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jpg" ContentType="image/jp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sandoval\Proyecto CAB\Automatizacion\4. Programacion AS-IS\7. MIP\Salidas\"/>
    </mc:Choice>
  </mc:AlternateContent>
  <xr:revisionPtr revIDLastSave="0" documentId="13_ncr:1_{DFE88979-0E8D-4370-A9DA-A5358A77856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ortada" sheetId="208" r:id="rId1"/>
    <sheet name="Indice" sheetId="204" r:id="rId2"/>
    <sheet name="Corr TOU-MIP" sheetId="43" r:id="rId3"/>
    <sheet name="Ud" sheetId="9" r:id="rId4"/>
    <sheet name="Um" sheetId="10" r:id="rId5"/>
    <sheet name="Ud pb" sheetId="15" r:id="rId6"/>
    <sheet name="Um pb" sheetId="16" r:id="rId7"/>
    <sheet name="I" sheetId="18" state="hidden" r:id="rId8"/>
    <sheet name="A(IxI)_bf" sheetId="150" r:id="rId9"/>
    <sheet name="(I-Aixi)-1_bf" sheetId="152" r:id="rId10"/>
    <sheet name="MIP(IxI)_TFEVP" sheetId="89" r:id="rId11"/>
    <sheet name="C_Of" sheetId="155" r:id="rId12"/>
    <sheet name="(I-C_Of_t(IxI))-1" sheetId="158" r:id="rId13"/>
    <sheet name="V_Of(IxI)" sheetId="159" state="hidden" r:id="rId14"/>
    <sheet name="Vt_Of(IxI)" sheetId="160" state="hidden" r:id="rId15"/>
    <sheet name="Sim_oferta" sheetId="192" r:id="rId16"/>
    <sheet name="Sim_Vt_Of(IxI)" sheetId="162" state="hidden" r:id="rId17"/>
    <sheet name="Sim_L_Of" sheetId="166" state="hidden" r:id="rId18"/>
    <sheet name="Sim_V_Of" sheetId="194" state="hidden" r:id="rId19"/>
    <sheet name="L_d_Of" sheetId="195" state="hidden" r:id="rId20"/>
    <sheet name="L_t_Of" sheetId="196" state="hidden" r:id="rId21"/>
    <sheet name="Sim_L_Of_insp" sheetId="197" state="hidden" r:id="rId22"/>
    <sheet name="Sim_L_Of_insp_efecto" sheetId="198" state="hidden" r:id="rId23"/>
    <sheet name="Sim_L_Of_EBEIMB" sheetId="199" state="hidden" r:id="rId24"/>
    <sheet name="Sim_L_Of_efectoEBEIMB" sheetId="200" state="hidden" r:id="rId25"/>
    <sheet name="Sim_MIP_Of_(IxI)" sheetId="168" r:id="rId26"/>
    <sheet name="Dif_Sim_MIP_Of_(IxI) en %" sheetId="170" r:id="rId27"/>
    <sheet name="Resumen_Sim_Of int" sheetId="206" state="hidden" r:id="rId28"/>
    <sheet name="Resumen_Sim_Of" sheetId="207" r:id="rId29"/>
    <sheet name="diag(VAB)" sheetId="171" state="hidden" r:id="rId30"/>
    <sheet name="(I-C_Of(IxI))" sheetId="173" state="hidden" r:id="rId31"/>
    <sheet name="(I-C_Of(IxI))-1" sheetId="174" state="hidden" r:id="rId32"/>
    <sheet name="diag(df)" sheetId="175" state="hidden" r:id="rId33"/>
    <sheet name="vab-vbp" sheetId="172" r:id="rId34"/>
    <sheet name="vbp-df" sheetId="176" r:id="rId35"/>
    <sheet name="A(IxI)" sheetId="179" r:id="rId36"/>
    <sheet name="I-A(IxI)-1" sheetId="181" r:id="rId37"/>
    <sheet name="Sim_Demanda" sheetId="193" r:id="rId38"/>
    <sheet name="Sim_F(IxI)" sheetId="182" state="hidden" r:id="rId39"/>
    <sheet name="(I-AIxI)-1xSim_F(IxI)" sheetId="183" state="hidden" r:id="rId40"/>
    <sheet name="L_d" sheetId="184" state="hidden" r:id="rId41"/>
    <sheet name="L_t" sheetId="185" state="hidden" r:id="rId42"/>
    <sheet name="Sim_L" sheetId="186" state="hidden" r:id="rId43"/>
    <sheet name="Sim_L_efecto" sheetId="187" state="hidden" r:id="rId44"/>
    <sheet name="Sim_Dm_MIP(IxI)" sheetId="188" r:id="rId45"/>
    <sheet name="Dif_Sim_Dm_MIP(IxI)_%" sheetId="190" r:id="rId46"/>
    <sheet name="Resumen_Sim_Dm int" sheetId="205" state="hidden" r:id="rId47"/>
    <sheet name="Resumen_Sim_Dm" sheetId="201" r:id="rId48"/>
    <sheet name="H1" sheetId="211" state="hidden" r:id="rId49"/>
    <sheet name="H2" sheetId="212" state="hidden" r:id="rId50"/>
    <sheet name="H3" sheetId="213" state="hidden" r:id="rId51"/>
    <sheet name="H4" sheetId="214" state="hidden" r:id="rId52"/>
    <sheet name="H5" sheetId="215" state="hidden" r:id="rId53"/>
    <sheet name="H6" sheetId="216" state="hidden" r:id="rId54"/>
    <sheet name="H7" sheetId="217" state="hidden" r:id="rId55"/>
    <sheet name="H8" sheetId="218" state="hidden" r:id="rId56"/>
    <sheet name="H9" sheetId="219" state="hidden" r:id="rId57"/>
    <sheet name="H10" sheetId="220" state="hidden" r:id="rId58"/>
    <sheet name="H11" sheetId="221" state="hidden" r:id="rId59"/>
    <sheet name="H12" sheetId="222" state="hidden" r:id="rId60"/>
    <sheet name="H13" sheetId="223" state="hidden" r:id="rId61"/>
    <sheet name="H14" sheetId="224" state="hidden" r:id="rId62"/>
    <sheet name="H15" sheetId="225" state="hidden" r:id="rId63"/>
    <sheet name="H16" sheetId="226" state="hidden" r:id="rId64"/>
    <sheet name="H17" sheetId="227" state="hidden" r:id="rId65"/>
    <sheet name="H18" sheetId="228" state="hidden" r:id="rId66"/>
    <sheet name="H19" sheetId="229" state="hidden" r:id="rId67"/>
    <sheet name="H20" sheetId="230" state="hidden" r:id="rId68"/>
    <sheet name="H21" sheetId="231" state="hidden" r:id="rId69"/>
    <sheet name="H22" sheetId="232" state="hidden" r:id="rId70"/>
    <sheet name="H23" sheetId="233" state="hidden" r:id="rId71"/>
    <sheet name="H24" sheetId="234" state="hidden" r:id="rId72"/>
    <sheet name="H25" sheetId="235" state="hidden" r:id="rId73"/>
    <sheet name="H26" sheetId="236" state="hidden" r:id="rId74"/>
    <sheet name="H27" sheetId="237" state="hidden" r:id="rId75"/>
    <sheet name="H28" sheetId="238" state="hidden" r:id="rId76"/>
    <sheet name="H29" sheetId="239" state="hidden" r:id="rId77"/>
    <sheet name="H30" sheetId="240" state="hidden" r:id="rId78"/>
    <sheet name="H31" sheetId="241" state="hidden" r:id="rId79"/>
    <sheet name="H32" sheetId="242" state="hidden" r:id="rId80"/>
    <sheet name="H33" sheetId="243" state="hidden" r:id="rId81"/>
    <sheet name="H34" sheetId="244" state="hidden" r:id="rId82"/>
    <sheet name="H35" sheetId="245" state="hidden" r:id="rId83"/>
    <sheet name="H36" sheetId="246" state="hidden" r:id="rId84"/>
    <sheet name="H37" sheetId="247" state="hidden" r:id="rId85"/>
    <sheet name="H38" sheetId="248" state="hidden" r:id="rId86"/>
    <sheet name="H39" sheetId="249" state="hidden" r:id="rId87"/>
    <sheet name="H40" sheetId="250" state="hidden" r:id="rId88"/>
    <sheet name="H41" sheetId="251" state="hidden" r:id="rId89"/>
    <sheet name="H42" sheetId="252" state="hidden" r:id="rId90"/>
    <sheet name="H43" sheetId="253" state="hidden" r:id="rId91"/>
    <sheet name="H44" sheetId="254" state="hidden" r:id="rId92"/>
    <sheet name="H45" sheetId="255" state="hidden" r:id="rId93"/>
    <sheet name="H46" sheetId="256" state="hidden" r:id="rId94"/>
    <sheet name="H47" sheetId="257" state="hidden" r:id="rId95"/>
    <sheet name="H48" sheetId="258" state="hidden" r:id="rId96"/>
    <sheet name="H49" sheetId="259" state="hidden" r:id="rId97"/>
    <sheet name="H50" sheetId="260" state="hidden" r:id="rId98"/>
    <sheet name="H51" sheetId="261" state="hidden" r:id="rId99"/>
  </sheets>
  <externalReferences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</externalReferences>
  <definedNames>
    <definedName name="_xlnm._FilterDatabase" localSheetId="9" hidden="1">[5]Of_ag!$A$9:$CU$262</definedName>
    <definedName name="_xlnm._FilterDatabase" localSheetId="12" hidden="1">'(I-C_Of_t(IxI))-1'!$A$8:$CD$8</definedName>
    <definedName name="_xlnm._FilterDatabase" localSheetId="35" hidden="1">'A(IxI)'!$A$8:$CM$8</definedName>
    <definedName name="_xlnm._FilterDatabase" localSheetId="8" hidden="1">'A(IxI)_bf'!$A$8:$CM$8</definedName>
    <definedName name="_xlnm._FilterDatabase" localSheetId="2" hidden="1">'Corr TOU-MIP'!$A$8:$F$8</definedName>
    <definedName name="_xlnm._FilterDatabase" localSheetId="45" hidden="1">'Dif_Sim_Dm_MIP(IxI)_%'!$A$8:$CO$8</definedName>
    <definedName name="_xlnm._FilterDatabase" localSheetId="26" hidden="1">'Dif_Sim_MIP_Of_(IxI) en %'!$A$8:$CO$8</definedName>
    <definedName name="_xlnm._FilterDatabase" localSheetId="61" hidden="1">Sim_oferta!$A$12:$K$12</definedName>
    <definedName name="_xlnm._FilterDatabase" localSheetId="75" hidden="1">Resumen_Sim_Of!$A$12:$AN$12</definedName>
    <definedName name="_xlnm._FilterDatabase" localSheetId="87" hidden="1">Sim_Demanda!$B$12:$K$12</definedName>
    <definedName name="_xlnm._FilterDatabase" localSheetId="98" hidden="1">Resumen_Sim_Dm!$A$12:$AU$12</definedName>
    <definedName name="_xlnm._FilterDatabase" localSheetId="54" hidden="1">C_Of!$A$8:$CL$8</definedName>
    <definedName name="_xlnm._FilterDatabase" localSheetId="36" hidden="1">'I-A(IxI)-1'!$A$8:$CM$8</definedName>
    <definedName name="_xlnm._FilterDatabase" localSheetId="10" hidden="1">'MIP(IxI)_TFEVP'!$A$8:$CP$8</definedName>
    <definedName name="_xlnm._FilterDatabase" localSheetId="44" hidden="1">'Sim_Dm_MIP(IxI)'!$B$8:$CI$96</definedName>
    <definedName name="_xlnm._FilterDatabase" localSheetId="17" hidden="1">Ud!$A$8:$CI$8</definedName>
    <definedName name="_xlnm._FilterDatabase" localSheetId="25" hidden="1">'Sim_MIP_Of_(IxI)'!$A$8:$CQ$8</definedName>
    <definedName name="_xlnm._FilterDatabase" localSheetId="15" hidden="1">[4]imp_n!$A$2:$BZ$2</definedName>
    <definedName name="_xlnm._FilterDatabase" localSheetId="18" hidden="1">Um!$A$8:$CI$8</definedName>
    <definedName name="_xlnm._FilterDatabase" localSheetId="5" hidden="1">'Ud pb'!$A$8:$CP$8</definedName>
    <definedName name="_xlnm._FilterDatabase" localSheetId="4" hidden="1">[2]Dm_C!$A$9:$DF$788</definedName>
    <definedName name="_xlnm._FilterDatabase" localSheetId="6" hidden="1">'Um pb'!$A$8:$CP$8</definedName>
    <definedName name="_xlnm._FilterDatabase" localSheetId="13" hidden="1">'V_Of(IxI)'!$A$2:$BY$7</definedName>
    <definedName name="_xlnm._FilterDatabase" localSheetId="33" hidden="1">'vab-vbp'!$A$8:$CG$8</definedName>
    <definedName name="_xlnm._FilterDatabase" localSheetId="34" hidden="1">'vbp-df'!$A$8:$CG$8</definedName>
    <definedName name="_xlnm._FilterDatabase" localSheetId="14" hidden="1">[7]Or_imp_n!$A$2:$BZ$2</definedName>
    <definedName name="_IPr1817" localSheetId="9">#REF!</definedName>
    <definedName name="_IPr1817" localSheetId="45">#REF!</definedName>
    <definedName name="_IPr1817" localSheetId="63">#REF!</definedName>
    <definedName name="_IPr1817" localSheetId="66">#REF!</definedName>
    <definedName name="_IPr1817" localSheetId="67">#REF!</definedName>
    <definedName name="_IPr1817" localSheetId="68">#REF!</definedName>
    <definedName name="_IPr1817" localSheetId="69">#REF!</definedName>
    <definedName name="_IPr1817" localSheetId="70">#REF!</definedName>
    <definedName name="_IPr1817" localSheetId="74">#REF!</definedName>
    <definedName name="_IPr1817" localSheetId="75">#REF!</definedName>
    <definedName name="_IPr1817" localSheetId="91">#REF!</definedName>
    <definedName name="_IPr1817" localSheetId="92">#REF!</definedName>
    <definedName name="_IPr1817" localSheetId="93">#REF!</definedName>
    <definedName name="_IPr1817" localSheetId="97">#REF!</definedName>
    <definedName name="_IPr1817" localSheetId="53">#REF!</definedName>
    <definedName name="_IPr1817" localSheetId="19">#REF!</definedName>
    <definedName name="_IPr1817" localSheetId="10">#REF!</definedName>
    <definedName name="_IPr1817" localSheetId="44">#REF!</definedName>
    <definedName name="_IPr1817" localSheetId="15">#REF!</definedName>
    <definedName name="_IPr1817" localSheetId="16">#REF!</definedName>
    <definedName name="_IPr1817" localSheetId="5">#REF!</definedName>
    <definedName name="_IPr1817" localSheetId="4">#REF!</definedName>
    <definedName name="_IPr1817" localSheetId="13">#REF!</definedName>
    <definedName name="_IPr1817" localSheetId="14">#REF!</definedName>
    <definedName name="_IPr1817">#REF!</definedName>
    <definedName name="_Order1" hidden="1">255</definedName>
    <definedName name="a">#REF!</definedName>
    <definedName name="A_3" localSheetId="45">[8]INDICES!#REF!</definedName>
    <definedName name="A_3" localSheetId="63">[8]INDICES!#REF!</definedName>
    <definedName name="A_3" localSheetId="66">[8]INDICES!#REF!</definedName>
    <definedName name="A_3" localSheetId="67">[8]INDICES!#REF!</definedName>
    <definedName name="A_3" localSheetId="68">[8]INDICES!#REF!</definedName>
    <definedName name="A_3" localSheetId="69">[8]INDICES!#REF!</definedName>
    <definedName name="A_3" localSheetId="70">[8]INDICES!#REF!</definedName>
    <definedName name="A_3" localSheetId="74">[8]INDICES!#REF!</definedName>
    <definedName name="A_3" localSheetId="75">[8]INDICES!#REF!</definedName>
    <definedName name="A_3" localSheetId="91">[8]INDICES!#REF!</definedName>
    <definedName name="A_3" localSheetId="92">[8]INDICES!#REF!</definedName>
    <definedName name="A_3" localSheetId="93">[8]INDICES!#REF!</definedName>
    <definedName name="A_3" localSheetId="97">[8]INDICES!#REF!</definedName>
    <definedName name="A_3" localSheetId="53">[8]INDICES!#REF!</definedName>
    <definedName name="A_3" localSheetId="19">[8]INDICES!#REF!</definedName>
    <definedName name="A_3" localSheetId="44">[8]INDICES!#REF!</definedName>
    <definedName name="A_3" localSheetId="15">[8]INDICES!#REF!</definedName>
    <definedName name="A_3" localSheetId="16">[8]INDICES!#REF!</definedName>
    <definedName name="A_3" localSheetId="13">[8]INDICES!#REF!</definedName>
    <definedName name="A_3" localSheetId="14">[8]INDICES!#REF!</definedName>
    <definedName name="A_3">[8]INDICES!#REF!</definedName>
    <definedName name="A_impresión_IM" localSheetId="9">#REF!</definedName>
    <definedName name="A_impresión_IM" localSheetId="45">#REF!</definedName>
    <definedName name="A_impresión_IM" localSheetId="63">#REF!</definedName>
    <definedName name="A_impresión_IM" localSheetId="66">#REF!</definedName>
    <definedName name="A_impresión_IM" localSheetId="67">#REF!</definedName>
    <definedName name="A_impresión_IM" localSheetId="68">#REF!</definedName>
    <definedName name="A_impresión_IM" localSheetId="69">#REF!</definedName>
    <definedName name="A_impresión_IM" localSheetId="70">#REF!</definedName>
    <definedName name="A_impresión_IM" localSheetId="74">#REF!</definedName>
    <definedName name="A_impresión_IM" localSheetId="75">#REF!</definedName>
    <definedName name="A_impresión_IM" localSheetId="91">#REF!</definedName>
    <definedName name="A_impresión_IM" localSheetId="92">#REF!</definedName>
    <definedName name="A_impresión_IM" localSheetId="93">#REF!</definedName>
    <definedName name="A_impresión_IM" localSheetId="97">#REF!</definedName>
    <definedName name="A_impresión_IM" localSheetId="53">#REF!</definedName>
    <definedName name="A_impresión_IM" localSheetId="19">#REF!</definedName>
    <definedName name="A_impresión_IM" localSheetId="10">#REF!</definedName>
    <definedName name="A_impresión_IM" localSheetId="44">#REF!</definedName>
    <definedName name="A_impresión_IM" localSheetId="15">#REF!</definedName>
    <definedName name="A_impresión_IM" localSheetId="16">#REF!</definedName>
    <definedName name="A_impresión_IM" localSheetId="5">#REF!</definedName>
    <definedName name="A_impresión_IM" localSheetId="4">#REF!</definedName>
    <definedName name="A_impresión_IM" localSheetId="13">#REF!</definedName>
    <definedName name="A_impresión_IM" localSheetId="14">#REF!</definedName>
    <definedName name="A_impresión_IM">#REF!</definedName>
    <definedName name="A_IMPRESIÚN_IM" localSheetId="45">[8]INDICES!#REF!</definedName>
    <definedName name="A_IMPRESIÚN_IM" localSheetId="63">[8]INDICES!#REF!</definedName>
    <definedName name="A_IMPRESIÚN_IM" localSheetId="66">[8]INDICES!#REF!</definedName>
    <definedName name="A_IMPRESIÚN_IM" localSheetId="67">[8]INDICES!#REF!</definedName>
    <definedName name="A_IMPRESIÚN_IM" localSheetId="68">[8]INDICES!#REF!</definedName>
    <definedName name="A_IMPRESIÚN_IM" localSheetId="69">[8]INDICES!#REF!</definedName>
    <definedName name="A_IMPRESIÚN_IM" localSheetId="70">[8]INDICES!#REF!</definedName>
    <definedName name="A_IMPRESIÚN_IM" localSheetId="74">[8]INDICES!#REF!</definedName>
    <definedName name="A_IMPRESIÚN_IM" localSheetId="75">[8]INDICES!#REF!</definedName>
    <definedName name="A_IMPRESIÚN_IM" localSheetId="91">[8]INDICES!#REF!</definedName>
    <definedName name="A_IMPRESIÚN_IM" localSheetId="92">[8]INDICES!#REF!</definedName>
    <definedName name="A_IMPRESIÚN_IM" localSheetId="93">[8]INDICES!#REF!</definedName>
    <definedName name="A_IMPRESIÚN_IM" localSheetId="97">[8]INDICES!#REF!</definedName>
    <definedName name="A_IMPRESIÚN_IM" localSheetId="53">[8]INDICES!#REF!</definedName>
    <definedName name="A_IMPRESIÚN_IM" localSheetId="19">[8]INDICES!#REF!</definedName>
    <definedName name="A_IMPRESIÚN_IM" localSheetId="44">[8]INDICES!#REF!</definedName>
    <definedName name="A_IMPRESIÚN_IM" localSheetId="15">[8]INDICES!#REF!</definedName>
    <definedName name="A_IMPRESIÚN_IM" localSheetId="16">[8]INDICES!#REF!</definedName>
    <definedName name="A_IMPRESIÚN_IM" localSheetId="13">[8]INDICES!#REF!</definedName>
    <definedName name="A_IMPRESIÚN_IM" localSheetId="14">[8]INDICES!#REF!</definedName>
    <definedName name="A_IMPRESIÚN_IM">[8]INDICES!#REF!</definedName>
    <definedName name="AA" localSheetId="9">#REF!</definedName>
    <definedName name="AA" localSheetId="45">#REF!</definedName>
    <definedName name="AA" localSheetId="63">#REF!</definedName>
    <definedName name="AA" localSheetId="66">#REF!</definedName>
    <definedName name="AA" localSheetId="67">#REF!</definedName>
    <definedName name="AA" localSheetId="68">#REF!</definedName>
    <definedName name="AA" localSheetId="69">#REF!</definedName>
    <definedName name="AA" localSheetId="70">#REF!</definedName>
    <definedName name="AA" localSheetId="74">#REF!</definedName>
    <definedName name="AA" localSheetId="75">#REF!</definedName>
    <definedName name="AA" localSheetId="91">#REF!</definedName>
    <definedName name="AA" localSheetId="92">#REF!</definedName>
    <definedName name="AA" localSheetId="93">#REF!</definedName>
    <definedName name="AA" localSheetId="97">#REF!</definedName>
    <definedName name="AA" localSheetId="53">#REF!</definedName>
    <definedName name="AA" localSheetId="19">#REF!</definedName>
    <definedName name="AA" localSheetId="10">#REF!</definedName>
    <definedName name="AA" localSheetId="44">#REF!</definedName>
    <definedName name="AA" localSheetId="15">#REF!</definedName>
    <definedName name="AA" localSheetId="16">#REF!</definedName>
    <definedName name="AA" localSheetId="5">#REF!</definedName>
    <definedName name="AA" localSheetId="4">#REF!</definedName>
    <definedName name="AA" localSheetId="13">#REF!</definedName>
    <definedName name="AA" localSheetId="14">#REF!</definedName>
    <definedName name="AA">#REF!</definedName>
    <definedName name="aaa" localSheetId="9">#REF!</definedName>
    <definedName name="aaa" localSheetId="45">#REF!</definedName>
    <definedName name="aaa" localSheetId="63">#REF!</definedName>
    <definedName name="aaa" localSheetId="66">#REF!</definedName>
    <definedName name="aaa" localSheetId="67">#REF!</definedName>
    <definedName name="aaa" localSheetId="68">#REF!</definedName>
    <definedName name="aaa" localSheetId="69">#REF!</definedName>
    <definedName name="aaa" localSheetId="70">#REF!</definedName>
    <definedName name="aaa" localSheetId="74">#REF!</definedName>
    <definedName name="aaa" localSheetId="75">#REF!</definedName>
    <definedName name="aaa" localSheetId="91">#REF!</definedName>
    <definedName name="aaa" localSheetId="92">#REF!</definedName>
    <definedName name="aaa" localSheetId="93">#REF!</definedName>
    <definedName name="aaa" localSheetId="97">#REF!</definedName>
    <definedName name="aaa" localSheetId="53">#REF!</definedName>
    <definedName name="aaa" localSheetId="19">#REF!</definedName>
    <definedName name="aaa" localSheetId="10">#REF!</definedName>
    <definedName name="aaa" localSheetId="44">#REF!</definedName>
    <definedName name="aaa" localSheetId="15">#REF!</definedName>
    <definedName name="aaa" localSheetId="16">#REF!</definedName>
    <definedName name="aaa" localSheetId="5">#REF!</definedName>
    <definedName name="aaa" localSheetId="4">#REF!</definedName>
    <definedName name="aaa" localSheetId="13">#REF!</definedName>
    <definedName name="aaa" localSheetId="14">#REF!</definedName>
    <definedName name="aaa">#REF!</definedName>
    <definedName name="aaaaa" localSheetId="45">'[8]2.-Tasas Nacional'!#REF!</definedName>
    <definedName name="aaaaa" localSheetId="63">'[9]2.-Tasas Nacional'!#REF!</definedName>
    <definedName name="aaaaa" localSheetId="66">'[9]2.-Tasas Nacional'!#REF!</definedName>
    <definedName name="aaaaa" localSheetId="67">'[9]2.-Tasas Nacional'!#REF!</definedName>
    <definedName name="aaaaa" localSheetId="68">'[9]2.-Tasas Nacional'!#REF!</definedName>
    <definedName name="aaaaa" localSheetId="69">'[9]2.-Tasas Nacional'!#REF!</definedName>
    <definedName name="aaaaa" localSheetId="70">'[9]2.-Tasas Nacional'!#REF!</definedName>
    <definedName name="aaaaa" localSheetId="74">'[9]2.-Tasas Nacional'!#REF!</definedName>
    <definedName name="aaaaa" localSheetId="75">'[9]2.-Tasas Nacional'!#REF!</definedName>
    <definedName name="aaaaa" localSheetId="91">'[9]2.-Tasas Nacional'!#REF!</definedName>
    <definedName name="aaaaa" localSheetId="92">'[9]2.-Tasas Nacional'!#REF!</definedName>
    <definedName name="aaaaa" localSheetId="93">'[9]2.-Tasas Nacional'!#REF!</definedName>
    <definedName name="aaaaa" localSheetId="97">'[9]2.-Tasas Nacional'!#REF!</definedName>
    <definedName name="aaaaa" localSheetId="53">'[8]2.-Tasas Nacional'!#REF!</definedName>
    <definedName name="aaaaa" localSheetId="19">'[8]2.-Tasas Nacional'!#REF!</definedName>
    <definedName name="aaaaa" localSheetId="44">'[8]2.-Tasas Nacional'!#REF!</definedName>
    <definedName name="aaaaa" localSheetId="15">'[8]2.-Tasas Nacional'!#REF!</definedName>
    <definedName name="aaaaa" localSheetId="16">'[8]2.-Tasas Nacional'!#REF!</definedName>
    <definedName name="aaaaa" localSheetId="13">'[8]2.-Tasas Nacional'!#REF!</definedName>
    <definedName name="aaaaa" localSheetId="14">'[8]2.-Tasas Nacional'!#REF!</definedName>
    <definedName name="aaaaa">'[9]2.-Tasas Nacional'!#REF!</definedName>
    <definedName name="aaaaaa" localSheetId="45">'[8]2.-Tasas Nacional'!#REF!</definedName>
    <definedName name="aaaaaa" localSheetId="63">'[9]2.-Tasas Nacional'!#REF!</definedName>
    <definedName name="aaaaaa" localSheetId="66">'[9]2.-Tasas Nacional'!#REF!</definedName>
    <definedName name="aaaaaa" localSheetId="67">'[9]2.-Tasas Nacional'!#REF!</definedName>
    <definedName name="aaaaaa" localSheetId="68">'[9]2.-Tasas Nacional'!#REF!</definedName>
    <definedName name="aaaaaa" localSheetId="69">'[9]2.-Tasas Nacional'!#REF!</definedName>
    <definedName name="aaaaaa" localSheetId="70">'[9]2.-Tasas Nacional'!#REF!</definedName>
    <definedName name="aaaaaa" localSheetId="74">'[9]2.-Tasas Nacional'!#REF!</definedName>
    <definedName name="aaaaaa" localSheetId="75">'[9]2.-Tasas Nacional'!#REF!</definedName>
    <definedName name="aaaaaa" localSheetId="91">'[9]2.-Tasas Nacional'!#REF!</definedName>
    <definedName name="aaaaaa" localSheetId="92">'[9]2.-Tasas Nacional'!#REF!</definedName>
    <definedName name="aaaaaa" localSheetId="93">'[9]2.-Tasas Nacional'!#REF!</definedName>
    <definedName name="aaaaaa" localSheetId="97">'[9]2.-Tasas Nacional'!#REF!</definedName>
    <definedName name="aaaaaa" localSheetId="53">'[8]2.-Tasas Nacional'!#REF!</definedName>
    <definedName name="aaaaaa" localSheetId="19">'[8]2.-Tasas Nacional'!#REF!</definedName>
    <definedName name="aaaaaa" localSheetId="44">'[8]2.-Tasas Nacional'!#REF!</definedName>
    <definedName name="aaaaaa" localSheetId="15">'[8]2.-Tasas Nacional'!#REF!</definedName>
    <definedName name="aaaaaa" localSheetId="16">'[8]2.-Tasas Nacional'!#REF!</definedName>
    <definedName name="aaaaaa" localSheetId="13">'[8]2.-Tasas Nacional'!#REF!</definedName>
    <definedName name="aaaaaa" localSheetId="14">'[8]2.-Tasas Nacional'!#REF!</definedName>
    <definedName name="aaaaaa">'[9]2.-Tasas Nacional'!#REF!</definedName>
    <definedName name="af" localSheetId="45">#REF!</definedName>
    <definedName name="af" localSheetId="63">#REF!</definedName>
    <definedName name="af" localSheetId="66">#REF!</definedName>
    <definedName name="af" localSheetId="67">#REF!</definedName>
    <definedName name="af" localSheetId="68">#REF!</definedName>
    <definedName name="af" localSheetId="69">#REF!</definedName>
    <definedName name="af" localSheetId="70">#REF!</definedName>
    <definedName name="af" localSheetId="74">#REF!</definedName>
    <definedName name="af" localSheetId="75">#REF!</definedName>
    <definedName name="af" localSheetId="91">#REF!</definedName>
    <definedName name="af" localSheetId="92">#REF!</definedName>
    <definedName name="af" localSheetId="93">#REF!</definedName>
    <definedName name="af" localSheetId="97">#REF!</definedName>
    <definedName name="af" localSheetId="53">#REF!</definedName>
    <definedName name="af" localSheetId="19">#REF!</definedName>
    <definedName name="af" localSheetId="44">#REF!</definedName>
    <definedName name="af" localSheetId="15">#REF!</definedName>
    <definedName name="af" localSheetId="16">#REF!</definedName>
    <definedName name="af" localSheetId="13">#REF!</definedName>
    <definedName name="af" localSheetId="14">#REF!</definedName>
    <definedName name="af">#REF!</definedName>
    <definedName name="AI" localSheetId="9">#REF!</definedName>
    <definedName name="AI" localSheetId="45">#REF!</definedName>
    <definedName name="AI" localSheetId="63">#REF!</definedName>
    <definedName name="AI" localSheetId="66">#REF!</definedName>
    <definedName name="AI" localSheetId="67">#REF!</definedName>
    <definedName name="AI" localSheetId="68">#REF!</definedName>
    <definedName name="AI" localSheetId="69">#REF!</definedName>
    <definedName name="AI" localSheetId="70">#REF!</definedName>
    <definedName name="AI" localSheetId="74">#REF!</definedName>
    <definedName name="AI" localSheetId="75">#REF!</definedName>
    <definedName name="AI" localSheetId="91">#REF!</definedName>
    <definedName name="AI" localSheetId="92">#REF!</definedName>
    <definedName name="AI" localSheetId="93">#REF!</definedName>
    <definedName name="AI" localSheetId="97">#REF!</definedName>
    <definedName name="AI" localSheetId="53">#REF!</definedName>
    <definedName name="AI" localSheetId="19">#REF!</definedName>
    <definedName name="AI" localSheetId="10">#REF!</definedName>
    <definedName name="AI" localSheetId="44">#REF!</definedName>
    <definedName name="AI" localSheetId="15">#REF!</definedName>
    <definedName name="AI" localSheetId="16">#REF!</definedName>
    <definedName name="AI" localSheetId="5">#REF!</definedName>
    <definedName name="AI" localSheetId="4">#REF!</definedName>
    <definedName name="AI" localSheetId="13">#REF!</definedName>
    <definedName name="AI" localSheetId="14">#REF!</definedName>
    <definedName name="AI">#REF!</definedName>
    <definedName name="AK" localSheetId="45">#REF!</definedName>
    <definedName name="AK" localSheetId="63">#REF!</definedName>
    <definedName name="AK" localSheetId="66">#REF!</definedName>
    <definedName name="AK" localSheetId="67">#REF!</definedName>
    <definedName name="AK" localSheetId="68">#REF!</definedName>
    <definedName name="AK" localSheetId="69">#REF!</definedName>
    <definedName name="AK" localSheetId="70">#REF!</definedName>
    <definedName name="AK" localSheetId="74">#REF!</definedName>
    <definedName name="AK" localSheetId="75">#REF!</definedName>
    <definedName name="AK" localSheetId="91">#REF!</definedName>
    <definedName name="AK" localSheetId="92">#REF!</definedName>
    <definedName name="AK" localSheetId="93">#REF!</definedName>
    <definedName name="AK" localSheetId="97">#REF!</definedName>
    <definedName name="AK" localSheetId="53">#REF!</definedName>
    <definedName name="AK" localSheetId="19">#REF!</definedName>
    <definedName name="AK" localSheetId="44">#REF!</definedName>
    <definedName name="AK" localSheetId="15">#REF!</definedName>
    <definedName name="AK" localSheetId="16">#REF!</definedName>
    <definedName name="AK" localSheetId="13">#REF!</definedName>
    <definedName name="AK" localSheetId="14">#REF!</definedName>
    <definedName name="AK">#REF!</definedName>
    <definedName name="_xlnm.Print_Area" localSheetId="1">Portada!$A$1:$M$33</definedName>
    <definedName name="b">#REF!</definedName>
    <definedName name="BCA">#N/A</definedName>
    <definedName name="BCA_GDP">#N/A</definedName>
    <definedName name="BE">#N/A</definedName>
    <definedName name="BEAI">#N/A</definedName>
    <definedName name="BEAIB">#N/A</definedName>
    <definedName name="BEAIG">#N/A</definedName>
    <definedName name="BEAP">#N/A</definedName>
    <definedName name="BEAPB">#N/A</definedName>
    <definedName name="BEAPG">#N/A</definedName>
    <definedName name="BERI">#N/A</definedName>
    <definedName name="BERIB">#N/A</definedName>
    <definedName name="BERIG">#N/A</definedName>
    <definedName name="BERP">#N/A</definedName>
    <definedName name="BERPB">#N/A</definedName>
    <definedName name="BERPG">#N/A</definedName>
    <definedName name="BF">#N/A</definedName>
    <definedName name="BFL">#N/A</definedName>
    <definedName name="BFL_D">#N/A</definedName>
    <definedName name="BFL_DF">#N/A</definedName>
    <definedName name="BFLB">#N/A</definedName>
    <definedName name="BFLB_D">#N/A</definedName>
    <definedName name="BFLB_DF">#N/A</definedName>
    <definedName name="BFLG">#N/A</definedName>
    <definedName name="BFLG_D">#N/A</definedName>
    <definedName name="BFLG_DF">#N/A</definedName>
    <definedName name="BFRA">#N/A</definedName>
    <definedName name="BI">#N/A</definedName>
    <definedName name="BK">#N/A</definedName>
    <definedName name="BKF">#N/A</definedName>
    <definedName name="BMG" localSheetId="45">[8]Q6!$E$28:$AH$28</definedName>
    <definedName name="BMG" localSheetId="53">[8]Q6!$E$28:$AH$28</definedName>
    <definedName name="BMG" localSheetId="19">[8]Q6!$E$28:$AH$28</definedName>
    <definedName name="BMG" localSheetId="44">[8]Q6!$E$28:$AH$28</definedName>
    <definedName name="BMG" localSheetId="15">[8]Q6!$E$28:$AH$28</definedName>
    <definedName name="BMG" localSheetId="16">[8]Q6!$E$28:$AH$28</definedName>
    <definedName name="BMG" localSheetId="13">[8]Q6!$E$28:$AH$28</definedName>
    <definedName name="BMG" localSheetId="14">[8]Q6!$E$28:$AH$28</definedName>
    <definedName name="BMG">[10]Q6!$E$28:$AH$28</definedName>
    <definedName name="BMII">#N/A</definedName>
    <definedName name="BMIIB">#N/A</definedName>
    <definedName name="BMIIG">#N/A</definedName>
    <definedName name="BORRADO1" localSheetId="9">[11]DESPACHOS!#REF!,[11]DESPACHOS!#REF!,[11]DESPACHOS!$C$5:$AZ$34,[11]DESPACHOS!$C$45:$AZ$74,[11]DESPACHOS!$C$85:$AZ$114,[11]DESPACHOS!$C$125:$AZ$154</definedName>
    <definedName name="BORRADO1" localSheetId="45">[8]DESPACHOS!#REF!,[8]DESPACHOS!#REF!,[8]DESPACHOS!$C$5:$AZ$34,[8]DESPACHOS!$C$45:$AZ$74,[8]DESPACHOS!$C$85:$AZ$114,[8]DESPACHOS!$C$125:$AZ$154</definedName>
    <definedName name="BORRADO1" localSheetId="63">[11]DESPACHOS!#REF!,[11]DESPACHOS!#REF!,[11]DESPACHOS!$C$5:$AZ$34,[11]DESPACHOS!$C$45:$AZ$74,[11]DESPACHOS!$C$85:$AZ$114,[11]DESPACHOS!$C$125:$AZ$154</definedName>
    <definedName name="BORRADO1" localSheetId="66">[11]DESPACHOS!#REF!,[11]DESPACHOS!#REF!,[11]DESPACHOS!$C$5:$AZ$34,[11]DESPACHOS!$C$45:$AZ$74,[11]DESPACHOS!$C$85:$AZ$114,[11]DESPACHOS!$C$125:$AZ$154</definedName>
    <definedName name="BORRADO1" localSheetId="67">[11]DESPACHOS!#REF!,[11]DESPACHOS!#REF!,[11]DESPACHOS!$C$5:$AZ$34,[11]DESPACHOS!$C$45:$AZ$74,[11]DESPACHOS!$C$85:$AZ$114,[11]DESPACHOS!$C$125:$AZ$154</definedName>
    <definedName name="BORRADO1" localSheetId="68">[11]DESPACHOS!#REF!,[11]DESPACHOS!#REF!,[11]DESPACHOS!$C$5:$AZ$34,[11]DESPACHOS!$C$45:$AZ$74,[11]DESPACHOS!$C$85:$AZ$114,[11]DESPACHOS!$C$125:$AZ$154</definedName>
    <definedName name="BORRADO1" localSheetId="69">[11]DESPACHOS!#REF!,[11]DESPACHOS!#REF!,[11]DESPACHOS!$C$5:$AZ$34,[11]DESPACHOS!$C$45:$AZ$74,[11]DESPACHOS!$C$85:$AZ$114,[11]DESPACHOS!$C$125:$AZ$154</definedName>
    <definedName name="BORRADO1" localSheetId="70">[11]DESPACHOS!#REF!,[11]DESPACHOS!#REF!,[11]DESPACHOS!$C$5:$AZ$34,[11]DESPACHOS!$C$45:$AZ$74,[11]DESPACHOS!$C$85:$AZ$114,[11]DESPACHOS!$C$125:$AZ$154</definedName>
    <definedName name="BORRADO1" localSheetId="74">[11]DESPACHOS!#REF!,[11]DESPACHOS!#REF!,[11]DESPACHOS!$C$5:$AZ$34,[11]DESPACHOS!$C$45:$AZ$74,[11]DESPACHOS!$C$85:$AZ$114,[11]DESPACHOS!$C$125:$AZ$154</definedName>
    <definedName name="BORRADO1" localSheetId="75">[11]DESPACHOS!#REF!,[11]DESPACHOS!#REF!,[11]DESPACHOS!$C$5:$AZ$34,[11]DESPACHOS!$C$45:$AZ$74,[11]DESPACHOS!$C$85:$AZ$114,[11]DESPACHOS!$C$125:$AZ$154</definedName>
    <definedName name="BORRADO1" localSheetId="91">[11]DESPACHOS!#REF!,[11]DESPACHOS!#REF!,[11]DESPACHOS!$C$5:$AZ$34,[11]DESPACHOS!$C$45:$AZ$74,[11]DESPACHOS!$C$85:$AZ$114,[11]DESPACHOS!$C$125:$AZ$154</definedName>
    <definedName name="BORRADO1" localSheetId="92">[11]DESPACHOS!#REF!,[11]DESPACHOS!#REF!,[11]DESPACHOS!$C$5:$AZ$34,[11]DESPACHOS!$C$45:$AZ$74,[11]DESPACHOS!$C$85:$AZ$114,[11]DESPACHOS!$C$125:$AZ$154</definedName>
    <definedName name="BORRADO1" localSheetId="93">[11]DESPACHOS!#REF!,[11]DESPACHOS!#REF!,[11]DESPACHOS!$C$5:$AZ$34,[11]DESPACHOS!$C$45:$AZ$74,[11]DESPACHOS!$C$85:$AZ$114,[11]DESPACHOS!$C$125:$AZ$154</definedName>
    <definedName name="BORRADO1" localSheetId="97">[11]DESPACHOS!#REF!,[11]DESPACHOS!#REF!,[11]DESPACHOS!$C$5:$AZ$34,[11]DESPACHOS!$C$45:$AZ$74,[11]DESPACHOS!$C$85:$AZ$114,[11]DESPACHOS!$C$125:$AZ$154</definedName>
    <definedName name="BORRADO1" localSheetId="53">[8]DESPACHOS!#REF!,[8]DESPACHOS!#REF!,[8]DESPACHOS!$C$5:$AZ$34,[8]DESPACHOS!$C$45:$AZ$74,[8]DESPACHOS!$C$85:$AZ$114,[8]DESPACHOS!$C$125:$AZ$154</definedName>
    <definedName name="BORRADO1" localSheetId="19">[8]DESPACHOS!#REF!,[8]DESPACHOS!#REF!,[8]DESPACHOS!$C$5:$AZ$34,[8]DESPACHOS!$C$45:$AZ$74,[8]DESPACHOS!$C$85:$AZ$114,[8]DESPACHOS!$C$125:$AZ$154</definedName>
    <definedName name="BORRADO1" localSheetId="10">[11]DESPACHOS!#REF!,[11]DESPACHOS!#REF!,[11]DESPACHOS!$C$5:$AZ$34,[11]DESPACHOS!$C$45:$AZ$74,[11]DESPACHOS!$C$85:$AZ$114,[11]DESPACHOS!$C$125:$AZ$154</definedName>
    <definedName name="BORRADO1" localSheetId="44">[8]DESPACHOS!#REF!,[8]DESPACHOS!#REF!,[8]DESPACHOS!$C$5:$AZ$34,[8]DESPACHOS!$C$45:$AZ$74,[8]DESPACHOS!$C$85:$AZ$114,[8]DESPACHOS!$C$125:$AZ$154</definedName>
    <definedName name="BORRADO1" localSheetId="15">[8]DESPACHOS!#REF!,[8]DESPACHOS!#REF!,[8]DESPACHOS!$C$5:$AZ$34,[8]DESPACHOS!$C$45:$AZ$74,[8]DESPACHOS!$C$85:$AZ$114,[8]DESPACHOS!$C$125:$AZ$154</definedName>
    <definedName name="BORRADO1" localSheetId="16">[8]DESPACHOS!#REF!,[8]DESPACHOS!#REF!,[8]DESPACHOS!$C$5:$AZ$34,[8]DESPACHOS!$C$45:$AZ$74,[8]DESPACHOS!$C$85:$AZ$114,[8]DESPACHOS!$C$125:$AZ$154</definedName>
    <definedName name="BORRADO1" localSheetId="5">[11]DESPACHOS!#REF!,[11]DESPACHOS!#REF!,[11]DESPACHOS!$C$5:$AZ$34,[11]DESPACHOS!$C$45:$AZ$74,[11]DESPACHOS!$C$85:$AZ$114,[11]DESPACHOS!$C$125:$AZ$154</definedName>
    <definedName name="BORRADO1" localSheetId="4">[11]DESPACHOS!#REF!,[11]DESPACHOS!#REF!,[11]DESPACHOS!$C$5:$AZ$34,[11]DESPACHOS!$C$45:$AZ$74,[11]DESPACHOS!$C$85:$AZ$114,[11]DESPACHOS!$C$125:$AZ$154</definedName>
    <definedName name="BORRADO1" localSheetId="13">[8]DESPACHOS!#REF!,[8]DESPACHOS!#REF!,[8]DESPACHOS!$C$5:$AZ$34,[8]DESPACHOS!$C$45:$AZ$74,[8]DESPACHOS!$C$85:$AZ$114,[8]DESPACHOS!$C$125:$AZ$154</definedName>
    <definedName name="BORRADO1" localSheetId="14">[8]DESPACHOS!#REF!,[8]DESPACHOS!#REF!,[8]DESPACHOS!$C$5:$AZ$34,[8]DESPACHOS!$C$45:$AZ$74,[8]DESPACHOS!$C$85:$AZ$114,[8]DESPACHOS!$C$125:$AZ$154</definedName>
    <definedName name="BORRADO1">[11]DESPACHOS!#REF!,[11]DESPACHOS!#REF!,[11]DESPACHOS!$C$5:$AZ$34,[11]DESPACHOS!$C$45:$AZ$74,[11]DESPACHOS!$C$85:$AZ$114,[11]DESPACHOS!$C$125:$AZ$154</definedName>
    <definedName name="BORRADO2" localSheetId="9">[11]DESPACHOS!$C$165:$AZ$194,[11]DESPACHOS!$C$205:$AZ$234,[11]DESPACHOS!$C$245:$AZ$274,[11]DESPACHOS!$C$285:$AZ$314,[11]DESPACHOS!#REF!,[11]DESPACHOS!#REF!</definedName>
    <definedName name="BORRADO2" localSheetId="45">[8]DESPACHOS!$C$165:$AZ$194,[8]DESPACHOS!$C$205:$AZ$234,[8]DESPACHOS!$C$245:$AZ$274,[8]DESPACHOS!$C$285:$AZ$314,[8]DESPACHOS!#REF!,[8]DESPACHOS!#REF!</definedName>
    <definedName name="BORRADO2" localSheetId="63">[11]DESPACHOS!$C$165:$AZ$194,[11]DESPACHOS!$C$205:$AZ$234,[11]DESPACHOS!$C$245:$AZ$274,[11]DESPACHOS!$C$285:$AZ$314,[11]DESPACHOS!#REF!,[11]DESPACHOS!#REF!</definedName>
    <definedName name="BORRADO2" localSheetId="66">[11]DESPACHOS!$C$165:$AZ$194,[11]DESPACHOS!$C$205:$AZ$234,[11]DESPACHOS!$C$245:$AZ$274,[11]DESPACHOS!$C$285:$AZ$314,[11]DESPACHOS!#REF!,[11]DESPACHOS!#REF!</definedName>
    <definedName name="BORRADO2" localSheetId="67">[11]DESPACHOS!$C$165:$AZ$194,[11]DESPACHOS!$C$205:$AZ$234,[11]DESPACHOS!$C$245:$AZ$274,[11]DESPACHOS!$C$285:$AZ$314,[11]DESPACHOS!#REF!,[11]DESPACHOS!#REF!</definedName>
    <definedName name="BORRADO2" localSheetId="68">[11]DESPACHOS!$C$165:$AZ$194,[11]DESPACHOS!$C$205:$AZ$234,[11]DESPACHOS!$C$245:$AZ$274,[11]DESPACHOS!$C$285:$AZ$314,[11]DESPACHOS!#REF!,[11]DESPACHOS!#REF!</definedName>
    <definedName name="BORRADO2" localSheetId="69">[11]DESPACHOS!$C$165:$AZ$194,[11]DESPACHOS!$C$205:$AZ$234,[11]DESPACHOS!$C$245:$AZ$274,[11]DESPACHOS!$C$285:$AZ$314,[11]DESPACHOS!#REF!,[11]DESPACHOS!#REF!</definedName>
    <definedName name="BORRADO2" localSheetId="70">[11]DESPACHOS!$C$165:$AZ$194,[11]DESPACHOS!$C$205:$AZ$234,[11]DESPACHOS!$C$245:$AZ$274,[11]DESPACHOS!$C$285:$AZ$314,[11]DESPACHOS!#REF!,[11]DESPACHOS!#REF!</definedName>
    <definedName name="BORRADO2" localSheetId="74">[11]DESPACHOS!$C$165:$AZ$194,[11]DESPACHOS!$C$205:$AZ$234,[11]DESPACHOS!$C$245:$AZ$274,[11]DESPACHOS!$C$285:$AZ$314,[11]DESPACHOS!#REF!,[11]DESPACHOS!#REF!</definedName>
    <definedName name="BORRADO2" localSheetId="75">[11]DESPACHOS!$C$165:$AZ$194,[11]DESPACHOS!$C$205:$AZ$234,[11]DESPACHOS!$C$245:$AZ$274,[11]DESPACHOS!$C$285:$AZ$314,[11]DESPACHOS!#REF!,[11]DESPACHOS!#REF!</definedName>
    <definedName name="BORRADO2" localSheetId="91">[11]DESPACHOS!$C$165:$AZ$194,[11]DESPACHOS!$C$205:$AZ$234,[11]DESPACHOS!$C$245:$AZ$274,[11]DESPACHOS!$C$285:$AZ$314,[11]DESPACHOS!#REF!,[11]DESPACHOS!#REF!</definedName>
    <definedName name="BORRADO2" localSheetId="92">[11]DESPACHOS!$C$165:$AZ$194,[11]DESPACHOS!$C$205:$AZ$234,[11]DESPACHOS!$C$245:$AZ$274,[11]DESPACHOS!$C$285:$AZ$314,[11]DESPACHOS!#REF!,[11]DESPACHOS!#REF!</definedName>
    <definedName name="BORRADO2" localSheetId="93">[11]DESPACHOS!$C$165:$AZ$194,[11]DESPACHOS!$C$205:$AZ$234,[11]DESPACHOS!$C$245:$AZ$274,[11]DESPACHOS!$C$285:$AZ$314,[11]DESPACHOS!#REF!,[11]DESPACHOS!#REF!</definedName>
    <definedName name="BORRADO2" localSheetId="97">[11]DESPACHOS!$C$165:$AZ$194,[11]DESPACHOS!$C$205:$AZ$234,[11]DESPACHOS!$C$245:$AZ$274,[11]DESPACHOS!$C$285:$AZ$314,[11]DESPACHOS!#REF!,[11]DESPACHOS!#REF!</definedName>
    <definedName name="BORRADO2" localSheetId="53">[8]DESPACHOS!$C$165:$AZ$194,[8]DESPACHOS!$C$205:$AZ$234,[8]DESPACHOS!$C$245:$AZ$274,[8]DESPACHOS!$C$285:$AZ$314,[8]DESPACHOS!#REF!,[8]DESPACHOS!#REF!</definedName>
    <definedName name="BORRADO2" localSheetId="19">[8]DESPACHOS!$C$165:$AZ$194,[8]DESPACHOS!$C$205:$AZ$234,[8]DESPACHOS!$C$245:$AZ$274,[8]DESPACHOS!$C$285:$AZ$314,[8]DESPACHOS!#REF!,[8]DESPACHOS!#REF!</definedName>
    <definedName name="BORRADO2" localSheetId="10">[11]DESPACHOS!$C$165:$AZ$194,[11]DESPACHOS!$C$205:$AZ$234,[11]DESPACHOS!$C$245:$AZ$274,[11]DESPACHOS!$C$285:$AZ$314,[11]DESPACHOS!#REF!,[11]DESPACHOS!#REF!</definedName>
    <definedName name="BORRADO2" localSheetId="44">[8]DESPACHOS!$C$165:$AZ$194,[8]DESPACHOS!$C$205:$AZ$234,[8]DESPACHOS!$C$245:$AZ$274,[8]DESPACHOS!$C$285:$AZ$314,[8]DESPACHOS!#REF!,[8]DESPACHOS!#REF!</definedName>
    <definedName name="BORRADO2" localSheetId="15">[8]DESPACHOS!$C$165:$AZ$194,[8]DESPACHOS!$C$205:$AZ$234,[8]DESPACHOS!$C$245:$AZ$274,[8]DESPACHOS!$C$285:$AZ$314,[8]DESPACHOS!#REF!,[8]DESPACHOS!#REF!</definedName>
    <definedName name="BORRADO2" localSheetId="16">[8]DESPACHOS!$C$165:$AZ$194,[8]DESPACHOS!$C$205:$AZ$234,[8]DESPACHOS!$C$245:$AZ$274,[8]DESPACHOS!$C$285:$AZ$314,[8]DESPACHOS!#REF!,[8]DESPACHOS!#REF!</definedName>
    <definedName name="BORRADO2" localSheetId="5">[11]DESPACHOS!$C$165:$AZ$194,[11]DESPACHOS!$C$205:$AZ$234,[11]DESPACHOS!$C$245:$AZ$274,[11]DESPACHOS!$C$285:$AZ$314,[11]DESPACHOS!#REF!,[11]DESPACHOS!#REF!</definedName>
    <definedName name="BORRADO2" localSheetId="4">[11]DESPACHOS!$C$165:$AZ$194,[11]DESPACHOS!$C$205:$AZ$234,[11]DESPACHOS!$C$245:$AZ$274,[11]DESPACHOS!$C$285:$AZ$314,[11]DESPACHOS!#REF!,[11]DESPACHOS!#REF!</definedName>
    <definedName name="BORRADO2" localSheetId="13">[8]DESPACHOS!$C$165:$AZ$194,[8]DESPACHOS!$C$205:$AZ$234,[8]DESPACHOS!$C$245:$AZ$274,[8]DESPACHOS!$C$285:$AZ$314,[8]DESPACHOS!#REF!,[8]DESPACHOS!#REF!</definedName>
    <definedName name="BORRADO2" localSheetId="14">[8]DESPACHOS!$C$165:$AZ$194,[8]DESPACHOS!$C$205:$AZ$234,[8]DESPACHOS!$C$245:$AZ$274,[8]DESPACHOS!$C$285:$AZ$314,[8]DESPACHOS!#REF!,[8]DESPACHOS!#REF!</definedName>
    <definedName name="BORRADO2">[11]DESPACHOS!$C$165:$AZ$194,[11]DESPACHOS!$C$205:$AZ$234,[11]DESPACHOS!$C$245:$AZ$274,[11]DESPACHOS!$C$285:$AZ$314,[11]DESPACHOS!#REF!,[11]DESPACHOS!#REF!</definedName>
    <definedName name="BORRADO3" localSheetId="9">[11]DESPACHOS!#REF!,[11]DESPACHOS!#REF!,[11]DESPACHOS!#REF!,[11]DESPACHOS!#REF!,[11]DESPACHOS!#REF!,[11]DESPACHOS!#REF!</definedName>
    <definedName name="BORRADO3" localSheetId="45">[8]DESPACHOS!#REF!,[8]DESPACHOS!#REF!,[8]DESPACHOS!#REF!,[8]DESPACHOS!#REF!,[8]DESPACHOS!#REF!,[8]DESPACHOS!#REF!</definedName>
    <definedName name="BORRADO3" localSheetId="63">[11]DESPACHOS!#REF!,[11]DESPACHOS!#REF!,[11]DESPACHOS!#REF!,[11]DESPACHOS!#REF!,[11]DESPACHOS!#REF!,[11]DESPACHOS!#REF!</definedName>
    <definedName name="BORRADO3" localSheetId="66">[11]DESPACHOS!#REF!,[11]DESPACHOS!#REF!,[11]DESPACHOS!#REF!,[11]DESPACHOS!#REF!,[11]DESPACHOS!#REF!,[11]DESPACHOS!#REF!</definedName>
    <definedName name="BORRADO3" localSheetId="67">[11]DESPACHOS!#REF!,[11]DESPACHOS!#REF!,[11]DESPACHOS!#REF!,[11]DESPACHOS!#REF!,[11]DESPACHOS!#REF!,[11]DESPACHOS!#REF!</definedName>
    <definedName name="BORRADO3" localSheetId="68">[11]DESPACHOS!#REF!,[11]DESPACHOS!#REF!,[11]DESPACHOS!#REF!,[11]DESPACHOS!#REF!,[11]DESPACHOS!#REF!,[11]DESPACHOS!#REF!</definedName>
    <definedName name="BORRADO3" localSheetId="69">[11]DESPACHOS!#REF!,[11]DESPACHOS!#REF!,[11]DESPACHOS!#REF!,[11]DESPACHOS!#REF!,[11]DESPACHOS!#REF!,[11]DESPACHOS!#REF!</definedName>
    <definedName name="BORRADO3" localSheetId="70">[11]DESPACHOS!#REF!,[11]DESPACHOS!#REF!,[11]DESPACHOS!#REF!,[11]DESPACHOS!#REF!,[11]DESPACHOS!#REF!,[11]DESPACHOS!#REF!</definedName>
    <definedName name="BORRADO3" localSheetId="74">[11]DESPACHOS!#REF!,[11]DESPACHOS!#REF!,[11]DESPACHOS!#REF!,[11]DESPACHOS!#REF!,[11]DESPACHOS!#REF!,[11]DESPACHOS!#REF!</definedName>
    <definedName name="BORRADO3" localSheetId="75">[11]DESPACHOS!#REF!,[11]DESPACHOS!#REF!,[11]DESPACHOS!#REF!,[11]DESPACHOS!#REF!,[11]DESPACHOS!#REF!,[11]DESPACHOS!#REF!</definedName>
    <definedName name="BORRADO3" localSheetId="91">[11]DESPACHOS!#REF!,[11]DESPACHOS!#REF!,[11]DESPACHOS!#REF!,[11]DESPACHOS!#REF!,[11]DESPACHOS!#REF!,[11]DESPACHOS!#REF!</definedName>
    <definedName name="BORRADO3" localSheetId="92">[11]DESPACHOS!#REF!,[11]DESPACHOS!#REF!,[11]DESPACHOS!#REF!,[11]DESPACHOS!#REF!,[11]DESPACHOS!#REF!,[11]DESPACHOS!#REF!</definedName>
    <definedName name="BORRADO3" localSheetId="93">[11]DESPACHOS!#REF!,[11]DESPACHOS!#REF!,[11]DESPACHOS!#REF!,[11]DESPACHOS!#REF!,[11]DESPACHOS!#REF!,[11]DESPACHOS!#REF!</definedName>
    <definedName name="BORRADO3" localSheetId="97">[11]DESPACHOS!#REF!,[11]DESPACHOS!#REF!,[11]DESPACHOS!#REF!,[11]DESPACHOS!#REF!,[11]DESPACHOS!#REF!,[11]DESPACHOS!#REF!</definedName>
    <definedName name="BORRADO3" localSheetId="53">[8]DESPACHOS!#REF!,[8]DESPACHOS!#REF!,[8]DESPACHOS!#REF!,[8]DESPACHOS!#REF!,[8]DESPACHOS!#REF!,[8]DESPACHOS!#REF!</definedName>
    <definedName name="BORRADO3" localSheetId="19">[8]DESPACHOS!#REF!,[8]DESPACHOS!#REF!,[8]DESPACHOS!#REF!,[8]DESPACHOS!#REF!,[8]DESPACHOS!#REF!,[8]DESPACHOS!#REF!</definedName>
    <definedName name="BORRADO3" localSheetId="10">[11]DESPACHOS!#REF!,[11]DESPACHOS!#REF!,[11]DESPACHOS!#REF!,[11]DESPACHOS!#REF!,[11]DESPACHOS!#REF!,[11]DESPACHOS!#REF!</definedName>
    <definedName name="BORRADO3" localSheetId="44">[8]DESPACHOS!#REF!,[8]DESPACHOS!#REF!,[8]DESPACHOS!#REF!,[8]DESPACHOS!#REF!,[8]DESPACHOS!#REF!,[8]DESPACHOS!#REF!</definedName>
    <definedName name="BORRADO3" localSheetId="15">[8]DESPACHOS!#REF!,[8]DESPACHOS!#REF!,[8]DESPACHOS!#REF!,[8]DESPACHOS!#REF!,[8]DESPACHOS!#REF!,[8]DESPACHOS!#REF!</definedName>
    <definedName name="BORRADO3" localSheetId="16">[8]DESPACHOS!#REF!,[8]DESPACHOS!#REF!,[8]DESPACHOS!#REF!,[8]DESPACHOS!#REF!,[8]DESPACHOS!#REF!,[8]DESPACHOS!#REF!</definedName>
    <definedName name="BORRADO3" localSheetId="5">[11]DESPACHOS!#REF!,[11]DESPACHOS!#REF!,[11]DESPACHOS!#REF!,[11]DESPACHOS!#REF!,[11]DESPACHOS!#REF!,[11]DESPACHOS!#REF!</definedName>
    <definedName name="BORRADO3" localSheetId="4">[11]DESPACHOS!#REF!,[11]DESPACHOS!#REF!,[11]DESPACHOS!#REF!,[11]DESPACHOS!#REF!,[11]DESPACHOS!#REF!,[11]DESPACHOS!#REF!</definedName>
    <definedName name="BORRADO3" localSheetId="13">[8]DESPACHOS!#REF!,[8]DESPACHOS!#REF!,[8]DESPACHOS!#REF!,[8]DESPACHOS!#REF!,[8]DESPACHOS!#REF!,[8]DESPACHOS!#REF!</definedName>
    <definedName name="BORRADO3" localSheetId="14">[8]DESPACHOS!#REF!,[8]DESPACHOS!#REF!,[8]DESPACHOS!#REF!,[8]DESPACHOS!#REF!,[8]DESPACHOS!#REF!,[8]DESPACHOS!#REF!</definedName>
    <definedName name="BORRADO3">[11]DESPACHOS!#REF!,[11]DESPACHOS!#REF!,[11]DESPACHOS!#REF!,[11]DESPACHOS!#REF!,[11]DESPACHOS!#REF!,[11]DESPACHOS!#REF!</definedName>
    <definedName name="BORRADO4" localSheetId="9">[11]DESPACHOS!#REF!,[11]DESPACHOS!#REF!,[11]DESPACHOS!#REF!,[11]DESPACHOS!#REF!,[11]DESPACHOS!#REF!,[11]DESPACHOS!#REF!,[11]DESPACHOS!#REF!</definedName>
    <definedName name="BORRADO4" localSheetId="45">[8]DESPACHOS!#REF!,[8]DESPACHOS!#REF!,[8]DESPACHOS!#REF!,[8]DESPACHOS!#REF!,[8]DESPACHOS!#REF!,[8]DESPACHOS!#REF!,[8]DESPACHOS!#REF!</definedName>
    <definedName name="BORRADO4" localSheetId="63">[11]DESPACHOS!#REF!,[11]DESPACHOS!#REF!,[11]DESPACHOS!#REF!,[11]DESPACHOS!#REF!,[11]DESPACHOS!#REF!,[11]DESPACHOS!#REF!,[11]DESPACHOS!#REF!</definedName>
    <definedName name="BORRADO4" localSheetId="66">[11]DESPACHOS!#REF!,[11]DESPACHOS!#REF!,[11]DESPACHOS!#REF!,[11]DESPACHOS!#REF!,[11]DESPACHOS!#REF!,[11]DESPACHOS!#REF!,[11]DESPACHOS!#REF!</definedName>
    <definedName name="BORRADO4" localSheetId="67">[11]DESPACHOS!#REF!,[11]DESPACHOS!#REF!,[11]DESPACHOS!#REF!,[11]DESPACHOS!#REF!,[11]DESPACHOS!#REF!,[11]DESPACHOS!#REF!,[11]DESPACHOS!#REF!</definedName>
    <definedName name="BORRADO4" localSheetId="68">[11]DESPACHOS!#REF!,[11]DESPACHOS!#REF!,[11]DESPACHOS!#REF!,[11]DESPACHOS!#REF!,[11]DESPACHOS!#REF!,[11]DESPACHOS!#REF!,[11]DESPACHOS!#REF!</definedName>
    <definedName name="BORRADO4" localSheetId="69">[11]DESPACHOS!#REF!,[11]DESPACHOS!#REF!,[11]DESPACHOS!#REF!,[11]DESPACHOS!#REF!,[11]DESPACHOS!#REF!,[11]DESPACHOS!#REF!,[11]DESPACHOS!#REF!</definedName>
    <definedName name="BORRADO4" localSheetId="70">[11]DESPACHOS!#REF!,[11]DESPACHOS!#REF!,[11]DESPACHOS!#REF!,[11]DESPACHOS!#REF!,[11]DESPACHOS!#REF!,[11]DESPACHOS!#REF!,[11]DESPACHOS!#REF!</definedName>
    <definedName name="BORRADO4" localSheetId="74">[11]DESPACHOS!#REF!,[11]DESPACHOS!#REF!,[11]DESPACHOS!#REF!,[11]DESPACHOS!#REF!,[11]DESPACHOS!#REF!,[11]DESPACHOS!#REF!,[11]DESPACHOS!#REF!</definedName>
    <definedName name="BORRADO4" localSheetId="75">[11]DESPACHOS!#REF!,[11]DESPACHOS!#REF!,[11]DESPACHOS!#REF!,[11]DESPACHOS!#REF!,[11]DESPACHOS!#REF!,[11]DESPACHOS!#REF!,[11]DESPACHOS!#REF!</definedName>
    <definedName name="BORRADO4" localSheetId="91">[11]DESPACHOS!#REF!,[11]DESPACHOS!#REF!,[11]DESPACHOS!#REF!,[11]DESPACHOS!#REF!,[11]DESPACHOS!#REF!,[11]DESPACHOS!#REF!,[11]DESPACHOS!#REF!</definedName>
    <definedName name="BORRADO4" localSheetId="92">[11]DESPACHOS!#REF!,[11]DESPACHOS!#REF!,[11]DESPACHOS!#REF!,[11]DESPACHOS!#REF!,[11]DESPACHOS!#REF!,[11]DESPACHOS!#REF!,[11]DESPACHOS!#REF!</definedName>
    <definedName name="BORRADO4" localSheetId="93">[11]DESPACHOS!#REF!,[11]DESPACHOS!#REF!,[11]DESPACHOS!#REF!,[11]DESPACHOS!#REF!,[11]DESPACHOS!#REF!,[11]DESPACHOS!#REF!,[11]DESPACHOS!#REF!</definedName>
    <definedName name="BORRADO4" localSheetId="97">[11]DESPACHOS!#REF!,[11]DESPACHOS!#REF!,[11]DESPACHOS!#REF!,[11]DESPACHOS!#REF!,[11]DESPACHOS!#REF!,[11]DESPACHOS!#REF!,[11]DESPACHOS!#REF!</definedName>
    <definedName name="BORRADO4" localSheetId="53">[8]DESPACHOS!#REF!,[8]DESPACHOS!#REF!,[8]DESPACHOS!#REF!,[8]DESPACHOS!#REF!,[8]DESPACHOS!#REF!,[8]DESPACHOS!#REF!,[8]DESPACHOS!#REF!</definedName>
    <definedName name="BORRADO4" localSheetId="19">[8]DESPACHOS!#REF!,[8]DESPACHOS!#REF!,[8]DESPACHOS!#REF!,[8]DESPACHOS!#REF!,[8]DESPACHOS!#REF!,[8]DESPACHOS!#REF!,[8]DESPACHOS!#REF!</definedName>
    <definedName name="BORRADO4" localSheetId="10">[11]DESPACHOS!#REF!,[11]DESPACHOS!#REF!,[11]DESPACHOS!#REF!,[11]DESPACHOS!#REF!,[11]DESPACHOS!#REF!,[11]DESPACHOS!#REF!,[11]DESPACHOS!#REF!</definedName>
    <definedName name="BORRADO4" localSheetId="44">[8]DESPACHOS!#REF!,[8]DESPACHOS!#REF!,[8]DESPACHOS!#REF!,[8]DESPACHOS!#REF!,[8]DESPACHOS!#REF!,[8]DESPACHOS!#REF!,[8]DESPACHOS!#REF!</definedName>
    <definedName name="BORRADO4" localSheetId="15">[8]DESPACHOS!#REF!,[8]DESPACHOS!#REF!,[8]DESPACHOS!#REF!,[8]DESPACHOS!#REF!,[8]DESPACHOS!#REF!,[8]DESPACHOS!#REF!,[8]DESPACHOS!#REF!</definedName>
    <definedName name="BORRADO4" localSheetId="16">[8]DESPACHOS!#REF!,[8]DESPACHOS!#REF!,[8]DESPACHOS!#REF!,[8]DESPACHOS!#REF!,[8]DESPACHOS!#REF!,[8]DESPACHOS!#REF!,[8]DESPACHOS!#REF!</definedName>
    <definedName name="BORRADO4" localSheetId="5">[11]DESPACHOS!#REF!,[11]DESPACHOS!#REF!,[11]DESPACHOS!#REF!,[11]DESPACHOS!#REF!,[11]DESPACHOS!#REF!,[11]DESPACHOS!#REF!,[11]DESPACHOS!#REF!</definedName>
    <definedName name="BORRADO4" localSheetId="4">[11]DESPACHOS!#REF!,[11]DESPACHOS!#REF!,[11]DESPACHOS!#REF!,[11]DESPACHOS!#REF!,[11]DESPACHOS!#REF!,[11]DESPACHOS!#REF!,[11]DESPACHOS!#REF!</definedName>
    <definedName name="BORRADO4" localSheetId="13">[8]DESPACHOS!#REF!,[8]DESPACHOS!#REF!,[8]DESPACHOS!#REF!,[8]DESPACHOS!#REF!,[8]DESPACHOS!#REF!,[8]DESPACHOS!#REF!,[8]DESPACHOS!#REF!</definedName>
    <definedName name="BORRADO4" localSheetId="14">[8]DESPACHOS!#REF!,[8]DESPACHOS!#REF!,[8]DESPACHOS!#REF!,[8]DESPACHOS!#REF!,[8]DESPACHOS!#REF!,[8]DESPACHOS!#REF!,[8]DESPACHOS!#REF!</definedName>
    <definedName name="BORRADO4">[11]DESPACHOS!#REF!,[11]DESPACHOS!#REF!,[11]DESPACHOS!#REF!,[11]DESPACHOS!#REF!,[11]DESPACHOS!#REF!,[11]DESPACHOS!#REF!,[11]DESPACHOS!#REF!</definedName>
    <definedName name="BXG" localSheetId="45">[8]Q6!$E$26:$AH$26</definedName>
    <definedName name="BXG" localSheetId="53">[8]Q6!$E$26:$AH$26</definedName>
    <definedName name="BXG" localSheetId="19">[8]Q6!$E$26:$AH$26</definedName>
    <definedName name="BXG" localSheetId="44">[8]Q6!$E$26:$AH$26</definedName>
    <definedName name="BXG" localSheetId="15">[8]Q6!$E$26:$AH$26</definedName>
    <definedName name="BXG" localSheetId="16">[8]Q6!$E$26:$AH$26</definedName>
    <definedName name="BXG" localSheetId="13">[8]Q6!$E$26:$AH$26</definedName>
    <definedName name="BXG" localSheetId="14">[8]Q6!$E$26:$AH$26</definedName>
    <definedName name="BXG">[10]Q6!$E$26:$AH$26</definedName>
    <definedName name="ca">[12]Mg_d!$CF$54</definedName>
    <definedName name="calcNGS_NGDP">#N/A</definedName>
    <definedName name="CO10CP431" localSheetId="45">#REF!</definedName>
    <definedName name="CO10CP431" localSheetId="63">#REF!</definedName>
    <definedName name="CO10CP431" localSheetId="66">#REF!</definedName>
    <definedName name="CO10CP431" localSheetId="67">#REF!</definedName>
    <definedName name="CO10CP431" localSheetId="68">#REF!</definedName>
    <definedName name="CO10CP431" localSheetId="69">#REF!</definedName>
    <definedName name="CO10CP431" localSheetId="70">#REF!</definedName>
    <definedName name="CO10CP431" localSheetId="74">#REF!</definedName>
    <definedName name="CO10CP431" localSheetId="75">#REF!</definedName>
    <definedName name="CO10CP431" localSheetId="91">#REF!</definedName>
    <definedName name="CO10CP431" localSheetId="92">#REF!</definedName>
    <definedName name="CO10CP431" localSheetId="93">#REF!</definedName>
    <definedName name="CO10CP431" localSheetId="97">#REF!</definedName>
    <definedName name="CO10CP431" localSheetId="53">#REF!</definedName>
    <definedName name="CO10CP431" localSheetId="19">#REF!</definedName>
    <definedName name="CO10CP431" localSheetId="44">#REF!</definedName>
    <definedName name="CO10CP431" localSheetId="15">#REF!</definedName>
    <definedName name="CO10CP431" localSheetId="16">#REF!</definedName>
    <definedName name="CO10CP431" localSheetId="13">#REF!</definedName>
    <definedName name="CO10CP431" localSheetId="14">#REF!</definedName>
    <definedName name="CO10CP431">#REF!</definedName>
    <definedName name="_xlnm.Criteria" localSheetId="9">#REF!</definedName>
    <definedName name="_xlnm.Criteria" localSheetId="45">#REF!</definedName>
    <definedName name="_xlnm.Criteria" localSheetId="63">#REF!</definedName>
    <definedName name="_xlnm.Criteria" localSheetId="66">#REF!</definedName>
    <definedName name="_xlnm.Criteria" localSheetId="67">#REF!</definedName>
    <definedName name="_xlnm.Criteria" localSheetId="68">#REF!</definedName>
    <definedName name="_xlnm.Criteria" localSheetId="69">#REF!</definedName>
    <definedName name="_xlnm.Criteria" localSheetId="70">#REF!</definedName>
    <definedName name="_xlnm.Criteria" localSheetId="74">#REF!</definedName>
    <definedName name="_xlnm.Criteria" localSheetId="75">#REF!</definedName>
    <definedName name="_xlnm.Criteria" localSheetId="91">#REF!</definedName>
    <definedName name="_xlnm.Criteria" localSheetId="92">#REF!</definedName>
    <definedName name="_xlnm.Criteria" localSheetId="93">#REF!</definedName>
    <definedName name="_xlnm.Criteria" localSheetId="97">#REF!</definedName>
    <definedName name="_xlnm.Criteria" localSheetId="53">#REF!</definedName>
    <definedName name="_xlnm.Criteria" localSheetId="1">#REF!</definedName>
    <definedName name="_xlnm.Criteria" localSheetId="19">#REF!</definedName>
    <definedName name="_xlnm.Criteria" localSheetId="10">#REF!</definedName>
    <definedName name="_xlnm.Criteria" localSheetId="44">#REF!</definedName>
    <definedName name="_xlnm.Criteria" localSheetId="15">#REF!</definedName>
    <definedName name="_xlnm.Criteria" localSheetId="16">#REF!</definedName>
    <definedName name="_xlnm.Criteria" localSheetId="5">#REF!</definedName>
    <definedName name="_xlnm.Criteria" localSheetId="4">#REF!</definedName>
    <definedName name="_xlnm.Criteria" localSheetId="13">#REF!</definedName>
    <definedName name="_xlnm.Criteria" localSheetId="14">#REF!</definedName>
    <definedName name="_xlnm.Criteria">#REF!</definedName>
    <definedName name="cva">[12]Mg_d!$CF$56</definedName>
    <definedName name="DABproj">#N/A</definedName>
    <definedName name="DAGproj">#N/A</definedName>
    <definedName name="DAproj">#N/A</definedName>
    <definedName name="DASD">#N/A</definedName>
    <definedName name="DASDB">#N/A</definedName>
    <definedName name="DASDG">#N/A</definedName>
    <definedName name="deuda" localSheetId="45">[8]ramas!$A$1:$L$29</definedName>
    <definedName name="deuda" localSheetId="53">[8]ramas!$A$1:$L$29</definedName>
    <definedName name="deuda" localSheetId="19">[8]ramas!$A$1:$L$29</definedName>
    <definedName name="deuda" localSheetId="44">[8]ramas!$A$1:$L$29</definedName>
    <definedName name="deuda" localSheetId="15">[8]ramas!$A$1:$L$29</definedName>
    <definedName name="deuda" localSheetId="16">[8]ramas!$A$1:$L$29</definedName>
    <definedName name="deuda" localSheetId="13">[8]ramas!$A$1:$L$29</definedName>
    <definedName name="deuda" localSheetId="14">[8]ramas!$A$1:$L$29</definedName>
    <definedName name="deuda">[13]ramas!$A$1:$L$29</definedName>
    <definedName name="DGproj">#N/A</definedName>
    <definedName name="Dproj">#N/A</definedName>
    <definedName name="DSD">#N/A</definedName>
    <definedName name="DSD_S">#N/A</definedName>
    <definedName name="DSDB">#N/A</definedName>
    <definedName name="DSDG">#N/A</definedName>
    <definedName name="DSIBproj">#N/A</definedName>
    <definedName name="DSIGproj">#N/A</definedName>
    <definedName name="DSIproj">#N/A</definedName>
    <definedName name="DSISD">#N/A</definedName>
    <definedName name="DSISDB">#N/A</definedName>
    <definedName name="DSISDG">#N/A</definedName>
    <definedName name="DSPBproj">#N/A</definedName>
    <definedName name="DSPGproj">#N/A</definedName>
    <definedName name="DSPproj">#N/A</definedName>
    <definedName name="DSPSD">#N/A</definedName>
    <definedName name="DSPSDB">#N/A</definedName>
    <definedName name="DSPSDG">#N/A</definedName>
    <definedName name="DWSDWDS" localSheetId="9">#REF!</definedName>
    <definedName name="DWSDWDS" localSheetId="45">#REF!</definedName>
    <definedName name="DWSDWDS" localSheetId="63">#REF!</definedName>
    <definedName name="DWSDWDS" localSheetId="66">#REF!</definedName>
    <definedName name="DWSDWDS" localSheetId="67">#REF!</definedName>
    <definedName name="DWSDWDS" localSheetId="68">#REF!</definedName>
    <definedName name="DWSDWDS" localSheetId="69">#REF!</definedName>
    <definedName name="DWSDWDS" localSheetId="70">#REF!</definedName>
    <definedName name="DWSDWDS" localSheetId="74">#REF!</definedName>
    <definedName name="DWSDWDS" localSheetId="75">#REF!</definedName>
    <definedName name="DWSDWDS" localSheetId="91">#REF!</definedName>
    <definedName name="DWSDWDS" localSheetId="92">#REF!</definedName>
    <definedName name="DWSDWDS" localSheetId="93">#REF!</definedName>
    <definedName name="DWSDWDS" localSheetId="97">#REF!</definedName>
    <definedName name="DWSDWDS" localSheetId="53">#REF!</definedName>
    <definedName name="DWSDWDS" localSheetId="19">#REF!</definedName>
    <definedName name="DWSDWDS" localSheetId="10">#REF!</definedName>
    <definedName name="DWSDWDS" localSheetId="44">#REF!</definedName>
    <definedName name="DWSDWDS" localSheetId="15">#REF!</definedName>
    <definedName name="DWSDWDS" localSheetId="16">#REF!</definedName>
    <definedName name="DWSDWDS" localSheetId="5">#REF!</definedName>
    <definedName name="DWSDWDS" localSheetId="4">#REF!</definedName>
    <definedName name="DWSDWDS" localSheetId="13">#REF!</definedName>
    <definedName name="DWSDWDS" localSheetId="14">#REF!</definedName>
    <definedName name="DWSDWDS">#REF!</definedName>
    <definedName name="E" localSheetId="9">#REF!</definedName>
    <definedName name="E" localSheetId="45">#REF!</definedName>
    <definedName name="E" localSheetId="63">#REF!</definedName>
    <definedName name="E" localSheetId="66">#REF!</definedName>
    <definedName name="E" localSheetId="67">#REF!</definedName>
    <definedName name="E" localSheetId="68">#REF!</definedName>
    <definedName name="E" localSheetId="69">#REF!</definedName>
    <definedName name="E" localSheetId="70">#REF!</definedName>
    <definedName name="E" localSheetId="74">#REF!</definedName>
    <definedName name="E" localSheetId="75">#REF!</definedName>
    <definedName name="E" localSheetId="91">#REF!</definedName>
    <definedName name="E" localSheetId="92">#REF!</definedName>
    <definedName name="E" localSheetId="93">#REF!</definedName>
    <definedName name="E" localSheetId="97">#REF!</definedName>
    <definedName name="E" localSheetId="53">#REF!</definedName>
    <definedName name="E" localSheetId="19">#REF!</definedName>
    <definedName name="E" localSheetId="10">#REF!</definedName>
    <definedName name="E" localSheetId="44">#REF!</definedName>
    <definedName name="E" localSheetId="15">#REF!</definedName>
    <definedName name="E" localSheetId="16">#REF!</definedName>
    <definedName name="E" localSheetId="5">#REF!</definedName>
    <definedName name="E" localSheetId="4">#REF!</definedName>
    <definedName name="E" localSheetId="13">#REF!</definedName>
    <definedName name="E" localSheetId="14">#REF!</definedName>
    <definedName name="E">#REF!</definedName>
    <definedName name="ENDA">#N/A</definedName>
    <definedName name="ERE" localSheetId="9">#REF!</definedName>
    <definedName name="ERE" localSheetId="45">#REF!</definedName>
    <definedName name="ERE" localSheetId="63">#REF!</definedName>
    <definedName name="ERE" localSheetId="66">#REF!</definedName>
    <definedName name="ERE" localSheetId="67">#REF!</definedName>
    <definedName name="ERE" localSheetId="68">#REF!</definedName>
    <definedName name="ERE" localSheetId="69">#REF!</definedName>
    <definedName name="ERE" localSheetId="70">#REF!</definedName>
    <definedName name="ERE" localSheetId="74">#REF!</definedName>
    <definedName name="ERE" localSheetId="75">#REF!</definedName>
    <definedName name="ERE" localSheetId="91">#REF!</definedName>
    <definedName name="ERE" localSheetId="92">#REF!</definedName>
    <definedName name="ERE" localSheetId="93">#REF!</definedName>
    <definedName name="ERE" localSheetId="97">#REF!</definedName>
    <definedName name="ERE" localSheetId="53">#REF!</definedName>
    <definedName name="ERE" localSheetId="19">#REF!</definedName>
    <definedName name="ERE" localSheetId="10">#REF!</definedName>
    <definedName name="ERE" localSheetId="44">#REF!</definedName>
    <definedName name="ERE" localSheetId="15">#REF!</definedName>
    <definedName name="ERE" localSheetId="16">#REF!</definedName>
    <definedName name="ERE" localSheetId="5">#REF!</definedName>
    <definedName name="ERE" localSheetId="4">#REF!</definedName>
    <definedName name="ERE" localSheetId="13">#REF!</definedName>
    <definedName name="ERE" localSheetId="14">#REF!</definedName>
    <definedName name="ERE">#REF!</definedName>
    <definedName name="fdf" localSheetId="9">[11]DESPACHOS!#REF!,[11]DESPACHOS!#REF!,[11]DESPACHOS!#REF!,[11]DESPACHOS!#REF!,[11]DESPACHOS!#REF!,[11]DESPACHOS!#REF!</definedName>
    <definedName name="fdf" localSheetId="45">[8]DESPACHOS!#REF!,[8]DESPACHOS!#REF!,[8]DESPACHOS!#REF!,[8]DESPACHOS!#REF!,[8]DESPACHOS!#REF!,[8]DESPACHOS!#REF!</definedName>
    <definedName name="fdf" localSheetId="63">[11]DESPACHOS!#REF!,[11]DESPACHOS!#REF!,[11]DESPACHOS!#REF!,[11]DESPACHOS!#REF!,[11]DESPACHOS!#REF!,[11]DESPACHOS!#REF!</definedName>
    <definedName name="fdf" localSheetId="66">[11]DESPACHOS!#REF!,[11]DESPACHOS!#REF!,[11]DESPACHOS!#REF!,[11]DESPACHOS!#REF!,[11]DESPACHOS!#REF!,[11]DESPACHOS!#REF!</definedName>
    <definedName name="fdf" localSheetId="67">[11]DESPACHOS!#REF!,[11]DESPACHOS!#REF!,[11]DESPACHOS!#REF!,[11]DESPACHOS!#REF!,[11]DESPACHOS!#REF!,[11]DESPACHOS!#REF!</definedName>
    <definedName name="fdf" localSheetId="68">[11]DESPACHOS!#REF!,[11]DESPACHOS!#REF!,[11]DESPACHOS!#REF!,[11]DESPACHOS!#REF!,[11]DESPACHOS!#REF!,[11]DESPACHOS!#REF!</definedName>
    <definedName name="fdf" localSheetId="69">[11]DESPACHOS!#REF!,[11]DESPACHOS!#REF!,[11]DESPACHOS!#REF!,[11]DESPACHOS!#REF!,[11]DESPACHOS!#REF!,[11]DESPACHOS!#REF!</definedName>
    <definedName name="fdf" localSheetId="70">[11]DESPACHOS!#REF!,[11]DESPACHOS!#REF!,[11]DESPACHOS!#REF!,[11]DESPACHOS!#REF!,[11]DESPACHOS!#REF!,[11]DESPACHOS!#REF!</definedName>
    <definedName name="fdf" localSheetId="74">[11]DESPACHOS!#REF!,[11]DESPACHOS!#REF!,[11]DESPACHOS!#REF!,[11]DESPACHOS!#REF!,[11]DESPACHOS!#REF!,[11]DESPACHOS!#REF!</definedName>
    <definedName name="fdf" localSheetId="75">[11]DESPACHOS!#REF!,[11]DESPACHOS!#REF!,[11]DESPACHOS!#REF!,[11]DESPACHOS!#REF!,[11]DESPACHOS!#REF!,[11]DESPACHOS!#REF!</definedName>
    <definedName name="fdf" localSheetId="91">[11]DESPACHOS!#REF!,[11]DESPACHOS!#REF!,[11]DESPACHOS!#REF!,[11]DESPACHOS!#REF!,[11]DESPACHOS!#REF!,[11]DESPACHOS!#REF!</definedName>
    <definedName name="fdf" localSheetId="92">[11]DESPACHOS!#REF!,[11]DESPACHOS!#REF!,[11]DESPACHOS!#REF!,[11]DESPACHOS!#REF!,[11]DESPACHOS!#REF!,[11]DESPACHOS!#REF!</definedName>
    <definedName name="fdf" localSheetId="93">[11]DESPACHOS!#REF!,[11]DESPACHOS!#REF!,[11]DESPACHOS!#REF!,[11]DESPACHOS!#REF!,[11]DESPACHOS!#REF!,[11]DESPACHOS!#REF!</definedName>
    <definedName name="fdf" localSheetId="97">[11]DESPACHOS!#REF!,[11]DESPACHOS!#REF!,[11]DESPACHOS!#REF!,[11]DESPACHOS!#REF!,[11]DESPACHOS!#REF!,[11]DESPACHOS!#REF!</definedName>
    <definedName name="fdf" localSheetId="53">[8]DESPACHOS!#REF!,[8]DESPACHOS!#REF!,[8]DESPACHOS!#REF!,[8]DESPACHOS!#REF!,[8]DESPACHOS!#REF!,[8]DESPACHOS!#REF!</definedName>
    <definedName name="fdf" localSheetId="19">[8]DESPACHOS!#REF!,[8]DESPACHOS!#REF!,[8]DESPACHOS!#REF!,[8]DESPACHOS!#REF!,[8]DESPACHOS!#REF!,[8]DESPACHOS!#REF!</definedName>
    <definedName name="fdf" localSheetId="10">[11]DESPACHOS!#REF!,[11]DESPACHOS!#REF!,[11]DESPACHOS!#REF!,[11]DESPACHOS!#REF!,[11]DESPACHOS!#REF!,[11]DESPACHOS!#REF!</definedName>
    <definedName name="fdf" localSheetId="44">[8]DESPACHOS!#REF!,[8]DESPACHOS!#REF!,[8]DESPACHOS!#REF!,[8]DESPACHOS!#REF!,[8]DESPACHOS!#REF!,[8]DESPACHOS!#REF!</definedName>
    <definedName name="fdf" localSheetId="15">[8]DESPACHOS!#REF!,[8]DESPACHOS!#REF!,[8]DESPACHOS!#REF!,[8]DESPACHOS!#REF!,[8]DESPACHOS!#REF!,[8]DESPACHOS!#REF!</definedName>
    <definedName name="fdf" localSheetId="16">[8]DESPACHOS!#REF!,[8]DESPACHOS!#REF!,[8]DESPACHOS!#REF!,[8]DESPACHOS!#REF!,[8]DESPACHOS!#REF!,[8]DESPACHOS!#REF!</definedName>
    <definedName name="fdf" localSheetId="5">[11]DESPACHOS!#REF!,[11]DESPACHOS!#REF!,[11]DESPACHOS!#REF!,[11]DESPACHOS!#REF!,[11]DESPACHOS!#REF!,[11]DESPACHOS!#REF!</definedName>
    <definedName name="fdf" localSheetId="4">[11]DESPACHOS!#REF!,[11]DESPACHOS!#REF!,[11]DESPACHOS!#REF!,[11]DESPACHOS!#REF!,[11]DESPACHOS!#REF!,[11]DESPACHOS!#REF!</definedName>
    <definedName name="fdf" localSheetId="13">[8]DESPACHOS!#REF!,[8]DESPACHOS!#REF!,[8]DESPACHOS!#REF!,[8]DESPACHOS!#REF!,[8]DESPACHOS!#REF!,[8]DESPACHOS!#REF!</definedName>
    <definedName name="fdf" localSheetId="14">[8]DESPACHOS!#REF!,[8]DESPACHOS!#REF!,[8]DESPACHOS!#REF!,[8]DESPACHOS!#REF!,[8]DESPACHOS!#REF!,[8]DESPACHOS!#REF!</definedName>
    <definedName name="fdf">[11]DESPACHOS!#REF!,[11]DESPACHOS!#REF!,[11]DESPACHOS!#REF!,[11]DESPACHOS!#REF!,[11]DESPACHOS!#REF!,[11]DESPACHOS!#REF!</definedName>
    <definedName name="Fin_Lateral" localSheetId="2">'[14]CI_Tv (65-2007K)'!$D$123</definedName>
    <definedName name="Fin_Lateral" localSheetId="45">'[8]CI_Tv (65-2007K)'!$D$123</definedName>
    <definedName name="Fin_Lateral" localSheetId="53">'[8]CI_Tv (65-2007K)'!$D$123</definedName>
    <definedName name="Fin_Lateral" localSheetId="19">'[8]CI_Tv (65-2007K)'!$D$123</definedName>
    <definedName name="Fin_Lateral" localSheetId="44">'[8]CI_Tv (65-2007K)'!$D$123</definedName>
    <definedName name="Fin_Lateral" localSheetId="15">'[8]CI_Tv (65-2007K)'!$D$123</definedName>
    <definedName name="Fin_Lateral" localSheetId="16">'[8]CI_Tv (65-2007K)'!$D$123</definedName>
    <definedName name="Fin_Lateral" localSheetId="13">'[8]CI_Tv (65-2007K)'!$D$123</definedName>
    <definedName name="Fin_Lateral" localSheetId="14">'[8]CI_Tv (65-2007K)'!$D$123</definedName>
    <definedName name="Fin_Lateral">'[15]CI_Tv (65-2007K)'!$D$123</definedName>
    <definedName name="Fin_Registro" localSheetId="2">'[14]CI_Tv (65-2007K)'!$AW$123</definedName>
    <definedName name="Fin_Registro" localSheetId="45">'[8]CI_Tv (65-2007K)'!$AW$123</definedName>
    <definedName name="Fin_Registro" localSheetId="53">'[8]CI_Tv (65-2007K)'!$AW$123</definedName>
    <definedName name="Fin_Registro" localSheetId="19">'[8]CI_Tv (65-2007K)'!$AW$123</definedName>
    <definedName name="Fin_Registro" localSheetId="44">'[8]CI_Tv (65-2007K)'!$AW$123</definedName>
    <definedName name="Fin_Registro" localSheetId="15">'[8]CI_Tv (65-2007K)'!$AW$123</definedName>
    <definedName name="Fin_Registro" localSheetId="16">'[8]CI_Tv (65-2007K)'!$AW$123</definedName>
    <definedName name="Fin_Registro" localSheetId="13">'[8]CI_Tv (65-2007K)'!$AW$123</definedName>
    <definedName name="Fin_Registro" localSheetId="14">'[8]CI_Tv (65-2007K)'!$AW$123</definedName>
    <definedName name="Fin_Registro">'[15]CI_Tv (65-2007K)'!$AW$123</definedName>
    <definedName name="Fin_Superior" localSheetId="2">'[14]CI_Tv (65-2007K)'!$AW$6</definedName>
    <definedName name="Fin_Superior" localSheetId="45">'[8]CI_Tv (65-2007K)'!$AW$6</definedName>
    <definedName name="Fin_Superior" localSheetId="53">'[8]CI_Tv (65-2007K)'!$AW$6</definedName>
    <definedName name="Fin_Superior" localSheetId="19">'[8]CI_Tv (65-2007K)'!$AW$6</definedName>
    <definedName name="Fin_Superior" localSheetId="44">'[8]CI_Tv (65-2007K)'!$AW$6</definedName>
    <definedName name="Fin_Superior" localSheetId="15">'[8]CI_Tv (65-2007K)'!$AW$6</definedName>
    <definedName name="Fin_Superior" localSheetId="16">'[8]CI_Tv (65-2007K)'!$AW$6</definedName>
    <definedName name="Fin_Superior" localSheetId="13">'[8]CI_Tv (65-2007K)'!$AW$6</definedName>
    <definedName name="Fin_Superior" localSheetId="14">'[8]CI_Tv (65-2007K)'!$AW$6</definedName>
    <definedName name="Fin_Superior">'[15]CI_Tv (65-2007K)'!$AW$6</definedName>
    <definedName name="GCB_NGDP">#N/A</definedName>
    <definedName name="GGB_NGDP">#N/A</definedName>
    <definedName name="grafico" localSheetId="45">[8]Embalses!$P$1:$Y$66</definedName>
    <definedName name="grafico" localSheetId="53">[8]Embalses!$P$1:$Y$66</definedName>
    <definedName name="grafico" localSheetId="19">[8]Embalses!$P$1:$Y$66</definedName>
    <definedName name="grafico" localSheetId="44">[8]Embalses!$P$1:$Y$66</definedName>
    <definedName name="grafico" localSheetId="15">[8]Embalses!$P$1:$Y$66</definedName>
    <definedName name="grafico" localSheetId="16">[8]Embalses!$P$1:$Y$66</definedName>
    <definedName name="grafico" localSheetId="13">[8]Embalses!$P$1:$Y$66</definedName>
    <definedName name="grafico" localSheetId="14">[8]Embalses!$P$1:$Y$66</definedName>
    <definedName name="grafico">[16]Embalses!$P$1:$Y$66</definedName>
    <definedName name="grafo1" localSheetId="9">#REF!</definedName>
    <definedName name="grafo1" localSheetId="45">#REF!</definedName>
    <definedName name="grafo1" localSheetId="63">#REF!</definedName>
    <definedName name="grafo1" localSheetId="66">#REF!</definedName>
    <definedName name="grafo1" localSheetId="67">#REF!</definedName>
    <definedName name="grafo1" localSheetId="68">#REF!</definedName>
    <definedName name="grafo1" localSheetId="69">#REF!</definedName>
    <definedName name="grafo1" localSheetId="70">#REF!</definedName>
    <definedName name="grafo1" localSheetId="74">#REF!</definedName>
    <definedName name="grafo1" localSheetId="75">#REF!</definedName>
    <definedName name="grafo1" localSheetId="91">#REF!</definedName>
    <definedName name="grafo1" localSheetId="92">#REF!</definedName>
    <definedName name="grafo1" localSheetId="93">#REF!</definedName>
    <definedName name="grafo1" localSheetId="97">#REF!</definedName>
    <definedName name="grafo1" localSheetId="53">#REF!</definedName>
    <definedName name="grafo1" localSheetId="19">#REF!</definedName>
    <definedName name="grafo1" localSheetId="10">#REF!</definedName>
    <definedName name="grafo1" localSheetId="44">#REF!</definedName>
    <definedName name="grafo1" localSheetId="15">#REF!</definedName>
    <definedName name="grafo1" localSheetId="16">#REF!</definedName>
    <definedName name="grafo1" localSheetId="5">#REF!</definedName>
    <definedName name="grafo1" localSheetId="4">#REF!</definedName>
    <definedName name="grafo1" localSheetId="13">#REF!</definedName>
    <definedName name="grafo1" localSheetId="14">#REF!</definedName>
    <definedName name="grafo1">#REF!</definedName>
    <definedName name="grafo2" localSheetId="9">#REF!</definedName>
    <definedName name="grafo2" localSheetId="45">#REF!</definedName>
    <definedName name="grafo2" localSheetId="63">#REF!</definedName>
    <definedName name="grafo2" localSheetId="66">#REF!</definedName>
    <definedName name="grafo2" localSheetId="67">#REF!</definedName>
    <definedName name="grafo2" localSheetId="68">#REF!</definedName>
    <definedName name="grafo2" localSheetId="69">#REF!</definedName>
    <definedName name="grafo2" localSheetId="70">#REF!</definedName>
    <definedName name="grafo2" localSheetId="74">#REF!</definedName>
    <definedName name="grafo2" localSheetId="75">#REF!</definedName>
    <definedName name="grafo2" localSheetId="91">#REF!</definedName>
    <definedName name="grafo2" localSheetId="92">#REF!</definedName>
    <definedName name="grafo2" localSheetId="93">#REF!</definedName>
    <definedName name="grafo2" localSheetId="97">#REF!</definedName>
    <definedName name="grafo2" localSheetId="53">#REF!</definedName>
    <definedName name="grafo2" localSheetId="19">#REF!</definedName>
    <definedName name="grafo2" localSheetId="10">#REF!</definedName>
    <definedName name="grafo2" localSheetId="44">#REF!</definedName>
    <definedName name="grafo2" localSheetId="15">#REF!</definedName>
    <definedName name="grafo2" localSheetId="16">#REF!</definedName>
    <definedName name="grafo2" localSheetId="5">#REF!</definedName>
    <definedName name="grafo2" localSheetId="4">#REF!</definedName>
    <definedName name="grafo2" localSheetId="13">#REF!</definedName>
    <definedName name="grafo2" localSheetId="14">#REF!</definedName>
    <definedName name="grafo2">#REF!</definedName>
    <definedName name="HTML_Description" hidden="1">""</definedName>
    <definedName name="HTML_Email" hidden="1">"freyes@uio.bce.fin.ec"</definedName>
    <definedName name="HTML_Header" hidden="1">""</definedName>
    <definedName name="HTML_LastUpdate" hidden="1">"07/12/2000"</definedName>
    <definedName name="HTML_LineAfter" hidden="1">FALSE</definedName>
    <definedName name="HTML_LineBefore" hidden="1">FALSE</definedName>
    <definedName name="HTML_Name" hidden="1">"Francisco Reyes O."</definedName>
    <definedName name="HTML_OBDlg2" hidden="1">TRUE</definedName>
    <definedName name="HTML_OBDlg4" hidden="1">TRUE</definedName>
    <definedName name="HTML_OS" hidden="1">0</definedName>
    <definedName name="HTML_PathFile" hidden="1">"D:\Freyes2000\Reten00\rley7900.htm"</definedName>
    <definedName name="HTML_Title" hidden="1">"Banco Central del Ecuador"</definedName>
    <definedName name="HTML1_1" hidden="1">"'[RETEA107.xls]RESUMEN 14,50'!$A$1:$E$26"</definedName>
    <definedName name="HTML1_10" hidden="1">"freyes@mail1.bce.fin.ec"</definedName>
    <definedName name="HTML1_11" hidden="1">1</definedName>
    <definedName name="HTML1_12" hidden="1">"C:\INTERNET\RETENC\retea107.htm"</definedName>
    <definedName name="HTML1_2" hidden="1">1</definedName>
    <definedName name="HTML1_3" hidden="1">"Banco Central del Ecuador"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"19/05/97"</definedName>
    <definedName name="HTML1_9" hidden="1">"Francisco Reyes O."</definedName>
    <definedName name="HTML10_1" hidden="1">"'[rley7999.xls]RESUMEN 99'!$A$1:$C$16"</definedName>
    <definedName name="HTML10_10" hidden="1">"freyes@uio.bce.fin.ec"</definedName>
    <definedName name="HTML10_11" hidden="1">1</definedName>
    <definedName name="HTML10_12" hidden="1">"C:\RETEN99\rley7999.htm"</definedName>
    <definedName name="HTML10_2" hidden="1">1</definedName>
    <definedName name="HTML10_3" hidden="1">"Banco Central del Ecuador"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"29/06/99"</definedName>
    <definedName name="HTML10_9" hidden="1">"Francisco Reyes O."</definedName>
    <definedName name="HTML11_1" hidden="1">"'[rley7999.xls]RESUMEN 99'!$A$1:$C$17"</definedName>
    <definedName name="HTML11_10" hidden="1">"freyes@uio.bce.fin.ec"</definedName>
    <definedName name="HTML11_11" hidden="1">1</definedName>
    <definedName name="HTML11_12" hidden="1">"C:\RETEN99\rley7999.htm"</definedName>
    <definedName name="HTML11_2" hidden="1">1</definedName>
    <definedName name="HTML11_3" hidden="1">"Banco Central del Ecuador"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"02/08/99"</definedName>
    <definedName name="HTML11_9" hidden="1">"Francisco Reyes O."</definedName>
    <definedName name="HTML12_1" hidden="1">"'[rley7999.xls]RESUMEN 99'!$A$1:$C$18"</definedName>
    <definedName name="HTML12_10" hidden="1">"freyes@uio.bce.fin.ec"</definedName>
    <definedName name="HTML12_11" hidden="1">1</definedName>
    <definedName name="HTML12_12" hidden="1">"C:\RETEN99\rley7999.htm"</definedName>
    <definedName name="HTML12_2" hidden="1">1</definedName>
    <definedName name="HTML12_3" hidden="1">"Banco Cenral del Ecuador"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"16/08/99"</definedName>
    <definedName name="HTML12_9" hidden="1">"Francisco Reyes O."</definedName>
    <definedName name="HTML13_1" hidden="1">"'[RLEY7999.XLS]RESUMEN 99'!$A$1:$C$19"</definedName>
    <definedName name="HTML13_10" hidden="1">"freyes@uio.bce.fin.ec"</definedName>
    <definedName name="HTML13_11" hidden="1">1</definedName>
    <definedName name="HTML13_12" hidden="1">"C:\FREYES\RETEN99\rley7999.htm"</definedName>
    <definedName name="HTML13_2" hidden="1">1</definedName>
    <definedName name="HTML13_3" hidden="1">"Banco Central del Ecuador"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"22/09/99"</definedName>
    <definedName name="HTML13_9" hidden="1">"Francisco Reyes O."</definedName>
    <definedName name="HTML14_1" hidden="1">"'[RLEY7999.XLS]RESUMEN 99'!$A$1:$C$20"</definedName>
    <definedName name="HTML14_10" hidden="1">"freyes@uio.bce.fin.ec"</definedName>
    <definedName name="HTML14_11" hidden="1">1</definedName>
    <definedName name="HTML14_12" hidden="1">"C:\FREYES\RETEN99\rley7999.htm"</definedName>
    <definedName name="HTML14_2" hidden="1">1</definedName>
    <definedName name="HTML14_3" hidden="1">"Banco Central del Ecuador"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"29/10/99"</definedName>
    <definedName name="HTML14_9" hidden="1">"Francisco Reyes O."</definedName>
    <definedName name="HTML15_1" hidden="1">"'[RLEY7999.XLS]RESUMEN 99'!$A$1:$C$21"</definedName>
    <definedName name="HTML15_10" hidden="1">"freyes@uio.bce.fin.ec"</definedName>
    <definedName name="HTML15_11" hidden="1">1</definedName>
    <definedName name="HTML15_12" hidden="1">"C:\FREYES\RETEN99\Rley7999.htm"</definedName>
    <definedName name="HTML15_2" hidden="1">1</definedName>
    <definedName name="HTML15_3" hidden="1">"Banco Central del Ecuador"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"5/11/99"</definedName>
    <definedName name="HTML15_9" hidden="1">"Francisco Reyes O"</definedName>
    <definedName name="HTML16_1" hidden="1">"'[RLEY7999.XLS]RESUMEN 99'!$A$1:$D$22"</definedName>
    <definedName name="HTML16_10" hidden="1">"freyes@uio.bce.fin.ec"</definedName>
    <definedName name="HTML16_11" hidden="1">1</definedName>
    <definedName name="HTML16_12" hidden="1">"C:\FREYES\RETEN99\Rley7999.htm"</definedName>
    <definedName name="HTML16_2" hidden="1">1</definedName>
    <definedName name="HTML16_3" hidden="1">"Banco Central del Ecuador"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"26/11/99"</definedName>
    <definedName name="HTML16_9" hidden="1">"Francisco Reyes O."</definedName>
    <definedName name="HTML17_1" hidden="1">"'[RLEY7999.XLS]RESUMEN 99'!$A$1:$C$22"</definedName>
    <definedName name="HTML17_10" hidden="1">"freyes@uio.bce.fin.ec"</definedName>
    <definedName name="HTML17_11" hidden="1">1</definedName>
    <definedName name="HTML17_12" hidden="1">"C:\FREYES\RETEN99\Rley7999.htm"</definedName>
    <definedName name="HTML17_2" hidden="1">1</definedName>
    <definedName name="HTML17_3" hidden="1">"Banco Central del Ecuador"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"1/12/99"</definedName>
    <definedName name="HTML17_9" hidden="1">"Francisco Reyes"</definedName>
    <definedName name="HTML18_1" hidden="1">"'[RLEY7999.XLS]RESUMEN 99'!$A$1:$C$23"</definedName>
    <definedName name="HTML18_10" hidden="1">"freyes@uio.bce.fin.ec"</definedName>
    <definedName name="HTML18_11" hidden="1">1</definedName>
    <definedName name="HTML18_12" hidden="1">"C:\FREYES\RETEN99\Rley7999.htm"</definedName>
    <definedName name="HTML18_2" hidden="1">1</definedName>
    <definedName name="HTML18_3" hidden="1">"Banco Central del Ecuador"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"6/12/99"</definedName>
    <definedName name="HTML18_9" hidden="1">"Francisco Reyes O"</definedName>
    <definedName name="HTML19_1" hidden="1">"'[RLEY7999.XLS]RESUMEN 99'!$A$1:$D$23"</definedName>
    <definedName name="HTML19_10" hidden="1">"freyes@uio.bce.fin.ec"</definedName>
    <definedName name="HTML19_11" hidden="1">1</definedName>
    <definedName name="HTML19_12" hidden="1">"C:\FREYES\RETEN99\Rley7999.htm"</definedName>
    <definedName name="HTML19_2" hidden="1">1</definedName>
    <definedName name="HTML19_3" hidden="1">"Banco Central del Ecuador"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"7/12/99"</definedName>
    <definedName name="HTML19_9" hidden="1">"Francisco Reyes O."</definedName>
    <definedName name="HTML2_1" hidden="1">"'[RETEA107.xls]RESUMEN 14,50'!$A$1:$C$25"</definedName>
    <definedName name="HTML2_10" hidden="1">"freyes@mail1.bce.fin.ec"</definedName>
    <definedName name="HTML2_11" hidden="1">1</definedName>
    <definedName name="HTML2_12" hidden="1">"C:\INTERNET\RETENC\retea107.htm"</definedName>
    <definedName name="HTML2_2" hidden="1">1</definedName>
    <definedName name="HTML2_3" hidden="1">"Banco Central del Ecuador"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"03/06/97"</definedName>
    <definedName name="HTML2_9" hidden="1">"Francisco Reyes O."</definedName>
    <definedName name="HTML20_1" hidden="1">"'[Rley7900 (FEP).xls]RESUMEN '!$A$1:$C$32"</definedName>
    <definedName name="HTML20_10" hidden="1">"jluzuriaga@uio.bce.fin.ec"</definedName>
    <definedName name="HTML20_11" hidden="1">1</definedName>
    <definedName name="HTML20_12" hidden="1">"F:\USERS\JLUZURIA\Hidrocarburos\Cuentas\Rley7900.htm"</definedName>
    <definedName name="HTML20_2" hidden="1">1</definedName>
    <definedName name="HTML20_3" hidden="1">"Banco Central del Ecuador"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"29/12/2000"</definedName>
    <definedName name="HTML20_9" hidden="1">"José Luzuriaga Erazo"</definedName>
    <definedName name="HTML21_1" hidden="1">"'[Rley7901 (FEP).xls]RESUMEN '!$A$1:$B$24"</definedName>
    <definedName name="HTML21_10" hidden="1">"jluzuriaga@uio.bce.fin.ec"</definedName>
    <definedName name="HTML21_11" hidden="1">1</definedName>
    <definedName name="HTML21_12" hidden="1">"F:\USERS\JLUZURIA\Hidrocarburos-2001\Cuentas\Rley7901.htm"</definedName>
    <definedName name="HTML21_2" hidden="1">1</definedName>
    <definedName name="HTML21_3" hidden="1">"Banco Central del Ecuador"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"02/03/2001"</definedName>
    <definedName name="HTML21_9" hidden="1">"José Luzuriaga Erazo"</definedName>
    <definedName name="HTML3_1" hidden="1">"'[RETEA107.xls]RESUMEN 14,50'!$A$1:$E$27"</definedName>
    <definedName name="HTML3_10" hidden="1">"freyes@mail1.bce.fin.ec"</definedName>
    <definedName name="HTML3_11" hidden="1">1</definedName>
    <definedName name="HTML3_12" hidden="1">"C:\INTERNET\RETENC\retea107.htm"</definedName>
    <definedName name="HTML3_2" hidden="1">1</definedName>
    <definedName name="HTML3_3" hidden="1">"Banco Central del Ecuador"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"25/06/97"</definedName>
    <definedName name="HTML3_9" hidden="1">"Francisco Reyes O."</definedName>
    <definedName name="HTML4_1" hidden="1">"'[RETEA107.xls]RESUMEN 14,50'!$A$1:$C$29"</definedName>
    <definedName name="HTML4_10" hidden="1">"freyes@mail1.bce.fin.ec"</definedName>
    <definedName name="HTML4_11" hidden="1">1</definedName>
    <definedName name="HTML4_12" hidden="1">"C:\INTERNET\RETENC\retea107.htm"</definedName>
    <definedName name="HTML4_2" hidden="1">1</definedName>
    <definedName name="HTML4_3" hidden="1">"Banco Central del Ecuador"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"09/07/97"</definedName>
    <definedName name="HTML4_9" hidden="1">"Francisco Reyes O."</definedName>
    <definedName name="HTML5_1" hidden="1">"'[RET1079798.xls]CREDITOS  98'!$A$1:$K$72"</definedName>
    <definedName name="HTML5_10" hidden="1">"parmas @ uio.bce.fin.ec"</definedName>
    <definedName name="HTML5_11" hidden="1">1</definedName>
    <definedName name="HTML5_12" hidden="1">"C:\RETENC\MyHTML.htm"</definedName>
    <definedName name="HTML5_2" hidden="1">1</definedName>
    <definedName name="HTML5_3" hidden="1">"RET1079798"</definedName>
    <definedName name="HTML5_4" hidden="1">""</definedName>
    <definedName name="HTML5_5" hidden="1">""</definedName>
    <definedName name="HTML5_6" hidden="1">-4146</definedName>
    <definedName name="HTML5_7" hidden="1">-4146</definedName>
    <definedName name="HTML5_8" hidden="1">"23/07/98"</definedName>
    <definedName name="HTML5_9" hidden="1">"Patricia Armas Almeida"</definedName>
    <definedName name="HTML6_1" hidden="1">"'[RET1079798.xls]RESUMEN 98'!$A$1:$C$27"</definedName>
    <definedName name="HTML6_10" hidden="1">"parmas @uio.bce.fin.ec"</definedName>
    <definedName name="HTML6_11" hidden="1">1</definedName>
    <definedName name="HTML6_12" hidden="1">"C:\INTERNET\RET1079798.xls.htm"</definedName>
    <definedName name="HTML6_2" hidden="1">1</definedName>
    <definedName name="HTML6_3" hidden="1">"RET1079798"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"29/07/98"</definedName>
    <definedName name="HTML6_9" hidden="1">"Patricia Armas Almeida"</definedName>
    <definedName name="HTML7_1" hidden="1">"'[RET107979899.xls]RESUMEN 99'!$A$1:$C$19"</definedName>
    <definedName name="HTML7_10" hidden="1">"parmas @ uio.bce.fin.ec"</definedName>
    <definedName name="HTML7_11" hidden="1">1</definedName>
    <definedName name="HTML7_12" hidden="1">"C:\INTERNET\RETENC\ret107979899.htm"</definedName>
    <definedName name="HTML7_2" hidden="1">1</definedName>
    <definedName name="HTML7_3" hidden="1">"Banco Central del Ecuador"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"18/02/99"</definedName>
    <definedName name="HTML7_9" hidden="1">"Patricia Armas Almeida"</definedName>
    <definedName name="HTML8_1" hidden="1">"'[RETA107.xls]RESUMEN 99'!$A$1:$C$17"</definedName>
    <definedName name="HTML8_10" hidden="1">"parmas @ uio.bce.fin.ec"</definedName>
    <definedName name="HTML8_11" hidden="1">1</definedName>
    <definedName name="HTML8_12" hidden="1">"C:\RETENC\RET107.htm"</definedName>
    <definedName name="HTML8_2" hidden="1">1</definedName>
    <definedName name="HTML8_3" hidden="1">"Banco Central del Ecuador"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"18/03/99"</definedName>
    <definedName name="HTML8_9" hidden="1">"Patricia Armas Almeida"</definedName>
    <definedName name="HTML9_1" hidden="1">"'[RETL79.xls]RESUMEN 99'!$A$1:$C$21"</definedName>
    <definedName name="HTML9_10" hidden="1">"parmas @ uio.bce.fin.ec"</definedName>
    <definedName name="HTML9_11" hidden="1">1</definedName>
    <definedName name="HTML9_12" hidden="1">"C:\INTERNET\RETENC\RETL79.htm"</definedName>
    <definedName name="HTML9_2" hidden="1">1</definedName>
    <definedName name="HTML9_3" hidden="1">"Banco Central del Ecuador"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"20/04/99"</definedName>
    <definedName name="HTML9_9" hidden="1">"Patricia Armas Almeida"</definedName>
    <definedName name="HTMLCount" hidden="1">21</definedName>
    <definedName name="ihih" localSheetId="9">[11]DESPACHOS!#REF!,[11]DESPACHOS!#REF!,[11]DESPACHOS!#REF!,[11]DESPACHOS!#REF!,[11]DESPACHOS!#REF!,[11]DESPACHOS!#REF!</definedName>
    <definedName name="ihih" localSheetId="45">[8]DESPACHOS!#REF!,[8]DESPACHOS!#REF!,[8]DESPACHOS!#REF!,[8]DESPACHOS!#REF!,[8]DESPACHOS!#REF!,[8]DESPACHOS!#REF!</definedName>
    <definedName name="ihih" localSheetId="63">[11]DESPACHOS!#REF!,[11]DESPACHOS!#REF!,[11]DESPACHOS!#REF!,[11]DESPACHOS!#REF!,[11]DESPACHOS!#REF!,[11]DESPACHOS!#REF!</definedName>
    <definedName name="ihih" localSheetId="66">[11]DESPACHOS!#REF!,[11]DESPACHOS!#REF!,[11]DESPACHOS!#REF!,[11]DESPACHOS!#REF!,[11]DESPACHOS!#REF!,[11]DESPACHOS!#REF!</definedName>
    <definedName name="ihih" localSheetId="67">[11]DESPACHOS!#REF!,[11]DESPACHOS!#REF!,[11]DESPACHOS!#REF!,[11]DESPACHOS!#REF!,[11]DESPACHOS!#REF!,[11]DESPACHOS!#REF!</definedName>
    <definedName name="ihih" localSheetId="68">[11]DESPACHOS!#REF!,[11]DESPACHOS!#REF!,[11]DESPACHOS!#REF!,[11]DESPACHOS!#REF!,[11]DESPACHOS!#REF!,[11]DESPACHOS!#REF!</definedName>
    <definedName name="ihih" localSheetId="69">[11]DESPACHOS!#REF!,[11]DESPACHOS!#REF!,[11]DESPACHOS!#REF!,[11]DESPACHOS!#REF!,[11]DESPACHOS!#REF!,[11]DESPACHOS!#REF!</definedName>
    <definedName name="ihih" localSheetId="70">[11]DESPACHOS!#REF!,[11]DESPACHOS!#REF!,[11]DESPACHOS!#REF!,[11]DESPACHOS!#REF!,[11]DESPACHOS!#REF!,[11]DESPACHOS!#REF!</definedName>
    <definedName name="ihih" localSheetId="74">[11]DESPACHOS!#REF!,[11]DESPACHOS!#REF!,[11]DESPACHOS!#REF!,[11]DESPACHOS!#REF!,[11]DESPACHOS!#REF!,[11]DESPACHOS!#REF!</definedName>
    <definedName name="ihih" localSheetId="75">[11]DESPACHOS!#REF!,[11]DESPACHOS!#REF!,[11]DESPACHOS!#REF!,[11]DESPACHOS!#REF!,[11]DESPACHOS!#REF!,[11]DESPACHOS!#REF!</definedName>
    <definedName name="ihih" localSheetId="91">[11]DESPACHOS!#REF!,[11]DESPACHOS!#REF!,[11]DESPACHOS!#REF!,[11]DESPACHOS!#REF!,[11]DESPACHOS!#REF!,[11]DESPACHOS!#REF!</definedName>
    <definedName name="ihih" localSheetId="92">[11]DESPACHOS!#REF!,[11]DESPACHOS!#REF!,[11]DESPACHOS!#REF!,[11]DESPACHOS!#REF!,[11]DESPACHOS!#REF!,[11]DESPACHOS!#REF!</definedName>
    <definedName name="ihih" localSheetId="93">[11]DESPACHOS!#REF!,[11]DESPACHOS!#REF!,[11]DESPACHOS!#REF!,[11]DESPACHOS!#REF!,[11]DESPACHOS!#REF!,[11]DESPACHOS!#REF!</definedName>
    <definedName name="ihih" localSheetId="97">[11]DESPACHOS!#REF!,[11]DESPACHOS!#REF!,[11]DESPACHOS!#REF!,[11]DESPACHOS!#REF!,[11]DESPACHOS!#REF!,[11]DESPACHOS!#REF!</definedName>
    <definedName name="ihih" localSheetId="53">[8]DESPACHOS!#REF!,[8]DESPACHOS!#REF!,[8]DESPACHOS!#REF!,[8]DESPACHOS!#REF!,[8]DESPACHOS!#REF!,[8]DESPACHOS!#REF!</definedName>
    <definedName name="ihih" localSheetId="19">[8]DESPACHOS!#REF!,[8]DESPACHOS!#REF!,[8]DESPACHOS!#REF!,[8]DESPACHOS!#REF!,[8]DESPACHOS!#REF!,[8]DESPACHOS!#REF!</definedName>
    <definedName name="ihih" localSheetId="10">[11]DESPACHOS!#REF!,[11]DESPACHOS!#REF!,[11]DESPACHOS!#REF!,[11]DESPACHOS!#REF!,[11]DESPACHOS!#REF!,[11]DESPACHOS!#REF!</definedName>
    <definedName name="ihih" localSheetId="44">[8]DESPACHOS!#REF!,[8]DESPACHOS!#REF!,[8]DESPACHOS!#REF!,[8]DESPACHOS!#REF!,[8]DESPACHOS!#REF!,[8]DESPACHOS!#REF!</definedName>
    <definedName name="ihih" localSheetId="15">[8]DESPACHOS!#REF!,[8]DESPACHOS!#REF!,[8]DESPACHOS!#REF!,[8]DESPACHOS!#REF!,[8]DESPACHOS!#REF!,[8]DESPACHOS!#REF!</definedName>
    <definedName name="ihih" localSheetId="16">[8]DESPACHOS!#REF!,[8]DESPACHOS!#REF!,[8]DESPACHOS!#REF!,[8]DESPACHOS!#REF!,[8]DESPACHOS!#REF!,[8]DESPACHOS!#REF!</definedName>
    <definedName name="ihih" localSheetId="5">[11]DESPACHOS!#REF!,[11]DESPACHOS!#REF!,[11]DESPACHOS!#REF!,[11]DESPACHOS!#REF!,[11]DESPACHOS!#REF!,[11]DESPACHOS!#REF!</definedName>
    <definedName name="ihih" localSheetId="4">[11]DESPACHOS!#REF!,[11]DESPACHOS!#REF!,[11]DESPACHOS!#REF!,[11]DESPACHOS!#REF!,[11]DESPACHOS!#REF!,[11]DESPACHOS!#REF!</definedName>
    <definedName name="ihih" localSheetId="13">[8]DESPACHOS!#REF!,[8]DESPACHOS!#REF!,[8]DESPACHOS!#REF!,[8]DESPACHOS!#REF!,[8]DESPACHOS!#REF!,[8]DESPACHOS!#REF!</definedName>
    <definedName name="ihih" localSheetId="14">[8]DESPACHOS!#REF!,[8]DESPACHOS!#REF!,[8]DESPACHOS!#REF!,[8]DESPACHOS!#REF!,[8]DESPACHOS!#REF!,[8]DESPACHOS!#REF!</definedName>
    <definedName name="ihih">[11]DESPACHOS!#REF!,[11]DESPACHOS!#REF!,[11]DESPACHOS!#REF!,[11]DESPACHOS!#REF!,[11]DESPACHOS!#REF!,[11]DESPACHOS!#REF!</definedName>
    <definedName name="indicadores" localSheetId="45">'[8]2.-Tasas Nacional'!#REF!</definedName>
    <definedName name="indicadores" localSheetId="63">'[9]2.-Tasas Nacional'!#REF!</definedName>
    <definedName name="indicadores" localSheetId="66">'[9]2.-Tasas Nacional'!#REF!</definedName>
    <definedName name="indicadores" localSheetId="67">'[9]2.-Tasas Nacional'!#REF!</definedName>
    <definedName name="indicadores" localSheetId="68">'[9]2.-Tasas Nacional'!#REF!</definedName>
    <definedName name="indicadores" localSheetId="69">'[9]2.-Tasas Nacional'!#REF!</definedName>
    <definedName name="indicadores" localSheetId="70">'[9]2.-Tasas Nacional'!#REF!</definedName>
    <definedName name="indicadores" localSheetId="74">'[9]2.-Tasas Nacional'!#REF!</definedName>
    <definedName name="indicadores" localSheetId="75">'[9]2.-Tasas Nacional'!#REF!</definedName>
    <definedName name="indicadores" localSheetId="91">'[9]2.-Tasas Nacional'!#REF!</definedName>
    <definedName name="indicadores" localSheetId="92">'[9]2.-Tasas Nacional'!#REF!</definedName>
    <definedName name="indicadores" localSheetId="93">'[9]2.-Tasas Nacional'!#REF!</definedName>
    <definedName name="indicadores" localSheetId="97">'[9]2.-Tasas Nacional'!#REF!</definedName>
    <definedName name="indicadores" localSheetId="53">'[8]2.-Tasas Nacional'!#REF!</definedName>
    <definedName name="indicadores" localSheetId="19">'[8]2.-Tasas Nacional'!#REF!</definedName>
    <definedName name="indicadores" localSheetId="44">'[8]2.-Tasas Nacional'!#REF!</definedName>
    <definedName name="indicadores" localSheetId="15">'[8]2.-Tasas Nacional'!#REF!</definedName>
    <definedName name="indicadores" localSheetId="16">'[8]2.-Tasas Nacional'!#REF!</definedName>
    <definedName name="indicadores" localSheetId="13">'[8]2.-Tasas Nacional'!#REF!</definedName>
    <definedName name="indicadores" localSheetId="14">'[8]2.-Tasas Nacional'!#REF!</definedName>
    <definedName name="indicadores">'[9]2.-Tasas Nacional'!#REF!</definedName>
    <definedName name="Ini_Lateral" localSheetId="2">'[14]CI_Tv (65-2007K)'!$D$8</definedName>
    <definedName name="Ini_Lateral" localSheetId="45">'[8]CI_Tv (65-2007K)'!$D$8</definedName>
    <definedName name="Ini_Lateral" localSheetId="53">'[8]CI_Tv (65-2007K)'!$D$8</definedName>
    <definedName name="Ini_Lateral" localSheetId="19">'[8]CI_Tv (65-2007K)'!$D$8</definedName>
    <definedName name="Ini_Lateral" localSheetId="44">'[8]CI_Tv (65-2007K)'!$D$8</definedName>
    <definedName name="Ini_Lateral" localSheetId="15">'[8]CI_Tv (65-2007K)'!$D$8</definedName>
    <definedName name="Ini_Lateral" localSheetId="16">'[8]CI_Tv (65-2007K)'!$D$8</definedName>
    <definedName name="Ini_Lateral" localSheetId="13">'[8]CI_Tv (65-2007K)'!$D$8</definedName>
    <definedName name="Ini_Lateral" localSheetId="14">'[8]CI_Tv (65-2007K)'!$D$8</definedName>
    <definedName name="Ini_Lateral">'[15]CI_Tv (65-2007K)'!$D$8</definedName>
    <definedName name="Ini_Registro" localSheetId="2">'[14]CI_Tv (65-2007K)'!$E$8</definedName>
    <definedName name="Ini_Registro" localSheetId="45">'[8]CI_Tv (65-2007K)'!$E$8</definedName>
    <definedName name="Ini_Registro" localSheetId="53">'[8]CI_Tv (65-2007K)'!$E$8</definedName>
    <definedName name="Ini_Registro" localSheetId="19">'[8]CI_Tv (65-2007K)'!$E$8</definedName>
    <definedName name="Ini_Registro" localSheetId="44">'[8]CI_Tv (65-2007K)'!$E$8</definedName>
    <definedName name="Ini_Registro" localSheetId="15">'[8]CI_Tv (65-2007K)'!$E$8</definedName>
    <definedName name="Ini_Registro" localSheetId="16">'[8]CI_Tv (65-2007K)'!$E$8</definedName>
    <definedName name="Ini_Registro" localSheetId="13">'[8]CI_Tv (65-2007K)'!$E$8</definedName>
    <definedName name="Ini_Registro" localSheetId="14">'[8]CI_Tv (65-2007K)'!$E$8</definedName>
    <definedName name="Ini_Registro">'[15]CI_Tv (65-2007K)'!$E$8</definedName>
    <definedName name="Ini_Superior" localSheetId="2">'[14]CI_Tv (65-2007K)'!$E$6</definedName>
    <definedName name="Ini_Superior" localSheetId="45">'[8]CI_Tv (65-2007K)'!$E$6</definedName>
    <definedName name="Ini_Superior" localSheetId="53">'[8]CI_Tv (65-2007K)'!$E$6</definedName>
    <definedName name="Ini_Superior" localSheetId="19">'[8]CI_Tv (65-2007K)'!$E$6</definedName>
    <definedName name="Ini_Superior" localSheetId="44">'[8]CI_Tv (65-2007K)'!$E$6</definedName>
    <definedName name="Ini_Superior" localSheetId="15">'[8]CI_Tv (65-2007K)'!$E$6</definedName>
    <definedName name="Ini_Superior" localSheetId="16">'[8]CI_Tv (65-2007K)'!$E$6</definedName>
    <definedName name="Ini_Superior" localSheetId="13">'[8]CI_Tv (65-2007K)'!$E$6</definedName>
    <definedName name="Ini_Superior" localSheetId="14">'[8]CI_Tv (65-2007K)'!$E$6</definedName>
    <definedName name="Ini_Superior">'[15]CI_Tv (65-2007K)'!$E$6</definedName>
    <definedName name="j" localSheetId="9">[11]DESPACHOS!#REF!,[11]DESPACHOS!#REF!,[11]DESPACHOS!$C$5:$AZ$34,[11]DESPACHOS!$C$45:$AZ$74,[11]DESPACHOS!$C$85:$AZ$114,[11]DESPACHOS!$C$125:$AZ$154</definedName>
    <definedName name="j" localSheetId="45">[8]DESPACHOS!#REF!,[8]DESPACHOS!#REF!,[8]DESPACHOS!$C$5:$AZ$34,[8]DESPACHOS!$C$45:$AZ$74,[8]DESPACHOS!$C$85:$AZ$114,[8]DESPACHOS!$C$125:$AZ$154</definedName>
    <definedName name="j" localSheetId="63">[11]DESPACHOS!#REF!,[11]DESPACHOS!#REF!,[11]DESPACHOS!$C$5:$AZ$34,[11]DESPACHOS!$C$45:$AZ$74,[11]DESPACHOS!$C$85:$AZ$114,[11]DESPACHOS!$C$125:$AZ$154</definedName>
    <definedName name="j" localSheetId="66">[11]DESPACHOS!#REF!,[11]DESPACHOS!#REF!,[11]DESPACHOS!$C$5:$AZ$34,[11]DESPACHOS!$C$45:$AZ$74,[11]DESPACHOS!$C$85:$AZ$114,[11]DESPACHOS!$C$125:$AZ$154</definedName>
    <definedName name="j" localSheetId="67">[11]DESPACHOS!#REF!,[11]DESPACHOS!#REF!,[11]DESPACHOS!$C$5:$AZ$34,[11]DESPACHOS!$C$45:$AZ$74,[11]DESPACHOS!$C$85:$AZ$114,[11]DESPACHOS!$C$125:$AZ$154</definedName>
    <definedName name="j" localSheetId="68">[11]DESPACHOS!#REF!,[11]DESPACHOS!#REF!,[11]DESPACHOS!$C$5:$AZ$34,[11]DESPACHOS!$C$45:$AZ$74,[11]DESPACHOS!$C$85:$AZ$114,[11]DESPACHOS!$C$125:$AZ$154</definedName>
    <definedName name="j" localSheetId="69">[11]DESPACHOS!#REF!,[11]DESPACHOS!#REF!,[11]DESPACHOS!$C$5:$AZ$34,[11]DESPACHOS!$C$45:$AZ$74,[11]DESPACHOS!$C$85:$AZ$114,[11]DESPACHOS!$C$125:$AZ$154</definedName>
    <definedName name="j" localSheetId="70">[11]DESPACHOS!#REF!,[11]DESPACHOS!#REF!,[11]DESPACHOS!$C$5:$AZ$34,[11]DESPACHOS!$C$45:$AZ$74,[11]DESPACHOS!$C$85:$AZ$114,[11]DESPACHOS!$C$125:$AZ$154</definedName>
    <definedName name="j" localSheetId="74">[11]DESPACHOS!#REF!,[11]DESPACHOS!#REF!,[11]DESPACHOS!$C$5:$AZ$34,[11]DESPACHOS!$C$45:$AZ$74,[11]DESPACHOS!$C$85:$AZ$114,[11]DESPACHOS!$C$125:$AZ$154</definedName>
    <definedName name="j" localSheetId="75">[11]DESPACHOS!#REF!,[11]DESPACHOS!#REF!,[11]DESPACHOS!$C$5:$AZ$34,[11]DESPACHOS!$C$45:$AZ$74,[11]DESPACHOS!$C$85:$AZ$114,[11]DESPACHOS!$C$125:$AZ$154</definedName>
    <definedName name="j" localSheetId="91">[11]DESPACHOS!#REF!,[11]DESPACHOS!#REF!,[11]DESPACHOS!$C$5:$AZ$34,[11]DESPACHOS!$C$45:$AZ$74,[11]DESPACHOS!$C$85:$AZ$114,[11]DESPACHOS!$C$125:$AZ$154</definedName>
    <definedName name="j" localSheetId="92">[11]DESPACHOS!#REF!,[11]DESPACHOS!#REF!,[11]DESPACHOS!$C$5:$AZ$34,[11]DESPACHOS!$C$45:$AZ$74,[11]DESPACHOS!$C$85:$AZ$114,[11]DESPACHOS!$C$125:$AZ$154</definedName>
    <definedName name="j" localSheetId="93">[11]DESPACHOS!#REF!,[11]DESPACHOS!#REF!,[11]DESPACHOS!$C$5:$AZ$34,[11]DESPACHOS!$C$45:$AZ$74,[11]DESPACHOS!$C$85:$AZ$114,[11]DESPACHOS!$C$125:$AZ$154</definedName>
    <definedName name="j" localSheetId="97">[11]DESPACHOS!#REF!,[11]DESPACHOS!#REF!,[11]DESPACHOS!$C$5:$AZ$34,[11]DESPACHOS!$C$45:$AZ$74,[11]DESPACHOS!$C$85:$AZ$114,[11]DESPACHOS!$C$125:$AZ$154</definedName>
    <definedName name="j" localSheetId="53">[8]DESPACHOS!#REF!,[8]DESPACHOS!#REF!,[8]DESPACHOS!$C$5:$AZ$34,[8]DESPACHOS!$C$45:$AZ$74,[8]DESPACHOS!$C$85:$AZ$114,[8]DESPACHOS!$C$125:$AZ$154</definedName>
    <definedName name="j" localSheetId="19">[8]DESPACHOS!#REF!,[8]DESPACHOS!#REF!,[8]DESPACHOS!$C$5:$AZ$34,[8]DESPACHOS!$C$45:$AZ$74,[8]DESPACHOS!$C$85:$AZ$114,[8]DESPACHOS!$C$125:$AZ$154</definedName>
    <definedName name="j" localSheetId="10">[11]DESPACHOS!#REF!,[11]DESPACHOS!#REF!,[11]DESPACHOS!$C$5:$AZ$34,[11]DESPACHOS!$C$45:$AZ$74,[11]DESPACHOS!$C$85:$AZ$114,[11]DESPACHOS!$C$125:$AZ$154</definedName>
    <definedName name="j" localSheetId="44">[8]DESPACHOS!#REF!,[8]DESPACHOS!#REF!,[8]DESPACHOS!$C$5:$AZ$34,[8]DESPACHOS!$C$45:$AZ$74,[8]DESPACHOS!$C$85:$AZ$114,[8]DESPACHOS!$C$125:$AZ$154</definedName>
    <definedName name="j" localSheetId="15">[8]DESPACHOS!#REF!,[8]DESPACHOS!#REF!,[8]DESPACHOS!$C$5:$AZ$34,[8]DESPACHOS!$C$45:$AZ$74,[8]DESPACHOS!$C$85:$AZ$114,[8]DESPACHOS!$C$125:$AZ$154</definedName>
    <definedName name="j" localSheetId="16">[8]DESPACHOS!#REF!,[8]DESPACHOS!#REF!,[8]DESPACHOS!$C$5:$AZ$34,[8]DESPACHOS!$C$45:$AZ$74,[8]DESPACHOS!$C$85:$AZ$114,[8]DESPACHOS!$C$125:$AZ$154</definedName>
    <definedName name="j" localSheetId="5">[11]DESPACHOS!#REF!,[11]DESPACHOS!#REF!,[11]DESPACHOS!$C$5:$AZ$34,[11]DESPACHOS!$C$45:$AZ$74,[11]DESPACHOS!$C$85:$AZ$114,[11]DESPACHOS!$C$125:$AZ$154</definedName>
    <definedName name="j" localSheetId="4">[11]DESPACHOS!#REF!,[11]DESPACHOS!#REF!,[11]DESPACHOS!$C$5:$AZ$34,[11]DESPACHOS!$C$45:$AZ$74,[11]DESPACHOS!$C$85:$AZ$114,[11]DESPACHOS!$C$125:$AZ$154</definedName>
    <definedName name="j" localSheetId="13">[8]DESPACHOS!#REF!,[8]DESPACHOS!#REF!,[8]DESPACHOS!$C$5:$AZ$34,[8]DESPACHOS!$C$45:$AZ$74,[8]DESPACHOS!$C$85:$AZ$114,[8]DESPACHOS!$C$125:$AZ$154</definedName>
    <definedName name="j" localSheetId="14">[8]DESPACHOS!#REF!,[8]DESPACHOS!#REF!,[8]DESPACHOS!$C$5:$AZ$34,[8]DESPACHOS!$C$45:$AZ$74,[8]DESPACHOS!$C$85:$AZ$114,[8]DESPACHOS!$C$125:$AZ$154</definedName>
    <definedName name="j">[11]DESPACHOS!#REF!,[11]DESPACHOS!#REF!,[11]DESPACHOS!$C$5:$AZ$34,[11]DESPACHOS!$C$45:$AZ$74,[11]DESPACHOS!$C$85:$AZ$114,[11]DESPACHOS!$C$125:$AZ$154</definedName>
    <definedName name="LUR">#N/A</definedName>
    <definedName name="mal" localSheetId="45">#REF!</definedName>
    <definedName name="mal" localSheetId="63">#REF!</definedName>
    <definedName name="mal" localSheetId="66">#REF!</definedName>
    <definedName name="mal" localSheetId="67">#REF!</definedName>
    <definedName name="mal" localSheetId="68">#REF!</definedName>
    <definedName name="mal" localSheetId="69">#REF!</definedName>
    <definedName name="mal" localSheetId="70">#REF!</definedName>
    <definedName name="mal" localSheetId="74">#REF!</definedName>
    <definedName name="mal" localSheetId="75">#REF!</definedName>
    <definedName name="mal" localSheetId="91">#REF!</definedName>
    <definedName name="mal" localSheetId="92">#REF!</definedName>
    <definedName name="mal" localSheetId="93">#REF!</definedName>
    <definedName name="mal" localSheetId="97">#REF!</definedName>
    <definedName name="mal" localSheetId="53">#REF!</definedName>
    <definedName name="mal" localSheetId="19">#REF!</definedName>
    <definedName name="mal" localSheetId="44">#REF!</definedName>
    <definedName name="mal" localSheetId="15">#REF!</definedName>
    <definedName name="mal" localSheetId="16">#REF!</definedName>
    <definedName name="mal" localSheetId="13">#REF!</definedName>
    <definedName name="mal" localSheetId="14">#REF!</definedName>
    <definedName name="mal">#REF!</definedName>
    <definedName name="MCV">#N/A</definedName>
    <definedName name="MCV_B">#N/A</definedName>
    <definedName name="MCV_D">#N/A</definedName>
    <definedName name="MCV_N">#N/A</definedName>
    <definedName name="MCV_T">#N/A</definedName>
    <definedName name="meeses" localSheetId="45">'[8]2.-Tasas Nacional'!#REF!</definedName>
    <definedName name="meeses" localSheetId="63">'[9]2.-Tasas Nacional'!#REF!</definedName>
    <definedName name="meeses" localSheetId="66">'[9]2.-Tasas Nacional'!#REF!</definedName>
    <definedName name="meeses" localSheetId="67">'[9]2.-Tasas Nacional'!#REF!</definedName>
    <definedName name="meeses" localSheetId="68">'[9]2.-Tasas Nacional'!#REF!</definedName>
    <definedName name="meeses" localSheetId="69">'[9]2.-Tasas Nacional'!#REF!</definedName>
    <definedName name="meeses" localSheetId="70">'[9]2.-Tasas Nacional'!#REF!</definedName>
    <definedName name="meeses" localSheetId="74">'[9]2.-Tasas Nacional'!#REF!</definedName>
    <definedName name="meeses" localSheetId="75">'[9]2.-Tasas Nacional'!#REF!</definedName>
    <definedName name="meeses" localSheetId="91">'[9]2.-Tasas Nacional'!#REF!</definedName>
    <definedName name="meeses" localSheetId="92">'[9]2.-Tasas Nacional'!#REF!</definedName>
    <definedName name="meeses" localSheetId="93">'[9]2.-Tasas Nacional'!#REF!</definedName>
    <definedName name="meeses" localSheetId="97">'[9]2.-Tasas Nacional'!#REF!</definedName>
    <definedName name="meeses" localSheetId="53">'[8]2.-Tasas Nacional'!#REF!</definedName>
    <definedName name="meeses" localSheetId="19">'[8]2.-Tasas Nacional'!#REF!</definedName>
    <definedName name="meeses" localSheetId="44">'[8]2.-Tasas Nacional'!#REF!</definedName>
    <definedName name="meeses" localSheetId="15">'[8]2.-Tasas Nacional'!#REF!</definedName>
    <definedName name="meeses" localSheetId="16">'[8]2.-Tasas Nacional'!#REF!</definedName>
    <definedName name="meeses" localSheetId="13">'[8]2.-Tasas Nacional'!#REF!</definedName>
    <definedName name="meeses" localSheetId="14">'[8]2.-Tasas Nacional'!#REF!</definedName>
    <definedName name="meeses">'[9]2.-Tasas Nacional'!#REF!</definedName>
    <definedName name="meses" localSheetId="45">'[8]2.-Tasas Nacional'!#REF!</definedName>
    <definedName name="meses" localSheetId="63">'[9]2.-Tasas Nacional'!#REF!</definedName>
    <definedName name="meses" localSheetId="66">'[9]2.-Tasas Nacional'!#REF!</definedName>
    <definedName name="meses" localSheetId="67">'[9]2.-Tasas Nacional'!#REF!</definedName>
    <definedName name="meses" localSheetId="68">'[9]2.-Tasas Nacional'!#REF!</definedName>
    <definedName name="meses" localSheetId="69">'[9]2.-Tasas Nacional'!#REF!</definedName>
    <definedName name="meses" localSheetId="70">'[9]2.-Tasas Nacional'!#REF!</definedName>
    <definedName name="meses" localSheetId="74">'[9]2.-Tasas Nacional'!#REF!</definedName>
    <definedName name="meses" localSheetId="75">'[9]2.-Tasas Nacional'!#REF!</definedName>
    <definedName name="meses" localSheetId="91">'[9]2.-Tasas Nacional'!#REF!</definedName>
    <definedName name="meses" localSheetId="92">'[9]2.-Tasas Nacional'!#REF!</definedName>
    <definedName name="meses" localSheetId="93">'[9]2.-Tasas Nacional'!#REF!</definedName>
    <definedName name="meses" localSheetId="97">'[9]2.-Tasas Nacional'!#REF!</definedName>
    <definedName name="meses" localSheetId="53">'[8]2.-Tasas Nacional'!#REF!</definedName>
    <definedName name="meses" localSheetId="19">'[8]2.-Tasas Nacional'!#REF!</definedName>
    <definedName name="meses" localSheetId="44">'[8]2.-Tasas Nacional'!#REF!</definedName>
    <definedName name="meses" localSheetId="15">'[8]2.-Tasas Nacional'!#REF!</definedName>
    <definedName name="meses" localSheetId="16">'[8]2.-Tasas Nacional'!#REF!</definedName>
    <definedName name="meses" localSheetId="13">'[8]2.-Tasas Nacional'!#REF!</definedName>
    <definedName name="meses" localSheetId="14">'[8]2.-Tasas Nacional'!#REF!</definedName>
    <definedName name="meses">'[9]2.-Tasas Nacional'!#REF!</definedName>
    <definedName name="NCG">#N/A</definedName>
    <definedName name="NCG_R">#N/A</definedName>
    <definedName name="NCP">#N/A</definedName>
    <definedName name="NCP_R">#N/A</definedName>
    <definedName name="NFI">#N/A</definedName>
    <definedName name="NFI_R">#N/A</definedName>
    <definedName name="NGDP">#N/A</definedName>
    <definedName name="NGDP_DG">#N/A</definedName>
    <definedName name="NGDP_R">#N/A</definedName>
    <definedName name="NGDP_RG">#N/A</definedName>
    <definedName name="NGS_NGDP">#N/A</definedName>
    <definedName name="NINV">#N/A</definedName>
    <definedName name="NINV_R">#N/A</definedName>
    <definedName name="NM">#N/A</definedName>
    <definedName name="NM_R">#N/A</definedName>
    <definedName name="NMG_RG">#N/A</definedName>
    <definedName name="NX">#N/A</definedName>
    <definedName name="NX_R">#N/A</definedName>
    <definedName name="NXG_RG">#N/A</definedName>
    <definedName name="otra">#REF!</definedName>
    <definedName name="otro" localSheetId="2" hidden="1">{"página1",#N/A,FALSE,"pib";"página2",#N/A,FALSE,"pib";"página3",#N/A,FALSE,"oferuti";"página4",#N/A,FALSE,"pibrama";"página5",#N/A,FALSE,"pibrama";"página6",#N/A,FALSE,"pibrama"}</definedName>
    <definedName name="otro" localSheetId="45" hidden="1">{"página1",#N/A,FALSE,"pib";"página2",#N/A,FALSE,"pib";"página3",#N/A,FALSE,"oferuti";"página4",#N/A,FALSE,"pibrama";"página5",#N/A,FALSE,"pibrama";"página6",#N/A,FALSE,"pibrama"}</definedName>
    <definedName name="otro" localSheetId="53" hidden="1">{"página1",#N/A,FALSE,"pib";"página2",#N/A,FALSE,"pib";"página3",#N/A,FALSE,"oferuti";"página4",#N/A,FALSE,"pibrama";"página5",#N/A,FALSE,"pibrama";"página6",#N/A,FALSE,"pibrama"}</definedName>
    <definedName name="otro" localSheetId="7" hidden="1">{"página1",#N/A,FALSE,"pib";"página2",#N/A,FALSE,"pib";"página3",#N/A,FALSE,"oferuti";"página4",#N/A,FALSE,"pibrama";"página5",#N/A,FALSE,"pibrama";"página6",#N/A,FALSE,"pibrama"}</definedName>
    <definedName name="otro" localSheetId="19" hidden="1">{"página1",#N/A,FALSE,"pib";"página2",#N/A,FALSE,"pib";"página3",#N/A,FALSE,"oferuti";"página4",#N/A,FALSE,"pibrama";"página5",#N/A,FALSE,"pibrama";"página6",#N/A,FALSE,"pibrama"}</definedName>
    <definedName name="otro" localSheetId="44" hidden="1">{"página1",#N/A,FALSE,"pib";"página2",#N/A,FALSE,"pib";"página3",#N/A,FALSE,"oferuti";"página4",#N/A,FALSE,"pibrama";"página5",#N/A,FALSE,"pibrama";"página6",#N/A,FALSE,"pibrama"}</definedName>
    <definedName name="otro" localSheetId="15" hidden="1">{"página1",#N/A,FALSE,"pib";"página2",#N/A,FALSE,"pib";"página3",#N/A,FALSE,"oferuti";"página4",#N/A,FALSE,"pibrama";"página5",#N/A,FALSE,"pibrama";"página6",#N/A,FALSE,"pibrama"}</definedName>
    <definedName name="otro" localSheetId="16" hidden="1">{"página1",#N/A,FALSE,"pib";"página2",#N/A,FALSE,"pib";"página3",#N/A,FALSE,"oferuti";"página4",#N/A,FALSE,"pibrama";"página5",#N/A,FALSE,"pibrama";"página6",#N/A,FALSE,"pibrama"}</definedName>
    <definedName name="otro" localSheetId="13" hidden="1">{"página1",#N/A,FALSE,"pib";"página2",#N/A,FALSE,"pib";"página3",#N/A,FALSE,"oferuti";"página4",#N/A,FALSE,"pibrama";"página5",#N/A,FALSE,"pibrama";"página6",#N/A,FALSE,"pibrama"}</definedName>
    <definedName name="otro" localSheetId="14" hidden="1">{"página1",#N/A,FALSE,"pib";"página2",#N/A,FALSE,"pib";"página3",#N/A,FALSE,"oferuti";"página4",#N/A,FALSE,"pibrama";"página5",#N/A,FALSE,"pibrama";"página6",#N/A,FALSE,"pibrama"}</definedName>
    <definedName name="otro" hidden="1">{"página1",#N/A,FALSE,"pib";"página2",#N/A,FALSE,"pib";"página3",#N/A,FALSE,"oferuti";"página4",#N/A,FALSE,"pibrama";"página5",#N/A,FALSE,"pibrama";"página6",#N/A,FALSE,"pibrama"}</definedName>
    <definedName name="PCPIG">#N/A</definedName>
    <definedName name="PPPWGT">#N/A</definedName>
    <definedName name="PRUEBA" localSheetId="2" hidden="1">{"página1",#N/A,FALSE,"pib";"página2",#N/A,FALSE,"pib";"página3",#N/A,FALSE,"oferuti";"página4",#N/A,FALSE,"pibrama";"página5",#N/A,FALSE,"pibrama";"página6",#N/A,FALSE,"pibrama"}</definedName>
    <definedName name="PRUEBA" localSheetId="45" hidden="1">{"página1",#N/A,FALSE,"pib";"página2",#N/A,FALSE,"pib";"página3",#N/A,FALSE,"oferuti";"página4",#N/A,FALSE,"pibrama";"página5",#N/A,FALSE,"pibrama";"página6",#N/A,FALSE,"pibrama"}</definedName>
    <definedName name="PRUEBA" localSheetId="53" hidden="1">{"página1",#N/A,FALSE,"pib";"página2",#N/A,FALSE,"pib";"página3",#N/A,FALSE,"oferuti";"página4",#N/A,FALSE,"pibrama";"página5",#N/A,FALSE,"pibrama";"página6",#N/A,FALSE,"pibrama"}</definedName>
    <definedName name="PRUEBA" localSheetId="7" hidden="1">{"página1",#N/A,FALSE,"pib";"página2",#N/A,FALSE,"pib";"página3",#N/A,FALSE,"oferuti";"página4",#N/A,FALSE,"pibrama";"página5",#N/A,FALSE,"pibrama";"página6",#N/A,FALSE,"pibrama"}</definedName>
    <definedName name="PRUEBA" localSheetId="19" hidden="1">{"página1",#N/A,FALSE,"pib";"página2",#N/A,FALSE,"pib";"página3",#N/A,FALSE,"oferuti";"página4",#N/A,FALSE,"pibrama";"página5",#N/A,FALSE,"pibrama";"página6",#N/A,FALSE,"pibrama"}</definedName>
    <definedName name="PRUEBA" localSheetId="44" hidden="1">{"página1",#N/A,FALSE,"pib";"página2",#N/A,FALSE,"pib";"página3",#N/A,FALSE,"oferuti";"página4",#N/A,FALSE,"pibrama";"página5",#N/A,FALSE,"pibrama";"página6",#N/A,FALSE,"pibrama"}</definedName>
    <definedName name="PRUEBA" localSheetId="15" hidden="1">{"página1",#N/A,FALSE,"pib";"página2",#N/A,FALSE,"pib";"página3",#N/A,FALSE,"oferuti";"página4",#N/A,FALSE,"pibrama";"página5",#N/A,FALSE,"pibrama";"página6",#N/A,FALSE,"pibrama"}</definedName>
    <definedName name="PRUEBA" localSheetId="16" hidden="1">{"página1",#N/A,FALSE,"pib";"página2",#N/A,FALSE,"pib";"página3",#N/A,FALSE,"oferuti";"página4",#N/A,FALSE,"pibrama";"página5",#N/A,FALSE,"pibrama";"página6",#N/A,FALSE,"pibrama"}</definedName>
    <definedName name="PRUEBA" localSheetId="13" hidden="1">{"página1",#N/A,FALSE,"pib";"página2",#N/A,FALSE,"pib";"página3",#N/A,FALSE,"oferuti";"página4",#N/A,FALSE,"pibrama";"página5",#N/A,FALSE,"pibrama";"página6",#N/A,FALSE,"pibrama"}</definedName>
    <definedName name="PRUEBA" localSheetId="14" hidden="1">{"página1",#N/A,FALSE,"pib";"página2",#N/A,FALSE,"pib";"página3",#N/A,FALSE,"oferuti";"página4",#N/A,FALSE,"pibrama";"página5",#N/A,FALSE,"pibrama";"página6",#N/A,FALSE,"pibrama"}</definedName>
    <definedName name="PRUEBA" hidden="1">{"página1",#N/A,FALSE,"pib";"página2",#N/A,FALSE,"pib";"página3",#N/A,FALSE,"oferuti";"página4",#N/A,FALSE,"pibrama";"página5",#N/A,FALSE,"pibrama";"página6",#N/A,FALSE,"pibrama"}</definedName>
    <definedName name="SDDS" localSheetId="9">#REF!</definedName>
    <definedName name="SDDS" localSheetId="45">#REF!</definedName>
    <definedName name="SDDS" localSheetId="63">#REF!</definedName>
    <definedName name="SDDS" localSheetId="66">#REF!</definedName>
    <definedName name="SDDS" localSheetId="67">#REF!</definedName>
    <definedName name="SDDS" localSheetId="68">#REF!</definedName>
    <definedName name="SDDS" localSheetId="69">#REF!</definedName>
    <definedName name="SDDS" localSheetId="70">#REF!</definedName>
    <definedName name="SDDS" localSheetId="74">#REF!</definedName>
    <definedName name="SDDS" localSheetId="75">#REF!</definedName>
    <definedName name="SDDS" localSheetId="91">#REF!</definedName>
    <definedName name="SDDS" localSheetId="92">#REF!</definedName>
    <definedName name="SDDS" localSheetId="93">#REF!</definedName>
    <definedName name="SDDS" localSheetId="97">#REF!</definedName>
    <definedName name="SDDS" localSheetId="53">#REF!</definedName>
    <definedName name="SDDS" localSheetId="19">#REF!</definedName>
    <definedName name="SDDS" localSheetId="10">#REF!</definedName>
    <definedName name="SDDS" localSheetId="44">#REF!</definedName>
    <definedName name="SDDS" localSheetId="15">#REF!</definedName>
    <definedName name="SDDS" localSheetId="16">#REF!</definedName>
    <definedName name="SDDS" localSheetId="5">#REF!</definedName>
    <definedName name="SDDS" localSheetId="4">#REF!</definedName>
    <definedName name="SDDS" localSheetId="13">#REF!</definedName>
    <definedName name="SDDS" localSheetId="14">#REF!</definedName>
    <definedName name="SDDS">#REF!</definedName>
    <definedName name="TABLA" localSheetId="9">#REF!</definedName>
    <definedName name="TABLA" localSheetId="45">#REF!</definedName>
    <definedName name="TABLA" localSheetId="63">#REF!</definedName>
    <definedName name="TABLA" localSheetId="66">#REF!</definedName>
    <definedName name="TABLA" localSheetId="67">#REF!</definedName>
    <definedName name="TABLA" localSheetId="68">#REF!</definedName>
    <definedName name="TABLA" localSheetId="69">#REF!</definedName>
    <definedName name="TABLA" localSheetId="70">#REF!</definedName>
    <definedName name="TABLA" localSheetId="74">#REF!</definedName>
    <definedName name="TABLA" localSheetId="75">#REF!</definedName>
    <definedName name="TABLA" localSheetId="91">#REF!</definedName>
    <definedName name="TABLA" localSheetId="92">#REF!</definedName>
    <definedName name="TABLA" localSheetId="93">#REF!</definedName>
    <definedName name="TABLA" localSheetId="97">#REF!</definedName>
    <definedName name="TABLA" localSheetId="53">#REF!</definedName>
    <definedName name="TABLA" localSheetId="19">#REF!</definedName>
    <definedName name="TABLA" localSheetId="10">#REF!</definedName>
    <definedName name="TABLA" localSheetId="44">#REF!</definedName>
    <definedName name="TABLA" localSheetId="15">#REF!</definedName>
    <definedName name="TABLA" localSheetId="16">#REF!</definedName>
    <definedName name="TABLA" localSheetId="5">#REF!</definedName>
    <definedName name="TABLA" localSheetId="4">#REF!</definedName>
    <definedName name="TABLA" localSheetId="13">#REF!</definedName>
    <definedName name="TABLA" localSheetId="14">#REF!</definedName>
    <definedName name="TABLA">#REF!</definedName>
    <definedName name="Table__47" localSheetId="45">[8]RED47!$A$1:$I$53</definedName>
    <definedName name="Table__47" localSheetId="53">[8]RED47!$A$1:$I$53</definedName>
    <definedName name="Table__47" localSheetId="19">[8]RED47!$A$1:$I$53</definedName>
    <definedName name="Table__47" localSheetId="44">[8]RED47!$A$1:$I$53</definedName>
    <definedName name="Table__47" localSheetId="15">[8]RED47!$A$1:$I$53</definedName>
    <definedName name="Table__47" localSheetId="16">[8]RED47!$A$1:$I$53</definedName>
    <definedName name="Table__47" localSheetId="13">[8]RED47!$A$1:$I$53</definedName>
    <definedName name="Table__47" localSheetId="14">[8]RED47!$A$1:$I$53</definedName>
    <definedName name="Table__47">[17]RED47!$A$1:$I$53</definedName>
    <definedName name="Titulo" localSheetId="2">'[14]CI_Tv (65-2007K)'!$A$2</definedName>
    <definedName name="Titulo" localSheetId="45">'[8]CI_Tv (65-2007K)'!$A$2</definedName>
    <definedName name="Titulo" localSheetId="53">'[8]CI_Tv (65-2007K)'!$A$2</definedName>
    <definedName name="Titulo" localSheetId="19">'[8]CI_Tv (65-2007K)'!$A$2</definedName>
    <definedName name="Titulo" localSheetId="44">'[8]CI_Tv (65-2007K)'!$A$2</definedName>
    <definedName name="Titulo" localSheetId="15">'[8]CI_Tv (65-2007K)'!$A$2</definedName>
    <definedName name="Titulo" localSheetId="16">'[8]CI_Tv (65-2007K)'!$A$2</definedName>
    <definedName name="Titulo" localSheetId="13">'[8]CI_Tv (65-2007K)'!$A$2</definedName>
    <definedName name="Titulo" localSheetId="14">'[8]CI_Tv (65-2007K)'!$A$2</definedName>
    <definedName name="Titulo">'[15]CI_Tv (65-2007K)'!$A$2</definedName>
    <definedName name="TRIM4" localSheetId="45" hidden="1">{"página1",#N/A,FALSE,"pib";"página2",#N/A,FALSE,"pib";"página3",#N/A,FALSE,"oferuti";"página4",#N/A,FALSE,"pibrama";"página5",#N/A,FALSE,"pibrama";"página6",#N/A,FALSE,"pibrama"}</definedName>
    <definedName name="TRIM4" localSheetId="53" hidden="1">{"página1",#N/A,FALSE,"pib";"página2",#N/A,FALSE,"pib";"página3",#N/A,FALSE,"oferuti";"página4",#N/A,FALSE,"pibrama";"página5",#N/A,FALSE,"pibrama";"página6",#N/A,FALSE,"pibrama"}</definedName>
    <definedName name="TRIM4" localSheetId="7" hidden="1">{"página1",#N/A,FALSE,"pib";"página2",#N/A,FALSE,"pib";"página3",#N/A,FALSE,"oferuti";"página4",#N/A,FALSE,"pibrama";"página5",#N/A,FALSE,"pibrama";"página6",#N/A,FALSE,"pibrama"}</definedName>
    <definedName name="TRIM4" localSheetId="19" hidden="1">{"página1",#N/A,FALSE,"pib";"página2",#N/A,FALSE,"pib";"página3",#N/A,FALSE,"oferuti";"página4",#N/A,FALSE,"pibrama";"página5",#N/A,FALSE,"pibrama";"página6",#N/A,FALSE,"pibrama"}</definedName>
    <definedName name="TRIM4" localSheetId="44" hidden="1">{"página1",#N/A,FALSE,"pib";"página2",#N/A,FALSE,"pib";"página3",#N/A,FALSE,"oferuti";"página4",#N/A,FALSE,"pibrama";"página5",#N/A,FALSE,"pibrama";"página6",#N/A,FALSE,"pibrama"}</definedName>
    <definedName name="TRIM4" localSheetId="15" hidden="1">{"página1",#N/A,FALSE,"pib";"página2",#N/A,FALSE,"pib";"página3",#N/A,FALSE,"oferuti";"página4",#N/A,FALSE,"pibrama";"página5",#N/A,FALSE,"pibrama";"página6",#N/A,FALSE,"pibrama"}</definedName>
    <definedName name="TRIM4" localSheetId="16" hidden="1">{"página1",#N/A,FALSE,"pib";"página2",#N/A,FALSE,"pib";"página3",#N/A,FALSE,"oferuti";"página4",#N/A,FALSE,"pibrama";"página5",#N/A,FALSE,"pibrama";"página6",#N/A,FALSE,"pibrama"}</definedName>
    <definedName name="TRIM4" localSheetId="13" hidden="1">{"página1",#N/A,FALSE,"pib";"página2",#N/A,FALSE,"pib";"página3",#N/A,FALSE,"oferuti";"página4",#N/A,FALSE,"pibrama";"página5",#N/A,FALSE,"pibrama";"página6",#N/A,FALSE,"pibrama"}</definedName>
    <definedName name="TRIM4" localSheetId="14" hidden="1">{"página1",#N/A,FALSE,"pib";"página2",#N/A,FALSE,"pib";"página3",#N/A,FALSE,"oferuti";"página4",#N/A,FALSE,"pibrama";"página5",#N/A,FALSE,"pibrama";"página6",#N/A,FALSE,"pibrama"}</definedName>
    <definedName name="TRIM4" hidden="1">{"página1",#N/A,FALSE,"pib";"página2",#N/A,FALSE,"pib";"página3",#N/A,FALSE,"oferuti";"página4",#N/A,FALSE,"pibrama";"página5",#N/A,FALSE,"pibrama";"página6",#N/A,FALSE,"pibrama"}</definedName>
    <definedName name="TXG_D">#N/A</definedName>
    <definedName name="TXGO">#N/A</definedName>
    <definedName name="w" localSheetId="9">#REF!</definedName>
    <definedName name="w" localSheetId="45">#REF!</definedName>
    <definedName name="w" localSheetId="63">#REF!</definedName>
    <definedName name="w" localSheetId="66">#REF!</definedName>
    <definedName name="w" localSheetId="67">#REF!</definedName>
    <definedName name="w" localSheetId="68">#REF!</definedName>
    <definedName name="w" localSheetId="69">#REF!</definedName>
    <definedName name="w" localSheetId="70">#REF!</definedName>
    <definedName name="w" localSheetId="74">#REF!</definedName>
    <definedName name="w" localSheetId="75">#REF!</definedName>
    <definedName name="w" localSheetId="91">#REF!</definedName>
    <definedName name="w" localSheetId="92">#REF!</definedName>
    <definedName name="w" localSheetId="93">#REF!</definedName>
    <definedName name="w" localSheetId="97">#REF!</definedName>
    <definedName name="w" localSheetId="53">#REF!</definedName>
    <definedName name="w" localSheetId="19">#REF!</definedName>
    <definedName name="w" localSheetId="10">#REF!</definedName>
    <definedName name="w" localSheetId="44">#REF!</definedName>
    <definedName name="w" localSheetId="15">#REF!</definedName>
    <definedName name="w" localSheetId="16">#REF!</definedName>
    <definedName name="w" localSheetId="5">#REF!</definedName>
    <definedName name="w" localSheetId="4">#REF!</definedName>
    <definedName name="w" localSheetId="13">#REF!</definedName>
    <definedName name="w" localSheetId="14">#REF!</definedName>
    <definedName name="w">#REF!</definedName>
    <definedName name="wrn.datos." localSheetId="2" hidden="1">{"página1",#N/A,FALSE,"pib";"página2",#N/A,FALSE,"pib";"página3",#N/A,FALSE,"oferuti";"página4",#N/A,FALSE,"pibrama";"página5",#N/A,FALSE,"pibrama";"página6",#N/A,FALSE,"pibrama"}</definedName>
    <definedName name="wrn.datos." localSheetId="45" hidden="1">{"página1",#N/A,FALSE,"pib";"página2",#N/A,FALSE,"pib";"página3",#N/A,FALSE,"oferuti";"página4",#N/A,FALSE,"pibrama";"página5",#N/A,FALSE,"pibrama";"página6",#N/A,FALSE,"pibrama"}</definedName>
    <definedName name="wrn.datos." localSheetId="53" hidden="1">{"página1",#N/A,FALSE,"pib";"página2",#N/A,FALSE,"pib";"página3",#N/A,FALSE,"oferuti";"página4",#N/A,FALSE,"pibrama";"página5",#N/A,FALSE,"pibrama";"página6",#N/A,FALSE,"pibrama"}</definedName>
    <definedName name="wrn.datos." localSheetId="7" hidden="1">{"página1",#N/A,FALSE,"pib";"página2",#N/A,FALSE,"pib";"página3",#N/A,FALSE,"oferuti";"página4",#N/A,FALSE,"pibrama";"página5",#N/A,FALSE,"pibrama";"página6",#N/A,FALSE,"pibrama"}</definedName>
    <definedName name="wrn.datos." localSheetId="19" hidden="1">{"página1",#N/A,FALSE,"pib";"página2",#N/A,FALSE,"pib";"página3",#N/A,FALSE,"oferuti";"página4",#N/A,FALSE,"pibrama";"página5",#N/A,FALSE,"pibrama";"página6",#N/A,FALSE,"pibrama"}</definedName>
    <definedName name="wrn.datos." localSheetId="44" hidden="1">{"página1",#N/A,FALSE,"pib";"página2",#N/A,FALSE,"pib";"página3",#N/A,FALSE,"oferuti";"página4",#N/A,FALSE,"pibrama";"página5",#N/A,FALSE,"pibrama";"página6",#N/A,FALSE,"pibrama"}</definedName>
    <definedName name="wrn.datos." localSheetId="15" hidden="1">{"página1",#N/A,FALSE,"pib";"página2",#N/A,FALSE,"pib";"página3",#N/A,FALSE,"oferuti";"página4",#N/A,FALSE,"pibrama";"página5",#N/A,FALSE,"pibrama";"página6",#N/A,FALSE,"pibrama"}</definedName>
    <definedName name="wrn.datos." localSheetId="16" hidden="1">{"página1",#N/A,FALSE,"pib";"página2",#N/A,FALSE,"pib";"página3",#N/A,FALSE,"oferuti";"página4",#N/A,FALSE,"pibrama";"página5",#N/A,FALSE,"pibrama";"página6",#N/A,FALSE,"pibrama"}</definedName>
    <definedName name="wrn.datos." localSheetId="13" hidden="1">{"página1",#N/A,FALSE,"pib";"página2",#N/A,FALSE,"pib";"página3",#N/A,FALSE,"oferuti";"página4",#N/A,FALSE,"pibrama";"página5",#N/A,FALSE,"pibrama";"página6",#N/A,FALSE,"pibrama"}</definedName>
    <definedName name="wrn.datos." localSheetId="14" hidden="1">{"página1",#N/A,FALSE,"pib";"página2",#N/A,FALSE,"pib";"página3",#N/A,FALSE,"oferuti";"página4",#N/A,FALSE,"pibrama";"página5",#N/A,FALSE,"pibrama";"página6",#N/A,FALSE,"pibrama"}</definedName>
    <definedName name="wrn.datos." hidden="1">{"página1",#N/A,FALSE,"pib";"página2",#N/A,FALSE,"pib";"página3",#N/A,FALSE,"oferuti";"página4",#N/A,FALSE,"pibrama";"página5",#N/A,FALSE,"pibrama";"página6",#N/A,FALSE,"pibrama"}</definedName>
    <definedName name="wz" localSheetId="45">'[8]025002005'!$BS$46:$BU$46</definedName>
    <definedName name="wz" localSheetId="53">'[8]025002005'!$BS$46:$BU$46</definedName>
    <definedName name="wz" localSheetId="19">'[8]025002005'!$BS$46:$BU$46</definedName>
    <definedName name="wz" localSheetId="44">'[8]025002005'!$BS$46:$BU$46</definedName>
    <definedName name="wz" localSheetId="15">'[8]025002005'!$BS$46:$BU$46</definedName>
    <definedName name="wz" localSheetId="16">'[8]025002005'!$BS$46:$BU$46</definedName>
    <definedName name="wz" localSheetId="13">'[8]025002005'!$BS$46:$BU$46</definedName>
    <definedName name="wz" localSheetId="14">'[8]025002005'!$BS$46:$BU$46</definedName>
    <definedName name="wz">'[18]025002005'!$BS$46:$BU$46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90" i="201" l="1"/>
  <c r="AP90" i="201"/>
  <c r="AL90" i="201"/>
  <c r="AI90" i="201"/>
  <c r="AF90" i="201"/>
  <c r="AC90" i="201"/>
  <c r="Z90" i="201"/>
  <c r="R90" i="201"/>
  <c r="Q90" i="201"/>
  <c r="P90" i="201"/>
  <c r="O90" i="201"/>
  <c r="N90" i="201"/>
  <c r="M90" i="201"/>
  <c r="B90" i="201"/>
  <c r="B88" i="201"/>
  <c r="B87" i="201"/>
  <c r="B86" i="201"/>
  <c r="B85" i="201"/>
  <c r="B84" i="201"/>
  <c r="B83" i="201"/>
  <c r="B82" i="201"/>
  <c r="B81" i="201"/>
  <c r="B80" i="201"/>
  <c r="B79" i="201"/>
  <c r="B78" i="201"/>
  <c r="B77" i="201"/>
  <c r="B76" i="201"/>
  <c r="B75" i="201"/>
  <c r="B74" i="201"/>
  <c r="B73" i="201"/>
  <c r="B72" i="201"/>
  <c r="B71" i="201"/>
  <c r="B70" i="201"/>
  <c r="B69" i="201"/>
  <c r="B68" i="201"/>
  <c r="B67" i="201"/>
  <c r="B66" i="201"/>
  <c r="B65" i="201"/>
  <c r="B64" i="201"/>
  <c r="B63" i="201"/>
  <c r="F62" i="201"/>
  <c r="B62" i="201"/>
  <c r="B61" i="201"/>
  <c r="B60" i="201"/>
  <c r="B59" i="201"/>
  <c r="B58" i="201"/>
  <c r="B57" i="201"/>
  <c r="B56" i="201"/>
  <c r="B55" i="201"/>
  <c r="B54" i="201"/>
  <c r="B53" i="201"/>
  <c r="B52" i="201"/>
  <c r="B51" i="201"/>
  <c r="B50" i="201"/>
  <c r="B49" i="201"/>
  <c r="B48" i="201"/>
  <c r="B47" i="201"/>
  <c r="B46" i="201"/>
  <c r="B45" i="201"/>
  <c r="B44" i="201"/>
  <c r="B43" i="201"/>
  <c r="B42" i="201"/>
  <c r="B41" i="201"/>
  <c r="B40" i="201"/>
  <c r="B39" i="201"/>
  <c r="B38" i="201"/>
  <c r="B37" i="201"/>
  <c r="B36" i="201"/>
  <c r="B35" i="201"/>
  <c r="B34" i="201"/>
  <c r="B33" i="201"/>
  <c r="B32" i="201"/>
  <c r="B31" i="201"/>
  <c r="B30" i="201"/>
  <c r="B29" i="201"/>
  <c r="B28" i="201"/>
  <c r="B27" i="201"/>
  <c r="B26" i="201"/>
  <c r="B25" i="201"/>
  <c r="B24" i="201"/>
  <c r="B23" i="201"/>
  <c r="B22" i="201"/>
  <c r="B21" i="201"/>
  <c r="B20" i="201"/>
  <c r="B19" i="201"/>
  <c r="B18" i="201"/>
  <c r="B17" i="201"/>
  <c r="B16" i="201"/>
  <c r="B15" i="201"/>
  <c r="B14" i="201"/>
  <c r="B13" i="201"/>
  <c r="AU11" i="201"/>
  <c r="AT11" i="201"/>
  <c r="AS11" i="201"/>
  <c r="AR11" i="201"/>
  <c r="AQ11" i="201"/>
  <c r="AP11" i="201"/>
  <c r="AO11" i="201"/>
  <c r="AN11" i="201"/>
  <c r="AM11" i="201"/>
  <c r="AL11" i="201"/>
  <c r="AK11" i="201"/>
  <c r="AJ11" i="201"/>
  <c r="AI11" i="201"/>
  <c r="AH11" i="201"/>
  <c r="AG11" i="201"/>
  <c r="AF11" i="201"/>
  <c r="AE11" i="201"/>
  <c r="AD11" i="201"/>
  <c r="AC11" i="201"/>
  <c r="AB11" i="201"/>
  <c r="AA11" i="201"/>
  <c r="Z11" i="201"/>
  <c r="Y11" i="201"/>
  <c r="X11" i="201"/>
  <c r="W11" i="201"/>
  <c r="V11" i="201"/>
  <c r="U11" i="201"/>
  <c r="T11" i="201"/>
  <c r="S11" i="201"/>
  <c r="R11" i="201"/>
  <c r="Q11" i="201"/>
  <c r="P11" i="201"/>
  <c r="O11" i="201"/>
  <c r="N11" i="201"/>
  <c r="M11" i="201"/>
  <c r="L11" i="201"/>
  <c r="K11" i="201"/>
  <c r="J11" i="201"/>
  <c r="I11" i="201"/>
  <c r="H11" i="201"/>
  <c r="G11" i="201"/>
  <c r="F11" i="201"/>
  <c r="E11" i="201"/>
  <c r="C11" i="201"/>
  <c r="B11" i="201"/>
  <c r="AU90" i="205"/>
  <c r="AU90" i="201" s="1"/>
  <c r="AT90" i="205"/>
  <c r="AT90" i="201" s="1"/>
  <c r="AR90" i="205"/>
  <c r="AR90" i="201" s="1"/>
  <c r="AQ90" i="205"/>
  <c r="AQ90" i="201" s="1"/>
  <c r="AO90" i="205"/>
  <c r="AO90" i="201" s="1"/>
  <c r="AM90" i="205"/>
  <c r="AM90" i="201" s="1"/>
  <c r="AK90" i="205"/>
  <c r="AK90" i="201" s="1"/>
  <c r="AJ90" i="205"/>
  <c r="AJ90" i="201" s="1"/>
  <c r="AH90" i="205"/>
  <c r="AH90" i="201" s="1"/>
  <c r="AG90" i="205"/>
  <c r="AG90" i="201" s="1"/>
  <c r="AE90" i="205"/>
  <c r="AE90" i="201" s="1"/>
  <c r="AD90" i="205"/>
  <c r="AD90" i="201" s="1"/>
  <c r="Y90" i="205"/>
  <c r="Y90" i="201" s="1"/>
  <c r="X90" i="205"/>
  <c r="X90" i="201" s="1"/>
  <c r="W90" i="205"/>
  <c r="W90" i="201" s="1"/>
  <c r="V90" i="205"/>
  <c r="V90" i="201" s="1"/>
  <c r="U90" i="205"/>
  <c r="U90" i="201" s="1"/>
  <c r="T90" i="205"/>
  <c r="L90" i="205"/>
  <c r="L90" i="201" s="1"/>
  <c r="K90" i="205"/>
  <c r="K90" i="201" s="1"/>
  <c r="J90" i="205"/>
  <c r="J90" i="201" s="1"/>
  <c r="I90" i="205"/>
  <c r="I90" i="201" s="1"/>
  <c r="H90" i="205"/>
  <c r="H90" i="201" s="1"/>
  <c r="G90" i="205"/>
  <c r="G90" i="201" s="1"/>
  <c r="F90" i="205"/>
  <c r="F90" i="201" s="1"/>
  <c r="E90" i="205"/>
  <c r="E90" i="201" s="1"/>
  <c r="L88" i="205"/>
  <c r="L88" i="201" s="1"/>
  <c r="K88" i="205"/>
  <c r="K88" i="201" s="1"/>
  <c r="J88" i="205"/>
  <c r="J88" i="201" s="1"/>
  <c r="I88" i="205"/>
  <c r="I88" i="201" s="1"/>
  <c r="H88" i="205"/>
  <c r="H88" i="201" s="1"/>
  <c r="G88" i="205"/>
  <c r="G88" i="201" s="1"/>
  <c r="F88" i="205"/>
  <c r="F88" i="201" s="1"/>
  <c r="E88" i="205"/>
  <c r="E88" i="201" s="1"/>
  <c r="L87" i="205"/>
  <c r="L87" i="201" s="1"/>
  <c r="K87" i="205"/>
  <c r="K87" i="201" s="1"/>
  <c r="J87" i="205"/>
  <c r="J87" i="201" s="1"/>
  <c r="I87" i="205"/>
  <c r="I87" i="201" s="1"/>
  <c r="H87" i="205"/>
  <c r="H87" i="201" s="1"/>
  <c r="G87" i="205"/>
  <c r="G87" i="201" s="1"/>
  <c r="F87" i="205"/>
  <c r="F87" i="201" s="1"/>
  <c r="E87" i="205"/>
  <c r="E87" i="201" s="1"/>
  <c r="L86" i="205"/>
  <c r="L86" i="201" s="1"/>
  <c r="K86" i="205"/>
  <c r="K86" i="201" s="1"/>
  <c r="J86" i="205"/>
  <c r="J86" i="201" s="1"/>
  <c r="I86" i="205"/>
  <c r="I86" i="201" s="1"/>
  <c r="H86" i="205"/>
  <c r="H86" i="201" s="1"/>
  <c r="G86" i="205"/>
  <c r="G86" i="201" s="1"/>
  <c r="F86" i="205"/>
  <c r="F86" i="201" s="1"/>
  <c r="E86" i="205"/>
  <c r="E86" i="201" s="1"/>
  <c r="L85" i="205"/>
  <c r="L85" i="201" s="1"/>
  <c r="K85" i="205"/>
  <c r="K85" i="201" s="1"/>
  <c r="J85" i="205"/>
  <c r="J85" i="201" s="1"/>
  <c r="I85" i="205"/>
  <c r="I85" i="201" s="1"/>
  <c r="H85" i="205"/>
  <c r="H85" i="201" s="1"/>
  <c r="G85" i="205"/>
  <c r="G85" i="201" s="1"/>
  <c r="F85" i="205"/>
  <c r="F85" i="201" s="1"/>
  <c r="E85" i="205"/>
  <c r="E85" i="201" s="1"/>
  <c r="L84" i="205"/>
  <c r="L84" i="201" s="1"/>
  <c r="K84" i="205"/>
  <c r="K84" i="201" s="1"/>
  <c r="J84" i="205"/>
  <c r="J84" i="201" s="1"/>
  <c r="I84" i="205"/>
  <c r="I84" i="201" s="1"/>
  <c r="H84" i="205"/>
  <c r="H84" i="201" s="1"/>
  <c r="G84" i="205"/>
  <c r="G84" i="201" s="1"/>
  <c r="F84" i="205"/>
  <c r="F84" i="201" s="1"/>
  <c r="E84" i="205"/>
  <c r="E84" i="201" s="1"/>
  <c r="L83" i="205"/>
  <c r="L83" i="201" s="1"/>
  <c r="K83" i="205"/>
  <c r="K83" i="201" s="1"/>
  <c r="J83" i="205"/>
  <c r="J83" i="201" s="1"/>
  <c r="I83" i="205"/>
  <c r="I83" i="201" s="1"/>
  <c r="H83" i="205"/>
  <c r="H83" i="201" s="1"/>
  <c r="G83" i="205"/>
  <c r="G83" i="201" s="1"/>
  <c r="F83" i="205"/>
  <c r="F83" i="201" s="1"/>
  <c r="E83" i="205"/>
  <c r="E83" i="201" s="1"/>
  <c r="L82" i="205"/>
  <c r="L82" i="201" s="1"/>
  <c r="K82" i="205"/>
  <c r="K82" i="201" s="1"/>
  <c r="J82" i="205"/>
  <c r="J82" i="201" s="1"/>
  <c r="I82" i="205"/>
  <c r="I82" i="201" s="1"/>
  <c r="H82" i="205"/>
  <c r="H82" i="201" s="1"/>
  <c r="G82" i="205"/>
  <c r="G82" i="201" s="1"/>
  <c r="F82" i="205"/>
  <c r="F82" i="201" s="1"/>
  <c r="E82" i="205"/>
  <c r="E82" i="201" s="1"/>
  <c r="L81" i="205"/>
  <c r="L81" i="201" s="1"/>
  <c r="K81" i="205"/>
  <c r="K81" i="201" s="1"/>
  <c r="J81" i="205"/>
  <c r="J81" i="201" s="1"/>
  <c r="I81" i="205"/>
  <c r="I81" i="201" s="1"/>
  <c r="H81" i="205"/>
  <c r="H81" i="201" s="1"/>
  <c r="G81" i="205"/>
  <c r="G81" i="201" s="1"/>
  <c r="F81" i="205"/>
  <c r="F81" i="201" s="1"/>
  <c r="E81" i="205"/>
  <c r="E81" i="201" s="1"/>
  <c r="L80" i="205"/>
  <c r="L80" i="201" s="1"/>
  <c r="K80" i="205"/>
  <c r="K80" i="201" s="1"/>
  <c r="J80" i="205"/>
  <c r="J80" i="201" s="1"/>
  <c r="I80" i="205"/>
  <c r="I80" i="201" s="1"/>
  <c r="H80" i="205"/>
  <c r="H80" i="201" s="1"/>
  <c r="G80" i="205"/>
  <c r="G80" i="201" s="1"/>
  <c r="F80" i="205"/>
  <c r="F80" i="201" s="1"/>
  <c r="E80" i="205"/>
  <c r="E80" i="201" s="1"/>
  <c r="L79" i="205"/>
  <c r="L79" i="201" s="1"/>
  <c r="K79" i="205"/>
  <c r="K79" i="201" s="1"/>
  <c r="J79" i="205"/>
  <c r="J79" i="201" s="1"/>
  <c r="I79" i="205"/>
  <c r="I79" i="201" s="1"/>
  <c r="H79" i="205"/>
  <c r="H79" i="201" s="1"/>
  <c r="G79" i="205"/>
  <c r="G79" i="201" s="1"/>
  <c r="F79" i="205"/>
  <c r="F79" i="201" s="1"/>
  <c r="E79" i="205"/>
  <c r="E79" i="201" s="1"/>
  <c r="L78" i="205"/>
  <c r="L78" i="201" s="1"/>
  <c r="K78" i="205"/>
  <c r="K78" i="201" s="1"/>
  <c r="J78" i="205"/>
  <c r="J78" i="201" s="1"/>
  <c r="I78" i="205"/>
  <c r="I78" i="201" s="1"/>
  <c r="H78" i="205"/>
  <c r="H78" i="201" s="1"/>
  <c r="G78" i="205"/>
  <c r="G78" i="201" s="1"/>
  <c r="F78" i="205"/>
  <c r="F78" i="201" s="1"/>
  <c r="E78" i="205"/>
  <c r="E78" i="201" s="1"/>
  <c r="L77" i="205"/>
  <c r="L77" i="201" s="1"/>
  <c r="K77" i="205"/>
  <c r="K77" i="201" s="1"/>
  <c r="J77" i="205"/>
  <c r="J77" i="201" s="1"/>
  <c r="I77" i="205"/>
  <c r="I77" i="201" s="1"/>
  <c r="H77" i="205"/>
  <c r="H77" i="201" s="1"/>
  <c r="G77" i="205"/>
  <c r="G77" i="201" s="1"/>
  <c r="F77" i="205"/>
  <c r="F77" i="201" s="1"/>
  <c r="E77" i="205"/>
  <c r="E77" i="201" s="1"/>
  <c r="L76" i="205"/>
  <c r="L76" i="201" s="1"/>
  <c r="K76" i="205"/>
  <c r="K76" i="201" s="1"/>
  <c r="J76" i="205"/>
  <c r="J76" i="201" s="1"/>
  <c r="I76" i="205"/>
  <c r="I76" i="201" s="1"/>
  <c r="H76" i="205"/>
  <c r="H76" i="201" s="1"/>
  <c r="G76" i="205"/>
  <c r="G76" i="201" s="1"/>
  <c r="F76" i="205"/>
  <c r="F76" i="201" s="1"/>
  <c r="E76" i="205"/>
  <c r="E76" i="201" s="1"/>
  <c r="L75" i="205"/>
  <c r="L75" i="201" s="1"/>
  <c r="K75" i="205"/>
  <c r="K75" i="201" s="1"/>
  <c r="J75" i="205"/>
  <c r="J75" i="201" s="1"/>
  <c r="I75" i="205"/>
  <c r="I75" i="201" s="1"/>
  <c r="H75" i="205"/>
  <c r="H75" i="201" s="1"/>
  <c r="G75" i="205"/>
  <c r="G75" i="201" s="1"/>
  <c r="F75" i="205"/>
  <c r="F75" i="201" s="1"/>
  <c r="E75" i="205"/>
  <c r="E75" i="201" s="1"/>
  <c r="L74" i="205"/>
  <c r="L74" i="201" s="1"/>
  <c r="K74" i="205"/>
  <c r="K74" i="201" s="1"/>
  <c r="J74" i="205"/>
  <c r="J74" i="201" s="1"/>
  <c r="I74" i="205"/>
  <c r="I74" i="201" s="1"/>
  <c r="H74" i="205"/>
  <c r="H74" i="201" s="1"/>
  <c r="G74" i="205"/>
  <c r="G74" i="201" s="1"/>
  <c r="F74" i="205"/>
  <c r="F74" i="201" s="1"/>
  <c r="E74" i="205"/>
  <c r="E74" i="201" s="1"/>
  <c r="L73" i="205"/>
  <c r="L73" i="201" s="1"/>
  <c r="K73" i="205"/>
  <c r="K73" i="201" s="1"/>
  <c r="J73" i="205"/>
  <c r="J73" i="201" s="1"/>
  <c r="I73" i="205"/>
  <c r="I73" i="201" s="1"/>
  <c r="H73" i="205"/>
  <c r="H73" i="201" s="1"/>
  <c r="G73" i="205"/>
  <c r="G73" i="201" s="1"/>
  <c r="F73" i="205"/>
  <c r="F73" i="201" s="1"/>
  <c r="E73" i="205"/>
  <c r="E73" i="201" s="1"/>
  <c r="L72" i="205"/>
  <c r="L72" i="201" s="1"/>
  <c r="K72" i="205"/>
  <c r="K72" i="201" s="1"/>
  <c r="J72" i="205"/>
  <c r="J72" i="201" s="1"/>
  <c r="I72" i="205"/>
  <c r="I72" i="201" s="1"/>
  <c r="H72" i="205"/>
  <c r="H72" i="201" s="1"/>
  <c r="G72" i="205"/>
  <c r="G72" i="201" s="1"/>
  <c r="F72" i="205"/>
  <c r="F72" i="201" s="1"/>
  <c r="E72" i="205"/>
  <c r="E72" i="201" s="1"/>
  <c r="L71" i="205"/>
  <c r="L71" i="201" s="1"/>
  <c r="K71" i="205"/>
  <c r="K71" i="201" s="1"/>
  <c r="J71" i="205"/>
  <c r="J71" i="201" s="1"/>
  <c r="I71" i="205"/>
  <c r="I71" i="201" s="1"/>
  <c r="H71" i="205"/>
  <c r="H71" i="201" s="1"/>
  <c r="G71" i="205"/>
  <c r="G71" i="201" s="1"/>
  <c r="F71" i="205"/>
  <c r="F71" i="201" s="1"/>
  <c r="E71" i="205"/>
  <c r="E71" i="201" s="1"/>
  <c r="L70" i="205"/>
  <c r="L70" i="201" s="1"/>
  <c r="K70" i="205"/>
  <c r="K70" i="201" s="1"/>
  <c r="J70" i="205"/>
  <c r="J70" i="201" s="1"/>
  <c r="I70" i="205"/>
  <c r="I70" i="201" s="1"/>
  <c r="H70" i="205"/>
  <c r="H70" i="201" s="1"/>
  <c r="G70" i="205"/>
  <c r="G70" i="201" s="1"/>
  <c r="F70" i="205"/>
  <c r="F70" i="201" s="1"/>
  <c r="E70" i="205"/>
  <c r="E70" i="201" s="1"/>
  <c r="L69" i="205"/>
  <c r="L69" i="201" s="1"/>
  <c r="K69" i="205"/>
  <c r="K69" i="201" s="1"/>
  <c r="J69" i="205"/>
  <c r="J69" i="201" s="1"/>
  <c r="I69" i="205"/>
  <c r="I69" i="201" s="1"/>
  <c r="H69" i="205"/>
  <c r="H69" i="201" s="1"/>
  <c r="G69" i="205"/>
  <c r="G69" i="201" s="1"/>
  <c r="F69" i="205"/>
  <c r="F69" i="201" s="1"/>
  <c r="E69" i="205"/>
  <c r="E69" i="201" s="1"/>
  <c r="L68" i="205"/>
  <c r="L68" i="201" s="1"/>
  <c r="K68" i="205"/>
  <c r="K68" i="201" s="1"/>
  <c r="J68" i="205"/>
  <c r="J68" i="201" s="1"/>
  <c r="I68" i="205"/>
  <c r="I68" i="201" s="1"/>
  <c r="H68" i="205"/>
  <c r="H68" i="201" s="1"/>
  <c r="G68" i="205"/>
  <c r="G68" i="201" s="1"/>
  <c r="F68" i="205"/>
  <c r="F68" i="201" s="1"/>
  <c r="E68" i="205"/>
  <c r="E68" i="201" s="1"/>
  <c r="L67" i="205"/>
  <c r="L67" i="201" s="1"/>
  <c r="K67" i="205"/>
  <c r="K67" i="201" s="1"/>
  <c r="J67" i="205"/>
  <c r="J67" i="201" s="1"/>
  <c r="I67" i="205"/>
  <c r="I67" i="201" s="1"/>
  <c r="H67" i="205"/>
  <c r="H67" i="201" s="1"/>
  <c r="G67" i="205"/>
  <c r="G67" i="201" s="1"/>
  <c r="F67" i="205"/>
  <c r="F67" i="201" s="1"/>
  <c r="E67" i="205"/>
  <c r="E67" i="201" s="1"/>
  <c r="L66" i="205"/>
  <c r="L66" i="201" s="1"/>
  <c r="K66" i="205"/>
  <c r="K66" i="201" s="1"/>
  <c r="J66" i="205"/>
  <c r="J66" i="201" s="1"/>
  <c r="I66" i="205"/>
  <c r="I66" i="201" s="1"/>
  <c r="H66" i="205"/>
  <c r="H66" i="201" s="1"/>
  <c r="G66" i="205"/>
  <c r="G66" i="201" s="1"/>
  <c r="F66" i="205"/>
  <c r="F66" i="201" s="1"/>
  <c r="E66" i="205"/>
  <c r="E66" i="201" s="1"/>
  <c r="L65" i="205"/>
  <c r="L65" i="201" s="1"/>
  <c r="K65" i="205"/>
  <c r="K65" i="201" s="1"/>
  <c r="J65" i="205"/>
  <c r="J65" i="201" s="1"/>
  <c r="I65" i="205"/>
  <c r="I65" i="201" s="1"/>
  <c r="H65" i="205"/>
  <c r="H65" i="201" s="1"/>
  <c r="G65" i="205"/>
  <c r="G65" i="201" s="1"/>
  <c r="F65" i="205"/>
  <c r="F65" i="201" s="1"/>
  <c r="E65" i="205"/>
  <c r="E65" i="201" s="1"/>
  <c r="L64" i="205"/>
  <c r="L64" i="201" s="1"/>
  <c r="K64" i="205"/>
  <c r="K64" i="201" s="1"/>
  <c r="J64" i="205"/>
  <c r="J64" i="201" s="1"/>
  <c r="I64" i="205"/>
  <c r="I64" i="201" s="1"/>
  <c r="H64" i="205"/>
  <c r="H64" i="201" s="1"/>
  <c r="G64" i="205"/>
  <c r="G64" i="201" s="1"/>
  <c r="F64" i="205"/>
  <c r="F64" i="201" s="1"/>
  <c r="E64" i="205"/>
  <c r="E64" i="201" s="1"/>
  <c r="L63" i="205"/>
  <c r="L63" i="201" s="1"/>
  <c r="K63" i="205"/>
  <c r="K63" i="201" s="1"/>
  <c r="J63" i="205"/>
  <c r="J63" i="201" s="1"/>
  <c r="I63" i="205"/>
  <c r="I63" i="201" s="1"/>
  <c r="H63" i="205"/>
  <c r="H63" i="201" s="1"/>
  <c r="G63" i="205"/>
  <c r="G63" i="201" s="1"/>
  <c r="F63" i="205"/>
  <c r="F63" i="201" s="1"/>
  <c r="E63" i="205"/>
  <c r="E63" i="201" s="1"/>
  <c r="L62" i="205"/>
  <c r="L62" i="201" s="1"/>
  <c r="K62" i="205"/>
  <c r="K62" i="201" s="1"/>
  <c r="J62" i="205"/>
  <c r="J62" i="201" s="1"/>
  <c r="I62" i="205"/>
  <c r="I62" i="201" s="1"/>
  <c r="H62" i="205"/>
  <c r="H62" i="201" s="1"/>
  <c r="G62" i="205"/>
  <c r="G62" i="201" s="1"/>
  <c r="F62" i="205"/>
  <c r="E62" i="205"/>
  <c r="E62" i="201" s="1"/>
  <c r="L61" i="205"/>
  <c r="L61" i="201" s="1"/>
  <c r="K61" i="205"/>
  <c r="K61" i="201" s="1"/>
  <c r="J61" i="205"/>
  <c r="J61" i="201" s="1"/>
  <c r="I61" i="205"/>
  <c r="I61" i="201" s="1"/>
  <c r="H61" i="205"/>
  <c r="H61" i="201" s="1"/>
  <c r="G61" i="205"/>
  <c r="G61" i="201" s="1"/>
  <c r="F61" i="205"/>
  <c r="F61" i="201" s="1"/>
  <c r="E61" i="205"/>
  <c r="E61" i="201" s="1"/>
  <c r="L60" i="205"/>
  <c r="L60" i="201" s="1"/>
  <c r="K60" i="205"/>
  <c r="K60" i="201" s="1"/>
  <c r="J60" i="205"/>
  <c r="J60" i="201" s="1"/>
  <c r="I60" i="205"/>
  <c r="I60" i="201" s="1"/>
  <c r="H60" i="205"/>
  <c r="H60" i="201" s="1"/>
  <c r="G60" i="205"/>
  <c r="G60" i="201" s="1"/>
  <c r="F60" i="205"/>
  <c r="F60" i="201" s="1"/>
  <c r="E60" i="205"/>
  <c r="E60" i="201" s="1"/>
  <c r="L59" i="205"/>
  <c r="L59" i="201" s="1"/>
  <c r="K59" i="205"/>
  <c r="K59" i="201" s="1"/>
  <c r="J59" i="205"/>
  <c r="J59" i="201" s="1"/>
  <c r="I59" i="205"/>
  <c r="I59" i="201" s="1"/>
  <c r="H59" i="205"/>
  <c r="H59" i="201" s="1"/>
  <c r="G59" i="205"/>
  <c r="G59" i="201" s="1"/>
  <c r="F59" i="205"/>
  <c r="F59" i="201" s="1"/>
  <c r="E59" i="205"/>
  <c r="E59" i="201" s="1"/>
  <c r="L58" i="205"/>
  <c r="L58" i="201" s="1"/>
  <c r="K58" i="205"/>
  <c r="K58" i="201" s="1"/>
  <c r="J58" i="205"/>
  <c r="J58" i="201" s="1"/>
  <c r="I58" i="205"/>
  <c r="I58" i="201" s="1"/>
  <c r="H58" i="205"/>
  <c r="H58" i="201" s="1"/>
  <c r="G58" i="205"/>
  <c r="G58" i="201" s="1"/>
  <c r="F58" i="205"/>
  <c r="F58" i="201" s="1"/>
  <c r="E58" i="205"/>
  <c r="E58" i="201" s="1"/>
  <c r="L57" i="205"/>
  <c r="L57" i="201" s="1"/>
  <c r="K57" i="205"/>
  <c r="K57" i="201" s="1"/>
  <c r="J57" i="205"/>
  <c r="J57" i="201" s="1"/>
  <c r="I57" i="205"/>
  <c r="I57" i="201" s="1"/>
  <c r="H57" i="205"/>
  <c r="H57" i="201" s="1"/>
  <c r="G57" i="205"/>
  <c r="G57" i="201" s="1"/>
  <c r="F57" i="205"/>
  <c r="F57" i="201" s="1"/>
  <c r="E57" i="205"/>
  <c r="E57" i="201" s="1"/>
  <c r="L56" i="205"/>
  <c r="L56" i="201" s="1"/>
  <c r="K56" i="205"/>
  <c r="K56" i="201" s="1"/>
  <c r="J56" i="205"/>
  <c r="J56" i="201" s="1"/>
  <c r="I56" i="205"/>
  <c r="I56" i="201" s="1"/>
  <c r="H56" i="205"/>
  <c r="H56" i="201" s="1"/>
  <c r="G56" i="205"/>
  <c r="G56" i="201" s="1"/>
  <c r="F56" i="205"/>
  <c r="F56" i="201" s="1"/>
  <c r="E56" i="205"/>
  <c r="E56" i="201" s="1"/>
  <c r="L55" i="205"/>
  <c r="L55" i="201" s="1"/>
  <c r="K55" i="205"/>
  <c r="K55" i="201" s="1"/>
  <c r="J55" i="205"/>
  <c r="J55" i="201" s="1"/>
  <c r="I55" i="205"/>
  <c r="I55" i="201" s="1"/>
  <c r="H55" i="205"/>
  <c r="H55" i="201" s="1"/>
  <c r="G55" i="205"/>
  <c r="G55" i="201" s="1"/>
  <c r="F55" i="205"/>
  <c r="F55" i="201" s="1"/>
  <c r="E55" i="205"/>
  <c r="E55" i="201" s="1"/>
  <c r="L54" i="205"/>
  <c r="L54" i="201" s="1"/>
  <c r="K54" i="205"/>
  <c r="K54" i="201" s="1"/>
  <c r="J54" i="205"/>
  <c r="J54" i="201" s="1"/>
  <c r="I54" i="205"/>
  <c r="I54" i="201" s="1"/>
  <c r="H54" i="205"/>
  <c r="H54" i="201" s="1"/>
  <c r="G54" i="205"/>
  <c r="G54" i="201" s="1"/>
  <c r="F54" i="205"/>
  <c r="F54" i="201" s="1"/>
  <c r="E54" i="205"/>
  <c r="E54" i="201" s="1"/>
  <c r="L53" i="205"/>
  <c r="L53" i="201" s="1"/>
  <c r="K53" i="205"/>
  <c r="K53" i="201" s="1"/>
  <c r="J53" i="205"/>
  <c r="J53" i="201" s="1"/>
  <c r="I53" i="205"/>
  <c r="I53" i="201" s="1"/>
  <c r="H53" i="205"/>
  <c r="H53" i="201" s="1"/>
  <c r="G53" i="205"/>
  <c r="G53" i="201" s="1"/>
  <c r="F53" i="205"/>
  <c r="F53" i="201" s="1"/>
  <c r="E53" i="205"/>
  <c r="E53" i="201" s="1"/>
  <c r="L52" i="205"/>
  <c r="L52" i="201" s="1"/>
  <c r="K52" i="205"/>
  <c r="K52" i="201" s="1"/>
  <c r="J52" i="205"/>
  <c r="J52" i="201" s="1"/>
  <c r="I52" i="205"/>
  <c r="I52" i="201" s="1"/>
  <c r="H52" i="205"/>
  <c r="H52" i="201" s="1"/>
  <c r="G52" i="205"/>
  <c r="G52" i="201" s="1"/>
  <c r="F52" i="205"/>
  <c r="F52" i="201" s="1"/>
  <c r="E52" i="205"/>
  <c r="E52" i="201" s="1"/>
  <c r="L51" i="205"/>
  <c r="L51" i="201" s="1"/>
  <c r="K51" i="205"/>
  <c r="K51" i="201" s="1"/>
  <c r="J51" i="205"/>
  <c r="J51" i="201" s="1"/>
  <c r="I51" i="205"/>
  <c r="I51" i="201" s="1"/>
  <c r="H51" i="205"/>
  <c r="H51" i="201" s="1"/>
  <c r="G51" i="205"/>
  <c r="G51" i="201" s="1"/>
  <c r="F51" i="205"/>
  <c r="F51" i="201" s="1"/>
  <c r="E51" i="205"/>
  <c r="E51" i="201" s="1"/>
  <c r="L50" i="205"/>
  <c r="L50" i="201" s="1"/>
  <c r="K50" i="205"/>
  <c r="K50" i="201" s="1"/>
  <c r="J50" i="205"/>
  <c r="J50" i="201" s="1"/>
  <c r="I50" i="205"/>
  <c r="I50" i="201" s="1"/>
  <c r="H50" i="205"/>
  <c r="H50" i="201" s="1"/>
  <c r="G50" i="205"/>
  <c r="G50" i="201" s="1"/>
  <c r="F50" i="205"/>
  <c r="F50" i="201" s="1"/>
  <c r="E50" i="205"/>
  <c r="E50" i="201" s="1"/>
  <c r="L49" i="205"/>
  <c r="L49" i="201" s="1"/>
  <c r="K49" i="205"/>
  <c r="K49" i="201" s="1"/>
  <c r="J49" i="205"/>
  <c r="J49" i="201" s="1"/>
  <c r="I49" i="205"/>
  <c r="I49" i="201" s="1"/>
  <c r="H49" i="205"/>
  <c r="H49" i="201" s="1"/>
  <c r="G49" i="205"/>
  <c r="G49" i="201" s="1"/>
  <c r="F49" i="205"/>
  <c r="F49" i="201" s="1"/>
  <c r="E49" i="205"/>
  <c r="E49" i="201" s="1"/>
  <c r="L48" i="205"/>
  <c r="L48" i="201" s="1"/>
  <c r="K48" i="205"/>
  <c r="K48" i="201" s="1"/>
  <c r="J48" i="205"/>
  <c r="J48" i="201" s="1"/>
  <c r="I48" i="205"/>
  <c r="I48" i="201" s="1"/>
  <c r="H48" i="205"/>
  <c r="H48" i="201" s="1"/>
  <c r="G48" i="205"/>
  <c r="G48" i="201" s="1"/>
  <c r="F48" i="205"/>
  <c r="F48" i="201" s="1"/>
  <c r="E48" i="205"/>
  <c r="E48" i="201" s="1"/>
  <c r="L47" i="205"/>
  <c r="L47" i="201" s="1"/>
  <c r="K47" i="205"/>
  <c r="K47" i="201" s="1"/>
  <c r="J47" i="205"/>
  <c r="J47" i="201" s="1"/>
  <c r="I47" i="205"/>
  <c r="I47" i="201" s="1"/>
  <c r="H47" i="205"/>
  <c r="H47" i="201" s="1"/>
  <c r="G47" i="205"/>
  <c r="G47" i="201" s="1"/>
  <c r="F47" i="205"/>
  <c r="F47" i="201" s="1"/>
  <c r="E47" i="205"/>
  <c r="E47" i="201" s="1"/>
  <c r="L46" i="205"/>
  <c r="L46" i="201" s="1"/>
  <c r="K46" i="205"/>
  <c r="K46" i="201" s="1"/>
  <c r="J46" i="205"/>
  <c r="J46" i="201" s="1"/>
  <c r="I46" i="205"/>
  <c r="I46" i="201" s="1"/>
  <c r="H46" i="205"/>
  <c r="H46" i="201" s="1"/>
  <c r="G46" i="205"/>
  <c r="G46" i="201" s="1"/>
  <c r="F46" i="205"/>
  <c r="F46" i="201" s="1"/>
  <c r="E46" i="205"/>
  <c r="E46" i="201" s="1"/>
  <c r="L45" i="205"/>
  <c r="L45" i="201" s="1"/>
  <c r="K45" i="205"/>
  <c r="K45" i="201" s="1"/>
  <c r="J45" i="205"/>
  <c r="J45" i="201" s="1"/>
  <c r="I45" i="205"/>
  <c r="I45" i="201" s="1"/>
  <c r="H45" i="205"/>
  <c r="H45" i="201" s="1"/>
  <c r="G45" i="205"/>
  <c r="G45" i="201" s="1"/>
  <c r="F45" i="205"/>
  <c r="F45" i="201" s="1"/>
  <c r="E45" i="205"/>
  <c r="E45" i="201" s="1"/>
  <c r="L44" i="205"/>
  <c r="L44" i="201" s="1"/>
  <c r="K44" i="205"/>
  <c r="K44" i="201" s="1"/>
  <c r="J44" i="205"/>
  <c r="J44" i="201" s="1"/>
  <c r="I44" i="205"/>
  <c r="I44" i="201" s="1"/>
  <c r="H44" i="205"/>
  <c r="H44" i="201" s="1"/>
  <c r="G44" i="205"/>
  <c r="G44" i="201" s="1"/>
  <c r="F44" i="205"/>
  <c r="F44" i="201" s="1"/>
  <c r="E44" i="205"/>
  <c r="E44" i="201" s="1"/>
  <c r="L43" i="205"/>
  <c r="L43" i="201" s="1"/>
  <c r="K43" i="205"/>
  <c r="K43" i="201" s="1"/>
  <c r="J43" i="205"/>
  <c r="J43" i="201" s="1"/>
  <c r="I43" i="205"/>
  <c r="I43" i="201" s="1"/>
  <c r="H43" i="205"/>
  <c r="H43" i="201" s="1"/>
  <c r="G43" i="205"/>
  <c r="G43" i="201" s="1"/>
  <c r="F43" i="205"/>
  <c r="F43" i="201" s="1"/>
  <c r="E43" i="205"/>
  <c r="E43" i="201" s="1"/>
  <c r="L42" i="205"/>
  <c r="L42" i="201" s="1"/>
  <c r="K42" i="205"/>
  <c r="K42" i="201" s="1"/>
  <c r="J42" i="205"/>
  <c r="J42" i="201" s="1"/>
  <c r="I42" i="205"/>
  <c r="I42" i="201" s="1"/>
  <c r="H42" i="205"/>
  <c r="H42" i="201" s="1"/>
  <c r="G42" i="205"/>
  <c r="G42" i="201" s="1"/>
  <c r="F42" i="205"/>
  <c r="F42" i="201" s="1"/>
  <c r="E42" i="205"/>
  <c r="E42" i="201" s="1"/>
  <c r="L41" i="205"/>
  <c r="L41" i="201" s="1"/>
  <c r="K41" i="205"/>
  <c r="K41" i="201" s="1"/>
  <c r="J41" i="205"/>
  <c r="J41" i="201" s="1"/>
  <c r="I41" i="205"/>
  <c r="I41" i="201" s="1"/>
  <c r="H41" i="205"/>
  <c r="H41" i="201" s="1"/>
  <c r="G41" i="205"/>
  <c r="G41" i="201" s="1"/>
  <c r="F41" i="205"/>
  <c r="F41" i="201" s="1"/>
  <c r="E41" i="205"/>
  <c r="E41" i="201" s="1"/>
  <c r="L40" i="205"/>
  <c r="L40" i="201" s="1"/>
  <c r="K40" i="205"/>
  <c r="K40" i="201" s="1"/>
  <c r="J40" i="205"/>
  <c r="J40" i="201" s="1"/>
  <c r="I40" i="205"/>
  <c r="I40" i="201" s="1"/>
  <c r="H40" i="205"/>
  <c r="H40" i="201" s="1"/>
  <c r="G40" i="205"/>
  <c r="G40" i="201" s="1"/>
  <c r="F40" i="205"/>
  <c r="F40" i="201" s="1"/>
  <c r="E40" i="205"/>
  <c r="E40" i="201" s="1"/>
  <c r="L39" i="205"/>
  <c r="L39" i="201" s="1"/>
  <c r="K39" i="205"/>
  <c r="K39" i="201" s="1"/>
  <c r="J39" i="205"/>
  <c r="J39" i="201" s="1"/>
  <c r="I39" i="205"/>
  <c r="I39" i="201" s="1"/>
  <c r="H39" i="205"/>
  <c r="H39" i="201" s="1"/>
  <c r="G39" i="205"/>
  <c r="G39" i="201" s="1"/>
  <c r="F39" i="205"/>
  <c r="F39" i="201" s="1"/>
  <c r="E39" i="205"/>
  <c r="E39" i="201" s="1"/>
  <c r="L38" i="205"/>
  <c r="L38" i="201" s="1"/>
  <c r="K38" i="205"/>
  <c r="K38" i="201" s="1"/>
  <c r="J38" i="205"/>
  <c r="J38" i="201" s="1"/>
  <c r="I38" i="205"/>
  <c r="I38" i="201" s="1"/>
  <c r="H38" i="205"/>
  <c r="H38" i="201" s="1"/>
  <c r="G38" i="205"/>
  <c r="G38" i="201" s="1"/>
  <c r="F38" i="205"/>
  <c r="F38" i="201" s="1"/>
  <c r="E38" i="205"/>
  <c r="E38" i="201" s="1"/>
  <c r="L37" i="205"/>
  <c r="L37" i="201" s="1"/>
  <c r="K37" i="205"/>
  <c r="K37" i="201" s="1"/>
  <c r="J37" i="205"/>
  <c r="J37" i="201" s="1"/>
  <c r="I37" i="205"/>
  <c r="I37" i="201" s="1"/>
  <c r="H37" i="205"/>
  <c r="H37" i="201" s="1"/>
  <c r="G37" i="205"/>
  <c r="G37" i="201" s="1"/>
  <c r="F37" i="205"/>
  <c r="F37" i="201" s="1"/>
  <c r="E37" i="205"/>
  <c r="E37" i="201" s="1"/>
  <c r="L36" i="205"/>
  <c r="L36" i="201" s="1"/>
  <c r="K36" i="205"/>
  <c r="K36" i="201" s="1"/>
  <c r="J36" i="205"/>
  <c r="J36" i="201" s="1"/>
  <c r="I36" i="205"/>
  <c r="I36" i="201" s="1"/>
  <c r="H36" i="205"/>
  <c r="H36" i="201" s="1"/>
  <c r="G36" i="205"/>
  <c r="G36" i="201" s="1"/>
  <c r="F36" i="205"/>
  <c r="F36" i="201" s="1"/>
  <c r="E36" i="205"/>
  <c r="E36" i="201" s="1"/>
  <c r="L35" i="205"/>
  <c r="L35" i="201" s="1"/>
  <c r="K35" i="205"/>
  <c r="K35" i="201" s="1"/>
  <c r="J35" i="205"/>
  <c r="J35" i="201" s="1"/>
  <c r="I35" i="205"/>
  <c r="I35" i="201" s="1"/>
  <c r="H35" i="205"/>
  <c r="H35" i="201" s="1"/>
  <c r="G35" i="205"/>
  <c r="G35" i="201" s="1"/>
  <c r="F35" i="205"/>
  <c r="F35" i="201" s="1"/>
  <c r="E35" i="205"/>
  <c r="E35" i="201" s="1"/>
  <c r="L34" i="205"/>
  <c r="L34" i="201" s="1"/>
  <c r="K34" i="205"/>
  <c r="K34" i="201" s="1"/>
  <c r="J34" i="205"/>
  <c r="J34" i="201" s="1"/>
  <c r="I34" i="205"/>
  <c r="I34" i="201" s="1"/>
  <c r="H34" i="205"/>
  <c r="H34" i="201" s="1"/>
  <c r="G34" i="205"/>
  <c r="G34" i="201" s="1"/>
  <c r="F34" i="205"/>
  <c r="F34" i="201" s="1"/>
  <c r="E34" i="205"/>
  <c r="E34" i="201" s="1"/>
  <c r="L33" i="205"/>
  <c r="L33" i="201" s="1"/>
  <c r="K33" i="205"/>
  <c r="K33" i="201" s="1"/>
  <c r="J33" i="205"/>
  <c r="J33" i="201" s="1"/>
  <c r="I33" i="205"/>
  <c r="I33" i="201" s="1"/>
  <c r="H33" i="205"/>
  <c r="H33" i="201" s="1"/>
  <c r="G33" i="205"/>
  <c r="G33" i="201" s="1"/>
  <c r="F33" i="205"/>
  <c r="F33" i="201" s="1"/>
  <c r="E33" i="205"/>
  <c r="E33" i="201" s="1"/>
  <c r="L32" i="205"/>
  <c r="L32" i="201" s="1"/>
  <c r="K32" i="205"/>
  <c r="K32" i="201" s="1"/>
  <c r="J32" i="205"/>
  <c r="J32" i="201" s="1"/>
  <c r="I32" i="205"/>
  <c r="I32" i="201" s="1"/>
  <c r="H32" i="205"/>
  <c r="H32" i="201" s="1"/>
  <c r="G32" i="205"/>
  <c r="G32" i="201" s="1"/>
  <c r="F32" i="205"/>
  <c r="F32" i="201" s="1"/>
  <c r="E32" i="205"/>
  <c r="E32" i="201" s="1"/>
  <c r="L31" i="205"/>
  <c r="L31" i="201" s="1"/>
  <c r="K31" i="205"/>
  <c r="K31" i="201" s="1"/>
  <c r="J31" i="205"/>
  <c r="J31" i="201" s="1"/>
  <c r="I31" i="205"/>
  <c r="I31" i="201" s="1"/>
  <c r="H31" i="205"/>
  <c r="H31" i="201" s="1"/>
  <c r="G31" i="205"/>
  <c r="G31" i="201" s="1"/>
  <c r="F31" i="205"/>
  <c r="F31" i="201" s="1"/>
  <c r="E31" i="205"/>
  <c r="E31" i="201" s="1"/>
  <c r="L30" i="205"/>
  <c r="L30" i="201" s="1"/>
  <c r="K30" i="205"/>
  <c r="K30" i="201" s="1"/>
  <c r="J30" i="205"/>
  <c r="J30" i="201" s="1"/>
  <c r="I30" i="205"/>
  <c r="I30" i="201" s="1"/>
  <c r="H30" i="205"/>
  <c r="H30" i="201" s="1"/>
  <c r="G30" i="205"/>
  <c r="G30" i="201" s="1"/>
  <c r="F30" i="205"/>
  <c r="F30" i="201" s="1"/>
  <c r="E30" i="205"/>
  <c r="E30" i="201" s="1"/>
  <c r="L29" i="205"/>
  <c r="L29" i="201" s="1"/>
  <c r="K29" i="205"/>
  <c r="K29" i="201" s="1"/>
  <c r="J29" i="205"/>
  <c r="J29" i="201" s="1"/>
  <c r="I29" i="205"/>
  <c r="I29" i="201" s="1"/>
  <c r="H29" i="205"/>
  <c r="H29" i="201" s="1"/>
  <c r="G29" i="205"/>
  <c r="G29" i="201" s="1"/>
  <c r="F29" i="205"/>
  <c r="F29" i="201" s="1"/>
  <c r="E29" i="205"/>
  <c r="E29" i="201" s="1"/>
  <c r="L28" i="205"/>
  <c r="L28" i="201" s="1"/>
  <c r="K28" i="205"/>
  <c r="K28" i="201" s="1"/>
  <c r="J28" i="205"/>
  <c r="J28" i="201" s="1"/>
  <c r="I28" i="205"/>
  <c r="I28" i="201" s="1"/>
  <c r="H28" i="205"/>
  <c r="H28" i="201" s="1"/>
  <c r="G28" i="205"/>
  <c r="G28" i="201" s="1"/>
  <c r="F28" i="205"/>
  <c r="F28" i="201" s="1"/>
  <c r="E28" i="205"/>
  <c r="E28" i="201" s="1"/>
  <c r="L27" i="205"/>
  <c r="L27" i="201" s="1"/>
  <c r="K27" i="205"/>
  <c r="K27" i="201" s="1"/>
  <c r="J27" i="205"/>
  <c r="J27" i="201" s="1"/>
  <c r="I27" i="205"/>
  <c r="I27" i="201" s="1"/>
  <c r="H27" i="205"/>
  <c r="H27" i="201" s="1"/>
  <c r="G27" i="205"/>
  <c r="G27" i="201" s="1"/>
  <c r="F27" i="205"/>
  <c r="F27" i="201" s="1"/>
  <c r="E27" i="205"/>
  <c r="E27" i="201" s="1"/>
  <c r="L26" i="205"/>
  <c r="L26" i="201" s="1"/>
  <c r="K26" i="205"/>
  <c r="K26" i="201" s="1"/>
  <c r="J26" i="205"/>
  <c r="J26" i="201" s="1"/>
  <c r="I26" i="205"/>
  <c r="I26" i="201" s="1"/>
  <c r="H26" i="205"/>
  <c r="H26" i="201" s="1"/>
  <c r="G26" i="205"/>
  <c r="G26" i="201" s="1"/>
  <c r="F26" i="205"/>
  <c r="F26" i="201" s="1"/>
  <c r="E26" i="205"/>
  <c r="E26" i="201" s="1"/>
  <c r="L25" i="205"/>
  <c r="L25" i="201" s="1"/>
  <c r="K25" i="205"/>
  <c r="K25" i="201" s="1"/>
  <c r="J25" i="205"/>
  <c r="J25" i="201" s="1"/>
  <c r="I25" i="205"/>
  <c r="I25" i="201" s="1"/>
  <c r="H25" i="205"/>
  <c r="H25" i="201" s="1"/>
  <c r="G25" i="205"/>
  <c r="G25" i="201" s="1"/>
  <c r="F25" i="205"/>
  <c r="F25" i="201" s="1"/>
  <c r="E25" i="205"/>
  <c r="E25" i="201" s="1"/>
  <c r="L24" i="205"/>
  <c r="L24" i="201" s="1"/>
  <c r="K24" i="205"/>
  <c r="K24" i="201" s="1"/>
  <c r="J24" i="205"/>
  <c r="J24" i="201" s="1"/>
  <c r="I24" i="205"/>
  <c r="I24" i="201" s="1"/>
  <c r="H24" i="205"/>
  <c r="H24" i="201" s="1"/>
  <c r="G24" i="205"/>
  <c r="G24" i="201" s="1"/>
  <c r="F24" i="205"/>
  <c r="F24" i="201" s="1"/>
  <c r="E24" i="205"/>
  <c r="E24" i="201" s="1"/>
  <c r="L23" i="205"/>
  <c r="L23" i="201" s="1"/>
  <c r="K23" i="205"/>
  <c r="K23" i="201" s="1"/>
  <c r="J23" i="205"/>
  <c r="J23" i="201" s="1"/>
  <c r="I23" i="205"/>
  <c r="I23" i="201" s="1"/>
  <c r="H23" i="205"/>
  <c r="H23" i="201" s="1"/>
  <c r="G23" i="205"/>
  <c r="G23" i="201" s="1"/>
  <c r="F23" i="205"/>
  <c r="F23" i="201" s="1"/>
  <c r="E23" i="205"/>
  <c r="E23" i="201" s="1"/>
  <c r="L22" i="205"/>
  <c r="L22" i="201" s="1"/>
  <c r="K22" i="205"/>
  <c r="K22" i="201" s="1"/>
  <c r="J22" i="205"/>
  <c r="J22" i="201" s="1"/>
  <c r="I22" i="205"/>
  <c r="I22" i="201" s="1"/>
  <c r="H22" i="205"/>
  <c r="H22" i="201" s="1"/>
  <c r="G22" i="205"/>
  <c r="G22" i="201" s="1"/>
  <c r="F22" i="205"/>
  <c r="F22" i="201" s="1"/>
  <c r="E22" i="205"/>
  <c r="E22" i="201" s="1"/>
  <c r="L21" i="205"/>
  <c r="L21" i="201" s="1"/>
  <c r="K21" i="205"/>
  <c r="K21" i="201" s="1"/>
  <c r="J21" i="205"/>
  <c r="J21" i="201" s="1"/>
  <c r="I21" i="205"/>
  <c r="I21" i="201" s="1"/>
  <c r="H21" i="205"/>
  <c r="H21" i="201" s="1"/>
  <c r="G21" i="205"/>
  <c r="G21" i="201" s="1"/>
  <c r="F21" i="205"/>
  <c r="F21" i="201" s="1"/>
  <c r="E21" i="205"/>
  <c r="E21" i="201" s="1"/>
  <c r="L20" i="205"/>
  <c r="L20" i="201" s="1"/>
  <c r="K20" i="205"/>
  <c r="K20" i="201" s="1"/>
  <c r="J20" i="205"/>
  <c r="J20" i="201" s="1"/>
  <c r="I20" i="205"/>
  <c r="I20" i="201" s="1"/>
  <c r="H20" i="205"/>
  <c r="H20" i="201" s="1"/>
  <c r="G20" i="205"/>
  <c r="G20" i="201" s="1"/>
  <c r="F20" i="205"/>
  <c r="F20" i="201" s="1"/>
  <c r="E20" i="205"/>
  <c r="E20" i="201" s="1"/>
  <c r="L19" i="205"/>
  <c r="L19" i="201" s="1"/>
  <c r="K19" i="205"/>
  <c r="K19" i="201" s="1"/>
  <c r="J19" i="205"/>
  <c r="J19" i="201" s="1"/>
  <c r="I19" i="205"/>
  <c r="I19" i="201" s="1"/>
  <c r="H19" i="205"/>
  <c r="H19" i="201" s="1"/>
  <c r="G19" i="205"/>
  <c r="G19" i="201" s="1"/>
  <c r="F19" i="205"/>
  <c r="F19" i="201" s="1"/>
  <c r="E19" i="205"/>
  <c r="E19" i="201" s="1"/>
  <c r="L18" i="205"/>
  <c r="L18" i="201" s="1"/>
  <c r="K18" i="205"/>
  <c r="K18" i="201" s="1"/>
  <c r="J18" i="205"/>
  <c r="J18" i="201" s="1"/>
  <c r="I18" i="205"/>
  <c r="I18" i="201" s="1"/>
  <c r="H18" i="205"/>
  <c r="H18" i="201" s="1"/>
  <c r="G18" i="205"/>
  <c r="G18" i="201" s="1"/>
  <c r="F18" i="205"/>
  <c r="F18" i="201" s="1"/>
  <c r="E18" i="205"/>
  <c r="E18" i="201" s="1"/>
  <c r="L17" i="205"/>
  <c r="L17" i="201" s="1"/>
  <c r="K17" i="205"/>
  <c r="K17" i="201" s="1"/>
  <c r="J17" i="205"/>
  <c r="J17" i="201" s="1"/>
  <c r="I17" i="205"/>
  <c r="I17" i="201" s="1"/>
  <c r="H17" i="205"/>
  <c r="H17" i="201" s="1"/>
  <c r="G17" i="205"/>
  <c r="G17" i="201" s="1"/>
  <c r="F17" i="205"/>
  <c r="F17" i="201" s="1"/>
  <c r="E17" i="205"/>
  <c r="E17" i="201" s="1"/>
  <c r="L16" i="205"/>
  <c r="L16" i="201" s="1"/>
  <c r="K16" i="205"/>
  <c r="K16" i="201" s="1"/>
  <c r="J16" i="205"/>
  <c r="J16" i="201" s="1"/>
  <c r="I16" i="205"/>
  <c r="I16" i="201" s="1"/>
  <c r="H16" i="205"/>
  <c r="H16" i="201" s="1"/>
  <c r="G16" i="205"/>
  <c r="G16" i="201" s="1"/>
  <c r="F16" i="205"/>
  <c r="F16" i="201" s="1"/>
  <c r="E16" i="205"/>
  <c r="E16" i="201" s="1"/>
  <c r="L15" i="205"/>
  <c r="L15" i="201" s="1"/>
  <c r="K15" i="205"/>
  <c r="K15" i="201" s="1"/>
  <c r="J15" i="205"/>
  <c r="J15" i="201" s="1"/>
  <c r="I15" i="205"/>
  <c r="I15" i="201" s="1"/>
  <c r="H15" i="205"/>
  <c r="H15" i="201" s="1"/>
  <c r="G15" i="205"/>
  <c r="G15" i="201" s="1"/>
  <c r="F15" i="205"/>
  <c r="F15" i="201" s="1"/>
  <c r="E15" i="205"/>
  <c r="E15" i="201" s="1"/>
  <c r="L14" i="205"/>
  <c r="L14" i="201" s="1"/>
  <c r="K14" i="205"/>
  <c r="K14" i="201" s="1"/>
  <c r="J14" i="205"/>
  <c r="J14" i="201" s="1"/>
  <c r="I14" i="205"/>
  <c r="I14" i="201" s="1"/>
  <c r="H14" i="205"/>
  <c r="H14" i="201" s="1"/>
  <c r="G14" i="205"/>
  <c r="G14" i="201" s="1"/>
  <c r="F14" i="205"/>
  <c r="F14" i="201" s="1"/>
  <c r="E14" i="205"/>
  <c r="E14" i="201" s="1"/>
  <c r="R88" i="205"/>
  <c r="R88" i="201" s="1"/>
  <c r="R81" i="205"/>
  <c r="R81" i="201" s="1"/>
  <c r="R79" i="205"/>
  <c r="R79" i="201" s="1"/>
  <c r="R51" i="205"/>
  <c r="R51" i="201" s="1"/>
  <c r="R50" i="205"/>
  <c r="R50" i="201" s="1"/>
  <c r="R48" i="205"/>
  <c r="R48" i="201" s="1"/>
  <c r="R47" i="205"/>
  <c r="R47" i="201" s="1"/>
  <c r="R43" i="205"/>
  <c r="R43" i="201" s="1"/>
  <c r="R37" i="205"/>
  <c r="R37" i="201" s="1"/>
  <c r="R24" i="205"/>
  <c r="R24" i="201" s="1"/>
  <c r="R13" i="205" a="1"/>
  <c r="R13" i="205" s="1"/>
  <c r="Q82" i="205"/>
  <c r="Q82" i="201" s="1"/>
  <c r="Q81" i="205"/>
  <c r="Q81" i="201" s="1"/>
  <c r="Q80" i="205"/>
  <c r="Q80" i="201" s="1"/>
  <c r="Q79" i="205"/>
  <c r="Q79" i="201" s="1"/>
  <c r="Q77" i="205"/>
  <c r="Q77" i="201" s="1"/>
  <c r="Q76" i="205"/>
  <c r="Q76" i="201" s="1"/>
  <c r="Q68" i="205"/>
  <c r="Q68" i="201" s="1"/>
  <c r="Q61" i="205"/>
  <c r="Q61" i="201" s="1"/>
  <c r="Q60" i="205"/>
  <c r="Q60" i="201" s="1"/>
  <c r="Q59" i="205"/>
  <c r="Q59" i="201" s="1"/>
  <c r="Q58" i="205"/>
  <c r="Q58" i="201" s="1"/>
  <c r="Q57" i="205"/>
  <c r="Q57" i="201" s="1"/>
  <c r="Q48" i="205"/>
  <c r="Q48" i="201" s="1"/>
  <c r="Q47" i="205"/>
  <c r="Q47" i="201" s="1"/>
  <c r="Q45" i="205"/>
  <c r="Q45" i="201" s="1"/>
  <c r="Q39" i="205"/>
  <c r="Q39" i="201" s="1"/>
  <c r="Q38" i="205"/>
  <c r="Q38" i="201" s="1"/>
  <c r="Q37" i="205"/>
  <c r="Q37" i="201" s="1"/>
  <c r="Q36" i="205"/>
  <c r="Q36" i="201" s="1"/>
  <c r="Q35" i="205"/>
  <c r="Q35" i="201" s="1"/>
  <c r="Q26" i="205"/>
  <c r="Q26" i="201" s="1"/>
  <c r="Q24" i="205"/>
  <c r="Q24" i="201" s="1"/>
  <c r="Q22" i="205"/>
  <c r="Q22" i="201" s="1"/>
  <c r="Q17" i="205"/>
  <c r="Q17" i="201" s="1"/>
  <c r="Q16" i="205"/>
  <c r="Q16" i="201" s="1"/>
  <c r="Q15" i="205"/>
  <c r="Q15" i="201" s="1"/>
  <c r="Q13" i="205" a="1"/>
  <c r="Q84" i="205" s="1"/>
  <c r="Q84" i="201" s="1"/>
  <c r="P88" i="205"/>
  <c r="P88" i="201" s="1"/>
  <c r="P86" i="205"/>
  <c r="P86" i="201" s="1"/>
  <c r="P81" i="205"/>
  <c r="P81" i="201" s="1"/>
  <c r="P79" i="205"/>
  <c r="P79" i="201" s="1"/>
  <c r="P78" i="205"/>
  <c r="P78" i="201" s="1"/>
  <c r="P77" i="205"/>
  <c r="P77" i="201" s="1"/>
  <c r="P72" i="205"/>
  <c r="P72" i="201" s="1"/>
  <c r="P71" i="205"/>
  <c r="P71" i="201" s="1"/>
  <c r="P70" i="205"/>
  <c r="P70" i="201" s="1"/>
  <c r="P69" i="205"/>
  <c r="P69" i="201" s="1"/>
  <c r="P68" i="205"/>
  <c r="P68" i="201" s="1"/>
  <c r="P67" i="205"/>
  <c r="P67" i="201" s="1"/>
  <c r="P66" i="205"/>
  <c r="P66" i="201" s="1"/>
  <c r="P65" i="205"/>
  <c r="P65" i="201" s="1"/>
  <c r="P59" i="205"/>
  <c r="P59" i="201" s="1"/>
  <c r="P58" i="205"/>
  <c r="P58" i="201" s="1"/>
  <c r="P57" i="205"/>
  <c r="P57" i="201" s="1"/>
  <c r="P56" i="205"/>
  <c r="P56" i="201" s="1"/>
  <c r="P51" i="205"/>
  <c r="P51" i="201" s="1"/>
  <c r="P50" i="205"/>
  <c r="P50" i="201" s="1"/>
  <c r="P49" i="205"/>
  <c r="P49" i="201" s="1"/>
  <c r="P48" i="205"/>
  <c r="P48" i="201" s="1"/>
  <c r="P47" i="205"/>
  <c r="P47" i="201" s="1"/>
  <c r="P46" i="205"/>
  <c r="P46" i="201" s="1"/>
  <c r="P45" i="205"/>
  <c r="P45" i="201" s="1"/>
  <c r="P44" i="205"/>
  <c r="P44" i="201" s="1"/>
  <c r="P38" i="205"/>
  <c r="P38" i="201" s="1"/>
  <c r="P37" i="205"/>
  <c r="P37" i="201" s="1"/>
  <c r="P36" i="205"/>
  <c r="P36" i="201" s="1"/>
  <c r="P35" i="205"/>
  <c r="P35" i="201" s="1"/>
  <c r="P30" i="205"/>
  <c r="P30" i="201" s="1"/>
  <c r="P29" i="205"/>
  <c r="P29" i="201" s="1"/>
  <c r="P28" i="205"/>
  <c r="P28" i="201" s="1"/>
  <c r="P27" i="205"/>
  <c r="P27" i="201" s="1"/>
  <c r="P26" i="205"/>
  <c r="P26" i="201" s="1"/>
  <c r="P25" i="205"/>
  <c r="P25" i="201" s="1"/>
  <c r="P24" i="205"/>
  <c r="P24" i="201" s="1"/>
  <c r="P23" i="205"/>
  <c r="P23" i="201" s="1"/>
  <c r="P17" i="205"/>
  <c r="P17" i="201" s="1"/>
  <c r="P16" i="205"/>
  <c r="P16" i="201" s="1"/>
  <c r="P15" i="205"/>
  <c r="P15" i="201" s="1"/>
  <c r="P14" i="205"/>
  <c r="P14" i="201" s="1"/>
  <c r="P13" i="205" a="1"/>
  <c r="P75" i="205" s="1"/>
  <c r="P75" i="201" s="1"/>
  <c r="O86" i="205"/>
  <c r="O86" i="201" s="1"/>
  <c r="O85" i="205"/>
  <c r="O85" i="201" s="1"/>
  <c r="O84" i="205"/>
  <c r="O84" i="201" s="1"/>
  <c r="O83" i="205"/>
  <c r="O83" i="201" s="1"/>
  <c r="O82" i="205"/>
  <c r="O82" i="201" s="1"/>
  <c r="O81" i="205"/>
  <c r="O81" i="201" s="1"/>
  <c r="O80" i="205"/>
  <c r="O80" i="201" s="1"/>
  <c r="O79" i="205"/>
  <c r="O79" i="201" s="1"/>
  <c r="O75" i="205"/>
  <c r="O75" i="201" s="1"/>
  <c r="O73" i="205"/>
  <c r="O73" i="201" s="1"/>
  <c r="O72" i="205"/>
  <c r="O72" i="201" s="1"/>
  <c r="O71" i="205"/>
  <c r="O71" i="201" s="1"/>
  <c r="O70" i="205"/>
  <c r="O70" i="201" s="1"/>
  <c r="O69" i="205"/>
  <c r="O69" i="201" s="1"/>
  <c r="O65" i="205"/>
  <c r="O65" i="201" s="1"/>
  <c r="O64" i="205"/>
  <c r="O64" i="201" s="1"/>
  <c r="O63" i="205"/>
  <c r="O63" i="201" s="1"/>
  <c r="O62" i="205"/>
  <c r="O62" i="201" s="1"/>
  <c r="O61" i="205"/>
  <c r="O61" i="201" s="1"/>
  <c r="O60" i="205"/>
  <c r="O60" i="201" s="1"/>
  <c r="O59" i="205"/>
  <c r="O59" i="201" s="1"/>
  <c r="O58" i="205"/>
  <c r="O58" i="201" s="1"/>
  <c r="O54" i="205"/>
  <c r="O54" i="201" s="1"/>
  <c r="O52" i="205"/>
  <c r="O52" i="201" s="1"/>
  <c r="O51" i="205"/>
  <c r="O51" i="201" s="1"/>
  <c r="O50" i="205"/>
  <c r="O50" i="201" s="1"/>
  <c r="O49" i="205"/>
  <c r="O49" i="201" s="1"/>
  <c r="O48" i="205"/>
  <c r="O48" i="201" s="1"/>
  <c r="O44" i="205"/>
  <c r="O44" i="201" s="1"/>
  <c r="O43" i="205"/>
  <c r="O43" i="201" s="1"/>
  <c r="O42" i="205"/>
  <c r="O42" i="201" s="1"/>
  <c r="O41" i="205"/>
  <c r="O41" i="201" s="1"/>
  <c r="O40" i="205"/>
  <c r="O40" i="201" s="1"/>
  <c r="O39" i="205"/>
  <c r="O39" i="201" s="1"/>
  <c r="O38" i="205"/>
  <c r="O38" i="201" s="1"/>
  <c r="O36" i="205"/>
  <c r="O36" i="201" s="1"/>
  <c r="O33" i="205"/>
  <c r="O33" i="201" s="1"/>
  <c r="O31" i="205"/>
  <c r="O31" i="201" s="1"/>
  <c r="O30" i="205"/>
  <c r="O30" i="201" s="1"/>
  <c r="O29" i="205"/>
  <c r="O29" i="201" s="1"/>
  <c r="O28" i="205"/>
  <c r="O28" i="201" s="1"/>
  <c r="O27" i="205"/>
  <c r="O27" i="201" s="1"/>
  <c r="O23" i="205"/>
  <c r="O23" i="201" s="1"/>
  <c r="O22" i="205"/>
  <c r="O22" i="201" s="1"/>
  <c r="O21" i="205"/>
  <c r="O21" i="201" s="1"/>
  <c r="O20" i="205"/>
  <c r="O20" i="201" s="1"/>
  <c r="O19" i="205"/>
  <c r="O19" i="201" s="1"/>
  <c r="O18" i="205"/>
  <c r="O18" i="201" s="1"/>
  <c r="O16" i="205"/>
  <c r="O16" i="201" s="1"/>
  <c r="O15" i="205"/>
  <c r="O15" i="201" s="1"/>
  <c r="O13" i="205" a="1"/>
  <c r="O74" i="205" s="1"/>
  <c r="O74" i="201" s="1"/>
  <c r="O13" i="205"/>
  <c r="N87" i="205"/>
  <c r="N87" i="201" s="1"/>
  <c r="N86" i="205"/>
  <c r="N86" i="201" s="1"/>
  <c r="N75" i="205"/>
  <c r="N75" i="201" s="1"/>
  <c r="N73" i="205"/>
  <c r="N73" i="201" s="1"/>
  <c r="N72" i="205"/>
  <c r="N72" i="201" s="1"/>
  <c r="N71" i="205"/>
  <c r="N71" i="201" s="1"/>
  <c r="N68" i="205"/>
  <c r="N68" i="201" s="1"/>
  <c r="N64" i="205"/>
  <c r="N64" i="201" s="1"/>
  <c r="N55" i="205"/>
  <c r="N55" i="201" s="1"/>
  <c r="N50" i="205"/>
  <c r="N50" i="201" s="1"/>
  <c r="N45" i="205"/>
  <c r="N45" i="201" s="1"/>
  <c r="N44" i="205"/>
  <c r="N44" i="201" s="1"/>
  <c r="N43" i="205"/>
  <c r="N43" i="201" s="1"/>
  <c r="N31" i="205"/>
  <c r="N31" i="201" s="1"/>
  <c r="N30" i="205"/>
  <c r="N30" i="201" s="1"/>
  <c r="N29" i="205"/>
  <c r="N29" i="201" s="1"/>
  <c r="N26" i="205"/>
  <c r="N26" i="201" s="1"/>
  <c r="N24" i="205"/>
  <c r="N24" i="201" s="1"/>
  <c r="N21" i="205"/>
  <c r="N21" i="201" s="1"/>
  <c r="N13" i="205" a="1"/>
  <c r="N56" i="205" s="1"/>
  <c r="N56" i="201" s="1"/>
  <c r="M88" i="205"/>
  <c r="M88" i="201" s="1"/>
  <c r="M86" i="205"/>
  <c r="M86" i="201" s="1"/>
  <c r="M80" i="205"/>
  <c r="M80" i="201" s="1"/>
  <c r="M78" i="205"/>
  <c r="M78" i="201" s="1"/>
  <c r="M77" i="205"/>
  <c r="M77" i="201" s="1"/>
  <c r="M66" i="205"/>
  <c r="M66" i="201" s="1"/>
  <c r="M64" i="205"/>
  <c r="M64" i="201" s="1"/>
  <c r="M61" i="205"/>
  <c r="M61" i="201" s="1"/>
  <c r="M59" i="205"/>
  <c r="M59" i="201" s="1"/>
  <c r="M58" i="205"/>
  <c r="M58" i="201" s="1"/>
  <c r="M57" i="205"/>
  <c r="M57" i="201" s="1"/>
  <c r="M47" i="205"/>
  <c r="M47" i="201" s="1"/>
  <c r="M45" i="205"/>
  <c r="M45" i="201" s="1"/>
  <c r="M43" i="205"/>
  <c r="M43" i="201" s="1"/>
  <c r="M37" i="205"/>
  <c r="M37" i="201" s="1"/>
  <c r="M36" i="205"/>
  <c r="M36" i="201" s="1"/>
  <c r="M34" i="205"/>
  <c r="M34" i="201" s="1"/>
  <c r="M26" i="205"/>
  <c r="M26" i="201" s="1"/>
  <c r="M25" i="205"/>
  <c r="M25" i="201" s="1"/>
  <c r="M22" i="205"/>
  <c r="M22" i="201" s="1"/>
  <c r="M17" i="205"/>
  <c r="M17" i="201" s="1"/>
  <c r="M16" i="205"/>
  <c r="M16" i="201" s="1"/>
  <c r="M15" i="205"/>
  <c r="M15" i="201" s="1"/>
  <c r="M14" i="205"/>
  <c r="M14" i="201" s="1"/>
  <c r="M13" i="205" a="1"/>
  <c r="M49" i="205" s="1"/>
  <c r="M49" i="201" s="1"/>
  <c r="L13" i="205"/>
  <c r="K13" i="205"/>
  <c r="J13" i="205"/>
  <c r="I13" i="205"/>
  <c r="H13" i="205"/>
  <c r="G13" i="205"/>
  <c r="F13" i="205"/>
  <c r="E13" i="205"/>
  <c r="CB102" i="188"/>
  <c r="CI89" i="188"/>
  <c r="CI89" i="190" s="1"/>
  <c r="CH89" i="188"/>
  <c r="CH89" i="190" s="1"/>
  <c r="CG89" i="188"/>
  <c r="CG89" i="190" s="1"/>
  <c r="CF89" i="188"/>
  <c r="CF89" i="190" s="1"/>
  <c r="CE89" i="188"/>
  <c r="CE89" i="190" s="1"/>
  <c r="CD89" i="188"/>
  <c r="CD89" i="190" s="1"/>
  <c r="CC89" i="188"/>
  <c r="CC89" i="190" s="1"/>
  <c r="CI87" i="188"/>
  <c r="CI87" i="190" s="1"/>
  <c r="CH87" i="188"/>
  <c r="CH87" i="190" s="1"/>
  <c r="CG87" i="188"/>
  <c r="CG87" i="190" s="1"/>
  <c r="CF87" i="188"/>
  <c r="CF87" i="190" s="1"/>
  <c r="CE87" i="188"/>
  <c r="CE87" i="190" s="1"/>
  <c r="CD87" i="188"/>
  <c r="CD87" i="190" s="1"/>
  <c r="CC87" i="188"/>
  <c r="CC87" i="190" s="1"/>
  <c r="CK85" i="188"/>
  <c r="CL85" i="188" s="1"/>
  <c r="CI85" i="188"/>
  <c r="CI85" i="190" s="1"/>
  <c r="CH85" i="188"/>
  <c r="CH85" i="190" s="1"/>
  <c r="CG85" i="188"/>
  <c r="CG85" i="190" s="1"/>
  <c r="CF85" i="188"/>
  <c r="CF85" i="190" s="1"/>
  <c r="CE85" i="188"/>
  <c r="CE85" i="190" s="1"/>
  <c r="CD85" i="188"/>
  <c r="CD85" i="190" s="1"/>
  <c r="CC85" i="188"/>
  <c r="CC85" i="190" s="1"/>
  <c r="CA85" i="188"/>
  <c r="CA85" i="190" s="1"/>
  <c r="BZ85" i="188"/>
  <c r="BZ85" i="190" s="1"/>
  <c r="BY85" i="188"/>
  <c r="BY85" i="190" s="1"/>
  <c r="BX85" i="188"/>
  <c r="BX85" i="190" s="1"/>
  <c r="BW85" i="188"/>
  <c r="BW85" i="190" s="1"/>
  <c r="BV85" i="188"/>
  <c r="BV85" i="190" s="1"/>
  <c r="BU85" i="188"/>
  <c r="BU85" i="190" s="1"/>
  <c r="BT85" i="188"/>
  <c r="BT85" i="190" s="1"/>
  <c r="BS85" i="188"/>
  <c r="BS85" i="190" s="1"/>
  <c r="BR85" i="188"/>
  <c r="BR85" i="190" s="1"/>
  <c r="BQ85" i="188"/>
  <c r="BQ85" i="190" s="1"/>
  <c r="BP85" i="188"/>
  <c r="BP85" i="190" s="1"/>
  <c r="BO85" i="188"/>
  <c r="BO85" i="190" s="1"/>
  <c r="BN85" i="188"/>
  <c r="BN85" i="190" s="1"/>
  <c r="BM85" i="188"/>
  <c r="BM85" i="190" s="1"/>
  <c r="BL85" i="188"/>
  <c r="BL85" i="190" s="1"/>
  <c r="BK85" i="188"/>
  <c r="BK85" i="190" s="1"/>
  <c r="BJ85" i="188"/>
  <c r="BJ85" i="190" s="1"/>
  <c r="BI85" i="188"/>
  <c r="BI85" i="190" s="1"/>
  <c r="BH85" i="188"/>
  <c r="BH85" i="190" s="1"/>
  <c r="BG85" i="188"/>
  <c r="BG85" i="190" s="1"/>
  <c r="BF85" i="188"/>
  <c r="BF85" i="190" s="1"/>
  <c r="BE85" i="188"/>
  <c r="BE85" i="190" s="1"/>
  <c r="BD85" i="188"/>
  <c r="BD85" i="190" s="1"/>
  <c r="BC85" i="188"/>
  <c r="BC85" i="190" s="1"/>
  <c r="BB85" i="188"/>
  <c r="BB85" i="190" s="1"/>
  <c r="BA85" i="188"/>
  <c r="BA85" i="190" s="1"/>
  <c r="AZ85" i="188"/>
  <c r="AZ85" i="190" s="1"/>
  <c r="AY85" i="188"/>
  <c r="AY85" i="190" s="1"/>
  <c r="AX85" i="188"/>
  <c r="AX85" i="190" s="1"/>
  <c r="AW85" i="188"/>
  <c r="AW85" i="190" s="1"/>
  <c r="AV85" i="188"/>
  <c r="AV85" i="190" s="1"/>
  <c r="AU85" i="188"/>
  <c r="AU85" i="190" s="1"/>
  <c r="AT85" i="188"/>
  <c r="AT85" i="190" s="1"/>
  <c r="AS85" i="188"/>
  <c r="AS85" i="190" s="1"/>
  <c r="AR85" i="188"/>
  <c r="AR85" i="190" s="1"/>
  <c r="AQ85" i="188"/>
  <c r="AQ85" i="190" s="1"/>
  <c r="AP85" i="188"/>
  <c r="AP85" i="190" s="1"/>
  <c r="AO85" i="188"/>
  <c r="AO85" i="190" s="1"/>
  <c r="AN85" i="188"/>
  <c r="AN85" i="190" s="1"/>
  <c r="AM85" i="188"/>
  <c r="AM85" i="190" s="1"/>
  <c r="AL85" i="188"/>
  <c r="AL85" i="190" s="1"/>
  <c r="AK85" i="188"/>
  <c r="AK85" i="190" s="1"/>
  <c r="AJ85" i="188"/>
  <c r="AJ85" i="190" s="1"/>
  <c r="AI85" i="188"/>
  <c r="AI85" i="190" s="1"/>
  <c r="AH85" i="188"/>
  <c r="AH85" i="190" s="1"/>
  <c r="AG85" i="188"/>
  <c r="AG85" i="190" s="1"/>
  <c r="AF85" i="188"/>
  <c r="AF85" i="190" s="1"/>
  <c r="AE85" i="188"/>
  <c r="AE85" i="190" s="1"/>
  <c r="AD85" i="188"/>
  <c r="AD85" i="190" s="1"/>
  <c r="AC85" i="188"/>
  <c r="AC85" i="190" s="1"/>
  <c r="AB85" i="188"/>
  <c r="AB85" i="190" s="1"/>
  <c r="AA85" i="188"/>
  <c r="AA85" i="190" s="1"/>
  <c r="Z85" i="188"/>
  <c r="Z85" i="190" s="1"/>
  <c r="Y85" i="188"/>
  <c r="Y85" i="190" s="1"/>
  <c r="X85" i="188"/>
  <c r="X85" i="190" s="1"/>
  <c r="W85" i="188"/>
  <c r="W85" i="190" s="1"/>
  <c r="V85" i="188"/>
  <c r="V85" i="190" s="1"/>
  <c r="U85" i="188"/>
  <c r="U85" i="190" s="1"/>
  <c r="T85" i="188"/>
  <c r="T85" i="190" s="1"/>
  <c r="S85" i="188"/>
  <c r="S85" i="190" s="1"/>
  <c r="R85" i="188"/>
  <c r="R85" i="190" s="1"/>
  <c r="Q85" i="188"/>
  <c r="Q85" i="190" s="1"/>
  <c r="P85" i="188"/>
  <c r="P85" i="190" s="1"/>
  <c r="O85" i="188"/>
  <c r="O85" i="190" s="1"/>
  <c r="N85" i="188"/>
  <c r="N85" i="190" s="1"/>
  <c r="M85" i="188"/>
  <c r="M85" i="190" s="1"/>
  <c r="L85" i="188"/>
  <c r="L85" i="190" s="1"/>
  <c r="K85" i="188"/>
  <c r="K85" i="190" s="1"/>
  <c r="J85" i="188"/>
  <c r="J85" i="190" s="1"/>
  <c r="I85" i="188"/>
  <c r="I85" i="190" s="1"/>
  <c r="H85" i="188"/>
  <c r="H85" i="190" s="1"/>
  <c r="G85" i="188"/>
  <c r="G85" i="190" s="1"/>
  <c r="F85" i="188"/>
  <c r="F85" i="190" s="1"/>
  <c r="E85" i="188"/>
  <c r="E85" i="190" s="1"/>
  <c r="D85" i="188"/>
  <c r="I77" i="183"/>
  <c r="I76" i="183"/>
  <c r="I75" i="183"/>
  <c r="I74" i="183"/>
  <c r="I73" i="183"/>
  <c r="I72" i="183"/>
  <c r="I71" i="183"/>
  <c r="I70" i="183"/>
  <c r="I69" i="183"/>
  <c r="I68" i="183"/>
  <c r="I67" i="183"/>
  <c r="I66" i="183"/>
  <c r="I65" i="183"/>
  <c r="I64" i="183"/>
  <c r="I63" i="183"/>
  <c r="I62" i="183"/>
  <c r="I61" i="183"/>
  <c r="I60" i="183"/>
  <c r="I59" i="183"/>
  <c r="I58" i="183"/>
  <c r="I57" i="183"/>
  <c r="I56" i="183"/>
  <c r="I55" i="183"/>
  <c r="I54" i="183"/>
  <c r="I53" i="183"/>
  <c r="I52" i="183"/>
  <c r="I51" i="183"/>
  <c r="I50" i="183"/>
  <c r="I49" i="183"/>
  <c r="I48" i="183"/>
  <c r="I47" i="183"/>
  <c r="I46" i="183"/>
  <c r="I45" i="183"/>
  <c r="I44" i="183"/>
  <c r="I43" i="183"/>
  <c r="I42" i="183"/>
  <c r="I41" i="183"/>
  <c r="I40" i="183"/>
  <c r="I39" i="183"/>
  <c r="I38" i="183"/>
  <c r="I37" i="183"/>
  <c r="I36" i="183"/>
  <c r="I35" i="183"/>
  <c r="I34" i="183"/>
  <c r="I33" i="183"/>
  <c r="I32" i="183"/>
  <c r="I31" i="183"/>
  <c r="I30" i="183"/>
  <c r="I29" i="183"/>
  <c r="I28" i="183"/>
  <c r="I27" i="183"/>
  <c r="I26" i="183"/>
  <c r="I25" i="183"/>
  <c r="I24" i="183"/>
  <c r="I23" i="183"/>
  <c r="I22" i="183"/>
  <c r="I21" i="183"/>
  <c r="I20" i="183"/>
  <c r="I19" i="183"/>
  <c r="I18" i="183"/>
  <c r="I17" i="183"/>
  <c r="I16" i="183"/>
  <c r="I15" i="183"/>
  <c r="I14" i="183"/>
  <c r="I13" i="183"/>
  <c r="I12" i="183"/>
  <c r="I11" i="183"/>
  <c r="I10" i="183"/>
  <c r="I9" i="183"/>
  <c r="I8" i="183"/>
  <c r="I7" i="183"/>
  <c r="I6" i="183"/>
  <c r="I5" i="183"/>
  <c r="I4" i="183"/>
  <c r="I3" i="183"/>
  <c r="I2" i="183"/>
  <c r="U78" i="182"/>
  <c r="T78" i="182"/>
  <c r="S78" i="182"/>
  <c r="V78" i="182" s="1"/>
  <c r="R78" i="182"/>
  <c r="Q78" i="182"/>
  <c r="P78" i="182"/>
  <c r="N78" i="182"/>
  <c r="G78" i="182" s="1"/>
  <c r="M78" i="182"/>
  <c r="F78" i="182" s="1"/>
  <c r="L78" i="182"/>
  <c r="E78" i="182" s="1"/>
  <c r="K78" i="182"/>
  <c r="J78" i="182"/>
  <c r="C78" i="182" s="1"/>
  <c r="I78" i="182"/>
  <c r="D78" i="182"/>
  <c r="U77" i="182"/>
  <c r="T77" i="182"/>
  <c r="V77" i="182" s="1"/>
  <c r="S77" i="182"/>
  <c r="R77" i="182"/>
  <c r="Q77" i="182"/>
  <c r="P77" i="182"/>
  <c r="N77" i="182"/>
  <c r="G77" i="182" s="1"/>
  <c r="M77" i="182"/>
  <c r="F77" i="182" s="1"/>
  <c r="L77" i="182"/>
  <c r="K77" i="182"/>
  <c r="D77" i="182" s="1"/>
  <c r="J77" i="182"/>
  <c r="I77" i="182"/>
  <c r="E77" i="182"/>
  <c r="B77" i="182"/>
  <c r="V76" i="182"/>
  <c r="U76" i="182"/>
  <c r="T76" i="182"/>
  <c r="S76" i="182"/>
  <c r="R76" i="182"/>
  <c r="Q76" i="182"/>
  <c r="P76" i="182"/>
  <c r="N76" i="182"/>
  <c r="G76" i="182" s="1"/>
  <c r="M76" i="182"/>
  <c r="L76" i="182"/>
  <c r="E76" i="182" s="1"/>
  <c r="K76" i="182"/>
  <c r="J76" i="182"/>
  <c r="I76" i="182"/>
  <c r="F76" i="182"/>
  <c r="C76" i="182"/>
  <c r="B76" i="182"/>
  <c r="V75" i="182"/>
  <c r="U75" i="182"/>
  <c r="T75" i="182"/>
  <c r="S75" i="182"/>
  <c r="R75" i="182"/>
  <c r="Q75" i="182"/>
  <c r="P75" i="182"/>
  <c r="N75" i="182"/>
  <c r="M75" i="182"/>
  <c r="F75" i="182" s="1"/>
  <c r="L75" i="182"/>
  <c r="E75" i="182" s="1"/>
  <c r="K75" i="182"/>
  <c r="J75" i="182"/>
  <c r="I75" i="182"/>
  <c r="G75" i="182"/>
  <c r="D75" i="182"/>
  <c r="C75" i="182"/>
  <c r="B75" i="182"/>
  <c r="U74" i="182"/>
  <c r="T74" i="182"/>
  <c r="S74" i="182"/>
  <c r="R74" i="182"/>
  <c r="Q74" i="182"/>
  <c r="V74" i="182" s="1"/>
  <c r="P74" i="182"/>
  <c r="N74" i="182"/>
  <c r="G74" i="182" s="1"/>
  <c r="M74" i="182"/>
  <c r="L74" i="182"/>
  <c r="K74" i="182"/>
  <c r="J74" i="182"/>
  <c r="I74" i="182"/>
  <c r="E74" i="182"/>
  <c r="D74" i="182"/>
  <c r="C74" i="182"/>
  <c r="B74" i="182"/>
  <c r="U73" i="182"/>
  <c r="T73" i="182"/>
  <c r="S73" i="182"/>
  <c r="R73" i="182"/>
  <c r="Q73" i="182"/>
  <c r="P73" i="182"/>
  <c r="V73" i="182" s="1"/>
  <c r="N73" i="182"/>
  <c r="G73" i="182" s="1"/>
  <c r="M73" i="182"/>
  <c r="L73" i="182"/>
  <c r="K73" i="182"/>
  <c r="J73" i="182"/>
  <c r="I73" i="182"/>
  <c r="B73" i="182" s="1"/>
  <c r="F73" i="182"/>
  <c r="E73" i="182"/>
  <c r="D73" i="182"/>
  <c r="C73" i="182"/>
  <c r="U72" i="182"/>
  <c r="T72" i="182"/>
  <c r="S72" i="182"/>
  <c r="R72" i="182"/>
  <c r="Q72" i="182"/>
  <c r="P72" i="182"/>
  <c r="V72" i="182" s="1"/>
  <c r="O72" i="182"/>
  <c r="N72" i="182"/>
  <c r="M72" i="182"/>
  <c r="L72" i="182"/>
  <c r="K72" i="182"/>
  <c r="J72" i="182"/>
  <c r="C72" i="182" s="1"/>
  <c r="I72" i="182"/>
  <c r="B72" i="182" s="1"/>
  <c r="G72" i="182"/>
  <c r="F72" i="182"/>
  <c r="E72" i="182"/>
  <c r="D72" i="182"/>
  <c r="U71" i="182"/>
  <c r="T71" i="182"/>
  <c r="S71" i="182"/>
  <c r="R71" i="182"/>
  <c r="Q71" i="182"/>
  <c r="P71" i="182"/>
  <c r="V71" i="182" s="1"/>
  <c r="N71" i="182"/>
  <c r="M71" i="182"/>
  <c r="L71" i="182"/>
  <c r="K71" i="182"/>
  <c r="D71" i="182" s="1"/>
  <c r="J71" i="182"/>
  <c r="C71" i="182" s="1"/>
  <c r="I71" i="182"/>
  <c r="O71" i="182" s="1"/>
  <c r="G71" i="182"/>
  <c r="F71" i="182"/>
  <c r="E71" i="182"/>
  <c r="U70" i="182"/>
  <c r="T70" i="182"/>
  <c r="S70" i="182"/>
  <c r="R70" i="182"/>
  <c r="Q70" i="182"/>
  <c r="V70" i="182" s="1"/>
  <c r="P70" i="182"/>
  <c r="N70" i="182"/>
  <c r="M70" i="182"/>
  <c r="L70" i="182"/>
  <c r="E70" i="182" s="1"/>
  <c r="K70" i="182"/>
  <c r="D70" i="182" s="1"/>
  <c r="J70" i="182"/>
  <c r="C70" i="182" s="1"/>
  <c r="I70" i="182"/>
  <c r="O70" i="182" s="1"/>
  <c r="G70" i="182"/>
  <c r="F70" i="182"/>
  <c r="U69" i="182"/>
  <c r="T69" i="182"/>
  <c r="S69" i="182"/>
  <c r="R69" i="182"/>
  <c r="V69" i="182" s="1"/>
  <c r="Q69" i="182"/>
  <c r="P69" i="182"/>
  <c r="N69" i="182"/>
  <c r="M69" i="182"/>
  <c r="F69" i="182" s="1"/>
  <c r="L69" i="182"/>
  <c r="E69" i="182" s="1"/>
  <c r="K69" i="182"/>
  <c r="D69" i="182" s="1"/>
  <c r="J69" i="182"/>
  <c r="C69" i="182" s="1"/>
  <c r="I69" i="182"/>
  <c r="O69" i="182" s="1"/>
  <c r="G69" i="182"/>
  <c r="U68" i="182"/>
  <c r="T68" i="182"/>
  <c r="S68" i="182"/>
  <c r="R68" i="182"/>
  <c r="Q68" i="182"/>
  <c r="V68" i="182" s="1"/>
  <c r="P68" i="182"/>
  <c r="N68" i="182"/>
  <c r="G68" i="182" s="1"/>
  <c r="M68" i="182"/>
  <c r="F68" i="182" s="1"/>
  <c r="L68" i="182"/>
  <c r="E68" i="182" s="1"/>
  <c r="K68" i="182"/>
  <c r="D68" i="182" s="1"/>
  <c r="J68" i="182"/>
  <c r="C68" i="182" s="1"/>
  <c r="I68" i="182"/>
  <c r="O68" i="182" s="1"/>
  <c r="U67" i="182"/>
  <c r="T67" i="182"/>
  <c r="V67" i="182" s="1"/>
  <c r="S67" i="182"/>
  <c r="R67" i="182"/>
  <c r="Q67" i="182"/>
  <c r="P67" i="182"/>
  <c r="O67" i="182"/>
  <c r="N67" i="182"/>
  <c r="G67" i="182" s="1"/>
  <c r="M67" i="182"/>
  <c r="L67" i="182"/>
  <c r="E67" i="182" s="1"/>
  <c r="K67" i="182"/>
  <c r="D67" i="182" s="1"/>
  <c r="J67" i="182"/>
  <c r="C67" i="182" s="1"/>
  <c r="I67" i="182"/>
  <c r="B67" i="182"/>
  <c r="U66" i="182"/>
  <c r="T66" i="182"/>
  <c r="S66" i="182"/>
  <c r="R66" i="182"/>
  <c r="Q66" i="182"/>
  <c r="P66" i="182"/>
  <c r="N66" i="182"/>
  <c r="M66" i="182"/>
  <c r="F66" i="182" s="1"/>
  <c r="L66" i="182"/>
  <c r="E66" i="182" s="1"/>
  <c r="K66" i="182"/>
  <c r="D66" i="182" s="1"/>
  <c r="J66" i="182"/>
  <c r="O66" i="182" s="1"/>
  <c r="I66" i="182"/>
  <c r="C66" i="182"/>
  <c r="V65" i="182"/>
  <c r="U65" i="182"/>
  <c r="T65" i="182"/>
  <c r="S65" i="182"/>
  <c r="R65" i="182"/>
  <c r="Q65" i="182"/>
  <c r="C65" i="182" s="1"/>
  <c r="P65" i="182"/>
  <c r="N65" i="182"/>
  <c r="G65" i="182" s="1"/>
  <c r="M65" i="182"/>
  <c r="F65" i="182" s="1"/>
  <c r="L65" i="182"/>
  <c r="O65" i="182" s="1"/>
  <c r="K65" i="182"/>
  <c r="J65" i="182"/>
  <c r="I65" i="182"/>
  <c r="D65" i="182"/>
  <c r="B65" i="182"/>
  <c r="U64" i="182"/>
  <c r="T64" i="182"/>
  <c r="S64" i="182"/>
  <c r="R64" i="182"/>
  <c r="D64" i="182" s="1"/>
  <c r="Q64" i="182"/>
  <c r="P64" i="182"/>
  <c r="V64" i="182" s="1"/>
  <c r="N64" i="182"/>
  <c r="G64" i="182" s="1"/>
  <c r="M64" i="182"/>
  <c r="O64" i="182" s="1"/>
  <c r="L64" i="182"/>
  <c r="K64" i="182"/>
  <c r="J64" i="182"/>
  <c r="I64" i="182"/>
  <c r="B64" i="182" s="1"/>
  <c r="E64" i="182"/>
  <c r="C64" i="182"/>
  <c r="U63" i="182"/>
  <c r="T63" i="182"/>
  <c r="S63" i="182"/>
  <c r="E63" i="182" s="1"/>
  <c r="R63" i="182"/>
  <c r="Q63" i="182"/>
  <c r="P63" i="182"/>
  <c r="V63" i="182" s="1"/>
  <c r="O63" i="182"/>
  <c r="N63" i="182"/>
  <c r="G63" i="182" s="1"/>
  <c r="M63" i="182"/>
  <c r="L63" i="182"/>
  <c r="K63" i="182"/>
  <c r="J63" i="182"/>
  <c r="C63" i="182" s="1"/>
  <c r="I63" i="182"/>
  <c r="B63" i="182" s="1"/>
  <c r="F63" i="182"/>
  <c r="D63" i="182"/>
  <c r="U62" i="182"/>
  <c r="T62" i="182"/>
  <c r="F62" i="182" s="1"/>
  <c r="S62" i="182"/>
  <c r="R62" i="182"/>
  <c r="Q62" i="182"/>
  <c r="P62" i="182"/>
  <c r="V62" i="182" s="1"/>
  <c r="O62" i="182"/>
  <c r="N62" i="182"/>
  <c r="M62" i="182"/>
  <c r="L62" i="182"/>
  <c r="K62" i="182"/>
  <c r="D62" i="182" s="1"/>
  <c r="J62" i="182"/>
  <c r="C62" i="182" s="1"/>
  <c r="I62" i="182"/>
  <c r="B62" i="182" s="1"/>
  <c r="G62" i="182"/>
  <c r="E62" i="182"/>
  <c r="U61" i="182"/>
  <c r="G61" i="182" s="1"/>
  <c r="T61" i="182"/>
  <c r="S61" i="182"/>
  <c r="R61" i="182"/>
  <c r="Q61" i="182"/>
  <c r="P61" i="182"/>
  <c r="V61" i="182" s="1"/>
  <c r="N61" i="182"/>
  <c r="M61" i="182"/>
  <c r="L61" i="182"/>
  <c r="E61" i="182" s="1"/>
  <c r="K61" i="182"/>
  <c r="D61" i="182" s="1"/>
  <c r="J61" i="182"/>
  <c r="C61" i="182" s="1"/>
  <c r="I61" i="182"/>
  <c r="B61" i="182" s="1"/>
  <c r="F61" i="182"/>
  <c r="V60" i="182"/>
  <c r="U60" i="182"/>
  <c r="T60" i="182"/>
  <c r="S60" i="182"/>
  <c r="R60" i="182"/>
  <c r="Q60" i="182"/>
  <c r="P60" i="182"/>
  <c r="N60" i="182"/>
  <c r="M60" i="182"/>
  <c r="F60" i="182" s="1"/>
  <c r="L60" i="182"/>
  <c r="E60" i="182" s="1"/>
  <c r="K60" i="182"/>
  <c r="D60" i="182" s="1"/>
  <c r="J60" i="182"/>
  <c r="C60" i="182" s="1"/>
  <c r="I60" i="182"/>
  <c r="O60" i="182" s="1"/>
  <c r="G60" i="182"/>
  <c r="B60" i="182"/>
  <c r="U59" i="182"/>
  <c r="T59" i="182"/>
  <c r="S59" i="182"/>
  <c r="R59" i="182"/>
  <c r="Q59" i="182"/>
  <c r="V59" i="182" s="1"/>
  <c r="P59" i="182"/>
  <c r="N59" i="182"/>
  <c r="G59" i="182" s="1"/>
  <c r="M59" i="182"/>
  <c r="F59" i="182" s="1"/>
  <c r="L59" i="182"/>
  <c r="E59" i="182" s="1"/>
  <c r="K59" i="182"/>
  <c r="D59" i="182" s="1"/>
  <c r="J59" i="182"/>
  <c r="I59" i="182"/>
  <c r="B59" i="182" s="1"/>
  <c r="H59" i="182"/>
  <c r="C59" i="182"/>
  <c r="U58" i="182"/>
  <c r="T58" i="182"/>
  <c r="S58" i="182"/>
  <c r="V58" i="182" s="1"/>
  <c r="R58" i="182"/>
  <c r="Q58" i="182"/>
  <c r="P58" i="182"/>
  <c r="N58" i="182"/>
  <c r="G58" i="182" s="1"/>
  <c r="M58" i="182"/>
  <c r="F58" i="182" s="1"/>
  <c r="L58" i="182"/>
  <c r="E58" i="182" s="1"/>
  <c r="K58" i="182"/>
  <c r="J58" i="182"/>
  <c r="C58" i="182" s="1"/>
  <c r="I58" i="182"/>
  <c r="D58" i="182"/>
  <c r="U57" i="182"/>
  <c r="V57" i="182" s="1"/>
  <c r="T57" i="182"/>
  <c r="S57" i="182"/>
  <c r="R57" i="182"/>
  <c r="Q57" i="182"/>
  <c r="P57" i="182"/>
  <c r="N57" i="182"/>
  <c r="G57" i="182" s="1"/>
  <c r="M57" i="182"/>
  <c r="F57" i="182" s="1"/>
  <c r="L57" i="182"/>
  <c r="K57" i="182"/>
  <c r="D57" i="182" s="1"/>
  <c r="J57" i="182"/>
  <c r="I57" i="182"/>
  <c r="E57" i="182"/>
  <c r="B57" i="182"/>
  <c r="V56" i="182"/>
  <c r="U56" i="182"/>
  <c r="T56" i="182"/>
  <c r="S56" i="182"/>
  <c r="R56" i="182"/>
  <c r="Q56" i="182"/>
  <c r="P56" i="182"/>
  <c r="N56" i="182"/>
  <c r="G56" i="182" s="1"/>
  <c r="M56" i="182"/>
  <c r="L56" i="182"/>
  <c r="E56" i="182" s="1"/>
  <c r="K56" i="182"/>
  <c r="J56" i="182"/>
  <c r="I56" i="182"/>
  <c r="F56" i="182"/>
  <c r="C56" i="182"/>
  <c r="B56" i="182"/>
  <c r="V55" i="182"/>
  <c r="U55" i="182"/>
  <c r="T55" i="182"/>
  <c r="S55" i="182"/>
  <c r="R55" i="182"/>
  <c r="Q55" i="182"/>
  <c r="P55" i="182"/>
  <c r="N55" i="182"/>
  <c r="M55" i="182"/>
  <c r="F55" i="182" s="1"/>
  <c r="L55" i="182"/>
  <c r="E55" i="182" s="1"/>
  <c r="K55" i="182"/>
  <c r="J55" i="182"/>
  <c r="O55" i="182" s="1"/>
  <c r="I55" i="182"/>
  <c r="G55" i="182"/>
  <c r="D55" i="182"/>
  <c r="C55" i="182"/>
  <c r="B55" i="182"/>
  <c r="U54" i="182"/>
  <c r="T54" i="182"/>
  <c r="S54" i="182"/>
  <c r="R54" i="182"/>
  <c r="Q54" i="182"/>
  <c r="V54" i="182" s="1"/>
  <c r="P54" i="182"/>
  <c r="N54" i="182"/>
  <c r="G54" i="182" s="1"/>
  <c r="M54" i="182"/>
  <c r="L54" i="182"/>
  <c r="K54" i="182"/>
  <c r="J54" i="182"/>
  <c r="I54" i="182"/>
  <c r="E54" i="182"/>
  <c r="D54" i="182"/>
  <c r="C54" i="182"/>
  <c r="B54" i="182"/>
  <c r="U53" i="182"/>
  <c r="T53" i="182"/>
  <c r="S53" i="182"/>
  <c r="R53" i="182"/>
  <c r="Q53" i="182"/>
  <c r="P53" i="182"/>
  <c r="V53" i="182" s="1"/>
  <c r="N53" i="182"/>
  <c r="G53" i="182" s="1"/>
  <c r="M53" i="182"/>
  <c r="L53" i="182"/>
  <c r="K53" i="182"/>
  <c r="J53" i="182"/>
  <c r="I53" i="182"/>
  <c r="B53" i="182" s="1"/>
  <c r="F53" i="182"/>
  <c r="E53" i="182"/>
  <c r="D53" i="182"/>
  <c r="C53" i="182"/>
  <c r="U52" i="182"/>
  <c r="T52" i="182"/>
  <c r="S52" i="182"/>
  <c r="R52" i="182"/>
  <c r="Q52" i="182"/>
  <c r="P52" i="182"/>
  <c r="V52" i="182" s="1"/>
  <c r="O52" i="182"/>
  <c r="N52" i="182"/>
  <c r="M52" i="182"/>
  <c r="L52" i="182"/>
  <c r="K52" i="182"/>
  <c r="J52" i="182"/>
  <c r="C52" i="182" s="1"/>
  <c r="I52" i="182"/>
  <c r="B52" i="182" s="1"/>
  <c r="G52" i="182"/>
  <c r="F52" i="182"/>
  <c r="E52" i="182"/>
  <c r="D52" i="182"/>
  <c r="U51" i="182"/>
  <c r="T51" i="182"/>
  <c r="S51" i="182"/>
  <c r="R51" i="182"/>
  <c r="Q51" i="182"/>
  <c r="P51" i="182"/>
  <c r="V51" i="182" s="1"/>
  <c r="N51" i="182"/>
  <c r="M51" i="182"/>
  <c r="L51" i="182"/>
  <c r="K51" i="182"/>
  <c r="D51" i="182" s="1"/>
  <c r="J51" i="182"/>
  <c r="C51" i="182" s="1"/>
  <c r="I51" i="182"/>
  <c r="O51" i="182" s="1"/>
  <c r="G51" i="182"/>
  <c r="F51" i="182"/>
  <c r="E51" i="182"/>
  <c r="U50" i="182"/>
  <c r="T50" i="182"/>
  <c r="S50" i="182"/>
  <c r="R50" i="182"/>
  <c r="Q50" i="182"/>
  <c r="V50" i="182" s="1"/>
  <c r="P50" i="182"/>
  <c r="N50" i="182"/>
  <c r="M50" i="182"/>
  <c r="L50" i="182"/>
  <c r="E50" i="182" s="1"/>
  <c r="K50" i="182"/>
  <c r="D50" i="182" s="1"/>
  <c r="J50" i="182"/>
  <c r="I50" i="182"/>
  <c r="O50" i="182" s="1"/>
  <c r="G50" i="182"/>
  <c r="F50" i="182"/>
  <c r="U49" i="182"/>
  <c r="T49" i="182"/>
  <c r="S49" i="182"/>
  <c r="R49" i="182"/>
  <c r="V49" i="182" s="1"/>
  <c r="Q49" i="182"/>
  <c r="P49" i="182"/>
  <c r="N49" i="182"/>
  <c r="M49" i="182"/>
  <c r="F49" i="182" s="1"/>
  <c r="L49" i="182"/>
  <c r="E49" i="182" s="1"/>
  <c r="K49" i="182"/>
  <c r="J49" i="182"/>
  <c r="C49" i="182" s="1"/>
  <c r="I49" i="182"/>
  <c r="O49" i="182" s="1"/>
  <c r="G49" i="182"/>
  <c r="U48" i="182"/>
  <c r="T48" i="182"/>
  <c r="S48" i="182"/>
  <c r="R48" i="182"/>
  <c r="Q48" i="182"/>
  <c r="P48" i="182"/>
  <c r="N48" i="182"/>
  <c r="G48" i="182" s="1"/>
  <c r="M48" i="182"/>
  <c r="F48" i="182" s="1"/>
  <c r="L48" i="182"/>
  <c r="K48" i="182"/>
  <c r="D48" i="182" s="1"/>
  <c r="J48" i="182"/>
  <c r="C48" i="182" s="1"/>
  <c r="I48" i="182"/>
  <c r="O48" i="182" s="1"/>
  <c r="U47" i="182"/>
  <c r="T47" i="182"/>
  <c r="V47" i="182" s="1"/>
  <c r="S47" i="182"/>
  <c r="R47" i="182"/>
  <c r="Q47" i="182"/>
  <c r="P47" i="182"/>
  <c r="O47" i="182"/>
  <c r="N47" i="182"/>
  <c r="G47" i="182" s="1"/>
  <c r="M47" i="182"/>
  <c r="L47" i="182"/>
  <c r="E47" i="182" s="1"/>
  <c r="K47" i="182"/>
  <c r="D47" i="182" s="1"/>
  <c r="J47" i="182"/>
  <c r="C47" i="182" s="1"/>
  <c r="I47" i="182"/>
  <c r="B47" i="182"/>
  <c r="U46" i="182"/>
  <c r="T46" i="182"/>
  <c r="S46" i="182"/>
  <c r="R46" i="182"/>
  <c r="Q46" i="182"/>
  <c r="P46" i="182"/>
  <c r="N46" i="182"/>
  <c r="G46" i="182" s="1"/>
  <c r="M46" i="182"/>
  <c r="F46" i="182" s="1"/>
  <c r="L46" i="182"/>
  <c r="E46" i="182" s="1"/>
  <c r="K46" i="182"/>
  <c r="D46" i="182" s="1"/>
  <c r="J46" i="182"/>
  <c r="O46" i="182" s="1"/>
  <c r="I46" i="182"/>
  <c r="C46" i="182"/>
  <c r="V45" i="182"/>
  <c r="U45" i="182"/>
  <c r="T45" i="182"/>
  <c r="S45" i="182"/>
  <c r="R45" i="182"/>
  <c r="Q45" i="182"/>
  <c r="C45" i="182" s="1"/>
  <c r="P45" i="182"/>
  <c r="N45" i="182"/>
  <c r="G45" i="182" s="1"/>
  <c r="M45" i="182"/>
  <c r="F45" i="182" s="1"/>
  <c r="L45" i="182"/>
  <c r="O45" i="182" s="1"/>
  <c r="K45" i="182"/>
  <c r="J45" i="182"/>
  <c r="I45" i="182"/>
  <c r="D45" i="182"/>
  <c r="B45" i="182"/>
  <c r="U44" i="182"/>
  <c r="T44" i="182"/>
  <c r="S44" i="182"/>
  <c r="R44" i="182"/>
  <c r="D44" i="182" s="1"/>
  <c r="Q44" i="182"/>
  <c r="P44" i="182"/>
  <c r="V44" i="182" s="1"/>
  <c r="N44" i="182"/>
  <c r="O44" i="182" s="1"/>
  <c r="M44" i="182"/>
  <c r="F44" i="182" s="1"/>
  <c r="L44" i="182"/>
  <c r="K44" i="182"/>
  <c r="J44" i="182"/>
  <c r="I44" i="182"/>
  <c r="B44" i="182" s="1"/>
  <c r="E44" i="182"/>
  <c r="C44" i="182"/>
  <c r="U43" i="182"/>
  <c r="T43" i="182"/>
  <c r="S43" i="182"/>
  <c r="E43" i="182" s="1"/>
  <c r="R43" i="182"/>
  <c r="Q43" i="182"/>
  <c r="P43" i="182"/>
  <c r="V43" i="182" s="1"/>
  <c r="O43" i="182"/>
  <c r="N43" i="182"/>
  <c r="G43" i="182" s="1"/>
  <c r="M43" i="182"/>
  <c r="L43" i="182"/>
  <c r="K43" i="182"/>
  <c r="J43" i="182"/>
  <c r="C43" i="182" s="1"/>
  <c r="I43" i="182"/>
  <c r="B43" i="182" s="1"/>
  <c r="F43" i="182"/>
  <c r="D43" i="182"/>
  <c r="U42" i="182"/>
  <c r="T42" i="182"/>
  <c r="F42" i="182" s="1"/>
  <c r="S42" i="182"/>
  <c r="R42" i="182"/>
  <c r="Q42" i="182"/>
  <c r="P42" i="182"/>
  <c r="V42" i="182" s="1"/>
  <c r="O42" i="182"/>
  <c r="N42" i="182"/>
  <c r="M42" i="182"/>
  <c r="L42" i="182"/>
  <c r="K42" i="182"/>
  <c r="D42" i="182" s="1"/>
  <c r="J42" i="182"/>
  <c r="C42" i="182" s="1"/>
  <c r="I42" i="182"/>
  <c r="B42" i="182" s="1"/>
  <c r="G42" i="182"/>
  <c r="E42" i="182"/>
  <c r="U41" i="182"/>
  <c r="G41" i="182" s="1"/>
  <c r="T41" i="182"/>
  <c r="S41" i="182"/>
  <c r="R41" i="182"/>
  <c r="Q41" i="182"/>
  <c r="P41" i="182"/>
  <c r="V41" i="182" s="1"/>
  <c r="N41" i="182"/>
  <c r="M41" i="182"/>
  <c r="L41" i="182"/>
  <c r="E41" i="182" s="1"/>
  <c r="K41" i="182"/>
  <c r="D41" i="182" s="1"/>
  <c r="J41" i="182"/>
  <c r="C41" i="182" s="1"/>
  <c r="I41" i="182"/>
  <c r="B41" i="182" s="1"/>
  <c r="F41" i="182"/>
  <c r="V40" i="182"/>
  <c r="U40" i="182"/>
  <c r="T40" i="182"/>
  <c r="S40" i="182"/>
  <c r="R40" i="182"/>
  <c r="Q40" i="182"/>
  <c r="P40" i="182"/>
  <c r="N40" i="182"/>
  <c r="M40" i="182"/>
  <c r="F40" i="182" s="1"/>
  <c r="L40" i="182"/>
  <c r="E40" i="182" s="1"/>
  <c r="K40" i="182"/>
  <c r="D40" i="182" s="1"/>
  <c r="J40" i="182"/>
  <c r="C40" i="182" s="1"/>
  <c r="I40" i="182"/>
  <c r="O40" i="182" s="1"/>
  <c r="G40" i="182"/>
  <c r="B40" i="182"/>
  <c r="U39" i="182"/>
  <c r="T39" i="182"/>
  <c r="S39" i="182"/>
  <c r="R39" i="182"/>
  <c r="Q39" i="182"/>
  <c r="V39" i="182" s="1"/>
  <c r="P39" i="182"/>
  <c r="N39" i="182"/>
  <c r="G39" i="182" s="1"/>
  <c r="M39" i="182"/>
  <c r="F39" i="182" s="1"/>
  <c r="L39" i="182"/>
  <c r="E39" i="182" s="1"/>
  <c r="K39" i="182"/>
  <c r="D39" i="182" s="1"/>
  <c r="J39" i="182"/>
  <c r="I39" i="182"/>
  <c r="B39" i="182" s="1"/>
  <c r="C39" i="182"/>
  <c r="U38" i="182"/>
  <c r="T38" i="182"/>
  <c r="S38" i="182"/>
  <c r="V38" i="182" s="1"/>
  <c r="R38" i="182"/>
  <c r="Q38" i="182"/>
  <c r="P38" i="182"/>
  <c r="N38" i="182"/>
  <c r="G38" i="182" s="1"/>
  <c r="M38" i="182"/>
  <c r="F38" i="182" s="1"/>
  <c r="L38" i="182"/>
  <c r="E38" i="182" s="1"/>
  <c r="K38" i="182"/>
  <c r="J38" i="182"/>
  <c r="C38" i="182" s="1"/>
  <c r="I38" i="182"/>
  <c r="D38" i="182"/>
  <c r="U37" i="182"/>
  <c r="V37" i="182" s="1"/>
  <c r="T37" i="182"/>
  <c r="S37" i="182"/>
  <c r="R37" i="182"/>
  <c r="Q37" i="182"/>
  <c r="P37" i="182"/>
  <c r="N37" i="182"/>
  <c r="G37" i="182" s="1"/>
  <c r="M37" i="182"/>
  <c r="F37" i="182" s="1"/>
  <c r="L37" i="182"/>
  <c r="K37" i="182"/>
  <c r="D37" i="182" s="1"/>
  <c r="J37" i="182"/>
  <c r="I37" i="182"/>
  <c r="E37" i="182"/>
  <c r="B37" i="182"/>
  <c r="V36" i="182"/>
  <c r="U36" i="182"/>
  <c r="T36" i="182"/>
  <c r="S36" i="182"/>
  <c r="R36" i="182"/>
  <c r="Q36" i="182"/>
  <c r="P36" i="182"/>
  <c r="N36" i="182"/>
  <c r="G36" i="182" s="1"/>
  <c r="M36" i="182"/>
  <c r="L36" i="182"/>
  <c r="E36" i="182" s="1"/>
  <c r="K36" i="182"/>
  <c r="J36" i="182"/>
  <c r="I36" i="182"/>
  <c r="F36" i="182"/>
  <c r="C36" i="182"/>
  <c r="B36" i="182"/>
  <c r="V35" i="182"/>
  <c r="U35" i="182"/>
  <c r="T35" i="182"/>
  <c r="S35" i="182"/>
  <c r="R35" i="182"/>
  <c r="Q35" i="182"/>
  <c r="P35" i="182"/>
  <c r="N35" i="182"/>
  <c r="M35" i="182"/>
  <c r="F35" i="182" s="1"/>
  <c r="L35" i="182"/>
  <c r="K35" i="182"/>
  <c r="J35" i="182"/>
  <c r="I35" i="182"/>
  <c r="G35" i="182"/>
  <c r="D35" i="182"/>
  <c r="C35" i="182"/>
  <c r="B35" i="182"/>
  <c r="U34" i="182"/>
  <c r="T34" i="182"/>
  <c r="S34" i="182"/>
  <c r="R34" i="182"/>
  <c r="Q34" i="182"/>
  <c r="P34" i="182"/>
  <c r="V34" i="182" s="1"/>
  <c r="N34" i="182"/>
  <c r="G34" i="182" s="1"/>
  <c r="M34" i="182"/>
  <c r="L34" i="182"/>
  <c r="K34" i="182"/>
  <c r="J34" i="182"/>
  <c r="I34" i="182"/>
  <c r="E34" i="182"/>
  <c r="D34" i="182"/>
  <c r="C34" i="182"/>
  <c r="U33" i="182"/>
  <c r="T33" i="182"/>
  <c r="S33" i="182"/>
  <c r="R33" i="182"/>
  <c r="Q33" i="182"/>
  <c r="C33" i="182" s="1"/>
  <c r="P33" i="182"/>
  <c r="V33" i="182" s="1"/>
  <c r="N33" i="182"/>
  <c r="G33" i="182" s="1"/>
  <c r="M33" i="182"/>
  <c r="L33" i="182"/>
  <c r="K33" i="182"/>
  <c r="J33" i="182"/>
  <c r="I33" i="182"/>
  <c r="B33" i="182" s="1"/>
  <c r="F33" i="182"/>
  <c r="E33" i="182"/>
  <c r="D33" i="182"/>
  <c r="U32" i="182"/>
  <c r="T32" i="182"/>
  <c r="S32" i="182"/>
  <c r="R32" i="182"/>
  <c r="D32" i="182" s="1"/>
  <c r="Q32" i="182"/>
  <c r="P32" i="182"/>
  <c r="V32" i="182" s="1"/>
  <c r="O32" i="182"/>
  <c r="N32" i="182"/>
  <c r="M32" i="182"/>
  <c r="L32" i="182"/>
  <c r="K32" i="182"/>
  <c r="J32" i="182"/>
  <c r="C32" i="182" s="1"/>
  <c r="I32" i="182"/>
  <c r="B32" i="182" s="1"/>
  <c r="G32" i="182"/>
  <c r="F32" i="182"/>
  <c r="E32" i="182"/>
  <c r="U31" i="182"/>
  <c r="T31" i="182"/>
  <c r="S31" i="182"/>
  <c r="R31" i="182"/>
  <c r="Q31" i="182"/>
  <c r="P31" i="182"/>
  <c r="V31" i="182" s="1"/>
  <c r="N31" i="182"/>
  <c r="M31" i="182"/>
  <c r="L31" i="182"/>
  <c r="K31" i="182"/>
  <c r="D31" i="182" s="1"/>
  <c r="J31" i="182"/>
  <c r="C31" i="182" s="1"/>
  <c r="I31" i="182"/>
  <c r="O31" i="182" s="1"/>
  <c r="G31" i="182"/>
  <c r="F31" i="182"/>
  <c r="E31" i="182"/>
  <c r="U30" i="182"/>
  <c r="T30" i="182"/>
  <c r="S30" i="182"/>
  <c r="R30" i="182"/>
  <c r="Q30" i="182"/>
  <c r="V30" i="182" s="1"/>
  <c r="P30" i="182"/>
  <c r="N30" i="182"/>
  <c r="M30" i="182"/>
  <c r="L30" i="182"/>
  <c r="E30" i="182" s="1"/>
  <c r="K30" i="182"/>
  <c r="D30" i="182" s="1"/>
  <c r="J30" i="182"/>
  <c r="I30" i="182"/>
  <c r="O30" i="182" s="1"/>
  <c r="G30" i="182"/>
  <c r="F30" i="182"/>
  <c r="U29" i="182"/>
  <c r="T29" i="182"/>
  <c r="S29" i="182"/>
  <c r="R29" i="182"/>
  <c r="V29" i="182" s="1"/>
  <c r="Q29" i="182"/>
  <c r="P29" i="182"/>
  <c r="N29" i="182"/>
  <c r="M29" i="182"/>
  <c r="F29" i="182" s="1"/>
  <c r="L29" i="182"/>
  <c r="E29" i="182" s="1"/>
  <c r="K29" i="182"/>
  <c r="J29" i="182"/>
  <c r="C29" i="182" s="1"/>
  <c r="I29" i="182"/>
  <c r="O29" i="182" s="1"/>
  <c r="G29" i="182"/>
  <c r="U28" i="182"/>
  <c r="T28" i="182"/>
  <c r="S28" i="182"/>
  <c r="V28" i="182" s="1"/>
  <c r="R28" i="182"/>
  <c r="Q28" i="182"/>
  <c r="P28" i="182"/>
  <c r="N28" i="182"/>
  <c r="G28" i="182" s="1"/>
  <c r="M28" i="182"/>
  <c r="F28" i="182" s="1"/>
  <c r="L28" i="182"/>
  <c r="K28" i="182"/>
  <c r="D28" i="182" s="1"/>
  <c r="J28" i="182"/>
  <c r="C28" i="182" s="1"/>
  <c r="I28" i="182"/>
  <c r="O28" i="182" s="1"/>
  <c r="U27" i="182"/>
  <c r="T27" i="182"/>
  <c r="V27" i="182" s="1"/>
  <c r="S27" i="182"/>
  <c r="R27" i="182"/>
  <c r="Q27" i="182"/>
  <c r="P27" i="182"/>
  <c r="O27" i="182"/>
  <c r="N27" i="182"/>
  <c r="G27" i="182" s="1"/>
  <c r="M27" i="182"/>
  <c r="F27" i="182" s="1"/>
  <c r="L27" i="182"/>
  <c r="E27" i="182" s="1"/>
  <c r="K27" i="182"/>
  <c r="D27" i="182" s="1"/>
  <c r="J27" i="182"/>
  <c r="C27" i="182" s="1"/>
  <c r="I27" i="182"/>
  <c r="B27" i="182"/>
  <c r="U26" i="182"/>
  <c r="T26" i="182"/>
  <c r="S26" i="182"/>
  <c r="R26" i="182"/>
  <c r="Q26" i="182"/>
  <c r="P26" i="182"/>
  <c r="N26" i="182"/>
  <c r="M26" i="182"/>
  <c r="F26" i="182" s="1"/>
  <c r="L26" i="182"/>
  <c r="E26" i="182" s="1"/>
  <c r="K26" i="182"/>
  <c r="D26" i="182" s="1"/>
  <c r="J26" i="182"/>
  <c r="O26" i="182" s="1"/>
  <c r="I26" i="182"/>
  <c r="C26" i="182"/>
  <c r="V25" i="182"/>
  <c r="U25" i="182"/>
  <c r="T25" i="182"/>
  <c r="S25" i="182"/>
  <c r="R25" i="182"/>
  <c r="Q25" i="182"/>
  <c r="C25" i="182" s="1"/>
  <c r="P25" i="182"/>
  <c r="N25" i="182"/>
  <c r="G25" i="182" s="1"/>
  <c r="M25" i="182"/>
  <c r="F25" i="182" s="1"/>
  <c r="L25" i="182"/>
  <c r="O25" i="182" s="1"/>
  <c r="K25" i="182"/>
  <c r="J25" i="182"/>
  <c r="I25" i="182"/>
  <c r="D25" i="182"/>
  <c r="B25" i="182"/>
  <c r="U24" i="182"/>
  <c r="T24" i="182"/>
  <c r="S24" i="182"/>
  <c r="R24" i="182"/>
  <c r="D24" i="182" s="1"/>
  <c r="Q24" i="182"/>
  <c r="P24" i="182"/>
  <c r="V24" i="182" s="1"/>
  <c r="N24" i="182"/>
  <c r="O24" i="182" s="1"/>
  <c r="M24" i="182"/>
  <c r="F24" i="182" s="1"/>
  <c r="L24" i="182"/>
  <c r="K24" i="182"/>
  <c r="J24" i="182"/>
  <c r="I24" i="182"/>
  <c r="B24" i="182" s="1"/>
  <c r="E24" i="182"/>
  <c r="C24" i="182"/>
  <c r="U23" i="182"/>
  <c r="T23" i="182"/>
  <c r="S23" i="182"/>
  <c r="E23" i="182" s="1"/>
  <c r="R23" i="182"/>
  <c r="Q23" i="182"/>
  <c r="P23" i="182"/>
  <c r="V23" i="182" s="1"/>
  <c r="O23" i="182"/>
  <c r="N23" i="182"/>
  <c r="G23" i="182" s="1"/>
  <c r="M23" i="182"/>
  <c r="L23" i="182"/>
  <c r="K23" i="182"/>
  <c r="J23" i="182"/>
  <c r="C23" i="182" s="1"/>
  <c r="I23" i="182"/>
  <c r="B23" i="182" s="1"/>
  <c r="F23" i="182"/>
  <c r="D23" i="182"/>
  <c r="U22" i="182"/>
  <c r="T22" i="182"/>
  <c r="F22" i="182" s="1"/>
  <c r="S22" i="182"/>
  <c r="R22" i="182"/>
  <c r="Q22" i="182"/>
  <c r="P22" i="182"/>
  <c r="V22" i="182" s="1"/>
  <c r="O22" i="182"/>
  <c r="N22" i="182"/>
  <c r="M22" i="182"/>
  <c r="L22" i="182"/>
  <c r="K22" i="182"/>
  <c r="D22" i="182" s="1"/>
  <c r="J22" i="182"/>
  <c r="C22" i="182" s="1"/>
  <c r="I22" i="182"/>
  <c r="B22" i="182" s="1"/>
  <c r="G22" i="182"/>
  <c r="E22" i="182"/>
  <c r="U21" i="182"/>
  <c r="G21" i="182" s="1"/>
  <c r="T21" i="182"/>
  <c r="S21" i="182"/>
  <c r="R21" i="182"/>
  <c r="Q21" i="182"/>
  <c r="P21" i="182"/>
  <c r="V21" i="182" s="1"/>
  <c r="N21" i="182"/>
  <c r="M21" i="182"/>
  <c r="L21" i="182"/>
  <c r="E21" i="182" s="1"/>
  <c r="K21" i="182"/>
  <c r="D21" i="182" s="1"/>
  <c r="J21" i="182"/>
  <c r="C21" i="182" s="1"/>
  <c r="I21" i="182"/>
  <c r="B21" i="182" s="1"/>
  <c r="F21" i="182"/>
  <c r="V20" i="182"/>
  <c r="U20" i="182"/>
  <c r="T20" i="182"/>
  <c r="S20" i="182"/>
  <c r="R20" i="182"/>
  <c r="Q20" i="182"/>
  <c r="P20" i="182"/>
  <c r="N20" i="182"/>
  <c r="M20" i="182"/>
  <c r="F20" i="182" s="1"/>
  <c r="L20" i="182"/>
  <c r="E20" i="182" s="1"/>
  <c r="K20" i="182"/>
  <c r="D20" i="182" s="1"/>
  <c r="J20" i="182"/>
  <c r="C20" i="182" s="1"/>
  <c r="I20" i="182"/>
  <c r="O20" i="182" s="1"/>
  <c r="G20" i="182"/>
  <c r="B20" i="182"/>
  <c r="U19" i="182"/>
  <c r="T19" i="182"/>
  <c r="S19" i="182"/>
  <c r="R19" i="182"/>
  <c r="Q19" i="182"/>
  <c r="V19" i="182" s="1"/>
  <c r="P19" i="182"/>
  <c r="N19" i="182"/>
  <c r="G19" i="182" s="1"/>
  <c r="M19" i="182"/>
  <c r="F19" i="182" s="1"/>
  <c r="L19" i="182"/>
  <c r="E19" i="182" s="1"/>
  <c r="K19" i="182"/>
  <c r="D19" i="182" s="1"/>
  <c r="J19" i="182"/>
  <c r="I19" i="182"/>
  <c r="B19" i="182" s="1"/>
  <c r="H19" i="182" s="1"/>
  <c r="C19" i="182"/>
  <c r="U18" i="182"/>
  <c r="T18" i="182"/>
  <c r="S18" i="182"/>
  <c r="V18" i="182" s="1"/>
  <c r="R18" i="182"/>
  <c r="Q18" i="182"/>
  <c r="P18" i="182"/>
  <c r="N18" i="182"/>
  <c r="G18" i="182" s="1"/>
  <c r="M18" i="182"/>
  <c r="F18" i="182" s="1"/>
  <c r="L18" i="182"/>
  <c r="E18" i="182" s="1"/>
  <c r="K18" i="182"/>
  <c r="J18" i="182"/>
  <c r="C18" i="182" s="1"/>
  <c r="I18" i="182"/>
  <c r="D18" i="182"/>
  <c r="U17" i="182"/>
  <c r="V17" i="182" s="1"/>
  <c r="T17" i="182"/>
  <c r="S17" i="182"/>
  <c r="R17" i="182"/>
  <c r="Q17" i="182"/>
  <c r="P17" i="182"/>
  <c r="N17" i="182"/>
  <c r="G17" i="182" s="1"/>
  <c r="M17" i="182"/>
  <c r="F17" i="182" s="1"/>
  <c r="L17" i="182"/>
  <c r="K17" i="182"/>
  <c r="D17" i="182" s="1"/>
  <c r="J17" i="182"/>
  <c r="I17" i="182"/>
  <c r="E17" i="182"/>
  <c r="B17" i="182"/>
  <c r="V16" i="182"/>
  <c r="U16" i="182"/>
  <c r="T16" i="182"/>
  <c r="S16" i="182"/>
  <c r="R16" i="182"/>
  <c r="Q16" i="182"/>
  <c r="P16" i="182"/>
  <c r="N16" i="182"/>
  <c r="G16" i="182" s="1"/>
  <c r="M16" i="182"/>
  <c r="L16" i="182"/>
  <c r="E16" i="182" s="1"/>
  <c r="K16" i="182"/>
  <c r="J16" i="182"/>
  <c r="I16" i="182"/>
  <c r="F16" i="182"/>
  <c r="C16" i="182"/>
  <c r="B16" i="182"/>
  <c r="V15" i="182"/>
  <c r="U15" i="182"/>
  <c r="T15" i="182"/>
  <c r="S15" i="182"/>
  <c r="R15" i="182"/>
  <c r="Q15" i="182"/>
  <c r="P15" i="182"/>
  <c r="N15" i="182"/>
  <c r="M15" i="182"/>
  <c r="F15" i="182" s="1"/>
  <c r="L15" i="182"/>
  <c r="K15" i="182"/>
  <c r="J15" i="182"/>
  <c r="I15" i="182"/>
  <c r="G15" i="182"/>
  <c r="D15" i="182"/>
  <c r="C15" i="182"/>
  <c r="B15" i="182"/>
  <c r="U14" i="182"/>
  <c r="T14" i="182"/>
  <c r="S14" i="182"/>
  <c r="R14" i="182"/>
  <c r="V14" i="182" s="1"/>
  <c r="Q14" i="182"/>
  <c r="P14" i="182"/>
  <c r="N14" i="182"/>
  <c r="G14" i="182" s="1"/>
  <c r="M14" i="182"/>
  <c r="L14" i="182"/>
  <c r="K14" i="182"/>
  <c r="J14" i="182"/>
  <c r="I14" i="182"/>
  <c r="E14" i="182"/>
  <c r="D14" i="182"/>
  <c r="C14" i="182"/>
  <c r="B14" i="182"/>
  <c r="U13" i="182"/>
  <c r="T13" i="182"/>
  <c r="S13" i="182"/>
  <c r="R13" i="182"/>
  <c r="Q13" i="182"/>
  <c r="P13" i="182"/>
  <c r="V13" i="182" s="1"/>
  <c r="N13" i="182"/>
  <c r="G13" i="182" s="1"/>
  <c r="M13" i="182"/>
  <c r="L13" i="182"/>
  <c r="K13" i="182"/>
  <c r="J13" i="182"/>
  <c r="I13" i="182"/>
  <c r="B13" i="182" s="1"/>
  <c r="F13" i="182"/>
  <c r="E13" i="182"/>
  <c r="D13" i="182"/>
  <c r="C13" i="182"/>
  <c r="U12" i="182"/>
  <c r="T12" i="182"/>
  <c r="S12" i="182"/>
  <c r="R12" i="182"/>
  <c r="Q12" i="182"/>
  <c r="P12" i="182"/>
  <c r="V12" i="182" s="1"/>
  <c r="O12" i="182"/>
  <c r="N12" i="182"/>
  <c r="M12" i="182"/>
  <c r="L12" i="182"/>
  <c r="K12" i="182"/>
  <c r="J12" i="182"/>
  <c r="C12" i="182" s="1"/>
  <c r="I12" i="182"/>
  <c r="B12" i="182" s="1"/>
  <c r="G12" i="182"/>
  <c r="F12" i="182"/>
  <c r="E12" i="182"/>
  <c r="D12" i="182"/>
  <c r="U11" i="182"/>
  <c r="T11" i="182"/>
  <c r="S11" i="182"/>
  <c r="R11" i="182"/>
  <c r="Q11" i="182"/>
  <c r="P11" i="182"/>
  <c r="V11" i="182" s="1"/>
  <c r="N11" i="182"/>
  <c r="M11" i="182"/>
  <c r="L11" i="182"/>
  <c r="K11" i="182"/>
  <c r="D11" i="182" s="1"/>
  <c r="J11" i="182"/>
  <c r="C11" i="182" s="1"/>
  <c r="I11" i="182"/>
  <c r="O11" i="182" s="1"/>
  <c r="G11" i="182"/>
  <c r="F11" i="182"/>
  <c r="E11" i="182"/>
  <c r="U10" i="182"/>
  <c r="T10" i="182"/>
  <c r="S10" i="182"/>
  <c r="R10" i="182"/>
  <c r="Q10" i="182"/>
  <c r="V10" i="182" s="1"/>
  <c r="P10" i="182"/>
  <c r="N10" i="182"/>
  <c r="M10" i="182"/>
  <c r="L10" i="182"/>
  <c r="E10" i="182" s="1"/>
  <c r="K10" i="182"/>
  <c r="D10" i="182" s="1"/>
  <c r="J10" i="182"/>
  <c r="C10" i="182" s="1"/>
  <c r="I10" i="182"/>
  <c r="O10" i="182" s="1"/>
  <c r="G10" i="182"/>
  <c r="F10" i="182"/>
  <c r="U9" i="182"/>
  <c r="T9" i="182"/>
  <c r="S9" i="182"/>
  <c r="R9" i="182"/>
  <c r="V9" i="182" s="1"/>
  <c r="Q9" i="182"/>
  <c r="P9" i="182"/>
  <c r="N9" i="182"/>
  <c r="M9" i="182"/>
  <c r="F9" i="182" s="1"/>
  <c r="L9" i="182"/>
  <c r="E9" i="182" s="1"/>
  <c r="K9" i="182"/>
  <c r="D9" i="182" s="1"/>
  <c r="J9" i="182"/>
  <c r="C9" i="182" s="1"/>
  <c r="I9" i="182"/>
  <c r="O9" i="182" s="1"/>
  <c r="G9" i="182"/>
  <c r="U8" i="182"/>
  <c r="T8" i="182"/>
  <c r="S8" i="182"/>
  <c r="V8" i="182" s="1"/>
  <c r="R8" i="182"/>
  <c r="Q8" i="182"/>
  <c r="P8" i="182"/>
  <c r="N8" i="182"/>
  <c r="G8" i="182" s="1"/>
  <c r="M8" i="182"/>
  <c r="F8" i="182" s="1"/>
  <c r="L8" i="182"/>
  <c r="E8" i="182" s="1"/>
  <c r="K8" i="182"/>
  <c r="D8" i="182" s="1"/>
  <c r="J8" i="182"/>
  <c r="C8" i="182" s="1"/>
  <c r="I8" i="182"/>
  <c r="O8" i="182" s="1"/>
  <c r="U7" i="182"/>
  <c r="T7" i="182"/>
  <c r="V7" i="182" s="1"/>
  <c r="S7" i="182"/>
  <c r="R7" i="182"/>
  <c r="Q7" i="182"/>
  <c r="P7" i="182"/>
  <c r="O7" i="182"/>
  <c r="N7" i="182"/>
  <c r="G7" i="182" s="1"/>
  <c r="M7" i="182"/>
  <c r="L7" i="182"/>
  <c r="E7" i="182" s="1"/>
  <c r="K7" i="182"/>
  <c r="D7" i="182" s="1"/>
  <c r="J7" i="182"/>
  <c r="C7" i="182" s="1"/>
  <c r="I7" i="182"/>
  <c r="B7" i="182"/>
  <c r="U6" i="182"/>
  <c r="T6" i="182"/>
  <c r="S6" i="182"/>
  <c r="R6" i="182"/>
  <c r="Q6" i="182"/>
  <c r="P6" i="182"/>
  <c r="V6" i="182" s="1"/>
  <c r="N6" i="182"/>
  <c r="M6" i="182"/>
  <c r="F6" i="182" s="1"/>
  <c r="L6" i="182"/>
  <c r="E6" i="182" s="1"/>
  <c r="K6" i="182"/>
  <c r="D6" i="182" s="1"/>
  <c r="J6" i="182"/>
  <c r="O6" i="182" s="1"/>
  <c r="I6" i="182"/>
  <c r="C6" i="182"/>
  <c r="V5" i="182"/>
  <c r="U5" i="182"/>
  <c r="T5" i="182"/>
  <c r="S5" i="182"/>
  <c r="R5" i="182"/>
  <c r="Q5" i="182"/>
  <c r="C5" i="182" s="1"/>
  <c r="P5" i="182"/>
  <c r="N5" i="182"/>
  <c r="G5" i="182" s="1"/>
  <c r="M5" i="182"/>
  <c r="F5" i="182" s="1"/>
  <c r="L5" i="182"/>
  <c r="O5" i="182" s="1"/>
  <c r="K5" i="182"/>
  <c r="J5" i="182"/>
  <c r="I5" i="182"/>
  <c r="D5" i="182"/>
  <c r="B5" i="182"/>
  <c r="U4" i="182"/>
  <c r="T4" i="182"/>
  <c r="S4" i="182"/>
  <c r="R4" i="182"/>
  <c r="D4" i="182" s="1"/>
  <c r="Q4" i="182"/>
  <c r="P4" i="182"/>
  <c r="V4" i="182" s="1"/>
  <c r="N4" i="182"/>
  <c r="O4" i="182" s="1"/>
  <c r="M4" i="182"/>
  <c r="F4" i="182" s="1"/>
  <c r="L4" i="182"/>
  <c r="K4" i="182"/>
  <c r="J4" i="182"/>
  <c r="I4" i="182"/>
  <c r="E4" i="182"/>
  <c r="C4" i="182"/>
  <c r="U3" i="182"/>
  <c r="T3" i="182"/>
  <c r="S3" i="182"/>
  <c r="E3" i="182" s="1"/>
  <c r="R3" i="182"/>
  <c r="Q3" i="182"/>
  <c r="C3" i="182" s="1"/>
  <c r="P3" i="182"/>
  <c r="V3" i="182" s="1"/>
  <c r="O3" i="182"/>
  <c r="N3" i="182"/>
  <c r="G3" i="182" s="1"/>
  <c r="M3" i="182"/>
  <c r="L3" i="182"/>
  <c r="K3" i="182"/>
  <c r="J3" i="182"/>
  <c r="I3" i="182"/>
  <c r="B3" i="182" s="1"/>
  <c r="F3" i="182"/>
  <c r="D3" i="182"/>
  <c r="K88" i="193"/>
  <c r="K87" i="193"/>
  <c r="K86" i="193"/>
  <c r="K85" i="193"/>
  <c r="K84" i="193"/>
  <c r="K83" i="193"/>
  <c r="K82" i="193"/>
  <c r="K81" i="193"/>
  <c r="K80" i="193"/>
  <c r="K79" i="193"/>
  <c r="K78" i="193"/>
  <c r="K77" i="193"/>
  <c r="K76" i="193"/>
  <c r="K75" i="193"/>
  <c r="K74" i="193"/>
  <c r="K73" i="193"/>
  <c r="K72" i="193"/>
  <c r="K71" i="193"/>
  <c r="K70" i="193"/>
  <c r="K69" i="193"/>
  <c r="K68" i="193"/>
  <c r="K67" i="193"/>
  <c r="K66" i="193"/>
  <c r="K65" i="193"/>
  <c r="K64" i="193"/>
  <c r="K63" i="193"/>
  <c r="K62" i="193"/>
  <c r="K61" i="193"/>
  <c r="K60" i="193"/>
  <c r="K59" i="193"/>
  <c r="K58" i="193"/>
  <c r="K57" i="193"/>
  <c r="K56" i="193"/>
  <c r="K55" i="193"/>
  <c r="K54" i="193"/>
  <c r="K53" i="193"/>
  <c r="K52" i="193"/>
  <c r="K51" i="193"/>
  <c r="K50" i="193"/>
  <c r="K49" i="193"/>
  <c r="K48" i="193"/>
  <c r="K47" i="193"/>
  <c r="K46" i="193"/>
  <c r="K45" i="193"/>
  <c r="K44" i="193"/>
  <c r="K43" i="193"/>
  <c r="K42" i="193"/>
  <c r="K41" i="193"/>
  <c r="K40" i="193"/>
  <c r="K39" i="193"/>
  <c r="K38" i="193"/>
  <c r="K37" i="193"/>
  <c r="K36" i="193"/>
  <c r="K35" i="193"/>
  <c r="K34" i="193"/>
  <c r="K33" i="193"/>
  <c r="K32" i="193"/>
  <c r="K31" i="193"/>
  <c r="K30" i="193"/>
  <c r="K29" i="193"/>
  <c r="K28" i="193"/>
  <c r="K27" i="193"/>
  <c r="K26" i="193"/>
  <c r="K25" i="193"/>
  <c r="K24" i="193"/>
  <c r="K23" i="193"/>
  <c r="K22" i="193"/>
  <c r="K21" i="193"/>
  <c r="K20" i="193"/>
  <c r="K19" i="193"/>
  <c r="K18" i="193"/>
  <c r="K17" i="193"/>
  <c r="K16" i="193"/>
  <c r="K15" i="193"/>
  <c r="K14" i="193"/>
  <c r="K13" i="193"/>
  <c r="CA106" i="181"/>
  <c r="BZ106" i="181"/>
  <c r="BY106" i="181"/>
  <c r="BX106" i="181"/>
  <c r="BW106" i="181"/>
  <c r="BV106" i="181"/>
  <c r="BU106" i="181"/>
  <c r="BT106" i="181"/>
  <c r="BS106" i="181"/>
  <c r="BR106" i="181"/>
  <c r="BQ106" i="181"/>
  <c r="BP106" i="181"/>
  <c r="BO106" i="181"/>
  <c r="BN106" i="181"/>
  <c r="BM106" i="181"/>
  <c r="BL106" i="181"/>
  <c r="BK106" i="181"/>
  <c r="BJ106" i="181"/>
  <c r="BI106" i="181"/>
  <c r="BH106" i="181"/>
  <c r="BG106" i="181"/>
  <c r="BF106" i="181"/>
  <c r="BE106" i="181"/>
  <c r="BD106" i="181"/>
  <c r="BC106" i="181"/>
  <c r="BB106" i="181"/>
  <c r="BA106" i="181"/>
  <c r="AZ106" i="181"/>
  <c r="AY106" i="181"/>
  <c r="AX106" i="181"/>
  <c r="AW106" i="181"/>
  <c r="AV106" i="181"/>
  <c r="AU106" i="181"/>
  <c r="AT106" i="181"/>
  <c r="AS106" i="181"/>
  <c r="AR106" i="181"/>
  <c r="AQ106" i="181"/>
  <c r="AP106" i="181"/>
  <c r="AO106" i="181"/>
  <c r="AN106" i="181"/>
  <c r="AM106" i="181"/>
  <c r="AL106" i="181"/>
  <c r="AK106" i="181"/>
  <c r="AJ106" i="181"/>
  <c r="AI106" i="181"/>
  <c r="AH106" i="181"/>
  <c r="AG106" i="181"/>
  <c r="AF106" i="181"/>
  <c r="AE106" i="181"/>
  <c r="AD106" i="181"/>
  <c r="AC106" i="181"/>
  <c r="AB106" i="181"/>
  <c r="AA106" i="181"/>
  <c r="Z106" i="181"/>
  <c r="Y106" i="181"/>
  <c r="X106" i="181"/>
  <c r="W106" i="181"/>
  <c r="V106" i="181"/>
  <c r="U106" i="181"/>
  <c r="T106" i="181"/>
  <c r="S106" i="181"/>
  <c r="R106" i="181"/>
  <c r="Q106" i="181"/>
  <c r="P106" i="181"/>
  <c r="O106" i="181"/>
  <c r="N106" i="181"/>
  <c r="M106" i="181"/>
  <c r="L106" i="181"/>
  <c r="K106" i="181"/>
  <c r="J106" i="181"/>
  <c r="I106" i="181"/>
  <c r="H106" i="181"/>
  <c r="G106" i="181"/>
  <c r="F106" i="181"/>
  <c r="E106" i="181"/>
  <c r="D106" i="181"/>
  <c r="CA105" i="181"/>
  <c r="BZ105" i="181"/>
  <c r="BY105" i="181"/>
  <c r="BX105" i="181"/>
  <c r="BW105" i="181"/>
  <c r="BV105" i="181"/>
  <c r="BU105" i="181"/>
  <c r="BT105" i="181"/>
  <c r="BS105" i="181"/>
  <c r="BR105" i="181"/>
  <c r="BQ105" i="181"/>
  <c r="BP105" i="181"/>
  <c r="BO105" i="181"/>
  <c r="BN105" i="181"/>
  <c r="BM105" i="181"/>
  <c r="BL105" i="181"/>
  <c r="BK105" i="181"/>
  <c r="BJ105" i="181"/>
  <c r="BI105" i="181"/>
  <c r="BH105" i="181"/>
  <c r="BG105" i="181"/>
  <c r="BF105" i="181"/>
  <c r="BE105" i="181"/>
  <c r="BD105" i="181"/>
  <c r="BC105" i="181"/>
  <c r="BB105" i="181"/>
  <c r="BA105" i="181"/>
  <c r="AZ105" i="181"/>
  <c r="AY105" i="181"/>
  <c r="AX105" i="181"/>
  <c r="AW105" i="181"/>
  <c r="AV105" i="181"/>
  <c r="AU105" i="181"/>
  <c r="AT105" i="181"/>
  <c r="AS105" i="181"/>
  <c r="AR105" i="181"/>
  <c r="AQ105" i="181"/>
  <c r="AP105" i="181"/>
  <c r="AO105" i="181"/>
  <c r="AN105" i="181"/>
  <c r="AM105" i="181"/>
  <c r="AL105" i="181"/>
  <c r="AK105" i="181"/>
  <c r="AJ105" i="181"/>
  <c r="AI105" i="181"/>
  <c r="AH105" i="181"/>
  <c r="AG105" i="181"/>
  <c r="AF105" i="181"/>
  <c r="AE105" i="181"/>
  <c r="AD105" i="181"/>
  <c r="AC105" i="181"/>
  <c r="AB105" i="181"/>
  <c r="AA105" i="181"/>
  <c r="Z105" i="181"/>
  <c r="Y105" i="181"/>
  <c r="X105" i="181"/>
  <c r="W105" i="181"/>
  <c r="V105" i="181"/>
  <c r="U105" i="181"/>
  <c r="T105" i="181"/>
  <c r="S105" i="181"/>
  <c r="R105" i="181"/>
  <c r="Q105" i="181"/>
  <c r="P105" i="181"/>
  <c r="O105" i="181"/>
  <c r="N105" i="181"/>
  <c r="M105" i="181"/>
  <c r="L105" i="181"/>
  <c r="K105" i="181"/>
  <c r="J105" i="181"/>
  <c r="I105" i="181"/>
  <c r="H105" i="181"/>
  <c r="G105" i="181"/>
  <c r="F105" i="181"/>
  <c r="E105" i="181"/>
  <c r="D105" i="181"/>
  <c r="CA104" i="181"/>
  <c r="BZ104" i="181"/>
  <c r="BY104" i="181"/>
  <c r="BX104" i="181"/>
  <c r="BW104" i="181"/>
  <c r="BV104" i="181"/>
  <c r="BU104" i="181"/>
  <c r="BT104" i="181"/>
  <c r="BS104" i="181"/>
  <c r="BR104" i="181"/>
  <c r="BQ104" i="181"/>
  <c r="BP104" i="181"/>
  <c r="BO104" i="181"/>
  <c r="BN104" i="181"/>
  <c r="BM104" i="181"/>
  <c r="BL104" i="181"/>
  <c r="BK104" i="181"/>
  <c r="BJ104" i="181"/>
  <c r="BI104" i="181"/>
  <c r="BH104" i="181"/>
  <c r="BG104" i="181"/>
  <c r="BF104" i="181"/>
  <c r="BE104" i="181"/>
  <c r="BD104" i="181"/>
  <c r="BC104" i="181"/>
  <c r="BB104" i="181"/>
  <c r="BA104" i="181"/>
  <c r="AZ104" i="181"/>
  <c r="AY104" i="181"/>
  <c r="AX104" i="181"/>
  <c r="AW104" i="181"/>
  <c r="AV104" i="181"/>
  <c r="AU104" i="181"/>
  <c r="AT104" i="181"/>
  <c r="AS104" i="181"/>
  <c r="AR104" i="181"/>
  <c r="AQ104" i="181"/>
  <c r="AP104" i="181"/>
  <c r="AO104" i="181"/>
  <c r="AN104" i="181"/>
  <c r="AM104" i="181"/>
  <c r="AL104" i="181"/>
  <c r="AK104" i="181"/>
  <c r="AJ104" i="181"/>
  <c r="AI104" i="181"/>
  <c r="AH104" i="181"/>
  <c r="AG104" i="181"/>
  <c r="AF104" i="181"/>
  <c r="AE104" i="181"/>
  <c r="AD104" i="181"/>
  <c r="AC104" i="181"/>
  <c r="AB104" i="181"/>
  <c r="AA104" i="181"/>
  <c r="Z104" i="181"/>
  <c r="Y104" i="181"/>
  <c r="X104" i="181"/>
  <c r="W104" i="181"/>
  <c r="V104" i="181"/>
  <c r="U104" i="181"/>
  <c r="T104" i="181"/>
  <c r="S104" i="181"/>
  <c r="R104" i="181"/>
  <c r="Q104" i="181"/>
  <c r="P104" i="181"/>
  <c r="O104" i="181"/>
  <c r="N104" i="181"/>
  <c r="M104" i="181"/>
  <c r="L104" i="181"/>
  <c r="K104" i="181"/>
  <c r="J104" i="181"/>
  <c r="I104" i="181"/>
  <c r="H104" i="181"/>
  <c r="G104" i="181"/>
  <c r="F104" i="181"/>
  <c r="E104" i="181"/>
  <c r="D104" i="181"/>
  <c r="CA103" i="181"/>
  <c r="BZ103" i="181"/>
  <c r="BY103" i="181"/>
  <c r="BX103" i="181"/>
  <c r="BW103" i="181"/>
  <c r="BV103" i="181"/>
  <c r="BU103" i="181"/>
  <c r="BT103" i="181"/>
  <c r="BS103" i="181"/>
  <c r="BR103" i="181"/>
  <c r="BQ103" i="181"/>
  <c r="BP103" i="181"/>
  <c r="BO103" i="181"/>
  <c r="BN103" i="181"/>
  <c r="BM103" i="181"/>
  <c r="BL103" i="181"/>
  <c r="BK103" i="181"/>
  <c r="BJ103" i="181"/>
  <c r="BI103" i="181"/>
  <c r="BH103" i="181"/>
  <c r="BG103" i="181"/>
  <c r="BF103" i="181"/>
  <c r="BE103" i="181"/>
  <c r="BD103" i="181"/>
  <c r="BC103" i="181"/>
  <c r="BB103" i="181"/>
  <c r="BA103" i="181"/>
  <c r="AZ103" i="181"/>
  <c r="AY103" i="181"/>
  <c r="AX103" i="181"/>
  <c r="AW103" i="181"/>
  <c r="AV103" i="181"/>
  <c r="AU103" i="181"/>
  <c r="AT103" i="181"/>
  <c r="AS103" i="181"/>
  <c r="AR103" i="181"/>
  <c r="AQ103" i="181"/>
  <c r="AP103" i="181"/>
  <c r="AO103" i="181"/>
  <c r="AN103" i="181"/>
  <c r="AM103" i="181"/>
  <c r="AL103" i="181"/>
  <c r="AK103" i="181"/>
  <c r="AJ103" i="181"/>
  <c r="AI103" i="181"/>
  <c r="AH103" i="181"/>
  <c r="AG103" i="181"/>
  <c r="AF103" i="181"/>
  <c r="AE103" i="181"/>
  <c r="AD103" i="181"/>
  <c r="AC103" i="181"/>
  <c r="AB103" i="181"/>
  <c r="AA103" i="181"/>
  <c r="Z103" i="181"/>
  <c r="Y103" i="181"/>
  <c r="X103" i="181"/>
  <c r="W103" i="181"/>
  <c r="V103" i="181"/>
  <c r="U103" i="181"/>
  <c r="T103" i="181"/>
  <c r="S103" i="181"/>
  <c r="R103" i="181"/>
  <c r="Q103" i="181"/>
  <c r="P103" i="181"/>
  <c r="O103" i="181"/>
  <c r="N103" i="181"/>
  <c r="M103" i="181"/>
  <c r="L103" i="181"/>
  <c r="K103" i="181"/>
  <c r="J103" i="181"/>
  <c r="I103" i="181"/>
  <c r="H103" i="181"/>
  <c r="G103" i="181"/>
  <c r="F103" i="181"/>
  <c r="E103" i="181"/>
  <c r="D103" i="181"/>
  <c r="CA102" i="181"/>
  <c r="BZ102" i="181"/>
  <c r="BY102" i="181"/>
  <c r="BX102" i="181"/>
  <c r="BW102" i="181"/>
  <c r="BV102" i="181"/>
  <c r="BU102" i="181"/>
  <c r="BT102" i="181"/>
  <c r="BS102" i="181"/>
  <c r="BR102" i="181"/>
  <c r="BQ102" i="181"/>
  <c r="BP102" i="181"/>
  <c r="BO102" i="181"/>
  <c r="BN102" i="181"/>
  <c r="BM102" i="181"/>
  <c r="BL102" i="181"/>
  <c r="BK102" i="181"/>
  <c r="BJ102" i="181"/>
  <c r="BI102" i="181"/>
  <c r="BH102" i="181"/>
  <c r="BG102" i="181"/>
  <c r="BF102" i="181"/>
  <c r="BE102" i="181"/>
  <c r="BD102" i="181"/>
  <c r="BC102" i="181"/>
  <c r="BB102" i="181"/>
  <c r="BA102" i="181"/>
  <c r="AZ102" i="181"/>
  <c r="AY102" i="181"/>
  <c r="AX102" i="181"/>
  <c r="AW102" i="181"/>
  <c r="AV102" i="181"/>
  <c r="AU102" i="181"/>
  <c r="AT102" i="181"/>
  <c r="AS102" i="181"/>
  <c r="AR102" i="181"/>
  <c r="AQ102" i="181"/>
  <c r="AP102" i="181"/>
  <c r="AO102" i="181"/>
  <c r="AN102" i="181"/>
  <c r="AM102" i="181"/>
  <c r="AL102" i="181"/>
  <c r="AK102" i="181"/>
  <c r="AJ102" i="181"/>
  <c r="AI102" i="181"/>
  <c r="AH102" i="181"/>
  <c r="AG102" i="181"/>
  <c r="AF102" i="181"/>
  <c r="AE102" i="181"/>
  <c r="AD102" i="181"/>
  <c r="AC102" i="181"/>
  <c r="AB102" i="181"/>
  <c r="AA102" i="181"/>
  <c r="Z102" i="181"/>
  <c r="Y102" i="181"/>
  <c r="X102" i="181"/>
  <c r="W102" i="181"/>
  <c r="V102" i="181"/>
  <c r="U102" i="181"/>
  <c r="T102" i="181"/>
  <c r="S102" i="181"/>
  <c r="R102" i="181"/>
  <c r="Q102" i="181"/>
  <c r="P102" i="181"/>
  <c r="O102" i="181"/>
  <c r="N102" i="181"/>
  <c r="M102" i="181"/>
  <c r="L102" i="181"/>
  <c r="K102" i="181"/>
  <c r="J102" i="181"/>
  <c r="I102" i="181"/>
  <c r="H102" i="181"/>
  <c r="G102" i="181"/>
  <c r="F102" i="181"/>
  <c r="E102" i="181"/>
  <c r="D102" i="181"/>
  <c r="CA101" i="181"/>
  <c r="BZ101" i="181"/>
  <c r="BY101" i="181"/>
  <c r="BX101" i="181"/>
  <c r="BW101" i="181"/>
  <c r="BV101" i="181"/>
  <c r="BU101" i="181"/>
  <c r="BT101" i="181"/>
  <c r="BS101" i="181"/>
  <c r="BR101" i="181"/>
  <c r="BQ101" i="181"/>
  <c r="BP101" i="181"/>
  <c r="BO101" i="181"/>
  <c r="BN101" i="181"/>
  <c r="BM101" i="181"/>
  <c r="BL101" i="181"/>
  <c r="BK101" i="181"/>
  <c r="BJ101" i="181"/>
  <c r="BI101" i="181"/>
  <c r="BH101" i="181"/>
  <c r="BG101" i="181"/>
  <c r="BF101" i="181"/>
  <c r="BE101" i="181"/>
  <c r="BD101" i="181"/>
  <c r="BC101" i="181"/>
  <c r="BB101" i="181"/>
  <c r="BA101" i="181"/>
  <c r="AZ101" i="181"/>
  <c r="AY101" i="181"/>
  <c r="AX101" i="181"/>
  <c r="AW101" i="181"/>
  <c r="AV101" i="181"/>
  <c r="AU101" i="181"/>
  <c r="AT101" i="181"/>
  <c r="AS101" i="181"/>
  <c r="AR101" i="181"/>
  <c r="AQ101" i="181"/>
  <c r="AP101" i="181"/>
  <c r="AO101" i="181"/>
  <c r="AN101" i="181"/>
  <c r="AM101" i="181"/>
  <c r="AL101" i="181"/>
  <c r="AK101" i="181"/>
  <c r="AJ101" i="181"/>
  <c r="AI101" i="181"/>
  <c r="AH101" i="181"/>
  <c r="AG101" i="181"/>
  <c r="AF101" i="181"/>
  <c r="AE101" i="181"/>
  <c r="AD101" i="181"/>
  <c r="AC101" i="181"/>
  <c r="AB101" i="181"/>
  <c r="AA101" i="181"/>
  <c r="Z101" i="181"/>
  <c r="Y101" i="181"/>
  <c r="X101" i="181"/>
  <c r="W101" i="181"/>
  <c r="V101" i="181"/>
  <c r="U101" i="181"/>
  <c r="T101" i="181"/>
  <c r="S101" i="181"/>
  <c r="R101" i="181"/>
  <c r="Q101" i="181"/>
  <c r="P101" i="181"/>
  <c r="O101" i="181"/>
  <c r="N101" i="181"/>
  <c r="M101" i="181"/>
  <c r="L101" i="181"/>
  <c r="K101" i="181"/>
  <c r="J101" i="181"/>
  <c r="I101" i="181"/>
  <c r="H101" i="181"/>
  <c r="G101" i="181"/>
  <c r="F101" i="181"/>
  <c r="E101" i="181"/>
  <c r="D101" i="181"/>
  <c r="CA100" i="181"/>
  <c r="BZ100" i="181"/>
  <c r="BY100" i="181"/>
  <c r="BX100" i="181"/>
  <c r="BW100" i="181"/>
  <c r="BV100" i="181"/>
  <c r="BU100" i="181"/>
  <c r="BT100" i="181"/>
  <c r="BS100" i="181"/>
  <c r="BR100" i="181"/>
  <c r="BQ100" i="181"/>
  <c r="BP100" i="181"/>
  <c r="BO100" i="181"/>
  <c r="BN100" i="181"/>
  <c r="BM100" i="181"/>
  <c r="BL100" i="181"/>
  <c r="BK100" i="181"/>
  <c r="BJ100" i="181"/>
  <c r="BI100" i="181"/>
  <c r="BH100" i="181"/>
  <c r="BG100" i="181"/>
  <c r="BF100" i="181"/>
  <c r="BE100" i="181"/>
  <c r="BD100" i="181"/>
  <c r="BC100" i="181"/>
  <c r="BB100" i="181"/>
  <c r="BA100" i="181"/>
  <c r="AZ100" i="181"/>
  <c r="AY100" i="181"/>
  <c r="AX100" i="181"/>
  <c r="AW100" i="181"/>
  <c r="AV100" i="181"/>
  <c r="AU100" i="181"/>
  <c r="AT100" i="181"/>
  <c r="AS100" i="181"/>
  <c r="AR100" i="181"/>
  <c r="AQ100" i="181"/>
  <c r="AP100" i="181"/>
  <c r="AO100" i="181"/>
  <c r="AN100" i="181"/>
  <c r="AM100" i="181"/>
  <c r="AL100" i="181"/>
  <c r="AK100" i="181"/>
  <c r="AJ100" i="181"/>
  <c r="AI100" i="181"/>
  <c r="AH100" i="181"/>
  <c r="AG100" i="181"/>
  <c r="AF100" i="181"/>
  <c r="AE100" i="181"/>
  <c r="AD100" i="181"/>
  <c r="AC100" i="181"/>
  <c r="AB100" i="181"/>
  <c r="AA100" i="181"/>
  <c r="Z100" i="181"/>
  <c r="Y100" i="181"/>
  <c r="X100" i="181"/>
  <c r="W100" i="181"/>
  <c r="V100" i="181"/>
  <c r="U100" i="181"/>
  <c r="T100" i="181"/>
  <c r="S100" i="181"/>
  <c r="R100" i="181"/>
  <c r="Q100" i="181"/>
  <c r="P100" i="181"/>
  <c r="O100" i="181"/>
  <c r="N100" i="181"/>
  <c r="M100" i="181"/>
  <c r="L100" i="181"/>
  <c r="K100" i="181"/>
  <c r="J100" i="181"/>
  <c r="I100" i="181"/>
  <c r="H100" i="181"/>
  <c r="G100" i="181"/>
  <c r="F100" i="181"/>
  <c r="E100" i="181"/>
  <c r="D100" i="181"/>
  <c r="CA99" i="181"/>
  <c r="BZ99" i="181"/>
  <c r="BY99" i="181"/>
  <c r="BX99" i="181"/>
  <c r="BW99" i="181"/>
  <c r="BV99" i="181"/>
  <c r="BU99" i="181"/>
  <c r="BT99" i="181"/>
  <c r="BS99" i="181"/>
  <c r="BR99" i="181"/>
  <c r="BQ99" i="181"/>
  <c r="BP99" i="181"/>
  <c r="BO99" i="181"/>
  <c r="BN99" i="181"/>
  <c r="BM99" i="181"/>
  <c r="BL99" i="181"/>
  <c r="BK99" i="181"/>
  <c r="BJ99" i="181"/>
  <c r="BI99" i="181"/>
  <c r="BH99" i="181"/>
  <c r="BG99" i="181"/>
  <c r="BF99" i="181"/>
  <c r="BE99" i="181"/>
  <c r="BD99" i="181"/>
  <c r="BC99" i="181"/>
  <c r="BB99" i="181"/>
  <c r="BA99" i="181"/>
  <c r="AZ99" i="181"/>
  <c r="AY99" i="181"/>
  <c r="AX99" i="181"/>
  <c r="AW99" i="181"/>
  <c r="AV99" i="181"/>
  <c r="AU99" i="181"/>
  <c r="AT99" i="181"/>
  <c r="AS99" i="181"/>
  <c r="AR99" i="181"/>
  <c r="AQ99" i="181"/>
  <c r="AP99" i="181"/>
  <c r="AO99" i="181"/>
  <c r="AN99" i="181"/>
  <c r="AM99" i="181"/>
  <c r="AL99" i="181"/>
  <c r="AK99" i="181"/>
  <c r="AJ99" i="181"/>
  <c r="AI99" i="181"/>
  <c r="AH99" i="181"/>
  <c r="AG99" i="181"/>
  <c r="AF99" i="181"/>
  <c r="AE99" i="181"/>
  <c r="AD99" i="181"/>
  <c r="AC99" i="181"/>
  <c r="AB99" i="181"/>
  <c r="AA99" i="181"/>
  <c r="Z99" i="181"/>
  <c r="Y99" i="181"/>
  <c r="X99" i="181"/>
  <c r="W99" i="181"/>
  <c r="V99" i="181"/>
  <c r="U99" i="181"/>
  <c r="T99" i="181"/>
  <c r="S99" i="181"/>
  <c r="R99" i="181"/>
  <c r="Q99" i="181"/>
  <c r="P99" i="181"/>
  <c r="O99" i="181"/>
  <c r="N99" i="181"/>
  <c r="M99" i="181"/>
  <c r="L99" i="181"/>
  <c r="K99" i="181"/>
  <c r="J99" i="181"/>
  <c r="I99" i="181"/>
  <c r="H99" i="181"/>
  <c r="G99" i="181"/>
  <c r="F99" i="181"/>
  <c r="E99" i="181"/>
  <c r="D99" i="181"/>
  <c r="CA98" i="181"/>
  <c r="BZ98" i="181"/>
  <c r="BY98" i="181"/>
  <c r="BX98" i="181"/>
  <c r="BW98" i="181"/>
  <c r="BV98" i="181"/>
  <c r="BU98" i="181"/>
  <c r="BT98" i="181"/>
  <c r="BS98" i="181"/>
  <c r="BR98" i="181"/>
  <c r="BQ98" i="181"/>
  <c r="BP98" i="181"/>
  <c r="BO98" i="181"/>
  <c r="BN98" i="181"/>
  <c r="BM98" i="181"/>
  <c r="BL98" i="181"/>
  <c r="BK98" i="181"/>
  <c r="BJ98" i="181"/>
  <c r="BI98" i="181"/>
  <c r="BH98" i="181"/>
  <c r="BG98" i="181"/>
  <c r="BF98" i="181"/>
  <c r="BE98" i="181"/>
  <c r="BD98" i="181"/>
  <c r="BC98" i="181"/>
  <c r="BB98" i="181"/>
  <c r="BA98" i="181"/>
  <c r="AZ98" i="181"/>
  <c r="AY98" i="181"/>
  <c r="AX98" i="181"/>
  <c r="AW98" i="181"/>
  <c r="AV98" i="181"/>
  <c r="AU98" i="181"/>
  <c r="AT98" i="181"/>
  <c r="AS98" i="181"/>
  <c r="AR98" i="181"/>
  <c r="AQ98" i="181"/>
  <c r="AP98" i="181"/>
  <c r="AO98" i="181"/>
  <c r="AN98" i="181"/>
  <c r="AM98" i="181"/>
  <c r="AL98" i="181"/>
  <c r="AK98" i="181"/>
  <c r="AJ98" i="181"/>
  <c r="AI98" i="181"/>
  <c r="AH98" i="181"/>
  <c r="AG98" i="181"/>
  <c r="AF98" i="181"/>
  <c r="AE98" i="181"/>
  <c r="AD98" i="181"/>
  <c r="AC98" i="181"/>
  <c r="AB98" i="181"/>
  <c r="AA98" i="181"/>
  <c r="Z98" i="181"/>
  <c r="Y98" i="181"/>
  <c r="X98" i="181"/>
  <c r="W98" i="181"/>
  <c r="V98" i="181"/>
  <c r="U98" i="181"/>
  <c r="T98" i="181"/>
  <c r="S98" i="181"/>
  <c r="R98" i="181"/>
  <c r="Q98" i="181"/>
  <c r="P98" i="181"/>
  <c r="O98" i="181"/>
  <c r="N98" i="181"/>
  <c r="M98" i="181"/>
  <c r="L98" i="181"/>
  <c r="K98" i="181"/>
  <c r="J98" i="181"/>
  <c r="I98" i="181"/>
  <c r="H98" i="181"/>
  <c r="G98" i="181"/>
  <c r="F98" i="181"/>
  <c r="E98" i="181"/>
  <c r="D98" i="181"/>
  <c r="CA106" i="179"/>
  <c r="BZ106" i="179"/>
  <c r="BY106" i="179"/>
  <c r="BX106" i="179"/>
  <c r="BW106" i="179"/>
  <c r="BV106" i="179"/>
  <c r="BU106" i="179"/>
  <c r="BT106" i="179"/>
  <c r="BS106" i="179"/>
  <c r="BR106" i="179"/>
  <c r="BQ106" i="179"/>
  <c r="BP106" i="179"/>
  <c r="BO106" i="179"/>
  <c r="BN106" i="179"/>
  <c r="BM106" i="179"/>
  <c r="BL106" i="179"/>
  <c r="BK106" i="179"/>
  <c r="BJ106" i="179"/>
  <c r="BI106" i="179"/>
  <c r="BH106" i="179"/>
  <c r="BG106" i="179"/>
  <c r="BF106" i="179"/>
  <c r="BE106" i="179"/>
  <c r="BD106" i="179"/>
  <c r="BC106" i="179"/>
  <c r="BB106" i="179"/>
  <c r="BA106" i="179"/>
  <c r="AZ106" i="179"/>
  <c r="AY106" i="179"/>
  <c r="AX106" i="179"/>
  <c r="AW106" i="179"/>
  <c r="AV106" i="179"/>
  <c r="AU106" i="179"/>
  <c r="AT106" i="179"/>
  <c r="AS106" i="179"/>
  <c r="AR106" i="179"/>
  <c r="AQ106" i="179"/>
  <c r="AP106" i="179"/>
  <c r="AO106" i="179"/>
  <c r="AN106" i="179"/>
  <c r="AM106" i="179"/>
  <c r="AL106" i="179"/>
  <c r="AK106" i="179"/>
  <c r="AJ106" i="179"/>
  <c r="AI106" i="179"/>
  <c r="AH106" i="179"/>
  <c r="AG106" i="179"/>
  <c r="AF106" i="179"/>
  <c r="AE106" i="179"/>
  <c r="AD106" i="179"/>
  <c r="AC106" i="179"/>
  <c r="AB106" i="179"/>
  <c r="AA106" i="179"/>
  <c r="Z106" i="179"/>
  <c r="Y106" i="179"/>
  <c r="X106" i="179"/>
  <c r="W106" i="179"/>
  <c r="V106" i="179"/>
  <c r="U106" i="179"/>
  <c r="T106" i="179"/>
  <c r="S106" i="179"/>
  <c r="R106" i="179"/>
  <c r="Q106" i="179"/>
  <c r="P106" i="179"/>
  <c r="O106" i="179"/>
  <c r="N106" i="179"/>
  <c r="M106" i="179"/>
  <c r="L106" i="179"/>
  <c r="K106" i="179"/>
  <c r="J106" i="179"/>
  <c r="I106" i="179"/>
  <c r="H106" i="179"/>
  <c r="G106" i="179"/>
  <c r="F106" i="179"/>
  <c r="E106" i="179"/>
  <c r="D106" i="179"/>
  <c r="CA105" i="179"/>
  <c r="BZ105" i="179"/>
  <c r="BY105" i="179"/>
  <c r="BX105" i="179"/>
  <c r="BW105" i="179"/>
  <c r="BV105" i="179"/>
  <c r="BU105" i="179"/>
  <c r="BT105" i="179"/>
  <c r="BS105" i="179"/>
  <c r="BR105" i="179"/>
  <c r="BQ105" i="179"/>
  <c r="BP105" i="179"/>
  <c r="BO105" i="179"/>
  <c r="BN105" i="179"/>
  <c r="BM105" i="179"/>
  <c r="BL105" i="179"/>
  <c r="BK105" i="179"/>
  <c r="BJ105" i="179"/>
  <c r="BI105" i="179"/>
  <c r="BH105" i="179"/>
  <c r="BG105" i="179"/>
  <c r="BF105" i="179"/>
  <c r="BE105" i="179"/>
  <c r="BD105" i="179"/>
  <c r="BC105" i="179"/>
  <c r="BB105" i="179"/>
  <c r="BA105" i="179"/>
  <c r="AZ105" i="179"/>
  <c r="AY105" i="179"/>
  <c r="AX105" i="179"/>
  <c r="AW105" i="179"/>
  <c r="AV105" i="179"/>
  <c r="AU105" i="179"/>
  <c r="AT105" i="179"/>
  <c r="AS105" i="179"/>
  <c r="AR105" i="179"/>
  <c r="AQ105" i="179"/>
  <c r="AP105" i="179"/>
  <c r="AO105" i="179"/>
  <c r="AN105" i="179"/>
  <c r="AM105" i="179"/>
  <c r="AL105" i="179"/>
  <c r="AK105" i="179"/>
  <c r="AJ105" i="179"/>
  <c r="AI105" i="179"/>
  <c r="AH105" i="179"/>
  <c r="AG105" i="179"/>
  <c r="AF105" i="179"/>
  <c r="AE105" i="179"/>
  <c r="AD105" i="179"/>
  <c r="AC105" i="179"/>
  <c r="AB105" i="179"/>
  <c r="AA105" i="179"/>
  <c r="Z105" i="179"/>
  <c r="Y105" i="179"/>
  <c r="X105" i="179"/>
  <c r="W105" i="179"/>
  <c r="V105" i="179"/>
  <c r="U105" i="179"/>
  <c r="T105" i="179"/>
  <c r="S105" i="179"/>
  <c r="R105" i="179"/>
  <c r="Q105" i="179"/>
  <c r="P105" i="179"/>
  <c r="O105" i="179"/>
  <c r="N105" i="179"/>
  <c r="M105" i="179"/>
  <c r="L105" i="179"/>
  <c r="K105" i="179"/>
  <c r="J105" i="179"/>
  <c r="I105" i="179"/>
  <c r="H105" i="179"/>
  <c r="G105" i="179"/>
  <c r="F105" i="179"/>
  <c r="E105" i="179"/>
  <c r="D105" i="179"/>
  <c r="CA104" i="179"/>
  <c r="BZ104" i="179"/>
  <c r="BY104" i="179"/>
  <c r="BX104" i="179"/>
  <c r="BW104" i="179"/>
  <c r="BV104" i="179"/>
  <c r="BU104" i="179"/>
  <c r="BT104" i="179"/>
  <c r="BS104" i="179"/>
  <c r="BR104" i="179"/>
  <c r="BQ104" i="179"/>
  <c r="BP104" i="179"/>
  <c r="BO104" i="179"/>
  <c r="BN104" i="179"/>
  <c r="BM104" i="179"/>
  <c r="BL104" i="179"/>
  <c r="BK104" i="179"/>
  <c r="BJ104" i="179"/>
  <c r="BI104" i="179"/>
  <c r="BH104" i="179"/>
  <c r="BG104" i="179"/>
  <c r="BF104" i="179"/>
  <c r="BE104" i="179"/>
  <c r="BD104" i="179"/>
  <c r="BC104" i="179"/>
  <c r="BB104" i="179"/>
  <c r="BA104" i="179"/>
  <c r="AZ104" i="179"/>
  <c r="AY104" i="179"/>
  <c r="AX104" i="179"/>
  <c r="AW104" i="179"/>
  <c r="AV104" i="179"/>
  <c r="AU104" i="179"/>
  <c r="AT104" i="179"/>
  <c r="AS104" i="179"/>
  <c r="AR104" i="179"/>
  <c r="AQ104" i="179"/>
  <c r="AP104" i="179"/>
  <c r="AO104" i="179"/>
  <c r="AN104" i="179"/>
  <c r="AM104" i="179"/>
  <c r="AL104" i="179"/>
  <c r="AK104" i="179"/>
  <c r="AJ104" i="179"/>
  <c r="AI104" i="179"/>
  <c r="AH104" i="179"/>
  <c r="AG104" i="179"/>
  <c r="AF104" i="179"/>
  <c r="AE104" i="179"/>
  <c r="AD104" i="179"/>
  <c r="AC104" i="179"/>
  <c r="AB104" i="179"/>
  <c r="AA104" i="179"/>
  <c r="Z104" i="179"/>
  <c r="Y104" i="179"/>
  <c r="X104" i="179"/>
  <c r="W104" i="179"/>
  <c r="V104" i="179"/>
  <c r="U104" i="179"/>
  <c r="T104" i="179"/>
  <c r="S104" i="179"/>
  <c r="R104" i="179"/>
  <c r="Q104" i="179"/>
  <c r="P104" i="179"/>
  <c r="O104" i="179"/>
  <c r="N104" i="179"/>
  <c r="M104" i="179"/>
  <c r="L104" i="179"/>
  <c r="K104" i="179"/>
  <c r="J104" i="179"/>
  <c r="I104" i="179"/>
  <c r="H104" i="179"/>
  <c r="G104" i="179"/>
  <c r="F104" i="179"/>
  <c r="E104" i="179"/>
  <c r="D104" i="179"/>
  <c r="CA103" i="179"/>
  <c r="BZ103" i="179"/>
  <c r="BY103" i="179"/>
  <c r="BX103" i="179"/>
  <c r="BW103" i="179"/>
  <c r="BV103" i="179"/>
  <c r="BU103" i="179"/>
  <c r="BT103" i="179"/>
  <c r="BS103" i="179"/>
  <c r="BR103" i="179"/>
  <c r="BQ103" i="179"/>
  <c r="BP103" i="179"/>
  <c r="BO103" i="179"/>
  <c r="BN103" i="179"/>
  <c r="BM103" i="179"/>
  <c r="BL103" i="179"/>
  <c r="BK103" i="179"/>
  <c r="BJ103" i="179"/>
  <c r="BI103" i="179"/>
  <c r="BH103" i="179"/>
  <c r="BG103" i="179"/>
  <c r="BF103" i="179"/>
  <c r="BE103" i="179"/>
  <c r="BD103" i="179"/>
  <c r="BC103" i="179"/>
  <c r="BB103" i="179"/>
  <c r="BA103" i="179"/>
  <c r="AZ103" i="179"/>
  <c r="AY103" i="179"/>
  <c r="AX103" i="179"/>
  <c r="AW103" i="179"/>
  <c r="AV103" i="179"/>
  <c r="AU103" i="179"/>
  <c r="AT103" i="179"/>
  <c r="AS103" i="179"/>
  <c r="AR103" i="179"/>
  <c r="AQ103" i="179"/>
  <c r="AP103" i="179"/>
  <c r="AO103" i="179"/>
  <c r="AN103" i="179"/>
  <c r="AM103" i="179"/>
  <c r="AL103" i="179"/>
  <c r="AK103" i="179"/>
  <c r="AJ103" i="179"/>
  <c r="AI103" i="179"/>
  <c r="AH103" i="179"/>
  <c r="AG103" i="179"/>
  <c r="AF103" i="179"/>
  <c r="AE103" i="179"/>
  <c r="AD103" i="179"/>
  <c r="AC103" i="179"/>
  <c r="AB103" i="179"/>
  <c r="AA103" i="179"/>
  <c r="Z103" i="179"/>
  <c r="Y103" i="179"/>
  <c r="X103" i="179"/>
  <c r="W103" i="179"/>
  <c r="V103" i="179"/>
  <c r="U103" i="179"/>
  <c r="T103" i="179"/>
  <c r="S103" i="179"/>
  <c r="R103" i="179"/>
  <c r="Q103" i="179"/>
  <c r="P103" i="179"/>
  <c r="O103" i="179"/>
  <c r="N103" i="179"/>
  <c r="M103" i="179"/>
  <c r="L103" i="179"/>
  <c r="K103" i="179"/>
  <c r="J103" i="179"/>
  <c r="I103" i="179"/>
  <c r="H103" i="179"/>
  <c r="G103" i="179"/>
  <c r="F103" i="179"/>
  <c r="E103" i="179"/>
  <c r="D103" i="179"/>
  <c r="CA102" i="179"/>
  <c r="BZ102" i="179"/>
  <c r="BY102" i="179"/>
  <c r="BX102" i="179"/>
  <c r="BW102" i="179"/>
  <c r="BV102" i="179"/>
  <c r="BU102" i="179"/>
  <c r="BT102" i="179"/>
  <c r="BS102" i="179"/>
  <c r="BR102" i="179"/>
  <c r="BQ102" i="179"/>
  <c r="BP102" i="179"/>
  <c r="BO102" i="179"/>
  <c r="BN102" i="179"/>
  <c r="BM102" i="179"/>
  <c r="BL102" i="179"/>
  <c r="BK102" i="179"/>
  <c r="BJ102" i="179"/>
  <c r="BI102" i="179"/>
  <c r="BH102" i="179"/>
  <c r="BG102" i="179"/>
  <c r="BF102" i="179"/>
  <c r="BE102" i="179"/>
  <c r="BD102" i="179"/>
  <c r="BC102" i="179"/>
  <c r="BB102" i="179"/>
  <c r="BA102" i="179"/>
  <c r="AZ102" i="179"/>
  <c r="AY102" i="179"/>
  <c r="AX102" i="179"/>
  <c r="AW102" i="179"/>
  <c r="AV102" i="179"/>
  <c r="AU102" i="179"/>
  <c r="AT102" i="179"/>
  <c r="AS102" i="179"/>
  <c r="AR102" i="179"/>
  <c r="AQ102" i="179"/>
  <c r="AP102" i="179"/>
  <c r="AO102" i="179"/>
  <c r="AN102" i="179"/>
  <c r="AM102" i="179"/>
  <c r="AL102" i="179"/>
  <c r="AK102" i="179"/>
  <c r="AJ102" i="179"/>
  <c r="AI102" i="179"/>
  <c r="AH102" i="179"/>
  <c r="AG102" i="179"/>
  <c r="AF102" i="179"/>
  <c r="AE102" i="179"/>
  <c r="AD102" i="179"/>
  <c r="AC102" i="179"/>
  <c r="AB102" i="179"/>
  <c r="AA102" i="179"/>
  <c r="Z102" i="179"/>
  <c r="Y102" i="179"/>
  <c r="X102" i="179"/>
  <c r="W102" i="179"/>
  <c r="V102" i="179"/>
  <c r="U102" i="179"/>
  <c r="T102" i="179"/>
  <c r="S102" i="179"/>
  <c r="R102" i="179"/>
  <c r="Q102" i="179"/>
  <c r="P102" i="179"/>
  <c r="O102" i="179"/>
  <c r="N102" i="179"/>
  <c r="M102" i="179"/>
  <c r="L102" i="179"/>
  <c r="K102" i="179"/>
  <c r="J102" i="179"/>
  <c r="I102" i="179"/>
  <c r="H102" i="179"/>
  <c r="G102" i="179"/>
  <c r="F102" i="179"/>
  <c r="E102" i="179"/>
  <c r="D102" i="179"/>
  <c r="CA101" i="179"/>
  <c r="BZ101" i="179"/>
  <c r="BY101" i="179"/>
  <c r="BX101" i="179"/>
  <c r="BW101" i="179"/>
  <c r="BV101" i="179"/>
  <c r="BU101" i="179"/>
  <c r="BT101" i="179"/>
  <c r="BS101" i="179"/>
  <c r="BR101" i="179"/>
  <c r="BQ101" i="179"/>
  <c r="BP101" i="179"/>
  <c r="BO101" i="179"/>
  <c r="BN101" i="179"/>
  <c r="BM101" i="179"/>
  <c r="BL101" i="179"/>
  <c r="BK101" i="179"/>
  <c r="BJ101" i="179"/>
  <c r="BI101" i="179"/>
  <c r="BH101" i="179"/>
  <c r="BG101" i="179"/>
  <c r="BF101" i="179"/>
  <c r="BE101" i="179"/>
  <c r="BD101" i="179"/>
  <c r="BC101" i="179"/>
  <c r="BB101" i="179"/>
  <c r="BA101" i="179"/>
  <c r="AZ101" i="179"/>
  <c r="AY101" i="179"/>
  <c r="AX101" i="179"/>
  <c r="AW101" i="179"/>
  <c r="AV101" i="179"/>
  <c r="AU101" i="179"/>
  <c r="AT101" i="179"/>
  <c r="AS101" i="179"/>
  <c r="AR101" i="179"/>
  <c r="AQ101" i="179"/>
  <c r="AP101" i="179"/>
  <c r="AO101" i="179"/>
  <c r="AN101" i="179"/>
  <c r="AM101" i="179"/>
  <c r="AL101" i="179"/>
  <c r="AK101" i="179"/>
  <c r="AJ101" i="179"/>
  <c r="AI101" i="179"/>
  <c r="AH101" i="179"/>
  <c r="AG101" i="179"/>
  <c r="AF101" i="179"/>
  <c r="AE101" i="179"/>
  <c r="AD101" i="179"/>
  <c r="AC101" i="179"/>
  <c r="AB101" i="179"/>
  <c r="AA101" i="179"/>
  <c r="Z101" i="179"/>
  <c r="Y101" i="179"/>
  <c r="X101" i="179"/>
  <c r="W101" i="179"/>
  <c r="V101" i="179"/>
  <c r="U101" i="179"/>
  <c r="T101" i="179"/>
  <c r="S101" i="179"/>
  <c r="R101" i="179"/>
  <c r="Q101" i="179"/>
  <c r="P101" i="179"/>
  <c r="O101" i="179"/>
  <c r="N101" i="179"/>
  <c r="M101" i="179"/>
  <c r="L101" i="179"/>
  <c r="K101" i="179"/>
  <c r="J101" i="179"/>
  <c r="I101" i="179"/>
  <c r="H101" i="179"/>
  <c r="G101" i="179"/>
  <c r="F101" i="179"/>
  <c r="E101" i="179"/>
  <c r="D101" i="179"/>
  <c r="CA100" i="179"/>
  <c r="BZ100" i="179"/>
  <c r="BY100" i="179"/>
  <c r="BX100" i="179"/>
  <c r="BW100" i="179"/>
  <c r="BV100" i="179"/>
  <c r="BU100" i="179"/>
  <c r="BT100" i="179"/>
  <c r="BS100" i="179"/>
  <c r="BR100" i="179"/>
  <c r="BQ100" i="179"/>
  <c r="BP100" i="179"/>
  <c r="BO100" i="179"/>
  <c r="BN100" i="179"/>
  <c r="BM100" i="179"/>
  <c r="BL100" i="179"/>
  <c r="BK100" i="179"/>
  <c r="BJ100" i="179"/>
  <c r="BI100" i="179"/>
  <c r="BH100" i="179"/>
  <c r="BG100" i="179"/>
  <c r="BF100" i="179"/>
  <c r="BE100" i="179"/>
  <c r="BD100" i="179"/>
  <c r="BC100" i="179"/>
  <c r="BB100" i="179"/>
  <c r="BA100" i="179"/>
  <c r="AZ100" i="179"/>
  <c r="AY100" i="179"/>
  <c r="AX100" i="179"/>
  <c r="AW100" i="179"/>
  <c r="AV100" i="179"/>
  <c r="AU100" i="179"/>
  <c r="AT100" i="179"/>
  <c r="AS100" i="179"/>
  <c r="AR100" i="179"/>
  <c r="AQ100" i="179"/>
  <c r="AP100" i="179"/>
  <c r="AO100" i="179"/>
  <c r="AN100" i="179"/>
  <c r="AM100" i="179"/>
  <c r="AL100" i="179"/>
  <c r="AK100" i="179"/>
  <c r="AJ100" i="179"/>
  <c r="AI100" i="179"/>
  <c r="AH100" i="179"/>
  <c r="AG100" i="179"/>
  <c r="AF100" i="179"/>
  <c r="AE100" i="179"/>
  <c r="AD100" i="179"/>
  <c r="AC100" i="179"/>
  <c r="AB100" i="179"/>
  <c r="AA100" i="179"/>
  <c r="Z100" i="179"/>
  <c r="Y100" i="179"/>
  <c r="X100" i="179"/>
  <c r="W100" i="179"/>
  <c r="V100" i="179"/>
  <c r="U100" i="179"/>
  <c r="T100" i="179"/>
  <c r="S100" i="179"/>
  <c r="R100" i="179"/>
  <c r="Q100" i="179"/>
  <c r="P100" i="179"/>
  <c r="O100" i="179"/>
  <c r="N100" i="179"/>
  <c r="M100" i="179"/>
  <c r="L100" i="179"/>
  <c r="K100" i="179"/>
  <c r="J100" i="179"/>
  <c r="I100" i="179"/>
  <c r="H100" i="179"/>
  <c r="G100" i="179"/>
  <c r="F100" i="179"/>
  <c r="E100" i="179"/>
  <c r="D100" i="179"/>
  <c r="CA99" i="179"/>
  <c r="BZ99" i="179"/>
  <c r="BY99" i="179"/>
  <c r="BX99" i="179"/>
  <c r="BW99" i="179"/>
  <c r="BV99" i="179"/>
  <c r="BU99" i="179"/>
  <c r="BT99" i="179"/>
  <c r="BS99" i="179"/>
  <c r="BR99" i="179"/>
  <c r="BQ99" i="179"/>
  <c r="BP99" i="179"/>
  <c r="BO99" i="179"/>
  <c r="BN99" i="179"/>
  <c r="BM99" i="179"/>
  <c r="BL99" i="179"/>
  <c r="BK99" i="179"/>
  <c r="BJ99" i="179"/>
  <c r="BI99" i="179"/>
  <c r="BH99" i="179"/>
  <c r="BG99" i="179"/>
  <c r="BF99" i="179"/>
  <c r="BE99" i="179"/>
  <c r="BD99" i="179"/>
  <c r="BC99" i="179"/>
  <c r="BB99" i="179"/>
  <c r="BA99" i="179"/>
  <c r="AZ99" i="179"/>
  <c r="AY99" i="179"/>
  <c r="AX99" i="179"/>
  <c r="AW99" i="179"/>
  <c r="AV99" i="179"/>
  <c r="AU99" i="179"/>
  <c r="AT99" i="179"/>
  <c r="AS99" i="179"/>
  <c r="AR99" i="179"/>
  <c r="AQ99" i="179"/>
  <c r="AP99" i="179"/>
  <c r="AO99" i="179"/>
  <c r="AN99" i="179"/>
  <c r="AM99" i="179"/>
  <c r="AL99" i="179"/>
  <c r="AK99" i="179"/>
  <c r="AJ99" i="179"/>
  <c r="AI99" i="179"/>
  <c r="AH99" i="179"/>
  <c r="AG99" i="179"/>
  <c r="AF99" i="179"/>
  <c r="AE99" i="179"/>
  <c r="AD99" i="179"/>
  <c r="AC99" i="179"/>
  <c r="AB99" i="179"/>
  <c r="AA99" i="179"/>
  <c r="Z99" i="179"/>
  <c r="Y99" i="179"/>
  <c r="X99" i="179"/>
  <c r="W99" i="179"/>
  <c r="V99" i="179"/>
  <c r="U99" i="179"/>
  <c r="T99" i="179"/>
  <c r="S99" i="179"/>
  <c r="R99" i="179"/>
  <c r="Q99" i="179"/>
  <c r="P99" i="179"/>
  <c r="O99" i="179"/>
  <c r="N99" i="179"/>
  <c r="M99" i="179"/>
  <c r="L99" i="179"/>
  <c r="K99" i="179"/>
  <c r="J99" i="179"/>
  <c r="I99" i="179"/>
  <c r="H99" i="179"/>
  <c r="G99" i="179"/>
  <c r="F99" i="179"/>
  <c r="E99" i="179"/>
  <c r="D99" i="179"/>
  <c r="CA98" i="179"/>
  <c r="BZ98" i="179"/>
  <c r="BY98" i="179"/>
  <c r="BX98" i="179"/>
  <c r="BW98" i="179"/>
  <c r="BV98" i="179"/>
  <c r="BU98" i="179"/>
  <c r="BT98" i="179"/>
  <c r="BS98" i="179"/>
  <c r="BR98" i="179"/>
  <c r="BQ98" i="179"/>
  <c r="BP98" i="179"/>
  <c r="BO98" i="179"/>
  <c r="BN98" i="179"/>
  <c r="BM98" i="179"/>
  <c r="BL98" i="179"/>
  <c r="BK98" i="179"/>
  <c r="BJ98" i="179"/>
  <c r="BI98" i="179"/>
  <c r="BH98" i="179"/>
  <c r="BG98" i="179"/>
  <c r="BF98" i="179"/>
  <c r="BE98" i="179"/>
  <c r="BD98" i="179"/>
  <c r="BC98" i="179"/>
  <c r="BB98" i="179"/>
  <c r="BA98" i="179"/>
  <c r="AZ98" i="179"/>
  <c r="AY98" i="179"/>
  <c r="AX98" i="179"/>
  <c r="AW98" i="179"/>
  <c r="AV98" i="179"/>
  <c r="AU98" i="179"/>
  <c r="AT98" i="179"/>
  <c r="AS98" i="179"/>
  <c r="AR98" i="179"/>
  <c r="AQ98" i="179"/>
  <c r="AP98" i="179"/>
  <c r="AO98" i="179"/>
  <c r="AN98" i="179"/>
  <c r="AM98" i="179"/>
  <c r="AL98" i="179"/>
  <c r="AK98" i="179"/>
  <c r="AJ98" i="179"/>
  <c r="AI98" i="179"/>
  <c r="AH98" i="179"/>
  <c r="AG98" i="179"/>
  <c r="AF98" i="179"/>
  <c r="AE98" i="179"/>
  <c r="AD98" i="179"/>
  <c r="AC98" i="179"/>
  <c r="AB98" i="179"/>
  <c r="AA98" i="179"/>
  <c r="Z98" i="179"/>
  <c r="Y98" i="179"/>
  <c r="X98" i="179"/>
  <c r="W98" i="179"/>
  <c r="V98" i="179"/>
  <c r="U98" i="179"/>
  <c r="T98" i="179"/>
  <c r="S98" i="179"/>
  <c r="R98" i="179"/>
  <c r="Q98" i="179"/>
  <c r="P98" i="179"/>
  <c r="O98" i="179"/>
  <c r="N98" i="179"/>
  <c r="M98" i="179"/>
  <c r="L98" i="179"/>
  <c r="K98" i="179"/>
  <c r="J98" i="179"/>
  <c r="I98" i="179"/>
  <c r="H98" i="179"/>
  <c r="G98" i="179"/>
  <c r="F98" i="179"/>
  <c r="E98" i="179"/>
  <c r="D98" i="179"/>
  <c r="AM91" i="207"/>
  <c r="AL90" i="207"/>
  <c r="AJ90" i="207"/>
  <c r="AG90" i="207"/>
  <c r="AD90" i="207"/>
  <c r="AA90" i="207"/>
  <c r="X90" i="207"/>
  <c r="U90" i="207"/>
  <c r="R90" i="207"/>
  <c r="K90" i="207"/>
  <c r="J90" i="207"/>
  <c r="I90" i="207"/>
  <c r="H90" i="207"/>
  <c r="G90" i="207"/>
  <c r="F90" i="207"/>
  <c r="B90" i="207"/>
  <c r="B88" i="207"/>
  <c r="B87" i="207"/>
  <c r="F86" i="207"/>
  <c r="B86" i="207"/>
  <c r="B85" i="207"/>
  <c r="B84" i="207"/>
  <c r="B83" i="207"/>
  <c r="B82" i="207"/>
  <c r="B81" i="207"/>
  <c r="B80" i="207"/>
  <c r="B79" i="207"/>
  <c r="B78" i="207"/>
  <c r="B77" i="207"/>
  <c r="B76" i="207"/>
  <c r="B75" i="207"/>
  <c r="B74" i="207"/>
  <c r="B73" i="207"/>
  <c r="B72" i="207"/>
  <c r="B71" i="207"/>
  <c r="B70" i="207"/>
  <c r="B69" i="207"/>
  <c r="B68" i="207"/>
  <c r="E67" i="207"/>
  <c r="B67" i="207"/>
  <c r="B66" i="207"/>
  <c r="B65" i="207"/>
  <c r="B64" i="207"/>
  <c r="B63" i="207"/>
  <c r="B62" i="207"/>
  <c r="B61" i="207"/>
  <c r="B60" i="207"/>
  <c r="B59" i="207"/>
  <c r="B58" i="207"/>
  <c r="B57" i="207"/>
  <c r="B56" i="207"/>
  <c r="B55" i="207"/>
  <c r="B54" i="207"/>
  <c r="B53" i="207"/>
  <c r="B52" i="207"/>
  <c r="B51" i="207"/>
  <c r="B50" i="207"/>
  <c r="B49" i="207"/>
  <c r="B48" i="207"/>
  <c r="J47" i="207"/>
  <c r="B47" i="207"/>
  <c r="B46" i="207"/>
  <c r="B45" i="207"/>
  <c r="B44" i="207"/>
  <c r="B43" i="207"/>
  <c r="B42" i="207"/>
  <c r="F41" i="207"/>
  <c r="B41" i="207"/>
  <c r="B40" i="207"/>
  <c r="B39" i="207"/>
  <c r="B38" i="207"/>
  <c r="B37" i="207"/>
  <c r="B36" i="207"/>
  <c r="B35" i="207"/>
  <c r="B34" i="207"/>
  <c r="B33" i="207"/>
  <c r="B32" i="207"/>
  <c r="B31" i="207"/>
  <c r="B30" i="207"/>
  <c r="B29" i="207"/>
  <c r="B28" i="207"/>
  <c r="B27" i="207"/>
  <c r="B26" i="207"/>
  <c r="B25" i="207"/>
  <c r="B24" i="207"/>
  <c r="B23" i="207"/>
  <c r="B22" i="207"/>
  <c r="B21" i="207"/>
  <c r="B20" i="207"/>
  <c r="B19" i="207"/>
  <c r="E18" i="207"/>
  <c r="B18" i="207"/>
  <c r="B17" i="207"/>
  <c r="B16" i="207"/>
  <c r="B15" i="207"/>
  <c r="B14" i="207"/>
  <c r="B13" i="207"/>
  <c r="AL11" i="207"/>
  <c r="AK11" i="207"/>
  <c r="AJ11" i="207"/>
  <c r="AI11" i="207"/>
  <c r="AH11" i="207"/>
  <c r="AG11" i="207"/>
  <c r="AF11" i="207"/>
  <c r="AE11" i="207"/>
  <c r="AD11" i="207"/>
  <c r="AC11" i="207"/>
  <c r="AB11" i="207"/>
  <c r="AA11" i="207"/>
  <c r="Z11" i="207"/>
  <c r="Y11" i="207"/>
  <c r="X11" i="207"/>
  <c r="W11" i="207"/>
  <c r="V11" i="207"/>
  <c r="U11" i="207"/>
  <c r="T11" i="207"/>
  <c r="S11" i="207"/>
  <c r="R11" i="207"/>
  <c r="Q11" i="207"/>
  <c r="P11" i="207"/>
  <c r="O11" i="207"/>
  <c r="N11" i="207"/>
  <c r="M11" i="207"/>
  <c r="L11" i="207"/>
  <c r="K11" i="207"/>
  <c r="J11" i="207"/>
  <c r="I11" i="207"/>
  <c r="H11" i="207"/>
  <c r="G11" i="207"/>
  <c r="F11" i="207"/>
  <c r="E11" i="207"/>
  <c r="C11" i="207"/>
  <c r="B11" i="207"/>
  <c r="AM90" i="206"/>
  <c r="AM90" i="207" s="1"/>
  <c r="AL90" i="206"/>
  <c r="AK90" i="206"/>
  <c r="AK90" i="207" s="1"/>
  <c r="AI90" i="206"/>
  <c r="AI90" i="207" s="1"/>
  <c r="AH90" i="206"/>
  <c r="AH90" i="207" s="1"/>
  <c r="AF90" i="206"/>
  <c r="AF90" i="207" s="1"/>
  <c r="AE90" i="206"/>
  <c r="AE90" i="207" s="1"/>
  <c r="AC90" i="206"/>
  <c r="AC90" i="207" s="1"/>
  <c r="AB90" i="206"/>
  <c r="AB90" i="207" s="1"/>
  <c r="Z90" i="206"/>
  <c r="Z90" i="207" s="1"/>
  <c r="Y90" i="206"/>
  <c r="Y90" i="207" s="1"/>
  <c r="W90" i="206"/>
  <c r="W90" i="207" s="1"/>
  <c r="V90" i="206"/>
  <c r="V90" i="207" s="1"/>
  <c r="T90" i="206"/>
  <c r="T90" i="207" s="1"/>
  <c r="S90" i="206"/>
  <c r="S90" i="207" s="1"/>
  <c r="Q90" i="206"/>
  <c r="Q90" i="207" s="1"/>
  <c r="P90" i="206"/>
  <c r="P90" i="207" s="1"/>
  <c r="O90" i="206"/>
  <c r="O90" i="207" s="1"/>
  <c r="N90" i="206"/>
  <c r="N90" i="207" s="1"/>
  <c r="M90" i="206"/>
  <c r="E90" i="206"/>
  <c r="E90" i="207" s="1"/>
  <c r="AM89" i="206"/>
  <c r="E88" i="206"/>
  <c r="E88" i="207" s="1"/>
  <c r="E87" i="206"/>
  <c r="E87" i="207" s="1"/>
  <c r="E86" i="206"/>
  <c r="E86" i="207" s="1"/>
  <c r="E85" i="206"/>
  <c r="E85" i="207" s="1"/>
  <c r="E84" i="206"/>
  <c r="E84" i="207" s="1"/>
  <c r="E83" i="206"/>
  <c r="E83" i="207" s="1"/>
  <c r="E82" i="206"/>
  <c r="E82" i="207" s="1"/>
  <c r="E81" i="206"/>
  <c r="E81" i="207" s="1"/>
  <c r="E80" i="206"/>
  <c r="E80" i="207" s="1"/>
  <c r="E79" i="206"/>
  <c r="E79" i="207" s="1"/>
  <c r="E78" i="206"/>
  <c r="E78" i="207" s="1"/>
  <c r="E77" i="206"/>
  <c r="E77" i="207" s="1"/>
  <c r="E76" i="206"/>
  <c r="E76" i="207" s="1"/>
  <c r="E75" i="206"/>
  <c r="E75" i="207" s="1"/>
  <c r="E74" i="206"/>
  <c r="E74" i="207" s="1"/>
  <c r="E73" i="206"/>
  <c r="E73" i="207" s="1"/>
  <c r="E72" i="206"/>
  <c r="E72" i="207" s="1"/>
  <c r="E71" i="206"/>
  <c r="E71" i="207" s="1"/>
  <c r="E70" i="206"/>
  <c r="E70" i="207" s="1"/>
  <c r="E69" i="206"/>
  <c r="E69" i="207" s="1"/>
  <c r="E68" i="206"/>
  <c r="E68" i="207" s="1"/>
  <c r="E67" i="206"/>
  <c r="E66" i="206"/>
  <c r="E66" i="207" s="1"/>
  <c r="E65" i="206"/>
  <c r="E65" i="207" s="1"/>
  <c r="E64" i="206"/>
  <c r="E64" i="207" s="1"/>
  <c r="E63" i="206"/>
  <c r="E63" i="207" s="1"/>
  <c r="E62" i="206"/>
  <c r="E62" i="207" s="1"/>
  <c r="E61" i="206"/>
  <c r="E61" i="207" s="1"/>
  <c r="E60" i="206"/>
  <c r="E60" i="207" s="1"/>
  <c r="E59" i="206"/>
  <c r="E59" i="207" s="1"/>
  <c r="E58" i="206"/>
  <c r="E58" i="207" s="1"/>
  <c r="E57" i="206"/>
  <c r="E57" i="207" s="1"/>
  <c r="E56" i="206"/>
  <c r="E56" i="207" s="1"/>
  <c r="E55" i="206"/>
  <c r="E55" i="207" s="1"/>
  <c r="E54" i="206"/>
  <c r="E54" i="207" s="1"/>
  <c r="E53" i="206"/>
  <c r="E53" i="207" s="1"/>
  <c r="E52" i="206"/>
  <c r="E52" i="207" s="1"/>
  <c r="E51" i="206"/>
  <c r="E51" i="207" s="1"/>
  <c r="E50" i="206"/>
  <c r="E50" i="207" s="1"/>
  <c r="E49" i="206"/>
  <c r="E49" i="207" s="1"/>
  <c r="E48" i="206"/>
  <c r="E48" i="207" s="1"/>
  <c r="E47" i="206"/>
  <c r="E47" i="207" s="1"/>
  <c r="E46" i="206"/>
  <c r="E46" i="207" s="1"/>
  <c r="E45" i="206"/>
  <c r="E45" i="207" s="1"/>
  <c r="E44" i="206"/>
  <c r="E44" i="207" s="1"/>
  <c r="E43" i="206"/>
  <c r="E43" i="207" s="1"/>
  <c r="E42" i="206"/>
  <c r="E42" i="207" s="1"/>
  <c r="E41" i="206"/>
  <c r="E41" i="207" s="1"/>
  <c r="E40" i="206"/>
  <c r="E40" i="207" s="1"/>
  <c r="E39" i="206"/>
  <c r="E39" i="207" s="1"/>
  <c r="E38" i="206"/>
  <c r="E38" i="207" s="1"/>
  <c r="E37" i="206"/>
  <c r="E37" i="207" s="1"/>
  <c r="E36" i="206"/>
  <c r="E36" i="207" s="1"/>
  <c r="E35" i="206"/>
  <c r="E35" i="207" s="1"/>
  <c r="E34" i="206"/>
  <c r="E34" i="207" s="1"/>
  <c r="E33" i="206"/>
  <c r="E33" i="207" s="1"/>
  <c r="E32" i="206"/>
  <c r="E32" i="207" s="1"/>
  <c r="E31" i="206"/>
  <c r="E31" i="207" s="1"/>
  <c r="E30" i="206"/>
  <c r="E30" i="207" s="1"/>
  <c r="E29" i="206"/>
  <c r="E29" i="207" s="1"/>
  <c r="E28" i="206"/>
  <c r="E28" i="207" s="1"/>
  <c r="E27" i="206"/>
  <c r="E27" i="207" s="1"/>
  <c r="E26" i="206"/>
  <c r="E26" i="207" s="1"/>
  <c r="E25" i="206"/>
  <c r="E25" i="207" s="1"/>
  <c r="E24" i="206"/>
  <c r="E24" i="207" s="1"/>
  <c r="E23" i="206"/>
  <c r="E23" i="207" s="1"/>
  <c r="E22" i="206"/>
  <c r="E22" i="207" s="1"/>
  <c r="E21" i="206"/>
  <c r="E21" i="207" s="1"/>
  <c r="E20" i="206"/>
  <c r="E20" i="207" s="1"/>
  <c r="E19" i="206"/>
  <c r="E19" i="207" s="1"/>
  <c r="E18" i="206"/>
  <c r="E17" i="206"/>
  <c r="E17" i="207" s="1"/>
  <c r="E16" i="206"/>
  <c r="E16" i="207" s="1"/>
  <c r="E15" i="206"/>
  <c r="E15" i="207" s="1"/>
  <c r="E14" i="206"/>
  <c r="E14" i="207" s="1"/>
  <c r="K13" i="206" a="1"/>
  <c r="K70" i="206" s="1"/>
  <c r="K70" i="207" s="1"/>
  <c r="J87" i="206"/>
  <c r="J87" i="207" s="1"/>
  <c r="J86" i="206"/>
  <c r="J86" i="207" s="1"/>
  <c r="J79" i="206"/>
  <c r="J79" i="207" s="1"/>
  <c r="J72" i="206"/>
  <c r="J72" i="207" s="1"/>
  <c r="J71" i="206"/>
  <c r="J71" i="207" s="1"/>
  <c r="J70" i="206"/>
  <c r="J70" i="207" s="1"/>
  <c r="J69" i="206"/>
  <c r="J69" i="207" s="1"/>
  <c r="J67" i="206"/>
  <c r="J67" i="207" s="1"/>
  <c r="J66" i="206"/>
  <c r="J66" i="207" s="1"/>
  <c r="J59" i="206"/>
  <c r="J59" i="207" s="1"/>
  <c r="J52" i="206"/>
  <c r="J52" i="207" s="1"/>
  <c r="J51" i="206"/>
  <c r="J51" i="207" s="1"/>
  <c r="J50" i="206"/>
  <c r="J50" i="207" s="1"/>
  <c r="J49" i="206"/>
  <c r="J49" i="207" s="1"/>
  <c r="J47" i="206"/>
  <c r="J46" i="206"/>
  <c r="J46" i="207" s="1"/>
  <c r="J39" i="206"/>
  <c r="J39" i="207" s="1"/>
  <c r="J32" i="206"/>
  <c r="J32" i="207" s="1"/>
  <c r="J31" i="206"/>
  <c r="J31" i="207" s="1"/>
  <c r="J30" i="206"/>
  <c r="J30" i="207" s="1"/>
  <c r="J29" i="206"/>
  <c r="J29" i="207" s="1"/>
  <c r="J27" i="206"/>
  <c r="J27" i="207" s="1"/>
  <c r="J26" i="206"/>
  <c r="J26" i="207" s="1"/>
  <c r="J19" i="206"/>
  <c r="J19" i="207" s="1"/>
  <c r="J13" i="206" a="1"/>
  <c r="J78" i="206" s="1"/>
  <c r="J78" i="207" s="1"/>
  <c r="J13" i="206"/>
  <c r="I88" i="206"/>
  <c r="I88" i="207" s="1"/>
  <c r="I87" i="206"/>
  <c r="I87" i="207" s="1"/>
  <c r="I86" i="206"/>
  <c r="I86" i="207" s="1"/>
  <c r="I84" i="206"/>
  <c r="I84" i="207" s="1"/>
  <c r="I83" i="206"/>
  <c r="I83" i="207" s="1"/>
  <c r="I76" i="206"/>
  <c r="I76" i="207" s="1"/>
  <c r="I70" i="206"/>
  <c r="I70" i="207" s="1"/>
  <c r="I69" i="206"/>
  <c r="I69" i="207" s="1"/>
  <c r="I68" i="206"/>
  <c r="I68" i="207" s="1"/>
  <c r="I67" i="206"/>
  <c r="I67" i="207" s="1"/>
  <c r="I66" i="206"/>
  <c r="I66" i="207" s="1"/>
  <c r="I64" i="206"/>
  <c r="I64" i="207" s="1"/>
  <c r="I63" i="206"/>
  <c r="I63" i="207" s="1"/>
  <c r="I56" i="206"/>
  <c r="I56" i="207" s="1"/>
  <c r="I50" i="206"/>
  <c r="I50" i="207" s="1"/>
  <c r="I49" i="206"/>
  <c r="I49" i="207" s="1"/>
  <c r="I48" i="206"/>
  <c r="I48" i="207" s="1"/>
  <c r="I47" i="206"/>
  <c r="I47" i="207" s="1"/>
  <c r="I46" i="206"/>
  <c r="I46" i="207" s="1"/>
  <c r="I44" i="206"/>
  <c r="I44" i="207" s="1"/>
  <c r="I43" i="206"/>
  <c r="I43" i="207" s="1"/>
  <c r="I36" i="206"/>
  <c r="I36" i="207" s="1"/>
  <c r="I30" i="206"/>
  <c r="I30" i="207" s="1"/>
  <c r="I29" i="206"/>
  <c r="I29" i="207" s="1"/>
  <c r="I28" i="206"/>
  <c r="I28" i="207" s="1"/>
  <c r="I27" i="206"/>
  <c r="I27" i="207" s="1"/>
  <c r="I26" i="206"/>
  <c r="I26" i="207" s="1"/>
  <c r="I24" i="206"/>
  <c r="I24" i="207" s="1"/>
  <c r="I23" i="206"/>
  <c r="I23" i="207" s="1"/>
  <c r="I16" i="206"/>
  <c r="I16" i="207" s="1"/>
  <c r="I13" i="206" a="1"/>
  <c r="I75" i="206" s="1"/>
  <c r="I75" i="207" s="1"/>
  <c r="H44" i="206"/>
  <c r="H44" i="207" s="1"/>
  <c r="H13" i="206" a="1"/>
  <c r="H86" i="206" s="1"/>
  <c r="H86" i="207" s="1"/>
  <c r="G87" i="206"/>
  <c r="G87" i="207" s="1"/>
  <c r="G84" i="206"/>
  <c r="G84" i="207" s="1"/>
  <c r="G83" i="206"/>
  <c r="G83" i="207" s="1"/>
  <c r="G82" i="206"/>
  <c r="G82" i="207" s="1"/>
  <c r="G81" i="206"/>
  <c r="G81" i="207" s="1"/>
  <c r="G80" i="206"/>
  <c r="G80" i="207" s="1"/>
  <c r="G78" i="206"/>
  <c r="G78" i="207" s="1"/>
  <c r="G77" i="206"/>
  <c r="G77" i="207" s="1"/>
  <c r="G70" i="206"/>
  <c r="G70" i="207" s="1"/>
  <c r="G67" i="206"/>
  <c r="G67" i="207" s="1"/>
  <c r="G64" i="206"/>
  <c r="G64" i="207" s="1"/>
  <c r="G63" i="206"/>
  <c r="G63" i="207" s="1"/>
  <c r="G62" i="206"/>
  <c r="G62" i="207" s="1"/>
  <c r="G61" i="206"/>
  <c r="G61" i="207" s="1"/>
  <c r="G60" i="206"/>
  <c r="G60" i="207" s="1"/>
  <c r="G58" i="206"/>
  <c r="G58" i="207" s="1"/>
  <c r="G57" i="206"/>
  <c r="G57" i="207" s="1"/>
  <c r="G50" i="206"/>
  <c r="G50" i="207" s="1"/>
  <c r="G47" i="206"/>
  <c r="G47" i="207" s="1"/>
  <c r="G44" i="206"/>
  <c r="G44" i="207" s="1"/>
  <c r="G43" i="206"/>
  <c r="G43" i="207" s="1"/>
  <c r="G42" i="206"/>
  <c r="G42" i="207" s="1"/>
  <c r="G41" i="206"/>
  <c r="G41" i="207" s="1"/>
  <c r="G40" i="206"/>
  <c r="G40" i="207" s="1"/>
  <c r="G38" i="206"/>
  <c r="G38" i="207" s="1"/>
  <c r="G37" i="206"/>
  <c r="G37" i="207" s="1"/>
  <c r="G30" i="206"/>
  <c r="G30" i="207" s="1"/>
  <c r="G27" i="206"/>
  <c r="G27" i="207" s="1"/>
  <c r="G24" i="206"/>
  <c r="G24" i="207" s="1"/>
  <c r="G23" i="206"/>
  <c r="G23" i="207" s="1"/>
  <c r="G22" i="206"/>
  <c r="G22" i="207" s="1"/>
  <c r="G21" i="206"/>
  <c r="G21" i="207" s="1"/>
  <c r="G20" i="206"/>
  <c r="G20" i="207" s="1"/>
  <c r="G18" i="206"/>
  <c r="G18" i="207" s="1"/>
  <c r="G17" i="206"/>
  <c r="G17" i="207" s="1"/>
  <c r="G13" i="206" a="1"/>
  <c r="G69" i="206" s="1"/>
  <c r="G69" i="207" s="1"/>
  <c r="F87" i="206"/>
  <c r="F87" i="207" s="1"/>
  <c r="F84" i="206"/>
  <c r="F84" i="207" s="1"/>
  <c r="F81" i="206"/>
  <c r="F81" i="207" s="1"/>
  <c r="F80" i="206"/>
  <c r="F80" i="207" s="1"/>
  <c r="F79" i="206"/>
  <c r="F79" i="207" s="1"/>
  <c r="F78" i="206"/>
  <c r="F78" i="207" s="1"/>
  <c r="F77" i="206"/>
  <c r="F77" i="207" s="1"/>
  <c r="F75" i="206"/>
  <c r="F75" i="207" s="1"/>
  <c r="F74" i="206"/>
  <c r="F74" i="207" s="1"/>
  <c r="F70" i="206"/>
  <c r="F70" i="207" s="1"/>
  <c r="F67" i="206"/>
  <c r="F67" i="207" s="1"/>
  <c r="F64" i="206"/>
  <c r="F64" i="207" s="1"/>
  <c r="F61" i="206"/>
  <c r="F61" i="207" s="1"/>
  <c r="F60" i="206"/>
  <c r="F60" i="207" s="1"/>
  <c r="F59" i="206"/>
  <c r="F59" i="207" s="1"/>
  <c r="F58" i="206"/>
  <c r="F58" i="207" s="1"/>
  <c r="F57" i="206"/>
  <c r="F57" i="207" s="1"/>
  <c r="F55" i="206"/>
  <c r="F55" i="207" s="1"/>
  <c r="F54" i="206"/>
  <c r="F54" i="207" s="1"/>
  <c r="F50" i="206"/>
  <c r="F50" i="207" s="1"/>
  <c r="F47" i="206"/>
  <c r="F47" i="207" s="1"/>
  <c r="F44" i="206"/>
  <c r="F44" i="207" s="1"/>
  <c r="F41" i="206"/>
  <c r="F40" i="206"/>
  <c r="F40" i="207" s="1"/>
  <c r="F39" i="206"/>
  <c r="F39" i="207" s="1"/>
  <c r="F38" i="206"/>
  <c r="F38" i="207" s="1"/>
  <c r="F37" i="206"/>
  <c r="F37" i="207" s="1"/>
  <c r="F35" i="206"/>
  <c r="F35" i="207" s="1"/>
  <c r="F34" i="206"/>
  <c r="F34" i="207" s="1"/>
  <c r="F30" i="206"/>
  <c r="F30" i="207" s="1"/>
  <c r="F27" i="206"/>
  <c r="F27" i="207" s="1"/>
  <c r="F24" i="206"/>
  <c r="F24" i="207" s="1"/>
  <c r="F21" i="206"/>
  <c r="F21" i="207" s="1"/>
  <c r="F20" i="206"/>
  <c r="F20" i="207" s="1"/>
  <c r="F19" i="206"/>
  <c r="F19" i="207" s="1"/>
  <c r="F18" i="206"/>
  <c r="F18" i="207" s="1"/>
  <c r="F17" i="206"/>
  <c r="F17" i="207" s="1"/>
  <c r="F15" i="206"/>
  <c r="F15" i="207" s="1"/>
  <c r="F14" i="206"/>
  <c r="F14" i="207" s="1"/>
  <c r="F13" i="206" a="1"/>
  <c r="F86" i="206" s="1"/>
  <c r="E13" i="206"/>
  <c r="E13" i="207" s="1"/>
  <c r="CE89" i="170"/>
  <c r="CA85" i="170"/>
  <c r="BZ85" i="170"/>
  <c r="BY85" i="170"/>
  <c r="BX85" i="170"/>
  <c r="BW85" i="170"/>
  <c r="BV85" i="170"/>
  <c r="BU85" i="170"/>
  <c r="BT85" i="170"/>
  <c r="BS85" i="170"/>
  <c r="BR85" i="170"/>
  <c r="BQ85" i="170"/>
  <c r="BP85" i="170"/>
  <c r="BO85" i="170"/>
  <c r="BN85" i="170"/>
  <c r="BM85" i="170"/>
  <c r="BL85" i="170"/>
  <c r="BK85" i="170"/>
  <c r="BJ85" i="170"/>
  <c r="BI85" i="170"/>
  <c r="BH85" i="170"/>
  <c r="BG85" i="170"/>
  <c r="BF85" i="170"/>
  <c r="BE85" i="170"/>
  <c r="BD85" i="170"/>
  <c r="BC85" i="170"/>
  <c r="BB85" i="170"/>
  <c r="BA85" i="170"/>
  <c r="AZ85" i="170"/>
  <c r="AY85" i="170"/>
  <c r="AX85" i="170"/>
  <c r="AW85" i="170"/>
  <c r="AV85" i="170"/>
  <c r="AU85" i="170"/>
  <c r="AT85" i="170"/>
  <c r="AS85" i="170"/>
  <c r="AR85" i="170"/>
  <c r="AQ85" i="170"/>
  <c r="AP85" i="170"/>
  <c r="AO85" i="170"/>
  <c r="AN85" i="170"/>
  <c r="AM85" i="170"/>
  <c r="AL85" i="170"/>
  <c r="AK85" i="170"/>
  <c r="AJ85" i="170"/>
  <c r="AI85" i="170"/>
  <c r="AH85" i="170"/>
  <c r="AG85" i="170"/>
  <c r="AF85" i="170"/>
  <c r="AE85" i="170"/>
  <c r="AD85" i="170"/>
  <c r="AC85" i="170"/>
  <c r="AB85" i="170"/>
  <c r="AA85" i="170"/>
  <c r="Z85" i="170"/>
  <c r="Y85" i="170"/>
  <c r="X85" i="170"/>
  <c r="W85" i="170"/>
  <c r="V85" i="170"/>
  <c r="U85" i="170"/>
  <c r="T85" i="170"/>
  <c r="S85" i="170"/>
  <c r="R85" i="170"/>
  <c r="Q85" i="170"/>
  <c r="P85" i="170"/>
  <c r="O85" i="170"/>
  <c r="N85" i="170"/>
  <c r="M85" i="170"/>
  <c r="L85" i="170"/>
  <c r="K85" i="170"/>
  <c r="J85" i="170"/>
  <c r="I85" i="170"/>
  <c r="H85" i="170"/>
  <c r="G85" i="170"/>
  <c r="F85" i="170"/>
  <c r="E85" i="170"/>
  <c r="D85" i="170"/>
  <c r="CB106" i="168"/>
  <c r="CA106" i="168"/>
  <c r="BZ106" i="168"/>
  <c r="BY106" i="168"/>
  <c r="BX106" i="168"/>
  <c r="BW106" i="168"/>
  <c r="BV106" i="168"/>
  <c r="BU106" i="168"/>
  <c r="BT106" i="168"/>
  <c r="BS106" i="168"/>
  <c r="BR106" i="168"/>
  <c r="BQ106" i="168"/>
  <c r="BP106" i="168"/>
  <c r="BO106" i="168"/>
  <c r="BN106" i="168"/>
  <c r="BM106" i="168"/>
  <c r="BL106" i="168"/>
  <c r="BK106" i="168"/>
  <c r="BJ106" i="168"/>
  <c r="BI106" i="168"/>
  <c r="BH106" i="168"/>
  <c r="BG106" i="168"/>
  <c r="BF106" i="168"/>
  <c r="BE106" i="168"/>
  <c r="BD106" i="168"/>
  <c r="BC106" i="168"/>
  <c r="BB106" i="168"/>
  <c r="BA106" i="168"/>
  <c r="AZ106" i="168"/>
  <c r="AY106" i="168"/>
  <c r="AX106" i="168"/>
  <c r="AW106" i="168"/>
  <c r="AV106" i="168"/>
  <c r="AU106" i="168"/>
  <c r="AT106" i="168"/>
  <c r="AS106" i="168"/>
  <c r="AR106" i="168"/>
  <c r="AQ106" i="168"/>
  <c r="AP106" i="168"/>
  <c r="AO106" i="168"/>
  <c r="AN106" i="168"/>
  <c r="AM106" i="168"/>
  <c r="AL106" i="168"/>
  <c r="AK106" i="168"/>
  <c r="AJ106" i="168"/>
  <c r="AI106" i="168"/>
  <c r="AH106" i="168"/>
  <c r="AG106" i="168"/>
  <c r="AF106" i="168"/>
  <c r="AE106" i="168"/>
  <c r="AD106" i="168"/>
  <c r="AC106" i="168"/>
  <c r="AB106" i="168"/>
  <c r="AA106" i="168"/>
  <c r="Z106" i="168"/>
  <c r="Y106" i="168"/>
  <c r="X106" i="168"/>
  <c r="W106" i="168"/>
  <c r="V106" i="168"/>
  <c r="U106" i="168"/>
  <c r="T106" i="168"/>
  <c r="S106" i="168"/>
  <c r="R106" i="168"/>
  <c r="Q106" i="168"/>
  <c r="P106" i="168"/>
  <c r="O106" i="168"/>
  <c r="N106" i="168"/>
  <c r="M106" i="168"/>
  <c r="L106" i="168"/>
  <c r="K106" i="168"/>
  <c r="J106" i="168"/>
  <c r="I106" i="168"/>
  <c r="H106" i="168"/>
  <c r="G106" i="168"/>
  <c r="F106" i="168"/>
  <c r="E106" i="168"/>
  <c r="D106" i="168"/>
  <c r="CB103" i="168"/>
  <c r="CA103" i="168"/>
  <c r="BZ103" i="168"/>
  <c r="BY103" i="168"/>
  <c r="BX103" i="168"/>
  <c r="BW103" i="168"/>
  <c r="BV103" i="168"/>
  <c r="BU103" i="168"/>
  <c r="BT103" i="168"/>
  <c r="BS103" i="168"/>
  <c r="BR103" i="168"/>
  <c r="BQ103" i="168"/>
  <c r="BP103" i="168"/>
  <c r="BO103" i="168"/>
  <c r="BN103" i="168"/>
  <c r="BM103" i="168"/>
  <c r="BL103" i="168"/>
  <c r="BK103" i="168"/>
  <c r="BJ103" i="168"/>
  <c r="BI103" i="168"/>
  <c r="BH103" i="168"/>
  <c r="BG103" i="168"/>
  <c r="BF103" i="168"/>
  <c r="BE103" i="168"/>
  <c r="BD103" i="168"/>
  <c r="BC103" i="168"/>
  <c r="BB103" i="168"/>
  <c r="BA103" i="168"/>
  <c r="AZ103" i="168"/>
  <c r="AY103" i="168"/>
  <c r="AX103" i="168"/>
  <c r="AW103" i="168"/>
  <c r="AV103" i="168"/>
  <c r="AU103" i="168"/>
  <c r="AT103" i="168"/>
  <c r="AS103" i="168"/>
  <c r="AR103" i="168"/>
  <c r="AQ103" i="168"/>
  <c r="AP103" i="168"/>
  <c r="AO103" i="168"/>
  <c r="AN103" i="168"/>
  <c r="AM103" i="168"/>
  <c r="AL103" i="168"/>
  <c r="AK103" i="168"/>
  <c r="AJ103" i="168"/>
  <c r="AI103" i="168"/>
  <c r="AH103" i="168"/>
  <c r="AG103" i="168"/>
  <c r="AF103" i="168"/>
  <c r="AE103" i="168"/>
  <c r="AD103" i="168"/>
  <c r="AC103" i="168"/>
  <c r="AB103" i="168"/>
  <c r="AA103" i="168"/>
  <c r="Z103" i="168"/>
  <c r="Y103" i="168"/>
  <c r="X103" i="168"/>
  <c r="W103" i="168"/>
  <c r="V103" i="168"/>
  <c r="U103" i="168"/>
  <c r="T103" i="168"/>
  <c r="S103" i="168"/>
  <c r="R103" i="168"/>
  <c r="Q103" i="168"/>
  <c r="P103" i="168"/>
  <c r="O103" i="168"/>
  <c r="N103" i="168"/>
  <c r="M103" i="168"/>
  <c r="L103" i="168"/>
  <c r="K103" i="168"/>
  <c r="J103" i="168"/>
  <c r="I103" i="168"/>
  <c r="H103" i="168"/>
  <c r="G103" i="168"/>
  <c r="F103" i="168"/>
  <c r="E103" i="168"/>
  <c r="D103" i="168"/>
  <c r="CI89" i="168"/>
  <c r="CI89" i="170" s="1"/>
  <c r="CH89" i="168"/>
  <c r="CH89" i="170" s="1"/>
  <c r="CG89" i="168"/>
  <c r="CG89" i="170" s="1"/>
  <c r="CF89" i="168"/>
  <c r="CF89" i="170" s="1"/>
  <c r="CE89" i="168"/>
  <c r="CD89" i="168"/>
  <c r="CD89" i="170" s="1"/>
  <c r="CC89" i="168"/>
  <c r="CC89" i="170" s="1"/>
  <c r="CI87" i="168"/>
  <c r="CI87" i="170" s="1"/>
  <c r="CH87" i="168"/>
  <c r="CH87" i="170" s="1"/>
  <c r="CG87" i="168"/>
  <c r="CG87" i="170" s="1"/>
  <c r="CF87" i="168"/>
  <c r="CF87" i="170" s="1"/>
  <c r="CE87" i="168"/>
  <c r="CE87" i="170" s="1"/>
  <c r="CD87" i="168"/>
  <c r="CD87" i="170" s="1"/>
  <c r="CC87" i="168"/>
  <c r="CC87" i="170" s="1"/>
  <c r="CI85" i="168"/>
  <c r="CI85" i="170" s="1"/>
  <c r="CH85" i="168"/>
  <c r="CH85" i="170" s="1"/>
  <c r="CG85" i="168"/>
  <c r="CG85" i="170" s="1"/>
  <c r="CF85" i="168"/>
  <c r="CF85" i="170" s="1"/>
  <c r="CE85" i="168"/>
  <c r="CE85" i="170" s="1"/>
  <c r="CD85" i="168"/>
  <c r="CD85" i="170" s="1"/>
  <c r="CC85" i="168"/>
  <c r="CC85" i="170" s="1"/>
  <c r="CB85" i="168"/>
  <c r="CB85" i="170" s="1"/>
  <c r="I10" i="197"/>
  <c r="B3" i="196" a="1"/>
  <c r="T47" i="196" s="1"/>
  <c r="H77" i="194"/>
  <c r="H76" i="194"/>
  <c r="H75" i="194"/>
  <c r="H74" i="194"/>
  <c r="H73" i="194"/>
  <c r="H72" i="194"/>
  <c r="H71" i="194"/>
  <c r="H70" i="194"/>
  <c r="H69" i="194"/>
  <c r="H68" i="194"/>
  <c r="H67" i="194"/>
  <c r="H66" i="194"/>
  <c r="H65" i="194"/>
  <c r="H64" i="194"/>
  <c r="H63" i="194"/>
  <c r="H62" i="194"/>
  <c r="H61" i="194"/>
  <c r="H60" i="194"/>
  <c r="H59" i="194"/>
  <c r="H58" i="194"/>
  <c r="H57" i="194"/>
  <c r="H56" i="194"/>
  <c r="H55" i="194"/>
  <c r="H54" i="194"/>
  <c r="H53" i="194"/>
  <c r="H52" i="194"/>
  <c r="H51" i="194"/>
  <c r="H50" i="194"/>
  <c r="H49" i="194"/>
  <c r="H48" i="194"/>
  <c r="H47" i="194"/>
  <c r="H46" i="194"/>
  <c r="H45" i="194"/>
  <c r="H44" i="194"/>
  <c r="H43" i="194"/>
  <c r="H42" i="194"/>
  <c r="H41" i="194"/>
  <c r="H40" i="194"/>
  <c r="H39" i="194"/>
  <c r="H38" i="194"/>
  <c r="H37" i="194"/>
  <c r="H36" i="194"/>
  <c r="H35" i="194"/>
  <c r="H34" i="194"/>
  <c r="H33" i="194"/>
  <c r="H32" i="194"/>
  <c r="H31" i="194"/>
  <c r="H30" i="194"/>
  <c r="H29" i="194"/>
  <c r="H28" i="194"/>
  <c r="H27" i="194"/>
  <c r="H26" i="194"/>
  <c r="H25" i="194"/>
  <c r="H24" i="194"/>
  <c r="H23" i="194"/>
  <c r="H22" i="194"/>
  <c r="H21" i="194"/>
  <c r="H20" i="194"/>
  <c r="H19" i="194"/>
  <c r="H18" i="194"/>
  <c r="H17" i="194"/>
  <c r="H16" i="194"/>
  <c r="H15" i="194"/>
  <c r="H14" i="194"/>
  <c r="H13" i="194"/>
  <c r="H12" i="194"/>
  <c r="H11" i="194"/>
  <c r="H10" i="194"/>
  <c r="H9" i="194"/>
  <c r="H8" i="194"/>
  <c r="H7" i="194"/>
  <c r="H6" i="194"/>
  <c r="H5" i="194"/>
  <c r="H4" i="194"/>
  <c r="H3" i="194"/>
  <c r="H2" i="194"/>
  <c r="H66" i="166"/>
  <c r="AD64" i="166"/>
  <c r="BL60" i="166"/>
  <c r="D48" i="166"/>
  <c r="V47" i="166"/>
  <c r="AN46" i="166"/>
  <c r="AV42" i="166"/>
  <c r="BY40" i="166"/>
  <c r="AV40" i="166"/>
  <c r="V40" i="166"/>
  <c r="R36" i="166"/>
  <c r="BJ27" i="166"/>
  <c r="BF26" i="166"/>
  <c r="AL26" i="166"/>
  <c r="R26" i="166"/>
  <c r="AP22" i="166"/>
  <c r="BV20" i="166"/>
  <c r="BB20" i="166"/>
  <c r="AH20" i="166"/>
  <c r="N20" i="166"/>
  <c r="V17" i="166"/>
  <c r="BR9" i="166"/>
  <c r="BF6" i="166"/>
  <c r="AL6" i="166"/>
  <c r="R6" i="166"/>
  <c r="R78" i="162" a="1"/>
  <c r="R78" i="162"/>
  <c r="Q78" i="162" a="1"/>
  <c r="Q78" i="162" s="1"/>
  <c r="E78" i="162" s="1"/>
  <c r="P88" i="206" s="1"/>
  <c r="P88" i="207" s="1"/>
  <c r="P78" i="162" a="1"/>
  <c r="P78" i="162" s="1"/>
  <c r="D78" i="162" s="1"/>
  <c r="O88" i="206" s="1"/>
  <c r="O88" i="207" s="1"/>
  <c r="O78" i="162" a="1"/>
  <c r="O78" i="162" s="1"/>
  <c r="S78" i="162" s="1"/>
  <c r="AM88" i="206" s="1"/>
  <c r="AM88" i="207" s="1"/>
  <c r="N78" i="162" a="1"/>
  <c r="N78" i="162"/>
  <c r="L78" i="162"/>
  <c r="BY78" i="199" s="1"/>
  <c r="K78" i="162"/>
  <c r="J78" i="162"/>
  <c r="I78" i="162"/>
  <c r="H78" i="162"/>
  <c r="B78" i="162"/>
  <c r="M88" i="206" s="1"/>
  <c r="R77" i="162" a="1"/>
  <c r="R77" i="162" s="1"/>
  <c r="Q77" i="162" a="1"/>
  <c r="Q77" i="162"/>
  <c r="P77" i="162" a="1"/>
  <c r="P77" i="162" s="1"/>
  <c r="D77" i="162" s="1"/>
  <c r="O87" i="206" s="1"/>
  <c r="O87" i="207" s="1"/>
  <c r="O77" i="162" a="1"/>
  <c r="O77" i="162"/>
  <c r="N77" i="162" a="1"/>
  <c r="N77" i="162" s="1"/>
  <c r="L77" i="162"/>
  <c r="K77" i="162"/>
  <c r="J77" i="162"/>
  <c r="I77" i="162"/>
  <c r="H77" i="162"/>
  <c r="M77" i="162" s="1"/>
  <c r="AP77" i="166" s="1"/>
  <c r="E77" i="162"/>
  <c r="P87" i="206" s="1"/>
  <c r="P87" i="207" s="1"/>
  <c r="C77" i="162"/>
  <c r="N87" i="206" s="1"/>
  <c r="N87" i="207" s="1"/>
  <c r="R76" i="162" a="1"/>
  <c r="R76" i="162" s="1"/>
  <c r="F76" i="162" s="1"/>
  <c r="Q86" i="206" s="1"/>
  <c r="Q86" i="207" s="1"/>
  <c r="Q76" i="162" a="1"/>
  <c r="Q76" i="162"/>
  <c r="P76" i="162" a="1"/>
  <c r="P76" i="162"/>
  <c r="O76" i="162" a="1"/>
  <c r="O76" i="162"/>
  <c r="N76" i="162" a="1"/>
  <c r="N76" i="162" s="1"/>
  <c r="L76" i="162"/>
  <c r="K76" i="162"/>
  <c r="J76" i="162"/>
  <c r="D76" i="162" s="1"/>
  <c r="O86" i="206" s="1"/>
  <c r="O86" i="207" s="1"/>
  <c r="I76" i="162"/>
  <c r="H76" i="162"/>
  <c r="B76" i="162" s="1"/>
  <c r="E76" i="162"/>
  <c r="P86" i="206" s="1"/>
  <c r="P86" i="207" s="1"/>
  <c r="C76" i="162"/>
  <c r="N86" i="206" s="1"/>
  <c r="N86" i="207" s="1"/>
  <c r="R75" i="162" a="1"/>
  <c r="R75" i="162"/>
  <c r="Q75" i="162" a="1"/>
  <c r="Q75" i="162" s="1"/>
  <c r="P75" i="162" a="1"/>
  <c r="P75" i="162"/>
  <c r="O75" i="162" a="1"/>
  <c r="O75" i="162" s="1"/>
  <c r="N75" i="162" a="1"/>
  <c r="N75" i="162"/>
  <c r="L75" i="162"/>
  <c r="K75" i="162"/>
  <c r="J75" i="162"/>
  <c r="D75" i="162" s="1"/>
  <c r="O85" i="206" s="1"/>
  <c r="O85" i="207" s="1"/>
  <c r="I75" i="162"/>
  <c r="C75" i="162" s="1"/>
  <c r="N85" i="206" s="1"/>
  <c r="N85" i="207" s="1"/>
  <c r="H75" i="162"/>
  <c r="B75" i="162" s="1"/>
  <c r="F75" i="162"/>
  <c r="Q85" i="206" s="1"/>
  <c r="Q85" i="207" s="1"/>
  <c r="R74" i="162" a="1"/>
  <c r="R74" i="162"/>
  <c r="Q74" i="162" a="1"/>
  <c r="Q74" i="162" s="1"/>
  <c r="P74" i="162" a="1"/>
  <c r="P74" i="162" s="1"/>
  <c r="D74" i="162" s="1"/>
  <c r="O84" i="206" s="1"/>
  <c r="O84" i="207" s="1"/>
  <c r="O74" i="162" a="1"/>
  <c r="O74" i="162"/>
  <c r="N74" i="162" a="1"/>
  <c r="N74" i="162"/>
  <c r="S74" i="162" s="1"/>
  <c r="AM84" i="206" s="1"/>
  <c r="AM84" i="207" s="1"/>
  <c r="L74" i="162"/>
  <c r="F74" i="162" s="1"/>
  <c r="Q84" i="206" s="1"/>
  <c r="Q84" i="207" s="1"/>
  <c r="K74" i="162"/>
  <c r="M74" i="162" s="1"/>
  <c r="J74" i="162"/>
  <c r="I74" i="162"/>
  <c r="C74" i="162" s="1"/>
  <c r="N84" i="206" s="1"/>
  <c r="N84" i="207" s="1"/>
  <c r="H74" i="162"/>
  <c r="B74" i="162" s="1"/>
  <c r="R73" i="162" a="1"/>
  <c r="R73" i="162" s="1"/>
  <c r="Q73" i="162" a="1"/>
  <c r="Q73" i="162"/>
  <c r="P73" i="162" a="1"/>
  <c r="P73" i="162" s="1"/>
  <c r="D73" i="162" s="1"/>
  <c r="O83" i="206" s="1"/>
  <c r="O83" i="207" s="1"/>
  <c r="O73" i="162" a="1"/>
  <c r="O73" i="162" s="1"/>
  <c r="N73" i="162" a="1"/>
  <c r="N73" i="162" s="1"/>
  <c r="L73" i="162"/>
  <c r="F73" i="162" s="1"/>
  <c r="Q83" i="206" s="1"/>
  <c r="Q83" i="207" s="1"/>
  <c r="K73" i="162"/>
  <c r="E73" i="162" s="1"/>
  <c r="P83" i="206" s="1"/>
  <c r="P83" i="207" s="1"/>
  <c r="J73" i="162"/>
  <c r="I73" i="162"/>
  <c r="C73" i="162" s="1"/>
  <c r="N83" i="206" s="1"/>
  <c r="N83" i="207" s="1"/>
  <c r="H73" i="162"/>
  <c r="R72" i="162" a="1"/>
  <c r="R72" i="162"/>
  <c r="Q72" i="162" a="1"/>
  <c r="Q72" i="162"/>
  <c r="P72" i="162" a="1"/>
  <c r="P72" i="162"/>
  <c r="O72" i="162" a="1"/>
  <c r="O72" i="162" s="1"/>
  <c r="C72" i="162" s="1"/>
  <c r="N82" i="206" s="1"/>
  <c r="N82" i="207" s="1"/>
  <c r="N72" i="162" a="1"/>
  <c r="N72" i="162" s="1"/>
  <c r="L72" i="162"/>
  <c r="F72" i="162" s="1"/>
  <c r="Q82" i="206" s="1"/>
  <c r="Q82" i="207" s="1"/>
  <c r="K72" i="162"/>
  <c r="E72" i="162" s="1"/>
  <c r="P82" i="206" s="1"/>
  <c r="P82" i="207" s="1"/>
  <c r="J72" i="162"/>
  <c r="D72" i="162" s="1"/>
  <c r="O82" i="206" s="1"/>
  <c r="O82" i="207" s="1"/>
  <c r="I72" i="162"/>
  <c r="H72" i="162"/>
  <c r="M72" i="162" s="1"/>
  <c r="V72" i="166" s="1"/>
  <c r="R71" i="162" a="1"/>
  <c r="R71" i="162" s="1"/>
  <c r="F71" i="162" s="1"/>
  <c r="Q81" i="206" s="1"/>
  <c r="Q81" i="207" s="1"/>
  <c r="Q71" i="162" a="1"/>
  <c r="Q71" i="162" s="1"/>
  <c r="E71" i="162" s="1"/>
  <c r="P81" i="206" s="1"/>
  <c r="P81" i="207" s="1"/>
  <c r="P71" i="162" a="1"/>
  <c r="P71" i="162"/>
  <c r="O71" i="162" a="1"/>
  <c r="O71" i="162" s="1"/>
  <c r="C71" i="162" s="1"/>
  <c r="N81" i="206" s="1"/>
  <c r="N81" i="207" s="1"/>
  <c r="N71" i="162" a="1"/>
  <c r="N71" i="162"/>
  <c r="S71" i="162" s="1"/>
  <c r="AM81" i="206" s="1"/>
  <c r="AM81" i="207" s="1"/>
  <c r="L71" i="162"/>
  <c r="K71" i="162"/>
  <c r="J71" i="162"/>
  <c r="I71" i="162"/>
  <c r="H71" i="162"/>
  <c r="B71" i="162"/>
  <c r="M81" i="206" s="1"/>
  <c r="R70" i="162" a="1"/>
  <c r="R70" i="162" s="1"/>
  <c r="F70" i="162" s="1"/>
  <c r="Q80" i="206" s="1"/>
  <c r="Q80" i="207" s="1"/>
  <c r="Q70" i="162" a="1"/>
  <c r="Q70" i="162" s="1"/>
  <c r="P70" i="162" a="1"/>
  <c r="P70" i="162"/>
  <c r="O70" i="162" a="1"/>
  <c r="O70" i="162"/>
  <c r="N70" i="162" a="1"/>
  <c r="N70" i="162"/>
  <c r="M70" i="162"/>
  <c r="AJ70" i="166" s="1"/>
  <c r="L70" i="162"/>
  <c r="K70" i="162"/>
  <c r="J70" i="162"/>
  <c r="I70" i="162"/>
  <c r="H70" i="162"/>
  <c r="B70" i="162" s="1"/>
  <c r="D70" i="162"/>
  <c r="O80" i="206" s="1"/>
  <c r="O80" i="207" s="1"/>
  <c r="C70" i="162"/>
  <c r="N80" i="206" s="1"/>
  <c r="N80" i="207" s="1"/>
  <c r="R69" i="162" a="1"/>
  <c r="R69" i="162" s="1"/>
  <c r="F69" i="162" s="1"/>
  <c r="Q79" i="206" s="1"/>
  <c r="Q79" i="207" s="1"/>
  <c r="Q69" i="162" a="1"/>
  <c r="Q69" i="162"/>
  <c r="P69" i="162" a="1"/>
  <c r="P69" i="162" s="1"/>
  <c r="D69" i="162" s="1"/>
  <c r="O79" i="206" s="1"/>
  <c r="O79" i="207" s="1"/>
  <c r="O69" i="162" a="1"/>
  <c r="O69" i="162"/>
  <c r="N69" i="162" a="1"/>
  <c r="N69" i="162" s="1"/>
  <c r="L69" i="162"/>
  <c r="K69" i="162"/>
  <c r="E69" i="162" s="1"/>
  <c r="P79" i="206" s="1"/>
  <c r="P79" i="207" s="1"/>
  <c r="J69" i="162"/>
  <c r="I69" i="162"/>
  <c r="C69" i="162" s="1"/>
  <c r="N79" i="206" s="1"/>
  <c r="N79" i="207" s="1"/>
  <c r="H69" i="162"/>
  <c r="M69" i="162" s="1"/>
  <c r="AX69" i="166" s="1"/>
  <c r="R68" i="162" a="1"/>
  <c r="R68" i="162"/>
  <c r="Q68" i="162" a="1"/>
  <c r="Q68" i="162"/>
  <c r="P68" i="162" a="1"/>
  <c r="P68" i="162" s="1"/>
  <c r="O68" i="162" a="1"/>
  <c r="O68" i="162"/>
  <c r="N68" i="162" a="1"/>
  <c r="N68" i="162"/>
  <c r="S68" i="162" s="1"/>
  <c r="AM78" i="206" s="1"/>
  <c r="AM78" i="207" s="1"/>
  <c r="L68" i="162"/>
  <c r="F68" i="162" s="1"/>
  <c r="Q78" i="206" s="1"/>
  <c r="Q78" i="207" s="1"/>
  <c r="K68" i="162"/>
  <c r="E68" i="162" s="1"/>
  <c r="P78" i="206" s="1"/>
  <c r="P78" i="207" s="1"/>
  <c r="J68" i="162"/>
  <c r="D68" i="162" s="1"/>
  <c r="O78" i="206" s="1"/>
  <c r="O78" i="207" s="1"/>
  <c r="I68" i="162"/>
  <c r="C68" i="162" s="1"/>
  <c r="H68" i="162"/>
  <c r="M68" i="162" s="1"/>
  <c r="BD68" i="166" s="1"/>
  <c r="B68" i="162"/>
  <c r="M78" i="206" s="1"/>
  <c r="R67" i="162" a="1"/>
  <c r="R67" i="162"/>
  <c r="Q67" i="162" a="1"/>
  <c r="Q67" i="162" s="1"/>
  <c r="E67" i="162" s="1"/>
  <c r="P77" i="206" s="1"/>
  <c r="P77" i="207" s="1"/>
  <c r="P67" i="162" a="1"/>
  <c r="P67" i="162"/>
  <c r="O67" i="162" a="1"/>
  <c r="O67" i="162" s="1"/>
  <c r="N67" i="162" a="1"/>
  <c r="N67" i="162"/>
  <c r="L67" i="162"/>
  <c r="M67" i="162" s="1"/>
  <c r="BL67" i="166" s="1"/>
  <c r="K67" i="162"/>
  <c r="J67" i="162"/>
  <c r="D67" i="162" s="1"/>
  <c r="O77" i="206" s="1"/>
  <c r="O77" i="207" s="1"/>
  <c r="I67" i="162"/>
  <c r="C67" i="162" s="1"/>
  <c r="N77" i="206" s="1"/>
  <c r="N77" i="207" s="1"/>
  <c r="H67" i="162"/>
  <c r="B67" i="162"/>
  <c r="R66" i="162" a="1"/>
  <c r="R66" i="162"/>
  <c r="Q66" i="162" a="1"/>
  <c r="Q66" i="162"/>
  <c r="P66" i="162" a="1"/>
  <c r="P66" i="162"/>
  <c r="O66" i="162" a="1"/>
  <c r="O66" i="162"/>
  <c r="N66" i="162" a="1"/>
  <c r="N66" i="162" s="1"/>
  <c r="S66" i="162" s="1"/>
  <c r="AM76" i="206" s="1"/>
  <c r="AM76" i="207" s="1"/>
  <c r="M66" i="162"/>
  <c r="L66" i="162"/>
  <c r="F66" i="162" s="1"/>
  <c r="Q76" i="206" s="1"/>
  <c r="Q76" i="207" s="1"/>
  <c r="K66" i="162"/>
  <c r="J66" i="162"/>
  <c r="D66" i="162" s="1"/>
  <c r="O76" i="206" s="1"/>
  <c r="O76" i="207" s="1"/>
  <c r="I66" i="162"/>
  <c r="C66" i="162" s="1"/>
  <c r="N76" i="206" s="1"/>
  <c r="N76" i="207" s="1"/>
  <c r="H66" i="162"/>
  <c r="E66" i="162"/>
  <c r="P76" i="206" s="1"/>
  <c r="P76" i="207" s="1"/>
  <c r="R65" i="162" a="1"/>
  <c r="R65" i="162" s="1"/>
  <c r="Q65" i="162" a="1"/>
  <c r="Q65" i="162"/>
  <c r="P65" i="162" a="1"/>
  <c r="P65" i="162"/>
  <c r="D65" i="162" s="1"/>
  <c r="O75" i="206" s="1"/>
  <c r="O75" i="207" s="1"/>
  <c r="O65" i="162" a="1"/>
  <c r="O65" i="162"/>
  <c r="C65" i="162" s="1"/>
  <c r="N75" i="206" s="1"/>
  <c r="N75" i="207" s="1"/>
  <c r="N65" i="162" a="1"/>
  <c r="N65" i="162" s="1"/>
  <c r="L65" i="162"/>
  <c r="K65" i="162"/>
  <c r="E65" i="162" s="1"/>
  <c r="P75" i="206" s="1"/>
  <c r="P75" i="207" s="1"/>
  <c r="J65" i="162"/>
  <c r="I65" i="162"/>
  <c r="H65" i="162"/>
  <c r="R64" i="162" a="1"/>
  <c r="R64" i="162"/>
  <c r="F64" i="162" s="1"/>
  <c r="Q74" i="206" s="1"/>
  <c r="Q74" i="207" s="1"/>
  <c r="Q64" i="162" a="1"/>
  <c r="Q64" i="162" s="1"/>
  <c r="P64" i="162" a="1"/>
  <c r="P64" i="162" s="1"/>
  <c r="O64" i="162" a="1"/>
  <c r="O64" i="162"/>
  <c r="N64" i="162" a="1"/>
  <c r="N64" i="162"/>
  <c r="L64" i="162"/>
  <c r="K64" i="162"/>
  <c r="E64" i="162" s="1"/>
  <c r="P74" i="206" s="1"/>
  <c r="P74" i="207" s="1"/>
  <c r="J64" i="162"/>
  <c r="M64" i="162" s="1"/>
  <c r="I64" i="162"/>
  <c r="H64" i="162"/>
  <c r="C64" i="162"/>
  <c r="N74" i="206" s="1"/>
  <c r="N74" i="207" s="1"/>
  <c r="B64" i="162"/>
  <c r="M74" i="206" s="1"/>
  <c r="R63" i="162" a="1"/>
  <c r="R63" i="162"/>
  <c r="Q63" i="162" a="1"/>
  <c r="Q63" i="162" s="1"/>
  <c r="E63" i="162" s="1"/>
  <c r="P73" i="206" s="1"/>
  <c r="P73" i="207" s="1"/>
  <c r="P63" i="162" a="1"/>
  <c r="P63" i="162"/>
  <c r="O63" i="162" a="1"/>
  <c r="O63" i="162" s="1"/>
  <c r="N63" i="162" a="1"/>
  <c r="N63" i="162"/>
  <c r="L63" i="162"/>
  <c r="K63" i="162"/>
  <c r="J63" i="162"/>
  <c r="I63" i="162"/>
  <c r="C63" i="162" s="1"/>
  <c r="N73" i="206" s="1"/>
  <c r="N73" i="207" s="1"/>
  <c r="H63" i="162"/>
  <c r="M63" i="162" s="1"/>
  <c r="AJ63" i="166" s="1"/>
  <c r="F63" i="162"/>
  <c r="Q73" i="206" s="1"/>
  <c r="Q73" i="207" s="1"/>
  <c r="D63" i="162"/>
  <c r="O73" i="206" s="1"/>
  <c r="O73" i="207" s="1"/>
  <c r="R62" i="162" a="1"/>
  <c r="R62" i="162"/>
  <c r="Q62" i="162" a="1"/>
  <c r="Q62" i="162"/>
  <c r="P62" i="162" a="1"/>
  <c r="P62" i="162" s="1"/>
  <c r="O62" i="162" a="1"/>
  <c r="O62" i="162" s="1"/>
  <c r="N62" i="162" a="1"/>
  <c r="N62" i="162"/>
  <c r="L62" i="162"/>
  <c r="F62" i="162" s="1"/>
  <c r="Q72" i="206" s="1"/>
  <c r="Q72" i="207" s="1"/>
  <c r="K62" i="162"/>
  <c r="J62" i="162"/>
  <c r="I62" i="162"/>
  <c r="C62" i="162" s="1"/>
  <c r="N72" i="206" s="1"/>
  <c r="N72" i="207" s="1"/>
  <c r="H62" i="162"/>
  <c r="M62" i="162" s="1"/>
  <c r="AR62" i="166" s="1"/>
  <c r="E62" i="162"/>
  <c r="P72" i="206" s="1"/>
  <c r="P72" i="207" s="1"/>
  <c r="R61" i="162" a="1"/>
  <c r="R61" i="162" s="1"/>
  <c r="Q61" i="162" a="1"/>
  <c r="Q61" i="162"/>
  <c r="P61" i="162" a="1"/>
  <c r="P61" i="162" s="1"/>
  <c r="O61" i="162" a="1"/>
  <c r="O61" i="162"/>
  <c r="N61" i="162" a="1"/>
  <c r="N61" i="162" s="1"/>
  <c r="S61" i="162" s="1"/>
  <c r="AM71" i="206" s="1"/>
  <c r="AM71" i="207" s="1"/>
  <c r="L61" i="162"/>
  <c r="K61" i="162"/>
  <c r="E61" i="162" s="1"/>
  <c r="P71" i="206" s="1"/>
  <c r="P71" i="207" s="1"/>
  <c r="J61" i="162"/>
  <c r="M61" i="162" s="1"/>
  <c r="BF61" i="166" s="1"/>
  <c r="I61" i="162"/>
  <c r="H61" i="162"/>
  <c r="C61" i="162"/>
  <c r="N71" i="206" s="1"/>
  <c r="N71" i="207" s="1"/>
  <c r="R60" i="162" a="1"/>
  <c r="R60" i="162" s="1"/>
  <c r="F60" i="162" s="1"/>
  <c r="Q70" i="206" s="1"/>
  <c r="Q70" i="207" s="1"/>
  <c r="Q60" i="162" a="1"/>
  <c r="Q60" i="162"/>
  <c r="P60" i="162" a="1"/>
  <c r="P60" i="162"/>
  <c r="O60" i="162" a="1"/>
  <c r="O60" i="162"/>
  <c r="N60" i="162" a="1"/>
  <c r="N60" i="162"/>
  <c r="M60" i="162"/>
  <c r="L60" i="162"/>
  <c r="K60" i="162"/>
  <c r="E60" i="162" s="1"/>
  <c r="P70" i="206" s="1"/>
  <c r="P70" i="207" s="1"/>
  <c r="J60" i="162"/>
  <c r="D60" i="162" s="1"/>
  <c r="O70" i="206" s="1"/>
  <c r="O70" i="207" s="1"/>
  <c r="I60" i="162"/>
  <c r="H60" i="162"/>
  <c r="B60" i="162" s="1"/>
  <c r="C60" i="162"/>
  <c r="N70" i="206" s="1"/>
  <c r="N70" i="207" s="1"/>
  <c r="R59" i="162" a="1"/>
  <c r="R59" i="162"/>
  <c r="Q59" i="162" a="1"/>
  <c r="Q59" i="162" s="1"/>
  <c r="P59" i="162" a="1"/>
  <c r="P59" i="162"/>
  <c r="O59" i="162" a="1"/>
  <c r="O59" i="162"/>
  <c r="N59" i="162" a="1"/>
  <c r="N59" i="162"/>
  <c r="S59" i="162" s="1"/>
  <c r="AM69" i="206" s="1"/>
  <c r="AM69" i="207" s="1"/>
  <c r="L59" i="162"/>
  <c r="K59" i="162"/>
  <c r="E59" i="162" s="1"/>
  <c r="P69" i="206" s="1"/>
  <c r="P69" i="207" s="1"/>
  <c r="J59" i="162"/>
  <c r="D59" i="162" s="1"/>
  <c r="O69" i="206" s="1"/>
  <c r="O69" i="207" s="1"/>
  <c r="I59" i="162"/>
  <c r="C59" i="162" s="1"/>
  <c r="N69" i="206" s="1"/>
  <c r="N69" i="207" s="1"/>
  <c r="H59" i="162"/>
  <c r="F59" i="162"/>
  <c r="Q69" i="206" s="1"/>
  <c r="Q69" i="207" s="1"/>
  <c r="R58" i="162" a="1"/>
  <c r="R58" i="162"/>
  <c r="Q58" i="162" a="1"/>
  <c r="Q58" i="162"/>
  <c r="E58" i="162" s="1"/>
  <c r="P68" i="206" s="1"/>
  <c r="P68" i="207" s="1"/>
  <c r="P58" i="162" a="1"/>
  <c r="P58" i="162" s="1"/>
  <c r="D58" i="162" s="1"/>
  <c r="O68" i="206" s="1"/>
  <c r="O68" i="207" s="1"/>
  <c r="O58" i="162" a="1"/>
  <c r="O58" i="162" s="1"/>
  <c r="S58" i="162" s="1"/>
  <c r="AM68" i="206" s="1"/>
  <c r="AM68" i="207" s="1"/>
  <c r="N58" i="162" a="1"/>
  <c r="N58" i="162"/>
  <c r="L58" i="162"/>
  <c r="F58" i="162" s="1"/>
  <c r="Q68" i="206" s="1"/>
  <c r="Q68" i="207" s="1"/>
  <c r="K58" i="162"/>
  <c r="J58" i="162"/>
  <c r="I58" i="162"/>
  <c r="H58" i="162"/>
  <c r="B58" i="162"/>
  <c r="M68" i="206" s="1"/>
  <c r="R57" i="162" a="1"/>
  <c r="R57" i="162"/>
  <c r="Q57" i="162" a="1"/>
  <c r="Q57" i="162"/>
  <c r="P57" i="162" a="1"/>
  <c r="P57" i="162" s="1"/>
  <c r="D57" i="162" s="1"/>
  <c r="O67" i="206" s="1"/>
  <c r="O67" i="207" s="1"/>
  <c r="O57" i="162" a="1"/>
  <c r="O57" i="162"/>
  <c r="N57" i="162" a="1"/>
  <c r="N57" i="162" s="1"/>
  <c r="L57" i="162"/>
  <c r="F57" i="162" s="1"/>
  <c r="Q67" i="206" s="1"/>
  <c r="Q67" i="207" s="1"/>
  <c r="K57" i="162"/>
  <c r="J57" i="162"/>
  <c r="I57" i="162"/>
  <c r="H57" i="162"/>
  <c r="E57" i="162"/>
  <c r="P67" i="206" s="1"/>
  <c r="P67" i="207" s="1"/>
  <c r="C57" i="162"/>
  <c r="N67" i="206" s="1"/>
  <c r="N67" i="207" s="1"/>
  <c r="R56" i="162" a="1"/>
  <c r="R56" i="162" s="1"/>
  <c r="F56" i="162" s="1"/>
  <c r="Q66" i="206" s="1"/>
  <c r="Q66" i="207" s="1"/>
  <c r="Q56" i="162" a="1"/>
  <c r="Q56" i="162"/>
  <c r="P56" i="162" a="1"/>
  <c r="P56" i="162"/>
  <c r="O56" i="162" a="1"/>
  <c r="O56" i="162" s="1"/>
  <c r="C56" i="162" s="1"/>
  <c r="N66" i="206" s="1"/>
  <c r="N66" i="207" s="1"/>
  <c r="N56" i="162" a="1"/>
  <c r="N56" i="162" s="1"/>
  <c r="L56" i="162"/>
  <c r="K56" i="162"/>
  <c r="J56" i="162"/>
  <c r="D56" i="162" s="1"/>
  <c r="O66" i="206" s="1"/>
  <c r="O66" i="207" s="1"/>
  <c r="I56" i="162"/>
  <c r="H56" i="162"/>
  <c r="M56" i="162" s="1"/>
  <c r="AL56" i="166" s="1"/>
  <c r="E56" i="162"/>
  <c r="P66" i="206" s="1"/>
  <c r="P66" i="207" s="1"/>
  <c r="R55" i="162" a="1"/>
  <c r="R55" i="162"/>
  <c r="Q55" i="162" a="1"/>
  <c r="Q55" i="162" s="1"/>
  <c r="P55" i="162" a="1"/>
  <c r="P55" i="162"/>
  <c r="O55" i="162" a="1"/>
  <c r="O55" i="162" s="1"/>
  <c r="N55" i="162" a="1"/>
  <c r="N55" i="162"/>
  <c r="S55" i="162" s="1"/>
  <c r="AM65" i="206" s="1"/>
  <c r="AM65" i="207" s="1"/>
  <c r="L55" i="162"/>
  <c r="K55" i="162"/>
  <c r="J55" i="162"/>
  <c r="I55" i="162"/>
  <c r="C55" i="162" s="1"/>
  <c r="N65" i="206" s="1"/>
  <c r="N65" i="207" s="1"/>
  <c r="H55" i="162"/>
  <c r="M55" i="162" s="1"/>
  <c r="AR55" i="166" s="1"/>
  <c r="F55" i="162"/>
  <c r="Q65" i="206" s="1"/>
  <c r="Q65" i="207" s="1"/>
  <c r="R54" i="162" a="1"/>
  <c r="R54" i="162" s="1"/>
  <c r="Q54" i="162" a="1"/>
  <c r="Q54" i="162" s="1"/>
  <c r="P54" i="162" a="1"/>
  <c r="P54" i="162"/>
  <c r="O54" i="162" a="1"/>
  <c r="O54" i="162"/>
  <c r="N54" i="162" a="1"/>
  <c r="N54" i="162"/>
  <c r="L54" i="162"/>
  <c r="F54" i="162" s="1"/>
  <c r="Q64" i="206" s="1"/>
  <c r="Q64" i="207" s="1"/>
  <c r="K54" i="162"/>
  <c r="M54" i="162" s="1"/>
  <c r="AZ54" i="166" s="1"/>
  <c r="J54" i="162"/>
  <c r="I54" i="162"/>
  <c r="C54" i="162" s="1"/>
  <c r="N64" i="206" s="1"/>
  <c r="N64" i="207" s="1"/>
  <c r="H54" i="162"/>
  <c r="B54" i="162" s="1"/>
  <c r="D54" i="162"/>
  <c r="O64" i="206" s="1"/>
  <c r="O64" i="207" s="1"/>
  <c r="S53" i="162"/>
  <c r="AM63" i="206" s="1"/>
  <c r="AM63" i="207" s="1"/>
  <c r="R53" i="162" a="1"/>
  <c r="R53" i="162" s="1"/>
  <c r="Q53" i="162" a="1"/>
  <c r="Q53" i="162"/>
  <c r="P53" i="162" a="1"/>
  <c r="P53" i="162" s="1"/>
  <c r="O53" i="162" a="1"/>
  <c r="O53" i="162"/>
  <c r="N53" i="162" a="1"/>
  <c r="N53" i="162"/>
  <c r="L53" i="162"/>
  <c r="F53" i="162" s="1"/>
  <c r="Q63" i="206" s="1"/>
  <c r="Q63" i="207" s="1"/>
  <c r="K53" i="162"/>
  <c r="E53" i="162" s="1"/>
  <c r="P63" i="206" s="1"/>
  <c r="P63" i="207" s="1"/>
  <c r="J53" i="162"/>
  <c r="I53" i="162"/>
  <c r="C53" i="162" s="1"/>
  <c r="N63" i="206" s="1"/>
  <c r="N63" i="207" s="1"/>
  <c r="H53" i="162"/>
  <c r="B53" i="162" s="1"/>
  <c r="D53" i="162"/>
  <c r="O63" i="206" s="1"/>
  <c r="O63" i="207" s="1"/>
  <c r="R52" i="162" a="1"/>
  <c r="R52" i="162"/>
  <c r="Q52" i="162" a="1"/>
  <c r="Q52" i="162"/>
  <c r="P52" i="162" a="1"/>
  <c r="P52" i="162"/>
  <c r="O52" i="162" a="1"/>
  <c r="O52" i="162" s="1"/>
  <c r="C52" i="162" s="1"/>
  <c r="N62" i="206" s="1"/>
  <c r="N62" i="207" s="1"/>
  <c r="N52" i="162" a="1"/>
  <c r="N52" i="162" s="1"/>
  <c r="L52" i="162"/>
  <c r="F52" i="162" s="1"/>
  <c r="Q62" i="206" s="1"/>
  <c r="Q62" i="207" s="1"/>
  <c r="K52" i="162"/>
  <c r="E52" i="162" s="1"/>
  <c r="P62" i="206" s="1"/>
  <c r="P62" i="207" s="1"/>
  <c r="J52" i="162"/>
  <c r="D52" i="162" s="1"/>
  <c r="O62" i="206" s="1"/>
  <c r="O62" i="207" s="1"/>
  <c r="I52" i="162"/>
  <c r="H52" i="162"/>
  <c r="M52" i="162" s="1"/>
  <c r="BT52" i="166" s="1"/>
  <c r="R51" i="162" a="1"/>
  <c r="R51" i="162"/>
  <c r="F51" i="162" s="1"/>
  <c r="Q61" i="206" s="1"/>
  <c r="Q61" i="207" s="1"/>
  <c r="Q51" i="162" a="1"/>
  <c r="Q51" i="162"/>
  <c r="E51" i="162" s="1"/>
  <c r="P61" i="206" s="1"/>
  <c r="P61" i="207" s="1"/>
  <c r="P51" i="162" a="1"/>
  <c r="P51" i="162"/>
  <c r="O51" i="162" a="1"/>
  <c r="O51" i="162" s="1"/>
  <c r="C51" i="162" s="1"/>
  <c r="N61" i="206" s="1"/>
  <c r="N61" i="207" s="1"/>
  <c r="N51" i="162" a="1"/>
  <c r="N51" i="162" s="1"/>
  <c r="L51" i="162"/>
  <c r="K51" i="162"/>
  <c r="J51" i="162"/>
  <c r="I51" i="162"/>
  <c r="H51" i="162"/>
  <c r="R50" i="162" a="1"/>
  <c r="R50" i="162" s="1"/>
  <c r="F50" i="162" s="1"/>
  <c r="Q60" i="206" s="1"/>
  <c r="Q60" i="207" s="1"/>
  <c r="Q50" i="162" a="1"/>
  <c r="Q50" i="162" s="1"/>
  <c r="P50" i="162" a="1"/>
  <c r="P50" i="162"/>
  <c r="O50" i="162" a="1"/>
  <c r="O50" i="162"/>
  <c r="N50" i="162" a="1"/>
  <c r="N50" i="162"/>
  <c r="M50" i="162"/>
  <c r="X50" i="166" s="1"/>
  <c r="L50" i="162"/>
  <c r="K50" i="162"/>
  <c r="J50" i="162"/>
  <c r="I50" i="162"/>
  <c r="H50" i="162"/>
  <c r="B50" i="162" s="1"/>
  <c r="D50" i="162"/>
  <c r="O60" i="206" s="1"/>
  <c r="O60" i="207" s="1"/>
  <c r="C50" i="162"/>
  <c r="N60" i="206" s="1"/>
  <c r="N60" i="207" s="1"/>
  <c r="R49" i="162" a="1"/>
  <c r="R49" i="162" s="1"/>
  <c r="F49" i="162" s="1"/>
  <c r="Q59" i="206" s="1"/>
  <c r="Q59" i="207" s="1"/>
  <c r="Q49" i="162" a="1"/>
  <c r="Q49" i="162" s="1"/>
  <c r="P49" i="162" a="1"/>
  <c r="P49" i="162" s="1"/>
  <c r="D49" i="162" s="1"/>
  <c r="O59" i="206" s="1"/>
  <c r="O59" i="207" s="1"/>
  <c r="O49" i="162" a="1"/>
  <c r="O49" i="162"/>
  <c r="N49" i="162" a="1"/>
  <c r="N49" i="162" s="1"/>
  <c r="L49" i="162"/>
  <c r="K49" i="162"/>
  <c r="J49" i="162"/>
  <c r="I49" i="162"/>
  <c r="C49" i="162" s="1"/>
  <c r="N59" i="206" s="1"/>
  <c r="N59" i="207" s="1"/>
  <c r="H49" i="162"/>
  <c r="M49" i="162" s="1"/>
  <c r="AN49" i="166" s="1"/>
  <c r="R48" i="162" a="1"/>
  <c r="R48" i="162"/>
  <c r="Q48" i="162" a="1"/>
  <c r="Q48" i="162"/>
  <c r="P48" i="162" a="1"/>
  <c r="P48" i="162" s="1"/>
  <c r="O48" i="162" a="1"/>
  <c r="O48" i="162" s="1"/>
  <c r="N48" i="162" a="1"/>
  <c r="N48" i="162"/>
  <c r="L48" i="162"/>
  <c r="F48" i="162" s="1"/>
  <c r="Q58" i="206" s="1"/>
  <c r="Q58" i="207" s="1"/>
  <c r="K48" i="162"/>
  <c r="E48" i="162" s="1"/>
  <c r="P58" i="206" s="1"/>
  <c r="P58" i="207" s="1"/>
  <c r="J48" i="162"/>
  <c r="D48" i="162" s="1"/>
  <c r="O58" i="206" s="1"/>
  <c r="O58" i="207" s="1"/>
  <c r="I48" i="162"/>
  <c r="C48" i="162" s="1"/>
  <c r="H48" i="162"/>
  <c r="M48" i="162" s="1"/>
  <c r="BG48" i="166" s="1"/>
  <c r="B48" i="162"/>
  <c r="M58" i="206" s="1"/>
  <c r="R47" i="162" a="1"/>
  <c r="R47" i="162"/>
  <c r="Q47" i="162" a="1"/>
  <c r="Q47" i="162" s="1"/>
  <c r="E47" i="162" s="1"/>
  <c r="P57" i="206" s="1"/>
  <c r="P57" i="207" s="1"/>
  <c r="P47" i="162" a="1"/>
  <c r="P47" i="162"/>
  <c r="O47" i="162" a="1"/>
  <c r="O47" i="162" s="1"/>
  <c r="N47" i="162" a="1"/>
  <c r="N47" i="162"/>
  <c r="L47" i="162"/>
  <c r="M47" i="162" s="1"/>
  <c r="K47" i="162"/>
  <c r="J47" i="162"/>
  <c r="D47" i="162" s="1"/>
  <c r="O57" i="206" s="1"/>
  <c r="O57" i="207" s="1"/>
  <c r="I47" i="162"/>
  <c r="C47" i="162" s="1"/>
  <c r="N57" i="206" s="1"/>
  <c r="N57" i="207" s="1"/>
  <c r="H47" i="162"/>
  <c r="B47" i="162"/>
  <c r="R46" i="162" a="1"/>
  <c r="R46" i="162" s="1"/>
  <c r="Q46" i="162" a="1"/>
  <c r="Q46" i="162"/>
  <c r="P46" i="162" a="1"/>
  <c r="P46" i="162"/>
  <c r="O46" i="162" a="1"/>
  <c r="O46" i="162"/>
  <c r="N46" i="162" a="1"/>
  <c r="N46" i="162" s="1"/>
  <c r="S46" i="162" s="1"/>
  <c r="AM56" i="206" s="1"/>
  <c r="AM56" i="207" s="1"/>
  <c r="M46" i="162"/>
  <c r="L46" i="162"/>
  <c r="F46" i="162" s="1"/>
  <c r="Q56" i="206" s="1"/>
  <c r="Q56" i="207" s="1"/>
  <c r="K46" i="162"/>
  <c r="J46" i="162"/>
  <c r="D46" i="162" s="1"/>
  <c r="O56" i="206" s="1"/>
  <c r="O56" i="207" s="1"/>
  <c r="I46" i="162"/>
  <c r="C46" i="162" s="1"/>
  <c r="N56" i="206" s="1"/>
  <c r="N56" i="207" s="1"/>
  <c r="H46" i="162"/>
  <c r="B46" i="162" s="1"/>
  <c r="E46" i="162"/>
  <c r="P56" i="206" s="1"/>
  <c r="P56" i="207" s="1"/>
  <c r="R45" i="162" a="1"/>
  <c r="R45" i="162" s="1"/>
  <c r="Q45" i="162" a="1"/>
  <c r="Q45" i="162"/>
  <c r="P45" i="162" a="1"/>
  <c r="P45" i="162"/>
  <c r="D45" i="162" s="1"/>
  <c r="O55" i="206" s="1"/>
  <c r="O55" i="207" s="1"/>
  <c r="O45" i="162" a="1"/>
  <c r="O45" i="162"/>
  <c r="C45" i="162" s="1"/>
  <c r="N55" i="206" s="1"/>
  <c r="N55" i="207" s="1"/>
  <c r="N45" i="162" a="1"/>
  <c r="N45" i="162" s="1"/>
  <c r="L45" i="162"/>
  <c r="K45" i="162"/>
  <c r="E45" i="162" s="1"/>
  <c r="P55" i="206" s="1"/>
  <c r="P55" i="207" s="1"/>
  <c r="J45" i="162"/>
  <c r="I45" i="162"/>
  <c r="H45" i="162"/>
  <c r="R44" i="162" a="1"/>
  <c r="R44" i="162"/>
  <c r="F44" i="162" s="1"/>
  <c r="Q54" i="206" s="1"/>
  <c r="Q54" i="207" s="1"/>
  <c r="Q44" i="162" a="1"/>
  <c r="Q44" i="162" s="1"/>
  <c r="P44" i="162" a="1"/>
  <c r="P44" i="162" s="1"/>
  <c r="O44" i="162" a="1"/>
  <c r="O44" i="162"/>
  <c r="N44" i="162" a="1"/>
  <c r="N44" i="162"/>
  <c r="L44" i="162"/>
  <c r="K44" i="162"/>
  <c r="J44" i="162"/>
  <c r="I44" i="162"/>
  <c r="H44" i="162"/>
  <c r="C44" i="162"/>
  <c r="N54" i="206" s="1"/>
  <c r="N54" i="207" s="1"/>
  <c r="B44" i="162"/>
  <c r="M54" i="206" s="1"/>
  <c r="R43" i="162" a="1"/>
  <c r="R43" i="162"/>
  <c r="Q43" i="162" a="1"/>
  <c r="Q43" i="162" s="1"/>
  <c r="E43" i="162" s="1"/>
  <c r="P53" i="206" s="1"/>
  <c r="P53" i="207" s="1"/>
  <c r="P43" i="162" a="1"/>
  <c r="P43" i="162" s="1"/>
  <c r="D43" i="162" s="1"/>
  <c r="O53" i="206" s="1"/>
  <c r="O53" i="207" s="1"/>
  <c r="O43" i="162" a="1"/>
  <c r="O43" i="162" s="1"/>
  <c r="N43" i="162" a="1"/>
  <c r="N43" i="162"/>
  <c r="L43" i="162"/>
  <c r="K43" i="162"/>
  <c r="J43" i="162"/>
  <c r="I43" i="162"/>
  <c r="C43" i="162" s="1"/>
  <c r="N53" i="206" s="1"/>
  <c r="N53" i="207" s="1"/>
  <c r="H43" i="162"/>
  <c r="M43" i="162" s="1"/>
  <c r="AU43" i="166" s="1"/>
  <c r="F43" i="162"/>
  <c r="Q53" i="206" s="1"/>
  <c r="Q53" i="207" s="1"/>
  <c r="R42" i="162" a="1"/>
  <c r="R42" i="162"/>
  <c r="Q42" i="162" a="1"/>
  <c r="Q42" i="162"/>
  <c r="P42" i="162" a="1"/>
  <c r="P42" i="162" s="1"/>
  <c r="O42" i="162" a="1"/>
  <c r="O42" i="162" s="1"/>
  <c r="S42" i="162" s="1"/>
  <c r="AM52" i="206" s="1"/>
  <c r="AM52" i="207" s="1"/>
  <c r="N42" i="162" a="1"/>
  <c r="N42" i="162"/>
  <c r="L42" i="162"/>
  <c r="F42" i="162" s="1"/>
  <c r="Q52" i="206" s="1"/>
  <c r="Q52" i="207" s="1"/>
  <c r="K42" i="162"/>
  <c r="J42" i="162"/>
  <c r="D42" i="162" s="1"/>
  <c r="O52" i="206" s="1"/>
  <c r="O52" i="207" s="1"/>
  <c r="I42" i="162"/>
  <c r="H42" i="162"/>
  <c r="M42" i="162" s="1"/>
  <c r="T42" i="166" s="1"/>
  <c r="E42" i="162"/>
  <c r="P52" i="206" s="1"/>
  <c r="P52" i="207" s="1"/>
  <c r="R41" i="162" a="1"/>
  <c r="R41" i="162" s="1"/>
  <c r="Q41" i="162" a="1"/>
  <c r="Q41" i="162"/>
  <c r="P41" i="162" a="1"/>
  <c r="P41" i="162" s="1"/>
  <c r="O41" i="162" a="1"/>
  <c r="O41" i="162"/>
  <c r="N41" i="162" a="1"/>
  <c r="N41" i="162" s="1"/>
  <c r="L41" i="162"/>
  <c r="K41" i="162"/>
  <c r="E41" i="162" s="1"/>
  <c r="P51" i="206" s="1"/>
  <c r="P51" i="207" s="1"/>
  <c r="J41" i="162"/>
  <c r="M41" i="162" s="1"/>
  <c r="BJ41" i="166" s="1"/>
  <c r="I41" i="162"/>
  <c r="H41" i="162"/>
  <c r="B41" i="162" s="1"/>
  <c r="C41" i="162"/>
  <c r="N51" i="206" s="1"/>
  <c r="N51" i="207" s="1"/>
  <c r="R40" i="162" a="1"/>
  <c r="R40" i="162" s="1"/>
  <c r="F40" i="162" s="1"/>
  <c r="Q50" i="206" s="1"/>
  <c r="Q50" i="207" s="1"/>
  <c r="Q40" i="162" a="1"/>
  <c r="Q40" i="162" s="1"/>
  <c r="P40" i="162" a="1"/>
  <c r="P40" i="162"/>
  <c r="O40" i="162" a="1"/>
  <c r="O40" i="162"/>
  <c r="N40" i="162" a="1"/>
  <c r="N40" i="162"/>
  <c r="S40" i="162" s="1"/>
  <c r="AM50" i="206" s="1"/>
  <c r="AM50" i="207" s="1"/>
  <c r="M40" i="162"/>
  <c r="L40" i="162"/>
  <c r="K40" i="162"/>
  <c r="E40" i="162" s="1"/>
  <c r="P50" i="206" s="1"/>
  <c r="P50" i="207" s="1"/>
  <c r="J40" i="162"/>
  <c r="D40" i="162" s="1"/>
  <c r="O50" i="206" s="1"/>
  <c r="O50" i="207" s="1"/>
  <c r="I40" i="162"/>
  <c r="H40" i="162"/>
  <c r="B40" i="162" s="1"/>
  <c r="C40" i="162"/>
  <c r="N50" i="206" s="1"/>
  <c r="N50" i="207" s="1"/>
  <c r="R39" i="162" a="1"/>
  <c r="R39" i="162"/>
  <c r="Q39" i="162" a="1"/>
  <c r="Q39" i="162" s="1"/>
  <c r="P39" i="162" a="1"/>
  <c r="P39" i="162"/>
  <c r="O39" i="162" a="1"/>
  <c r="O39" i="162"/>
  <c r="N39" i="162" a="1"/>
  <c r="N39" i="162"/>
  <c r="S39" i="162" s="1"/>
  <c r="AM49" i="206" s="1"/>
  <c r="AM49" i="207" s="1"/>
  <c r="L39" i="162"/>
  <c r="K39" i="162"/>
  <c r="E39" i="162" s="1"/>
  <c r="P49" i="206" s="1"/>
  <c r="P49" i="207" s="1"/>
  <c r="J39" i="162"/>
  <c r="D39" i="162" s="1"/>
  <c r="O49" i="206" s="1"/>
  <c r="O49" i="207" s="1"/>
  <c r="I39" i="162"/>
  <c r="C39" i="162" s="1"/>
  <c r="N49" i="206" s="1"/>
  <c r="N49" i="207" s="1"/>
  <c r="H39" i="162"/>
  <c r="F39" i="162"/>
  <c r="Q49" i="206" s="1"/>
  <c r="Q49" i="207" s="1"/>
  <c r="R38" i="162" a="1"/>
  <c r="R38" i="162"/>
  <c r="Q38" i="162" a="1"/>
  <c r="Q38" i="162"/>
  <c r="E38" i="162" s="1"/>
  <c r="P48" i="206" s="1"/>
  <c r="P48" i="207" s="1"/>
  <c r="P38" i="162" a="1"/>
  <c r="P38" i="162" s="1"/>
  <c r="D38" i="162" s="1"/>
  <c r="O48" i="206" s="1"/>
  <c r="O48" i="207" s="1"/>
  <c r="O38" i="162" a="1"/>
  <c r="O38" i="162" s="1"/>
  <c r="N38" i="162" a="1"/>
  <c r="N38" i="162"/>
  <c r="L38" i="162"/>
  <c r="F38" i="162" s="1"/>
  <c r="Q48" i="206" s="1"/>
  <c r="Q48" i="207" s="1"/>
  <c r="K38" i="162"/>
  <c r="J38" i="162"/>
  <c r="I38" i="162"/>
  <c r="H38" i="162"/>
  <c r="B38" i="162"/>
  <c r="M48" i="206" s="1"/>
  <c r="R37" i="162" a="1"/>
  <c r="R37" i="162"/>
  <c r="Q37" i="162" a="1"/>
  <c r="Q37" i="162"/>
  <c r="P37" i="162" a="1"/>
  <c r="P37" i="162" s="1"/>
  <c r="D37" i="162" s="1"/>
  <c r="O47" i="206" s="1"/>
  <c r="O47" i="207" s="1"/>
  <c r="O37" i="162" a="1"/>
  <c r="O37" i="162" s="1"/>
  <c r="C37" i="162" s="1"/>
  <c r="N47" i="206" s="1"/>
  <c r="N47" i="207" s="1"/>
  <c r="N37" i="162" a="1"/>
  <c r="N37" i="162" s="1"/>
  <c r="L37" i="162"/>
  <c r="F37" i="162" s="1"/>
  <c r="Q47" i="206" s="1"/>
  <c r="Q47" i="207" s="1"/>
  <c r="K37" i="162"/>
  <c r="J37" i="162"/>
  <c r="I37" i="162"/>
  <c r="H37" i="162"/>
  <c r="E37" i="162"/>
  <c r="P47" i="206" s="1"/>
  <c r="P47" i="207" s="1"/>
  <c r="R36" i="162" a="1"/>
  <c r="R36" i="162" s="1"/>
  <c r="F36" i="162" s="1"/>
  <c r="Q46" i="206" s="1"/>
  <c r="Q46" i="207" s="1"/>
  <c r="Q36" i="162" a="1"/>
  <c r="Q36" i="162"/>
  <c r="P36" i="162" a="1"/>
  <c r="P36" i="162"/>
  <c r="O36" i="162" a="1"/>
  <c r="O36" i="162" s="1"/>
  <c r="C36" i="162" s="1"/>
  <c r="N46" i="206" s="1"/>
  <c r="N46" i="207" s="1"/>
  <c r="N36" i="162" a="1"/>
  <c r="N36" i="162" s="1"/>
  <c r="S36" i="162" s="1"/>
  <c r="AM46" i="206" s="1"/>
  <c r="AM46" i="207" s="1"/>
  <c r="L36" i="162"/>
  <c r="K36" i="162"/>
  <c r="J36" i="162"/>
  <c r="D36" i="162" s="1"/>
  <c r="O46" i="206" s="1"/>
  <c r="O46" i="207" s="1"/>
  <c r="I36" i="162"/>
  <c r="H36" i="162"/>
  <c r="M36" i="162" s="1"/>
  <c r="BH36" i="166" s="1"/>
  <c r="E36" i="162"/>
  <c r="P46" i="206" s="1"/>
  <c r="P46" i="207" s="1"/>
  <c r="R35" i="162" a="1"/>
  <c r="R35" i="162" s="1"/>
  <c r="F35" i="162" s="1"/>
  <c r="Q45" i="206" s="1"/>
  <c r="Q45" i="207" s="1"/>
  <c r="Q35" i="162" a="1"/>
  <c r="Q35" i="162" s="1"/>
  <c r="P35" i="162" a="1"/>
  <c r="P35" i="162"/>
  <c r="O35" i="162" a="1"/>
  <c r="O35" i="162" s="1"/>
  <c r="N35" i="162" a="1"/>
  <c r="N35" i="162"/>
  <c r="L35" i="162"/>
  <c r="K35" i="162"/>
  <c r="J35" i="162"/>
  <c r="D35" i="162" s="1"/>
  <c r="O45" i="206" s="1"/>
  <c r="O45" i="207" s="1"/>
  <c r="I35" i="162"/>
  <c r="C35" i="162" s="1"/>
  <c r="N45" i="206" s="1"/>
  <c r="N45" i="207" s="1"/>
  <c r="H35" i="162"/>
  <c r="M35" i="162" s="1"/>
  <c r="BV35" i="166" s="1"/>
  <c r="R34" i="162" a="1"/>
  <c r="R34" i="162" s="1"/>
  <c r="Q34" i="162" a="1"/>
  <c r="Q34" i="162" s="1"/>
  <c r="P34" i="162" a="1"/>
  <c r="P34" i="162" s="1"/>
  <c r="D34" i="162" s="1"/>
  <c r="O44" i="206" s="1"/>
  <c r="O44" i="207" s="1"/>
  <c r="O34" i="162" a="1"/>
  <c r="O34" i="162"/>
  <c r="N34" i="162" a="1"/>
  <c r="N34" i="162"/>
  <c r="L34" i="162"/>
  <c r="F34" i="162" s="1"/>
  <c r="Q44" i="206" s="1"/>
  <c r="Q44" i="207" s="1"/>
  <c r="K34" i="162"/>
  <c r="M34" i="162" s="1"/>
  <c r="BR34" i="166" s="1"/>
  <c r="J34" i="162"/>
  <c r="I34" i="162"/>
  <c r="C34" i="162" s="1"/>
  <c r="N44" i="206" s="1"/>
  <c r="N44" i="207" s="1"/>
  <c r="H34" i="162"/>
  <c r="B34" i="162" s="1"/>
  <c r="S33" i="162"/>
  <c r="AM43" i="206" s="1"/>
  <c r="AM43" i="207" s="1"/>
  <c r="R33" i="162" a="1"/>
  <c r="R33" i="162" s="1"/>
  <c r="Q33" i="162" a="1"/>
  <c r="Q33" i="162"/>
  <c r="P33" i="162" a="1"/>
  <c r="P33" i="162" s="1"/>
  <c r="O33" i="162" a="1"/>
  <c r="O33" i="162"/>
  <c r="N33" i="162" a="1"/>
  <c r="N33" i="162"/>
  <c r="L33" i="162"/>
  <c r="F33" i="162" s="1"/>
  <c r="Q43" i="206" s="1"/>
  <c r="Q43" i="207" s="1"/>
  <c r="K33" i="162"/>
  <c r="E33" i="162" s="1"/>
  <c r="P43" i="206" s="1"/>
  <c r="P43" i="207" s="1"/>
  <c r="J33" i="162"/>
  <c r="I33" i="162"/>
  <c r="C33" i="162" s="1"/>
  <c r="N43" i="206" s="1"/>
  <c r="N43" i="207" s="1"/>
  <c r="H33" i="162"/>
  <c r="B33" i="162" s="1"/>
  <c r="D33" i="162"/>
  <c r="O43" i="206" s="1"/>
  <c r="O43" i="207" s="1"/>
  <c r="R32" i="162" a="1"/>
  <c r="R32" i="162"/>
  <c r="Q32" i="162" a="1"/>
  <c r="Q32" i="162"/>
  <c r="P32" i="162" a="1"/>
  <c r="P32" i="162"/>
  <c r="O32" i="162" a="1"/>
  <c r="O32" i="162" s="1"/>
  <c r="C32" i="162" s="1"/>
  <c r="N42" i="206" s="1"/>
  <c r="N42" i="207" s="1"/>
  <c r="N32" i="162" a="1"/>
  <c r="N32" i="162" s="1"/>
  <c r="L32" i="162"/>
  <c r="F32" i="162" s="1"/>
  <c r="Q42" i="206" s="1"/>
  <c r="Q42" i="207" s="1"/>
  <c r="K32" i="162"/>
  <c r="E32" i="162" s="1"/>
  <c r="P42" i="206" s="1"/>
  <c r="P42" i="207" s="1"/>
  <c r="J32" i="162"/>
  <c r="D32" i="162" s="1"/>
  <c r="O42" i="206" s="1"/>
  <c r="O42" i="207" s="1"/>
  <c r="I32" i="162"/>
  <c r="H32" i="162"/>
  <c r="R31" i="162" a="1"/>
  <c r="R31" i="162"/>
  <c r="F31" i="162" s="1"/>
  <c r="Q41" i="206" s="1"/>
  <c r="Q41" i="207" s="1"/>
  <c r="Q31" i="162" a="1"/>
  <c r="Q31" i="162"/>
  <c r="E31" i="162" s="1"/>
  <c r="P41" i="206" s="1"/>
  <c r="P41" i="207" s="1"/>
  <c r="P31" i="162" a="1"/>
  <c r="P31" i="162"/>
  <c r="O31" i="162" a="1"/>
  <c r="O31" i="162" s="1"/>
  <c r="C31" i="162" s="1"/>
  <c r="N41" i="206" s="1"/>
  <c r="N41" i="207" s="1"/>
  <c r="N31" i="162" a="1"/>
  <c r="N31" i="162" s="1"/>
  <c r="L31" i="162"/>
  <c r="K31" i="162"/>
  <c r="J31" i="162"/>
  <c r="I31" i="162"/>
  <c r="H31" i="162"/>
  <c r="R30" i="162" a="1"/>
  <c r="R30" i="162" s="1"/>
  <c r="F30" i="162" s="1"/>
  <c r="Q40" i="206" s="1"/>
  <c r="Q40" i="207" s="1"/>
  <c r="Q30" i="162" a="1"/>
  <c r="Q30" i="162" s="1"/>
  <c r="E30" i="162" s="1"/>
  <c r="P40" i="206" s="1"/>
  <c r="P40" i="207" s="1"/>
  <c r="P30" i="162" a="1"/>
  <c r="P30" i="162"/>
  <c r="O30" i="162" a="1"/>
  <c r="O30" i="162"/>
  <c r="N30" i="162" a="1"/>
  <c r="N30" i="162" s="1"/>
  <c r="S30" i="162" s="1"/>
  <c r="AM40" i="206" s="1"/>
  <c r="AM40" i="207" s="1"/>
  <c r="M30" i="162"/>
  <c r="BB30" i="166" s="1"/>
  <c r="L30" i="162"/>
  <c r="K30" i="162"/>
  <c r="J30" i="162"/>
  <c r="I30" i="162"/>
  <c r="H30" i="162"/>
  <c r="B30" i="162" s="1"/>
  <c r="D30" i="162"/>
  <c r="O40" i="206" s="1"/>
  <c r="O40" i="207" s="1"/>
  <c r="C30" i="162"/>
  <c r="N40" i="206" s="1"/>
  <c r="N40" i="207" s="1"/>
  <c r="R29" i="162" a="1"/>
  <c r="R29" i="162" s="1"/>
  <c r="F29" i="162" s="1"/>
  <c r="Q39" i="206" s="1"/>
  <c r="Q39" i="207" s="1"/>
  <c r="Q29" i="162" a="1"/>
  <c r="Q29" i="162" s="1"/>
  <c r="P29" i="162" a="1"/>
  <c r="P29" i="162" s="1"/>
  <c r="D29" i="162" s="1"/>
  <c r="O39" i="206" s="1"/>
  <c r="O39" i="207" s="1"/>
  <c r="O29" i="162" a="1"/>
  <c r="O29" i="162"/>
  <c r="N29" i="162" a="1"/>
  <c r="N29" i="162" s="1"/>
  <c r="L29" i="162"/>
  <c r="K29" i="162"/>
  <c r="J29" i="162"/>
  <c r="I29" i="162"/>
  <c r="C29" i="162" s="1"/>
  <c r="N39" i="206" s="1"/>
  <c r="N39" i="207" s="1"/>
  <c r="H29" i="162"/>
  <c r="M29" i="162" s="1"/>
  <c r="BR29" i="166" s="1"/>
  <c r="R28" i="162" a="1"/>
  <c r="R28" i="162"/>
  <c r="Q28" i="162" a="1"/>
  <c r="Q28" i="162" s="1"/>
  <c r="P28" i="162" a="1"/>
  <c r="P28" i="162" s="1"/>
  <c r="O28" i="162" a="1"/>
  <c r="O28" i="162" s="1"/>
  <c r="N28" i="162" a="1"/>
  <c r="N28" i="162"/>
  <c r="L28" i="162"/>
  <c r="F28" i="162" s="1"/>
  <c r="Q38" i="206" s="1"/>
  <c r="Q38" i="207" s="1"/>
  <c r="K28" i="162"/>
  <c r="J28" i="162"/>
  <c r="D28" i="162" s="1"/>
  <c r="O38" i="206" s="1"/>
  <c r="O38" i="207" s="1"/>
  <c r="I28" i="162"/>
  <c r="C28" i="162" s="1"/>
  <c r="H28" i="162"/>
  <c r="M28" i="162" s="1"/>
  <c r="BN28" i="166" s="1"/>
  <c r="B28" i="162"/>
  <c r="M38" i="206" s="1"/>
  <c r="R27" i="162" a="1"/>
  <c r="R27" i="162"/>
  <c r="Q27" i="162" a="1"/>
  <c r="Q27" i="162" s="1"/>
  <c r="E27" i="162" s="1"/>
  <c r="P37" i="206" s="1"/>
  <c r="P37" i="207" s="1"/>
  <c r="P27" i="162" a="1"/>
  <c r="P27" i="162"/>
  <c r="O27" i="162" a="1"/>
  <c r="O27" i="162" s="1"/>
  <c r="N27" i="162" a="1"/>
  <c r="N27" i="162"/>
  <c r="L27" i="162"/>
  <c r="M27" i="162" s="1"/>
  <c r="AP27" i="166" s="1"/>
  <c r="K27" i="162"/>
  <c r="J27" i="162"/>
  <c r="D27" i="162" s="1"/>
  <c r="O37" i="206" s="1"/>
  <c r="O37" i="207" s="1"/>
  <c r="I27" i="162"/>
  <c r="H27" i="162"/>
  <c r="B27" i="162"/>
  <c r="R26" i="162" a="1"/>
  <c r="R26" i="162" s="1"/>
  <c r="Q26" i="162" a="1"/>
  <c r="Q26" i="162"/>
  <c r="P26" i="162" a="1"/>
  <c r="P26" i="162"/>
  <c r="O26" i="162" a="1"/>
  <c r="O26" i="162"/>
  <c r="N26" i="162" a="1"/>
  <c r="N26" i="162" s="1"/>
  <c r="M26" i="162"/>
  <c r="L26" i="162"/>
  <c r="F26" i="162" s="1"/>
  <c r="Q36" i="206" s="1"/>
  <c r="Q36" i="207" s="1"/>
  <c r="K26" i="162"/>
  <c r="J26" i="162"/>
  <c r="D26" i="162" s="1"/>
  <c r="O36" i="206" s="1"/>
  <c r="O36" i="207" s="1"/>
  <c r="I26" i="162"/>
  <c r="C26" i="162" s="1"/>
  <c r="N36" i="206" s="1"/>
  <c r="N36" i="207" s="1"/>
  <c r="H26" i="162"/>
  <c r="B26" i="162" s="1"/>
  <c r="E26" i="162"/>
  <c r="P36" i="206" s="1"/>
  <c r="P36" i="207" s="1"/>
  <c r="R25" i="162" a="1"/>
  <c r="R25" i="162" s="1"/>
  <c r="Q25" i="162" a="1"/>
  <c r="Q25" i="162"/>
  <c r="P25" i="162" a="1"/>
  <c r="P25" i="162"/>
  <c r="D25" i="162" s="1"/>
  <c r="O35" i="206" s="1"/>
  <c r="O35" i="207" s="1"/>
  <c r="O25" i="162" a="1"/>
  <c r="O25" i="162"/>
  <c r="C25" i="162" s="1"/>
  <c r="N35" i="206" s="1"/>
  <c r="N35" i="207" s="1"/>
  <c r="N25" i="162" a="1"/>
  <c r="N25" i="162" s="1"/>
  <c r="S25" i="162" s="1"/>
  <c r="AM35" i="206" s="1"/>
  <c r="AM35" i="207" s="1"/>
  <c r="L25" i="162"/>
  <c r="F25" i="162" s="1"/>
  <c r="Q35" i="206" s="1"/>
  <c r="Q35" i="207" s="1"/>
  <c r="K25" i="162"/>
  <c r="E25" i="162" s="1"/>
  <c r="P35" i="206" s="1"/>
  <c r="P35" i="207" s="1"/>
  <c r="J25" i="162"/>
  <c r="I25" i="162"/>
  <c r="H25" i="162"/>
  <c r="R24" i="162" a="1"/>
  <c r="R24" i="162"/>
  <c r="F24" i="162" s="1"/>
  <c r="Q34" i="206" s="1"/>
  <c r="Q34" i="207" s="1"/>
  <c r="Q24" i="162" a="1"/>
  <c r="Q24" i="162" s="1"/>
  <c r="P24" i="162" a="1"/>
  <c r="P24" i="162" s="1"/>
  <c r="O24" i="162" a="1"/>
  <c r="O24" i="162"/>
  <c r="N24" i="162" a="1"/>
  <c r="N24" i="162"/>
  <c r="L24" i="162"/>
  <c r="K24" i="162"/>
  <c r="J24" i="162"/>
  <c r="M24" i="162" s="1"/>
  <c r="BR24" i="166" s="1"/>
  <c r="I24" i="162"/>
  <c r="H24" i="162"/>
  <c r="C24" i="162"/>
  <c r="N34" i="206" s="1"/>
  <c r="N34" i="207" s="1"/>
  <c r="B24" i="162"/>
  <c r="M34" i="206" s="1"/>
  <c r="R23" i="162" a="1"/>
  <c r="R23" i="162"/>
  <c r="Q23" i="162" a="1"/>
  <c r="Q23" i="162" s="1"/>
  <c r="E23" i="162" s="1"/>
  <c r="P33" i="206" s="1"/>
  <c r="P33" i="207" s="1"/>
  <c r="P23" i="162" a="1"/>
  <c r="P23" i="162" s="1"/>
  <c r="D23" i="162" s="1"/>
  <c r="O33" i="206" s="1"/>
  <c r="O33" i="207" s="1"/>
  <c r="O23" i="162" a="1"/>
  <c r="O23" i="162" s="1"/>
  <c r="N23" i="162" a="1"/>
  <c r="N23" i="162"/>
  <c r="L23" i="162"/>
  <c r="K23" i="162"/>
  <c r="J23" i="162"/>
  <c r="I23" i="162"/>
  <c r="M23" i="162" s="1"/>
  <c r="BN23" i="166" s="1"/>
  <c r="H23" i="162"/>
  <c r="F23" i="162"/>
  <c r="Q33" i="206" s="1"/>
  <c r="Q33" i="207" s="1"/>
  <c r="R22" i="162" a="1"/>
  <c r="R22" i="162"/>
  <c r="Q22" i="162" a="1"/>
  <c r="Q22" i="162"/>
  <c r="P22" i="162" a="1"/>
  <c r="P22" i="162" s="1"/>
  <c r="O22" i="162" a="1"/>
  <c r="O22" i="162" s="1"/>
  <c r="N22" i="162" a="1"/>
  <c r="N22" i="162" s="1"/>
  <c r="S22" i="162" s="1"/>
  <c r="AM32" i="206" s="1"/>
  <c r="AM32" i="207" s="1"/>
  <c r="L22" i="162"/>
  <c r="F22" i="162" s="1"/>
  <c r="Q32" i="206" s="1"/>
  <c r="Q32" i="207" s="1"/>
  <c r="K22" i="162"/>
  <c r="J22" i="162"/>
  <c r="D22" i="162" s="1"/>
  <c r="O32" i="206" s="1"/>
  <c r="O32" i="207" s="1"/>
  <c r="I22" i="162"/>
  <c r="C22" i="162" s="1"/>
  <c r="N32" i="206" s="1"/>
  <c r="N32" i="207" s="1"/>
  <c r="H22" i="162"/>
  <c r="M22" i="162" s="1"/>
  <c r="BJ22" i="166" s="1"/>
  <c r="E22" i="162"/>
  <c r="P32" i="206" s="1"/>
  <c r="P32" i="207" s="1"/>
  <c r="R21" i="162" a="1"/>
  <c r="R21" i="162" s="1"/>
  <c r="Q21" i="162" a="1"/>
  <c r="Q21" i="162"/>
  <c r="P21" i="162" a="1"/>
  <c r="P21" i="162" s="1"/>
  <c r="O21" i="162" a="1"/>
  <c r="O21" i="162"/>
  <c r="N21" i="162" a="1"/>
  <c r="N21" i="162" s="1"/>
  <c r="L21" i="162"/>
  <c r="K21" i="162"/>
  <c r="J21" i="162"/>
  <c r="M21" i="162" s="1"/>
  <c r="BF21" i="166" s="1"/>
  <c r="I21" i="162"/>
  <c r="H21" i="162"/>
  <c r="C21" i="162"/>
  <c r="N31" i="206" s="1"/>
  <c r="N31" i="207" s="1"/>
  <c r="R20" i="162" a="1"/>
  <c r="R20" i="162" s="1"/>
  <c r="F20" i="162" s="1"/>
  <c r="Q30" i="206" s="1"/>
  <c r="Q30" i="207" s="1"/>
  <c r="Q20" i="162" a="1"/>
  <c r="Q20" i="162" s="1"/>
  <c r="P20" i="162" a="1"/>
  <c r="P20" i="162"/>
  <c r="O20" i="162" a="1"/>
  <c r="O20" i="162"/>
  <c r="N20" i="162" a="1"/>
  <c r="N20" i="162"/>
  <c r="M20" i="162"/>
  <c r="L20" i="162"/>
  <c r="K20" i="162"/>
  <c r="J20" i="162"/>
  <c r="D20" i="162" s="1"/>
  <c r="O30" i="206" s="1"/>
  <c r="O30" i="207" s="1"/>
  <c r="I20" i="162"/>
  <c r="H20" i="162"/>
  <c r="B20" i="162" s="1"/>
  <c r="C20" i="162"/>
  <c r="N30" i="206" s="1"/>
  <c r="N30" i="207" s="1"/>
  <c r="R19" i="162" a="1"/>
  <c r="R19" i="162"/>
  <c r="Q19" i="162" a="1"/>
  <c r="Q19" i="162" s="1"/>
  <c r="P19" i="162" a="1"/>
  <c r="P19" i="162"/>
  <c r="O19" i="162" a="1"/>
  <c r="O19" i="162"/>
  <c r="N19" i="162" a="1"/>
  <c r="N19" i="162"/>
  <c r="S19" i="162" s="1"/>
  <c r="AM29" i="206" s="1"/>
  <c r="AM29" i="207" s="1"/>
  <c r="L19" i="162"/>
  <c r="K19" i="162"/>
  <c r="J19" i="162"/>
  <c r="D19" i="162" s="1"/>
  <c r="O29" i="206" s="1"/>
  <c r="O29" i="207" s="1"/>
  <c r="I19" i="162"/>
  <c r="C19" i="162" s="1"/>
  <c r="N29" i="206" s="1"/>
  <c r="N29" i="207" s="1"/>
  <c r="H19" i="162"/>
  <c r="B19" i="162" s="1"/>
  <c r="F19" i="162"/>
  <c r="Q29" i="206" s="1"/>
  <c r="Q29" i="207" s="1"/>
  <c r="R18" i="162" a="1"/>
  <c r="R18" i="162"/>
  <c r="Q18" i="162" a="1"/>
  <c r="Q18" i="162"/>
  <c r="P18" i="162" a="1"/>
  <c r="P18" i="162" s="1"/>
  <c r="D18" i="162" s="1"/>
  <c r="O28" i="206" s="1"/>
  <c r="O28" i="207" s="1"/>
  <c r="O18" i="162" a="1"/>
  <c r="O18" i="162" s="1"/>
  <c r="S18" i="162" s="1"/>
  <c r="AM28" i="206" s="1"/>
  <c r="AM28" i="207" s="1"/>
  <c r="N18" i="162" a="1"/>
  <c r="N18" i="162"/>
  <c r="L18" i="162"/>
  <c r="F18" i="162" s="1"/>
  <c r="Q28" i="206" s="1"/>
  <c r="Q28" i="207" s="1"/>
  <c r="K18" i="162"/>
  <c r="E18" i="162" s="1"/>
  <c r="P28" i="206" s="1"/>
  <c r="P28" i="207" s="1"/>
  <c r="J18" i="162"/>
  <c r="I18" i="162"/>
  <c r="C18" i="162" s="1"/>
  <c r="N28" i="206" s="1"/>
  <c r="N28" i="207" s="1"/>
  <c r="H18" i="162"/>
  <c r="B18" i="162"/>
  <c r="M28" i="206" s="1"/>
  <c r="R17" i="162" a="1"/>
  <c r="R17" i="162"/>
  <c r="Q17" i="162" a="1"/>
  <c r="Q17" i="162"/>
  <c r="P17" i="162" a="1"/>
  <c r="P17" i="162" s="1"/>
  <c r="D17" i="162" s="1"/>
  <c r="O27" i="206" s="1"/>
  <c r="O27" i="207" s="1"/>
  <c r="O17" i="162" a="1"/>
  <c r="O17" i="162" s="1"/>
  <c r="C17" i="162" s="1"/>
  <c r="N27" i="206" s="1"/>
  <c r="N27" i="207" s="1"/>
  <c r="N17" i="162" a="1"/>
  <c r="N17" i="162" s="1"/>
  <c r="L17" i="162"/>
  <c r="F17" i="162" s="1"/>
  <c r="Q27" i="206" s="1"/>
  <c r="Q27" i="207" s="1"/>
  <c r="K17" i="162"/>
  <c r="J17" i="162"/>
  <c r="I17" i="162"/>
  <c r="H17" i="162"/>
  <c r="M17" i="162" s="1"/>
  <c r="BJ17" i="166" s="1"/>
  <c r="E17" i="162"/>
  <c r="P27" i="206" s="1"/>
  <c r="P27" i="207" s="1"/>
  <c r="R16" i="162" a="1"/>
  <c r="R16" i="162" s="1"/>
  <c r="F16" i="162" s="1"/>
  <c r="Q26" i="206" s="1"/>
  <c r="Q26" i="207" s="1"/>
  <c r="Q16" i="162" a="1"/>
  <c r="Q16" i="162"/>
  <c r="P16" i="162" a="1"/>
  <c r="P16" i="162"/>
  <c r="O16" i="162" a="1"/>
  <c r="O16" i="162" s="1"/>
  <c r="C16" i="162" s="1"/>
  <c r="N26" i="206" s="1"/>
  <c r="N26" i="207" s="1"/>
  <c r="N16" i="162" a="1"/>
  <c r="N16" i="162" s="1"/>
  <c r="S16" i="162" s="1"/>
  <c r="AM26" i="206" s="1"/>
  <c r="AM26" i="207" s="1"/>
  <c r="L16" i="162"/>
  <c r="K16" i="162"/>
  <c r="J16" i="162"/>
  <c r="D16" i="162" s="1"/>
  <c r="O26" i="206" s="1"/>
  <c r="O26" i="207" s="1"/>
  <c r="I16" i="162"/>
  <c r="H16" i="162"/>
  <c r="M16" i="162" s="1"/>
  <c r="BF16" i="166" s="1"/>
  <c r="E16" i="162"/>
  <c r="P26" i="206" s="1"/>
  <c r="P26" i="207" s="1"/>
  <c r="R15" i="162" a="1"/>
  <c r="R15" i="162" s="1"/>
  <c r="F15" i="162" s="1"/>
  <c r="Q25" i="206" s="1"/>
  <c r="Q25" i="207" s="1"/>
  <c r="Q15" i="162" a="1"/>
  <c r="Q15" i="162" s="1"/>
  <c r="P15" i="162" a="1"/>
  <c r="P15" i="162"/>
  <c r="O15" i="162" a="1"/>
  <c r="O15" i="162" s="1"/>
  <c r="N15" i="162" a="1"/>
  <c r="N15" i="162"/>
  <c r="L15" i="162"/>
  <c r="K15" i="162"/>
  <c r="J15" i="162"/>
  <c r="I15" i="162"/>
  <c r="C15" i="162" s="1"/>
  <c r="N25" i="206" s="1"/>
  <c r="N25" i="207" s="1"/>
  <c r="H15" i="162"/>
  <c r="M15" i="162" s="1"/>
  <c r="BV15" i="166" s="1"/>
  <c r="R14" i="162" a="1"/>
  <c r="R14" i="162" s="1"/>
  <c r="Q14" i="162" a="1"/>
  <c r="Q14" i="162" s="1"/>
  <c r="P14" i="162" a="1"/>
  <c r="P14" i="162"/>
  <c r="O14" i="162" a="1"/>
  <c r="O14" i="162"/>
  <c r="N14" i="162" a="1"/>
  <c r="N14" i="162"/>
  <c r="S14" i="162" s="1"/>
  <c r="AM24" i="206" s="1"/>
  <c r="AM24" i="207" s="1"/>
  <c r="L14" i="162"/>
  <c r="K14" i="162"/>
  <c r="M14" i="162" s="1"/>
  <c r="BR14" i="166" s="1"/>
  <c r="J14" i="162"/>
  <c r="I14" i="162"/>
  <c r="C14" i="162" s="1"/>
  <c r="N24" i="206" s="1"/>
  <c r="N24" i="207" s="1"/>
  <c r="H14" i="162"/>
  <c r="B14" i="162" s="1"/>
  <c r="D14" i="162"/>
  <c r="O24" i="206" s="1"/>
  <c r="O24" i="207" s="1"/>
  <c r="S13" i="162"/>
  <c r="AM23" i="206" s="1"/>
  <c r="AM23" i="207" s="1"/>
  <c r="R13" i="162" a="1"/>
  <c r="R13" i="162" s="1"/>
  <c r="Q13" i="162" a="1"/>
  <c r="Q13" i="162"/>
  <c r="P13" i="162" a="1"/>
  <c r="P13" i="162" s="1"/>
  <c r="D13" i="162" s="1"/>
  <c r="O23" i="206" s="1"/>
  <c r="O23" i="207" s="1"/>
  <c r="O13" i="162" a="1"/>
  <c r="O13" i="162"/>
  <c r="N13" i="162" a="1"/>
  <c r="N13" i="162"/>
  <c r="L13" i="162"/>
  <c r="K13" i="162"/>
  <c r="E13" i="162" s="1"/>
  <c r="P23" i="206" s="1"/>
  <c r="P23" i="207" s="1"/>
  <c r="J13" i="162"/>
  <c r="I13" i="162"/>
  <c r="C13" i="162" s="1"/>
  <c r="N23" i="206" s="1"/>
  <c r="N23" i="207" s="1"/>
  <c r="H13" i="162"/>
  <c r="B13" i="162" s="1"/>
  <c r="R12" i="162" a="1"/>
  <c r="R12" i="162"/>
  <c r="Q12" i="162" a="1"/>
  <c r="Q12" i="162"/>
  <c r="P12" i="162" a="1"/>
  <c r="P12" i="162"/>
  <c r="O12" i="162" a="1"/>
  <c r="O12" i="162" s="1"/>
  <c r="C12" i="162" s="1"/>
  <c r="N22" i="206" s="1"/>
  <c r="N22" i="207" s="1"/>
  <c r="N12" i="162" a="1"/>
  <c r="N12" i="162" s="1"/>
  <c r="L12" i="162"/>
  <c r="F12" i="162" s="1"/>
  <c r="Q22" i="206" s="1"/>
  <c r="Q22" i="207" s="1"/>
  <c r="K12" i="162"/>
  <c r="E12" i="162" s="1"/>
  <c r="P22" i="206" s="1"/>
  <c r="P22" i="207" s="1"/>
  <c r="J12" i="162"/>
  <c r="D12" i="162" s="1"/>
  <c r="O22" i="206" s="1"/>
  <c r="O22" i="207" s="1"/>
  <c r="I12" i="162"/>
  <c r="H12" i="162"/>
  <c r="R11" i="162" a="1"/>
  <c r="R11" i="162"/>
  <c r="F11" i="162" s="1"/>
  <c r="Q21" i="206" s="1"/>
  <c r="Q21" i="207" s="1"/>
  <c r="Q11" i="162" a="1"/>
  <c r="Q11" i="162"/>
  <c r="E11" i="162" s="1"/>
  <c r="P21" i="206" s="1"/>
  <c r="P21" i="207" s="1"/>
  <c r="P11" i="162" a="1"/>
  <c r="P11" i="162"/>
  <c r="O11" i="162" a="1"/>
  <c r="O11" i="162" s="1"/>
  <c r="C11" i="162" s="1"/>
  <c r="N21" i="206" s="1"/>
  <c r="N21" i="207" s="1"/>
  <c r="N11" i="162" a="1"/>
  <c r="N11" i="162" s="1"/>
  <c r="L11" i="162"/>
  <c r="K11" i="162"/>
  <c r="J11" i="162"/>
  <c r="I11" i="162"/>
  <c r="H11" i="162"/>
  <c r="R10" i="162" a="1"/>
  <c r="R10" i="162" s="1"/>
  <c r="F10" i="162" s="1"/>
  <c r="Q20" i="206" s="1"/>
  <c r="Q20" i="207" s="1"/>
  <c r="Q10" i="162" a="1"/>
  <c r="Q10" i="162" s="1"/>
  <c r="E10" i="162" s="1"/>
  <c r="P20" i="206" s="1"/>
  <c r="P20" i="207" s="1"/>
  <c r="P10" i="162" a="1"/>
  <c r="P10" i="162"/>
  <c r="O10" i="162" a="1"/>
  <c r="O10" i="162"/>
  <c r="N10" i="162" a="1"/>
  <c r="N10" i="162" s="1"/>
  <c r="S10" i="162" s="1"/>
  <c r="AM20" i="206" s="1"/>
  <c r="AM20" i="207" s="1"/>
  <c r="M10" i="162"/>
  <c r="BV10" i="166" s="1"/>
  <c r="L10" i="162"/>
  <c r="K10" i="162"/>
  <c r="J10" i="162"/>
  <c r="I10" i="162"/>
  <c r="H10" i="162"/>
  <c r="D10" i="162"/>
  <c r="O20" i="206" s="1"/>
  <c r="O20" i="207" s="1"/>
  <c r="C10" i="162"/>
  <c r="N20" i="206" s="1"/>
  <c r="N20" i="207" s="1"/>
  <c r="R9" i="162" a="1"/>
  <c r="R9" i="162" s="1"/>
  <c r="F9" i="162" s="1"/>
  <c r="Q19" i="206" s="1"/>
  <c r="Q19" i="207" s="1"/>
  <c r="Q9" i="162" a="1"/>
  <c r="Q9" i="162" s="1"/>
  <c r="P9" i="162" a="1"/>
  <c r="P9" i="162" s="1"/>
  <c r="D9" i="162" s="1"/>
  <c r="O19" i="206" s="1"/>
  <c r="O19" i="207" s="1"/>
  <c r="O9" i="162" a="1"/>
  <c r="O9" i="162"/>
  <c r="N9" i="162" a="1"/>
  <c r="N9" i="162" s="1"/>
  <c r="L9" i="162"/>
  <c r="K9" i="162"/>
  <c r="E9" i="162" s="1"/>
  <c r="P19" i="206" s="1"/>
  <c r="P19" i="207" s="1"/>
  <c r="J9" i="162"/>
  <c r="I9" i="162"/>
  <c r="H9" i="162"/>
  <c r="M9" i="162" s="1"/>
  <c r="AX9" i="166" s="1"/>
  <c r="R8" i="162" a="1"/>
  <c r="R8" i="162"/>
  <c r="Q8" i="162" a="1"/>
  <c r="Q8" i="162" s="1"/>
  <c r="P8" i="162" a="1"/>
  <c r="P8" i="162" s="1"/>
  <c r="O8" i="162" a="1"/>
  <c r="O8" i="162" s="1"/>
  <c r="N8" i="162" a="1"/>
  <c r="N8" i="162"/>
  <c r="L8" i="162"/>
  <c r="F8" i="162" s="1"/>
  <c r="Q18" i="206" s="1"/>
  <c r="Q18" i="207" s="1"/>
  <c r="K8" i="162"/>
  <c r="E8" i="162" s="1"/>
  <c r="P18" i="206" s="1"/>
  <c r="P18" i="207" s="1"/>
  <c r="J8" i="162"/>
  <c r="I8" i="162"/>
  <c r="H8" i="162"/>
  <c r="M8" i="162" s="1"/>
  <c r="BN8" i="166" s="1"/>
  <c r="B8" i="162"/>
  <c r="M18" i="206" s="1"/>
  <c r="R7" i="162" a="1"/>
  <c r="R7" i="162"/>
  <c r="Q7" i="162" a="1"/>
  <c r="Q7" i="162" s="1"/>
  <c r="E7" i="162" s="1"/>
  <c r="P17" i="206" s="1"/>
  <c r="P17" i="207" s="1"/>
  <c r="P7" i="162" a="1"/>
  <c r="P7" i="162"/>
  <c r="O7" i="162" a="1"/>
  <c r="O7" i="162" s="1"/>
  <c r="N7" i="162" a="1"/>
  <c r="N7" i="162"/>
  <c r="S7" i="162" s="1"/>
  <c r="AM17" i="206" s="1"/>
  <c r="AM17" i="207" s="1"/>
  <c r="L7" i="162"/>
  <c r="M7" i="162" s="1"/>
  <c r="BJ7" i="166" s="1"/>
  <c r="K7" i="162"/>
  <c r="J7" i="162"/>
  <c r="D7" i="162" s="1"/>
  <c r="O17" i="206" s="1"/>
  <c r="O17" i="207" s="1"/>
  <c r="I7" i="162"/>
  <c r="C7" i="162" s="1"/>
  <c r="N17" i="206" s="1"/>
  <c r="N17" i="207" s="1"/>
  <c r="H7" i="162"/>
  <c r="B7" i="162"/>
  <c r="R6" i="162" a="1"/>
  <c r="R6" i="162"/>
  <c r="Q6" i="162" a="1"/>
  <c r="Q6" i="162" s="1"/>
  <c r="E6" i="162" s="1"/>
  <c r="P16" i="206" s="1"/>
  <c r="P16" i="207" s="1"/>
  <c r="P6" i="162" a="1"/>
  <c r="P6" i="162"/>
  <c r="O6" i="162" a="1"/>
  <c r="O6" i="162"/>
  <c r="N6" i="162" a="1"/>
  <c r="N6" i="162" s="1"/>
  <c r="S6" i="162" s="1"/>
  <c r="AM16" i="206" s="1"/>
  <c r="AM16" i="207" s="1"/>
  <c r="M6" i="162"/>
  <c r="L6" i="162"/>
  <c r="F6" i="162" s="1"/>
  <c r="Q16" i="206" s="1"/>
  <c r="Q16" i="207" s="1"/>
  <c r="K6" i="162"/>
  <c r="J6" i="162"/>
  <c r="D6" i="162" s="1"/>
  <c r="O16" i="206" s="1"/>
  <c r="O16" i="207" s="1"/>
  <c r="I6" i="162"/>
  <c r="C6" i="162" s="1"/>
  <c r="N16" i="206" s="1"/>
  <c r="N16" i="207" s="1"/>
  <c r="H6" i="162"/>
  <c r="B6" i="162" s="1"/>
  <c r="R5" i="162" a="1"/>
  <c r="R5" i="162" s="1"/>
  <c r="Q5" i="162" a="1"/>
  <c r="Q5" i="162"/>
  <c r="P5" i="162" a="1"/>
  <c r="P5" i="162"/>
  <c r="D5" i="162" s="1"/>
  <c r="O15" i="206" s="1"/>
  <c r="O15" i="207" s="1"/>
  <c r="O5" i="162" a="1"/>
  <c r="O5" i="162"/>
  <c r="C5" i="162" s="1"/>
  <c r="N15" i="206" s="1"/>
  <c r="N15" i="207" s="1"/>
  <c r="N5" i="162" a="1"/>
  <c r="N5" i="162" s="1"/>
  <c r="L5" i="162"/>
  <c r="K5" i="162"/>
  <c r="E5" i="162" s="1"/>
  <c r="P15" i="206" s="1"/>
  <c r="P15" i="207" s="1"/>
  <c r="J5" i="162"/>
  <c r="I5" i="162"/>
  <c r="H5" i="162"/>
  <c r="R4" i="162" a="1"/>
  <c r="R4" i="162"/>
  <c r="F4" i="162" s="1"/>
  <c r="Q14" i="206" s="1"/>
  <c r="Q14" i="207" s="1"/>
  <c r="Q4" i="162" a="1"/>
  <c r="Q4" i="162" s="1"/>
  <c r="P4" i="162" a="1"/>
  <c r="P4" i="162" s="1"/>
  <c r="O4" i="162" a="1"/>
  <c r="O4" i="162"/>
  <c r="N4" i="162" a="1"/>
  <c r="N4" i="162"/>
  <c r="L4" i="162"/>
  <c r="K4" i="162"/>
  <c r="J4" i="162"/>
  <c r="M4" i="162" s="1"/>
  <c r="AD4" i="166" s="1"/>
  <c r="I4" i="162"/>
  <c r="H4" i="162"/>
  <c r="C4" i="162"/>
  <c r="N14" i="206" s="1"/>
  <c r="N14" i="207" s="1"/>
  <c r="B4" i="162"/>
  <c r="M14" i="206" s="1"/>
  <c r="R3" i="162" a="1"/>
  <c r="R3" i="162"/>
  <c r="Q3" i="162" a="1"/>
  <c r="Q3" i="162" s="1"/>
  <c r="E3" i="162" s="1"/>
  <c r="P3" i="162" a="1"/>
  <c r="P3" i="162" s="1"/>
  <c r="D3" i="162" s="1"/>
  <c r="O3" i="162" a="1"/>
  <c r="O3" i="162" s="1"/>
  <c r="N3" i="162" a="1"/>
  <c r="N3" i="162"/>
  <c r="L3" i="162"/>
  <c r="K3" i="162"/>
  <c r="J3" i="162"/>
  <c r="I3" i="162"/>
  <c r="M3" i="162" s="1"/>
  <c r="BN3" i="166" s="1"/>
  <c r="H3" i="162"/>
  <c r="F3" i="162"/>
  <c r="J88" i="192"/>
  <c r="J87" i="192"/>
  <c r="J86" i="192"/>
  <c r="J85" i="192"/>
  <c r="J84" i="192"/>
  <c r="J83" i="192"/>
  <c r="J82" i="192"/>
  <c r="J81" i="192"/>
  <c r="J80" i="192"/>
  <c r="J79" i="192"/>
  <c r="J78" i="192"/>
  <c r="J77" i="192"/>
  <c r="J76" i="192"/>
  <c r="J75" i="192"/>
  <c r="J74" i="192"/>
  <c r="J73" i="192"/>
  <c r="J72" i="192"/>
  <c r="J71" i="192"/>
  <c r="J70" i="192"/>
  <c r="J69" i="192"/>
  <c r="J68" i="192"/>
  <c r="J67" i="192"/>
  <c r="J66" i="192"/>
  <c r="J65" i="192"/>
  <c r="J64" i="192"/>
  <c r="J63" i="192"/>
  <c r="J62" i="192"/>
  <c r="J61" i="192"/>
  <c r="J60" i="192"/>
  <c r="J59" i="192"/>
  <c r="J58" i="192"/>
  <c r="J57" i="192"/>
  <c r="J56" i="192"/>
  <c r="J55" i="192"/>
  <c r="J54" i="192"/>
  <c r="J53" i="192"/>
  <c r="J52" i="192"/>
  <c r="J51" i="192"/>
  <c r="J50" i="192"/>
  <c r="J49" i="192"/>
  <c r="J48" i="192"/>
  <c r="J47" i="192"/>
  <c r="J46" i="192"/>
  <c r="J45" i="192"/>
  <c r="J44" i="192"/>
  <c r="J43" i="192"/>
  <c r="J42" i="192"/>
  <c r="J41" i="192"/>
  <c r="J40" i="192"/>
  <c r="J39" i="192"/>
  <c r="J38" i="192"/>
  <c r="J37" i="192"/>
  <c r="J36" i="192"/>
  <c r="J35" i="192"/>
  <c r="J34" i="192"/>
  <c r="J33" i="192"/>
  <c r="J32" i="192"/>
  <c r="J31" i="192"/>
  <c r="J30" i="192"/>
  <c r="J29" i="192"/>
  <c r="J28" i="192"/>
  <c r="J27" i="192"/>
  <c r="J26" i="192"/>
  <c r="J25" i="192"/>
  <c r="J24" i="192"/>
  <c r="J23" i="192"/>
  <c r="J22" i="192"/>
  <c r="J21" i="192"/>
  <c r="J20" i="192"/>
  <c r="J19" i="192"/>
  <c r="J18" i="192"/>
  <c r="J17" i="192"/>
  <c r="J16" i="192"/>
  <c r="J15" i="192"/>
  <c r="J14" i="192"/>
  <c r="J13" i="192"/>
  <c r="CB102" i="89"/>
  <c r="CA102" i="89"/>
  <c r="BZ102" i="89"/>
  <c r="BY102" i="89"/>
  <c r="BX102" i="89"/>
  <c r="BW102" i="89"/>
  <c r="BV102" i="89"/>
  <c r="BU102" i="89"/>
  <c r="BT102" i="89"/>
  <c r="BS102" i="89"/>
  <c r="BR102" i="89"/>
  <c r="BQ102" i="89"/>
  <c r="BP102" i="89"/>
  <c r="BO102" i="89"/>
  <c r="BN102" i="89"/>
  <c r="BM102" i="89"/>
  <c r="BL102" i="89"/>
  <c r="BK102" i="89"/>
  <c r="BJ102" i="89"/>
  <c r="BI102" i="89"/>
  <c r="BH102" i="89"/>
  <c r="BG102" i="89"/>
  <c r="BF102" i="89"/>
  <c r="BE102" i="89"/>
  <c r="BD102" i="89"/>
  <c r="BC102" i="89"/>
  <c r="BB102" i="89"/>
  <c r="BA102" i="89"/>
  <c r="AZ102" i="89"/>
  <c r="AY102" i="89"/>
  <c r="AX102" i="89"/>
  <c r="AW102" i="89"/>
  <c r="AV102" i="89"/>
  <c r="AU102" i="89"/>
  <c r="AT102" i="89"/>
  <c r="AS102" i="89"/>
  <c r="AR102" i="89"/>
  <c r="AQ102" i="89"/>
  <c r="AP102" i="89"/>
  <c r="AO102" i="89"/>
  <c r="AN102" i="89"/>
  <c r="AM102" i="89"/>
  <c r="AL102" i="89"/>
  <c r="AK102" i="89"/>
  <c r="AJ102" i="89"/>
  <c r="AI102" i="89"/>
  <c r="AH102" i="89"/>
  <c r="AG102" i="89"/>
  <c r="AF102" i="89"/>
  <c r="AE102" i="89"/>
  <c r="AD102" i="89"/>
  <c r="AC102" i="89"/>
  <c r="AB102" i="89"/>
  <c r="AA102" i="89"/>
  <c r="Z102" i="89"/>
  <c r="Y102" i="89"/>
  <c r="X102" i="89"/>
  <c r="W102" i="89"/>
  <c r="V102" i="89"/>
  <c r="U102" i="89"/>
  <c r="T102" i="89"/>
  <c r="S102" i="89"/>
  <c r="R102" i="89"/>
  <c r="Q102" i="89"/>
  <c r="P102" i="89"/>
  <c r="O102" i="89"/>
  <c r="N102" i="89"/>
  <c r="M102" i="89"/>
  <c r="L102" i="89"/>
  <c r="K102" i="89"/>
  <c r="J102" i="89"/>
  <c r="I102" i="89"/>
  <c r="H102" i="89"/>
  <c r="G102" i="89"/>
  <c r="F102" i="89"/>
  <c r="E102" i="89"/>
  <c r="D102" i="89"/>
  <c r="CA101" i="89"/>
  <c r="BZ101" i="89"/>
  <c r="BX101" i="89"/>
  <c r="BS101" i="89"/>
  <c r="BQ101" i="89"/>
  <c r="BN101" i="89"/>
  <c r="BM101" i="89"/>
  <c r="BJ101" i="89"/>
  <c r="BG101" i="89"/>
  <c r="BF101" i="89"/>
  <c r="BD101" i="89"/>
  <c r="AY101" i="89"/>
  <c r="AW101" i="89"/>
  <c r="AT101" i="89"/>
  <c r="AS101" i="89"/>
  <c r="AP101" i="89"/>
  <c r="AM101" i="89"/>
  <c r="AL101" i="89"/>
  <c r="AJ101" i="89"/>
  <c r="AE101" i="89"/>
  <c r="AC101" i="89"/>
  <c r="Z101" i="89"/>
  <c r="Y101" i="89"/>
  <c r="V101" i="89"/>
  <c r="S101" i="89"/>
  <c r="R101" i="89"/>
  <c r="P101" i="89"/>
  <c r="K101" i="89"/>
  <c r="I101" i="89"/>
  <c r="F101" i="89"/>
  <c r="E101" i="89"/>
  <c r="CA100" i="89"/>
  <c r="BZ100" i="89"/>
  <c r="BX100" i="89"/>
  <c r="BW100" i="89"/>
  <c r="BW101" i="89" s="1"/>
  <c r="BV100" i="89"/>
  <c r="BV101" i="89" s="1"/>
  <c r="BU100" i="89"/>
  <c r="BU101" i="89" s="1"/>
  <c r="BT100" i="89"/>
  <c r="BT101" i="89" s="1"/>
  <c r="BS100" i="89"/>
  <c r="BR100" i="89"/>
  <c r="BR101" i="89" s="1"/>
  <c r="BQ100" i="89"/>
  <c r="BP100" i="89"/>
  <c r="BP101" i="89" s="1"/>
  <c r="BO100" i="89"/>
  <c r="BO101" i="89" s="1"/>
  <c r="BN100" i="89"/>
  <c r="BM100" i="89"/>
  <c r="BK100" i="89"/>
  <c r="BK101" i="89" s="1"/>
  <c r="BJ100" i="89"/>
  <c r="BG100" i="89"/>
  <c r="BF100" i="89"/>
  <c r="BD100" i="89"/>
  <c r="BC100" i="89"/>
  <c r="BC101" i="89" s="1"/>
  <c r="BB100" i="89"/>
  <c r="BB101" i="89" s="1"/>
  <c r="BA100" i="89"/>
  <c r="BA101" i="89" s="1"/>
  <c r="AZ100" i="89"/>
  <c r="AZ101" i="89" s="1"/>
  <c r="AY100" i="89"/>
  <c r="AX100" i="89"/>
  <c r="AX101" i="89" s="1"/>
  <c r="AW100" i="89"/>
  <c r="AV100" i="89"/>
  <c r="AV101" i="89" s="1"/>
  <c r="AU100" i="89"/>
  <c r="AU101" i="89" s="1"/>
  <c r="AT100" i="89"/>
  <c r="AS100" i="89"/>
  <c r="AQ100" i="89"/>
  <c r="AQ101" i="89" s="1"/>
  <c r="AP100" i="89"/>
  <c r="AM100" i="89"/>
  <c r="AL100" i="89"/>
  <c r="AJ100" i="89"/>
  <c r="AI100" i="89"/>
  <c r="AI101" i="89" s="1"/>
  <c r="AH100" i="89"/>
  <c r="AH101" i="89" s="1"/>
  <c r="AG100" i="89"/>
  <c r="AG101" i="89" s="1"/>
  <c r="AF100" i="89"/>
  <c r="AF101" i="89" s="1"/>
  <c r="AE100" i="89"/>
  <c r="AD100" i="89"/>
  <c r="AD101" i="89" s="1"/>
  <c r="AC100" i="89"/>
  <c r="AB100" i="89"/>
  <c r="AB101" i="89" s="1"/>
  <c r="AA100" i="89"/>
  <c r="AA101" i="89" s="1"/>
  <c r="Z100" i="89"/>
  <c r="Y100" i="89"/>
  <c r="W100" i="89"/>
  <c r="W101" i="89" s="1"/>
  <c r="V100" i="89"/>
  <c r="S100" i="89"/>
  <c r="R100" i="89"/>
  <c r="P100" i="89"/>
  <c r="O100" i="89"/>
  <c r="O101" i="89" s="1"/>
  <c r="N100" i="89"/>
  <c r="N101" i="89" s="1"/>
  <c r="M100" i="89"/>
  <c r="M101" i="89" s="1"/>
  <c r="L100" i="89"/>
  <c r="L101" i="89" s="1"/>
  <c r="K100" i="89"/>
  <c r="J100" i="89"/>
  <c r="J101" i="89" s="1"/>
  <c r="I100" i="89"/>
  <c r="H100" i="89"/>
  <c r="H101" i="89" s="1"/>
  <c r="G100" i="89"/>
  <c r="G101" i="89" s="1"/>
  <c r="F100" i="89"/>
  <c r="E100" i="89"/>
  <c r="D100" i="89" a="1"/>
  <c r="BI100" i="89" s="1"/>
  <c r="BI101" i="89" s="1"/>
  <c r="D100" i="89"/>
  <c r="CK85" i="89"/>
  <c r="CL85" i="89" s="1"/>
  <c r="CM84" i="89"/>
  <c r="CK84" i="89"/>
  <c r="CL84" i="89" s="1"/>
  <c r="CM83" i="89"/>
  <c r="CK83" i="89"/>
  <c r="CL83" i="89" s="1"/>
  <c r="CM82" i="89"/>
  <c r="CL82" i="89"/>
  <c r="CK82" i="89"/>
  <c r="CM81" i="89"/>
  <c r="CL81" i="89"/>
  <c r="CK81" i="89"/>
  <c r="CM80" i="89"/>
  <c r="CK80" i="89"/>
  <c r="CL80" i="89" s="1"/>
  <c r="CM79" i="89"/>
  <c r="CL79" i="89"/>
  <c r="CK79" i="89"/>
  <c r="CM78" i="89"/>
  <c r="CL78" i="89"/>
  <c r="CK78" i="89"/>
  <c r="CM77" i="89"/>
  <c r="CK77" i="89"/>
  <c r="CL77" i="89" s="1"/>
  <c r="CM76" i="89"/>
  <c r="CL76" i="89"/>
  <c r="CK76" i="89"/>
  <c r="CM75" i="89"/>
  <c r="CK75" i="89"/>
  <c r="CL75" i="89" s="1"/>
  <c r="CM74" i="89"/>
  <c r="CK74" i="89"/>
  <c r="CL74" i="89" s="1"/>
  <c r="CM73" i="89"/>
  <c r="CK73" i="89"/>
  <c r="CL73" i="89" s="1"/>
  <c r="CM72" i="89"/>
  <c r="CL72" i="89"/>
  <c r="CK72" i="89"/>
  <c r="CM71" i="89"/>
  <c r="CL71" i="89"/>
  <c r="CK71" i="89"/>
  <c r="CM70" i="89"/>
  <c r="CK70" i="89"/>
  <c r="CL70" i="89" s="1"/>
  <c r="CM69" i="89"/>
  <c r="CK69" i="89"/>
  <c r="CL69" i="89" s="1"/>
  <c r="CM68" i="89"/>
  <c r="CK68" i="89"/>
  <c r="CL68" i="89" s="1"/>
  <c r="CM67" i="89"/>
  <c r="CL67" i="89"/>
  <c r="CK67" i="89"/>
  <c r="CM66" i="89"/>
  <c r="CL66" i="89"/>
  <c r="CK66" i="89"/>
  <c r="CM65" i="89"/>
  <c r="CK65" i="89"/>
  <c r="CL65" i="89" s="1"/>
  <c r="CM64" i="89"/>
  <c r="CK64" i="89"/>
  <c r="CL64" i="89" s="1"/>
  <c r="CM63" i="89"/>
  <c r="CK63" i="89"/>
  <c r="CL63" i="89" s="1"/>
  <c r="CM62" i="89"/>
  <c r="CL62" i="89"/>
  <c r="CK62" i="89"/>
  <c r="CM61" i="89"/>
  <c r="CL61" i="89"/>
  <c r="CK61" i="89"/>
  <c r="CM60" i="89"/>
  <c r="CL60" i="89"/>
  <c r="CK60" i="89"/>
  <c r="CM59" i="89"/>
  <c r="CL59" i="89"/>
  <c r="CK59" i="89"/>
  <c r="CM58" i="89"/>
  <c r="CL58" i="89"/>
  <c r="CK58" i="89"/>
  <c r="CM57" i="89"/>
  <c r="CK57" i="89"/>
  <c r="CL57" i="89" s="1"/>
  <c r="CM56" i="89"/>
  <c r="CL56" i="89"/>
  <c r="CK56" i="89"/>
  <c r="CM55" i="89"/>
  <c r="CL55" i="89"/>
  <c r="CK55" i="89"/>
  <c r="CM54" i="89"/>
  <c r="CK54" i="89"/>
  <c r="CL54" i="89" s="1"/>
  <c r="CM53" i="89"/>
  <c r="CK53" i="89"/>
  <c r="CL53" i="89" s="1"/>
  <c r="CM52" i="89"/>
  <c r="CL52" i="89"/>
  <c r="CK52" i="89"/>
  <c r="CM51" i="89"/>
  <c r="CL51" i="89"/>
  <c r="CK51" i="89"/>
  <c r="CM50" i="89"/>
  <c r="CK50" i="89"/>
  <c r="CL50" i="89" s="1"/>
  <c r="CM49" i="89"/>
  <c r="CK49" i="89"/>
  <c r="CL49" i="89" s="1"/>
  <c r="CM48" i="89"/>
  <c r="CK48" i="89"/>
  <c r="CL48" i="89" s="1"/>
  <c r="CM47" i="89"/>
  <c r="CL47" i="89"/>
  <c r="CK47" i="89"/>
  <c r="CM46" i="89"/>
  <c r="CL46" i="89"/>
  <c r="CK46" i="89"/>
  <c r="CM45" i="89"/>
  <c r="CK45" i="89"/>
  <c r="CL45" i="89" s="1"/>
  <c r="CM44" i="89"/>
  <c r="CK44" i="89"/>
  <c r="CL44" i="89" s="1"/>
  <c r="CM43" i="89"/>
  <c r="CK43" i="89"/>
  <c r="CL43" i="89" s="1"/>
  <c r="CM42" i="89"/>
  <c r="CL42" i="89"/>
  <c r="CK42" i="89"/>
  <c r="CM41" i="89"/>
  <c r="CL41" i="89"/>
  <c r="CK41" i="89"/>
  <c r="CM40" i="89"/>
  <c r="CL40" i="89"/>
  <c r="CK40" i="89"/>
  <c r="CM39" i="89"/>
  <c r="CL39" i="89"/>
  <c r="CK39" i="89"/>
  <c r="CM38" i="89"/>
  <c r="CL38" i="89"/>
  <c r="CK38" i="89"/>
  <c r="CM37" i="89"/>
  <c r="CK37" i="89"/>
  <c r="CL37" i="89" s="1"/>
  <c r="CM36" i="89"/>
  <c r="CL36" i="89"/>
  <c r="CK36" i="89"/>
  <c r="CM35" i="89"/>
  <c r="CL35" i="89"/>
  <c r="CK35" i="89"/>
  <c r="CM34" i="89"/>
  <c r="CK34" i="89"/>
  <c r="CL34" i="89" s="1"/>
  <c r="CM33" i="89"/>
  <c r="CK33" i="89"/>
  <c r="CL33" i="89" s="1"/>
  <c r="CM32" i="89"/>
  <c r="CL32" i="89"/>
  <c r="CK32" i="89"/>
  <c r="CM31" i="89"/>
  <c r="CL31" i="89"/>
  <c r="CK31" i="89"/>
  <c r="CM30" i="89"/>
  <c r="CK30" i="89"/>
  <c r="CL30" i="89" s="1"/>
  <c r="CM29" i="89"/>
  <c r="CK29" i="89"/>
  <c r="CL29" i="89" s="1"/>
  <c r="CM28" i="89"/>
  <c r="CK28" i="89"/>
  <c r="CL28" i="89" s="1"/>
  <c r="CM27" i="89"/>
  <c r="CL27" i="89"/>
  <c r="CK27" i="89"/>
  <c r="CM26" i="89"/>
  <c r="CL26" i="89"/>
  <c r="CK26" i="89"/>
  <c r="CM25" i="89"/>
  <c r="CK25" i="89"/>
  <c r="CL25" i="89" s="1"/>
  <c r="CM24" i="89"/>
  <c r="CK24" i="89"/>
  <c r="CL24" i="89" s="1"/>
  <c r="CM23" i="89"/>
  <c r="CK23" i="89"/>
  <c r="CL23" i="89" s="1"/>
  <c r="CM22" i="89"/>
  <c r="CL22" i="89"/>
  <c r="CK22" i="89"/>
  <c r="CM21" i="89"/>
  <c r="CL21" i="89"/>
  <c r="CK21" i="89"/>
  <c r="CM20" i="89"/>
  <c r="CL20" i="89"/>
  <c r="CK20" i="89"/>
  <c r="CM19" i="89"/>
  <c r="CL19" i="89"/>
  <c r="CK19" i="89"/>
  <c r="CM18" i="89"/>
  <c r="CL18" i="89"/>
  <c r="CK18" i="89"/>
  <c r="CM17" i="89"/>
  <c r="CK17" i="89"/>
  <c r="CL17" i="89" s="1"/>
  <c r="CM16" i="89"/>
  <c r="CL16" i="89"/>
  <c r="CK16" i="89"/>
  <c r="CM15" i="89"/>
  <c r="CL15" i="89"/>
  <c r="CK15" i="89"/>
  <c r="CM14" i="89"/>
  <c r="CK14" i="89"/>
  <c r="CL14" i="89" s="1"/>
  <c r="CM13" i="89"/>
  <c r="CK13" i="89"/>
  <c r="CL13" i="89" s="1"/>
  <c r="CM12" i="89"/>
  <c r="CL12" i="89"/>
  <c r="CK12" i="89"/>
  <c r="CM11" i="89"/>
  <c r="CL11" i="89"/>
  <c r="CK11" i="89"/>
  <c r="CM10" i="89"/>
  <c r="CK10" i="89"/>
  <c r="CL10" i="89" s="1"/>
  <c r="CM9" i="89"/>
  <c r="CK9" i="89"/>
  <c r="CA106" i="152"/>
  <c r="BZ106" i="152"/>
  <c r="BY106" i="152"/>
  <c r="BX106" i="152"/>
  <c r="BW106" i="152"/>
  <c r="BV106" i="152"/>
  <c r="BU106" i="152"/>
  <c r="BT106" i="152"/>
  <c r="BS106" i="152"/>
  <c r="BR106" i="152"/>
  <c r="BQ106" i="152"/>
  <c r="BP106" i="152"/>
  <c r="BO106" i="152"/>
  <c r="BN106" i="152"/>
  <c r="BM106" i="152"/>
  <c r="BL106" i="152"/>
  <c r="BK106" i="152"/>
  <c r="BJ106" i="152"/>
  <c r="BI106" i="152"/>
  <c r="BH106" i="152"/>
  <c r="BG106" i="152"/>
  <c r="BF106" i="152"/>
  <c r="BE106" i="152"/>
  <c r="BD106" i="152"/>
  <c r="BC106" i="152"/>
  <c r="BB106" i="152"/>
  <c r="BA106" i="152"/>
  <c r="AZ106" i="152"/>
  <c r="AY106" i="152"/>
  <c r="AX106" i="152"/>
  <c r="AW106" i="152"/>
  <c r="AV106" i="152"/>
  <c r="AU106" i="152"/>
  <c r="AT106" i="152"/>
  <c r="AS106" i="152"/>
  <c r="AR106" i="152"/>
  <c r="AQ106" i="152"/>
  <c r="AP106" i="152"/>
  <c r="AO106" i="152"/>
  <c r="AN106" i="152"/>
  <c r="AM106" i="152"/>
  <c r="AL106" i="152"/>
  <c r="AK106" i="152"/>
  <c r="AJ106" i="152"/>
  <c r="AI106" i="152"/>
  <c r="AH106" i="152"/>
  <c r="AG106" i="152"/>
  <c r="AF106" i="152"/>
  <c r="AE106" i="152"/>
  <c r="AD106" i="152"/>
  <c r="AC106" i="152"/>
  <c r="AB106" i="152"/>
  <c r="AA106" i="152"/>
  <c r="Z106" i="152"/>
  <c r="Y106" i="152"/>
  <c r="X106" i="152"/>
  <c r="W106" i="152"/>
  <c r="V106" i="152"/>
  <c r="U106" i="152"/>
  <c r="T106" i="152"/>
  <c r="S106" i="152"/>
  <c r="R106" i="152"/>
  <c r="Q106" i="152"/>
  <c r="P106" i="152"/>
  <c r="O106" i="152"/>
  <c r="N106" i="152"/>
  <c r="M106" i="152"/>
  <c r="L106" i="152"/>
  <c r="K106" i="152"/>
  <c r="J106" i="152"/>
  <c r="I106" i="152"/>
  <c r="H106" i="152"/>
  <c r="G106" i="152"/>
  <c r="F106" i="152"/>
  <c r="E106" i="152"/>
  <c r="D106" i="152"/>
  <c r="CA105" i="152"/>
  <c r="BZ105" i="152"/>
  <c r="BY105" i="152"/>
  <c r="BX105" i="152"/>
  <c r="BW105" i="152"/>
  <c r="BV105" i="152"/>
  <c r="BU105" i="152"/>
  <c r="BT105" i="152"/>
  <c r="BS105" i="152"/>
  <c r="BR105" i="152"/>
  <c r="BQ105" i="152"/>
  <c r="BP105" i="152"/>
  <c r="BO105" i="152"/>
  <c r="BN105" i="152"/>
  <c r="BM105" i="152"/>
  <c r="BL105" i="152"/>
  <c r="BK105" i="152"/>
  <c r="BJ105" i="152"/>
  <c r="BI105" i="152"/>
  <c r="BH105" i="152"/>
  <c r="BG105" i="152"/>
  <c r="BF105" i="152"/>
  <c r="BE105" i="152"/>
  <c r="BD105" i="152"/>
  <c r="BC105" i="152"/>
  <c r="BB105" i="152"/>
  <c r="BA105" i="152"/>
  <c r="AZ105" i="152"/>
  <c r="AY105" i="152"/>
  <c r="AX105" i="152"/>
  <c r="AW105" i="152"/>
  <c r="AV105" i="152"/>
  <c r="AU105" i="152"/>
  <c r="AT105" i="152"/>
  <c r="AS105" i="152"/>
  <c r="AR105" i="152"/>
  <c r="AQ105" i="152"/>
  <c r="AP105" i="152"/>
  <c r="AO105" i="152"/>
  <c r="AN105" i="152"/>
  <c r="AM105" i="152"/>
  <c r="AL105" i="152"/>
  <c r="AK105" i="152"/>
  <c r="AJ105" i="152"/>
  <c r="AI105" i="152"/>
  <c r="AH105" i="152"/>
  <c r="AG105" i="152"/>
  <c r="AF105" i="152"/>
  <c r="AE105" i="152"/>
  <c r="AD105" i="152"/>
  <c r="AC105" i="152"/>
  <c r="AB105" i="152"/>
  <c r="AA105" i="152"/>
  <c r="Z105" i="152"/>
  <c r="Y105" i="152"/>
  <c r="X105" i="152"/>
  <c r="W105" i="152"/>
  <c r="V105" i="152"/>
  <c r="U105" i="152"/>
  <c r="T105" i="152"/>
  <c r="S105" i="152"/>
  <c r="R105" i="152"/>
  <c r="Q105" i="152"/>
  <c r="P105" i="152"/>
  <c r="O105" i="152"/>
  <c r="N105" i="152"/>
  <c r="M105" i="152"/>
  <c r="L105" i="152"/>
  <c r="K105" i="152"/>
  <c r="J105" i="152"/>
  <c r="I105" i="152"/>
  <c r="H105" i="152"/>
  <c r="G105" i="152"/>
  <c r="F105" i="152"/>
  <c r="E105" i="152"/>
  <c r="D105" i="152"/>
  <c r="CA104" i="152"/>
  <c r="BZ104" i="152"/>
  <c r="BY104" i="152"/>
  <c r="BX104" i="152"/>
  <c r="BW104" i="152"/>
  <c r="BV104" i="152"/>
  <c r="BU104" i="152"/>
  <c r="BT104" i="152"/>
  <c r="BS104" i="152"/>
  <c r="BR104" i="152"/>
  <c r="BQ104" i="152"/>
  <c r="BP104" i="152"/>
  <c r="BO104" i="152"/>
  <c r="BN104" i="152"/>
  <c r="BM104" i="152"/>
  <c r="BL104" i="152"/>
  <c r="BK104" i="152"/>
  <c r="BJ104" i="152"/>
  <c r="BI104" i="152"/>
  <c r="BH104" i="152"/>
  <c r="BG104" i="152"/>
  <c r="BF104" i="152"/>
  <c r="BE104" i="152"/>
  <c r="BD104" i="152"/>
  <c r="BC104" i="152"/>
  <c r="BB104" i="152"/>
  <c r="BA104" i="152"/>
  <c r="AZ104" i="152"/>
  <c r="AY104" i="152"/>
  <c r="AX104" i="152"/>
  <c r="AW104" i="152"/>
  <c r="AV104" i="152"/>
  <c r="AU104" i="152"/>
  <c r="AT104" i="152"/>
  <c r="AS104" i="152"/>
  <c r="AR104" i="152"/>
  <c r="AQ104" i="152"/>
  <c r="AP104" i="152"/>
  <c r="AO104" i="152"/>
  <c r="AN104" i="152"/>
  <c r="AM104" i="152"/>
  <c r="AL104" i="152"/>
  <c r="AK104" i="152"/>
  <c r="AJ104" i="152"/>
  <c r="AI104" i="152"/>
  <c r="AH104" i="152"/>
  <c r="AG104" i="152"/>
  <c r="AF104" i="152"/>
  <c r="AE104" i="152"/>
  <c r="AD104" i="152"/>
  <c r="AC104" i="152"/>
  <c r="AB104" i="152"/>
  <c r="AA104" i="152"/>
  <c r="Z104" i="152"/>
  <c r="Y104" i="152"/>
  <c r="X104" i="152"/>
  <c r="W104" i="152"/>
  <c r="V104" i="152"/>
  <c r="U104" i="152"/>
  <c r="T104" i="152"/>
  <c r="S104" i="152"/>
  <c r="R104" i="152"/>
  <c r="Q104" i="152"/>
  <c r="P104" i="152"/>
  <c r="O104" i="152"/>
  <c r="N104" i="152"/>
  <c r="M104" i="152"/>
  <c r="L104" i="152"/>
  <c r="K104" i="152"/>
  <c r="J104" i="152"/>
  <c r="I104" i="152"/>
  <c r="H104" i="152"/>
  <c r="G104" i="152"/>
  <c r="F104" i="152"/>
  <c r="E104" i="152"/>
  <c r="D104" i="152"/>
  <c r="CA103" i="152"/>
  <c r="BZ103" i="152"/>
  <c r="BY103" i="152"/>
  <c r="BX103" i="152"/>
  <c r="BW103" i="152"/>
  <c r="BV103" i="152"/>
  <c r="BU103" i="152"/>
  <c r="BT103" i="152"/>
  <c r="BS103" i="152"/>
  <c r="BR103" i="152"/>
  <c r="BQ103" i="152"/>
  <c r="BP103" i="152"/>
  <c r="BO103" i="152"/>
  <c r="BN103" i="152"/>
  <c r="BM103" i="152"/>
  <c r="BL103" i="152"/>
  <c r="BK103" i="152"/>
  <c r="BJ103" i="152"/>
  <c r="BI103" i="152"/>
  <c r="BH103" i="152"/>
  <c r="BG103" i="152"/>
  <c r="BF103" i="152"/>
  <c r="BE103" i="152"/>
  <c r="BD103" i="152"/>
  <c r="BC103" i="152"/>
  <c r="BB103" i="152"/>
  <c r="BA103" i="152"/>
  <c r="AZ103" i="152"/>
  <c r="AY103" i="152"/>
  <c r="AX103" i="152"/>
  <c r="AW103" i="152"/>
  <c r="AV103" i="152"/>
  <c r="AU103" i="152"/>
  <c r="AT103" i="152"/>
  <c r="AS103" i="152"/>
  <c r="AR103" i="152"/>
  <c r="AQ103" i="152"/>
  <c r="AP103" i="152"/>
  <c r="AO103" i="152"/>
  <c r="AN103" i="152"/>
  <c r="AM103" i="152"/>
  <c r="AL103" i="152"/>
  <c r="AK103" i="152"/>
  <c r="AJ103" i="152"/>
  <c r="AI103" i="152"/>
  <c r="AH103" i="152"/>
  <c r="AG103" i="152"/>
  <c r="AF103" i="152"/>
  <c r="AE103" i="152"/>
  <c r="AD103" i="152"/>
  <c r="AC103" i="152"/>
  <c r="AB103" i="152"/>
  <c r="AA103" i="152"/>
  <c r="Z103" i="152"/>
  <c r="Y103" i="152"/>
  <c r="X103" i="152"/>
  <c r="W103" i="152"/>
  <c r="V103" i="152"/>
  <c r="U103" i="152"/>
  <c r="T103" i="152"/>
  <c r="S103" i="152"/>
  <c r="R103" i="152"/>
  <c r="Q103" i="152"/>
  <c r="P103" i="152"/>
  <c r="O103" i="152"/>
  <c r="N103" i="152"/>
  <c r="M103" i="152"/>
  <c r="L103" i="152"/>
  <c r="K103" i="152"/>
  <c r="J103" i="152"/>
  <c r="I103" i="152"/>
  <c r="H103" i="152"/>
  <c r="G103" i="152"/>
  <c r="F103" i="152"/>
  <c r="E103" i="152"/>
  <c r="D103" i="152"/>
  <c r="CA102" i="152"/>
  <c r="BZ102" i="152"/>
  <c r="BY102" i="152"/>
  <c r="BX102" i="152"/>
  <c r="BW102" i="152"/>
  <c r="BV102" i="152"/>
  <c r="BU102" i="152"/>
  <c r="BT102" i="152"/>
  <c r="BS102" i="152"/>
  <c r="BR102" i="152"/>
  <c r="BQ102" i="152"/>
  <c r="BP102" i="152"/>
  <c r="BO102" i="152"/>
  <c r="BN102" i="152"/>
  <c r="BM102" i="152"/>
  <c r="BL102" i="152"/>
  <c r="BK102" i="152"/>
  <c r="BJ102" i="152"/>
  <c r="BI102" i="152"/>
  <c r="BH102" i="152"/>
  <c r="BG102" i="152"/>
  <c r="BF102" i="152"/>
  <c r="BE102" i="152"/>
  <c r="BD102" i="152"/>
  <c r="BC102" i="152"/>
  <c r="BB102" i="152"/>
  <c r="BA102" i="152"/>
  <c r="AZ102" i="152"/>
  <c r="AY102" i="152"/>
  <c r="AX102" i="152"/>
  <c r="AW102" i="152"/>
  <c r="AV102" i="152"/>
  <c r="AU102" i="152"/>
  <c r="AT102" i="152"/>
  <c r="AS102" i="152"/>
  <c r="AR102" i="152"/>
  <c r="AQ102" i="152"/>
  <c r="AP102" i="152"/>
  <c r="AO102" i="152"/>
  <c r="AN102" i="152"/>
  <c r="AM102" i="152"/>
  <c r="AL102" i="152"/>
  <c r="AK102" i="152"/>
  <c r="AJ102" i="152"/>
  <c r="AI102" i="152"/>
  <c r="AH102" i="152"/>
  <c r="AG102" i="152"/>
  <c r="AF102" i="152"/>
  <c r="AE102" i="152"/>
  <c r="AD102" i="152"/>
  <c r="AC102" i="152"/>
  <c r="AB102" i="152"/>
  <c r="AA102" i="152"/>
  <c r="Z102" i="152"/>
  <c r="Y102" i="152"/>
  <c r="X102" i="152"/>
  <c r="W102" i="152"/>
  <c r="V102" i="152"/>
  <c r="U102" i="152"/>
  <c r="T102" i="152"/>
  <c r="S102" i="152"/>
  <c r="R102" i="152"/>
  <c r="Q102" i="152"/>
  <c r="P102" i="152"/>
  <c r="O102" i="152"/>
  <c r="N102" i="152"/>
  <c r="M102" i="152"/>
  <c r="L102" i="152"/>
  <c r="K102" i="152"/>
  <c r="J102" i="152"/>
  <c r="I102" i="152"/>
  <c r="H102" i="152"/>
  <c r="G102" i="152"/>
  <c r="F102" i="152"/>
  <c r="E102" i="152"/>
  <c r="D102" i="152"/>
  <c r="CA101" i="152"/>
  <c r="BZ101" i="152"/>
  <c r="BY101" i="152"/>
  <c r="BX101" i="152"/>
  <c r="BW101" i="152"/>
  <c r="BV101" i="152"/>
  <c r="BU101" i="152"/>
  <c r="BT101" i="152"/>
  <c r="BS101" i="152"/>
  <c r="BR101" i="152"/>
  <c r="BQ101" i="152"/>
  <c r="BP101" i="152"/>
  <c r="BO101" i="152"/>
  <c r="BN101" i="152"/>
  <c r="BM101" i="152"/>
  <c r="BL101" i="152"/>
  <c r="BK101" i="152"/>
  <c r="BJ101" i="152"/>
  <c r="BI101" i="152"/>
  <c r="BH101" i="152"/>
  <c r="BG101" i="152"/>
  <c r="BF101" i="152"/>
  <c r="BE101" i="152"/>
  <c r="BD101" i="152"/>
  <c r="BC101" i="152"/>
  <c r="BB101" i="152"/>
  <c r="BA101" i="152"/>
  <c r="AZ101" i="152"/>
  <c r="AY101" i="152"/>
  <c r="AX101" i="152"/>
  <c r="AW101" i="152"/>
  <c r="AV101" i="152"/>
  <c r="AU101" i="152"/>
  <c r="AT101" i="152"/>
  <c r="AS101" i="152"/>
  <c r="AR101" i="152"/>
  <c r="AQ101" i="152"/>
  <c r="AP101" i="152"/>
  <c r="AO101" i="152"/>
  <c r="AN101" i="152"/>
  <c r="AM101" i="152"/>
  <c r="AL101" i="152"/>
  <c r="AK101" i="152"/>
  <c r="AJ101" i="152"/>
  <c r="AI101" i="152"/>
  <c r="AH101" i="152"/>
  <c r="AG101" i="152"/>
  <c r="AF101" i="152"/>
  <c r="AE101" i="152"/>
  <c r="AD101" i="152"/>
  <c r="AC101" i="152"/>
  <c r="AB101" i="152"/>
  <c r="AA101" i="152"/>
  <c r="Z101" i="152"/>
  <c r="Y101" i="152"/>
  <c r="X101" i="152"/>
  <c r="W101" i="152"/>
  <c r="V101" i="152"/>
  <c r="U101" i="152"/>
  <c r="T101" i="152"/>
  <c r="S101" i="152"/>
  <c r="R101" i="152"/>
  <c r="Q101" i="152"/>
  <c r="P101" i="152"/>
  <c r="O101" i="152"/>
  <c r="N101" i="152"/>
  <c r="M101" i="152"/>
  <c r="L101" i="152"/>
  <c r="K101" i="152"/>
  <c r="J101" i="152"/>
  <c r="I101" i="152"/>
  <c r="H101" i="152"/>
  <c r="G101" i="152"/>
  <c r="F101" i="152"/>
  <c r="E101" i="152"/>
  <c r="D101" i="152"/>
  <c r="CA100" i="152"/>
  <c r="BZ100" i="152"/>
  <c r="BY100" i="152"/>
  <c r="BX100" i="152"/>
  <c r="BW100" i="152"/>
  <c r="BV100" i="152"/>
  <c r="BU100" i="152"/>
  <c r="BT100" i="152"/>
  <c r="BS100" i="152"/>
  <c r="BR100" i="152"/>
  <c r="BQ100" i="152"/>
  <c r="BP100" i="152"/>
  <c r="BO100" i="152"/>
  <c r="BN100" i="152"/>
  <c r="BM100" i="152"/>
  <c r="BL100" i="152"/>
  <c r="BK100" i="152"/>
  <c r="BJ100" i="152"/>
  <c r="BI100" i="152"/>
  <c r="BH100" i="152"/>
  <c r="BG100" i="152"/>
  <c r="BF100" i="152"/>
  <c r="BE100" i="152"/>
  <c r="BD100" i="152"/>
  <c r="BC100" i="152"/>
  <c r="BB100" i="152"/>
  <c r="BA100" i="152"/>
  <c r="AZ100" i="152"/>
  <c r="AY100" i="152"/>
  <c r="AX100" i="152"/>
  <c r="AW100" i="152"/>
  <c r="AV100" i="152"/>
  <c r="AU100" i="152"/>
  <c r="AT100" i="152"/>
  <c r="AS100" i="152"/>
  <c r="AR100" i="152"/>
  <c r="AQ100" i="152"/>
  <c r="AP100" i="152"/>
  <c r="AO100" i="152"/>
  <c r="AN100" i="152"/>
  <c r="AM100" i="152"/>
  <c r="AL100" i="152"/>
  <c r="AK100" i="152"/>
  <c r="AJ100" i="152"/>
  <c r="AI100" i="152"/>
  <c r="AH100" i="152"/>
  <c r="AG100" i="152"/>
  <c r="AF100" i="152"/>
  <c r="AE100" i="152"/>
  <c r="AD100" i="152"/>
  <c r="AC100" i="152"/>
  <c r="AB100" i="152"/>
  <c r="AA100" i="152"/>
  <c r="Z100" i="152"/>
  <c r="Y100" i="152"/>
  <c r="X100" i="152"/>
  <c r="W100" i="152"/>
  <c r="V100" i="152"/>
  <c r="U100" i="152"/>
  <c r="T100" i="152"/>
  <c r="S100" i="152"/>
  <c r="R100" i="152"/>
  <c r="Q100" i="152"/>
  <c r="P100" i="152"/>
  <c r="O100" i="152"/>
  <c r="N100" i="152"/>
  <c r="M100" i="152"/>
  <c r="L100" i="152"/>
  <c r="K100" i="152"/>
  <c r="J100" i="152"/>
  <c r="I100" i="152"/>
  <c r="H100" i="152"/>
  <c r="G100" i="152"/>
  <c r="F100" i="152"/>
  <c r="E100" i="152"/>
  <c r="D100" i="152"/>
  <c r="CA99" i="152"/>
  <c r="BZ99" i="152"/>
  <c r="BY99" i="152"/>
  <c r="BX99" i="152"/>
  <c r="BW99" i="152"/>
  <c r="BV99" i="152"/>
  <c r="BU99" i="152"/>
  <c r="BT99" i="152"/>
  <c r="BS99" i="152"/>
  <c r="BR99" i="152"/>
  <c r="BQ99" i="152"/>
  <c r="BP99" i="152"/>
  <c r="BO99" i="152"/>
  <c r="BN99" i="152"/>
  <c r="BM99" i="152"/>
  <c r="BL99" i="152"/>
  <c r="BK99" i="152"/>
  <c r="BJ99" i="152"/>
  <c r="BI99" i="152"/>
  <c r="BH99" i="152"/>
  <c r="BG99" i="152"/>
  <c r="BF99" i="152"/>
  <c r="BE99" i="152"/>
  <c r="BD99" i="152"/>
  <c r="BC99" i="152"/>
  <c r="BB99" i="152"/>
  <c r="BA99" i="152"/>
  <c r="AZ99" i="152"/>
  <c r="AY99" i="152"/>
  <c r="AX99" i="152"/>
  <c r="AW99" i="152"/>
  <c r="AV99" i="152"/>
  <c r="AU99" i="152"/>
  <c r="AT99" i="152"/>
  <c r="AS99" i="152"/>
  <c r="AR99" i="152"/>
  <c r="AQ99" i="152"/>
  <c r="AP99" i="152"/>
  <c r="AO99" i="152"/>
  <c r="AN99" i="152"/>
  <c r="AM99" i="152"/>
  <c r="AL99" i="152"/>
  <c r="AK99" i="152"/>
  <c r="AJ99" i="152"/>
  <c r="AI99" i="152"/>
  <c r="AH99" i="152"/>
  <c r="AG99" i="152"/>
  <c r="AF99" i="152"/>
  <c r="AE99" i="152"/>
  <c r="AD99" i="152"/>
  <c r="AC99" i="152"/>
  <c r="AB99" i="152"/>
  <c r="AA99" i="152"/>
  <c r="Z99" i="152"/>
  <c r="Y99" i="152"/>
  <c r="X99" i="152"/>
  <c r="W99" i="152"/>
  <c r="V99" i="152"/>
  <c r="U99" i="152"/>
  <c r="T99" i="152"/>
  <c r="S99" i="152"/>
  <c r="R99" i="152"/>
  <c r="Q99" i="152"/>
  <c r="P99" i="152"/>
  <c r="O99" i="152"/>
  <c r="N99" i="152"/>
  <c r="M99" i="152"/>
  <c r="L99" i="152"/>
  <c r="K99" i="152"/>
  <c r="J99" i="152"/>
  <c r="I99" i="152"/>
  <c r="H99" i="152"/>
  <c r="G99" i="152"/>
  <c r="F99" i="152"/>
  <c r="E99" i="152"/>
  <c r="D99" i="152"/>
  <c r="CA98" i="152"/>
  <c r="BZ98" i="152"/>
  <c r="BY98" i="152"/>
  <c r="BX98" i="152"/>
  <c r="BW98" i="152"/>
  <c r="BV98" i="152"/>
  <c r="BU98" i="152"/>
  <c r="BT98" i="152"/>
  <c r="BS98" i="152"/>
  <c r="BR98" i="152"/>
  <c r="BQ98" i="152"/>
  <c r="BP98" i="152"/>
  <c r="BO98" i="152"/>
  <c r="BN98" i="152"/>
  <c r="BM98" i="152"/>
  <c r="BL98" i="152"/>
  <c r="BK98" i="152"/>
  <c r="BJ98" i="152"/>
  <c r="BI98" i="152"/>
  <c r="BH98" i="152"/>
  <c r="BG98" i="152"/>
  <c r="BF98" i="152"/>
  <c r="BE98" i="152"/>
  <c r="BD98" i="152"/>
  <c r="BC98" i="152"/>
  <c r="BB98" i="152"/>
  <c r="BA98" i="152"/>
  <c r="AZ98" i="152"/>
  <c r="AY98" i="152"/>
  <c r="AX98" i="152"/>
  <c r="AW98" i="152"/>
  <c r="AV98" i="152"/>
  <c r="AU98" i="152"/>
  <c r="AT98" i="152"/>
  <c r="AS98" i="152"/>
  <c r="AR98" i="152"/>
  <c r="AQ98" i="152"/>
  <c r="AP98" i="152"/>
  <c r="AO98" i="152"/>
  <c r="AN98" i="152"/>
  <c r="AM98" i="152"/>
  <c r="AL98" i="152"/>
  <c r="AK98" i="152"/>
  <c r="AJ98" i="152"/>
  <c r="AI98" i="152"/>
  <c r="AH98" i="152"/>
  <c r="AG98" i="152"/>
  <c r="AF98" i="152"/>
  <c r="AE98" i="152"/>
  <c r="AD98" i="152"/>
  <c r="AC98" i="152"/>
  <c r="AB98" i="152"/>
  <c r="AA98" i="152"/>
  <c r="Z98" i="152"/>
  <c r="Y98" i="152"/>
  <c r="X98" i="152"/>
  <c r="W98" i="152"/>
  <c r="V98" i="152"/>
  <c r="U98" i="152"/>
  <c r="T98" i="152"/>
  <c r="S98" i="152"/>
  <c r="R98" i="152"/>
  <c r="Q98" i="152"/>
  <c r="P98" i="152"/>
  <c r="O98" i="152"/>
  <c r="N98" i="152"/>
  <c r="M98" i="152"/>
  <c r="L98" i="152"/>
  <c r="K98" i="152"/>
  <c r="J98" i="152"/>
  <c r="I98" i="152"/>
  <c r="H98" i="152"/>
  <c r="G98" i="152"/>
  <c r="F98" i="152"/>
  <c r="E98" i="152"/>
  <c r="D98" i="152"/>
  <c r="CA106" i="150"/>
  <c r="BZ106" i="150"/>
  <c r="BY106" i="150"/>
  <c r="BX106" i="150"/>
  <c r="BW106" i="150"/>
  <c r="BV106" i="150"/>
  <c r="BU106" i="150"/>
  <c r="BT106" i="150"/>
  <c r="BS106" i="150"/>
  <c r="BR106" i="150"/>
  <c r="BQ106" i="150"/>
  <c r="BP106" i="150"/>
  <c r="BO106" i="150"/>
  <c r="BN106" i="150"/>
  <c r="BM106" i="150"/>
  <c r="BL106" i="150"/>
  <c r="BK106" i="150"/>
  <c r="BJ106" i="150"/>
  <c r="BI106" i="150"/>
  <c r="BH106" i="150"/>
  <c r="BG106" i="150"/>
  <c r="BF106" i="150"/>
  <c r="BE106" i="150"/>
  <c r="BD106" i="150"/>
  <c r="BC106" i="150"/>
  <c r="BB106" i="150"/>
  <c r="BA106" i="150"/>
  <c r="AZ106" i="150"/>
  <c r="AY106" i="150"/>
  <c r="AX106" i="150"/>
  <c r="AW106" i="150"/>
  <c r="AV106" i="150"/>
  <c r="AU106" i="150"/>
  <c r="AT106" i="150"/>
  <c r="AS106" i="150"/>
  <c r="AR106" i="150"/>
  <c r="AQ106" i="150"/>
  <c r="AP106" i="150"/>
  <c r="AO106" i="150"/>
  <c r="AN106" i="150"/>
  <c r="AM106" i="150"/>
  <c r="AL106" i="150"/>
  <c r="AK106" i="150"/>
  <c r="AJ106" i="150"/>
  <c r="AI106" i="150"/>
  <c r="AH106" i="150"/>
  <c r="AG106" i="150"/>
  <c r="AF106" i="150"/>
  <c r="AE106" i="150"/>
  <c r="AD106" i="150"/>
  <c r="AC106" i="150"/>
  <c r="AB106" i="150"/>
  <c r="AA106" i="150"/>
  <c r="Z106" i="150"/>
  <c r="Y106" i="150"/>
  <c r="X106" i="150"/>
  <c r="W106" i="150"/>
  <c r="V106" i="150"/>
  <c r="U106" i="150"/>
  <c r="T106" i="150"/>
  <c r="S106" i="150"/>
  <c r="R106" i="150"/>
  <c r="Q106" i="150"/>
  <c r="P106" i="150"/>
  <c r="O106" i="150"/>
  <c r="N106" i="150"/>
  <c r="M106" i="150"/>
  <c r="L106" i="150"/>
  <c r="K106" i="150"/>
  <c r="J106" i="150"/>
  <c r="I106" i="150"/>
  <c r="H106" i="150"/>
  <c r="G106" i="150"/>
  <c r="F106" i="150"/>
  <c r="E106" i="150"/>
  <c r="D106" i="150"/>
  <c r="CA105" i="150"/>
  <c r="BZ105" i="150"/>
  <c r="BY105" i="150"/>
  <c r="BX105" i="150"/>
  <c r="BW105" i="150"/>
  <c r="BV105" i="150"/>
  <c r="BU105" i="150"/>
  <c r="BT105" i="150"/>
  <c r="BS105" i="150"/>
  <c r="BR105" i="150"/>
  <c r="BQ105" i="150"/>
  <c r="BP105" i="150"/>
  <c r="BO105" i="150"/>
  <c r="BN105" i="150"/>
  <c r="BM105" i="150"/>
  <c r="BL105" i="150"/>
  <c r="BK105" i="150"/>
  <c r="BJ105" i="150"/>
  <c r="BI105" i="150"/>
  <c r="BH105" i="150"/>
  <c r="BG105" i="150"/>
  <c r="BF105" i="150"/>
  <c r="BE105" i="150"/>
  <c r="BD105" i="150"/>
  <c r="BC105" i="150"/>
  <c r="BB105" i="150"/>
  <c r="BA105" i="150"/>
  <c r="AZ105" i="150"/>
  <c r="AY105" i="150"/>
  <c r="AX105" i="150"/>
  <c r="AW105" i="150"/>
  <c r="AV105" i="150"/>
  <c r="AU105" i="150"/>
  <c r="AT105" i="150"/>
  <c r="AS105" i="150"/>
  <c r="AR105" i="150"/>
  <c r="AQ105" i="150"/>
  <c r="AP105" i="150"/>
  <c r="AO105" i="150"/>
  <c r="AN105" i="150"/>
  <c r="AM105" i="150"/>
  <c r="AL105" i="150"/>
  <c r="AK105" i="150"/>
  <c r="AJ105" i="150"/>
  <c r="AI105" i="150"/>
  <c r="AH105" i="150"/>
  <c r="AG105" i="150"/>
  <c r="AF105" i="150"/>
  <c r="AE105" i="150"/>
  <c r="AD105" i="150"/>
  <c r="AC105" i="150"/>
  <c r="AB105" i="150"/>
  <c r="AA105" i="150"/>
  <c r="Z105" i="150"/>
  <c r="Y105" i="150"/>
  <c r="X105" i="150"/>
  <c r="W105" i="150"/>
  <c r="V105" i="150"/>
  <c r="U105" i="150"/>
  <c r="T105" i="150"/>
  <c r="S105" i="150"/>
  <c r="R105" i="150"/>
  <c r="Q105" i="150"/>
  <c r="P105" i="150"/>
  <c r="O105" i="150"/>
  <c r="N105" i="150"/>
  <c r="M105" i="150"/>
  <c r="L105" i="150"/>
  <c r="K105" i="150"/>
  <c r="J105" i="150"/>
  <c r="I105" i="150"/>
  <c r="H105" i="150"/>
  <c r="G105" i="150"/>
  <c r="F105" i="150"/>
  <c r="E105" i="150"/>
  <c r="D105" i="150"/>
  <c r="CA104" i="150"/>
  <c r="BZ104" i="150"/>
  <c r="BY104" i="150"/>
  <c r="BX104" i="150"/>
  <c r="BW104" i="150"/>
  <c r="BV104" i="150"/>
  <c r="BU104" i="150"/>
  <c r="BT104" i="150"/>
  <c r="BS104" i="150"/>
  <c r="BR104" i="150"/>
  <c r="BQ104" i="150"/>
  <c r="BP104" i="150"/>
  <c r="BO104" i="150"/>
  <c r="BN104" i="150"/>
  <c r="BM104" i="150"/>
  <c r="BL104" i="150"/>
  <c r="BK104" i="150"/>
  <c r="BJ104" i="150"/>
  <c r="BI104" i="150"/>
  <c r="BH104" i="150"/>
  <c r="BG104" i="150"/>
  <c r="BF104" i="150"/>
  <c r="BE104" i="150"/>
  <c r="BD104" i="150"/>
  <c r="BC104" i="150"/>
  <c r="BB104" i="150"/>
  <c r="BA104" i="150"/>
  <c r="AZ104" i="150"/>
  <c r="AY104" i="150"/>
  <c r="AX104" i="150"/>
  <c r="AW104" i="150"/>
  <c r="AV104" i="150"/>
  <c r="AU104" i="150"/>
  <c r="AT104" i="150"/>
  <c r="AS104" i="150"/>
  <c r="AR104" i="150"/>
  <c r="AQ104" i="150"/>
  <c r="AP104" i="150"/>
  <c r="AO104" i="150"/>
  <c r="AN104" i="150"/>
  <c r="AM104" i="150"/>
  <c r="AL104" i="150"/>
  <c r="AK104" i="150"/>
  <c r="AJ104" i="150"/>
  <c r="AI104" i="150"/>
  <c r="AH104" i="150"/>
  <c r="AG104" i="150"/>
  <c r="AF104" i="150"/>
  <c r="AE104" i="150"/>
  <c r="AD104" i="150"/>
  <c r="AC104" i="150"/>
  <c r="AB104" i="150"/>
  <c r="AA104" i="150"/>
  <c r="Z104" i="150"/>
  <c r="Y104" i="150"/>
  <c r="X104" i="150"/>
  <c r="W104" i="150"/>
  <c r="V104" i="150"/>
  <c r="U104" i="150"/>
  <c r="T104" i="150"/>
  <c r="S104" i="150"/>
  <c r="R104" i="150"/>
  <c r="Q104" i="150"/>
  <c r="P104" i="150"/>
  <c r="O104" i="150"/>
  <c r="N104" i="150"/>
  <c r="M104" i="150"/>
  <c r="L104" i="150"/>
  <c r="K104" i="150"/>
  <c r="J104" i="150"/>
  <c r="I104" i="150"/>
  <c r="H104" i="150"/>
  <c r="G104" i="150"/>
  <c r="F104" i="150"/>
  <c r="E104" i="150"/>
  <c r="D104" i="150"/>
  <c r="CA103" i="150"/>
  <c r="BZ103" i="150"/>
  <c r="BY103" i="150"/>
  <c r="BX103" i="150"/>
  <c r="BW103" i="150"/>
  <c r="BV103" i="150"/>
  <c r="BU103" i="150"/>
  <c r="BT103" i="150"/>
  <c r="BS103" i="150"/>
  <c r="BR103" i="150"/>
  <c r="BQ103" i="150"/>
  <c r="BP103" i="150"/>
  <c r="BO103" i="150"/>
  <c r="BN103" i="150"/>
  <c r="BM103" i="150"/>
  <c r="BL103" i="150"/>
  <c r="BK103" i="150"/>
  <c r="BJ103" i="150"/>
  <c r="BI103" i="150"/>
  <c r="BH103" i="150"/>
  <c r="BG103" i="150"/>
  <c r="BF103" i="150"/>
  <c r="BE103" i="150"/>
  <c r="BD103" i="150"/>
  <c r="BC103" i="150"/>
  <c r="BB103" i="150"/>
  <c r="BA103" i="150"/>
  <c r="AZ103" i="150"/>
  <c r="AY103" i="150"/>
  <c r="AX103" i="150"/>
  <c r="AW103" i="150"/>
  <c r="AV103" i="150"/>
  <c r="AU103" i="150"/>
  <c r="AT103" i="150"/>
  <c r="AS103" i="150"/>
  <c r="AR103" i="150"/>
  <c r="AQ103" i="150"/>
  <c r="AP103" i="150"/>
  <c r="AO103" i="150"/>
  <c r="AN103" i="150"/>
  <c r="AM103" i="150"/>
  <c r="AL103" i="150"/>
  <c r="AK103" i="150"/>
  <c r="AJ103" i="150"/>
  <c r="AI103" i="150"/>
  <c r="AH103" i="150"/>
  <c r="AG103" i="150"/>
  <c r="AF103" i="150"/>
  <c r="AE103" i="150"/>
  <c r="AD103" i="150"/>
  <c r="AC103" i="150"/>
  <c r="AB103" i="150"/>
  <c r="AA103" i="150"/>
  <c r="Z103" i="150"/>
  <c r="Y103" i="150"/>
  <c r="X103" i="150"/>
  <c r="W103" i="150"/>
  <c r="V103" i="150"/>
  <c r="U103" i="150"/>
  <c r="T103" i="150"/>
  <c r="S103" i="150"/>
  <c r="R103" i="150"/>
  <c r="Q103" i="150"/>
  <c r="P103" i="150"/>
  <c r="O103" i="150"/>
  <c r="N103" i="150"/>
  <c r="M103" i="150"/>
  <c r="L103" i="150"/>
  <c r="K103" i="150"/>
  <c r="J103" i="150"/>
  <c r="I103" i="150"/>
  <c r="H103" i="150"/>
  <c r="G103" i="150"/>
  <c r="F103" i="150"/>
  <c r="E103" i="150"/>
  <c r="D103" i="150"/>
  <c r="CA102" i="150"/>
  <c r="BZ102" i="150"/>
  <c r="BY102" i="150"/>
  <c r="BX102" i="150"/>
  <c r="BW102" i="150"/>
  <c r="BV102" i="150"/>
  <c r="BU102" i="150"/>
  <c r="BT102" i="150"/>
  <c r="BS102" i="150"/>
  <c r="BR102" i="150"/>
  <c r="BQ102" i="150"/>
  <c r="BP102" i="150"/>
  <c r="BO102" i="150"/>
  <c r="BN102" i="150"/>
  <c r="BM102" i="150"/>
  <c r="BL102" i="150"/>
  <c r="BK102" i="150"/>
  <c r="BJ102" i="150"/>
  <c r="BI102" i="150"/>
  <c r="BH102" i="150"/>
  <c r="BG102" i="150"/>
  <c r="BF102" i="150"/>
  <c r="BE102" i="150"/>
  <c r="BD102" i="150"/>
  <c r="BC102" i="150"/>
  <c r="BB102" i="150"/>
  <c r="BA102" i="150"/>
  <c r="AZ102" i="150"/>
  <c r="AY102" i="150"/>
  <c r="AX102" i="150"/>
  <c r="AW102" i="150"/>
  <c r="AV102" i="150"/>
  <c r="AU102" i="150"/>
  <c r="AT102" i="150"/>
  <c r="AS102" i="150"/>
  <c r="AR102" i="150"/>
  <c r="AQ102" i="150"/>
  <c r="AP102" i="150"/>
  <c r="AO102" i="150"/>
  <c r="AN102" i="150"/>
  <c r="AM102" i="150"/>
  <c r="AL102" i="150"/>
  <c r="AK102" i="150"/>
  <c r="AJ102" i="150"/>
  <c r="AI102" i="150"/>
  <c r="AH102" i="150"/>
  <c r="AG102" i="150"/>
  <c r="AF102" i="150"/>
  <c r="AE102" i="150"/>
  <c r="AD102" i="150"/>
  <c r="AC102" i="150"/>
  <c r="AB102" i="150"/>
  <c r="AA102" i="150"/>
  <c r="Z102" i="150"/>
  <c r="Y102" i="150"/>
  <c r="X102" i="150"/>
  <c r="W102" i="150"/>
  <c r="V102" i="150"/>
  <c r="U102" i="150"/>
  <c r="T102" i="150"/>
  <c r="S102" i="150"/>
  <c r="R102" i="150"/>
  <c r="Q102" i="150"/>
  <c r="P102" i="150"/>
  <c r="O102" i="150"/>
  <c r="N102" i="150"/>
  <c r="M102" i="150"/>
  <c r="L102" i="150"/>
  <c r="K102" i="150"/>
  <c r="J102" i="150"/>
  <c r="I102" i="150"/>
  <c r="H102" i="150"/>
  <c r="G102" i="150"/>
  <c r="F102" i="150"/>
  <c r="E102" i="150"/>
  <c r="D102" i="150"/>
  <c r="CA101" i="150"/>
  <c r="BZ101" i="150"/>
  <c r="BY101" i="150"/>
  <c r="BX101" i="150"/>
  <c r="BW101" i="150"/>
  <c r="BV101" i="150"/>
  <c r="BU101" i="150"/>
  <c r="BT101" i="150"/>
  <c r="BS101" i="150"/>
  <c r="BR101" i="150"/>
  <c r="BQ101" i="150"/>
  <c r="BP101" i="150"/>
  <c r="BO101" i="150"/>
  <c r="BN101" i="150"/>
  <c r="BM101" i="150"/>
  <c r="BL101" i="150"/>
  <c r="BK101" i="150"/>
  <c r="BJ101" i="150"/>
  <c r="BI101" i="150"/>
  <c r="BH101" i="150"/>
  <c r="BG101" i="150"/>
  <c r="BF101" i="150"/>
  <c r="BE101" i="150"/>
  <c r="BD101" i="150"/>
  <c r="BC101" i="150"/>
  <c r="BB101" i="150"/>
  <c r="BA101" i="150"/>
  <c r="AZ101" i="150"/>
  <c r="AY101" i="150"/>
  <c r="AX101" i="150"/>
  <c r="AW101" i="150"/>
  <c r="AV101" i="150"/>
  <c r="AU101" i="150"/>
  <c r="AT101" i="150"/>
  <c r="AS101" i="150"/>
  <c r="AR101" i="150"/>
  <c r="AQ101" i="150"/>
  <c r="AP101" i="150"/>
  <c r="AO101" i="150"/>
  <c r="AN101" i="150"/>
  <c r="AM101" i="150"/>
  <c r="AL101" i="150"/>
  <c r="AK101" i="150"/>
  <c r="AJ101" i="150"/>
  <c r="AI101" i="150"/>
  <c r="AH101" i="150"/>
  <c r="AG101" i="150"/>
  <c r="AF101" i="150"/>
  <c r="AE101" i="150"/>
  <c r="AD101" i="150"/>
  <c r="AC101" i="150"/>
  <c r="AB101" i="150"/>
  <c r="AA101" i="150"/>
  <c r="Z101" i="150"/>
  <c r="Y101" i="150"/>
  <c r="X101" i="150"/>
  <c r="W101" i="150"/>
  <c r="V101" i="150"/>
  <c r="U101" i="150"/>
  <c r="T101" i="150"/>
  <c r="S101" i="150"/>
  <c r="R101" i="150"/>
  <c r="Q101" i="150"/>
  <c r="P101" i="150"/>
  <c r="O101" i="150"/>
  <c r="N101" i="150"/>
  <c r="M101" i="150"/>
  <c r="L101" i="150"/>
  <c r="K101" i="150"/>
  <c r="J101" i="150"/>
  <c r="I101" i="150"/>
  <c r="H101" i="150"/>
  <c r="G101" i="150"/>
  <c r="F101" i="150"/>
  <c r="E101" i="150"/>
  <c r="D101" i="150"/>
  <c r="CA100" i="150"/>
  <c r="BZ100" i="150"/>
  <c r="BY100" i="150"/>
  <c r="BX100" i="150"/>
  <c r="BW100" i="150"/>
  <c r="BV100" i="150"/>
  <c r="BU100" i="150"/>
  <c r="BT100" i="150"/>
  <c r="BS100" i="150"/>
  <c r="BR100" i="150"/>
  <c r="BQ100" i="150"/>
  <c r="BP100" i="150"/>
  <c r="BO100" i="150"/>
  <c r="BN100" i="150"/>
  <c r="BM100" i="150"/>
  <c r="BL100" i="150"/>
  <c r="BK100" i="150"/>
  <c r="BJ100" i="150"/>
  <c r="BI100" i="150"/>
  <c r="BH100" i="150"/>
  <c r="BG100" i="150"/>
  <c r="BF100" i="150"/>
  <c r="BE100" i="150"/>
  <c r="BD100" i="150"/>
  <c r="BC100" i="150"/>
  <c r="BB100" i="150"/>
  <c r="BA100" i="150"/>
  <c r="AZ100" i="150"/>
  <c r="AY100" i="150"/>
  <c r="AX100" i="150"/>
  <c r="AW100" i="150"/>
  <c r="AV100" i="150"/>
  <c r="AU100" i="150"/>
  <c r="AT100" i="150"/>
  <c r="AS100" i="150"/>
  <c r="AR100" i="150"/>
  <c r="AQ100" i="150"/>
  <c r="AP100" i="150"/>
  <c r="AO100" i="150"/>
  <c r="AN100" i="150"/>
  <c r="AM100" i="150"/>
  <c r="AL100" i="150"/>
  <c r="AK100" i="150"/>
  <c r="AJ100" i="150"/>
  <c r="AI100" i="150"/>
  <c r="AH100" i="150"/>
  <c r="AG100" i="150"/>
  <c r="AF100" i="150"/>
  <c r="AE100" i="150"/>
  <c r="AD100" i="150"/>
  <c r="AC100" i="150"/>
  <c r="AB100" i="150"/>
  <c r="AA100" i="150"/>
  <c r="Z100" i="150"/>
  <c r="Y100" i="150"/>
  <c r="X100" i="150"/>
  <c r="W100" i="150"/>
  <c r="V100" i="150"/>
  <c r="U100" i="150"/>
  <c r="T100" i="150"/>
  <c r="S100" i="150"/>
  <c r="R100" i="150"/>
  <c r="Q100" i="150"/>
  <c r="P100" i="150"/>
  <c r="O100" i="150"/>
  <c r="N100" i="150"/>
  <c r="M100" i="150"/>
  <c r="L100" i="150"/>
  <c r="K100" i="150"/>
  <c r="J100" i="150"/>
  <c r="I100" i="150"/>
  <c r="H100" i="150"/>
  <c r="G100" i="150"/>
  <c r="F100" i="150"/>
  <c r="E100" i="150"/>
  <c r="D100" i="150"/>
  <c r="CA99" i="150"/>
  <c r="BZ99" i="150"/>
  <c r="BY99" i="150"/>
  <c r="BX99" i="150"/>
  <c r="BW99" i="150"/>
  <c r="BV99" i="150"/>
  <c r="BU99" i="150"/>
  <c r="BT99" i="150"/>
  <c r="BS99" i="150"/>
  <c r="BR99" i="150"/>
  <c r="BQ99" i="150"/>
  <c r="BP99" i="150"/>
  <c r="BO99" i="150"/>
  <c r="BN99" i="150"/>
  <c r="BM99" i="150"/>
  <c r="BL99" i="150"/>
  <c r="BK99" i="150"/>
  <c r="BJ99" i="150"/>
  <c r="BI99" i="150"/>
  <c r="BH99" i="150"/>
  <c r="BG99" i="150"/>
  <c r="BF99" i="150"/>
  <c r="BE99" i="150"/>
  <c r="BD99" i="150"/>
  <c r="BC99" i="150"/>
  <c r="BB99" i="150"/>
  <c r="BA99" i="150"/>
  <c r="AZ99" i="150"/>
  <c r="AY99" i="150"/>
  <c r="AX99" i="150"/>
  <c r="AW99" i="150"/>
  <c r="AV99" i="150"/>
  <c r="AU99" i="150"/>
  <c r="AT99" i="150"/>
  <c r="AS99" i="150"/>
  <c r="AR99" i="150"/>
  <c r="AQ99" i="150"/>
  <c r="AP99" i="150"/>
  <c r="AO99" i="150"/>
  <c r="AN99" i="150"/>
  <c r="AM99" i="150"/>
  <c r="AL99" i="150"/>
  <c r="AK99" i="150"/>
  <c r="AJ99" i="150"/>
  <c r="AI99" i="150"/>
  <c r="AH99" i="150"/>
  <c r="AG99" i="150"/>
  <c r="AF99" i="150"/>
  <c r="AE99" i="150"/>
  <c r="AD99" i="150"/>
  <c r="AC99" i="150"/>
  <c r="AB99" i="150"/>
  <c r="AA99" i="150"/>
  <c r="Z99" i="150"/>
  <c r="Y99" i="150"/>
  <c r="X99" i="150"/>
  <c r="W99" i="150"/>
  <c r="V99" i="150"/>
  <c r="U99" i="150"/>
  <c r="T99" i="150"/>
  <c r="S99" i="150"/>
  <c r="R99" i="150"/>
  <c r="Q99" i="150"/>
  <c r="P99" i="150"/>
  <c r="O99" i="150"/>
  <c r="N99" i="150"/>
  <c r="M99" i="150"/>
  <c r="L99" i="150"/>
  <c r="K99" i="150"/>
  <c r="J99" i="150"/>
  <c r="I99" i="150"/>
  <c r="H99" i="150"/>
  <c r="G99" i="150"/>
  <c r="F99" i="150"/>
  <c r="E99" i="150"/>
  <c r="D99" i="150"/>
  <c r="CA98" i="150"/>
  <c r="BZ98" i="150"/>
  <c r="BY98" i="150"/>
  <c r="BX98" i="150"/>
  <c r="BW98" i="150"/>
  <c r="BV98" i="150"/>
  <c r="BU98" i="150"/>
  <c r="BT98" i="150"/>
  <c r="BS98" i="150"/>
  <c r="BR98" i="150"/>
  <c r="BQ98" i="150"/>
  <c r="BP98" i="150"/>
  <c r="BO98" i="150"/>
  <c r="BN98" i="150"/>
  <c r="BM98" i="150"/>
  <c r="BL98" i="150"/>
  <c r="BK98" i="150"/>
  <c r="BJ98" i="150"/>
  <c r="BI98" i="150"/>
  <c r="BH98" i="150"/>
  <c r="BG98" i="150"/>
  <c r="BF98" i="150"/>
  <c r="BE98" i="150"/>
  <c r="BD98" i="150"/>
  <c r="BC98" i="150"/>
  <c r="BB98" i="150"/>
  <c r="BA98" i="150"/>
  <c r="AZ98" i="150"/>
  <c r="AY98" i="150"/>
  <c r="AX98" i="150"/>
  <c r="AW98" i="150"/>
  <c r="AV98" i="150"/>
  <c r="AU98" i="150"/>
  <c r="AT98" i="150"/>
  <c r="AS98" i="150"/>
  <c r="AR98" i="150"/>
  <c r="AQ98" i="150"/>
  <c r="AP98" i="150"/>
  <c r="AO98" i="150"/>
  <c r="AN98" i="150"/>
  <c r="AM98" i="150"/>
  <c r="AL98" i="150"/>
  <c r="AK98" i="150"/>
  <c r="AJ98" i="150"/>
  <c r="AI98" i="150"/>
  <c r="AH98" i="150"/>
  <c r="AG98" i="150"/>
  <c r="AF98" i="150"/>
  <c r="AE98" i="150"/>
  <c r="AD98" i="150"/>
  <c r="AC98" i="150"/>
  <c r="AB98" i="150"/>
  <c r="AA98" i="150"/>
  <c r="Z98" i="150"/>
  <c r="Y98" i="150"/>
  <c r="X98" i="150"/>
  <c r="W98" i="150"/>
  <c r="V98" i="150"/>
  <c r="U98" i="150"/>
  <c r="T98" i="150"/>
  <c r="S98" i="150"/>
  <c r="R98" i="150"/>
  <c r="Q98" i="150"/>
  <c r="P98" i="150"/>
  <c r="O98" i="150"/>
  <c r="N98" i="150"/>
  <c r="M98" i="150"/>
  <c r="L98" i="150"/>
  <c r="K98" i="150"/>
  <c r="J98" i="150"/>
  <c r="I98" i="150"/>
  <c r="H98" i="150"/>
  <c r="G98" i="150"/>
  <c r="F98" i="150"/>
  <c r="E98" i="150"/>
  <c r="D98" i="150"/>
  <c r="BW76" i="18"/>
  <c r="BV76" i="18"/>
  <c r="BU76" i="18"/>
  <c r="BT76" i="18"/>
  <c r="BS76" i="18"/>
  <c r="BR76" i="18"/>
  <c r="BQ76" i="18"/>
  <c r="BP76" i="18"/>
  <c r="BO76" i="18"/>
  <c r="BN76" i="18"/>
  <c r="BM76" i="18"/>
  <c r="BL76" i="18"/>
  <c r="BK76" i="18"/>
  <c r="BJ76" i="18"/>
  <c r="BI76" i="18"/>
  <c r="BH76" i="18"/>
  <c r="BG76" i="18"/>
  <c r="BF76" i="18"/>
  <c r="BE76" i="18"/>
  <c r="BD76" i="18"/>
  <c r="BC76" i="18"/>
  <c r="BB76" i="18"/>
  <c r="BA76" i="18"/>
  <c r="AZ76" i="18"/>
  <c r="AY76" i="18"/>
  <c r="AX76" i="18"/>
  <c r="AW76" i="18"/>
  <c r="AV76" i="18"/>
  <c r="AU76" i="18"/>
  <c r="AT76" i="18"/>
  <c r="AS76" i="18"/>
  <c r="AR76" i="18"/>
  <c r="AQ76" i="18"/>
  <c r="AP76" i="18"/>
  <c r="AO76" i="18"/>
  <c r="AN76" i="18"/>
  <c r="AM76" i="18"/>
  <c r="AL76" i="18"/>
  <c r="AK76" i="18"/>
  <c r="AJ76" i="18"/>
  <c r="AI76" i="18"/>
  <c r="AH76" i="18"/>
  <c r="AG76" i="18"/>
  <c r="AF76" i="18"/>
  <c r="AE76" i="18"/>
  <c r="AD76" i="18"/>
  <c r="AC76" i="18"/>
  <c r="AB76" i="18"/>
  <c r="AA76" i="18"/>
  <c r="Z76" i="18"/>
  <c r="Y76" i="18"/>
  <c r="X76" i="18"/>
  <c r="W76" i="18"/>
  <c r="V76" i="18"/>
  <c r="U76" i="18"/>
  <c r="T76" i="18"/>
  <c r="S76" i="18"/>
  <c r="R76" i="18"/>
  <c r="Q76" i="18"/>
  <c r="P76" i="18"/>
  <c r="O76" i="18"/>
  <c r="N76" i="18"/>
  <c r="M76" i="18"/>
  <c r="L76" i="18"/>
  <c r="K76" i="18"/>
  <c r="J76" i="18"/>
  <c r="I76" i="18"/>
  <c r="H76" i="18"/>
  <c r="G76" i="18"/>
  <c r="F76" i="18"/>
  <c r="E76" i="18"/>
  <c r="D76" i="18"/>
  <c r="C76" i="18"/>
  <c r="B76" i="18"/>
  <c r="A76" i="18"/>
  <c r="BV75" i="18"/>
  <c r="BU75" i="18"/>
  <c r="BT75" i="18"/>
  <c r="BS75" i="18"/>
  <c r="BR75" i="18"/>
  <c r="BQ75" i="18"/>
  <c r="BP75" i="18"/>
  <c r="BO75" i="18"/>
  <c r="BN75" i="18"/>
  <c r="BM75" i="18"/>
  <c r="BL75" i="18"/>
  <c r="BM77" i="166" s="1"/>
  <c r="BK75" i="18"/>
  <c r="BL77" i="166" s="1"/>
  <c r="BJ75" i="18"/>
  <c r="BK77" i="166" s="1"/>
  <c r="BI75" i="18"/>
  <c r="BJ77" i="166" s="1"/>
  <c r="BH75" i="18"/>
  <c r="BG75" i="18"/>
  <c r="BF75" i="18"/>
  <c r="BE75" i="18"/>
  <c r="BD75" i="18"/>
  <c r="BC75" i="18"/>
  <c r="BB75" i="18"/>
  <c r="BA75" i="18"/>
  <c r="AZ75" i="18"/>
  <c r="AY75" i="18"/>
  <c r="AX75" i="18"/>
  <c r="AW75" i="18"/>
  <c r="AV75" i="18"/>
  <c r="AU75" i="18"/>
  <c r="AT75" i="18"/>
  <c r="AS75" i="18"/>
  <c r="AR75" i="18"/>
  <c r="AS77" i="166" s="1"/>
  <c r="AQ75" i="18"/>
  <c r="AR77" i="166" s="1"/>
  <c r="AP75" i="18"/>
  <c r="AQ77" i="166" s="1"/>
  <c r="AO75" i="18"/>
  <c r="AN75" i="18"/>
  <c r="AM75" i="18"/>
  <c r="AL75" i="18"/>
  <c r="AK75" i="18"/>
  <c r="AJ75" i="18"/>
  <c r="AI75" i="18"/>
  <c r="AH75" i="18"/>
  <c r="AG75" i="18"/>
  <c r="AF75" i="18"/>
  <c r="AE75" i="18"/>
  <c r="AD75" i="18"/>
  <c r="AC75" i="18"/>
  <c r="AB75" i="18"/>
  <c r="AA75" i="18"/>
  <c r="Z75" i="18"/>
  <c r="Y75" i="18"/>
  <c r="X75" i="18"/>
  <c r="W75" i="18"/>
  <c r="V75" i="18"/>
  <c r="U75" i="18"/>
  <c r="T75" i="18"/>
  <c r="S75" i="18"/>
  <c r="R75" i="18"/>
  <c r="Q75" i="18"/>
  <c r="P75" i="18"/>
  <c r="O75" i="18"/>
  <c r="N75" i="18"/>
  <c r="M75" i="18"/>
  <c r="L75" i="18"/>
  <c r="K75" i="18"/>
  <c r="J75" i="18"/>
  <c r="I75" i="18"/>
  <c r="H75" i="18"/>
  <c r="G75" i="18"/>
  <c r="F75" i="18"/>
  <c r="E75" i="18"/>
  <c r="D75" i="18"/>
  <c r="E77" i="166" s="1"/>
  <c r="C75" i="18"/>
  <c r="D77" i="166" s="1"/>
  <c r="B75" i="18"/>
  <c r="C77" i="166" s="1"/>
  <c r="A75" i="18"/>
  <c r="B77" i="166" s="1"/>
  <c r="BU74" i="18"/>
  <c r="BT74" i="18"/>
  <c r="BS74" i="18"/>
  <c r="BR74" i="18"/>
  <c r="BQ74" i="18"/>
  <c r="BP74" i="18"/>
  <c r="BO74" i="18"/>
  <c r="BN74" i="18"/>
  <c r="BM74" i="18"/>
  <c r="BL74" i="18"/>
  <c r="BK74" i="18"/>
  <c r="BJ74" i="18"/>
  <c r="BI74" i="18"/>
  <c r="BH74" i="18"/>
  <c r="BG74" i="18"/>
  <c r="BF74" i="18"/>
  <c r="BE74" i="18"/>
  <c r="BD74" i="18"/>
  <c r="BC74" i="18"/>
  <c r="BB74" i="18"/>
  <c r="BA74" i="18"/>
  <c r="AZ74" i="18"/>
  <c r="AY74" i="18"/>
  <c r="AX74" i="18"/>
  <c r="AW74" i="18"/>
  <c r="AV74" i="18"/>
  <c r="AU74" i="18"/>
  <c r="AT74" i="18"/>
  <c r="AS74" i="18"/>
  <c r="AR74" i="18"/>
  <c r="AQ74" i="18"/>
  <c r="AP74" i="18"/>
  <c r="AO74" i="18"/>
  <c r="AN74" i="18"/>
  <c r="AM74" i="18"/>
  <c r="AL74" i="18"/>
  <c r="AK74" i="18"/>
  <c r="AJ74" i="18"/>
  <c r="AI74" i="18"/>
  <c r="AH74" i="18"/>
  <c r="AG74" i="18"/>
  <c r="AF74" i="18"/>
  <c r="AE74" i="18"/>
  <c r="AD74" i="18"/>
  <c r="AC74" i="18"/>
  <c r="AB74" i="18"/>
  <c r="AA74" i="18"/>
  <c r="Z74" i="18"/>
  <c r="Y74" i="18"/>
  <c r="X74" i="18"/>
  <c r="W74" i="18"/>
  <c r="V74" i="18"/>
  <c r="U74" i="18"/>
  <c r="T74" i="18"/>
  <c r="S74" i="18"/>
  <c r="R74" i="18"/>
  <c r="Q74" i="18"/>
  <c r="P74" i="18"/>
  <c r="O74" i="18"/>
  <c r="N74" i="18"/>
  <c r="M74" i="18"/>
  <c r="L74" i="18"/>
  <c r="K74" i="18"/>
  <c r="J74" i="18"/>
  <c r="I74" i="18"/>
  <c r="H74" i="18"/>
  <c r="G74" i="18"/>
  <c r="F74" i="18"/>
  <c r="E74" i="18"/>
  <c r="D74" i="18"/>
  <c r="C74" i="18"/>
  <c r="B74" i="18"/>
  <c r="A74" i="18"/>
  <c r="BT73" i="18"/>
  <c r="BS73" i="18"/>
  <c r="BR73" i="18"/>
  <c r="BQ73" i="18"/>
  <c r="BP73" i="18"/>
  <c r="BO73" i="18"/>
  <c r="BN73" i="18"/>
  <c r="BM73" i="18"/>
  <c r="BL73" i="18"/>
  <c r="BK73" i="18"/>
  <c r="BJ73" i="18"/>
  <c r="BI73" i="18"/>
  <c r="BH73" i="18"/>
  <c r="BG73" i="18"/>
  <c r="BF73" i="18"/>
  <c r="BE73" i="18"/>
  <c r="BD73" i="18"/>
  <c r="BC73" i="18"/>
  <c r="BB73" i="18"/>
  <c r="BA73" i="18"/>
  <c r="AZ73" i="18"/>
  <c r="AY73" i="18"/>
  <c r="AX73" i="18"/>
  <c r="AW73" i="18"/>
  <c r="AV73" i="18"/>
  <c r="AU73" i="18"/>
  <c r="AT73" i="18"/>
  <c r="AS73" i="18"/>
  <c r="AR73" i="18"/>
  <c r="AQ73" i="18"/>
  <c r="AP73" i="18"/>
  <c r="AO73" i="18"/>
  <c r="AN73" i="18"/>
  <c r="AM73" i="18"/>
  <c r="AL73" i="18"/>
  <c r="AK73" i="18"/>
  <c r="AJ73" i="18"/>
  <c r="AI73" i="18"/>
  <c r="AH73" i="18"/>
  <c r="AG73" i="18"/>
  <c r="AF73" i="18"/>
  <c r="AE73" i="18"/>
  <c r="AD73" i="18"/>
  <c r="AC73" i="18"/>
  <c r="AB73" i="18"/>
  <c r="AA73" i="18"/>
  <c r="Z73" i="18"/>
  <c r="Y73" i="18"/>
  <c r="X73" i="18"/>
  <c r="W73" i="18"/>
  <c r="V73" i="18"/>
  <c r="U73" i="18"/>
  <c r="T73" i="18"/>
  <c r="S73" i="18"/>
  <c r="R73" i="18"/>
  <c r="Q73" i="18"/>
  <c r="P73" i="18"/>
  <c r="O73" i="18"/>
  <c r="N73" i="18"/>
  <c r="M73" i="18"/>
  <c r="L73" i="18"/>
  <c r="K73" i="18"/>
  <c r="J73" i="18"/>
  <c r="I73" i="18"/>
  <c r="H73" i="18"/>
  <c r="G73" i="18"/>
  <c r="F73" i="18"/>
  <c r="E73" i="18"/>
  <c r="D73" i="18"/>
  <c r="C73" i="18"/>
  <c r="B73" i="18"/>
  <c r="A73" i="18"/>
  <c r="BS72" i="18"/>
  <c r="BR72" i="18"/>
  <c r="BQ72" i="18"/>
  <c r="BP72" i="18"/>
  <c r="BO72" i="18"/>
  <c r="BN72" i="18"/>
  <c r="BM72" i="18"/>
  <c r="BL72" i="18"/>
  <c r="BK72" i="18"/>
  <c r="BJ72" i="18"/>
  <c r="BI72" i="18"/>
  <c r="BH72" i="18"/>
  <c r="BG72" i="18"/>
  <c r="BF72" i="18"/>
  <c r="BE72" i="18"/>
  <c r="BD72" i="18"/>
  <c r="BC72" i="18"/>
  <c r="BB72" i="18"/>
  <c r="BA72" i="18"/>
  <c r="AZ72" i="18"/>
  <c r="AY72" i="18"/>
  <c r="AX72" i="18"/>
  <c r="AW72" i="18"/>
  <c r="AV72" i="18"/>
  <c r="AU72" i="18"/>
  <c r="AT72" i="18"/>
  <c r="AS72" i="18"/>
  <c r="AR72" i="18"/>
  <c r="AQ72" i="18"/>
  <c r="AP72" i="18"/>
  <c r="AO72" i="18"/>
  <c r="AN72" i="18"/>
  <c r="AM72" i="18"/>
  <c r="AL72" i="18"/>
  <c r="AK72" i="18"/>
  <c r="AJ72" i="18"/>
  <c r="AI72" i="18"/>
  <c r="AH72" i="18"/>
  <c r="AG72" i="18"/>
  <c r="AF72" i="18"/>
  <c r="AE72" i="18"/>
  <c r="AD72" i="18"/>
  <c r="AC72" i="18"/>
  <c r="AB72" i="18"/>
  <c r="AA72" i="18"/>
  <c r="Z72" i="18"/>
  <c r="Y72" i="18"/>
  <c r="X72" i="18"/>
  <c r="W72" i="18"/>
  <c r="V72" i="18"/>
  <c r="U72" i="18"/>
  <c r="T72" i="18"/>
  <c r="S72" i="18"/>
  <c r="R72" i="18"/>
  <c r="Q72" i="18"/>
  <c r="P72" i="18"/>
  <c r="O72" i="18"/>
  <c r="N72" i="18"/>
  <c r="M72" i="18"/>
  <c r="L72" i="18"/>
  <c r="K72" i="18"/>
  <c r="J72" i="18"/>
  <c r="I72" i="18"/>
  <c r="H72" i="18"/>
  <c r="G72" i="18"/>
  <c r="F72" i="18"/>
  <c r="E72" i="18"/>
  <c r="D72" i="18"/>
  <c r="C72" i="18"/>
  <c r="B72" i="18"/>
  <c r="A72" i="18"/>
  <c r="BS71" i="18"/>
  <c r="BR71" i="18"/>
  <c r="BQ71" i="18"/>
  <c r="BP71" i="18"/>
  <c r="BO71" i="18"/>
  <c r="BN71" i="18"/>
  <c r="BM71" i="18"/>
  <c r="BL71" i="18"/>
  <c r="BK71" i="18"/>
  <c r="BJ71" i="18"/>
  <c r="BI71" i="18"/>
  <c r="BH71" i="18"/>
  <c r="BG71" i="18"/>
  <c r="BF71" i="18"/>
  <c r="BE71" i="18"/>
  <c r="BD71" i="18"/>
  <c r="BC71" i="18"/>
  <c r="BB71" i="18"/>
  <c r="BA71" i="18"/>
  <c r="AZ71" i="18"/>
  <c r="AY71" i="18"/>
  <c r="AX71" i="18"/>
  <c r="AW71" i="18"/>
  <c r="AV71" i="18"/>
  <c r="AU71" i="18"/>
  <c r="AT71" i="18"/>
  <c r="AS71" i="18"/>
  <c r="AR71" i="18"/>
  <c r="AQ71" i="18"/>
  <c r="AP71" i="18"/>
  <c r="AO71" i="18"/>
  <c r="AN71" i="18"/>
  <c r="AM71" i="18"/>
  <c r="AL71" i="18"/>
  <c r="AK71" i="18"/>
  <c r="AJ71" i="18"/>
  <c r="AI71" i="18"/>
  <c r="AH71" i="18"/>
  <c r="AG71" i="18"/>
  <c r="AF71" i="18"/>
  <c r="AE71" i="18"/>
  <c r="AD71" i="18"/>
  <c r="AC71" i="18"/>
  <c r="AB71" i="18"/>
  <c r="AA71" i="18"/>
  <c r="Z71" i="18"/>
  <c r="Y71" i="18"/>
  <c r="X71" i="18"/>
  <c r="W71" i="18"/>
  <c r="V71" i="18"/>
  <c r="U71" i="18"/>
  <c r="T71" i="18"/>
  <c r="S71" i="18"/>
  <c r="R71" i="18"/>
  <c r="Q71" i="18"/>
  <c r="P71" i="18"/>
  <c r="O71" i="18"/>
  <c r="N71" i="18"/>
  <c r="M71" i="18"/>
  <c r="L71" i="18"/>
  <c r="K71" i="18"/>
  <c r="J71" i="18"/>
  <c r="I71" i="18"/>
  <c r="H71" i="18"/>
  <c r="G71" i="18"/>
  <c r="F71" i="18"/>
  <c r="E71" i="18"/>
  <c r="D71" i="18"/>
  <c r="C71" i="18"/>
  <c r="B71" i="18"/>
  <c r="A71" i="18"/>
  <c r="BX70" i="18"/>
  <c r="BW70" i="18"/>
  <c r="BV70" i="18"/>
  <c r="BU70" i="18"/>
  <c r="BT70" i="18"/>
  <c r="BS70" i="18"/>
  <c r="BT72" i="166" s="1"/>
  <c r="BR70" i="18"/>
  <c r="BQ70" i="18"/>
  <c r="BP70" i="18"/>
  <c r="BO70" i="18"/>
  <c r="BN70" i="18"/>
  <c r="BM70" i="18"/>
  <c r="BL70" i="18"/>
  <c r="BK70" i="18"/>
  <c r="BJ70" i="18"/>
  <c r="BI70" i="18"/>
  <c r="BH70" i="18"/>
  <c r="BG70" i="18"/>
  <c r="BF70" i="18"/>
  <c r="BE70" i="18"/>
  <c r="BD70" i="18"/>
  <c r="BC70" i="18"/>
  <c r="BB70" i="18"/>
  <c r="BA70" i="18"/>
  <c r="AZ70" i="18"/>
  <c r="AY70" i="18"/>
  <c r="AZ72" i="166" s="1"/>
  <c r="AX70" i="18"/>
  <c r="AW70" i="18"/>
  <c r="AV70" i="18"/>
  <c r="AU70" i="18"/>
  <c r="AT70" i="18"/>
  <c r="AS70" i="18"/>
  <c r="AR70" i="18"/>
  <c r="AS72" i="166" s="1"/>
  <c r="AQ70" i="18"/>
  <c r="AR72" i="166" s="1"/>
  <c r="AP70" i="18"/>
  <c r="AQ72" i="166" s="1"/>
  <c r="AO70" i="18"/>
  <c r="AP72" i="166" s="1"/>
  <c r="AN70" i="18"/>
  <c r="AM70" i="18"/>
  <c r="AL70" i="18"/>
  <c r="AK70" i="18"/>
  <c r="AJ70" i="18"/>
  <c r="AI70" i="18"/>
  <c r="AH70" i="18"/>
  <c r="AG70" i="18"/>
  <c r="AF70" i="18"/>
  <c r="AE70" i="18"/>
  <c r="AF72" i="166" s="1"/>
  <c r="AD70" i="18"/>
  <c r="AC70" i="18"/>
  <c r="AB70" i="18"/>
  <c r="AA70" i="18"/>
  <c r="Z70" i="18"/>
  <c r="Y70" i="18"/>
  <c r="X70" i="18"/>
  <c r="Y72" i="166" s="1"/>
  <c r="W70" i="18"/>
  <c r="X72" i="166" s="1"/>
  <c r="V70" i="18"/>
  <c r="W72" i="166" s="1"/>
  <c r="U70" i="18"/>
  <c r="T70" i="18"/>
  <c r="S70" i="18"/>
  <c r="R70" i="18"/>
  <c r="Q70" i="18"/>
  <c r="P70" i="18"/>
  <c r="O70" i="18"/>
  <c r="N70" i="18"/>
  <c r="M70" i="18"/>
  <c r="L70" i="18"/>
  <c r="K70" i="18"/>
  <c r="J70" i="18"/>
  <c r="I70" i="18"/>
  <c r="H70" i="18"/>
  <c r="G70" i="18"/>
  <c r="F70" i="18"/>
  <c r="E70" i="18"/>
  <c r="D70" i="18"/>
  <c r="C70" i="18"/>
  <c r="B70" i="18"/>
  <c r="A70" i="18"/>
  <c r="BX69" i="18"/>
  <c r="BW69" i="18"/>
  <c r="BV69" i="18"/>
  <c r="BU69" i="18"/>
  <c r="BT69" i="18"/>
  <c r="BS69" i="18"/>
  <c r="BR69" i="18"/>
  <c r="BQ69" i="18"/>
  <c r="BP69" i="18"/>
  <c r="BO69" i="18"/>
  <c r="BN69" i="18"/>
  <c r="BM69" i="18"/>
  <c r="BL69" i="18"/>
  <c r="BK69" i="18"/>
  <c r="BJ69" i="18"/>
  <c r="BI69" i="18"/>
  <c r="BH69" i="18"/>
  <c r="BG69" i="18"/>
  <c r="BF69" i="18"/>
  <c r="BE69" i="18"/>
  <c r="BD69" i="18"/>
  <c r="BC69" i="18"/>
  <c r="BB69" i="18"/>
  <c r="BA69" i="18"/>
  <c r="AZ69" i="18"/>
  <c r="AY69" i="18"/>
  <c r="AX69" i="18"/>
  <c r="AW69" i="18"/>
  <c r="AV69" i="18"/>
  <c r="AU69" i="18"/>
  <c r="AT69" i="18"/>
  <c r="AS69" i="18"/>
  <c r="AR69" i="18"/>
  <c r="AQ69" i="18"/>
  <c r="AP69" i="18"/>
  <c r="AO69" i="18"/>
  <c r="AN69" i="18"/>
  <c r="AM69" i="18"/>
  <c r="AL69" i="18"/>
  <c r="AK69" i="18"/>
  <c r="AJ69" i="18"/>
  <c r="AI69" i="18"/>
  <c r="AH69" i="18"/>
  <c r="AG69" i="18"/>
  <c r="AF69" i="18"/>
  <c r="AE69" i="18"/>
  <c r="AD69" i="18"/>
  <c r="AC69" i="18"/>
  <c r="AB69" i="18"/>
  <c r="AA69" i="18"/>
  <c r="Z69" i="18"/>
  <c r="Y69" i="18"/>
  <c r="X69" i="18"/>
  <c r="W69" i="18"/>
  <c r="V69" i="18"/>
  <c r="U69" i="18"/>
  <c r="T69" i="18"/>
  <c r="S69" i="18"/>
  <c r="R69" i="18"/>
  <c r="Q69" i="18"/>
  <c r="P69" i="18"/>
  <c r="O69" i="18"/>
  <c r="N69" i="18"/>
  <c r="M69" i="18"/>
  <c r="L69" i="18"/>
  <c r="K69" i="18"/>
  <c r="J69" i="18"/>
  <c r="I69" i="18"/>
  <c r="H69" i="18"/>
  <c r="G69" i="18"/>
  <c r="F69" i="18"/>
  <c r="E69" i="18"/>
  <c r="D69" i="18"/>
  <c r="C69" i="18"/>
  <c r="B69" i="18"/>
  <c r="A69" i="18"/>
  <c r="BX68" i="18"/>
  <c r="BW68" i="18"/>
  <c r="BV68" i="18"/>
  <c r="BU68" i="18"/>
  <c r="BT68" i="18"/>
  <c r="BS68" i="18"/>
  <c r="BR68" i="18"/>
  <c r="BQ68" i="18"/>
  <c r="BP68" i="18"/>
  <c r="BO68" i="18"/>
  <c r="BN68" i="18"/>
  <c r="BM68" i="18"/>
  <c r="BL68" i="18"/>
  <c r="BK68" i="18"/>
  <c r="BL70" i="166" s="1"/>
  <c r="BJ68" i="18"/>
  <c r="BI68" i="18"/>
  <c r="BH68" i="18"/>
  <c r="BG68" i="18"/>
  <c r="BF68" i="18"/>
  <c r="BE68" i="18"/>
  <c r="BD68" i="18"/>
  <c r="BE70" i="166" s="1"/>
  <c r="BC68" i="18"/>
  <c r="BD70" i="166" s="1"/>
  <c r="BB68" i="18"/>
  <c r="BC70" i="166" s="1"/>
  <c r="BA68" i="18"/>
  <c r="BB70" i="166" s="1"/>
  <c r="AZ68" i="18"/>
  <c r="AY68" i="18"/>
  <c r="AX68" i="18"/>
  <c r="AW68" i="18"/>
  <c r="AV68" i="18"/>
  <c r="AU68" i="18"/>
  <c r="AT68" i="18"/>
  <c r="AS68" i="18"/>
  <c r="AR68" i="18"/>
  <c r="AQ68" i="18"/>
  <c r="AR70" i="166" s="1"/>
  <c r="AP68" i="18"/>
  <c r="AO68" i="18"/>
  <c r="AN68" i="18"/>
  <c r="AM68" i="18"/>
  <c r="AL68" i="18"/>
  <c r="AK68" i="18"/>
  <c r="AJ68" i="18"/>
  <c r="AK70" i="166" s="1"/>
  <c r="AI68" i="18"/>
  <c r="AH68" i="18"/>
  <c r="AG68" i="18"/>
  <c r="AF68" i="18"/>
  <c r="AE68" i="18"/>
  <c r="AD68" i="18"/>
  <c r="AC68" i="18"/>
  <c r="AB68" i="18"/>
  <c r="AA68" i="18"/>
  <c r="Z68" i="18"/>
  <c r="Y68" i="18"/>
  <c r="X68" i="18"/>
  <c r="W68" i="18"/>
  <c r="X70" i="166" s="1"/>
  <c r="V68" i="18"/>
  <c r="U68" i="18"/>
  <c r="T68" i="18"/>
  <c r="S68" i="18"/>
  <c r="R68" i="18"/>
  <c r="Q68" i="18"/>
  <c r="P68" i="18"/>
  <c r="O68" i="18"/>
  <c r="N68" i="18"/>
  <c r="M68" i="18"/>
  <c r="L68" i="18"/>
  <c r="K68" i="18"/>
  <c r="J68" i="18"/>
  <c r="I68" i="18"/>
  <c r="H68" i="18"/>
  <c r="G68" i="18"/>
  <c r="F68" i="18"/>
  <c r="E68" i="18"/>
  <c r="D68" i="18"/>
  <c r="C68" i="18"/>
  <c r="D70" i="166" s="1"/>
  <c r="B68" i="18"/>
  <c r="A68" i="18"/>
  <c r="BX67" i="18"/>
  <c r="BW67" i="18"/>
  <c r="BV67" i="18"/>
  <c r="BU67" i="18"/>
  <c r="BT67" i="18"/>
  <c r="BU69" i="166" s="1"/>
  <c r="BS67" i="18"/>
  <c r="BT69" i="166" s="1"/>
  <c r="BR67" i="18"/>
  <c r="BS69" i="166" s="1"/>
  <c r="BQ67" i="18"/>
  <c r="BR69" i="166" s="1"/>
  <c r="BP67" i="18"/>
  <c r="BO67" i="18"/>
  <c r="BN67" i="18"/>
  <c r="BM67" i="18"/>
  <c r="BL67" i="18"/>
  <c r="BK67" i="18"/>
  <c r="BJ67" i="18"/>
  <c r="BI67" i="18"/>
  <c r="BH67" i="18"/>
  <c r="BG67" i="18"/>
  <c r="BH69" i="166" s="1"/>
  <c r="BF67" i="18"/>
  <c r="BE67" i="18"/>
  <c r="BD67" i="18"/>
  <c r="BC67" i="18"/>
  <c r="BB67" i="18"/>
  <c r="BA67" i="18"/>
  <c r="AZ67" i="18"/>
  <c r="BA69" i="166" s="1"/>
  <c r="AY67" i="18"/>
  <c r="AZ69" i="166" s="1"/>
  <c r="AX67" i="18"/>
  <c r="AY69" i="166" s="1"/>
  <c r="AW67" i="18"/>
  <c r="AV67" i="18"/>
  <c r="AU67" i="18"/>
  <c r="AT67" i="18"/>
  <c r="AS67" i="18"/>
  <c r="AR67" i="18"/>
  <c r="AQ67" i="18"/>
  <c r="AP67" i="18"/>
  <c r="AO67" i="18"/>
  <c r="AN67" i="18"/>
  <c r="AM67" i="18"/>
  <c r="AL67" i="18"/>
  <c r="AK67" i="18"/>
  <c r="AJ67" i="18"/>
  <c r="AI67" i="18"/>
  <c r="AH67" i="18"/>
  <c r="AG67" i="18"/>
  <c r="AF67" i="18"/>
  <c r="AE67" i="18"/>
  <c r="AD67" i="18"/>
  <c r="AC67" i="18"/>
  <c r="AB67" i="18"/>
  <c r="AA67" i="18"/>
  <c r="Z67" i="18"/>
  <c r="Y67" i="18"/>
  <c r="X67" i="18"/>
  <c r="W67" i="18"/>
  <c r="V67" i="18"/>
  <c r="U67" i="18"/>
  <c r="T67" i="18"/>
  <c r="S67" i="18"/>
  <c r="T69" i="166" s="1"/>
  <c r="R67" i="18"/>
  <c r="Q67" i="18"/>
  <c r="P67" i="18"/>
  <c r="O67" i="18"/>
  <c r="N67" i="18"/>
  <c r="M67" i="18"/>
  <c r="L67" i="18"/>
  <c r="K67" i="18"/>
  <c r="J67" i="18"/>
  <c r="I67" i="18"/>
  <c r="H67" i="18"/>
  <c r="G67" i="18"/>
  <c r="F67" i="18"/>
  <c r="E67" i="18"/>
  <c r="D67" i="18"/>
  <c r="C67" i="18"/>
  <c r="B67" i="18"/>
  <c r="A67" i="18"/>
  <c r="BX66" i="18"/>
  <c r="BW66" i="18"/>
  <c r="BX68" i="166" s="1"/>
  <c r="BV66" i="18"/>
  <c r="BU66" i="18"/>
  <c r="BT66" i="18"/>
  <c r="BS66" i="18"/>
  <c r="BR66" i="18"/>
  <c r="BQ66" i="18"/>
  <c r="BP66" i="18"/>
  <c r="BQ68" i="166" s="1"/>
  <c r="BO66" i="18"/>
  <c r="BP68" i="166" s="1"/>
  <c r="BN66" i="18"/>
  <c r="BO68" i="166" s="1"/>
  <c r="BM66" i="18"/>
  <c r="BN68" i="166" s="1"/>
  <c r="BL66" i="18"/>
  <c r="BK66" i="18"/>
  <c r="BJ66" i="18"/>
  <c r="BI66" i="18"/>
  <c r="BH66" i="18"/>
  <c r="BG66" i="18"/>
  <c r="BF66" i="18"/>
  <c r="BE66" i="18"/>
  <c r="BD66" i="18"/>
  <c r="BC66" i="18"/>
  <c r="BB66" i="18"/>
  <c r="BA66" i="18"/>
  <c r="AZ66" i="18"/>
  <c r="AY66" i="18"/>
  <c r="AX66" i="18"/>
  <c r="AW66" i="18"/>
  <c r="AV66" i="18"/>
  <c r="AU66" i="18"/>
  <c r="AT66" i="18"/>
  <c r="AS66" i="18"/>
  <c r="AR66" i="18"/>
  <c r="AQ66" i="18"/>
  <c r="AP66" i="18"/>
  <c r="AO66" i="18"/>
  <c r="AN66" i="18"/>
  <c r="AM66" i="18"/>
  <c r="AL66" i="18"/>
  <c r="AK66" i="18"/>
  <c r="AJ66" i="18"/>
  <c r="AI66" i="18"/>
  <c r="AJ68" i="166" s="1"/>
  <c r="AH66" i="18"/>
  <c r="AG66" i="18"/>
  <c r="AF66" i="18"/>
  <c r="AE66" i="18"/>
  <c r="AD66" i="18"/>
  <c r="AC66" i="18"/>
  <c r="AB66" i="18"/>
  <c r="AA66" i="18"/>
  <c r="Z66" i="18"/>
  <c r="Y66" i="18"/>
  <c r="X66" i="18"/>
  <c r="W66" i="18"/>
  <c r="V66" i="18"/>
  <c r="U66" i="18"/>
  <c r="T66" i="18"/>
  <c r="S66" i="18"/>
  <c r="R66" i="18"/>
  <c r="Q66" i="18"/>
  <c r="P66" i="18"/>
  <c r="O66" i="18"/>
  <c r="P68" i="166" s="1"/>
  <c r="N66" i="18"/>
  <c r="M66" i="18"/>
  <c r="L66" i="18"/>
  <c r="K66" i="18"/>
  <c r="J66" i="18"/>
  <c r="I66" i="18"/>
  <c r="H66" i="18"/>
  <c r="I68" i="166" s="1"/>
  <c r="G66" i="18"/>
  <c r="H68" i="166" s="1"/>
  <c r="F66" i="18"/>
  <c r="G68" i="166" s="1"/>
  <c r="E66" i="18"/>
  <c r="F68" i="166" s="1"/>
  <c r="D66" i="18"/>
  <c r="C66" i="18"/>
  <c r="B66" i="18"/>
  <c r="A66" i="18"/>
  <c r="BX65" i="18"/>
  <c r="BW65" i="18"/>
  <c r="BV65" i="18"/>
  <c r="BU65" i="18"/>
  <c r="BT65" i="18"/>
  <c r="BS65" i="18"/>
  <c r="BT67" i="166" s="1"/>
  <c r="BR65" i="18"/>
  <c r="BQ65" i="18"/>
  <c r="BP65" i="18"/>
  <c r="BO65" i="18"/>
  <c r="BN65" i="18"/>
  <c r="BM65" i="18"/>
  <c r="BL65" i="18"/>
  <c r="BM67" i="166" s="1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Z67" i="166" s="1"/>
  <c r="AX65" i="18"/>
  <c r="AW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F67" i="166" s="1"/>
  <c r="AD65" i="18"/>
  <c r="AC65" i="18"/>
  <c r="AB65" i="18"/>
  <c r="AA65" i="18"/>
  <c r="Z65" i="18"/>
  <c r="Y65" i="18"/>
  <c r="X65" i="18"/>
  <c r="Y67" i="166" s="1"/>
  <c r="W65" i="18"/>
  <c r="X67" i="166" s="1"/>
  <c r="V65" i="18"/>
  <c r="W67" i="166" s="1"/>
  <c r="U65" i="18"/>
  <c r="V67" i="166" s="1"/>
  <c r="T65" i="18"/>
  <c r="S65" i="18"/>
  <c r="R65" i="18"/>
  <c r="Q65" i="18"/>
  <c r="P65" i="18"/>
  <c r="O65" i="18"/>
  <c r="N65" i="18"/>
  <c r="M65" i="18"/>
  <c r="L65" i="18"/>
  <c r="K65" i="18"/>
  <c r="L67" i="166" s="1"/>
  <c r="J65" i="18"/>
  <c r="I65" i="18"/>
  <c r="H65" i="18"/>
  <c r="G65" i="18"/>
  <c r="F65" i="18"/>
  <c r="E65" i="18"/>
  <c r="D65" i="18"/>
  <c r="E67" i="166" s="1"/>
  <c r="C65" i="18"/>
  <c r="D67" i="166" s="1"/>
  <c r="B65" i="18"/>
  <c r="C67" i="166" s="1"/>
  <c r="A65" i="18"/>
  <c r="BX64" i="18"/>
  <c r="BW64" i="18"/>
  <c r="BV64" i="18"/>
  <c r="BU64" i="18"/>
  <c r="BT64" i="18"/>
  <c r="BS64" i="18"/>
  <c r="BR64" i="18"/>
  <c r="BQ64" i="18"/>
  <c r="BP64" i="18"/>
  <c r="BO64" i="18"/>
  <c r="BN64" i="18"/>
  <c r="BM64" i="18"/>
  <c r="BL64" i="18"/>
  <c r="BK64" i="18"/>
  <c r="BJ64" i="18"/>
  <c r="BI64" i="18"/>
  <c r="BH64" i="18"/>
  <c r="BG64" i="18"/>
  <c r="BF64" i="18"/>
  <c r="BE64" i="18"/>
  <c r="BD64" i="18"/>
  <c r="BC64" i="18"/>
  <c r="BB64" i="18"/>
  <c r="BA64" i="18"/>
  <c r="AZ64" i="18"/>
  <c r="AY64" i="18"/>
  <c r="AX64" i="18"/>
  <c r="AW64" i="18"/>
  <c r="AV64" i="18"/>
  <c r="AU64" i="18"/>
  <c r="AV66" i="166" s="1"/>
  <c r="AT64" i="18"/>
  <c r="AS64" i="18"/>
  <c r="AR64" i="18"/>
  <c r="AQ64" i="18"/>
  <c r="AP64" i="18"/>
  <c r="AO64" i="18"/>
  <c r="AN64" i="18"/>
  <c r="AM64" i="18"/>
  <c r="AL64" i="18"/>
  <c r="AK64" i="18"/>
  <c r="AJ64" i="18"/>
  <c r="AI64" i="18"/>
  <c r="AH64" i="18"/>
  <c r="AG64" i="18"/>
  <c r="AF64" i="18"/>
  <c r="AE64" i="18"/>
  <c r="AD64" i="18"/>
  <c r="AC64" i="18"/>
  <c r="AB64" i="18"/>
  <c r="AA64" i="18"/>
  <c r="AB66" i="166" s="1"/>
  <c r="Z64" i="18"/>
  <c r="Y64" i="18"/>
  <c r="X64" i="18"/>
  <c r="W64" i="18"/>
  <c r="V64" i="18"/>
  <c r="U64" i="18"/>
  <c r="T64" i="18"/>
  <c r="U66" i="166" s="1"/>
  <c r="S64" i="18"/>
  <c r="T66" i="166" s="1"/>
  <c r="R64" i="18"/>
  <c r="S66" i="166" s="1"/>
  <c r="Q64" i="18"/>
  <c r="R66" i="166" s="1"/>
  <c r="P64" i="18"/>
  <c r="O64" i="18"/>
  <c r="N64" i="18"/>
  <c r="M64" i="18"/>
  <c r="L64" i="18"/>
  <c r="K64" i="18"/>
  <c r="J64" i="18"/>
  <c r="I64" i="18"/>
  <c r="H64" i="18"/>
  <c r="G64" i="18"/>
  <c r="F64" i="18"/>
  <c r="E64" i="18"/>
  <c r="D64" i="18"/>
  <c r="C64" i="18"/>
  <c r="B64" i="18"/>
  <c r="A64" i="18"/>
  <c r="BX63" i="18"/>
  <c r="BW63" i="18"/>
  <c r="BV63" i="18"/>
  <c r="BU63" i="18"/>
  <c r="BT63" i="18"/>
  <c r="BS63" i="18"/>
  <c r="BR63" i="18"/>
  <c r="BQ63" i="18"/>
  <c r="BP63" i="18"/>
  <c r="BO63" i="18"/>
  <c r="BN63" i="18"/>
  <c r="BM63" i="18"/>
  <c r="BL63" i="18"/>
  <c r="BK63" i="18"/>
  <c r="BJ63" i="18"/>
  <c r="BI63" i="18"/>
  <c r="BH63" i="18"/>
  <c r="BG63" i="18"/>
  <c r="BF63" i="18"/>
  <c r="BE63" i="18"/>
  <c r="BD63" i="18"/>
  <c r="BC63" i="18"/>
  <c r="BB63" i="18"/>
  <c r="BA63" i="18"/>
  <c r="AZ63" i="18"/>
  <c r="AY63" i="18"/>
  <c r="AX63" i="18"/>
  <c r="AW63" i="18"/>
  <c r="AV63" i="18"/>
  <c r="AU63" i="18"/>
  <c r="AT63" i="18"/>
  <c r="AS63" i="18"/>
  <c r="AR63" i="18"/>
  <c r="AQ63" i="18"/>
  <c r="AP63" i="18"/>
  <c r="AO63" i="18"/>
  <c r="AN63" i="18"/>
  <c r="AM63" i="18"/>
  <c r="AL63" i="18"/>
  <c r="AK63" i="18"/>
  <c r="AJ63" i="18"/>
  <c r="AI63" i="18"/>
  <c r="AH63" i="18"/>
  <c r="AG63" i="18"/>
  <c r="AF63" i="18"/>
  <c r="AE63" i="18"/>
  <c r="AD63" i="18"/>
  <c r="AC63" i="18"/>
  <c r="AB63" i="18"/>
  <c r="AA63" i="18"/>
  <c r="Z63" i="18"/>
  <c r="Y63" i="18"/>
  <c r="X63" i="18"/>
  <c r="W63" i="18"/>
  <c r="V63" i="18"/>
  <c r="U63" i="18"/>
  <c r="T63" i="18"/>
  <c r="S63" i="18"/>
  <c r="R63" i="18"/>
  <c r="Q63" i="18"/>
  <c r="P63" i="18"/>
  <c r="O63" i="18"/>
  <c r="N63" i="18"/>
  <c r="M63" i="18"/>
  <c r="L63" i="18"/>
  <c r="K63" i="18"/>
  <c r="J63" i="18"/>
  <c r="I63" i="18"/>
  <c r="H63" i="18"/>
  <c r="G63" i="18"/>
  <c r="F63" i="18"/>
  <c r="E63" i="18"/>
  <c r="D63" i="18"/>
  <c r="C63" i="18"/>
  <c r="B63" i="18"/>
  <c r="A63" i="18"/>
  <c r="BX62" i="18"/>
  <c r="BW62" i="18"/>
  <c r="BV62" i="18"/>
  <c r="BU62" i="18"/>
  <c r="BT62" i="18"/>
  <c r="BS62" i="18"/>
  <c r="BR62" i="18"/>
  <c r="BQ62" i="18"/>
  <c r="BP62" i="18"/>
  <c r="BO62" i="18"/>
  <c r="BN62" i="18"/>
  <c r="BM62" i="18"/>
  <c r="BL62" i="18"/>
  <c r="BK62" i="18"/>
  <c r="BJ62" i="18"/>
  <c r="BI62" i="18"/>
  <c r="BH62" i="18"/>
  <c r="BG62" i="18"/>
  <c r="BF62" i="18"/>
  <c r="BE62" i="18"/>
  <c r="BD62" i="18"/>
  <c r="BC62" i="18"/>
  <c r="BB62" i="18"/>
  <c r="BA62" i="18"/>
  <c r="AZ62" i="18"/>
  <c r="AY62" i="18"/>
  <c r="AX62" i="18"/>
  <c r="AW62" i="18"/>
  <c r="AV62" i="18"/>
  <c r="AU62" i="18"/>
  <c r="AT62" i="18"/>
  <c r="AS62" i="18"/>
  <c r="AR62" i="18"/>
  <c r="AQ62" i="18"/>
  <c r="AP62" i="18"/>
  <c r="AO62" i="18"/>
  <c r="AN62" i="18"/>
  <c r="AM62" i="18"/>
  <c r="AL62" i="18"/>
  <c r="AK62" i="18"/>
  <c r="AJ62" i="18"/>
  <c r="AI62" i="18"/>
  <c r="AH62" i="18"/>
  <c r="AG62" i="18"/>
  <c r="AF62" i="18"/>
  <c r="AE62" i="18"/>
  <c r="AD62" i="18"/>
  <c r="AC62" i="18"/>
  <c r="AB62" i="18"/>
  <c r="AA62" i="18"/>
  <c r="Z62" i="18"/>
  <c r="Y62" i="18"/>
  <c r="X62" i="18"/>
  <c r="W62" i="18"/>
  <c r="V62" i="18"/>
  <c r="U62" i="18"/>
  <c r="T62" i="18"/>
  <c r="S62" i="18"/>
  <c r="R62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E62" i="18"/>
  <c r="D62" i="18"/>
  <c r="C62" i="18"/>
  <c r="B62" i="18"/>
  <c r="A62" i="18"/>
  <c r="BX61" i="18"/>
  <c r="BW61" i="18"/>
  <c r="BX63" i="166" s="1"/>
  <c r="BV61" i="18"/>
  <c r="BU61" i="18"/>
  <c r="BT61" i="18"/>
  <c r="BS61" i="18"/>
  <c r="BR61" i="18"/>
  <c r="BQ61" i="18"/>
  <c r="BP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D63" i="166" s="1"/>
  <c r="BB61" i="18"/>
  <c r="BA61" i="18"/>
  <c r="AZ61" i="18"/>
  <c r="AY61" i="18"/>
  <c r="AX61" i="18"/>
  <c r="AW61" i="18"/>
  <c r="AV61" i="18"/>
  <c r="AW63" i="166" s="1"/>
  <c r="AU61" i="18"/>
  <c r="AV63" i="166" s="1"/>
  <c r="AT61" i="18"/>
  <c r="AU63" i="166" s="1"/>
  <c r="AS61" i="18"/>
  <c r="AT63" i="166" s="1"/>
  <c r="AR61" i="18"/>
  <c r="AQ61" i="18"/>
  <c r="AP61" i="18"/>
  <c r="AO61" i="18"/>
  <c r="AN61" i="18"/>
  <c r="AM61" i="18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V61" i="18"/>
  <c r="U61" i="18"/>
  <c r="T61" i="18"/>
  <c r="S61" i="18"/>
  <c r="R61" i="18"/>
  <c r="Q61" i="18"/>
  <c r="P61" i="18"/>
  <c r="O61" i="18"/>
  <c r="P63" i="166" s="1"/>
  <c r="N61" i="18"/>
  <c r="M61" i="18"/>
  <c r="L61" i="18"/>
  <c r="K61" i="18"/>
  <c r="J61" i="18"/>
  <c r="I61" i="18"/>
  <c r="H61" i="18"/>
  <c r="G61" i="18"/>
  <c r="F61" i="18"/>
  <c r="E61" i="18"/>
  <c r="D61" i="18"/>
  <c r="C61" i="18"/>
  <c r="B61" i="18"/>
  <c r="A61" i="18"/>
  <c r="BX60" i="18"/>
  <c r="BW60" i="18"/>
  <c r="BV60" i="18"/>
  <c r="BU60" i="18"/>
  <c r="BT60" i="18"/>
  <c r="BS60" i="18"/>
  <c r="BT62" i="166" s="1"/>
  <c r="BR60" i="18"/>
  <c r="BQ60" i="18"/>
  <c r="BP60" i="18"/>
  <c r="BO60" i="18"/>
  <c r="BN60" i="18"/>
  <c r="BM60" i="18"/>
  <c r="BL60" i="18"/>
  <c r="BM62" i="166" s="1"/>
  <c r="BK60" i="18"/>
  <c r="BL62" i="166" s="1"/>
  <c r="BJ60" i="18"/>
  <c r="BK62" i="166" s="1"/>
  <c r="BI60" i="18"/>
  <c r="BJ62" i="166" s="1"/>
  <c r="BH60" i="18"/>
  <c r="BG60" i="18"/>
  <c r="BF60" i="18"/>
  <c r="BE60" i="18"/>
  <c r="BD60" i="18"/>
  <c r="BC60" i="18"/>
  <c r="BB60" i="18"/>
  <c r="BA60" i="18"/>
  <c r="AZ60" i="18"/>
  <c r="AY60" i="18"/>
  <c r="AZ62" i="166" s="1"/>
  <c r="AX60" i="18"/>
  <c r="AW60" i="18"/>
  <c r="AV60" i="18"/>
  <c r="AU60" i="18"/>
  <c r="AT60" i="18"/>
  <c r="AS60" i="18"/>
  <c r="AR60" i="18"/>
  <c r="AS62" i="166" s="1"/>
  <c r="AQ60" i="18"/>
  <c r="AP60" i="18"/>
  <c r="AO60" i="18"/>
  <c r="AN60" i="18"/>
  <c r="AM60" i="18"/>
  <c r="AL60" i="18"/>
  <c r="AK60" i="18"/>
  <c r="AJ60" i="18"/>
  <c r="AI60" i="18"/>
  <c r="AH60" i="18"/>
  <c r="AG60" i="18"/>
  <c r="AF60" i="18"/>
  <c r="AE60" i="18"/>
  <c r="AF62" i="166" s="1"/>
  <c r="AD60" i="18"/>
  <c r="AC60" i="18"/>
  <c r="AB60" i="18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L62" i="166" s="1"/>
  <c r="J60" i="18"/>
  <c r="I60" i="18"/>
  <c r="H60" i="18"/>
  <c r="G60" i="18"/>
  <c r="F60" i="18"/>
  <c r="E60" i="18"/>
  <c r="D60" i="18"/>
  <c r="E62" i="166" s="1"/>
  <c r="C60" i="18"/>
  <c r="D62" i="166" s="1"/>
  <c r="B60" i="18"/>
  <c r="C62" i="166" s="1"/>
  <c r="A60" i="18"/>
  <c r="B62" i="166" s="1"/>
  <c r="BX59" i="18"/>
  <c r="BW59" i="18"/>
  <c r="BV59" i="18"/>
  <c r="BU59" i="18"/>
  <c r="BT59" i="18"/>
  <c r="BS59" i="18"/>
  <c r="BR59" i="18"/>
  <c r="BQ59" i="18"/>
  <c r="BP59" i="18"/>
  <c r="BO59" i="18"/>
  <c r="BP61" i="166" s="1"/>
  <c r="BN59" i="18"/>
  <c r="BM59" i="18"/>
  <c r="BL59" i="18"/>
  <c r="BK59" i="18"/>
  <c r="BJ59" i="18"/>
  <c r="BI59" i="18"/>
  <c r="BH59" i="18"/>
  <c r="BI61" i="166" s="1"/>
  <c r="BG59" i="18"/>
  <c r="BH61" i="166" s="1"/>
  <c r="BF59" i="18"/>
  <c r="BG61" i="166" s="1"/>
  <c r="BE59" i="18"/>
  <c r="BD59" i="18"/>
  <c r="BC59" i="18"/>
  <c r="BB59" i="18"/>
  <c r="BA59" i="18"/>
  <c r="AZ59" i="18"/>
  <c r="AY59" i="18"/>
  <c r="AX59" i="18"/>
  <c r="AW59" i="18"/>
  <c r="AV59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AH59" i="18"/>
  <c r="AG59" i="18"/>
  <c r="AF59" i="18"/>
  <c r="AE59" i="18"/>
  <c r="AD59" i="18"/>
  <c r="AC59" i="18"/>
  <c r="AB59" i="18"/>
  <c r="AA59" i="18"/>
  <c r="AB61" i="166" s="1"/>
  <c r="Z59" i="18"/>
  <c r="Y59" i="18"/>
  <c r="X59" i="18"/>
  <c r="W59" i="18"/>
  <c r="V59" i="18"/>
  <c r="U59" i="18"/>
  <c r="T59" i="18"/>
  <c r="S59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H61" i="166" s="1"/>
  <c r="F59" i="18"/>
  <c r="E59" i="18"/>
  <c r="D59" i="18"/>
  <c r="C59" i="18"/>
  <c r="B59" i="18"/>
  <c r="A59" i="18"/>
  <c r="BX58" i="18"/>
  <c r="BY60" i="166" s="1"/>
  <c r="BW58" i="18"/>
  <c r="BX60" i="166" s="1"/>
  <c r="BV58" i="18"/>
  <c r="BW60" i="166" s="1"/>
  <c r="BU58" i="18"/>
  <c r="BV60" i="166" s="1"/>
  <c r="BT58" i="18"/>
  <c r="BS58" i="18"/>
  <c r="BR58" i="18"/>
  <c r="BQ58" i="18"/>
  <c r="BP58" i="18"/>
  <c r="BO58" i="18"/>
  <c r="BN58" i="18"/>
  <c r="BM58" i="18"/>
  <c r="BL58" i="18"/>
  <c r="BK58" i="18"/>
  <c r="BJ58" i="18"/>
  <c r="BI58" i="18"/>
  <c r="BH58" i="18"/>
  <c r="BG58" i="18"/>
  <c r="BF58" i="18"/>
  <c r="BE58" i="18"/>
  <c r="BD58" i="18"/>
  <c r="BC58" i="18"/>
  <c r="BB58" i="18"/>
  <c r="BA58" i="18"/>
  <c r="AZ58" i="18"/>
  <c r="AY58" i="18"/>
  <c r="AX58" i="18"/>
  <c r="AW58" i="18"/>
  <c r="AV58" i="18"/>
  <c r="AU58" i="18"/>
  <c r="AT58" i="18"/>
  <c r="AS58" i="18"/>
  <c r="AR58" i="18"/>
  <c r="AQ58" i="18"/>
  <c r="AR60" i="166" s="1"/>
  <c r="AP58" i="18"/>
  <c r="AO58" i="18"/>
  <c r="AN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X60" i="166" s="1"/>
  <c r="V58" i="18"/>
  <c r="U58" i="18"/>
  <c r="T58" i="18"/>
  <c r="S58" i="18"/>
  <c r="R58" i="18"/>
  <c r="Q58" i="18"/>
  <c r="P58" i="18"/>
  <c r="Q60" i="166" s="1"/>
  <c r="O58" i="18"/>
  <c r="P60" i="166" s="1"/>
  <c r="N58" i="18"/>
  <c r="O60" i="166" s="1"/>
  <c r="M58" i="18"/>
  <c r="N60" i="166" s="1"/>
  <c r="L58" i="18"/>
  <c r="K58" i="18"/>
  <c r="J58" i="18"/>
  <c r="I58" i="18"/>
  <c r="H58" i="18"/>
  <c r="G58" i="18"/>
  <c r="F58" i="18"/>
  <c r="E58" i="18"/>
  <c r="D58" i="18"/>
  <c r="C58" i="18"/>
  <c r="D60" i="166" s="1"/>
  <c r="B58" i="18"/>
  <c r="A58" i="18"/>
  <c r="BX57" i="18"/>
  <c r="BW57" i="18"/>
  <c r="BV57" i="18"/>
  <c r="BU57" i="18"/>
  <c r="BT57" i="18"/>
  <c r="BS57" i="18"/>
  <c r="BR57" i="18"/>
  <c r="BQ57" i="18"/>
  <c r="BP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W57" i="18"/>
  <c r="AV57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E57" i="18"/>
  <c r="D57" i="18"/>
  <c r="C57" i="18"/>
  <c r="B57" i="18"/>
  <c r="A57" i="18"/>
  <c r="BX56" i="18"/>
  <c r="BW56" i="18"/>
  <c r="BV56" i="18"/>
  <c r="BU56" i="18"/>
  <c r="BT56" i="18"/>
  <c r="BS56" i="18"/>
  <c r="BR56" i="18"/>
  <c r="BQ56" i="18"/>
  <c r="BP56" i="18"/>
  <c r="BO56" i="18"/>
  <c r="BN56" i="18"/>
  <c r="BM56" i="18"/>
  <c r="BL56" i="18"/>
  <c r="BK56" i="18"/>
  <c r="BJ56" i="18"/>
  <c r="BI56" i="18"/>
  <c r="BH56" i="18"/>
  <c r="BG56" i="18"/>
  <c r="BF56" i="18"/>
  <c r="BE56" i="18"/>
  <c r="BD56" i="18"/>
  <c r="BC56" i="18"/>
  <c r="BB56" i="18"/>
  <c r="BA56" i="18"/>
  <c r="AZ56" i="18"/>
  <c r="AY56" i="18"/>
  <c r="AX56" i="18"/>
  <c r="AW56" i="18"/>
  <c r="AV56" i="18"/>
  <c r="AU56" i="18"/>
  <c r="AT56" i="18"/>
  <c r="AS56" i="18"/>
  <c r="AR56" i="18"/>
  <c r="AQ56" i="18"/>
  <c r="AP56" i="18"/>
  <c r="AO56" i="18"/>
  <c r="AN56" i="18"/>
  <c r="AM56" i="18"/>
  <c r="AL56" i="18"/>
  <c r="AK56" i="18"/>
  <c r="AJ56" i="18"/>
  <c r="AI56" i="18"/>
  <c r="AH56" i="18"/>
  <c r="AG56" i="18"/>
  <c r="AF56" i="18"/>
  <c r="AE56" i="18"/>
  <c r="AD56" i="18"/>
  <c r="AC56" i="18"/>
  <c r="AB56" i="18"/>
  <c r="AA56" i="18"/>
  <c r="Z56" i="18"/>
  <c r="Y56" i="18"/>
  <c r="X56" i="18"/>
  <c r="W56" i="18"/>
  <c r="V56" i="18"/>
  <c r="U56" i="18"/>
  <c r="T56" i="18"/>
  <c r="S56" i="18"/>
  <c r="R56" i="18"/>
  <c r="Q56" i="18"/>
  <c r="P56" i="18"/>
  <c r="O56" i="18"/>
  <c r="N56" i="18"/>
  <c r="M56" i="18"/>
  <c r="L56" i="18"/>
  <c r="K56" i="18"/>
  <c r="J56" i="18"/>
  <c r="I56" i="18"/>
  <c r="H56" i="18"/>
  <c r="G56" i="18"/>
  <c r="F56" i="18"/>
  <c r="E56" i="18"/>
  <c r="D56" i="18"/>
  <c r="C56" i="18"/>
  <c r="B56" i="18"/>
  <c r="A56" i="18"/>
  <c r="BX55" i="18"/>
  <c r="BW55" i="18"/>
  <c r="BV55" i="18"/>
  <c r="BU55" i="18"/>
  <c r="BT55" i="18"/>
  <c r="BS55" i="18"/>
  <c r="BR55" i="18"/>
  <c r="BQ55" i="18"/>
  <c r="BP55" i="18"/>
  <c r="BO55" i="18"/>
  <c r="BN55" i="18"/>
  <c r="BM55" i="18"/>
  <c r="BL55" i="18"/>
  <c r="BK55" i="18"/>
  <c r="BJ55" i="18"/>
  <c r="BI55" i="18"/>
  <c r="BH55" i="18"/>
  <c r="BG55" i="18"/>
  <c r="BF55" i="18"/>
  <c r="BE55" i="18"/>
  <c r="BD55" i="18"/>
  <c r="BC55" i="18"/>
  <c r="BB55" i="18"/>
  <c r="BA55" i="18"/>
  <c r="AZ55" i="18"/>
  <c r="AY55" i="18"/>
  <c r="AX55" i="18"/>
  <c r="AW55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V55" i="18"/>
  <c r="U55" i="18"/>
  <c r="T55" i="18"/>
  <c r="S55" i="18"/>
  <c r="R55" i="18"/>
  <c r="Q55" i="18"/>
  <c r="P55" i="18"/>
  <c r="O55" i="18"/>
  <c r="N55" i="18"/>
  <c r="M55" i="18"/>
  <c r="L55" i="18"/>
  <c r="K55" i="18"/>
  <c r="J55" i="18"/>
  <c r="I55" i="18"/>
  <c r="H55" i="18"/>
  <c r="G55" i="18"/>
  <c r="F55" i="18"/>
  <c r="E55" i="18"/>
  <c r="D55" i="18"/>
  <c r="C55" i="18"/>
  <c r="B55" i="18"/>
  <c r="A55" i="18"/>
  <c r="BX54" i="18"/>
  <c r="BW54" i="18"/>
  <c r="BV54" i="18"/>
  <c r="BU54" i="18"/>
  <c r="BT54" i="18"/>
  <c r="BS54" i="18"/>
  <c r="BR54" i="18"/>
  <c r="BQ54" i="18"/>
  <c r="BP54" i="18"/>
  <c r="BO54" i="18"/>
  <c r="BP56" i="166" s="1"/>
  <c r="BN54" i="18"/>
  <c r="BM54" i="18"/>
  <c r="BL54" i="18"/>
  <c r="BK54" i="18"/>
  <c r="BJ54" i="18"/>
  <c r="BI54" i="18"/>
  <c r="BH54" i="18"/>
  <c r="BI56" i="166" s="1"/>
  <c r="BG54" i="18"/>
  <c r="BH56" i="166" s="1"/>
  <c r="BF54" i="18"/>
  <c r="BG56" i="166" s="1"/>
  <c r="BE54" i="18"/>
  <c r="BF56" i="166" s="1"/>
  <c r="BD54" i="18"/>
  <c r="BC54" i="18"/>
  <c r="BB54" i="18"/>
  <c r="BA54" i="18"/>
  <c r="AZ54" i="18"/>
  <c r="AY54" i="18"/>
  <c r="AX54" i="18"/>
  <c r="AW54" i="18"/>
  <c r="AV54" i="18"/>
  <c r="AU54" i="18"/>
  <c r="AV56" i="166" s="1"/>
  <c r="AT54" i="18"/>
  <c r="AS54" i="18"/>
  <c r="AR54" i="18"/>
  <c r="AQ54" i="18"/>
  <c r="AP54" i="18"/>
  <c r="AO54" i="18"/>
  <c r="AN54" i="18"/>
  <c r="AO56" i="166" s="1"/>
  <c r="AM54" i="18"/>
  <c r="AN56" i="166" s="1"/>
  <c r="AL54" i="18"/>
  <c r="AM56" i="166" s="1"/>
  <c r="AK54" i="18"/>
  <c r="AJ54" i="18"/>
  <c r="AI54" i="18"/>
  <c r="AH54" i="18"/>
  <c r="AG54" i="18"/>
  <c r="AF54" i="18"/>
  <c r="AE54" i="18"/>
  <c r="AD54" i="18"/>
  <c r="AC54" i="18"/>
  <c r="AB54" i="18"/>
  <c r="AA54" i="18"/>
  <c r="Z54" i="18"/>
  <c r="Y54" i="18"/>
  <c r="X54" i="18"/>
  <c r="W54" i="18"/>
  <c r="V54" i="18"/>
  <c r="U54" i="18"/>
  <c r="T54" i="18"/>
  <c r="S54" i="18"/>
  <c r="R54" i="18"/>
  <c r="Q54" i="18"/>
  <c r="P54" i="18"/>
  <c r="O54" i="18"/>
  <c r="N54" i="18"/>
  <c r="M54" i="18"/>
  <c r="L54" i="18"/>
  <c r="K54" i="18"/>
  <c r="J54" i="18"/>
  <c r="I54" i="18"/>
  <c r="H54" i="18"/>
  <c r="G54" i="18"/>
  <c r="H56" i="166" s="1"/>
  <c r="F54" i="18"/>
  <c r="E54" i="18"/>
  <c r="D54" i="18"/>
  <c r="C54" i="18"/>
  <c r="B54" i="18"/>
  <c r="A54" i="18"/>
  <c r="BX53" i="18"/>
  <c r="BW53" i="18"/>
  <c r="BV53" i="18"/>
  <c r="BU53" i="18"/>
  <c r="BT53" i="18"/>
  <c r="BS53" i="18"/>
  <c r="BR53" i="18"/>
  <c r="BQ53" i="18"/>
  <c r="BP53" i="18"/>
  <c r="BO53" i="18"/>
  <c r="BN53" i="18"/>
  <c r="BM53" i="18"/>
  <c r="BL53" i="18"/>
  <c r="BK53" i="18"/>
  <c r="BL55" i="166" s="1"/>
  <c r="BJ53" i="18"/>
  <c r="BI53" i="18"/>
  <c r="BH53" i="18"/>
  <c r="BG53" i="18"/>
  <c r="BF53" i="18"/>
  <c r="BE53" i="18"/>
  <c r="BD53" i="18"/>
  <c r="BE55" i="166" s="1"/>
  <c r="BC53" i="18"/>
  <c r="BD55" i="166" s="1"/>
  <c r="BB53" i="18"/>
  <c r="BC55" i="166" s="1"/>
  <c r="BA53" i="18"/>
  <c r="BB55" i="166" s="1"/>
  <c r="AZ53" i="18"/>
  <c r="AY53" i="18"/>
  <c r="AX53" i="18"/>
  <c r="AW53" i="18"/>
  <c r="AV53" i="18"/>
  <c r="AU53" i="18"/>
  <c r="AT53" i="18"/>
  <c r="AS53" i="18"/>
  <c r="AR53" i="18"/>
  <c r="AQ53" i="18"/>
  <c r="AP53" i="18"/>
  <c r="AO53" i="18"/>
  <c r="AN53" i="18"/>
  <c r="AM53" i="18"/>
  <c r="AL53" i="18"/>
  <c r="AK53" i="18"/>
  <c r="AJ53" i="18"/>
  <c r="AI53" i="18"/>
  <c r="AH53" i="18"/>
  <c r="AG53" i="18"/>
  <c r="AF53" i="18"/>
  <c r="AE53" i="18"/>
  <c r="AD53" i="18"/>
  <c r="AC53" i="18"/>
  <c r="AB53" i="18"/>
  <c r="AA53" i="18"/>
  <c r="Z53" i="18"/>
  <c r="Y53" i="18"/>
  <c r="X53" i="18"/>
  <c r="W53" i="18"/>
  <c r="X55" i="166" s="1"/>
  <c r="V53" i="18"/>
  <c r="U53" i="18"/>
  <c r="T53" i="18"/>
  <c r="S53" i="18"/>
  <c r="R53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E53" i="18"/>
  <c r="D53" i="18"/>
  <c r="C53" i="18"/>
  <c r="D55" i="166" s="1"/>
  <c r="B53" i="18"/>
  <c r="A53" i="18"/>
  <c r="BX52" i="18"/>
  <c r="BW52" i="18"/>
  <c r="BV52" i="18"/>
  <c r="BU52" i="18"/>
  <c r="BT52" i="18"/>
  <c r="BU54" i="166" s="1"/>
  <c r="BS52" i="18"/>
  <c r="BT54" i="166" s="1"/>
  <c r="BR52" i="18"/>
  <c r="BS54" i="166" s="1"/>
  <c r="BQ52" i="18"/>
  <c r="BR54" i="166" s="1"/>
  <c r="BP52" i="18"/>
  <c r="BO52" i="18"/>
  <c r="BN52" i="18"/>
  <c r="BM52" i="18"/>
  <c r="BL52" i="18"/>
  <c r="BK52" i="18"/>
  <c r="BJ52" i="18"/>
  <c r="BI52" i="18"/>
  <c r="BH52" i="18"/>
  <c r="BG52" i="18"/>
  <c r="BH54" i="166" s="1"/>
  <c r="BF52" i="18"/>
  <c r="BE52" i="18"/>
  <c r="BD52" i="18"/>
  <c r="BC52" i="18"/>
  <c r="BB52" i="18"/>
  <c r="BA52" i="18"/>
  <c r="AZ52" i="18"/>
  <c r="BA54" i="166" s="1"/>
  <c r="AY52" i="18"/>
  <c r="AX52" i="18"/>
  <c r="AW52" i="18"/>
  <c r="AV52" i="18"/>
  <c r="AU52" i="18"/>
  <c r="AT52" i="18"/>
  <c r="AS52" i="18"/>
  <c r="AR52" i="18"/>
  <c r="AQ52" i="18"/>
  <c r="AP52" i="18"/>
  <c r="AO52" i="18"/>
  <c r="AN52" i="18"/>
  <c r="AM52" i="18"/>
  <c r="AN54" i="166" s="1"/>
  <c r="AL52" i="18"/>
  <c r="AK52" i="18"/>
  <c r="AJ52" i="18"/>
  <c r="AI52" i="18"/>
  <c r="AH52" i="18"/>
  <c r="AG52" i="18"/>
  <c r="AF52" i="18"/>
  <c r="AE52" i="18"/>
  <c r="AD52" i="18"/>
  <c r="AC52" i="18"/>
  <c r="AB52" i="18"/>
  <c r="AA52" i="18"/>
  <c r="Z52" i="18"/>
  <c r="Y52" i="18"/>
  <c r="X52" i="18"/>
  <c r="W52" i="18"/>
  <c r="V52" i="18"/>
  <c r="U52" i="18"/>
  <c r="T52" i="18"/>
  <c r="S52" i="18"/>
  <c r="T54" i="166" s="1"/>
  <c r="R52" i="18"/>
  <c r="Q52" i="18"/>
  <c r="P52" i="18"/>
  <c r="O52" i="18"/>
  <c r="N52" i="18"/>
  <c r="M52" i="18"/>
  <c r="L52" i="18"/>
  <c r="M54" i="166" s="1"/>
  <c r="K52" i="18"/>
  <c r="L54" i="166" s="1"/>
  <c r="J52" i="18"/>
  <c r="K54" i="166" s="1"/>
  <c r="I52" i="18"/>
  <c r="J54" i="166" s="1"/>
  <c r="H52" i="18"/>
  <c r="G52" i="18"/>
  <c r="F52" i="18"/>
  <c r="E52" i="18"/>
  <c r="D52" i="18"/>
  <c r="C52" i="18"/>
  <c r="B52" i="18"/>
  <c r="A52" i="18"/>
  <c r="BX51" i="18"/>
  <c r="BW51" i="18"/>
  <c r="BV51" i="18"/>
  <c r="BU51" i="18"/>
  <c r="BT51" i="18"/>
  <c r="BS51" i="18"/>
  <c r="BR51" i="18"/>
  <c r="BQ51" i="18"/>
  <c r="BP51" i="18"/>
  <c r="BO51" i="18"/>
  <c r="BN51" i="18"/>
  <c r="BM51" i="18"/>
  <c r="BL51" i="18"/>
  <c r="BK51" i="18"/>
  <c r="BJ51" i="18"/>
  <c r="BI51" i="18"/>
  <c r="BH51" i="18"/>
  <c r="BG51" i="18"/>
  <c r="BF51" i="18"/>
  <c r="BE51" i="18"/>
  <c r="BD51" i="18"/>
  <c r="BC51" i="18"/>
  <c r="BB51" i="18"/>
  <c r="BA51" i="18"/>
  <c r="AZ51" i="18"/>
  <c r="AY51" i="18"/>
  <c r="AX51" i="18"/>
  <c r="AW51" i="18"/>
  <c r="AV51" i="18"/>
  <c r="AU51" i="18"/>
  <c r="AT51" i="18"/>
  <c r="AS51" i="18"/>
  <c r="AR51" i="18"/>
  <c r="AQ51" i="18"/>
  <c r="AP51" i="18"/>
  <c r="AO51" i="18"/>
  <c r="AN51" i="18"/>
  <c r="AM51" i="18"/>
  <c r="AL51" i="18"/>
  <c r="AK51" i="18"/>
  <c r="AJ51" i="18"/>
  <c r="AI51" i="18"/>
  <c r="AH51" i="18"/>
  <c r="AG51" i="18"/>
  <c r="AF51" i="18"/>
  <c r="AE51" i="18"/>
  <c r="AD51" i="18"/>
  <c r="AC51" i="18"/>
  <c r="AB51" i="18"/>
  <c r="AA51" i="18"/>
  <c r="Z51" i="18"/>
  <c r="Y51" i="18"/>
  <c r="X51" i="18"/>
  <c r="W51" i="18"/>
  <c r="V51" i="18"/>
  <c r="U51" i="18"/>
  <c r="T51" i="18"/>
  <c r="S51" i="18"/>
  <c r="R51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E51" i="18"/>
  <c r="D51" i="18"/>
  <c r="C51" i="18"/>
  <c r="B51" i="18"/>
  <c r="A51" i="18"/>
  <c r="BX50" i="18"/>
  <c r="BW50" i="18"/>
  <c r="BV50" i="18"/>
  <c r="BU50" i="18"/>
  <c r="BT50" i="18"/>
  <c r="BS50" i="18"/>
  <c r="BR50" i="18"/>
  <c r="BQ50" i="18"/>
  <c r="BP50" i="18"/>
  <c r="BO50" i="18"/>
  <c r="BN50" i="18"/>
  <c r="BM50" i="18"/>
  <c r="BL50" i="18"/>
  <c r="BK50" i="18"/>
  <c r="BJ50" i="18"/>
  <c r="BI50" i="18"/>
  <c r="BH50" i="18"/>
  <c r="BG50" i="18"/>
  <c r="BF50" i="18"/>
  <c r="BE50" i="18"/>
  <c r="BD50" i="18"/>
  <c r="BC50" i="18"/>
  <c r="BB50" i="18"/>
  <c r="BA50" i="18"/>
  <c r="AZ50" i="18"/>
  <c r="AY50" i="18"/>
  <c r="AX50" i="18"/>
  <c r="AW50" i="18"/>
  <c r="AV50" i="18"/>
  <c r="AU50" i="18"/>
  <c r="AT50" i="18"/>
  <c r="AS50" i="18"/>
  <c r="AR50" i="18"/>
  <c r="AQ50" i="18"/>
  <c r="AP50" i="18"/>
  <c r="AO50" i="18"/>
  <c r="AN50" i="18"/>
  <c r="AM50" i="18"/>
  <c r="AL50" i="18"/>
  <c r="AK50" i="18"/>
  <c r="AJ50" i="18"/>
  <c r="AI50" i="18"/>
  <c r="AH50" i="18"/>
  <c r="AG50" i="18"/>
  <c r="AF50" i="18"/>
  <c r="AE50" i="18"/>
  <c r="AD50" i="18"/>
  <c r="AC50" i="18"/>
  <c r="AB50" i="18"/>
  <c r="AA50" i="18"/>
  <c r="Z50" i="18"/>
  <c r="Y50" i="18"/>
  <c r="X50" i="18"/>
  <c r="W50" i="18"/>
  <c r="V50" i="18"/>
  <c r="U50" i="18"/>
  <c r="T50" i="18"/>
  <c r="S50" i="18"/>
  <c r="R50" i="18"/>
  <c r="Q50" i="18"/>
  <c r="P50" i="18"/>
  <c r="O50" i="18"/>
  <c r="N50" i="18"/>
  <c r="M50" i="18"/>
  <c r="L50" i="18"/>
  <c r="K50" i="18"/>
  <c r="J50" i="18"/>
  <c r="I50" i="18"/>
  <c r="H50" i="18"/>
  <c r="G50" i="18"/>
  <c r="F50" i="18"/>
  <c r="E50" i="18"/>
  <c r="D50" i="18"/>
  <c r="C50" i="18"/>
  <c r="B50" i="18"/>
  <c r="A50" i="18"/>
  <c r="BX49" i="18"/>
  <c r="BW49" i="18"/>
  <c r="BV49" i="18"/>
  <c r="BU49" i="18"/>
  <c r="BT49" i="18"/>
  <c r="BS49" i="18"/>
  <c r="BR49" i="18"/>
  <c r="BQ49" i="18"/>
  <c r="BP49" i="18"/>
  <c r="BO49" i="18"/>
  <c r="BN49" i="18"/>
  <c r="BM49" i="18"/>
  <c r="BL49" i="18"/>
  <c r="BK49" i="18"/>
  <c r="BJ49" i="18"/>
  <c r="BI49" i="18"/>
  <c r="BH49" i="18"/>
  <c r="BG49" i="18"/>
  <c r="BF49" i="18"/>
  <c r="BE49" i="18"/>
  <c r="BD49" i="18"/>
  <c r="BC49" i="18"/>
  <c r="BB49" i="18"/>
  <c r="BA49" i="18"/>
  <c r="AZ49" i="18"/>
  <c r="AY49" i="18"/>
  <c r="AX49" i="18"/>
  <c r="AW49" i="18"/>
  <c r="AV49" i="18"/>
  <c r="AU49" i="18"/>
  <c r="AT49" i="18"/>
  <c r="AS49" i="18"/>
  <c r="AR49" i="18"/>
  <c r="AQ49" i="18"/>
  <c r="AP49" i="18"/>
  <c r="AO49" i="18"/>
  <c r="AN49" i="18"/>
  <c r="AM49" i="18"/>
  <c r="AL49" i="18"/>
  <c r="AK49" i="18"/>
  <c r="AJ49" i="18"/>
  <c r="AI49" i="18"/>
  <c r="AH49" i="18"/>
  <c r="AG49" i="18"/>
  <c r="AF49" i="18"/>
  <c r="AE49" i="18"/>
  <c r="AD49" i="18"/>
  <c r="AC49" i="18"/>
  <c r="AB49" i="18"/>
  <c r="AA49" i="18"/>
  <c r="Z49" i="18"/>
  <c r="Y49" i="18"/>
  <c r="X49" i="18"/>
  <c r="W49" i="18"/>
  <c r="V49" i="18"/>
  <c r="U49" i="18"/>
  <c r="T49" i="18"/>
  <c r="S49" i="18"/>
  <c r="R49" i="18"/>
  <c r="Q49" i="18"/>
  <c r="P49" i="18"/>
  <c r="O49" i="18"/>
  <c r="N49" i="18"/>
  <c r="M49" i="18"/>
  <c r="L49" i="18"/>
  <c r="K49" i="18"/>
  <c r="J49" i="18"/>
  <c r="I49" i="18"/>
  <c r="H49" i="18"/>
  <c r="G49" i="18"/>
  <c r="F49" i="18"/>
  <c r="E49" i="18"/>
  <c r="D49" i="18"/>
  <c r="C49" i="18"/>
  <c r="B49" i="18"/>
  <c r="A49" i="18"/>
  <c r="BX48" i="18"/>
  <c r="BW48" i="18"/>
  <c r="BV48" i="18"/>
  <c r="BU48" i="18"/>
  <c r="BT48" i="18"/>
  <c r="BS48" i="18"/>
  <c r="BR48" i="18"/>
  <c r="BQ48" i="18"/>
  <c r="BP48" i="18"/>
  <c r="BO48" i="18"/>
  <c r="BN48" i="18"/>
  <c r="BM48" i="18"/>
  <c r="BL48" i="18"/>
  <c r="BK48" i="18"/>
  <c r="BL50" i="166" s="1"/>
  <c r="BJ48" i="18"/>
  <c r="BI48" i="18"/>
  <c r="BH48" i="18"/>
  <c r="BG48" i="18"/>
  <c r="BF48" i="18"/>
  <c r="BE48" i="18"/>
  <c r="BD48" i="18"/>
  <c r="BC48" i="18"/>
  <c r="BB48" i="18"/>
  <c r="BA48" i="18"/>
  <c r="AZ48" i="18"/>
  <c r="AY48" i="18"/>
  <c r="AX48" i="18"/>
  <c r="AW48" i="18"/>
  <c r="AV48" i="18"/>
  <c r="AU48" i="18"/>
  <c r="AT48" i="18"/>
  <c r="AS48" i="18"/>
  <c r="AR48" i="18"/>
  <c r="AQ48" i="18"/>
  <c r="AR50" i="166" s="1"/>
  <c r="AP48" i="18"/>
  <c r="AO48" i="18"/>
  <c r="AN48" i="18"/>
  <c r="AM48" i="18"/>
  <c r="AL48" i="18"/>
  <c r="AK48" i="18"/>
  <c r="AJ48" i="18"/>
  <c r="AK50" i="166" s="1"/>
  <c r="AI48" i="18"/>
  <c r="AJ50" i="166" s="1"/>
  <c r="AH48" i="18"/>
  <c r="AI50" i="166" s="1"/>
  <c r="AG48" i="18"/>
  <c r="AH50" i="166" s="1"/>
  <c r="AF48" i="18"/>
  <c r="AE48" i="18"/>
  <c r="AD48" i="18"/>
  <c r="AC48" i="18"/>
  <c r="AB48" i="18"/>
  <c r="AA48" i="18"/>
  <c r="Z48" i="18"/>
  <c r="Y48" i="18"/>
  <c r="X48" i="18"/>
  <c r="W48" i="18"/>
  <c r="V48" i="18"/>
  <c r="U48" i="18"/>
  <c r="T48" i="18"/>
  <c r="S48" i="18"/>
  <c r="R48" i="18"/>
  <c r="Q48" i="18"/>
  <c r="P48" i="18"/>
  <c r="O48" i="18"/>
  <c r="N48" i="18"/>
  <c r="M48" i="18"/>
  <c r="L48" i="18"/>
  <c r="K48" i="18"/>
  <c r="J48" i="18"/>
  <c r="I48" i="18"/>
  <c r="H48" i="18"/>
  <c r="G48" i="18"/>
  <c r="F48" i="18"/>
  <c r="E48" i="18"/>
  <c r="D48" i="18"/>
  <c r="C48" i="18"/>
  <c r="D50" i="166" s="1"/>
  <c r="B48" i="18"/>
  <c r="A48" i="18"/>
  <c r="BX47" i="18"/>
  <c r="BW47" i="18"/>
  <c r="BV47" i="18"/>
  <c r="BU47" i="18"/>
  <c r="BT47" i="18"/>
  <c r="BS47" i="18"/>
  <c r="BR47" i="18"/>
  <c r="BQ47" i="18"/>
  <c r="BP47" i="18"/>
  <c r="BO47" i="18"/>
  <c r="BN47" i="18"/>
  <c r="BM47" i="18"/>
  <c r="BL47" i="18"/>
  <c r="BK47" i="18"/>
  <c r="BJ47" i="18"/>
  <c r="BI47" i="18"/>
  <c r="BH47" i="18"/>
  <c r="BG47" i="18"/>
  <c r="BH49" i="166" s="1"/>
  <c r="BF47" i="18"/>
  <c r="BE47" i="18"/>
  <c r="BD47" i="18"/>
  <c r="BC47" i="18"/>
  <c r="BB47" i="18"/>
  <c r="BA47" i="18"/>
  <c r="AZ47" i="18"/>
  <c r="BA49" i="166" s="1"/>
  <c r="AY47" i="18"/>
  <c r="AX47" i="18"/>
  <c r="AY49" i="166" s="1"/>
  <c r="AW47" i="18"/>
  <c r="AX49" i="166" s="1"/>
  <c r="AV47" i="18"/>
  <c r="AU47" i="18"/>
  <c r="AV49" i="166" s="1"/>
  <c r="AT47" i="18"/>
  <c r="AS47" i="18"/>
  <c r="AR47" i="18"/>
  <c r="AQ47" i="18"/>
  <c r="AP47" i="18"/>
  <c r="AO47" i="18"/>
  <c r="AN47" i="18"/>
  <c r="AM47" i="18"/>
  <c r="AL47" i="18"/>
  <c r="AK47" i="18"/>
  <c r="AJ47" i="18"/>
  <c r="AI47" i="18"/>
  <c r="AH47" i="18"/>
  <c r="AG47" i="18"/>
  <c r="AF47" i="18"/>
  <c r="AE47" i="18"/>
  <c r="AD47" i="18"/>
  <c r="AC47" i="18"/>
  <c r="AB47" i="18"/>
  <c r="AA47" i="18"/>
  <c r="Z47" i="18"/>
  <c r="Y47" i="18"/>
  <c r="X47" i="18"/>
  <c r="W47" i="18"/>
  <c r="V47" i="18"/>
  <c r="U47" i="18"/>
  <c r="T47" i="18"/>
  <c r="S47" i="18"/>
  <c r="T49" i="166" s="1"/>
  <c r="R47" i="18"/>
  <c r="Q47" i="18"/>
  <c r="P47" i="18"/>
  <c r="O47" i="18"/>
  <c r="N47" i="18"/>
  <c r="M47" i="18"/>
  <c r="L47" i="18"/>
  <c r="K47" i="18"/>
  <c r="J47" i="18"/>
  <c r="I47" i="18"/>
  <c r="H47" i="18"/>
  <c r="G47" i="18"/>
  <c r="F47" i="18"/>
  <c r="E47" i="18"/>
  <c r="D47" i="18"/>
  <c r="C47" i="18"/>
  <c r="B47" i="18"/>
  <c r="A47" i="18"/>
  <c r="BX46" i="18"/>
  <c r="BW46" i="18"/>
  <c r="BX48" i="166" s="1"/>
  <c r="BV46" i="18"/>
  <c r="BU46" i="18"/>
  <c r="BT46" i="18"/>
  <c r="BS46" i="18"/>
  <c r="BR46" i="18"/>
  <c r="BQ46" i="18"/>
  <c r="BP46" i="18"/>
  <c r="BQ48" i="166" s="1"/>
  <c r="BO46" i="18"/>
  <c r="BP48" i="166" s="1"/>
  <c r="BN46" i="18"/>
  <c r="BO48" i="166" s="1"/>
  <c r="BM46" i="18"/>
  <c r="BN48" i="166" s="1"/>
  <c r="BL46" i="18"/>
  <c r="BK46" i="18"/>
  <c r="BL48" i="166" s="1"/>
  <c r="BJ46" i="18"/>
  <c r="BI46" i="18"/>
  <c r="BH46" i="18"/>
  <c r="BG46" i="18"/>
  <c r="BF46" i="18"/>
  <c r="BE46" i="18"/>
  <c r="BD46" i="18"/>
  <c r="BC46" i="18"/>
  <c r="BB46" i="18"/>
  <c r="BA46" i="18"/>
  <c r="AZ46" i="18"/>
  <c r="AY46" i="18"/>
  <c r="AX46" i="18"/>
  <c r="AW46" i="18"/>
  <c r="AV46" i="18"/>
  <c r="AU46" i="18"/>
  <c r="AT46" i="18"/>
  <c r="AS46" i="18"/>
  <c r="AR46" i="18"/>
  <c r="AQ46" i="18"/>
  <c r="AP46" i="18"/>
  <c r="AO46" i="18"/>
  <c r="AN46" i="18"/>
  <c r="AM46" i="18"/>
  <c r="AL46" i="18"/>
  <c r="AK46" i="18"/>
  <c r="AJ46" i="18"/>
  <c r="AI46" i="18"/>
  <c r="AJ48" i="166" s="1"/>
  <c r="AH46" i="18"/>
  <c r="AG46" i="18"/>
  <c r="AF46" i="18"/>
  <c r="AE46" i="18"/>
  <c r="AD46" i="18"/>
  <c r="AC46" i="18"/>
  <c r="AB46" i="18"/>
  <c r="AA46" i="18"/>
  <c r="Z46" i="18"/>
  <c r="Y46" i="18"/>
  <c r="X46" i="18"/>
  <c r="W46" i="18"/>
  <c r="V46" i="18"/>
  <c r="U46" i="18"/>
  <c r="T46" i="18"/>
  <c r="S46" i="18"/>
  <c r="R46" i="18"/>
  <c r="Q46" i="18"/>
  <c r="P46" i="18"/>
  <c r="O46" i="18"/>
  <c r="P48" i="166" s="1"/>
  <c r="N46" i="18"/>
  <c r="M46" i="18"/>
  <c r="L46" i="18"/>
  <c r="K46" i="18"/>
  <c r="J46" i="18"/>
  <c r="I46" i="18"/>
  <c r="H46" i="18"/>
  <c r="I48" i="166" s="1"/>
  <c r="G46" i="18"/>
  <c r="H48" i="166" s="1"/>
  <c r="F46" i="18"/>
  <c r="G48" i="166" s="1"/>
  <c r="E46" i="18"/>
  <c r="F48" i="166" s="1"/>
  <c r="D46" i="18"/>
  <c r="C46" i="18"/>
  <c r="B46" i="18"/>
  <c r="A46" i="18"/>
  <c r="BX45" i="18"/>
  <c r="BW45" i="18"/>
  <c r="BV45" i="18"/>
  <c r="BU45" i="18"/>
  <c r="BT45" i="18"/>
  <c r="BS45" i="18"/>
  <c r="BR45" i="18"/>
  <c r="BQ45" i="18"/>
  <c r="BP45" i="18"/>
  <c r="BO45" i="18"/>
  <c r="BN45" i="18"/>
  <c r="BM45" i="18"/>
  <c r="BL45" i="18"/>
  <c r="BK45" i="18"/>
  <c r="BJ45" i="18"/>
  <c r="BI45" i="18"/>
  <c r="BH45" i="18"/>
  <c r="BG45" i="18"/>
  <c r="BF45" i="18"/>
  <c r="BE45" i="18"/>
  <c r="BD45" i="18"/>
  <c r="BC45" i="18"/>
  <c r="BB45" i="18"/>
  <c r="BA45" i="18"/>
  <c r="AZ45" i="18"/>
  <c r="AY45" i="18"/>
  <c r="AZ47" i="166" s="1"/>
  <c r="AX45" i="18"/>
  <c r="AW45" i="18"/>
  <c r="AV45" i="18"/>
  <c r="AU45" i="18"/>
  <c r="AT45" i="18"/>
  <c r="AS45" i="18"/>
  <c r="AR45" i="18"/>
  <c r="AS47" i="166" s="1"/>
  <c r="AQ45" i="18"/>
  <c r="AP45" i="18"/>
  <c r="AQ47" i="166" s="1"/>
  <c r="AO45" i="18"/>
  <c r="AP47" i="166" s="1"/>
  <c r="AN45" i="18"/>
  <c r="AM45" i="18"/>
  <c r="AL45" i="18"/>
  <c r="AK45" i="18"/>
  <c r="AJ45" i="18"/>
  <c r="AI45" i="18"/>
  <c r="AH45" i="18"/>
  <c r="AG45" i="18"/>
  <c r="AF45" i="18"/>
  <c r="AE45" i="18"/>
  <c r="AF47" i="166" s="1"/>
  <c r="AD45" i="18"/>
  <c r="AC45" i="18"/>
  <c r="AB45" i="18"/>
  <c r="AA45" i="18"/>
  <c r="Z45" i="18"/>
  <c r="Y45" i="18"/>
  <c r="X45" i="18"/>
  <c r="Y47" i="166" s="1"/>
  <c r="W45" i="18"/>
  <c r="V45" i="18"/>
  <c r="W47" i="166" s="1"/>
  <c r="U45" i="18"/>
  <c r="T45" i="18"/>
  <c r="S45" i="18"/>
  <c r="R45" i="18"/>
  <c r="Q45" i="18"/>
  <c r="P45" i="18"/>
  <c r="O45" i="18"/>
  <c r="N45" i="18"/>
  <c r="M45" i="18"/>
  <c r="L45" i="18"/>
  <c r="K45" i="18"/>
  <c r="L47" i="166" s="1"/>
  <c r="J45" i="18"/>
  <c r="I45" i="18"/>
  <c r="H45" i="18"/>
  <c r="G45" i="18"/>
  <c r="F45" i="18"/>
  <c r="E45" i="18"/>
  <c r="D45" i="18"/>
  <c r="C45" i="18"/>
  <c r="B45" i="18"/>
  <c r="A45" i="18"/>
  <c r="BX44" i="18"/>
  <c r="BW44" i="18"/>
  <c r="BV44" i="18"/>
  <c r="BU44" i="18"/>
  <c r="BT44" i="18"/>
  <c r="BS44" i="18"/>
  <c r="BR44" i="18"/>
  <c r="BQ44" i="18"/>
  <c r="BP44" i="18"/>
  <c r="BO44" i="18"/>
  <c r="BP46" i="166" s="1"/>
  <c r="BN44" i="18"/>
  <c r="BM44" i="18"/>
  <c r="BL44" i="18"/>
  <c r="BK44" i="18"/>
  <c r="BJ44" i="18"/>
  <c r="BI44" i="18"/>
  <c r="BH44" i="18"/>
  <c r="BI46" i="166" s="1"/>
  <c r="BG44" i="18"/>
  <c r="BH46" i="166" s="1"/>
  <c r="BF44" i="18"/>
  <c r="BG46" i="166" s="1"/>
  <c r="BE44" i="18"/>
  <c r="BF46" i="166" s="1"/>
  <c r="BD44" i="18"/>
  <c r="BC44" i="18"/>
  <c r="BD46" i="166" s="1"/>
  <c r="BB44" i="18"/>
  <c r="BA44" i="18"/>
  <c r="AZ44" i="18"/>
  <c r="AY44" i="18"/>
  <c r="AX44" i="18"/>
  <c r="AW44" i="18"/>
  <c r="AV44" i="18"/>
  <c r="AU44" i="18"/>
  <c r="AV46" i="166" s="1"/>
  <c r="AT44" i="18"/>
  <c r="AS44" i="18"/>
  <c r="AR44" i="18"/>
  <c r="AQ44" i="18"/>
  <c r="AP44" i="18"/>
  <c r="AO44" i="18"/>
  <c r="AP46" i="166" s="1"/>
  <c r="AN44" i="18"/>
  <c r="AO46" i="166" s="1"/>
  <c r="AM44" i="18"/>
  <c r="AL44" i="18"/>
  <c r="AK44" i="18"/>
  <c r="AJ44" i="18"/>
  <c r="AI44" i="18"/>
  <c r="AH44" i="18"/>
  <c r="AG44" i="18"/>
  <c r="AF44" i="18"/>
  <c r="AE44" i="18"/>
  <c r="AD44" i="18"/>
  <c r="AC44" i="18"/>
  <c r="AB44" i="18"/>
  <c r="AA44" i="18"/>
  <c r="AB46" i="166" s="1"/>
  <c r="Z44" i="18"/>
  <c r="Y44" i="18"/>
  <c r="X44" i="18"/>
  <c r="W44" i="18"/>
  <c r="V44" i="18"/>
  <c r="U44" i="18"/>
  <c r="T44" i="18"/>
  <c r="S44" i="18"/>
  <c r="R44" i="18"/>
  <c r="Q44" i="18"/>
  <c r="P44" i="18"/>
  <c r="O44" i="18"/>
  <c r="N44" i="18"/>
  <c r="M44" i="18"/>
  <c r="L44" i="18"/>
  <c r="K44" i="18"/>
  <c r="J44" i="18"/>
  <c r="I44" i="18"/>
  <c r="H44" i="18"/>
  <c r="G44" i="18"/>
  <c r="H46" i="166" s="1"/>
  <c r="F44" i="18"/>
  <c r="E44" i="18"/>
  <c r="D44" i="18"/>
  <c r="C44" i="18"/>
  <c r="B44" i="18"/>
  <c r="A44" i="18"/>
  <c r="B46" i="166" s="1"/>
  <c r="BX43" i="18"/>
  <c r="BW43" i="18"/>
  <c r="BV43" i="18"/>
  <c r="BU43" i="18"/>
  <c r="BT43" i="18"/>
  <c r="BS43" i="18"/>
  <c r="BR43" i="18"/>
  <c r="BQ43" i="18"/>
  <c r="BP43" i="18"/>
  <c r="BO43" i="18"/>
  <c r="BN43" i="18"/>
  <c r="BM43" i="18"/>
  <c r="BL43" i="18"/>
  <c r="BK43" i="18"/>
  <c r="BJ43" i="18"/>
  <c r="BI43" i="18"/>
  <c r="BH43" i="18"/>
  <c r="BG43" i="18"/>
  <c r="BF43" i="18"/>
  <c r="BE43" i="18"/>
  <c r="BD43" i="18"/>
  <c r="BC43" i="18"/>
  <c r="BB43" i="18"/>
  <c r="BA43" i="18"/>
  <c r="AZ43" i="18"/>
  <c r="AY43" i="18"/>
  <c r="AX43" i="18"/>
  <c r="AW43" i="18"/>
  <c r="AV43" i="18"/>
  <c r="AU43" i="18"/>
  <c r="AT43" i="18"/>
  <c r="AS43" i="18"/>
  <c r="AR43" i="18"/>
  <c r="AQ43" i="18"/>
  <c r="AP43" i="18"/>
  <c r="AO43" i="18"/>
  <c r="AN43" i="18"/>
  <c r="AM43" i="18"/>
  <c r="AL43" i="18"/>
  <c r="AK43" i="18"/>
  <c r="AJ43" i="18"/>
  <c r="AI43" i="18"/>
  <c r="AH43" i="18"/>
  <c r="AG43" i="18"/>
  <c r="AF43" i="18"/>
  <c r="AE43" i="18"/>
  <c r="AD43" i="18"/>
  <c r="AC43" i="18"/>
  <c r="AB43" i="18"/>
  <c r="AA43" i="18"/>
  <c r="Z43" i="18"/>
  <c r="Y43" i="18"/>
  <c r="X43" i="18"/>
  <c r="W43" i="18"/>
  <c r="V43" i="18"/>
  <c r="U43" i="18"/>
  <c r="T43" i="18"/>
  <c r="S43" i="18"/>
  <c r="R43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E43" i="18"/>
  <c r="D43" i="18"/>
  <c r="C43" i="18"/>
  <c r="B43" i="18"/>
  <c r="A43" i="18"/>
  <c r="BX42" i="18"/>
  <c r="BW42" i="18"/>
  <c r="BV42" i="18"/>
  <c r="BU42" i="18"/>
  <c r="BT42" i="18"/>
  <c r="BS42" i="18"/>
  <c r="BR42" i="18"/>
  <c r="BQ42" i="18"/>
  <c r="BP42" i="18"/>
  <c r="BO42" i="18"/>
  <c r="BN42" i="18"/>
  <c r="BM42" i="18"/>
  <c r="BL42" i="18"/>
  <c r="BK42" i="18"/>
  <c r="BJ42" i="18"/>
  <c r="BI42" i="18"/>
  <c r="BH42" i="18"/>
  <c r="BG42" i="18"/>
  <c r="BF42" i="18"/>
  <c r="BE42" i="18"/>
  <c r="BD42" i="18"/>
  <c r="BC42" i="18"/>
  <c r="BB42" i="18"/>
  <c r="BA42" i="18"/>
  <c r="AZ42" i="18"/>
  <c r="AY42" i="18"/>
  <c r="AX42" i="18"/>
  <c r="AW42" i="18"/>
  <c r="AV42" i="18"/>
  <c r="AU42" i="18"/>
  <c r="AT42" i="18"/>
  <c r="AS42" i="18"/>
  <c r="AR42" i="18"/>
  <c r="AQ42" i="18"/>
  <c r="AP42" i="18"/>
  <c r="AO42" i="18"/>
  <c r="AN42" i="18"/>
  <c r="AM42" i="18"/>
  <c r="AL42" i="18"/>
  <c r="AK42" i="18"/>
  <c r="AJ42" i="18"/>
  <c r="AI42" i="18"/>
  <c r="AH42" i="18"/>
  <c r="AG42" i="18"/>
  <c r="AF42" i="18"/>
  <c r="AE42" i="18"/>
  <c r="AD42" i="18"/>
  <c r="AC42" i="18"/>
  <c r="AB42" i="18"/>
  <c r="AA42" i="18"/>
  <c r="Z42" i="18"/>
  <c r="Y42" i="18"/>
  <c r="X42" i="18"/>
  <c r="W42" i="18"/>
  <c r="V42" i="18"/>
  <c r="U42" i="18"/>
  <c r="T42" i="18"/>
  <c r="S42" i="18"/>
  <c r="R42" i="18"/>
  <c r="Q42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C42" i="18"/>
  <c r="B42" i="18"/>
  <c r="A42" i="18"/>
  <c r="BX41" i="18"/>
  <c r="BY43" i="166" s="1"/>
  <c r="BW41" i="18"/>
  <c r="BX43" i="166" s="1"/>
  <c r="BV41" i="18"/>
  <c r="BU41" i="18"/>
  <c r="BT41" i="18"/>
  <c r="BS41" i="18"/>
  <c r="BR41" i="18"/>
  <c r="BQ41" i="18"/>
  <c r="BP41" i="18"/>
  <c r="BO41" i="18"/>
  <c r="BN41" i="18"/>
  <c r="BM41" i="18"/>
  <c r="BL41" i="18"/>
  <c r="BK41" i="18"/>
  <c r="BJ41" i="18"/>
  <c r="BI41" i="18"/>
  <c r="BH41" i="18"/>
  <c r="BG41" i="18"/>
  <c r="BF41" i="18"/>
  <c r="BE41" i="18"/>
  <c r="BD41" i="18"/>
  <c r="BE43" i="166" s="1"/>
  <c r="BC41" i="18"/>
  <c r="BD43" i="166" s="1"/>
  <c r="BB41" i="18"/>
  <c r="BA41" i="18"/>
  <c r="AZ41" i="18"/>
  <c r="AY41" i="18"/>
  <c r="AZ43" i="166" s="1"/>
  <c r="AX41" i="18"/>
  <c r="AW41" i="18"/>
  <c r="AX43" i="166" s="1"/>
  <c r="AV41" i="18"/>
  <c r="AW43" i="166" s="1"/>
  <c r="AU41" i="18"/>
  <c r="AT41" i="18"/>
  <c r="AS41" i="18"/>
  <c r="AR41" i="18"/>
  <c r="AQ41" i="18"/>
  <c r="AP41" i="18"/>
  <c r="AO41" i="18"/>
  <c r="AN41" i="18"/>
  <c r="AM41" i="18"/>
  <c r="AL41" i="18"/>
  <c r="AK41" i="18"/>
  <c r="AJ41" i="18"/>
  <c r="AK43" i="166" s="1"/>
  <c r="AI41" i="18"/>
  <c r="AJ43" i="166" s="1"/>
  <c r="AH41" i="18"/>
  <c r="AG41" i="18"/>
  <c r="AF41" i="18"/>
  <c r="AE41" i="18"/>
  <c r="AF43" i="166" s="1"/>
  <c r="AD41" i="18"/>
  <c r="AC41" i="18"/>
  <c r="AB41" i="18"/>
  <c r="AA41" i="18"/>
  <c r="Z41" i="18"/>
  <c r="Y41" i="18"/>
  <c r="X41" i="18"/>
  <c r="W41" i="18"/>
  <c r="V41" i="18"/>
  <c r="U41" i="18"/>
  <c r="T41" i="18"/>
  <c r="S41" i="18"/>
  <c r="R41" i="18"/>
  <c r="Q41" i="18"/>
  <c r="P41" i="18"/>
  <c r="Q43" i="166" s="1"/>
  <c r="O41" i="18"/>
  <c r="P43" i="166" s="1"/>
  <c r="N41" i="18"/>
  <c r="M41" i="18"/>
  <c r="L41" i="18"/>
  <c r="K41" i="18"/>
  <c r="L43" i="166" s="1"/>
  <c r="J41" i="18"/>
  <c r="I41" i="18"/>
  <c r="J43" i="166" s="1"/>
  <c r="H41" i="18"/>
  <c r="G41" i="18"/>
  <c r="F41" i="18"/>
  <c r="E41" i="18"/>
  <c r="D41" i="18"/>
  <c r="C41" i="18"/>
  <c r="B41" i="18"/>
  <c r="A41" i="18"/>
  <c r="BX40" i="18"/>
  <c r="BW40" i="18"/>
  <c r="BV40" i="18"/>
  <c r="BU40" i="18"/>
  <c r="BT40" i="18"/>
  <c r="BU42" i="166" s="1"/>
  <c r="BS40" i="18"/>
  <c r="BT42" i="166" s="1"/>
  <c r="BR40" i="18"/>
  <c r="BQ40" i="18"/>
  <c r="BP40" i="18"/>
  <c r="BO40" i="18"/>
  <c r="BP42" i="166" s="1"/>
  <c r="BN40" i="18"/>
  <c r="BM40" i="18"/>
  <c r="BN42" i="166" s="1"/>
  <c r="BL40" i="18"/>
  <c r="BM42" i="166" s="1"/>
  <c r="BK40" i="18"/>
  <c r="BL42" i="166" s="1"/>
  <c r="BJ40" i="18"/>
  <c r="BK42" i="166" s="1"/>
  <c r="BI40" i="18"/>
  <c r="BJ42" i="166" s="1"/>
  <c r="BH40" i="18"/>
  <c r="BG40" i="18"/>
  <c r="BH42" i="166" s="1"/>
  <c r="BF40" i="18"/>
  <c r="BE40" i="18"/>
  <c r="BD40" i="18"/>
  <c r="BC40" i="18"/>
  <c r="BB40" i="18"/>
  <c r="BA40" i="18"/>
  <c r="AZ40" i="18"/>
  <c r="BA42" i="166" s="1"/>
  <c r="AY40" i="18"/>
  <c r="AZ42" i="166" s="1"/>
  <c r="AX40" i="18"/>
  <c r="AW40" i="18"/>
  <c r="AV40" i="18"/>
  <c r="AU40" i="18"/>
  <c r="AT40" i="18"/>
  <c r="AS40" i="18"/>
  <c r="AR40" i="18"/>
  <c r="AQ40" i="18"/>
  <c r="AP40" i="18"/>
  <c r="AO40" i="18"/>
  <c r="AN40" i="18"/>
  <c r="AM40" i="18"/>
  <c r="AL40" i="18"/>
  <c r="AK40" i="18"/>
  <c r="AJ40" i="18"/>
  <c r="AI40" i="18"/>
  <c r="AH40" i="18"/>
  <c r="AG40" i="18"/>
  <c r="AF40" i="18"/>
  <c r="AG42" i="166" s="1"/>
  <c r="AE40" i="18"/>
  <c r="AF42" i="166" s="1"/>
  <c r="AD40" i="18"/>
  <c r="AC40" i="18"/>
  <c r="AB40" i="18"/>
  <c r="AA40" i="18"/>
  <c r="AB42" i="166" s="1"/>
  <c r="Z40" i="18"/>
  <c r="Y40" i="18"/>
  <c r="Z42" i="166" s="1"/>
  <c r="X40" i="18"/>
  <c r="Y42" i="166" s="1"/>
  <c r="W40" i="18"/>
  <c r="X42" i="166" s="1"/>
  <c r="V40" i="18"/>
  <c r="W42" i="166" s="1"/>
  <c r="U40" i="18"/>
  <c r="V42" i="166" s="1"/>
  <c r="T40" i="18"/>
  <c r="U42" i="166" s="1"/>
  <c r="S40" i="18"/>
  <c r="R40" i="18"/>
  <c r="Q40" i="18"/>
  <c r="P40" i="18"/>
  <c r="O40" i="18"/>
  <c r="N40" i="18"/>
  <c r="M40" i="18"/>
  <c r="L40" i="18"/>
  <c r="M42" i="166" s="1"/>
  <c r="K40" i="18"/>
  <c r="L42" i="166" s="1"/>
  <c r="J40" i="18"/>
  <c r="I40" i="18"/>
  <c r="H40" i="18"/>
  <c r="G40" i="18"/>
  <c r="F40" i="18"/>
  <c r="E40" i="18"/>
  <c r="D40" i="18"/>
  <c r="C40" i="18"/>
  <c r="B40" i="18"/>
  <c r="A40" i="18"/>
  <c r="BX39" i="18"/>
  <c r="BW39" i="18"/>
  <c r="BV39" i="18"/>
  <c r="BU39" i="18"/>
  <c r="BT39" i="18"/>
  <c r="BS39" i="18"/>
  <c r="BR39" i="18"/>
  <c r="BQ39" i="18"/>
  <c r="BP39" i="18"/>
  <c r="BQ41" i="166" s="1"/>
  <c r="BO39" i="18"/>
  <c r="BP41" i="166" s="1"/>
  <c r="BN39" i="18"/>
  <c r="BM39" i="18"/>
  <c r="BL39" i="18"/>
  <c r="BK39" i="18"/>
  <c r="BL41" i="166" s="1"/>
  <c r="BJ39" i="18"/>
  <c r="BI39" i="18"/>
  <c r="BH39" i="18"/>
  <c r="BG39" i="18"/>
  <c r="BF39" i="18"/>
  <c r="BE39" i="18"/>
  <c r="BD39" i="18"/>
  <c r="BC39" i="18"/>
  <c r="BB39" i="18"/>
  <c r="BA39" i="18"/>
  <c r="AZ39" i="18"/>
  <c r="AY39" i="18"/>
  <c r="AX39" i="18"/>
  <c r="AW39" i="18"/>
  <c r="AV39" i="18"/>
  <c r="AW41" i="166" s="1"/>
  <c r="AU39" i="18"/>
  <c r="AV41" i="166" s="1"/>
  <c r="AT39" i="18"/>
  <c r="AS39" i="18"/>
  <c r="AR39" i="18"/>
  <c r="AQ39" i="18"/>
  <c r="AR41" i="166" s="1"/>
  <c r="AP39" i="18"/>
  <c r="AO39" i="18"/>
  <c r="AP41" i="166" s="1"/>
  <c r="AN39" i="18"/>
  <c r="AO41" i="166" s="1"/>
  <c r="AM39" i="18"/>
  <c r="AN41" i="166" s="1"/>
  <c r="AL39" i="18"/>
  <c r="AM41" i="166" s="1"/>
  <c r="AK39" i="18"/>
  <c r="AL41" i="166" s="1"/>
  <c r="AJ39" i="18"/>
  <c r="AK41" i="166" s="1"/>
  <c r="AI39" i="18"/>
  <c r="AJ41" i="166" s="1"/>
  <c r="AH39" i="18"/>
  <c r="AG39" i="18"/>
  <c r="AF39" i="18"/>
  <c r="AE39" i="18"/>
  <c r="AD39" i="18"/>
  <c r="AC39" i="18"/>
  <c r="AB39" i="18"/>
  <c r="AC41" i="166" s="1"/>
  <c r="AA39" i="18"/>
  <c r="AB41" i="166" s="1"/>
  <c r="Z39" i="18"/>
  <c r="Y39" i="18"/>
  <c r="X39" i="18"/>
  <c r="W39" i="18"/>
  <c r="V39" i="18"/>
  <c r="U39" i="18"/>
  <c r="T39" i="18"/>
  <c r="S39" i="18"/>
  <c r="R39" i="18"/>
  <c r="Q39" i="18"/>
  <c r="P39" i="18"/>
  <c r="O39" i="18"/>
  <c r="N39" i="18"/>
  <c r="M39" i="18"/>
  <c r="L39" i="18"/>
  <c r="K39" i="18"/>
  <c r="J39" i="18"/>
  <c r="I39" i="18"/>
  <c r="H39" i="18"/>
  <c r="I41" i="166" s="1"/>
  <c r="G39" i="18"/>
  <c r="H41" i="166" s="1"/>
  <c r="F39" i="18"/>
  <c r="E39" i="18"/>
  <c r="D39" i="18"/>
  <c r="C39" i="18"/>
  <c r="D41" i="166" s="1"/>
  <c r="B39" i="18"/>
  <c r="A39" i="18"/>
  <c r="B41" i="166" s="1"/>
  <c r="BX38" i="18"/>
  <c r="BW38" i="18"/>
  <c r="BV38" i="18"/>
  <c r="BU38" i="18"/>
  <c r="BT38" i="18"/>
  <c r="BS38" i="18"/>
  <c r="BR38" i="18"/>
  <c r="BQ38" i="18"/>
  <c r="BP38" i="18"/>
  <c r="BO38" i="18"/>
  <c r="BN38" i="18"/>
  <c r="BM38" i="18"/>
  <c r="BL38" i="18"/>
  <c r="BM40" i="166" s="1"/>
  <c r="BK38" i="18"/>
  <c r="BL40" i="166" s="1"/>
  <c r="BJ38" i="18"/>
  <c r="BI38" i="18"/>
  <c r="BH38" i="18"/>
  <c r="BG38" i="18"/>
  <c r="BH40" i="166" s="1"/>
  <c r="BF38" i="18"/>
  <c r="BE38" i="18"/>
  <c r="BF40" i="166" s="1"/>
  <c r="BD38" i="18"/>
  <c r="BE40" i="166" s="1"/>
  <c r="BC38" i="18"/>
  <c r="BD40" i="166" s="1"/>
  <c r="BB38" i="18"/>
  <c r="BC40" i="166" s="1"/>
  <c r="BA38" i="18"/>
  <c r="BB40" i="166" s="1"/>
  <c r="AZ38" i="18"/>
  <c r="BA40" i="166" s="1"/>
  <c r="AY38" i="18"/>
  <c r="AZ40" i="166" s="1"/>
  <c r="AX38" i="18"/>
  <c r="AW38" i="18"/>
  <c r="AX40" i="166" s="1"/>
  <c r="AV38" i="18"/>
  <c r="AU38" i="18"/>
  <c r="AT38" i="18"/>
  <c r="AS38" i="18"/>
  <c r="AR38" i="18"/>
  <c r="AS40" i="166" s="1"/>
  <c r="AQ38" i="18"/>
  <c r="AR40" i="166" s="1"/>
  <c r="AP38" i="18"/>
  <c r="AO38" i="18"/>
  <c r="AN38" i="18"/>
  <c r="AM38" i="18"/>
  <c r="AL38" i="18"/>
  <c r="AK38" i="18"/>
  <c r="AJ38" i="18"/>
  <c r="AI38" i="18"/>
  <c r="AH38" i="18"/>
  <c r="AG38" i="18"/>
  <c r="AF38" i="18"/>
  <c r="AE38" i="18"/>
  <c r="AD38" i="18"/>
  <c r="AC38" i="18"/>
  <c r="AB38" i="18"/>
  <c r="AA38" i="18"/>
  <c r="Z38" i="18"/>
  <c r="Y38" i="18"/>
  <c r="X38" i="18"/>
  <c r="Y40" i="166" s="1"/>
  <c r="W38" i="18"/>
  <c r="X40" i="166" s="1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F38" i="18"/>
  <c r="E38" i="18"/>
  <c r="D38" i="18"/>
  <c r="E40" i="166" s="1"/>
  <c r="C38" i="18"/>
  <c r="D40" i="166" s="1"/>
  <c r="B38" i="18"/>
  <c r="A38" i="18"/>
  <c r="B40" i="166" s="1"/>
  <c r="BX37" i="18"/>
  <c r="BW37" i="18"/>
  <c r="BV37" i="18"/>
  <c r="BU37" i="18"/>
  <c r="BT37" i="18"/>
  <c r="BS37" i="18"/>
  <c r="BR37" i="18"/>
  <c r="BQ37" i="18"/>
  <c r="BP37" i="18"/>
  <c r="BO37" i="18"/>
  <c r="BN37" i="18"/>
  <c r="BM37" i="18"/>
  <c r="BL37" i="18"/>
  <c r="BK37" i="18"/>
  <c r="BJ37" i="18"/>
  <c r="BI37" i="18"/>
  <c r="BH37" i="18"/>
  <c r="BG37" i="18"/>
  <c r="BF37" i="18"/>
  <c r="BE37" i="18"/>
  <c r="BD37" i="18"/>
  <c r="BC37" i="18"/>
  <c r="BB37" i="18"/>
  <c r="BA37" i="18"/>
  <c r="AZ37" i="18"/>
  <c r="AY37" i="18"/>
  <c r="AX37" i="18"/>
  <c r="AW37" i="18"/>
  <c r="AV37" i="18"/>
  <c r="AU37" i="18"/>
  <c r="AT37" i="18"/>
  <c r="AS37" i="18"/>
  <c r="AR37" i="18"/>
  <c r="AQ37" i="18"/>
  <c r="AP37" i="18"/>
  <c r="AO37" i="18"/>
  <c r="AN37" i="18"/>
  <c r="AM37" i="18"/>
  <c r="AL37" i="18"/>
  <c r="AK37" i="18"/>
  <c r="AJ37" i="18"/>
  <c r="AI37" i="18"/>
  <c r="AH37" i="18"/>
  <c r="AG37" i="18"/>
  <c r="AF37" i="18"/>
  <c r="AE37" i="18"/>
  <c r="AD37" i="18"/>
  <c r="AC37" i="18"/>
  <c r="AB37" i="18"/>
  <c r="AA37" i="18"/>
  <c r="Z37" i="18"/>
  <c r="Y37" i="18"/>
  <c r="X37" i="18"/>
  <c r="W37" i="18"/>
  <c r="V37" i="18"/>
  <c r="U37" i="18"/>
  <c r="T37" i="18"/>
  <c r="S37" i="18"/>
  <c r="R37" i="18"/>
  <c r="Q37" i="18"/>
  <c r="P37" i="18"/>
  <c r="O37" i="18"/>
  <c r="N37" i="18"/>
  <c r="M37" i="18"/>
  <c r="L37" i="18"/>
  <c r="K37" i="18"/>
  <c r="J37" i="18"/>
  <c r="I37" i="18"/>
  <c r="H37" i="18"/>
  <c r="G37" i="18"/>
  <c r="F37" i="18"/>
  <c r="E37" i="18"/>
  <c r="D37" i="18"/>
  <c r="C37" i="18"/>
  <c r="B37" i="18"/>
  <c r="A37" i="18"/>
  <c r="BX36" i="18"/>
  <c r="BW36" i="18"/>
  <c r="BV36" i="18"/>
  <c r="BU36" i="18"/>
  <c r="BT36" i="18"/>
  <c r="BS36" i="18"/>
  <c r="BR36" i="18"/>
  <c r="BQ36" i="18"/>
  <c r="BP36" i="18"/>
  <c r="BO36" i="18"/>
  <c r="BN36" i="18"/>
  <c r="BM36" i="18"/>
  <c r="BL36" i="18"/>
  <c r="BK36" i="18"/>
  <c r="BJ36" i="18"/>
  <c r="BI36" i="18"/>
  <c r="BH36" i="18"/>
  <c r="BG36" i="18"/>
  <c r="BF36" i="18"/>
  <c r="BE36" i="18"/>
  <c r="BD36" i="18"/>
  <c r="BC36" i="18"/>
  <c r="BB36" i="18"/>
  <c r="BA36" i="18"/>
  <c r="AZ36" i="18"/>
  <c r="AY36" i="18"/>
  <c r="AX36" i="18"/>
  <c r="AW36" i="18"/>
  <c r="AV36" i="18"/>
  <c r="AU36" i="18"/>
  <c r="AT36" i="18"/>
  <c r="AS36" i="18"/>
  <c r="AR36" i="18"/>
  <c r="AQ36" i="18"/>
  <c r="AP36" i="18"/>
  <c r="AO36" i="18"/>
  <c r="AN36" i="18"/>
  <c r="AM36" i="18"/>
  <c r="AL36" i="18"/>
  <c r="AK36" i="18"/>
  <c r="AJ36" i="18"/>
  <c r="AI36" i="18"/>
  <c r="AH36" i="18"/>
  <c r="AI38" i="197" s="1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A36" i="18"/>
  <c r="BX35" i="18"/>
  <c r="BW35" i="18"/>
  <c r="BV35" i="18"/>
  <c r="BU35" i="18"/>
  <c r="BT35" i="18"/>
  <c r="BS35" i="18"/>
  <c r="BR35" i="18"/>
  <c r="BQ35" i="18"/>
  <c r="BP35" i="18"/>
  <c r="BO35" i="18"/>
  <c r="BN35" i="18"/>
  <c r="BM35" i="18"/>
  <c r="BL35" i="18"/>
  <c r="BK35" i="18"/>
  <c r="BJ35" i="18"/>
  <c r="BI35" i="18"/>
  <c r="BH35" i="18"/>
  <c r="BG35" i="18"/>
  <c r="BF35" i="18"/>
  <c r="BE35" i="18"/>
  <c r="BD35" i="18"/>
  <c r="BC35" i="18"/>
  <c r="BB35" i="18"/>
  <c r="BA35" i="18"/>
  <c r="AZ35" i="18"/>
  <c r="AY35" i="18"/>
  <c r="AX35" i="18"/>
  <c r="AW35" i="18"/>
  <c r="AV35" i="18"/>
  <c r="AU35" i="18"/>
  <c r="AT35" i="18"/>
  <c r="AS35" i="18"/>
  <c r="AR35" i="18"/>
  <c r="AQ35" i="18"/>
  <c r="AP35" i="18"/>
  <c r="AO35" i="18"/>
  <c r="AN35" i="18"/>
  <c r="AM35" i="18"/>
  <c r="AL35" i="18"/>
  <c r="AK35" i="18"/>
  <c r="AJ35" i="18"/>
  <c r="AI35" i="18"/>
  <c r="AH35" i="18"/>
  <c r="AG35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A35" i="18"/>
  <c r="BX34" i="18"/>
  <c r="BW34" i="18"/>
  <c r="BV34" i="18"/>
  <c r="BU34" i="18"/>
  <c r="BT34" i="18"/>
  <c r="BS34" i="18"/>
  <c r="BR34" i="18"/>
  <c r="BQ34" i="18"/>
  <c r="BP34" i="18"/>
  <c r="BQ36" i="166" s="1"/>
  <c r="BO34" i="18"/>
  <c r="BP36" i="166" s="1"/>
  <c r="BN34" i="18"/>
  <c r="BM34" i="18"/>
  <c r="BL34" i="18"/>
  <c r="BM36" i="166" s="1"/>
  <c r="BK34" i="18"/>
  <c r="BL36" i="166" s="1"/>
  <c r="BJ34" i="18"/>
  <c r="BK36" i="166" s="1"/>
  <c r="BI34" i="18"/>
  <c r="BJ36" i="166" s="1"/>
  <c r="BH34" i="18"/>
  <c r="BI36" i="166" s="1"/>
  <c r="BG34" i="18"/>
  <c r="BF34" i="18"/>
  <c r="BE34" i="18"/>
  <c r="BD34" i="18"/>
  <c r="BC34" i="18"/>
  <c r="BB34" i="18"/>
  <c r="BA34" i="18"/>
  <c r="AZ34" i="18"/>
  <c r="AY34" i="18"/>
  <c r="AX34" i="18"/>
  <c r="AW34" i="18"/>
  <c r="AV34" i="18"/>
  <c r="AW36" i="166" s="1"/>
  <c r="AU34" i="18"/>
  <c r="AV36" i="166" s="1"/>
  <c r="AT34" i="18"/>
  <c r="AU36" i="166" s="1"/>
  <c r="AS34" i="18"/>
  <c r="AR34" i="18"/>
  <c r="AS36" i="166" s="1"/>
  <c r="AQ34" i="18"/>
  <c r="AR36" i="166" s="1"/>
  <c r="AP34" i="18"/>
  <c r="AQ36" i="166" s="1"/>
  <c r="AO34" i="18"/>
  <c r="AP36" i="166" s="1"/>
  <c r="AN34" i="18"/>
  <c r="AO36" i="166" s="1"/>
  <c r="AM34" i="18"/>
  <c r="AL34" i="18"/>
  <c r="AK34" i="18"/>
  <c r="AJ34" i="18"/>
  <c r="AI34" i="18"/>
  <c r="AH34" i="18"/>
  <c r="AG34" i="18"/>
  <c r="AF34" i="18"/>
  <c r="AE34" i="18"/>
  <c r="AD34" i="18"/>
  <c r="AC34" i="18"/>
  <c r="AB34" i="18"/>
  <c r="AC36" i="166" s="1"/>
  <c r="AA34" i="18"/>
  <c r="AB36" i="166" s="1"/>
  <c r="Z34" i="18"/>
  <c r="AA36" i="166" s="1"/>
  <c r="Y34" i="18"/>
  <c r="X34" i="18"/>
  <c r="Y36" i="166" s="1"/>
  <c r="W34" i="18"/>
  <c r="X36" i="166" s="1"/>
  <c r="V34" i="18"/>
  <c r="W36" i="166" s="1"/>
  <c r="U34" i="18"/>
  <c r="V36" i="166" s="1"/>
  <c r="T34" i="18"/>
  <c r="U36" i="166" s="1"/>
  <c r="S34" i="18"/>
  <c r="R34" i="18"/>
  <c r="S36" i="166" s="1"/>
  <c r="Q34" i="18"/>
  <c r="P34" i="18"/>
  <c r="O34" i="18"/>
  <c r="N34" i="18"/>
  <c r="M34" i="18"/>
  <c r="L34" i="18"/>
  <c r="K34" i="18"/>
  <c r="J34" i="18"/>
  <c r="I34" i="18"/>
  <c r="H34" i="18"/>
  <c r="I36" i="166" s="1"/>
  <c r="G34" i="18"/>
  <c r="H36" i="166" s="1"/>
  <c r="F34" i="18"/>
  <c r="G36" i="166" s="1"/>
  <c r="E34" i="18"/>
  <c r="D34" i="18"/>
  <c r="E36" i="166" s="1"/>
  <c r="C34" i="18"/>
  <c r="D36" i="166" s="1"/>
  <c r="B34" i="18"/>
  <c r="C36" i="166" s="1"/>
  <c r="A34" i="18"/>
  <c r="B36" i="166" s="1"/>
  <c r="BX33" i="18"/>
  <c r="BY35" i="166" s="1"/>
  <c r="BW33" i="18"/>
  <c r="BX35" i="166" s="1"/>
  <c r="BV33" i="18"/>
  <c r="BW35" i="166" s="1"/>
  <c r="BU33" i="18"/>
  <c r="BT33" i="18"/>
  <c r="BS33" i="18"/>
  <c r="BR33" i="18"/>
  <c r="BQ33" i="18"/>
  <c r="BP33" i="18"/>
  <c r="BO33" i="18"/>
  <c r="BN33" i="18"/>
  <c r="BM33" i="18"/>
  <c r="BL33" i="18"/>
  <c r="BM35" i="166" s="1"/>
  <c r="BK33" i="18"/>
  <c r="BL35" i="166" s="1"/>
  <c r="BJ33" i="18"/>
  <c r="BK35" i="166" s="1"/>
  <c r="BI33" i="18"/>
  <c r="BJ35" i="166" s="1"/>
  <c r="BH33" i="18"/>
  <c r="BI35" i="166" s="1"/>
  <c r="BG33" i="18"/>
  <c r="BH35" i="166" s="1"/>
  <c r="BF33" i="18"/>
  <c r="BG35" i="166" s="1"/>
  <c r="BE33" i="18"/>
  <c r="BF35" i="166" s="1"/>
  <c r="BD33" i="18"/>
  <c r="BE35" i="166" s="1"/>
  <c r="BC33" i="18"/>
  <c r="BD35" i="166" s="1"/>
  <c r="BB33" i="18"/>
  <c r="BC35" i="166" s="1"/>
  <c r="BA33" i="18"/>
  <c r="AZ33" i="18"/>
  <c r="AY33" i="18"/>
  <c r="AX33" i="18"/>
  <c r="AW33" i="18"/>
  <c r="AV33" i="18"/>
  <c r="AU33" i="18"/>
  <c r="AT33" i="18"/>
  <c r="AS33" i="18"/>
  <c r="AR33" i="18"/>
  <c r="AS35" i="166" s="1"/>
  <c r="AQ33" i="18"/>
  <c r="AR35" i="166" s="1"/>
  <c r="AP33" i="18"/>
  <c r="AQ35" i="166" s="1"/>
  <c r="AO33" i="18"/>
  <c r="AP35" i="166" s="1"/>
  <c r="AN33" i="18"/>
  <c r="AO35" i="166" s="1"/>
  <c r="AM33" i="18"/>
  <c r="AN35" i="166" s="1"/>
  <c r="AL33" i="18"/>
  <c r="AM35" i="166" s="1"/>
  <c r="AK33" i="18"/>
  <c r="AL35" i="166" s="1"/>
  <c r="AJ33" i="18"/>
  <c r="AK35" i="166" s="1"/>
  <c r="AI33" i="18"/>
  <c r="AJ35" i="166" s="1"/>
  <c r="AH33" i="18"/>
  <c r="AI35" i="166" s="1"/>
  <c r="AG33" i="18"/>
  <c r="AF33" i="18"/>
  <c r="AE33" i="18"/>
  <c r="AD33" i="18"/>
  <c r="AC33" i="18"/>
  <c r="AB33" i="18"/>
  <c r="AA33" i="18"/>
  <c r="Z33" i="18"/>
  <c r="Y33" i="18"/>
  <c r="X33" i="18"/>
  <c r="Y35" i="166" s="1"/>
  <c r="W33" i="18"/>
  <c r="X35" i="166" s="1"/>
  <c r="V33" i="18"/>
  <c r="W35" i="166" s="1"/>
  <c r="U33" i="18"/>
  <c r="V35" i="166" s="1"/>
  <c r="T33" i="18"/>
  <c r="U35" i="166" s="1"/>
  <c r="S33" i="18"/>
  <c r="T35" i="166" s="1"/>
  <c r="R33" i="18"/>
  <c r="S35" i="166" s="1"/>
  <c r="Q33" i="18"/>
  <c r="R35" i="166" s="1"/>
  <c r="P33" i="18"/>
  <c r="Q35" i="166" s="1"/>
  <c r="O33" i="18"/>
  <c r="P35" i="166" s="1"/>
  <c r="N33" i="18"/>
  <c r="O35" i="166" s="1"/>
  <c r="M33" i="18"/>
  <c r="L33" i="18"/>
  <c r="K33" i="18"/>
  <c r="J33" i="18"/>
  <c r="I33" i="18"/>
  <c r="H33" i="18"/>
  <c r="G33" i="18"/>
  <c r="F33" i="18"/>
  <c r="E33" i="18"/>
  <c r="D33" i="18"/>
  <c r="E35" i="166" s="1"/>
  <c r="C33" i="18"/>
  <c r="D35" i="166" s="1"/>
  <c r="B33" i="18"/>
  <c r="C35" i="166" s="1"/>
  <c r="A33" i="18"/>
  <c r="B35" i="166" s="1"/>
  <c r="BX32" i="18"/>
  <c r="BY34" i="166" s="1"/>
  <c r="BW32" i="18"/>
  <c r="BX34" i="166" s="1"/>
  <c r="BV32" i="18"/>
  <c r="BW34" i="166" s="1"/>
  <c r="BU32" i="18"/>
  <c r="BV34" i="166" s="1"/>
  <c r="BT32" i="18"/>
  <c r="BU34" i="166" s="1"/>
  <c r="BS32" i="18"/>
  <c r="BT34" i="166" s="1"/>
  <c r="BR32" i="18"/>
  <c r="BS34" i="166" s="1"/>
  <c r="BQ32" i="18"/>
  <c r="BP32" i="18"/>
  <c r="BO32" i="18"/>
  <c r="BN32" i="18"/>
  <c r="BM32" i="18"/>
  <c r="BL32" i="18"/>
  <c r="BK32" i="18"/>
  <c r="BJ32" i="18"/>
  <c r="BI32" i="18"/>
  <c r="BH32" i="18"/>
  <c r="BI34" i="166" s="1"/>
  <c r="BG32" i="18"/>
  <c r="BH34" i="166" s="1"/>
  <c r="BF32" i="18"/>
  <c r="BG34" i="166" s="1"/>
  <c r="BE32" i="18"/>
  <c r="BF34" i="166" s="1"/>
  <c r="BD32" i="18"/>
  <c r="BE34" i="166" s="1"/>
  <c r="BC32" i="18"/>
  <c r="BD34" i="166" s="1"/>
  <c r="BB32" i="18"/>
  <c r="BC34" i="166" s="1"/>
  <c r="BA32" i="18"/>
  <c r="BB34" i="166" s="1"/>
  <c r="AZ32" i="18"/>
  <c r="BA34" i="166" s="1"/>
  <c r="AY32" i="18"/>
  <c r="AZ34" i="166" s="1"/>
  <c r="AX32" i="18"/>
  <c r="AY34" i="166" s="1"/>
  <c r="AW32" i="18"/>
  <c r="AV32" i="18"/>
  <c r="AU32" i="18"/>
  <c r="AT32" i="18"/>
  <c r="AS32" i="18"/>
  <c r="AR32" i="18"/>
  <c r="AQ32" i="18"/>
  <c r="AP32" i="18"/>
  <c r="AO32" i="18"/>
  <c r="AN32" i="18"/>
  <c r="AO34" i="166" s="1"/>
  <c r="AM32" i="18"/>
  <c r="AN34" i="166" s="1"/>
  <c r="AL32" i="18"/>
  <c r="AM34" i="166" s="1"/>
  <c r="AK32" i="18"/>
  <c r="AL34" i="166" s="1"/>
  <c r="AJ32" i="18"/>
  <c r="AK34" i="166" s="1"/>
  <c r="AI32" i="18"/>
  <c r="AJ34" i="166" s="1"/>
  <c r="AH32" i="18"/>
  <c r="AI34" i="166" s="1"/>
  <c r="AG32" i="18"/>
  <c r="AH34" i="166" s="1"/>
  <c r="AF32" i="18"/>
  <c r="AG34" i="166" s="1"/>
  <c r="AE32" i="18"/>
  <c r="AF34" i="166" s="1"/>
  <c r="AD32" i="18"/>
  <c r="AE34" i="166" s="1"/>
  <c r="AC32" i="18"/>
  <c r="AB32" i="18"/>
  <c r="AA32" i="18"/>
  <c r="Z32" i="18"/>
  <c r="Y32" i="18"/>
  <c r="X32" i="18"/>
  <c r="W32" i="18"/>
  <c r="V32" i="18"/>
  <c r="U32" i="18"/>
  <c r="T32" i="18"/>
  <c r="U34" i="166" s="1"/>
  <c r="S32" i="18"/>
  <c r="T34" i="166" s="1"/>
  <c r="R32" i="18"/>
  <c r="S34" i="166" s="1"/>
  <c r="Q32" i="18"/>
  <c r="R34" i="166" s="1"/>
  <c r="P32" i="18"/>
  <c r="Q34" i="166" s="1"/>
  <c r="O32" i="18"/>
  <c r="P34" i="166" s="1"/>
  <c r="N32" i="18"/>
  <c r="O34" i="166" s="1"/>
  <c r="M32" i="18"/>
  <c r="N34" i="166" s="1"/>
  <c r="L32" i="18"/>
  <c r="M34" i="166" s="1"/>
  <c r="K32" i="18"/>
  <c r="L34" i="166" s="1"/>
  <c r="J32" i="18"/>
  <c r="K34" i="166" s="1"/>
  <c r="I32" i="18"/>
  <c r="H32" i="18"/>
  <c r="G32" i="18"/>
  <c r="F32" i="18"/>
  <c r="E32" i="18"/>
  <c r="D32" i="18"/>
  <c r="C32" i="18"/>
  <c r="B32" i="18"/>
  <c r="A32" i="18"/>
  <c r="BX31" i="18"/>
  <c r="BW31" i="18"/>
  <c r="BV31" i="18"/>
  <c r="BU31" i="18"/>
  <c r="BT31" i="18"/>
  <c r="BS31" i="18"/>
  <c r="BR31" i="18"/>
  <c r="BQ31" i="18"/>
  <c r="BP31" i="18"/>
  <c r="BO31" i="18"/>
  <c r="BN31" i="18"/>
  <c r="BM31" i="18"/>
  <c r="BL31" i="18"/>
  <c r="BK31" i="18"/>
  <c r="BJ31" i="18"/>
  <c r="BI31" i="18"/>
  <c r="BH31" i="18"/>
  <c r="BG31" i="18"/>
  <c r="BF31" i="18"/>
  <c r="BE31" i="18"/>
  <c r="BD31" i="18"/>
  <c r="BC31" i="18"/>
  <c r="BB31" i="18"/>
  <c r="BA31" i="18"/>
  <c r="AZ31" i="18"/>
  <c r="AY31" i="18"/>
  <c r="AX31" i="18"/>
  <c r="AW31" i="18"/>
  <c r="AV31" i="18"/>
  <c r="AU31" i="18"/>
  <c r="AT31" i="18"/>
  <c r="AS31" i="18"/>
  <c r="AR31" i="18"/>
  <c r="AQ31" i="18"/>
  <c r="AP31" i="18"/>
  <c r="AO31" i="18"/>
  <c r="AN31" i="18"/>
  <c r="AM31" i="18"/>
  <c r="AL31" i="18"/>
  <c r="AK31" i="18"/>
  <c r="AJ31" i="18"/>
  <c r="AI31" i="18"/>
  <c r="AH31" i="18"/>
  <c r="AG31" i="18"/>
  <c r="AF31" i="18"/>
  <c r="AE31" i="18"/>
  <c r="AD31" i="18"/>
  <c r="AC31" i="18"/>
  <c r="AB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A31" i="18"/>
  <c r="BX30" i="18"/>
  <c r="BW30" i="18"/>
  <c r="BV30" i="18"/>
  <c r="BU30" i="18"/>
  <c r="BT30" i="18"/>
  <c r="BS30" i="18"/>
  <c r="BR30" i="18"/>
  <c r="BQ30" i="18"/>
  <c r="BP30" i="18"/>
  <c r="BO30" i="18"/>
  <c r="BN30" i="18"/>
  <c r="BM30" i="18"/>
  <c r="BL30" i="18"/>
  <c r="BK30" i="18"/>
  <c r="BJ30" i="18"/>
  <c r="BI30" i="18"/>
  <c r="BH30" i="18"/>
  <c r="BG30" i="18"/>
  <c r="BF30" i="18"/>
  <c r="BE30" i="18"/>
  <c r="BD30" i="18"/>
  <c r="BC30" i="18"/>
  <c r="BB30" i="18"/>
  <c r="BA30" i="18"/>
  <c r="AZ30" i="18"/>
  <c r="AY30" i="18"/>
  <c r="AX30" i="18"/>
  <c r="AW30" i="18"/>
  <c r="AV30" i="18"/>
  <c r="AU30" i="18"/>
  <c r="AT30" i="18"/>
  <c r="AS30" i="18"/>
  <c r="AR30" i="18"/>
  <c r="AQ30" i="18"/>
  <c r="AR32" i="197" s="1"/>
  <c r="AP30" i="18"/>
  <c r="AO30" i="18"/>
  <c r="AN30" i="18"/>
  <c r="AM30" i="18"/>
  <c r="AL30" i="18"/>
  <c r="AK30" i="18"/>
  <c r="AJ30" i="18"/>
  <c r="AI30" i="18"/>
  <c r="AH30" i="18"/>
  <c r="AG30" i="18"/>
  <c r="AF30" i="18"/>
  <c r="AE30" i="18"/>
  <c r="AD30" i="18"/>
  <c r="AC30" i="18"/>
  <c r="AB30" i="18"/>
  <c r="AA30" i="18"/>
  <c r="Z30" i="18"/>
  <c r="Y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A30" i="18"/>
  <c r="BX29" i="18"/>
  <c r="BW29" i="18"/>
  <c r="BV29" i="18"/>
  <c r="BU29" i="18"/>
  <c r="BT29" i="18"/>
  <c r="BS29" i="18"/>
  <c r="BR29" i="18"/>
  <c r="BQ29" i="18"/>
  <c r="BP29" i="18"/>
  <c r="BO29" i="18"/>
  <c r="BN29" i="18"/>
  <c r="BM29" i="18"/>
  <c r="BL29" i="18"/>
  <c r="BK29" i="18"/>
  <c r="BJ29" i="18"/>
  <c r="BI29" i="18"/>
  <c r="BH29" i="18"/>
  <c r="BG29" i="18"/>
  <c r="BF29" i="18"/>
  <c r="BE29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AM29" i="18"/>
  <c r="AL29" i="18"/>
  <c r="AK29" i="18"/>
  <c r="AJ29" i="18"/>
  <c r="AI29" i="18"/>
  <c r="AH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A29" i="18"/>
  <c r="BX28" i="18"/>
  <c r="BY30" i="166" s="1"/>
  <c r="BW28" i="18"/>
  <c r="BV28" i="18"/>
  <c r="BW30" i="166" s="1"/>
  <c r="BU28" i="18"/>
  <c r="BT28" i="18"/>
  <c r="BS28" i="18"/>
  <c r="BR28" i="18"/>
  <c r="BQ28" i="18"/>
  <c r="BP28" i="18"/>
  <c r="BO28" i="18"/>
  <c r="BN28" i="18"/>
  <c r="BM28" i="18"/>
  <c r="BL28" i="18"/>
  <c r="BM30" i="166" s="1"/>
  <c r="BK28" i="18"/>
  <c r="BL30" i="166" s="1"/>
  <c r="BJ28" i="18"/>
  <c r="BI28" i="18"/>
  <c r="BH28" i="18"/>
  <c r="BI30" i="166" s="1"/>
  <c r="BG28" i="18"/>
  <c r="BH30" i="166" s="1"/>
  <c r="BF28" i="18"/>
  <c r="BE28" i="18"/>
  <c r="BF30" i="166" s="1"/>
  <c r="BD28" i="18"/>
  <c r="BE30" i="166" s="1"/>
  <c r="BC28" i="18"/>
  <c r="BB28" i="18"/>
  <c r="BC30" i="166" s="1"/>
  <c r="BA28" i="18"/>
  <c r="AZ28" i="18"/>
  <c r="AY28" i="18"/>
  <c r="AX28" i="18"/>
  <c r="AW28" i="18"/>
  <c r="AV28" i="18"/>
  <c r="AU28" i="18"/>
  <c r="AT28" i="18"/>
  <c r="AS28" i="18"/>
  <c r="AR28" i="18"/>
  <c r="AS30" i="166" s="1"/>
  <c r="AQ28" i="18"/>
  <c r="AR30" i="166" s="1"/>
  <c r="AP28" i="18"/>
  <c r="AO28" i="18"/>
  <c r="AN28" i="18"/>
  <c r="AO30" i="166" s="1"/>
  <c r="AM28" i="18"/>
  <c r="AN30" i="166" s="1"/>
  <c r="AL28" i="18"/>
  <c r="AK28" i="18"/>
  <c r="AL30" i="166" s="1"/>
  <c r="AJ28" i="18"/>
  <c r="AK30" i="166" s="1"/>
  <c r="AI28" i="18"/>
  <c r="AH28" i="18"/>
  <c r="AI30" i="166" s="1"/>
  <c r="AG28" i="18"/>
  <c r="AF28" i="18"/>
  <c r="AE28" i="18"/>
  <c r="AD28" i="18"/>
  <c r="AC28" i="18"/>
  <c r="AB28" i="18"/>
  <c r="AA28" i="18"/>
  <c r="Z28" i="18"/>
  <c r="Y28" i="18"/>
  <c r="X28" i="18"/>
  <c r="Y30" i="166" s="1"/>
  <c r="W28" i="18"/>
  <c r="X30" i="166" s="1"/>
  <c r="V28" i="18"/>
  <c r="U28" i="18"/>
  <c r="T28" i="18"/>
  <c r="U30" i="166" s="1"/>
  <c r="S28" i="18"/>
  <c r="T30" i="166" s="1"/>
  <c r="R28" i="18"/>
  <c r="Q28" i="18"/>
  <c r="R30" i="166" s="1"/>
  <c r="P28" i="18"/>
  <c r="Q30" i="166" s="1"/>
  <c r="O28" i="18"/>
  <c r="N28" i="18"/>
  <c r="O30" i="166" s="1"/>
  <c r="M28" i="18"/>
  <c r="L28" i="18"/>
  <c r="K28" i="18"/>
  <c r="J28" i="18"/>
  <c r="I28" i="18"/>
  <c r="H28" i="18"/>
  <c r="G28" i="18"/>
  <c r="F28" i="18"/>
  <c r="E28" i="18"/>
  <c r="D28" i="18"/>
  <c r="E30" i="166" s="1"/>
  <c r="C28" i="18"/>
  <c r="D30" i="166" s="1"/>
  <c r="B28" i="18"/>
  <c r="A28" i="18"/>
  <c r="BX27" i="18"/>
  <c r="BY29" i="166" s="1"/>
  <c r="BW27" i="18"/>
  <c r="BX29" i="166" s="1"/>
  <c r="BV27" i="18"/>
  <c r="BW29" i="166" s="1"/>
  <c r="BU27" i="18"/>
  <c r="BV29" i="166" s="1"/>
  <c r="BT27" i="18"/>
  <c r="BU29" i="166" s="1"/>
  <c r="BS27" i="18"/>
  <c r="BR27" i="18"/>
  <c r="BS29" i="166" s="1"/>
  <c r="BQ27" i="18"/>
  <c r="BP27" i="18"/>
  <c r="BO27" i="18"/>
  <c r="BN27" i="18"/>
  <c r="BM27" i="18"/>
  <c r="BL27" i="18"/>
  <c r="BK27" i="18"/>
  <c r="BJ27" i="18"/>
  <c r="BI27" i="18"/>
  <c r="BH27" i="18"/>
  <c r="BI29" i="166" s="1"/>
  <c r="BG27" i="18"/>
  <c r="BH29" i="166" s="1"/>
  <c r="BF27" i="18"/>
  <c r="BG29" i="166" s="1"/>
  <c r="BE27" i="18"/>
  <c r="BF29" i="166" s="1"/>
  <c r="BD27" i="18"/>
  <c r="BE29" i="166" s="1"/>
  <c r="BC27" i="18"/>
  <c r="BD29" i="166" s="1"/>
  <c r="BB27" i="18"/>
  <c r="BC29" i="166" s="1"/>
  <c r="BA27" i="18"/>
  <c r="BB29" i="166" s="1"/>
  <c r="AZ27" i="18"/>
  <c r="BA29" i="166" s="1"/>
  <c r="AY27" i="18"/>
  <c r="AX27" i="18"/>
  <c r="AY29" i="166" s="1"/>
  <c r="AW27" i="18"/>
  <c r="AV27" i="18"/>
  <c r="AU27" i="18"/>
  <c r="AT27" i="18"/>
  <c r="AS27" i="18"/>
  <c r="AR27" i="18"/>
  <c r="AQ27" i="18"/>
  <c r="AP27" i="18"/>
  <c r="AO27" i="18"/>
  <c r="AN27" i="18"/>
  <c r="AO29" i="166" s="1"/>
  <c r="AM27" i="18"/>
  <c r="AN29" i="166" s="1"/>
  <c r="AL27" i="18"/>
  <c r="AM29" i="166" s="1"/>
  <c r="AK27" i="18"/>
  <c r="AL29" i="166" s="1"/>
  <c r="AJ27" i="18"/>
  <c r="AK29" i="166" s="1"/>
  <c r="AI27" i="18"/>
  <c r="AJ29" i="166" s="1"/>
  <c r="AH27" i="18"/>
  <c r="AI29" i="166" s="1"/>
  <c r="AG27" i="18"/>
  <c r="AH29" i="166" s="1"/>
  <c r="AF27" i="18"/>
  <c r="AG29" i="166" s="1"/>
  <c r="AE27" i="18"/>
  <c r="AD27" i="18"/>
  <c r="AE29" i="166" s="1"/>
  <c r="AC27" i="18"/>
  <c r="AB27" i="18"/>
  <c r="AA27" i="18"/>
  <c r="Z27" i="18"/>
  <c r="Y27" i="18"/>
  <c r="X27" i="18"/>
  <c r="W27" i="18"/>
  <c r="V27" i="18"/>
  <c r="U27" i="18"/>
  <c r="T27" i="18"/>
  <c r="U29" i="166" s="1"/>
  <c r="S27" i="18"/>
  <c r="T29" i="166" s="1"/>
  <c r="R27" i="18"/>
  <c r="S29" i="166" s="1"/>
  <c r="Q27" i="18"/>
  <c r="R29" i="166" s="1"/>
  <c r="P27" i="18"/>
  <c r="Q29" i="166" s="1"/>
  <c r="O27" i="18"/>
  <c r="P29" i="166" s="1"/>
  <c r="N27" i="18"/>
  <c r="O29" i="166" s="1"/>
  <c r="M27" i="18"/>
  <c r="N29" i="166" s="1"/>
  <c r="L27" i="18"/>
  <c r="M29" i="166" s="1"/>
  <c r="K27" i="18"/>
  <c r="J27" i="18"/>
  <c r="K29" i="166" s="1"/>
  <c r="I27" i="18"/>
  <c r="H27" i="18"/>
  <c r="G27" i="18"/>
  <c r="F27" i="18"/>
  <c r="E27" i="18"/>
  <c r="D27" i="18"/>
  <c r="C27" i="18"/>
  <c r="B27" i="18"/>
  <c r="A27" i="18"/>
  <c r="BX26" i="18"/>
  <c r="BY28" i="166" s="1"/>
  <c r="BW26" i="18"/>
  <c r="BX28" i="166" s="1"/>
  <c r="BV26" i="18"/>
  <c r="BW28" i="166" s="1"/>
  <c r="BU26" i="18"/>
  <c r="BV28" i="166" s="1"/>
  <c r="BT26" i="18"/>
  <c r="BU28" i="166" s="1"/>
  <c r="BS26" i="18"/>
  <c r="BT28" i="166" s="1"/>
  <c r="BR26" i="18"/>
  <c r="BS28" i="166" s="1"/>
  <c r="BQ26" i="18"/>
  <c r="BR28" i="166" s="1"/>
  <c r="BP26" i="18"/>
  <c r="BQ28" i="166" s="1"/>
  <c r="BO26" i="18"/>
  <c r="BN26" i="18"/>
  <c r="BO28" i="166" s="1"/>
  <c r="BM26" i="18"/>
  <c r="BL26" i="18"/>
  <c r="BK26" i="18"/>
  <c r="BJ26" i="18"/>
  <c r="BI26" i="18"/>
  <c r="BH26" i="18"/>
  <c r="BG26" i="18"/>
  <c r="BF26" i="18"/>
  <c r="BE26" i="18"/>
  <c r="BD26" i="18"/>
  <c r="BE28" i="166" s="1"/>
  <c r="BC26" i="18"/>
  <c r="BD28" i="166" s="1"/>
  <c r="BB26" i="18"/>
  <c r="BC28" i="166" s="1"/>
  <c r="BA26" i="18"/>
  <c r="BB28" i="166" s="1"/>
  <c r="AZ26" i="18"/>
  <c r="BA28" i="166" s="1"/>
  <c r="AY26" i="18"/>
  <c r="AZ28" i="166" s="1"/>
  <c r="AX26" i="18"/>
  <c r="AY28" i="166" s="1"/>
  <c r="AW26" i="18"/>
  <c r="AX28" i="166" s="1"/>
  <c r="AV26" i="18"/>
  <c r="AW28" i="166" s="1"/>
  <c r="AU26" i="18"/>
  <c r="AT26" i="18"/>
  <c r="AU28" i="166" s="1"/>
  <c r="AS26" i="18"/>
  <c r="AR26" i="18"/>
  <c r="AQ26" i="18"/>
  <c r="AP26" i="18"/>
  <c r="AO26" i="18"/>
  <c r="AN26" i="18"/>
  <c r="AM26" i="18"/>
  <c r="AL26" i="18"/>
  <c r="AK26" i="18"/>
  <c r="AJ26" i="18"/>
  <c r="AK28" i="166" s="1"/>
  <c r="AI26" i="18"/>
  <c r="AJ28" i="166" s="1"/>
  <c r="AH26" i="18"/>
  <c r="AI28" i="166" s="1"/>
  <c r="AG26" i="18"/>
  <c r="AH28" i="166" s="1"/>
  <c r="AF26" i="18"/>
  <c r="AG28" i="166" s="1"/>
  <c r="AE26" i="18"/>
  <c r="AF28" i="166" s="1"/>
  <c r="AD26" i="18"/>
  <c r="AE28" i="166" s="1"/>
  <c r="AC26" i="18"/>
  <c r="AD28" i="166" s="1"/>
  <c r="AB26" i="18"/>
  <c r="AC28" i="166" s="1"/>
  <c r="AA26" i="18"/>
  <c r="Z26" i="18"/>
  <c r="AA28" i="166" s="1"/>
  <c r="Y26" i="18"/>
  <c r="X26" i="18"/>
  <c r="W26" i="18"/>
  <c r="V26" i="18"/>
  <c r="U26" i="18"/>
  <c r="T26" i="18"/>
  <c r="S26" i="18"/>
  <c r="R26" i="18"/>
  <c r="Q26" i="18"/>
  <c r="P26" i="18"/>
  <c r="Q28" i="166" s="1"/>
  <c r="O26" i="18"/>
  <c r="P28" i="166" s="1"/>
  <c r="N26" i="18"/>
  <c r="O28" i="166" s="1"/>
  <c r="M26" i="18"/>
  <c r="N28" i="166" s="1"/>
  <c r="L26" i="18"/>
  <c r="M28" i="166" s="1"/>
  <c r="K26" i="18"/>
  <c r="L28" i="166" s="1"/>
  <c r="J26" i="18"/>
  <c r="K28" i="166" s="1"/>
  <c r="I26" i="18"/>
  <c r="J28" i="166" s="1"/>
  <c r="H26" i="18"/>
  <c r="I28" i="166" s="1"/>
  <c r="G26" i="18"/>
  <c r="F26" i="18"/>
  <c r="G28" i="166" s="1"/>
  <c r="E26" i="18"/>
  <c r="D26" i="18"/>
  <c r="C26" i="18"/>
  <c r="B26" i="18"/>
  <c r="A26" i="18"/>
  <c r="BX25" i="18"/>
  <c r="BW25" i="18"/>
  <c r="BV25" i="18"/>
  <c r="BU25" i="18"/>
  <c r="BT25" i="18"/>
  <c r="BU27" i="166" s="1"/>
  <c r="BS25" i="18"/>
  <c r="BT27" i="166" s="1"/>
  <c r="BR25" i="18"/>
  <c r="BQ25" i="18"/>
  <c r="BP25" i="18"/>
  <c r="BQ27" i="166" s="1"/>
  <c r="BO25" i="18"/>
  <c r="BP27" i="166" s="1"/>
  <c r="BN25" i="18"/>
  <c r="BM25" i="18"/>
  <c r="BN27" i="166" s="1"/>
  <c r="BL25" i="18"/>
  <c r="BM27" i="166" s="1"/>
  <c r="BK25" i="18"/>
  <c r="BJ25" i="18"/>
  <c r="BK27" i="166" s="1"/>
  <c r="BI25" i="18"/>
  <c r="BH25" i="18"/>
  <c r="BG25" i="18"/>
  <c r="BF25" i="18"/>
  <c r="BE25" i="18"/>
  <c r="BD25" i="18"/>
  <c r="BC25" i="18"/>
  <c r="BB25" i="18"/>
  <c r="BA25" i="18"/>
  <c r="AZ25" i="18"/>
  <c r="BA27" i="166" s="1"/>
  <c r="AY25" i="18"/>
  <c r="AZ27" i="166" s="1"/>
  <c r="AX25" i="18"/>
  <c r="AW25" i="18"/>
  <c r="AV25" i="18"/>
  <c r="AW27" i="166" s="1"/>
  <c r="AU25" i="18"/>
  <c r="AV27" i="166" s="1"/>
  <c r="AT25" i="18"/>
  <c r="AS25" i="18"/>
  <c r="AT27" i="166" s="1"/>
  <c r="AR25" i="18"/>
  <c r="AS27" i="166" s="1"/>
  <c r="AQ25" i="18"/>
  <c r="AP25" i="18"/>
  <c r="AQ27" i="166" s="1"/>
  <c r="AO25" i="18"/>
  <c r="AN25" i="18"/>
  <c r="AM25" i="18"/>
  <c r="AL25" i="18"/>
  <c r="AK25" i="18"/>
  <c r="AJ25" i="18"/>
  <c r="AI25" i="18"/>
  <c r="AH25" i="18"/>
  <c r="AG25" i="18"/>
  <c r="AF25" i="18"/>
  <c r="AG27" i="166" s="1"/>
  <c r="AE25" i="18"/>
  <c r="AF27" i="166" s="1"/>
  <c r="AD25" i="18"/>
  <c r="AC25" i="18"/>
  <c r="AB25" i="18"/>
  <c r="AC27" i="166" s="1"/>
  <c r="AA25" i="18"/>
  <c r="AB27" i="166" s="1"/>
  <c r="Z25" i="18"/>
  <c r="Y25" i="18"/>
  <c r="Z27" i="166" s="1"/>
  <c r="X25" i="18"/>
  <c r="Y27" i="166" s="1"/>
  <c r="W25" i="18"/>
  <c r="V25" i="18"/>
  <c r="W27" i="166" s="1"/>
  <c r="U25" i="18"/>
  <c r="T25" i="18"/>
  <c r="S25" i="18"/>
  <c r="R25" i="18"/>
  <c r="Q25" i="18"/>
  <c r="P25" i="18"/>
  <c r="O25" i="18"/>
  <c r="N25" i="18"/>
  <c r="M25" i="18"/>
  <c r="L25" i="18"/>
  <c r="M27" i="166" s="1"/>
  <c r="K25" i="18"/>
  <c r="L27" i="166" s="1"/>
  <c r="J25" i="18"/>
  <c r="I25" i="18"/>
  <c r="H25" i="18"/>
  <c r="I27" i="166" s="1"/>
  <c r="G25" i="18"/>
  <c r="H27" i="166" s="1"/>
  <c r="F25" i="18"/>
  <c r="E25" i="18"/>
  <c r="F27" i="166" s="1"/>
  <c r="D25" i="18"/>
  <c r="E27" i="166" s="1"/>
  <c r="C25" i="18"/>
  <c r="B25" i="18"/>
  <c r="C27" i="166" s="1"/>
  <c r="A25" i="18"/>
  <c r="BX24" i="18"/>
  <c r="BW24" i="18"/>
  <c r="BV24" i="18"/>
  <c r="BU24" i="18"/>
  <c r="BT24" i="18"/>
  <c r="BS24" i="18"/>
  <c r="BR24" i="18"/>
  <c r="BQ24" i="18"/>
  <c r="BP24" i="18"/>
  <c r="BQ26" i="166" s="1"/>
  <c r="BO24" i="18"/>
  <c r="BP26" i="166" s="1"/>
  <c r="BN24" i="18"/>
  <c r="BO26" i="166" s="1"/>
  <c r="BM24" i="18"/>
  <c r="BN26" i="166" s="1"/>
  <c r="BL24" i="18"/>
  <c r="BM26" i="166" s="1"/>
  <c r="BK24" i="18"/>
  <c r="BL26" i="166" s="1"/>
  <c r="BJ24" i="18"/>
  <c r="BK26" i="166" s="1"/>
  <c r="BI24" i="18"/>
  <c r="BJ26" i="166" s="1"/>
  <c r="BH24" i="18"/>
  <c r="BI26" i="166" s="1"/>
  <c r="BG24" i="18"/>
  <c r="BF24" i="18"/>
  <c r="BG26" i="166" s="1"/>
  <c r="BE24" i="18"/>
  <c r="BD24" i="18"/>
  <c r="BC24" i="18"/>
  <c r="BB24" i="18"/>
  <c r="BA24" i="18"/>
  <c r="AZ24" i="18"/>
  <c r="AY24" i="18"/>
  <c r="AX24" i="18"/>
  <c r="AW24" i="18"/>
  <c r="AV24" i="18"/>
  <c r="AW26" i="166" s="1"/>
  <c r="AU24" i="18"/>
  <c r="AV26" i="166" s="1"/>
  <c r="AT24" i="18"/>
  <c r="AU26" i="166" s="1"/>
  <c r="AS24" i="18"/>
  <c r="AT26" i="166" s="1"/>
  <c r="AR24" i="18"/>
  <c r="AS26" i="166" s="1"/>
  <c r="AQ24" i="18"/>
  <c r="AR26" i="166" s="1"/>
  <c r="AP24" i="18"/>
  <c r="AQ26" i="166" s="1"/>
  <c r="AO24" i="18"/>
  <c r="AP26" i="166" s="1"/>
  <c r="AN24" i="18"/>
  <c r="AO26" i="166" s="1"/>
  <c r="AM24" i="18"/>
  <c r="AL24" i="18"/>
  <c r="AM26" i="166" s="1"/>
  <c r="AK24" i="18"/>
  <c r="AJ24" i="18"/>
  <c r="AI24" i="18"/>
  <c r="AH24" i="18"/>
  <c r="AG24" i="18"/>
  <c r="AF24" i="18"/>
  <c r="AE24" i="18"/>
  <c r="AD24" i="18"/>
  <c r="AC24" i="18"/>
  <c r="AB24" i="18"/>
  <c r="AC26" i="166" s="1"/>
  <c r="AA24" i="18"/>
  <c r="AB26" i="166" s="1"/>
  <c r="Z24" i="18"/>
  <c r="AA26" i="166" s="1"/>
  <c r="Y24" i="18"/>
  <c r="Z26" i="166" s="1"/>
  <c r="X24" i="18"/>
  <c r="Y26" i="166" s="1"/>
  <c r="W24" i="18"/>
  <c r="X26" i="166" s="1"/>
  <c r="V24" i="18"/>
  <c r="W26" i="166" s="1"/>
  <c r="U24" i="18"/>
  <c r="V26" i="166" s="1"/>
  <c r="T24" i="18"/>
  <c r="U26" i="166" s="1"/>
  <c r="S24" i="18"/>
  <c r="R24" i="18"/>
  <c r="S26" i="166" s="1"/>
  <c r="Q24" i="18"/>
  <c r="P24" i="18"/>
  <c r="O24" i="18"/>
  <c r="N24" i="18"/>
  <c r="M24" i="18"/>
  <c r="L24" i="18"/>
  <c r="K24" i="18"/>
  <c r="J24" i="18"/>
  <c r="I24" i="18"/>
  <c r="H24" i="18"/>
  <c r="I26" i="166" s="1"/>
  <c r="G24" i="18"/>
  <c r="H26" i="166" s="1"/>
  <c r="F24" i="18"/>
  <c r="G26" i="166" s="1"/>
  <c r="E24" i="18"/>
  <c r="F26" i="166" s="1"/>
  <c r="D24" i="18"/>
  <c r="E26" i="166" s="1"/>
  <c r="C24" i="18"/>
  <c r="D26" i="166" s="1"/>
  <c r="B24" i="18"/>
  <c r="C26" i="166" s="1"/>
  <c r="A24" i="18"/>
  <c r="B26" i="166" s="1"/>
  <c r="BX23" i="18"/>
  <c r="BW23" i="18"/>
  <c r="BV23" i="18"/>
  <c r="BU23" i="18"/>
  <c r="BT23" i="18"/>
  <c r="BS23" i="18"/>
  <c r="BR23" i="18"/>
  <c r="BQ23" i="18"/>
  <c r="BP23" i="18"/>
  <c r="BO23" i="18"/>
  <c r="BN23" i="18"/>
  <c r="BM23" i="18"/>
  <c r="BL23" i="18"/>
  <c r="BK23" i="18"/>
  <c r="BJ23" i="18"/>
  <c r="BI23" i="18"/>
  <c r="BH23" i="18"/>
  <c r="BG23" i="18"/>
  <c r="BF23" i="18"/>
  <c r="BE23" i="18"/>
  <c r="BD23" i="18"/>
  <c r="BC23" i="18"/>
  <c r="BB23" i="18"/>
  <c r="BA23" i="18"/>
  <c r="AZ23" i="18"/>
  <c r="AY23" i="18"/>
  <c r="AX23" i="18"/>
  <c r="AW23" i="18"/>
  <c r="AV23" i="18"/>
  <c r="AU23" i="18"/>
  <c r="AT23" i="18"/>
  <c r="AS23" i="18"/>
  <c r="AR23" i="18"/>
  <c r="AQ23" i="18"/>
  <c r="AP23" i="18"/>
  <c r="AO23" i="18"/>
  <c r="AN23" i="18"/>
  <c r="AM23" i="18"/>
  <c r="AL23" i="18"/>
  <c r="AK23" i="18"/>
  <c r="AJ23" i="18"/>
  <c r="AI23" i="18"/>
  <c r="AH23" i="18"/>
  <c r="AG23" i="18"/>
  <c r="AF23" i="18"/>
  <c r="AE23" i="18"/>
  <c r="AD23" i="18"/>
  <c r="AC23" i="18"/>
  <c r="AB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A23" i="18"/>
  <c r="BX22" i="18"/>
  <c r="BW22" i="18"/>
  <c r="BX24" i="166" s="1"/>
  <c r="BV22" i="18"/>
  <c r="BU22" i="18"/>
  <c r="BT22" i="18"/>
  <c r="BS22" i="18"/>
  <c r="BR22" i="18"/>
  <c r="BQ22" i="18"/>
  <c r="BP22" i="18"/>
  <c r="BO22" i="18"/>
  <c r="BN22" i="18"/>
  <c r="BM22" i="18"/>
  <c r="BL22" i="18"/>
  <c r="BK22" i="18"/>
  <c r="BJ22" i="18"/>
  <c r="BI22" i="18"/>
  <c r="BH22" i="18"/>
  <c r="BI24" i="166" s="1"/>
  <c r="BG22" i="18"/>
  <c r="BF22" i="18"/>
  <c r="BE22" i="18"/>
  <c r="BD22" i="18"/>
  <c r="BC22" i="18"/>
  <c r="BD24" i="166" s="1"/>
  <c r="BB22" i="18"/>
  <c r="BA22" i="18"/>
  <c r="AZ22" i="18"/>
  <c r="AY22" i="18"/>
  <c r="AX22" i="18"/>
  <c r="AW22" i="18"/>
  <c r="AV22" i="18"/>
  <c r="AU22" i="18"/>
  <c r="AT22" i="18"/>
  <c r="AS22" i="18"/>
  <c r="AR22" i="18"/>
  <c r="AQ22" i="18"/>
  <c r="AP22" i="18"/>
  <c r="AO22" i="18"/>
  <c r="AN22" i="18"/>
  <c r="AO24" i="166" s="1"/>
  <c r="AM22" i="18"/>
  <c r="AL22" i="18"/>
  <c r="AK22" i="18"/>
  <c r="AJ22" i="18"/>
  <c r="AI22" i="18"/>
  <c r="AJ24" i="166" s="1"/>
  <c r="AH22" i="18"/>
  <c r="AG22" i="18"/>
  <c r="AF22" i="18"/>
  <c r="AE22" i="18"/>
  <c r="AD22" i="18"/>
  <c r="AC22" i="18"/>
  <c r="AB22" i="18"/>
  <c r="AA22" i="18"/>
  <c r="Z22" i="18"/>
  <c r="Y22" i="18"/>
  <c r="X22" i="18"/>
  <c r="W22" i="18"/>
  <c r="V22" i="18"/>
  <c r="U22" i="18"/>
  <c r="T22" i="18"/>
  <c r="U24" i="166" s="1"/>
  <c r="S22" i="18"/>
  <c r="R22" i="18"/>
  <c r="Q22" i="18"/>
  <c r="P22" i="18"/>
  <c r="O22" i="18"/>
  <c r="P24" i="166" s="1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A22" i="18"/>
  <c r="BX21" i="18"/>
  <c r="BY23" i="166" s="1"/>
  <c r="BW21" i="18"/>
  <c r="BX23" i="166" s="1"/>
  <c r="BV21" i="18"/>
  <c r="BW23" i="166" s="1"/>
  <c r="BU21" i="18"/>
  <c r="BT21" i="18"/>
  <c r="BU23" i="166" s="1"/>
  <c r="BS21" i="18"/>
  <c r="BT23" i="166" s="1"/>
  <c r="BR21" i="18"/>
  <c r="BS23" i="166" s="1"/>
  <c r="BQ21" i="18"/>
  <c r="BR23" i="166" s="1"/>
  <c r="BP21" i="18"/>
  <c r="BO21" i="18"/>
  <c r="BN21" i="18"/>
  <c r="BO23" i="166" s="1"/>
  <c r="BM21" i="18"/>
  <c r="BL21" i="18"/>
  <c r="BK21" i="18"/>
  <c r="BJ21" i="18"/>
  <c r="BI21" i="18"/>
  <c r="BH21" i="18"/>
  <c r="BG21" i="18"/>
  <c r="BF21" i="18"/>
  <c r="BE21" i="18"/>
  <c r="BD21" i="18"/>
  <c r="BE23" i="166" s="1"/>
  <c r="BC21" i="18"/>
  <c r="BD23" i="166" s="1"/>
  <c r="BB21" i="18"/>
  <c r="BC23" i="166" s="1"/>
  <c r="BA21" i="18"/>
  <c r="AZ21" i="18"/>
  <c r="BA23" i="166" s="1"/>
  <c r="AY21" i="18"/>
  <c r="AZ23" i="166" s="1"/>
  <c r="AX21" i="18"/>
  <c r="AY23" i="166" s="1"/>
  <c r="AW21" i="18"/>
  <c r="AX23" i="166" s="1"/>
  <c r="AV21" i="18"/>
  <c r="AU21" i="18"/>
  <c r="AT21" i="18"/>
  <c r="AU23" i="166" s="1"/>
  <c r="AS21" i="18"/>
  <c r="AR21" i="18"/>
  <c r="AQ21" i="18"/>
  <c r="AP21" i="18"/>
  <c r="AO21" i="18"/>
  <c r="AN21" i="18"/>
  <c r="AM21" i="18"/>
  <c r="AL21" i="18"/>
  <c r="AK21" i="18"/>
  <c r="AJ21" i="18"/>
  <c r="AK23" i="166" s="1"/>
  <c r="AI21" i="18"/>
  <c r="AJ23" i="166" s="1"/>
  <c r="AH21" i="18"/>
  <c r="AI23" i="166" s="1"/>
  <c r="AG21" i="18"/>
  <c r="AF21" i="18"/>
  <c r="AG23" i="166" s="1"/>
  <c r="AE21" i="18"/>
  <c r="AF23" i="166" s="1"/>
  <c r="AD21" i="18"/>
  <c r="AE23" i="166" s="1"/>
  <c r="AC21" i="18"/>
  <c r="AD23" i="166" s="1"/>
  <c r="AB21" i="18"/>
  <c r="AA21" i="18"/>
  <c r="Z21" i="18"/>
  <c r="AA23" i="166" s="1"/>
  <c r="Y21" i="18"/>
  <c r="X21" i="18"/>
  <c r="W21" i="18"/>
  <c r="V21" i="18"/>
  <c r="U21" i="18"/>
  <c r="T21" i="18"/>
  <c r="S21" i="18"/>
  <c r="R21" i="18"/>
  <c r="Q21" i="18"/>
  <c r="P21" i="18"/>
  <c r="Q23" i="166" s="1"/>
  <c r="O21" i="18"/>
  <c r="P23" i="166" s="1"/>
  <c r="N21" i="18"/>
  <c r="O23" i="166" s="1"/>
  <c r="M21" i="18"/>
  <c r="L21" i="18"/>
  <c r="M23" i="166" s="1"/>
  <c r="K21" i="18"/>
  <c r="L23" i="166" s="1"/>
  <c r="J21" i="18"/>
  <c r="K23" i="166" s="1"/>
  <c r="I21" i="18"/>
  <c r="J23" i="166" s="1"/>
  <c r="H21" i="18"/>
  <c r="G21" i="18"/>
  <c r="F21" i="18"/>
  <c r="G23" i="166" s="1"/>
  <c r="E21" i="18"/>
  <c r="D21" i="18"/>
  <c r="C21" i="18"/>
  <c r="B21" i="18"/>
  <c r="A21" i="18"/>
  <c r="BX20" i="18"/>
  <c r="BW20" i="18"/>
  <c r="BV20" i="18"/>
  <c r="BU20" i="18"/>
  <c r="BT20" i="18"/>
  <c r="BU22" i="166" s="1"/>
  <c r="BS20" i="18"/>
  <c r="BT22" i="166" s="1"/>
  <c r="BR20" i="18"/>
  <c r="BS22" i="166" s="1"/>
  <c r="BQ20" i="18"/>
  <c r="BR22" i="166" s="1"/>
  <c r="BP20" i="18"/>
  <c r="BQ22" i="166" s="1"/>
  <c r="BO20" i="18"/>
  <c r="BP22" i="166" s="1"/>
  <c r="BN20" i="18"/>
  <c r="BO22" i="166" s="1"/>
  <c r="BM20" i="18"/>
  <c r="BN22" i="166" s="1"/>
  <c r="BL20" i="18"/>
  <c r="BK20" i="18"/>
  <c r="BJ20" i="18"/>
  <c r="BK22" i="166" s="1"/>
  <c r="BI20" i="18"/>
  <c r="BH20" i="18"/>
  <c r="BG20" i="18"/>
  <c r="BF20" i="18"/>
  <c r="BE20" i="18"/>
  <c r="BD20" i="18"/>
  <c r="BC20" i="18"/>
  <c r="BB20" i="18"/>
  <c r="BA20" i="18"/>
  <c r="AZ20" i="18"/>
  <c r="BA22" i="166" s="1"/>
  <c r="AY20" i="18"/>
  <c r="AZ22" i="166" s="1"/>
  <c r="AX20" i="18"/>
  <c r="AY22" i="166" s="1"/>
  <c r="AW20" i="18"/>
  <c r="AX22" i="166" s="1"/>
  <c r="AV20" i="18"/>
  <c r="AW22" i="166" s="1"/>
  <c r="AU20" i="18"/>
  <c r="AV22" i="166" s="1"/>
  <c r="AT20" i="18"/>
  <c r="AU22" i="166" s="1"/>
  <c r="AS20" i="18"/>
  <c r="AT22" i="166" s="1"/>
  <c r="AR20" i="18"/>
  <c r="AQ20" i="18"/>
  <c r="AP20" i="18"/>
  <c r="AQ22" i="166" s="1"/>
  <c r="AO20" i="18"/>
  <c r="AN20" i="18"/>
  <c r="AM20" i="18"/>
  <c r="AL20" i="18"/>
  <c r="AK20" i="18"/>
  <c r="AJ20" i="18"/>
  <c r="AI20" i="18"/>
  <c r="AH20" i="18"/>
  <c r="AG20" i="18"/>
  <c r="AF20" i="18"/>
  <c r="AG22" i="166" s="1"/>
  <c r="AE20" i="18"/>
  <c r="AF22" i="166" s="1"/>
  <c r="AD20" i="18"/>
  <c r="AE22" i="166" s="1"/>
  <c r="AC20" i="18"/>
  <c r="AD22" i="166" s="1"/>
  <c r="AB20" i="18"/>
  <c r="AC22" i="166" s="1"/>
  <c r="AA20" i="18"/>
  <c r="AB22" i="166" s="1"/>
  <c r="Z20" i="18"/>
  <c r="AA22" i="166" s="1"/>
  <c r="Y20" i="18"/>
  <c r="Z22" i="166" s="1"/>
  <c r="X20" i="18"/>
  <c r="W20" i="18"/>
  <c r="V20" i="18"/>
  <c r="W22" i="166" s="1"/>
  <c r="U20" i="18"/>
  <c r="T20" i="18"/>
  <c r="S20" i="18"/>
  <c r="R20" i="18"/>
  <c r="Q20" i="18"/>
  <c r="P20" i="18"/>
  <c r="O20" i="18"/>
  <c r="N20" i="18"/>
  <c r="M20" i="18"/>
  <c r="L20" i="18"/>
  <c r="M22" i="166" s="1"/>
  <c r="K20" i="18"/>
  <c r="L22" i="166" s="1"/>
  <c r="J20" i="18"/>
  <c r="K22" i="166" s="1"/>
  <c r="I20" i="18"/>
  <c r="J22" i="166" s="1"/>
  <c r="H20" i="18"/>
  <c r="I22" i="166" s="1"/>
  <c r="G20" i="18"/>
  <c r="H22" i="166" s="1"/>
  <c r="F20" i="18"/>
  <c r="G22" i="166" s="1"/>
  <c r="E20" i="18"/>
  <c r="F22" i="166" s="1"/>
  <c r="D20" i="18"/>
  <c r="C20" i="18"/>
  <c r="B20" i="18"/>
  <c r="C22" i="166" s="1"/>
  <c r="A20" i="18"/>
  <c r="BX19" i="18"/>
  <c r="BW19" i="18"/>
  <c r="BV19" i="18"/>
  <c r="BU19" i="18"/>
  <c r="BT19" i="18"/>
  <c r="BS19" i="18"/>
  <c r="BR19" i="18"/>
  <c r="BQ19" i="18"/>
  <c r="BP19" i="18"/>
  <c r="BQ21" i="166" s="1"/>
  <c r="BO19" i="18"/>
  <c r="BN19" i="18"/>
  <c r="BM19" i="18"/>
  <c r="BL19" i="18"/>
  <c r="BK19" i="18"/>
  <c r="BL21" i="166" s="1"/>
  <c r="BJ19" i="18"/>
  <c r="BI19" i="18"/>
  <c r="BH19" i="18"/>
  <c r="BG19" i="18"/>
  <c r="BF19" i="18"/>
  <c r="BE19" i="18"/>
  <c r="BD19" i="18"/>
  <c r="BC19" i="18"/>
  <c r="BB19" i="18"/>
  <c r="BA19" i="18"/>
  <c r="AZ19" i="18"/>
  <c r="AY19" i="18"/>
  <c r="AX19" i="18"/>
  <c r="AW19" i="18"/>
  <c r="AV19" i="18"/>
  <c r="AW21" i="166" s="1"/>
  <c r="AU19" i="18"/>
  <c r="AT19" i="18"/>
  <c r="AS19" i="18"/>
  <c r="AR19" i="18"/>
  <c r="AQ19" i="18"/>
  <c r="AR21" i="166" s="1"/>
  <c r="AP19" i="18"/>
  <c r="AO19" i="18"/>
  <c r="AN19" i="18"/>
  <c r="AM19" i="18"/>
  <c r="AL19" i="18"/>
  <c r="AK19" i="18"/>
  <c r="AJ19" i="18"/>
  <c r="AI19" i="18"/>
  <c r="AH19" i="18"/>
  <c r="AG19" i="18"/>
  <c r="AF19" i="18"/>
  <c r="AE19" i="18"/>
  <c r="AD19" i="18"/>
  <c r="AC19" i="18"/>
  <c r="AB19" i="18"/>
  <c r="AC21" i="166" s="1"/>
  <c r="AA19" i="18"/>
  <c r="Z19" i="18"/>
  <c r="Y19" i="18"/>
  <c r="X19" i="18"/>
  <c r="W19" i="18"/>
  <c r="X21" i="166" s="1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I21" i="166" s="1"/>
  <c r="G19" i="18"/>
  <c r="F19" i="18"/>
  <c r="E19" i="18"/>
  <c r="D19" i="18"/>
  <c r="C19" i="18"/>
  <c r="D21" i="166" s="1"/>
  <c r="B19" i="18"/>
  <c r="A19" i="18"/>
  <c r="BX18" i="18"/>
  <c r="BW18" i="18"/>
  <c r="BV18" i="18"/>
  <c r="BW20" i="166" s="1"/>
  <c r="BU18" i="18"/>
  <c r="BT18" i="18"/>
  <c r="BS18" i="18"/>
  <c r="BR18" i="18"/>
  <c r="BQ18" i="18"/>
  <c r="BP18" i="18"/>
  <c r="BO18" i="18"/>
  <c r="BN18" i="18"/>
  <c r="BM18" i="18"/>
  <c r="BL18" i="18"/>
  <c r="BM20" i="166" s="1"/>
  <c r="BK18" i="18"/>
  <c r="BL20" i="166" s="1"/>
  <c r="BJ18" i="18"/>
  <c r="BK20" i="166" s="1"/>
  <c r="BI18" i="18"/>
  <c r="BJ20" i="166" s="1"/>
  <c r="BH18" i="18"/>
  <c r="BI20" i="166" s="1"/>
  <c r="BG18" i="18"/>
  <c r="BH20" i="166" s="1"/>
  <c r="BF18" i="18"/>
  <c r="BG20" i="166" s="1"/>
  <c r="BE18" i="18"/>
  <c r="BF20" i="166" s="1"/>
  <c r="BD18" i="18"/>
  <c r="BC18" i="18"/>
  <c r="BB18" i="18"/>
  <c r="BC20" i="166" s="1"/>
  <c r="BA18" i="18"/>
  <c r="AZ18" i="18"/>
  <c r="AY18" i="18"/>
  <c r="AX18" i="18"/>
  <c r="AW18" i="18"/>
  <c r="AV18" i="18"/>
  <c r="AU18" i="18"/>
  <c r="AT18" i="18"/>
  <c r="AS18" i="18"/>
  <c r="AR18" i="18"/>
  <c r="AS20" i="166" s="1"/>
  <c r="AQ18" i="18"/>
  <c r="AR20" i="166" s="1"/>
  <c r="AP18" i="18"/>
  <c r="AQ20" i="166" s="1"/>
  <c r="AO18" i="18"/>
  <c r="AP20" i="166" s="1"/>
  <c r="AN18" i="18"/>
  <c r="AO20" i="166" s="1"/>
  <c r="AM18" i="18"/>
  <c r="AN20" i="166" s="1"/>
  <c r="AL18" i="18"/>
  <c r="AM20" i="166" s="1"/>
  <c r="AK18" i="18"/>
  <c r="AL20" i="166" s="1"/>
  <c r="AJ18" i="18"/>
  <c r="AI18" i="18"/>
  <c r="AH18" i="18"/>
  <c r="AI20" i="166" s="1"/>
  <c r="AG18" i="18"/>
  <c r="AF18" i="18"/>
  <c r="AE18" i="18"/>
  <c r="AD18" i="18"/>
  <c r="AC18" i="18"/>
  <c r="AB18" i="18"/>
  <c r="AA18" i="18"/>
  <c r="Z18" i="18"/>
  <c r="Y18" i="18"/>
  <c r="X18" i="18"/>
  <c r="Y20" i="166" s="1"/>
  <c r="W18" i="18"/>
  <c r="X20" i="166" s="1"/>
  <c r="V18" i="18"/>
  <c r="W20" i="166" s="1"/>
  <c r="U18" i="18"/>
  <c r="V20" i="166" s="1"/>
  <c r="T18" i="18"/>
  <c r="U20" i="166" s="1"/>
  <c r="S18" i="18"/>
  <c r="T20" i="166" s="1"/>
  <c r="R18" i="18"/>
  <c r="S20" i="166" s="1"/>
  <c r="Q18" i="18"/>
  <c r="R20" i="166" s="1"/>
  <c r="P18" i="18"/>
  <c r="O18" i="18"/>
  <c r="N18" i="18"/>
  <c r="O20" i="166" s="1"/>
  <c r="M18" i="18"/>
  <c r="L18" i="18"/>
  <c r="K18" i="18"/>
  <c r="J18" i="18"/>
  <c r="I18" i="18"/>
  <c r="H18" i="18"/>
  <c r="G18" i="18"/>
  <c r="F18" i="18"/>
  <c r="E18" i="18"/>
  <c r="D18" i="18"/>
  <c r="E20" i="166" s="1"/>
  <c r="C18" i="18"/>
  <c r="D20" i="166" s="1"/>
  <c r="B18" i="18"/>
  <c r="C20" i="166" s="1"/>
  <c r="A18" i="18"/>
  <c r="B20" i="166" s="1"/>
  <c r="BX17" i="18"/>
  <c r="BW17" i="18"/>
  <c r="BV17" i="18"/>
  <c r="BU17" i="18"/>
  <c r="BT17" i="18"/>
  <c r="BS17" i="18"/>
  <c r="BR17" i="18"/>
  <c r="BQ17" i="18"/>
  <c r="BP17" i="18"/>
  <c r="BO17" i="18"/>
  <c r="BN17" i="18"/>
  <c r="BM17" i="18"/>
  <c r="BL17" i="18"/>
  <c r="BK17" i="18"/>
  <c r="BJ17" i="18"/>
  <c r="BI17" i="18"/>
  <c r="BH17" i="18"/>
  <c r="BG17" i="18"/>
  <c r="BF17" i="18"/>
  <c r="BE17" i="18"/>
  <c r="BD17" i="18"/>
  <c r="BC17" i="18"/>
  <c r="BB17" i="18"/>
  <c r="BA17" i="18"/>
  <c r="AZ17" i="18"/>
  <c r="AY17" i="18"/>
  <c r="AX17" i="18"/>
  <c r="AW17" i="18"/>
  <c r="AV17" i="18"/>
  <c r="AU17" i="18"/>
  <c r="AT17" i="18"/>
  <c r="AS17" i="18"/>
  <c r="AR17" i="18"/>
  <c r="AQ17" i="18"/>
  <c r="AP17" i="18"/>
  <c r="AO17" i="18"/>
  <c r="AN17" i="18"/>
  <c r="AM17" i="18"/>
  <c r="AL17" i="18"/>
  <c r="AK17" i="18"/>
  <c r="AJ17" i="18"/>
  <c r="AI17" i="18"/>
  <c r="AH17" i="18"/>
  <c r="AG17" i="18"/>
  <c r="AF17" i="18"/>
  <c r="AE17" i="18"/>
  <c r="AD17" i="18"/>
  <c r="AC17" i="18"/>
  <c r="AB17" i="18"/>
  <c r="AA17" i="18"/>
  <c r="Z17" i="18"/>
  <c r="Y17" i="18"/>
  <c r="X17" i="18"/>
  <c r="W17" i="18"/>
  <c r="V17" i="18"/>
  <c r="U17" i="18"/>
  <c r="T17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A17" i="18"/>
  <c r="BX16" i="18"/>
  <c r="BW16" i="18"/>
  <c r="BV16" i="18"/>
  <c r="BU16" i="18"/>
  <c r="BT16" i="18"/>
  <c r="BS16" i="18"/>
  <c r="BR16" i="18"/>
  <c r="BQ16" i="18"/>
  <c r="BP16" i="18"/>
  <c r="BO16" i="18"/>
  <c r="BN16" i="18"/>
  <c r="BM16" i="18"/>
  <c r="BL16" i="18"/>
  <c r="BK16" i="18"/>
  <c r="BJ16" i="18"/>
  <c r="BI16" i="18"/>
  <c r="BH16" i="18"/>
  <c r="BG16" i="18"/>
  <c r="BF16" i="18"/>
  <c r="BE16" i="18"/>
  <c r="BD16" i="18"/>
  <c r="BC16" i="18"/>
  <c r="BB16" i="18"/>
  <c r="BA16" i="18"/>
  <c r="AZ16" i="18"/>
  <c r="AY16" i="18"/>
  <c r="AX16" i="18"/>
  <c r="AW16" i="18"/>
  <c r="AV16" i="18"/>
  <c r="AU16" i="18"/>
  <c r="AT16" i="18"/>
  <c r="AS16" i="18"/>
  <c r="AR16" i="18"/>
  <c r="AQ16" i="18"/>
  <c r="AP16" i="18"/>
  <c r="AO16" i="18"/>
  <c r="AN16" i="18"/>
  <c r="AM16" i="18"/>
  <c r="AL16" i="18"/>
  <c r="AK16" i="18"/>
  <c r="AJ16" i="18"/>
  <c r="AI16" i="18"/>
  <c r="AH16" i="18"/>
  <c r="AG16" i="18"/>
  <c r="AF16" i="18"/>
  <c r="AE16" i="18"/>
  <c r="AD16" i="18"/>
  <c r="AC16" i="18"/>
  <c r="AB16" i="18"/>
  <c r="AA16" i="18"/>
  <c r="Z16" i="18"/>
  <c r="Y16" i="18"/>
  <c r="X16" i="18"/>
  <c r="W16" i="18"/>
  <c r="V16" i="18"/>
  <c r="U16" i="18"/>
  <c r="T16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A16" i="18"/>
  <c r="BX15" i="18"/>
  <c r="BW15" i="18"/>
  <c r="BV15" i="18"/>
  <c r="BU15" i="18"/>
  <c r="BT15" i="18"/>
  <c r="BU17" i="166" s="1"/>
  <c r="BS15" i="18"/>
  <c r="BT17" i="166" s="1"/>
  <c r="BR15" i="18"/>
  <c r="BQ15" i="18"/>
  <c r="BP15" i="18"/>
  <c r="BQ17" i="166" s="1"/>
  <c r="BO15" i="18"/>
  <c r="BP17" i="166" s="1"/>
  <c r="BN15" i="18"/>
  <c r="BM15" i="18"/>
  <c r="BN17" i="166" s="1"/>
  <c r="BL15" i="18"/>
  <c r="BK15" i="18"/>
  <c r="BJ15" i="18"/>
  <c r="BK17" i="166" s="1"/>
  <c r="BI15" i="18"/>
  <c r="BH15" i="18"/>
  <c r="BG15" i="18"/>
  <c r="BF15" i="18"/>
  <c r="BE15" i="18"/>
  <c r="BD15" i="18"/>
  <c r="BC15" i="18"/>
  <c r="BB15" i="18"/>
  <c r="BA15" i="18"/>
  <c r="AZ15" i="18"/>
  <c r="BA17" i="166" s="1"/>
  <c r="AY15" i="18"/>
  <c r="AZ17" i="166" s="1"/>
  <c r="AX15" i="18"/>
  <c r="AW15" i="18"/>
  <c r="AV15" i="18"/>
  <c r="AW17" i="166" s="1"/>
  <c r="AU15" i="18"/>
  <c r="AV17" i="166" s="1"/>
  <c r="AT15" i="18"/>
  <c r="AS15" i="18"/>
  <c r="AT17" i="166" s="1"/>
  <c r="AR15" i="18"/>
  <c r="AQ15" i="18"/>
  <c r="AP15" i="18"/>
  <c r="AQ17" i="166" s="1"/>
  <c r="AO15" i="18"/>
  <c r="AN15" i="18"/>
  <c r="AM15" i="18"/>
  <c r="AL15" i="18"/>
  <c r="AK15" i="18"/>
  <c r="AJ15" i="18"/>
  <c r="AI15" i="18"/>
  <c r="AH15" i="18"/>
  <c r="AG15" i="18"/>
  <c r="AF15" i="18"/>
  <c r="AG17" i="166" s="1"/>
  <c r="AE15" i="18"/>
  <c r="AF17" i="166" s="1"/>
  <c r="AD15" i="18"/>
  <c r="AC15" i="18"/>
  <c r="AB15" i="18"/>
  <c r="AC17" i="166" s="1"/>
  <c r="AA15" i="18"/>
  <c r="AB17" i="166" s="1"/>
  <c r="Z15" i="18"/>
  <c r="Y15" i="18"/>
  <c r="Z17" i="166" s="1"/>
  <c r="X15" i="18"/>
  <c r="W15" i="18"/>
  <c r="V15" i="18"/>
  <c r="W17" i="166" s="1"/>
  <c r="U15" i="18"/>
  <c r="T15" i="18"/>
  <c r="S15" i="18"/>
  <c r="R15" i="18"/>
  <c r="Q15" i="18"/>
  <c r="P15" i="18"/>
  <c r="O15" i="18"/>
  <c r="N15" i="18"/>
  <c r="M15" i="18"/>
  <c r="L15" i="18"/>
  <c r="M17" i="166" s="1"/>
  <c r="K15" i="18"/>
  <c r="L17" i="166" s="1"/>
  <c r="J15" i="18"/>
  <c r="I15" i="18"/>
  <c r="H15" i="18"/>
  <c r="I17" i="166" s="1"/>
  <c r="G15" i="18"/>
  <c r="H17" i="166" s="1"/>
  <c r="F15" i="18"/>
  <c r="E15" i="18"/>
  <c r="F17" i="166" s="1"/>
  <c r="D15" i="18"/>
  <c r="C15" i="18"/>
  <c r="B15" i="18"/>
  <c r="C17" i="166" s="1"/>
  <c r="A15" i="18"/>
  <c r="BX14" i="18"/>
  <c r="BW14" i="18"/>
  <c r="BV14" i="18"/>
  <c r="BU14" i="18"/>
  <c r="BT14" i="18"/>
  <c r="BS14" i="18"/>
  <c r="BR14" i="18"/>
  <c r="BQ14" i="18"/>
  <c r="BP14" i="18"/>
  <c r="BQ16" i="166" s="1"/>
  <c r="BO14" i="18"/>
  <c r="BP16" i="166" s="1"/>
  <c r="BN14" i="18"/>
  <c r="BM14" i="18"/>
  <c r="BL14" i="18"/>
  <c r="BM16" i="166" s="1"/>
  <c r="BK14" i="18"/>
  <c r="BL16" i="166" s="1"/>
  <c r="BJ14" i="18"/>
  <c r="BI14" i="18"/>
  <c r="BH14" i="18"/>
  <c r="BG14" i="18"/>
  <c r="BF14" i="18"/>
  <c r="BE14" i="18"/>
  <c r="BD14" i="18"/>
  <c r="BC14" i="18"/>
  <c r="BB14" i="18"/>
  <c r="BA14" i="18"/>
  <c r="AZ14" i="18"/>
  <c r="AY14" i="18"/>
  <c r="AX14" i="18"/>
  <c r="AW14" i="18"/>
  <c r="AV14" i="18"/>
  <c r="AW16" i="166" s="1"/>
  <c r="AU14" i="18"/>
  <c r="AV16" i="166" s="1"/>
  <c r="AT14" i="18"/>
  <c r="AS14" i="18"/>
  <c r="AR14" i="18"/>
  <c r="AS16" i="166" s="1"/>
  <c r="AQ14" i="18"/>
  <c r="AR16" i="166" s="1"/>
  <c r="AP14" i="18"/>
  <c r="AO14" i="18"/>
  <c r="AN14" i="18"/>
  <c r="AM14" i="18"/>
  <c r="AL14" i="18"/>
  <c r="AK14" i="18"/>
  <c r="AJ14" i="18"/>
  <c r="AI14" i="18"/>
  <c r="AH14" i="18"/>
  <c r="AG14" i="18"/>
  <c r="AF14" i="18"/>
  <c r="AE14" i="18"/>
  <c r="AD14" i="18"/>
  <c r="AC14" i="18"/>
  <c r="AB14" i="18"/>
  <c r="AC16" i="166" s="1"/>
  <c r="AA14" i="18"/>
  <c r="AB16" i="166" s="1"/>
  <c r="Z14" i="18"/>
  <c r="Y14" i="18"/>
  <c r="X14" i="18"/>
  <c r="Y16" i="166" s="1"/>
  <c r="W14" i="18"/>
  <c r="X16" i="166" s="1"/>
  <c r="V14" i="18"/>
  <c r="U14" i="18"/>
  <c r="T14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I16" i="166" s="1"/>
  <c r="G14" i="18"/>
  <c r="H16" i="166" s="1"/>
  <c r="F14" i="18"/>
  <c r="E14" i="18"/>
  <c r="D14" i="18"/>
  <c r="E16" i="166" s="1"/>
  <c r="C14" i="18"/>
  <c r="D16" i="166" s="1"/>
  <c r="B14" i="18"/>
  <c r="A14" i="18"/>
  <c r="BX13" i="18"/>
  <c r="BW13" i="18"/>
  <c r="BV13" i="18"/>
  <c r="BU13" i="18"/>
  <c r="BT13" i="18"/>
  <c r="BS13" i="18"/>
  <c r="BR13" i="18"/>
  <c r="BQ13" i="18"/>
  <c r="BP13" i="18"/>
  <c r="BO13" i="18"/>
  <c r="BN13" i="18"/>
  <c r="BM13" i="18"/>
  <c r="BL13" i="18"/>
  <c r="BK13" i="18"/>
  <c r="BJ13" i="18"/>
  <c r="BI13" i="18"/>
  <c r="BH13" i="18"/>
  <c r="BG13" i="18"/>
  <c r="BH15" i="166" s="1"/>
  <c r="BF13" i="18"/>
  <c r="BE13" i="18"/>
  <c r="BD13" i="18"/>
  <c r="BC13" i="18"/>
  <c r="BB13" i="18"/>
  <c r="BA13" i="18"/>
  <c r="AZ13" i="18"/>
  <c r="AY13" i="18"/>
  <c r="AX13" i="18"/>
  <c r="AW13" i="18"/>
  <c r="AV13" i="18"/>
  <c r="AU13" i="18"/>
  <c r="AT13" i="18"/>
  <c r="AS13" i="18"/>
  <c r="AR13" i="18"/>
  <c r="AQ13" i="18"/>
  <c r="AP13" i="18"/>
  <c r="AO13" i="18"/>
  <c r="AN13" i="18"/>
  <c r="AM13" i="18"/>
  <c r="AN15" i="166" s="1"/>
  <c r="AL13" i="18"/>
  <c r="AK13" i="18"/>
  <c r="AJ13" i="18"/>
  <c r="AI13" i="18"/>
  <c r="AH13" i="18"/>
  <c r="AG13" i="18"/>
  <c r="AF13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T15" i="166" s="1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A13" i="18"/>
  <c r="BX12" i="18"/>
  <c r="BY14" i="166" s="1"/>
  <c r="BW12" i="18"/>
  <c r="BX14" i="166" s="1"/>
  <c r="BV12" i="18"/>
  <c r="BU12" i="18"/>
  <c r="BV14" i="166" s="1"/>
  <c r="BT12" i="18"/>
  <c r="BS12" i="18"/>
  <c r="BR12" i="18"/>
  <c r="BS14" i="166" s="1"/>
  <c r="BQ12" i="18"/>
  <c r="BP12" i="18"/>
  <c r="BO12" i="18"/>
  <c r="BN12" i="18"/>
  <c r="BM12" i="18"/>
  <c r="BL12" i="18"/>
  <c r="BK12" i="18"/>
  <c r="BJ12" i="18"/>
  <c r="BI12" i="18"/>
  <c r="BH12" i="18"/>
  <c r="BI14" i="166" s="1"/>
  <c r="BG12" i="18"/>
  <c r="BH14" i="166" s="1"/>
  <c r="BF12" i="18"/>
  <c r="BG14" i="166" s="1"/>
  <c r="BE12" i="18"/>
  <c r="BD12" i="18"/>
  <c r="BE14" i="166" s="1"/>
  <c r="BC12" i="18"/>
  <c r="BD14" i="166" s="1"/>
  <c r="BB12" i="18"/>
  <c r="BA12" i="18"/>
  <c r="BB14" i="166" s="1"/>
  <c r="AZ12" i="18"/>
  <c r="AY12" i="18"/>
  <c r="AX12" i="18"/>
  <c r="AY14" i="166" s="1"/>
  <c r="AW12" i="18"/>
  <c r="AV12" i="18"/>
  <c r="AU12" i="18"/>
  <c r="AT12" i="18"/>
  <c r="AS12" i="18"/>
  <c r="AR12" i="18"/>
  <c r="AQ12" i="18"/>
  <c r="AP12" i="18"/>
  <c r="AO12" i="18"/>
  <c r="AN12" i="18"/>
  <c r="AO14" i="166" s="1"/>
  <c r="AM12" i="18"/>
  <c r="AN14" i="166" s="1"/>
  <c r="AL12" i="18"/>
  <c r="AM14" i="166" s="1"/>
  <c r="AK12" i="18"/>
  <c r="AJ12" i="18"/>
  <c r="AK14" i="166" s="1"/>
  <c r="AI12" i="18"/>
  <c r="AJ14" i="166" s="1"/>
  <c r="AH12" i="18"/>
  <c r="AG12" i="18"/>
  <c r="AH14" i="166" s="1"/>
  <c r="AF12" i="18"/>
  <c r="AE12" i="18"/>
  <c r="AD12" i="18"/>
  <c r="AE14" i="166" s="1"/>
  <c r="AC12" i="18"/>
  <c r="AB12" i="18"/>
  <c r="AA12" i="18"/>
  <c r="Z12" i="18"/>
  <c r="Y12" i="18"/>
  <c r="X12" i="18"/>
  <c r="W12" i="18"/>
  <c r="V12" i="18"/>
  <c r="U12" i="18"/>
  <c r="T12" i="18"/>
  <c r="U14" i="166" s="1"/>
  <c r="S12" i="18"/>
  <c r="T14" i="166" s="1"/>
  <c r="R12" i="18"/>
  <c r="S14" i="166" s="1"/>
  <c r="Q12" i="18"/>
  <c r="P12" i="18"/>
  <c r="Q14" i="166" s="1"/>
  <c r="O12" i="18"/>
  <c r="P14" i="166" s="1"/>
  <c r="N12" i="18"/>
  <c r="M12" i="18"/>
  <c r="N14" i="166" s="1"/>
  <c r="L12" i="18"/>
  <c r="K12" i="18"/>
  <c r="J12" i="18"/>
  <c r="K14" i="166" s="1"/>
  <c r="I12" i="18"/>
  <c r="H12" i="18"/>
  <c r="G12" i="18"/>
  <c r="F12" i="18"/>
  <c r="E12" i="18"/>
  <c r="D12" i="18"/>
  <c r="C12" i="18"/>
  <c r="B12" i="18"/>
  <c r="A12" i="18"/>
  <c r="BX11" i="18"/>
  <c r="BW11" i="18"/>
  <c r="BV11" i="18"/>
  <c r="BU11" i="18"/>
  <c r="BT11" i="18"/>
  <c r="BS11" i="18"/>
  <c r="BR11" i="18"/>
  <c r="BQ11" i="18"/>
  <c r="BP11" i="18"/>
  <c r="BO11" i="18"/>
  <c r="BN11" i="18"/>
  <c r="BM11" i="18"/>
  <c r="BL11" i="18"/>
  <c r="BK11" i="18"/>
  <c r="BJ11" i="18"/>
  <c r="BI11" i="18"/>
  <c r="BH11" i="18"/>
  <c r="BG11" i="18"/>
  <c r="BF11" i="18"/>
  <c r="BE11" i="18"/>
  <c r="BD11" i="18"/>
  <c r="BC11" i="18"/>
  <c r="BB11" i="18"/>
  <c r="BA11" i="18"/>
  <c r="AZ11" i="18"/>
  <c r="AY11" i="18"/>
  <c r="AX11" i="18"/>
  <c r="AW11" i="18"/>
  <c r="AV11" i="18"/>
  <c r="AU11" i="18"/>
  <c r="AT11" i="18"/>
  <c r="AS11" i="18"/>
  <c r="AR11" i="18"/>
  <c r="AQ11" i="18"/>
  <c r="AP11" i="18"/>
  <c r="AO11" i="18"/>
  <c r="AN11" i="18"/>
  <c r="AM11" i="18"/>
  <c r="AL11" i="18"/>
  <c r="AK11" i="18"/>
  <c r="AJ11" i="18"/>
  <c r="AI11" i="18"/>
  <c r="AH11" i="18"/>
  <c r="AG11" i="18"/>
  <c r="AF11" i="18"/>
  <c r="AE11" i="18"/>
  <c r="AD11" i="18"/>
  <c r="AC11" i="18"/>
  <c r="AB11" i="18"/>
  <c r="AA11" i="18"/>
  <c r="Z11" i="18"/>
  <c r="Y11" i="18"/>
  <c r="X11" i="18"/>
  <c r="W11" i="18"/>
  <c r="V11" i="18"/>
  <c r="U11" i="18"/>
  <c r="T11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A11" i="18"/>
  <c r="BX10" i="18"/>
  <c r="BW10" i="18"/>
  <c r="BV10" i="18"/>
  <c r="BU10" i="18"/>
  <c r="BT10" i="18"/>
  <c r="BS10" i="18"/>
  <c r="BR10" i="18"/>
  <c r="BQ10" i="18"/>
  <c r="BP10" i="18"/>
  <c r="BO10" i="18"/>
  <c r="BN10" i="18"/>
  <c r="BM10" i="18"/>
  <c r="BL10" i="18"/>
  <c r="BK10" i="18"/>
  <c r="BJ10" i="18"/>
  <c r="BI10" i="18"/>
  <c r="BH10" i="18"/>
  <c r="BG10" i="18"/>
  <c r="BF10" i="18"/>
  <c r="BE10" i="18"/>
  <c r="BD10" i="18"/>
  <c r="BC10" i="18"/>
  <c r="BB10" i="18"/>
  <c r="BA10" i="18"/>
  <c r="AZ10" i="18"/>
  <c r="AY10" i="18"/>
  <c r="AX10" i="18"/>
  <c r="AW10" i="18"/>
  <c r="AV10" i="18"/>
  <c r="AU10" i="18"/>
  <c r="AT10" i="18"/>
  <c r="AS10" i="18"/>
  <c r="AR10" i="18"/>
  <c r="AQ10" i="18"/>
  <c r="AP10" i="18"/>
  <c r="AO10" i="18"/>
  <c r="AN10" i="18"/>
  <c r="AM10" i="18"/>
  <c r="AL10" i="18"/>
  <c r="AK10" i="18"/>
  <c r="AJ10" i="18"/>
  <c r="AI10" i="18"/>
  <c r="AH10" i="18"/>
  <c r="AG10" i="18"/>
  <c r="AF10" i="18"/>
  <c r="AE10" i="18"/>
  <c r="AD10" i="18"/>
  <c r="AC10" i="18"/>
  <c r="AB10" i="18"/>
  <c r="AA10" i="18"/>
  <c r="Z10" i="18"/>
  <c r="Y10" i="18"/>
  <c r="X10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A10" i="18"/>
  <c r="BX9" i="18"/>
  <c r="BW9" i="18"/>
  <c r="BV9" i="18"/>
  <c r="BU9" i="18"/>
  <c r="BT9" i="18"/>
  <c r="BS9" i="18"/>
  <c r="BR9" i="18"/>
  <c r="BQ9" i="18"/>
  <c r="BP9" i="18"/>
  <c r="BO9" i="18"/>
  <c r="BN9" i="18"/>
  <c r="BM9" i="18"/>
  <c r="BL9" i="18"/>
  <c r="BK9" i="18"/>
  <c r="BJ9" i="18"/>
  <c r="BI9" i="18"/>
  <c r="BH9" i="18"/>
  <c r="BG9" i="18"/>
  <c r="BF9" i="18"/>
  <c r="BE9" i="18"/>
  <c r="BD9" i="18"/>
  <c r="BC9" i="18"/>
  <c r="BB9" i="18"/>
  <c r="BA9" i="18"/>
  <c r="AZ9" i="18"/>
  <c r="AY9" i="18"/>
  <c r="AX9" i="18"/>
  <c r="AW9" i="18"/>
  <c r="AV9" i="18"/>
  <c r="AU9" i="18"/>
  <c r="AT9" i="18"/>
  <c r="AS9" i="18"/>
  <c r="AR9" i="18"/>
  <c r="AQ9" i="18"/>
  <c r="AP9" i="18"/>
  <c r="AO9" i="18"/>
  <c r="AN9" i="18"/>
  <c r="AM9" i="18"/>
  <c r="AL9" i="18"/>
  <c r="AK9" i="18"/>
  <c r="AJ9" i="18"/>
  <c r="AI9" i="18"/>
  <c r="AH9" i="18"/>
  <c r="AG9" i="18"/>
  <c r="AF9" i="18"/>
  <c r="AE9" i="18"/>
  <c r="AD9" i="18"/>
  <c r="AC9" i="18"/>
  <c r="AB9" i="18"/>
  <c r="AA9" i="18"/>
  <c r="Z9" i="18"/>
  <c r="Y9" i="18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A9" i="18"/>
  <c r="BX8" i="18"/>
  <c r="BW8" i="18"/>
  <c r="BV8" i="18"/>
  <c r="BW10" i="166" s="1"/>
  <c r="BU8" i="18"/>
  <c r="BT8" i="18"/>
  <c r="BS8" i="18"/>
  <c r="BR8" i="18"/>
  <c r="BQ8" i="18"/>
  <c r="BP8" i="18"/>
  <c r="BO8" i="18"/>
  <c r="BN8" i="18"/>
  <c r="BM8" i="18"/>
  <c r="BL8" i="18"/>
  <c r="BM10" i="166" s="1"/>
  <c r="BK8" i="18"/>
  <c r="BL10" i="166" s="1"/>
  <c r="BJ8" i="18"/>
  <c r="BK10" i="166" s="1"/>
  <c r="BI8" i="18"/>
  <c r="BJ10" i="166" s="1"/>
  <c r="BH8" i="18"/>
  <c r="BI10" i="166" s="1"/>
  <c r="BG8" i="18"/>
  <c r="BH10" i="166" s="1"/>
  <c r="BF8" i="18"/>
  <c r="BG10" i="166" s="1"/>
  <c r="BE8" i="18"/>
  <c r="BD8" i="18"/>
  <c r="BC8" i="18"/>
  <c r="BB8" i="18"/>
  <c r="BC10" i="166" s="1"/>
  <c r="BA8" i="18"/>
  <c r="AZ8" i="18"/>
  <c r="AY8" i="18"/>
  <c r="AX8" i="18"/>
  <c r="AW8" i="18"/>
  <c r="AV8" i="18"/>
  <c r="AU8" i="18"/>
  <c r="AT8" i="18"/>
  <c r="AS8" i="18"/>
  <c r="AR8" i="18"/>
  <c r="AS10" i="166" s="1"/>
  <c r="AQ8" i="18"/>
  <c r="AR10" i="166" s="1"/>
  <c r="AP8" i="18"/>
  <c r="AQ10" i="166" s="1"/>
  <c r="AO8" i="18"/>
  <c r="AP10" i="166" s="1"/>
  <c r="AN8" i="18"/>
  <c r="AO10" i="166" s="1"/>
  <c r="AM8" i="18"/>
  <c r="AN10" i="166" s="1"/>
  <c r="AL8" i="18"/>
  <c r="AM10" i="166" s="1"/>
  <c r="AK8" i="18"/>
  <c r="AJ8" i="18"/>
  <c r="AI8" i="18"/>
  <c r="AH8" i="18"/>
  <c r="AI10" i="166" s="1"/>
  <c r="AG8" i="18"/>
  <c r="AF8" i="18"/>
  <c r="AE8" i="18"/>
  <c r="AD8" i="18"/>
  <c r="AC8" i="18"/>
  <c r="AB8" i="18"/>
  <c r="AA8" i="18"/>
  <c r="Z8" i="18"/>
  <c r="Y8" i="18"/>
  <c r="X8" i="18"/>
  <c r="Y10" i="166" s="1"/>
  <c r="W8" i="18"/>
  <c r="X10" i="166" s="1"/>
  <c r="V8" i="18"/>
  <c r="W10" i="166" s="1"/>
  <c r="U8" i="18"/>
  <c r="V10" i="166" s="1"/>
  <c r="T8" i="18"/>
  <c r="U10" i="166" s="1"/>
  <c r="S8" i="18"/>
  <c r="T10" i="166" s="1"/>
  <c r="R8" i="18"/>
  <c r="S10" i="166" s="1"/>
  <c r="Q8" i="18"/>
  <c r="P8" i="18"/>
  <c r="O8" i="18"/>
  <c r="N8" i="18"/>
  <c r="O10" i="166" s="1"/>
  <c r="M8" i="18"/>
  <c r="L8" i="18"/>
  <c r="K8" i="18"/>
  <c r="J8" i="18"/>
  <c r="I8" i="18"/>
  <c r="H8" i="18"/>
  <c r="G8" i="18"/>
  <c r="F8" i="18"/>
  <c r="E8" i="18"/>
  <c r="D8" i="18"/>
  <c r="E10" i="166" s="1"/>
  <c r="C8" i="18"/>
  <c r="D10" i="166" s="1"/>
  <c r="B8" i="18"/>
  <c r="C10" i="166" s="1"/>
  <c r="A8" i="18"/>
  <c r="B10" i="166" s="1"/>
  <c r="BX7" i="18"/>
  <c r="BY9" i="166" s="1"/>
  <c r="BW7" i="18"/>
  <c r="BX9" i="166" s="1"/>
  <c r="BV7" i="18"/>
  <c r="BU7" i="18"/>
  <c r="BT7" i="18"/>
  <c r="BS7" i="18"/>
  <c r="BR7" i="18"/>
  <c r="BS9" i="166" s="1"/>
  <c r="BQ7" i="18"/>
  <c r="BP7" i="18"/>
  <c r="BO7" i="18"/>
  <c r="BN7" i="18"/>
  <c r="BM7" i="18"/>
  <c r="BL7" i="18"/>
  <c r="BK7" i="18"/>
  <c r="BJ7" i="18"/>
  <c r="BI7" i="18"/>
  <c r="BH7" i="18"/>
  <c r="BI9" i="166" s="1"/>
  <c r="BG7" i="18"/>
  <c r="BH9" i="166" s="1"/>
  <c r="BF7" i="18"/>
  <c r="BG9" i="166" s="1"/>
  <c r="BE7" i="18"/>
  <c r="BD7" i="18"/>
  <c r="BE9" i="166" s="1"/>
  <c r="BC7" i="18"/>
  <c r="BD9" i="166" s="1"/>
  <c r="BB7" i="18"/>
  <c r="BA7" i="18"/>
  <c r="AZ7" i="18"/>
  <c r="AY7" i="18"/>
  <c r="AX7" i="18"/>
  <c r="AY9" i="166" s="1"/>
  <c r="AW7" i="18"/>
  <c r="AV7" i="18"/>
  <c r="AU7" i="18"/>
  <c r="AT7" i="18"/>
  <c r="AS7" i="18"/>
  <c r="AR7" i="18"/>
  <c r="AQ7" i="18"/>
  <c r="AP7" i="18"/>
  <c r="AO7" i="18"/>
  <c r="AN7" i="18"/>
  <c r="AO9" i="166" s="1"/>
  <c r="AM7" i="18"/>
  <c r="AN9" i="166" s="1"/>
  <c r="AL7" i="18"/>
  <c r="AM9" i="166" s="1"/>
  <c r="AK7" i="18"/>
  <c r="AJ7" i="18"/>
  <c r="AK9" i="166" s="1"/>
  <c r="AI7" i="18"/>
  <c r="AJ9" i="166" s="1"/>
  <c r="AH7" i="18"/>
  <c r="AG7" i="18"/>
  <c r="AF7" i="18"/>
  <c r="AE7" i="18"/>
  <c r="AD7" i="18"/>
  <c r="AE9" i="166" s="1"/>
  <c r="AC7" i="18"/>
  <c r="AB7" i="18"/>
  <c r="AA7" i="18"/>
  <c r="Z7" i="18"/>
  <c r="Y7" i="18"/>
  <c r="X7" i="18"/>
  <c r="W7" i="18"/>
  <c r="V7" i="18"/>
  <c r="U7" i="18"/>
  <c r="T7" i="18"/>
  <c r="U9" i="166" s="1"/>
  <c r="S7" i="18"/>
  <c r="T9" i="166" s="1"/>
  <c r="R7" i="18"/>
  <c r="S9" i="166" s="1"/>
  <c r="Q7" i="18"/>
  <c r="P7" i="18"/>
  <c r="Q9" i="166" s="1"/>
  <c r="O7" i="18"/>
  <c r="P9" i="166" s="1"/>
  <c r="N7" i="18"/>
  <c r="M7" i="18"/>
  <c r="L7" i="18"/>
  <c r="K7" i="18"/>
  <c r="J7" i="18"/>
  <c r="K9" i="166" s="1"/>
  <c r="I7" i="18"/>
  <c r="H7" i="18"/>
  <c r="G7" i="18"/>
  <c r="F7" i="18"/>
  <c r="E7" i="18"/>
  <c r="D7" i="18"/>
  <c r="C7" i="18"/>
  <c r="B7" i="18"/>
  <c r="A7" i="18"/>
  <c r="BX6" i="18"/>
  <c r="BY8" i="166" s="1"/>
  <c r="BW6" i="18"/>
  <c r="BX8" i="166" s="1"/>
  <c r="BV6" i="18"/>
  <c r="BU6" i="18"/>
  <c r="BT6" i="18"/>
  <c r="BU8" i="166" s="1"/>
  <c r="BS6" i="18"/>
  <c r="BT8" i="166" s="1"/>
  <c r="BR6" i="18"/>
  <c r="BQ6" i="18"/>
  <c r="BP6" i="18"/>
  <c r="BO6" i="18"/>
  <c r="BN6" i="18"/>
  <c r="BO8" i="166" s="1"/>
  <c r="BM6" i="18"/>
  <c r="BL6" i="18"/>
  <c r="BK6" i="18"/>
  <c r="BJ6" i="18"/>
  <c r="BI6" i="18"/>
  <c r="BH6" i="18"/>
  <c r="BG6" i="18"/>
  <c r="BF6" i="18"/>
  <c r="BE6" i="18"/>
  <c r="BD6" i="18"/>
  <c r="BE8" i="166" s="1"/>
  <c r="BC6" i="18"/>
  <c r="BD8" i="166" s="1"/>
  <c r="BB6" i="18"/>
  <c r="BA6" i="18"/>
  <c r="AZ6" i="18"/>
  <c r="BA8" i="166" s="1"/>
  <c r="AY6" i="18"/>
  <c r="AZ8" i="166" s="1"/>
  <c r="AX6" i="18"/>
  <c r="AW6" i="18"/>
  <c r="AV6" i="18"/>
  <c r="AU6" i="18"/>
  <c r="AT6" i="18"/>
  <c r="AU8" i="166" s="1"/>
  <c r="AS6" i="18"/>
  <c r="AR6" i="18"/>
  <c r="AQ6" i="18"/>
  <c r="AP6" i="18"/>
  <c r="AO6" i="18"/>
  <c r="AN6" i="18"/>
  <c r="AM6" i="18"/>
  <c r="AL6" i="18"/>
  <c r="AK6" i="18"/>
  <c r="AJ6" i="18"/>
  <c r="AK8" i="166" s="1"/>
  <c r="AI6" i="18"/>
  <c r="AJ8" i="166" s="1"/>
  <c r="AH6" i="18"/>
  <c r="AG6" i="18"/>
  <c r="AF6" i="18"/>
  <c r="AG8" i="166" s="1"/>
  <c r="AE6" i="18"/>
  <c r="AF8" i="166" s="1"/>
  <c r="AD6" i="18"/>
  <c r="AC6" i="18"/>
  <c r="AB6" i="18"/>
  <c r="AA6" i="18"/>
  <c r="Z6" i="18"/>
  <c r="AA8" i="166" s="1"/>
  <c r="Y6" i="18"/>
  <c r="X6" i="18"/>
  <c r="W6" i="18"/>
  <c r="V6" i="18"/>
  <c r="U6" i="18"/>
  <c r="T6" i="18"/>
  <c r="S6" i="18"/>
  <c r="R6" i="18"/>
  <c r="Q6" i="18"/>
  <c r="P6" i="18"/>
  <c r="Q8" i="166" s="1"/>
  <c r="O6" i="18"/>
  <c r="P8" i="166" s="1"/>
  <c r="N6" i="18"/>
  <c r="M6" i="18"/>
  <c r="L6" i="18"/>
  <c r="M8" i="166" s="1"/>
  <c r="K6" i="18"/>
  <c r="L8" i="166" s="1"/>
  <c r="J6" i="18"/>
  <c r="I6" i="18"/>
  <c r="H6" i="18"/>
  <c r="G6" i="18"/>
  <c r="F6" i="18"/>
  <c r="G8" i="166" s="1"/>
  <c r="E6" i="18"/>
  <c r="D6" i="18"/>
  <c r="C6" i="18"/>
  <c r="B6" i="18"/>
  <c r="A6" i="18"/>
  <c r="BX5" i="18"/>
  <c r="BW5" i="18"/>
  <c r="BV5" i="18"/>
  <c r="BU5" i="18"/>
  <c r="BT5" i="18"/>
  <c r="BU7" i="166" s="1"/>
  <c r="BS5" i="18"/>
  <c r="BT7" i="166" s="1"/>
  <c r="BR5" i="18"/>
  <c r="BS7" i="166" s="1"/>
  <c r="BQ5" i="18"/>
  <c r="BR7" i="166" s="1"/>
  <c r="BP5" i="18"/>
  <c r="BQ7" i="166" s="1"/>
  <c r="BO5" i="18"/>
  <c r="BP7" i="166" s="1"/>
  <c r="BN5" i="18"/>
  <c r="BO7" i="166" s="1"/>
  <c r="BM5" i="18"/>
  <c r="BL5" i="18"/>
  <c r="BK5" i="18"/>
  <c r="BJ5" i="18"/>
  <c r="BK7" i="166" s="1"/>
  <c r="BI5" i="18"/>
  <c r="BH5" i="18"/>
  <c r="BG5" i="18"/>
  <c r="BF5" i="18"/>
  <c r="BE5" i="18"/>
  <c r="BD5" i="18"/>
  <c r="BC5" i="18"/>
  <c r="BB5" i="18"/>
  <c r="BA5" i="18"/>
  <c r="AZ5" i="18"/>
  <c r="BA7" i="166" s="1"/>
  <c r="AY5" i="18"/>
  <c r="AZ7" i="166" s="1"/>
  <c r="AX5" i="18"/>
  <c r="AY7" i="166" s="1"/>
  <c r="AW5" i="18"/>
  <c r="AX7" i="166" s="1"/>
  <c r="AV5" i="18"/>
  <c r="AW7" i="166" s="1"/>
  <c r="AU5" i="18"/>
  <c r="AV7" i="166" s="1"/>
  <c r="AT5" i="18"/>
  <c r="AU7" i="166" s="1"/>
  <c r="AS5" i="18"/>
  <c r="AR5" i="18"/>
  <c r="AQ5" i="18"/>
  <c r="AP5" i="18"/>
  <c r="AQ7" i="166" s="1"/>
  <c r="AO5" i="18"/>
  <c r="AN5" i="18"/>
  <c r="AM5" i="18"/>
  <c r="AL5" i="18"/>
  <c r="AK5" i="18"/>
  <c r="AJ5" i="18"/>
  <c r="AI5" i="18"/>
  <c r="AH5" i="18"/>
  <c r="AG5" i="18"/>
  <c r="AF5" i="18"/>
  <c r="AG7" i="166" s="1"/>
  <c r="AE5" i="18"/>
  <c r="AF7" i="166" s="1"/>
  <c r="AD5" i="18"/>
  <c r="AE7" i="166" s="1"/>
  <c r="AC5" i="18"/>
  <c r="AD7" i="166" s="1"/>
  <c r="AB5" i="18"/>
  <c r="AC7" i="166" s="1"/>
  <c r="AA5" i="18"/>
  <c r="AB7" i="166" s="1"/>
  <c r="Z5" i="18"/>
  <c r="AA7" i="166" s="1"/>
  <c r="Y5" i="18"/>
  <c r="X5" i="18"/>
  <c r="W5" i="18"/>
  <c r="V5" i="18"/>
  <c r="W7" i="166" s="1"/>
  <c r="U5" i="18"/>
  <c r="T5" i="18"/>
  <c r="S5" i="18"/>
  <c r="R5" i="18"/>
  <c r="Q5" i="18"/>
  <c r="P5" i="18"/>
  <c r="O5" i="18"/>
  <c r="N5" i="18"/>
  <c r="M5" i="18"/>
  <c r="L5" i="18"/>
  <c r="M7" i="166" s="1"/>
  <c r="K5" i="18"/>
  <c r="L7" i="166" s="1"/>
  <c r="J5" i="18"/>
  <c r="K7" i="166" s="1"/>
  <c r="I5" i="18"/>
  <c r="J7" i="166" s="1"/>
  <c r="H5" i="18"/>
  <c r="I7" i="166" s="1"/>
  <c r="G5" i="18"/>
  <c r="H7" i="166" s="1"/>
  <c r="F5" i="18"/>
  <c r="G7" i="166" s="1"/>
  <c r="E5" i="18"/>
  <c r="D5" i="18"/>
  <c r="C5" i="18"/>
  <c r="B5" i="18"/>
  <c r="C7" i="166" s="1"/>
  <c r="A5" i="18"/>
  <c r="BX4" i="18"/>
  <c r="BW4" i="18"/>
  <c r="BV4" i="18"/>
  <c r="BU4" i="18"/>
  <c r="BT4" i="18"/>
  <c r="BS4" i="18"/>
  <c r="BR4" i="18"/>
  <c r="BQ4" i="18"/>
  <c r="BP4" i="18"/>
  <c r="BQ6" i="166" s="1"/>
  <c r="BO4" i="18"/>
  <c r="BP6" i="166" s="1"/>
  <c r="BN4" i="18"/>
  <c r="BO6" i="166" s="1"/>
  <c r="BM4" i="18"/>
  <c r="BN6" i="166" s="1"/>
  <c r="BL4" i="18"/>
  <c r="BM6" i="166" s="1"/>
  <c r="BK4" i="18"/>
  <c r="BL6" i="166" s="1"/>
  <c r="BJ4" i="18"/>
  <c r="BK6" i="166" s="1"/>
  <c r="BI4" i="18"/>
  <c r="BH4" i="18"/>
  <c r="BG4" i="18"/>
  <c r="BF4" i="18"/>
  <c r="BG6" i="166" s="1"/>
  <c r="BE4" i="18"/>
  <c r="BD4" i="18"/>
  <c r="BC4" i="18"/>
  <c r="BB4" i="18"/>
  <c r="BA4" i="18"/>
  <c r="AZ4" i="18"/>
  <c r="AY4" i="18"/>
  <c r="AX4" i="18"/>
  <c r="AW4" i="18"/>
  <c r="AV4" i="18"/>
  <c r="AW6" i="166" s="1"/>
  <c r="AU4" i="18"/>
  <c r="AV6" i="166" s="1"/>
  <c r="AT4" i="18"/>
  <c r="AU6" i="166" s="1"/>
  <c r="AS4" i="18"/>
  <c r="AT6" i="166" s="1"/>
  <c r="AR4" i="18"/>
  <c r="AS6" i="166" s="1"/>
  <c r="AQ4" i="18"/>
  <c r="AR6" i="166" s="1"/>
  <c r="AP4" i="18"/>
  <c r="AQ6" i="166" s="1"/>
  <c r="AO4" i="18"/>
  <c r="AN4" i="18"/>
  <c r="AM4" i="18"/>
  <c r="AL4" i="18"/>
  <c r="AM6" i="166" s="1"/>
  <c r="AK4" i="18"/>
  <c r="AJ4" i="18"/>
  <c r="AI4" i="18"/>
  <c r="AH4" i="18"/>
  <c r="AG4" i="18"/>
  <c r="AF4" i="18"/>
  <c r="AE4" i="18"/>
  <c r="AD4" i="18"/>
  <c r="AC4" i="18"/>
  <c r="AB4" i="18"/>
  <c r="AC6" i="166" s="1"/>
  <c r="AA4" i="18"/>
  <c r="AB6" i="166" s="1"/>
  <c r="Z4" i="18"/>
  <c r="AA6" i="166" s="1"/>
  <c r="Y4" i="18"/>
  <c r="Z6" i="166" s="1"/>
  <c r="X4" i="18"/>
  <c r="Y6" i="166" s="1"/>
  <c r="W4" i="18"/>
  <c r="X6" i="166" s="1"/>
  <c r="V4" i="18"/>
  <c r="W6" i="166" s="1"/>
  <c r="U4" i="18"/>
  <c r="T4" i="18"/>
  <c r="S4" i="18"/>
  <c r="R4" i="18"/>
  <c r="S6" i="166" s="1"/>
  <c r="Q4" i="18"/>
  <c r="P4" i="18"/>
  <c r="O4" i="18"/>
  <c r="N4" i="18"/>
  <c r="M4" i="18"/>
  <c r="L4" i="18"/>
  <c r="K4" i="18"/>
  <c r="J4" i="18"/>
  <c r="I4" i="18"/>
  <c r="H4" i="18"/>
  <c r="I6" i="166" s="1"/>
  <c r="G4" i="18"/>
  <c r="H6" i="166" s="1"/>
  <c r="F4" i="18"/>
  <c r="G6" i="166" s="1"/>
  <c r="E4" i="18"/>
  <c r="F6" i="166" s="1"/>
  <c r="D4" i="18"/>
  <c r="E6" i="166" s="1"/>
  <c r="C4" i="18"/>
  <c r="D6" i="166" s="1"/>
  <c r="B4" i="18"/>
  <c r="C6" i="166" s="1"/>
  <c r="A4" i="18"/>
  <c r="BX3" i="18"/>
  <c r="BW3" i="18"/>
  <c r="BV3" i="18"/>
  <c r="BU3" i="18"/>
  <c r="BT3" i="18"/>
  <c r="BS3" i="18"/>
  <c r="BR3" i="18"/>
  <c r="BQ3" i="18"/>
  <c r="BP3" i="18"/>
  <c r="BO3" i="18"/>
  <c r="BN3" i="18"/>
  <c r="BM3" i="18"/>
  <c r="BL3" i="18"/>
  <c r="BK3" i="18"/>
  <c r="BJ3" i="18"/>
  <c r="BI3" i="18"/>
  <c r="BH3" i="18"/>
  <c r="BG3" i="18"/>
  <c r="BF3" i="18"/>
  <c r="BE3" i="18"/>
  <c r="BD3" i="18"/>
  <c r="BC3" i="18"/>
  <c r="BB3" i="18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C3" i="18"/>
  <c r="B3" i="18"/>
  <c r="A3" i="18"/>
  <c r="BX2" i="18"/>
  <c r="BY4" i="166" s="1"/>
  <c r="BW2" i="18"/>
  <c r="BX4" i="166" s="1"/>
  <c r="BV2" i="18"/>
  <c r="BU2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I4" i="166" s="1"/>
  <c r="BG2" i="18"/>
  <c r="BF2" i="18"/>
  <c r="BE2" i="18"/>
  <c r="BD2" i="18"/>
  <c r="BE4" i="166" s="1"/>
  <c r="BC2" i="18"/>
  <c r="BD4" i="166" s="1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O4" i="166" s="1"/>
  <c r="AM2" i="18"/>
  <c r="AL2" i="18"/>
  <c r="AK2" i="18"/>
  <c r="AJ2" i="18"/>
  <c r="AK4" i="166" s="1"/>
  <c r="AI2" i="18"/>
  <c r="AJ4" i="166" s="1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U4" i="166" s="1"/>
  <c r="S2" i="18"/>
  <c r="R2" i="18"/>
  <c r="Q2" i="18"/>
  <c r="P2" i="18"/>
  <c r="Q4" i="166" s="1"/>
  <c r="O2" i="18"/>
  <c r="P4" i="166" s="1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A2" i="18"/>
  <c r="BX1" i="18"/>
  <c r="BY3" i="166" s="1"/>
  <c r="BW1" i="18"/>
  <c r="BX3" i="166" s="1"/>
  <c r="BV1" i="18"/>
  <c r="BU1" i="18"/>
  <c r="BT1" i="18"/>
  <c r="BU3" i="166" s="1"/>
  <c r="BS1" i="18"/>
  <c r="BT3" i="166" s="1"/>
  <c r="BR1" i="18"/>
  <c r="BQ1" i="18"/>
  <c r="BP1" i="18"/>
  <c r="BO1" i="18"/>
  <c r="BN1" i="18"/>
  <c r="BO3" i="166" s="1"/>
  <c r="BM1" i="18"/>
  <c r="BL1" i="18"/>
  <c r="BK1" i="18"/>
  <c r="BJ1" i="18"/>
  <c r="BI1" i="18"/>
  <c r="BH1" i="18"/>
  <c r="BG1" i="18"/>
  <c r="BF1" i="18"/>
  <c r="BE1" i="18"/>
  <c r="BD1" i="18"/>
  <c r="BE3" i="166" s="1"/>
  <c r="BC1" i="18"/>
  <c r="BD3" i="166" s="1"/>
  <c r="BB1" i="18"/>
  <c r="BA1" i="18"/>
  <c r="AZ1" i="18"/>
  <c r="BA3" i="166" s="1"/>
  <c r="AY1" i="18"/>
  <c r="AZ3" i="166" s="1"/>
  <c r="AX1" i="18"/>
  <c r="AW1" i="18"/>
  <c r="AV1" i="18"/>
  <c r="AU1" i="18"/>
  <c r="AT1" i="18"/>
  <c r="AU3" i="166" s="1"/>
  <c r="AS1" i="18"/>
  <c r="AR1" i="18"/>
  <c r="AQ1" i="18"/>
  <c r="AP1" i="18"/>
  <c r="AO1" i="18"/>
  <c r="AN1" i="18"/>
  <c r="AM1" i="18"/>
  <c r="AL1" i="18"/>
  <c r="AK1" i="18"/>
  <c r="AJ1" i="18"/>
  <c r="AK3" i="166" s="1"/>
  <c r="AI1" i="18"/>
  <c r="AJ3" i="166" s="1"/>
  <c r="AH1" i="18"/>
  <c r="AG1" i="18"/>
  <c r="AF1" i="18"/>
  <c r="AG3" i="166" s="1"/>
  <c r="AE1" i="18"/>
  <c r="AF3" i="166" s="1"/>
  <c r="AD1" i="18"/>
  <c r="AC1" i="18"/>
  <c r="AB1" i="18"/>
  <c r="AA1" i="18"/>
  <c r="Z1" i="18"/>
  <c r="AA3" i="166" s="1"/>
  <c r="Y1" i="18"/>
  <c r="X1" i="18"/>
  <c r="W1" i="18"/>
  <c r="V1" i="18"/>
  <c r="U1" i="18"/>
  <c r="T1" i="18"/>
  <c r="S1" i="18"/>
  <c r="R1" i="18"/>
  <c r="Q1" i="18"/>
  <c r="P1" i="18"/>
  <c r="Q3" i="166" s="1"/>
  <c r="O1" i="18"/>
  <c r="P3" i="166" s="1"/>
  <c r="N1" i="18"/>
  <c r="M1" i="18"/>
  <c r="L1" i="18"/>
  <c r="M3" i="166" s="1"/>
  <c r="K1" i="18"/>
  <c r="L3" i="166" s="1"/>
  <c r="J1" i="18"/>
  <c r="I1" i="18"/>
  <c r="H1" i="18"/>
  <c r="G1" i="18"/>
  <c r="F1" i="18"/>
  <c r="G3" i="166" s="1"/>
  <c r="E1" i="18"/>
  <c r="D1" i="18"/>
  <c r="C1" i="18"/>
  <c r="B1" i="18"/>
  <c r="A1" i="18"/>
  <c r="CI86" i="16"/>
  <c r="CH86" i="16"/>
  <c r="CG86" i="16"/>
  <c r="CF86" i="16"/>
  <c r="CE86" i="16"/>
  <c r="CD86" i="16"/>
  <c r="CC86" i="16"/>
  <c r="CB86" i="16"/>
  <c r="CA86" i="16"/>
  <c r="BZ86" i="16"/>
  <c r="BY86" i="16"/>
  <c r="BX86" i="16"/>
  <c r="BW86" i="16"/>
  <c r="BV86" i="16"/>
  <c r="BU86" i="16"/>
  <c r="BT86" i="16"/>
  <c r="BS86" i="16"/>
  <c r="BR86" i="16"/>
  <c r="BQ86" i="16"/>
  <c r="BP86" i="16"/>
  <c r="BO86" i="16"/>
  <c r="BN86" i="16"/>
  <c r="BM86" i="16"/>
  <c r="BL86" i="16"/>
  <c r="BK86" i="16"/>
  <c r="BJ86" i="16"/>
  <c r="BI86" i="16"/>
  <c r="BH86" i="16"/>
  <c r="BG86" i="16"/>
  <c r="BF86" i="16"/>
  <c r="BE86" i="16"/>
  <c r="BD86" i="16"/>
  <c r="BC86" i="16"/>
  <c r="BB86" i="16"/>
  <c r="BA86" i="16"/>
  <c r="AZ86" i="16"/>
  <c r="AY86" i="16"/>
  <c r="AX86" i="16"/>
  <c r="AW86" i="16"/>
  <c r="AV86" i="16"/>
  <c r="AU86" i="16"/>
  <c r="AT86" i="16"/>
  <c r="AS86" i="16"/>
  <c r="AR86" i="16"/>
  <c r="AQ86" i="16"/>
  <c r="AP86" i="16"/>
  <c r="AO86" i="16"/>
  <c r="AN86" i="16"/>
  <c r="AM86" i="16"/>
  <c r="AL86" i="16"/>
  <c r="AK86" i="16"/>
  <c r="AJ86" i="16"/>
  <c r="AI86" i="16"/>
  <c r="AH86" i="16"/>
  <c r="AG86" i="16"/>
  <c r="AF86" i="16"/>
  <c r="AE86" i="16"/>
  <c r="AD86" i="16"/>
  <c r="AC86" i="16"/>
  <c r="AB86" i="16"/>
  <c r="AA86" i="16"/>
  <c r="Z86" i="16"/>
  <c r="Y86" i="16"/>
  <c r="X86" i="16"/>
  <c r="W86" i="16"/>
  <c r="V86" i="16"/>
  <c r="U86" i="16"/>
  <c r="T86" i="16"/>
  <c r="S86" i="16"/>
  <c r="R86" i="16"/>
  <c r="Q86" i="16"/>
  <c r="P86" i="16"/>
  <c r="O86" i="16"/>
  <c r="N86" i="16"/>
  <c r="M86" i="16"/>
  <c r="L86" i="16"/>
  <c r="K86" i="16"/>
  <c r="J86" i="16"/>
  <c r="I86" i="16"/>
  <c r="H86" i="16"/>
  <c r="G86" i="16"/>
  <c r="F86" i="16"/>
  <c r="E86" i="16"/>
  <c r="D86" i="16"/>
  <c r="CI86" i="15"/>
  <c r="CH86" i="15"/>
  <c r="CG86" i="15"/>
  <c r="CF86" i="15"/>
  <c r="CE86" i="15"/>
  <c r="CD86" i="15"/>
  <c r="CC86" i="15"/>
  <c r="CB86" i="15"/>
  <c r="CA86" i="15"/>
  <c r="BZ86" i="15"/>
  <c r="BY86" i="15"/>
  <c r="BX86" i="15"/>
  <c r="BW86" i="15"/>
  <c r="BV86" i="15"/>
  <c r="BU86" i="15"/>
  <c r="BT86" i="15"/>
  <c r="BS86" i="15"/>
  <c r="BR86" i="15"/>
  <c r="BQ86" i="15"/>
  <c r="BP86" i="15"/>
  <c r="BO86" i="15"/>
  <c r="BN86" i="15"/>
  <c r="BM86" i="15"/>
  <c r="BL86" i="15"/>
  <c r="BK86" i="15"/>
  <c r="BJ86" i="15"/>
  <c r="BI86" i="15"/>
  <c r="BH86" i="15"/>
  <c r="BG86" i="15"/>
  <c r="BF86" i="15"/>
  <c r="BE86" i="15"/>
  <c r="BD86" i="15"/>
  <c r="BC86" i="15"/>
  <c r="BB86" i="15"/>
  <c r="BA86" i="15"/>
  <c r="AZ86" i="15"/>
  <c r="AY86" i="15"/>
  <c r="AX86" i="15"/>
  <c r="AW86" i="15"/>
  <c r="AV86" i="15"/>
  <c r="AU86" i="15"/>
  <c r="AT86" i="15"/>
  <c r="AS86" i="15"/>
  <c r="AR86" i="15"/>
  <c r="AQ86" i="15"/>
  <c r="AP86" i="15"/>
  <c r="AO86" i="15"/>
  <c r="AN86" i="15"/>
  <c r="AM86" i="15"/>
  <c r="AL86" i="15"/>
  <c r="AK86" i="15"/>
  <c r="AJ86" i="15"/>
  <c r="AI86" i="15"/>
  <c r="AH86" i="15"/>
  <c r="AG86" i="15"/>
  <c r="AF86" i="15"/>
  <c r="AE86" i="15"/>
  <c r="AD86" i="15"/>
  <c r="AC86" i="15"/>
  <c r="AB86" i="15"/>
  <c r="AA86" i="15"/>
  <c r="Z86" i="15"/>
  <c r="Y86" i="15"/>
  <c r="X86" i="15"/>
  <c r="W86" i="15"/>
  <c r="V86" i="15"/>
  <c r="U86" i="15"/>
  <c r="T86" i="15"/>
  <c r="S86" i="15"/>
  <c r="R86" i="15"/>
  <c r="Q86" i="15"/>
  <c r="P86" i="15"/>
  <c r="O86" i="15"/>
  <c r="N86" i="15"/>
  <c r="M86" i="15"/>
  <c r="L86" i="15"/>
  <c r="K86" i="15"/>
  <c r="J86" i="15"/>
  <c r="I86" i="15"/>
  <c r="H86" i="15"/>
  <c r="G86" i="15"/>
  <c r="F86" i="15"/>
  <c r="E86" i="15"/>
  <c r="D86" i="15"/>
  <c r="CI86" i="10"/>
  <c r="CH86" i="10"/>
  <c r="CG86" i="10"/>
  <c r="CF86" i="10"/>
  <c r="CE86" i="10"/>
  <c r="CD86" i="10"/>
  <c r="CC86" i="10"/>
  <c r="CB86" i="10"/>
  <c r="CA86" i="10"/>
  <c r="BZ86" i="10"/>
  <c r="BY86" i="10"/>
  <c r="BX86" i="10"/>
  <c r="BW86" i="10"/>
  <c r="BV86" i="10"/>
  <c r="BU86" i="10"/>
  <c r="BT86" i="10"/>
  <c r="BS86" i="10"/>
  <c r="BR86" i="10"/>
  <c r="BQ86" i="10"/>
  <c r="BP86" i="10"/>
  <c r="BO86" i="10"/>
  <c r="BN86" i="10"/>
  <c r="BM86" i="10"/>
  <c r="BL86" i="10"/>
  <c r="BK86" i="10"/>
  <c r="BJ86" i="10"/>
  <c r="BI86" i="10"/>
  <c r="BH86" i="10"/>
  <c r="BG86" i="10"/>
  <c r="BF86" i="10"/>
  <c r="BE86" i="10"/>
  <c r="BD86" i="10"/>
  <c r="BC86" i="10"/>
  <c r="BB86" i="10"/>
  <c r="BA86" i="10"/>
  <c r="AZ86" i="10"/>
  <c r="AY86" i="10"/>
  <c r="AX86" i="10"/>
  <c r="AW86" i="10"/>
  <c r="AV86" i="10"/>
  <c r="AU86" i="10"/>
  <c r="AT86" i="10"/>
  <c r="AS86" i="10"/>
  <c r="AR86" i="10"/>
  <c r="AQ86" i="10"/>
  <c r="AP86" i="10"/>
  <c r="AO86" i="10"/>
  <c r="AN86" i="10"/>
  <c r="AM86" i="10"/>
  <c r="AL86" i="10"/>
  <c r="AK86" i="10"/>
  <c r="AJ86" i="10"/>
  <c r="AI86" i="10"/>
  <c r="AH86" i="10"/>
  <c r="AG86" i="10"/>
  <c r="AF86" i="10"/>
  <c r="AE86" i="10"/>
  <c r="AD86" i="10"/>
  <c r="AC86" i="10"/>
  <c r="AB86" i="10"/>
  <c r="AA86" i="10"/>
  <c r="Z86" i="10"/>
  <c r="Y86" i="10"/>
  <c r="X86" i="10"/>
  <c r="W86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I86" i="9"/>
  <c r="CH86" i="9"/>
  <c r="CG86" i="9"/>
  <c r="CF86" i="9"/>
  <c r="CE86" i="9"/>
  <c r="CD86" i="9"/>
  <c r="CC86" i="9"/>
  <c r="CB86" i="9"/>
  <c r="CA86" i="9"/>
  <c r="BZ86" i="9"/>
  <c r="BY86" i="9"/>
  <c r="BX86" i="9"/>
  <c r="BW86" i="9"/>
  <c r="BV86" i="9"/>
  <c r="BU86" i="9"/>
  <c r="BT86" i="9"/>
  <c r="BS86" i="9"/>
  <c r="BR86" i="9"/>
  <c r="BQ86" i="9"/>
  <c r="BP86" i="9"/>
  <c r="BO86" i="9"/>
  <c r="BN86" i="9"/>
  <c r="BM86" i="9"/>
  <c r="BL86" i="9"/>
  <c r="BK86" i="9"/>
  <c r="BJ86" i="9"/>
  <c r="BI86" i="9"/>
  <c r="BH86" i="9"/>
  <c r="BG86" i="9"/>
  <c r="BF86" i="9"/>
  <c r="BE86" i="9"/>
  <c r="BD86" i="9"/>
  <c r="BC86" i="9"/>
  <c r="BB86" i="9"/>
  <c r="BA86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AG74" i="166" l="1"/>
  <c r="M23" i="206"/>
  <c r="G13" i="162"/>
  <c r="S24" i="162"/>
  <c r="AM34" i="206" s="1"/>
  <c r="AM34" i="207" s="1"/>
  <c r="D24" i="162"/>
  <c r="O34" i="206" s="1"/>
  <c r="O34" i="207" s="1"/>
  <c r="F45" i="162"/>
  <c r="Q55" i="206" s="1"/>
  <c r="Q55" i="207" s="1"/>
  <c r="N58" i="206"/>
  <c r="N58" i="207" s="1"/>
  <c r="G48" i="162"/>
  <c r="AX4" i="166"/>
  <c r="N15" i="166"/>
  <c r="BV30" i="166"/>
  <c r="BQ15" i="196"/>
  <c r="E4" i="162"/>
  <c r="P14" i="206" s="1"/>
  <c r="P14" i="207" s="1"/>
  <c r="M29" i="206"/>
  <c r="S45" i="162"/>
  <c r="AM55" i="206" s="1"/>
  <c r="AM55" i="207" s="1"/>
  <c r="D51" i="162"/>
  <c r="O61" i="206" s="1"/>
  <c r="O61" i="207" s="1"/>
  <c r="M51" i="162"/>
  <c r="R51" i="166" s="1"/>
  <c r="BR4" i="166"/>
  <c r="N10" i="166"/>
  <c r="AH15" i="166"/>
  <c r="AM36" i="166"/>
  <c r="I43" i="166"/>
  <c r="BM17" i="196"/>
  <c r="V52" i="166"/>
  <c r="AX64" i="166"/>
  <c r="AT73" i="166"/>
  <c r="CK86" i="89"/>
  <c r="CL86" i="89" s="1"/>
  <c r="S20" i="162"/>
  <c r="AM30" i="206" s="1"/>
  <c r="AM30" i="207" s="1"/>
  <c r="S23" i="162"/>
  <c r="AM33" i="206" s="1"/>
  <c r="AM33" i="207" s="1"/>
  <c r="B23" i="162"/>
  <c r="E29" i="162"/>
  <c r="P39" i="206" s="1"/>
  <c r="P39" i="207" s="1"/>
  <c r="E35" i="162"/>
  <c r="P45" i="206" s="1"/>
  <c r="P45" i="207" s="1"/>
  <c r="M51" i="206"/>
  <c r="M64" i="206"/>
  <c r="S69" i="162"/>
  <c r="AM79" i="206" s="1"/>
  <c r="AM79" i="207" s="1"/>
  <c r="E75" i="162"/>
  <c r="P85" i="206" s="1"/>
  <c r="P85" i="207" s="1"/>
  <c r="AH10" i="166"/>
  <c r="BB15" i="166"/>
  <c r="AK20" i="196"/>
  <c r="K4" i="166"/>
  <c r="AE4" i="166"/>
  <c r="AY4" i="166"/>
  <c r="BS4" i="166"/>
  <c r="AI5" i="166"/>
  <c r="O15" i="166"/>
  <c r="AI15" i="166"/>
  <c r="BC15" i="166"/>
  <c r="BW15" i="166"/>
  <c r="S16" i="166"/>
  <c r="AM16" i="166"/>
  <c r="BG16" i="166"/>
  <c r="S21" i="166"/>
  <c r="AM21" i="166"/>
  <c r="BG21" i="166"/>
  <c r="K24" i="166"/>
  <c r="AE24" i="166"/>
  <c r="AY24" i="166"/>
  <c r="BS24" i="166"/>
  <c r="BC25" i="166"/>
  <c r="S31" i="166"/>
  <c r="S51" i="166"/>
  <c r="W52" i="166"/>
  <c r="AE64" i="166"/>
  <c r="AY64" i="166"/>
  <c r="B61" i="162"/>
  <c r="S62" i="162"/>
  <c r="AM72" i="206" s="1"/>
  <c r="AM72" i="207" s="1"/>
  <c r="F65" i="162"/>
  <c r="Q75" i="206" s="1"/>
  <c r="Q75" i="207" s="1"/>
  <c r="E70" i="162"/>
  <c r="P80" i="206" s="1"/>
  <c r="P80" i="207" s="1"/>
  <c r="S70" i="162"/>
  <c r="AM80" i="206" s="1"/>
  <c r="AM80" i="207" s="1"/>
  <c r="C78" i="162"/>
  <c r="N88" i="206" s="1"/>
  <c r="N88" i="207" s="1"/>
  <c r="M78" i="162"/>
  <c r="BB10" i="166"/>
  <c r="R21" i="166"/>
  <c r="I23" i="196"/>
  <c r="H3" i="186"/>
  <c r="H3" i="199"/>
  <c r="H3" i="197"/>
  <c r="H3" i="166"/>
  <c r="AB3" i="186"/>
  <c r="AB3" i="199"/>
  <c r="AB3" i="197"/>
  <c r="AB3" i="166"/>
  <c r="AV3" i="186"/>
  <c r="AV3" i="199"/>
  <c r="AV3" i="197"/>
  <c r="AV3" i="166"/>
  <c r="BP3" i="186"/>
  <c r="BP3" i="199"/>
  <c r="BP3" i="197"/>
  <c r="BP3" i="166"/>
  <c r="L4" i="186"/>
  <c r="L4" i="199"/>
  <c r="L4" i="197"/>
  <c r="L4" i="166"/>
  <c r="AF4" i="186"/>
  <c r="AF4" i="199"/>
  <c r="AF4" i="197"/>
  <c r="AF4" i="166"/>
  <c r="AZ4" i="186"/>
  <c r="AZ4" i="199"/>
  <c r="AZ4" i="197"/>
  <c r="AZ4" i="166"/>
  <c r="BT4" i="186"/>
  <c r="BT4" i="199"/>
  <c r="BT4" i="197"/>
  <c r="BT4" i="166"/>
  <c r="P5" i="186"/>
  <c r="P5" i="199"/>
  <c r="P5" i="197"/>
  <c r="AJ5" i="186"/>
  <c r="AJ5" i="199"/>
  <c r="AJ5" i="197"/>
  <c r="BD5" i="186"/>
  <c r="BD5" i="199"/>
  <c r="BD5" i="197"/>
  <c r="BD5" i="166"/>
  <c r="BX5" i="186"/>
  <c r="BX5" i="199"/>
  <c r="BX5" i="197"/>
  <c r="T6" i="186"/>
  <c r="T6" i="199"/>
  <c r="T6" i="197"/>
  <c r="T6" i="166"/>
  <c r="AN6" i="186"/>
  <c r="AN6" i="199"/>
  <c r="AN6" i="197"/>
  <c r="AN6" i="166"/>
  <c r="BH6" i="186"/>
  <c r="BH6" i="199"/>
  <c r="BH6" i="197"/>
  <c r="BH6" i="166"/>
  <c r="D7" i="186"/>
  <c r="D7" i="199"/>
  <c r="D7" i="197"/>
  <c r="D7" i="166"/>
  <c r="X7" i="186"/>
  <c r="X7" i="199"/>
  <c r="X7" i="197"/>
  <c r="X7" i="166"/>
  <c r="AR7" i="186"/>
  <c r="AR7" i="199"/>
  <c r="AR7" i="197"/>
  <c r="AR7" i="166"/>
  <c r="BL7" i="186"/>
  <c r="BL7" i="199"/>
  <c r="BL7" i="197"/>
  <c r="BL7" i="166"/>
  <c r="H8" i="186"/>
  <c r="H8" i="199"/>
  <c r="H8" i="197"/>
  <c r="H8" i="166"/>
  <c r="AB8" i="186"/>
  <c r="AB8" i="199"/>
  <c r="AB8" i="197"/>
  <c r="AB8" i="166"/>
  <c r="AV8" i="186"/>
  <c r="AV8" i="199"/>
  <c r="AV8" i="197"/>
  <c r="AV8" i="166"/>
  <c r="BP8" i="186"/>
  <c r="BP8" i="199"/>
  <c r="BP8" i="197"/>
  <c r="BP8" i="166"/>
  <c r="L9" i="186"/>
  <c r="L9" i="199"/>
  <c r="L9" i="197"/>
  <c r="L9" i="166"/>
  <c r="AF9" i="186"/>
  <c r="AF9" i="199"/>
  <c r="AF9" i="197"/>
  <c r="AF9" i="166"/>
  <c r="AZ9" i="186"/>
  <c r="AZ9" i="199"/>
  <c r="AZ9" i="197"/>
  <c r="AZ9" i="166"/>
  <c r="BT9" i="186"/>
  <c r="BT9" i="199"/>
  <c r="BT9" i="197"/>
  <c r="BT9" i="166"/>
  <c r="P10" i="186"/>
  <c r="P10" i="199"/>
  <c r="P10" i="197"/>
  <c r="P10" i="166"/>
  <c r="AJ10" i="186"/>
  <c r="AJ10" i="199"/>
  <c r="AJ10" i="197"/>
  <c r="AJ10" i="166"/>
  <c r="BD10" i="186"/>
  <c r="BD10" i="199"/>
  <c r="BD10" i="197"/>
  <c r="BD10" i="166"/>
  <c r="BX10" i="186"/>
  <c r="BX10" i="199"/>
  <c r="BX10" i="197"/>
  <c r="BX10" i="166"/>
  <c r="T11" i="186"/>
  <c r="T11" i="199"/>
  <c r="T11" i="197"/>
  <c r="AN11" i="186"/>
  <c r="AN11" i="199"/>
  <c r="AN11" i="197"/>
  <c r="BH11" i="186"/>
  <c r="BH11" i="199"/>
  <c r="BH11" i="197"/>
  <c r="D12" i="186"/>
  <c r="D12" i="199"/>
  <c r="D12" i="197"/>
  <c r="D12" i="166"/>
  <c r="X12" i="186"/>
  <c r="X12" i="199"/>
  <c r="X12" i="197"/>
  <c r="AR12" i="186"/>
  <c r="AR12" i="199"/>
  <c r="AR12" i="197"/>
  <c r="BL12" i="186"/>
  <c r="BL12" i="199"/>
  <c r="BL12" i="197"/>
  <c r="H13" i="199"/>
  <c r="H13" i="197"/>
  <c r="AB13" i="199"/>
  <c r="AB13" i="197"/>
  <c r="AV13" i="199"/>
  <c r="AV13" i="197"/>
  <c r="BP13" i="199"/>
  <c r="BP13" i="197"/>
  <c r="L14" i="199"/>
  <c r="L14" i="197"/>
  <c r="L14" i="166"/>
  <c r="AF14" i="199"/>
  <c r="AF14" i="197"/>
  <c r="AF14" i="166"/>
  <c r="AZ14" i="199"/>
  <c r="AZ14" i="197"/>
  <c r="AZ14" i="166"/>
  <c r="BT14" i="199"/>
  <c r="BT14" i="197"/>
  <c r="BT14" i="166"/>
  <c r="P15" i="199"/>
  <c r="P15" i="197"/>
  <c r="P15" i="166"/>
  <c r="AJ15" i="199"/>
  <c r="AJ15" i="197"/>
  <c r="AJ15" i="166"/>
  <c r="BD15" i="199"/>
  <c r="BD15" i="197"/>
  <c r="BD15" i="166"/>
  <c r="BX15" i="199"/>
  <c r="BX15" i="197"/>
  <c r="BX15" i="166"/>
  <c r="T16" i="199"/>
  <c r="T16" i="197"/>
  <c r="T16" i="166"/>
  <c r="AN16" i="199"/>
  <c r="AN16" i="197"/>
  <c r="AN16" i="166"/>
  <c r="BH16" i="199"/>
  <c r="BH16" i="197"/>
  <c r="BH16" i="166"/>
  <c r="D17" i="199"/>
  <c r="D17" i="197"/>
  <c r="D17" i="166"/>
  <c r="X17" i="199"/>
  <c r="X17" i="197"/>
  <c r="X17" i="166"/>
  <c r="AR17" i="199"/>
  <c r="AR17" i="197"/>
  <c r="AR17" i="166"/>
  <c r="BL17" i="199"/>
  <c r="BL17" i="197"/>
  <c r="BL17" i="166"/>
  <c r="H18" i="199"/>
  <c r="H18" i="197"/>
  <c r="AB18" i="199"/>
  <c r="AB18" i="197"/>
  <c r="AB18" i="166"/>
  <c r="AV18" i="199"/>
  <c r="AV18" i="197"/>
  <c r="BP18" i="199"/>
  <c r="BP18" i="197"/>
  <c r="BP18" i="166"/>
  <c r="L19" i="199"/>
  <c r="L19" i="197"/>
  <c r="AF19" i="199"/>
  <c r="AF19" i="197"/>
  <c r="AZ19" i="199"/>
  <c r="AZ19" i="197"/>
  <c r="BT19" i="199"/>
  <c r="BT19" i="197"/>
  <c r="P20" i="186"/>
  <c r="P20" i="199"/>
  <c r="P20" i="197"/>
  <c r="P20" i="166"/>
  <c r="AJ20" i="186"/>
  <c r="AJ20" i="199"/>
  <c r="AJ20" i="197"/>
  <c r="AJ20" i="166"/>
  <c r="BD20" i="186"/>
  <c r="BD20" i="199"/>
  <c r="BD20" i="197"/>
  <c r="BD20" i="166"/>
  <c r="BX20" i="186"/>
  <c r="BX20" i="199"/>
  <c r="BX20" i="197"/>
  <c r="BX20" i="166"/>
  <c r="T21" i="199"/>
  <c r="T21" i="197"/>
  <c r="T21" i="166"/>
  <c r="AN21" i="199"/>
  <c r="AN21" i="197"/>
  <c r="AN21" i="166"/>
  <c r="BH21" i="199"/>
  <c r="BH21" i="197"/>
  <c r="BH21" i="166"/>
  <c r="D22" i="186"/>
  <c r="D22" i="199"/>
  <c r="D22" i="197"/>
  <c r="D22" i="166"/>
  <c r="X22" i="186"/>
  <c r="X22" i="199"/>
  <c r="X22" i="197"/>
  <c r="X22" i="166"/>
  <c r="AR22" i="186"/>
  <c r="AR22" i="199"/>
  <c r="AR22" i="197"/>
  <c r="AR22" i="166"/>
  <c r="BL22" i="186"/>
  <c r="BL22" i="199"/>
  <c r="BL22" i="197"/>
  <c r="BL22" i="166"/>
  <c r="H23" i="186"/>
  <c r="H23" i="199"/>
  <c r="H23" i="197"/>
  <c r="H23" i="166"/>
  <c r="AB23" i="186"/>
  <c r="AB23" i="199"/>
  <c r="AB23" i="197"/>
  <c r="AB23" i="166"/>
  <c r="AV23" i="186"/>
  <c r="AV23" i="199"/>
  <c r="AV23" i="197"/>
  <c r="AV23" i="166"/>
  <c r="BP23" i="186"/>
  <c r="BP23" i="199"/>
  <c r="BP23" i="197"/>
  <c r="BP23" i="166"/>
  <c r="L24" i="186"/>
  <c r="L24" i="199"/>
  <c r="L24" i="197"/>
  <c r="L24" i="166"/>
  <c r="AF24" i="186"/>
  <c r="AF24" i="199"/>
  <c r="AF24" i="197"/>
  <c r="AF24" i="166"/>
  <c r="AZ24" i="186"/>
  <c r="AZ24" i="199"/>
  <c r="AZ24" i="197"/>
  <c r="AZ24" i="166"/>
  <c r="BT24" i="186"/>
  <c r="BT24" i="199"/>
  <c r="BT24" i="197"/>
  <c r="BT24" i="166"/>
  <c r="P25" i="186"/>
  <c r="P25" i="199"/>
  <c r="P25" i="197"/>
  <c r="AJ25" i="186"/>
  <c r="AJ25" i="199"/>
  <c r="AJ25" i="197"/>
  <c r="BD25" i="186"/>
  <c r="BD25" i="199"/>
  <c r="BD25" i="197"/>
  <c r="BD25" i="166"/>
  <c r="BX25" i="186"/>
  <c r="BX25" i="199"/>
  <c r="BX25" i="197"/>
  <c r="T26" i="186"/>
  <c r="T26" i="199"/>
  <c r="T26" i="197"/>
  <c r="T26" i="166"/>
  <c r="AN26" i="186"/>
  <c r="AN26" i="199"/>
  <c r="AN26" i="197"/>
  <c r="AN26" i="166"/>
  <c r="BH26" i="186"/>
  <c r="BH26" i="199"/>
  <c r="BH26" i="197"/>
  <c r="BH26" i="166"/>
  <c r="D27" i="186"/>
  <c r="D27" i="199"/>
  <c r="D27" i="197"/>
  <c r="D27" i="166"/>
  <c r="X27" i="186"/>
  <c r="X27" i="199"/>
  <c r="X27" i="197"/>
  <c r="X27" i="166"/>
  <c r="AR27" i="186"/>
  <c r="AR27" i="199"/>
  <c r="AR27" i="197"/>
  <c r="AR27" i="166"/>
  <c r="BL27" i="186"/>
  <c r="BL27" i="199"/>
  <c r="BL27" i="197"/>
  <c r="BL27" i="166"/>
  <c r="H28" i="186"/>
  <c r="H28" i="199"/>
  <c r="H28" i="197"/>
  <c r="H28" i="166"/>
  <c r="AB28" i="186"/>
  <c r="AB28" i="199"/>
  <c r="AB28" i="197"/>
  <c r="AB28" i="166"/>
  <c r="AV28" i="186"/>
  <c r="AV28" i="199"/>
  <c r="AV28" i="197"/>
  <c r="AV28" i="166"/>
  <c r="BP28" i="186"/>
  <c r="BP28" i="199"/>
  <c r="BP28" i="197"/>
  <c r="BP28" i="166"/>
  <c r="L29" i="186"/>
  <c r="L29" i="199"/>
  <c r="L29" i="197"/>
  <c r="L29" i="166"/>
  <c r="AF29" i="186"/>
  <c r="AF29" i="199"/>
  <c r="AF29" i="197"/>
  <c r="AF29" i="166"/>
  <c r="AZ29" i="186"/>
  <c r="AZ29" i="199"/>
  <c r="AZ29" i="197"/>
  <c r="AZ29" i="166"/>
  <c r="BT29" i="186"/>
  <c r="BT29" i="199"/>
  <c r="BT29" i="197"/>
  <c r="BT29" i="166"/>
  <c r="P30" i="186"/>
  <c r="P30" i="199"/>
  <c r="P30" i="197"/>
  <c r="P30" i="166"/>
  <c r="AJ30" i="186"/>
  <c r="AJ30" i="199"/>
  <c r="AJ30" i="197"/>
  <c r="AJ30" i="166"/>
  <c r="BD30" i="186"/>
  <c r="BD30" i="199"/>
  <c r="BD30" i="197"/>
  <c r="BD30" i="166"/>
  <c r="BX30" i="186"/>
  <c r="BX30" i="199"/>
  <c r="BX30" i="197"/>
  <c r="BX30" i="166"/>
  <c r="T31" i="186"/>
  <c r="T31" i="199"/>
  <c r="T31" i="197"/>
  <c r="T36" i="166"/>
  <c r="AN36" i="166"/>
  <c r="L39" i="166"/>
  <c r="AV43" i="166"/>
  <c r="L44" i="166"/>
  <c r="X47" i="166"/>
  <c r="AR47" i="166"/>
  <c r="AZ49" i="166"/>
  <c r="T51" i="166"/>
  <c r="AN51" i="166"/>
  <c r="X52" i="166"/>
  <c r="AF64" i="166"/>
  <c r="AZ64" i="166"/>
  <c r="AJ65" i="166"/>
  <c r="AB73" i="166"/>
  <c r="F13" i="162"/>
  <c r="Q23" i="206" s="1"/>
  <c r="Q23" i="207" s="1"/>
  <c r="E19" i="162"/>
  <c r="P29" i="206" s="1"/>
  <c r="P29" i="207" s="1"/>
  <c r="B25" i="162"/>
  <c r="M25" i="162"/>
  <c r="P25" i="166" s="1"/>
  <c r="S26" i="162"/>
  <c r="AM36" i="206" s="1"/>
  <c r="AM36" i="207" s="1"/>
  <c r="S29" i="162"/>
  <c r="AM39" i="206" s="1"/>
  <c r="AM39" i="207" s="1"/>
  <c r="S32" i="162"/>
  <c r="AM42" i="206" s="1"/>
  <c r="AM42" i="207" s="1"/>
  <c r="B32" i="162"/>
  <c r="S35" i="162"/>
  <c r="AM45" i="206" s="1"/>
  <c r="AM45" i="207" s="1"/>
  <c r="M57" i="206"/>
  <c r="S48" i="162"/>
  <c r="AM58" i="206" s="1"/>
  <c r="AM58" i="207" s="1"/>
  <c r="S51" i="162"/>
  <c r="AM61" i="206" s="1"/>
  <c r="AM61" i="207" s="1"/>
  <c r="B51" i="162"/>
  <c r="M57" i="162"/>
  <c r="S65" i="162"/>
  <c r="AM75" i="206" s="1"/>
  <c r="AM75" i="207" s="1"/>
  <c r="N78" i="206"/>
  <c r="G68" i="162"/>
  <c r="S72" i="162"/>
  <c r="AM82" i="206" s="1"/>
  <c r="AM82" i="207" s="1"/>
  <c r="B72" i="162"/>
  <c r="S73" i="162"/>
  <c r="AM83" i="206" s="1"/>
  <c r="AM83" i="207" s="1"/>
  <c r="S75" i="162"/>
  <c r="AM85" i="206" s="1"/>
  <c r="AM85" i="207" s="1"/>
  <c r="R16" i="166"/>
  <c r="AL21" i="166"/>
  <c r="C28" i="196"/>
  <c r="I3" i="186"/>
  <c r="I3" i="199"/>
  <c r="I3" i="197"/>
  <c r="I3" i="166"/>
  <c r="AC3" i="186"/>
  <c r="AC3" i="199"/>
  <c r="AC3" i="197"/>
  <c r="AC3" i="166"/>
  <c r="AW3" i="186"/>
  <c r="AW3" i="199"/>
  <c r="AW3" i="197"/>
  <c r="AW3" i="166"/>
  <c r="BQ3" i="186"/>
  <c r="BQ3" i="199"/>
  <c r="BQ3" i="197"/>
  <c r="BQ3" i="166"/>
  <c r="M4" i="186"/>
  <c r="M4" i="199"/>
  <c r="M4" i="197"/>
  <c r="M4" i="166"/>
  <c r="AG4" i="186"/>
  <c r="AG4" i="199"/>
  <c r="AG4" i="197"/>
  <c r="AG4" i="166"/>
  <c r="BA4" i="186"/>
  <c r="BA4" i="199"/>
  <c r="BA4" i="197"/>
  <c r="BA4" i="166"/>
  <c r="BU4" i="186"/>
  <c r="BU4" i="199"/>
  <c r="BU4" i="197"/>
  <c r="BU4" i="166"/>
  <c r="Q5" i="186"/>
  <c r="Q5" i="199"/>
  <c r="Q5" i="197"/>
  <c r="AK5" i="186"/>
  <c r="AK5" i="199"/>
  <c r="AK5" i="197"/>
  <c r="AK5" i="166"/>
  <c r="BE5" i="186"/>
  <c r="BE5" i="199"/>
  <c r="BE5" i="197"/>
  <c r="BY5" i="186"/>
  <c r="BY5" i="199"/>
  <c r="BY5" i="197"/>
  <c r="U6" i="186"/>
  <c r="U6" i="199"/>
  <c r="U6" i="197"/>
  <c r="U6" i="166"/>
  <c r="AO6" i="186"/>
  <c r="AO6" i="199"/>
  <c r="AO6" i="197"/>
  <c r="AO6" i="166"/>
  <c r="BI6" i="186"/>
  <c r="BI6" i="199"/>
  <c r="BI6" i="197"/>
  <c r="BI6" i="166"/>
  <c r="E7" i="186"/>
  <c r="E7" i="199"/>
  <c r="E7" i="197"/>
  <c r="E7" i="166"/>
  <c r="Y7" i="186"/>
  <c r="Y7" i="199"/>
  <c r="Y7" i="197"/>
  <c r="Y7" i="166"/>
  <c r="AS7" i="186"/>
  <c r="AS7" i="199"/>
  <c r="AS7" i="197"/>
  <c r="AS7" i="166"/>
  <c r="BM7" i="186"/>
  <c r="BM7" i="199"/>
  <c r="BM7" i="197"/>
  <c r="BM7" i="166"/>
  <c r="I8" i="186"/>
  <c r="I8" i="199"/>
  <c r="I8" i="197"/>
  <c r="I8" i="166"/>
  <c r="AC8" i="186"/>
  <c r="AC8" i="199"/>
  <c r="AC8" i="197"/>
  <c r="AC8" i="166"/>
  <c r="AW8" i="186"/>
  <c r="AW8" i="199"/>
  <c r="AW8" i="197"/>
  <c r="AW8" i="166"/>
  <c r="BQ8" i="186"/>
  <c r="BQ8" i="199"/>
  <c r="BQ8" i="197"/>
  <c r="BQ8" i="166"/>
  <c r="M9" i="186"/>
  <c r="M9" i="199"/>
  <c r="M9" i="197"/>
  <c r="M9" i="166"/>
  <c r="AG9" i="186"/>
  <c r="AG9" i="199"/>
  <c r="AG9" i="197"/>
  <c r="AG9" i="166"/>
  <c r="BA9" i="186"/>
  <c r="BA9" i="199"/>
  <c r="BA9" i="197"/>
  <c r="BA9" i="166"/>
  <c r="BU9" i="186"/>
  <c r="BU9" i="199"/>
  <c r="BU9" i="197"/>
  <c r="BU9" i="166"/>
  <c r="Q10" i="186"/>
  <c r="Q10" i="199"/>
  <c r="Q10" i="197"/>
  <c r="Q10" i="166"/>
  <c r="AK10" i="186"/>
  <c r="AK10" i="199"/>
  <c r="AK10" i="197"/>
  <c r="AK10" i="166"/>
  <c r="BE10" i="186"/>
  <c r="BE10" i="199"/>
  <c r="BE10" i="197"/>
  <c r="BE10" i="166"/>
  <c r="BY10" i="186"/>
  <c r="BY10" i="199"/>
  <c r="BY10" i="197"/>
  <c r="BY10" i="166"/>
  <c r="U11" i="186"/>
  <c r="U11" i="199"/>
  <c r="U11" i="197"/>
  <c r="AO11" i="186"/>
  <c r="AO11" i="199"/>
  <c r="AO11" i="197"/>
  <c r="BI11" i="186"/>
  <c r="BI11" i="199"/>
  <c r="BI11" i="197"/>
  <c r="BI11" i="166"/>
  <c r="E12" i="186"/>
  <c r="E12" i="199"/>
  <c r="E12" i="197"/>
  <c r="Y12" i="186"/>
  <c r="Y12" i="199"/>
  <c r="Y12" i="197"/>
  <c r="AS12" i="186"/>
  <c r="AS12" i="199"/>
  <c r="AS12" i="197"/>
  <c r="BM12" i="186"/>
  <c r="BM12" i="199"/>
  <c r="BM12" i="197"/>
  <c r="BM12" i="166"/>
  <c r="I13" i="199"/>
  <c r="I13" i="197"/>
  <c r="AC13" i="199"/>
  <c r="AC13" i="197"/>
  <c r="AW13" i="199"/>
  <c r="AW13" i="197"/>
  <c r="BQ13" i="199"/>
  <c r="BQ13" i="197"/>
  <c r="M14" i="199"/>
  <c r="M14" i="197"/>
  <c r="M14" i="166"/>
  <c r="AG14" i="199"/>
  <c r="AG14" i="197"/>
  <c r="AG14" i="166"/>
  <c r="BA14" i="199"/>
  <c r="BA14" i="197"/>
  <c r="BA14" i="166"/>
  <c r="BU14" i="199"/>
  <c r="BU14" i="197"/>
  <c r="BU14" i="166"/>
  <c r="Q15" i="199"/>
  <c r="Q15" i="197"/>
  <c r="Q15" i="166"/>
  <c r="AK15" i="199"/>
  <c r="AK15" i="197"/>
  <c r="AK15" i="166"/>
  <c r="BE15" i="199"/>
  <c r="BE15" i="197"/>
  <c r="BE15" i="166"/>
  <c r="BY15" i="199"/>
  <c r="BY15" i="197"/>
  <c r="BY15" i="166"/>
  <c r="U16" i="199"/>
  <c r="U16" i="197"/>
  <c r="U16" i="166"/>
  <c r="AO16" i="199"/>
  <c r="AO16" i="197"/>
  <c r="AO16" i="166"/>
  <c r="BI16" i="199"/>
  <c r="BI16" i="197"/>
  <c r="BI16" i="166"/>
  <c r="E17" i="199"/>
  <c r="E17" i="197"/>
  <c r="E17" i="166"/>
  <c r="Y17" i="199"/>
  <c r="Y17" i="197"/>
  <c r="Y17" i="166"/>
  <c r="AS17" i="199"/>
  <c r="AS17" i="197"/>
  <c r="AS17" i="166"/>
  <c r="BM17" i="199"/>
  <c r="BM17" i="197"/>
  <c r="BM17" i="166"/>
  <c r="I18" i="199"/>
  <c r="I18" i="197"/>
  <c r="I18" i="166"/>
  <c r="AC18" i="199"/>
  <c r="AC18" i="197"/>
  <c r="AW18" i="199"/>
  <c r="AW18" i="197"/>
  <c r="AW18" i="166"/>
  <c r="BQ18" i="199"/>
  <c r="BQ18" i="197"/>
  <c r="BQ18" i="166"/>
  <c r="M19" i="199"/>
  <c r="M19" i="197"/>
  <c r="AG19" i="199"/>
  <c r="AG19" i="197"/>
  <c r="BA19" i="199"/>
  <c r="BA19" i="197"/>
  <c r="BU19" i="199"/>
  <c r="BU19" i="197"/>
  <c r="Q20" i="186"/>
  <c r="Q20" i="199"/>
  <c r="Q20" i="197"/>
  <c r="Q20" i="166"/>
  <c r="AK20" i="186"/>
  <c r="AK20" i="199"/>
  <c r="AK20" i="197"/>
  <c r="AK20" i="166"/>
  <c r="BE20" i="186"/>
  <c r="BE20" i="199"/>
  <c r="BE20" i="197"/>
  <c r="BE20" i="166"/>
  <c r="BY20" i="186"/>
  <c r="BY20" i="199"/>
  <c r="BY20" i="197"/>
  <c r="BY20" i="166"/>
  <c r="U21" i="199"/>
  <c r="U21" i="197"/>
  <c r="U21" i="166"/>
  <c r="AO21" i="199"/>
  <c r="AO21" i="197"/>
  <c r="AO21" i="166"/>
  <c r="BI21" i="199"/>
  <c r="BI21" i="197"/>
  <c r="BI21" i="166"/>
  <c r="E22" i="186"/>
  <c r="E22" i="199"/>
  <c r="E22" i="197"/>
  <c r="E22" i="166"/>
  <c r="Y22" i="186"/>
  <c r="Y22" i="199"/>
  <c r="Y22" i="197"/>
  <c r="Y22" i="166"/>
  <c r="AS22" i="186"/>
  <c r="AS22" i="199"/>
  <c r="AS22" i="197"/>
  <c r="AS22" i="166"/>
  <c r="BM22" i="186"/>
  <c r="BM22" i="199"/>
  <c r="BM22" i="197"/>
  <c r="BM22" i="166"/>
  <c r="I23" i="186"/>
  <c r="I23" i="199"/>
  <c r="I23" i="197"/>
  <c r="I23" i="166"/>
  <c r="AC23" i="186"/>
  <c r="AC23" i="199"/>
  <c r="AC23" i="197"/>
  <c r="AC23" i="166"/>
  <c r="AW23" i="186"/>
  <c r="AW23" i="199"/>
  <c r="AW23" i="197"/>
  <c r="AW23" i="166"/>
  <c r="BQ23" i="186"/>
  <c r="BQ23" i="199"/>
  <c r="BQ23" i="197"/>
  <c r="BQ23" i="166"/>
  <c r="M24" i="186"/>
  <c r="M24" i="199"/>
  <c r="M24" i="197"/>
  <c r="M24" i="166"/>
  <c r="AG24" i="186"/>
  <c r="AG24" i="199"/>
  <c r="AG24" i="197"/>
  <c r="AG24" i="166"/>
  <c r="BA24" i="186"/>
  <c r="BA24" i="199"/>
  <c r="BA24" i="197"/>
  <c r="BA24" i="166"/>
  <c r="BU24" i="186"/>
  <c r="BU24" i="199"/>
  <c r="BU24" i="197"/>
  <c r="BU24" i="166"/>
  <c r="AS32" i="166"/>
  <c r="U51" i="166"/>
  <c r="E52" i="166"/>
  <c r="Y52" i="166"/>
  <c r="BQ53" i="166"/>
  <c r="AS57" i="166"/>
  <c r="AG64" i="166"/>
  <c r="BA64" i="166"/>
  <c r="M16" i="206"/>
  <c r="G6" i="162"/>
  <c r="M37" i="162"/>
  <c r="G37" i="166" s="1"/>
  <c r="S38" i="162"/>
  <c r="AM48" i="206" s="1"/>
  <c r="AM48" i="207" s="1"/>
  <c r="M60" i="206"/>
  <c r="M84" i="206"/>
  <c r="AL16" i="166"/>
  <c r="B27" i="166"/>
  <c r="AR33" i="196"/>
  <c r="J3" i="186"/>
  <c r="J3" i="199"/>
  <c r="J3" i="197"/>
  <c r="J3" i="166"/>
  <c r="AD3" i="186"/>
  <c r="AD3" i="199"/>
  <c r="AD3" i="197"/>
  <c r="AD3" i="166"/>
  <c r="AX3" i="186"/>
  <c r="AX3" i="199"/>
  <c r="AX3" i="197"/>
  <c r="AX3" i="166"/>
  <c r="BR3" i="186"/>
  <c r="BR3" i="199"/>
  <c r="BR3" i="197"/>
  <c r="BR3" i="166"/>
  <c r="N4" i="186"/>
  <c r="N4" i="199"/>
  <c r="N4" i="197"/>
  <c r="N4" i="166"/>
  <c r="AH4" i="186"/>
  <c r="AH4" i="199"/>
  <c r="AH4" i="197"/>
  <c r="AH4" i="166"/>
  <c r="BB4" i="186"/>
  <c r="BB4" i="199"/>
  <c r="BB4" i="197"/>
  <c r="BB4" i="166"/>
  <c r="BV4" i="186"/>
  <c r="BV4" i="199"/>
  <c r="BV4" i="197"/>
  <c r="BV4" i="166"/>
  <c r="R5" i="186"/>
  <c r="R5" i="199"/>
  <c r="R5" i="197"/>
  <c r="AL5" i="186"/>
  <c r="AL5" i="199"/>
  <c r="AL5" i="197"/>
  <c r="BF5" i="186"/>
  <c r="BF5" i="199"/>
  <c r="BF5" i="197"/>
  <c r="B6" i="186"/>
  <c r="B6" i="199"/>
  <c r="B6" i="197"/>
  <c r="B6" i="166"/>
  <c r="V6" i="186"/>
  <c r="V6" i="199"/>
  <c r="V6" i="197"/>
  <c r="V6" i="166"/>
  <c r="AP6" i="186"/>
  <c r="AP6" i="199"/>
  <c r="AP6" i="197"/>
  <c r="AP6" i="166"/>
  <c r="BJ6" i="186"/>
  <c r="BJ6" i="199"/>
  <c r="BJ6" i="197"/>
  <c r="BJ6" i="166"/>
  <c r="F7" i="186"/>
  <c r="F7" i="199"/>
  <c r="F7" i="197"/>
  <c r="F7" i="166"/>
  <c r="Z7" i="186"/>
  <c r="Z7" i="199"/>
  <c r="Z7" i="197"/>
  <c r="Z7" i="166"/>
  <c r="AT7" i="186"/>
  <c r="AT7" i="199"/>
  <c r="AT7" i="197"/>
  <c r="AT7" i="166"/>
  <c r="BN7" i="186"/>
  <c r="BN7" i="199"/>
  <c r="BN7" i="197"/>
  <c r="BN7" i="166"/>
  <c r="J8" i="186"/>
  <c r="J8" i="199"/>
  <c r="J8" i="197"/>
  <c r="J8" i="166"/>
  <c r="AD8" i="186"/>
  <c r="AD8" i="199"/>
  <c r="AD8" i="197"/>
  <c r="AD8" i="166"/>
  <c r="AX8" i="186"/>
  <c r="AX8" i="199"/>
  <c r="AX8" i="197"/>
  <c r="AX8" i="166"/>
  <c r="BR8" i="186"/>
  <c r="BR8" i="199"/>
  <c r="BR8" i="197"/>
  <c r="BR8" i="166"/>
  <c r="N9" i="186"/>
  <c r="N9" i="199"/>
  <c r="N9" i="197"/>
  <c r="N9" i="166"/>
  <c r="AH9" i="186"/>
  <c r="AH9" i="199"/>
  <c r="AH9" i="197"/>
  <c r="AH9" i="166"/>
  <c r="BB9" i="186"/>
  <c r="BB9" i="199"/>
  <c r="BB9" i="197"/>
  <c r="BB9" i="166"/>
  <c r="BV9" i="186"/>
  <c r="BV9" i="199"/>
  <c r="BV9" i="197"/>
  <c r="BV9" i="166"/>
  <c r="R10" i="186"/>
  <c r="R10" i="199"/>
  <c r="R10" i="197"/>
  <c r="R10" i="166"/>
  <c r="AL10" i="186"/>
  <c r="AL10" i="199"/>
  <c r="AL10" i="197"/>
  <c r="AL10" i="166"/>
  <c r="BF10" i="186"/>
  <c r="BF10" i="199"/>
  <c r="BF10" i="197"/>
  <c r="BF10" i="166"/>
  <c r="B11" i="186"/>
  <c r="B11" i="199"/>
  <c r="B11" i="197"/>
  <c r="V11" i="186"/>
  <c r="V11" i="199"/>
  <c r="V11" i="197"/>
  <c r="AP11" i="186"/>
  <c r="AP11" i="199"/>
  <c r="AP11" i="197"/>
  <c r="BJ11" i="186"/>
  <c r="BJ11" i="199"/>
  <c r="BJ11" i="197"/>
  <c r="F12" i="186"/>
  <c r="F12" i="199"/>
  <c r="F12" i="197"/>
  <c r="Z12" i="186"/>
  <c r="Z12" i="199"/>
  <c r="Z12" i="197"/>
  <c r="AT12" i="186"/>
  <c r="AT12" i="199"/>
  <c r="AT12" i="197"/>
  <c r="BN12" i="186"/>
  <c r="BN12" i="199"/>
  <c r="BN12" i="197"/>
  <c r="J13" i="199"/>
  <c r="J13" i="197"/>
  <c r="AD13" i="199"/>
  <c r="AD13" i="197"/>
  <c r="R15" i="166"/>
  <c r="AL15" i="166"/>
  <c r="BF15" i="166"/>
  <c r="B16" i="166"/>
  <c r="V16" i="166"/>
  <c r="AP16" i="166"/>
  <c r="BJ16" i="166"/>
  <c r="AD18" i="166"/>
  <c r="AX18" i="166"/>
  <c r="BR18" i="166"/>
  <c r="B21" i="166"/>
  <c r="V21" i="166"/>
  <c r="AP21" i="166"/>
  <c r="BJ21" i="166"/>
  <c r="N24" i="166"/>
  <c r="AH24" i="166"/>
  <c r="BB24" i="166"/>
  <c r="BV24" i="166"/>
  <c r="Z32" i="166"/>
  <c r="BN32" i="166"/>
  <c r="F41" i="162"/>
  <c r="Q51" i="206" s="1"/>
  <c r="Q51" i="207" s="1"/>
  <c r="E44" i="162"/>
  <c r="P54" i="206" s="1"/>
  <c r="P54" i="207" s="1"/>
  <c r="M44" i="162"/>
  <c r="B22" i="166"/>
  <c r="V27" i="166"/>
  <c r="L39" i="196"/>
  <c r="K3" i="186"/>
  <c r="K3" i="199"/>
  <c r="K3" i="197"/>
  <c r="K3" i="166"/>
  <c r="AE3" i="186"/>
  <c r="AE3" i="199"/>
  <c r="AE3" i="197"/>
  <c r="AE3" i="166"/>
  <c r="AY3" i="186"/>
  <c r="AY3" i="199"/>
  <c r="AY3" i="197"/>
  <c r="AY3" i="166"/>
  <c r="BS3" i="186"/>
  <c r="BS3" i="199"/>
  <c r="BS3" i="197"/>
  <c r="BS3" i="166"/>
  <c r="O4" i="186"/>
  <c r="O4" i="199"/>
  <c r="O4" i="197"/>
  <c r="O4" i="166"/>
  <c r="AI4" i="186"/>
  <c r="AI4" i="199"/>
  <c r="AI4" i="197"/>
  <c r="AI4" i="166"/>
  <c r="BC4" i="186"/>
  <c r="BC4" i="199"/>
  <c r="BC4" i="197"/>
  <c r="BC4" i="166"/>
  <c r="BW4" i="186"/>
  <c r="BW4" i="199"/>
  <c r="BW4" i="197"/>
  <c r="BW4" i="166"/>
  <c r="S5" i="186"/>
  <c r="S5" i="199"/>
  <c r="S5" i="197"/>
  <c r="K8" i="166"/>
  <c r="AE8" i="166"/>
  <c r="AY8" i="166"/>
  <c r="BS8" i="166"/>
  <c r="O9" i="166"/>
  <c r="AI9" i="166"/>
  <c r="BC9" i="166"/>
  <c r="BW9" i="166"/>
  <c r="W11" i="166"/>
  <c r="BK11" i="166"/>
  <c r="O14" i="166"/>
  <c r="AI14" i="166"/>
  <c r="BC14" i="166"/>
  <c r="BW14" i="166"/>
  <c r="S15" i="166"/>
  <c r="AM15" i="166"/>
  <c r="BG15" i="166"/>
  <c r="C16" i="166"/>
  <c r="W16" i="166"/>
  <c r="AQ16" i="166"/>
  <c r="BK16" i="166"/>
  <c r="G17" i="166"/>
  <c r="AA17" i="166"/>
  <c r="AU17" i="166"/>
  <c r="BO17" i="166"/>
  <c r="K18" i="166"/>
  <c r="AE18" i="166"/>
  <c r="AY18" i="166"/>
  <c r="BS18" i="166"/>
  <c r="C21" i="166"/>
  <c r="W21" i="166"/>
  <c r="AQ21" i="166"/>
  <c r="BK21" i="166"/>
  <c r="O24" i="166"/>
  <c r="AI24" i="166"/>
  <c r="BC24" i="166"/>
  <c r="BW24" i="166"/>
  <c r="S25" i="166"/>
  <c r="G27" i="166"/>
  <c r="AA27" i="166"/>
  <c r="AU27" i="166"/>
  <c r="BO27" i="166"/>
  <c r="S30" i="166"/>
  <c r="AM30" i="166"/>
  <c r="BG30" i="166"/>
  <c r="AN74" i="166"/>
  <c r="BH74" i="166"/>
  <c r="S4" i="162"/>
  <c r="AM14" i="206" s="1"/>
  <c r="AM14" i="207" s="1"/>
  <c r="D4" i="162"/>
  <c r="O14" i="206" s="1"/>
  <c r="O14" i="207" s="1"/>
  <c r="C9" i="162"/>
  <c r="N19" i="206" s="1"/>
  <c r="N19" i="207" s="1"/>
  <c r="M18" i="162"/>
  <c r="G18" i="166" s="1"/>
  <c r="D31" i="162"/>
  <c r="O41" i="206" s="1"/>
  <c r="O41" i="207" s="1"/>
  <c r="M31" i="162"/>
  <c r="AM31" i="166" s="1"/>
  <c r="M44" i="206"/>
  <c r="G34" i="162"/>
  <c r="M50" i="206"/>
  <c r="G40" i="162"/>
  <c r="S41" i="162"/>
  <c r="AM51" i="206" s="1"/>
  <c r="AM51" i="207" s="1"/>
  <c r="M63" i="206"/>
  <c r="G53" i="162"/>
  <c r="S54" i="162"/>
  <c r="AM64" i="206" s="1"/>
  <c r="AM64" i="207" s="1"/>
  <c r="M70" i="206"/>
  <c r="G60" i="162"/>
  <c r="F61" i="162"/>
  <c r="Q71" i="206" s="1"/>
  <c r="Q71" i="207" s="1"/>
  <c r="B17" i="166"/>
  <c r="V22" i="166"/>
  <c r="BW78" i="196"/>
  <c r="BC78" i="196"/>
  <c r="AI78" i="196"/>
  <c r="O78" i="196"/>
  <c r="BS77" i="196"/>
  <c r="AY77" i="196"/>
  <c r="AE77" i="196"/>
  <c r="K77" i="196"/>
  <c r="BO76" i="196"/>
  <c r="AU76" i="196"/>
  <c r="AA76" i="196"/>
  <c r="G76" i="196"/>
  <c r="BK75" i="196"/>
  <c r="AQ75" i="196"/>
  <c r="W75" i="196"/>
  <c r="C75" i="196"/>
  <c r="BG74" i="196"/>
  <c r="AM74" i="196"/>
  <c r="S74" i="196"/>
  <c r="BW73" i="196"/>
  <c r="BC73" i="196"/>
  <c r="AI73" i="196"/>
  <c r="O73" i="196"/>
  <c r="BS72" i="196"/>
  <c r="AY72" i="196"/>
  <c r="AE72" i="196"/>
  <c r="K72" i="196"/>
  <c r="BO71" i="196"/>
  <c r="AU71" i="196"/>
  <c r="AA71" i="196"/>
  <c r="G71" i="196"/>
  <c r="BK70" i="196"/>
  <c r="AQ70" i="196"/>
  <c r="W70" i="196"/>
  <c r="C70" i="196"/>
  <c r="BG69" i="196"/>
  <c r="AM69" i="196"/>
  <c r="S69" i="196"/>
  <c r="BW68" i="196"/>
  <c r="BC68" i="196"/>
  <c r="AI68" i="196"/>
  <c r="O68" i="196"/>
  <c r="BS67" i="196"/>
  <c r="AY67" i="196"/>
  <c r="AE67" i="196"/>
  <c r="K67" i="196"/>
  <c r="BO66" i="196"/>
  <c r="AU66" i="196"/>
  <c r="AA66" i="196"/>
  <c r="G66" i="196"/>
  <c r="BK65" i="196"/>
  <c r="AQ65" i="196"/>
  <c r="W65" i="196"/>
  <c r="C65" i="196"/>
  <c r="BG64" i="196"/>
  <c r="AM64" i="196"/>
  <c r="S64" i="196"/>
  <c r="BW63" i="196"/>
  <c r="BC63" i="196"/>
  <c r="AI63" i="196"/>
  <c r="O63" i="196"/>
  <c r="BS62" i="196"/>
  <c r="AY62" i="196"/>
  <c r="AE62" i="196"/>
  <c r="K62" i="196"/>
  <c r="BO61" i="196"/>
  <c r="AU61" i="196"/>
  <c r="AA61" i="196"/>
  <c r="G61" i="196"/>
  <c r="BK60" i="196"/>
  <c r="AQ60" i="196"/>
  <c r="W60" i="196"/>
  <c r="C60" i="196"/>
  <c r="BG59" i="196"/>
  <c r="AM59" i="196"/>
  <c r="S59" i="196"/>
  <c r="BW58" i="196"/>
  <c r="BC58" i="196"/>
  <c r="AI58" i="196"/>
  <c r="O58" i="196"/>
  <c r="BS57" i="196"/>
  <c r="AY57" i="196"/>
  <c r="AE57" i="196"/>
  <c r="K57" i="196"/>
  <c r="BO56" i="196"/>
  <c r="AU56" i="196"/>
  <c r="AA56" i="196"/>
  <c r="G56" i="196"/>
  <c r="BK55" i="196"/>
  <c r="AQ55" i="196"/>
  <c r="W55" i="196"/>
  <c r="C55" i="196"/>
  <c r="BG54" i="196"/>
  <c r="AM54" i="196"/>
  <c r="S54" i="196"/>
  <c r="BW53" i="196"/>
  <c r="BC53" i="196"/>
  <c r="AI53" i="196"/>
  <c r="O53" i="196"/>
  <c r="BS52" i="196"/>
  <c r="AY52" i="196"/>
  <c r="AE52" i="196"/>
  <c r="K52" i="196"/>
  <c r="BO51" i="196"/>
  <c r="AU51" i="196"/>
  <c r="AA51" i="196"/>
  <c r="G51" i="196"/>
  <c r="BK50" i="196"/>
  <c r="AQ50" i="196"/>
  <c r="W50" i="196"/>
  <c r="C50" i="196"/>
  <c r="BG49" i="196"/>
  <c r="AM49" i="196"/>
  <c r="S49" i="196"/>
  <c r="BW48" i="196"/>
  <c r="BC48" i="196"/>
  <c r="AI48" i="196"/>
  <c r="O48" i="196"/>
  <c r="BS47" i="196"/>
  <c r="AY47" i="196"/>
  <c r="AE47" i="196"/>
  <c r="K47" i="196"/>
  <c r="BO46" i="196"/>
  <c r="AU46" i="196"/>
  <c r="AA46" i="196"/>
  <c r="G46" i="196"/>
  <c r="BK45" i="196"/>
  <c r="AQ45" i="196"/>
  <c r="W45" i="196"/>
  <c r="C45" i="196"/>
  <c r="BG44" i="196"/>
  <c r="BV78" i="196"/>
  <c r="BB78" i="196"/>
  <c r="AH78" i="196"/>
  <c r="N78" i="196"/>
  <c r="BR77" i="196"/>
  <c r="AX77" i="196"/>
  <c r="AD77" i="196"/>
  <c r="J77" i="196"/>
  <c r="BN76" i="196"/>
  <c r="AT76" i="196"/>
  <c r="Z76" i="196"/>
  <c r="F76" i="196"/>
  <c r="BJ75" i="196"/>
  <c r="AP75" i="196"/>
  <c r="V75" i="196"/>
  <c r="B75" i="196"/>
  <c r="BF74" i="196"/>
  <c r="AL74" i="196"/>
  <c r="R74" i="196"/>
  <c r="BV73" i="196"/>
  <c r="BB73" i="196"/>
  <c r="AH73" i="196"/>
  <c r="N73" i="196"/>
  <c r="BR72" i="196"/>
  <c r="AX72" i="196"/>
  <c r="AD72" i="196"/>
  <c r="J72" i="196"/>
  <c r="BN71" i="196"/>
  <c r="AT71" i="196"/>
  <c r="Z71" i="196"/>
  <c r="F71" i="196"/>
  <c r="BJ70" i="196"/>
  <c r="AP70" i="196"/>
  <c r="V70" i="196"/>
  <c r="B70" i="196"/>
  <c r="BF69" i="196"/>
  <c r="AL69" i="196"/>
  <c r="R69" i="196"/>
  <c r="BV68" i="196"/>
  <c r="BB68" i="196"/>
  <c r="AH68" i="196"/>
  <c r="N68" i="196"/>
  <c r="BR67" i="196"/>
  <c r="AX67" i="196"/>
  <c r="AD67" i="196"/>
  <c r="J67" i="196"/>
  <c r="BN66" i="196"/>
  <c r="AT66" i="196"/>
  <c r="Z66" i="196"/>
  <c r="F66" i="196"/>
  <c r="BJ65" i="196"/>
  <c r="AP65" i="196"/>
  <c r="V65" i="196"/>
  <c r="B65" i="196"/>
  <c r="BF64" i="196"/>
  <c r="AL64" i="196"/>
  <c r="R64" i="196"/>
  <c r="BV63" i="196"/>
  <c r="BB63" i="196"/>
  <c r="AH63" i="196"/>
  <c r="N63" i="196"/>
  <c r="BR62" i="196"/>
  <c r="AX62" i="196"/>
  <c r="AD62" i="196"/>
  <c r="J62" i="196"/>
  <c r="BN61" i="196"/>
  <c r="AT61" i="196"/>
  <c r="Z61" i="196"/>
  <c r="F61" i="196"/>
  <c r="BJ60" i="196"/>
  <c r="AP60" i="196"/>
  <c r="V60" i="196"/>
  <c r="B60" i="196"/>
  <c r="BF59" i="196"/>
  <c r="AL59" i="196"/>
  <c r="R59" i="196"/>
  <c r="BV58" i="196"/>
  <c r="BB58" i="196"/>
  <c r="AH58" i="196"/>
  <c r="N58" i="196"/>
  <c r="BR57" i="196"/>
  <c r="AX57" i="196"/>
  <c r="AD57" i="196"/>
  <c r="J57" i="196"/>
  <c r="BN56" i="196"/>
  <c r="AT56" i="196"/>
  <c r="Z56" i="196"/>
  <c r="F56" i="196"/>
  <c r="BJ55" i="196"/>
  <c r="AP55" i="196"/>
  <c r="V55" i="196"/>
  <c r="B55" i="196"/>
  <c r="BF54" i="196"/>
  <c r="AL54" i="196"/>
  <c r="R54" i="196"/>
  <c r="BV53" i="196"/>
  <c r="BB53" i="196"/>
  <c r="AH53" i="196"/>
  <c r="N53" i="196"/>
  <c r="BR52" i="196"/>
  <c r="AX52" i="196"/>
  <c r="AD52" i="196"/>
  <c r="J52" i="196"/>
  <c r="BN51" i="196"/>
  <c r="AT51" i="196"/>
  <c r="Z51" i="196"/>
  <c r="F51" i="196"/>
  <c r="BJ50" i="196"/>
  <c r="AP50" i="196"/>
  <c r="V50" i="196"/>
  <c r="B50" i="196"/>
  <c r="BF49" i="196"/>
  <c r="AL49" i="196"/>
  <c r="R49" i="196"/>
  <c r="BV48" i="196"/>
  <c r="BB48" i="196"/>
  <c r="AH48" i="196"/>
  <c r="N48" i="196"/>
  <c r="BR47" i="196"/>
  <c r="AX47" i="196"/>
  <c r="AD47" i="196"/>
  <c r="J47" i="196"/>
  <c r="BN46" i="196"/>
  <c r="AT46" i="196"/>
  <c r="Z46" i="196"/>
  <c r="F46" i="196"/>
  <c r="BJ45" i="196"/>
  <c r="AP45" i="196"/>
  <c r="V45" i="196"/>
  <c r="B45" i="196"/>
  <c r="BF44" i="196"/>
  <c r="AL44" i="196"/>
  <c r="R44" i="196"/>
  <c r="BV43" i="196"/>
  <c r="BB43" i="196"/>
  <c r="AH43" i="196"/>
  <c r="N43" i="196"/>
  <c r="BR42" i="196"/>
  <c r="AX42" i="196"/>
  <c r="AD42" i="196"/>
  <c r="BU78" i="196"/>
  <c r="BA78" i="196"/>
  <c r="AG78" i="196"/>
  <c r="M78" i="196"/>
  <c r="BQ77" i="196"/>
  <c r="AW77" i="196"/>
  <c r="AC77" i="196"/>
  <c r="I77" i="196"/>
  <c r="BM76" i="196"/>
  <c r="AS76" i="196"/>
  <c r="Y76" i="196"/>
  <c r="E76" i="196"/>
  <c r="BI75" i="196"/>
  <c r="AO75" i="196"/>
  <c r="U75" i="196"/>
  <c r="BY74" i="196"/>
  <c r="BE74" i="196"/>
  <c r="AK74" i="196"/>
  <c r="Q74" i="196"/>
  <c r="BU73" i="196"/>
  <c r="BA73" i="196"/>
  <c r="AG73" i="196"/>
  <c r="M73" i="196"/>
  <c r="BQ72" i="196"/>
  <c r="AW72" i="196"/>
  <c r="AC72" i="196"/>
  <c r="I72" i="196"/>
  <c r="BM71" i="196"/>
  <c r="AS71" i="196"/>
  <c r="Y71" i="196"/>
  <c r="E71" i="196"/>
  <c r="BI70" i="196"/>
  <c r="AO70" i="196"/>
  <c r="U70" i="196"/>
  <c r="BY69" i="196"/>
  <c r="BE69" i="196"/>
  <c r="AK69" i="196"/>
  <c r="Q69" i="196"/>
  <c r="BU68" i="196"/>
  <c r="BA68" i="196"/>
  <c r="AG68" i="196"/>
  <c r="M68" i="196"/>
  <c r="BQ67" i="196"/>
  <c r="AW67" i="196"/>
  <c r="AC67" i="196"/>
  <c r="I67" i="196"/>
  <c r="BM66" i="196"/>
  <c r="AS66" i="196"/>
  <c r="Y66" i="196"/>
  <c r="E66" i="196"/>
  <c r="BI65" i="196"/>
  <c r="AO65" i="196"/>
  <c r="U65" i="196"/>
  <c r="BY64" i="196"/>
  <c r="BE64" i="196"/>
  <c r="AK64" i="196"/>
  <c r="Q64" i="196"/>
  <c r="BU63" i="196"/>
  <c r="BA63" i="196"/>
  <c r="AG63" i="196"/>
  <c r="M63" i="196"/>
  <c r="BQ62" i="196"/>
  <c r="AW62" i="196"/>
  <c r="AC62" i="196"/>
  <c r="I62" i="196"/>
  <c r="BM61" i="196"/>
  <c r="AS61" i="196"/>
  <c r="Y61" i="196"/>
  <c r="E61" i="196"/>
  <c r="BI60" i="196"/>
  <c r="AO60" i="196"/>
  <c r="U60" i="196"/>
  <c r="BY59" i="196"/>
  <c r="BE59" i="196"/>
  <c r="AK59" i="196"/>
  <c r="Q59" i="196"/>
  <c r="BU58" i="196"/>
  <c r="BA58" i="196"/>
  <c r="AG58" i="196"/>
  <c r="M58" i="196"/>
  <c r="BQ57" i="196"/>
  <c r="AW57" i="196"/>
  <c r="AC57" i="196"/>
  <c r="I57" i="196"/>
  <c r="BM56" i="196"/>
  <c r="AS56" i="196"/>
  <c r="Y56" i="196"/>
  <c r="E56" i="196"/>
  <c r="BI55" i="196"/>
  <c r="AO55" i="196"/>
  <c r="U55" i="196"/>
  <c r="BY54" i="196"/>
  <c r="BE54" i="196"/>
  <c r="AK54" i="196"/>
  <c r="Q54" i="196"/>
  <c r="BU53" i="196"/>
  <c r="BA53" i="196"/>
  <c r="AG53" i="196"/>
  <c r="M53" i="196"/>
  <c r="BQ52" i="196"/>
  <c r="AW52" i="196"/>
  <c r="AC52" i="196"/>
  <c r="I52" i="196"/>
  <c r="BM51" i="196"/>
  <c r="AS51" i="196"/>
  <c r="Y51" i="196"/>
  <c r="E51" i="196"/>
  <c r="BI50" i="196"/>
  <c r="AO50" i="196"/>
  <c r="U50" i="196"/>
  <c r="BY49" i="196"/>
  <c r="BE49" i="196"/>
  <c r="AK49" i="196"/>
  <c r="Q49" i="196"/>
  <c r="BU48" i="196"/>
  <c r="BA48" i="196"/>
  <c r="AG48" i="196"/>
  <c r="M48" i="196"/>
  <c r="BQ47" i="196"/>
  <c r="AW47" i="196"/>
  <c r="AC47" i="196"/>
  <c r="I47" i="196"/>
  <c r="BM46" i="196"/>
  <c r="AS46" i="196"/>
  <c r="Y46" i="196"/>
  <c r="E46" i="196"/>
  <c r="BI45" i="196"/>
  <c r="AO45" i="196"/>
  <c r="U45" i="196"/>
  <c r="BY44" i="196"/>
  <c r="BE44" i="196"/>
  <c r="AK44" i="196"/>
  <c r="Q44" i="196"/>
  <c r="BU43" i="196"/>
  <c r="BA43" i="196"/>
  <c r="AG43" i="196"/>
  <c r="M43" i="196"/>
  <c r="BQ42" i="196"/>
  <c r="AW42" i="196"/>
  <c r="AC42" i="196"/>
  <c r="I42" i="196"/>
  <c r="BM41" i="196"/>
  <c r="AS41" i="196"/>
  <c r="Y41" i="196"/>
  <c r="E41" i="196"/>
  <c r="BT78" i="196"/>
  <c r="AZ78" i="196"/>
  <c r="AF78" i="196"/>
  <c r="L78" i="196"/>
  <c r="BP77" i="196"/>
  <c r="AV77" i="196"/>
  <c r="AB77" i="196"/>
  <c r="H77" i="196"/>
  <c r="BL76" i="196"/>
  <c r="AR76" i="196"/>
  <c r="X76" i="196"/>
  <c r="D76" i="196"/>
  <c r="BH75" i="196"/>
  <c r="AN75" i="196"/>
  <c r="T75" i="196"/>
  <c r="BX74" i="196"/>
  <c r="BD74" i="196"/>
  <c r="AJ74" i="196"/>
  <c r="P74" i="196"/>
  <c r="BT73" i="196"/>
  <c r="AZ73" i="196"/>
  <c r="AF73" i="196"/>
  <c r="L73" i="196"/>
  <c r="BP72" i="196"/>
  <c r="AV72" i="196"/>
  <c r="AB72" i="196"/>
  <c r="H72" i="196"/>
  <c r="BL71" i="196"/>
  <c r="AR71" i="196"/>
  <c r="X71" i="196"/>
  <c r="D71" i="196"/>
  <c r="BH70" i="196"/>
  <c r="AN70" i="196"/>
  <c r="T70" i="196"/>
  <c r="BX69" i="196"/>
  <c r="BD69" i="196"/>
  <c r="AJ69" i="196"/>
  <c r="P69" i="196"/>
  <c r="BT68" i="196"/>
  <c r="AZ68" i="196"/>
  <c r="AF68" i="196"/>
  <c r="L68" i="196"/>
  <c r="BP67" i="196"/>
  <c r="AV67" i="196"/>
  <c r="AB67" i="196"/>
  <c r="H67" i="196"/>
  <c r="BL66" i="196"/>
  <c r="AR66" i="196"/>
  <c r="X66" i="196"/>
  <c r="D66" i="196"/>
  <c r="BH65" i="196"/>
  <c r="AN65" i="196"/>
  <c r="T65" i="196"/>
  <c r="BX64" i="196"/>
  <c r="BD64" i="196"/>
  <c r="AJ64" i="196"/>
  <c r="P64" i="196"/>
  <c r="BT63" i="196"/>
  <c r="AZ63" i="196"/>
  <c r="AF63" i="196"/>
  <c r="L63" i="196"/>
  <c r="BP62" i="196"/>
  <c r="AV62" i="196"/>
  <c r="AB62" i="196"/>
  <c r="H62" i="196"/>
  <c r="BL61" i="196"/>
  <c r="AR61" i="196"/>
  <c r="X61" i="196"/>
  <c r="D61" i="196"/>
  <c r="BH60" i="196"/>
  <c r="AN60" i="196"/>
  <c r="T60" i="196"/>
  <c r="BX59" i="196"/>
  <c r="BD59" i="196"/>
  <c r="AJ59" i="196"/>
  <c r="P59" i="196"/>
  <c r="BT58" i="196"/>
  <c r="AZ58" i="196"/>
  <c r="AF58" i="196"/>
  <c r="L58" i="196"/>
  <c r="BP57" i="196"/>
  <c r="AV57" i="196"/>
  <c r="AB57" i="196"/>
  <c r="H57" i="196"/>
  <c r="BL56" i="196"/>
  <c r="AR56" i="196"/>
  <c r="X56" i="196"/>
  <c r="D56" i="196"/>
  <c r="BH55" i="196"/>
  <c r="AN55" i="196"/>
  <c r="T55" i="196"/>
  <c r="BX54" i="196"/>
  <c r="BD54" i="196"/>
  <c r="AJ54" i="196"/>
  <c r="P54" i="196"/>
  <c r="BT53" i="196"/>
  <c r="AZ53" i="196"/>
  <c r="AF53" i="196"/>
  <c r="L53" i="196"/>
  <c r="BP52" i="196"/>
  <c r="AV52" i="196"/>
  <c r="AB52" i="196"/>
  <c r="H52" i="196"/>
  <c r="BL51" i="196"/>
  <c r="AR51" i="196"/>
  <c r="X51" i="196"/>
  <c r="D51" i="196"/>
  <c r="BH50" i="196"/>
  <c r="AN50" i="196"/>
  <c r="T50" i="196"/>
  <c r="BX49" i="196"/>
  <c r="BD49" i="196"/>
  <c r="AJ49" i="196"/>
  <c r="P49" i="196"/>
  <c r="BT48" i="196"/>
  <c r="AZ48" i="196"/>
  <c r="AF48" i="196"/>
  <c r="L48" i="196"/>
  <c r="BP47" i="196"/>
  <c r="AV47" i="196"/>
  <c r="AB47" i="196"/>
  <c r="H47" i="196"/>
  <c r="BL46" i="196"/>
  <c r="AR46" i="196"/>
  <c r="X46" i="196"/>
  <c r="D46" i="196"/>
  <c r="BH45" i="196"/>
  <c r="AN45" i="196"/>
  <c r="T45" i="196"/>
  <c r="BX44" i="196"/>
  <c r="BD44" i="196"/>
  <c r="AJ44" i="196"/>
  <c r="P44" i="196"/>
  <c r="BT43" i="196"/>
  <c r="AZ43" i="196"/>
  <c r="AF43" i="196"/>
  <c r="L43" i="196"/>
  <c r="BP42" i="196"/>
  <c r="AV42" i="196"/>
  <c r="AB42" i="196"/>
  <c r="H42" i="196"/>
  <c r="BL41" i="196"/>
  <c r="AR41" i="196"/>
  <c r="X41" i="196"/>
  <c r="D41" i="196"/>
  <c r="BH40" i="196"/>
  <c r="AN40" i="196"/>
  <c r="T40" i="196"/>
  <c r="BX39" i="196"/>
  <c r="BD39" i="196"/>
  <c r="AJ39" i="196"/>
  <c r="P39" i="196"/>
  <c r="BT38" i="196"/>
  <c r="AZ38" i="196"/>
  <c r="AF38" i="196"/>
  <c r="L38" i="196"/>
  <c r="BP37" i="196"/>
  <c r="AV37" i="196"/>
  <c r="AB37" i="196"/>
  <c r="H37" i="196"/>
  <c r="BL36" i="196"/>
  <c r="AR36" i="196"/>
  <c r="X36" i="196"/>
  <c r="D36" i="196"/>
  <c r="BH35" i="196"/>
  <c r="AN35" i="196"/>
  <c r="T35" i="196"/>
  <c r="BX34" i="196"/>
  <c r="BD34" i="196"/>
  <c r="AJ34" i="196"/>
  <c r="P34" i="196"/>
  <c r="BT33" i="196"/>
  <c r="AZ33" i="196"/>
  <c r="AF33" i="196"/>
  <c r="L33" i="196"/>
  <c r="BP32" i="196"/>
  <c r="AV32" i="196"/>
  <c r="AB32" i="196"/>
  <c r="H32" i="196"/>
  <c r="BL31" i="196"/>
  <c r="AR31" i="196"/>
  <c r="X31" i="196"/>
  <c r="D31" i="196"/>
  <c r="BH30" i="196"/>
  <c r="AN30" i="196"/>
  <c r="T30" i="196"/>
  <c r="BX29" i="196"/>
  <c r="BD29" i="196"/>
  <c r="AJ29" i="196"/>
  <c r="P29" i="196"/>
  <c r="BT28" i="196"/>
  <c r="AZ28" i="196"/>
  <c r="AF28" i="196"/>
  <c r="L28" i="196"/>
  <c r="BP27" i="196"/>
  <c r="AV27" i="196"/>
  <c r="AB27" i="196"/>
  <c r="H27" i="196"/>
  <c r="BL26" i="196"/>
  <c r="AR26" i="196"/>
  <c r="X26" i="196"/>
  <c r="D26" i="196"/>
  <c r="BH25" i="196"/>
  <c r="AN25" i="196"/>
  <c r="T25" i="196"/>
  <c r="BX24" i="196"/>
  <c r="BD24" i="196"/>
  <c r="AJ24" i="196"/>
  <c r="BS78" i="196"/>
  <c r="AY78" i="196"/>
  <c r="AE78" i="196"/>
  <c r="K78" i="196"/>
  <c r="BO77" i="196"/>
  <c r="AU77" i="196"/>
  <c r="AA77" i="196"/>
  <c r="G77" i="196"/>
  <c r="BK76" i="196"/>
  <c r="AQ76" i="196"/>
  <c r="W76" i="196"/>
  <c r="C76" i="196"/>
  <c r="BG75" i="196"/>
  <c r="AM75" i="196"/>
  <c r="S75" i="196"/>
  <c r="BW74" i="196"/>
  <c r="BC74" i="196"/>
  <c r="AI74" i="196"/>
  <c r="O74" i="196"/>
  <c r="BS73" i="196"/>
  <c r="AY73" i="196"/>
  <c r="AE73" i="196"/>
  <c r="K73" i="196"/>
  <c r="BO72" i="196"/>
  <c r="AU72" i="196"/>
  <c r="AA72" i="196"/>
  <c r="G72" i="196"/>
  <c r="BK71" i="196"/>
  <c r="AQ71" i="196"/>
  <c r="W71" i="196"/>
  <c r="C71" i="196"/>
  <c r="BG70" i="196"/>
  <c r="AM70" i="196"/>
  <c r="S70" i="196"/>
  <c r="BW69" i="196"/>
  <c r="BC69" i="196"/>
  <c r="AI69" i="196"/>
  <c r="O69" i="196"/>
  <c r="BS68" i="196"/>
  <c r="AY68" i="196"/>
  <c r="AE68" i="196"/>
  <c r="K68" i="196"/>
  <c r="BO67" i="196"/>
  <c r="AU67" i="196"/>
  <c r="AA67" i="196"/>
  <c r="G67" i="196"/>
  <c r="BK66" i="196"/>
  <c r="AQ66" i="196"/>
  <c r="W66" i="196"/>
  <c r="C66" i="196"/>
  <c r="BG65" i="196"/>
  <c r="AM65" i="196"/>
  <c r="S65" i="196"/>
  <c r="BW64" i="196"/>
  <c r="BC64" i="196"/>
  <c r="AI64" i="196"/>
  <c r="O64" i="196"/>
  <c r="BS63" i="196"/>
  <c r="AY63" i="196"/>
  <c r="AE63" i="196"/>
  <c r="K63" i="196"/>
  <c r="BO62" i="196"/>
  <c r="AU62" i="196"/>
  <c r="AA62" i="196"/>
  <c r="G62" i="196"/>
  <c r="BK61" i="196"/>
  <c r="AQ61" i="196"/>
  <c r="W61" i="196"/>
  <c r="C61" i="196"/>
  <c r="BG60" i="196"/>
  <c r="AM60" i="196"/>
  <c r="S60" i="196"/>
  <c r="BW59" i="196"/>
  <c r="BC59" i="196"/>
  <c r="AI59" i="196"/>
  <c r="O59" i="196"/>
  <c r="BS58" i="196"/>
  <c r="AY58" i="196"/>
  <c r="AE58" i="196"/>
  <c r="K58" i="196"/>
  <c r="BO57" i="196"/>
  <c r="AU57" i="196"/>
  <c r="AA57" i="196"/>
  <c r="G57" i="196"/>
  <c r="BK56" i="196"/>
  <c r="AQ56" i="196"/>
  <c r="W56" i="196"/>
  <c r="C56" i="196"/>
  <c r="BG55" i="196"/>
  <c r="AM55" i="196"/>
  <c r="S55" i="196"/>
  <c r="BW54" i="196"/>
  <c r="BC54" i="196"/>
  <c r="AI54" i="196"/>
  <c r="O54" i="196"/>
  <c r="BS53" i="196"/>
  <c r="AY53" i="196"/>
  <c r="AE53" i="196"/>
  <c r="K53" i="196"/>
  <c r="BO52" i="196"/>
  <c r="AU52" i="196"/>
  <c r="AA52" i="196"/>
  <c r="G52" i="196"/>
  <c r="BK51" i="196"/>
  <c r="AQ51" i="196"/>
  <c r="W51" i="196"/>
  <c r="C51" i="196"/>
  <c r="BG50" i="196"/>
  <c r="AM50" i="196"/>
  <c r="S50" i="196"/>
  <c r="BW49" i="196"/>
  <c r="BC49" i="196"/>
  <c r="AI49" i="196"/>
  <c r="O49" i="196"/>
  <c r="BS48" i="196"/>
  <c r="AY48" i="196"/>
  <c r="AE48" i="196"/>
  <c r="K48" i="196"/>
  <c r="BO47" i="196"/>
  <c r="AU47" i="196"/>
  <c r="AA47" i="196"/>
  <c r="G47" i="196"/>
  <c r="BK46" i="196"/>
  <c r="AQ46" i="196"/>
  <c r="W46" i="196"/>
  <c r="C46" i="196"/>
  <c r="BG45" i="196"/>
  <c r="AM45" i="196"/>
  <c r="S45" i="196"/>
  <c r="BW44" i="196"/>
  <c r="BC44" i="196"/>
  <c r="AI44" i="196"/>
  <c r="O44" i="196"/>
  <c r="BS43" i="196"/>
  <c r="AY43" i="196"/>
  <c r="AE43" i="196"/>
  <c r="K43" i="196"/>
  <c r="BO42" i="196"/>
  <c r="AU42" i="196"/>
  <c r="AA42" i="196"/>
  <c r="BR78" i="196"/>
  <c r="AX78" i="196"/>
  <c r="AD78" i="196"/>
  <c r="J78" i="196"/>
  <c r="BN77" i="196"/>
  <c r="AT77" i="196"/>
  <c r="Z77" i="196"/>
  <c r="F77" i="196"/>
  <c r="BJ76" i="196"/>
  <c r="AP76" i="196"/>
  <c r="V76" i="196"/>
  <c r="B76" i="196"/>
  <c r="BF75" i="196"/>
  <c r="AL75" i="196"/>
  <c r="R75" i="196"/>
  <c r="BV74" i="196"/>
  <c r="BB74" i="196"/>
  <c r="AH74" i="196"/>
  <c r="N74" i="196"/>
  <c r="BR73" i="196"/>
  <c r="AX73" i="196"/>
  <c r="AD73" i="196"/>
  <c r="J73" i="196"/>
  <c r="BN72" i="196"/>
  <c r="AT72" i="196"/>
  <c r="Z72" i="196"/>
  <c r="F72" i="196"/>
  <c r="BJ71" i="196"/>
  <c r="AP71" i="196"/>
  <c r="V71" i="196"/>
  <c r="B71" i="196"/>
  <c r="BF70" i="196"/>
  <c r="AL70" i="196"/>
  <c r="R70" i="196"/>
  <c r="BV69" i="196"/>
  <c r="BB69" i="196"/>
  <c r="AH69" i="196"/>
  <c r="N69" i="196"/>
  <c r="BR68" i="196"/>
  <c r="AX68" i="196"/>
  <c r="AD68" i="196"/>
  <c r="J68" i="196"/>
  <c r="BN67" i="196"/>
  <c r="AT67" i="196"/>
  <c r="Z67" i="196"/>
  <c r="F67" i="196"/>
  <c r="BJ66" i="196"/>
  <c r="AP66" i="196"/>
  <c r="V66" i="196"/>
  <c r="B66" i="196"/>
  <c r="BF65" i="196"/>
  <c r="AL65" i="196"/>
  <c r="R65" i="196"/>
  <c r="BV64" i="196"/>
  <c r="BB64" i="196"/>
  <c r="AH64" i="196"/>
  <c r="N64" i="196"/>
  <c r="BR63" i="196"/>
  <c r="AX63" i="196"/>
  <c r="AD63" i="196"/>
  <c r="J63" i="196"/>
  <c r="BN62" i="196"/>
  <c r="AT62" i="196"/>
  <c r="Z62" i="196"/>
  <c r="F62" i="196"/>
  <c r="BJ61" i="196"/>
  <c r="AP61" i="196"/>
  <c r="V61" i="196"/>
  <c r="B61" i="196"/>
  <c r="BF60" i="196"/>
  <c r="AL60" i="196"/>
  <c r="R60" i="196"/>
  <c r="BV59" i="196"/>
  <c r="BB59" i="196"/>
  <c r="AH59" i="196"/>
  <c r="N59" i="196"/>
  <c r="BR58" i="196"/>
  <c r="AX58" i="196"/>
  <c r="AD58" i="196"/>
  <c r="J58" i="196"/>
  <c r="BN57" i="196"/>
  <c r="AT57" i="196"/>
  <c r="Z57" i="196"/>
  <c r="F57" i="196"/>
  <c r="BJ56" i="196"/>
  <c r="AP56" i="196"/>
  <c r="V56" i="196"/>
  <c r="B56" i="196"/>
  <c r="BF55" i="196"/>
  <c r="AL55" i="196"/>
  <c r="R55" i="196"/>
  <c r="BV54" i="196"/>
  <c r="BB54" i="196"/>
  <c r="AH54" i="196"/>
  <c r="N54" i="196"/>
  <c r="BR53" i="196"/>
  <c r="AX53" i="196"/>
  <c r="AD53" i="196"/>
  <c r="J53" i="196"/>
  <c r="BN52" i="196"/>
  <c r="AT52" i="196"/>
  <c r="Z52" i="196"/>
  <c r="F52" i="196"/>
  <c r="BJ51" i="196"/>
  <c r="AP51" i="196"/>
  <c r="V51" i="196"/>
  <c r="B51" i="196"/>
  <c r="BF50" i="196"/>
  <c r="AL50" i="196"/>
  <c r="R50" i="196"/>
  <c r="BV49" i="196"/>
  <c r="BB49" i="196"/>
  <c r="AH49" i="196"/>
  <c r="N49" i="196"/>
  <c r="BR48" i="196"/>
  <c r="AX48" i="196"/>
  <c r="AD48" i="196"/>
  <c r="J48" i="196"/>
  <c r="BN47" i="196"/>
  <c r="AT47" i="196"/>
  <c r="Z47" i="196"/>
  <c r="F47" i="196"/>
  <c r="BJ46" i="196"/>
  <c r="AP46" i="196"/>
  <c r="V46" i="196"/>
  <c r="B46" i="196"/>
  <c r="BF45" i="196"/>
  <c r="AL45" i="196"/>
  <c r="R45" i="196"/>
  <c r="BV44" i="196"/>
  <c r="BB44" i="196"/>
  <c r="AH44" i="196"/>
  <c r="BM78" i="196"/>
  <c r="AS78" i="196"/>
  <c r="Y78" i="196"/>
  <c r="E78" i="196"/>
  <c r="BI77" i="196"/>
  <c r="AO77" i="196"/>
  <c r="U77" i="196"/>
  <c r="BY76" i="196"/>
  <c r="BE76" i="196"/>
  <c r="AK76" i="196"/>
  <c r="Q76" i="196"/>
  <c r="BU75" i="196"/>
  <c r="BA75" i="196"/>
  <c r="AG75" i="196"/>
  <c r="M75" i="196"/>
  <c r="BQ74" i="196"/>
  <c r="AW74" i="196"/>
  <c r="AC74" i="196"/>
  <c r="I74" i="196"/>
  <c r="BM73" i="196"/>
  <c r="AS73" i="196"/>
  <c r="Y73" i="196"/>
  <c r="E73" i="196"/>
  <c r="BI72" i="196"/>
  <c r="AO72" i="196"/>
  <c r="U72" i="196"/>
  <c r="BY71" i="196"/>
  <c r="BE71" i="196"/>
  <c r="AK71" i="196"/>
  <c r="Q71" i="196"/>
  <c r="BU70" i="196"/>
  <c r="BA70" i="196"/>
  <c r="AG70" i="196"/>
  <c r="M70" i="196"/>
  <c r="BQ69" i="196"/>
  <c r="AW69" i="196"/>
  <c r="AC69" i="196"/>
  <c r="I69" i="196"/>
  <c r="BM68" i="196"/>
  <c r="AS68" i="196"/>
  <c r="Y68" i="196"/>
  <c r="E68" i="196"/>
  <c r="BI67" i="196"/>
  <c r="AO67" i="196"/>
  <c r="U67" i="196"/>
  <c r="BY66" i="196"/>
  <c r="BE66" i="196"/>
  <c r="AK66" i="196"/>
  <c r="Q66" i="196"/>
  <c r="BU65" i="196"/>
  <c r="BA65" i="196"/>
  <c r="AG65" i="196"/>
  <c r="M65" i="196"/>
  <c r="BQ64" i="196"/>
  <c r="AW64" i="196"/>
  <c r="AC64" i="196"/>
  <c r="I64" i="196"/>
  <c r="BM63" i="196"/>
  <c r="AS63" i="196"/>
  <c r="Y63" i="196"/>
  <c r="E63" i="196"/>
  <c r="BI62" i="196"/>
  <c r="AO62" i="196"/>
  <c r="U62" i="196"/>
  <c r="BY61" i="196"/>
  <c r="BE61" i="196"/>
  <c r="AK61" i="196"/>
  <c r="Q61" i="196"/>
  <c r="BU60" i="196"/>
  <c r="BA60" i="196"/>
  <c r="AG60" i="196"/>
  <c r="M60" i="196"/>
  <c r="BQ59" i="196"/>
  <c r="AW59" i="196"/>
  <c r="AC59" i="196"/>
  <c r="I59" i="196"/>
  <c r="BM58" i="196"/>
  <c r="AS58" i="196"/>
  <c r="Y58" i="196"/>
  <c r="E58" i="196"/>
  <c r="BI57" i="196"/>
  <c r="AO57" i="196"/>
  <c r="U57" i="196"/>
  <c r="BY56" i="196"/>
  <c r="BE56" i="196"/>
  <c r="AK56" i="196"/>
  <c r="Q56" i="196"/>
  <c r="BU55" i="196"/>
  <c r="BA55" i="196"/>
  <c r="AG55" i="196"/>
  <c r="M55" i="196"/>
  <c r="BQ54" i="196"/>
  <c r="AW54" i="196"/>
  <c r="AC54" i="196"/>
  <c r="I54" i="196"/>
  <c r="BM53" i="196"/>
  <c r="AS53" i="196"/>
  <c r="Y53" i="196"/>
  <c r="E53" i="196"/>
  <c r="BI52" i="196"/>
  <c r="AO52" i="196"/>
  <c r="U52" i="196"/>
  <c r="BY51" i="196"/>
  <c r="BE51" i="196"/>
  <c r="AK51" i="196"/>
  <c r="Q51" i="196"/>
  <c r="BU50" i="196"/>
  <c r="BA50" i="196"/>
  <c r="AG50" i="196"/>
  <c r="M50" i="196"/>
  <c r="BQ49" i="196"/>
  <c r="AW49" i="196"/>
  <c r="AC49" i="196"/>
  <c r="I49" i="196"/>
  <c r="BL78" i="196"/>
  <c r="AR78" i="196"/>
  <c r="X78" i="196"/>
  <c r="D78" i="196"/>
  <c r="BH77" i="196"/>
  <c r="AN77" i="196"/>
  <c r="T77" i="196"/>
  <c r="BX76" i="196"/>
  <c r="BD76" i="196"/>
  <c r="AJ76" i="196"/>
  <c r="P76" i="196"/>
  <c r="BT75" i="196"/>
  <c r="AZ75" i="196"/>
  <c r="AF75" i="196"/>
  <c r="L75" i="196"/>
  <c r="BP74" i="196"/>
  <c r="AV74" i="196"/>
  <c r="AB74" i="196"/>
  <c r="H74" i="196"/>
  <c r="BL73" i="196"/>
  <c r="AR73" i="196"/>
  <c r="X73" i="196"/>
  <c r="D73" i="196"/>
  <c r="BH72" i="196"/>
  <c r="AN72" i="196"/>
  <c r="T72" i="196"/>
  <c r="BX71" i="196"/>
  <c r="BD71" i="196"/>
  <c r="AJ71" i="196"/>
  <c r="P71" i="196"/>
  <c r="BT70" i="196"/>
  <c r="AZ70" i="196"/>
  <c r="AF70" i="196"/>
  <c r="L70" i="196"/>
  <c r="BP69" i="196"/>
  <c r="AV69" i="196"/>
  <c r="AB69" i="196"/>
  <c r="H69" i="196"/>
  <c r="BL68" i="196"/>
  <c r="AR68" i="196"/>
  <c r="X68" i="196"/>
  <c r="D68" i="196"/>
  <c r="BH67" i="196"/>
  <c r="AN67" i="196"/>
  <c r="T67" i="196"/>
  <c r="BX66" i="196"/>
  <c r="BD66" i="196"/>
  <c r="AJ66" i="196"/>
  <c r="P66" i="196"/>
  <c r="BT65" i="196"/>
  <c r="AZ65" i="196"/>
  <c r="AF65" i="196"/>
  <c r="L65" i="196"/>
  <c r="BP64" i="196"/>
  <c r="AV64" i="196"/>
  <c r="AB64" i="196"/>
  <c r="H64" i="196"/>
  <c r="BL63" i="196"/>
  <c r="AR63" i="196"/>
  <c r="X63" i="196"/>
  <c r="D63" i="196"/>
  <c r="BH62" i="196"/>
  <c r="AN62" i="196"/>
  <c r="T62" i="196"/>
  <c r="BX61" i="196"/>
  <c r="BD61" i="196"/>
  <c r="AJ61" i="196"/>
  <c r="P61" i="196"/>
  <c r="BT60" i="196"/>
  <c r="AZ60" i="196"/>
  <c r="AF60" i="196"/>
  <c r="L60" i="196"/>
  <c r="BP59" i="196"/>
  <c r="AV59" i="196"/>
  <c r="AB59" i="196"/>
  <c r="H59" i="196"/>
  <c r="BL58" i="196"/>
  <c r="AR58" i="196"/>
  <c r="X58" i="196"/>
  <c r="D58" i="196"/>
  <c r="BH57" i="196"/>
  <c r="AN57" i="196"/>
  <c r="T57" i="196"/>
  <c r="BX56" i="196"/>
  <c r="BD56" i="196"/>
  <c r="AJ56" i="196"/>
  <c r="P56" i="196"/>
  <c r="BT55" i="196"/>
  <c r="AZ55" i="196"/>
  <c r="AF55" i="196"/>
  <c r="L55" i="196"/>
  <c r="BP54" i="196"/>
  <c r="AV54" i="196"/>
  <c r="AB54" i="196"/>
  <c r="H54" i="196"/>
  <c r="BL53" i="196"/>
  <c r="AR53" i="196"/>
  <c r="X53" i="196"/>
  <c r="D53" i="196"/>
  <c r="BH52" i="196"/>
  <c r="AN52" i="196"/>
  <c r="T52" i="196"/>
  <c r="BX51" i="196"/>
  <c r="BD51" i="196"/>
  <c r="AJ51" i="196"/>
  <c r="P51" i="196"/>
  <c r="BT50" i="196"/>
  <c r="AZ50" i="196"/>
  <c r="AF50" i="196"/>
  <c r="L50" i="196"/>
  <c r="BP49" i="196"/>
  <c r="AV49" i="196"/>
  <c r="AB49" i="196"/>
  <c r="H49" i="196"/>
  <c r="BL48" i="196"/>
  <c r="BK78" i="196"/>
  <c r="AQ78" i="196"/>
  <c r="W78" i="196"/>
  <c r="C78" i="196"/>
  <c r="BG77" i="196"/>
  <c r="AM77" i="196"/>
  <c r="S77" i="196"/>
  <c r="BW76" i="196"/>
  <c r="BC76" i="196"/>
  <c r="AI76" i="196"/>
  <c r="O76" i="196"/>
  <c r="BS75" i="196"/>
  <c r="AY75" i="196"/>
  <c r="AE75" i="196"/>
  <c r="K75" i="196"/>
  <c r="BO74" i="196"/>
  <c r="AU74" i="196"/>
  <c r="AA74" i="196"/>
  <c r="G74" i="196"/>
  <c r="BK73" i="196"/>
  <c r="AQ73" i="196"/>
  <c r="W73" i="196"/>
  <c r="C73" i="196"/>
  <c r="BG72" i="196"/>
  <c r="AM72" i="196"/>
  <c r="S72" i="196"/>
  <c r="BW71" i="196"/>
  <c r="BC71" i="196"/>
  <c r="AI71" i="196"/>
  <c r="O71" i="196"/>
  <c r="BS70" i="196"/>
  <c r="AY70" i="196"/>
  <c r="AE70" i="196"/>
  <c r="K70" i="196"/>
  <c r="BO69" i="196"/>
  <c r="AU69" i="196"/>
  <c r="AA69" i="196"/>
  <c r="G69" i="196"/>
  <c r="BK68" i="196"/>
  <c r="AQ68" i="196"/>
  <c r="W68" i="196"/>
  <c r="C68" i="196"/>
  <c r="BG67" i="196"/>
  <c r="AM67" i="196"/>
  <c r="S67" i="196"/>
  <c r="BW66" i="196"/>
  <c r="BC66" i="196"/>
  <c r="AI66" i="196"/>
  <c r="O66" i="196"/>
  <c r="BS65" i="196"/>
  <c r="AY65" i="196"/>
  <c r="AE65" i="196"/>
  <c r="K65" i="196"/>
  <c r="BO64" i="196"/>
  <c r="AU64" i="196"/>
  <c r="AA64" i="196"/>
  <c r="G64" i="196"/>
  <c r="BK63" i="196"/>
  <c r="AQ63" i="196"/>
  <c r="W63" i="196"/>
  <c r="C63" i="196"/>
  <c r="BG62" i="196"/>
  <c r="AM62" i="196"/>
  <c r="S62" i="196"/>
  <c r="BW61" i="196"/>
  <c r="BC61" i="196"/>
  <c r="AI61" i="196"/>
  <c r="O61" i="196"/>
  <c r="BS60" i="196"/>
  <c r="AY60" i="196"/>
  <c r="AE60" i="196"/>
  <c r="K60" i="196"/>
  <c r="BO59" i="196"/>
  <c r="AU59" i="196"/>
  <c r="AA59" i="196"/>
  <c r="G59" i="196"/>
  <c r="BK58" i="196"/>
  <c r="AQ58" i="196"/>
  <c r="W58" i="196"/>
  <c r="C58" i="196"/>
  <c r="BG57" i="196"/>
  <c r="AM57" i="196"/>
  <c r="S57" i="196"/>
  <c r="BW56" i="196"/>
  <c r="BC56" i="196"/>
  <c r="AI56" i="196"/>
  <c r="O56" i="196"/>
  <c r="BS55" i="196"/>
  <c r="AY55" i="196"/>
  <c r="AE55" i="196"/>
  <c r="K55" i="196"/>
  <c r="BO54" i="196"/>
  <c r="AU54" i="196"/>
  <c r="AA54" i="196"/>
  <c r="G54" i="196"/>
  <c r="BK53" i="196"/>
  <c r="AQ53" i="196"/>
  <c r="W53" i="196"/>
  <c r="C53" i="196"/>
  <c r="BG52" i="196"/>
  <c r="AM52" i="196"/>
  <c r="S52" i="196"/>
  <c r="BW51" i="196"/>
  <c r="BC51" i="196"/>
  <c r="AI51" i="196"/>
  <c r="O51" i="196"/>
  <c r="BS50" i="196"/>
  <c r="AY50" i="196"/>
  <c r="AE50" i="196"/>
  <c r="K50" i="196"/>
  <c r="BO49" i="196"/>
  <c r="AU49" i="196"/>
  <c r="AA49" i="196"/>
  <c r="G49" i="196"/>
  <c r="BK48" i="196"/>
  <c r="AQ48" i="196"/>
  <c r="W48" i="196"/>
  <c r="C48" i="196"/>
  <c r="BG47" i="196"/>
  <c r="AM47" i="196"/>
  <c r="S47" i="196"/>
  <c r="BW46" i="196"/>
  <c r="BC46" i="196"/>
  <c r="AI46" i="196"/>
  <c r="O46" i="196"/>
  <c r="BS45" i="196"/>
  <c r="AY45" i="196"/>
  <c r="AE45" i="196"/>
  <c r="K45" i="196"/>
  <c r="BO44" i="196"/>
  <c r="AU44" i="196"/>
  <c r="AA44" i="196"/>
  <c r="G44" i="196"/>
  <c r="BK43" i="196"/>
  <c r="AQ43" i="196"/>
  <c r="W43" i="196"/>
  <c r="C43" i="196"/>
  <c r="BG42" i="196"/>
  <c r="AM42" i="196"/>
  <c r="S42" i="196"/>
  <c r="BJ78" i="196"/>
  <c r="AP78" i="196"/>
  <c r="V78" i="196"/>
  <c r="B78" i="196"/>
  <c r="BF77" i="196"/>
  <c r="AL77" i="196"/>
  <c r="R77" i="196"/>
  <c r="BV76" i="196"/>
  <c r="BB76" i="196"/>
  <c r="AH76" i="196"/>
  <c r="N76" i="196"/>
  <c r="BR75" i="196"/>
  <c r="AX75" i="196"/>
  <c r="AD75" i="196"/>
  <c r="J75" i="196"/>
  <c r="BN74" i="196"/>
  <c r="AT74" i="196"/>
  <c r="Z74" i="196"/>
  <c r="F74" i="196"/>
  <c r="BJ73" i="196"/>
  <c r="AP73" i="196"/>
  <c r="V73" i="196"/>
  <c r="B73" i="196"/>
  <c r="BF72" i="196"/>
  <c r="AL72" i="196"/>
  <c r="R72" i="196"/>
  <c r="BV71" i="196"/>
  <c r="BB71" i="196"/>
  <c r="AH71" i="196"/>
  <c r="N71" i="196"/>
  <c r="BR70" i="196"/>
  <c r="AX70" i="196"/>
  <c r="AD70" i="196"/>
  <c r="J70" i="196"/>
  <c r="BN69" i="196"/>
  <c r="AT69" i="196"/>
  <c r="Z69" i="196"/>
  <c r="F69" i="196"/>
  <c r="BJ68" i="196"/>
  <c r="AP68" i="196"/>
  <c r="V68" i="196"/>
  <c r="B68" i="196"/>
  <c r="BF67" i="196"/>
  <c r="AL67" i="196"/>
  <c r="R67" i="196"/>
  <c r="BV66" i="196"/>
  <c r="BB66" i="196"/>
  <c r="AH66" i="196"/>
  <c r="N66" i="196"/>
  <c r="BR65" i="196"/>
  <c r="AX65" i="196"/>
  <c r="AD65" i="196"/>
  <c r="J65" i="196"/>
  <c r="BN64" i="196"/>
  <c r="AT64" i="196"/>
  <c r="Z64" i="196"/>
  <c r="F64" i="196"/>
  <c r="BJ63" i="196"/>
  <c r="AP63" i="196"/>
  <c r="V63" i="196"/>
  <c r="B63" i="196"/>
  <c r="BF62" i="196"/>
  <c r="AL62" i="196"/>
  <c r="R62" i="196"/>
  <c r="BV61" i="196"/>
  <c r="BB61" i="196"/>
  <c r="AH61" i="196"/>
  <c r="N61" i="196"/>
  <c r="BR60" i="196"/>
  <c r="AX60" i="196"/>
  <c r="AD60" i="196"/>
  <c r="J60" i="196"/>
  <c r="BN59" i="196"/>
  <c r="AT59" i="196"/>
  <c r="Z59" i="196"/>
  <c r="F59" i="196"/>
  <c r="BJ58" i="196"/>
  <c r="AP58" i="196"/>
  <c r="V58" i="196"/>
  <c r="B58" i="196"/>
  <c r="BF57" i="196"/>
  <c r="AL57" i="196"/>
  <c r="R57" i="196"/>
  <c r="BV56" i="196"/>
  <c r="BB56" i="196"/>
  <c r="AH56" i="196"/>
  <c r="N56" i="196"/>
  <c r="BR55" i="196"/>
  <c r="AX55" i="196"/>
  <c r="AD55" i="196"/>
  <c r="J55" i="196"/>
  <c r="BN54" i="196"/>
  <c r="AT54" i="196"/>
  <c r="Z54" i="196"/>
  <c r="F54" i="196"/>
  <c r="BJ53" i="196"/>
  <c r="AP53" i="196"/>
  <c r="V53" i="196"/>
  <c r="B53" i="196"/>
  <c r="BF52" i="196"/>
  <c r="AL52" i="196"/>
  <c r="R52" i="196"/>
  <c r="BV51" i="196"/>
  <c r="BB51" i="196"/>
  <c r="AH51" i="196"/>
  <c r="N51" i="196"/>
  <c r="BR50" i="196"/>
  <c r="AX50" i="196"/>
  <c r="AD50" i="196"/>
  <c r="J50" i="196"/>
  <c r="BN49" i="196"/>
  <c r="AT49" i="196"/>
  <c r="Z49" i="196"/>
  <c r="F49" i="196"/>
  <c r="BJ48" i="196"/>
  <c r="AP48" i="196"/>
  <c r="V48" i="196"/>
  <c r="B48" i="196"/>
  <c r="BF47" i="196"/>
  <c r="AL47" i="196"/>
  <c r="R47" i="196"/>
  <c r="BV46" i="196"/>
  <c r="BB46" i="196"/>
  <c r="AH46" i="196"/>
  <c r="N46" i="196"/>
  <c r="BR45" i="196"/>
  <c r="AX45" i="196"/>
  <c r="AD45" i="196"/>
  <c r="J45" i="196"/>
  <c r="BN44" i="196"/>
  <c r="BI78" i="196"/>
  <c r="AO78" i="196"/>
  <c r="U78" i="196"/>
  <c r="BY77" i="196"/>
  <c r="BE77" i="196"/>
  <c r="AK77" i="196"/>
  <c r="Q77" i="196"/>
  <c r="BU76" i="196"/>
  <c r="BA76" i="196"/>
  <c r="AG76" i="196"/>
  <c r="M76" i="196"/>
  <c r="BQ75" i="196"/>
  <c r="AW75" i="196"/>
  <c r="AC75" i="196"/>
  <c r="I75" i="196"/>
  <c r="BM74" i="196"/>
  <c r="AS74" i="196"/>
  <c r="Y74" i="196"/>
  <c r="E74" i="196"/>
  <c r="BI73" i="196"/>
  <c r="AO73" i="196"/>
  <c r="U73" i="196"/>
  <c r="BY72" i="196"/>
  <c r="BE72" i="196"/>
  <c r="AK72" i="196"/>
  <c r="Q72" i="196"/>
  <c r="BU71" i="196"/>
  <c r="BA71" i="196"/>
  <c r="AG71" i="196"/>
  <c r="M71" i="196"/>
  <c r="BQ70" i="196"/>
  <c r="AW70" i="196"/>
  <c r="AC70" i="196"/>
  <c r="I70" i="196"/>
  <c r="BM69" i="196"/>
  <c r="AS69" i="196"/>
  <c r="Y69" i="196"/>
  <c r="E69" i="196"/>
  <c r="BI68" i="196"/>
  <c r="AO68" i="196"/>
  <c r="U68" i="196"/>
  <c r="BY67" i="196"/>
  <c r="BE67" i="196"/>
  <c r="AK67" i="196"/>
  <c r="Q67" i="196"/>
  <c r="BU66" i="196"/>
  <c r="BA66" i="196"/>
  <c r="AG66" i="196"/>
  <c r="M66" i="196"/>
  <c r="BQ65" i="196"/>
  <c r="AW65" i="196"/>
  <c r="AC65" i="196"/>
  <c r="I65" i="196"/>
  <c r="BM64" i="196"/>
  <c r="AS64" i="196"/>
  <c r="Y64" i="196"/>
  <c r="E64" i="196"/>
  <c r="BI63" i="196"/>
  <c r="AO63" i="196"/>
  <c r="U63" i="196"/>
  <c r="BY62" i="196"/>
  <c r="BE62" i="196"/>
  <c r="AK62" i="196"/>
  <c r="Q62" i="196"/>
  <c r="BU61" i="196"/>
  <c r="BA61" i="196"/>
  <c r="AG61" i="196"/>
  <c r="M61" i="196"/>
  <c r="BQ60" i="196"/>
  <c r="AW60" i="196"/>
  <c r="AC60" i="196"/>
  <c r="I60" i="196"/>
  <c r="BM59" i="196"/>
  <c r="AS59" i="196"/>
  <c r="Y59" i="196"/>
  <c r="E59" i="196"/>
  <c r="BI58" i="196"/>
  <c r="AO58" i="196"/>
  <c r="U58" i="196"/>
  <c r="BY57" i="196"/>
  <c r="BE57" i="196"/>
  <c r="AK57" i="196"/>
  <c r="Q57" i="196"/>
  <c r="BU56" i="196"/>
  <c r="BA56" i="196"/>
  <c r="AG56" i="196"/>
  <c r="M56" i="196"/>
  <c r="BQ55" i="196"/>
  <c r="AW55" i="196"/>
  <c r="AC55" i="196"/>
  <c r="I55" i="196"/>
  <c r="BM54" i="196"/>
  <c r="AS54" i="196"/>
  <c r="Y54" i="196"/>
  <c r="E54" i="196"/>
  <c r="BI53" i="196"/>
  <c r="AO53" i="196"/>
  <c r="U53" i="196"/>
  <c r="BY52" i="196"/>
  <c r="BE52" i="196"/>
  <c r="AK52" i="196"/>
  <c r="Q52" i="196"/>
  <c r="BU51" i="196"/>
  <c r="BA51" i="196"/>
  <c r="AG51" i="196"/>
  <c r="M51" i="196"/>
  <c r="BQ50" i="196"/>
  <c r="AW50" i="196"/>
  <c r="AC50" i="196"/>
  <c r="I50" i="196"/>
  <c r="BM49" i="196"/>
  <c r="AS49" i="196"/>
  <c r="Y49" i="196"/>
  <c r="E49" i="196"/>
  <c r="BI48" i="196"/>
  <c r="AO48" i="196"/>
  <c r="U48" i="196"/>
  <c r="BY47" i="196"/>
  <c r="BE47" i="196"/>
  <c r="AK47" i="196"/>
  <c r="Q47" i="196"/>
  <c r="BU46" i="196"/>
  <c r="BA46" i="196"/>
  <c r="AG46" i="196"/>
  <c r="M46" i="196"/>
  <c r="BQ45" i="196"/>
  <c r="AW45" i="196"/>
  <c r="AC45" i="196"/>
  <c r="I45" i="196"/>
  <c r="BM44" i="196"/>
  <c r="AS44" i="196"/>
  <c r="Y44" i="196"/>
  <c r="E44" i="196"/>
  <c r="BI43" i="196"/>
  <c r="AO43" i="196"/>
  <c r="U43" i="196"/>
  <c r="BY42" i="196"/>
  <c r="BE42" i="196"/>
  <c r="AK42" i="196"/>
  <c r="Q42" i="196"/>
  <c r="BU41" i="196"/>
  <c r="BA41" i="196"/>
  <c r="AG41" i="196"/>
  <c r="M41" i="196"/>
  <c r="BQ40" i="196"/>
  <c r="BH78" i="196"/>
  <c r="AN78" i="196"/>
  <c r="T78" i="196"/>
  <c r="BX77" i="196"/>
  <c r="BD77" i="196"/>
  <c r="AJ77" i="196"/>
  <c r="P77" i="196"/>
  <c r="BT76" i="196"/>
  <c r="AZ76" i="196"/>
  <c r="AF76" i="196"/>
  <c r="L76" i="196"/>
  <c r="BP75" i="196"/>
  <c r="AV75" i="196"/>
  <c r="AB75" i="196"/>
  <c r="H75" i="196"/>
  <c r="BL74" i="196"/>
  <c r="AR74" i="196"/>
  <c r="X74" i="196"/>
  <c r="D74" i="196"/>
  <c r="BH73" i="196"/>
  <c r="AN73" i="196"/>
  <c r="T73" i="196"/>
  <c r="BX72" i="196"/>
  <c r="BD72" i="196"/>
  <c r="AJ72" i="196"/>
  <c r="P72" i="196"/>
  <c r="BT71" i="196"/>
  <c r="AZ71" i="196"/>
  <c r="AF71" i="196"/>
  <c r="L71" i="196"/>
  <c r="BP70" i="196"/>
  <c r="AV70" i="196"/>
  <c r="AB70" i="196"/>
  <c r="H70" i="196"/>
  <c r="BL69" i="196"/>
  <c r="AR69" i="196"/>
  <c r="X69" i="196"/>
  <c r="D69" i="196"/>
  <c r="BH68" i="196"/>
  <c r="AN68" i="196"/>
  <c r="T68" i="196"/>
  <c r="BX67" i="196"/>
  <c r="BD67" i="196"/>
  <c r="AJ67" i="196"/>
  <c r="P67" i="196"/>
  <c r="BT66" i="196"/>
  <c r="AZ66" i="196"/>
  <c r="AF66" i="196"/>
  <c r="L66" i="196"/>
  <c r="BP65" i="196"/>
  <c r="AV65" i="196"/>
  <c r="AB65" i="196"/>
  <c r="H65" i="196"/>
  <c r="BL64" i="196"/>
  <c r="AR64" i="196"/>
  <c r="X64" i="196"/>
  <c r="D64" i="196"/>
  <c r="BH63" i="196"/>
  <c r="AN63" i="196"/>
  <c r="T63" i="196"/>
  <c r="BX62" i="196"/>
  <c r="BD62" i="196"/>
  <c r="AJ62" i="196"/>
  <c r="P62" i="196"/>
  <c r="BT61" i="196"/>
  <c r="AZ61" i="196"/>
  <c r="AF61" i="196"/>
  <c r="L61" i="196"/>
  <c r="BP60" i="196"/>
  <c r="AV60" i="196"/>
  <c r="AB60" i="196"/>
  <c r="H60" i="196"/>
  <c r="BL59" i="196"/>
  <c r="AR59" i="196"/>
  <c r="X59" i="196"/>
  <c r="D59" i="196"/>
  <c r="BH58" i="196"/>
  <c r="AN58" i="196"/>
  <c r="T58" i="196"/>
  <c r="BX57" i="196"/>
  <c r="BD57" i="196"/>
  <c r="AJ57" i="196"/>
  <c r="P57" i="196"/>
  <c r="BT56" i="196"/>
  <c r="AZ56" i="196"/>
  <c r="AF56" i="196"/>
  <c r="L56" i="196"/>
  <c r="BP55" i="196"/>
  <c r="AV55" i="196"/>
  <c r="AB55" i="196"/>
  <c r="H55" i="196"/>
  <c r="BL54" i="196"/>
  <c r="AR54" i="196"/>
  <c r="X54" i="196"/>
  <c r="D54" i="196"/>
  <c r="BH53" i="196"/>
  <c r="AN53" i="196"/>
  <c r="T53" i="196"/>
  <c r="BX52" i="196"/>
  <c r="BD52" i="196"/>
  <c r="AJ52" i="196"/>
  <c r="P52" i="196"/>
  <c r="BT51" i="196"/>
  <c r="AZ51" i="196"/>
  <c r="AF51" i="196"/>
  <c r="L51" i="196"/>
  <c r="BP50" i="196"/>
  <c r="AV50" i="196"/>
  <c r="AB50" i="196"/>
  <c r="H50" i="196"/>
  <c r="BL49" i="196"/>
  <c r="AR49" i="196"/>
  <c r="X49" i="196"/>
  <c r="D49" i="196"/>
  <c r="BG78" i="196"/>
  <c r="AM78" i="196"/>
  <c r="S78" i="196"/>
  <c r="BW77" i="196"/>
  <c r="BC77" i="196"/>
  <c r="AI77" i="196"/>
  <c r="O77" i="196"/>
  <c r="BS76" i="196"/>
  <c r="AY76" i="196"/>
  <c r="AE76" i="196"/>
  <c r="K76" i="196"/>
  <c r="BO75" i="196"/>
  <c r="AU75" i="196"/>
  <c r="AA75" i="196"/>
  <c r="G75" i="196"/>
  <c r="BK74" i="196"/>
  <c r="AQ74" i="196"/>
  <c r="W74" i="196"/>
  <c r="C74" i="196"/>
  <c r="BG73" i="196"/>
  <c r="AM73" i="196"/>
  <c r="S73" i="196"/>
  <c r="BW72" i="196"/>
  <c r="BC72" i="196"/>
  <c r="AI72" i="196"/>
  <c r="O72" i="196"/>
  <c r="BS71" i="196"/>
  <c r="AY71" i="196"/>
  <c r="AE71" i="196"/>
  <c r="K71" i="196"/>
  <c r="BO70" i="196"/>
  <c r="AU70" i="196"/>
  <c r="AA70" i="196"/>
  <c r="G70" i="196"/>
  <c r="BK69" i="196"/>
  <c r="AQ69" i="196"/>
  <c r="W69" i="196"/>
  <c r="C69" i="196"/>
  <c r="BG68" i="196"/>
  <c r="AM68" i="196"/>
  <c r="S68" i="196"/>
  <c r="BW67" i="196"/>
  <c r="BC67" i="196"/>
  <c r="AI67" i="196"/>
  <c r="O67" i="196"/>
  <c r="BS66" i="196"/>
  <c r="AY66" i="196"/>
  <c r="AE66" i="196"/>
  <c r="K66" i="196"/>
  <c r="BO65" i="196"/>
  <c r="AU65" i="196"/>
  <c r="AA65" i="196"/>
  <c r="G65" i="196"/>
  <c r="BK64" i="196"/>
  <c r="AQ64" i="196"/>
  <c r="W64" i="196"/>
  <c r="C64" i="196"/>
  <c r="BG63" i="196"/>
  <c r="AM63" i="196"/>
  <c r="S63" i="196"/>
  <c r="BW62" i="196"/>
  <c r="BC62" i="196"/>
  <c r="AI62" i="196"/>
  <c r="O62" i="196"/>
  <c r="BS61" i="196"/>
  <c r="AY61" i="196"/>
  <c r="AE61" i="196"/>
  <c r="K61" i="196"/>
  <c r="BO60" i="196"/>
  <c r="AU60" i="196"/>
  <c r="AA60" i="196"/>
  <c r="G60" i="196"/>
  <c r="BK59" i="196"/>
  <c r="AQ59" i="196"/>
  <c r="W59" i="196"/>
  <c r="C59" i="196"/>
  <c r="BG58" i="196"/>
  <c r="AM58" i="196"/>
  <c r="S58" i="196"/>
  <c r="BW57" i="196"/>
  <c r="BC57" i="196"/>
  <c r="AI57" i="196"/>
  <c r="O57" i="196"/>
  <c r="BS56" i="196"/>
  <c r="AY56" i="196"/>
  <c r="AE56" i="196"/>
  <c r="K56" i="196"/>
  <c r="BO55" i="196"/>
  <c r="AU55" i="196"/>
  <c r="AA55" i="196"/>
  <c r="G55" i="196"/>
  <c r="BK54" i="196"/>
  <c r="AQ54" i="196"/>
  <c r="W54" i="196"/>
  <c r="C54" i="196"/>
  <c r="BG53" i="196"/>
  <c r="AM53" i="196"/>
  <c r="S53" i="196"/>
  <c r="BW52" i="196"/>
  <c r="BC52" i="196"/>
  <c r="AI52" i="196"/>
  <c r="O52" i="196"/>
  <c r="BS51" i="196"/>
  <c r="AY51" i="196"/>
  <c r="AE51" i="196"/>
  <c r="K51" i="196"/>
  <c r="BO50" i="196"/>
  <c r="AU50" i="196"/>
  <c r="AA50" i="196"/>
  <c r="G50" i="196"/>
  <c r="BK49" i="196"/>
  <c r="AQ49" i="196"/>
  <c r="W49" i="196"/>
  <c r="C49" i="196"/>
  <c r="BG48" i="196"/>
  <c r="AM48" i="196"/>
  <c r="S48" i="196"/>
  <c r="BW47" i="196"/>
  <c r="BC47" i="196"/>
  <c r="AI47" i="196"/>
  <c r="O47" i="196"/>
  <c r="BS46" i="196"/>
  <c r="AY46" i="196"/>
  <c r="AE46" i="196"/>
  <c r="K46" i="196"/>
  <c r="BO45" i="196"/>
  <c r="AU45" i="196"/>
  <c r="AA45" i="196"/>
  <c r="G45" i="196"/>
  <c r="BK44" i="196"/>
  <c r="AQ44" i="196"/>
  <c r="W44" i="196"/>
  <c r="C44" i="196"/>
  <c r="BG43" i="196"/>
  <c r="AM43" i="196"/>
  <c r="S43" i="196"/>
  <c r="BW42" i="196"/>
  <c r="BC42" i="196"/>
  <c r="AI42" i="196"/>
  <c r="O42" i="196"/>
  <c r="BS41" i="196"/>
  <c r="AY41" i="196"/>
  <c r="AE41" i="196"/>
  <c r="K41" i="196"/>
  <c r="BO40" i="196"/>
  <c r="AU40" i="196"/>
  <c r="AA40" i="196"/>
  <c r="G40" i="196"/>
  <c r="BK39" i="196"/>
  <c r="AQ39" i="196"/>
  <c r="W39" i="196"/>
  <c r="C39" i="196"/>
  <c r="BG38" i="196"/>
  <c r="AM38" i="196"/>
  <c r="BF78" i="196"/>
  <c r="AL78" i="196"/>
  <c r="R78" i="196"/>
  <c r="BV77" i="196"/>
  <c r="BB77" i="196"/>
  <c r="AH77" i="196"/>
  <c r="N77" i="196"/>
  <c r="BR76" i="196"/>
  <c r="AX76" i="196"/>
  <c r="AD76" i="196"/>
  <c r="J76" i="196"/>
  <c r="BN75" i="196"/>
  <c r="AT75" i="196"/>
  <c r="Z75" i="196"/>
  <c r="F75" i="196"/>
  <c r="BJ74" i="196"/>
  <c r="AP74" i="196"/>
  <c r="V74" i="196"/>
  <c r="B74" i="196"/>
  <c r="BF73" i="196"/>
  <c r="AL73" i="196"/>
  <c r="R73" i="196"/>
  <c r="BV72" i="196"/>
  <c r="BB72" i="196"/>
  <c r="AH72" i="196"/>
  <c r="N72" i="196"/>
  <c r="BR71" i="196"/>
  <c r="AX71" i="196"/>
  <c r="AD71" i="196"/>
  <c r="J71" i="196"/>
  <c r="BN70" i="196"/>
  <c r="AT70" i="196"/>
  <c r="Z70" i="196"/>
  <c r="F70" i="196"/>
  <c r="BJ69" i="196"/>
  <c r="AP69" i="196"/>
  <c r="V69" i="196"/>
  <c r="B69" i="196"/>
  <c r="BF68" i="196"/>
  <c r="AL68" i="196"/>
  <c r="R68" i="196"/>
  <c r="BV67" i="196"/>
  <c r="BB67" i="196"/>
  <c r="AH67" i="196"/>
  <c r="N67" i="196"/>
  <c r="BR66" i="196"/>
  <c r="AX66" i="196"/>
  <c r="AD66" i="196"/>
  <c r="J66" i="196"/>
  <c r="BN65" i="196"/>
  <c r="AT65" i="196"/>
  <c r="Z65" i="196"/>
  <c r="F65" i="196"/>
  <c r="BJ64" i="196"/>
  <c r="AP64" i="196"/>
  <c r="V64" i="196"/>
  <c r="B64" i="196"/>
  <c r="BF63" i="196"/>
  <c r="AL63" i="196"/>
  <c r="R63" i="196"/>
  <c r="BV62" i="196"/>
  <c r="BB62" i="196"/>
  <c r="AH62" i="196"/>
  <c r="N62" i="196"/>
  <c r="BR61" i="196"/>
  <c r="AX61" i="196"/>
  <c r="AD61" i="196"/>
  <c r="J61" i="196"/>
  <c r="BN60" i="196"/>
  <c r="AT60" i="196"/>
  <c r="Z60" i="196"/>
  <c r="F60" i="196"/>
  <c r="BJ59" i="196"/>
  <c r="AP59" i="196"/>
  <c r="V59" i="196"/>
  <c r="B59" i="196"/>
  <c r="BF58" i="196"/>
  <c r="AL58" i="196"/>
  <c r="R58" i="196"/>
  <c r="BV57" i="196"/>
  <c r="BB57" i="196"/>
  <c r="AH57" i="196"/>
  <c r="N57" i="196"/>
  <c r="BR56" i="196"/>
  <c r="AX56" i="196"/>
  <c r="AD56" i="196"/>
  <c r="J56" i="196"/>
  <c r="BN55" i="196"/>
  <c r="AT55" i="196"/>
  <c r="Z55" i="196"/>
  <c r="F55" i="196"/>
  <c r="BJ54" i="196"/>
  <c r="AP54" i="196"/>
  <c r="V54" i="196"/>
  <c r="B54" i="196"/>
  <c r="BF53" i="196"/>
  <c r="AL53" i="196"/>
  <c r="R53" i="196"/>
  <c r="BV52" i="196"/>
  <c r="BB52" i="196"/>
  <c r="AH52" i="196"/>
  <c r="N52" i="196"/>
  <c r="BR51" i="196"/>
  <c r="AX51" i="196"/>
  <c r="AD51" i="196"/>
  <c r="J51" i="196"/>
  <c r="BN50" i="196"/>
  <c r="AT50" i="196"/>
  <c r="Z50" i="196"/>
  <c r="F50" i="196"/>
  <c r="BJ49" i="196"/>
  <c r="AP49" i="196"/>
  <c r="V49" i="196"/>
  <c r="B49" i="196"/>
  <c r="BF48" i="196"/>
  <c r="AL48" i="196"/>
  <c r="BY78" i="196"/>
  <c r="BE78" i="196"/>
  <c r="AK78" i="196"/>
  <c r="Q78" i="196"/>
  <c r="BU77" i="196"/>
  <c r="BA77" i="196"/>
  <c r="AG77" i="196"/>
  <c r="M77" i="196"/>
  <c r="BQ76" i="196"/>
  <c r="AW76" i="196"/>
  <c r="AC76" i="196"/>
  <c r="I76" i="196"/>
  <c r="BM75" i="196"/>
  <c r="AS75" i="196"/>
  <c r="Y75" i="196"/>
  <c r="E75" i="196"/>
  <c r="BI74" i="196"/>
  <c r="AO74" i="196"/>
  <c r="U74" i="196"/>
  <c r="BY73" i="196"/>
  <c r="BE73" i="196"/>
  <c r="AK73" i="196"/>
  <c r="Q73" i="196"/>
  <c r="BU72" i="196"/>
  <c r="BA72" i="196"/>
  <c r="AG72" i="196"/>
  <c r="M72" i="196"/>
  <c r="BQ71" i="196"/>
  <c r="AW71" i="196"/>
  <c r="AC71" i="196"/>
  <c r="I71" i="196"/>
  <c r="BM70" i="196"/>
  <c r="AS70" i="196"/>
  <c r="Y70" i="196"/>
  <c r="E70" i="196"/>
  <c r="BI69" i="196"/>
  <c r="AO69" i="196"/>
  <c r="U69" i="196"/>
  <c r="BY68" i="196"/>
  <c r="BE68" i="196"/>
  <c r="AK68" i="196"/>
  <c r="Q68" i="196"/>
  <c r="BU67" i="196"/>
  <c r="BA67" i="196"/>
  <c r="AG67" i="196"/>
  <c r="M67" i="196"/>
  <c r="BQ66" i="196"/>
  <c r="AW66" i="196"/>
  <c r="AC66" i="196"/>
  <c r="I66" i="196"/>
  <c r="BM65" i="196"/>
  <c r="AS65" i="196"/>
  <c r="Y65" i="196"/>
  <c r="E65" i="196"/>
  <c r="BI64" i="196"/>
  <c r="AO64" i="196"/>
  <c r="U64" i="196"/>
  <c r="BY63" i="196"/>
  <c r="BE63" i="196"/>
  <c r="AK63" i="196"/>
  <c r="Q63" i="196"/>
  <c r="BU62" i="196"/>
  <c r="BA62" i="196"/>
  <c r="AG62" i="196"/>
  <c r="M62" i="196"/>
  <c r="BQ61" i="196"/>
  <c r="AW61" i="196"/>
  <c r="AC61" i="196"/>
  <c r="I61" i="196"/>
  <c r="BM60" i="196"/>
  <c r="AS60" i="196"/>
  <c r="Y60" i="196"/>
  <c r="E60" i="196"/>
  <c r="BI59" i="196"/>
  <c r="AO59" i="196"/>
  <c r="U59" i="196"/>
  <c r="BY58" i="196"/>
  <c r="BE58" i="196"/>
  <c r="AK58" i="196"/>
  <c r="Q58" i="196"/>
  <c r="BU57" i="196"/>
  <c r="BA57" i="196"/>
  <c r="AG57" i="196"/>
  <c r="M57" i="196"/>
  <c r="BQ56" i="196"/>
  <c r="AW56" i="196"/>
  <c r="AC56" i="196"/>
  <c r="I56" i="196"/>
  <c r="BM55" i="196"/>
  <c r="AS55" i="196"/>
  <c r="Y55" i="196"/>
  <c r="E55" i="196"/>
  <c r="BI54" i="196"/>
  <c r="AO54" i="196"/>
  <c r="U54" i="196"/>
  <c r="BY53" i="196"/>
  <c r="BE53" i="196"/>
  <c r="AK53" i="196"/>
  <c r="Q53" i="196"/>
  <c r="BU52" i="196"/>
  <c r="BA52" i="196"/>
  <c r="AG52" i="196"/>
  <c r="M52" i="196"/>
  <c r="BQ51" i="196"/>
  <c r="AW51" i="196"/>
  <c r="AC51" i="196"/>
  <c r="I51" i="196"/>
  <c r="BM50" i="196"/>
  <c r="AS50" i="196"/>
  <c r="Y50" i="196"/>
  <c r="E50" i="196"/>
  <c r="BI49" i="196"/>
  <c r="AO49" i="196"/>
  <c r="U49" i="196"/>
  <c r="BY48" i="196"/>
  <c r="BE48" i="196"/>
  <c r="AK48" i="196"/>
  <c r="Q48" i="196"/>
  <c r="BU47" i="196"/>
  <c r="BA47" i="196"/>
  <c r="AG47" i="196"/>
  <c r="M47" i="196"/>
  <c r="BQ46" i="196"/>
  <c r="AW46" i="196"/>
  <c r="AC46" i="196"/>
  <c r="I46" i="196"/>
  <c r="BM45" i="196"/>
  <c r="AS45" i="196"/>
  <c r="Y45" i="196"/>
  <c r="E45" i="196"/>
  <c r="BI44" i="196"/>
  <c r="AO44" i="196"/>
  <c r="U44" i="196"/>
  <c r="BY43" i="196"/>
  <c r="BE43" i="196"/>
  <c r="AK43" i="196"/>
  <c r="Q43" i="196"/>
  <c r="AU78" i="196"/>
  <c r="AQ77" i="196"/>
  <c r="AM76" i="196"/>
  <c r="AI75" i="196"/>
  <c r="AE74" i="196"/>
  <c r="AA73" i="196"/>
  <c r="W72" i="196"/>
  <c r="S71" i="196"/>
  <c r="O70" i="196"/>
  <c r="K69" i="196"/>
  <c r="G68" i="196"/>
  <c r="C67" i="196"/>
  <c r="BW65" i="196"/>
  <c r="BS64" i="196"/>
  <c r="BO63" i="196"/>
  <c r="BK62" i="196"/>
  <c r="BG61" i="196"/>
  <c r="BC60" i="196"/>
  <c r="AY59" i="196"/>
  <c r="AU58" i="196"/>
  <c r="AQ57" i="196"/>
  <c r="AM56" i="196"/>
  <c r="AI55" i="196"/>
  <c r="AE54" i="196"/>
  <c r="AA53" i="196"/>
  <c r="W52" i="196"/>
  <c r="S51" i="196"/>
  <c r="O50" i="196"/>
  <c r="K49" i="196"/>
  <c r="AA48" i="196"/>
  <c r="BI47" i="196"/>
  <c r="P47" i="196"/>
  <c r="AV46" i="196"/>
  <c r="BX45" i="196"/>
  <c r="AH45" i="196"/>
  <c r="BP44" i="196"/>
  <c r="AB44" i="196"/>
  <c r="BP43" i="196"/>
  <c r="AJ43" i="196"/>
  <c r="D43" i="196"/>
  <c r="AT42" i="196"/>
  <c r="R42" i="196"/>
  <c r="BP41" i="196"/>
  <c r="AP41" i="196"/>
  <c r="R41" i="196"/>
  <c r="BR40" i="196"/>
  <c r="AT40" i="196"/>
  <c r="X40" i="196"/>
  <c r="B40" i="196"/>
  <c r="BC39" i="196"/>
  <c r="AG39" i="196"/>
  <c r="K39" i="196"/>
  <c r="BM38" i="196"/>
  <c r="AQ38" i="196"/>
  <c r="U38" i="196"/>
  <c r="BX37" i="196"/>
  <c r="BC37" i="196"/>
  <c r="AH37" i="196"/>
  <c r="M37" i="196"/>
  <c r="BP36" i="196"/>
  <c r="AU36" i="196"/>
  <c r="Z36" i="196"/>
  <c r="E36" i="196"/>
  <c r="BG35" i="196"/>
  <c r="AL35" i="196"/>
  <c r="Q35" i="196"/>
  <c r="BT34" i="196"/>
  <c r="AY34" i="196"/>
  <c r="AD34" i="196"/>
  <c r="I34" i="196"/>
  <c r="BL33" i="196"/>
  <c r="AQ33" i="196"/>
  <c r="V33" i="196"/>
  <c r="BY32" i="196"/>
  <c r="BD32" i="196"/>
  <c r="AI32" i="196"/>
  <c r="N32" i="196"/>
  <c r="BQ31" i="196"/>
  <c r="AV31" i="196"/>
  <c r="AA31" i="196"/>
  <c r="F31" i="196"/>
  <c r="BI30" i="196"/>
  <c r="AM30" i="196"/>
  <c r="R30" i="196"/>
  <c r="BU29" i="196"/>
  <c r="AZ29" i="196"/>
  <c r="AE29" i="196"/>
  <c r="J29" i="196"/>
  <c r="BM28" i="196"/>
  <c r="AR28" i="196"/>
  <c r="W28" i="196"/>
  <c r="B28" i="196"/>
  <c r="BE27" i="196"/>
  <c r="AJ27" i="196"/>
  <c r="O27" i="196"/>
  <c r="BR26" i="196"/>
  <c r="AW26" i="196"/>
  <c r="AB26" i="196"/>
  <c r="G26" i="196"/>
  <c r="BJ25" i="196"/>
  <c r="AO25" i="196"/>
  <c r="S25" i="196"/>
  <c r="BV24" i="196"/>
  <c r="BA24" i="196"/>
  <c r="AF24" i="196"/>
  <c r="L24" i="196"/>
  <c r="BP23" i="196"/>
  <c r="AV23" i="196"/>
  <c r="AB23" i="196"/>
  <c r="H23" i="196"/>
  <c r="BL22" i="196"/>
  <c r="AR22" i="196"/>
  <c r="X22" i="196"/>
  <c r="D22" i="196"/>
  <c r="BH21" i="196"/>
  <c r="AN21" i="196"/>
  <c r="T21" i="196"/>
  <c r="BX20" i="196"/>
  <c r="BD20" i="196"/>
  <c r="AJ20" i="196"/>
  <c r="P20" i="196"/>
  <c r="BT19" i="196"/>
  <c r="AZ19" i="196"/>
  <c r="AF19" i="196"/>
  <c r="L19" i="196"/>
  <c r="BP18" i="196"/>
  <c r="AV18" i="196"/>
  <c r="AB18" i="196"/>
  <c r="H18" i="196"/>
  <c r="BL17" i="196"/>
  <c r="AR17" i="196"/>
  <c r="X17" i="196"/>
  <c r="D17" i="196"/>
  <c r="BH16" i="196"/>
  <c r="AN16" i="196"/>
  <c r="T16" i="196"/>
  <c r="BX15" i="196"/>
  <c r="BD15" i="196"/>
  <c r="AJ15" i="196"/>
  <c r="P15" i="196"/>
  <c r="BT14" i="196"/>
  <c r="AZ14" i="196"/>
  <c r="AF14" i="196"/>
  <c r="L14" i="196"/>
  <c r="BP13" i="196"/>
  <c r="AV13" i="196"/>
  <c r="AB13" i="196"/>
  <c r="H13" i="196"/>
  <c r="BL12" i="196"/>
  <c r="AR12" i="196"/>
  <c r="X12" i="196"/>
  <c r="D12" i="196"/>
  <c r="BH11" i="196"/>
  <c r="AN11" i="196"/>
  <c r="T11" i="196"/>
  <c r="BX10" i="196"/>
  <c r="BD10" i="196"/>
  <c r="AJ10" i="196"/>
  <c r="P10" i="196"/>
  <c r="BT9" i="196"/>
  <c r="AZ9" i="196"/>
  <c r="AF9" i="196"/>
  <c r="L9" i="196"/>
  <c r="BP8" i="196"/>
  <c r="AV8" i="196"/>
  <c r="AB8" i="196"/>
  <c r="H8" i="196"/>
  <c r="BL7" i="196"/>
  <c r="AR7" i="196"/>
  <c r="X7" i="196"/>
  <c r="D7" i="196"/>
  <c r="BH6" i="196"/>
  <c r="AN6" i="196"/>
  <c r="T6" i="196"/>
  <c r="BX5" i="196"/>
  <c r="BD5" i="196"/>
  <c r="AJ5" i="196"/>
  <c r="P5" i="196"/>
  <c r="BT4" i="196"/>
  <c r="AZ4" i="196"/>
  <c r="AF4" i="196"/>
  <c r="L4" i="196"/>
  <c r="BP3" i="196"/>
  <c r="AV3" i="196"/>
  <c r="AB3" i="196"/>
  <c r="H3" i="196"/>
  <c r="AT78" i="196"/>
  <c r="AP77" i="196"/>
  <c r="AL76" i="196"/>
  <c r="AH75" i="196"/>
  <c r="AD74" i="196"/>
  <c r="Z73" i="196"/>
  <c r="V72" i="196"/>
  <c r="R71" i="196"/>
  <c r="N70" i="196"/>
  <c r="J69" i="196"/>
  <c r="F68" i="196"/>
  <c r="B67" i="196"/>
  <c r="BV65" i="196"/>
  <c r="BR64" i="196"/>
  <c r="BN63" i="196"/>
  <c r="BJ62" i="196"/>
  <c r="BF61" i="196"/>
  <c r="BB60" i="196"/>
  <c r="AX59" i="196"/>
  <c r="AT58" i="196"/>
  <c r="AP57" i="196"/>
  <c r="AL56" i="196"/>
  <c r="AH55" i="196"/>
  <c r="AD54" i="196"/>
  <c r="Z53" i="196"/>
  <c r="V52" i="196"/>
  <c r="R51" i="196"/>
  <c r="N50" i="196"/>
  <c r="J49" i="196"/>
  <c r="Z48" i="196"/>
  <c r="BH47" i="196"/>
  <c r="N47" i="196"/>
  <c r="AO46" i="196"/>
  <c r="BW45" i="196"/>
  <c r="AG45" i="196"/>
  <c r="BL44" i="196"/>
  <c r="Z44" i="196"/>
  <c r="BO43" i="196"/>
  <c r="AI43" i="196"/>
  <c r="B43" i="196"/>
  <c r="AS42" i="196"/>
  <c r="P42" i="196"/>
  <c r="BO41" i="196"/>
  <c r="AO41" i="196"/>
  <c r="Q41" i="196"/>
  <c r="BP40" i="196"/>
  <c r="AS40" i="196"/>
  <c r="W40" i="196"/>
  <c r="BY39" i="196"/>
  <c r="BB39" i="196"/>
  <c r="AF39" i="196"/>
  <c r="J39" i="196"/>
  <c r="BL38" i="196"/>
  <c r="AP38" i="196"/>
  <c r="T38" i="196"/>
  <c r="BW37" i="196"/>
  <c r="BB37" i="196"/>
  <c r="AG37" i="196"/>
  <c r="L37" i="196"/>
  <c r="BO36" i="196"/>
  <c r="AT36" i="196"/>
  <c r="Y36" i="196"/>
  <c r="C36" i="196"/>
  <c r="BF35" i="196"/>
  <c r="AK35" i="196"/>
  <c r="P35" i="196"/>
  <c r="BS34" i="196"/>
  <c r="AX34" i="196"/>
  <c r="AC34" i="196"/>
  <c r="H34" i="196"/>
  <c r="BK33" i="196"/>
  <c r="AP33" i="196"/>
  <c r="U33" i="196"/>
  <c r="BX32" i="196"/>
  <c r="BC32" i="196"/>
  <c r="AH32" i="196"/>
  <c r="M32" i="196"/>
  <c r="BP31" i="196"/>
  <c r="AU31" i="196"/>
  <c r="Z31" i="196"/>
  <c r="E31" i="196"/>
  <c r="BG30" i="196"/>
  <c r="AL30" i="196"/>
  <c r="Q30" i="196"/>
  <c r="BT29" i="196"/>
  <c r="AY29" i="196"/>
  <c r="AD29" i="196"/>
  <c r="I29" i="196"/>
  <c r="BL28" i="196"/>
  <c r="AQ28" i="196"/>
  <c r="V28" i="196"/>
  <c r="BY27" i="196"/>
  <c r="BD27" i="196"/>
  <c r="AI27" i="196"/>
  <c r="N27" i="196"/>
  <c r="BQ26" i="196"/>
  <c r="AV26" i="196"/>
  <c r="AA26" i="196"/>
  <c r="F26" i="196"/>
  <c r="BI25" i="196"/>
  <c r="AM25" i="196"/>
  <c r="R25" i="196"/>
  <c r="BU24" i="196"/>
  <c r="AZ24" i="196"/>
  <c r="AE24" i="196"/>
  <c r="K24" i="196"/>
  <c r="BO23" i="196"/>
  <c r="AU23" i="196"/>
  <c r="AA23" i="196"/>
  <c r="G23" i="196"/>
  <c r="BK22" i="196"/>
  <c r="AQ22" i="196"/>
  <c r="W22" i="196"/>
  <c r="C22" i="196"/>
  <c r="BG21" i="196"/>
  <c r="AM21" i="196"/>
  <c r="S21" i="196"/>
  <c r="BW20" i="196"/>
  <c r="BC20" i="196"/>
  <c r="AI20" i="196"/>
  <c r="O20" i="196"/>
  <c r="BS19" i="196"/>
  <c r="AY19" i="196"/>
  <c r="AE19" i="196"/>
  <c r="K19" i="196"/>
  <c r="BO18" i="196"/>
  <c r="AU18" i="196"/>
  <c r="AA18" i="196"/>
  <c r="G18" i="196"/>
  <c r="BK17" i="196"/>
  <c r="AQ17" i="196"/>
  <c r="W17" i="196"/>
  <c r="C17" i="196"/>
  <c r="BG16" i="196"/>
  <c r="AM16" i="196"/>
  <c r="S16" i="196"/>
  <c r="BW15" i="196"/>
  <c r="BC15" i="196"/>
  <c r="AI15" i="196"/>
  <c r="O15" i="196"/>
  <c r="BS14" i="196"/>
  <c r="AY14" i="196"/>
  <c r="AE14" i="196"/>
  <c r="K14" i="196"/>
  <c r="BO13" i="196"/>
  <c r="AU13" i="196"/>
  <c r="AA13" i="196"/>
  <c r="G13" i="196"/>
  <c r="BK12" i="196"/>
  <c r="AQ12" i="196"/>
  <c r="W12" i="196"/>
  <c r="C12" i="196"/>
  <c r="BG11" i="196"/>
  <c r="AM11" i="196"/>
  <c r="S11" i="196"/>
  <c r="BW10" i="196"/>
  <c r="BC10" i="196"/>
  <c r="AI10" i="196"/>
  <c r="O10" i="196"/>
  <c r="BS9" i="196"/>
  <c r="AY9" i="196"/>
  <c r="AE9" i="196"/>
  <c r="K9" i="196"/>
  <c r="BO8" i="196"/>
  <c r="AU8" i="196"/>
  <c r="AA8" i="196"/>
  <c r="G8" i="196"/>
  <c r="BK7" i="196"/>
  <c r="AQ7" i="196"/>
  <c r="W7" i="196"/>
  <c r="C7" i="196"/>
  <c r="BG6" i="196"/>
  <c r="AM6" i="196"/>
  <c r="S6" i="196"/>
  <c r="BW5" i="196"/>
  <c r="BC5" i="196"/>
  <c r="AI5" i="196"/>
  <c r="O5" i="196"/>
  <c r="BS4" i="196"/>
  <c r="AY4" i="196"/>
  <c r="AE4" i="196"/>
  <c r="K4" i="196"/>
  <c r="BO3" i="196"/>
  <c r="AU3" i="196"/>
  <c r="AA3" i="196"/>
  <c r="G3" i="196"/>
  <c r="AJ78" i="196"/>
  <c r="AF77" i="196"/>
  <c r="AB76" i="196"/>
  <c r="X75" i="196"/>
  <c r="T74" i="196"/>
  <c r="P73" i="196"/>
  <c r="L72" i="196"/>
  <c r="H71" i="196"/>
  <c r="D70" i="196"/>
  <c r="BX68" i="196"/>
  <c r="BT67" i="196"/>
  <c r="BP66" i="196"/>
  <c r="BL65" i="196"/>
  <c r="BH64" i="196"/>
  <c r="BD63" i="196"/>
  <c r="AZ62" i="196"/>
  <c r="AV61" i="196"/>
  <c r="AR60" i="196"/>
  <c r="AN59" i="196"/>
  <c r="AJ58" i="196"/>
  <c r="AF57" i="196"/>
  <c r="AB56" i="196"/>
  <c r="X55" i="196"/>
  <c r="T54" i="196"/>
  <c r="P53" i="196"/>
  <c r="L52" i="196"/>
  <c r="H51" i="196"/>
  <c r="D50" i="196"/>
  <c r="BX48" i="196"/>
  <c r="Y48" i="196"/>
  <c r="BD47" i="196"/>
  <c r="L47" i="196"/>
  <c r="AN46" i="196"/>
  <c r="BV45" i="196"/>
  <c r="AF45" i="196"/>
  <c r="BJ44" i="196"/>
  <c r="X44" i="196"/>
  <c r="BN43" i="196"/>
  <c r="AD43" i="196"/>
  <c r="BX42" i="196"/>
  <c r="AR42" i="196"/>
  <c r="N42" i="196"/>
  <c r="BN41" i="196"/>
  <c r="AN41" i="196"/>
  <c r="P41" i="196"/>
  <c r="BN40" i="196"/>
  <c r="AR40" i="196"/>
  <c r="V40" i="196"/>
  <c r="BW39" i="196"/>
  <c r="BA39" i="196"/>
  <c r="AE39" i="196"/>
  <c r="I39" i="196"/>
  <c r="BK38" i="196"/>
  <c r="AO38" i="196"/>
  <c r="S38" i="196"/>
  <c r="BV37" i="196"/>
  <c r="BA37" i="196"/>
  <c r="AF37" i="196"/>
  <c r="K37" i="196"/>
  <c r="BN36" i="196"/>
  <c r="AS36" i="196"/>
  <c r="W36" i="196"/>
  <c r="B36" i="196"/>
  <c r="BE35" i="196"/>
  <c r="AJ35" i="196"/>
  <c r="O35" i="196"/>
  <c r="BR34" i="196"/>
  <c r="AW34" i="196"/>
  <c r="AB34" i="196"/>
  <c r="G34" i="196"/>
  <c r="BJ33" i="196"/>
  <c r="AO33" i="196"/>
  <c r="T33" i="196"/>
  <c r="BW32" i="196"/>
  <c r="BB32" i="196"/>
  <c r="AG32" i="196"/>
  <c r="L32" i="196"/>
  <c r="BO31" i="196"/>
  <c r="AT31" i="196"/>
  <c r="Y31" i="196"/>
  <c r="C31" i="196"/>
  <c r="BF30" i="196"/>
  <c r="AK30" i="196"/>
  <c r="P30" i="196"/>
  <c r="BS29" i="196"/>
  <c r="AX29" i="196"/>
  <c r="AC29" i="196"/>
  <c r="H29" i="196"/>
  <c r="BK28" i="196"/>
  <c r="AP28" i="196"/>
  <c r="U28" i="196"/>
  <c r="BX27" i="196"/>
  <c r="BC27" i="196"/>
  <c r="AH27" i="196"/>
  <c r="M27" i="196"/>
  <c r="BP26" i="196"/>
  <c r="AU26" i="196"/>
  <c r="Z26" i="196"/>
  <c r="E26" i="196"/>
  <c r="BG25" i="196"/>
  <c r="AL25" i="196"/>
  <c r="Q25" i="196"/>
  <c r="BT24" i="196"/>
  <c r="AY24" i="196"/>
  <c r="AD24" i="196"/>
  <c r="J24" i="196"/>
  <c r="BN23" i="196"/>
  <c r="AT23" i="196"/>
  <c r="Z23" i="196"/>
  <c r="F23" i="196"/>
  <c r="BJ22" i="196"/>
  <c r="AP22" i="196"/>
  <c r="V22" i="196"/>
  <c r="B22" i="196"/>
  <c r="BF21" i="196"/>
  <c r="AL21" i="196"/>
  <c r="R21" i="196"/>
  <c r="BV20" i="196"/>
  <c r="BB20" i="196"/>
  <c r="AH20" i="196"/>
  <c r="N20" i="196"/>
  <c r="BR19" i="196"/>
  <c r="AX19" i="196"/>
  <c r="AD19" i="196"/>
  <c r="J19" i="196"/>
  <c r="BN18" i="196"/>
  <c r="AT18" i="196"/>
  <c r="Z18" i="196"/>
  <c r="F18" i="196"/>
  <c r="BJ17" i="196"/>
  <c r="AP17" i="196"/>
  <c r="V17" i="196"/>
  <c r="B17" i="196"/>
  <c r="BF16" i="196"/>
  <c r="AL16" i="196"/>
  <c r="R16" i="196"/>
  <c r="BV15" i="196"/>
  <c r="BB15" i="196"/>
  <c r="AH15" i="196"/>
  <c r="N15" i="196"/>
  <c r="BR14" i="196"/>
  <c r="AX14" i="196"/>
  <c r="AD14" i="196"/>
  <c r="J14" i="196"/>
  <c r="BN13" i="196"/>
  <c r="AT13" i="196"/>
  <c r="Z13" i="196"/>
  <c r="F13" i="196"/>
  <c r="BJ12" i="196"/>
  <c r="AP12" i="196"/>
  <c r="V12" i="196"/>
  <c r="B12" i="196"/>
  <c r="BF11" i="196"/>
  <c r="AL11" i="196"/>
  <c r="R11" i="196"/>
  <c r="BV10" i="196"/>
  <c r="BB10" i="196"/>
  <c r="AH10" i="196"/>
  <c r="N10" i="196"/>
  <c r="BR9" i="196"/>
  <c r="AX9" i="196"/>
  <c r="AD9" i="196"/>
  <c r="J9" i="196"/>
  <c r="BN8" i="196"/>
  <c r="AT8" i="196"/>
  <c r="Z8" i="196"/>
  <c r="F8" i="196"/>
  <c r="BJ7" i="196"/>
  <c r="AP7" i="196"/>
  <c r="V7" i="196"/>
  <c r="B7" i="196"/>
  <c r="BF6" i="196"/>
  <c r="AL6" i="196"/>
  <c r="R6" i="196"/>
  <c r="BV5" i="196"/>
  <c r="BB5" i="196"/>
  <c r="AH5" i="196"/>
  <c r="N5" i="196"/>
  <c r="BR4" i="196"/>
  <c r="AX4" i="196"/>
  <c r="AD4" i="196"/>
  <c r="J4" i="196"/>
  <c r="BN3" i="196"/>
  <c r="AT3" i="196"/>
  <c r="Z3" i="196"/>
  <c r="F3" i="196"/>
  <c r="AC78" i="196"/>
  <c r="Y77" i="196"/>
  <c r="U76" i="196"/>
  <c r="Q75" i="196"/>
  <c r="M74" i="196"/>
  <c r="I73" i="196"/>
  <c r="E72" i="196"/>
  <c r="BY70" i="196"/>
  <c r="BU69" i="196"/>
  <c r="BQ68" i="196"/>
  <c r="BM67" i="196"/>
  <c r="BI66" i="196"/>
  <c r="BE65" i="196"/>
  <c r="BA64" i="196"/>
  <c r="AW63" i="196"/>
  <c r="AS62" i="196"/>
  <c r="AO61" i="196"/>
  <c r="AK60" i="196"/>
  <c r="AG59" i="196"/>
  <c r="AC58" i="196"/>
  <c r="Y57" i="196"/>
  <c r="U56" i="196"/>
  <c r="Q55" i="196"/>
  <c r="M54" i="196"/>
  <c r="I53" i="196"/>
  <c r="E52" i="196"/>
  <c r="BY50" i="196"/>
  <c r="BU49" i="196"/>
  <c r="BQ48" i="196"/>
  <c r="X48" i="196"/>
  <c r="BB47" i="196"/>
  <c r="E47" i="196"/>
  <c r="AM46" i="196"/>
  <c r="BU45" i="196"/>
  <c r="AB45" i="196"/>
  <c r="BH44" i="196"/>
  <c r="V44" i="196"/>
  <c r="BM43" i="196"/>
  <c r="AC43" i="196"/>
  <c r="BV42" i="196"/>
  <c r="AQ42" i="196"/>
  <c r="M42" i="196"/>
  <c r="BK41" i="196"/>
  <c r="AM41" i="196"/>
  <c r="O41" i="196"/>
  <c r="BM40" i="196"/>
  <c r="AQ40" i="196"/>
  <c r="U40" i="196"/>
  <c r="BV39" i="196"/>
  <c r="AZ39" i="196"/>
  <c r="AD39" i="196"/>
  <c r="H39" i="196"/>
  <c r="BJ38" i="196"/>
  <c r="AN38" i="196"/>
  <c r="R38" i="196"/>
  <c r="BU37" i="196"/>
  <c r="AZ37" i="196"/>
  <c r="AE37" i="196"/>
  <c r="J37" i="196"/>
  <c r="BM36" i="196"/>
  <c r="AQ36" i="196"/>
  <c r="V36" i="196"/>
  <c r="BY35" i="196"/>
  <c r="BD35" i="196"/>
  <c r="AI35" i="196"/>
  <c r="N35" i="196"/>
  <c r="BQ34" i="196"/>
  <c r="AV34" i="196"/>
  <c r="AA34" i="196"/>
  <c r="F34" i="196"/>
  <c r="BI33" i="196"/>
  <c r="AN33" i="196"/>
  <c r="S33" i="196"/>
  <c r="BV32" i="196"/>
  <c r="BA32" i="196"/>
  <c r="AF32" i="196"/>
  <c r="K32" i="196"/>
  <c r="BN31" i="196"/>
  <c r="AS31" i="196"/>
  <c r="W31" i="196"/>
  <c r="B31" i="196"/>
  <c r="BE30" i="196"/>
  <c r="AJ30" i="196"/>
  <c r="O30" i="196"/>
  <c r="BR29" i="196"/>
  <c r="AW29" i="196"/>
  <c r="AB29" i="196"/>
  <c r="G29" i="196"/>
  <c r="BJ28" i="196"/>
  <c r="AO28" i="196"/>
  <c r="T28" i="196"/>
  <c r="BW27" i="196"/>
  <c r="BB27" i="196"/>
  <c r="AG27" i="196"/>
  <c r="L27" i="196"/>
  <c r="BO26" i="196"/>
  <c r="AT26" i="196"/>
  <c r="Y26" i="196"/>
  <c r="C26" i="196"/>
  <c r="BF25" i="196"/>
  <c r="AK25" i="196"/>
  <c r="P25" i="196"/>
  <c r="BS24" i="196"/>
  <c r="AX24" i="196"/>
  <c r="AC24" i="196"/>
  <c r="I24" i="196"/>
  <c r="BM23" i="196"/>
  <c r="AS23" i="196"/>
  <c r="Y23" i="196"/>
  <c r="E23" i="196"/>
  <c r="BI22" i="196"/>
  <c r="AO22" i="196"/>
  <c r="U22" i="196"/>
  <c r="BY21" i="196"/>
  <c r="BE21" i="196"/>
  <c r="AK21" i="196"/>
  <c r="Q21" i="196"/>
  <c r="BU20" i="196"/>
  <c r="BA20" i="196"/>
  <c r="AG20" i="196"/>
  <c r="M20" i="196"/>
  <c r="BQ19" i="196"/>
  <c r="AW19" i="196"/>
  <c r="AC19" i="196"/>
  <c r="I19" i="196"/>
  <c r="BM18" i="196"/>
  <c r="AS18" i="196"/>
  <c r="Y18" i="196"/>
  <c r="E18" i="196"/>
  <c r="BI17" i="196"/>
  <c r="AO17" i="196"/>
  <c r="U17" i="196"/>
  <c r="BY16" i="196"/>
  <c r="BE16" i="196"/>
  <c r="AK16" i="196"/>
  <c r="Q16" i="196"/>
  <c r="BU15" i="196"/>
  <c r="BA15" i="196"/>
  <c r="AG15" i="196"/>
  <c r="M15" i="196"/>
  <c r="BQ14" i="196"/>
  <c r="AW14" i="196"/>
  <c r="AC14" i="196"/>
  <c r="I14" i="196"/>
  <c r="BM13" i="196"/>
  <c r="AS13" i="196"/>
  <c r="Y13" i="196"/>
  <c r="E13" i="196"/>
  <c r="BI12" i="196"/>
  <c r="AO12" i="196"/>
  <c r="U12" i="196"/>
  <c r="BY11" i="196"/>
  <c r="BE11" i="196"/>
  <c r="AK11" i="196"/>
  <c r="Q11" i="196"/>
  <c r="BU10" i="196"/>
  <c r="BA10" i="196"/>
  <c r="AG10" i="196"/>
  <c r="M10" i="196"/>
  <c r="BQ9" i="196"/>
  <c r="AW9" i="196"/>
  <c r="AC9" i="196"/>
  <c r="I9" i="196"/>
  <c r="BM8" i="196"/>
  <c r="AS8" i="196"/>
  <c r="Y8" i="196"/>
  <c r="E8" i="196"/>
  <c r="BI7" i="196"/>
  <c r="AO7" i="196"/>
  <c r="U7" i="196"/>
  <c r="BY6" i="196"/>
  <c r="BE6" i="196"/>
  <c r="AK6" i="196"/>
  <c r="Q6" i="196"/>
  <c r="BU5" i="196"/>
  <c r="BA5" i="196"/>
  <c r="AG5" i="196"/>
  <c r="M5" i="196"/>
  <c r="BQ4" i="196"/>
  <c r="AW4" i="196"/>
  <c r="AC4" i="196"/>
  <c r="I4" i="196"/>
  <c r="BM3" i="196"/>
  <c r="AS3" i="196"/>
  <c r="Y3" i="196"/>
  <c r="E3" i="196"/>
  <c r="AB78" i="196"/>
  <c r="X77" i="196"/>
  <c r="T76" i="196"/>
  <c r="P75" i="196"/>
  <c r="L74" i="196"/>
  <c r="H73" i="196"/>
  <c r="D72" i="196"/>
  <c r="BX70" i="196"/>
  <c r="BT69" i="196"/>
  <c r="BP68" i="196"/>
  <c r="BL67" i="196"/>
  <c r="BH66" i="196"/>
  <c r="BD65" i="196"/>
  <c r="AZ64" i="196"/>
  <c r="AV63" i="196"/>
  <c r="AR62" i="196"/>
  <c r="AN61" i="196"/>
  <c r="AJ60" i="196"/>
  <c r="AF59" i="196"/>
  <c r="AB58" i="196"/>
  <c r="X57" i="196"/>
  <c r="T56" i="196"/>
  <c r="P55" i="196"/>
  <c r="L54" i="196"/>
  <c r="H53" i="196"/>
  <c r="D52" i="196"/>
  <c r="BX50" i="196"/>
  <c r="BT49" i="196"/>
  <c r="BP48" i="196"/>
  <c r="T48" i="196"/>
  <c r="AZ47" i="196"/>
  <c r="D47" i="196"/>
  <c r="AL46" i="196"/>
  <c r="BT45" i="196"/>
  <c r="Z45" i="196"/>
  <c r="BA44" i="196"/>
  <c r="T44" i="196"/>
  <c r="BL43" i="196"/>
  <c r="AB43" i="196"/>
  <c r="BU42" i="196"/>
  <c r="AP42" i="196"/>
  <c r="L42" i="196"/>
  <c r="BJ41" i="196"/>
  <c r="AL41" i="196"/>
  <c r="N41" i="196"/>
  <c r="BL40" i="196"/>
  <c r="AP40" i="196"/>
  <c r="S40" i="196"/>
  <c r="BU39" i="196"/>
  <c r="AY39" i="196"/>
  <c r="AC39" i="196"/>
  <c r="G39" i="196"/>
  <c r="BI38" i="196"/>
  <c r="AL38" i="196"/>
  <c r="Q38" i="196"/>
  <c r="BT37" i="196"/>
  <c r="AY37" i="196"/>
  <c r="AD37" i="196"/>
  <c r="I37" i="196"/>
  <c r="BK36" i="196"/>
  <c r="AP36" i="196"/>
  <c r="U36" i="196"/>
  <c r="BX35" i="196"/>
  <c r="BC35" i="196"/>
  <c r="AH35" i="196"/>
  <c r="M35" i="196"/>
  <c r="BP34" i="196"/>
  <c r="AU34" i="196"/>
  <c r="Z34" i="196"/>
  <c r="E34" i="196"/>
  <c r="BH33" i="196"/>
  <c r="AM33" i="196"/>
  <c r="R33" i="196"/>
  <c r="BU32" i="196"/>
  <c r="AZ32" i="196"/>
  <c r="AE32" i="196"/>
  <c r="J32" i="196"/>
  <c r="BM31" i="196"/>
  <c r="AQ31" i="196"/>
  <c r="V31" i="196"/>
  <c r="BY30" i="196"/>
  <c r="BD30" i="196"/>
  <c r="AI30" i="196"/>
  <c r="N30" i="196"/>
  <c r="BQ29" i="196"/>
  <c r="AV29" i="196"/>
  <c r="AA29" i="196"/>
  <c r="F29" i="196"/>
  <c r="BI28" i="196"/>
  <c r="AN28" i="196"/>
  <c r="S28" i="196"/>
  <c r="BV27" i="196"/>
  <c r="BA27" i="196"/>
  <c r="AF27" i="196"/>
  <c r="K27" i="196"/>
  <c r="BN26" i="196"/>
  <c r="AS26" i="196"/>
  <c r="W26" i="196"/>
  <c r="B26" i="196"/>
  <c r="BE25" i="196"/>
  <c r="AJ25" i="196"/>
  <c r="O25" i="196"/>
  <c r="BR24" i="196"/>
  <c r="AW24" i="196"/>
  <c r="AB24" i="196"/>
  <c r="H24" i="196"/>
  <c r="BL23" i="196"/>
  <c r="AR23" i="196"/>
  <c r="X23" i="196"/>
  <c r="D23" i="196"/>
  <c r="BH22" i="196"/>
  <c r="AN22" i="196"/>
  <c r="T22" i="196"/>
  <c r="BX21" i="196"/>
  <c r="BD21" i="196"/>
  <c r="AJ21" i="196"/>
  <c r="P21" i="196"/>
  <c r="BT20" i="196"/>
  <c r="AZ20" i="196"/>
  <c r="AF20" i="196"/>
  <c r="L20" i="196"/>
  <c r="BP19" i="196"/>
  <c r="AV19" i="196"/>
  <c r="AB19" i="196"/>
  <c r="H19" i="196"/>
  <c r="BL18" i="196"/>
  <c r="AR18" i="196"/>
  <c r="X18" i="196"/>
  <c r="D18" i="196"/>
  <c r="BH17" i="196"/>
  <c r="AN17" i="196"/>
  <c r="T17" i="196"/>
  <c r="BX16" i="196"/>
  <c r="BD16" i="196"/>
  <c r="AJ16" i="196"/>
  <c r="P16" i="196"/>
  <c r="BT15" i="196"/>
  <c r="AZ15" i="196"/>
  <c r="AF15" i="196"/>
  <c r="L15" i="196"/>
  <c r="BP14" i="196"/>
  <c r="AV14" i="196"/>
  <c r="AB14" i="196"/>
  <c r="H14" i="196"/>
  <c r="BL13" i="196"/>
  <c r="AR13" i="196"/>
  <c r="X13" i="196"/>
  <c r="D13" i="196"/>
  <c r="BH12" i="196"/>
  <c r="AN12" i="196"/>
  <c r="T12" i="196"/>
  <c r="BX11" i="196"/>
  <c r="BD11" i="196"/>
  <c r="AJ11" i="196"/>
  <c r="P11" i="196"/>
  <c r="BT10" i="196"/>
  <c r="AZ10" i="196"/>
  <c r="AF10" i="196"/>
  <c r="L10" i="196"/>
  <c r="BP9" i="196"/>
  <c r="AV9" i="196"/>
  <c r="AB9" i="196"/>
  <c r="H9" i="196"/>
  <c r="BL8" i="196"/>
  <c r="AR8" i="196"/>
  <c r="X8" i="196"/>
  <c r="D8" i="196"/>
  <c r="BH7" i="196"/>
  <c r="AN7" i="196"/>
  <c r="T7" i="196"/>
  <c r="BX6" i="196"/>
  <c r="BD6" i="196"/>
  <c r="AJ6" i="196"/>
  <c r="P6" i="196"/>
  <c r="BT5" i="196"/>
  <c r="AZ5" i="196"/>
  <c r="AF5" i="196"/>
  <c r="L5" i="196"/>
  <c r="BP4" i="196"/>
  <c r="AV4" i="196"/>
  <c r="AB4" i="196"/>
  <c r="H4" i="196"/>
  <c r="BL3" i="196"/>
  <c r="AR3" i="196"/>
  <c r="X3" i="196"/>
  <c r="D3" i="196"/>
  <c r="AA78" i="196"/>
  <c r="W77" i="196"/>
  <c r="S76" i="196"/>
  <c r="O75" i="196"/>
  <c r="K74" i="196"/>
  <c r="G73" i="196"/>
  <c r="C72" i="196"/>
  <c r="BW70" i="196"/>
  <c r="BS69" i="196"/>
  <c r="BO68" i="196"/>
  <c r="BK67" i="196"/>
  <c r="BG66" i="196"/>
  <c r="BC65" i="196"/>
  <c r="AY64" i="196"/>
  <c r="AU63" i="196"/>
  <c r="AQ62" i="196"/>
  <c r="AM61" i="196"/>
  <c r="AI60" i="196"/>
  <c r="AE59" i="196"/>
  <c r="AA58" i="196"/>
  <c r="W57" i="196"/>
  <c r="S56" i="196"/>
  <c r="O55" i="196"/>
  <c r="K54" i="196"/>
  <c r="G53" i="196"/>
  <c r="C52" i="196"/>
  <c r="BW50" i="196"/>
  <c r="BS49" i="196"/>
  <c r="BO48" i="196"/>
  <c r="R48" i="196"/>
  <c r="AS47" i="196"/>
  <c r="C47" i="196"/>
  <c r="AK46" i="196"/>
  <c r="BP45" i="196"/>
  <c r="X45" i="196"/>
  <c r="AZ44" i="196"/>
  <c r="S44" i="196"/>
  <c r="BJ43" i="196"/>
  <c r="AA43" i="196"/>
  <c r="BT42" i="196"/>
  <c r="AO42" i="196"/>
  <c r="K42" i="196"/>
  <c r="BI41" i="196"/>
  <c r="AK41" i="196"/>
  <c r="L41" i="196"/>
  <c r="BK40" i="196"/>
  <c r="AO40" i="196"/>
  <c r="R40" i="196"/>
  <c r="BT39" i="196"/>
  <c r="AX39" i="196"/>
  <c r="AB39" i="196"/>
  <c r="F39" i="196"/>
  <c r="BH38" i="196"/>
  <c r="AK38" i="196"/>
  <c r="P38" i="196"/>
  <c r="BS37" i="196"/>
  <c r="AX37" i="196"/>
  <c r="AC37" i="196"/>
  <c r="G37" i="196"/>
  <c r="BJ36" i="196"/>
  <c r="AO36" i="196"/>
  <c r="T36" i="196"/>
  <c r="BW35" i="196"/>
  <c r="BB35" i="196"/>
  <c r="AG35" i="196"/>
  <c r="L35" i="196"/>
  <c r="BO34" i="196"/>
  <c r="AT34" i="196"/>
  <c r="Y34" i="196"/>
  <c r="D34" i="196"/>
  <c r="BG33" i="196"/>
  <c r="AL33" i="196"/>
  <c r="Q33" i="196"/>
  <c r="BT32" i="196"/>
  <c r="AY32" i="196"/>
  <c r="AD32" i="196"/>
  <c r="I32" i="196"/>
  <c r="BK31" i="196"/>
  <c r="AP31" i="196"/>
  <c r="U31" i="196"/>
  <c r="BX30" i="196"/>
  <c r="BC30" i="196"/>
  <c r="AH30" i="196"/>
  <c r="M30" i="196"/>
  <c r="BP29" i="196"/>
  <c r="AU29" i="196"/>
  <c r="Z29" i="196"/>
  <c r="E29" i="196"/>
  <c r="BH28" i="196"/>
  <c r="AM28" i="196"/>
  <c r="R28" i="196"/>
  <c r="BU27" i="196"/>
  <c r="AZ27" i="196"/>
  <c r="AE27" i="196"/>
  <c r="J27" i="196"/>
  <c r="BM26" i="196"/>
  <c r="AQ26" i="196"/>
  <c r="V26" i="196"/>
  <c r="BY25" i="196"/>
  <c r="BD25" i="196"/>
  <c r="AI25" i="196"/>
  <c r="N25" i="196"/>
  <c r="BQ24" i="196"/>
  <c r="AV24" i="196"/>
  <c r="AA24" i="196"/>
  <c r="G24" i="196"/>
  <c r="BK23" i="196"/>
  <c r="AQ23" i="196"/>
  <c r="W23" i="196"/>
  <c r="C23" i="196"/>
  <c r="BG22" i="196"/>
  <c r="AM22" i="196"/>
  <c r="S22" i="196"/>
  <c r="BW21" i="196"/>
  <c r="BC21" i="196"/>
  <c r="AI21" i="196"/>
  <c r="O21" i="196"/>
  <c r="BS20" i="196"/>
  <c r="AY20" i="196"/>
  <c r="AE20" i="196"/>
  <c r="K20" i="196"/>
  <c r="BO19" i="196"/>
  <c r="AU19" i="196"/>
  <c r="AA19" i="196"/>
  <c r="G19" i="196"/>
  <c r="BK18" i="196"/>
  <c r="AQ18" i="196"/>
  <c r="W18" i="196"/>
  <c r="C18" i="196"/>
  <c r="BG17" i="196"/>
  <c r="AM17" i="196"/>
  <c r="S17" i="196"/>
  <c r="BW16" i="196"/>
  <c r="BC16" i="196"/>
  <c r="AI16" i="196"/>
  <c r="O16" i="196"/>
  <c r="BS15" i="196"/>
  <c r="AY15" i="196"/>
  <c r="AE15" i="196"/>
  <c r="K15" i="196"/>
  <c r="BO14" i="196"/>
  <c r="AU14" i="196"/>
  <c r="AA14" i="196"/>
  <c r="G14" i="196"/>
  <c r="BK13" i="196"/>
  <c r="AQ13" i="196"/>
  <c r="W13" i="196"/>
  <c r="C13" i="196"/>
  <c r="BG12" i="196"/>
  <c r="AM12" i="196"/>
  <c r="S12" i="196"/>
  <c r="BW11" i="196"/>
  <c r="BC11" i="196"/>
  <c r="AI11" i="196"/>
  <c r="O11" i="196"/>
  <c r="BS10" i="196"/>
  <c r="AY10" i="196"/>
  <c r="AE10" i="196"/>
  <c r="K10" i="196"/>
  <c r="BO9" i="196"/>
  <c r="AU9" i="196"/>
  <c r="AA9" i="196"/>
  <c r="G9" i="196"/>
  <c r="BK8" i="196"/>
  <c r="AQ8" i="196"/>
  <c r="W8" i="196"/>
  <c r="C8" i="196"/>
  <c r="BG7" i="196"/>
  <c r="AM7" i="196"/>
  <c r="S7" i="196"/>
  <c r="BW6" i="196"/>
  <c r="BC6" i="196"/>
  <c r="AI6" i="196"/>
  <c r="O6" i="196"/>
  <c r="BS5" i="196"/>
  <c r="AY5" i="196"/>
  <c r="AE5" i="196"/>
  <c r="K5" i="196"/>
  <c r="BO4" i="196"/>
  <c r="AU4" i="196"/>
  <c r="AA4" i="196"/>
  <c r="G4" i="196"/>
  <c r="BK3" i="196"/>
  <c r="AQ3" i="196"/>
  <c r="W3" i="196"/>
  <c r="C3" i="196"/>
  <c r="Z78" i="196"/>
  <c r="V77" i="196"/>
  <c r="R76" i="196"/>
  <c r="N75" i="196"/>
  <c r="J74" i="196"/>
  <c r="F73" i="196"/>
  <c r="B72" i="196"/>
  <c r="BV70" i="196"/>
  <c r="BR69" i="196"/>
  <c r="BN68" i="196"/>
  <c r="BJ67" i="196"/>
  <c r="BF66" i="196"/>
  <c r="BB65" i="196"/>
  <c r="AX64" i="196"/>
  <c r="AT63" i="196"/>
  <c r="AP62" i="196"/>
  <c r="AL61" i="196"/>
  <c r="AH60" i="196"/>
  <c r="AD59" i="196"/>
  <c r="Z58" i="196"/>
  <c r="V57" i="196"/>
  <c r="R56" i="196"/>
  <c r="N55" i="196"/>
  <c r="J54" i="196"/>
  <c r="F53" i="196"/>
  <c r="B52" i="196"/>
  <c r="BV50" i="196"/>
  <c r="BR49" i="196"/>
  <c r="BN48" i="196"/>
  <c r="P48" i="196"/>
  <c r="AR47" i="196"/>
  <c r="B47" i="196"/>
  <c r="AJ46" i="196"/>
  <c r="BN45" i="196"/>
  <c r="Q45" i="196"/>
  <c r="AY44" i="196"/>
  <c r="N44" i="196"/>
  <c r="BH43" i="196"/>
  <c r="Z43" i="196"/>
  <c r="BS42" i="196"/>
  <c r="AN42" i="196"/>
  <c r="J42" i="196"/>
  <c r="BH41" i="196"/>
  <c r="AJ41" i="196"/>
  <c r="J41" i="196"/>
  <c r="BJ40" i="196"/>
  <c r="AM40" i="196"/>
  <c r="Q40" i="196"/>
  <c r="BS39" i="196"/>
  <c r="AW39" i="196"/>
  <c r="AA39" i="196"/>
  <c r="E39" i="196"/>
  <c r="BF38" i="196"/>
  <c r="AJ38" i="196"/>
  <c r="O38" i="196"/>
  <c r="BR37" i="196"/>
  <c r="AW37" i="196"/>
  <c r="AA37" i="196"/>
  <c r="F37" i="196"/>
  <c r="BI36" i="196"/>
  <c r="AN36" i="196"/>
  <c r="S36" i="196"/>
  <c r="BV35" i="196"/>
  <c r="BA35" i="196"/>
  <c r="AF35" i="196"/>
  <c r="K35" i="196"/>
  <c r="BN34" i="196"/>
  <c r="AS34" i="196"/>
  <c r="X34" i="196"/>
  <c r="C34" i="196"/>
  <c r="BF33" i="196"/>
  <c r="AK33" i="196"/>
  <c r="P33" i="196"/>
  <c r="BS32" i="196"/>
  <c r="AX32" i="196"/>
  <c r="AC32" i="196"/>
  <c r="G32" i="196"/>
  <c r="BJ31" i="196"/>
  <c r="AO31" i="196"/>
  <c r="T31" i="196"/>
  <c r="BW30" i="196"/>
  <c r="BB30" i="196"/>
  <c r="AG30" i="196"/>
  <c r="L30" i="196"/>
  <c r="BO29" i="196"/>
  <c r="AT29" i="196"/>
  <c r="Y29" i="196"/>
  <c r="D29" i="196"/>
  <c r="BG28" i="196"/>
  <c r="AL28" i="196"/>
  <c r="Q28" i="196"/>
  <c r="BT27" i="196"/>
  <c r="AY27" i="196"/>
  <c r="AD27" i="196"/>
  <c r="I27" i="196"/>
  <c r="BK26" i="196"/>
  <c r="AP26" i="196"/>
  <c r="U26" i="196"/>
  <c r="BX25" i="196"/>
  <c r="BC25" i="196"/>
  <c r="AH25" i="196"/>
  <c r="M25" i="196"/>
  <c r="BP24" i="196"/>
  <c r="AU24" i="196"/>
  <c r="Z24" i="196"/>
  <c r="F24" i="196"/>
  <c r="BJ23" i="196"/>
  <c r="AP23" i="196"/>
  <c r="V23" i="196"/>
  <c r="B23" i="196"/>
  <c r="BF22" i="196"/>
  <c r="AL22" i="196"/>
  <c r="R22" i="196"/>
  <c r="BV21" i="196"/>
  <c r="BB21" i="196"/>
  <c r="AH21" i="196"/>
  <c r="N21" i="196"/>
  <c r="BR20" i="196"/>
  <c r="AX20" i="196"/>
  <c r="AD20" i="196"/>
  <c r="J20" i="196"/>
  <c r="BN19" i="196"/>
  <c r="AT19" i="196"/>
  <c r="Z19" i="196"/>
  <c r="F19" i="196"/>
  <c r="BJ18" i="196"/>
  <c r="AP18" i="196"/>
  <c r="V18" i="196"/>
  <c r="B18" i="196"/>
  <c r="BF17" i="196"/>
  <c r="AL17" i="196"/>
  <c r="R17" i="196"/>
  <c r="P78" i="196"/>
  <c r="L77" i="196"/>
  <c r="H76" i="196"/>
  <c r="D75" i="196"/>
  <c r="BX73" i="196"/>
  <c r="BT72" i="196"/>
  <c r="BP71" i="196"/>
  <c r="BL70" i="196"/>
  <c r="BH69" i="196"/>
  <c r="BD68" i="196"/>
  <c r="AZ67" i="196"/>
  <c r="AV66" i="196"/>
  <c r="AR65" i="196"/>
  <c r="AN64" i="196"/>
  <c r="AJ63" i="196"/>
  <c r="AF62" i="196"/>
  <c r="AB61" i="196"/>
  <c r="X60" i="196"/>
  <c r="T59" i="196"/>
  <c r="P58" i="196"/>
  <c r="L57" i="196"/>
  <c r="H56" i="196"/>
  <c r="D55" i="196"/>
  <c r="BX53" i="196"/>
  <c r="BT52" i="196"/>
  <c r="BP51" i="196"/>
  <c r="BL50" i="196"/>
  <c r="BH49" i="196"/>
  <c r="BM48" i="196"/>
  <c r="I48" i="196"/>
  <c r="AQ47" i="196"/>
  <c r="BY46" i="196"/>
  <c r="AF46" i="196"/>
  <c r="BL45" i="196"/>
  <c r="P45" i="196"/>
  <c r="AX44" i="196"/>
  <c r="M44" i="196"/>
  <c r="BF43" i="196"/>
  <c r="Y43" i="196"/>
  <c r="BN42" i="196"/>
  <c r="AL42" i="196"/>
  <c r="G42" i="196"/>
  <c r="BG41" i="196"/>
  <c r="AI41" i="196"/>
  <c r="I41" i="196"/>
  <c r="BI40" i="196"/>
  <c r="AL40" i="196"/>
  <c r="P40" i="196"/>
  <c r="BR39" i="196"/>
  <c r="AV39" i="196"/>
  <c r="Z39" i="196"/>
  <c r="D39" i="196"/>
  <c r="BE38" i="196"/>
  <c r="AI38" i="196"/>
  <c r="N38" i="196"/>
  <c r="BQ37" i="196"/>
  <c r="AU37" i="196"/>
  <c r="Z37" i="196"/>
  <c r="E37" i="196"/>
  <c r="BH36" i="196"/>
  <c r="AM36" i="196"/>
  <c r="R36" i="196"/>
  <c r="BU35" i="196"/>
  <c r="AZ35" i="196"/>
  <c r="AE35" i="196"/>
  <c r="J35" i="196"/>
  <c r="BM34" i="196"/>
  <c r="AR34" i="196"/>
  <c r="W34" i="196"/>
  <c r="B34" i="196"/>
  <c r="BE33" i="196"/>
  <c r="AJ33" i="196"/>
  <c r="O33" i="196"/>
  <c r="BR32" i="196"/>
  <c r="AW32" i="196"/>
  <c r="AA32" i="196"/>
  <c r="F32" i="196"/>
  <c r="BI31" i="196"/>
  <c r="AN31" i="196"/>
  <c r="S31" i="196"/>
  <c r="BV30" i="196"/>
  <c r="BA30" i="196"/>
  <c r="AF30" i="196"/>
  <c r="K30" i="196"/>
  <c r="BN29" i="196"/>
  <c r="AS29" i="196"/>
  <c r="X29" i="196"/>
  <c r="C29" i="196"/>
  <c r="BF28" i="196"/>
  <c r="AK28" i="196"/>
  <c r="P28" i="196"/>
  <c r="BS27" i="196"/>
  <c r="AX27" i="196"/>
  <c r="AC27" i="196"/>
  <c r="G27" i="196"/>
  <c r="BJ26" i="196"/>
  <c r="AO26" i="196"/>
  <c r="T26" i="196"/>
  <c r="BW25" i="196"/>
  <c r="BB25" i="196"/>
  <c r="AG25" i="196"/>
  <c r="L25" i="196"/>
  <c r="BO24" i="196"/>
  <c r="AT24" i="196"/>
  <c r="Y24" i="196"/>
  <c r="E24" i="196"/>
  <c r="BI23" i="196"/>
  <c r="I78" i="196"/>
  <c r="E77" i="196"/>
  <c r="BY75" i="196"/>
  <c r="BU74" i="196"/>
  <c r="BQ73" i="196"/>
  <c r="BM72" i="196"/>
  <c r="BI71" i="196"/>
  <c r="BE70" i="196"/>
  <c r="BA69" i="196"/>
  <c r="AW68" i="196"/>
  <c r="AS67" i="196"/>
  <c r="AO66" i="196"/>
  <c r="AK65" i="196"/>
  <c r="AG64" i="196"/>
  <c r="AC63" i="196"/>
  <c r="Y62" i="196"/>
  <c r="U61" i="196"/>
  <c r="Q60" i="196"/>
  <c r="M59" i="196"/>
  <c r="I58" i="196"/>
  <c r="E57" i="196"/>
  <c r="BY55" i="196"/>
  <c r="BU54" i="196"/>
  <c r="BQ53" i="196"/>
  <c r="BM52" i="196"/>
  <c r="BI51" i="196"/>
  <c r="BE50" i="196"/>
  <c r="BA49" i="196"/>
  <c r="BH48" i="196"/>
  <c r="H48" i="196"/>
  <c r="AP47" i="196"/>
  <c r="BX46" i="196"/>
  <c r="AD46" i="196"/>
  <c r="BE45" i="196"/>
  <c r="O45" i="196"/>
  <c r="AW44" i="196"/>
  <c r="L44" i="196"/>
  <c r="BD43" i="196"/>
  <c r="X43" i="196"/>
  <c r="BM42" i="196"/>
  <c r="AJ42" i="196"/>
  <c r="F42" i="196"/>
  <c r="BF41" i="196"/>
  <c r="AH41" i="196"/>
  <c r="H41" i="196"/>
  <c r="BG40" i="196"/>
  <c r="AK40" i="196"/>
  <c r="O40" i="196"/>
  <c r="BQ39" i="196"/>
  <c r="AU39" i="196"/>
  <c r="Y39" i="196"/>
  <c r="B39" i="196"/>
  <c r="BD38" i="196"/>
  <c r="AH38" i="196"/>
  <c r="M38" i="196"/>
  <c r="BO37" i="196"/>
  <c r="AT37" i="196"/>
  <c r="Y37" i="196"/>
  <c r="D37" i="196"/>
  <c r="BG36" i="196"/>
  <c r="AL36" i="196"/>
  <c r="Q36" i="196"/>
  <c r="BT35" i="196"/>
  <c r="AY35" i="196"/>
  <c r="AD35" i="196"/>
  <c r="I35" i="196"/>
  <c r="BL34" i="196"/>
  <c r="AQ34" i="196"/>
  <c r="V34" i="196"/>
  <c r="BY33" i="196"/>
  <c r="BD33" i="196"/>
  <c r="AI33" i="196"/>
  <c r="N33" i="196"/>
  <c r="BQ32" i="196"/>
  <c r="AU32" i="196"/>
  <c r="Z32" i="196"/>
  <c r="E32" i="196"/>
  <c r="BH31" i="196"/>
  <c r="AM31" i="196"/>
  <c r="R31" i="196"/>
  <c r="BU30" i="196"/>
  <c r="AZ30" i="196"/>
  <c r="AE30" i="196"/>
  <c r="J30" i="196"/>
  <c r="BM29" i="196"/>
  <c r="AR29" i="196"/>
  <c r="W29" i="196"/>
  <c r="B29" i="196"/>
  <c r="BE28" i="196"/>
  <c r="AJ28" i="196"/>
  <c r="O28" i="196"/>
  <c r="BR27" i="196"/>
  <c r="AW27" i="196"/>
  <c r="AA27" i="196"/>
  <c r="F27" i="196"/>
  <c r="BI26" i="196"/>
  <c r="AN26" i="196"/>
  <c r="S26" i="196"/>
  <c r="BV25" i="196"/>
  <c r="BA25" i="196"/>
  <c r="AF25" i="196"/>
  <c r="K25" i="196"/>
  <c r="BN24" i="196"/>
  <c r="AS24" i="196"/>
  <c r="X24" i="196"/>
  <c r="D24" i="196"/>
  <c r="BH23" i="196"/>
  <c r="AN23" i="196"/>
  <c r="T23" i="196"/>
  <c r="BX22" i="196"/>
  <c r="BD22" i="196"/>
  <c r="AJ22" i="196"/>
  <c r="P22" i="196"/>
  <c r="BT21" i="196"/>
  <c r="AZ21" i="196"/>
  <c r="AF21" i="196"/>
  <c r="L21" i="196"/>
  <c r="BP20" i="196"/>
  <c r="AV20" i="196"/>
  <c r="AB20" i="196"/>
  <c r="H20" i="196"/>
  <c r="BL19" i="196"/>
  <c r="AR19" i="196"/>
  <c r="X19" i="196"/>
  <c r="D19" i="196"/>
  <c r="BH18" i="196"/>
  <c r="AN18" i="196"/>
  <c r="T18" i="196"/>
  <c r="BX17" i="196"/>
  <c r="BD17" i="196"/>
  <c r="AJ17" i="196"/>
  <c r="P17" i="196"/>
  <c r="BT16" i="196"/>
  <c r="AZ16" i="196"/>
  <c r="AF16" i="196"/>
  <c r="L16" i="196"/>
  <c r="BP15" i="196"/>
  <c r="AV15" i="196"/>
  <c r="AB15" i="196"/>
  <c r="H15" i="196"/>
  <c r="H78" i="196"/>
  <c r="D77" i="196"/>
  <c r="BX75" i="196"/>
  <c r="BT74" i="196"/>
  <c r="BP73" i="196"/>
  <c r="BL72" i="196"/>
  <c r="BH71" i="196"/>
  <c r="BD70" i="196"/>
  <c r="AZ69" i="196"/>
  <c r="AV68" i="196"/>
  <c r="AR67" i="196"/>
  <c r="AN66" i="196"/>
  <c r="AJ65" i="196"/>
  <c r="AF64" i="196"/>
  <c r="AB63" i="196"/>
  <c r="X62" i="196"/>
  <c r="T61" i="196"/>
  <c r="P60" i="196"/>
  <c r="L59" i="196"/>
  <c r="H58" i="196"/>
  <c r="D57" i="196"/>
  <c r="BX55" i="196"/>
  <c r="BT54" i="196"/>
  <c r="BP53" i="196"/>
  <c r="BL52" i="196"/>
  <c r="BH51" i="196"/>
  <c r="BD50" i="196"/>
  <c r="AZ49" i="196"/>
  <c r="BD48" i="196"/>
  <c r="G48" i="196"/>
  <c r="AO47" i="196"/>
  <c r="BT46" i="196"/>
  <c r="AB46" i="196"/>
  <c r="BD45" i="196"/>
  <c r="N45" i="196"/>
  <c r="AV44" i="196"/>
  <c r="K44" i="196"/>
  <c r="BC43" i="196"/>
  <c r="V43" i="196"/>
  <c r="BL42" i="196"/>
  <c r="AH42" i="196"/>
  <c r="E42" i="196"/>
  <c r="BE41" i="196"/>
  <c r="AF41" i="196"/>
  <c r="G41" i="196"/>
  <c r="BF40" i="196"/>
  <c r="AJ40" i="196"/>
  <c r="N40" i="196"/>
  <c r="BP39" i="196"/>
  <c r="AT39" i="196"/>
  <c r="X39" i="196"/>
  <c r="BY38" i="196"/>
  <c r="BC38" i="196"/>
  <c r="AG38" i="196"/>
  <c r="K38" i="196"/>
  <c r="BN37" i="196"/>
  <c r="AS37" i="196"/>
  <c r="X37" i="196"/>
  <c r="C37" i="196"/>
  <c r="BF36" i="196"/>
  <c r="AK36" i="196"/>
  <c r="P36" i="196"/>
  <c r="BS35" i="196"/>
  <c r="AX35" i="196"/>
  <c r="AC35" i="196"/>
  <c r="H35" i="196"/>
  <c r="BK34" i="196"/>
  <c r="AP34" i="196"/>
  <c r="U34" i="196"/>
  <c r="BX33" i="196"/>
  <c r="BC33" i="196"/>
  <c r="AH33" i="196"/>
  <c r="M33" i="196"/>
  <c r="BO32" i="196"/>
  <c r="AT32" i="196"/>
  <c r="Y32" i="196"/>
  <c r="D32" i="196"/>
  <c r="BG31" i="196"/>
  <c r="AL31" i="196"/>
  <c r="Q31" i="196"/>
  <c r="BT30" i="196"/>
  <c r="AY30" i="196"/>
  <c r="AD30" i="196"/>
  <c r="I30" i="196"/>
  <c r="BL29" i="196"/>
  <c r="AQ29" i="196"/>
  <c r="V29" i="196"/>
  <c r="BY28" i="196"/>
  <c r="BD28" i="196"/>
  <c r="AI28" i="196"/>
  <c r="N28" i="196"/>
  <c r="BQ27" i="196"/>
  <c r="AU27" i="196"/>
  <c r="Z27" i="196"/>
  <c r="E27" i="196"/>
  <c r="BH26" i="196"/>
  <c r="AM26" i="196"/>
  <c r="R26" i="196"/>
  <c r="BU25" i="196"/>
  <c r="AZ25" i="196"/>
  <c r="AE25" i="196"/>
  <c r="J25" i="196"/>
  <c r="BM24" i="196"/>
  <c r="AR24" i="196"/>
  <c r="W24" i="196"/>
  <c r="C24" i="196"/>
  <c r="BG23" i="196"/>
  <c r="AM23" i="196"/>
  <c r="S23" i="196"/>
  <c r="BW22" i="196"/>
  <c r="BC22" i="196"/>
  <c r="AI22" i="196"/>
  <c r="O22" i="196"/>
  <c r="BS21" i="196"/>
  <c r="AY21" i="196"/>
  <c r="AE21" i="196"/>
  <c r="K21" i="196"/>
  <c r="BO20" i="196"/>
  <c r="AU20" i="196"/>
  <c r="AA20" i="196"/>
  <c r="G20" i="196"/>
  <c r="BK19" i="196"/>
  <c r="AQ19" i="196"/>
  <c r="W19" i="196"/>
  <c r="C19" i="196"/>
  <c r="BG18" i="196"/>
  <c r="AM18" i="196"/>
  <c r="S18" i="196"/>
  <c r="BW17" i="196"/>
  <c r="BC17" i="196"/>
  <c r="AI17" i="196"/>
  <c r="O17" i="196"/>
  <c r="BS16" i="196"/>
  <c r="AY16" i="196"/>
  <c r="AE16" i="196"/>
  <c r="K16" i="196"/>
  <c r="G78" i="196"/>
  <c r="C77" i="196"/>
  <c r="BW75" i="196"/>
  <c r="BS74" i="196"/>
  <c r="BO73" i="196"/>
  <c r="BK72" i="196"/>
  <c r="BG71" i="196"/>
  <c r="BC70" i="196"/>
  <c r="AY69" i="196"/>
  <c r="AU68" i="196"/>
  <c r="AQ67" i="196"/>
  <c r="AM66" i="196"/>
  <c r="AI65" i="196"/>
  <c r="AE64" i="196"/>
  <c r="AA63" i="196"/>
  <c r="W62" i="196"/>
  <c r="S61" i="196"/>
  <c r="O60" i="196"/>
  <c r="K59" i="196"/>
  <c r="G58" i="196"/>
  <c r="C57" i="196"/>
  <c r="BW55" i="196"/>
  <c r="BS54" i="196"/>
  <c r="BO53" i="196"/>
  <c r="BK52" i="196"/>
  <c r="BG51" i="196"/>
  <c r="BC50" i="196"/>
  <c r="AY49" i="196"/>
  <c r="AW48" i="196"/>
  <c r="F48" i="196"/>
  <c r="AN47" i="196"/>
  <c r="BR46" i="196"/>
  <c r="U46" i="196"/>
  <c r="BC45" i="196"/>
  <c r="M45" i="196"/>
  <c r="AT44" i="196"/>
  <c r="J44" i="196"/>
  <c r="AX43" i="196"/>
  <c r="T43" i="196"/>
  <c r="BK42" i="196"/>
  <c r="AG42" i="196"/>
  <c r="D42" i="196"/>
  <c r="BD41" i="196"/>
  <c r="AD41" i="196"/>
  <c r="F41" i="196"/>
  <c r="BE40" i="196"/>
  <c r="AI40" i="196"/>
  <c r="M40" i="196"/>
  <c r="BO39" i="196"/>
  <c r="AS39" i="196"/>
  <c r="V39" i="196"/>
  <c r="BX38" i="196"/>
  <c r="BB38" i="196"/>
  <c r="AE38" i="196"/>
  <c r="J38" i="196"/>
  <c r="BM37" i="196"/>
  <c r="AR37" i="196"/>
  <c r="W37" i="196"/>
  <c r="B37" i="196"/>
  <c r="BE36" i="196"/>
  <c r="AJ36" i="196"/>
  <c r="O36" i="196"/>
  <c r="BR35" i="196"/>
  <c r="AW35" i="196"/>
  <c r="AB35" i="196"/>
  <c r="G35" i="196"/>
  <c r="BJ34" i="196"/>
  <c r="AO34" i="196"/>
  <c r="T34" i="196"/>
  <c r="BW33" i="196"/>
  <c r="BB33" i="196"/>
  <c r="AG33" i="196"/>
  <c r="K33" i="196"/>
  <c r="BN32" i="196"/>
  <c r="AS32" i="196"/>
  <c r="X32" i="196"/>
  <c r="C32" i="196"/>
  <c r="BF31" i="196"/>
  <c r="AK31" i="196"/>
  <c r="P31" i="196"/>
  <c r="BS30" i="196"/>
  <c r="AX30" i="196"/>
  <c r="AC30" i="196"/>
  <c r="H30" i="196"/>
  <c r="BK29" i="196"/>
  <c r="AP29" i="196"/>
  <c r="U29" i="196"/>
  <c r="BX28" i="196"/>
  <c r="BC28" i="196"/>
  <c r="AH28" i="196"/>
  <c r="M28" i="196"/>
  <c r="BO27" i="196"/>
  <c r="AT27" i="196"/>
  <c r="Y27" i="196"/>
  <c r="D27" i="196"/>
  <c r="BG26" i="196"/>
  <c r="AL26" i="196"/>
  <c r="Q26" i="196"/>
  <c r="BT25" i="196"/>
  <c r="AY25" i="196"/>
  <c r="AD25" i="196"/>
  <c r="I25" i="196"/>
  <c r="BL24" i="196"/>
  <c r="AQ24" i="196"/>
  <c r="V24" i="196"/>
  <c r="B24" i="196"/>
  <c r="BF23" i="196"/>
  <c r="AL23" i="196"/>
  <c r="R23" i="196"/>
  <c r="BV22" i="196"/>
  <c r="BB22" i="196"/>
  <c r="AH22" i="196"/>
  <c r="N22" i="196"/>
  <c r="BR21" i="196"/>
  <c r="AX21" i="196"/>
  <c r="AD21" i="196"/>
  <c r="J21" i="196"/>
  <c r="BN20" i="196"/>
  <c r="AT20" i="196"/>
  <c r="Z20" i="196"/>
  <c r="F20" i="196"/>
  <c r="BJ19" i="196"/>
  <c r="AP19" i="196"/>
  <c r="V19" i="196"/>
  <c r="B19" i="196"/>
  <c r="BF18" i="196"/>
  <c r="AL18" i="196"/>
  <c r="R18" i="196"/>
  <c r="BV17" i="196"/>
  <c r="BB17" i="196"/>
  <c r="AH17" i="196"/>
  <c r="N17" i="196"/>
  <c r="BR16" i="196"/>
  <c r="AX16" i="196"/>
  <c r="AD16" i="196"/>
  <c r="J16" i="196"/>
  <c r="BN15" i="196"/>
  <c r="AT15" i="196"/>
  <c r="Z15" i="196"/>
  <c r="F15" i="196"/>
  <c r="BJ14" i="196"/>
  <c r="AP14" i="196"/>
  <c r="V14" i="196"/>
  <c r="B14" i="196"/>
  <c r="BF13" i="196"/>
  <c r="AL13" i="196"/>
  <c r="R13" i="196"/>
  <c r="BV12" i="196"/>
  <c r="BB12" i="196"/>
  <c r="AH12" i="196"/>
  <c r="N12" i="196"/>
  <c r="BR11" i="196"/>
  <c r="AX11" i="196"/>
  <c r="AD11" i="196"/>
  <c r="J11" i="196"/>
  <c r="BN10" i="196"/>
  <c r="AT10" i="196"/>
  <c r="Z10" i="196"/>
  <c r="F10" i="196"/>
  <c r="BJ9" i="196"/>
  <c r="AP9" i="196"/>
  <c r="V9" i="196"/>
  <c r="B9" i="196"/>
  <c r="BF8" i="196"/>
  <c r="AL8" i="196"/>
  <c r="R8" i="196"/>
  <c r="BV7" i="196"/>
  <c r="BB7" i="196"/>
  <c r="AH7" i="196"/>
  <c r="N7" i="196"/>
  <c r="BR6" i="196"/>
  <c r="AX6" i="196"/>
  <c r="AD6" i="196"/>
  <c r="J6" i="196"/>
  <c r="BN5" i="196"/>
  <c r="AT5" i="196"/>
  <c r="Z5" i="196"/>
  <c r="F5" i="196"/>
  <c r="BJ4" i="196"/>
  <c r="AP4" i="196"/>
  <c r="V4" i="196"/>
  <c r="B4" i="196"/>
  <c r="BF3" i="196"/>
  <c r="AL3" i="196"/>
  <c r="R3" i="196"/>
  <c r="F78" i="196"/>
  <c r="B77" i="196"/>
  <c r="BV75" i="196"/>
  <c r="BR74" i="196"/>
  <c r="BN73" i="196"/>
  <c r="BJ72" i="196"/>
  <c r="BF71" i="196"/>
  <c r="BB70" i="196"/>
  <c r="AX69" i="196"/>
  <c r="AT68" i="196"/>
  <c r="AP67" i="196"/>
  <c r="AL66" i="196"/>
  <c r="AH65" i="196"/>
  <c r="AD64" i="196"/>
  <c r="Z63" i="196"/>
  <c r="V62" i="196"/>
  <c r="R61" i="196"/>
  <c r="N60" i="196"/>
  <c r="J59" i="196"/>
  <c r="F58" i="196"/>
  <c r="B57" i="196"/>
  <c r="BV55" i="196"/>
  <c r="BR54" i="196"/>
  <c r="BN53" i="196"/>
  <c r="BJ52" i="196"/>
  <c r="BF51" i="196"/>
  <c r="BB50" i="196"/>
  <c r="AX49" i="196"/>
  <c r="AV48" i="196"/>
  <c r="E48" i="196"/>
  <c r="AJ47" i="196"/>
  <c r="BP46" i="196"/>
  <c r="T46" i="196"/>
  <c r="BB45" i="196"/>
  <c r="L45" i="196"/>
  <c r="AR44" i="196"/>
  <c r="I44" i="196"/>
  <c r="AW43" i="196"/>
  <c r="R43" i="196"/>
  <c r="BJ42" i="196"/>
  <c r="AF42" i="196"/>
  <c r="C42" i="196"/>
  <c r="BC41" i="196"/>
  <c r="AC41" i="196"/>
  <c r="C41" i="196"/>
  <c r="BD40" i="196"/>
  <c r="AH40" i="196"/>
  <c r="L40" i="196"/>
  <c r="BN39" i="196"/>
  <c r="AR39" i="196"/>
  <c r="U39" i="196"/>
  <c r="BW38" i="196"/>
  <c r="BA38" i="196"/>
  <c r="AD38" i="196"/>
  <c r="I38" i="196"/>
  <c r="BL37" i="196"/>
  <c r="AQ37" i="196"/>
  <c r="V37" i="196"/>
  <c r="BY36" i="196"/>
  <c r="BD36" i="196"/>
  <c r="AI36" i="196"/>
  <c r="N36" i="196"/>
  <c r="BQ35" i="196"/>
  <c r="AV35" i="196"/>
  <c r="AA35" i="196"/>
  <c r="F35" i="196"/>
  <c r="BI34" i="196"/>
  <c r="AN34" i="196"/>
  <c r="S34" i="196"/>
  <c r="BV33" i="196"/>
  <c r="BA33" i="196"/>
  <c r="AE33" i="196"/>
  <c r="J33" i="196"/>
  <c r="BM32" i="196"/>
  <c r="AR32" i="196"/>
  <c r="W32" i="196"/>
  <c r="B32" i="196"/>
  <c r="BE31" i="196"/>
  <c r="AJ31" i="196"/>
  <c r="O31" i="196"/>
  <c r="BR30" i="196"/>
  <c r="AW30" i="196"/>
  <c r="AB30" i="196"/>
  <c r="G30" i="196"/>
  <c r="BJ29" i="196"/>
  <c r="AO29" i="196"/>
  <c r="T29" i="196"/>
  <c r="BW28" i="196"/>
  <c r="BB28" i="196"/>
  <c r="AG28" i="196"/>
  <c r="K28" i="196"/>
  <c r="BN27" i="196"/>
  <c r="AS27" i="196"/>
  <c r="X27" i="196"/>
  <c r="C27" i="196"/>
  <c r="BF26" i="196"/>
  <c r="AK26" i="196"/>
  <c r="P26" i="196"/>
  <c r="BS25" i="196"/>
  <c r="AX25" i="196"/>
  <c r="AC25" i="196"/>
  <c r="H25" i="196"/>
  <c r="BK24" i="196"/>
  <c r="AP24" i="196"/>
  <c r="U24" i="196"/>
  <c r="BY23" i="196"/>
  <c r="BE23" i="196"/>
  <c r="AK23" i="196"/>
  <c r="Q23" i="196"/>
  <c r="BU22" i="196"/>
  <c r="BA22" i="196"/>
  <c r="AG22" i="196"/>
  <c r="M22" i="196"/>
  <c r="BQ21" i="196"/>
  <c r="AW21" i="196"/>
  <c r="AC21" i="196"/>
  <c r="I21" i="196"/>
  <c r="BM20" i="196"/>
  <c r="AS20" i="196"/>
  <c r="Y20" i="196"/>
  <c r="E20" i="196"/>
  <c r="BI19" i="196"/>
  <c r="AO19" i="196"/>
  <c r="U19" i="196"/>
  <c r="BY18" i="196"/>
  <c r="BE18" i="196"/>
  <c r="AK18" i="196"/>
  <c r="Q18" i="196"/>
  <c r="BU17" i="196"/>
  <c r="BA17" i="196"/>
  <c r="AG17" i="196"/>
  <c r="M17" i="196"/>
  <c r="BQ16" i="196"/>
  <c r="AW16" i="196"/>
  <c r="AC16" i="196"/>
  <c r="I16" i="196"/>
  <c r="BM15" i="196"/>
  <c r="AS15" i="196"/>
  <c r="Y15" i="196"/>
  <c r="E15" i="196"/>
  <c r="BI14" i="196"/>
  <c r="AO14" i="196"/>
  <c r="U14" i="196"/>
  <c r="BY13" i="196"/>
  <c r="BE13" i="196"/>
  <c r="AK13" i="196"/>
  <c r="Q13" i="196"/>
  <c r="BU12" i="196"/>
  <c r="BA12" i="196"/>
  <c r="AG12" i="196"/>
  <c r="M12" i="196"/>
  <c r="BQ11" i="196"/>
  <c r="AW11" i="196"/>
  <c r="AC11" i="196"/>
  <c r="I11" i="196"/>
  <c r="BM10" i="196"/>
  <c r="AS10" i="196"/>
  <c r="Y10" i="196"/>
  <c r="E10" i="196"/>
  <c r="BI9" i="196"/>
  <c r="AO9" i="196"/>
  <c r="U9" i="196"/>
  <c r="BY8" i="196"/>
  <c r="BE8" i="196"/>
  <c r="AK8" i="196"/>
  <c r="Q8" i="196"/>
  <c r="BU7" i="196"/>
  <c r="BA7" i="196"/>
  <c r="AG7" i="196"/>
  <c r="M7" i="196"/>
  <c r="BQ6" i="196"/>
  <c r="AW6" i="196"/>
  <c r="AC6" i="196"/>
  <c r="I6" i="196"/>
  <c r="BM5" i="196"/>
  <c r="AS5" i="196"/>
  <c r="Y5" i="196"/>
  <c r="E5" i="196"/>
  <c r="BI4" i="196"/>
  <c r="AO4" i="196"/>
  <c r="U4" i="196"/>
  <c r="BY3" i="196"/>
  <c r="BE3" i="196"/>
  <c r="AK3" i="196"/>
  <c r="Q3" i="196"/>
  <c r="BX78" i="196"/>
  <c r="BT77" i="196"/>
  <c r="BP76" i="196"/>
  <c r="BL75" i="196"/>
  <c r="BH74" i="196"/>
  <c r="BD73" i="196"/>
  <c r="AZ72" i="196"/>
  <c r="AV71" i="196"/>
  <c r="AR70" i="196"/>
  <c r="AN69" i="196"/>
  <c r="AJ68" i="196"/>
  <c r="AF67" i="196"/>
  <c r="AB66" i="196"/>
  <c r="X65" i="196"/>
  <c r="T64" i="196"/>
  <c r="P63" i="196"/>
  <c r="L62" i="196"/>
  <c r="H61" i="196"/>
  <c r="D60" i="196"/>
  <c r="BX58" i="196"/>
  <c r="BT57" i="196"/>
  <c r="BP56" i="196"/>
  <c r="BL55" i="196"/>
  <c r="BH54" i="196"/>
  <c r="BD53" i="196"/>
  <c r="AZ52" i="196"/>
  <c r="AV51" i="196"/>
  <c r="AR50" i="196"/>
  <c r="AN49" i="196"/>
  <c r="AU48" i="196"/>
  <c r="D48" i="196"/>
  <c r="AH47" i="196"/>
  <c r="BI46" i="196"/>
  <c r="S46" i="196"/>
  <c r="BA45" i="196"/>
  <c r="H45" i="196"/>
  <c r="AP44" i="196"/>
  <c r="H44" i="196"/>
  <c r="AV43" i="196"/>
  <c r="P43" i="196"/>
  <c r="BI42" i="196"/>
  <c r="AE42" i="196"/>
  <c r="B42" i="196"/>
  <c r="BB41" i="196"/>
  <c r="AB41" i="196"/>
  <c r="B41" i="196"/>
  <c r="BC40" i="196"/>
  <c r="AG40" i="196"/>
  <c r="K40" i="196"/>
  <c r="BM39" i="196"/>
  <c r="AP39" i="196"/>
  <c r="T39" i="196"/>
  <c r="BV38" i="196"/>
  <c r="AY38" i="196"/>
  <c r="AC38" i="196"/>
  <c r="H38" i="196"/>
  <c r="BK37" i="196"/>
  <c r="AP37" i="196"/>
  <c r="U37" i="196"/>
  <c r="BX36" i="196"/>
  <c r="BC36" i="196"/>
  <c r="AH36" i="196"/>
  <c r="M36" i="196"/>
  <c r="BP35" i="196"/>
  <c r="AU35" i="196"/>
  <c r="Z35" i="196"/>
  <c r="E35" i="196"/>
  <c r="BH34" i="196"/>
  <c r="AM34" i="196"/>
  <c r="R34" i="196"/>
  <c r="BU33" i="196"/>
  <c r="AY33" i="196"/>
  <c r="AD33" i="196"/>
  <c r="I33" i="196"/>
  <c r="BL32" i="196"/>
  <c r="AQ32" i="196"/>
  <c r="V32" i="196"/>
  <c r="BY31" i="196"/>
  <c r="BD31" i="196"/>
  <c r="AI31" i="196"/>
  <c r="N31" i="196"/>
  <c r="BQ30" i="196"/>
  <c r="AV30" i="196"/>
  <c r="AA30" i="196"/>
  <c r="F30" i="196"/>
  <c r="BI29" i="196"/>
  <c r="AN29" i="196"/>
  <c r="S29" i="196"/>
  <c r="BV28" i="196"/>
  <c r="BA28" i="196"/>
  <c r="AE28" i="196"/>
  <c r="J28" i="196"/>
  <c r="BM27" i="196"/>
  <c r="AR27" i="196"/>
  <c r="W27" i="196"/>
  <c r="B27" i="196"/>
  <c r="BE26" i="196"/>
  <c r="AJ26" i="196"/>
  <c r="O26" i="196"/>
  <c r="BR25" i="196"/>
  <c r="AW25" i="196"/>
  <c r="AB25" i="196"/>
  <c r="G25" i="196"/>
  <c r="BJ24" i="196"/>
  <c r="AO24" i="196"/>
  <c r="T24" i="196"/>
  <c r="BX23" i="196"/>
  <c r="BD23" i="196"/>
  <c r="AJ23" i="196"/>
  <c r="P23" i="196"/>
  <c r="BT22" i="196"/>
  <c r="AZ22" i="196"/>
  <c r="AF22" i="196"/>
  <c r="L22" i="196"/>
  <c r="BP21" i="196"/>
  <c r="AV21" i="196"/>
  <c r="AB21" i="196"/>
  <c r="H21" i="196"/>
  <c r="BL20" i="196"/>
  <c r="AR20" i="196"/>
  <c r="X20" i="196"/>
  <c r="D20" i="196"/>
  <c r="BH19" i="196"/>
  <c r="AN19" i="196"/>
  <c r="T19" i="196"/>
  <c r="BX18" i="196"/>
  <c r="BD18" i="196"/>
  <c r="AJ18" i="196"/>
  <c r="P18" i="196"/>
  <c r="BT17" i="196"/>
  <c r="AZ17" i="196"/>
  <c r="AF17" i="196"/>
  <c r="L17" i="196"/>
  <c r="BP16" i="196"/>
  <c r="AV16" i="196"/>
  <c r="AB16" i="196"/>
  <c r="H16" i="196"/>
  <c r="BL15" i="196"/>
  <c r="AR15" i="196"/>
  <c r="X15" i="196"/>
  <c r="D15" i="196"/>
  <c r="BH14" i="196"/>
  <c r="AN14" i="196"/>
  <c r="T14" i="196"/>
  <c r="BX13" i="196"/>
  <c r="BD13" i="196"/>
  <c r="AJ13" i="196"/>
  <c r="P13" i="196"/>
  <c r="BT12" i="196"/>
  <c r="AZ12" i="196"/>
  <c r="AF12" i="196"/>
  <c r="L12" i="196"/>
  <c r="BP11" i="196"/>
  <c r="AV11" i="196"/>
  <c r="AB11" i="196"/>
  <c r="H11" i="196"/>
  <c r="BL10" i="196"/>
  <c r="AR10" i="196"/>
  <c r="X10" i="196"/>
  <c r="D10" i="196"/>
  <c r="BH9" i="196"/>
  <c r="AN9" i="196"/>
  <c r="T9" i="196"/>
  <c r="BX8" i="196"/>
  <c r="BD8" i="196"/>
  <c r="AJ8" i="196"/>
  <c r="P8" i="196"/>
  <c r="BT7" i="196"/>
  <c r="AZ7" i="196"/>
  <c r="AF7" i="196"/>
  <c r="L7" i="196"/>
  <c r="BP6" i="196"/>
  <c r="AV6" i="196"/>
  <c r="AB6" i="196"/>
  <c r="H6" i="196"/>
  <c r="BL5" i="196"/>
  <c r="AR5" i="196"/>
  <c r="X5" i="196"/>
  <c r="D5" i="196"/>
  <c r="BH4" i="196"/>
  <c r="AN4" i="196"/>
  <c r="T4" i="196"/>
  <c r="BX3" i="196"/>
  <c r="BD3" i="196"/>
  <c r="AJ3" i="196"/>
  <c r="P3" i="196"/>
  <c r="BQ78" i="196"/>
  <c r="BM77" i="196"/>
  <c r="BI76" i="196"/>
  <c r="BE75" i="196"/>
  <c r="BA74" i="196"/>
  <c r="AW73" i="196"/>
  <c r="AS72" i="196"/>
  <c r="AO71" i="196"/>
  <c r="AK70" i="196"/>
  <c r="AG69" i="196"/>
  <c r="AC68" i="196"/>
  <c r="Y67" i="196"/>
  <c r="U66" i="196"/>
  <c r="Q65" i="196"/>
  <c r="M64" i="196"/>
  <c r="I63" i="196"/>
  <c r="E62" i="196"/>
  <c r="BY60" i="196"/>
  <c r="BU59" i="196"/>
  <c r="BQ58" i="196"/>
  <c r="BM57" i="196"/>
  <c r="BI56" i="196"/>
  <c r="BE55" i="196"/>
  <c r="BA54" i="196"/>
  <c r="AW53" i="196"/>
  <c r="AS52" i="196"/>
  <c r="AO51" i="196"/>
  <c r="AK50" i="196"/>
  <c r="AG49" i="196"/>
  <c r="AT48" i="196"/>
  <c r="BX47" i="196"/>
  <c r="AF47" i="196"/>
  <c r="BH46" i="196"/>
  <c r="R46" i="196"/>
  <c r="AZ45" i="196"/>
  <c r="F45" i="196"/>
  <c r="AN44" i="196"/>
  <c r="F44" i="196"/>
  <c r="AU43" i="196"/>
  <c r="O43" i="196"/>
  <c r="BH42" i="196"/>
  <c r="Z42" i="196"/>
  <c r="BY41" i="196"/>
  <c r="AZ41" i="196"/>
  <c r="AA41" i="196"/>
  <c r="BY40" i="196"/>
  <c r="BB40" i="196"/>
  <c r="AF40" i="196"/>
  <c r="J40" i="196"/>
  <c r="BL39" i="196"/>
  <c r="AO39" i="196"/>
  <c r="S39" i="196"/>
  <c r="BU38" i="196"/>
  <c r="AX38" i="196"/>
  <c r="AB38" i="196"/>
  <c r="G38" i="196"/>
  <c r="BJ37" i="196"/>
  <c r="AO37" i="196"/>
  <c r="T37" i="196"/>
  <c r="BW36" i="196"/>
  <c r="BB36" i="196"/>
  <c r="AG36" i="196"/>
  <c r="L36" i="196"/>
  <c r="BO35" i="196"/>
  <c r="AT35" i="196"/>
  <c r="Y35" i="196"/>
  <c r="D35" i="196"/>
  <c r="BG34" i="196"/>
  <c r="AL34" i="196"/>
  <c r="Q34" i="196"/>
  <c r="BS33" i="196"/>
  <c r="AX33" i="196"/>
  <c r="AC33" i="196"/>
  <c r="H33" i="196"/>
  <c r="BK32" i="196"/>
  <c r="AP32" i="196"/>
  <c r="U32" i="196"/>
  <c r="BX31" i="196"/>
  <c r="BC31" i="196"/>
  <c r="AH31" i="196"/>
  <c r="M31" i="196"/>
  <c r="BP30" i="196"/>
  <c r="AU30" i="196"/>
  <c r="Z30" i="196"/>
  <c r="E30" i="196"/>
  <c r="BH29" i="196"/>
  <c r="AM29" i="196"/>
  <c r="R29" i="196"/>
  <c r="BU28" i="196"/>
  <c r="AY28" i="196"/>
  <c r="AD28" i="196"/>
  <c r="I28" i="196"/>
  <c r="BL27" i="196"/>
  <c r="AQ27" i="196"/>
  <c r="V27" i="196"/>
  <c r="BY26" i="196"/>
  <c r="BD26" i="196"/>
  <c r="AI26" i="196"/>
  <c r="N26" i="196"/>
  <c r="BQ25" i="196"/>
  <c r="AV25" i="196"/>
  <c r="AA25" i="196"/>
  <c r="F25" i="196"/>
  <c r="BI24" i="196"/>
  <c r="AN24" i="196"/>
  <c r="S24" i="196"/>
  <c r="BW23" i="196"/>
  <c r="BC23" i="196"/>
  <c r="AI23" i="196"/>
  <c r="O23" i="196"/>
  <c r="BS22" i="196"/>
  <c r="AY22" i="196"/>
  <c r="AE22" i="196"/>
  <c r="K22" i="196"/>
  <c r="BO21" i="196"/>
  <c r="AU21" i="196"/>
  <c r="AA21" i="196"/>
  <c r="G21" i="196"/>
  <c r="BK20" i="196"/>
  <c r="AQ20" i="196"/>
  <c r="W20" i="196"/>
  <c r="C20" i="196"/>
  <c r="BG19" i="196"/>
  <c r="AM19" i="196"/>
  <c r="S19" i="196"/>
  <c r="BW18" i="196"/>
  <c r="BC18" i="196"/>
  <c r="AI18" i="196"/>
  <c r="O18" i="196"/>
  <c r="BS17" i="196"/>
  <c r="AY17" i="196"/>
  <c r="AE17" i="196"/>
  <c r="K17" i="196"/>
  <c r="BO16" i="196"/>
  <c r="AU16" i="196"/>
  <c r="AA16" i="196"/>
  <c r="G16" i="196"/>
  <c r="BK15" i="196"/>
  <c r="AQ15" i="196"/>
  <c r="W15" i="196"/>
  <c r="C15" i="196"/>
  <c r="BG14" i="196"/>
  <c r="AM14" i="196"/>
  <c r="S14" i="196"/>
  <c r="BW13" i="196"/>
  <c r="BC13" i="196"/>
  <c r="AI13" i="196"/>
  <c r="O13" i="196"/>
  <c r="BS12" i="196"/>
  <c r="AY12" i="196"/>
  <c r="AE12" i="196"/>
  <c r="K12" i="196"/>
  <c r="BO11" i="196"/>
  <c r="AU11" i="196"/>
  <c r="AA11" i="196"/>
  <c r="G11" i="196"/>
  <c r="BK10" i="196"/>
  <c r="AQ10" i="196"/>
  <c r="W10" i="196"/>
  <c r="C10" i="196"/>
  <c r="BG9" i="196"/>
  <c r="AM9" i="196"/>
  <c r="S9" i="196"/>
  <c r="BW8" i="196"/>
  <c r="BC8" i="196"/>
  <c r="AI8" i="196"/>
  <c r="O8" i="196"/>
  <c r="BS7" i="196"/>
  <c r="AY7" i="196"/>
  <c r="AE7" i="196"/>
  <c r="K7" i="196"/>
  <c r="BO6" i="196"/>
  <c r="AU6" i="196"/>
  <c r="AA6" i="196"/>
  <c r="G6" i="196"/>
  <c r="BK5" i="196"/>
  <c r="AQ5" i="196"/>
  <c r="W5" i="196"/>
  <c r="C5" i="196"/>
  <c r="BG4" i="196"/>
  <c r="AM4" i="196"/>
  <c r="S4" i="196"/>
  <c r="BW3" i="196"/>
  <c r="BC3" i="196"/>
  <c r="AI3" i="196"/>
  <c r="O3" i="196"/>
  <c r="BP78" i="196"/>
  <c r="BL77" i="196"/>
  <c r="BH76" i="196"/>
  <c r="BD75" i="196"/>
  <c r="AZ74" i="196"/>
  <c r="AV73" i="196"/>
  <c r="AR72" i="196"/>
  <c r="AN71" i="196"/>
  <c r="AJ70" i="196"/>
  <c r="AF69" i="196"/>
  <c r="AB68" i="196"/>
  <c r="X67" i="196"/>
  <c r="T66" i="196"/>
  <c r="P65" i="196"/>
  <c r="L64" i="196"/>
  <c r="H63" i="196"/>
  <c r="D62" i="196"/>
  <c r="BX60" i="196"/>
  <c r="BT59" i="196"/>
  <c r="BP58" i="196"/>
  <c r="BL57" i="196"/>
  <c r="BH56" i="196"/>
  <c r="BD55" i="196"/>
  <c r="AZ54" i="196"/>
  <c r="AV53" i="196"/>
  <c r="AR52" i="196"/>
  <c r="AN51" i="196"/>
  <c r="AJ50" i="196"/>
  <c r="AF49" i="196"/>
  <c r="AS48" i="196"/>
  <c r="BV47" i="196"/>
  <c r="Y47" i="196"/>
  <c r="BG46" i="196"/>
  <c r="Q46" i="196"/>
  <c r="AV45" i="196"/>
  <c r="D45" i="196"/>
  <c r="AM44" i="196"/>
  <c r="D44" i="196"/>
  <c r="AT43" i="196"/>
  <c r="J43" i="196"/>
  <c r="BF42" i="196"/>
  <c r="Y42" i="196"/>
  <c r="BX41" i="196"/>
  <c r="AX41" i="196"/>
  <c r="Z41" i="196"/>
  <c r="BX40" i="196"/>
  <c r="BA40" i="196"/>
  <c r="AE40" i="196"/>
  <c r="I40" i="196"/>
  <c r="BJ39" i="196"/>
  <c r="AN39" i="196"/>
  <c r="R39" i="196"/>
  <c r="BS38" i="196"/>
  <c r="AW38" i="196"/>
  <c r="AA38" i="196"/>
  <c r="F38" i="196"/>
  <c r="BI37" i="196"/>
  <c r="AN37" i="196"/>
  <c r="S37" i="196"/>
  <c r="BV36" i="196"/>
  <c r="BA36" i="196"/>
  <c r="AF36" i="196"/>
  <c r="K36" i="196"/>
  <c r="BN35" i="196"/>
  <c r="AS35" i="196"/>
  <c r="X35" i="196"/>
  <c r="C35" i="196"/>
  <c r="BF34" i="196"/>
  <c r="AK34" i="196"/>
  <c r="O34" i="196"/>
  <c r="BR33" i="196"/>
  <c r="AW33" i="196"/>
  <c r="AB33" i="196"/>
  <c r="G33" i="196"/>
  <c r="BJ32" i="196"/>
  <c r="AO32" i="196"/>
  <c r="T32" i="196"/>
  <c r="BW31" i="196"/>
  <c r="BB31" i="196"/>
  <c r="AG31" i="196"/>
  <c r="L31" i="196"/>
  <c r="BO30" i="196"/>
  <c r="AT30" i="196"/>
  <c r="Y30" i="196"/>
  <c r="D30" i="196"/>
  <c r="BG29" i="196"/>
  <c r="AL29" i="196"/>
  <c r="Q29" i="196"/>
  <c r="BS28" i="196"/>
  <c r="AX28" i="196"/>
  <c r="AC28" i="196"/>
  <c r="H28" i="196"/>
  <c r="BK27" i="196"/>
  <c r="AP27" i="196"/>
  <c r="U27" i="196"/>
  <c r="BX26" i="196"/>
  <c r="BC26" i="196"/>
  <c r="AH26" i="196"/>
  <c r="M26" i="196"/>
  <c r="BP25" i="196"/>
  <c r="AU25" i="196"/>
  <c r="Z25" i="196"/>
  <c r="E25" i="196"/>
  <c r="BH24" i="196"/>
  <c r="AM24" i="196"/>
  <c r="R24" i="196"/>
  <c r="BV23" i="196"/>
  <c r="BB23" i="196"/>
  <c r="AH23" i="196"/>
  <c r="N23" i="196"/>
  <c r="BR22" i="196"/>
  <c r="AX22" i="196"/>
  <c r="AD22" i="196"/>
  <c r="J22" i="196"/>
  <c r="BN21" i="196"/>
  <c r="AT21" i="196"/>
  <c r="Z21" i="196"/>
  <c r="F21" i="196"/>
  <c r="BJ20" i="196"/>
  <c r="AP20" i="196"/>
  <c r="V20" i="196"/>
  <c r="B20" i="196"/>
  <c r="BF19" i="196"/>
  <c r="AL19" i="196"/>
  <c r="R19" i="196"/>
  <c r="BV18" i="196"/>
  <c r="BB18" i="196"/>
  <c r="AH18" i="196"/>
  <c r="N18" i="196"/>
  <c r="BR17" i="196"/>
  <c r="AX17" i="196"/>
  <c r="AD17" i="196"/>
  <c r="J17" i="196"/>
  <c r="BN16" i="196"/>
  <c r="AT16" i="196"/>
  <c r="Z16" i="196"/>
  <c r="F16" i="196"/>
  <c r="BJ15" i="196"/>
  <c r="AP15" i="196"/>
  <c r="V15" i="196"/>
  <c r="B15" i="196"/>
  <c r="BF14" i="196"/>
  <c r="AL14" i="196"/>
  <c r="R14" i="196"/>
  <c r="BV13" i="196"/>
  <c r="BB13" i="196"/>
  <c r="AH13" i="196"/>
  <c r="N13" i="196"/>
  <c r="BR12" i="196"/>
  <c r="AX12" i="196"/>
  <c r="AD12" i="196"/>
  <c r="J12" i="196"/>
  <c r="BN11" i="196"/>
  <c r="AT11" i="196"/>
  <c r="Z11" i="196"/>
  <c r="F11" i="196"/>
  <c r="BJ10" i="196"/>
  <c r="AP10" i="196"/>
  <c r="V10" i="196"/>
  <c r="B10" i="196"/>
  <c r="BF9" i="196"/>
  <c r="AL9" i="196"/>
  <c r="R9" i="196"/>
  <c r="BV8" i="196"/>
  <c r="BB8" i="196"/>
  <c r="AH8" i="196"/>
  <c r="N8" i="196"/>
  <c r="BR7" i="196"/>
  <c r="AX7" i="196"/>
  <c r="AD7" i="196"/>
  <c r="J7" i="196"/>
  <c r="BN6" i="196"/>
  <c r="AT6" i="196"/>
  <c r="Z6" i="196"/>
  <c r="F6" i="196"/>
  <c r="BJ5" i="196"/>
  <c r="AP5" i="196"/>
  <c r="V5" i="196"/>
  <c r="B5" i="196"/>
  <c r="BF4" i="196"/>
  <c r="AL4" i="196"/>
  <c r="R4" i="196"/>
  <c r="BV3" i="196"/>
  <c r="BB3" i="196"/>
  <c r="AH3" i="196"/>
  <c r="N3" i="196"/>
  <c r="BO78" i="196"/>
  <c r="BK77" i="196"/>
  <c r="BG76" i="196"/>
  <c r="BC75" i="196"/>
  <c r="AY74" i="196"/>
  <c r="AU73" i="196"/>
  <c r="AQ72" i="196"/>
  <c r="AM71" i="196"/>
  <c r="AI70" i="196"/>
  <c r="AE69" i="196"/>
  <c r="AA68" i="196"/>
  <c r="W67" i="196"/>
  <c r="S66" i="196"/>
  <c r="O65" i="196"/>
  <c r="K64" i="196"/>
  <c r="G63" i="196"/>
  <c r="C62" i="196"/>
  <c r="BW60" i="196"/>
  <c r="BS59" i="196"/>
  <c r="BO58" i="196"/>
  <c r="BK57" i="196"/>
  <c r="BG56" i="196"/>
  <c r="BC55" i="196"/>
  <c r="AY54" i="196"/>
  <c r="AU53" i="196"/>
  <c r="AQ52" i="196"/>
  <c r="AM51" i="196"/>
  <c r="AI50" i="196"/>
  <c r="AE49" i="196"/>
  <c r="AR48" i="196"/>
  <c r="BT47" i="196"/>
  <c r="X47" i="196"/>
  <c r="BF46" i="196"/>
  <c r="P46" i="196"/>
  <c r="AT45" i="196"/>
  <c r="BU44" i="196"/>
  <c r="AG44" i="196"/>
  <c r="B44" i="196"/>
  <c r="AS43" i="196"/>
  <c r="I43" i="196"/>
  <c r="BD42" i="196"/>
  <c r="X42" i="196"/>
  <c r="BW41" i="196"/>
  <c r="AW41" i="196"/>
  <c r="W41" i="196"/>
  <c r="BW40" i="196"/>
  <c r="AZ40" i="196"/>
  <c r="AD40" i="196"/>
  <c r="H40" i="196"/>
  <c r="BI39" i="196"/>
  <c r="AM39" i="196"/>
  <c r="Q39" i="196"/>
  <c r="BR38" i="196"/>
  <c r="AV38" i="196"/>
  <c r="Z38" i="196"/>
  <c r="E38" i="196"/>
  <c r="BH37" i="196"/>
  <c r="AM37" i="196"/>
  <c r="R37" i="196"/>
  <c r="BU36" i="196"/>
  <c r="AZ36" i="196"/>
  <c r="AE36" i="196"/>
  <c r="J36" i="196"/>
  <c r="BM35" i="196"/>
  <c r="AR35" i="196"/>
  <c r="W35" i="196"/>
  <c r="B35" i="196"/>
  <c r="BE34" i="196"/>
  <c r="AI34" i="196"/>
  <c r="N34" i="196"/>
  <c r="BQ33" i="196"/>
  <c r="AV33" i="196"/>
  <c r="AA33" i="196"/>
  <c r="F33" i="196"/>
  <c r="BI32" i="196"/>
  <c r="AN32" i="196"/>
  <c r="S32" i="196"/>
  <c r="BV31" i="196"/>
  <c r="BA31" i="196"/>
  <c r="AF31" i="196"/>
  <c r="K31" i="196"/>
  <c r="BN30" i="196"/>
  <c r="AS30" i="196"/>
  <c r="X30" i="196"/>
  <c r="C30" i="196"/>
  <c r="BF29" i="196"/>
  <c r="AK29" i="196"/>
  <c r="O29" i="196"/>
  <c r="BR28" i="196"/>
  <c r="AW28" i="196"/>
  <c r="AB28" i="196"/>
  <c r="G28" i="196"/>
  <c r="BJ27" i="196"/>
  <c r="AO27" i="196"/>
  <c r="T27" i="196"/>
  <c r="BW26" i="196"/>
  <c r="BB26" i="196"/>
  <c r="AG26" i="196"/>
  <c r="L26" i="196"/>
  <c r="BO25" i="196"/>
  <c r="AT25" i="196"/>
  <c r="Y25" i="196"/>
  <c r="D25" i="196"/>
  <c r="BG24" i="196"/>
  <c r="AL24" i="196"/>
  <c r="Q24" i="196"/>
  <c r="BU23" i="196"/>
  <c r="BA23" i="196"/>
  <c r="AG23" i="196"/>
  <c r="M23" i="196"/>
  <c r="BQ22" i="196"/>
  <c r="AW22" i="196"/>
  <c r="AC22" i="196"/>
  <c r="I22" i="196"/>
  <c r="BM21" i="196"/>
  <c r="AS21" i="196"/>
  <c r="Y21" i="196"/>
  <c r="E21" i="196"/>
  <c r="BI20" i="196"/>
  <c r="AO20" i="196"/>
  <c r="U20" i="196"/>
  <c r="BY19" i="196"/>
  <c r="BE19" i="196"/>
  <c r="AK19" i="196"/>
  <c r="Q19" i="196"/>
  <c r="BU18" i="196"/>
  <c r="BA18" i="196"/>
  <c r="AG18" i="196"/>
  <c r="M18" i="196"/>
  <c r="BQ17" i="196"/>
  <c r="AW17" i="196"/>
  <c r="AC17" i="196"/>
  <c r="I17" i="196"/>
  <c r="BM16" i="196"/>
  <c r="AS16" i="196"/>
  <c r="Y16" i="196"/>
  <c r="E16" i="196"/>
  <c r="BI15" i="196"/>
  <c r="AO15" i="196"/>
  <c r="U15" i="196"/>
  <c r="BY14" i="196"/>
  <c r="BE14" i="196"/>
  <c r="AK14" i="196"/>
  <c r="Q14" i="196"/>
  <c r="BU13" i="196"/>
  <c r="BA13" i="196"/>
  <c r="AG13" i="196"/>
  <c r="M13" i="196"/>
  <c r="BQ12" i="196"/>
  <c r="AW12" i="196"/>
  <c r="AC12" i="196"/>
  <c r="I12" i="196"/>
  <c r="BM11" i="196"/>
  <c r="AS11" i="196"/>
  <c r="Y11" i="196"/>
  <c r="E11" i="196"/>
  <c r="BI10" i="196"/>
  <c r="AO10" i="196"/>
  <c r="U10" i="196"/>
  <c r="BY9" i="196"/>
  <c r="BE9" i="196"/>
  <c r="AK9" i="196"/>
  <c r="Q9" i="196"/>
  <c r="BU8" i="196"/>
  <c r="BA8" i="196"/>
  <c r="AG8" i="196"/>
  <c r="M8" i="196"/>
  <c r="BQ7" i="196"/>
  <c r="AW7" i="196"/>
  <c r="AC7" i="196"/>
  <c r="I7" i="196"/>
  <c r="BM6" i="196"/>
  <c r="AS6" i="196"/>
  <c r="Y6" i="196"/>
  <c r="E6" i="196"/>
  <c r="BI5" i="196"/>
  <c r="AO5" i="196"/>
  <c r="U5" i="196"/>
  <c r="BY4" i="196"/>
  <c r="BE4" i="196"/>
  <c r="AK4" i="196"/>
  <c r="Q4" i="196"/>
  <c r="BU3" i="196"/>
  <c r="BA3" i="196"/>
  <c r="AG3" i="196"/>
  <c r="M3" i="196"/>
  <c r="BN78" i="196"/>
  <c r="BJ77" i="196"/>
  <c r="BF76" i="196"/>
  <c r="BB75" i="196"/>
  <c r="AX74" i="196"/>
  <c r="AT73" i="196"/>
  <c r="AP72" i="196"/>
  <c r="AL71" i="196"/>
  <c r="AH70" i="196"/>
  <c r="AD69" i="196"/>
  <c r="Z68" i="196"/>
  <c r="V67" i="196"/>
  <c r="R66" i="196"/>
  <c r="N65" i="196"/>
  <c r="J64" i="196"/>
  <c r="F63" i="196"/>
  <c r="B62" i="196"/>
  <c r="BV60" i="196"/>
  <c r="BR59" i="196"/>
  <c r="BN58" i="196"/>
  <c r="BJ57" i="196"/>
  <c r="BF56" i="196"/>
  <c r="BB55" i="196"/>
  <c r="AX54" i="196"/>
  <c r="AT53" i="196"/>
  <c r="AP52" i="196"/>
  <c r="AL51" i="196"/>
  <c r="AH50" i="196"/>
  <c r="AD49" i="196"/>
  <c r="AN48" i="196"/>
  <c r="BM47" i="196"/>
  <c r="W47" i="196"/>
  <c r="BE46" i="196"/>
  <c r="L46" i="196"/>
  <c r="AR45" i="196"/>
  <c r="BT44" i="196"/>
  <c r="AF44" i="196"/>
  <c r="BX43" i="196"/>
  <c r="AR43" i="196"/>
  <c r="H43" i="196"/>
  <c r="BB42" i="196"/>
  <c r="W42" i="196"/>
  <c r="BV41" i="196"/>
  <c r="AV41" i="196"/>
  <c r="V41" i="196"/>
  <c r="BV40" i="196"/>
  <c r="AY40" i="196"/>
  <c r="AC40" i="196"/>
  <c r="F40" i="196"/>
  <c r="BH39" i="196"/>
  <c r="AL39" i="196"/>
  <c r="O39" i="196"/>
  <c r="BQ38" i="196"/>
  <c r="AU38" i="196"/>
  <c r="Y38" i="196"/>
  <c r="D38" i="196"/>
  <c r="BG37" i="196"/>
  <c r="AL37" i="196"/>
  <c r="Q37" i="196"/>
  <c r="BT36" i="196"/>
  <c r="AY36" i="196"/>
  <c r="AD36" i="196"/>
  <c r="I36" i="196"/>
  <c r="BL35" i="196"/>
  <c r="AQ35" i="196"/>
  <c r="V35" i="196"/>
  <c r="BY34" i="196"/>
  <c r="BC34" i="196"/>
  <c r="AH34" i="196"/>
  <c r="M34" i="196"/>
  <c r="BP33" i="196"/>
  <c r="AU33" i="196"/>
  <c r="Z33" i="196"/>
  <c r="E33" i="196"/>
  <c r="BH32" i="196"/>
  <c r="AM32" i="196"/>
  <c r="R32" i="196"/>
  <c r="BU31" i="196"/>
  <c r="AZ31" i="196"/>
  <c r="AE31" i="196"/>
  <c r="J31" i="196"/>
  <c r="BM30" i="196"/>
  <c r="AR30" i="196"/>
  <c r="W30" i="196"/>
  <c r="B30" i="196"/>
  <c r="BE29" i="196"/>
  <c r="AI29" i="196"/>
  <c r="N29" i="196"/>
  <c r="BQ28" i="196"/>
  <c r="AV28" i="196"/>
  <c r="AA28" i="196"/>
  <c r="F28" i="196"/>
  <c r="BI27" i="196"/>
  <c r="AN27" i="196"/>
  <c r="S27" i="196"/>
  <c r="BV26" i="196"/>
  <c r="BA26" i="196"/>
  <c r="AF26" i="196"/>
  <c r="K26" i="196"/>
  <c r="BN25" i="196"/>
  <c r="AS25" i="196"/>
  <c r="X25" i="196"/>
  <c r="C25" i="196"/>
  <c r="BF24" i="196"/>
  <c r="AK24" i="196"/>
  <c r="P24" i="196"/>
  <c r="BT23" i="196"/>
  <c r="AZ23" i="196"/>
  <c r="AF23" i="196"/>
  <c r="L23" i="196"/>
  <c r="BP22" i="196"/>
  <c r="AV22" i="196"/>
  <c r="AB22" i="196"/>
  <c r="H22" i="196"/>
  <c r="BL21" i="196"/>
  <c r="AR21" i="196"/>
  <c r="X21" i="196"/>
  <c r="D21" i="196"/>
  <c r="BH20" i="196"/>
  <c r="AN20" i="196"/>
  <c r="T20" i="196"/>
  <c r="BX19" i="196"/>
  <c r="BD19" i="196"/>
  <c r="AJ19" i="196"/>
  <c r="P19" i="196"/>
  <c r="BT18" i="196"/>
  <c r="AZ18" i="196"/>
  <c r="AF18" i="196"/>
  <c r="L18" i="196"/>
  <c r="BP17" i="196"/>
  <c r="AV17" i="196"/>
  <c r="AB17" i="196"/>
  <c r="H17" i="196"/>
  <c r="BL16" i="196"/>
  <c r="AR16" i="196"/>
  <c r="X16" i="196"/>
  <c r="D16" i="196"/>
  <c r="BH15" i="196"/>
  <c r="AN15" i="196"/>
  <c r="T15" i="196"/>
  <c r="BX14" i="196"/>
  <c r="BD14" i="196"/>
  <c r="AJ14" i="196"/>
  <c r="P14" i="196"/>
  <c r="BT13" i="196"/>
  <c r="AZ13" i="196"/>
  <c r="AF13" i="196"/>
  <c r="L13" i="196"/>
  <c r="BP12" i="196"/>
  <c r="AV12" i="196"/>
  <c r="AB12" i="196"/>
  <c r="H12" i="196"/>
  <c r="BL11" i="196"/>
  <c r="AR11" i="196"/>
  <c r="X11" i="196"/>
  <c r="D11" i="196"/>
  <c r="BH10" i="196"/>
  <c r="AN10" i="196"/>
  <c r="T10" i="196"/>
  <c r="BX9" i="196"/>
  <c r="BD9" i="196"/>
  <c r="AJ9" i="196"/>
  <c r="P9" i="196"/>
  <c r="BT8" i="196"/>
  <c r="AZ8" i="196"/>
  <c r="AF8" i="196"/>
  <c r="L8" i="196"/>
  <c r="BP7" i="196"/>
  <c r="AV7" i="196"/>
  <c r="AB7" i="196"/>
  <c r="H7" i="196"/>
  <c r="BL6" i="196"/>
  <c r="AR6" i="196"/>
  <c r="X6" i="196"/>
  <c r="D6" i="196"/>
  <c r="BH5" i="196"/>
  <c r="AN5" i="196"/>
  <c r="T5" i="196"/>
  <c r="BX4" i="196"/>
  <c r="BD4" i="196"/>
  <c r="AJ4" i="196"/>
  <c r="P4" i="196"/>
  <c r="BT3" i="196"/>
  <c r="BT79" i="196" s="1"/>
  <c r="BT82" i="196" s="1"/>
  <c r="AZ3" i="196"/>
  <c r="AF3" i="196"/>
  <c r="L3" i="196"/>
  <c r="BD78" i="196"/>
  <c r="AZ77" i="196"/>
  <c r="AV76" i="196"/>
  <c r="AR75" i="196"/>
  <c r="AN74" i="196"/>
  <c r="AJ73" i="196"/>
  <c r="AF72" i="196"/>
  <c r="AB71" i="196"/>
  <c r="X70" i="196"/>
  <c r="T69" i="196"/>
  <c r="P68" i="196"/>
  <c r="L67" i="196"/>
  <c r="H66" i="196"/>
  <c r="D65" i="196"/>
  <c r="BX63" i="196"/>
  <c r="BT62" i="196"/>
  <c r="BP61" i="196"/>
  <c r="BL60" i="196"/>
  <c r="BH59" i="196"/>
  <c r="BD58" i="196"/>
  <c r="AZ57" i="196"/>
  <c r="AV56" i="196"/>
  <c r="AR55" i="196"/>
  <c r="AN54" i="196"/>
  <c r="AJ53" i="196"/>
  <c r="AF52" i="196"/>
  <c r="AB51" i="196"/>
  <c r="X50" i="196"/>
  <c r="T49" i="196"/>
  <c r="AJ48" i="196"/>
  <c r="BL47" i="196"/>
  <c r="V47" i="196"/>
  <c r="BD46" i="196"/>
  <c r="J46" i="196"/>
  <c r="AK45" i="196"/>
  <c r="BS44" i="196"/>
  <c r="AE44" i="196"/>
  <c r="BW43" i="196"/>
  <c r="AP43" i="196"/>
  <c r="G43" i="196"/>
  <c r="BA42" i="196"/>
  <c r="V42" i="196"/>
  <c r="BT41" i="196"/>
  <c r="AU41" i="196"/>
  <c r="U41" i="196"/>
  <c r="BU40" i="196"/>
  <c r="AX40" i="196"/>
  <c r="AB40" i="196"/>
  <c r="E40" i="196"/>
  <c r="BG39" i="196"/>
  <c r="AK39" i="196"/>
  <c r="N39" i="196"/>
  <c r="BP38" i="196"/>
  <c r="AT38" i="196"/>
  <c r="X38" i="196"/>
  <c r="C38" i="196"/>
  <c r="BF37" i="196"/>
  <c r="AK37" i="196"/>
  <c r="P37" i="196"/>
  <c r="BS36" i="196"/>
  <c r="AX36" i="196"/>
  <c r="AC36" i="196"/>
  <c r="H36" i="196"/>
  <c r="BK35" i="196"/>
  <c r="AP35" i="196"/>
  <c r="U35" i="196"/>
  <c r="BW34" i="196"/>
  <c r="BB34" i="196"/>
  <c r="AG34" i="196"/>
  <c r="L34" i="196"/>
  <c r="BO33" i="196"/>
  <c r="AT33" i="196"/>
  <c r="Y33" i="196"/>
  <c r="D33" i="196"/>
  <c r="BG32" i="196"/>
  <c r="AL32" i="196"/>
  <c r="Q32" i="196"/>
  <c r="BT31" i="196"/>
  <c r="AY31" i="196"/>
  <c r="AD31" i="196"/>
  <c r="I31" i="196"/>
  <c r="BL30" i="196"/>
  <c r="AQ30" i="196"/>
  <c r="V30" i="196"/>
  <c r="BY29" i="196"/>
  <c r="BC29" i="196"/>
  <c r="AH29" i="196"/>
  <c r="M29" i="196"/>
  <c r="BP28" i="196"/>
  <c r="AU28" i="196"/>
  <c r="Z28" i="196"/>
  <c r="E28" i="196"/>
  <c r="BH27" i="196"/>
  <c r="AM27" i="196"/>
  <c r="R27" i="196"/>
  <c r="BU26" i="196"/>
  <c r="AZ26" i="196"/>
  <c r="AE26" i="196"/>
  <c r="J26" i="196"/>
  <c r="BM25" i="196"/>
  <c r="AR25" i="196"/>
  <c r="W25" i="196"/>
  <c r="B25" i="196"/>
  <c r="BE24" i="196"/>
  <c r="AI24" i="196"/>
  <c r="O24" i="196"/>
  <c r="BS23" i="196"/>
  <c r="AY23" i="196"/>
  <c r="AE23" i="196"/>
  <c r="K23" i="196"/>
  <c r="BO22" i="196"/>
  <c r="AU22" i="196"/>
  <c r="AA22" i="196"/>
  <c r="G22" i="196"/>
  <c r="BK21" i="196"/>
  <c r="AQ21" i="196"/>
  <c r="W21" i="196"/>
  <c r="C21" i="196"/>
  <c r="BG20" i="196"/>
  <c r="AM20" i="196"/>
  <c r="S20" i="196"/>
  <c r="BW19" i="196"/>
  <c r="BC19" i="196"/>
  <c r="AI19" i="196"/>
  <c r="O19" i="196"/>
  <c r="BS18" i="196"/>
  <c r="AY18" i="196"/>
  <c r="AE18" i="196"/>
  <c r="K18" i="196"/>
  <c r="BO17" i="196"/>
  <c r="AU17" i="196"/>
  <c r="AA17" i="196"/>
  <c r="G17" i="196"/>
  <c r="BK16" i="196"/>
  <c r="AQ16" i="196"/>
  <c r="W16" i="196"/>
  <c r="C16" i="196"/>
  <c r="BG15" i="196"/>
  <c r="AM15" i="196"/>
  <c r="S15" i="196"/>
  <c r="BW14" i="196"/>
  <c r="BC14" i="196"/>
  <c r="AI14" i="196"/>
  <c r="O14" i="196"/>
  <c r="BS13" i="196"/>
  <c r="AY13" i="196"/>
  <c r="AE13" i="196"/>
  <c r="K13" i="196"/>
  <c r="BO12" i="196"/>
  <c r="AU12" i="196"/>
  <c r="AA12" i="196"/>
  <c r="G12" i="196"/>
  <c r="BK11" i="196"/>
  <c r="AQ11" i="196"/>
  <c r="W11" i="196"/>
  <c r="C11" i="196"/>
  <c r="BG10" i="196"/>
  <c r="AM10" i="196"/>
  <c r="S10" i="196"/>
  <c r="BW9" i="196"/>
  <c r="BC9" i="196"/>
  <c r="AI9" i="196"/>
  <c r="O9" i="196"/>
  <c r="BS8" i="196"/>
  <c r="AY8" i="196"/>
  <c r="AE8" i="196"/>
  <c r="K8" i="196"/>
  <c r="BO7" i="196"/>
  <c r="AU7" i="196"/>
  <c r="AA7" i="196"/>
  <c r="G7" i="196"/>
  <c r="BK6" i="196"/>
  <c r="AQ6" i="196"/>
  <c r="W6" i="196"/>
  <c r="C6" i="196"/>
  <c r="BG5" i="196"/>
  <c r="AM5" i="196"/>
  <c r="S5" i="196"/>
  <c r="BW4" i="196"/>
  <c r="BC4" i="196"/>
  <c r="AI4" i="196"/>
  <c r="O4" i="196"/>
  <c r="BS3" i="196"/>
  <c r="AY3" i="196"/>
  <c r="AE3" i="196"/>
  <c r="K3" i="196"/>
  <c r="AW78" i="196"/>
  <c r="AS77" i="196"/>
  <c r="AO76" i="196"/>
  <c r="AK75" i="196"/>
  <c r="AG74" i="196"/>
  <c r="AC73" i="196"/>
  <c r="Y72" i="196"/>
  <c r="U71" i="196"/>
  <c r="Q70" i="196"/>
  <c r="M69" i="196"/>
  <c r="I68" i="196"/>
  <c r="E67" i="196"/>
  <c r="BY65" i="196"/>
  <c r="BU64" i="196"/>
  <c r="BQ63" i="196"/>
  <c r="BM62" i="196"/>
  <c r="BI61" i="196"/>
  <c r="BE60" i="196"/>
  <c r="BA59" i="196"/>
  <c r="AW58" i="196"/>
  <c r="AS57" i="196"/>
  <c r="AO56" i="196"/>
  <c r="AK55" i="196"/>
  <c r="AG54" i="196"/>
  <c r="AC53" i="196"/>
  <c r="Y52" i="196"/>
  <c r="U51" i="196"/>
  <c r="Q50" i="196"/>
  <c r="M49" i="196"/>
  <c r="AC48" i="196"/>
  <c r="BK47" i="196"/>
  <c r="U47" i="196"/>
  <c r="AZ46" i="196"/>
  <c r="H46" i="196"/>
  <c r="AJ45" i="196"/>
  <c r="BR44" i="196"/>
  <c r="AD44" i="196"/>
  <c r="BR43" i="196"/>
  <c r="AN43" i="196"/>
  <c r="F43" i="196"/>
  <c r="AZ42" i="196"/>
  <c r="U42" i="196"/>
  <c r="BR41" i="196"/>
  <c r="AT41" i="196"/>
  <c r="T41" i="196"/>
  <c r="BT40" i="196"/>
  <c r="AW40" i="196"/>
  <c r="Z40" i="196"/>
  <c r="D40" i="196"/>
  <c r="BF39" i="196"/>
  <c r="AI39" i="196"/>
  <c r="M39" i="196"/>
  <c r="BO38" i="196"/>
  <c r="AS38" i="196"/>
  <c r="W38" i="196"/>
  <c r="B38" i="196"/>
  <c r="BE37" i="196"/>
  <c r="AJ37" i="196"/>
  <c r="O37" i="196"/>
  <c r="BR36" i="196"/>
  <c r="AW36" i="196"/>
  <c r="AB36" i="196"/>
  <c r="G36" i="196"/>
  <c r="BJ35" i="196"/>
  <c r="AO35" i="196"/>
  <c r="S35" i="196"/>
  <c r="BV34" i="196"/>
  <c r="BA34" i="196"/>
  <c r="AF34" i="196"/>
  <c r="K34" i="196"/>
  <c r="BN33" i="196"/>
  <c r="AS33" i="196"/>
  <c r="X33" i="196"/>
  <c r="C33" i="196"/>
  <c r="BF32" i="196"/>
  <c r="AK32" i="196"/>
  <c r="P32" i="196"/>
  <c r="BS31" i="196"/>
  <c r="AX31" i="196"/>
  <c r="AC31" i="196"/>
  <c r="H31" i="196"/>
  <c r="BK30" i="196"/>
  <c r="AP30" i="196"/>
  <c r="U30" i="196"/>
  <c r="BW29" i="196"/>
  <c r="BB29" i="196"/>
  <c r="AG29" i="196"/>
  <c r="L29" i="196"/>
  <c r="BO28" i="196"/>
  <c r="AT28" i="196"/>
  <c r="Y28" i="196"/>
  <c r="D28" i="196"/>
  <c r="BG27" i="196"/>
  <c r="AL27" i="196"/>
  <c r="Q27" i="196"/>
  <c r="BT26" i="196"/>
  <c r="AY26" i="196"/>
  <c r="AD26" i="196"/>
  <c r="I26" i="196"/>
  <c r="BL25" i="196"/>
  <c r="AQ25" i="196"/>
  <c r="V25" i="196"/>
  <c r="BY24" i="196"/>
  <c r="BC24" i="196"/>
  <c r="AH24" i="196"/>
  <c r="N24" i="196"/>
  <c r="BR23" i="196"/>
  <c r="AX23" i="196"/>
  <c r="AD23" i="196"/>
  <c r="J23" i="196"/>
  <c r="BN22" i="196"/>
  <c r="AT22" i="196"/>
  <c r="Z22" i="196"/>
  <c r="F22" i="196"/>
  <c r="BJ21" i="196"/>
  <c r="AP21" i="196"/>
  <c r="V21" i="196"/>
  <c r="B21" i="196"/>
  <c r="BF20" i="196"/>
  <c r="AL20" i="196"/>
  <c r="R20" i="196"/>
  <c r="BV19" i="196"/>
  <c r="BB19" i="196"/>
  <c r="AH19" i="196"/>
  <c r="N19" i="196"/>
  <c r="BR18" i="196"/>
  <c r="AX18" i="196"/>
  <c r="AD18" i="196"/>
  <c r="J18" i="196"/>
  <c r="BN17" i="196"/>
  <c r="AT17" i="196"/>
  <c r="Z17" i="196"/>
  <c r="F17" i="196"/>
  <c r="BJ16" i="196"/>
  <c r="AP16" i="196"/>
  <c r="V16" i="196"/>
  <c r="B16" i="196"/>
  <c r="BF15" i="196"/>
  <c r="AL15" i="196"/>
  <c r="R15" i="196"/>
  <c r="BV14" i="196"/>
  <c r="BB14" i="196"/>
  <c r="AH14" i="196"/>
  <c r="N14" i="196"/>
  <c r="BR13" i="196"/>
  <c r="AX13" i="196"/>
  <c r="AD13" i="196"/>
  <c r="J13" i="196"/>
  <c r="BN12" i="196"/>
  <c r="AT12" i="196"/>
  <c r="Z12" i="196"/>
  <c r="F12" i="196"/>
  <c r="BJ11" i="196"/>
  <c r="AP11" i="196"/>
  <c r="V11" i="196"/>
  <c r="B11" i="196"/>
  <c r="BF10" i="196"/>
  <c r="AL10" i="196"/>
  <c r="R10" i="196"/>
  <c r="BV9" i="196"/>
  <c r="BB9" i="196"/>
  <c r="AH9" i="196"/>
  <c r="N9" i="196"/>
  <c r="BR8" i="196"/>
  <c r="AX8" i="196"/>
  <c r="AD8" i="196"/>
  <c r="J8" i="196"/>
  <c r="BN7" i="196"/>
  <c r="AT7" i="196"/>
  <c r="Z7" i="196"/>
  <c r="F7" i="196"/>
  <c r="BJ6" i="196"/>
  <c r="AP6" i="196"/>
  <c r="V6" i="196"/>
  <c r="B6" i="196"/>
  <c r="BF5" i="196"/>
  <c r="AL5" i="196"/>
  <c r="R5" i="196"/>
  <c r="BV4" i="196"/>
  <c r="BB4" i="196"/>
  <c r="AH4" i="196"/>
  <c r="N4" i="196"/>
  <c r="BR3" i="196"/>
  <c r="AX3" i="196"/>
  <c r="AD3" i="196"/>
  <c r="J3" i="196"/>
  <c r="BX65" i="196"/>
  <c r="AX46" i="196"/>
  <c r="BN38" i="196"/>
  <c r="W33" i="196"/>
  <c r="BF27" i="196"/>
  <c r="BY22" i="196"/>
  <c r="AC20" i="196"/>
  <c r="BE17" i="196"/>
  <c r="BO15" i="196"/>
  <c r="AS14" i="196"/>
  <c r="AO13" i="196"/>
  <c r="AK12" i="196"/>
  <c r="AG11" i="196"/>
  <c r="AC10" i="196"/>
  <c r="Y9" i="196"/>
  <c r="U8" i="196"/>
  <c r="Q7" i="196"/>
  <c r="M6" i="196"/>
  <c r="I5" i="196"/>
  <c r="E4" i="196"/>
  <c r="B3" i="196"/>
  <c r="BT64" i="196"/>
  <c r="BY45" i="196"/>
  <c r="AR38" i="196"/>
  <c r="B33" i="196"/>
  <c r="AK27" i="196"/>
  <c r="BM22" i="196"/>
  <c r="Q20" i="196"/>
  <c r="AS17" i="196"/>
  <c r="BE15" i="196"/>
  <c r="AR14" i="196"/>
  <c r="AN13" i="196"/>
  <c r="AJ12" i="196"/>
  <c r="AF11" i="196"/>
  <c r="AB10" i="196"/>
  <c r="X9" i="196"/>
  <c r="T8" i="196"/>
  <c r="P7" i="196"/>
  <c r="L6" i="196"/>
  <c r="H5" i="196"/>
  <c r="D4" i="196"/>
  <c r="BP63" i="196"/>
  <c r="AI45" i="196"/>
  <c r="V38" i="196"/>
  <c r="BE32" i="196"/>
  <c r="P27" i="196"/>
  <c r="BE22" i="196"/>
  <c r="I20" i="196"/>
  <c r="AK17" i="196"/>
  <c r="AX15" i="196"/>
  <c r="AQ14" i="196"/>
  <c r="AM13" i="196"/>
  <c r="AI12" i="196"/>
  <c r="AE11" i="196"/>
  <c r="AA10" i="196"/>
  <c r="W9" i="196"/>
  <c r="S8" i="196"/>
  <c r="O7" i="196"/>
  <c r="K6" i="196"/>
  <c r="G5" i="196"/>
  <c r="C4" i="196"/>
  <c r="BL62" i="196"/>
  <c r="BQ44" i="196"/>
  <c r="BY37" i="196"/>
  <c r="AJ32" i="196"/>
  <c r="BS26" i="196"/>
  <c r="AS22" i="196"/>
  <c r="BU19" i="196"/>
  <c r="Y17" i="196"/>
  <c r="AW15" i="196"/>
  <c r="AG14" i="196"/>
  <c r="AC13" i="196"/>
  <c r="Y12" i="196"/>
  <c r="U11" i="196"/>
  <c r="Q10" i="196"/>
  <c r="M9" i="196"/>
  <c r="I8" i="196"/>
  <c r="E7" i="196"/>
  <c r="BY5" i="196"/>
  <c r="BU4" i="196"/>
  <c r="BQ3" i="196"/>
  <c r="BH61" i="196"/>
  <c r="AC44" i="196"/>
  <c r="BD37" i="196"/>
  <c r="O32" i="196"/>
  <c r="AX26" i="196"/>
  <c r="AK22" i="196"/>
  <c r="BM19" i="196"/>
  <c r="Q17" i="196"/>
  <c r="AU15" i="196"/>
  <c r="Z14" i="196"/>
  <c r="V13" i="196"/>
  <c r="R12" i="196"/>
  <c r="N11" i="196"/>
  <c r="J10" i="196"/>
  <c r="F9" i="196"/>
  <c r="B8" i="196"/>
  <c r="BV6" i="196"/>
  <c r="BR5" i="196"/>
  <c r="BN4" i="196"/>
  <c r="BJ3" i="196"/>
  <c r="BD60" i="196"/>
  <c r="BQ43" i="196"/>
  <c r="AI37" i="196"/>
  <c r="BR31" i="196"/>
  <c r="AC26" i="196"/>
  <c r="Y22" i="196"/>
  <c r="BA19" i="196"/>
  <c r="E17" i="196"/>
  <c r="AK15" i="196"/>
  <c r="Y14" i="196"/>
  <c r="U13" i="196"/>
  <c r="Q12" i="196"/>
  <c r="M11" i="196"/>
  <c r="I10" i="196"/>
  <c r="E9" i="196"/>
  <c r="BY7" i="196"/>
  <c r="BU6" i="196"/>
  <c r="BQ5" i="196"/>
  <c r="BM4" i="196"/>
  <c r="BI3" i="196"/>
  <c r="AZ59" i="196"/>
  <c r="AL43" i="196"/>
  <c r="N37" i="196"/>
  <c r="AW31" i="196"/>
  <c r="H26" i="196"/>
  <c r="Q22" i="196"/>
  <c r="AS19" i="196"/>
  <c r="BV16" i="196"/>
  <c r="AD15" i="196"/>
  <c r="X14" i="196"/>
  <c r="T13" i="196"/>
  <c r="P12" i="196"/>
  <c r="L11" i="196"/>
  <c r="H10" i="196"/>
  <c r="D9" i="196"/>
  <c r="BX7" i="196"/>
  <c r="BT6" i="196"/>
  <c r="BP5" i="196"/>
  <c r="BL4" i="196"/>
  <c r="BH3" i="196"/>
  <c r="AV58" i="196"/>
  <c r="E43" i="196"/>
  <c r="BQ36" i="196"/>
  <c r="AB31" i="196"/>
  <c r="BK25" i="196"/>
  <c r="E22" i="196"/>
  <c r="AG19" i="196"/>
  <c r="BU16" i="196"/>
  <c r="AC15" i="196"/>
  <c r="W14" i="196"/>
  <c r="S13" i="196"/>
  <c r="O12" i="196"/>
  <c r="K11" i="196"/>
  <c r="G10" i="196"/>
  <c r="C9" i="196"/>
  <c r="BW7" i="196"/>
  <c r="BS6" i="196"/>
  <c r="BO5" i="196"/>
  <c r="BK4" i="196"/>
  <c r="BG3" i="196"/>
  <c r="AV78" i="196"/>
  <c r="AR57" i="196"/>
  <c r="AY42" i="196"/>
  <c r="AV36" i="196"/>
  <c r="G31" i="196"/>
  <c r="AP25" i="196"/>
  <c r="BU21" i="196"/>
  <c r="Y19" i="196"/>
  <c r="BI16" i="196"/>
  <c r="AA15" i="196"/>
  <c r="M14" i="196"/>
  <c r="I13" i="196"/>
  <c r="E12" i="196"/>
  <c r="BY10" i="196"/>
  <c r="BU9" i="196"/>
  <c r="BQ8" i="196"/>
  <c r="BM7" i="196"/>
  <c r="BI6" i="196"/>
  <c r="BE5" i="196"/>
  <c r="BA4" i="196"/>
  <c r="AW3" i="196"/>
  <c r="AR77" i="196"/>
  <c r="AN56" i="196"/>
  <c r="T42" i="196"/>
  <c r="AA36" i="196"/>
  <c r="BJ30" i="196"/>
  <c r="U25" i="196"/>
  <c r="BI21" i="196"/>
  <c r="M19" i="196"/>
  <c r="BB16" i="196"/>
  <c r="Q15" i="196"/>
  <c r="F14" i="196"/>
  <c r="B13" i="196"/>
  <c r="BV11" i="196"/>
  <c r="BR10" i="196"/>
  <c r="BN9" i="196"/>
  <c r="BJ8" i="196"/>
  <c r="BF7" i="196"/>
  <c r="BB6" i="196"/>
  <c r="AX5" i="196"/>
  <c r="AT4" i="196"/>
  <c r="AP3" i="196"/>
  <c r="AN76" i="196"/>
  <c r="AJ55" i="196"/>
  <c r="BQ41" i="196"/>
  <c r="F36" i="196"/>
  <c r="AO30" i="196"/>
  <c r="BW24" i="196"/>
  <c r="BA21" i="196"/>
  <c r="E19" i="196"/>
  <c r="BA16" i="196"/>
  <c r="J15" i="196"/>
  <c r="E14" i="196"/>
  <c r="BY12" i="196"/>
  <c r="BU11" i="196"/>
  <c r="BQ10" i="196"/>
  <c r="BM9" i="196"/>
  <c r="BI8" i="196"/>
  <c r="BE7" i="196"/>
  <c r="BA6" i="196"/>
  <c r="AW5" i="196"/>
  <c r="AS4" i="196"/>
  <c r="AO3" i="196"/>
  <c r="AJ75" i="196"/>
  <c r="AF54" i="196"/>
  <c r="AQ41" i="196"/>
  <c r="BI35" i="196"/>
  <c r="S30" i="196"/>
  <c r="BB24" i="196"/>
  <c r="AO21" i="196"/>
  <c r="BQ18" i="196"/>
  <c r="AO16" i="196"/>
  <c r="I15" i="196"/>
  <c r="D14" i="196"/>
  <c r="BX12" i="196"/>
  <c r="BT11" i="196"/>
  <c r="BP10" i="196"/>
  <c r="BL9" i="196"/>
  <c r="BH8" i="196"/>
  <c r="BD7" i="196"/>
  <c r="AZ6" i="196"/>
  <c r="AV5" i="196"/>
  <c r="AR4" i="196"/>
  <c r="AN3" i="196"/>
  <c r="AF74" i="196"/>
  <c r="AB53" i="196"/>
  <c r="S41" i="196"/>
  <c r="AM35" i="196"/>
  <c r="BV29" i="196"/>
  <c r="AG24" i="196"/>
  <c r="AG21" i="196"/>
  <c r="BI18" i="196"/>
  <c r="AH16" i="196"/>
  <c r="G15" i="196"/>
  <c r="C14" i="196"/>
  <c r="BW12" i="196"/>
  <c r="BS11" i="196"/>
  <c r="BO10" i="196"/>
  <c r="BK9" i="196"/>
  <c r="BG8" i="196"/>
  <c r="BC7" i="196"/>
  <c r="AY6" i="196"/>
  <c r="AU5" i="196"/>
  <c r="AQ4" i="196"/>
  <c r="AM3" i="196"/>
  <c r="AB73" i="196"/>
  <c r="X52" i="196"/>
  <c r="BS40" i="196"/>
  <c r="R35" i="196"/>
  <c r="BA29" i="196"/>
  <c r="M24" i="196"/>
  <c r="U21" i="196"/>
  <c r="AW18" i="196"/>
  <c r="AG16" i="196"/>
  <c r="BU14" i="196"/>
  <c r="BQ13" i="196"/>
  <c r="BM12" i="196"/>
  <c r="BI11" i="196"/>
  <c r="BE10" i="196"/>
  <c r="BA9" i="196"/>
  <c r="AW8" i="196"/>
  <c r="AS7" i="196"/>
  <c r="AO6" i="196"/>
  <c r="AK5" i="196"/>
  <c r="AG4" i="196"/>
  <c r="AC3" i="196"/>
  <c r="X72" i="196"/>
  <c r="T51" i="196"/>
  <c r="AV40" i="196"/>
  <c r="BU34" i="196"/>
  <c r="AF29" i="196"/>
  <c r="BQ23" i="196"/>
  <c r="M21" i="196"/>
  <c r="AO18" i="196"/>
  <c r="U16" i="196"/>
  <c r="BN14" i="196"/>
  <c r="BJ13" i="196"/>
  <c r="BF12" i="196"/>
  <c r="BB11" i="196"/>
  <c r="AX10" i="196"/>
  <c r="AT9" i="196"/>
  <c r="AP8" i="196"/>
  <c r="AL7" i="196"/>
  <c r="AH6" i="196"/>
  <c r="AD5" i="196"/>
  <c r="Z4" i="196"/>
  <c r="V3" i="196"/>
  <c r="T71" i="196"/>
  <c r="P50" i="196"/>
  <c r="Y40" i="196"/>
  <c r="AZ34" i="196"/>
  <c r="K29" i="196"/>
  <c r="AW23" i="196"/>
  <c r="BY20" i="196"/>
  <c r="AC18" i="196"/>
  <c r="N16" i="196"/>
  <c r="BM14" i="196"/>
  <c r="BI13" i="196"/>
  <c r="BE12" i="196"/>
  <c r="BA11" i="196"/>
  <c r="AW10" i="196"/>
  <c r="AS9" i="196"/>
  <c r="AO8" i="196"/>
  <c r="AK7" i="196"/>
  <c r="AG6" i="196"/>
  <c r="AC5" i="196"/>
  <c r="Y4" i="196"/>
  <c r="U3" i="196"/>
  <c r="P70" i="196"/>
  <c r="L49" i="196"/>
  <c r="C40" i="196"/>
  <c r="AE34" i="196"/>
  <c r="BN28" i="196"/>
  <c r="AO23" i="196"/>
  <c r="BQ20" i="196"/>
  <c r="U18" i="196"/>
  <c r="M16" i="196"/>
  <c r="BL14" i="196"/>
  <c r="BH13" i="196"/>
  <c r="BD12" i="196"/>
  <c r="AZ11" i="196"/>
  <c r="AV10" i="196"/>
  <c r="AR9" i="196"/>
  <c r="AN8" i="196"/>
  <c r="AJ7" i="196"/>
  <c r="AF6" i="196"/>
  <c r="AB5" i="196"/>
  <c r="X4" i="196"/>
  <c r="T3" i="196"/>
  <c r="L69" i="196"/>
  <c r="AB48" i="196"/>
  <c r="BE39" i="196"/>
  <c r="J34" i="196"/>
  <c r="AS28" i="196"/>
  <c r="AC23" i="196"/>
  <c r="BE20" i="196"/>
  <c r="I18" i="196"/>
  <c r="BY15" i="196"/>
  <c r="BK14" i="196"/>
  <c r="BG13" i="196"/>
  <c r="BC12" i="196"/>
  <c r="AY11" i="196"/>
  <c r="AU10" i="196"/>
  <c r="AQ9" i="196"/>
  <c r="AM8" i="196"/>
  <c r="AI7" i="196"/>
  <c r="AE6" i="196"/>
  <c r="AA5" i="196"/>
  <c r="W4" i="196"/>
  <c r="S3" i="196"/>
  <c r="H68" i="196"/>
  <c r="BJ47" i="196"/>
  <c r="AH39" i="196"/>
  <c r="BM33" i="196"/>
  <c r="X28" i="196"/>
  <c r="U23" i="196"/>
  <c r="AW20" i="196"/>
  <c r="BY17" i="196"/>
  <c r="BR15" i="196"/>
  <c r="BA14" i="196"/>
  <c r="AW13" i="196"/>
  <c r="AS12" i="196"/>
  <c r="AO11" i="196"/>
  <c r="AK10" i="196"/>
  <c r="AG9" i="196"/>
  <c r="AC8" i="196"/>
  <c r="Y7" i="196"/>
  <c r="U6" i="196"/>
  <c r="Q5" i="196"/>
  <c r="M4" i="196"/>
  <c r="I3" i="196"/>
  <c r="D67" i="196"/>
  <c r="T5" i="166"/>
  <c r="L18" i="166"/>
  <c r="AF18" i="166"/>
  <c r="AZ18" i="166"/>
  <c r="BT18" i="166"/>
  <c r="T25" i="166"/>
  <c r="AN25" i="166"/>
  <c r="BH25" i="166"/>
  <c r="D31" i="166"/>
  <c r="X31" i="166"/>
  <c r="AR31" i="166"/>
  <c r="BL31" i="166"/>
  <c r="AB32" i="166"/>
  <c r="BP32" i="166"/>
  <c r="H37" i="166"/>
  <c r="N38" i="206"/>
  <c r="N38" i="207" s="1"/>
  <c r="M77" i="206"/>
  <c r="D71" i="162"/>
  <c r="O81" i="206" s="1"/>
  <c r="O81" i="207" s="1"/>
  <c r="M71" i="162"/>
  <c r="BR71" i="166" s="1"/>
  <c r="BY74" i="166"/>
  <c r="BX74" i="166"/>
  <c r="BW74" i="166"/>
  <c r="BV74" i="166"/>
  <c r="BU74" i="166"/>
  <c r="U5" i="166"/>
  <c r="U15" i="166"/>
  <c r="AO15" i="166"/>
  <c r="BI15" i="166"/>
  <c r="M18" i="166"/>
  <c r="AG18" i="166"/>
  <c r="BA18" i="166"/>
  <c r="BU18" i="166"/>
  <c r="E21" i="166"/>
  <c r="Y21" i="166"/>
  <c r="AS21" i="166"/>
  <c r="BM21" i="166"/>
  <c r="Q24" i="166"/>
  <c r="AK24" i="166"/>
  <c r="BE24" i="166"/>
  <c r="BY24" i="166"/>
  <c r="U25" i="166"/>
  <c r="AO25" i="166"/>
  <c r="BI25" i="166"/>
  <c r="E31" i="166"/>
  <c r="Y31" i="166"/>
  <c r="AS31" i="166"/>
  <c r="BM31" i="166"/>
  <c r="I37" i="166"/>
  <c r="AC37" i="166"/>
  <c r="Q39" i="166"/>
  <c r="BE39" i="166"/>
  <c r="S3" i="162"/>
  <c r="AM13" i="206" s="1"/>
  <c r="AM13" i="207" s="1"/>
  <c r="B3" i="162"/>
  <c r="S57" i="162"/>
  <c r="AM67" i="206" s="1"/>
  <c r="AM67" i="207" s="1"/>
  <c r="B57" i="162"/>
  <c r="BY77" i="166"/>
  <c r="BX77" i="166"/>
  <c r="B7" i="166"/>
  <c r="AP17" i="166"/>
  <c r="F28" i="166"/>
  <c r="F4" i="196"/>
  <c r="N3" i="166"/>
  <c r="AH3" i="166"/>
  <c r="BB3" i="166"/>
  <c r="BV3" i="166"/>
  <c r="R4" i="166"/>
  <c r="AL4" i="166"/>
  <c r="BF4" i="166"/>
  <c r="BJ5" i="166"/>
  <c r="N8" i="166"/>
  <c r="AH8" i="166"/>
  <c r="BB8" i="166"/>
  <c r="BV8" i="166"/>
  <c r="R9" i="166"/>
  <c r="AL9" i="166"/>
  <c r="BF9" i="166"/>
  <c r="AX12" i="166"/>
  <c r="R14" i="166"/>
  <c r="AL14" i="166"/>
  <c r="BF14" i="166"/>
  <c r="B15" i="166"/>
  <c r="V15" i="166"/>
  <c r="AP15" i="166"/>
  <c r="BJ15" i="166"/>
  <c r="F16" i="166"/>
  <c r="Z16" i="166"/>
  <c r="AT16" i="166"/>
  <c r="BN16" i="166"/>
  <c r="J17" i="166"/>
  <c r="AD17" i="166"/>
  <c r="AX17" i="166"/>
  <c r="BR17" i="166"/>
  <c r="N18" i="166"/>
  <c r="AH18" i="166"/>
  <c r="BB18" i="166"/>
  <c r="BV18" i="166"/>
  <c r="F21" i="166"/>
  <c r="Z21" i="166"/>
  <c r="AT21" i="166"/>
  <c r="BN21" i="166"/>
  <c r="N23" i="166"/>
  <c r="AH23" i="166"/>
  <c r="BB23" i="166"/>
  <c r="BV23" i="166"/>
  <c r="R24" i="166"/>
  <c r="AL24" i="166"/>
  <c r="BF24" i="166"/>
  <c r="B25" i="166"/>
  <c r="V25" i="166"/>
  <c r="AP25" i="166"/>
  <c r="BJ25" i="166"/>
  <c r="J27" i="166"/>
  <c r="AD27" i="166"/>
  <c r="AX27" i="166"/>
  <c r="BR27" i="166"/>
  <c r="B30" i="166"/>
  <c r="V30" i="166"/>
  <c r="AP30" i="166"/>
  <c r="BJ30" i="166"/>
  <c r="F31" i="166"/>
  <c r="Z31" i="166"/>
  <c r="AT31" i="166"/>
  <c r="BN31" i="166"/>
  <c r="F36" i="166"/>
  <c r="Z36" i="166"/>
  <c r="AT36" i="166"/>
  <c r="BN36" i="166"/>
  <c r="J37" i="166"/>
  <c r="AD37" i="166"/>
  <c r="D15" i="162"/>
  <c r="O25" i="206" s="1"/>
  <c r="O25" i="207" s="1"/>
  <c r="E28" i="162"/>
  <c r="P38" i="206" s="1"/>
  <c r="P38" i="207" s="1"/>
  <c r="S31" i="162"/>
  <c r="AM41" i="206" s="1"/>
  <c r="AM41" i="207" s="1"/>
  <c r="B31" i="162"/>
  <c r="S37" i="162"/>
  <c r="AM47" i="206" s="1"/>
  <c r="AM47" i="207" s="1"/>
  <c r="B37" i="162"/>
  <c r="M56" i="206"/>
  <c r="G46" i="162"/>
  <c r="S47" i="162"/>
  <c r="AM57" i="206" s="1"/>
  <c r="AM57" i="207" s="1"/>
  <c r="V7" i="166"/>
  <c r="F23" i="166"/>
  <c r="Z28" i="166"/>
  <c r="J5" i="196"/>
  <c r="O3" i="166"/>
  <c r="AI3" i="166"/>
  <c r="BC3" i="166"/>
  <c r="BW3" i="166"/>
  <c r="S4" i="166"/>
  <c r="AM4" i="166"/>
  <c r="BG4" i="166"/>
  <c r="C5" i="166"/>
  <c r="AQ5" i="166"/>
  <c r="BK5" i="166"/>
  <c r="O8" i="166"/>
  <c r="AI8" i="166"/>
  <c r="BC8" i="166"/>
  <c r="BW8" i="166"/>
  <c r="C15" i="166"/>
  <c r="W15" i="166"/>
  <c r="AQ15" i="166"/>
  <c r="BK15" i="166"/>
  <c r="G16" i="166"/>
  <c r="AA16" i="166"/>
  <c r="AU16" i="166"/>
  <c r="BO16" i="166"/>
  <c r="K17" i="166"/>
  <c r="AE17" i="166"/>
  <c r="AY17" i="166"/>
  <c r="BS17" i="166"/>
  <c r="O18" i="166"/>
  <c r="AI18" i="166"/>
  <c r="BC18" i="166"/>
  <c r="BW18" i="166"/>
  <c r="G21" i="166"/>
  <c r="AA21" i="166"/>
  <c r="AU21" i="166"/>
  <c r="BO21" i="166"/>
  <c r="S24" i="166"/>
  <c r="AM24" i="166"/>
  <c r="BG24" i="166"/>
  <c r="C25" i="166"/>
  <c r="W25" i="166"/>
  <c r="AQ25" i="166"/>
  <c r="BK25" i="166"/>
  <c r="K27" i="166"/>
  <c r="AE27" i="166"/>
  <c r="AY27" i="166"/>
  <c r="BS27" i="166"/>
  <c r="C30" i="166"/>
  <c r="W30" i="166"/>
  <c r="AQ30" i="166"/>
  <c r="BK30" i="166"/>
  <c r="G31" i="166"/>
  <c r="AA31" i="166"/>
  <c r="AU31" i="166"/>
  <c r="BO31" i="166"/>
  <c r="AE32" i="166"/>
  <c r="BS32" i="166"/>
  <c r="B5" i="162"/>
  <c r="M5" i="162"/>
  <c r="R5" i="166" s="1"/>
  <c r="S9" i="162"/>
  <c r="AM19" i="206" s="1"/>
  <c r="AM19" i="207" s="1"/>
  <c r="S12" i="162"/>
  <c r="AM22" i="206" s="1"/>
  <c r="AM22" i="207" s="1"/>
  <c r="B12" i="162"/>
  <c r="E15" i="162"/>
  <c r="P25" i="206" s="1"/>
  <c r="P25" i="207" s="1"/>
  <c r="B21" i="162"/>
  <c r="M80" i="206"/>
  <c r="G70" i="162"/>
  <c r="AP7" i="166"/>
  <c r="Z23" i="166"/>
  <c r="AT28" i="166"/>
  <c r="B67" i="166"/>
  <c r="N6" i="196"/>
  <c r="T4" i="166"/>
  <c r="AN4" i="166"/>
  <c r="BH4" i="166"/>
  <c r="D5" i="166"/>
  <c r="BL5" i="166"/>
  <c r="D15" i="166"/>
  <c r="X15" i="166"/>
  <c r="AR15" i="166"/>
  <c r="BL15" i="166"/>
  <c r="P18" i="166"/>
  <c r="AJ18" i="166"/>
  <c r="BD18" i="166"/>
  <c r="BX18" i="166"/>
  <c r="H21" i="166"/>
  <c r="AB21" i="166"/>
  <c r="AV21" i="166"/>
  <c r="BP21" i="166"/>
  <c r="T24" i="166"/>
  <c r="AN24" i="166"/>
  <c r="BH24" i="166"/>
  <c r="D25" i="166"/>
  <c r="X25" i="166"/>
  <c r="AR25" i="166"/>
  <c r="BL25" i="166"/>
  <c r="H31" i="166"/>
  <c r="AB31" i="166"/>
  <c r="AV31" i="166"/>
  <c r="BP31" i="166"/>
  <c r="L37" i="166"/>
  <c r="AF37" i="166"/>
  <c r="AZ37" i="166"/>
  <c r="AJ38" i="166"/>
  <c r="BX38" i="166"/>
  <c r="AB51" i="166"/>
  <c r="AV51" i="166"/>
  <c r="BP51" i="166"/>
  <c r="L52" i="166"/>
  <c r="AF52" i="166"/>
  <c r="AZ52" i="166"/>
  <c r="BX53" i="166"/>
  <c r="AF57" i="166"/>
  <c r="AN64" i="166"/>
  <c r="BH64" i="166"/>
  <c r="BD73" i="166"/>
  <c r="O13" i="206"/>
  <c r="M37" i="206"/>
  <c r="S28" i="162"/>
  <c r="AM38" i="206" s="1"/>
  <c r="AM38" i="207" s="1"/>
  <c r="M40" i="206"/>
  <c r="G30" i="162"/>
  <c r="S34" i="162"/>
  <c r="AM44" i="206" s="1"/>
  <c r="AM44" i="207" s="1"/>
  <c r="S44" i="162"/>
  <c r="AM54" i="206" s="1"/>
  <c r="AM54" i="207" s="1"/>
  <c r="D44" i="162"/>
  <c r="O54" i="206" s="1"/>
  <c r="O54" i="207" s="1"/>
  <c r="AT23" i="166"/>
  <c r="J34" i="166"/>
  <c r="R7" i="196"/>
  <c r="Y5" i="166"/>
  <c r="AS5" i="166"/>
  <c r="BM5" i="166"/>
  <c r="I11" i="166"/>
  <c r="AW11" i="166"/>
  <c r="E15" i="166"/>
  <c r="Y15" i="166"/>
  <c r="AS15" i="166"/>
  <c r="BM15" i="166"/>
  <c r="Q18" i="166"/>
  <c r="AK18" i="166"/>
  <c r="BE18" i="166"/>
  <c r="BY18" i="166"/>
  <c r="E25" i="166"/>
  <c r="Y25" i="166"/>
  <c r="AS25" i="166"/>
  <c r="BM25" i="166"/>
  <c r="I31" i="166"/>
  <c r="AC31" i="166"/>
  <c r="AW31" i="166"/>
  <c r="BQ31" i="166"/>
  <c r="M37" i="166"/>
  <c r="AG37" i="166"/>
  <c r="BA37" i="166"/>
  <c r="Q38" i="166"/>
  <c r="P13" i="206"/>
  <c r="M43" i="206"/>
  <c r="G33" i="162"/>
  <c r="S60" i="162"/>
  <c r="AM70" i="206" s="1"/>
  <c r="AM70" i="207" s="1"/>
  <c r="B66" i="162"/>
  <c r="BY77" i="199"/>
  <c r="BX77" i="199"/>
  <c r="F77" i="162"/>
  <c r="Q87" i="206" s="1"/>
  <c r="Q87" i="207" s="1"/>
  <c r="F8" i="166"/>
  <c r="J29" i="166"/>
  <c r="AD34" i="166"/>
  <c r="V8" i="196"/>
  <c r="R3" i="186"/>
  <c r="R3" i="199"/>
  <c r="R3" i="197"/>
  <c r="R3" i="166"/>
  <c r="AL3" i="186"/>
  <c r="AL3" i="199"/>
  <c r="AL3" i="197"/>
  <c r="AL3" i="166"/>
  <c r="BF3" i="186"/>
  <c r="BF3" i="199"/>
  <c r="BF3" i="197"/>
  <c r="BF3" i="166"/>
  <c r="B4" i="186"/>
  <c r="B4" i="199"/>
  <c r="B4" i="197"/>
  <c r="B4" i="166"/>
  <c r="V4" i="186"/>
  <c r="V4" i="199"/>
  <c r="V4" i="197"/>
  <c r="V4" i="166"/>
  <c r="AP4" i="186"/>
  <c r="AP4" i="199"/>
  <c r="AP4" i="197"/>
  <c r="AP4" i="166"/>
  <c r="BJ4" i="186"/>
  <c r="BJ4" i="199"/>
  <c r="BJ4" i="197"/>
  <c r="BJ4" i="166"/>
  <c r="F5" i="186"/>
  <c r="F5" i="199"/>
  <c r="F5" i="197"/>
  <c r="Z5" i="186"/>
  <c r="Z5" i="199"/>
  <c r="Z5" i="197"/>
  <c r="Z5" i="166"/>
  <c r="AT5" i="186"/>
  <c r="AT5" i="199"/>
  <c r="AT5" i="197"/>
  <c r="AT5" i="166"/>
  <c r="BN5" i="186"/>
  <c r="BN5" i="199"/>
  <c r="BN5" i="197"/>
  <c r="J6" i="186"/>
  <c r="J6" i="199"/>
  <c r="J6" i="197"/>
  <c r="J6" i="166"/>
  <c r="AD6" i="186"/>
  <c r="AD6" i="199"/>
  <c r="AD6" i="197"/>
  <c r="AD6" i="166"/>
  <c r="AX6" i="186"/>
  <c r="AX6" i="199"/>
  <c r="AX6" i="197"/>
  <c r="AX6" i="166"/>
  <c r="BR6" i="186"/>
  <c r="BR6" i="199"/>
  <c r="BR6" i="197"/>
  <c r="BR6" i="166"/>
  <c r="N7" i="186"/>
  <c r="N7" i="199"/>
  <c r="N7" i="197"/>
  <c r="N7" i="166"/>
  <c r="AH7" i="186"/>
  <c r="AH7" i="199"/>
  <c r="AH7" i="197"/>
  <c r="AH7" i="166"/>
  <c r="BB7" i="186"/>
  <c r="BB7" i="199"/>
  <c r="BB7" i="197"/>
  <c r="BB7" i="166"/>
  <c r="BV7" i="186"/>
  <c r="BV7" i="199"/>
  <c r="BV7" i="197"/>
  <c r="BV7" i="166"/>
  <c r="R8" i="186"/>
  <c r="R8" i="199"/>
  <c r="R8" i="197"/>
  <c r="R8" i="166"/>
  <c r="AL8" i="186"/>
  <c r="AL8" i="199"/>
  <c r="AL8" i="197"/>
  <c r="AL8" i="166"/>
  <c r="BF8" i="186"/>
  <c r="BF8" i="199"/>
  <c r="BF8" i="197"/>
  <c r="BF8" i="166"/>
  <c r="B9" i="186"/>
  <c r="B9" i="199"/>
  <c r="B9" i="197"/>
  <c r="B9" i="166"/>
  <c r="V9" i="186"/>
  <c r="V9" i="199"/>
  <c r="V9" i="197"/>
  <c r="V9" i="166"/>
  <c r="AP9" i="186"/>
  <c r="AP9" i="199"/>
  <c r="AP9" i="197"/>
  <c r="AP9" i="166"/>
  <c r="BJ9" i="186"/>
  <c r="BJ9" i="199"/>
  <c r="BJ9" i="197"/>
  <c r="BJ9" i="166"/>
  <c r="F10" i="186"/>
  <c r="F10" i="199"/>
  <c r="F10" i="197"/>
  <c r="F10" i="166"/>
  <c r="Z10" i="186"/>
  <c r="Z10" i="199"/>
  <c r="Z10" i="197"/>
  <c r="Z10" i="166"/>
  <c r="AT10" i="186"/>
  <c r="AT10" i="199"/>
  <c r="AT10" i="197"/>
  <c r="AT10" i="166"/>
  <c r="BN10" i="186"/>
  <c r="BN10" i="199"/>
  <c r="BN10" i="197"/>
  <c r="BN10" i="166"/>
  <c r="J11" i="186"/>
  <c r="J11" i="199"/>
  <c r="J11" i="197"/>
  <c r="AD11" i="186"/>
  <c r="AD11" i="199"/>
  <c r="AD11" i="197"/>
  <c r="AX11" i="186"/>
  <c r="AX11" i="199"/>
  <c r="AX11" i="197"/>
  <c r="BR11" i="186"/>
  <c r="BR11" i="199"/>
  <c r="BR11" i="197"/>
  <c r="BR11" i="166"/>
  <c r="N12" i="186"/>
  <c r="N12" i="199"/>
  <c r="N12" i="197"/>
  <c r="AH12" i="186"/>
  <c r="AH12" i="199"/>
  <c r="AH12" i="197"/>
  <c r="BB12" i="186"/>
  <c r="BB12" i="199"/>
  <c r="BB12" i="197"/>
  <c r="BV12" i="186"/>
  <c r="BV12" i="199"/>
  <c r="BV12" i="197"/>
  <c r="BV12" i="166"/>
  <c r="R13" i="199"/>
  <c r="R13" i="197"/>
  <c r="AL13" i="199"/>
  <c r="AL13" i="197"/>
  <c r="BF13" i="199"/>
  <c r="BF13" i="197"/>
  <c r="B14" i="199"/>
  <c r="B14" i="197"/>
  <c r="B14" i="166"/>
  <c r="V14" i="199"/>
  <c r="V14" i="197"/>
  <c r="V14" i="166"/>
  <c r="AP14" i="199"/>
  <c r="AP14" i="197"/>
  <c r="AP14" i="166"/>
  <c r="BJ14" i="199"/>
  <c r="BJ14" i="197"/>
  <c r="BJ14" i="166"/>
  <c r="F15" i="199"/>
  <c r="F15" i="197"/>
  <c r="F15" i="166"/>
  <c r="Z15" i="199"/>
  <c r="Z15" i="197"/>
  <c r="Z15" i="166"/>
  <c r="AT15" i="199"/>
  <c r="AT15" i="197"/>
  <c r="AT15" i="166"/>
  <c r="BN15" i="199"/>
  <c r="BN15" i="197"/>
  <c r="BN15" i="166"/>
  <c r="J16" i="199"/>
  <c r="J16" i="197"/>
  <c r="J16" i="166"/>
  <c r="AD16" i="199"/>
  <c r="AD16" i="197"/>
  <c r="AD16" i="166"/>
  <c r="AX16" i="199"/>
  <c r="AX16" i="197"/>
  <c r="AX16" i="166"/>
  <c r="BR16" i="199"/>
  <c r="BR16" i="197"/>
  <c r="BR16" i="166"/>
  <c r="N17" i="199"/>
  <c r="N17" i="197"/>
  <c r="N17" i="166"/>
  <c r="AH17" i="199"/>
  <c r="AH17" i="197"/>
  <c r="AH17" i="166"/>
  <c r="BB17" i="199"/>
  <c r="BB17" i="197"/>
  <c r="BB17" i="166"/>
  <c r="BV17" i="199"/>
  <c r="BV17" i="197"/>
  <c r="BV17" i="166"/>
  <c r="R18" i="199"/>
  <c r="R18" i="197"/>
  <c r="R18" i="166"/>
  <c r="AL18" i="199"/>
  <c r="AL18" i="197"/>
  <c r="AL18" i="166"/>
  <c r="BF18" i="199"/>
  <c r="BF18" i="197"/>
  <c r="BF18" i="166"/>
  <c r="B19" i="199"/>
  <c r="B19" i="197"/>
  <c r="V19" i="199"/>
  <c r="V19" i="197"/>
  <c r="AP19" i="199"/>
  <c r="AP19" i="197"/>
  <c r="BJ19" i="199"/>
  <c r="BJ19" i="197"/>
  <c r="F20" i="186"/>
  <c r="F20" i="199"/>
  <c r="F20" i="197"/>
  <c r="F20" i="166"/>
  <c r="Z20" i="186"/>
  <c r="Z20" i="199"/>
  <c r="Z20" i="197"/>
  <c r="Z20" i="166"/>
  <c r="AT20" i="186"/>
  <c r="AT20" i="199"/>
  <c r="AT20" i="197"/>
  <c r="AT20" i="166"/>
  <c r="BN20" i="186"/>
  <c r="BN20" i="199"/>
  <c r="BN20" i="197"/>
  <c r="BN20" i="166"/>
  <c r="J21" i="199"/>
  <c r="J21" i="197"/>
  <c r="J21" i="166"/>
  <c r="AD21" i="199"/>
  <c r="AD21" i="197"/>
  <c r="AD21" i="166"/>
  <c r="AX21" i="199"/>
  <c r="AX21" i="197"/>
  <c r="AX21" i="166"/>
  <c r="BR21" i="199"/>
  <c r="BR21" i="197"/>
  <c r="BR21" i="166"/>
  <c r="N22" i="186"/>
  <c r="N22" i="199"/>
  <c r="N22" i="197"/>
  <c r="N22" i="166"/>
  <c r="AH22" i="186"/>
  <c r="AH22" i="199"/>
  <c r="AH22" i="197"/>
  <c r="AH22" i="166"/>
  <c r="BB22" i="186"/>
  <c r="BB22" i="199"/>
  <c r="BB22" i="197"/>
  <c r="BB22" i="166"/>
  <c r="BV22" i="186"/>
  <c r="BV22" i="199"/>
  <c r="BV22" i="197"/>
  <c r="BV22" i="166"/>
  <c r="R23" i="186"/>
  <c r="R23" i="199"/>
  <c r="R23" i="197"/>
  <c r="R23" i="166"/>
  <c r="AL23" i="186"/>
  <c r="AL23" i="199"/>
  <c r="AL23" i="197"/>
  <c r="AL23" i="166"/>
  <c r="BF23" i="186"/>
  <c r="BF23" i="199"/>
  <c r="BF23" i="197"/>
  <c r="BF23" i="166"/>
  <c r="B24" i="186"/>
  <c r="B24" i="199"/>
  <c r="B24" i="197"/>
  <c r="B24" i="166"/>
  <c r="V24" i="186"/>
  <c r="V24" i="199"/>
  <c r="V24" i="197"/>
  <c r="V24" i="166"/>
  <c r="AP24" i="186"/>
  <c r="AP24" i="199"/>
  <c r="AP24" i="197"/>
  <c r="AP24" i="166"/>
  <c r="BJ24" i="186"/>
  <c r="BJ24" i="199"/>
  <c r="BJ24" i="197"/>
  <c r="BJ24" i="166"/>
  <c r="F25" i="186"/>
  <c r="F25" i="199"/>
  <c r="F25" i="197"/>
  <c r="F25" i="166"/>
  <c r="Z25" i="186"/>
  <c r="Z25" i="199"/>
  <c r="Z25" i="197"/>
  <c r="Z25" i="166"/>
  <c r="AT25" i="186"/>
  <c r="AT25" i="199"/>
  <c r="AT25" i="197"/>
  <c r="AT25" i="166"/>
  <c r="BN25" i="186"/>
  <c r="BN25" i="199"/>
  <c r="BN25" i="197"/>
  <c r="BN25" i="166"/>
  <c r="J26" i="186"/>
  <c r="J26" i="199"/>
  <c r="J26" i="197"/>
  <c r="J26" i="166"/>
  <c r="AD26" i="186"/>
  <c r="AD26" i="199"/>
  <c r="AD26" i="197"/>
  <c r="AD26" i="166"/>
  <c r="AX26" i="186"/>
  <c r="AX26" i="199"/>
  <c r="AX26" i="197"/>
  <c r="AX26" i="166"/>
  <c r="BR26" i="186"/>
  <c r="BR26" i="199"/>
  <c r="BR26" i="197"/>
  <c r="BR26" i="166"/>
  <c r="N27" i="186"/>
  <c r="N27" i="199"/>
  <c r="N27" i="197"/>
  <c r="N27" i="166"/>
  <c r="AH27" i="186"/>
  <c r="AH27" i="199"/>
  <c r="AH27" i="197"/>
  <c r="AH27" i="166"/>
  <c r="BB27" i="186"/>
  <c r="BB27" i="199"/>
  <c r="BB27" i="197"/>
  <c r="BB27" i="166"/>
  <c r="BV27" i="186"/>
  <c r="BV27" i="199"/>
  <c r="BV27" i="197"/>
  <c r="BV27" i="166"/>
  <c r="R28" i="186"/>
  <c r="R28" i="199"/>
  <c r="R28" i="197"/>
  <c r="R28" i="166"/>
  <c r="AL28" i="186"/>
  <c r="AL28" i="199"/>
  <c r="AL28" i="197"/>
  <c r="AL28" i="166"/>
  <c r="BF28" i="186"/>
  <c r="BF28" i="199"/>
  <c r="BF28" i="197"/>
  <c r="BF28" i="166"/>
  <c r="B29" i="186"/>
  <c r="B29" i="199"/>
  <c r="B29" i="197"/>
  <c r="B29" i="166"/>
  <c r="V29" i="186"/>
  <c r="V29" i="199"/>
  <c r="V29" i="197"/>
  <c r="V29" i="166"/>
  <c r="AP29" i="186"/>
  <c r="AP29" i="199"/>
  <c r="AP29" i="197"/>
  <c r="AP29" i="166"/>
  <c r="BJ29" i="186"/>
  <c r="BJ29" i="199"/>
  <c r="BJ29" i="197"/>
  <c r="BJ29" i="166"/>
  <c r="F30" i="186"/>
  <c r="F30" i="199"/>
  <c r="F30" i="197"/>
  <c r="F30" i="166"/>
  <c r="Z30" i="186"/>
  <c r="Z30" i="199"/>
  <c r="Z30" i="197"/>
  <c r="Z30" i="166"/>
  <c r="AT30" i="186"/>
  <c r="AT30" i="199"/>
  <c r="AT30" i="197"/>
  <c r="AT30" i="166"/>
  <c r="BN30" i="186"/>
  <c r="BN30" i="199"/>
  <c r="BN30" i="197"/>
  <c r="BN30" i="166"/>
  <c r="J31" i="186"/>
  <c r="J31" i="199"/>
  <c r="J31" i="197"/>
  <c r="J31" i="166"/>
  <c r="AD31" i="186"/>
  <c r="AD31" i="199"/>
  <c r="AD31" i="197"/>
  <c r="AD31" i="166"/>
  <c r="AX31" i="186"/>
  <c r="AX31" i="199"/>
  <c r="AX31" i="197"/>
  <c r="AX31" i="166"/>
  <c r="BR31" i="186"/>
  <c r="BR31" i="199"/>
  <c r="BR31" i="197"/>
  <c r="BR31" i="166"/>
  <c r="N32" i="186"/>
  <c r="N32" i="199"/>
  <c r="N32" i="197"/>
  <c r="AH32" i="186"/>
  <c r="AH32" i="199"/>
  <c r="AH32" i="197"/>
  <c r="BB32" i="186"/>
  <c r="BB32" i="199"/>
  <c r="BB32" i="197"/>
  <c r="BV32" i="186"/>
  <c r="BV32" i="199"/>
  <c r="BV32" i="197"/>
  <c r="BV32" i="166"/>
  <c r="R33" i="199"/>
  <c r="R33" i="197"/>
  <c r="AL33" i="199"/>
  <c r="AL33" i="197"/>
  <c r="BF33" i="199"/>
  <c r="BF33" i="197"/>
  <c r="B34" i="199"/>
  <c r="B34" i="197"/>
  <c r="B34" i="166"/>
  <c r="V34" i="199"/>
  <c r="V34" i="197"/>
  <c r="V34" i="166"/>
  <c r="AP34" i="199"/>
  <c r="AP34" i="197"/>
  <c r="AP34" i="166"/>
  <c r="BJ34" i="199"/>
  <c r="BJ34" i="197"/>
  <c r="BJ34" i="166"/>
  <c r="F35" i="199"/>
  <c r="F35" i="197"/>
  <c r="F35" i="166"/>
  <c r="Z35" i="199"/>
  <c r="Z35" i="197"/>
  <c r="Z35" i="166"/>
  <c r="AT35" i="199"/>
  <c r="AT35" i="197"/>
  <c r="AT35" i="166"/>
  <c r="BN35" i="199"/>
  <c r="BN35" i="197"/>
  <c r="BN35" i="166"/>
  <c r="J36" i="199"/>
  <c r="J36" i="197"/>
  <c r="J36" i="166"/>
  <c r="AD36" i="199"/>
  <c r="AD36" i="197"/>
  <c r="AD36" i="166"/>
  <c r="AX36" i="199"/>
  <c r="AX36" i="197"/>
  <c r="AX36" i="166"/>
  <c r="BR36" i="199"/>
  <c r="BR36" i="197"/>
  <c r="BR36" i="166"/>
  <c r="N37" i="199"/>
  <c r="N37" i="197"/>
  <c r="N37" i="166"/>
  <c r="AH37" i="199"/>
  <c r="AH37" i="197"/>
  <c r="AH37" i="166"/>
  <c r="BB37" i="199"/>
  <c r="BB37" i="197"/>
  <c r="BB37" i="166"/>
  <c r="BV37" i="199"/>
  <c r="BV37" i="197"/>
  <c r="BV37" i="166"/>
  <c r="R38" i="199"/>
  <c r="R38" i="197"/>
  <c r="R38" i="166"/>
  <c r="AL38" i="199"/>
  <c r="AL38" i="197"/>
  <c r="BF38" i="199"/>
  <c r="BF38" i="197"/>
  <c r="B39" i="199"/>
  <c r="B39" i="197"/>
  <c r="V39" i="199"/>
  <c r="V39" i="197"/>
  <c r="V39" i="166"/>
  <c r="AP39" i="199"/>
  <c r="AP39" i="197"/>
  <c r="BJ39" i="199"/>
  <c r="BJ39" i="197"/>
  <c r="F40" i="186"/>
  <c r="F40" i="199"/>
  <c r="F40" i="197"/>
  <c r="F40" i="166"/>
  <c r="Z40" i="186"/>
  <c r="Z40" i="199"/>
  <c r="Z40" i="197"/>
  <c r="Z40" i="166"/>
  <c r="AT40" i="186"/>
  <c r="AT40" i="199"/>
  <c r="AT40" i="197"/>
  <c r="AT40" i="166"/>
  <c r="BN40" i="186"/>
  <c r="BN40" i="199"/>
  <c r="BN40" i="197"/>
  <c r="BN40" i="166"/>
  <c r="J41" i="199"/>
  <c r="J41" i="197"/>
  <c r="J41" i="166"/>
  <c r="AD41" i="199"/>
  <c r="AD41" i="197"/>
  <c r="AD41" i="166"/>
  <c r="AX41" i="199"/>
  <c r="AX41" i="197"/>
  <c r="AX41" i="166"/>
  <c r="BR41" i="199"/>
  <c r="BR41" i="197"/>
  <c r="BR41" i="166"/>
  <c r="N42" i="186"/>
  <c r="N42" i="199"/>
  <c r="N42" i="197"/>
  <c r="N42" i="166"/>
  <c r="AH42" i="186"/>
  <c r="AH42" i="199"/>
  <c r="AH42" i="197"/>
  <c r="AH42" i="166"/>
  <c r="BB42" i="186"/>
  <c r="BB42" i="199"/>
  <c r="BB42" i="197"/>
  <c r="BB42" i="166"/>
  <c r="BV42" i="186"/>
  <c r="BV42" i="199"/>
  <c r="BV42" i="197"/>
  <c r="BV42" i="166"/>
  <c r="R43" i="186"/>
  <c r="R43" i="199"/>
  <c r="R43" i="197"/>
  <c r="R43" i="166"/>
  <c r="AL43" i="186"/>
  <c r="AL43" i="199"/>
  <c r="AL43" i="197"/>
  <c r="AL43" i="166"/>
  <c r="BF43" i="186"/>
  <c r="BF43" i="199"/>
  <c r="BF43" i="197"/>
  <c r="BF43" i="166"/>
  <c r="B44" i="186"/>
  <c r="B44" i="199"/>
  <c r="B44" i="197"/>
  <c r="V44" i="186"/>
  <c r="V44" i="199"/>
  <c r="V44" i="197"/>
  <c r="AP44" i="186"/>
  <c r="AP44" i="199"/>
  <c r="AP44" i="197"/>
  <c r="AP44" i="166"/>
  <c r="BJ44" i="186"/>
  <c r="BJ44" i="199"/>
  <c r="BJ44" i="197"/>
  <c r="F45" i="186"/>
  <c r="F45" i="199"/>
  <c r="F45" i="197"/>
  <c r="Z45" i="186"/>
  <c r="Z45" i="199"/>
  <c r="Z45" i="197"/>
  <c r="AT45" i="186"/>
  <c r="AT45" i="199"/>
  <c r="AT45" i="197"/>
  <c r="AT45" i="166"/>
  <c r="BN45" i="186"/>
  <c r="BN45" i="199"/>
  <c r="BN45" i="197"/>
  <c r="J46" i="186"/>
  <c r="J46" i="199"/>
  <c r="J46" i="197"/>
  <c r="J46" i="166"/>
  <c r="AD46" i="186"/>
  <c r="AD46" i="199"/>
  <c r="AD46" i="197"/>
  <c r="AD46" i="166"/>
  <c r="AX46" i="186"/>
  <c r="AX46" i="199"/>
  <c r="AX46" i="197"/>
  <c r="AX46" i="166"/>
  <c r="BR46" i="186"/>
  <c r="BR46" i="199"/>
  <c r="BR46" i="197"/>
  <c r="BR46" i="166"/>
  <c r="N47" i="186"/>
  <c r="N47" i="199"/>
  <c r="N47" i="197"/>
  <c r="N47" i="166"/>
  <c r="AH47" i="186"/>
  <c r="AH47" i="199"/>
  <c r="AH47" i="197"/>
  <c r="AH47" i="166"/>
  <c r="BB47" i="186"/>
  <c r="BB47" i="199"/>
  <c r="BB47" i="197"/>
  <c r="BB47" i="166"/>
  <c r="BV47" i="186"/>
  <c r="BV47" i="199"/>
  <c r="BV47" i="197"/>
  <c r="BV47" i="166"/>
  <c r="R48" i="186"/>
  <c r="R48" i="199"/>
  <c r="R48" i="197"/>
  <c r="R48" i="166"/>
  <c r="AL48" i="186"/>
  <c r="AL48" i="199"/>
  <c r="AL48" i="197"/>
  <c r="AL48" i="166"/>
  <c r="BF48" i="186"/>
  <c r="BF48" i="199"/>
  <c r="BF48" i="197"/>
  <c r="BF48" i="166"/>
  <c r="B49" i="186"/>
  <c r="B49" i="199"/>
  <c r="B49" i="197"/>
  <c r="B49" i="166"/>
  <c r="V49" i="186"/>
  <c r="V49" i="199"/>
  <c r="V49" i="197"/>
  <c r="V49" i="166"/>
  <c r="AP49" i="186"/>
  <c r="AP49" i="199"/>
  <c r="AP49" i="197"/>
  <c r="AP49" i="166"/>
  <c r="BJ49" i="186"/>
  <c r="BJ49" i="199"/>
  <c r="BJ49" i="197"/>
  <c r="BJ49" i="166"/>
  <c r="F50" i="186"/>
  <c r="F50" i="199"/>
  <c r="F50" i="197"/>
  <c r="F50" i="166"/>
  <c r="Z50" i="186"/>
  <c r="Z50" i="199"/>
  <c r="Z50" i="197"/>
  <c r="Z50" i="166"/>
  <c r="AT50" i="186"/>
  <c r="AT50" i="199"/>
  <c r="AT50" i="197"/>
  <c r="AT50" i="166"/>
  <c r="BN50" i="186"/>
  <c r="BN50" i="199"/>
  <c r="BN50" i="197"/>
  <c r="BN50" i="166"/>
  <c r="J51" i="186"/>
  <c r="J51" i="199"/>
  <c r="J51" i="197"/>
  <c r="J51" i="166"/>
  <c r="AD51" i="186"/>
  <c r="AD51" i="199"/>
  <c r="AD51" i="197"/>
  <c r="AD51" i="166"/>
  <c r="AX51" i="186"/>
  <c r="AX51" i="199"/>
  <c r="AX51" i="197"/>
  <c r="AX51" i="166"/>
  <c r="BR51" i="186"/>
  <c r="BR51" i="199"/>
  <c r="BR51" i="197"/>
  <c r="BR51" i="166"/>
  <c r="N52" i="186"/>
  <c r="N52" i="199"/>
  <c r="N52" i="197"/>
  <c r="N52" i="166"/>
  <c r="AH52" i="186"/>
  <c r="AH52" i="199"/>
  <c r="AH52" i="197"/>
  <c r="AH52" i="166"/>
  <c r="BB52" i="186"/>
  <c r="BB52" i="199"/>
  <c r="BB52" i="197"/>
  <c r="BB52" i="166"/>
  <c r="BV52" i="186"/>
  <c r="BV52" i="199"/>
  <c r="BV52" i="197"/>
  <c r="BV52" i="166"/>
  <c r="R53" i="199"/>
  <c r="R53" i="197"/>
  <c r="AL53" i="199"/>
  <c r="AL53" i="197"/>
  <c r="BF53" i="199"/>
  <c r="BF53" i="197"/>
  <c r="B54" i="199"/>
  <c r="B54" i="197"/>
  <c r="B54" i="166"/>
  <c r="V54" i="199"/>
  <c r="V54" i="197"/>
  <c r="V54" i="166"/>
  <c r="AP54" i="199"/>
  <c r="AP54" i="197"/>
  <c r="AP54" i="166"/>
  <c r="BJ54" i="199"/>
  <c r="BJ54" i="197"/>
  <c r="BJ54" i="166"/>
  <c r="F55" i="186"/>
  <c r="F55" i="199"/>
  <c r="F55" i="197"/>
  <c r="F55" i="166"/>
  <c r="Z55" i="186"/>
  <c r="Z55" i="199"/>
  <c r="Z55" i="197"/>
  <c r="Z55" i="166"/>
  <c r="AT55" i="186"/>
  <c r="AT55" i="199"/>
  <c r="AT55" i="197"/>
  <c r="AT55" i="166"/>
  <c r="BN55" i="186"/>
  <c r="BN55" i="199"/>
  <c r="BN55" i="197"/>
  <c r="BN55" i="166"/>
  <c r="J56" i="199"/>
  <c r="J56" i="197"/>
  <c r="J56" i="166"/>
  <c r="AD56" i="199"/>
  <c r="AD56" i="197"/>
  <c r="AD56" i="166"/>
  <c r="AX56" i="199"/>
  <c r="AX56" i="197"/>
  <c r="AX56" i="166"/>
  <c r="BR56" i="199"/>
  <c r="BR56" i="197"/>
  <c r="BR56" i="166"/>
  <c r="N57" i="199"/>
  <c r="N57" i="197"/>
  <c r="N57" i="166"/>
  <c r="AH57" i="199"/>
  <c r="AH57" i="197"/>
  <c r="BB57" i="199"/>
  <c r="BB57" i="197"/>
  <c r="BV57" i="199"/>
  <c r="BV57" i="197"/>
  <c r="R58" i="199"/>
  <c r="R58" i="197"/>
  <c r="R58" i="166"/>
  <c r="AL58" i="199"/>
  <c r="AL58" i="197"/>
  <c r="BF58" i="199"/>
  <c r="BF58" i="197"/>
  <c r="B59" i="199"/>
  <c r="B59" i="197"/>
  <c r="V59" i="199"/>
  <c r="V59" i="197"/>
  <c r="V59" i="166"/>
  <c r="AP59" i="199"/>
  <c r="AP59" i="197"/>
  <c r="BJ59" i="199"/>
  <c r="BJ59" i="197"/>
  <c r="F60" i="186"/>
  <c r="F60" i="199"/>
  <c r="F60" i="197"/>
  <c r="F60" i="166"/>
  <c r="Z60" i="186"/>
  <c r="Z60" i="199"/>
  <c r="Z60" i="197"/>
  <c r="Z60" i="166"/>
  <c r="AT60" i="186"/>
  <c r="AT60" i="199"/>
  <c r="AT60" i="197"/>
  <c r="AT60" i="166"/>
  <c r="BN60" i="186"/>
  <c r="BN60" i="199"/>
  <c r="BN60" i="197"/>
  <c r="BN60" i="166"/>
  <c r="J61" i="199"/>
  <c r="J61" i="197"/>
  <c r="J61" i="166"/>
  <c r="AD61" i="199"/>
  <c r="AD61" i="197"/>
  <c r="AD61" i="166"/>
  <c r="AX61" i="199"/>
  <c r="AX61" i="197"/>
  <c r="AX61" i="166"/>
  <c r="BR61" i="199"/>
  <c r="BR61" i="197"/>
  <c r="BR61" i="166"/>
  <c r="N62" i="186"/>
  <c r="N62" i="199"/>
  <c r="N62" i="197"/>
  <c r="N62" i="166"/>
  <c r="AH62" i="186"/>
  <c r="AH62" i="199"/>
  <c r="AH62" i="197"/>
  <c r="AH62" i="166"/>
  <c r="BB62" i="186"/>
  <c r="BB62" i="199"/>
  <c r="BB62" i="197"/>
  <c r="BB62" i="166"/>
  <c r="BV62" i="186"/>
  <c r="BV62" i="199"/>
  <c r="BV62" i="197"/>
  <c r="BV62" i="166"/>
  <c r="R63" i="186"/>
  <c r="R63" i="199"/>
  <c r="R63" i="197"/>
  <c r="R63" i="166"/>
  <c r="AL63" i="186"/>
  <c r="AL63" i="199"/>
  <c r="AL63" i="197"/>
  <c r="AL63" i="166"/>
  <c r="BF63" i="186"/>
  <c r="BF63" i="199"/>
  <c r="BF63" i="197"/>
  <c r="BF63" i="166"/>
  <c r="B64" i="186"/>
  <c r="B64" i="199"/>
  <c r="B64" i="197"/>
  <c r="B64" i="166"/>
  <c r="V64" i="186"/>
  <c r="V64" i="199"/>
  <c r="V64" i="197"/>
  <c r="V64" i="166"/>
  <c r="AP64" i="186"/>
  <c r="AP64" i="199"/>
  <c r="AP64" i="197"/>
  <c r="AP64" i="166"/>
  <c r="BJ64" i="186"/>
  <c r="BJ64" i="199"/>
  <c r="BJ64" i="197"/>
  <c r="BJ64" i="166"/>
  <c r="F65" i="186"/>
  <c r="F65" i="199"/>
  <c r="F65" i="197"/>
  <c r="Z65" i="186"/>
  <c r="Z65" i="199"/>
  <c r="Z65" i="197"/>
  <c r="AT65" i="186"/>
  <c r="AT65" i="199"/>
  <c r="AT65" i="197"/>
  <c r="AT65" i="166"/>
  <c r="BN65" i="186"/>
  <c r="BN65" i="199"/>
  <c r="BN65" i="197"/>
  <c r="J66" i="186"/>
  <c r="J66" i="199"/>
  <c r="J66" i="197"/>
  <c r="J66" i="166"/>
  <c r="AD66" i="186"/>
  <c r="AD66" i="199"/>
  <c r="AD66" i="197"/>
  <c r="AD66" i="166"/>
  <c r="AX66" i="186"/>
  <c r="AX66" i="199"/>
  <c r="AX66" i="197"/>
  <c r="AX66" i="166"/>
  <c r="BR66" i="186"/>
  <c r="BR66" i="199"/>
  <c r="BR66" i="197"/>
  <c r="BR66" i="166"/>
  <c r="N67" i="186"/>
  <c r="N67" i="199"/>
  <c r="N67" i="197"/>
  <c r="N67" i="166"/>
  <c r="AH67" i="186"/>
  <c r="AH67" i="199"/>
  <c r="AH67" i="197"/>
  <c r="AH67" i="166"/>
  <c r="BB67" i="186"/>
  <c r="BB67" i="199"/>
  <c r="BB67" i="197"/>
  <c r="BB67" i="166"/>
  <c r="BV67" i="186"/>
  <c r="BV67" i="199"/>
  <c r="BV67" i="197"/>
  <c r="BV67" i="166"/>
  <c r="R68" i="186"/>
  <c r="R68" i="199"/>
  <c r="R68" i="197"/>
  <c r="R68" i="166"/>
  <c r="AL68" i="186"/>
  <c r="AL68" i="199"/>
  <c r="AL68" i="197"/>
  <c r="AL68" i="166"/>
  <c r="BF68" i="186"/>
  <c r="BF68" i="199"/>
  <c r="BF68" i="197"/>
  <c r="BF68" i="166"/>
  <c r="B69" i="186"/>
  <c r="B69" i="199"/>
  <c r="B69" i="166"/>
  <c r="B69" i="197"/>
  <c r="V69" i="186"/>
  <c r="V69" i="199"/>
  <c r="V69" i="197"/>
  <c r="V69" i="166"/>
  <c r="AP69" i="186"/>
  <c r="AP69" i="199"/>
  <c r="AP69" i="197"/>
  <c r="AP69" i="166"/>
  <c r="BJ69" i="186"/>
  <c r="BJ69" i="199"/>
  <c r="BJ69" i="197"/>
  <c r="BJ69" i="166"/>
  <c r="F70" i="186"/>
  <c r="F70" i="199"/>
  <c r="F70" i="197"/>
  <c r="F70" i="166"/>
  <c r="Z70" i="186"/>
  <c r="Z70" i="199"/>
  <c r="Z70" i="197"/>
  <c r="Z70" i="166"/>
  <c r="AT70" i="186"/>
  <c r="AT70" i="199"/>
  <c r="AT70" i="197"/>
  <c r="AT70" i="166"/>
  <c r="BN70" i="186"/>
  <c r="BN70" i="199"/>
  <c r="BN70" i="197"/>
  <c r="BN70" i="166"/>
  <c r="J71" i="186"/>
  <c r="J71" i="199"/>
  <c r="J71" i="197"/>
  <c r="AD71" i="186"/>
  <c r="AD71" i="199"/>
  <c r="AD71" i="197"/>
  <c r="AX71" i="186"/>
  <c r="AX71" i="199"/>
  <c r="AX71" i="197"/>
  <c r="BR71" i="186"/>
  <c r="BR71" i="199"/>
  <c r="BR71" i="197"/>
  <c r="N72" i="186"/>
  <c r="N72" i="199"/>
  <c r="N72" i="197"/>
  <c r="N72" i="166"/>
  <c r="AH72" i="186"/>
  <c r="AH72" i="199"/>
  <c r="AH72" i="197"/>
  <c r="AH72" i="166"/>
  <c r="BB72" i="186"/>
  <c r="BB72" i="199"/>
  <c r="BB72" i="197"/>
  <c r="BB72" i="166"/>
  <c r="BV72" i="186"/>
  <c r="BV72" i="199"/>
  <c r="BV72" i="197"/>
  <c r="BV72" i="166"/>
  <c r="R73" i="199"/>
  <c r="R73" i="197"/>
  <c r="AL73" i="199"/>
  <c r="AL73" i="197"/>
  <c r="BF73" i="199"/>
  <c r="BF73" i="197"/>
  <c r="G74" i="199"/>
  <c r="G74" i="197"/>
  <c r="G74" i="166"/>
  <c r="AA74" i="199"/>
  <c r="AA74" i="197"/>
  <c r="AA74" i="166"/>
  <c r="AU74" i="199"/>
  <c r="AU74" i="197"/>
  <c r="AU74" i="166"/>
  <c r="BO74" i="199"/>
  <c r="BO74" i="197"/>
  <c r="BO74" i="166"/>
  <c r="P75" i="199"/>
  <c r="P75" i="197"/>
  <c r="AJ75" i="199"/>
  <c r="AJ75" i="197"/>
  <c r="BD75" i="199"/>
  <c r="BD75" i="197"/>
  <c r="D76" i="199"/>
  <c r="D76" i="197"/>
  <c r="X76" i="199"/>
  <c r="X76" i="197"/>
  <c r="AR76" i="199"/>
  <c r="AR76" i="197"/>
  <c r="BL76" i="199"/>
  <c r="BL76" i="197"/>
  <c r="K77" i="199"/>
  <c r="K77" i="197"/>
  <c r="K77" i="166"/>
  <c r="AE77" i="199"/>
  <c r="AE77" i="197"/>
  <c r="AE77" i="166"/>
  <c r="AY77" i="199"/>
  <c r="AY77" i="197"/>
  <c r="AY77" i="166"/>
  <c r="BS77" i="199"/>
  <c r="BS77" i="197"/>
  <c r="BS77" i="166"/>
  <c r="Q78" i="199"/>
  <c r="Q78" i="197"/>
  <c r="AK78" i="199"/>
  <c r="AK78" i="197"/>
  <c r="AK78" i="166"/>
  <c r="BE78" i="199"/>
  <c r="BE78" i="197"/>
  <c r="D11" i="162"/>
  <c r="O21" i="206" s="1"/>
  <c r="O21" i="207" s="1"/>
  <c r="M11" i="162"/>
  <c r="AN11" i="166" s="1"/>
  <c r="E21" i="162"/>
  <c r="P31" i="206" s="1"/>
  <c r="P31" i="207" s="1"/>
  <c r="E24" i="162"/>
  <c r="P34" i="206" s="1"/>
  <c r="P34" i="207" s="1"/>
  <c r="C27" i="162"/>
  <c r="N37" i="206" s="1"/>
  <c r="N37" i="207" s="1"/>
  <c r="S43" i="162"/>
  <c r="AM53" i="206" s="1"/>
  <c r="AM53" i="207" s="1"/>
  <c r="B43" i="162"/>
  <c r="S67" i="162"/>
  <c r="AM77" i="206" s="1"/>
  <c r="AM77" i="207" s="1"/>
  <c r="M86" i="206"/>
  <c r="G76" i="162"/>
  <c r="S77" i="162"/>
  <c r="AM87" i="206" s="1"/>
  <c r="AM87" i="207" s="1"/>
  <c r="B77" i="162"/>
  <c r="F3" i="166"/>
  <c r="Z8" i="166"/>
  <c r="J24" i="166"/>
  <c r="AD29" i="166"/>
  <c r="AX34" i="166"/>
  <c r="D52" i="166"/>
  <c r="Z9" i="196"/>
  <c r="D101" i="89"/>
  <c r="F5" i="162"/>
  <c r="Q15" i="206" s="1"/>
  <c r="Q15" i="207" s="1"/>
  <c r="C8" i="162"/>
  <c r="M24" i="206"/>
  <c r="S15" i="162"/>
  <c r="AM25" i="206" s="1"/>
  <c r="AM25" i="207" s="1"/>
  <c r="F21" i="162"/>
  <c r="Q31" i="206" s="1"/>
  <c r="Q31" i="207" s="1"/>
  <c r="E49" i="162"/>
  <c r="P59" i="206" s="1"/>
  <c r="P59" i="207" s="1"/>
  <c r="S56" i="162"/>
  <c r="AM66" i="206" s="1"/>
  <c r="AM66" i="207" s="1"/>
  <c r="S64" i="162"/>
  <c r="AM74" i="206" s="1"/>
  <c r="AM74" i="207" s="1"/>
  <c r="D64" i="162"/>
  <c r="O74" i="206" s="1"/>
  <c r="O74" i="207" s="1"/>
  <c r="Z3" i="166"/>
  <c r="AT8" i="166"/>
  <c r="AD24" i="166"/>
  <c r="AX29" i="166"/>
  <c r="AD10" i="196"/>
  <c r="BT11" i="197"/>
  <c r="S5" i="162"/>
  <c r="AM15" i="206" s="1"/>
  <c r="AM15" i="207" s="1"/>
  <c r="D8" i="162"/>
  <c r="O18" i="206" s="1"/>
  <c r="O18" i="207" s="1"/>
  <c r="M30" i="206"/>
  <c r="G20" i="162"/>
  <c r="S21" i="162"/>
  <c r="AM31" i="206" s="1"/>
  <c r="AM31" i="207" s="1"/>
  <c r="C42" i="162"/>
  <c r="N52" i="206" s="1"/>
  <c r="N52" i="207" s="1"/>
  <c r="B45" i="162"/>
  <c r="M45" i="162"/>
  <c r="S63" i="162"/>
  <c r="AM73" i="206" s="1"/>
  <c r="AM73" i="207" s="1"/>
  <c r="B63" i="162"/>
  <c r="AT3" i="166"/>
  <c r="J14" i="166"/>
  <c r="AX24" i="166"/>
  <c r="N35" i="166"/>
  <c r="AH11" i="196"/>
  <c r="S11" i="162"/>
  <c r="AM21" i="206" s="1"/>
  <c r="AM21" i="207" s="1"/>
  <c r="B11" i="162"/>
  <c r="S49" i="162"/>
  <c r="AM59" i="206" s="1"/>
  <c r="AM59" i="207" s="1"/>
  <c r="E50" i="162"/>
  <c r="P60" i="206" s="1"/>
  <c r="P60" i="207" s="1"/>
  <c r="S50" i="162"/>
  <c r="AM60" i="206" s="1"/>
  <c r="AM60" i="207" s="1"/>
  <c r="J9" i="166"/>
  <c r="AD14" i="166"/>
  <c r="N30" i="166"/>
  <c r="AH35" i="166"/>
  <c r="AH41" i="166"/>
  <c r="AL12" i="196"/>
  <c r="AE74" i="166"/>
  <c r="M36" i="206"/>
  <c r="G26" i="162"/>
  <c r="S27" i="162"/>
  <c r="AM37" i="206" s="1"/>
  <c r="AM37" i="207" s="1"/>
  <c r="S52" i="162"/>
  <c r="AM62" i="206" s="1"/>
  <c r="AM62" i="207" s="1"/>
  <c r="B52" i="162"/>
  <c r="D55" i="162"/>
  <c r="O65" i="206" s="1"/>
  <c r="O65" i="207" s="1"/>
  <c r="D62" i="162"/>
  <c r="O72" i="206" s="1"/>
  <c r="O72" i="207" s="1"/>
  <c r="J4" i="166"/>
  <c r="AD9" i="166"/>
  <c r="AX14" i="166"/>
  <c r="AH30" i="166"/>
  <c r="BB35" i="166"/>
  <c r="AP13" i="196"/>
  <c r="AF74" i="166"/>
  <c r="M17" i="206"/>
  <c r="S8" i="162"/>
  <c r="AM18" i="206" s="1"/>
  <c r="AM18" i="207" s="1"/>
  <c r="B10" i="162"/>
  <c r="F14" i="162"/>
  <c r="Q24" i="206" s="1"/>
  <c r="Q24" i="207" s="1"/>
  <c r="S17" i="162"/>
  <c r="AM27" i="206" s="1"/>
  <c r="AM27" i="207" s="1"/>
  <c r="B17" i="162"/>
  <c r="E20" i="162"/>
  <c r="P30" i="206" s="1"/>
  <c r="P30" i="207" s="1"/>
  <c r="C38" i="162"/>
  <c r="N48" i="206" s="1"/>
  <c r="N48" i="207" s="1"/>
  <c r="M38" i="162"/>
  <c r="BD38" i="166" s="1"/>
  <c r="E55" i="162"/>
  <c r="P65" i="206" s="1"/>
  <c r="P65" i="207" s="1"/>
  <c r="C58" i="162"/>
  <c r="N68" i="206" s="1"/>
  <c r="N68" i="207" s="1"/>
  <c r="M58" i="162"/>
  <c r="B65" i="162"/>
  <c r="M65" i="162"/>
  <c r="P65" i="166" s="1"/>
  <c r="M85" i="206"/>
  <c r="G75" i="162"/>
  <c r="S76" i="162"/>
  <c r="AM86" i="206" s="1"/>
  <c r="AM86" i="207" s="1"/>
  <c r="AD74" i="166"/>
  <c r="AT14" i="196"/>
  <c r="S3" i="186"/>
  <c r="S3" i="199"/>
  <c r="S3" i="197"/>
  <c r="AM3" i="186"/>
  <c r="AM3" i="199"/>
  <c r="AM3" i="197"/>
  <c r="BG3" i="186"/>
  <c r="BG3" i="199"/>
  <c r="BG3" i="197"/>
  <c r="C4" i="186"/>
  <c r="C4" i="199"/>
  <c r="C4" i="197"/>
  <c r="W4" i="186"/>
  <c r="W4" i="199"/>
  <c r="W4" i="197"/>
  <c r="AQ4" i="186"/>
  <c r="AQ4" i="199"/>
  <c r="AQ4" i="197"/>
  <c r="BK4" i="186"/>
  <c r="BK4" i="199"/>
  <c r="BK4" i="197"/>
  <c r="G5" i="186"/>
  <c r="G5" i="199"/>
  <c r="G5" i="197"/>
  <c r="AA5" i="186"/>
  <c r="AA5" i="199"/>
  <c r="AA5" i="197"/>
  <c r="AU5" i="186"/>
  <c r="AU5" i="199"/>
  <c r="AU5" i="197"/>
  <c r="BO5" i="186"/>
  <c r="BO5" i="199"/>
  <c r="BO5" i="197"/>
  <c r="K6" i="186"/>
  <c r="K6" i="199"/>
  <c r="K6" i="197"/>
  <c r="AE6" i="186"/>
  <c r="AE6" i="199"/>
  <c r="AE6" i="197"/>
  <c r="AY6" i="186"/>
  <c r="AY6" i="199"/>
  <c r="AY6" i="197"/>
  <c r="BS6" i="186"/>
  <c r="BS6" i="199"/>
  <c r="BS6" i="197"/>
  <c r="O7" i="186"/>
  <c r="O7" i="199"/>
  <c r="O7" i="197"/>
  <c r="AI7" i="186"/>
  <c r="AI7" i="199"/>
  <c r="AI7" i="197"/>
  <c r="BC7" i="186"/>
  <c r="BC7" i="199"/>
  <c r="BC7" i="197"/>
  <c r="BW7" i="186"/>
  <c r="BW7" i="199"/>
  <c r="BW7" i="197"/>
  <c r="S8" i="186"/>
  <c r="S8" i="199"/>
  <c r="S8" i="197"/>
  <c r="AM8" i="186"/>
  <c r="AM8" i="199"/>
  <c r="AM8" i="197"/>
  <c r="BG8" i="186"/>
  <c r="BG8" i="199"/>
  <c r="BG8" i="197"/>
  <c r="C9" i="186"/>
  <c r="C9" i="199"/>
  <c r="C9" i="197"/>
  <c r="W9" i="186"/>
  <c r="W9" i="199"/>
  <c r="W9" i="197"/>
  <c r="AQ9" i="186"/>
  <c r="AQ9" i="199"/>
  <c r="AQ9" i="197"/>
  <c r="BK9" i="186"/>
  <c r="BK9" i="199"/>
  <c r="BK9" i="197"/>
  <c r="G10" i="186"/>
  <c r="G10" i="199"/>
  <c r="G10" i="197"/>
  <c r="AA10" i="186"/>
  <c r="AA10" i="199"/>
  <c r="AA10" i="197"/>
  <c r="AU10" i="186"/>
  <c r="AU10" i="199"/>
  <c r="AU10" i="197"/>
  <c r="BO10" i="186"/>
  <c r="BO10" i="199"/>
  <c r="BO10" i="197"/>
  <c r="K11" i="186"/>
  <c r="K11" i="199"/>
  <c r="K11" i="197"/>
  <c r="AE11" i="186"/>
  <c r="AE11" i="199"/>
  <c r="AE11" i="197"/>
  <c r="AY11" i="186"/>
  <c r="AY11" i="199"/>
  <c r="AY11" i="197"/>
  <c r="BS11" i="186"/>
  <c r="BS11" i="199"/>
  <c r="BS11" i="197"/>
  <c r="O12" i="186"/>
  <c r="O12" i="199"/>
  <c r="O12" i="197"/>
  <c r="AI12" i="186"/>
  <c r="AI12" i="199"/>
  <c r="AI12" i="197"/>
  <c r="BC12" i="186"/>
  <c r="BC12" i="199"/>
  <c r="BC12" i="197"/>
  <c r="BW12" i="186"/>
  <c r="BW12" i="199"/>
  <c r="BW12" i="197"/>
  <c r="S13" i="199"/>
  <c r="S13" i="197"/>
  <c r="AM13" i="199"/>
  <c r="AM13" i="197"/>
  <c r="BG13" i="199"/>
  <c r="BG13" i="197"/>
  <c r="C14" i="199"/>
  <c r="C14" i="197"/>
  <c r="W14" i="199"/>
  <c r="W14" i="197"/>
  <c r="AQ14" i="199"/>
  <c r="AQ14" i="197"/>
  <c r="BK14" i="199"/>
  <c r="BK14" i="197"/>
  <c r="G15" i="199"/>
  <c r="G15" i="197"/>
  <c r="AA15" i="199"/>
  <c r="AA15" i="197"/>
  <c r="AU15" i="199"/>
  <c r="AU15" i="197"/>
  <c r="BO15" i="199"/>
  <c r="BO15" i="197"/>
  <c r="K16" i="199"/>
  <c r="K16" i="197"/>
  <c r="AE16" i="199"/>
  <c r="AE16" i="197"/>
  <c r="AY16" i="199"/>
  <c r="AY16" i="197"/>
  <c r="BS16" i="199"/>
  <c r="BS16" i="197"/>
  <c r="O17" i="199"/>
  <c r="O17" i="197"/>
  <c r="AI17" i="199"/>
  <c r="AI17" i="197"/>
  <c r="BC17" i="199"/>
  <c r="BC17" i="197"/>
  <c r="BW17" i="199"/>
  <c r="BW17" i="197"/>
  <c r="S18" i="199"/>
  <c r="S18" i="197"/>
  <c r="AM18" i="199"/>
  <c r="AM18" i="197"/>
  <c r="BG18" i="199"/>
  <c r="BG18" i="197"/>
  <c r="C19" i="199"/>
  <c r="C19" i="197"/>
  <c r="W19" i="199"/>
  <c r="W19" i="197"/>
  <c r="AQ19" i="199"/>
  <c r="AQ19" i="197"/>
  <c r="BK19" i="199"/>
  <c r="BK19" i="197"/>
  <c r="G20" i="186"/>
  <c r="G20" i="199"/>
  <c r="G20" i="197"/>
  <c r="AA20" i="186"/>
  <c r="AA20" i="199"/>
  <c r="AA20" i="197"/>
  <c r="AU20" i="186"/>
  <c r="AU20" i="199"/>
  <c r="AU20" i="197"/>
  <c r="BO20" i="186"/>
  <c r="BO20" i="199"/>
  <c r="BO20" i="197"/>
  <c r="K21" i="199"/>
  <c r="K21" i="197"/>
  <c r="AE21" i="199"/>
  <c r="AE21" i="197"/>
  <c r="AY21" i="199"/>
  <c r="AY21" i="197"/>
  <c r="BS21" i="199"/>
  <c r="BS21" i="197"/>
  <c r="O22" i="186"/>
  <c r="O22" i="199"/>
  <c r="O22" i="197"/>
  <c r="AI22" i="186"/>
  <c r="AI22" i="199"/>
  <c r="AI22" i="197"/>
  <c r="BC22" i="186"/>
  <c r="BC22" i="199"/>
  <c r="BC22" i="197"/>
  <c r="BW22" i="186"/>
  <c r="BW22" i="199"/>
  <c r="BW22" i="197"/>
  <c r="S23" i="186"/>
  <c r="S23" i="199"/>
  <c r="S23" i="197"/>
  <c r="AM23" i="186"/>
  <c r="AM23" i="199"/>
  <c r="AM23" i="197"/>
  <c r="BG23" i="186"/>
  <c r="BG23" i="197"/>
  <c r="BG23" i="199"/>
  <c r="C24" i="186"/>
  <c r="C24" i="199"/>
  <c r="C24" i="197"/>
  <c r="W24" i="186"/>
  <c r="W24" i="199"/>
  <c r="W24" i="197"/>
  <c r="AQ24" i="186"/>
  <c r="AQ24" i="199"/>
  <c r="AQ24" i="197"/>
  <c r="BK24" i="186"/>
  <c r="BK24" i="199"/>
  <c r="BK24" i="197"/>
  <c r="G25" i="186"/>
  <c r="G25" i="199"/>
  <c r="G25" i="197"/>
  <c r="AA25" i="186"/>
  <c r="AA25" i="199"/>
  <c r="AA25" i="197"/>
  <c r="AU25" i="186"/>
  <c r="AU25" i="199"/>
  <c r="AU25" i="197"/>
  <c r="BO25" i="186"/>
  <c r="BO25" i="199"/>
  <c r="BO25" i="197"/>
  <c r="K26" i="186"/>
  <c r="K26" i="199"/>
  <c r="K26" i="197"/>
  <c r="AE26" i="186"/>
  <c r="AE26" i="199"/>
  <c r="AE26" i="197"/>
  <c r="AY26" i="186"/>
  <c r="AY26" i="199"/>
  <c r="AY26" i="197"/>
  <c r="BS26" i="186"/>
  <c r="BS26" i="199"/>
  <c r="BS26" i="197"/>
  <c r="O27" i="186"/>
  <c r="O27" i="199"/>
  <c r="O27" i="197"/>
  <c r="AI27" i="186"/>
  <c r="AI27" i="199"/>
  <c r="AI27" i="197"/>
  <c r="BC27" i="186"/>
  <c r="BC27" i="199"/>
  <c r="BC27" i="197"/>
  <c r="BW27" i="186"/>
  <c r="BW27" i="199"/>
  <c r="BW27" i="197"/>
  <c r="S28" i="186"/>
  <c r="S28" i="199"/>
  <c r="S28" i="197"/>
  <c r="AM28" i="186"/>
  <c r="AM28" i="199"/>
  <c r="AM28" i="197"/>
  <c r="BG28" i="186"/>
  <c r="BG28" i="199"/>
  <c r="BG28" i="197"/>
  <c r="C29" i="186"/>
  <c r="C29" i="199"/>
  <c r="C29" i="197"/>
  <c r="W29" i="186"/>
  <c r="W29" i="199"/>
  <c r="W29" i="197"/>
  <c r="AQ29" i="186"/>
  <c r="AQ29" i="199"/>
  <c r="AQ29" i="197"/>
  <c r="BK29" i="186"/>
  <c r="BK29" i="199"/>
  <c r="BK29" i="197"/>
  <c r="G30" i="186"/>
  <c r="G30" i="199"/>
  <c r="G30" i="197"/>
  <c r="AA30" i="186"/>
  <c r="AA30" i="199"/>
  <c r="AA30" i="197"/>
  <c r="AU30" i="186"/>
  <c r="AU30" i="199"/>
  <c r="AU30" i="197"/>
  <c r="BO30" i="186"/>
  <c r="BO30" i="199"/>
  <c r="BO30" i="197"/>
  <c r="K31" i="186"/>
  <c r="K31" i="199"/>
  <c r="K31" i="197"/>
  <c r="AE31" i="186"/>
  <c r="AE31" i="199"/>
  <c r="AE31" i="197"/>
  <c r="AY31" i="186"/>
  <c r="AY31" i="199"/>
  <c r="AY31" i="197"/>
  <c r="BS31" i="186"/>
  <c r="BS31" i="199"/>
  <c r="BS31" i="197"/>
  <c r="O32" i="186"/>
  <c r="O32" i="199"/>
  <c r="O32" i="197"/>
  <c r="AI32" i="186"/>
  <c r="AI32" i="199"/>
  <c r="AI32" i="197"/>
  <c r="BC32" i="186"/>
  <c r="BC32" i="199"/>
  <c r="BC32" i="197"/>
  <c r="BW32" i="186"/>
  <c r="BW32" i="199"/>
  <c r="BW32" i="197"/>
  <c r="S33" i="199"/>
  <c r="S33" i="197"/>
  <c r="AM33" i="199"/>
  <c r="AM33" i="197"/>
  <c r="BG33" i="199"/>
  <c r="BG33" i="197"/>
  <c r="C34" i="199"/>
  <c r="C34" i="197"/>
  <c r="W34" i="199"/>
  <c r="W34" i="197"/>
  <c r="AQ34" i="199"/>
  <c r="AQ34" i="197"/>
  <c r="BK34" i="199"/>
  <c r="BK34" i="197"/>
  <c r="G35" i="199"/>
  <c r="G35" i="197"/>
  <c r="AA35" i="199"/>
  <c r="AA35" i="197"/>
  <c r="AU35" i="199"/>
  <c r="AU35" i="197"/>
  <c r="BO35" i="199"/>
  <c r="BO35" i="197"/>
  <c r="K36" i="199"/>
  <c r="K36" i="197"/>
  <c r="AE36" i="199"/>
  <c r="AE36" i="197"/>
  <c r="AY36" i="199"/>
  <c r="AY36" i="197"/>
  <c r="BS36" i="199"/>
  <c r="BS36" i="197"/>
  <c r="O37" i="199"/>
  <c r="O37" i="197"/>
  <c r="AI37" i="199"/>
  <c r="AI37" i="197"/>
  <c r="BC37" i="199"/>
  <c r="BC37" i="197"/>
  <c r="BW37" i="199"/>
  <c r="BW37" i="197"/>
  <c r="S38" i="199"/>
  <c r="S38" i="197"/>
  <c r="AM38" i="199"/>
  <c r="AM38" i="197"/>
  <c r="BG38" i="199"/>
  <c r="BG38" i="197"/>
  <c r="C39" i="199"/>
  <c r="C39" i="197"/>
  <c r="W39" i="199"/>
  <c r="W39" i="197"/>
  <c r="AQ39" i="199"/>
  <c r="AQ39" i="197"/>
  <c r="BK39" i="199"/>
  <c r="BK39" i="197"/>
  <c r="G40" i="186"/>
  <c r="G40" i="199"/>
  <c r="G40" i="197"/>
  <c r="AA40" i="186"/>
  <c r="AA40" i="199"/>
  <c r="AA40" i="197"/>
  <c r="AU40" i="186"/>
  <c r="AU40" i="199"/>
  <c r="AU40" i="197"/>
  <c r="BO40" i="186"/>
  <c r="BO40" i="199"/>
  <c r="BO40" i="197"/>
  <c r="K41" i="199"/>
  <c r="K41" i="197"/>
  <c r="AE41" i="199"/>
  <c r="AE41" i="197"/>
  <c r="AY41" i="199"/>
  <c r="AY41" i="197"/>
  <c r="BS41" i="199"/>
  <c r="BS41" i="197"/>
  <c r="O42" i="186"/>
  <c r="O42" i="199"/>
  <c r="O42" i="197"/>
  <c r="AI42" i="186"/>
  <c r="AI42" i="199"/>
  <c r="AI42" i="197"/>
  <c r="BC42" i="186"/>
  <c r="BC42" i="199"/>
  <c r="BC42" i="197"/>
  <c r="BW42" i="186"/>
  <c r="BW42" i="199"/>
  <c r="BW42" i="197"/>
  <c r="S43" i="186"/>
  <c r="S43" i="199"/>
  <c r="S43" i="197"/>
  <c r="AM43" i="186"/>
  <c r="AM43" i="199"/>
  <c r="AM43" i="197"/>
  <c r="BG43" i="186"/>
  <c r="BG43" i="199"/>
  <c r="BG43" i="197"/>
  <c r="C44" i="186"/>
  <c r="C44" i="199"/>
  <c r="C44" i="197"/>
  <c r="W44" i="186"/>
  <c r="W44" i="199"/>
  <c r="W44" i="197"/>
  <c r="AQ44" i="186"/>
  <c r="AQ44" i="199"/>
  <c r="AQ44" i="197"/>
  <c r="BK44" i="186"/>
  <c r="BK44" i="199"/>
  <c r="BK44" i="197"/>
  <c r="G45" i="186"/>
  <c r="G45" i="199"/>
  <c r="G45" i="197"/>
  <c r="AA45" i="186"/>
  <c r="AA45" i="199"/>
  <c r="AA45" i="197"/>
  <c r="AU45" i="186"/>
  <c r="AU45" i="199"/>
  <c r="AU45" i="197"/>
  <c r="BO45" i="186"/>
  <c r="BO45" i="199"/>
  <c r="BO45" i="197"/>
  <c r="K46" i="186"/>
  <c r="K46" i="199"/>
  <c r="K46" i="197"/>
  <c r="AE46" i="186"/>
  <c r="AE46" i="199"/>
  <c r="AE46" i="197"/>
  <c r="AY46" i="186"/>
  <c r="AY46" i="199"/>
  <c r="AY46" i="197"/>
  <c r="BS46" i="186"/>
  <c r="BS46" i="199"/>
  <c r="BS46" i="197"/>
  <c r="O47" i="186"/>
  <c r="O47" i="199"/>
  <c r="O47" i="197"/>
  <c r="AI47" i="186"/>
  <c r="AI47" i="199"/>
  <c r="AI47" i="197"/>
  <c r="BC47" i="186"/>
  <c r="BC47" i="199"/>
  <c r="BC47" i="197"/>
  <c r="BW47" i="186"/>
  <c r="BW47" i="199"/>
  <c r="BW47" i="197"/>
  <c r="S48" i="186"/>
  <c r="S48" i="199"/>
  <c r="S48" i="197"/>
  <c r="AM48" i="186"/>
  <c r="AM48" i="199"/>
  <c r="AM48" i="197"/>
  <c r="BG48" i="186"/>
  <c r="BG48" i="199"/>
  <c r="BG48" i="197"/>
  <c r="C49" i="186"/>
  <c r="C49" i="199"/>
  <c r="C49" i="197"/>
  <c r="W49" i="186"/>
  <c r="W49" i="199"/>
  <c r="W49" i="197"/>
  <c r="AQ49" i="186"/>
  <c r="AQ49" i="199"/>
  <c r="AQ49" i="197"/>
  <c r="BK49" i="186"/>
  <c r="BK49" i="199"/>
  <c r="BK49" i="197"/>
  <c r="G50" i="186"/>
  <c r="G50" i="199"/>
  <c r="G50" i="197"/>
  <c r="AA50" i="186"/>
  <c r="AA50" i="199"/>
  <c r="AA50" i="197"/>
  <c r="AU50" i="186"/>
  <c r="AU50" i="199"/>
  <c r="AU50" i="197"/>
  <c r="BO50" i="186"/>
  <c r="BO50" i="199"/>
  <c r="BO50" i="197"/>
  <c r="K51" i="186"/>
  <c r="K51" i="199"/>
  <c r="K51" i="197"/>
  <c r="AE51" i="186"/>
  <c r="AE51" i="199"/>
  <c r="AE51" i="197"/>
  <c r="AY51" i="186"/>
  <c r="AY51" i="199"/>
  <c r="AY51" i="197"/>
  <c r="BS51" i="186"/>
  <c r="BS51" i="199"/>
  <c r="BS51" i="197"/>
  <c r="O52" i="186"/>
  <c r="O52" i="199"/>
  <c r="O52" i="197"/>
  <c r="AI52" i="186"/>
  <c r="AI52" i="199"/>
  <c r="AI52" i="197"/>
  <c r="BC52" i="186"/>
  <c r="BC52" i="199"/>
  <c r="BC52" i="197"/>
  <c r="BW52" i="186"/>
  <c r="BW52" i="199"/>
  <c r="BW52" i="197"/>
  <c r="S53" i="199"/>
  <c r="S53" i="197"/>
  <c r="AM53" i="199"/>
  <c r="AM53" i="197"/>
  <c r="BG53" i="199"/>
  <c r="BG53" i="197"/>
  <c r="C54" i="199"/>
  <c r="C54" i="197"/>
  <c r="W54" i="199"/>
  <c r="W54" i="197"/>
  <c r="AQ54" i="199"/>
  <c r="AQ54" i="197"/>
  <c r="BK54" i="199"/>
  <c r="BK54" i="197"/>
  <c r="G55" i="186"/>
  <c r="G55" i="199"/>
  <c r="G55" i="197"/>
  <c r="AA55" i="186"/>
  <c r="AA55" i="199"/>
  <c r="AA55" i="197"/>
  <c r="AU55" i="186"/>
  <c r="AU55" i="199"/>
  <c r="AU55" i="197"/>
  <c r="BO55" i="186"/>
  <c r="BO55" i="199"/>
  <c r="BO55" i="197"/>
  <c r="K56" i="199"/>
  <c r="K56" i="197"/>
  <c r="AE56" i="199"/>
  <c r="AE56" i="197"/>
  <c r="AY56" i="199"/>
  <c r="AY56" i="197"/>
  <c r="BS56" i="199"/>
  <c r="BS56" i="197"/>
  <c r="O57" i="199"/>
  <c r="O57" i="197"/>
  <c r="AI57" i="199"/>
  <c r="AI57" i="197"/>
  <c r="BC57" i="199"/>
  <c r="BC57" i="197"/>
  <c r="BW57" i="199"/>
  <c r="BW57" i="197"/>
  <c r="S58" i="199"/>
  <c r="S58" i="197"/>
  <c r="AM58" i="199"/>
  <c r="AM58" i="197"/>
  <c r="BG58" i="199"/>
  <c r="BG58" i="197"/>
  <c r="C59" i="199"/>
  <c r="C59" i="197"/>
  <c r="W59" i="199"/>
  <c r="W59" i="197"/>
  <c r="AQ59" i="199"/>
  <c r="AQ59" i="197"/>
  <c r="BK59" i="199"/>
  <c r="BK59" i="197"/>
  <c r="G60" i="186"/>
  <c r="G60" i="199"/>
  <c r="G60" i="197"/>
  <c r="AA60" i="186"/>
  <c r="AA60" i="199"/>
  <c r="AA60" i="197"/>
  <c r="AU60" i="186"/>
  <c r="AU60" i="199"/>
  <c r="AU60" i="197"/>
  <c r="BO60" i="186"/>
  <c r="BO60" i="199"/>
  <c r="BO60" i="197"/>
  <c r="K61" i="199"/>
  <c r="K61" i="197"/>
  <c r="AE61" i="199"/>
  <c r="AE61" i="197"/>
  <c r="AY61" i="199"/>
  <c r="AY61" i="197"/>
  <c r="BS61" i="199"/>
  <c r="BS61" i="197"/>
  <c r="O62" i="186"/>
  <c r="O62" i="199"/>
  <c r="O62" i="197"/>
  <c r="AI62" i="186"/>
  <c r="AI62" i="199"/>
  <c r="AI62" i="197"/>
  <c r="BC62" i="186"/>
  <c r="BC62" i="199"/>
  <c r="BC62" i="197"/>
  <c r="BW62" i="186"/>
  <c r="BW62" i="199"/>
  <c r="BW62" i="197"/>
  <c r="S63" i="186"/>
  <c r="S63" i="199"/>
  <c r="S63" i="197"/>
  <c r="AM63" i="186"/>
  <c r="AM63" i="199"/>
  <c r="AM63" i="197"/>
  <c r="BG63" i="186"/>
  <c r="BG63" i="199"/>
  <c r="BG63" i="197"/>
  <c r="C64" i="186"/>
  <c r="C64" i="199"/>
  <c r="C64" i="197"/>
  <c r="W64" i="186"/>
  <c r="W64" i="199"/>
  <c r="W64" i="197"/>
  <c r="AQ64" i="186"/>
  <c r="AQ64" i="199"/>
  <c r="AQ64" i="197"/>
  <c r="BK64" i="186"/>
  <c r="BK64" i="199"/>
  <c r="BK64" i="197"/>
  <c r="G65" i="186"/>
  <c r="G65" i="199"/>
  <c r="G65" i="197"/>
  <c r="AA65" i="186"/>
  <c r="AA65" i="199"/>
  <c r="AA65" i="197"/>
  <c r="AU65" i="186"/>
  <c r="AU65" i="199"/>
  <c r="AU65" i="197"/>
  <c r="BO65" i="186"/>
  <c r="BO65" i="199"/>
  <c r="BO65" i="197"/>
  <c r="K66" i="186"/>
  <c r="K66" i="199"/>
  <c r="K66" i="197"/>
  <c r="AE66" i="186"/>
  <c r="AE66" i="199"/>
  <c r="AE66" i="197"/>
  <c r="AY66" i="186"/>
  <c r="AY66" i="199"/>
  <c r="AY66" i="197"/>
  <c r="BS66" i="186"/>
  <c r="BS66" i="199"/>
  <c r="BS66" i="197"/>
  <c r="O67" i="186"/>
  <c r="O67" i="199"/>
  <c r="O67" i="197"/>
  <c r="AI67" i="186"/>
  <c r="AI67" i="199"/>
  <c r="AI67" i="197"/>
  <c r="BC67" i="186"/>
  <c r="BC67" i="199"/>
  <c r="BC67" i="197"/>
  <c r="BW67" i="186"/>
  <c r="BW67" i="199"/>
  <c r="BW67" i="197"/>
  <c r="S68" i="186"/>
  <c r="S68" i="199"/>
  <c r="S68" i="197"/>
  <c r="AM68" i="186"/>
  <c r="AM68" i="199"/>
  <c r="AM68" i="197"/>
  <c r="BG68" i="186"/>
  <c r="BG68" i="199"/>
  <c r="BG68" i="197"/>
  <c r="C69" i="186"/>
  <c r="C69" i="199"/>
  <c r="C69" i="197"/>
  <c r="W69" i="186"/>
  <c r="W69" i="199"/>
  <c r="W69" i="197"/>
  <c r="AQ69" i="186"/>
  <c r="AQ69" i="199"/>
  <c r="AQ69" i="197"/>
  <c r="BK69" i="186"/>
  <c r="BK69" i="199"/>
  <c r="BK69" i="197"/>
  <c r="G70" i="186"/>
  <c r="G70" i="199"/>
  <c r="G70" i="197"/>
  <c r="AA70" i="186"/>
  <c r="AA70" i="199"/>
  <c r="AA70" i="197"/>
  <c r="AU70" i="186"/>
  <c r="AU70" i="199"/>
  <c r="AU70" i="197"/>
  <c r="BO70" i="186"/>
  <c r="BO70" i="199"/>
  <c r="BO70" i="197"/>
  <c r="K71" i="186"/>
  <c r="K71" i="199"/>
  <c r="K71" i="197"/>
  <c r="AE71" i="186"/>
  <c r="AE71" i="199"/>
  <c r="AE71" i="197"/>
  <c r="AY71" i="186"/>
  <c r="AY71" i="199"/>
  <c r="AY71" i="197"/>
  <c r="BS71" i="186"/>
  <c r="BS71" i="199"/>
  <c r="BS71" i="197"/>
  <c r="O72" i="186"/>
  <c r="O72" i="199"/>
  <c r="O72" i="197"/>
  <c r="AI72" i="186"/>
  <c r="AI72" i="199"/>
  <c r="AI72" i="197"/>
  <c r="AI72" i="166"/>
  <c r="BC72" i="186"/>
  <c r="BC72" i="199"/>
  <c r="BC72" i="197"/>
  <c r="BC72" i="166"/>
  <c r="BW72" i="186"/>
  <c r="BW72" i="199"/>
  <c r="BW72" i="197"/>
  <c r="BW72" i="166"/>
  <c r="S73" i="199"/>
  <c r="S73" i="197"/>
  <c r="AM73" i="199"/>
  <c r="AM73" i="197"/>
  <c r="BG73" i="199"/>
  <c r="BG73" i="197"/>
  <c r="H74" i="199"/>
  <c r="H74" i="197"/>
  <c r="H74" i="166"/>
  <c r="AB74" i="199"/>
  <c r="AB74" i="197"/>
  <c r="AB74" i="166"/>
  <c r="AV74" i="199"/>
  <c r="AV74" i="197"/>
  <c r="AV74" i="166"/>
  <c r="BP74" i="199"/>
  <c r="BP74" i="197"/>
  <c r="BP74" i="166"/>
  <c r="Q75" i="199"/>
  <c r="Q75" i="197"/>
  <c r="AK75" i="199"/>
  <c r="AK75" i="197"/>
  <c r="BE75" i="199"/>
  <c r="BE75" i="197"/>
  <c r="E76" i="199"/>
  <c r="E76" i="197"/>
  <c r="Y76" i="199"/>
  <c r="Y76" i="197"/>
  <c r="AS76" i="199"/>
  <c r="AS76" i="197"/>
  <c r="BM76" i="199"/>
  <c r="BM76" i="197"/>
  <c r="L77" i="199"/>
  <c r="L77" i="197"/>
  <c r="AF77" i="199"/>
  <c r="AF77" i="197"/>
  <c r="AZ77" i="199"/>
  <c r="AZ77" i="197"/>
  <c r="BT77" i="199"/>
  <c r="BT77" i="197"/>
  <c r="R78" i="199"/>
  <c r="R78" i="197"/>
  <c r="AL78" i="199"/>
  <c r="AL78" i="197"/>
  <c r="BF78" i="199"/>
  <c r="BF78" i="197"/>
  <c r="X100" i="89"/>
  <c r="X101" i="89" s="1"/>
  <c r="AR100" i="89"/>
  <c r="AR101" i="89" s="1"/>
  <c r="BL100" i="89"/>
  <c r="BL101" i="89" s="1"/>
  <c r="AQ49" i="166"/>
  <c r="AA50" i="166"/>
  <c r="BW52" i="166"/>
  <c r="AU55" i="166"/>
  <c r="S58" i="166"/>
  <c r="BO60" i="166"/>
  <c r="AM63" i="166"/>
  <c r="K66" i="166"/>
  <c r="BG68" i="166"/>
  <c r="T3" i="186"/>
  <c r="T3" i="199"/>
  <c r="T3" i="197"/>
  <c r="AN3" i="186"/>
  <c r="AN3" i="199"/>
  <c r="AN3" i="197"/>
  <c r="BH3" i="186"/>
  <c r="BH3" i="199"/>
  <c r="D4" i="186"/>
  <c r="D4" i="199"/>
  <c r="D4" i="197"/>
  <c r="X4" i="186"/>
  <c r="X4" i="199"/>
  <c r="X4" i="197"/>
  <c r="AR4" i="186"/>
  <c r="AR4" i="199"/>
  <c r="AR4" i="197"/>
  <c r="BL4" i="186"/>
  <c r="BL4" i="199"/>
  <c r="H5" i="186"/>
  <c r="H5" i="199"/>
  <c r="H5" i="197"/>
  <c r="AB5" i="186"/>
  <c r="AB5" i="199"/>
  <c r="AB5" i="197"/>
  <c r="AV5" i="186"/>
  <c r="AV5" i="199"/>
  <c r="AV5" i="197"/>
  <c r="BP5" i="186"/>
  <c r="BP5" i="199"/>
  <c r="L6" i="186"/>
  <c r="L6" i="199"/>
  <c r="L6" i="197"/>
  <c r="AF6" i="186"/>
  <c r="AF6" i="199"/>
  <c r="AF6" i="197"/>
  <c r="AZ6" i="186"/>
  <c r="AZ6" i="199"/>
  <c r="AZ6" i="197"/>
  <c r="BT6" i="186"/>
  <c r="BT6" i="199"/>
  <c r="P7" i="186"/>
  <c r="P7" i="199"/>
  <c r="P7" i="197"/>
  <c r="AJ7" i="186"/>
  <c r="AJ7" i="199"/>
  <c r="AJ7" i="197"/>
  <c r="BD7" i="186"/>
  <c r="BD7" i="199"/>
  <c r="BD7" i="197"/>
  <c r="BX7" i="186"/>
  <c r="BX7" i="199"/>
  <c r="T8" i="186"/>
  <c r="T8" i="199"/>
  <c r="T8" i="197"/>
  <c r="AN8" i="186"/>
  <c r="AN8" i="199"/>
  <c r="AN8" i="197"/>
  <c r="BH8" i="186"/>
  <c r="BH8" i="199"/>
  <c r="BH8" i="197"/>
  <c r="D9" i="186"/>
  <c r="D9" i="199"/>
  <c r="X9" i="186"/>
  <c r="X9" i="199"/>
  <c r="X9" i="197"/>
  <c r="AR9" i="186"/>
  <c r="AR9" i="199"/>
  <c r="AR9" i="197"/>
  <c r="BL9" i="186"/>
  <c r="BL9" i="199"/>
  <c r="BL9" i="197"/>
  <c r="H10" i="186"/>
  <c r="H10" i="199"/>
  <c r="H10" i="197"/>
  <c r="AB10" i="186"/>
  <c r="AB10" i="199"/>
  <c r="AB10" i="197"/>
  <c r="AV10" i="186"/>
  <c r="AV10" i="199"/>
  <c r="AV10" i="197"/>
  <c r="BP10" i="186"/>
  <c r="BP10" i="199"/>
  <c r="BP10" i="197"/>
  <c r="L11" i="186"/>
  <c r="L11" i="199"/>
  <c r="L11" i="197"/>
  <c r="AF11" i="186"/>
  <c r="AF11" i="199"/>
  <c r="AF11" i="197"/>
  <c r="AZ11" i="186"/>
  <c r="AZ11" i="199"/>
  <c r="AZ11" i="197"/>
  <c r="BT11" i="186"/>
  <c r="BT11" i="199"/>
  <c r="P12" i="186"/>
  <c r="P12" i="199"/>
  <c r="P12" i="197"/>
  <c r="AJ12" i="186"/>
  <c r="AJ12" i="199"/>
  <c r="AJ12" i="197"/>
  <c r="BD12" i="186"/>
  <c r="BD12" i="199"/>
  <c r="BD12" i="197"/>
  <c r="BX12" i="186"/>
  <c r="BX12" i="199"/>
  <c r="BX12" i="197"/>
  <c r="T13" i="199"/>
  <c r="T13" i="197"/>
  <c r="AN13" i="199"/>
  <c r="AN13" i="197"/>
  <c r="BH13" i="199"/>
  <c r="BH13" i="197"/>
  <c r="D14" i="199"/>
  <c r="D14" i="197"/>
  <c r="X14" i="199"/>
  <c r="X14" i="197"/>
  <c r="AR14" i="199"/>
  <c r="AR14" i="197"/>
  <c r="BL14" i="199"/>
  <c r="BL14" i="197"/>
  <c r="H15" i="199"/>
  <c r="H15" i="197"/>
  <c r="AB15" i="199"/>
  <c r="AB15" i="197"/>
  <c r="AV15" i="199"/>
  <c r="AV15" i="197"/>
  <c r="BP15" i="199"/>
  <c r="BP15" i="197"/>
  <c r="L16" i="199"/>
  <c r="L16" i="197"/>
  <c r="AF16" i="199"/>
  <c r="AF16" i="197"/>
  <c r="AZ16" i="199"/>
  <c r="AZ16" i="197"/>
  <c r="BT16" i="199"/>
  <c r="BT16" i="197"/>
  <c r="P17" i="199"/>
  <c r="P17" i="197"/>
  <c r="AJ17" i="199"/>
  <c r="AJ17" i="197"/>
  <c r="BD17" i="199"/>
  <c r="BD17" i="197"/>
  <c r="BX17" i="199"/>
  <c r="BX17" i="197"/>
  <c r="T18" i="199"/>
  <c r="T18" i="197"/>
  <c r="AN18" i="199"/>
  <c r="AN18" i="197"/>
  <c r="BH18" i="199"/>
  <c r="BH18" i="197"/>
  <c r="D19" i="199"/>
  <c r="D19" i="197"/>
  <c r="X19" i="199"/>
  <c r="X19" i="197"/>
  <c r="AR19" i="199"/>
  <c r="AR19" i="197"/>
  <c r="BL19" i="199"/>
  <c r="BL19" i="197"/>
  <c r="H20" i="186"/>
  <c r="H20" i="199"/>
  <c r="H20" i="197"/>
  <c r="AB20" i="186"/>
  <c r="AB20" i="199"/>
  <c r="AB20" i="197"/>
  <c r="AV20" i="186"/>
  <c r="AV20" i="199"/>
  <c r="AV20" i="197"/>
  <c r="BP20" i="186"/>
  <c r="BP20" i="199"/>
  <c r="BP20" i="197"/>
  <c r="L21" i="199"/>
  <c r="L21" i="197"/>
  <c r="AF21" i="199"/>
  <c r="AF21" i="197"/>
  <c r="AZ21" i="199"/>
  <c r="AZ21" i="197"/>
  <c r="BT21" i="199"/>
  <c r="BT21" i="197"/>
  <c r="P22" i="186"/>
  <c r="P22" i="199"/>
  <c r="P22" i="197"/>
  <c r="AJ22" i="186"/>
  <c r="AJ22" i="199"/>
  <c r="AJ22" i="197"/>
  <c r="BD22" i="186"/>
  <c r="BD22" i="199"/>
  <c r="BD22" i="197"/>
  <c r="BX22" i="186"/>
  <c r="BX22" i="199"/>
  <c r="BX22" i="197"/>
  <c r="T23" i="186"/>
  <c r="T23" i="199"/>
  <c r="T23" i="197"/>
  <c r="AN23" i="186"/>
  <c r="AN23" i="199"/>
  <c r="AN23" i="197"/>
  <c r="BH23" i="186"/>
  <c r="BH23" i="199"/>
  <c r="BH23" i="197"/>
  <c r="D24" i="186"/>
  <c r="D24" i="199"/>
  <c r="D24" i="197"/>
  <c r="X24" i="186"/>
  <c r="X24" i="199"/>
  <c r="X24" i="197"/>
  <c r="AR24" i="186"/>
  <c r="AR24" i="199"/>
  <c r="AR24" i="197"/>
  <c r="BL24" i="186"/>
  <c r="BL24" i="199"/>
  <c r="BL24" i="197"/>
  <c r="H25" i="186"/>
  <c r="H25" i="199"/>
  <c r="H25" i="197"/>
  <c r="AB25" i="186"/>
  <c r="AB25" i="199"/>
  <c r="AB25" i="197"/>
  <c r="AV25" i="186"/>
  <c r="AV25" i="199"/>
  <c r="AV25" i="197"/>
  <c r="BP25" i="186"/>
  <c r="BP25" i="199"/>
  <c r="BP25" i="197"/>
  <c r="L26" i="186"/>
  <c r="L26" i="199"/>
  <c r="L26" i="197"/>
  <c r="AF26" i="186"/>
  <c r="AF26" i="199"/>
  <c r="AF26" i="197"/>
  <c r="AZ26" i="186"/>
  <c r="AZ26" i="199"/>
  <c r="AZ26" i="197"/>
  <c r="BT26" i="186"/>
  <c r="BT26" i="199"/>
  <c r="BT26" i="197"/>
  <c r="P27" i="186"/>
  <c r="P27" i="199"/>
  <c r="P27" i="197"/>
  <c r="AJ27" i="186"/>
  <c r="AJ27" i="199"/>
  <c r="AJ27" i="197"/>
  <c r="BD27" i="186"/>
  <c r="BD27" i="199"/>
  <c r="BD27" i="197"/>
  <c r="BX27" i="186"/>
  <c r="BX27" i="199"/>
  <c r="BX27" i="197"/>
  <c r="T28" i="186"/>
  <c r="T28" i="199"/>
  <c r="T28" i="197"/>
  <c r="AN28" i="186"/>
  <c r="AN28" i="199"/>
  <c r="AN28" i="197"/>
  <c r="BH28" i="186"/>
  <c r="BH28" i="199"/>
  <c r="BH28" i="197"/>
  <c r="D29" i="186"/>
  <c r="D29" i="199"/>
  <c r="D29" i="197"/>
  <c r="X29" i="186"/>
  <c r="X29" i="199"/>
  <c r="X29" i="197"/>
  <c r="AR29" i="186"/>
  <c r="AR29" i="199"/>
  <c r="AR29" i="197"/>
  <c r="BL29" i="186"/>
  <c r="BL29" i="199"/>
  <c r="BL29" i="197"/>
  <c r="H30" i="186"/>
  <c r="H30" i="199"/>
  <c r="H30" i="197"/>
  <c r="AB30" i="186"/>
  <c r="AB30" i="199"/>
  <c r="AB30" i="197"/>
  <c r="AV30" i="186"/>
  <c r="AV30" i="199"/>
  <c r="AV30" i="197"/>
  <c r="BP30" i="186"/>
  <c r="BP30" i="199"/>
  <c r="BP30" i="197"/>
  <c r="L31" i="186"/>
  <c r="L31" i="199"/>
  <c r="L31" i="197"/>
  <c r="AF31" i="186"/>
  <c r="AF31" i="199"/>
  <c r="AF31" i="197"/>
  <c r="AZ31" i="186"/>
  <c r="AZ31" i="199"/>
  <c r="AZ31" i="197"/>
  <c r="BT31" i="186"/>
  <c r="BT31" i="199"/>
  <c r="BT31" i="197"/>
  <c r="P32" i="186"/>
  <c r="P32" i="199"/>
  <c r="P32" i="197"/>
  <c r="AJ32" i="186"/>
  <c r="AJ32" i="199"/>
  <c r="AJ32" i="197"/>
  <c r="BD32" i="186"/>
  <c r="BD32" i="199"/>
  <c r="BD32" i="197"/>
  <c r="BX32" i="186"/>
  <c r="BX32" i="199"/>
  <c r="BX32" i="197"/>
  <c r="T33" i="199"/>
  <c r="T33" i="197"/>
  <c r="AN33" i="199"/>
  <c r="AN33" i="197"/>
  <c r="BH33" i="199"/>
  <c r="BH33" i="197"/>
  <c r="D34" i="199"/>
  <c r="D34" i="197"/>
  <c r="X34" i="199"/>
  <c r="X34" i="197"/>
  <c r="AR34" i="199"/>
  <c r="AR34" i="197"/>
  <c r="BL34" i="199"/>
  <c r="BL34" i="197"/>
  <c r="H35" i="199"/>
  <c r="H35" i="197"/>
  <c r="AB35" i="199"/>
  <c r="AB35" i="197"/>
  <c r="AV35" i="199"/>
  <c r="AV35" i="197"/>
  <c r="BP35" i="199"/>
  <c r="BP35" i="197"/>
  <c r="L36" i="199"/>
  <c r="L36" i="197"/>
  <c r="AF36" i="199"/>
  <c r="AF36" i="197"/>
  <c r="AZ36" i="199"/>
  <c r="AZ36" i="197"/>
  <c r="BT36" i="199"/>
  <c r="BT36" i="197"/>
  <c r="P37" i="199"/>
  <c r="P37" i="197"/>
  <c r="AJ37" i="199"/>
  <c r="AJ37" i="197"/>
  <c r="BD37" i="199"/>
  <c r="BD37" i="197"/>
  <c r="BX37" i="199"/>
  <c r="BX37" i="197"/>
  <c r="T38" i="199"/>
  <c r="T38" i="197"/>
  <c r="AN38" i="199"/>
  <c r="AN38" i="197"/>
  <c r="BH38" i="199"/>
  <c r="BH38" i="197"/>
  <c r="D39" i="199"/>
  <c r="D39" i="197"/>
  <c r="X39" i="199"/>
  <c r="X39" i="197"/>
  <c r="AR39" i="199"/>
  <c r="AR39" i="197"/>
  <c r="BL39" i="199"/>
  <c r="BL39" i="197"/>
  <c r="H40" i="186"/>
  <c r="H40" i="199"/>
  <c r="H40" i="197"/>
  <c r="AB40" i="186"/>
  <c r="AB40" i="199"/>
  <c r="AB40" i="197"/>
  <c r="AV40" i="186"/>
  <c r="AV40" i="199"/>
  <c r="AV40" i="197"/>
  <c r="BP40" i="186"/>
  <c r="BP40" i="199"/>
  <c r="BP40" i="197"/>
  <c r="L41" i="199"/>
  <c r="L41" i="197"/>
  <c r="AF41" i="199"/>
  <c r="AF41" i="197"/>
  <c r="AZ41" i="199"/>
  <c r="AZ41" i="197"/>
  <c r="BT41" i="199"/>
  <c r="BT41" i="197"/>
  <c r="P42" i="186"/>
  <c r="P42" i="199"/>
  <c r="P42" i="197"/>
  <c r="AJ42" i="186"/>
  <c r="AJ42" i="199"/>
  <c r="AJ42" i="197"/>
  <c r="BD42" i="186"/>
  <c r="BD42" i="199"/>
  <c r="BD42" i="197"/>
  <c r="BX42" i="186"/>
  <c r="BX42" i="199"/>
  <c r="BX42" i="197"/>
  <c r="T43" i="186"/>
  <c r="T43" i="199"/>
  <c r="T43" i="197"/>
  <c r="AN43" i="186"/>
  <c r="AN43" i="199"/>
  <c r="AN43" i="197"/>
  <c r="BH43" i="186"/>
  <c r="BH43" i="199"/>
  <c r="BH43" i="197"/>
  <c r="D44" i="186"/>
  <c r="D44" i="199"/>
  <c r="D44" i="197"/>
  <c r="X44" i="186"/>
  <c r="X44" i="199"/>
  <c r="X44" i="197"/>
  <c r="AR44" i="186"/>
  <c r="AR44" i="199"/>
  <c r="AR44" i="197"/>
  <c r="BL44" i="186"/>
  <c r="BL44" i="199"/>
  <c r="BL44" i="197"/>
  <c r="H45" i="186"/>
  <c r="H45" i="199"/>
  <c r="H45" i="197"/>
  <c r="H45" i="166"/>
  <c r="AB45" i="186"/>
  <c r="AB45" i="199"/>
  <c r="AB45" i="197"/>
  <c r="AB45" i="166"/>
  <c r="AV45" i="186"/>
  <c r="AV45" i="199"/>
  <c r="AV45" i="197"/>
  <c r="AV45" i="166"/>
  <c r="BP45" i="186"/>
  <c r="BP45" i="199"/>
  <c r="BP45" i="197"/>
  <c r="BP45" i="166"/>
  <c r="L46" i="186"/>
  <c r="L46" i="199"/>
  <c r="L46" i="197"/>
  <c r="L46" i="166"/>
  <c r="AF46" i="186"/>
  <c r="AF46" i="199"/>
  <c r="AF46" i="197"/>
  <c r="AF46" i="166"/>
  <c r="AZ46" i="186"/>
  <c r="AZ46" i="199"/>
  <c r="AZ46" i="197"/>
  <c r="AZ46" i="166"/>
  <c r="BT46" i="186"/>
  <c r="BT46" i="199"/>
  <c r="BT46" i="197"/>
  <c r="BT46" i="166"/>
  <c r="P47" i="186"/>
  <c r="P47" i="199"/>
  <c r="P47" i="197"/>
  <c r="P47" i="166"/>
  <c r="AJ47" i="186"/>
  <c r="AJ47" i="199"/>
  <c r="AJ47" i="197"/>
  <c r="AJ47" i="166"/>
  <c r="BD47" i="186"/>
  <c r="BD47" i="199"/>
  <c r="BD47" i="197"/>
  <c r="BD47" i="166"/>
  <c r="BX47" i="186"/>
  <c r="BX47" i="199"/>
  <c r="BX47" i="197"/>
  <c r="BX47" i="166"/>
  <c r="T48" i="186"/>
  <c r="T48" i="199"/>
  <c r="T48" i="197"/>
  <c r="T48" i="166"/>
  <c r="AN48" i="186"/>
  <c r="AN48" i="199"/>
  <c r="AN48" i="197"/>
  <c r="AN48" i="166"/>
  <c r="BH48" i="186"/>
  <c r="BH48" i="199"/>
  <c r="BH48" i="197"/>
  <c r="BH48" i="166"/>
  <c r="D49" i="186"/>
  <c r="D49" i="199"/>
  <c r="D49" i="197"/>
  <c r="D49" i="166"/>
  <c r="X49" i="186"/>
  <c r="X49" i="199"/>
  <c r="X49" i="197"/>
  <c r="X49" i="166"/>
  <c r="AR49" i="186"/>
  <c r="AR49" i="199"/>
  <c r="AR49" i="197"/>
  <c r="AR49" i="166"/>
  <c r="BL49" i="186"/>
  <c r="BL49" i="199"/>
  <c r="BL49" i="197"/>
  <c r="BL49" i="166"/>
  <c r="H50" i="186"/>
  <c r="H50" i="199"/>
  <c r="H50" i="197"/>
  <c r="H50" i="166"/>
  <c r="AB50" i="186"/>
  <c r="AB50" i="199"/>
  <c r="AB50" i="197"/>
  <c r="AB50" i="166"/>
  <c r="AV50" i="186"/>
  <c r="AV50" i="199"/>
  <c r="AV50" i="197"/>
  <c r="AV50" i="166"/>
  <c r="BP50" i="186"/>
  <c r="BP50" i="199"/>
  <c r="BP50" i="197"/>
  <c r="BP50" i="166"/>
  <c r="L51" i="186"/>
  <c r="L51" i="199"/>
  <c r="L51" i="197"/>
  <c r="L51" i="166"/>
  <c r="AF51" i="186"/>
  <c r="AF51" i="199"/>
  <c r="AF51" i="197"/>
  <c r="AF51" i="166"/>
  <c r="AZ51" i="186"/>
  <c r="AZ51" i="199"/>
  <c r="AZ51" i="197"/>
  <c r="AZ51" i="166"/>
  <c r="BT51" i="186"/>
  <c r="BT51" i="199"/>
  <c r="BT51" i="197"/>
  <c r="BT51" i="166"/>
  <c r="P52" i="186"/>
  <c r="P52" i="199"/>
  <c r="P52" i="197"/>
  <c r="P52" i="166"/>
  <c r="AJ52" i="186"/>
  <c r="AJ52" i="199"/>
  <c r="AJ52" i="197"/>
  <c r="AJ52" i="166"/>
  <c r="BD52" i="186"/>
  <c r="BD52" i="199"/>
  <c r="BD52" i="197"/>
  <c r="BD52" i="166"/>
  <c r="BX52" i="186"/>
  <c r="BX52" i="199"/>
  <c r="BX52" i="197"/>
  <c r="BX52" i="166"/>
  <c r="T53" i="199"/>
  <c r="T53" i="197"/>
  <c r="AN53" i="199"/>
  <c r="AN53" i="197"/>
  <c r="BH53" i="199"/>
  <c r="BH53" i="197"/>
  <c r="D54" i="199"/>
  <c r="D54" i="197"/>
  <c r="D54" i="166"/>
  <c r="X54" i="199"/>
  <c r="X54" i="197"/>
  <c r="X54" i="166"/>
  <c r="AR54" i="199"/>
  <c r="AR54" i="197"/>
  <c r="AR54" i="166"/>
  <c r="BL54" i="199"/>
  <c r="BL54" i="197"/>
  <c r="BL54" i="166"/>
  <c r="H55" i="186"/>
  <c r="H55" i="199"/>
  <c r="H55" i="197"/>
  <c r="H55" i="166"/>
  <c r="AB55" i="186"/>
  <c r="AB55" i="199"/>
  <c r="AB55" i="197"/>
  <c r="AB55" i="166"/>
  <c r="AV55" i="186"/>
  <c r="AV55" i="199"/>
  <c r="AV55" i="197"/>
  <c r="AV55" i="166"/>
  <c r="BP55" i="186"/>
  <c r="BP55" i="199"/>
  <c r="BP55" i="197"/>
  <c r="BP55" i="166"/>
  <c r="L56" i="199"/>
  <c r="L56" i="197"/>
  <c r="L56" i="166"/>
  <c r="AF56" i="199"/>
  <c r="AF56" i="197"/>
  <c r="AF56" i="166"/>
  <c r="AZ56" i="199"/>
  <c r="AZ56" i="197"/>
  <c r="AZ56" i="166"/>
  <c r="BT56" i="199"/>
  <c r="BT56" i="197"/>
  <c r="BT56" i="166"/>
  <c r="P57" i="199"/>
  <c r="P57" i="197"/>
  <c r="AJ57" i="199"/>
  <c r="AJ57" i="197"/>
  <c r="BD57" i="199"/>
  <c r="BD57" i="197"/>
  <c r="BX57" i="199"/>
  <c r="BX57" i="197"/>
  <c r="T58" i="199"/>
  <c r="T58" i="197"/>
  <c r="AN58" i="199"/>
  <c r="AN58" i="197"/>
  <c r="BH58" i="199"/>
  <c r="BH58" i="197"/>
  <c r="D59" i="199"/>
  <c r="D59" i="197"/>
  <c r="X59" i="199"/>
  <c r="X59" i="197"/>
  <c r="AR59" i="199"/>
  <c r="AR59" i="197"/>
  <c r="BL59" i="199"/>
  <c r="BL59" i="197"/>
  <c r="H60" i="186"/>
  <c r="H60" i="199"/>
  <c r="H60" i="197"/>
  <c r="H60" i="166"/>
  <c r="AB60" i="186"/>
  <c r="AB60" i="199"/>
  <c r="AB60" i="197"/>
  <c r="AB60" i="166"/>
  <c r="AV60" i="186"/>
  <c r="AV60" i="199"/>
  <c r="AV60" i="197"/>
  <c r="AV60" i="166"/>
  <c r="BP60" i="186"/>
  <c r="BP60" i="199"/>
  <c r="BP60" i="197"/>
  <c r="BP60" i="166"/>
  <c r="L61" i="199"/>
  <c r="L61" i="197"/>
  <c r="L61" i="166"/>
  <c r="AF61" i="199"/>
  <c r="AF61" i="197"/>
  <c r="AF61" i="166"/>
  <c r="AZ61" i="199"/>
  <c r="AZ61" i="197"/>
  <c r="AZ61" i="166"/>
  <c r="BT61" i="199"/>
  <c r="BT61" i="197"/>
  <c r="BT61" i="166"/>
  <c r="P62" i="186"/>
  <c r="P62" i="199"/>
  <c r="P62" i="197"/>
  <c r="P62" i="166"/>
  <c r="AJ62" i="186"/>
  <c r="AJ62" i="199"/>
  <c r="AJ62" i="197"/>
  <c r="AJ62" i="166"/>
  <c r="BD62" i="186"/>
  <c r="BD62" i="199"/>
  <c r="BD62" i="197"/>
  <c r="BD62" i="166"/>
  <c r="BX62" i="186"/>
  <c r="BX62" i="199"/>
  <c r="BX62" i="197"/>
  <c r="BX62" i="166"/>
  <c r="T63" i="186"/>
  <c r="T63" i="199"/>
  <c r="T63" i="197"/>
  <c r="T63" i="166"/>
  <c r="AN63" i="186"/>
  <c r="AN63" i="199"/>
  <c r="AN63" i="197"/>
  <c r="AN63" i="166"/>
  <c r="BH63" i="186"/>
  <c r="BH63" i="199"/>
  <c r="BH63" i="197"/>
  <c r="BH63" i="166"/>
  <c r="D64" i="186"/>
  <c r="D64" i="199"/>
  <c r="D64" i="197"/>
  <c r="D64" i="166"/>
  <c r="X64" i="186"/>
  <c r="X64" i="199"/>
  <c r="X64" i="197"/>
  <c r="X64" i="166"/>
  <c r="AR64" i="186"/>
  <c r="AR64" i="199"/>
  <c r="AR64" i="197"/>
  <c r="AR64" i="166"/>
  <c r="BL64" i="186"/>
  <c r="BL64" i="199"/>
  <c r="BL64" i="197"/>
  <c r="BL64" i="166"/>
  <c r="H65" i="186"/>
  <c r="H65" i="199"/>
  <c r="H65" i="197"/>
  <c r="H65" i="166"/>
  <c r="AB65" i="186"/>
  <c r="AB65" i="199"/>
  <c r="AB65" i="197"/>
  <c r="AB65" i="166"/>
  <c r="AV65" i="186"/>
  <c r="AV65" i="199"/>
  <c r="AV65" i="197"/>
  <c r="AV65" i="166"/>
  <c r="BP65" i="186"/>
  <c r="BP65" i="199"/>
  <c r="BP65" i="197"/>
  <c r="BP65" i="166"/>
  <c r="L66" i="186"/>
  <c r="L66" i="199"/>
  <c r="L66" i="197"/>
  <c r="L66" i="166"/>
  <c r="AF66" i="186"/>
  <c r="AF66" i="199"/>
  <c r="AF66" i="197"/>
  <c r="AF66" i="166"/>
  <c r="AZ66" i="186"/>
  <c r="AZ66" i="199"/>
  <c r="AZ66" i="197"/>
  <c r="AZ66" i="166"/>
  <c r="BT66" i="186"/>
  <c r="BT66" i="199"/>
  <c r="BT66" i="197"/>
  <c r="BT66" i="166"/>
  <c r="P67" i="186"/>
  <c r="P67" i="199"/>
  <c r="P67" i="197"/>
  <c r="P67" i="166"/>
  <c r="AJ67" i="186"/>
  <c r="AJ67" i="199"/>
  <c r="AJ67" i="197"/>
  <c r="AJ67" i="166"/>
  <c r="BD67" i="186"/>
  <c r="BD67" i="199"/>
  <c r="BD67" i="197"/>
  <c r="BD67" i="166"/>
  <c r="BX67" i="186"/>
  <c r="BX67" i="199"/>
  <c r="BX67" i="197"/>
  <c r="BX67" i="166"/>
  <c r="T68" i="186"/>
  <c r="T68" i="199"/>
  <c r="T68" i="197"/>
  <c r="T68" i="166"/>
  <c r="AN68" i="186"/>
  <c r="AN68" i="199"/>
  <c r="AN68" i="197"/>
  <c r="AN68" i="166"/>
  <c r="BH68" i="186"/>
  <c r="BH68" i="199"/>
  <c r="BH68" i="197"/>
  <c r="BH68" i="166"/>
  <c r="D69" i="186"/>
  <c r="D69" i="199"/>
  <c r="D69" i="197"/>
  <c r="D69" i="166"/>
  <c r="X69" i="186"/>
  <c r="X69" i="199"/>
  <c r="X69" i="197"/>
  <c r="X69" i="166"/>
  <c r="AR69" i="186"/>
  <c r="AR69" i="199"/>
  <c r="AR69" i="197"/>
  <c r="AR69" i="166"/>
  <c r="BL69" i="186"/>
  <c r="BL69" i="199"/>
  <c r="BL69" i="197"/>
  <c r="BL69" i="166"/>
  <c r="H70" i="186"/>
  <c r="H70" i="199"/>
  <c r="H70" i="197"/>
  <c r="H70" i="166"/>
  <c r="AB70" i="186"/>
  <c r="AB70" i="199"/>
  <c r="AB70" i="197"/>
  <c r="AB70" i="166"/>
  <c r="AV70" i="186"/>
  <c r="AV70" i="199"/>
  <c r="AV70" i="197"/>
  <c r="AV70" i="166"/>
  <c r="BP70" i="186"/>
  <c r="BP70" i="199"/>
  <c r="BP70" i="197"/>
  <c r="BP70" i="166"/>
  <c r="L71" i="186"/>
  <c r="L71" i="199"/>
  <c r="L71" i="197"/>
  <c r="AF71" i="186"/>
  <c r="AF71" i="199"/>
  <c r="AF71" i="197"/>
  <c r="AZ71" i="186"/>
  <c r="AZ71" i="199"/>
  <c r="AZ71" i="197"/>
  <c r="BT71" i="186"/>
  <c r="BT71" i="199"/>
  <c r="BT71" i="197"/>
  <c r="P72" i="186"/>
  <c r="P72" i="199"/>
  <c r="P72" i="197"/>
  <c r="P72" i="166"/>
  <c r="AJ72" i="186"/>
  <c r="AJ72" i="199"/>
  <c r="AJ72" i="197"/>
  <c r="AJ72" i="166"/>
  <c r="BD72" i="186"/>
  <c r="BD72" i="199"/>
  <c r="BD72" i="197"/>
  <c r="BD72" i="166"/>
  <c r="BX72" i="186"/>
  <c r="BX72" i="199"/>
  <c r="BX72" i="197"/>
  <c r="BX72" i="166"/>
  <c r="T73" i="199"/>
  <c r="T73" i="197"/>
  <c r="AN73" i="199"/>
  <c r="AN73" i="197"/>
  <c r="BH73" i="199"/>
  <c r="BH73" i="197"/>
  <c r="I74" i="199"/>
  <c r="I74" i="197"/>
  <c r="I74" i="166"/>
  <c r="AC74" i="199"/>
  <c r="AC74" i="197"/>
  <c r="AC74" i="166"/>
  <c r="AW74" i="199"/>
  <c r="AW74" i="197"/>
  <c r="AW74" i="166"/>
  <c r="BQ74" i="199"/>
  <c r="BQ74" i="197"/>
  <c r="BQ74" i="166"/>
  <c r="R75" i="199"/>
  <c r="R75" i="197"/>
  <c r="AL75" i="199"/>
  <c r="AL75" i="197"/>
  <c r="BF75" i="199"/>
  <c r="BF75" i="197"/>
  <c r="F76" i="199"/>
  <c r="F76" i="197"/>
  <c r="Z76" i="199"/>
  <c r="Z76" i="197"/>
  <c r="AT76" i="199"/>
  <c r="AT76" i="197"/>
  <c r="BN76" i="199"/>
  <c r="BN76" i="197"/>
  <c r="M77" i="199"/>
  <c r="M77" i="197"/>
  <c r="M77" i="166"/>
  <c r="AG77" i="199"/>
  <c r="AG77" i="197"/>
  <c r="AG77" i="166"/>
  <c r="BA77" i="199"/>
  <c r="BA77" i="197"/>
  <c r="BA77" i="166"/>
  <c r="BU77" i="199"/>
  <c r="BU77" i="197"/>
  <c r="BU77" i="166"/>
  <c r="S78" i="199"/>
  <c r="S78" i="197"/>
  <c r="AM78" i="199"/>
  <c r="AM78" i="197"/>
  <c r="BG78" i="199"/>
  <c r="BG78" i="197"/>
  <c r="AR32" i="166"/>
  <c r="BW37" i="166"/>
  <c r="U3" i="186"/>
  <c r="U3" i="199"/>
  <c r="U3" i="197"/>
  <c r="AO3" i="186"/>
  <c r="AO3" i="199"/>
  <c r="AO3" i="197"/>
  <c r="BI3" i="186"/>
  <c r="BI3" i="199"/>
  <c r="BI3" i="197"/>
  <c r="E4" i="186"/>
  <c r="E4" i="199"/>
  <c r="E4" i="197"/>
  <c r="Y4" i="186"/>
  <c r="Y4" i="199"/>
  <c r="Y4" i="197"/>
  <c r="AS4" i="186"/>
  <c r="AS4" i="199"/>
  <c r="AS4" i="197"/>
  <c r="BM4" i="186"/>
  <c r="BM4" i="199"/>
  <c r="BM4" i="197"/>
  <c r="I5" i="186"/>
  <c r="I5" i="199"/>
  <c r="I5" i="197"/>
  <c r="AC5" i="186"/>
  <c r="AC5" i="199"/>
  <c r="AC5" i="197"/>
  <c r="AW5" i="186"/>
  <c r="AW5" i="199"/>
  <c r="AW5" i="197"/>
  <c r="BQ5" i="186"/>
  <c r="BQ5" i="199"/>
  <c r="BQ5" i="197"/>
  <c r="M6" i="186"/>
  <c r="M6" i="199"/>
  <c r="M6" i="197"/>
  <c r="AG6" i="186"/>
  <c r="AG6" i="199"/>
  <c r="AG6" i="197"/>
  <c r="BA6" i="186"/>
  <c r="BA6" i="199"/>
  <c r="BA6" i="197"/>
  <c r="BU6" i="186"/>
  <c r="BU6" i="199"/>
  <c r="BU6" i="197"/>
  <c r="Q7" i="186"/>
  <c r="Q7" i="199"/>
  <c r="Q7" i="197"/>
  <c r="AK7" i="186"/>
  <c r="AK7" i="199"/>
  <c r="AK7" i="197"/>
  <c r="BE7" i="186"/>
  <c r="BE7" i="199"/>
  <c r="BE7" i="197"/>
  <c r="BY7" i="186"/>
  <c r="BY7" i="199"/>
  <c r="BY7" i="197"/>
  <c r="U8" i="186"/>
  <c r="U8" i="199"/>
  <c r="U8" i="197"/>
  <c r="AO8" i="186"/>
  <c r="AO8" i="199"/>
  <c r="AO8" i="197"/>
  <c r="BI8" i="186"/>
  <c r="BI8" i="199"/>
  <c r="BI8" i="197"/>
  <c r="E9" i="186"/>
  <c r="E9" i="199"/>
  <c r="E9" i="197"/>
  <c r="Y9" i="186"/>
  <c r="Y9" i="199"/>
  <c r="Y9" i="197"/>
  <c r="AS9" i="186"/>
  <c r="AS9" i="199"/>
  <c r="AS9" i="197"/>
  <c r="BM9" i="186"/>
  <c r="BM9" i="199"/>
  <c r="BM9" i="197"/>
  <c r="I10" i="186"/>
  <c r="I10" i="199"/>
  <c r="AC10" i="186"/>
  <c r="AC10" i="199"/>
  <c r="AC10" i="197"/>
  <c r="AW10" i="186"/>
  <c r="AW10" i="199"/>
  <c r="AW10" i="197"/>
  <c r="BQ10" i="186"/>
  <c r="BQ10" i="199"/>
  <c r="BQ10" i="197"/>
  <c r="M11" i="186"/>
  <c r="M11" i="199"/>
  <c r="M11" i="197"/>
  <c r="AG11" i="186"/>
  <c r="AG11" i="199"/>
  <c r="AG11" i="197"/>
  <c r="BA11" i="186"/>
  <c r="BA11" i="199"/>
  <c r="BA11" i="197"/>
  <c r="BU11" i="186"/>
  <c r="BU11" i="199"/>
  <c r="BU11" i="197"/>
  <c r="Q12" i="186"/>
  <c r="Q12" i="199"/>
  <c r="Q12" i="197"/>
  <c r="AK12" i="186"/>
  <c r="AK12" i="199"/>
  <c r="AK12" i="197"/>
  <c r="BE12" i="186"/>
  <c r="BE12" i="199"/>
  <c r="BE12" i="197"/>
  <c r="BY12" i="186"/>
  <c r="BY12" i="199"/>
  <c r="BY12" i="197"/>
  <c r="U13" i="199"/>
  <c r="U13" i="197"/>
  <c r="AO13" i="199"/>
  <c r="AO13" i="197"/>
  <c r="BI13" i="199"/>
  <c r="BI13" i="197"/>
  <c r="E14" i="199"/>
  <c r="E14" i="197"/>
  <c r="Y14" i="199"/>
  <c r="Y14" i="197"/>
  <c r="AS14" i="199"/>
  <c r="AS14" i="197"/>
  <c r="BM14" i="199"/>
  <c r="BM14" i="197"/>
  <c r="I15" i="199"/>
  <c r="I15" i="197"/>
  <c r="AC15" i="199"/>
  <c r="AC15" i="197"/>
  <c r="AW15" i="199"/>
  <c r="AW15" i="197"/>
  <c r="BQ15" i="199"/>
  <c r="BQ15" i="197"/>
  <c r="M16" i="199"/>
  <c r="M16" i="197"/>
  <c r="AG16" i="199"/>
  <c r="AG16" i="197"/>
  <c r="BA16" i="199"/>
  <c r="BA16" i="197"/>
  <c r="BU16" i="199"/>
  <c r="BU16" i="197"/>
  <c r="Q17" i="199"/>
  <c r="Q17" i="197"/>
  <c r="AK17" i="199"/>
  <c r="AK17" i="197"/>
  <c r="BE17" i="199"/>
  <c r="BE17" i="197"/>
  <c r="BY17" i="199"/>
  <c r="BY17" i="197"/>
  <c r="U18" i="199"/>
  <c r="U18" i="197"/>
  <c r="AO18" i="199"/>
  <c r="AO18" i="197"/>
  <c r="BI18" i="199"/>
  <c r="BI18" i="197"/>
  <c r="E19" i="199"/>
  <c r="E19" i="197"/>
  <c r="Y19" i="199"/>
  <c r="Y19" i="197"/>
  <c r="AS19" i="199"/>
  <c r="AS19" i="197"/>
  <c r="BM19" i="199"/>
  <c r="BM19" i="197"/>
  <c r="I20" i="186"/>
  <c r="I20" i="199"/>
  <c r="I20" i="197"/>
  <c r="AC20" i="186"/>
  <c r="AC20" i="199"/>
  <c r="AC20" i="197"/>
  <c r="AW20" i="186"/>
  <c r="AW20" i="199"/>
  <c r="AW20" i="197"/>
  <c r="BQ20" i="186"/>
  <c r="BQ20" i="199"/>
  <c r="BQ20" i="197"/>
  <c r="M21" i="199"/>
  <c r="M21" i="197"/>
  <c r="AG21" i="199"/>
  <c r="AG21" i="197"/>
  <c r="BA21" i="199"/>
  <c r="BA21" i="197"/>
  <c r="BU21" i="199"/>
  <c r="BU21" i="197"/>
  <c r="Q22" i="186"/>
  <c r="Q22" i="199"/>
  <c r="Q22" i="197"/>
  <c r="AK22" i="186"/>
  <c r="AK22" i="199"/>
  <c r="AK22" i="197"/>
  <c r="BE22" i="186"/>
  <c r="BE22" i="199"/>
  <c r="BE22" i="197"/>
  <c r="BY22" i="186"/>
  <c r="BY22" i="199"/>
  <c r="BY22" i="197"/>
  <c r="U23" i="186"/>
  <c r="U23" i="199"/>
  <c r="U23" i="197"/>
  <c r="AO23" i="186"/>
  <c r="AO23" i="199"/>
  <c r="AO23" i="197"/>
  <c r="BI23" i="186"/>
  <c r="BI23" i="199"/>
  <c r="BI23" i="197"/>
  <c r="E24" i="186"/>
  <c r="E24" i="199"/>
  <c r="E24" i="197"/>
  <c r="Y24" i="186"/>
  <c r="Y24" i="199"/>
  <c r="Y24" i="197"/>
  <c r="AS24" i="186"/>
  <c r="AS24" i="199"/>
  <c r="AS24" i="197"/>
  <c r="BM24" i="186"/>
  <c r="BM24" i="199"/>
  <c r="BM24" i="197"/>
  <c r="I25" i="186"/>
  <c r="I25" i="199"/>
  <c r="I25" i="197"/>
  <c r="AC25" i="186"/>
  <c r="AC25" i="199"/>
  <c r="AC25" i="197"/>
  <c r="AW25" i="186"/>
  <c r="AW25" i="199"/>
  <c r="AW25" i="197"/>
  <c r="BQ25" i="186"/>
  <c r="BQ25" i="199"/>
  <c r="BQ25" i="197"/>
  <c r="M26" i="186"/>
  <c r="M26" i="199"/>
  <c r="M26" i="197"/>
  <c r="AG26" i="186"/>
  <c r="AG26" i="199"/>
  <c r="AG26" i="197"/>
  <c r="BA26" i="186"/>
  <c r="BA26" i="199"/>
  <c r="BA26" i="197"/>
  <c r="BU26" i="186"/>
  <c r="BU26" i="199"/>
  <c r="BU26" i="197"/>
  <c r="Q27" i="186"/>
  <c r="Q27" i="199"/>
  <c r="Q27" i="197"/>
  <c r="AK27" i="186"/>
  <c r="AK27" i="199"/>
  <c r="AK27" i="197"/>
  <c r="BE27" i="186"/>
  <c r="BE27" i="199"/>
  <c r="BE27" i="197"/>
  <c r="BY27" i="186"/>
  <c r="BY27" i="199"/>
  <c r="BY27" i="197"/>
  <c r="U28" i="186"/>
  <c r="U28" i="199"/>
  <c r="U28" i="197"/>
  <c r="AO28" i="186"/>
  <c r="AO28" i="199"/>
  <c r="AO28" i="197"/>
  <c r="BI28" i="186"/>
  <c r="BI28" i="199"/>
  <c r="BI28" i="197"/>
  <c r="E29" i="186"/>
  <c r="E29" i="199"/>
  <c r="E29" i="197"/>
  <c r="Y29" i="186"/>
  <c r="Y29" i="199"/>
  <c r="Y29" i="197"/>
  <c r="AS29" i="186"/>
  <c r="AS29" i="199"/>
  <c r="AS29" i="197"/>
  <c r="BM29" i="186"/>
  <c r="BM29" i="199"/>
  <c r="BM29" i="197"/>
  <c r="I30" i="186"/>
  <c r="I30" i="199"/>
  <c r="I30" i="197"/>
  <c r="AC30" i="186"/>
  <c r="AC30" i="199"/>
  <c r="AC30" i="197"/>
  <c r="AW30" i="186"/>
  <c r="AW30" i="199"/>
  <c r="AW30" i="197"/>
  <c r="BQ30" i="186"/>
  <c r="BQ30" i="199"/>
  <c r="BQ30" i="197"/>
  <c r="M31" i="186"/>
  <c r="M31" i="199"/>
  <c r="M31" i="197"/>
  <c r="AG31" i="186"/>
  <c r="AG31" i="199"/>
  <c r="AG31" i="197"/>
  <c r="BA31" i="186"/>
  <c r="BA31" i="199"/>
  <c r="BA31" i="197"/>
  <c r="BU31" i="186"/>
  <c r="BU31" i="199"/>
  <c r="BU31" i="197"/>
  <c r="Q32" i="186"/>
  <c r="Q32" i="199"/>
  <c r="Q32" i="197"/>
  <c r="AK32" i="186"/>
  <c r="AK32" i="199"/>
  <c r="AK32" i="197"/>
  <c r="BE32" i="186"/>
  <c r="BE32" i="199"/>
  <c r="BE32" i="197"/>
  <c r="BY32" i="186"/>
  <c r="BY32" i="199"/>
  <c r="BY32" i="197"/>
  <c r="U33" i="199"/>
  <c r="U33" i="197"/>
  <c r="AO33" i="199"/>
  <c r="AO33" i="197"/>
  <c r="BI33" i="199"/>
  <c r="BI33" i="197"/>
  <c r="E34" i="199"/>
  <c r="E34" i="197"/>
  <c r="Y34" i="199"/>
  <c r="Y34" i="197"/>
  <c r="AS34" i="199"/>
  <c r="AS34" i="197"/>
  <c r="BM34" i="199"/>
  <c r="BM34" i="197"/>
  <c r="I35" i="199"/>
  <c r="I35" i="197"/>
  <c r="AC35" i="199"/>
  <c r="AC35" i="197"/>
  <c r="AW35" i="199"/>
  <c r="AW35" i="197"/>
  <c r="BQ35" i="199"/>
  <c r="BQ35" i="197"/>
  <c r="M36" i="199"/>
  <c r="M36" i="197"/>
  <c r="AG36" i="199"/>
  <c r="AG36" i="197"/>
  <c r="BA36" i="199"/>
  <c r="BA36" i="197"/>
  <c r="BU36" i="199"/>
  <c r="BU36" i="197"/>
  <c r="Q37" i="199"/>
  <c r="Q37" i="197"/>
  <c r="AK37" i="199"/>
  <c r="AK37" i="197"/>
  <c r="BE37" i="199"/>
  <c r="BE37" i="197"/>
  <c r="BY37" i="199"/>
  <c r="BY37" i="197"/>
  <c r="U38" i="199"/>
  <c r="U38" i="197"/>
  <c r="AO38" i="199"/>
  <c r="AO38" i="197"/>
  <c r="BI38" i="199"/>
  <c r="BI38" i="197"/>
  <c r="E39" i="199"/>
  <c r="E39" i="197"/>
  <c r="Y39" i="199"/>
  <c r="Y39" i="197"/>
  <c r="AS39" i="199"/>
  <c r="AS39" i="197"/>
  <c r="BM39" i="199"/>
  <c r="BM39" i="197"/>
  <c r="I40" i="186"/>
  <c r="I40" i="199"/>
  <c r="I40" i="197"/>
  <c r="AC40" i="186"/>
  <c r="AC40" i="199"/>
  <c r="AC40" i="197"/>
  <c r="AW40" i="186"/>
  <c r="AW40" i="199"/>
  <c r="AW40" i="197"/>
  <c r="AW40" i="166"/>
  <c r="BQ40" i="186"/>
  <c r="BQ40" i="199"/>
  <c r="BQ40" i="197"/>
  <c r="BQ40" i="166"/>
  <c r="M41" i="199"/>
  <c r="M41" i="197"/>
  <c r="M41" i="166"/>
  <c r="AG41" i="199"/>
  <c r="AG41" i="197"/>
  <c r="AG41" i="166"/>
  <c r="BA41" i="199"/>
  <c r="BA41" i="197"/>
  <c r="BA41" i="166"/>
  <c r="BU41" i="199"/>
  <c r="BU41" i="197"/>
  <c r="BU41" i="166"/>
  <c r="Q42" i="186"/>
  <c r="Q42" i="199"/>
  <c r="Q42" i="197"/>
  <c r="Q42" i="166"/>
  <c r="AK42" i="186"/>
  <c r="AK42" i="199"/>
  <c r="AK42" i="197"/>
  <c r="AK42" i="166"/>
  <c r="BE42" i="186"/>
  <c r="BE42" i="199"/>
  <c r="BE42" i="197"/>
  <c r="BE42" i="166"/>
  <c r="BY42" i="186"/>
  <c r="BY42" i="199"/>
  <c r="BY42" i="197"/>
  <c r="BY42" i="166"/>
  <c r="U43" i="186"/>
  <c r="U43" i="199"/>
  <c r="U43" i="197"/>
  <c r="U43" i="166"/>
  <c r="AO43" i="186"/>
  <c r="AO43" i="199"/>
  <c r="AO43" i="197"/>
  <c r="AO43" i="166"/>
  <c r="BI43" i="186"/>
  <c r="BI43" i="199"/>
  <c r="BI43" i="197"/>
  <c r="BI43" i="166"/>
  <c r="E44" i="186"/>
  <c r="E44" i="199"/>
  <c r="E44" i="197"/>
  <c r="Y44" i="186"/>
  <c r="Y44" i="199"/>
  <c r="Y44" i="197"/>
  <c r="AS44" i="186"/>
  <c r="AS44" i="199"/>
  <c r="AS44" i="197"/>
  <c r="BM44" i="186"/>
  <c r="BM44" i="199"/>
  <c r="BM44" i="197"/>
  <c r="I45" i="186"/>
  <c r="I45" i="199"/>
  <c r="I45" i="197"/>
  <c r="I45" i="166"/>
  <c r="AC45" i="186"/>
  <c r="AC45" i="199"/>
  <c r="AC45" i="197"/>
  <c r="AC45" i="166"/>
  <c r="AW45" i="186"/>
  <c r="AW45" i="199"/>
  <c r="AW45" i="197"/>
  <c r="AW45" i="166"/>
  <c r="BQ45" i="186"/>
  <c r="BQ45" i="199"/>
  <c r="BQ45" i="197"/>
  <c r="BQ45" i="166"/>
  <c r="M46" i="186"/>
  <c r="M46" i="199"/>
  <c r="M46" i="197"/>
  <c r="M46" i="166"/>
  <c r="AG46" i="186"/>
  <c r="AG46" i="199"/>
  <c r="AG46" i="197"/>
  <c r="AG46" i="166"/>
  <c r="BA46" i="186"/>
  <c r="BA46" i="199"/>
  <c r="BA46" i="197"/>
  <c r="BA46" i="166"/>
  <c r="BU46" i="186"/>
  <c r="BU46" i="199"/>
  <c r="BU46" i="197"/>
  <c r="BU46" i="166"/>
  <c r="Q47" i="186"/>
  <c r="Q47" i="199"/>
  <c r="Q47" i="197"/>
  <c r="Q47" i="166"/>
  <c r="AK47" i="186"/>
  <c r="AK47" i="199"/>
  <c r="AK47" i="197"/>
  <c r="AK47" i="166"/>
  <c r="BE47" i="186"/>
  <c r="BE47" i="199"/>
  <c r="BE47" i="197"/>
  <c r="BE47" i="166"/>
  <c r="BY47" i="186"/>
  <c r="BY47" i="199"/>
  <c r="BY47" i="197"/>
  <c r="BY47" i="166"/>
  <c r="U48" i="186"/>
  <c r="U48" i="199"/>
  <c r="U48" i="197"/>
  <c r="U48" i="166"/>
  <c r="AO48" i="186"/>
  <c r="AO48" i="199"/>
  <c r="AO48" i="197"/>
  <c r="AO48" i="166"/>
  <c r="BI48" i="186"/>
  <c r="BI48" i="199"/>
  <c r="BI48" i="197"/>
  <c r="BI48" i="166"/>
  <c r="E49" i="186"/>
  <c r="E49" i="199"/>
  <c r="E49" i="197"/>
  <c r="E49" i="166"/>
  <c r="Y49" i="186"/>
  <c r="Y49" i="199"/>
  <c r="Y49" i="197"/>
  <c r="Y49" i="166"/>
  <c r="AS49" i="186"/>
  <c r="AS49" i="199"/>
  <c r="AS49" i="197"/>
  <c r="AS49" i="166"/>
  <c r="BM49" i="186"/>
  <c r="BM49" i="199"/>
  <c r="BM49" i="197"/>
  <c r="BM49" i="166"/>
  <c r="I50" i="186"/>
  <c r="I50" i="199"/>
  <c r="I50" i="197"/>
  <c r="I50" i="166"/>
  <c r="AC50" i="186"/>
  <c r="AC50" i="199"/>
  <c r="AC50" i="197"/>
  <c r="AC50" i="166"/>
  <c r="AW50" i="186"/>
  <c r="AW50" i="199"/>
  <c r="AW50" i="197"/>
  <c r="AW50" i="166"/>
  <c r="BQ50" i="186"/>
  <c r="BQ50" i="199"/>
  <c r="BQ50" i="197"/>
  <c r="BQ50" i="166"/>
  <c r="M51" i="186"/>
  <c r="M51" i="199"/>
  <c r="M51" i="197"/>
  <c r="M51" i="166"/>
  <c r="AG51" i="186"/>
  <c r="AG51" i="199"/>
  <c r="AG51" i="197"/>
  <c r="AG51" i="166"/>
  <c r="BA51" i="186"/>
  <c r="BA51" i="199"/>
  <c r="BA51" i="197"/>
  <c r="BA51" i="166"/>
  <c r="BU51" i="186"/>
  <c r="BU51" i="199"/>
  <c r="BU51" i="197"/>
  <c r="BU51" i="166"/>
  <c r="Q52" i="186"/>
  <c r="Q52" i="199"/>
  <c r="Q52" i="197"/>
  <c r="Q52" i="166"/>
  <c r="AK52" i="186"/>
  <c r="AK52" i="199"/>
  <c r="AK52" i="197"/>
  <c r="AK52" i="166"/>
  <c r="BE52" i="186"/>
  <c r="BE52" i="199"/>
  <c r="BE52" i="197"/>
  <c r="BE52" i="166"/>
  <c r="BY52" i="186"/>
  <c r="BY52" i="199"/>
  <c r="BY52" i="197"/>
  <c r="BY52" i="166"/>
  <c r="U53" i="199"/>
  <c r="U53" i="197"/>
  <c r="AO53" i="199"/>
  <c r="AO53" i="197"/>
  <c r="BI53" i="199"/>
  <c r="BI53" i="197"/>
  <c r="E54" i="199"/>
  <c r="E54" i="197"/>
  <c r="E54" i="166"/>
  <c r="Y54" i="199"/>
  <c r="Y54" i="197"/>
  <c r="Y54" i="166"/>
  <c r="AS54" i="199"/>
  <c r="AS54" i="197"/>
  <c r="AS54" i="166"/>
  <c r="BM54" i="199"/>
  <c r="BM54" i="197"/>
  <c r="BM54" i="166"/>
  <c r="I55" i="186"/>
  <c r="I55" i="199"/>
  <c r="I55" i="197"/>
  <c r="I55" i="166"/>
  <c r="AC55" i="186"/>
  <c r="AC55" i="199"/>
  <c r="AC55" i="197"/>
  <c r="AC55" i="166"/>
  <c r="AW55" i="186"/>
  <c r="AW55" i="199"/>
  <c r="AW55" i="197"/>
  <c r="AW55" i="166"/>
  <c r="BQ55" i="186"/>
  <c r="BQ55" i="199"/>
  <c r="BQ55" i="197"/>
  <c r="BQ55" i="166"/>
  <c r="M56" i="199"/>
  <c r="M56" i="197"/>
  <c r="M56" i="166"/>
  <c r="AG56" i="199"/>
  <c r="AG56" i="197"/>
  <c r="AG56" i="166"/>
  <c r="BA56" i="199"/>
  <c r="BA56" i="197"/>
  <c r="BA56" i="166"/>
  <c r="BU56" i="199"/>
  <c r="BU56" i="197"/>
  <c r="BU56" i="166"/>
  <c r="Q57" i="199"/>
  <c r="Q57" i="197"/>
  <c r="AK57" i="199"/>
  <c r="AK57" i="197"/>
  <c r="BE57" i="199"/>
  <c r="BE57" i="197"/>
  <c r="BY57" i="199"/>
  <c r="BY57" i="197"/>
  <c r="U58" i="199"/>
  <c r="U58" i="197"/>
  <c r="AO58" i="199"/>
  <c r="AO58" i="197"/>
  <c r="BI58" i="199"/>
  <c r="BI58" i="197"/>
  <c r="E59" i="199"/>
  <c r="E59" i="197"/>
  <c r="Y59" i="199"/>
  <c r="Y59" i="197"/>
  <c r="AS59" i="199"/>
  <c r="AS59" i="197"/>
  <c r="BM59" i="199"/>
  <c r="BM59" i="197"/>
  <c r="I60" i="186"/>
  <c r="I60" i="199"/>
  <c r="I60" i="197"/>
  <c r="I60" i="166"/>
  <c r="AC60" i="186"/>
  <c r="AC60" i="199"/>
  <c r="AC60" i="197"/>
  <c r="AC60" i="166"/>
  <c r="AW60" i="186"/>
  <c r="AW60" i="199"/>
  <c r="AW60" i="197"/>
  <c r="AW60" i="166"/>
  <c r="BQ60" i="186"/>
  <c r="BQ60" i="199"/>
  <c r="BQ60" i="197"/>
  <c r="BQ60" i="166"/>
  <c r="M61" i="199"/>
  <c r="M61" i="197"/>
  <c r="M61" i="166"/>
  <c r="AG61" i="199"/>
  <c r="AG61" i="197"/>
  <c r="AG61" i="166"/>
  <c r="BA61" i="199"/>
  <c r="BA61" i="197"/>
  <c r="BA61" i="166"/>
  <c r="BU61" i="199"/>
  <c r="BU61" i="197"/>
  <c r="BU61" i="166"/>
  <c r="Q62" i="186"/>
  <c r="Q62" i="199"/>
  <c r="Q62" i="197"/>
  <c r="Q62" i="166"/>
  <c r="AK62" i="186"/>
  <c r="AK62" i="199"/>
  <c r="AK62" i="197"/>
  <c r="AK62" i="166"/>
  <c r="BE62" i="186"/>
  <c r="BE62" i="199"/>
  <c r="BE62" i="197"/>
  <c r="BE62" i="166"/>
  <c r="BY62" i="186"/>
  <c r="BY62" i="199"/>
  <c r="BY62" i="197"/>
  <c r="BY62" i="166"/>
  <c r="U63" i="186"/>
  <c r="U63" i="199"/>
  <c r="U63" i="197"/>
  <c r="U63" i="166"/>
  <c r="AO63" i="186"/>
  <c r="AO63" i="199"/>
  <c r="AO63" i="197"/>
  <c r="AO63" i="166"/>
  <c r="BI63" i="186"/>
  <c r="BI63" i="199"/>
  <c r="BI63" i="197"/>
  <c r="BI63" i="166"/>
  <c r="E64" i="186"/>
  <c r="E64" i="199"/>
  <c r="E64" i="197"/>
  <c r="E64" i="166"/>
  <c r="Y64" i="186"/>
  <c r="Y64" i="199"/>
  <c r="Y64" i="197"/>
  <c r="Y64" i="166"/>
  <c r="AS64" i="186"/>
  <c r="AS64" i="199"/>
  <c r="AS64" i="197"/>
  <c r="AS64" i="166"/>
  <c r="BM64" i="186"/>
  <c r="BM64" i="199"/>
  <c r="BM64" i="197"/>
  <c r="BM64" i="166"/>
  <c r="I65" i="186"/>
  <c r="I65" i="199"/>
  <c r="I65" i="197"/>
  <c r="I65" i="166"/>
  <c r="AC65" i="186"/>
  <c r="AC65" i="199"/>
  <c r="AC65" i="197"/>
  <c r="AC65" i="166"/>
  <c r="AW65" i="186"/>
  <c r="AW65" i="199"/>
  <c r="AW65" i="197"/>
  <c r="AW65" i="166"/>
  <c r="BQ65" i="186"/>
  <c r="BQ65" i="199"/>
  <c r="BQ65" i="197"/>
  <c r="BQ65" i="166"/>
  <c r="M66" i="186"/>
  <c r="M66" i="199"/>
  <c r="M66" i="197"/>
  <c r="M66" i="166"/>
  <c r="AG66" i="186"/>
  <c r="AG66" i="199"/>
  <c r="AG66" i="197"/>
  <c r="AG66" i="166"/>
  <c r="BA66" i="186"/>
  <c r="BA66" i="199"/>
  <c r="BA66" i="197"/>
  <c r="BA66" i="166"/>
  <c r="BU66" i="186"/>
  <c r="BU66" i="199"/>
  <c r="BU66" i="197"/>
  <c r="BU66" i="166"/>
  <c r="Q67" i="186"/>
  <c r="Q67" i="199"/>
  <c r="Q67" i="197"/>
  <c r="Q67" i="166"/>
  <c r="AK67" i="186"/>
  <c r="AK67" i="199"/>
  <c r="AK67" i="197"/>
  <c r="AK67" i="166"/>
  <c r="BE67" i="186"/>
  <c r="BE67" i="199"/>
  <c r="BE67" i="197"/>
  <c r="BE67" i="166"/>
  <c r="BY67" i="186"/>
  <c r="BY67" i="199"/>
  <c r="BY67" i="197"/>
  <c r="BY67" i="166"/>
  <c r="U68" i="186"/>
  <c r="U68" i="199"/>
  <c r="U68" i="197"/>
  <c r="U68" i="166"/>
  <c r="AO68" i="186"/>
  <c r="AO68" i="199"/>
  <c r="AO68" i="197"/>
  <c r="AO68" i="166"/>
  <c r="BI68" i="186"/>
  <c r="BI68" i="199"/>
  <c r="BI68" i="197"/>
  <c r="BI68" i="166"/>
  <c r="E69" i="186"/>
  <c r="E69" i="199"/>
  <c r="E69" i="197"/>
  <c r="E69" i="166"/>
  <c r="Y69" i="186"/>
  <c r="Y69" i="199"/>
  <c r="Y69" i="197"/>
  <c r="Y69" i="166"/>
  <c r="AS69" i="186"/>
  <c r="AS69" i="199"/>
  <c r="AS69" i="197"/>
  <c r="AS69" i="166"/>
  <c r="BM69" i="186"/>
  <c r="BM69" i="199"/>
  <c r="BM69" i="197"/>
  <c r="BM69" i="166"/>
  <c r="I70" i="186"/>
  <c r="I70" i="199"/>
  <c r="I70" i="197"/>
  <c r="I70" i="166"/>
  <c r="AC70" i="186"/>
  <c r="AC70" i="199"/>
  <c r="AC70" i="197"/>
  <c r="AC70" i="166"/>
  <c r="AW70" i="186"/>
  <c r="AW70" i="199"/>
  <c r="AW70" i="197"/>
  <c r="AW70" i="166"/>
  <c r="BQ70" i="186"/>
  <c r="BQ70" i="199"/>
  <c r="BQ70" i="197"/>
  <c r="BQ70" i="166"/>
  <c r="M71" i="186"/>
  <c r="M71" i="199"/>
  <c r="M71" i="197"/>
  <c r="AG71" i="186"/>
  <c r="AG71" i="199"/>
  <c r="AG71" i="197"/>
  <c r="BA71" i="186"/>
  <c r="BA71" i="199"/>
  <c r="BA71" i="197"/>
  <c r="BU71" i="186"/>
  <c r="BU71" i="199"/>
  <c r="BU71" i="197"/>
  <c r="Q72" i="186"/>
  <c r="Q72" i="199"/>
  <c r="Q72" i="197"/>
  <c r="Q72" i="166"/>
  <c r="AK72" i="186"/>
  <c r="AK72" i="199"/>
  <c r="AK72" i="197"/>
  <c r="AK72" i="166"/>
  <c r="BE72" i="186"/>
  <c r="BE72" i="199"/>
  <c r="BE72" i="197"/>
  <c r="BE72" i="166"/>
  <c r="BY72" i="186"/>
  <c r="BY72" i="199"/>
  <c r="BY72" i="197"/>
  <c r="BY72" i="166"/>
  <c r="U73" i="199"/>
  <c r="U73" i="197"/>
  <c r="AO73" i="199"/>
  <c r="AO73" i="197"/>
  <c r="BI73" i="199"/>
  <c r="BI73" i="197"/>
  <c r="J74" i="199"/>
  <c r="J74" i="197"/>
  <c r="AD74" i="199"/>
  <c r="AD74" i="197"/>
  <c r="AX74" i="199"/>
  <c r="AX74" i="197"/>
  <c r="BR74" i="199"/>
  <c r="BR74" i="197"/>
  <c r="S75" i="199"/>
  <c r="S75" i="197"/>
  <c r="AM75" i="199"/>
  <c r="AM75" i="197"/>
  <c r="BG75" i="199"/>
  <c r="BG75" i="197"/>
  <c r="G76" i="199"/>
  <c r="G76" i="197"/>
  <c r="AA76" i="199"/>
  <c r="AA76" i="197"/>
  <c r="AU76" i="199"/>
  <c r="AU76" i="197"/>
  <c r="BO76" i="199"/>
  <c r="BO76" i="197"/>
  <c r="N77" i="199"/>
  <c r="N77" i="197"/>
  <c r="N77" i="166"/>
  <c r="AH77" i="199"/>
  <c r="AH77" i="197"/>
  <c r="AH77" i="166"/>
  <c r="BB77" i="199"/>
  <c r="BB77" i="197"/>
  <c r="BB77" i="166"/>
  <c r="BV77" i="199"/>
  <c r="BV77" i="197"/>
  <c r="BV77" i="166"/>
  <c r="T78" i="199"/>
  <c r="T78" i="197"/>
  <c r="AN78" i="199"/>
  <c r="AN78" i="197"/>
  <c r="BH78" i="197"/>
  <c r="BH78" i="199"/>
  <c r="M18" i="207"/>
  <c r="M38" i="207"/>
  <c r="L38" i="206"/>
  <c r="L38" i="207" s="1"/>
  <c r="M58" i="207"/>
  <c r="L58" i="206"/>
  <c r="L58" i="207" s="1"/>
  <c r="M78" i="207"/>
  <c r="BX37" i="166"/>
  <c r="BC42" i="166"/>
  <c r="O52" i="166"/>
  <c r="BK54" i="166"/>
  <c r="AI57" i="166"/>
  <c r="G60" i="166"/>
  <c r="BC62" i="166"/>
  <c r="AA65" i="166"/>
  <c r="BW67" i="166"/>
  <c r="AU70" i="166"/>
  <c r="B3" i="186"/>
  <c r="B3" i="199"/>
  <c r="B3" i="197"/>
  <c r="V3" i="186"/>
  <c r="V3" i="199"/>
  <c r="V3" i="197"/>
  <c r="AP3" i="186"/>
  <c r="AP3" i="199"/>
  <c r="AP3" i="197"/>
  <c r="BJ3" i="186"/>
  <c r="BJ3" i="199"/>
  <c r="BJ3" i="197"/>
  <c r="F4" i="186"/>
  <c r="F4" i="199"/>
  <c r="F4" i="197"/>
  <c r="Z4" i="186"/>
  <c r="Z4" i="199"/>
  <c r="Z4" i="197"/>
  <c r="AT4" i="186"/>
  <c r="AT4" i="199"/>
  <c r="AT4" i="197"/>
  <c r="BN4" i="186"/>
  <c r="BN4" i="199"/>
  <c r="BN4" i="197"/>
  <c r="J5" i="186"/>
  <c r="J5" i="199"/>
  <c r="J5" i="197"/>
  <c r="AD5" i="186"/>
  <c r="AD5" i="199"/>
  <c r="AD5" i="197"/>
  <c r="AX5" i="186"/>
  <c r="AX5" i="199"/>
  <c r="AX5" i="197"/>
  <c r="BR5" i="186"/>
  <c r="BR5" i="199"/>
  <c r="BR5" i="197"/>
  <c r="N6" i="186"/>
  <c r="N6" i="199"/>
  <c r="N6" i="197"/>
  <c r="AH6" i="186"/>
  <c r="AH6" i="199"/>
  <c r="AH6" i="197"/>
  <c r="BB6" i="186"/>
  <c r="BB6" i="199"/>
  <c r="BB6" i="197"/>
  <c r="BV6" i="186"/>
  <c r="BV6" i="199"/>
  <c r="BV6" i="197"/>
  <c r="R7" i="186"/>
  <c r="R7" i="199"/>
  <c r="R7" i="197"/>
  <c r="AL7" i="186"/>
  <c r="AL7" i="199"/>
  <c r="AL7" i="197"/>
  <c r="BF7" i="186"/>
  <c r="BF7" i="199"/>
  <c r="BF7" i="197"/>
  <c r="B8" i="186"/>
  <c r="B8" i="199"/>
  <c r="B8" i="197"/>
  <c r="V8" i="186"/>
  <c r="V8" i="199"/>
  <c r="V8" i="197"/>
  <c r="AP8" i="186"/>
  <c r="AP8" i="199"/>
  <c r="AP8" i="197"/>
  <c r="BJ8" i="186"/>
  <c r="BJ8" i="199"/>
  <c r="BJ8" i="197"/>
  <c r="F9" i="186"/>
  <c r="F9" i="199"/>
  <c r="F9" i="197"/>
  <c r="Z9" i="186"/>
  <c r="Z9" i="199"/>
  <c r="Z9" i="197"/>
  <c r="AT9" i="186"/>
  <c r="AT9" i="199"/>
  <c r="AT9" i="197"/>
  <c r="BN9" i="186"/>
  <c r="BN9" i="199"/>
  <c r="BN9" i="197"/>
  <c r="J10" i="186"/>
  <c r="J10" i="199"/>
  <c r="J10" i="197"/>
  <c r="AD10" i="186"/>
  <c r="AD10" i="199"/>
  <c r="AD10" i="197"/>
  <c r="AX10" i="186"/>
  <c r="AX10" i="199"/>
  <c r="AX10" i="197"/>
  <c r="BR10" i="186"/>
  <c r="BR10" i="199"/>
  <c r="BR10" i="197"/>
  <c r="N11" i="186"/>
  <c r="N11" i="199"/>
  <c r="N11" i="197"/>
  <c r="AH11" i="186"/>
  <c r="AH11" i="199"/>
  <c r="AH11" i="197"/>
  <c r="BB11" i="186"/>
  <c r="BB11" i="199"/>
  <c r="BB11" i="197"/>
  <c r="BV11" i="186"/>
  <c r="BV11" i="199"/>
  <c r="BV11" i="197"/>
  <c r="R12" i="186"/>
  <c r="R12" i="199"/>
  <c r="R12" i="197"/>
  <c r="AL12" i="186"/>
  <c r="AL12" i="199"/>
  <c r="AL12" i="197"/>
  <c r="BF12" i="186"/>
  <c r="BF12" i="199"/>
  <c r="BF12" i="197"/>
  <c r="B13" i="199"/>
  <c r="B13" i="197"/>
  <c r="V13" i="199"/>
  <c r="V13" i="197"/>
  <c r="AP13" i="199"/>
  <c r="AP13" i="197"/>
  <c r="BJ13" i="199"/>
  <c r="BJ13" i="197"/>
  <c r="F14" i="199"/>
  <c r="F14" i="197"/>
  <c r="Z14" i="199"/>
  <c r="Z14" i="197"/>
  <c r="AT14" i="199"/>
  <c r="AT14" i="197"/>
  <c r="BN14" i="199"/>
  <c r="BN14" i="197"/>
  <c r="J15" i="199"/>
  <c r="J15" i="197"/>
  <c r="AD15" i="199"/>
  <c r="AD15" i="197"/>
  <c r="AX15" i="199"/>
  <c r="AX15" i="197"/>
  <c r="BR15" i="199"/>
  <c r="BR15" i="197"/>
  <c r="N16" i="199"/>
  <c r="N16" i="197"/>
  <c r="AH16" i="199"/>
  <c r="AH16" i="197"/>
  <c r="BB16" i="199"/>
  <c r="BB16" i="197"/>
  <c r="BV16" i="199"/>
  <c r="BV16" i="197"/>
  <c r="R17" i="199"/>
  <c r="R17" i="197"/>
  <c r="AL17" i="199"/>
  <c r="AL17" i="197"/>
  <c r="BF17" i="199"/>
  <c r="BF17" i="197"/>
  <c r="B18" i="199"/>
  <c r="B18" i="197"/>
  <c r="V18" i="199"/>
  <c r="V18" i="197"/>
  <c r="AP18" i="199"/>
  <c r="AP18" i="197"/>
  <c r="BJ18" i="199"/>
  <c r="BJ18" i="197"/>
  <c r="F19" i="199"/>
  <c r="F19" i="197"/>
  <c r="Z19" i="199"/>
  <c r="Z19" i="197"/>
  <c r="AT19" i="199"/>
  <c r="AT19" i="197"/>
  <c r="BN19" i="199"/>
  <c r="BN19" i="197"/>
  <c r="J20" i="186"/>
  <c r="J20" i="199"/>
  <c r="J20" i="197"/>
  <c r="AD20" i="186"/>
  <c r="AD20" i="199"/>
  <c r="AD20" i="197"/>
  <c r="AX20" i="186"/>
  <c r="AX20" i="199"/>
  <c r="AX20" i="197"/>
  <c r="BR20" i="186"/>
  <c r="BR20" i="199"/>
  <c r="BR20" i="197"/>
  <c r="N21" i="199"/>
  <c r="N21" i="197"/>
  <c r="AH21" i="199"/>
  <c r="AH21" i="197"/>
  <c r="BB21" i="199"/>
  <c r="BB21" i="197"/>
  <c r="BV21" i="199"/>
  <c r="BV21" i="197"/>
  <c r="R22" i="186"/>
  <c r="R22" i="199"/>
  <c r="R22" i="197"/>
  <c r="AL22" i="186"/>
  <c r="AL22" i="199"/>
  <c r="AL22" i="197"/>
  <c r="BF22" i="186"/>
  <c r="BF22" i="199"/>
  <c r="BF22" i="197"/>
  <c r="B23" i="186"/>
  <c r="B23" i="199"/>
  <c r="B23" i="197"/>
  <c r="V23" i="186"/>
  <c r="V23" i="199"/>
  <c r="V23" i="197"/>
  <c r="AP23" i="186"/>
  <c r="AP23" i="199"/>
  <c r="AP23" i="197"/>
  <c r="BJ23" i="186"/>
  <c r="BJ23" i="199"/>
  <c r="BJ23" i="197"/>
  <c r="F24" i="186"/>
  <c r="F24" i="199"/>
  <c r="F24" i="197"/>
  <c r="Z24" i="186"/>
  <c r="Z24" i="199"/>
  <c r="Z24" i="197"/>
  <c r="AT24" i="186"/>
  <c r="AT24" i="199"/>
  <c r="AT24" i="197"/>
  <c r="BN24" i="186"/>
  <c r="BN24" i="199"/>
  <c r="BN24" i="197"/>
  <c r="J25" i="186"/>
  <c r="J25" i="199"/>
  <c r="J25" i="197"/>
  <c r="AD25" i="186"/>
  <c r="AD25" i="199"/>
  <c r="AD25" i="197"/>
  <c r="AX25" i="186"/>
  <c r="AX25" i="199"/>
  <c r="AX25" i="197"/>
  <c r="BR25" i="186"/>
  <c r="BR25" i="199"/>
  <c r="BR25" i="197"/>
  <c r="N26" i="186"/>
  <c r="N26" i="199"/>
  <c r="N26" i="197"/>
  <c r="AH26" i="186"/>
  <c r="AH26" i="199"/>
  <c r="AH26" i="197"/>
  <c r="BB26" i="186"/>
  <c r="BB26" i="199"/>
  <c r="BB26" i="197"/>
  <c r="BV26" i="186"/>
  <c r="BV26" i="199"/>
  <c r="BV26" i="197"/>
  <c r="R27" i="186"/>
  <c r="R27" i="199"/>
  <c r="R27" i="197"/>
  <c r="AL27" i="186"/>
  <c r="AL27" i="199"/>
  <c r="AL27" i="197"/>
  <c r="BF27" i="186"/>
  <c r="BF27" i="199"/>
  <c r="BF27" i="197"/>
  <c r="B28" i="186"/>
  <c r="B28" i="199"/>
  <c r="B28" i="197"/>
  <c r="V28" i="186"/>
  <c r="V28" i="199"/>
  <c r="V28" i="197"/>
  <c r="AP28" i="186"/>
  <c r="AP28" i="199"/>
  <c r="AP28" i="197"/>
  <c r="BJ28" i="186"/>
  <c r="BJ28" i="199"/>
  <c r="BJ28" i="197"/>
  <c r="F29" i="186"/>
  <c r="F29" i="199"/>
  <c r="F29" i="197"/>
  <c r="Z29" i="186"/>
  <c r="Z29" i="199"/>
  <c r="Z29" i="197"/>
  <c r="AT29" i="186"/>
  <c r="AT29" i="199"/>
  <c r="AT29" i="197"/>
  <c r="BN29" i="186"/>
  <c r="BN29" i="199"/>
  <c r="BN29" i="197"/>
  <c r="J30" i="186"/>
  <c r="J30" i="199"/>
  <c r="J30" i="197"/>
  <c r="AD30" i="186"/>
  <c r="AD30" i="199"/>
  <c r="AD30" i="197"/>
  <c r="AX30" i="186"/>
  <c r="AX30" i="199"/>
  <c r="AX30" i="197"/>
  <c r="BR30" i="186"/>
  <c r="BR30" i="199"/>
  <c r="BR30" i="197"/>
  <c r="N31" i="186"/>
  <c r="N31" i="199"/>
  <c r="N31" i="197"/>
  <c r="AH31" i="186"/>
  <c r="AH31" i="199"/>
  <c r="AH31" i="197"/>
  <c r="BB31" i="186"/>
  <c r="BB31" i="199"/>
  <c r="BB31" i="197"/>
  <c r="BV31" i="186"/>
  <c r="BV31" i="199"/>
  <c r="BV31" i="197"/>
  <c r="R32" i="186"/>
  <c r="R32" i="199"/>
  <c r="R32" i="197"/>
  <c r="AL32" i="186"/>
  <c r="AL32" i="199"/>
  <c r="AL32" i="197"/>
  <c r="BF32" i="186"/>
  <c r="BF32" i="199"/>
  <c r="BF32" i="197"/>
  <c r="B33" i="199"/>
  <c r="B33" i="197"/>
  <c r="V33" i="199"/>
  <c r="V33" i="197"/>
  <c r="AP33" i="199"/>
  <c r="AP33" i="197"/>
  <c r="BJ33" i="199"/>
  <c r="BJ33" i="197"/>
  <c r="F34" i="199"/>
  <c r="F34" i="197"/>
  <c r="Z34" i="199"/>
  <c r="Z34" i="197"/>
  <c r="AT34" i="199"/>
  <c r="AT34" i="197"/>
  <c r="BN34" i="199"/>
  <c r="BN34" i="197"/>
  <c r="J35" i="199"/>
  <c r="J35" i="197"/>
  <c r="AD35" i="199"/>
  <c r="AD35" i="197"/>
  <c r="AX35" i="199"/>
  <c r="AX35" i="197"/>
  <c r="BR35" i="199"/>
  <c r="BR35" i="197"/>
  <c r="N36" i="199"/>
  <c r="N36" i="197"/>
  <c r="AH36" i="199"/>
  <c r="AH36" i="197"/>
  <c r="BB36" i="199"/>
  <c r="BB36" i="197"/>
  <c r="BV36" i="199"/>
  <c r="BV36" i="197"/>
  <c r="R37" i="199"/>
  <c r="R37" i="197"/>
  <c r="AL37" i="199"/>
  <c r="AL37" i="197"/>
  <c r="BF37" i="199"/>
  <c r="BF37" i="197"/>
  <c r="B38" i="199"/>
  <c r="B38" i="197"/>
  <c r="V38" i="199"/>
  <c r="V38" i="197"/>
  <c r="AP38" i="199"/>
  <c r="AP38" i="197"/>
  <c r="BJ38" i="199"/>
  <c r="BJ38" i="197"/>
  <c r="F39" i="199"/>
  <c r="F39" i="197"/>
  <c r="Z39" i="199"/>
  <c r="Z39" i="197"/>
  <c r="AT39" i="199"/>
  <c r="AT39" i="197"/>
  <c r="BN39" i="199"/>
  <c r="BN39" i="197"/>
  <c r="J40" i="186"/>
  <c r="J40" i="199"/>
  <c r="J40" i="197"/>
  <c r="AD40" i="186"/>
  <c r="AD40" i="199"/>
  <c r="AD40" i="197"/>
  <c r="AX40" i="186"/>
  <c r="AX40" i="199"/>
  <c r="AX40" i="197"/>
  <c r="BR40" i="186"/>
  <c r="BR40" i="199"/>
  <c r="BR40" i="197"/>
  <c r="N41" i="199"/>
  <c r="N41" i="197"/>
  <c r="AH41" i="199"/>
  <c r="AH41" i="197"/>
  <c r="BB41" i="199"/>
  <c r="BB41" i="197"/>
  <c r="BV41" i="199"/>
  <c r="BV41" i="197"/>
  <c r="R42" i="186"/>
  <c r="R42" i="199"/>
  <c r="R42" i="197"/>
  <c r="AL42" i="186"/>
  <c r="AL42" i="199"/>
  <c r="AL42" i="197"/>
  <c r="BF42" i="186"/>
  <c r="BF42" i="199"/>
  <c r="BF42" i="197"/>
  <c r="BF42" i="166"/>
  <c r="B43" i="186"/>
  <c r="B43" i="199"/>
  <c r="B43" i="197"/>
  <c r="B43" i="166"/>
  <c r="V43" i="186"/>
  <c r="V43" i="199"/>
  <c r="V43" i="197"/>
  <c r="V43" i="166"/>
  <c r="AP43" i="186"/>
  <c r="AP43" i="199"/>
  <c r="AP43" i="197"/>
  <c r="AP43" i="166"/>
  <c r="BJ43" i="186"/>
  <c r="BJ43" i="199"/>
  <c r="BJ43" i="197"/>
  <c r="BJ43" i="166"/>
  <c r="F44" i="186"/>
  <c r="F44" i="199"/>
  <c r="F44" i="197"/>
  <c r="F44" i="166"/>
  <c r="Z44" i="186"/>
  <c r="Z44" i="199"/>
  <c r="Z44" i="197"/>
  <c r="AT44" i="186"/>
  <c r="AT44" i="199"/>
  <c r="AT44" i="197"/>
  <c r="AT44" i="166"/>
  <c r="BN44" i="186"/>
  <c r="BN44" i="199"/>
  <c r="BN44" i="197"/>
  <c r="J45" i="186"/>
  <c r="J45" i="199"/>
  <c r="J45" i="197"/>
  <c r="J45" i="166"/>
  <c r="AD45" i="186"/>
  <c r="AD45" i="199"/>
  <c r="AD45" i="197"/>
  <c r="AD45" i="166"/>
  <c r="AX45" i="186"/>
  <c r="AX45" i="199"/>
  <c r="AX45" i="197"/>
  <c r="AX45" i="166"/>
  <c r="BR45" i="186"/>
  <c r="BR45" i="199"/>
  <c r="BR45" i="197"/>
  <c r="BR45" i="166"/>
  <c r="N46" i="186"/>
  <c r="N46" i="199"/>
  <c r="N46" i="197"/>
  <c r="N46" i="166"/>
  <c r="AH46" i="186"/>
  <c r="AH46" i="199"/>
  <c r="AH46" i="197"/>
  <c r="AH46" i="166"/>
  <c r="BB46" i="186"/>
  <c r="BB46" i="199"/>
  <c r="BB46" i="197"/>
  <c r="BB46" i="166"/>
  <c r="BV46" i="186"/>
  <c r="BV46" i="199"/>
  <c r="BV46" i="197"/>
  <c r="BV46" i="166"/>
  <c r="R47" i="186"/>
  <c r="R47" i="199"/>
  <c r="R47" i="197"/>
  <c r="R47" i="166"/>
  <c r="AL47" i="186"/>
  <c r="AL47" i="199"/>
  <c r="AL47" i="197"/>
  <c r="AL47" i="166"/>
  <c r="BF47" i="186"/>
  <c r="BF47" i="199"/>
  <c r="BF47" i="197"/>
  <c r="BF47" i="166"/>
  <c r="B48" i="186"/>
  <c r="B48" i="199"/>
  <c r="B48" i="197"/>
  <c r="B48" i="166"/>
  <c r="V48" i="186"/>
  <c r="V48" i="199"/>
  <c r="V48" i="197"/>
  <c r="V48" i="166"/>
  <c r="AP48" i="186"/>
  <c r="AP48" i="199"/>
  <c r="AP48" i="197"/>
  <c r="AP48" i="166"/>
  <c r="BJ48" i="186"/>
  <c r="BJ48" i="199"/>
  <c r="BJ48" i="197"/>
  <c r="BJ48" i="166"/>
  <c r="F49" i="186"/>
  <c r="F49" i="199"/>
  <c r="F49" i="197"/>
  <c r="F49" i="166"/>
  <c r="Z49" i="186"/>
  <c r="Z49" i="199"/>
  <c r="Z49" i="197"/>
  <c r="Z49" i="166"/>
  <c r="AT49" i="186"/>
  <c r="AT49" i="199"/>
  <c r="AT49" i="197"/>
  <c r="AT49" i="166"/>
  <c r="BN49" i="186"/>
  <c r="BN49" i="199"/>
  <c r="BN49" i="197"/>
  <c r="BN49" i="166"/>
  <c r="J50" i="186"/>
  <c r="J50" i="199"/>
  <c r="J50" i="197"/>
  <c r="J50" i="166"/>
  <c r="AD50" i="186"/>
  <c r="AD50" i="199"/>
  <c r="AD50" i="197"/>
  <c r="AD50" i="166"/>
  <c r="AX50" i="186"/>
  <c r="AX50" i="199"/>
  <c r="AX50" i="197"/>
  <c r="AX50" i="166"/>
  <c r="BR50" i="186"/>
  <c r="BR50" i="199"/>
  <c r="BR50" i="197"/>
  <c r="BR50" i="166"/>
  <c r="N51" i="186"/>
  <c r="N51" i="199"/>
  <c r="N51" i="197"/>
  <c r="N51" i="166"/>
  <c r="AH51" i="186"/>
  <c r="AH51" i="199"/>
  <c r="AH51" i="197"/>
  <c r="AH51" i="166"/>
  <c r="BB51" i="186"/>
  <c r="BB51" i="199"/>
  <c r="BB51" i="197"/>
  <c r="BB51" i="166"/>
  <c r="BV51" i="186"/>
  <c r="BV51" i="199"/>
  <c r="BV51" i="197"/>
  <c r="BV51" i="166"/>
  <c r="R52" i="186"/>
  <c r="R52" i="199"/>
  <c r="R52" i="197"/>
  <c r="R52" i="166"/>
  <c r="AL52" i="186"/>
  <c r="AL52" i="199"/>
  <c r="AL52" i="197"/>
  <c r="AL52" i="166"/>
  <c r="BF52" i="186"/>
  <c r="BF52" i="199"/>
  <c r="BF52" i="197"/>
  <c r="BF52" i="166"/>
  <c r="B53" i="199"/>
  <c r="B53" i="197"/>
  <c r="B53" i="166"/>
  <c r="V53" i="199"/>
  <c r="V53" i="197"/>
  <c r="AP53" i="199"/>
  <c r="AP53" i="197"/>
  <c r="AP53" i="166"/>
  <c r="BJ53" i="199"/>
  <c r="BJ53" i="197"/>
  <c r="F54" i="199"/>
  <c r="F54" i="197"/>
  <c r="F54" i="166"/>
  <c r="Z54" i="199"/>
  <c r="Z54" i="197"/>
  <c r="Z54" i="166"/>
  <c r="AT54" i="199"/>
  <c r="AT54" i="197"/>
  <c r="AT54" i="166"/>
  <c r="BN54" i="199"/>
  <c r="BN54" i="197"/>
  <c r="BN54" i="166"/>
  <c r="J55" i="186"/>
  <c r="J55" i="199"/>
  <c r="J55" i="197"/>
  <c r="J55" i="166"/>
  <c r="AD55" i="186"/>
  <c r="AD55" i="199"/>
  <c r="AD55" i="197"/>
  <c r="AD55" i="166"/>
  <c r="AX55" i="186"/>
  <c r="AX55" i="199"/>
  <c r="AX55" i="197"/>
  <c r="AX55" i="166"/>
  <c r="BR55" i="186"/>
  <c r="BR55" i="199"/>
  <c r="BR55" i="197"/>
  <c r="BR55" i="166"/>
  <c r="N56" i="199"/>
  <c r="N56" i="197"/>
  <c r="N56" i="166"/>
  <c r="AH56" i="199"/>
  <c r="AH56" i="197"/>
  <c r="AH56" i="166"/>
  <c r="BB56" i="199"/>
  <c r="BB56" i="197"/>
  <c r="BB56" i="166"/>
  <c r="BV56" i="199"/>
  <c r="BV56" i="197"/>
  <c r="BV56" i="166"/>
  <c r="R57" i="199"/>
  <c r="R57" i="197"/>
  <c r="R57" i="166"/>
  <c r="AL57" i="199"/>
  <c r="AL57" i="197"/>
  <c r="BF57" i="199"/>
  <c r="BF57" i="197"/>
  <c r="BF57" i="166"/>
  <c r="B58" i="199"/>
  <c r="B58" i="197"/>
  <c r="V58" i="199"/>
  <c r="V58" i="197"/>
  <c r="V58" i="166"/>
  <c r="AP58" i="199"/>
  <c r="AP58" i="197"/>
  <c r="BJ58" i="199"/>
  <c r="BJ58" i="197"/>
  <c r="BJ58" i="166"/>
  <c r="F59" i="199"/>
  <c r="F59" i="197"/>
  <c r="Z59" i="199"/>
  <c r="Z59" i="197"/>
  <c r="Z59" i="166"/>
  <c r="AT59" i="199"/>
  <c r="AT59" i="197"/>
  <c r="BN59" i="199"/>
  <c r="BN59" i="197"/>
  <c r="BN59" i="166"/>
  <c r="J60" i="186"/>
  <c r="J60" i="199"/>
  <c r="J60" i="197"/>
  <c r="J60" i="166"/>
  <c r="AD60" i="186"/>
  <c r="AD60" i="199"/>
  <c r="AD60" i="197"/>
  <c r="AD60" i="166"/>
  <c r="AX60" i="186"/>
  <c r="AX60" i="199"/>
  <c r="AX60" i="197"/>
  <c r="AX60" i="166"/>
  <c r="BR60" i="186"/>
  <c r="BR60" i="199"/>
  <c r="BR60" i="197"/>
  <c r="BR60" i="166"/>
  <c r="N61" i="199"/>
  <c r="N61" i="197"/>
  <c r="N61" i="166"/>
  <c r="AH61" i="199"/>
  <c r="AH61" i="197"/>
  <c r="AH61" i="166"/>
  <c r="BB61" i="199"/>
  <c r="BB61" i="197"/>
  <c r="BB61" i="166"/>
  <c r="BV61" i="199"/>
  <c r="BV61" i="197"/>
  <c r="BV61" i="166"/>
  <c r="R62" i="186"/>
  <c r="R62" i="199"/>
  <c r="R62" i="197"/>
  <c r="R62" i="166"/>
  <c r="AL62" i="186"/>
  <c r="AL62" i="199"/>
  <c r="AL62" i="197"/>
  <c r="AL62" i="166"/>
  <c r="BF62" i="186"/>
  <c r="BF62" i="199"/>
  <c r="BF62" i="197"/>
  <c r="BF62" i="166"/>
  <c r="B63" i="186"/>
  <c r="B63" i="199"/>
  <c r="B63" i="197"/>
  <c r="B63" i="166"/>
  <c r="V63" i="186"/>
  <c r="V63" i="199"/>
  <c r="V63" i="197"/>
  <c r="V63" i="166"/>
  <c r="AP63" i="186"/>
  <c r="AP63" i="199"/>
  <c r="AP63" i="197"/>
  <c r="AP63" i="166"/>
  <c r="BJ63" i="186"/>
  <c r="BJ63" i="199"/>
  <c r="BJ63" i="197"/>
  <c r="BJ63" i="166"/>
  <c r="F64" i="186"/>
  <c r="F64" i="199"/>
  <c r="F64" i="197"/>
  <c r="F64" i="166"/>
  <c r="Z64" i="186"/>
  <c r="Z64" i="199"/>
  <c r="Z64" i="197"/>
  <c r="Z64" i="166"/>
  <c r="AT64" i="186"/>
  <c r="AT64" i="199"/>
  <c r="AT64" i="197"/>
  <c r="AT64" i="166"/>
  <c r="BN64" i="186"/>
  <c r="BN64" i="199"/>
  <c r="BN64" i="197"/>
  <c r="BN64" i="166"/>
  <c r="J65" i="186"/>
  <c r="J65" i="199"/>
  <c r="J65" i="197"/>
  <c r="J65" i="166"/>
  <c r="AD65" i="186"/>
  <c r="AD65" i="199"/>
  <c r="AD65" i="197"/>
  <c r="AD65" i="166"/>
  <c r="AX65" i="186"/>
  <c r="AX65" i="199"/>
  <c r="AX65" i="197"/>
  <c r="AX65" i="166"/>
  <c r="BR65" i="186"/>
  <c r="BR65" i="199"/>
  <c r="BR65" i="197"/>
  <c r="BR65" i="166"/>
  <c r="N66" i="186"/>
  <c r="N66" i="199"/>
  <c r="N66" i="197"/>
  <c r="N66" i="166"/>
  <c r="AH66" i="186"/>
  <c r="AH66" i="199"/>
  <c r="AH66" i="197"/>
  <c r="AH66" i="166"/>
  <c r="BB66" i="186"/>
  <c r="BB66" i="199"/>
  <c r="BB66" i="197"/>
  <c r="BB66" i="166"/>
  <c r="BV66" i="186"/>
  <c r="BV66" i="199"/>
  <c r="BV66" i="197"/>
  <c r="BV66" i="166"/>
  <c r="R67" i="186"/>
  <c r="R67" i="199"/>
  <c r="R67" i="197"/>
  <c r="R67" i="166"/>
  <c r="AL67" i="186"/>
  <c r="AL67" i="199"/>
  <c r="AL67" i="197"/>
  <c r="AL67" i="166"/>
  <c r="BF67" i="186"/>
  <c r="BF67" i="199"/>
  <c r="BF67" i="197"/>
  <c r="BF67" i="166"/>
  <c r="B68" i="186"/>
  <c r="B68" i="199"/>
  <c r="B68" i="197"/>
  <c r="B68" i="166"/>
  <c r="V68" i="186"/>
  <c r="V68" i="199"/>
  <c r="V68" i="197"/>
  <c r="V68" i="166"/>
  <c r="AP68" i="186"/>
  <c r="AP68" i="199"/>
  <c r="AP68" i="197"/>
  <c r="AP68" i="166"/>
  <c r="BJ68" i="186"/>
  <c r="BJ68" i="199"/>
  <c r="BJ68" i="197"/>
  <c r="BJ68" i="166"/>
  <c r="F69" i="186"/>
  <c r="F69" i="199"/>
  <c r="F69" i="197"/>
  <c r="F69" i="166"/>
  <c r="Z69" i="186"/>
  <c r="Z69" i="199"/>
  <c r="Z69" i="197"/>
  <c r="Z69" i="166"/>
  <c r="AT69" i="186"/>
  <c r="AT69" i="199"/>
  <c r="AT69" i="197"/>
  <c r="AT69" i="166"/>
  <c r="BN69" i="186"/>
  <c r="BN69" i="199"/>
  <c r="BN69" i="197"/>
  <c r="BN69" i="166"/>
  <c r="J70" i="186"/>
  <c r="J70" i="199"/>
  <c r="J70" i="197"/>
  <c r="J70" i="166"/>
  <c r="AD70" i="186"/>
  <c r="AD70" i="199"/>
  <c r="AD70" i="197"/>
  <c r="AD70" i="166"/>
  <c r="AX70" i="186"/>
  <c r="AX70" i="199"/>
  <c r="AX70" i="197"/>
  <c r="AX70" i="166"/>
  <c r="BR70" i="186"/>
  <c r="BR70" i="199"/>
  <c r="BR70" i="197"/>
  <c r="BR70" i="166"/>
  <c r="N71" i="186"/>
  <c r="N71" i="199"/>
  <c r="N71" i="197"/>
  <c r="AH71" i="186"/>
  <c r="AH71" i="199"/>
  <c r="AH71" i="197"/>
  <c r="AH71" i="166"/>
  <c r="BB71" i="186"/>
  <c r="BB71" i="199"/>
  <c r="BB71" i="197"/>
  <c r="BV71" i="186"/>
  <c r="BV71" i="199"/>
  <c r="BV71" i="197"/>
  <c r="BV71" i="166"/>
  <c r="R72" i="186"/>
  <c r="R72" i="199"/>
  <c r="R72" i="197"/>
  <c r="R72" i="166"/>
  <c r="AL72" i="186"/>
  <c r="AL72" i="199"/>
  <c r="AL72" i="197"/>
  <c r="AL72" i="166"/>
  <c r="BF72" i="186"/>
  <c r="BF72" i="199"/>
  <c r="BF72" i="197"/>
  <c r="BF72" i="166"/>
  <c r="B73" i="199"/>
  <c r="B73" i="197"/>
  <c r="B73" i="166"/>
  <c r="V73" i="199"/>
  <c r="V73" i="197"/>
  <c r="AP73" i="199"/>
  <c r="AP73" i="197"/>
  <c r="AP73" i="166"/>
  <c r="BJ73" i="199"/>
  <c r="BJ73" i="197"/>
  <c r="K74" i="199"/>
  <c r="K74" i="197"/>
  <c r="AE74" i="199"/>
  <c r="AE74" i="197"/>
  <c r="AY74" i="199"/>
  <c r="AY74" i="197"/>
  <c r="BS74" i="199"/>
  <c r="BS74" i="197"/>
  <c r="T75" i="199"/>
  <c r="T75" i="197"/>
  <c r="AN75" i="199"/>
  <c r="AN75" i="197"/>
  <c r="BH75" i="199"/>
  <c r="BH75" i="197"/>
  <c r="H76" i="199"/>
  <c r="H76" i="197"/>
  <c r="AB76" i="199"/>
  <c r="AB76" i="197"/>
  <c r="AV76" i="199"/>
  <c r="AV76" i="197"/>
  <c r="BP76" i="199"/>
  <c r="BP76" i="197"/>
  <c r="O77" i="199"/>
  <c r="O77" i="197"/>
  <c r="O77" i="166"/>
  <c r="AI77" i="199"/>
  <c r="AI77" i="197"/>
  <c r="AI77" i="166"/>
  <c r="BC77" i="199"/>
  <c r="BC77" i="197"/>
  <c r="BC77" i="166"/>
  <c r="BW77" i="199"/>
  <c r="BW77" i="197"/>
  <c r="BW77" i="166"/>
  <c r="U78" i="199"/>
  <c r="U78" i="197"/>
  <c r="AO78" i="199"/>
  <c r="AO78" i="197"/>
  <c r="BI78" i="199"/>
  <c r="BI78" i="197"/>
  <c r="BI78" i="166"/>
  <c r="F7" i="162"/>
  <c r="Q17" i="206" s="1"/>
  <c r="Q17" i="207" s="1"/>
  <c r="E14" i="162"/>
  <c r="B15" i="162"/>
  <c r="D21" i="162"/>
  <c r="O31" i="206" s="1"/>
  <c r="O31" i="207" s="1"/>
  <c r="F27" i="162"/>
  <c r="Q37" i="206" s="1"/>
  <c r="Q37" i="207" s="1"/>
  <c r="E34" i="162"/>
  <c r="P44" i="206" s="1"/>
  <c r="P44" i="207" s="1"/>
  <c r="B35" i="162"/>
  <c r="D41" i="162"/>
  <c r="O51" i="206" s="1"/>
  <c r="O51" i="207" s="1"/>
  <c r="F47" i="162"/>
  <c r="Q57" i="206" s="1"/>
  <c r="Q57" i="207" s="1"/>
  <c r="E54" i="162"/>
  <c r="P64" i="206" s="1"/>
  <c r="P64" i="207" s="1"/>
  <c r="B55" i="162"/>
  <c r="D61" i="162"/>
  <c r="O71" i="206" s="1"/>
  <c r="O71" i="207" s="1"/>
  <c r="F67" i="162"/>
  <c r="BV73" i="197"/>
  <c r="BU73" i="197"/>
  <c r="BY73" i="197"/>
  <c r="BX73" i="197"/>
  <c r="BW73" i="197"/>
  <c r="E74" i="162"/>
  <c r="P84" i="206" s="1"/>
  <c r="P84" i="207" s="1"/>
  <c r="BC37" i="166"/>
  <c r="BY37" i="166"/>
  <c r="AA40" i="166"/>
  <c r="BS41" i="166"/>
  <c r="BD42" i="166"/>
  <c r="AA45" i="166"/>
  <c r="AY46" i="166"/>
  <c r="AZ77" i="166"/>
  <c r="C3" i="186"/>
  <c r="C3" i="199"/>
  <c r="C3" i="197"/>
  <c r="W3" i="186"/>
  <c r="W3" i="199"/>
  <c r="W3" i="197"/>
  <c r="AQ3" i="186"/>
  <c r="AQ3" i="199"/>
  <c r="AQ3" i="197"/>
  <c r="BK3" i="186"/>
  <c r="BK3" i="199"/>
  <c r="BK3" i="197"/>
  <c r="G4" i="186"/>
  <c r="G4" i="199"/>
  <c r="G4" i="197"/>
  <c r="AA4" i="186"/>
  <c r="AA4" i="199"/>
  <c r="AA4" i="197"/>
  <c r="AU4" i="186"/>
  <c r="AU4" i="199"/>
  <c r="AU4" i="197"/>
  <c r="BO4" i="186"/>
  <c r="BO4" i="199"/>
  <c r="BO4" i="197"/>
  <c r="K5" i="186"/>
  <c r="K5" i="199"/>
  <c r="K5" i="197"/>
  <c r="AE5" i="186"/>
  <c r="AE5" i="199"/>
  <c r="AE5" i="197"/>
  <c r="AY5" i="186"/>
  <c r="AY5" i="199"/>
  <c r="AY5" i="197"/>
  <c r="BS5" i="186"/>
  <c r="BS5" i="199"/>
  <c r="BS5" i="197"/>
  <c r="O6" i="186"/>
  <c r="O6" i="199"/>
  <c r="O6" i="197"/>
  <c r="AI6" i="186"/>
  <c r="AI6" i="199"/>
  <c r="AI6" i="197"/>
  <c r="BC6" i="186"/>
  <c r="BC6" i="199"/>
  <c r="BC6" i="197"/>
  <c r="BW6" i="186"/>
  <c r="BW6" i="199"/>
  <c r="BW6" i="197"/>
  <c r="S7" i="186"/>
  <c r="S7" i="199"/>
  <c r="S7" i="197"/>
  <c r="AM7" i="186"/>
  <c r="AM7" i="199"/>
  <c r="AM7" i="197"/>
  <c r="BG7" i="186"/>
  <c r="BG7" i="197"/>
  <c r="BG7" i="199"/>
  <c r="C8" i="186"/>
  <c r="C8" i="199"/>
  <c r="C8" i="197"/>
  <c r="W8" i="186"/>
  <c r="W8" i="199"/>
  <c r="W8" i="197"/>
  <c r="AQ8" i="186"/>
  <c r="AQ8" i="199"/>
  <c r="AQ8" i="197"/>
  <c r="BK8" i="186"/>
  <c r="BK8" i="199"/>
  <c r="BK8" i="197"/>
  <c r="G9" i="186"/>
  <c r="G9" i="199"/>
  <c r="G9" i="197"/>
  <c r="AA9" i="186"/>
  <c r="AA9" i="199"/>
  <c r="AA9" i="197"/>
  <c r="AU9" i="186"/>
  <c r="AU9" i="199"/>
  <c r="AU9" i="197"/>
  <c r="BO9" i="186"/>
  <c r="BO9" i="199"/>
  <c r="BO9" i="197"/>
  <c r="K10" i="186"/>
  <c r="K10" i="199"/>
  <c r="K10" i="197"/>
  <c r="AE10" i="186"/>
  <c r="AE10" i="199"/>
  <c r="AE10" i="197"/>
  <c r="AY10" i="186"/>
  <c r="AY10" i="199"/>
  <c r="AY10" i="197"/>
  <c r="BS10" i="186"/>
  <c r="BS10" i="199"/>
  <c r="BS10" i="197"/>
  <c r="O11" i="186"/>
  <c r="O11" i="199"/>
  <c r="O11" i="197"/>
  <c r="AI11" i="186"/>
  <c r="AI11" i="199"/>
  <c r="AI11" i="197"/>
  <c r="BC11" i="186"/>
  <c r="BC11" i="199"/>
  <c r="BC11" i="197"/>
  <c r="BW11" i="186"/>
  <c r="BW11" i="199"/>
  <c r="BW11" i="197"/>
  <c r="S12" i="186"/>
  <c r="S12" i="199"/>
  <c r="S12" i="197"/>
  <c r="AM12" i="186"/>
  <c r="AM12" i="199"/>
  <c r="AM12" i="197"/>
  <c r="BG12" i="186"/>
  <c r="BG12" i="199"/>
  <c r="BG12" i="197"/>
  <c r="C13" i="197"/>
  <c r="C13" i="199"/>
  <c r="W13" i="199"/>
  <c r="W13" i="197"/>
  <c r="AQ13" i="199"/>
  <c r="AQ13" i="197"/>
  <c r="BK13" i="199"/>
  <c r="BK13" i="197"/>
  <c r="G14" i="199"/>
  <c r="G14" i="197"/>
  <c r="AA14" i="199"/>
  <c r="AA14" i="197"/>
  <c r="AU14" i="199"/>
  <c r="AU14" i="197"/>
  <c r="BO14" i="199"/>
  <c r="BO14" i="197"/>
  <c r="K15" i="199"/>
  <c r="K15" i="197"/>
  <c r="AE15" i="199"/>
  <c r="AE15" i="197"/>
  <c r="AY15" i="199"/>
  <c r="AY15" i="197"/>
  <c r="BS15" i="199"/>
  <c r="BS15" i="197"/>
  <c r="O16" i="199"/>
  <c r="O16" i="197"/>
  <c r="AI16" i="199"/>
  <c r="AI16" i="197"/>
  <c r="BC16" i="199"/>
  <c r="BC16" i="197"/>
  <c r="BW16" i="199"/>
  <c r="BW16" i="197"/>
  <c r="S17" i="199"/>
  <c r="S17" i="197"/>
  <c r="AM17" i="199"/>
  <c r="AM17" i="197"/>
  <c r="BG17" i="199"/>
  <c r="BG17" i="197"/>
  <c r="C18" i="199"/>
  <c r="C18" i="197"/>
  <c r="W18" i="197"/>
  <c r="W18" i="199"/>
  <c r="AQ18" i="199"/>
  <c r="AQ18" i="197"/>
  <c r="BK18" i="199"/>
  <c r="BK18" i="197"/>
  <c r="G19" i="199"/>
  <c r="G19" i="197"/>
  <c r="AA19" i="199"/>
  <c r="AA19" i="197"/>
  <c r="AU19" i="199"/>
  <c r="AU19" i="197"/>
  <c r="BO19" i="199"/>
  <c r="BO19" i="197"/>
  <c r="K20" i="186"/>
  <c r="K20" i="199"/>
  <c r="K20" i="197"/>
  <c r="AE20" i="186"/>
  <c r="AE20" i="199"/>
  <c r="AE20" i="197"/>
  <c r="AY20" i="186"/>
  <c r="AY20" i="199"/>
  <c r="AY20" i="197"/>
  <c r="BS20" i="186"/>
  <c r="BS20" i="199"/>
  <c r="BS20" i="197"/>
  <c r="O21" i="199"/>
  <c r="O21" i="197"/>
  <c r="AI21" i="199"/>
  <c r="AI21" i="197"/>
  <c r="BC21" i="199"/>
  <c r="BC21" i="197"/>
  <c r="BW21" i="199"/>
  <c r="BW21" i="197"/>
  <c r="S22" i="186"/>
  <c r="S22" i="199"/>
  <c r="S22" i="197"/>
  <c r="AM22" i="186"/>
  <c r="AM22" i="199"/>
  <c r="AM22" i="197"/>
  <c r="BG22" i="186"/>
  <c r="BG22" i="199"/>
  <c r="BG22" i="197"/>
  <c r="C23" i="186"/>
  <c r="C23" i="199"/>
  <c r="C23" i="197"/>
  <c r="W23" i="186"/>
  <c r="W23" i="199"/>
  <c r="W23" i="197"/>
  <c r="AQ23" i="186"/>
  <c r="AQ23" i="199"/>
  <c r="AQ23" i="197"/>
  <c r="BK23" i="186"/>
  <c r="BK23" i="199"/>
  <c r="BK23" i="197"/>
  <c r="G24" i="186"/>
  <c r="G24" i="199"/>
  <c r="G24" i="197"/>
  <c r="AA24" i="186"/>
  <c r="AA24" i="199"/>
  <c r="AA24" i="197"/>
  <c r="AU24" i="186"/>
  <c r="AU24" i="199"/>
  <c r="AU24" i="197"/>
  <c r="BO24" i="186"/>
  <c r="BO24" i="199"/>
  <c r="BO24" i="197"/>
  <c r="K25" i="186"/>
  <c r="K25" i="199"/>
  <c r="K25" i="197"/>
  <c r="AE25" i="186"/>
  <c r="AE25" i="199"/>
  <c r="AE25" i="197"/>
  <c r="AY25" i="186"/>
  <c r="AY25" i="199"/>
  <c r="AY25" i="197"/>
  <c r="BS25" i="186"/>
  <c r="BS25" i="199"/>
  <c r="BS25" i="197"/>
  <c r="O26" i="186"/>
  <c r="O26" i="199"/>
  <c r="O26" i="197"/>
  <c r="AI26" i="186"/>
  <c r="AI26" i="199"/>
  <c r="AI26" i="197"/>
  <c r="BC26" i="186"/>
  <c r="BC26" i="199"/>
  <c r="BC26" i="197"/>
  <c r="BW26" i="186"/>
  <c r="BW26" i="199"/>
  <c r="BW26" i="197"/>
  <c r="S27" i="186"/>
  <c r="S27" i="199"/>
  <c r="S27" i="197"/>
  <c r="AM27" i="186"/>
  <c r="AM27" i="199"/>
  <c r="AM27" i="197"/>
  <c r="BG27" i="186"/>
  <c r="BG27" i="199"/>
  <c r="BG27" i="197"/>
  <c r="C28" i="186"/>
  <c r="C28" i="199"/>
  <c r="C28" i="197"/>
  <c r="W28" i="186"/>
  <c r="W28" i="199"/>
  <c r="W28" i="197"/>
  <c r="AQ28" i="186"/>
  <c r="AQ28" i="199"/>
  <c r="AQ28" i="197"/>
  <c r="BK28" i="186"/>
  <c r="BK28" i="199"/>
  <c r="BK28" i="197"/>
  <c r="G29" i="186"/>
  <c r="G29" i="199"/>
  <c r="G29" i="197"/>
  <c r="AA29" i="186"/>
  <c r="AA29" i="199"/>
  <c r="AA29" i="197"/>
  <c r="AU29" i="186"/>
  <c r="AU29" i="199"/>
  <c r="AU29" i="197"/>
  <c r="BO29" i="186"/>
  <c r="BO29" i="199"/>
  <c r="BO29" i="197"/>
  <c r="K30" i="186"/>
  <c r="K30" i="199"/>
  <c r="K30" i="197"/>
  <c r="AE30" i="186"/>
  <c r="AE30" i="199"/>
  <c r="AE30" i="197"/>
  <c r="AY30" i="186"/>
  <c r="AY30" i="199"/>
  <c r="AY30" i="197"/>
  <c r="BS30" i="186"/>
  <c r="BS30" i="199"/>
  <c r="BS30" i="197"/>
  <c r="O31" i="186"/>
  <c r="O31" i="199"/>
  <c r="O31" i="197"/>
  <c r="AI31" i="186"/>
  <c r="AI31" i="199"/>
  <c r="AI31" i="197"/>
  <c r="BC31" i="186"/>
  <c r="BC31" i="199"/>
  <c r="BC31" i="197"/>
  <c r="BW31" i="186"/>
  <c r="BW31" i="199"/>
  <c r="BW31" i="197"/>
  <c r="S32" i="186"/>
  <c r="S32" i="199"/>
  <c r="S32" i="197"/>
  <c r="AM32" i="186"/>
  <c r="AM32" i="199"/>
  <c r="AM32" i="197"/>
  <c r="BG32" i="186"/>
  <c r="BG32" i="199"/>
  <c r="BG32" i="197"/>
  <c r="C33" i="199"/>
  <c r="C33" i="197"/>
  <c r="W33" i="199"/>
  <c r="W33" i="197"/>
  <c r="AQ33" i="199"/>
  <c r="AQ33" i="197"/>
  <c r="BK33" i="199"/>
  <c r="BK33" i="197"/>
  <c r="G34" i="199"/>
  <c r="G34" i="197"/>
  <c r="AA34" i="199"/>
  <c r="AA34" i="197"/>
  <c r="AU34" i="199"/>
  <c r="AU34" i="197"/>
  <c r="BO34" i="199"/>
  <c r="BO34" i="197"/>
  <c r="K35" i="199"/>
  <c r="K35" i="197"/>
  <c r="AE35" i="199"/>
  <c r="AE35" i="197"/>
  <c r="AY35" i="199"/>
  <c r="AY35" i="197"/>
  <c r="BS35" i="199"/>
  <c r="BS35" i="197"/>
  <c r="O36" i="199"/>
  <c r="O36" i="197"/>
  <c r="AI36" i="199"/>
  <c r="AI36" i="197"/>
  <c r="AI36" i="166"/>
  <c r="BC36" i="199"/>
  <c r="BC36" i="197"/>
  <c r="BC36" i="166"/>
  <c r="BW36" i="199"/>
  <c r="BW36" i="197"/>
  <c r="BW36" i="166"/>
  <c r="S37" i="199"/>
  <c r="S37" i="197"/>
  <c r="S37" i="166"/>
  <c r="AM37" i="199"/>
  <c r="AM37" i="197"/>
  <c r="AM37" i="166"/>
  <c r="BG37" i="199"/>
  <c r="BG37" i="197"/>
  <c r="BG37" i="166"/>
  <c r="C38" i="199"/>
  <c r="C38" i="197"/>
  <c r="C38" i="166"/>
  <c r="W38" i="199"/>
  <c r="W38" i="197"/>
  <c r="W38" i="166"/>
  <c r="AQ38" i="199"/>
  <c r="AQ38" i="197"/>
  <c r="AQ38" i="166"/>
  <c r="BK38" i="199"/>
  <c r="BK38" i="197"/>
  <c r="BK38" i="166"/>
  <c r="G39" i="199"/>
  <c r="G39" i="197"/>
  <c r="G39" i="166"/>
  <c r="AA39" i="199"/>
  <c r="AA39" i="197"/>
  <c r="AU39" i="199"/>
  <c r="AU39" i="197"/>
  <c r="BO39" i="199"/>
  <c r="BO39" i="197"/>
  <c r="K40" i="186"/>
  <c r="K40" i="199"/>
  <c r="K40" i="197"/>
  <c r="K40" i="166"/>
  <c r="AE40" i="186"/>
  <c r="AE40" i="199"/>
  <c r="AE40" i="197"/>
  <c r="AE40" i="166"/>
  <c r="AY40" i="186"/>
  <c r="AY40" i="199"/>
  <c r="AY40" i="197"/>
  <c r="AY40" i="166"/>
  <c r="BS40" i="186"/>
  <c r="BS40" i="199"/>
  <c r="BS40" i="197"/>
  <c r="BS40" i="166"/>
  <c r="O41" i="199"/>
  <c r="O41" i="197"/>
  <c r="O41" i="166"/>
  <c r="AI41" i="199"/>
  <c r="AI41" i="197"/>
  <c r="AI41" i="166"/>
  <c r="BC41" i="199"/>
  <c r="BC41" i="197"/>
  <c r="BC41" i="166"/>
  <c r="BW41" i="199"/>
  <c r="BW41" i="197"/>
  <c r="BW41" i="166"/>
  <c r="S42" i="186"/>
  <c r="S42" i="199"/>
  <c r="S42" i="197"/>
  <c r="S42" i="166"/>
  <c r="AM42" i="186"/>
  <c r="AM42" i="199"/>
  <c r="AM42" i="197"/>
  <c r="AM42" i="166"/>
  <c r="BG42" i="186"/>
  <c r="BG42" i="199"/>
  <c r="BG42" i="197"/>
  <c r="BG42" i="166"/>
  <c r="C43" i="186"/>
  <c r="C43" i="199"/>
  <c r="C43" i="197"/>
  <c r="C43" i="166"/>
  <c r="W43" i="186"/>
  <c r="W43" i="199"/>
  <c r="W43" i="197"/>
  <c r="W43" i="166"/>
  <c r="AQ43" i="186"/>
  <c r="AQ43" i="199"/>
  <c r="AQ43" i="197"/>
  <c r="AQ43" i="166"/>
  <c r="BK43" i="186"/>
  <c r="BK43" i="199"/>
  <c r="BK43" i="197"/>
  <c r="BK43" i="166"/>
  <c r="G44" i="186"/>
  <c r="G44" i="199"/>
  <c r="G44" i="197"/>
  <c r="AA44" i="186"/>
  <c r="AA44" i="199"/>
  <c r="AA44" i="197"/>
  <c r="AA44" i="166"/>
  <c r="AU44" i="186"/>
  <c r="AU44" i="199"/>
  <c r="AU44" i="197"/>
  <c r="BO44" i="186"/>
  <c r="BO44" i="199"/>
  <c r="BO44" i="197"/>
  <c r="K45" i="186"/>
  <c r="K45" i="199"/>
  <c r="K45" i="197"/>
  <c r="K45" i="166"/>
  <c r="AE45" i="186"/>
  <c r="AE45" i="199"/>
  <c r="AE45" i="197"/>
  <c r="AE45" i="166"/>
  <c r="AY45" i="186"/>
  <c r="AY45" i="199"/>
  <c r="AY45" i="197"/>
  <c r="AY45" i="166"/>
  <c r="BS45" i="186"/>
  <c r="BS45" i="199"/>
  <c r="BS45" i="197"/>
  <c r="BS45" i="166"/>
  <c r="O46" i="186"/>
  <c r="O46" i="199"/>
  <c r="O46" i="197"/>
  <c r="O46" i="166"/>
  <c r="AI46" i="186"/>
  <c r="AI46" i="199"/>
  <c r="AI46" i="197"/>
  <c r="AI46" i="166"/>
  <c r="BC46" i="186"/>
  <c r="BC46" i="199"/>
  <c r="BC46" i="197"/>
  <c r="BC46" i="166"/>
  <c r="BW46" i="186"/>
  <c r="BW46" i="199"/>
  <c r="BW46" i="197"/>
  <c r="BW46" i="166"/>
  <c r="S47" i="186"/>
  <c r="S47" i="199"/>
  <c r="S47" i="197"/>
  <c r="S47" i="166"/>
  <c r="AM47" i="186"/>
  <c r="AM47" i="199"/>
  <c r="AM47" i="197"/>
  <c r="AM47" i="166"/>
  <c r="BG47" i="186"/>
  <c r="BG47" i="199"/>
  <c r="BG47" i="197"/>
  <c r="BG47" i="166"/>
  <c r="C48" i="186"/>
  <c r="C48" i="199"/>
  <c r="C48" i="197"/>
  <c r="C48" i="166"/>
  <c r="W48" i="186"/>
  <c r="W48" i="199"/>
  <c r="W48" i="197"/>
  <c r="W48" i="166"/>
  <c r="AQ48" i="186"/>
  <c r="AQ48" i="199"/>
  <c r="AQ48" i="197"/>
  <c r="AQ48" i="166"/>
  <c r="BK48" i="186"/>
  <c r="BK48" i="199"/>
  <c r="BK48" i="197"/>
  <c r="BK48" i="166"/>
  <c r="G49" i="186"/>
  <c r="G49" i="199"/>
  <c r="G49" i="197"/>
  <c r="G49" i="166"/>
  <c r="AA49" i="186"/>
  <c r="AA49" i="199"/>
  <c r="AA49" i="197"/>
  <c r="AA49" i="166"/>
  <c r="AU49" i="186"/>
  <c r="AU49" i="199"/>
  <c r="AU49" i="197"/>
  <c r="AU49" i="166"/>
  <c r="BO49" i="186"/>
  <c r="BO49" i="199"/>
  <c r="BO49" i="197"/>
  <c r="BO49" i="166"/>
  <c r="K50" i="186"/>
  <c r="K50" i="199"/>
  <c r="K50" i="197"/>
  <c r="K50" i="166"/>
  <c r="AE50" i="186"/>
  <c r="AE50" i="199"/>
  <c r="AE50" i="197"/>
  <c r="AE50" i="166"/>
  <c r="AY50" i="186"/>
  <c r="AY50" i="199"/>
  <c r="AY50" i="197"/>
  <c r="AY50" i="166"/>
  <c r="BS50" i="186"/>
  <c r="BS50" i="199"/>
  <c r="BS50" i="197"/>
  <c r="BS50" i="166"/>
  <c r="O51" i="186"/>
  <c r="O51" i="199"/>
  <c r="O51" i="197"/>
  <c r="O51" i="166"/>
  <c r="AI51" i="186"/>
  <c r="AI51" i="199"/>
  <c r="AI51" i="197"/>
  <c r="AI51" i="166"/>
  <c r="BC51" i="186"/>
  <c r="BC51" i="199"/>
  <c r="BC51" i="197"/>
  <c r="BC51" i="166"/>
  <c r="BW51" i="186"/>
  <c r="BW51" i="199"/>
  <c r="BW51" i="197"/>
  <c r="BW51" i="166"/>
  <c r="S52" i="186"/>
  <c r="S52" i="199"/>
  <c r="S52" i="197"/>
  <c r="S52" i="166"/>
  <c r="AM52" i="186"/>
  <c r="AM52" i="199"/>
  <c r="AM52" i="197"/>
  <c r="AM52" i="166"/>
  <c r="BG52" i="186"/>
  <c r="BG52" i="199"/>
  <c r="BG52" i="197"/>
  <c r="BG52" i="166"/>
  <c r="C53" i="199"/>
  <c r="C53" i="197"/>
  <c r="W53" i="199"/>
  <c r="W53" i="197"/>
  <c r="AQ53" i="199"/>
  <c r="AQ53" i="197"/>
  <c r="BK53" i="199"/>
  <c r="BK53" i="197"/>
  <c r="BK53" i="166"/>
  <c r="G54" i="199"/>
  <c r="G54" i="197"/>
  <c r="G54" i="166"/>
  <c r="AA54" i="199"/>
  <c r="AA54" i="197"/>
  <c r="AA54" i="166"/>
  <c r="AU54" i="199"/>
  <c r="AU54" i="197"/>
  <c r="AU54" i="166"/>
  <c r="BO54" i="199"/>
  <c r="BO54" i="197"/>
  <c r="BO54" i="166"/>
  <c r="K55" i="186"/>
  <c r="K55" i="199"/>
  <c r="K55" i="197"/>
  <c r="K55" i="166"/>
  <c r="AE55" i="186"/>
  <c r="AE55" i="199"/>
  <c r="AE55" i="197"/>
  <c r="AE55" i="166"/>
  <c r="AY55" i="186"/>
  <c r="AY55" i="199"/>
  <c r="AY55" i="197"/>
  <c r="AY55" i="166"/>
  <c r="BS55" i="186"/>
  <c r="BS55" i="199"/>
  <c r="BS55" i="197"/>
  <c r="BS55" i="166"/>
  <c r="O56" i="199"/>
  <c r="O56" i="197"/>
  <c r="O56" i="166"/>
  <c r="AI56" i="199"/>
  <c r="AI56" i="197"/>
  <c r="AI56" i="166"/>
  <c r="BC56" i="199"/>
  <c r="BC56" i="197"/>
  <c r="BC56" i="166"/>
  <c r="BW56" i="199"/>
  <c r="BW56" i="197"/>
  <c r="BW56" i="166"/>
  <c r="S57" i="199"/>
  <c r="S57" i="197"/>
  <c r="AM57" i="199"/>
  <c r="AM57" i="197"/>
  <c r="BG57" i="199"/>
  <c r="BG57" i="197"/>
  <c r="C58" i="199"/>
  <c r="C58" i="197"/>
  <c r="C58" i="166"/>
  <c r="W58" i="199"/>
  <c r="W58" i="197"/>
  <c r="AQ58" i="199"/>
  <c r="AQ58" i="197"/>
  <c r="BK58" i="199"/>
  <c r="BK58" i="197"/>
  <c r="G59" i="199"/>
  <c r="G59" i="197"/>
  <c r="G59" i="166"/>
  <c r="AA59" i="199"/>
  <c r="AA59" i="197"/>
  <c r="AU59" i="199"/>
  <c r="AU59" i="197"/>
  <c r="BO59" i="199"/>
  <c r="BO59" i="197"/>
  <c r="K60" i="186"/>
  <c r="K60" i="199"/>
  <c r="K60" i="197"/>
  <c r="K60" i="166"/>
  <c r="AE60" i="186"/>
  <c r="AE60" i="199"/>
  <c r="AE60" i="197"/>
  <c r="AE60" i="166"/>
  <c r="AY60" i="186"/>
  <c r="AY60" i="199"/>
  <c r="AY60" i="197"/>
  <c r="AY60" i="166"/>
  <c r="BS60" i="186"/>
  <c r="BS60" i="199"/>
  <c r="BS60" i="197"/>
  <c r="BS60" i="166"/>
  <c r="O61" i="199"/>
  <c r="O61" i="197"/>
  <c r="O61" i="166"/>
  <c r="AI61" i="199"/>
  <c r="AI61" i="197"/>
  <c r="AI61" i="166"/>
  <c r="BC61" i="199"/>
  <c r="BC61" i="197"/>
  <c r="BC61" i="166"/>
  <c r="BW61" i="199"/>
  <c r="BW61" i="197"/>
  <c r="BW61" i="166"/>
  <c r="S62" i="186"/>
  <c r="S62" i="199"/>
  <c r="S62" i="197"/>
  <c r="S62" i="166"/>
  <c r="AM62" i="186"/>
  <c r="AM62" i="199"/>
  <c r="AM62" i="197"/>
  <c r="AM62" i="166"/>
  <c r="BG62" i="186"/>
  <c r="BG62" i="199"/>
  <c r="BG62" i="197"/>
  <c r="BG62" i="166"/>
  <c r="C63" i="186"/>
  <c r="C63" i="199"/>
  <c r="C63" i="197"/>
  <c r="C63" i="166"/>
  <c r="W63" i="186"/>
  <c r="W63" i="199"/>
  <c r="W63" i="197"/>
  <c r="W63" i="166"/>
  <c r="AQ63" i="186"/>
  <c r="AQ63" i="199"/>
  <c r="AQ63" i="197"/>
  <c r="AQ63" i="166"/>
  <c r="BK63" i="186"/>
  <c r="BK63" i="199"/>
  <c r="BK63" i="197"/>
  <c r="BK63" i="166"/>
  <c r="G64" i="186"/>
  <c r="G64" i="199"/>
  <c r="G64" i="197"/>
  <c r="G64" i="166"/>
  <c r="AA64" i="186"/>
  <c r="AA64" i="199"/>
  <c r="AA64" i="197"/>
  <c r="AA64" i="166"/>
  <c r="AU64" i="186"/>
  <c r="AU64" i="199"/>
  <c r="AU64" i="197"/>
  <c r="AU64" i="166"/>
  <c r="BO64" i="186"/>
  <c r="BO64" i="199"/>
  <c r="BO64" i="197"/>
  <c r="BO64" i="166"/>
  <c r="K65" i="186"/>
  <c r="K65" i="199"/>
  <c r="K65" i="197"/>
  <c r="K65" i="166"/>
  <c r="AE65" i="186"/>
  <c r="AE65" i="199"/>
  <c r="AE65" i="197"/>
  <c r="AE65" i="166"/>
  <c r="AY65" i="186"/>
  <c r="AY65" i="199"/>
  <c r="AY65" i="197"/>
  <c r="AY65" i="166"/>
  <c r="BS65" i="186"/>
  <c r="BS65" i="199"/>
  <c r="BS65" i="197"/>
  <c r="BS65" i="166"/>
  <c r="O66" i="186"/>
  <c r="O66" i="199"/>
  <c r="O66" i="197"/>
  <c r="O66" i="166"/>
  <c r="AI66" i="186"/>
  <c r="AI66" i="199"/>
  <c r="AI66" i="197"/>
  <c r="AI66" i="166"/>
  <c r="BC66" i="186"/>
  <c r="BC66" i="199"/>
  <c r="BC66" i="197"/>
  <c r="BC66" i="166"/>
  <c r="BW66" i="186"/>
  <c r="BW66" i="199"/>
  <c r="BW66" i="197"/>
  <c r="BW66" i="166"/>
  <c r="S67" i="186"/>
  <c r="S67" i="199"/>
  <c r="S67" i="197"/>
  <c r="S67" i="166"/>
  <c r="AM67" i="186"/>
  <c r="AM67" i="199"/>
  <c r="AM67" i="197"/>
  <c r="AM67" i="166"/>
  <c r="BG67" i="186"/>
  <c r="BG67" i="199"/>
  <c r="BG67" i="197"/>
  <c r="BG67" i="166"/>
  <c r="C68" i="186"/>
  <c r="C68" i="199"/>
  <c r="C68" i="197"/>
  <c r="C68" i="166"/>
  <c r="W68" i="186"/>
  <c r="W68" i="199"/>
  <c r="W68" i="197"/>
  <c r="W68" i="166"/>
  <c r="AQ68" i="186"/>
  <c r="AQ68" i="199"/>
  <c r="AQ68" i="197"/>
  <c r="AQ68" i="166"/>
  <c r="BK68" i="186"/>
  <c r="BK68" i="199"/>
  <c r="BK68" i="197"/>
  <c r="BK68" i="166"/>
  <c r="G69" i="186"/>
  <c r="G69" i="199"/>
  <c r="G69" i="197"/>
  <c r="G69" i="166"/>
  <c r="AA69" i="186"/>
  <c r="AA69" i="199"/>
  <c r="AA69" i="197"/>
  <c r="AA69" i="166"/>
  <c r="AU69" i="186"/>
  <c r="AU69" i="199"/>
  <c r="AU69" i="197"/>
  <c r="AU69" i="166"/>
  <c r="BO69" i="186"/>
  <c r="BO69" i="199"/>
  <c r="BO69" i="197"/>
  <c r="BO69" i="166"/>
  <c r="K70" i="186"/>
  <c r="K70" i="199"/>
  <c r="K70" i="197"/>
  <c r="K70" i="166"/>
  <c r="AE70" i="186"/>
  <c r="AE70" i="199"/>
  <c r="AE70" i="197"/>
  <c r="AE70" i="166"/>
  <c r="AY70" i="186"/>
  <c r="AY70" i="199"/>
  <c r="AY70" i="197"/>
  <c r="AY70" i="166"/>
  <c r="BS70" i="186"/>
  <c r="BS70" i="199"/>
  <c r="BS70" i="197"/>
  <c r="BS70" i="166"/>
  <c r="O71" i="186"/>
  <c r="O71" i="199"/>
  <c r="O71" i="197"/>
  <c r="AI71" i="186"/>
  <c r="AI71" i="199"/>
  <c r="AI71" i="197"/>
  <c r="BC71" i="186"/>
  <c r="BC71" i="199"/>
  <c r="BC71" i="197"/>
  <c r="BC71" i="166"/>
  <c r="BW71" i="186"/>
  <c r="BW71" i="199"/>
  <c r="BW71" i="197"/>
  <c r="S72" i="186"/>
  <c r="S72" i="199"/>
  <c r="S72" i="197"/>
  <c r="S72" i="166"/>
  <c r="AM72" i="186"/>
  <c r="AM72" i="199"/>
  <c r="AM72" i="197"/>
  <c r="AM72" i="166"/>
  <c r="BG72" i="186"/>
  <c r="BG72" i="199"/>
  <c r="BG72" i="197"/>
  <c r="BG72" i="166"/>
  <c r="C73" i="199"/>
  <c r="C73" i="197"/>
  <c r="W73" i="199"/>
  <c r="W73" i="197"/>
  <c r="AQ73" i="199"/>
  <c r="AQ73" i="197"/>
  <c r="BK73" i="199"/>
  <c r="BK73" i="197"/>
  <c r="BK73" i="166"/>
  <c r="L74" i="199"/>
  <c r="L74" i="197"/>
  <c r="AF74" i="199"/>
  <c r="AF74" i="197"/>
  <c r="AZ74" i="199"/>
  <c r="AZ74" i="197"/>
  <c r="BT74" i="199"/>
  <c r="BT74" i="197"/>
  <c r="U75" i="199"/>
  <c r="U75" i="197"/>
  <c r="AO75" i="197"/>
  <c r="AO75" i="199"/>
  <c r="BI75" i="199"/>
  <c r="BI75" i="197"/>
  <c r="I76" i="199"/>
  <c r="I76" i="197"/>
  <c r="AC76" i="199"/>
  <c r="AC76" i="197"/>
  <c r="AW76" i="199"/>
  <c r="AW76" i="197"/>
  <c r="BQ76" i="199"/>
  <c r="BQ76" i="197"/>
  <c r="P77" i="199"/>
  <c r="P77" i="197"/>
  <c r="P77" i="166"/>
  <c r="AJ77" i="199"/>
  <c r="AJ77" i="197"/>
  <c r="AJ77" i="166"/>
  <c r="BD77" i="199"/>
  <c r="BD77" i="197"/>
  <c r="BD77" i="166"/>
  <c r="B78" i="199"/>
  <c r="B78" i="197"/>
  <c r="B78" i="166"/>
  <c r="V78" i="199"/>
  <c r="V78" i="197"/>
  <c r="AP78" i="199"/>
  <c r="AP78" i="197"/>
  <c r="BJ78" i="199"/>
  <c r="BJ78" i="197"/>
  <c r="B22" i="162"/>
  <c r="B42" i="162"/>
  <c r="B62" i="162"/>
  <c r="BD37" i="166"/>
  <c r="B38" i="166"/>
  <c r="AB40" i="166"/>
  <c r="K41" i="166"/>
  <c r="BT41" i="166"/>
  <c r="S43" i="166"/>
  <c r="AI47" i="166"/>
  <c r="AE51" i="166"/>
  <c r="C54" i="166"/>
  <c r="AY56" i="166"/>
  <c r="W59" i="166"/>
  <c r="BS61" i="166"/>
  <c r="AQ64" i="166"/>
  <c r="O67" i="166"/>
  <c r="BK69" i="166"/>
  <c r="AX74" i="166"/>
  <c r="D3" i="186"/>
  <c r="D3" i="199"/>
  <c r="D3" i="197"/>
  <c r="X3" i="186"/>
  <c r="X3" i="199"/>
  <c r="X3" i="197"/>
  <c r="AR3" i="186"/>
  <c r="AR3" i="199"/>
  <c r="AR3" i="197"/>
  <c r="BL3" i="186"/>
  <c r="BL3" i="199"/>
  <c r="BL3" i="197"/>
  <c r="H4" i="186"/>
  <c r="H4" i="199"/>
  <c r="H4" i="197"/>
  <c r="AB4" i="186"/>
  <c r="AB4" i="199"/>
  <c r="AB4" i="197"/>
  <c r="AV4" i="186"/>
  <c r="AV4" i="199"/>
  <c r="AV4" i="197"/>
  <c r="BP4" i="186"/>
  <c r="BP4" i="199"/>
  <c r="BP4" i="197"/>
  <c r="L5" i="186"/>
  <c r="L5" i="199"/>
  <c r="L5" i="197"/>
  <c r="AF5" i="186"/>
  <c r="AF5" i="199"/>
  <c r="AF5" i="197"/>
  <c r="AZ5" i="186"/>
  <c r="AZ5" i="199"/>
  <c r="AZ5" i="197"/>
  <c r="BT5" i="186"/>
  <c r="BT5" i="199"/>
  <c r="BT5" i="197"/>
  <c r="P6" i="186"/>
  <c r="P6" i="199"/>
  <c r="P6" i="197"/>
  <c r="AJ6" i="186"/>
  <c r="AJ6" i="199"/>
  <c r="AJ6" i="197"/>
  <c r="BD6" i="186"/>
  <c r="BD6" i="199"/>
  <c r="BD6" i="197"/>
  <c r="BX6" i="186"/>
  <c r="BX6" i="199"/>
  <c r="BX6" i="197"/>
  <c r="T7" i="186"/>
  <c r="T7" i="199"/>
  <c r="T7" i="197"/>
  <c r="AN7" i="186"/>
  <c r="AN7" i="199"/>
  <c r="AN7" i="197"/>
  <c r="BH7" i="186"/>
  <c r="BH7" i="199"/>
  <c r="BH7" i="197"/>
  <c r="D8" i="186"/>
  <c r="D8" i="199"/>
  <c r="D8" i="197"/>
  <c r="X8" i="186"/>
  <c r="X8" i="199"/>
  <c r="X8" i="197"/>
  <c r="AR8" i="186"/>
  <c r="AR8" i="199"/>
  <c r="AR8" i="197"/>
  <c r="BL8" i="186"/>
  <c r="BL8" i="199"/>
  <c r="BL8" i="197"/>
  <c r="H9" i="186"/>
  <c r="H9" i="199"/>
  <c r="H9" i="197"/>
  <c r="AB9" i="186"/>
  <c r="AB9" i="199"/>
  <c r="AB9" i="197"/>
  <c r="AV9" i="186"/>
  <c r="AV9" i="199"/>
  <c r="AV9" i="197"/>
  <c r="BP9" i="186"/>
  <c r="BP9" i="199"/>
  <c r="BP9" i="197"/>
  <c r="L10" i="186"/>
  <c r="L10" i="199"/>
  <c r="L10" i="197"/>
  <c r="AF10" i="186"/>
  <c r="AF10" i="199"/>
  <c r="AF10" i="197"/>
  <c r="AZ10" i="186"/>
  <c r="AZ10" i="199"/>
  <c r="AZ10" i="197"/>
  <c r="BT10" i="186"/>
  <c r="BT10" i="199"/>
  <c r="BT10" i="197"/>
  <c r="P11" i="186"/>
  <c r="P11" i="199"/>
  <c r="P11" i="197"/>
  <c r="AJ11" i="186"/>
  <c r="AJ11" i="199"/>
  <c r="AJ11" i="197"/>
  <c r="BD11" i="186"/>
  <c r="BD11" i="199"/>
  <c r="BD11" i="197"/>
  <c r="BX11" i="186"/>
  <c r="BX11" i="199"/>
  <c r="BX11" i="197"/>
  <c r="T12" i="186"/>
  <c r="T12" i="199"/>
  <c r="T12" i="197"/>
  <c r="AN12" i="186"/>
  <c r="AN12" i="199"/>
  <c r="AN12" i="197"/>
  <c r="BH12" i="186"/>
  <c r="BH12" i="199"/>
  <c r="BH12" i="197"/>
  <c r="D13" i="199"/>
  <c r="D13" i="197"/>
  <c r="X13" i="199"/>
  <c r="X13" i="197"/>
  <c r="AR13" i="199"/>
  <c r="AR13" i="197"/>
  <c r="BL13" i="199"/>
  <c r="BL13" i="197"/>
  <c r="H14" i="199"/>
  <c r="H14" i="197"/>
  <c r="AB14" i="199"/>
  <c r="AB14" i="197"/>
  <c r="AV14" i="199"/>
  <c r="AV14" i="197"/>
  <c r="BP14" i="199"/>
  <c r="BP14" i="197"/>
  <c r="L15" i="199"/>
  <c r="L15" i="197"/>
  <c r="AF15" i="199"/>
  <c r="AF15" i="197"/>
  <c r="AZ15" i="199"/>
  <c r="AZ15" i="197"/>
  <c r="BT15" i="199"/>
  <c r="BT15" i="197"/>
  <c r="P16" i="199"/>
  <c r="P16" i="197"/>
  <c r="AJ16" i="199"/>
  <c r="AJ16" i="197"/>
  <c r="BD16" i="199"/>
  <c r="BD16" i="197"/>
  <c r="BX16" i="199"/>
  <c r="BX16" i="197"/>
  <c r="T17" i="199"/>
  <c r="T17" i="197"/>
  <c r="AN17" i="199"/>
  <c r="AN17" i="197"/>
  <c r="BH17" i="199"/>
  <c r="BH17" i="197"/>
  <c r="D18" i="199"/>
  <c r="D18" i="197"/>
  <c r="X18" i="199"/>
  <c r="X18" i="197"/>
  <c r="AR18" i="199"/>
  <c r="AR18" i="197"/>
  <c r="BL18" i="199"/>
  <c r="BL18" i="197"/>
  <c r="H19" i="199"/>
  <c r="H19" i="197"/>
  <c r="AB19" i="199"/>
  <c r="AB19" i="197"/>
  <c r="AV19" i="199"/>
  <c r="AV19" i="197"/>
  <c r="BP19" i="199"/>
  <c r="BP19" i="197"/>
  <c r="L20" i="186"/>
  <c r="L20" i="199"/>
  <c r="L20" i="197"/>
  <c r="AF20" i="186"/>
  <c r="AF20" i="199"/>
  <c r="AF20" i="197"/>
  <c r="AZ20" i="186"/>
  <c r="AZ20" i="199"/>
  <c r="AZ20" i="197"/>
  <c r="BT20" i="186"/>
  <c r="BT20" i="199"/>
  <c r="BT20" i="197"/>
  <c r="P21" i="199"/>
  <c r="P21" i="197"/>
  <c r="AJ21" i="199"/>
  <c r="AJ21" i="197"/>
  <c r="BD21" i="199"/>
  <c r="BD21" i="197"/>
  <c r="BX21" i="199"/>
  <c r="BX21" i="197"/>
  <c r="T22" i="186"/>
  <c r="T22" i="199"/>
  <c r="T22" i="197"/>
  <c r="AN22" i="186"/>
  <c r="AN22" i="199"/>
  <c r="AN22" i="197"/>
  <c r="BH22" i="186"/>
  <c r="BH22" i="199"/>
  <c r="BH22" i="197"/>
  <c r="D23" i="186"/>
  <c r="D23" i="199"/>
  <c r="D23" i="197"/>
  <c r="X23" i="186"/>
  <c r="X23" i="199"/>
  <c r="X23" i="197"/>
  <c r="AR23" i="186"/>
  <c r="AR23" i="199"/>
  <c r="AR23" i="197"/>
  <c r="BL23" i="186"/>
  <c r="BL23" i="199"/>
  <c r="BL23" i="197"/>
  <c r="H24" i="186"/>
  <c r="H24" i="199"/>
  <c r="H24" i="197"/>
  <c r="AB24" i="186"/>
  <c r="AB24" i="199"/>
  <c r="AB24" i="197"/>
  <c r="AV24" i="186"/>
  <c r="AV24" i="199"/>
  <c r="AV24" i="197"/>
  <c r="BP24" i="186"/>
  <c r="BP24" i="199"/>
  <c r="BP24" i="197"/>
  <c r="L25" i="186"/>
  <c r="L25" i="199"/>
  <c r="L25" i="197"/>
  <c r="AF25" i="186"/>
  <c r="AF25" i="199"/>
  <c r="AF25" i="197"/>
  <c r="AZ25" i="186"/>
  <c r="AZ25" i="199"/>
  <c r="AZ25" i="197"/>
  <c r="BT25" i="186"/>
  <c r="BT25" i="199"/>
  <c r="BT25" i="197"/>
  <c r="P26" i="186"/>
  <c r="P26" i="199"/>
  <c r="P26" i="197"/>
  <c r="AJ26" i="186"/>
  <c r="AJ26" i="199"/>
  <c r="AJ26" i="197"/>
  <c r="BD26" i="186"/>
  <c r="BD26" i="199"/>
  <c r="BD26" i="197"/>
  <c r="BX26" i="186"/>
  <c r="BX26" i="199"/>
  <c r="BX26" i="197"/>
  <c r="T27" i="186"/>
  <c r="T27" i="199"/>
  <c r="T27" i="197"/>
  <c r="AN27" i="186"/>
  <c r="AN27" i="199"/>
  <c r="AN27" i="197"/>
  <c r="BH27" i="186"/>
  <c r="BH27" i="199"/>
  <c r="BH27" i="197"/>
  <c r="D28" i="186"/>
  <c r="D28" i="199"/>
  <c r="D28" i="197"/>
  <c r="X28" i="186"/>
  <c r="X28" i="199"/>
  <c r="X28" i="197"/>
  <c r="AR28" i="186"/>
  <c r="AR28" i="199"/>
  <c r="AR28" i="197"/>
  <c r="BL28" i="186"/>
  <c r="BL28" i="199"/>
  <c r="BL28" i="197"/>
  <c r="H29" i="186"/>
  <c r="H29" i="199"/>
  <c r="H29" i="197"/>
  <c r="AB29" i="186"/>
  <c r="AB29" i="199"/>
  <c r="AB29" i="197"/>
  <c r="AV29" i="186"/>
  <c r="AV29" i="199"/>
  <c r="AV29" i="197"/>
  <c r="BP29" i="186"/>
  <c r="BP29" i="199"/>
  <c r="BP29" i="197"/>
  <c r="L30" i="186"/>
  <c r="L30" i="199"/>
  <c r="L30" i="197"/>
  <c r="AF30" i="186"/>
  <c r="AF30" i="199"/>
  <c r="AF30" i="197"/>
  <c r="AZ30" i="186"/>
  <c r="AZ30" i="199"/>
  <c r="AZ30" i="197"/>
  <c r="BT30" i="186"/>
  <c r="BT30" i="199"/>
  <c r="BT30" i="197"/>
  <c r="P31" i="186"/>
  <c r="P31" i="199"/>
  <c r="P31" i="197"/>
  <c r="AJ31" i="186"/>
  <c r="AJ31" i="199"/>
  <c r="AJ31" i="197"/>
  <c r="BD31" i="186"/>
  <c r="BD31" i="199"/>
  <c r="BD31" i="197"/>
  <c r="BX31" i="186"/>
  <c r="BX31" i="199"/>
  <c r="BX31" i="197"/>
  <c r="T32" i="186"/>
  <c r="T32" i="199"/>
  <c r="T32" i="197"/>
  <c r="AN32" i="186"/>
  <c r="AN32" i="199"/>
  <c r="AN32" i="197"/>
  <c r="BH32" i="186"/>
  <c r="BH32" i="199"/>
  <c r="BH32" i="197"/>
  <c r="D33" i="199"/>
  <c r="D33" i="197"/>
  <c r="X33" i="199"/>
  <c r="X33" i="197"/>
  <c r="AR33" i="199"/>
  <c r="AR33" i="197"/>
  <c r="BL33" i="199"/>
  <c r="BL33" i="197"/>
  <c r="H34" i="199"/>
  <c r="H34" i="197"/>
  <c r="AB34" i="199"/>
  <c r="AB34" i="197"/>
  <c r="AV34" i="199"/>
  <c r="AV34" i="197"/>
  <c r="BP34" i="199"/>
  <c r="BP34" i="197"/>
  <c r="L35" i="199"/>
  <c r="L35" i="197"/>
  <c r="AF35" i="199"/>
  <c r="AF35" i="197"/>
  <c r="AZ35" i="199"/>
  <c r="AZ35" i="197"/>
  <c r="BT35" i="199"/>
  <c r="BT35" i="197"/>
  <c r="P36" i="199"/>
  <c r="P36" i="197"/>
  <c r="AJ36" i="199"/>
  <c r="AJ36" i="197"/>
  <c r="BD36" i="199"/>
  <c r="BD36" i="197"/>
  <c r="BX36" i="199"/>
  <c r="BX36" i="197"/>
  <c r="T37" i="199"/>
  <c r="T37" i="197"/>
  <c r="AN37" i="199"/>
  <c r="AN37" i="197"/>
  <c r="BH37" i="199"/>
  <c r="BH37" i="197"/>
  <c r="D38" i="199"/>
  <c r="D38" i="197"/>
  <c r="X38" i="199"/>
  <c r="X38" i="197"/>
  <c r="AR38" i="199"/>
  <c r="AR38" i="197"/>
  <c r="BL38" i="199"/>
  <c r="BL38" i="197"/>
  <c r="H39" i="199"/>
  <c r="H39" i="197"/>
  <c r="AB39" i="199"/>
  <c r="AB39" i="197"/>
  <c r="AV39" i="199"/>
  <c r="AV39" i="197"/>
  <c r="BP39" i="199"/>
  <c r="BP39" i="197"/>
  <c r="L40" i="186"/>
  <c r="L40" i="199"/>
  <c r="L40" i="197"/>
  <c r="AF40" i="186"/>
  <c r="AF40" i="199"/>
  <c r="AF40" i="197"/>
  <c r="AZ40" i="186"/>
  <c r="AZ40" i="199"/>
  <c r="AZ40" i="197"/>
  <c r="BT40" i="186"/>
  <c r="BT40" i="199"/>
  <c r="BT40" i="197"/>
  <c r="P41" i="199"/>
  <c r="P41" i="197"/>
  <c r="AJ41" i="199"/>
  <c r="AJ41" i="197"/>
  <c r="BD41" i="199"/>
  <c r="BD41" i="197"/>
  <c r="BX41" i="199"/>
  <c r="BX41" i="197"/>
  <c r="T42" i="186"/>
  <c r="T42" i="199"/>
  <c r="T42" i="197"/>
  <c r="AN42" i="186"/>
  <c r="AN42" i="199"/>
  <c r="AN42" i="197"/>
  <c r="BH42" i="186"/>
  <c r="BH42" i="199"/>
  <c r="BH42" i="197"/>
  <c r="D43" i="186"/>
  <c r="D43" i="199"/>
  <c r="D43" i="197"/>
  <c r="X43" i="186"/>
  <c r="X43" i="199"/>
  <c r="X43" i="197"/>
  <c r="AR43" i="186"/>
  <c r="AR43" i="199"/>
  <c r="AR43" i="197"/>
  <c r="BL43" i="186"/>
  <c r="BL43" i="199"/>
  <c r="BL43" i="197"/>
  <c r="H44" i="186"/>
  <c r="H44" i="199"/>
  <c r="H44" i="197"/>
  <c r="AB44" i="186"/>
  <c r="AB44" i="199"/>
  <c r="AB44" i="197"/>
  <c r="AV44" i="186"/>
  <c r="AV44" i="199"/>
  <c r="AV44" i="197"/>
  <c r="BP44" i="186"/>
  <c r="BP44" i="199"/>
  <c r="BP44" i="197"/>
  <c r="L45" i="186"/>
  <c r="L45" i="199"/>
  <c r="L45" i="197"/>
  <c r="AF45" i="186"/>
  <c r="AF45" i="199"/>
  <c r="AF45" i="197"/>
  <c r="AZ45" i="186"/>
  <c r="AZ45" i="199"/>
  <c r="AZ45" i="197"/>
  <c r="BT45" i="186"/>
  <c r="BT45" i="199"/>
  <c r="BT45" i="197"/>
  <c r="P46" i="186"/>
  <c r="P46" i="199"/>
  <c r="P46" i="197"/>
  <c r="AJ46" i="186"/>
  <c r="AJ46" i="199"/>
  <c r="AJ46" i="197"/>
  <c r="BD46" i="186"/>
  <c r="BD46" i="199"/>
  <c r="BD46" i="197"/>
  <c r="BX46" i="186"/>
  <c r="BX46" i="199"/>
  <c r="BX46" i="197"/>
  <c r="T47" i="186"/>
  <c r="T47" i="199"/>
  <c r="T47" i="197"/>
  <c r="AN47" i="186"/>
  <c r="AN47" i="199"/>
  <c r="AN47" i="197"/>
  <c r="BH47" i="186"/>
  <c r="BH47" i="199"/>
  <c r="BH47" i="197"/>
  <c r="D48" i="186"/>
  <c r="D48" i="199"/>
  <c r="D48" i="197"/>
  <c r="X48" i="186"/>
  <c r="X48" i="199"/>
  <c r="X48" i="197"/>
  <c r="AR48" i="186"/>
  <c r="AR48" i="199"/>
  <c r="AR48" i="197"/>
  <c r="BL48" i="186"/>
  <c r="BL48" i="199"/>
  <c r="BL48" i="197"/>
  <c r="H49" i="186"/>
  <c r="H49" i="199"/>
  <c r="H49" i="197"/>
  <c r="AB49" i="186"/>
  <c r="AB49" i="199"/>
  <c r="AB49" i="197"/>
  <c r="AV49" i="186"/>
  <c r="AV49" i="199"/>
  <c r="AV49" i="197"/>
  <c r="BP49" i="186"/>
  <c r="BP49" i="199"/>
  <c r="BP49" i="197"/>
  <c r="L50" i="186"/>
  <c r="L50" i="199"/>
  <c r="L50" i="197"/>
  <c r="L50" i="166"/>
  <c r="AF50" i="186"/>
  <c r="AF50" i="199"/>
  <c r="AF50" i="197"/>
  <c r="AF50" i="166"/>
  <c r="AZ50" i="186"/>
  <c r="AZ50" i="199"/>
  <c r="AZ50" i="197"/>
  <c r="AZ50" i="166"/>
  <c r="BT50" i="186"/>
  <c r="BT50" i="199"/>
  <c r="BT50" i="197"/>
  <c r="BT50" i="166"/>
  <c r="P51" i="186"/>
  <c r="P51" i="199"/>
  <c r="P51" i="197"/>
  <c r="P51" i="166"/>
  <c r="AJ51" i="186"/>
  <c r="AJ51" i="199"/>
  <c r="AJ51" i="197"/>
  <c r="AJ51" i="166"/>
  <c r="BD51" i="186"/>
  <c r="BD51" i="199"/>
  <c r="BD51" i="197"/>
  <c r="BD51" i="166"/>
  <c r="BX51" i="186"/>
  <c r="BX51" i="199"/>
  <c r="BX51" i="197"/>
  <c r="BX51" i="166"/>
  <c r="T52" i="186"/>
  <c r="T52" i="199"/>
  <c r="T52" i="197"/>
  <c r="T52" i="166"/>
  <c r="AN52" i="186"/>
  <c r="AN52" i="199"/>
  <c r="AN52" i="197"/>
  <c r="AN52" i="166"/>
  <c r="BH52" i="186"/>
  <c r="BH52" i="199"/>
  <c r="BH52" i="197"/>
  <c r="BH52" i="166"/>
  <c r="D53" i="199"/>
  <c r="D53" i="197"/>
  <c r="X53" i="199"/>
  <c r="X53" i="197"/>
  <c r="AR53" i="199"/>
  <c r="AR53" i="197"/>
  <c r="AR53" i="166"/>
  <c r="BL53" i="199"/>
  <c r="BL53" i="197"/>
  <c r="H54" i="199"/>
  <c r="H54" i="197"/>
  <c r="H54" i="166"/>
  <c r="AB54" i="199"/>
  <c r="AB54" i="197"/>
  <c r="AB54" i="166"/>
  <c r="AV54" i="199"/>
  <c r="AV54" i="197"/>
  <c r="AV54" i="166"/>
  <c r="BP54" i="199"/>
  <c r="BP54" i="197"/>
  <c r="BP54" i="166"/>
  <c r="L55" i="186"/>
  <c r="L55" i="199"/>
  <c r="L55" i="197"/>
  <c r="L55" i="166"/>
  <c r="AF55" i="186"/>
  <c r="AF55" i="199"/>
  <c r="AF55" i="197"/>
  <c r="AF55" i="166"/>
  <c r="AZ55" i="186"/>
  <c r="AZ55" i="199"/>
  <c r="AZ55" i="197"/>
  <c r="AZ55" i="166"/>
  <c r="BT55" i="186"/>
  <c r="BT55" i="199"/>
  <c r="BT55" i="197"/>
  <c r="BT55" i="166"/>
  <c r="P56" i="199"/>
  <c r="P56" i="197"/>
  <c r="P56" i="166"/>
  <c r="AJ56" i="199"/>
  <c r="AJ56" i="197"/>
  <c r="AJ56" i="166"/>
  <c r="BD56" i="199"/>
  <c r="BD56" i="197"/>
  <c r="BD56" i="166"/>
  <c r="BX56" i="199"/>
  <c r="BX56" i="197"/>
  <c r="BX56" i="166"/>
  <c r="T57" i="199"/>
  <c r="T57" i="197"/>
  <c r="AN57" i="199"/>
  <c r="AN57" i="197"/>
  <c r="BH57" i="199"/>
  <c r="BH57" i="197"/>
  <c r="BH57" i="166"/>
  <c r="D58" i="199"/>
  <c r="D58" i="197"/>
  <c r="X58" i="199"/>
  <c r="X58" i="197"/>
  <c r="AR58" i="199"/>
  <c r="AR58" i="197"/>
  <c r="BL58" i="199"/>
  <c r="BL58" i="197"/>
  <c r="BL58" i="166"/>
  <c r="H59" i="199"/>
  <c r="H59" i="197"/>
  <c r="AB59" i="199"/>
  <c r="AB59" i="197"/>
  <c r="AV59" i="199"/>
  <c r="AV59" i="197"/>
  <c r="BP59" i="199"/>
  <c r="BP59" i="197"/>
  <c r="BP59" i="166"/>
  <c r="L60" i="186"/>
  <c r="L60" i="199"/>
  <c r="L60" i="197"/>
  <c r="L60" i="166"/>
  <c r="AF60" i="186"/>
  <c r="AF60" i="199"/>
  <c r="AF60" i="197"/>
  <c r="AF60" i="166"/>
  <c r="AZ60" i="186"/>
  <c r="AZ60" i="199"/>
  <c r="AZ60" i="197"/>
  <c r="AZ60" i="166"/>
  <c r="BT60" i="186"/>
  <c r="BT60" i="199"/>
  <c r="BT60" i="197"/>
  <c r="BT60" i="166"/>
  <c r="P61" i="199"/>
  <c r="P61" i="197"/>
  <c r="P61" i="166"/>
  <c r="AJ61" i="199"/>
  <c r="AJ61" i="197"/>
  <c r="AJ61" i="166"/>
  <c r="BD61" i="199"/>
  <c r="BD61" i="197"/>
  <c r="BD61" i="166"/>
  <c r="BX61" i="199"/>
  <c r="BX61" i="197"/>
  <c r="BX61" i="166"/>
  <c r="T62" i="186"/>
  <c r="T62" i="199"/>
  <c r="T62" i="197"/>
  <c r="T62" i="166"/>
  <c r="AN62" i="186"/>
  <c r="AN62" i="199"/>
  <c r="AN62" i="197"/>
  <c r="AN62" i="166"/>
  <c r="BH62" i="186"/>
  <c r="BH62" i="199"/>
  <c r="BH62" i="197"/>
  <c r="BH62" i="166"/>
  <c r="D63" i="186"/>
  <c r="D63" i="199"/>
  <c r="D63" i="197"/>
  <c r="D63" i="166"/>
  <c r="X63" i="186"/>
  <c r="X63" i="199"/>
  <c r="X63" i="197"/>
  <c r="X63" i="166"/>
  <c r="AR63" i="186"/>
  <c r="AR63" i="199"/>
  <c r="AR63" i="197"/>
  <c r="AR63" i="166"/>
  <c r="BL63" i="186"/>
  <c r="BL63" i="199"/>
  <c r="BL63" i="197"/>
  <c r="BL63" i="166"/>
  <c r="H64" i="186"/>
  <c r="H64" i="199"/>
  <c r="H64" i="197"/>
  <c r="H64" i="166"/>
  <c r="AB64" i="186"/>
  <c r="AB64" i="199"/>
  <c r="AB64" i="197"/>
  <c r="AB64" i="166"/>
  <c r="AV64" i="186"/>
  <c r="AV64" i="199"/>
  <c r="AV64" i="197"/>
  <c r="AV64" i="166"/>
  <c r="BP64" i="186"/>
  <c r="BP64" i="199"/>
  <c r="BP64" i="197"/>
  <c r="BP64" i="166"/>
  <c r="L65" i="186"/>
  <c r="L65" i="199"/>
  <c r="L65" i="197"/>
  <c r="L65" i="166"/>
  <c r="AF65" i="186"/>
  <c r="AF65" i="199"/>
  <c r="AF65" i="197"/>
  <c r="AF65" i="166"/>
  <c r="AZ65" i="186"/>
  <c r="AZ65" i="199"/>
  <c r="AZ65" i="197"/>
  <c r="AZ65" i="166"/>
  <c r="BT65" i="186"/>
  <c r="BT65" i="199"/>
  <c r="BT65" i="197"/>
  <c r="BT65" i="166"/>
  <c r="P66" i="186"/>
  <c r="P66" i="199"/>
  <c r="P66" i="197"/>
  <c r="P66" i="166"/>
  <c r="AJ66" i="186"/>
  <c r="AJ66" i="199"/>
  <c r="AJ66" i="197"/>
  <c r="AJ66" i="166"/>
  <c r="BD66" i="186"/>
  <c r="BD66" i="199"/>
  <c r="BD66" i="197"/>
  <c r="BD66" i="166"/>
  <c r="BX66" i="186"/>
  <c r="BX66" i="199"/>
  <c r="BX66" i="197"/>
  <c r="BX66" i="166"/>
  <c r="T67" i="186"/>
  <c r="T67" i="199"/>
  <c r="T67" i="197"/>
  <c r="T67" i="166"/>
  <c r="AN67" i="186"/>
  <c r="AN67" i="199"/>
  <c r="AN67" i="197"/>
  <c r="AN67" i="166"/>
  <c r="BH67" i="186"/>
  <c r="BH67" i="199"/>
  <c r="BH67" i="197"/>
  <c r="BH67" i="166"/>
  <c r="D68" i="186"/>
  <c r="D68" i="199"/>
  <c r="D68" i="197"/>
  <c r="D68" i="166"/>
  <c r="X68" i="186"/>
  <c r="X68" i="199"/>
  <c r="X68" i="197"/>
  <c r="X68" i="166"/>
  <c r="AR68" i="186"/>
  <c r="AR68" i="199"/>
  <c r="AR68" i="197"/>
  <c r="AR68" i="166"/>
  <c r="BL68" i="186"/>
  <c r="BL68" i="199"/>
  <c r="BL68" i="197"/>
  <c r="BL68" i="166"/>
  <c r="H69" i="186"/>
  <c r="H69" i="199"/>
  <c r="H69" i="197"/>
  <c r="H69" i="166"/>
  <c r="AB69" i="186"/>
  <c r="AB69" i="199"/>
  <c r="AB69" i="197"/>
  <c r="AB69" i="166"/>
  <c r="AV69" i="186"/>
  <c r="AV69" i="199"/>
  <c r="AV69" i="197"/>
  <c r="AV69" i="166"/>
  <c r="BP69" i="186"/>
  <c r="BP69" i="199"/>
  <c r="BP69" i="197"/>
  <c r="BP69" i="166"/>
  <c r="L70" i="186"/>
  <c r="L70" i="199"/>
  <c r="L70" i="197"/>
  <c r="L70" i="166"/>
  <c r="AF70" i="186"/>
  <c r="AF70" i="199"/>
  <c r="AF70" i="197"/>
  <c r="AF70" i="166"/>
  <c r="AZ70" i="186"/>
  <c r="AZ70" i="199"/>
  <c r="AZ70" i="197"/>
  <c r="AZ70" i="166"/>
  <c r="BT70" i="186"/>
  <c r="BT70" i="199"/>
  <c r="BT70" i="197"/>
  <c r="BT70" i="166"/>
  <c r="P71" i="186"/>
  <c r="P71" i="199"/>
  <c r="P71" i="197"/>
  <c r="AJ71" i="186"/>
  <c r="AJ71" i="199"/>
  <c r="AJ71" i="197"/>
  <c r="AJ71" i="166"/>
  <c r="BD71" i="186"/>
  <c r="BD71" i="199"/>
  <c r="BD71" i="197"/>
  <c r="BX71" i="186"/>
  <c r="BX71" i="199"/>
  <c r="BX71" i="197"/>
  <c r="T72" i="186"/>
  <c r="T72" i="199"/>
  <c r="T72" i="197"/>
  <c r="T72" i="166"/>
  <c r="AN72" i="186"/>
  <c r="AN72" i="199"/>
  <c r="AN72" i="197"/>
  <c r="AN72" i="166"/>
  <c r="BH72" i="186"/>
  <c r="BH72" i="199"/>
  <c r="BH72" i="197"/>
  <c r="BH72" i="166"/>
  <c r="D73" i="199"/>
  <c r="D73" i="197"/>
  <c r="X73" i="199"/>
  <c r="X73" i="197"/>
  <c r="AR73" i="199"/>
  <c r="AR73" i="197"/>
  <c r="AR73" i="166"/>
  <c r="BL73" i="199"/>
  <c r="BL73" i="197"/>
  <c r="M74" i="199"/>
  <c r="M74" i="197"/>
  <c r="AG74" i="199"/>
  <c r="AG74" i="197"/>
  <c r="BA74" i="199"/>
  <c r="BA74" i="197"/>
  <c r="B75" i="199"/>
  <c r="B75" i="197"/>
  <c r="V75" i="199"/>
  <c r="V75" i="197"/>
  <c r="AP75" i="199"/>
  <c r="AP75" i="197"/>
  <c r="BJ75" i="199"/>
  <c r="BJ75" i="197"/>
  <c r="J76" i="199"/>
  <c r="J76" i="197"/>
  <c r="AD76" i="199"/>
  <c r="AD76" i="197"/>
  <c r="AX76" i="199"/>
  <c r="AX76" i="197"/>
  <c r="BR76" i="199"/>
  <c r="BR76" i="197"/>
  <c r="Q77" i="199"/>
  <c r="Q77" i="197"/>
  <c r="Q77" i="166"/>
  <c r="AK77" i="199"/>
  <c r="AK77" i="197"/>
  <c r="AK77" i="166"/>
  <c r="BE77" i="199"/>
  <c r="BE77" i="197"/>
  <c r="BE77" i="166"/>
  <c r="C78" i="199"/>
  <c r="C78" i="197"/>
  <c r="W78" i="199"/>
  <c r="W78" i="197"/>
  <c r="AQ78" i="199"/>
  <c r="AQ78" i="197"/>
  <c r="BK78" i="199"/>
  <c r="BK78" i="197"/>
  <c r="B9" i="162"/>
  <c r="M12" i="162"/>
  <c r="Z12" i="166" s="1"/>
  <c r="B29" i="162"/>
  <c r="M32" i="162"/>
  <c r="BK32" i="166" s="1"/>
  <c r="B49" i="162"/>
  <c r="B69" i="162"/>
  <c r="AI37" i="166"/>
  <c r="BE37" i="166"/>
  <c r="D38" i="166"/>
  <c r="G40" i="166"/>
  <c r="AC40" i="166"/>
  <c r="L41" i="166"/>
  <c r="BV41" i="166"/>
  <c r="T43" i="166"/>
  <c r="AN47" i="166"/>
  <c r="S48" i="166"/>
  <c r="AY74" i="166"/>
  <c r="E3" i="186"/>
  <c r="E3" i="199"/>
  <c r="E3" i="197"/>
  <c r="Y3" i="186"/>
  <c r="Y3" i="199"/>
  <c r="Y3" i="197"/>
  <c r="AS3" i="186"/>
  <c r="AS3" i="199"/>
  <c r="AS3" i="197"/>
  <c r="BM3" i="186"/>
  <c r="BM3" i="199"/>
  <c r="BM3" i="197"/>
  <c r="I4" i="186"/>
  <c r="I4" i="199"/>
  <c r="I4" i="197"/>
  <c r="AC4" i="186"/>
  <c r="AC4" i="199"/>
  <c r="AC4" i="197"/>
  <c r="AW4" i="186"/>
  <c r="AW4" i="199"/>
  <c r="AW4" i="197"/>
  <c r="BQ4" i="186"/>
  <c r="BQ4" i="199"/>
  <c r="BQ4" i="197"/>
  <c r="M5" i="186"/>
  <c r="M5" i="199"/>
  <c r="M5" i="197"/>
  <c r="AG5" i="186"/>
  <c r="AG5" i="199"/>
  <c r="AG5" i="197"/>
  <c r="BA5" i="186"/>
  <c r="BA5" i="199"/>
  <c r="BA5" i="197"/>
  <c r="BU5" i="186"/>
  <c r="BU5" i="199"/>
  <c r="BU5" i="197"/>
  <c r="Q6" i="186"/>
  <c r="Q6" i="199"/>
  <c r="Q6" i="197"/>
  <c r="AK6" i="186"/>
  <c r="AK6" i="199"/>
  <c r="AK6" i="197"/>
  <c r="BE6" i="186"/>
  <c r="BE6" i="199"/>
  <c r="BE6" i="197"/>
  <c r="BY6" i="186"/>
  <c r="BY6" i="199"/>
  <c r="BY6" i="197"/>
  <c r="U7" i="186"/>
  <c r="U7" i="199"/>
  <c r="U7" i="197"/>
  <c r="AO7" i="186"/>
  <c r="AO7" i="199"/>
  <c r="AO7" i="197"/>
  <c r="BI7" i="186"/>
  <c r="BI7" i="199"/>
  <c r="BI7" i="197"/>
  <c r="E8" i="186"/>
  <c r="E8" i="199"/>
  <c r="E8" i="197"/>
  <c r="Y8" i="186"/>
  <c r="Y8" i="199"/>
  <c r="Y8" i="197"/>
  <c r="AS8" i="186"/>
  <c r="AS8" i="199"/>
  <c r="AS8" i="197"/>
  <c r="BM8" i="186"/>
  <c r="BM8" i="199"/>
  <c r="BM8" i="197"/>
  <c r="I9" i="186"/>
  <c r="I9" i="199"/>
  <c r="I9" i="197"/>
  <c r="AC9" i="186"/>
  <c r="AC9" i="199"/>
  <c r="AC9" i="197"/>
  <c r="AW9" i="186"/>
  <c r="AW9" i="199"/>
  <c r="AW9" i="197"/>
  <c r="BQ9" i="186"/>
  <c r="BQ9" i="199"/>
  <c r="BQ9" i="197"/>
  <c r="M10" i="186"/>
  <c r="M10" i="199"/>
  <c r="M10" i="197"/>
  <c r="AG10" i="186"/>
  <c r="AG10" i="199"/>
  <c r="AG10" i="197"/>
  <c r="BA10" i="186"/>
  <c r="BA10" i="199"/>
  <c r="BA10" i="197"/>
  <c r="BU10" i="186"/>
  <c r="BU10" i="199"/>
  <c r="BU10" i="197"/>
  <c r="Q11" i="186"/>
  <c r="Q11" i="199"/>
  <c r="Q11" i="197"/>
  <c r="AK11" i="186"/>
  <c r="AK11" i="199"/>
  <c r="AK11" i="197"/>
  <c r="BE11" i="186"/>
  <c r="BE11" i="199"/>
  <c r="BE11" i="197"/>
  <c r="BY11" i="186"/>
  <c r="BY11" i="199"/>
  <c r="BY11" i="197"/>
  <c r="U12" i="186"/>
  <c r="U12" i="199"/>
  <c r="U12" i="197"/>
  <c r="AO12" i="186"/>
  <c r="AO12" i="199"/>
  <c r="AO12" i="197"/>
  <c r="BI12" i="186"/>
  <c r="BI12" i="199"/>
  <c r="BI12" i="197"/>
  <c r="E13" i="199"/>
  <c r="E13" i="197"/>
  <c r="Y13" i="199"/>
  <c r="Y13" i="197"/>
  <c r="AS13" i="199"/>
  <c r="AS13" i="197"/>
  <c r="BM13" i="199"/>
  <c r="BM13" i="197"/>
  <c r="I14" i="199"/>
  <c r="I14" i="197"/>
  <c r="AC14" i="199"/>
  <c r="AC14" i="197"/>
  <c r="AW14" i="199"/>
  <c r="AW14" i="197"/>
  <c r="BQ14" i="199"/>
  <c r="BQ14" i="197"/>
  <c r="M15" i="199"/>
  <c r="M15" i="197"/>
  <c r="AG15" i="199"/>
  <c r="AG15" i="197"/>
  <c r="BA15" i="199"/>
  <c r="BA15" i="197"/>
  <c r="BU15" i="199"/>
  <c r="BU15" i="197"/>
  <c r="Q16" i="199"/>
  <c r="Q16" i="197"/>
  <c r="AK16" i="199"/>
  <c r="AK16" i="197"/>
  <c r="BE16" i="199"/>
  <c r="BE16" i="197"/>
  <c r="BY16" i="199"/>
  <c r="BY16" i="197"/>
  <c r="U17" i="199"/>
  <c r="U17" i="197"/>
  <c r="AO17" i="199"/>
  <c r="AO17" i="197"/>
  <c r="BI17" i="199"/>
  <c r="BI17" i="197"/>
  <c r="E18" i="199"/>
  <c r="E18" i="197"/>
  <c r="Y18" i="199"/>
  <c r="Y18" i="197"/>
  <c r="AS18" i="199"/>
  <c r="AS18" i="197"/>
  <c r="BM18" i="199"/>
  <c r="BM18" i="197"/>
  <c r="I19" i="199"/>
  <c r="I19" i="197"/>
  <c r="AC19" i="199"/>
  <c r="AC19" i="197"/>
  <c r="AW19" i="199"/>
  <c r="AW19" i="197"/>
  <c r="BQ19" i="199"/>
  <c r="BQ19" i="197"/>
  <c r="M20" i="186"/>
  <c r="M20" i="199"/>
  <c r="M20" i="197"/>
  <c r="AG20" i="186"/>
  <c r="AG20" i="199"/>
  <c r="AG20" i="197"/>
  <c r="BA20" i="186"/>
  <c r="BA20" i="199"/>
  <c r="BA20" i="197"/>
  <c r="BU20" i="186"/>
  <c r="BU20" i="199"/>
  <c r="BU20" i="197"/>
  <c r="Q21" i="199"/>
  <c r="Q21" i="197"/>
  <c r="AK21" i="199"/>
  <c r="AK21" i="197"/>
  <c r="BE21" i="199"/>
  <c r="BE21" i="197"/>
  <c r="BY21" i="199"/>
  <c r="BY21" i="197"/>
  <c r="U22" i="186"/>
  <c r="U22" i="199"/>
  <c r="U22" i="197"/>
  <c r="AO22" i="186"/>
  <c r="AO22" i="199"/>
  <c r="AO22" i="197"/>
  <c r="BI22" i="186"/>
  <c r="BI22" i="199"/>
  <c r="BI22" i="197"/>
  <c r="E23" i="186"/>
  <c r="E23" i="199"/>
  <c r="E23" i="197"/>
  <c r="Y23" i="186"/>
  <c r="Y23" i="199"/>
  <c r="Y23" i="197"/>
  <c r="AS23" i="186"/>
  <c r="AS23" i="199"/>
  <c r="AS23" i="197"/>
  <c r="BM23" i="186"/>
  <c r="BM23" i="199"/>
  <c r="BM23" i="197"/>
  <c r="I24" i="186"/>
  <c r="I24" i="199"/>
  <c r="I24" i="197"/>
  <c r="AC24" i="186"/>
  <c r="AC24" i="199"/>
  <c r="AC24" i="197"/>
  <c r="AW24" i="186"/>
  <c r="AW24" i="199"/>
  <c r="AW24" i="197"/>
  <c r="BQ24" i="186"/>
  <c r="BQ24" i="199"/>
  <c r="BQ24" i="197"/>
  <c r="M25" i="186"/>
  <c r="M25" i="199"/>
  <c r="M25" i="197"/>
  <c r="AG25" i="186"/>
  <c r="AG25" i="199"/>
  <c r="AG25" i="197"/>
  <c r="BA25" i="186"/>
  <c r="BA25" i="199"/>
  <c r="BA25" i="197"/>
  <c r="BU25" i="186"/>
  <c r="BU25" i="199"/>
  <c r="BU25" i="197"/>
  <c r="Q26" i="186"/>
  <c r="Q26" i="199"/>
  <c r="Q26" i="197"/>
  <c r="AK26" i="186"/>
  <c r="AK26" i="199"/>
  <c r="AK26" i="197"/>
  <c r="BE26" i="186"/>
  <c r="BE26" i="199"/>
  <c r="BE26" i="197"/>
  <c r="BY26" i="186"/>
  <c r="BY26" i="199"/>
  <c r="BY26" i="197"/>
  <c r="U27" i="186"/>
  <c r="U27" i="199"/>
  <c r="U27" i="197"/>
  <c r="AO27" i="186"/>
  <c r="AO27" i="199"/>
  <c r="AO27" i="197"/>
  <c r="BI27" i="186"/>
  <c r="BI27" i="199"/>
  <c r="BI27" i="197"/>
  <c r="E28" i="186"/>
  <c r="E28" i="199"/>
  <c r="E28" i="197"/>
  <c r="Y28" i="186"/>
  <c r="Y28" i="199"/>
  <c r="Y28" i="197"/>
  <c r="AS28" i="186"/>
  <c r="AS28" i="199"/>
  <c r="AS28" i="197"/>
  <c r="BM28" i="186"/>
  <c r="BM28" i="199"/>
  <c r="BM28" i="197"/>
  <c r="I29" i="186"/>
  <c r="I29" i="199"/>
  <c r="I29" i="197"/>
  <c r="AC29" i="186"/>
  <c r="AC29" i="199"/>
  <c r="AC29" i="197"/>
  <c r="AW29" i="186"/>
  <c r="AW29" i="199"/>
  <c r="AW29" i="197"/>
  <c r="BQ29" i="186"/>
  <c r="BQ29" i="199"/>
  <c r="BQ29" i="197"/>
  <c r="M30" i="186"/>
  <c r="M30" i="199"/>
  <c r="M30" i="197"/>
  <c r="AG30" i="186"/>
  <c r="AG30" i="199"/>
  <c r="AG30" i="197"/>
  <c r="BA30" i="186"/>
  <c r="BA30" i="199"/>
  <c r="BA30" i="197"/>
  <c r="BU30" i="186"/>
  <c r="BU30" i="199"/>
  <c r="BU30" i="197"/>
  <c r="Q31" i="186"/>
  <c r="Q31" i="199"/>
  <c r="Q31" i="197"/>
  <c r="AK31" i="186"/>
  <c r="AK31" i="199"/>
  <c r="AK31" i="197"/>
  <c r="BE31" i="186"/>
  <c r="BE31" i="199"/>
  <c r="BE31" i="197"/>
  <c r="BY31" i="186"/>
  <c r="BY31" i="199"/>
  <c r="BY31" i="197"/>
  <c r="U32" i="186"/>
  <c r="U32" i="199"/>
  <c r="U32" i="197"/>
  <c r="AO32" i="186"/>
  <c r="AO32" i="199"/>
  <c r="AO32" i="197"/>
  <c r="BI32" i="186"/>
  <c r="BI32" i="199"/>
  <c r="BI32" i="197"/>
  <c r="E33" i="199"/>
  <c r="E33" i="197"/>
  <c r="Y33" i="199"/>
  <c r="Y33" i="197"/>
  <c r="AS33" i="199"/>
  <c r="AS33" i="197"/>
  <c r="BM33" i="199"/>
  <c r="BM33" i="197"/>
  <c r="I34" i="199"/>
  <c r="I34" i="197"/>
  <c r="AC34" i="199"/>
  <c r="AC34" i="197"/>
  <c r="AW34" i="199"/>
  <c r="AW34" i="197"/>
  <c r="BQ34" i="199"/>
  <c r="BQ34" i="197"/>
  <c r="M35" i="199"/>
  <c r="M35" i="197"/>
  <c r="AG35" i="199"/>
  <c r="AG35" i="197"/>
  <c r="BA35" i="199"/>
  <c r="BA35" i="197"/>
  <c r="BU35" i="199"/>
  <c r="BU35" i="197"/>
  <c r="Q36" i="199"/>
  <c r="Q36" i="197"/>
  <c r="AK36" i="199"/>
  <c r="AK36" i="197"/>
  <c r="BE36" i="199"/>
  <c r="BE36" i="197"/>
  <c r="BY36" i="199"/>
  <c r="BY36" i="197"/>
  <c r="U37" i="199"/>
  <c r="U37" i="197"/>
  <c r="AO37" i="199"/>
  <c r="AO37" i="197"/>
  <c r="BI37" i="199"/>
  <c r="BI37" i="197"/>
  <c r="E38" i="199"/>
  <c r="E38" i="197"/>
  <c r="Y38" i="199"/>
  <c r="Y38" i="197"/>
  <c r="AS38" i="199"/>
  <c r="AS38" i="197"/>
  <c r="BM38" i="199"/>
  <c r="BM38" i="197"/>
  <c r="I39" i="199"/>
  <c r="I39" i="197"/>
  <c r="AC39" i="199"/>
  <c r="AC39" i="197"/>
  <c r="AW39" i="199"/>
  <c r="AW39" i="197"/>
  <c r="BQ39" i="199"/>
  <c r="BQ39" i="197"/>
  <c r="M40" i="186"/>
  <c r="M40" i="199"/>
  <c r="M40" i="197"/>
  <c r="AG40" i="186"/>
  <c r="AG40" i="199"/>
  <c r="AG40" i="197"/>
  <c r="BA40" i="186"/>
  <c r="BA40" i="199"/>
  <c r="BA40" i="197"/>
  <c r="BU40" i="186"/>
  <c r="BU40" i="199"/>
  <c r="BU40" i="197"/>
  <c r="Q41" i="199"/>
  <c r="Q41" i="197"/>
  <c r="AK41" i="199"/>
  <c r="AK41" i="197"/>
  <c r="BE41" i="199"/>
  <c r="BE41" i="197"/>
  <c r="BY41" i="199"/>
  <c r="BY41" i="197"/>
  <c r="U42" i="186"/>
  <c r="U42" i="199"/>
  <c r="U42" i="197"/>
  <c r="AO42" i="186"/>
  <c r="AO42" i="199"/>
  <c r="AO42" i="197"/>
  <c r="BI42" i="186"/>
  <c r="BI42" i="199"/>
  <c r="BI42" i="197"/>
  <c r="BI42" i="166"/>
  <c r="E43" i="186"/>
  <c r="E43" i="199"/>
  <c r="E43" i="197"/>
  <c r="E43" i="166"/>
  <c r="Y43" i="186"/>
  <c r="Y43" i="199"/>
  <c r="Y43" i="197"/>
  <c r="Y43" i="166"/>
  <c r="AS43" i="186"/>
  <c r="AS43" i="199"/>
  <c r="AS43" i="197"/>
  <c r="AS43" i="166"/>
  <c r="BM43" i="186"/>
  <c r="BM43" i="199"/>
  <c r="BM43" i="197"/>
  <c r="BM43" i="166"/>
  <c r="I44" i="186"/>
  <c r="I44" i="199"/>
  <c r="I44" i="197"/>
  <c r="AC44" i="186"/>
  <c r="AC44" i="199"/>
  <c r="AC44" i="197"/>
  <c r="AC44" i="166"/>
  <c r="AW44" i="186"/>
  <c r="AW44" i="199"/>
  <c r="AW44" i="197"/>
  <c r="BQ44" i="186"/>
  <c r="BQ44" i="199"/>
  <c r="BQ44" i="197"/>
  <c r="M45" i="186"/>
  <c r="M45" i="199"/>
  <c r="M45" i="197"/>
  <c r="M45" i="166"/>
  <c r="AG45" i="186"/>
  <c r="AG45" i="199"/>
  <c r="AG45" i="197"/>
  <c r="AG45" i="166"/>
  <c r="BA45" i="186"/>
  <c r="BA45" i="199"/>
  <c r="BA45" i="197"/>
  <c r="BA45" i="166"/>
  <c r="BU45" i="186"/>
  <c r="BU45" i="199"/>
  <c r="BU45" i="197"/>
  <c r="BU45" i="166"/>
  <c r="Q46" i="186"/>
  <c r="Q46" i="199"/>
  <c r="Q46" i="197"/>
  <c r="Q46" i="166"/>
  <c r="AK46" i="186"/>
  <c r="AK46" i="199"/>
  <c r="AK46" i="197"/>
  <c r="AK46" i="166"/>
  <c r="BE46" i="186"/>
  <c r="BE46" i="199"/>
  <c r="BE46" i="197"/>
  <c r="BE46" i="166"/>
  <c r="BY46" i="186"/>
  <c r="BY46" i="199"/>
  <c r="BY46" i="197"/>
  <c r="BY46" i="166"/>
  <c r="U47" i="186"/>
  <c r="U47" i="199"/>
  <c r="U47" i="197"/>
  <c r="U47" i="166"/>
  <c r="AO47" i="186"/>
  <c r="AO47" i="199"/>
  <c r="AO47" i="197"/>
  <c r="AO47" i="166"/>
  <c r="BI47" i="186"/>
  <c r="BI47" i="199"/>
  <c r="BI47" i="197"/>
  <c r="BI47" i="166"/>
  <c r="E48" i="186"/>
  <c r="E48" i="199"/>
  <c r="E48" i="197"/>
  <c r="E48" i="166"/>
  <c r="Y48" i="186"/>
  <c r="Y48" i="199"/>
  <c r="Y48" i="197"/>
  <c r="Y48" i="166"/>
  <c r="AS48" i="186"/>
  <c r="AS48" i="199"/>
  <c r="AS48" i="197"/>
  <c r="AS48" i="166"/>
  <c r="BM48" i="186"/>
  <c r="BM48" i="199"/>
  <c r="BM48" i="197"/>
  <c r="BM48" i="166"/>
  <c r="I49" i="186"/>
  <c r="I49" i="199"/>
  <c r="I49" i="197"/>
  <c r="I49" i="166"/>
  <c r="AC49" i="186"/>
  <c r="AC49" i="199"/>
  <c r="AC49" i="197"/>
  <c r="AC49" i="166"/>
  <c r="AW49" i="186"/>
  <c r="AW49" i="199"/>
  <c r="AW49" i="197"/>
  <c r="AW49" i="166"/>
  <c r="BQ49" i="186"/>
  <c r="BQ49" i="199"/>
  <c r="BQ49" i="197"/>
  <c r="BQ49" i="166"/>
  <c r="M50" i="186"/>
  <c r="M50" i="199"/>
  <c r="M50" i="197"/>
  <c r="M50" i="166"/>
  <c r="AG50" i="186"/>
  <c r="AG50" i="199"/>
  <c r="AG50" i="197"/>
  <c r="AG50" i="166"/>
  <c r="BA50" i="186"/>
  <c r="BA50" i="199"/>
  <c r="BA50" i="197"/>
  <c r="BA50" i="166"/>
  <c r="BU50" i="186"/>
  <c r="BU50" i="199"/>
  <c r="BU50" i="197"/>
  <c r="BU50" i="166"/>
  <c r="Q51" i="186"/>
  <c r="Q51" i="199"/>
  <c r="Q51" i="197"/>
  <c r="Q51" i="166"/>
  <c r="AK51" i="186"/>
  <c r="AK51" i="199"/>
  <c r="AK51" i="166"/>
  <c r="BE51" i="186"/>
  <c r="BE51" i="199"/>
  <c r="BE51" i="197"/>
  <c r="BE51" i="166"/>
  <c r="BY51" i="186"/>
  <c r="BY51" i="199"/>
  <c r="BY51" i="197"/>
  <c r="BY51" i="166"/>
  <c r="U52" i="186"/>
  <c r="U52" i="199"/>
  <c r="U52" i="197"/>
  <c r="U52" i="166"/>
  <c r="AO52" i="186"/>
  <c r="AO52" i="199"/>
  <c r="AO52" i="197"/>
  <c r="AO52" i="166"/>
  <c r="BI52" i="186"/>
  <c r="BI52" i="199"/>
  <c r="BI52" i="197"/>
  <c r="BI52" i="166"/>
  <c r="E53" i="199"/>
  <c r="E53" i="197"/>
  <c r="Y53" i="199"/>
  <c r="Y53" i="197"/>
  <c r="Y53" i="166"/>
  <c r="AS53" i="199"/>
  <c r="AS53" i="197"/>
  <c r="BM53" i="199"/>
  <c r="BM53" i="197"/>
  <c r="I54" i="199"/>
  <c r="I54" i="166"/>
  <c r="I54" i="197"/>
  <c r="AC54" i="199"/>
  <c r="AC54" i="197"/>
  <c r="AC54" i="166"/>
  <c r="AW54" i="199"/>
  <c r="AW54" i="197"/>
  <c r="AW54" i="166"/>
  <c r="BQ54" i="199"/>
  <c r="BQ54" i="197"/>
  <c r="BQ54" i="166"/>
  <c r="M55" i="186"/>
  <c r="M55" i="199"/>
  <c r="M55" i="197"/>
  <c r="M55" i="166"/>
  <c r="AG55" i="186"/>
  <c r="AG55" i="199"/>
  <c r="AG55" i="197"/>
  <c r="AG55" i="166"/>
  <c r="BA55" i="186"/>
  <c r="BA55" i="199"/>
  <c r="BA55" i="197"/>
  <c r="BA55" i="166"/>
  <c r="BU55" i="186"/>
  <c r="BU55" i="199"/>
  <c r="BU55" i="197"/>
  <c r="BU55" i="166"/>
  <c r="Q56" i="199"/>
  <c r="Q56" i="197"/>
  <c r="Q56" i="166"/>
  <c r="AK56" i="199"/>
  <c r="AK56" i="197"/>
  <c r="AK56" i="166"/>
  <c r="BE56" i="199"/>
  <c r="BE56" i="166"/>
  <c r="BE56" i="197"/>
  <c r="BY56" i="199"/>
  <c r="BY56" i="197"/>
  <c r="BY56" i="166"/>
  <c r="U57" i="199"/>
  <c r="U57" i="197"/>
  <c r="AO57" i="199"/>
  <c r="AO57" i="197"/>
  <c r="AO57" i="166"/>
  <c r="BI57" i="199"/>
  <c r="BI57" i="197"/>
  <c r="E58" i="199"/>
  <c r="E58" i="197"/>
  <c r="Y58" i="199"/>
  <c r="Y58" i="197"/>
  <c r="AS58" i="199"/>
  <c r="AS58" i="197"/>
  <c r="AS58" i="166"/>
  <c r="BM58" i="199"/>
  <c r="BM58" i="197"/>
  <c r="I59" i="199"/>
  <c r="I59" i="197"/>
  <c r="I59" i="166"/>
  <c r="AC59" i="199"/>
  <c r="AC59" i="197"/>
  <c r="AC59" i="166"/>
  <c r="AW59" i="199"/>
  <c r="AW59" i="197"/>
  <c r="AW59" i="166"/>
  <c r="BQ59" i="199"/>
  <c r="BQ59" i="197"/>
  <c r="M60" i="186"/>
  <c r="M60" i="199"/>
  <c r="M60" i="197"/>
  <c r="M60" i="166"/>
  <c r="AG60" i="186"/>
  <c r="AG60" i="199"/>
  <c r="AG60" i="197"/>
  <c r="AG60" i="166"/>
  <c r="BA60" i="186"/>
  <c r="BA60" i="199"/>
  <c r="BA60" i="197"/>
  <c r="BA60" i="166"/>
  <c r="BU60" i="186"/>
  <c r="BU60" i="199"/>
  <c r="BU60" i="197"/>
  <c r="BU60" i="166"/>
  <c r="Q61" i="199"/>
  <c r="Q61" i="197"/>
  <c r="Q61" i="166"/>
  <c r="AK61" i="199"/>
  <c r="AK61" i="197"/>
  <c r="AK61" i="166"/>
  <c r="BE61" i="199"/>
  <c r="BE61" i="197"/>
  <c r="BE61" i="166"/>
  <c r="BY61" i="199"/>
  <c r="BY61" i="197"/>
  <c r="BY61" i="166"/>
  <c r="U62" i="186"/>
  <c r="U62" i="199"/>
  <c r="U62" i="197"/>
  <c r="U62" i="166"/>
  <c r="AO62" i="186"/>
  <c r="AO62" i="199"/>
  <c r="AO62" i="197"/>
  <c r="AO62" i="166"/>
  <c r="BI62" i="186"/>
  <c r="BI62" i="199"/>
  <c r="BI62" i="197"/>
  <c r="BI62" i="166"/>
  <c r="E63" i="186"/>
  <c r="E63" i="199"/>
  <c r="E63" i="197"/>
  <c r="E63" i="166"/>
  <c r="Y63" i="186"/>
  <c r="Y63" i="199"/>
  <c r="Y63" i="197"/>
  <c r="Y63" i="166"/>
  <c r="AS63" i="186"/>
  <c r="AS63" i="199"/>
  <c r="AS63" i="197"/>
  <c r="AS63" i="166"/>
  <c r="BM63" i="186"/>
  <c r="BM63" i="199"/>
  <c r="BM63" i="197"/>
  <c r="BM63" i="166"/>
  <c r="I64" i="186"/>
  <c r="I64" i="199"/>
  <c r="I64" i="197"/>
  <c r="I64" i="166"/>
  <c r="AC64" i="186"/>
  <c r="AC64" i="199"/>
  <c r="AC64" i="197"/>
  <c r="AC64" i="166"/>
  <c r="AW64" i="186"/>
  <c r="AW64" i="199"/>
  <c r="AW64" i="197"/>
  <c r="AW64" i="166"/>
  <c r="BQ64" i="186"/>
  <c r="BQ64" i="199"/>
  <c r="BQ64" i="197"/>
  <c r="BQ64" i="166"/>
  <c r="M65" i="186"/>
  <c r="M65" i="199"/>
  <c r="M65" i="197"/>
  <c r="M65" i="166"/>
  <c r="AG65" i="186"/>
  <c r="AG65" i="199"/>
  <c r="AG65" i="197"/>
  <c r="AG65" i="166"/>
  <c r="BA65" i="186"/>
  <c r="BA65" i="199"/>
  <c r="BA65" i="197"/>
  <c r="BA65" i="166"/>
  <c r="BU65" i="186"/>
  <c r="BU65" i="199"/>
  <c r="BU65" i="197"/>
  <c r="BU65" i="166"/>
  <c r="Q66" i="186"/>
  <c r="Q66" i="199"/>
  <c r="Q66" i="197"/>
  <c r="Q66" i="166"/>
  <c r="AK66" i="186"/>
  <c r="AK66" i="199"/>
  <c r="AK66" i="197"/>
  <c r="AK66" i="166"/>
  <c r="BE66" i="186"/>
  <c r="BE66" i="199"/>
  <c r="BE66" i="197"/>
  <c r="BE66" i="166"/>
  <c r="BY66" i="186"/>
  <c r="BY66" i="199"/>
  <c r="BY66" i="197"/>
  <c r="BY66" i="166"/>
  <c r="U67" i="186"/>
  <c r="U67" i="199"/>
  <c r="U67" i="197"/>
  <c r="U67" i="166"/>
  <c r="AO67" i="186"/>
  <c r="AO67" i="199"/>
  <c r="AO67" i="197"/>
  <c r="AO67" i="166"/>
  <c r="BI67" i="186"/>
  <c r="BI67" i="199"/>
  <c r="BI67" i="197"/>
  <c r="BI67" i="166"/>
  <c r="E68" i="186"/>
  <c r="E68" i="199"/>
  <c r="E68" i="197"/>
  <c r="E68" i="166"/>
  <c r="Y68" i="186"/>
  <c r="Y68" i="199"/>
  <c r="Y68" i="197"/>
  <c r="Y68" i="166"/>
  <c r="AS68" i="186"/>
  <c r="AS68" i="199"/>
  <c r="AS68" i="197"/>
  <c r="AS68" i="166"/>
  <c r="BM68" i="186"/>
  <c r="BM68" i="199"/>
  <c r="BM68" i="197"/>
  <c r="BM68" i="166"/>
  <c r="I69" i="186"/>
  <c r="I69" i="199"/>
  <c r="I69" i="197"/>
  <c r="I69" i="166"/>
  <c r="AC69" i="186"/>
  <c r="AC69" i="199"/>
  <c r="AC69" i="197"/>
  <c r="AC69" i="166"/>
  <c r="AW69" i="186"/>
  <c r="AW69" i="199"/>
  <c r="AW69" i="197"/>
  <c r="AW69" i="166"/>
  <c r="BQ69" i="186"/>
  <c r="BQ69" i="199"/>
  <c r="BQ69" i="166"/>
  <c r="BQ69" i="197"/>
  <c r="M70" i="186"/>
  <c r="M70" i="199"/>
  <c r="M70" i="197"/>
  <c r="M70" i="166"/>
  <c r="AG70" i="186"/>
  <c r="AG70" i="199"/>
  <c r="AG70" i="197"/>
  <c r="AG70" i="166"/>
  <c r="BA70" i="186"/>
  <c r="BA70" i="199"/>
  <c r="BA70" i="197"/>
  <c r="BA70" i="166"/>
  <c r="BU70" i="186"/>
  <c r="BU70" i="199"/>
  <c r="BU70" i="197"/>
  <c r="BU70" i="166"/>
  <c r="Q71" i="186"/>
  <c r="Q71" i="199"/>
  <c r="Q71" i="197"/>
  <c r="Q71" i="166"/>
  <c r="AK71" i="186"/>
  <c r="AK71" i="199"/>
  <c r="AK71" i="197"/>
  <c r="BE71" i="186"/>
  <c r="BE71" i="199"/>
  <c r="BE71" i="197"/>
  <c r="BY71" i="186"/>
  <c r="BY71" i="199"/>
  <c r="BY71" i="197"/>
  <c r="U72" i="186"/>
  <c r="U72" i="199"/>
  <c r="U72" i="197"/>
  <c r="U72" i="166"/>
  <c r="AO72" i="186"/>
  <c r="AO72" i="199"/>
  <c r="AO72" i="166"/>
  <c r="AO72" i="197"/>
  <c r="BI72" i="186"/>
  <c r="BI72" i="199"/>
  <c r="BI72" i="197"/>
  <c r="BI72" i="166"/>
  <c r="E73" i="199"/>
  <c r="E73" i="197"/>
  <c r="Y73" i="199"/>
  <c r="Y73" i="197"/>
  <c r="Y73" i="166"/>
  <c r="AS73" i="199"/>
  <c r="AS73" i="197"/>
  <c r="BM73" i="199"/>
  <c r="BM73" i="197"/>
  <c r="N74" i="199"/>
  <c r="N74" i="197"/>
  <c r="N74" i="166"/>
  <c r="AH74" i="199"/>
  <c r="AH74" i="197"/>
  <c r="AH74" i="166"/>
  <c r="BB74" i="199"/>
  <c r="BB74" i="197"/>
  <c r="BB74" i="166"/>
  <c r="C75" i="199"/>
  <c r="C75" i="197"/>
  <c r="W75" i="199"/>
  <c r="W75" i="197"/>
  <c r="AQ75" i="199"/>
  <c r="AQ75" i="197"/>
  <c r="BK75" i="199"/>
  <c r="BK75" i="197"/>
  <c r="K76" i="199"/>
  <c r="K76" i="197"/>
  <c r="AE76" i="199"/>
  <c r="AE76" i="197"/>
  <c r="AY76" i="199"/>
  <c r="AY76" i="197"/>
  <c r="BS76" i="199"/>
  <c r="BS76" i="197"/>
  <c r="R77" i="199"/>
  <c r="R77" i="197"/>
  <c r="R77" i="166"/>
  <c r="AL77" i="199"/>
  <c r="AL77" i="197"/>
  <c r="AL77" i="166"/>
  <c r="BF77" i="199"/>
  <c r="BF77" i="197"/>
  <c r="BF77" i="166"/>
  <c r="D78" i="199"/>
  <c r="D78" i="197"/>
  <c r="X78" i="199"/>
  <c r="X78" i="197"/>
  <c r="AR78" i="199"/>
  <c r="AR78" i="197"/>
  <c r="BL78" i="199"/>
  <c r="BL78" i="197"/>
  <c r="BL78" i="166"/>
  <c r="B16" i="162"/>
  <c r="M19" i="162"/>
  <c r="U19" i="166" s="1"/>
  <c r="B36" i="162"/>
  <c r="M39" i="162"/>
  <c r="B56" i="162"/>
  <c r="M59" i="162"/>
  <c r="AD59" i="166" s="1"/>
  <c r="BY74" i="197"/>
  <c r="BX74" i="197"/>
  <c r="BW74" i="197"/>
  <c r="BV74" i="197"/>
  <c r="BU74" i="197"/>
  <c r="AJ37" i="166"/>
  <c r="BF37" i="166"/>
  <c r="E38" i="166"/>
  <c r="H40" i="166"/>
  <c r="AD40" i="166"/>
  <c r="N41" i="166"/>
  <c r="BX41" i="166"/>
  <c r="X43" i="166"/>
  <c r="BG43" i="166"/>
  <c r="X48" i="166"/>
  <c r="C49" i="166"/>
  <c r="AU50" i="166"/>
  <c r="BO55" i="166"/>
  <c r="K61" i="166"/>
  <c r="BG63" i="166"/>
  <c r="AE66" i="166"/>
  <c r="C69" i="166"/>
  <c r="AZ74" i="166"/>
  <c r="AK51" i="197"/>
  <c r="F3" i="186"/>
  <c r="F3" i="199"/>
  <c r="F3" i="197"/>
  <c r="Z3" i="186"/>
  <c r="Z3" i="199"/>
  <c r="Z3" i="197"/>
  <c r="AT3" i="186"/>
  <c r="AT3" i="199"/>
  <c r="AT3" i="197"/>
  <c r="BN3" i="186"/>
  <c r="BN3" i="199"/>
  <c r="BN3" i="197"/>
  <c r="J4" i="186"/>
  <c r="J4" i="199"/>
  <c r="J4" i="197"/>
  <c r="AD4" i="186"/>
  <c r="AD4" i="199"/>
  <c r="AD4" i="197"/>
  <c r="AX4" i="186"/>
  <c r="AX4" i="199"/>
  <c r="AX4" i="197"/>
  <c r="BR4" i="186"/>
  <c r="BR4" i="199"/>
  <c r="BR4" i="197"/>
  <c r="N5" i="186"/>
  <c r="N5" i="199"/>
  <c r="N5" i="197"/>
  <c r="AH5" i="186"/>
  <c r="AH5" i="199"/>
  <c r="AH5" i="197"/>
  <c r="BB5" i="186"/>
  <c r="BB5" i="199"/>
  <c r="BB5" i="197"/>
  <c r="BV5" i="186"/>
  <c r="BV5" i="199"/>
  <c r="BV5" i="197"/>
  <c r="R6" i="186"/>
  <c r="R6" i="199"/>
  <c r="R6" i="197"/>
  <c r="AL6" i="186"/>
  <c r="AL6" i="199"/>
  <c r="AL6" i="197"/>
  <c r="BF6" i="186"/>
  <c r="BF6" i="199"/>
  <c r="BF6" i="197"/>
  <c r="B7" i="186"/>
  <c r="B7" i="199"/>
  <c r="B7" i="197"/>
  <c r="V7" i="186"/>
  <c r="V7" i="199"/>
  <c r="V7" i="197"/>
  <c r="AP7" i="186"/>
  <c r="AP7" i="199"/>
  <c r="AP7" i="197"/>
  <c r="BJ7" i="186"/>
  <c r="BJ7" i="199"/>
  <c r="BJ7" i="197"/>
  <c r="F8" i="186"/>
  <c r="F8" i="199"/>
  <c r="F8" i="197"/>
  <c r="Z8" i="186"/>
  <c r="Z8" i="199"/>
  <c r="Z8" i="197"/>
  <c r="AT8" i="186"/>
  <c r="AT8" i="199"/>
  <c r="AT8" i="197"/>
  <c r="BN8" i="186"/>
  <c r="BN8" i="199"/>
  <c r="BN8" i="197"/>
  <c r="J9" i="186"/>
  <c r="J9" i="199"/>
  <c r="J9" i="197"/>
  <c r="AD9" i="186"/>
  <c r="AD9" i="199"/>
  <c r="AD9" i="197"/>
  <c r="AX9" i="186"/>
  <c r="AX9" i="199"/>
  <c r="AX9" i="197"/>
  <c r="BR9" i="186"/>
  <c r="BR9" i="199"/>
  <c r="BR9" i="197"/>
  <c r="N10" i="186"/>
  <c r="N10" i="199"/>
  <c r="N10" i="197"/>
  <c r="AH10" i="186"/>
  <c r="AH10" i="199"/>
  <c r="AH10" i="197"/>
  <c r="BB10" i="186"/>
  <c r="BB10" i="199"/>
  <c r="BB10" i="197"/>
  <c r="BV10" i="186"/>
  <c r="BV10" i="199"/>
  <c r="BV10" i="197"/>
  <c r="R11" i="186"/>
  <c r="R11" i="199"/>
  <c r="R11" i="197"/>
  <c r="AL11" i="186"/>
  <c r="AL11" i="199"/>
  <c r="AL11" i="197"/>
  <c r="BF11" i="186"/>
  <c r="BF11" i="199"/>
  <c r="BF11" i="197"/>
  <c r="B12" i="186"/>
  <c r="B12" i="199"/>
  <c r="B12" i="197"/>
  <c r="V12" i="186"/>
  <c r="V12" i="199"/>
  <c r="V12" i="197"/>
  <c r="AP12" i="186"/>
  <c r="AP12" i="199"/>
  <c r="AP12" i="197"/>
  <c r="BJ12" i="186"/>
  <c r="BJ12" i="199"/>
  <c r="BJ12" i="197"/>
  <c r="F13" i="199"/>
  <c r="F13" i="197"/>
  <c r="Z13" i="199"/>
  <c r="Z13" i="197"/>
  <c r="AT13" i="199"/>
  <c r="AT13" i="197"/>
  <c r="BN13" i="199"/>
  <c r="BN13" i="197"/>
  <c r="J14" i="199"/>
  <c r="J14" i="197"/>
  <c r="AD14" i="199"/>
  <c r="AD14" i="197"/>
  <c r="AX14" i="199"/>
  <c r="AX14" i="197"/>
  <c r="BR14" i="199"/>
  <c r="BR14" i="197"/>
  <c r="N15" i="199"/>
  <c r="N15" i="197"/>
  <c r="AH15" i="199"/>
  <c r="AH15" i="197"/>
  <c r="BB15" i="199"/>
  <c r="BB15" i="197"/>
  <c r="BV15" i="199"/>
  <c r="BV15" i="197"/>
  <c r="R16" i="199"/>
  <c r="R16" i="197"/>
  <c r="AL16" i="199"/>
  <c r="AL16" i="197"/>
  <c r="BF16" i="199"/>
  <c r="BF16" i="197"/>
  <c r="B17" i="199"/>
  <c r="B17" i="197"/>
  <c r="V17" i="199"/>
  <c r="V17" i="197"/>
  <c r="AP17" i="199"/>
  <c r="AP17" i="197"/>
  <c r="BJ17" i="199"/>
  <c r="BJ17" i="197"/>
  <c r="F18" i="199"/>
  <c r="F18" i="197"/>
  <c r="Z18" i="199"/>
  <c r="Z18" i="197"/>
  <c r="AT18" i="199"/>
  <c r="AT18" i="197"/>
  <c r="BN18" i="199"/>
  <c r="BN18" i="197"/>
  <c r="J19" i="199"/>
  <c r="J19" i="197"/>
  <c r="AD19" i="199"/>
  <c r="AD19" i="197"/>
  <c r="AX19" i="199"/>
  <c r="AX19" i="197"/>
  <c r="BR19" i="199"/>
  <c r="BR19" i="197"/>
  <c r="N20" i="186"/>
  <c r="N20" i="199"/>
  <c r="N20" i="197"/>
  <c r="AH20" i="186"/>
  <c r="AH20" i="199"/>
  <c r="AH20" i="197"/>
  <c r="BB20" i="186"/>
  <c r="BB20" i="199"/>
  <c r="BB20" i="197"/>
  <c r="BV20" i="186"/>
  <c r="BV20" i="199"/>
  <c r="BV20" i="197"/>
  <c r="R21" i="199"/>
  <c r="R21" i="197"/>
  <c r="AL21" i="199"/>
  <c r="AL21" i="197"/>
  <c r="BF21" i="199"/>
  <c r="BF21" i="197"/>
  <c r="B22" i="186"/>
  <c r="B22" i="199"/>
  <c r="B22" i="197"/>
  <c r="V22" i="186"/>
  <c r="V22" i="199"/>
  <c r="V22" i="197"/>
  <c r="AP22" i="186"/>
  <c r="AP22" i="199"/>
  <c r="AP22" i="197"/>
  <c r="BJ22" i="186"/>
  <c r="BJ22" i="199"/>
  <c r="BJ22" i="197"/>
  <c r="F23" i="186"/>
  <c r="F23" i="199"/>
  <c r="F23" i="197"/>
  <c r="Z23" i="186"/>
  <c r="Z23" i="199"/>
  <c r="Z23" i="197"/>
  <c r="AT23" i="186"/>
  <c r="AT23" i="199"/>
  <c r="AT23" i="197"/>
  <c r="BN23" i="186"/>
  <c r="BN23" i="199"/>
  <c r="BN23" i="197"/>
  <c r="J24" i="186"/>
  <c r="J24" i="199"/>
  <c r="J24" i="197"/>
  <c r="AD24" i="186"/>
  <c r="AD24" i="199"/>
  <c r="AD24" i="197"/>
  <c r="AX24" i="186"/>
  <c r="AX24" i="199"/>
  <c r="AX24" i="197"/>
  <c r="BR24" i="186"/>
  <c r="BR24" i="199"/>
  <c r="BR24" i="197"/>
  <c r="N25" i="186"/>
  <c r="N25" i="199"/>
  <c r="N25" i="197"/>
  <c r="AH25" i="186"/>
  <c r="AH25" i="199"/>
  <c r="AH25" i="197"/>
  <c r="BB25" i="186"/>
  <c r="BB25" i="199"/>
  <c r="BB25" i="197"/>
  <c r="BV25" i="186"/>
  <c r="BV25" i="199"/>
  <c r="BV25" i="197"/>
  <c r="R26" i="186"/>
  <c r="R26" i="199"/>
  <c r="R26" i="197"/>
  <c r="AL26" i="186"/>
  <c r="AL26" i="199"/>
  <c r="AL26" i="197"/>
  <c r="BF26" i="186"/>
  <c r="BF26" i="199"/>
  <c r="BF26" i="197"/>
  <c r="B27" i="186"/>
  <c r="B27" i="199"/>
  <c r="B27" i="197"/>
  <c r="V27" i="186"/>
  <c r="V27" i="199"/>
  <c r="V27" i="197"/>
  <c r="AP27" i="186"/>
  <c r="AP27" i="199"/>
  <c r="AP27" i="197"/>
  <c r="BJ27" i="186"/>
  <c r="BJ27" i="199"/>
  <c r="BJ27" i="197"/>
  <c r="F28" i="186"/>
  <c r="F28" i="199"/>
  <c r="F28" i="197"/>
  <c r="Z28" i="186"/>
  <c r="Z28" i="199"/>
  <c r="Z28" i="197"/>
  <c r="AT28" i="186"/>
  <c r="AT28" i="199"/>
  <c r="AT28" i="197"/>
  <c r="BN28" i="186"/>
  <c r="BN28" i="199"/>
  <c r="BN28" i="197"/>
  <c r="J29" i="186"/>
  <c r="J29" i="199"/>
  <c r="J29" i="197"/>
  <c r="AD29" i="186"/>
  <c r="AD29" i="199"/>
  <c r="AD29" i="197"/>
  <c r="AX29" i="186"/>
  <c r="AX29" i="199"/>
  <c r="AX29" i="197"/>
  <c r="BR29" i="186"/>
  <c r="BR29" i="199"/>
  <c r="BR29" i="197"/>
  <c r="N30" i="186"/>
  <c r="N30" i="199"/>
  <c r="N30" i="197"/>
  <c r="AH30" i="186"/>
  <c r="AH30" i="199"/>
  <c r="AH30" i="197"/>
  <c r="BB30" i="186"/>
  <c r="BB30" i="199"/>
  <c r="BB30" i="197"/>
  <c r="BV30" i="186"/>
  <c r="BV30" i="199"/>
  <c r="BV30" i="197"/>
  <c r="R31" i="186"/>
  <c r="R31" i="199"/>
  <c r="R31" i="197"/>
  <c r="AL31" i="186"/>
  <c r="AL31" i="199"/>
  <c r="AL31" i="197"/>
  <c r="BF31" i="186"/>
  <c r="BF31" i="199"/>
  <c r="BF31" i="197"/>
  <c r="B32" i="186"/>
  <c r="B32" i="199"/>
  <c r="B32" i="197"/>
  <c r="V32" i="186"/>
  <c r="V32" i="199"/>
  <c r="V32" i="197"/>
  <c r="AP32" i="186"/>
  <c r="AP32" i="199"/>
  <c r="AP32" i="197"/>
  <c r="BJ32" i="186"/>
  <c r="BJ32" i="199"/>
  <c r="BJ32" i="197"/>
  <c r="F33" i="199"/>
  <c r="F33" i="197"/>
  <c r="Z33" i="199"/>
  <c r="Z33" i="197"/>
  <c r="AT33" i="199"/>
  <c r="AT33" i="197"/>
  <c r="BN33" i="199"/>
  <c r="BN33" i="197"/>
  <c r="J34" i="199"/>
  <c r="J34" i="197"/>
  <c r="AD34" i="199"/>
  <c r="AD34" i="197"/>
  <c r="AX34" i="199"/>
  <c r="AX34" i="197"/>
  <c r="BR34" i="199"/>
  <c r="BR34" i="197"/>
  <c r="N35" i="199"/>
  <c r="N35" i="197"/>
  <c r="AH35" i="199"/>
  <c r="AH35" i="197"/>
  <c r="BB35" i="199"/>
  <c r="BB35" i="197"/>
  <c r="BV35" i="199"/>
  <c r="BV35" i="197"/>
  <c r="R36" i="199"/>
  <c r="R36" i="197"/>
  <c r="AL36" i="199"/>
  <c r="AL36" i="197"/>
  <c r="BF36" i="199"/>
  <c r="BF36" i="197"/>
  <c r="B37" i="199"/>
  <c r="B37" i="197"/>
  <c r="V37" i="199"/>
  <c r="V37" i="197"/>
  <c r="AP37" i="199"/>
  <c r="AP37" i="197"/>
  <c r="BJ37" i="199"/>
  <c r="BJ37" i="197"/>
  <c r="F38" i="199"/>
  <c r="F38" i="197"/>
  <c r="Z38" i="199"/>
  <c r="Z38" i="197"/>
  <c r="AT38" i="199"/>
  <c r="AT38" i="197"/>
  <c r="BN38" i="199"/>
  <c r="BN38" i="197"/>
  <c r="J39" i="199"/>
  <c r="J39" i="197"/>
  <c r="AD39" i="199"/>
  <c r="AD39" i="197"/>
  <c r="AX39" i="199"/>
  <c r="AX39" i="197"/>
  <c r="BR39" i="199"/>
  <c r="BR39" i="197"/>
  <c r="N40" i="186"/>
  <c r="N40" i="199"/>
  <c r="N40" i="197"/>
  <c r="AH40" i="186"/>
  <c r="AH40" i="199"/>
  <c r="AH40" i="197"/>
  <c r="BB40" i="186"/>
  <c r="BB40" i="199"/>
  <c r="BB40" i="197"/>
  <c r="BV40" i="186"/>
  <c r="BV40" i="199"/>
  <c r="BV40" i="197"/>
  <c r="R41" i="199"/>
  <c r="R41" i="197"/>
  <c r="AL41" i="199"/>
  <c r="AL41" i="197"/>
  <c r="BF41" i="199"/>
  <c r="BF41" i="197"/>
  <c r="B42" i="186"/>
  <c r="B42" i="199"/>
  <c r="B42" i="197"/>
  <c r="V42" i="186"/>
  <c r="V42" i="199"/>
  <c r="V42" i="197"/>
  <c r="AP42" i="186"/>
  <c r="AP42" i="199"/>
  <c r="AP42" i="197"/>
  <c r="BJ42" i="186"/>
  <c r="BJ42" i="199"/>
  <c r="BJ42" i="197"/>
  <c r="F43" i="186"/>
  <c r="F43" i="199"/>
  <c r="F43" i="197"/>
  <c r="Z43" i="186"/>
  <c r="Z43" i="199"/>
  <c r="Z43" i="197"/>
  <c r="AT43" i="186"/>
  <c r="AT43" i="199"/>
  <c r="AT43" i="197"/>
  <c r="BN43" i="186"/>
  <c r="BN43" i="199"/>
  <c r="BN43" i="197"/>
  <c r="J44" i="186"/>
  <c r="J44" i="199"/>
  <c r="J44" i="197"/>
  <c r="AD44" i="186"/>
  <c r="AD44" i="199"/>
  <c r="AD44" i="197"/>
  <c r="AX44" i="186"/>
  <c r="AX44" i="199"/>
  <c r="AX44" i="197"/>
  <c r="BR44" i="186"/>
  <c r="BR44" i="199"/>
  <c r="BR44" i="197"/>
  <c r="N45" i="186"/>
  <c r="N45" i="199"/>
  <c r="N45" i="197"/>
  <c r="AH45" i="186"/>
  <c r="AH45" i="199"/>
  <c r="AH45" i="197"/>
  <c r="BB45" i="186"/>
  <c r="BB45" i="199"/>
  <c r="BB45" i="197"/>
  <c r="BV45" i="186"/>
  <c r="BV45" i="199"/>
  <c r="BV45" i="197"/>
  <c r="R46" i="186"/>
  <c r="R46" i="199"/>
  <c r="R46" i="197"/>
  <c r="AL46" i="186"/>
  <c r="AL46" i="199"/>
  <c r="AL46" i="197"/>
  <c r="BF46" i="186"/>
  <c r="BF46" i="199"/>
  <c r="BF46" i="197"/>
  <c r="B47" i="186"/>
  <c r="B47" i="199"/>
  <c r="B47" i="197"/>
  <c r="V47" i="186"/>
  <c r="V47" i="199"/>
  <c r="V47" i="197"/>
  <c r="AP47" i="186"/>
  <c r="AP47" i="199"/>
  <c r="AP47" i="197"/>
  <c r="BJ47" i="186"/>
  <c r="BJ47" i="199"/>
  <c r="BJ47" i="197"/>
  <c r="F48" i="186"/>
  <c r="F48" i="199"/>
  <c r="F48" i="197"/>
  <c r="Z48" i="186"/>
  <c r="Z48" i="199"/>
  <c r="Z48" i="197"/>
  <c r="AT48" i="186"/>
  <c r="AT48" i="199"/>
  <c r="AT48" i="197"/>
  <c r="BN48" i="186"/>
  <c r="BN48" i="199"/>
  <c r="BN48" i="197"/>
  <c r="J49" i="186"/>
  <c r="J49" i="199"/>
  <c r="J49" i="197"/>
  <c r="AD49" i="186"/>
  <c r="AD49" i="199"/>
  <c r="AD49" i="197"/>
  <c r="AX49" i="186"/>
  <c r="AX49" i="199"/>
  <c r="AX49" i="197"/>
  <c r="BR49" i="186"/>
  <c r="BR49" i="199"/>
  <c r="BR49" i="197"/>
  <c r="N50" i="186"/>
  <c r="N50" i="199"/>
  <c r="N50" i="197"/>
  <c r="AH50" i="186"/>
  <c r="AH50" i="199"/>
  <c r="AH50" i="197"/>
  <c r="BB50" i="186"/>
  <c r="BB50" i="199"/>
  <c r="BB50" i="197"/>
  <c r="BV50" i="186"/>
  <c r="BV50" i="199"/>
  <c r="BV50" i="197"/>
  <c r="R51" i="186"/>
  <c r="R51" i="199"/>
  <c r="R51" i="197"/>
  <c r="AL51" i="186"/>
  <c r="AL51" i="199"/>
  <c r="AL51" i="197"/>
  <c r="BF51" i="186"/>
  <c r="BF51" i="199"/>
  <c r="BF51" i="197"/>
  <c r="B52" i="186"/>
  <c r="B52" i="199"/>
  <c r="B52" i="197"/>
  <c r="V52" i="186"/>
  <c r="V52" i="199"/>
  <c r="V52" i="197"/>
  <c r="AP52" i="186"/>
  <c r="AP52" i="199"/>
  <c r="AP52" i="197"/>
  <c r="BJ52" i="186"/>
  <c r="BJ52" i="199"/>
  <c r="BJ52" i="197"/>
  <c r="F53" i="199"/>
  <c r="F53" i="197"/>
  <c r="Z53" i="199"/>
  <c r="Z53" i="197"/>
  <c r="AT53" i="199"/>
  <c r="AT53" i="197"/>
  <c r="BN53" i="199"/>
  <c r="BN53" i="197"/>
  <c r="J54" i="199"/>
  <c r="J54" i="197"/>
  <c r="AD54" i="199"/>
  <c r="AD54" i="197"/>
  <c r="AX54" i="199"/>
  <c r="AX54" i="197"/>
  <c r="BR54" i="199"/>
  <c r="BR54" i="197"/>
  <c r="N55" i="186"/>
  <c r="N55" i="199"/>
  <c r="N55" i="197"/>
  <c r="AH55" i="186"/>
  <c r="AH55" i="199"/>
  <c r="AH55" i="197"/>
  <c r="BB55" i="186"/>
  <c r="BB55" i="199"/>
  <c r="BB55" i="197"/>
  <c r="BV55" i="186"/>
  <c r="BV55" i="199"/>
  <c r="BV55" i="197"/>
  <c r="R56" i="199"/>
  <c r="R56" i="197"/>
  <c r="AL56" i="199"/>
  <c r="AL56" i="197"/>
  <c r="BF56" i="199"/>
  <c r="BF56" i="197"/>
  <c r="B57" i="199"/>
  <c r="B57" i="197"/>
  <c r="V57" i="199"/>
  <c r="V57" i="197"/>
  <c r="AP57" i="199"/>
  <c r="AP57" i="197"/>
  <c r="BJ57" i="199"/>
  <c r="BJ57" i="197"/>
  <c r="F58" i="199"/>
  <c r="F58" i="197"/>
  <c r="Z58" i="199"/>
  <c r="Z58" i="197"/>
  <c r="AT58" i="199"/>
  <c r="AT58" i="197"/>
  <c r="BN58" i="199"/>
  <c r="BN58" i="197"/>
  <c r="J59" i="199"/>
  <c r="J59" i="197"/>
  <c r="AD59" i="199"/>
  <c r="AD59" i="197"/>
  <c r="AX59" i="199"/>
  <c r="AX59" i="197"/>
  <c r="BR59" i="199"/>
  <c r="BR59" i="197"/>
  <c r="N60" i="186"/>
  <c r="N60" i="199"/>
  <c r="N60" i="197"/>
  <c r="AH60" i="186"/>
  <c r="AH60" i="199"/>
  <c r="AH60" i="197"/>
  <c r="BB60" i="186"/>
  <c r="BB60" i="199"/>
  <c r="BB60" i="197"/>
  <c r="BV60" i="186"/>
  <c r="BV60" i="199"/>
  <c r="BV60" i="197"/>
  <c r="R61" i="199"/>
  <c r="R61" i="197"/>
  <c r="AL61" i="199"/>
  <c r="AL61" i="197"/>
  <c r="BF61" i="199"/>
  <c r="BF61" i="197"/>
  <c r="B62" i="186"/>
  <c r="B62" i="199"/>
  <c r="B62" i="197"/>
  <c r="V62" i="186"/>
  <c r="V62" i="199"/>
  <c r="V62" i="197"/>
  <c r="AP62" i="186"/>
  <c r="AP62" i="199"/>
  <c r="AP62" i="197"/>
  <c r="BJ62" i="186"/>
  <c r="BJ62" i="199"/>
  <c r="BJ62" i="197"/>
  <c r="F63" i="186"/>
  <c r="F63" i="199"/>
  <c r="F63" i="197"/>
  <c r="Z63" i="186"/>
  <c r="Z63" i="199"/>
  <c r="Z63" i="197"/>
  <c r="AT63" i="186"/>
  <c r="AT63" i="199"/>
  <c r="AT63" i="197"/>
  <c r="BN63" i="186"/>
  <c r="BN63" i="199"/>
  <c r="BN63" i="197"/>
  <c r="J64" i="186"/>
  <c r="J64" i="199"/>
  <c r="J64" i="197"/>
  <c r="AD64" i="186"/>
  <c r="AD64" i="199"/>
  <c r="AD64" i="197"/>
  <c r="AX64" i="186"/>
  <c r="AX64" i="199"/>
  <c r="AX64" i="197"/>
  <c r="BR64" i="186"/>
  <c r="BR64" i="199"/>
  <c r="BR64" i="197"/>
  <c r="N65" i="186"/>
  <c r="N65" i="199"/>
  <c r="N65" i="197"/>
  <c r="AH65" i="186"/>
  <c r="AH65" i="199"/>
  <c r="AH65" i="197"/>
  <c r="BB65" i="186"/>
  <c r="BB65" i="199"/>
  <c r="BB65" i="197"/>
  <c r="BV65" i="186"/>
  <c r="BV65" i="199"/>
  <c r="BV65" i="197"/>
  <c r="R66" i="186"/>
  <c r="R66" i="199"/>
  <c r="R66" i="197"/>
  <c r="AL66" i="186"/>
  <c r="AL66" i="199"/>
  <c r="AL66" i="197"/>
  <c r="BF66" i="186"/>
  <c r="BF66" i="199"/>
  <c r="BF66" i="197"/>
  <c r="B67" i="186"/>
  <c r="B67" i="199"/>
  <c r="B67" i="197"/>
  <c r="V67" i="186"/>
  <c r="V67" i="199"/>
  <c r="V67" i="197"/>
  <c r="AP67" i="186"/>
  <c r="AP67" i="199"/>
  <c r="AP67" i="197"/>
  <c r="BJ67" i="186"/>
  <c r="BJ67" i="199"/>
  <c r="BJ67" i="197"/>
  <c r="F68" i="186"/>
  <c r="F68" i="199"/>
  <c r="F68" i="197"/>
  <c r="Z68" i="186"/>
  <c r="Z68" i="199"/>
  <c r="Z68" i="197"/>
  <c r="AT68" i="186"/>
  <c r="AT68" i="199"/>
  <c r="AT68" i="197"/>
  <c r="BN68" i="186"/>
  <c r="BN68" i="199"/>
  <c r="BN68" i="197"/>
  <c r="J69" i="186"/>
  <c r="J69" i="199"/>
  <c r="J69" i="197"/>
  <c r="AD69" i="186"/>
  <c r="AD69" i="199"/>
  <c r="AD69" i="197"/>
  <c r="AX69" i="186"/>
  <c r="AX69" i="199"/>
  <c r="AX69" i="197"/>
  <c r="BR69" i="186"/>
  <c r="BR69" i="199"/>
  <c r="BR69" i="197"/>
  <c r="N70" i="186"/>
  <c r="N70" i="199"/>
  <c r="N70" i="197"/>
  <c r="AH70" i="186"/>
  <c r="AH70" i="199"/>
  <c r="AH70" i="197"/>
  <c r="BB70" i="186"/>
  <c r="BB70" i="199"/>
  <c r="BB70" i="197"/>
  <c r="BV70" i="186"/>
  <c r="BV70" i="199"/>
  <c r="BV70" i="197"/>
  <c r="R71" i="186"/>
  <c r="R71" i="199"/>
  <c r="R71" i="197"/>
  <c r="AL71" i="186"/>
  <c r="AL71" i="199"/>
  <c r="AL71" i="197"/>
  <c r="BF71" i="186"/>
  <c r="BF71" i="199"/>
  <c r="BF71" i="197"/>
  <c r="B72" i="186"/>
  <c r="B72" i="199"/>
  <c r="B72" i="197"/>
  <c r="V72" i="186"/>
  <c r="V72" i="199"/>
  <c r="V72" i="197"/>
  <c r="AP72" i="186"/>
  <c r="AP72" i="199"/>
  <c r="AP72" i="197"/>
  <c r="BJ72" i="186"/>
  <c r="BJ72" i="199"/>
  <c r="BJ72" i="197"/>
  <c r="F73" i="199"/>
  <c r="F73" i="197"/>
  <c r="Z73" i="199"/>
  <c r="Z73" i="197"/>
  <c r="AT73" i="199"/>
  <c r="AT73" i="197"/>
  <c r="BN73" i="199"/>
  <c r="BN73" i="197"/>
  <c r="O74" i="199"/>
  <c r="O74" i="197"/>
  <c r="O74" i="166"/>
  <c r="AI74" i="199"/>
  <c r="AI74" i="197"/>
  <c r="AI74" i="166"/>
  <c r="BC74" i="199"/>
  <c r="BC74" i="197"/>
  <c r="BC74" i="166"/>
  <c r="D75" i="199"/>
  <c r="D75" i="197"/>
  <c r="X75" i="199"/>
  <c r="X75" i="197"/>
  <c r="AR75" i="199"/>
  <c r="AR75" i="197"/>
  <c r="BL75" i="199"/>
  <c r="BL75" i="197"/>
  <c r="L76" i="199"/>
  <c r="L76" i="197"/>
  <c r="AF76" i="199"/>
  <c r="AF76" i="197"/>
  <c r="AZ76" i="199"/>
  <c r="AZ76" i="197"/>
  <c r="BT76" i="199"/>
  <c r="BT76" i="197"/>
  <c r="S77" i="199"/>
  <c r="S77" i="197"/>
  <c r="S77" i="166"/>
  <c r="AM77" i="199"/>
  <c r="AM77" i="197"/>
  <c r="AM77" i="166"/>
  <c r="BG77" i="199"/>
  <c r="BG77" i="197"/>
  <c r="BG77" i="166"/>
  <c r="E78" i="199"/>
  <c r="E78" i="197"/>
  <c r="Y78" i="199"/>
  <c r="Y78" i="197"/>
  <c r="AS78" i="199"/>
  <c r="AS78" i="197"/>
  <c r="BM78" i="199"/>
  <c r="BM78" i="197"/>
  <c r="BM78" i="166"/>
  <c r="BY73" i="199"/>
  <c r="BX73" i="199"/>
  <c r="BW73" i="199"/>
  <c r="BV73" i="199"/>
  <c r="BU73" i="199"/>
  <c r="O37" i="166"/>
  <c r="AK37" i="166"/>
  <c r="BH37" i="166"/>
  <c r="F38" i="166"/>
  <c r="BK39" i="166"/>
  <c r="I40" i="166"/>
  <c r="AF40" i="166"/>
  <c r="P41" i="166"/>
  <c r="BY41" i="166"/>
  <c r="Z43" i="166"/>
  <c r="BH43" i="166"/>
  <c r="K46" i="166"/>
  <c r="Z48" i="166"/>
  <c r="H49" i="166"/>
  <c r="BK49" i="166"/>
  <c r="BB50" i="166"/>
  <c r="Z53" i="166"/>
  <c r="BV55" i="166"/>
  <c r="R61" i="166"/>
  <c r="BN63" i="166"/>
  <c r="AL66" i="166"/>
  <c r="J69" i="166"/>
  <c r="BF71" i="166"/>
  <c r="BA74" i="166"/>
  <c r="G3" i="186"/>
  <c r="G3" i="199"/>
  <c r="G3" i="197"/>
  <c r="AA3" i="186"/>
  <c r="AA3" i="199"/>
  <c r="AA3" i="197"/>
  <c r="AU3" i="186"/>
  <c r="AU3" i="199"/>
  <c r="AU3" i="197"/>
  <c r="BO3" i="186"/>
  <c r="BO3" i="199"/>
  <c r="BO3" i="197"/>
  <c r="K4" i="186"/>
  <c r="K4" i="199"/>
  <c r="K4" i="197"/>
  <c r="AE4" i="186"/>
  <c r="AE4" i="199"/>
  <c r="AE4" i="197"/>
  <c r="AY4" i="186"/>
  <c r="AY4" i="199"/>
  <c r="AY4" i="197"/>
  <c r="BS4" i="186"/>
  <c r="BS4" i="199"/>
  <c r="BS4" i="197"/>
  <c r="O5" i="186"/>
  <c r="O5" i="199"/>
  <c r="O5" i="197"/>
  <c r="AI5" i="186"/>
  <c r="AI5" i="199"/>
  <c r="AI5" i="197"/>
  <c r="BC5" i="186"/>
  <c r="BC5" i="199"/>
  <c r="BC5" i="197"/>
  <c r="BW5" i="186"/>
  <c r="BW5" i="199"/>
  <c r="BW5" i="197"/>
  <c r="S6" i="186"/>
  <c r="S6" i="199"/>
  <c r="S6" i="197"/>
  <c r="AM6" i="186"/>
  <c r="AM6" i="199"/>
  <c r="AM6" i="197"/>
  <c r="BG6" i="186"/>
  <c r="BG6" i="199"/>
  <c r="BG6" i="197"/>
  <c r="C7" i="186"/>
  <c r="C7" i="199"/>
  <c r="C7" i="197"/>
  <c r="W7" i="186"/>
  <c r="W7" i="199"/>
  <c r="W7" i="197"/>
  <c r="AQ7" i="186"/>
  <c r="AQ7" i="199"/>
  <c r="AQ7" i="197"/>
  <c r="BK7" i="186"/>
  <c r="BK7" i="199"/>
  <c r="BK7" i="197"/>
  <c r="G8" i="186"/>
  <c r="G8" i="199"/>
  <c r="G8" i="197"/>
  <c r="AA8" i="186"/>
  <c r="AA8" i="199"/>
  <c r="AA8" i="197"/>
  <c r="AU8" i="186"/>
  <c r="AU8" i="199"/>
  <c r="AU8" i="197"/>
  <c r="BO8" i="186"/>
  <c r="BO8" i="199"/>
  <c r="BO8" i="197"/>
  <c r="K9" i="186"/>
  <c r="K9" i="199"/>
  <c r="K9" i="197"/>
  <c r="AE9" i="186"/>
  <c r="AE9" i="199"/>
  <c r="AE9" i="197"/>
  <c r="AY9" i="186"/>
  <c r="AY9" i="199"/>
  <c r="AY9" i="197"/>
  <c r="BS9" i="186"/>
  <c r="BS9" i="199"/>
  <c r="BS9" i="197"/>
  <c r="O10" i="186"/>
  <c r="O10" i="199"/>
  <c r="O10" i="197"/>
  <c r="AI10" i="186"/>
  <c r="AI10" i="199"/>
  <c r="AI10" i="197"/>
  <c r="BC10" i="186"/>
  <c r="BC10" i="199"/>
  <c r="BC10" i="197"/>
  <c r="BW10" i="186"/>
  <c r="BW10" i="199"/>
  <c r="BW10" i="197"/>
  <c r="S11" i="186"/>
  <c r="S11" i="199"/>
  <c r="S11" i="197"/>
  <c r="AM11" i="186"/>
  <c r="AM11" i="199"/>
  <c r="AM11" i="197"/>
  <c r="BG11" i="186"/>
  <c r="BG11" i="199"/>
  <c r="BG11" i="197"/>
  <c r="C12" i="186"/>
  <c r="C12" i="199"/>
  <c r="C12" i="197"/>
  <c r="W12" i="186"/>
  <c r="W12" i="199"/>
  <c r="W12" i="197"/>
  <c r="AQ12" i="186"/>
  <c r="AQ12" i="199"/>
  <c r="AQ12" i="197"/>
  <c r="BK12" i="186"/>
  <c r="BK12" i="199"/>
  <c r="BK12" i="197"/>
  <c r="G13" i="199"/>
  <c r="G13" i="197"/>
  <c r="AA13" i="199"/>
  <c r="AA13" i="197"/>
  <c r="AU13" i="199"/>
  <c r="AU13" i="197"/>
  <c r="BO13" i="199"/>
  <c r="BO13" i="197"/>
  <c r="K14" i="199"/>
  <c r="K14" i="197"/>
  <c r="AE14" i="199"/>
  <c r="AE14" i="197"/>
  <c r="AY14" i="199"/>
  <c r="AY14" i="197"/>
  <c r="BS14" i="199"/>
  <c r="BS14" i="197"/>
  <c r="O15" i="199"/>
  <c r="O15" i="197"/>
  <c r="AI15" i="199"/>
  <c r="AI15" i="197"/>
  <c r="BC15" i="199"/>
  <c r="BC15" i="197"/>
  <c r="BW15" i="199"/>
  <c r="BW15" i="197"/>
  <c r="S16" i="199"/>
  <c r="S16" i="197"/>
  <c r="AM16" i="199"/>
  <c r="AM16" i="197"/>
  <c r="BG16" i="199"/>
  <c r="BG16" i="197"/>
  <c r="C17" i="199"/>
  <c r="C17" i="197"/>
  <c r="W17" i="199"/>
  <c r="W17" i="197"/>
  <c r="AQ17" i="199"/>
  <c r="AQ17" i="197"/>
  <c r="BK17" i="199"/>
  <c r="BK17" i="197"/>
  <c r="G18" i="199"/>
  <c r="G18" i="197"/>
  <c r="AA18" i="199"/>
  <c r="AA18" i="197"/>
  <c r="AU18" i="199"/>
  <c r="AU18" i="197"/>
  <c r="BO18" i="199"/>
  <c r="BO18" i="197"/>
  <c r="K19" i="199"/>
  <c r="K19" i="197"/>
  <c r="AE19" i="199"/>
  <c r="AE19" i="197"/>
  <c r="AY19" i="199"/>
  <c r="AY19" i="197"/>
  <c r="BS19" i="199"/>
  <c r="BS19" i="197"/>
  <c r="O20" i="186"/>
  <c r="O20" i="199"/>
  <c r="O20" i="197"/>
  <c r="AI20" i="186"/>
  <c r="AI20" i="199"/>
  <c r="AI20" i="197"/>
  <c r="BC20" i="186"/>
  <c r="BC20" i="199"/>
  <c r="BC20" i="197"/>
  <c r="BW20" i="186"/>
  <c r="BW20" i="199"/>
  <c r="BW20" i="197"/>
  <c r="S21" i="199"/>
  <c r="S21" i="197"/>
  <c r="AM21" i="199"/>
  <c r="AM21" i="197"/>
  <c r="BG21" i="199"/>
  <c r="BG21" i="197"/>
  <c r="C22" i="186"/>
  <c r="C22" i="199"/>
  <c r="C22" i="197"/>
  <c r="W22" i="186"/>
  <c r="W22" i="199"/>
  <c r="W22" i="197"/>
  <c r="AQ22" i="186"/>
  <c r="AQ22" i="199"/>
  <c r="AQ22" i="197"/>
  <c r="BK22" i="186"/>
  <c r="BK22" i="199"/>
  <c r="BK22" i="197"/>
  <c r="G23" i="186"/>
  <c r="G23" i="199"/>
  <c r="G23" i="197"/>
  <c r="AA23" i="186"/>
  <c r="AA23" i="199"/>
  <c r="AA23" i="197"/>
  <c r="AU23" i="186"/>
  <c r="AU23" i="199"/>
  <c r="AU23" i="197"/>
  <c r="BO23" i="186"/>
  <c r="BO23" i="199"/>
  <c r="BO23" i="197"/>
  <c r="K24" i="186"/>
  <c r="K24" i="199"/>
  <c r="K24" i="197"/>
  <c r="AE24" i="186"/>
  <c r="AE24" i="199"/>
  <c r="AE24" i="197"/>
  <c r="AY24" i="186"/>
  <c r="AY24" i="199"/>
  <c r="AY24" i="197"/>
  <c r="BS24" i="186"/>
  <c r="BS24" i="199"/>
  <c r="BS24" i="197"/>
  <c r="O25" i="186"/>
  <c r="O25" i="199"/>
  <c r="O25" i="197"/>
  <c r="AI25" i="186"/>
  <c r="AI25" i="199"/>
  <c r="AI25" i="197"/>
  <c r="BC25" i="186"/>
  <c r="BC25" i="199"/>
  <c r="BC25" i="197"/>
  <c r="BW25" i="186"/>
  <c r="BW25" i="199"/>
  <c r="BW25" i="197"/>
  <c r="S26" i="186"/>
  <c r="S26" i="199"/>
  <c r="S26" i="197"/>
  <c r="AM26" i="186"/>
  <c r="AM26" i="199"/>
  <c r="AM26" i="197"/>
  <c r="BG26" i="186"/>
  <c r="BG26" i="199"/>
  <c r="BG26" i="197"/>
  <c r="C27" i="186"/>
  <c r="C27" i="199"/>
  <c r="C27" i="197"/>
  <c r="W27" i="186"/>
  <c r="W27" i="199"/>
  <c r="W27" i="197"/>
  <c r="AQ27" i="186"/>
  <c r="AQ27" i="199"/>
  <c r="AQ27" i="197"/>
  <c r="BK27" i="186"/>
  <c r="BK27" i="199"/>
  <c r="BK27" i="197"/>
  <c r="G28" i="186"/>
  <c r="G28" i="199"/>
  <c r="G28" i="197"/>
  <c r="AA28" i="186"/>
  <c r="AA28" i="199"/>
  <c r="AA28" i="197"/>
  <c r="AU28" i="186"/>
  <c r="AU28" i="199"/>
  <c r="AU28" i="197"/>
  <c r="BO28" i="186"/>
  <c r="BO28" i="199"/>
  <c r="BO28" i="197"/>
  <c r="K29" i="186"/>
  <c r="K29" i="199"/>
  <c r="K29" i="197"/>
  <c r="AE29" i="186"/>
  <c r="AE29" i="199"/>
  <c r="AE29" i="197"/>
  <c r="AY29" i="186"/>
  <c r="AY29" i="199"/>
  <c r="AY29" i="197"/>
  <c r="BS29" i="186"/>
  <c r="BS29" i="199"/>
  <c r="BS29" i="197"/>
  <c r="O30" i="186"/>
  <c r="O30" i="199"/>
  <c r="O30" i="197"/>
  <c r="AI30" i="186"/>
  <c r="AI30" i="199"/>
  <c r="AI30" i="197"/>
  <c r="BC30" i="186"/>
  <c r="BC30" i="199"/>
  <c r="BC30" i="197"/>
  <c r="BW30" i="186"/>
  <c r="BW30" i="199"/>
  <c r="BW30" i="197"/>
  <c r="S31" i="186"/>
  <c r="S31" i="199"/>
  <c r="S31" i="197"/>
  <c r="AM31" i="186"/>
  <c r="AM31" i="199"/>
  <c r="AM31" i="197"/>
  <c r="BG31" i="186"/>
  <c r="BG31" i="199"/>
  <c r="BG31" i="197"/>
  <c r="C32" i="186"/>
  <c r="C32" i="199"/>
  <c r="C32" i="197"/>
  <c r="W32" i="186"/>
  <c r="W32" i="199"/>
  <c r="W32" i="197"/>
  <c r="AQ32" i="186"/>
  <c r="AQ32" i="199"/>
  <c r="AQ32" i="197"/>
  <c r="BK32" i="186"/>
  <c r="BK32" i="199"/>
  <c r="BK32" i="197"/>
  <c r="G33" i="199"/>
  <c r="G33" i="197"/>
  <c r="AA33" i="199"/>
  <c r="AA33" i="197"/>
  <c r="AU33" i="199"/>
  <c r="AU33" i="197"/>
  <c r="BO33" i="199"/>
  <c r="BO33" i="197"/>
  <c r="K34" i="199"/>
  <c r="K34" i="197"/>
  <c r="AE34" i="199"/>
  <c r="AE34" i="197"/>
  <c r="AY34" i="199"/>
  <c r="AY34" i="197"/>
  <c r="BS34" i="199"/>
  <c r="BS34" i="197"/>
  <c r="O35" i="199"/>
  <c r="O35" i="197"/>
  <c r="AI35" i="199"/>
  <c r="AI35" i="197"/>
  <c r="BC35" i="199"/>
  <c r="BC35" i="197"/>
  <c r="BW35" i="199"/>
  <c r="BW35" i="197"/>
  <c r="S36" i="199"/>
  <c r="S36" i="197"/>
  <c r="AM36" i="199"/>
  <c r="AM36" i="197"/>
  <c r="BG36" i="199"/>
  <c r="BG36" i="197"/>
  <c r="C37" i="199"/>
  <c r="C37" i="197"/>
  <c r="W37" i="199"/>
  <c r="W37" i="197"/>
  <c r="AQ37" i="199"/>
  <c r="AQ37" i="197"/>
  <c r="BK37" i="199"/>
  <c r="BK37" i="197"/>
  <c r="G38" i="199"/>
  <c r="G38" i="197"/>
  <c r="AA38" i="199"/>
  <c r="AA38" i="197"/>
  <c r="AU38" i="199"/>
  <c r="AU38" i="197"/>
  <c r="BO38" i="199"/>
  <c r="BO38" i="197"/>
  <c r="K39" i="199"/>
  <c r="K39" i="197"/>
  <c r="AE39" i="199"/>
  <c r="AE39" i="197"/>
  <c r="AY39" i="199"/>
  <c r="AY39" i="197"/>
  <c r="BS39" i="199"/>
  <c r="BS39" i="197"/>
  <c r="O40" i="186"/>
  <c r="O40" i="199"/>
  <c r="O40" i="197"/>
  <c r="AI40" i="186"/>
  <c r="AI40" i="199"/>
  <c r="AI40" i="197"/>
  <c r="BC40" i="186"/>
  <c r="BC40" i="199"/>
  <c r="BC40" i="197"/>
  <c r="BW40" i="186"/>
  <c r="BW40" i="199"/>
  <c r="BW40" i="197"/>
  <c r="S41" i="199"/>
  <c r="S41" i="197"/>
  <c r="AM41" i="199"/>
  <c r="AM41" i="197"/>
  <c r="BG41" i="199"/>
  <c r="BG41" i="197"/>
  <c r="C42" i="186"/>
  <c r="C42" i="199"/>
  <c r="C42" i="197"/>
  <c r="W42" i="186"/>
  <c r="W42" i="199"/>
  <c r="W42" i="197"/>
  <c r="AQ42" i="186"/>
  <c r="AQ42" i="199"/>
  <c r="AQ42" i="197"/>
  <c r="BK42" i="186"/>
  <c r="BK42" i="199"/>
  <c r="BK42" i="197"/>
  <c r="G43" i="186"/>
  <c r="G43" i="199"/>
  <c r="G43" i="197"/>
  <c r="AA43" i="186"/>
  <c r="AA43" i="199"/>
  <c r="AA43" i="197"/>
  <c r="AU43" i="186"/>
  <c r="AU43" i="199"/>
  <c r="AU43" i="197"/>
  <c r="BO43" i="186"/>
  <c r="BO43" i="199"/>
  <c r="BO43" i="197"/>
  <c r="K44" i="186"/>
  <c r="K44" i="199"/>
  <c r="K44" i="197"/>
  <c r="AE44" i="186"/>
  <c r="AE44" i="199"/>
  <c r="AE44" i="197"/>
  <c r="AY44" i="186"/>
  <c r="AY44" i="199"/>
  <c r="AY44" i="197"/>
  <c r="BS44" i="186"/>
  <c r="BS44" i="199"/>
  <c r="BS44" i="197"/>
  <c r="O45" i="186"/>
  <c r="O45" i="199"/>
  <c r="O45" i="197"/>
  <c r="AI45" i="186"/>
  <c r="AI45" i="199"/>
  <c r="AI45" i="197"/>
  <c r="BC45" i="186"/>
  <c r="BC45" i="199"/>
  <c r="BC45" i="197"/>
  <c r="BW45" i="186"/>
  <c r="BW45" i="199"/>
  <c r="BW45" i="197"/>
  <c r="S46" i="186"/>
  <c r="S46" i="199"/>
  <c r="S46" i="197"/>
  <c r="AM46" i="186"/>
  <c r="AM46" i="199"/>
  <c r="AM46" i="197"/>
  <c r="BG46" i="186"/>
  <c r="BG46" i="199"/>
  <c r="BG46" i="197"/>
  <c r="C47" i="186"/>
  <c r="C47" i="199"/>
  <c r="C47" i="197"/>
  <c r="W47" i="186"/>
  <c r="W47" i="199"/>
  <c r="W47" i="197"/>
  <c r="AQ47" i="186"/>
  <c r="AQ47" i="199"/>
  <c r="AQ47" i="197"/>
  <c r="BK47" i="186"/>
  <c r="BK47" i="199"/>
  <c r="BK47" i="197"/>
  <c r="G48" i="186"/>
  <c r="G48" i="199"/>
  <c r="G48" i="197"/>
  <c r="AA48" i="186"/>
  <c r="AA48" i="199"/>
  <c r="AA48" i="197"/>
  <c r="AU48" i="186"/>
  <c r="AU48" i="199"/>
  <c r="AU48" i="197"/>
  <c r="BO48" i="186"/>
  <c r="BO48" i="199"/>
  <c r="BO48" i="197"/>
  <c r="K49" i="186"/>
  <c r="K49" i="199"/>
  <c r="K49" i="197"/>
  <c r="AE49" i="186"/>
  <c r="AE49" i="199"/>
  <c r="AE49" i="197"/>
  <c r="AY49" i="186"/>
  <c r="AY49" i="199"/>
  <c r="AY49" i="197"/>
  <c r="BS49" i="186"/>
  <c r="BS49" i="199"/>
  <c r="BS49" i="197"/>
  <c r="O50" i="186"/>
  <c r="O50" i="199"/>
  <c r="O50" i="197"/>
  <c r="AI50" i="186"/>
  <c r="AI50" i="199"/>
  <c r="AI50" i="197"/>
  <c r="BC50" i="186"/>
  <c r="BC50" i="199"/>
  <c r="BC50" i="197"/>
  <c r="BW50" i="186"/>
  <c r="BW50" i="199"/>
  <c r="BW50" i="197"/>
  <c r="S51" i="186"/>
  <c r="S51" i="199"/>
  <c r="S51" i="197"/>
  <c r="AM51" i="186"/>
  <c r="AM51" i="199"/>
  <c r="AM51" i="197"/>
  <c r="BG51" i="186"/>
  <c r="BG51" i="199"/>
  <c r="BG51" i="197"/>
  <c r="C52" i="186"/>
  <c r="C52" i="199"/>
  <c r="C52" i="197"/>
  <c r="W52" i="186"/>
  <c r="W52" i="199"/>
  <c r="W52" i="197"/>
  <c r="AQ52" i="186"/>
  <c r="AQ52" i="199"/>
  <c r="AQ52" i="197"/>
  <c r="BK52" i="186"/>
  <c r="BK52" i="199"/>
  <c r="BK52" i="197"/>
  <c r="G53" i="199"/>
  <c r="G53" i="197"/>
  <c r="AA53" i="199"/>
  <c r="AA53" i="197"/>
  <c r="AU53" i="199"/>
  <c r="AU53" i="197"/>
  <c r="BO53" i="199"/>
  <c r="BO53" i="197"/>
  <c r="K54" i="199"/>
  <c r="K54" i="197"/>
  <c r="AE54" i="199"/>
  <c r="AE54" i="197"/>
  <c r="AY54" i="199"/>
  <c r="AY54" i="197"/>
  <c r="BS54" i="199"/>
  <c r="BS54" i="197"/>
  <c r="O55" i="186"/>
  <c r="O55" i="199"/>
  <c r="O55" i="197"/>
  <c r="AI55" i="186"/>
  <c r="AI55" i="199"/>
  <c r="AI55" i="197"/>
  <c r="BC55" i="186"/>
  <c r="BC55" i="199"/>
  <c r="BC55" i="197"/>
  <c r="BW55" i="186"/>
  <c r="BW55" i="199"/>
  <c r="BW55" i="197"/>
  <c r="S56" i="199"/>
  <c r="S56" i="197"/>
  <c r="AM56" i="199"/>
  <c r="AM56" i="197"/>
  <c r="BG56" i="199"/>
  <c r="BG56" i="197"/>
  <c r="C57" i="199"/>
  <c r="C57" i="197"/>
  <c r="W57" i="199"/>
  <c r="W57" i="197"/>
  <c r="AQ57" i="199"/>
  <c r="AQ57" i="197"/>
  <c r="BK57" i="199"/>
  <c r="BK57" i="197"/>
  <c r="G58" i="199"/>
  <c r="G58" i="197"/>
  <c r="AA58" i="199"/>
  <c r="AA58" i="197"/>
  <c r="AU58" i="199"/>
  <c r="AU58" i="197"/>
  <c r="BO58" i="199"/>
  <c r="BO58" i="197"/>
  <c r="K59" i="199"/>
  <c r="K59" i="197"/>
  <c r="AE59" i="199"/>
  <c r="AE59" i="197"/>
  <c r="AY59" i="199"/>
  <c r="AY59" i="197"/>
  <c r="BS59" i="199"/>
  <c r="BS59" i="197"/>
  <c r="O60" i="186"/>
  <c r="O60" i="199"/>
  <c r="O60" i="197"/>
  <c r="AI60" i="186"/>
  <c r="AI60" i="199"/>
  <c r="AI60" i="197"/>
  <c r="BC60" i="186"/>
  <c r="BC60" i="199"/>
  <c r="BC60" i="197"/>
  <c r="BW60" i="186"/>
  <c r="BW60" i="199"/>
  <c r="BW60" i="197"/>
  <c r="S61" i="199"/>
  <c r="S61" i="197"/>
  <c r="AM61" i="199"/>
  <c r="AM61" i="197"/>
  <c r="BG61" i="199"/>
  <c r="BG61" i="197"/>
  <c r="C62" i="186"/>
  <c r="C62" i="199"/>
  <c r="C62" i="197"/>
  <c r="W62" i="186"/>
  <c r="W62" i="199"/>
  <c r="W62" i="197"/>
  <c r="AQ62" i="186"/>
  <c r="AQ62" i="199"/>
  <c r="AQ62" i="197"/>
  <c r="BK62" i="186"/>
  <c r="BK62" i="199"/>
  <c r="BK62" i="197"/>
  <c r="G63" i="186"/>
  <c r="G63" i="199"/>
  <c r="G63" i="197"/>
  <c r="AA63" i="186"/>
  <c r="AA63" i="199"/>
  <c r="AA63" i="197"/>
  <c r="AU63" i="186"/>
  <c r="AU63" i="199"/>
  <c r="AU63" i="197"/>
  <c r="BO63" i="186"/>
  <c r="BO63" i="199"/>
  <c r="BO63" i="197"/>
  <c r="K64" i="186"/>
  <c r="K64" i="199"/>
  <c r="K64" i="197"/>
  <c r="AE64" i="186"/>
  <c r="AE64" i="199"/>
  <c r="AE64" i="197"/>
  <c r="AY64" i="186"/>
  <c r="AY64" i="199"/>
  <c r="AY64" i="197"/>
  <c r="BS64" i="186"/>
  <c r="BS64" i="199"/>
  <c r="BS64" i="197"/>
  <c r="O65" i="186"/>
  <c r="O65" i="199"/>
  <c r="O65" i="197"/>
  <c r="AI65" i="186"/>
  <c r="AI65" i="199"/>
  <c r="AI65" i="197"/>
  <c r="BC65" i="186"/>
  <c r="BC65" i="199"/>
  <c r="BC65" i="197"/>
  <c r="BW65" i="186"/>
  <c r="BW65" i="199"/>
  <c r="BW65" i="197"/>
  <c r="S66" i="186"/>
  <c r="S66" i="199"/>
  <c r="S66" i="197"/>
  <c r="AM66" i="186"/>
  <c r="AM66" i="199"/>
  <c r="AM66" i="197"/>
  <c r="BG66" i="186"/>
  <c r="BG66" i="199"/>
  <c r="BG66" i="197"/>
  <c r="C67" i="186"/>
  <c r="C67" i="199"/>
  <c r="C67" i="197"/>
  <c r="W67" i="186"/>
  <c r="W67" i="199"/>
  <c r="W67" i="197"/>
  <c r="AQ67" i="186"/>
  <c r="AQ67" i="199"/>
  <c r="AQ67" i="197"/>
  <c r="BK67" i="186"/>
  <c r="BK67" i="199"/>
  <c r="BK67" i="197"/>
  <c r="G68" i="186"/>
  <c r="G68" i="199"/>
  <c r="G68" i="197"/>
  <c r="AA68" i="186"/>
  <c r="AA68" i="199"/>
  <c r="AA68" i="197"/>
  <c r="AU68" i="186"/>
  <c r="AU68" i="199"/>
  <c r="AU68" i="197"/>
  <c r="BO68" i="186"/>
  <c r="BO68" i="199"/>
  <c r="BO68" i="197"/>
  <c r="K69" i="186"/>
  <c r="K69" i="199"/>
  <c r="K69" i="197"/>
  <c r="AE69" i="186"/>
  <c r="AE69" i="199"/>
  <c r="AE69" i="197"/>
  <c r="AY69" i="186"/>
  <c r="AY69" i="199"/>
  <c r="AY69" i="197"/>
  <c r="BS69" i="186"/>
  <c r="BS69" i="199"/>
  <c r="BS69" i="197"/>
  <c r="O70" i="186"/>
  <c r="O70" i="199"/>
  <c r="O70" i="197"/>
  <c r="AI70" i="186"/>
  <c r="AI70" i="199"/>
  <c r="AI70" i="197"/>
  <c r="BC70" i="186"/>
  <c r="BC70" i="199"/>
  <c r="BC70" i="197"/>
  <c r="BW70" i="186"/>
  <c r="BW70" i="199"/>
  <c r="BW70" i="197"/>
  <c r="S71" i="186"/>
  <c r="S71" i="199"/>
  <c r="S71" i="197"/>
  <c r="AM71" i="186"/>
  <c r="AM71" i="199"/>
  <c r="AM71" i="197"/>
  <c r="BG71" i="186"/>
  <c r="BG71" i="199"/>
  <c r="BG71" i="197"/>
  <c r="C72" i="186"/>
  <c r="C72" i="199"/>
  <c r="C72" i="197"/>
  <c r="W72" i="186"/>
  <c r="W72" i="199"/>
  <c r="W72" i="197"/>
  <c r="AQ72" i="186"/>
  <c r="AQ72" i="199"/>
  <c r="AQ72" i="197"/>
  <c r="BK72" i="186"/>
  <c r="BK72" i="199"/>
  <c r="BK72" i="197"/>
  <c r="G73" i="199"/>
  <c r="G73" i="197"/>
  <c r="AA73" i="199"/>
  <c r="AA73" i="197"/>
  <c r="AU73" i="199"/>
  <c r="AU73" i="197"/>
  <c r="BO73" i="199"/>
  <c r="BO73" i="197"/>
  <c r="P74" i="199"/>
  <c r="P74" i="197"/>
  <c r="P74" i="166"/>
  <c r="AJ74" i="199"/>
  <c r="AJ74" i="197"/>
  <c r="AJ74" i="166"/>
  <c r="BD74" i="199"/>
  <c r="BD74" i="197"/>
  <c r="BD74" i="166"/>
  <c r="E75" i="199"/>
  <c r="E75" i="197"/>
  <c r="Y75" i="199"/>
  <c r="Y75" i="197"/>
  <c r="AS75" i="199"/>
  <c r="AS75" i="197"/>
  <c r="BM75" i="199"/>
  <c r="BM75" i="197"/>
  <c r="M76" i="199"/>
  <c r="M76" i="197"/>
  <c r="AG76" i="199"/>
  <c r="AG76" i="197"/>
  <c r="BA76" i="199"/>
  <c r="BA76" i="197"/>
  <c r="BU76" i="199"/>
  <c r="BU76" i="197"/>
  <c r="T77" i="199"/>
  <c r="T77" i="197"/>
  <c r="T77" i="166"/>
  <c r="AN77" i="199"/>
  <c r="AN77" i="197"/>
  <c r="AN77" i="166"/>
  <c r="BH77" i="199"/>
  <c r="BH77" i="197"/>
  <c r="BH77" i="166"/>
  <c r="F78" i="199"/>
  <c r="F78" i="197"/>
  <c r="Z78" i="199"/>
  <c r="Z78" i="197"/>
  <c r="AT78" i="199"/>
  <c r="AT78" i="197"/>
  <c r="BN78" i="199"/>
  <c r="BN78" i="197"/>
  <c r="CL9" i="89"/>
  <c r="C3" i="162"/>
  <c r="M13" i="162"/>
  <c r="BQ13" i="166" s="1"/>
  <c r="C23" i="162"/>
  <c r="N33" i="206" s="1"/>
  <c r="N33" i="207" s="1"/>
  <c r="M33" i="162"/>
  <c r="K33" i="166" s="1"/>
  <c r="M53" i="162"/>
  <c r="BN53" i="166" s="1"/>
  <c r="M73" i="162"/>
  <c r="BL73" i="166" s="1"/>
  <c r="P37" i="166"/>
  <c r="AL37" i="166"/>
  <c r="BI37" i="166"/>
  <c r="G38" i="166"/>
  <c r="BL39" i="166"/>
  <c r="J40" i="166"/>
  <c r="AG40" i="166"/>
  <c r="Q41" i="166"/>
  <c r="B42" i="166"/>
  <c r="AA43" i="166"/>
  <c r="BL43" i="166"/>
  <c r="BS44" i="166"/>
  <c r="P46" i="166"/>
  <c r="AA48" i="166"/>
  <c r="J49" i="166"/>
  <c r="BP49" i="166"/>
  <c r="BC50" i="166"/>
  <c r="AI52" i="166"/>
  <c r="AA53" i="166"/>
  <c r="G55" i="166"/>
  <c r="BW55" i="166"/>
  <c r="AU58" i="166"/>
  <c r="AA60" i="166"/>
  <c r="S61" i="166"/>
  <c r="BW62" i="166"/>
  <c r="BO63" i="166"/>
  <c r="AU65" i="166"/>
  <c r="AM66" i="166"/>
  <c r="S68" i="166"/>
  <c r="K69" i="166"/>
  <c r="BO70" i="166"/>
  <c r="BG71" i="166"/>
  <c r="BT77" i="166"/>
  <c r="AN31" i="186"/>
  <c r="AN31" i="199"/>
  <c r="AN31" i="197"/>
  <c r="BH31" i="186"/>
  <c r="BH31" i="199"/>
  <c r="BH31" i="197"/>
  <c r="D32" i="186"/>
  <c r="D32" i="199"/>
  <c r="D32" i="197"/>
  <c r="X32" i="186"/>
  <c r="X32" i="199"/>
  <c r="X32" i="197"/>
  <c r="AR32" i="186"/>
  <c r="AR32" i="199"/>
  <c r="BL32" i="186"/>
  <c r="BL32" i="199"/>
  <c r="BL32" i="197"/>
  <c r="H33" i="199"/>
  <c r="H33" i="197"/>
  <c r="AB33" i="199"/>
  <c r="AB33" i="197"/>
  <c r="AV33" i="199"/>
  <c r="AV33" i="197"/>
  <c r="BP33" i="199"/>
  <c r="BP33" i="197"/>
  <c r="L34" i="199"/>
  <c r="L34" i="197"/>
  <c r="AF34" i="199"/>
  <c r="AF34" i="197"/>
  <c r="AZ34" i="199"/>
  <c r="AZ34" i="197"/>
  <c r="BT34" i="199"/>
  <c r="BT34" i="197"/>
  <c r="P35" i="199"/>
  <c r="P35" i="197"/>
  <c r="AJ35" i="199"/>
  <c r="AJ35" i="197"/>
  <c r="BD35" i="199"/>
  <c r="BD35" i="197"/>
  <c r="BX35" i="199"/>
  <c r="BX35" i="197"/>
  <c r="T36" i="199"/>
  <c r="T36" i="197"/>
  <c r="AN36" i="199"/>
  <c r="AN36" i="197"/>
  <c r="BH36" i="199"/>
  <c r="BH36" i="197"/>
  <c r="D37" i="199"/>
  <c r="D37" i="197"/>
  <c r="X37" i="199"/>
  <c r="X37" i="197"/>
  <c r="AR37" i="199"/>
  <c r="AR37" i="197"/>
  <c r="BL37" i="199"/>
  <c r="BL37" i="197"/>
  <c r="H38" i="199"/>
  <c r="H38" i="197"/>
  <c r="AB38" i="199"/>
  <c r="AB38" i="197"/>
  <c r="AV38" i="199"/>
  <c r="AV38" i="197"/>
  <c r="BP38" i="199"/>
  <c r="BP38" i="197"/>
  <c r="L39" i="199"/>
  <c r="L39" i="197"/>
  <c r="AF39" i="199"/>
  <c r="AF39" i="197"/>
  <c r="AZ39" i="199"/>
  <c r="AZ39" i="197"/>
  <c r="BT39" i="199"/>
  <c r="BT39" i="197"/>
  <c r="P40" i="186"/>
  <c r="P40" i="199"/>
  <c r="P40" i="197"/>
  <c r="AJ40" i="186"/>
  <c r="AJ40" i="199"/>
  <c r="AJ40" i="197"/>
  <c r="BD40" i="186"/>
  <c r="BD40" i="199"/>
  <c r="BD40" i="197"/>
  <c r="BX40" i="186"/>
  <c r="BX40" i="199"/>
  <c r="BX40" i="197"/>
  <c r="T41" i="199"/>
  <c r="T41" i="197"/>
  <c r="AN41" i="199"/>
  <c r="AN41" i="197"/>
  <c r="BH41" i="199"/>
  <c r="BH41" i="197"/>
  <c r="D42" i="186"/>
  <c r="D42" i="199"/>
  <c r="D42" i="197"/>
  <c r="X42" i="186"/>
  <c r="X42" i="199"/>
  <c r="X42" i="197"/>
  <c r="AR42" i="186"/>
  <c r="AR42" i="199"/>
  <c r="AR42" i="197"/>
  <c r="BL42" i="186"/>
  <c r="BL42" i="199"/>
  <c r="BL42" i="197"/>
  <c r="H43" i="186"/>
  <c r="H43" i="199"/>
  <c r="H43" i="197"/>
  <c r="AB43" i="186"/>
  <c r="AB43" i="199"/>
  <c r="AB43" i="197"/>
  <c r="AV43" i="186"/>
  <c r="AV43" i="199"/>
  <c r="AV43" i="197"/>
  <c r="BP43" i="186"/>
  <c r="BP43" i="199"/>
  <c r="BP43" i="197"/>
  <c r="L44" i="186"/>
  <c r="L44" i="199"/>
  <c r="L44" i="197"/>
  <c r="AF44" i="186"/>
  <c r="AF44" i="199"/>
  <c r="AF44" i="197"/>
  <c r="AZ44" i="186"/>
  <c r="AZ44" i="199"/>
  <c r="AZ44" i="197"/>
  <c r="BT44" i="186"/>
  <c r="BT44" i="199"/>
  <c r="BT44" i="197"/>
  <c r="P45" i="186"/>
  <c r="P45" i="199"/>
  <c r="P45" i="197"/>
  <c r="AJ45" i="186"/>
  <c r="AJ45" i="199"/>
  <c r="AJ45" i="197"/>
  <c r="BD45" i="186"/>
  <c r="BD45" i="199"/>
  <c r="BD45" i="197"/>
  <c r="BX45" i="186"/>
  <c r="BX45" i="199"/>
  <c r="BX45" i="197"/>
  <c r="T46" i="186"/>
  <c r="T46" i="199"/>
  <c r="T46" i="197"/>
  <c r="AN46" i="186"/>
  <c r="AN46" i="199"/>
  <c r="AN46" i="197"/>
  <c r="BH46" i="186"/>
  <c r="BH46" i="199"/>
  <c r="BH46" i="197"/>
  <c r="D47" i="186"/>
  <c r="D47" i="199"/>
  <c r="D47" i="197"/>
  <c r="X47" i="186"/>
  <c r="X47" i="199"/>
  <c r="X47" i="197"/>
  <c r="AR47" i="186"/>
  <c r="AR47" i="199"/>
  <c r="AR47" i="197"/>
  <c r="BL47" i="186"/>
  <c r="BL47" i="199"/>
  <c r="BL47" i="197"/>
  <c r="H48" i="186"/>
  <c r="H48" i="199"/>
  <c r="H48" i="197"/>
  <c r="AB48" i="186"/>
  <c r="AB48" i="199"/>
  <c r="AB48" i="197"/>
  <c r="AV48" i="186"/>
  <c r="AV48" i="199"/>
  <c r="AV48" i="197"/>
  <c r="BP48" i="186"/>
  <c r="BP48" i="199"/>
  <c r="BP48" i="197"/>
  <c r="L49" i="186"/>
  <c r="L49" i="199"/>
  <c r="L49" i="197"/>
  <c r="AF49" i="186"/>
  <c r="AF49" i="199"/>
  <c r="AF49" i="197"/>
  <c r="AZ49" i="186"/>
  <c r="AZ49" i="199"/>
  <c r="AZ49" i="197"/>
  <c r="BT49" i="186"/>
  <c r="BT49" i="199"/>
  <c r="BT49" i="197"/>
  <c r="P50" i="186"/>
  <c r="P50" i="199"/>
  <c r="P50" i="197"/>
  <c r="AJ50" i="186"/>
  <c r="AJ50" i="199"/>
  <c r="AJ50" i="197"/>
  <c r="BD50" i="186"/>
  <c r="BD50" i="199"/>
  <c r="BD50" i="197"/>
  <c r="BX50" i="186"/>
  <c r="BX50" i="199"/>
  <c r="BX50" i="197"/>
  <c r="T51" i="186"/>
  <c r="T51" i="199"/>
  <c r="T51" i="197"/>
  <c r="AN51" i="186"/>
  <c r="AN51" i="199"/>
  <c r="AN51" i="197"/>
  <c r="BH51" i="186"/>
  <c r="BH51" i="199"/>
  <c r="BH51" i="197"/>
  <c r="D52" i="186"/>
  <c r="D52" i="199"/>
  <c r="D52" i="197"/>
  <c r="X52" i="186"/>
  <c r="X52" i="199"/>
  <c r="X52" i="197"/>
  <c r="AR52" i="186"/>
  <c r="AR52" i="199"/>
  <c r="AR52" i="197"/>
  <c r="BL52" i="186"/>
  <c r="BL52" i="199"/>
  <c r="BL52" i="197"/>
  <c r="H53" i="199"/>
  <c r="H53" i="197"/>
  <c r="AB53" i="199"/>
  <c r="AB53" i="197"/>
  <c r="AV53" i="199"/>
  <c r="AV53" i="197"/>
  <c r="BP53" i="199"/>
  <c r="BP53" i="197"/>
  <c r="L54" i="199"/>
  <c r="L54" i="197"/>
  <c r="AF54" i="199"/>
  <c r="AF54" i="197"/>
  <c r="AZ54" i="199"/>
  <c r="AZ54" i="197"/>
  <c r="BT54" i="199"/>
  <c r="BT54" i="197"/>
  <c r="P55" i="186"/>
  <c r="P55" i="199"/>
  <c r="P55" i="197"/>
  <c r="AJ55" i="186"/>
  <c r="AJ55" i="199"/>
  <c r="AJ55" i="197"/>
  <c r="BD55" i="186"/>
  <c r="BD55" i="199"/>
  <c r="BD55" i="197"/>
  <c r="BX55" i="186"/>
  <c r="BX55" i="199"/>
  <c r="BX55" i="197"/>
  <c r="T56" i="199"/>
  <c r="T56" i="197"/>
  <c r="AN56" i="199"/>
  <c r="AN56" i="197"/>
  <c r="BH56" i="199"/>
  <c r="BH56" i="197"/>
  <c r="D57" i="199"/>
  <c r="D57" i="197"/>
  <c r="X57" i="199"/>
  <c r="X57" i="197"/>
  <c r="AR57" i="199"/>
  <c r="AR57" i="197"/>
  <c r="BL57" i="199"/>
  <c r="BL57" i="197"/>
  <c r="H58" i="199"/>
  <c r="H58" i="197"/>
  <c r="AB58" i="199"/>
  <c r="AB58" i="197"/>
  <c r="AV58" i="199"/>
  <c r="AV58" i="197"/>
  <c r="BP58" i="199"/>
  <c r="BP58" i="197"/>
  <c r="L59" i="199"/>
  <c r="L59" i="197"/>
  <c r="AF59" i="199"/>
  <c r="AF59" i="197"/>
  <c r="AZ59" i="199"/>
  <c r="AZ59" i="197"/>
  <c r="BT59" i="199"/>
  <c r="BT59" i="197"/>
  <c r="P60" i="186"/>
  <c r="P60" i="199"/>
  <c r="P60" i="197"/>
  <c r="AJ60" i="186"/>
  <c r="AJ60" i="199"/>
  <c r="AJ60" i="197"/>
  <c r="BD60" i="186"/>
  <c r="BD60" i="199"/>
  <c r="BD60" i="197"/>
  <c r="BX60" i="186"/>
  <c r="BX60" i="199"/>
  <c r="BX60" i="197"/>
  <c r="T61" i="199"/>
  <c r="T61" i="197"/>
  <c r="AN61" i="199"/>
  <c r="AN61" i="197"/>
  <c r="BH61" i="199"/>
  <c r="BH61" i="197"/>
  <c r="D62" i="186"/>
  <c r="D62" i="199"/>
  <c r="D62" i="197"/>
  <c r="X62" i="186"/>
  <c r="X62" i="199"/>
  <c r="X62" i="197"/>
  <c r="AR62" i="186"/>
  <c r="AR62" i="199"/>
  <c r="AR62" i="197"/>
  <c r="BL62" i="186"/>
  <c r="BL62" i="199"/>
  <c r="BL62" i="197"/>
  <c r="H63" i="186"/>
  <c r="H63" i="199"/>
  <c r="H63" i="197"/>
  <c r="AB63" i="186"/>
  <c r="AB63" i="199"/>
  <c r="AB63" i="197"/>
  <c r="AV63" i="186"/>
  <c r="AV63" i="199"/>
  <c r="AV63" i="197"/>
  <c r="BP63" i="186"/>
  <c r="BP63" i="199"/>
  <c r="BP63" i="197"/>
  <c r="L64" i="186"/>
  <c r="L64" i="199"/>
  <c r="L64" i="197"/>
  <c r="AF64" i="186"/>
  <c r="AF64" i="199"/>
  <c r="AF64" i="197"/>
  <c r="AZ64" i="186"/>
  <c r="AZ64" i="199"/>
  <c r="AZ64" i="197"/>
  <c r="BT64" i="186"/>
  <c r="BT64" i="199"/>
  <c r="BT64" i="197"/>
  <c r="P65" i="186"/>
  <c r="P65" i="199"/>
  <c r="P65" i="197"/>
  <c r="AJ65" i="186"/>
  <c r="AJ65" i="199"/>
  <c r="AJ65" i="197"/>
  <c r="BD65" i="186"/>
  <c r="BD65" i="199"/>
  <c r="BD65" i="197"/>
  <c r="BX65" i="186"/>
  <c r="BX65" i="199"/>
  <c r="BX65" i="197"/>
  <c r="T66" i="186"/>
  <c r="T66" i="199"/>
  <c r="T66" i="197"/>
  <c r="AN66" i="186"/>
  <c r="AN66" i="199"/>
  <c r="AN66" i="197"/>
  <c r="BH66" i="186"/>
  <c r="BH66" i="199"/>
  <c r="BH66" i="197"/>
  <c r="D67" i="186"/>
  <c r="D67" i="199"/>
  <c r="D67" i="197"/>
  <c r="X67" i="186"/>
  <c r="X67" i="199"/>
  <c r="X67" i="197"/>
  <c r="AR67" i="186"/>
  <c r="AR67" i="199"/>
  <c r="AR67" i="197"/>
  <c r="BL67" i="186"/>
  <c r="BL67" i="199"/>
  <c r="BL67" i="197"/>
  <c r="H68" i="186"/>
  <c r="H68" i="199"/>
  <c r="H68" i="197"/>
  <c r="AB68" i="186"/>
  <c r="AB68" i="199"/>
  <c r="AB68" i="197"/>
  <c r="AV68" i="186"/>
  <c r="AV68" i="199"/>
  <c r="AV68" i="197"/>
  <c r="BP68" i="186"/>
  <c r="BP68" i="199"/>
  <c r="BP68" i="197"/>
  <c r="L69" i="186"/>
  <c r="L69" i="199"/>
  <c r="L69" i="197"/>
  <c r="AF69" i="186"/>
  <c r="AF69" i="199"/>
  <c r="AF69" i="197"/>
  <c r="AZ69" i="186"/>
  <c r="AZ69" i="199"/>
  <c r="AZ69" i="197"/>
  <c r="BT69" i="186"/>
  <c r="BT69" i="199"/>
  <c r="BT69" i="197"/>
  <c r="P70" i="186"/>
  <c r="P70" i="199"/>
  <c r="P70" i="197"/>
  <c r="AJ70" i="186"/>
  <c r="AJ70" i="199"/>
  <c r="AJ70" i="197"/>
  <c r="BD70" i="186"/>
  <c r="BD70" i="199"/>
  <c r="BD70" i="197"/>
  <c r="BX70" i="186"/>
  <c r="BX70" i="199"/>
  <c r="BX70" i="197"/>
  <c r="T71" i="186"/>
  <c r="T71" i="199"/>
  <c r="T71" i="197"/>
  <c r="AN71" i="186"/>
  <c r="AN71" i="199"/>
  <c r="AN71" i="197"/>
  <c r="BH71" i="186"/>
  <c r="BH71" i="199"/>
  <c r="BH71" i="197"/>
  <c r="D72" i="186"/>
  <c r="D72" i="199"/>
  <c r="D72" i="197"/>
  <c r="X72" i="186"/>
  <c r="X72" i="199"/>
  <c r="X72" i="197"/>
  <c r="AR72" i="186"/>
  <c r="AR72" i="199"/>
  <c r="AR72" i="197"/>
  <c r="BL72" i="186"/>
  <c r="BL72" i="199"/>
  <c r="BL72" i="197"/>
  <c r="H73" i="199"/>
  <c r="H73" i="197"/>
  <c r="AB73" i="199"/>
  <c r="AB73" i="197"/>
  <c r="AV73" i="199"/>
  <c r="AV73" i="197"/>
  <c r="BP73" i="199"/>
  <c r="BP73" i="197"/>
  <c r="Q74" i="199"/>
  <c r="Q74" i="197"/>
  <c r="Q74" i="166"/>
  <c r="AK74" i="199"/>
  <c r="AK74" i="197"/>
  <c r="AK74" i="166"/>
  <c r="BE74" i="199"/>
  <c r="BE74" i="197"/>
  <c r="BE74" i="166"/>
  <c r="F75" i="199"/>
  <c r="F75" i="197"/>
  <c r="Z75" i="199"/>
  <c r="Z75" i="197"/>
  <c r="AT75" i="199"/>
  <c r="AT75" i="197"/>
  <c r="BN75" i="199"/>
  <c r="BN75" i="197"/>
  <c r="N76" i="199"/>
  <c r="N76" i="197"/>
  <c r="AH76" i="199"/>
  <c r="AH76" i="197"/>
  <c r="BB76" i="199"/>
  <c r="BB76" i="197"/>
  <c r="BV76" i="199"/>
  <c r="BV76" i="197"/>
  <c r="U77" i="199"/>
  <c r="U77" i="197"/>
  <c r="U77" i="166"/>
  <c r="AO77" i="199"/>
  <c r="AO77" i="197"/>
  <c r="AO77" i="166"/>
  <c r="BI77" i="199"/>
  <c r="BI77" i="197"/>
  <c r="BI77" i="166"/>
  <c r="G78" i="199"/>
  <c r="G78" i="197"/>
  <c r="AA78" i="199"/>
  <c r="AA78" i="197"/>
  <c r="AU78" i="199"/>
  <c r="AU78" i="197"/>
  <c r="BO78" i="199"/>
  <c r="BO78" i="197"/>
  <c r="BY75" i="197"/>
  <c r="BX75" i="197"/>
  <c r="BW75" i="197"/>
  <c r="BV75" i="197"/>
  <c r="BS36" i="166"/>
  <c r="Q37" i="166"/>
  <c r="AN37" i="166"/>
  <c r="BJ37" i="166"/>
  <c r="H38" i="166"/>
  <c r="AQ39" i="166"/>
  <c r="L40" i="166"/>
  <c r="AH40" i="166"/>
  <c r="R41" i="166"/>
  <c r="C42" i="166"/>
  <c r="AI42" i="166"/>
  <c r="AB43" i="166"/>
  <c r="BN43" i="166"/>
  <c r="R46" i="166"/>
  <c r="AB48" i="166"/>
  <c r="K49" i="166"/>
  <c r="BR49" i="166"/>
  <c r="BD50" i="166"/>
  <c r="AP52" i="166"/>
  <c r="AB53" i="166"/>
  <c r="N55" i="166"/>
  <c r="BX55" i="166"/>
  <c r="AH60" i="166"/>
  <c r="T61" i="166"/>
  <c r="F63" i="166"/>
  <c r="BP63" i="166"/>
  <c r="BB65" i="166"/>
  <c r="AN66" i="166"/>
  <c r="Z68" i="166"/>
  <c r="L69" i="166"/>
  <c r="BV70" i="166"/>
  <c r="BJ72" i="166"/>
  <c r="BN73" i="166"/>
  <c r="BR74" i="166"/>
  <c r="F78" i="166"/>
  <c r="Q25" i="186"/>
  <c r="Q25" i="199"/>
  <c r="Q25" i="197"/>
  <c r="AK25" i="186"/>
  <c r="AK25" i="199"/>
  <c r="AK25" i="197"/>
  <c r="BE25" i="186"/>
  <c r="BE25" i="199"/>
  <c r="BE25" i="197"/>
  <c r="BY25" i="186"/>
  <c r="BY25" i="199"/>
  <c r="BY25" i="197"/>
  <c r="U26" i="186"/>
  <c r="U26" i="199"/>
  <c r="U26" i="197"/>
  <c r="AO26" i="186"/>
  <c r="AO26" i="199"/>
  <c r="AO26" i="197"/>
  <c r="BI26" i="186"/>
  <c r="BI26" i="199"/>
  <c r="BI26" i="197"/>
  <c r="E27" i="186"/>
  <c r="E27" i="199"/>
  <c r="E27" i="197"/>
  <c r="Y27" i="186"/>
  <c r="Y27" i="199"/>
  <c r="Y27" i="197"/>
  <c r="AS27" i="186"/>
  <c r="AS27" i="199"/>
  <c r="AS27" i="197"/>
  <c r="BM27" i="186"/>
  <c r="BM27" i="199"/>
  <c r="BM27" i="197"/>
  <c r="I28" i="186"/>
  <c r="I28" i="199"/>
  <c r="I28" i="197"/>
  <c r="AC28" i="186"/>
  <c r="AC28" i="199"/>
  <c r="AC28" i="197"/>
  <c r="AW28" i="186"/>
  <c r="AW28" i="199"/>
  <c r="AW28" i="197"/>
  <c r="BQ28" i="186"/>
  <c r="BQ28" i="199"/>
  <c r="BQ28" i="197"/>
  <c r="M29" i="186"/>
  <c r="M29" i="199"/>
  <c r="M29" i="197"/>
  <c r="AG29" i="186"/>
  <c r="AG29" i="199"/>
  <c r="AG29" i="197"/>
  <c r="BA29" i="186"/>
  <c r="BA29" i="199"/>
  <c r="BA29" i="197"/>
  <c r="BU29" i="186"/>
  <c r="BU29" i="199"/>
  <c r="BU29" i="197"/>
  <c r="Q30" i="186"/>
  <c r="Q30" i="199"/>
  <c r="Q30" i="197"/>
  <c r="AK30" i="186"/>
  <c r="AK30" i="199"/>
  <c r="AK30" i="197"/>
  <c r="BE30" i="186"/>
  <c r="BE30" i="199"/>
  <c r="BE30" i="197"/>
  <c r="BY30" i="186"/>
  <c r="BY30" i="199"/>
  <c r="BY30" i="197"/>
  <c r="U31" i="186"/>
  <c r="U31" i="199"/>
  <c r="U31" i="197"/>
  <c r="AO31" i="186"/>
  <c r="AO31" i="199"/>
  <c r="AO31" i="197"/>
  <c r="BI31" i="186"/>
  <c r="BI31" i="199"/>
  <c r="BI31" i="197"/>
  <c r="E32" i="186"/>
  <c r="E32" i="199"/>
  <c r="E32" i="197"/>
  <c r="Y32" i="186"/>
  <c r="Y32" i="199"/>
  <c r="Y32" i="197"/>
  <c r="AS32" i="186"/>
  <c r="AS32" i="199"/>
  <c r="AS32" i="197"/>
  <c r="BM32" i="186"/>
  <c r="BM32" i="199"/>
  <c r="BM32" i="197"/>
  <c r="I33" i="199"/>
  <c r="I33" i="197"/>
  <c r="AC33" i="199"/>
  <c r="AC33" i="197"/>
  <c r="AW33" i="199"/>
  <c r="AW33" i="197"/>
  <c r="BQ33" i="199"/>
  <c r="BQ33" i="197"/>
  <c r="M34" i="199"/>
  <c r="M34" i="197"/>
  <c r="AG34" i="199"/>
  <c r="AG34" i="197"/>
  <c r="BA34" i="199"/>
  <c r="BA34" i="197"/>
  <c r="BU34" i="199"/>
  <c r="BU34" i="197"/>
  <c r="Q35" i="199"/>
  <c r="Q35" i="197"/>
  <c r="AK35" i="199"/>
  <c r="AK35" i="197"/>
  <c r="BE35" i="199"/>
  <c r="BE35" i="197"/>
  <c r="BY35" i="199"/>
  <c r="BY35" i="197"/>
  <c r="U36" i="199"/>
  <c r="U36" i="197"/>
  <c r="AO36" i="199"/>
  <c r="AO36" i="197"/>
  <c r="BI36" i="199"/>
  <c r="BI36" i="197"/>
  <c r="E37" i="199"/>
  <c r="E37" i="197"/>
  <c r="Y37" i="199"/>
  <c r="Y37" i="197"/>
  <c r="AS37" i="199"/>
  <c r="AS37" i="197"/>
  <c r="BM37" i="199"/>
  <c r="BM37" i="197"/>
  <c r="I38" i="199"/>
  <c r="I38" i="197"/>
  <c r="AC38" i="199"/>
  <c r="AC38" i="197"/>
  <c r="AW38" i="199"/>
  <c r="AW38" i="197"/>
  <c r="BQ38" i="199"/>
  <c r="BQ38" i="197"/>
  <c r="M39" i="199"/>
  <c r="M39" i="197"/>
  <c r="AG39" i="199"/>
  <c r="AG39" i="197"/>
  <c r="BA39" i="199"/>
  <c r="BA39" i="197"/>
  <c r="BU39" i="199"/>
  <c r="BU39" i="197"/>
  <c r="Q40" i="186"/>
  <c r="Q40" i="199"/>
  <c r="Q40" i="197"/>
  <c r="AK40" i="186"/>
  <c r="AK40" i="199"/>
  <c r="AK40" i="197"/>
  <c r="BE40" i="186"/>
  <c r="BE40" i="199"/>
  <c r="BE40" i="197"/>
  <c r="BY40" i="186"/>
  <c r="BY40" i="199"/>
  <c r="BY40" i="197"/>
  <c r="U41" i="199"/>
  <c r="U41" i="197"/>
  <c r="AO41" i="199"/>
  <c r="AO41" i="197"/>
  <c r="BI41" i="199"/>
  <c r="BI41" i="197"/>
  <c r="E42" i="186"/>
  <c r="E42" i="199"/>
  <c r="E42" i="197"/>
  <c r="Y42" i="186"/>
  <c r="Y42" i="199"/>
  <c r="Y42" i="197"/>
  <c r="AS42" i="186"/>
  <c r="AS42" i="199"/>
  <c r="AS42" i="197"/>
  <c r="BM42" i="186"/>
  <c r="BM42" i="199"/>
  <c r="BM42" i="197"/>
  <c r="I43" i="186"/>
  <c r="I43" i="199"/>
  <c r="I43" i="197"/>
  <c r="AC43" i="186"/>
  <c r="AC43" i="199"/>
  <c r="AC43" i="197"/>
  <c r="AW43" i="186"/>
  <c r="AW43" i="199"/>
  <c r="AW43" i="197"/>
  <c r="BQ43" i="186"/>
  <c r="BQ43" i="199"/>
  <c r="BQ43" i="197"/>
  <c r="M44" i="186"/>
  <c r="M44" i="199"/>
  <c r="M44" i="197"/>
  <c r="AG44" i="186"/>
  <c r="AG44" i="199"/>
  <c r="AG44" i="197"/>
  <c r="BA44" i="186"/>
  <c r="BA44" i="199"/>
  <c r="BA44" i="197"/>
  <c r="BU44" i="186"/>
  <c r="BU44" i="199"/>
  <c r="BU44" i="197"/>
  <c r="Q45" i="186"/>
  <c r="Q45" i="199"/>
  <c r="Q45" i="197"/>
  <c r="AK45" i="186"/>
  <c r="AK45" i="199"/>
  <c r="AK45" i="197"/>
  <c r="BE45" i="186"/>
  <c r="BE45" i="199"/>
  <c r="BE45" i="197"/>
  <c r="BY45" i="186"/>
  <c r="BY45" i="199"/>
  <c r="BY45" i="197"/>
  <c r="U46" i="186"/>
  <c r="U46" i="199"/>
  <c r="U46" i="197"/>
  <c r="AO46" i="186"/>
  <c r="AO46" i="199"/>
  <c r="AO46" i="197"/>
  <c r="BI46" i="186"/>
  <c r="BI46" i="199"/>
  <c r="BI46" i="197"/>
  <c r="E47" i="186"/>
  <c r="E47" i="199"/>
  <c r="E47" i="197"/>
  <c r="Y47" i="186"/>
  <c r="Y47" i="199"/>
  <c r="Y47" i="197"/>
  <c r="AS47" i="186"/>
  <c r="AS47" i="199"/>
  <c r="AS47" i="197"/>
  <c r="BM47" i="186"/>
  <c r="BM47" i="199"/>
  <c r="BM47" i="197"/>
  <c r="I48" i="186"/>
  <c r="I48" i="199"/>
  <c r="I48" i="197"/>
  <c r="AC48" i="186"/>
  <c r="AC48" i="199"/>
  <c r="AC48" i="197"/>
  <c r="AW48" i="186"/>
  <c r="AW48" i="199"/>
  <c r="AW48" i="197"/>
  <c r="BQ48" i="186"/>
  <c r="BQ48" i="199"/>
  <c r="BQ48" i="197"/>
  <c r="M49" i="186"/>
  <c r="M49" i="199"/>
  <c r="M49" i="197"/>
  <c r="AG49" i="186"/>
  <c r="AG49" i="199"/>
  <c r="AG49" i="197"/>
  <c r="BA49" i="186"/>
  <c r="BA49" i="199"/>
  <c r="BA49" i="197"/>
  <c r="BU49" i="186"/>
  <c r="BU49" i="199"/>
  <c r="BU49" i="197"/>
  <c r="Q50" i="186"/>
  <c r="Q50" i="199"/>
  <c r="Q50" i="197"/>
  <c r="AK50" i="186"/>
  <c r="AK50" i="199"/>
  <c r="AK50" i="197"/>
  <c r="BE50" i="186"/>
  <c r="BE50" i="199"/>
  <c r="BE50" i="197"/>
  <c r="BY50" i="186"/>
  <c r="BY50" i="199"/>
  <c r="BY50" i="197"/>
  <c r="U51" i="186"/>
  <c r="U51" i="199"/>
  <c r="U51" i="197"/>
  <c r="AO51" i="186"/>
  <c r="AO51" i="199"/>
  <c r="AO51" i="197"/>
  <c r="BI51" i="186"/>
  <c r="BI51" i="199"/>
  <c r="BI51" i="197"/>
  <c r="E52" i="186"/>
  <c r="E52" i="199"/>
  <c r="E52" i="197"/>
  <c r="Y52" i="186"/>
  <c r="Y52" i="199"/>
  <c r="Y52" i="197"/>
  <c r="AS52" i="186"/>
  <c r="AS52" i="199"/>
  <c r="AS52" i="197"/>
  <c r="BM52" i="186"/>
  <c r="BM52" i="199"/>
  <c r="BM52" i="197"/>
  <c r="I53" i="199"/>
  <c r="I53" i="197"/>
  <c r="AC53" i="199"/>
  <c r="AC53" i="197"/>
  <c r="AW53" i="199"/>
  <c r="AW53" i="197"/>
  <c r="BQ53" i="199"/>
  <c r="BQ53" i="197"/>
  <c r="M54" i="199"/>
  <c r="M54" i="197"/>
  <c r="AG54" i="199"/>
  <c r="AG54" i="197"/>
  <c r="BA54" i="199"/>
  <c r="BA54" i="197"/>
  <c r="BU54" i="199"/>
  <c r="BU54" i="197"/>
  <c r="Q55" i="186"/>
  <c r="Q55" i="199"/>
  <c r="Q55" i="197"/>
  <c r="AK55" i="186"/>
  <c r="AK55" i="199"/>
  <c r="AK55" i="197"/>
  <c r="BE55" i="186"/>
  <c r="BE55" i="199"/>
  <c r="BE55" i="197"/>
  <c r="BY55" i="186"/>
  <c r="BY55" i="199"/>
  <c r="BY55" i="197"/>
  <c r="U56" i="199"/>
  <c r="U56" i="197"/>
  <c r="AO56" i="199"/>
  <c r="AO56" i="197"/>
  <c r="BI56" i="199"/>
  <c r="BI56" i="197"/>
  <c r="E57" i="199"/>
  <c r="E57" i="197"/>
  <c r="Y57" i="199"/>
  <c r="Y57" i="197"/>
  <c r="AS57" i="199"/>
  <c r="AS57" i="197"/>
  <c r="BM57" i="199"/>
  <c r="BM57" i="197"/>
  <c r="I58" i="199"/>
  <c r="I58" i="197"/>
  <c r="AC58" i="199"/>
  <c r="AC58" i="197"/>
  <c r="AW58" i="199"/>
  <c r="AW58" i="197"/>
  <c r="BQ58" i="199"/>
  <c r="BQ58" i="197"/>
  <c r="M59" i="199"/>
  <c r="M59" i="197"/>
  <c r="AG59" i="199"/>
  <c r="AG59" i="197"/>
  <c r="BA59" i="199"/>
  <c r="BA59" i="197"/>
  <c r="BU59" i="199"/>
  <c r="BU59" i="197"/>
  <c r="Q60" i="186"/>
  <c r="Q60" i="199"/>
  <c r="Q60" i="197"/>
  <c r="AK60" i="186"/>
  <c r="AK60" i="199"/>
  <c r="AK60" i="197"/>
  <c r="BE60" i="186"/>
  <c r="BE60" i="199"/>
  <c r="BE60" i="197"/>
  <c r="BY60" i="186"/>
  <c r="BY60" i="199"/>
  <c r="BY60" i="197"/>
  <c r="U61" i="199"/>
  <c r="U61" i="197"/>
  <c r="AO61" i="199"/>
  <c r="AO61" i="197"/>
  <c r="BI61" i="199"/>
  <c r="BI61" i="197"/>
  <c r="E62" i="186"/>
  <c r="E62" i="199"/>
  <c r="E62" i="197"/>
  <c r="Y62" i="186"/>
  <c r="Y62" i="199"/>
  <c r="Y62" i="197"/>
  <c r="AS62" i="186"/>
  <c r="AS62" i="199"/>
  <c r="AS62" i="197"/>
  <c r="BM62" i="186"/>
  <c r="BM62" i="199"/>
  <c r="BM62" i="197"/>
  <c r="I63" i="186"/>
  <c r="I63" i="199"/>
  <c r="I63" i="197"/>
  <c r="AC63" i="186"/>
  <c r="AC63" i="199"/>
  <c r="AC63" i="197"/>
  <c r="AW63" i="186"/>
  <c r="AW63" i="199"/>
  <c r="AW63" i="197"/>
  <c r="BQ63" i="186"/>
  <c r="BQ63" i="199"/>
  <c r="BQ63" i="197"/>
  <c r="M64" i="186"/>
  <c r="M64" i="199"/>
  <c r="M64" i="197"/>
  <c r="AG64" i="186"/>
  <c r="AG64" i="199"/>
  <c r="AG64" i="197"/>
  <c r="BA64" i="186"/>
  <c r="BA64" i="199"/>
  <c r="BA64" i="197"/>
  <c r="BU64" i="186"/>
  <c r="BU64" i="199"/>
  <c r="BU64" i="197"/>
  <c r="Q65" i="186"/>
  <c r="Q65" i="199"/>
  <c r="Q65" i="197"/>
  <c r="AK65" i="186"/>
  <c r="AK65" i="199"/>
  <c r="AK65" i="197"/>
  <c r="BE65" i="186"/>
  <c r="BE65" i="199"/>
  <c r="BE65" i="197"/>
  <c r="BY65" i="186"/>
  <c r="BY65" i="199"/>
  <c r="BY65" i="197"/>
  <c r="U66" i="186"/>
  <c r="U66" i="199"/>
  <c r="U66" i="197"/>
  <c r="AO66" i="186"/>
  <c r="AO66" i="199"/>
  <c r="AO66" i="197"/>
  <c r="BI66" i="186"/>
  <c r="BI66" i="199"/>
  <c r="BI66" i="197"/>
  <c r="E67" i="186"/>
  <c r="E67" i="199"/>
  <c r="E67" i="197"/>
  <c r="Y67" i="186"/>
  <c r="Y67" i="199"/>
  <c r="Y67" i="197"/>
  <c r="AS67" i="186"/>
  <c r="AS67" i="199"/>
  <c r="AS67" i="197"/>
  <c r="BM67" i="186"/>
  <c r="BM67" i="199"/>
  <c r="BM67" i="197"/>
  <c r="I68" i="186"/>
  <c r="I68" i="199"/>
  <c r="I68" i="197"/>
  <c r="AC68" i="186"/>
  <c r="AC68" i="199"/>
  <c r="AC68" i="197"/>
  <c r="AW68" i="186"/>
  <c r="AW68" i="199"/>
  <c r="AW68" i="197"/>
  <c r="BQ68" i="186"/>
  <c r="BQ68" i="199"/>
  <c r="BQ68" i="197"/>
  <c r="M69" i="186"/>
  <c r="M69" i="199"/>
  <c r="M69" i="197"/>
  <c r="AG69" i="186"/>
  <c r="AG69" i="199"/>
  <c r="AG69" i="197"/>
  <c r="BA69" i="186"/>
  <c r="BA69" i="199"/>
  <c r="BA69" i="197"/>
  <c r="BU69" i="186"/>
  <c r="BU69" i="199"/>
  <c r="BU69" i="197"/>
  <c r="Q70" i="186"/>
  <c r="Q70" i="199"/>
  <c r="Q70" i="197"/>
  <c r="AK70" i="186"/>
  <c r="AK70" i="199"/>
  <c r="AK70" i="197"/>
  <c r="BE70" i="186"/>
  <c r="BE70" i="199"/>
  <c r="BE70" i="197"/>
  <c r="BY70" i="186"/>
  <c r="BY70" i="199"/>
  <c r="BY70" i="197"/>
  <c r="U71" i="186"/>
  <c r="U71" i="199"/>
  <c r="U71" i="197"/>
  <c r="AO71" i="186"/>
  <c r="AO71" i="199"/>
  <c r="AO71" i="197"/>
  <c r="BI71" i="186"/>
  <c r="BI71" i="199"/>
  <c r="BI71" i="197"/>
  <c r="E72" i="186"/>
  <c r="E72" i="199"/>
  <c r="E72" i="197"/>
  <c r="Y72" i="186"/>
  <c r="Y72" i="199"/>
  <c r="Y72" i="197"/>
  <c r="AS72" i="186"/>
  <c r="AS72" i="199"/>
  <c r="AS72" i="197"/>
  <c r="BM72" i="186"/>
  <c r="BM72" i="199"/>
  <c r="BM72" i="197"/>
  <c r="I73" i="199"/>
  <c r="I73" i="197"/>
  <c r="AC73" i="199"/>
  <c r="AC73" i="197"/>
  <c r="AW73" i="199"/>
  <c r="AW73" i="197"/>
  <c r="BQ73" i="199"/>
  <c r="BQ73" i="197"/>
  <c r="R74" i="199"/>
  <c r="R74" i="197"/>
  <c r="R74" i="166"/>
  <c r="AL74" i="199"/>
  <c r="AL74" i="197"/>
  <c r="AL74" i="166"/>
  <c r="BF74" i="199"/>
  <c r="BF74" i="197"/>
  <c r="BF74" i="166"/>
  <c r="G75" i="199"/>
  <c r="G75" i="197"/>
  <c r="AA75" i="199"/>
  <c r="AA75" i="197"/>
  <c r="AU75" i="199"/>
  <c r="AU75" i="197"/>
  <c r="BO75" i="199"/>
  <c r="BO75" i="197"/>
  <c r="O76" i="199"/>
  <c r="O76" i="197"/>
  <c r="AI76" i="199"/>
  <c r="AI76" i="197"/>
  <c r="BC76" i="199"/>
  <c r="BC76" i="197"/>
  <c r="B77" i="199"/>
  <c r="B77" i="197"/>
  <c r="V77" i="199"/>
  <c r="V77" i="197"/>
  <c r="AP77" i="199"/>
  <c r="AP77" i="197"/>
  <c r="BJ77" i="199"/>
  <c r="BJ77" i="197"/>
  <c r="H78" i="199"/>
  <c r="H78" i="197"/>
  <c r="AB78" i="199"/>
  <c r="AB78" i="197"/>
  <c r="AV78" i="199"/>
  <c r="AV78" i="197"/>
  <c r="BP78" i="199"/>
  <c r="BP78" i="197"/>
  <c r="M14" i="207"/>
  <c r="L14" i="206"/>
  <c r="L14" i="207" s="1"/>
  <c r="M34" i="207"/>
  <c r="L34" i="206"/>
  <c r="L34" i="207" s="1"/>
  <c r="M54" i="207"/>
  <c r="L54" i="206"/>
  <c r="L54" i="207" s="1"/>
  <c r="L74" i="206"/>
  <c r="L74" i="207" s="1"/>
  <c r="M74" i="207"/>
  <c r="BX74" i="199"/>
  <c r="BU74" i="199"/>
  <c r="BY74" i="199"/>
  <c r="BW74" i="199"/>
  <c r="BV74" i="199"/>
  <c r="BT36" i="166"/>
  <c r="R37" i="166"/>
  <c r="AO37" i="166"/>
  <c r="BK37" i="166"/>
  <c r="I38" i="166"/>
  <c r="AR39" i="166"/>
  <c r="M40" i="166"/>
  <c r="AI40" i="166"/>
  <c r="S41" i="166"/>
  <c r="AY41" i="166"/>
  <c r="D42" i="166"/>
  <c r="AJ42" i="166"/>
  <c r="AC43" i="166"/>
  <c r="BO43" i="166"/>
  <c r="S46" i="166"/>
  <c r="BS46" i="166"/>
  <c r="AC48" i="166"/>
  <c r="L49" i="166"/>
  <c r="BS49" i="166"/>
  <c r="BE50" i="166"/>
  <c r="AY51" i="166"/>
  <c r="AQ52" i="166"/>
  <c r="AC53" i="166"/>
  <c r="W54" i="166"/>
  <c r="O55" i="166"/>
  <c r="BY55" i="166"/>
  <c r="BS56" i="166"/>
  <c r="BK57" i="166"/>
  <c r="AW58" i="166"/>
  <c r="AQ59" i="166"/>
  <c r="AI60" i="166"/>
  <c r="U61" i="166"/>
  <c r="O62" i="166"/>
  <c r="G63" i="166"/>
  <c r="BQ63" i="166"/>
  <c r="BK64" i="166"/>
  <c r="BC65" i="166"/>
  <c r="AO66" i="166"/>
  <c r="AI67" i="166"/>
  <c r="AA68" i="166"/>
  <c r="M69" i="166"/>
  <c r="G70" i="166"/>
  <c r="BW70" i="166"/>
  <c r="BK72" i="166"/>
  <c r="BO73" i="166"/>
  <c r="BS74" i="166"/>
  <c r="G78" i="166"/>
  <c r="AX13" i="199"/>
  <c r="AX13" i="197"/>
  <c r="BR13" i="199"/>
  <c r="BR13" i="197"/>
  <c r="N14" i="199"/>
  <c r="N14" i="197"/>
  <c r="AH14" i="199"/>
  <c r="AH14" i="197"/>
  <c r="BB14" i="199"/>
  <c r="BB14" i="197"/>
  <c r="BV14" i="199"/>
  <c r="BV14" i="197"/>
  <c r="R15" i="199"/>
  <c r="R15" i="197"/>
  <c r="AL15" i="199"/>
  <c r="AL15" i="197"/>
  <c r="BF15" i="199"/>
  <c r="BF15" i="197"/>
  <c r="B16" i="199"/>
  <c r="B16" i="197"/>
  <c r="V16" i="199"/>
  <c r="V16" i="197"/>
  <c r="AP16" i="199"/>
  <c r="AP16" i="197"/>
  <c r="BJ16" i="199"/>
  <c r="BJ16" i="197"/>
  <c r="F17" i="199"/>
  <c r="F17" i="197"/>
  <c r="Z17" i="199"/>
  <c r="Z17" i="197"/>
  <c r="AT17" i="199"/>
  <c r="AT17" i="197"/>
  <c r="BN17" i="199"/>
  <c r="BN17" i="197"/>
  <c r="J18" i="199"/>
  <c r="J18" i="197"/>
  <c r="AD18" i="199"/>
  <c r="AD18" i="197"/>
  <c r="AX18" i="199"/>
  <c r="AX18" i="197"/>
  <c r="BR18" i="199"/>
  <c r="BR18" i="197"/>
  <c r="N19" i="199"/>
  <c r="N19" i="197"/>
  <c r="AH19" i="199"/>
  <c r="AH19" i="197"/>
  <c r="BB19" i="199"/>
  <c r="BB19" i="197"/>
  <c r="BV19" i="199"/>
  <c r="BV19" i="197"/>
  <c r="R20" i="186"/>
  <c r="R20" i="199"/>
  <c r="R20" i="197"/>
  <c r="AL20" i="186"/>
  <c r="AL20" i="199"/>
  <c r="AL20" i="197"/>
  <c r="BF20" i="186"/>
  <c r="BF20" i="199"/>
  <c r="BF20" i="197"/>
  <c r="B21" i="199"/>
  <c r="B21" i="197"/>
  <c r="V21" i="199"/>
  <c r="V21" i="197"/>
  <c r="AP21" i="199"/>
  <c r="AP21" i="197"/>
  <c r="BJ21" i="199"/>
  <c r="BJ21" i="197"/>
  <c r="F22" i="186"/>
  <c r="F22" i="199"/>
  <c r="F22" i="197"/>
  <c r="Z22" i="186"/>
  <c r="Z22" i="199"/>
  <c r="Z22" i="197"/>
  <c r="AT22" i="186"/>
  <c r="AT22" i="199"/>
  <c r="AT22" i="197"/>
  <c r="BN22" i="186"/>
  <c r="BN22" i="199"/>
  <c r="BN22" i="197"/>
  <c r="J23" i="186"/>
  <c r="J23" i="199"/>
  <c r="J23" i="197"/>
  <c r="AD23" i="186"/>
  <c r="AD23" i="199"/>
  <c r="AD23" i="197"/>
  <c r="AX23" i="186"/>
  <c r="AX23" i="199"/>
  <c r="AX23" i="197"/>
  <c r="BR23" i="186"/>
  <c r="BR23" i="199"/>
  <c r="BR23" i="197"/>
  <c r="N24" i="186"/>
  <c r="N24" i="199"/>
  <c r="N24" i="197"/>
  <c r="AH24" i="186"/>
  <c r="AH24" i="199"/>
  <c r="AH24" i="197"/>
  <c r="BB24" i="186"/>
  <c r="BB24" i="199"/>
  <c r="BB24" i="197"/>
  <c r="BV24" i="186"/>
  <c r="BV24" i="199"/>
  <c r="BV24" i="197"/>
  <c r="R25" i="186"/>
  <c r="R25" i="199"/>
  <c r="R25" i="197"/>
  <c r="AL25" i="186"/>
  <c r="AL25" i="199"/>
  <c r="AL25" i="197"/>
  <c r="BF25" i="186"/>
  <c r="BF25" i="199"/>
  <c r="BF25" i="197"/>
  <c r="B26" i="186"/>
  <c r="B26" i="199"/>
  <c r="B26" i="197"/>
  <c r="V26" i="186"/>
  <c r="V26" i="199"/>
  <c r="V26" i="197"/>
  <c r="AP26" i="186"/>
  <c r="AP26" i="199"/>
  <c r="AP26" i="197"/>
  <c r="BJ26" i="186"/>
  <c r="BJ26" i="199"/>
  <c r="BJ26" i="197"/>
  <c r="F27" i="186"/>
  <c r="F27" i="199"/>
  <c r="F27" i="197"/>
  <c r="Z27" i="186"/>
  <c r="Z27" i="199"/>
  <c r="Z27" i="197"/>
  <c r="AT27" i="186"/>
  <c r="AT27" i="199"/>
  <c r="AT27" i="197"/>
  <c r="BN27" i="186"/>
  <c r="BN27" i="199"/>
  <c r="BN27" i="197"/>
  <c r="J28" i="186"/>
  <c r="J28" i="199"/>
  <c r="J28" i="197"/>
  <c r="AD28" i="186"/>
  <c r="AD28" i="199"/>
  <c r="AD28" i="197"/>
  <c r="AX28" i="186"/>
  <c r="AX28" i="199"/>
  <c r="AX28" i="197"/>
  <c r="BR28" i="186"/>
  <c r="BR28" i="199"/>
  <c r="BR28" i="197"/>
  <c r="N29" i="186"/>
  <c r="N29" i="199"/>
  <c r="N29" i="197"/>
  <c r="AH29" i="186"/>
  <c r="AH29" i="199"/>
  <c r="AH29" i="197"/>
  <c r="BB29" i="186"/>
  <c r="BB29" i="199"/>
  <c r="BB29" i="197"/>
  <c r="BV29" i="186"/>
  <c r="BV29" i="199"/>
  <c r="BV29" i="197"/>
  <c r="R30" i="186"/>
  <c r="R30" i="199"/>
  <c r="R30" i="197"/>
  <c r="AL30" i="186"/>
  <c r="AL30" i="199"/>
  <c r="AL30" i="197"/>
  <c r="BF30" i="186"/>
  <c r="BF30" i="199"/>
  <c r="BF30" i="197"/>
  <c r="B31" i="186"/>
  <c r="B31" i="199"/>
  <c r="B31" i="197"/>
  <c r="V31" i="186"/>
  <c r="V31" i="199"/>
  <c r="V31" i="197"/>
  <c r="AP31" i="186"/>
  <c r="AP31" i="199"/>
  <c r="AP31" i="197"/>
  <c r="BJ31" i="186"/>
  <c r="BJ31" i="199"/>
  <c r="BJ31" i="197"/>
  <c r="F32" i="186"/>
  <c r="F32" i="199"/>
  <c r="F32" i="197"/>
  <c r="Z32" i="186"/>
  <c r="Z32" i="199"/>
  <c r="Z32" i="197"/>
  <c r="AT32" i="186"/>
  <c r="AT32" i="199"/>
  <c r="AT32" i="197"/>
  <c r="BN32" i="186"/>
  <c r="BN32" i="199"/>
  <c r="BN32" i="197"/>
  <c r="J33" i="199"/>
  <c r="J33" i="197"/>
  <c r="AD33" i="199"/>
  <c r="AD33" i="197"/>
  <c r="AX33" i="199"/>
  <c r="AX33" i="197"/>
  <c r="BR33" i="199"/>
  <c r="BR33" i="197"/>
  <c r="N34" i="199"/>
  <c r="N34" i="197"/>
  <c r="AH34" i="199"/>
  <c r="AH34" i="197"/>
  <c r="BB34" i="199"/>
  <c r="BB34" i="197"/>
  <c r="BV34" i="199"/>
  <c r="BV34" i="197"/>
  <c r="R35" i="199"/>
  <c r="R35" i="197"/>
  <c r="AL35" i="199"/>
  <c r="AL35" i="197"/>
  <c r="BF35" i="199"/>
  <c r="BF35" i="197"/>
  <c r="B36" i="199"/>
  <c r="B36" i="197"/>
  <c r="V36" i="199"/>
  <c r="V36" i="197"/>
  <c r="AP36" i="199"/>
  <c r="AP36" i="197"/>
  <c r="BJ36" i="199"/>
  <c r="BJ36" i="197"/>
  <c r="F37" i="199"/>
  <c r="F37" i="197"/>
  <c r="Z37" i="199"/>
  <c r="Z37" i="197"/>
  <c r="AT37" i="199"/>
  <c r="AT37" i="197"/>
  <c r="BN37" i="199"/>
  <c r="BN37" i="197"/>
  <c r="J38" i="199"/>
  <c r="J38" i="197"/>
  <c r="AD38" i="199"/>
  <c r="AD38" i="197"/>
  <c r="AX38" i="199"/>
  <c r="AX38" i="197"/>
  <c r="BR38" i="199"/>
  <c r="BR38" i="197"/>
  <c r="N39" i="199"/>
  <c r="N39" i="197"/>
  <c r="AH39" i="199"/>
  <c r="AH39" i="197"/>
  <c r="BB39" i="199"/>
  <c r="BB39" i="197"/>
  <c r="BV39" i="199"/>
  <c r="BV39" i="197"/>
  <c r="R40" i="186"/>
  <c r="R40" i="199"/>
  <c r="R40" i="197"/>
  <c r="AL40" i="186"/>
  <c r="AL40" i="199"/>
  <c r="AL40" i="197"/>
  <c r="BF40" i="186"/>
  <c r="BF40" i="199"/>
  <c r="BF40" i="197"/>
  <c r="B41" i="199"/>
  <c r="B41" i="197"/>
  <c r="V41" i="197"/>
  <c r="V41" i="199"/>
  <c r="AP41" i="199"/>
  <c r="AP41" i="197"/>
  <c r="BJ41" i="199"/>
  <c r="BJ41" i="197"/>
  <c r="F42" i="186"/>
  <c r="F42" i="199"/>
  <c r="F42" i="197"/>
  <c r="Z42" i="186"/>
  <c r="Z42" i="199"/>
  <c r="Z42" i="197"/>
  <c r="AT42" i="186"/>
  <c r="AT42" i="199"/>
  <c r="AT42" i="197"/>
  <c r="BN42" i="186"/>
  <c r="BN42" i="199"/>
  <c r="BN42" i="197"/>
  <c r="J43" i="186"/>
  <c r="J43" i="199"/>
  <c r="J43" i="197"/>
  <c r="AD43" i="186"/>
  <c r="AD43" i="199"/>
  <c r="AD43" i="197"/>
  <c r="AX43" i="186"/>
  <c r="AX43" i="199"/>
  <c r="AX43" i="197"/>
  <c r="BR43" i="186"/>
  <c r="BR43" i="199"/>
  <c r="BR43" i="197"/>
  <c r="N44" i="186"/>
  <c r="N44" i="199"/>
  <c r="N44" i="197"/>
  <c r="AH44" i="186"/>
  <c r="AH44" i="199"/>
  <c r="AH44" i="197"/>
  <c r="BB44" i="186"/>
  <c r="BB44" i="199"/>
  <c r="BB44" i="197"/>
  <c r="BV44" i="186"/>
  <c r="BV44" i="199"/>
  <c r="BV44" i="197"/>
  <c r="R45" i="186"/>
  <c r="R45" i="199"/>
  <c r="R45" i="197"/>
  <c r="AL45" i="186"/>
  <c r="AL45" i="199"/>
  <c r="AL45" i="197"/>
  <c r="BF45" i="186"/>
  <c r="BF45" i="199"/>
  <c r="BF45" i="197"/>
  <c r="B46" i="186"/>
  <c r="B46" i="199"/>
  <c r="B46" i="197"/>
  <c r="V46" i="186"/>
  <c r="V46" i="199"/>
  <c r="V46" i="197"/>
  <c r="AP46" i="186"/>
  <c r="AP46" i="199"/>
  <c r="AP46" i="197"/>
  <c r="BJ46" i="186"/>
  <c r="BJ46" i="199"/>
  <c r="BJ46" i="197"/>
  <c r="BJ46" i="166"/>
  <c r="F47" i="186"/>
  <c r="F47" i="199"/>
  <c r="F47" i="197"/>
  <c r="F47" i="166"/>
  <c r="Z47" i="186"/>
  <c r="Z47" i="199"/>
  <c r="Z47" i="197"/>
  <c r="Z47" i="166"/>
  <c r="AT47" i="186"/>
  <c r="AT47" i="199"/>
  <c r="AT47" i="197"/>
  <c r="AT47" i="166"/>
  <c r="BN47" i="186"/>
  <c r="BN47" i="199"/>
  <c r="BN47" i="197"/>
  <c r="BN47" i="166"/>
  <c r="J48" i="186"/>
  <c r="J48" i="199"/>
  <c r="J48" i="197"/>
  <c r="J48" i="166"/>
  <c r="AD48" i="186"/>
  <c r="AD48" i="199"/>
  <c r="AD48" i="197"/>
  <c r="AD48" i="166"/>
  <c r="AX48" i="186"/>
  <c r="AX48" i="199"/>
  <c r="AX48" i="197"/>
  <c r="AX48" i="166"/>
  <c r="BR48" i="186"/>
  <c r="BR48" i="199"/>
  <c r="BR48" i="197"/>
  <c r="BR48" i="166"/>
  <c r="N49" i="186"/>
  <c r="N49" i="199"/>
  <c r="N49" i="197"/>
  <c r="N49" i="166"/>
  <c r="AH49" i="186"/>
  <c r="AH49" i="199"/>
  <c r="AH49" i="197"/>
  <c r="AH49" i="166"/>
  <c r="BB49" i="186"/>
  <c r="BB49" i="199"/>
  <c r="BB49" i="197"/>
  <c r="BB49" i="166"/>
  <c r="BV49" i="186"/>
  <c r="BV49" i="199"/>
  <c r="BV49" i="197"/>
  <c r="BV49" i="166"/>
  <c r="R50" i="186"/>
  <c r="R50" i="199"/>
  <c r="R50" i="197"/>
  <c r="R50" i="166"/>
  <c r="AL50" i="186"/>
  <c r="AL50" i="199"/>
  <c r="AL50" i="197"/>
  <c r="AL50" i="166"/>
  <c r="BF50" i="186"/>
  <c r="BF50" i="199"/>
  <c r="BF50" i="197"/>
  <c r="BF50" i="166"/>
  <c r="B51" i="186"/>
  <c r="B51" i="199"/>
  <c r="B51" i="197"/>
  <c r="B51" i="166"/>
  <c r="V51" i="186"/>
  <c r="V51" i="199"/>
  <c r="V51" i="197"/>
  <c r="V51" i="166"/>
  <c r="AP51" i="186"/>
  <c r="AP51" i="199"/>
  <c r="AP51" i="197"/>
  <c r="AP51" i="166"/>
  <c r="BJ51" i="186"/>
  <c r="BJ51" i="199"/>
  <c r="BJ51" i="197"/>
  <c r="BJ51" i="166"/>
  <c r="F52" i="186"/>
  <c r="F52" i="199"/>
  <c r="F52" i="197"/>
  <c r="F52" i="166"/>
  <c r="Z52" i="186"/>
  <c r="Z52" i="199"/>
  <c r="Z52" i="197"/>
  <c r="Z52" i="166"/>
  <c r="AT52" i="186"/>
  <c r="AT52" i="199"/>
  <c r="AT52" i="197"/>
  <c r="AT52" i="166"/>
  <c r="BN52" i="186"/>
  <c r="BN52" i="199"/>
  <c r="BN52" i="197"/>
  <c r="BN52" i="166"/>
  <c r="J53" i="199"/>
  <c r="J53" i="197"/>
  <c r="J53" i="166"/>
  <c r="AD53" i="199"/>
  <c r="AD53" i="197"/>
  <c r="AD53" i="166"/>
  <c r="AX53" i="199"/>
  <c r="AX53" i="197"/>
  <c r="AX53" i="166"/>
  <c r="BR53" i="199"/>
  <c r="BR53" i="197"/>
  <c r="BR53" i="166"/>
  <c r="N54" i="199"/>
  <c r="N54" i="197"/>
  <c r="N54" i="166"/>
  <c r="AH54" i="199"/>
  <c r="AH54" i="197"/>
  <c r="AH54" i="166"/>
  <c r="BB54" i="199"/>
  <c r="BB54" i="197"/>
  <c r="BB54" i="166"/>
  <c r="BV54" i="199"/>
  <c r="BV54" i="197"/>
  <c r="BV54" i="166"/>
  <c r="R55" i="186"/>
  <c r="R55" i="199"/>
  <c r="R55" i="197"/>
  <c r="R55" i="166"/>
  <c r="AL55" i="186"/>
  <c r="AL55" i="199"/>
  <c r="AL55" i="197"/>
  <c r="AL55" i="166"/>
  <c r="BF55" i="186"/>
  <c r="BF55" i="199"/>
  <c r="BF55" i="197"/>
  <c r="BF55" i="166"/>
  <c r="B56" i="199"/>
  <c r="B56" i="197"/>
  <c r="B56" i="166"/>
  <c r="V56" i="199"/>
  <c r="V56" i="197"/>
  <c r="V56" i="166"/>
  <c r="AP56" i="199"/>
  <c r="AP56" i="197"/>
  <c r="AP56" i="166"/>
  <c r="BJ56" i="199"/>
  <c r="BJ56" i="197"/>
  <c r="BJ56" i="166"/>
  <c r="F57" i="197"/>
  <c r="F57" i="199"/>
  <c r="F57" i="166"/>
  <c r="Z57" i="199"/>
  <c r="Z57" i="197"/>
  <c r="Z57" i="166"/>
  <c r="AT57" i="199"/>
  <c r="AT57" i="197"/>
  <c r="AT57" i="166"/>
  <c r="BN57" i="199"/>
  <c r="BN57" i="197"/>
  <c r="BN57" i="166"/>
  <c r="J58" i="199"/>
  <c r="J58" i="197"/>
  <c r="J58" i="166"/>
  <c r="AD58" i="199"/>
  <c r="AD58" i="197"/>
  <c r="AD58" i="166"/>
  <c r="AX58" i="199"/>
  <c r="AX58" i="197"/>
  <c r="AX58" i="166"/>
  <c r="BR58" i="199"/>
  <c r="BR58" i="197"/>
  <c r="BR58" i="166"/>
  <c r="N59" i="199"/>
  <c r="N59" i="197"/>
  <c r="N59" i="166"/>
  <c r="AH59" i="199"/>
  <c r="AH59" i="197"/>
  <c r="AH59" i="166"/>
  <c r="BB59" i="197"/>
  <c r="BB59" i="199"/>
  <c r="BB59" i="166"/>
  <c r="BV59" i="199"/>
  <c r="BV59" i="197"/>
  <c r="BV59" i="166"/>
  <c r="R60" i="186"/>
  <c r="R60" i="199"/>
  <c r="R60" i="197"/>
  <c r="R60" i="166"/>
  <c r="AL60" i="186"/>
  <c r="AL60" i="199"/>
  <c r="AL60" i="197"/>
  <c r="AL60" i="166"/>
  <c r="BF60" i="186"/>
  <c r="BF60" i="199"/>
  <c r="BF60" i="197"/>
  <c r="BF60" i="166"/>
  <c r="B61" i="199"/>
  <c r="B61" i="197"/>
  <c r="B61" i="166"/>
  <c r="V61" i="199"/>
  <c r="V61" i="197"/>
  <c r="V61" i="166"/>
  <c r="AP61" i="199"/>
  <c r="AP61" i="197"/>
  <c r="AP61" i="166"/>
  <c r="BJ61" i="199"/>
  <c r="BJ61" i="197"/>
  <c r="BJ61" i="166"/>
  <c r="F62" i="186"/>
  <c r="F62" i="199"/>
  <c r="F62" i="197"/>
  <c r="F62" i="166"/>
  <c r="Z62" i="186"/>
  <c r="Z62" i="199"/>
  <c r="Z62" i="197"/>
  <c r="Z62" i="166"/>
  <c r="AT62" i="186"/>
  <c r="AT62" i="199"/>
  <c r="AT62" i="197"/>
  <c r="AT62" i="166"/>
  <c r="BN62" i="186"/>
  <c r="BN62" i="199"/>
  <c r="BN62" i="197"/>
  <c r="BN62" i="166"/>
  <c r="J63" i="186"/>
  <c r="J63" i="199"/>
  <c r="J63" i="197"/>
  <c r="J63" i="166"/>
  <c r="AD63" i="186"/>
  <c r="AD63" i="199"/>
  <c r="AD63" i="197"/>
  <c r="AD63" i="166"/>
  <c r="AX63" i="186"/>
  <c r="AX63" i="199"/>
  <c r="AX63" i="197"/>
  <c r="AX63" i="166"/>
  <c r="BR63" i="186"/>
  <c r="BR63" i="199"/>
  <c r="BR63" i="197"/>
  <c r="BR63" i="166"/>
  <c r="N64" i="186"/>
  <c r="N64" i="199"/>
  <c r="N64" i="197"/>
  <c r="N64" i="166"/>
  <c r="AH64" i="186"/>
  <c r="AH64" i="199"/>
  <c r="AH64" i="197"/>
  <c r="AH64" i="166"/>
  <c r="BB64" i="186"/>
  <c r="BB64" i="199"/>
  <c r="BB64" i="197"/>
  <c r="BB64" i="166"/>
  <c r="BV64" i="186"/>
  <c r="BV64" i="199"/>
  <c r="BV64" i="197"/>
  <c r="BV64" i="166"/>
  <c r="R65" i="186"/>
  <c r="R65" i="199"/>
  <c r="R65" i="197"/>
  <c r="R65" i="166"/>
  <c r="AL65" i="186"/>
  <c r="AL65" i="199"/>
  <c r="AL65" i="197"/>
  <c r="AL65" i="166"/>
  <c r="BF65" i="186"/>
  <c r="BF65" i="199"/>
  <c r="BF65" i="197"/>
  <c r="BF65" i="166"/>
  <c r="B66" i="186"/>
  <c r="B66" i="199"/>
  <c r="B66" i="197"/>
  <c r="B66" i="166"/>
  <c r="V66" i="186"/>
  <c r="V66" i="199"/>
  <c r="V66" i="197"/>
  <c r="V66" i="166"/>
  <c r="AP66" i="186"/>
  <c r="AP66" i="199"/>
  <c r="AP66" i="197"/>
  <c r="AP66" i="166"/>
  <c r="BJ66" i="186"/>
  <c r="BJ66" i="199"/>
  <c r="BJ66" i="197"/>
  <c r="BJ66" i="166"/>
  <c r="F67" i="186"/>
  <c r="F67" i="199"/>
  <c r="F67" i="197"/>
  <c r="F67" i="166"/>
  <c r="Z67" i="186"/>
  <c r="Z67" i="199"/>
  <c r="Z67" i="197"/>
  <c r="Z67" i="166"/>
  <c r="AT67" i="186"/>
  <c r="AT67" i="199"/>
  <c r="AT67" i="197"/>
  <c r="AT67" i="166"/>
  <c r="BN67" i="186"/>
  <c r="BN67" i="199"/>
  <c r="BN67" i="197"/>
  <c r="BN67" i="166"/>
  <c r="J68" i="186"/>
  <c r="J68" i="199"/>
  <c r="J68" i="197"/>
  <c r="J68" i="166"/>
  <c r="AD68" i="186"/>
  <c r="AD68" i="199"/>
  <c r="AD68" i="197"/>
  <c r="AD68" i="166"/>
  <c r="AX68" i="186"/>
  <c r="AX68" i="199"/>
  <c r="AX68" i="197"/>
  <c r="AX68" i="166"/>
  <c r="BR68" i="186"/>
  <c r="BR68" i="199"/>
  <c r="BR68" i="197"/>
  <c r="BR68" i="166"/>
  <c r="N69" i="186"/>
  <c r="N69" i="199"/>
  <c r="N69" i="197"/>
  <c r="N69" i="166"/>
  <c r="AH69" i="186"/>
  <c r="AH69" i="199"/>
  <c r="AH69" i="197"/>
  <c r="AH69" i="166"/>
  <c r="BB69" i="186"/>
  <c r="BB69" i="199"/>
  <c r="BB69" i="197"/>
  <c r="BB69" i="166"/>
  <c r="BV69" i="186"/>
  <c r="BV69" i="199"/>
  <c r="BV69" i="197"/>
  <c r="BV69" i="166"/>
  <c r="R70" i="186"/>
  <c r="R70" i="199"/>
  <c r="R70" i="197"/>
  <c r="R70" i="166"/>
  <c r="AL70" i="186"/>
  <c r="AL70" i="199"/>
  <c r="AL70" i="197"/>
  <c r="AL70" i="166"/>
  <c r="BF70" i="186"/>
  <c r="BF70" i="199"/>
  <c r="BF70" i="197"/>
  <c r="BF70" i="166"/>
  <c r="B71" i="186"/>
  <c r="B71" i="199"/>
  <c r="B71" i="197"/>
  <c r="B71" i="166"/>
  <c r="V71" i="186"/>
  <c r="V71" i="199"/>
  <c r="V71" i="197"/>
  <c r="V71" i="166"/>
  <c r="AP71" i="186"/>
  <c r="AP71" i="199"/>
  <c r="AP71" i="197"/>
  <c r="AP71" i="166"/>
  <c r="BJ71" i="186"/>
  <c r="BJ71" i="199"/>
  <c r="BJ71" i="197"/>
  <c r="BJ71" i="166"/>
  <c r="F72" i="186"/>
  <c r="F72" i="199"/>
  <c r="F72" i="197"/>
  <c r="F72" i="166"/>
  <c r="Z72" i="186"/>
  <c r="Z72" i="199"/>
  <c r="Z72" i="197"/>
  <c r="Z72" i="166"/>
  <c r="AT72" i="186"/>
  <c r="AT72" i="199"/>
  <c r="AT72" i="197"/>
  <c r="AT72" i="166"/>
  <c r="BN72" i="186"/>
  <c r="BN72" i="199"/>
  <c r="BN72" i="197"/>
  <c r="BN72" i="166"/>
  <c r="J73" i="199"/>
  <c r="J73" i="197"/>
  <c r="J73" i="166"/>
  <c r="AD73" i="199"/>
  <c r="AD73" i="197"/>
  <c r="AD73" i="166"/>
  <c r="AX73" i="199"/>
  <c r="AX73" i="197"/>
  <c r="AX73" i="166"/>
  <c r="BR73" i="199"/>
  <c r="BR73" i="197"/>
  <c r="BR73" i="166"/>
  <c r="S74" i="199"/>
  <c r="S74" i="197"/>
  <c r="S74" i="166"/>
  <c r="AM74" i="199"/>
  <c r="AM74" i="197"/>
  <c r="AM74" i="166"/>
  <c r="BG74" i="199"/>
  <c r="BG74" i="197"/>
  <c r="BG74" i="166"/>
  <c r="H75" i="199"/>
  <c r="H75" i="197"/>
  <c r="AB75" i="199"/>
  <c r="AB75" i="197"/>
  <c r="AV75" i="199"/>
  <c r="AV75" i="197"/>
  <c r="BP75" i="199"/>
  <c r="BP75" i="197"/>
  <c r="P76" i="199"/>
  <c r="P76" i="197"/>
  <c r="AJ76" i="199"/>
  <c r="AJ76" i="197"/>
  <c r="BD76" i="199"/>
  <c r="BD76" i="197"/>
  <c r="C77" i="199"/>
  <c r="C77" i="197"/>
  <c r="W77" i="199"/>
  <c r="W77" i="197"/>
  <c r="AQ77" i="199"/>
  <c r="AQ77" i="197"/>
  <c r="BK77" i="199"/>
  <c r="BK77" i="197"/>
  <c r="I78" i="199"/>
  <c r="I78" i="197"/>
  <c r="AC78" i="199"/>
  <c r="AC78" i="197"/>
  <c r="AW78" i="199"/>
  <c r="AW78" i="197"/>
  <c r="BQ78" i="199"/>
  <c r="BQ78" i="197"/>
  <c r="Q13" i="206"/>
  <c r="M81" i="207"/>
  <c r="L81" i="206"/>
  <c r="L81" i="207" s="1"/>
  <c r="AY36" i="166"/>
  <c r="BU36" i="166"/>
  <c r="T37" i="166"/>
  <c r="AP37" i="166"/>
  <c r="BL37" i="166"/>
  <c r="J38" i="166"/>
  <c r="W39" i="166"/>
  <c r="AS39" i="166"/>
  <c r="BP39" i="166"/>
  <c r="N40" i="166"/>
  <c r="AJ40" i="166"/>
  <c r="BO40" i="166"/>
  <c r="T41" i="166"/>
  <c r="AZ41" i="166"/>
  <c r="E42" i="166"/>
  <c r="AL42" i="166"/>
  <c r="AD43" i="166"/>
  <c r="BP43" i="166"/>
  <c r="AF44" i="166"/>
  <c r="BV44" i="166"/>
  <c r="AU45" i="166"/>
  <c r="T46" i="166"/>
  <c r="BX46" i="166"/>
  <c r="BC47" i="166"/>
  <c r="M49" i="166"/>
  <c r="BT49" i="166"/>
  <c r="BF51" i="166"/>
  <c r="AR52" i="166"/>
  <c r="AD54" i="166"/>
  <c r="P55" i="166"/>
  <c r="B57" i="166"/>
  <c r="BL57" i="166"/>
  <c r="AX59" i="166"/>
  <c r="AJ60" i="166"/>
  <c r="V62" i="166"/>
  <c r="H63" i="166"/>
  <c r="BR64" i="166"/>
  <c r="BD65" i="166"/>
  <c r="AP67" i="166"/>
  <c r="AB68" i="166"/>
  <c r="N70" i="166"/>
  <c r="BX70" i="166"/>
  <c r="BL72" i="166"/>
  <c r="BP73" i="166"/>
  <c r="BT74" i="166"/>
  <c r="H78" i="166"/>
  <c r="AM5" i="186"/>
  <c r="AM5" i="199"/>
  <c r="AM5" i="197"/>
  <c r="BG5" i="186"/>
  <c r="BG5" i="199"/>
  <c r="BG5" i="197"/>
  <c r="C6" i="186"/>
  <c r="C6" i="199"/>
  <c r="C6" i="197"/>
  <c r="W6" i="186"/>
  <c r="W6" i="199"/>
  <c r="W6" i="197"/>
  <c r="AQ6" i="186"/>
  <c r="AQ6" i="199"/>
  <c r="AQ6" i="197"/>
  <c r="BK6" i="186"/>
  <c r="BK6" i="199"/>
  <c r="BK6" i="197"/>
  <c r="G7" i="186"/>
  <c r="G7" i="199"/>
  <c r="G7" i="197"/>
  <c r="AA7" i="186"/>
  <c r="AA7" i="199"/>
  <c r="AA7" i="197"/>
  <c r="AU7" i="186"/>
  <c r="AU7" i="199"/>
  <c r="AU7" i="197"/>
  <c r="BO7" i="186"/>
  <c r="BO7" i="199"/>
  <c r="BO7" i="197"/>
  <c r="K8" i="186"/>
  <c r="K8" i="199"/>
  <c r="K8" i="197"/>
  <c r="AE8" i="186"/>
  <c r="AE8" i="199"/>
  <c r="AE8" i="197"/>
  <c r="AY8" i="186"/>
  <c r="AY8" i="199"/>
  <c r="AY8" i="197"/>
  <c r="BS8" i="186"/>
  <c r="BS8" i="199"/>
  <c r="BS8" i="197"/>
  <c r="O9" i="186"/>
  <c r="O9" i="199"/>
  <c r="O9" i="197"/>
  <c r="AI9" i="186"/>
  <c r="AI9" i="199"/>
  <c r="AI9" i="197"/>
  <c r="BC9" i="186"/>
  <c r="BC9" i="199"/>
  <c r="BC9" i="197"/>
  <c r="BW9" i="186"/>
  <c r="BW9" i="199"/>
  <c r="BW9" i="197"/>
  <c r="S10" i="186"/>
  <c r="S10" i="199"/>
  <c r="S10" i="197"/>
  <c r="AM10" i="186"/>
  <c r="AM10" i="199"/>
  <c r="AM10" i="197"/>
  <c r="BG10" i="186"/>
  <c r="BG10" i="199"/>
  <c r="BG10" i="197"/>
  <c r="C11" i="186"/>
  <c r="C11" i="199"/>
  <c r="C11" i="197"/>
  <c r="W11" i="186"/>
  <c r="W11" i="199"/>
  <c r="W11" i="197"/>
  <c r="AQ11" i="186"/>
  <c r="AQ11" i="199"/>
  <c r="AQ11" i="197"/>
  <c r="BK11" i="186"/>
  <c r="BK11" i="199"/>
  <c r="BK11" i="197"/>
  <c r="G12" i="186"/>
  <c r="G12" i="199"/>
  <c r="G12" i="197"/>
  <c r="AA12" i="186"/>
  <c r="AA12" i="199"/>
  <c r="AA12" i="197"/>
  <c r="AU12" i="186"/>
  <c r="AU12" i="199"/>
  <c r="AU12" i="197"/>
  <c r="BO12" i="186"/>
  <c r="BO12" i="199"/>
  <c r="BO12" i="197"/>
  <c r="K13" i="199"/>
  <c r="K13" i="197"/>
  <c r="AE13" i="199"/>
  <c r="AE13" i="197"/>
  <c r="AY13" i="199"/>
  <c r="AY13" i="197"/>
  <c r="BS13" i="199"/>
  <c r="BS13" i="197"/>
  <c r="O14" i="199"/>
  <c r="O14" i="197"/>
  <c r="AI14" i="199"/>
  <c r="AI14" i="197"/>
  <c r="BC14" i="199"/>
  <c r="BC14" i="197"/>
  <c r="BW14" i="199"/>
  <c r="BW14" i="197"/>
  <c r="S15" i="199"/>
  <c r="S15" i="197"/>
  <c r="AM15" i="199"/>
  <c r="AM15" i="197"/>
  <c r="BG15" i="199"/>
  <c r="BG15" i="197"/>
  <c r="C16" i="199"/>
  <c r="C16" i="197"/>
  <c r="W16" i="199"/>
  <c r="W16" i="197"/>
  <c r="AQ16" i="199"/>
  <c r="AQ16" i="197"/>
  <c r="BK16" i="199"/>
  <c r="BK16" i="197"/>
  <c r="G17" i="199"/>
  <c r="G17" i="197"/>
  <c r="AA17" i="199"/>
  <c r="AA17" i="197"/>
  <c r="AU17" i="199"/>
  <c r="AU17" i="197"/>
  <c r="BO17" i="199"/>
  <c r="BO17" i="197"/>
  <c r="K18" i="199"/>
  <c r="K18" i="197"/>
  <c r="AE18" i="199"/>
  <c r="AE18" i="197"/>
  <c r="AY18" i="199"/>
  <c r="AY18" i="197"/>
  <c r="BS18" i="199"/>
  <c r="BS18" i="197"/>
  <c r="O19" i="199"/>
  <c r="O19" i="197"/>
  <c r="AI19" i="199"/>
  <c r="AI19" i="197"/>
  <c r="BC19" i="199"/>
  <c r="BC19" i="197"/>
  <c r="BW19" i="199"/>
  <c r="BW19" i="197"/>
  <c r="S20" i="186"/>
  <c r="S20" i="199"/>
  <c r="S20" i="197"/>
  <c r="AM20" i="186"/>
  <c r="AM20" i="199"/>
  <c r="AM20" i="197"/>
  <c r="BG20" i="186"/>
  <c r="BG20" i="199"/>
  <c r="BG20" i="197"/>
  <c r="C21" i="199"/>
  <c r="C21" i="197"/>
  <c r="W21" i="199"/>
  <c r="W21" i="197"/>
  <c r="AQ21" i="199"/>
  <c r="AQ21" i="197"/>
  <c r="BK21" i="199"/>
  <c r="BK21" i="197"/>
  <c r="G22" i="186"/>
  <c r="G22" i="199"/>
  <c r="G22" i="197"/>
  <c r="AA22" i="186"/>
  <c r="AA22" i="199"/>
  <c r="AA22" i="197"/>
  <c r="AU22" i="186"/>
  <c r="AU22" i="199"/>
  <c r="AU22" i="197"/>
  <c r="BO22" i="186"/>
  <c r="BO22" i="199"/>
  <c r="BO22" i="197"/>
  <c r="K23" i="186"/>
  <c r="K23" i="199"/>
  <c r="K23" i="197"/>
  <c r="AE23" i="186"/>
  <c r="AE23" i="199"/>
  <c r="AE23" i="197"/>
  <c r="AY23" i="186"/>
  <c r="AY23" i="199"/>
  <c r="AY23" i="197"/>
  <c r="BS23" i="186"/>
  <c r="BS23" i="199"/>
  <c r="BS23" i="197"/>
  <c r="O24" i="186"/>
  <c r="O24" i="199"/>
  <c r="O24" i="197"/>
  <c r="AI24" i="186"/>
  <c r="AI24" i="199"/>
  <c r="AI24" i="197"/>
  <c r="BC24" i="186"/>
  <c r="BC24" i="199"/>
  <c r="BC24" i="197"/>
  <c r="BW24" i="186"/>
  <c r="BW24" i="199"/>
  <c r="BW24" i="197"/>
  <c r="S25" i="186"/>
  <c r="S25" i="199"/>
  <c r="S25" i="197"/>
  <c r="AM25" i="186"/>
  <c r="AM25" i="199"/>
  <c r="AM25" i="197"/>
  <c r="BG25" i="186"/>
  <c r="BG25" i="199"/>
  <c r="BG25" i="197"/>
  <c r="C26" i="186"/>
  <c r="C26" i="199"/>
  <c r="C26" i="197"/>
  <c r="W26" i="186"/>
  <c r="W26" i="199"/>
  <c r="W26" i="197"/>
  <c r="AQ26" i="186"/>
  <c r="AQ26" i="199"/>
  <c r="AQ26" i="197"/>
  <c r="BK26" i="186"/>
  <c r="BK26" i="199"/>
  <c r="BK26" i="197"/>
  <c r="G27" i="186"/>
  <c r="G27" i="199"/>
  <c r="G27" i="197"/>
  <c r="AA27" i="186"/>
  <c r="AA27" i="199"/>
  <c r="AA27" i="197"/>
  <c r="AU27" i="186"/>
  <c r="AU27" i="199"/>
  <c r="AU27" i="197"/>
  <c r="BO27" i="186"/>
  <c r="BO27" i="199"/>
  <c r="BO27" i="197"/>
  <c r="K28" i="186"/>
  <c r="K28" i="199"/>
  <c r="K28" i="197"/>
  <c r="AE28" i="186"/>
  <c r="AE28" i="199"/>
  <c r="AE28" i="197"/>
  <c r="AY28" i="186"/>
  <c r="AY28" i="199"/>
  <c r="AY28" i="197"/>
  <c r="BS28" i="186"/>
  <c r="BS28" i="199"/>
  <c r="BS28" i="197"/>
  <c r="O29" i="186"/>
  <c r="O29" i="199"/>
  <c r="O29" i="197"/>
  <c r="AI29" i="186"/>
  <c r="AI29" i="199"/>
  <c r="AI29" i="197"/>
  <c r="BC29" i="186"/>
  <c r="BC29" i="199"/>
  <c r="BC29" i="197"/>
  <c r="BW29" i="186"/>
  <c r="BW29" i="199"/>
  <c r="BW29" i="197"/>
  <c r="S30" i="186"/>
  <c r="S30" i="199"/>
  <c r="S30" i="197"/>
  <c r="AM30" i="186"/>
  <c r="AM30" i="199"/>
  <c r="AM30" i="197"/>
  <c r="BG30" i="186"/>
  <c r="BG30" i="199"/>
  <c r="BG30" i="197"/>
  <c r="C31" i="186"/>
  <c r="C31" i="199"/>
  <c r="C31" i="197"/>
  <c r="W31" i="186"/>
  <c r="W31" i="199"/>
  <c r="W31" i="197"/>
  <c r="AQ31" i="186"/>
  <c r="AQ31" i="199"/>
  <c r="AQ31" i="197"/>
  <c r="BK31" i="186"/>
  <c r="BK31" i="199"/>
  <c r="BK31" i="197"/>
  <c r="G32" i="186"/>
  <c r="G32" i="199"/>
  <c r="G32" i="197"/>
  <c r="AA32" i="186"/>
  <c r="AA32" i="199"/>
  <c r="AA32" i="197"/>
  <c r="AU32" i="186"/>
  <c r="AU32" i="199"/>
  <c r="AU32" i="197"/>
  <c r="BO32" i="186"/>
  <c r="BO32" i="199"/>
  <c r="BO32" i="197"/>
  <c r="K33" i="199"/>
  <c r="K33" i="197"/>
  <c r="AE33" i="199"/>
  <c r="AE33" i="197"/>
  <c r="AY33" i="199"/>
  <c r="AY33" i="197"/>
  <c r="BS33" i="199"/>
  <c r="BS33" i="197"/>
  <c r="O34" i="186"/>
  <c r="O34" i="199"/>
  <c r="O34" i="197"/>
  <c r="AI34" i="199"/>
  <c r="AI34" i="197"/>
  <c r="BC34" i="199"/>
  <c r="BC34" i="197"/>
  <c r="BW34" i="199"/>
  <c r="BW34" i="197"/>
  <c r="S35" i="199"/>
  <c r="S35" i="197"/>
  <c r="AM35" i="199"/>
  <c r="AM35" i="197"/>
  <c r="BG35" i="199"/>
  <c r="BG35" i="197"/>
  <c r="C36" i="199"/>
  <c r="C36" i="197"/>
  <c r="W36" i="199"/>
  <c r="W36" i="197"/>
  <c r="AQ36" i="199"/>
  <c r="AQ36" i="197"/>
  <c r="BK36" i="199"/>
  <c r="BK36" i="197"/>
  <c r="G37" i="199"/>
  <c r="G37" i="197"/>
  <c r="AA37" i="199"/>
  <c r="AA37" i="197"/>
  <c r="AU37" i="199"/>
  <c r="AU37" i="197"/>
  <c r="BO37" i="199"/>
  <c r="BO37" i="197"/>
  <c r="K38" i="186"/>
  <c r="K38" i="199"/>
  <c r="K38" i="197"/>
  <c r="AE38" i="186"/>
  <c r="AE38" i="199"/>
  <c r="AE38" i="197"/>
  <c r="AY38" i="199"/>
  <c r="AY38" i="197"/>
  <c r="BS38" i="199"/>
  <c r="BS38" i="197"/>
  <c r="O39" i="199"/>
  <c r="O39" i="197"/>
  <c r="AI39" i="199"/>
  <c r="AI39" i="197"/>
  <c r="BC39" i="199"/>
  <c r="BC39" i="197"/>
  <c r="BW39" i="199"/>
  <c r="BW39" i="197"/>
  <c r="S40" i="186"/>
  <c r="S40" i="199"/>
  <c r="S40" i="197"/>
  <c r="AM40" i="186"/>
  <c r="AM40" i="199"/>
  <c r="AM40" i="197"/>
  <c r="AM40" i="166"/>
  <c r="BG40" i="186"/>
  <c r="BG40" i="199"/>
  <c r="BG40" i="197"/>
  <c r="BG40" i="166"/>
  <c r="C41" i="199"/>
  <c r="C41" i="197"/>
  <c r="C41" i="166"/>
  <c r="W41" i="199"/>
  <c r="W41" i="197"/>
  <c r="W41" i="166"/>
  <c r="AQ41" i="199"/>
  <c r="AQ41" i="197"/>
  <c r="AQ41" i="166"/>
  <c r="BK41" i="199"/>
  <c r="BK41" i="197"/>
  <c r="BK41" i="166"/>
  <c r="G42" i="186"/>
  <c r="G42" i="199"/>
  <c r="G42" i="197"/>
  <c r="G42" i="166"/>
  <c r="AA42" i="186"/>
  <c r="AA42" i="199"/>
  <c r="AA42" i="197"/>
  <c r="AA42" i="166"/>
  <c r="AU42" i="186"/>
  <c r="AU42" i="199"/>
  <c r="AU42" i="197"/>
  <c r="AU42" i="166"/>
  <c r="BO42" i="186"/>
  <c r="BO42" i="199"/>
  <c r="BO42" i="197"/>
  <c r="BO42" i="166"/>
  <c r="K43" i="186"/>
  <c r="K43" i="199"/>
  <c r="K43" i="197"/>
  <c r="K43" i="166"/>
  <c r="AE43" i="186"/>
  <c r="AE43" i="199"/>
  <c r="AE43" i="197"/>
  <c r="AE43" i="166"/>
  <c r="AY43" i="186"/>
  <c r="AY43" i="199"/>
  <c r="AY43" i="197"/>
  <c r="AY43" i="166"/>
  <c r="BS43" i="186"/>
  <c r="BS43" i="199"/>
  <c r="BS43" i="197"/>
  <c r="BS43" i="166"/>
  <c r="O44" i="186"/>
  <c r="O44" i="199"/>
  <c r="O44" i="197"/>
  <c r="AI44" i="186"/>
  <c r="AI44" i="199"/>
  <c r="AI44" i="197"/>
  <c r="AI44" i="166"/>
  <c r="BC44" i="186"/>
  <c r="BC44" i="199"/>
  <c r="BC44" i="197"/>
  <c r="BC44" i="166"/>
  <c r="BW44" i="186"/>
  <c r="BW44" i="199"/>
  <c r="BW44" i="197"/>
  <c r="BW44" i="166"/>
  <c r="S45" i="186"/>
  <c r="S45" i="199"/>
  <c r="S45" i="197"/>
  <c r="S45" i="166"/>
  <c r="AM45" i="186"/>
  <c r="AM45" i="199"/>
  <c r="AM45" i="197"/>
  <c r="AM45" i="166"/>
  <c r="BG45" i="186"/>
  <c r="BG45" i="199"/>
  <c r="BG45" i="197"/>
  <c r="BG45" i="166"/>
  <c r="C46" i="186"/>
  <c r="C46" i="199"/>
  <c r="C46" i="197"/>
  <c r="C46" i="166"/>
  <c r="W46" i="186"/>
  <c r="W46" i="199"/>
  <c r="W46" i="197"/>
  <c r="W46" i="166"/>
  <c r="AQ46" i="186"/>
  <c r="AQ46" i="199"/>
  <c r="AQ46" i="197"/>
  <c r="AQ46" i="166"/>
  <c r="BK46" i="186"/>
  <c r="BK46" i="199"/>
  <c r="BK46" i="197"/>
  <c r="BK46" i="166"/>
  <c r="G47" i="186"/>
  <c r="G47" i="199"/>
  <c r="G47" i="197"/>
  <c r="G47" i="166"/>
  <c r="AA47" i="186"/>
  <c r="AA47" i="199"/>
  <c r="AA47" i="197"/>
  <c r="AA47" i="166"/>
  <c r="AU47" i="186"/>
  <c r="AU47" i="199"/>
  <c r="AU47" i="197"/>
  <c r="AU47" i="166"/>
  <c r="BO47" i="186"/>
  <c r="BO47" i="199"/>
  <c r="BO47" i="197"/>
  <c r="BO47" i="166"/>
  <c r="K48" i="186"/>
  <c r="K48" i="199"/>
  <c r="K48" i="197"/>
  <c r="K48" i="166"/>
  <c r="AE48" i="186"/>
  <c r="AE48" i="199"/>
  <c r="AE48" i="197"/>
  <c r="AE48" i="166"/>
  <c r="AY48" i="186"/>
  <c r="AY48" i="199"/>
  <c r="AY48" i="197"/>
  <c r="AY48" i="166"/>
  <c r="BS48" i="186"/>
  <c r="BS48" i="199"/>
  <c r="BS48" i="197"/>
  <c r="BS48" i="166"/>
  <c r="O49" i="186"/>
  <c r="O49" i="199"/>
  <c r="O49" i="197"/>
  <c r="O49" i="166"/>
  <c r="AI49" i="186"/>
  <c r="AI49" i="199"/>
  <c r="AI49" i="197"/>
  <c r="AI49" i="166"/>
  <c r="BC49" i="186"/>
  <c r="BC49" i="199"/>
  <c r="BC49" i="197"/>
  <c r="BC49" i="166"/>
  <c r="BW49" i="186"/>
  <c r="BW49" i="199"/>
  <c r="BW49" i="197"/>
  <c r="BW49" i="166"/>
  <c r="S50" i="186"/>
  <c r="S50" i="199"/>
  <c r="S50" i="197"/>
  <c r="S50" i="166"/>
  <c r="AM50" i="186"/>
  <c r="AM50" i="199"/>
  <c r="AM50" i="197"/>
  <c r="AM50" i="166"/>
  <c r="BG50" i="186"/>
  <c r="BG50" i="199"/>
  <c r="BG50" i="197"/>
  <c r="BG50" i="166"/>
  <c r="C51" i="186"/>
  <c r="C51" i="199"/>
  <c r="C51" i="197"/>
  <c r="C51" i="166"/>
  <c r="W51" i="186"/>
  <c r="W51" i="199"/>
  <c r="W51" i="197"/>
  <c r="W51" i="166"/>
  <c r="AQ51" i="186"/>
  <c r="AQ51" i="199"/>
  <c r="AQ51" i="197"/>
  <c r="AQ51" i="166"/>
  <c r="BK51" i="186"/>
  <c r="BK51" i="199"/>
  <c r="BK51" i="197"/>
  <c r="BK51" i="166"/>
  <c r="G52" i="186"/>
  <c r="G52" i="199"/>
  <c r="G52" i="197"/>
  <c r="G52" i="166"/>
  <c r="AA52" i="186"/>
  <c r="AA52" i="199"/>
  <c r="AA52" i="197"/>
  <c r="AA52" i="166"/>
  <c r="AU52" i="186"/>
  <c r="AU52" i="199"/>
  <c r="AU52" i="197"/>
  <c r="AU52" i="166"/>
  <c r="BO52" i="186"/>
  <c r="BO52" i="199"/>
  <c r="BO52" i="197"/>
  <c r="BO52" i="166"/>
  <c r="K53" i="199"/>
  <c r="K53" i="197"/>
  <c r="K53" i="166"/>
  <c r="AE53" i="199"/>
  <c r="AE53" i="197"/>
  <c r="AE53" i="166"/>
  <c r="AY53" i="199"/>
  <c r="AY53" i="197"/>
  <c r="AY53" i="166"/>
  <c r="BS53" i="199"/>
  <c r="BS53" i="197"/>
  <c r="BS53" i="166"/>
  <c r="O54" i="199"/>
  <c r="O54" i="197"/>
  <c r="O54" i="166"/>
  <c r="AI54" i="199"/>
  <c r="AI54" i="197"/>
  <c r="AI54" i="166"/>
  <c r="BC54" i="199"/>
  <c r="BC54" i="197"/>
  <c r="BC54" i="166"/>
  <c r="BW54" i="199"/>
  <c r="BW54" i="197"/>
  <c r="BW54" i="166"/>
  <c r="S55" i="186"/>
  <c r="S55" i="199"/>
  <c r="S55" i="197"/>
  <c r="S55" i="166"/>
  <c r="AM55" i="186"/>
  <c r="AM55" i="199"/>
  <c r="AM55" i="197"/>
  <c r="AM55" i="166"/>
  <c r="BG55" i="186"/>
  <c r="BG55" i="199"/>
  <c r="BG55" i="197"/>
  <c r="BG55" i="166"/>
  <c r="C56" i="199"/>
  <c r="C56" i="197"/>
  <c r="C56" i="166"/>
  <c r="W56" i="199"/>
  <c r="W56" i="197"/>
  <c r="W56" i="166"/>
  <c r="AQ56" i="199"/>
  <c r="AQ56" i="197"/>
  <c r="AQ56" i="166"/>
  <c r="BK56" i="199"/>
  <c r="BK56" i="197"/>
  <c r="BK56" i="166"/>
  <c r="G57" i="199"/>
  <c r="G57" i="197"/>
  <c r="G57" i="166"/>
  <c r="AA57" i="199"/>
  <c r="AA57" i="197"/>
  <c r="AA57" i="166"/>
  <c r="AU57" i="199"/>
  <c r="AU57" i="197"/>
  <c r="AU57" i="166"/>
  <c r="BO57" i="199"/>
  <c r="BO57" i="197"/>
  <c r="K58" i="199"/>
  <c r="K58" i="197"/>
  <c r="K58" i="166"/>
  <c r="AE58" i="199"/>
  <c r="AE58" i="197"/>
  <c r="AE58" i="166"/>
  <c r="AY58" i="199"/>
  <c r="AY58" i="197"/>
  <c r="AY58" i="166"/>
  <c r="BS58" i="199"/>
  <c r="BS58" i="197"/>
  <c r="O59" i="199"/>
  <c r="O59" i="197"/>
  <c r="O59" i="166"/>
  <c r="AI59" i="199"/>
  <c r="AI59" i="197"/>
  <c r="AI59" i="166"/>
  <c r="BC59" i="199"/>
  <c r="BC59" i="197"/>
  <c r="BC59" i="166"/>
  <c r="BW59" i="199"/>
  <c r="BW59" i="197"/>
  <c r="BW59" i="166"/>
  <c r="S60" i="186"/>
  <c r="S60" i="199"/>
  <c r="S60" i="197"/>
  <c r="S60" i="166"/>
  <c r="AM60" i="186"/>
  <c r="AM60" i="199"/>
  <c r="AM60" i="197"/>
  <c r="AM60" i="166"/>
  <c r="BG60" i="186"/>
  <c r="BG60" i="199"/>
  <c r="BG60" i="197"/>
  <c r="BG60" i="166"/>
  <c r="C61" i="199"/>
  <c r="C61" i="197"/>
  <c r="C61" i="166"/>
  <c r="W61" i="199"/>
  <c r="W61" i="197"/>
  <c r="W61" i="166"/>
  <c r="AQ61" i="199"/>
  <c r="AQ61" i="197"/>
  <c r="AQ61" i="166"/>
  <c r="BK61" i="199"/>
  <c r="BK61" i="197"/>
  <c r="BK61" i="166"/>
  <c r="G62" i="186"/>
  <c r="G62" i="199"/>
  <c r="G62" i="197"/>
  <c r="G62" i="166"/>
  <c r="AA62" i="186"/>
  <c r="AA62" i="199"/>
  <c r="AA62" i="197"/>
  <c r="AA62" i="166"/>
  <c r="AU62" i="186"/>
  <c r="AU62" i="199"/>
  <c r="AU62" i="197"/>
  <c r="AU62" i="166"/>
  <c r="BO62" i="186"/>
  <c r="BO62" i="199"/>
  <c r="BO62" i="197"/>
  <c r="BO62" i="166"/>
  <c r="K63" i="186"/>
  <c r="K63" i="199"/>
  <c r="K63" i="197"/>
  <c r="K63" i="166"/>
  <c r="AE63" i="186"/>
  <c r="AE63" i="199"/>
  <c r="AE63" i="197"/>
  <c r="AE63" i="166"/>
  <c r="AY63" i="186"/>
  <c r="AY63" i="199"/>
  <c r="AY63" i="197"/>
  <c r="AY63" i="166"/>
  <c r="BS63" i="186"/>
  <c r="BS63" i="199"/>
  <c r="BS63" i="197"/>
  <c r="BS63" i="166"/>
  <c r="O64" i="186"/>
  <c r="O64" i="199"/>
  <c r="O64" i="197"/>
  <c r="O64" i="166"/>
  <c r="AI64" i="186"/>
  <c r="AI64" i="199"/>
  <c r="AI64" i="197"/>
  <c r="AI64" i="166"/>
  <c r="BC64" i="186"/>
  <c r="BC64" i="199"/>
  <c r="BC64" i="197"/>
  <c r="BC64" i="166"/>
  <c r="BW64" i="186"/>
  <c r="BW64" i="199"/>
  <c r="BW64" i="197"/>
  <c r="BW64" i="166"/>
  <c r="S65" i="186"/>
  <c r="S65" i="199"/>
  <c r="S65" i="197"/>
  <c r="S65" i="166"/>
  <c r="AM65" i="186"/>
  <c r="AM65" i="199"/>
  <c r="AM65" i="197"/>
  <c r="AM65" i="166"/>
  <c r="BG65" i="186"/>
  <c r="BG65" i="199"/>
  <c r="BG65" i="197"/>
  <c r="BG65" i="166"/>
  <c r="C66" i="186"/>
  <c r="C66" i="199"/>
  <c r="C66" i="197"/>
  <c r="C66" i="166"/>
  <c r="W66" i="186"/>
  <c r="W66" i="199"/>
  <c r="W66" i="197"/>
  <c r="W66" i="166"/>
  <c r="AQ66" i="186"/>
  <c r="AQ66" i="199"/>
  <c r="AQ66" i="197"/>
  <c r="AQ66" i="166"/>
  <c r="BK66" i="186"/>
  <c r="BK66" i="199"/>
  <c r="BK66" i="197"/>
  <c r="BK66" i="166"/>
  <c r="G67" i="186"/>
  <c r="G67" i="199"/>
  <c r="G67" i="197"/>
  <c r="G67" i="166"/>
  <c r="AA67" i="186"/>
  <c r="AA67" i="199"/>
  <c r="AA67" i="197"/>
  <c r="AA67" i="166"/>
  <c r="AU67" i="186"/>
  <c r="AU67" i="199"/>
  <c r="AU67" i="197"/>
  <c r="AU67" i="166"/>
  <c r="BO67" i="186"/>
  <c r="BO67" i="199"/>
  <c r="BO67" i="197"/>
  <c r="BO67" i="166"/>
  <c r="K68" i="186"/>
  <c r="K68" i="199"/>
  <c r="K68" i="197"/>
  <c r="K68" i="166"/>
  <c r="AE68" i="186"/>
  <c r="AE68" i="199"/>
  <c r="AE68" i="197"/>
  <c r="AE68" i="166"/>
  <c r="AY68" i="186"/>
  <c r="AY68" i="199"/>
  <c r="AY68" i="197"/>
  <c r="AY68" i="166"/>
  <c r="BS68" i="186"/>
  <c r="BS68" i="199"/>
  <c r="BS68" i="197"/>
  <c r="BS68" i="166"/>
  <c r="O69" i="186"/>
  <c r="O69" i="199"/>
  <c r="O69" i="197"/>
  <c r="O69" i="166"/>
  <c r="AI69" i="186"/>
  <c r="AI69" i="199"/>
  <c r="AI69" i="197"/>
  <c r="AI69" i="166"/>
  <c r="BC69" i="186"/>
  <c r="BC69" i="199"/>
  <c r="BC69" i="197"/>
  <c r="BC69" i="166"/>
  <c r="BW69" i="186"/>
  <c r="BW69" i="199"/>
  <c r="BW69" i="197"/>
  <c r="BW69" i="166"/>
  <c r="S70" i="186"/>
  <c r="S70" i="199"/>
  <c r="S70" i="197"/>
  <c r="S70" i="166"/>
  <c r="AM70" i="186"/>
  <c r="AM70" i="199"/>
  <c r="AM70" i="197"/>
  <c r="AM70" i="166"/>
  <c r="BG70" i="186"/>
  <c r="BG70" i="199"/>
  <c r="BG70" i="197"/>
  <c r="BG70" i="166"/>
  <c r="C71" i="186"/>
  <c r="C71" i="199"/>
  <c r="C71" i="197"/>
  <c r="C71" i="166"/>
  <c r="W71" i="186"/>
  <c r="W71" i="199"/>
  <c r="W71" i="197"/>
  <c r="W71" i="166"/>
  <c r="AQ71" i="186"/>
  <c r="AQ71" i="199"/>
  <c r="AQ71" i="197"/>
  <c r="BK71" i="186"/>
  <c r="BK71" i="199"/>
  <c r="BK71" i="197"/>
  <c r="BK71" i="166"/>
  <c r="G72" i="186"/>
  <c r="G72" i="199"/>
  <c r="G72" i="197"/>
  <c r="G72" i="166"/>
  <c r="AA72" i="186"/>
  <c r="AA72" i="199"/>
  <c r="AA72" i="197"/>
  <c r="AA72" i="166"/>
  <c r="AU72" i="186"/>
  <c r="AU72" i="199"/>
  <c r="AU72" i="197"/>
  <c r="AU72" i="166"/>
  <c r="BO72" i="186"/>
  <c r="BO72" i="199"/>
  <c r="BO72" i="197"/>
  <c r="BO72" i="166"/>
  <c r="K73" i="199"/>
  <c r="K73" i="197"/>
  <c r="K73" i="166"/>
  <c r="AE73" i="199"/>
  <c r="AE73" i="197"/>
  <c r="AE73" i="166"/>
  <c r="AY73" i="199"/>
  <c r="AY73" i="197"/>
  <c r="AY73" i="166"/>
  <c r="BS73" i="199"/>
  <c r="BS73" i="197"/>
  <c r="BS73" i="166"/>
  <c r="T74" i="199"/>
  <c r="T74" i="197"/>
  <c r="AN74" i="199"/>
  <c r="AN74" i="197"/>
  <c r="BH74" i="199"/>
  <c r="BH74" i="197"/>
  <c r="I75" i="199"/>
  <c r="I75" i="197"/>
  <c r="AC75" i="199"/>
  <c r="AC75" i="197"/>
  <c r="AW75" i="199"/>
  <c r="AW75" i="197"/>
  <c r="BQ75" i="199"/>
  <c r="BQ75" i="197"/>
  <c r="Q76" i="199"/>
  <c r="Q76" i="197"/>
  <c r="AK76" i="199"/>
  <c r="AK76" i="197"/>
  <c r="BE76" i="199"/>
  <c r="BE76" i="197"/>
  <c r="D77" i="199"/>
  <c r="D77" i="197"/>
  <c r="X77" i="199"/>
  <c r="X77" i="197"/>
  <c r="AR77" i="199"/>
  <c r="AR77" i="197"/>
  <c r="BL77" i="199"/>
  <c r="BL77" i="197"/>
  <c r="J78" i="199"/>
  <c r="J78" i="197"/>
  <c r="J78" i="166"/>
  <c r="AD78" i="199"/>
  <c r="AD78" i="197"/>
  <c r="AD78" i="166"/>
  <c r="AX78" i="199"/>
  <c r="AX78" i="197"/>
  <c r="AX78" i="166"/>
  <c r="BR78" i="199"/>
  <c r="BR78" i="197"/>
  <c r="BR78" i="166"/>
  <c r="M28" i="207"/>
  <c r="L28" i="206"/>
  <c r="L28" i="207" s="1"/>
  <c r="M48" i="207"/>
  <c r="L48" i="206"/>
  <c r="L48" i="207" s="1"/>
  <c r="L68" i="206"/>
  <c r="L68" i="207" s="1"/>
  <c r="M68" i="207"/>
  <c r="BX76" i="197"/>
  <c r="BW76" i="197"/>
  <c r="BY76" i="197"/>
  <c r="M88" i="207"/>
  <c r="S3" i="166"/>
  <c r="AM3" i="166"/>
  <c r="BG3" i="166"/>
  <c r="C4" i="166"/>
  <c r="W4" i="166"/>
  <c r="AQ4" i="166"/>
  <c r="BK4" i="166"/>
  <c r="G5" i="166"/>
  <c r="AA5" i="166"/>
  <c r="AU5" i="166"/>
  <c r="BO5" i="166"/>
  <c r="K6" i="166"/>
  <c r="AE6" i="166"/>
  <c r="AY6" i="166"/>
  <c r="BS6" i="166"/>
  <c r="O7" i="166"/>
  <c r="AI7" i="166"/>
  <c r="BC7" i="166"/>
  <c r="BW7" i="166"/>
  <c r="S8" i="166"/>
  <c r="AM8" i="166"/>
  <c r="BG8" i="166"/>
  <c r="C9" i="166"/>
  <c r="W9" i="166"/>
  <c r="AQ9" i="166"/>
  <c r="BK9" i="166"/>
  <c r="G10" i="166"/>
  <c r="AA10" i="166"/>
  <c r="AU10" i="166"/>
  <c r="BO10" i="166"/>
  <c r="K11" i="166"/>
  <c r="AE11" i="166"/>
  <c r="AY11" i="166"/>
  <c r="BS11" i="166"/>
  <c r="O12" i="166"/>
  <c r="AI12" i="166"/>
  <c r="BC12" i="166"/>
  <c r="BW12" i="166"/>
  <c r="S13" i="166"/>
  <c r="AM13" i="166"/>
  <c r="BG13" i="166"/>
  <c r="C14" i="166"/>
  <c r="W14" i="166"/>
  <c r="AQ14" i="166"/>
  <c r="BK14" i="166"/>
  <c r="G15" i="166"/>
  <c r="AA15" i="166"/>
  <c r="AU15" i="166"/>
  <c r="BO15" i="166"/>
  <c r="K16" i="166"/>
  <c r="AE16" i="166"/>
  <c r="AY16" i="166"/>
  <c r="BS16" i="166"/>
  <c r="O17" i="166"/>
  <c r="AI17" i="166"/>
  <c r="BC17" i="166"/>
  <c r="BW17" i="166"/>
  <c r="S18" i="166"/>
  <c r="AM18" i="166"/>
  <c r="BG18" i="166"/>
  <c r="C19" i="166"/>
  <c r="W19" i="166"/>
  <c r="AQ19" i="166"/>
  <c r="BK19" i="166"/>
  <c r="G20" i="166"/>
  <c r="AA20" i="166"/>
  <c r="AU20" i="166"/>
  <c r="BO20" i="166"/>
  <c r="K21" i="166"/>
  <c r="AE21" i="166"/>
  <c r="AY21" i="166"/>
  <c r="BS21" i="166"/>
  <c r="O22" i="166"/>
  <c r="AI22" i="166"/>
  <c r="BC22" i="166"/>
  <c r="BW22" i="166"/>
  <c r="S23" i="166"/>
  <c r="AM23" i="166"/>
  <c r="BG23" i="166"/>
  <c r="C24" i="166"/>
  <c r="W24" i="166"/>
  <c r="AQ24" i="166"/>
  <c r="BK24" i="166"/>
  <c r="G25" i="166"/>
  <c r="AA25" i="166"/>
  <c r="AU25" i="166"/>
  <c r="BO25" i="166"/>
  <c r="K26" i="166"/>
  <c r="AE26" i="166"/>
  <c r="AY26" i="166"/>
  <c r="BS26" i="166"/>
  <c r="O27" i="166"/>
  <c r="AI27" i="166"/>
  <c r="BC27" i="166"/>
  <c r="BW27" i="166"/>
  <c r="S28" i="166"/>
  <c r="AM28" i="166"/>
  <c r="BG28" i="166"/>
  <c r="C29" i="166"/>
  <c r="W29" i="166"/>
  <c r="AQ29" i="166"/>
  <c r="BK29" i="166"/>
  <c r="G30" i="166"/>
  <c r="AA30" i="166"/>
  <c r="AU30" i="166"/>
  <c r="BO30" i="166"/>
  <c r="K31" i="166"/>
  <c r="AE31" i="166"/>
  <c r="AY31" i="166"/>
  <c r="BS31" i="166"/>
  <c r="O32" i="166"/>
  <c r="AI32" i="166"/>
  <c r="BC32" i="166"/>
  <c r="BW32" i="166"/>
  <c r="S33" i="166"/>
  <c r="AM33" i="166"/>
  <c r="BG33" i="166"/>
  <c r="C34" i="166"/>
  <c r="W34" i="166"/>
  <c r="AQ34" i="166"/>
  <c r="BK34" i="166"/>
  <c r="G35" i="166"/>
  <c r="AA35" i="166"/>
  <c r="AU35" i="166"/>
  <c r="BO35" i="166"/>
  <c r="K36" i="166"/>
  <c r="AE36" i="166"/>
  <c r="AZ36" i="166"/>
  <c r="BV36" i="166"/>
  <c r="U37" i="166"/>
  <c r="AQ37" i="166"/>
  <c r="BM37" i="166"/>
  <c r="K38" i="166"/>
  <c r="X39" i="166"/>
  <c r="AT39" i="166"/>
  <c r="BQ39" i="166"/>
  <c r="O40" i="166"/>
  <c r="AK40" i="166"/>
  <c r="BP40" i="166"/>
  <c r="U41" i="166"/>
  <c r="BB41" i="166"/>
  <c r="F42" i="166"/>
  <c r="AN42" i="166"/>
  <c r="BQ43" i="166"/>
  <c r="AG44" i="166"/>
  <c r="AZ45" i="166"/>
  <c r="U46" i="166"/>
  <c r="B47" i="166"/>
  <c r="BH47" i="166"/>
  <c r="AM48" i="166"/>
  <c r="BU49" i="166"/>
  <c r="BO50" i="166"/>
  <c r="BG51" i="166"/>
  <c r="AS52" i="166"/>
  <c r="AM53" i="166"/>
  <c r="AE54" i="166"/>
  <c r="Q55" i="166"/>
  <c r="K56" i="166"/>
  <c r="C57" i="166"/>
  <c r="BM57" i="166"/>
  <c r="BG58" i="166"/>
  <c r="AY59" i="166"/>
  <c r="AK60" i="166"/>
  <c r="AE61" i="166"/>
  <c r="W62" i="166"/>
  <c r="I63" i="166"/>
  <c r="C64" i="166"/>
  <c r="BS64" i="166"/>
  <c r="BE65" i="166"/>
  <c r="AY66" i="166"/>
  <c r="AQ67" i="166"/>
  <c r="AC68" i="166"/>
  <c r="W69" i="166"/>
  <c r="O70" i="166"/>
  <c r="BY70" i="166"/>
  <c r="BS71" i="166"/>
  <c r="BM72" i="166"/>
  <c r="BQ73" i="166"/>
  <c r="I78" i="166"/>
  <c r="L3" i="186"/>
  <c r="L3" i="199"/>
  <c r="L3" i="197"/>
  <c r="AF3" i="186"/>
  <c r="AF3" i="199"/>
  <c r="AF3" i="197"/>
  <c r="AZ3" i="186"/>
  <c r="AZ3" i="199"/>
  <c r="AZ3" i="197"/>
  <c r="BT3" i="186"/>
  <c r="BT3" i="199"/>
  <c r="BT3" i="197"/>
  <c r="P4" i="186"/>
  <c r="P4" i="199"/>
  <c r="P4" i="197"/>
  <c r="AJ4" i="186"/>
  <c r="AJ4" i="199"/>
  <c r="AJ4" i="197"/>
  <c r="BD4" i="186"/>
  <c r="BD4" i="199"/>
  <c r="BD4" i="197"/>
  <c r="BX4" i="186"/>
  <c r="BX4" i="199"/>
  <c r="BX4" i="197"/>
  <c r="T5" i="186"/>
  <c r="T5" i="199"/>
  <c r="T5" i="197"/>
  <c r="AN5" i="186"/>
  <c r="AN5" i="199"/>
  <c r="AN5" i="197"/>
  <c r="BH5" i="186"/>
  <c r="BH5" i="199"/>
  <c r="BH5" i="197"/>
  <c r="D6" i="186"/>
  <c r="D6" i="199"/>
  <c r="D6" i="197"/>
  <c r="X6" i="186"/>
  <c r="X6" i="199"/>
  <c r="X6" i="197"/>
  <c r="AR6" i="186"/>
  <c r="AR6" i="199"/>
  <c r="AR6" i="197"/>
  <c r="BL6" i="186"/>
  <c r="BL6" i="199"/>
  <c r="BL6" i="197"/>
  <c r="H7" i="186"/>
  <c r="H7" i="199"/>
  <c r="H7" i="197"/>
  <c r="AB7" i="186"/>
  <c r="AB7" i="199"/>
  <c r="AB7" i="197"/>
  <c r="AV7" i="186"/>
  <c r="AV7" i="199"/>
  <c r="AV7" i="197"/>
  <c r="BP7" i="186"/>
  <c r="BP7" i="199"/>
  <c r="BP7" i="197"/>
  <c r="L8" i="186"/>
  <c r="L8" i="199"/>
  <c r="L8" i="197"/>
  <c r="AF8" i="186"/>
  <c r="AF8" i="199"/>
  <c r="AF8" i="197"/>
  <c r="AZ8" i="186"/>
  <c r="AZ8" i="199"/>
  <c r="AZ8" i="197"/>
  <c r="BT8" i="186"/>
  <c r="BT8" i="199"/>
  <c r="BT8" i="197"/>
  <c r="P9" i="186"/>
  <c r="P9" i="199"/>
  <c r="P9" i="197"/>
  <c r="AJ9" i="186"/>
  <c r="AJ9" i="199"/>
  <c r="AJ9" i="197"/>
  <c r="BD9" i="186"/>
  <c r="BD9" i="199"/>
  <c r="BD9" i="197"/>
  <c r="BX9" i="186"/>
  <c r="BX9" i="199"/>
  <c r="BX9" i="197"/>
  <c r="T10" i="186"/>
  <c r="T10" i="199"/>
  <c r="T10" i="197"/>
  <c r="AN10" i="186"/>
  <c r="AN10" i="199"/>
  <c r="AN10" i="197"/>
  <c r="BH10" i="186"/>
  <c r="BH10" i="199"/>
  <c r="BH10" i="197"/>
  <c r="D11" i="186"/>
  <c r="D11" i="199"/>
  <c r="D11" i="197"/>
  <c r="X11" i="186"/>
  <c r="X11" i="199"/>
  <c r="X11" i="197"/>
  <c r="AR11" i="186"/>
  <c r="AR11" i="199"/>
  <c r="AR11" i="197"/>
  <c r="BL11" i="186"/>
  <c r="BL11" i="199"/>
  <c r="BL11" i="197"/>
  <c r="H12" i="186"/>
  <c r="H12" i="199"/>
  <c r="H12" i="197"/>
  <c r="AB12" i="186"/>
  <c r="AB12" i="199"/>
  <c r="AB12" i="197"/>
  <c r="AV12" i="186"/>
  <c r="AV12" i="199"/>
  <c r="AV12" i="197"/>
  <c r="BP12" i="186"/>
  <c r="BP12" i="199"/>
  <c r="BP12" i="197"/>
  <c r="L13" i="199"/>
  <c r="L13" i="197"/>
  <c r="AF13" i="199"/>
  <c r="AF13" i="197"/>
  <c r="AZ13" i="199"/>
  <c r="AZ13" i="197"/>
  <c r="BT13" i="199"/>
  <c r="BT13" i="197"/>
  <c r="P14" i="199"/>
  <c r="P14" i="197"/>
  <c r="AJ14" i="199"/>
  <c r="AJ14" i="197"/>
  <c r="BD14" i="186"/>
  <c r="BD14" i="199"/>
  <c r="BD14" i="197"/>
  <c r="BX14" i="199"/>
  <c r="BX14" i="197"/>
  <c r="T15" i="199"/>
  <c r="T15" i="197"/>
  <c r="AN15" i="199"/>
  <c r="AN15" i="197"/>
  <c r="BH15" i="199"/>
  <c r="BH15" i="197"/>
  <c r="D16" i="199"/>
  <c r="D16" i="197"/>
  <c r="X16" i="199"/>
  <c r="X16" i="197"/>
  <c r="AR16" i="199"/>
  <c r="AR16" i="197"/>
  <c r="BL16" i="199"/>
  <c r="BL16" i="197"/>
  <c r="H17" i="199"/>
  <c r="H17" i="197"/>
  <c r="AB17" i="199"/>
  <c r="AB17" i="197"/>
  <c r="AV17" i="199"/>
  <c r="AV17" i="197"/>
  <c r="BP17" i="199"/>
  <c r="BP17" i="197"/>
  <c r="L18" i="199"/>
  <c r="L18" i="197"/>
  <c r="AF18" i="199"/>
  <c r="AF18" i="197"/>
  <c r="AZ18" i="186"/>
  <c r="AZ18" i="199"/>
  <c r="AZ18" i="197"/>
  <c r="BT18" i="199"/>
  <c r="BT18" i="197"/>
  <c r="P19" i="199"/>
  <c r="P19" i="197"/>
  <c r="AJ19" i="199"/>
  <c r="AJ19" i="197"/>
  <c r="BD19" i="199"/>
  <c r="BD19" i="197"/>
  <c r="BX19" i="199"/>
  <c r="BX19" i="197"/>
  <c r="T20" i="186"/>
  <c r="T20" i="199"/>
  <c r="T20" i="197"/>
  <c r="AN20" i="186"/>
  <c r="AN20" i="199"/>
  <c r="AN20" i="197"/>
  <c r="BH20" i="186"/>
  <c r="BH20" i="199"/>
  <c r="BH20" i="197"/>
  <c r="D21" i="199"/>
  <c r="D21" i="197"/>
  <c r="X21" i="199"/>
  <c r="X21" i="197"/>
  <c r="AR21" i="199"/>
  <c r="AR21" i="197"/>
  <c r="BL21" i="199"/>
  <c r="BL21" i="197"/>
  <c r="H22" i="186"/>
  <c r="H22" i="199"/>
  <c r="H22" i="197"/>
  <c r="AB22" i="186"/>
  <c r="AB22" i="199"/>
  <c r="AB22" i="197"/>
  <c r="AV22" i="186"/>
  <c r="AV22" i="199"/>
  <c r="AV22" i="197"/>
  <c r="BP22" i="186"/>
  <c r="BP22" i="199"/>
  <c r="BP22" i="197"/>
  <c r="L23" i="186"/>
  <c r="L23" i="199"/>
  <c r="L23" i="197"/>
  <c r="AF23" i="186"/>
  <c r="AF23" i="199"/>
  <c r="AF23" i="197"/>
  <c r="AZ23" i="186"/>
  <c r="AZ23" i="199"/>
  <c r="AZ23" i="197"/>
  <c r="BT23" i="186"/>
  <c r="BT23" i="199"/>
  <c r="BT23" i="197"/>
  <c r="P24" i="186"/>
  <c r="P24" i="199"/>
  <c r="P24" i="197"/>
  <c r="AJ24" i="186"/>
  <c r="AJ24" i="199"/>
  <c r="AJ24" i="197"/>
  <c r="BD24" i="186"/>
  <c r="BD24" i="199"/>
  <c r="BD24" i="197"/>
  <c r="BX24" i="186"/>
  <c r="BX24" i="199"/>
  <c r="BX24" i="197"/>
  <c r="T25" i="186"/>
  <c r="T25" i="199"/>
  <c r="T25" i="197"/>
  <c r="AN25" i="186"/>
  <c r="AN25" i="199"/>
  <c r="AN25" i="197"/>
  <c r="BH25" i="186"/>
  <c r="BH25" i="199"/>
  <c r="BH25" i="197"/>
  <c r="D26" i="186"/>
  <c r="D26" i="199"/>
  <c r="D26" i="197"/>
  <c r="X26" i="186"/>
  <c r="X26" i="199"/>
  <c r="X26" i="197"/>
  <c r="AR26" i="186"/>
  <c r="AR26" i="199"/>
  <c r="AR26" i="197"/>
  <c r="BL26" i="186"/>
  <c r="BL26" i="199"/>
  <c r="BL26" i="197"/>
  <c r="H27" i="186"/>
  <c r="H27" i="199"/>
  <c r="H27" i="197"/>
  <c r="AB27" i="186"/>
  <c r="AB27" i="199"/>
  <c r="AB27" i="197"/>
  <c r="AV27" i="186"/>
  <c r="AV27" i="199"/>
  <c r="AV27" i="197"/>
  <c r="BP27" i="186"/>
  <c r="BP27" i="199"/>
  <c r="BP27" i="197"/>
  <c r="L28" i="186"/>
  <c r="L28" i="199"/>
  <c r="L28" i="197"/>
  <c r="AF28" i="186"/>
  <c r="AF28" i="199"/>
  <c r="AF28" i="197"/>
  <c r="AZ28" i="186"/>
  <c r="AZ28" i="199"/>
  <c r="AZ28" i="197"/>
  <c r="BT28" i="186"/>
  <c r="BT28" i="199"/>
  <c r="BT28" i="197"/>
  <c r="P29" i="186"/>
  <c r="P29" i="199"/>
  <c r="P29" i="197"/>
  <c r="AJ29" i="186"/>
  <c r="AJ29" i="199"/>
  <c r="AJ29" i="197"/>
  <c r="BD29" i="186"/>
  <c r="BD29" i="199"/>
  <c r="BD29" i="197"/>
  <c r="BX29" i="186"/>
  <c r="BX29" i="199"/>
  <c r="BX29" i="197"/>
  <c r="T30" i="186"/>
  <c r="T30" i="199"/>
  <c r="T30" i="197"/>
  <c r="AN30" i="186"/>
  <c r="AN30" i="199"/>
  <c r="AN30" i="197"/>
  <c r="BH30" i="186"/>
  <c r="BH30" i="199"/>
  <c r="BH30" i="197"/>
  <c r="D31" i="186"/>
  <c r="D31" i="199"/>
  <c r="D31" i="197"/>
  <c r="X31" i="186"/>
  <c r="X31" i="199"/>
  <c r="X31" i="197"/>
  <c r="AR31" i="186"/>
  <c r="AR31" i="199"/>
  <c r="AR31" i="197"/>
  <c r="BL31" i="186"/>
  <c r="BL31" i="199"/>
  <c r="BL31" i="197"/>
  <c r="H32" i="186"/>
  <c r="H32" i="199"/>
  <c r="H32" i="197"/>
  <c r="AB32" i="186"/>
  <c r="AB32" i="199"/>
  <c r="AB32" i="197"/>
  <c r="AV32" i="186"/>
  <c r="AV32" i="199"/>
  <c r="AV32" i="197"/>
  <c r="BP32" i="186"/>
  <c r="BP32" i="199"/>
  <c r="BP32" i="197"/>
  <c r="L33" i="199"/>
  <c r="L33" i="197"/>
  <c r="AF33" i="199"/>
  <c r="AF33" i="197"/>
  <c r="AZ33" i="199"/>
  <c r="AZ33" i="197"/>
  <c r="BT33" i="199"/>
  <c r="BT33" i="197"/>
  <c r="P34" i="199"/>
  <c r="P34" i="197"/>
  <c r="AJ34" i="186"/>
  <c r="AJ34" i="199"/>
  <c r="AJ34" i="197"/>
  <c r="BD34" i="199"/>
  <c r="BD34" i="197"/>
  <c r="BX34" i="199"/>
  <c r="BX34" i="197"/>
  <c r="T35" i="199"/>
  <c r="T35" i="197"/>
  <c r="AN35" i="199"/>
  <c r="AN35" i="197"/>
  <c r="BH35" i="186"/>
  <c r="BH35" i="199"/>
  <c r="BH35" i="197"/>
  <c r="D36" i="199"/>
  <c r="D36" i="197"/>
  <c r="X36" i="199"/>
  <c r="X36" i="197"/>
  <c r="AR36" i="199"/>
  <c r="AR36" i="197"/>
  <c r="BL36" i="199"/>
  <c r="BL36" i="197"/>
  <c r="H37" i="186"/>
  <c r="H37" i="199"/>
  <c r="H37" i="197"/>
  <c r="AB37" i="199"/>
  <c r="AB37" i="197"/>
  <c r="AV37" i="199"/>
  <c r="AV37" i="197"/>
  <c r="BP37" i="199"/>
  <c r="BP37" i="197"/>
  <c r="L38" i="199"/>
  <c r="L38" i="197"/>
  <c r="AF38" i="186"/>
  <c r="AF38" i="199"/>
  <c r="AF38" i="197"/>
  <c r="AZ38" i="199"/>
  <c r="AZ38" i="197"/>
  <c r="BT38" i="199"/>
  <c r="BT38" i="197"/>
  <c r="P39" i="199"/>
  <c r="P39" i="197"/>
  <c r="AJ39" i="197"/>
  <c r="AJ39" i="199"/>
  <c r="BD39" i="199"/>
  <c r="BD39" i="197"/>
  <c r="BX39" i="199"/>
  <c r="BX39" i="197"/>
  <c r="T40" i="186"/>
  <c r="T40" i="199"/>
  <c r="T40" i="197"/>
  <c r="AN40" i="186"/>
  <c r="AN40" i="199"/>
  <c r="AN40" i="197"/>
  <c r="BH40" i="186"/>
  <c r="BH40" i="199"/>
  <c r="BH40" i="197"/>
  <c r="D41" i="199"/>
  <c r="D41" i="197"/>
  <c r="X41" i="199"/>
  <c r="X41" i="197"/>
  <c r="AR41" i="199"/>
  <c r="AR41" i="197"/>
  <c r="BL41" i="199"/>
  <c r="BL41" i="197"/>
  <c r="H42" i="186"/>
  <c r="H42" i="197"/>
  <c r="H42" i="199"/>
  <c r="AB42" i="186"/>
  <c r="AB42" i="199"/>
  <c r="AB42" i="197"/>
  <c r="AV42" i="186"/>
  <c r="AV42" i="199"/>
  <c r="AV42" i="197"/>
  <c r="BP42" i="186"/>
  <c r="BP42" i="199"/>
  <c r="BP42" i="197"/>
  <c r="L43" i="186"/>
  <c r="L43" i="199"/>
  <c r="L43" i="197"/>
  <c r="AF43" i="186"/>
  <c r="AF43" i="199"/>
  <c r="AF43" i="197"/>
  <c r="AZ43" i="186"/>
  <c r="AZ43" i="199"/>
  <c r="AZ43" i="197"/>
  <c r="BT43" i="186"/>
  <c r="BT43" i="199"/>
  <c r="BT43" i="197"/>
  <c r="P44" i="186"/>
  <c r="P44" i="199"/>
  <c r="P44" i="197"/>
  <c r="P44" i="166"/>
  <c r="AJ44" i="186"/>
  <c r="AJ44" i="199"/>
  <c r="AJ44" i="197"/>
  <c r="AJ44" i="166"/>
  <c r="BD44" i="186"/>
  <c r="BD44" i="197"/>
  <c r="BD44" i="199"/>
  <c r="BD44" i="166"/>
  <c r="BX44" i="186"/>
  <c r="BX44" i="199"/>
  <c r="BX44" i="197"/>
  <c r="BX44" i="166"/>
  <c r="T45" i="186"/>
  <c r="T45" i="199"/>
  <c r="T45" i="197"/>
  <c r="T45" i="166"/>
  <c r="AN45" i="186"/>
  <c r="AN45" i="199"/>
  <c r="AN45" i="197"/>
  <c r="AN45" i="166"/>
  <c r="BH45" i="186"/>
  <c r="BH45" i="199"/>
  <c r="BH45" i="197"/>
  <c r="BH45" i="166"/>
  <c r="D46" i="186"/>
  <c r="D46" i="199"/>
  <c r="D46" i="197"/>
  <c r="D46" i="166"/>
  <c r="X46" i="186"/>
  <c r="X46" i="199"/>
  <c r="X46" i="197"/>
  <c r="X46" i="166"/>
  <c r="AR46" i="186"/>
  <c r="AR46" i="199"/>
  <c r="AR46" i="197"/>
  <c r="AR46" i="166"/>
  <c r="BL46" i="186"/>
  <c r="BL46" i="199"/>
  <c r="BL46" i="197"/>
  <c r="BL46" i="166"/>
  <c r="H47" i="186"/>
  <c r="H47" i="199"/>
  <c r="H47" i="197"/>
  <c r="H47" i="166"/>
  <c r="AB47" i="186"/>
  <c r="AB47" i="199"/>
  <c r="AB47" i="197"/>
  <c r="AB47" i="166"/>
  <c r="AV47" i="186"/>
  <c r="AV47" i="199"/>
  <c r="AV47" i="197"/>
  <c r="AV47" i="166"/>
  <c r="BP47" i="186"/>
  <c r="BP47" i="199"/>
  <c r="BP47" i="197"/>
  <c r="BP47" i="166"/>
  <c r="L48" i="186"/>
  <c r="L48" i="199"/>
  <c r="L48" i="197"/>
  <c r="L48" i="166"/>
  <c r="AF48" i="186"/>
  <c r="AF48" i="199"/>
  <c r="AF48" i="197"/>
  <c r="AF48" i="166"/>
  <c r="AZ48" i="186"/>
  <c r="AZ48" i="199"/>
  <c r="AZ48" i="197"/>
  <c r="AZ48" i="166"/>
  <c r="BT48" i="186"/>
  <c r="BT48" i="199"/>
  <c r="BT48" i="197"/>
  <c r="BT48" i="166"/>
  <c r="P49" i="186"/>
  <c r="P49" i="199"/>
  <c r="P49" i="197"/>
  <c r="P49" i="166"/>
  <c r="AJ49" i="186"/>
  <c r="AJ49" i="199"/>
  <c r="AJ49" i="197"/>
  <c r="AJ49" i="166"/>
  <c r="BD49" i="186"/>
  <c r="BD49" i="199"/>
  <c r="BD49" i="197"/>
  <c r="BD49" i="166"/>
  <c r="BX49" i="186"/>
  <c r="BX49" i="199"/>
  <c r="BX49" i="197"/>
  <c r="BX49" i="166"/>
  <c r="T50" i="186"/>
  <c r="T50" i="199"/>
  <c r="T50" i="197"/>
  <c r="T50" i="166"/>
  <c r="AN50" i="186"/>
  <c r="AN50" i="199"/>
  <c r="AN50" i="197"/>
  <c r="AN50" i="166"/>
  <c r="BH50" i="186"/>
  <c r="BH50" i="199"/>
  <c r="BH50" i="197"/>
  <c r="BH50" i="166"/>
  <c r="D51" i="186"/>
  <c r="D51" i="199"/>
  <c r="D51" i="197"/>
  <c r="D51" i="166"/>
  <c r="X51" i="186"/>
  <c r="X51" i="199"/>
  <c r="X51" i="197"/>
  <c r="X51" i="166"/>
  <c r="AR51" i="186"/>
  <c r="AR51" i="199"/>
  <c r="AR51" i="197"/>
  <c r="AR51" i="166"/>
  <c r="BL51" i="186"/>
  <c r="BL51" i="199"/>
  <c r="BL51" i="197"/>
  <c r="BL51" i="166"/>
  <c r="H52" i="186"/>
  <c r="H52" i="199"/>
  <c r="H52" i="197"/>
  <c r="H52" i="166"/>
  <c r="AB52" i="186"/>
  <c r="AB52" i="199"/>
  <c r="AB52" i="197"/>
  <c r="AB52" i="166"/>
  <c r="AV52" i="186"/>
  <c r="AV52" i="199"/>
  <c r="AV52" i="197"/>
  <c r="AV52" i="166"/>
  <c r="BP52" i="186"/>
  <c r="BP52" i="199"/>
  <c r="BP52" i="197"/>
  <c r="BP52" i="166"/>
  <c r="L53" i="199"/>
  <c r="L53" i="197"/>
  <c r="L53" i="166"/>
  <c r="AF53" i="199"/>
  <c r="AF53" i="197"/>
  <c r="AF53" i="166"/>
  <c r="AZ53" i="199"/>
  <c r="AZ53" i="197"/>
  <c r="AZ53" i="166"/>
  <c r="BT53" i="199"/>
  <c r="BT53" i="197"/>
  <c r="BT53" i="166"/>
  <c r="P54" i="199"/>
  <c r="P54" i="197"/>
  <c r="P54" i="166"/>
  <c r="AJ54" i="199"/>
  <c r="AJ54" i="197"/>
  <c r="AJ54" i="166"/>
  <c r="BD54" i="199"/>
  <c r="BD54" i="197"/>
  <c r="BD54" i="166"/>
  <c r="BX54" i="199"/>
  <c r="BX54" i="197"/>
  <c r="BX54" i="166"/>
  <c r="T55" i="186"/>
  <c r="T55" i="199"/>
  <c r="T55" i="197"/>
  <c r="T55" i="166"/>
  <c r="AN55" i="186"/>
  <c r="AN55" i="199"/>
  <c r="AN55" i="197"/>
  <c r="AN55" i="166"/>
  <c r="BH55" i="186"/>
  <c r="BH55" i="199"/>
  <c r="BH55" i="197"/>
  <c r="BH55" i="166"/>
  <c r="D56" i="199"/>
  <c r="D56" i="197"/>
  <c r="D56" i="166"/>
  <c r="X56" i="199"/>
  <c r="X56" i="197"/>
  <c r="X56" i="166"/>
  <c r="AR56" i="199"/>
  <c r="AR56" i="197"/>
  <c r="AR56" i="166"/>
  <c r="BL56" i="199"/>
  <c r="BL56" i="197"/>
  <c r="BL56" i="166"/>
  <c r="H57" i="199"/>
  <c r="H57" i="197"/>
  <c r="H57" i="166"/>
  <c r="AB57" i="199"/>
  <c r="AB57" i="197"/>
  <c r="AB57" i="166"/>
  <c r="AV57" i="199"/>
  <c r="AV57" i="197"/>
  <c r="AV57" i="166"/>
  <c r="BP57" i="197"/>
  <c r="BP57" i="199"/>
  <c r="BP57" i="166"/>
  <c r="L58" i="199"/>
  <c r="L58" i="197"/>
  <c r="L58" i="166"/>
  <c r="AF58" i="199"/>
  <c r="AF58" i="197"/>
  <c r="AF58" i="166"/>
  <c r="AZ58" i="199"/>
  <c r="AZ58" i="197"/>
  <c r="AZ58" i="166"/>
  <c r="BT58" i="199"/>
  <c r="BT58" i="197"/>
  <c r="BT58" i="166"/>
  <c r="P59" i="199"/>
  <c r="P59" i="197"/>
  <c r="P59" i="166"/>
  <c r="AJ59" i="199"/>
  <c r="AJ59" i="197"/>
  <c r="AJ59" i="166"/>
  <c r="BD59" i="199"/>
  <c r="BD59" i="197"/>
  <c r="BD59" i="166"/>
  <c r="BX59" i="199"/>
  <c r="BX59" i="197"/>
  <c r="BX59" i="166"/>
  <c r="T60" i="186"/>
  <c r="T60" i="199"/>
  <c r="T60" i="197"/>
  <c r="T60" i="166"/>
  <c r="AN60" i="186"/>
  <c r="AN60" i="197"/>
  <c r="AN60" i="199"/>
  <c r="AN60" i="166"/>
  <c r="BH60" i="186"/>
  <c r="BH60" i="199"/>
  <c r="BH60" i="197"/>
  <c r="BH60" i="166"/>
  <c r="D61" i="199"/>
  <c r="D61" i="197"/>
  <c r="D61" i="166"/>
  <c r="X61" i="199"/>
  <c r="X61" i="197"/>
  <c r="X61" i="166"/>
  <c r="AR61" i="199"/>
  <c r="AR61" i="197"/>
  <c r="AR61" i="166"/>
  <c r="BL61" i="199"/>
  <c r="BL61" i="197"/>
  <c r="BL61" i="166"/>
  <c r="H62" i="186"/>
  <c r="H62" i="199"/>
  <c r="H62" i="197"/>
  <c r="H62" i="166"/>
  <c r="AB62" i="186"/>
  <c r="AB62" i="199"/>
  <c r="AB62" i="197"/>
  <c r="AB62" i="166"/>
  <c r="AV62" i="186"/>
  <c r="AV62" i="199"/>
  <c r="AV62" i="197"/>
  <c r="AV62" i="166"/>
  <c r="BP62" i="186"/>
  <c r="BP62" i="199"/>
  <c r="BP62" i="197"/>
  <c r="BP62" i="166"/>
  <c r="L63" i="186"/>
  <c r="L63" i="199"/>
  <c r="L63" i="197"/>
  <c r="L63" i="166"/>
  <c r="AF63" i="186"/>
  <c r="AF63" i="199"/>
  <c r="AF63" i="197"/>
  <c r="AF63" i="166"/>
  <c r="AZ63" i="186"/>
  <c r="AZ63" i="199"/>
  <c r="AZ63" i="197"/>
  <c r="AZ63" i="166"/>
  <c r="BT63" i="186"/>
  <c r="BT63" i="199"/>
  <c r="BT63" i="197"/>
  <c r="BT63" i="166"/>
  <c r="P64" i="186"/>
  <c r="P64" i="199"/>
  <c r="P64" i="197"/>
  <c r="P64" i="166"/>
  <c r="AJ64" i="186"/>
  <c r="AJ64" i="199"/>
  <c r="AJ64" i="197"/>
  <c r="AJ64" i="166"/>
  <c r="BD64" i="186"/>
  <c r="BD64" i="199"/>
  <c r="BD64" i="197"/>
  <c r="BD64" i="166"/>
  <c r="BX64" i="186"/>
  <c r="BX64" i="199"/>
  <c r="BX64" i="197"/>
  <c r="BX64" i="166"/>
  <c r="T65" i="186"/>
  <c r="T65" i="199"/>
  <c r="T65" i="197"/>
  <c r="T65" i="166"/>
  <c r="AN65" i="186"/>
  <c r="AN65" i="199"/>
  <c r="AN65" i="197"/>
  <c r="AN65" i="166"/>
  <c r="BH65" i="186"/>
  <c r="BH65" i="199"/>
  <c r="BH65" i="197"/>
  <c r="BH65" i="166"/>
  <c r="D66" i="186"/>
  <c r="D66" i="199"/>
  <c r="D66" i="197"/>
  <c r="D66" i="166"/>
  <c r="X66" i="186"/>
  <c r="X66" i="199"/>
  <c r="X66" i="197"/>
  <c r="X66" i="166"/>
  <c r="AR66" i="186"/>
  <c r="AR66" i="199"/>
  <c r="AR66" i="197"/>
  <c r="AR66" i="166"/>
  <c r="BL66" i="186"/>
  <c r="BL66" i="199"/>
  <c r="BL66" i="197"/>
  <c r="BL66" i="166"/>
  <c r="H67" i="186"/>
  <c r="H67" i="199"/>
  <c r="H67" i="197"/>
  <c r="H67" i="166"/>
  <c r="AB67" i="186"/>
  <c r="AB67" i="199"/>
  <c r="AB67" i="197"/>
  <c r="AB67" i="166"/>
  <c r="AV67" i="186"/>
  <c r="AV67" i="199"/>
  <c r="AV67" i="197"/>
  <c r="AV67" i="166"/>
  <c r="BP67" i="186"/>
  <c r="BP67" i="199"/>
  <c r="BP67" i="197"/>
  <c r="BP67" i="166"/>
  <c r="L68" i="186"/>
  <c r="L68" i="199"/>
  <c r="L68" i="197"/>
  <c r="L68" i="166"/>
  <c r="AF68" i="186"/>
  <c r="AF68" i="199"/>
  <c r="AF68" i="197"/>
  <c r="AF68" i="166"/>
  <c r="AZ68" i="186"/>
  <c r="AZ68" i="199"/>
  <c r="AZ68" i="197"/>
  <c r="AZ68" i="166"/>
  <c r="BT68" i="186"/>
  <c r="BT68" i="199"/>
  <c r="BT68" i="197"/>
  <c r="BT68" i="166"/>
  <c r="P69" i="186"/>
  <c r="P69" i="199"/>
  <c r="P69" i="197"/>
  <c r="P69" i="166"/>
  <c r="AJ69" i="186"/>
  <c r="AJ69" i="199"/>
  <c r="AJ69" i="197"/>
  <c r="AJ69" i="166"/>
  <c r="BD69" i="186"/>
  <c r="BD69" i="199"/>
  <c r="BD69" i="197"/>
  <c r="BD69" i="166"/>
  <c r="BX69" i="186"/>
  <c r="BX69" i="199"/>
  <c r="BX69" i="197"/>
  <c r="BX69" i="166"/>
  <c r="T70" i="186"/>
  <c r="T70" i="199"/>
  <c r="T70" i="197"/>
  <c r="T70" i="166"/>
  <c r="AN70" i="186"/>
  <c r="AN70" i="199"/>
  <c r="AN70" i="197"/>
  <c r="AN70" i="166"/>
  <c r="BH70" i="186"/>
  <c r="BH70" i="199"/>
  <c r="BH70" i="197"/>
  <c r="BH70" i="166"/>
  <c r="D71" i="186"/>
  <c r="D71" i="199"/>
  <c r="D71" i="197"/>
  <c r="D71" i="166"/>
  <c r="X71" i="186"/>
  <c r="X71" i="199"/>
  <c r="X71" i="197"/>
  <c r="X71" i="166"/>
  <c r="AR71" i="186"/>
  <c r="AR71" i="199"/>
  <c r="AR71" i="197"/>
  <c r="AR71" i="166"/>
  <c r="BL71" i="186"/>
  <c r="BL71" i="199"/>
  <c r="BL71" i="197"/>
  <c r="BL71" i="166"/>
  <c r="H72" i="186"/>
  <c r="H72" i="199"/>
  <c r="H72" i="197"/>
  <c r="H72" i="166"/>
  <c r="AB72" i="186"/>
  <c r="AB72" i="199"/>
  <c r="AB72" i="197"/>
  <c r="AB72" i="166"/>
  <c r="AV72" i="186"/>
  <c r="AV72" i="199"/>
  <c r="AV72" i="197"/>
  <c r="AV72" i="166"/>
  <c r="BP72" i="186"/>
  <c r="BP72" i="199"/>
  <c r="BP72" i="197"/>
  <c r="BP72" i="166"/>
  <c r="L73" i="199"/>
  <c r="L73" i="197"/>
  <c r="L73" i="166"/>
  <c r="AF73" i="199"/>
  <c r="AF73" i="197"/>
  <c r="AF73" i="166"/>
  <c r="AZ73" i="199"/>
  <c r="AZ73" i="197"/>
  <c r="AZ73" i="166"/>
  <c r="BT73" i="199"/>
  <c r="BT73" i="197"/>
  <c r="BT73" i="166"/>
  <c r="U74" i="199"/>
  <c r="U74" i="197"/>
  <c r="U74" i="166"/>
  <c r="AO74" i="199"/>
  <c r="AO74" i="197"/>
  <c r="AO74" i="166"/>
  <c r="BI74" i="199"/>
  <c r="BI74" i="197"/>
  <c r="BI74" i="166"/>
  <c r="J75" i="199"/>
  <c r="J75" i="197"/>
  <c r="AD75" i="199"/>
  <c r="AD75" i="197"/>
  <c r="AX75" i="199"/>
  <c r="AX75" i="197"/>
  <c r="BR75" i="199"/>
  <c r="BR75" i="197"/>
  <c r="R76" i="199"/>
  <c r="R76" i="197"/>
  <c r="AL76" i="199"/>
  <c r="AL76" i="197"/>
  <c r="BF76" i="199"/>
  <c r="BF76" i="197"/>
  <c r="E77" i="199"/>
  <c r="E77" i="197"/>
  <c r="Y77" i="199"/>
  <c r="Y77" i="197"/>
  <c r="AS77" i="199"/>
  <c r="AS77" i="197"/>
  <c r="BM77" i="199"/>
  <c r="BM77" i="197"/>
  <c r="K78" i="199"/>
  <c r="K78" i="197"/>
  <c r="K78" i="166"/>
  <c r="AE78" i="199"/>
  <c r="AE78" i="197"/>
  <c r="AE78" i="166"/>
  <c r="AY78" i="199"/>
  <c r="AY78" i="197"/>
  <c r="AY78" i="166"/>
  <c r="BS78" i="199"/>
  <c r="BS78" i="197"/>
  <c r="BS78" i="166"/>
  <c r="Q100" i="89"/>
  <c r="AK100" i="89"/>
  <c r="AK101" i="89" s="1"/>
  <c r="BE100" i="89"/>
  <c r="BE101" i="89" s="1"/>
  <c r="BY100" i="89"/>
  <c r="BY101" i="89" s="1"/>
  <c r="BY75" i="199"/>
  <c r="BX75" i="199"/>
  <c r="BW75" i="199"/>
  <c r="BV75" i="199"/>
  <c r="T3" i="166"/>
  <c r="AN3" i="166"/>
  <c r="BH3" i="166"/>
  <c r="D4" i="166"/>
  <c r="X4" i="166"/>
  <c r="AR4" i="166"/>
  <c r="BL4" i="166"/>
  <c r="H5" i="166"/>
  <c r="AB5" i="166"/>
  <c r="AV5" i="166"/>
  <c r="BP5" i="166"/>
  <c r="L6" i="166"/>
  <c r="AF6" i="166"/>
  <c r="AZ6" i="166"/>
  <c r="BT6" i="166"/>
  <c r="P7" i="166"/>
  <c r="AJ7" i="166"/>
  <c r="BD7" i="166"/>
  <c r="BX7" i="166"/>
  <c r="T8" i="166"/>
  <c r="AN8" i="166"/>
  <c r="BH8" i="166"/>
  <c r="D9" i="166"/>
  <c r="X9" i="166"/>
  <c r="AR9" i="166"/>
  <c r="BL9" i="166"/>
  <c r="H10" i="166"/>
  <c r="AB10" i="166"/>
  <c r="AV10" i="166"/>
  <c r="BP10" i="166"/>
  <c r="L11" i="166"/>
  <c r="AF11" i="166"/>
  <c r="AZ11" i="166"/>
  <c r="BT11" i="166"/>
  <c r="P12" i="166"/>
  <c r="AJ12" i="166"/>
  <c r="BD12" i="166"/>
  <c r="BX12" i="166"/>
  <c r="T13" i="166"/>
  <c r="BH13" i="166"/>
  <c r="D14" i="166"/>
  <c r="X14" i="166"/>
  <c r="AR14" i="166"/>
  <c r="BL14" i="166"/>
  <c r="H15" i="166"/>
  <c r="AB15" i="166"/>
  <c r="AV15" i="166"/>
  <c r="BP15" i="166"/>
  <c r="L16" i="166"/>
  <c r="AF16" i="166"/>
  <c r="AZ16" i="166"/>
  <c r="BT16" i="166"/>
  <c r="P17" i="166"/>
  <c r="AJ17" i="166"/>
  <c r="BD17" i="166"/>
  <c r="BX17" i="166"/>
  <c r="T18" i="166"/>
  <c r="AN18" i="166"/>
  <c r="BH18" i="166"/>
  <c r="D19" i="166"/>
  <c r="X19" i="166"/>
  <c r="AR19" i="166"/>
  <c r="BL19" i="166"/>
  <c r="H20" i="166"/>
  <c r="AB20" i="166"/>
  <c r="AV20" i="166"/>
  <c r="BP20" i="166"/>
  <c r="L21" i="166"/>
  <c r="AF21" i="166"/>
  <c r="AZ21" i="166"/>
  <c r="BT21" i="166"/>
  <c r="P22" i="166"/>
  <c r="AJ22" i="166"/>
  <c r="BD22" i="166"/>
  <c r="BX22" i="166"/>
  <c r="T23" i="166"/>
  <c r="AN23" i="166"/>
  <c r="BH23" i="166"/>
  <c r="D24" i="166"/>
  <c r="X24" i="166"/>
  <c r="AR24" i="166"/>
  <c r="BL24" i="166"/>
  <c r="H25" i="166"/>
  <c r="AB25" i="166"/>
  <c r="AV25" i="166"/>
  <c r="BP25" i="166"/>
  <c r="L26" i="166"/>
  <c r="AF26" i="166"/>
  <c r="AZ26" i="166"/>
  <c r="BT26" i="166"/>
  <c r="P27" i="166"/>
  <c r="AJ27" i="166"/>
  <c r="BD27" i="166"/>
  <c r="BX27" i="166"/>
  <c r="T28" i="166"/>
  <c r="AN28" i="166"/>
  <c r="BH28" i="166"/>
  <c r="D29" i="166"/>
  <c r="X29" i="166"/>
  <c r="AR29" i="166"/>
  <c r="BL29" i="166"/>
  <c r="H30" i="166"/>
  <c r="AB30" i="166"/>
  <c r="AV30" i="166"/>
  <c r="BP30" i="166"/>
  <c r="L31" i="166"/>
  <c r="AF31" i="166"/>
  <c r="AZ31" i="166"/>
  <c r="BT31" i="166"/>
  <c r="P32" i="166"/>
  <c r="AJ32" i="166"/>
  <c r="BD32" i="166"/>
  <c r="BX32" i="166"/>
  <c r="T33" i="166"/>
  <c r="AN33" i="166"/>
  <c r="BH33" i="166"/>
  <c r="D34" i="166"/>
  <c r="X34" i="166"/>
  <c r="AR34" i="166"/>
  <c r="BL34" i="166"/>
  <c r="H35" i="166"/>
  <c r="AB35" i="166"/>
  <c r="AV35" i="166"/>
  <c r="BP35" i="166"/>
  <c r="L36" i="166"/>
  <c r="AF36" i="166"/>
  <c r="BA36" i="166"/>
  <c r="BX36" i="166"/>
  <c r="V37" i="166"/>
  <c r="AR37" i="166"/>
  <c r="BN37" i="166"/>
  <c r="L38" i="166"/>
  <c r="C39" i="166"/>
  <c r="Y39" i="166"/>
  <c r="AV39" i="166"/>
  <c r="BR39" i="166"/>
  <c r="P40" i="166"/>
  <c r="AL40" i="166"/>
  <c r="BR40" i="166"/>
  <c r="V41" i="166"/>
  <c r="BD41" i="166"/>
  <c r="H42" i="166"/>
  <c r="AO42" i="166"/>
  <c r="BW42" i="166"/>
  <c r="BR43" i="166"/>
  <c r="AH44" i="166"/>
  <c r="BB45" i="166"/>
  <c r="V46" i="166"/>
  <c r="C47" i="166"/>
  <c r="BJ47" i="166"/>
  <c r="AR48" i="166"/>
  <c r="W49" i="166"/>
  <c r="BV50" i="166"/>
  <c r="BH51" i="166"/>
  <c r="AT53" i="166"/>
  <c r="AF54" i="166"/>
  <c r="R56" i="166"/>
  <c r="D57" i="166"/>
  <c r="BN58" i="166"/>
  <c r="AZ59" i="166"/>
  <c r="AL61" i="166"/>
  <c r="X62" i="166"/>
  <c r="J64" i="166"/>
  <c r="BT64" i="166"/>
  <c r="BF66" i="166"/>
  <c r="AR67" i="166"/>
  <c r="AD69" i="166"/>
  <c r="P70" i="166"/>
  <c r="B72" i="166"/>
  <c r="D75" i="166"/>
  <c r="H76" i="166"/>
  <c r="L77" i="166"/>
  <c r="BH3" i="197"/>
  <c r="M3" i="186"/>
  <c r="M3" i="197"/>
  <c r="M3" i="199"/>
  <c r="AG3" i="186"/>
  <c r="AG3" i="199"/>
  <c r="AG3" i="197"/>
  <c r="BA3" i="186"/>
  <c r="BA3" i="199"/>
  <c r="BA3" i="197"/>
  <c r="BU3" i="186"/>
  <c r="BU3" i="199"/>
  <c r="BU3" i="197"/>
  <c r="Q4" i="186"/>
  <c r="Q4" i="197"/>
  <c r="Q4" i="199"/>
  <c r="AK4" i="186"/>
  <c r="AK4" i="199"/>
  <c r="AK4" i="197"/>
  <c r="BE4" i="186"/>
  <c r="BE4" i="199"/>
  <c r="BE4" i="197"/>
  <c r="BY4" i="186"/>
  <c r="BY4" i="199"/>
  <c r="BY4" i="197"/>
  <c r="U5" i="186"/>
  <c r="U5" i="199"/>
  <c r="U5" i="197"/>
  <c r="AO5" i="186"/>
  <c r="AO5" i="199"/>
  <c r="AO5" i="197"/>
  <c r="BI5" i="186"/>
  <c r="BI5" i="199"/>
  <c r="BI5" i="197"/>
  <c r="E6" i="186"/>
  <c r="E6" i="199"/>
  <c r="E6" i="197"/>
  <c r="Y6" i="186"/>
  <c r="Y6" i="199"/>
  <c r="Y6" i="197"/>
  <c r="AS6" i="186"/>
  <c r="AS6" i="199"/>
  <c r="AS6" i="197"/>
  <c r="BM6" i="186"/>
  <c r="BM6" i="199"/>
  <c r="BM6" i="197"/>
  <c r="I7" i="186"/>
  <c r="I7" i="199"/>
  <c r="I7" i="197"/>
  <c r="AC7" i="186"/>
  <c r="AC7" i="199"/>
  <c r="AC7" i="197"/>
  <c r="AW7" i="186"/>
  <c r="AW7" i="199"/>
  <c r="AW7" i="197"/>
  <c r="BQ7" i="186"/>
  <c r="BQ7" i="199"/>
  <c r="BQ7" i="197"/>
  <c r="M8" i="186"/>
  <c r="M8" i="199"/>
  <c r="M8" i="197"/>
  <c r="AG8" i="186"/>
  <c r="AG8" i="199"/>
  <c r="AG8" i="197"/>
  <c r="BA8" i="186"/>
  <c r="BA8" i="199"/>
  <c r="BA8" i="197"/>
  <c r="BU8" i="186"/>
  <c r="BU8" i="199"/>
  <c r="BU8" i="197"/>
  <c r="Q9" i="186"/>
  <c r="Q9" i="199"/>
  <c r="Q9" i="197"/>
  <c r="AK9" i="186"/>
  <c r="AK9" i="199"/>
  <c r="AK9" i="197"/>
  <c r="BE9" i="186"/>
  <c r="BE9" i="199"/>
  <c r="BE9" i="197"/>
  <c r="BY9" i="186"/>
  <c r="BY9" i="199"/>
  <c r="BY9" i="197"/>
  <c r="U10" i="186"/>
  <c r="U10" i="199"/>
  <c r="U10" i="197"/>
  <c r="AO10" i="186"/>
  <c r="AO10" i="199"/>
  <c r="AO10" i="197"/>
  <c r="BI10" i="186"/>
  <c r="BI10" i="199"/>
  <c r="BI10" i="197"/>
  <c r="E11" i="186"/>
  <c r="E11" i="199"/>
  <c r="E11" i="197"/>
  <c r="Y11" i="186"/>
  <c r="Y11" i="199"/>
  <c r="Y11" i="197"/>
  <c r="AS11" i="186"/>
  <c r="AS11" i="199"/>
  <c r="AS11" i="197"/>
  <c r="BM11" i="186"/>
  <c r="BM11" i="199"/>
  <c r="BM11" i="197"/>
  <c r="I12" i="186"/>
  <c r="I12" i="199"/>
  <c r="I12" i="197"/>
  <c r="AC12" i="186"/>
  <c r="AC12" i="199"/>
  <c r="AC12" i="197"/>
  <c r="AW12" i="186"/>
  <c r="AW12" i="199"/>
  <c r="AW12" i="197"/>
  <c r="BQ12" i="186"/>
  <c r="BQ12" i="199"/>
  <c r="BQ12" i="197"/>
  <c r="M13" i="199"/>
  <c r="M13" i="197"/>
  <c r="AG13" i="199"/>
  <c r="AG13" i="197"/>
  <c r="BA13" i="199"/>
  <c r="BA13" i="197"/>
  <c r="BU13" i="199"/>
  <c r="BU13" i="197"/>
  <c r="Q14" i="199"/>
  <c r="Q14" i="197"/>
  <c r="AK14" i="199"/>
  <c r="AK14" i="197"/>
  <c r="BE14" i="199"/>
  <c r="BE14" i="197"/>
  <c r="BY14" i="199"/>
  <c r="BY14" i="197"/>
  <c r="U15" i="199"/>
  <c r="U15" i="197"/>
  <c r="AO15" i="199"/>
  <c r="AO15" i="197"/>
  <c r="BI15" i="199"/>
  <c r="BI15" i="197"/>
  <c r="E16" i="199"/>
  <c r="E16" i="197"/>
  <c r="Y16" i="199"/>
  <c r="Y16" i="197"/>
  <c r="AS16" i="199"/>
  <c r="AS16" i="197"/>
  <c r="BM16" i="199"/>
  <c r="BM16" i="197"/>
  <c r="I17" i="199"/>
  <c r="I17" i="197"/>
  <c r="AC17" i="199"/>
  <c r="AC17" i="197"/>
  <c r="AW17" i="199"/>
  <c r="AW17" i="197"/>
  <c r="BQ17" i="199"/>
  <c r="BQ17" i="197"/>
  <c r="M18" i="199"/>
  <c r="M18" i="197"/>
  <c r="AG18" i="199"/>
  <c r="AG18" i="197"/>
  <c r="BA18" i="199"/>
  <c r="BA18" i="197"/>
  <c r="BU18" i="199"/>
  <c r="BU18" i="197"/>
  <c r="Q19" i="199"/>
  <c r="Q19" i="197"/>
  <c r="AK19" i="199"/>
  <c r="AK19" i="197"/>
  <c r="BE19" i="199"/>
  <c r="BE19" i="197"/>
  <c r="BY19" i="199"/>
  <c r="BY19" i="197"/>
  <c r="U20" i="186"/>
  <c r="U20" i="199"/>
  <c r="U20" i="197"/>
  <c r="AO20" i="186"/>
  <c r="AO20" i="199"/>
  <c r="AO20" i="197"/>
  <c r="BI20" i="186"/>
  <c r="BI20" i="199"/>
  <c r="BI20" i="197"/>
  <c r="E21" i="199"/>
  <c r="E21" i="197"/>
  <c r="Y21" i="199"/>
  <c r="Y21" i="197"/>
  <c r="AS21" i="199"/>
  <c r="AS21" i="197"/>
  <c r="BM21" i="199"/>
  <c r="BM21" i="197"/>
  <c r="I22" i="186"/>
  <c r="I22" i="199"/>
  <c r="I22" i="197"/>
  <c r="AC22" i="186"/>
  <c r="AC22" i="199"/>
  <c r="AC22" i="197"/>
  <c r="AW22" i="186"/>
  <c r="AW22" i="199"/>
  <c r="AW22" i="197"/>
  <c r="BQ22" i="186"/>
  <c r="BQ22" i="199"/>
  <c r="BQ22" i="197"/>
  <c r="M23" i="186"/>
  <c r="M23" i="199"/>
  <c r="M23" i="197"/>
  <c r="AG23" i="186"/>
  <c r="AG23" i="199"/>
  <c r="AG23" i="197"/>
  <c r="BA23" i="186"/>
  <c r="BA23" i="199"/>
  <c r="BA23" i="197"/>
  <c r="BU23" i="186"/>
  <c r="BU23" i="199"/>
  <c r="BU23" i="197"/>
  <c r="Q24" i="186"/>
  <c r="Q24" i="199"/>
  <c r="Q24" i="197"/>
  <c r="AK24" i="186"/>
  <c r="AK24" i="199"/>
  <c r="AK24" i="197"/>
  <c r="BE24" i="186"/>
  <c r="BE24" i="199"/>
  <c r="BE24" i="197"/>
  <c r="BY24" i="186"/>
  <c r="BY24" i="199"/>
  <c r="BY24" i="197"/>
  <c r="U25" i="186"/>
  <c r="U25" i="199"/>
  <c r="U25" i="197"/>
  <c r="AO25" i="186"/>
  <c r="AO25" i="199"/>
  <c r="AO25" i="197"/>
  <c r="BI25" i="186"/>
  <c r="BI25" i="199"/>
  <c r="BI25" i="197"/>
  <c r="E26" i="186"/>
  <c r="E26" i="199"/>
  <c r="E26" i="197"/>
  <c r="Y26" i="186"/>
  <c r="Y26" i="199"/>
  <c r="Y26" i="197"/>
  <c r="AS26" i="186"/>
  <c r="AS26" i="199"/>
  <c r="AS26" i="197"/>
  <c r="BM26" i="186"/>
  <c r="BM26" i="199"/>
  <c r="BM26" i="197"/>
  <c r="I27" i="186"/>
  <c r="I27" i="199"/>
  <c r="I27" i="197"/>
  <c r="AC27" i="186"/>
  <c r="AC27" i="199"/>
  <c r="AC27" i="197"/>
  <c r="AW27" i="186"/>
  <c r="AW27" i="199"/>
  <c r="AW27" i="197"/>
  <c r="BQ27" i="186"/>
  <c r="BQ27" i="199"/>
  <c r="BQ27" i="197"/>
  <c r="M28" i="186"/>
  <c r="M28" i="199"/>
  <c r="M28" i="197"/>
  <c r="AG28" i="186"/>
  <c r="AG28" i="199"/>
  <c r="AG28" i="197"/>
  <c r="BA28" i="186"/>
  <c r="BA28" i="199"/>
  <c r="BA28" i="197"/>
  <c r="BU28" i="186"/>
  <c r="BU28" i="199"/>
  <c r="BU28" i="197"/>
  <c r="Q29" i="186"/>
  <c r="Q29" i="199"/>
  <c r="Q29" i="197"/>
  <c r="AK29" i="186"/>
  <c r="AK29" i="199"/>
  <c r="AK29" i="197"/>
  <c r="BE29" i="186"/>
  <c r="BE29" i="199"/>
  <c r="BE29" i="197"/>
  <c r="BY29" i="186"/>
  <c r="BY29" i="199"/>
  <c r="BY29" i="197"/>
  <c r="U30" i="186"/>
  <c r="U30" i="199"/>
  <c r="U30" i="197"/>
  <c r="AO30" i="186"/>
  <c r="AO30" i="199"/>
  <c r="AO30" i="197"/>
  <c r="BI30" i="186"/>
  <c r="BI30" i="199"/>
  <c r="BI30" i="197"/>
  <c r="E31" i="186"/>
  <c r="E31" i="199"/>
  <c r="E31" i="197"/>
  <c r="Y31" i="186"/>
  <c r="Y31" i="199"/>
  <c r="Y31" i="197"/>
  <c r="AS31" i="186"/>
  <c r="AS31" i="199"/>
  <c r="AS31" i="197"/>
  <c r="BM31" i="186"/>
  <c r="BM31" i="199"/>
  <c r="BM31" i="197"/>
  <c r="I32" i="186"/>
  <c r="I32" i="199"/>
  <c r="I32" i="197"/>
  <c r="AC32" i="186"/>
  <c r="AC32" i="199"/>
  <c r="AC32" i="197"/>
  <c r="AW32" i="186"/>
  <c r="AW32" i="199"/>
  <c r="AW32" i="197"/>
  <c r="BQ32" i="186"/>
  <c r="BQ32" i="199"/>
  <c r="BQ32" i="197"/>
  <c r="M33" i="199"/>
  <c r="M33" i="197"/>
  <c r="AG33" i="199"/>
  <c r="AG33" i="197"/>
  <c r="BA33" i="199"/>
  <c r="BA33" i="197"/>
  <c r="BU33" i="199"/>
  <c r="BU33" i="197"/>
  <c r="Q34" i="199"/>
  <c r="Q34" i="197"/>
  <c r="AK34" i="186"/>
  <c r="AK34" i="199"/>
  <c r="AK34" i="197"/>
  <c r="BE34" i="199"/>
  <c r="BE34" i="197"/>
  <c r="BY34" i="199"/>
  <c r="BY34" i="197"/>
  <c r="U35" i="199"/>
  <c r="U35" i="197"/>
  <c r="AO35" i="199"/>
  <c r="AO35" i="197"/>
  <c r="BI35" i="186"/>
  <c r="BI35" i="199"/>
  <c r="BI35" i="197"/>
  <c r="E36" i="199"/>
  <c r="E36" i="197"/>
  <c r="Y36" i="199"/>
  <c r="Y36" i="197"/>
  <c r="AS36" i="199"/>
  <c r="AS36" i="197"/>
  <c r="BM36" i="199"/>
  <c r="BM36" i="197"/>
  <c r="I37" i="199"/>
  <c r="I37" i="197"/>
  <c r="AC37" i="199"/>
  <c r="AC37" i="197"/>
  <c r="AW37" i="199"/>
  <c r="AW37" i="197"/>
  <c r="BQ37" i="199"/>
  <c r="BQ37" i="197"/>
  <c r="M38" i="199"/>
  <c r="M38" i="197"/>
  <c r="AG38" i="186"/>
  <c r="AG38" i="199"/>
  <c r="AG38" i="197"/>
  <c r="BA38" i="186"/>
  <c r="BA38" i="199"/>
  <c r="BA38" i="197"/>
  <c r="BU38" i="199"/>
  <c r="BU38" i="197"/>
  <c r="Q39" i="199"/>
  <c r="Q39" i="197"/>
  <c r="AK39" i="199"/>
  <c r="AK39" i="197"/>
  <c r="BE39" i="199"/>
  <c r="BE39" i="197"/>
  <c r="BY39" i="199"/>
  <c r="BY39" i="197"/>
  <c r="U40" i="186"/>
  <c r="U40" i="199"/>
  <c r="U40" i="197"/>
  <c r="AO40" i="186"/>
  <c r="AO40" i="199"/>
  <c r="AO40" i="166"/>
  <c r="AO40" i="197"/>
  <c r="BI40" i="186"/>
  <c r="BI40" i="199"/>
  <c r="BI40" i="197"/>
  <c r="BI40" i="166"/>
  <c r="E41" i="199"/>
  <c r="E41" i="166"/>
  <c r="E41" i="197"/>
  <c r="Y41" i="199"/>
  <c r="Y41" i="197"/>
  <c r="Y41" i="166"/>
  <c r="AS41" i="199"/>
  <c r="AS41" i="166"/>
  <c r="AS41" i="197"/>
  <c r="BM41" i="199"/>
  <c r="BM41" i="197"/>
  <c r="BM41" i="166"/>
  <c r="I42" i="186"/>
  <c r="I42" i="199"/>
  <c r="I42" i="166"/>
  <c r="I42" i="197"/>
  <c r="AC42" i="186"/>
  <c r="AC42" i="199"/>
  <c r="AC42" i="197"/>
  <c r="AC42" i="166"/>
  <c r="AW42" i="186"/>
  <c r="AW42" i="199"/>
  <c r="AW42" i="166"/>
  <c r="AW42" i="197"/>
  <c r="BQ42" i="186"/>
  <c r="BQ42" i="199"/>
  <c r="BQ42" i="197"/>
  <c r="BQ42" i="166"/>
  <c r="M43" i="186"/>
  <c r="M43" i="199"/>
  <c r="M43" i="166"/>
  <c r="M43" i="197"/>
  <c r="AG43" i="186"/>
  <c r="AG43" i="199"/>
  <c r="AG43" i="197"/>
  <c r="AG43" i="166"/>
  <c r="BA43" i="186"/>
  <c r="BA43" i="199"/>
  <c r="BA43" i="166"/>
  <c r="BA43" i="197"/>
  <c r="BU43" i="186"/>
  <c r="BU43" i="199"/>
  <c r="BU43" i="197"/>
  <c r="BU43" i="166"/>
  <c r="Q44" i="186"/>
  <c r="Q44" i="199"/>
  <c r="Q44" i="197"/>
  <c r="Q44" i="166"/>
  <c r="AK44" i="186"/>
  <c r="AK44" i="199"/>
  <c r="AK44" i="197"/>
  <c r="AK44" i="166"/>
  <c r="BE44" i="186"/>
  <c r="BE44" i="199"/>
  <c r="BE44" i="197"/>
  <c r="BE44" i="166"/>
  <c r="BY44" i="186"/>
  <c r="BY44" i="199"/>
  <c r="BY44" i="197"/>
  <c r="BY44" i="166"/>
  <c r="U45" i="186"/>
  <c r="U45" i="199"/>
  <c r="U45" i="197"/>
  <c r="U45" i="166"/>
  <c r="AO45" i="186"/>
  <c r="AO45" i="199"/>
  <c r="AO45" i="197"/>
  <c r="AO45" i="166"/>
  <c r="BI45" i="186"/>
  <c r="BI45" i="199"/>
  <c r="BI45" i="197"/>
  <c r="BI45" i="166"/>
  <c r="E46" i="186"/>
  <c r="E46" i="199"/>
  <c r="E46" i="197"/>
  <c r="E46" i="166"/>
  <c r="Y46" i="186"/>
  <c r="Y46" i="199"/>
  <c r="Y46" i="197"/>
  <c r="Y46" i="166"/>
  <c r="AS46" i="186"/>
  <c r="AS46" i="199"/>
  <c r="AS46" i="197"/>
  <c r="AS46" i="166"/>
  <c r="BM46" i="186"/>
  <c r="BM46" i="199"/>
  <c r="BM46" i="197"/>
  <c r="BM46" i="166"/>
  <c r="I47" i="186"/>
  <c r="I47" i="199"/>
  <c r="I47" i="197"/>
  <c r="I47" i="166"/>
  <c r="AC47" i="186"/>
  <c r="AC47" i="199"/>
  <c r="AC47" i="197"/>
  <c r="AC47" i="166"/>
  <c r="AW47" i="186"/>
  <c r="AW47" i="199"/>
  <c r="AW47" i="197"/>
  <c r="AW47" i="166"/>
  <c r="BQ47" i="186"/>
  <c r="BQ47" i="199"/>
  <c r="BQ47" i="197"/>
  <c r="BQ47" i="166"/>
  <c r="M48" i="186"/>
  <c r="M48" i="199"/>
  <c r="M48" i="197"/>
  <c r="M48" i="166"/>
  <c r="AG48" i="186"/>
  <c r="AG48" i="199"/>
  <c r="AG48" i="197"/>
  <c r="AG48" i="166"/>
  <c r="BA48" i="186"/>
  <c r="BA48" i="199"/>
  <c r="BA48" i="197"/>
  <c r="BA48" i="166"/>
  <c r="BU48" i="186"/>
  <c r="BU48" i="199"/>
  <c r="BU48" i="197"/>
  <c r="BU48" i="166"/>
  <c r="Q49" i="186"/>
  <c r="Q49" i="199"/>
  <c r="Q49" i="197"/>
  <c r="Q49" i="166"/>
  <c r="AK49" i="186"/>
  <c r="AK49" i="199"/>
  <c r="AK49" i="197"/>
  <c r="AK49" i="166"/>
  <c r="BE49" i="186"/>
  <c r="BE49" i="199"/>
  <c r="BE49" i="197"/>
  <c r="BE49" i="166"/>
  <c r="BY49" i="186"/>
  <c r="BY49" i="199"/>
  <c r="BY49" i="197"/>
  <c r="BY49" i="166"/>
  <c r="U50" i="186"/>
  <c r="U50" i="199"/>
  <c r="U50" i="197"/>
  <c r="U50" i="166"/>
  <c r="AO50" i="186"/>
  <c r="AO50" i="199"/>
  <c r="AO50" i="197"/>
  <c r="AO50" i="166"/>
  <c r="BI50" i="186"/>
  <c r="BI50" i="199"/>
  <c r="BI50" i="197"/>
  <c r="BI50" i="166"/>
  <c r="E51" i="186"/>
  <c r="E51" i="199"/>
  <c r="E51" i="197"/>
  <c r="E51" i="166"/>
  <c r="Y51" i="186"/>
  <c r="Y51" i="199"/>
  <c r="Y51" i="197"/>
  <c r="Y51" i="166"/>
  <c r="AS51" i="186"/>
  <c r="AS51" i="199"/>
  <c r="AS51" i="197"/>
  <c r="AS51" i="166"/>
  <c r="BM51" i="186"/>
  <c r="BM51" i="199"/>
  <c r="BM51" i="197"/>
  <c r="BM51" i="166"/>
  <c r="I52" i="186"/>
  <c r="I52" i="199"/>
  <c r="I52" i="197"/>
  <c r="I52" i="166"/>
  <c r="AC52" i="186"/>
  <c r="AC52" i="199"/>
  <c r="AC52" i="197"/>
  <c r="AC52" i="166"/>
  <c r="AW52" i="186"/>
  <c r="AW52" i="199"/>
  <c r="AW52" i="197"/>
  <c r="AW52" i="166"/>
  <c r="BQ52" i="186"/>
  <c r="BQ52" i="199"/>
  <c r="BQ52" i="197"/>
  <c r="BQ52" i="166"/>
  <c r="M53" i="199"/>
  <c r="M53" i="197"/>
  <c r="M53" i="166"/>
  <c r="AG53" i="199"/>
  <c r="AG53" i="197"/>
  <c r="AG53" i="166"/>
  <c r="BA53" i="199"/>
  <c r="BA53" i="197"/>
  <c r="BA53" i="166"/>
  <c r="BU53" i="199"/>
  <c r="BU53" i="197"/>
  <c r="BU53" i="166"/>
  <c r="Q54" i="199"/>
  <c r="Q54" i="197"/>
  <c r="Q54" i="166"/>
  <c r="AK54" i="199"/>
  <c r="AK54" i="197"/>
  <c r="AK54" i="166"/>
  <c r="BE54" i="199"/>
  <c r="BE54" i="197"/>
  <c r="BE54" i="166"/>
  <c r="BY54" i="199"/>
  <c r="BY54" i="197"/>
  <c r="BY54" i="166"/>
  <c r="U55" i="186"/>
  <c r="U55" i="199"/>
  <c r="U55" i="197"/>
  <c r="U55" i="166"/>
  <c r="AO55" i="186"/>
  <c r="AO55" i="199"/>
  <c r="AO55" i="197"/>
  <c r="AO55" i="166"/>
  <c r="BI55" i="186"/>
  <c r="BI55" i="199"/>
  <c r="BI55" i="197"/>
  <c r="BI55" i="166"/>
  <c r="E56" i="199"/>
  <c r="E56" i="197"/>
  <c r="E56" i="166"/>
  <c r="Y56" i="199"/>
  <c r="Y56" i="197"/>
  <c r="Y56" i="166"/>
  <c r="AS56" i="199"/>
  <c r="AS56" i="197"/>
  <c r="AS56" i="166"/>
  <c r="BM56" i="199"/>
  <c r="BM56" i="197"/>
  <c r="BM56" i="166"/>
  <c r="I57" i="199"/>
  <c r="I57" i="197"/>
  <c r="I57" i="166"/>
  <c r="AC57" i="199"/>
  <c r="AC57" i="197"/>
  <c r="AC57" i="166"/>
  <c r="AW57" i="199"/>
  <c r="AW57" i="197"/>
  <c r="AW57" i="166"/>
  <c r="BQ57" i="199"/>
  <c r="BQ57" i="197"/>
  <c r="BQ57" i="166"/>
  <c r="M58" i="199"/>
  <c r="M58" i="197"/>
  <c r="M58" i="166"/>
  <c r="AG58" i="199"/>
  <c r="AG58" i="197"/>
  <c r="AG58" i="166"/>
  <c r="BA58" i="199"/>
  <c r="BA58" i="197"/>
  <c r="BA58" i="166"/>
  <c r="BU58" i="199"/>
  <c r="BU58" i="197"/>
  <c r="BU58" i="166"/>
  <c r="Q59" i="199"/>
  <c r="Q59" i="197"/>
  <c r="Q59" i="166"/>
  <c r="AK59" i="199"/>
  <c r="AK59" i="197"/>
  <c r="AK59" i="166"/>
  <c r="BE59" i="199"/>
  <c r="BE59" i="197"/>
  <c r="BE59" i="166"/>
  <c r="BY59" i="199"/>
  <c r="BY59" i="197"/>
  <c r="BY59" i="166"/>
  <c r="U60" i="186"/>
  <c r="U60" i="199"/>
  <c r="U60" i="197"/>
  <c r="U60" i="166"/>
  <c r="AO60" i="186"/>
  <c r="AO60" i="199"/>
  <c r="AO60" i="197"/>
  <c r="AO60" i="166"/>
  <c r="BI60" i="186"/>
  <c r="BI60" i="199"/>
  <c r="BI60" i="197"/>
  <c r="BI60" i="166"/>
  <c r="E61" i="199"/>
  <c r="E61" i="197"/>
  <c r="E61" i="166"/>
  <c r="Y61" i="199"/>
  <c r="Y61" i="197"/>
  <c r="Y61" i="166"/>
  <c r="AS61" i="199"/>
  <c r="AS61" i="197"/>
  <c r="AS61" i="166"/>
  <c r="BM61" i="199"/>
  <c r="BM61" i="197"/>
  <c r="BM61" i="166"/>
  <c r="I62" i="186"/>
  <c r="I62" i="199"/>
  <c r="I62" i="197"/>
  <c r="I62" i="166"/>
  <c r="AC62" i="186"/>
  <c r="AC62" i="199"/>
  <c r="AC62" i="197"/>
  <c r="AC62" i="166"/>
  <c r="AW62" i="186"/>
  <c r="AW62" i="199"/>
  <c r="AW62" i="197"/>
  <c r="AW62" i="166"/>
  <c r="BQ62" i="186"/>
  <c r="BQ62" i="199"/>
  <c r="BQ62" i="197"/>
  <c r="BQ62" i="166"/>
  <c r="M63" i="186"/>
  <c r="M63" i="199"/>
  <c r="M63" i="197"/>
  <c r="M63" i="166"/>
  <c r="AG63" i="186"/>
  <c r="AG63" i="199"/>
  <c r="AG63" i="197"/>
  <c r="AG63" i="166"/>
  <c r="BA63" i="186"/>
  <c r="BA63" i="199"/>
  <c r="BA63" i="197"/>
  <c r="BA63" i="166"/>
  <c r="BU63" i="186"/>
  <c r="BU63" i="199"/>
  <c r="BU63" i="197"/>
  <c r="BU63" i="166"/>
  <c r="Q64" i="186"/>
  <c r="Q64" i="199"/>
  <c r="Q64" i="197"/>
  <c r="Q64" i="166"/>
  <c r="AK64" i="186"/>
  <c r="AK64" i="199"/>
  <c r="AK64" i="197"/>
  <c r="AK64" i="166"/>
  <c r="BE64" i="186"/>
  <c r="BE64" i="199"/>
  <c r="BE64" i="197"/>
  <c r="BE64" i="166"/>
  <c r="BY64" i="186"/>
  <c r="BY64" i="199"/>
  <c r="BY64" i="197"/>
  <c r="BY64" i="166"/>
  <c r="U65" i="186"/>
  <c r="U65" i="199"/>
  <c r="U65" i="197"/>
  <c r="U65" i="166"/>
  <c r="AO65" i="186"/>
  <c r="AO65" i="199"/>
  <c r="AO65" i="197"/>
  <c r="AO65" i="166"/>
  <c r="BI65" i="186"/>
  <c r="BI65" i="199"/>
  <c r="BI65" i="197"/>
  <c r="BI65" i="166"/>
  <c r="E66" i="186"/>
  <c r="E66" i="199"/>
  <c r="E66" i="197"/>
  <c r="E66" i="166"/>
  <c r="Y66" i="186"/>
  <c r="Y66" i="199"/>
  <c r="Y66" i="197"/>
  <c r="Y66" i="166"/>
  <c r="AS66" i="186"/>
  <c r="AS66" i="199"/>
  <c r="AS66" i="197"/>
  <c r="AS66" i="166"/>
  <c r="BM66" i="186"/>
  <c r="BM66" i="199"/>
  <c r="BM66" i="197"/>
  <c r="BM66" i="166"/>
  <c r="I67" i="186"/>
  <c r="I67" i="199"/>
  <c r="I67" i="197"/>
  <c r="I67" i="166"/>
  <c r="AC67" i="186"/>
  <c r="AC67" i="199"/>
  <c r="AC67" i="197"/>
  <c r="AC67" i="166"/>
  <c r="AW67" i="186"/>
  <c r="AW67" i="199"/>
  <c r="AW67" i="197"/>
  <c r="AW67" i="166"/>
  <c r="BQ67" i="186"/>
  <c r="BQ67" i="199"/>
  <c r="BQ67" i="197"/>
  <c r="BQ67" i="166"/>
  <c r="M68" i="186"/>
  <c r="M68" i="199"/>
  <c r="M68" i="197"/>
  <c r="M68" i="166"/>
  <c r="AG68" i="186"/>
  <c r="AG68" i="199"/>
  <c r="AG68" i="197"/>
  <c r="AG68" i="166"/>
  <c r="BA68" i="186"/>
  <c r="BA68" i="199"/>
  <c r="BA68" i="197"/>
  <c r="BA68" i="166"/>
  <c r="BU68" i="186"/>
  <c r="BU68" i="199"/>
  <c r="BU68" i="197"/>
  <c r="BU68" i="166"/>
  <c r="Q69" i="186"/>
  <c r="Q69" i="199"/>
  <c r="Q69" i="197"/>
  <c r="Q69" i="166"/>
  <c r="AK69" i="186"/>
  <c r="AK69" i="199"/>
  <c r="AK69" i="197"/>
  <c r="AK69" i="166"/>
  <c r="BE69" i="186"/>
  <c r="BE69" i="199"/>
  <c r="BE69" i="197"/>
  <c r="BE69" i="166"/>
  <c r="BY69" i="186"/>
  <c r="BY69" i="199"/>
  <c r="BY69" i="197"/>
  <c r="BY69" i="166"/>
  <c r="U70" i="186"/>
  <c r="U70" i="199"/>
  <c r="U70" i="197"/>
  <c r="U70" i="166"/>
  <c r="AO70" i="186"/>
  <c r="AO70" i="199"/>
  <c r="AO70" i="197"/>
  <c r="AO70" i="166"/>
  <c r="BI70" i="186"/>
  <c r="BI70" i="199"/>
  <c r="BI70" i="197"/>
  <c r="BI70" i="166"/>
  <c r="E71" i="186"/>
  <c r="E71" i="199"/>
  <c r="E71" i="197"/>
  <c r="E71" i="166"/>
  <c r="Y71" i="186"/>
  <c r="Y71" i="199"/>
  <c r="Y71" i="197"/>
  <c r="Y71" i="166"/>
  <c r="AS71" i="186"/>
  <c r="AS71" i="199"/>
  <c r="AS71" i="197"/>
  <c r="AS71" i="166"/>
  <c r="BM71" i="186"/>
  <c r="BM71" i="199"/>
  <c r="BM71" i="197"/>
  <c r="BM71" i="166"/>
  <c r="I72" i="186"/>
  <c r="I72" i="199"/>
  <c r="I72" i="197"/>
  <c r="I72" i="166"/>
  <c r="AC72" i="186"/>
  <c r="AC72" i="199"/>
  <c r="AC72" i="197"/>
  <c r="AC72" i="166"/>
  <c r="AW72" i="186"/>
  <c r="AW72" i="199"/>
  <c r="AW72" i="197"/>
  <c r="AW72" i="166"/>
  <c r="BQ72" i="186"/>
  <c r="BQ72" i="199"/>
  <c r="BQ72" i="197"/>
  <c r="BQ72" i="166"/>
  <c r="M73" i="199"/>
  <c r="M73" i="197"/>
  <c r="M73" i="166"/>
  <c r="AG73" i="199"/>
  <c r="AG73" i="197"/>
  <c r="AG73" i="166"/>
  <c r="BA73" i="199"/>
  <c r="BA73" i="197"/>
  <c r="BA73" i="166"/>
  <c r="B74" i="199"/>
  <c r="B74" i="197"/>
  <c r="B74" i="166"/>
  <c r="V74" i="199"/>
  <c r="V74" i="197"/>
  <c r="V74" i="166"/>
  <c r="AP74" i="199"/>
  <c r="AP74" i="197"/>
  <c r="AP74" i="166"/>
  <c r="BJ74" i="199"/>
  <c r="BJ74" i="197"/>
  <c r="BJ74" i="166"/>
  <c r="K75" i="199"/>
  <c r="K75" i="197"/>
  <c r="AE75" i="199"/>
  <c r="AE75" i="197"/>
  <c r="AY75" i="199"/>
  <c r="AY75" i="197"/>
  <c r="AY75" i="166"/>
  <c r="BS75" i="199"/>
  <c r="BS75" i="197"/>
  <c r="S76" i="199"/>
  <c r="S76" i="197"/>
  <c r="AM76" i="199"/>
  <c r="AM76" i="197"/>
  <c r="BG76" i="199"/>
  <c r="BG76" i="197"/>
  <c r="F77" i="199"/>
  <c r="F77" i="197"/>
  <c r="F77" i="166"/>
  <c r="Z77" i="199"/>
  <c r="Z77" i="197"/>
  <c r="Z77" i="166"/>
  <c r="AT77" i="199"/>
  <c r="AT77" i="197"/>
  <c r="AT77" i="166"/>
  <c r="BN77" i="199"/>
  <c r="BN77" i="197"/>
  <c r="BN77" i="166"/>
  <c r="L78" i="199"/>
  <c r="L78" i="197"/>
  <c r="L78" i="166"/>
  <c r="AF78" i="199"/>
  <c r="AF78" i="197"/>
  <c r="AF78" i="166"/>
  <c r="AZ78" i="199"/>
  <c r="AZ78" i="197"/>
  <c r="AZ78" i="166"/>
  <c r="BT78" i="199"/>
  <c r="BT78" i="197"/>
  <c r="BT78" i="166"/>
  <c r="M75" i="162"/>
  <c r="U3" i="166"/>
  <c r="AO3" i="166"/>
  <c r="BI3" i="166"/>
  <c r="E4" i="166"/>
  <c r="Y4" i="166"/>
  <c r="AS4" i="166"/>
  <c r="BM4" i="166"/>
  <c r="I5" i="166"/>
  <c r="AC5" i="166"/>
  <c r="AW5" i="166"/>
  <c r="BQ5" i="166"/>
  <c r="M6" i="166"/>
  <c r="AG6" i="166"/>
  <c r="BA6" i="166"/>
  <c r="BU6" i="166"/>
  <c r="Q7" i="166"/>
  <c r="AK7" i="166"/>
  <c r="BE7" i="166"/>
  <c r="BY7" i="166"/>
  <c r="U8" i="166"/>
  <c r="AO8" i="166"/>
  <c r="BI8" i="166"/>
  <c r="E9" i="166"/>
  <c r="Y9" i="166"/>
  <c r="AS9" i="166"/>
  <c r="BM9" i="166"/>
  <c r="I10" i="166"/>
  <c r="AC10" i="166"/>
  <c r="AW10" i="166"/>
  <c r="BQ10" i="166"/>
  <c r="M11" i="166"/>
  <c r="AG11" i="166"/>
  <c r="BA11" i="166"/>
  <c r="BU11" i="166"/>
  <c r="Q12" i="166"/>
  <c r="AK12" i="166"/>
  <c r="BE12" i="166"/>
  <c r="BY12" i="166"/>
  <c r="U13" i="166"/>
  <c r="AO13" i="166"/>
  <c r="BI13" i="166"/>
  <c r="E14" i="166"/>
  <c r="Y14" i="166"/>
  <c r="AS14" i="166"/>
  <c r="BM14" i="166"/>
  <c r="I15" i="166"/>
  <c r="AC15" i="166"/>
  <c r="AW15" i="166"/>
  <c r="BQ15" i="166"/>
  <c r="M16" i="166"/>
  <c r="AG16" i="166"/>
  <c r="BA16" i="166"/>
  <c r="BU16" i="166"/>
  <c r="Q17" i="166"/>
  <c r="AK17" i="166"/>
  <c r="BE17" i="166"/>
  <c r="BY17" i="166"/>
  <c r="U18" i="166"/>
  <c r="AO18" i="166"/>
  <c r="BI18" i="166"/>
  <c r="E19" i="166"/>
  <c r="Y19" i="166"/>
  <c r="AS19" i="166"/>
  <c r="BM19" i="166"/>
  <c r="I20" i="166"/>
  <c r="AC20" i="166"/>
  <c r="AW20" i="166"/>
  <c r="BQ20" i="166"/>
  <c r="M21" i="166"/>
  <c r="AG21" i="166"/>
  <c r="BA21" i="166"/>
  <c r="BU21" i="166"/>
  <c r="Q22" i="166"/>
  <c r="AK22" i="166"/>
  <c r="BE22" i="166"/>
  <c r="BY22" i="166"/>
  <c r="U23" i="166"/>
  <c r="AO23" i="166"/>
  <c r="BI23" i="166"/>
  <c r="E24" i="166"/>
  <c r="Y24" i="166"/>
  <c r="AS24" i="166"/>
  <c r="BM24" i="166"/>
  <c r="I25" i="166"/>
  <c r="AC25" i="166"/>
  <c r="AW25" i="166"/>
  <c r="BQ25" i="166"/>
  <c r="M26" i="166"/>
  <c r="AG26" i="166"/>
  <c r="BA26" i="166"/>
  <c r="BU26" i="166"/>
  <c r="Q27" i="166"/>
  <c r="AK27" i="166"/>
  <c r="BE27" i="166"/>
  <c r="BY27" i="166"/>
  <c r="U28" i="166"/>
  <c r="AO28" i="166"/>
  <c r="BI28" i="166"/>
  <c r="E29" i="166"/>
  <c r="Y29" i="166"/>
  <c r="AS29" i="166"/>
  <c r="BM29" i="166"/>
  <c r="I30" i="166"/>
  <c r="AC30" i="166"/>
  <c r="AW30" i="166"/>
  <c r="BQ30" i="166"/>
  <c r="M31" i="166"/>
  <c r="AG31" i="166"/>
  <c r="BA31" i="166"/>
  <c r="BU31" i="166"/>
  <c r="Q32" i="166"/>
  <c r="AK32" i="166"/>
  <c r="BE32" i="166"/>
  <c r="BY32" i="166"/>
  <c r="U33" i="166"/>
  <c r="AO33" i="166"/>
  <c r="BI33" i="166"/>
  <c r="E34" i="166"/>
  <c r="Y34" i="166"/>
  <c r="AS34" i="166"/>
  <c r="BM34" i="166"/>
  <c r="I35" i="166"/>
  <c r="AC35" i="166"/>
  <c r="AW35" i="166"/>
  <c r="BQ35" i="166"/>
  <c r="M36" i="166"/>
  <c r="AG36" i="166"/>
  <c r="BB36" i="166"/>
  <c r="BY36" i="166"/>
  <c r="W37" i="166"/>
  <c r="AS37" i="166"/>
  <c r="BO37" i="166"/>
  <c r="M38" i="166"/>
  <c r="D39" i="166"/>
  <c r="Z39" i="166"/>
  <c r="AW39" i="166"/>
  <c r="BS39" i="166"/>
  <c r="Q40" i="166"/>
  <c r="AN40" i="166"/>
  <c r="BT40" i="166"/>
  <c r="X41" i="166"/>
  <c r="BE41" i="166"/>
  <c r="AP42" i="166"/>
  <c r="BX42" i="166"/>
  <c r="BT43" i="166"/>
  <c r="G45" i="166"/>
  <c r="BC45" i="166"/>
  <c r="D47" i="166"/>
  <c r="BK47" i="166"/>
  <c r="AT48" i="166"/>
  <c r="AB49" i="166"/>
  <c r="G50" i="166"/>
  <c r="BW50" i="166"/>
  <c r="BI51" i="166"/>
  <c r="BC52" i="166"/>
  <c r="AU53" i="166"/>
  <c r="AG54" i="166"/>
  <c r="AA55" i="166"/>
  <c r="S56" i="166"/>
  <c r="E57" i="166"/>
  <c r="BW57" i="166"/>
  <c r="BO58" i="166"/>
  <c r="BA59" i="166"/>
  <c r="AU60" i="166"/>
  <c r="AM61" i="166"/>
  <c r="Y62" i="166"/>
  <c r="S63" i="166"/>
  <c r="K64" i="166"/>
  <c r="BU64" i="166"/>
  <c r="BO65" i="166"/>
  <c r="BG66" i="166"/>
  <c r="AS67" i="166"/>
  <c r="AM68" i="166"/>
  <c r="AE69" i="166"/>
  <c r="Q70" i="166"/>
  <c r="K71" i="166"/>
  <c r="C72" i="166"/>
  <c r="F73" i="166"/>
  <c r="J74" i="166"/>
  <c r="R76" i="166"/>
  <c r="V77" i="166"/>
  <c r="Z78" i="166"/>
  <c r="BL4" i="197"/>
  <c r="N3" i="186"/>
  <c r="N3" i="199"/>
  <c r="N3" i="197"/>
  <c r="AH3" i="186"/>
  <c r="AH3" i="199"/>
  <c r="AH3" i="197"/>
  <c r="BB3" i="186"/>
  <c r="BB3" i="199"/>
  <c r="BB3" i="197"/>
  <c r="BV3" i="186"/>
  <c r="BV3" i="199"/>
  <c r="BV3" i="197"/>
  <c r="R4" i="186"/>
  <c r="R4" i="199"/>
  <c r="R4" i="197"/>
  <c r="AL4" i="186"/>
  <c r="AL4" i="199"/>
  <c r="AL4" i="197"/>
  <c r="BF4" i="186"/>
  <c r="BF4" i="199"/>
  <c r="BF4" i="197"/>
  <c r="B5" i="186"/>
  <c r="B5" i="199"/>
  <c r="B5" i="197"/>
  <c r="V5" i="186"/>
  <c r="V5" i="199"/>
  <c r="V5" i="197"/>
  <c r="AP5" i="186"/>
  <c r="AP5" i="199"/>
  <c r="AP5" i="197"/>
  <c r="BJ5" i="186"/>
  <c r="BJ5" i="199"/>
  <c r="BJ5" i="197"/>
  <c r="F6" i="186"/>
  <c r="F6" i="199"/>
  <c r="F6" i="197"/>
  <c r="Z6" i="186"/>
  <c r="Z6" i="199"/>
  <c r="Z6" i="197"/>
  <c r="AT6" i="186"/>
  <c r="AT6" i="199"/>
  <c r="AT6" i="197"/>
  <c r="BN6" i="186"/>
  <c r="BN6" i="199"/>
  <c r="BN6" i="197"/>
  <c r="J7" i="186"/>
  <c r="J7" i="199"/>
  <c r="J7" i="197"/>
  <c r="AD7" i="186"/>
  <c r="AD7" i="199"/>
  <c r="AD7" i="197"/>
  <c r="AX7" i="186"/>
  <c r="AX7" i="199"/>
  <c r="AX7" i="197"/>
  <c r="BR7" i="186"/>
  <c r="BR7" i="199"/>
  <c r="BR7" i="197"/>
  <c r="N8" i="186"/>
  <c r="N8" i="199"/>
  <c r="N8" i="197"/>
  <c r="AH8" i="186"/>
  <c r="AH8" i="199"/>
  <c r="AH8" i="197"/>
  <c r="BB8" i="186"/>
  <c r="BB8" i="199"/>
  <c r="BB8" i="197"/>
  <c r="BV8" i="186"/>
  <c r="BV8" i="199"/>
  <c r="BV8" i="197"/>
  <c r="R9" i="186"/>
  <c r="R9" i="199"/>
  <c r="R9" i="197"/>
  <c r="AL9" i="186"/>
  <c r="AL9" i="199"/>
  <c r="AL9" i="197"/>
  <c r="BF9" i="186"/>
  <c r="BF9" i="199"/>
  <c r="BF9" i="197"/>
  <c r="B10" i="186"/>
  <c r="B10" i="199"/>
  <c r="B10" i="197"/>
  <c r="V10" i="186"/>
  <c r="V10" i="199"/>
  <c r="V10" i="197"/>
  <c r="AP10" i="186"/>
  <c r="AP10" i="199"/>
  <c r="AP10" i="197"/>
  <c r="BJ10" i="186"/>
  <c r="BJ10" i="199"/>
  <c r="BJ10" i="197"/>
  <c r="F11" i="186"/>
  <c r="F11" i="199"/>
  <c r="F11" i="197"/>
  <c r="Z11" i="186"/>
  <c r="Z11" i="199"/>
  <c r="Z11" i="197"/>
  <c r="AT11" i="186"/>
  <c r="AT11" i="199"/>
  <c r="AT11" i="197"/>
  <c r="BN11" i="186"/>
  <c r="BN11" i="199"/>
  <c r="BN11" i="197"/>
  <c r="J12" i="186"/>
  <c r="J12" i="199"/>
  <c r="J12" i="197"/>
  <c r="AD12" i="186"/>
  <c r="AD12" i="199"/>
  <c r="AD12" i="197"/>
  <c r="AX12" i="186"/>
  <c r="AX12" i="199"/>
  <c r="AX12" i="197"/>
  <c r="BR12" i="186"/>
  <c r="BR12" i="199"/>
  <c r="BR12" i="197"/>
  <c r="N13" i="199"/>
  <c r="N13" i="197"/>
  <c r="AH13" i="199"/>
  <c r="AH13" i="197"/>
  <c r="BB13" i="199"/>
  <c r="BB13" i="197"/>
  <c r="BV13" i="199"/>
  <c r="BV13" i="197"/>
  <c r="R14" i="199"/>
  <c r="R14" i="197"/>
  <c r="AL14" i="199"/>
  <c r="AL14" i="197"/>
  <c r="BF14" i="199"/>
  <c r="BF14" i="197"/>
  <c r="B15" i="199"/>
  <c r="B15" i="197"/>
  <c r="V15" i="199"/>
  <c r="V15" i="197"/>
  <c r="AP15" i="199"/>
  <c r="AP15" i="197"/>
  <c r="BJ15" i="199"/>
  <c r="BJ15" i="197"/>
  <c r="F16" i="199"/>
  <c r="F16" i="197"/>
  <c r="Z16" i="199"/>
  <c r="Z16" i="197"/>
  <c r="AT16" i="199"/>
  <c r="AT16" i="197"/>
  <c r="BN16" i="199"/>
  <c r="BN16" i="197"/>
  <c r="J17" i="199"/>
  <c r="J17" i="197"/>
  <c r="AD17" i="199"/>
  <c r="AD17" i="197"/>
  <c r="AX17" i="199"/>
  <c r="AX17" i="197"/>
  <c r="BR17" i="199"/>
  <c r="BR17" i="197"/>
  <c r="N18" i="199"/>
  <c r="N18" i="197"/>
  <c r="AH18" i="199"/>
  <c r="AH18" i="197"/>
  <c r="BB18" i="199"/>
  <c r="BB18" i="197"/>
  <c r="BV18" i="199"/>
  <c r="BV18" i="197"/>
  <c r="R19" i="199"/>
  <c r="R19" i="197"/>
  <c r="AL19" i="199"/>
  <c r="AL19" i="197"/>
  <c r="BF19" i="199"/>
  <c r="BF19" i="197"/>
  <c r="B20" i="186"/>
  <c r="B20" i="199"/>
  <c r="B20" i="197"/>
  <c r="V20" i="186"/>
  <c r="V20" i="199"/>
  <c r="V20" i="197"/>
  <c r="AP20" i="186"/>
  <c r="AP20" i="199"/>
  <c r="AP20" i="197"/>
  <c r="BJ20" i="186"/>
  <c r="BJ20" i="199"/>
  <c r="BJ20" i="197"/>
  <c r="F21" i="199"/>
  <c r="F21" i="197"/>
  <c r="Z21" i="199"/>
  <c r="Z21" i="197"/>
  <c r="AT21" i="199"/>
  <c r="AT21" i="197"/>
  <c r="BN21" i="199"/>
  <c r="BN21" i="197"/>
  <c r="J22" i="186"/>
  <c r="J22" i="199"/>
  <c r="J22" i="197"/>
  <c r="AD22" i="186"/>
  <c r="AD22" i="199"/>
  <c r="AD22" i="197"/>
  <c r="AX22" i="186"/>
  <c r="AX22" i="199"/>
  <c r="AX22" i="197"/>
  <c r="BR22" i="186"/>
  <c r="BR22" i="199"/>
  <c r="BR22" i="197"/>
  <c r="N23" i="186"/>
  <c r="N23" i="199"/>
  <c r="N23" i="197"/>
  <c r="AH23" i="186"/>
  <c r="AH23" i="199"/>
  <c r="AH23" i="197"/>
  <c r="BB23" i="186"/>
  <c r="BB23" i="199"/>
  <c r="BB23" i="197"/>
  <c r="BV23" i="186"/>
  <c r="BV23" i="199"/>
  <c r="BV23" i="197"/>
  <c r="R24" i="186"/>
  <c r="R24" i="199"/>
  <c r="R24" i="197"/>
  <c r="AL24" i="186"/>
  <c r="AL24" i="199"/>
  <c r="AL24" i="197"/>
  <c r="BF24" i="186"/>
  <c r="BF24" i="199"/>
  <c r="BF24" i="197"/>
  <c r="B25" i="186"/>
  <c r="B25" i="199"/>
  <c r="B25" i="197"/>
  <c r="V25" i="186"/>
  <c r="V25" i="199"/>
  <c r="V25" i="197"/>
  <c r="AP25" i="186"/>
  <c r="AP25" i="199"/>
  <c r="AP25" i="197"/>
  <c r="BJ25" i="186"/>
  <c r="BJ25" i="199"/>
  <c r="BJ25" i="197"/>
  <c r="F26" i="186"/>
  <c r="F26" i="199"/>
  <c r="F26" i="197"/>
  <c r="Z26" i="186"/>
  <c r="Z26" i="199"/>
  <c r="Z26" i="197"/>
  <c r="AT26" i="186"/>
  <c r="AT26" i="199"/>
  <c r="AT26" i="197"/>
  <c r="BN26" i="186"/>
  <c r="BN26" i="199"/>
  <c r="BN26" i="197"/>
  <c r="J27" i="186"/>
  <c r="J27" i="199"/>
  <c r="J27" i="197"/>
  <c r="AD27" i="186"/>
  <c r="AD27" i="199"/>
  <c r="AD27" i="197"/>
  <c r="AX27" i="186"/>
  <c r="AX27" i="199"/>
  <c r="AX27" i="197"/>
  <c r="BR27" i="186"/>
  <c r="BR27" i="199"/>
  <c r="BR27" i="197"/>
  <c r="N28" i="186"/>
  <c r="N28" i="199"/>
  <c r="N28" i="197"/>
  <c r="AH28" i="186"/>
  <c r="AH28" i="199"/>
  <c r="AH28" i="197"/>
  <c r="BB28" i="186"/>
  <c r="BB28" i="199"/>
  <c r="BB28" i="197"/>
  <c r="BV28" i="186"/>
  <c r="BV28" i="199"/>
  <c r="BV28" i="197"/>
  <c r="R29" i="186"/>
  <c r="R29" i="199"/>
  <c r="R29" i="197"/>
  <c r="AL29" i="186"/>
  <c r="AL29" i="199"/>
  <c r="AL29" i="197"/>
  <c r="BF29" i="186"/>
  <c r="BF29" i="199"/>
  <c r="BF29" i="197"/>
  <c r="B30" i="186"/>
  <c r="B30" i="199"/>
  <c r="B30" i="197"/>
  <c r="V30" i="186"/>
  <c r="V30" i="199"/>
  <c r="V30" i="197"/>
  <c r="AP30" i="186"/>
  <c r="AP30" i="199"/>
  <c r="AP30" i="197"/>
  <c r="BJ30" i="186"/>
  <c r="BJ30" i="199"/>
  <c r="BJ30" i="197"/>
  <c r="F31" i="186"/>
  <c r="F31" i="199"/>
  <c r="F31" i="197"/>
  <c r="Z31" i="186"/>
  <c r="Z31" i="199"/>
  <c r="Z31" i="197"/>
  <c r="AT31" i="186"/>
  <c r="AT31" i="199"/>
  <c r="AT31" i="197"/>
  <c r="BN31" i="186"/>
  <c r="BN31" i="199"/>
  <c r="BN31" i="197"/>
  <c r="J32" i="186"/>
  <c r="J32" i="199"/>
  <c r="J32" i="197"/>
  <c r="AD32" i="186"/>
  <c r="AD32" i="199"/>
  <c r="AD32" i="197"/>
  <c r="AX32" i="186"/>
  <c r="AX32" i="199"/>
  <c r="AX32" i="197"/>
  <c r="BR32" i="186"/>
  <c r="BR32" i="199"/>
  <c r="BR32" i="197"/>
  <c r="N33" i="199"/>
  <c r="N33" i="197"/>
  <c r="AH33" i="199"/>
  <c r="AH33" i="197"/>
  <c r="BB33" i="199"/>
  <c r="BB33" i="197"/>
  <c r="BV33" i="199"/>
  <c r="BV33" i="197"/>
  <c r="R34" i="199"/>
  <c r="R34" i="197"/>
  <c r="AL34" i="186"/>
  <c r="AL34" i="199"/>
  <c r="AL34" i="197"/>
  <c r="BF34" i="199"/>
  <c r="BF34" i="197"/>
  <c r="B35" i="199"/>
  <c r="B35" i="197"/>
  <c r="V35" i="199"/>
  <c r="V35" i="197"/>
  <c r="AP35" i="199"/>
  <c r="AP35" i="197"/>
  <c r="BJ35" i="199"/>
  <c r="BJ35" i="197"/>
  <c r="F36" i="199"/>
  <c r="F36" i="197"/>
  <c r="Z36" i="199"/>
  <c r="Z36" i="197"/>
  <c r="AT36" i="199"/>
  <c r="AT36" i="197"/>
  <c r="BN36" i="199"/>
  <c r="BN36" i="197"/>
  <c r="J37" i="199"/>
  <c r="J37" i="197"/>
  <c r="AD37" i="199"/>
  <c r="AD37" i="197"/>
  <c r="AX37" i="199"/>
  <c r="AX37" i="197"/>
  <c r="BR37" i="199"/>
  <c r="BR37" i="197"/>
  <c r="N38" i="199"/>
  <c r="N38" i="197"/>
  <c r="AH38" i="186"/>
  <c r="AH38" i="199"/>
  <c r="AH38" i="197"/>
  <c r="BB38" i="199"/>
  <c r="BB38" i="197"/>
  <c r="BV38" i="199"/>
  <c r="BV38" i="197"/>
  <c r="R39" i="199"/>
  <c r="R39" i="197"/>
  <c r="AL39" i="199"/>
  <c r="AL39" i="197"/>
  <c r="BF39" i="199"/>
  <c r="BF39" i="197"/>
  <c r="B40" i="186"/>
  <c r="B40" i="199"/>
  <c r="B40" i="197"/>
  <c r="V40" i="186"/>
  <c r="V40" i="199"/>
  <c r="V40" i="197"/>
  <c r="AP40" i="186"/>
  <c r="AP40" i="199"/>
  <c r="AP40" i="197"/>
  <c r="BJ40" i="186"/>
  <c r="BJ40" i="199"/>
  <c r="BJ40" i="197"/>
  <c r="BJ40" i="166"/>
  <c r="F41" i="199"/>
  <c r="F41" i="197"/>
  <c r="F41" i="166"/>
  <c r="Z41" i="199"/>
  <c r="Z41" i="197"/>
  <c r="Z41" i="166"/>
  <c r="AT41" i="199"/>
  <c r="AT41" i="197"/>
  <c r="AT41" i="166"/>
  <c r="BN41" i="199"/>
  <c r="BN41" i="197"/>
  <c r="BN41" i="166"/>
  <c r="J42" i="186"/>
  <c r="J42" i="199"/>
  <c r="J42" i="197"/>
  <c r="J42" i="166"/>
  <c r="AD42" i="186"/>
  <c r="AD42" i="199"/>
  <c r="AD42" i="197"/>
  <c r="AD42" i="166"/>
  <c r="AX42" i="186"/>
  <c r="AX42" i="199"/>
  <c r="AX42" i="197"/>
  <c r="AX42" i="166"/>
  <c r="BR42" i="186"/>
  <c r="BR42" i="199"/>
  <c r="BR42" i="197"/>
  <c r="BR42" i="166"/>
  <c r="N43" i="186"/>
  <c r="N43" i="199"/>
  <c r="N43" i="197"/>
  <c r="N43" i="166"/>
  <c r="AH43" i="186"/>
  <c r="AH43" i="199"/>
  <c r="AH43" i="197"/>
  <c r="AH43" i="166"/>
  <c r="BB43" i="186"/>
  <c r="BB43" i="199"/>
  <c r="BB43" i="197"/>
  <c r="BB43" i="166"/>
  <c r="BV43" i="186"/>
  <c r="BV43" i="199"/>
  <c r="BV43" i="197"/>
  <c r="BV43" i="166"/>
  <c r="R44" i="186"/>
  <c r="R44" i="199"/>
  <c r="R44" i="197"/>
  <c r="R44" i="166"/>
  <c r="AL44" i="186"/>
  <c r="AL44" i="199"/>
  <c r="AL44" i="197"/>
  <c r="AL44" i="166"/>
  <c r="BF44" i="186"/>
  <c r="BF44" i="199"/>
  <c r="BF44" i="197"/>
  <c r="BF44" i="166"/>
  <c r="B45" i="186"/>
  <c r="B45" i="199"/>
  <c r="B45" i="197"/>
  <c r="B45" i="166"/>
  <c r="V45" i="186"/>
  <c r="V45" i="199"/>
  <c r="V45" i="197"/>
  <c r="V45" i="166"/>
  <c r="AP45" i="186"/>
  <c r="AP45" i="199"/>
  <c r="AP45" i="197"/>
  <c r="AP45" i="166"/>
  <c r="BJ45" i="186"/>
  <c r="BJ45" i="199"/>
  <c r="BJ45" i="197"/>
  <c r="BJ45" i="166"/>
  <c r="F46" i="186"/>
  <c r="F46" i="199"/>
  <c r="F46" i="197"/>
  <c r="F46" i="166"/>
  <c r="Z46" i="186"/>
  <c r="Z46" i="199"/>
  <c r="Z46" i="197"/>
  <c r="Z46" i="166"/>
  <c r="AT46" i="186"/>
  <c r="AT46" i="199"/>
  <c r="AT46" i="197"/>
  <c r="AT46" i="166"/>
  <c r="BN46" i="186"/>
  <c r="BN46" i="199"/>
  <c r="BN46" i="197"/>
  <c r="BN46" i="166"/>
  <c r="J47" i="186"/>
  <c r="J47" i="199"/>
  <c r="J47" i="197"/>
  <c r="J47" i="166"/>
  <c r="AD47" i="186"/>
  <c r="AD47" i="199"/>
  <c r="AD47" i="197"/>
  <c r="AD47" i="166"/>
  <c r="AX47" i="186"/>
  <c r="AX47" i="199"/>
  <c r="AX47" i="197"/>
  <c r="AX47" i="166"/>
  <c r="BR47" i="186"/>
  <c r="BR47" i="199"/>
  <c r="BR47" i="197"/>
  <c r="BR47" i="166"/>
  <c r="N48" i="186"/>
  <c r="N48" i="199"/>
  <c r="N48" i="197"/>
  <c r="N48" i="166"/>
  <c r="AH48" i="186"/>
  <c r="AH48" i="199"/>
  <c r="AH48" i="197"/>
  <c r="AH48" i="166"/>
  <c r="BB48" i="186"/>
  <c r="BB48" i="199"/>
  <c r="BB48" i="197"/>
  <c r="BB48" i="166"/>
  <c r="BV48" i="186"/>
  <c r="BV48" i="199"/>
  <c r="BV48" i="197"/>
  <c r="BV48" i="166"/>
  <c r="R49" i="186"/>
  <c r="R49" i="199"/>
  <c r="R49" i="197"/>
  <c r="R49" i="166"/>
  <c r="AL49" i="186"/>
  <c r="AL49" i="199"/>
  <c r="AL49" i="197"/>
  <c r="AL49" i="166"/>
  <c r="BF49" i="186"/>
  <c r="BF49" i="199"/>
  <c r="BF49" i="197"/>
  <c r="BF49" i="166"/>
  <c r="B50" i="186"/>
  <c r="B50" i="199"/>
  <c r="B50" i="197"/>
  <c r="B50" i="166"/>
  <c r="V50" i="186"/>
  <c r="V50" i="199"/>
  <c r="V50" i="197"/>
  <c r="V50" i="166"/>
  <c r="AP50" i="186"/>
  <c r="AP50" i="199"/>
  <c r="AP50" i="197"/>
  <c r="AP50" i="166"/>
  <c r="BJ50" i="186"/>
  <c r="BJ50" i="199"/>
  <c r="BJ50" i="197"/>
  <c r="BJ50" i="166"/>
  <c r="F51" i="186"/>
  <c r="F51" i="199"/>
  <c r="F51" i="197"/>
  <c r="F51" i="166"/>
  <c r="Z51" i="186"/>
  <c r="Z51" i="199"/>
  <c r="Z51" i="197"/>
  <c r="Z51" i="166"/>
  <c r="AT51" i="186"/>
  <c r="AT51" i="199"/>
  <c r="AT51" i="197"/>
  <c r="AT51" i="166"/>
  <c r="BN51" i="186"/>
  <c r="BN51" i="199"/>
  <c r="BN51" i="197"/>
  <c r="BN51" i="166"/>
  <c r="J52" i="186"/>
  <c r="J52" i="199"/>
  <c r="J52" i="197"/>
  <c r="J52" i="166"/>
  <c r="AD52" i="186"/>
  <c r="AD52" i="199"/>
  <c r="AD52" i="197"/>
  <c r="AD52" i="166"/>
  <c r="AX52" i="186"/>
  <c r="AX52" i="199"/>
  <c r="AX52" i="197"/>
  <c r="AX52" i="166"/>
  <c r="BR52" i="186"/>
  <c r="BR52" i="199"/>
  <c r="BR52" i="197"/>
  <c r="BR52" i="166"/>
  <c r="N53" i="199"/>
  <c r="N53" i="197"/>
  <c r="N53" i="166"/>
  <c r="AH53" i="199"/>
  <c r="AH53" i="197"/>
  <c r="AH53" i="166"/>
  <c r="BB53" i="199"/>
  <c r="BB53" i="197"/>
  <c r="BB53" i="166"/>
  <c r="BV53" i="199"/>
  <c r="BV53" i="197"/>
  <c r="BV53" i="166"/>
  <c r="R54" i="199"/>
  <c r="R54" i="197"/>
  <c r="R54" i="166"/>
  <c r="AL54" i="199"/>
  <c r="AL54" i="197"/>
  <c r="AL54" i="166"/>
  <c r="BF54" i="199"/>
  <c r="BF54" i="197"/>
  <c r="BF54" i="166"/>
  <c r="B55" i="186"/>
  <c r="B55" i="199"/>
  <c r="B55" i="197"/>
  <c r="B55" i="166"/>
  <c r="V55" i="186"/>
  <c r="V55" i="199"/>
  <c r="V55" i="197"/>
  <c r="V55" i="166"/>
  <c r="AP55" i="186"/>
  <c r="AP55" i="199"/>
  <c r="AP55" i="197"/>
  <c r="AP55" i="166"/>
  <c r="BJ55" i="186"/>
  <c r="BJ55" i="199"/>
  <c r="BJ55" i="197"/>
  <c r="BJ55" i="166"/>
  <c r="F56" i="199"/>
  <c r="F56" i="197"/>
  <c r="F56" i="166"/>
  <c r="Z56" i="199"/>
  <c r="Z56" i="197"/>
  <c r="Z56" i="166"/>
  <c r="AT56" i="199"/>
  <c r="AT56" i="197"/>
  <c r="AT56" i="166"/>
  <c r="BN56" i="199"/>
  <c r="BN56" i="197"/>
  <c r="BN56" i="166"/>
  <c r="J57" i="199"/>
  <c r="J57" i="197"/>
  <c r="J57" i="166"/>
  <c r="AD57" i="199"/>
  <c r="AD57" i="197"/>
  <c r="AD57" i="166"/>
  <c r="AX57" i="199"/>
  <c r="AX57" i="197"/>
  <c r="AX57" i="166"/>
  <c r="BR57" i="199"/>
  <c r="BR57" i="197"/>
  <c r="BR57" i="166"/>
  <c r="N58" i="199"/>
  <c r="N58" i="197"/>
  <c r="N58" i="166"/>
  <c r="AH58" i="199"/>
  <c r="AH58" i="197"/>
  <c r="AH58" i="166"/>
  <c r="BB58" i="199"/>
  <c r="BB58" i="197"/>
  <c r="BB58" i="166"/>
  <c r="BV58" i="199"/>
  <c r="BV58" i="197"/>
  <c r="BV58" i="166"/>
  <c r="R59" i="199"/>
  <c r="R59" i="197"/>
  <c r="R59" i="166"/>
  <c r="AL59" i="199"/>
  <c r="AL59" i="197"/>
  <c r="AL59" i="166"/>
  <c r="BF59" i="199"/>
  <c r="BF59" i="197"/>
  <c r="BF59" i="166"/>
  <c r="B60" i="186"/>
  <c r="B60" i="199"/>
  <c r="B60" i="197"/>
  <c r="B60" i="166"/>
  <c r="V60" i="186"/>
  <c r="V60" i="199"/>
  <c r="V60" i="197"/>
  <c r="V60" i="166"/>
  <c r="AP60" i="186"/>
  <c r="AP60" i="199"/>
  <c r="AP60" i="197"/>
  <c r="AP60" i="166"/>
  <c r="BJ60" i="186"/>
  <c r="BJ60" i="199"/>
  <c r="BJ60" i="197"/>
  <c r="BJ60" i="166"/>
  <c r="F61" i="199"/>
  <c r="F61" i="197"/>
  <c r="F61" i="166"/>
  <c r="Z61" i="199"/>
  <c r="Z61" i="197"/>
  <c r="Z61" i="166"/>
  <c r="AT61" i="199"/>
  <c r="AT61" i="197"/>
  <c r="AT61" i="166"/>
  <c r="BN61" i="199"/>
  <c r="BN61" i="197"/>
  <c r="BN61" i="166"/>
  <c r="J62" i="186"/>
  <c r="J62" i="199"/>
  <c r="J62" i="197"/>
  <c r="J62" i="166"/>
  <c r="AD62" i="186"/>
  <c r="AD62" i="199"/>
  <c r="AD62" i="197"/>
  <c r="AD62" i="166"/>
  <c r="AX62" i="186"/>
  <c r="AX62" i="199"/>
  <c r="AX62" i="197"/>
  <c r="AX62" i="166"/>
  <c r="BR62" i="186"/>
  <c r="BR62" i="199"/>
  <c r="BR62" i="197"/>
  <c r="BR62" i="166"/>
  <c r="N63" i="186"/>
  <c r="N63" i="199"/>
  <c r="N63" i="197"/>
  <c r="N63" i="166"/>
  <c r="AH63" i="186"/>
  <c r="AH63" i="199"/>
  <c r="AH63" i="197"/>
  <c r="AH63" i="166"/>
  <c r="BB63" i="186"/>
  <c r="BB63" i="199"/>
  <c r="BB63" i="197"/>
  <c r="BB63" i="166"/>
  <c r="BV63" i="186"/>
  <c r="BV63" i="199"/>
  <c r="BV63" i="197"/>
  <c r="BV63" i="166"/>
  <c r="R64" i="186"/>
  <c r="R64" i="199"/>
  <c r="R64" i="197"/>
  <c r="R64" i="166"/>
  <c r="AL64" i="186"/>
  <c r="AL64" i="199"/>
  <c r="AL64" i="197"/>
  <c r="AL64" i="166"/>
  <c r="BF64" i="186"/>
  <c r="BF64" i="199"/>
  <c r="BF64" i="197"/>
  <c r="BF64" i="166"/>
  <c r="B65" i="186"/>
  <c r="B65" i="199"/>
  <c r="B65" i="197"/>
  <c r="B65" i="166"/>
  <c r="V65" i="186"/>
  <c r="V65" i="199"/>
  <c r="V65" i="197"/>
  <c r="V65" i="166"/>
  <c r="AP65" i="186"/>
  <c r="AP65" i="199"/>
  <c r="AP65" i="197"/>
  <c r="AP65" i="166"/>
  <c r="BJ65" i="186"/>
  <c r="BJ65" i="199"/>
  <c r="BJ65" i="197"/>
  <c r="BJ65" i="166"/>
  <c r="F66" i="186"/>
  <c r="F66" i="199"/>
  <c r="F66" i="197"/>
  <c r="F66" i="166"/>
  <c r="Z66" i="186"/>
  <c r="Z66" i="199"/>
  <c r="Z66" i="197"/>
  <c r="Z66" i="166"/>
  <c r="AT66" i="186"/>
  <c r="AT66" i="199"/>
  <c r="AT66" i="197"/>
  <c r="AT66" i="166"/>
  <c r="BN66" i="186"/>
  <c r="BN66" i="199"/>
  <c r="BN66" i="197"/>
  <c r="BN66" i="166"/>
  <c r="J67" i="186"/>
  <c r="J67" i="199"/>
  <c r="J67" i="197"/>
  <c r="J67" i="166"/>
  <c r="AD67" i="186"/>
  <c r="AD67" i="199"/>
  <c r="AD67" i="197"/>
  <c r="AD67" i="166"/>
  <c r="AX67" i="186"/>
  <c r="AX67" i="199"/>
  <c r="AX67" i="197"/>
  <c r="AX67" i="166"/>
  <c r="BR67" i="186"/>
  <c r="BR67" i="199"/>
  <c r="BR67" i="197"/>
  <c r="BR67" i="166"/>
  <c r="N68" i="186"/>
  <c r="N68" i="199"/>
  <c r="N68" i="197"/>
  <c r="N68" i="166"/>
  <c r="AH68" i="186"/>
  <c r="AH68" i="199"/>
  <c r="AH68" i="197"/>
  <c r="AH68" i="166"/>
  <c r="BB68" i="186"/>
  <c r="BB68" i="199"/>
  <c r="BB68" i="197"/>
  <c r="BB68" i="166"/>
  <c r="BV68" i="186"/>
  <c r="BV68" i="199"/>
  <c r="BV68" i="197"/>
  <c r="BV68" i="166"/>
  <c r="R69" i="186"/>
  <c r="R69" i="199"/>
  <c r="R69" i="197"/>
  <c r="R69" i="166"/>
  <c r="AL69" i="186"/>
  <c r="AL69" i="199"/>
  <c r="AL69" i="197"/>
  <c r="AL69" i="166"/>
  <c r="BF69" i="186"/>
  <c r="BF69" i="199"/>
  <c r="BF69" i="197"/>
  <c r="BF69" i="166"/>
  <c r="B70" i="186"/>
  <c r="B70" i="199"/>
  <c r="B70" i="197"/>
  <c r="B70" i="166"/>
  <c r="V70" i="186"/>
  <c r="V70" i="199"/>
  <c r="V70" i="197"/>
  <c r="V70" i="166"/>
  <c r="AP70" i="186"/>
  <c r="AP70" i="199"/>
  <c r="AP70" i="197"/>
  <c r="AP70" i="166"/>
  <c r="BJ70" i="186"/>
  <c r="BJ70" i="199"/>
  <c r="BJ70" i="197"/>
  <c r="BJ70" i="166"/>
  <c r="F71" i="186"/>
  <c r="F71" i="199"/>
  <c r="F71" i="197"/>
  <c r="F71" i="166"/>
  <c r="Z71" i="186"/>
  <c r="Z71" i="199"/>
  <c r="Z71" i="197"/>
  <c r="Z71" i="166"/>
  <c r="AT71" i="186"/>
  <c r="AT71" i="199"/>
  <c r="AT71" i="197"/>
  <c r="AT71" i="166"/>
  <c r="BN71" i="186"/>
  <c r="BN71" i="199"/>
  <c r="BN71" i="197"/>
  <c r="BN71" i="166"/>
  <c r="J72" i="186"/>
  <c r="J72" i="199"/>
  <c r="J72" i="197"/>
  <c r="J72" i="166"/>
  <c r="AD72" i="186"/>
  <c r="AD72" i="199"/>
  <c r="AD72" i="197"/>
  <c r="AD72" i="166"/>
  <c r="AX72" i="186"/>
  <c r="AX72" i="199"/>
  <c r="AX72" i="197"/>
  <c r="AX72" i="166"/>
  <c r="BR72" i="186"/>
  <c r="BR72" i="199"/>
  <c r="BR72" i="197"/>
  <c r="BR72" i="166"/>
  <c r="N73" i="199"/>
  <c r="N73" i="197"/>
  <c r="N73" i="166"/>
  <c r="AH73" i="199"/>
  <c r="AH73" i="197"/>
  <c r="AH73" i="166"/>
  <c r="BB73" i="186"/>
  <c r="BB73" i="199"/>
  <c r="BB73" i="197"/>
  <c r="BB73" i="166"/>
  <c r="C74" i="199"/>
  <c r="C74" i="197"/>
  <c r="C74" i="166"/>
  <c r="W74" i="199"/>
  <c r="W74" i="197"/>
  <c r="W74" i="166"/>
  <c r="AQ74" i="199"/>
  <c r="AQ74" i="197"/>
  <c r="AQ74" i="166"/>
  <c r="BK74" i="199"/>
  <c r="BK74" i="197"/>
  <c r="BK74" i="166"/>
  <c r="L75" i="199"/>
  <c r="L75" i="197"/>
  <c r="AF75" i="199"/>
  <c r="AF75" i="197"/>
  <c r="AZ75" i="199"/>
  <c r="AZ75" i="197"/>
  <c r="AZ75" i="166"/>
  <c r="BT75" i="199"/>
  <c r="BT75" i="197"/>
  <c r="T76" i="199"/>
  <c r="T76" i="197"/>
  <c r="AN76" i="199"/>
  <c r="AN76" i="197"/>
  <c r="BH76" i="199"/>
  <c r="BH76" i="197"/>
  <c r="G77" i="199"/>
  <c r="G77" i="197"/>
  <c r="G77" i="166"/>
  <c r="AA77" i="199"/>
  <c r="AA77" i="197"/>
  <c r="AA77" i="166"/>
  <c r="AU77" i="199"/>
  <c r="AU77" i="197"/>
  <c r="AU77" i="166"/>
  <c r="BO77" i="199"/>
  <c r="BO77" i="197"/>
  <c r="BO77" i="166"/>
  <c r="M78" i="199"/>
  <c r="M78" i="197"/>
  <c r="M78" i="166"/>
  <c r="AG78" i="199"/>
  <c r="AG78" i="197"/>
  <c r="AG78" i="166"/>
  <c r="BA78" i="199"/>
  <c r="BA78" i="197"/>
  <c r="BA78" i="166"/>
  <c r="BU78" i="199"/>
  <c r="BU78" i="197"/>
  <c r="BU78" i="166"/>
  <c r="G4" i="162"/>
  <c r="G24" i="162"/>
  <c r="B39" i="162"/>
  <c r="G44" i="162"/>
  <c r="B59" i="162"/>
  <c r="G64" i="162"/>
  <c r="BY77" i="197"/>
  <c r="BX77" i="197"/>
  <c r="B3" i="166"/>
  <c r="V3" i="166"/>
  <c r="AP3" i="166"/>
  <c r="BJ3" i="166"/>
  <c r="F4" i="166"/>
  <c r="Z4" i="166"/>
  <c r="AT4" i="166"/>
  <c r="BN4" i="166"/>
  <c r="J5" i="166"/>
  <c r="AD5" i="166"/>
  <c r="AX5" i="166"/>
  <c r="BR5" i="166"/>
  <c r="N6" i="166"/>
  <c r="AH6" i="166"/>
  <c r="BB6" i="166"/>
  <c r="BV6" i="166"/>
  <c r="R7" i="166"/>
  <c r="AL7" i="166"/>
  <c r="BF7" i="166"/>
  <c r="B8" i="166"/>
  <c r="V8" i="166"/>
  <c r="AP8" i="166"/>
  <c r="BJ8" i="166"/>
  <c r="F9" i="166"/>
  <c r="Z9" i="166"/>
  <c r="AT9" i="166"/>
  <c r="BN9" i="166"/>
  <c r="J10" i="166"/>
  <c r="AD10" i="166"/>
  <c r="AX10" i="166"/>
  <c r="BR10" i="166"/>
  <c r="N11" i="166"/>
  <c r="AH11" i="166"/>
  <c r="BB11" i="166"/>
  <c r="BV11" i="166"/>
  <c r="R12" i="166"/>
  <c r="AL12" i="166"/>
  <c r="BF12" i="166"/>
  <c r="B13" i="166"/>
  <c r="V13" i="166"/>
  <c r="AP13" i="166"/>
  <c r="BJ13" i="166"/>
  <c r="F14" i="166"/>
  <c r="Z14" i="166"/>
  <c r="AT14" i="166"/>
  <c r="BN14" i="166"/>
  <c r="J15" i="166"/>
  <c r="AD15" i="166"/>
  <c r="AX15" i="166"/>
  <c r="BR15" i="166"/>
  <c r="N16" i="166"/>
  <c r="AH16" i="166"/>
  <c r="BB16" i="166"/>
  <c r="BV16" i="166"/>
  <c r="R17" i="166"/>
  <c r="AL17" i="166"/>
  <c r="BF17" i="166"/>
  <c r="B18" i="166"/>
  <c r="V18" i="166"/>
  <c r="AP18" i="166"/>
  <c r="BJ18" i="166"/>
  <c r="F19" i="166"/>
  <c r="Z19" i="166"/>
  <c r="AT19" i="166"/>
  <c r="BN19" i="166"/>
  <c r="J20" i="166"/>
  <c r="AD20" i="166"/>
  <c r="AX20" i="166"/>
  <c r="BR20" i="166"/>
  <c r="N21" i="166"/>
  <c r="AH21" i="166"/>
  <c r="BB21" i="166"/>
  <c r="BV21" i="166"/>
  <c r="R22" i="166"/>
  <c r="AL22" i="166"/>
  <c r="BF22" i="166"/>
  <c r="B23" i="166"/>
  <c r="V23" i="166"/>
  <c r="AP23" i="166"/>
  <c r="BJ23" i="166"/>
  <c r="F24" i="166"/>
  <c r="Z24" i="166"/>
  <c r="AT24" i="166"/>
  <c r="BN24" i="166"/>
  <c r="J25" i="166"/>
  <c r="AD25" i="166"/>
  <c r="AX25" i="166"/>
  <c r="BR25" i="166"/>
  <c r="N26" i="166"/>
  <c r="AH26" i="166"/>
  <c r="BB26" i="166"/>
  <c r="BV26" i="166"/>
  <c r="R27" i="166"/>
  <c r="AL27" i="166"/>
  <c r="BF27" i="166"/>
  <c r="B28" i="166"/>
  <c r="V28" i="166"/>
  <c r="AP28" i="166"/>
  <c r="BJ28" i="166"/>
  <c r="F29" i="166"/>
  <c r="Z29" i="166"/>
  <c r="AT29" i="166"/>
  <c r="BN29" i="166"/>
  <c r="J30" i="166"/>
  <c r="AD30" i="166"/>
  <c r="AX30" i="166"/>
  <c r="BR30" i="166"/>
  <c r="N31" i="166"/>
  <c r="AH31" i="166"/>
  <c r="BB31" i="166"/>
  <c r="BV31" i="166"/>
  <c r="R32" i="166"/>
  <c r="AL32" i="166"/>
  <c r="BF32" i="166"/>
  <c r="B33" i="166"/>
  <c r="V33" i="166"/>
  <c r="AP33" i="166"/>
  <c r="BJ33" i="166"/>
  <c r="F34" i="166"/>
  <c r="Z34" i="166"/>
  <c r="AT34" i="166"/>
  <c r="BN34" i="166"/>
  <c r="J35" i="166"/>
  <c r="AD35" i="166"/>
  <c r="AX35" i="166"/>
  <c r="BR35" i="166"/>
  <c r="N36" i="166"/>
  <c r="AH36" i="166"/>
  <c r="BD36" i="166"/>
  <c r="B37" i="166"/>
  <c r="X37" i="166"/>
  <c r="AT37" i="166"/>
  <c r="BP37" i="166"/>
  <c r="N38" i="166"/>
  <c r="BG38" i="166"/>
  <c r="E39" i="166"/>
  <c r="AB39" i="166"/>
  <c r="AX39" i="166"/>
  <c r="BT39" i="166"/>
  <c r="R40" i="166"/>
  <c r="AP40" i="166"/>
  <c r="BU40" i="166"/>
  <c r="BF41" i="166"/>
  <c r="AQ42" i="166"/>
  <c r="D43" i="166"/>
  <c r="AM43" i="166"/>
  <c r="L45" i="166"/>
  <c r="BD45" i="166"/>
  <c r="AE46" i="166"/>
  <c r="E47" i="166"/>
  <c r="BL47" i="166"/>
  <c r="AU48" i="166"/>
  <c r="AD49" i="166"/>
  <c r="N50" i="166"/>
  <c r="BX50" i="166"/>
  <c r="BJ52" i="166"/>
  <c r="AV53" i="166"/>
  <c r="AH55" i="166"/>
  <c r="T56" i="166"/>
  <c r="F58" i="166"/>
  <c r="BP58" i="166"/>
  <c r="BB60" i="166"/>
  <c r="AN61" i="166"/>
  <c r="Z63" i="166"/>
  <c r="L64" i="166"/>
  <c r="BV65" i="166"/>
  <c r="BH66" i="166"/>
  <c r="AT68" i="166"/>
  <c r="AF69" i="166"/>
  <c r="R71" i="166"/>
  <c r="D72" i="166"/>
  <c r="G73" i="166"/>
  <c r="K74" i="166"/>
  <c r="W77" i="166"/>
  <c r="AA78" i="166"/>
  <c r="BP5" i="197"/>
  <c r="O3" i="186"/>
  <c r="O3" i="199"/>
  <c r="O3" i="197"/>
  <c r="AI3" i="186"/>
  <c r="AI3" i="199"/>
  <c r="AI3" i="197"/>
  <c r="BC3" i="186"/>
  <c r="BC3" i="199"/>
  <c r="BC3" i="197"/>
  <c r="BW3" i="186"/>
  <c r="BW3" i="199"/>
  <c r="BW3" i="197"/>
  <c r="S4" i="186"/>
  <c r="S4" i="199"/>
  <c r="S4" i="197"/>
  <c r="AM4" i="186"/>
  <c r="AM4" i="199"/>
  <c r="AM4" i="197"/>
  <c r="BG4" i="186"/>
  <c r="BG4" i="199"/>
  <c r="BG4" i="197"/>
  <c r="C5" i="186"/>
  <c r="C5" i="199"/>
  <c r="C5" i="197"/>
  <c r="W5" i="186"/>
  <c r="W5" i="199"/>
  <c r="W5" i="197"/>
  <c r="AQ5" i="186"/>
  <c r="AQ5" i="199"/>
  <c r="AQ5" i="197"/>
  <c r="BK5" i="186"/>
  <c r="BK5" i="197"/>
  <c r="BK5" i="199"/>
  <c r="G6" i="186"/>
  <c r="G6" i="199"/>
  <c r="G6" i="197"/>
  <c r="AA6" i="186"/>
  <c r="AA6" i="199"/>
  <c r="AA6" i="197"/>
  <c r="AU6" i="186"/>
  <c r="AU6" i="199"/>
  <c r="AU6" i="197"/>
  <c r="BO6" i="186"/>
  <c r="BO6" i="199"/>
  <c r="BO6" i="197"/>
  <c r="K7" i="186"/>
  <c r="K7" i="199"/>
  <c r="K7" i="197"/>
  <c r="AE7" i="186"/>
  <c r="AE7" i="199"/>
  <c r="AE7" i="197"/>
  <c r="AY7" i="186"/>
  <c r="AY7" i="199"/>
  <c r="AY7" i="197"/>
  <c r="BS7" i="186"/>
  <c r="BS7" i="199"/>
  <c r="BS7" i="197"/>
  <c r="O8" i="186"/>
  <c r="O8" i="199"/>
  <c r="O8" i="197"/>
  <c r="AI8" i="186"/>
  <c r="AI8" i="199"/>
  <c r="AI8" i="197"/>
  <c r="BC8" i="186"/>
  <c r="BC8" i="199"/>
  <c r="BC8" i="197"/>
  <c r="BW8" i="186"/>
  <c r="BW8" i="199"/>
  <c r="BW8" i="197"/>
  <c r="S9" i="186"/>
  <c r="S9" i="199"/>
  <c r="S9" i="197"/>
  <c r="AM9" i="186"/>
  <c r="AM9" i="199"/>
  <c r="AM9" i="197"/>
  <c r="BG9" i="186"/>
  <c r="BG9" i="199"/>
  <c r="BG9" i="197"/>
  <c r="C10" i="186"/>
  <c r="C10" i="199"/>
  <c r="C10" i="197"/>
  <c r="W10" i="186"/>
  <c r="W10" i="199"/>
  <c r="W10" i="197"/>
  <c r="AQ10" i="186"/>
  <c r="AQ10" i="199"/>
  <c r="AQ10" i="197"/>
  <c r="BK10" i="186"/>
  <c r="BK10" i="199"/>
  <c r="BK10" i="197"/>
  <c r="G11" i="186"/>
  <c r="G11" i="199"/>
  <c r="G11" i="197"/>
  <c r="AA11" i="186"/>
  <c r="AA11" i="199"/>
  <c r="AA11" i="197"/>
  <c r="AU11" i="186"/>
  <c r="AU11" i="199"/>
  <c r="AU11" i="197"/>
  <c r="BO11" i="186"/>
  <c r="BO11" i="199"/>
  <c r="BO11" i="197"/>
  <c r="K12" i="186"/>
  <c r="K12" i="199"/>
  <c r="K12" i="197"/>
  <c r="AE12" i="186"/>
  <c r="AE12" i="199"/>
  <c r="AE12" i="197"/>
  <c r="AY12" i="186"/>
  <c r="AY12" i="199"/>
  <c r="AY12" i="197"/>
  <c r="BS12" i="186"/>
  <c r="BS12" i="199"/>
  <c r="BS12" i="197"/>
  <c r="O13" i="186"/>
  <c r="O13" i="199"/>
  <c r="O13" i="197"/>
  <c r="AI13" i="199"/>
  <c r="AI13" i="197"/>
  <c r="BC13" i="199"/>
  <c r="BC13" i="197"/>
  <c r="BW13" i="199"/>
  <c r="BW13" i="197"/>
  <c r="S14" i="199"/>
  <c r="S14" i="197"/>
  <c r="AM14" i="186"/>
  <c r="AM14" i="199"/>
  <c r="AM14" i="197"/>
  <c r="BG14" i="199"/>
  <c r="BG14" i="197"/>
  <c r="C15" i="199"/>
  <c r="C15" i="197"/>
  <c r="W15" i="199"/>
  <c r="W15" i="197"/>
  <c r="AQ15" i="199"/>
  <c r="AQ15" i="197"/>
  <c r="BK15" i="186"/>
  <c r="BK15" i="199"/>
  <c r="BK15" i="197"/>
  <c r="G16" i="199"/>
  <c r="G16" i="197"/>
  <c r="AA16" i="199"/>
  <c r="AA16" i="197"/>
  <c r="AU16" i="199"/>
  <c r="AU16" i="197"/>
  <c r="BO16" i="199"/>
  <c r="BO16" i="197"/>
  <c r="K17" i="186"/>
  <c r="K17" i="199"/>
  <c r="K17" i="197"/>
  <c r="AE17" i="199"/>
  <c r="AE17" i="197"/>
  <c r="AY17" i="199"/>
  <c r="AY17" i="197"/>
  <c r="BS17" i="199"/>
  <c r="BS17" i="197"/>
  <c r="O18" i="199"/>
  <c r="O18" i="197"/>
  <c r="AI18" i="186"/>
  <c r="AI18" i="199"/>
  <c r="AI18" i="197"/>
  <c r="BC18" i="199"/>
  <c r="BC18" i="197"/>
  <c r="BW18" i="199"/>
  <c r="BW18" i="197"/>
  <c r="S19" i="199"/>
  <c r="S19" i="197"/>
  <c r="AM19" i="199"/>
  <c r="AM19" i="197"/>
  <c r="BG19" i="186"/>
  <c r="BG19" i="199"/>
  <c r="BG19" i="197"/>
  <c r="C20" i="186"/>
  <c r="C20" i="199"/>
  <c r="C20" i="197"/>
  <c r="W20" i="186"/>
  <c r="W20" i="199"/>
  <c r="W20" i="197"/>
  <c r="AQ20" i="186"/>
  <c r="AQ20" i="199"/>
  <c r="AQ20" i="197"/>
  <c r="BK20" i="186"/>
  <c r="BK20" i="199"/>
  <c r="BK20" i="197"/>
  <c r="G21" i="186"/>
  <c r="G21" i="199"/>
  <c r="G21" i="197"/>
  <c r="AA21" i="199"/>
  <c r="AA21" i="197"/>
  <c r="AU21" i="199"/>
  <c r="AU21" i="197"/>
  <c r="BO21" i="199"/>
  <c r="BO21" i="197"/>
  <c r="K22" i="186"/>
  <c r="K22" i="199"/>
  <c r="K22" i="197"/>
  <c r="AE22" i="186"/>
  <c r="AE22" i="199"/>
  <c r="AE22" i="197"/>
  <c r="AY22" i="186"/>
  <c r="AY22" i="199"/>
  <c r="AY22" i="197"/>
  <c r="BS22" i="186"/>
  <c r="BS22" i="199"/>
  <c r="BS22" i="197"/>
  <c r="O23" i="186"/>
  <c r="O23" i="199"/>
  <c r="O23" i="197"/>
  <c r="AI23" i="186"/>
  <c r="AI23" i="199"/>
  <c r="AI23" i="197"/>
  <c r="BC23" i="186"/>
  <c r="BC23" i="199"/>
  <c r="BC23" i="197"/>
  <c r="BW23" i="186"/>
  <c r="BW23" i="199"/>
  <c r="BW23" i="197"/>
  <c r="S24" i="186"/>
  <c r="S24" i="199"/>
  <c r="S24" i="197"/>
  <c r="AM24" i="186"/>
  <c r="AM24" i="199"/>
  <c r="AM24" i="197"/>
  <c r="BG24" i="186"/>
  <c r="BG24" i="199"/>
  <c r="BG24" i="197"/>
  <c r="C25" i="186"/>
  <c r="C25" i="199"/>
  <c r="C25" i="197"/>
  <c r="W25" i="186"/>
  <c r="W25" i="199"/>
  <c r="W25" i="197"/>
  <c r="AQ25" i="186"/>
  <c r="AQ25" i="199"/>
  <c r="AQ25" i="197"/>
  <c r="BK25" i="186"/>
  <c r="BK25" i="199"/>
  <c r="BK25" i="197"/>
  <c r="G26" i="186"/>
  <c r="G26" i="199"/>
  <c r="G26" i="197"/>
  <c r="AA26" i="186"/>
  <c r="AA26" i="199"/>
  <c r="AA26" i="197"/>
  <c r="AU26" i="186"/>
  <c r="AU26" i="199"/>
  <c r="AU26" i="197"/>
  <c r="BO26" i="186"/>
  <c r="BO26" i="199"/>
  <c r="BO26" i="197"/>
  <c r="K27" i="186"/>
  <c r="K27" i="199"/>
  <c r="K27" i="197"/>
  <c r="AE27" i="186"/>
  <c r="AE27" i="199"/>
  <c r="AE27" i="197"/>
  <c r="AY27" i="186"/>
  <c r="AY27" i="199"/>
  <c r="AY27" i="197"/>
  <c r="BS27" i="186"/>
  <c r="BS27" i="199"/>
  <c r="BS27" i="197"/>
  <c r="O28" i="186"/>
  <c r="O28" i="199"/>
  <c r="O28" i="197"/>
  <c r="AI28" i="186"/>
  <c r="AI28" i="199"/>
  <c r="AI28" i="197"/>
  <c r="BC28" i="186"/>
  <c r="BC28" i="199"/>
  <c r="BC28" i="197"/>
  <c r="BW28" i="186"/>
  <c r="BW28" i="199"/>
  <c r="BW28" i="197"/>
  <c r="S29" i="186"/>
  <c r="S29" i="199"/>
  <c r="S29" i="197"/>
  <c r="AM29" i="186"/>
  <c r="AM29" i="199"/>
  <c r="AM29" i="197"/>
  <c r="BG29" i="186"/>
  <c r="BG29" i="199"/>
  <c r="BG29" i="197"/>
  <c r="C30" i="186"/>
  <c r="C30" i="199"/>
  <c r="C30" i="197"/>
  <c r="W30" i="186"/>
  <c r="W30" i="199"/>
  <c r="W30" i="197"/>
  <c r="AQ30" i="186"/>
  <c r="AQ30" i="199"/>
  <c r="AQ30" i="197"/>
  <c r="BK30" i="186"/>
  <c r="BK30" i="199"/>
  <c r="BK30" i="197"/>
  <c r="G31" i="186"/>
  <c r="G31" i="199"/>
  <c r="G31" i="197"/>
  <c r="AA31" i="186"/>
  <c r="AA31" i="199"/>
  <c r="AA31" i="197"/>
  <c r="AU31" i="186"/>
  <c r="AU31" i="199"/>
  <c r="AU31" i="197"/>
  <c r="BO31" i="186"/>
  <c r="BO31" i="199"/>
  <c r="BO31" i="197"/>
  <c r="K32" i="186"/>
  <c r="K32" i="199"/>
  <c r="K32" i="197"/>
  <c r="AE32" i="186"/>
  <c r="AE32" i="199"/>
  <c r="AE32" i="197"/>
  <c r="AY32" i="186"/>
  <c r="AY32" i="199"/>
  <c r="AY32" i="197"/>
  <c r="BS32" i="186"/>
  <c r="BS32" i="199"/>
  <c r="BS32" i="197"/>
  <c r="O33" i="199"/>
  <c r="O33" i="197"/>
  <c r="AI33" i="199"/>
  <c r="AI33" i="197"/>
  <c r="BC33" i="199"/>
  <c r="BC33" i="197"/>
  <c r="BW33" i="199"/>
  <c r="BW33" i="197"/>
  <c r="S34" i="186"/>
  <c r="S34" i="199"/>
  <c r="S34" i="197"/>
  <c r="AM34" i="199"/>
  <c r="AM34" i="197"/>
  <c r="BG34" i="199"/>
  <c r="BG34" i="197"/>
  <c r="C35" i="199"/>
  <c r="C35" i="197"/>
  <c r="W35" i="199"/>
  <c r="W35" i="197"/>
  <c r="AQ35" i="186"/>
  <c r="AQ35" i="199"/>
  <c r="AQ35" i="197"/>
  <c r="BK35" i="199"/>
  <c r="BK35" i="197"/>
  <c r="G36" i="199"/>
  <c r="G36" i="197"/>
  <c r="AA36" i="199"/>
  <c r="AA36" i="197"/>
  <c r="AU36" i="199"/>
  <c r="AU36" i="197"/>
  <c r="BO36" i="186"/>
  <c r="BO36" i="199"/>
  <c r="BO36" i="197"/>
  <c r="BO36" i="166"/>
  <c r="K37" i="199"/>
  <c r="K37" i="197"/>
  <c r="K37" i="166"/>
  <c r="AE37" i="199"/>
  <c r="AE37" i="197"/>
  <c r="AE37" i="166"/>
  <c r="AY37" i="199"/>
  <c r="AY37" i="197"/>
  <c r="AY37" i="166"/>
  <c r="BS37" i="186"/>
  <c r="BS37" i="199"/>
  <c r="BS37" i="197"/>
  <c r="BS37" i="166"/>
  <c r="O38" i="186"/>
  <c r="O38" i="199"/>
  <c r="O38" i="197"/>
  <c r="O38" i="166"/>
  <c r="AI38" i="186"/>
  <c r="AI38" i="199"/>
  <c r="AI38" i="166"/>
  <c r="BC38" i="199"/>
  <c r="BC38" i="197"/>
  <c r="BC38" i="166"/>
  <c r="BW38" i="199"/>
  <c r="BW38" i="197"/>
  <c r="BW38" i="166"/>
  <c r="S39" i="199"/>
  <c r="S39" i="197"/>
  <c r="S39" i="166"/>
  <c r="AM39" i="199"/>
  <c r="AM39" i="197"/>
  <c r="AM39" i="166"/>
  <c r="BG39" i="199"/>
  <c r="BG39" i="197"/>
  <c r="BG39" i="166"/>
  <c r="C40" i="186"/>
  <c r="C40" i="199"/>
  <c r="C40" i="197"/>
  <c r="C40" i="166"/>
  <c r="W40" i="186"/>
  <c r="W40" i="199"/>
  <c r="W40" i="197"/>
  <c r="W40" i="166"/>
  <c r="AQ40" i="186"/>
  <c r="AQ40" i="199"/>
  <c r="AQ40" i="197"/>
  <c r="AQ40" i="166"/>
  <c r="BK40" i="186"/>
  <c r="BK40" i="199"/>
  <c r="BK40" i="197"/>
  <c r="BK40" i="166"/>
  <c r="G41" i="199"/>
  <c r="G41" i="197"/>
  <c r="G41" i="166"/>
  <c r="AA41" i="199"/>
  <c r="AA41" i="197"/>
  <c r="AA41" i="166"/>
  <c r="AU41" i="199"/>
  <c r="AU41" i="197"/>
  <c r="AU41" i="166"/>
  <c r="BO41" i="199"/>
  <c r="BO41" i="197"/>
  <c r="BO41" i="166"/>
  <c r="K42" i="186"/>
  <c r="K42" i="199"/>
  <c r="K42" i="197"/>
  <c r="K42" i="166"/>
  <c r="AE42" i="186"/>
  <c r="AE42" i="199"/>
  <c r="AE42" i="197"/>
  <c r="AE42" i="166"/>
  <c r="AY42" i="186"/>
  <c r="AY42" i="199"/>
  <c r="AY42" i="197"/>
  <c r="AY42" i="166"/>
  <c r="BS42" i="186"/>
  <c r="BS42" i="199"/>
  <c r="BS42" i="197"/>
  <c r="BS42" i="166"/>
  <c r="O43" i="186"/>
  <c r="O43" i="199"/>
  <c r="O43" i="197"/>
  <c r="O43" i="166"/>
  <c r="AI43" i="186"/>
  <c r="AI43" i="199"/>
  <c r="AI43" i="197"/>
  <c r="AI43" i="166"/>
  <c r="BC43" i="186"/>
  <c r="BC43" i="199"/>
  <c r="BC43" i="197"/>
  <c r="BC43" i="166"/>
  <c r="BW43" i="186"/>
  <c r="BW43" i="199"/>
  <c r="BW43" i="197"/>
  <c r="BW43" i="166"/>
  <c r="S44" i="186"/>
  <c r="S44" i="199"/>
  <c r="S44" i="166"/>
  <c r="S44" i="197"/>
  <c r="AM44" i="186"/>
  <c r="AM44" i="199"/>
  <c r="AM44" i="197"/>
  <c r="AM44" i="166"/>
  <c r="BG44" i="186"/>
  <c r="BG44" i="199"/>
  <c r="BG44" i="197"/>
  <c r="BG44" i="166"/>
  <c r="C45" i="186"/>
  <c r="C45" i="199"/>
  <c r="C45" i="197"/>
  <c r="C45" i="166"/>
  <c r="W45" i="186"/>
  <c r="W45" i="199"/>
  <c r="W45" i="197"/>
  <c r="W45" i="166"/>
  <c r="AQ45" i="186"/>
  <c r="AQ45" i="199"/>
  <c r="AQ45" i="197"/>
  <c r="AQ45" i="166"/>
  <c r="BK45" i="186"/>
  <c r="BK45" i="199"/>
  <c r="BK45" i="197"/>
  <c r="BK45" i="166"/>
  <c r="G46" i="186"/>
  <c r="G46" i="199"/>
  <c r="G46" i="197"/>
  <c r="G46" i="166"/>
  <c r="AA46" i="186"/>
  <c r="AA46" i="199"/>
  <c r="AA46" i="197"/>
  <c r="AA46" i="166"/>
  <c r="AU46" i="186"/>
  <c r="AU46" i="199"/>
  <c r="AU46" i="197"/>
  <c r="AU46" i="166"/>
  <c r="BO46" i="186"/>
  <c r="BO46" i="199"/>
  <c r="BO46" i="197"/>
  <c r="BO46" i="166"/>
  <c r="K47" i="186"/>
  <c r="K47" i="199"/>
  <c r="K47" i="197"/>
  <c r="K47" i="166"/>
  <c r="AE47" i="186"/>
  <c r="AE47" i="199"/>
  <c r="AE47" i="197"/>
  <c r="AE47" i="166"/>
  <c r="AY47" i="186"/>
  <c r="AY47" i="199"/>
  <c r="AY47" i="197"/>
  <c r="AY47" i="166"/>
  <c r="BS47" i="186"/>
  <c r="BS47" i="199"/>
  <c r="BS47" i="197"/>
  <c r="BS47" i="166"/>
  <c r="O48" i="186"/>
  <c r="O48" i="199"/>
  <c r="O48" i="197"/>
  <c r="O48" i="166"/>
  <c r="AI48" i="186"/>
  <c r="AI48" i="199"/>
  <c r="AI48" i="197"/>
  <c r="AI48" i="166"/>
  <c r="BC48" i="186"/>
  <c r="BC48" i="199"/>
  <c r="BC48" i="197"/>
  <c r="BC48" i="166"/>
  <c r="BW48" i="186"/>
  <c r="BW48" i="199"/>
  <c r="BW48" i="197"/>
  <c r="BW48" i="166"/>
  <c r="S49" i="186"/>
  <c r="S49" i="199"/>
  <c r="S49" i="197"/>
  <c r="S49" i="166"/>
  <c r="AM49" i="186"/>
  <c r="AM49" i="199"/>
  <c r="AM49" i="197"/>
  <c r="AM49" i="166"/>
  <c r="BG49" i="186"/>
  <c r="BG49" i="199"/>
  <c r="BG49" i="197"/>
  <c r="BG49" i="166"/>
  <c r="C50" i="186"/>
  <c r="C50" i="199"/>
  <c r="C50" i="197"/>
  <c r="C50" i="166"/>
  <c r="W50" i="186"/>
  <c r="W50" i="199"/>
  <c r="W50" i="197"/>
  <c r="W50" i="166"/>
  <c r="AQ50" i="186"/>
  <c r="AQ50" i="199"/>
  <c r="AQ50" i="197"/>
  <c r="AQ50" i="166"/>
  <c r="BK50" i="186"/>
  <c r="BK50" i="199"/>
  <c r="BK50" i="197"/>
  <c r="BK50" i="166"/>
  <c r="G51" i="186"/>
  <c r="G51" i="199"/>
  <c r="G51" i="197"/>
  <c r="G51" i="166"/>
  <c r="AA51" i="186"/>
  <c r="AA51" i="199"/>
  <c r="AA51" i="197"/>
  <c r="AA51" i="166"/>
  <c r="AU51" i="186"/>
  <c r="AU51" i="199"/>
  <c r="AU51" i="197"/>
  <c r="AU51" i="166"/>
  <c r="BO51" i="186"/>
  <c r="BO51" i="199"/>
  <c r="BO51" i="197"/>
  <c r="BO51" i="166"/>
  <c r="K52" i="186"/>
  <c r="K52" i="199"/>
  <c r="K52" i="197"/>
  <c r="K52" i="166"/>
  <c r="AE52" i="186"/>
  <c r="AE52" i="199"/>
  <c r="AE52" i="197"/>
  <c r="AE52" i="166"/>
  <c r="AY52" i="186"/>
  <c r="AY52" i="199"/>
  <c r="AY52" i="197"/>
  <c r="AY52" i="166"/>
  <c r="BS52" i="186"/>
  <c r="BS52" i="199"/>
  <c r="BS52" i="197"/>
  <c r="BS52" i="166"/>
  <c r="O53" i="199"/>
  <c r="O53" i="197"/>
  <c r="O53" i="166"/>
  <c r="AI53" i="199"/>
  <c r="AI53" i="197"/>
  <c r="AI53" i="166"/>
  <c r="BC53" i="199"/>
  <c r="BC53" i="197"/>
  <c r="BC53" i="166"/>
  <c r="BW53" i="199"/>
  <c r="BW53" i="197"/>
  <c r="BW53" i="166"/>
  <c r="S54" i="199"/>
  <c r="S54" i="197"/>
  <c r="S54" i="166"/>
  <c r="AM54" i="199"/>
  <c r="AM54" i="197"/>
  <c r="AM54" i="166"/>
  <c r="BG54" i="199"/>
  <c r="BG54" i="197"/>
  <c r="BG54" i="166"/>
  <c r="C55" i="186"/>
  <c r="C55" i="199"/>
  <c r="C55" i="197"/>
  <c r="C55" i="166"/>
  <c r="W55" i="186"/>
  <c r="W55" i="199"/>
  <c r="W55" i="197"/>
  <c r="W55" i="166"/>
  <c r="AQ55" i="186"/>
  <c r="AQ55" i="199"/>
  <c r="AQ55" i="197"/>
  <c r="AQ55" i="166"/>
  <c r="BK55" i="186"/>
  <c r="BK55" i="199"/>
  <c r="BK55" i="197"/>
  <c r="BK55" i="166"/>
  <c r="G56" i="199"/>
  <c r="G56" i="197"/>
  <c r="G56" i="166"/>
  <c r="AA56" i="199"/>
  <c r="AA56" i="197"/>
  <c r="AA56" i="166"/>
  <c r="AU56" i="199"/>
  <c r="AU56" i="197"/>
  <c r="AU56" i="166"/>
  <c r="BO56" i="199"/>
  <c r="BO56" i="197"/>
  <c r="BO56" i="166"/>
  <c r="K57" i="199"/>
  <c r="K57" i="197"/>
  <c r="K57" i="166"/>
  <c r="AE57" i="199"/>
  <c r="AE57" i="197"/>
  <c r="AE57" i="166"/>
  <c r="AY57" i="199"/>
  <c r="AY57" i="197"/>
  <c r="AY57" i="166"/>
  <c r="BS57" i="199"/>
  <c r="BS57" i="197"/>
  <c r="BS57" i="166"/>
  <c r="O58" i="199"/>
  <c r="O58" i="197"/>
  <c r="O58" i="166"/>
  <c r="AI58" i="199"/>
  <c r="AI58" i="197"/>
  <c r="AI58" i="166"/>
  <c r="BC58" i="199"/>
  <c r="BC58" i="197"/>
  <c r="BC58" i="166"/>
  <c r="BW58" i="199"/>
  <c r="BW58" i="197"/>
  <c r="BW58" i="166"/>
  <c r="S59" i="199"/>
  <c r="S59" i="197"/>
  <c r="S59" i="166"/>
  <c r="AM59" i="199"/>
  <c r="AM59" i="197"/>
  <c r="AM59" i="166"/>
  <c r="BG59" i="199"/>
  <c r="BG59" i="197"/>
  <c r="BG59" i="166"/>
  <c r="C60" i="186"/>
  <c r="C60" i="199"/>
  <c r="C60" i="197"/>
  <c r="C60" i="166"/>
  <c r="W60" i="186"/>
  <c r="W60" i="199"/>
  <c r="W60" i="197"/>
  <c r="W60" i="166"/>
  <c r="AQ60" i="186"/>
  <c r="AQ60" i="199"/>
  <c r="AQ60" i="197"/>
  <c r="AQ60" i="166"/>
  <c r="BK60" i="186"/>
  <c r="BK60" i="199"/>
  <c r="BK60" i="197"/>
  <c r="BK60" i="166"/>
  <c r="G61" i="199"/>
  <c r="G61" i="197"/>
  <c r="G61" i="166"/>
  <c r="AA61" i="199"/>
  <c r="AA61" i="197"/>
  <c r="AA61" i="166"/>
  <c r="AU61" i="199"/>
  <c r="AU61" i="197"/>
  <c r="AU61" i="166"/>
  <c r="BO61" i="199"/>
  <c r="BO61" i="197"/>
  <c r="BO61" i="166"/>
  <c r="K62" i="186"/>
  <c r="K62" i="199"/>
  <c r="K62" i="197"/>
  <c r="K62" i="166"/>
  <c r="AE62" i="186"/>
  <c r="AE62" i="199"/>
  <c r="AE62" i="197"/>
  <c r="AE62" i="166"/>
  <c r="AY62" i="186"/>
  <c r="AY62" i="199"/>
  <c r="AY62" i="197"/>
  <c r="AY62" i="166"/>
  <c r="BS62" i="186"/>
  <c r="BS62" i="199"/>
  <c r="BS62" i="197"/>
  <c r="BS62" i="166"/>
  <c r="O63" i="186"/>
  <c r="O63" i="199"/>
  <c r="O63" i="197"/>
  <c r="O63" i="166"/>
  <c r="AI63" i="186"/>
  <c r="AI63" i="199"/>
  <c r="AI63" i="197"/>
  <c r="AI63" i="166"/>
  <c r="BC63" i="186"/>
  <c r="BC63" i="199"/>
  <c r="BC63" i="197"/>
  <c r="BC63" i="166"/>
  <c r="BW63" i="186"/>
  <c r="BW63" i="199"/>
  <c r="BW63" i="197"/>
  <c r="BW63" i="166"/>
  <c r="S64" i="186"/>
  <c r="S64" i="199"/>
  <c r="S64" i="197"/>
  <c r="S64" i="166"/>
  <c r="AM64" i="186"/>
  <c r="AM64" i="199"/>
  <c r="AM64" i="197"/>
  <c r="AM64" i="166"/>
  <c r="BG64" i="186"/>
  <c r="BG64" i="199"/>
  <c r="BG64" i="197"/>
  <c r="BG64" i="166"/>
  <c r="C65" i="186"/>
  <c r="C65" i="199"/>
  <c r="C65" i="197"/>
  <c r="C65" i="166"/>
  <c r="W65" i="186"/>
  <c r="W65" i="199"/>
  <c r="W65" i="197"/>
  <c r="W65" i="166"/>
  <c r="AQ65" i="186"/>
  <c r="AQ65" i="199"/>
  <c r="AQ65" i="197"/>
  <c r="AQ65" i="166"/>
  <c r="BK65" i="186"/>
  <c r="BK65" i="199"/>
  <c r="BK65" i="197"/>
  <c r="BK65" i="166"/>
  <c r="G66" i="186"/>
  <c r="G66" i="199"/>
  <c r="G66" i="197"/>
  <c r="G66" i="166"/>
  <c r="AA66" i="186"/>
  <c r="AA66" i="199"/>
  <c r="AA66" i="197"/>
  <c r="AA66" i="166"/>
  <c r="AU66" i="186"/>
  <c r="AU66" i="199"/>
  <c r="AU66" i="197"/>
  <c r="AU66" i="166"/>
  <c r="BO66" i="186"/>
  <c r="BO66" i="199"/>
  <c r="BO66" i="197"/>
  <c r="BO66" i="166"/>
  <c r="K67" i="186"/>
  <c r="K67" i="199"/>
  <c r="K67" i="197"/>
  <c r="K67" i="166"/>
  <c r="AE67" i="186"/>
  <c r="AE67" i="199"/>
  <c r="AE67" i="197"/>
  <c r="AE67" i="166"/>
  <c r="AY67" i="186"/>
  <c r="AY67" i="199"/>
  <c r="AY67" i="197"/>
  <c r="AY67" i="166"/>
  <c r="BS67" i="186"/>
  <c r="BS67" i="199"/>
  <c r="BS67" i="197"/>
  <c r="BS67" i="166"/>
  <c r="O68" i="186"/>
  <c r="O68" i="199"/>
  <c r="O68" i="197"/>
  <c r="O68" i="166"/>
  <c r="AI68" i="186"/>
  <c r="AI68" i="199"/>
  <c r="AI68" i="197"/>
  <c r="AI68" i="166"/>
  <c r="BC68" i="186"/>
  <c r="BC68" i="199"/>
  <c r="BC68" i="197"/>
  <c r="BC68" i="166"/>
  <c r="BW68" i="186"/>
  <c r="BW68" i="199"/>
  <c r="BW68" i="197"/>
  <c r="BW68" i="166"/>
  <c r="S69" i="186"/>
  <c r="S69" i="199"/>
  <c r="S69" i="197"/>
  <c r="S69" i="166"/>
  <c r="AM69" i="186"/>
  <c r="AM69" i="199"/>
  <c r="AM69" i="197"/>
  <c r="AM69" i="166"/>
  <c r="BG69" i="186"/>
  <c r="BG69" i="199"/>
  <c r="BG69" i="197"/>
  <c r="BG69" i="166"/>
  <c r="C70" i="186"/>
  <c r="C70" i="199"/>
  <c r="C70" i="197"/>
  <c r="C70" i="166"/>
  <c r="W70" i="186"/>
  <c r="W70" i="199"/>
  <c r="W70" i="197"/>
  <c r="W70" i="166"/>
  <c r="AQ70" i="186"/>
  <c r="AQ70" i="199"/>
  <c r="AQ70" i="197"/>
  <c r="AQ70" i="166"/>
  <c r="BK70" i="186"/>
  <c r="BK70" i="199"/>
  <c r="BK70" i="197"/>
  <c r="BK70" i="166"/>
  <c r="G71" i="186"/>
  <c r="G71" i="199"/>
  <c r="G71" i="197"/>
  <c r="G71" i="166"/>
  <c r="AA71" i="186"/>
  <c r="AA71" i="199"/>
  <c r="AA71" i="197"/>
  <c r="AA71" i="166"/>
  <c r="AU71" i="186"/>
  <c r="AU71" i="199"/>
  <c r="AU71" i="197"/>
  <c r="AU71" i="166"/>
  <c r="BO71" i="186"/>
  <c r="BO71" i="199"/>
  <c r="BO71" i="197"/>
  <c r="BO71" i="166"/>
  <c r="K72" i="186"/>
  <c r="K72" i="199"/>
  <c r="K72" i="197"/>
  <c r="K72" i="166"/>
  <c r="AE72" i="186"/>
  <c r="AE72" i="199"/>
  <c r="AE72" i="197"/>
  <c r="AE72" i="166"/>
  <c r="AY72" i="186"/>
  <c r="AY72" i="199"/>
  <c r="AY72" i="197"/>
  <c r="AY72" i="166"/>
  <c r="BS72" i="186"/>
  <c r="BS72" i="199"/>
  <c r="BS72" i="197"/>
  <c r="BS72" i="166"/>
  <c r="O73" i="199"/>
  <c r="O73" i="197"/>
  <c r="O73" i="166"/>
  <c r="AI73" i="199"/>
  <c r="AI73" i="197"/>
  <c r="AI73" i="166"/>
  <c r="BC73" i="199"/>
  <c r="BC73" i="197"/>
  <c r="BC73" i="166"/>
  <c r="D74" i="199"/>
  <c r="D74" i="197"/>
  <c r="D74" i="166"/>
  <c r="X74" i="199"/>
  <c r="X74" i="197"/>
  <c r="X74" i="166"/>
  <c r="AR74" i="199"/>
  <c r="AR74" i="197"/>
  <c r="AR74" i="166"/>
  <c r="BL74" i="199"/>
  <c r="BL74" i="197"/>
  <c r="BL74" i="166"/>
  <c r="M75" i="199"/>
  <c r="M75" i="166"/>
  <c r="M75" i="197"/>
  <c r="AG75" i="199"/>
  <c r="AG75" i="197"/>
  <c r="BA75" i="199"/>
  <c r="BA75" i="197"/>
  <c r="BU75" i="199"/>
  <c r="BU75" i="197"/>
  <c r="U76" i="199"/>
  <c r="U76" i="197"/>
  <c r="AO76" i="199"/>
  <c r="AO76" i="197"/>
  <c r="BI76" i="199"/>
  <c r="BI76" i="197"/>
  <c r="H77" i="199"/>
  <c r="H77" i="197"/>
  <c r="H77" i="166"/>
  <c r="AB77" i="199"/>
  <c r="AB77" i="197"/>
  <c r="AB77" i="166"/>
  <c r="AV77" i="199"/>
  <c r="AV77" i="197"/>
  <c r="AV77" i="166"/>
  <c r="BP77" i="199"/>
  <c r="BP77" i="197"/>
  <c r="BP77" i="166"/>
  <c r="N78" i="199"/>
  <c r="N78" i="197"/>
  <c r="N78" i="166"/>
  <c r="AH78" i="199"/>
  <c r="AH78" i="197"/>
  <c r="AH78" i="166"/>
  <c r="BB78" i="186"/>
  <c r="BB78" i="199"/>
  <c r="BB78" i="197"/>
  <c r="BB78" i="166"/>
  <c r="BV78" i="199"/>
  <c r="BV78" i="197"/>
  <c r="BV78" i="166"/>
  <c r="T100" i="89"/>
  <c r="T101" i="89" s="1"/>
  <c r="AN100" i="89"/>
  <c r="AN101" i="89" s="1"/>
  <c r="BH100" i="89"/>
  <c r="BH101" i="89" s="1"/>
  <c r="G71" i="162"/>
  <c r="BY76" i="199"/>
  <c r="BX76" i="199"/>
  <c r="BW76" i="199"/>
  <c r="F78" i="162"/>
  <c r="Q88" i="206" s="1"/>
  <c r="Q88" i="207" s="1"/>
  <c r="C3" i="166"/>
  <c r="W3" i="166"/>
  <c r="AQ3" i="166"/>
  <c r="BK3" i="166"/>
  <c r="G4" i="166"/>
  <c r="AA4" i="166"/>
  <c r="AU4" i="166"/>
  <c r="BO4" i="166"/>
  <c r="K5" i="166"/>
  <c r="AE5" i="166"/>
  <c r="AY5" i="166"/>
  <c r="BS5" i="166"/>
  <c r="O6" i="166"/>
  <c r="AI6" i="166"/>
  <c r="BC6" i="166"/>
  <c r="BW6" i="166"/>
  <c r="S7" i="166"/>
  <c r="AM7" i="166"/>
  <c r="BG7" i="166"/>
  <c r="C8" i="166"/>
  <c r="W8" i="166"/>
  <c r="AQ8" i="166"/>
  <c r="BK8" i="166"/>
  <c r="G9" i="166"/>
  <c r="AA9" i="166"/>
  <c r="AU9" i="166"/>
  <c r="BO9" i="166"/>
  <c r="K10" i="166"/>
  <c r="AE10" i="166"/>
  <c r="AY10" i="166"/>
  <c r="BS10" i="166"/>
  <c r="O11" i="166"/>
  <c r="AI11" i="166"/>
  <c r="BC11" i="166"/>
  <c r="BW11" i="166"/>
  <c r="S12" i="166"/>
  <c r="AM12" i="166"/>
  <c r="BG12" i="166"/>
  <c r="C13" i="166"/>
  <c r="W13" i="166"/>
  <c r="AQ13" i="166"/>
  <c r="BK13" i="166"/>
  <c r="G14" i="166"/>
  <c r="AA14" i="166"/>
  <c r="AU14" i="166"/>
  <c r="BO14" i="166"/>
  <c r="K15" i="166"/>
  <c r="AE15" i="166"/>
  <c r="AY15" i="166"/>
  <c r="BS15" i="166"/>
  <c r="O16" i="166"/>
  <c r="AI16" i="166"/>
  <c r="BC16" i="166"/>
  <c r="BW16" i="166"/>
  <c r="S17" i="166"/>
  <c r="AM17" i="166"/>
  <c r="BG17" i="166"/>
  <c r="C18" i="166"/>
  <c r="W18" i="166"/>
  <c r="AQ18" i="166"/>
  <c r="BK18" i="166"/>
  <c r="G19" i="166"/>
  <c r="AA19" i="166"/>
  <c r="AU19" i="166"/>
  <c r="BO19" i="166"/>
  <c r="K20" i="166"/>
  <c r="AE20" i="166"/>
  <c r="AY20" i="166"/>
  <c r="BS20" i="166"/>
  <c r="O21" i="166"/>
  <c r="AI21" i="166"/>
  <c r="BC21" i="166"/>
  <c r="BW21" i="166"/>
  <c r="S22" i="166"/>
  <c r="AM22" i="166"/>
  <c r="BG22" i="166"/>
  <c r="C23" i="166"/>
  <c r="W23" i="166"/>
  <c r="AQ23" i="166"/>
  <c r="BK23" i="166"/>
  <c r="G24" i="166"/>
  <c r="AA24" i="166"/>
  <c r="AU24" i="166"/>
  <c r="BO24" i="166"/>
  <c r="K25" i="166"/>
  <c r="AE25" i="166"/>
  <c r="AY25" i="166"/>
  <c r="BS25" i="166"/>
  <c r="O26" i="166"/>
  <c r="AI26" i="166"/>
  <c r="BC26" i="166"/>
  <c r="BW26" i="166"/>
  <c r="S27" i="166"/>
  <c r="AM27" i="166"/>
  <c r="BG27" i="166"/>
  <c r="C28" i="166"/>
  <c r="W28" i="166"/>
  <c r="AQ28" i="166"/>
  <c r="BK28" i="166"/>
  <c r="G29" i="166"/>
  <c r="AA29" i="166"/>
  <c r="AU29" i="166"/>
  <c r="BO29" i="166"/>
  <c r="K30" i="166"/>
  <c r="AE30" i="166"/>
  <c r="AY30" i="166"/>
  <c r="BS30" i="166"/>
  <c r="O31" i="166"/>
  <c r="AI31" i="166"/>
  <c r="BC31" i="166"/>
  <c r="BW31" i="166"/>
  <c r="S32" i="166"/>
  <c r="AM32" i="166"/>
  <c r="BG32" i="166"/>
  <c r="C33" i="166"/>
  <c r="W33" i="166"/>
  <c r="AQ33" i="166"/>
  <c r="BK33" i="166"/>
  <c r="G34" i="166"/>
  <c r="AA34" i="166"/>
  <c r="AU34" i="166"/>
  <c r="BO34" i="166"/>
  <c r="K35" i="166"/>
  <c r="AE35" i="166"/>
  <c r="AY35" i="166"/>
  <c r="BS35" i="166"/>
  <c r="O36" i="166"/>
  <c r="AJ36" i="166"/>
  <c r="BE36" i="166"/>
  <c r="C37" i="166"/>
  <c r="Y37" i="166"/>
  <c r="AU37" i="166"/>
  <c r="BQ37" i="166"/>
  <c r="BH38" i="166"/>
  <c r="F39" i="166"/>
  <c r="AC39" i="166"/>
  <c r="AY39" i="166"/>
  <c r="BU39" i="166"/>
  <c r="S40" i="166"/>
  <c r="BV40" i="166"/>
  <c r="BG41" i="166"/>
  <c r="O42" i="166"/>
  <c r="AR42" i="166"/>
  <c r="F43" i="166"/>
  <c r="AN43" i="166"/>
  <c r="AQ44" i="166"/>
  <c r="N45" i="166"/>
  <c r="BE45" i="166"/>
  <c r="AJ46" i="166"/>
  <c r="BM47" i="166"/>
  <c r="AV48" i="166"/>
  <c r="AE49" i="166"/>
  <c r="O50" i="166"/>
  <c r="BY50" i="166"/>
  <c r="BS51" i="166"/>
  <c r="BK52" i="166"/>
  <c r="AW53" i="166"/>
  <c r="AQ54" i="166"/>
  <c r="AI55" i="166"/>
  <c r="U56" i="166"/>
  <c r="O57" i="166"/>
  <c r="G58" i="166"/>
  <c r="BQ58" i="166"/>
  <c r="BK59" i="166"/>
  <c r="BC60" i="166"/>
  <c r="AO61" i="166"/>
  <c r="AI62" i="166"/>
  <c r="AA63" i="166"/>
  <c r="M64" i="166"/>
  <c r="G65" i="166"/>
  <c r="BW65" i="166"/>
  <c r="BI66" i="166"/>
  <c r="BC67" i="166"/>
  <c r="AU68" i="166"/>
  <c r="AG69" i="166"/>
  <c r="AA70" i="166"/>
  <c r="S71" i="166"/>
  <c r="E72" i="166"/>
  <c r="H73" i="166"/>
  <c r="L74" i="166"/>
  <c r="X77" i="166"/>
  <c r="AB78" i="166"/>
  <c r="BT6" i="197"/>
  <c r="P3" i="186"/>
  <c r="P3" i="199"/>
  <c r="P3" i="197"/>
  <c r="AJ3" i="186"/>
  <c r="AJ3" i="199"/>
  <c r="AJ3" i="197"/>
  <c r="BD3" i="186"/>
  <c r="BD3" i="199"/>
  <c r="BD3" i="197"/>
  <c r="BX3" i="186"/>
  <c r="BX3" i="199"/>
  <c r="BX3" i="197"/>
  <c r="T4" i="186"/>
  <c r="T4" i="199"/>
  <c r="T4" i="197"/>
  <c r="AN4" i="186"/>
  <c r="AN4" i="199"/>
  <c r="AN4" i="197"/>
  <c r="BH4" i="186"/>
  <c r="BH4" i="199"/>
  <c r="BH4" i="197"/>
  <c r="D5" i="186"/>
  <c r="D5" i="199"/>
  <c r="D5" i="197"/>
  <c r="X5" i="186"/>
  <c r="X5" i="199"/>
  <c r="X5" i="197"/>
  <c r="AR5" i="186"/>
  <c r="AR5" i="199"/>
  <c r="AR5" i="197"/>
  <c r="BL5" i="186"/>
  <c r="BL5" i="199"/>
  <c r="BL5" i="197"/>
  <c r="H6" i="186"/>
  <c r="H6" i="199"/>
  <c r="H6" i="197"/>
  <c r="AB6" i="186"/>
  <c r="AB6" i="199"/>
  <c r="AB6" i="197"/>
  <c r="AV6" i="186"/>
  <c r="AV6" i="199"/>
  <c r="AV6" i="197"/>
  <c r="BP6" i="186"/>
  <c r="BP6" i="199"/>
  <c r="BP6" i="197"/>
  <c r="L7" i="186"/>
  <c r="L7" i="199"/>
  <c r="L7" i="197"/>
  <c r="AF7" i="186"/>
  <c r="AF7" i="199"/>
  <c r="AF7" i="197"/>
  <c r="AZ7" i="186"/>
  <c r="AZ7" i="199"/>
  <c r="AZ7" i="197"/>
  <c r="BT7" i="186"/>
  <c r="BT7" i="199"/>
  <c r="BT7" i="197"/>
  <c r="P8" i="186"/>
  <c r="P8" i="199"/>
  <c r="P8" i="197"/>
  <c r="AJ8" i="186"/>
  <c r="AJ8" i="199"/>
  <c r="AJ8" i="197"/>
  <c r="BD8" i="186"/>
  <c r="BD8" i="199"/>
  <c r="BD8" i="197"/>
  <c r="BX8" i="186"/>
  <c r="BX8" i="199"/>
  <c r="BX8" i="197"/>
  <c r="T9" i="186"/>
  <c r="T9" i="199"/>
  <c r="T9" i="197"/>
  <c r="AN9" i="186"/>
  <c r="AN9" i="199"/>
  <c r="AN9" i="197"/>
  <c r="BH9" i="186"/>
  <c r="BH9" i="199"/>
  <c r="BH9" i="197"/>
  <c r="D10" i="186"/>
  <c r="D10" i="199"/>
  <c r="D10" i="197"/>
  <c r="X10" i="186"/>
  <c r="X10" i="199"/>
  <c r="X10" i="197"/>
  <c r="AR10" i="186"/>
  <c r="AR10" i="199"/>
  <c r="AR10" i="197"/>
  <c r="BL10" i="186"/>
  <c r="BL10" i="199"/>
  <c r="BL10" i="197"/>
  <c r="H11" i="186"/>
  <c r="H11" i="199"/>
  <c r="H11" i="197"/>
  <c r="AB11" i="186"/>
  <c r="AB11" i="199"/>
  <c r="AB11" i="197"/>
  <c r="AV11" i="186"/>
  <c r="AV11" i="199"/>
  <c r="AV11" i="197"/>
  <c r="BP11" i="186"/>
  <c r="BP11" i="199"/>
  <c r="BP11" i="197"/>
  <c r="L12" i="186"/>
  <c r="L12" i="199"/>
  <c r="L12" i="197"/>
  <c r="AF12" i="186"/>
  <c r="AF12" i="199"/>
  <c r="AF12" i="197"/>
  <c r="AZ12" i="186"/>
  <c r="AZ12" i="199"/>
  <c r="AZ12" i="197"/>
  <c r="BT12" i="186"/>
  <c r="BT12" i="199"/>
  <c r="BT12" i="197"/>
  <c r="P13" i="186"/>
  <c r="P13" i="199"/>
  <c r="P13" i="197"/>
  <c r="AJ13" i="199"/>
  <c r="AJ13" i="197"/>
  <c r="BD13" i="199"/>
  <c r="BD13" i="197"/>
  <c r="BX13" i="199"/>
  <c r="BX13" i="197"/>
  <c r="T14" i="199"/>
  <c r="T14" i="197"/>
  <c r="AN14" i="186"/>
  <c r="AN14" i="199"/>
  <c r="AN14" i="197"/>
  <c r="BH14" i="199"/>
  <c r="BH14" i="197"/>
  <c r="D15" i="199"/>
  <c r="D15" i="197"/>
  <c r="X15" i="199"/>
  <c r="X15" i="197"/>
  <c r="AR15" i="199"/>
  <c r="AR15" i="197"/>
  <c r="BL15" i="186"/>
  <c r="BL15" i="199"/>
  <c r="BL15" i="197"/>
  <c r="H16" i="199"/>
  <c r="H16" i="197"/>
  <c r="AB16" i="199"/>
  <c r="AB16" i="197"/>
  <c r="AV16" i="199"/>
  <c r="AV16" i="197"/>
  <c r="BP16" i="199"/>
  <c r="BP16" i="197"/>
  <c r="L17" i="186"/>
  <c r="L17" i="199"/>
  <c r="L17" i="197"/>
  <c r="AF17" i="199"/>
  <c r="AF17" i="197"/>
  <c r="AZ17" i="199"/>
  <c r="AZ17" i="197"/>
  <c r="BT17" i="199"/>
  <c r="BT17" i="197"/>
  <c r="P18" i="199"/>
  <c r="P18" i="197"/>
  <c r="AJ18" i="186"/>
  <c r="AJ18" i="199"/>
  <c r="AJ18" i="197"/>
  <c r="BD18" i="199"/>
  <c r="BD18" i="197"/>
  <c r="BX18" i="199"/>
  <c r="BX18" i="197"/>
  <c r="T19" i="199"/>
  <c r="T19" i="197"/>
  <c r="AN19" i="199"/>
  <c r="AN19" i="197"/>
  <c r="BH19" i="186"/>
  <c r="BH19" i="199"/>
  <c r="BH19" i="197"/>
  <c r="D20" i="186"/>
  <c r="D20" i="199"/>
  <c r="D20" i="197"/>
  <c r="X20" i="186"/>
  <c r="X20" i="199"/>
  <c r="X20" i="197"/>
  <c r="AR20" i="186"/>
  <c r="AR20" i="199"/>
  <c r="AR20" i="197"/>
  <c r="BL20" i="186"/>
  <c r="BL20" i="199"/>
  <c r="BL20" i="197"/>
  <c r="H21" i="186"/>
  <c r="H21" i="199"/>
  <c r="H21" i="197"/>
  <c r="AB21" i="199"/>
  <c r="AB21" i="197"/>
  <c r="AV21" i="199"/>
  <c r="AV21" i="197"/>
  <c r="BP21" i="199"/>
  <c r="BP21" i="197"/>
  <c r="L22" i="186"/>
  <c r="L22" i="199"/>
  <c r="L22" i="197"/>
  <c r="AF22" i="186"/>
  <c r="AF22" i="199"/>
  <c r="AF22" i="197"/>
  <c r="AZ22" i="186"/>
  <c r="AZ22" i="199"/>
  <c r="AZ22" i="197"/>
  <c r="BT22" i="186"/>
  <c r="BT22" i="199"/>
  <c r="BT22" i="197"/>
  <c r="P23" i="186"/>
  <c r="P23" i="199"/>
  <c r="P23" i="197"/>
  <c r="AJ23" i="186"/>
  <c r="AJ23" i="199"/>
  <c r="AJ23" i="197"/>
  <c r="BD23" i="186"/>
  <c r="BD23" i="199"/>
  <c r="BD23" i="197"/>
  <c r="BX23" i="186"/>
  <c r="BX23" i="199"/>
  <c r="BX23" i="197"/>
  <c r="T24" i="186"/>
  <c r="T24" i="199"/>
  <c r="T24" i="197"/>
  <c r="AN24" i="186"/>
  <c r="AN24" i="199"/>
  <c r="AN24" i="197"/>
  <c r="BH24" i="186"/>
  <c r="BH24" i="199"/>
  <c r="BH24" i="197"/>
  <c r="D25" i="186"/>
  <c r="D25" i="199"/>
  <c r="D25" i="197"/>
  <c r="X25" i="186"/>
  <c r="X25" i="199"/>
  <c r="X25" i="197"/>
  <c r="AR25" i="186"/>
  <c r="AR25" i="199"/>
  <c r="AR25" i="197"/>
  <c r="BL25" i="186"/>
  <c r="BL25" i="199"/>
  <c r="BL25" i="197"/>
  <c r="H26" i="186"/>
  <c r="H26" i="199"/>
  <c r="H26" i="197"/>
  <c r="AB26" i="186"/>
  <c r="AB26" i="199"/>
  <c r="AB26" i="197"/>
  <c r="AV26" i="186"/>
  <c r="AV26" i="199"/>
  <c r="AV26" i="197"/>
  <c r="BP26" i="186"/>
  <c r="BP26" i="199"/>
  <c r="BP26" i="197"/>
  <c r="L27" i="186"/>
  <c r="L27" i="199"/>
  <c r="L27" i="197"/>
  <c r="AF27" i="186"/>
  <c r="AF27" i="199"/>
  <c r="AF27" i="197"/>
  <c r="AZ27" i="186"/>
  <c r="AZ27" i="199"/>
  <c r="AZ27" i="197"/>
  <c r="BT27" i="186"/>
  <c r="BT27" i="199"/>
  <c r="BT27" i="197"/>
  <c r="P28" i="186"/>
  <c r="P28" i="199"/>
  <c r="P28" i="197"/>
  <c r="AJ28" i="186"/>
  <c r="AJ28" i="199"/>
  <c r="AJ28" i="197"/>
  <c r="BD28" i="186"/>
  <c r="BD28" i="199"/>
  <c r="BD28" i="197"/>
  <c r="BX28" i="186"/>
  <c r="BX28" i="199"/>
  <c r="BX28" i="197"/>
  <c r="T29" i="186"/>
  <c r="T29" i="199"/>
  <c r="T29" i="197"/>
  <c r="AN29" i="186"/>
  <c r="AN29" i="199"/>
  <c r="AN29" i="197"/>
  <c r="BH29" i="186"/>
  <c r="BH29" i="199"/>
  <c r="BH29" i="197"/>
  <c r="D30" i="186"/>
  <c r="D30" i="199"/>
  <c r="D30" i="197"/>
  <c r="X30" i="186"/>
  <c r="X30" i="199"/>
  <c r="X30" i="197"/>
  <c r="AR30" i="186"/>
  <c r="AR30" i="199"/>
  <c r="AR30" i="197"/>
  <c r="BL30" i="186"/>
  <c r="BL30" i="199"/>
  <c r="BL30" i="197"/>
  <c r="H31" i="186"/>
  <c r="H31" i="199"/>
  <c r="H31" i="197"/>
  <c r="AB31" i="186"/>
  <c r="AB31" i="199"/>
  <c r="AB31" i="197"/>
  <c r="AV31" i="186"/>
  <c r="AV31" i="199"/>
  <c r="AV31" i="197"/>
  <c r="BP31" i="186"/>
  <c r="BP31" i="199"/>
  <c r="BP31" i="197"/>
  <c r="L32" i="186"/>
  <c r="L32" i="199"/>
  <c r="L32" i="197"/>
  <c r="AF32" i="186"/>
  <c r="AF32" i="199"/>
  <c r="AF32" i="197"/>
  <c r="AZ32" i="186"/>
  <c r="AZ32" i="199"/>
  <c r="AZ32" i="197"/>
  <c r="BT32" i="186"/>
  <c r="BT32" i="199"/>
  <c r="BT32" i="197"/>
  <c r="P33" i="199"/>
  <c r="P33" i="197"/>
  <c r="AJ33" i="199"/>
  <c r="AJ33" i="197"/>
  <c r="BD33" i="199"/>
  <c r="BD33" i="197"/>
  <c r="BX33" i="199"/>
  <c r="BX33" i="197"/>
  <c r="T34" i="186"/>
  <c r="T34" i="199"/>
  <c r="T34" i="197"/>
  <c r="AN34" i="199"/>
  <c r="AN34" i="197"/>
  <c r="BH34" i="199"/>
  <c r="BH34" i="197"/>
  <c r="D35" i="199"/>
  <c r="D35" i="197"/>
  <c r="X35" i="199"/>
  <c r="X35" i="197"/>
  <c r="AR35" i="186"/>
  <c r="AR35" i="199"/>
  <c r="AR35" i="197"/>
  <c r="BL35" i="199"/>
  <c r="BL35" i="197"/>
  <c r="H36" i="199"/>
  <c r="H36" i="197"/>
  <c r="AB36" i="199"/>
  <c r="AB36" i="197"/>
  <c r="AV36" i="199"/>
  <c r="AV36" i="197"/>
  <c r="BP36" i="186"/>
  <c r="BP36" i="199"/>
  <c r="BP36" i="197"/>
  <c r="L37" i="199"/>
  <c r="L37" i="197"/>
  <c r="AF37" i="199"/>
  <c r="AF37" i="197"/>
  <c r="AZ37" i="199"/>
  <c r="AZ37" i="197"/>
  <c r="BT37" i="199"/>
  <c r="BT37" i="197"/>
  <c r="P38" i="186"/>
  <c r="P38" i="199"/>
  <c r="P38" i="197"/>
  <c r="AJ38" i="199"/>
  <c r="AJ38" i="197"/>
  <c r="BD38" i="186"/>
  <c r="BD38" i="199"/>
  <c r="BD38" i="197"/>
  <c r="BX38" i="186"/>
  <c r="BX38" i="199"/>
  <c r="BX38" i="197"/>
  <c r="T39" i="199"/>
  <c r="T39" i="197"/>
  <c r="AN39" i="186"/>
  <c r="AN39" i="199"/>
  <c r="AN39" i="197"/>
  <c r="BH39" i="199"/>
  <c r="BH39" i="197"/>
  <c r="D40" i="186"/>
  <c r="D40" i="199"/>
  <c r="D40" i="197"/>
  <c r="X40" i="186"/>
  <c r="X40" i="199"/>
  <c r="X40" i="197"/>
  <c r="AR40" i="186"/>
  <c r="AR40" i="199"/>
  <c r="AR40" i="197"/>
  <c r="BL40" i="186"/>
  <c r="BL40" i="199"/>
  <c r="BL40" i="197"/>
  <c r="H41" i="199"/>
  <c r="H41" i="197"/>
  <c r="AB41" i="199"/>
  <c r="AB41" i="197"/>
  <c r="AV41" i="199"/>
  <c r="AV41" i="197"/>
  <c r="BP41" i="199"/>
  <c r="BP41" i="197"/>
  <c r="L42" i="186"/>
  <c r="L42" i="199"/>
  <c r="L42" i="197"/>
  <c r="AF42" i="186"/>
  <c r="AF42" i="199"/>
  <c r="AF42" i="197"/>
  <c r="AZ42" i="186"/>
  <c r="AZ42" i="199"/>
  <c r="AZ42" i="197"/>
  <c r="BT42" i="186"/>
  <c r="BT42" i="199"/>
  <c r="BT42" i="197"/>
  <c r="P43" i="186"/>
  <c r="P43" i="199"/>
  <c r="P43" i="197"/>
  <c r="AJ43" i="186"/>
  <c r="AJ43" i="199"/>
  <c r="AJ43" i="197"/>
  <c r="BD43" i="186"/>
  <c r="BD43" i="199"/>
  <c r="BD43" i="197"/>
  <c r="BX43" i="186"/>
  <c r="BX43" i="199"/>
  <c r="BX43" i="197"/>
  <c r="T44" i="186"/>
  <c r="T44" i="199"/>
  <c r="T44" i="197"/>
  <c r="AN44" i="186"/>
  <c r="AN44" i="199"/>
  <c r="AN44" i="197"/>
  <c r="BH44" i="186"/>
  <c r="BH44" i="199"/>
  <c r="BH44" i="197"/>
  <c r="D45" i="186"/>
  <c r="D45" i="199"/>
  <c r="D45" i="197"/>
  <c r="X45" i="186"/>
  <c r="X45" i="199"/>
  <c r="X45" i="197"/>
  <c r="AR45" i="186"/>
  <c r="AR45" i="199"/>
  <c r="AR45" i="197"/>
  <c r="BL45" i="186"/>
  <c r="BL45" i="199"/>
  <c r="BL45" i="197"/>
  <c r="H46" i="186"/>
  <c r="H46" i="199"/>
  <c r="H46" i="197"/>
  <c r="AB46" i="186"/>
  <c r="AB46" i="199"/>
  <c r="AB46" i="197"/>
  <c r="AV46" i="186"/>
  <c r="AV46" i="199"/>
  <c r="AV46" i="197"/>
  <c r="BP46" i="186"/>
  <c r="BP46" i="199"/>
  <c r="BP46" i="197"/>
  <c r="L47" i="186"/>
  <c r="L47" i="199"/>
  <c r="L47" i="197"/>
  <c r="AF47" i="186"/>
  <c r="AF47" i="199"/>
  <c r="AF47" i="197"/>
  <c r="AZ47" i="186"/>
  <c r="AZ47" i="199"/>
  <c r="AZ47" i="197"/>
  <c r="BT47" i="186"/>
  <c r="BT47" i="199"/>
  <c r="BT47" i="197"/>
  <c r="P48" i="186"/>
  <c r="P48" i="199"/>
  <c r="P48" i="197"/>
  <c r="AJ48" i="186"/>
  <c r="AJ48" i="199"/>
  <c r="AJ48" i="197"/>
  <c r="BD48" i="186"/>
  <c r="BD48" i="199"/>
  <c r="BD48" i="197"/>
  <c r="BX48" i="186"/>
  <c r="BX48" i="199"/>
  <c r="BX48" i="197"/>
  <c r="T49" i="186"/>
  <c r="T49" i="199"/>
  <c r="T49" i="197"/>
  <c r="AN49" i="186"/>
  <c r="AN49" i="199"/>
  <c r="AN49" i="197"/>
  <c r="BH49" i="186"/>
  <c r="BH49" i="199"/>
  <c r="BH49" i="197"/>
  <c r="D50" i="186"/>
  <c r="D50" i="199"/>
  <c r="D50" i="197"/>
  <c r="X50" i="186"/>
  <c r="X50" i="199"/>
  <c r="X50" i="197"/>
  <c r="AR50" i="186"/>
  <c r="AR50" i="199"/>
  <c r="AR50" i="197"/>
  <c r="BL50" i="186"/>
  <c r="BL50" i="199"/>
  <c r="BL50" i="197"/>
  <c r="H51" i="186"/>
  <c r="H51" i="199"/>
  <c r="H51" i="197"/>
  <c r="AB51" i="186"/>
  <c r="AB51" i="199"/>
  <c r="AB51" i="197"/>
  <c r="AV51" i="186"/>
  <c r="AV51" i="199"/>
  <c r="AV51" i="197"/>
  <c r="BP51" i="186"/>
  <c r="BP51" i="199"/>
  <c r="BP51" i="197"/>
  <c r="L52" i="186"/>
  <c r="L52" i="199"/>
  <c r="L52" i="197"/>
  <c r="AF52" i="186"/>
  <c r="AF52" i="199"/>
  <c r="AF52" i="197"/>
  <c r="AZ52" i="186"/>
  <c r="AZ52" i="199"/>
  <c r="AZ52" i="197"/>
  <c r="BT52" i="186"/>
  <c r="BT52" i="199"/>
  <c r="BT52" i="197"/>
  <c r="P53" i="199"/>
  <c r="P53" i="197"/>
  <c r="AJ53" i="199"/>
  <c r="AJ53" i="197"/>
  <c r="BD53" i="199"/>
  <c r="BD53" i="197"/>
  <c r="BX53" i="186"/>
  <c r="BX53" i="199"/>
  <c r="BX53" i="197"/>
  <c r="T54" i="199"/>
  <c r="T54" i="197"/>
  <c r="AN54" i="199"/>
  <c r="AN54" i="197"/>
  <c r="BH54" i="199"/>
  <c r="BH54" i="197"/>
  <c r="D55" i="186"/>
  <c r="D55" i="199"/>
  <c r="D55" i="197"/>
  <c r="X55" i="186"/>
  <c r="X55" i="199"/>
  <c r="X55" i="197"/>
  <c r="AR55" i="186"/>
  <c r="AR55" i="199"/>
  <c r="AR55" i="197"/>
  <c r="BL55" i="186"/>
  <c r="BL55" i="199"/>
  <c r="BL55" i="197"/>
  <c r="H56" i="199"/>
  <c r="H56" i="197"/>
  <c r="AB56" i="199"/>
  <c r="AB56" i="197"/>
  <c r="AV56" i="186"/>
  <c r="AV56" i="199"/>
  <c r="AV56" i="197"/>
  <c r="BP56" i="199"/>
  <c r="BP56" i="197"/>
  <c r="L57" i="199"/>
  <c r="L57" i="197"/>
  <c r="AF57" i="199"/>
  <c r="AF57" i="197"/>
  <c r="AZ57" i="199"/>
  <c r="AZ57" i="197"/>
  <c r="BT57" i="186"/>
  <c r="BT57" i="199"/>
  <c r="BT57" i="197"/>
  <c r="P58" i="199"/>
  <c r="P58" i="197"/>
  <c r="AJ58" i="199"/>
  <c r="AJ58" i="197"/>
  <c r="BD58" i="199"/>
  <c r="BD58" i="197"/>
  <c r="BX58" i="199"/>
  <c r="BX58" i="197"/>
  <c r="T59" i="186"/>
  <c r="T59" i="199"/>
  <c r="T59" i="197"/>
  <c r="AN59" i="199"/>
  <c r="AN59" i="197"/>
  <c r="BH59" i="199"/>
  <c r="BH59" i="197"/>
  <c r="D60" i="186"/>
  <c r="D60" i="199"/>
  <c r="D60" i="197"/>
  <c r="X60" i="186"/>
  <c r="X60" i="199"/>
  <c r="X60" i="197"/>
  <c r="AR60" i="186"/>
  <c r="AR60" i="199"/>
  <c r="AR60" i="197"/>
  <c r="BL60" i="186"/>
  <c r="BL60" i="199"/>
  <c r="BL60" i="197"/>
  <c r="H61" i="199"/>
  <c r="H61" i="197"/>
  <c r="AB61" i="199"/>
  <c r="AB61" i="197"/>
  <c r="AV61" i="199"/>
  <c r="AV61" i="197"/>
  <c r="BP61" i="186"/>
  <c r="BP61" i="199"/>
  <c r="BP61" i="197"/>
  <c r="L62" i="186"/>
  <c r="L62" i="199"/>
  <c r="L62" i="197"/>
  <c r="AF62" i="186"/>
  <c r="AF62" i="199"/>
  <c r="AF62" i="197"/>
  <c r="AZ62" i="186"/>
  <c r="AZ62" i="199"/>
  <c r="AZ62" i="197"/>
  <c r="BT62" i="186"/>
  <c r="BT62" i="199"/>
  <c r="BT62" i="197"/>
  <c r="P63" i="186"/>
  <c r="P63" i="199"/>
  <c r="P63" i="197"/>
  <c r="AJ63" i="186"/>
  <c r="AJ63" i="199"/>
  <c r="AJ63" i="197"/>
  <c r="BD63" i="186"/>
  <c r="BD63" i="199"/>
  <c r="BD63" i="197"/>
  <c r="BX63" i="186"/>
  <c r="BX63" i="199"/>
  <c r="BX63" i="197"/>
  <c r="T64" i="186"/>
  <c r="T64" i="199"/>
  <c r="T64" i="197"/>
  <c r="AN64" i="186"/>
  <c r="AN64" i="199"/>
  <c r="AN64" i="197"/>
  <c r="BH64" i="186"/>
  <c r="BH64" i="199"/>
  <c r="BH64" i="197"/>
  <c r="D65" i="186"/>
  <c r="D65" i="199"/>
  <c r="D65" i="197"/>
  <c r="X65" i="186"/>
  <c r="X65" i="199"/>
  <c r="X65" i="197"/>
  <c r="AR65" i="186"/>
  <c r="AR65" i="199"/>
  <c r="AR65" i="197"/>
  <c r="BL65" i="186"/>
  <c r="BL65" i="199"/>
  <c r="BL65" i="197"/>
  <c r="H66" i="186"/>
  <c r="H66" i="199"/>
  <c r="H66" i="197"/>
  <c r="AB66" i="186"/>
  <c r="AB66" i="199"/>
  <c r="AB66" i="197"/>
  <c r="AV66" i="186"/>
  <c r="AV66" i="199"/>
  <c r="AV66" i="197"/>
  <c r="BP66" i="186"/>
  <c r="BP66" i="199"/>
  <c r="BP66" i="197"/>
  <c r="L67" i="186"/>
  <c r="L67" i="199"/>
  <c r="L67" i="197"/>
  <c r="AF67" i="186"/>
  <c r="AF67" i="199"/>
  <c r="AF67" i="197"/>
  <c r="AZ67" i="186"/>
  <c r="AZ67" i="199"/>
  <c r="AZ67" i="197"/>
  <c r="BT67" i="186"/>
  <c r="BT67" i="199"/>
  <c r="BT67" i="197"/>
  <c r="P68" i="186"/>
  <c r="P68" i="199"/>
  <c r="P68" i="197"/>
  <c r="AJ68" i="186"/>
  <c r="AJ68" i="199"/>
  <c r="AJ68" i="197"/>
  <c r="BD68" i="186"/>
  <c r="BD68" i="199"/>
  <c r="BD68" i="197"/>
  <c r="BX68" i="186"/>
  <c r="BX68" i="199"/>
  <c r="BX68" i="197"/>
  <c r="T69" i="186"/>
  <c r="T69" i="199"/>
  <c r="T69" i="197"/>
  <c r="AN69" i="186"/>
  <c r="AN69" i="199"/>
  <c r="AN69" i="197"/>
  <c r="BH69" i="186"/>
  <c r="BH69" i="199"/>
  <c r="BH69" i="197"/>
  <c r="D70" i="186"/>
  <c r="D70" i="199"/>
  <c r="D70" i="197"/>
  <c r="X70" i="186"/>
  <c r="X70" i="199"/>
  <c r="X70" i="197"/>
  <c r="AR70" i="186"/>
  <c r="AR70" i="199"/>
  <c r="AR70" i="197"/>
  <c r="BL70" i="186"/>
  <c r="BL70" i="199"/>
  <c r="BL70" i="197"/>
  <c r="H71" i="186"/>
  <c r="H71" i="199"/>
  <c r="H71" i="197"/>
  <c r="AB71" i="186"/>
  <c r="AB71" i="199"/>
  <c r="AB71" i="197"/>
  <c r="AV71" i="186"/>
  <c r="AV71" i="199"/>
  <c r="AV71" i="197"/>
  <c r="BP71" i="186"/>
  <c r="BP71" i="199"/>
  <c r="BP71" i="197"/>
  <c r="L72" i="186"/>
  <c r="L72" i="199"/>
  <c r="L72" i="197"/>
  <c r="AF72" i="186"/>
  <c r="AF72" i="199"/>
  <c r="AF72" i="197"/>
  <c r="AZ72" i="186"/>
  <c r="AZ72" i="199"/>
  <c r="AZ72" i="197"/>
  <c r="BT72" i="186"/>
  <c r="BT72" i="199"/>
  <c r="BT72" i="197"/>
  <c r="P73" i="199"/>
  <c r="P73" i="197"/>
  <c r="AJ73" i="199"/>
  <c r="AJ73" i="197"/>
  <c r="BD73" i="186"/>
  <c r="BD73" i="199"/>
  <c r="BD73" i="197"/>
  <c r="E74" i="199"/>
  <c r="E74" i="197"/>
  <c r="E74" i="166"/>
  <c r="Y74" i="199"/>
  <c r="Y74" i="197"/>
  <c r="Y74" i="166"/>
  <c r="AS74" i="199"/>
  <c r="AS74" i="197"/>
  <c r="AS74" i="166"/>
  <c r="BM74" i="199"/>
  <c r="BM74" i="197"/>
  <c r="BM74" i="166"/>
  <c r="N75" i="199"/>
  <c r="N75" i="197"/>
  <c r="AH75" i="199"/>
  <c r="AH75" i="197"/>
  <c r="BB75" i="199"/>
  <c r="BB75" i="197"/>
  <c r="B76" i="199"/>
  <c r="B76" i="197"/>
  <c r="B76" i="166"/>
  <c r="V76" i="199"/>
  <c r="V76" i="197"/>
  <c r="V76" i="166"/>
  <c r="AP76" i="186"/>
  <c r="AP76" i="199"/>
  <c r="AP76" i="197"/>
  <c r="AP76" i="166"/>
  <c r="BJ76" i="199"/>
  <c r="BJ76" i="197"/>
  <c r="I77" i="199"/>
  <c r="I77" i="197"/>
  <c r="I77" i="166"/>
  <c r="AC77" i="199"/>
  <c r="AC77" i="197"/>
  <c r="AC77" i="166"/>
  <c r="AW77" i="199"/>
  <c r="AW77" i="197"/>
  <c r="AW77" i="166"/>
  <c r="BQ77" i="199"/>
  <c r="BQ77" i="197"/>
  <c r="BQ77" i="166"/>
  <c r="O78" i="199"/>
  <c r="O78" i="197"/>
  <c r="O78" i="166"/>
  <c r="AI78" i="199"/>
  <c r="AI78" i="197"/>
  <c r="AI78" i="166"/>
  <c r="BC78" i="186"/>
  <c r="BC78" i="199"/>
  <c r="BC78" i="197"/>
  <c r="BC78" i="166"/>
  <c r="BW78" i="199"/>
  <c r="BW78" i="197"/>
  <c r="BW78" i="166"/>
  <c r="U100" i="89"/>
  <c r="U101" i="89" s="1"/>
  <c r="AO100" i="89"/>
  <c r="AO101" i="89" s="1"/>
  <c r="G18" i="162"/>
  <c r="G38" i="162"/>
  <c r="G58" i="162"/>
  <c r="B73" i="162"/>
  <c r="M76" i="162"/>
  <c r="AI76" i="166" s="1"/>
  <c r="G78" i="162"/>
  <c r="D3" i="166"/>
  <c r="X3" i="166"/>
  <c r="AR3" i="166"/>
  <c r="BL3" i="166"/>
  <c r="H4" i="166"/>
  <c r="AB4" i="166"/>
  <c r="AV4" i="166"/>
  <c r="BP4" i="166"/>
  <c r="L5" i="166"/>
  <c r="AF5" i="166"/>
  <c r="AZ5" i="166"/>
  <c r="BT5" i="166"/>
  <c r="P6" i="166"/>
  <c r="AJ6" i="166"/>
  <c r="BD6" i="166"/>
  <c r="BX6" i="166"/>
  <c r="T7" i="166"/>
  <c r="AN7" i="166"/>
  <c r="BH7" i="166"/>
  <c r="D8" i="166"/>
  <c r="X8" i="166"/>
  <c r="AR8" i="166"/>
  <c r="BL8" i="166"/>
  <c r="H9" i="166"/>
  <c r="AB9" i="166"/>
  <c r="AV9" i="166"/>
  <c r="BP9" i="166"/>
  <c r="L10" i="166"/>
  <c r="AF10" i="166"/>
  <c r="AZ10" i="166"/>
  <c r="BT10" i="166"/>
  <c r="P11" i="166"/>
  <c r="AJ11" i="166"/>
  <c r="BD11" i="166"/>
  <c r="BX11" i="166"/>
  <c r="T12" i="166"/>
  <c r="AN12" i="166"/>
  <c r="BH12" i="166"/>
  <c r="D13" i="166"/>
  <c r="X13" i="166"/>
  <c r="AR13" i="166"/>
  <c r="BL13" i="166"/>
  <c r="H14" i="166"/>
  <c r="AB14" i="166"/>
  <c r="AV14" i="166"/>
  <c r="BP14" i="166"/>
  <c r="L15" i="166"/>
  <c r="AF15" i="166"/>
  <c r="AZ15" i="166"/>
  <c r="BT15" i="166"/>
  <c r="P16" i="166"/>
  <c r="AJ16" i="166"/>
  <c r="BD16" i="166"/>
  <c r="BX16" i="166"/>
  <c r="T17" i="166"/>
  <c r="AN17" i="166"/>
  <c r="BH17" i="166"/>
  <c r="D18" i="166"/>
  <c r="X18" i="166"/>
  <c r="AR18" i="166"/>
  <c r="BL18" i="166"/>
  <c r="H19" i="166"/>
  <c r="AB19" i="166"/>
  <c r="AV19" i="166"/>
  <c r="BP19" i="166"/>
  <c r="L20" i="166"/>
  <c r="AF20" i="166"/>
  <c r="AZ20" i="166"/>
  <c r="BT20" i="166"/>
  <c r="P21" i="166"/>
  <c r="AJ21" i="166"/>
  <c r="BD21" i="166"/>
  <c r="BX21" i="166"/>
  <c r="T22" i="166"/>
  <c r="AN22" i="166"/>
  <c r="BH22" i="166"/>
  <c r="D23" i="166"/>
  <c r="X23" i="166"/>
  <c r="AR23" i="166"/>
  <c r="BL23" i="166"/>
  <c r="H24" i="166"/>
  <c r="AB24" i="166"/>
  <c r="AV24" i="166"/>
  <c r="BP24" i="166"/>
  <c r="L25" i="166"/>
  <c r="AF25" i="166"/>
  <c r="AZ25" i="166"/>
  <c r="BT25" i="166"/>
  <c r="P26" i="166"/>
  <c r="AJ26" i="166"/>
  <c r="BD26" i="166"/>
  <c r="BX26" i="166"/>
  <c r="T27" i="166"/>
  <c r="AN27" i="166"/>
  <c r="BH27" i="166"/>
  <c r="D28" i="166"/>
  <c r="X28" i="166"/>
  <c r="AR28" i="166"/>
  <c r="BL28" i="166"/>
  <c r="H29" i="166"/>
  <c r="AB29" i="166"/>
  <c r="AV29" i="166"/>
  <c r="BP29" i="166"/>
  <c r="L30" i="166"/>
  <c r="AF30" i="166"/>
  <c r="AZ30" i="166"/>
  <c r="BT30" i="166"/>
  <c r="P31" i="166"/>
  <c r="AJ31" i="166"/>
  <c r="BD31" i="166"/>
  <c r="BX31" i="166"/>
  <c r="T32" i="166"/>
  <c r="AN32" i="166"/>
  <c r="BH32" i="166"/>
  <c r="D33" i="166"/>
  <c r="X33" i="166"/>
  <c r="AR33" i="166"/>
  <c r="BL33" i="166"/>
  <c r="H34" i="166"/>
  <c r="AB34" i="166"/>
  <c r="AV34" i="166"/>
  <c r="BP34" i="166"/>
  <c r="L35" i="166"/>
  <c r="AF35" i="166"/>
  <c r="AZ35" i="166"/>
  <c r="BT35" i="166"/>
  <c r="P36" i="166"/>
  <c r="AK36" i="166"/>
  <c r="BF36" i="166"/>
  <c r="D37" i="166"/>
  <c r="Z37" i="166"/>
  <c r="AV37" i="166"/>
  <c r="BR37" i="166"/>
  <c r="AM38" i="166"/>
  <c r="BI38" i="166"/>
  <c r="H39" i="166"/>
  <c r="AD39" i="166"/>
  <c r="AZ39" i="166"/>
  <c r="BV39" i="166"/>
  <c r="T40" i="166"/>
  <c r="BW40" i="166"/>
  <c r="AE41" i="166"/>
  <c r="BH41" i="166"/>
  <c r="P42" i="166"/>
  <c r="AS42" i="166"/>
  <c r="G43" i="166"/>
  <c r="AR43" i="166"/>
  <c r="C44" i="166"/>
  <c r="AV44" i="166"/>
  <c r="O45" i="166"/>
  <c r="BF45" i="166"/>
  <c r="AL46" i="166"/>
  <c r="O47" i="166"/>
  <c r="BT47" i="166"/>
  <c r="AW48" i="166"/>
  <c r="AF49" i="166"/>
  <c r="P50" i="166"/>
  <c r="H51" i="166"/>
  <c r="B52" i="166"/>
  <c r="BL52" i="166"/>
  <c r="BD53" i="166"/>
  <c r="AX54" i="166"/>
  <c r="AJ55" i="166"/>
  <c r="AB56" i="166"/>
  <c r="V57" i="166"/>
  <c r="H58" i="166"/>
  <c r="BX58" i="166"/>
  <c r="BR59" i="166"/>
  <c r="BD60" i="166"/>
  <c r="AV61" i="166"/>
  <c r="AP62" i="166"/>
  <c r="AB63" i="166"/>
  <c r="T64" i="166"/>
  <c r="N65" i="166"/>
  <c r="BX65" i="166"/>
  <c r="BP66" i="166"/>
  <c r="BJ67" i="166"/>
  <c r="AV68" i="166"/>
  <c r="AN69" i="166"/>
  <c r="AH70" i="166"/>
  <c r="T71" i="166"/>
  <c r="L72" i="166"/>
  <c r="I73" i="166"/>
  <c r="M74" i="166"/>
  <c r="Y77" i="166"/>
  <c r="AC78" i="166"/>
  <c r="BX7" i="197"/>
  <c r="Q3" i="186"/>
  <c r="Q3" i="199"/>
  <c r="Q3" i="197"/>
  <c r="AK3" i="186"/>
  <c r="AK3" i="199"/>
  <c r="AK3" i="197"/>
  <c r="BE3" i="186"/>
  <c r="BE3" i="199"/>
  <c r="BE3" i="197"/>
  <c r="BY3" i="186"/>
  <c r="BY3" i="199"/>
  <c r="BY3" i="197"/>
  <c r="U4" i="186"/>
  <c r="U4" i="199"/>
  <c r="U4" i="197"/>
  <c r="AO4" i="186"/>
  <c r="AO4" i="199"/>
  <c r="AO4" i="197"/>
  <c r="BI4" i="186"/>
  <c r="BI4" i="199"/>
  <c r="BI4" i="197"/>
  <c r="E5" i="186"/>
  <c r="E5" i="199"/>
  <c r="E5" i="197"/>
  <c r="Y5" i="186"/>
  <c r="Y5" i="199"/>
  <c r="Y5" i="197"/>
  <c r="AS5" i="186"/>
  <c r="AS5" i="199"/>
  <c r="AS5" i="197"/>
  <c r="BM5" i="186"/>
  <c r="BM5" i="199"/>
  <c r="BM5" i="197"/>
  <c r="I6" i="186"/>
  <c r="I6" i="199"/>
  <c r="I6" i="197"/>
  <c r="AC6" i="186"/>
  <c r="AC6" i="199"/>
  <c r="AC6" i="197"/>
  <c r="AW6" i="186"/>
  <c r="AW6" i="199"/>
  <c r="AW6" i="197"/>
  <c r="BQ6" i="186"/>
  <c r="BQ6" i="199"/>
  <c r="BQ6" i="197"/>
  <c r="M7" i="186"/>
  <c r="M7" i="199"/>
  <c r="M7" i="197"/>
  <c r="AG7" i="186"/>
  <c r="AG7" i="199"/>
  <c r="AG7" i="197"/>
  <c r="BA7" i="186"/>
  <c r="BA7" i="199"/>
  <c r="BA7" i="197"/>
  <c r="BU7" i="186"/>
  <c r="BU7" i="199"/>
  <c r="BU7" i="197"/>
  <c r="Q8" i="186"/>
  <c r="Q8" i="199"/>
  <c r="Q8" i="197"/>
  <c r="AK8" i="186"/>
  <c r="AK8" i="199"/>
  <c r="AK8" i="197"/>
  <c r="BE8" i="186"/>
  <c r="BE8" i="199"/>
  <c r="BE8" i="197"/>
  <c r="BY8" i="186"/>
  <c r="BY8" i="199"/>
  <c r="BY8" i="197"/>
  <c r="U9" i="186"/>
  <c r="U9" i="199"/>
  <c r="U9" i="197"/>
  <c r="AO9" i="186"/>
  <c r="AO9" i="199"/>
  <c r="AO9" i="197"/>
  <c r="BI9" i="186"/>
  <c r="BI9" i="199"/>
  <c r="BI9" i="197"/>
  <c r="E10" i="186"/>
  <c r="E10" i="199"/>
  <c r="E10" i="197"/>
  <c r="Y10" i="186"/>
  <c r="Y10" i="199"/>
  <c r="Y10" i="197"/>
  <c r="AS10" i="186"/>
  <c r="AS10" i="199"/>
  <c r="AS10" i="197"/>
  <c r="BM10" i="186"/>
  <c r="BM10" i="199"/>
  <c r="BM10" i="197"/>
  <c r="I11" i="186"/>
  <c r="I11" i="199"/>
  <c r="I11" i="197"/>
  <c r="AC11" i="186"/>
  <c r="AC11" i="199"/>
  <c r="AC11" i="197"/>
  <c r="AW11" i="186"/>
  <c r="AW11" i="199"/>
  <c r="AW11" i="197"/>
  <c r="BQ11" i="186"/>
  <c r="BQ11" i="199"/>
  <c r="BQ11" i="197"/>
  <c r="M12" i="186"/>
  <c r="M12" i="199"/>
  <c r="M12" i="197"/>
  <c r="AG12" i="186"/>
  <c r="AG12" i="199"/>
  <c r="AG12" i="197"/>
  <c r="BA12" i="186"/>
  <c r="BA12" i="199"/>
  <c r="BA12" i="197"/>
  <c r="BU12" i="186"/>
  <c r="BU12" i="199"/>
  <c r="BU12" i="197"/>
  <c r="Q13" i="199"/>
  <c r="Q13" i="197"/>
  <c r="AK13" i="199"/>
  <c r="AK13" i="197"/>
  <c r="BE13" i="199"/>
  <c r="BE13" i="197"/>
  <c r="BY13" i="199"/>
  <c r="BY13" i="197"/>
  <c r="U14" i="199"/>
  <c r="U14" i="197"/>
  <c r="AO14" i="199"/>
  <c r="AO14" i="197"/>
  <c r="BI14" i="199"/>
  <c r="BI14" i="197"/>
  <c r="E15" i="199"/>
  <c r="E15" i="197"/>
  <c r="Y15" i="199"/>
  <c r="Y15" i="197"/>
  <c r="AS15" i="199"/>
  <c r="AS15" i="197"/>
  <c r="BM15" i="199"/>
  <c r="BM15" i="197"/>
  <c r="I16" i="199"/>
  <c r="I16" i="197"/>
  <c r="AC16" i="199"/>
  <c r="AC16" i="197"/>
  <c r="AW16" i="199"/>
  <c r="AW16" i="197"/>
  <c r="BQ16" i="199"/>
  <c r="BQ16" i="197"/>
  <c r="M17" i="199"/>
  <c r="M17" i="197"/>
  <c r="AG17" i="199"/>
  <c r="AG17" i="197"/>
  <c r="BA17" i="199"/>
  <c r="BA17" i="197"/>
  <c r="BU17" i="199"/>
  <c r="BU17" i="197"/>
  <c r="Q18" i="199"/>
  <c r="Q18" i="197"/>
  <c r="AK18" i="199"/>
  <c r="AK18" i="197"/>
  <c r="BE18" i="199"/>
  <c r="BE18" i="197"/>
  <c r="BY18" i="199"/>
  <c r="BY18" i="197"/>
  <c r="U19" i="199"/>
  <c r="U19" i="197"/>
  <c r="AO19" i="199"/>
  <c r="AO19" i="197"/>
  <c r="BI19" i="199"/>
  <c r="BI19" i="197"/>
  <c r="E20" i="186"/>
  <c r="E20" i="199"/>
  <c r="E20" i="197"/>
  <c r="Y20" i="186"/>
  <c r="Y20" i="199"/>
  <c r="Y20" i="197"/>
  <c r="AS20" i="186"/>
  <c r="AS20" i="199"/>
  <c r="AS20" i="197"/>
  <c r="BM20" i="186"/>
  <c r="BM20" i="199"/>
  <c r="BM20" i="197"/>
  <c r="I21" i="199"/>
  <c r="I21" i="197"/>
  <c r="AC21" i="199"/>
  <c r="AC21" i="197"/>
  <c r="AW21" i="199"/>
  <c r="AW21" i="197"/>
  <c r="BQ21" i="199"/>
  <c r="BQ21" i="197"/>
  <c r="M22" i="186"/>
  <c r="M22" i="199"/>
  <c r="M22" i="197"/>
  <c r="AG22" i="186"/>
  <c r="AG22" i="199"/>
  <c r="AG22" i="197"/>
  <c r="BA22" i="186"/>
  <c r="BA22" i="199"/>
  <c r="BA22" i="197"/>
  <c r="BU22" i="186"/>
  <c r="BU22" i="199"/>
  <c r="BU22" i="197"/>
  <c r="Q23" i="186"/>
  <c r="Q23" i="199"/>
  <c r="Q23" i="197"/>
  <c r="AK23" i="186"/>
  <c r="AK23" i="199"/>
  <c r="AK23" i="197"/>
  <c r="BE23" i="186"/>
  <c r="BE23" i="199"/>
  <c r="BE23" i="197"/>
  <c r="BY23" i="186"/>
  <c r="BY23" i="199"/>
  <c r="BY23" i="197"/>
  <c r="U24" i="186"/>
  <c r="U24" i="199"/>
  <c r="U24" i="197"/>
  <c r="AO24" i="186"/>
  <c r="AO24" i="199"/>
  <c r="AO24" i="197"/>
  <c r="BI24" i="186"/>
  <c r="BI24" i="199"/>
  <c r="BI24" i="197"/>
  <c r="E25" i="186"/>
  <c r="E25" i="199"/>
  <c r="E25" i="197"/>
  <c r="Y25" i="186"/>
  <c r="Y25" i="199"/>
  <c r="Y25" i="197"/>
  <c r="AS25" i="186"/>
  <c r="AS25" i="199"/>
  <c r="AS25" i="197"/>
  <c r="BM25" i="186"/>
  <c r="BM25" i="199"/>
  <c r="BM25" i="197"/>
  <c r="I26" i="186"/>
  <c r="I26" i="199"/>
  <c r="I26" i="197"/>
  <c r="AC26" i="186"/>
  <c r="AC26" i="199"/>
  <c r="AC26" i="197"/>
  <c r="AW26" i="186"/>
  <c r="AW26" i="199"/>
  <c r="AW26" i="197"/>
  <c r="BQ26" i="186"/>
  <c r="BQ26" i="199"/>
  <c r="BQ26" i="197"/>
  <c r="M27" i="186"/>
  <c r="M27" i="199"/>
  <c r="M27" i="197"/>
  <c r="AG27" i="186"/>
  <c r="AG27" i="199"/>
  <c r="AG27" i="197"/>
  <c r="BA27" i="186"/>
  <c r="BA27" i="199"/>
  <c r="BA27" i="197"/>
  <c r="BU27" i="186"/>
  <c r="BU27" i="199"/>
  <c r="BU27" i="197"/>
  <c r="Q28" i="186"/>
  <c r="Q28" i="199"/>
  <c r="Q28" i="197"/>
  <c r="AK28" i="186"/>
  <c r="AK28" i="199"/>
  <c r="AK28" i="197"/>
  <c r="BE28" i="186"/>
  <c r="BE28" i="199"/>
  <c r="BE28" i="197"/>
  <c r="BY28" i="186"/>
  <c r="BY28" i="199"/>
  <c r="BY28" i="197"/>
  <c r="U29" i="186"/>
  <c r="U29" i="199"/>
  <c r="U29" i="197"/>
  <c r="AO29" i="186"/>
  <c r="AO29" i="199"/>
  <c r="AO29" i="197"/>
  <c r="BI29" i="186"/>
  <c r="BI29" i="199"/>
  <c r="BI29" i="197"/>
  <c r="E30" i="186"/>
  <c r="E30" i="199"/>
  <c r="E30" i="197"/>
  <c r="Y30" i="186"/>
  <c r="Y30" i="199"/>
  <c r="Y30" i="197"/>
  <c r="AS30" i="186"/>
  <c r="AS30" i="199"/>
  <c r="AS30" i="197"/>
  <c r="BM30" i="186"/>
  <c r="BM30" i="199"/>
  <c r="BM30" i="197"/>
  <c r="I31" i="186"/>
  <c r="I31" i="199"/>
  <c r="I31" i="197"/>
  <c r="AC31" i="186"/>
  <c r="AC31" i="199"/>
  <c r="AC31" i="197"/>
  <c r="AW31" i="186"/>
  <c r="AW31" i="199"/>
  <c r="AW31" i="197"/>
  <c r="BQ31" i="186"/>
  <c r="BQ31" i="199"/>
  <c r="BQ31" i="197"/>
  <c r="M32" i="186"/>
  <c r="M32" i="199"/>
  <c r="M32" i="197"/>
  <c r="AG32" i="186"/>
  <c r="AG32" i="199"/>
  <c r="AG32" i="197"/>
  <c r="BA32" i="186"/>
  <c r="BA32" i="199"/>
  <c r="BA32" i="197"/>
  <c r="BU32" i="186"/>
  <c r="BU32" i="199"/>
  <c r="BU32" i="197"/>
  <c r="Q33" i="199"/>
  <c r="Q33" i="197"/>
  <c r="AK33" i="199"/>
  <c r="AK33" i="197"/>
  <c r="BE33" i="199"/>
  <c r="BE33" i="197"/>
  <c r="BY33" i="199"/>
  <c r="BY33" i="197"/>
  <c r="U34" i="186"/>
  <c r="U34" i="199"/>
  <c r="U34" i="197"/>
  <c r="AO34" i="199"/>
  <c r="AO34" i="197"/>
  <c r="BI34" i="199"/>
  <c r="BI34" i="197"/>
  <c r="E35" i="199"/>
  <c r="E35" i="197"/>
  <c r="Y35" i="199"/>
  <c r="Y35" i="197"/>
  <c r="AS35" i="199"/>
  <c r="AS35" i="197"/>
  <c r="BM35" i="199"/>
  <c r="BM35" i="197"/>
  <c r="I36" i="199"/>
  <c r="I36" i="197"/>
  <c r="AC36" i="199"/>
  <c r="AC36" i="197"/>
  <c r="AW36" i="199"/>
  <c r="AW36" i="197"/>
  <c r="BQ36" i="199"/>
  <c r="BQ36" i="197"/>
  <c r="M37" i="199"/>
  <c r="M37" i="197"/>
  <c r="AG37" i="199"/>
  <c r="AG37" i="197"/>
  <c r="BA37" i="199"/>
  <c r="BA37" i="197"/>
  <c r="BU37" i="199"/>
  <c r="BU37" i="197"/>
  <c r="Q38" i="186"/>
  <c r="Q38" i="199"/>
  <c r="Q38" i="197"/>
  <c r="AK38" i="186"/>
  <c r="AK38" i="199"/>
  <c r="AK38" i="197"/>
  <c r="BE38" i="199"/>
  <c r="BE38" i="197"/>
  <c r="BY38" i="186"/>
  <c r="BY38" i="199"/>
  <c r="BY38" i="197"/>
  <c r="U39" i="199"/>
  <c r="U39" i="197"/>
  <c r="AO39" i="199"/>
  <c r="AO39" i="197"/>
  <c r="BI39" i="199"/>
  <c r="BI39" i="197"/>
  <c r="E40" i="186"/>
  <c r="E40" i="199"/>
  <c r="E40" i="197"/>
  <c r="Y40" i="186"/>
  <c r="Y40" i="199"/>
  <c r="Y40" i="197"/>
  <c r="AS40" i="186"/>
  <c r="AS40" i="199"/>
  <c r="AS40" i="197"/>
  <c r="BM40" i="186"/>
  <c r="BM40" i="199"/>
  <c r="BM40" i="197"/>
  <c r="I41" i="199"/>
  <c r="I41" i="197"/>
  <c r="AC41" i="199"/>
  <c r="AC41" i="197"/>
  <c r="AW41" i="199"/>
  <c r="AW41" i="197"/>
  <c r="BQ41" i="199"/>
  <c r="BQ41" i="197"/>
  <c r="M42" i="186"/>
  <c r="M42" i="199"/>
  <c r="M42" i="197"/>
  <c r="AG42" i="186"/>
  <c r="AG42" i="199"/>
  <c r="AG42" i="197"/>
  <c r="BA42" i="186"/>
  <c r="BA42" i="199"/>
  <c r="BA42" i="197"/>
  <c r="BU42" i="186"/>
  <c r="BU42" i="199"/>
  <c r="BU42" i="197"/>
  <c r="Q43" i="186"/>
  <c r="Q43" i="199"/>
  <c r="Q43" i="197"/>
  <c r="AK43" i="186"/>
  <c r="AK43" i="199"/>
  <c r="AK43" i="197"/>
  <c r="BE43" i="186"/>
  <c r="BE43" i="199"/>
  <c r="BE43" i="197"/>
  <c r="BY43" i="186"/>
  <c r="BY43" i="199"/>
  <c r="BY43" i="197"/>
  <c r="U44" i="186"/>
  <c r="U44" i="199"/>
  <c r="U44" i="197"/>
  <c r="AO44" i="186"/>
  <c r="AO44" i="199"/>
  <c r="AO44" i="197"/>
  <c r="BI44" i="186"/>
  <c r="BI44" i="199"/>
  <c r="BI44" i="197"/>
  <c r="E45" i="186"/>
  <c r="E45" i="199"/>
  <c r="E45" i="197"/>
  <c r="Y45" i="186"/>
  <c r="Y45" i="199"/>
  <c r="Y45" i="197"/>
  <c r="AS45" i="186"/>
  <c r="AS45" i="199"/>
  <c r="AS45" i="197"/>
  <c r="AS45" i="166"/>
  <c r="BM45" i="186"/>
  <c r="BM45" i="199"/>
  <c r="BM45" i="197"/>
  <c r="BM45" i="166"/>
  <c r="I46" i="186"/>
  <c r="I46" i="199"/>
  <c r="I46" i="197"/>
  <c r="I46" i="166"/>
  <c r="AC46" i="186"/>
  <c r="AC46" i="199"/>
  <c r="AC46" i="197"/>
  <c r="AC46" i="166"/>
  <c r="AW46" i="186"/>
  <c r="AW46" i="199"/>
  <c r="AW46" i="197"/>
  <c r="AW46" i="166"/>
  <c r="BQ46" i="186"/>
  <c r="BQ46" i="199"/>
  <c r="BQ46" i="197"/>
  <c r="BQ46" i="166"/>
  <c r="M47" i="186"/>
  <c r="M47" i="199"/>
  <c r="M47" i="197"/>
  <c r="M47" i="166"/>
  <c r="AG47" i="186"/>
  <c r="AG47" i="199"/>
  <c r="AG47" i="197"/>
  <c r="AG47" i="166"/>
  <c r="BA47" i="186"/>
  <c r="BA47" i="199"/>
  <c r="BA47" i="197"/>
  <c r="BA47" i="166"/>
  <c r="BU47" i="186"/>
  <c r="BU47" i="199"/>
  <c r="BU47" i="197"/>
  <c r="BU47" i="166"/>
  <c r="Q48" i="186"/>
  <c r="Q48" i="199"/>
  <c r="Q48" i="197"/>
  <c r="Q48" i="166"/>
  <c r="AK48" i="186"/>
  <c r="AK48" i="199"/>
  <c r="AK48" i="197"/>
  <c r="AK48" i="166"/>
  <c r="BE48" i="186"/>
  <c r="BE48" i="199"/>
  <c r="BE48" i="197"/>
  <c r="BE48" i="166"/>
  <c r="BY48" i="186"/>
  <c r="BY48" i="199"/>
  <c r="BY48" i="197"/>
  <c r="BY48" i="166"/>
  <c r="U49" i="186"/>
  <c r="U49" i="199"/>
  <c r="U49" i="197"/>
  <c r="U49" i="166"/>
  <c r="AO49" i="186"/>
  <c r="AO49" i="199"/>
  <c r="AO49" i="197"/>
  <c r="AO49" i="166"/>
  <c r="BI49" i="186"/>
  <c r="BI49" i="199"/>
  <c r="BI49" i="197"/>
  <c r="BI49" i="166"/>
  <c r="E50" i="186"/>
  <c r="E50" i="199"/>
  <c r="E50" i="197"/>
  <c r="E50" i="166"/>
  <c r="Y50" i="186"/>
  <c r="Y50" i="199"/>
  <c r="Y50" i="197"/>
  <c r="Y50" i="166"/>
  <c r="AS50" i="186"/>
  <c r="AS50" i="199"/>
  <c r="AS50" i="197"/>
  <c r="AS50" i="166"/>
  <c r="BM50" i="186"/>
  <c r="BM50" i="199"/>
  <c r="BM50" i="197"/>
  <c r="BM50" i="166"/>
  <c r="I51" i="186"/>
  <c r="I51" i="199"/>
  <c r="I51" i="197"/>
  <c r="I51" i="166"/>
  <c r="AC51" i="186"/>
  <c r="AC51" i="199"/>
  <c r="AC51" i="197"/>
  <c r="AC51" i="166"/>
  <c r="AW51" i="186"/>
  <c r="AW51" i="199"/>
  <c r="AW51" i="197"/>
  <c r="AW51" i="166"/>
  <c r="BQ51" i="186"/>
  <c r="BQ51" i="199"/>
  <c r="BQ51" i="197"/>
  <c r="BQ51" i="166"/>
  <c r="M52" i="186"/>
  <c r="M52" i="199"/>
  <c r="M52" i="197"/>
  <c r="M52" i="166"/>
  <c r="AG52" i="186"/>
  <c r="AG52" i="199"/>
  <c r="AG52" i="197"/>
  <c r="AG52" i="166"/>
  <c r="BA52" i="186"/>
  <c r="BA52" i="199"/>
  <c r="BA52" i="197"/>
  <c r="BA52" i="166"/>
  <c r="BU52" i="186"/>
  <c r="BU52" i="199"/>
  <c r="BU52" i="197"/>
  <c r="BU52" i="166"/>
  <c r="Q53" i="199"/>
  <c r="Q53" i="197"/>
  <c r="Q53" i="166"/>
  <c r="AK53" i="186"/>
  <c r="AK53" i="199"/>
  <c r="AK53" i="197"/>
  <c r="AK53" i="166"/>
  <c r="BE53" i="199"/>
  <c r="BE53" i="197"/>
  <c r="BE53" i="166"/>
  <c r="BY53" i="199"/>
  <c r="BY53" i="197"/>
  <c r="BY53" i="166"/>
  <c r="U54" i="199"/>
  <c r="U54" i="197"/>
  <c r="U54" i="166"/>
  <c r="AO54" i="186"/>
  <c r="AO54" i="199"/>
  <c r="AO54" i="197"/>
  <c r="AO54" i="166"/>
  <c r="BI54" i="199"/>
  <c r="BI54" i="197"/>
  <c r="BI54" i="166"/>
  <c r="E55" i="186"/>
  <c r="E55" i="199"/>
  <c r="E55" i="197"/>
  <c r="E55" i="166"/>
  <c r="Y55" i="186"/>
  <c r="Y55" i="199"/>
  <c r="Y55" i="197"/>
  <c r="Y55" i="166"/>
  <c r="AS55" i="186"/>
  <c r="AS55" i="199"/>
  <c r="AS55" i="197"/>
  <c r="AS55" i="166"/>
  <c r="BM55" i="186"/>
  <c r="BM55" i="199"/>
  <c r="BM55" i="197"/>
  <c r="BM55" i="166"/>
  <c r="I56" i="199"/>
  <c r="I56" i="197"/>
  <c r="I56" i="166"/>
  <c r="AC56" i="199"/>
  <c r="AC56" i="197"/>
  <c r="AC56" i="166"/>
  <c r="AW56" i="199"/>
  <c r="AW56" i="197"/>
  <c r="AW56" i="166"/>
  <c r="BQ56" i="199"/>
  <c r="BQ56" i="197"/>
  <c r="BQ56" i="166"/>
  <c r="M57" i="199"/>
  <c r="M57" i="197"/>
  <c r="M57" i="166"/>
  <c r="AG57" i="199"/>
  <c r="AG57" i="197"/>
  <c r="AG57" i="166"/>
  <c r="BA57" i="186"/>
  <c r="BA57" i="199"/>
  <c r="BA57" i="197"/>
  <c r="BA57" i="166"/>
  <c r="BU57" i="199"/>
  <c r="BU57" i="197"/>
  <c r="BU57" i="166"/>
  <c r="Q58" i="199"/>
  <c r="Q58" i="197"/>
  <c r="Q58" i="166"/>
  <c r="AK58" i="199"/>
  <c r="AK58" i="197"/>
  <c r="AK58" i="166"/>
  <c r="BE58" i="186"/>
  <c r="BE58" i="199"/>
  <c r="BE58" i="197"/>
  <c r="BE58" i="166"/>
  <c r="BY58" i="199"/>
  <c r="BY58" i="197"/>
  <c r="BY58" i="166"/>
  <c r="U59" i="199"/>
  <c r="U59" i="197"/>
  <c r="U59" i="166"/>
  <c r="AO59" i="199"/>
  <c r="AO59" i="197"/>
  <c r="AO59" i="166"/>
  <c r="BI59" i="199"/>
  <c r="BI59" i="197"/>
  <c r="BI59" i="166"/>
  <c r="E60" i="186"/>
  <c r="E60" i="199"/>
  <c r="E60" i="197"/>
  <c r="E60" i="166"/>
  <c r="Y60" i="186"/>
  <c r="Y60" i="199"/>
  <c r="Y60" i="197"/>
  <c r="Y60" i="166"/>
  <c r="AS60" i="186"/>
  <c r="AS60" i="199"/>
  <c r="AS60" i="197"/>
  <c r="AS60" i="166"/>
  <c r="BM60" i="186"/>
  <c r="BM60" i="199"/>
  <c r="BM60" i="197"/>
  <c r="BM60" i="166"/>
  <c r="I61" i="199"/>
  <c r="I61" i="197"/>
  <c r="I61" i="166"/>
  <c r="AC61" i="199"/>
  <c r="AC61" i="197"/>
  <c r="AC61" i="166"/>
  <c r="AW61" i="199"/>
  <c r="AW61" i="197"/>
  <c r="AW61" i="166"/>
  <c r="BQ61" i="186"/>
  <c r="BQ61" i="199"/>
  <c r="BQ61" i="197"/>
  <c r="BQ61" i="166"/>
  <c r="M62" i="186"/>
  <c r="M62" i="199"/>
  <c r="M62" i="197"/>
  <c r="M62" i="166"/>
  <c r="AG62" i="186"/>
  <c r="AG62" i="199"/>
  <c r="AG62" i="197"/>
  <c r="AG62" i="166"/>
  <c r="BA62" i="186"/>
  <c r="BA62" i="199"/>
  <c r="BA62" i="197"/>
  <c r="BA62" i="166"/>
  <c r="BU62" i="186"/>
  <c r="BU62" i="199"/>
  <c r="BU62" i="197"/>
  <c r="BU62" i="166"/>
  <c r="Q63" i="186"/>
  <c r="Q63" i="199"/>
  <c r="Q63" i="197"/>
  <c r="Q63" i="166"/>
  <c r="AK63" i="186"/>
  <c r="AK63" i="199"/>
  <c r="AK63" i="197"/>
  <c r="AK63" i="166"/>
  <c r="BE63" i="186"/>
  <c r="BE63" i="199"/>
  <c r="BE63" i="197"/>
  <c r="BE63" i="166"/>
  <c r="BY63" i="186"/>
  <c r="BY63" i="199"/>
  <c r="BY63" i="197"/>
  <c r="BY63" i="166"/>
  <c r="U64" i="186"/>
  <c r="U64" i="199"/>
  <c r="U64" i="197"/>
  <c r="U64" i="166"/>
  <c r="AO64" i="186"/>
  <c r="AO64" i="199"/>
  <c r="AO64" i="197"/>
  <c r="AO64" i="166"/>
  <c r="BI64" i="186"/>
  <c r="BI64" i="199"/>
  <c r="BI64" i="197"/>
  <c r="BI64" i="166"/>
  <c r="E65" i="186"/>
  <c r="E65" i="199"/>
  <c r="E65" i="197"/>
  <c r="E65" i="166"/>
  <c r="Y65" i="186"/>
  <c r="Y65" i="199"/>
  <c r="Y65" i="197"/>
  <c r="Y65" i="166"/>
  <c r="AS65" i="186"/>
  <c r="AS65" i="199"/>
  <c r="AS65" i="197"/>
  <c r="AS65" i="166"/>
  <c r="BM65" i="186"/>
  <c r="BM65" i="199"/>
  <c r="BM65" i="197"/>
  <c r="BM65" i="166"/>
  <c r="I66" i="186"/>
  <c r="I66" i="199"/>
  <c r="I66" i="197"/>
  <c r="I66" i="166"/>
  <c r="AC66" i="186"/>
  <c r="AC66" i="199"/>
  <c r="AC66" i="197"/>
  <c r="AC66" i="166"/>
  <c r="AW66" i="186"/>
  <c r="AW66" i="199"/>
  <c r="AW66" i="197"/>
  <c r="AW66" i="166"/>
  <c r="BQ66" i="186"/>
  <c r="BQ66" i="199"/>
  <c r="BQ66" i="197"/>
  <c r="BQ66" i="166"/>
  <c r="M67" i="186"/>
  <c r="M67" i="199"/>
  <c r="M67" i="197"/>
  <c r="M67" i="166"/>
  <c r="AG67" i="186"/>
  <c r="AG67" i="199"/>
  <c r="AG67" i="197"/>
  <c r="AG67" i="166"/>
  <c r="BA67" i="186"/>
  <c r="BA67" i="199"/>
  <c r="BA67" i="197"/>
  <c r="BA67" i="166"/>
  <c r="BU67" i="186"/>
  <c r="BU67" i="199"/>
  <c r="BU67" i="197"/>
  <c r="BU67" i="166"/>
  <c r="Q68" i="186"/>
  <c r="Q68" i="199"/>
  <c r="Q68" i="197"/>
  <c r="Q68" i="166"/>
  <c r="AK68" i="186"/>
  <c r="AK68" i="199"/>
  <c r="AK68" i="197"/>
  <c r="AK68" i="166"/>
  <c r="BE68" i="186"/>
  <c r="BE68" i="199"/>
  <c r="BE68" i="197"/>
  <c r="BE68" i="166"/>
  <c r="BY68" i="186"/>
  <c r="BY68" i="199"/>
  <c r="BY68" i="197"/>
  <c r="BY68" i="166"/>
  <c r="U69" i="186"/>
  <c r="U69" i="199"/>
  <c r="U69" i="197"/>
  <c r="U69" i="166"/>
  <c r="AO69" i="186"/>
  <c r="AO69" i="199"/>
  <c r="AO69" i="197"/>
  <c r="AO69" i="166"/>
  <c r="BI69" i="186"/>
  <c r="BI69" i="199"/>
  <c r="BI69" i="197"/>
  <c r="BI69" i="166"/>
  <c r="E70" i="186"/>
  <c r="E70" i="199"/>
  <c r="E70" i="197"/>
  <c r="E70" i="166"/>
  <c r="Y70" i="186"/>
  <c r="Y70" i="199"/>
  <c r="Y70" i="197"/>
  <c r="Y70" i="166"/>
  <c r="AS70" i="186"/>
  <c r="AS70" i="199"/>
  <c r="AS70" i="197"/>
  <c r="AS70" i="166"/>
  <c r="BM70" i="186"/>
  <c r="BM70" i="199"/>
  <c r="BM70" i="197"/>
  <c r="BM70" i="166"/>
  <c r="I71" i="186"/>
  <c r="I71" i="199"/>
  <c r="I71" i="197"/>
  <c r="I71" i="166"/>
  <c r="AC71" i="186"/>
  <c r="AC71" i="199"/>
  <c r="AC71" i="197"/>
  <c r="AC71" i="166"/>
  <c r="AW71" i="186"/>
  <c r="AW71" i="199"/>
  <c r="AW71" i="197"/>
  <c r="AW71" i="166"/>
  <c r="BQ71" i="186"/>
  <c r="BQ71" i="199"/>
  <c r="BQ71" i="197"/>
  <c r="BQ71" i="166"/>
  <c r="M72" i="186"/>
  <c r="M72" i="199"/>
  <c r="M72" i="197"/>
  <c r="M72" i="166"/>
  <c r="AG72" i="186"/>
  <c r="AG72" i="199"/>
  <c r="AG72" i="197"/>
  <c r="AG72" i="166"/>
  <c r="BA72" i="186"/>
  <c r="BA72" i="199"/>
  <c r="BA72" i="197"/>
  <c r="BA72" i="166"/>
  <c r="BU72" i="186"/>
  <c r="BU72" i="199"/>
  <c r="BU72" i="197"/>
  <c r="BU72" i="166"/>
  <c r="Q73" i="199"/>
  <c r="Q73" i="197"/>
  <c r="Q73" i="166"/>
  <c r="AK73" i="186"/>
  <c r="AK73" i="199"/>
  <c r="AK73" i="197"/>
  <c r="AK73" i="166"/>
  <c r="BE73" i="199"/>
  <c r="BE73" i="197"/>
  <c r="BE73" i="166"/>
  <c r="F74" i="199"/>
  <c r="F74" i="197"/>
  <c r="F74" i="166"/>
  <c r="Z74" i="199"/>
  <c r="Z74" i="197"/>
  <c r="Z74" i="166"/>
  <c r="AT74" i="186"/>
  <c r="AT74" i="199"/>
  <c r="AT74" i="197"/>
  <c r="AT74" i="166"/>
  <c r="BN74" i="199"/>
  <c r="BN74" i="197"/>
  <c r="BN74" i="166"/>
  <c r="O75" i="199"/>
  <c r="O75" i="197"/>
  <c r="AI75" i="199"/>
  <c r="AI75" i="197"/>
  <c r="BC75" i="199"/>
  <c r="BC75" i="197"/>
  <c r="C76" i="199"/>
  <c r="C76" i="197"/>
  <c r="W76" i="199"/>
  <c r="W76" i="197"/>
  <c r="W76" i="166"/>
  <c r="AQ76" i="199"/>
  <c r="AQ76" i="197"/>
  <c r="AQ76" i="166"/>
  <c r="BK76" i="199"/>
  <c r="BK76" i="197"/>
  <c r="BK76" i="166"/>
  <c r="J77" i="199"/>
  <c r="J77" i="197"/>
  <c r="J77" i="166"/>
  <c r="AD77" i="199"/>
  <c r="AD77" i="197"/>
  <c r="AD77" i="166"/>
  <c r="AX77" i="199"/>
  <c r="AX77" i="197"/>
  <c r="AX77" i="166"/>
  <c r="BR77" i="199"/>
  <c r="BR77" i="197"/>
  <c r="BR77" i="166"/>
  <c r="P78" i="199"/>
  <c r="P78" i="197"/>
  <c r="AJ78" i="199"/>
  <c r="AJ78" i="197"/>
  <c r="BD78" i="199"/>
  <c r="BD78" i="197"/>
  <c r="BX78" i="199"/>
  <c r="BX78" i="197"/>
  <c r="BY78" i="197"/>
  <c r="E3" i="166"/>
  <c r="Y3" i="166"/>
  <c r="AS3" i="166"/>
  <c r="BM3" i="166"/>
  <c r="I4" i="166"/>
  <c r="AC4" i="166"/>
  <c r="AW4" i="166"/>
  <c r="BQ4" i="166"/>
  <c r="M5" i="166"/>
  <c r="AG5" i="166"/>
  <c r="BA5" i="166"/>
  <c r="BU5" i="166"/>
  <c r="Q6" i="166"/>
  <c r="AK6" i="166"/>
  <c r="BE6" i="166"/>
  <c r="BY6" i="166"/>
  <c r="U7" i="166"/>
  <c r="AO7" i="166"/>
  <c r="BI7" i="166"/>
  <c r="E8" i="166"/>
  <c r="Y8" i="166"/>
  <c r="AS8" i="166"/>
  <c r="BM8" i="166"/>
  <c r="I9" i="166"/>
  <c r="AC9" i="166"/>
  <c r="AW9" i="166"/>
  <c r="BQ9" i="166"/>
  <c r="M10" i="166"/>
  <c r="AG10" i="166"/>
  <c r="BA10" i="166"/>
  <c r="BU10" i="166"/>
  <c r="Q11" i="166"/>
  <c r="AK11" i="166"/>
  <c r="BE11" i="166"/>
  <c r="BY11" i="166"/>
  <c r="U12" i="166"/>
  <c r="AO12" i="166"/>
  <c r="BI12" i="166"/>
  <c r="E13" i="166"/>
  <c r="Y13" i="166"/>
  <c r="AS13" i="166"/>
  <c r="BM13" i="166"/>
  <c r="I14" i="166"/>
  <c r="AC14" i="166"/>
  <c r="AW14" i="166"/>
  <c r="BQ14" i="166"/>
  <c r="M15" i="166"/>
  <c r="AG15" i="166"/>
  <c r="BA15" i="166"/>
  <c r="BU15" i="166"/>
  <c r="Q16" i="166"/>
  <c r="AK16" i="166"/>
  <c r="BE16" i="166"/>
  <c r="BY16" i="166"/>
  <c r="U17" i="166"/>
  <c r="AO17" i="166"/>
  <c r="BI17" i="166"/>
  <c r="E18" i="166"/>
  <c r="Y18" i="166"/>
  <c r="AS18" i="166"/>
  <c r="BM18" i="166"/>
  <c r="I19" i="166"/>
  <c r="AC19" i="166"/>
  <c r="AW19" i="166"/>
  <c r="BQ19" i="166"/>
  <c r="M20" i="166"/>
  <c r="AG20" i="166"/>
  <c r="BA20" i="166"/>
  <c r="BU20" i="166"/>
  <c r="Q21" i="166"/>
  <c r="AK21" i="166"/>
  <c r="BE21" i="166"/>
  <c r="BY21" i="166"/>
  <c r="U22" i="166"/>
  <c r="AO22" i="166"/>
  <c r="BI22" i="166"/>
  <c r="E23" i="166"/>
  <c r="Y23" i="166"/>
  <c r="AS23" i="166"/>
  <c r="BM23" i="166"/>
  <c r="I24" i="166"/>
  <c r="AC24" i="166"/>
  <c r="AW24" i="166"/>
  <c r="BQ24" i="166"/>
  <c r="M25" i="166"/>
  <c r="AG25" i="166"/>
  <c r="BA25" i="166"/>
  <c r="BU25" i="166"/>
  <c r="Q26" i="166"/>
  <c r="AK26" i="166"/>
  <c r="BE26" i="166"/>
  <c r="BY26" i="166"/>
  <c r="U27" i="166"/>
  <c r="AO27" i="166"/>
  <c r="BI27" i="166"/>
  <c r="E28" i="166"/>
  <c r="Y28" i="166"/>
  <c r="AS28" i="166"/>
  <c r="BM28" i="166"/>
  <c r="I29" i="166"/>
  <c r="AC29" i="166"/>
  <c r="AW29" i="166"/>
  <c r="BQ29" i="166"/>
  <c r="M30" i="166"/>
  <c r="AG30" i="166"/>
  <c r="BA30" i="166"/>
  <c r="BU30" i="166"/>
  <c r="Q31" i="166"/>
  <c r="AK31" i="166"/>
  <c r="BE31" i="166"/>
  <c r="BY31" i="166"/>
  <c r="U32" i="166"/>
  <c r="AO32" i="166"/>
  <c r="BI32" i="166"/>
  <c r="E33" i="166"/>
  <c r="Y33" i="166"/>
  <c r="AS33" i="166"/>
  <c r="BM33" i="166"/>
  <c r="I34" i="166"/>
  <c r="AC34" i="166"/>
  <c r="AW34" i="166"/>
  <c r="BQ34" i="166"/>
  <c r="M35" i="166"/>
  <c r="AG35" i="166"/>
  <c r="BA35" i="166"/>
  <c r="BU35" i="166"/>
  <c r="Q36" i="166"/>
  <c r="AL36" i="166"/>
  <c r="BG36" i="166"/>
  <c r="E37" i="166"/>
  <c r="AA37" i="166"/>
  <c r="AW37" i="166"/>
  <c r="BT37" i="166"/>
  <c r="AN38" i="166"/>
  <c r="BJ38" i="166"/>
  <c r="I39" i="166"/>
  <c r="AE39" i="166"/>
  <c r="BA39" i="166"/>
  <c r="BW39" i="166"/>
  <c r="U40" i="166"/>
  <c r="AU40" i="166"/>
  <c r="BX40" i="166"/>
  <c r="AF41" i="166"/>
  <c r="BI41" i="166"/>
  <c r="R42" i="166"/>
  <c r="AT42" i="166"/>
  <c r="H43" i="166"/>
  <c r="AT43" i="166"/>
  <c r="D44" i="166"/>
  <c r="AX44" i="166"/>
  <c r="P45" i="166"/>
  <c r="BL45" i="166"/>
  <c r="AM46" i="166"/>
  <c r="T47" i="166"/>
  <c r="BW47" i="166"/>
  <c r="BD48" i="166"/>
  <c r="AG49" i="166"/>
  <c r="Q50" i="166"/>
  <c r="K51" i="166"/>
  <c r="C52" i="166"/>
  <c r="BM52" i="166"/>
  <c r="BG53" i="166"/>
  <c r="AY54" i="166"/>
  <c r="AK55" i="166"/>
  <c r="AE56" i="166"/>
  <c r="W57" i="166"/>
  <c r="I58" i="166"/>
  <c r="C59" i="166"/>
  <c r="BS59" i="166"/>
  <c r="BE60" i="166"/>
  <c r="AY61" i="166"/>
  <c r="AQ62" i="166"/>
  <c r="AC63" i="166"/>
  <c r="W64" i="166"/>
  <c r="O65" i="166"/>
  <c r="BY65" i="166"/>
  <c r="BS66" i="166"/>
  <c r="BK67" i="166"/>
  <c r="AW68" i="166"/>
  <c r="AQ69" i="166"/>
  <c r="AI70" i="166"/>
  <c r="U71" i="166"/>
  <c r="O72" i="166"/>
  <c r="P73" i="166"/>
  <c r="T74" i="166"/>
  <c r="AB76" i="166"/>
  <c r="AF77" i="166"/>
  <c r="AJ78" i="166"/>
  <c r="D9" i="197"/>
  <c r="H72" i="206"/>
  <c r="H72" i="207" s="1"/>
  <c r="H52" i="206"/>
  <c r="H52" i="207" s="1"/>
  <c r="H32" i="206"/>
  <c r="H32" i="207" s="1"/>
  <c r="H13" i="206"/>
  <c r="H71" i="206"/>
  <c r="H71" i="207" s="1"/>
  <c r="H51" i="206"/>
  <c r="H51" i="207" s="1"/>
  <c r="H31" i="206"/>
  <c r="H31" i="207" s="1"/>
  <c r="H69" i="206"/>
  <c r="H69" i="207" s="1"/>
  <c r="H49" i="206"/>
  <c r="H49" i="207" s="1"/>
  <c r="H29" i="206"/>
  <c r="H29" i="207" s="1"/>
  <c r="H88" i="206"/>
  <c r="H88" i="207" s="1"/>
  <c r="H68" i="206"/>
  <c r="H68" i="207" s="1"/>
  <c r="H48" i="206"/>
  <c r="H48" i="207" s="1"/>
  <c r="H28" i="206"/>
  <c r="H28" i="207" s="1"/>
  <c r="H82" i="206"/>
  <c r="H82" i="207" s="1"/>
  <c r="H62" i="206"/>
  <c r="H62" i="207" s="1"/>
  <c r="H42" i="206"/>
  <c r="H42" i="207" s="1"/>
  <c r="H22" i="206"/>
  <c r="H22" i="207" s="1"/>
  <c r="H79" i="206"/>
  <c r="H79" i="207" s="1"/>
  <c r="H59" i="206"/>
  <c r="H59" i="207" s="1"/>
  <c r="H39" i="206"/>
  <c r="H39" i="207" s="1"/>
  <c r="H19" i="206"/>
  <c r="H19" i="207" s="1"/>
  <c r="H78" i="206"/>
  <c r="H78" i="207" s="1"/>
  <c r="H58" i="206"/>
  <c r="H58" i="207" s="1"/>
  <c r="H38" i="206"/>
  <c r="H38" i="207" s="1"/>
  <c r="H18" i="206"/>
  <c r="H18" i="207" s="1"/>
  <c r="H77" i="206"/>
  <c r="H77" i="207" s="1"/>
  <c r="H57" i="206"/>
  <c r="H57" i="207" s="1"/>
  <c r="H37" i="206"/>
  <c r="H37" i="207" s="1"/>
  <c r="H17" i="206"/>
  <c r="H17" i="207" s="1"/>
  <c r="H76" i="206"/>
  <c r="H76" i="207" s="1"/>
  <c r="H56" i="206"/>
  <c r="H56" i="207" s="1"/>
  <c r="H36" i="206"/>
  <c r="H36" i="207" s="1"/>
  <c r="H16" i="206"/>
  <c r="H16" i="207" s="1"/>
  <c r="H75" i="206"/>
  <c r="H75" i="207" s="1"/>
  <c r="H55" i="206"/>
  <c r="H55" i="207" s="1"/>
  <c r="H35" i="206"/>
  <c r="H35" i="207" s="1"/>
  <c r="H15" i="206"/>
  <c r="H15" i="207" s="1"/>
  <c r="H74" i="206"/>
  <c r="H74" i="207" s="1"/>
  <c r="H54" i="206"/>
  <c r="H54" i="207" s="1"/>
  <c r="H34" i="206"/>
  <c r="H34" i="207" s="1"/>
  <c r="H14" i="206"/>
  <c r="H14" i="207" s="1"/>
  <c r="H63" i="206"/>
  <c r="H63" i="207" s="1"/>
  <c r="H20" i="206"/>
  <c r="H20" i="207" s="1"/>
  <c r="H61" i="206"/>
  <c r="H61" i="207" s="1"/>
  <c r="H60" i="206"/>
  <c r="H60" i="207" s="1"/>
  <c r="H53" i="206"/>
  <c r="H53" i="207" s="1"/>
  <c r="H50" i="206"/>
  <c r="H50" i="207" s="1"/>
  <c r="H47" i="206"/>
  <c r="H47" i="207" s="1"/>
  <c r="H46" i="206"/>
  <c r="H46" i="207" s="1"/>
  <c r="H87" i="206"/>
  <c r="H87" i="207" s="1"/>
  <c r="H45" i="206"/>
  <c r="H45" i="207" s="1"/>
  <c r="H85" i="206"/>
  <c r="H85" i="207" s="1"/>
  <c r="H43" i="206"/>
  <c r="H43" i="207" s="1"/>
  <c r="H84" i="206"/>
  <c r="H84" i="207" s="1"/>
  <c r="H41" i="206"/>
  <c r="H41" i="207" s="1"/>
  <c r="H83" i="206"/>
  <c r="H83" i="207" s="1"/>
  <c r="H40" i="206"/>
  <c r="H40" i="207" s="1"/>
  <c r="H81" i="206"/>
  <c r="H81" i="207" s="1"/>
  <c r="H33" i="206"/>
  <c r="H33" i="207" s="1"/>
  <c r="H80" i="206"/>
  <c r="H80" i="207" s="1"/>
  <c r="H30" i="206"/>
  <c r="H30" i="207" s="1"/>
  <c r="H73" i="206"/>
  <c r="H73" i="207" s="1"/>
  <c r="H27" i="206"/>
  <c r="H27" i="207" s="1"/>
  <c r="H70" i="206"/>
  <c r="H70" i="207" s="1"/>
  <c r="H26" i="206"/>
  <c r="H26" i="207" s="1"/>
  <c r="H67" i="206"/>
  <c r="H67" i="207" s="1"/>
  <c r="H25" i="206"/>
  <c r="H25" i="207" s="1"/>
  <c r="H66" i="206"/>
  <c r="H66" i="207" s="1"/>
  <c r="H24" i="206"/>
  <c r="H24" i="207" s="1"/>
  <c r="H65" i="206"/>
  <c r="H65" i="207" s="1"/>
  <c r="H23" i="206"/>
  <c r="H23" i="207" s="1"/>
  <c r="H64" i="206"/>
  <c r="H64" i="207" s="1"/>
  <c r="H21" i="206"/>
  <c r="H21" i="207" s="1"/>
  <c r="K35" i="206"/>
  <c r="K35" i="207" s="1"/>
  <c r="K42" i="206"/>
  <c r="K42" i="207" s="1"/>
  <c r="K49" i="206"/>
  <c r="K49" i="207" s="1"/>
  <c r="K50" i="206"/>
  <c r="K50" i="207" s="1"/>
  <c r="J13" i="207"/>
  <c r="K52" i="206"/>
  <c r="K52" i="207" s="1"/>
  <c r="K53" i="206"/>
  <c r="K53" i="207" s="1"/>
  <c r="K54" i="206"/>
  <c r="K54" i="207" s="1"/>
  <c r="K55" i="206"/>
  <c r="K55" i="207" s="1"/>
  <c r="K62" i="206"/>
  <c r="K62" i="207" s="1"/>
  <c r="K69" i="206"/>
  <c r="K69" i="207" s="1"/>
  <c r="K13" i="206"/>
  <c r="M90" i="207"/>
  <c r="L90" i="206"/>
  <c r="L90" i="207" s="1"/>
  <c r="E91" i="206"/>
  <c r="E91" i="207" s="1"/>
  <c r="K81" i="206"/>
  <c r="K81" i="207" s="1"/>
  <c r="K61" i="206"/>
  <c r="K61" i="207" s="1"/>
  <c r="K41" i="206"/>
  <c r="K41" i="207" s="1"/>
  <c r="K21" i="206"/>
  <c r="K21" i="207" s="1"/>
  <c r="K80" i="206"/>
  <c r="K80" i="207" s="1"/>
  <c r="K60" i="206"/>
  <c r="K60" i="207" s="1"/>
  <c r="K40" i="206"/>
  <c r="K40" i="207" s="1"/>
  <c r="K20" i="206"/>
  <c r="K20" i="207" s="1"/>
  <c r="K79" i="206"/>
  <c r="K79" i="207" s="1"/>
  <c r="K59" i="206"/>
  <c r="K59" i="207" s="1"/>
  <c r="K39" i="206"/>
  <c r="K39" i="207" s="1"/>
  <c r="K19" i="206"/>
  <c r="K19" i="207" s="1"/>
  <c r="K78" i="206"/>
  <c r="K78" i="207" s="1"/>
  <c r="K58" i="206"/>
  <c r="K58" i="207" s="1"/>
  <c r="K38" i="206"/>
  <c r="K38" i="207" s="1"/>
  <c r="K18" i="206"/>
  <c r="K18" i="207" s="1"/>
  <c r="K77" i="206"/>
  <c r="K77" i="207" s="1"/>
  <c r="K57" i="206"/>
  <c r="K57" i="207" s="1"/>
  <c r="K37" i="206"/>
  <c r="K37" i="207" s="1"/>
  <c r="K17" i="206"/>
  <c r="K17" i="207" s="1"/>
  <c r="K76" i="206"/>
  <c r="K76" i="207" s="1"/>
  <c r="K56" i="206"/>
  <c r="K56" i="207" s="1"/>
  <c r="K36" i="206"/>
  <c r="K36" i="207" s="1"/>
  <c r="K16" i="206"/>
  <c r="K16" i="207" s="1"/>
  <c r="K71" i="206"/>
  <c r="K71" i="207" s="1"/>
  <c r="K51" i="206"/>
  <c r="K51" i="207" s="1"/>
  <c r="K31" i="206"/>
  <c r="K31" i="207" s="1"/>
  <c r="K88" i="206"/>
  <c r="K88" i="207" s="1"/>
  <c r="K68" i="206"/>
  <c r="K68" i="207" s="1"/>
  <c r="K48" i="206"/>
  <c r="K48" i="207" s="1"/>
  <c r="K28" i="206"/>
  <c r="K28" i="207" s="1"/>
  <c r="K87" i="206"/>
  <c r="K87" i="207" s="1"/>
  <c r="K67" i="206"/>
  <c r="K67" i="207" s="1"/>
  <c r="K47" i="206"/>
  <c r="K47" i="207" s="1"/>
  <c r="K27" i="206"/>
  <c r="K27" i="207" s="1"/>
  <c r="K86" i="206"/>
  <c r="K86" i="207" s="1"/>
  <c r="K66" i="206"/>
  <c r="K66" i="207" s="1"/>
  <c r="K46" i="206"/>
  <c r="K46" i="207" s="1"/>
  <c r="K26" i="206"/>
  <c r="K26" i="207" s="1"/>
  <c r="K85" i="206"/>
  <c r="K85" i="207" s="1"/>
  <c r="K65" i="206"/>
  <c r="K65" i="207" s="1"/>
  <c r="K45" i="206"/>
  <c r="K45" i="207" s="1"/>
  <c r="K25" i="206"/>
  <c r="K25" i="207" s="1"/>
  <c r="K84" i="206"/>
  <c r="K84" i="207" s="1"/>
  <c r="K64" i="206"/>
  <c r="K64" i="207" s="1"/>
  <c r="K44" i="206"/>
  <c r="K44" i="207" s="1"/>
  <c r="K24" i="206"/>
  <c r="K24" i="207" s="1"/>
  <c r="K83" i="206"/>
  <c r="K83" i="207" s="1"/>
  <c r="K63" i="206"/>
  <c r="K63" i="207" s="1"/>
  <c r="K43" i="206"/>
  <c r="K43" i="207" s="1"/>
  <c r="K23" i="206"/>
  <c r="K23" i="207" s="1"/>
  <c r="K72" i="206"/>
  <c r="K72" i="207" s="1"/>
  <c r="K14" i="206"/>
  <c r="K14" i="207" s="1"/>
  <c r="K73" i="206"/>
  <c r="K73" i="207" s="1"/>
  <c r="K15" i="206"/>
  <c r="K15" i="207" s="1"/>
  <c r="K74" i="206"/>
  <c r="K74" i="207" s="1"/>
  <c r="K22" i="206"/>
  <c r="K22" i="207" s="1"/>
  <c r="K75" i="206"/>
  <c r="K75" i="207" s="1"/>
  <c r="K29" i="206"/>
  <c r="K29" i="207" s="1"/>
  <c r="K82" i="206"/>
  <c r="K82" i="207" s="1"/>
  <c r="K30" i="206"/>
  <c r="K30" i="207" s="1"/>
  <c r="K32" i="206"/>
  <c r="K32" i="207" s="1"/>
  <c r="K33" i="206"/>
  <c r="K33" i="207" s="1"/>
  <c r="K34" i="206"/>
  <c r="K34" i="207" s="1"/>
  <c r="F28" i="206"/>
  <c r="F28" i="207" s="1"/>
  <c r="F48" i="206"/>
  <c r="F48" i="207" s="1"/>
  <c r="F68" i="206"/>
  <c r="F68" i="207" s="1"/>
  <c r="F88" i="206"/>
  <c r="F88" i="207" s="1"/>
  <c r="G31" i="206"/>
  <c r="G31" i="207" s="1"/>
  <c r="G51" i="206"/>
  <c r="G51" i="207" s="1"/>
  <c r="G71" i="206"/>
  <c r="G71" i="207" s="1"/>
  <c r="I17" i="206"/>
  <c r="I17" i="207" s="1"/>
  <c r="I37" i="206"/>
  <c r="I37" i="207" s="1"/>
  <c r="I57" i="206"/>
  <c r="I57" i="207" s="1"/>
  <c r="I77" i="206"/>
  <c r="I77" i="207" s="1"/>
  <c r="J20" i="206"/>
  <c r="J20" i="207" s="1"/>
  <c r="J40" i="206"/>
  <c r="J40" i="207" s="1"/>
  <c r="J60" i="206"/>
  <c r="J60" i="207" s="1"/>
  <c r="J80" i="206"/>
  <c r="J80" i="207" s="1"/>
  <c r="F29" i="206"/>
  <c r="F29" i="207" s="1"/>
  <c r="F49" i="206"/>
  <c r="F49" i="207" s="1"/>
  <c r="F69" i="206"/>
  <c r="F69" i="207" s="1"/>
  <c r="G13" i="206"/>
  <c r="G32" i="206"/>
  <c r="G32" i="207" s="1"/>
  <c r="G52" i="206"/>
  <c r="G52" i="207" s="1"/>
  <c r="G72" i="206"/>
  <c r="G72" i="207" s="1"/>
  <c r="I18" i="206"/>
  <c r="I18" i="207" s="1"/>
  <c r="I38" i="206"/>
  <c r="I38" i="207" s="1"/>
  <c r="I58" i="206"/>
  <c r="I58" i="207" s="1"/>
  <c r="I78" i="206"/>
  <c r="I78" i="207" s="1"/>
  <c r="J21" i="206"/>
  <c r="J21" i="207" s="1"/>
  <c r="J41" i="206"/>
  <c r="J41" i="207" s="1"/>
  <c r="J61" i="206"/>
  <c r="J61" i="207" s="1"/>
  <c r="J81" i="206"/>
  <c r="J81" i="207" s="1"/>
  <c r="G33" i="206"/>
  <c r="G33" i="207" s="1"/>
  <c r="G53" i="206"/>
  <c r="G53" i="207" s="1"/>
  <c r="G73" i="206"/>
  <c r="G73" i="207" s="1"/>
  <c r="I19" i="206"/>
  <c r="I19" i="207" s="1"/>
  <c r="I39" i="206"/>
  <c r="I39" i="207" s="1"/>
  <c r="I59" i="206"/>
  <c r="I59" i="207" s="1"/>
  <c r="I79" i="206"/>
  <c r="I79" i="207" s="1"/>
  <c r="J22" i="206"/>
  <c r="J22" i="207" s="1"/>
  <c r="J42" i="206"/>
  <c r="J42" i="207" s="1"/>
  <c r="J62" i="206"/>
  <c r="J62" i="207" s="1"/>
  <c r="J82" i="206"/>
  <c r="J82" i="207" s="1"/>
  <c r="F31" i="206"/>
  <c r="F31" i="207" s="1"/>
  <c r="F51" i="206"/>
  <c r="F51" i="207" s="1"/>
  <c r="F71" i="206"/>
  <c r="F71" i="207" s="1"/>
  <c r="G14" i="206"/>
  <c r="G14" i="207" s="1"/>
  <c r="G34" i="206"/>
  <c r="G34" i="207" s="1"/>
  <c r="G54" i="206"/>
  <c r="G54" i="207" s="1"/>
  <c r="G74" i="206"/>
  <c r="G74" i="207" s="1"/>
  <c r="I20" i="206"/>
  <c r="I20" i="207" s="1"/>
  <c r="I40" i="206"/>
  <c r="I40" i="207" s="1"/>
  <c r="I60" i="206"/>
  <c r="I60" i="207" s="1"/>
  <c r="I80" i="206"/>
  <c r="I80" i="207" s="1"/>
  <c r="J23" i="206"/>
  <c r="J23" i="207" s="1"/>
  <c r="J43" i="206"/>
  <c r="J43" i="207" s="1"/>
  <c r="J63" i="206"/>
  <c r="J63" i="207" s="1"/>
  <c r="J83" i="206"/>
  <c r="J83" i="207" s="1"/>
  <c r="F13" i="206"/>
  <c r="F32" i="206"/>
  <c r="F32" i="207" s="1"/>
  <c r="F52" i="206"/>
  <c r="F52" i="207" s="1"/>
  <c r="F72" i="206"/>
  <c r="F72" i="207" s="1"/>
  <c r="G15" i="206"/>
  <c r="G15" i="207" s="1"/>
  <c r="G35" i="206"/>
  <c r="G35" i="207" s="1"/>
  <c r="G55" i="206"/>
  <c r="G55" i="207" s="1"/>
  <c r="G75" i="206"/>
  <c r="G75" i="207" s="1"/>
  <c r="I21" i="206"/>
  <c r="I21" i="207" s="1"/>
  <c r="I41" i="206"/>
  <c r="I41" i="207" s="1"/>
  <c r="I61" i="206"/>
  <c r="I61" i="207" s="1"/>
  <c r="I81" i="206"/>
  <c r="I81" i="207" s="1"/>
  <c r="J24" i="206"/>
  <c r="J24" i="207" s="1"/>
  <c r="J44" i="206"/>
  <c r="J44" i="207" s="1"/>
  <c r="J64" i="206"/>
  <c r="J64" i="207" s="1"/>
  <c r="J84" i="206"/>
  <c r="J84" i="207" s="1"/>
  <c r="F33" i="206"/>
  <c r="F33" i="207" s="1"/>
  <c r="F53" i="206"/>
  <c r="F53" i="207" s="1"/>
  <c r="F73" i="206"/>
  <c r="F73" i="207" s="1"/>
  <c r="G16" i="206"/>
  <c r="G16" i="207" s="1"/>
  <c r="G36" i="206"/>
  <c r="G36" i="207" s="1"/>
  <c r="G56" i="206"/>
  <c r="G56" i="207" s="1"/>
  <c r="G76" i="206"/>
  <c r="G76" i="207" s="1"/>
  <c r="I22" i="206"/>
  <c r="I22" i="207" s="1"/>
  <c r="I42" i="206"/>
  <c r="I42" i="207" s="1"/>
  <c r="I62" i="206"/>
  <c r="I62" i="207" s="1"/>
  <c r="I82" i="206"/>
  <c r="I82" i="207" s="1"/>
  <c r="J25" i="206"/>
  <c r="J25" i="207" s="1"/>
  <c r="J45" i="206"/>
  <c r="J45" i="207" s="1"/>
  <c r="J65" i="206"/>
  <c r="J65" i="207" s="1"/>
  <c r="J85" i="206"/>
  <c r="J85" i="207" s="1"/>
  <c r="F16" i="206"/>
  <c r="F16" i="207" s="1"/>
  <c r="F36" i="206"/>
  <c r="F36" i="207" s="1"/>
  <c r="F56" i="206"/>
  <c r="F56" i="207" s="1"/>
  <c r="F76" i="206"/>
  <c r="F76" i="207" s="1"/>
  <c r="G19" i="206"/>
  <c r="G19" i="207" s="1"/>
  <c r="G39" i="206"/>
  <c r="G39" i="207" s="1"/>
  <c r="G59" i="206"/>
  <c r="G59" i="207" s="1"/>
  <c r="G79" i="206"/>
  <c r="G79" i="207" s="1"/>
  <c r="I25" i="206"/>
  <c r="I25" i="207" s="1"/>
  <c r="I45" i="206"/>
  <c r="I45" i="207" s="1"/>
  <c r="I65" i="206"/>
  <c r="I65" i="207" s="1"/>
  <c r="I85" i="206"/>
  <c r="I85" i="207" s="1"/>
  <c r="J28" i="206"/>
  <c r="J28" i="207" s="1"/>
  <c r="J48" i="206"/>
  <c r="J48" i="207" s="1"/>
  <c r="J68" i="206"/>
  <c r="J68" i="207" s="1"/>
  <c r="J88" i="206"/>
  <c r="J88" i="207" s="1"/>
  <c r="J33" i="206"/>
  <c r="J33" i="207" s="1"/>
  <c r="J53" i="206"/>
  <c r="J53" i="207" s="1"/>
  <c r="J73" i="206"/>
  <c r="J73" i="207" s="1"/>
  <c r="F22" i="206"/>
  <c r="F22" i="207" s="1"/>
  <c r="F42" i="206"/>
  <c r="F42" i="207" s="1"/>
  <c r="F62" i="206"/>
  <c r="F62" i="207" s="1"/>
  <c r="F82" i="206"/>
  <c r="F82" i="207" s="1"/>
  <c r="G25" i="206"/>
  <c r="G25" i="207" s="1"/>
  <c r="G45" i="206"/>
  <c r="G45" i="207" s="1"/>
  <c r="G65" i="206"/>
  <c r="G65" i="207" s="1"/>
  <c r="G85" i="206"/>
  <c r="G85" i="207" s="1"/>
  <c r="I31" i="206"/>
  <c r="I31" i="207" s="1"/>
  <c r="I51" i="206"/>
  <c r="I51" i="207" s="1"/>
  <c r="I71" i="206"/>
  <c r="I71" i="207" s="1"/>
  <c r="J14" i="206"/>
  <c r="J14" i="207" s="1"/>
  <c r="J34" i="206"/>
  <c r="J34" i="207" s="1"/>
  <c r="J54" i="206"/>
  <c r="J54" i="207" s="1"/>
  <c r="J74" i="206"/>
  <c r="J74" i="207" s="1"/>
  <c r="F23" i="206"/>
  <c r="F23" i="207" s="1"/>
  <c r="F43" i="206"/>
  <c r="F43" i="207" s="1"/>
  <c r="F63" i="206"/>
  <c r="F63" i="207" s="1"/>
  <c r="F83" i="206"/>
  <c r="F83" i="207" s="1"/>
  <c r="G26" i="206"/>
  <c r="G26" i="207" s="1"/>
  <c r="G46" i="206"/>
  <c r="G46" i="207" s="1"/>
  <c r="G66" i="206"/>
  <c r="G66" i="207" s="1"/>
  <c r="G86" i="206"/>
  <c r="G86" i="207" s="1"/>
  <c r="I13" i="206"/>
  <c r="I32" i="206"/>
  <c r="I32" i="207" s="1"/>
  <c r="I52" i="206"/>
  <c r="I52" i="207" s="1"/>
  <c r="I72" i="206"/>
  <c r="I72" i="207" s="1"/>
  <c r="J15" i="206"/>
  <c r="J15" i="207" s="1"/>
  <c r="J35" i="206"/>
  <c r="J35" i="207" s="1"/>
  <c r="J55" i="206"/>
  <c r="J55" i="207" s="1"/>
  <c r="J75" i="206"/>
  <c r="J75" i="207" s="1"/>
  <c r="I33" i="206"/>
  <c r="I33" i="207" s="1"/>
  <c r="I53" i="206"/>
  <c r="I53" i="207" s="1"/>
  <c r="I73" i="206"/>
  <c r="I73" i="207" s="1"/>
  <c r="J16" i="206"/>
  <c r="J16" i="207" s="1"/>
  <c r="J36" i="206"/>
  <c r="J36" i="207" s="1"/>
  <c r="J56" i="206"/>
  <c r="J56" i="207" s="1"/>
  <c r="J76" i="206"/>
  <c r="J76" i="207" s="1"/>
  <c r="F25" i="206"/>
  <c r="F25" i="207" s="1"/>
  <c r="F45" i="206"/>
  <c r="F45" i="207" s="1"/>
  <c r="F65" i="206"/>
  <c r="F65" i="207" s="1"/>
  <c r="F85" i="206"/>
  <c r="F85" i="207" s="1"/>
  <c r="G28" i="206"/>
  <c r="G28" i="207" s="1"/>
  <c r="G48" i="206"/>
  <c r="G48" i="207" s="1"/>
  <c r="G68" i="206"/>
  <c r="G68" i="207" s="1"/>
  <c r="G88" i="206"/>
  <c r="G88" i="207" s="1"/>
  <c r="I14" i="206"/>
  <c r="I14" i="207" s="1"/>
  <c r="I34" i="206"/>
  <c r="I34" i="207" s="1"/>
  <c r="I54" i="206"/>
  <c r="I54" i="207" s="1"/>
  <c r="I74" i="206"/>
  <c r="I74" i="207" s="1"/>
  <c r="J17" i="206"/>
  <c r="J17" i="207" s="1"/>
  <c r="J37" i="206"/>
  <c r="J37" i="207" s="1"/>
  <c r="J57" i="206"/>
  <c r="J57" i="207" s="1"/>
  <c r="J77" i="206"/>
  <c r="J77" i="207" s="1"/>
  <c r="F26" i="206"/>
  <c r="F26" i="207" s="1"/>
  <c r="F46" i="206"/>
  <c r="F46" i="207" s="1"/>
  <c r="F66" i="206"/>
  <c r="F66" i="207" s="1"/>
  <c r="G29" i="206"/>
  <c r="G29" i="207" s="1"/>
  <c r="G49" i="206"/>
  <c r="G49" i="207" s="1"/>
  <c r="I15" i="206"/>
  <c r="I15" i="207" s="1"/>
  <c r="I35" i="206"/>
  <c r="I35" i="207" s="1"/>
  <c r="I55" i="206"/>
  <c r="I55" i="207" s="1"/>
  <c r="J18" i="206"/>
  <c r="J18" i="207" s="1"/>
  <c r="J38" i="206"/>
  <c r="J38" i="207" s="1"/>
  <c r="J58" i="206"/>
  <c r="J58" i="207" s="1"/>
  <c r="V51" i="205"/>
  <c r="V51" i="201" s="1"/>
  <c r="CE47" i="188"/>
  <c r="CE47" i="190" s="1"/>
  <c r="X30" i="205"/>
  <c r="X30" i="201" s="1"/>
  <c r="CG26" i="188"/>
  <c r="CG26" i="190" s="1"/>
  <c r="U33" i="205"/>
  <c r="U33" i="201" s="1"/>
  <c r="CD29" i="188"/>
  <c r="CD29" i="190" s="1"/>
  <c r="Y37" i="205"/>
  <c r="Y37" i="201" s="1"/>
  <c r="CH33" i="188"/>
  <c r="CH33" i="190" s="1"/>
  <c r="F34" i="182"/>
  <c r="O34" i="182"/>
  <c r="AB34" i="186" s="1"/>
  <c r="X48" i="205"/>
  <c r="X48" i="201" s="1"/>
  <c r="CG44" i="188"/>
  <c r="CG44" i="190" s="1"/>
  <c r="W18" i="205"/>
  <c r="W18" i="201" s="1"/>
  <c r="CF14" i="188"/>
  <c r="CF14" i="190" s="1"/>
  <c r="U21" i="205"/>
  <c r="U21" i="201" s="1"/>
  <c r="CD17" i="188"/>
  <c r="CD17" i="190" s="1"/>
  <c r="Y27" i="205"/>
  <c r="Y27" i="201" s="1"/>
  <c r="CH23" i="188"/>
  <c r="CH23" i="190" s="1"/>
  <c r="T49" i="205"/>
  <c r="CC45" i="188"/>
  <c r="CC45" i="190" s="1"/>
  <c r="H39" i="182"/>
  <c r="W52" i="205"/>
  <c r="W52" i="201" s="1"/>
  <c r="CF48" i="188"/>
  <c r="CF48" i="190" s="1"/>
  <c r="V54" i="205"/>
  <c r="V54" i="201" s="1"/>
  <c r="CE50" i="188"/>
  <c r="CE50" i="190" s="1"/>
  <c r="U59" i="205"/>
  <c r="U59" i="201" s="1"/>
  <c r="CD55" i="188"/>
  <c r="CD55" i="190" s="1"/>
  <c r="W68" i="205"/>
  <c r="W68" i="201" s="1"/>
  <c r="CF64" i="188"/>
  <c r="CF64" i="190" s="1"/>
  <c r="U71" i="205"/>
  <c r="U71" i="201" s="1"/>
  <c r="CD67" i="188"/>
  <c r="CD67" i="190" s="1"/>
  <c r="W78" i="205"/>
  <c r="W78" i="201" s="1"/>
  <c r="CF74" i="188"/>
  <c r="CF74" i="190" s="1"/>
  <c r="U81" i="205"/>
  <c r="U81" i="201" s="1"/>
  <c r="CD77" i="188"/>
  <c r="CD77" i="190" s="1"/>
  <c r="T31" i="205"/>
  <c r="CC27" i="188"/>
  <c r="CC27" i="190" s="1"/>
  <c r="H21" i="182"/>
  <c r="V38" i="205"/>
  <c r="V38" i="201" s="1"/>
  <c r="CE34" i="188"/>
  <c r="CE34" i="190" s="1"/>
  <c r="D36" i="182"/>
  <c r="O36" i="182"/>
  <c r="Y17" i="205"/>
  <c r="Y17" i="201" s="1"/>
  <c r="CH13" i="188"/>
  <c r="CH13" i="190" s="1"/>
  <c r="U28" i="205"/>
  <c r="U28" i="201" s="1"/>
  <c r="CD24" i="188"/>
  <c r="CD24" i="190" s="1"/>
  <c r="X31" i="205"/>
  <c r="X31" i="201" s="1"/>
  <c r="CG27" i="188"/>
  <c r="CG27" i="190" s="1"/>
  <c r="W33" i="205"/>
  <c r="W33" i="201" s="1"/>
  <c r="CF29" i="188"/>
  <c r="CF29" i="190" s="1"/>
  <c r="U38" i="205"/>
  <c r="U38" i="201" s="1"/>
  <c r="CD34" i="188"/>
  <c r="CD34" i="190" s="1"/>
  <c r="Y51" i="205"/>
  <c r="Y51" i="201" s="1"/>
  <c r="CH47" i="188"/>
  <c r="CH47" i="190" s="1"/>
  <c r="T71" i="205"/>
  <c r="CC67" i="188"/>
  <c r="CC67" i="190" s="1"/>
  <c r="H61" i="182"/>
  <c r="V78" i="205"/>
  <c r="V78" i="201" s="1"/>
  <c r="CE74" i="188"/>
  <c r="CE74" i="190" s="1"/>
  <c r="X87" i="205"/>
  <c r="X87" i="201" s="1"/>
  <c r="CG83" i="188"/>
  <c r="CG83" i="190" s="1"/>
  <c r="Y87" i="205"/>
  <c r="Y87" i="201" s="1"/>
  <c r="CH83" i="188"/>
  <c r="CH83" i="190" s="1"/>
  <c r="V14" i="205"/>
  <c r="V14" i="201" s="1"/>
  <c r="CE10" i="188"/>
  <c r="CE10" i="190" s="1"/>
  <c r="U19" i="205"/>
  <c r="U19" i="201" s="1"/>
  <c r="CD15" i="188"/>
  <c r="CD15" i="190" s="1"/>
  <c r="W28" i="205"/>
  <c r="W28" i="201" s="1"/>
  <c r="CF24" i="188"/>
  <c r="CF24" i="190" s="1"/>
  <c r="U31" i="205"/>
  <c r="U31" i="201" s="1"/>
  <c r="CD27" i="188"/>
  <c r="CD27" i="190" s="1"/>
  <c r="E28" i="182"/>
  <c r="U41" i="205"/>
  <c r="U41" i="201" s="1"/>
  <c r="CD37" i="188"/>
  <c r="CD37" i="190" s="1"/>
  <c r="W46" i="205"/>
  <c r="W46" i="201" s="1"/>
  <c r="CF42" i="188"/>
  <c r="CF42" i="190" s="1"/>
  <c r="D49" i="182"/>
  <c r="T63" i="205"/>
  <c r="CC59" i="188"/>
  <c r="CC59" i="190" s="1"/>
  <c r="H53" i="182"/>
  <c r="F54" i="182"/>
  <c r="O54" i="182"/>
  <c r="AB54" i="186" s="1"/>
  <c r="X68" i="205"/>
  <c r="X68" i="201" s="1"/>
  <c r="CG64" i="188"/>
  <c r="CG64" i="190" s="1"/>
  <c r="V71" i="205"/>
  <c r="V71" i="201" s="1"/>
  <c r="CE67" i="188"/>
  <c r="CE67" i="190" s="1"/>
  <c r="U74" i="205"/>
  <c r="U74" i="201" s="1"/>
  <c r="CD70" i="188"/>
  <c r="CD70" i="190" s="1"/>
  <c r="X75" i="205"/>
  <c r="X75" i="201" s="1"/>
  <c r="CG71" i="188"/>
  <c r="CG71" i="190" s="1"/>
  <c r="X78" i="205"/>
  <c r="X78" i="201" s="1"/>
  <c r="CG74" i="188"/>
  <c r="CG74" i="190" s="1"/>
  <c r="V81" i="205"/>
  <c r="V81" i="201" s="1"/>
  <c r="CE77" i="188"/>
  <c r="CE77" i="190" s="1"/>
  <c r="V19" i="205"/>
  <c r="V19" i="201" s="1"/>
  <c r="CE15" i="188"/>
  <c r="CE15" i="190" s="1"/>
  <c r="T23" i="205"/>
  <c r="CC19" i="188"/>
  <c r="CC19" i="190" s="1"/>
  <c r="H13" i="182"/>
  <c r="F14" i="182"/>
  <c r="O14" i="182"/>
  <c r="AJ14" i="186" s="1"/>
  <c r="X28" i="205"/>
  <c r="X28" i="201" s="1"/>
  <c r="CG24" i="188"/>
  <c r="CG24" i="190" s="1"/>
  <c r="V31" i="205"/>
  <c r="V31" i="201" s="1"/>
  <c r="CE27" i="188"/>
  <c r="CE27" i="190" s="1"/>
  <c r="U34" i="205"/>
  <c r="U34" i="201" s="1"/>
  <c r="CD30" i="188"/>
  <c r="CD30" i="190" s="1"/>
  <c r="X35" i="205"/>
  <c r="X35" i="201" s="1"/>
  <c r="CG31" i="188"/>
  <c r="CG31" i="190" s="1"/>
  <c r="X38" i="205"/>
  <c r="X38" i="201" s="1"/>
  <c r="CG34" i="188"/>
  <c r="CG34" i="190" s="1"/>
  <c r="V41" i="205"/>
  <c r="V41" i="201" s="1"/>
  <c r="CE37" i="188"/>
  <c r="CE37" i="190" s="1"/>
  <c r="V49" i="205"/>
  <c r="V49" i="201" s="1"/>
  <c r="CE45" i="188"/>
  <c r="CE45" i="190" s="1"/>
  <c r="T52" i="205"/>
  <c r="CC48" i="188"/>
  <c r="CC48" i="190" s="1"/>
  <c r="H42" i="182"/>
  <c r="Y53" i="205"/>
  <c r="Y53" i="201" s="1"/>
  <c r="CH49" i="188"/>
  <c r="CH49" i="190" s="1"/>
  <c r="V56" i="205"/>
  <c r="V56" i="201" s="1"/>
  <c r="CE52" i="188"/>
  <c r="CE52" i="190" s="1"/>
  <c r="W59" i="205"/>
  <c r="W59" i="201" s="1"/>
  <c r="CF55" i="188"/>
  <c r="CF55" i="190" s="1"/>
  <c r="Y64" i="205"/>
  <c r="Y64" i="201" s="1"/>
  <c r="CH60" i="188"/>
  <c r="CH60" i="190" s="1"/>
  <c r="Y68" i="205"/>
  <c r="Y68" i="201" s="1"/>
  <c r="CH64" i="188"/>
  <c r="CH64" i="190" s="1"/>
  <c r="W71" i="205"/>
  <c r="W71" i="201" s="1"/>
  <c r="CF67" i="188"/>
  <c r="CF67" i="190" s="1"/>
  <c r="Y75" i="205"/>
  <c r="Y75" i="201" s="1"/>
  <c r="CH71" i="188"/>
  <c r="CH71" i="190" s="1"/>
  <c r="Y78" i="205"/>
  <c r="Y78" i="201" s="1"/>
  <c r="CH74" i="188"/>
  <c r="CH74" i="190" s="1"/>
  <c r="D76" i="182"/>
  <c r="O76" i="182"/>
  <c r="BU76" i="186" s="1"/>
  <c r="Y13" i="205"/>
  <c r="CH9" i="188"/>
  <c r="V16" i="205"/>
  <c r="V16" i="201" s="1"/>
  <c r="CE12" i="188"/>
  <c r="CE12" i="190" s="1"/>
  <c r="W19" i="205"/>
  <c r="W19" i="201" s="1"/>
  <c r="CF15" i="188"/>
  <c r="CF15" i="190" s="1"/>
  <c r="Y24" i="205"/>
  <c r="Y24" i="201" s="1"/>
  <c r="CH20" i="188"/>
  <c r="CH20" i="190" s="1"/>
  <c r="Y28" i="205"/>
  <c r="Y28" i="201" s="1"/>
  <c r="CH24" i="188"/>
  <c r="CH24" i="190" s="1"/>
  <c r="W31" i="205"/>
  <c r="W31" i="201" s="1"/>
  <c r="CF27" i="188"/>
  <c r="CF27" i="190" s="1"/>
  <c r="Y35" i="205"/>
  <c r="Y35" i="201" s="1"/>
  <c r="CH31" i="188"/>
  <c r="CH31" i="190" s="1"/>
  <c r="Y38" i="205"/>
  <c r="Y38" i="201" s="1"/>
  <c r="CH34" i="188"/>
  <c r="CH34" i="190" s="1"/>
  <c r="Y46" i="205"/>
  <c r="Y46" i="201" s="1"/>
  <c r="CH42" i="188"/>
  <c r="CH42" i="190" s="1"/>
  <c r="W49" i="205"/>
  <c r="W49" i="201" s="1"/>
  <c r="CF45" i="188"/>
  <c r="CF45" i="190" s="1"/>
  <c r="U52" i="205"/>
  <c r="U52" i="201" s="1"/>
  <c r="CD48" i="188"/>
  <c r="CD48" i="190" s="1"/>
  <c r="W56" i="205"/>
  <c r="W56" i="201" s="1"/>
  <c r="CF52" i="188"/>
  <c r="CF52" i="190" s="1"/>
  <c r="X59" i="205"/>
  <c r="X59" i="201" s="1"/>
  <c r="CG55" i="188"/>
  <c r="CG55" i="190" s="1"/>
  <c r="H60" i="182"/>
  <c r="T74" i="205"/>
  <c r="CC70" i="188"/>
  <c r="CC70" i="190" s="1"/>
  <c r="W86" i="205"/>
  <c r="W86" i="201" s="1"/>
  <c r="CF82" i="188"/>
  <c r="CF82" i="190" s="1"/>
  <c r="W16" i="205"/>
  <c r="W16" i="201" s="1"/>
  <c r="CF12" i="188"/>
  <c r="CF12" i="190" s="1"/>
  <c r="X19" i="205"/>
  <c r="X19" i="201" s="1"/>
  <c r="CG15" i="188"/>
  <c r="CG15" i="190" s="1"/>
  <c r="H20" i="182"/>
  <c r="T34" i="205"/>
  <c r="CC30" i="188"/>
  <c r="CC30" i="190" s="1"/>
  <c r="V42" i="205"/>
  <c r="V42" i="201" s="1"/>
  <c r="CE38" i="188"/>
  <c r="CE38" i="190" s="1"/>
  <c r="X49" i="205"/>
  <c r="X49" i="201" s="1"/>
  <c r="CG45" i="188"/>
  <c r="CG45" i="190" s="1"/>
  <c r="V52" i="205"/>
  <c r="V52" i="201" s="1"/>
  <c r="CE48" i="188"/>
  <c r="CE48" i="190" s="1"/>
  <c r="T55" i="205"/>
  <c r="CC51" i="188"/>
  <c r="CC51" i="190" s="1"/>
  <c r="H45" i="182"/>
  <c r="X56" i="205"/>
  <c r="X56" i="201" s="1"/>
  <c r="CG52" i="188"/>
  <c r="CG52" i="190" s="1"/>
  <c r="T62" i="205"/>
  <c r="CC58" i="188"/>
  <c r="CC58" i="190" s="1"/>
  <c r="H52" i="182"/>
  <c r="Y70" i="205"/>
  <c r="Y70" i="201" s="1"/>
  <c r="CH66" i="188"/>
  <c r="CH66" i="190" s="1"/>
  <c r="X72" i="205"/>
  <c r="X72" i="201" s="1"/>
  <c r="CG68" i="188"/>
  <c r="CG68" i="190" s="1"/>
  <c r="U75" i="205"/>
  <c r="U75" i="201" s="1"/>
  <c r="CD71" i="188"/>
  <c r="CD71" i="190" s="1"/>
  <c r="T15" i="205"/>
  <c r="CC11" i="188"/>
  <c r="CC11" i="190" s="1"/>
  <c r="X16" i="205"/>
  <c r="X16" i="201" s="1"/>
  <c r="CG12" i="188"/>
  <c r="CG12" i="190" s="1"/>
  <c r="T22" i="205"/>
  <c r="CC18" i="188"/>
  <c r="CC18" i="190" s="1"/>
  <c r="H12" i="182"/>
  <c r="Y30" i="205"/>
  <c r="Y30" i="201" s="1"/>
  <c r="CH26" i="188"/>
  <c r="CH26" i="190" s="1"/>
  <c r="X32" i="205"/>
  <c r="X32" i="201" s="1"/>
  <c r="CG28" i="188"/>
  <c r="CG28" i="190" s="1"/>
  <c r="U35" i="205"/>
  <c r="U35" i="201" s="1"/>
  <c r="CD31" i="188"/>
  <c r="CD31" i="190" s="1"/>
  <c r="E35" i="182"/>
  <c r="O35" i="182"/>
  <c r="AJ35" i="186" s="1"/>
  <c r="Y49" i="205"/>
  <c r="Y49" i="201" s="1"/>
  <c r="CH45" i="188"/>
  <c r="CH45" i="190" s="1"/>
  <c r="Y56" i="205"/>
  <c r="Y56" i="201" s="1"/>
  <c r="CH52" i="188"/>
  <c r="CH52" i="190" s="1"/>
  <c r="U62" i="205"/>
  <c r="U62" i="201" s="1"/>
  <c r="CD58" i="188"/>
  <c r="CD58" i="190" s="1"/>
  <c r="C57" i="182"/>
  <c r="O57" i="182"/>
  <c r="AW57" i="186" s="1"/>
  <c r="U77" i="205"/>
  <c r="U77" i="201" s="1"/>
  <c r="CD73" i="188"/>
  <c r="CD73" i="190" s="1"/>
  <c r="U80" i="205"/>
  <c r="U80" i="201" s="1"/>
  <c r="CD76" i="188"/>
  <c r="CD76" i="190" s="1"/>
  <c r="O75" i="182"/>
  <c r="S75" i="186" s="1"/>
  <c r="Y86" i="205"/>
  <c r="Y86" i="201" s="1"/>
  <c r="CH82" i="188"/>
  <c r="CH82" i="190" s="1"/>
  <c r="U13" i="205"/>
  <c r="CD9" i="188"/>
  <c r="G6" i="182"/>
  <c r="U22" i="205"/>
  <c r="U22" i="201" s="1"/>
  <c r="CD18" i="188"/>
  <c r="CD18" i="190" s="1"/>
  <c r="C17" i="182"/>
  <c r="O17" i="182"/>
  <c r="U37" i="205"/>
  <c r="U37" i="201" s="1"/>
  <c r="CD33" i="188"/>
  <c r="CD33" i="190" s="1"/>
  <c r="C30" i="182"/>
  <c r="X45" i="205"/>
  <c r="X45" i="201" s="1"/>
  <c r="CG41" i="188"/>
  <c r="CG41" i="190" s="1"/>
  <c r="B38" i="182"/>
  <c r="O38" i="182"/>
  <c r="AV38" i="186" s="1"/>
  <c r="V46" i="182"/>
  <c r="Y63" i="205"/>
  <c r="Y63" i="201" s="1"/>
  <c r="CH59" i="188"/>
  <c r="CH59" i="190" s="1"/>
  <c r="V67" i="205"/>
  <c r="V67" i="201" s="1"/>
  <c r="CE63" i="188"/>
  <c r="CE63" i="190" s="1"/>
  <c r="U70" i="205"/>
  <c r="U70" i="201" s="1"/>
  <c r="CD66" i="188"/>
  <c r="CD66" i="190" s="1"/>
  <c r="V73" i="205"/>
  <c r="V73" i="201" s="1"/>
  <c r="CE69" i="188"/>
  <c r="CE69" i="190" s="1"/>
  <c r="V77" i="205"/>
  <c r="V77" i="201" s="1"/>
  <c r="CE73" i="188"/>
  <c r="CE73" i="190" s="1"/>
  <c r="V80" i="205"/>
  <c r="V80" i="201" s="1"/>
  <c r="CE76" i="188"/>
  <c r="CE76" i="190" s="1"/>
  <c r="Y23" i="205"/>
  <c r="Y23" i="201" s="1"/>
  <c r="CH19" i="188"/>
  <c r="CH19" i="190" s="1"/>
  <c r="V27" i="205"/>
  <c r="V27" i="201" s="1"/>
  <c r="CE23" i="188"/>
  <c r="CE23" i="190" s="1"/>
  <c r="U30" i="205"/>
  <c r="U30" i="201" s="1"/>
  <c r="CD26" i="188"/>
  <c r="CD26" i="190" s="1"/>
  <c r="V33" i="205"/>
  <c r="V33" i="201" s="1"/>
  <c r="CE29" i="188"/>
  <c r="CE29" i="190" s="1"/>
  <c r="V37" i="205"/>
  <c r="V37" i="201" s="1"/>
  <c r="CE33" i="188"/>
  <c r="CE33" i="190" s="1"/>
  <c r="V40" i="205"/>
  <c r="V40" i="201" s="1"/>
  <c r="CE36" i="188"/>
  <c r="CE36" i="190" s="1"/>
  <c r="U48" i="205"/>
  <c r="U48" i="201" s="1"/>
  <c r="CD44" i="188"/>
  <c r="CD44" i="190" s="1"/>
  <c r="X51" i="205"/>
  <c r="X51" i="201" s="1"/>
  <c r="CG47" i="188"/>
  <c r="CG47" i="190" s="1"/>
  <c r="W53" i="205"/>
  <c r="W53" i="201" s="1"/>
  <c r="CF49" i="188"/>
  <c r="CF49" i="190" s="1"/>
  <c r="U58" i="205"/>
  <c r="U58" i="201" s="1"/>
  <c r="CD54" i="188"/>
  <c r="CD54" i="190" s="1"/>
  <c r="V70" i="205"/>
  <c r="V70" i="201" s="1"/>
  <c r="CE66" i="188"/>
  <c r="CE66" i="190" s="1"/>
  <c r="W77" i="205"/>
  <c r="W77" i="201" s="1"/>
  <c r="CF73" i="188"/>
  <c r="CF73" i="190" s="1"/>
  <c r="W80" i="205"/>
  <c r="W80" i="201" s="1"/>
  <c r="CF76" i="188"/>
  <c r="CF76" i="190" s="1"/>
  <c r="W85" i="205"/>
  <c r="W85" i="201" s="1"/>
  <c r="CF81" i="188"/>
  <c r="CF81" i="190" s="1"/>
  <c r="W13" i="205"/>
  <c r="CF9" i="188"/>
  <c r="U18" i="205"/>
  <c r="U18" i="201" s="1"/>
  <c r="CD14" i="188"/>
  <c r="CD14" i="190" s="1"/>
  <c r="V30" i="205"/>
  <c r="V30" i="201" s="1"/>
  <c r="CE26" i="188"/>
  <c r="CE26" i="190" s="1"/>
  <c r="X34" i="205"/>
  <c r="X34" i="201" s="1"/>
  <c r="CG30" i="188"/>
  <c r="CG30" i="190" s="1"/>
  <c r="W37" i="205"/>
  <c r="W37" i="201" s="1"/>
  <c r="CF33" i="188"/>
  <c r="CF33" i="190" s="1"/>
  <c r="W40" i="205"/>
  <c r="W40" i="201" s="1"/>
  <c r="CF36" i="188"/>
  <c r="CF36" i="190" s="1"/>
  <c r="T51" i="205"/>
  <c r="CC47" i="188"/>
  <c r="CC47" i="190" s="1"/>
  <c r="H41" i="182"/>
  <c r="V58" i="205"/>
  <c r="V58" i="201" s="1"/>
  <c r="CE54" i="188"/>
  <c r="CE54" i="190" s="1"/>
  <c r="X67" i="205"/>
  <c r="X67" i="201" s="1"/>
  <c r="CG63" i="188"/>
  <c r="CG63" i="190" s="1"/>
  <c r="W70" i="205"/>
  <c r="W70" i="201" s="1"/>
  <c r="CF66" i="188"/>
  <c r="CF66" i="190" s="1"/>
  <c r="T73" i="205"/>
  <c r="CC69" i="188"/>
  <c r="CC69" i="190" s="1"/>
  <c r="H63" i="182"/>
  <c r="Y74" i="205"/>
  <c r="Y74" i="201" s="1"/>
  <c r="CH70" i="188"/>
  <c r="CH70" i="190" s="1"/>
  <c r="F67" i="182"/>
  <c r="H67" i="182" s="1"/>
  <c r="X85" i="205"/>
  <c r="X85" i="201" s="1"/>
  <c r="CG81" i="188"/>
  <c r="CG81" i="190" s="1"/>
  <c r="B78" i="182"/>
  <c r="O78" i="182"/>
  <c r="G78" i="186" s="1"/>
  <c r="V18" i="205"/>
  <c r="V18" i="201" s="1"/>
  <c r="CE14" i="188"/>
  <c r="CE14" i="190" s="1"/>
  <c r="X27" i="205"/>
  <c r="X27" i="201" s="1"/>
  <c r="CG23" i="188"/>
  <c r="CG23" i="190" s="1"/>
  <c r="W30" i="205"/>
  <c r="W30" i="201" s="1"/>
  <c r="CF26" i="188"/>
  <c r="CF26" i="190" s="1"/>
  <c r="T33" i="205"/>
  <c r="CC29" i="188"/>
  <c r="CC29" i="190" s="1"/>
  <c r="H23" i="182"/>
  <c r="X37" i="205"/>
  <c r="X37" i="201" s="1"/>
  <c r="CG33" i="188"/>
  <c r="CG33" i="190" s="1"/>
  <c r="W48" i="205"/>
  <c r="W48" i="201" s="1"/>
  <c r="CF44" i="188"/>
  <c r="CF44" i="190" s="1"/>
  <c r="U51" i="205"/>
  <c r="U51" i="201" s="1"/>
  <c r="CD47" i="188"/>
  <c r="CD47" i="190" s="1"/>
  <c r="E48" i="182"/>
  <c r="U61" i="205"/>
  <c r="U61" i="201" s="1"/>
  <c r="CD57" i="188"/>
  <c r="CD57" i="190" s="1"/>
  <c r="Y67" i="205"/>
  <c r="Y67" i="201" s="1"/>
  <c r="CH63" i="188"/>
  <c r="CH63" i="190" s="1"/>
  <c r="X70" i="205"/>
  <c r="X70" i="201" s="1"/>
  <c r="CG66" i="188"/>
  <c r="CG66" i="190" s="1"/>
  <c r="U73" i="205"/>
  <c r="U73" i="201" s="1"/>
  <c r="CD69" i="188"/>
  <c r="CD69" i="190" s="1"/>
  <c r="Y77" i="205"/>
  <c r="Y77" i="201" s="1"/>
  <c r="CH73" i="188"/>
  <c r="CH73" i="190" s="1"/>
  <c r="U88" i="205"/>
  <c r="U88" i="201" s="1"/>
  <c r="CD84" i="188"/>
  <c r="CD84" i="190" s="1"/>
  <c r="U54" i="205"/>
  <c r="U54" i="201" s="1"/>
  <c r="CD50" i="188"/>
  <c r="CD50" i="190" s="1"/>
  <c r="X55" i="205"/>
  <c r="X55" i="201" s="1"/>
  <c r="CG51" i="188"/>
  <c r="CG51" i="190" s="1"/>
  <c r="X58" i="205"/>
  <c r="X58" i="201" s="1"/>
  <c r="CG54" i="188"/>
  <c r="CG54" i="190" s="1"/>
  <c r="V61" i="205"/>
  <c r="V61" i="201" s="1"/>
  <c r="CE57" i="188"/>
  <c r="CE57" i="190" s="1"/>
  <c r="Y71" i="205"/>
  <c r="Y71" i="201" s="1"/>
  <c r="CH67" i="188"/>
  <c r="CH67" i="190" s="1"/>
  <c r="U14" i="205"/>
  <c r="U14" i="201" s="1"/>
  <c r="CD10" i="188"/>
  <c r="CD10" i="190" s="1"/>
  <c r="X15" i="205"/>
  <c r="X15" i="201" s="1"/>
  <c r="CG11" i="188"/>
  <c r="CG11" i="190" s="1"/>
  <c r="X18" i="205"/>
  <c r="X18" i="201" s="1"/>
  <c r="CG14" i="188"/>
  <c r="CG14" i="190" s="1"/>
  <c r="V21" i="205"/>
  <c r="V21" i="201" s="1"/>
  <c r="CE17" i="188"/>
  <c r="CE17" i="190" s="1"/>
  <c r="Y31" i="205"/>
  <c r="Y31" i="201" s="1"/>
  <c r="CH27" i="188"/>
  <c r="CH27" i="190" s="1"/>
  <c r="T43" i="205"/>
  <c r="CC39" i="188"/>
  <c r="CC39" i="190" s="1"/>
  <c r="H33" i="182"/>
  <c r="Y44" i="205"/>
  <c r="Y44" i="201" s="1"/>
  <c r="CH40" i="188"/>
  <c r="CH40" i="190" s="1"/>
  <c r="Y48" i="205"/>
  <c r="Y48" i="201" s="1"/>
  <c r="CH44" i="188"/>
  <c r="CH44" i="190" s="1"/>
  <c r="W51" i="205"/>
  <c r="W51" i="201" s="1"/>
  <c r="CF47" i="188"/>
  <c r="CF47" i="190" s="1"/>
  <c r="Y55" i="205"/>
  <c r="Y55" i="201" s="1"/>
  <c r="CH51" i="188"/>
  <c r="CH51" i="190" s="1"/>
  <c r="Y58" i="205"/>
  <c r="Y58" i="201" s="1"/>
  <c r="CH54" i="188"/>
  <c r="CH54" i="190" s="1"/>
  <c r="D56" i="182"/>
  <c r="O56" i="182"/>
  <c r="AP56" i="186" s="1"/>
  <c r="T69" i="205"/>
  <c r="CC65" i="188"/>
  <c r="CC65" i="190" s="1"/>
  <c r="W72" i="205"/>
  <c r="W72" i="201" s="1"/>
  <c r="CF68" i="188"/>
  <c r="CF68" i="190" s="1"/>
  <c r="V74" i="205"/>
  <c r="V74" i="201" s="1"/>
  <c r="CE70" i="188"/>
  <c r="CE70" i="190" s="1"/>
  <c r="U79" i="205"/>
  <c r="U79" i="201" s="1"/>
  <c r="CD75" i="188"/>
  <c r="CD75" i="190" s="1"/>
  <c r="W88" i="205"/>
  <c r="W88" i="201" s="1"/>
  <c r="CF84" i="188"/>
  <c r="CF84" i="190" s="1"/>
  <c r="Y15" i="205"/>
  <c r="Y15" i="201" s="1"/>
  <c r="CH11" i="188"/>
  <c r="CH11" i="190" s="1"/>
  <c r="Y18" i="205"/>
  <c r="Y18" i="201" s="1"/>
  <c r="CH14" i="188"/>
  <c r="CH14" i="190" s="1"/>
  <c r="D16" i="182"/>
  <c r="O16" i="182"/>
  <c r="V16" i="186" s="1"/>
  <c r="T29" i="205"/>
  <c r="CC25" i="188"/>
  <c r="CC25" i="190" s="1"/>
  <c r="W32" i="205"/>
  <c r="W32" i="201" s="1"/>
  <c r="CF28" i="188"/>
  <c r="CF28" i="190" s="1"/>
  <c r="V34" i="205"/>
  <c r="V34" i="201" s="1"/>
  <c r="CE30" i="188"/>
  <c r="CE30" i="190" s="1"/>
  <c r="U39" i="205"/>
  <c r="U39" i="201" s="1"/>
  <c r="CD35" i="188"/>
  <c r="CD35" i="190" s="1"/>
  <c r="H40" i="182"/>
  <c r="T54" i="205"/>
  <c r="CC50" i="188"/>
  <c r="CC50" i="190" s="1"/>
  <c r="W66" i="205"/>
  <c r="W66" i="201" s="1"/>
  <c r="CF62" i="188"/>
  <c r="CF62" i="190" s="1"/>
  <c r="V79" i="205"/>
  <c r="V79" i="201" s="1"/>
  <c r="CE75" i="188"/>
  <c r="CE75" i="190" s="1"/>
  <c r="T83" i="205"/>
  <c r="CC79" i="188"/>
  <c r="CC79" i="190" s="1"/>
  <c r="H73" i="182"/>
  <c r="F74" i="182"/>
  <c r="O74" i="182"/>
  <c r="X74" i="186" s="1"/>
  <c r="X88" i="205"/>
  <c r="X88" i="201" s="1"/>
  <c r="CG84" i="188"/>
  <c r="CG84" i="190" s="1"/>
  <c r="W26" i="205"/>
  <c r="W26" i="201" s="1"/>
  <c r="CF22" i="188"/>
  <c r="CF22" i="190" s="1"/>
  <c r="D29" i="182"/>
  <c r="Y50" i="205"/>
  <c r="Y50" i="201" s="1"/>
  <c r="CH46" i="188"/>
  <c r="CH46" i="190" s="1"/>
  <c r="X52" i="205"/>
  <c r="X52" i="201" s="1"/>
  <c r="CG48" i="188"/>
  <c r="CG48" i="190" s="1"/>
  <c r="U55" i="205"/>
  <c r="U55" i="201" s="1"/>
  <c r="CD51" i="188"/>
  <c r="CD51" i="190" s="1"/>
  <c r="V48" i="182"/>
  <c r="V69" i="205"/>
  <c r="V69" i="201" s="1"/>
  <c r="CE65" i="188"/>
  <c r="CE65" i="190" s="1"/>
  <c r="T72" i="205"/>
  <c r="CC68" i="188"/>
  <c r="CC68" i="190" s="1"/>
  <c r="H62" i="182"/>
  <c r="Y73" i="205"/>
  <c r="Y73" i="201" s="1"/>
  <c r="CH69" i="188"/>
  <c r="CH69" i="190" s="1"/>
  <c r="V76" i="205"/>
  <c r="V76" i="201" s="1"/>
  <c r="CE72" i="188"/>
  <c r="CE72" i="190" s="1"/>
  <c r="W79" i="205"/>
  <c r="W79" i="201" s="1"/>
  <c r="CF75" i="188"/>
  <c r="CF75" i="190" s="1"/>
  <c r="Y84" i="205"/>
  <c r="Y84" i="201" s="1"/>
  <c r="CH80" i="188"/>
  <c r="CH80" i="190" s="1"/>
  <c r="Y88" i="205"/>
  <c r="Y88" i="201" s="1"/>
  <c r="CH84" i="188"/>
  <c r="CH84" i="190" s="1"/>
  <c r="U15" i="205"/>
  <c r="U15" i="201" s="1"/>
  <c r="CD11" i="188"/>
  <c r="CD11" i="190" s="1"/>
  <c r="V29" i="205"/>
  <c r="V29" i="201" s="1"/>
  <c r="CE25" i="188"/>
  <c r="CE25" i="190" s="1"/>
  <c r="T32" i="205"/>
  <c r="CC28" i="188"/>
  <c r="CC28" i="190" s="1"/>
  <c r="H22" i="182"/>
  <c r="Y33" i="205"/>
  <c r="Y33" i="201" s="1"/>
  <c r="CH29" i="188"/>
  <c r="CH29" i="190" s="1"/>
  <c r="V36" i="205"/>
  <c r="V36" i="201" s="1"/>
  <c r="CE32" i="188"/>
  <c r="CE32" i="190" s="1"/>
  <c r="W39" i="205"/>
  <c r="W39" i="201" s="1"/>
  <c r="CF35" i="188"/>
  <c r="CF35" i="190" s="1"/>
  <c r="C37" i="182"/>
  <c r="O37" i="182"/>
  <c r="BL37" i="186" s="1"/>
  <c r="U57" i="205"/>
  <c r="U57" i="201" s="1"/>
  <c r="CD53" i="188"/>
  <c r="CD53" i="190" s="1"/>
  <c r="C50" i="182"/>
  <c r="Y66" i="205"/>
  <c r="Y66" i="201" s="1"/>
  <c r="CH62" i="188"/>
  <c r="CH62" i="190" s="1"/>
  <c r="W69" i="205"/>
  <c r="W69" i="201" s="1"/>
  <c r="CF65" i="188"/>
  <c r="CF65" i="190" s="1"/>
  <c r="U72" i="205"/>
  <c r="U72" i="201" s="1"/>
  <c r="CD68" i="188"/>
  <c r="CD68" i="190" s="1"/>
  <c r="W76" i="205"/>
  <c r="W76" i="201" s="1"/>
  <c r="CF72" i="188"/>
  <c r="CF72" i="190" s="1"/>
  <c r="X79" i="205"/>
  <c r="X79" i="201" s="1"/>
  <c r="CG75" i="188"/>
  <c r="CG75" i="190" s="1"/>
  <c r="U17" i="205"/>
  <c r="U17" i="201" s="1"/>
  <c r="CD13" i="188"/>
  <c r="CD13" i="190" s="1"/>
  <c r="U20" i="205"/>
  <c r="U20" i="201" s="1"/>
  <c r="CD16" i="188"/>
  <c r="CD16" i="190" s="1"/>
  <c r="Y26" i="205"/>
  <c r="Y26" i="201" s="1"/>
  <c r="CH22" i="188"/>
  <c r="CH22" i="190" s="1"/>
  <c r="W29" i="205"/>
  <c r="W29" i="201" s="1"/>
  <c r="CF25" i="188"/>
  <c r="CF25" i="190" s="1"/>
  <c r="U32" i="205"/>
  <c r="U32" i="201" s="1"/>
  <c r="CD28" i="188"/>
  <c r="CD28" i="190" s="1"/>
  <c r="W36" i="205"/>
  <c r="W36" i="201" s="1"/>
  <c r="CF32" i="188"/>
  <c r="CF32" i="190" s="1"/>
  <c r="X39" i="205"/>
  <c r="X39" i="201" s="1"/>
  <c r="CG35" i="188"/>
  <c r="CG35" i="190" s="1"/>
  <c r="T42" i="205"/>
  <c r="CC38" i="188"/>
  <c r="CC38" i="190" s="1"/>
  <c r="H32" i="182"/>
  <c r="V47" i="205"/>
  <c r="V47" i="201" s="1"/>
  <c r="CE43" i="188"/>
  <c r="CE43" i="190" s="1"/>
  <c r="U50" i="205"/>
  <c r="U50" i="201" s="1"/>
  <c r="CD46" i="188"/>
  <c r="CD46" i="190" s="1"/>
  <c r="V53" i="205"/>
  <c r="V53" i="201" s="1"/>
  <c r="CE49" i="188"/>
  <c r="CE49" i="190" s="1"/>
  <c r="V57" i="205"/>
  <c r="V57" i="201" s="1"/>
  <c r="CE53" i="188"/>
  <c r="CE53" i="190" s="1"/>
  <c r="V60" i="205"/>
  <c r="V60" i="201" s="1"/>
  <c r="CE56" i="188"/>
  <c r="CE56" i="190" s="1"/>
  <c r="X69" i="205"/>
  <c r="X69" i="201" s="1"/>
  <c r="CG65" i="188"/>
  <c r="CG65" i="190" s="1"/>
  <c r="V72" i="205"/>
  <c r="V72" i="201" s="1"/>
  <c r="CE68" i="188"/>
  <c r="CE68" i="190" s="1"/>
  <c r="T75" i="205"/>
  <c r="CC71" i="188"/>
  <c r="CC71" i="190" s="1"/>
  <c r="X76" i="205"/>
  <c r="X76" i="201" s="1"/>
  <c r="CG72" i="188"/>
  <c r="CG72" i="190" s="1"/>
  <c r="T82" i="205"/>
  <c r="CC78" i="188"/>
  <c r="CC78" i="190" s="1"/>
  <c r="H72" i="182"/>
  <c r="V13" i="205"/>
  <c r="CE9" i="188"/>
  <c r="V17" i="205"/>
  <c r="V17" i="201" s="1"/>
  <c r="CE13" i="188"/>
  <c r="CE13" i="190" s="1"/>
  <c r="V20" i="205"/>
  <c r="V20" i="201" s="1"/>
  <c r="CE16" i="188"/>
  <c r="CE16" i="190" s="1"/>
  <c r="X29" i="205"/>
  <c r="X29" i="201" s="1"/>
  <c r="CG25" i="188"/>
  <c r="CG25" i="190" s="1"/>
  <c r="V32" i="205"/>
  <c r="V32" i="201" s="1"/>
  <c r="CE28" i="188"/>
  <c r="CE28" i="190" s="1"/>
  <c r="T35" i="205"/>
  <c r="CC31" i="188"/>
  <c r="CC31" i="190" s="1"/>
  <c r="H25" i="182"/>
  <c r="X36" i="205"/>
  <c r="X36" i="201" s="1"/>
  <c r="CG32" i="188"/>
  <c r="CG32" i="190" s="1"/>
  <c r="U42" i="205"/>
  <c r="U42" i="201" s="1"/>
  <c r="CD38" i="188"/>
  <c r="CD38" i="190" s="1"/>
  <c r="Y43" i="205"/>
  <c r="Y43" i="201" s="1"/>
  <c r="CH39" i="188"/>
  <c r="CH39" i="190" s="1"/>
  <c r="V50" i="205"/>
  <c r="V50" i="201" s="1"/>
  <c r="CE46" i="188"/>
  <c r="CE46" i="190" s="1"/>
  <c r="X54" i="205"/>
  <c r="X54" i="201" s="1"/>
  <c r="CG50" i="188"/>
  <c r="CG50" i="190" s="1"/>
  <c r="W57" i="205"/>
  <c r="W57" i="201" s="1"/>
  <c r="CF53" i="188"/>
  <c r="CF53" i="190" s="1"/>
  <c r="W60" i="205"/>
  <c r="W60" i="201" s="1"/>
  <c r="CF56" i="188"/>
  <c r="CF56" i="190" s="1"/>
  <c r="W65" i="205"/>
  <c r="W65" i="201" s="1"/>
  <c r="CF61" i="188"/>
  <c r="CF61" i="190" s="1"/>
  <c r="Y69" i="205"/>
  <c r="Y69" i="201" s="1"/>
  <c r="CH65" i="188"/>
  <c r="CH65" i="190" s="1"/>
  <c r="G66" i="182"/>
  <c r="U82" i="205"/>
  <c r="U82" i="201" s="1"/>
  <c r="CD78" i="188"/>
  <c r="CD78" i="190" s="1"/>
  <c r="C77" i="182"/>
  <c r="H77" i="182" s="1"/>
  <c r="O77" i="182"/>
  <c r="BD77" i="186" s="1"/>
  <c r="X14" i="205"/>
  <c r="X14" i="201" s="1"/>
  <c r="CG10" i="188"/>
  <c r="CG10" i="190" s="1"/>
  <c r="W17" i="205"/>
  <c r="W17" i="201" s="1"/>
  <c r="CF13" i="188"/>
  <c r="CF13" i="190" s="1"/>
  <c r="W20" i="205"/>
  <c r="W20" i="201" s="1"/>
  <c r="CF16" i="188"/>
  <c r="CF16" i="190" s="1"/>
  <c r="E15" i="182"/>
  <c r="O15" i="182"/>
  <c r="AQ15" i="186" s="1"/>
  <c r="Y29" i="205"/>
  <c r="Y29" i="201" s="1"/>
  <c r="CH25" i="188"/>
  <c r="CH25" i="190" s="1"/>
  <c r="G26" i="182"/>
  <c r="X47" i="205"/>
  <c r="X47" i="201" s="1"/>
  <c r="CG43" i="188"/>
  <c r="CG43" i="190" s="1"/>
  <c r="W50" i="205"/>
  <c r="W50" i="201" s="1"/>
  <c r="CF46" i="188"/>
  <c r="CF46" i="190" s="1"/>
  <c r="T53" i="205"/>
  <c r="CC49" i="188"/>
  <c r="CC49" i="190" s="1"/>
  <c r="H43" i="182"/>
  <c r="F47" i="182"/>
  <c r="X65" i="205"/>
  <c r="X65" i="201" s="1"/>
  <c r="CG61" i="188"/>
  <c r="CG61" i="190" s="1"/>
  <c r="B58" i="182"/>
  <c r="O58" i="182"/>
  <c r="N58" i="186" s="1"/>
  <c r="V66" i="182"/>
  <c r="Y83" i="205"/>
  <c r="Y83" i="201" s="1"/>
  <c r="CH79" i="188"/>
  <c r="CH79" i="190" s="1"/>
  <c r="V87" i="205"/>
  <c r="V87" i="201" s="1"/>
  <c r="CE83" i="188"/>
  <c r="CE83" i="190" s="1"/>
  <c r="T13" i="205"/>
  <c r="CC9" i="188"/>
  <c r="H3" i="182"/>
  <c r="F7" i="182"/>
  <c r="X25" i="205"/>
  <c r="X25" i="201" s="1"/>
  <c r="CG21" i="188"/>
  <c r="CG21" i="190" s="1"/>
  <c r="B18" i="182"/>
  <c r="O18" i="182"/>
  <c r="AD18" i="186" s="1"/>
  <c r="V26" i="182"/>
  <c r="U43" i="205"/>
  <c r="U43" i="201" s="1"/>
  <c r="CD39" i="188"/>
  <c r="CD39" i="190" s="1"/>
  <c r="Y47" i="205"/>
  <c r="Y47" i="201" s="1"/>
  <c r="CH43" i="188"/>
  <c r="CH43" i="190" s="1"/>
  <c r="X50" i="205"/>
  <c r="X50" i="201" s="1"/>
  <c r="CG46" i="188"/>
  <c r="CG46" i="190" s="1"/>
  <c r="U53" i="205"/>
  <c r="U53" i="201" s="1"/>
  <c r="CD49" i="188"/>
  <c r="CD49" i="190" s="1"/>
  <c r="Y57" i="205"/>
  <c r="Y57" i="201" s="1"/>
  <c r="CH53" i="188"/>
  <c r="CH53" i="190" s="1"/>
  <c r="U68" i="205"/>
  <c r="U68" i="201" s="1"/>
  <c r="CD64" i="188"/>
  <c r="CD64" i="190" s="1"/>
  <c r="X71" i="205"/>
  <c r="X71" i="201" s="1"/>
  <c r="CG67" i="188"/>
  <c r="CG67" i="190" s="1"/>
  <c r="W73" i="205"/>
  <c r="W73" i="201" s="1"/>
  <c r="CF69" i="188"/>
  <c r="CF69" i="190" s="1"/>
  <c r="U78" i="205"/>
  <c r="U78" i="201" s="1"/>
  <c r="CD74" i="188"/>
  <c r="CD74" i="190" s="1"/>
  <c r="B6" i="182"/>
  <c r="O13" i="182"/>
  <c r="S13" i="186" s="1"/>
  <c r="B26" i="182"/>
  <c r="O33" i="182"/>
  <c r="BY33" i="186" s="1"/>
  <c r="B46" i="182"/>
  <c r="O53" i="182"/>
  <c r="AG53" i="186" s="1"/>
  <c r="B66" i="182"/>
  <c r="O73" i="182"/>
  <c r="L73" i="186" s="1"/>
  <c r="X13" i="205"/>
  <c r="CG9" i="188"/>
  <c r="W14" i="205"/>
  <c r="W14" i="201" s="1"/>
  <c r="CF10" i="188"/>
  <c r="CF10" i="190" s="1"/>
  <c r="V15" i="205"/>
  <c r="V15" i="201" s="1"/>
  <c r="CE11" i="188"/>
  <c r="CE11" i="190" s="1"/>
  <c r="U16" i="205"/>
  <c r="U16" i="201" s="1"/>
  <c r="CD12" i="188"/>
  <c r="CD12" i="190" s="1"/>
  <c r="T17" i="205"/>
  <c r="CC13" i="188"/>
  <c r="CC13" i="190" s="1"/>
  <c r="Y32" i="205"/>
  <c r="Y32" i="201" s="1"/>
  <c r="CH28" i="188"/>
  <c r="CH28" i="190" s="1"/>
  <c r="X33" i="205"/>
  <c r="X33" i="201" s="1"/>
  <c r="CG29" i="188"/>
  <c r="CG29" i="190" s="1"/>
  <c r="W34" i="205"/>
  <c r="W34" i="201" s="1"/>
  <c r="CF30" i="188"/>
  <c r="CF30" i="190" s="1"/>
  <c r="V35" i="205"/>
  <c r="V35" i="201" s="1"/>
  <c r="CE31" i="188"/>
  <c r="CE31" i="190" s="1"/>
  <c r="U36" i="205"/>
  <c r="U36" i="201" s="1"/>
  <c r="CD32" i="188"/>
  <c r="CD32" i="190" s="1"/>
  <c r="T37" i="205"/>
  <c r="CC33" i="188"/>
  <c r="CC33" i="190" s="1"/>
  <c r="Y52" i="205"/>
  <c r="Y52" i="201" s="1"/>
  <c r="CH48" i="188"/>
  <c r="CH48" i="190" s="1"/>
  <c r="X53" i="205"/>
  <c r="X53" i="201" s="1"/>
  <c r="CG49" i="188"/>
  <c r="CG49" i="190" s="1"/>
  <c r="W54" i="205"/>
  <c r="W54" i="201" s="1"/>
  <c r="CF50" i="188"/>
  <c r="CF50" i="190" s="1"/>
  <c r="V55" i="205"/>
  <c r="V55" i="201" s="1"/>
  <c r="CE51" i="188"/>
  <c r="CE51" i="190" s="1"/>
  <c r="U56" i="205"/>
  <c r="U56" i="201" s="1"/>
  <c r="CD52" i="188"/>
  <c r="CD52" i="190" s="1"/>
  <c r="T57" i="205"/>
  <c r="CC53" i="188"/>
  <c r="CC53" i="190" s="1"/>
  <c r="Y72" i="205"/>
  <c r="Y72" i="201" s="1"/>
  <c r="CH68" i="188"/>
  <c r="CH68" i="190" s="1"/>
  <c r="X73" i="205"/>
  <c r="X73" i="201" s="1"/>
  <c r="CG69" i="188"/>
  <c r="CG69" i="190" s="1"/>
  <c r="W74" i="205"/>
  <c r="W74" i="201" s="1"/>
  <c r="CF70" i="188"/>
  <c r="CF70" i="190" s="1"/>
  <c r="V75" i="205"/>
  <c r="V75" i="201" s="1"/>
  <c r="CE71" i="188"/>
  <c r="CE71" i="190" s="1"/>
  <c r="U76" i="205"/>
  <c r="U76" i="201" s="1"/>
  <c r="CD72" i="188"/>
  <c r="CD72" i="190" s="1"/>
  <c r="T77" i="205"/>
  <c r="CC73" i="188"/>
  <c r="CC73" i="190" s="1"/>
  <c r="E5" i="182"/>
  <c r="H5" i="182" s="1"/>
  <c r="B8" i="182"/>
  <c r="E25" i="182"/>
  <c r="B28" i="182"/>
  <c r="E45" i="182"/>
  <c r="B48" i="182"/>
  <c r="F64" i="182"/>
  <c r="E65" i="182"/>
  <c r="B68" i="182"/>
  <c r="G4" i="182"/>
  <c r="B9" i="182"/>
  <c r="G24" i="182"/>
  <c r="B29" i="182"/>
  <c r="G44" i="182"/>
  <c r="H44" i="182" s="1"/>
  <c r="B49" i="182"/>
  <c r="B69" i="182"/>
  <c r="B10" i="182"/>
  <c r="B30" i="182"/>
  <c r="B50" i="182"/>
  <c r="B70" i="182"/>
  <c r="B11" i="182"/>
  <c r="B31" i="182"/>
  <c r="B51" i="182"/>
  <c r="B71" i="182"/>
  <c r="O19" i="182"/>
  <c r="BC19" i="186" s="1"/>
  <c r="O39" i="182"/>
  <c r="O59" i="182"/>
  <c r="BY59" i="186" s="1"/>
  <c r="H7" i="182"/>
  <c r="H27" i="182"/>
  <c r="Y19" i="205"/>
  <c r="Y19" i="201" s="1"/>
  <c r="CH15" i="188"/>
  <c r="CH15" i="190" s="1"/>
  <c r="X20" i="205"/>
  <c r="X20" i="201" s="1"/>
  <c r="CG16" i="188"/>
  <c r="CG16" i="190" s="1"/>
  <c r="W21" i="205"/>
  <c r="W21" i="201" s="1"/>
  <c r="CF17" i="188"/>
  <c r="CF17" i="190" s="1"/>
  <c r="V22" i="205"/>
  <c r="V22" i="201" s="1"/>
  <c r="CE18" i="188"/>
  <c r="CE18" i="190" s="1"/>
  <c r="U23" i="205"/>
  <c r="U23" i="201" s="1"/>
  <c r="CD19" i="188"/>
  <c r="CD19" i="190" s="1"/>
  <c r="T24" i="205"/>
  <c r="CC20" i="188"/>
  <c r="CC20" i="190" s="1"/>
  <c r="O21" i="182"/>
  <c r="AR21" i="186" s="1"/>
  <c r="Y39" i="205"/>
  <c r="Y39" i="201" s="1"/>
  <c r="CH35" i="188"/>
  <c r="CH35" i="190" s="1"/>
  <c r="X40" i="205"/>
  <c r="X40" i="201" s="1"/>
  <c r="CG36" i="188"/>
  <c r="CG36" i="190" s="1"/>
  <c r="W41" i="205"/>
  <c r="W41" i="201" s="1"/>
  <c r="CF37" i="188"/>
  <c r="CF37" i="190" s="1"/>
  <c r="B34" i="182"/>
  <c r="O41" i="182"/>
  <c r="BL41" i="186" s="1"/>
  <c r="Y59" i="205"/>
  <c r="Y59" i="201" s="1"/>
  <c r="CH55" i="188"/>
  <c r="CH55" i="190" s="1"/>
  <c r="X60" i="205"/>
  <c r="X60" i="201" s="1"/>
  <c r="CG56" i="188"/>
  <c r="CG56" i="190" s="1"/>
  <c r="W61" i="205"/>
  <c r="W61" i="201" s="1"/>
  <c r="CF57" i="188"/>
  <c r="CF57" i="190" s="1"/>
  <c r="V62" i="205"/>
  <c r="V62" i="201" s="1"/>
  <c r="CE58" i="188"/>
  <c r="CE58" i="190" s="1"/>
  <c r="U63" i="205"/>
  <c r="U63" i="201" s="1"/>
  <c r="CD59" i="188"/>
  <c r="CD59" i="190" s="1"/>
  <c r="T64" i="205"/>
  <c r="CC60" i="188"/>
  <c r="CC60" i="190" s="1"/>
  <c r="O61" i="182"/>
  <c r="AB61" i="186" s="1"/>
  <c r="Y79" i="205"/>
  <c r="Y79" i="201" s="1"/>
  <c r="CH75" i="188"/>
  <c r="CH75" i="190" s="1"/>
  <c r="X80" i="205"/>
  <c r="X80" i="201" s="1"/>
  <c r="CG76" i="188"/>
  <c r="CG76" i="190" s="1"/>
  <c r="W81" i="205"/>
  <c r="W81" i="201" s="1"/>
  <c r="CF77" i="188"/>
  <c r="CF77" i="190" s="1"/>
  <c r="V82" i="205"/>
  <c r="V82" i="201" s="1"/>
  <c r="CE78" i="188"/>
  <c r="CE78" i="190" s="1"/>
  <c r="U83" i="205"/>
  <c r="U83" i="201" s="1"/>
  <c r="CD79" i="188"/>
  <c r="CD79" i="190" s="1"/>
  <c r="T84" i="205"/>
  <c r="CC80" i="188"/>
  <c r="CC80" i="190" s="1"/>
  <c r="Y20" i="205"/>
  <c r="Y20" i="201" s="1"/>
  <c r="CH16" i="188"/>
  <c r="CH16" i="190" s="1"/>
  <c r="X21" i="205"/>
  <c r="X21" i="201" s="1"/>
  <c r="CG17" i="188"/>
  <c r="CG17" i="190" s="1"/>
  <c r="W22" i="205"/>
  <c r="W22" i="201" s="1"/>
  <c r="CF18" i="188"/>
  <c r="CF18" i="190" s="1"/>
  <c r="V23" i="205"/>
  <c r="V23" i="201" s="1"/>
  <c r="CE19" i="188"/>
  <c r="CE19" i="190" s="1"/>
  <c r="U24" i="205"/>
  <c r="U24" i="201" s="1"/>
  <c r="CD20" i="188"/>
  <c r="CD20" i="190" s="1"/>
  <c r="T25" i="205"/>
  <c r="CC21" i="188"/>
  <c r="CC21" i="190" s="1"/>
  <c r="Y40" i="205"/>
  <c r="Y40" i="201" s="1"/>
  <c r="CH36" i="188"/>
  <c r="CH36" i="190" s="1"/>
  <c r="X41" i="205"/>
  <c r="X41" i="201" s="1"/>
  <c r="CG37" i="188"/>
  <c r="CG37" i="190" s="1"/>
  <c r="W42" i="205"/>
  <c r="W42" i="201" s="1"/>
  <c r="CF38" i="188"/>
  <c r="CF38" i="190" s="1"/>
  <c r="V43" i="205"/>
  <c r="V43" i="201" s="1"/>
  <c r="CE39" i="188"/>
  <c r="CE39" i="190" s="1"/>
  <c r="U44" i="205"/>
  <c r="U44" i="201" s="1"/>
  <c r="CD40" i="188"/>
  <c r="CD40" i="190" s="1"/>
  <c r="T45" i="205"/>
  <c r="CC41" i="188"/>
  <c r="CC41" i="190" s="1"/>
  <c r="Y60" i="205"/>
  <c r="Y60" i="201" s="1"/>
  <c r="CH56" i="188"/>
  <c r="CH56" i="190" s="1"/>
  <c r="X61" i="205"/>
  <c r="X61" i="201" s="1"/>
  <c r="CG57" i="188"/>
  <c r="CG57" i="190" s="1"/>
  <c r="W62" i="205"/>
  <c r="W62" i="201" s="1"/>
  <c r="CF58" i="188"/>
  <c r="CF58" i="190" s="1"/>
  <c r="V63" i="205"/>
  <c r="V63" i="201" s="1"/>
  <c r="CE59" i="188"/>
  <c r="CE59" i="190" s="1"/>
  <c r="U64" i="205"/>
  <c r="U64" i="201" s="1"/>
  <c r="CD60" i="188"/>
  <c r="CD60" i="190" s="1"/>
  <c r="T65" i="205"/>
  <c r="CC61" i="188"/>
  <c r="CC61" i="190" s="1"/>
  <c r="Y80" i="205"/>
  <c r="Y80" i="201" s="1"/>
  <c r="CH76" i="188"/>
  <c r="CH76" i="190" s="1"/>
  <c r="X81" i="205"/>
  <c r="X81" i="201" s="1"/>
  <c r="CG77" i="188"/>
  <c r="CG77" i="190" s="1"/>
  <c r="W82" i="205"/>
  <c r="W82" i="201" s="1"/>
  <c r="CF78" i="188"/>
  <c r="CF78" i="190" s="1"/>
  <c r="V83" i="205"/>
  <c r="V83" i="201" s="1"/>
  <c r="CE79" i="188"/>
  <c r="CE79" i="190" s="1"/>
  <c r="U84" i="205"/>
  <c r="U84" i="201" s="1"/>
  <c r="CD80" i="188"/>
  <c r="CD80" i="190" s="1"/>
  <c r="T85" i="205"/>
  <c r="CC81" i="188"/>
  <c r="CC81" i="190" s="1"/>
  <c r="Y21" i="205"/>
  <c r="Y21" i="201" s="1"/>
  <c r="CH17" i="188"/>
  <c r="CH17" i="190" s="1"/>
  <c r="X22" i="205"/>
  <c r="X22" i="201" s="1"/>
  <c r="CG18" i="188"/>
  <c r="CG18" i="190" s="1"/>
  <c r="W23" i="205"/>
  <c r="W23" i="201" s="1"/>
  <c r="CF19" i="188"/>
  <c r="CF19" i="190" s="1"/>
  <c r="V24" i="205"/>
  <c r="V24" i="201" s="1"/>
  <c r="CE20" i="188"/>
  <c r="CE20" i="190" s="1"/>
  <c r="U25" i="205"/>
  <c r="U25" i="201" s="1"/>
  <c r="CD21" i="188"/>
  <c r="CD21" i="190" s="1"/>
  <c r="T26" i="205"/>
  <c r="CC22" i="188"/>
  <c r="CC22" i="190" s="1"/>
  <c r="Y41" i="205"/>
  <c r="Y41" i="201" s="1"/>
  <c r="CH37" i="188"/>
  <c r="CH37" i="190" s="1"/>
  <c r="X42" i="205"/>
  <c r="X42" i="201" s="1"/>
  <c r="CG38" i="188"/>
  <c r="CG38" i="190" s="1"/>
  <c r="W43" i="205"/>
  <c r="W43" i="201" s="1"/>
  <c r="CF39" i="188"/>
  <c r="CF39" i="190" s="1"/>
  <c r="V44" i="205"/>
  <c r="V44" i="201" s="1"/>
  <c r="CE40" i="188"/>
  <c r="CE40" i="190" s="1"/>
  <c r="U45" i="205"/>
  <c r="U45" i="201" s="1"/>
  <c r="CD41" i="188"/>
  <c r="CD41" i="190" s="1"/>
  <c r="T46" i="205"/>
  <c r="CC42" i="188"/>
  <c r="CC42" i="190" s="1"/>
  <c r="Y61" i="205"/>
  <c r="Y61" i="201" s="1"/>
  <c r="CH57" i="188"/>
  <c r="CH57" i="190" s="1"/>
  <c r="X62" i="205"/>
  <c r="X62" i="201" s="1"/>
  <c r="CG58" i="188"/>
  <c r="CG58" i="190" s="1"/>
  <c r="W63" i="205"/>
  <c r="W63" i="201" s="1"/>
  <c r="CF59" i="188"/>
  <c r="CF59" i="190" s="1"/>
  <c r="V64" i="205"/>
  <c r="V64" i="201" s="1"/>
  <c r="CE60" i="188"/>
  <c r="CE60" i="190" s="1"/>
  <c r="U65" i="205"/>
  <c r="U65" i="201" s="1"/>
  <c r="CD61" i="188"/>
  <c r="CD61" i="190" s="1"/>
  <c r="T66" i="205"/>
  <c r="CC62" i="188"/>
  <c r="CC62" i="190" s="1"/>
  <c r="Y81" i="205"/>
  <c r="Y81" i="201" s="1"/>
  <c r="CH77" i="188"/>
  <c r="CH77" i="190" s="1"/>
  <c r="X82" i="205"/>
  <c r="X82" i="201" s="1"/>
  <c r="CG78" i="188"/>
  <c r="CG78" i="190" s="1"/>
  <c r="W83" i="205"/>
  <c r="W83" i="201" s="1"/>
  <c r="CF79" i="188"/>
  <c r="CF79" i="190" s="1"/>
  <c r="V84" i="205"/>
  <c r="V84" i="201" s="1"/>
  <c r="CE80" i="188"/>
  <c r="CE80" i="190" s="1"/>
  <c r="U85" i="205"/>
  <c r="U85" i="201" s="1"/>
  <c r="CD81" i="188"/>
  <c r="CD81" i="190" s="1"/>
  <c r="T86" i="205"/>
  <c r="CC82" i="188"/>
  <c r="CC82" i="190" s="1"/>
  <c r="Y22" i="205"/>
  <c r="Y22" i="201" s="1"/>
  <c r="CH18" i="188"/>
  <c r="CH18" i="190" s="1"/>
  <c r="X23" i="205"/>
  <c r="X23" i="201" s="1"/>
  <c r="CG19" i="188"/>
  <c r="CG19" i="190" s="1"/>
  <c r="W24" i="205"/>
  <c r="W24" i="201" s="1"/>
  <c r="CF20" i="188"/>
  <c r="CF20" i="190" s="1"/>
  <c r="V25" i="205"/>
  <c r="V25" i="201" s="1"/>
  <c r="CE21" i="188"/>
  <c r="CE21" i="190" s="1"/>
  <c r="U26" i="205"/>
  <c r="U26" i="201" s="1"/>
  <c r="CD22" i="188"/>
  <c r="CD22" i="190" s="1"/>
  <c r="T27" i="205"/>
  <c r="CC23" i="188"/>
  <c r="CC23" i="190" s="1"/>
  <c r="Y42" i="205"/>
  <c r="Y42" i="201" s="1"/>
  <c r="CH38" i="188"/>
  <c r="CH38" i="190" s="1"/>
  <c r="X43" i="205"/>
  <c r="X43" i="201" s="1"/>
  <c r="CG39" i="188"/>
  <c r="CG39" i="190" s="1"/>
  <c r="W44" i="205"/>
  <c r="W44" i="201" s="1"/>
  <c r="CF40" i="188"/>
  <c r="CF40" i="190" s="1"/>
  <c r="V45" i="205"/>
  <c r="V45" i="201" s="1"/>
  <c r="CE41" i="188"/>
  <c r="CE41" i="190" s="1"/>
  <c r="U46" i="205"/>
  <c r="U46" i="201" s="1"/>
  <c r="CD42" i="188"/>
  <c r="CD42" i="190" s="1"/>
  <c r="T47" i="205"/>
  <c r="CC43" i="188"/>
  <c r="CC43" i="190" s="1"/>
  <c r="Y62" i="205"/>
  <c r="Y62" i="201" s="1"/>
  <c r="CH58" i="188"/>
  <c r="CH58" i="190" s="1"/>
  <c r="X63" i="205"/>
  <c r="X63" i="201" s="1"/>
  <c r="CG59" i="188"/>
  <c r="CG59" i="190" s="1"/>
  <c r="W64" i="205"/>
  <c r="W64" i="201" s="1"/>
  <c r="CF60" i="188"/>
  <c r="CF60" i="190" s="1"/>
  <c r="V65" i="205"/>
  <c r="V65" i="201" s="1"/>
  <c r="CE61" i="188"/>
  <c r="CE61" i="190" s="1"/>
  <c r="U66" i="205"/>
  <c r="U66" i="201" s="1"/>
  <c r="CD62" i="188"/>
  <c r="CD62" i="190" s="1"/>
  <c r="T67" i="205"/>
  <c r="CC63" i="188"/>
  <c r="CC63" i="190" s="1"/>
  <c r="Y82" i="205"/>
  <c r="Y82" i="201" s="1"/>
  <c r="CH78" i="188"/>
  <c r="CH78" i="190" s="1"/>
  <c r="X83" i="205"/>
  <c r="X83" i="201" s="1"/>
  <c r="CG79" i="188"/>
  <c r="CG79" i="190" s="1"/>
  <c r="W84" i="205"/>
  <c r="W84" i="201" s="1"/>
  <c r="CF80" i="188"/>
  <c r="CF80" i="190" s="1"/>
  <c r="V85" i="205"/>
  <c r="V85" i="201" s="1"/>
  <c r="CE81" i="188"/>
  <c r="CE81" i="190" s="1"/>
  <c r="U86" i="205"/>
  <c r="U86" i="201" s="1"/>
  <c r="CD82" i="188"/>
  <c r="CD82" i="190" s="1"/>
  <c r="T87" i="205"/>
  <c r="CC83" i="188"/>
  <c r="CC83" i="190" s="1"/>
  <c r="Y25" i="205"/>
  <c r="Y25" i="201" s="1"/>
  <c r="CH21" i="188"/>
  <c r="CH21" i="190" s="1"/>
  <c r="X26" i="205"/>
  <c r="X26" i="201" s="1"/>
  <c r="CG22" i="188"/>
  <c r="CG22" i="190" s="1"/>
  <c r="W27" i="205"/>
  <c r="W27" i="201" s="1"/>
  <c r="CF23" i="188"/>
  <c r="CF23" i="190" s="1"/>
  <c r="V28" i="205"/>
  <c r="V28" i="201" s="1"/>
  <c r="CE24" i="188"/>
  <c r="CE24" i="190" s="1"/>
  <c r="U29" i="205"/>
  <c r="U29" i="201" s="1"/>
  <c r="CD25" i="188"/>
  <c r="CD25" i="190" s="1"/>
  <c r="T30" i="205"/>
  <c r="CC26" i="188"/>
  <c r="CC26" i="190" s="1"/>
  <c r="Y45" i="205"/>
  <c r="Y45" i="201" s="1"/>
  <c r="CH41" i="188"/>
  <c r="CH41" i="190" s="1"/>
  <c r="X46" i="205"/>
  <c r="X46" i="201" s="1"/>
  <c r="CG42" i="188"/>
  <c r="CG42" i="190" s="1"/>
  <c r="W47" i="205"/>
  <c r="W47" i="201" s="1"/>
  <c r="CF43" i="188"/>
  <c r="CF43" i="190" s="1"/>
  <c r="V48" i="205"/>
  <c r="V48" i="201" s="1"/>
  <c r="CE44" i="188"/>
  <c r="CE44" i="190" s="1"/>
  <c r="U49" i="205"/>
  <c r="U49" i="201" s="1"/>
  <c r="CD45" i="188"/>
  <c r="CD45" i="190" s="1"/>
  <c r="T50" i="205"/>
  <c r="CC46" i="188"/>
  <c r="CC46" i="190" s="1"/>
  <c r="Y65" i="205"/>
  <c r="Y65" i="201" s="1"/>
  <c r="CH61" i="188"/>
  <c r="CH61" i="190" s="1"/>
  <c r="X66" i="205"/>
  <c r="X66" i="201" s="1"/>
  <c r="CG62" i="188"/>
  <c r="CG62" i="190" s="1"/>
  <c r="W67" i="205"/>
  <c r="W67" i="201" s="1"/>
  <c r="CF63" i="188"/>
  <c r="CF63" i="190" s="1"/>
  <c r="V68" i="205"/>
  <c r="V68" i="201" s="1"/>
  <c r="CE64" i="188"/>
  <c r="CE64" i="190" s="1"/>
  <c r="U69" i="205"/>
  <c r="U69" i="201" s="1"/>
  <c r="CD65" i="188"/>
  <c r="CD65" i="190" s="1"/>
  <c r="T70" i="205"/>
  <c r="CC66" i="188"/>
  <c r="CC66" i="190" s="1"/>
  <c r="Y85" i="205"/>
  <c r="Y85" i="201" s="1"/>
  <c r="CH81" i="188"/>
  <c r="CH81" i="190" s="1"/>
  <c r="X86" i="205"/>
  <c r="X86" i="201" s="1"/>
  <c r="CG82" i="188"/>
  <c r="CG82" i="190" s="1"/>
  <c r="W87" i="205"/>
  <c r="W87" i="201" s="1"/>
  <c r="CF83" i="188"/>
  <c r="CF83" i="190" s="1"/>
  <c r="V88" i="205"/>
  <c r="V88" i="201" s="1"/>
  <c r="CE84" i="188"/>
  <c r="CE84" i="190" s="1"/>
  <c r="H15" i="182"/>
  <c r="H35" i="182"/>
  <c r="H55" i="182"/>
  <c r="H75" i="182"/>
  <c r="H16" i="182"/>
  <c r="H36" i="182"/>
  <c r="H76" i="182"/>
  <c r="H17" i="182"/>
  <c r="H37" i="182"/>
  <c r="H57" i="182"/>
  <c r="B4" i="182"/>
  <c r="D85" i="190"/>
  <c r="CB85" i="188"/>
  <c r="CB85" i="190" s="1"/>
  <c r="O13" i="201"/>
  <c r="F13" i="201"/>
  <c r="F91" i="205"/>
  <c r="F91" i="201" s="1"/>
  <c r="G13" i="201"/>
  <c r="G91" i="205"/>
  <c r="G91" i="201" s="1"/>
  <c r="I13" i="201"/>
  <c r="I91" i="205"/>
  <c r="I91" i="201" s="1"/>
  <c r="R13" i="201"/>
  <c r="E13" i="201"/>
  <c r="E91" i="205"/>
  <c r="E91" i="201" s="1"/>
  <c r="M44" i="205"/>
  <c r="M44" i="201" s="1"/>
  <c r="M87" i="205"/>
  <c r="M87" i="201" s="1"/>
  <c r="N51" i="205"/>
  <c r="N51" i="201" s="1"/>
  <c r="R86" i="205"/>
  <c r="R86" i="201" s="1"/>
  <c r="R66" i="205"/>
  <c r="R66" i="201" s="1"/>
  <c r="R46" i="205"/>
  <c r="R46" i="201" s="1"/>
  <c r="R26" i="205"/>
  <c r="R26" i="201" s="1"/>
  <c r="R80" i="205"/>
  <c r="R80" i="201" s="1"/>
  <c r="R59" i="205"/>
  <c r="R59" i="201" s="1"/>
  <c r="R38" i="205"/>
  <c r="R38" i="201" s="1"/>
  <c r="R17" i="205"/>
  <c r="R17" i="201" s="1"/>
  <c r="R77" i="205"/>
  <c r="R77" i="201" s="1"/>
  <c r="R55" i="205"/>
  <c r="R55" i="201" s="1"/>
  <c r="R33" i="205"/>
  <c r="R33" i="201" s="1"/>
  <c r="R76" i="205"/>
  <c r="R76" i="201" s="1"/>
  <c r="R54" i="205"/>
  <c r="R54" i="201" s="1"/>
  <c r="R32" i="205"/>
  <c r="R32" i="201" s="1"/>
  <c r="R75" i="205"/>
  <c r="R75" i="201" s="1"/>
  <c r="R53" i="205"/>
  <c r="R53" i="201" s="1"/>
  <c r="R31" i="205"/>
  <c r="R31" i="201" s="1"/>
  <c r="R74" i="205"/>
  <c r="R74" i="201" s="1"/>
  <c r="R52" i="205"/>
  <c r="R52" i="201" s="1"/>
  <c r="R30" i="205"/>
  <c r="R30" i="201" s="1"/>
  <c r="R68" i="205"/>
  <c r="R68" i="201" s="1"/>
  <c r="R45" i="205"/>
  <c r="R45" i="201" s="1"/>
  <c r="R23" i="205"/>
  <c r="R23" i="201" s="1"/>
  <c r="R87" i="205"/>
  <c r="R87" i="201" s="1"/>
  <c r="R64" i="205"/>
  <c r="R64" i="201" s="1"/>
  <c r="R42" i="205"/>
  <c r="R42" i="201" s="1"/>
  <c r="R20" i="205"/>
  <c r="R20" i="201" s="1"/>
  <c r="R85" i="205"/>
  <c r="R85" i="201" s="1"/>
  <c r="R63" i="205"/>
  <c r="R63" i="201" s="1"/>
  <c r="R41" i="205"/>
  <c r="R41" i="201" s="1"/>
  <c r="R19" i="205"/>
  <c r="R19" i="201" s="1"/>
  <c r="R84" i="205"/>
  <c r="R84" i="201" s="1"/>
  <c r="R62" i="205"/>
  <c r="R62" i="201" s="1"/>
  <c r="R40" i="205"/>
  <c r="R40" i="201" s="1"/>
  <c r="R18" i="205"/>
  <c r="R18" i="201" s="1"/>
  <c r="R83" i="205"/>
  <c r="R83" i="201" s="1"/>
  <c r="R61" i="205"/>
  <c r="R61" i="201" s="1"/>
  <c r="R39" i="205"/>
  <c r="R39" i="201" s="1"/>
  <c r="R16" i="205"/>
  <c r="R16" i="201" s="1"/>
  <c r="R73" i="205"/>
  <c r="R73" i="201" s="1"/>
  <c r="R35" i="205"/>
  <c r="R35" i="201" s="1"/>
  <c r="R72" i="205"/>
  <c r="R72" i="201" s="1"/>
  <c r="R34" i="205"/>
  <c r="R34" i="201" s="1"/>
  <c r="R71" i="205"/>
  <c r="R71" i="201" s="1"/>
  <c r="R29" i="205"/>
  <c r="R29" i="201" s="1"/>
  <c r="R70" i="205"/>
  <c r="R70" i="201" s="1"/>
  <c r="R28" i="205"/>
  <c r="R28" i="201" s="1"/>
  <c r="R58" i="205"/>
  <c r="R58" i="201" s="1"/>
  <c r="R21" i="205"/>
  <c r="R21" i="201" s="1"/>
  <c r="R57" i="205"/>
  <c r="R57" i="201" s="1"/>
  <c r="R15" i="205"/>
  <c r="R15" i="201" s="1"/>
  <c r="R56" i="205"/>
  <c r="R56" i="201" s="1"/>
  <c r="R14" i="205"/>
  <c r="R14" i="201" s="1"/>
  <c r="R49" i="205"/>
  <c r="R49" i="201" s="1"/>
  <c r="R82" i="205"/>
  <c r="R82" i="201" s="1"/>
  <c r="R44" i="205"/>
  <c r="R44" i="201" s="1"/>
  <c r="R78" i="205"/>
  <c r="R78" i="201" s="1"/>
  <c r="R36" i="205"/>
  <c r="R36" i="201" s="1"/>
  <c r="J13" i="201"/>
  <c r="J91" i="205"/>
  <c r="J91" i="201" s="1"/>
  <c r="M46" i="205"/>
  <c r="M46" i="201" s="1"/>
  <c r="N13" i="205"/>
  <c r="R22" i="205"/>
  <c r="R22" i="201" s="1"/>
  <c r="N74" i="205"/>
  <c r="N74" i="201" s="1"/>
  <c r="N54" i="205"/>
  <c r="N54" i="201" s="1"/>
  <c r="N34" i="205"/>
  <c r="N34" i="201" s="1"/>
  <c r="N14" i="205"/>
  <c r="N14" i="201" s="1"/>
  <c r="N82" i="205"/>
  <c r="N82" i="201" s="1"/>
  <c r="N61" i="205"/>
  <c r="N61" i="201" s="1"/>
  <c r="N40" i="205"/>
  <c r="N40" i="201" s="1"/>
  <c r="N19" i="205"/>
  <c r="N19" i="201" s="1"/>
  <c r="N81" i="205"/>
  <c r="N81" i="201" s="1"/>
  <c r="N60" i="205"/>
  <c r="N60" i="201" s="1"/>
  <c r="N39" i="205"/>
  <c r="N39" i="201" s="1"/>
  <c r="N18" i="205"/>
  <c r="N18" i="201" s="1"/>
  <c r="N80" i="205"/>
  <c r="N80" i="201" s="1"/>
  <c r="N59" i="205"/>
  <c r="N59" i="201" s="1"/>
  <c r="N38" i="205"/>
  <c r="N38" i="201" s="1"/>
  <c r="N17" i="205"/>
  <c r="N17" i="201" s="1"/>
  <c r="N70" i="205"/>
  <c r="N70" i="201" s="1"/>
  <c r="N49" i="205"/>
  <c r="N49" i="201" s="1"/>
  <c r="N28" i="205"/>
  <c r="N28" i="201" s="1"/>
  <c r="N69" i="205"/>
  <c r="N69" i="201" s="1"/>
  <c r="N48" i="205"/>
  <c r="N48" i="201" s="1"/>
  <c r="N27" i="205"/>
  <c r="N27" i="201" s="1"/>
  <c r="N88" i="205"/>
  <c r="N88" i="201" s="1"/>
  <c r="N67" i="205"/>
  <c r="N67" i="201" s="1"/>
  <c r="N46" i="205"/>
  <c r="N46" i="201" s="1"/>
  <c r="N25" i="205"/>
  <c r="N25" i="201" s="1"/>
  <c r="N66" i="205"/>
  <c r="N66" i="201" s="1"/>
  <c r="N36" i="205"/>
  <c r="N36" i="201" s="1"/>
  <c r="N65" i="205"/>
  <c r="N65" i="201" s="1"/>
  <c r="N35" i="205"/>
  <c r="N35" i="201" s="1"/>
  <c r="N63" i="205"/>
  <c r="N63" i="201" s="1"/>
  <c r="N32" i="205"/>
  <c r="N32" i="201" s="1"/>
  <c r="N84" i="205"/>
  <c r="N84" i="201" s="1"/>
  <c r="N53" i="205"/>
  <c r="N53" i="201" s="1"/>
  <c r="N23" i="205"/>
  <c r="N23" i="201" s="1"/>
  <c r="N83" i="205"/>
  <c r="N83" i="201" s="1"/>
  <c r="N52" i="205"/>
  <c r="N52" i="201" s="1"/>
  <c r="N22" i="205"/>
  <c r="N22" i="201" s="1"/>
  <c r="N77" i="205"/>
  <c r="N77" i="201" s="1"/>
  <c r="N47" i="205"/>
  <c r="N47" i="201" s="1"/>
  <c r="N16" i="205"/>
  <c r="N16" i="201" s="1"/>
  <c r="N57" i="205"/>
  <c r="N57" i="201" s="1"/>
  <c r="N15" i="205"/>
  <c r="N15" i="201" s="1"/>
  <c r="N58" i="205"/>
  <c r="N58" i="201" s="1"/>
  <c r="R25" i="205"/>
  <c r="R25" i="201" s="1"/>
  <c r="M71" i="205"/>
  <c r="M71" i="201" s="1"/>
  <c r="M51" i="205"/>
  <c r="M51" i="201" s="1"/>
  <c r="M31" i="205"/>
  <c r="M31" i="201" s="1"/>
  <c r="M75" i="205"/>
  <c r="M75" i="201" s="1"/>
  <c r="M54" i="205"/>
  <c r="M54" i="201" s="1"/>
  <c r="M33" i="205"/>
  <c r="M33" i="201" s="1"/>
  <c r="M13" i="205"/>
  <c r="M74" i="205"/>
  <c r="M74" i="201" s="1"/>
  <c r="M53" i="205"/>
  <c r="M53" i="201" s="1"/>
  <c r="M32" i="205"/>
  <c r="M32" i="201" s="1"/>
  <c r="M73" i="205"/>
  <c r="M73" i="201" s="1"/>
  <c r="M52" i="205"/>
  <c r="M52" i="201" s="1"/>
  <c r="M30" i="205"/>
  <c r="M30" i="201" s="1"/>
  <c r="M84" i="205"/>
  <c r="M84" i="201" s="1"/>
  <c r="M63" i="205"/>
  <c r="M63" i="201" s="1"/>
  <c r="M42" i="205"/>
  <c r="M42" i="201" s="1"/>
  <c r="M21" i="205"/>
  <c r="M21" i="201" s="1"/>
  <c r="M83" i="205"/>
  <c r="M83" i="201" s="1"/>
  <c r="M62" i="205"/>
  <c r="M62" i="201" s="1"/>
  <c r="M41" i="205"/>
  <c r="M41" i="201" s="1"/>
  <c r="M20" i="205"/>
  <c r="M20" i="201" s="1"/>
  <c r="M81" i="205"/>
  <c r="M81" i="201" s="1"/>
  <c r="M60" i="205"/>
  <c r="M60" i="201" s="1"/>
  <c r="M39" i="205"/>
  <c r="M39" i="201" s="1"/>
  <c r="M18" i="205"/>
  <c r="M18" i="201" s="1"/>
  <c r="M85" i="205"/>
  <c r="M85" i="201" s="1"/>
  <c r="M55" i="205"/>
  <c r="M55" i="201" s="1"/>
  <c r="M24" i="205"/>
  <c r="M24" i="201" s="1"/>
  <c r="M82" i="205"/>
  <c r="M82" i="201" s="1"/>
  <c r="M50" i="205"/>
  <c r="M50" i="201" s="1"/>
  <c r="M23" i="205"/>
  <c r="M23" i="201" s="1"/>
  <c r="M79" i="205"/>
  <c r="M79" i="201" s="1"/>
  <c r="M48" i="205"/>
  <c r="M48" i="201" s="1"/>
  <c r="M19" i="205"/>
  <c r="M19" i="201" s="1"/>
  <c r="M69" i="205"/>
  <c r="M69" i="201" s="1"/>
  <c r="M40" i="205"/>
  <c r="M40" i="201" s="1"/>
  <c r="M68" i="205"/>
  <c r="M68" i="201" s="1"/>
  <c r="M38" i="205"/>
  <c r="M38" i="201" s="1"/>
  <c r="M65" i="205"/>
  <c r="M65" i="201" s="1"/>
  <c r="M35" i="205"/>
  <c r="M35" i="201" s="1"/>
  <c r="M56" i="205"/>
  <c r="M56" i="201" s="1"/>
  <c r="N20" i="205"/>
  <c r="N20" i="201" s="1"/>
  <c r="N62" i="205"/>
  <c r="N62" i="201" s="1"/>
  <c r="R27" i="205"/>
  <c r="R27" i="201" s="1"/>
  <c r="M67" i="205"/>
  <c r="M67" i="201" s="1"/>
  <c r="N33" i="205"/>
  <c r="N33" i="201" s="1"/>
  <c r="N76" i="205"/>
  <c r="N76" i="201" s="1"/>
  <c r="R60" i="205"/>
  <c r="R60" i="201" s="1"/>
  <c r="M27" i="205"/>
  <c r="M27" i="201" s="1"/>
  <c r="M70" i="205"/>
  <c r="M70" i="201" s="1"/>
  <c r="N37" i="205"/>
  <c r="N37" i="201" s="1"/>
  <c r="N78" i="205"/>
  <c r="N78" i="201" s="1"/>
  <c r="R65" i="205"/>
  <c r="R65" i="201" s="1"/>
  <c r="M28" i="205"/>
  <c r="M28" i="201" s="1"/>
  <c r="M72" i="205"/>
  <c r="M72" i="201" s="1"/>
  <c r="N41" i="205"/>
  <c r="N41" i="201" s="1"/>
  <c r="N79" i="205"/>
  <c r="N79" i="201" s="1"/>
  <c r="R67" i="205"/>
  <c r="R67" i="201" s="1"/>
  <c r="M29" i="205"/>
  <c r="M29" i="201" s="1"/>
  <c r="M76" i="205"/>
  <c r="M76" i="201" s="1"/>
  <c r="N42" i="205"/>
  <c r="N42" i="201" s="1"/>
  <c r="N85" i="205"/>
  <c r="N85" i="201" s="1"/>
  <c r="R69" i="205"/>
  <c r="R69" i="201" s="1"/>
  <c r="H13" i="201"/>
  <c r="H91" i="205"/>
  <c r="H91" i="201" s="1"/>
  <c r="Q46" i="205"/>
  <c r="Q46" i="201" s="1"/>
  <c r="Q83" i="205"/>
  <c r="Q83" i="201" s="1"/>
  <c r="Q63" i="205"/>
  <c r="Q63" i="201" s="1"/>
  <c r="Q43" i="205"/>
  <c r="Q43" i="201" s="1"/>
  <c r="Q23" i="205"/>
  <c r="Q23" i="201" s="1"/>
  <c r="Q73" i="205"/>
  <c r="Q73" i="201" s="1"/>
  <c r="Q52" i="205"/>
  <c r="Q52" i="201" s="1"/>
  <c r="Q31" i="205"/>
  <c r="Q31" i="201" s="1"/>
  <c r="Q88" i="205"/>
  <c r="Q88" i="201" s="1"/>
  <c r="Q66" i="205"/>
  <c r="Q66" i="201" s="1"/>
  <c r="Q44" i="205"/>
  <c r="Q44" i="201" s="1"/>
  <c r="Q21" i="205"/>
  <c r="Q21" i="201" s="1"/>
  <c r="Q87" i="205"/>
  <c r="Q87" i="201" s="1"/>
  <c r="Q65" i="205"/>
  <c r="Q65" i="201" s="1"/>
  <c r="Q42" i="205"/>
  <c r="Q42" i="201" s="1"/>
  <c r="Q20" i="205"/>
  <c r="Q20" i="201" s="1"/>
  <c r="Q86" i="205"/>
  <c r="Q86" i="201" s="1"/>
  <c r="Q64" i="205"/>
  <c r="Q64" i="201" s="1"/>
  <c r="Q41" i="205"/>
  <c r="Q41" i="201" s="1"/>
  <c r="Q19" i="205"/>
  <c r="Q19" i="201" s="1"/>
  <c r="Q85" i="205"/>
  <c r="Q85" i="201" s="1"/>
  <c r="Q62" i="205"/>
  <c r="Q62" i="201" s="1"/>
  <c r="Q40" i="205"/>
  <c r="Q40" i="201" s="1"/>
  <c r="Q18" i="205"/>
  <c r="Q18" i="201" s="1"/>
  <c r="Q78" i="205"/>
  <c r="Q78" i="201" s="1"/>
  <c r="Q56" i="205"/>
  <c r="Q56" i="201" s="1"/>
  <c r="Q34" i="205"/>
  <c r="Q34" i="201" s="1"/>
  <c r="Q13" i="205"/>
  <c r="Q75" i="205"/>
  <c r="Q75" i="201" s="1"/>
  <c r="Q53" i="205"/>
  <c r="Q53" i="201" s="1"/>
  <c r="Q30" i="205"/>
  <c r="Q30" i="201" s="1"/>
  <c r="Q74" i="205"/>
  <c r="Q74" i="201" s="1"/>
  <c r="Q51" i="205"/>
  <c r="Q51" i="201" s="1"/>
  <c r="Q29" i="205"/>
  <c r="Q29" i="201" s="1"/>
  <c r="Q72" i="205"/>
  <c r="Q72" i="201" s="1"/>
  <c r="Q50" i="205"/>
  <c r="Q50" i="201" s="1"/>
  <c r="Q28" i="205"/>
  <c r="Q28" i="201" s="1"/>
  <c r="Q71" i="205"/>
  <c r="Q71" i="201" s="1"/>
  <c r="Q49" i="205"/>
  <c r="Q49" i="201" s="1"/>
  <c r="Q27" i="205"/>
  <c r="Q27" i="201" s="1"/>
  <c r="Q54" i="205"/>
  <c r="Q54" i="201" s="1"/>
  <c r="Q14" i="205"/>
  <c r="Q14" i="201" s="1"/>
  <c r="Q55" i="205"/>
  <c r="Q55" i="201" s="1"/>
  <c r="Q25" i="205"/>
  <c r="Q25" i="201" s="1"/>
  <c r="Q67" i="205"/>
  <c r="Q67" i="201" s="1"/>
  <c r="Q32" i="205"/>
  <c r="Q32" i="201" s="1"/>
  <c r="Q69" i="205"/>
  <c r="Q69" i="201" s="1"/>
  <c r="Q33" i="205"/>
  <c r="Q33" i="201" s="1"/>
  <c r="Q70" i="205"/>
  <c r="Q70" i="201" s="1"/>
  <c r="O32" i="205"/>
  <c r="O32" i="201" s="1"/>
  <c r="O53" i="205"/>
  <c r="O53" i="201" s="1"/>
  <c r="P18" i="205"/>
  <c r="P18" i="201" s="1"/>
  <c r="P39" i="205"/>
  <c r="P39" i="201" s="1"/>
  <c r="P61" i="205"/>
  <c r="P61" i="201" s="1"/>
  <c r="P82" i="205"/>
  <c r="P82" i="201" s="1"/>
  <c r="P19" i="205"/>
  <c r="P19" i="201" s="1"/>
  <c r="P41" i="205"/>
  <c r="P41" i="201" s="1"/>
  <c r="P62" i="205"/>
  <c r="P62" i="201" s="1"/>
  <c r="P83" i="205"/>
  <c r="P83" i="201" s="1"/>
  <c r="O77" i="205"/>
  <c r="O77" i="201" s="1"/>
  <c r="O57" i="205"/>
  <c r="O57" i="201" s="1"/>
  <c r="O37" i="205"/>
  <c r="O37" i="201" s="1"/>
  <c r="O17" i="205"/>
  <c r="O17" i="201" s="1"/>
  <c r="O34" i="205"/>
  <c r="O34" i="201" s="1"/>
  <c r="O55" i="205"/>
  <c r="O55" i="201" s="1"/>
  <c r="O76" i="205"/>
  <c r="O76" i="201" s="1"/>
  <c r="P21" i="205"/>
  <c r="P21" i="201" s="1"/>
  <c r="P42" i="205"/>
  <c r="P42" i="201" s="1"/>
  <c r="P63" i="205"/>
  <c r="P63" i="201" s="1"/>
  <c r="P84" i="205"/>
  <c r="P84" i="201" s="1"/>
  <c r="O14" i="205"/>
  <c r="O14" i="201" s="1"/>
  <c r="O35" i="205"/>
  <c r="O35" i="201" s="1"/>
  <c r="O56" i="205"/>
  <c r="O56" i="201" s="1"/>
  <c r="O78" i="205"/>
  <c r="O78" i="201" s="1"/>
  <c r="P22" i="205"/>
  <c r="P22" i="201" s="1"/>
  <c r="P43" i="205"/>
  <c r="P43" i="201" s="1"/>
  <c r="P64" i="205"/>
  <c r="P64" i="201" s="1"/>
  <c r="P85" i="205"/>
  <c r="P85" i="201" s="1"/>
  <c r="K13" i="201"/>
  <c r="K91" i="205"/>
  <c r="K91" i="201" s="1"/>
  <c r="O24" i="205"/>
  <c r="O24" i="201" s="1"/>
  <c r="O45" i="205"/>
  <c r="O45" i="201" s="1"/>
  <c r="O66" i="205"/>
  <c r="O66" i="201" s="1"/>
  <c r="O87" i="205"/>
  <c r="O87" i="201" s="1"/>
  <c r="P31" i="205"/>
  <c r="P31" i="201" s="1"/>
  <c r="P52" i="205"/>
  <c r="P52" i="201" s="1"/>
  <c r="P73" i="205"/>
  <c r="P73" i="201" s="1"/>
  <c r="O25" i="205"/>
  <c r="O25" i="201" s="1"/>
  <c r="O46" i="205"/>
  <c r="O46" i="201" s="1"/>
  <c r="O67" i="205"/>
  <c r="O67" i="201" s="1"/>
  <c r="O88" i="205"/>
  <c r="O88" i="201" s="1"/>
  <c r="P32" i="205"/>
  <c r="P32" i="201" s="1"/>
  <c r="P53" i="205"/>
  <c r="P53" i="201" s="1"/>
  <c r="P74" i="205"/>
  <c r="P74" i="201" s="1"/>
  <c r="O26" i="205"/>
  <c r="O26" i="201" s="1"/>
  <c r="O47" i="205"/>
  <c r="O47" i="201" s="1"/>
  <c r="O68" i="205"/>
  <c r="O68" i="201" s="1"/>
  <c r="P13" i="205"/>
  <c r="P33" i="205"/>
  <c r="P33" i="201" s="1"/>
  <c r="P54" i="205"/>
  <c r="P54" i="201" s="1"/>
  <c r="P80" i="205"/>
  <c r="P80" i="201" s="1"/>
  <c r="P60" i="205"/>
  <c r="P60" i="201" s="1"/>
  <c r="P40" i="205"/>
  <c r="P40" i="201" s="1"/>
  <c r="P20" i="205"/>
  <c r="P20" i="201" s="1"/>
  <c r="P87" i="205"/>
  <c r="P87" i="201" s="1"/>
  <c r="P34" i="205"/>
  <c r="P34" i="201" s="1"/>
  <c r="P55" i="205"/>
  <c r="P55" i="201" s="1"/>
  <c r="P76" i="205"/>
  <c r="P76" i="201" s="1"/>
  <c r="T90" i="201"/>
  <c r="S90" i="205"/>
  <c r="S90" i="201" s="1"/>
  <c r="AN90" i="205"/>
  <c r="AN90" i="201" s="1"/>
  <c r="L13" i="201"/>
  <c r="L91" i="205"/>
  <c r="L91" i="201" s="1"/>
  <c r="AA90" i="205"/>
  <c r="AA90" i="201" s="1"/>
  <c r="AB90" i="205"/>
  <c r="AB90" i="201" s="1"/>
  <c r="T26" i="201" l="1"/>
  <c r="C39" i="186"/>
  <c r="H39" i="186"/>
  <c r="AC39" i="186"/>
  <c r="AE39" i="186"/>
  <c r="G39" i="186"/>
  <c r="AD39" i="186"/>
  <c r="AZ39" i="186"/>
  <c r="BL39" i="186"/>
  <c r="BM39" i="186"/>
  <c r="F39" i="186"/>
  <c r="V39" i="186"/>
  <c r="W39" i="186"/>
  <c r="AB39" i="186"/>
  <c r="AW39" i="186"/>
  <c r="Z39" i="186"/>
  <c r="AA39" i="186"/>
  <c r="AP39" i="186"/>
  <c r="BS39" i="186"/>
  <c r="M39" i="186"/>
  <c r="BR39" i="186"/>
  <c r="D39" i="186"/>
  <c r="E39" i="186"/>
  <c r="AT39" i="186"/>
  <c r="BK39" i="186"/>
  <c r="AU39" i="186"/>
  <c r="BP39" i="186"/>
  <c r="BJ39" i="186"/>
  <c r="X39" i="186"/>
  <c r="Y39" i="186"/>
  <c r="I39" i="186"/>
  <c r="B39" i="186"/>
  <c r="AR39" i="186"/>
  <c r="AS39" i="186"/>
  <c r="T13" i="201"/>
  <c r="S13" i="205"/>
  <c r="X57" i="205"/>
  <c r="X57" i="201" s="1"/>
  <c r="CG53" i="188"/>
  <c r="CG53" i="190" s="1"/>
  <c r="V13" i="201"/>
  <c r="V26" i="205"/>
  <c r="V26" i="201" s="1"/>
  <c r="CE22" i="188"/>
  <c r="CE22" i="190" s="1"/>
  <c r="BW17" i="186"/>
  <c r="S17" i="186"/>
  <c r="C17" i="186"/>
  <c r="X17" i="186"/>
  <c r="E17" i="186"/>
  <c r="B17" i="186"/>
  <c r="AJ17" i="186"/>
  <c r="AK17" i="186"/>
  <c r="N17" i="186"/>
  <c r="AM17" i="186"/>
  <c r="U17" i="186"/>
  <c r="AR17" i="186"/>
  <c r="Y17" i="186"/>
  <c r="BD17" i="186"/>
  <c r="BE17" i="186"/>
  <c r="AH17" i="186"/>
  <c r="AQ17" i="186"/>
  <c r="AP17" i="186"/>
  <c r="BX17" i="186"/>
  <c r="BY17" i="186"/>
  <c r="R17" i="186"/>
  <c r="BN17" i="186"/>
  <c r="BL17" i="186"/>
  <c r="AS17" i="186"/>
  <c r="AI17" i="186"/>
  <c r="AN17" i="186"/>
  <c r="BI17" i="186"/>
  <c r="BK17" i="186"/>
  <c r="BB17" i="186"/>
  <c r="BJ17" i="186"/>
  <c r="BC17" i="186"/>
  <c r="BH17" i="186"/>
  <c r="D17" i="186"/>
  <c r="BM17" i="186"/>
  <c r="BV17" i="186"/>
  <c r="P17" i="186"/>
  <c r="Q17" i="186"/>
  <c r="BF17" i="186"/>
  <c r="T71" i="201"/>
  <c r="S71" i="205"/>
  <c r="S71" i="201" s="1"/>
  <c r="AE36" i="186"/>
  <c r="AJ36" i="186"/>
  <c r="BE36" i="186"/>
  <c r="BG36" i="186"/>
  <c r="BW36" i="186"/>
  <c r="BF36" i="186"/>
  <c r="AH36" i="186"/>
  <c r="J36" i="186"/>
  <c r="AY36" i="186"/>
  <c r="BD36" i="186"/>
  <c r="BY36" i="186"/>
  <c r="L36" i="186"/>
  <c r="M36" i="186"/>
  <c r="BB36" i="186"/>
  <c r="AD36" i="186"/>
  <c r="AO36" i="186"/>
  <c r="T36" i="186"/>
  <c r="AF36" i="186"/>
  <c r="AG36" i="186"/>
  <c r="BV36" i="186"/>
  <c r="V36" i="186"/>
  <c r="AI36" i="186"/>
  <c r="Q36" i="186"/>
  <c r="S36" i="186"/>
  <c r="AX36" i="186"/>
  <c r="R36" i="186"/>
  <c r="AZ36" i="186"/>
  <c r="BA36" i="186"/>
  <c r="K36" i="186"/>
  <c r="P36" i="186"/>
  <c r="AK36" i="186"/>
  <c r="BR36" i="186"/>
  <c r="BT36" i="186"/>
  <c r="BU36" i="186"/>
  <c r="N36" i="186"/>
  <c r="AW77" i="186"/>
  <c r="AV77" i="186"/>
  <c r="BT75" i="186"/>
  <c r="BK74" i="186"/>
  <c r="F61" i="186"/>
  <c r="BV58" i="186"/>
  <c r="BR57" i="186"/>
  <c r="BN56" i="186"/>
  <c r="BF54" i="186"/>
  <c r="BB53" i="186"/>
  <c r="F41" i="186"/>
  <c r="BE39" i="186"/>
  <c r="I37" i="186"/>
  <c r="M33" i="186"/>
  <c r="Y21" i="186"/>
  <c r="BY19" i="186"/>
  <c r="BA18" i="186"/>
  <c r="AC17" i="186"/>
  <c r="E16" i="186"/>
  <c r="BE14" i="186"/>
  <c r="AG13" i="186"/>
  <c r="AD78" i="186"/>
  <c r="BH74" i="186"/>
  <c r="AU57" i="186"/>
  <c r="AQ56" i="186"/>
  <c r="AI54" i="186"/>
  <c r="AE53" i="186"/>
  <c r="AI39" i="186"/>
  <c r="BK36" i="186"/>
  <c r="AM35" i="186"/>
  <c r="C21" i="186"/>
  <c r="AE18" i="186"/>
  <c r="G17" i="186"/>
  <c r="BG15" i="186"/>
  <c r="AI14" i="186"/>
  <c r="K13" i="186"/>
  <c r="AV75" i="186"/>
  <c r="V41" i="186"/>
  <c r="BV39" i="186"/>
  <c r="F37" i="186"/>
  <c r="AW58" i="186"/>
  <c r="Y37" i="186"/>
  <c r="AO77" i="186"/>
  <c r="BN75" i="186"/>
  <c r="AZ34" i="186"/>
  <c r="N13" i="206"/>
  <c r="D89" i="168" a="1"/>
  <c r="P61" i="186"/>
  <c r="BP54" i="186"/>
  <c r="X38" i="186"/>
  <c r="BR35" i="186"/>
  <c r="AP13" i="186"/>
  <c r="X76" i="166"/>
  <c r="T87" i="201"/>
  <c r="W19" i="186"/>
  <c r="BO19" i="186"/>
  <c r="AB19" i="186"/>
  <c r="AW19" i="186"/>
  <c r="AY19" i="186"/>
  <c r="AF19" i="186"/>
  <c r="M19" i="186"/>
  <c r="AX19" i="186"/>
  <c r="Z19" i="186"/>
  <c r="V19" i="186"/>
  <c r="AQ19" i="186"/>
  <c r="AV19" i="186"/>
  <c r="BQ19" i="186"/>
  <c r="AZ19" i="186"/>
  <c r="AG19" i="186"/>
  <c r="D19" i="186"/>
  <c r="E19" i="186"/>
  <c r="AT19" i="186"/>
  <c r="AP19" i="186"/>
  <c r="X19" i="186"/>
  <c r="Y19" i="186"/>
  <c r="BN19" i="186"/>
  <c r="N19" i="186"/>
  <c r="BT19" i="186"/>
  <c r="BA19" i="186"/>
  <c r="AA19" i="186"/>
  <c r="I19" i="186"/>
  <c r="K19" i="186"/>
  <c r="BJ19" i="186"/>
  <c r="J19" i="186"/>
  <c r="AR19" i="186"/>
  <c r="AS19" i="186"/>
  <c r="C19" i="186"/>
  <c r="AU19" i="186"/>
  <c r="H19" i="186"/>
  <c r="AC19" i="186"/>
  <c r="L19" i="186"/>
  <c r="BU19" i="186"/>
  <c r="B19" i="186"/>
  <c r="BL19" i="186"/>
  <c r="BM19" i="186"/>
  <c r="F19" i="186"/>
  <c r="T57" i="201"/>
  <c r="S57" i="205"/>
  <c r="S57" i="201" s="1"/>
  <c r="U60" i="205"/>
  <c r="U60" i="201" s="1"/>
  <c r="CD56" i="188"/>
  <c r="CD56" i="190" s="1"/>
  <c r="U27" i="205"/>
  <c r="U27" i="201" s="1"/>
  <c r="CD23" i="188"/>
  <c r="CD23" i="190" s="1"/>
  <c r="V46" i="205"/>
  <c r="V46" i="201" s="1"/>
  <c r="CE42" i="188"/>
  <c r="CE42" i="190" s="1"/>
  <c r="K13" i="207"/>
  <c r="K91" i="206"/>
  <c r="K91" i="207" s="1"/>
  <c r="BC75" i="186"/>
  <c r="AO39" i="186"/>
  <c r="BQ36" i="186"/>
  <c r="AS35" i="186"/>
  <c r="I21" i="186"/>
  <c r="BI19" i="186"/>
  <c r="AK18" i="186"/>
  <c r="M17" i="186"/>
  <c r="BM15" i="186"/>
  <c r="AO14" i="186"/>
  <c r="Q13" i="186"/>
  <c r="K37" i="186"/>
  <c r="M49" i="206"/>
  <c r="G39" i="162"/>
  <c r="BF39" i="186"/>
  <c r="J37" i="186"/>
  <c r="BJ35" i="186"/>
  <c r="N33" i="186"/>
  <c r="Z21" i="186"/>
  <c r="BB18" i="186"/>
  <c r="AD17" i="186"/>
  <c r="F16" i="186"/>
  <c r="BF14" i="186"/>
  <c r="AH13" i="186"/>
  <c r="BY75" i="166"/>
  <c r="BX75" i="166"/>
  <c r="BW75" i="166"/>
  <c r="BV75" i="166"/>
  <c r="AH75" i="166"/>
  <c r="O75" i="166"/>
  <c r="R75" i="166"/>
  <c r="BG75" i="166"/>
  <c r="BK75" i="166"/>
  <c r="BN75" i="166"/>
  <c r="G75" i="166"/>
  <c r="AI75" i="166"/>
  <c r="BC75" i="166"/>
  <c r="BH75" i="166"/>
  <c r="V75" i="166"/>
  <c r="AL75" i="166"/>
  <c r="C75" i="166"/>
  <c r="AR75" i="166"/>
  <c r="N75" i="166"/>
  <c r="U75" i="166"/>
  <c r="AP75" i="166"/>
  <c r="BF75" i="166"/>
  <c r="S75" i="166"/>
  <c r="W75" i="166"/>
  <c r="Z75" i="166"/>
  <c r="AO75" i="166"/>
  <c r="AJ75" i="166"/>
  <c r="Y75" i="166"/>
  <c r="AK75" i="166"/>
  <c r="T75" i="166"/>
  <c r="BJ75" i="166"/>
  <c r="AM75" i="166"/>
  <c r="BD75" i="166"/>
  <c r="AN75" i="166"/>
  <c r="B75" i="166"/>
  <c r="L78" i="186"/>
  <c r="F77" i="186"/>
  <c r="AD75" i="186"/>
  <c r="U74" i="186"/>
  <c r="AR61" i="186"/>
  <c r="AJ59" i="186"/>
  <c r="AF58" i="186"/>
  <c r="AB57" i="186"/>
  <c r="X56" i="186"/>
  <c r="P54" i="186"/>
  <c r="L53" i="186"/>
  <c r="D77" i="186"/>
  <c r="BQ75" i="186"/>
  <c r="AY58" i="186"/>
  <c r="I78" i="186"/>
  <c r="BD76" i="186"/>
  <c r="AB75" i="166"/>
  <c r="BN57" i="186"/>
  <c r="AH54" i="186"/>
  <c r="AL35" i="186"/>
  <c r="AT17" i="186"/>
  <c r="B16" i="186"/>
  <c r="E57" i="186"/>
  <c r="M54" i="186"/>
  <c r="BE35" i="186"/>
  <c r="AT75" i="166"/>
  <c r="Q74" i="186"/>
  <c r="AF54" i="186"/>
  <c r="BP76" i="166"/>
  <c r="BM75" i="186"/>
  <c r="G58" i="186"/>
  <c r="S56" i="186"/>
  <c r="AA38" i="186"/>
  <c r="AM36" i="186"/>
  <c r="AY14" i="186"/>
  <c r="AZ76" i="166"/>
  <c r="BF56" i="186"/>
  <c r="B37" i="186"/>
  <c r="N35" i="186"/>
  <c r="BF16" i="186"/>
  <c r="M79" i="206"/>
  <c r="G69" i="162"/>
  <c r="BT15" i="186"/>
  <c r="I76" i="186"/>
  <c r="BK58" i="186"/>
  <c r="AI16" i="186"/>
  <c r="BS61" i="186"/>
  <c r="S38" i="186"/>
  <c r="AN79" i="196"/>
  <c r="AN82" i="196" s="1"/>
  <c r="AR79" i="196"/>
  <c r="AR82" i="196" s="1"/>
  <c r="M13" i="201"/>
  <c r="M91" i="205"/>
  <c r="M91" i="201" s="1"/>
  <c r="R91" i="205"/>
  <c r="R91" i="201" s="1"/>
  <c r="T30" i="201"/>
  <c r="S30" i="205"/>
  <c r="S30" i="201" s="1"/>
  <c r="BY73" i="186"/>
  <c r="BX73" i="186"/>
  <c r="BW73" i="186"/>
  <c r="BV73" i="186"/>
  <c r="BU73" i="186"/>
  <c r="AO73" i="186"/>
  <c r="T73" i="186"/>
  <c r="BM73" i="186"/>
  <c r="AU73" i="186"/>
  <c r="BK73" i="186"/>
  <c r="AT73" i="186"/>
  <c r="BP73" i="186"/>
  <c r="S73" i="186"/>
  <c r="D73" i="186"/>
  <c r="AP73" i="186"/>
  <c r="BI73" i="186"/>
  <c r="C73" i="186"/>
  <c r="R73" i="186"/>
  <c r="BJ73" i="186"/>
  <c r="AC73" i="186"/>
  <c r="H73" i="186"/>
  <c r="BH73" i="186"/>
  <c r="Y73" i="186"/>
  <c r="J73" i="186"/>
  <c r="W73" i="186"/>
  <c r="BG73" i="186"/>
  <c r="AR73" i="186"/>
  <c r="G73" i="186"/>
  <c r="AL73" i="186"/>
  <c r="B73" i="186"/>
  <c r="F73" i="186"/>
  <c r="U73" i="186"/>
  <c r="AS73" i="186"/>
  <c r="BF73" i="186"/>
  <c r="V73" i="186"/>
  <c r="T83" i="201"/>
  <c r="S83" i="205"/>
  <c r="S83" i="201" s="1"/>
  <c r="T22" i="201"/>
  <c r="S22" i="205"/>
  <c r="S22" i="201" s="1"/>
  <c r="CH9" i="190"/>
  <c r="BR77" i="186"/>
  <c r="BK76" i="186"/>
  <c r="N75" i="186"/>
  <c r="E74" i="186"/>
  <c r="AN59" i="186"/>
  <c r="P58" i="186"/>
  <c r="BP56" i="186"/>
  <c r="T54" i="186"/>
  <c r="H41" i="186"/>
  <c r="BH39" i="186"/>
  <c r="AJ38" i="186"/>
  <c r="L37" i="186"/>
  <c r="BL35" i="186"/>
  <c r="AN34" i="186"/>
  <c r="P33" i="186"/>
  <c r="AB21" i="186"/>
  <c r="BD18" i="186"/>
  <c r="AF17" i="186"/>
  <c r="H16" i="186"/>
  <c r="BH14" i="186"/>
  <c r="AJ13" i="186"/>
  <c r="T76" i="166"/>
  <c r="U76" i="186"/>
  <c r="M75" i="186"/>
  <c r="D74" i="186"/>
  <c r="AA61" i="186"/>
  <c r="S59" i="186"/>
  <c r="O58" i="186"/>
  <c r="K57" i="186"/>
  <c r="G56" i="186"/>
  <c r="BW53" i="186"/>
  <c r="AA41" i="186"/>
  <c r="S39" i="186"/>
  <c r="BK35" i="186"/>
  <c r="AM34" i="186"/>
  <c r="O33" i="186"/>
  <c r="AA21" i="186"/>
  <c r="BC18" i="186"/>
  <c r="AE17" i="186"/>
  <c r="G16" i="186"/>
  <c r="BG14" i="186"/>
  <c r="AI13" i="186"/>
  <c r="S76" i="166"/>
  <c r="BM77" i="186"/>
  <c r="AL76" i="186"/>
  <c r="J75" i="166"/>
  <c r="BE76" i="166"/>
  <c r="AW75" i="166"/>
  <c r="BK61" i="186"/>
  <c r="BC59" i="186"/>
  <c r="AJ76" i="166"/>
  <c r="V61" i="186"/>
  <c r="AD38" i="186"/>
  <c r="BR33" i="186"/>
  <c r="AH14" i="186"/>
  <c r="BC76" i="186"/>
  <c r="AA75" i="186"/>
  <c r="BQ73" i="186"/>
  <c r="BU59" i="186"/>
  <c r="AO41" i="186"/>
  <c r="AW38" i="186"/>
  <c r="M34" i="186"/>
  <c r="L59" i="186"/>
  <c r="AR57" i="186"/>
  <c r="BL75" i="166"/>
  <c r="AS75" i="166"/>
  <c r="AS78" i="186"/>
  <c r="AX14" i="186"/>
  <c r="AV59" i="186"/>
  <c r="BI75" i="166"/>
  <c r="BH58" i="186"/>
  <c r="AZ56" i="186"/>
  <c r="AN53" i="186"/>
  <c r="H47" i="182"/>
  <c r="T76" i="205"/>
  <c r="CC72" i="188"/>
  <c r="CC72" i="190" s="1"/>
  <c r="H66" i="182"/>
  <c r="T53" i="201"/>
  <c r="S53" i="205"/>
  <c r="S53" i="201" s="1"/>
  <c r="S73" i="205"/>
  <c r="S73" i="201" s="1"/>
  <c r="T73" i="201"/>
  <c r="CF9" i="190"/>
  <c r="T62" i="201"/>
  <c r="S62" i="205"/>
  <c r="S62" i="201" s="1"/>
  <c r="Y13" i="201"/>
  <c r="BU75" i="166"/>
  <c r="M78" i="186"/>
  <c r="G77" i="186"/>
  <c r="AY75" i="186"/>
  <c r="AP74" i="186"/>
  <c r="AG73" i="186"/>
  <c r="BM61" i="186"/>
  <c r="BE59" i="186"/>
  <c r="BA58" i="186"/>
  <c r="AS56" i="186"/>
  <c r="AK54" i="186"/>
  <c r="BM41" i="186"/>
  <c r="BS78" i="186"/>
  <c r="AJ39" i="186"/>
  <c r="L38" i="186"/>
  <c r="BL36" i="186"/>
  <c r="AN35" i="186"/>
  <c r="P34" i="186"/>
  <c r="D21" i="186"/>
  <c r="BD19" i="186"/>
  <c r="AF18" i="186"/>
  <c r="H17" i="186"/>
  <c r="BH15" i="186"/>
  <c r="L13" i="186"/>
  <c r="AE73" i="186"/>
  <c r="BR58" i="186"/>
  <c r="U61" i="186"/>
  <c r="AC58" i="186"/>
  <c r="AF39" i="186"/>
  <c r="AM61" i="186"/>
  <c r="BG41" i="186"/>
  <c r="AE34" i="186"/>
  <c r="F33" i="186"/>
  <c r="AT18" i="186"/>
  <c r="N74" i="186"/>
  <c r="Q56" i="186"/>
  <c r="BU35" i="186"/>
  <c r="AS13" i="186"/>
  <c r="X73" i="186"/>
  <c r="BS74" i="186"/>
  <c r="AU35" i="186"/>
  <c r="AM18" i="186"/>
  <c r="T86" i="201"/>
  <c r="T84" i="201"/>
  <c r="AM53" i="186"/>
  <c r="AO53" i="186"/>
  <c r="T53" i="186"/>
  <c r="BM53" i="186"/>
  <c r="BO53" i="186"/>
  <c r="BK53" i="186"/>
  <c r="BN53" i="186"/>
  <c r="D53" i="186"/>
  <c r="BG53" i="186"/>
  <c r="AP53" i="186"/>
  <c r="BI53" i="186"/>
  <c r="C53" i="186"/>
  <c r="R53" i="186"/>
  <c r="BJ53" i="186"/>
  <c r="G53" i="186"/>
  <c r="AW53" i="186"/>
  <c r="F53" i="186"/>
  <c r="AB53" i="186"/>
  <c r="BH53" i="186"/>
  <c r="Y53" i="186"/>
  <c r="J53" i="186"/>
  <c r="W53" i="186"/>
  <c r="AR53" i="186"/>
  <c r="AA53" i="186"/>
  <c r="AL53" i="186"/>
  <c r="B53" i="186"/>
  <c r="Z53" i="186"/>
  <c r="U53" i="186"/>
  <c r="S53" i="186"/>
  <c r="AS53" i="186"/>
  <c r="BF53" i="186"/>
  <c r="V53" i="186"/>
  <c r="BC37" i="186"/>
  <c r="BH37" i="186"/>
  <c r="D37" i="186"/>
  <c r="P37" i="186"/>
  <c r="Q37" i="186"/>
  <c r="BF37" i="186"/>
  <c r="N37" i="186"/>
  <c r="BW37" i="186"/>
  <c r="AJ37" i="186"/>
  <c r="AK37" i="186"/>
  <c r="S37" i="186"/>
  <c r="AH37" i="186"/>
  <c r="W37" i="186"/>
  <c r="BM37" i="186"/>
  <c r="V37" i="186"/>
  <c r="AR37" i="186"/>
  <c r="BD37" i="186"/>
  <c r="BE37" i="186"/>
  <c r="AT37" i="186"/>
  <c r="O37" i="186"/>
  <c r="AM37" i="186"/>
  <c r="T37" i="186"/>
  <c r="AO37" i="186"/>
  <c r="AQ37" i="186"/>
  <c r="BB37" i="186"/>
  <c r="AP37" i="186"/>
  <c r="BX37" i="186"/>
  <c r="BY37" i="186"/>
  <c r="AI37" i="186"/>
  <c r="AN37" i="186"/>
  <c r="BI37" i="186"/>
  <c r="BV37" i="186"/>
  <c r="AL37" i="186"/>
  <c r="T69" i="201"/>
  <c r="S69" i="205"/>
  <c r="S69" i="201" s="1"/>
  <c r="W13" i="201"/>
  <c r="Y16" i="205"/>
  <c r="Y16" i="201" s="1"/>
  <c r="CH12" i="188"/>
  <c r="CH12" i="190" s="1"/>
  <c r="AI57" i="186"/>
  <c r="BE57" i="186"/>
  <c r="AJ57" i="186"/>
  <c r="BK57" i="186"/>
  <c r="BJ57" i="186"/>
  <c r="T57" i="186"/>
  <c r="N57" i="186"/>
  <c r="BC57" i="186"/>
  <c r="BF57" i="186"/>
  <c r="BY57" i="186"/>
  <c r="S57" i="186"/>
  <c r="AH57" i="186"/>
  <c r="C57" i="186"/>
  <c r="AS57" i="186"/>
  <c r="Q57" i="186"/>
  <c r="B57" i="186"/>
  <c r="X57" i="186"/>
  <c r="BX57" i="186"/>
  <c r="AO57" i="186"/>
  <c r="Z57" i="186"/>
  <c r="AM57" i="186"/>
  <c r="BH57" i="186"/>
  <c r="W57" i="186"/>
  <c r="BB57" i="186"/>
  <c r="R57" i="186"/>
  <c r="V57" i="186"/>
  <c r="AK57" i="186"/>
  <c r="O57" i="186"/>
  <c r="P57" i="186"/>
  <c r="BI57" i="186"/>
  <c r="BV57" i="186"/>
  <c r="AL57" i="186"/>
  <c r="C14" i="186"/>
  <c r="AU14" i="186"/>
  <c r="H14" i="186"/>
  <c r="AC14" i="186"/>
  <c r="AE14" i="186"/>
  <c r="L14" i="186"/>
  <c r="BU14" i="186"/>
  <c r="AD14" i="186"/>
  <c r="BL14" i="186"/>
  <c r="BM14" i="186"/>
  <c r="F14" i="186"/>
  <c r="B14" i="186"/>
  <c r="W14" i="186"/>
  <c r="BO14" i="186"/>
  <c r="AB14" i="186"/>
  <c r="AW14" i="186"/>
  <c r="AF14" i="186"/>
  <c r="M14" i="186"/>
  <c r="Z14" i="186"/>
  <c r="V14" i="186"/>
  <c r="BS14" i="186"/>
  <c r="BR14" i="186"/>
  <c r="D14" i="186"/>
  <c r="E14" i="186"/>
  <c r="AT14" i="186"/>
  <c r="AZ14" i="186"/>
  <c r="AG14" i="186"/>
  <c r="BK14" i="186"/>
  <c r="G14" i="186"/>
  <c r="BP14" i="186"/>
  <c r="AP14" i="186"/>
  <c r="X14" i="186"/>
  <c r="Y14" i="186"/>
  <c r="AA14" i="186"/>
  <c r="I14" i="186"/>
  <c r="BT14" i="186"/>
  <c r="BA14" i="186"/>
  <c r="BJ14" i="186"/>
  <c r="AR14" i="186"/>
  <c r="AS14" i="186"/>
  <c r="T49" i="201"/>
  <c r="S49" i="205"/>
  <c r="S49" i="201" s="1"/>
  <c r="I13" i="207"/>
  <c r="I91" i="206"/>
  <c r="I91" i="207" s="1"/>
  <c r="Z74" i="186"/>
  <c r="Q73" i="186"/>
  <c r="AW61" i="186"/>
  <c r="AO59" i="186"/>
  <c r="AK58" i="186"/>
  <c r="AG57" i="186"/>
  <c r="AC56" i="186"/>
  <c r="U54" i="186"/>
  <c r="Q53" i="186"/>
  <c r="BY76" i="166"/>
  <c r="BX76" i="166"/>
  <c r="BW76" i="166"/>
  <c r="AL76" i="166"/>
  <c r="BF76" i="166"/>
  <c r="Z76" i="166"/>
  <c r="BO76" i="166"/>
  <c r="BS76" i="166"/>
  <c r="BT76" i="166"/>
  <c r="BV76" i="166"/>
  <c r="O76" i="166"/>
  <c r="AN76" i="166"/>
  <c r="BH76" i="166"/>
  <c r="AV76" i="166"/>
  <c r="I76" i="166"/>
  <c r="D76" i="166"/>
  <c r="AS76" i="166"/>
  <c r="AD76" i="166"/>
  <c r="AT76" i="166"/>
  <c r="G76" i="166"/>
  <c r="K76" i="166"/>
  <c r="L76" i="166"/>
  <c r="AC76" i="166"/>
  <c r="BM76" i="166"/>
  <c r="AX76" i="166"/>
  <c r="AM76" i="166"/>
  <c r="BN76" i="166"/>
  <c r="AA76" i="166"/>
  <c r="AE76" i="166"/>
  <c r="AF76" i="166"/>
  <c r="AH76" i="166"/>
  <c r="BG76" i="166"/>
  <c r="AW76" i="166"/>
  <c r="AO76" i="166"/>
  <c r="AR76" i="166"/>
  <c r="AG76" i="166"/>
  <c r="BI76" i="166"/>
  <c r="E76" i="166"/>
  <c r="BR76" i="166"/>
  <c r="F76" i="166"/>
  <c r="AU76" i="166"/>
  <c r="BL76" i="166"/>
  <c r="Y76" i="166"/>
  <c r="J76" i="166"/>
  <c r="AE75" i="166"/>
  <c r="AK39" i="186"/>
  <c r="M38" i="186"/>
  <c r="BM36" i="186"/>
  <c r="AO35" i="186"/>
  <c r="Q34" i="186"/>
  <c r="E21" i="186"/>
  <c r="BE19" i="186"/>
  <c r="AG18" i="186"/>
  <c r="I17" i="186"/>
  <c r="BI15" i="186"/>
  <c r="AK14" i="186"/>
  <c r="M13" i="186"/>
  <c r="AN74" i="186"/>
  <c r="AQ41" i="186"/>
  <c r="O39" i="186"/>
  <c r="BO37" i="186"/>
  <c r="AQ36" i="186"/>
  <c r="S35" i="186"/>
  <c r="BS33" i="186"/>
  <c r="AI19" i="186"/>
  <c r="K18" i="186"/>
  <c r="BK16" i="186"/>
  <c r="AM15" i="186"/>
  <c r="O14" i="186"/>
  <c r="B41" i="186"/>
  <c r="BB39" i="186"/>
  <c r="BJ36" i="186"/>
  <c r="BR18" i="186"/>
  <c r="Z17" i="186"/>
  <c r="BU39" i="186"/>
  <c r="E37" i="186"/>
  <c r="BO78" i="186"/>
  <c r="BX35" i="186"/>
  <c r="BU76" i="166"/>
  <c r="BR54" i="186"/>
  <c r="AN57" i="186"/>
  <c r="AZ35" i="186"/>
  <c r="BW41" i="186"/>
  <c r="BG37" i="186"/>
  <c r="BN39" i="186"/>
  <c r="V33" i="186"/>
  <c r="AL17" i="186"/>
  <c r="BN76" i="186"/>
  <c r="AW74" i="186"/>
  <c r="BI19" i="166"/>
  <c r="BV33" i="166"/>
  <c r="T47" i="201"/>
  <c r="T17" i="201"/>
  <c r="T56" i="205"/>
  <c r="CC52" i="188"/>
  <c r="CC52" i="190" s="1"/>
  <c r="H46" i="182"/>
  <c r="BY77" i="186"/>
  <c r="BX77" i="186"/>
  <c r="AK77" i="186"/>
  <c r="BA77" i="186"/>
  <c r="N77" i="186"/>
  <c r="O77" i="186"/>
  <c r="R77" i="186"/>
  <c r="S77" i="186"/>
  <c r="U77" i="186"/>
  <c r="BT77" i="186"/>
  <c r="AJ77" i="186"/>
  <c r="AE77" i="186"/>
  <c r="T77" i="186"/>
  <c r="BE77" i="186"/>
  <c r="AY77" i="186"/>
  <c r="AN77" i="186"/>
  <c r="AQ77" i="186"/>
  <c r="L77" i="186"/>
  <c r="M77" i="186"/>
  <c r="BB77" i="186"/>
  <c r="BC77" i="186"/>
  <c r="BF77" i="186"/>
  <c r="BG77" i="186"/>
  <c r="BI77" i="186"/>
  <c r="B77" i="186"/>
  <c r="BS77" i="186"/>
  <c r="AF77" i="186"/>
  <c r="BH77" i="186"/>
  <c r="AG77" i="186"/>
  <c r="BV77" i="186"/>
  <c r="BW77" i="186"/>
  <c r="AZ77" i="186"/>
  <c r="K77" i="186"/>
  <c r="U47" i="205"/>
  <c r="U47" i="201" s="1"/>
  <c r="CD43" i="188"/>
  <c r="CD43" i="190" s="1"/>
  <c r="K56" i="186"/>
  <c r="BA56" i="186"/>
  <c r="AF56" i="186"/>
  <c r="BY56" i="186"/>
  <c r="AM56" i="186"/>
  <c r="BW56" i="186"/>
  <c r="AL56" i="186"/>
  <c r="BH56" i="186"/>
  <c r="P56" i="186"/>
  <c r="J56" i="186"/>
  <c r="AE56" i="186"/>
  <c r="BB56" i="186"/>
  <c r="BU56" i="186"/>
  <c r="O56" i="186"/>
  <c r="AD56" i="186"/>
  <c r="BV56" i="186"/>
  <c r="U56" i="186"/>
  <c r="M56" i="186"/>
  <c r="BT56" i="186"/>
  <c r="AK56" i="186"/>
  <c r="V56" i="186"/>
  <c r="BS56" i="186"/>
  <c r="AI56" i="186"/>
  <c r="BD56" i="186"/>
  <c r="AX56" i="186"/>
  <c r="N56" i="186"/>
  <c r="AG56" i="186"/>
  <c r="L56" i="186"/>
  <c r="BE56" i="186"/>
  <c r="BR56" i="186"/>
  <c r="AH56" i="186"/>
  <c r="CD9" i="190"/>
  <c r="U67" i="205"/>
  <c r="U67" i="201" s="1"/>
  <c r="CD63" i="188"/>
  <c r="CD63" i="190" s="1"/>
  <c r="X24" i="205"/>
  <c r="X24" i="201" s="1"/>
  <c r="CG20" i="188"/>
  <c r="CG20" i="190" s="1"/>
  <c r="H14" i="182"/>
  <c r="BX78" i="186"/>
  <c r="AI75" i="186"/>
  <c r="BQ41" i="186"/>
  <c r="U39" i="186"/>
  <c r="BU37" i="186"/>
  <c r="AW36" i="186"/>
  <c r="Y35" i="186"/>
  <c r="AO19" i="186"/>
  <c r="Q18" i="186"/>
  <c r="BQ16" i="186"/>
  <c r="AS15" i="186"/>
  <c r="U14" i="186"/>
  <c r="M83" i="206"/>
  <c r="G73" i="162"/>
  <c r="AI78" i="186"/>
  <c r="AC77" i="186"/>
  <c r="V76" i="186"/>
  <c r="AH78" i="186"/>
  <c r="AB77" i="186"/>
  <c r="AZ75" i="186"/>
  <c r="AQ74" i="186"/>
  <c r="AH73" i="186"/>
  <c r="BN61" i="186"/>
  <c r="BF59" i="186"/>
  <c r="BB58" i="186"/>
  <c r="AX57" i="186"/>
  <c r="AT56" i="186"/>
  <c r="AL54" i="186"/>
  <c r="AH53" i="186"/>
  <c r="BN41" i="186"/>
  <c r="AL39" i="186"/>
  <c r="N38" i="186"/>
  <c r="BN36" i="186"/>
  <c r="AP35" i="186"/>
  <c r="R34" i="186"/>
  <c r="F21" i="186"/>
  <c r="BF19" i="186"/>
  <c r="AH18" i="186"/>
  <c r="J17" i="186"/>
  <c r="BJ15" i="186"/>
  <c r="AL14" i="186"/>
  <c r="N13" i="186"/>
  <c r="BG76" i="186"/>
  <c r="J78" i="186"/>
  <c r="AA57" i="186"/>
  <c r="W56" i="186"/>
  <c r="O54" i="186"/>
  <c r="K53" i="186"/>
  <c r="D94" i="168" a="1"/>
  <c r="BK77" i="186"/>
  <c r="H75" i="166"/>
  <c r="BV59" i="186"/>
  <c r="R35" i="186"/>
  <c r="BF15" i="186"/>
  <c r="H78" i="186"/>
  <c r="BA59" i="186"/>
  <c r="BI56" i="186"/>
  <c r="BQ53" i="186"/>
  <c r="U41" i="186"/>
  <c r="AK35" i="186"/>
  <c r="BS19" i="186"/>
  <c r="G18" i="186"/>
  <c r="AQ75" i="166"/>
  <c r="E53" i="186"/>
  <c r="BP19" i="186"/>
  <c r="X13" i="186"/>
  <c r="O36" i="186"/>
  <c r="BK13" i="186"/>
  <c r="AH21" i="186"/>
  <c r="BT61" i="186"/>
  <c r="R78" i="186"/>
  <c r="BE75" i="186"/>
  <c r="BO15" i="186"/>
  <c r="AH33" i="166"/>
  <c r="BU13" i="166"/>
  <c r="AD13" i="186"/>
  <c r="I33" i="166"/>
  <c r="AF75" i="166"/>
  <c r="BT78" i="186"/>
  <c r="BN77" i="186"/>
  <c r="AS77" i="186"/>
  <c r="R76" i="186"/>
  <c r="J75" i="186"/>
  <c r="BT73" i="186"/>
  <c r="X61" i="186"/>
  <c r="P59" i="186"/>
  <c r="L58" i="186"/>
  <c r="H57" i="186"/>
  <c r="D56" i="186"/>
  <c r="BX54" i="186"/>
  <c r="BT53" i="186"/>
  <c r="BE76" i="186"/>
  <c r="AW75" i="186"/>
  <c r="AE58" i="186"/>
  <c r="Q91" i="206"/>
  <c r="Q91" i="207" s="1"/>
  <c r="Q13" i="207"/>
  <c r="P76" i="166"/>
  <c r="B61" i="186"/>
  <c r="AT57" i="186"/>
  <c r="J38" i="186"/>
  <c r="N14" i="186"/>
  <c r="AI76" i="186"/>
  <c r="G75" i="186"/>
  <c r="AW73" i="186"/>
  <c r="AC38" i="186"/>
  <c r="Z75" i="186"/>
  <c r="BP58" i="186"/>
  <c r="BO73" i="186"/>
  <c r="K54" i="186"/>
  <c r="AF76" i="186"/>
  <c r="AI74" i="186"/>
  <c r="AC59" i="186"/>
  <c r="M72" i="206"/>
  <c r="G62" i="162"/>
  <c r="AQ73" i="186"/>
  <c r="BC56" i="186"/>
  <c r="AO78" i="186"/>
  <c r="BP76" i="186"/>
  <c r="W59" i="186"/>
  <c r="P13" i="201"/>
  <c r="P91" i="205"/>
  <c r="P91" i="201" s="1"/>
  <c r="S65" i="205"/>
  <c r="S65" i="201" s="1"/>
  <c r="T65" i="201"/>
  <c r="T81" i="205"/>
  <c r="CC77" i="188"/>
  <c r="CC77" i="190" s="1"/>
  <c r="H71" i="182"/>
  <c r="BG33" i="186"/>
  <c r="C33" i="186"/>
  <c r="BL33" i="186"/>
  <c r="AC33" i="186"/>
  <c r="H33" i="186"/>
  <c r="T33" i="186"/>
  <c r="U33" i="186"/>
  <c r="BJ33" i="186"/>
  <c r="W33" i="186"/>
  <c r="E33" i="186"/>
  <c r="AN33" i="186"/>
  <c r="AO33" i="186"/>
  <c r="R33" i="186"/>
  <c r="AA33" i="186"/>
  <c r="BQ33" i="186"/>
  <c r="Z33" i="186"/>
  <c r="AV33" i="186"/>
  <c r="BH33" i="186"/>
  <c r="BI33" i="186"/>
  <c r="B33" i="186"/>
  <c r="AX33" i="186"/>
  <c r="S33" i="186"/>
  <c r="BK33" i="186"/>
  <c r="X33" i="186"/>
  <c r="AS33" i="186"/>
  <c r="AU33" i="186"/>
  <c r="AL33" i="186"/>
  <c r="AT33" i="186"/>
  <c r="AM33" i="186"/>
  <c r="AR33" i="186"/>
  <c r="BM33" i="186"/>
  <c r="BF33" i="186"/>
  <c r="AP33" i="186"/>
  <c r="U87" i="205"/>
  <c r="U87" i="201" s="1"/>
  <c r="CD83" i="188"/>
  <c r="CD83" i="190" s="1"/>
  <c r="V66" i="205"/>
  <c r="V66" i="201" s="1"/>
  <c r="CE62" i="188"/>
  <c r="CE62" i="190" s="1"/>
  <c r="U13" i="201"/>
  <c r="T31" i="201"/>
  <c r="S31" i="205"/>
  <c r="S31" i="201" s="1"/>
  <c r="T61" i="205"/>
  <c r="CC57" i="188"/>
  <c r="CC57" i="190" s="1"/>
  <c r="H51" i="182"/>
  <c r="T36" i="205"/>
  <c r="CC32" i="188"/>
  <c r="CC32" i="190" s="1"/>
  <c r="H26" i="182"/>
  <c r="T33" i="201"/>
  <c r="S33" i="205"/>
  <c r="S33" i="201" s="1"/>
  <c r="T15" i="201"/>
  <c r="AX77" i="186"/>
  <c r="AQ76" i="186"/>
  <c r="BM74" i="186"/>
  <c r="BU75" i="186"/>
  <c r="BL74" i="186"/>
  <c r="BC73" i="186"/>
  <c r="G61" i="186"/>
  <c r="BW58" i="186"/>
  <c r="BS57" i="186"/>
  <c r="BO56" i="186"/>
  <c r="BG54" i="186"/>
  <c r="BC53" i="186"/>
  <c r="G41" i="186"/>
  <c r="BW38" i="186"/>
  <c r="BH76" i="186"/>
  <c r="BR75" i="166"/>
  <c r="P39" i="186"/>
  <c r="BP37" i="186"/>
  <c r="AR36" i="186"/>
  <c r="T35" i="186"/>
  <c r="BT33" i="186"/>
  <c r="AJ19" i="186"/>
  <c r="L18" i="186"/>
  <c r="BL16" i="186"/>
  <c r="AN15" i="186"/>
  <c r="P14" i="186"/>
  <c r="AK76" i="166"/>
  <c r="AC75" i="166"/>
  <c r="AQ61" i="186"/>
  <c r="AI59" i="186"/>
  <c r="AX18" i="186"/>
  <c r="I58" i="186"/>
  <c r="BV76" i="186"/>
  <c r="F75" i="166"/>
  <c r="D57" i="186"/>
  <c r="L39" i="186"/>
  <c r="L34" i="186"/>
  <c r="AE59" i="186"/>
  <c r="AQ57" i="186"/>
  <c r="AY39" i="186"/>
  <c r="BK37" i="186"/>
  <c r="BW15" i="186"/>
  <c r="K14" i="186"/>
  <c r="BE75" i="166"/>
  <c r="F58" i="186"/>
  <c r="R56" i="186"/>
  <c r="Z38" i="186"/>
  <c r="AL36" i="186"/>
  <c r="J14" i="186"/>
  <c r="M46" i="206"/>
  <c r="G36" i="162"/>
  <c r="AL77" i="186"/>
  <c r="BQ39" i="186"/>
  <c r="Y33" i="186"/>
  <c r="AO17" i="186"/>
  <c r="Q77" i="186"/>
  <c r="B75" i="186"/>
  <c r="H59" i="186"/>
  <c r="AO75" i="186"/>
  <c r="AN78" i="186"/>
  <c r="AM73" i="186"/>
  <c r="N78" i="207"/>
  <c r="L78" i="206"/>
  <c r="L78" i="207" s="1"/>
  <c r="T46" i="201"/>
  <c r="S46" i="205"/>
  <c r="S46" i="201" s="1"/>
  <c r="AY41" i="186"/>
  <c r="BU41" i="186"/>
  <c r="BD41" i="186"/>
  <c r="BY41" i="186"/>
  <c r="O41" i="186"/>
  <c r="L41" i="186"/>
  <c r="BB41" i="186"/>
  <c r="AD41" i="186"/>
  <c r="BS41" i="186"/>
  <c r="BX41" i="186"/>
  <c r="M41" i="186"/>
  <c r="AF41" i="186"/>
  <c r="BV41" i="186"/>
  <c r="AI41" i="186"/>
  <c r="AX41" i="186"/>
  <c r="S41" i="186"/>
  <c r="BI41" i="186"/>
  <c r="AG41" i="186"/>
  <c r="R41" i="186"/>
  <c r="AN41" i="186"/>
  <c r="AZ41" i="186"/>
  <c r="AP41" i="186"/>
  <c r="K41" i="186"/>
  <c r="BC41" i="186"/>
  <c r="P41" i="186"/>
  <c r="AK41" i="186"/>
  <c r="AM41" i="186"/>
  <c r="BR41" i="186"/>
  <c r="AL41" i="186"/>
  <c r="BT41" i="186"/>
  <c r="BA41" i="186"/>
  <c r="AE41" i="186"/>
  <c r="AJ41" i="186"/>
  <c r="BE41" i="186"/>
  <c r="J41" i="186"/>
  <c r="AH41" i="186"/>
  <c r="T41" i="205"/>
  <c r="CC37" i="188"/>
  <c r="CC37" i="190" s="1"/>
  <c r="H31" i="182"/>
  <c r="T79" i="205"/>
  <c r="CC75" i="188"/>
  <c r="CC75" i="190" s="1"/>
  <c r="H69" i="182"/>
  <c r="W13" i="186"/>
  <c r="E13" i="186"/>
  <c r="G13" i="186"/>
  <c r="H13" i="186"/>
  <c r="BQ13" i="186"/>
  <c r="F13" i="186"/>
  <c r="J13" i="186"/>
  <c r="AN13" i="186"/>
  <c r="AO13" i="186"/>
  <c r="AQ13" i="186"/>
  <c r="D13" i="186"/>
  <c r="Y13" i="186"/>
  <c r="AB13" i="186"/>
  <c r="I13" i="186"/>
  <c r="BH13" i="186"/>
  <c r="BI13" i="186"/>
  <c r="B13" i="186"/>
  <c r="R13" i="186"/>
  <c r="AU13" i="186"/>
  <c r="AT13" i="186"/>
  <c r="V13" i="186"/>
  <c r="BR13" i="186"/>
  <c r="AV13" i="186"/>
  <c r="AC13" i="186"/>
  <c r="AM13" i="186"/>
  <c r="AR13" i="186"/>
  <c r="BM13" i="186"/>
  <c r="BO13" i="186"/>
  <c r="AL13" i="186"/>
  <c r="BN13" i="186"/>
  <c r="BG13" i="186"/>
  <c r="C13" i="186"/>
  <c r="BL13" i="186"/>
  <c r="BP13" i="186"/>
  <c r="AW13" i="186"/>
  <c r="BF13" i="186"/>
  <c r="T13" i="186"/>
  <c r="U13" i="186"/>
  <c r="BJ13" i="186"/>
  <c r="Y36" i="205"/>
  <c r="Y36" i="201" s="1"/>
  <c r="CH32" i="188"/>
  <c r="CH32" i="190" s="1"/>
  <c r="T55" i="201"/>
  <c r="S55" i="205"/>
  <c r="S55" i="201" s="1"/>
  <c r="T23" i="201"/>
  <c r="S23" i="205"/>
  <c r="S23" i="201" s="1"/>
  <c r="BK54" i="186"/>
  <c r="AS54" i="186"/>
  <c r="X54" i="186"/>
  <c r="BQ54" i="186"/>
  <c r="BO54" i="186"/>
  <c r="L54" i="186"/>
  <c r="H54" i="186"/>
  <c r="B54" i="186"/>
  <c r="AT54" i="186"/>
  <c r="BM54" i="186"/>
  <c r="G54" i="186"/>
  <c r="V54" i="186"/>
  <c r="BN54" i="186"/>
  <c r="AE54" i="186"/>
  <c r="BU54" i="186"/>
  <c r="E54" i="186"/>
  <c r="AD54" i="186"/>
  <c r="AZ54" i="186"/>
  <c r="BL54" i="186"/>
  <c r="AC54" i="186"/>
  <c r="N54" i="186"/>
  <c r="W54" i="186"/>
  <c r="AA54" i="186"/>
  <c r="AV54" i="186"/>
  <c r="AY54" i="186"/>
  <c r="AP54" i="186"/>
  <c r="F54" i="186"/>
  <c r="AX54" i="186"/>
  <c r="Y54" i="186"/>
  <c r="AQ54" i="186"/>
  <c r="D54" i="186"/>
  <c r="AW54" i="186"/>
  <c r="BJ54" i="186"/>
  <c r="Z54" i="186"/>
  <c r="J91" i="206"/>
  <c r="J91" i="207" s="1"/>
  <c r="BA75" i="166"/>
  <c r="BU78" i="186"/>
  <c r="BO77" i="186"/>
  <c r="AE75" i="186"/>
  <c r="V74" i="186"/>
  <c r="M73" i="186"/>
  <c r="AS61" i="186"/>
  <c r="AK59" i="186"/>
  <c r="AG58" i="186"/>
  <c r="AC57" i="186"/>
  <c r="Y56" i="186"/>
  <c r="Q54" i="186"/>
  <c r="M53" i="186"/>
  <c r="AS41" i="186"/>
  <c r="Q39" i="186"/>
  <c r="BQ37" i="186"/>
  <c r="AS36" i="186"/>
  <c r="U35" i="186"/>
  <c r="BU33" i="186"/>
  <c r="AK19" i="186"/>
  <c r="M18" i="186"/>
  <c r="BM16" i="186"/>
  <c r="AO15" i="186"/>
  <c r="Q14" i="186"/>
  <c r="AY78" i="186"/>
  <c r="T74" i="186"/>
  <c r="K73" i="186"/>
  <c r="BS38" i="186"/>
  <c r="AU37" i="186"/>
  <c r="W36" i="186"/>
  <c r="BW34" i="186"/>
  <c r="AY33" i="186"/>
  <c r="BK21" i="186"/>
  <c r="O19" i="186"/>
  <c r="BO17" i="186"/>
  <c r="AQ16" i="186"/>
  <c r="S15" i="186"/>
  <c r="BS13" i="186"/>
  <c r="BR73" i="186"/>
  <c r="AX58" i="186"/>
  <c r="AH39" i="186"/>
  <c r="AP36" i="186"/>
  <c r="AD33" i="186"/>
  <c r="F17" i="186"/>
  <c r="BJ77" i="186"/>
  <c r="BA39" i="186"/>
  <c r="BI36" i="186"/>
  <c r="AW33" i="186"/>
  <c r="BB76" i="166"/>
  <c r="AV73" i="186"/>
  <c r="BP53" i="186"/>
  <c r="X37" i="186"/>
  <c r="BA76" i="166"/>
  <c r="E75" i="166"/>
  <c r="S21" i="186"/>
  <c r="F18" i="186"/>
  <c r="BR19" i="166"/>
  <c r="AX19" i="166"/>
  <c r="AD19" i="166"/>
  <c r="J19" i="166"/>
  <c r="AM19" i="166"/>
  <c r="L19" i="166"/>
  <c r="BU19" i="166"/>
  <c r="BG19" i="166"/>
  <c r="B19" i="166"/>
  <c r="AH19" i="166"/>
  <c r="AO19" i="166"/>
  <c r="BV19" i="166"/>
  <c r="AZ19" i="166"/>
  <c r="AG19" i="166"/>
  <c r="R19" i="166"/>
  <c r="AL19" i="166"/>
  <c r="K19" i="166"/>
  <c r="BF19" i="166"/>
  <c r="AP19" i="166"/>
  <c r="AE19" i="166"/>
  <c r="P19" i="166"/>
  <c r="Q19" i="166"/>
  <c r="AY19" i="166"/>
  <c r="AJ19" i="166"/>
  <c r="AK19" i="166"/>
  <c r="BS19" i="166"/>
  <c r="BT19" i="166"/>
  <c r="BA19" i="166"/>
  <c r="O19" i="166"/>
  <c r="BD19" i="166"/>
  <c r="BE19" i="166"/>
  <c r="T19" i="166"/>
  <c r="AI19" i="166"/>
  <c r="BX19" i="166"/>
  <c r="BY19" i="166"/>
  <c r="AN19" i="166"/>
  <c r="BC19" i="166"/>
  <c r="BH19" i="166"/>
  <c r="BJ19" i="166"/>
  <c r="BW19" i="166"/>
  <c r="S19" i="166"/>
  <c r="AK21" i="186"/>
  <c r="AV39" i="186"/>
  <c r="D33" i="186"/>
  <c r="Q77" i="206"/>
  <c r="Q77" i="207" s="1"/>
  <c r="G67" i="162"/>
  <c r="AE74" i="186"/>
  <c r="N41" i="186"/>
  <c r="R37" i="186"/>
  <c r="BN14" i="186"/>
  <c r="AY56" i="186"/>
  <c r="V19" i="166"/>
  <c r="T44" i="205"/>
  <c r="CC40" i="188"/>
  <c r="CC40" i="190" s="1"/>
  <c r="H34" i="182"/>
  <c r="T21" i="205"/>
  <c r="CC17" i="188"/>
  <c r="CC17" i="190" s="1"/>
  <c r="H11" i="182"/>
  <c r="T59" i="205"/>
  <c r="CC55" i="188"/>
  <c r="CC55" i="190" s="1"/>
  <c r="H49" i="182"/>
  <c r="T77" i="201"/>
  <c r="T16" i="205"/>
  <c r="CC12" i="188"/>
  <c r="CC12" i="190" s="1"/>
  <c r="H6" i="182"/>
  <c r="Y76" i="205"/>
  <c r="Y76" i="201" s="1"/>
  <c r="CH72" i="188"/>
  <c r="CH72" i="190" s="1"/>
  <c r="V39" i="205"/>
  <c r="V39" i="201" s="1"/>
  <c r="CE35" i="188"/>
  <c r="CE35" i="190" s="1"/>
  <c r="T54" i="201"/>
  <c r="S54" i="205"/>
  <c r="S54" i="201" s="1"/>
  <c r="BY76" i="186"/>
  <c r="BW76" i="186"/>
  <c r="BX76" i="186"/>
  <c r="AS76" i="186"/>
  <c r="AD76" i="186"/>
  <c r="AT76" i="186"/>
  <c r="G76" i="186"/>
  <c r="K76" i="186"/>
  <c r="L76" i="186"/>
  <c r="N76" i="186"/>
  <c r="AC76" i="186"/>
  <c r="X76" i="186"/>
  <c r="M76" i="186"/>
  <c r="BM76" i="186"/>
  <c r="H76" i="186"/>
  <c r="AX76" i="186"/>
  <c r="AR76" i="186"/>
  <c r="AB76" i="186"/>
  <c r="AG76" i="186"/>
  <c r="E76" i="186"/>
  <c r="BR76" i="186"/>
  <c r="F76" i="186"/>
  <c r="AU76" i="186"/>
  <c r="AY76" i="186"/>
  <c r="AZ76" i="186"/>
  <c r="BB76" i="186"/>
  <c r="AJ76" i="186"/>
  <c r="AV76" i="186"/>
  <c r="BQ76" i="186"/>
  <c r="BL76" i="186"/>
  <c r="BA76" i="186"/>
  <c r="Y76" i="186"/>
  <c r="Z76" i="186"/>
  <c r="BO76" i="186"/>
  <c r="BS76" i="186"/>
  <c r="BT76" i="186"/>
  <c r="D76" i="186"/>
  <c r="T52" i="201"/>
  <c r="S52" i="205"/>
  <c r="S52" i="201" s="1"/>
  <c r="X64" i="205"/>
  <c r="X64" i="201" s="1"/>
  <c r="CG60" i="188"/>
  <c r="CG60" i="190" s="1"/>
  <c r="H54" i="182"/>
  <c r="BD78" i="186"/>
  <c r="O75" i="186"/>
  <c r="F74" i="186"/>
  <c r="AC61" i="186"/>
  <c r="U59" i="186"/>
  <c r="Q58" i="186"/>
  <c r="M57" i="186"/>
  <c r="I56" i="186"/>
  <c r="BY53" i="186"/>
  <c r="AW41" i="186"/>
  <c r="BA37" i="186"/>
  <c r="AC36" i="186"/>
  <c r="E35" i="186"/>
  <c r="BE33" i="186"/>
  <c r="BQ21" i="186"/>
  <c r="U19" i="186"/>
  <c r="BU17" i="186"/>
  <c r="AW16" i="186"/>
  <c r="Y15" i="186"/>
  <c r="BY13" i="186"/>
  <c r="R39" i="186"/>
  <c r="BR37" i="186"/>
  <c r="AT36" i="186"/>
  <c r="V35" i="186"/>
  <c r="BV33" i="186"/>
  <c r="AL19" i="186"/>
  <c r="N18" i="186"/>
  <c r="BN16" i="186"/>
  <c r="AP15" i="186"/>
  <c r="R14" i="186"/>
  <c r="AM76" i="186"/>
  <c r="K75" i="166"/>
  <c r="BL77" i="186"/>
  <c r="W41" i="186"/>
  <c r="H75" i="186"/>
  <c r="AP21" i="186"/>
  <c r="AL15" i="186"/>
  <c r="AG59" i="186"/>
  <c r="AO56" i="186"/>
  <c r="BH61" i="186"/>
  <c r="Z78" i="186"/>
  <c r="BC35" i="186"/>
  <c r="BO33" i="186"/>
  <c r="AL61" i="186"/>
  <c r="BF41" i="186"/>
  <c r="AD34" i="186"/>
  <c r="BV15" i="186"/>
  <c r="U57" i="186"/>
  <c r="P21" i="186"/>
  <c r="T17" i="186"/>
  <c r="BO59" i="186"/>
  <c r="BK38" i="186"/>
  <c r="AQ33" i="186"/>
  <c r="BG17" i="186"/>
  <c r="AA76" i="186"/>
  <c r="P58" i="166"/>
  <c r="T58" i="166"/>
  <c r="BM58" i="166"/>
  <c r="Z58" i="166"/>
  <c r="AB58" i="166"/>
  <c r="BK58" i="166"/>
  <c r="AT58" i="166"/>
  <c r="D58" i="166"/>
  <c r="AM58" i="166"/>
  <c r="AV58" i="166"/>
  <c r="AP58" i="166"/>
  <c r="BI58" i="166"/>
  <c r="AN58" i="166"/>
  <c r="E58" i="166"/>
  <c r="X58" i="166"/>
  <c r="AC58" i="166"/>
  <c r="BS58" i="166"/>
  <c r="BH58" i="166"/>
  <c r="Y58" i="166"/>
  <c r="AJ58" i="166"/>
  <c r="W58" i="166"/>
  <c r="AA58" i="166"/>
  <c r="BD58" i="166"/>
  <c r="AR58" i="166"/>
  <c r="AL58" i="166"/>
  <c r="B58" i="166"/>
  <c r="U58" i="166"/>
  <c r="AQ58" i="166"/>
  <c r="BF58" i="166"/>
  <c r="AO58" i="166"/>
  <c r="P75" i="166"/>
  <c r="X57" i="166"/>
  <c r="AP57" i="166"/>
  <c r="AR57" i="166"/>
  <c r="P57" i="166"/>
  <c r="BI57" i="166"/>
  <c r="BG57" i="166"/>
  <c r="BJ57" i="166"/>
  <c r="BV57" i="166"/>
  <c r="AL57" i="166"/>
  <c r="BE57" i="166"/>
  <c r="BC57" i="166"/>
  <c r="AJ57" i="166"/>
  <c r="Y57" i="166"/>
  <c r="L57" i="166"/>
  <c r="T57" i="166"/>
  <c r="AZ57" i="166"/>
  <c r="BY57" i="166"/>
  <c r="BO57" i="166"/>
  <c r="BT57" i="166"/>
  <c r="BD57" i="166"/>
  <c r="U57" i="166"/>
  <c r="AQ57" i="166"/>
  <c r="S57" i="166"/>
  <c r="AN57" i="166"/>
  <c r="AH57" i="166"/>
  <c r="Q57" i="166"/>
  <c r="BX57" i="166"/>
  <c r="AM57" i="166"/>
  <c r="BB57" i="166"/>
  <c r="AK57" i="166"/>
  <c r="BY78" i="166"/>
  <c r="AT78" i="166"/>
  <c r="AV78" i="166"/>
  <c r="BF78" i="166"/>
  <c r="AM78" i="166"/>
  <c r="D78" i="166"/>
  <c r="E78" i="166"/>
  <c r="BN78" i="166"/>
  <c r="BP78" i="166"/>
  <c r="AW78" i="166"/>
  <c r="V78" i="166"/>
  <c r="BQ78" i="166"/>
  <c r="P78" i="166"/>
  <c r="Q78" i="166"/>
  <c r="BD78" i="166"/>
  <c r="AQ78" i="166"/>
  <c r="BX78" i="166"/>
  <c r="BG78" i="166"/>
  <c r="T78" i="166"/>
  <c r="U78" i="166"/>
  <c r="X78" i="166"/>
  <c r="Y78" i="166"/>
  <c r="AP78" i="166"/>
  <c r="BK78" i="166"/>
  <c r="AU78" i="166"/>
  <c r="R78" i="166"/>
  <c r="AN78" i="166"/>
  <c r="AO78" i="166"/>
  <c r="AR78" i="166"/>
  <c r="AS78" i="166"/>
  <c r="BO78" i="166"/>
  <c r="BJ78" i="166"/>
  <c r="BE78" i="166"/>
  <c r="C78" i="166"/>
  <c r="AL78" i="166"/>
  <c r="S78" i="166"/>
  <c r="BH78" i="166"/>
  <c r="W78" i="166"/>
  <c r="T50" i="201"/>
  <c r="S50" i="205"/>
  <c r="S50" i="201" s="1"/>
  <c r="T25" i="201"/>
  <c r="Y54" i="205"/>
  <c r="Y54" i="201" s="1"/>
  <c r="CH50" i="188"/>
  <c r="CH50" i="190" s="1"/>
  <c r="T78" i="205"/>
  <c r="CC74" i="188"/>
  <c r="CC74" i="190" s="1"/>
  <c r="H68" i="182"/>
  <c r="T35" i="201"/>
  <c r="S35" i="205"/>
  <c r="S35" i="201" s="1"/>
  <c r="V86" i="205"/>
  <c r="V86" i="201" s="1"/>
  <c r="CE82" i="188"/>
  <c r="CE82" i="190" s="1"/>
  <c r="O78" i="186"/>
  <c r="I77" i="186"/>
  <c r="B76" i="186"/>
  <c r="AJ73" i="186"/>
  <c r="AV61" i="186"/>
  <c r="BX58" i="186"/>
  <c r="AZ57" i="186"/>
  <c r="AB56" i="186"/>
  <c r="BD53" i="186"/>
  <c r="BP41" i="186"/>
  <c r="T39" i="186"/>
  <c r="BT37" i="186"/>
  <c r="AV36" i="186"/>
  <c r="X35" i="186"/>
  <c r="BX33" i="186"/>
  <c r="AN19" i="186"/>
  <c r="P18" i="186"/>
  <c r="BP16" i="186"/>
  <c r="AR15" i="186"/>
  <c r="T14" i="186"/>
  <c r="N78" i="186"/>
  <c r="H77" i="186"/>
  <c r="AU36" i="186"/>
  <c r="W35" i="186"/>
  <c r="BW33" i="186"/>
  <c r="AM19" i="186"/>
  <c r="O18" i="186"/>
  <c r="BO16" i="186"/>
  <c r="S14" i="186"/>
  <c r="AF75" i="186"/>
  <c r="W74" i="186"/>
  <c r="N73" i="186"/>
  <c r="AT61" i="186"/>
  <c r="AL59" i="186"/>
  <c r="AH58" i="186"/>
  <c r="AD57" i="186"/>
  <c r="Z56" i="186"/>
  <c r="R54" i="186"/>
  <c r="N53" i="186"/>
  <c r="AT41" i="186"/>
  <c r="Y77" i="186"/>
  <c r="BR78" i="186"/>
  <c r="G57" i="186"/>
  <c r="C56" i="186"/>
  <c r="BW54" i="186"/>
  <c r="BS53" i="186"/>
  <c r="P76" i="186"/>
  <c r="BB59" i="186"/>
  <c r="BR53" i="186"/>
  <c r="BN37" i="186"/>
  <c r="BV19" i="186"/>
  <c r="O76" i="186"/>
  <c r="I38" i="186"/>
  <c r="BR19" i="186"/>
  <c r="W75" i="186"/>
  <c r="BX56" i="186"/>
  <c r="P77" i="186"/>
  <c r="BC21" i="186"/>
  <c r="M65" i="206"/>
  <c r="G55" i="162"/>
  <c r="AQ39" i="186"/>
  <c r="M62" i="206"/>
  <c r="G52" i="162"/>
  <c r="M43" i="207"/>
  <c r="L43" i="206"/>
  <c r="L43" i="207" s="1"/>
  <c r="BB75" i="166"/>
  <c r="BD13" i="166"/>
  <c r="AZ13" i="166"/>
  <c r="O91" i="205"/>
  <c r="O91" i="201" s="1"/>
  <c r="T39" i="205"/>
  <c r="CC35" i="188"/>
  <c r="CC35" i="190" s="1"/>
  <c r="H29" i="182"/>
  <c r="W75" i="205"/>
  <c r="W75" i="201" s="1"/>
  <c r="CF71" i="188"/>
  <c r="CF71" i="190" s="1"/>
  <c r="AA15" i="186"/>
  <c r="BS15" i="186"/>
  <c r="AF15" i="186"/>
  <c r="BA15" i="186"/>
  <c r="BC15" i="186"/>
  <c r="P15" i="186"/>
  <c r="BY15" i="186"/>
  <c r="BB15" i="186"/>
  <c r="AD15" i="186"/>
  <c r="F15" i="186"/>
  <c r="AU15" i="186"/>
  <c r="AZ15" i="186"/>
  <c r="BU15" i="186"/>
  <c r="AJ15" i="186"/>
  <c r="Q15" i="186"/>
  <c r="H15" i="186"/>
  <c r="I15" i="186"/>
  <c r="AX15" i="186"/>
  <c r="Z15" i="186"/>
  <c r="AB15" i="186"/>
  <c r="AC15" i="186"/>
  <c r="BR15" i="186"/>
  <c r="R15" i="186"/>
  <c r="BD15" i="186"/>
  <c r="AK15" i="186"/>
  <c r="AE15" i="186"/>
  <c r="M15" i="186"/>
  <c r="O15" i="186"/>
  <c r="AT15" i="186"/>
  <c r="N15" i="186"/>
  <c r="AV15" i="186"/>
  <c r="AW15" i="186"/>
  <c r="G15" i="186"/>
  <c r="AY15" i="186"/>
  <c r="L15" i="186"/>
  <c r="AG15" i="186"/>
  <c r="BX15" i="186"/>
  <c r="BE15" i="186"/>
  <c r="BN15" i="186"/>
  <c r="BP15" i="186"/>
  <c r="BQ15" i="186"/>
  <c r="J15" i="186"/>
  <c r="T82" i="201"/>
  <c r="S82" i="205"/>
  <c r="S82" i="201" s="1"/>
  <c r="BJ76" i="166"/>
  <c r="AY37" i="186"/>
  <c r="AN76" i="186"/>
  <c r="L75" i="166"/>
  <c r="AZ78" i="186"/>
  <c r="AT77" i="186"/>
  <c r="AN13" i="166"/>
  <c r="BR75" i="186"/>
  <c r="BI74" i="186"/>
  <c r="AZ73" i="186"/>
  <c r="D61" i="186"/>
  <c r="BX59" i="186"/>
  <c r="BT58" i="186"/>
  <c r="BP57" i="186"/>
  <c r="BL56" i="186"/>
  <c r="BD54" i="186"/>
  <c r="AZ53" i="186"/>
  <c r="AR41" i="186"/>
  <c r="BT38" i="186"/>
  <c r="AV37" i="186"/>
  <c r="X36" i="186"/>
  <c r="BX34" i="186"/>
  <c r="AZ33" i="186"/>
  <c r="BL21" i="186"/>
  <c r="P19" i="186"/>
  <c r="BP17" i="186"/>
  <c r="AR16" i="186"/>
  <c r="T15" i="186"/>
  <c r="BT13" i="186"/>
  <c r="AK76" i="186"/>
  <c r="AC75" i="186"/>
  <c r="K58" i="186"/>
  <c r="BP75" i="166"/>
  <c r="BB34" i="186"/>
  <c r="J33" i="186"/>
  <c r="AP77" i="186"/>
  <c r="BO75" i="166"/>
  <c r="BM57" i="186"/>
  <c r="BU34" i="186"/>
  <c r="AB58" i="186"/>
  <c r="BP33" i="186"/>
  <c r="AE19" i="186"/>
  <c r="Q41" i="186"/>
  <c r="U37" i="186"/>
  <c r="BQ14" i="186"/>
  <c r="BJ78" i="186"/>
  <c r="BQ76" i="166"/>
  <c r="BD57" i="186"/>
  <c r="AR54" i="186"/>
  <c r="P13" i="207"/>
  <c r="L13" i="166"/>
  <c r="AY33" i="166"/>
  <c r="BB19" i="166"/>
  <c r="H13" i="166"/>
  <c r="Y34" i="205"/>
  <c r="Y34" i="201" s="1"/>
  <c r="CH30" i="188"/>
  <c r="CH30" i="190" s="1"/>
  <c r="X74" i="205"/>
  <c r="X74" i="201" s="1"/>
  <c r="CG70" i="188"/>
  <c r="CG70" i="190" s="1"/>
  <c r="CG9" i="190"/>
  <c r="AQ18" i="186"/>
  <c r="D18" i="186"/>
  <c r="Y18" i="186"/>
  <c r="AA18" i="186"/>
  <c r="AB18" i="186"/>
  <c r="I18" i="186"/>
  <c r="Z18" i="186"/>
  <c r="BH18" i="186"/>
  <c r="BI18" i="186"/>
  <c r="B18" i="186"/>
  <c r="R18" i="186"/>
  <c r="S18" i="186"/>
  <c r="BK18" i="186"/>
  <c r="X18" i="186"/>
  <c r="AS18" i="186"/>
  <c r="AV18" i="186"/>
  <c r="AC18" i="186"/>
  <c r="V18" i="186"/>
  <c r="AL18" i="186"/>
  <c r="BO18" i="186"/>
  <c r="BN18" i="186"/>
  <c r="AP18" i="186"/>
  <c r="BP18" i="186"/>
  <c r="AW18" i="186"/>
  <c r="BG18" i="186"/>
  <c r="C18" i="186"/>
  <c r="BL18" i="186"/>
  <c r="BF18" i="186"/>
  <c r="T18" i="186"/>
  <c r="U18" i="186"/>
  <c r="W18" i="186"/>
  <c r="E18" i="186"/>
  <c r="H18" i="186"/>
  <c r="BQ18" i="186"/>
  <c r="AN18" i="186"/>
  <c r="AO18" i="186"/>
  <c r="W25" i="205"/>
  <c r="W25" i="201" s="1"/>
  <c r="CF21" i="188"/>
  <c r="CF21" i="190" s="1"/>
  <c r="T51" i="201"/>
  <c r="S51" i="205"/>
  <c r="S51" i="201" s="1"/>
  <c r="G35" i="186"/>
  <c r="AY35" i="186"/>
  <c r="L35" i="186"/>
  <c r="AG35" i="186"/>
  <c r="AI35" i="186"/>
  <c r="AH35" i="186"/>
  <c r="BD35" i="186"/>
  <c r="BP35" i="186"/>
  <c r="BQ35" i="186"/>
  <c r="J35" i="186"/>
  <c r="F35" i="186"/>
  <c r="AA35" i="186"/>
  <c r="BS35" i="186"/>
  <c r="AF35" i="186"/>
  <c r="BA35" i="186"/>
  <c r="AD35" i="186"/>
  <c r="Z35" i="186"/>
  <c r="BW35" i="186"/>
  <c r="Q35" i="186"/>
  <c r="BV35" i="186"/>
  <c r="H35" i="186"/>
  <c r="I35" i="186"/>
  <c r="AX35" i="186"/>
  <c r="BO35" i="186"/>
  <c r="K35" i="186"/>
  <c r="BT35" i="186"/>
  <c r="AT35" i="186"/>
  <c r="AB35" i="186"/>
  <c r="AC35" i="186"/>
  <c r="AE35" i="186"/>
  <c r="M35" i="186"/>
  <c r="BN35" i="186"/>
  <c r="AV35" i="186"/>
  <c r="AW35" i="186"/>
  <c r="S63" i="205"/>
  <c r="S63" i="201" s="1"/>
  <c r="T63" i="201"/>
  <c r="AD77" i="186"/>
  <c r="W76" i="186"/>
  <c r="AS74" i="186"/>
  <c r="BA75" i="186"/>
  <c r="AR74" i="186"/>
  <c r="AI73" i="186"/>
  <c r="BO61" i="186"/>
  <c r="BG59" i="186"/>
  <c r="BC58" i="186"/>
  <c r="AY57" i="186"/>
  <c r="AU56" i="186"/>
  <c r="AM54" i="186"/>
  <c r="AI53" i="186"/>
  <c r="BO41" i="186"/>
  <c r="BG39" i="186"/>
  <c r="BC38" i="186"/>
  <c r="BU38" i="186"/>
  <c r="AW37" i="186"/>
  <c r="Y36" i="186"/>
  <c r="BY34" i="186"/>
  <c r="BA33" i="186"/>
  <c r="BM21" i="186"/>
  <c r="Q19" i="186"/>
  <c r="BQ17" i="186"/>
  <c r="AS16" i="186"/>
  <c r="U15" i="186"/>
  <c r="BU13" i="186"/>
  <c r="AX75" i="166"/>
  <c r="Q76" i="166"/>
  <c r="I75" i="166"/>
  <c r="W61" i="186"/>
  <c r="O59" i="186"/>
  <c r="BW39" i="186"/>
  <c r="AY38" i="186"/>
  <c r="AA37" i="186"/>
  <c r="C36" i="186"/>
  <c r="BC34" i="186"/>
  <c r="AE33" i="186"/>
  <c r="AQ21" i="186"/>
  <c r="BS18" i="186"/>
  <c r="AU17" i="186"/>
  <c r="W16" i="186"/>
  <c r="BW14" i="186"/>
  <c r="AY13" i="186"/>
  <c r="W77" i="186"/>
  <c r="BV54" i="186"/>
  <c r="N39" i="186"/>
  <c r="V21" i="186"/>
  <c r="BJ16" i="186"/>
  <c r="AX13" i="186"/>
  <c r="AC53" i="186"/>
  <c r="AG39" i="186"/>
  <c r="AB73" i="186"/>
  <c r="AV53" i="186"/>
  <c r="F78" i="186"/>
  <c r="AA73" i="186"/>
  <c r="AU53" i="186"/>
  <c r="BL75" i="186"/>
  <c r="BN73" i="186"/>
  <c r="J54" i="186"/>
  <c r="BX36" i="186"/>
  <c r="AT34" i="186"/>
  <c r="BJ18" i="186"/>
  <c r="BU77" i="186"/>
  <c r="BS36" i="186"/>
  <c r="BK19" i="186"/>
  <c r="M47" i="206"/>
  <c r="G37" i="162"/>
  <c r="N13" i="166"/>
  <c r="AB71" i="166"/>
  <c r="BT71" i="166"/>
  <c r="AK71" i="166"/>
  <c r="AI71" i="166"/>
  <c r="H71" i="166"/>
  <c r="BD71" i="166"/>
  <c r="BI71" i="166"/>
  <c r="AV71" i="166"/>
  <c r="AX71" i="166"/>
  <c r="N71" i="166"/>
  <c r="BP71" i="166"/>
  <c r="AG71" i="166"/>
  <c r="AL71" i="166"/>
  <c r="L71" i="166"/>
  <c r="BE71" i="166"/>
  <c r="AN71" i="166"/>
  <c r="BX71" i="166"/>
  <c r="AY71" i="166"/>
  <c r="BA71" i="166"/>
  <c r="AQ71" i="166"/>
  <c r="AF71" i="166"/>
  <c r="BY71" i="166"/>
  <c r="BW71" i="166"/>
  <c r="P71" i="166"/>
  <c r="BH71" i="166"/>
  <c r="J71" i="166"/>
  <c r="AE71" i="166"/>
  <c r="BB71" i="166"/>
  <c r="BU71" i="166"/>
  <c r="AZ71" i="166"/>
  <c r="O71" i="166"/>
  <c r="AO71" i="166"/>
  <c r="AM71" i="166"/>
  <c r="AD71" i="166"/>
  <c r="M71" i="166"/>
  <c r="N19" i="166"/>
  <c r="L84" i="206"/>
  <c r="L84" i="207" s="1"/>
  <c r="M84" i="207"/>
  <c r="M19" i="166"/>
  <c r="T67" i="201"/>
  <c r="T80" i="205"/>
  <c r="CC76" i="188"/>
  <c r="CC76" i="190" s="1"/>
  <c r="H70" i="182"/>
  <c r="T19" i="205"/>
  <c r="CC15" i="188"/>
  <c r="CC15" i="190" s="1"/>
  <c r="H9" i="182"/>
  <c r="T58" i="205"/>
  <c r="CC54" i="188"/>
  <c r="CC54" i="190" s="1"/>
  <c r="H48" i="182"/>
  <c r="T37" i="201"/>
  <c r="S37" i="205"/>
  <c r="S37" i="201" s="1"/>
  <c r="X13" i="201"/>
  <c r="T28" i="205"/>
  <c r="CC24" i="188"/>
  <c r="CC24" i="190" s="1"/>
  <c r="H18" i="182"/>
  <c r="T42" i="201"/>
  <c r="S42" i="205"/>
  <c r="S42" i="201" s="1"/>
  <c r="E38" i="186"/>
  <c r="G38" i="186"/>
  <c r="C38" i="186"/>
  <c r="F38" i="186"/>
  <c r="AB38" i="186"/>
  <c r="AN38" i="186"/>
  <c r="AO38" i="186"/>
  <c r="R38" i="186"/>
  <c r="D38" i="186"/>
  <c r="Y38" i="186"/>
  <c r="BH38" i="186"/>
  <c r="BI38" i="186"/>
  <c r="B38" i="186"/>
  <c r="W38" i="186"/>
  <c r="AL38" i="186"/>
  <c r="AU38" i="186"/>
  <c r="AT38" i="186"/>
  <c r="BP38" i="186"/>
  <c r="V38" i="186"/>
  <c r="BR38" i="186"/>
  <c r="AM38" i="186"/>
  <c r="AQ38" i="186"/>
  <c r="AR38" i="186"/>
  <c r="BM38" i="186"/>
  <c r="BO38" i="186"/>
  <c r="BF38" i="186"/>
  <c r="BN38" i="186"/>
  <c r="BG38" i="186"/>
  <c r="BL38" i="186"/>
  <c r="T38" i="186"/>
  <c r="U38" i="186"/>
  <c r="BJ38" i="186"/>
  <c r="W45" i="205"/>
  <c r="W45" i="201" s="1"/>
  <c r="CF41" i="188"/>
  <c r="CF41" i="190" s="1"/>
  <c r="V59" i="205"/>
  <c r="V59" i="201" s="1"/>
  <c r="CE55" i="188"/>
  <c r="CE55" i="190" s="1"/>
  <c r="AJ78" i="186"/>
  <c r="C76" i="166"/>
  <c r="AC41" i="186"/>
  <c r="BE38" i="186"/>
  <c r="AG37" i="186"/>
  <c r="I36" i="186"/>
  <c r="BI34" i="186"/>
  <c r="AK33" i="186"/>
  <c r="AW21" i="186"/>
  <c r="BY18" i="186"/>
  <c r="BA17" i="186"/>
  <c r="AC16" i="186"/>
  <c r="E15" i="186"/>
  <c r="BE13" i="186"/>
  <c r="AG75" i="166"/>
  <c r="BA78" i="186"/>
  <c r="AU77" i="186"/>
  <c r="BV38" i="186"/>
  <c r="AX37" i="186"/>
  <c r="Z36" i="186"/>
  <c r="B35" i="186"/>
  <c r="BB33" i="186"/>
  <c r="BN21" i="186"/>
  <c r="R19" i="186"/>
  <c r="BR17" i="186"/>
  <c r="AT16" i="186"/>
  <c r="V15" i="186"/>
  <c r="BV13" i="186"/>
  <c r="S76" i="186"/>
  <c r="K75" i="186"/>
  <c r="B74" i="186"/>
  <c r="Y61" i="186"/>
  <c r="Q59" i="186"/>
  <c r="M58" i="186"/>
  <c r="I57" i="186"/>
  <c r="E56" i="186"/>
  <c r="BY54" i="186"/>
  <c r="BU53" i="186"/>
  <c r="Y41" i="186"/>
  <c r="AE78" i="186"/>
  <c r="AR77" i="186"/>
  <c r="BS73" i="186"/>
  <c r="AW78" i="186"/>
  <c r="AX73" i="186"/>
  <c r="BJ61" i="186"/>
  <c r="B56" i="186"/>
  <c r="BJ41" i="186"/>
  <c r="I73" i="186"/>
  <c r="M59" i="186"/>
  <c r="AH76" i="186"/>
  <c r="AN61" i="186"/>
  <c r="BH41" i="186"/>
  <c r="BO58" i="186"/>
  <c r="K39" i="186"/>
  <c r="W17" i="186"/>
  <c r="AI15" i="186"/>
  <c r="AD59" i="186"/>
  <c r="AP57" i="186"/>
  <c r="AX39" i="186"/>
  <c r="BJ37" i="186"/>
  <c r="BD61" i="186"/>
  <c r="AR58" i="186"/>
  <c r="BL53" i="186"/>
  <c r="AV14" i="186"/>
  <c r="BG57" i="186"/>
  <c r="AQ53" i="186"/>
  <c r="K15" i="186"/>
  <c r="BF75" i="186"/>
  <c r="BL59" i="186"/>
  <c r="C54" i="186"/>
  <c r="M60" i="207"/>
  <c r="L60" i="206"/>
  <c r="L60" i="207" s="1"/>
  <c r="T14" i="205"/>
  <c r="T91" i="205" s="1"/>
  <c r="T91" i="201" s="1"/>
  <c r="CC10" i="188"/>
  <c r="CC10" i="190" s="1"/>
  <c r="H4" i="182"/>
  <c r="T85" i="201"/>
  <c r="S85" i="205"/>
  <c r="S85" i="201" s="1"/>
  <c r="T60" i="205"/>
  <c r="CC56" i="188"/>
  <c r="CC56" i="190" s="1"/>
  <c r="H50" i="182"/>
  <c r="Y14" i="205"/>
  <c r="Y14" i="201" s="1"/>
  <c r="CH10" i="188"/>
  <c r="CH10" i="190" s="1"/>
  <c r="W55" i="205"/>
  <c r="W55" i="201" s="1"/>
  <c r="CF51" i="188"/>
  <c r="CF51" i="190" s="1"/>
  <c r="H65" i="182"/>
  <c r="T32" i="201"/>
  <c r="S32" i="205"/>
  <c r="S32" i="201" s="1"/>
  <c r="BY78" i="186"/>
  <c r="AQ78" i="186"/>
  <c r="AA78" i="186"/>
  <c r="BG78" i="186"/>
  <c r="T78" i="186"/>
  <c r="U78" i="186"/>
  <c r="X78" i="186"/>
  <c r="Y78" i="186"/>
  <c r="AP78" i="186"/>
  <c r="AK78" i="186"/>
  <c r="AU78" i="186"/>
  <c r="BK78" i="186"/>
  <c r="AT78" i="186"/>
  <c r="BE78" i="186"/>
  <c r="BQ78" i="186"/>
  <c r="C78" i="186"/>
  <c r="AL78" i="186"/>
  <c r="S78" i="186"/>
  <c r="BH78" i="186"/>
  <c r="BI78" i="186"/>
  <c r="BL78" i="186"/>
  <c r="BM78" i="186"/>
  <c r="BN78" i="186"/>
  <c r="AB78" i="186"/>
  <c r="B78" i="186"/>
  <c r="BF78" i="186"/>
  <c r="AM78" i="186"/>
  <c r="D78" i="186"/>
  <c r="E78" i="186"/>
  <c r="Q78" i="186"/>
  <c r="T48" i="205"/>
  <c r="CC44" i="188"/>
  <c r="CC44" i="190" s="1"/>
  <c r="H38" i="182"/>
  <c r="H64" i="182"/>
  <c r="BN74" i="186"/>
  <c r="BE73" i="186"/>
  <c r="I61" i="186"/>
  <c r="BY58" i="186"/>
  <c r="BU57" i="186"/>
  <c r="BQ56" i="186"/>
  <c r="BI54" i="186"/>
  <c r="BE53" i="186"/>
  <c r="BB75" i="186"/>
  <c r="P73" i="186"/>
  <c r="BD58" i="186"/>
  <c r="AF57" i="186"/>
  <c r="H56" i="186"/>
  <c r="BH54" i="186"/>
  <c r="AJ53" i="186"/>
  <c r="AV41" i="186"/>
  <c r="AZ37" i="186"/>
  <c r="AB36" i="186"/>
  <c r="D35" i="186"/>
  <c r="BD33" i="186"/>
  <c r="BP21" i="186"/>
  <c r="T19" i="186"/>
  <c r="BT17" i="186"/>
  <c r="AV16" i="186"/>
  <c r="X15" i="186"/>
  <c r="BX13" i="186"/>
  <c r="BI76" i="186"/>
  <c r="AA36" i="186"/>
  <c r="C35" i="186"/>
  <c r="BC33" i="186"/>
  <c r="BO21" i="186"/>
  <c r="S19" i="186"/>
  <c r="BS17" i="186"/>
  <c r="AU16" i="186"/>
  <c r="W15" i="186"/>
  <c r="BW13" i="186"/>
  <c r="BS75" i="166"/>
  <c r="E77" i="186"/>
  <c r="C41" i="186"/>
  <c r="BG74" i="186"/>
  <c r="AX53" i="186"/>
  <c r="B36" i="186"/>
  <c r="AH34" i="186"/>
  <c r="BB19" i="186"/>
  <c r="AU75" i="166"/>
  <c r="AL74" i="186"/>
  <c r="BA54" i="186"/>
  <c r="U36" i="186"/>
  <c r="BA34" i="186"/>
  <c r="I33" i="186"/>
  <c r="N76" i="166"/>
  <c r="BE74" i="186"/>
  <c r="AN56" i="186"/>
  <c r="M76" i="166"/>
  <c r="AM77" i="186"/>
  <c r="R21" i="186"/>
  <c r="AH15" i="186"/>
  <c r="AY76" i="166"/>
  <c r="E73" i="186"/>
  <c r="I54" i="186"/>
  <c r="W78" i="186"/>
  <c r="AZ74" i="186"/>
  <c r="W34" i="186"/>
  <c r="O17" i="186"/>
  <c r="M41" i="206"/>
  <c r="G31" i="162"/>
  <c r="N13" i="201"/>
  <c r="N91" i="205"/>
  <c r="N91" i="201" s="1"/>
  <c r="AE61" i="186"/>
  <c r="BU61" i="186"/>
  <c r="AZ61" i="186"/>
  <c r="Q61" i="186"/>
  <c r="BG61" i="186"/>
  <c r="O61" i="186"/>
  <c r="BF61" i="186"/>
  <c r="AJ61" i="186"/>
  <c r="AD61" i="186"/>
  <c r="AY61" i="186"/>
  <c r="BV61" i="186"/>
  <c r="M61" i="186"/>
  <c r="AI61" i="186"/>
  <c r="AX61" i="186"/>
  <c r="N61" i="186"/>
  <c r="AO61" i="186"/>
  <c r="AG61" i="186"/>
  <c r="T61" i="186"/>
  <c r="L61" i="186"/>
  <c r="BE61" i="186"/>
  <c r="AP61" i="186"/>
  <c r="BC61" i="186"/>
  <c r="BX61" i="186"/>
  <c r="S61" i="186"/>
  <c r="BR61" i="186"/>
  <c r="AH61" i="186"/>
  <c r="R61" i="186"/>
  <c r="BA61" i="186"/>
  <c r="K61" i="186"/>
  <c r="AF61" i="186"/>
  <c r="BY61" i="186"/>
  <c r="J61" i="186"/>
  <c r="BB61" i="186"/>
  <c r="T40" i="205"/>
  <c r="CC36" i="188"/>
  <c r="CC36" i="190" s="1"/>
  <c r="H30" i="182"/>
  <c r="T38" i="205"/>
  <c r="CC34" i="188"/>
  <c r="CC34" i="190" s="1"/>
  <c r="H28" i="182"/>
  <c r="T88" i="205"/>
  <c r="CC84" i="188"/>
  <c r="CC84" i="190" s="1"/>
  <c r="H78" i="182"/>
  <c r="H24" i="182"/>
  <c r="G13" i="207"/>
  <c r="G91" i="206"/>
  <c r="G91" i="207" s="1"/>
  <c r="X75" i="166"/>
  <c r="BW78" i="186"/>
  <c r="BQ77" i="186"/>
  <c r="BJ76" i="186"/>
  <c r="BV78" i="186"/>
  <c r="BP77" i="186"/>
  <c r="T76" i="186"/>
  <c r="L75" i="186"/>
  <c r="C74" i="186"/>
  <c r="Z61" i="186"/>
  <c r="R59" i="186"/>
  <c r="J57" i="186"/>
  <c r="F56" i="186"/>
  <c r="BV53" i="186"/>
  <c r="Z41" i="186"/>
  <c r="X41" i="186"/>
  <c r="BX39" i="186"/>
  <c r="AZ38" i="186"/>
  <c r="AB37" i="186"/>
  <c r="D36" i="186"/>
  <c r="BD34" i="186"/>
  <c r="AF33" i="186"/>
  <c r="BT18" i="186"/>
  <c r="AV17" i="186"/>
  <c r="X16" i="186"/>
  <c r="BX14" i="186"/>
  <c r="AZ13" i="186"/>
  <c r="L88" i="206"/>
  <c r="L88" i="207" s="1"/>
  <c r="AX78" i="186"/>
  <c r="BO57" i="186"/>
  <c r="BK56" i="186"/>
  <c r="BC54" i="186"/>
  <c r="AY53" i="186"/>
  <c r="BP75" i="186"/>
  <c r="F57" i="186"/>
  <c r="J18" i="186"/>
  <c r="BV14" i="186"/>
  <c r="BP78" i="186"/>
  <c r="V77" i="186"/>
  <c r="I53" i="186"/>
  <c r="AZ59" i="186"/>
  <c r="BH36" i="186"/>
  <c r="P35" i="186"/>
  <c r="BD74" i="186"/>
  <c r="BG56" i="186"/>
  <c r="C37" i="186"/>
  <c r="O35" i="186"/>
  <c r="AA13" i="186"/>
  <c r="BB35" i="186"/>
  <c r="BN33" i="186"/>
  <c r="AD19" i="186"/>
  <c r="Z13" i="186"/>
  <c r="AR78" i="186"/>
  <c r="AW34" i="186"/>
  <c r="BM18" i="186"/>
  <c r="AN73" i="186"/>
  <c r="Q13" i="201"/>
  <c r="Q91" i="205"/>
  <c r="Q91" i="201" s="1"/>
  <c r="T66" i="201"/>
  <c r="S66" i="205"/>
  <c r="S66" i="201" s="1"/>
  <c r="BS21" i="186"/>
  <c r="O21" i="186"/>
  <c r="BX21" i="186"/>
  <c r="AN21" i="186"/>
  <c r="U21" i="186"/>
  <c r="AF21" i="186"/>
  <c r="AG21" i="186"/>
  <c r="BV21" i="186"/>
  <c r="AD21" i="186"/>
  <c r="AI21" i="186"/>
  <c r="Q21" i="186"/>
  <c r="BH21" i="186"/>
  <c r="AO21" i="186"/>
  <c r="AZ21" i="186"/>
  <c r="BA21" i="186"/>
  <c r="AX21" i="186"/>
  <c r="AM21" i="186"/>
  <c r="AL21" i="186"/>
  <c r="BT21" i="186"/>
  <c r="BU21" i="186"/>
  <c r="N21" i="186"/>
  <c r="BJ21" i="186"/>
  <c r="BI21" i="186"/>
  <c r="AE21" i="186"/>
  <c r="BW21" i="186"/>
  <c r="AJ21" i="186"/>
  <c r="BE21" i="186"/>
  <c r="BG21" i="186"/>
  <c r="BR21" i="186"/>
  <c r="BF21" i="186"/>
  <c r="AY21" i="186"/>
  <c r="BD21" i="186"/>
  <c r="BY21" i="186"/>
  <c r="T21" i="186"/>
  <c r="J21" i="186"/>
  <c r="L21" i="186"/>
  <c r="M21" i="186"/>
  <c r="BB21" i="186"/>
  <c r="T20" i="205"/>
  <c r="CC16" i="188"/>
  <c r="CC16" i="190" s="1"/>
  <c r="H10" i="182"/>
  <c r="W35" i="205"/>
  <c r="W35" i="201" s="1"/>
  <c r="CF31" i="188"/>
  <c r="CF31" i="190" s="1"/>
  <c r="X17" i="205"/>
  <c r="X17" i="201" s="1"/>
  <c r="CG13" i="188"/>
  <c r="CG13" i="190" s="1"/>
  <c r="BG58" i="186"/>
  <c r="BI58" i="186"/>
  <c r="AN58" i="186"/>
  <c r="E58" i="186"/>
  <c r="C58" i="186"/>
  <c r="H58" i="186"/>
  <c r="X58" i="186"/>
  <c r="R58" i="186"/>
  <c r="BJ58" i="186"/>
  <c r="W58" i="186"/>
  <c r="AL58" i="186"/>
  <c r="B58" i="186"/>
  <c r="AA58" i="186"/>
  <c r="BQ58" i="186"/>
  <c r="U58" i="186"/>
  <c r="Z58" i="186"/>
  <c r="AV58" i="186"/>
  <c r="AS58" i="186"/>
  <c r="AD58" i="186"/>
  <c r="S58" i="186"/>
  <c r="AQ58" i="186"/>
  <c r="BL58" i="186"/>
  <c r="AU58" i="186"/>
  <c r="BF58" i="186"/>
  <c r="V58" i="186"/>
  <c r="AT58" i="186"/>
  <c r="AO58" i="186"/>
  <c r="AM58" i="186"/>
  <c r="T58" i="186"/>
  <c r="BM58" i="186"/>
  <c r="AP58" i="186"/>
  <c r="T75" i="201"/>
  <c r="T74" i="201"/>
  <c r="H13" i="207"/>
  <c r="H91" i="206"/>
  <c r="H91" i="207" s="1"/>
  <c r="AE37" i="186"/>
  <c r="BT75" i="166"/>
  <c r="AF78" i="186"/>
  <c r="Z77" i="186"/>
  <c r="BY39" i="186"/>
  <c r="AC37" i="186"/>
  <c r="E36" i="186"/>
  <c r="BE34" i="186"/>
  <c r="AG33" i="186"/>
  <c r="AS21" i="186"/>
  <c r="BU18" i="186"/>
  <c r="AW17" i="186"/>
  <c r="Y16" i="186"/>
  <c r="BY14" i="186"/>
  <c r="BA13" i="186"/>
  <c r="B3" i="187" s="1" a="1"/>
  <c r="AX75" i="186"/>
  <c r="AO74" i="186"/>
  <c r="AF73" i="186"/>
  <c r="BL61" i="186"/>
  <c r="BD59" i="186"/>
  <c r="AZ58" i="186"/>
  <c r="AV57" i="186"/>
  <c r="AR56" i="186"/>
  <c r="AJ54" i="186"/>
  <c r="AF53" i="186"/>
  <c r="Q76" i="186"/>
  <c r="I75" i="186"/>
  <c r="BS58" i="186"/>
  <c r="BC39" i="186"/>
  <c r="G37" i="186"/>
  <c r="BG35" i="186"/>
  <c r="AI34" i="186"/>
  <c r="K33" i="186"/>
  <c r="W21" i="186"/>
  <c r="BW19" i="186"/>
  <c r="AY18" i="186"/>
  <c r="AA17" i="186"/>
  <c r="C16" i="186"/>
  <c r="BC14" i="186"/>
  <c r="AE13" i="186"/>
  <c r="C77" i="186"/>
  <c r="AV75" i="166"/>
  <c r="BB54" i="186"/>
  <c r="Z37" i="186"/>
  <c r="B21" i="186"/>
  <c r="BI61" i="186"/>
  <c r="BT54" i="186"/>
  <c r="BT39" i="186"/>
  <c r="AB33" i="186"/>
  <c r="V17" i="186"/>
  <c r="AK61" i="186"/>
  <c r="V78" i="186"/>
  <c r="AW76" i="186"/>
  <c r="BO39" i="186"/>
  <c r="AP38" i="186"/>
  <c r="N16" i="186"/>
  <c r="AV74" i="186"/>
  <c r="AQ14" i="186"/>
  <c r="T27" i="201"/>
  <c r="S27" i="205"/>
  <c r="S27" i="201" s="1"/>
  <c r="T64" i="201"/>
  <c r="S64" i="205"/>
  <c r="S64" i="201" s="1"/>
  <c r="T18" i="205"/>
  <c r="CC14" i="188"/>
  <c r="CC14" i="190" s="1"/>
  <c r="H8" i="182"/>
  <c r="T68" i="205"/>
  <c r="CC64" i="188"/>
  <c r="CC64" i="190" s="1"/>
  <c r="H58" i="182"/>
  <c r="U40" i="205"/>
  <c r="U40" i="201" s="1"/>
  <c r="CD36" i="188"/>
  <c r="CD36" i="190" s="1"/>
  <c r="T34" i="201"/>
  <c r="AA34" i="186"/>
  <c r="I34" i="186"/>
  <c r="K34" i="186"/>
  <c r="J34" i="186"/>
  <c r="AF34" i="186"/>
  <c r="AR34" i="186"/>
  <c r="AS34" i="186"/>
  <c r="B34" i="186"/>
  <c r="C34" i="186"/>
  <c r="AU34" i="186"/>
  <c r="H34" i="186"/>
  <c r="AC34" i="186"/>
  <c r="BL34" i="186"/>
  <c r="BM34" i="186"/>
  <c r="F34" i="186"/>
  <c r="V34" i="186"/>
  <c r="AY34" i="186"/>
  <c r="AX34" i="186"/>
  <c r="BT34" i="186"/>
  <c r="Z34" i="186"/>
  <c r="BV34" i="186"/>
  <c r="AQ34" i="186"/>
  <c r="AV34" i="186"/>
  <c r="BQ34" i="186"/>
  <c r="BS34" i="186"/>
  <c r="AP34" i="186"/>
  <c r="BR34" i="186"/>
  <c r="D34" i="186"/>
  <c r="E34" i="186"/>
  <c r="BK34" i="186"/>
  <c r="G34" i="186"/>
  <c r="BP34" i="186"/>
  <c r="BJ34" i="186"/>
  <c r="X34" i="186"/>
  <c r="Y34" i="186"/>
  <c r="BN34" i="186"/>
  <c r="F13" i="207"/>
  <c r="F91" i="206"/>
  <c r="F91" i="207" s="1"/>
  <c r="P78" i="186"/>
  <c r="J77" i="186"/>
  <c r="C76" i="186"/>
  <c r="I41" i="186"/>
  <c r="BI39" i="186"/>
  <c r="M37" i="186"/>
  <c r="BM35" i="186"/>
  <c r="AO34" i="186"/>
  <c r="Q33" i="186"/>
  <c r="AC21" i="186"/>
  <c r="BE18" i="186"/>
  <c r="AG17" i="186"/>
  <c r="I16" i="186"/>
  <c r="BI14" i="186"/>
  <c r="AK13" i="186"/>
  <c r="U76" i="166"/>
  <c r="Y74" i="186"/>
  <c r="AG75" i="186"/>
  <c r="O73" i="186"/>
  <c r="AU61" i="186"/>
  <c r="AM59" i="186"/>
  <c r="AI58" i="186"/>
  <c r="AE57" i="186"/>
  <c r="AA56" i="186"/>
  <c r="S54" i="186"/>
  <c r="O53" i="186"/>
  <c r="AU41" i="186"/>
  <c r="AM39" i="186"/>
  <c r="BB38" i="186"/>
  <c r="AD37" i="186"/>
  <c r="F36" i="186"/>
  <c r="BF34" i="186"/>
  <c r="AH33" i="186"/>
  <c r="AT21" i="186"/>
  <c r="BV18" i="186"/>
  <c r="AX17" i="186"/>
  <c r="Z16" i="186"/>
  <c r="B15" i="186"/>
  <c r="BB13" i="186"/>
  <c r="AD75" i="166"/>
  <c r="X77" i="186"/>
  <c r="BQ75" i="166"/>
  <c r="C61" i="186"/>
  <c r="BW59" i="186"/>
  <c r="AC78" i="186"/>
  <c r="BD76" i="166"/>
  <c r="J58" i="186"/>
  <c r="BF35" i="186"/>
  <c r="AG54" i="186"/>
  <c r="AS37" i="186"/>
  <c r="BY35" i="186"/>
  <c r="H53" i="186"/>
  <c r="F33" i="166"/>
  <c r="BN33" i="166"/>
  <c r="AT33" i="166"/>
  <c r="Z33" i="166"/>
  <c r="BP33" i="166"/>
  <c r="BU33" i="166"/>
  <c r="BD33" i="166"/>
  <c r="BX33" i="166"/>
  <c r="Q33" i="166"/>
  <c r="AK33" i="166"/>
  <c r="BE33" i="166"/>
  <c r="BF33" i="166"/>
  <c r="BY33" i="166"/>
  <c r="N33" i="166"/>
  <c r="AE33" i="166"/>
  <c r="BB33" i="166"/>
  <c r="AC33" i="166"/>
  <c r="J33" i="166"/>
  <c r="BS33" i="166"/>
  <c r="L33" i="166"/>
  <c r="O33" i="166"/>
  <c r="AW33" i="166"/>
  <c r="AD33" i="166"/>
  <c r="AF33" i="166"/>
  <c r="AI33" i="166"/>
  <c r="BQ33" i="166"/>
  <c r="AX33" i="166"/>
  <c r="AZ33" i="166"/>
  <c r="BC33" i="166"/>
  <c r="BR33" i="166"/>
  <c r="BT33" i="166"/>
  <c r="BW33" i="166"/>
  <c r="R33" i="166"/>
  <c r="G33" i="166"/>
  <c r="AA33" i="166"/>
  <c r="AU33" i="166"/>
  <c r="H33" i="166"/>
  <c r="M33" i="166"/>
  <c r="BO33" i="166"/>
  <c r="AB33" i="166"/>
  <c r="AG33" i="166"/>
  <c r="P33" i="166"/>
  <c r="AL33" i="166"/>
  <c r="AV33" i="166"/>
  <c r="BA33" i="166"/>
  <c r="AJ33" i="166"/>
  <c r="G33" i="186"/>
  <c r="J76" i="186"/>
  <c r="BL73" i="186"/>
  <c r="AJ56" i="186"/>
  <c r="AR18" i="186"/>
  <c r="BW61" i="186"/>
  <c r="BO34" i="186"/>
  <c r="G19" i="186"/>
  <c r="BW57" i="186"/>
  <c r="K21" i="186"/>
  <c r="H56" i="182"/>
  <c r="T70" i="201"/>
  <c r="S70" i="205"/>
  <c r="S70" i="201" s="1"/>
  <c r="T45" i="201"/>
  <c r="S45" i="205"/>
  <c r="S45" i="201" s="1"/>
  <c r="T24" i="201"/>
  <c r="S24" i="205"/>
  <c r="S24" i="201" s="1"/>
  <c r="W15" i="205"/>
  <c r="W15" i="201" s="1"/>
  <c r="CF11" i="188"/>
  <c r="CF11" i="190" s="1"/>
  <c r="B2" i="183" a="1"/>
  <c r="BY74" i="186"/>
  <c r="BX74" i="186"/>
  <c r="BW74" i="186"/>
  <c r="BV74" i="186"/>
  <c r="BU74" i="186"/>
  <c r="BC74" i="186"/>
  <c r="AC74" i="186"/>
  <c r="BR74" i="186"/>
  <c r="AY74" i="186"/>
  <c r="AB74" i="186"/>
  <c r="M74" i="186"/>
  <c r="G74" i="186"/>
  <c r="L74" i="186"/>
  <c r="AG74" i="186"/>
  <c r="AA74" i="186"/>
  <c r="P74" i="186"/>
  <c r="J74" i="186"/>
  <c r="O74" i="186"/>
  <c r="BQ74" i="186"/>
  <c r="AF74" i="186"/>
  <c r="BA74" i="186"/>
  <c r="AH74" i="186"/>
  <c r="AK74" i="186"/>
  <c r="BF74" i="186"/>
  <c r="S74" i="186"/>
  <c r="BP74" i="186"/>
  <c r="AU74" i="186"/>
  <c r="AD74" i="186"/>
  <c r="K74" i="186"/>
  <c r="AJ74" i="186"/>
  <c r="I74" i="186"/>
  <c r="BB74" i="186"/>
  <c r="H74" i="186"/>
  <c r="AX74" i="186"/>
  <c r="BO74" i="186"/>
  <c r="BT74" i="186"/>
  <c r="T29" i="201"/>
  <c r="S29" i="205"/>
  <c r="S29" i="201" s="1"/>
  <c r="W58" i="205"/>
  <c r="W58" i="201" s="1"/>
  <c r="CF54" i="188"/>
  <c r="CF54" i="190" s="1"/>
  <c r="X77" i="205"/>
  <c r="X77" i="201" s="1"/>
  <c r="CG73" i="188"/>
  <c r="CG73" i="190" s="1"/>
  <c r="W38" i="205"/>
  <c r="W38" i="201" s="1"/>
  <c r="CF34" i="188"/>
  <c r="CF34" i="190" s="1"/>
  <c r="X44" i="205"/>
  <c r="X44" i="201" s="1"/>
  <c r="CG40" i="188"/>
  <c r="CG40" i="190" s="1"/>
  <c r="Q75" i="166"/>
  <c r="AH75" i="186"/>
  <c r="H61" i="186"/>
  <c r="BH59" i="186"/>
  <c r="AJ58" i="186"/>
  <c r="L57" i="186"/>
  <c r="AN54" i="186"/>
  <c r="P53" i="186"/>
  <c r="AB41" i="186"/>
  <c r="AF37" i="186"/>
  <c r="H36" i="186"/>
  <c r="BH34" i="186"/>
  <c r="AJ33" i="186"/>
  <c r="AV21" i="186"/>
  <c r="BX18" i="186"/>
  <c r="AZ17" i="186"/>
  <c r="AB16" i="186"/>
  <c r="D15" i="186"/>
  <c r="BD13" i="186"/>
  <c r="AO76" i="186"/>
  <c r="G36" i="186"/>
  <c r="BG34" i="186"/>
  <c r="AI33" i="186"/>
  <c r="AU21" i="186"/>
  <c r="BW18" i="186"/>
  <c r="AY17" i="186"/>
  <c r="AA16" i="186"/>
  <c r="C15" i="186"/>
  <c r="BC13" i="186"/>
  <c r="AG78" i="186"/>
  <c r="AA77" i="186"/>
  <c r="BS75" i="186"/>
  <c r="BJ74" i="186"/>
  <c r="BA73" i="186"/>
  <c r="E61" i="186"/>
  <c r="BU58" i="186"/>
  <c r="BQ57" i="186"/>
  <c r="BM56" i="186"/>
  <c r="BE54" i="186"/>
  <c r="BA53" i="186"/>
  <c r="E41" i="186"/>
  <c r="Q101" i="89"/>
  <c r="CB100" i="89"/>
  <c r="CB101" i="89" s="1"/>
  <c r="K78" i="186"/>
  <c r="BF76" i="186"/>
  <c r="AY73" i="186"/>
  <c r="AD73" i="186"/>
  <c r="AX38" i="186"/>
  <c r="N34" i="186"/>
  <c r="AH19" i="186"/>
  <c r="BB14" i="186"/>
  <c r="BC76" i="166"/>
  <c r="AU75" i="186"/>
  <c r="R74" i="186"/>
  <c r="Y57" i="186"/>
  <c r="AG34" i="186"/>
  <c r="BL57" i="186"/>
  <c r="T56" i="186"/>
  <c r="T41" i="186"/>
  <c r="BM75" i="166"/>
  <c r="BS54" i="186"/>
  <c r="Z73" i="186"/>
  <c r="AT53" i="186"/>
  <c r="Y58" i="186"/>
  <c r="D58" i="186"/>
  <c r="M25" i="206"/>
  <c r="G15" i="162"/>
  <c r="AN75" i="186"/>
  <c r="AY44" i="166"/>
  <c r="H44" i="166"/>
  <c r="AR44" i="166"/>
  <c r="G44" i="166"/>
  <c r="I44" i="166"/>
  <c r="K44" i="166"/>
  <c r="V44" i="166"/>
  <c r="BN44" i="166"/>
  <c r="E44" i="166"/>
  <c r="BK44" i="166"/>
  <c r="BL44" i="166"/>
  <c r="AZ44" i="166"/>
  <c r="Y44" i="166"/>
  <c r="O44" i="166"/>
  <c r="AD44" i="166"/>
  <c r="AU44" i="166"/>
  <c r="AW44" i="166"/>
  <c r="BT44" i="166"/>
  <c r="AE44" i="166"/>
  <c r="T44" i="166"/>
  <c r="W44" i="166"/>
  <c r="BU44" i="166"/>
  <c r="AN44" i="166"/>
  <c r="BJ44" i="166"/>
  <c r="Z44" i="166"/>
  <c r="BR44" i="166"/>
  <c r="AB44" i="166"/>
  <c r="J44" i="166"/>
  <c r="BH44" i="166"/>
  <c r="AS44" i="166"/>
  <c r="U44" i="166"/>
  <c r="X44" i="166"/>
  <c r="AO44" i="166"/>
  <c r="BO44" i="166"/>
  <c r="BQ44" i="166"/>
  <c r="BP44" i="166"/>
  <c r="M44" i="166"/>
  <c r="BI44" i="166"/>
  <c r="BA44" i="166"/>
  <c r="N44" i="166"/>
  <c r="B44" i="166"/>
  <c r="BB44" i="166"/>
  <c r="BM44" i="166"/>
  <c r="BM59" i="186"/>
  <c r="AR59" i="186"/>
  <c r="I59" i="186"/>
  <c r="K59" i="186"/>
  <c r="G59" i="186"/>
  <c r="J59" i="186"/>
  <c r="AF59" i="186"/>
  <c r="AB59" i="186"/>
  <c r="V59" i="186"/>
  <c r="C59" i="186"/>
  <c r="BN59" i="186"/>
  <c r="E59" i="186"/>
  <c r="AA59" i="186"/>
  <c r="AP59" i="186"/>
  <c r="F59" i="186"/>
  <c r="AY59" i="186"/>
  <c r="Y59" i="186"/>
  <c r="AX59" i="186"/>
  <c r="BT59" i="186"/>
  <c r="D59" i="186"/>
  <c r="AW59" i="186"/>
  <c r="AH59" i="186"/>
  <c r="AQ59" i="186"/>
  <c r="AU59" i="186"/>
  <c r="BP59" i="186"/>
  <c r="BS59" i="186"/>
  <c r="BJ59" i="186"/>
  <c r="Z59" i="186"/>
  <c r="BR59" i="186"/>
  <c r="AS59" i="186"/>
  <c r="BK59" i="186"/>
  <c r="X59" i="186"/>
  <c r="BQ59" i="186"/>
  <c r="B59" i="186"/>
  <c r="AT59" i="186"/>
  <c r="CC9" i="190"/>
  <c r="CC86" i="188"/>
  <c r="CE9" i="190"/>
  <c r="CE86" i="188"/>
  <c r="T72" i="201"/>
  <c r="S72" i="205"/>
  <c r="S72" i="201" s="1"/>
  <c r="X84" i="205"/>
  <c r="X84" i="201" s="1"/>
  <c r="CG80" i="188"/>
  <c r="CG80" i="190" s="1"/>
  <c r="H74" i="182"/>
  <c r="AY16" i="186"/>
  <c r="BD16" i="186"/>
  <c r="BY16" i="186"/>
  <c r="T16" i="186"/>
  <c r="L16" i="186"/>
  <c r="M16" i="186"/>
  <c r="BB16" i="186"/>
  <c r="J16" i="186"/>
  <c r="BS16" i="186"/>
  <c r="O16" i="186"/>
  <c r="BX16" i="186"/>
  <c r="AN16" i="186"/>
  <c r="U16" i="186"/>
  <c r="AF16" i="186"/>
  <c r="AG16" i="186"/>
  <c r="BV16" i="186"/>
  <c r="AD16" i="186"/>
  <c r="S16" i="186"/>
  <c r="R16" i="186"/>
  <c r="AZ16" i="186"/>
  <c r="BA16" i="186"/>
  <c r="AP16" i="186"/>
  <c r="BH16" i="186"/>
  <c r="AO16" i="186"/>
  <c r="K16" i="186"/>
  <c r="BC16" i="186"/>
  <c r="P16" i="186"/>
  <c r="AK16" i="186"/>
  <c r="AM16" i="186"/>
  <c r="AX16" i="186"/>
  <c r="AL16" i="186"/>
  <c r="BT16" i="186"/>
  <c r="BU16" i="186"/>
  <c r="AE16" i="186"/>
  <c r="BW16" i="186"/>
  <c r="AJ16" i="186"/>
  <c r="BE16" i="186"/>
  <c r="BI16" i="186"/>
  <c r="BR16" i="186"/>
  <c r="AH16" i="186"/>
  <c r="T43" i="201"/>
  <c r="S43" i="205"/>
  <c r="S43" i="201" s="1"/>
  <c r="BV75" i="186"/>
  <c r="BY75" i="186"/>
  <c r="BX75" i="186"/>
  <c r="BW75" i="186"/>
  <c r="BH75" i="186"/>
  <c r="V75" i="186"/>
  <c r="AL75" i="186"/>
  <c r="C75" i="186"/>
  <c r="F75" i="186"/>
  <c r="AK75" i="186"/>
  <c r="U75" i="186"/>
  <c r="P75" i="186"/>
  <c r="E75" i="186"/>
  <c r="AP75" i="186"/>
  <c r="D75" i="186"/>
  <c r="AJ75" i="186"/>
  <c r="X75" i="186"/>
  <c r="Y75" i="186"/>
  <c r="T75" i="186"/>
  <c r="BJ75" i="186"/>
  <c r="AM75" i="186"/>
  <c r="AQ75" i="186"/>
  <c r="AT75" i="186"/>
  <c r="BO75" i="186"/>
  <c r="AB75" i="186"/>
  <c r="BI75" i="186"/>
  <c r="AR75" i="186"/>
  <c r="BD75" i="186"/>
  <c r="AS75" i="186"/>
  <c r="R75" i="186"/>
  <c r="BG75" i="186"/>
  <c r="BK75" i="186"/>
  <c r="Q75" i="186"/>
  <c r="BI59" i="186"/>
  <c r="AW56" i="186"/>
  <c r="M69" i="206"/>
  <c r="G59" i="162"/>
  <c r="D41" i="186"/>
  <c r="BD39" i="186"/>
  <c r="L33" i="186"/>
  <c r="X21" i="186"/>
  <c r="BX19" i="186"/>
  <c r="AB17" i="186"/>
  <c r="D16" i="186"/>
  <c r="AF13" i="186"/>
  <c r="BK41" i="186"/>
  <c r="AM74" i="186"/>
  <c r="N59" i="186"/>
  <c r="BJ56" i="186"/>
  <c r="AD53" i="186"/>
  <c r="AV78" i="186"/>
  <c r="AA75" i="166"/>
  <c r="BQ38" i="186"/>
  <c r="H38" i="186"/>
  <c r="AN36" i="186"/>
  <c r="BN13" i="166"/>
  <c r="AT13" i="166"/>
  <c r="Z13" i="166"/>
  <c r="F13" i="166"/>
  <c r="AU13" i="166"/>
  <c r="AI13" i="166"/>
  <c r="BO13" i="166"/>
  <c r="BP13" i="166"/>
  <c r="AW13" i="166"/>
  <c r="BC13" i="166"/>
  <c r="BW13" i="166"/>
  <c r="M13" i="166"/>
  <c r="BF13" i="166"/>
  <c r="AG13" i="166"/>
  <c r="P13" i="166"/>
  <c r="BA13" i="166"/>
  <c r="AJ13" i="166"/>
  <c r="J13" i="166"/>
  <c r="AF13" i="166"/>
  <c r="BX13" i="166"/>
  <c r="BT13" i="166"/>
  <c r="AH13" i="166"/>
  <c r="BB13" i="166"/>
  <c r="AB13" i="166"/>
  <c r="I13" i="166"/>
  <c r="BV13" i="166"/>
  <c r="AD13" i="166"/>
  <c r="AX13" i="166"/>
  <c r="K13" i="166"/>
  <c r="R13" i="166"/>
  <c r="BR13" i="166"/>
  <c r="AE13" i="166"/>
  <c r="Q13" i="166"/>
  <c r="AY13" i="166"/>
  <c r="AK13" i="166"/>
  <c r="AV13" i="166"/>
  <c r="AC13" i="166"/>
  <c r="BS13" i="166"/>
  <c r="BE13" i="166"/>
  <c r="BY13" i="166"/>
  <c r="G13" i="166"/>
  <c r="AL13" i="166"/>
  <c r="AA13" i="166"/>
  <c r="O13" i="166"/>
  <c r="AU18" i="186"/>
  <c r="BG16" i="186"/>
  <c r="BN58" i="186"/>
  <c r="J39" i="186"/>
  <c r="AE76" i="186"/>
  <c r="AS38" i="186"/>
  <c r="Q16" i="186"/>
  <c r="X53" i="186"/>
  <c r="AU54" i="186"/>
  <c r="BC36" i="186"/>
  <c r="P24" i="206"/>
  <c r="P24" i="207" s="1"/>
  <c r="D93" i="168" a="1"/>
  <c r="G14" i="162"/>
  <c r="AI77" i="186"/>
  <c r="AH77" i="186"/>
  <c r="AC79" i="196"/>
  <c r="AC82" i="196" s="1"/>
  <c r="AF79" i="196"/>
  <c r="AF82" i="196" s="1"/>
  <c r="BW79" i="196"/>
  <c r="BW82" i="196" s="1"/>
  <c r="D79" i="196"/>
  <c r="D82" i="196" s="1"/>
  <c r="AU79" i="196"/>
  <c r="AU82" i="196" s="1"/>
  <c r="AF19" i="166"/>
  <c r="BX39" i="166"/>
  <c r="BB39" i="166"/>
  <c r="AF39" i="166"/>
  <c r="J39" i="166"/>
  <c r="U73" i="166"/>
  <c r="AS59" i="166"/>
  <c r="U53" i="166"/>
  <c r="M20" i="206"/>
  <c r="G10" i="162"/>
  <c r="V38" i="166"/>
  <c r="BO45" i="166"/>
  <c r="Q45" i="166"/>
  <c r="Y45" i="166"/>
  <c r="BA32" i="166"/>
  <c r="X65" i="166"/>
  <c r="BP11" i="166"/>
  <c r="M22" i="206"/>
  <c r="G12" i="162"/>
  <c r="AL39" i="166"/>
  <c r="I12" i="166"/>
  <c r="BD39" i="166"/>
  <c r="X11" i="166"/>
  <c r="AX79" i="196"/>
  <c r="AX82" i="196" s="1"/>
  <c r="Q79" i="196"/>
  <c r="Q82" i="196" s="1"/>
  <c r="BM79" i="196"/>
  <c r="BM82" i="196" s="1"/>
  <c r="W31" i="166"/>
  <c r="AL25" i="166"/>
  <c r="AW73" i="166"/>
  <c r="AK45" i="166"/>
  <c r="BE25" i="166"/>
  <c r="M42" i="206"/>
  <c r="G32" i="162"/>
  <c r="BP53" i="166"/>
  <c r="AA73" i="166"/>
  <c r="AA38" i="166"/>
  <c r="F53" i="166"/>
  <c r="B3" i="198" a="1"/>
  <c r="M55" i="206"/>
  <c r="G45" i="162"/>
  <c r="AL73" i="166"/>
  <c r="F65" i="166"/>
  <c r="BJ59" i="166"/>
  <c r="AL53" i="166"/>
  <c r="F45" i="166"/>
  <c r="BJ39" i="166"/>
  <c r="BF38" i="166"/>
  <c r="AH32" i="166"/>
  <c r="AH12" i="166"/>
  <c r="AD11" i="166"/>
  <c r="F5" i="166"/>
  <c r="E45" i="166"/>
  <c r="AG32" i="166"/>
  <c r="D65" i="166"/>
  <c r="AV11" i="166"/>
  <c r="BS12" i="166"/>
  <c r="R39" i="166"/>
  <c r="BM11" i="166"/>
  <c r="AJ39" i="166"/>
  <c r="D11" i="166"/>
  <c r="BR79" i="196"/>
  <c r="BR82" i="196" s="1"/>
  <c r="AK79" i="196"/>
  <c r="AK82" i="196" s="1"/>
  <c r="C31" i="166"/>
  <c r="R25" i="166"/>
  <c r="AC73" i="166"/>
  <c r="AK25" i="166"/>
  <c r="H53" i="166"/>
  <c r="BM38" i="166"/>
  <c r="B3" i="200" a="1"/>
  <c r="BG73" i="166"/>
  <c r="G7" i="162"/>
  <c r="M24" i="207"/>
  <c r="L24" i="206"/>
  <c r="L24" i="207" s="1"/>
  <c r="M32" i="166"/>
  <c r="AR45" i="166"/>
  <c r="BT32" i="166"/>
  <c r="AB11" i="166"/>
  <c r="AY12" i="166"/>
  <c r="BV38" i="166"/>
  <c r="AS11" i="166"/>
  <c r="P39" i="166"/>
  <c r="BH5" i="166"/>
  <c r="N79" i="196"/>
  <c r="N82" i="196" s="1"/>
  <c r="BE79" i="196"/>
  <c r="BE82" i="196" s="1"/>
  <c r="AH39" i="166"/>
  <c r="AT12" i="166"/>
  <c r="AP11" i="166"/>
  <c r="Q25" i="166"/>
  <c r="AI65" i="166"/>
  <c r="BK12" i="166"/>
  <c r="G54" i="162"/>
  <c r="AL51" i="166"/>
  <c r="AS38" i="166"/>
  <c r="M26" i="206"/>
  <c r="G16" i="162"/>
  <c r="W73" i="166"/>
  <c r="AU59" i="166"/>
  <c r="W53" i="166"/>
  <c r="AU39" i="166"/>
  <c r="L17" i="206"/>
  <c r="L17" i="207" s="1"/>
  <c r="M17" i="207"/>
  <c r="N18" i="206"/>
  <c r="G8" i="162"/>
  <c r="X45" i="166"/>
  <c r="AZ32" i="166"/>
  <c r="H11" i="166"/>
  <c r="BV5" i="166"/>
  <c r="BB5" i="166"/>
  <c r="AH5" i="166"/>
  <c r="N5" i="166"/>
  <c r="AE12" i="166"/>
  <c r="BB38" i="166"/>
  <c r="BQ32" i="166"/>
  <c r="Y11" i="166"/>
  <c r="BT38" i="166"/>
  <c r="AN5" i="166"/>
  <c r="AH79" i="196"/>
  <c r="AH82" i="196" s="1"/>
  <c r="BY79" i="196"/>
  <c r="BY82" i="196" s="1"/>
  <c r="F79" i="196"/>
  <c r="F82" i="196" s="1"/>
  <c r="BC39" i="166"/>
  <c r="BG5" i="166"/>
  <c r="N39" i="166"/>
  <c r="AK65" i="166"/>
  <c r="AG39" i="166"/>
  <c r="Y12" i="166"/>
  <c r="U11" i="166"/>
  <c r="BY5" i="166"/>
  <c r="BL32" i="166"/>
  <c r="AR12" i="166"/>
  <c r="P5" i="166"/>
  <c r="AQ12" i="166"/>
  <c r="M64" i="207"/>
  <c r="L64" i="206"/>
  <c r="L64" i="207" s="1"/>
  <c r="BV45" i="166"/>
  <c r="Y38" i="166"/>
  <c r="BH73" i="166"/>
  <c r="D59" i="166"/>
  <c r="BH53" i="166"/>
  <c r="BF11" i="166"/>
  <c r="AL11" i="166"/>
  <c r="R11" i="166"/>
  <c r="BH59" i="166"/>
  <c r="D45" i="166"/>
  <c r="AF32" i="166"/>
  <c r="M15" i="206"/>
  <c r="G5" i="162"/>
  <c r="K12" i="166"/>
  <c r="AH38" i="166"/>
  <c r="M67" i="206"/>
  <c r="G57" i="162"/>
  <c r="AW32" i="166"/>
  <c r="E11" i="166"/>
  <c r="AZ38" i="166"/>
  <c r="K79" i="196"/>
  <c r="K82" i="196" s="1"/>
  <c r="BB79" i="196"/>
  <c r="BB82" i="196" s="1"/>
  <c r="Z79" i="196"/>
  <c r="Z82" i="196" s="1"/>
  <c r="AI39" i="166"/>
  <c r="AM5" i="166"/>
  <c r="BR38" i="166"/>
  <c r="Q65" i="166"/>
  <c r="M39" i="166"/>
  <c r="AH25" i="166"/>
  <c r="N25" i="166"/>
  <c r="BV25" i="166"/>
  <c r="BB25" i="166"/>
  <c r="X32" i="166"/>
  <c r="W12" i="166"/>
  <c r="G41" i="162"/>
  <c r="AH45" i="166"/>
  <c r="M59" i="206"/>
  <c r="G49" i="162"/>
  <c r="M52" i="206"/>
  <c r="G42" i="162"/>
  <c r="Y59" i="166"/>
  <c r="M30" i="207"/>
  <c r="L30" i="206"/>
  <c r="L30" i="207" s="1"/>
  <c r="BI39" i="166"/>
  <c r="M40" i="207"/>
  <c r="L40" i="206"/>
  <c r="L40" i="207" s="1"/>
  <c r="AN59" i="166"/>
  <c r="L32" i="166"/>
  <c r="AR5" i="166"/>
  <c r="BO11" i="166"/>
  <c r="AC32" i="166"/>
  <c r="BI5" i="166"/>
  <c r="AF38" i="166"/>
  <c r="AE79" i="196"/>
  <c r="AE82" i="196" s="1"/>
  <c r="BV79" i="196"/>
  <c r="BV82" i="196" s="1"/>
  <c r="R79" i="196"/>
  <c r="R82" i="196" s="1"/>
  <c r="C79" i="196"/>
  <c r="C82" i="196" s="1"/>
  <c r="AT79" i="196"/>
  <c r="AT82" i="196" s="1"/>
  <c r="O39" i="166"/>
  <c r="S5" i="166"/>
  <c r="AX38" i="166"/>
  <c r="BQ38" i="166"/>
  <c r="M35" i="206"/>
  <c r="G25" i="162"/>
  <c r="D32" i="166"/>
  <c r="AE59" i="166"/>
  <c r="C12" i="166"/>
  <c r="M51" i="207"/>
  <c r="L51" i="206"/>
  <c r="L51" i="207" s="1"/>
  <c r="BJ32" i="166"/>
  <c r="AP32" i="166"/>
  <c r="V32" i="166"/>
  <c r="B32" i="166"/>
  <c r="M32" i="206"/>
  <c r="G22" i="162"/>
  <c r="BJ73" i="166"/>
  <c r="F59" i="166"/>
  <c r="BJ53" i="166"/>
  <c r="R73" i="166"/>
  <c r="BN65" i="166"/>
  <c r="AP59" i="166"/>
  <c r="R53" i="166"/>
  <c r="BN45" i="166"/>
  <c r="AP39" i="166"/>
  <c r="AL38" i="166"/>
  <c r="N32" i="166"/>
  <c r="N12" i="166"/>
  <c r="J11" i="166"/>
  <c r="BN5" i="166"/>
  <c r="AO39" i="166"/>
  <c r="BU12" i="166"/>
  <c r="T59" i="166"/>
  <c r="X5" i="166"/>
  <c r="AU11" i="166"/>
  <c r="M13" i="206"/>
  <c r="D87" i="168" a="1"/>
  <c r="B2" i="194" a="1"/>
  <c r="G3" i="162"/>
  <c r="I32" i="166"/>
  <c r="AO5" i="166"/>
  <c r="I79" i="196"/>
  <c r="I82" i="196" s="1"/>
  <c r="AY79" i="196"/>
  <c r="AY82" i="196" s="1"/>
  <c r="AL79" i="196"/>
  <c r="AL82" i="196" s="1"/>
  <c r="W79" i="196"/>
  <c r="W82" i="196" s="1"/>
  <c r="BN79" i="196"/>
  <c r="BN82" i="196" s="1"/>
  <c r="M70" i="207"/>
  <c r="L70" i="206"/>
  <c r="L70" i="207" s="1"/>
  <c r="BS38" i="166"/>
  <c r="AD38" i="166"/>
  <c r="AW38" i="166"/>
  <c r="BH31" i="166"/>
  <c r="K59" i="166"/>
  <c r="AQ32" i="166"/>
  <c r="BG11" i="166"/>
  <c r="BN38" i="166"/>
  <c r="M39" i="206"/>
  <c r="G29" i="162"/>
  <c r="X73" i="166"/>
  <c r="AV59" i="166"/>
  <c r="X53" i="166"/>
  <c r="AM73" i="166"/>
  <c r="U39" i="166"/>
  <c r="BA12" i="166"/>
  <c r="G27" i="162"/>
  <c r="AA11" i="166"/>
  <c r="S79" i="196"/>
  <c r="S82" i="196" s="1"/>
  <c r="BS79" i="196"/>
  <c r="BS82" i="196" s="1"/>
  <c r="BF79" i="196"/>
  <c r="BF82" i="196" s="1"/>
  <c r="AQ79" i="196"/>
  <c r="AQ82" i="196" s="1"/>
  <c r="AY38" i="166"/>
  <c r="BO12" i="166"/>
  <c r="V11" i="166"/>
  <c r="BU59" i="166"/>
  <c r="AC38" i="166"/>
  <c r="AN31" i="166"/>
  <c r="W32" i="166"/>
  <c r="BO18" i="166"/>
  <c r="AM11" i="166"/>
  <c r="AT38" i="166"/>
  <c r="B12" i="166"/>
  <c r="BJ12" i="166"/>
  <c r="AP12" i="166"/>
  <c r="V12" i="166"/>
  <c r="C73" i="166"/>
  <c r="AA59" i="166"/>
  <c r="C53" i="166"/>
  <c r="AA39" i="166"/>
  <c r="L85" i="206"/>
  <c r="L85" i="207" s="1"/>
  <c r="M85" i="207"/>
  <c r="T38" i="166"/>
  <c r="M76" i="206"/>
  <c r="G66" i="162"/>
  <c r="BY38" i="166"/>
  <c r="AG12" i="166"/>
  <c r="L37" i="206"/>
  <c r="L37" i="207" s="1"/>
  <c r="M37" i="207"/>
  <c r="BH39" i="166"/>
  <c r="G11" i="166"/>
  <c r="AP5" i="166"/>
  <c r="T79" i="196"/>
  <c r="T82" i="196" s="1"/>
  <c r="O79" i="196"/>
  <c r="O82" i="196" s="1"/>
  <c r="BK79" i="196"/>
  <c r="BK82" i="196" s="1"/>
  <c r="AE38" i="166"/>
  <c r="AU12" i="166"/>
  <c r="AG59" i="166"/>
  <c r="AC18" i="166"/>
  <c r="E12" i="166"/>
  <c r="BE5" i="166"/>
  <c r="M82" i="206"/>
  <c r="G72" i="162"/>
  <c r="BX45" i="166"/>
  <c r="T31" i="166"/>
  <c r="BX25" i="166"/>
  <c r="AV18" i="166"/>
  <c r="X12" i="166"/>
  <c r="T11" i="166"/>
  <c r="BX5" i="166"/>
  <c r="C32" i="166"/>
  <c r="AU18" i="166"/>
  <c r="S11" i="166"/>
  <c r="M33" i="206"/>
  <c r="G23" i="162"/>
  <c r="Z38" i="166"/>
  <c r="E73" i="166"/>
  <c r="E53" i="166"/>
  <c r="M19" i="206"/>
  <c r="G9" i="162"/>
  <c r="AN73" i="166"/>
  <c r="BL59" i="166"/>
  <c r="AN53" i="166"/>
  <c r="BE38" i="166"/>
  <c r="M12" i="166"/>
  <c r="D92" i="168" a="1"/>
  <c r="AN39" i="166"/>
  <c r="V5" i="166"/>
  <c r="U79" i="196"/>
  <c r="U82" i="196" s="1"/>
  <c r="AI79" i="196"/>
  <c r="AI82" i="196" s="1"/>
  <c r="G79" i="196"/>
  <c r="G82" i="196" s="1"/>
  <c r="L63" i="206"/>
  <c r="L63" i="207" s="1"/>
  <c r="M63" i="207"/>
  <c r="BG25" i="166"/>
  <c r="AA12" i="166"/>
  <c r="M59" i="166"/>
  <c r="AJ45" i="166"/>
  <c r="BO53" i="166"/>
  <c r="BG31" i="166"/>
  <c r="AA18" i="166"/>
  <c r="BW5" i="166"/>
  <c r="BI73" i="166"/>
  <c r="E59" i="166"/>
  <c r="BI53" i="166"/>
  <c r="M75" i="206"/>
  <c r="G65" i="162"/>
  <c r="M21" i="206"/>
  <c r="G11" i="162"/>
  <c r="AK38" i="166"/>
  <c r="BQ11" i="166"/>
  <c r="O91" i="206"/>
  <c r="O91" i="207" s="1"/>
  <c r="O13" i="207"/>
  <c r="T39" i="166"/>
  <c r="M56" i="207"/>
  <c r="L56" i="206"/>
  <c r="L56" i="207" s="1"/>
  <c r="B5" i="166"/>
  <c r="BY39" i="166"/>
  <c r="V79" i="196"/>
  <c r="V82" i="196" s="1"/>
  <c r="L79" i="196"/>
  <c r="L82" i="196" s="1"/>
  <c r="BC79" i="196"/>
  <c r="BC82" i="196" s="1"/>
  <c r="AA79" i="196"/>
  <c r="AA82" i="196" s="1"/>
  <c r="AM25" i="166"/>
  <c r="G12" i="166"/>
  <c r="G74" i="162"/>
  <c r="AV73" i="166"/>
  <c r="G53" i="166"/>
  <c r="BC5" i="166"/>
  <c r="D73" i="166"/>
  <c r="AB59" i="166"/>
  <c r="D53" i="166"/>
  <c r="S73" i="166"/>
  <c r="U38" i="166"/>
  <c r="AC11" i="166"/>
  <c r="AY32" i="166"/>
  <c r="BR12" i="166"/>
  <c r="AK39" i="166"/>
  <c r="AV32" i="166"/>
  <c r="AM79" i="196"/>
  <c r="AM82" i="196" s="1"/>
  <c r="AZ79" i="196"/>
  <c r="AZ82" i="196" s="1"/>
  <c r="X79" i="196"/>
  <c r="X82" i="196" s="1"/>
  <c r="BO79" i="196"/>
  <c r="BO82" i="196" s="1"/>
  <c r="M50" i="207"/>
  <c r="L50" i="206"/>
  <c r="L50" i="207" s="1"/>
  <c r="AQ11" i="166"/>
  <c r="AT32" i="166"/>
  <c r="F12" i="166"/>
  <c r="B11" i="166"/>
  <c r="BF5" i="166"/>
  <c r="G50" i="162"/>
  <c r="BM32" i="166"/>
  <c r="AM51" i="166"/>
  <c r="BW25" i="166"/>
  <c r="O5" i="166"/>
  <c r="BM73" i="166"/>
  <c r="BM53" i="166"/>
  <c r="T73" i="166"/>
  <c r="AR59" i="166"/>
  <c r="T53" i="166"/>
  <c r="BL38" i="166"/>
  <c r="S38" i="166"/>
  <c r="AO38" i="166"/>
  <c r="M87" i="206"/>
  <c r="G77" i="162"/>
  <c r="AJ73" i="166"/>
  <c r="AJ53" i="166"/>
  <c r="P38" i="166"/>
  <c r="K32" i="166"/>
  <c r="AD12" i="166"/>
  <c r="BU38" i="166"/>
  <c r="H32" i="166"/>
  <c r="BP12" i="166"/>
  <c r="AO79" i="196"/>
  <c r="AO82" i="196" s="1"/>
  <c r="P79" i="196"/>
  <c r="P82" i="196" s="1"/>
  <c r="BL79" i="196"/>
  <c r="BL82" i="196" s="1"/>
  <c r="M44" i="207"/>
  <c r="L44" i="206"/>
  <c r="L44" i="207" s="1"/>
  <c r="BO32" i="166"/>
  <c r="C11" i="166"/>
  <c r="F32" i="166"/>
  <c r="I53" i="166"/>
  <c r="Y32" i="166"/>
  <c r="M61" i="206"/>
  <c r="G51" i="162"/>
  <c r="BP38" i="166"/>
  <c r="BW45" i="166"/>
  <c r="AI25" i="166"/>
  <c r="M23" i="207"/>
  <c r="L23" i="206"/>
  <c r="L23" i="207" s="1"/>
  <c r="AO73" i="166"/>
  <c r="BM59" i="166"/>
  <c r="AO53" i="166"/>
  <c r="P53" i="166"/>
  <c r="W5" i="166"/>
  <c r="BR32" i="166"/>
  <c r="J12" i="166"/>
  <c r="BA38" i="166"/>
  <c r="AV12" i="166"/>
  <c r="AP79" i="196"/>
  <c r="AP82" i="196" s="1"/>
  <c r="AJ79" i="196"/>
  <c r="AJ82" i="196" s="1"/>
  <c r="H79" i="196"/>
  <c r="H82" i="196" s="1"/>
  <c r="BF31" i="166"/>
  <c r="AL31" i="166"/>
  <c r="R31" i="166"/>
  <c r="AU32" i="166"/>
  <c r="BJ31" i="166"/>
  <c r="BU37" i="166"/>
  <c r="AX37" i="166"/>
  <c r="AB37" i="166"/>
  <c r="F37" i="166"/>
  <c r="E32" i="166"/>
  <c r="AV38" i="166"/>
  <c r="AI45" i="166"/>
  <c r="O25" i="166"/>
  <c r="AH65" i="166"/>
  <c r="V73" i="166"/>
  <c r="AT59" i="166"/>
  <c r="V53" i="166"/>
  <c r="BF73" i="166"/>
  <c r="Z65" i="166"/>
  <c r="B59" i="166"/>
  <c r="BF53" i="166"/>
  <c r="Z45" i="166"/>
  <c r="B39" i="166"/>
  <c r="BB32" i="166"/>
  <c r="BB12" i="166"/>
  <c r="AX11" i="166"/>
  <c r="BT12" i="166"/>
  <c r="AX32" i="166"/>
  <c r="BN11" i="166"/>
  <c r="AG38" i="166"/>
  <c r="M77" i="207"/>
  <c r="L77" i="206"/>
  <c r="L77" i="207" s="1"/>
  <c r="AB12" i="166"/>
  <c r="AW79" i="196"/>
  <c r="AW82" i="196" s="1"/>
  <c r="M79" i="196"/>
  <c r="M82" i="196" s="1"/>
  <c r="BD79" i="196"/>
  <c r="BD82" i="196" s="1"/>
  <c r="AB79" i="196"/>
  <c r="AB82" i="196" s="1"/>
  <c r="AA32" i="166"/>
  <c r="AP31" i="166"/>
  <c r="BI31" i="166"/>
  <c r="AF59" i="166"/>
  <c r="AB38" i="166"/>
  <c r="BT45" i="166"/>
  <c r="BN39" i="166"/>
  <c r="BM39" i="166"/>
  <c r="H59" i="166"/>
  <c r="BL53" i="166"/>
  <c r="M45" i="206"/>
  <c r="G35" i="162"/>
  <c r="M27" i="206"/>
  <c r="G17" i="162"/>
  <c r="M36" i="207"/>
  <c r="L36" i="206"/>
  <c r="L36" i="207" s="1"/>
  <c r="M86" i="207"/>
  <c r="L86" i="206"/>
  <c r="L86" i="207" s="1"/>
  <c r="E5" i="166"/>
  <c r="AZ12" i="166"/>
  <c r="M80" i="207"/>
  <c r="L80" i="206"/>
  <c r="L80" i="207" s="1"/>
  <c r="AD32" i="166"/>
  <c r="AT11" i="166"/>
  <c r="BQ12" i="166"/>
  <c r="G28" i="162"/>
  <c r="H12" i="166"/>
  <c r="BG79" i="196"/>
  <c r="BG82" i="196" s="1"/>
  <c r="BH79" i="196"/>
  <c r="BH82" i="196" s="1"/>
  <c r="BI79" i="196"/>
  <c r="BI82" i="196" s="1"/>
  <c r="BJ79" i="196"/>
  <c r="BJ82" i="196" s="1"/>
  <c r="BQ79" i="196"/>
  <c r="BQ82" i="196" s="1"/>
  <c r="B79" i="196"/>
  <c r="B82" i="196" s="1"/>
  <c r="AG79" i="196"/>
  <c r="AG82" i="196" s="1"/>
  <c r="BX79" i="196"/>
  <c r="BX82" i="196" s="1"/>
  <c r="E79" i="196"/>
  <c r="E82" i="196" s="1"/>
  <c r="AV79" i="196"/>
  <c r="AV82" i="196" s="1"/>
  <c r="BN18" i="166"/>
  <c r="AT18" i="166"/>
  <c r="Z18" i="166"/>
  <c r="F18" i="166"/>
  <c r="G32" i="166"/>
  <c r="V31" i="166"/>
  <c r="J18" i="166"/>
  <c r="BN12" i="166"/>
  <c r="BJ11" i="166"/>
  <c r="AL5" i="166"/>
  <c r="M16" i="207"/>
  <c r="L16" i="206"/>
  <c r="L16" i="207" s="1"/>
  <c r="AO51" i="166"/>
  <c r="AO31" i="166"/>
  <c r="G47" i="162"/>
  <c r="L59" i="166"/>
  <c r="M71" i="206"/>
  <c r="G61" i="162"/>
  <c r="K39" i="166"/>
  <c r="AF45" i="166"/>
  <c r="BW73" i="166"/>
  <c r="BV73" i="166"/>
  <c r="BU73" i="166"/>
  <c r="BY73" i="166"/>
  <c r="BX73" i="166"/>
  <c r="Z73" i="166"/>
  <c r="BT59" i="166"/>
  <c r="J59" i="166"/>
  <c r="AQ73" i="166"/>
  <c r="BO59" i="166"/>
  <c r="AQ53" i="166"/>
  <c r="BO39" i="166"/>
  <c r="M73" i="206"/>
  <c r="G63" i="162"/>
  <c r="BL65" i="166"/>
  <c r="AF12" i="166"/>
  <c r="M31" i="206"/>
  <c r="G21" i="162"/>
  <c r="J32" i="166"/>
  <c r="Z11" i="166"/>
  <c r="AW12" i="166"/>
  <c r="BL11" i="166"/>
  <c r="J79" i="196"/>
  <c r="J82" i="196" s="1"/>
  <c r="BA79" i="196"/>
  <c r="BA82" i="196" s="1"/>
  <c r="Y79" i="196"/>
  <c r="Y82" i="196" s="1"/>
  <c r="BP79" i="196"/>
  <c r="BP82" i="196" s="1"/>
  <c r="BK31" i="166"/>
  <c r="AL45" i="166"/>
  <c r="B31" i="166"/>
  <c r="U31" i="166"/>
  <c r="AS12" i="166"/>
  <c r="AO11" i="166"/>
  <c r="Q5" i="166"/>
  <c r="L57" i="206"/>
  <c r="L57" i="207" s="1"/>
  <c r="M57" i="207"/>
  <c r="AJ25" i="166"/>
  <c r="H18" i="166"/>
  <c r="BL12" i="166"/>
  <c r="BH11" i="166"/>
  <c r="AJ5" i="166"/>
  <c r="BO38" i="166"/>
  <c r="G19" i="162"/>
  <c r="AR38" i="166"/>
  <c r="S53" i="166"/>
  <c r="M66" i="206"/>
  <c r="G56" i="162"/>
  <c r="AS73" i="166"/>
  <c r="BQ59" i="166"/>
  <c r="AS53" i="166"/>
  <c r="X59" i="166"/>
  <c r="AP38" i="166"/>
  <c r="M53" i="206"/>
  <c r="G43" i="162"/>
  <c r="BU32" i="166"/>
  <c r="AR65" i="166"/>
  <c r="L12" i="166"/>
  <c r="BF39" i="166"/>
  <c r="F11" i="166"/>
  <c r="AC12" i="166"/>
  <c r="AR11" i="166"/>
  <c r="AD79" i="196"/>
  <c r="AD82" i="196" s="1"/>
  <c r="BU79" i="196"/>
  <c r="BU82" i="196" s="1"/>
  <c r="AS79" i="196"/>
  <c r="AS82" i="196" s="1"/>
  <c r="AQ31" i="166"/>
  <c r="R45" i="166"/>
  <c r="BF25" i="166"/>
  <c r="BY45" i="166"/>
  <c r="BY25" i="166"/>
  <c r="AU73" i="166"/>
  <c r="AU38" i="166"/>
  <c r="L29" i="206"/>
  <c r="L29" i="207" s="1"/>
  <c r="M29" i="207"/>
  <c r="X38" i="166"/>
  <c r="BL78" i="187" l="1"/>
  <c r="AR78" i="187"/>
  <c r="X78" i="187"/>
  <c r="D78" i="187"/>
  <c r="BH77" i="187"/>
  <c r="AN77" i="187"/>
  <c r="T77" i="187"/>
  <c r="BX76" i="187"/>
  <c r="BD76" i="187"/>
  <c r="AJ76" i="187"/>
  <c r="P76" i="187"/>
  <c r="BT75" i="187"/>
  <c r="AZ75" i="187"/>
  <c r="AF75" i="187"/>
  <c r="L75" i="187"/>
  <c r="BP74" i="187"/>
  <c r="AV74" i="187"/>
  <c r="AB74" i="187"/>
  <c r="H74" i="187"/>
  <c r="BL73" i="187"/>
  <c r="AR73" i="187"/>
  <c r="X73" i="187"/>
  <c r="D73" i="187"/>
  <c r="BH72" i="187"/>
  <c r="AN72" i="187"/>
  <c r="T72" i="187"/>
  <c r="BX71" i="187"/>
  <c r="BD71" i="187"/>
  <c r="AJ71" i="187"/>
  <c r="P71" i="187"/>
  <c r="BT70" i="187"/>
  <c r="AZ70" i="187"/>
  <c r="AF70" i="187"/>
  <c r="L70" i="187"/>
  <c r="BP69" i="187"/>
  <c r="AV69" i="187"/>
  <c r="AB69" i="187"/>
  <c r="H69" i="187"/>
  <c r="BL68" i="187"/>
  <c r="AR68" i="187"/>
  <c r="X68" i="187"/>
  <c r="D68" i="187"/>
  <c r="BH67" i="187"/>
  <c r="AN67" i="187"/>
  <c r="T67" i="187"/>
  <c r="BX66" i="187"/>
  <c r="BD66" i="187"/>
  <c r="AJ66" i="187"/>
  <c r="P66" i="187"/>
  <c r="BT65" i="187"/>
  <c r="AZ65" i="187"/>
  <c r="AF65" i="187"/>
  <c r="L65" i="187"/>
  <c r="BP64" i="187"/>
  <c r="AV64" i="187"/>
  <c r="AB64" i="187"/>
  <c r="H64" i="187"/>
  <c r="BL63" i="187"/>
  <c r="AR63" i="187"/>
  <c r="X63" i="187"/>
  <c r="BK78" i="187"/>
  <c r="AQ78" i="187"/>
  <c r="W78" i="187"/>
  <c r="C78" i="187"/>
  <c r="BG77" i="187"/>
  <c r="AM77" i="187"/>
  <c r="S77" i="187"/>
  <c r="BW76" i="187"/>
  <c r="BC76" i="187"/>
  <c r="AI76" i="187"/>
  <c r="O76" i="187"/>
  <c r="BS75" i="187"/>
  <c r="AY75" i="187"/>
  <c r="AE75" i="187"/>
  <c r="K75" i="187"/>
  <c r="BO74" i="187"/>
  <c r="AU74" i="187"/>
  <c r="AA74" i="187"/>
  <c r="G74" i="187"/>
  <c r="BK73" i="187"/>
  <c r="AQ73" i="187"/>
  <c r="W73" i="187"/>
  <c r="C73" i="187"/>
  <c r="BG72" i="187"/>
  <c r="AM72" i="187"/>
  <c r="S72" i="187"/>
  <c r="BW71" i="187"/>
  <c r="BC71" i="187"/>
  <c r="AI71" i="187"/>
  <c r="O71" i="187"/>
  <c r="BS70" i="187"/>
  <c r="AY70" i="187"/>
  <c r="AE70" i="187"/>
  <c r="K70" i="187"/>
  <c r="BO69" i="187"/>
  <c r="AU69" i="187"/>
  <c r="AA69" i="187"/>
  <c r="G69" i="187"/>
  <c r="BK68" i="187"/>
  <c r="AQ68" i="187"/>
  <c r="W68" i="187"/>
  <c r="C68" i="187"/>
  <c r="BG67" i="187"/>
  <c r="AM67" i="187"/>
  <c r="S67" i="187"/>
  <c r="BW66" i="187"/>
  <c r="BC66" i="187"/>
  <c r="BJ78" i="187"/>
  <c r="AP78" i="187"/>
  <c r="V78" i="187"/>
  <c r="B78" i="187"/>
  <c r="BF77" i="187"/>
  <c r="AL77" i="187"/>
  <c r="R77" i="187"/>
  <c r="BV76" i="187"/>
  <c r="BB76" i="187"/>
  <c r="AH76" i="187"/>
  <c r="N76" i="187"/>
  <c r="BR75" i="187"/>
  <c r="AX75" i="187"/>
  <c r="AD75" i="187"/>
  <c r="J75" i="187"/>
  <c r="BN74" i="187"/>
  <c r="AT74" i="187"/>
  <c r="Z74" i="187"/>
  <c r="F74" i="187"/>
  <c r="BJ73" i="187"/>
  <c r="AP73" i="187"/>
  <c r="V73" i="187"/>
  <c r="B73" i="187"/>
  <c r="BF72" i="187"/>
  <c r="AL72" i="187"/>
  <c r="R72" i="187"/>
  <c r="BV71" i="187"/>
  <c r="BB71" i="187"/>
  <c r="AH71" i="187"/>
  <c r="N71" i="187"/>
  <c r="BR70" i="187"/>
  <c r="AX70" i="187"/>
  <c r="AD70" i="187"/>
  <c r="J70" i="187"/>
  <c r="BN69" i="187"/>
  <c r="AT69" i="187"/>
  <c r="Z69" i="187"/>
  <c r="F69" i="187"/>
  <c r="BJ68" i="187"/>
  <c r="AP68" i="187"/>
  <c r="V68" i="187"/>
  <c r="B68" i="187"/>
  <c r="BF67" i="187"/>
  <c r="AL67" i="187"/>
  <c r="R67" i="187"/>
  <c r="BV66" i="187"/>
  <c r="BB66" i="187"/>
  <c r="AH66" i="187"/>
  <c r="N66" i="187"/>
  <c r="BR65" i="187"/>
  <c r="AX65" i="187"/>
  <c r="AD65" i="187"/>
  <c r="J65" i="187"/>
  <c r="BN64" i="187"/>
  <c r="AT64" i="187"/>
  <c r="Z64" i="187"/>
  <c r="F64" i="187"/>
  <c r="BJ63" i="187"/>
  <c r="AP63" i="187"/>
  <c r="V63" i="187"/>
  <c r="B63" i="187"/>
  <c r="BF62" i="187"/>
  <c r="AL62" i="187"/>
  <c r="BI78" i="187"/>
  <c r="AO78" i="187"/>
  <c r="U78" i="187"/>
  <c r="BY77" i="187"/>
  <c r="BE77" i="187"/>
  <c r="AK77" i="187"/>
  <c r="Q77" i="187"/>
  <c r="BU76" i="187"/>
  <c r="BA76" i="187"/>
  <c r="AG76" i="187"/>
  <c r="M76" i="187"/>
  <c r="BQ75" i="187"/>
  <c r="AW75" i="187"/>
  <c r="AC75" i="187"/>
  <c r="I75" i="187"/>
  <c r="BM74" i="187"/>
  <c r="AS74" i="187"/>
  <c r="Y74" i="187"/>
  <c r="E74" i="187"/>
  <c r="BI73" i="187"/>
  <c r="AO73" i="187"/>
  <c r="U73" i="187"/>
  <c r="BY72" i="187"/>
  <c r="BE72" i="187"/>
  <c r="AK72" i="187"/>
  <c r="Q72" i="187"/>
  <c r="BU71" i="187"/>
  <c r="BA71" i="187"/>
  <c r="AG71" i="187"/>
  <c r="M71" i="187"/>
  <c r="BQ70" i="187"/>
  <c r="AW70" i="187"/>
  <c r="AC70" i="187"/>
  <c r="I70" i="187"/>
  <c r="BM69" i="187"/>
  <c r="AS69" i="187"/>
  <c r="Y69" i="187"/>
  <c r="E69" i="187"/>
  <c r="BI68" i="187"/>
  <c r="AO68" i="187"/>
  <c r="U68" i="187"/>
  <c r="BY67" i="187"/>
  <c r="BE67" i="187"/>
  <c r="AK67" i="187"/>
  <c r="Q67" i="187"/>
  <c r="BU66" i="187"/>
  <c r="BA66" i="187"/>
  <c r="AG66" i="187"/>
  <c r="M66" i="187"/>
  <c r="BQ65" i="187"/>
  <c r="AW65" i="187"/>
  <c r="AC65" i="187"/>
  <c r="I65" i="187"/>
  <c r="BM64" i="187"/>
  <c r="AS64" i="187"/>
  <c r="Y64" i="187"/>
  <c r="E64" i="187"/>
  <c r="BI63" i="187"/>
  <c r="AO63" i="187"/>
  <c r="BH78" i="187"/>
  <c r="AN78" i="187"/>
  <c r="T78" i="187"/>
  <c r="BX77" i="187"/>
  <c r="BD77" i="187"/>
  <c r="AJ77" i="187"/>
  <c r="P77" i="187"/>
  <c r="BT76" i="187"/>
  <c r="AZ76" i="187"/>
  <c r="AF76" i="187"/>
  <c r="L76" i="187"/>
  <c r="BP75" i="187"/>
  <c r="AV75" i="187"/>
  <c r="AB75" i="187"/>
  <c r="H75" i="187"/>
  <c r="BL74" i="187"/>
  <c r="AR74" i="187"/>
  <c r="X74" i="187"/>
  <c r="D74" i="187"/>
  <c r="BH73" i="187"/>
  <c r="AN73" i="187"/>
  <c r="T73" i="187"/>
  <c r="BX72" i="187"/>
  <c r="BD72" i="187"/>
  <c r="AJ72" i="187"/>
  <c r="P72" i="187"/>
  <c r="BT71" i="187"/>
  <c r="AZ71" i="187"/>
  <c r="AF71" i="187"/>
  <c r="L71" i="187"/>
  <c r="BP70" i="187"/>
  <c r="AV70" i="187"/>
  <c r="AB70" i="187"/>
  <c r="H70" i="187"/>
  <c r="BL69" i="187"/>
  <c r="AR69" i="187"/>
  <c r="X69" i="187"/>
  <c r="D69" i="187"/>
  <c r="BH68" i="187"/>
  <c r="AN68" i="187"/>
  <c r="T68" i="187"/>
  <c r="BX67" i="187"/>
  <c r="BD67" i="187"/>
  <c r="AJ67" i="187"/>
  <c r="P67" i="187"/>
  <c r="BT66" i="187"/>
  <c r="AZ66" i="187"/>
  <c r="BF78" i="187"/>
  <c r="BW78" i="187"/>
  <c r="BC78" i="187"/>
  <c r="AI78" i="187"/>
  <c r="O78" i="187"/>
  <c r="BS77" i="187"/>
  <c r="AY77" i="187"/>
  <c r="AE77" i="187"/>
  <c r="K77" i="187"/>
  <c r="BO76" i="187"/>
  <c r="AU76" i="187"/>
  <c r="AA76" i="187"/>
  <c r="G76" i="187"/>
  <c r="BK75" i="187"/>
  <c r="AQ75" i="187"/>
  <c r="W75" i="187"/>
  <c r="C75" i="187"/>
  <c r="BG74" i="187"/>
  <c r="AM74" i="187"/>
  <c r="S74" i="187"/>
  <c r="BW73" i="187"/>
  <c r="BC73" i="187"/>
  <c r="AI73" i="187"/>
  <c r="O73" i="187"/>
  <c r="BS72" i="187"/>
  <c r="AY72" i="187"/>
  <c r="AE72" i="187"/>
  <c r="K72" i="187"/>
  <c r="BO71" i="187"/>
  <c r="AU71" i="187"/>
  <c r="AA71" i="187"/>
  <c r="G71" i="187"/>
  <c r="BK70" i="187"/>
  <c r="AQ70" i="187"/>
  <c r="W70" i="187"/>
  <c r="C70" i="187"/>
  <c r="BG69" i="187"/>
  <c r="AM69" i="187"/>
  <c r="S69" i="187"/>
  <c r="BW68" i="187"/>
  <c r="BC68" i="187"/>
  <c r="AI68" i="187"/>
  <c r="O68" i="187"/>
  <c r="BS67" i="187"/>
  <c r="AY67" i="187"/>
  <c r="AE67" i="187"/>
  <c r="K67" i="187"/>
  <c r="BO66" i="187"/>
  <c r="AU66" i="187"/>
  <c r="AA66" i="187"/>
  <c r="G66" i="187"/>
  <c r="BK65" i="187"/>
  <c r="AQ65" i="187"/>
  <c r="W65" i="187"/>
  <c r="C65" i="187"/>
  <c r="BG64" i="187"/>
  <c r="AM64" i="187"/>
  <c r="S64" i="187"/>
  <c r="BW63" i="187"/>
  <c r="BC63" i="187"/>
  <c r="AI63" i="187"/>
  <c r="O63" i="187"/>
  <c r="BS62" i="187"/>
  <c r="BV78" i="187"/>
  <c r="BB78" i="187"/>
  <c r="AH78" i="187"/>
  <c r="N78" i="187"/>
  <c r="BR77" i="187"/>
  <c r="AX77" i="187"/>
  <c r="AD77" i="187"/>
  <c r="J77" i="187"/>
  <c r="BN76" i="187"/>
  <c r="AT76" i="187"/>
  <c r="Z76" i="187"/>
  <c r="F76" i="187"/>
  <c r="BJ75" i="187"/>
  <c r="AP75" i="187"/>
  <c r="V75" i="187"/>
  <c r="B75" i="187"/>
  <c r="BF74" i="187"/>
  <c r="AL74" i="187"/>
  <c r="R74" i="187"/>
  <c r="BV73" i="187"/>
  <c r="BB73" i="187"/>
  <c r="AH73" i="187"/>
  <c r="N73" i="187"/>
  <c r="BR72" i="187"/>
  <c r="AX72" i="187"/>
  <c r="AD72" i="187"/>
  <c r="J72" i="187"/>
  <c r="BN71" i="187"/>
  <c r="AT71" i="187"/>
  <c r="Z71" i="187"/>
  <c r="F71" i="187"/>
  <c r="BJ70" i="187"/>
  <c r="AP70" i="187"/>
  <c r="V70" i="187"/>
  <c r="B70" i="187"/>
  <c r="BF69" i="187"/>
  <c r="AL69" i="187"/>
  <c r="R69" i="187"/>
  <c r="BV68" i="187"/>
  <c r="BU78" i="187"/>
  <c r="BA78" i="187"/>
  <c r="AG78" i="187"/>
  <c r="M78" i="187"/>
  <c r="BQ77" i="187"/>
  <c r="AW77" i="187"/>
  <c r="AC77" i="187"/>
  <c r="I77" i="187"/>
  <c r="BM76" i="187"/>
  <c r="AS76" i="187"/>
  <c r="Y76" i="187"/>
  <c r="E76" i="187"/>
  <c r="BI75" i="187"/>
  <c r="AO75" i="187"/>
  <c r="U75" i="187"/>
  <c r="BY74" i="187"/>
  <c r="BE74" i="187"/>
  <c r="AK74" i="187"/>
  <c r="Q74" i="187"/>
  <c r="BU73" i="187"/>
  <c r="BA73" i="187"/>
  <c r="AG73" i="187"/>
  <c r="M73" i="187"/>
  <c r="BQ72" i="187"/>
  <c r="AW72" i="187"/>
  <c r="AC72" i="187"/>
  <c r="I72" i="187"/>
  <c r="BM71" i="187"/>
  <c r="AS71" i="187"/>
  <c r="Y71" i="187"/>
  <c r="E71" i="187"/>
  <c r="BI70" i="187"/>
  <c r="AO70" i="187"/>
  <c r="U70" i="187"/>
  <c r="BY69" i="187"/>
  <c r="BE69" i="187"/>
  <c r="AK69" i="187"/>
  <c r="Q69" i="187"/>
  <c r="BU68" i="187"/>
  <c r="BA68" i="187"/>
  <c r="AG68" i="187"/>
  <c r="M68" i="187"/>
  <c r="BQ67" i="187"/>
  <c r="AW67" i="187"/>
  <c r="AC67" i="187"/>
  <c r="I67" i="187"/>
  <c r="BM66" i="187"/>
  <c r="AS66" i="187"/>
  <c r="Y66" i="187"/>
  <c r="E66" i="187"/>
  <c r="BI65" i="187"/>
  <c r="AO65" i="187"/>
  <c r="U65" i="187"/>
  <c r="BY64" i="187"/>
  <c r="BE64" i="187"/>
  <c r="AK64" i="187"/>
  <c r="Q64" i="187"/>
  <c r="BU63" i="187"/>
  <c r="BA63" i="187"/>
  <c r="AG63" i="187"/>
  <c r="M63" i="187"/>
  <c r="BQ62" i="187"/>
  <c r="AW62" i="187"/>
  <c r="AC62" i="187"/>
  <c r="I62" i="187"/>
  <c r="BM61" i="187"/>
  <c r="BT78" i="187"/>
  <c r="AZ78" i="187"/>
  <c r="AF78" i="187"/>
  <c r="L78" i="187"/>
  <c r="BP77" i="187"/>
  <c r="AV77" i="187"/>
  <c r="AB77" i="187"/>
  <c r="H77" i="187"/>
  <c r="BL76" i="187"/>
  <c r="AR76" i="187"/>
  <c r="X76" i="187"/>
  <c r="D76" i="187"/>
  <c r="BH75" i="187"/>
  <c r="AN75" i="187"/>
  <c r="T75" i="187"/>
  <c r="BX74" i="187"/>
  <c r="BD74" i="187"/>
  <c r="AJ74" i="187"/>
  <c r="P74" i="187"/>
  <c r="BT73" i="187"/>
  <c r="AZ73" i="187"/>
  <c r="AF73" i="187"/>
  <c r="L73" i="187"/>
  <c r="BP72" i="187"/>
  <c r="AV72" i="187"/>
  <c r="AB72" i="187"/>
  <c r="H72" i="187"/>
  <c r="BL71" i="187"/>
  <c r="AR71" i="187"/>
  <c r="X71" i="187"/>
  <c r="D71" i="187"/>
  <c r="BH70" i="187"/>
  <c r="AN70" i="187"/>
  <c r="T70" i="187"/>
  <c r="BX69" i="187"/>
  <c r="BD69" i="187"/>
  <c r="AJ69" i="187"/>
  <c r="P69" i="187"/>
  <c r="BT68" i="187"/>
  <c r="AZ68" i="187"/>
  <c r="AF68" i="187"/>
  <c r="L68" i="187"/>
  <c r="BP67" i="187"/>
  <c r="AV67" i="187"/>
  <c r="AB67" i="187"/>
  <c r="H67" i="187"/>
  <c r="BL66" i="187"/>
  <c r="AR66" i="187"/>
  <c r="BS78" i="187"/>
  <c r="AY78" i="187"/>
  <c r="AE78" i="187"/>
  <c r="K78" i="187"/>
  <c r="BO77" i="187"/>
  <c r="AU77" i="187"/>
  <c r="AA77" i="187"/>
  <c r="G77" i="187"/>
  <c r="BK76" i="187"/>
  <c r="AQ76" i="187"/>
  <c r="W76" i="187"/>
  <c r="C76" i="187"/>
  <c r="BG75" i="187"/>
  <c r="AM75" i="187"/>
  <c r="S75" i="187"/>
  <c r="BW74" i="187"/>
  <c r="BC74" i="187"/>
  <c r="AI74" i="187"/>
  <c r="O74" i="187"/>
  <c r="BS73" i="187"/>
  <c r="AY73" i="187"/>
  <c r="AE73" i="187"/>
  <c r="K73" i="187"/>
  <c r="BO72" i="187"/>
  <c r="AU72" i="187"/>
  <c r="AA72" i="187"/>
  <c r="G72" i="187"/>
  <c r="BK71" i="187"/>
  <c r="AQ71" i="187"/>
  <c r="W71" i="187"/>
  <c r="C71" i="187"/>
  <c r="BG70" i="187"/>
  <c r="AM70" i="187"/>
  <c r="S70" i="187"/>
  <c r="BW69" i="187"/>
  <c r="BC69" i="187"/>
  <c r="AI69" i="187"/>
  <c r="O69" i="187"/>
  <c r="BS68" i="187"/>
  <c r="AY68" i="187"/>
  <c r="AE68" i="187"/>
  <c r="K68" i="187"/>
  <c r="BO67" i="187"/>
  <c r="AU67" i="187"/>
  <c r="AA67" i="187"/>
  <c r="G67" i="187"/>
  <c r="BK66" i="187"/>
  <c r="AQ66" i="187"/>
  <c r="W66" i="187"/>
  <c r="C66" i="187"/>
  <c r="BG65" i="187"/>
  <c r="AM65" i="187"/>
  <c r="S65" i="187"/>
  <c r="BW64" i="187"/>
  <c r="BC64" i="187"/>
  <c r="AI64" i="187"/>
  <c r="O64" i="187"/>
  <c r="BR78" i="187"/>
  <c r="AX78" i="187"/>
  <c r="AD78" i="187"/>
  <c r="J78" i="187"/>
  <c r="BN77" i="187"/>
  <c r="AT77" i="187"/>
  <c r="Z77" i="187"/>
  <c r="F77" i="187"/>
  <c r="BJ76" i="187"/>
  <c r="AP76" i="187"/>
  <c r="V76" i="187"/>
  <c r="B76" i="187"/>
  <c r="BF75" i="187"/>
  <c r="AL75" i="187"/>
  <c r="R75" i="187"/>
  <c r="BV74" i="187"/>
  <c r="BB74" i="187"/>
  <c r="AH74" i="187"/>
  <c r="N74" i="187"/>
  <c r="BR73" i="187"/>
  <c r="AX73" i="187"/>
  <c r="AD73" i="187"/>
  <c r="J73" i="187"/>
  <c r="BN72" i="187"/>
  <c r="AT72" i="187"/>
  <c r="Z72" i="187"/>
  <c r="F72" i="187"/>
  <c r="BJ71" i="187"/>
  <c r="AP71" i="187"/>
  <c r="V71" i="187"/>
  <c r="B71" i="187"/>
  <c r="BF70" i="187"/>
  <c r="AL70" i="187"/>
  <c r="R70" i="187"/>
  <c r="BV69" i="187"/>
  <c r="BB69" i="187"/>
  <c r="AH69" i="187"/>
  <c r="N69" i="187"/>
  <c r="BR68" i="187"/>
  <c r="AX68" i="187"/>
  <c r="AD68" i="187"/>
  <c r="J68" i="187"/>
  <c r="BN67" i="187"/>
  <c r="AT67" i="187"/>
  <c r="Z67" i="187"/>
  <c r="F67" i="187"/>
  <c r="BJ66" i="187"/>
  <c r="AP66" i="187"/>
  <c r="V66" i="187"/>
  <c r="B66" i="187"/>
  <c r="BF65" i="187"/>
  <c r="AL65" i="187"/>
  <c r="R65" i="187"/>
  <c r="BV64" i="187"/>
  <c r="BB64" i="187"/>
  <c r="BQ78" i="187"/>
  <c r="AW78" i="187"/>
  <c r="AC78" i="187"/>
  <c r="I78" i="187"/>
  <c r="BM77" i="187"/>
  <c r="AS77" i="187"/>
  <c r="Y77" i="187"/>
  <c r="E77" i="187"/>
  <c r="BI76" i="187"/>
  <c r="AO76" i="187"/>
  <c r="U76" i="187"/>
  <c r="BY75" i="187"/>
  <c r="BE75" i="187"/>
  <c r="AK75" i="187"/>
  <c r="Q75" i="187"/>
  <c r="BU74" i="187"/>
  <c r="BA74" i="187"/>
  <c r="AG74" i="187"/>
  <c r="M74" i="187"/>
  <c r="BQ73" i="187"/>
  <c r="AW73" i="187"/>
  <c r="AC73" i="187"/>
  <c r="I73" i="187"/>
  <c r="BM72" i="187"/>
  <c r="AS72" i="187"/>
  <c r="Y72" i="187"/>
  <c r="E72" i="187"/>
  <c r="BI71" i="187"/>
  <c r="AO71" i="187"/>
  <c r="U71" i="187"/>
  <c r="BY70" i="187"/>
  <c r="BE70" i="187"/>
  <c r="AK70" i="187"/>
  <c r="Q70" i="187"/>
  <c r="BU69" i="187"/>
  <c r="BA69" i="187"/>
  <c r="AG69" i="187"/>
  <c r="M69" i="187"/>
  <c r="BQ68" i="187"/>
  <c r="AW68" i="187"/>
  <c r="AC68" i="187"/>
  <c r="I68" i="187"/>
  <c r="BM67" i="187"/>
  <c r="AS67" i="187"/>
  <c r="Y67" i="187"/>
  <c r="E67" i="187"/>
  <c r="BI66" i="187"/>
  <c r="AO66" i="187"/>
  <c r="U66" i="187"/>
  <c r="BY65" i="187"/>
  <c r="BP78" i="187"/>
  <c r="AV78" i="187"/>
  <c r="AB78" i="187"/>
  <c r="H78" i="187"/>
  <c r="BL77" i="187"/>
  <c r="AR77" i="187"/>
  <c r="X77" i="187"/>
  <c r="D77" i="187"/>
  <c r="BH76" i="187"/>
  <c r="AN76" i="187"/>
  <c r="T76" i="187"/>
  <c r="BX75" i="187"/>
  <c r="BD75" i="187"/>
  <c r="AJ75" i="187"/>
  <c r="P75" i="187"/>
  <c r="BT74" i="187"/>
  <c r="AZ74" i="187"/>
  <c r="AF74" i="187"/>
  <c r="L74" i="187"/>
  <c r="BP73" i="187"/>
  <c r="AV73" i="187"/>
  <c r="AB73" i="187"/>
  <c r="H73" i="187"/>
  <c r="BL72" i="187"/>
  <c r="AR72" i="187"/>
  <c r="X72" i="187"/>
  <c r="D72" i="187"/>
  <c r="BH71" i="187"/>
  <c r="AN71" i="187"/>
  <c r="T71" i="187"/>
  <c r="BX70" i="187"/>
  <c r="BD70" i="187"/>
  <c r="AJ70" i="187"/>
  <c r="P70" i="187"/>
  <c r="BT69" i="187"/>
  <c r="AZ69" i="187"/>
  <c r="AF69" i="187"/>
  <c r="L69" i="187"/>
  <c r="BP68" i="187"/>
  <c r="AV68" i="187"/>
  <c r="AB68" i="187"/>
  <c r="H68" i="187"/>
  <c r="BL67" i="187"/>
  <c r="AR67" i="187"/>
  <c r="X67" i="187"/>
  <c r="D67" i="187"/>
  <c r="BH66" i="187"/>
  <c r="AN66" i="187"/>
  <c r="T66" i="187"/>
  <c r="BX65" i="187"/>
  <c r="BD65" i="187"/>
  <c r="AJ65" i="187"/>
  <c r="P65" i="187"/>
  <c r="BT64" i="187"/>
  <c r="AZ64" i="187"/>
  <c r="AF64" i="187"/>
  <c r="BO78" i="187"/>
  <c r="AU78" i="187"/>
  <c r="AA78" i="187"/>
  <c r="G78" i="187"/>
  <c r="BK77" i="187"/>
  <c r="AQ77" i="187"/>
  <c r="W77" i="187"/>
  <c r="C77" i="187"/>
  <c r="BG76" i="187"/>
  <c r="AM76" i="187"/>
  <c r="S76" i="187"/>
  <c r="BW75" i="187"/>
  <c r="BC75" i="187"/>
  <c r="AI75" i="187"/>
  <c r="O75" i="187"/>
  <c r="BS74" i="187"/>
  <c r="AY74" i="187"/>
  <c r="AE74" i="187"/>
  <c r="K74" i="187"/>
  <c r="BO73" i="187"/>
  <c r="AU73" i="187"/>
  <c r="AA73" i="187"/>
  <c r="G73" i="187"/>
  <c r="BK72" i="187"/>
  <c r="AQ72" i="187"/>
  <c r="W72" i="187"/>
  <c r="C72" i="187"/>
  <c r="BG71" i="187"/>
  <c r="AM71" i="187"/>
  <c r="S71" i="187"/>
  <c r="BW70" i="187"/>
  <c r="BC70" i="187"/>
  <c r="AI70" i="187"/>
  <c r="O70" i="187"/>
  <c r="BS69" i="187"/>
  <c r="AY69" i="187"/>
  <c r="AE69" i="187"/>
  <c r="K69" i="187"/>
  <c r="BO68" i="187"/>
  <c r="AU68" i="187"/>
  <c r="AA68" i="187"/>
  <c r="G68" i="187"/>
  <c r="BK67" i="187"/>
  <c r="AQ67" i="187"/>
  <c r="W67" i="187"/>
  <c r="C67" i="187"/>
  <c r="BG66" i="187"/>
  <c r="AM66" i="187"/>
  <c r="S66" i="187"/>
  <c r="BW65" i="187"/>
  <c r="BC65" i="187"/>
  <c r="AI65" i="187"/>
  <c r="O65" i="187"/>
  <c r="BS64" i="187"/>
  <c r="BM78" i="187"/>
  <c r="AS78" i="187"/>
  <c r="Y78" i="187"/>
  <c r="E78" i="187"/>
  <c r="BI77" i="187"/>
  <c r="AO77" i="187"/>
  <c r="U77" i="187"/>
  <c r="BY76" i="187"/>
  <c r="BE76" i="187"/>
  <c r="AK76" i="187"/>
  <c r="Q76" i="187"/>
  <c r="BU75" i="187"/>
  <c r="BA75" i="187"/>
  <c r="AG75" i="187"/>
  <c r="M75" i="187"/>
  <c r="BQ74" i="187"/>
  <c r="AW74" i="187"/>
  <c r="AC74" i="187"/>
  <c r="I74" i="187"/>
  <c r="BM73" i="187"/>
  <c r="AT78" i="187"/>
  <c r="AP77" i="187"/>
  <c r="AL76" i="187"/>
  <c r="AH75" i="187"/>
  <c r="AD74" i="187"/>
  <c r="AJ73" i="187"/>
  <c r="AO72" i="187"/>
  <c r="AX71" i="187"/>
  <c r="BL70" i="187"/>
  <c r="BQ69" i="187"/>
  <c r="B69" i="187"/>
  <c r="R68" i="187"/>
  <c r="AI67" i="187"/>
  <c r="BE66" i="187"/>
  <c r="K66" i="187"/>
  <c r="AV65" i="187"/>
  <c r="M65" i="187"/>
  <c r="BA64" i="187"/>
  <c r="V64" i="187"/>
  <c r="BR63" i="187"/>
  <c r="AS63" i="187"/>
  <c r="R63" i="187"/>
  <c r="BR62" i="187"/>
  <c r="AU62" i="187"/>
  <c r="Y62" i="187"/>
  <c r="D62" i="187"/>
  <c r="BG61" i="187"/>
  <c r="AM61" i="187"/>
  <c r="S61" i="187"/>
  <c r="BW60" i="187"/>
  <c r="BC60" i="187"/>
  <c r="AI60" i="187"/>
  <c r="O60" i="187"/>
  <c r="BS59" i="187"/>
  <c r="AY59" i="187"/>
  <c r="AE59" i="187"/>
  <c r="K59" i="187"/>
  <c r="BO58" i="187"/>
  <c r="AU58" i="187"/>
  <c r="AA58" i="187"/>
  <c r="G58" i="187"/>
  <c r="BK57" i="187"/>
  <c r="AQ57" i="187"/>
  <c r="W57" i="187"/>
  <c r="C57" i="187"/>
  <c r="BG56" i="187"/>
  <c r="AM56" i="187"/>
  <c r="S56" i="187"/>
  <c r="BW55" i="187"/>
  <c r="BC55" i="187"/>
  <c r="AI55" i="187"/>
  <c r="O55" i="187"/>
  <c r="BS54" i="187"/>
  <c r="AY54" i="187"/>
  <c r="AE54" i="187"/>
  <c r="K54" i="187"/>
  <c r="BO53" i="187"/>
  <c r="AU53" i="187"/>
  <c r="AA53" i="187"/>
  <c r="G53" i="187"/>
  <c r="BK52" i="187"/>
  <c r="AQ52" i="187"/>
  <c r="W52" i="187"/>
  <c r="C52" i="187"/>
  <c r="BG51" i="187"/>
  <c r="AM51" i="187"/>
  <c r="S51" i="187"/>
  <c r="BW50" i="187"/>
  <c r="BC50" i="187"/>
  <c r="AI50" i="187"/>
  <c r="O50" i="187"/>
  <c r="BS49" i="187"/>
  <c r="AY49" i="187"/>
  <c r="AE49" i="187"/>
  <c r="K49" i="187"/>
  <c r="BO48" i="187"/>
  <c r="AU48" i="187"/>
  <c r="AA48" i="187"/>
  <c r="G48" i="187"/>
  <c r="BK47" i="187"/>
  <c r="AQ47" i="187"/>
  <c r="W47" i="187"/>
  <c r="C47" i="187"/>
  <c r="BG46" i="187"/>
  <c r="AM46" i="187"/>
  <c r="S46" i="187"/>
  <c r="BW45" i="187"/>
  <c r="BC45" i="187"/>
  <c r="AI45" i="187"/>
  <c r="O45" i="187"/>
  <c r="BS44" i="187"/>
  <c r="AY44" i="187"/>
  <c r="AE44" i="187"/>
  <c r="K44" i="187"/>
  <c r="BO43" i="187"/>
  <c r="AU43" i="187"/>
  <c r="AA43" i="187"/>
  <c r="G43" i="187"/>
  <c r="BK42" i="187"/>
  <c r="AQ42" i="187"/>
  <c r="W42" i="187"/>
  <c r="C42" i="187"/>
  <c r="BG41" i="187"/>
  <c r="AM41" i="187"/>
  <c r="S41" i="187"/>
  <c r="BW40" i="187"/>
  <c r="BC40" i="187"/>
  <c r="AI40" i="187"/>
  <c r="O40" i="187"/>
  <c r="BS39" i="187"/>
  <c r="AY39" i="187"/>
  <c r="AE39" i="187"/>
  <c r="K39" i="187"/>
  <c r="BO38" i="187"/>
  <c r="AU38" i="187"/>
  <c r="AA38" i="187"/>
  <c r="G38" i="187"/>
  <c r="BK37" i="187"/>
  <c r="AQ37" i="187"/>
  <c r="W37" i="187"/>
  <c r="C37" i="187"/>
  <c r="BG36" i="187"/>
  <c r="AM36" i="187"/>
  <c r="S36" i="187"/>
  <c r="BW35" i="187"/>
  <c r="BC35" i="187"/>
  <c r="AI35" i="187"/>
  <c r="O35" i="187"/>
  <c r="BS34" i="187"/>
  <c r="AY34" i="187"/>
  <c r="AE34" i="187"/>
  <c r="K34" i="187"/>
  <c r="BO33" i="187"/>
  <c r="AU33" i="187"/>
  <c r="AA33" i="187"/>
  <c r="G33" i="187"/>
  <c r="BK32" i="187"/>
  <c r="AQ32" i="187"/>
  <c r="W32" i="187"/>
  <c r="C32" i="187"/>
  <c r="BG31" i="187"/>
  <c r="AM31" i="187"/>
  <c r="S31" i="187"/>
  <c r="BW30" i="187"/>
  <c r="BC30" i="187"/>
  <c r="AI30" i="187"/>
  <c r="O30" i="187"/>
  <c r="BS29" i="187"/>
  <c r="AY29" i="187"/>
  <c r="AE29" i="187"/>
  <c r="K29" i="187"/>
  <c r="BO28" i="187"/>
  <c r="AU28" i="187"/>
  <c r="AA28" i="187"/>
  <c r="G28" i="187"/>
  <c r="BK27" i="187"/>
  <c r="AQ27" i="187"/>
  <c r="W27" i="187"/>
  <c r="C27" i="187"/>
  <c r="BG26" i="187"/>
  <c r="AM26" i="187"/>
  <c r="S26" i="187"/>
  <c r="BW25" i="187"/>
  <c r="BC25" i="187"/>
  <c r="AI25" i="187"/>
  <c r="O25" i="187"/>
  <c r="BS24" i="187"/>
  <c r="AY24" i="187"/>
  <c r="AE24" i="187"/>
  <c r="K24" i="187"/>
  <c r="BO23" i="187"/>
  <c r="AU23" i="187"/>
  <c r="AA23" i="187"/>
  <c r="AM78" i="187"/>
  <c r="AI77" i="187"/>
  <c r="AE76" i="187"/>
  <c r="AA75" i="187"/>
  <c r="W74" i="187"/>
  <c r="Z73" i="187"/>
  <c r="AI72" i="187"/>
  <c r="AW71" i="187"/>
  <c r="BB70" i="187"/>
  <c r="BK69" i="187"/>
  <c r="BY68" i="187"/>
  <c r="Q68" i="187"/>
  <c r="AH67" i="187"/>
  <c r="AY66" i="187"/>
  <c r="J66" i="187"/>
  <c r="AU65" i="187"/>
  <c r="K65" i="187"/>
  <c r="AY64" i="187"/>
  <c r="U64" i="187"/>
  <c r="BQ63" i="187"/>
  <c r="AQ63" i="187"/>
  <c r="Q63" i="187"/>
  <c r="BP62" i="187"/>
  <c r="AT62" i="187"/>
  <c r="X62" i="187"/>
  <c r="C62" i="187"/>
  <c r="BF61" i="187"/>
  <c r="AL61" i="187"/>
  <c r="R61" i="187"/>
  <c r="BV60" i="187"/>
  <c r="BB60" i="187"/>
  <c r="AH60" i="187"/>
  <c r="N60" i="187"/>
  <c r="BR59" i="187"/>
  <c r="AX59" i="187"/>
  <c r="AD59" i="187"/>
  <c r="J59" i="187"/>
  <c r="BN58" i="187"/>
  <c r="AT58" i="187"/>
  <c r="Z58" i="187"/>
  <c r="F58" i="187"/>
  <c r="BJ57" i="187"/>
  <c r="AP57" i="187"/>
  <c r="V57" i="187"/>
  <c r="B57" i="187"/>
  <c r="BF56" i="187"/>
  <c r="AL56" i="187"/>
  <c r="R56" i="187"/>
  <c r="BV55" i="187"/>
  <c r="BB55" i="187"/>
  <c r="AH55" i="187"/>
  <c r="N55" i="187"/>
  <c r="BR54" i="187"/>
  <c r="AX54" i="187"/>
  <c r="AD54" i="187"/>
  <c r="J54" i="187"/>
  <c r="BN53" i="187"/>
  <c r="AT53" i="187"/>
  <c r="Z53" i="187"/>
  <c r="F53" i="187"/>
  <c r="BJ52" i="187"/>
  <c r="AP52" i="187"/>
  <c r="V52" i="187"/>
  <c r="B52" i="187"/>
  <c r="BF51" i="187"/>
  <c r="AL51" i="187"/>
  <c r="R51" i="187"/>
  <c r="BV50" i="187"/>
  <c r="BB50" i="187"/>
  <c r="AH50" i="187"/>
  <c r="N50" i="187"/>
  <c r="BR49" i="187"/>
  <c r="AX49" i="187"/>
  <c r="AD49" i="187"/>
  <c r="J49" i="187"/>
  <c r="BN48" i="187"/>
  <c r="AT48" i="187"/>
  <c r="Z48" i="187"/>
  <c r="F48" i="187"/>
  <c r="BJ47" i="187"/>
  <c r="AP47" i="187"/>
  <c r="V47" i="187"/>
  <c r="B47" i="187"/>
  <c r="BF46" i="187"/>
  <c r="AL46" i="187"/>
  <c r="R46" i="187"/>
  <c r="BV45" i="187"/>
  <c r="BB45" i="187"/>
  <c r="AH45" i="187"/>
  <c r="N45" i="187"/>
  <c r="BR44" i="187"/>
  <c r="AX44" i="187"/>
  <c r="AD44" i="187"/>
  <c r="J44" i="187"/>
  <c r="BN43" i="187"/>
  <c r="AT43" i="187"/>
  <c r="Z43" i="187"/>
  <c r="F43" i="187"/>
  <c r="BJ42" i="187"/>
  <c r="AP42" i="187"/>
  <c r="V42" i="187"/>
  <c r="B42" i="187"/>
  <c r="BF41" i="187"/>
  <c r="AL41" i="187"/>
  <c r="R41" i="187"/>
  <c r="BV40" i="187"/>
  <c r="BB40" i="187"/>
  <c r="AH40" i="187"/>
  <c r="N40" i="187"/>
  <c r="BR39" i="187"/>
  <c r="AX39" i="187"/>
  <c r="AD39" i="187"/>
  <c r="J39" i="187"/>
  <c r="BN38" i="187"/>
  <c r="AT38" i="187"/>
  <c r="Z38" i="187"/>
  <c r="F38" i="187"/>
  <c r="BJ37" i="187"/>
  <c r="AP37" i="187"/>
  <c r="V37" i="187"/>
  <c r="B37" i="187"/>
  <c r="BF36" i="187"/>
  <c r="AL36" i="187"/>
  <c r="R36" i="187"/>
  <c r="BV35" i="187"/>
  <c r="BB35" i="187"/>
  <c r="AH35" i="187"/>
  <c r="N35" i="187"/>
  <c r="BR34" i="187"/>
  <c r="AX34" i="187"/>
  <c r="AD34" i="187"/>
  <c r="J34" i="187"/>
  <c r="BN33" i="187"/>
  <c r="AT33" i="187"/>
  <c r="Z33" i="187"/>
  <c r="F33" i="187"/>
  <c r="BJ32" i="187"/>
  <c r="AP32" i="187"/>
  <c r="V32" i="187"/>
  <c r="B32" i="187"/>
  <c r="BF31" i="187"/>
  <c r="AL31" i="187"/>
  <c r="R31" i="187"/>
  <c r="BV30" i="187"/>
  <c r="BB30" i="187"/>
  <c r="AH30" i="187"/>
  <c r="N30" i="187"/>
  <c r="BR29" i="187"/>
  <c r="AX29" i="187"/>
  <c r="AD29" i="187"/>
  <c r="J29" i="187"/>
  <c r="BN28" i="187"/>
  <c r="AT28" i="187"/>
  <c r="Z28" i="187"/>
  <c r="F28" i="187"/>
  <c r="BJ27" i="187"/>
  <c r="AP27" i="187"/>
  <c r="V27" i="187"/>
  <c r="B27" i="187"/>
  <c r="BF26" i="187"/>
  <c r="AL26" i="187"/>
  <c r="R26" i="187"/>
  <c r="BV25" i="187"/>
  <c r="BB25" i="187"/>
  <c r="AH25" i="187"/>
  <c r="N25" i="187"/>
  <c r="AL78" i="187"/>
  <c r="AH77" i="187"/>
  <c r="AD76" i="187"/>
  <c r="Z75" i="187"/>
  <c r="V74" i="187"/>
  <c r="Y73" i="187"/>
  <c r="AH72" i="187"/>
  <c r="AV71" i="187"/>
  <c r="BA70" i="187"/>
  <c r="BJ69" i="187"/>
  <c r="BX68" i="187"/>
  <c r="P68" i="187"/>
  <c r="AG67" i="187"/>
  <c r="AX66" i="187"/>
  <c r="I66" i="187"/>
  <c r="AT65" i="187"/>
  <c r="H65" i="187"/>
  <c r="AX64" i="187"/>
  <c r="T64" i="187"/>
  <c r="BP63" i="187"/>
  <c r="AN63" i="187"/>
  <c r="P63" i="187"/>
  <c r="BO62" i="187"/>
  <c r="AS62" i="187"/>
  <c r="W62" i="187"/>
  <c r="B62" i="187"/>
  <c r="BE61" i="187"/>
  <c r="AK61" i="187"/>
  <c r="Q61" i="187"/>
  <c r="BU60" i="187"/>
  <c r="BA60" i="187"/>
  <c r="AG60" i="187"/>
  <c r="M60" i="187"/>
  <c r="BQ59" i="187"/>
  <c r="AW59" i="187"/>
  <c r="AC59" i="187"/>
  <c r="I59" i="187"/>
  <c r="BM58" i="187"/>
  <c r="AS58" i="187"/>
  <c r="Y58" i="187"/>
  <c r="E58" i="187"/>
  <c r="BI57" i="187"/>
  <c r="AO57" i="187"/>
  <c r="U57" i="187"/>
  <c r="BY56" i="187"/>
  <c r="BE56" i="187"/>
  <c r="AK56" i="187"/>
  <c r="Q56" i="187"/>
  <c r="BU55" i="187"/>
  <c r="BA55" i="187"/>
  <c r="AG55" i="187"/>
  <c r="M55" i="187"/>
  <c r="BQ54" i="187"/>
  <c r="AW54" i="187"/>
  <c r="AC54" i="187"/>
  <c r="I54" i="187"/>
  <c r="BM53" i="187"/>
  <c r="AS53" i="187"/>
  <c r="Y53" i="187"/>
  <c r="E53" i="187"/>
  <c r="BI52" i="187"/>
  <c r="AO52" i="187"/>
  <c r="U52" i="187"/>
  <c r="BY51" i="187"/>
  <c r="BE51" i="187"/>
  <c r="AK51" i="187"/>
  <c r="Q51" i="187"/>
  <c r="BU50" i="187"/>
  <c r="BA50" i="187"/>
  <c r="AG50" i="187"/>
  <c r="M50" i="187"/>
  <c r="BQ49" i="187"/>
  <c r="AW49" i="187"/>
  <c r="AC49" i="187"/>
  <c r="I49" i="187"/>
  <c r="BM48" i="187"/>
  <c r="AS48" i="187"/>
  <c r="Y48" i="187"/>
  <c r="E48" i="187"/>
  <c r="BI47" i="187"/>
  <c r="AO47" i="187"/>
  <c r="U47" i="187"/>
  <c r="BY46" i="187"/>
  <c r="BE46" i="187"/>
  <c r="AK46" i="187"/>
  <c r="Q46" i="187"/>
  <c r="BU45" i="187"/>
  <c r="BA45" i="187"/>
  <c r="AG45" i="187"/>
  <c r="M45" i="187"/>
  <c r="BQ44" i="187"/>
  <c r="AW44" i="187"/>
  <c r="AC44" i="187"/>
  <c r="I44" i="187"/>
  <c r="BM43" i="187"/>
  <c r="AS43" i="187"/>
  <c r="Y43" i="187"/>
  <c r="E43" i="187"/>
  <c r="BI42" i="187"/>
  <c r="AO42" i="187"/>
  <c r="U42" i="187"/>
  <c r="BY41" i="187"/>
  <c r="BE41" i="187"/>
  <c r="AK41" i="187"/>
  <c r="Q41" i="187"/>
  <c r="BU40" i="187"/>
  <c r="BA40" i="187"/>
  <c r="AG40" i="187"/>
  <c r="M40" i="187"/>
  <c r="BQ39" i="187"/>
  <c r="AW39" i="187"/>
  <c r="AC39" i="187"/>
  <c r="I39" i="187"/>
  <c r="BM38" i="187"/>
  <c r="AS38" i="187"/>
  <c r="Y38" i="187"/>
  <c r="E38" i="187"/>
  <c r="BI37" i="187"/>
  <c r="AO37" i="187"/>
  <c r="U37" i="187"/>
  <c r="BY36" i="187"/>
  <c r="BE36" i="187"/>
  <c r="AK36" i="187"/>
  <c r="Q36" i="187"/>
  <c r="BU35" i="187"/>
  <c r="BA35" i="187"/>
  <c r="AG35" i="187"/>
  <c r="M35" i="187"/>
  <c r="BQ34" i="187"/>
  <c r="AW34" i="187"/>
  <c r="AC34" i="187"/>
  <c r="I34" i="187"/>
  <c r="BM33" i="187"/>
  <c r="AS33" i="187"/>
  <c r="Y33" i="187"/>
  <c r="E33" i="187"/>
  <c r="BI32" i="187"/>
  <c r="AO32" i="187"/>
  <c r="U32" i="187"/>
  <c r="BY31" i="187"/>
  <c r="BE31" i="187"/>
  <c r="AK31" i="187"/>
  <c r="Q31" i="187"/>
  <c r="BU30" i="187"/>
  <c r="BA30" i="187"/>
  <c r="AG30" i="187"/>
  <c r="M30" i="187"/>
  <c r="BQ29" i="187"/>
  <c r="AW29" i="187"/>
  <c r="AC29" i="187"/>
  <c r="I29" i="187"/>
  <c r="BM28" i="187"/>
  <c r="AS28" i="187"/>
  <c r="Y28" i="187"/>
  <c r="E28" i="187"/>
  <c r="BI27" i="187"/>
  <c r="AO27" i="187"/>
  <c r="U27" i="187"/>
  <c r="BY26" i="187"/>
  <c r="BE26" i="187"/>
  <c r="AK26" i="187"/>
  <c r="Q26" i="187"/>
  <c r="BU25" i="187"/>
  <c r="BA25" i="187"/>
  <c r="AG25" i="187"/>
  <c r="M25" i="187"/>
  <c r="BQ24" i="187"/>
  <c r="AW24" i="187"/>
  <c r="AC24" i="187"/>
  <c r="I24" i="187"/>
  <c r="BM23" i="187"/>
  <c r="AS23" i="187"/>
  <c r="Y23" i="187"/>
  <c r="AK78" i="187"/>
  <c r="AG77" i="187"/>
  <c r="AC76" i="187"/>
  <c r="Y75" i="187"/>
  <c r="U74" i="187"/>
  <c r="S73" i="187"/>
  <c r="AG72" i="187"/>
  <c r="AL71" i="187"/>
  <c r="AU70" i="187"/>
  <c r="BI69" i="187"/>
  <c r="BN68" i="187"/>
  <c r="N68" i="187"/>
  <c r="AF67" i="187"/>
  <c r="AW66" i="187"/>
  <c r="H66" i="187"/>
  <c r="AS65" i="187"/>
  <c r="G65" i="187"/>
  <c r="AW64" i="187"/>
  <c r="R64" i="187"/>
  <c r="BO63" i="187"/>
  <c r="AM63" i="187"/>
  <c r="N63" i="187"/>
  <c r="BN62" i="187"/>
  <c r="AR62" i="187"/>
  <c r="V62" i="187"/>
  <c r="BY61" i="187"/>
  <c r="BD61" i="187"/>
  <c r="AJ61" i="187"/>
  <c r="P61" i="187"/>
  <c r="BT60" i="187"/>
  <c r="AZ60" i="187"/>
  <c r="AF60" i="187"/>
  <c r="L60" i="187"/>
  <c r="BP59" i="187"/>
  <c r="AV59" i="187"/>
  <c r="AB59" i="187"/>
  <c r="H59" i="187"/>
  <c r="BL58" i="187"/>
  <c r="AR58" i="187"/>
  <c r="X58" i="187"/>
  <c r="D58" i="187"/>
  <c r="BH57" i="187"/>
  <c r="AN57" i="187"/>
  <c r="T57" i="187"/>
  <c r="BX56" i="187"/>
  <c r="BD56" i="187"/>
  <c r="AJ56" i="187"/>
  <c r="P56" i="187"/>
  <c r="BT55" i="187"/>
  <c r="AZ55" i="187"/>
  <c r="AF55" i="187"/>
  <c r="L55" i="187"/>
  <c r="BP54" i="187"/>
  <c r="AV54" i="187"/>
  <c r="AB54" i="187"/>
  <c r="H54" i="187"/>
  <c r="BL53" i="187"/>
  <c r="AR53" i="187"/>
  <c r="X53" i="187"/>
  <c r="D53" i="187"/>
  <c r="BH52" i="187"/>
  <c r="AN52" i="187"/>
  <c r="T52" i="187"/>
  <c r="BX51" i="187"/>
  <c r="BD51" i="187"/>
  <c r="AJ51" i="187"/>
  <c r="P51" i="187"/>
  <c r="BT50" i="187"/>
  <c r="AZ50" i="187"/>
  <c r="AF50" i="187"/>
  <c r="L50" i="187"/>
  <c r="BP49" i="187"/>
  <c r="AV49" i="187"/>
  <c r="AB49" i="187"/>
  <c r="H49" i="187"/>
  <c r="BL48" i="187"/>
  <c r="AR48" i="187"/>
  <c r="X48" i="187"/>
  <c r="D48" i="187"/>
  <c r="BH47" i="187"/>
  <c r="AN47" i="187"/>
  <c r="T47" i="187"/>
  <c r="BX46" i="187"/>
  <c r="BD46" i="187"/>
  <c r="AJ46" i="187"/>
  <c r="P46" i="187"/>
  <c r="BT45" i="187"/>
  <c r="AZ45" i="187"/>
  <c r="AF45" i="187"/>
  <c r="L45" i="187"/>
  <c r="BP44" i="187"/>
  <c r="AV44" i="187"/>
  <c r="AB44" i="187"/>
  <c r="H44" i="187"/>
  <c r="BL43" i="187"/>
  <c r="AR43" i="187"/>
  <c r="X43" i="187"/>
  <c r="D43" i="187"/>
  <c r="BH42" i="187"/>
  <c r="AN42" i="187"/>
  <c r="T42" i="187"/>
  <c r="BX41" i="187"/>
  <c r="BD41" i="187"/>
  <c r="AJ41" i="187"/>
  <c r="P41" i="187"/>
  <c r="BT40" i="187"/>
  <c r="AZ40" i="187"/>
  <c r="AF40" i="187"/>
  <c r="L40" i="187"/>
  <c r="BP39" i="187"/>
  <c r="AV39" i="187"/>
  <c r="AB39" i="187"/>
  <c r="H39" i="187"/>
  <c r="BL38" i="187"/>
  <c r="AR38" i="187"/>
  <c r="X38" i="187"/>
  <c r="D38" i="187"/>
  <c r="BH37" i="187"/>
  <c r="AN37" i="187"/>
  <c r="T37" i="187"/>
  <c r="BX36" i="187"/>
  <c r="BD36" i="187"/>
  <c r="AJ36" i="187"/>
  <c r="P36" i="187"/>
  <c r="BT35" i="187"/>
  <c r="AZ35" i="187"/>
  <c r="AF35" i="187"/>
  <c r="L35" i="187"/>
  <c r="BP34" i="187"/>
  <c r="AV34" i="187"/>
  <c r="AB34" i="187"/>
  <c r="H34" i="187"/>
  <c r="BL33" i="187"/>
  <c r="AR33" i="187"/>
  <c r="X33" i="187"/>
  <c r="D33" i="187"/>
  <c r="BH32" i="187"/>
  <c r="AN32" i="187"/>
  <c r="T32" i="187"/>
  <c r="BX31" i="187"/>
  <c r="BD31" i="187"/>
  <c r="AJ31" i="187"/>
  <c r="P31" i="187"/>
  <c r="BT30" i="187"/>
  <c r="AZ30" i="187"/>
  <c r="AF30" i="187"/>
  <c r="L30" i="187"/>
  <c r="BP29" i="187"/>
  <c r="AV29" i="187"/>
  <c r="AB29" i="187"/>
  <c r="H29" i="187"/>
  <c r="BL28" i="187"/>
  <c r="AR28" i="187"/>
  <c r="X28" i="187"/>
  <c r="D28" i="187"/>
  <c r="BH27" i="187"/>
  <c r="AN27" i="187"/>
  <c r="T27" i="187"/>
  <c r="BX26" i="187"/>
  <c r="BD26" i="187"/>
  <c r="AJ26" i="187"/>
  <c r="P26" i="187"/>
  <c r="BT25" i="187"/>
  <c r="AZ25" i="187"/>
  <c r="AF25" i="187"/>
  <c r="L25" i="187"/>
  <c r="BP24" i="187"/>
  <c r="AJ78" i="187"/>
  <c r="AF77" i="187"/>
  <c r="AB76" i="187"/>
  <c r="X75" i="187"/>
  <c r="T74" i="187"/>
  <c r="R73" i="187"/>
  <c r="AF72" i="187"/>
  <c r="AK71" i="187"/>
  <c r="AT70" i="187"/>
  <c r="BH69" i="187"/>
  <c r="BM68" i="187"/>
  <c r="F68" i="187"/>
  <c r="AD67" i="187"/>
  <c r="AV66" i="187"/>
  <c r="F66" i="187"/>
  <c r="AR65" i="187"/>
  <c r="F65" i="187"/>
  <c r="AU64" i="187"/>
  <c r="P64" i="187"/>
  <c r="BN63" i="187"/>
  <c r="AL63" i="187"/>
  <c r="L63" i="187"/>
  <c r="BM62" i="187"/>
  <c r="AQ62" i="187"/>
  <c r="U62" i="187"/>
  <c r="BX61" i="187"/>
  <c r="BC61" i="187"/>
  <c r="AI61" i="187"/>
  <c r="O61" i="187"/>
  <c r="BS60" i="187"/>
  <c r="AY60" i="187"/>
  <c r="AE60" i="187"/>
  <c r="K60" i="187"/>
  <c r="BO59" i="187"/>
  <c r="AU59" i="187"/>
  <c r="AA59" i="187"/>
  <c r="G59" i="187"/>
  <c r="BK58" i="187"/>
  <c r="AQ58" i="187"/>
  <c r="W58" i="187"/>
  <c r="C58" i="187"/>
  <c r="BG57" i="187"/>
  <c r="AM57" i="187"/>
  <c r="S57" i="187"/>
  <c r="BW56" i="187"/>
  <c r="BC56" i="187"/>
  <c r="AI56" i="187"/>
  <c r="O56" i="187"/>
  <c r="BS55" i="187"/>
  <c r="AY55" i="187"/>
  <c r="AE55" i="187"/>
  <c r="K55" i="187"/>
  <c r="BO54" i="187"/>
  <c r="AU54" i="187"/>
  <c r="AA54" i="187"/>
  <c r="G54" i="187"/>
  <c r="BK53" i="187"/>
  <c r="AQ53" i="187"/>
  <c r="W53" i="187"/>
  <c r="C53" i="187"/>
  <c r="BG52" i="187"/>
  <c r="AM52" i="187"/>
  <c r="S52" i="187"/>
  <c r="BW51" i="187"/>
  <c r="BC51" i="187"/>
  <c r="AI51" i="187"/>
  <c r="O51" i="187"/>
  <c r="BS50" i="187"/>
  <c r="AY50" i="187"/>
  <c r="AE50" i="187"/>
  <c r="K50" i="187"/>
  <c r="BO49" i="187"/>
  <c r="AU49" i="187"/>
  <c r="AA49" i="187"/>
  <c r="G49" i="187"/>
  <c r="BK48" i="187"/>
  <c r="AQ48" i="187"/>
  <c r="W48" i="187"/>
  <c r="C48" i="187"/>
  <c r="BG47" i="187"/>
  <c r="AM47" i="187"/>
  <c r="S47" i="187"/>
  <c r="BW46" i="187"/>
  <c r="BC46" i="187"/>
  <c r="AI46" i="187"/>
  <c r="O46" i="187"/>
  <c r="BS45" i="187"/>
  <c r="AY45" i="187"/>
  <c r="Z78" i="187"/>
  <c r="V77" i="187"/>
  <c r="R76" i="187"/>
  <c r="N75" i="187"/>
  <c r="J74" i="187"/>
  <c r="Q73" i="187"/>
  <c r="V72" i="187"/>
  <c r="AE71" i="187"/>
  <c r="AS70" i="187"/>
  <c r="AX69" i="187"/>
  <c r="BG68" i="187"/>
  <c r="E68" i="187"/>
  <c r="V67" i="187"/>
  <c r="AT66" i="187"/>
  <c r="D66" i="187"/>
  <c r="AP65" i="187"/>
  <c r="E65" i="187"/>
  <c r="AR64" i="187"/>
  <c r="N64" i="187"/>
  <c r="BM63" i="187"/>
  <c r="AK63" i="187"/>
  <c r="K63" i="187"/>
  <c r="BL62" i="187"/>
  <c r="AP62" i="187"/>
  <c r="T62" i="187"/>
  <c r="BW61" i="187"/>
  <c r="BB61" i="187"/>
  <c r="AH61" i="187"/>
  <c r="N61" i="187"/>
  <c r="BR60" i="187"/>
  <c r="AX60" i="187"/>
  <c r="AD60" i="187"/>
  <c r="J60" i="187"/>
  <c r="BN59" i="187"/>
  <c r="AT59" i="187"/>
  <c r="Z59" i="187"/>
  <c r="F59" i="187"/>
  <c r="BJ58" i="187"/>
  <c r="AP58" i="187"/>
  <c r="V58" i="187"/>
  <c r="B58" i="187"/>
  <c r="BF57" i="187"/>
  <c r="AL57" i="187"/>
  <c r="R57" i="187"/>
  <c r="BV56" i="187"/>
  <c r="BB56" i="187"/>
  <c r="AH56" i="187"/>
  <c r="N56" i="187"/>
  <c r="BR55" i="187"/>
  <c r="AX55" i="187"/>
  <c r="AD55" i="187"/>
  <c r="S78" i="187"/>
  <c r="O77" i="187"/>
  <c r="K76" i="187"/>
  <c r="G75" i="187"/>
  <c r="C74" i="187"/>
  <c r="P73" i="187"/>
  <c r="U72" i="187"/>
  <c r="AD71" i="187"/>
  <c r="AR70" i="187"/>
  <c r="AW69" i="187"/>
  <c r="BF68" i="187"/>
  <c r="BW67" i="187"/>
  <c r="U67" i="187"/>
  <c r="AL66" i="187"/>
  <c r="BV65" i="187"/>
  <c r="AN65" i="187"/>
  <c r="D65" i="187"/>
  <c r="AQ64" i="187"/>
  <c r="M64" i="187"/>
  <c r="BK63" i="187"/>
  <c r="AJ63" i="187"/>
  <c r="J63" i="187"/>
  <c r="BK62" i="187"/>
  <c r="AO62" i="187"/>
  <c r="S62" i="187"/>
  <c r="BV61" i="187"/>
  <c r="BA61" i="187"/>
  <c r="AG61" i="187"/>
  <c r="M61" i="187"/>
  <c r="BQ60" i="187"/>
  <c r="AW60" i="187"/>
  <c r="AC60" i="187"/>
  <c r="I60" i="187"/>
  <c r="BM59" i="187"/>
  <c r="AS59" i="187"/>
  <c r="Y59" i="187"/>
  <c r="R78" i="187"/>
  <c r="N77" i="187"/>
  <c r="J76" i="187"/>
  <c r="F75" i="187"/>
  <c r="B74" i="187"/>
  <c r="F73" i="187"/>
  <c r="O72" i="187"/>
  <c r="AC71" i="187"/>
  <c r="AH70" i="187"/>
  <c r="AQ69" i="187"/>
  <c r="BE68" i="187"/>
  <c r="BV67" i="187"/>
  <c r="O67" i="187"/>
  <c r="AK66" i="187"/>
  <c r="BU65" i="187"/>
  <c r="AK65" i="187"/>
  <c r="B65" i="187"/>
  <c r="AP64" i="187"/>
  <c r="L64" i="187"/>
  <c r="BH63" i="187"/>
  <c r="AH63" i="187"/>
  <c r="I63" i="187"/>
  <c r="BJ62" i="187"/>
  <c r="AN62" i="187"/>
  <c r="Q78" i="187"/>
  <c r="M77" i="187"/>
  <c r="I76" i="187"/>
  <c r="E75" i="187"/>
  <c r="BY73" i="187"/>
  <c r="E73" i="187"/>
  <c r="N72" i="187"/>
  <c r="AB71" i="187"/>
  <c r="AG70" i="187"/>
  <c r="AP69" i="187"/>
  <c r="BD68" i="187"/>
  <c r="BU67" i="187"/>
  <c r="N67" i="187"/>
  <c r="AI66" i="187"/>
  <c r="BS65" i="187"/>
  <c r="AH65" i="187"/>
  <c r="BX64" i="187"/>
  <c r="AO64" i="187"/>
  <c r="K64" i="187"/>
  <c r="BG63" i="187"/>
  <c r="AF63" i="187"/>
  <c r="H63" i="187"/>
  <c r="BI62" i="187"/>
  <c r="AM62" i="187"/>
  <c r="Q62" i="187"/>
  <c r="BT61" i="187"/>
  <c r="AY61" i="187"/>
  <c r="AE61" i="187"/>
  <c r="K61" i="187"/>
  <c r="BO60" i="187"/>
  <c r="AU60" i="187"/>
  <c r="AA60" i="187"/>
  <c r="G60" i="187"/>
  <c r="BK59" i="187"/>
  <c r="AQ59" i="187"/>
  <c r="W59" i="187"/>
  <c r="C59" i="187"/>
  <c r="BG58" i="187"/>
  <c r="AM58" i="187"/>
  <c r="P78" i="187"/>
  <c r="L77" i="187"/>
  <c r="H76" i="187"/>
  <c r="D75" i="187"/>
  <c r="BX73" i="187"/>
  <c r="BW72" i="187"/>
  <c r="M72" i="187"/>
  <c r="R71" i="187"/>
  <c r="AA70" i="187"/>
  <c r="AO69" i="187"/>
  <c r="BB68" i="187"/>
  <c r="BT67" i="187"/>
  <c r="M67" i="187"/>
  <c r="AF66" i="187"/>
  <c r="BP65" i="187"/>
  <c r="AG65" i="187"/>
  <c r="BU64" i="187"/>
  <c r="AN64" i="187"/>
  <c r="J64" i="187"/>
  <c r="BF63" i="187"/>
  <c r="AE63" i="187"/>
  <c r="G63" i="187"/>
  <c r="BH62" i="187"/>
  <c r="AK62" i="187"/>
  <c r="P62" i="187"/>
  <c r="BS61" i="187"/>
  <c r="AX61" i="187"/>
  <c r="AD61" i="187"/>
  <c r="J61" i="187"/>
  <c r="BN60" i="187"/>
  <c r="AT60" i="187"/>
  <c r="Z60" i="187"/>
  <c r="F60" i="187"/>
  <c r="BJ59" i="187"/>
  <c r="AP59" i="187"/>
  <c r="V59" i="187"/>
  <c r="B59" i="187"/>
  <c r="BF58" i="187"/>
  <c r="AL58" i="187"/>
  <c r="R58" i="187"/>
  <c r="BV57" i="187"/>
  <c r="BB57" i="187"/>
  <c r="AH57" i="187"/>
  <c r="N57" i="187"/>
  <c r="BR56" i="187"/>
  <c r="AX56" i="187"/>
  <c r="AD56" i="187"/>
  <c r="J56" i="187"/>
  <c r="BN55" i="187"/>
  <c r="AT55" i="187"/>
  <c r="Z55" i="187"/>
  <c r="F55" i="187"/>
  <c r="BJ54" i="187"/>
  <c r="AP54" i="187"/>
  <c r="V54" i="187"/>
  <c r="B54" i="187"/>
  <c r="BF53" i="187"/>
  <c r="AL53" i="187"/>
  <c r="R53" i="187"/>
  <c r="BV52" i="187"/>
  <c r="BB52" i="187"/>
  <c r="AH52" i="187"/>
  <c r="N52" i="187"/>
  <c r="BR51" i="187"/>
  <c r="AX51" i="187"/>
  <c r="AD51" i="187"/>
  <c r="J51" i="187"/>
  <c r="BN50" i="187"/>
  <c r="AT50" i="187"/>
  <c r="Z50" i="187"/>
  <c r="F50" i="187"/>
  <c r="BJ49" i="187"/>
  <c r="AP49" i="187"/>
  <c r="V49" i="187"/>
  <c r="B49" i="187"/>
  <c r="BF48" i="187"/>
  <c r="AL48" i="187"/>
  <c r="R48" i="187"/>
  <c r="BV47" i="187"/>
  <c r="BB47" i="187"/>
  <c r="AH47" i="187"/>
  <c r="N47" i="187"/>
  <c r="BR46" i="187"/>
  <c r="AX46" i="187"/>
  <c r="AD46" i="187"/>
  <c r="J46" i="187"/>
  <c r="BN45" i="187"/>
  <c r="AT45" i="187"/>
  <c r="Z45" i="187"/>
  <c r="F45" i="187"/>
  <c r="BJ44" i="187"/>
  <c r="AP44" i="187"/>
  <c r="V44" i="187"/>
  <c r="B44" i="187"/>
  <c r="BF43" i="187"/>
  <c r="AL43" i="187"/>
  <c r="R43" i="187"/>
  <c r="BV42" i="187"/>
  <c r="BB42" i="187"/>
  <c r="AH42" i="187"/>
  <c r="N42" i="187"/>
  <c r="BR41" i="187"/>
  <c r="AX41" i="187"/>
  <c r="AD41" i="187"/>
  <c r="J41" i="187"/>
  <c r="BN40" i="187"/>
  <c r="AT40" i="187"/>
  <c r="Z40" i="187"/>
  <c r="F40" i="187"/>
  <c r="BJ39" i="187"/>
  <c r="AP39" i="187"/>
  <c r="V39" i="187"/>
  <c r="F78" i="187"/>
  <c r="B77" i="187"/>
  <c r="BV75" i="187"/>
  <c r="BR74" i="187"/>
  <c r="BN73" i="187"/>
  <c r="BV72" i="187"/>
  <c r="L72" i="187"/>
  <c r="Q71" i="187"/>
  <c r="Z70" i="187"/>
  <c r="AN69" i="187"/>
  <c r="AT68" i="187"/>
  <c r="BR67" i="187"/>
  <c r="L67" i="187"/>
  <c r="AE66" i="187"/>
  <c r="BO65" i="187"/>
  <c r="AE65" i="187"/>
  <c r="BR64" i="187"/>
  <c r="AL64" i="187"/>
  <c r="I64" i="187"/>
  <c r="BE63" i="187"/>
  <c r="AD63" i="187"/>
  <c r="F63" i="187"/>
  <c r="BG62" i="187"/>
  <c r="AJ62" i="187"/>
  <c r="O62" i="187"/>
  <c r="BR61" i="187"/>
  <c r="AW61" i="187"/>
  <c r="AC61" i="187"/>
  <c r="I61" i="187"/>
  <c r="BM60" i="187"/>
  <c r="AS60" i="187"/>
  <c r="Y60" i="187"/>
  <c r="E60" i="187"/>
  <c r="BI59" i="187"/>
  <c r="AO59" i="187"/>
  <c r="U59" i="187"/>
  <c r="BY58" i="187"/>
  <c r="BE58" i="187"/>
  <c r="AK58" i="187"/>
  <c r="Q58" i="187"/>
  <c r="BU57" i="187"/>
  <c r="BA57" i="187"/>
  <c r="AG57" i="187"/>
  <c r="M57" i="187"/>
  <c r="BQ56" i="187"/>
  <c r="AW56" i="187"/>
  <c r="AC56" i="187"/>
  <c r="I56" i="187"/>
  <c r="BM55" i="187"/>
  <c r="AS55" i="187"/>
  <c r="Y55" i="187"/>
  <c r="E55" i="187"/>
  <c r="BI54" i="187"/>
  <c r="AO54" i="187"/>
  <c r="U54" i="187"/>
  <c r="BY53" i="187"/>
  <c r="BE53" i="187"/>
  <c r="AK53" i="187"/>
  <c r="Q53" i="187"/>
  <c r="BU52" i="187"/>
  <c r="BA52" i="187"/>
  <c r="AG52" i="187"/>
  <c r="M52" i="187"/>
  <c r="BQ51" i="187"/>
  <c r="AW51" i="187"/>
  <c r="AC51" i="187"/>
  <c r="I51" i="187"/>
  <c r="BM50" i="187"/>
  <c r="AS50" i="187"/>
  <c r="Y50" i="187"/>
  <c r="E50" i="187"/>
  <c r="BI49" i="187"/>
  <c r="AO49" i="187"/>
  <c r="U49" i="187"/>
  <c r="BY48" i="187"/>
  <c r="BE48" i="187"/>
  <c r="AK48" i="187"/>
  <c r="Q48" i="187"/>
  <c r="BU47" i="187"/>
  <c r="BA47" i="187"/>
  <c r="BW77" i="187"/>
  <c r="BS76" i="187"/>
  <c r="BO75" i="187"/>
  <c r="BK74" i="187"/>
  <c r="BG73" i="187"/>
  <c r="BU72" i="187"/>
  <c r="B72" i="187"/>
  <c r="K71" i="187"/>
  <c r="Y70" i="187"/>
  <c r="AD69" i="187"/>
  <c r="AS68" i="187"/>
  <c r="BJ67" i="187"/>
  <c r="J67" i="187"/>
  <c r="AD66" i="187"/>
  <c r="BN65" i="187"/>
  <c r="AB65" i="187"/>
  <c r="BQ64" i="187"/>
  <c r="AJ64" i="187"/>
  <c r="G64" i="187"/>
  <c r="BD63" i="187"/>
  <c r="AC63" i="187"/>
  <c r="E63" i="187"/>
  <c r="BE62" i="187"/>
  <c r="AI62" i="187"/>
  <c r="N62" i="187"/>
  <c r="BQ61" i="187"/>
  <c r="AV61" i="187"/>
  <c r="AB61" i="187"/>
  <c r="H61" i="187"/>
  <c r="BL60" i="187"/>
  <c r="AR60" i="187"/>
  <c r="X60" i="187"/>
  <c r="D60" i="187"/>
  <c r="BH59" i="187"/>
  <c r="AN59" i="187"/>
  <c r="T59" i="187"/>
  <c r="BX58" i="187"/>
  <c r="BD58" i="187"/>
  <c r="AJ58" i="187"/>
  <c r="P58" i="187"/>
  <c r="BT57" i="187"/>
  <c r="AZ57" i="187"/>
  <c r="AF57" i="187"/>
  <c r="L57" i="187"/>
  <c r="BP56" i="187"/>
  <c r="AV56" i="187"/>
  <c r="AB56" i="187"/>
  <c r="H56" i="187"/>
  <c r="BL55" i="187"/>
  <c r="AR55" i="187"/>
  <c r="X55" i="187"/>
  <c r="D55" i="187"/>
  <c r="BH54" i="187"/>
  <c r="AN54" i="187"/>
  <c r="T54" i="187"/>
  <c r="BX53" i="187"/>
  <c r="BD53" i="187"/>
  <c r="AJ53" i="187"/>
  <c r="P53" i="187"/>
  <c r="BT52" i="187"/>
  <c r="AZ52" i="187"/>
  <c r="AF52" i="187"/>
  <c r="L52" i="187"/>
  <c r="BP51" i="187"/>
  <c r="AV51" i="187"/>
  <c r="AB51" i="187"/>
  <c r="H51" i="187"/>
  <c r="BL50" i="187"/>
  <c r="AR50" i="187"/>
  <c r="X50" i="187"/>
  <c r="D50" i="187"/>
  <c r="BH49" i="187"/>
  <c r="AN49" i="187"/>
  <c r="T49" i="187"/>
  <c r="BX48" i="187"/>
  <c r="BD48" i="187"/>
  <c r="AJ48" i="187"/>
  <c r="P48" i="187"/>
  <c r="BT47" i="187"/>
  <c r="AZ47" i="187"/>
  <c r="AF47" i="187"/>
  <c r="L47" i="187"/>
  <c r="BP46" i="187"/>
  <c r="AV46" i="187"/>
  <c r="AB46" i="187"/>
  <c r="H46" i="187"/>
  <c r="BL45" i="187"/>
  <c r="AR45" i="187"/>
  <c r="X45" i="187"/>
  <c r="D45" i="187"/>
  <c r="BH44" i="187"/>
  <c r="AN44" i="187"/>
  <c r="T44" i="187"/>
  <c r="BX43" i="187"/>
  <c r="BD43" i="187"/>
  <c r="AJ43" i="187"/>
  <c r="P43" i="187"/>
  <c r="BT42" i="187"/>
  <c r="BV77" i="187"/>
  <c r="BR76" i="187"/>
  <c r="BN75" i="187"/>
  <c r="BJ74" i="187"/>
  <c r="BF73" i="187"/>
  <c r="BT72" i="187"/>
  <c r="BY71" i="187"/>
  <c r="J71" i="187"/>
  <c r="X70" i="187"/>
  <c r="AC69" i="187"/>
  <c r="AM68" i="187"/>
  <c r="BI67" i="187"/>
  <c r="B67" i="187"/>
  <c r="AC66" i="187"/>
  <c r="BM65" i="187"/>
  <c r="AA65" i="187"/>
  <c r="BO64" i="187"/>
  <c r="AH64" i="187"/>
  <c r="D64" i="187"/>
  <c r="BB63" i="187"/>
  <c r="AB63" i="187"/>
  <c r="D63" i="187"/>
  <c r="BD62" i="187"/>
  <c r="AH62" i="187"/>
  <c r="M62" i="187"/>
  <c r="BP61" i="187"/>
  <c r="AU61" i="187"/>
  <c r="AA61" i="187"/>
  <c r="G61" i="187"/>
  <c r="BK60" i="187"/>
  <c r="AQ60" i="187"/>
  <c r="W60" i="187"/>
  <c r="C60" i="187"/>
  <c r="BG59" i="187"/>
  <c r="AM59" i="187"/>
  <c r="S59" i="187"/>
  <c r="BW58" i="187"/>
  <c r="BC58" i="187"/>
  <c r="AI58" i="187"/>
  <c r="O58" i="187"/>
  <c r="BS57" i="187"/>
  <c r="AY57" i="187"/>
  <c r="AE57" i="187"/>
  <c r="K57" i="187"/>
  <c r="BO56" i="187"/>
  <c r="AU56" i="187"/>
  <c r="AA56" i="187"/>
  <c r="G56" i="187"/>
  <c r="BK55" i="187"/>
  <c r="AQ55" i="187"/>
  <c r="W55" i="187"/>
  <c r="C55" i="187"/>
  <c r="BG54" i="187"/>
  <c r="AM54" i="187"/>
  <c r="S54" i="187"/>
  <c r="BW53" i="187"/>
  <c r="BC53" i="187"/>
  <c r="AI53" i="187"/>
  <c r="O53" i="187"/>
  <c r="BS52" i="187"/>
  <c r="AY52" i="187"/>
  <c r="AE52" i="187"/>
  <c r="K52" i="187"/>
  <c r="BO51" i="187"/>
  <c r="AU51" i="187"/>
  <c r="AA51" i="187"/>
  <c r="G51" i="187"/>
  <c r="BK50" i="187"/>
  <c r="AQ50" i="187"/>
  <c r="W50" i="187"/>
  <c r="C50" i="187"/>
  <c r="BG49" i="187"/>
  <c r="AM49" i="187"/>
  <c r="S49" i="187"/>
  <c r="BW48" i="187"/>
  <c r="BC48" i="187"/>
  <c r="AI48" i="187"/>
  <c r="O48" i="187"/>
  <c r="BS47" i="187"/>
  <c r="AY47" i="187"/>
  <c r="AE47" i="187"/>
  <c r="K47" i="187"/>
  <c r="BO46" i="187"/>
  <c r="AU46" i="187"/>
  <c r="AA46" i="187"/>
  <c r="G46" i="187"/>
  <c r="BK45" i="187"/>
  <c r="AQ45" i="187"/>
  <c r="W45" i="187"/>
  <c r="C45" i="187"/>
  <c r="BG44" i="187"/>
  <c r="AM44" i="187"/>
  <c r="S44" i="187"/>
  <c r="BW43" i="187"/>
  <c r="BC43" i="187"/>
  <c r="AI43" i="187"/>
  <c r="O43" i="187"/>
  <c r="BS42" i="187"/>
  <c r="AY42" i="187"/>
  <c r="AE42" i="187"/>
  <c r="K42" i="187"/>
  <c r="BO41" i="187"/>
  <c r="AU41" i="187"/>
  <c r="AA41" i="187"/>
  <c r="G41" i="187"/>
  <c r="BK40" i="187"/>
  <c r="AQ40" i="187"/>
  <c r="W40" i="187"/>
  <c r="C40" i="187"/>
  <c r="BG39" i="187"/>
  <c r="AM39" i="187"/>
  <c r="S39" i="187"/>
  <c r="BW38" i="187"/>
  <c r="BC38" i="187"/>
  <c r="AI38" i="187"/>
  <c r="O38" i="187"/>
  <c r="BS37" i="187"/>
  <c r="AY37" i="187"/>
  <c r="AE37" i="187"/>
  <c r="K37" i="187"/>
  <c r="BO36" i="187"/>
  <c r="AU36" i="187"/>
  <c r="BU77" i="187"/>
  <c r="BQ76" i="187"/>
  <c r="BM75" i="187"/>
  <c r="BI74" i="187"/>
  <c r="BE73" i="187"/>
  <c r="BJ72" i="187"/>
  <c r="BS71" i="187"/>
  <c r="I71" i="187"/>
  <c r="N70" i="187"/>
  <c r="W69" i="187"/>
  <c r="AL68" i="187"/>
  <c r="BC67" i="187"/>
  <c r="BY66" i="187"/>
  <c r="AB66" i="187"/>
  <c r="BL65" i="187"/>
  <c r="Z65" i="187"/>
  <c r="BL64" i="187"/>
  <c r="AG64" i="187"/>
  <c r="C64" i="187"/>
  <c r="AZ63" i="187"/>
  <c r="AA63" i="187"/>
  <c r="C63" i="187"/>
  <c r="BC62" i="187"/>
  <c r="AG62" i="187"/>
  <c r="L62" i="187"/>
  <c r="BO61" i="187"/>
  <c r="AT61" i="187"/>
  <c r="Z61" i="187"/>
  <c r="F61" i="187"/>
  <c r="BJ60" i="187"/>
  <c r="AP60" i="187"/>
  <c r="V60" i="187"/>
  <c r="B60" i="187"/>
  <c r="BF59" i="187"/>
  <c r="AL59" i="187"/>
  <c r="R59" i="187"/>
  <c r="BV58" i="187"/>
  <c r="BB58" i="187"/>
  <c r="AH58" i="187"/>
  <c r="N58" i="187"/>
  <c r="BR57" i="187"/>
  <c r="AX57" i="187"/>
  <c r="AD57" i="187"/>
  <c r="J57" i="187"/>
  <c r="BN56" i="187"/>
  <c r="AT56" i="187"/>
  <c r="Z56" i="187"/>
  <c r="F56" i="187"/>
  <c r="BJ55" i="187"/>
  <c r="AP55" i="187"/>
  <c r="V55" i="187"/>
  <c r="B55" i="187"/>
  <c r="BF54" i="187"/>
  <c r="AL54" i="187"/>
  <c r="R54" i="187"/>
  <c r="BV53" i="187"/>
  <c r="BB53" i="187"/>
  <c r="AH53" i="187"/>
  <c r="N53" i="187"/>
  <c r="BR52" i="187"/>
  <c r="AX52" i="187"/>
  <c r="AD52" i="187"/>
  <c r="J52" i="187"/>
  <c r="BN51" i="187"/>
  <c r="AT51" i="187"/>
  <c r="Z51" i="187"/>
  <c r="F51" i="187"/>
  <c r="BJ50" i="187"/>
  <c r="AP50" i="187"/>
  <c r="V50" i="187"/>
  <c r="B50" i="187"/>
  <c r="BF49" i="187"/>
  <c r="AL49" i="187"/>
  <c r="R49" i="187"/>
  <c r="BV48" i="187"/>
  <c r="BB48" i="187"/>
  <c r="AH48" i="187"/>
  <c r="N48" i="187"/>
  <c r="BR47" i="187"/>
  <c r="AX47" i="187"/>
  <c r="AD47" i="187"/>
  <c r="J47" i="187"/>
  <c r="BN46" i="187"/>
  <c r="AT46" i="187"/>
  <c r="Z46" i="187"/>
  <c r="F46" i="187"/>
  <c r="BJ45" i="187"/>
  <c r="AP45" i="187"/>
  <c r="V45" i="187"/>
  <c r="B45" i="187"/>
  <c r="BF44" i="187"/>
  <c r="AL44" i="187"/>
  <c r="R44" i="187"/>
  <c r="BV43" i="187"/>
  <c r="BB43" i="187"/>
  <c r="AH43" i="187"/>
  <c r="N43" i="187"/>
  <c r="BR42" i="187"/>
  <c r="AX42" i="187"/>
  <c r="AD42" i="187"/>
  <c r="J42" i="187"/>
  <c r="BN41" i="187"/>
  <c r="AT41" i="187"/>
  <c r="Z41" i="187"/>
  <c r="F41" i="187"/>
  <c r="BJ40" i="187"/>
  <c r="AP40" i="187"/>
  <c r="V40" i="187"/>
  <c r="B40" i="187"/>
  <c r="BF39" i="187"/>
  <c r="AL39" i="187"/>
  <c r="R39" i="187"/>
  <c r="BY78" i="187"/>
  <c r="BT77" i="187"/>
  <c r="BP76" i="187"/>
  <c r="BL75" i="187"/>
  <c r="BH74" i="187"/>
  <c r="BD73" i="187"/>
  <c r="BI72" i="187"/>
  <c r="BR71" i="187"/>
  <c r="H71" i="187"/>
  <c r="M70" i="187"/>
  <c r="V69" i="187"/>
  <c r="AK68" i="187"/>
  <c r="BB67" i="187"/>
  <c r="BS66" i="187"/>
  <c r="Z66" i="187"/>
  <c r="BJ65" i="187"/>
  <c r="Y65" i="187"/>
  <c r="BK64" i="187"/>
  <c r="AE64" i="187"/>
  <c r="B64" i="187"/>
  <c r="AY63" i="187"/>
  <c r="Z63" i="187"/>
  <c r="BY62" i="187"/>
  <c r="BB62" i="187"/>
  <c r="AF62" i="187"/>
  <c r="K62" i="187"/>
  <c r="BN61" i="187"/>
  <c r="AS61" i="187"/>
  <c r="Y61" i="187"/>
  <c r="E61" i="187"/>
  <c r="BI60" i="187"/>
  <c r="AO60" i="187"/>
  <c r="U60" i="187"/>
  <c r="BY59" i="187"/>
  <c r="BE59" i="187"/>
  <c r="AK59" i="187"/>
  <c r="Q59" i="187"/>
  <c r="BU58" i="187"/>
  <c r="BA58" i="187"/>
  <c r="AG58" i="187"/>
  <c r="M58" i="187"/>
  <c r="BQ57" i="187"/>
  <c r="AW57" i="187"/>
  <c r="AC57" i="187"/>
  <c r="I57" i="187"/>
  <c r="BM56" i="187"/>
  <c r="AS56" i="187"/>
  <c r="Y56" i="187"/>
  <c r="E56" i="187"/>
  <c r="BI55" i="187"/>
  <c r="AO55" i="187"/>
  <c r="U55" i="187"/>
  <c r="BY54" i="187"/>
  <c r="BE54" i="187"/>
  <c r="AK54" i="187"/>
  <c r="Q54" i="187"/>
  <c r="BU53" i="187"/>
  <c r="BA53" i="187"/>
  <c r="AG53" i="187"/>
  <c r="M53" i="187"/>
  <c r="BQ52" i="187"/>
  <c r="AW52" i="187"/>
  <c r="AC52" i="187"/>
  <c r="I52" i="187"/>
  <c r="BM51" i="187"/>
  <c r="AS51" i="187"/>
  <c r="Y51" i="187"/>
  <c r="E51" i="187"/>
  <c r="BI50" i="187"/>
  <c r="AO50" i="187"/>
  <c r="U50" i="187"/>
  <c r="BY49" i="187"/>
  <c r="BE49" i="187"/>
  <c r="AK49" i="187"/>
  <c r="Q49" i="187"/>
  <c r="BU48" i="187"/>
  <c r="BA48" i="187"/>
  <c r="AG48" i="187"/>
  <c r="M48" i="187"/>
  <c r="BQ47" i="187"/>
  <c r="AW47" i="187"/>
  <c r="AC47" i="187"/>
  <c r="I47" i="187"/>
  <c r="BM46" i="187"/>
  <c r="AS46" i="187"/>
  <c r="Y46" i="187"/>
  <c r="E46" i="187"/>
  <c r="BI45" i="187"/>
  <c r="AO45" i="187"/>
  <c r="U45" i="187"/>
  <c r="BY44" i="187"/>
  <c r="BE44" i="187"/>
  <c r="AK44" i="187"/>
  <c r="Q44" i="187"/>
  <c r="BU43" i="187"/>
  <c r="BA43" i="187"/>
  <c r="AG43" i="187"/>
  <c r="M43" i="187"/>
  <c r="BQ42" i="187"/>
  <c r="AW42" i="187"/>
  <c r="AC42" i="187"/>
  <c r="I42" i="187"/>
  <c r="BM41" i="187"/>
  <c r="AS41" i="187"/>
  <c r="Y41" i="187"/>
  <c r="E41" i="187"/>
  <c r="BI40" i="187"/>
  <c r="AO40" i="187"/>
  <c r="U40" i="187"/>
  <c r="BY39" i="187"/>
  <c r="BE39" i="187"/>
  <c r="AK39" i="187"/>
  <c r="Q39" i="187"/>
  <c r="BU38" i="187"/>
  <c r="BA38" i="187"/>
  <c r="AG38" i="187"/>
  <c r="M38" i="187"/>
  <c r="BQ37" i="187"/>
  <c r="AW37" i="187"/>
  <c r="AC37" i="187"/>
  <c r="I37" i="187"/>
  <c r="BM36" i="187"/>
  <c r="AS36" i="187"/>
  <c r="Y36" i="187"/>
  <c r="E36" i="187"/>
  <c r="BI35" i="187"/>
  <c r="AO35" i="187"/>
  <c r="U35" i="187"/>
  <c r="BY34" i="187"/>
  <c r="BE34" i="187"/>
  <c r="AK34" i="187"/>
  <c r="Q34" i="187"/>
  <c r="BU33" i="187"/>
  <c r="BA33" i="187"/>
  <c r="AG33" i="187"/>
  <c r="BX78" i="187"/>
  <c r="BJ77" i="187"/>
  <c r="BF76" i="187"/>
  <c r="BB75" i="187"/>
  <c r="AX74" i="187"/>
  <c r="AT73" i="187"/>
  <c r="BC72" i="187"/>
  <c r="BQ71" i="187"/>
  <c r="BV70" i="187"/>
  <c r="G70" i="187"/>
  <c r="U69" i="187"/>
  <c r="AJ68" i="187"/>
  <c r="BA67" i="187"/>
  <c r="BR66" i="187"/>
  <c r="X66" i="187"/>
  <c r="BH65" i="187"/>
  <c r="X65" i="187"/>
  <c r="BJ64" i="187"/>
  <c r="AD64" i="187"/>
  <c r="BY63" i="187"/>
  <c r="AX63" i="187"/>
  <c r="Y63" i="187"/>
  <c r="BX62" i="187"/>
  <c r="BA62" i="187"/>
  <c r="AE62" i="187"/>
  <c r="J62" i="187"/>
  <c r="BL61" i="187"/>
  <c r="AR61" i="187"/>
  <c r="X61" i="187"/>
  <c r="D61" i="187"/>
  <c r="BH60" i="187"/>
  <c r="AN60" i="187"/>
  <c r="T60" i="187"/>
  <c r="BX59" i="187"/>
  <c r="BD59" i="187"/>
  <c r="AJ59" i="187"/>
  <c r="P59" i="187"/>
  <c r="BT58" i="187"/>
  <c r="AZ58" i="187"/>
  <c r="AF58" i="187"/>
  <c r="L58" i="187"/>
  <c r="BP57" i="187"/>
  <c r="AV57" i="187"/>
  <c r="AB57" i="187"/>
  <c r="H57" i="187"/>
  <c r="BL56" i="187"/>
  <c r="AR56" i="187"/>
  <c r="X56" i="187"/>
  <c r="D56" i="187"/>
  <c r="BH55" i="187"/>
  <c r="AN55" i="187"/>
  <c r="T55" i="187"/>
  <c r="BX54" i="187"/>
  <c r="BD54" i="187"/>
  <c r="AJ54" i="187"/>
  <c r="P54" i="187"/>
  <c r="BT53" i="187"/>
  <c r="AZ53" i="187"/>
  <c r="AF53" i="187"/>
  <c r="L53" i="187"/>
  <c r="BP52" i="187"/>
  <c r="AV52" i="187"/>
  <c r="AB52" i="187"/>
  <c r="H52" i="187"/>
  <c r="BL51" i="187"/>
  <c r="AR51" i="187"/>
  <c r="X51" i="187"/>
  <c r="D51" i="187"/>
  <c r="BH50" i="187"/>
  <c r="AN50" i="187"/>
  <c r="T50" i="187"/>
  <c r="BX49" i="187"/>
  <c r="BD49" i="187"/>
  <c r="AJ49" i="187"/>
  <c r="P49" i="187"/>
  <c r="BT48" i="187"/>
  <c r="AZ48" i="187"/>
  <c r="AF48" i="187"/>
  <c r="L48" i="187"/>
  <c r="BP47" i="187"/>
  <c r="AV47" i="187"/>
  <c r="AB47" i="187"/>
  <c r="H47" i="187"/>
  <c r="BL46" i="187"/>
  <c r="AR46" i="187"/>
  <c r="X46" i="187"/>
  <c r="D46" i="187"/>
  <c r="BH45" i="187"/>
  <c r="AN45" i="187"/>
  <c r="T45" i="187"/>
  <c r="BX44" i="187"/>
  <c r="BD44" i="187"/>
  <c r="AJ44" i="187"/>
  <c r="BN78" i="187"/>
  <c r="BC77" i="187"/>
  <c r="AY76" i="187"/>
  <c r="AU75" i="187"/>
  <c r="AQ74" i="187"/>
  <c r="AS73" i="187"/>
  <c r="BB72" i="187"/>
  <c r="BP71" i="187"/>
  <c r="BU70" i="187"/>
  <c r="F70" i="187"/>
  <c r="T69" i="187"/>
  <c r="AH68" i="187"/>
  <c r="AZ67" i="187"/>
  <c r="BQ66" i="187"/>
  <c r="R66" i="187"/>
  <c r="BE65" i="187"/>
  <c r="V65" i="187"/>
  <c r="BI64" i="187"/>
  <c r="AC64" i="187"/>
  <c r="BX63" i="187"/>
  <c r="AW63" i="187"/>
  <c r="W63" i="187"/>
  <c r="BW62" i="187"/>
  <c r="AZ62" i="187"/>
  <c r="AD62" i="187"/>
  <c r="H62" i="187"/>
  <c r="BK61" i="187"/>
  <c r="AQ61" i="187"/>
  <c r="W61" i="187"/>
  <c r="C61" i="187"/>
  <c r="BG60" i="187"/>
  <c r="AM60" i="187"/>
  <c r="S60" i="187"/>
  <c r="BW59" i="187"/>
  <c r="BC59" i="187"/>
  <c r="AI59" i="187"/>
  <c r="O59" i="187"/>
  <c r="BS58" i="187"/>
  <c r="AY58" i="187"/>
  <c r="AE58" i="187"/>
  <c r="K58" i="187"/>
  <c r="BO57" i="187"/>
  <c r="AU57" i="187"/>
  <c r="AA57" i="187"/>
  <c r="G57" i="187"/>
  <c r="BK56" i="187"/>
  <c r="AQ56" i="187"/>
  <c r="W56" i="187"/>
  <c r="C56" i="187"/>
  <c r="BG55" i="187"/>
  <c r="AM55" i="187"/>
  <c r="S55" i="187"/>
  <c r="BW54" i="187"/>
  <c r="BC54" i="187"/>
  <c r="AI54" i="187"/>
  <c r="O54" i="187"/>
  <c r="BS53" i="187"/>
  <c r="AY53" i="187"/>
  <c r="AE53" i="187"/>
  <c r="K53" i="187"/>
  <c r="BO52" i="187"/>
  <c r="AU52" i="187"/>
  <c r="AA52" i="187"/>
  <c r="G52" i="187"/>
  <c r="BK51" i="187"/>
  <c r="AQ51" i="187"/>
  <c r="W51" i="187"/>
  <c r="C51" i="187"/>
  <c r="BG50" i="187"/>
  <c r="AM50" i="187"/>
  <c r="S50" i="187"/>
  <c r="BW49" i="187"/>
  <c r="BC49" i="187"/>
  <c r="AI49" i="187"/>
  <c r="O49" i="187"/>
  <c r="BS48" i="187"/>
  <c r="AY48" i="187"/>
  <c r="AE48" i="187"/>
  <c r="K48" i="187"/>
  <c r="BO47" i="187"/>
  <c r="AU47" i="187"/>
  <c r="AA47" i="187"/>
  <c r="G47" i="187"/>
  <c r="BK46" i="187"/>
  <c r="AQ46" i="187"/>
  <c r="W46" i="187"/>
  <c r="C46" i="187"/>
  <c r="BG45" i="187"/>
  <c r="BG78" i="187"/>
  <c r="BB77" i="187"/>
  <c r="AX76" i="187"/>
  <c r="AT75" i="187"/>
  <c r="AP74" i="187"/>
  <c r="AM73" i="187"/>
  <c r="BA72" i="187"/>
  <c r="BF71" i="187"/>
  <c r="BO70" i="187"/>
  <c r="E70" i="187"/>
  <c r="J69" i="187"/>
  <c r="Z68" i="187"/>
  <c r="AX67" i="187"/>
  <c r="BP66" i="187"/>
  <c r="Q66" i="187"/>
  <c r="BB65" i="187"/>
  <c r="T65" i="187"/>
  <c r="BH64" i="187"/>
  <c r="AA64" i="187"/>
  <c r="BV63" i="187"/>
  <c r="AV63" i="187"/>
  <c r="U63" i="187"/>
  <c r="BV62" i="187"/>
  <c r="AY62" i="187"/>
  <c r="AB62" i="187"/>
  <c r="G62" i="187"/>
  <c r="BJ61" i="187"/>
  <c r="AP61" i="187"/>
  <c r="V61" i="187"/>
  <c r="B61" i="187"/>
  <c r="BF60" i="187"/>
  <c r="AL60" i="187"/>
  <c r="R60" i="187"/>
  <c r="BV59" i="187"/>
  <c r="BB59" i="187"/>
  <c r="AH59" i="187"/>
  <c r="N59" i="187"/>
  <c r="BR58" i="187"/>
  <c r="AX58" i="187"/>
  <c r="AD58" i="187"/>
  <c r="J58" i="187"/>
  <c r="BN57" i="187"/>
  <c r="AT57" i="187"/>
  <c r="Z57" i="187"/>
  <c r="F57" i="187"/>
  <c r="BJ56" i="187"/>
  <c r="AP56" i="187"/>
  <c r="V56" i="187"/>
  <c r="B56" i="187"/>
  <c r="BF55" i="187"/>
  <c r="AL55" i="187"/>
  <c r="R55" i="187"/>
  <c r="BV54" i="187"/>
  <c r="BB54" i="187"/>
  <c r="AH54" i="187"/>
  <c r="N54" i="187"/>
  <c r="BR53" i="187"/>
  <c r="AX53" i="187"/>
  <c r="AD53" i="187"/>
  <c r="J53" i="187"/>
  <c r="BN52" i="187"/>
  <c r="AT52" i="187"/>
  <c r="Z52" i="187"/>
  <c r="F52" i="187"/>
  <c r="BJ51" i="187"/>
  <c r="AP51" i="187"/>
  <c r="V51" i="187"/>
  <c r="B51" i="187"/>
  <c r="BF50" i="187"/>
  <c r="AL50" i="187"/>
  <c r="R50" i="187"/>
  <c r="BV49" i="187"/>
  <c r="BB49" i="187"/>
  <c r="AH49" i="187"/>
  <c r="N49" i="187"/>
  <c r="BR48" i="187"/>
  <c r="AX48" i="187"/>
  <c r="AD48" i="187"/>
  <c r="J48" i="187"/>
  <c r="BN47" i="187"/>
  <c r="AT47" i="187"/>
  <c r="Z47" i="187"/>
  <c r="F47" i="187"/>
  <c r="BJ46" i="187"/>
  <c r="AP46" i="187"/>
  <c r="V46" i="187"/>
  <c r="B46" i="187"/>
  <c r="BF45" i="187"/>
  <c r="AL45" i="187"/>
  <c r="R45" i="187"/>
  <c r="BV44" i="187"/>
  <c r="BB44" i="187"/>
  <c r="AH44" i="187"/>
  <c r="N44" i="187"/>
  <c r="BR43" i="187"/>
  <c r="AX43" i="187"/>
  <c r="AD43" i="187"/>
  <c r="J43" i="187"/>
  <c r="BN42" i="187"/>
  <c r="AT42" i="187"/>
  <c r="Z42" i="187"/>
  <c r="F42" i="187"/>
  <c r="BJ41" i="187"/>
  <c r="AP41" i="187"/>
  <c r="V41" i="187"/>
  <c r="B41" i="187"/>
  <c r="BF40" i="187"/>
  <c r="AL40" i="187"/>
  <c r="R40" i="187"/>
  <c r="BV39" i="187"/>
  <c r="BB39" i="187"/>
  <c r="AH39" i="187"/>
  <c r="N39" i="187"/>
  <c r="BR38" i="187"/>
  <c r="AX38" i="187"/>
  <c r="AD38" i="187"/>
  <c r="J38" i="187"/>
  <c r="BN37" i="187"/>
  <c r="AT37" i="187"/>
  <c r="BD78" i="187"/>
  <c r="AZ77" i="187"/>
  <c r="AV76" i="187"/>
  <c r="AR75" i="187"/>
  <c r="AN74" i="187"/>
  <c r="AK73" i="187"/>
  <c r="AP72" i="187"/>
  <c r="AY71" i="187"/>
  <c r="BM70" i="187"/>
  <c r="BR69" i="187"/>
  <c r="C69" i="187"/>
  <c r="S68" i="187"/>
  <c r="AO67" i="187"/>
  <c r="BF66" i="187"/>
  <c r="L66" i="187"/>
  <c r="AY65" i="187"/>
  <c r="N65" i="187"/>
  <c r="BD64" i="187"/>
  <c r="W64" i="187"/>
  <c r="BS63" i="187"/>
  <c r="AT63" i="187"/>
  <c r="S63" i="187"/>
  <c r="BT62" i="187"/>
  <c r="AV62" i="187"/>
  <c r="Z62" i="187"/>
  <c r="E62" i="187"/>
  <c r="BH61" i="187"/>
  <c r="AN61" i="187"/>
  <c r="T61" i="187"/>
  <c r="BX60" i="187"/>
  <c r="BD60" i="187"/>
  <c r="AJ60" i="187"/>
  <c r="P60" i="187"/>
  <c r="BT59" i="187"/>
  <c r="AZ59" i="187"/>
  <c r="AF59" i="187"/>
  <c r="L59" i="187"/>
  <c r="BP58" i="187"/>
  <c r="AV58" i="187"/>
  <c r="AB58" i="187"/>
  <c r="H58" i="187"/>
  <c r="BL57" i="187"/>
  <c r="AR57" i="187"/>
  <c r="X57" i="187"/>
  <c r="D57" i="187"/>
  <c r="BH56" i="187"/>
  <c r="AN56" i="187"/>
  <c r="T56" i="187"/>
  <c r="BX55" i="187"/>
  <c r="BD55" i="187"/>
  <c r="AJ55" i="187"/>
  <c r="P55" i="187"/>
  <c r="BT54" i="187"/>
  <c r="AZ54" i="187"/>
  <c r="AF54" i="187"/>
  <c r="L54" i="187"/>
  <c r="BP53" i="187"/>
  <c r="I69" i="187"/>
  <c r="AO61" i="187"/>
  <c r="D59" i="187"/>
  <c r="AK57" i="187"/>
  <c r="M56" i="187"/>
  <c r="BU54" i="187"/>
  <c r="BQ53" i="187"/>
  <c r="BY52" i="187"/>
  <c r="O52" i="187"/>
  <c r="T51" i="187"/>
  <c r="AC50" i="187"/>
  <c r="AQ49" i="187"/>
  <c r="AV48" i="187"/>
  <c r="BE47" i="187"/>
  <c r="BU46" i="187"/>
  <c r="N46" i="187"/>
  <c r="AK45" i="187"/>
  <c r="BO44" i="187"/>
  <c r="Y44" i="187"/>
  <c r="BI43" i="187"/>
  <c r="U43" i="187"/>
  <c r="BE42" i="187"/>
  <c r="S42" i="187"/>
  <c r="BI41" i="187"/>
  <c r="X41" i="187"/>
  <c r="BM40" i="187"/>
  <c r="AB40" i="187"/>
  <c r="BN39" i="187"/>
  <c r="AF39" i="187"/>
  <c r="BV38" i="187"/>
  <c r="AO38" i="187"/>
  <c r="L38" i="187"/>
  <c r="BD37" i="187"/>
  <c r="AA37" i="187"/>
  <c r="BU36" i="187"/>
  <c r="AT36" i="187"/>
  <c r="T36" i="187"/>
  <c r="BO35" i="187"/>
  <c r="AP35" i="187"/>
  <c r="P35" i="187"/>
  <c r="BK34" i="187"/>
  <c r="AL34" i="187"/>
  <c r="L34" i="187"/>
  <c r="BG33" i="187"/>
  <c r="AH33" i="187"/>
  <c r="I33" i="187"/>
  <c r="BE32" i="187"/>
  <c r="AG32" i="187"/>
  <c r="I32" i="187"/>
  <c r="BI31" i="187"/>
  <c r="AG31" i="187"/>
  <c r="I31" i="187"/>
  <c r="BI30" i="187"/>
  <c r="AK30" i="187"/>
  <c r="I30" i="187"/>
  <c r="BI29" i="187"/>
  <c r="AK29" i="187"/>
  <c r="M29" i="187"/>
  <c r="BI28" i="187"/>
  <c r="AK28" i="187"/>
  <c r="M28" i="187"/>
  <c r="BM27" i="187"/>
  <c r="AK27" i="187"/>
  <c r="M27" i="187"/>
  <c r="BM26" i="187"/>
  <c r="AO26" i="187"/>
  <c r="M26" i="187"/>
  <c r="BM25" i="187"/>
  <c r="AO25" i="187"/>
  <c r="Q25" i="187"/>
  <c r="BN24" i="187"/>
  <c r="AR24" i="187"/>
  <c r="V24" i="187"/>
  <c r="BX23" i="187"/>
  <c r="BB23" i="187"/>
  <c r="AF23" i="187"/>
  <c r="J23" i="187"/>
  <c r="BN22" i="187"/>
  <c r="AT22" i="187"/>
  <c r="Z22" i="187"/>
  <c r="F22" i="187"/>
  <c r="BJ21" i="187"/>
  <c r="AP21" i="187"/>
  <c r="V21" i="187"/>
  <c r="B21" i="187"/>
  <c r="BF20" i="187"/>
  <c r="AL20" i="187"/>
  <c r="R20" i="187"/>
  <c r="BV19" i="187"/>
  <c r="BB19" i="187"/>
  <c r="AH19" i="187"/>
  <c r="N19" i="187"/>
  <c r="BR18" i="187"/>
  <c r="AX18" i="187"/>
  <c r="AD18" i="187"/>
  <c r="J18" i="187"/>
  <c r="BN17" i="187"/>
  <c r="AT17" i="187"/>
  <c r="Z17" i="187"/>
  <c r="F17" i="187"/>
  <c r="BJ16" i="187"/>
  <c r="AP16" i="187"/>
  <c r="V16" i="187"/>
  <c r="B16" i="187"/>
  <c r="BF15" i="187"/>
  <c r="AL15" i="187"/>
  <c r="R15" i="187"/>
  <c r="BV14" i="187"/>
  <c r="BB14" i="187"/>
  <c r="AH14" i="187"/>
  <c r="N14" i="187"/>
  <c r="BR13" i="187"/>
  <c r="AX13" i="187"/>
  <c r="AD13" i="187"/>
  <c r="J13" i="187"/>
  <c r="BN12" i="187"/>
  <c r="AT12" i="187"/>
  <c r="Z12" i="187"/>
  <c r="F12" i="187"/>
  <c r="BJ11" i="187"/>
  <c r="AP11" i="187"/>
  <c r="V11" i="187"/>
  <c r="B11" i="187"/>
  <c r="BF10" i="187"/>
  <c r="AL10" i="187"/>
  <c r="R10" i="187"/>
  <c r="BV9" i="187"/>
  <c r="BB9" i="187"/>
  <c r="AH9" i="187"/>
  <c r="N9" i="187"/>
  <c r="BR8" i="187"/>
  <c r="AX8" i="187"/>
  <c r="AD8" i="187"/>
  <c r="J8" i="187"/>
  <c r="BN7" i="187"/>
  <c r="AT7" i="187"/>
  <c r="Z7" i="187"/>
  <c r="F7" i="187"/>
  <c r="BJ6" i="187"/>
  <c r="AP6" i="187"/>
  <c r="V6" i="187"/>
  <c r="B6" i="187"/>
  <c r="BF5" i="187"/>
  <c r="AL5" i="187"/>
  <c r="R5" i="187"/>
  <c r="BV4" i="187"/>
  <c r="BB4" i="187"/>
  <c r="AH4" i="187"/>
  <c r="N4" i="187"/>
  <c r="BR3" i="187"/>
  <c r="AX3" i="187"/>
  <c r="AD3" i="187"/>
  <c r="J3" i="187"/>
  <c r="Y68" i="187"/>
  <c r="AF61" i="187"/>
  <c r="BQ58" i="187"/>
  <c r="AJ57" i="187"/>
  <c r="L56" i="187"/>
  <c r="BN54" i="187"/>
  <c r="BJ53" i="187"/>
  <c r="BX52" i="187"/>
  <c r="E52" i="187"/>
  <c r="N51" i="187"/>
  <c r="AB50" i="187"/>
  <c r="AG49" i="187"/>
  <c r="AP48" i="187"/>
  <c r="BD47" i="187"/>
  <c r="BT46" i="187"/>
  <c r="M46" i="187"/>
  <c r="AJ45" i="187"/>
  <c r="BN44" i="187"/>
  <c r="X44" i="187"/>
  <c r="BH43" i="187"/>
  <c r="T43" i="187"/>
  <c r="BD42" i="187"/>
  <c r="R42" i="187"/>
  <c r="BH41" i="187"/>
  <c r="W41" i="187"/>
  <c r="BL40" i="187"/>
  <c r="AA40" i="187"/>
  <c r="BM39" i="187"/>
  <c r="AA39" i="187"/>
  <c r="BT38" i="187"/>
  <c r="AN38" i="187"/>
  <c r="K38" i="187"/>
  <c r="BC37" i="187"/>
  <c r="Z37" i="187"/>
  <c r="BT36" i="187"/>
  <c r="AR36" i="187"/>
  <c r="O36" i="187"/>
  <c r="BN35" i="187"/>
  <c r="AN35" i="187"/>
  <c r="K35" i="187"/>
  <c r="BJ34" i="187"/>
  <c r="AJ34" i="187"/>
  <c r="G34" i="187"/>
  <c r="BF33" i="187"/>
  <c r="AF33" i="187"/>
  <c r="H33" i="187"/>
  <c r="BD32" i="187"/>
  <c r="AF32" i="187"/>
  <c r="H32" i="187"/>
  <c r="BH31" i="187"/>
  <c r="AF31" i="187"/>
  <c r="H31" i="187"/>
  <c r="BH30" i="187"/>
  <c r="AJ30" i="187"/>
  <c r="H30" i="187"/>
  <c r="BH29" i="187"/>
  <c r="AJ29" i="187"/>
  <c r="L29" i="187"/>
  <c r="BH28" i="187"/>
  <c r="AJ28" i="187"/>
  <c r="L28" i="187"/>
  <c r="BL27" i="187"/>
  <c r="AJ27" i="187"/>
  <c r="L27" i="187"/>
  <c r="BL26" i="187"/>
  <c r="AN26" i="187"/>
  <c r="L26" i="187"/>
  <c r="BL25" i="187"/>
  <c r="AN25" i="187"/>
  <c r="P25" i="187"/>
  <c r="BM24" i="187"/>
  <c r="AQ24" i="187"/>
  <c r="U24" i="187"/>
  <c r="BW23" i="187"/>
  <c r="BA23" i="187"/>
  <c r="AE23" i="187"/>
  <c r="I23" i="187"/>
  <c r="BM22" i="187"/>
  <c r="AS22" i="187"/>
  <c r="Y22" i="187"/>
  <c r="E22" i="187"/>
  <c r="BI21" i="187"/>
  <c r="AO21" i="187"/>
  <c r="U21" i="187"/>
  <c r="BY20" i="187"/>
  <c r="BE20" i="187"/>
  <c r="AK20" i="187"/>
  <c r="Q20" i="187"/>
  <c r="BU19" i="187"/>
  <c r="BA19" i="187"/>
  <c r="AG19" i="187"/>
  <c r="M19" i="187"/>
  <c r="BQ18" i="187"/>
  <c r="AW18" i="187"/>
  <c r="AC18" i="187"/>
  <c r="I18" i="187"/>
  <c r="BM17" i="187"/>
  <c r="AS17" i="187"/>
  <c r="Y17" i="187"/>
  <c r="E17" i="187"/>
  <c r="BI16" i="187"/>
  <c r="AO16" i="187"/>
  <c r="U16" i="187"/>
  <c r="BY15" i="187"/>
  <c r="BE15" i="187"/>
  <c r="AK15" i="187"/>
  <c r="Q15" i="187"/>
  <c r="BU14" i="187"/>
  <c r="BA14" i="187"/>
  <c r="AG14" i="187"/>
  <c r="M14" i="187"/>
  <c r="BQ13" i="187"/>
  <c r="AW13" i="187"/>
  <c r="AC13" i="187"/>
  <c r="I13" i="187"/>
  <c r="BM12" i="187"/>
  <c r="AS12" i="187"/>
  <c r="Y12" i="187"/>
  <c r="E12" i="187"/>
  <c r="BI11" i="187"/>
  <c r="AO11" i="187"/>
  <c r="U11" i="187"/>
  <c r="BY10" i="187"/>
  <c r="BE10" i="187"/>
  <c r="AK10" i="187"/>
  <c r="Q10" i="187"/>
  <c r="BU9" i="187"/>
  <c r="BA9" i="187"/>
  <c r="AG9" i="187"/>
  <c r="M9" i="187"/>
  <c r="BQ8" i="187"/>
  <c r="AW8" i="187"/>
  <c r="AC8" i="187"/>
  <c r="I8" i="187"/>
  <c r="BM7" i="187"/>
  <c r="AS7" i="187"/>
  <c r="Y7" i="187"/>
  <c r="E7" i="187"/>
  <c r="BI6" i="187"/>
  <c r="AO6" i="187"/>
  <c r="U6" i="187"/>
  <c r="BY5" i="187"/>
  <c r="BE5" i="187"/>
  <c r="AK5" i="187"/>
  <c r="Q5" i="187"/>
  <c r="BU4" i="187"/>
  <c r="BA4" i="187"/>
  <c r="AG4" i="187"/>
  <c r="M4" i="187"/>
  <c r="BQ3" i="187"/>
  <c r="AW3" i="187"/>
  <c r="AC3" i="187"/>
  <c r="I3" i="187"/>
  <c r="AP67" i="187"/>
  <c r="U61" i="187"/>
  <c r="BI58" i="187"/>
  <c r="AI57" i="187"/>
  <c r="K56" i="187"/>
  <c r="BM54" i="187"/>
  <c r="BI53" i="187"/>
  <c r="BW52" i="187"/>
  <c r="D52" i="187"/>
  <c r="M51" i="187"/>
  <c r="AA50" i="187"/>
  <c r="AF49" i="187"/>
  <c r="AO48" i="187"/>
  <c r="BC47" i="187"/>
  <c r="BS46" i="187"/>
  <c r="L46" i="187"/>
  <c r="AE45" i="187"/>
  <c r="BM44" i="187"/>
  <c r="W44" i="187"/>
  <c r="BG43" i="187"/>
  <c r="S43" i="187"/>
  <c r="BC42" i="187"/>
  <c r="Q42" i="187"/>
  <c r="BC41" i="187"/>
  <c r="U41" i="187"/>
  <c r="BH40" i="187"/>
  <c r="Y40" i="187"/>
  <c r="BL39" i="187"/>
  <c r="Z39" i="187"/>
  <c r="BS38" i="187"/>
  <c r="AM38" i="187"/>
  <c r="I38" i="187"/>
  <c r="BB37" i="187"/>
  <c r="Y37" i="187"/>
  <c r="BS36" i="187"/>
  <c r="AQ36" i="187"/>
  <c r="N36" i="187"/>
  <c r="BM35" i="187"/>
  <c r="AM35" i="187"/>
  <c r="J35" i="187"/>
  <c r="BI34" i="187"/>
  <c r="AI34" i="187"/>
  <c r="F34" i="187"/>
  <c r="BE33" i="187"/>
  <c r="AE33" i="187"/>
  <c r="C33" i="187"/>
  <c r="BC32" i="187"/>
  <c r="AE32" i="187"/>
  <c r="G32" i="187"/>
  <c r="BC31" i="187"/>
  <c r="AE31" i="187"/>
  <c r="G31" i="187"/>
  <c r="BG30" i="187"/>
  <c r="AE30" i="187"/>
  <c r="G30" i="187"/>
  <c r="BG29" i="187"/>
  <c r="AI29" i="187"/>
  <c r="G29" i="187"/>
  <c r="BG28" i="187"/>
  <c r="AI28" i="187"/>
  <c r="K28" i="187"/>
  <c r="BG27" i="187"/>
  <c r="AI27" i="187"/>
  <c r="K27" i="187"/>
  <c r="BK26" i="187"/>
  <c r="AI26" i="187"/>
  <c r="K26" i="187"/>
  <c r="BK25" i="187"/>
  <c r="AM25" i="187"/>
  <c r="K25" i="187"/>
  <c r="BL24" i="187"/>
  <c r="AP24" i="187"/>
  <c r="T24" i="187"/>
  <c r="BV23" i="187"/>
  <c r="AZ23" i="187"/>
  <c r="AD23" i="187"/>
  <c r="H23" i="187"/>
  <c r="BL22" i="187"/>
  <c r="AR22" i="187"/>
  <c r="X22" i="187"/>
  <c r="D22" i="187"/>
  <c r="BH21" i="187"/>
  <c r="AN21" i="187"/>
  <c r="T21" i="187"/>
  <c r="BX20" i="187"/>
  <c r="BD20" i="187"/>
  <c r="AJ20" i="187"/>
  <c r="P20" i="187"/>
  <c r="BT19" i="187"/>
  <c r="AZ19" i="187"/>
  <c r="AF19" i="187"/>
  <c r="L19" i="187"/>
  <c r="BP18" i="187"/>
  <c r="AV18" i="187"/>
  <c r="AB18" i="187"/>
  <c r="H18" i="187"/>
  <c r="BL17" i="187"/>
  <c r="AR17" i="187"/>
  <c r="X17" i="187"/>
  <c r="D17" i="187"/>
  <c r="BH16" i="187"/>
  <c r="AN16" i="187"/>
  <c r="T16" i="187"/>
  <c r="BX15" i="187"/>
  <c r="BD15" i="187"/>
  <c r="AJ15" i="187"/>
  <c r="P15" i="187"/>
  <c r="BT14" i="187"/>
  <c r="AZ14" i="187"/>
  <c r="AF14" i="187"/>
  <c r="L14" i="187"/>
  <c r="BP13" i="187"/>
  <c r="AV13" i="187"/>
  <c r="AB13" i="187"/>
  <c r="H13" i="187"/>
  <c r="BL12" i="187"/>
  <c r="AR12" i="187"/>
  <c r="X12" i="187"/>
  <c r="D12" i="187"/>
  <c r="BH11" i="187"/>
  <c r="AN11" i="187"/>
  <c r="T11" i="187"/>
  <c r="BX10" i="187"/>
  <c r="BD10" i="187"/>
  <c r="AJ10" i="187"/>
  <c r="P10" i="187"/>
  <c r="BT9" i="187"/>
  <c r="AZ9" i="187"/>
  <c r="AF9" i="187"/>
  <c r="L9" i="187"/>
  <c r="BP8" i="187"/>
  <c r="AV8" i="187"/>
  <c r="AB8" i="187"/>
  <c r="H8" i="187"/>
  <c r="BL7" i="187"/>
  <c r="AR7" i="187"/>
  <c r="X7" i="187"/>
  <c r="D7" i="187"/>
  <c r="BH6" i="187"/>
  <c r="AN6" i="187"/>
  <c r="T6" i="187"/>
  <c r="BX5" i="187"/>
  <c r="BD5" i="187"/>
  <c r="AJ5" i="187"/>
  <c r="P5" i="187"/>
  <c r="BT4" i="187"/>
  <c r="AZ4" i="187"/>
  <c r="AF4" i="187"/>
  <c r="L4" i="187"/>
  <c r="BP3" i="187"/>
  <c r="AV3" i="187"/>
  <c r="AB3" i="187"/>
  <c r="H3" i="187"/>
  <c r="BN66" i="187"/>
  <c r="L61" i="187"/>
  <c r="BH58" i="187"/>
  <c r="Y57" i="187"/>
  <c r="BY55" i="187"/>
  <c r="BL54" i="187"/>
  <c r="BH53" i="187"/>
  <c r="BM52" i="187"/>
  <c r="BV51" i="187"/>
  <c r="L51" i="187"/>
  <c r="Q50" i="187"/>
  <c r="Z49" i="187"/>
  <c r="AN48" i="187"/>
  <c r="AS47" i="187"/>
  <c r="BQ46" i="187"/>
  <c r="K46" i="187"/>
  <c r="AD45" i="187"/>
  <c r="BL44" i="187"/>
  <c r="U44" i="187"/>
  <c r="BE43" i="187"/>
  <c r="Q43" i="187"/>
  <c r="BA42" i="187"/>
  <c r="P42" i="187"/>
  <c r="BB41" i="187"/>
  <c r="T41" i="187"/>
  <c r="BG40" i="187"/>
  <c r="X40" i="187"/>
  <c r="BK39" i="187"/>
  <c r="Y39" i="187"/>
  <c r="BQ38" i="187"/>
  <c r="AL38" i="187"/>
  <c r="H38" i="187"/>
  <c r="BA37" i="187"/>
  <c r="X37" i="187"/>
  <c r="BR36" i="187"/>
  <c r="AP36" i="187"/>
  <c r="M36" i="187"/>
  <c r="BL35" i="187"/>
  <c r="AL35" i="187"/>
  <c r="I35" i="187"/>
  <c r="BH34" i="187"/>
  <c r="AH34" i="187"/>
  <c r="E34" i="187"/>
  <c r="BD33" i="187"/>
  <c r="AD33" i="187"/>
  <c r="B33" i="187"/>
  <c r="BB32" i="187"/>
  <c r="AD32" i="187"/>
  <c r="F32" i="187"/>
  <c r="BB31" i="187"/>
  <c r="AD31" i="187"/>
  <c r="F31" i="187"/>
  <c r="BF30" i="187"/>
  <c r="AD30" i="187"/>
  <c r="F30" i="187"/>
  <c r="BF29" i="187"/>
  <c r="AH29" i="187"/>
  <c r="F29" i="187"/>
  <c r="BF28" i="187"/>
  <c r="AH28" i="187"/>
  <c r="J28" i="187"/>
  <c r="BF27" i="187"/>
  <c r="AH27" i="187"/>
  <c r="J27" i="187"/>
  <c r="BJ26" i="187"/>
  <c r="AH26" i="187"/>
  <c r="J26" i="187"/>
  <c r="BJ25" i="187"/>
  <c r="AL25" i="187"/>
  <c r="J25" i="187"/>
  <c r="BK24" i="187"/>
  <c r="AO24" i="187"/>
  <c r="S24" i="187"/>
  <c r="BU23" i="187"/>
  <c r="AY23" i="187"/>
  <c r="AC23" i="187"/>
  <c r="G23" i="187"/>
  <c r="BK22" i="187"/>
  <c r="AQ22" i="187"/>
  <c r="W22" i="187"/>
  <c r="C22" i="187"/>
  <c r="BG21" i="187"/>
  <c r="AM21" i="187"/>
  <c r="S21" i="187"/>
  <c r="BW20" i="187"/>
  <c r="BC20" i="187"/>
  <c r="AI20" i="187"/>
  <c r="O20" i="187"/>
  <c r="BS19" i="187"/>
  <c r="AY19" i="187"/>
  <c r="AE19" i="187"/>
  <c r="K19" i="187"/>
  <c r="BO18" i="187"/>
  <c r="AU18" i="187"/>
  <c r="AA18" i="187"/>
  <c r="G18" i="187"/>
  <c r="BK17" i="187"/>
  <c r="AQ17" i="187"/>
  <c r="W17" i="187"/>
  <c r="C17" i="187"/>
  <c r="BG16" i="187"/>
  <c r="AM16" i="187"/>
  <c r="S16" i="187"/>
  <c r="BW15" i="187"/>
  <c r="BC15" i="187"/>
  <c r="AI15" i="187"/>
  <c r="O15" i="187"/>
  <c r="BS14" i="187"/>
  <c r="AY14" i="187"/>
  <c r="AE14" i="187"/>
  <c r="K14" i="187"/>
  <c r="BO13" i="187"/>
  <c r="AU13" i="187"/>
  <c r="AA13" i="187"/>
  <c r="G13" i="187"/>
  <c r="BK12" i="187"/>
  <c r="AQ12" i="187"/>
  <c r="W12" i="187"/>
  <c r="C12" i="187"/>
  <c r="BG11" i="187"/>
  <c r="AM11" i="187"/>
  <c r="S11" i="187"/>
  <c r="BW10" i="187"/>
  <c r="BC10" i="187"/>
  <c r="AI10" i="187"/>
  <c r="O10" i="187"/>
  <c r="BS9" i="187"/>
  <c r="AY9" i="187"/>
  <c r="AE9" i="187"/>
  <c r="K9" i="187"/>
  <c r="BO8" i="187"/>
  <c r="AU8" i="187"/>
  <c r="AA8" i="187"/>
  <c r="G8" i="187"/>
  <c r="BK7" i="187"/>
  <c r="AQ7" i="187"/>
  <c r="W7" i="187"/>
  <c r="C7" i="187"/>
  <c r="BG6" i="187"/>
  <c r="AM6" i="187"/>
  <c r="S6" i="187"/>
  <c r="BW5" i="187"/>
  <c r="BC5" i="187"/>
  <c r="AI5" i="187"/>
  <c r="O5" i="187"/>
  <c r="BS4" i="187"/>
  <c r="AY4" i="187"/>
  <c r="AE4" i="187"/>
  <c r="K4" i="187"/>
  <c r="BO3" i="187"/>
  <c r="AU3" i="187"/>
  <c r="AA3" i="187"/>
  <c r="G3" i="187"/>
  <c r="O66" i="187"/>
  <c r="BY60" i="187"/>
  <c r="AW58" i="187"/>
  <c r="Q57" i="187"/>
  <c r="BQ55" i="187"/>
  <c r="BK54" i="187"/>
  <c r="BG53" i="187"/>
  <c r="BL52" i="187"/>
  <c r="BU51" i="187"/>
  <c r="K51" i="187"/>
  <c r="P50" i="187"/>
  <c r="Y49" i="187"/>
  <c r="AM48" i="187"/>
  <c r="AR47" i="187"/>
  <c r="BI46" i="187"/>
  <c r="I46" i="187"/>
  <c r="AC45" i="187"/>
  <c r="BK44" i="187"/>
  <c r="P44" i="187"/>
  <c r="AZ43" i="187"/>
  <c r="L43" i="187"/>
  <c r="AZ42" i="187"/>
  <c r="O42" i="187"/>
  <c r="BA41" i="187"/>
  <c r="O41" i="187"/>
  <c r="BE40" i="187"/>
  <c r="T40" i="187"/>
  <c r="BI39" i="187"/>
  <c r="X39" i="187"/>
  <c r="BP38" i="187"/>
  <c r="AK38" i="187"/>
  <c r="C38" i="187"/>
  <c r="AZ37" i="187"/>
  <c r="S37" i="187"/>
  <c r="BQ36" i="187"/>
  <c r="AO36" i="187"/>
  <c r="L36" i="187"/>
  <c r="BK35" i="187"/>
  <c r="AK35" i="187"/>
  <c r="H35" i="187"/>
  <c r="BG34" i="187"/>
  <c r="AG34" i="187"/>
  <c r="D34" i="187"/>
  <c r="BC33" i="187"/>
  <c r="AC33" i="187"/>
  <c r="BY32" i="187"/>
  <c r="BA32" i="187"/>
  <c r="AC32" i="187"/>
  <c r="E32" i="187"/>
  <c r="BA31" i="187"/>
  <c r="AC31" i="187"/>
  <c r="E31" i="187"/>
  <c r="BE30" i="187"/>
  <c r="AC30" i="187"/>
  <c r="E30" i="187"/>
  <c r="BE29" i="187"/>
  <c r="AG29" i="187"/>
  <c r="E29" i="187"/>
  <c r="BE28" i="187"/>
  <c r="AG28" i="187"/>
  <c r="I28" i="187"/>
  <c r="BE27" i="187"/>
  <c r="AG27" i="187"/>
  <c r="I27" i="187"/>
  <c r="BI26" i="187"/>
  <c r="AG26" i="187"/>
  <c r="I26" i="187"/>
  <c r="BI25" i="187"/>
  <c r="AK25" i="187"/>
  <c r="I25" i="187"/>
  <c r="BJ24" i="187"/>
  <c r="AN24" i="187"/>
  <c r="R24" i="187"/>
  <c r="BT23" i="187"/>
  <c r="AX23" i="187"/>
  <c r="AB23" i="187"/>
  <c r="F23" i="187"/>
  <c r="BJ22" i="187"/>
  <c r="AP22" i="187"/>
  <c r="V22" i="187"/>
  <c r="B22" i="187"/>
  <c r="BF21" i="187"/>
  <c r="AL21" i="187"/>
  <c r="R21" i="187"/>
  <c r="BV20" i="187"/>
  <c r="BB20" i="187"/>
  <c r="AH20" i="187"/>
  <c r="N20" i="187"/>
  <c r="BR19" i="187"/>
  <c r="AX19" i="187"/>
  <c r="AD19" i="187"/>
  <c r="J19" i="187"/>
  <c r="BN18" i="187"/>
  <c r="AT18" i="187"/>
  <c r="Z18" i="187"/>
  <c r="F18" i="187"/>
  <c r="BJ17" i="187"/>
  <c r="AP17" i="187"/>
  <c r="V17" i="187"/>
  <c r="B17" i="187"/>
  <c r="BF16" i="187"/>
  <c r="AL16" i="187"/>
  <c r="R16" i="187"/>
  <c r="BV15" i="187"/>
  <c r="BB15" i="187"/>
  <c r="AH15" i="187"/>
  <c r="N15" i="187"/>
  <c r="BR14" i="187"/>
  <c r="AX14" i="187"/>
  <c r="AD14" i="187"/>
  <c r="J14" i="187"/>
  <c r="BN13" i="187"/>
  <c r="AT13" i="187"/>
  <c r="Z13" i="187"/>
  <c r="F13" i="187"/>
  <c r="BJ12" i="187"/>
  <c r="AP12" i="187"/>
  <c r="V12" i="187"/>
  <c r="B12" i="187"/>
  <c r="BF11" i="187"/>
  <c r="AL11" i="187"/>
  <c r="R11" i="187"/>
  <c r="BV10" i="187"/>
  <c r="BB10" i="187"/>
  <c r="AH10" i="187"/>
  <c r="N10" i="187"/>
  <c r="BR9" i="187"/>
  <c r="AX9" i="187"/>
  <c r="AD9" i="187"/>
  <c r="J9" i="187"/>
  <c r="BN8" i="187"/>
  <c r="AT8" i="187"/>
  <c r="Z8" i="187"/>
  <c r="F8" i="187"/>
  <c r="BJ7" i="187"/>
  <c r="AP7" i="187"/>
  <c r="V7" i="187"/>
  <c r="B7" i="187"/>
  <c r="BF6" i="187"/>
  <c r="AL6" i="187"/>
  <c r="R6" i="187"/>
  <c r="BV5" i="187"/>
  <c r="BB5" i="187"/>
  <c r="AH5" i="187"/>
  <c r="N5" i="187"/>
  <c r="BR4" i="187"/>
  <c r="AX4" i="187"/>
  <c r="AD4" i="187"/>
  <c r="J4" i="187"/>
  <c r="BN3" i="187"/>
  <c r="AT3" i="187"/>
  <c r="AT79" i="187" s="1"/>
  <c r="AV96" i="188" s="1"/>
  <c r="AV96" i="190" s="1"/>
  <c r="Z3" i="187"/>
  <c r="F3" i="187"/>
  <c r="BA65" i="187"/>
  <c r="BP60" i="187"/>
  <c r="AO58" i="187"/>
  <c r="P57" i="187"/>
  <c r="BP55" i="187"/>
  <c r="BA54" i="187"/>
  <c r="AW53" i="187"/>
  <c r="BF52" i="187"/>
  <c r="BT51" i="187"/>
  <c r="BY50" i="187"/>
  <c r="J50" i="187"/>
  <c r="X49" i="187"/>
  <c r="AC48" i="187"/>
  <c r="AL47" i="187"/>
  <c r="BH46" i="187"/>
  <c r="BY45" i="187"/>
  <c r="AB45" i="187"/>
  <c r="BI44" i="187"/>
  <c r="O44" i="187"/>
  <c r="AY43" i="187"/>
  <c r="K43" i="187"/>
  <c r="AV42" i="187"/>
  <c r="M42" i="187"/>
  <c r="AZ41" i="187"/>
  <c r="N41" i="187"/>
  <c r="BD40" i="187"/>
  <c r="S40" i="187"/>
  <c r="BH39" i="187"/>
  <c r="W39" i="187"/>
  <c r="BK38" i="187"/>
  <c r="AJ38" i="187"/>
  <c r="B38" i="187"/>
  <c r="AX37" i="187"/>
  <c r="R37" i="187"/>
  <c r="BP36" i="187"/>
  <c r="AN36" i="187"/>
  <c r="K36" i="187"/>
  <c r="BJ35" i="187"/>
  <c r="AJ35" i="187"/>
  <c r="G35" i="187"/>
  <c r="BF34" i="187"/>
  <c r="AF34" i="187"/>
  <c r="C34" i="187"/>
  <c r="BB33" i="187"/>
  <c r="AB33" i="187"/>
  <c r="BX32" i="187"/>
  <c r="AZ32" i="187"/>
  <c r="AB32" i="187"/>
  <c r="D32" i="187"/>
  <c r="AZ31" i="187"/>
  <c r="AB31" i="187"/>
  <c r="D31" i="187"/>
  <c r="BD30" i="187"/>
  <c r="AB30" i="187"/>
  <c r="D30" i="187"/>
  <c r="BD29" i="187"/>
  <c r="AF29" i="187"/>
  <c r="D29" i="187"/>
  <c r="BD28" i="187"/>
  <c r="AF28" i="187"/>
  <c r="H28" i="187"/>
  <c r="BD27" i="187"/>
  <c r="AF27" i="187"/>
  <c r="H27" i="187"/>
  <c r="BH26" i="187"/>
  <c r="AF26" i="187"/>
  <c r="H26" i="187"/>
  <c r="BH25" i="187"/>
  <c r="AJ25" i="187"/>
  <c r="H25" i="187"/>
  <c r="BI24" i="187"/>
  <c r="AM24" i="187"/>
  <c r="Q24" i="187"/>
  <c r="BS23" i="187"/>
  <c r="AW23" i="187"/>
  <c r="Z23" i="187"/>
  <c r="E23" i="187"/>
  <c r="BI22" i="187"/>
  <c r="AO22" i="187"/>
  <c r="U22" i="187"/>
  <c r="BY21" i="187"/>
  <c r="BE21" i="187"/>
  <c r="AK21" i="187"/>
  <c r="Q21" i="187"/>
  <c r="BU20" i="187"/>
  <c r="BA20" i="187"/>
  <c r="AG20" i="187"/>
  <c r="M20" i="187"/>
  <c r="BQ19" i="187"/>
  <c r="AW19" i="187"/>
  <c r="AC19" i="187"/>
  <c r="I19" i="187"/>
  <c r="BM18" i="187"/>
  <c r="AS18" i="187"/>
  <c r="Y18" i="187"/>
  <c r="E18" i="187"/>
  <c r="BI17" i="187"/>
  <c r="AO17" i="187"/>
  <c r="U17" i="187"/>
  <c r="BY16" i="187"/>
  <c r="BE16" i="187"/>
  <c r="AK16" i="187"/>
  <c r="Q16" i="187"/>
  <c r="BU15" i="187"/>
  <c r="BA15" i="187"/>
  <c r="AG15" i="187"/>
  <c r="M15" i="187"/>
  <c r="BQ14" i="187"/>
  <c r="AW14" i="187"/>
  <c r="AC14" i="187"/>
  <c r="I14" i="187"/>
  <c r="BM13" i="187"/>
  <c r="AS13" i="187"/>
  <c r="Y13" i="187"/>
  <c r="E13" i="187"/>
  <c r="BI12" i="187"/>
  <c r="AO12" i="187"/>
  <c r="U12" i="187"/>
  <c r="BY11" i="187"/>
  <c r="BE11" i="187"/>
  <c r="AK11" i="187"/>
  <c r="Q11" i="187"/>
  <c r="BU10" i="187"/>
  <c r="BA10" i="187"/>
  <c r="AG10" i="187"/>
  <c r="M10" i="187"/>
  <c r="BQ9" i="187"/>
  <c r="AW9" i="187"/>
  <c r="AC9" i="187"/>
  <c r="I9" i="187"/>
  <c r="BM8" i="187"/>
  <c r="AS8" i="187"/>
  <c r="Y8" i="187"/>
  <c r="E8" i="187"/>
  <c r="BI7" i="187"/>
  <c r="AO7" i="187"/>
  <c r="U7" i="187"/>
  <c r="BY6" i="187"/>
  <c r="BE6" i="187"/>
  <c r="AK6" i="187"/>
  <c r="Q6" i="187"/>
  <c r="BU5" i="187"/>
  <c r="BA5" i="187"/>
  <c r="AG5" i="187"/>
  <c r="M5" i="187"/>
  <c r="BQ4" i="187"/>
  <c r="AW4" i="187"/>
  <c r="AC4" i="187"/>
  <c r="I4" i="187"/>
  <c r="BM3" i="187"/>
  <c r="AS3" i="187"/>
  <c r="Y3" i="187"/>
  <c r="E3" i="187"/>
  <c r="Q65" i="187"/>
  <c r="BE60" i="187"/>
  <c r="AN58" i="187"/>
  <c r="O57" i="187"/>
  <c r="BO55" i="187"/>
  <c r="AT54" i="187"/>
  <c r="AV53" i="187"/>
  <c r="BE52" i="187"/>
  <c r="BS51" i="187"/>
  <c r="BX50" i="187"/>
  <c r="I50" i="187"/>
  <c r="W49" i="187"/>
  <c r="AB48" i="187"/>
  <c r="AK47" i="187"/>
  <c r="BB46" i="187"/>
  <c r="BX45" i="187"/>
  <c r="AA45" i="187"/>
  <c r="BC44" i="187"/>
  <c r="M44" i="187"/>
  <c r="AW43" i="187"/>
  <c r="I43" i="187"/>
  <c r="AU42" i="187"/>
  <c r="L42" i="187"/>
  <c r="AY41" i="187"/>
  <c r="M41" i="187"/>
  <c r="AY40" i="187"/>
  <c r="Q40" i="187"/>
  <c r="BD39" i="187"/>
  <c r="U39" i="187"/>
  <c r="BJ38" i="187"/>
  <c r="AH38" i="187"/>
  <c r="BY37" i="187"/>
  <c r="AV37" i="187"/>
  <c r="Q37" i="187"/>
  <c r="BN36" i="187"/>
  <c r="AI36" i="187"/>
  <c r="J36" i="187"/>
  <c r="BH35" i="187"/>
  <c r="AE35" i="187"/>
  <c r="F35" i="187"/>
  <c r="BD34" i="187"/>
  <c r="AA34" i="187"/>
  <c r="B34" i="187"/>
  <c r="AZ33" i="187"/>
  <c r="W33" i="187"/>
  <c r="BW32" i="187"/>
  <c r="AY32" i="187"/>
  <c r="AA32" i="187"/>
  <c r="BW31" i="187"/>
  <c r="AY31" i="187"/>
  <c r="AA31" i="187"/>
  <c r="C31" i="187"/>
  <c r="AY30" i="187"/>
  <c r="AA30" i="187"/>
  <c r="C30" i="187"/>
  <c r="BF64" i="187"/>
  <c r="AV60" i="187"/>
  <c r="AC58" i="187"/>
  <c r="E57" i="187"/>
  <c r="BE55" i="187"/>
  <c r="AS54" i="187"/>
  <c r="AP53" i="187"/>
  <c r="BD52" i="187"/>
  <c r="BI51" i="187"/>
  <c r="BR50" i="187"/>
  <c r="H50" i="187"/>
  <c r="M49" i="187"/>
  <c r="V48" i="187"/>
  <c r="AJ47" i="187"/>
  <c r="BA46" i="187"/>
  <c r="BR45" i="187"/>
  <c r="Y45" i="187"/>
  <c r="BA44" i="187"/>
  <c r="L44" i="187"/>
  <c r="AV43" i="187"/>
  <c r="H43" i="187"/>
  <c r="AS42" i="187"/>
  <c r="H42" i="187"/>
  <c r="AW41" i="187"/>
  <c r="L41" i="187"/>
  <c r="AX40" i="187"/>
  <c r="P40" i="187"/>
  <c r="BC39" i="187"/>
  <c r="T39" i="187"/>
  <c r="BI38" i="187"/>
  <c r="AF38" i="187"/>
  <c r="BX37" i="187"/>
  <c r="AU37" i="187"/>
  <c r="P37" i="187"/>
  <c r="BL36" i="187"/>
  <c r="AH36" i="187"/>
  <c r="I36" i="187"/>
  <c r="BG35" i="187"/>
  <c r="AD35" i="187"/>
  <c r="E35" i="187"/>
  <c r="BC34" i="187"/>
  <c r="Z34" i="187"/>
  <c r="BY33" i="187"/>
  <c r="AY33" i="187"/>
  <c r="V33" i="187"/>
  <c r="BV32" i="187"/>
  <c r="AX32" i="187"/>
  <c r="X64" i="187"/>
  <c r="AK60" i="187"/>
  <c r="U58" i="187"/>
  <c r="BU56" i="187"/>
  <c r="AW55" i="187"/>
  <c r="AR54" i="187"/>
  <c r="AO53" i="187"/>
  <c r="BC52" i="187"/>
  <c r="BH51" i="187"/>
  <c r="BQ50" i="187"/>
  <c r="G50" i="187"/>
  <c r="L49" i="187"/>
  <c r="U48" i="187"/>
  <c r="AI47" i="187"/>
  <c r="AZ46" i="187"/>
  <c r="BQ45" i="187"/>
  <c r="S45" i="187"/>
  <c r="AZ44" i="187"/>
  <c r="G44" i="187"/>
  <c r="AQ43" i="187"/>
  <c r="C43" i="187"/>
  <c r="AR42" i="187"/>
  <c r="G42" i="187"/>
  <c r="AV41" i="187"/>
  <c r="K41" i="187"/>
  <c r="AW40" i="187"/>
  <c r="K40" i="187"/>
  <c r="BA39" i="187"/>
  <c r="P39" i="187"/>
  <c r="BH38" i="187"/>
  <c r="AE38" i="187"/>
  <c r="BW37" i="187"/>
  <c r="AS37" i="187"/>
  <c r="O37" i="187"/>
  <c r="BK36" i="187"/>
  <c r="AG36" i="187"/>
  <c r="H36" i="187"/>
  <c r="BF35" i="187"/>
  <c r="AC35" i="187"/>
  <c r="D35" i="187"/>
  <c r="BB34" i="187"/>
  <c r="Y34" i="187"/>
  <c r="BT63" i="187"/>
  <c r="AB60" i="187"/>
  <c r="T58" i="187"/>
  <c r="BT56" i="187"/>
  <c r="AV55" i="187"/>
  <c r="AQ54" i="187"/>
  <c r="AN53" i="187"/>
  <c r="AS52" i="187"/>
  <c r="BB51" i="187"/>
  <c r="BP50" i="187"/>
  <c r="BU49" i="187"/>
  <c r="F49" i="187"/>
  <c r="T48" i="187"/>
  <c r="AG47" i="187"/>
  <c r="AY46" i="187"/>
  <c r="BP45" i="187"/>
  <c r="Q45" i="187"/>
  <c r="AU44" i="187"/>
  <c r="F44" i="187"/>
  <c r="AP43" i="187"/>
  <c r="B43" i="187"/>
  <c r="AM42" i="187"/>
  <c r="E42" i="187"/>
  <c r="AR41" i="187"/>
  <c r="I41" i="187"/>
  <c r="AV40" i="187"/>
  <c r="J40" i="187"/>
  <c r="AZ39" i="187"/>
  <c r="O39" i="187"/>
  <c r="BG38" i="187"/>
  <c r="AC38" i="187"/>
  <c r="BV37" i="187"/>
  <c r="AR37" i="187"/>
  <c r="N37" i="187"/>
  <c r="BJ36" i="187"/>
  <c r="AF36" i="187"/>
  <c r="G36" i="187"/>
  <c r="BE35" i="187"/>
  <c r="AB35" i="187"/>
  <c r="C35" i="187"/>
  <c r="BA34" i="187"/>
  <c r="X34" i="187"/>
  <c r="BW33" i="187"/>
  <c r="AW33" i="187"/>
  <c r="BE78" i="187"/>
  <c r="AU63" i="187"/>
  <c r="Q60" i="187"/>
  <c r="S58" i="187"/>
  <c r="BS56" i="187"/>
  <c r="AU55" i="187"/>
  <c r="AG54" i="187"/>
  <c r="AM53" i="187"/>
  <c r="AR52" i="187"/>
  <c r="BA51" i="187"/>
  <c r="BO50" i="187"/>
  <c r="BT49" i="187"/>
  <c r="E49" i="187"/>
  <c r="S48" i="187"/>
  <c r="Y47" i="187"/>
  <c r="AW46" i="187"/>
  <c r="BO45" i="187"/>
  <c r="P45" i="187"/>
  <c r="AT44" i="187"/>
  <c r="E44" i="187"/>
  <c r="AO43" i="187"/>
  <c r="BY42" i="187"/>
  <c r="AL42" i="187"/>
  <c r="D42" i="187"/>
  <c r="AQ41" i="187"/>
  <c r="H41" i="187"/>
  <c r="AU40" i="187"/>
  <c r="I40" i="187"/>
  <c r="AU39" i="187"/>
  <c r="M39" i="187"/>
  <c r="BF38" i="187"/>
  <c r="AB38" i="187"/>
  <c r="BU37" i="187"/>
  <c r="AM37" i="187"/>
  <c r="M37" i="187"/>
  <c r="BI36" i="187"/>
  <c r="AE36" i="187"/>
  <c r="F36" i="187"/>
  <c r="BD35" i="187"/>
  <c r="AA35" i="187"/>
  <c r="B35" i="187"/>
  <c r="AZ34" i="187"/>
  <c r="W34" i="187"/>
  <c r="BV33" i="187"/>
  <c r="AV33" i="187"/>
  <c r="S33" i="187"/>
  <c r="BS32" i="187"/>
  <c r="AU32" i="187"/>
  <c r="S32" i="187"/>
  <c r="BS31" i="187"/>
  <c r="AU31" i="187"/>
  <c r="W31" i="187"/>
  <c r="BS30" i="187"/>
  <c r="AU30" i="187"/>
  <c r="W30" i="187"/>
  <c r="BW29" i="187"/>
  <c r="AU29" i="187"/>
  <c r="W29" i="187"/>
  <c r="BW28" i="187"/>
  <c r="AY28" i="187"/>
  <c r="W28" i="187"/>
  <c r="BW27" i="187"/>
  <c r="AY27" i="187"/>
  <c r="AA27" i="187"/>
  <c r="BW26" i="187"/>
  <c r="AY26" i="187"/>
  <c r="AA26" i="187"/>
  <c r="C26" i="187"/>
  <c r="AY25" i="187"/>
  <c r="AA25" i="187"/>
  <c r="C25" i="187"/>
  <c r="BD24" i="187"/>
  <c r="AH24" i="187"/>
  <c r="L24" i="187"/>
  <c r="BL23" i="187"/>
  <c r="AP23" i="187"/>
  <c r="T23" i="187"/>
  <c r="BX22" i="187"/>
  <c r="BD22" i="187"/>
  <c r="AJ22" i="187"/>
  <c r="P22" i="187"/>
  <c r="BT21" i="187"/>
  <c r="AZ21" i="187"/>
  <c r="AF21" i="187"/>
  <c r="L21" i="187"/>
  <c r="BP20" i="187"/>
  <c r="AV20" i="187"/>
  <c r="AB20" i="187"/>
  <c r="H20" i="187"/>
  <c r="BL19" i="187"/>
  <c r="AR19" i="187"/>
  <c r="X19" i="187"/>
  <c r="D19" i="187"/>
  <c r="BH18" i="187"/>
  <c r="AN18" i="187"/>
  <c r="T18" i="187"/>
  <c r="BX17" i="187"/>
  <c r="BD17" i="187"/>
  <c r="AJ17" i="187"/>
  <c r="P17" i="187"/>
  <c r="BT16" i="187"/>
  <c r="AZ16" i="187"/>
  <c r="AF16" i="187"/>
  <c r="L16" i="187"/>
  <c r="BP15" i="187"/>
  <c r="AV15" i="187"/>
  <c r="AB15" i="187"/>
  <c r="H15" i="187"/>
  <c r="BL14" i="187"/>
  <c r="AR14" i="187"/>
  <c r="X14" i="187"/>
  <c r="D14" i="187"/>
  <c r="BH13" i="187"/>
  <c r="AN13" i="187"/>
  <c r="T13" i="187"/>
  <c r="BX12" i="187"/>
  <c r="BD12" i="187"/>
  <c r="AJ12" i="187"/>
  <c r="P12" i="187"/>
  <c r="BT11" i="187"/>
  <c r="AZ11" i="187"/>
  <c r="AF11" i="187"/>
  <c r="L11" i="187"/>
  <c r="BP10" i="187"/>
  <c r="AV10" i="187"/>
  <c r="AB10" i="187"/>
  <c r="H10" i="187"/>
  <c r="BL9" i="187"/>
  <c r="AR9" i="187"/>
  <c r="X9" i="187"/>
  <c r="D9" i="187"/>
  <c r="BH8" i="187"/>
  <c r="AN8" i="187"/>
  <c r="T8" i="187"/>
  <c r="BX7" i="187"/>
  <c r="BD7" i="187"/>
  <c r="AJ7" i="187"/>
  <c r="P7" i="187"/>
  <c r="BT6" i="187"/>
  <c r="AZ6" i="187"/>
  <c r="AF6" i="187"/>
  <c r="L6" i="187"/>
  <c r="BP5" i="187"/>
  <c r="AV5" i="187"/>
  <c r="AB5" i="187"/>
  <c r="H5" i="187"/>
  <c r="BL4" i="187"/>
  <c r="AR4" i="187"/>
  <c r="X4" i="187"/>
  <c r="D4" i="187"/>
  <c r="BH3" i="187"/>
  <c r="AN3" i="187"/>
  <c r="T3" i="187"/>
  <c r="BA77" i="187"/>
  <c r="T63" i="187"/>
  <c r="H60" i="187"/>
  <c r="I58" i="187"/>
  <c r="BI56" i="187"/>
  <c r="AK55" i="187"/>
  <c r="Z54" i="187"/>
  <c r="AC53" i="187"/>
  <c r="AL52" i="187"/>
  <c r="AZ51" i="187"/>
  <c r="BE50" i="187"/>
  <c r="BN49" i="187"/>
  <c r="D49" i="187"/>
  <c r="I48" i="187"/>
  <c r="X47" i="187"/>
  <c r="AO46" i="187"/>
  <c r="BM45" i="187"/>
  <c r="K45" i="187"/>
  <c r="AS44" i="187"/>
  <c r="D44" i="187"/>
  <c r="AN43" i="187"/>
  <c r="BX42" i="187"/>
  <c r="AK42" i="187"/>
  <c r="BW41" i="187"/>
  <c r="AO41" i="187"/>
  <c r="D41" i="187"/>
  <c r="AS40" i="187"/>
  <c r="H40" i="187"/>
  <c r="AT39" i="187"/>
  <c r="L39" i="187"/>
  <c r="BE38" i="187"/>
  <c r="W38" i="187"/>
  <c r="BT37" i="187"/>
  <c r="AL37" i="187"/>
  <c r="L37" i="187"/>
  <c r="BH36" i="187"/>
  <c r="AD36" i="187"/>
  <c r="D36" i="187"/>
  <c r="AY35" i="187"/>
  <c r="Z35" i="187"/>
  <c r="BX34" i="187"/>
  <c r="AU34" i="187"/>
  <c r="V34" i="187"/>
  <c r="BT33" i="187"/>
  <c r="AQ33" i="187"/>
  <c r="R33" i="187"/>
  <c r="BR32" i="187"/>
  <c r="AT32" i="187"/>
  <c r="R32" i="187"/>
  <c r="BR31" i="187"/>
  <c r="AT31" i="187"/>
  <c r="V31" i="187"/>
  <c r="BR30" i="187"/>
  <c r="AT30" i="187"/>
  <c r="V30" i="187"/>
  <c r="BV29" i="187"/>
  <c r="AT29" i="187"/>
  <c r="V29" i="187"/>
  <c r="BV28" i="187"/>
  <c r="AX28" i="187"/>
  <c r="V28" i="187"/>
  <c r="BV27" i="187"/>
  <c r="AX27" i="187"/>
  <c r="Z27" i="187"/>
  <c r="BV26" i="187"/>
  <c r="AX26" i="187"/>
  <c r="Z26" i="187"/>
  <c r="B26" i="187"/>
  <c r="AX25" i="187"/>
  <c r="Z25" i="187"/>
  <c r="B25" i="187"/>
  <c r="BC24" i="187"/>
  <c r="AG24" i="187"/>
  <c r="J24" i="187"/>
  <c r="BK23" i="187"/>
  <c r="AO23" i="187"/>
  <c r="S23" i="187"/>
  <c r="BW22" i="187"/>
  <c r="BC22" i="187"/>
  <c r="AI22" i="187"/>
  <c r="O22" i="187"/>
  <c r="BS21" i="187"/>
  <c r="AY21" i="187"/>
  <c r="AE21" i="187"/>
  <c r="K21" i="187"/>
  <c r="BO20" i="187"/>
  <c r="AU20" i="187"/>
  <c r="AA20" i="187"/>
  <c r="G20" i="187"/>
  <c r="BK19" i="187"/>
  <c r="AQ19" i="187"/>
  <c r="W19" i="187"/>
  <c r="C19" i="187"/>
  <c r="BG18" i="187"/>
  <c r="AM18" i="187"/>
  <c r="S18" i="187"/>
  <c r="BW17" i="187"/>
  <c r="BC17" i="187"/>
  <c r="AI17" i="187"/>
  <c r="O17" i="187"/>
  <c r="BS16" i="187"/>
  <c r="AY16" i="187"/>
  <c r="AE16" i="187"/>
  <c r="K16" i="187"/>
  <c r="BO15" i="187"/>
  <c r="AU15" i="187"/>
  <c r="AA15" i="187"/>
  <c r="G15" i="187"/>
  <c r="BK14" i="187"/>
  <c r="AQ14" i="187"/>
  <c r="W14" i="187"/>
  <c r="C14" i="187"/>
  <c r="BG13" i="187"/>
  <c r="AM13" i="187"/>
  <c r="S13" i="187"/>
  <c r="BW12" i="187"/>
  <c r="BC12" i="187"/>
  <c r="AI12" i="187"/>
  <c r="O12" i="187"/>
  <c r="BS11" i="187"/>
  <c r="AY11" i="187"/>
  <c r="AE11" i="187"/>
  <c r="K11" i="187"/>
  <c r="BO10" i="187"/>
  <c r="AU10" i="187"/>
  <c r="AA10" i="187"/>
  <c r="G10" i="187"/>
  <c r="BK9" i="187"/>
  <c r="AQ9" i="187"/>
  <c r="W9" i="187"/>
  <c r="C9" i="187"/>
  <c r="BG8" i="187"/>
  <c r="AM8" i="187"/>
  <c r="S8" i="187"/>
  <c r="BW7" i="187"/>
  <c r="BC7" i="187"/>
  <c r="AI7" i="187"/>
  <c r="O7" i="187"/>
  <c r="BS6" i="187"/>
  <c r="AY6" i="187"/>
  <c r="AE6" i="187"/>
  <c r="K6" i="187"/>
  <c r="BO5" i="187"/>
  <c r="AU5" i="187"/>
  <c r="AA5" i="187"/>
  <c r="G5" i="187"/>
  <c r="BK4" i="187"/>
  <c r="AQ4" i="187"/>
  <c r="W4" i="187"/>
  <c r="C4" i="187"/>
  <c r="BG3" i="187"/>
  <c r="AW76" i="187"/>
  <c r="BU62" i="187"/>
  <c r="BU59" i="187"/>
  <c r="BY57" i="187"/>
  <c r="BA56" i="187"/>
  <c r="AC55" i="187"/>
  <c r="Y54" i="187"/>
  <c r="AB53" i="187"/>
  <c r="AK52" i="187"/>
  <c r="AY51" i="187"/>
  <c r="BD50" i="187"/>
  <c r="BM49" i="187"/>
  <c r="C49" i="187"/>
  <c r="H48" i="187"/>
  <c r="R47" i="187"/>
  <c r="AN46" i="187"/>
  <c r="BE45" i="187"/>
  <c r="J45" i="187"/>
  <c r="AR44" i="187"/>
  <c r="C44" i="187"/>
  <c r="AM43" i="187"/>
  <c r="BW42" i="187"/>
  <c r="AJ42" i="187"/>
  <c r="BV41" i="187"/>
  <c r="AN41" i="187"/>
  <c r="C41" i="187"/>
  <c r="AR40" i="187"/>
  <c r="G40" i="187"/>
  <c r="AS39" i="187"/>
  <c r="G39" i="187"/>
  <c r="BD38" i="187"/>
  <c r="V38" i="187"/>
  <c r="BR37" i="187"/>
  <c r="AK37" i="187"/>
  <c r="J37" i="187"/>
  <c r="BC36" i="187"/>
  <c r="AC36" i="187"/>
  <c r="C36" i="187"/>
  <c r="AX35" i="187"/>
  <c r="Y35" i="187"/>
  <c r="BW34" i="187"/>
  <c r="AT34" i="187"/>
  <c r="U34" i="187"/>
  <c r="BS33" i="187"/>
  <c r="AP33" i="187"/>
  <c r="Q33" i="187"/>
  <c r="BQ32" i="187"/>
  <c r="AS32" i="187"/>
  <c r="Q32" i="187"/>
  <c r="BQ31" i="187"/>
  <c r="AS31" i="187"/>
  <c r="U31" i="187"/>
  <c r="BQ30" i="187"/>
  <c r="AS30" i="187"/>
  <c r="U30" i="187"/>
  <c r="BU29" i="187"/>
  <c r="AS29" i="187"/>
  <c r="U29" i="187"/>
  <c r="BU28" i="187"/>
  <c r="AW28" i="187"/>
  <c r="U28" i="187"/>
  <c r="BU27" i="187"/>
  <c r="AW27" i="187"/>
  <c r="Y27" i="187"/>
  <c r="BU26" i="187"/>
  <c r="AW26" i="187"/>
  <c r="Y26" i="187"/>
  <c r="BY25" i="187"/>
  <c r="AW25" i="187"/>
  <c r="Y25" i="187"/>
  <c r="BY24" i="187"/>
  <c r="BB24" i="187"/>
  <c r="AF24" i="187"/>
  <c r="H24" i="187"/>
  <c r="BJ23" i="187"/>
  <c r="AN23" i="187"/>
  <c r="R23" i="187"/>
  <c r="BV22" i="187"/>
  <c r="BB22" i="187"/>
  <c r="AH22" i="187"/>
  <c r="N22" i="187"/>
  <c r="BR21" i="187"/>
  <c r="AX21" i="187"/>
  <c r="AD21" i="187"/>
  <c r="J21" i="187"/>
  <c r="BN20" i="187"/>
  <c r="AT20" i="187"/>
  <c r="Z20" i="187"/>
  <c r="F20" i="187"/>
  <c r="BJ19" i="187"/>
  <c r="AP19" i="187"/>
  <c r="V19" i="187"/>
  <c r="B19" i="187"/>
  <c r="BF18" i="187"/>
  <c r="AL18" i="187"/>
  <c r="R18" i="187"/>
  <c r="BV17" i="187"/>
  <c r="BB17" i="187"/>
  <c r="AH17" i="187"/>
  <c r="N17" i="187"/>
  <c r="BR16" i="187"/>
  <c r="AX16" i="187"/>
  <c r="AD16" i="187"/>
  <c r="J16" i="187"/>
  <c r="BN15" i="187"/>
  <c r="AT15" i="187"/>
  <c r="Z15" i="187"/>
  <c r="F15" i="187"/>
  <c r="BJ14" i="187"/>
  <c r="AP14" i="187"/>
  <c r="V14" i="187"/>
  <c r="B14" i="187"/>
  <c r="BF13" i="187"/>
  <c r="AL13" i="187"/>
  <c r="R13" i="187"/>
  <c r="BV12" i="187"/>
  <c r="BB12" i="187"/>
  <c r="AH12" i="187"/>
  <c r="N12" i="187"/>
  <c r="BR11" i="187"/>
  <c r="AX11" i="187"/>
  <c r="AD11" i="187"/>
  <c r="J11" i="187"/>
  <c r="BN10" i="187"/>
  <c r="AT10" i="187"/>
  <c r="Z10" i="187"/>
  <c r="F10" i="187"/>
  <c r="BJ9" i="187"/>
  <c r="AP9" i="187"/>
  <c r="V9" i="187"/>
  <c r="B9" i="187"/>
  <c r="BF8" i="187"/>
  <c r="AL8" i="187"/>
  <c r="R8" i="187"/>
  <c r="BV7" i="187"/>
  <c r="BB7" i="187"/>
  <c r="AH7" i="187"/>
  <c r="N7" i="187"/>
  <c r="BR6" i="187"/>
  <c r="AX6" i="187"/>
  <c r="AD6" i="187"/>
  <c r="J6" i="187"/>
  <c r="BN5" i="187"/>
  <c r="AT5" i="187"/>
  <c r="Z5" i="187"/>
  <c r="F5" i="187"/>
  <c r="BJ4" i="187"/>
  <c r="AP4" i="187"/>
  <c r="V4" i="187"/>
  <c r="B4" i="187"/>
  <c r="BF3" i="187"/>
  <c r="AL3" i="187"/>
  <c r="R3" i="187"/>
  <c r="AS75" i="187"/>
  <c r="AX62" i="187"/>
  <c r="BL59" i="187"/>
  <c r="BX57" i="187"/>
  <c r="AZ56" i="187"/>
  <c r="AB55" i="187"/>
  <c r="X54" i="187"/>
  <c r="V53" i="187"/>
  <c r="AJ52" i="187"/>
  <c r="AO51" i="187"/>
  <c r="AX50" i="187"/>
  <c r="BL49" i="187"/>
  <c r="BQ48" i="187"/>
  <c r="B48" i="187"/>
  <c r="Q47" i="187"/>
  <c r="AH46" i="187"/>
  <c r="BD45" i="187"/>
  <c r="I45" i="187"/>
  <c r="AQ44" i="187"/>
  <c r="BY43" i="187"/>
  <c r="AK43" i="187"/>
  <c r="BU42" i="187"/>
  <c r="AI42" i="187"/>
  <c r="BU41" i="187"/>
  <c r="AI41" i="187"/>
  <c r="BY40" i="187"/>
  <c r="AN40" i="187"/>
  <c r="E40" i="187"/>
  <c r="AR39" i="187"/>
  <c r="F39" i="187"/>
  <c r="BB38" i="187"/>
  <c r="U38" i="187"/>
  <c r="BP37" i="187"/>
  <c r="AJ37" i="187"/>
  <c r="H37" i="187"/>
  <c r="BB36" i="187"/>
  <c r="AB36" i="187"/>
  <c r="B36" i="187"/>
  <c r="AW35" i="187"/>
  <c r="X35" i="187"/>
  <c r="BV34" i="187"/>
  <c r="AS34" i="187"/>
  <c r="T34" i="187"/>
  <c r="BR33" i="187"/>
  <c r="AO33" i="187"/>
  <c r="P33" i="187"/>
  <c r="BP32" i="187"/>
  <c r="AR32" i="187"/>
  <c r="P32" i="187"/>
  <c r="BP31" i="187"/>
  <c r="AR31" i="187"/>
  <c r="T31" i="187"/>
  <c r="BP30" i="187"/>
  <c r="AR30" i="187"/>
  <c r="T30" i="187"/>
  <c r="BT29" i="187"/>
  <c r="AR29" i="187"/>
  <c r="T29" i="187"/>
  <c r="BT28" i="187"/>
  <c r="AV28" i="187"/>
  <c r="T28" i="187"/>
  <c r="BT27" i="187"/>
  <c r="AV27" i="187"/>
  <c r="X27" i="187"/>
  <c r="BT26" i="187"/>
  <c r="AV26" i="187"/>
  <c r="X26" i="187"/>
  <c r="BX25" i="187"/>
  <c r="AV25" i="187"/>
  <c r="X25" i="187"/>
  <c r="BX24" i="187"/>
  <c r="BA24" i="187"/>
  <c r="AD24" i="187"/>
  <c r="G24" i="187"/>
  <c r="BI23" i="187"/>
  <c r="AM23" i="187"/>
  <c r="Q23" i="187"/>
  <c r="BU22" i="187"/>
  <c r="BA22" i="187"/>
  <c r="AG22" i="187"/>
  <c r="M22" i="187"/>
  <c r="BQ21" i="187"/>
  <c r="AW21" i="187"/>
  <c r="AC21" i="187"/>
  <c r="I21" i="187"/>
  <c r="BM20" i="187"/>
  <c r="AS20" i="187"/>
  <c r="Y20" i="187"/>
  <c r="E20" i="187"/>
  <c r="BI19" i="187"/>
  <c r="AO19" i="187"/>
  <c r="U19" i="187"/>
  <c r="BY18" i="187"/>
  <c r="BE18" i="187"/>
  <c r="AK18" i="187"/>
  <c r="Q18" i="187"/>
  <c r="BU17" i="187"/>
  <c r="BA17" i="187"/>
  <c r="AG17" i="187"/>
  <c r="M17" i="187"/>
  <c r="BQ16" i="187"/>
  <c r="AW16" i="187"/>
  <c r="AC16" i="187"/>
  <c r="I16" i="187"/>
  <c r="BM15" i="187"/>
  <c r="AS15" i="187"/>
  <c r="Y15" i="187"/>
  <c r="E15" i="187"/>
  <c r="BI14" i="187"/>
  <c r="AO14" i="187"/>
  <c r="U14" i="187"/>
  <c r="BY13" i="187"/>
  <c r="BE13" i="187"/>
  <c r="AK13" i="187"/>
  <c r="Q13" i="187"/>
  <c r="BU12" i="187"/>
  <c r="BA12" i="187"/>
  <c r="AG12" i="187"/>
  <c r="M12" i="187"/>
  <c r="BQ11" i="187"/>
  <c r="AW11" i="187"/>
  <c r="AC11" i="187"/>
  <c r="I11" i="187"/>
  <c r="BM10" i="187"/>
  <c r="AS10" i="187"/>
  <c r="Y10" i="187"/>
  <c r="E10" i="187"/>
  <c r="BI9" i="187"/>
  <c r="AO9" i="187"/>
  <c r="U9" i="187"/>
  <c r="BY8" i="187"/>
  <c r="BE8" i="187"/>
  <c r="AK8" i="187"/>
  <c r="Q8" i="187"/>
  <c r="BU7" i="187"/>
  <c r="BA7" i="187"/>
  <c r="AG7" i="187"/>
  <c r="M7" i="187"/>
  <c r="BQ6" i="187"/>
  <c r="AW6" i="187"/>
  <c r="AC6" i="187"/>
  <c r="I6" i="187"/>
  <c r="BM5" i="187"/>
  <c r="AS5" i="187"/>
  <c r="Y5" i="187"/>
  <c r="E5" i="187"/>
  <c r="BI4" i="187"/>
  <c r="AO4" i="187"/>
  <c r="U4" i="187"/>
  <c r="BY3" i="187"/>
  <c r="BE3" i="187"/>
  <c r="AK3" i="187"/>
  <c r="Q3" i="187"/>
  <c r="AO74" i="187"/>
  <c r="AA62" i="187"/>
  <c r="BA59" i="187"/>
  <c r="BW57" i="187"/>
  <c r="AY56" i="187"/>
  <c r="AA55" i="187"/>
  <c r="W54" i="187"/>
  <c r="U53" i="187"/>
  <c r="AI52" i="187"/>
  <c r="AN51" i="187"/>
  <c r="AW50" i="187"/>
  <c r="BK49" i="187"/>
  <c r="BP48" i="187"/>
  <c r="BY47" i="187"/>
  <c r="P47" i="187"/>
  <c r="AG46" i="187"/>
  <c r="AX45" i="187"/>
  <c r="H45" i="187"/>
  <c r="AO44" i="187"/>
  <c r="BT43" i="187"/>
  <c r="AF43" i="187"/>
  <c r="BP42" i="187"/>
  <c r="AG42" i="187"/>
  <c r="BT41" i="187"/>
  <c r="AH41" i="187"/>
  <c r="BX40" i="187"/>
  <c r="AM40" i="187"/>
  <c r="D40" i="187"/>
  <c r="AQ39" i="187"/>
  <c r="E39" i="187"/>
  <c r="AZ38" i="187"/>
  <c r="T38" i="187"/>
  <c r="BO37" i="187"/>
  <c r="AI37" i="187"/>
  <c r="G37" i="187"/>
  <c r="BA36" i="187"/>
  <c r="AA36" i="187"/>
  <c r="BY35" i="187"/>
  <c r="AV35" i="187"/>
  <c r="W35" i="187"/>
  <c r="BU34" i="187"/>
  <c r="AR34" i="187"/>
  <c r="S34" i="187"/>
  <c r="BQ33" i="187"/>
  <c r="AN33" i="187"/>
  <c r="O33" i="187"/>
  <c r="BO32" i="187"/>
  <c r="AM32" i="187"/>
  <c r="O32" i="187"/>
  <c r="BO31" i="187"/>
  <c r="AQ31" i="187"/>
  <c r="O31" i="187"/>
  <c r="BO30" i="187"/>
  <c r="AQ30" i="187"/>
  <c r="S30" i="187"/>
  <c r="BO29" i="187"/>
  <c r="AQ29" i="187"/>
  <c r="S29" i="187"/>
  <c r="BS28" i="187"/>
  <c r="AQ28" i="187"/>
  <c r="S28" i="187"/>
  <c r="BS27" i="187"/>
  <c r="AU27" i="187"/>
  <c r="S27" i="187"/>
  <c r="BS26" i="187"/>
  <c r="AU26" i="187"/>
  <c r="W26" i="187"/>
  <c r="BS25" i="187"/>
  <c r="AU25" i="187"/>
  <c r="W25" i="187"/>
  <c r="BW24" i="187"/>
  <c r="AZ24" i="187"/>
  <c r="AB24" i="187"/>
  <c r="F24" i="187"/>
  <c r="BH23" i="187"/>
  <c r="AL23" i="187"/>
  <c r="P23" i="187"/>
  <c r="BT22" i="187"/>
  <c r="AZ22" i="187"/>
  <c r="AF22" i="187"/>
  <c r="L22" i="187"/>
  <c r="BP21" i="187"/>
  <c r="AV21" i="187"/>
  <c r="AB21" i="187"/>
  <c r="H21" i="187"/>
  <c r="BL20" i="187"/>
  <c r="AR20" i="187"/>
  <c r="X20" i="187"/>
  <c r="D20" i="187"/>
  <c r="BH19" i="187"/>
  <c r="AN19" i="187"/>
  <c r="T19" i="187"/>
  <c r="BX18" i="187"/>
  <c r="BD18" i="187"/>
  <c r="AJ18" i="187"/>
  <c r="P18" i="187"/>
  <c r="BT17" i="187"/>
  <c r="AZ17" i="187"/>
  <c r="AF17" i="187"/>
  <c r="L17" i="187"/>
  <c r="BP16" i="187"/>
  <c r="AV16" i="187"/>
  <c r="AB16" i="187"/>
  <c r="H16" i="187"/>
  <c r="BL15" i="187"/>
  <c r="AR15" i="187"/>
  <c r="X15" i="187"/>
  <c r="D15" i="187"/>
  <c r="BH14" i="187"/>
  <c r="AN14" i="187"/>
  <c r="T14" i="187"/>
  <c r="BX13" i="187"/>
  <c r="BD13" i="187"/>
  <c r="AJ13" i="187"/>
  <c r="P13" i="187"/>
  <c r="BT12" i="187"/>
  <c r="AZ12" i="187"/>
  <c r="AF12" i="187"/>
  <c r="L12" i="187"/>
  <c r="BP11" i="187"/>
  <c r="AV11" i="187"/>
  <c r="AB11" i="187"/>
  <c r="H11" i="187"/>
  <c r="BL10" i="187"/>
  <c r="AR10" i="187"/>
  <c r="X10" i="187"/>
  <c r="D10" i="187"/>
  <c r="BH9" i="187"/>
  <c r="AN9" i="187"/>
  <c r="T9" i="187"/>
  <c r="BX8" i="187"/>
  <c r="BD8" i="187"/>
  <c r="AJ8" i="187"/>
  <c r="P8" i="187"/>
  <c r="BT7" i="187"/>
  <c r="AZ7" i="187"/>
  <c r="AF7" i="187"/>
  <c r="L7" i="187"/>
  <c r="BP6" i="187"/>
  <c r="AV6" i="187"/>
  <c r="AB6" i="187"/>
  <c r="H6" i="187"/>
  <c r="BL5" i="187"/>
  <c r="AR5" i="187"/>
  <c r="X5" i="187"/>
  <c r="D5" i="187"/>
  <c r="BH4" i="187"/>
  <c r="AN4" i="187"/>
  <c r="AL73" i="187"/>
  <c r="R62" i="187"/>
  <c r="AR59" i="187"/>
  <c r="BM57" i="187"/>
  <c r="AO56" i="187"/>
  <c r="Q55" i="187"/>
  <c r="M54" i="187"/>
  <c r="T53" i="187"/>
  <c r="Y52" i="187"/>
  <c r="AH51" i="187"/>
  <c r="AV50" i="187"/>
  <c r="BA49" i="187"/>
  <c r="BJ48" i="187"/>
  <c r="BX47" i="187"/>
  <c r="O47" i="187"/>
  <c r="AF46" i="187"/>
  <c r="AW45" i="187"/>
  <c r="G45" i="187"/>
  <c r="AI44" i="187"/>
  <c r="BS43" i="187"/>
  <c r="AE43" i="187"/>
  <c r="BO42" i="187"/>
  <c r="AF42" i="187"/>
  <c r="BS41" i="187"/>
  <c r="AG41" i="187"/>
  <c r="BS40" i="187"/>
  <c r="AK40" i="187"/>
  <c r="BX39" i="187"/>
  <c r="AO39" i="187"/>
  <c r="D39" i="187"/>
  <c r="AY38" i="187"/>
  <c r="S38" i="187"/>
  <c r="BM37" i="187"/>
  <c r="AH37" i="187"/>
  <c r="F37" i="187"/>
  <c r="AZ36" i="187"/>
  <c r="Z36" i="187"/>
  <c r="BX35" i="187"/>
  <c r="AU35" i="187"/>
  <c r="V35" i="187"/>
  <c r="BT34" i="187"/>
  <c r="AQ34" i="187"/>
  <c r="R34" i="187"/>
  <c r="BP33" i="187"/>
  <c r="AM33" i="187"/>
  <c r="N33" i="187"/>
  <c r="BN32" i="187"/>
  <c r="AL32" i="187"/>
  <c r="N32" i="187"/>
  <c r="BN31" i="187"/>
  <c r="AP31" i="187"/>
  <c r="N31" i="187"/>
  <c r="BN30" i="187"/>
  <c r="AP30" i="187"/>
  <c r="R30" i="187"/>
  <c r="BN29" i="187"/>
  <c r="AP29" i="187"/>
  <c r="R29" i="187"/>
  <c r="BR28" i="187"/>
  <c r="AP28" i="187"/>
  <c r="R28" i="187"/>
  <c r="BR27" i="187"/>
  <c r="AT27" i="187"/>
  <c r="R27" i="187"/>
  <c r="BR26" i="187"/>
  <c r="AT26" i="187"/>
  <c r="V26" i="187"/>
  <c r="BR25" i="187"/>
  <c r="AT25" i="187"/>
  <c r="V25" i="187"/>
  <c r="BV24" i="187"/>
  <c r="AX24" i="187"/>
  <c r="AA24" i="187"/>
  <c r="E24" i="187"/>
  <c r="BG23" i="187"/>
  <c r="AK23" i="187"/>
  <c r="O23" i="187"/>
  <c r="BS22" i="187"/>
  <c r="AY22" i="187"/>
  <c r="AE22" i="187"/>
  <c r="K22" i="187"/>
  <c r="BO21" i="187"/>
  <c r="AU21" i="187"/>
  <c r="AA21" i="187"/>
  <c r="G21" i="187"/>
  <c r="BK20" i="187"/>
  <c r="AQ20" i="187"/>
  <c r="W20" i="187"/>
  <c r="C20" i="187"/>
  <c r="BG19" i="187"/>
  <c r="AM19" i="187"/>
  <c r="S19" i="187"/>
  <c r="BW18" i="187"/>
  <c r="BC18" i="187"/>
  <c r="AI18" i="187"/>
  <c r="O18" i="187"/>
  <c r="BS17" i="187"/>
  <c r="AY17" i="187"/>
  <c r="AE17" i="187"/>
  <c r="K17" i="187"/>
  <c r="BO16" i="187"/>
  <c r="AU16" i="187"/>
  <c r="AA16" i="187"/>
  <c r="G16" i="187"/>
  <c r="BK15" i="187"/>
  <c r="AQ15" i="187"/>
  <c r="W15" i="187"/>
  <c r="C15" i="187"/>
  <c r="BG14" i="187"/>
  <c r="AM14" i="187"/>
  <c r="S14" i="187"/>
  <c r="BW13" i="187"/>
  <c r="BC13" i="187"/>
  <c r="AI13" i="187"/>
  <c r="O13" i="187"/>
  <c r="BS12" i="187"/>
  <c r="AY12" i="187"/>
  <c r="AE12" i="187"/>
  <c r="K12" i="187"/>
  <c r="BO11" i="187"/>
  <c r="AU11" i="187"/>
  <c r="AA11" i="187"/>
  <c r="G11" i="187"/>
  <c r="BK10" i="187"/>
  <c r="AQ10" i="187"/>
  <c r="W10" i="187"/>
  <c r="C10" i="187"/>
  <c r="BG9" i="187"/>
  <c r="AM9" i="187"/>
  <c r="S9" i="187"/>
  <c r="BW8" i="187"/>
  <c r="BC8" i="187"/>
  <c r="AI8" i="187"/>
  <c r="O8" i="187"/>
  <c r="BS7" i="187"/>
  <c r="AY7" i="187"/>
  <c r="AE7" i="187"/>
  <c r="K7" i="187"/>
  <c r="BO6" i="187"/>
  <c r="AU6" i="187"/>
  <c r="AA6" i="187"/>
  <c r="G6" i="187"/>
  <c r="BK5" i="187"/>
  <c r="AQ5" i="187"/>
  <c r="W5" i="187"/>
  <c r="C5" i="187"/>
  <c r="BG4" i="187"/>
  <c r="AM4" i="187"/>
  <c r="AZ72" i="187"/>
  <c r="F62" i="187"/>
  <c r="AG59" i="187"/>
  <c r="BE57" i="187"/>
  <c r="AG56" i="187"/>
  <c r="J55" i="187"/>
  <c r="F54" i="187"/>
  <c r="S53" i="187"/>
  <c r="X52" i="187"/>
  <c r="AG51" i="187"/>
  <c r="AU50" i="187"/>
  <c r="AZ49" i="187"/>
  <c r="BI48" i="187"/>
  <c r="BW47" i="187"/>
  <c r="M47" i="187"/>
  <c r="AE46" i="187"/>
  <c r="AV45" i="187"/>
  <c r="E45" i="187"/>
  <c r="AG44" i="187"/>
  <c r="BQ43" i="187"/>
  <c r="AC43" i="187"/>
  <c r="BM42" i="187"/>
  <c r="AB42" i="187"/>
  <c r="BQ41" i="187"/>
  <c r="AF41" i="187"/>
  <c r="BR40" i="187"/>
  <c r="AJ40" i="187"/>
  <c r="BW39" i="187"/>
  <c r="AN39" i="187"/>
  <c r="C39" i="187"/>
  <c r="AW38" i="187"/>
  <c r="R38" i="187"/>
  <c r="BL37" i="187"/>
  <c r="AG37" i="187"/>
  <c r="E37" i="187"/>
  <c r="AY36" i="187"/>
  <c r="X36" i="187"/>
  <c r="BS35" i="187"/>
  <c r="AT35" i="187"/>
  <c r="T35" i="187"/>
  <c r="BO34" i="187"/>
  <c r="AP34" i="187"/>
  <c r="P34" i="187"/>
  <c r="BK33" i="187"/>
  <c r="AL33" i="187"/>
  <c r="M33" i="187"/>
  <c r="BM32" i="187"/>
  <c r="AK32" i="187"/>
  <c r="M32" i="187"/>
  <c r="BM31" i="187"/>
  <c r="AO31" i="187"/>
  <c r="M31" i="187"/>
  <c r="BM30" i="187"/>
  <c r="AO30" i="187"/>
  <c r="Q30" i="187"/>
  <c r="BM29" i="187"/>
  <c r="AO29" i="187"/>
  <c r="Q29" i="187"/>
  <c r="BQ28" i="187"/>
  <c r="AO28" i="187"/>
  <c r="Q28" i="187"/>
  <c r="BQ27" i="187"/>
  <c r="AS27" i="187"/>
  <c r="Q27" i="187"/>
  <c r="BQ26" i="187"/>
  <c r="AS26" i="187"/>
  <c r="U26" i="187"/>
  <c r="BQ25" i="187"/>
  <c r="AS25" i="187"/>
  <c r="U25" i="187"/>
  <c r="BU24" i="187"/>
  <c r="AV24" i="187"/>
  <c r="Z24" i="187"/>
  <c r="D24" i="187"/>
  <c r="BF23" i="187"/>
  <c r="AJ23" i="187"/>
  <c r="N23" i="187"/>
  <c r="BR22" i="187"/>
  <c r="AX22" i="187"/>
  <c r="AD22" i="187"/>
  <c r="J22" i="187"/>
  <c r="BN21" i="187"/>
  <c r="AT21" i="187"/>
  <c r="Z21" i="187"/>
  <c r="F21" i="187"/>
  <c r="BJ20" i="187"/>
  <c r="AP20" i="187"/>
  <c r="V20" i="187"/>
  <c r="B20" i="187"/>
  <c r="BF19" i="187"/>
  <c r="AL19" i="187"/>
  <c r="R19" i="187"/>
  <c r="BV18" i="187"/>
  <c r="BB18" i="187"/>
  <c r="AH18" i="187"/>
  <c r="N18" i="187"/>
  <c r="BR17" i="187"/>
  <c r="AX17" i="187"/>
  <c r="AD17" i="187"/>
  <c r="J17" i="187"/>
  <c r="BN16" i="187"/>
  <c r="AT16" i="187"/>
  <c r="Z16" i="187"/>
  <c r="F16" i="187"/>
  <c r="BJ15" i="187"/>
  <c r="AP15" i="187"/>
  <c r="V15" i="187"/>
  <c r="B15" i="187"/>
  <c r="BF14" i="187"/>
  <c r="AL14" i="187"/>
  <c r="R14" i="187"/>
  <c r="BV13" i="187"/>
  <c r="BB13" i="187"/>
  <c r="AH13" i="187"/>
  <c r="N13" i="187"/>
  <c r="BR12" i="187"/>
  <c r="AX12" i="187"/>
  <c r="AD12" i="187"/>
  <c r="J12" i="187"/>
  <c r="BN11" i="187"/>
  <c r="AT11" i="187"/>
  <c r="Z11" i="187"/>
  <c r="F11" i="187"/>
  <c r="BJ10" i="187"/>
  <c r="AP10" i="187"/>
  <c r="V10" i="187"/>
  <c r="B10" i="187"/>
  <c r="BF9" i="187"/>
  <c r="AL9" i="187"/>
  <c r="R9" i="187"/>
  <c r="BV8" i="187"/>
  <c r="BB8" i="187"/>
  <c r="AH8" i="187"/>
  <c r="N8" i="187"/>
  <c r="BR7" i="187"/>
  <c r="AX7" i="187"/>
  <c r="AD7" i="187"/>
  <c r="J7" i="187"/>
  <c r="BN6" i="187"/>
  <c r="AT6" i="187"/>
  <c r="Z6" i="187"/>
  <c r="F6" i="187"/>
  <c r="BJ5" i="187"/>
  <c r="AP5" i="187"/>
  <c r="BE71" i="187"/>
  <c r="BU61" i="187"/>
  <c r="X59" i="187"/>
  <c r="BD57" i="187"/>
  <c r="AF56" i="187"/>
  <c r="I55" i="187"/>
  <c r="E54" i="187"/>
  <c r="I53" i="187"/>
  <c r="R52" i="187"/>
  <c r="AF51" i="187"/>
  <c r="AK50" i="187"/>
  <c r="AT49" i="187"/>
  <c r="BH48" i="187"/>
  <c r="BM47" i="187"/>
  <c r="E47" i="187"/>
  <c r="AC46" i="187"/>
  <c r="AU45" i="187"/>
  <c r="BW44" i="187"/>
  <c r="AF44" i="187"/>
  <c r="BP43" i="187"/>
  <c r="AB43" i="187"/>
  <c r="BL42" i="187"/>
  <c r="AA42" i="187"/>
  <c r="BP41" i="187"/>
  <c r="AE41" i="187"/>
  <c r="BQ40" i="187"/>
  <c r="AE40" i="187"/>
  <c r="BU39" i="187"/>
  <c r="AJ39" i="187"/>
  <c r="B39" i="187"/>
  <c r="AV38" i="187"/>
  <c r="Q38" i="187"/>
  <c r="BG37" i="187"/>
  <c r="AF37" i="187"/>
  <c r="D37" i="187"/>
  <c r="AX36" i="187"/>
  <c r="W36" i="187"/>
  <c r="BR35" i="187"/>
  <c r="AS35" i="187"/>
  <c r="S35" i="187"/>
  <c r="BN34" i="187"/>
  <c r="AO34" i="187"/>
  <c r="O34" i="187"/>
  <c r="BJ33" i="187"/>
  <c r="AK33" i="187"/>
  <c r="L33" i="187"/>
  <c r="BL32" i="187"/>
  <c r="AJ32" i="187"/>
  <c r="L32" i="187"/>
  <c r="BL31" i="187"/>
  <c r="AN31" i="187"/>
  <c r="L31" i="187"/>
  <c r="BL30" i="187"/>
  <c r="AN30" i="187"/>
  <c r="P30" i="187"/>
  <c r="BL29" i="187"/>
  <c r="AN29" i="187"/>
  <c r="P29" i="187"/>
  <c r="BP28" i="187"/>
  <c r="AN28" i="187"/>
  <c r="P28" i="187"/>
  <c r="BP27" i="187"/>
  <c r="AR27" i="187"/>
  <c r="P27" i="187"/>
  <c r="BP26" i="187"/>
  <c r="AR26" i="187"/>
  <c r="T26" i="187"/>
  <c r="BP25" i="187"/>
  <c r="AR25" i="187"/>
  <c r="T25" i="187"/>
  <c r="BT24" i="187"/>
  <c r="AU24" i="187"/>
  <c r="Y24" i="187"/>
  <c r="C24" i="187"/>
  <c r="BE23" i="187"/>
  <c r="AI23" i="187"/>
  <c r="M23" i="187"/>
  <c r="BQ22" i="187"/>
  <c r="AW22" i="187"/>
  <c r="AC22" i="187"/>
  <c r="I22" i="187"/>
  <c r="BM21" i="187"/>
  <c r="AS21" i="187"/>
  <c r="Y21" i="187"/>
  <c r="E21" i="187"/>
  <c r="BI20" i="187"/>
  <c r="AO20" i="187"/>
  <c r="U20" i="187"/>
  <c r="BY19" i="187"/>
  <c r="BE19" i="187"/>
  <c r="AK19" i="187"/>
  <c r="Q19" i="187"/>
  <c r="BU18" i="187"/>
  <c r="BA18" i="187"/>
  <c r="AG18" i="187"/>
  <c r="M18" i="187"/>
  <c r="BQ17" i="187"/>
  <c r="AW17" i="187"/>
  <c r="AC17" i="187"/>
  <c r="I17" i="187"/>
  <c r="BM16" i="187"/>
  <c r="AS16" i="187"/>
  <c r="Y16" i="187"/>
  <c r="E16" i="187"/>
  <c r="BI15" i="187"/>
  <c r="AO15" i="187"/>
  <c r="U15" i="187"/>
  <c r="BY14" i="187"/>
  <c r="BE14" i="187"/>
  <c r="AK14" i="187"/>
  <c r="Q14" i="187"/>
  <c r="BU13" i="187"/>
  <c r="BA13" i="187"/>
  <c r="AG13" i="187"/>
  <c r="M13" i="187"/>
  <c r="BQ12" i="187"/>
  <c r="AW12" i="187"/>
  <c r="AC12" i="187"/>
  <c r="I12" i="187"/>
  <c r="BM11" i="187"/>
  <c r="AS11" i="187"/>
  <c r="Y11" i="187"/>
  <c r="E11" i="187"/>
  <c r="BI10" i="187"/>
  <c r="AO10" i="187"/>
  <c r="U10" i="187"/>
  <c r="BY9" i="187"/>
  <c r="BE9" i="187"/>
  <c r="AK9" i="187"/>
  <c r="Q9" i="187"/>
  <c r="BU8" i="187"/>
  <c r="BA8" i="187"/>
  <c r="AG8" i="187"/>
  <c r="M8" i="187"/>
  <c r="BQ7" i="187"/>
  <c r="AW7" i="187"/>
  <c r="AC7" i="187"/>
  <c r="I7" i="187"/>
  <c r="BM6" i="187"/>
  <c r="AS6" i="187"/>
  <c r="Y6" i="187"/>
  <c r="E6" i="187"/>
  <c r="BI5" i="187"/>
  <c r="AO5" i="187"/>
  <c r="U5" i="187"/>
  <c r="BY4" i="187"/>
  <c r="BE4" i="187"/>
  <c r="AK4" i="187"/>
  <c r="Q4" i="187"/>
  <c r="BU3" i="187"/>
  <c r="BA3" i="187"/>
  <c r="AG3" i="187"/>
  <c r="M3" i="187"/>
  <c r="BN70" i="187"/>
  <c r="BI61" i="187"/>
  <c r="M59" i="187"/>
  <c r="BC57" i="187"/>
  <c r="AE56" i="187"/>
  <c r="H55" i="187"/>
  <c r="D54" i="187"/>
  <c r="H53" i="187"/>
  <c r="Q52" i="187"/>
  <c r="AE51" i="187"/>
  <c r="AJ50" i="187"/>
  <c r="AS49" i="187"/>
  <c r="BG48" i="187"/>
  <c r="BL47" i="187"/>
  <c r="D47" i="187"/>
  <c r="U46" i="187"/>
  <c r="AS45" i="187"/>
  <c r="BU44" i="187"/>
  <c r="AA44" i="187"/>
  <c r="BK43" i="187"/>
  <c r="W43" i="187"/>
  <c r="BG42" i="187"/>
  <c r="Y42" i="187"/>
  <c r="BL41" i="187"/>
  <c r="AC41" i="187"/>
  <c r="BP40" i="187"/>
  <c r="AD40" i="187"/>
  <c r="BT39" i="187"/>
  <c r="AI39" i="187"/>
  <c r="BY38" i="187"/>
  <c r="AQ38" i="187"/>
  <c r="P38" i="187"/>
  <c r="BF37" i="187"/>
  <c r="AD37" i="187"/>
  <c r="BW36" i="187"/>
  <c r="AW36" i="187"/>
  <c r="V36" i="187"/>
  <c r="BQ35" i="187"/>
  <c r="AR35" i="187"/>
  <c r="R35" i="187"/>
  <c r="BM34" i="187"/>
  <c r="AN34" i="187"/>
  <c r="N34" i="187"/>
  <c r="BI33" i="187"/>
  <c r="AJ33" i="187"/>
  <c r="K33" i="187"/>
  <c r="BG32" i="187"/>
  <c r="AI32" i="187"/>
  <c r="K32" i="187"/>
  <c r="BK31" i="187"/>
  <c r="AI31" i="187"/>
  <c r="K31" i="187"/>
  <c r="BK30" i="187"/>
  <c r="AM30" i="187"/>
  <c r="K30" i="187"/>
  <c r="BK29" i="187"/>
  <c r="AM29" i="187"/>
  <c r="O29" i="187"/>
  <c r="BK28" i="187"/>
  <c r="AM28" i="187"/>
  <c r="O28" i="187"/>
  <c r="BO27" i="187"/>
  <c r="AM27" i="187"/>
  <c r="O27" i="187"/>
  <c r="BO26" i="187"/>
  <c r="AQ26" i="187"/>
  <c r="O26" i="187"/>
  <c r="BO25" i="187"/>
  <c r="AQ25" i="187"/>
  <c r="S25" i="187"/>
  <c r="BR24" i="187"/>
  <c r="AT24" i="187"/>
  <c r="X24" i="187"/>
  <c r="B24" i="187"/>
  <c r="BD23" i="187"/>
  <c r="AH23" i="187"/>
  <c r="L23" i="187"/>
  <c r="BP22" i="187"/>
  <c r="AV22" i="187"/>
  <c r="AB22" i="187"/>
  <c r="H22" i="187"/>
  <c r="BL21" i="187"/>
  <c r="AR21" i="187"/>
  <c r="X21" i="187"/>
  <c r="D21" i="187"/>
  <c r="BH20" i="187"/>
  <c r="AN20" i="187"/>
  <c r="T20" i="187"/>
  <c r="BX19" i="187"/>
  <c r="BD19" i="187"/>
  <c r="AJ19" i="187"/>
  <c r="P19" i="187"/>
  <c r="BT18" i="187"/>
  <c r="AZ18" i="187"/>
  <c r="AF18" i="187"/>
  <c r="L18" i="187"/>
  <c r="BP17" i="187"/>
  <c r="AV17" i="187"/>
  <c r="AB17" i="187"/>
  <c r="H17" i="187"/>
  <c r="BL16" i="187"/>
  <c r="AR16" i="187"/>
  <c r="X16" i="187"/>
  <c r="D16" i="187"/>
  <c r="BH15" i="187"/>
  <c r="AN15" i="187"/>
  <c r="T15" i="187"/>
  <c r="BX14" i="187"/>
  <c r="BD14" i="187"/>
  <c r="AJ14" i="187"/>
  <c r="P14" i="187"/>
  <c r="BT13" i="187"/>
  <c r="AZ13" i="187"/>
  <c r="AF13" i="187"/>
  <c r="L13" i="187"/>
  <c r="BP12" i="187"/>
  <c r="AV12" i="187"/>
  <c r="AB12" i="187"/>
  <c r="H12" i="187"/>
  <c r="BL11" i="187"/>
  <c r="AR11" i="187"/>
  <c r="X11" i="187"/>
  <c r="D11" i="187"/>
  <c r="BH10" i="187"/>
  <c r="AN10" i="187"/>
  <c r="T10" i="187"/>
  <c r="BX9" i="187"/>
  <c r="BD9" i="187"/>
  <c r="AJ9" i="187"/>
  <c r="P9" i="187"/>
  <c r="BT8" i="187"/>
  <c r="AZ8" i="187"/>
  <c r="AF8" i="187"/>
  <c r="BF47" i="187"/>
  <c r="AB37" i="187"/>
  <c r="AW32" i="187"/>
  <c r="BY30" i="187"/>
  <c r="AA29" i="187"/>
  <c r="C28" i="187"/>
  <c r="BC26" i="187"/>
  <c r="AE25" i="187"/>
  <c r="P24" i="187"/>
  <c r="D23" i="187"/>
  <c r="BX21" i="187"/>
  <c r="BT20" i="187"/>
  <c r="BP19" i="187"/>
  <c r="BL18" i="187"/>
  <c r="BH17" i="187"/>
  <c r="BD16" i="187"/>
  <c r="AZ15" i="187"/>
  <c r="AV14" i="187"/>
  <c r="AR13" i="187"/>
  <c r="AN12" i="187"/>
  <c r="AJ11" i="187"/>
  <c r="AF10" i="187"/>
  <c r="AB9" i="187"/>
  <c r="X8" i="187"/>
  <c r="AL7" i="187"/>
  <c r="AR6" i="187"/>
  <c r="AZ5" i="187"/>
  <c r="BP4" i="187"/>
  <c r="R4" i="187"/>
  <c r="AY3" i="187"/>
  <c r="K3" i="187"/>
  <c r="BV46" i="187"/>
  <c r="BV36" i="187"/>
  <c r="AV32" i="187"/>
  <c r="BX30" i="187"/>
  <c r="Z29" i="187"/>
  <c r="B28" i="187"/>
  <c r="BB26" i="187"/>
  <c r="AD25" i="187"/>
  <c r="O24" i="187"/>
  <c r="C23" i="187"/>
  <c r="BW21" i="187"/>
  <c r="BS20" i="187"/>
  <c r="BO19" i="187"/>
  <c r="BK18" i="187"/>
  <c r="BG17" i="187"/>
  <c r="BC16" i="187"/>
  <c r="AY15" i="187"/>
  <c r="AU14" i="187"/>
  <c r="AQ13" i="187"/>
  <c r="AM12" i="187"/>
  <c r="AI11" i="187"/>
  <c r="AE10" i="187"/>
  <c r="AA9" i="187"/>
  <c r="W8" i="187"/>
  <c r="AK7" i="187"/>
  <c r="AQ6" i="187"/>
  <c r="AY5" i="187"/>
  <c r="BO4" i="187"/>
  <c r="P4" i="187"/>
  <c r="AR3" i="187"/>
  <c r="AR79" i="187" s="1"/>
  <c r="AT96" i="188" s="1"/>
  <c r="AT96" i="190" s="1"/>
  <c r="D3" i="187"/>
  <c r="T46" i="187"/>
  <c r="AV36" i="187"/>
  <c r="AH32" i="187"/>
  <c r="BJ30" i="187"/>
  <c r="Y29" i="187"/>
  <c r="BY27" i="187"/>
  <c r="BA26" i="187"/>
  <c r="AC25" i="187"/>
  <c r="N24" i="187"/>
  <c r="B23" i="187"/>
  <c r="BV21" i="187"/>
  <c r="BR20" i="187"/>
  <c r="BN19" i="187"/>
  <c r="BJ18" i="187"/>
  <c r="BF17" i="187"/>
  <c r="BB16" i="187"/>
  <c r="AX15" i="187"/>
  <c r="AT14" i="187"/>
  <c r="AP13" i="187"/>
  <c r="AL12" i="187"/>
  <c r="AH11" i="187"/>
  <c r="AD10" i="187"/>
  <c r="Z9" i="187"/>
  <c r="V8" i="187"/>
  <c r="AB7" i="187"/>
  <c r="AJ6" i="187"/>
  <c r="AX5" i="187"/>
  <c r="BN4" i="187"/>
  <c r="O4" i="187"/>
  <c r="AQ3" i="187"/>
  <c r="C3" i="187"/>
  <c r="AM45" i="187"/>
  <c r="U36" i="187"/>
  <c r="Z32" i="187"/>
  <c r="AX30" i="187"/>
  <c r="X29" i="187"/>
  <c r="BX27" i="187"/>
  <c r="AZ26" i="187"/>
  <c r="AB25" i="187"/>
  <c r="M24" i="187"/>
  <c r="BY22" i="187"/>
  <c r="BU21" i="187"/>
  <c r="BQ20" i="187"/>
  <c r="BM19" i="187"/>
  <c r="BI18" i="187"/>
  <c r="BE17" i="187"/>
  <c r="BA16" i="187"/>
  <c r="AW15" i="187"/>
  <c r="AS14" i="187"/>
  <c r="AO13" i="187"/>
  <c r="AK12" i="187"/>
  <c r="AG11" i="187"/>
  <c r="AC10" i="187"/>
  <c r="Y9" i="187"/>
  <c r="U8" i="187"/>
  <c r="AA7" i="187"/>
  <c r="AI6" i="187"/>
  <c r="AW5" i="187"/>
  <c r="BM4" i="187"/>
  <c r="H4" i="187"/>
  <c r="AP3" i="187"/>
  <c r="BT44" i="187"/>
  <c r="BP35" i="187"/>
  <c r="Y32" i="187"/>
  <c r="AW30" i="187"/>
  <c r="N29" i="187"/>
  <c r="BN27" i="187"/>
  <c r="AP26" i="187"/>
  <c r="R25" i="187"/>
  <c r="BY23" i="187"/>
  <c r="BO22" i="187"/>
  <c r="BK21" i="187"/>
  <c r="BG20" i="187"/>
  <c r="BC19" i="187"/>
  <c r="AY18" i="187"/>
  <c r="AU17" i="187"/>
  <c r="AQ16" i="187"/>
  <c r="AM15" i="187"/>
  <c r="AI14" i="187"/>
  <c r="AE13" i="187"/>
  <c r="AA12" i="187"/>
  <c r="W11" i="187"/>
  <c r="S10" i="187"/>
  <c r="O9" i="187"/>
  <c r="L8" i="187"/>
  <c r="T7" i="187"/>
  <c r="AH6" i="187"/>
  <c r="AN5" i="187"/>
  <c r="BF4" i="187"/>
  <c r="G4" i="187"/>
  <c r="AO3" i="187"/>
  <c r="B3" i="187"/>
  <c r="Z44" i="187"/>
  <c r="AQ35" i="187"/>
  <c r="X32" i="187"/>
  <c r="AV30" i="187"/>
  <c r="C29" i="187"/>
  <c r="BC27" i="187"/>
  <c r="AE26" i="187"/>
  <c r="G25" i="187"/>
  <c r="BR23" i="187"/>
  <c r="BH22" i="187"/>
  <c r="BD21" i="187"/>
  <c r="AZ20" i="187"/>
  <c r="AV19" i="187"/>
  <c r="AR18" i="187"/>
  <c r="AN17" i="187"/>
  <c r="AJ16" i="187"/>
  <c r="AF15" i="187"/>
  <c r="AB14" i="187"/>
  <c r="X13" i="187"/>
  <c r="T12" i="187"/>
  <c r="P11" i="187"/>
  <c r="L10" i="187"/>
  <c r="H9" i="187"/>
  <c r="K8" i="187"/>
  <c r="S7" i="187"/>
  <c r="AG6" i="187"/>
  <c r="AM5" i="187"/>
  <c r="BD4" i="187"/>
  <c r="F4" i="187"/>
  <c r="AM3" i="187"/>
  <c r="BJ43" i="187"/>
  <c r="Q35" i="187"/>
  <c r="J32" i="187"/>
  <c r="AL30" i="187"/>
  <c r="B29" i="187"/>
  <c r="BB27" i="187"/>
  <c r="AD26" i="187"/>
  <c r="F25" i="187"/>
  <c r="BQ23" i="187"/>
  <c r="BG22" i="187"/>
  <c r="BC21" i="187"/>
  <c r="AY20" i="187"/>
  <c r="AU19" i="187"/>
  <c r="AQ18" i="187"/>
  <c r="AM17" i="187"/>
  <c r="AI16" i="187"/>
  <c r="AE15" i="187"/>
  <c r="AA14" i="187"/>
  <c r="W13" i="187"/>
  <c r="S12" i="187"/>
  <c r="O11" i="187"/>
  <c r="K10" i="187"/>
  <c r="G9" i="187"/>
  <c r="D8" i="187"/>
  <c r="R7" i="187"/>
  <c r="X6" i="187"/>
  <c r="AF5" i="187"/>
  <c r="BC4" i="187"/>
  <c r="E4" i="187"/>
  <c r="AJ3" i="187"/>
  <c r="D70" i="187"/>
  <c r="V43" i="187"/>
  <c r="BL34" i="187"/>
  <c r="BV31" i="187"/>
  <c r="Z30" i="187"/>
  <c r="BY28" i="187"/>
  <c r="BA27" i="187"/>
  <c r="AC26" i="187"/>
  <c r="E25" i="187"/>
  <c r="BP23" i="187"/>
  <c r="BF22" i="187"/>
  <c r="BB21" i="187"/>
  <c r="AX20" i="187"/>
  <c r="AT19" i="187"/>
  <c r="AP18" i="187"/>
  <c r="AL17" i="187"/>
  <c r="AH16" i="187"/>
  <c r="AD15" i="187"/>
  <c r="Z14" i="187"/>
  <c r="V13" i="187"/>
  <c r="R12" i="187"/>
  <c r="N11" i="187"/>
  <c r="J10" i="187"/>
  <c r="F9" i="187"/>
  <c r="C8" i="187"/>
  <c r="Q7" i="187"/>
  <c r="W6" i="187"/>
  <c r="AE5" i="187"/>
  <c r="AV4" i="187"/>
  <c r="BX3" i="187"/>
  <c r="AI3" i="187"/>
  <c r="AZ61" i="187"/>
  <c r="BF42" i="187"/>
  <c r="AM34" i="187"/>
  <c r="BU31" i="187"/>
  <c r="Y30" i="187"/>
  <c r="BX28" i="187"/>
  <c r="AZ27" i="187"/>
  <c r="AB26" i="187"/>
  <c r="D25" i="187"/>
  <c r="BN23" i="187"/>
  <c r="BE22" i="187"/>
  <c r="BA21" i="187"/>
  <c r="AW20" i="187"/>
  <c r="AS19" i="187"/>
  <c r="AO18" i="187"/>
  <c r="AK17" i="187"/>
  <c r="AG16" i="187"/>
  <c r="AC15" i="187"/>
  <c r="Y14" i="187"/>
  <c r="U13" i="187"/>
  <c r="Q12" i="187"/>
  <c r="M11" i="187"/>
  <c r="I10" i="187"/>
  <c r="E9" i="187"/>
  <c r="B8" i="187"/>
  <c r="H7" i="187"/>
  <c r="P6" i="187"/>
  <c r="AD5" i="187"/>
  <c r="AU4" i="187"/>
  <c r="BW3" i="187"/>
  <c r="AH3" i="187"/>
  <c r="E59" i="187"/>
  <c r="X42" i="187"/>
  <c r="M34" i="187"/>
  <c r="BT31" i="187"/>
  <c r="X30" i="187"/>
  <c r="BJ28" i="187"/>
  <c r="AL27" i="187"/>
  <c r="N26" i="187"/>
  <c r="BO24" i="187"/>
  <c r="BC23" i="187"/>
  <c r="AU22" i="187"/>
  <c r="AQ21" i="187"/>
  <c r="AM20" i="187"/>
  <c r="AI19" i="187"/>
  <c r="AE18" i="187"/>
  <c r="AA17" i="187"/>
  <c r="W16" i="187"/>
  <c r="S15" i="187"/>
  <c r="O14" i="187"/>
  <c r="K13" i="187"/>
  <c r="G12" i="187"/>
  <c r="C11" i="187"/>
  <c r="BW9" i="187"/>
  <c r="BS8" i="187"/>
  <c r="BY7" i="187"/>
  <c r="G7" i="187"/>
  <c r="O6" i="187"/>
  <c r="AC5" i="187"/>
  <c r="AT4" i="187"/>
  <c r="BV3" i="187"/>
  <c r="AF3" i="187"/>
  <c r="AS57" i="187"/>
  <c r="BK41" i="187"/>
  <c r="BX33" i="187"/>
  <c r="BJ31" i="187"/>
  <c r="J30" i="187"/>
  <c r="BC28" i="187"/>
  <c r="AE27" i="187"/>
  <c r="G26" i="187"/>
  <c r="BH24" i="187"/>
  <c r="AV23" i="187"/>
  <c r="AN22" i="187"/>
  <c r="AJ21" i="187"/>
  <c r="AF20" i="187"/>
  <c r="AB19" i="187"/>
  <c r="X18" i="187"/>
  <c r="T17" i="187"/>
  <c r="P16" i="187"/>
  <c r="L15" i="187"/>
  <c r="H14" i="187"/>
  <c r="D13" i="187"/>
  <c r="BX11" i="187"/>
  <c r="BT10" i="187"/>
  <c r="BP9" i="187"/>
  <c r="BL8" i="187"/>
  <c r="BP7" i="187"/>
  <c r="BX6" i="187"/>
  <c r="N6" i="187"/>
  <c r="V5" i="187"/>
  <c r="AS4" i="187"/>
  <c r="BT3" i="187"/>
  <c r="AE3" i="187"/>
  <c r="U56" i="187"/>
  <c r="AB41" i="187"/>
  <c r="BH33" i="187"/>
  <c r="AX31" i="187"/>
  <c r="B30" i="187"/>
  <c r="BB28" i="187"/>
  <c r="AD27" i="187"/>
  <c r="F26" i="187"/>
  <c r="BG24" i="187"/>
  <c r="AT23" i="187"/>
  <c r="AM22" i="187"/>
  <c r="AI21" i="187"/>
  <c r="AE20" i="187"/>
  <c r="AA19" i="187"/>
  <c r="W18" i="187"/>
  <c r="S17" i="187"/>
  <c r="O16" i="187"/>
  <c r="K15" i="187"/>
  <c r="G14" i="187"/>
  <c r="C13" i="187"/>
  <c r="BW11" i="187"/>
  <c r="BS10" i="187"/>
  <c r="BO9" i="187"/>
  <c r="BK8" i="187"/>
  <c r="BO7" i="187"/>
  <c r="BW6" i="187"/>
  <c r="M6" i="187"/>
  <c r="T5" i="187"/>
  <c r="AL4" i="187"/>
  <c r="BS3" i="187"/>
  <c r="X3" i="187"/>
  <c r="G55" i="187"/>
  <c r="BO40" i="187"/>
  <c r="AX33" i="187"/>
  <c r="AW31" i="187"/>
  <c r="BY29" i="187"/>
  <c r="BA28" i="187"/>
  <c r="AC27" i="187"/>
  <c r="E26" i="187"/>
  <c r="BF24" i="187"/>
  <c r="AR23" i="187"/>
  <c r="AL22" i="187"/>
  <c r="AH21" i="187"/>
  <c r="AD20" i="187"/>
  <c r="Z19" i="187"/>
  <c r="V18" i="187"/>
  <c r="R17" i="187"/>
  <c r="N16" i="187"/>
  <c r="J15" i="187"/>
  <c r="F14" i="187"/>
  <c r="B13" i="187"/>
  <c r="BV11" i="187"/>
  <c r="BR10" i="187"/>
  <c r="BN9" i="187"/>
  <c r="BJ8" i="187"/>
  <c r="BH7" i="187"/>
  <c r="BV6" i="187"/>
  <c r="D6" i="187"/>
  <c r="S5" i="187"/>
  <c r="AJ4" i="187"/>
  <c r="BL3" i="187"/>
  <c r="W3" i="187"/>
  <c r="C54" i="187"/>
  <c r="AC40" i="187"/>
  <c r="AI33" i="187"/>
  <c r="AV31" i="187"/>
  <c r="BX29" i="187"/>
  <c r="AZ28" i="187"/>
  <c r="AB27" i="187"/>
  <c r="D26" i="187"/>
  <c r="BE24" i="187"/>
  <c r="AQ23" i="187"/>
  <c r="AK22" i="187"/>
  <c r="AG21" i="187"/>
  <c r="AC20" i="187"/>
  <c r="Y19" i="187"/>
  <c r="U18" i="187"/>
  <c r="Q17" i="187"/>
  <c r="M16" i="187"/>
  <c r="I15" i="187"/>
  <c r="E14" i="187"/>
  <c r="BY12" i="187"/>
  <c r="BU11" i="187"/>
  <c r="BQ10" i="187"/>
  <c r="BM9" i="187"/>
  <c r="BI8" i="187"/>
  <c r="BG7" i="187"/>
  <c r="BU6" i="187"/>
  <c r="C6" i="187"/>
  <c r="L5" i="187"/>
  <c r="AI4" i="187"/>
  <c r="BK3" i="187"/>
  <c r="V3" i="187"/>
  <c r="B53" i="187"/>
  <c r="BO39" i="187"/>
  <c r="U33" i="187"/>
  <c r="AH31" i="187"/>
  <c r="BJ29" i="187"/>
  <c r="AL28" i="187"/>
  <c r="N27" i="187"/>
  <c r="BN25" i="187"/>
  <c r="AS24" i="187"/>
  <c r="AG23" i="187"/>
  <c r="AA22" i="187"/>
  <c r="W21" i="187"/>
  <c r="S20" i="187"/>
  <c r="O19" i="187"/>
  <c r="K18" i="187"/>
  <c r="G17" i="187"/>
  <c r="C16" i="187"/>
  <c r="BW14" i="187"/>
  <c r="BS13" i="187"/>
  <c r="BO12" i="187"/>
  <c r="BK11" i="187"/>
  <c r="BG10" i="187"/>
  <c r="BC9" i="187"/>
  <c r="AY8" i="187"/>
  <c r="BF7" i="187"/>
  <c r="BL6" i="187"/>
  <c r="BT5" i="187"/>
  <c r="K5" i="187"/>
  <c r="AB4" i="187"/>
  <c r="BJ3" i="187"/>
  <c r="BJ79" i="187" s="1"/>
  <c r="BL96" i="188" s="1"/>
  <c r="BL96" i="190" s="1"/>
  <c r="U3" i="187"/>
  <c r="P52" i="187"/>
  <c r="AG39" i="187"/>
  <c r="T33" i="187"/>
  <c r="Z31" i="187"/>
  <c r="BC29" i="187"/>
  <c r="AE28" i="187"/>
  <c r="G27" i="187"/>
  <c r="BG25" i="187"/>
  <c r="AL24" i="187"/>
  <c r="X23" i="187"/>
  <c r="T22" i="187"/>
  <c r="P21" i="187"/>
  <c r="L20" i="187"/>
  <c r="H19" i="187"/>
  <c r="D18" i="187"/>
  <c r="BX16" i="187"/>
  <c r="BT15" i="187"/>
  <c r="BP14" i="187"/>
  <c r="BL13" i="187"/>
  <c r="BH12" i="187"/>
  <c r="BD11" i="187"/>
  <c r="AZ10" i="187"/>
  <c r="AV9" i="187"/>
  <c r="AR8" i="187"/>
  <c r="BE7" i="187"/>
  <c r="BK6" i="187"/>
  <c r="BS5" i="187"/>
  <c r="J5" i="187"/>
  <c r="AA4" i="187"/>
  <c r="BI3" i="187"/>
  <c r="S3" i="187"/>
  <c r="U51" i="187"/>
  <c r="BX38" i="187"/>
  <c r="J33" i="187"/>
  <c r="Y31" i="187"/>
  <c r="BB29" i="187"/>
  <c r="AD28" i="187"/>
  <c r="F27" i="187"/>
  <c r="BF25" i="187"/>
  <c r="AK24" i="187"/>
  <c r="W23" i="187"/>
  <c r="S22" i="187"/>
  <c r="O21" i="187"/>
  <c r="K20" i="187"/>
  <c r="G19" i="187"/>
  <c r="C18" i="187"/>
  <c r="BW16" i="187"/>
  <c r="BS15" i="187"/>
  <c r="BO14" i="187"/>
  <c r="BK13" i="187"/>
  <c r="BG12" i="187"/>
  <c r="BC11" i="187"/>
  <c r="AY10" i="187"/>
  <c r="AU9" i="187"/>
  <c r="AQ8" i="187"/>
  <c r="AV7" i="187"/>
  <c r="BD6" i="187"/>
  <c r="BR5" i="187"/>
  <c r="I5" i="187"/>
  <c r="Z4" i="187"/>
  <c r="BD3" i="187"/>
  <c r="P3" i="187"/>
  <c r="AD50" i="187"/>
  <c r="AP38" i="187"/>
  <c r="BU32" i="187"/>
  <c r="X31" i="187"/>
  <c r="BA29" i="187"/>
  <c r="AC28" i="187"/>
  <c r="E27" i="187"/>
  <c r="BE25" i="187"/>
  <c r="AJ24" i="187"/>
  <c r="V23" i="187"/>
  <c r="R22" i="187"/>
  <c r="N21" i="187"/>
  <c r="J20" i="187"/>
  <c r="F19" i="187"/>
  <c r="B18" i="187"/>
  <c r="BV16" i="187"/>
  <c r="BR15" i="187"/>
  <c r="BN14" i="187"/>
  <c r="BJ13" i="187"/>
  <c r="BF12" i="187"/>
  <c r="BB11" i="187"/>
  <c r="AX10" i="187"/>
  <c r="AT9" i="187"/>
  <c r="AP8" i="187"/>
  <c r="AU7" i="187"/>
  <c r="BC6" i="187"/>
  <c r="BQ5" i="187"/>
  <c r="B5" i="187"/>
  <c r="Y4" i="187"/>
  <c r="BC3" i="187"/>
  <c r="O3" i="187"/>
  <c r="AR49" i="187"/>
  <c r="N38" i="187"/>
  <c r="BT32" i="187"/>
  <c r="J31" i="187"/>
  <c r="AZ29" i="187"/>
  <c r="AB28" i="187"/>
  <c r="D27" i="187"/>
  <c r="BD25" i="187"/>
  <c r="AI24" i="187"/>
  <c r="U23" i="187"/>
  <c r="Q22" i="187"/>
  <c r="M21" i="187"/>
  <c r="I20" i="187"/>
  <c r="E19" i="187"/>
  <c r="BY17" i="187"/>
  <c r="BU16" i="187"/>
  <c r="BQ15" i="187"/>
  <c r="BM14" i="187"/>
  <c r="BI13" i="187"/>
  <c r="BE12" i="187"/>
  <c r="BA11" i="187"/>
  <c r="AW10" i="187"/>
  <c r="AS9" i="187"/>
  <c r="AO8" i="187"/>
  <c r="AN7" i="187"/>
  <c r="BB6" i="187"/>
  <c r="BH5" i="187"/>
  <c r="BX4" i="187"/>
  <c r="T4" i="187"/>
  <c r="BB3" i="187"/>
  <c r="N3" i="187"/>
  <c r="BS18" i="187"/>
  <c r="BO17" i="187"/>
  <c r="BK16" i="187"/>
  <c r="BG15" i="187"/>
  <c r="BC14" i="187"/>
  <c r="AY13" i="187"/>
  <c r="AU12" i="187"/>
  <c r="AW48" i="187"/>
  <c r="AQ11" i="187"/>
  <c r="BE37" i="187"/>
  <c r="AM10" i="187"/>
  <c r="BF32" i="187"/>
  <c r="AI9" i="187"/>
  <c r="B31" i="187"/>
  <c r="AE8" i="187"/>
  <c r="AL29" i="187"/>
  <c r="AM7" i="187"/>
  <c r="N28" i="187"/>
  <c r="BA6" i="187"/>
  <c r="BN26" i="187"/>
  <c r="BG5" i="187"/>
  <c r="AP25" i="187"/>
  <c r="BW4" i="187"/>
  <c r="W24" i="187"/>
  <c r="S4" i="187"/>
  <c r="K23" i="187"/>
  <c r="AZ3" i="187"/>
  <c r="G22" i="187"/>
  <c r="L3" i="187"/>
  <c r="C21" i="187"/>
  <c r="BW19" i="187"/>
  <c r="M31" i="207"/>
  <c r="L31" i="206"/>
  <c r="L31" i="207" s="1"/>
  <c r="M71" i="207"/>
  <c r="L71" i="206"/>
  <c r="L71" i="207" s="1"/>
  <c r="L42" i="206"/>
  <c r="L42" i="207" s="1"/>
  <c r="M42" i="207"/>
  <c r="BW93" i="168"/>
  <c r="BW93" i="170" s="1"/>
  <c r="BC93" i="168"/>
  <c r="BC93" i="170" s="1"/>
  <c r="AI93" i="168"/>
  <c r="AI93" i="170" s="1"/>
  <c r="O93" i="168"/>
  <c r="O93" i="170" s="1"/>
  <c r="BV93" i="168"/>
  <c r="BV93" i="170" s="1"/>
  <c r="BB93" i="168"/>
  <c r="BB93" i="170" s="1"/>
  <c r="AH93" i="168"/>
  <c r="AH93" i="170" s="1"/>
  <c r="N93" i="168"/>
  <c r="N93" i="170" s="1"/>
  <c r="BU93" i="168"/>
  <c r="BU93" i="170" s="1"/>
  <c r="BA93" i="168"/>
  <c r="BA93" i="170" s="1"/>
  <c r="AG93" i="168"/>
  <c r="AG93" i="170" s="1"/>
  <c r="M93" i="168"/>
  <c r="M93" i="170" s="1"/>
  <c r="BT93" i="168"/>
  <c r="BT93" i="170" s="1"/>
  <c r="AZ93" i="168"/>
  <c r="AZ93" i="170" s="1"/>
  <c r="AF93" i="168"/>
  <c r="AF93" i="170" s="1"/>
  <c r="L93" i="168"/>
  <c r="L93" i="170" s="1"/>
  <c r="BS93" i="168"/>
  <c r="BS93" i="170" s="1"/>
  <c r="AY93" i="168"/>
  <c r="AY93" i="170" s="1"/>
  <c r="AE93" i="168"/>
  <c r="AE93" i="170" s="1"/>
  <c r="K93" i="168"/>
  <c r="K93" i="170" s="1"/>
  <c r="BR93" i="168"/>
  <c r="BR93" i="170" s="1"/>
  <c r="AX93" i="168"/>
  <c r="AX93" i="170" s="1"/>
  <c r="AD93" i="168"/>
  <c r="AD93" i="170" s="1"/>
  <c r="J93" i="168"/>
  <c r="J93" i="170" s="1"/>
  <c r="BM93" i="168"/>
  <c r="BM93" i="170" s="1"/>
  <c r="AS93" i="168"/>
  <c r="AS93" i="170" s="1"/>
  <c r="Y93" i="168"/>
  <c r="Y93" i="170" s="1"/>
  <c r="E93" i="168"/>
  <c r="E93" i="170" s="1"/>
  <c r="BL93" i="168"/>
  <c r="BL93" i="170" s="1"/>
  <c r="AR93" i="168"/>
  <c r="AR93" i="170" s="1"/>
  <c r="X93" i="168"/>
  <c r="X93" i="170" s="1"/>
  <c r="BK93" i="168"/>
  <c r="BK93" i="170" s="1"/>
  <c r="AQ93" i="168"/>
  <c r="AQ93" i="170" s="1"/>
  <c r="W93" i="168"/>
  <c r="W93" i="170" s="1"/>
  <c r="D93" i="168"/>
  <c r="BJ93" i="168"/>
  <c r="BJ93" i="170" s="1"/>
  <c r="AP93" i="168"/>
  <c r="AP93" i="170" s="1"/>
  <c r="V93" i="168"/>
  <c r="V93" i="170" s="1"/>
  <c r="BI93" i="168"/>
  <c r="BI93" i="170" s="1"/>
  <c r="AO93" i="168"/>
  <c r="AO93" i="170" s="1"/>
  <c r="U93" i="168"/>
  <c r="U93" i="170" s="1"/>
  <c r="BH93" i="168"/>
  <c r="BH93" i="170" s="1"/>
  <c r="AN93" i="168"/>
  <c r="AN93" i="170" s="1"/>
  <c r="T93" i="168"/>
  <c r="T93" i="170" s="1"/>
  <c r="CA93" i="168"/>
  <c r="CA93" i="170" s="1"/>
  <c r="BG93" i="168"/>
  <c r="BG93" i="170" s="1"/>
  <c r="AM93" i="168"/>
  <c r="AM93" i="170" s="1"/>
  <c r="S93" i="168"/>
  <c r="S93" i="170" s="1"/>
  <c r="BZ93" i="168"/>
  <c r="BZ93" i="170" s="1"/>
  <c r="BF93" i="168"/>
  <c r="BF93" i="170" s="1"/>
  <c r="AL93" i="168"/>
  <c r="AL93" i="170" s="1"/>
  <c r="R93" i="168"/>
  <c r="R93" i="170" s="1"/>
  <c r="BY93" i="168"/>
  <c r="BY93" i="170" s="1"/>
  <c r="BE93" i="168"/>
  <c r="BE93" i="170" s="1"/>
  <c r="AK93" i="168"/>
  <c r="AK93" i="170" s="1"/>
  <c r="Q93" i="168"/>
  <c r="Q93" i="170" s="1"/>
  <c r="BX93" i="168"/>
  <c r="BX93" i="170" s="1"/>
  <c r="BQ93" i="168"/>
  <c r="BQ93" i="170" s="1"/>
  <c r="BP93" i="168"/>
  <c r="BP93" i="170" s="1"/>
  <c r="BO93" i="168"/>
  <c r="BO93" i="170" s="1"/>
  <c r="BN93" i="168"/>
  <c r="BN93" i="170" s="1"/>
  <c r="BD93" i="168"/>
  <c r="BD93" i="170" s="1"/>
  <c r="AW93" i="168"/>
  <c r="AW93" i="170" s="1"/>
  <c r="AV93" i="168"/>
  <c r="AV93" i="170" s="1"/>
  <c r="AU93" i="168"/>
  <c r="AU93" i="170" s="1"/>
  <c r="AT93" i="168"/>
  <c r="AT93" i="170" s="1"/>
  <c r="AJ93" i="168"/>
  <c r="AJ93" i="170" s="1"/>
  <c r="AC93" i="168"/>
  <c r="AC93" i="170" s="1"/>
  <c r="AB93" i="168"/>
  <c r="AB93" i="170" s="1"/>
  <c r="AA93" i="168"/>
  <c r="AA93" i="170" s="1"/>
  <c r="Z93" i="168"/>
  <c r="Z93" i="170" s="1"/>
  <c r="P93" i="168"/>
  <c r="P93" i="170" s="1"/>
  <c r="I93" i="168"/>
  <c r="I93" i="170" s="1"/>
  <c r="H93" i="168"/>
  <c r="H93" i="170" s="1"/>
  <c r="G93" i="168"/>
  <c r="G93" i="170" s="1"/>
  <c r="F93" i="168"/>
  <c r="F93" i="170" s="1"/>
  <c r="T88" i="201"/>
  <c r="S88" i="205"/>
  <c r="S88" i="201" s="1"/>
  <c r="T16" i="201"/>
  <c r="S16" i="205"/>
  <c r="S16" i="201" s="1"/>
  <c r="Y91" i="205"/>
  <c r="Y91" i="201" s="1"/>
  <c r="C77" i="194"/>
  <c r="C73" i="194"/>
  <c r="C69" i="194"/>
  <c r="C65" i="194"/>
  <c r="C61" i="194"/>
  <c r="C57" i="194"/>
  <c r="C53" i="194"/>
  <c r="C49" i="194"/>
  <c r="C45" i="194"/>
  <c r="C41" i="194"/>
  <c r="C37" i="194"/>
  <c r="C33" i="194"/>
  <c r="C29" i="194"/>
  <c r="C25" i="194"/>
  <c r="C21" i="194"/>
  <c r="C17" i="194"/>
  <c r="C13" i="194"/>
  <c r="C9" i="194"/>
  <c r="C5" i="194"/>
  <c r="B77" i="194"/>
  <c r="B73" i="194"/>
  <c r="B69" i="194"/>
  <c r="G69" i="194" s="1"/>
  <c r="B65" i="194"/>
  <c r="B61" i="194"/>
  <c r="B57" i="194"/>
  <c r="B53" i="194"/>
  <c r="B49" i="194"/>
  <c r="B45" i="194"/>
  <c r="B41" i="194"/>
  <c r="B37" i="194"/>
  <c r="B33" i="194"/>
  <c r="B29" i="194"/>
  <c r="B25" i="194"/>
  <c r="B21" i="194"/>
  <c r="B17" i="194"/>
  <c r="B13" i="194"/>
  <c r="B9" i="194"/>
  <c r="G9" i="194" s="1"/>
  <c r="B5" i="194"/>
  <c r="F76" i="194"/>
  <c r="F72" i="194"/>
  <c r="F68" i="194"/>
  <c r="F64" i="194"/>
  <c r="F60" i="194"/>
  <c r="F56" i="194"/>
  <c r="F52" i="194"/>
  <c r="F48" i="194"/>
  <c r="F44" i="194"/>
  <c r="F40" i="194"/>
  <c r="F36" i="194"/>
  <c r="F32" i="194"/>
  <c r="F28" i="194"/>
  <c r="F24" i="194"/>
  <c r="F20" i="194"/>
  <c r="F16" i="194"/>
  <c r="F12" i="194"/>
  <c r="F8" i="194"/>
  <c r="F4" i="194"/>
  <c r="E76" i="194"/>
  <c r="E72" i="194"/>
  <c r="E68" i="194"/>
  <c r="E64" i="194"/>
  <c r="E60" i="194"/>
  <c r="E56" i="194"/>
  <c r="E52" i="194"/>
  <c r="E48" i="194"/>
  <c r="E44" i="194"/>
  <c r="E40" i="194"/>
  <c r="E36" i="194"/>
  <c r="E32" i="194"/>
  <c r="E28" i="194"/>
  <c r="E24" i="194"/>
  <c r="E20" i="194"/>
  <c r="E16" i="194"/>
  <c r="E12" i="194"/>
  <c r="E8" i="194"/>
  <c r="E4" i="194"/>
  <c r="D76" i="194"/>
  <c r="D72" i="194"/>
  <c r="D68" i="194"/>
  <c r="D64" i="194"/>
  <c r="D60" i="194"/>
  <c r="D56" i="194"/>
  <c r="D52" i="194"/>
  <c r="D48" i="194"/>
  <c r="D44" i="194"/>
  <c r="D40" i="194"/>
  <c r="D36" i="194"/>
  <c r="D32" i="194"/>
  <c r="D28" i="194"/>
  <c r="D24" i="194"/>
  <c r="D20" i="194"/>
  <c r="D16" i="194"/>
  <c r="D12" i="194"/>
  <c r="D8" i="194"/>
  <c r="D4" i="194"/>
  <c r="C76" i="194"/>
  <c r="C72" i="194"/>
  <c r="C68" i="194"/>
  <c r="C64" i="194"/>
  <c r="C60" i="194"/>
  <c r="C56" i="194"/>
  <c r="C52" i="194"/>
  <c r="C48" i="194"/>
  <c r="C44" i="194"/>
  <c r="C40" i="194"/>
  <c r="C36" i="194"/>
  <c r="C32" i="194"/>
  <c r="C28" i="194"/>
  <c r="C24" i="194"/>
  <c r="C20" i="194"/>
  <c r="C16" i="194"/>
  <c r="C12" i="194"/>
  <c r="C8" i="194"/>
  <c r="C4" i="194"/>
  <c r="C75" i="194"/>
  <c r="C71" i="194"/>
  <c r="C67" i="194"/>
  <c r="C63" i="194"/>
  <c r="C59" i="194"/>
  <c r="C55" i="194"/>
  <c r="C51" i="194"/>
  <c r="C47" i="194"/>
  <c r="C43" i="194"/>
  <c r="C39" i="194"/>
  <c r="C35" i="194"/>
  <c r="C31" i="194"/>
  <c r="C27" i="194"/>
  <c r="C23" i="194"/>
  <c r="C19" i="194"/>
  <c r="C15" i="194"/>
  <c r="C11" i="194"/>
  <c r="C7" i="194"/>
  <c r="C3" i="194"/>
  <c r="B75" i="194"/>
  <c r="G75" i="194" s="1"/>
  <c r="B71" i="194"/>
  <c r="B67" i="194"/>
  <c r="B63" i="194"/>
  <c r="G63" i="194" s="1"/>
  <c r="B59" i="194"/>
  <c r="B55" i="194"/>
  <c r="B51" i="194"/>
  <c r="B47" i="194"/>
  <c r="B43" i="194"/>
  <c r="B39" i="194"/>
  <c r="B35" i="194"/>
  <c r="B31" i="194"/>
  <c r="B27" i="194"/>
  <c r="B23" i="194"/>
  <c r="G23" i="194" s="1"/>
  <c r="B19" i="194"/>
  <c r="B15" i="194"/>
  <c r="B11" i="194"/>
  <c r="B7" i="194"/>
  <c r="B3" i="194"/>
  <c r="F74" i="194"/>
  <c r="F70" i="194"/>
  <c r="F66" i="194"/>
  <c r="F62" i="194"/>
  <c r="F58" i="194"/>
  <c r="F54" i="194"/>
  <c r="F50" i="194"/>
  <c r="F46" i="194"/>
  <c r="F42" i="194"/>
  <c r="F38" i="194"/>
  <c r="F34" i="194"/>
  <c r="F30" i="194"/>
  <c r="F26" i="194"/>
  <c r="F22" i="194"/>
  <c r="F18" i="194"/>
  <c r="F14" i="194"/>
  <c r="F10" i="194"/>
  <c r="F6" i="194"/>
  <c r="F2" i="194"/>
  <c r="E74" i="194"/>
  <c r="E70" i="194"/>
  <c r="E66" i="194"/>
  <c r="E62" i="194"/>
  <c r="E58" i="194"/>
  <c r="E54" i="194"/>
  <c r="E50" i="194"/>
  <c r="E46" i="194"/>
  <c r="E42" i="194"/>
  <c r="E38" i="194"/>
  <c r="E34" i="194"/>
  <c r="E30" i="194"/>
  <c r="E26" i="194"/>
  <c r="E22" i="194"/>
  <c r="E18" i="194"/>
  <c r="E14" i="194"/>
  <c r="E10" i="194"/>
  <c r="E6" i="194"/>
  <c r="E2" i="194"/>
  <c r="D74" i="194"/>
  <c r="D70" i="194"/>
  <c r="D66" i="194"/>
  <c r="D62" i="194"/>
  <c r="D58" i="194"/>
  <c r="D54" i="194"/>
  <c r="D50" i="194"/>
  <c r="D46" i="194"/>
  <c r="D42" i="194"/>
  <c r="D38" i="194"/>
  <c r="D34" i="194"/>
  <c r="D30" i="194"/>
  <c r="D26" i="194"/>
  <c r="D22" i="194"/>
  <c r="D18" i="194"/>
  <c r="D14" i="194"/>
  <c r="D10" i="194"/>
  <c r="D6" i="194"/>
  <c r="D2" i="194"/>
  <c r="C74" i="194"/>
  <c r="C70" i="194"/>
  <c r="C66" i="194"/>
  <c r="C62" i="194"/>
  <c r="C58" i="194"/>
  <c r="C54" i="194"/>
  <c r="C50" i="194"/>
  <c r="C46" i="194"/>
  <c r="C42" i="194"/>
  <c r="C38" i="194"/>
  <c r="C34" i="194"/>
  <c r="C30" i="194"/>
  <c r="C26" i="194"/>
  <c r="C22" i="194"/>
  <c r="C18" i="194"/>
  <c r="C14" i="194"/>
  <c r="C10" i="194"/>
  <c r="C6" i="194"/>
  <c r="C2" i="194"/>
  <c r="B74" i="194"/>
  <c r="B70" i="194"/>
  <c r="B66" i="194"/>
  <c r="B62" i="194"/>
  <c r="B58" i="194"/>
  <c r="B54" i="194"/>
  <c r="B50" i="194"/>
  <c r="B46" i="194"/>
  <c r="B42" i="194"/>
  <c r="G42" i="194" s="1"/>
  <c r="B38" i="194"/>
  <c r="B34" i="194"/>
  <c r="B30" i="194"/>
  <c r="G30" i="194" s="1"/>
  <c r="B26" i="194"/>
  <c r="B22" i="194"/>
  <c r="G22" i="194" s="1"/>
  <c r="B18" i="194"/>
  <c r="B14" i="194"/>
  <c r="B10" i="194"/>
  <c r="B6" i="194"/>
  <c r="F77" i="194"/>
  <c r="F73" i="194"/>
  <c r="F69" i="194"/>
  <c r="F65" i="194"/>
  <c r="F61" i="194"/>
  <c r="F57" i="194"/>
  <c r="F53" i="194"/>
  <c r="F49" i="194"/>
  <c r="F45" i="194"/>
  <c r="F41" i="194"/>
  <c r="F37" i="194"/>
  <c r="F33" i="194"/>
  <c r="F29" i="194"/>
  <c r="F25" i="194"/>
  <c r="F21" i="194"/>
  <c r="F17" i="194"/>
  <c r="F13" i="194"/>
  <c r="F9" i="194"/>
  <c r="F5" i="194"/>
  <c r="B2" i="194"/>
  <c r="G2" i="194" s="1"/>
  <c r="E77" i="194"/>
  <c r="E73" i="194"/>
  <c r="E69" i="194"/>
  <c r="E65" i="194"/>
  <c r="E61" i="194"/>
  <c r="E57" i="194"/>
  <c r="E53" i="194"/>
  <c r="E49" i="194"/>
  <c r="E45" i="194"/>
  <c r="E41" i="194"/>
  <c r="E37" i="194"/>
  <c r="E33" i="194"/>
  <c r="E29" i="194"/>
  <c r="E25" i="194"/>
  <c r="E21" i="194"/>
  <c r="E17" i="194"/>
  <c r="E13" i="194"/>
  <c r="E9" i="194"/>
  <c r="E5" i="194"/>
  <c r="D73" i="194"/>
  <c r="D57" i="194"/>
  <c r="D41" i="194"/>
  <c r="D25" i="194"/>
  <c r="D9" i="194"/>
  <c r="B72" i="194"/>
  <c r="B56" i="194"/>
  <c r="B40" i="194"/>
  <c r="B24" i="194"/>
  <c r="G24" i="194" s="1"/>
  <c r="B8" i="194"/>
  <c r="F71" i="194"/>
  <c r="F55" i="194"/>
  <c r="F39" i="194"/>
  <c r="F23" i="194"/>
  <c r="F7" i="194"/>
  <c r="E71" i="194"/>
  <c r="E55" i="194"/>
  <c r="E39" i="194"/>
  <c r="E23" i="194"/>
  <c r="E7" i="194"/>
  <c r="D71" i="194"/>
  <c r="D55" i="194"/>
  <c r="D39" i="194"/>
  <c r="D23" i="194"/>
  <c r="D7" i="194"/>
  <c r="D69" i="194"/>
  <c r="D53" i="194"/>
  <c r="D37" i="194"/>
  <c r="D21" i="194"/>
  <c r="D5" i="194"/>
  <c r="B68" i="194"/>
  <c r="G68" i="194" s="1"/>
  <c r="B52" i="194"/>
  <c r="G52" i="194" s="1"/>
  <c r="B36" i="194"/>
  <c r="B20" i="194"/>
  <c r="B4" i="194"/>
  <c r="F67" i="194"/>
  <c r="F51" i="194"/>
  <c r="F35" i="194"/>
  <c r="F19" i="194"/>
  <c r="F3" i="194"/>
  <c r="E67" i="194"/>
  <c r="E51" i="194"/>
  <c r="E35" i="194"/>
  <c r="E19" i="194"/>
  <c r="E3" i="194"/>
  <c r="D67" i="194"/>
  <c r="D51" i="194"/>
  <c r="D35" i="194"/>
  <c r="D19" i="194"/>
  <c r="D3" i="194"/>
  <c r="D65" i="194"/>
  <c r="D49" i="194"/>
  <c r="D33" i="194"/>
  <c r="D17" i="194"/>
  <c r="B64" i="194"/>
  <c r="G64" i="194" s="1"/>
  <c r="B48" i="194"/>
  <c r="G48" i="194" s="1"/>
  <c r="B32" i="194"/>
  <c r="B16" i="194"/>
  <c r="F63" i="194"/>
  <c r="F47" i="194"/>
  <c r="F31" i="194"/>
  <c r="F15" i="194"/>
  <c r="E63" i="194"/>
  <c r="E47" i="194"/>
  <c r="E31" i="194"/>
  <c r="E15" i="194"/>
  <c r="D63" i="194"/>
  <c r="D47" i="194"/>
  <c r="D31" i="194"/>
  <c r="D15" i="194"/>
  <c r="D77" i="194"/>
  <c r="D61" i="194"/>
  <c r="D45" i="194"/>
  <c r="D29" i="194"/>
  <c r="D13" i="194"/>
  <c r="B76" i="194"/>
  <c r="B60" i="194"/>
  <c r="B44" i="194"/>
  <c r="B28" i="194"/>
  <c r="G28" i="194" s="1"/>
  <c r="B12" i="194"/>
  <c r="F75" i="194"/>
  <c r="F59" i="194"/>
  <c r="F43" i="194"/>
  <c r="F27" i="194"/>
  <c r="F11" i="194"/>
  <c r="E75" i="194"/>
  <c r="E59" i="194"/>
  <c r="E43" i="194"/>
  <c r="E27" i="194"/>
  <c r="E11" i="194"/>
  <c r="D59" i="194"/>
  <c r="D43" i="194"/>
  <c r="D27" i="194"/>
  <c r="D75" i="194"/>
  <c r="D11" i="194"/>
  <c r="L59" i="206"/>
  <c r="L59" i="207" s="1"/>
  <c r="M59" i="207"/>
  <c r="S77" i="205"/>
  <c r="S77" i="201" s="1"/>
  <c r="S87" i="205"/>
  <c r="S87" i="201" s="1"/>
  <c r="L27" i="206"/>
  <c r="L27" i="207" s="1"/>
  <c r="M27" i="207"/>
  <c r="L39" i="206"/>
  <c r="L39" i="207" s="1"/>
  <c r="M39" i="207"/>
  <c r="BP87" i="168"/>
  <c r="BP87" i="170" s="1"/>
  <c r="AV87" i="168"/>
  <c r="AV87" i="170" s="1"/>
  <c r="AB87" i="168"/>
  <c r="AB87" i="170" s="1"/>
  <c r="H87" i="168"/>
  <c r="H87" i="170" s="1"/>
  <c r="BO87" i="168"/>
  <c r="BO87" i="170" s="1"/>
  <c r="AU87" i="168"/>
  <c r="AU87" i="170" s="1"/>
  <c r="AA87" i="168"/>
  <c r="AA87" i="170" s="1"/>
  <c r="G87" i="168"/>
  <c r="G87" i="170" s="1"/>
  <c r="BN87" i="168"/>
  <c r="BN87" i="170" s="1"/>
  <c r="AT87" i="168"/>
  <c r="AT87" i="170" s="1"/>
  <c r="Z87" i="168"/>
  <c r="Z87" i="170" s="1"/>
  <c r="F87" i="168"/>
  <c r="F87" i="170" s="1"/>
  <c r="BM87" i="168"/>
  <c r="BM87" i="170" s="1"/>
  <c r="AS87" i="168"/>
  <c r="AS87" i="170" s="1"/>
  <c r="Y87" i="168"/>
  <c r="Y87" i="170" s="1"/>
  <c r="E87" i="168"/>
  <c r="E87" i="170" s="1"/>
  <c r="BL87" i="168"/>
  <c r="BL87" i="170" s="1"/>
  <c r="AR87" i="168"/>
  <c r="AR87" i="170" s="1"/>
  <c r="X87" i="168"/>
  <c r="X87" i="170" s="1"/>
  <c r="BK87" i="168"/>
  <c r="BK87" i="170" s="1"/>
  <c r="AQ87" i="168"/>
  <c r="AQ87" i="170" s="1"/>
  <c r="W87" i="168"/>
  <c r="W87" i="170" s="1"/>
  <c r="D87" i="168"/>
  <c r="BZ87" i="168"/>
  <c r="BZ87" i="170" s="1"/>
  <c r="BF87" i="168"/>
  <c r="BF87" i="170" s="1"/>
  <c r="AL87" i="168"/>
  <c r="AL87" i="170" s="1"/>
  <c r="R87" i="168"/>
  <c r="R87" i="170" s="1"/>
  <c r="BY87" i="168"/>
  <c r="BY87" i="170" s="1"/>
  <c r="BE87" i="168"/>
  <c r="BE87" i="170" s="1"/>
  <c r="AK87" i="168"/>
  <c r="AK87" i="170" s="1"/>
  <c r="Q87" i="168"/>
  <c r="Q87" i="170" s="1"/>
  <c r="BX87" i="168"/>
  <c r="BX87" i="170" s="1"/>
  <c r="BD87" i="168"/>
  <c r="BD87" i="170" s="1"/>
  <c r="AJ87" i="168"/>
  <c r="AJ87" i="170" s="1"/>
  <c r="P87" i="168"/>
  <c r="P87" i="170" s="1"/>
  <c r="BW87" i="168"/>
  <c r="BW87" i="170" s="1"/>
  <c r="BC87" i="168"/>
  <c r="BC87" i="170" s="1"/>
  <c r="AI87" i="168"/>
  <c r="AI87" i="170" s="1"/>
  <c r="O87" i="168"/>
  <c r="O87" i="170" s="1"/>
  <c r="BV87" i="168"/>
  <c r="BV87" i="170" s="1"/>
  <c r="BB87" i="168"/>
  <c r="BB87" i="170" s="1"/>
  <c r="AH87" i="168"/>
  <c r="AH87" i="170" s="1"/>
  <c r="N87" i="168"/>
  <c r="N87" i="170" s="1"/>
  <c r="BU87" i="168"/>
  <c r="BU87" i="170" s="1"/>
  <c r="BA87" i="168"/>
  <c r="BA87" i="170" s="1"/>
  <c r="AG87" i="168"/>
  <c r="AG87" i="170" s="1"/>
  <c r="M87" i="168"/>
  <c r="M87" i="170" s="1"/>
  <c r="BT87" i="168"/>
  <c r="BT87" i="170" s="1"/>
  <c r="AZ87" i="168"/>
  <c r="AZ87" i="170" s="1"/>
  <c r="AF87" i="168"/>
  <c r="AF87" i="170" s="1"/>
  <c r="L87" i="168"/>
  <c r="L87" i="170" s="1"/>
  <c r="BS87" i="168"/>
  <c r="BS87" i="170" s="1"/>
  <c r="AY87" i="168"/>
  <c r="AY87" i="170" s="1"/>
  <c r="AE87" i="168"/>
  <c r="AE87" i="170" s="1"/>
  <c r="K87" i="168"/>
  <c r="K87" i="170" s="1"/>
  <c r="BR87" i="168"/>
  <c r="BR87" i="170" s="1"/>
  <c r="AX87" i="168"/>
  <c r="AX87" i="170" s="1"/>
  <c r="AD87" i="168"/>
  <c r="AD87" i="170" s="1"/>
  <c r="J87" i="168"/>
  <c r="J87" i="170" s="1"/>
  <c r="BH87" i="168"/>
  <c r="BH87" i="170" s="1"/>
  <c r="BG87" i="168"/>
  <c r="BG87" i="170" s="1"/>
  <c r="AW87" i="168"/>
  <c r="AW87" i="170" s="1"/>
  <c r="AP87" i="168"/>
  <c r="AP87" i="170" s="1"/>
  <c r="AO87" i="168"/>
  <c r="AO87" i="170" s="1"/>
  <c r="AN87" i="168"/>
  <c r="AN87" i="170" s="1"/>
  <c r="AM87" i="168"/>
  <c r="AM87" i="170" s="1"/>
  <c r="AC87" i="168"/>
  <c r="AC87" i="170" s="1"/>
  <c r="V87" i="168"/>
  <c r="V87" i="170" s="1"/>
  <c r="U87" i="168"/>
  <c r="U87" i="170" s="1"/>
  <c r="T87" i="168"/>
  <c r="T87" i="170" s="1"/>
  <c r="S87" i="168"/>
  <c r="S87" i="170" s="1"/>
  <c r="I87" i="168"/>
  <c r="I87" i="170" s="1"/>
  <c r="CA87" i="168"/>
  <c r="CA87" i="170" s="1"/>
  <c r="BQ87" i="168"/>
  <c r="BQ87" i="170" s="1"/>
  <c r="BJ87" i="168"/>
  <c r="BJ87" i="170" s="1"/>
  <c r="BI87" i="168"/>
  <c r="BI87" i="170" s="1"/>
  <c r="L67" i="206"/>
  <c r="L67" i="207" s="1"/>
  <c r="M67" i="207"/>
  <c r="T19" i="201"/>
  <c r="S19" i="205"/>
  <c r="S19" i="201" s="1"/>
  <c r="W91" i="205"/>
  <c r="W91" i="201" s="1"/>
  <c r="S13" i="201"/>
  <c r="BG78" i="200"/>
  <c r="AM78" i="200"/>
  <c r="S78" i="200"/>
  <c r="BW77" i="200"/>
  <c r="BC77" i="200"/>
  <c r="AI77" i="200"/>
  <c r="O77" i="200"/>
  <c r="BS76" i="200"/>
  <c r="AY76" i="200"/>
  <c r="AE76" i="200"/>
  <c r="K76" i="200"/>
  <c r="BO75" i="200"/>
  <c r="AU75" i="200"/>
  <c r="AA75" i="200"/>
  <c r="G75" i="200"/>
  <c r="BK74" i="200"/>
  <c r="AQ74" i="200"/>
  <c r="W74" i="200"/>
  <c r="C74" i="200"/>
  <c r="BG73" i="200"/>
  <c r="AM73" i="200"/>
  <c r="S73" i="200"/>
  <c r="BW72" i="200"/>
  <c r="BC72" i="200"/>
  <c r="AI72" i="200"/>
  <c r="O72" i="200"/>
  <c r="BS71" i="200"/>
  <c r="AY71" i="200"/>
  <c r="AE71" i="200"/>
  <c r="K71" i="200"/>
  <c r="BO70" i="200"/>
  <c r="AU70" i="200"/>
  <c r="AA70" i="200"/>
  <c r="G70" i="200"/>
  <c r="BK69" i="200"/>
  <c r="AQ69" i="200"/>
  <c r="W69" i="200"/>
  <c r="C69" i="200"/>
  <c r="BG68" i="200"/>
  <c r="AM68" i="200"/>
  <c r="S68" i="200"/>
  <c r="BW67" i="200"/>
  <c r="BC67" i="200"/>
  <c r="AI67" i="200"/>
  <c r="O67" i="200"/>
  <c r="BS66" i="200"/>
  <c r="AY66" i="200"/>
  <c r="AE66" i="200"/>
  <c r="K66" i="200"/>
  <c r="BO65" i="200"/>
  <c r="AU65" i="200"/>
  <c r="AA65" i="200"/>
  <c r="G65" i="200"/>
  <c r="BK64" i="200"/>
  <c r="AQ64" i="200"/>
  <c r="W64" i="200"/>
  <c r="C64" i="200"/>
  <c r="BG63" i="200"/>
  <c r="AM63" i="200"/>
  <c r="S63" i="200"/>
  <c r="BW62" i="200"/>
  <c r="BC62" i="200"/>
  <c r="AI62" i="200"/>
  <c r="O62" i="200"/>
  <c r="BS61" i="200"/>
  <c r="AY61" i="200"/>
  <c r="AE61" i="200"/>
  <c r="K61" i="200"/>
  <c r="BO60" i="200"/>
  <c r="AU60" i="200"/>
  <c r="AA60" i="200"/>
  <c r="G60" i="200"/>
  <c r="BK59" i="200"/>
  <c r="AQ59" i="200"/>
  <c r="W59" i="200"/>
  <c r="C59" i="200"/>
  <c r="BG58" i="200"/>
  <c r="AM58" i="200"/>
  <c r="S58" i="200"/>
  <c r="BW57" i="200"/>
  <c r="BC57" i="200"/>
  <c r="AI57" i="200"/>
  <c r="O57" i="200"/>
  <c r="BS56" i="200"/>
  <c r="AY56" i="200"/>
  <c r="AE56" i="200"/>
  <c r="K56" i="200"/>
  <c r="BO55" i="200"/>
  <c r="AU55" i="200"/>
  <c r="AA55" i="200"/>
  <c r="G55" i="200"/>
  <c r="BK54" i="200"/>
  <c r="AQ54" i="200"/>
  <c r="W54" i="200"/>
  <c r="C54" i="200"/>
  <c r="BG53" i="200"/>
  <c r="AM53" i="200"/>
  <c r="S53" i="200"/>
  <c r="BW52" i="200"/>
  <c r="BC52" i="200"/>
  <c r="AI52" i="200"/>
  <c r="O52" i="200"/>
  <c r="BS51" i="200"/>
  <c r="AY51" i="200"/>
  <c r="AE51" i="200"/>
  <c r="K51" i="200"/>
  <c r="BO50" i="200"/>
  <c r="AU50" i="200"/>
  <c r="AA50" i="200"/>
  <c r="G50" i="200"/>
  <c r="BK49" i="200"/>
  <c r="AQ49" i="200"/>
  <c r="W49" i="200"/>
  <c r="C49" i="200"/>
  <c r="BG48" i="200"/>
  <c r="AM48" i="200"/>
  <c r="S48" i="200"/>
  <c r="BW47" i="200"/>
  <c r="BC47" i="200"/>
  <c r="AI47" i="200"/>
  <c r="O47" i="200"/>
  <c r="BS46" i="200"/>
  <c r="AY46" i="200"/>
  <c r="AE46" i="200"/>
  <c r="K46" i="200"/>
  <c r="BO45" i="200"/>
  <c r="AU45" i="200"/>
  <c r="AA45" i="200"/>
  <c r="G45" i="200"/>
  <c r="BK44" i="200"/>
  <c r="AQ44" i="200"/>
  <c r="W44" i="200"/>
  <c r="C44" i="200"/>
  <c r="BG43" i="200"/>
  <c r="AM43" i="200"/>
  <c r="S43" i="200"/>
  <c r="BW42" i="200"/>
  <c r="BC42" i="200"/>
  <c r="AI42" i="200"/>
  <c r="O42" i="200"/>
  <c r="BS41" i="200"/>
  <c r="AY41" i="200"/>
  <c r="AE41" i="200"/>
  <c r="K41" i="200"/>
  <c r="BO40" i="200"/>
  <c r="AU40" i="200"/>
  <c r="AA40" i="200"/>
  <c r="G40" i="200"/>
  <c r="BK39" i="200"/>
  <c r="AQ39" i="200"/>
  <c r="W39" i="200"/>
  <c r="C39" i="200"/>
  <c r="BG38" i="200"/>
  <c r="AM38" i="200"/>
  <c r="S38" i="200"/>
  <c r="BW37" i="200"/>
  <c r="BC37" i="200"/>
  <c r="AI37" i="200"/>
  <c r="O37" i="200"/>
  <c r="BS36" i="200"/>
  <c r="AY36" i="200"/>
  <c r="AE36" i="200"/>
  <c r="K36" i="200"/>
  <c r="BO35" i="200"/>
  <c r="AU35" i="200"/>
  <c r="AA35" i="200"/>
  <c r="G35" i="200"/>
  <c r="BK34" i="200"/>
  <c r="AQ34" i="200"/>
  <c r="W34" i="200"/>
  <c r="C34" i="200"/>
  <c r="BG33" i="200"/>
  <c r="AM33" i="200"/>
  <c r="S33" i="200"/>
  <c r="BW32" i="200"/>
  <c r="BC32" i="200"/>
  <c r="AI32" i="200"/>
  <c r="O32" i="200"/>
  <c r="BS31" i="200"/>
  <c r="AY31" i="200"/>
  <c r="AE31" i="200"/>
  <c r="K31" i="200"/>
  <c r="BO30" i="200"/>
  <c r="AU30" i="200"/>
  <c r="AA30" i="200"/>
  <c r="G30" i="200"/>
  <c r="BK29" i="200"/>
  <c r="AQ29" i="200"/>
  <c r="W29" i="200"/>
  <c r="C29" i="200"/>
  <c r="BG28" i="200"/>
  <c r="AM28" i="200"/>
  <c r="S28" i="200"/>
  <c r="BW27" i="200"/>
  <c r="BC27" i="200"/>
  <c r="AI27" i="200"/>
  <c r="O27" i="200"/>
  <c r="BS26" i="200"/>
  <c r="AY26" i="200"/>
  <c r="AE26" i="200"/>
  <c r="K26" i="200"/>
  <c r="BO25" i="200"/>
  <c r="AU25" i="200"/>
  <c r="AA25" i="200"/>
  <c r="G25" i="200"/>
  <c r="BK24" i="200"/>
  <c r="AQ24" i="200"/>
  <c r="W24" i="200"/>
  <c r="C24" i="200"/>
  <c r="BG23" i="200"/>
  <c r="AM23" i="200"/>
  <c r="S23" i="200"/>
  <c r="BW22" i="200"/>
  <c r="BC22" i="200"/>
  <c r="AI22" i="200"/>
  <c r="O22" i="200"/>
  <c r="BS21" i="200"/>
  <c r="AY21" i="200"/>
  <c r="AE21" i="200"/>
  <c r="K21" i="200"/>
  <c r="BO20" i="200"/>
  <c r="AU20" i="200"/>
  <c r="AA20" i="200"/>
  <c r="G20" i="200"/>
  <c r="BK19" i="200"/>
  <c r="AQ19" i="200"/>
  <c r="W19" i="200"/>
  <c r="C19" i="200"/>
  <c r="BG18" i="200"/>
  <c r="AM18" i="200"/>
  <c r="S18" i="200"/>
  <c r="BF78" i="200"/>
  <c r="AL78" i="200"/>
  <c r="R78" i="200"/>
  <c r="BV77" i="200"/>
  <c r="BB77" i="200"/>
  <c r="AH77" i="200"/>
  <c r="N77" i="200"/>
  <c r="BR76" i="200"/>
  <c r="AX76" i="200"/>
  <c r="AD76" i="200"/>
  <c r="J76" i="200"/>
  <c r="BN75" i="200"/>
  <c r="AT75" i="200"/>
  <c r="Z75" i="200"/>
  <c r="F75" i="200"/>
  <c r="BJ74" i="200"/>
  <c r="AP74" i="200"/>
  <c r="V74" i="200"/>
  <c r="B74" i="200"/>
  <c r="BF73" i="200"/>
  <c r="AL73" i="200"/>
  <c r="R73" i="200"/>
  <c r="BV72" i="200"/>
  <c r="BB72" i="200"/>
  <c r="AH72" i="200"/>
  <c r="N72" i="200"/>
  <c r="BR71" i="200"/>
  <c r="AX71" i="200"/>
  <c r="AD71" i="200"/>
  <c r="J71" i="200"/>
  <c r="BN70" i="200"/>
  <c r="AT70" i="200"/>
  <c r="Z70" i="200"/>
  <c r="F70" i="200"/>
  <c r="BJ69" i="200"/>
  <c r="AP69" i="200"/>
  <c r="V69" i="200"/>
  <c r="B69" i="200"/>
  <c r="BF68" i="200"/>
  <c r="AL68" i="200"/>
  <c r="R68" i="200"/>
  <c r="BV67" i="200"/>
  <c r="BB67" i="200"/>
  <c r="AH67" i="200"/>
  <c r="N67" i="200"/>
  <c r="BR66" i="200"/>
  <c r="AX66" i="200"/>
  <c r="AD66" i="200"/>
  <c r="J66" i="200"/>
  <c r="BN65" i="200"/>
  <c r="AT65" i="200"/>
  <c r="Z65" i="200"/>
  <c r="F65" i="200"/>
  <c r="BJ64" i="200"/>
  <c r="AP64" i="200"/>
  <c r="V64" i="200"/>
  <c r="B64" i="200"/>
  <c r="BF63" i="200"/>
  <c r="AL63" i="200"/>
  <c r="R63" i="200"/>
  <c r="BV62" i="200"/>
  <c r="BB62" i="200"/>
  <c r="AH62" i="200"/>
  <c r="N62" i="200"/>
  <c r="BR61" i="200"/>
  <c r="AX61" i="200"/>
  <c r="AD61" i="200"/>
  <c r="J61" i="200"/>
  <c r="BN60" i="200"/>
  <c r="AT60" i="200"/>
  <c r="Z60" i="200"/>
  <c r="F60" i="200"/>
  <c r="BJ59" i="200"/>
  <c r="AP59" i="200"/>
  <c r="V59" i="200"/>
  <c r="B59" i="200"/>
  <c r="BF58" i="200"/>
  <c r="AL58" i="200"/>
  <c r="R58" i="200"/>
  <c r="BV57" i="200"/>
  <c r="BB57" i="200"/>
  <c r="AH57" i="200"/>
  <c r="N57" i="200"/>
  <c r="BR56" i="200"/>
  <c r="AX56" i="200"/>
  <c r="AD56" i="200"/>
  <c r="J56" i="200"/>
  <c r="BN55" i="200"/>
  <c r="AT55" i="200"/>
  <c r="Z55" i="200"/>
  <c r="F55" i="200"/>
  <c r="BJ54" i="200"/>
  <c r="AP54" i="200"/>
  <c r="V54" i="200"/>
  <c r="B54" i="200"/>
  <c r="BF53" i="200"/>
  <c r="AL53" i="200"/>
  <c r="R53" i="200"/>
  <c r="BV52" i="200"/>
  <c r="BB52" i="200"/>
  <c r="AH52" i="200"/>
  <c r="N52" i="200"/>
  <c r="BR51" i="200"/>
  <c r="AX51" i="200"/>
  <c r="AD51" i="200"/>
  <c r="J51" i="200"/>
  <c r="BN50" i="200"/>
  <c r="AT50" i="200"/>
  <c r="Z50" i="200"/>
  <c r="F50" i="200"/>
  <c r="BJ49" i="200"/>
  <c r="AP49" i="200"/>
  <c r="V49" i="200"/>
  <c r="B49" i="200"/>
  <c r="BF48" i="200"/>
  <c r="AL48" i="200"/>
  <c r="R48" i="200"/>
  <c r="BV47" i="200"/>
  <c r="BB47" i="200"/>
  <c r="AH47" i="200"/>
  <c r="N47" i="200"/>
  <c r="BR46" i="200"/>
  <c r="AX46" i="200"/>
  <c r="AD46" i="200"/>
  <c r="J46" i="200"/>
  <c r="BN45" i="200"/>
  <c r="AT45" i="200"/>
  <c r="Z45" i="200"/>
  <c r="F45" i="200"/>
  <c r="BJ44" i="200"/>
  <c r="AP44" i="200"/>
  <c r="V44" i="200"/>
  <c r="B44" i="200"/>
  <c r="BF43" i="200"/>
  <c r="AL43" i="200"/>
  <c r="R43" i="200"/>
  <c r="BV42" i="200"/>
  <c r="BB42" i="200"/>
  <c r="AH42" i="200"/>
  <c r="N42" i="200"/>
  <c r="BR41" i="200"/>
  <c r="AX41" i="200"/>
  <c r="AD41" i="200"/>
  <c r="J41" i="200"/>
  <c r="BN40" i="200"/>
  <c r="AT40" i="200"/>
  <c r="Z40" i="200"/>
  <c r="F40" i="200"/>
  <c r="BJ39" i="200"/>
  <c r="AP39" i="200"/>
  <c r="V39" i="200"/>
  <c r="B39" i="200"/>
  <c r="BF38" i="200"/>
  <c r="AL38" i="200"/>
  <c r="R38" i="200"/>
  <c r="BV37" i="200"/>
  <c r="BB37" i="200"/>
  <c r="AH37" i="200"/>
  <c r="N37" i="200"/>
  <c r="BR36" i="200"/>
  <c r="AX36" i="200"/>
  <c r="AD36" i="200"/>
  <c r="J36" i="200"/>
  <c r="BN35" i="200"/>
  <c r="AT35" i="200"/>
  <c r="Z35" i="200"/>
  <c r="F35" i="200"/>
  <c r="BJ34" i="200"/>
  <c r="AP34" i="200"/>
  <c r="V34" i="200"/>
  <c r="B34" i="200"/>
  <c r="BF33" i="200"/>
  <c r="AL33" i="200"/>
  <c r="R33" i="200"/>
  <c r="BV32" i="200"/>
  <c r="BB32" i="200"/>
  <c r="AH32" i="200"/>
  <c r="N32" i="200"/>
  <c r="BR31" i="200"/>
  <c r="AX31" i="200"/>
  <c r="AD31" i="200"/>
  <c r="J31" i="200"/>
  <c r="BN30" i="200"/>
  <c r="AT30" i="200"/>
  <c r="Z30" i="200"/>
  <c r="F30" i="200"/>
  <c r="BJ29" i="200"/>
  <c r="AP29" i="200"/>
  <c r="V29" i="200"/>
  <c r="B29" i="200"/>
  <c r="BF28" i="200"/>
  <c r="AL28" i="200"/>
  <c r="R28" i="200"/>
  <c r="BV27" i="200"/>
  <c r="BB27" i="200"/>
  <c r="AH27" i="200"/>
  <c r="N27" i="200"/>
  <c r="BR26" i="200"/>
  <c r="AX26" i="200"/>
  <c r="AD26" i="200"/>
  <c r="J26" i="200"/>
  <c r="BN25" i="200"/>
  <c r="AT25" i="200"/>
  <c r="Z25" i="200"/>
  <c r="F25" i="200"/>
  <c r="BJ24" i="200"/>
  <c r="AP24" i="200"/>
  <c r="V24" i="200"/>
  <c r="B24" i="200"/>
  <c r="BF23" i="200"/>
  <c r="AL23" i="200"/>
  <c r="R23" i="200"/>
  <c r="BV22" i="200"/>
  <c r="BB22" i="200"/>
  <c r="AH22" i="200"/>
  <c r="N22" i="200"/>
  <c r="BR21" i="200"/>
  <c r="AX21" i="200"/>
  <c r="AD21" i="200"/>
  <c r="J21" i="200"/>
  <c r="BN20" i="200"/>
  <c r="AT20" i="200"/>
  <c r="Z20" i="200"/>
  <c r="F20" i="200"/>
  <c r="BJ19" i="200"/>
  <c r="AP19" i="200"/>
  <c r="V19" i="200"/>
  <c r="B19" i="200"/>
  <c r="BF18" i="200"/>
  <c r="AL18" i="200"/>
  <c r="R18" i="200"/>
  <c r="BV17" i="200"/>
  <c r="BB17" i="200"/>
  <c r="AH17" i="200"/>
  <c r="N17" i="200"/>
  <c r="BR16" i="200"/>
  <c r="AX16" i="200"/>
  <c r="AD16" i="200"/>
  <c r="J16" i="200"/>
  <c r="BN15" i="200"/>
  <c r="AT15" i="200"/>
  <c r="Z15" i="200"/>
  <c r="F15" i="200"/>
  <c r="BJ14" i="200"/>
  <c r="AP14" i="200"/>
  <c r="V14" i="200"/>
  <c r="B14" i="200"/>
  <c r="BF13" i="200"/>
  <c r="AL13" i="200"/>
  <c r="R13" i="200"/>
  <c r="BV12" i="200"/>
  <c r="BB12" i="200"/>
  <c r="AH12" i="200"/>
  <c r="N12" i="200"/>
  <c r="BR11" i="200"/>
  <c r="AX11" i="200"/>
  <c r="AD11" i="200"/>
  <c r="J11" i="200"/>
  <c r="BN10" i="200"/>
  <c r="AT10" i="200"/>
  <c r="Z10" i="200"/>
  <c r="F10" i="200"/>
  <c r="BY78" i="200"/>
  <c r="BE78" i="200"/>
  <c r="AK78" i="200"/>
  <c r="Q78" i="200"/>
  <c r="BU77" i="200"/>
  <c r="BA77" i="200"/>
  <c r="AG77" i="200"/>
  <c r="M77" i="200"/>
  <c r="BQ76" i="200"/>
  <c r="AW76" i="200"/>
  <c r="AC76" i="200"/>
  <c r="I76" i="200"/>
  <c r="BM75" i="200"/>
  <c r="AS75" i="200"/>
  <c r="Y75" i="200"/>
  <c r="E75" i="200"/>
  <c r="BI74" i="200"/>
  <c r="AO74" i="200"/>
  <c r="U74" i="200"/>
  <c r="BY73" i="200"/>
  <c r="BE73" i="200"/>
  <c r="AK73" i="200"/>
  <c r="Q73" i="200"/>
  <c r="BU72" i="200"/>
  <c r="BA72" i="200"/>
  <c r="AG72" i="200"/>
  <c r="M72" i="200"/>
  <c r="BQ71" i="200"/>
  <c r="AW71" i="200"/>
  <c r="AC71" i="200"/>
  <c r="I71" i="200"/>
  <c r="BM70" i="200"/>
  <c r="AS70" i="200"/>
  <c r="Y70" i="200"/>
  <c r="E70" i="200"/>
  <c r="BI69" i="200"/>
  <c r="AO69" i="200"/>
  <c r="U69" i="200"/>
  <c r="BY68" i="200"/>
  <c r="BE68" i="200"/>
  <c r="AK68" i="200"/>
  <c r="Q68" i="200"/>
  <c r="BU67" i="200"/>
  <c r="BA67" i="200"/>
  <c r="AG67" i="200"/>
  <c r="M67" i="200"/>
  <c r="BQ66" i="200"/>
  <c r="AW66" i="200"/>
  <c r="AC66" i="200"/>
  <c r="I66" i="200"/>
  <c r="BM65" i="200"/>
  <c r="AS65" i="200"/>
  <c r="Y65" i="200"/>
  <c r="E65" i="200"/>
  <c r="BI64" i="200"/>
  <c r="AO64" i="200"/>
  <c r="U64" i="200"/>
  <c r="BY63" i="200"/>
  <c r="BE63" i="200"/>
  <c r="AK63" i="200"/>
  <c r="Q63" i="200"/>
  <c r="BU62" i="200"/>
  <c r="BA62" i="200"/>
  <c r="AG62" i="200"/>
  <c r="M62" i="200"/>
  <c r="BQ61" i="200"/>
  <c r="AW61" i="200"/>
  <c r="AC61" i="200"/>
  <c r="I61" i="200"/>
  <c r="BM60" i="200"/>
  <c r="AS60" i="200"/>
  <c r="Y60" i="200"/>
  <c r="E60" i="200"/>
  <c r="BI59" i="200"/>
  <c r="AO59" i="200"/>
  <c r="U59" i="200"/>
  <c r="BY58" i="200"/>
  <c r="BE58" i="200"/>
  <c r="AK58" i="200"/>
  <c r="Q58" i="200"/>
  <c r="BU57" i="200"/>
  <c r="BA57" i="200"/>
  <c r="AG57" i="200"/>
  <c r="M57" i="200"/>
  <c r="BQ56" i="200"/>
  <c r="AW56" i="200"/>
  <c r="AC56" i="200"/>
  <c r="I56" i="200"/>
  <c r="BM55" i="200"/>
  <c r="AS55" i="200"/>
  <c r="Y55" i="200"/>
  <c r="E55" i="200"/>
  <c r="BI54" i="200"/>
  <c r="AO54" i="200"/>
  <c r="U54" i="200"/>
  <c r="BY53" i="200"/>
  <c r="BE53" i="200"/>
  <c r="AK53" i="200"/>
  <c r="Q53" i="200"/>
  <c r="BU52" i="200"/>
  <c r="BA52" i="200"/>
  <c r="AG52" i="200"/>
  <c r="M52" i="200"/>
  <c r="BQ51" i="200"/>
  <c r="AW51" i="200"/>
  <c r="AC51" i="200"/>
  <c r="I51" i="200"/>
  <c r="BM50" i="200"/>
  <c r="AS50" i="200"/>
  <c r="Y50" i="200"/>
  <c r="E50" i="200"/>
  <c r="BI49" i="200"/>
  <c r="AO49" i="200"/>
  <c r="U49" i="200"/>
  <c r="BY48" i="200"/>
  <c r="BE48" i="200"/>
  <c r="AK48" i="200"/>
  <c r="Q48" i="200"/>
  <c r="BU47" i="200"/>
  <c r="BA47" i="200"/>
  <c r="AG47" i="200"/>
  <c r="M47" i="200"/>
  <c r="BQ46" i="200"/>
  <c r="AW46" i="200"/>
  <c r="AC46" i="200"/>
  <c r="I46" i="200"/>
  <c r="BM45" i="200"/>
  <c r="AS45" i="200"/>
  <c r="Y45" i="200"/>
  <c r="E45" i="200"/>
  <c r="BI44" i="200"/>
  <c r="AO44" i="200"/>
  <c r="U44" i="200"/>
  <c r="BY43" i="200"/>
  <c r="BE43" i="200"/>
  <c r="AK43" i="200"/>
  <c r="Q43" i="200"/>
  <c r="BU42" i="200"/>
  <c r="BA42" i="200"/>
  <c r="AG42" i="200"/>
  <c r="M42" i="200"/>
  <c r="BQ41" i="200"/>
  <c r="AW41" i="200"/>
  <c r="AC41" i="200"/>
  <c r="I41" i="200"/>
  <c r="BM40" i="200"/>
  <c r="AS40" i="200"/>
  <c r="Y40" i="200"/>
  <c r="E40" i="200"/>
  <c r="BI39" i="200"/>
  <c r="AO39" i="200"/>
  <c r="U39" i="200"/>
  <c r="BY38" i="200"/>
  <c r="BE38" i="200"/>
  <c r="AK38" i="200"/>
  <c r="Q38" i="200"/>
  <c r="BU37" i="200"/>
  <c r="BA37" i="200"/>
  <c r="AG37" i="200"/>
  <c r="M37" i="200"/>
  <c r="BQ36" i="200"/>
  <c r="AW36" i="200"/>
  <c r="AC36" i="200"/>
  <c r="I36" i="200"/>
  <c r="BM35" i="200"/>
  <c r="AS35" i="200"/>
  <c r="Y35" i="200"/>
  <c r="E35" i="200"/>
  <c r="BI34" i="200"/>
  <c r="AO34" i="200"/>
  <c r="U34" i="200"/>
  <c r="BY33" i="200"/>
  <c r="BE33" i="200"/>
  <c r="AK33" i="200"/>
  <c r="Q33" i="200"/>
  <c r="BU32" i="200"/>
  <c r="BA32" i="200"/>
  <c r="AG32" i="200"/>
  <c r="M32" i="200"/>
  <c r="BQ31" i="200"/>
  <c r="AW31" i="200"/>
  <c r="AC31" i="200"/>
  <c r="I31" i="200"/>
  <c r="BM30" i="200"/>
  <c r="AS30" i="200"/>
  <c r="Y30" i="200"/>
  <c r="E30" i="200"/>
  <c r="BI29" i="200"/>
  <c r="AO29" i="200"/>
  <c r="U29" i="200"/>
  <c r="BY28" i="200"/>
  <c r="BE28" i="200"/>
  <c r="AK28" i="200"/>
  <c r="Q28" i="200"/>
  <c r="BU27" i="200"/>
  <c r="BA27" i="200"/>
  <c r="AG27" i="200"/>
  <c r="M27" i="200"/>
  <c r="BQ26" i="200"/>
  <c r="AW26" i="200"/>
  <c r="AC26" i="200"/>
  <c r="I26" i="200"/>
  <c r="BM25" i="200"/>
  <c r="AS25" i="200"/>
  <c r="Y25" i="200"/>
  <c r="E25" i="200"/>
  <c r="BI24" i="200"/>
  <c r="AO24" i="200"/>
  <c r="U24" i="200"/>
  <c r="BY23" i="200"/>
  <c r="BE23" i="200"/>
  <c r="AK23" i="200"/>
  <c r="Q23" i="200"/>
  <c r="BX78" i="200"/>
  <c r="BD78" i="200"/>
  <c r="AJ78" i="200"/>
  <c r="P78" i="200"/>
  <c r="BT77" i="200"/>
  <c r="AZ77" i="200"/>
  <c r="AF77" i="200"/>
  <c r="L77" i="200"/>
  <c r="BP76" i="200"/>
  <c r="AV76" i="200"/>
  <c r="AB76" i="200"/>
  <c r="H76" i="200"/>
  <c r="BL75" i="200"/>
  <c r="AR75" i="200"/>
  <c r="X75" i="200"/>
  <c r="D75" i="200"/>
  <c r="BH74" i="200"/>
  <c r="AN74" i="200"/>
  <c r="T74" i="200"/>
  <c r="BX73" i="200"/>
  <c r="BD73" i="200"/>
  <c r="AJ73" i="200"/>
  <c r="P73" i="200"/>
  <c r="BT72" i="200"/>
  <c r="AZ72" i="200"/>
  <c r="AF72" i="200"/>
  <c r="L72" i="200"/>
  <c r="BP71" i="200"/>
  <c r="AV71" i="200"/>
  <c r="AB71" i="200"/>
  <c r="H71" i="200"/>
  <c r="BL70" i="200"/>
  <c r="AR70" i="200"/>
  <c r="X70" i="200"/>
  <c r="D70" i="200"/>
  <c r="BH69" i="200"/>
  <c r="AN69" i="200"/>
  <c r="T69" i="200"/>
  <c r="BX68" i="200"/>
  <c r="BD68" i="200"/>
  <c r="AJ68" i="200"/>
  <c r="P68" i="200"/>
  <c r="BT67" i="200"/>
  <c r="AZ67" i="200"/>
  <c r="AF67" i="200"/>
  <c r="L67" i="200"/>
  <c r="BP66" i="200"/>
  <c r="AV66" i="200"/>
  <c r="AB66" i="200"/>
  <c r="H66" i="200"/>
  <c r="BL65" i="200"/>
  <c r="AR65" i="200"/>
  <c r="X65" i="200"/>
  <c r="D65" i="200"/>
  <c r="BH64" i="200"/>
  <c r="AN64" i="200"/>
  <c r="T64" i="200"/>
  <c r="BX63" i="200"/>
  <c r="BD63" i="200"/>
  <c r="AJ63" i="200"/>
  <c r="P63" i="200"/>
  <c r="BT62" i="200"/>
  <c r="AZ62" i="200"/>
  <c r="AF62" i="200"/>
  <c r="L62" i="200"/>
  <c r="BP61" i="200"/>
  <c r="AV61" i="200"/>
  <c r="AB61" i="200"/>
  <c r="H61" i="200"/>
  <c r="BL60" i="200"/>
  <c r="AR60" i="200"/>
  <c r="X60" i="200"/>
  <c r="D60" i="200"/>
  <c r="BH59" i="200"/>
  <c r="AN59" i="200"/>
  <c r="T59" i="200"/>
  <c r="BX58" i="200"/>
  <c r="BD58" i="200"/>
  <c r="AJ58" i="200"/>
  <c r="P58" i="200"/>
  <c r="BT57" i="200"/>
  <c r="AZ57" i="200"/>
  <c r="AF57" i="200"/>
  <c r="L57" i="200"/>
  <c r="BP56" i="200"/>
  <c r="AV56" i="200"/>
  <c r="AB56" i="200"/>
  <c r="H56" i="200"/>
  <c r="BL55" i="200"/>
  <c r="AR55" i="200"/>
  <c r="X55" i="200"/>
  <c r="D55" i="200"/>
  <c r="BH54" i="200"/>
  <c r="AN54" i="200"/>
  <c r="T54" i="200"/>
  <c r="BX53" i="200"/>
  <c r="BD53" i="200"/>
  <c r="AJ53" i="200"/>
  <c r="P53" i="200"/>
  <c r="BT52" i="200"/>
  <c r="AZ52" i="200"/>
  <c r="AF52" i="200"/>
  <c r="L52" i="200"/>
  <c r="BP51" i="200"/>
  <c r="AV51" i="200"/>
  <c r="AB51" i="200"/>
  <c r="H51" i="200"/>
  <c r="BL50" i="200"/>
  <c r="AR50" i="200"/>
  <c r="X50" i="200"/>
  <c r="D50" i="200"/>
  <c r="BH49" i="200"/>
  <c r="AN49" i="200"/>
  <c r="T49" i="200"/>
  <c r="BX48" i="200"/>
  <c r="BD48" i="200"/>
  <c r="AJ48" i="200"/>
  <c r="P48" i="200"/>
  <c r="BT47" i="200"/>
  <c r="AZ47" i="200"/>
  <c r="AF47" i="200"/>
  <c r="L47" i="200"/>
  <c r="BP46" i="200"/>
  <c r="AV46" i="200"/>
  <c r="AB46" i="200"/>
  <c r="H46" i="200"/>
  <c r="BL45" i="200"/>
  <c r="AR45" i="200"/>
  <c r="X45" i="200"/>
  <c r="D45" i="200"/>
  <c r="BH44" i="200"/>
  <c r="AN44" i="200"/>
  <c r="T44" i="200"/>
  <c r="BX43" i="200"/>
  <c r="BD43" i="200"/>
  <c r="AJ43" i="200"/>
  <c r="P43" i="200"/>
  <c r="BT42" i="200"/>
  <c r="AZ42" i="200"/>
  <c r="AF42" i="200"/>
  <c r="L42" i="200"/>
  <c r="BP41" i="200"/>
  <c r="AV41" i="200"/>
  <c r="AB41" i="200"/>
  <c r="H41" i="200"/>
  <c r="BL40" i="200"/>
  <c r="AR40" i="200"/>
  <c r="X40" i="200"/>
  <c r="D40" i="200"/>
  <c r="BH39" i="200"/>
  <c r="AN39" i="200"/>
  <c r="T39" i="200"/>
  <c r="BX38" i="200"/>
  <c r="BD38" i="200"/>
  <c r="AJ38" i="200"/>
  <c r="P38" i="200"/>
  <c r="BT37" i="200"/>
  <c r="AZ37" i="200"/>
  <c r="AF37" i="200"/>
  <c r="L37" i="200"/>
  <c r="BP36" i="200"/>
  <c r="AV36" i="200"/>
  <c r="AB36" i="200"/>
  <c r="H36" i="200"/>
  <c r="BL35" i="200"/>
  <c r="AR35" i="200"/>
  <c r="X35" i="200"/>
  <c r="D35" i="200"/>
  <c r="BH34" i="200"/>
  <c r="AN34" i="200"/>
  <c r="T34" i="200"/>
  <c r="BX33" i="200"/>
  <c r="BD33" i="200"/>
  <c r="AJ33" i="200"/>
  <c r="P33" i="200"/>
  <c r="BT32" i="200"/>
  <c r="AZ32" i="200"/>
  <c r="AF32" i="200"/>
  <c r="L32" i="200"/>
  <c r="BP31" i="200"/>
  <c r="AV31" i="200"/>
  <c r="AB31" i="200"/>
  <c r="H31" i="200"/>
  <c r="BL30" i="200"/>
  <c r="AR30" i="200"/>
  <c r="X30" i="200"/>
  <c r="D30" i="200"/>
  <c r="BH29" i="200"/>
  <c r="AN29" i="200"/>
  <c r="T29" i="200"/>
  <c r="BX28" i="200"/>
  <c r="BD28" i="200"/>
  <c r="AJ28" i="200"/>
  <c r="P28" i="200"/>
  <c r="BT27" i="200"/>
  <c r="AZ27" i="200"/>
  <c r="AF27" i="200"/>
  <c r="L27" i="200"/>
  <c r="BW78" i="200"/>
  <c r="BC78" i="200"/>
  <c r="AI78" i="200"/>
  <c r="O78" i="200"/>
  <c r="BS77" i="200"/>
  <c r="AY77" i="200"/>
  <c r="AE77" i="200"/>
  <c r="K77" i="200"/>
  <c r="BO76" i="200"/>
  <c r="AU76" i="200"/>
  <c r="AA76" i="200"/>
  <c r="G76" i="200"/>
  <c r="BK75" i="200"/>
  <c r="AQ75" i="200"/>
  <c r="W75" i="200"/>
  <c r="C75" i="200"/>
  <c r="BG74" i="200"/>
  <c r="AM74" i="200"/>
  <c r="S74" i="200"/>
  <c r="BW73" i="200"/>
  <c r="BC73" i="200"/>
  <c r="AI73" i="200"/>
  <c r="O73" i="200"/>
  <c r="BS72" i="200"/>
  <c r="AY72" i="200"/>
  <c r="AE72" i="200"/>
  <c r="K72" i="200"/>
  <c r="BO71" i="200"/>
  <c r="AU71" i="200"/>
  <c r="AA71" i="200"/>
  <c r="G71" i="200"/>
  <c r="BK70" i="200"/>
  <c r="AQ70" i="200"/>
  <c r="W70" i="200"/>
  <c r="C70" i="200"/>
  <c r="BG69" i="200"/>
  <c r="AM69" i="200"/>
  <c r="S69" i="200"/>
  <c r="BW68" i="200"/>
  <c r="BC68" i="200"/>
  <c r="AI68" i="200"/>
  <c r="O68" i="200"/>
  <c r="BS67" i="200"/>
  <c r="AY67" i="200"/>
  <c r="AE67" i="200"/>
  <c r="K67" i="200"/>
  <c r="BO66" i="200"/>
  <c r="AU66" i="200"/>
  <c r="AA66" i="200"/>
  <c r="G66" i="200"/>
  <c r="BK65" i="200"/>
  <c r="AQ65" i="200"/>
  <c r="W65" i="200"/>
  <c r="C65" i="200"/>
  <c r="BG64" i="200"/>
  <c r="AM64" i="200"/>
  <c r="S64" i="200"/>
  <c r="BW63" i="200"/>
  <c r="BC63" i="200"/>
  <c r="AI63" i="200"/>
  <c r="O63" i="200"/>
  <c r="BS62" i="200"/>
  <c r="AY62" i="200"/>
  <c r="AE62" i="200"/>
  <c r="K62" i="200"/>
  <c r="BO61" i="200"/>
  <c r="AU61" i="200"/>
  <c r="AA61" i="200"/>
  <c r="G61" i="200"/>
  <c r="BK60" i="200"/>
  <c r="AQ60" i="200"/>
  <c r="W60" i="200"/>
  <c r="C60" i="200"/>
  <c r="BG59" i="200"/>
  <c r="AM59" i="200"/>
  <c r="S59" i="200"/>
  <c r="BW58" i="200"/>
  <c r="BC58" i="200"/>
  <c r="AI58" i="200"/>
  <c r="O58" i="200"/>
  <c r="BS57" i="200"/>
  <c r="AY57" i="200"/>
  <c r="AE57" i="200"/>
  <c r="K57" i="200"/>
  <c r="BO56" i="200"/>
  <c r="AU56" i="200"/>
  <c r="AA56" i="200"/>
  <c r="G56" i="200"/>
  <c r="BK55" i="200"/>
  <c r="AQ55" i="200"/>
  <c r="W55" i="200"/>
  <c r="C55" i="200"/>
  <c r="BG54" i="200"/>
  <c r="AM54" i="200"/>
  <c r="S54" i="200"/>
  <c r="BW53" i="200"/>
  <c r="BC53" i="200"/>
  <c r="AI53" i="200"/>
  <c r="O53" i="200"/>
  <c r="BS52" i="200"/>
  <c r="AY52" i="200"/>
  <c r="AE52" i="200"/>
  <c r="K52" i="200"/>
  <c r="BO51" i="200"/>
  <c r="AU51" i="200"/>
  <c r="AA51" i="200"/>
  <c r="G51" i="200"/>
  <c r="BK50" i="200"/>
  <c r="AQ50" i="200"/>
  <c r="W50" i="200"/>
  <c r="C50" i="200"/>
  <c r="BG49" i="200"/>
  <c r="AM49" i="200"/>
  <c r="S49" i="200"/>
  <c r="BW48" i="200"/>
  <c r="BC48" i="200"/>
  <c r="AI48" i="200"/>
  <c r="O48" i="200"/>
  <c r="BS47" i="200"/>
  <c r="AY47" i="200"/>
  <c r="AE47" i="200"/>
  <c r="K47" i="200"/>
  <c r="BO46" i="200"/>
  <c r="AU46" i="200"/>
  <c r="AA46" i="200"/>
  <c r="G46" i="200"/>
  <c r="BK45" i="200"/>
  <c r="AQ45" i="200"/>
  <c r="W45" i="200"/>
  <c r="C45" i="200"/>
  <c r="BG44" i="200"/>
  <c r="AM44" i="200"/>
  <c r="S44" i="200"/>
  <c r="BW43" i="200"/>
  <c r="BC43" i="200"/>
  <c r="AI43" i="200"/>
  <c r="O43" i="200"/>
  <c r="BS42" i="200"/>
  <c r="AY42" i="200"/>
  <c r="AE42" i="200"/>
  <c r="K42" i="200"/>
  <c r="BO41" i="200"/>
  <c r="AU41" i="200"/>
  <c r="AA41" i="200"/>
  <c r="G41" i="200"/>
  <c r="BK40" i="200"/>
  <c r="AQ40" i="200"/>
  <c r="W40" i="200"/>
  <c r="C40" i="200"/>
  <c r="BG39" i="200"/>
  <c r="AM39" i="200"/>
  <c r="S39" i="200"/>
  <c r="BW38" i="200"/>
  <c r="BC38" i="200"/>
  <c r="AI38" i="200"/>
  <c r="O38" i="200"/>
  <c r="BS37" i="200"/>
  <c r="AY37" i="200"/>
  <c r="AE37" i="200"/>
  <c r="K37" i="200"/>
  <c r="BO36" i="200"/>
  <c r="AU36" i="200"/>
  <c r="AA36" i="200"/>
  <c r="G36" i="200"/>
  <c r="BK35" i="200"/>
  <c r="AQ35" i="200"/>
  <c r="W35" i="200"/>
  <c r="C35" i="200"/>
  <c r="BG34" i="200"/>
  <c r="AM34" i="200"/>
  <c r="S34" i="200"/>
  <c r="BW33" i="200"/>
  <c r="BC33" i="200"/>
  <c r="AI33" i="200"/>
  <c r="O33" i="200"/>
  <c r="BS32" i="200"/>
  <c r="AY32" i="200"/>
  <c r="AE32" i="200"/>
  <c r="K32" i="200"/>
  <c r="BO31" i="200"/>
  <c r="AU31" i="200"/>
  <c r="AA31" i="200"/>
  <c r="G31" i="200"/>
  <c r="BK30" i="200"/>
  <c r="AQ30" i="200"/>
  <c r="W30" i="200"/>
  <c r="C30" i="200"/>
  <c r="BG29" i="200"/>
  <c r="AM29" i="200"/>
  <c r="S29" i="200"/>
  <c r="BW28" i="200"/>
  <c r="BC28" i="200"/>
  <c r="AI28" i="200"/>
  <c r="O28" i="200"/>
  <c r="BS27" i="200"/>
  <c r="AY27" i="200"/>
  <c r="AE27" i="200"/>
  <c r="K27" i="200"/>
  <c r="BO26" i="200"/>
  <c r="AU26" i="200"/>
  <c r="AA26" i="200"/>
  <c r="G26" i="200"/>
  <c r="BK25" i="200"/>
  <c r="AQ25" i="200"/>
  <c r="W25" i="200"/>
  <c r="C25" i="200"/>
  <c r="BG24" i="200"/>
  <c r="AM24" i="200"/>
  <c r="S24" i="200"/>
  <c r="BW23" i="200"/>
  <c r="BC23" i="200"/>
  <c r="AI23" i="200"/>
  <c r="O23" i="200"/>
  <c r="BS22" i="200"/>
  <c r="AY22" i="200"/>
  <c r="AE22" i="200"/>
  <c r="K22" i="200"/>
  <c r="BO21" i="200"/>
  <c r="AU21" i="200"/>
  <c r="AA21" i="200"/>
  <c r="G21" i="200"/>
  <c r="BK20" i="200"/>
  <c r="AQ20" i="200"/>
  <c r="W20" i="200"/>
  <c r="C20" i="200"/>
  <c r="BG19" i="200"/>
  <c r="AM19" i="200"/>
  <c r="S19" i="200"/>
  <c r="BW18" i="200"/>
  <c r="BC18" i="200"/>
  <c r="AI18" i="200"/>
  <c r="O18" i="200"/>
  <c r="BS17" i="200"/>
  <c r="AY17" i="200"/>
  <c r="AE17" i="200"/>
  <c r="K17" i="200"/>
  <c r="BO16" i="200"/>
  <c r="AU16" i="200"/>
  <c r="AA16" i="200"/>
  <c r="G16" i="200"/>
  <c r="BK15" i="200"/>
  <c r="AQ15" i="200"/>
  <c r="W15" i="200"/>
  <c r="C15" i="200"/>
  <c r="BG14" i="200"/>
  <c r="AM14" i="200"/>
  <c r="S14" i="200"/>
  <c r="BW13" i="200"/>
  <c r="BC13" i="200"/>
  <c r="AI13" i="200"/>
  <c r="BV78" i="200"/>
  <c r="BB78" i="200"/>
  <c r="AH78" i="200"/>
  <c r="N78" i="200"/>
  <c r="BR77" i="200"/>
  <c r="AX77" i="200"/>
  <c r="AD77" i="200"/>
  <c r="J77" i="200"/>
  <c r="BN76" i="200"/>
  <c r="AT76" i="200"/>
  <c r="Z76" i="200"/>
  <c r="F76" i="200"/>
  <c r="BJ75" i="200"/>
  <c r="AP75" i="200"/>
  <c r="V75" i="200"/>
  <c r="B75" i="200"/>
  <c r="BF74" i="200"/>
  <c r="AL74" i="200"/>
  <c r="R74" i="200"/>
  <c r="BV73" i="200"/>
  <c r="BB73" i="200"/>
  <c r="AH73" i="200"/>
  <c r="N73" i="200"/>
  <c r="BR72" i="200"/>
  <c r="AX72" i="200"/>
  <c r="AD72" i="200"/>
  <c r="J72" i="200"/>
  <c r="BN71" i="200"/>
  <c r="AT71" i="200"/>
  <c r="Z71" i="200"/>
  <c r="F71" i="200"/>
  <c r="BJ70" i="200"/>
  <c r="AP70" i="200"/>
  <c r="V70" i="200"/>
  <c r="B70" i="200"/>
  <c r="BF69" i="200"/>
  <c r="AL69" i="200"/>
  <c r="R69" i="200"/>
  <c r="BV68" i="200"/>
  <c r="BB68" i="200"/>
  <c r="AH68" i="200"/>
  <c r="N68" i="200"/>
  <c r="BR67" i="200"/>
  <c r="AX67" i="200"/>
  <c r="AD67" i="200"/>
  <c r="J67" i="200"/>
  <c r="BN66" i="200"/>
  <c r="AT66" i="200"/>
  <c r="Z66" i="200"/>
  <c r="F66" i="200"/>
  <c r="BJ65" i="200"/>
  <c r="AP65" i="200"/>
  <c r="V65" i="200"/>
  <c r="B65" i="200"/>
  <c r="BF64" i="200"/>
  <c r="AL64" i="200"/>
  <c r="R64" i="200"/>
  <c r="BV63" i="200"/>
  <c r="BB63" i="200"/>
  <c r="AH63" i="200"/>
  <c r="N63" i="200"/>
  <c r="BR62" i="200"/>
  <c r="AX62" i="200"/>
  <c r="AD62" i="200"/>
  <c r="J62" i="200"/>
  <c r="BN61" i="200"/>
  <c r="AT61" i="200"/>
  <c r="Z61" i="200"/>
  <c r="F61" i="200"/>
  <c r="BJ60" i="200"/>
  <c r="AP60" i="200"/>
  <c r="V60" i="200"/>
  <c r="B60" i="200"/>
  <c r="BF59" i="200"/>
  <c r="AL59" i="200"/>
  <c r="R59" i="200"/>
  <c r="BV58" i="200"/>
  <c r="BB58" i="200"/>
  <c r="AH58" i="200"/>
  <c r="N58" i="200"/>
  <c r="BR57" i="200"/>
  <c r="AX57" i="200"/>
  <c r="AD57" i="200"/>
  <c r="J57" i="200"/>
  <c r="BN56" i="200"/>
  <c r="AT56" i="200"/>
  <c r="Z56" i="200"/>
  <c r="F56" i="200"/>
  <c r="BJ55" i="200"/>
  <c r="AP55" i="200"/>
  <c r="V55" i="200"/>
  <c r="B55" i="200"/>
  <c r="BF54" i="200"/>
  <c r="AL54" i="200"/>
  <c r="R54" i="200"/>
  <c r="BV53" i="200"/>
  <c r="BB53" i="200"/>
  <c r="AH53" i="200"/>
  <c r="N53" i="200"/>
  <c r="BR52" i="200"/>
  <c r="AX52" i="200"/>
  <c r="AD52" i="200"/>
  <c r="J52" i="200"/>
  <c r="BN51" i="200"/>
  <c r="AT51" i="200"/>
  <c r="Z51" i="200"/>
  <c r="F51" i="200"/>
  <c r="BJ50" i="200"/>
  <c r="AP50" i="200"/>
  <c r="V50" i="200"/>
  <c r="B50" i="200"/>
  <c r="BF49" i="200"/>
  <c r="AL49" i="200"/>
  <c r="R49" i="200"/>
  <c r="BV48" i="200"/>
  <c r="BB48" i="200"/>
  <c r="AH48" i="200"/>
  <c r="N48" i="200"/>
  <c r="BR47" i="200"/>
  <c r="AX47" i="200"/>
  <c r="AD47" i="200"/>
  <c r="J47" i="200"/>
  <c r="BN46" i="200"/>
  <c r="AT46" i="200"/>
  <c r="Z46" i="200"/>
  <c r="F46" i="200"/>
  <c r="BJ45" i="200"/>
  <c r="AP45" i="200"/>
  <c r="V45" i="200"/>
  <c r="B45" i="200"/>
  <c r="BF44" i="200"/>
  <c r="AL44" i="200"/>
  <c r="R44" i="200"/>
  <c r="BV43" i="200"/>
  <c r="BB43" i="200"/>
  <c r="AH43" i="200"/>
  <c r="N43" i="200"/>
  <c r="BR42" i="200"/>
  <c r="AX42" i="200"/>
  <c r="AD42" i="200"/>
  <c r="J42" i="200"/>
  <c r="BN41" i="200"/>
  <c r="AT41" i="200"/>
  <c r="Z41" i="200"/>
  <c r="F41" i="200"/>
  <c r="BJ40" i="200"/>
  <c r="AP40" i="200"/>
  <c r="V40" i="200"/>
  <c r="B40" i="200"/>
  <c r="BF39" i="200"/>
  <c r="AL39" i="200"/>
  <c r="R39" i="200"/>
  <c r="BV38" i="200"/>
  <c r="BB38" i="200"/>
  <c r="AH38" i="200"/>
  <c r="N38" i="200"/>
  <c r="BR37" i="200"/>
  <c r="AX37" i="200"/>
  <c r="AD37" i="200"/>
  <c r="J37" i="200"/>
  <c r="BN36" i="200"/>
  <c r="AT36" i="200"/>
  <c r="Z36" i="200"/>
  <c r="F36" i="200"/>
  <c r="BJ35" i="200"/>
  <c r="AP35" i="200"/>
  <c r="V35" i="200"/>
  <c r="B35" i="200"/>
  <c r="BF34" i="200"/>
  <c r="AL34" i="200"/>
  <c r="R34" i="200"/>
  <c r="BV33" i="200"/>
  <c r="BB33" i="200"/>
  <c r="AH33" i="200"/>
  <c r="N33" i="200"/>
  <c r="BR32" i="200"/>
  <c r="AX32" i="200"/>
  <c r="AD32" i="200"/>
  <c r="J32" i="200"/>
  <c r="BN31" i="200"/>
  <c r="AT31" i="200"/>
  <c r="Z31" i="200"/>
  <c r="F31" i="200"/>
  <c r="BJ30" i="200"/>
  <c r="AP30" i="200"/>
  <c r="V30" i="200"/>
  <c r="B30" i="200"/>
  <c r="BF29" i="200"/>
  <c r="AL29" i="200"/>
  <c r="R29" i="200"/>
  <c r="BV28" i="200"/>
  <c r="BB28" i="200"/>
  <c r="AH28" i="200"/>
  <c r="N28" i="200"/>
  <c r="BR27" i="200"/>
  <c r="AX27" i="200"/>
  <c r="AD27" i="200"/>
  <c r="J27" i="200"/>
  <c r="BN26" i="200"/>
  <c r="AT26" i="200"/>
  <c r="Z26" i="200"/>
  <c r="F26" i="200"/>
  <c r="BJ25" i="200"/>
  <c r="AP25" i="200"/>
  <c r="V25" i="200"/>
  <c r="B25" i="200"/>
  <c r="BF24" i="200"/>
  <c r="AL24" i="200"/>
  <c r="R24" i="200"/>
  <c r="BV23" i="200"/>
  <c r="BB23" i="200"/>
  <c r="AH23" i="200"/>
  <c r="N23" i="200"/>
  <c r="BR22" i="200"/>
  <c r="AX22" i="200"/>
  <c r="AD22" i="200"/>
  <c r="J22" i="200"/>
  <c r="BN21" i="200"/>
  <c r="AT21" i="200"/>
  <c r="Z21" i="200"/>
  <c r="F21" i="200"/>
  <c r="BJ20" i="200"/>
  <c r="AP20" i="200"/>
  <c r="V20" i="200"/>
  <c r="B20" i="200"/>
  <c r="BF19" i="200"/>
  <c r="AL19" i="200"/>
  <c r="R19" i="200"/>
  <c r="BV18" i="200"/>
  <c r="BB18" i="200"/>
  <c r="AH18" i="200"/>
  <c r="N18" i="200"/>
  <c r="BR17" i="200"/>
  <c r="AX17" i="200"/>
  <c r="AD17" i="200"/>
  <c r="J17" i="200"/>
  <c r="BN16" i="200"/>
  <c r="AT16" i="200"/>
  <c r="Z16" i="200"/>
  <c r="BU78" i="200"/>
  <c r="BA78" i="200"/>
  <c r="AG78" i="200"/>
  <c r="M78" i="200"/>
  <c r="BQ77" i="200"/>
  <c r="AW77" i="200"/>
  <c r="AC77" i="200"/>
  <c r="I77" i="200"/>
  <c r="BM76" i="200"/>
  <c r="AS76" i="200"/>
  <c r="Y76" i="200"/>
  <c r="E76" i="200"/>
  <c r="BI75" i="200"/>
  <c r="AO75" i="200"/>
  <c r="U75" i="200"/>
  <c r="BY74" i="200"/>
  <c r="BE74" i="200"/>
  <c r="AK74" i="200"/>
  <c r="Q74" i="200"/>
  <c r="BU73" i="200"/>
  <c r="BA73" i="200"/>
  <c r="AG73" i="200"/>
  <c r="BT78" i="200"/>
  <c r="AZ78" i="200"/>
  <c r="AF78" i="200"/>
  <c r="L78" i="200"/>
  <c r="BP77" i="200"/>
  <c r="AV77" i="200"/>
  <c r="AB77" i="200"/>
  <c r="H77" i="200"/>
  <c r="BL76" i="200"/>
  <c r="AR76" i="200"/>
  <c r="X76" i="200"/>
  <c r="D76" i="200"/>
  <c r="BH75" i="200"/>
  <c r="AN75" i="200"/>
  <c r="T75" i="200"/>
  <c r="BX74" i="200"/>
  <c r="BD74" i="200"/>
  <c r="AJ74" i="200"/>
  <c r="P74" i="200"/>
  <c r="BT73" i="200"/>
  <c r="AZ73" i="200"/>
  <c r="AF73" i="200"/>
  <c r="L73" i="200"/>
  <c r="BP72" i="200"/>
  <c r="AV72" i="200"/>
  <c r="BS78" i="200"/>
  <c r="AY78" i="200"/>
  <c r="AE78" i="200"/>
  <c r="K78" i="200"/>
  <c r="BO77" i="200"/>
  <c r="AU77" i="200"/>
  <c r="AA77" i="200"/>
  <c r="G77" i="200"/>
  <c r="BK76" i="200"/>
  <c r="AQ76" i="200"/>
  <c r="W76" i="200"/>
  <c r="C76" i="200"/>
  <c r="BG75" i="200"/>
  <c r="AM75" i="200"/>
  <c r="S75" i="200"/>
  <c r="BW74" i="200"/>
  <c r="BC74" i="200"/>
  <c r="AI74" i="200"/>
  <c r="O74" i="200"/>
  <c r="BS73" i="200"/>
  <c r="AY73" i="200"/>
  <c r="AE73" i="200"/>
  <c r="BR78" i="200"/>
  <c r="AX78" i="200"/>
  <c r="AD78" i="200"/>
  <c r="J78" i="200"/>
  <c r="BN77" i="200"/>
  <c r="AT77" i="200"/>
  <c r="Z77" i="200"/>
  <c r="F77" i="200"/>
  <c r="BJ76" i="200"/>
  <c r="AP76" i="200"/>
  <c r="V76" i="200"/>
  <c r="B76" i="200"/>
  <c r="BF75" i="200"/>
  <c r="AL75" i="200"/>
  <c r="R75" i="200"/>
  <c r="BV74" i="200"/>
  <c r="BB74" i="200"/>
  <c r="AH74" i="200"/>
  <c r="N74" i="200"/>
  <c r="BR73" i="200"/>
  <c r="AX73" i="200"/>
  <c r="AD73" i="200"/>
  <c r="J73" i="200"/>
  <c r="BQ78" i="200"/>
  <c r="AW78" i="200"/>
  <c r="AC78" i="200"/>
  <c r="I78" i="200"/>
  <c r="BM77" i="200"/>
  <c r="AS77" i="200"/>
  <c r="Y77" i="200"/>
  <c r="E77" i="200"/>
  <c r="BI76" i="200"/>
  <c r="AO76" i="200"/>
  <c r="U76" i="200"/>
  <c r="BY75" i="200"/>
  <c r="BE75" i="200"/>
  <c r="AK75" i="200"/>
  <c r="Q75" i="200"/>
  <c r="BU74" i="200"/>
  <c r="BA74" i="200"/>
  <c r="AG74" i="200"/>
  <c r="M74" i="200"/>
  <c r="BQ73" i="200"/>
  <c r="AW73" i="200"/>
  <c r="AC73" i="200"/>
  <c r="I73" i="200"/>
  <c r="BM72" i="200"/>
  <c r="AS72" i="200"/>
  <c r="Y72" i="200"/>
  <c r="E72" i="200"/>
  <c r="BI71" i="200"/>
  <c r="AO71" i="200"/>
  <c r="U71" i="200"/>
  <c r="BY70" i="200"/>
  <c r="BE70" i="200"/>
  <c r="AK70" i="200"/>
  <c r="Q70" i="200"/>
  <c r="BU69" i="200"/>
  <c r="BA69" i="200"/>
  <c r="AG69" i="200"/>
  <c r="M69" i="200"/>
  <c r="BQ68" i="200"/>
  <c r="AW68" i="200"/>
  <c r="AC68" i="200"/>
  <c r="I68" i="200"/>
  <c r="BM67" i="200"/>
  <c r="AS67" i="200"/>
  <c r="Y67" i="200"/>
  <c r="E67" i="200"/>
  <c r="BI66" i="200"/>
  <c r="AO66" i="200"/>
  <c r="U66" i="200"/>
  <c r="BY65" i="200"/>
  <c r="BE65" i="200"/>
  <c r="AK65" i="200"/>
  <c r="Q65" i="200"/>
  <c r="BU64" i="200"/>
  <c r="BA64" i="200"/>
  <c r="AG64" i="200"/>
  <c r="M64" i="200"/>
  <c r="BQ63" i="200"/>
  <c r="AW63" i="200"/>
  <c r="AC63" i="200"/>
  <c r="I63" i="200"/>
  <c r="BM62" i="200"/>
  <c r="AS62" i="200"/>
  <c r="Y62" i="200"/>
  <c r="E62" i="200"/>
  <c r="BI61" i="200"/>
  <c r="AO61" i="200"/>
  <c r="U61" i="200"/>
  <c r="BY60" i="200"/>
  <c r="BE60" i="200"/>
  <c r="AK60" i="200"/>
  <c r="Q60" i="200"/>
  <c r="BU59" i="200"/>
  <c r="BA59" i="200"/>
  <c r="AG59" i="200"/>
  <c r="M59" i="200"/>
  <c r="BQ58" i="200"/>
  <c r="AW58" i="200"/>
  <c r="AC58" i="200"/>
  <c r="I58" i="200"/>
  <c r="BM57" i="200"/>
  <c r="AS57" i="200"/>
  <c r="Y57" i="200"/>
  <c r="E57" i="200"/>
  <c r="BI56" i="200"/>
  <c r="AO56" i="200"/>
  <c r="U56" i="200"/>
  <c r="BY55" i="200"/>
  <c r="BE55" i="200"/>
  <c r="AK55" i="200"/>
  <c r="Q55" i="200"/>
  <c r="BU54" i="200"/>
  <c r="BA54" i="200"/>
  <c r="AG54" i="200"/>
  <c r="M54" i="200"/>
  <c r="BQ53" i="200"/>
  <c r="AW53" i="200"/>
  <c r="AC53" i="200"/>
  <c r="I53" i="200"/>
  <c r="BM52" i="200"/>
  <c r="AS52" i="200"/>
  <c r="Y52" i="200"/>
  <c r="E52" i="200"/>
  <c r="BI51" i="200"/>
  <c r="AO51" i="200"/>
  <c r="U51" i="200"/>
  <c r="BY50" i="200"/>
  <c r="BE50" i="200"/>
  <c r="AK50" i="200"/>
  <c r="Q50" i="200"/>
  <c r="BU49" i="200"/>
  <c r="BA49" i="200"/>
  <c r="AG49" i="200"/>
  <c r="M49" i="200"/>
  <c r="BQ48" i="200"/>
  <c r="AW48" i="200"/>
  <c r="AC48" i="200"/>
  <c r="I48" i="200"/>
  <c r="BM47" i="200"/>
  <c r="AS47" i="200"/>
  <c r="Y47" i="200"/>
  <c r="E47" i="200"/>
  <c r="BI46" i="200"/>
  <c r="AO46" i="200"/>
  <c r="U46" i="200"/>
  <c r="BY45" i="200"/>
  <c r="BE45" i="200"/>
  <c r="AK45" i="200"/>
  <c r="Q45" i="200"/>
  <c r="BU44" i="200"/>
  <c r="BA44" i="200"/>
  <c r="AG44" i="200"/>
  <c r="M44" i="200"/>
  <c r="BQ43" i="200"/>
  <c r="AW43" i="200"/>
  <c r="AC43" i="200"/>
  <c r="I43" i="200"/>
  <c r="BM42" i="200"/>
  <c r="AS42" i="200"/>
  <c r="Y42" i="200"/>
  <c r="E42" i="200"/>
  <c r="BI41" i="200"/>
  <c r="AO41" i="200"/>
  <c r="U41" i="200"/>
  <c r="BY40" i="200"/>
  <c r="BE40" i="200"/>
  <c r="AK40" i="200"/>
  <c r="Q40" i="200"/>
  <c r="BU39" i="200"/>
  <c r="BA39" i="200"/>
  <c r="AG39" i="200"/>
  <c r="M39" i="200"/>
  <c r="BQ38" i="200"/>
  <c r="AW38" i="200"/>
  <c r="AC38" i="200"/>
  <c r="I38" i="200"/>
  <c r="BM37" i="200"/>
  <c r="AS37" i="200"/>
  <c r="Y37" i="200"/>
  <c r="E37" i="200"/>
  <c r="BI36" i="200"/>
  <c r="AO36" i="200"/>
  <c r="U36" i="200"/>
  <c r="BY35" i="200"/>
  <c r="BE35" i="200"/>
  <c r="AK35" i="200"/>
  <c r="Q35" i="200"/>
  <c r="BU34" i="200"/>
  <c r="BA34" i="200"/>
  <c r="AG34" i="200"/>
  <c r="M34" i="200"/>
  <c r="BQ33" i="200"/>
  <c r="AW33" i="200"/>
  <c r="AC33" i="200"/>
  <c r="I33" i="200"/>
  <c r="BM32" i="200"/>
  <c r="AS32" i="200"/>
  <c r="Y32" i="200"/>
  <c r="E32" i="200"/>
  <c r="BI31" i="200"/>
  <c r="AO31" i="200"/>
  <c r="U31" i="200"/>
  <c r="BY30" i="200"/>
  <c r="BE30" i="200"/>
  <c r="AK30" i="200"/>
  <c r="Q30" i="200"/>
  <c r="BU29" i="200"/>
  <c r="BA29" i="200"/>
  <c r="AG29" i="200"/>
  <c r="M29" i="200"/>
  <c r="BQ28" i="200"/>
  <c r="AW28" i="200"/>
  <c r="AC28" i="200"/>
  <c r="I28" i="200"/>
  <c r="BM27" i="200"/>
  <c r="AS27" i="200"/>
  <c r="Y27" i="200"/>
  <c r="E27" i="200"/>
  <c r="BI26" i="200"/>
  <c r="BP78" i="200"/>
  <c r="AV78" i="200"/>
  <c r="AB78" i="200"/>
  <c r="H78" i="200"/>
  <c r="BL77" i="200"/>
  <c r="AR77" i="200"/>
  <c r="X77" i="200"/>
  <c r="D77" i="200"/>
  <c r="BH76" i="200"/>
  <c r="AN76" i="200"/>
  <c r="T76" i="200"/>
  <c r="BX75" i="200"/>
  <c r="BD75" i="200"/>
  <c r="AJ75" i="200"/>
  <c r="P75" i="200"/>
  <c r="BT74" i="200"/>
  <c r="AZ74" i="200"/>
  <c r="AF74" i="200"/>
  <c r="L74" i="200"/>
  <c r="BP73" i="200"/>
  <c r="AV73" i="200"/>
  <c r="AB73" i="200"/>
  <c r="H73" i="200"/>
  <c r="BL72" i="200"/>
  <c r="AR72" i="200"/>
  <c r="X72" i="200"/>
  <c r="D72" i="200"/>
  <c r="BH71" i="200"/>
  <c r="AN71" i="200"/>
  <c r="T71" i="200"/>
  <c r="BX70" i="200"/>
  <c r="BD70" i="200"/>
  <c r="AJ70" i="200"/>
  <c r="P70" i="200"/>
  <c r="BT69" i="200"/>
  <c r="AZ69" i="200"/>
  <c r="AF69" i="200"/>
  <c r="L69" i="200"/>
  <c r="BP68" i="200"/>
  <c r="AV68" i="200"/>
  <c r="AB68" i="200"/>
  <c r="H68" i="200"/>
  <c r="BL67" i="200"/>
  <c r="AR67" i="200"/>
  <c r="X67" i="200"/>
  <c r="D67" i="200"/>
  <c r="BH66" i="200"/>
  <c r="AN66" i="200"/>
  <c r="T66" i="200"/>
  <c r="BX65" i="200"/>
  <c r="BD65" i="200"/>
  <c r="AJ65" i="200"/>
  <c r="P65" i="200"/>
  <c r="BT64" i="200"/>
  <c r="AZ64" i="200"/>
  <c r="AF64" i="200"/>
  <c r="L64" i="200"/>
  <c r="BP63" i="200"/>
  <c r="AV63" i="200"/>
  <c r="AB63" i="200"/>
  <c r="H63" i="200"/>
  <c r="BL62" i="200"/>
  <c r="AR62" i="200"/>
  <c r="X62" i="200"/>
  <c r="D62" i="200"/>
  <c r="BH61" i="200"/>
  <c r="AN61" i="200"/>
  <c r="T61" i="200"/>
  <c r="BX60" i="200"/>
  <c r="BD60" i="200"/>
  <c r="AJ60" i="200"/>
  <c r="P60" i="200"/>
  <c r="BT59" i="200"/>
  <c r="AZ59" i="200"/>
  <c r="AF59" i="200"/>
  <c r="L59" i="200"/>
  <c r="BP58" i="200"/>
  <c r="AV58" i="200"/>
  <c r="AB58" i="200"/>
  <c r="H58" i="200"/>
  <c r="BL57" i="200"/>
  <c r="AR57" i="200"/>
  <c r="X57" i="200"/>
  <c r="D57" i="200"/>
  <c r="BH56" i="200"/>
  <c r="AN56" i="200"/>
  <c r="T56" i="200"/>
  <c r="BX55" i="200"/>
  <c r="BD55" i="200"/>
  <c r="AJ55" i="200"/>
  <c r="P55" i="200"/>
  <c r="BT54" i="200"/>
  <c r="AZ54" i="200"/>
  <c r="AF54" i="200"/>
  <c r="L54" i="200"/>
  <c r="BP53" i="200"/>
  <c r="AV53" i="200"/>
  <c r="AB53" i="200"/>
  <c r="H53" i="200"/>
  <c r="BL52" i="200"/>
  <c r="AR52" i="200"/>
  <c r="X52" i="200"/>
  <c r="D52" i="200"/>
  <c r="BH51" i="200"/>
  <c r="AN51" i="200"/>
  <c r="T51" i="200"/>
  <c r="BX50" i="200"/>
  <c r="BD50" i="200"/>
  <c r="AJ50" i="200"/>
  <c r="P50" i="200"/>
  <c r="BT49" i="200"/>
  <c r="AZ49" i="200"/>
  <c r="AF49" i="200"/>
  <c r="L49" i="200"/>
  <c r="BP48" i="200"/>
  <c r="AV48" i="200"/>
  <c r="AB48" i="200"/>
  <c r="H48" i="200"/>
  <c r="BL47" i="200"/>
  <c r="AR47" i="200"/>
  <c r="X47" i="200"/>
  <c r="D47" i="200"/>
  <c r="BH46" i="200"/>
  <c r="AN46" i="200"/>
  <c r="T46" i="200"/>
  <c r="BX45" i="200"/>
  <c r="BD45" i="200"/>
  <c r="AJ45" i="200"/>
  <c r="P45" i="200"/>
  <c r="BT44" i="200"/>
  <c r="AZ44" i="200"/>
  <c r="AF44" i="200"/>
  <c r="L44" i="200"/>
  <c r="BP43" i="200"/>
  <c r="AV43" i="200"/>
  <c r="AB43" i="200"/>
  <c r="H43" i="200"/>
  <c r="BL42" i="200"/>
  <c r="AR42" i="200"/>
  <c r="X42" i="200"/>
  <c r="D42" i="200"/>
  <c r="BH41" i="200"/>
  <c r="AN41" i="200"/>
  <c r="T41" i="200"/>
  <c r="BX40" i="200"/>
  <c r="BD40" i="200"/>
  <c r="AJ40" i="200"/>
  <c r="P40" i="200"/>
  <c r="BT39" i="200"/>
  <c r="AZ39" i="200"/>
  <c r="AF39" i="200"/>
  <c r="L39" i="200"/>
  <c r="BP38" i="200"/>
  <c r="AV38" i="200"/>
  <c r="AB38" i="200"/>
  <c r="H38" i="200"/>
  <c r="BL37" i="200"/>
  <c r="AR37" i="200"/>
  <c r="X37" i="200"/>
  <c r="D37" i="200"/>
  <c r="BH36" i="200"/>
  <c r="AN36" i="200"/>
  <c r="T36" i="200"/>
  <c r="BX35" i="200"/>
  <c r="BD35" i="200"/>
  <c r="AJ35" i="200"/>
  <c r="BO78" i="200"/>
  <c r="AU78" i="200"/>
  <c r="AA78" i="200"/>
  <c r="G78" i="200"/>
  <c r="BK77" i="200"/>
  <c r="AQ77" i="200"/>
  <c r="W77" i="200"/>
  <c r="C77" i="200"/>
  <c r="BG76" i="200"/>
  <c r="AM76" i="200"/>
  <c r="S76" i="200"/>
  <c r="BW75" i="200"/>
  <c r="BC75" i="200"/>
  <c r="AI75" i="200"/>
  <c r="O75" i="200"/>
  <c r="BS74" i="200"/>
  <c r="AY74" i="200"/>
  <c r="AE74" i="200"/>
  <c r="K74" i="200"/>
  <c r="BO73" i="200"/>
  <c r="AU73" i="200"/>
  <c r="AA73" i="200"/>
  <c r="G73" i="200"/>
  <c r="BK72" i="200"/>
  <c r="AQ72" i="200"/>
  <c r="W72" i="200"/>
  <c r="C72" i="200"/>
  <c r="BG71" i="200"/>
  <c r="AM71" i="200"/>
  <c r="S71" i="200"/>
  <c r="BW70" i="200"/>
  <c r="BC70" i="200"/>
  <c r="AI70" i="200"/>
  <c r="O70" i="200"/>
  <c r="BS69" i="200"/>
  <c r="AY69" i="200"/>
  <c r="AE69" i="200"/>
  <c r="K69" i="200"/>
  <c r="BO68" i="200"/>
  <c r="AU68" i="200"/>
  <c r="AA68" i="200"/>
  <c r="G68" i="200"/>
  <c r="BK67" i="200"/>
  <c r="AQ67" i="200"/>
  <c r="W67" i="200"/>
  <c r="C67" i="200"/>
  <c r="BG66" i="200"/>
  <c r="AM66" i="200"/>
  <c r="S66" i="200"/>
  <c r="BW65" i="200"/>
  <c r="BC65" i="200"/>
  <c r="AI65" i="200"/>
  <c r="O65" i="200"/>
  <c r="BS64" i="200"/>
  <c r="AY64" i="200"/>
  <c r="AE64" i="200"/>
  <c r="K64" i="200"/>
  <c r="BO63" i="200"/>
  <c r="AU63" i="200"/>
  <c r="AA63" i="200"/>
  <c r="G63" i="200"/>
  <c r="BK62" i="200"/>
  <c r="AQ62" i="200"/>
  <c r="W62" i="200"/>
  <c r="C62" i="200"/>
  <c r="BG61" i="200"/>
  <c r="AM61" i="200"/>
  <c r="S61" i="200"/>
  <c r="BW60" i="200"/>
  <c r="BC60" i="200"/>
  <c r="AI60" i="200"/>
  <c r="O60" i="200"/>
  <c r="BS59" i="200"/>
  <c r="AY59" i="200"/>
  <c r="AE59" i="200"/>
  <c r="K59" i="200"/>
  <c r="BO58" i="200"/>
  <c r="AU58" i="200"/>
  <c r="AA58" i="200"/>
  <c r="G58" i="200"/>
  <c r="BK57" i="200"/>
  <c r="AQ57" i="200"/>
  <c r="W57" i="200"/>
  <c r="C57" i="200"/>
  <c r="BG56" i="200"/>
  <c r="AM56" i="200"/>
  <c r="S56" i="200"/>
  <c r="BW55" i="200"/>
  <c r="BC55" i="200"/>
  <c r="AI55" i="200"/>
  <c r="O55" i="200"/>
  <c r="BS54" i="200"/>
  <c r="AY54" i="200"/>
  <c r="AE54" i="200"/>
  <c r="K54" i="200"/>
  <c r="BO53" i="200"/>
  <c r="AU53" i="200"/>
  <c r="AA53" i="200"/>
  <c r="G53" i="200"/>
  <c r="BK52" i="200"/>
  <c r="AQ52" i="200"/>
  <c r="W52" i="200"/>
  <c r="C52" i="200"/>
  <c r="BG51" i="200"/>
  <c r="AM51" i="200"/>
  <c r="S51" i="200"/>
  <c r="BW50" i="200"/>
  <c r="BC50" i="200"/>
  <c r="AI50" i="200"/>
  <c r="O50" i="200"/>
  <c r="BS49" i="200"/>
  <c r="AY49" i="200"/>
  <c r="AE49" i="200"/>
  <c r="K49" i="200"/>
  <c r="BO48" i="200"/>
  <c r="AU48" i="200"/>
  <c r="AA48" i="200"/>
  <c r="G48" i="200"/>
  <c r="BK47" i="200"/>
  <c r="AQ47" i="200"/>
  <c r="W47" i="200"/>
  <c r="C47" i="200"/>
  <c r="BG46" i="200"/>
  <c r="AM46" i="200"/>
  <c r="S46" i="200"/>
  <c r="BW45" i="200"/>
  <c r="BC45" i="200"/>
  <c r="AI45" i="200"/>
  <c r="O45" i="200"/>
  <c r="BS44" i="200"/>
  <c r="AY44" i="200"/>
  <c r="AE44" i="200"/>
  <c r="K44" i="200"/>
  <c r="BO43" i="200"/>
  <c r="AU43" i="200"/>
  <c r="AA43" i="200"/>
  <c r="G43" i="200"/>
  <c r="BK42" i="200"/>
  <c r="AQ42" i="200"/>
  <c r="W42" i="200"/>
  <c r="C42" i="200"/>
  <c r="BG41" i="200"/>
  <c r="AM41" i="200"/>
  <c r="S41" i="200"/>
  <c r="BW40" i="200"/>
  <c r="BC40" i="200"/>
  <c r="AI40" i="200"/>
  <c r="O40" i="200"/>
  <c r="BS39" i="200"/>
  <c r="AY39" i="200"/>
  <c r="AE39" i="200"/>
  <c r="K39" i="200"/>
  <c r="BO38" i="200"/>
  <c r="AU38" i="200"/>
  <c r="AA38" i="200"/>
  <c r="G38" i="200"/>
  <c r="BK37" i="200"/>
  <c r="AQ37" i="200"/>
  <c r="W37" i="200"/>
  <c r="C37" i="200"/>
  <c r="BG36" i="200"/>
  <c r="AM36" i="200"/>
  <c r="S36" i="200"/>
  <c r="BW35" i="200"/>
  <c r="BC35" i="200"/>
  <c r="AI35" i="200"/>
  <c r="O35" i="200"/>
  <c r="BS34" i="200"/>
  <c r="AY34" i="200"/>
  <c r="AE34" i="200"/>
  <c r="K34" i="200"/>
  <c r="BO33" i="200"/>
  <c r="AU33" i="200"/>
  <c r="AA33" i="200"/>
  <c r="G33" i="200"/>
  <c r="BK32" i="200"/>
  <c r="AQ32" i="200"/>
  <c r="W32" i="200"/>
  <c r="C32" i="200"/>
  <c r="BG31" i="200"/>
  <c r="AM31" i="200"/>
  <c r="S31" i="200"/>
  <c r="BW30" i="200"/>
  <c r="BC30" i="200"/>
  <c r="AI30" i="200"/>
  <c r="O30" i="200"/>
  <c r="BS29" i="200"/>
  <c r="AY29" i="200"/>
  <c r="AE29" i="200"/>
  <c r="K29" i="200"/>
  <c r="BO28" i="200"/>
  <c r="AU28" i="200"/>
  <c r="AA28" i="200"/>
  <c r="G28" i="200"/>
  <c r="BK27" i="200"/>
  <c r="AQ27" i="200"/>
  <c r="W27" i="200"/>
  <c r="C27" i="200"/>
  <c r="BG26" i="200"/>
  <c r="AM26" i="200"/>
  <c r="S26" i="200"/>
  <c r="BW25" i="200"/>
  <c r="BC25" i="200"/>
  <c r="AI25" i="200"/>
  <c r="O25" i="200"/>
  <c r="BS24" i="200"/>
  <c r="AY24" i="200"/>
  <c r="AE24" i="200"/>
  <c r="K24" i="200"/>
  <c r="BO23" i="200"/>
  <c r="AU23" i="200"/>
  <c r="AA23" i="200"/>
  <c r="G23" i="200"/>
  <c r="BK22" i="200"/>
  <c r="AQ22" i="200"/>
  <c r="W22" i="200"/>
  <c r="C22" i="200"/>
  <c r="BG21" i="200"/>
  <c r="AM21" i="200"/>
  <c r="S21" i="200"/>
  <c r="BW20" i="200"/>
  <c r="BC20" i="200"/>
  <c r="AI20" i="200"/>
  <c r="O20" i="200"/>
  <c r="BS19" i="200"/>
  <c r="AY19" i="200"/>
  <c r="BN78" i="200"/>
  <c r="AT78" i="200"/>
  <c r="Z78" i="200"/>
  <c r="F78" i="200"/>
  <c r="BJ77" i="200"/>
  <c r="AP77" i="200"/>
  <c r="V77" i="200"/>
  <c r="B77" i="200"/>
  <c r="BF76" i="200"/>
  <c r="AL76" i="200"/>
  <c r="R76" i="200"/>
  <c r="BV75" i="200"/>
  <c r="BB75" i="200"/>
  <c r="AH75" i="200"/>
  <c r="N75" i="200"/>
  <c r="BR74" i="200"/>
  <c r="AX74" i="200"/>
  <c r="AD74" i="200"/>
  <c r="J74" i="200"/>
  <c r="BN73" i="200"/>
  <c r="AT73" i="200"/>
  <c r="Z73" i="200"/>
  <c r="F73" i="200"/>
  <c r="BJ72" i="200"/>
  <c r="AP72" i="200"/>
  <c r="V72" i="200"/>
  <c r="B72" i="200"/>
  <c r="BF71" i="200"/>
  <c r="AL71" i="200"/>
  <c r="R71" i="200"/>
  <c r="BV70" i="200"/>
  <c r="BB70" i="200"/>
  <c r="AH70" i="200"/>
  <c r="N70" i="200"/>
  <c r="BR69" i="200"/>
  <c r="AX69" i="200"/>
  <c r="AD69" i="200"/>
  <c r="J69" i="200"/>
  <c r="BN68" i="200"/>
  <c r="AT68" i="200"/>
  <c r="Z68" i="200"/>
  <c r="F68" i="200"/>
  <c r="BJ67" i="200"/>
  <c r="AP67" i="200"/>
  <c r="V67" i="200"/>
  <c r="B67" i="200"/>
  <c r="BF66" i="200"/>
  <c r="AL66" i="200"/>
  <c r="R66" i="200"/>
  <c r="BV65" i="200"/>
  <c r="BB65" i="200"/>
  <c r="AH65" i="200"/>
  <c r="N65" i="200"/>
  <c r="BR64" i="200"/>
  <c r="AX64" i="200"/>
  <c r="AD64" i="200"/>
  <c r="J64" i="200"/>
  <c r="BN63" i="200"/>
  <c r="AT63" i="200"/>
  <c r="Z63" i="200"/>
  <c r="F63" i="200"/>
  <c r="BJ62" i="200"/>
  <c r="AP62" i="200"/>
  <c r="V62" i="200"/>
  <c r="B62" i="200"/>
  <c r="BF61" i="200"/>
  <c r="AL61" i="200"/>
  <c r="R61" i="200"/>
  <c r="BV60" i="200"/>
  <c r="BB60" i="200"/>
  <c r="AH60" i="200"/>
  <c r="N60" i="200"/>
  <c r="BR59" i="200"/>
  <c r="AX59" i="200"/>
  <c r="AD59" i="200"/>
  <c r="J59" i="200"/>
  <c r="BN58" i="200"/>
  <c r="AT58" i="200"/>
  <c r="Z58" i="200"/>
  <c r="F58" i="200"/>
  <c r="BJ57" i="200"/>
  <c r="AP57" i="200"/>
  <c r="V57" i="200"/>
  <c r="B57" i="200"/>
  <c r="BF56" i="200"/>
  <c r="AL56" i="200"/>
  <c r="R56" i="200"/>
  <c r="BV55" i="200"/>
  <c r="BB55" i="200"/>
  <c r="AH55" i="200"/>
  <c r="N55" i="200"/>
  <c r="BR54" i="200"/>
  <c r="AX54" i="200"/>
  <c r="AD54" i="200"/>
  <c r="J54" i="200"/>
  <c r="BN53" i="200"/>
  <c r="AT53" i="200"/>
  <c r="Z53" i="200"/>
  <c r="F53" i="200"/>
  <c r="BJ52" i="200"/>
  <c r="AP52" i="200"/>
  <c r="V52" i="200"/>
  <c r="B52" i="200"/>
  <c r="BF51" i="200"/>
  <c r="AL51" i="200"/>
  <c r="R51" i="200"/>
  <c r="BV50" i="200"/>
  <c r="BB50" i="200"/>
  <c r="AH50" i="200"/>
  <c r="N50" i="200"/>
  <c r="BR49" i="200"/>
  <c r="AX49" i="200"/>
  <c r="AD49" i="200"/>
  <c r="J49" i="200"/>
  <c r="BN48" i="200"/>
  <c r="AT48" i="200"/>
  <c r="Z48" i="200"/>
  <c r="F48" i="200"/>
  <c r="BJ47" i="200"/>
  <c r="AP47" i="200"/>
  <c r="V47" i="200"/>
  <c r="B47" i="200"/>
  <c r="BF46" i="200"/>
  <c r="AL46" i="200"/>
  <c r="R46" i="200"/>
  <c r="BV45" i="200"/>
  <c r="BB45" i="200"/>
  <c r="AH45" i="200"/>
  <c r="N45" i="200"/>
  <c r="BR44" i="200"/>
  <c r="AX44" i="200"/>
  <c r="AD44" i="200"/>
  <c r="J44" i="200"/>
  <c r="BN43" i="200"/>
  <c r="AT43" i="200"/>
  <c r="Z43" i="200"/>
  <c r="F43" i="200"/>
  <c r="BJ42" i="200"/>
  <c r="AP42" i="200"/>
  <c r="V42" i="200"/>
  <c r="B42" i="200"/>
  <c r="BF41" i="200"/>
  <c r="AL41" i="200"/>
  <c r="R41" i="200"/>
  <c r="BV40" i="200"/>
  <c r="BB40" i="200"/>
  <c r="AH40" i="200"/>
  <c r="N40" i="200"/>
  <c r="BR39" i="200"/>
  <c r="AX39" i="200"/>
  <c r="AD39" i="200"/>
  <c r="J39" i="200"/>
  <c r="BN38" i="200"/>
  <c r="AT38" i="200"/>
  <c r="Z38" i="200"/>
  <c r="F38" i="200"/>
  <c r="BJ37" i="200"/>
  <c r="AP37" i="200"/>
  <c r="V37" i="200"/>
  <c r="B37" i="200"/>
  <c r="BF36" i="200"/>
  <c r="AL36" i="200"/>
  <c r="R36" i="200"/>
  <c r="BV35" i="200"/>
  <c r="BB35" i="200"/>
  <c r="AH35" i="200"/>
  <c r="N35" i="200"/>
  <c r="BR34" i="200"/>
  <c r="AX34" i="200"/>
  <c r="AD34" i="200"/>
  <c r="J34" i="200"/>
  <c r="BN33" i="200"/>
  <c r="AT33" i="200"/>
  <c r="Z33" i="200"/>
  <c r="F33" i="200"/>
  <c r="BJ32" i="200"/>
  <c r="AP32" i="200"/>
  <c r="V32" i="200"/>
  <c r="B32" i="200"/>
  <c r="BF31" i="200"/>
  <c r="AL31" i="200"/>
  <c r="R31" i="200"/>
  <c r="BV30" i="200"/>
  <c r="BB30" i="200"/>
  <c r="AH30" i="200"/>
  <c r="N30" i="200"/>
  <c r="BR29" i="200"/>
  <c r="AX29" i="200"/>
  <c r="AD29" i="200"/>
  <c r="J29" i="200"/>
  <c r="BN28" i="200"/>
  <c r="AT28" i="200"/>
  <c r="Z28" i="200"/>
  <c r="F28" i="200"/>
  <c r="BJ27" i="200"/>
  <c r="AP27" i="200"/>
  <c r="V27" i="200"/>
  <c r="B27" i="200"/>
  <c r="BF26" i="200"/>
  <c r="AL26" i="200"/>
  <c r="R26" i="200"/>
  <c r="BV25" i="200"/>
  <c r="BB25" i="200"/>
  <c r="AH25" i="200"/>
  <c r="N25" i="200"/>
  <c r="BR24" i="200"/>
  <c r="AX24" i="200"/>
  <c r="AD24" i="200"/>
  <c r="J24" i="200"/>
  <c r="BN23" i="200"/>
  <c r="AT23" i="200"/>
  <c r="Z23" i="200"/>
  <c r="F23" i="200"/>
  <c r="BJ22" i="200"/>
  <c r="AP22" i="200"/>
  <c r="V22" i="200"/>
  <c r="B22" i="200"/>
  <c r="BF21" i="200"/>
  <c r="AL21" i="200"/>
  <c r="R21" i="200"/>
  <c r="BV20" i="200"/>
  <c r="BB20" i="200"/>
  <c r="AH20" i="200"/>
  <c r="N20" i="200"/>
  <c r="BR19" i="200"/>
  <c r="AX19" i="200"/>
  <c r="AD19" i="200"/>
  <c r="J19" i="200"/>
  <c r="BN18" i="200"/>
  <c r="AT18" i="200"/>
  <c r="Z18" i="200"/>
  <c r="F18" i="200"/>
  <c r="BJ17" i="200"/>
  <c r="AP17" i="200"/>
  <c r="V17" i="200"/>
  <c r="B17" i="200"/>
  <c r="BF16" i="200"/>
  <c r="AL16" i="200"/>
  <c r="R16" i="200"/>
  <c r="BV15" i="200"/>
  <c r="BB15" i="200"/>
  <c r="AH15" i="200"/>
  <c r="N15" i="200"/>
  <c r="BR14" i="200"/>
  <c r="AX14" i="200"/>
  <c r="AD14" i="200"/>
  <c r="J14" i="200"/>
  <c r="BN13" i="200"/>
  <c r="AT13" i="200"/>
  <c r="Z13" i="200"/>
  <c r="F13" i="200"/>
  <c r="BJ12" i="200"/>
  <c r="AP12" i="200"/>
  <c r="V12" i="200"/>
  <c r="B12" i="200"/>
  <c r="BF11" i="200"/>
  <c r="AL11" i="200"/>
  <c r="R11" i="200"/>
  <c r="BV10" i="200"/>
  <c r="BB10" i="200"/>
  <c r="AH10" i="200"/>
  <c r="N10" i="200"/>
  <c r="BR9" i="200"/>
  <c r="AX9" i="200"/>
  <c r="BM78" i="200"/>
  <c r="AS78" i="200"/>
  <c r="Y78" i="200"/>
  <c r="E78" i="200"/>
  <c r="BI77" i="200"/>
  <c r="AO77" i="200"/>
  <c r="U77" i="200"/>
  <c r="BY76" i="200"/>
  <c r="BE76" i="200"/>
  <c r="AK76" i="200"/>
  <c r="Q76" i="200"/>
  <c r="BU75" i="200"/>
  <c r="BA75" i="200"/>
  <c r="AG75" i="200"/>
  <c r="M75" i="200"/>
  <c r="BQ74" i="200"/>
  <c r="AW74" i="200"/>
  <c r="AC74" i="200"/>
  <c r="I74" i="200"/>
  <c r="BM73" i="200"/>
  <c r="AS73" i="200"/>
  <c r="Y73" i="200"/>
  <c r="E73" i="200"/>
  <c r="BI72" i="200"/>
  <c r="AO72" i="200"/>
  <c r="U72" i="200"/>
  <c r="BY71" i="200"/>
  <c r="BE71" i="200"/>
  <c r="AK71" i="200"/>
  <c r="Q71" i="200"/>
  <c r="BU70" i="200"/>
  <c r="BA70" i="200"/>
  <c r="AG70" i="200"/>
  <c r="M70" i="200"/>
  <c r="BQ69" i="200"/>
  <c r="AW69" i="200"/>
  <c r="AC69" i="200"/>
  <c r="I69" i="200"/>
  <c r="BM68" i="200"/>
  <c r="AS68" i="200"/>
  <c r="Y68" i="200"/>
  <c r="E68" i="200"/>
  <c r="BI67" i="200"/>
  <c r="AO67" i="200"/>
  <c r="U67" i="200"/>
  <c r="BY66" i="200"/>
  <c r="BE66" i="200"/>
  <c r="AK66" i="200"/>
  <c r="Q66" i="200"/>
  <c r="BU65" i="200"/>
  <c r="BA65" i="200"/>
  <c r="AG65" i="200"/>
  <c r="M65" i="200"/>
  <c r="BQ64" i="200"/>
  <c r="AW64" i="200"/>
  <c r="AC64" i="200"/>
  <c r="I64" i="200"/>
  <c r="BM63" i="200"/>
  <c r="AS63" i="200"/>
  <c r="Y63" i="200"/>
  <c r="E63" i="200"/>
  <c r="BI62" i="200"/>
  <c r="AO62" i="200"/>
  <c r="U62" i="200"/>
  <c r="BY61" i="200"/>
  <c r="BE61" i="200"/>
  <c r="AK61" i="200"/>
  <c r="Q61" i="200"/>
  <c r="BU60" i="200"/>
  <c r="BA60" i="200"/>
  <c r="AG60" i="200"/>
  <c r="M60" i="200"/>
  <c r="BQ59" i="200"/>
  <c r="AW59" i="200"/>
  <c r="AC59" i="200"/>
  <c r="I59" i="200"/>
  <c r="BM58" i="200"/>
  <c r="AS58" i="200"/>
  <c r="Y58" i="200"/>
  <c r="E58" i="200"/>
  <c r="BI57" i="200"/>
  <c r="AO57" i="200"/>
  <c r="U57" i="200"/>
  <c r="BY56" i="200"/>
  <c r="BE56" i="200"/>
  <c r="AK56" i="200"/>
  <c r="Q56" i="200"/>
  <c r="BU55" i="200"/>
  <c r="BA55" i="200"/>
  <c r="AG55" i="200"/>
  <c r="M55" i="200"/>
  <c r="BQ54" i="200"/>
  <c r="AW54" i="200"/>
  <c r="AC54" i="200"/>
  <c r="I54" i="200"/>
  <c r="BM53" i="200"/>
  <c r="AS53" i="200"/>
  <c r="Y53" i="200"/>
  <c r="E53" i="200"/>
  <c r="BI52" i="200"/>
  <c r="AO52" i="200"/>
  <c r="U52" i="200"/>
  <c r="BY51" i="200"/>
  <c r="BE51" i="200"/>
  <c r="AK51" i="200"/>
  <c r="Q51" i="200"/>
  <c r="BU50" i="200"/>
  <c r="BA50" i="200"/>
  <c r="AG50" i="200"/>
  <c r="M50" i="200"/>
  <c r="BQ49" i="200"/>
  <c r="AW49" i="200"/>
  <c r="AC49" i="200"/>
  <c r="I49" i="200"/>
  <c r="BM48" i="200"/>
  <c r="AS48" i="200"/>
  <c r="Y48" i="200"/>
  <c r="E48" i="200"/>
  <c r="BI47" i="200"/>
  <c r="AO47" i="200"/>
  <c r="U47" i="200"/>
  <c r="BY46" i="200"/>
  <c r="BE46" i="200"/>
  <c r="AK46" i="200"/>
  <c r="Q46" i="200"/>
  <c r="BU45" i="200"/>
  <c r="BA45" i="200"/>
  <c r="AG45" i="200"/>
  <c r="M45" i="200"/>
  <c r="BQ44" i="200"/>
  <c r="AW44" i="200"/>
  <c r="AC44" i="200"/>
  <c r="I44" i="200"/>
  <c r="BM43" i="200"/>
  <c r="AS43" i="200"/>
  <c r="Y43" i="200"/>
  <c r="E43" i="200"/>
  <c r="BI42" i="200"/>
  <c r="AO42" i="200"/>
  <c r="U42" i="200"/>
  <c r="BY41" i="200"/>
  <c r="BE41" i="200"/>
  <c r="AK41" i="200"/>
  <c r="Q41" i="200"/>
  <c r="BU40" i="200"/>
  <c r="BA40" i="200"/>
  <c r="AG40" i="200"/>
  <c r="M40" i="200"/>
  <c r="BQ39" i="200"/>
  <c r="AW39" i="200"/>
  <c r="AC39" i="200"/>
  <c r="I39" i="200"/>
  <c r="BM38" i="200"/>
  <c r="AS38" i="200"/>
  <c r="Y38" i="200"/>
  <c r="E38" i="200"/>
  <c r="BI37" i="200"/>
  <c r="AO37" i="200"/>
  <c r="U37" i="200"/>
  <c r="BY36" i="200"/>
  <c r="BE36" i="200"/>
  <c r="AK36" i="200"/>
  <c r="Q36" i="200"/>
  <c r="BU35" i="200"/>
  <c r="BA35" i="200"/>
  <c r="AG35" i="200"/>
  <c r="M35" i="200"/>
  <c r="BQ34" i="200"/>
  <c r="AW34" i="200"/>
  <c r="AC34" i="200"/>
  <c r="I34" i="200"/>
  <c r="BM33" i="200"/>
  <c r="AS33" i="200"/>
  <c r="Y33" i="200"/>
  <c r="E33" i="200"/>
  <c r="BI32" i="200"/>
  <c r="AO32" i="200"/>
  <c r="U32" i="200"/>
  <c r="BY31" i="200"/>
  <c r="BE31" i="200"/>
  <c r="AK31" i="200"/>
  <c r="Q31" i="200"/>
  <c r="BU30" i="200"/>
  <c r="BA30" i="200"/>
  <c r="AG30" i="200"/>
  <c r="M30" i="200"/>
  <c r="BQ29" i="200"/>
  <c r="AW29" i="200"/>
  <c r="AC29" i="200"/>
  <c r="I29" i="200"/>
  <c r="BM28" i="200"/>
  <c r="BL78" i="200"/>
  <c r="AR78" i="200"/>
  <c r="X78" i="200"/>
  <c r="D78" i="200"/>
  <c r="BH77" i="200"/>
  <c r="AN77" i="200"/>
  <c r="T77" i="200"/>
  <c r="BX76" i="200"/>
  <c r="BD76" i="200"/>
  <c r="AJ76" i="200"/>
  <c r="P76" i="200"/>
  <c r="BT75" i="200"/>
  <c r="AZ75" i="200"/>
  <c r="AF75" i="200"/>
  <c r="L75" i="200"/>
  <c r="BP74" i="200"/>
  <c r="AV74" i="200"/>
  <c r="AB74" i="200"/>
  <c r="H74" i="200"/>
  <c r="BL73" i="200"/>
  <c r="AR73" i="200"/>
  <c r="X73" i="200"/>
  <c r="D73" i="200"/>
  <c r="BH72" i="200"/>
  <c r="AN72" i="200"/>
  <c r="T72" i="200"/>
  <c r="BX71" i="200"/>
  <c r="BD71" i="200"/>
  <c r="AJ71" i="200"/>
  <c r="P71" i="200"/>
  <c r="BT70" i="200"/>
  <c r="AZ70" i="200"/>
  <c r="AF70" i="200"/>
  <c r="L70" i="200"/>
  <c r="BP69" i="200"/>
  <c r="AV69" i="200"/>
  <c r="AB69" i="200"/>
  <c r="H69" i="200"/>
  <c r="BL68" i="200"/>
  <c r="AR68" i="200"/>
  <c r="X68" i="200"/>
  <c r="D68" i="200"/>
  <c r="BH67" i="200"/>
  <c r="AN67" i="200"/>
  <c r="T67" i="200"/>
  <c r="BX66" i="200"/>
  <c r="BD66" i="200"/>
  <c r="AJ66" i="200"/>
  <c r="P66" i="200"/>
  <c r="BT65" i="200"/>
  <c r="AZ65" i="200"/>
  <c r="AF65" i="200"/>
  <c r="L65" i="200"/>
  <c r="BP64" i="200"/>
  <c r="AV64" i="200"/>
  <c r="AB64" i="200"/>
  <c r="H64" i="200"/>
  <c r="BL63" i="200"/>
  <c r="AR63" i="200"/>
  <c r="X63" i="200"/>
  <c r="D63" i="200"/>
  <c r="BH62" i="200"/>
  <c r="AN62" i="200"/>
  <c r="T62" i="200"/>
  <c r="BX61" i="200"/>
  <c r="BD61" i="200"/>
  <c r="AJ61" i="200"/>
  <c r="P61" i="200"/>
  <c r="BT60" i="200"/>
  <c r="AZ60" i="200"/>
  <c r="AF60" i="200"/>
  <c r="L60" i="200"/>
  <c r="BP59" i="200"/>
  <c r="AV59" i="200"/>
  <c r="AB59" i="200"/>
  <c r="H59" i="200"/>
  <c r="BL58" i="200"/>
  <c r="AR58" i="200"/>
  <c r="X58" i="200"/>
  <c r="D58" i="200"/>
  <c r="BH57" i="200"/>
  <c r="AN57" i="200"/>
  <c r="T57" i="200"/>
  <c r="BX56" i="200"/>
  <c r="BD56" i="200"/>
  <c r="AJ56" i="200"/>
  <c r="P56" i="200"/>
  <c r="BT55" i="200"/>
  <c r="AZ55" i="200"/>
  <c r="AF55" i="200"/>
  <c r="L55" i="200"/>
  <c r="BP54" i="200"/>
  <c r="AV54" i="200"/>
  <c r="AB54" i="200"/>
  <c r="H54" i="200"/>
  <c r="BL53" i="200"/>
  <c r="AR53" i="200"/>
  <c r="X53" i="200"/>
  <c r="D53" i="200"/>
  <c r="BH52" i="200"/>
  <c r="AN52" i="200"/>
  <c r="T52" i="200"/>
  <c r="BX51" i="200"/>
  <c r="BD51" i="200"/>
  <c r="AJ51" i="200"/>
  <c r="P51" i="200"/>
  <c r="BT50" i="200"/>
  <c r="AZ50" i="200"/>
  <c r="AF50" i="200"/>
  <c r="L50" i="200"/>
  <c r="BP49" i="200"/>
  <c r="AV49" i="200"/>
  <c r="AB49" i="200"/>
  <c r="H49" i="200"/>
  <c r="BL48" i="200"/>
  <c r="AR48" i="200"/>
  <c r="X48" i="200"/>
  <c r="D48" i="200"/>
  <c r="BH47" i="200"/>
  <c r="AN47" i="200"/>
  <c r="T47" i="200"/>
  <c r="BX46" i="200"/>
  <c r="BD46" i="200"/>
  <c r="AJ46" i="200"/>
  <c r="P46" i="200"/>
  <c r="BT45" i="200"/>
  <c r="AZ45" i="200"/>
  <c r="AF45" i="200"/>
  <c r="L45" i="200"/>
  <c r="BP44" i="200"/>
  <c r="AV44" i="200"/>
  <c r="AB44" i="200"/>
  <c r="H44" i="200"/>
  <c r="BL43" i="200"/>
  <c r="AR43" i="200"/>
  <c r="X43" i="200"/>
  <c r="D43" i="200"/>
  <c r="BH42" i="200"/>
  <c r="AN42" i="200"/>
  <c r="T42" i="200"/>
  <c r="BX41" i="200"/>
  <c r="BD41" i="200"/>
  <c r="AJ41" i="200"/>
  <c r="P41" i="200"/>
  <c r="BT40" i="200"/>
  <c r="AZ40" i="200"/>
  <c r="AF40" i="200"/>
  <c r="L40" i="200"/>
  <c r="BP39" i="200"/>
  <c r="AV39" i="200"/>
  <c r="AB39" i="200"/>
  <c r="H39" i="200"/>
  <c r="BL38" i="200"/>
  <c r="AR38" i="200"/>
  <c r="X38" i="200"/>
  <c r="D38" i="200"/>
  <c r="BH37" i="200"/>
  <c r="AN37" i="200"/>
  <c r="T37" i="200"/>
  <c r="BX36" i="200"/>
  <c r="BD36" i="200"/>
  <c r="AJ36" i="200"/>
  <c r="P36" i="200"/>
  <c r="BT35" i="200"/>
  <c r="AZ35" i="200"/>
  <c r="AF35" i="200"/>
  <c r="L35" i="200"/>
  <c r="BP34" i="200"/>
  <c r="AV34" i="200"/>
  <c r="AB34" i="200"/>
  <c r="H34" i="200"/>
  <c r="BL33" i="200"/>
  <c r="AR33" i="200"/>
  <c r="X33" i="200"/>
  <c r="D33" i="200"/>
  <c r="BH32" i="200"/>
  <c r="AN32" i="200"/>
  <c r="T32" i="200"/>
  <c r="BX31" i="200"/>
  <c r="BD31" i="200"/>
  <c r="AJ31" i="200"/>
  <c r="P31" i="200"/>
  <c r="BT30" i="200"/>
  <c r="AZ30" i="200"/>
  <c r="AF30" i="200"/>
  <c r="L30" i="200"/>
  <c r="BP29" i="200"/>
  <c r="AV29" i="200"/>
  <c r="AB29" i="200"/>
  <c r="H29" i="200"/>
  <c r="BL28" i="200"/>
  <c r="AR28" i="200"/>
  <c r="X28" i="200"/>
  <c r="D28" i="200"/>
  <c r="BH27" i="200"/>
  <c r="BK78" i="200"/>
  <c r="AQ78" i="200"/>
  <c r="W78" i="200"/>
  <c r="C78" i="200"/>
  <c r="BG77" i="200"/>
  <c r="AM77" i="200"/>
  <c r="S77" i="200"/>
  <c r="BW76" i="200"/>
  <c r="BC76" i="200"/>
  <c r="AI76" i="200"/>
  <c r="O76" i="200"/>
  <c r="BS75" i="200"/>
  <c r="AY75" i="200"/>
  <c r="AE75" i="200"/>
  <c r="K75" i="200"/>
  <c r="BO74" i="200"/>
  <c r="AU74" i="200"/>
  <c r="AA74" i="200"/>
  <c r="G74" i="200"/>
  <c r="BK73" i="200"/>
  <c r="AQ73" i="200"/>
  <c r="W73" i="200"/>
  <c r="C73" i="200"/>
  <c r="BG72" i="200"/>
  <c r="AM72" i="200"/>
  <c r="S72" i="200"/>
  <c r="BW71" i="200"/>
  <c r="BC71" i="200"/>
  <c r="AI71" i="200"/>
  <c r="O71" i="200"/>
  <c r="BS70" i="200"/>
  <c r="AY70" i="200"/>
  <c r="AE70" i="200"/>
  <c r="K70" i="200"/>
  <c r="BO69" i="200"/>
  <c r="AU69" i="200"/>
  <c r="AA69" i="200"/>
  <c r="G69" i="200"/>
  <c r="BK68" i="200"/>
  <c r="AQ68" i="200"/>
  <c r="W68" i="200"/>
  <c r="C68" i="200"/>
  <c r="BG67" i="200"/>
  <c r="AM67" i="200"/>
  <c r="S67" i="200"/>
  <c r="BW66" i="200"/>
  <c r="BC66" i="200"/>
  <c r="AI66" i="200"/>
  <c r="O66" i="200"/>
  <c r="BS65" i="200"/>
  <c r="AY65" i="200"/>
  <c r="AE65" i="200"/>
  <c r="K65" i="200"/>
  <c r="BO64" i="200"/>
  <c r="AU64" i="200"/>
  <c r="AA64" i="200"/>
  <c r="G64" i="200"/>
  <c r="BK63" i="200"/>
  <c r="AQ63" i="200"/>
  <c r="W63" i="200"/>
  <c r="C63" i="200"/>
  <c r="BG62" i="200"/>
  <c r="AM62" i="200"/>
  <c r="S62" i="200"/>
  <c r="BW61" i="200"/>
  <c r="BC61" i="200"/>
  <c r="AI61" i="200"/>
  <c r="O61" i="200"/>
  <c r="BS60" i="200"/>
  <c r="AY60" i="200"/>
  <c r="AE60" i="200"/>
  <c r="K60" i="200"/>
  <c r="BO59" i="200"/>
  <c r="AU59" i="200"/>
  <c r="AA59" i="200"/>
  <c r="G59" i="200"/>
  <c r="BK58" i="200"/>
  <c r="AQ58" i="200"/>
  <c r="W58" i="200"/>
  <c r="C58" i="200"/>
  <c r="BG57" i="200"/>
  <c r="AM57" i="200"/>
  <c r="S57" i="200"/>
  <c r="BW56" i="200"/>
  <c r="BC56" i="200"/>
  <c r="AI56" i="200"/>
  <c r="O56" i="200"/>
  <c r="BS55" i="200"/>
  <c r="AY55" i="200"/>
  <c r="AE55" i="200"/>
  <c r="K55" i="200"/>
  <c r="BO54" i="200"/>
  <c r="AU54" i="200"/>
  <c r="AA54" i="200"/>
  <c r="G54" i="200"/>
  <c r="BK53" i="200"/>
  <c r="AQ53" i="200"/>
  <c r="W53" i="200"/>
  <c r="C53" i="200"/>
  <c r="BG52" i="200"/>
  <c r="AM52" i="200"/>
  <c r="S52" i="200"/>
  <c r="BW51" i="200"/>
  <c r="BC51" i="200"/>
  <c r="AI51" i="200"/>
  <c r="O51" i="200"/>
  <c r="BS50" i="200"/>
  <c r="AY50" i="200"/>
  <c r="AE50" i="200"/>
  <c r="K50" i="200"/>
  <c r="BO49" i="200"/>
  <c r="AU49" i="200"/>
  <c r="AA49" i="200"/>
  <c r="G49" i="200"/>
  <c r="BK48" i="200"/>
  <c r="AQ48" i="200"/>
  <c r="W48" i="200"/>
  <c r="C48" i="200"/>
  <c r="BG47" i="200"/>
  <c r="AM47" i="200"/>
  <c r="S47" i="200"/>
  <c r="BW46" i="200"/>
  <c r="BC46" i="200"/>
  <c r="AI46" i="200"/>
  <c r="O46" i="200"/>
  <c r="BS45" i="200"/>
  <c r="AY45" i="200"/>
  <c r="AE45" i="200"/>
  <c r="K45" i="200"/>
  <c r="BO44" i="200"/>
  <c r="AU44" i="200"/>
  <c r="AA44" i="200"/>
  <c r="G44" i="200"/>
  <c r="BK43" i="200"/>
  <c r="AQ43" i="200"/>
  <c r="W43" i="200"/>
  <c r="C43" i="200"/>
  <c r="BG42" i="200"/>
  <c r="AM42" i="200"/>
  <c r="S42" i="200"/>
  <c r="BW41" i="200"/>
  <c r="BJ78" i="200"/>
  <c r="AP78" i="200"/>
  <c r="V78" i="200"/>
  <c r="B78" i="200"/>
  <c r="BF77" i="200"/>
  <c r="AL77" i="200"/>
  <c r="R77" i="200"/>
  <c r="BV76" i="200"/>
  <c r="BB76" i="200"/>
  <c r="AH76" i="200"/>
  <c r="N76" i="200"/>
  <c r="BR75" i="200"/>
  <c r="AX75" i="200"/>
  <c r="AD75" i="200"/>
  <c r="J75" i="200"/>
  <c r="BN74" i="200"/>
  <c r="AT74" i="200"/>
  <c r="Z74" i="200"/>
  <c r="F74" i="200"/>
  <c r="BJ73" i="200"/>
  <c r="AP73" i="200"/>
  <c r="V73" i="200"/>
  <c r="B73" i="200"/>
  <c r="BF72" i="200"/>
  <c r="AL72" i="200"/>
  <c r="R72" i="200"/>
  <c r="BV71" i="200"/>
  <c r="BB71" i="200"/>
  <c r="AH71" i="200"/>
  <c r="N71" i="200"/>
  <c r="BR70" i="200"/>
  <c r="AX70" i="200"/>
  <c r="AD70" i="200"/>
  <c r="J70" i="200"/>
  <c r="BN69" i="200"/>
  <c r="AT69" i="200"/>
  <c r="Z69" i="200"/>
  <c r="F69" i="200"/>
  <c r="BJ68" i="200"/>
  <c r="AP68" i="200"/>
  <c r="V68" i="200"/>
  <c r="B68" i="200"/>
  <c r="BF67" i="200"/>
  <c r="AL67" i="200"/>
  <c r="R67" i="200"/>
  <c r="BV66" i="200"/>
  <c r="BB66" i="200"/>
  <c r="AH66" i="200"/>
  <c r="N66" i="200"/>
  <c r="BR65" i="200"/>
  <c r="AX65" i="200"/>
  <c r="AD65" i="200"/>
  <c r="J65" i="200"/>
  <c r="BN64" i="200"/>
  <c r="AT64" i="200"/>
  <c r="Z64" i="200"/>
  <c r="F64" i="200"/>
  <c r="BJ63" i="200"/>
  <c r="AP63" i="200"/>
  <c r="V63" i="200"/>
  <c r="B63" i="200"/>
  <c r="BF62" i="200"/>
  <c r="AL62" i="200"/>
  <c r="R62" i="200"/>
  <c r="BV61" i="200"/>
  <c r="BB61" i="200"/>
  <c r="AH61" i="200"/>
  <c r="N61" i="200"/>
  <c r="BR60" i="200"/>
  <c r="AX60" i="200"/>
  <c r="AD60" i="200"/>
  <c r="J60" i="200"/>
  <c r="BN59" i="200"/>
  <c r="AT59" i="200"/>
  <c r="Z59" i="200"/>
  <c r="F59" i="200"/>
  <c r="BJ58" i="200"/>
  <c r="AP58" i="200"/>
  <c r="V58" i="200"/>
  <c r="B58" i="200"/>
  <c r="BF57" i="200"/>
  <c r="AL57" i="200"/>
  <c r="R57" i="200"/>
  <c r="BV56" i="200"/>
  <c r="BB56" i="200"/>
  <c r="AH56" i="200"/>
  <c r="N56" i="200"/>
  <c r="BR55" i="200"/>
  <c r="AX55" i="200"/>
  <c r="AD55" i="200"/>
  <c r="J55" i="200"/>
  <c r="BN54" i="200"/>
  <c r="AT54" i="200"/>
  <c r="Z54" i="200"/>
  <c r="F54" i="200"/>
  <c r="BJ53" i="200"/>
  <c r="AP53" i="200"/>
  <c r="V53" i="200"/>
  <c r="B53" i="200"/>
  <c r="BF52" i="200"/>
  <c r="AL52" i="200"/>
  <c r="R52" i="200"/>
  <c r="BV51" i="200"/>
  <c r="BB51" i="200"/>
  <c r="AH51" i="200"/>
  <c r="N51" i="200"/>
  <c r="BR50" i="200"/>
  <c r="AX50" i="200"/>
  <c r="AD50" i="200"/>
  <c r="J50" i="200"/>
  <c r="BN49" i="200"/>
  <c r="AT49" i="200"/>
  <c r="Z49" i="200"/>
  <c r="F49" i="200"/>
  <c r="BJ48" i="200"/>
  <c r="AP48" i="200"/>
  <c r="V48" i="200"/>
  <c r="B48" i="200"/>
  <c r="BF47" i="200"/>
  <c r="AL47" i="200"/>
  <c r="R47" i="200"/>
  <c r="BV46" i="200"/>
  <c r="BB46" i="200"/>
  <c r="AH46" i="200"/>
  <c r="N46" i="200"/>
  <c r="BR45" i="200"/>
  <c r="AX45" i="200"/>
  <c r="AD45" i="200"/>
  <c r="J45" i="200"/>
  <c r="BN44" i="200"/>
  <c r="AT44" i="200"/>
  <c r="Z44" i="200"/>
  <c r="F44" i="200"/>
  <c r="BJ43" i="200"/>
  <c r="AP43" i="200"/>
  <c r="V43" i="200"/>
  <c r="B43" i="200"/>
  <c r="BF42" i="200"/>
  <c r="AL42" i="200"/>
  <c r="R42" i="200"/>
  <c r="BV41" i="200"/>
  <c r="BB41" i="200"/>
  <c r="AH41" i="200"/>
  <c r="N41" i="200"/>
  <c r="BR40" i="200"/>
  <c r="AX40" i="200"/>
  <c r="AD40" i="200"/>
  <c r="J40" i="200"/>
  <c r="BN39" i="200"/>
  <c r="AT39" i="200"/>
  <c r="Z39" i="200"/>
  <c r="F39" i="200"/>
  <c r="BJ38" i="200"/>
  <c r="AP38" i="200"/>
  <c r="V38" i="200"/>
  <c r="B38" i="200"/>
  <c r="BF37" i="200"/>
  <c r="AL37" i="200"/>
  <c r="R37" i="200"/>
  <c r="BV36" i="200"/>
  <c r="BB36" i="200"/>
  <c r="AH36" i="200"/>
  <c r="N36" i="200"/>
  <c r="BR35" i="200"/>
  <c r="AX35" i="200"/>
  <c r="AD35" i="200"/>
  <c r="J35" i="200"/>
  <c r="BN34" i="200"/>
  <c r="AT34" i="200"/>
  <c r="Z34" i="200"/>
  <c r="F34" i="200"/>
  <c r="BJ33" i="200"/>
  <c r="AP33" i="200"/>
  <c r="V33" i="200"/>
  <c r="B33" i="200"/>
  <c r="BF32" i="200"/>
  <c r="AL32" i="200"/>
  <c r="R32" i="200"/>
  <c r="BV31" i="200"/>
  <c r="BB31" i="200"/>
  <c r="AH31" i="200"/>
  <c r="N31" i="200"/>
  <c r="BR30" i="200"/>
  <c r="AX30" i="200"/>
  <c r="AD30" i="200"/>
  <c r="J30" i="200"/>
  <c r="BN29" i="200"/>
  <c r="AT29" i="200"/>
  <c r="Z29" i="200"/>
  <c r="F29" i="200"/>
  <c r="BJ28" i="200"/>
  <c r="AP28" i="200"/>
  <c r="V28" i="200"/>
  <c r="B28" i="200"/>
  <c r="BF27" i="200"/>
  <c r="AL27" i="200"/>
  <c r="R27" i="200"/>
  <c r="BV26" i="200"/>
  <c r="BB26" i="200"/>
  <c r="AH26" i="200"/>
  <c r="N26" i="200"/>
  <c r="BR25" i="200"/>
  <c r="AX25" i="200"/>
  <c r="AD25" i="200"/>
  <c r="J25" i="200"/>
  <c r="BN24" i="200"/>
  <c r="AT24" i="200"/>
  <c r="Z24" i="200"/>
  <c r="F24" i="200"/>
  <c r="BJ23" i="200"/>
  <c r="AP23" i="200"/>
  <c r="V23" i="200"/>
  <c r="BI78" i="200"/>
  <c r="AO78" i="200"/>
  <c r="U78" i="200"/>
  <c r="BY77" i="200"/>
  <c r="BE77" i="200"/>
  <c r="AK77" i="200"/>
  <c r="Q77" i="200"/>
  <c r="BU76" i="200"/>
  <c r="BA76" i="200"/>
  <c r="AG76" i="200"/>
  <c r="M76" i="200"/>
  <c r="BQ75" i="200"/>
  <c r="AW75" i="200"/>
  <c r="AC75" i="200"/>
  <c r="I75" i="200"/>
  <c r="BM74" i="200"/>
  <c r="AS74" i="200"/>
  <c r="Y74" i="200"/>
  <c r="E74" i="200"/>
  <c r="BI73" i="200"/>
  <c r="AO73" i="200"/>
  <c r="U73" i="200"/>
  <c r="BY72" i="200"/>
  <c r="BE72" i="200"/>
  <c r="AK72" i="200"/>
  <c r="Q72" i="200"/>
  <c r="BU71" i="200"/>
  <c r="BA71" i="200"/>
  <c r="AG71" i="200"/>
  <c r="M71" i="200"/>
  <c r="BQ70" i="200"/>
  <c r="AW70" i="200"/>
  <c r="AC70" i="200"/>
  <c r="I70" i="200"/>
  <c r="BM69" i="200"/>
  <c r="AS69" i="200"/>
  <c r="Y69" i="200"/>
  <c r="E69" i="200"/>
  <c r="BI68" i="200"/>
  <c r="AO68" i="200"/>
  <c r="U68" i="200"/>
  <c r="BY67" i="200"/>
  <c r="BE67" i="200"/>
  <c r="AK67" i="200"/>
  <c r="Q67" i="200"/>
  <c r="BU66" i="200"/>
  <c r="BA66" i="200"/>
  <c r="AG66" i="200"/>
  <c r="M66" i="200"/>
  <c r="BQ65" i="200"/>
  <c r="AW65" i="200"/>
  <c r="AC65" i="200"/>
  <c r="I65" i="200"/>
  <c r="BM64" i="200"/>
  <c r="AS64" i="200"/>
  <c r="Y64" i="200"/>
  <c r="E64" i="200"/>
  <c r="BI63" i="200"/>
  <c r="AO63" i="200"/>
  <c r="U63" i="200"/>
  <c r="BY62" i="200"/>
  <c r="BE62" i="200"/>
  <c r="AK62" i="200"/>
  <c r="Q62" i="200"/>
  <c r="BU61" i="200"/>
  <c r="BA61" i="200"/>
  <c r="AG61" i="200"/>
  <c r="M61" i="200"/>
  <c r="BQ60" i="200"/>
  <c r="AW60" i="200"/>
  <c r="AC60" i="200"/>
  <c r="I60" i="200"/>
  <c r="BM59" i="200"/>
  <c r="AS59" i="200"/>
  <c r="Y59" i="200"/>
  <c r="E59" i="200"/>
  <c r="BI58" i="200"/>
  <c r="AO58" i="200"/>
  <c r="U58" i="200"/>
  <c r="BY57" i="200"/>
  <c r="BE57" i="200"/>
  <c r="AK57" i="200"/>
  <c r="Q57" i="200"/>
  <c r="BU56" i="200"/>
  <c r="BA56" i="200"/>
  <c r="AG56" i="200"/>
  <c r="M56" i="200"/>
  <c r="BQ55" i="200"/>
  <c r="AW55" i="200"/>
  <c r="AC55" i="200"/>
  <c r="I55" i="200"/>
  <c r="BM54" i="200"/>
  <c r="AS54" i="200"/>
  <c r="Y54" i="200"/>
  <c r="E54" i="200"/>
  <c r="BI53" i="200"/>
  <c r="AO53" i="200"/>
  <c r="U53" i="200"/>
  <c r="BY52" i="200"/>
  <c r="BE52" i="200"/>
  <c r="AK52" i="200"/>
  <c r="Q52" i="200"/>
  <c r="BU51" i="200"/>
  <c r="BA51" i="200"/>
  <c r="AG51" i="200"/>
  <c r="M51" i="200"/>
  <c r="BQ50" i="200"/>
  <c r="AW50" i="200"/>
  <c r="AC50" i="200"/>
  <c r="I50" i="200"/>
  <c r="BM49" i="200"/>
  <c r="AS49" i="200"/>
  <c r="Y49" i="200"/>
  <c r="E49" i="200"/>
  <c r="BI48" i="200"/>
  <c r="AO48" i="200"/>
  <c r="U48" i="200"/>
  <c r="BY47" i="200"/>
  <c r="BE47" i="200"/>
  <c r="AK47" i="200"/>
  <c r="Q47" i="200"/>
  <c r="BU46" i="200"/>
  <c r="BA46" i="200"/>
  <c r="AG46" i="200"/>
  <c r="M46" i="200"/>
  <c r="BQ45" i="200"/>
  <c r="AW45" i="200"/>
  <c r="AC45" i="200"/>
  <c r="I45" i="200"/>
  <c r="BM44" i="200"/>
  <c r="AS44" i="200"/>
  <c r="Y44" i="200"/>
  <c r="E44" i="200"/>
  <c r="BI43" i="200"/>
  <c r="AO43" i="200"/>
  <c r="U43" i="200"/>
  <c r="BY42" i="200"/>
  <c r="BE42" i="200"/>
  <c r="AK42" i="200"/>
  <c r="Q42" i="200"/>
  <c r="BU41" i="200"/>
  <c r="BA41" i="200"/>
  <c r="AG41" i="200"/>
  <c r="M41" i="200"/>
  <c r="BQ40" i="200"/>
  <c r="AW40" i="200"/>
  <c r="AC40" i="200"/>
  <c r="I40" i="200"/>
  <c r="BM39" i="200"/>
  <c r="AS39" i="200"/>
  <c r="Y39" i="200"/>
  <c r="E39" i="200"/>
  <c r="BI38" i="200"/>
  <c r="AO38" i="200"/>
  <c r="U38" i="200"/>
  <c r="BY37" i="200"/>
  <c r="BE37" i="200"/>
  <c r="AK37" i="200"/>
  <c r="Q37" i="200"/>
  <c r="BU36" i="200"/>
  <c r="BA36" i="200"/>
  <c r="AG36" i="200"/>
  <c r="M36" i="200"/>
  <c r="BQ35" i="200"/>
  <c r="AW35" i="200"/>
  <c r="AC35" i="200"/>
  <c r="I35" i="200"/>
  <c r="BM34" i="200"/>
  <c r="AS34" i="200"/>
  <c r="Y34" i="200"/>
  <c r="E34" i="200"/>
  <c r="BI33" i="200"/>
  <c r="AO33" i="200"/>
  <c r="U33" i="200"/>
  <c r="BY32" i="200"/>
  <c r="BE32" i="200"/>
  <c r="AK32" i="200"/>
  <c r="Q32" i="200"/>
  <c r="BU31" i="200"/>
  <c r="BA31" i="200"/>
  <c r="AG31" i="200"/>
  <c r="M31" i="200"/>
  <c r="BQ30" i="200"/>
  <c r="AW30" i="200"/>
  <c r="AC30" i="200"/>
  <c r="I30" i="200"/>
  <c r="BM29" i="200"/>
  <c r="AS29" i="200"/>
  <c r="Y29" i="200"/>
  <c r="E29" i="200"/>
  <c r="BI28" i="200"/>
  <c r="AO28" i="200"/>
  <c r="U28" i="200"/>
  <c r="BY27" i="200"/>
  <c r="BE27" i="200"/>
  <c r="AK27" i="200"/>
  <c r="Q27" i="200"/>
  <c r="BU26" i="200"/>
  <c r="BA26" i="200"/>
  <c r="AG26" i="200"/>
  <c r="M26" i="200"/>
  <c r="BQ25" i="200"/>
  <c r="AW25" i="200"/>
  <c r="AC25" i="200"/>
  <c r="I25" i="200"/>
  <c r="BM24" i="200"/>
  <c r="L76" i="200"/>
  <c r="AU72" i="200"/>
  <c r="AQ71" i="200"/>
  <c r="AM70" i="200"/>
  <c r="AI69" i="200"/>
  <c r="AE68" i="200"/>
  <c r="AA67" i="200"/>
  <c r="W66" i="200"/>
  <c r="S65" i="200"/>
  <c r="O64" i="200"/>
  <c r="K63" i="200"/>
  <c r="G62" i="200"/>
  <c r="C61" i="200"/>
  <c r="BW59" i="200"/>
  <c r="BS58" i="200"/>
  <c r="BO57" i="200"/>
  <c r="BK56" i="200"/>
  <c r="BG55" i="200"/>
  <c r="BC54" i="200"/>
  <c r="AY53" i="200"/>
  <c r="AU52" i="200"/>
  <c r="AQ51" i="200"/>
  <c r="AM50" i="200"/>
  <c r="AI49" i="200"/>
  <c r="AE48" i="200"/>
  <c r="AA47" i="200"/>
  <c r="W46" i="200"/>
  <c r="S45" i="200"/>
  <c r="O44" i="200"/>
  <c r="K43" i="200"/>
  <c r="G42" i="200"/>
  <c r="L41" i="200"/>
  <c r="T40" i="200"/>
  <c r="AH39" i="200"/>
  <c r="AN38" i="200"/>
  <c r="AV37" i="200"/>
  <c r="BJ36" i="200"/>
  <c r="BP35" i="200"/>
  <c r="BY34" i="200"/>
  <c r="X34" i="200"/>
  <c r="AQ33" i="200"/>
  <c r="BL32" i="200"/>
  <c r="F32" i="200"/>
  <c r="W31" i="200"/>
  <c r="AN30" i="200"/>
  <c r="BE29" i="200"/>
  <c r="D29" i="200"/>
  <c r="AB28" i="200"/>
  <c r="AW27" i="200"/>
  <c r="G27" i="200"/>
  <c r="AQ26" i="200"/>
  <c r="E26" i="200"/>
  <c r="AV25" i="200"/>
  <c r="L25" i="200"/>
  <c r="AZ24" i="200"/>
  <c r="P24" i="200"/>
  <c r="BI23" i="200"/>
  <c r="AB23" i="200"/>
  <c r="BT22" i="200"/>
  <c r="AR22" i="200"/>
  <c r="P22" i="200"/>
  <c r="BJ21" i="200"/>
  <c r="AH21" i="200"/>
  <c r="D21" i="200"/>
  <c r="AZ20" i="200"/>
  <c r="X20" i="200"/>
  <c r="BT19" i="200"/>
  <c r="AR19" i="200"/>
  <c r="O19" i="200"/>
  <c r="BM18" i="200"/>
  <c r="AN18" i="200"/>
  <c r="K18" i="200"/>
  <c r="BK17" i="200"/>
  <c r="AL17" i="200"/>
  <c r="M17" i="200"/>
  <c r="BK16" i="200"/>
  <c r="AM16" i="200"/>
  <c r="N16" i="200"/>
  <c r="BO15" i="200"/>
  <c r="AP15" i="200"/>
  <c r="S15" i="200"/>
  <c r="BT14" i="200"/>
  <c r="AV14" i="200"/>
  <c r="Y14" i="200"/>
  <c r="BY13" i="200"/>
  <c r="BA13" i="200"/>
  <c r="AD13" i="200"/>
  <c r="H13" i="200"/>
  <c r="BI12" i="200"/>
  <c r="AM12" i="200"/>
  <c r="Q12" i="200"/>
  <c r="BS11" i="200"/>
  <c r="AV11" i="200"/>
  <c r="Z11" i="200"/>
  <c r="D11" i="200"/>
  <c r="BF10" i="200"/>
  <c r="AJ10" i="200"/>
  <c r="M10" i="200"/>
  <c r="BO9" i="200"/>
  <c r="AT9" i="200"/>
  <c r="Z9" i="200"/>
  <c r="F9" i="200"/>
  <c r="BJ8" i="200"/>
  <c r="AP8" i="200"/>
  <c r="V8" i="200"/>
  <c r="B8" i="200"/>
  <c r="BF7" i="200"/>
  <c r="AL7" i="200"/>
  <c r="R7" i="200"/>
  <c r="BV6" i="200"/>
  <c r="BB6" i="200"/>
  <c r="AH6" i="200"/>
  <c r="N6" i="200"/>
  <c r="BR5" i="200"/>
  <c r="AX5" i="200"/>
  <c r="AD5" i="200"/>
  <c r="J5" i="200"/>
  <c r="BN4" i="200"/>
  <c r="AT4" i="200"/>
  <c r="Z4" i="200"/>
  <c r="F4" i="200"/>
  <c r="BJ3" i="200"/>
  <c r="AP3" i="200"/>
  <c r="V3" i="200"/>
  <c r="BP75" i="200"/>
  <c r="AT72" i="200"/>
  <c r="AP71" i="200"/>
  <c r="AL70" i="200"/>
  <c r="AH69" i="200"/>
  <c r="AD68" i="200"/>
  <c r="Z67" i="200"/>
  <c r="V66" i="200"/>
  <c r="R65" i="200"/>
  <c r="N64" i="200"/>
  <c r="J63" i="200"/>
  <c r="F62" i="200"/>
  <c r="B61" i="200"/>
  <c r="BV59" i="200"/>
  <c r="BR58" i="200"/>
  <c r="BN57" i="200"/>
  <c r="BJ56" i="200"/>
  <c r="BF55" i="200"/>
  <c r="BB54" i="200"/>
  <c r="AX53" i="200"/>
  <c r="AT52" i="200"/>
  <c r="AP51" i="200"/>
  <c r="AL50" i="200"/>
  <c r="AH49" i="200"/>
  <c r="AD48" i="200"/>
  <c r="Z47" i="200"/>
  <c r="V46" i="200"/>
  <c r="R45" i="200"/>
  <c r="N44" i="200"/>
  <c r="J43" i="200"/>
  <c r="F42" i="200"/>
  <c r="E41" i="200"/>
  <c r="S40" i="200"/>
  <c r="AA39" i="200"/>
  <c r="AG38" i="200"/>
  <c r="AU37" i="200"/>
  <c r="BC36" i="200"/>
  <c r="BI35" i="200"/>
  <c r="BX34" i="200"/>
  <c r="Q34" i="200"/>
  <c r="AN33" i="200"/>
  <c r="BG32" i="200"/>
  <c r="D32" i="200"/>
  <c r="V31" i="200"/>
  <c r="AM30" i="200"/>
  <c r="BD29" i="200"/>
  <c r="BU28" i="200"/>
  <c r="Y28" i="200"/>
  <c r="AV27" i="200"/>
  <c r="F27" i="200"/>
  <c r="AP26" i="200"/>
  <c r="D26" i="200"/>
  <c r="AR25" i="200"/>
  <c r="K25" i="200"/>
  <c r="AW24" i="200"/>
  <c r="O24" i="200"/>
  <c r="BH23" i="200"/>
  <c r="Y23" i="200"/>
  <c r="BQ22" i="200"/>
  <c r="AO22" i="200"/>
  <c r="M22" i="200"/>
  <c r="BI21" i="200"/>
  <c r="AG21" i="200"/>
  <c r="C21" i="200"/>
  <c r="AY20" i="200"/>
  <c r="U20" i="200"/>
  <c r="BQ19" i="200"/>
  <c r="AO19" i="200"/>
  <c r="N19" i="200"/>
  <c r="BL18" i="200"/>
  <c r="AK18" i="200"/>
  <c r="J18" i="200"/>
  <c r="BI17" i="200"/>
  <c r="AK17" i="200"/>
  <c r="L17" i="200"/>
  <c r="BJ16" i="200"/>
  <c r="AK16" i="200"/>
  <c r="M16" i="200"/>
  <c r="BM15" i="200"/>
  <c r="AO15" i="200"/>
  <c r="R15" i="200"/>
  <c r="BS14" i="200"/>
  <c r="AU14" i="200"/>
  <c r="X14" i="200"/>
  <c r="BX13" i="200"/>
  <c r="AZ13" i="200"/>
  <c r="AC13" i="200"/>
  <c r="G13" i="200"/>
  <c r="BH12" i="200"/>
  <c r="AL12" i="200"/>
  <c r="P12" i="200"/>
  <c r="BQ11" i="200"/>
  <c r="AU11" i="200"/>
  <c r="Y11" i="200"/>
  <c r="C11" i="200"/>
  <c r="BE10" i="200"/>
  <c r="AI10" i="200"/>
  <c r="L10" i="200"/>
  <c r="BN9" i="200"/>
  <c r="AS9" i="200"/>
  <c r="Y9" i="200"/>
  <c r="E9" i="200"/>
  <c r="BI8" i="200"/>
  <c r="AO8" i="200"/>
  <c r="U8" i="200"/>
  <c r="BY7" i="200"/>
  <c r="BE7" i="200"/>
  <c r="AK7" i="200"/>
  <c r="Q7" i="200"/>
  <c r="BU6" i="200"/>
  <c r="BA6" i="200"/>
  <c r="AG6" i="200"/>
  <c r="M6" i="200"/>
  <c r="BQ5" i="200"/>
  <c r="AW5" i="200"/>
  <c r="AC5" i="200"/>
  <c r="I5" i="200"/>
  <c r="BM4" i="200"/>
  <c r="AS4" i="200"/>
  <c r="Y4" i="200"/>
  <c r="E4" i="200"/>
  <c r="BI3" i="200"/>
  <c r="AO3" i="200"/>
  <c r="U3" i="200"/>
  <c r="B3" i="200"/>
  <c r="AV75" i="200"/>
  <c r="AJ72" i="200"/>
  <c r="AF71" i="200"/>
  <c r="AB70" i="200"/>
  <c r="X69" i="200"/>
  <c r="T68" i="200"/>
  <c r="P67" i="200"/>
  <c r="L66" i="200"/>
  <c r="H65" i="200"/>
  <c r="D64" i="200"/>
  <c r="BX62" i="200"/>
  <c r="BT61" i="200"/>
  <c r="BP60" i="200"/>
  <c r="BL59" i="200"/>
  <c r="BH58" i="200"/>
  <c r="BD57" i="200"/>
  <c r="AZ56" i="200"/>
  <c r="AV55" i="200"/>
  <c r="AR54" i="200"/>
  <c r="AN53" i="200"/>
  <c r="AJ52" i="200"/>
  <c r="AF51" i="200"/>
  <c r="AB50" i="200"/>
  <c r="X49" i="200"/>
  <c r="T48" i="200"/>
  <c r="P47" i="200"/>
  <c r="L46" i="200"/>
  <c r="H45" i="200"/>
  <c r="D44" i="200"/>
  <c r="BX42" i="200"/>
  <c r="BT41" i="200"/>
  <c r="D41" i="200"/>
  <c r="R40" i="200"/>
  <c r="X39" i="200"/>
  <c r="AF38" i="200"/>
  <c r="AT37" i="200"/>
  <c r="AZ36" i="200"/>
  <c r="BH35" i="200"/>
  <c r="BW34" i="200"/>
  <c r="P34" i="200"/>
  <c r="AG33" i="200"/>
  <c r="BD32" i="200"/>
  <c r="BW31" i="200"/>
  <c r="T31" i="200"/>
  <c r="AL30" i="200"/>
  <c r="BC29" i="200"/>
  <c r="BT28" i="200"/>
  <c r="W28" i="200"/>
  <c r="AU27" i="200"/>
  <c r="D27" i="200"/>
  <c r="AO26" i="200"/>
  <c r="C26" i="200"/>
  <c r="AO25" i="200"/>
  <c r="H25" i="200"/>
  <c r="AV24" i="200"/>
  <c r="N24" i="200"/>
  <c r="BD23" i="200"/>
  <c r="X23" i="200"/>
  <c r="BP22" i="200"/>
  <c r="AN22" i="200"/>
  <c r="L22" i="200"/>
  <c r="BH21" i="200"/>
  <c r="AF21" i="200"/>
  <c r="B21" i="200"/>
  <c r="AX20" i="200"/>
  <c r="T20" i="200"/>
  <c r="BP19" i="200"/>
  <c r="AN19" i="200"/>
  <c r="M19" i="200"/>
  <c r="BK18" i="200"/>
  <c r="AJ18" i="200"/>
  <c r="I18" i="200"/>
  <c r="BH17" i="200"/>
  <c r="AJ17" i="200"/>
  <c r="I17" i="200"/>
  <c r="BI16" i="200"/>
  <c r="AJ16" i="200"/>
  <c r="L16" i="200"/>
  <c r="BL15" i="200"/>
  <c r="AN15" i="200"/>
  <c r="Q15" i="200"/>
  <c r="BQ14" i="200"/>
  <c r="AT14" i="200"/>
  <c r="W14" i="200"/>
  <c r="BV13" i="200"/>
  <c r="AY13" i="200"/>
  <c r="AB13" i="200"/>
  <c r="E13" i="200"/>
  <c r="BG12" i="200"/>
  <c r="AK12" i="200"/>
  <c r="O12" i="200"/>
  <c r="BP11" i="200"/>
  <c r="AT11" i="200"/>
  <c r="X11" i="200"/>
  <c r="B11" i="200"/>
  <c r="BD10" i="200"/>
  <c r="AG10" i="200"/>
  <c r="K10" i="200"/>
  <c r="BM9" i="200"/>
  <c r="AR9" i="200"/>
  <c r="X9" i="200"/>
  <c r="D9" i="200"/>
  <c r="BH8" i="200"/>
  <c r="AN8" i="200"/>
  <c r="T8" i="200"/>
  <c r="BX7" i="200"/>
  <c r="BD7" i="200"/>
  <c r="AJ7" i="200"/>
  <c r="P7" i="200"/>
  <c r="BT6" i="200"/>
  <c r="AZ6" i="200"/>
  <c r="AF6" i="200"/>
  <c r="L6" i="200"/>
  <c r="BP5" i="200"/>
  <c r="AV5" i="200"/>
  <c r="AB5" i="200"/>
  <c r="H5" i="200"/>
  <c r="BL4" i="200"/>
  <c r="AR4" i="200"/>
  <c r="X4" i="200"/>
  <c r="D4" i="200"/>
  <c r="BH3" i="200"/>
  <c r="AN3" i="200"/>
  <c r="T3" i="200"/>
  <c r="AB75" i="200"/>
  <c r="AC72" i="200"/>
  <c r="Y71" i="200"/>
  <c r="U70" i="200"/>
  <c r="Q69" i="200"/>
  <c r="M68" i="200"/>
  <c r="I67" i="200"/>
  <c r="E66" i="200"/>
  <c r="BY64" i="200"/>
  <c r="BU63" i="200"/>
  <c r="BQ62" i="200"/>
  <c r="BM61" i="200"/>
  <c r="BI60" i="200"/>
  <c r="BE59" i="200"/>
  <c r="BA58" i="200"/>
  <c r="AW57" i="200"/>
  <c r="AS56" i="200"/>
  <c r="AO55" i="200"/>
  <c r="AK54" i="200"/>
  <c r="AG53" i="200"/>
  <c r="AC52" i="200"/>
  <c r="Y51" i="200"/>
  <c r="U50" i="200"/>
  <c r="Q49" i="200"/>
  <c r="M48" i="200"/>
  <c r="I47" i="200"/>
  <c r="E46" i="200"/>
  <c r="BY44" i="200"/>
  <c r="BU43" i="200"/>
  <c r="BQ42" i="200"/>
  <c r="BM41" i="200"/>
  <c r="C41" i="200"/>
  <c r="K40" i="200"/>
  <c r="Q39" i="200"/>
  <c r="AE38" i="200"/>
  <c r="AM37" i="200"/>
  <c r="AS36" i="200"/>
  <c r="BG35" i="200"/>
  <c r="BV34" i="200"/>
  <c r="O34" i="200"/>
  <c r="AF33" i="200"/>
  <c r="AW32" i="200"/>
  <c r="BT31" i="200"/>
  <c r="O31" i="200"/>
  <c r="AJ30" i="200"/>
  <c r="BB29" i="200"/>
  <c r="BS28" i="200"/>
  <c r="T28" i="200"/>
  <c r="AT27" i="200"/>
  <c r="BY26" i="200"/>
  <c r="AN26" i="200"/>
  <c r="B26" i="200"/>
  <c r="AN25" i="200"/>
  <c r="D25" i="200"/>
  <c r="AU24" i="200"/>
  <c r="M24" i="200"/>
  <c r="BA23" i="200"/>
  <c r="W23" i="200"/>
  <c r="BO22" i="200"/>
  <c r="AM22" i="200"/>
  <c r="I22" i="200"/>
  <c r="BE21" i="200"/>
  <c r="AC21" i="200"/>
  <c r="BY20" i="200"/>
  <c r="AW20" i="200"/>
  <c r="S20" i="200"/>
  <c r="BO19" i="200"/>
  <c r="AK19" i="200"/>
  <c r="L19" i="200"/>
  <c r="BJ18" i="200"/>
  <c r="AG18" i="200"/>
  <c r="H18" i="200"/>
  <c r="BG17" i="200"/>
  <c r="AI17" i="200"/>
  <c r="H17" i="200"/>
  <c r="BH16" i="200"/>
  <c r="AI16" i="200"/>
  <c r="K16" i="200"/>
  <c r="BJ15" i="200"/>
  <c r="AM15" i="200"/>
  <c r="P15" i="200"/>
  <c r="BP14" i="200"/>
  <c r="AS14" i="200"/>
  <c r="U14" i="200"/>
  <c r="BU13" i="200"/>
  <c r="AX13" i="200"/>
  <c r="AA13" i="200"/>
  <c r="D13" i="200"/>
  <c r="BF12" i="200"/>
  <c r="AJ12" i="200"/>
  <c r="M12" i="200"/>
  <c r="BO11" i="200"/>
  <c r="AS11" i="200"/>
  <c r="W11" i="200"/>
  <c r="BY10" i="200"/>
  <c r="BC10" i="200"/>
  <c r="AF10" i="200"/>
  <c r="J10" i="200"/>
  <c r="BL9" i="200"/>
  <c r="AQ9" i="200"/>
  <c r="W9" i="200"/>
  <c r="C9" i="200"/>
  <c r="BG8" i="200"/>
  <c r="AM8" i="200"/>
  <c r="S8" i="200"/>
  <c r="BW7" i="200"/>
  <c r="BC7" i="200"/>
  <c r="AI7" i="200"/>
  <c r="O7" i="200"/>
  <c r="BS6" i="200"/>
  <c r="AY6" i="200"/>
  <c r="AE6" i="200"/>
  <c r="K6" i="200"/>
  <c r="BO5" i="200"/>
  <c r="AU5" i="200"/>
  <c r="AA5" i="200"/>
  <c r="G5" i="200"/>
  <c r="BK4" i="200"/>
  <c r="AQ4" i="200"/>
  <c r="W4" i="200"/>
  <c r="C4" i="200"/>
  <c r="BG3" i="200"/>
  <c r="AM3" i="200"/>
  <c r="S3" i="200"/>
  <c r="H75" i="200"/>
  <c r="AB72" i="200"/>
  <c r="X71" i="200"/>
  <c r="T70" i="200"/>
  <c r="P69" i="200"/>
  <c r="L68" i="200"/>
  <c r="H67" i="200"/>
  <c r="D66" i="200"/>
  <c r="BX64" i="200"/>
  <c r="BT63" i="200"/>
  <c r="BP62" i="200"/>
  <c r="BL61" i="200"/>
  <c r="BH60" i="200"/>
  <c r="BD59" i="200"/>
  <c r="AZ58" i="200"/>
  <c r="AV57" i="200"/>
  <c r="AR56" i="200"/>
  <c r="AN55" i="200"/>
  <c r="AJ54" i="200"/>
  <c r="AF53" i="200"/>
  <c r="AB52" i="200"/>
  <c r="X51" i="200"/>
  <c r="T50" i="200"/>
  <c r="P49" i="200"/>
  <c r="L48" i="200"/>
  <c r="H47" i="200"/>
  <c r="D46" i="200"/>
  <c r="BX44" i="200"/>
  <c r="BT43" i="200"/>
  <c r="BP42" i="200"/>
  <c r="BL41" i="200"/>
  <c r="B41" i="200"/>
  <c r="H40" i="200"/>
  <c r="P39" i="200"/>
  <c r="AD38" i="200"/>
  <c r="AJ37" i="200"/>
  <c r="AR36" i="200"/>
  <c r="BF35" i="200"/>
  <c r="BT34" i="200"/>
  <c r="N34" i="200"/>
  <c r="AE33" i="200"/>
  <c r="AV32" i="200"/>
  <c r="BM31" i="200"/>
  <c r="L31" i="200"/>
  <c r="AE30" i="200"/>
  <c r="AZ29" i="200"/>
  <c r="BR28" i="200"/>
  <c r="M28" i="200"/>
  <c r="AR27" i="200"/>
  <c r="BX26" i="200"/>
  <c r="AK26" i="200"/>
  <c r="BY25" i="200"/>
  <c r="AM25" i="200"/>
  <c r="BY24" i="200"/>
  <c r="AS24" i="200"/>
  <c r="L24" i="200"/>
  <c r="AZ23" i="200"/>
  <c r="U23" i="200"/>
  <c r="BN22" i="200"/>
  <c r="AL22" i="200"/>
  <c r="H22" i="200"/>
  <c r="BD21" i="200"/>
  <c r="AB21" i="200"/>
  <c r="BX20" i="200"/>
  <c r="AV20" i="200"/>
  <c r="R20" i="200"/>
  <c r="BN19" i="200"/>
  <c r="AJ19" i="200"/>
  <c r="K19" i="200"/>
  <c r="BI18" i="200"/>
  <c r="AF18" i="200"/>
  <c r="G18" i="200"/>
  <c r="BF17" i="200"/>
  <c r="AG17" i="200"/>
  <c r="G17" i="200"/>
  <c r="BG16" i="200"/>
  <c r="AH16" i="200"/>
  <c r="I16" i="200"/>
  <c r="BI15" i="200"/>
  <c r="AL15" i="200"/>
  <c r="O15" i="200"/>
  <c r="BO14" i="200"/>
  <c r="AR14" i="200"/>
  <c r="T14" i="200"/>
  <c r="BT13" i="200"/>
  <c r="AW13" i="200"/>
  <c r="Y13" i="200"/>
  <c r="C13" i="200"/>
  <c r="BE12" i="200"/>
  <c r="AI12" i="200"/>
  <c r="L12" i="200"/>
  <c r="BN11" i="200"/>
  <c r="AR11" i="200"/>
  <c r="V11" i="200"/>
  <c r="BX10" i="200"/>
  <c r="BA10" i="200"/>
  <c r="AE10" i="200"/>
  <c r="I10" i="200"/>
  <c r="BK9" i="200"/>
  <c r="AP9" i="200"/>
  <c r="V9" i="200"/>
  <c r="B9" i="200"/>
  <c r="BF8" i="200"/>
  <c r="AL8" i="200"/>
  <c r="R8" i="200"/>
  <c r="BV7" i="200"/>
  <c r="BB7" i="200"/>
  <c r="AH7" i="200"/>
  <c r="N7" i="200"/>
  <c r="BR6" i="200"/>
  <c r="AX6" i="200"/>
  <c r="AD6" i="200"/>
  <c r="J6" i="200"/>
  <c r="BN5" i="200"/>
  <c r="AT5" i="200"/>
  <c r="Z5" i="200"/>
  <c r="F5" i="200"/>
  <c r="BJ4" i="200"/>
  <c r="AP4" i="200"/>
  <c r="V4" i="200"/>
  <c r="B4" i="200"/>
  <c r="BF3" i="200"/>
  <c r="AL3" i="200"/>
  <c r="R3" i="200"/>
  <c r="R79" i="200" s="1"/>
  <c r="BL74" i="200"/>
  <c r="AA72" i="200"/>
  <c r="W71" i="200"/>
  <c r="S70" i="200"/>
  <c r="O69" i="200"/>
  <c r="K68" i="200"/>
  <c r="G67" i="200"/>
  <c r="C66" i="200"/>
  <c r="BW64" i="200"/>
  <c r="BS63" i="200"/>
  <c r="BO62" i="200"/>
  <c r="BK61" i="200"/>
  <c r="BG60" i="200"/>
  <c r="BC59" i="200"/>
  <c r="AY58" i="200"/>
  <c r="AU57" i="200"/>
  <c r="AQ56" i="200"/>
  <c r="AM55" i="200"/>
  <c r="AI54" i="200"/>
  <c r="AE53" i="200"/>
  <c r="AA52" i="200"/>
  <c r="W51" i="200"/>
  <c r="S50" i="200"/>
  <c r="O49" i="200"/>
  <c r="K48" i="200"/>
  <c r="G47" i="200"/>
  <c r="C46" i="200"/>
  <c r="BW44" i="200"/>
  <c r="BS43" i="200"/>
  <c r="BO42" i="200"/>
  <c r="BK41" i="200"/>
  <c r="BS40" i="200"/>
  <c r="BY39" i="200"/>
  <c r="O39" i="200"/>
  <c r="W38" i="200"/>
  <c r="AC37" i="200"/>
  <c r="AQ36" i="200"/>
  <c r="AY35" i="200"/>
  <c r="BO34" i="200"/>
  <c r="L34" i="200"/>
  <c r="AD33" i="200"/>
  <c r="AU32" i="200"/>
  <c r="BL31" i="200"/>
  <c r="E31" i="200"/>
  <c r="AB30" i="200"/>
  <c r="AU29" i="200"/>
  <c r="BP28" i="200"/>
  <c r="L28" i="200"/>
  <c r="AO27" i="200"/>
  <c r="BW26" i="200"/>
  <c r="AJ26" i="200"/>
  <c r="BX25" i="200"/>
  <c r="AL25" i="200"/>
  <c r="BX24" i="200"/>
  <c r="AR24" i="200"/>
  <c r="I24" i="200"/>
  <c r="AY23" i="200"/>
  <c r="T23" i="200"/>
  <c r="BM22" i="200"/>
  <c r="AK22" i="200"/>
  <c r="G22" i="200"/>
  <c r="BC21" i="200"/>
  <c r="Y21" i="200"/>
  <c r="BU20" i="200"/>
  <c r="AS20" i="200"/>
  <c r="Q20" i="200"/>
  <c r="BM19" i="200"/>
  <c r="AI19" i="200"/>
  <c r="I19" i="200"/>
  <c r="BH18" i="200"/>
  <c r="AE18" i="200"/>
  <c r="E18" i="200"/>
  <c r="BE17" i="200"/>
  <c r="AF17" i="200"/>
  <c r="F17" i="200"/>
  <c r="BE16" i="200"/>
  <c r="AG16" i="200"/>
  <c r="H16" i="200"/>
  <c r="BH15" i="200"/>
  <c r="AK15" i="200"/>
  <c r="M15" i="200"/>
  <c r="BN14" i="200"/>
  <c r="AQ14" i="200"/>
  <c r="R14" i="200"/>
  <c r="BS13" i="200"/>
  <c r="AV13" i="200"/>
  <c r="X13" i="200"/>
  <c r="B13" i="200"/>
  <c r="BD12" i="200"/>
  <c r="AG12" i="200"/>
  <c r="K12" i="200"/>
  <c r="BM11" i="200"/>
  <c r="AQ11" i="200"/>
  <c r="U11" i="200"/>
  <c r="BW10" i="200"/>
  <c r="AZ10" i="200"/>
  <c r="AD10" i="200"/>
  <c r="H10" i="200"/>
  <c r="BJ9" i="200"/>
  <c r="AO9" i="200"/>
  <c r="U9" i="200"/>
  <c r="BY8" i="200"/>
  <c r="BE8" i="200"/>
  <c r="AK8" i="200"/>
  <c r="Q8" i="200"/>
  <c r="BU7" i="200"/>
  <c r="BA7" i="200"/>
  <c r="AG7" i="200"/>
  <c r="M7" i="200"/>
  <c r="BQ6" i="200"/>
  <c r="AW6" i="200"/>
  <c r="AC6" i="200"/>
  <c r="I6" i="200"/>
  <c r="BM5" i="200"/>
  <c r="AS5" i="200"/>
  <c r="Y5" i="200"/>
  <c r="E5" i="200"/>
  <c r="BI4" i="200"/>
  <c r="AO4" i="200"/>
  <c r="U4" i="200"/>
  <c r="BY3" i="200"/>
  <c r="BE3" i="200"/>
  <c r="AK3" i="200"/>
  <c r="Q3" i="200"/>
  <c r="AR74" i="200"/>
  <c r="Z72" i="200"/>
  <c r="V71" i="200"/>
  <c r="R70" i="200"/>
  <c r="N69" i="200"/>
  <c r="J68" i="200"/>
  <c r="F67" i="200"/>
  <c r="B66" i="200"/>
  <c r="BV64" i="200"/>
  <c r="BR63" i="200"/>
  <c r="BN62" i="200"/>
  <c r="BJ61" i="200"/>
  <c r="BF60" i="200"/>
  <c r="BB59" i="200"/>
  <c r="AX58" i="200"/>
  <c r="AT57" i="200"/>
  <c r="AP56" i="200"/>
  <c r="AL55" i="200"/>
  <c r="AH54" i="200"/>
  <c r="AD53" i="200"/>
  <c r="Z52" i="200"/>
  <c r="V51" i="200"/>
  <c r="R50" i="200"/>
  <c r="N49" i="200"/>
  <c r="J48" i="200"/>
  <c r="F47" i="200"/>
  <c r="B46" i="200"/>
  <c r="BV44" i="200"/>
  <c r="BR43" i="200"/>
  <c r="BN42" i="200"/>
  <c r="BJ41" i="200"/>
  <c r="BP40" i="200"/>
  <c r="BX39" i="200"/>
  <c r="N39" i="200"/>
  <c r="T38" i="200"/>
  <c r="AB37" i="200"/>
  <c r="AP36" i="200"/>
  <c r="AV35" i="200"/>
  <c r="BL34" i="200"/>
  <c r="G34" i="200"/>
  <c r="AB33" i="200"/>
  <c r="AT32" i="200"/>
  <c r="BK31" i="200"/>
  <c r="D31" i="200"/>
  <c r="U30" i="200"/>
  <c r="AR29" i="200"/>
  <c r="BK28" i="200"/>
  <c r="K28" i="200"/>
  <c r="AN27" i="200"/>
  <c r="BT26" i="200"/>
  <c r="AI26" i="200"/>
  <c r="BU25" i="200"/>
  <c r="AK25" i="200"/>
  <c r="BW24" i="200"/>
  <c r="AN24" i="200"/>
  <c r="H24" i="200"/>
  <c r="AX23" i="200"/>
  <c r="P23" i="200"/>
  <c r="BL22" i="200"/>
  <c r="AJ22" i="200"/>
  <c r="F22" i="200"/>
  <c r="BB21" i="200"/>
  <c r="X21" i="200"/>
  <c r="BT20" i="200"/>
  <c r="AR20" i="200"/>
  <c r="P20" i="200"/>
  <c r="BL19" i="200"/>
  <c r="AH19" i="200"/>
  <c r="H19" i="200"/>
  <c r="BE18" i="200"/>
  <c r="AD18" i="200"/>
  <c r="D18" i="200"/>
  <c r="BD17" i="200"/>
  <c r="AC17" i="200"/>
  <c r="E17" i="200"/>
  <c r="BD16" i="200"/>
  <c r="AF16" i="200"/>
  <c r="F16" i="200"/>
  <c r="BG15" i="200"/>
  <c r="AJ15" i="200"/>
  <c r="L15" i="200"/>
  <c r="BM14" i="200"/>
  <c r="AO14" i="200"/>
  <c r="Q14" i="200"/>
  <c r="BR13" i="200"/>
  <c r="AU13" i="200"/>
  <c r="W13" i="200"/>
  <c r="BY12" i="200"/>
  <c r="BC12" i="200"/>
  <c r="AF12" i="200"/>
  <c r="J12" i="200"/>
  <c r="BL11" i="200"/>
  <c r="AP11" i="200"/>
  <c r="T11" i="200"/>
  <c r="BU10" i="200"/>
  <c r="AY10" i="200"/>
  <c r="AC10" i="200"/>
  <c r="G10" i="200"/>
  <c r="BI9" i="200"/>
  <c r="AN9" i="200"/>
  <c r="T9" i="200"/>
  <c r="BX8" i="200"/>
  <c r="BD8" i="200"/>
  <c r="AJ8" i="200"/>
  <c r="P8" i="200"/>
  <c r="BT7" i="200"/>
  <c r="AZ7" i="200"/>
  <c r="AF7" i="200"/>
  <c r="L7" i="200"/>
  <c r="BP6" i="200"/>
  <c r="AV6" i="200"/>
  <c r="AB6" i="200"/>
  <c r="H6" i="200"/>
  <c r="BL5" i="200"/>
  <c r="AR5" i="200"/>
  <c r="X5" i="200"/>
  <c r="D5" i="200"/>
  <c r="BH4" i="200"/>
  <c r="AN4" i="200"/>
  <c r="T4" i="200"/>
  <c r="BX3" i="200"/>
  <c r="BD3" i="200"/>
  <c r="AJ3" i="200"/>
  <c r="P3" i="200"/>
  <c r="X74" i="200"/>
  <c r="P72" i="200"/>
  <c r="L71" i="200"/>
  <c r="H70" i="200"/>
  <c r="D69" i="200"/>
  <c r="BX67" i="200"/>
  <c r="BT66" i="200"/>
  <c r="BP65" i="200"/>
  <c r="BL64" i="200"/>
  <c r="BH63" i="200"/>
  <c r="BD62" i="200"/>
  <c r="AZ61" i="200"/>
  <c r="AV60" i="200"/>
  <c r="AR59" i="200"/>
  <c r="AN58" i="200"/>
  <c r="AJ57" i="200"/>
  <c r="AF56" i="200"/>
  <c r="AB55" i="200"/>
  <c r="X54" i="200"/>
  <c r="T53" i="200"/>
  <c r="P52" i="200"/>
  <c r="L51" i="200"/>
  <c r="H50" i="200"/>
  <c r="D49" i="200"/>
  <c r="BX47" i="200"/>
  <c r="BT46" i="200"/>
  <c r="BP45" i="200"/>
  <c r="BL44" i="200"/>
  <c r="BH43" i="200"/>
  <c r="BD42" i="200"/>
  <c r="BC41" i="200"/>
  <c r="BI40" i="200"/>
  <c r="BW39" i="200"/>
  <c r="G39" i="200"/>
  <c r="M38" i="200"/>
  <c r="AA37" i="200"/>
  <c r="AI36" i="200"/>
  <c r="AO35" i="200"/>
  <c r="BE34" i="200"/>
  <c r="D34" i="200"/>
  <c r="W33" i="200"/>
  <c r="AR32" i="200"/>
  <c r="BJ31" i="200"/>
  <c r="C31" i="200"/>
  <c r="T30" i="200"/>
  <c r="AK29" i="200"/>
  <c r="BH28" i="200"/>
  <c r="J28" i="200"/>
  <c r="AM27" i="200"/>
  <c r="BP26" i="200"/>
  <c r="AF26" i="200"/>
  <c r="BT25" i="200"/>
  <c r="AJ25" i="200"/>
  <c r="BV24" i="200"/>
  <c r="AK24" i="200"/>
  <c r="G24" i="200"/>
  <c r="AW23" i="200"/>
  <c r="M23" i="200"/>
  <c r="BI22" i="200"/>
  <c r="AG22" i="200"/>
  <c r="E22" i="200"/>
  <c r="BA21" i="200"/>
  <c r="W21" i="200"/>
  <c r="BS20" i="200"/>
  <c r="AO20" i="200"/>
  <c r="M20" i="200"/>
  <c r="BI19" i="200"/>
  <c r="AG19" i="200"/>
  <c r="G19" i="200"/>
  <c r="BD18" i="200"/>
  <c r="AC18" i="200"/>
  <c r="C18" i="200"/>
  <c r="BC17" i="200"/>
  <c r="AB17" i="200"/>
  <c r="D17" i="200"/>
  <c r="BC16" i="200"/>
  <c r="AE16" i="200"/>
  <c r="E16" i="200"/>
  <c r="BF15" i="200"/>
  <c r="AI15" i="200"/>
  <c r="K15" i="200"/>
  <c r="BL14" i="200"/>
  <c r="AN14" i="200"/>
  <c r="P14" i="200"/>
  <c r="BQ13" i="200"/>
  <c r="AS13" i="200"/>
  <c r="V13" i="200"/>
  <c r="BX12" i="200"/>
  <c r="BA12" i="200"/>
  <c r="AE12" i="200"/>
  <c r="I12" i="200"/>
  <c r="BK11" i="200"/>
  <c r="AO11" i="200"/>
  <c r="S11" i="200"/>
  <c r="BT10" i="200"/>
  <c r="AX10" i="200"/>
  <c r="AB10" i="200"/>
  <c r="E10" i="200"/>
  <c r="BH9" i="200"/>
  <c r="AM9" i="200"/>
  <c r="S9" i="200"/>
  <c r="BW8" i="200"/>
  <c r="BC8" i="200"/>
  <c r="AI8" i="200"/>
  <c r="O8" i="200"/>
  <c r="BS7" i="200"/>
  <c r="AY7" i="200"/>
  <c r="AE7" i="200"/>
  <c r="K7" i="200"/>
  <c r="BO6" i="200"/>
  <c r="AU6" i="200"/>
  <c r="AA6" i="200"/>
  <c r="G6" i="200"/>
  <c r="BK5" i="200"/>
  <c r="AQ5" i="200"/>
  <c r="W5" i="200"/>
  <c r="C5" i="200"/>
  <c r="BG4" i="200"/>
  <c r="AM4" i="200"/>
  <c r="S4" i="200"/>
  <c r="BW3" i="200"/>
  <c r="BC3" i="200"/>
  <c r="AI3" i="200"/>
  <c r="O3" i="200"/>
  <c r="D74" i="200"/>
  <c r="I72" i="200"/>
  <c r="E71" i="200"/>
  <c r="BY69" i="200"/>
  <c r="BU68" i="200"/>
  <c r="BQ67" i="200"/>
  <c r="BM66" i="200"/>
  <c r="BI65" i="200"/>
  <c r="BE64" i="200"/>
  <c r="BA63" i="200"/>
  <c r="AW62" i="200"/>
  <c r="AS61" i="200"/>
  <c r="AO60" i="200"/>
  <c r="AK59" i="200"/>
  <c r="AG58" i="200"/>
  <c r="AC57" i="200"/>
  <c r="Y56" i="200"/>
  <c r="U55" i="200"/>
  <c r="Q54" i="200"/>
  <c r="M53" i="200"/>
  <c r="I52" i="200"/>
  <c r="E51" i="200"/>
  <c r="BY49" i="200"/>
  <c r="BU48" i="200"/>
  <c r="BQ47" i="200"/>
  <c r="BM46" i="200"/>
  <c r="BI45" i="200"/>
  <c r="BE44" i="200"/>
  <c r="BA43" i="200"/>
  <c r="AW42" i="200"/>
  <c r="AZ41" i="200"/>
  <c r="BH40" i="200"/>
  <c r="BV39" i="200"/>
  <c r="D39" i="200"/>
  <c r="L38" i="200"/>
  <c r="Z37" i="200"/>
  <c r="AF36" i="200"/>
  <c r="AN35" i="200"/>
  <c r="BD34" i="200"/>
  <c r="BU33" i="200"/>
  <c r="T33" i="200"/>
  <c r="AM32" i="200"/>
  <c r="BH31" i="200"/>
  <c r="B31" i="200"/>
  <c r="S30" i="200"/>
  <c r="AJ29" i="200"/>
  <c r="BA28" i="200"/>
  <c r="H28" i="200"/>
  <c r="AJ27" i="200"/>
  <c r="BM26" i="200"/>
  <c r="AB26" i="200"/>
  <c r="BS25" i="200"/>
  <c r="AG25" i="200"/>
  <c r="BU24" i="200"/>
  <c r="AJ24" i="200"/>
  <c r="E24" i="200"/>
  <c r="AV23" i="200"/>
  <c r="L23" i="200"/>
  <c r="BH22" i="200"/>
  <c r="AF22" i="200"/>
  <c r="D22" i="200"/>
  <c r="AZ21" i="200"/>
  <c r="V21" i="200"/>
  <c r="BR20" i="200"/>
  <c r="AN20" i="200"/>
  <c r="L20" i="200"/>
  <c r="BH19" i="200"/>
  <c r="AF19" i="200"/>
  <c r="F19" i="200"/>
  <c r="BA18" i="200"/>
  <c r="AB18" i="200"/>
  <c r="B18" i="200"/>
  <c r="BA17" i="200"/>
  <c r="AA17" i="200"/>
  <c r="C17" i="200"/>
  <c r="BB16" i="200"/>
  <c r="AC16" i="200"/>
  <c r="D16" i="200"/>
  <c r="BE15" i="200"/>
  <c r="AG15" i="200"/>
  <c r="J15" i="200"/>
  <c r="BK14" i="200"/>
  <c r="AL14" i="200"/>
  <c r="O14" i="200"/>
  <c r="BP13" i="200"/>
  <c r="AR13" i="200"/>
  <c r="U13" i="200"/>
  <c r="BW12" i="200"/>
  <c r="AZ12" i="200"/>
  <c r="AD12" i="200"/>
  <c r="H12" i="200"/>
  <c r="BJ11" i="200"/>
  <c r="AN11" i="200"/>
  <c r="Q11" i="200"/>
  <c r="BS10" i="200"/>
  <c r="AW10" i="200"/>
  <c r="AA10" i="200"/>
  <c r="D10" i="200"/>
  <c r="BG9" i="200"/>
  <c r="AL9" i="200"/>
  <c r="R9" i="200"/>
  <c r="BV8" i="200"/>
  <c r="BB8" i="200"/>
  <c r="AH8" i="200"/>
  <c r="N8" i="200"/>
  <c r="BR7" i="200"/>
  <c r="AX7" i="200"/>
  <c r="AD7" i="200"/>
  <c r="J7" i="200"/>
  <c r="BN6" i="200"/>
  <c r="AT6" i="200"/>
  <c r="Z6" i="200"/>
  <c r="F6" i="200"/>
  <c r="BJ5" i="200"/>
  <c r="AP5" i="200"/>
  <c r="V5" i="200"/>
  <c r="B5" i="200"/>
  <c r="BF4" i="200"/>
  <c r="AL4" i="200"/>
  <c r="R4" i="200"/>
  <c r="BV3" i="200"/>
  <c r="BB3" i="200"/>
  <c r="AH3" i="200"/>
  <c r="N3" i="200"/>
  <c r="BH73" i="200"/>
  <c r="H72" i="200"/>
  <c r="D71" i="200"/>
  <c r="BX69" i="200"/>
  <c r="BT68" i="200"/>
  <c r="BP67" i="200"/>
  <c r="BL66" i="200"/>
  <c r="BH65" i="200"/>
  <c r="BD64" i="200"/>
  <c r="AZ63" i="200"/>
  <c r="AV62" i="200"/>
  <c r="AR61" i="200"/>
  <c r="AN60" i="200"/>
  <c r="AJ59" i="200"/>
  <c r="AF58" i="200"/>
  <c r="AB57" i="200"/>
  <c r="X56" i="200"/>
  <c r="T55" i="200"/>
  <c r="P54" i="200"/>
  <c r="L53" i="200"/>
  <c r="H52" i="200"/>
  <c r="D51" i="200"/>
  <c r="BX49" i="200"/>
  <c r="BT48" i="200"/>
  <c r="BP47" i="200"/>
  <c r="BL46" i="200"/>
  <c r="BH45" i="200"/>
  <c r="BD44" i="200"/>
  <c r="AZ43" i="200"/>
  <c r="AV42" i="200"/>
  <c r="AS41" i="200"/>
  <c r="BG40" i="200"/>
  <c r="BO39" i="200"/>
  <c r="BU38" i="200"/>
  <c r="K38" i="200"/>
  <c r="S37" i="200"/>
  <c r="Y36" i="200"/>
  <c r="AM35" i="200"/>
  <c r="BC34" i="200"/>
  <c r="BT33" i="200"/>
  <c r="M33" i="200"/>
  <c r="AJ32" i="200"/>
  <c r="BC31" i="200"/>
  <c r="BX30" i="200"/>
  <c r="R30" i="200"/>
  <c r="AI29" i="200"/>
  <c r="AZ28" i="200"/>
  <c r="E28" i="200"/>
  <c r="AC27" i="200"/>
  <c r="BL26" i="200"/>
  <c r="Y26" i="200"/>
  <c r="BP25" i="200"/>
  <c r="AF25" i="200"/>
  <c r="BT24" i="200"/>
  <c r="AI24" i="200"/>
  <c r="D24" i="200"/>
  <c r="AS23" i="200"/>
  <c r="K23" i="200"/>
  <c r="BG22" i="200"/>
  <c r="AC22" i="200"/>
  <c r="BY21" i="200"/>
  <c r="AW21" i="200"/>
  <c r="U21" i="200"/>
  <c r="BQ20" i="200"/>
  <c r="AM20" i="200"/>
  <c r="K20" i="200"/>
  <c r="BE19" i="200"/>
  <c r="AE19" i="200"/>
  <c r="E19" i="200"/>
  <c r="AZ18" i="200"/>
  <c r="AA18" i="200"/>
  <c r="BY17" i="200"/>
  <c r="AZ17" i="200"/>
  <c r="Z17" i="200"/>
  <c r="BY16" i="200"/>
  <c r="BA16" i="200"/>
  <c r="AB16" i="200"/>
  <c r="C16" i="200"/>
  <c r="BD15" i="200"/>
  <c r="AF15" i="200"/>
  <c r="I15" i="200"/>
  <c r="BI14" i="200"/>
  <c r="AK14" i="200"/>
  <c r="N14" i="200"/>
  <c r="BO13" i="200"/>
  <c r="AQ13" i="200"/>
  <c r="T13" i="200"/>
  <c r="BU12" i="200"/>
  <c r="AY12" i="200"/>
  <c r="AC12" i="200"/>
  <c r="G12" i="200"/>
  <c r="BI11" i="200"/>
  <c r="AM11" i="200"/>
  <c r="P11" i="200"/>
  <c r="BR10" i="200"/>
  <c r="AV10" i="200"/>
  <c r="Y10" i="200"/>
  <c r="C10" i="200"/>
  <c r="BF9" i="200"/>
  <c r="AK9" i="200"/>
  <c r="Q9" i="200"/>
  <c r="BU8" i="200"/>
  <c r="BA8" i="200"/>
  <c r="AG8" i="200"/>
  <c r="M8" i="200"/>
  <c r="BQ7" i="200"/>
  <c r="AW7" i="200"/>
  <c r="AC7" i="200"/>
  <c r="I7" i="200"/>
  <c r="BM6" i="200"/>
  <c r="AS6" i="200"/>
  <c r="Y6" i="200"/>
  <c r="E6" i="200"/>
  <c r="BI5" i="200"/>
  <c r="AO5" i="200"/>
  <c r="U5" i="200"/>
  <c r="BY4" i="200"/>
  <c r="BE4" i="200"/>
  <c r="AK4" i="200"/>
  <c r="Q4" i="200"/>
  <c r="BU3" i="200"/>
  <c r="BA3" i="200"/>
  <c r="AG3" i="200"/>
  <c r="M3" i="200"/>
  <c r="M79" i="200" s="1"/>
  <c r="BH78" i="200"/>
  <c r="AN73" i="200"/>
  <c r="G72" i="200"/>
  <c r="C71" i="200"/>
  <c r="BW69" i="200"/>
  <c r="BS68" i="200"/>
  <c r="BO67" i="200"/>
  <c r="BK66" i="200"/>
  <c r="BG65" i="200"/>
  <c r="BC64" i="200"/>
  <c r="AY63" i="200"/>
  <c r="AU62" i="200"/>
  <c r="AQ61" i="200"/>
  <c r="AM60" i="200"/>
  <c r="AI59" i="200"/>
  <c r="AE58" i="200"/>
  <c r="AA57" i="200"/>
  <c r="W56" i="200"/>
  <c r="S55" i="200"/>
  <c r="O54" i="200"/>
  <c r="K53" i="200"/>
  <c r="G52" i="200"/>
  <c r="C51" i="200"/>
  <c r="BW49" i="200"/>
  <c r="BS48" i="200"/>
  <c r="BO47" i="200"/>
  <c r="BK46" i="200"/>
  <c r="BG45" i="200"/>
  <c r="BC44" i="200"/>
  <c r="AY43" i="200"/>
  <c r="AU42" i="200"/>
  <c r="AR41" i="200"/>
  <c r="BF40" i="200"/>
  <c r="BL39" i="200"/>
  <c r="BT38" i="200"/>
  <c r="J38" i="200"/>
  <c r="P37" i="200"/>
  <c r="X36" i="200"/>
  <c r="AL35" i="200"/>
  <c r="BB34" i="200"/>
  <c r="BS33" i="200"/>
  <c r="L33" i="200"/>
  <c r="AC32" i="200"/>
  <c r="AZ31" i="200"/>
  <c r="BS30" i="200"/>
  <c r="P30" i="200"/>
  <c r="AH29" i="200"/>
  <c r="AY28" i="200"/>
  <c r="C28" i="200"/>
  <c r="AB27" i="200"/>
  <c r="BK26" i="200"/>
  <c r="X26" i="200"/>
  <c r="BL25" i="200"/>
  <c r="AE25" i="200"/>
  <c r="BQ24" i="200"/>
  <c r="AH24" i="200"/>
  <c r="BX23" i="200"/>
  <c r="AR23" i="200"/>
  <c r="J23" i="200"/>
  <c r="BF22" i="200"/>
  <c r="AB22" i="200"/>
  <c r="BX21" i="200"/>
  <c r="AV21" i="200"/>
  <c r="T21" i="200"/>
  <c r="BP20" i="200"/>
  <c r="AL20" i="200"/>
  <c r="J20" i="200"/>
  <c r="BD19" i="200"/>
  <c r="AC19" i="200"/>
  <c r="D19" i="200"/>
  <c r="AY18" i="200"/>
  <c r="Y18" i="200"/>
  <c r="BX17" i="200"/>
  <c r="AW17" i="200"/>
  <c r="Y17" i="200"/>
  <c r="BX16" i="200"/>
  <c r="AZ16" i="200"/>
  <c r="Y16" i="200"/>
  <c r="B16" i="200"/>
  <c r="BC15" i="200"/>
  <c r="AE15" i="200"/>
  <c r="H15" i="200"/>
  <c r="BH14" i="200"/>
  <c r="AJ14" i="200"/>
  <c r="M14" i="200"/>
  <c r="BM13" i="200"/>
  <c r="AP13" i="200"/>
  <c r="S13" i="200"/>
  <c r="BT12" i="200"/>
  <c r="AX12" i="200"/>
  <c r="AB12" i="200"/>
  <c r="F12" i="200"/>
  <c r="BH11" i="200"/>
  <c r="AK11" i="200"/>
  <c r="O11" i="200"/>
  <c r="BQ10" i="200"/>
  <c r="AU10" i="200"/>
  <c r="X10" i="200"/>
  <c r="B10" i="200"/>
  <c r="BE9" i="200"/>
  <c r="AJ9" i="200"/>
  <c r="P9" i="200"/>
  <c r="BT8" i="200"/>
  <c r="AZ8" i="200"/>
  <c r="AF8" i="200"/>
  <c r="L8" i="200"/>
  <c r="BP7" i="200"/>
  <c r="AV7" i="200"/>
  <c r="AB7" i="200"/>
  <c r="H7" i="200"/>
  <c r="BL6" i="200"/>
  <c r="AR6" i="200"/>
  <c r="X6" i="200"/>
  <c r="D6" i="200"/>
  <c r="BH5" i="200"/>
  <c r="AN5" i="200"/>
  <c r="T5" i="200"/>
  <c r="BX4" i="200"/>
  <c r="BD4" i="200"/>
  <c r="AJ4" i="200"/>
  <c r="P4" i="200"/>
  <c r="BT3" i="200"/>
  <c r="AZ3" i="200"/>
  <c r="AF3" i="200"/>
  <c r="L3" i="200"/>
  <c r="AN78" i="200"/>
  <c r="T73" i="200"/>
  <c r="F72" i="200"/>
  <c r="B71" i="200"/>
  <c r="BV69" i="200"/>
  <c r="BR68" i="200"/>
  <c r="BN67" i="200"/>
  <c r="BJ66" i="200"/>
  <c r="BF65" i="200"/>
  <c r="BB64" i="200"/>
  <c r="AX63" i="200"/>
  <c r="AT62" i="200"/>
  <c r="AP61" i="200"/>
  <c r="AL60" i="200"/>
  <c r="AH59" i="200"/>
  <c r="AD58" i="200"/>
  <c r="Z57" i="200"/>
  <c r="V56" i="200"/>
  <c r="R55" i="200"/>
  <c r="N54" i="200"/>
  <c r="J53" i="200"/>
  <c r="F52" i="200"/>
  <c r="B51" i="200"/>
  <c r="BV49" i="200"/>
  <c r="BR48" i="200"/>
  <c r="BN47" i="200"/>
  <c r="BJ46" i="200"/>
  <c r="BF45" i="200"/>
  <c r="BB44" i="200"/>
  <c r="AX43" i="200"/>
  <c r="AT42" i="200"/>
  <c r="AQ41" i="200"/>
  <c r="AY40" i="200"/>
  <c r="BE39" i="200"/>
  <c r="BS38" i="200"/>
  <c r="C38" i="200"/>
  <c r="I37" i="200"/>
  <c r="W36" i="200"/>
  <c r="AE35" i="200"/>
  <c r="AZ34" i="200"/>
  <c r="BR33" i="200"/>
  <c r="K33" i="200"/>
  <c r="AB32" i="200"/>
  <c r="AS31" i="200"/>
  <c r="BP30" i="200"/>
  <c r="K30" i="200"/>
  <c r="AF29" i="200"/>
  <c r="AX28" i="200"/>
  <c r="BX27" i="200"/>
  <c r="AA27" i="200"/>
  <c r="BJ26" i="200"/>
  <c r="W26" i="200"/>
  <c r="BI25" i="200"/>
  <c r="AB25" i="200"/>
  <c r="BP24" i="200"/>
  <c r="AG24" i="200"/>
  <c r="BU23" i="200"/>
  <c r="AQ23" i="200"/>
  <c r="I23" i="200"/>
  <c r="BE22" i="200"/>
  <c r="AA22" i="200"/>
  <c r="BW21" i="200"/>
  <c r="AS21" i="200"/>
  <c r="Q21" i="200"/>
  <c r="BM20" i="200"/>
  <c r="AK20" i="200"/>
  <c r="I20" i="200"/>
  <c r="BC19" i="200"/>
  <c r="AB19" i="200"/>
  <c r="BY18" i="200"/>
  <c r="AX18" i="200"/>
  <c r="X18" i="200"/>
  <c r="BW17" i="200"/>
  <c r="AV17" i="200"/>
  <c r="X17" i="200"/>
  <c r="BW16" i="200"/>
  <c r="AY16" i="200"/>
  <c r="X16" i="200"/>
  <c r="BY15" i="200"/>
  <c r="BA15" i="200"/>
  <c r="AD15" i="200"/>
  <c r="G15" i="200"/>
  <c r="BF14" i="200"/>
  <c r="AI14" i="200"/>
  <c r="L14" i="200"/>
  <c r="BL13" i="200"/>
  <c r="AO13" i="200"/>
  <c r="Q13" i="200"/>
  <c r="BS12" i="200"/>
  <c r="AW12" i="200"/>
  <c r="AA12" i="200"/>
  <c r="E12" i="200"/>
  <c r="BG11" i="200"/>
  <c r="AJ11" i="200"/>
  <c r="N11" i="200"/>
  <c r="BP10" i="200"/>
  <c r="AS10" i="200"/>
  <c r="W10" i="200"/>
  <c r="BY9" i="200"/>
  <c r="BD9" i="200"/>
  <c r="AI9" i="200"/>
  <c r="O9" i="200"/>
  <c r="BS8" i="200"/>
  <c r="AY8" i="200"/>
  <c r="AE8" i="200"/>
  <c r="K8" i="200"/>
  <c r="BO7" i="200"/>
  <c r="AU7" i="200"/>
  <c r="AA7" i="200"/>
  <c r="G7" i="200"/>
  <c r="BK6" i="200"/>
  <c r="AQ6" i="200"/>
  <c r="W6" i="200"/>
  <c r="C6" i="200"/>
  <c r="BG5" i="200"/>
  <c r="AM5" i="200"/>
  <c r="S5" i="200"/>
  <c r="BW4" i="200"/>
  <c r="BC4" i="200"/>
  <c r="AI4" i="200"/>
  <c r="O4" i="200"/>
  <c r="BS3" i="200"/>
  <c r="AY3" i="200"/>
  <c r="AE3" i="200"/>
  <c r="K3" i="200"/>
  <c r="T78" i="200"/>
  <c r="M73" i="200"/>
  <c r="BT71" i="200"/>
  <c r="BP70" i="200"/>
  <c r="BL69" i="200"/>
  <c r="BH68" i="200"/>
  <c r="BD67" i="200"/>
  <c r="AZ66" i="200"/>
  <c r="AV65" i="200"/>
  <c r="AR64" i="200"/>
  <c r="AN63" i="200"/>
  <c r="AJ62" i="200"/>
  <c r="AF61" i="200"/>
  <c r="AB60" i="200"/>
  <c r="X59" i="200"/>
  <c r="T58" i="200"/>
  <c r="P57" i="200"/>
  <c r="L56" i="200"/>
  <c r="H55" i="200"/>
  <c r="D54" i="200"/>
  <c r="BX52" i="200"/>
  <c r="BT51" i="200"/>
  <c r="BP50" i="200"/>
  <c r="BL49" i="200"/>
  <c r="BH48" i="200"/>
  <c r="BD47" i="200"/>
  <c r="AZ46" i="200"/>
  <c r="AV45" i="200"/>
  <c r="AR44" i="200"/>
  <c r="AN43" i="200"/>
  <c r="AJ42" i="200"/>
  <c r="AP41" i="200"/>
  <c r="AV40" i="200"/>
  <c r="BD39" i="200"/>
  <c r="BR38" i="200"/>
  <c r="BX37" i="200"/>
  <c r="H37" i="200"/>
  <c r="V36" i="200"/>
  <c r="AB35" i="200"/>
  <c r="AU34" i="200"/>
  <c r="BP33" i="200"/>
  <c r="J33" i="200"/>
  <c r="AA32" i="200"/>
  <c r="AR31" i="200"/>
  <c r="BI30" i="200"/>
  <c r="H30" i="200"/>
  <c r="AA29" i="200"/>
  <c r="AV28" i="200"/>
  <c r="BQ27" i="200"/>
  <c r="Z27" i="200"/>
  <c r="BH26" i="200"/>
  <c r="V26" i="200"/>
  <c r="BH25" i="200"/>
  <c r="X25" i="200"/>
  <c r="BO24" i="200"/>
  <c r="AF24" i="200"/>
  <c r="BT23" i="200"/>
  <c r="AO23" i="200"/>
  <c r="H23" i="200"/>
  <c r="BD22" i="200"/>
  <c r="Z22" i="200"/>
  <c r="BV21" i="200"/>
  <c r="AR21" i="200"/>
  <c r="P21" i="200"/>
  <c r="BL20" i="200"/>
  <c r="AJ20" i="200"/>
  <c r="H20" i="200"/>
  <c r="BB19" i="200"/>
  <c r="AA19" i="200"/>
  <c r="BX18" i="200"/>
  <c r="AW18" i="200"/>
  <c r="W18" i="200"/>
  <c r="BU17" i="200"/>
  <c r="AU17" i="200"/>
  <c r="W17" i="200"/>
  <c r="BV16" i="200"/>
  <c r="AW16" i="200"/>
  <c r="W16" i="200"/>
  <c r="BX15" i="200"/>
  <c r="AZ15" i="200"/>
  <c r="AC15" i="200"/>
  <c r="E15" i="200"/>
  <c r="BE14" i="200"/>
  <c r="AH14" i="200"/>
  <c r="K14" i="200"/>
  <c r="BK13" i="200"/>
  <c r="AN13" i="200"/>
  <c r="P13" i="200"/>
  <c r="BR12" i="200"/>
  <c r="AV12" i="200"/>
  <c r="Z12" i="200"/>
  <c r="D12" i="200"/>
  <c r="BE11" i="200"/>
  <c r="AI11" i="200"/>
  <c r="M11" i="200"/>
  <c r="BO10" i="200"/>
  <c r="AR10" i="200"/>
  <c r="V10" i="200"/>
  <c r="BX9" i="200"/>
  <c r="BC9" i="200"/>
  <c r="AH9" i="200"/>
  <c r="N9" i="200"/>
  <c r="BR8" i="200"/>
  <c r="AX8" i="200"/>
  <c r="AD8" i="200"/>
  <c r="J8" i="200"/>
  <c r="BN7" i="200"/>
  <c r="AT7" i="200"/>
  <c r="Z7" i="200"/>
  <c r="F7" i="200"/>
  <c r="BJ6" i="200"/>
  <c r="AP6" i="200"/>
  <c r="V6" i="200"/>
  <c r="B6" i="200"/>
  <c r="BF5" i="200"/>
  <c r="AL5" i="200"/>
  <c r="R5" i="200"/>
  <c r="BV4" i="200"/>
  <c r="BB4" i="200"/>
  <c r="AH4" i="200"/>
  <c r="N4" i="200"/>
  <c r="BR3" i="200"/>
  <c r="AX3" i="200"/>
  <c r="AD3" i="200"/>
  <c r="J3" i="200"/>
  <c r="BX77" i="200"/>
  <c r="K73" i="200"/>
  <c r="BM71" i="200"/>
  <c r="BI70" i="200"/>
  <c r="BE69" i="200"/>
  <c r="BA68" i="200"/>
  <c r="AW67" i="200"/>
  <c r="AS66" i="200"/>
  <c r="AO65" i="200"/>
  <c r="AK64" i="200"/>
  <c r="AG63" i="200"/>
  <c r="AC62" i="200"/>
  <c r="Y61" i="200"/>
  <c r="U60" i="200"/>
  <c r="Q59" i="200"/>
  <c r="M58" i="200"/>
  <c r="I57" i="200"/>
  <c r="E56" i="200"/>
  <c r="BY54" i="200"/>
  <c r="BU53" i="200"/>
  <c r="BQ52" i="200"/>
  <c r="BM51" i="200"/>
  <c r="BI50" i="200"/>
  <c r="BE49" i="200"/>
  <c r="BA48" i="200"/>
  <c r="AW47" i="200"/>
  <c r="AS46" i="200"/>
  <c r="AO45" i="200"/>
  <c r="AK44" i="200"/>
  <c r="AG43" i="200"/>
  <c r="AC42" i="200"/>
  <c r="AI41" i="200"/>
  <c r="AO40" i="200"/>
  <c r="BC39" i="200"/>
  <c r="BK38" i="200"/>
  <c r="BQ37" i="200"/>
  <c r="G37" i="200"/>
  <c r="O36" i="200"/>
  <c r="U35" i="200"/>
  <c r="AR34" i="200"/>
  <c r="BK33" i="200"/>
  <c r="H33" i="200"/>
  <c r="Z32" i="200"/>
  <c r="AQ31" i="200"/>
  <c r="BH30" i="200"/>
  <c r="BY29" i="200"/>
  <c r="X29" i="200"/>
  <c r="AS28" i="200"/>
  <c r="BP27" i="200"/>
  <c r="X27" i="200"/>
  <c r="BE26" i="200"/>
  <c r="U26" i="200"/>
  <c r="BG25" i="200"/>
  <c r="U25" i="200"/>
  <c r="BL24" i="200"/>
  <c r="AC24" i="200"/>
  <c r="BS23" i="200"/>
  <c r="AN23" i="200"/>
  <c r="E23" i="200"/>
  <c r="BA22" i="200"/>
  <c r="Y22" i="200"/>
  <c r="BU21" i="200"/>
  <c r="AQ21" i="200"/>
  <c r="O21" i="200"/>
  <c r="BI20" i="200"/>
  <c r="AG20" i="200"/>
  <c r="E20" i="200"/>
  <c r="BA19" i="200"/>
  <c r="Z19" i="200"/>
  <c r="BU18" i="200"/>
  <c r="AV18" i="200"/>
  <c r="V18" i="200"/>
  <c r="BT17" i="200"/>
  <c r="AT17" i="200"/>
  <c r="U17" i="200"/>
  <c r="BU16" i="200"/>
  <c r="AV16" i="200"/>
  <c r="V16" i="200"/>
  <c r="BW15" i="200"/>
  <c r="AY15" i="200"/>
  <c r="AB15" i="200"/>
  <c r="D15" i="200"/>
  <c r="BD14" i="200"/>
  <c r="AG14" i="200"/>
  <c r="I14" i="200"/>
  <c r="BJ13" i="200"/>
  <c r="AM13" i="200"/>
  <c r="O13" i="200"/>
  <c r="BQ12" i="200"/>
  <c r="AU12" i="200"/>
  <c r="Y12" i="200"/>
  <c r="C12" i="200"/>
  <c r="BD11" i="200"/>
  <c r="AH11" i="200"/>
  <c r="L11" i="200"/>
  <c r="BM10" i="200"/>
  <c r="AQ10" i="200"/>
  <c r="U10" i="200"/>
  <c r="BW9" i="200"/>
  <c r="BB9" i="200"/>
  <c r="AG9" i="200"/>
  <c r="M9" i="200"/>
  <c r="BQ8" i="200"/>
  <c r="AW8" i="200"/>
  <c r="AC8" i="200"/>
  <c r="I8" i="200"/>
  <c r="BM7" i="200"/>
  <c r="AS7" i="200"/>
  <c r="Y7" i="200"/>
  <c r="E7" i="200"/>
  <c r="BI6" i="200"/>
  <c r="AO6" i="200"/>
  <c r="U6" i="200"/>
  <c r="BY5" i="200"/>
  <c r="BE5" i="200"/>
  <c r="AK5" i="200"/>
  <c r="Q5" i="200"/>
  <c r="BU4" i="200"/>
  <c r="BA4" i="200"/>
  <c r="AG4" i="200"/>
  <c r="M4" i="200"/>
  <c r="BQ3" i="200"/>
  <c r="AW3" i="200"/>
  <c r="AC3" i="200"/>
  <c r="I3" i="200"/>
  <c r="BD77" i="200"/>
  <c r="BX72" i="200"/>
  <c r="BL71" i="200"/>
  <c r="BH70" i="200"/>
  <c r="BD69" i="200"/>
  <c r="AZ68" i="200"/>
  <c r="AV67" i="200"/>
  <c r="AR66" i="200"/>
  <c r="AN65" i="200"/>
  <c r="AJ64" i="200"/>
  <c r="AF63" i="200"/>
  <c r="AB62" i="200"/>
  <c r="X61" i="200"/>
  <c r="T60" i="200"/>
  <c r="P59" i="200"/>
  <c r="L58" i="200"/>
  <c r="H57" i="200"/>
  <c r="D56" i="200"/>
  <c r="BX54" i="200"/>
  <c r="BT53" i="200"/>
  <c r="BP52" i="200"/>
  <c r="BL51" i="200"/>
  <c r="BH50" i="200"/>
  <c r="BD49" i="200"/>
  <c r="AZ48" i="200"/>
  <c r="AV47" i="200"/>
  <c r="AR46" i="200"/>
  <c r="AN45" i="200"/>
  <c r="AJ44" i="200"/>
  <c r="AF43" i="200"/>
  <c r="AB42" i="200"/>
  <c r="AF41" i="200"/>
  <c r="AN40" i="200"/>
  <c r="BB39" i="200"/>
  <c r="BH38" i="200"/>
  <c r="BP37" i="200"/>
  <c r="F37" i="200"/>
  <c r="L36" i="200"/>
  <c r="T35" i="200"/>
  <c r="AK34" i="200"/>
  <c r="BH33" i="200"/>
  <c r="C33" i="200"/>
  <c r="X32" i="200"/>
  <c r="AP31" i="200"/>
  <c r="BG30" i="200"/>
  <c r="BX29" i="200"/>
  <c r="Q29" i="200"/>
  <c r="AQ28" i="200"/>
  <c r="BO27" i="200"/>
  <c r="U27" i="200"/>
  <c r="BD26" i="200"/>
  <c r="T26" i="200"/>
  <c r="BF25" i="200"/>
  <c r="T25" i="200"/>
  <c r="BH24" i="200"/>
  <c r="AB24" i="200"/>
  <c r="BR23" i="200"/>
  <c r="AJ23" i="200"/>
  <c r="D23" i="200"/>
  <c r="AZ22" i="200"/>
  <c r="X22" i="200"/>
  <c r="BT21" i="200"/>
  <c r="AP21" i="200"/>
  <c r="N21" i="200"/>
  <c r="BH20" i="200"/>
  <c r="AF20" i="200"/>
  <c r="D20" i="200"/>
  <c r="AZ19" i="200"/>
  <c r="Y19" i="200"/>
  <c r="BT18" i="200"/>
  <c r="AU18" i="200"/>
  <c r="U18" i="200"/>
  <c r="BQ17" i="200"/>
  <c r="AS17" i="200"/>
  <c r="T17" i="200"/>
  <c r="BT16" i="200"/>
  <c r="AS16" i="200"/>
  <c r="U16" i="200"/>
  <c r="BU15" i="200"/>
  <c r="AX15" i="200"/>
  <c r="AA15" i="200"/>
  <c r="B15" i="200"/>
  <c r="BC14" i="200"/>
  <c r="AF14" i="200"/>
  <c r="H14" i="200"/>
  <c r="BI13" i="200"/>
  <c r="AK13" i="200"/>
  <c r="N13" i="200"/>
  <c r="BP12" i="200"/>
  <c r="AT12" i="200"/>
  <c r="X12" i="200"/>
  <c r="BY11" i="200"/>
  <c r="BC11" i="200"/>
  <c r="AG11" i="200"/>
  <c r="K11" i="200"/>
  <c r="BL10" i="200"/>
  <c r="AP10" i="200"/>
  <c r="T10" i="200"/>
  <c r="BV9" i="200"/>
  <c r="BA9" i="200"/>
  <c r="AF9" i="200"/>
  <c r="L9" i="200"/>
  <c r="BP8" i="200"/>
  <c r="AV8" i="200"/>
  <c r="AB8" i="200"/>
  <c r="H8" i="200"/>
  <c r="BL7" i="200"/>
  <c r="AR7" i="200"/>
  <c r="X7" i="200"/>
  <c r="D7" i="200"/>
  <c r="BH6" i="200"/>
  <c r="AN6" i="200"/>
  <c r="T6" i="200"/>
  <c r="BX5" i="200"/>
  <c r="BD5" i="200"/>
  <c r="AJ5" i="200"/>
  <c r="P5" i="200"/>
  <c r="BT4" i="200"/>
  <c r="AZ4" i="200"/>
  <c r="AF4" i="200"/>
  <c r="L4" i="200"/>
  <c r="BP3" i="200"/>
  <c r="AV3" i="200"/>
  <c r="AB3" i="200"/>
  <c r="H3" i="200"/>
  <c r="AJ77" i="200"/>
  <c r="BQ72" i="200"/>
  <c r="BK71" i="200"/>
  <c r="BG70" i="200"/>
  <c r="BC69" i="200"/>
  <c r="AY68" i="200"/>
  <c r="AU67" i="200"/>
  <c r="AQ66" i="200"/>
  <c r="AM65" i="200"/>
  <c r="AI64" i="200"/>
  <c r="AE63" i="200"/>
  <c r="AA62" i="200"/>
  <c r="W61" i="200"/>
  <c r="S60" i="200"/>
  <c r="O59" i="200"/>
  <c r="K58" i="200"/>
  <c r="G57" i="200"/>
  <c r="C56" i="200"/>
  <c r="BW54" i="200"/>
  <c r="BS53" i="200"/>
  <c r="BO52" i="200"/>
  <c r="BK51" i="200"/>
  <c r="BG50" i="200"/>
  <c r="BC49" i="200"/>
  <c r="AY48" i="200"/>
  <c r="AU47" i="200"/>
  <c r="AQ46" i="200"/>
  <c r="AM45" i="200"/>
  <c r="AI44" i="200"/>
  <c r="AE43" i="200"/>
  <c r="AA42" i="200"/>
  <c r="Y41" i="200"/>
  <c r="AM40" i="200"/>
  <c r="AU39" i="200"/>
  <c r="BA38" i="200"/>
  <c r="BO37" i="200"/>
  <c r="BW36" i="200"/>
  <c r="E36" i="200"/>
  <c r="S35" i="200"/>
  <c r="AJ34" i="200"/>
  <c r="BA33" i="200"/>
  <c r="BX32" i="200"/>
  <c r="S32" i="200"/>
  <c r="AN31" i="200"/>
  <c r="BF30" i="200"/>
  <c r="BW29" i="200"/>
  <c r="P29" i="200"/>
  <c r="AN28" i="200"/>
  <c r="BN27" i="200"/>
  <c r="T27" i="200"/>
  <c r="BC26" i="200"/>
  <c r="Q26" i="200"/>
  <c r="BE25" i="200"/>
  <c r="S25" i="200"/>
  <c r="BE24" i="200"/>
  <c r="AA24" i="200"/>
  <c r="BQ23" i="200"/>
  <c r="AG23" i="200"/>
  <c r="C23" i="200"/>
  <c r="AW22" i="200"/>
  <c r="U22" i="200"/>
  <c r="BQ21" i="200"/>
  <c r="AO21" i="200"/>
  <c r="M21" i="200"/>
  <c r="BG20" i="200"/>
  <c r="AE20" i="200"/>
  <c r="BY19" i="200"/>
  <c r="AW19" i="200"/>
  <c r="X19" i="200"/>
  <c r="BS18" i="200"/>
  <c r="AS18" i="200"/>
  <c r="T18" i="200"/>
  <c r="BP17" i="200"/>
  <c r="AR17" i="200"/>
  <c r="S17" i="200"/>
  <c r="BS16" i="200"/>
  <c r="AR16" i="200"/>
  <c r="T16" i="200"/>
  <c r="BT15" i="200"/>
  <c r="AW15" i="200"/>
  <c r="Y15" i="200"/>
  <c r="BY14" i="200"/>
  <c r="BB14" i="200"/>
  <c r="AE14" i="200"/>
  <c r="G14" i="200"/>
  <c r="BH13" i="200"/>
  <c r="AJ13" i="200"/>
  <c r="M13" i="200"/>
  <c r="BO12" i="200"/>
  <c r="AS12" i="200"/>
  <c r="W12" i="200"/>
  <c r="BX11" i="200"/>
  <c r="BB11" i="200"/>
  <c r="AF11" i="200"/>
  <c r="I11" i="200"/>
  <c r="BK10" i="200"/>
  <c r="AO10" i="200"/>
  <c r="S10" i="200"/>
  <c r="BU9" i="200"/>
  <c r="AZ9" i="200"/>
  <c r="AE9" i="200"/>
  <c r="K9" i="200"/>
  <c r="BO8" i="200"/>
  <c r="AU8" i="200"/>
  <c r="AA8" i="200"/>
  <c r="G8" i="200"/>
  <c r="BK7" i="200"/>
  <c r="AQ7" i="200"/>
  <c r="W7" i="200"/>
  <c r="C7" i="200"/>
  <c r="BG6" i="200"/>
  <c r="AM6" i="200"/>
  <c r="S6" i="200"/>
  <c r="BW5" i="200"/>
  <c r="BC5" i="200"/>
  <c r="AI5" i="200"/>
  <c r="O5" i="200"/>
  <c r="BS4" i="200"/>
  <c r="AY4" i="200"/>
  <c r="AE4" i="200"/>
  <c r="K4" i="200"/>
  <c r="BO3" i="200"/>
  <c r="AU3" i="200"/>
  <c r="AA3" i="200"/>
  <c r="G3" i="200"/>
  <c r="P77" i="200"/>
  <c r="BO72" i="200"/>
  <c r="BJ71" i="200"/>
  <c r="BF70" i="200"/>
  <c r="BB69" i="200"/>
  <c r="AX68" i="200"/>
  <c r="AT67" i="200"/>
  <c r="AP66" i="200"/>
  <c r="AL65" i="200"/>
  <c r="AH64" i="200"/>
  <c r="AD63" i="200"/>
  <c r="Z62" i="200"/>
  <c r="V61" i="200"/>
  <c r="R60" i="200"/>
  <c r="N59" i="200"/>
  <c r="J58" i="200"/>
  <c r="F57" i="200"/>
  <c r="B56" i="200"/>
  <c r="BV54" i="200"/>
  <c r="BR53" i="200"/>
  <c r="BN52" i="200"/>
  <c r="BJ51" i="200"/>
  <c r="BF50" i="200"/>
  <c r="BB49" i="200"/>
  <c r="AX48" i="200"/>
  <c r="AT47" i="200"/>
  <c r="AP46" i="200"/>
  <c r="AL45" i="200"/>
  <c r="AH44" i="200"/>
  <c r="AD43" i="200"/>
  <c r="Z42" i="200"/>
  <c r="X41" i="200"/>
  <c r="AL40" i="200"/>
  <c r="AR39" i="200"/>
  <c r="AZ38" i="200"/>
  <c r="BN37" i="200"/>
  <c r="BT36" i="200"/>
  <c r="D36" i="200"/>
  <c r="R35" i="200"/>
  <c r="AI34" i="200"/>
  <c r="AZ33" i="200"/>
  <c r="BQ32" i="200"/>
  <c r="P32" i="200"/>
  <c r="AI31" i="200"/>
  <c r="BD30" i="200"/>
  <c r="BV29" i="200"/>
  <c r="O29" i="200"/>
  <c r="AG28" i="200"/>
  <c r="BL27" i="200"/>
  <c r="S27" i="200"/>
  <c r="AZ26" i="200"/>
  <c r="P26" i="200"/>
  <c r="BD25" i="200"/>
  <c r="R25" i="200"/>
  <c r="BD24" i="200"/>
  <c r="Y24" i="200"/>
  <c r="BP23" i="200"/>
  <c r="AF23" i="200"/>
  <c r="B23" i="200"/>
  <c r="AV22" i="200"/>
  <c r="T22" i="200"/>
  <c r="BP21" i="200"/>
  <c r="AN21" i="200"/>
  <c r="L21" i="200"/>
  <c r="BF20" i="200"/>
  <c r="AD20" i="200"/>
  <c r="BX19" i="200"/>
  <c r="AV19" i="200"/>
  <c r="U19" i="200"/>
  <c r="BR18" i="200"/>
  <c r="AR18" i="200"/>
  <c r="Q18" i="200"/>
  <c r="BO17" i="200"/>
  <c r="AQ17" i="200"/>
  <c r="R17" i="200"/>
  <c r="BQ16" i="200"/>
  <c r="AQ16" i="200"/>
  <c r="S16" i="200"/>
  <c r="BS15" i="200"/>
  <c r="AV15" i="200"/>
  <c r="X15" i="200"/>
  <c r="BX14" i="200"/>
  <c r="BA14" i="200"/>
  <c r="AC14" i="200"/>
  <c r="F14" i="200"/>
  <c r="BG13" i="200"/>
  <c r="AH13" i="200"/>
  <c r="L13" i="200"/>
  <c r="BN12" i="200"/>
  <c r="AR12" i="200"/>
  <c r="U12" i="200"/>
  <c r="BW11" i="200"/>
  <c r="BA11" i="200"/>
  <c r="AE11" i="200"/>
  <c r="H11" i="200"/>
  <c r="BJ10" i="200"/>
  <c r="AN10" i="200"/>
  <c r="R10" i="200"/>
  <c r="BT9" i="200"/>
  <c r="AY9" i="200"/>
  <c r="AD9" i="200"/>
  <c r="J9" i="200"/>
  <c r="BN8" i="200"/>
  <c r="AT8" i="200"/>
  <c r="Z8" i="200"/>
  <c r="F8" i="200"/>
  <c r="BJ7" i="200"/>
  <c r="AP7" i="200"/>
  <c r="V7" i="200"/>
  <c r="B7" i="200"/>
  <c r="BF6" i="200"/>
  <c r="AL6" i="200"/>
  <c r="R6" i="200"/>
  <c r="BV5" i="200"/>
  <c r="BB5" i="200"/>
  <c r="AH5" i="200"/>
  <c r="N5" i="200"/>
  <c r="BR4" i="200"/>
  <c r="AX4" i="200"/>
  <c r="AD4" i="200"/>
  <c r="J4" i="200"/>
  <c r="BN3" i="200"/>
  <c r="AT3" i="200"/>
  <c r="Z3" i="200"/>
  <c r="F3" i="200"/>
  <c r="BT76" i="200"/>
  <c r="BN72" i="200"/>
  <c r="AZ71" i="200"/>
  <c r="AV70" i="200"/>
  <c r="AR69" i="200"/>
  <c r="AN68" i="200"/>
  <c r="AJ67" i="200"/>
  <c r="AF66" i="200"/>
  <c r="AB65" i="200"/>
  <c r="X64" i="200"/>
  <c r="T63" i="200"/>
  <c r="P62" i="200"/>
  <c r="L61" i="200"/>
  <c r="H60" i="200"/>
  <c r="D59" i="200"/>
  <c r="BX57" i="200"/>
  <c r="BT56" i="200"/>
  <c r="BP55" i="200"/>
  <c r="BL54" i="200"/>
  <c r="BH53" i="200"/>
  <c r="BD52" i="200"/>
  <c r="AZ51" i="200"/>
  <c r="AV50" i="200"/>
  <c r="AR49" i="200"/>
  <c r="AN48" i="200"/>
  <c r="AJ47" i="200"/>
  <c r="AF46" i="200"/>
  <c r="AB45" i="200"/>
  <c r="X44" i="200"/>
  <c r="T43" i="200"/>
  <c r="P42" i="200"/>
  <c r="W41" i="200"/>
  <c r="AE40" i="200"/>
  <c r="AK39" i="200"/>
  <c r="AY38" i="200"/>
  <c r="BG37" i="200"/>
  <c r="BM36" i="200"/>
  <c r="C36" i="200"/>
  <c r="P35" i="200"/>
  <c r="AH34" i="200"/>
  <c r="AY33" i="200"/>
  <c r="BP32" i="200"/>
  <c r="I32" i="200"/>
  <c r="AF31" i="200"/>
  <c r="AY30" i="200"/>
  <c r="BT29" i="200"/>
  <c r="N29" i="200"/>
  <c r="AF28" i="200"/>
  <c r="BI27" i="200"/>
  <c r="P27" i="200"/>
  <c r="AV26" i="200"/>
  <c r="O26" i="200"/>
  <c r="BA25" i="200"/>
  <c r="Q25" i="200"/>
  <c r="BC24" i="200"/>
  <c r="X24" i="200"/>
  <c r="BM23" i="200"/>
  <c r="AE23" i="200"/>
  <c r="BY22" i="200"/>
  <c r="AU22" i="200"/>
  <c r="S22" i="200"/>
  <c r="BM21" i="200"/>
  <c r="AK21" i="200"/>
  <c r="I21" i="200"/>
  <c r="BE20" i="200"/>
  <c r="AC20" i="200"/>
  <c r="BW19" i="200"/>
  <c r="AU19" i="200"/>
  <c r="T19" i="200"/>
  <c r="BQ18" i="200"/>
  <c r="AQ18" i="200"/>
  <c r="P18" i="200"/>
  <c r="BN17" i="200"/>
  <c r="AO17" i="200"/>
  <c r="Q17" i="200"/>
  <c r="BP16" i="200"/>
  <c r="AP16" i="200"/>
  <c r="Q16" i="200"/>
  <c r="BR15" i="200"/>
  <c r="AU15" i="200"/>
  <c r="V15" i="200"/>
  <c r="BW14" i="200"/>
  <c r="AZ14" i="200"/>
  <c r="AB14" i="200"/>
  <c r="E14" i="200"/>
  <c r="BE13" i="200"/>
  <c r="AG13" i="200"/>
  <c r="K13" i="200"/>
  <c r="BM12" i="200"/>
  <c r="AQ12" i="200"/>
  <c r="T12" i="200"/>
  <c r="BV11" i="200"/>
  <c r="AZ11" i="200"/>
  <c r="AC11" i="200"/>
  <c r="G11" i="200"/>
  <c r="BI10" i="200"/>
  <c r="AM10" i="200"/>
  <c r="Q10" i="200"/>
  <c r="BS9" i="200"/>
  <c r="AW9" i="200"/>
  <c r="AC9" i="200"/>
  <c r="I9" i="200"/>
  <c r="BM8" i="200"/>
  <c r="AS8" i="200"/>
  <c r="Y8" i="200"/>
  <c r="E8" i="200"/>
  <c r="BI7" i="200"/>
  <c r="AO7" i="200"/>
  <c r="U7" i="200"/>
  <c r="BY6" i="200"/>
  <c r="BE6" i="200"/>
  <c r="AK6" i="200"/>
  <c r="Q6" i="200"/>
  <c r="BU5" i="200"/>
  <c r="BA5" i="200"/>
  <c r="AG5" i="200"/>
  <c r="M5" i="200"/>
  <c r="BQ4" i="200"/>
  <c r="AW4" i="200"/>
  <c r="AC4" i="200"/>
  <c r="I4" i="200"/>
  <c r="BM3" i="200"/>
  <c r="AS3" i="200"/>
  <c r="Y3" i="200"/>
  <c r="E3" i="200"/>
  <c r="E79" i="200" s="1"/>
  <c r="AZ76" i="200"/>
  <c r="BD72" i="200"/>
  <c r="AS71" i="200"/>
  <c r="AO70" i="200"/>
  <c r="AK69" i="200"/>
  <c r="AG68" i="200"/>
  <c r="AC67" i="200"/>
  <c r="Y66" i="200"/>
  <c r="U65" i="200"/>
  <c r="Q64" i="200"/>
  <c r="M63" i="200"/>
  <c r="I62" i="200"/>
  <c r="E61" i="200"/>
  <c r="BY59" i="200"/>
  <c r="BU58" i="200"/>
  <c r="BQ57" i="200"/>
  <c r="BM56" i="200"/>
  <c r="BI55" i="200"/>
  <c r="BE54" i="200"/>
  <c r="BA53" i="200"/>
  <c r="AW52" i="200"/>
  <c r="AS51" i="200"/>
  <c r="AO50" i="200"/>
  <c r="AK49" i="200"/>
  <c r="AG48" i="200"/>
  <c r="AC47" i="200"/>
  <c r="Y46" i="200"/>
  <c r="U45" i="200"/>
  <c r="Q44" i="200"/>
  <c r="M43" i="200"/>
  <c r="I42" i="200"/>
  <c r="V41" i="200"/>
  <c r="AB40" i="200"/>
  <c r="AJ39" i="200"/>
  <c r="AX38" i="200"/>
  <c r="BD37" i="200"/>
  <c r="BL36" i="200"/>
  <c r="B36" i="200"/>
  <c r="K35" i="200"/>
  <c r="AF34" i="200"/>
  <c r="AX33" i="200"/>
  <c r="BO32" i="200"/>
  <c r="H32" i="200"/>
  <c r="Y31" i="200"/>
  <c r="AV30" i="200"/>
  <c r="BO29" i="200"/>
  <c r="L29" i="200"/>
  <c r="AE28" i="200"/>
  <c r="BG27" i="200"/>
  <c r="I27" i="200"/>
  <c r="AS26" i="200"/>
  <c r="L26" i="200"/>
  <c r="AZ25" i="200"/>
  <c r="P25" i="200"/>
  <c r="BB24" i="200"/>
  <c r="T24" i="200"/>
  <c r="BL23" i="200"/>
  <c r="AD23" i="200"/>
  <c r="BX22" i="200"/>
  <c r="AT22" i="200"/>
  <c r="R22" i="200"/>
  <c r="BL21" i="200"/>
  <c r="AJ21" i="200"/>
  <c r="H21" i="200"/>
  <c r="BD20" i="200"/>
  <c r="AB20" i="200"/>
  <c r="BV19" i="200"/>
  <c r="AT19" i="200"/>
  <c r="Q19" i="200"/>
  <c r="BP18" i="200"/>
  <c r="AP18" i="200"/>
  <c r="M18" i="200"/>
  <c r="BM17" i="200"/>
  <c r="AN17" i="200"/>
  <c r="P17" i="200"/>
  <c r="BM16" i="200"/>
  <c r="AO16" i="200"/>
  <c r="P16" i="200"/>
  <c r="BQ15" i="200"/>
  <c r="AS15" i="200"/>
  <c r="U15" i="200"/>
  <c r="BV14" i="200"/>
  <c r="AY14" i="200"/>
  <c r="AA14" i="200"/>
  <c r="D14" i="200"/>
  <c r="BD13" i="200"/>
  <c r="AF13" i="200"/>
  <c r="J13" i="200"/>
  <c r="BL12" i="200"/>
  <c r="AO12" i="200"/>
  <c r="S12" i="200"/>
  <c r="BU11" i="200"/>
  <c r="AY11" i="200"/>
  <c r="AB11" i="200"/>
  <c r="F11" i="200"/>
  <c r="BH10" i="200"/>
  <c r="AL10" i="200"/>
  <c r="P10" i="200"/>
  <c r="BQ9" i="200"/>
  <c r="AV9" i="200"/>
  <c r="AB9" i="200"/>
  <c r="H9" i="200"/>
  <c r="BL8" i="200"/>
  <c r="AR8" i="200"/>
  <c r="X8" i="200"/>
  <c r="D8" i="200"/>
  <c r="BH7" i="200"/>
  <c r="AN7" i="200"/>
  <c r="T7" i="200"/>
  <c r="BX6" i="200"/>
  <c r="BD6" i="200"/>
  <c r="AJ6" i="200"/>
  <c r="P6" i="200"/>
  <c r="BT5" i="200"/>
  <c r="AZ5" i="200"/>
  <c r="AF5" i="200"/>
  <c r="L5" i="200"/>
  <c r="BP4" i="200"/>
  <c r="AV4" i="200"/>
  <c r="AB4" i="200"/>
  <c r="H4" i="200"/>
  <c r="BL3" i="200"/>
  <c r="AR3" i="200"/>
  <c r="X3" i="200"/>
  <c r="D3" i="200"/>
  <c r="AB67" i="200"/>
  <c r="X46" i="200"/>
  <c r="G29" i="200"/>
  <c r="BU19" i="200"/>
  <c r="AE13" i="200"/>
  <c r="BG7" i="200"/>
  <c r="X66" i="200"/>
  <c r="T45" i="200"/>
  <c r="AD28" i="200"/>
  <c r="AS19" i="200"/>
  <c r="I13" i="200"/>
  <c r="AM7" i="200"/>
  <c r="T65" i="200"/>
  <c r="P44" i="200"/>
  <c r="BD27" i="200"/>
  <c r="P19" i="200"/>
  <c r="BK12" i="200"/>
  <c r="S7" i="200"/>
  <c r="P64" i="200"/>
  <c r="L43" i="200"/>
  <c r="H27" i="200"/>
  <c r="BO18" i="200"/>
  <c r="AN12" i="200"/>
  <c r="BW6" i="200"/>
  <c r="L63" i="200"/>
  <c r="H42" i="200"/>
  <c r="AR26" i="200"/>
  <c r="AO18" i="200"/>
  <c r="R12" i="200"/>
  <c r="BC6" i="200"/>
  <c r="H62" i="200"/>
  <c r="O41" i="200"/>
  <c r="H26" i="200"/>
  <c r="L18" i="200"/>
  <c r="BT11" i="200"/>
  <c r="AI6" i="200"/>
  <c r="D61" i="200"/>
  <c r="U40" i="200"/>
  <c r="AY25" i="200"/>
  <c r="BL17" i="200"/>
  <c r="AW11" i="200"/>
  <c r="O6" i="200"/>
  <c r="BX59" i="200"/>
  <c r="AI39" i="200"/>
  <c r="M25" i="200"/>
  <c r="AM17" i="200"/>
  <c r="AA11" i="200"/>
  <c r="BS5" i="200"/>
  <c r="BT58" i="200"/>
  <c r="AQ38" i="200"/>
  <c r="BA24" i="200"/>
  <c r="O17" i="200"/>
  <c r="E11" i="200"/>
  <c r="AY5" i="200"/>
  <c r="BP57" i="200"/>
  <c r="AW37" i="200"/>
  <c r="Q24" i="200"/>
  <c r="BL16" i="200"/>
  <c r="BG10" i="200"/>
  <c r="AE5" i="200"/>
  <c r="BL56" i="200"/>
  <c r="BK36" i="200"/>
  <c r="BK23" i="200"/>
  <c r="AN16" i="200"/>
  <c r="AK10" i="200"/>
  <c r="K5" i="200"/>
  <c r="BH55" i="200"/>
  <c r="BS35" i="200"/>
  <c r="AC23" i="200"/>
  <c r="O16" i="200"/>
  <c r="O10" i="200"/>
  <c r="BO4" i="200"/>
  <c r="BD54" i="200"/>
  <c r="H35" i="200"/>
  <c r="BU22" i="200"/>
  <c r="BP15" i="200"/>
  <c r="BP9" i="200"/>
  <c r="AU4" i="200"/>
  <c r="AZ53" i="200"/>
  <c r="AA34" i="200"/>
  <c r="AS22" i="200"/>
  <c r="AR15" i="200"/>
  <c r="AU9" i="200"/>
  <c r="AA4" i="200"/>
  <c r="AF76" i="200"/>
  <c r="AV52" i="200"/>
  <c r="AV33" i="200"/>
  <c r="Q22" i="200"/>
  <c r="T15" i="200"/>
  <c r="AA9" i="200"/>
  <c r="G4" i="200"/>
  <c r="AW72" i="200"/>
  <c r="AR51" i="200"/>
  <c r="BN32" i="200"/>
  <c r="BK21" i="200"/>
  <c r="BU14" i="200"/>
  <c r="G9" i="200"/>
  <c r="BK3" i="200"/>
  <c r="AR71" i="200"/>
  <c r="AN50" i="200"/>
  <c r="G32" i="200"/>
  <c r="AI21" i="200"/>
  <c r="AW14" i="200"/>
  <c r="BK8" i="200"/>
  <c r="AQ3" i="200"/>
  <c r="AN70" i="200"/>
  <c r="AJ49" i="200"/>
  <c r="X31" i="200"/>
  <c r="E21" i="200"/>
  <c r="Z14" i="200"/>
  <c r="AQ8" i="200"/>
  <c r="W3" i="200"/>
  <c r="AJ69" i="200"/>
  <c r="AF48" i="200"/>
  <c r="AO30" i="200"/>
  <c r="BA20" i="200"/>
  <c r="C14" i="200"/>
  <c r="W8" i="200"/>
  <c r="C3" i="200"/>
  <c r="AF68" i="200"/>
  <c r="AB47" i="200"/>
  <c r="BL29" i="200"/>
  <c r="Y20" i="200"/>
  <c r="BB13" i="200"/>
  <c r="C8" i="200"/>
  <c r="M20" i="207"/>
  <c r="L20" i="206"/>
  <c r="L20" i="207" s="1"/>
  <c r="CE86" i="190"/>
  <c r="CE88" i="188"/>
  <c r="S68" i="205"/>
  <c r="S68" i="201" s="1"/>
  <c r="T68" i="201"/>
  <c r="T38" i="201"/>
  <c r="S38" i="205"/>
  <c r="S38" i="201" s="1"/>
  <c r="M41" i="207"/>
  <c r="L41" i="206"/>
  <c r="L41" i="207" s="1"/>
  <c r="M46" i="207"/>
  <c r="L46" i="206"/>
  <c r="L46" i="207" s="1"/>
  <c r="M45" i="207"/>
  <c r="L45" i="206"/>
  <c r="L45" i="207" s="1"/>
  <c r="M13" i="207"/>
  <c r="M91" i="206"/>
  <c r="M91" i="207" s="1"/>
  <c r="L13" i="206"/>
  <c r="M73" i="207"/>
  <c r="L73" i="206"/>
  <c r="L73" i="207" s="1"/>
  <c r="M21" i="207"/>
  <c r="L21" i="206"/>
  <c r="L21" i="207" s="1"/>
  <c r="L32" i="206"/>
  <c r="L32" i="207" s="1"/>
  <c r="M32" i="207"/>
  <c r="S78" i="205"/>
  <c r="S78" i="201" s="1"/>
  <c r="T78" i="201"/>
  <c r="T36" i="201"/>
  <c r="S36" i="205"/>
  <c r="S36" i="201" s="1"/>
  <c r="L72" i="206"/>
  <c r="L72" i="207" s="1"/>
  <c r="M72" i="207"/>
  <c r="M83" i="207"/>
  <c r="L83" i="206"/>
  <c r="L83" i="207" s="1"/>
  <c r="CF86" i="188"/>
  <c r="L79" i="206"/>
  <c r="L79" i="207" s="1"/>
  <c r="M79" i="207"/>
  <c r="M53" i="207"/>
  <c r="L53" i="206"/>
  <c r="L53" i="207" s="1"/>
  <c r="BU92" i="168"/>
  <c r="BA92" i="168"/>
  <c r="AG92" i="168"/>
  <c r="M92" i="168"/>
  <c r="BT92" i="168"/>
  <c r="AZ92" i="168"/>
  <c r="AF92" i="168"/>
  <c r="L92" i="168"/>
  <c r="BS92" i="168"/>
  <c r="AY92" i="168"/>
  <c r="AE92" i="168"/>
  <c r="K92" i="168"/>
  <c r="BR92" i="168"/>
  <c r="AX92" i="168"/>
  <c r="AD92" i="168"/>
  <c r="J92" i="168"/>
  <c r="BQ92" i="168"/>
  <c r="AW92" i="168"/>
  <c r="AC92" i="168"/>
  <c r="I92" i="168"/>
  <c r="BP92" i="168"/>
  <c r="AV92" i="168"/>
  <c r="AB92" i="168"/>
  <c r="H92" i="168"/>
  <c r="BK92" i="168"/>
  <c r="AQ92" i="168"/>
  <c r="W92" i="168"/>
  <c r="D92" i="168"/>
  <c r="BJ92" i="168"/>
  <c r="AP92" i="168"/>
  <c r="V92" i="168"/>
  <c r="BI92" i="168"/>
  <c r="AO92" i="168"/>
  <c r="U92" i="168"/>
  <c r="BH92" i="168"/>
  <c r="AN92" i="168"/>
  <c r="T92" i="168"/>
  <c r="CA92" i="168"/>
  <c r="BG92" i="168"/>
  <c r="AM92" i="168"/>
  <c r="S92" i="168"/>
  <c r="BZ92" i="168"/>
  <c r="BF92" i="168"/>
  <c r="AL92" i="168"/>
  <c r="R92" i="168"/>
  <c r="BY92" i="168"/>
  <c r="BE92" i="168"/>
  <c r="AK92" i="168"/>
  <c r="Q92" i="168"/>
  <c r="BX92" i="168"/>
  <c r="BD92" i="168"/>
  <c r="AJ92" i="168"/>
  <c r="P92" i="168"/>
  <c r="BW92" i="168"/>
  <c r="BC92" i="168"/>
  <c r="AI92" i="168"/>
  <c r="O92" i="168"/>
  <c r="BV92" i="168"/>
  <c r="BO92" i="168"/>
  <c r="BN92" i="168"/>
  <c r="BM92" i="168"/>
  <c r="BL92" i="168"/>
  <c r="BB92" i="168"/>
  <c r="AU92" i="168"/>
  <c r="AT92" i="168"/>
  <c r="AS92" i="168"/>
  <c r="AR92" i="168"/>
  <c r="AH92" i="168"/>
  <c r="AA92" i="168"/>
  <c r="Z92" i="168"/>
  <c r="Y92" i="168"/>
  <c r="X92" i="168"/>
  <c r="N92" i="168"/>
  <c r="G92" i="168"/>
  <c r="F92" i="168"/>
  <c r="E92" i="168"/>
  <c r="CC86" i="190"/>
  <c r="CC88" i="188"/>
  <c r="T80" i="201"/>
  <c r="S80" i="205"/>
  <c r="S80" i="201" s="1"/>
  <c r="T59" i="201"/>
  <c r="S59" i="205"/>
  <c r="S59" i="201" s="1"/>
  <c r="M75" i="207"/>
  <c r="L75" i="206"/>
  <c r="L75" i="207" s="1"/>
  <c r="M15" i="207"/>
  <c r="L15" i="206"/>
  <c r="L15" i="207" s="1"/>
  <c r="T18" i="201"/>
  <c r="S18" i="205"/>
  <c r="S18" i="201" s="1"/>
  <c r="T40" i="201"/>
  <c r="S40" i="205"/>
  <c r="S40" i="201" s="1"/>
  <c r="S67" i="205"/>
  <c r="S67" i="201" s="1"/>
  <c r="P91" i="206"/>
  <c r="P91" i="207" s="1"/>
  <c r="CD86" i="188"/>
  <c r="M76" i="207"/>
  <c r="L76" i="206"/>
  <c r="L76" i="207" s="1"/>
  <c r="M25" i="207"/>
  <c r="L25" i="206"/>
  <c r="L25" i="207" s="1"/>
  <c r="T39" i="201"/>
  <c r="S39" i="205"/>
  <c r="S39" i="201" s="1"/>
  <c r="S25" i="205"/>
  <c r="S25" i="201" s="1"/>
  <c r="T61" i="201"/>
  <c r="S61" i="205"/>
  <c r="S61" i="201" s="1"/>
  <c r="T21" i="201"/>
  <c r="S21" i="205"/>
  <c r="S21" i="201" s="1"/>
  <c r="T79" i="201"/>
  <c r="S79" i="205"/>
  <c r="S79" i="201" s="1"/>
  <c r="BY94" i="168"/>
  <c r="BY94" i="170" s="1"/>
  <c r="BE94" i="168"/>
  <c r="BE94" i="170" s="1"/>
  <c r="AK94" i="168"/>
  <c r="AK94" i="170" s="1"/>
  <c r="Q94" i="168"/>
  <c r="Q94" i="170" s="1"/>
  <c r="BX94" i="168"/>
  <c r="BX94" i="170" s="1"/>
  <c r="BD94" i="168"/>
  <c r="BD94" i="170" s="1"/>
  <c r="AJ94" i="168"/>
  <c r="AJ94" i="170" s="1"/>
  <c r="P94" i="168"/>
  <c r="P94" i="170" s="1"/>
  <c r="BW94" i="168"/>
  <c r="BW94" i="170" s="1"/>
  <c r="BC94" i="168"/>
  <c r="BC94" i="170" s="1"/>
  <c r="AI94" i="168"/>
  <c r="AI94" i="170" s="1"/>
  <c r="O94" i="168"/>
  <c r="O94" i="170" s="1"/>
  <c r="BV94" i="168"/>
  <c r="BV94" i="170" s="1"/>
  <c r="BB94" i="168"/>
  <c r="BB94" i="170" s="1"/>
  <c r="AH94" i="168"/>
  <c r="AH94" i="170" s="1"/>
  <c r="N94" i="168"/>
  <c r="N94" i="170" s="1"/>
  <c r="BU94" i="168"/>
  <c r="BU94" i="170" s="1"/>
  <c r="BA94" i="168"/>
  <c r="BA94" i="170" s="1"/>
  <c r="AG94" i="168"/>
  <c r="AG94" i="170" s="1"/>
  <c r="M94" i="168"/>
  <c r="M94" i="170" s="1"/>
  <c r="BT94" i="168"/>
  <c r="BT94" i="170" s="1"/>
  <c r="AZ94" i="168"/>
  <c r="AZ94" i="170" s="1"/>
  <c r="AF94" i="168"/>
  <c r="AF94" i="170" s="1"/>
  <c r="L94" i="168"/>
  <c r="L94" i="170" s="1"/>
  <c r="BO94" i="168"/>
  <c r="BO94" i="170" s="1"/>
  <c r="AU94" i="168"/>
  <c r="AU94" i="170" s="1"/>
  <c r="AA94" i="168"/>
  <c r="AA94" i="170" s="1"/>
  <c r="G94" i="168"/>
  <c r="G94" i="170" s="1"/>
  <c r="BN94" i="168"/>
  <c r="BN94" i="170" s="1"/>
  <c r="AT94" i="168"/>
  <c r="AT94" i="170" s="1"/>
  <c r="Z94" i="168"/>
  <c r="Z94" i="170" s="1"/>
  <c r="F94" i="168"/>
  <c r="F94" i="170" s="1"/>
  <c r="BM94" i="168"/>
  <c r="BM94" i="170" s="1"/>
  <c r="AS94" i="168"/>
  <c r="AS94" i="170" s="1"/>
  <c r="Y94" i="168"/>
  <c r="Y94" i="170" s="1"/>
  <c r="E94" i="168"/>
  <c r="E94" i="170" s="1"/>
  <c r="BL94" i="168"/>
  <c r="BL94" i="170" s="1"/>
  <c r="AR94" i="168"/>
  <c r="AR94" i="170" s="1"/>
  <c r="X94" i="168"/>
  <c r="X94" i="170" s="1"/>
  <c r="BK94" i="168"/>
  <c r="BK94" i="170" s="1"/>
  <c r="AQ94" i="168"/>
  <c r="AQ94" i="170" s="1"/>
  <c r="W94" i="168"/>
  <c r="W94" i="170" s="1"/>
  <c r="D94" i="168"/>
  <c r="BJ94" i="168"/>
  <c r="BJ94" i="170" s="1"/>
  <c r="AP94" i="168"/>
  <c r="AP94" i="170" s="1"/>
  <c r="V94" i="168"/>
  <c r="V94" i="170" s="1"/>
  <c r="BI94" i="168"/>
  <c r="BI94" i="170" s="1"/>
  <c r="AO94" i="168"/>
  <c r="AO94" i="170" s="1"/>
  <c r="U94" i="168"/>
  <c r="U94" i="170" s="1"/>
  <c r="BH94" i="168"/>
  <c r="BH94" i="170" s="1"/>
  <c r="AN94" i="168"/>
  <c r="AN94" i="170" s="1"/>
  <c r="T94" i="168"/>
  <c r="T94" i="170" s="1"/>
  <c r="CA94" i="168"/>
  <c r="CA94" i="170" s="1"/>
  <c r="BG94" i="168"/>
  <c r="BG94" i="170" s="1"/>
  <c r="AM94" i="168"/>
  <c r="AM94" i="170" s="1"/>
  <c r="S94" i="168"/>
  <c r="S94" i="170" s="1"/>
  <c r="BZ94" i="168"/>
  <c r="BZ94" i="170" s="1"/>
  <c r="BS94" i="168"/>
  <c r="BS94" i="170" s="1"/>
  <c r="BR94" i="168"/>
  <c r="BR94" i="170" s="1"/>
  <c r="BQ94" i="168"/>
  <c r="BQ94" i="170" s="1"/>
  <c r="BP94" i="168"/>
  <c r="BP94" i="170" s="1"/>
  <c r="BF94" i="168"/>
  <c r="BF94" i="170" s="1"/>
  <c r="AY94" i="168"/>
  <c r="AY94" i="170" s="1"/>
  <c r="AX94" i="168"/>
  <c r="AX94" i="170" s="1"/>
  <c r="AW94" i="168"/>
  <c r="AW94" i="170" s="1"/>
  <c r="AV94" i="168"/>
  <c r="AV94" i="170" s="1"/>
  <c r="AL94" i="168"/>
  <c r="AL94" i="170" s="1"/>
  <c r="AE94" i="168"/>
  <c r="AE94" i="170" s="1"/>
  <c r="AD94" i="168"/>
  <c r="AD94" i="170" s="1"/>
  <c r="AC94" i="168"/>
  <c r="AC94" i="170" s="1"/>
  <c r="AB94" i="168"/>
  <c r="AB94" i="170" s="1"/>
  <c r="R94" i="168"/>
  <c r="R94" i="170" s="1"/>
  <c r="K94" i="168"/>
  <c r="K94" i="170" s="1"/>
  <c r="J94" i="168"/>
  <c r="J94" i="170" s="1"/>
  <c r="I94" i="168"/>
  <c r="I94" i="170" s="1"/>
  <c r="H94" i="168"/>
  <c r="H94" i="170" s="1"/>
  <c r="L61" i="206"/>
  <c r="L61" i="207" s="1"/>
  <c r="M61" i="207"/>
  <c r="L87" i="206"/>
  <c r="L87" i="207" s="1"/>
  <c r="M87" i="207"/>
  <c r="M82" i="207"/>
  <c r="L82" i="206"/>
  <c r="L82" i="207" s="1"/>
  <c r="L47" i="206"/>
  <c r="L47" i="207" s="1"/>
  <c r="M47" i="207"/>
  <c r="CH86" i="188"/>
  <c r="CA89" i="168"/>
  <c r="CA89" i="170" s="1"/>
  <c r="BG89" i="168"/>
  <c r="BG89" i="170" s="1"/>
  <c r="AM89" i="168"/>
  <c r="AM89" i="170" s="1"/>
  <c r="S89" i="168"/>
  <c r="S89" i="170" s="1"/>
  <c r="BZ89" i="168"/>
  <c r="BZ89" i="170" s="1"/>
  <c r="BF89" i="168"/>
  <c r="BF89" i="170" s="1"/>
  <c r="AL89" i="168"/>
  <c r="AL89" i="170" s="1"/>
  <c r="R89" i="168"/>
  <c r="R89" i="170" s="1"/>
  <c r="BY89" i="168"/>
  <c r="BY89" i="170" s="1"/>
  <c r="BE89" i="168"/>
  <c r="BE89" i="170" s="1"/>
  <c r="AK89" i="168"/>
  <c r="AK89" i="170" s="1"/>
  <c r="Q89" i="168"/>
  <c r="Q89" i="170" s="1"/>
  <c r="BX89" i="168"/>
  <c r="BX89" i="170" s="1"/>
  <c r="BD89" i="168"/>
  <c r="BD89" i="170" s="1"/>
  <c r="AJ89" i="168"/>
  <c r="AJ89" i="170" s="1"/>
  <c r="P89" i="168"/>
  <c r="P89" i="170" s="1"/>
  <c r="BW89" i="168"/>
  <c r="BW89" i="170" s="1"/>
  <c r="BC89" i="168"/>
  <c r="BC89" i="170" s="1"/>
  <c r="AI89" i="168"/>
  <c r="AI89" i="170" s="1"/>
  <c r="O89" i="168"/>
  <c r="O89" i="170" s="1"/>
  <c r="BV89" i="168"/>
  <c r="BV89" i="170" s="1"/>
  <c r="BB89" i="168"/>
  <c r="BB89" i="170" s="1"/>
  <c r="AH89" i="168"/>
  <c r="AH89" i="170" s="1"/>
  <c r="N89" i="168"/>
  <c r="N89" i="170" s="1"/>
  <c r="BQ89" i="168"/>
  <c r="BQ89" i="170" s="1"/>
  <c r="AW89" i="168"/>
  <c r="AW89" i="170" s="1"/>
  <c r="AC89" i="168"/>
  <c r="AC89" i="170" s="1"/>
  <c r="I89" i="168"/>
  <c r="I89" i="170" s="1"/>
  <c r="BP89" i="168"/>
  <c r="BP89" i="170" s="1"/>
  <c r="AV89" i="168"/>
  <c r="AV89" i="170" s="1"/>
  <c r="AB89" i="168"/>
  <c r="AB89" i="170" s="1"/>
  <c r="H89" i="168"/>
  <c r="H89" i="170" s="1"/>
  <c r="BO89" i="168"/>
  <c r="BO89" i="170" s="1"/>
  <c r="AU89" i="168"/>
  <c r="AU89" i="170" s="1"/>
  <c r="AA89" i="168"/>
  <c r="AA89" i="170" s="1"/>
  <c r="G89" i="168"/>
  <c r="G89" i="170" s="1"/>
  <c r="BN89" i="168"/>
  <c r="BN89" i="170" s="1"/>
  <c r="AT89" i="168"/>
  <c r="AT89" i="170" s="1"/>
  <c r="Z89" i="168"/>
  <c r="Z89" i="170" s="1"/>
  <c r="F89" i="168"/>
  <c r="F89" i="170" s="1"/>
  <c r="BM89" i="168"/>
  <c r="BM89" i="170" s="1"/>
  <c r="AS89" i="168"/>
  <c r="AS89" i="170" s="1"/>
  <c r="Y89" i="168"/>
  <c r="Y89" i="170" s="1"/>
  <c r="E89" i="168"/>
  <c r="E89" i="170" s="1"/>
  <c r="BL89" i="168"/>
  <c r="BL89" i="170" s="1"/>
  <c r="AR89" i="168"/>
  <c r="AR89" i="170" s="1"/>
  <c r="X89" i="168"/>
  <c r="X89" i="170" s="1"/>
  <c r="BK89" i="168"/>
  <c r="BK89" i="170" s="1"/>
  <c r="AQ89" i="168"/>
  <c r="AQ89" i="170" s="1"/>
  <c r="W89" i="168"/>
  <c r="W89" i="170" s="1"/>
  <c r="D89" i="168"/>
  <c r="BJ89" i="168"/>
  <c r="BJ89" i="170" s="1"/>
  <c r="AP89" i="168"/>
  <c r="AP89" i="170" s="1"/>
  <c r="V89" i="168"/>
  <c r="V89" i="170" s="1"/>
  <c r="BI89" i="168"/>
  <c r="BI89" i="170" s="1"/>
  <c r="AO89" i="168"/>
  <c r="AO89" i="170" s="1"/>
  <c r="U89" i="168"/>
  <c r="U89" i="170" s="1"/>
  <c r="AE89" i="168"/>
  <c r="AE89" i="170" s="1"/>
  <c r="AD89" i="168"/>
  <c r="AD89" i="170" s="1"/>
  <c r="T89" i="168"/>
  <c r="T89" i="170" s="1"/>
  <c r="M89" i="168"/>
  <c r="M89" i="170" s="1"/>
  <c r="L89" i="168"/>
  <c r="L89" i="170" s="1"/>
  <c r="K89" i="168"/>
  <c r="K89" i="170" s="1"/>
  <c r="J89" i="168"/>
  <c r="J89" i="170" s="1"/>
  <c r="BU89" i="168"/>
  <c r="BU89" i="170" s="1"/>
  <c r="BT89" i="168"/>
  <c r="BT89" i="170" s="1"/>
  <c r="BS89" i="168"/>
  <c r="BS89" i="170" s="1"/>
  <c r="BR89" i="168"/>
  <c r="BR89" i="170" s="1"/>
  <c r="BH89" i="168"/>
  <c r="BH89" i="170" s="1"/>
  <c r="BA89" i="168"/>
  <c r="BA89" i="170" s="1"/>
  <c r="AZ89" i="168"/>
  <c r="AZ89" i="170" s="1"/>
  <c r="AY89" i="168"/>
  <c r="AY89" i="170" s="1"/>
  <c r="AX89" i="168"/>
  <c r="AX89" i="170" s="1"/>
  <c r="AN89" i="168"/>
  <c r="AN89" i="170" s="1"/>
  <c r="AG89" i="168"/>
  <c r="AG89" i="170" s="1"/>
  <c r="AF89" i="168"/>
  <c r="AF89" i="170" s="1"/>
  <c r="N18" i="207"/>
  <c r="L18" i="206"/>
  <c r="L18" i="207" s="1"/>
  <c r="N91" i="206"/>
  <c r="N91" i="207" s="1"/>
  <c r="N13" i="207"/>
  <c r="T48" i="201"/>
  <c r="S48" i="205"/>
  <c r="S48" i="201" s="1"/>
  <c r="T60" i="201"/>
  <c r="S60" i="205"/>
  <c r="S60" i="201" s="1"/>
  <c r="T44" i="201"/>
  <c r="S44" i="205"/>
  <c r="S44" i="201" s="1"/>
  <c r="T41" i="201"/>
  <c r="S41" i="205"/>
  <c r="S41" i="201" s="1"/>
  <c r="S84" i="205"/>
  <c r="S84" i="201" s="1"/>
  <c r="L49" i="206"/>
  <c r="L49" i="207" s="1"/>
  <c r="M49" i="207"/>
  <c r="M66" i="207"/>
  <c r="L66" i="206"/>
  <c r="L66" i="207" s="1"/>
  <c r="L19" i="206"/>
  <c r="L19" i="207" s="1"/>
  <c r="M19" i="207"/>
  <c r="T28" i="201"/>
  <c r="S28" i="205"/>
  <c r="S28" i="201" s="1"/>
  <c r="U91" i="205"/>
  <c r="U91" i="201" s="1"/>
  <c r="T76" i="201"/>
  <c r="S76" i="205"/>
  <c r="S76" i="201" s="1"/>
  <c r="M55" i="207"/>
  <c r="L55" i="206"/>
  <c r="L55" i="207" s="1"/>
  <c r="S74" i="205"/>
  <c r="S74" i="201" s="1"/>
  <c r="X91" i="205"/>
  <c r="X91" i="201" s="1"/>
  <c r="T81" i="201"/>
  <c r="S81" i="205"/>
  <c r="S81" i="201" s="1"/>
  <c r="S86" i="205"/>
  <c r="S86" i="201" s="1"/>
  <c r="BV78" i="198"/>
  <c r="BB78" i="198"/>
  <c r="AH78" i="198"/>
  <c r="N78" i="198"/>
  <c r="BR77" i="198"/>
  <c r="AX77" i="198"/>
  <c r="AD77" i="198"/>
  <c r="J77" i="198"/>
  <c r="BN76" i="198"/>
  <c r="AT76" i="198"/>
  <c r="Z76" i="198"/>
  <c r="F76" i="198"/>
  <c r="BJ75" i="198"/>
  <c r="AP75" i="198"/>
  <c r="V75" i="198"/>
  <c r="B75" i="198"/>
  <c r="BF74" i="198"/>
  <c r="AL74" i="198"/>
  <c r="R74" i="198"/>
  <c r="BV73" i="198"/>
  <c r="BB73" i="198"/>
  <c r="AH73" i="198"/>
  <c r="N73" i="198"/>
  <c r="BR72" i="198"/>
  <c r="AX72" i="198"/>
  <c r="AD72" i="198"/>
  <c r="J72" i="198"/>
  <c r="BN71" i="198"/>
  <c r="AT71" i="198"/>
  <c r="Z71" i="198"/>
  <c r="F71" i="198"/>
  <c r="BJ70" i="198"/>
  <c r="AP70" i="198"/>
  <c r="V70" i="198"/>
  <c r="B70" i="198"/>
  <c r="BF69" i="198"/>
  <c r="AL69" i="198"/>
  <c r="R69" i="198"/>
  <c r="BV68" i="198"/>
  <c r="BB68" i="198"/>
  <c r="AH68" i="198"/>
  <c r="N68" i="198"/>
  <c r="BR67" i="198"/>
  <c r="AX67" i="198"/>
  <c r="AD67" i="198"/>
  <c r="J67" i="198"/>
  <c r="BN66" i="198"/>
  <c r="AT66" i="198"/>
  <c r="Z66" i="198"/>
  <c r="F66" i="198"/>
  <c r="BJ65" i="198"/>
  <c r="AP65" i="198"/>
  <c r="V65" i="198"/>
  <c r="B65" i="198"/>
  <c r="BF64" i="198"/>
  <c r="AL64" i="198"/>
  <c r="R64" i="198"/>
  <c r="BV63" i="198"/>
  <c r="BB63" i="198"/>
  <c r="AH63" i="198"/>
  <c r="N63" i="198"/>
  <c r="BR62" i="198"/>
  <c r="AX62" i="198"/>
  <c r="AD62" i="198"/>
  <c r="J62" i="198"/>
  <c r="BN61" i="198"/>
  <c r="AT61" i="198"/>
  <c r="Z61" i="198"/>
  <c r="F61" i="198"/>
  <c r="BJ60" i="198"/>
  <c r="AP60" i="198"/>
  <c r="V60" i="198"/>
  <c r="B60" i="198"/>
  <c r="BF59" i="198"/>
  <c r="AL59" i="198"/>
  <c r="R59" i="198"/>
  <c r="BV58" i="198"/>
  <c r="BB58" i="198"/>
  <c r="AH58" i="198"/>
  <c r="N58" i="198"/>
  <c r="BR57" i="198"/>
  <c r="AX57" i="198"/>
  <c r="AD57" i="198"/>
  <c r="J57" i="198"/>
  <c r="BN56" i="198"/>
  <c r="AT56" i="198"/>
  <c r="Z56" i="198"/>
  <c r="F56" i="198"/>
  <c r="BJ55" i="198"/>
  <c r="AP55" i="198"/>
  <c r="V55" i="198"/>
  <c r="B55" i="198"/>
  <c r="BF54" i="198"/>
  <c r="AL54" i="198"/>
  <c r="R54" i="198"/>
  <c r="BV53" i="198"/>
  <c r="BB53" i="198"/>
  <c r="AH53" i="198"/>
  <c r="N53" i="198"/>
  <c r="BR52" i="198"/>
  <c r="AX52" i="198"/>
  <c r="AD52" i="198"/>
  <c r="J52" i="198"/>
  <c r="BN51" i="198"/>
  <c r="AT51" i="198"/>
  <c r="Z51" i="198"/>
  <c r="F51" i="198"/>
  <c r="BJ50" i="198"/>
  <c r="AP50" i="198"/>
  <c r="V50" i="198"/>
  <c r="B50" i="198"/>
  <c r="BF49" i="198"/>
  <c r="AL49" i="198"/>
  <c r="R49" i="198"/>
  <c r="BV48" i="198"/>
  <c r="BB48" i="198"/>
  <c r="AH48" i="198"/>
  <c r="N48" i="198"/>
  <c r="BR47" i="198"/>
  <c r="AX47" i="198"/>
  <c r="AD47" i="198"/>
  <c r="J47" i="198"/>
  <c r="BN46" i="198"/>
  <c r="AT46" i="198"/>
  <c r="Z46" i="198"/>
  <c r="F46" i="198"/>
  <c r="BJ45" i="198"/>
  <c r="AP45" i="198"/>
  <c r="V45" i="198"/>
  <c r="B45" i="198"/>
  <c r="BF44" i="198"/>
  <c r="AL44" i="198"/>
  <c r="R44" i="198"/>
  <c r="BV43" i="198"/>
  <c r="BB43" i="198"/>
  <c r="AH43" i="198"/>
  <c r="N43" i="198"/>
  <c r="BR42" i="198"/>
  <c r="AX42" i="198"/>
  <c r="AD42" i="198"/>
  <c r="J42" i="198"/>
  <c r="BN41" i="198"/>
  <c r="AT41" i="198"/>
  <c r="Z41" i="198"/>
  <c r="F41" i="198"/>
  <c r="BJ40" i="198"/>
  <c r="AP40" i="198"/>
  <c r="V40" i="198"/>
  <c r="B40" i="198"/>
  <c r="BF39" i="198"/>
  <c r="AL39" i="198"/>
  <c r="R39" i="198"/>
  <c r="BV38" i="198"/>
  <c r="BB38" i="198"/>
  <c r="AH38" i="198"/>
  <c r="N38" i="198"/>
  <c r="BR37" i="198"/>
  <c r="BU78" i="198"/>
  <c r="BA78" i="198"/>
  <c r="AG78" i="198"/>
  <c r="M78" i="198"/>
  <c r="BQ77" i="198"/>
  <c r="AW77" i="198"/>
  <c r="AC77" i="198"/>
  <c r="I77" i="198"/>
  <c r="BM76" i="198"/>
  <c r="AS76" i="198"/>
  <c r="Y76" i="198"/>
  <c r="E76" i="198"/>
  <c r="BI75" i="198"/>
  <c r="AO75" i="198"/>
  <c r="U75" i="198"/>
  <c r="BY74" i="198"/>
  <c r="BE74" i="198"/>
  <c r="AK74" i="198"/>
  <c r="Q74" i="198"/>
  <c r="BU73" i="198"/>
  <c r="BA73" i="198"/>
  <c r="AG73" i="198"/>
  <c r="M73" i="198"/>
  <c r="BQ72" i="198"/>
  <c r="AW72" i="198"/>
  <c r="AC72" i="198"/>
  <c r="I72" i="198"/>
  <c r="BM71" i="198"/>
  <c r="AS71" i="198"/>
  <c r="Y71" i="198"/>
  <c r="E71" i="198"/>
  <c r="BI70" i="198"/>
  <c r="AO70" i="198"/>
  <c r="U70" i="198"/>
  <c r="BY69" i="198"/>
  <c r="BE69" i="198"/>
  <c r="AK69" i="198"/>
  <c r="Q69" i="198"/>
  <c r="BU68" i="198"/>
  <c r="BA68" i="198"/>
  <c r="AG68" i="198"/>
  <c r="M68" i="198"/>
  <c r="BQ67" i="198"/>
  <c r="AW67" i="198"/>
  <c r="AC67" i="198"/>
  <c r="I67" i="198"/>
  <c r="BM66" i="198"/>
  <c r="AS66" i="198"/>
  <c r="Y66" i="198"/>
  <c r="E66" i="198"/>
  <c r="BI65" i="198"/>
  <c r="AO65" i="198"/>
  <c r="U65" i="198"/>
  <c r="BY64" i="198"/>
  <c r="BE64" i="198"/>
  <c r="AK64" i="198"/>
  <c r="Q64" i="198"/>
  <c r="BU63" i="198"/>
  <c r="BA63" i="198"/>
  <c r="AG63" i="198"/>
  <c r="M63" i="198"/>
  <c r="BQ62" i="198"/>
  <c r="AW62" i="198"/>
  <c r="AC62" i="198"/>
  <c r="I62" i="198"/>
  <c r="BM61" i="198"/>
  <c r="AS61" i="198"/>
  <c r="Y61" i="198"/>
  <c r="E61" i="198"/>
  <c r="BI60" i="198"/>
  <c r="AO60" i="198"/>
  <c r="U60" i="198"/>
  <c r="BY59" i="198"/>
  <c r="BE59" i="198"/>
  <c r="AK59" i="198"/>
  <c r="Q59" i="198"/>
  <c r="BU58" i="198"/>
  <c r="BA58" i="198"/>
  <c r="AG58" i="198"/>
  <c r="M58" i="198"/>
  <c r="BQ57" i="198"/>
  <c r="AW57" i="198"/>
  <c r="AC57" i="198"/>
  <c r="I57" i="198"/>
  <c r="BM56" i="198"/>
  <c r="AS56" i="198"/>
  <c r="Y56" i="198"/>
  <c r="E56" i="198"/>
  <c r="BI55" i="198"/>
  <c r="AO55" i="198"/>
  <c r="U55" i="198"/>
  <c r="BY54" i="198"/>
  <c r="BE54" i="198"/>
  <c r="AK54" i="198"/>
  <c r="Q54" i="198"/>
  <c r="BU53" i="198"/>
  <c r="BA53" i="198"/>
  <c r="AG53" i="198"/>
  <c r="M53" i="198"/>
  <c r="BQ52" i="198"/>
  <c r="AW52" i="198"/>
  <c r="AC52" i="198"/>
  <c r="I52" i="198"/>
  <c r="BM51" i="198"/>
  <c r="AS51" i="198"/>
  <c r="Y51" i="198"/>
  <c r="E51" i="198"/>
  <c r="BI50" i="198"/>
  <c r="AO50" i="198"/>
  <c r="U50" i="198"/>
  <c r="BY49" i="198"/>
  <c r="BE49" i="198"/>
  <c r="AK49" i="198"/>
  <c r="Q49" i="198"/>
  <c r="BU48" i="198"/>
  <c r="BA48" i="198"/>
  <c r="AG48" i="198"/>
  <c r="M48" i="198"/>
  <c r="BQ47" i="198"/>
  <c r="AW47" i="198"/>
  <c r="AC47" i="198"/>
  <c r="I47" i="198"/>
  <c r="BM46" i="198"/>
  <c r="AS46" i="198"/>
  <c r="Y46" i="198"/>
  <c r="E46" i="198"/>
  <c r="BI45" i="198"/>
  <c r="AO45" i="198"/>
  <c r="U45" i="198"/>
  <c r="BY44" i="198"/>
  <c r="BE44" i="198"/>
  <c r="AK44" i="198"/>
  <c r="Q44" i="198"/>
  <c r="BU43" i="198"/>
  <c r="BA43" i="198"/>
  <c r="AG43" i="198"/>
  <c r="M43" i="198"/>
  <c r="BQ42" i="198"/>
  <c r="AW42" i="198"/>
  <c r="AC42" i="198"/>
  <c r="I42" i="198"/>
  <c r="BM41" i="198"/>
  <c r="AS41" i="198"/>
  <c r="Y41" i="198"/>
  <c r="E41" i="198"/>
  <c r="BI40" i="198"/>
  <c r="BT78" i="198"/>
  <c r="AZ78" i="198"/>
  <c r="AF78" i="198"/>
  <c r="L78" i="198"/>
  <c r="BP77" i="198"/>
  <c r="AV77" i="198"/>
  <c r="AB77" i="198"/>
  <c r="H77" i="198"/>
  <c r="BL76" i="198"/>
  <c r="AR76" i="198"/>
  <c r="X76" i="198"/>
  <c r="D76" i="198"/>
  <c r="BH75" i="198"/>
  <c r="AN75" i="198"/>
  <c r="T75" i="198"/>
  <c r="BX74" i="198"/>
  <c r="BD74" i="198"/>
  <c r="AJ74" i="198"/>
  <c r="P74" i="198"/>
  <c r="BT73" i="198"/>
  <c r="AZ73" i="198"/>
  <c r="AF73" i="198"/>
  <c r="L73" i="198"/>
  <c r="BP72" i="198"/>
  <c r="AV72" i="198"/>
  <c r="AB72" i="198"/>
  <c r="H72" i="198"/>
  <c r="BL71" i="198"/>
  <c r="AR71" i="198"/>
  <c r="X71" i="198"/>
  <c r="D71" i="198"/>
  <c r="BH70" i="198"/>
  <c r="AN70" i="198"/>
  <c r="T70" i="198"/>
  <c r="BX69" i="198"/>
  <c r="BD69" i="198"/>
  <c r="AJ69" i="198"/>
  <c r="P69" i="198"/>
  <c r="BT68" i="198"/>
  <c r="AZ68" i="198"/>
  <c r="AF68" i="198"/>
  <c r="L68" i="198"/>
  <c r="BP67" i="198"/>
  <c r="AV67" i="198"/>
  <c r="AB67" i="198"/>
  <c r="H67" i="198"/>
  <c r="BL66" i="198"/>
  <c r="AR66" i="198"/>
  <c r="X66" i="198"/>
  <c r="D66" i="198"/>
  <c r="BH65" i="198"/>
  <c r="AN65" i="198"/>
  <c r="T65" i="198"/>
  <c r="BX64" i="198"/>
  <c r="BD64" i="198"/>
  <c r="AJ64" i="198"/>
  <c r="P64" i="198"/>
  <c r="BT63" i="198"/>
  <c r="AZ63" i="198"/>
  <c r="AF63" i="198"/>
  <c r="L63" i="198"/>
  <c r="BP62" i="198"/>
  <c r="AV62" i="198"/>
  <c r="AB62" i="198"/>
  <c r="H62" i="198"/>
  <c r="BL61" i="198"/>
  <c r="AR61" i="198"/>
  <c r="X61" i="198"/>
  <c r="D61" i="198"/>
  <c r="BH60" i="198"/>
  <c r="AN60" i="198"/>
  <c r="T60" i="198"/>
  <c r="BX59" i="198"/>
  <c r="BD59" i="198"/>
  <c r="AJ59" i="198"/>
  <c r="P59" i="198"/>
  <c r="BT58" i="198"/>
  <c r="AZ58" i="198"/>
  <c r="AF58" i="198"/>
  <c r="L58" i="198"/>
  <c r="BP57" i="198"/>
  <c r="AV57" i="198"/>
  <c r="AB57" i="198"/>
  <c r="H57" i="198"/>
  <c r="BL56" i="198"/>
  <c r="AR56" i="198"/>
  <c r="X56" i="198"/>
  <c r="D56" i="198"/>
  <c r="BH55" i="198"/>
  <c r="AN55" i="198"/>
  <c r="T55" i="198"/>
  <c r="BX54" i="198"/>
  <c r="BD54" i="198"/>
  <c r="AJ54" i="198"/>
  <c r="P54" i="198"/>
  <c r="BT53" i="198"/>
  <c r="AZ53" i="198"/>
  <c r="AF53" i="198"/>
  <c r="L53" i="198"/>
  <c r="BP52" i="198"/>
  <c r="AV52" i="198"/>
  <c r="AB52" i="198"/>
  <c r="H52" i="198"/>
  <c r="BL51" i="198"/>
  <c r="AR51" i="198"/>
  <c r="X51" i="198"/>
  <c r="D51" i="198"/>
  <c r="BH50" i="198"/>
  <c r="AN50" i="198"/>
  <c r="T50" i="198"/>
  <c r="BX49" i="198"/>
  <c r="BD49" i="198"/>
  <c r="AJ49" i="198"/>
  <c r="P49" i="198"/>
  <c r="BT48" i="198"/>
  <c r="AZ48" i="198"/>
  <c r="AF48" i="198"/>
  <c r="L48" i="198"/>
  <c r="BP47" i="198"/>
  <c r="AV47" i="198"/>
  <c r="AB47" i="198"/>
  <c r="H47" i="198"/>
  <c r="BL46" i="198"/>
  <c r="AR46" i="198"/>
  <c r="X46" i="198"/>
  <c r="D46" i="198"/>
  <c r="BH45" i="198"/>
  <c r="AN45" i="198"/>
  <c r="T45" i="198"/>
  <c r="BX44" i="198"/>
  <c r="BD44" i="198"/>
  <c r="AJ44" i="198"/>
  <c r="P44" i="198"/>
  <c r="BT43" i="198"/>
  <c r="AZ43" i="198"/>
  <c r="AF43" i="198"/>
  <c r="L43" i="198"/>
  <c r="BS78" i="198"/>
  <c r="AY78" i="198"/>
  <c r="AE78" i="198"/>
  <c r="K78" i="198"/>
  <c r="BO77" i="198"/>
  <c r="AU77" i="198"/>
  <c r="AA77" i="198"/>
  <c r="G77" i="198"/>
  <c r="BK76" i="198"/>
  <c r="AQ76" i="198"/>
  <c r="W76" i="198"/>
  <c r="C76" i="198"/>
  <c r="BG75" i="198"/>
  <c r="AM75" i="198"/>
  <c r="S75" i="198"/>
  <c r="BW74" i="198"/>
  <c r="BC74" i="198"/>
  <c r="AI74" i="198"/>
  <c r="O74" i="198"/>
  <c r="BS73" i="198"/>
  <c r="AY73" i="198"/>
  <c r="AE73" i="198"/>
  <c r="K73" i="198"/>
  <c r="BO72" i="198"/>
  <c r="AU72" i="198"/>
  <c r="AA72" i="198"/>
  <c r="G72" i="198"/>
  <c r="BK71" i="198"/>
  <c r="AQ71" i="198"/>
  <c r="W71" i="198"/>
  <c r="C71" i="198"/>
  <c r="BG70" i="198"/>
  <c r="AM70" i="198"/>
  <c r="S70" i="198"/>
  <c r="BW69" i="198"/>
  <c r="BC69" i="198"/>
  <c r="AI69" i="198"/>
  <c r="O69" i="198"/>
  <c r="BS68" i="198"/>
  <c r="AY68" i="198"/>
  <c r="AE68" i="198"/>
  <c r="K68" i="198"/>
  <c r="BO67" i="198"/>
  <c r="AU67" i="198"/>
  <c r="AA67" i="198"/>
  <c r="G67" i="198"/>
  <c r="BK66" i="198"/>
  <c r="AQ66" i="198"/>
  <c r="W66" i="198"/>
  <c r="C66" i="198"/>
  <c r="BG65" i="198"/>
  <c r="AM65" i="198"/>
  <c r="S65" i="198"/>
  <c r="BW64" i="198"/>
  <c r="BC64" i="198"/>
  <c r="AI64" i="198"/>
  <c r="O64" i="198"/>
  <c r="BS63" i="198"/>
  <c r="AY63" i="198"/>
  <c r="AE63" i="198"/>
  <c r="K63" i="198"/>
  <c r="BO62" i="198"/>
  <c r="AU62" i="198"/>
  <c r="AA62" i="198"/>
  <c r="G62" i="198"/>
  <c r="BK61" i="198"/>
  <c r="AQ61" i="198"/>
  <c r="W61" i="198"/>
  <c r="C61" i="198"/>
  <c r="BG60" i="198"/>
  <c r="AM60" i="198"/>
  <c r="S60" i="198"/>
  <c r="BW59" i="198"/>
  <c r="BC59" i="198"/>
  <c r="AI59" i="198"/>
  <c r="O59" i="198"/>
  <c r="BS58" i="198"/>
  <c r="AY58" i="198"/>
  <c r="AE58" i="198"/>
  <c r="K58" i="198"/>
  <c r="BO57" i="198"/>
  <c r="AU57" i="198"/>
  <c r="AA57" i="198"/>
  <c r="G57" i="198"/>
  <c r="BK56" i="198"/>
  <c r="AQ56" i="198"/>
  <c r="W56" i="198"/>
  <c r="C56" i="198"/>
  <c r="BG55" i="198"/>
  <c r="AM55" i="198"/>
  <c r="S55" i="198"/>
  <c r="BW54" i="198"/>
  <c r="BC54" i="198"/>
  <c r="AI54" i="198"/>
  <c r="O54" i="198"/>
  <c r="BS53" i="198"/>
  <c r="AY53" i="198"/>
  <c r="AE53" i="198"/>
  <c r="K53" i="198"/>
  <c r="BO52" i="198"/>
  <c r="AU52" i="198"/>
  <c r="AA52" i="198"/>
  <c r="G52" i="198"/>
  <c r="BK51" i="198"/>
  <c r="AQ51" i="198"/>
  <c r="W51" i="198"/>
  <c r="C51" i="198"/>
  <c r="BG50" i="198"/>
  <c r="AM50" i="198"/>
  <c r="S50" i="198"/>
  <c r="BW49" i="198"/>
  <c r="BC49" i="198"/>
  <c r="AI49" i="198"/>
  <c r="O49" i="198"/>
  <c r="BS48" i="198"/>
  <c r="AY48" i="198"/>
  <c r="AE48" i="198"/>
  <c r="K48" i="198"/>
  <c r="BO47" i="198"/>
  <c r="AU47" i="198"/>
  <c r="AA47" i="198"/>
  <c r="G47" i="198"/>
  <c r="BK46" i="198"/>
  <c r="AQ46" i="198"/>
  <c r="W46" i="198"/>
  <c r="C46" i="198"/>
  <c r="BG45" i="198"/>
  <c r="AM45" i="198"/>
  <c r="S45" i="198"/>
  <c r="BW44" i="198"/>
  <c r="BC44" i="198"/>
  <c r="AI44" i="198"/>
  <c r="O44" i="198"/>
  <c r="BS43" i="198"/>
  <c r="AY43" i="198"/>
  <c r="AE43" i="198"/>
  <c r="K43" i="198"/>
  <c r="BO42" i="198"/>
  <c r="AU42" i="198"/>
  <c r="AA42" i="198"/>
  <c r="G42" i="198"/>
  <c r="BK41" i="198"/>
  <c r="AQ41" i="198"/>
  <c r="W41" i="198"/>
  <c r="C41" i="198"/>
  <c r="BG40" i="198"/>
  <c r="AM40" i="198"/>
  <c r="S40" i="198"/>
  <c r="BW39" i="198"/>
  <c r="BC39" i="198"/>
  <c r="AI39" i="198"/>
  <c r="O39" i="198"/>
  <c r="BS38" i="198"/>
  <c r="AY38" i="198"/>
  <c r="AE38" i="198"/>
  <c r="K38" i="198"/>
  <c r="BO37" i="198"/>
  <c r="AU37" i="198"/>
  <c r="AA37" i="198"/>
  <c r="G37" i="198"/>
  <c r="BK36" i="198"/>
  <c r="AQ36" i="198"/>
  <c r="W36" i="198"/>
  <c r="C36" i="198"/>
  <c r="BG35" i="198"/>
  <c r="AM35" i="198"/>
  <c r="S35" i="198"/>
  <c r="BW34" i="198"/>
  <c r="BC34" i="198"/>
  <c r="AI34" i="198"/>
  <c r="O34" i="198"/>
  <c r="BS33" i="198"/>
  <c r="AY33" i="198"/>
  <c r="AE33" i="198"/>
  <c r="K33" i="198"/>
  <c r="BO32" i="198"/>
  <c r="AU32" i="198"/>
  <c r="AA32" i="198"/>
  <c r="G32" i="198"/>
  <c r="BK31" i="198"/>
  <c r="AQ31" i="198"/>
  <c r="W31" i="198"/>
  <c r="C31" i="198"/>
  <c r="BG30" i="198"/>
  <c r="AM30" i="198"/>
  <c r="S30" i="198"/>
  <c r="BW29" i="198"/>
  <c r="BC29" i="198"/>
  <c r="AI29" i="198"/>
  <c r="O29" i="198"/>
  <c r="BR78" i="198"/>
  <c r="AX78" i="198"/>
  <c r="AD78" i="198"/>
  <c r="J78" i="198"/>
  <c r="BN77" i="198"/>
  <c r="AT77" i="198"/>
  <c r="Z77" i="198"/>
  <c r="F77" i="198"/>
  <c r="BJ76" i="198"/>
  <c r="AP76" i="198"/>
  <c r="V76" i="198"/>
  <c r="B76" i="198"/>
  <c r="BF75" i="198"/>
  <c r="AL75" i="198"/>
  <c r="R75" i="198"/>
  <c r="BV74" i="198"/>
  <c r="BB74" i="198"/>
  <c r="AH74" i="198"/>
  <c r="N74" i="198"/>
  <c r="BR73" i="198"/>
  <c r="AX73" i="198"/>
  <c r="AD73" i="198"/>
  <c r="J73" i="198"/>
  <c r="BN72" i="198"/>
  <c r="AT72" i="198"/>
  <c r="Z72" i="198"/>
  <c r="F72" i="198"/>
  <c r="BJ71" i="198"/>
  <c r="AP71" i="198"/>
  <c r="V71" i="198"/>
  <c r="B71" i="198"/>
  <c r="BF70" i="198"/>
  <c r="AL70" i="198"/>
  <c r="R70" i="198"/>
  <c r="BV69" i="198"/>
  <c r="BB69" i="198"/>
  <c r="AH69" i="198"/>
  <c r="N69" i="198"/>
  <c r="BR68" i="198"/>
  <c r="AX68" i="198"/>
  <c r="AD68" i="198"/>
  <c r="J68" i="198"/>
  <c r="BN67" i="198"/>
  <c r="AT67" i="198"/>
  <c r="Z67" i="198"/>
  <c r="F67" i="198"/>
  <c r="BJ66" i="198"/>
  <c r="AP66" i="198"/>
  <c r="V66" i="198"/>
  <c r="B66" i="198"/>
  <c r="BF65" i="198"/>
  <c r="AL65" i="198"/>
  <c r="R65" i="198"/>
  <c r="BV64" i="198"/>
  <c r="BB64" i="198"/>
  <c r="AH64" i="198"/>
  <c r="N64" i="198"/>
  <c r="BR63" i="198"/>
  <c r="AX63" i="198"/>
  <c r="AD63" i="198"/>
  <c r="J63" i="198"/>
  <c r="BN62" i="198"/>
  <c r="AT62" i="198"/>
  <c r="Z62" i="198"/>
  <c r="F62" i="198"/>
  <c r="BJ61" i="198"/>
  <c r="AP61" i="198"/>
  <c r="V61" i="198"/>
  <c r="B61" i="198"/>
  <c r="BF60" i="198"/>
  <c r="AL60" i="198"/>
  <c r="R60" i="198"/>
  <c r="BV59" i="198"/>
  <c r="BB59" i="198"/>
  <c r="AH59" i="198"/>
  <c r="N59" i="198"/>
  <c r="BR58" i="198"/>
  <c r="AX58" i="198"/>
  <c r="AD58" i="198"/>
  <c r="J58" i="198"/>
  <c r="BN57" i="198"/>
  <c r="AT57" i="198"/>
  <c r="Z57" i="198"/>
  <c r="F57" i="198"/>
  <c r="BJ56" i="198"/>
  <c r="AP56" i="198"/>
  <c r="V56" i="198"/>
  <c r="B56" i="198"/>
  <c r="BF55" i="198"/>
  <c r="AL55" i="198"/>
  <c r="R55" i="198"/>
  <c r="BV54" i="198"/>
  <c r="BB54" i="198"/>
  <c r="AH54" i="198"/>
  <c r="N54" i="198"/>
  <c r="BR53" i="198"/>
  <c r="AX53" i="198"/>
  <c r="AD53" i="198"/>
  <c r="J53" i="198"/>
  <c r="BN52" i="198"/>
  <c r="AT52" i="198"/>
  <c r="Z52" i="198"/>
  <c r="F52" i="198"/>
  <c r="BJ51" i="198"/>
  <c r="AP51" i="198"/>
  <c r="V51" i="198"/>
  <c r="B51" i="198"/>
  <c r="BF50" i="198"/>
  <c r="AL50" i="198"/>
  <c r="R50" i="198"/>
  <c r="BV49" i="198"/>
  <c r="BB49" i="198"/>
  <c r="AH49" i="198"/>
  <c r="N49" i="198"/>
  <c r="BR48" i="198"/>
  <c r="AX48" i="198"/>
  <c r="AD48" i="198"/>
  <c r="J48" i="198"/>
  <c r="BN47" i="198"/>
  <c r="AT47" i="198"/>
  <c r="Z47" i="198"/>
  <c r="F47" i="198"/>
  <c r="BJ46" i="198"/>
  <c r="AP46" i="198"/>
  <c r="V46" i="198"/>
  <c r="B46" i="198"/>
  <c r="BF45" i="198"/>
  <c r="AL45" i="198"/>
  <c r="R45" i="198"/>
  <c r="BV44" i="198"/>
  <c r="BB44" i="198"/>
  <c r="AH44" i="198"/>
  <c r="N44" i="198"/>
  <c r="BR43" i="198"/>
  <c r="AX43" i="198"/>
  <c r="AD43" i="198"/>
  <c r="J43" i="198"/>
  <c r="BN42" i="198"/>
  <c r="AT42" i="198"/>
  <c r="Z42" i="198"/>
  <c r="F42" i="198"/>
  <c r="BJ41" i="198"/>
  <c r="AP41" i="198"/>
  <c r="V41" i="198"/>
  <c r="B41" i="198"/>
  <c r="BF40" i="198"/>
  <c r="AL40" i="198"/>
  <c r="R40" i="198"/>
  <c r="BV39" i="198"/>
  <c r="BB39" i="198"/>
  <c r="AH39" i="198"/>
  <c r="N39" i="198"/>
  <c r="BR38" i="198"/>
  <c r="AX38" i="198"/>
  <c r="AD38" i="198"/>
  <c r="J38" i="198"/>
  <c r="BN37" i="198"/>
  <c r="AT37" i="198"/>
  <c r="Z37" i="198"/>
  <c r="F37" i="198"/>
  <c r="BJ36" i="198"/>
  <c r="AP36" i="198"/>
  <c r="V36" i="198"/>
  <c r="B36" i="198"/>
  <c r="BF35" i="198"/>
  <c r="AL35" i="198"/>
  <c r="R35" i="198"/>
  <c r="BV34" i="198"/>
  <c r="BB34" i="198"/>
  <c r="AH34" i="198"/>
  <c r="N34" i="198"/>
  <c r="BR33" i="198"/>
  <c r="AX33" i="198"/>
  <c r="AD33" i="198"/>
  <c r="J33" i="198"/>
  <c r="BN32" i="198"/>
  <c r="AT32" i="198"/>
  <c r="Z32" i="198"/>
  <c r="F32" i="198"/>
  <c r="BJ31" i="198"/>
  <c r="AP31" i="198"/>
  <c r="V31" i="198"/>
  <c r="B31" i="198"/>
  <c r="BF30" i="198"/>
  <c r="AL30" i="198"/>
  <c r="R30" i="198"/>
  <c r="BV29" i="198"/>
  <c r="BB29" i="198"/>
  <c r="AH29" i="198"/>
  <c r="N29" i="198"/>
  <c r="BR28" i="198"/>
  <c r="AX28" i="198"/>
  <c r="AD28" i="198"/>
  <c r="J28" i="198"/>
  <c r="BN27" i="198"/>
  <c r="AT27" i="198"/>
  <c r="Z27" i="198"/>
  <c r="F27" i="198"/>
  <c r="BJ26" i="198"/>
  <c r="AP26" i="198"/>
  <c r="V26" i="198"/>
  <c r="B26" i="198"/>
  <c r="BF25" i="198"/>
  <c r="AL25" i="198"/>
  <c r="R25" i="198"/>
  <c r="BV24" i="198"/>
  <c r="BB24" i="198"/>
  <c r="AH24" i="198"/>
  <c r="N24" i="198"/>
  <c r="BR23" i="198"/>
  <c r="AX23" i="198"/>
  <c r="AD23" i="198"/>
  <c r="J23" i="198"/>
  <c r="BN22" i="198"/>
  <c r="AT22" i="198"/>
  <c r="Z22" i="198"/>
  <c r="F22" i="198"/>
  <c r="BJ21" i="198"/>
  <c r="AP21" i="198"/>
  <c r="V21" i="198"/>
  <c r="B21" i="198"/>
  <c r="BF20" i="198"/>
  <c r="AL20" i="198"/>
  <c r="R20" i="198"/>
  <c r="BV19" i="198"/>
  <c r="BB19" i="198"/>
  <c r="AH19" i="198"/>
  <c r="N19" i="198"/>
  <c r="BR18" i="198"/>
  <c r="AX18" i="198"/>
  <c r="AD18" i="198"/>
  <c r="J18" i="198"/>
  <c r="BN17" i="198"/>
  <c r="AT17" i="198"/>
  <c r="Z17" i="198"/>
  <c r="BQ78" i="198"/>
  <c r="AW78" i="198"/>
  <c r="AC78" i="198"/>
  <c r="I78" i="198"/>
  <c r="BM77" i="198"/>
  <c r="AS77" i="198"/>
  <c r="Y77" i="198"/>
  <c r="E77" i="198"/>
  <c r="BI76" i="198"/>
  <c r="AO76" i="198"/>
  <c r="U76" i="198"/>
  <c r="BY75" i="198"/>
  <c r="BE75" i="198"/>
  <c r="AK75" i="198"/>
  <c r="Q75" i="198"/>
  <c r="BU74" i="198"/>
  <c r="BA74" i="198"/>
  <c r="AG74" i="198"/>
  <c r="M74" i="198"/>
  <c r="BQ73" i="198"/>
  <c r="AW73" i="198"/>
  <c r="AC73" i="198"/>
  <c r="I73" i="198"/>
  <c r="BM72" i="198"/>
  <c r="AS72" i="198"/>
  <c r="Y72" i="198"/>
  <c r="E72" i="198"/>
  <c r="BI71" i="198"/>
  <c r="AO71" i="198"/>
  <c r="U71" i="198"/>
  <c r="BY70" i="198"/>
  <c r="BE70" i="198"/>
  <c r="AK70" i="198"/>
  <c r="Q70" i="198"/>
  <c r="BU69" i="198"/>
  <c r="BA69" i="198"/>
  <c r="AG69" i="198"/>
  <c r="M69" i="198"/>
  <c r="BQ68" i="198"/>
  <c r="AW68" i="198"/>
  <c r="AC68" i="198"/>
  <c r="I68" i="198"/>
  <c r="BM67" i="198"/>
  <c r="AS67" i="198"/>
  <c r="Y67" i="198"/>
  <c r="E67" i="198"/>
  <c r="BI66" i="198"/>
  <c r="AO66" i="198"/>
  <c r="U66" i="198"/>
  <c r="BY65" i="198"/>
  <c r="BE65" i="198"/>
  <c r="AK65" i="198"/>
  <c r="Q65" i="198"/>
  <c r="BU64" i="198"/>
  <c r="BA64" i="198"/>
  <c r="AG64" i="198"/>
  <c r="M64" i="198"/>
  <c r="BQ63" i="198"/>
  <c r="AW63" i="198"/>
  <c r="AC63" i="198"/>
  <c r="I63" i="198"/>
  <c r="BM62" i="198"/>
  <c r="AS62" i="198"/>
  <c r="Y62" i="198"/>
  <c r="E62" i="198"/>
  <c r="BI61" i="198"/>
  <c r="AO61" i="198"/>
  <c r="U61" i="198"/>
  <c r="BY60" i="198"/>
  <c r="BE60" i="198"/>
  <c r="AK60" i="198"/>
  <c r="Q60" i="198"/>
  <c r="BU59" i="198"/>
  <c r="BA59" i="198"/>
  <c r="AG59" i="198"/>
  <c r="M59" i="198"/>
  <c r="BQ58" i="198"/>
  <c r="AW58" i="198"/>
  <c r="AC58" i="198"/>
  <c r="I58" i="198"/>
  <c r="BM57" i="198"/>
  <c r="AS57" i="198"/>
  <c r="Y57" i="198"/>
  <c r="E57" i="198"/>
  <c r="BI56" i="198"/>
  <c r="AO56" i="198"/>
  <c r="U56" i="198"/>
  <c r="BY55" i="198"/>
  <c r="BE55" i="198"/>
  <c r="AK55" i="198"/>
  <c r="Q55" i="198"/>
  <c r="BU54" i="198"/>
  <c r="BA54" i="198"/>
  <c r="AG54" i="198"/>
  <c r="M54" i="198"/>
  <c r="BQ53" i="198"/>
  <c r="AW53" i="198"/>
  <c r="AC53" i="198"/>
  <c r="I53" i="198"/>
  <c r="BM52" i="198"/>
  <c r="AS52" i="198"/>
  <c r="Y52" i="198"/>
  <c r="E52" i="198"/>
  <c r="BI51" i="198"/>
  <c r="AO51" i="198"/>
  <c r="U51" i="198"/>
  <c r="BY50" i="198"/>
  <c r="BE50" i="198"/>
  <c r="AK50" i="198"/>
  <c r="Q50" i="198"/>
  <c r="BU49" i="198"/>
  <c r="BA49" i="198"/>
  <c r="AG49" i="198"/>
  <c r="M49" i="198"/>
  <c r="BQ48" i="198"/>
  <c r="AW48" i="198"/>
  <c r="AC48" i="198"/>
  <c r="I48" i="198"/>
  <c r="BM47" i="198"/>
  <c r="AS47" i="198"/>
  <c r="Y47" i="198"/>
  <c r="E47" i="198"/>
  <c r="BI46" i="198"/>
  <c r="AO46" i="198"/>
  <c r="U46" i="198"/>
  <c r="BY45" i="198"/>
  <c r="BL78" i="198"/>
  <c r="AR78" i="198"/>
  <c r="X78" i="198"/>
  <c r="D78" i="198"/>
  <c r="BH77" i="198"/>
  <c r="AN77" i="198"/>
  <c r="T77" i="198"/>
  <c r="BX76" i="198"/>
  <c r="BD76" i="198"/>
  <c r="AJ76" i="198"/>
  <c r="P76" i="198"/>
  <c r="BT75" i="198"/>
  <c r="AZ75" i="198"/>
  <c r="AF75" i="198"/>
  <c r="L75" i="198"/>
  <c r="BP74" i="198"/>
  <c r="AV74" i="198"/>
  <c r="AB74" i="198"/>
  <c r="H74" i="198"/>
  <c r="BL73" i="198"/>
  <c r="AR73" i="198"/>
  <c r="X73" i="198"/>
  <c r="D73" i="198"/>
  <c r="BH72" i="198"/>
  <c r="AN72" i="198"/>
  <c r="T72" i="198"/>
  <c r="BX71" i="198"/>
  <c r="BD71" i="198"/>
  <c r="AJ71" i="198"/>
  <c r="P71" i="198"/>
  <c r="BT70" i="198"/>
  <c r="AZ70" i="198"/>
  <c r="AF70" i="198"/>
  <c r="L70" i="198"/>
  <c r="BP69" i="198"/>
  <c r="AV69" i="198"/>
  <c r="AB69" i="198"/>
  <c r="H69" i="198"/>
  <c r="BL68" i="198"/>
  <c r="AR68" i="198"/>
  <c r="X68" i="198"/>
  <c r="D68" i="198"/>
  <c r="BH67" i="198"/>
  <c r="AN67" i="198"/>
  <c r="T67" i="198"/>
  <c r="BX66" i="198"/>
  <c r="BD66" i="198"/>
  <c r="AJ66" i="198"/>
  <c r="P66" i="198"/>
  <c r="BT65" i="198"/>
  <c r="AZ65" i="198"/>
  <c r="AF65" i="198"/>
  <c r="L65" i="198"/>
  <c r="BP64" i="198"/>
  <c r="AV64" i="198"/>
  <c r="AB64" i="198"/>
  <c r="H64" i="198"/>
  <c r="BL63" i="198"/>
  <c r="AR63" i="198"/>
  <c r="X63" i="198"/>
  <c r="D63" i="198"/>
  <c r="BH62" i="198"/>
  <c r="AN62" i="198"/>
  <c r="T62" i="198"/>
  <c r="BX61" i="198"/>
  <c r="BD61" i="198"/>
  <c r="AJ61" i="198"/>
  <c r="P61" i="198"/>
  <c r="BT60" i="198"/>
  <c r="AZ60" i="198"/>
  <c r="AF60" i="198"/>
  <c r="L60" i="198"/>
  <c r="BP59" i="198"/>
  <c r="AV59" i="198"/>
  <c r="AB59" i="198"/>
  <c r="H59" i="198"/>
  <c r="BL58" i="198"/>
  <c r="AR58" i="198"/>
  <c r="X58" i="198"/>
  <c r="D58" i="198"/>
  <c r="BH57" i="198"/>
  <c r="AN57" i="198"/>
  <c r="T57" i="198"/>
  <c r="BX56" i="198"/>
  <c r="BD56" i="198"/>
  <c r="AJ56" i="198"/>
  <c r="P56" i="198"/>
  <c r="BT55" i="198"/>
  <c r="AZ55" i="198"/>
  <c r="AF55" i="198"/>
  <c r="L55" i="198"/>
  <c r="BP54" i="198"/>
  <c r="AV54" i="198"/>
  <c r="AB54" i="198"/>
  <c r="H54" i="198"/>
  <c r="BL53" i="198"/>
  <c r="AR53" i="198"/>
  <c r="X53" i="198"/>
  <c r="D53" i="198"/>
  <c r="BH52" i="198"/>
  <c r="AN52" i="198"/>
  <c r="T52" i="198"/>
  <c r="BX51" i="198"/>
  <c r="BD51" i="198"/>
  <c r="AJ51" i="198"/>
  <c r="P51" i="198"/>
  <c r="BT50" i="198"/>
  <c r="AZ50" i="198"/>
  <c r="AF50" i="198"/>
  <c r="L50" i="198"/>
  <c r="BP49" i="198"/>
  <c r="AV49" i="198"/>
  <c r="AB49" i="198"/>
  <c r="H49" i="198"/>
  <c r="BL48" i="198"/>
  <c r="AR48" i="198"/>
  <c r="X48" i="198"/>
  <c r="D48" i="198"/>
  <c r="BH47" i="198"/>
  <c r="AN47" i="198"/>
  <c r="T47" i="198"/>
  <c r="BX46" i="198"/>
  <c r="BD46" i="198"/>
  <c r="AJ46" i="198"/>
  <c r="P46" i="198"/>
  <c r="BT45" i="198"/>
  <c r="AZ45" i="198"/>
  <c r="AF45" i="198"/>
  <c r="L45" i="198"/>
  <c r="BP44" i="198"/>
  <c r="AV44" i="198"/>
  <c r="BK78" i="198"/>
  <c r="AQ78" i="198"/>
  <c r="W78" i="198"/>
  <c r="C78" i="198"/>
  <c r="BG77" i="198"/>
  <c r="AM77" i="198"/>
  <c r="S77" i="198"/>
  <c r="BW76" i="198"/>
  <c r="BC76" i="198"/>
  <c r="AI76" i="198"/>
  <c r="O76" i="198"/>
  <c r="BS75" i="198"/>
  <c r="AY75" i="198"/>
  <c r="AE75" i="198"/>
  <c r="K75" i="198"/>
  <c r="BO74" i="198"/>
  <c r="AU74" i="198"/>
  <c r="AA74" i="198"/>
  <c r="G74" i="198"/>
  <c r="BK73" i="198"/>
  <c r="AQ73" i="198"/>
  <c r="W73" i="198"/>
  <c r="C73" i="198"/>
  <c r="BG72" i="198"/>
  <c r="AM72" i="198"/>
  <c r="S72" i="198"/>
  <c r="BW71" i="198"/>
  <c r="BC71" i="198"/>
  <c r="AI71" i="198"/>
  <c r="O71" i="198"/>
  <c r="BS70" i="198"/>
  <c r="AY70" i="198"/>
  <c r="AE70" i="198"/>
  <c r="K70" i="198"/>
  <c r="BO69" i="198"/>
  <c r="AU69" i="198"/>
  <c r="AA69" i="198"/>
  <c r="G69" i="198"/>
  <c r="BK68" i="198"/>
  <c r="AQ68" i="198"/>
  <c r="W68" i="198"/>
  <c r="C68" i="198"/>
  <c r="BG67" i="198"/>
  <c r="AM67" i="198"/>
  <c r="S67" i="198"/>
  <c r="BW66" i="198"/>
  <c r="BC66" i="198"/>
  <c r="AI66" i="198"/>
  <c r="O66" i="198"/>
  <c r="BS65" i="198"/>
  <c r="AY65" i="198"/>
  <c r="AE65" i="198"/>
  <c r="K65" i="198"/>
  <c r="BO64" i="198"/>
  <c r="AU64" i="198"/>
  <c r="AA64" i="198"/>
  <c r="G64" i="198"/>
  <c r="BK63" i="198"/>
  <c r="AQ63" i="198"/>
  <c r="W63" i="198"/>
  <c r="C63" i="198"/>
  <c r="BG62" i="198"/>
  <c r="AM62" i="198"/>
  <c r="S62" i="198"/>
  <c r="BW61" i="198"/>
  <c r="BC61" i="198"/>
  <c r="AI61" i="198"/>
  <c r="O61" i="198"/>
  <c r="BS60" i="198"/>
  <c r="AY60" i="198"/>
  <c r="AE60" i="198"/>
  <c r="K60" i="198"/>
  <c r="BO59" i="198"/>
  <c r="AU59" i="198"/>
  <c r="AA59" i="198"/>
  <c r="G59" i="198"/>
  <c r="BK58" i="198"/>
  <c r="AQ58" i="198"/>
  <c r="W58" i="198"/>
  <c r="C58" i="198"/>
  <c r="BG57" i="198"/>
  <c r="AM57" i="198"/>
  <c r="S57" i="198"/>
  <c r="BW56" i="198"/>
  <c r="BC56" i="198"/>
  <c r="AI56" i="198"/>
  <c r="O56" i="198"/>
  <c r="BS55" i="198"/>
  <c r="AY55" i="198"/>
  <c r="AE55" i="198"/>
  <c r="K55" i="198"/>
  <c r="BO54" i="198"/>
  <c r="AU54" i="198"/>
  <c r="AA54" i="198"/>
  <c r="G54" i="198"/>
  <c r="BK53" i="198"/>
  <c r="AQ53" i="198"/>
  <c r="W53" i="198"/>
  <c r="C53" i="198"/>
  <c r="BG52" i="198"/>
  <c r="AM52" i="198"/>
  <c r="S52" i="198"/>
  <c r="BW51" i="198"/>
  <c r="BC51" i="198"/>
  <c r="AI51" i="198"/>
  <c r="O51" i="198"/>
  <c r="BS50" i="198"/>
  <c r="AY50" i="198"/>
  <c r="AE50" i="198"/>
  <c r="K50" i="198"/>
  <c r="BO49" i="198"/>
  <c r="AU49" i="198"/>
  <c r="AA49" i="198"/>
  <c r="G49" i="198"/>
  <c r="BK48" i="198"/>
  <c r="AQ48" i="198"/>
  <c r="W48" i="198"/>
  <c r="C48" i="198"/>
  <c r="BG47" i="198"/>
  <c r="AM47" i="198"/>
  <c r="S47" i="198"/>
  <c r="BW46" i="198"/>
  <c r="BC46" i="198"/>
  <c r="AI46" i="198"/>
  <c r="BJ78" i="198"/>
  <c r="AP78" i="198"/>
  <c r="V78" i="198"/>
  <c r="B78" i="198"/>
  <c r="BF77" i="198"/>
  <c r="AL77" i="198"/>
  <c r="R77" i="198"/>
  <c r="BV76" i="198"/>
  <c r="BB76" i="198"/>
  <c r="AH76" i="198"/>
  <c r="N76" i="198"/>
  <c r="BR75" i="198"/>
  <c r="AX75" i="198"/>
  <c r="AD75" i="198"/>
  <c r="J75" i="198"/>
  <c r="BN74" i="198"/>
  <c r="AT74" i="198"/>
  <c r="Z74" i="198"/>
  <c r="F74" i="198"/>
  <c r="BJ73" i="198"/>
  <c r="AP73" i="198"/>
  <c r="V73" i="198"/>
  <c r="B73" i="198"/>
  <c r="BF72" i="198"/>
  <c r="AL72" i="198"/>
  <c r="R72" i="198"/>
  <c r="BV71" i="198"/>
  <c r="BB71" i="198"/>
  <c r="AH71" i="198"/>
  <c r="N71" i="198"/>
  <c r="BR70" i="198"/>
  <c r="AX70" i="198"/>
  <c r="AD70" i="198"/>
  <c r="J70" i="198"/>
  <c r="BN69" i="198"/>
  <c r="AT69" i="198"/>
  <c r="Z69" i="198"/>
  <c r="F69" i="198"/>
  <c r="BJ68" i="198"/>
  <c r="AP68" i="198"/>
  <c r="V68" i="198"/>
  <c r="B68" i="198"/>
  <c r="BF67" i="198"/>
  <c r="AL67" i="198"/>
  <c r="R67" i="198"/>
  <c r="BV66" i="198"/>
  <c r="BB66" i="198"/>
  <c r="AH66" i="198"/>
  <c r="N66" i="198"/>
  <c r="BR65" i="198"/>
  <c r="AX65" i="198"/>
  <c r="AD65" i="198"/>
  <c r="J65" i="198"/>
  <c r="BN64" i="198"/>
  <c r="AT64" i="198"/>
  <c r="Z64" i="198"/>
  <c r="F64" i="198"/>
  <c r="BJ63" i="198"/>
  <c r="AP63" i="198"/>
  <c r="V63" i="198"/>
  <c r="B63" i="198"/>
  <c r="BF62" i="198"/>
  <c r="AL62" i="198"/>
  <c r="R62" i="198"/>
  <c r="BV61" i="198"/>
  <c r="BB61" i="198"/>
  <c r="AH61" i="198"/>
  <c r="N61" i="198"/>
  <c r="BR60" i="198"/>
  <c r="AX60" i="198"/>
  <c r="AD60" i="198"/>
  <c r="J60" i="198"/>
  <c r="BN59" i="198"/>
  <c r="AT59" i="198"/>
  <c r="Z59" i="198"/>
  <c r="F59" i="198"/>
  <c r="BJ58" i="198"/>
  <c r="AP58" i="198"/>
  <c r="V58" i="198"/>
  <c r="B58" i="198"/>
  <c r="BF57" i="198"/>
  <c r="AL57" i="198"/>
  <c r="R57" i="198"/>
  <c r="BV56" i="198"/>
  <c r="BB56" i="198"/>
  <c r="AH56" i="198"/>
  <c r="N56" i="198"/>
  <c r="BR55" i="198"/>
  <c r="AX55" i="198"/>
  <c r="AD55" i="198"/>
  <c r="J55" i="198"/>
  <c r="BN54" i="198"/>
  <c r="AT54" i="198"/>
  <c r="Z54" i="198"/>
  <c r="F54" i="198"/>
  <c r="BJ53" i="198"/>
  <c r="AP53" i="198"/>
  <c r="V53" i="198"/>
  <c r="B53" i="198"/>
  <c r="BF52" i="198"/>
  <c r="AL52" i="198"/>
  <c r="R52" i="198"/>
  <c r="BV51" i="198"/>
  <c r="BB51" i="198"/>
  <c r="AH51" i="198"/>
  <c r="N51" i="198"/>
  <c r="BR50" i="198"/>
  <c r="AX50" i="198"/>
  <c r="AD50" i="198"/>
  <c r="J50" i="198"/>
  <c r="BN49" i="198"/>
  <c r="AT49" i="198"/>
  <c r="Z49" i="198"/>
  <c r="F49" i="198"/>
  <c r="BJ48" i="198"/>
  <c r="AP48" i="198"/>
  <c r="V48" i="198"/>
  <c r="B48" i="198"/>
  <c r="BF47" i="198"/>
  <c r="AL47" i="198"/>
  <c r="R47" i="198"/>
  <c r="BV46" i="198"/>
  <c r="BB46" i="198"/>
  <c r="BI78" i="198"/>
  <c r="AO78" i="198"/>
  <c r="U78" i="198"/>
  <c r="BY77" i="198"/>
  <c r="BE77" i="198"/>
  <c r="AK77" i="198"/>
  <c r="Q77" i="198"/>
  <c r="BU76" i="198"/>
  <c r="BA76" i="198"/>
  <c r="AG76" i="198"/>
  <c r="M76" i="198"/>
  <c r="BQ75" i="198"/>
  <c r="AW75" i="198"/>
  <c r="AC75" i="198"/>
  <c r="I75" i="198"/>
  <c r="BM74" i="198"/>
  <c r="AS74" i="198"/>
  <c r="Y74" i="198"/>
  <c r="E74" i="198"/>
  <c r="BI73" i="198"/>
  <c r="AO73" i="198"/>
  <c r="U73" i="198"/>
  <c r="BY72" i="198"/>
  <c r="BE72" i="198"/>
  <c r="AK72" i="198"/>
  <c r="Q72" i="198"/>
  <c r="BU71" i="198"/>
  <c r="BA71" i="198"/>
  <c r="AG71" i="198"/>
  <c r="M71" i="198"/>
  <c r="BQ70" i="198"/>
  <c r="AW70" i="198"/>
  <c r="AC70" i="198"/>
  <c r="I70" i="198"/>
  <c r="BM69" i="198"/>
  <c r="AS69" i="198"/>
  <c r="Y69" i="198"/>
  <c r="E69" i="198"/>
  <c r="BI68" i="198"/>
  <c r="AO68" i="198"/>
  <c r="U68" i="198"/>
  <c r="BY67" i="198"/>
  <c r="BE67" i="198"/>
  <c r="AK67" i="198"/>
  <c r="Q67" i="198"/>
  <c r="BU66" i="198"/>
  <c r="BA66" i="198"/>
  <c r="AG66" i="198"/>
  <c r="M66" i="198"/>
  <c r="BQ65" i="198"/>
  <c r="AW65" i="198"/>
  <c r="AC65" i="198"/>
  <c r="I65" i="198"/>
  <c r="BM64" i="198"/>
  <c r="AS64" i="198"/>
  <c r="Y64" i="198"/>
  <c r="E64" i="198"/>
  <c r="BI63" i="198"/>
  <c r="AO63" i="198"/>
  <c r="U63" i="198"/>
  <c r="BY62" i="198"/>
  <c r="BE62" i="198"/>
  <c r="AK62" i="198"/>
  <c r="Q62" i="198"/>
  <c r="BU61" i="198"/>
  <c r="BA61" i="198"/>
  <c r="AG61" i="198"/>
  <c r="M61" i="198"/>
  <c r="BQ60" i="198"/>
  <c r="AW60" i="198"/>
  <c r="AC60" i="198"/>
  <c r="I60" i="198"/>
  <c r="BM59" i="198"/>
  <c r="AS59" i="198"/>
  <c r="Y59" i="198"/>
  <c r="E59" i="198"/>
  <c r="BI58" i="198"/>
  <c r="AO58" i="198"/>
  <c r="U58" i="198"/>
  <c r="BY57" i="198"/>
  <c r="BE57" i="198"/>
  <c r="AK57" i="198"/>
  <c r="Q57" i="198"/>
  <c r="BU56" i="198"/>
  <c r="BA56" i="198"/>
  <c r="AG56" i="198"/>
  <c r="M56" i="198"/>
  <c r="BQ55" i="198"/>
  <c r="AW55" i="198"/>
  <c r="AC55" i="198"/>
  <c r="I55" i="198"/>
  <c r="BM54" i="198"/>
  <c r="AS54" i="198"/>
  <c r="Y54" i="198"/>
  <c r="E54" i="198"/>
  <c r="BI53" i="198"/>
  <c r="AO53" i="198"/>
  <c r="U53" i="198"/>
  <c r="BY52" i="198"/>
  <c r="BE52" i="198"/>
  <c r="AK52" i="198"/>
  <c r="Q52" i="198"/>
  <c r="BU51" i="198"/>
  <c r="BA51" i="198"/>
  <c r="AG51" i="198"/>
  <c r="M51" i="198"/>
  <c r="BQ50" i="198"/>
  <c r="AW50" i="198"/>
  <c r="AC50" i="198"/>
  <c r="I50" i="198"/>
  <c r="BM49" i="198"/>
  <c r="AS49" i="198"/>
  <c r="Y49" i="198"/>
  <c r="E49" i="198"/>
  <c r="BI48" i="198"/>
  <c r="AO48" i="198"/>
  <c r="U48" i="198"/>
  <c r="BY47" i="198"/>
  <c r="BE47" i="198"/>
  <c r="AK47" i="198"/>
  <c r="Q47" i="198"/>
  <c r="BU46" i="198"/>
  <c r="BA46" i="198"/>
  <c r="AG46" i="198"/>
  <c r="M46" i="198"/>
  <c r="BQ45" i="198"/>
  <c r="AW45" i="198"/>
  <c r="AC45" i="198"/>
  <c r="I45" i="198"/>
  <c r="BM44" i="198"/>
  <c r="AS44" i="198"/>
  <c r="Y44" i="198"/>
  <c r="E44" i="198"/>
  <c r="BI43" i="198"/>
  <c r="AO43" i="198"/>
  <c r="U43" i="198"/>
  <c r="BY42" i="198"/>
  <c r="BE42" i="198"/>
  <c r="AK42" i="198"/>
  <c r="Q42" i="198"/>
  <c r="BU41" i="198"/>
  <c r="BA41" i="198"/>
  <c r="AG41" i="198"/>
  <c r="M41" i="198"/>
  <c r="BQ40" i="198"/>
  <c r="AW40" i="198"/>
  <c r="AC40" i="198"/>
  <c r="I40" i="198"/>
  <c r="BM39" i="198"/>
  <c r="AS39" i="198"/>
  <c r="Y39" i="198"/>
  <c r="E39" i="198"/>
  <c r="BI38" i="198"/>
  <c r="AO38" i="198"/>
  <c r="U38" i="198"/>
  <c r="BY37" i="198"/>
  <c r="BE37" i="198"/>
  <c r="AK37" i="198"/>
  <c r="Q37" i="198"/>
  <c r="BU36" i="198"/>
  <c r="BA36" i="198"/>
  <c r="AG36" i="198"/>
  <c r="M36" i="198"/>
  <c r="BQ35" i="198"/>
  <c r="AW35" i="198"/>
  <c r="AC35" i="198"/>
  <c r="I35" i="198"/>
  <c r="BM34" i="198"/>
  <c r="AS34" i="198"/>
  <c r="Y34" i="198"/>
  <c r="E34" i="198"/>
  <c r="BI33" i="198"/>
  <c r="AO33" i="198"/>
  <c r="U33" i="198"/>
  <c r="BY32" i="198"/>
  <c r="BE32" i="198"/>
  <c r="AK32" i="198"/>
  <c r="Q32" i="198"/>
  <c r="BU31" i="198"/>
  <c r="BA31" i="198"/>
  <c r="BH78" i="198"/>
  <c r="AN78" i="198"/>
  <c r="T78" i="198"/>
  <c r="BX77" i="198"/>
  <c r="BD77" i="198"/>
  <c r="AJ77" i="198"/>
  <c r="P77" i="198"/>
  <c r="BT76" i="198"/>
  <c r="AZ76" i="198"/>
  <c r="AF76" i="198"/>
  <c r="L76" i="198"/>
  <c r="BP75" i="198"/>
  <c r="AV75" i="198"/>
  <c r="AB75" i="198"/>
  <c r="H75" i="198"/>
  <c r="BL74" i="198"/>
  <c r="AR74" i="198"/>
  <c r="X74" i="198"/>
  <c r="D74" i="198"/>
  <c r="BH73" i="198"/>
  <c r="AN73" i="198"/>
  <c r="T73" i="198"/>
  <c r="BX72" i="198"/>
  <c r="BD72" i="198"/>
  <c r="AJ72" i="198"/>
  <c r="P72" i="198"/>
  <c r="BT71" i="198"/>
  <c r="AZ71" i="198"/>
  <c r="AF71" i="198"/>
  <c r="L71" i="198"/>
  <c r="BP70" i="198"/>
  <c r="AV70" i="198"/>
  <c r="AB70" i="198"/>
  <c r="H70" i="198"/>
  <c r="BL69" i="198"/>
  <c r="AR69" i="198"/>
  <c r="X69" i="198"/>
  <c r="D69" i="198"/>
  <c r="BH68" i="198"/>
  <c r="AN68" i="198"/>
  <c r="T68" i="198"/>
  <c r="BX67" i="198"/>
  <c r="BD67" i="198"/>
  <c r="AJ67" i="198"/>
  <c r="P67" i="198"/>
  <c r="BT66" i="198"/>
  <c r="AZ66" i="198"/>
  <c r="AF66" i="198"/>
  <c r="L66" i="198"/>
  <c r="BP65" i="198"/>
  <c r="AV65" i="198"/>
  <c r="AB65" i="198"/>
  <c r="H65" i="198"/>
  <c r="BL64" i="198"/>
  <c r="AR64" i="198"/>
  <c r="X64" i="198"/>
  <c r="D64" i="198"/>
  <c r="BH63" i="198"/>
  <c r="AN63" i="198"/>
  <c r="T63" i="198"/>
  <c r="BX62" i="198"/>
  <c r="BD62" i="198"/>
  <c r="AJ62" i="198"/>
  <c r="P62" i="198"/>
  <c r="BT61" i="198"/>
  <c r="AZ61" i="198"/>
  <c r="AF61" i="198"/>
  <c r="L61" i="198"/>
  <c r="BP60" i="198"/>
  <c r="AV60" i="198"/>
  <c r="AB60" i="198"/>
  <c r="H60" i="198"/>
  <c r="BL59" i="198"/>
  <c r="AR59" i="198"/>
  <c r="X59" i="198"/>
  <c r="D59" i="198"/>
  <c r="BH58" i="198"/>
  <c r="AN58" i="198"/>
  <c r="T58" i="198"/>
  <c r="BX57" i="198"/>
  <c r="BD57" i="198"/>
  <c r="AJ57" i="198"/>
  <c r="P57" i="198"/>
  <c r="BT56" i="198"/>
  <c r="AZ56" i="198"/>
  <c r="AF56" i="198"/>
  <c r="L56" i="198"/>
  <c r="BP55" i="198"/>
  <c r="AV55" i="198"/>
  <c r="AB55" i="198"/>
  <c r="H55" i="198"/>
  <c r="BL54" i="198"/>
  <c r="AR54" i="198"/>
  <c r="X54" i="198"/>
  <c r="D54" i="198"/>
  <c r="BH53" i="198"/>
  <c r="AN53" i="198"/>
  <c r="T53" i="198"/>
  <c r="BX52" i="198"/>
  <c r="BD52" i="198"/>
  <c r="AJ52" i="198"/>
  <c r="P52" i="198"/>
  <c r="BT51" i="198"/>
  <c r="AZ51" i="198"/>
  <c r="AF51" i="198"/>
  <c r="L51" i="198"/>
  <c r="BP50" i="198"/>
  <c r="AV50" i="198"/>
  <c r="AB50" i="198"/>
  <c r="H50" i="198"/>
  <c r="BL49" i="198"/>
  <c r="AR49" i="198"/>
  <c r="X49" i="198"/>
  <c r="D49" i="198"/>
  <c r="BH48" i="198"/>
  <c r="AN48" i="198"/>
  <c r="T48" i="198"/>
  <c r="BX47" i="198"/>
  <c r="BD47" i="198"/>
  <c r="AJ47" i="198"/>
  <c r="P47" i="198"/>
  <c r="BT46" i="198"/>
  <c r="AZ46" i="198"/>
  <c r="AF46" i="198"/>
  <c r="L46" i="198"/>
  <c r="BP45" i="198"/>
  <c r="AV45" i="198"/>
  <c r="AB45" i="198"/>
  <c r="H45" i="198"/>
  <c r="BL44" i="198"/>
  <c r="AR44" i="198"/>
  <c r="X44" i="198"/>
  <c r="D44" i="198"/>
  <c r="BH43" i="198"/>
  <c r="AN43" i="198"/>
  <c r="T43" i="198"/>
  <c r="BX42" i="198"/>
  <c r="BD42" i="198"/>
  <c r="AJ42" i="198"/>
  <c r="P42" i="198"/>
  <c r="BT41" i="198"/>
  <c r="AZ41" i="198"/>
  <c r="AF41" i="198"/>
  <c r="L41" i="198"/>
  <c r="BP40" i="198"/>
  <c r="AV40" i="198"/>
  <c r="AB40" i="198"/>
  <c r="H40" i="198"/>
  <c r="BL39" i="198"/>
  <c r="AR39" i="198"/>
  <c r="X39" i="198"/>
  <c r="D39" i="198"/>
  <c r="BH38" i="198"/>
  <c r="AN38" i="198"/>
  <c r="T38" i="198"/>
  <c r="BX37" i="198"/>
  <c r="BD37" i="198"/>
  <c r="AJ37" i="198"/>
  <c r="P37" i="198"/>
  <c r="BT36" i="198"/>
  <c r="AZ36" i="198"/>
  <c r="AF36" i="198"/>
  <c r="L36" i="198"/>
  <c r="BP35" i="198"/>
  <c r="AV35" i="198"/>
  <c r="AB35" i="198"/>
  <c r="BG78" i="198"/>
  <c r="AM78" i="198"/>
  <c r="S78" i="198"/>
  <c r="BW77" i="198"/>
  <c r="BC77" i="198"/>
  <c r="AI77" i="198"/>
  <c r="O77" i="198"/>
  <c r="BS76" i="198"/>
  <c r="AY76" i="198"/>
  <c r="AE76" i="198"/>
  <c r="K76" i="198"/>
  <c r="BO75" i="198"/>
  <c r="AU75" i="198"/>
  <c r="AA75" i="198"/>
  <c r="G75" i="198"/>
  <c r="BK74" i="198"/>
  <c r="AQ74" i="198"/>
  <c r="W74" i="198"/>
  <c r="C74" i="198"/>
  <c r="BG73" i="198"/>
  <c r="AM73" i="198"/>
  <c r="S73" i="198"/>
  <c r="BW72" i="198"/>
  <c r="BC72" i="198"/>
  <c r="AI72" i="198"/>
  <c r="O72" i="198"/>
  <c r="BS71" i="198"/>
  <c r="AY71" i="198"/>
  <c r="AE71" i="198"/>
  <c r="K71" i="198"/>
  <c r="BO70" i="198"/>
  <c r="AU70" i="198"/>
  <c r="AA70" i="198"/>
  <c r="G70" i="198"/>
  <c r="BK69" i="198"/>
  <c r="AQ69" i="198"/>
  <c r="W69" i="198"/>
  <c r="C69" i="198"/>
  <c r="BG68" i="198"/>
  <c r="AM68" i="198"/>
  <c r="S68" i="198"/>
  <c r="BW67" i="198"/>
  <c r="BC67" i="198"/>
  <c r="AI67" i="198"/>
  <c r="O67" i="198"/>
  <c r="BS66" i="198"/>
  <c r="AY66" i="198"/>
  <c r="AE66" i="198"/>
  <c r="K66" i="198"/>
  <c r="BO65" i="198"/>
  <c r="AU65" i="198"/>
  <c r="AA65" i="198"/>
  <c r="G65" i="198"/>
  <c r="BK64" i="198"/>
  <c r="AQ64" i="198"/>
  <c r="W64" i="198"/>
  <c r="C64" i="198"/>
  <c r="BG63" i="198"/>
  <c r="AM63" i="198"/>
  <c r="S63" i="198"/>
  <c r="BW62" i="198"/>
  <c r="BC62" i="198"/>
  <c r="AI62" i="198"/>
  <c r="O62" i="198"/>
  <c r="BS61" i="198"/>
  <c r="AY61" i="198"/>
  <c r="AE61" i="198"/>
  <c r="K61" i="198"/>
  <c r="BO60" i="198"/>
  <c r="AU60" i="198"/>
  <c r="AA60" i="198"/>
  <c r="G60" i="198"/>
  <c r="BK59" i="198"/>
  <c r="AQ59" i="198"/>
  <c r="W59" i="198"/>
  <c r="C59" i="198"/>
  <c r="BG58" i="198"/>
  <c r="AM58" i="198"/>
  <c r="S58" i="198"/>
  <c r="BW57" i="198"/>
  <c r="BC57" i="198"/>
  <c r="AI57" i="198"/>
  <c r="O57" i="198"/>
  <c r="BS56" i="198"/>
  <c r="AY56" i="198"/>
  <c r="AE56" i="198"/>
  <c r="K56" i="198"/>
  <c r="BO55" i="198"/>
  <c r="AU55" i="198"/>
  <c r="AA55" i="198"/>
  <c r="G55" i="198"/>
  <c r="BK54" i="198"/>
  <c r="AQ54" i="198"/>
  <c r="W54" i="198"/>
  <c r="C54" i="198"/>
  <c r="BG53" i="198"/>
  <c r="AM53" i="198"/>
  <c r="S53" i="198"/>
  <c r="BW52" i="198"/>
  <c r="BC52" i="198"/>
  <c r="AI52" i="198"/>
  <c r="O52" i="198"/>
  <c r="BS51" i="198"/>
  <c r="AY51" i="198"/>
  <c r="AE51" i="198"/>
  <c r="K51" i="198"/>
  <c r="BO50" i="198"/>
  <c r="AU50" i="198"/>
  <c r="AA50" i="198"/>
  <c r="G50" i="198"/>
  <c r="BK49" i="198"/>
  <c r="AQ49" i="198"/>
  <c r="W49" i="198"/>
  <c r="C49" i="198"/>
  <c r="BG48" i="198"/>
  <c r="AM48" i="198"/>
  <c r="S48" i="198"/>
  <c r="BW47" i="198"/>
  <c r="BC47" i="198"/>
  <c r="AI47" i="198"/>
  <c r="O47" i="198"/>
  <c r="BS46" i="198"/>
  <c r="AY46" i="198"/>
  <c r="BF78" i="198"/>
  <c r="AL78" i="198"/>
  <c r="R78" i="198"/>
  <c r="BV77" i="198"/>
  <c r="BB77" i="198"/>
  <c r="AH77" i="198"/>
  <c r="N77" i="198"/>
  <c r="BR76" i="198"/>
  <c r="AX76" i="198"/>
  <c r="AD76" i="198"/>
  <c r="J76" i="198"/>
  <c r="BN75" i="198"/>
  <c r="AT75" i="198"/>
  <c r="Z75" i="198"/>
  <c r="F75" i="198"/>
  <c r="BJ74" i="198"/>
  <c r="AP74" i="198"/>
  <c r="V74" i="198"/>
  <c r="B74" i="198"/>
  <c r="BF73" i="198"/>
  <c r="AL73" i="198"/>
  <c r="R73" i="198"/>
  <c r="BV72" i="198"/>
  <c r="BB72" i="198"/>
  <c r="AH72" i="198"/>
  <c r="N72" i="198"/>
  <c r="BR71" i="198"/>
  <c r="AX71" i="198"/>
  <c r="AD71" i="198"/>
  <c r="J71" i="198"/>
  <c r="BN70" i="198"/>
  <c r="AT70" i="198"/>
  <c r="Z70" i="198"/>
  <c r="F70" i="198"/>
  <c r="BJ69" i="198"/>
  <c r="AP69" i="198"/>
  <c r="V69" i="198"/>
  <c r="B69" i="198"/>
  <c r="BF68" i="198"/>
  <c r="AL68" i="198"/>
  <c r="R68" i="198"/>
  <c r="BV67" i="198"/>
  <c r="BB67" i="198"/>
  <c r="AH67" i="198"/>
  <c r="N67" i="198"/>
  <c r="BR66" i="198"/>
  <c r="AX66" i="198"/>
  <c r="AD66" i="198"/>
  <c r="J66" i="198"/>
  <c r="BN65" i="198"/>
  <c r="AT65" i="198"/>
  <c r="Z65" i="198"/>
  <c r="F65" i="198"/>
  <c r="BJ64" i="198"/>
  <c r="AP64" i="198"/>
  <c r="V64" i="198"/>
  <c r="B64" i="198"/>
  <c r="BF63" i="198"/>
  <c r="AL63" i="198"/>
  <c r="R63" i="198"/>
  <c r="BV62" i="198"/>
  <c r="BB62" i="198"/>
  <c r="AH62" i="198"/>
  <c r="N62" i="198"/>
  <c r="BR61" i="198"/>
  <c r="AX61" i="198"/>
  <c r="AD61" i="198"/>
  <c r="J61" i="198"/>
  <c r="BN60" i="198"/>
  <c r="AT60" i="198"/>
  <c r="Z60" i="198"/>
  <c r="F60" i="198"/>
  <c r="BJ59" i="198"/>
  <c r="AP59" i="198"/>
  <c r="V59" i="198"/>
  <c r="B59" i="198"/>
  <c r="BF58" i="198"/>
  <c r="AL58" i="198"/>
  <c r="R58" i="198"/>
  <c r="BV57" i="198"/>
  <c r="BB57" i="198"/>
  <c r="AH57" i="198"/>
  <c r="N57" i="198"/>
  <c r="BR56" i="198"/>
  <c r="AX56" i="198"/>
  <c r="AD56" i="198"/>
  <c r="J56" i="198"/>
  <c r="BN55" i="198"/>
  <c r="AT55" i="198"/>
  <c r="Z55" i="198"/>
  <c r="F55" i="198"/>
  <c r="BJ54" i="198"/>
  <c r="AP54" i="198"/>
  <c r="V54" i="198"/>
  <c r="B54" i="198"/>
  <c r="BF53" i="198"/>
  <c r="AL53" i="198"/>
  <c r="R53" i="198"/>
  <c r="BV52" i="198"/>
  <c r="BB52" i="198"/>
  <c r="AH52" i="198"/>
  <c r="N52" i="198"/>
  <c r="BR51" i="198"/>
  <c r="AX51" i="198"/>
  <c r="AD51" i="198"/>
  <c r="J51" i="198"/>
  <c r="BN50" i="198"/>
  <c r="AT50" i="198"/>
  <c r="Z50" i="198"/>
  <c r="F50" i="198"/>
  <c r="BJ49" i="198"/>
  <c r="AP49" i="198"/>
  <c r="V49" i="198"/>
  <c r="B49" i="198"/>
  <c r="BF48" i="198"/>
  <c r="AL48" i="198"/>
  <c r="R48" i="198"/>
  <c r="BV47" i="198"/>
  <c r="BB47" i="198"/>
  <c r="AH47" i="198"/>
  <c r="N47" i="198"/>
  <c r="BR46" i="198"/>
  <c r="AX46" i="198"/>
  <c r="AD46" i="198"/>
  <c r="J46" i="198"/>
  <c r="BN45" i="198"/>
  <c r="AT45" i="198"/>
  <c r="Z45" i="198"/>
  <c r="F45" i="198"/>
  <c r="BJ44" i="198"/>
  <c r="AP44" i="198"/>
  <c r="V44" i="198"/>
  <c r="B44" i="198"/>
  <c r="BF43" i="198"/>
  <c r="AL43" i="198"/>
  <c r="R43" i="198"/>
  <c r="BV42" i="198"/>
  <c r="BB42" i="198"/>
  <c r="AH42" i="198"/>
  <c r="N42" i="198"/>
  <c r="BR41" i="198"/>
  <c r="AX41" i="198"/>
  <c r="AD41" i="198"/>
  <c r="J41" i="198"/>
  <c r="BN40" i="198"/>
  <c r="AT40" i="198"/>
  <c r="Z40" i="198"/>
  <c r="BY78" i="198"/>
  <c r="BE78" i="198"/>
  <c r="AK78" i="198"/>
  <c r="Q78" i="198"/>
  <c r="BU77" i="198"/>
  <c r="BA77" i="198"/>
  <c r="AG77" i="198"/>
  <c r="M77" i="198"/>
  <c r="BQ76" i="198"/>
  <c r="AW76" i="198"/>
  <c r="AC76" i="198"/>
  <c r="I76" i="198"/>
  <c r="BM75" i="198"/>
  <c r="AS75" i="198"/>
  <c r="Y75" i="198"/>
  <c r="E75" i="198"/>
  <c r="BI74" i="198"/>
  <c r="AO74" i="198"/>
  <c r="U74" i="198"/>
  <c r="BY73" i="198"/>
  <c r="BE73" i="198"/>
  <c r="AK73" i="198"/>
  <c r="Q73" i="198"/>
  <c r="BU72" i="198"/>
  <c r="BA72" i="198"/>
  <c r="AG72" i="198"/>
  <c r="M72" i="198"/>
  <c r="BQ71" i="198"/>
  <c r="AW71" i="198"/>
  <c r="AC71" i="198"/>
  <c r="I71" i="198"/>
  <c r="BM70" i="198"/>
  <c r="AS70" i="198"/>
  <c r="Y70" i="198"/>
  <c r="E70" i="198"/>
  <c r="BI69" i="198"/>
  <c r="AO69" i="198"/>
  <c r="U69" i="198"/>
  <c r="BY68" i="198"/>
  <c r="BE68" i="198"/>
  <c r="AK68" i="198"/>
  <c r="Q68" i="198"/>
  <c r="BU67" i="198"/>
  <c r="BA67" i="198"/>
  <c r="AG67" i="198"/>
  <c r="M67" i="198"/>
  <c r="BQ66" i="198"/>
  <c r="AW66" i="198"/>
  <c r="AC66" i="198"/>
  <c r="I66" i="198"/>
  <c r="BM65" i="198"/>
  <c r="AS65" i="198"/>
  <c r="Y65" i="198"/>
  <c r="E65" i="198"/>
  <c r="BI64" i="198"/>
  <c r="AO64" i="198"/>
  <c r="U64" i="198"/>
  <c r="BY63" i="198"/>
  <c r="BE63" i="198"/>
  <c r="AK63" i="198"/>
  <c r="Q63" i="198"/>
  <c r="BU62" i="198"/>
  <c r="BA62" i="198"/>
  <c r="AG62" i="198"/>
  <c r="M62" i="198"/>
  <c r="BQ61" i="198"/>
  <c r="AW61" i="198"/>
  <c r="AC61" i="198"/>
  <c r="I61" i="198"/>
  <c r="BM60" i="198"/>
  <c r="AS60" i="198"/>
  <c r="Y60" i="198"/>
  <c r="E60" i="198"/>
  <c r="BI59" i="198"/>
  <c r="AO59" i="198"/>
  <c r="U59" i="198"/>
  <c r="BY58" i="198"/>
  <c r="BE58" i="198"/>
  <c r="AK58" i="198"/>
  <c r="Q58" i="198"/>
  <c r="BU57" i="198"/>
  <c r="BA57" i="198"/>
  <c r="AG57" i="198"/>
  <c r="M57" i="198"/>
  <c r="BQ56" i="198"/>
  <c r="AW56" i="198"/>
  <c r="AC56" i="198"/>
  <c r="I56" i="198"/>
  <c r="BM55" i="198"/>
  <c r="AS55" i="198"/>
  <c r="Y55" i="198"/>
  <c r="E55" i="198"/>
  <c r="BI54" i="198"/>
  <c r="AO54" i="198"/>
  <c r="U54" i="198"/>
  <c r="BY53" i="198"/>
  <c r="BE53" i="198"/>
  <c r="AK53" i="198"/>
  <c r="Q53" i="198"/>
  <c r="BU52" i="198"/>
  <c r="BA52" i="198"/>
  <c r="AG52" i="198"/>
  <c r="M52" i="198"/>
  <c r="BQ51" i="198"/>
  <c r="AW51" i="198"/>
  <c r="AC51" i="198"/>
  <c r="I51" i="198"/>
  <c r="BM50" i="198"/>
  <c r="AS50" i="198"/>
  <c r="Y50" i="198"/>
  <c r="E50" i="198"/>
  <c r="BI49" i="198"/>
  <c r="AO49" i="198"/>
  <c r="U49" i="198"/>
  <c r="BY48" i="198"/>
  <c r="BE48" i="198"/>
  <c r="AK48" i="198"/>
  <c r="Q48" i="198"/>
  <c r="BU47" i="198"/>
  <c r="BA47" i="198"/>
  <c r="AG47" i="198"/>
  <c r="M47" i="198"/>
  <c r="BQ46" i="198"/>
  <c r="AW46" i="198"/>
  <c r="AC46" i="198"/>
  <c r="I46" i="198"/>
  <c r="BM45" i="198"/>
  <c r="AS45" i="198"/>
  <c r="Y45" i="198"/>
  <c r="E45" i="198"/>
  <c r="BI44" i="198"/>
  <c r="AO44" i="198"/>
  <c r="U44" i="198"/>
  <c r="BY43" i="198"/>
  <c r="BE43" i="198"/>
  <c r="AK43" i="198"/>
  <c r="Q43" i="198"/>
  <c r="BU42" i="198"/>
  <c r="BA42" i="198"/>
  <c r="AG42" i="198"/>
  <c r="M42" i="198"/>
  <c r="BQ41" i="198"/>
  <c r="AW41" i="198"/>
  <c r="AC41" i="198"/>
  <c r="I41" i="198"/>
  <c r="BM40" i="198"/>
  <c r="AS40" i="198"/>
  <c r="Y40" i="198"/>
  <c r="E40" i="198"/>
  <c r="BI39" i="198"/>
  <c r="AO39" i="198"/>
  <c r="U39" i="198"/>
  <c r="BY38" i="198"/>
  <c r="BE38" i="198"/>
  <c r="AK38" i="198"/>
  <c r="Q38" i="198"/>
  <c r="BU37" i="198"/>
  <c r="BA37" i="198"/>
  <c r="AG37" i="198"/>
  <c r="M37" i="198"/>
  <c r="BQ36" i="198"/>
  <c r="AW36" i="198"/>
  <c r="AC36" i="198"/>
  <c r="I36" i="198"/>
  <c r="BM35" i="198"/>
  <c r="AS35" i="198"/>
  <c r="Y35" i="198"/>
  <c r="E35" i="198"/>
  <c r="BI34" i="198"/>
  <c r="AO34" i="198"/>
  <c r="U34" i="198"/>
  <c r="BY33" i="198"/>
  <c r="BE33" i="198"/>
  <c r="AK33" i="198"/>
  <c r="Q33" i="198"/>
  <c r="BU32" i="198"/>
  <c r="BA32" i="198"/>
  <c r="AG32" i="198"/>
  <c r="M32" i="198"/>
  <c r="BQ31" i="198"/>
  <c r="AW31" i="198"/>
  <c r="AC31" i="198"/>
  <c r="I31" i="198"/>
  <c r="BM30" i="198"/>
  <c r="AS30" i="198"/>
  <c r="Y30" i="198"/>
  <c r="E30" i="198"/>
  <c r="BI29" i="198"/>
  <c r="AO29" i="198"/>
  <c r="U29" i="198"/>
  <c r="BY28" i="198"/>
  <c r="BE28" i="198"/>
  <c r="AK28" i="198"/>
  <c r="Q28" i="198"/>
  <c r="BX78" i="198"/>
  <c r="BD78" i="198"/>
  <c r="AJ78" i="198"/>
  <c r="P78" i="198"/>
  <c r="BT77" i="198"/>
  <c r="AZ77" i="198"/>
  <c r="AF77" i="198"/>
  <c r="L77" i="198"/>
  <c r="BP76" i="198"/>
  <c r="AV76" i="198"/>
  <c r="AB76" i="198"/>
  <c r="H76" i="198"/>
  <c r="BL75" i="198"/>
  <c r="AR75" i="198"/>
  <c r="X75" i="198"/>
  <c r="D75" i="198"/>
  <c r="BH74" i="198"/>
  <c r="AN74" i="198"/>
  <c r="T74" i="198"/>
  <c r="BX73" i="198"/>
  <c r="BD73" i="198"/>
  <c r="AJ73" i="198"/>
  <c r="P73" i="198"/>
  <c r="BT72" i="198"/>
  <c r="AZ72" i="198"/>
  <c r="AF72" i="198"/>
  <c r="L72" i="198"/>
  <c r="BP71" i="198"/>
  <c r="AV71" i="198"/>
  <c r="AB71" i="198"/>
  <c r="H71" i="198"/>
  <c r="BL70" i="198"/>
  <c r="AR70" i="198"/>
  <c r="X70" i="198"/>
  <c r="D70" i="198"/>
  <c r="BH69" i="198"/>
  <c r="AN69" i="198"/>
  <c r="T69" i="198"/>
  <c r="BX68" i="198"/>
  <c r="BD68" i="198"/>
  <c r="AJ68" i="198"/>
  <c r="P68" i="198"/>
  <c r="BT67" i="198"/>
  <c r="AZ67" i="198"/>
  <c r="AF67" i="198"/>
  <c r="L67" i="198"/>
  <c r="BP66" i="198"/>
  <c r="AV66" i="198"/>
  <c r="AB66" i="198"/>
  <c r="H66" i="198"/>
  <c r="BL65" i="198"/>
  <c r="AR65" i="198"/>
  <c r="X65" i="198"/>
  <c r="D65" i="198"/>
  <c r="BH64" i="198"/>
  <c r="AN64" i="198"/>
  <c r="T64" i="198"/>
  <c r="BX63" i="198"/>
  <c r="BD63" i="198"/>
  <c r="AJ63" i="198"/>
  <c r="P63" i="198"/>
  <c r="BT62" i="198"/>
  <c r="AZ62" i="198"/>
  <c r="AF62" i="198"/>
  <c r="L62" i="198"/>
  <c r="BP61" i="198"/>
  <c r="AV61" i="198"/>
  <c r="AB61" i="198"/>
  <c r="H61" i="198"/>
  <c r="BL60" i="198"/>
  <c r="AR60" i="198"/>
  <c r="X60" i="198"/>
  <c r="D60" i="198"/>
  <c r="BH59" i="198"/>
  <c r="AN59" i="198"/>
  <c r="T59" i="198"/>
  <c r="BX58" i="198"/>
  <c r="BD58" i="198"/>
  <c r="AJ58" i="198"/>
  <c r="P58" i="198"/>
  <c r="BT57" i="198"/>
  <c r="AZ57" i="198"/>
  <c r="AF57" i="198"/>
  <c r="L57" i="198"/>
  <c r="BP56" i="198"/>
  <c r="AV56" i="198"/>
  <c r="AB56" i="198"/>
  <c r="H56" i="198"/>
  <c r="BL55" i="198"/>
  <c r="AR55" i="198"/>
  <c r="X55" i="198"/>
  <c r="D55" i="198"/>
  <c r="BH54" i="198"/>
  <c r="AN54" i="198"/>
  <c r="T54" i="198"/>
  <c r="BX53" i="198"/>
  <c r="BD53" i="198"/>
  <c r="AJ53" i="198"/>
  <c r="P53" i="198"/>
  <c r="BT52" i="198"/>
  <c r="AZ52" i="198"/>
  <c r="AF52" i="198"/>
  <c r="L52" i="198"/>
  <c r="BP51" i="198"/>
  <c r="AV51" i="198"/>
  <c r="AB51" i="198"/>
  <c r="H51" i="198"/>
  <c r="BL50" i="198"/>
  <c r="AR50" i="198"/>
  <c r="X50" i="198"/>
  <c r="D50" i="198"/>
  <c r="BH49" i="198"/>
  <c r="AN49" i="198"/>
  <c r="T49" i="198"/>
  <c r="BX48" i="198"/>
  <c r="BD48" i="198"/>
  <c r="AJ48" i="198"/>
  <c r="P48" i="198"/>
  <c r="BT47" i="198"/>
  <c r="AZ47" i="198"/>
  <c r="AF47" i="198"/>
  <c r="L47" i="198"/>
  <c r="BP46" i="198"/>
  <c r="AV46" i="198"/>
  <c r="AB46" i="198"/>
  <c r="H46" i="198"/>
  <c r="BL45" i="198"/>
  <c r="AR45" i="198"/>
  <c r="X45" i="198"/>
  <c r="D45" i="198"/>
  <c r="BH44" i="198"/>
  <c r="AN44" i="198"/>
  <c r="T44" i="198"/>
  <c r="BX43" i="198"/>
  <c r="BD43" i="198"/>
  <c r="AJ43" i="198"/>
  <c r="P43" i="198"/>
  <c r="BT42" i="198"/>
  <c r="AZ42" i="198"/>
  <c r="AF42" i="198"/>
  <c r="L42" i="198"/>
  <c r="BP41" i="198"/>
  <c r="AV41" i="198"/>
  <c r="AB41" i="198"/>
  <c r="H41" i="198"/>
  <c r="BL40" i="198"/>
  <c r="AR40" i="198"/>
  <c r="X40" i="198"/>
  <c r="D40" i="198"/>
  <c r="BH39" i="198"/>
  <c r="AN39" i="198"/>
  <c r="T39" i="198"/>
  <c r="BX38" i="198"/>
  <c r="BD38" i="198"/>
  <c r="AJ38" i="198"/>
  <c r="P38" i="198"/>
  <c r="BT37" i="198"/>
  <c r="AZ37" i="198"/>
  <c r="AF37" i="198"/>
  <c r="L37" i="198"/>
  <c r="BP36" i="198"/>
  <c r="AV36" i="198"/>
  <c r="AB36" i="198"/>
  <c r="H36" i="198"/>
  <c r="BL35" i="198"/>
  <c r="AR35" i="198"/>
  <c r="X35" i="198"/>
  <c r="D35" i="198"/>
  <c r="BH34" i="198"/>
  <c r="AN34" i="198"/>
  <c r="T34" i="198"/>
  <c r="BW78" i="198"/>
  <c r="BS77" i="198"/>
  <c r="BO76" i="198"/>
  <c r="BK75" i="198"/>
  <c r="BG74" i="198"/>
  <c r="BC73" i="198"/>
  <c r="AY72" i="198"/>
  <c r="AU71" i="198"/>
  <c r="AQ70" i="198"/>
  <c r="AM69" i="198"/>
  <c r="AI68" i="198"/>
  <c r="AE67" i="198"/>
  <c r="AA66" i="198"/>
  <c r="W65" i="198"/>
  <c r="S64" i="198"/>
  <c r="O63" i="198"/>
  <c r="K62" i="198"/>
  <c r="G61" i="198"/>
  <c r="C60" i="198"/>
  <c r="BW58" i="198"/>
  <c r="BS57" i="198"/>
  <c r="BO56" i="198"/>
  <c r="BK55" i="198"/>
  <c r="BG54" i="198"/>
  <c r="BC53" i="198"/>
  <c r="AY52" i="198"/>
  <c r="AU51" i="198"/>
  <c r="AQ50" i="198"/>
  <c r="AM49" i="198"/>
  <c r="AI48" i="198"/>
  <c r="AE47" i="198"/>
  <c r="AH46" i="198"/>
  <c r="BD45" i="198"/>
  <c r="N45" i="198"/>
  <c r="AU44" i="198"/>
  <c r="G44" i="198"/>
  <c r="AQ43" i="198"/>
  <c r="C43" i="198"/>
  <c r="AO42" i="198"/>
  <c r="C42" i="198"/>
  <c r="AO41" i="198"/>
  <c r="G41" i="198"/>
  <c r="AX40" i="198"/>
  <c r="N40" i="198"/>
  <c r="BG39" i="198"/>
  <c r="AC39" i="198"/>
  <c r="BU38" i="198"/>
  <c r="AR38" i="198"/>
  <c r="L38" i="198"/>
  <c r="BG37" i="198"/>
  <c r="AC37" i="198"/>
  <c r="BY36" i="198"/>
  <c r="AU36" i="198"/>
  <c r="S36" i="198"/>
  <c r="BO35" i="198"/>
  <c r="AK35" i="198"/>
  <c r="K35" i="198"/>
  <c r="BG34" i="198"/>
  <c r="AF34" i="198"/>
  <c r="G34" i="198"/>
  <c r="BF33" i="198"/>
  <c r="AG33" i="198"/>
  <c r="G33" i="198"/>
  <c r="BG32" i="198"/>
  <c r="AH32" i="198"/>
  <c r="I32" i="198"/>
  <c r="BG31" i="198"/>
  <c r="AI31" i="198"/>
  <c r="L31" i="198"/>
  <c r="BL30" i="198"/>
  <c r="AO30" i="198"/>
  <c r="P30" i="198"/>
  <c r="BQ29" i="198"/>
  <c r="AT29" i="198"/>
  <c r="W29" i="198"/>
  <c r="BW28" i="198"/>
  <c r="BA28" i="198"/>
  <c r="AE28" i="198"/>
  <c r="H28" i="198"/>
  <c r="BK27" i="198"/>
  <c r="AP27" i="198"/>
  <c r="U27" i="198"/>
  <c r="BX26" i="198"/>
  <c r="BC26" i="198"/>
  <c r="AH26" i="198"/>
  <c r="M26" i="198"/>
  <c r="BP25" i="198"/>
  <c r="AU25" i="198"/>
  <c r="Z25" i="198"/>
  <c r="E25" i="198"/>
  <c r="BH24" i="198"/>
  <c r="AM24" i="198"/>
  <c r="R24" i="198"/>
  <c r="BU23" i="198"/>
  <c r="AZ23" i="198"/>
  <c r="AE23" i="198"/>
  <c r="I23" i="198"/>
  <c r="BL22" i="198"/>
  <c r="AQ22" i="198"/>
  <c r="V22" i="198"/>
  <c r="BY21" i="198"/>
  <c r="BD21" i="198"/>
  <c r="AI21" i="198"/>
  <c r="N21" i="198"/>
  <c r="BQ20" i="198"/>
  <c r="AV20" i="198"/>
  <c r="AA20" i="198"/>
  <c r="F20" i="198"/>
  <c r="BI19" i="198"/>
  <c r="AN19" i="198"/>
  <c r="S19" i="198"/>
  <c r="BV18" i="198"/>
  <c r="BA18" i="198"/>
  <c r="AF18" i="198"/>
  <c r="K18" i="198"/>
  <c r="BM17" i="198"/>
  <c r="AR17" i="198"/>
  <c r="W17" i="198"/>
  <c r="C17" i="198"/>
  <c r="BG16" i="198"/>
  <c r="AM16" i="198"/>
  <c r="S16" i="198"/>
  <c r="BW15" i="198"/>
  <c r="BC15" i="198"/>
  <c r="AI15" i="198"/>
  <c r="O15" i="198"/>
  <c r="BS14" i="198"/>
  <c r="AY14" i="198"/>
  <c r="AE14" i="198"/>
  <c r="K14" i="198"/>
  <c r="BO13" i="198"/>
  <c r="AU13" i="198"/>
  <c r="AA13" i="198"/>
  <c r="G13" i="198"/>
  <c r="BK12" i="198"/>
  <c r="AQ12" i="198"/>
  <c r="W12" i="198"/>
  <c r="C12" i="198"/>
  <c r="BG11" i="198"/>
  <c r="AM11" i="198"/>
  <c r="S11" i="198"/>
  <c r="BW10" i="198"/>
  <c r="BC10" i="198"/>
  <c r="AI10" i="198"/>
  <c r="O10" i="198"/>
  <c r="BS9" i="198"/>
  <c r="AY9" i="198"/>
  <c r="AE9" i="198"/>
  <c r="K9" i="198"/>
  <c r="BO8" i="198"/>
  <c r="AU8" i="198"/>
  <c r="AA8" i="198"/>
  <c r="G8" i="198"/>
  <c r="BK7" i="198"/>
  <c r="AQ7" i="198"/>
  <c r="W7" i="198"/>
  <c r="C7" i="198"/>
  <c r="BG6" i="198"/>
  <c r="AM6" i="198"/>
  <c r="S6" i="198"/>
  <c r="BW5" i="198"/>
  <c r="BC5" i="198"/>
  <c r="AI5" i="198"/>
  <c r="O5" i="198"/>
  <c r="BS4" i="198"/>
  <c r="AY4" i="198"/>
  <c r="AE4" i="198"/>
  <c r="K4" i="198"/>
  <c r="BO3" i="198"/>
  <c r="AU3" i="198"/>
  <c r="AA3" i="198"/>
  <c r="G3" i="198"/>
  <c r="BP78" i="198"/>
  <c r="BL77" i="198"/>
  <c r="BH76" i="198"/>
  <c r="BD75" i="198"/>
  <c r="AZ74" i="198"/>
  <c r="AV73" i="198"/>
  <c r="AR72" i="198"/>
  <c r="AN71" i="198"/>
  <c r="AJ70" i="198"/>
  <c r="AF69" i="198"/>
  <c r="AB68" i="198"/>
  <c r="X67" i="198"/>
  <c r="T66" i="198"/>
  <c r="P65" i="198"/>
  <c r="L64" i="198"/>
  <c r="H63" i="198"/>
  <c r="D62" i="198"/>
  <c r="BX60" i="198"/>
  <c r="BT59" i="198"/>
  <c r="BP58" i="198"/>
  <c r="BL57" i="198"/>
  <c r="BH56" i="198"/>
  <c r="BD55" i="198"/>
  <c r="AZ54" i="198"/>
  <c r="AV53" i="198"/>
  <c r="AR52" i="198"/>
  <c r="AN51" i="198"/>
  <c r="AJ50" i="198"/>
  <c r="AF49" i="198"/>
  <c r="AB48" i="198"/>
  <c r="X47" i="198"/>
  <c r="AE46" i="198"/>
  <c r="BC45" i="198"/>
  <c r="M45" i="198"/>
  <c r="AT44" i="198"/>
  <c r="F44" i="198"/>
  <c r="AP43" i="198"/>
  <c r="B43" i="198"/>
  <c r="AN42" i="198"/>
  <c r="B42" i="198"/>
  <c r="AN41" i="198"/>
  <c r="D41" i="198"/>
  <c r="AU40" i="198"/>
  <c r="M40" i="198"/>
  <c r="BE39" i="198"/>
  <c r="AB39" i="198"/>
  <c r="BT38" i="198"/>
  <c r="AQ38" i="198"/>
  <c r="I38" i="198"/>
  <c r="BF37" i="198"/>
  <c r="AB37" i="198"/>
  <c r="BX36" i="198"/>
  <c r="AT36" i="198"/>
  <c r="R36" i="198"/>
  <c r="BN35" i="198"/>
  <c r="AJ35" i="198"/>
  <c r="J35" i="198"/>
  <c r="BF34" i="198"/>
  <c r="AE34" i="198"/>
  <c r="F34" i="198"/>
  <c r="BD33" i="198"/>
  <c r="AF33" i="198"/>
  <c r="F33" i="198"/>
  <c r="BF32" i="198"/>
  <c r="AF32" i="198"/>
  <c r="H32" i="198"/>
  <c r="BF31" i="198"/>
  <c r="AH31" i="198"/>
  <c r="K31" i="198"/>
  <c r="BK30" i="198"/>
  <c r="AN30" i="198"/>
  <c r="O30" i="198"/>
  <c r="BP29" i="198"/>
  <c r="AS29" i="198"/>
  <c r="V29" i="198"/>
  <c r="BV28" i="198"/>
  <c r="AZ28" i="198"/>
  <c r="AC28" i="198"/>
  <c r="G28" i="198"/>
  <c r="BJ27" i="198"/>
  <c r="AO27" i="198"/>
  <c r="T27" i="198"/>
  <c r="BW26" i="198"/>
  <c r="BB26" i="198"/>
  <c r="AG26" i="198"/>
  <c r="L26" i="198"/>
  <c r="BO25" i="198"/>
  <c r="AT25" i="198"/>
  <c r="Y25" i="198"/>
  <c r="D25" i="198"/>
  <c r="BG24" i="198"/>
  <c r="AL24" i="198"/>
  <c r="Q24" i="198"/>
  <c r="BT23" i="198"/>
  <c r="AY23" i="198"/>
  <c r="AC23" i="198"/>
  <c r="H23" i="198"/>
  <c r="BK22" i="198"/>
  <c r="AP22" i="198"/>
  <c r="U22" i="198"/>
  <c r="BX21" i="198"/>
  <c r="BC21" i="198"/>
  <c r="AH21" i="198"/>
  <c r="M21" i="198"/>
  <c r="BP20" i="198"/>
  <c r="AU20" i="198"/>
  <c r="Z20" i="198"/>
  <c r="E20" i="198"/>
  <c r="BH19" i="198"/>
  <c r="AM19" i="198"/>
  <c r="R19" i="198"/>
  <c r="BU18" i="198"/>
  <c r="AZ18" i="198"/>
  <c r="AE18" i="198"/>
  <c r="I18" i="198"/>
  <c r="BL17" i="198"/>
  <c r="AQ17" i="198"/>
  <c r="V17" i="198"/>
  <c r="B17" i="198"/>
  <c r="BF16" i="198"/>
  <c r="AL16" i="198"/>
  <c r="R16" i="198"/>
  <c r="BV15" i="198"/>
  <c r="BB15" i="198"/>
  <c r="AH15" i="198"/>
  <c r="N15" i="198"/>
  <c r="BR14" i="198"/>
  <c r="AX14" i="198"/>
  <c r="AD14" i="198"/>
  <c r="J14" i="198"/>
  <c r="BN13" i="198"/>
  <c r="AT13" i="198"/>
  <c r="Z13" i="198"/>
  <c r="F13" i="198"/>
  <c r="BJ12" i="198"/>
  <c r="AP12" i="198"/>
  <c r="V12" i="198"/>
  <c r="B12" i="198"/>
  <c r="BF11" i="198"/>
  <c r="AL11" i="198"/>
  <c r="R11" i="198"/>
  <c r="BV10" i="198"/>
  <c r="BB10" i="198"/>
  <c r="AH10" i="198"/>
  <c r="N10" i="198"/>
  <c r="BR9" i="198"/>
  <c r="AX9" i="198"/>
  <c r="AD9" i="198"/>
  <c r="J9" i="198"/>
  <c r="BN8" i="198"/>
  <c r="AT8" i="198"/>
  <c r="Z8" i="198"/>
  <c r="F8" i="198"/>
  <c r="BJ7" i="198"/>
  <c r="AP7" i="198"/>
  <c r="V7" i="198"/>
  <c r="B7" i="198"/>
  <c r="BF6" i="198"/>
  <c r="AL6" i="198"/>
  <c r="R6" i="198"/>
  <c r="BV5" i="198"/>
  <c r="BB5" i="198"/>
  <c r="AH5" i="198"/>
  <c r="N5" i="198"/>
  <c r="BR4" i="198"/>
  <c r="AX4" i="198"/>
  <c r="AD4" i="198"/>
  <c r="J4" i="198"/>
  <c r="BN3" i="198"/>
  <c r="AT3" i="198"/>
  <c r="Z3" i="198"/>
  <c r="F3" i="198"/>
  <c r="BO78" i="198"/>
  <c r="BK77" i="198"/>
  <c r="BG76" i="198"/>
  <c r="BC75" i="198"/>
  <c r="AY74" i="198"/>
  <c r="AU73" i="198"/>
  <c r="AQ72" i="198"/>
  <c r="AM71" i="198"/>
  <c r="AI70" i="198"/>
  <c r="AE69" i="198"/>
  <c r="AA68" i="198"/>
  <c r="W67" i="198"/>
  <c r="S66" i="198"/>
  <c r="O65" i="198"/>
  <c r="K64" i="198"/>
  <c r="G63" i="198"/>
  <c r="C62" i="198"/>
  <c r="BW60" i="198"/>
  <c r="BS59" i="198"/>
  <c r="BO58" i="198"/>
  <c r="BK57" i="198"/>
  <c r="BG56" i="198"/>
  <c r="BC55" i="198"/>
  <c r="AY54" i="198"/>
  <c r="AU53" i="198"/>
  <c r="AQ52" i="198"/>
  <c r="AM51" i="198"/>
  <c r="AI50" i="198"/>
  <c r="AE49" i="198"/>
  <c r="AA48" i="198"/>
  <c r="W47" i="198"/>
  <c r="AA46" i="198"/>
  <c r="BB45" i="198"/>
  <c r="K45" i="198"/>
  <c r="AQ44" i="198"/>
  <c r="C44" i="198"/>
  <c r="AM43" i="198"/>
  <c r="BW42" i="198"/>
  <c r="AM42" i="198"/>
  <c r="BY41" i="198"/>
  <c r="AM41" i="198"/>
  <c r="BY40" i="198"/>
  <c r="AQ40" i="198"/>
  <c r="L40" i="198"/>
  <c r="BD39" i="198"/>
  <c r="AA39" i="198"/>
  <c r="BQ38" i="198"/>
  <c r="AP38" i="198"/>
  <c r="H38" i="198"/>
  <c r="BC37" i="198"/>
  <c r="Y37" i="198"/>
  <c r="BW36" i="198"/>
  <c r="AS36" i="198"/>
  <c r="Q36" i="198"/>
  <c r="BK35" i="198"/>
  <c r="AI35" i="198"/>
  <c r="H35" i="198"/>
  <c r="BE34" i="198"/>
  <c r="AD34" i="198"/>
  <c r="D34" i="198"/>
  <c r="BC33" i="198"/>
  <c r="AC33" i="198"/>
  <c r="E33" i="198"/>
  <c r="BD32" i="198"/>
  <c r="AE32" i="198"/>
  <c r="E32" i="198"/>
  <c r="BE31" i="198"/>
  <c r="AG31" i="198"/>
  <c r="J31" i="198"/>
  <c r="BJ30" i="198"/>
  <c r="AK30" i="198"/>
  <c r="N30" i="198"/>
  <c r="BO29" i="198"/>
  <c r="AR29" i="198"/>
  <c r="T29" i="198"/>
  <c r="BU28" i="198"/>
  <c r="AY28" i="198"/>
  <c r="AB28" i="198"/>
  <c r="F28" i="198"/>
  <c r="BI27" i="198"/>
  <c r="AN27" i="198"/>
  <c r="S27" i="198"/>
  <c r="BV26" i="198"/>
  <c r="BA26" i="198"/>
  <c r="AF26" i="198"/>
  <c r="K26" i="198"/>
  <c r="BN25" i="198"/>
  <c r="AS25" i="198"/>
  <c r="X25" i="198"/>
  <c r="C25" i="198"/>
  <c r="BF24" i="198"/>
  <c r="AK24" i="198"/>
  <c r="P24" i="198"/>
  <c r="BS23" i="198"/>
  <c r="AW23" i="198"/>
  <c r="AB23" i="198"/>
  <c r="G23" i="198"/>
  <c r="BJ22" i="198"/>
  <c r="AO22" i="198"/>
  <c r="T22" i="198"/>
  <c r="BW21" i="198"/>
  <c r="BB21" i="198"/>
  <c r="AG21" i="198"/>
  <c r="L21" i="198"/>
  <c r="BO20" i="198"/>
  <c r="AT20" i="198"/>
  <c r="Y20" i="198"/>
  <c r="D20" i="198"/>
  <c r="BG19" i="198"/>
  <c r="AL19" i="198"/>
  <c r="Q19" i="198"/>
  <c r="BT18" i="198"/>
  <c r="AY18" i="198"/>
  <c r="AC18" i="198"/>
  <c r="H18" i="198"/>
  <c r="BK17" i="198"/>
  <c r="AP17" i="198"/>
  <c r="U17" i="198"/>
  <c r="BY16" i="198"/>
  <c r="BE16" i="198"/>
  <c r="AK16" i="198"/>
  <c r="Q16" i="198"/>
  <c r="BU15" i="198"/>
  <c r="BA15" i="198"/>
  <c r="AG15" i="198"/>
  <c r="M15" i="198"/>
  <c r="BQ14" i="198"/>
  <c r="AW14" i="198"/>
  <c r="AC14" i="198"/>
  <c r="I14" i="198"/>
  <c r="BM13" i="198"/>
  <c r="AS13" i="198"/>
  <c r="Y13" i="198"/>
  <c r="E13" i="198"/>
  <c r="BI12" i="198"/>
  <c r="AO12" i="198"/>
  <c r="U12" i="198"/>
  <c r="BY11" i="198"/>
  <c r="BE11" i="198"/>
  <c r="AK11" i="198"/>
  <c r="Q11" i="198"/>
  <c r="BU10" i="198"/>
  <c r="BA10" i="198"/>
  <c r="AG10" i="198"/>
  <c r="M10" i="198"/>
  <c r="BQ9" i="198"/>
  <c r="AW9" i="198"/>
  <c r="AC9" i="198"/>
  <c r="I9" i="198"/>
  <c r="BM8" i="198"/>
  <c r="AS8" i="198"/>
  <c r="Y8" i="198"/>
  <c r="E8" i="198"/>
  <c r="BI7" i="198"/>
  <c r="AO7" i="198"/>
  <c r="U7" i="198"/>
  <c r="BY6" i="198"/>
  <c r="BE6" i="198"/>
  <c r="AK6" i="198"/>
  <c r="Q6" i="198"/>
  <c r="BU5" i="198"/>
  <c r="BA5" i="198"/>
  <c r="AG5" i="198"/>
  <c r="M5" i="198"/>
  <c r="BQ4" i="198"/>
  <c r="AW4" i="198"/>
  <c r="AC4" i="198"/>
  <c r="I4" i="198"/>
  <c r="BM3" i="198"/>
  <c r="AS3" i="198"/>
  <c r="Y3" i="198"/>
  <c r="E3" i="198"/>
  <c r="BN78" i="198"/>
  <c r="BJ77" i="198"/>
  <c r="BF76" i="198"/>
  <c r="BB75" i="198"/>
  <c r="AX74" i="198"/>
  <c r="AT73" i="198"/>
  <c r="AP72" i="198"/>
  <c r="AL71" i="198"/>
  <c r="AH70" i="198"/>
  <c r="AD69" i="198"/>
  <c r="Z68" i="198"/>
  <c r="V67" i="198"/>
  <c r="R66" i="198"/>
  <c r="N65" i="198"/>
  <c r="J64" i="198"/>
  <c r="F63" i="198"/>
  <c r="B62" i="198"/>
  <c r="BV60" i="198"/>
  <c r="BR59" i="198"/>
  <c r="BN58" i="198"/>
  <c r="BJ57" i="198"/>
  <c r="BF56" i="198"/>
  <c r="BB55" i="198"/>
  <c r="AX54" i="198"/>
  <c r="AT53" i="198"/>
  <c r="AP52" i="198"/>
  <c r="AL51" i="198"/>
  <c r="AH50" i="198"/>
  <c r="AD49" i="198"/>
  <c r="Z48" i="198"/>
  <c r="V47" i="198"/>
  <c r="T46" i="198"/>
  <c r="BA45" i="198"/>
  <c r="J45" i="198"/>
  <c r="AM44" i="198"/>
  <c r="BW43" i="198"/>
  <c r="AI43" i="198"/>
  <c r="BS42" i="198"/>
  <c r="AL42" i="198"/>
  <c r="BX41" i="198"/>
  <c r="AL41" i="198"/>
  <c r="BX40" i="198"/>
  <c r="AO40" i="198"/>
  <c r="K40" i="198"/>
  <c r="BA39" i="198"/>
  <c r="Z39" i="198"/>
  <c r="BP38" i="198"/>
  <c r="AM38" i="198"/>
  <c r="G38" i="198"/>
  <c r="BB37" i="198"/>
  <c r="X37" i="198"/>
  <c r="BV36" i="198"/>
  <c r="AR36" i="198"/>
  <c r="P36" i="198"/>
  <c r="BJ35" i="198"/>
  <c r="AH35" i="198"/>
  <c r="G35" i="198"/>
  <c r="BD34" i="198"/>
  <c r="AC34" i="198"/>
  <c r="C34" i="198"/>
  <c r="BB33" i="198"/>
  <c r="AB33" i="198"/>
  <c r="D33" i="198"/>
  <c r="BC32" i="198"/>
  <c r="AD32" i="198"/>
  <c r="D32" i="198"/>
  <c r="BD31" i="198"/>
  <c r="AF31" i="198"/>
  <c r="H31" i="198"/>
  <c r="BI30" i="198"/>
  <c r="AJ30" i="198"/>
  <c r="M30" i="198"/>
  <c r="BN29" i="198"/>
  <c r="AQ29" i="198"/>
  <c r="S29" i="198"/>
  <c r="BT28" i="198"/>
  <c r="AW28" i="198"/>
  <c r="AA28" i="198"/>
  <c r="E28" i="198"/>
  <c r="BH27" i="198"/>
  <c r="AM27" i="198"/>
  <c r="R27" i="198"/>
  <c r="BU26" i="198"/>
  <c r="AZ26" i="198"/>
  <c r="AE26" i="198"/>
  <c r="J26" i="198"/>
  <c r="BM25" i="198"/>
  <c r="AR25" i="198"/>
  <c r="W25" i="198"/>
  <c r="B25" i="198"/>
  <c r="BE24" i="198"/>
  <c r="AJ24" i="198"/>
  <c r="O24" i="198"/>
  <c r="BQ23" i="198"/>
  <c r="AV23" i="198"/>
  <c r="AA23" i="198"/>
  <c r="F23" i="198"/>
  <c r="BI22" i="198"/>
  <c r="AN22" i="198"/>
  <c r="S22" i="198"/>
  <c r="BV21" i="198"/>
  <c r="BA21" i="198"/>
  <c r="AF21" i="198"/>
  <c r="K21" i="198"/>
  <c r="BN20" i="198"/>
  <c r="AS20" i="198"/>
  <c r="X20" i="198"/>
  <c r="C20" i="198"/>
  <c r="BF19" i="198"/>
  <c r="AK19" i="198"/>
  <c r="P19" i="198"/>
  <c r="BS18" i="198"/>
  <c r="AW18" i="198"/>
  <c r="AB18" i="198"/>
  <c r="G18" i="198"/>
  <c r="BJ17" i="198"/>
  <c r="AO17" i="198"/>
  <c r="T17" i="198"/>
  <c r="BX16" i="198"/>
  <c r="BD16" i="198"/>
  <c r="AJ16" i="198"/>
  <c r="P16" i="198"/>
  <c r="BT15" i="198"/>
  <c r="AZ15" i="198"/>
  <c r="AF15" i="198"/>
  <c r="L15" i="198"/>
  <c r="BP14" i="198"/>
  <c r="AV14" i="198"/>
  <c r="AB14" i="198"/>
  <c r="H14" i="198"/>
  <c r="BL13" i="198"/>
  <c r="AR13" i="198"/>
  <c r="X13" i="198"/>
  <c r="D13" i="198"/>
  <c r="BH12" i="198"/>
  <c r="AN12" i="198"/>
  <c r="T12" i="198"/>
  <c r="BX11" i="198"/>
  <c r="BD11" i="198"/>
  <c r="AJ11" i="198"/>
  <c r="P11" i="198"/>
  <c r="BT10" i="198"/>
  <c r="AZ10" i="198"/>
  <c r="AF10" i="198"/>
  <c r="L10" i="198"/>
  <c r="BP9" i="198"/>
  <c r="AV9" i="198"/>
  <c r="AB9" i="198"/>
  <c r="H9" i="198"/>
  <c r="BL8" i="198"/>
  <c r="AR8" i="198"/>
  <c r="X8" i="198"/>
  <c r="D8" i="198"/>
  <c r="BH7" i="198"/>
  <c r="AN7" i="198"/>
  <c r="T7" i="198"/>
  <c r="BX6" i="198"/>
  <c r="BD6" i="198"/>
  <c r="AJ6" i="198"/>
  <c r="P6" i="198"/>
  <c r="BT5" i="198"/>
  <c r="AZ5" i="198"/>
  <c r="AF5" i="198"/>
  <c r="L5" i="198"/>
  <c r="BP4" i="198"/>
  <c r="AV4" i="198"/>
  <c r="AB4" i="198"/>
  <c r="H4" i="198"/>
  <c r="BL3" i="198"/>
  <c r="AR3" i="198"/>
  <c r="AR79" i="198" s="1"/>
  <c r="X3" i="198"/>
  <c r="D3" i="198"/>
  <c r="BM78" i="198"/>
  <c r="BI77" i="198"/>
  <c r="BE76" i="198"/>
  <c r="BA75" i="198"/>
  <c r="AW74" i="198"/>
  <c r="AS73" i="198"/>
  <c r="AO72" i="198"/>
  <c r="AK71" i="198"/>
  <c r="AG70" i="198"/>
  <c r="AC69" i="198"/>
  <c r="Y68" i="198"/>
  <c r="U67" i="198"/>
  <c r="Q66" i="198"/>
  <c r="M65" i="198"/>
  <c r="I64" i="198"/>
  <c r="E63" i="198"/>
  <c r="BY61" i="198"/>
  <c r="BU60" i="198"/>
  <c r="BQ59" i="198"/>
  <c r="BM58" i="198"/>
  <c r="BI57" i="198"/>
  <c r="BE56" i="198"/>
  <c r="BA55" i="198"/>
  <c r="AW54" i="198"/>
  <c r="AS53" i="198"/>
  <c r="AO52" i="198"/>
  <c r="AK51" i="198"/>
  <c r="AG50" i="198"/>
  <c r="AC49" i="198"/>
  <c r="Y48" i="198"/>
  <c r="U47" i="198"/>
  <c r="S46" i="198"/>
  <c r="AY45" i="198"/>
  <c r="G45" i="198"/>
  <c r="AG44" i="198"/>
  <c r="BQ43" i="198"/>
  <c r="AC43" i="198"/>
  <c r="BP42" i="198"/>
  <c r="AI42" i="198"/>
  <c r="BW41" i="198"/>
  <c r="AK41" i="198"/>
  <c r="BW40" i="198"/>
  <c r="AN40" i="198"/>
  <c r="J40" i="198"/>
  <c r="AZ39" i="198"/>
  <c r="W39" i="198"/>
  <c r="BO38" i="198"/>
  <c r="AL38" i="198"/>
  <c r="F38" i="198"/>
  <c r="AY37" i="198"/>
  <c r="W37" i="198"/>
  <c r="BS36" i="198"/>
  <c r="AO36" i="198"/>
  <c r="O36" i="198"/>
  <c r="BI35" i="198"/>
  <c r="AG35" i="198"/>
  <c r="F35" i="198"/>
  <c r="BA34" i="198"/>
  <c r="AB34" i="198"/>
  <c r="B34" i="198"/>
  <c r="BA33" i="198"/>
  <c r="AA33" i="198"/>
  <c r="C33" i="198"/>
  <c r="BB32" i="198"/>
  <c r="AC32" i="198"/>
  <c r="C32" i="198"/>
  <c r="BC31" i="198"/>
  <c r="AE31" i="198"/>
  <c r="G31" i="198"/>
  <c r="BH30" i="198"/>
  <c r="AI30" i="198"/>
  <c r="L30" i="198"/>
  <c r="BM29" i="198"/>
  <c r="AP29" i="198"/>
  <c r="R29" i="198"/>
  <c r="BS28" i="198"/>
  <c r="AV28" i="198"/>
  <c r="Z28" i="198"/>
  <c r="D28" i="198"/>
  <c r="BG27" i="198"/>
  <c r="AL27" i="198"/>
  <c r="Q27" i="198"/>
  <c r="BT26" i="198"/>
  <c r="AY26" i="198"/>
  <c r="AD26" i="198"/>
  <c r="I26" i="198"/>
  <c r="BL25" i="198"/>
  <c r="AQ25" i="198"/>
  <c r="V25" i="198"/>
  <c r="BY24" i="198"/>
  <c r="BD24" i="198"/>
  <c r="AI24" i="198"/>
  <c r="M24" i="198"/>
  <c r="BP23" i="198"/>
  <c r="AU23" i="198"/>
  <c r="Z23" i="198"/>
  <c r="E23" i="198"/>
  <c r="BH22" i="198"/>
  <c r="AM22" i="198"/>
  <c r="R22" i="198"/>
  <c r="BU21" i="198"/>
  <c r="AZ21" i="198"/>
  <c r="AE21" i="198"/>
  <c r="J21" i="198"/>
  <c r="BM20" i="198"/>
  <c r="AR20" i="198"/>
  <c r="W20" i="198"/>
  <c r="B20" i="198"/>
  <c r="BE19" i="198"/>
  <c r="AJ19" i="198"/>
  <c r="O19" i="198"/>
  <c r="BQ18" i="198"/>
  <c r="AV18" i="198"/>
  <c r="AA18" i="198"/>
  <c r="F18" i="198"/>
  <c r="BI17" i="198"/>
  <c r="AN17" i="198"/>
  <c r="S17" i="198"/>
  <c r="BW16" i="198"/>
  <c r="BC16" i="198"/>
  <c r="AI16" i="198"/>
  <c r="O16" i="198"/>
  <c r="BS15" i="198"/>
  <c r="AY15" i="198"/>
  <c r="AE15" i="198"/>
  <c r="K15" i="198"/>
  <c r="BO14" i="198"/>
  <c r="AU14" i="198"/>
  <c r="AA14" i="198"/>
  <c r="G14" i="198"/>
  <c r="BK13" i="198"/>
  <c r="AQ13" i="198"/>
  <c r="W13" i="198"/>
  <c r="C13" i="198"/>
  <c r="BG12" i="198"/>
  <c r="AM12" i="198"/>
  <c r="S12" i="198"/>
  <c r="BW11" i="198"/>
  <c r="BC11" i="198"/>
  <c r="AI11" i="198"/>
  <c r="O11" i="198"/>
  <c r="BS10" i="198"/>
  <c r="AY10" i="198"/>
  <c r="AE10" i="198"/>
  <c r="K10" i="198"/>
  <c r="BO9" i="198"/>
  <c r="AU9" i="198"/>
  <c r="AA9" i="198"/>
  <c r="G9" i="198"/>
  <c r="BK8" i="198"/>
  <c r="AQ8" i="198"/>
  <c r="W8" i="198"/>
  <c r="C8" i="198"/>
  <c r="BG7" i="198"/>
  <c r="AM7" i="198"/>
  <c r="S7" i="198"/>
  <c r="BW6" i="198"/>
  <c r="BC6" i="198"/>
  <c r="AI6" i="198"/>
  <c r="O6" i="198"/>
  <c r="BS5" i="198"/>
  <c r="AY5" i="198"/>
  <c r="AE5" i="198"/>
  <c r="K5" i="198"/>
  <c r="BO4" i="198"/>
  <c r="AU4" i="198"/>
  <c r="AA4" i="198"/>
  <c r="G4" i="198"/>
  <c r="BK3" i="198"/>
  <c r="AQ3" i="198"/>
  <c r="W3" i="198"/>
  <c r="C3" i="198"/>
  <c r="BC78" i="198"/>
  <c r="AY77" i="198"/>
  <c r="AU76" i="198"/>
  <c r="AQ75" i="198"/>
  <c r="AM74" i="198"/>
  <c r="AI73" i="198"/>
  <c r="AE72" i="198"/>
  <c r="AA71" i="198"/>
  <c r="W70" i="198"/>
  <c r="S69" i="198"/>
  <c r="O68" i="198"/>
  <c r="K67" i="198"/>
  <c r="G66" i="198"/>
  <c r="C65" i="198"/>
  <c r="BW63" i="198"/>
  <c r="BS62" i="198"/>
  <c r="BO61" i="198"/>
  <c r="BK60" i="198"/>
  <c r="BG59" i="198"/>
  <c r="BC58" i="198"/>
  <c r="AY57" i="198"/>
  <c r="AU56" i="198"/>
  <c r="AQ55" i="198"/>
  <c r="AM54" i="198"/>
  <c r="AI53" i="198"/>
  <c r="AE52" i="198"/>
  <c r="AA51" i="198"/>
  <c r="W50" i="198"/>
  <c r="S49" i="198"/>
  <c r="O48" i="198"/>
  <c r="K47" i="198"/>
  <c r="R46" i="198"/>
  <c r="AX45" i="198"/>
  <c r="C45" i="198"/>
  <c r="AF44" i="198"/>
  <c r="BP43" i="198"/>
  <c r="AB43" i="198"/>
  <c r="BM42" i="198"/>
  <c r="AE42" i="198"/>
  <c r="BV41" i="198"/>
  <c r="AJ41" i="198"/>
  <c r="BV40" i="198"/>
  <c r="AK40" i="198"/>
  <c r="G40" i="198"/>
  <c r="AY39" i="198"/>
  <c r="V39" i="198"/>
  <c r="BN38" i="198"/>
  <c r="AI38" i="198"/>
  <c r="E38" i="198"/>
  <c r="AX37" i="198"/>
  <c r="V37" i="198"/>
  <c r="BR36" i="198"/>
  <c r="AN36" i="198"/>
  <c r="N36" i="198"/>
  <c r="BH35" i="198"/>
  <c r="AF35" i="198"/>
  <c r="C35" i="198"/>
  <c r="AZ34" i="198"/>
  <c r="AA34" i="198"/>
  <c r="BX33" i="198"/>
  <c r="AZ33" i="198"/>
  <c r="Z33" i="198"/>
  <c r="B33" i="198"/>
  <c r="AZ32" i="198"/>
  <c r="AB32" i="198"/>
  <c r="B32" i="198"/>
  <c r="BB31" i="198"/>
  <c r="AD31" i="198"/>
  <c r="F31" i="198"/>
  <c r="BE30" i="198"/>
  <c r="AH30" i="198"/>
  <c r="K30" i="198"/>
  <c r="BL29" i="198"/>
  <c r="AN29" i="198"/>
  <c r="Q29" i="198"/>
  <c r="BQ28" i="198"/>
  <c r="AU28" i="198"/>
  <c r="Y28" i="198"/>
  <c r="C28" i="198"/>
  <c r="BF27" i="198"/>
  <c r="AK27" i="198"/>
  <c r="P27" i="198"/>
  <c r="BS26" i="198"/>
  <c r="AX26" i="198"/>
  <c r="AC26" i="198"/>
  <c r="H26" i="198"/>
  <c r="BK25" i="198"/>
  <c r="AP25" i="198"/>
  <c r="U25" i="198"/>
  <c r="BX24" i="198"/>
  <c r="BC24" i="198"/>
  <c r="AG24" i="198"/>
  <c r="L24" i="198"/>
  <c r="BO23" i="198"/>
  <c r="AT23" i="198"/>
  <c r="Y23" i="198"/>
  <c r="D23" i="198"/>
  <c r="BG22" i="198"/>
  <c r="AL22" i="198"/>
  <c r="Q22" i="198"/>
  <c r="BT21" i="198"/>
  <c r="AY21" i="198"/>
  <c r="AD21" i="198"/>
  <c r="I21" i="198"/>
  <c r="BL20" i="198"/>
  <c r="AQ20" i="198"/>
  <c r="V20" i="198"/>
  <c r="BY19" i="198"/>
  <c r="BD19" i="198"/>
  <c r="AI19" i="198"/>
  <c r="M19" i="198"/>
  <c r="BP18" i="198"/>
  <c r="AU18" i="198"/>
  <c r="Z18" i="198"/>
  <c r="E18" i="198"/>
  <c r="BH17" i="198"/>
  <c r="AM17" i="198"/>
  <c r="R17" i="198"/>
  <c r="BV16" i="198"/>
  <c r="BB16" i="198"/>
  <c r="AH16" i="198"/>
  <c r="N16" i="198"/>
  <c r="BR15" i="198"/>
  <c r="AX15" i="198"/>
  <c r="AD15" i="198"/>
  <c r="J15" i="198"/>
  <c r="BN14" i="198"/>
  <c r="AT14" i="198"/>
  <c r="Z14" i="198"/>
  <c r="F14" i="198"/>
  <c r="BJ13" i="198"/>
  <c r="AP13" i="198"/>
  <c r="V13" i="198"/>
  <c r="B13" i="198"/>
  <c r="BF12" i="198"/>
  <c r="AL12" i="198"/>
  <c r="R12" i="198"/>
  <c r="BV11" i="198"/>
  <c r="BB11" i="198"/>
  <c r="AH11" i="198"/>
  <c r="N11" i="198"/>
  <c r="BR10" i="198"/>
  <c r="AX10" i="198"/>
  <c r="AD10" i="198"/>
  <c r="J10" i="198"/>
  <c r="BN9" i="198"/>
  <c r="AT9" i="198"/>
  <c r="Z9" i="198"/>
  <c r="F9" i="198"/>
  <c r="BJ8" i="198"/>
  <c r="AP8" i="198"/>
  <c r="V8" i="198"/>
  <c r="B8" i="198"/>
  <c r="BF7" i="198"/>
  <c r="AL7" i="198"/>
  <c r="R7" i="198"/>
  <c r="BV6" i="198"/>
  <c r="BB6" i="198"/>
  <c r="AH6" i="198"/>
  <c r="N6" i="198"/>
  <c r="BR5" i="198"/>
  <c r="AX5" i="198"/>
  <c r="AD5" i="198"/>
  <c r="J5" i="198"/>
  <c r="BN4" i="198"/>
  <c r="AT4" i="198"/>
  <c r="Z4" i="198"/>
  <c r="F4" i="198"/>
  <c r="BJ3" i="198"/>
  <c r="AP3" i="198"/>
  <c r="V3" i="198"/>
  <c r="AV78" i="198"/>
  <c r="AR77" i="198"/>
  <c r="AN76" i="198"/>
  <c r="AJ75" i="198"/>
  <c r="AF74" i="198"/>
  <c r="AB73" i="198"/>
  <c r="X72" i="198"/>
  <c r="T71" i="198"/>
  <c r="P70" i="198"/>
  <c r="L69" i="198"/>
  <c r="H68" i="198"/>
  <c r="D67" i="198"/>
  <c r="BX65" i="198"/>
  <c r="BT64" i="198"/>
  <c r="BP63" i="198"/>
  <c r="BL62" i="198"/>
  <c r="BH61" i="198"/>
  <c r="BD60" i="198"/>
  <c r="AZ59" i="198"/>
  <c r="AV58" i="198"/>
  <c r="AR57" i="198"/>
  <c r="AN56" i="198"/>
  <c r="AJ55" i="198"/>
  <c r="AF54" i="198"/>
  <c r="AB53" i="198"/>
  <c r="X52" i="198"/>
  <c r="T51" i="198"/>
  <c r="P50" i="198"/>
  <c r="L49" i="198"/>
  <c r="H48" i="198"/>
  <c r="D47" i="198"/>
  <c r="Q46" i="198"/>
  <c r="AU45" i="198"/>
  <c r="BU44" i="198"/>
  <c r="AE44" i="198"/>
  <c r="BO43" i="198"/>
  <c r="AA43" i="198"/>
  <c r="BL42" i="198"/>
  <c r="AB42" i="198"/>
  <c r="BS41" i="198"/>
  <c r="AI41" i="198"/>
  <c r="BU40" i="198"/>
  <c r="AJ40" i="198"/>
  <c r="F40" i="198"/>
  <c r="AX39" i="198"/>
  <c r="S39" i="198"/>
  <c r="BM38" i="198"/>
  <c r="AG38" i="198"/>
  <c r="D38" i="198"/>
  <c r="AW37" i="198"/>
  <c r="U37" i="198"/>
  <c r="BO36" i="198"/>
  <c r="AM36" i="198"/>
  <c r="K36" i="198"/>
  <c r="BE35" i="198"/>
  <c r="AE35" i="198"/>
  <c r="B35" i="198"/>
  <c r="AY34" i="198"/>
  <c r="Z34" i="198"/>
  <c r="BW33" i="198"/>
  <c r="AW33" i="198"/>
  <c r="Y33" i="198"/>
  <c r="BX32" i="198"/>
  <c r="AY32" i="198"/>
  <c r="Y32" i="198"/>
  <c r="BY31" i="198"/>
  <c r="AZ31" i="198"/>
  <c r="AB31" i="198"/>
  <c r="E31" i="198"/>
  <c r="BD30" i="198"/>
  <c r="AG30" i="198"/>
  <c r="J30" i="198"/>
  <c r="BK29" i="198"/>
  <c r="AM29" i="198"/>
  <c r="P29" i="198"/>
  <c r="BP28" i="198"/>
  <c r="AT28" i="198"/>
  <c r="X28" i="198"/>
  <c r="B28" i="198"/>
  <c r="BE27" i="198"/>
  <c r="AJ27" i="198"/>
  <c r="O27" i="198"/>
  <c r="BR26" i="198"/>
  <c r="AW26" i="198"/>
  <c r="AB26" i="198"/>
  <c r="G26" i="198"/>
  <c r="BJ25" i="198"/>
  <c r="AO25" i="198"/>
  <c r="T25" i="198"/>
  <c r="BW24" i="198"/>
  <c r="BA24" i="198"/>
  <c r="AF24" i="198"/>
  <c r="K24" i="198"/>
  <c r="BN23" i="198"/>
  <c r="AS23" i="198"/>
  <c r="X23" i="198"/>
  <c r="C23" i="198"/>
  <c r="BF22" i="198"/>
  <c r="AK22" i="198"/>
  <c r="P22" i="198"/>
  <c r="BS21" i="198"/>
  <c r="AX21" i="198"/>
  <c r="AC21" i="198"/>
  <c r="H21" i="198"/>
  <c r="BK20" i="198"/>
  <c r="AP20" i="198"/>
  <c r="U20" i="198"/>
  <c r="BX19" i="198"/>
  <c r="BC19" i="198"/>
  <c r="AG19" i="198"/>
  <c r="L19" i="198"/>
  <c r="BO18" i="198"/>
  <c r="AT18" i="198"/>
  <c r="Y18" i="198"/>
  <c r="D18" i="198"/>
  <c r="BG17" i="198"/>
  <c r="AL17" i="198"/>
  <c r="Q17" i="198"/>
  <c r="BU16" i="198"/>
  <c r="BA16" i="198"/>
  <c r="AG16" i="198"/>
  <c r="M16" i="198"/>
  <c r="BQ15" i="198"/>
  <c r="AW15" i="198"/>
  <c r="AC15" i="198"/>
  <c r="I15" i="198"/>
  <c r="AU78" i="198"/>
  <c r="AQ77" i="198"/>
  <c r="AM76" i="198"/>
  <c r="AI75" i="198"/>
  <c r="AE74" i="198"/>
  <c r="AA73" i="198"/>
  <c r="W72" i="198"/>
  <c r="S71" i="198"/>
  <c r="O70" i="198"/>
  <c r="K69" i="198"/>
  <c r="G68" i="198"/>
  <c r="C67" i="198"/>
  <c r="BW65" i="198"/>
  <c r="BS64" i="198"/>
  <c r="BO63" i="198"/>
  <c r="BK62" i="198"/>
  <c r="BG61" i="198"/>
  <c r="BC60" i="198"/>
  <c r="AY59" i="198"/>
  <c r="AU58" i="198"/>
  <c r="AQ57" i="198"/>
  <c r="AM56" i="198"/>
  <c r="AI55" i="198"/>
  <c r="AE54" i="198"/>
  <c r="AA53" i="198"/>
  <c r="W52" i="198"/>
  <c r="S51" i="198"/>
  <c r="O50" i="198"/>
  <c r="K49" i="198"/>
  <c r="G48" i="198"/>
  <c r="C47" i="198"/>
  <c r="O46" i="198"/>
  <c r="AQ45" i="198"/>
  <c r="BT44" i="198"/>
  <c r="AD44" i="198"/>
  <c r="BN43" i="198"/>
  <c r="Z43" i="198"/>
  <c r="BK42" i="198"/>
  <c r="Y42" i="198"/>
  <c r="BO41" i="198"/>
  <c r="AH41" i="198"/>
  <c r="BT40" i="198"/>
  <c r="AI40" i="198"/>
  <c r="C40" i="198"/>
  <c r="AW39" i="198"/>
  <c r="Q39" i="198"/>
  <c r="BL38" i="198"/>
  <c r="AF38" i="198"/>
  <c r="C38" i="198"/>
  <c r="AV37" i="198"/>
  <c r="T37" i="198"/>
  <c r="BN36" i="198"/>
  <c r="AL36" i="198"/>
  <c r="J36" i="198"/>
  <c r="BD35" i="198"/>
  <c r="AD35" i="198"/>
  <c r="BY34" i="198"/>
  <c r="AX34" i="198"/>
  <c r="X34" i="198"/>
  <c r="BV33" i="198"/>
  <c r="AV33" i="198"/>
  <c r="X33" i="198"/>
  <c r="BW32" i="198"/>
  <c r="AX32" i="198"/>
  <c r="X32" i="198"/>
  <c r="BX31" i="198"/>
  <c r="AY31" i="198"/>
  <c r="AA31" i="198"/>
  <c r="D31" i="198"/>
  <c r="BC30" i="198"/>
  <c r="AF30" i="198"/>
  <c r="I30" i="198"/>
  <c r="BJ29" i="198"/>
  <c r="AL29" i="198"/>
  <c r="M29" i="198"/>
  <c r="BO28" i="198"/>
  <c r="AS28" i="198"/>
  <c r="W28" i="198"/>
  <c r="BY27" i="198"/>
  <c r="BD27" i="198"/>
  <c r="AI27" i="198"/>
  <c r="N27" i="198"/>
  <c r="BQ26" i="198"/>
  <c r="AV26" i="198"/>
  <c r="AA26" i="198"/>
  <c r="F26" i="198"/>
  <c r="BI25" i="198"/>
  <c r="AN25" i="198"/>
  <c r="S25" i="198"/>
  <c r="BU24" i="198"/>
  <c r="AZ24" i="198"/>
  <c r="AE24" i="198"/>
  <c r="J24" i="198"/>
  <c r="BM23" i="198"/>
  <c r="AR23" i="198"/>
  <c r="W23" i="198"/>
  <c r="B23" i="198"/>
  <c r="BE22" i="198"/>
  <c r="AJ22" i="198"/>
  <c r="O22" i="198"/>
  <c r="BR21" i="198"/>
  <c r="AW21" i="198"/>
  <c r="AB21" i="198"/>
  <c r="G21" i="198"/>
  <c r="BJ20" i="198"/>
  <c r="AO20" i="198"/>
  <c r="T20" i="198"/>
  <c r="BW19" i="198"/>
  <c r="BA19" i="198"/>
  <c r="AF19" i="198"/>
  <c r="K19" i="198"/>
  <c r="BN18" i="198"/>
  <c r="AS18" i="198"/>
  <c r="X18" i="198"/>
  <c r="C18" i="198"/>
  <c r="BF17" i="198"/>
  <c r="AK17" i="198"/>
  <c r="P17" i="198"/>
  <c r="BT16" i="198"/>
  <c r="AZ16" i="198"/>
  <c r="AF16" i="198"/>
  <c r="L16" i="198"/>
  <c r="BP15" i="198"/>
  <c r="AV15" i="198"/>
  <c r="AB15" i="198"/>
  <c r="H15" i="198"/>
  <c r="BL14" i="198"/>
  <c r="AT78" i="198"/>
  <c r="AP77" i="198"/>
  <c r="AL76" i="198"/>
  <c r="AH75" i="198"/>
  <c r="AD74" i="198"/>
  <c r="Z73" i="198"/>
  <c r="V72" i="198"/>
  <c r="R71" i="198"/>
  <c r="N70" i="198"/>
  <c r="J69" i="198"/>
  <c r="F68" i="198"/>
  <c r="B67" i="198"/>
  <c r="BV65" i="198"/>
  <c r="BR64" i="198"/>
  <c r="BN63" i="198"/>
  <c r="BJ62" i="198"/>
  <c r="BF61" i="198"/>
  <c r="BB60" i="198"/>
  <c r="AX59" i="198"/>
  <c r="AT58" i="198"/>
  <c r="AP57" i="198"/>
  <c r="AL56" i="198"/>
  <c r="AH55" i="198"/>
  <c r="AD54" i="198"/>
  <c r="Z53" i="198"/>
  <c r="V52" i="198"/>
  <c r="R51" i="198"/>
  <c r="N50" i="198"/>
  <c r="J49" i="198"/>
  <c r="F48" i="198"/>
  <c r="B47" i="198"/>
  <c r="N46" i="198"/>
  <c r="AK45" i="198"/>
  <c r="BS44" i="198"/>
  <c r="AC44" i="198"/>
  <c r="BM43" i="198"/>
  <c r="Y43" i="198"/>
  <c r="BJ42" i="198"/>
  <c r="X42" i="198"/>
  <c r="BL41" i="198"/>
  <c r="AE41" i="198"/>
  <c r="BS40" i="198"/>
  <c r="AH40" i="198"/>
  <c r="BY39" i="198"/>
  <c r="AV39" i="198"/>
  <c r="P39" i="198"/>
  <c r="BK38" i="198"/>
  <c r="AC38" i="198"/>
  <c r="B38" i="198"/>
  <c r="AS37" i="198"/>
  <c r="S37" i="198"/>
  <c r="BM36" i="198"/>
  <c r="AK36" i="198"/>
  <c r="G36" i="198"/>
  <c r="BC35" i="198"/>
  <c r="AA35" i="198"/>
  <c r="BX34" i="198"/>
  <c r="AW34" i="198"/>
  <c r="W34" i="198"/>
  <c r="BU33" i="198"/>
  <c r="AU33" i="198"/>
  <c r="W33" i="198"/>
  <c r="BV32" i="198"/>
  <c r="AW32" i="198"/>
  <c r="W32" i="198"/>
  <c r="BW31" i="198"/>
  <c r="AX31" i="198"/>
  <c r="Z31" i="198"/>
  <c r="BY30" i="198"/>
  <c r="BB30" i="198"/>
  <c r="AE30" i="198"/>
  <c r="H30" i="198"/>
  <c r="BH29" i="198"/>
  <c r="AK29" i="198"/>
  <c r="L29" i="198"/>
  <c r="BN28" i="198"/>
  <c r="AR28" i="198"/>
  <c r="V28" i="198"/>
  <c r="BX27" i="198"/>
  <c r="BC27" i="198"/>
  <c r="AH27" i="198"/>
  <c r="M27" i="198"/>
  <c r="BP26" i="198"/>
  <c r="AU26" i="198"/>
  <c r="Z26" i="198"/>
  <c r="E26" i="198"/>
  <c r="BH25" i="198"/>
  <c r="AM25" i="198"/>
  <c r="Q25" i="198"/>
  <c r="BT24" i="198"/>
  <c r="AY24" i="198"/>
  <c r="AD24" i="198"/>
  <c r="I24" i="198"/>
  <c r="BL23" i="198"/>
  <c r="AQ23" i="198"/>
  <c r="V23" i="198"/>
  <c r="BY22" i="198"/>
  <c r="BD22" i="198"/>
  <c r="AI22" i="198"/>
  <c r="N22" i="198"/>
  <c r="BQ21" i="198"/>
  <c r="AV21" i="198"/>
  <c r="AA21" i="198"/>
  <c r="F21" i="198"/>
  <c r="BI20" i="198"/>
  <c r="AN20" i="198"/>
  <c r="S20" i="198"/>
  <c r="BU19" i="198"/>
  <c r="AZ19" i="198"/>
  <c r="AE19" i="198"/>
  <c r="J19" i="198"/>
  <c r="BM18" i="198"/>
  <c r="AR18" i="198"/>
  <c r="W18" i="198"/>
  <c r="B18" i="198"/>
  <c r="BE17" i="198"/>
  <c r="AJ17" i="198"/>
  <c r="O17" i="198"/>
  <c r="BS16" i="198"/>
  <c r="AY16" i="198"/>
  <c r="AE16" i="198"/>
  <c r="K16" i="198"/>
  <c r="BO15" i="198"/>
  <c r="AU15" i="198"/>
  <c r="AS78" i="198"/>
  <c r="AO77" i="198"/>
  <c r="AK76" i="198"/>
  <c r="AG75" i="198"/>
  <c r="AC74" i="198"/>
  <c r="Y73" i="198"/>
  <c r="U72" i="198"/>
  <c r="Q71" i="198"/>
  <c r="M70" i="198"/>
  <c r="I69" i="198"/>
  <c r="E68" i="198"/>
  <c r="BY66" i="198"/>
  <c r="BU65" i="198"/>
  <c r="BQ64" i="198"/>
  <c r="BM63" i="198"/>
  <c r="BI62" i="198"/>
  <c r="BE61" i="198"/>
  <c r="BA60" i="198"/>
  <c r="AW59" i="198"/>
  <c r="AS58" i="198"/>
  <c r="AO57" i="198"/>
  <c r="AK56" i="198"/>
  <c r="AG55" i="198"/>
  <c r="AC54" i="198"/>
  <c r="Y53" i="198"/>
  <c r="U52" i="198"/>
  <c r="Q51" i="198"/>
  <c r="M50" i="198"/>
  <c r="I49" i="198"/>
  <c r="E48" i="198"/>
  <c r="BY46" i="198"/>
  <c r="K46" i="198"/>
  <c r="AJ45" i="198"/>
  <c r="BR44" i="198"/>
  <c r="AB44" i="198"/>
  <c r="BL43" i="198"/>
  <c r="X43" i="198"/>
  <c r="BI42" i="198"/>
  <c r="W42" i="198"/>
  <c r="BI41" i="198"/>
  <c r="AA41" i="198"/>
  <c r="BR40" i="198"/>
  <c r="AG40" i="198"/>
  <c r="BX39" i="198"/>
  <c r="AU39" i="198"/>
  <c r="M39" i="198"/>
  <c r="BJ38" i="198"/>
  <c r="AB38" i="198"/>
  <c r="BW37" i="198"/>
  <c r="AR37" i="198"/>
  <c r="R37" i="198"/>
  <c r="BL36" i="198"/>
  <c r="AJ36" i="198"/>
  <c r="F36" i="198"/>
  <c r="BB35" i="198"/>
  <c r="Z35" i="198"/>
  <c r="BU34" i="198"/>
  <c r="AV34" i="198"/>
  <c r="V34" i="198"/>
  <c r="BT33" i="198"/>
  <c r="AT33" i="198"/>
  <c r="V33" i="198"/>
  <c r="BT32" i="198"/>
  <c r="AV32" i="198"/>
  <c r="V32" i="198"/>
  <c r="BV31" i="198"/>
  <c r="AV31" i="198"/>
  <c r="Y31" i="198"/>
  <c r="BX30" i="198"/>
  <c r="BA30" i="198"/>
  <c r="AD30" i="198"/>
  <c r="G30" i="198"/>
  <c r="BG29" i="198"/>
  <c r="AJ29" i="198"/>
  <c r="K29" i="198"/>
  <c r="BM28" i="198"/>
  <c r="AQ28" i="198"/>
  <c r="U28" i="198"/>
  <c r="BW27" i="198"/>
  <c r="BB27" i="198"/>
  <c r="AG27" i="198"/>
  <c r="L27" i="198"/>
  <c r="BO26" i="198"/>
  <c r="AT26" i="198"/>
  <c r="Y26" i="198"/>
  <c r="D26" i="198"/>
  <c r="BG25" i="198"/>
  <c r="AK25" i="198"/>
  <c r="P25" i="198"/>
  <c r="BS24" i="198"/>
  <c r="AX24" i="198"/>
  <c r="AC24" i="198"/>
  <c r="H24" i="198"/>
  <c r="BK23" i="198"/>
  <c r="AP23" i="198"/>
  <c r="U23" i="198"/>
  <c r="BX22" i="198"/>
  <c r="BC22" i="198"/>
  <c r="AH22" i="198"/>
  <c r="M22" i="198"/>
  <c r="BP21" i="198"/>
  <c r="AU21" i="198"/>
  <c r="Z21" i="198"/>
  <c r="E21" i="198"/>
  <c r="BH20" i="198"/>
  <c r="AM20" i="198"/>
  <c r="Q20" i="198"/>
  <c r="BT19" i="198"/>
  <c r="AY19" i="198"/>
  <c r="AD19" i="198"/>
  <c r="I19" i="198"/>
  <c r="BL18" i="198"/>
  <c r="AQ18" i="198"/>
  <c r="V18" i="198"/>
  <c r="BY17" i="198"/>
  <c r="BD17" i="198"/>
  <c r="AI17" i="198"/>
  <c r="N17" i="198"/>
  <c r="BR16" i="198"/>
  <c r="AX16" i="198"/>
  <c r="AD16" i="198"/>
  <c r="J16" i="198"/>
  <c r="BN15" i="198"/>
  <c r="AT15" i="198"/>
  <c r="Z15" i="198"/>
  <c r="F15" i="198"/>
  <c r="BJ14" i="198"/>
  <c r="AP14" i="198"/>
  <c r="AI78" i="198"/>
  <c r="AE77" i="198"/>
  <c r="AA76" i="198"/>
  <c r="W75" i="198"/>
  <c r="S74" i="198"/>
  <c r="O73" i="198"/>
  <c r="K72" i="198"/>
  <c r="G71" i="198"/>
  <c r="C70" i="198"/>
  <c r="BW68" i="198"/>
  <c r="BS67" i="198"/>
  <c r="BO66" i="198"/>
  <c r="BK65" i="198"/>
  <c r="BG64" i="198"/>
  <c r="BC63" i="198"/>
  <c r="AY62" i="198"/>
  <c r="AU61" i="198"/>
  <c r="AQ60" i="198"/>
  <c r="AM59" i="198"/>
  <c r="AI58" i="198"/>
  <c r="AE57" i="198"/>
  <c r="AA56" i="198"/>
  <c r="W55" i="198"/>
  <c r="S54" i="198"/>
  <c r="O53" i="198"/>
  <c r="K52" i="198"/>
  <c r="G51" i="198"/>
  <c r="C50" i="198"/>
  <c r="BW48" i="198"/>
  <c r="BS47" i="198"/>
  <c r="BO46" i="198"/>
  <c r="G46" i="198"/>
  <c r="AI45" i="198"/>
  <c r="BQ44" i="198"/>
  <c r="AA44" i="198"/>
  <c r="BK43" i="198"/>
  <c r="W43" i="198"/>
  <c r="BH42" i="198"/>
  <c r="V42" i="198"/>
  <c r="BH41" i="198"/>
  <c r="X41" i="198"/>
  <c r="BO40" i="198"/>
  <c r="AF40" i="198"/>
  <c r="BU39" i="198"/>
  <c r="AT39" i="198"/>
  <c r="L39" i="198"/>
  <c r="BG38" i="198"/>
  <c r="AA38" i="198"/>
  <c r="BV37" i="198"/>
  <c r="AQ37" i="198"/>
  <c r="O37" i="198"/>
  <c r="BI36" i="198"/>
  <c r="AI36" i="198"/>
  <c r="E36" i="198"/>
  <c r="BA35" i="198"/>
  <c r="W35" i="198"/>
  <c r="BT34" i="198"/>
  <c r="AU34" i="198"/>
  <c r="S34" i="198"/>
  <c r="BQ33" i="198"/>
  <c r="AS33" i="198"/>
  <c r="T33" i="198"/>
  <c r="BS32" i="198"/>
  <c r="AS32" i="198"/>
  <c r="U32" i="198"/>
  <c r="BT31" i="198"/>
  <c r="AU31" i="198"/>
  <c r="X31" i="198"/>
  <c r="BW30" i="198"/>
  <c r="AZ30" i="198"/>
  <c r="AC30" i="198"/>
  <c r="F30" i="198"/>
  <c r="BF29" i="198"/>
  <c r="AG29" i="198"/>
  <c r="J29" i="198"/>
  <c r="BL28" i="198"/>
  <c r="AP28" i="198"/>
  <c r="T28" i="198"/>
  <c r="BV27" i="198"/>
  <c r="BA27" i="198"/>
  <c r="AF27" i="198"/>
  <c r="K27" i="198"/>
  <c r="BN26" i="198"/>
  <c r="AS26" i="198"/>
  <c r="X26" i="198"/>
  <c r="C26" i="198"/>
  <c r="BE25" i="198"/>
  <c r="AJ25" i="198"/>
  <c r="O25" i="198"/>
  <c r="BR24" i="198"/>
  <c r="AW24" i="198"/>
  <c r="AB24" i="198"/>
  <c r="G24" i="198"/>
  <c r="BJ23" i="198"/>
  <c r="AO23" i="198"/>
  <c r="T23" i="198"/>
  <c r="BW22" i="198"/>
  <c r="BB22" i="198"/>
  <c r="AG22" i="198"/>
  <c r="L22" i="198"/>
  <c r="BO21" i="198"/>
  <c r="AT21" i="198"/>
  <c r="Y21" i="198"/>
  <c r="D21" i="198"/>
  <c r="BG20" i="198"/>
  <c r="AK20" i="198"/>
  <c r="P20" i="198"/>
  <c r="BS19" i="198"/>
  <c r="AX19" i="198"/>
  <c r="AC19" i="198"/>
  <c r="H19" i="198"/>
  <c r="BK18" i="198"/>
  <c r="AP18" i="198"/>
  <c r="U18" i="198"/>
  <c r="BX17" i="198"/>
  <c r="BC17" i="198"/>
  <c r="AH17" i="198"/>
  <c r="M17" i="198"/>
  <c r="BQ16" i="198"/>
  <c r="AW16" i="198"/>
  <c r="AC16" i="198"/>
  <c r="I16" i="198"/>
  <c r="BM15" i="198"/>
  <c r="AS15" i="198"/>
  <c r="Y15" i="198"/>
  <c r="E15" i="198"/>
  <c r="BI14" i="198"/>
  <c r="AO14" i="198"/>
  <c r="U14" i="198"/>
  <c r="BY13" i="198"/>
  <c r="BE13" i="198"/>
  <c r="AK13" i="198"/>
  <c r="Q13" i="198"/>
  <c r="BU12" i="198"/>
  <c r="BA12" i="198"/>
  <c r="AG12" i="198"/>
  <c r="M12" i="198"/>
  <c r="BQ11" i="198"/>
  <c r="AW11" i="198"/>
  <c r="AC11" i="198"/>
  <c r="I11" i="198"/>
  <c r="BM10" i="198"/>
  <c r="AS10" i="198"/>
  <c r="Y10" i="198"/>
  <c r="E10" i="198"/>
  <c r="BI9" i="198"/>
  <c r="AO9" i="198"/>
  <c r="U9" i="198"/>
  <c r="BY8" i="198"/>
  <c r="BE8" i="198"/>
  <c r="AK8" i="198"/>
  <c r="Q8" i="198"/>
  <c r="BU7" i="198"/>
  <c r="BA7" i="198"/>
  <c r="AG7" i="198"/>
  <c r="M7" i="198"/>
  <c r="BQ6" i="198"/>
  <c r="AW6" i="198"/>
  <c r="AC6" i="198"/>
  <c r="I6" i="198"/>
  <c r="BM5" i="198"/>
  <c r="AS5" i="198"/>
  <c r="Y5" i="198"/>
  <c r="E5" i="198"/>
  <c r="BI4" i="198"/>
  <c r="AO4" i="198"/>
  <c r="U4" i="198"/>
  <c r="BY3" i="198"/>
  <c r="BE3" i="198"/>
  <c r="AK3" i="198"/>
  <c r="Q3" i="198"/>
  <c r="AB78" i="198"/>
  <c r="X77" i="198"/>
  <c r="T76" i="198"/>
  <c r="P75" i="198"/>
  <c r="L74" i="198"/>
  <c r="H73" i="198"/>
  <c r="D72" i="198"/>
  <c r="BX70" i="198"/>
  <c r="BT69" i="198"/>
  <c r="BP68" i="198"/>
  <c r="BL67" i="198"/>
  <c r="BH66" i="198"/>
  <c r="BD65" i="198"/>
  <c r="AZ64" i="198"/>
  <c r="AV63" i="198"/>
  <c r="AR62" i="198"/>
  <c r="AN61" i="198"/>
  <c r="AJ60" i="198"/>
  <c r="AF59" i="198"/>
  <c r="AB58" i="198"/>
  <c r="X57" i="198"/>
  <c r="T56" i="198"/>
  <c r="P55" i="198"/>
  <c r="L54" i="198"/>
  <c r="H53" i="198"/>
  <c r="D52" i="198"/>
  <c r="BX50" i="198"/>
  <c r="BT49" i="198"/>
  <c r="BP48" i="198"/>
  <c r="BL47" i="198"/>
  <c r="BH46" i="198"/>
  <c r="BX45" i="198"/>
  <c r="AH45" i="198"/>
  <c r="BO44" i="198"/>
  <c r="Z44" i="198"/>
  <c r="BJ43" i="198"/>
  <c r="V43" i="198"/>
  <c r="BG42" i="198"/>
  <c r="U42" i="198"/>
  <c r="BG41" i="198"/>
  <c r="U41" i="198"/>
  <c r="BK40" i="198"/>
  <c r="AE40" i="198"/>
  <c r="BT39" i="198"/>
  <c r="AQ39" i="198"/>
  <c r="K39" i="198"/>
  <c r="BF38" i="198"/>
  <c r="Z38" i="198"/>
  <c r="BS37" i="198"/>
  <c r="AP37" i="198"/>
  <c r="N37" i="198"/>
  <c r="BH36" i="198"/>
  <c r="AH36" i="198"/>
  <c r="D36" i="198"/>
  <c r="AZ35" i="198"/>
  <c r="V35" i="198"/>
  <c r="BS34" i="198"/>
  <c r="AT34" i="198"/>
  <c r="R34" i="198"/>
  <c r="BP33" i="198"/>
  <c r="AR33" i="198"/>
  <c r="S33" i="198"/>
  <c r="BR32" i="198"/>
  <c r="AR32" i="198"/>
  <c r="T32" i="198"/>
  <c r="BS31" i="198"/>
  <c r="AT31" i="198"/>
  <c r="U31" i="198"/>
  <c r="BV30" i="198"/>
  <c r="AY30" i="198"/>
  <c r="AB30" i="198"/>
  <c r="D30" i="198"/>
  <c r="BE29" i="198"/>
  <c r="AF29" i="198"/>
  <c r="I29" i="198"/>
  <c r="BK28" i="198"/>
  <c r="AO28" i="198"/>
  <c r="S28" i="198"/>
  <c r="BU27" i="198"/>
  <c r="AZ27" i="198"/>
  <c r="AE27" i="198"/>
  <c r="J27" i="198"/>
  <c r="BM26" i="198"/>
  <c r="AR26" i="198"/>
  <c r="W26" i="198"/>
  <c r="BY25" i="198"/>
  <c r="BD25" i="198"/>
  <c r="AI25" i="198"/>
  <c r="N25" i="198"/>
  <c r="BQ24" i="198"/>
  <c r="AV24" i="198"/>
  <c r="AA24" i="198"/>
  <c r="F24" i="198"/>
  <c r="BI23" i="198"/>
  <c r="AN23" i="198"/>
  <c r="S23" i="198"/>
  <c r="BV22" i="198"/>
  <c r="BA22" i="198"/>
  <c r="AF22" i="198"/>
  <c r="K22" i="198"/>
  <c r="BN21" i="198"/>
  <c r="AS21" i="198"/>
  <c r="X21" i="198"/>
  <c r="C21" i="198"/>
  <c r="BE20" i="198"/>
  <c r="AJ20" i="198"/>
  <c r="O20" i="198"/>
  <c r="BR19" i="198"/>
  <c r="AW19" i="198"/>
  <c r="AB19" i="198"/>
  <c r="G19" i="198"/>
  <c r="BJ18" i="198"/>
  <c r="AO18" i="198"/>
  <c r="T18" i="198"/>
  <c r="BW17" i="198"/>
  <c r="BB17" i="198"/>
  <c r="AG17" i="198"/>
  <c r="L17" i="198"/>
  <c r="BP16" i="198"/>
  <c r="AV16" i="198"/>
  <c r="AB16" i="198"/>
  <c r="H16" i="198"/>
  <c r="BL15" i="198"/>
  <c r="AR15" i="198"/>
  <c r="X15" i="198"/>
  <c r="D15" i="198"/>
  <c r="BH14" i="198"/>
  <c r="AN14" i="198"/>
  <c r="T14" i="198"/>
  <c r="BX13" i="198"/>
  <c r="BD13" i="198"/>
  <c r="AJ13" i="198"/>
  <c r="P13" i="198"/>
  <c r="BT12" i="198"/>
  <c r="AZ12" i="198"/>
  <c r="AF12" i="198"/>
  <c r="L12" i="198"/>
  <c r="BP11" i="198"/>
  <c r="AV11" i="198"/>
  <c r="AB11" i="198"/>
  <c r="H11" i="198"/>
  <c r="BL10" i="198"/>
  <c r="AR10" i="198"/>
  <c r="X10" i="198"/>
  <c r="D10" i="198"/>
  <c r="BH9" i="198"/>
  <c r="AN9" i="198"/>
  <c r="T9" i="198"/>
  <c r="BX8" i="198"/>
  <c r="BD8" i="198"/>
  <c r="AJ8" i="198"/>
  <c r="P8" i="198"/>
  <c r="BT7" i="198"/>
  <c r="AZ7" i="198"/>
  <c r="AF7" i="198"/>
  <c r="L7" i="198"/>
  <c r="BP6" i="198"/>
  <c r="AV6" i="198"/>
  <c r="AB6" i="198"/>
  <c r="H6" i="198"/>
  <c r="BL5" i="198"/>
  <c r="AR5" i="198"/>
  <c r="X5" i="198"/>
  <c r="D5" i="198"/>
  <c r="BH4" i="198"/>
  <c r="AN4" i="198"/>
  <c r="T4" i="198"/>
  <c r="BX3" i="198"/>
  <c r="BD3" i="198"/>
  <c r="AJ3" i="198"/>
  <c r="P3" i="198"/>
  <c r="AA78" i="198"/>
  <c r="W77" i="198"/>
  <c r="S76" i="198"/>
  <c r="O75" i="198"/>
  <c r="K74" i="198"/>
  <c r="G73" i="198"/>
  <c r="C72" i="198"/>
  <c r="BW70" i="198"/>
  <c r="BS69" i="198"/>
  <c r="BO68" i="198"/>
  <c r="BK67" i="198"/>
  <c r="BG66" i="198"/>
  <c r="BC65" i="198"/>
  <c r="AY64" i="198"/>
  <c r="AU63" i="198"/>
  <c r="AQ62" i="198"/>
  <c r="AM61" i="198"/>
  <c r="AI60" i="198"/>
  <c r="AE59" i="198"/>
  <c r="AA58" i="198"/>
  <c r="W57" i="198"/>
  <c r="S56" i="198"/>
  <c r="O55" i="198"/>
  <c r="K54" i="198"/>
  <c r="G53" i="198"/>
  <c r="C52" i="198"/>
  <c r="BW50" i="198"/>
  <c r="BS49" i="198"/>
  <c r="BO48" i="198"/>
  <c r="BK47" i="198"/>
  <c r="BG46" i="198"/>
  <c r="BW45" i="198"/>
  <c r="AG45" i="198"/>
  <c r="BN44" i="198"/>
  <c r="W44" i="198"/>
  <c r="BG43" i="198"/>
  <c r="S43" i="198"/>
  <c r="BF42" i="198"/>
  <c r="T42" i="198"/>
  <c r="BF41" i="198"/>
  <c r="T41" i="198"/>
  <c r="BH40" i="198"/>
  <c r="AD40" i="198"/>
  <c r="BS39" i="198"/>
  <c r="AP39" i="198"/>
  <c r="J39" i="198"/>
  <c r="BC38" i="198"/>
  <c r="Y38" i="198"/>
  <c r="BQ37" i="198"/>
  <c r="AO37" i="198"/>
  <c r="K37" i="198"/>
  <c r="BG36" i="198"/>
  <c r="AE36" i="198"/>
  <c r="BY35" i="198"/>
  <c r="AY35" i="198"/>
  <c r="U35" i="198"/>
  <c r="BR34" i="198"/>
  <c r="AR34" i="198"/>
  <c r="Q34" i="198"/>
  <c r="BO33" i="198"/>
  <c r="AQ33" i="198"/>
  <c r="R33" i="198"/>
  <c r="BQ32" i="198"/>
  <c r="AQ32" i="198"/>
  <c r="S32" i="198"/>
  <c r="BR31" i="198"/>
  <c r="AS31" i="198"/>
  <c r="T31" i="198"/>
  <c r="BU30" i="198"/>
  <c r="AX30" i="198"/>
  <c r="AA30" i="198"/>
  <c r="C30" i="198"/>
  <c r="BD29" i="198"/>
  <c r="AE29" i="198"/>
  <c r="H29" i="198"/>
  <c r="BJ28" i="198"/>
  <c r="AN28" i="198"/>
  <c r="R28" i="198"/>
  <c r="BT27" i="198"/>
  <c r="AY27" i="198"/>
  <c r="AD27" i="198"/>
  <c r="I27" i="198"/>
  <c r="BL26" i="198"/>
  <c r="AQ26" i="198"/>
  <c r="U26" i="198"/>
  <c r="BX25" i="198"/>
  <c r="BC25" i="198"/>
  <c r="AH25" i="198"/>
  <c r="M25" i="198"/>
  <c r="BP24" i="198"/>
  <c r="AU24" i="198"/>
  <c r="Z24" i="198"/>
  <c r="E24" i="198"/>
  <c r="BH23" i="198"/>
  <c r="AM23" i="198"/>
  <c r="R23" i="198"/>
  <c r="BU22" i="198"/>
  <c r="AZ22" i="198"/>
  <c r="AE22" i="198"/>
  <c r="J22" i="198"/>
  <c r="BM21" i="198"/>
  <c r="AR21" i="198"/>
  <c r="W21" i="198"/>
  <c r="BY20" i="198"/>
  <c r="BD20" i="198"/>
  <c r="AI20" i="198"/>
  <c r="N20" i="198"/>
  <c r="BQ19" i="198"/>
  <c r="AV19" i="198"/>
  <c r="AA19" i="198"/>
  <c r="F19" i="198"/>
  <c r="BI18" i="198"/>
  <c r="AN18" i="198"/>
  <c r="S18" i="198"/>
  <c r="BV17" i="198"/>
  <c r="BA17" i="198"/>
  <c r="AF17" i="198"/>
  <c r="K17" i="198"/>
  <c r="BO16" i="198"/>
  <c r="AU16" i="198"/>
  <c r="AA16" i="198"/>
  <c r="G16" i="198"/>
  <c r="BK15" i="198"/>
  <c r="AQ15" i="198"/>
  <c r="W15" i="198"/>
  <c r="C15" i="198"/>
  <c r="BG14" i="198"/>
  <c r="AM14" i="198"/>
  <c r="S14" i="198"/>
  <c r="BW13" i="198"/>
  <c r="BC13" i="198"/>
  <c r="AI13" i="198"/>
  <c r="O13" i="198"/>
  <c r="BS12" i="198"/>
  <c r="AY12" i="198"/>
  <c r="AE12" i="198"/>
  <c r="K12" i="198"/>
  <c r="BO11" i="198"/>
  <c r="AU11" i="198"/>
  <c r="AA11" i="198"/>
  <c r="G11" i="198"/>
  <c r="BK10" i="198"/>
  <c r="AQ10" i="198"/>
  <c r="W10" i="198"/>
  <c r="C10" i="198"/>
  <c r="BG9" i="198"/>
  <c r="AM9" i="198"/>
  <c r="S9" i="198"/>
  <c r="BW8" i="198"/>
  <c r="BC8" i="198"/>
  <c r="AI8" i="198"/>
  <c r="O8" i="198"/>
  <c r="BS7" i="198"/>
  <c r="AY7" i="198"/>
  <c r="AE7" i="198"/>
  <c r="K7" i="198"/>
  <c r="BO6" i="198"/>
  <c r="AU6" i="198"/>
  <c r="AA6" i="198"/>
  <c r="G6" i="198"/>
  <c r="BK5" i="198"/>
  <c r="AQ5" i="198"/>
  <c r="W5" i="198"/>
  <c r="C5" i="198"/>
  <c r="BG4" i="198"/>
  <c r="AM4" i="198"/>
  <c r="S4" i="198"/>
  <c r="BW3" i="198"/>
  <c r="BC3" i="198"/>
  <c r="AI3" i="198"/>
  <c r="O3" i="198"/>
  <c r="Z78" i="198"/>
  <c r="V77" i="198"/>
  <c r="R76" i="198"/>
  <c r="N75" i="198"/>
  <c r="J74" i="198"/>
  <c r="F73" i="198"/>
  <c r="B72" i="198"/>
  <c r="BV70" i="198"/>
  <c r="BR69" i="198"/>
  <c r="BN68" i="198"/>
  <c r="BJ67" i="198"/>
  <c r="BF66" i="198"/>
  <c r="BB65" i="198"/>
  <c r="AX64" i="198"/>
  <c r="AT63" i="198"/>
  <c r="AP62" i="198"/>
  <c r="AL61" i="198"/>
  <c r="AH60" i="198"/>
  <c r="AD59" i="198"/>
  <c r="Z58" i="198"/>
  <c r="V57" i="198"/>
  <c r="R56" i="198"/>
  <c r="N55" i="198"/>
  <c r="J54" i="198"/>
  <c r="F53" i="198"/>
  <c r="B52" i="198"/>
  <c r="BV50" i="198"/>
  <c r="BR49" i="198"/>
  <c r="BN48" i="198"/>
  <c r="BJ47" i="198"/>
  <c r="BF46" i="198"/>
  <c r="BV45" i="198"/>
  <c r="AE45" i="198"/>
  <c r="BK44" i="198"/>
  <c r="S44" i="198"/>
  <c r="BC43" i="198"/>
  <c r="O43" i="198"/>
  <c r="BC42" i="198"/>
  <c r="S42" i="198"/>
  <c r="BE41" i="198"/>
  <c r="S41" i="198"/>
  <c r="BE40" i="198"/>
  <c r="AA40" i="198"/>
  <c r="BR39" i="198"/>
  <c r="AM39" i="198"/>
  <c r="I39" i="198"/>
  <c r="BA38" i="198"/>
  <c r="X38" i="198"/>
  <c r="BP37" i="198"/>
  <c r="AN37" i="198"/>
  <c r="J37" i="198"/>
  <c r="BF36" i="198"/>
  <c r="AD36" i="198"/>
  <c r="BX35" i="198"/>
  <c r="AX35" i="198"/>
  <c r="T35" i="198"/>
  <c r="BQ34" i="198"/>
  <c r="AQ34" i="198"/>
  <c r="P34" i="198"/>
  <c r="BN33" i="198"/>
  <c r="AP33" i="198"/>
  <c r="P33" i="198"/>
  <c r="BP32" i="198"/>
  <c r="AP32" i="198"/>
  <c r="R32" i="198"/>
  <c r="BP31" i="198"/>
  <c r="AR31" i="198"/>
  <c r="S31" i="198"/>
  <c r="BT30" i="198"/>
  <c r="AW30" i="198"/>
  <c r="Z30" i="198"/>
  <c r="B30" i="198"/>
  <c r="BA29" i="198"/>
  <c r="AD29" i="198"/>
  <c r="G29" i="198"/>
  <c r="BI28" i="198"/>
  <c r="AM28" i="198"/>
  <c r="P28" i="198"/>
  <c r="BS27" i="198"/>
  <c r="AX27" i="198"/>
  <c r="AC27" i="198"/>
  <c r="H27" i="198"/>
  <c r="BK26" i="198"/>
  <c r="AO26" i="198"/>
  <c r="T26" i="198"/>
  <c r="BW25" i="198"/>
  <c r="BB25" i="198"/>
  <c r="AG25" i="198"/>
  <c r="L25" i="198"/>
  <c r="BO24" i="198"/>
  <c r="AT24" i="198"/>
  <c r="Y24" i="198"/>
  <c r="D24" i="198"/>
  <c r="BG23" i="198"/>
  <c r="AL23" i="198"/>
  <c r="Q23" i="198"/>
  <c r="BT22" i="198"/>
  <c r="AY22" i="198"/>
  <c r="AD22" i="198"/>
  <c r="I22" i="198"/>
  <c r="BL21" i="198"/>
  <c r="AQ21" i="198"/>
  <c r="U21" i="198"/>
  <c r="BX20" i="198"/>
  <c r="BC20" i="198"/>
  <c r="AH20" i="198"/>
  <c r="M20" i="198"/>
  <c r="BP19" i="198"/>
  <c r="AU19" i="198"/>
  <c r="Z19" i="198"/>
  <c r="E19" i="198"/>
  <c r="BH18" i="198"/>
  <c r="AM18" i="198"/>
  <c r="R18" i="198"/>
  <c r="BU17" i="198"/>
  <c r="AZ17" i="198"/>
  <c r="AE17" i="198"/>
  <c r="J17" i="198"/>
  <c r="BN16" i="198"/>
  <c r="AT16" i="198"/>
  <c r="Z16" i="198"/>
  <c r="F16" i="198"/>
  <c r="BJ15" i="198"/>
  <c r="AP15" i="198"/>
  <c r="V15" i="198"/>
  <c r="B15" i="198"/>
  <c r="BF14" i="198"/>
  <c r="AL14" i="198"/>
  <c r="R14" i="198"/>
  <c r="BV13" i="198"/>
  <c r="BB13" i="198"/>
  <c r="AH13" i="198"/>
  <c r="N13" i="198"/>
  <c r="BR12" i="198"/>
  <c r="AX12" i="198"/>
  <c r="AD12" i="198"/>
  <c r="J12" i="198"/>
  <c r="BN11" i="198"/>
  <c r="AT11" i="198"/>
  <c r="Z11" i="198"/>
  <c r="F11" i="198"/>
  <c r="BJ10" i="198"/>
  <c r="AP10" i="198"/>
  <c r="V10" i="198"/>
  <c r="B10" i="198"/>
  <c r="BF9" i="198"/>
  <c r="AL9" i="198"/>
  <c r="R9" i="198"/>
  <c r="BV8" i="198"/>
  <c r="BB8" i="198"/>
  <c r="AH8" i="198"/>
  <c r="N8" i="198"/>
  <c r="BR7" i="198"/>
  <c r="AX7" i="198"/>
  <c r="AD7" i="198"/>
  <c r="J7" i="198"/>
  <c r="BN6" i="198"/>
  <c r="AT6" i="198"/>
  <c r="Z6" i="198"/>
  <c r="F6" i="198"/>
  <c r="BJ5" i="198"/>
  <c r="AP5" i="198"/>
  <c r="V5" i="198"/>
  <c r="B5" i="198"/>
  <c r="BF4" i="198"/>
  <c r="AL4" i="198"/>
  <c r="R4" i="198"/>
  <c r="BV3" i="198"/>
  <c r="BB3" i="198"/>
  <c r="AH3" i="198"/>
  <c r="N3" i="198"/>
  <c r="Y78" i="198"/>
  <c r="U77" i="198"/>
  <c r="Q76" i="198"/>
  <c r="M75" i="198"/>
  <c r="I74" i="198"/>
  <c r="E73" i="198"/>
  <c r="BY71" i="198"/>
  <c r="BU70" i="198"/>
  <c r="BQ69" i="198"/>
  <c r="BM68" i="198"/>
  <c r="BI67" i="198"/>
  <c r="BE66" i="198"/>
  <c r="BA65" i="198"/>
  <c r="AW64" i="198"/>
  <c r="AS63" i="198"/>
  <c r="AO62" i="198"/>
  <c r="AK61" i="198"/>
  <c r="AG60" i="198"/>
  <c r="AC59" i="198"/>
  <c r="Y58" i="198"/>
  <c r="U57" i="198"/>
  <c r="Q56" i="198"/>
  <c r="M55" i="198"/>
  <c r="I54" i="198"/>
  <c r="E53" i="198"/>
  <c r="BY51" i="198"/>
  <c r="BU50" i="198"/>
  <c r="BQ49" i="198"/>
  <c r="BM48" i="198"/>
  <c r="BI47" i="198"/>
  <c r="BE46" i="198"/>
  <c r="BU45" i="198"/>
  <c r="AD45" i="198"/>
  <c r="BG44" i="198"/>
  <c r="M44" i="198"/>
  <c r="AW43" i="198"/>
  <c r="I43" i="198"/>
  <c r="AY42" i="198"/>
  <c r="R42" i="198"/>
  <c r="BD41" i="198"/>
  <c r="R41" i="198"/>
  <c r="BD40" i="198"/>
  <c r="W40" i="198"/>
  <c r="BQ39" i="198"/>
  <c r="AK39" i="198"/>
  <c r="H39" i="198"/>
  <c r="AZ38" i="198"/>
  <c r="W38" i="198"/>
  <c r="BM37" i="198"/>
  <c r="AM37" i="198"/>
  <c r="I37" i="198"/>
  <c r="BE36" i="198"/>
  <c r="AA36" i="198"/>
  <c r="BW35" i="198"/>
  <c r="AU35" i="198"/>
  <c r="Q35" i="198"/>
  <c r="BP34" i="198"/>
  <c r="AP34" i="198"/>
  <c r="M34" i="198"/>
  <c r="BM33" i="198"/>
  <c r="AN33" i="198"/>
  <c r="O33" i="198"/>
  <c r="BM32" i="198"/>
  <c r="AO32" i="198"/>
  <c r="P32" i="198"/>
  <c r="BO31" i="198"/>
  <c r="AO31" i="198"/>
  <c r="R31" i="198"/>
  <c r="BS30" i="198"/>
  <c r="AV30" i="198"/>
  <c r="X30" i="198"/>
  <c r="BY29" i="198"/>
  <c r="AZ29" i="198"/>
  <c r="AC29" i="198"/>
  <c r="F29" i="198"/>
  <c r="BH28" i="198"/>
  <c r="AL28" i="198"/>
  <c r="O28" i="198"/>
  <c r="BR27" i="198"/>
  <c r="AW27" i="198"/>
  <c r="AB27" i="198"/>
  <c r="G27" i="198"/>
  <c r="BI26" i="198"/>
  <c r="AN26" i="198"/>
  <c r="S26" i="198"/>
  <c r="BV25" i="198"/>
  <c r="BA25" i="198"/>
  <c r="AF25" i="198"/>
  <c r="K25" i="198"/>
  <c r="BN24" i="198"/>
  <c r="AS24" i="198"/>
  <c r="X24" i="198"/>
  <c r="C24" i="198"/>
  <c r="BF23" i="198"/>
  <c r="AK23" i="198"/>
  <c r="P23" i="198"/>
  <c r="BS22" i="198"/>
  <c r="AX22" i="198"/>
  <c r="AC22" i="198"/>
  <c r="H22" i="198"/>
  <c r="BK21" i="198"/>
  <c r="AO21" i="198"/>
  <c r="T21" i="198"/>
  <c r="BW20" i="198"/>
  <c r="BB20" i="198"/>
  <c r="AG20" i="198"/>
  <c r="L20" i="198"/>
  <c r="BO19" i="198"/>
  <c r="AT19" i="198"/>
  <c r="Y19" i="198"/>
  <c r="D19" i="198"/>
  <c r="BG18" i="198"/>
  <c r="AL18" i="198"/>
  <c r="Q18" i="198"/>
  <c r="BT17" i="198"/>
  <c r="AY17" i="198"/>
  <c r="AD17" i="198"/>
  <c r="I17" i="198"/>
  <c r="BM16" i="198"/>
  <c r="AS16" i="198"/>
  <c r="Y16" i="198"/>
  <c r="E16" i="198"/>
  <c r="BI15" i="198"/>
  <c r="AO15" i="198"/>
  <c r="U15" i="198"/>
  <c r="BY14" i="198"/>
  <c r="BE14" i="198"/>
  <c r="AK14" i="198"/>
  <c r="Q14" i="198"/>
  <c r="BU13" i="198"/>
  <c r="BA13" i="198"/>
  <c r="AG13" i="198"/>
  <c r="M13" i="198"/>
  <c r="BQ12" i="198"/>
  <c r="AW12" i="198"/>
  <c r="AC12" i="198"/>
  <c r="I12" i="198"/>
  <c r="BM11" i="198"/>
  <c r="AS11" i="198"/>
  <c r="Y11" i="198"/>
  <c r="E11" i="198"/>
  <c r="BI10" i="198"/>
  <c r="AO10" i="198"/>
  <c r="U10" i="198"/>
  <c r="BY9" i="198"/>
  <c r="BE9" i="198"/>
  <c r="AK9" i="198"/>
  <c r="Q9" i="198"/>
  <c r="BU8" i="198"/>
  <c r="BA8" i="198"/>
  <c r="AG8" i="198"/>
  <c r="M8" i="198"/>
  <c r="BQ7" i="198"/>
  <c r="AW7" i="198"/>
  <c r="AC7" i="198"/>
  <c r="I7" i="198"/>
  <c r="BM6" i="198"/>
  <c r="AS6" i="198"/>
  <c r="Y6" i="198"/>
  <c r="E6" i="198"/>
  <c r="BI5" i="198"/>
  <c r="AO5" i="198"/>
  <c r="U5" i="198"/>
  <c r="BY4" i="198"/>
  <c r="BE4" i="198"/>
  <c r="AK4" i="198"/>
  <c r="Q4" i="198"/>
  <c r="BU3" i="198"/>
  <c r="BA3" i="198"/>
  <c r="AG3" i="198"/>
  <c r="M3" i="198"/>
  <c r="O78" i="198"/>
  <c r="K77" i="198"/>
  <c r="G76" i="198"/>
  <c r="C75" i="198"/>
  <c r="BW73" i="198"/>
  <c r="BS72" i="198"/>
  <c r="BO71" i="198"/>
  <c r="BK70" i="198"/>
  <c r="BG69" i="198"/>
  <c r="BC68" i="198"/>
  <c r="AY67" i="198"/>
  <c r="AU66" i="198"/>
  <c r="AQ65" i="198"/>
  <c r="AM64" i="198"/>
  <c r="AI63" i="198"/>
  <c r="AE62" i="198"/>
  <c r="AA61" i="198"/>
  <c r="W60" i="198"/>
  <c r="S59" i="198"/>
  <c r="O58" i="198"/>
  <c r="K57" i="198"/>
  <c r="G56" i="198"/>
  <c r="C55" i="198"/>
  <c r="BW53" i="198"/>
  <c r="BS52" i="198"/>
  <c r="BO51" i="198"/>
  <c r="BK50" i="198"/>
  <c r="BG49" i="198"/>
  <c r="BC48" i="198"/>
  <c r="AY47" i="198"/>
  <c r="AU46" i="198"/>
  <c r="BS45" i="198"/>
  <c r="AA45" i="198"/>
  <c r="BA44" i="198"/>
  <c r="L44" i="198"/>
  <c r="AV43" i="198"/>
  <c r="H43" i="198"/>
  <c r="AV42" i="198"/>
  <c r="O42" i="198"/>
  <c r="BC41" i="198"/>
  <c r="Q41" i="198"/>
  <c r="BC40" i="198"/>
  <c r="U40" i="198"/>
  <c r="BP39" i="198"/>
  <c r="AJ39" i="198"/>
  <c r="G39" i="198"/>
  <c r="AW38" i="198"/>
  <c r="V38" i="198"/>
  <c r="BL37" i="198"/>
  <c r="AL37" i="198"/>
  <c r="H37" i="198"/>
  <c r="BD36" i="198"/>
  <c r="Z36" i="198"/>
  <c r="BV35" i="198"/>
  <c r="AT35" i="198"/>
  <c r="P35" i="198"/>
  <c r="BO34" i="198"/>
  <c r="AM34" i="198"/>
  <c r="L34" i="198"/>
  <c r="BL33" i="198"/>
  <c r="AM33" i="198"/>
  <c r="N33" i="198"/>
  <c r="BL32" i="198"/>
  <c r="AN32" i="198"/>
  <c r="O32" i="198"/>
  <c r="BN31" i="198"/>
  <c r="AN31" i="198"/>
  <c r="Q31" i="198"/>
  <c r="BR30" i="198"/>
  <c r="AU30" i="198"/>
  <c r="W30" i="198"/>
  <c r="BX29" i="198"/>
  <c r="AY29" i="198"/>
  <c r="AB29" i="198"/>
  <c r="E29" i="198"/>
  <c r="BG28" i="198"/>
  <c r="AJ28" i="198"/>
  <c r="N28" i="198"/>
  <c r="BQ27" i="198"/>
  <c r="AV27" i="198"/>
  <c r="AA27" i="198"/>
  <c r="E27" i="198"/>
  <c r="BH26" i="198"/>
  <c r="AM26" i="198"/>
  <c r="R26" i="198"/>
  <c r="BU25" i="198"/>
  <c r="AZ25" i="198"/>
  <c r="AE25" i="198"/>
  <c r="J25" i="198"/>
  <c r="BM24" i="198"/>
  <c r="AR24" i="198"/>
  <c r="W24" i="198"/>
  <c r="B24" i="198"/>
  <c r="BE23" i="198"/>
  <c r="AJ23" i="198"/>
  <c r="O23" i="198"/>
  <c r="BR22" i="198"/>
  <c r="AW22" i="198"/>
  <c r="AB22" i="198"/>
  <c r="G22" i="198"/>
  <c r="BI21" i="198"/>
  <c r="AN21" i="198"/>
  <c r="S21" i="198"/>
  <c r="BV20" i="198"/>
  <c r="BA20" i="198"/>
  <c r="AF20" i="198"/>
  <c r="K20" i="198"/>
  <c r="BN19" i="198"/>
  <c r="AS19" i="198"/>
  <c r="X19" i="198"/>
  <c r="C19" i="198"/>
  <c r="BF18" i="198"/>
  <c r="AK18" i="198"/>
  <c r="P18" i="198"/>
  <c r="BS17" i="198"/>
  <c r="AX17" i="198"/>
  <c r="AC17" i="198"/>
  <c r="H17" i="198"/>
  <c r="BL16" i="198"/>
  <c r="AR16" i="198"/>
  <c r="X16" i="198"/>
  <c r="D16" i="198"/>
  <c r="BH15" i="198"/>
  <c r="AN15" i="198"/>
  <c r="T15" i="198"/>
  <c r="BX14" i="198"/>
  <c r="BD14" i="198"/>
  <c r="AJ14" i="198"/>
  <c r="P14" i="198"/>
  <c r="BT13" i="198"/>
  <c r="AZ13" i="198"/>
  <c r="AF13" i="198"/>
  <c r="L13" i="198"/>
  <c r="BP12" i="198"/>
  <c r="AV12" i="198"/>
  <c r="AB12" i="198"/>
  <c r="H12" i="198"/>
  <c r="BL11" i="198"/>
  <c r="AR11" i="198"/>
  <c r="X11" i="198"/>
  <c r="D11" i="198"/>
  <c r="BH10" i="198"/>
  <c r="AN10" i="198"/>
  <c r="T10" i="198"/>
  <c r="BX9" i="198"/>
  <c r="BD9" i="198"/>
  <c r="AJ9" i="198"/>
  <c r="P9" i="198"/>
  <c r="BT8" i="198"/>
  <c r="AZ8" i="198"/>
  <c r="AF8" i="198"/>
  <c r="L8" i="198"/>
  <c r="BP7" i="198"/>
  <c r="AV7" i="198"/>
  <c r="AB7" i="198"/>
  <c r="H7" i="198"/>
  <c r="BL6" i="198"/>
  <c r="AR6" i="198"/>
  <c r="X6" i="198"/>
  <c r="D6" i="198"/>
  <c r="BH5" i="198"/>
  <c r="AN5" i="198"/>
  <c r="T5" i="198"/>
  <c r="BX4" i="198"/>
  <c r="BD4" i="198"/>
  <c r="AJ4" i="198"/>
  <c r="P4" i="198"/>
  <c r="BT3" i="198"/>
  <c r="AZ3" i="198"/>
  <c r="AF3" i="198"/>
  <c r="L3" i="198"/>
  <c r="H78" i="198"/>
  <c r="D77" i="198"/>
  <c r="BX75" i="198"/>
  <c r="BT74" i="198"/>
  <c r="BP73" i="198"/>
  <c r="BL72" i="198"/>
  <c r="BH71" i="198"/>
  <c r="BD70" i="198"/>
  <c r="AZ69" i="198"/>
  <c r="AV68" i="198"/>
  <c r="AR67" i="198"/>
  <c r="AN66" i="198"/>
  <c r="AJ65" i="198"/>
  <c r="AF64" i="198"/>
  <c r="AB63" i="198"/>
  <c r="X62" i="198"/>
  <c r="T61" i="198"/>
  <c r="P60" i="198"/>
  <c r="L59" i="198"/>
  <c r="H58" i="198"/>
  <c r="D57" i="198"/>
  <c r="BX55" i="198"/>
  <c r="BT54" i="198"/>
  <c r="BP53" i="198"/>
  <c r="BL52" i="198"/>
  <c r="BH51" i="198"/>
  <c r="BD50" i="198"/>
  <c r="AZ49" i="198"/>
  <c r="AV48" i="198"/>
  <c r="AR47" i="198"/>
  <c r="AN46" i="198"/>
  <c r="BR45" i="198"/>
  <c r="W45" i="198"/>
  <c r="AZ44" i="198"/>
  <c r="K44" i="198"/>
  <c r="AU43" i="198"/>
  <c r="G43" i="198"/>
  <c r="AS42" i="198"/>
  <c r="K42" i="198"/>
  <c r="BB41" i="198"/>
  <c r="P41" i="198"/>
  <c r="BB40" i="198"/>
  <c r="T40" i="198"/>
  <c r="BO39" i="198"/>
  <c r="AG39" i="198"/>
  <c r="F39" i="198"/>
  <c r="AV38" i="198"/>
  <c r="S38" i="198"/>
  <c r="BK37" i="198"/>
  <c r="AI37" i="198"/>
  <c r="E37" i="198"/>
  <c r="BC36" i="198"/>
  <c r="Y36" i="198"/>
  <c r="BU35" i="198"/>
  <c r="AQ35" i="198"/>
  <c r="O35" i="198"/>
  <c r="BN34" i="198"/>
  <c r="AL34" i="198"/>
  <c r="K34" i="198"/>
  <c r="BK33" i="198"/>
  <c r="AL33" i="198"/>
  <c r="M33" i="198"/>
  <c r="BK32" i="198"/>
  <c r="AM32" i="198"/>
  <c r="N32" i="198"/>
  <c r="BM31" i="198"/>
  <c r="AM31" i="198"/>
  <c r="P31" i="198"/>
  <c r="BQ30" i="198"/>
  <c r="AT30" i="198"/>
  <c r="V30" i="198"/>
  <c r="BU29" i="198"/>
  <c r="AX29" i="198"/>
  <c r="AA29" i="198"/>
  <c r="D29" i="198"/>
  <c r="BF28" i="198"/>
  <c r="AI28" i="198"/>
  <c r="M28" i="198"/>
  <c r="BP27" i="198"/>
  <c r="AU27" i="198"/>
  <c r="Y27" i="198"/>
  <c r="D27" i="198"/>
  <c r="BG26" i="198"/>
  <c r="AL26" i="198"/>
  <c r="Q26" i="198"/>
  <c r="BT25" i="198"/>
  <c r="AY25" i="198"/>
  <c r="AD25" i="198"/>
  <c r="I25" i="198"/>
  <c r="BL24" i="198"/>
  <c r="AQ24" i="198"/>
  <c r="V24" i="198"/>
  <c r="BY23" i="198"/>
  <c r="BD23" i="198"/>
  <c r="AI23" i="198"/>
  <c r="N23" i="198"/>
  <c r="BQ22" i="198"/>
  <c r="AV22" i="198"/>
  <c r="AA22" i="198"/>
  <c r="E22" i="198"/>
  <c r="BH21" i="198"/>
  <c r="AM21" i="198"/>
  <c r="R21" i="198"/>
  <c r="BU20" i="198"/>
  <c r="AZ20" i="198"/>
  <c r="AE20" i="198"/>
  <c r="J20" i="198"/>
  <c r="BM19" i="198"/>
  <c r="AR19" i="198"/>
  <c r="W19" i="198"/>
  <c r="B19" i="198"/>
  <c r="BE18" i="198"/>
  <c r="AJ18" i="198"/>
  <c r="O18" i="198"/>
  <c r="BR17" i="198"/>
  <c r="AW17" i="198"/>
  <c r="AB17" i="198"/>
  <c r="G17" i="198"/>
  <c r="BK16" i="198"/>
  <c r="AQ16" i="198"/>
  <c r="W16" i="198"/>
  <c r="C16" i="198"/>
  <c r="BG15" i="198"/>
  <c r="AM15" i="198"/>
  <c r="S15" i="198"/>
  <c r="BW14" i="198"/>
  <c r="BC14" i="198"/>
  <c r="AI14" i="198"/>
  <c r="O14" i="198"/>
  <c r="BS13" i="198"/>
  <c r="AY13" i="198"/>
  <c r="AE13" i="198"/>
  <c r="K13" i="198"/>
  <c r="BO12" i="198"/>
  <c r="AU12" i="198"/>
  <c r="AA12" i="198"/>
  <c r="G12" i="198"/>
  <c r="BK11" i="198"/>
  <c r="AQ11" i="198"/>
  <c r="W11" i="198"/>
  <c r="C11" i="198"/>
  <c r="BG10" i="198"/>
  <c r="AM10" i="198"/>
  <c r="S10" i="198"/>
  <c r="BW9" i="198"/>
  <c r="BC9" i="198"/>
  <c r="AI9" i="198"/>
  <c r="O9" i="198"/>
  <c r="BS8" i="198"/>
  <c r="AY8" i="198"/>
  <c r="AE8" i="198"/>
  <c r="K8" i="198"/>
  <c r="BO7" i="198"/>
  <c r="AU7" i="198"/>
  <c r="AA7" i="198"/>
  <c r="G7" i="198"/>
  <c r="BK6" i="198"/>
  <c r="AQ6" i="198"/>
  <c r="W6" i="198"/>
  <c r="C6" i="198"/>
  <c r="BG5" i="198"/>
  <c r="AM5" i="198"/>
  <c r="S5" i="198"/>
  <c r="BW4" i="198"/>
  <c r="BC4" i="198"/>
  <c r="AI4" i="198"/>
  <c r="O4" i="198"/>
  <c r="BS3" i="198"/>
  <c r="AY3" i="198"/>
  <c r="AE3" i="198"/>
  <c r="K3" i="198"/>
  <c r="G78" i="198"/>
  <c r="C77" i="198"/>
  <c r="BW75" i="198"/>
  <c r="BS74" i="198"/>
  <c r="BO73" i="198"/>
  <c r="BK72" i="198"/>
  <c r="BG71" i="198"/>
  <c r="BC70" i="198"/>
  <c r="AY69" i="198"/>
  <c r="AU68" i="198"/>
  <c r="AQ67" i="198"/>
  <c r="AM66" i="198"/>
  <c r="AI65" i="198"/>
  <c r="AE64" i="198"/>
  <c r="AA63" i="198"/>
  <c r="W62" i="198"/>
  <c r="S61" i="198"/>
  <c r="O60" i="198"/>
  <c r="K59" i="198"/>
  <c r="G58" i="198"/>
  <c r="C57" i="198"/>
  <c r="BW55" i="198"/>
  <c r="BS54" i="198"/>
  <c r="BO53" i="198"/>
  <c r="BK52" i="198"/>
  <c r="BG51" i="198"/>
  <c r="BC50" i="198"/>
  <c r="AY49" i="198"/>
  <c r="AU48" i="198"/>
  <c r="AQ47" i="198"/>
  <c r="AM46" i="198"/>
  <c r="BO45" i="198"/>
  <c r="Q45" i="198"/>
  <c r="AY44" i="198"/>
  <c r="J44" i="198"/>
  <c r="AT43" i="198"/>
  <c r="F43" i="198"/>
  <c r="AR42" i="198"/>
  <c r="H42" i="198"/>
  <c r="AY41" i="198"/>
  <c r="O41" i="198"/>
  <c r="BA40" i="198"/>
  <c r="Q40" i="198"/>
  <c r="BN39" i="198"/>
  <c r="AF39" i="198"/>
  <c r="C39" i="198"/>
  <c r="AU38" i="198"/>
  <c r="R38" i="198"/>
  <c r="BJ37" i="198"/>
  <c r="AH37" i="198"/>
  <c r="D37" i="198"/>
  <c r="BB36" i="198"/>
  <c r="X36" i="198"/>
  <c r="BT35" i="198"/>
  <c r="AP35" i="198"/>
  <c r="N35" i="198"/>
  <c r="BL34" i="198"/>
  <c r="AK34" i="198"/>
  <c r="J34" i="198"/>
  <c r="BJ33" i="198"/>
  <c r="AJ33" i="198"/>
  <c r="L33" i="198"/>
  <c r="BJ32" i="198"/>
  <c r="AL32" i="198"/>
  <c r="L32" i="198"/>
  <c r="BL31" i="198"/>
  <c r="AL31" i="198"/>
  <c r="O31" i="198"/>
  <c r="BP30" i="198"/>
  <c r="AR30" i="198"/>
  <c r="U30" i="198"/>
  <c r="BT29" i="198"/>
  <c r="AW29" i="198"/>
  <c r="Z29" i="198"/>
  <c r="C29" i="198"/>
  <c r="BD28" i="198"/>
  <c r="AH28" i="198"/>
  <c r="L28" i="198"/>
  <c r="BO27" i="198"/>
  <c r="AS27" i="198"/>
  <c r="X27" i="198"/>
  <c r="C27" i="198"/>
  <c r="BF26" i="198"/>
  <c r="AK26" i="198"/>
  <c r="P26" i="198"/>
  <c r="BS25" i="198"/>
  <c r="AX25" i="198"/>
  <c r="AC25" i="198"/>
  <c r="H25" i="198"/>
  <c r="BK24" i="198"/>
  <c r="AP24" i="198"/>
  <c r="U24" i="198"/>
  <c r="BX23" i="198"/>
  <c r="BC23" i="198"/>
  <c r="AH23" i="198"/>
  <c r="M23" i="198"/>
  <c r="BP22" i="198"/>
  <c r="AU22" i="198"/>
  <c r="Y22" i="198"/>
  <c r="D22" i="198"/>
  <c r="BG21" i="198"/>
  <c r="AL21" i="198"/>
  <c r="Q21" i="198"/>
  <c r="BT20" i="198"/>
  <c r="AY20" i="198"/>
  <c r="AD20" i="198"/>
  <c r="I20" i="198"/>
  <c r="BL19" i="198"/>
  <c r="AQ19" i="198"/>
  <c r="V19" i="198"/>
  <c r="BY18" i="198"/>
  <c r="BD18" i="198"/>
  <c r="AI18" i="198"/>
  <c r="N18" i="198"/>
  <c r="BQ17" i="198"/>
  <c r="AV17" i="198"/>
  <c r="AA17" i="198"/>
  <c r="F17" i="198"/>
  <c r="BJ16" i="198"/>
  <c r="AP16" i="198"/>
  <c r="V16" i="198"/>
  <c r="B16" i="198"/>
  <c r="BF15" i="198"/>
  <c r="AL15" i="198"/>
  <c r="R15" i="198"/>
  <c r="BV14" i="198"/>
  <c r="BB14" i="198"/>
  <c r="AH14" i="198"/>
  <c r="N14" i="198"/>
  <c r="BR13" i="198"/>
  <c r="AX13" i="198"/>
  <c r="AD13" i="198"/>
  <c r="J13" i="198"/>
  <c r="BN12" i="198"/>
  <c r="AT12" i="198"/>
  <c r="Z12" i="198"/>
  <c r="F12" i="198"/>
  <c r="BJ11" i="198"/>
  <c r="AP11" i="198"/>
  <c r="V11" i="198"/>
  <c r="B11" i="198"/>
  <c r="BF10" i="198"/>
  <c r="AL10" i="198"/>
  <c r="R10" i="198"/>
  <c r="BV9" i="198"/>
  <c r="BB9" i="198"/>
  <c r="AH9" i="198"/>
  <c r="N9" i="198"/>
  <c r="BR8" i="198"/>
  <c r="AX8" i="198"/>
  <c r="AD8" i="198"/>
  <c r="J8" i="198"/>
  <c r="BN7" i="198"/>
  <c r="AT7" i="198"/>
  <c r="Z7" i="198"/>
  <c r="F7" i="198"/>
  <c r="BJ6" i="198"/>
  <c r="AP6" i="198"/>
  <c r="V6" i="198"/>
  <c r="B6" i="198"/>
  <c r="BF5" i="198"/>
  <c r="AL5" i="198"/>
  <c r="R5" i="198"/>
  <c r="BV4" i="198"/>
  <c r="BB4" i="198"/>
  <c r="AH4" i="198"/>
  <c r="N4" i="198"/>
  <c r="BR3" i="198"/>
  <c r="AX3" i="198"/>
  <c r="AD3" i="198"/>
  <c r="J3" i="198"/>
  <c r="F78" i="198"/>
  <c r="B77" i="198"/>
  <c r="BV75" i="198"/>
  <c r="BR74" i="198"/>
  <c r="BN73" i="198"/>
  <c r="BJ72" i="198"/>
  <c r="BF71" i="198"/>
  <c r="BB70" i="198"/>
  <c r="AX69" i="198"/>
  <c r="AT68" i="198"/>
  <c r="AP67" i="198"/>
  <c r="AL66" i="198"/>
  <c r="AH65" i="198"/>
  <c r="AD64" i="198"/>
  <c r="Z63" i="198"/>
  <c r="V62" i="198"/>
  <c r="R61" i="198"/>
  <c r="N60" i="198"/>
  <c r="J59" i="198"/>
  <c r="F58" i="198"/>
  <c r="B57" i="198"/>
  <c r="BV55" i="198"/>
  <c r="BR54" i="198"/>
  <c r="BN53" i="198"/>
  <c r="BJ52" i="198"/>
  <c r="BF51" i="198"/>
  <c r="BB50" i="198"/>
  <c r="AX49" i="198"/>
  <c r="AT48" i="198"/>
  <c r="AP47" i="198"/>
  <c r="AL46" i="198"/>
  <c r="BK45" i="198"/>
  <c r="P45" i="198"/>
  <c r="AX44" i="198"/>
  <c r="I44" i="198"/>
  <c r="AS43" i="198"/>
  <c r="E43" i="198"/>
  <c r="AQ42" i="198"/>
  <c r="E42" i="198"/>
  <c r="AU41" i="198"/>
  <c r="N41" i="198"/>
  <c r="AZ40" i="198"/>
  <c r="P40" i="198"/>
  <c r="BK39" i="198"/>
  <c r="AE39" i="198"/>
  <c r="B39" i="198"/>
  <c r="AT38" i="198"/>
  <c r="O38" i="198"/>
  <c r="BI37" i="198"/>
  <c r="AE37" i="198"/>
  <c r="C37" i="198"/>
  <c r="AY36" i="198"/>
  <c r="U36" i="198"/>
  <c r="BS35" i="198"/>
  <c r="AO35" i="198"/>
  <c r="M35" i="198"/>
  <c r="BK34" i="198"/>
  <c r="AJ34" i="198"/>
  <c r="I34" i="198"/>
  <c r="BH33" i="198"/>
  <c r="AI33" i="198"/>
  <c r="I33" i="198"/>
  <c r="BI32" i="198"/>
  <c r="AJ32" i="198"/>
  <c r="K32" i="198"/>
  <c r="BI31" i="198"/>
  <c r="AK31" i="198"/>
  <c r="N31" i="198"/>
  <c r="BO30" i="198"/>
  <c r="AQ30" i="198"/>
  <c r="T30" i="198"/>
  <c r="BS29" i="198"/>
  <c r="AV29" i="198"/>
  <c r="Y29" i="198"/>
  <c r="B29" i="198"/>
  <c r="BC28" i="198"/>
  <c r="AG28" i="198"/>
  <c r="K28" i="198"/>
  <c r="BM27" i="198"/>
  <c r="AR27" i="198"/>
  <c r="W27" i="198"/>
  <c r="B27" i="198"/>
  <c r="BE26" i="198"/>
  <c r="AJ26" i="198"/>
  <c r="O26" i="198"/>
  <c r="BR25" i="198"/>
  <c r="AW25" i="198"/>
  <c r="AB25" i="198"/>
  <c r="G25" i="198"/>
  <c r="BJ24" i="198"/>
  <c r="AO24" i="198"/>
  <c r="T24" i="198"/>
  <c r="BW23" i="198"/>
  <c r="BB23" i="198"/>
  <c r="AG23" i="198"/>
  <c r="L23" i="198"/>
  <c r="BO22" i="198"/>
  <c r="AS22" i="198"/>
  <c r="X22" i="198"/>
  <c r="C22" i="198"/>
  <c r="BF21" i="198"/>
  <c r="AK21" i="198"/>
  <c r="P21" i="198"/>
  <c r="BS20" i="198"/>
  <c r="AX20" i="198"/>
  <c r="AC20" i="198"/>
  <c r="H20" i="198"/>
  <c r="BK19" i="198"/>
  <c r="AP19" i="198"/>
  <c r="U19" i="198"/>
  <c r="BX18" i="198"/>
  <c r="BC18" i="198"/>
  <c r="AH18" i="198"/>
  <c r="M18" i="198"/>
  <c r="BP17" i="198"/>
  <c r="AU17" i="198"/>
  <c r="Y17" i="198"/>
  <c r="E17" i="198"/>
  <c r="BI16" i="198"/>
  <c r="AO16" i="198"/>
  <c r="U16" i="198"/>
  <c r="BY15" i="198"/>
  <c r="BE15" i="198"/>
  <c r="AK15" i="198"/>
  <c r="Q15" i="198"/>
  <c r="BU14" i="198"/>
  <c r="BA14" i="198"/>
  <c r="AG14" i="198"/>
  <c r="M14" i="198"/>
  <c r="BQ13" i="198"/>
  <c r="AW13" i="198"/>
  <c r="AC13" i="198"/>
  <c r="I13" i="198"/>
  <c r="BM12" i="198"/>
  <c r="AS12" i="198"/>
  <c r="Y12" i="198"/>
  <c r="E12" i="198"/>
  <c r="BI11" i="198"/>
  <c r="AO11" i="198"/>
  <c r="U11" i="198"/>
  <c r="BY10" i="198"/>
  <c r="BE10" i="198"/>
  <c r="AK10" i="198"/>
  <c r="Q10" i="198"/>
  <c r="BU9" i="198"/>
  <c r="BA9" i="198"/>
  <c r="AG9" i="198"/>
  <c r="M9" i="198"/>
  <c r="BQ8" i="198"/>
  <c r="AW8" i="198"/>
  <c r="AC8" i="198"/>
  <c r="I8" i="198"/>
  <c r="BM7" i="198"/>
  <c r="AS7" i="198"/>
  <c r="Y7" i="198"/>
  <c r="E7" i="198"/>
  <c r="BI6" i="198"/>
  <c r="AO6" i="198"/>
  <c r="U6" i="198"/>
  <c r="BY5" i="198"/>
  <c r="BE5" i="198"/>
  <c r="AK5" i="198"/>
  <c r="Q5" i="198"/>
  <c r="BU4" i="198"/>
  <c r="BA4" i="198"/>
  <c r="AG4" i="198"/>
  <c r="M4" i="198"/>
  <c r="BQ3" i="198"/>
  <c r="AW3" i="198"/>
  <c r="AC3" i="198"/>
  <c r="I3" i="198"/>
  <c r="E58" i="198"/>
  <c r="AR41" i="198"/>
  <c r="BG33" i="198"/>
  <c r="AQ27" i="198"/>
  <c r="B22" i="198"/>
  <c r="AN16" i="198"/>
  <c r="L14" i="198"/>
  <c r="H13" i="198"/>
  <c r="D12" i="198"/>
  <c r="BX10" i="198"/>
  <c r="BT9" i="198"/>
  <c r="BP8" i="198"/>
  <c r="BL7" i="198"/>
  <c r="BH6" i="198"/>
  <c r="BD5" i="198"/>
  <c r="AZ4" i="198"/>
  <c r="AV3" i="198"/>
  <c r="E78" i="198"/>
  <c r="BY56" i="198"/>
  <c r="K41" i="198"/>
  <c r="AH33" i="198"/>
  <c r="V27" i="198"/>
  <c r="BE21" i="198"/>
  <c r="T16" i="198"/>
  <c r="E14" i="198"/>
  <c r="BY12" i="198"/>
  <c r="BU11" i="198"/>
  <c r="BQ10" i="198"/>
  <c r="BM9" i="198"/>
  <c r="BI8" i="198"/>
  <c r="BE7" i="198"/>
  <c r="BA6" i="198"/>
  <c r="AW5" i="198"/>
  <c r="AS4" i="198"/>
  <c r="AO3" i="198"/>
  <c r="BY76" i="198"/>
  <c r="BU55" i="198"/>
  <c r="AY40" i="198"/>
  <c r="H33" i="198"/>
  <c r="BY26" i="198"/>
  <c r="AJ21" i="198"/>
  <c r="BX15" i="198"/>
  <c r="D14" i="198"/>
  <c r="BX12" i="198"/>
  <c r="BT11" i="198"/>
  <c r="BP10" i="198"/>
  <c r="BL9" i="198"/>
  <c r="BH8" i="198"/>
  <c r="BD7" i="198"/>
  <c r="AZ6" i="198"/>
  <c r="AV5" i="198"/>
  <c r="AR4" i="198"/>
  <c r="AN3" i="198"/>
  <c r="BU75" i="198"/>
  <c r="BQ54" i="198"/>
  <c r="O40" i="198"/>
  <c r="BH32" i="198"/>
  <c r="BD26" i="198"/>
  <c r="O21" i="198"/>
  <c r="BD15" i="198"/>
  <c r="C14" i="198"/>
  <c r="BW12" i="198"/>
  <c r="BS11" i="198"/>
  <c r="BO10" i="198"/>
  <c r="BK9" i="198"/>
  <c r="BG8" i="198"/>
  <c r="BC7" i="198"/>
  <c r="AY6" i="198"/>
  <c r="AU5" i="198"/>
  <c r="AQ4" i="198"/>
  <c r="AM3" i="198"/>
  <c r="AM79" i="198" s="1"/>
  <c r="BQ74" i="198"/>
  <c r="BM53" i="198"/>
  <c r="BJ39" i="198"/>
  <c r="AI32" i="198"/>
  <c r="AI26" i="198"/>
  <c r="BR20" i="198"/>
  <c r="AJ15" i="198"/>
  <c r="B14" i="198"/>
  <c r="BV12" i="198"/>
  <c r="BR11" i="198"/>
  <c r="BN10" i="198"/>
  <c r="BJ9" i="198"/>
  <c r="BF8" i="198"/>
  <c r="BB7" i="198"/>
  <c r="AX6" i="198"/>
  <c r="AT5" i="198"/>
  <c r="AP4" i="198"/>
  <c r="AL3" i="198"/>
  <c r="BM73" i="198"/>
  <c r="BI52" i="198"/>
  <c r="AD39" i="198"/>
  <c r="J32" i="198"/>
  <c r="N26" i="198"/>
  <c r="AW20" i="198"/>
  <c r="AA15" i="198"/>
  <c r="BP13" i="198"/>
  <c r="BL12" i="198"/>
  <c r="BH11" i="198"/>
  <c r="BD10" i="198"/>
  <c r="AZ9" i="198"/>
  <c r="AV8" i="198"/>
  <c r="AR7" i="198"/>
  <c r="AN6" i="198"/>
  <c r="AJ5" i="198"/>
  <c r="AF4" i="198"/>
  <c r="AB3" i="198"/>
  <c r="BI72" i="198"/>
  <c r="BE51" i="198"/>
  <c r="BW38" i="198"/>
  <c r="BH31" i="198"/>
  <c r="BQ25" i="198"/>
  <c r="AB20" i="198"/>
  <c r="P15" i="198"/>
  <c r="BI13" i="198"/>
  <c r="BE12" i="198"/>
  <c r="BA11" i="198"/>
  <c r="AW10" i="198"/>
  <c r="AS9" i="198"/>
  <c r="AO8" i="198"/>
  <c r="AK7" i="198"/>
  <c r="AG6" i="198"/>
  <c r="AC5" i="198"/>
  <c r="Y4" i="198"/>
  <c r="U3" i="198"/>
  <c r="BE71" i="198"/>
  <c r="BA50" i="198"/>
  <c r="AS38" i="198"/>
  <c r="AJ31" i="198"/>
  <c r="AV25" i="198"/>
  <c r="G20" i="198"/>
  <c r="G15" i="198"/>
  <c r="BH13" i="198"/>
  <c r="BD12" i="198"/>
  <c r="AZ11" i="198"/>
  <c r="AV10" i="198"/>
  <c r="AR9" i="198"/>
  <c r="AN8" i="198"/>
  <c r="AJ7" i="198"/>
  <c r="AF6" i="198"/>
  <c r="AB5" i="198"/>
  <c r="X4" i="198"/>
  <c r="T3" i="198"/>
  <c r="BA70" i="198"/>
  <c r="AW49" i="198"/>
  <c r="M38" i="198"/>
  <c r="M31" i="198"/>
  <c r="AA25" i="198"/>
  <c r="BJ19" i="198"/>
  <c r="BT14" i="198"/>
  <c r="BG13" i="198"/>
  <c r="BC12" i="198"/>
  <c r="AY11" i="198"/>
  <c r="AU10" i="198"/>
  <c r="AQ9" i="198"/>
  <c r="AM8" i="198"/>
  <c r="AI7" i="198"/>
  <c r="AE6" i="198"/>
  <c r="AA5" i="198"/>
  <c r="W4" i="198"/>
  <c r="S3" i="198"/>
  <c r="AW69" i="198"/>
  <c r="AS48" i="198"/>
  <c r="BH37" i="198"/>
  <c r="BN30" i="198"/>
  <c r="F25" i="198"/>
  <c r="AO19" i="198"/>
  <c r="BM14" i="198"/>
  <c r="BF13" i="198"/>
  <c r="BB12" i="198"/>
  <c r="AX11" i="198"/>
  <c r="AT10" i="198"/>
  <c r="AP9" i="198"/>
  <c r="AL8" i="198"/>
  <c r="AH7" i="198"/>
  <c r="AD6" i="198"/>
  <c r="Z5" i="198"/>
  <c r="V4" i="198"/>
  <c r="R3" i="198"/>
  <c r="AS68" i="198"/>
  <c r="AO47" i="198"/>
  <c r="AD37" i="198"/>
  <c r="AP30" i="198"/>
  <c r="BI24" i="198"/>
  <c r="T19" i="198"/>
  <c r="BK14" i="198"/>
  <c r="AV13" i="198"/>
  <c r="AR12" i="198"/>
  <c r="AN11" i="198"/>
  <c r="AJ10" i="198"/>
  <c r="AF9" i="198"/>
  <c r="AB8" i="198"/>
  <c r="X7" i="198"/>
  <c r="T6" i="198"/>
  <c r="P5" i="198"/>
  <c r="L4" i="198"/>
  <c r="H3" i="198"/>
  <c r="AO67" i="198"/>
  <c r="AK46" i="198"/>
  <c r="B37" i="198"/>
  <c r="Q30" i="198"/>
  <c r="AN24" i="198"/>
  <c r="BW18" i="198"/>
  <c r="AZ14" i="198"/>
  <c r="AO13" i="198"/>
  <c r="AK12" i="198"/>
  <c r="AG11" i="198"/>
  <c r="AC10" i="198"/>
  <c r="Y9" i="198"/>
  <c r="U8" i="198"/>
  <c r="Q7" i="198"/>
  <c r="M6" i="198"/>
  <c r="I5" i="198"/>
  <c r="E4" i="198"/>
  <c r="B3" i="198"/>
  <c r="AK66" i="198"/>
  <c r="BE45" i="198"/>
  <c r="AX36" i="198"/>
  <c r="BR29" i="198"/>
  <c r="S24" i="198"/>
  <c r="BB18" i="198"/>
  <c r="AS14" i="198"/>
  <c r="AN13" i="198"/>
  <c r="AJ12" i="198"/>
  <c r="AF11" i="198"/>
  <c r="AB10" i="198"/>
  <c r="X9" i="198"/>
  <c r="T8" i="198"/>
  <c r="P7" i="198"/>
  <c r="L6" i="198"/>
  <c r="H5" i="198"/>
  <c r="D4" i="198"/>
  <c r="AG65" i="198"/>
  <c r="O45" i="198"/>
  <c r="T36" i="198"/>
  <c r="AU29" i="198"/>
  <c r="BV23" i="198"/>
  <c r="AG18" i="198"/>
  <c r="AR14" i="198"/>
  <c r="AM13" i="198"/>
  <c r="AI12" i="198"/>
  <c r="AE11" i="198"/>
  <c r="AA10" i="198"/>
  <c r="W9" i="198"/>
  <c r="S8" i="198"/>
  <c r="O7" i="198"/>
  <c r="K6" i="198"/>
  <c r="G5" i="198"/>
  <c r="C4" i="198"/>
  <c r="AC64" i="198"/>
  <c r="AW44" i="198"/>
  <c r="BR35" i="198"/>
  <c r="X29" i="198"/>
  <c r="BA23" i="198"/>
  <c r="L18" i="198"/>
  <c r="AQ14" i="198"/>
  <c r="AL13" i="198"/>
  <c r="AH12" i="198"/>
  <c r="AD11" i="198"/>
  <c r="Z10" i="198"/>
  <c r="V9" i="198"/>
  <c r="R8" i="198"/>
  <c r="N7" i="198"/>
  <c r="J6" i="198"/>
  <c r="F5" i="198"/>
  <c r="B4" i="198"/>
  <c r="Y63" i="198"/>
  <c r="H44" i="198"/>
  <c r="AN35" i="198"/>
  <c r="BX28" i="198"/>
  <c r="AF23" i="198"/>
  <c r="BO17" i="198"/>
  <c r="AF14" i="198"/>
  <c r="AB13" i="198"/>
  <c r="X12" i="198"/>
  <c r="T11" i="198"/>
  <c r="P10" i="198"/>
  <c r="L9" i="198"/>
  <c r="H8" i="198"/>
  <c r="D7" i="198"/>
  <c r="BX5" i="198"/>
  <c r="BT4" i="198"/>
  <c r="BP3" i="198"/>
  <c r="U62" i="198"/>
  <c r="AR43" i="198"/>
  <c r="L35" i="198"/>
  <c r="BB28" i="198"/>
  <c r="K23" i="198"/>
  <c r="AS17" i="198"/>
  <c r="Y14" i="198"/>
  <c r="U13" i="198"/>
  <c r="Q12" i="198"/>
  <c r="M11" i="198"/>
  <c r="I10" i="198"/>
  <c r="E9" i="198"/>
  <c r="BY7" i="198"/>
  <c r="BU6" i="198"/>
  <c r="BQ5" i="198"/>
  <c r="BM4" i="198"/>
  <c r="BI3" i="198"/>
  <c r="Q61" i="198"/>
  <c r="D43" i="198"/>
  <c r="BJ34" i="198"/>
  <c r="AF28" i="198"/>
  <c r="BM22" i="198"/>
  <c r="X17" i="198"/>
  <c r="X14" i="198"/>
  <c r="T13" i="198"/>
  <c r="P12" i="198"/>
  <c r="L11" i="198"/>
  <c r="H10" i="198"/>
  <c r="D9" i="198"/>
  <c r="BX7" i="198"/>
  <c r="BT6" i="198"/>
  <c r="BP5" i="198"/>
  <c r="BL4" i="198"/>
  <c r="BH3" i="198"/>
  <c r="M60" i="198"/>
  <c r="AP42" i="198"/>
  <c r="AG34" i="198"/>
  <c r="I28" i="198"/>
  <c r="AR22" i="198"/>
  <c r="D17" i="198"/>
  <c r="W14" i="198"/>
  <c r="S13" i="198"/>
  <c r="O12" i="198"/>
  <c r="K11" i="198"/>
  <c r="G10" i="198"/>
  <c r="C9" i="198"/>
  <c r="BW7" i="198"/>
  <c r="BS6" i="198"/>
  <c r="BO5" i="198"/>
  <c r="BK4" i="198"/>
  <c r="BG3" i="198"/>
  <c r="J11" i="198"/>
  <c r="F10" i="198"/>
  <c r="B9" i="198"/>
  <c r="BV7" i="198"/>
  <c r="BR6" i="198"/>
  <c r="BN5" i="198"/>
  <c r="BJ4" i="198"/>
  <c r="BF3" i="198"/>
  <c r="I59" i="198"/>
  <c r="D42" i="198"/>
  <c r="H34" i="198"/>
  <c r="BL27" i="198"/>
  <c r="W22" i="198"/>
  <c r="BH16" i="198"/>
  <c r="V14" i="198"/>
  <c r="R13" i="198"/>
  <c r="N12" i="198"/>
  <c r="L22" i="206"/>
  <c r="L22" i="207" s="1"/>
  <c r="M22" i="207"/>
  <c r="T20" i="201"/>
  <c r="S20" i="205"/>
  <c r="S20" i="201" s="1"/>
  <c r="M35" i="207"/>
  <c r="L35" i="206"/>
  <c r="L35" i="207" s="1"/>
  <c r="L69" i="206"/>
  <c r="L69" i="207" s="1"/>
  <c r="M69" i="207"/>
  <c r="S75" i="205"/>
  <c r="S75" i="201" s="1"/>
  <c r="CG86" i="188"/>
  <c r="M62" i="207"/>
  <c r="L62" i="206"/>
  <c r="L62" i="207" s="1"/>
  <c r="T14" i="201"/>
  <c r="S14" i="205"/>
  <c r="S14" i="201" s="1"/>
  <c r="T56" i="201"/>
  <c r="S56" i="205"/>
  <c r="S56" i="201" s="1"/>
  <c r="M33" i="207"/>
  <c r="L33" i="206"/>
  <c r="L33" i="207" s="1"/>
  <c r="S34" i="205"/>
  <c r="S34" i="201" s="1"/>
  <c r="S17" i="205"/>
  <c r="S17" i="201" s="1"/>
  <c r="M26" i="207"/>
  <c r="L26" i="206"/>
  <c r="L26" i="207" s="1"/>
  <c r="M65" i="207"/>
  <c r="L65" i="206"/>
  <c r="L65" i="207" s="1"/>
  <c r="S15" i="205"/>
  <c r="S15" i="201" s="1"/>
  <c r="V91" i="205"/>
  <c r="V91" i="201" s="1"/>
  <c r="S26" i="205"/>
  <c r="S26" i="201" s="1"/>
  <c r="L52" i="206"/>
  <c r="L52" i="207" s="1"/>
  <c r="M52" i="207"/>
  <c r="B76" i="183"/>
  <c r="F72" i="183"/>
  <c r="D69" i="183"/>
  <c r="B66" i="183"/>
  <c r="F62" i="183"/>
  <c r="D59" i="183"/>
  <c r="B56" i="183"/>
  <c r="F52" i="183"/>
  <c r="D49" i="183"/>
  <c r="B46" i="183"/>
  <c r="F42" i="183"/>
  <c r="D39" i="183"/>
  <c r="B36" i="183"/>
  <c r="F32" i="183"/>
  <c r="D29" i="183"/>
  <c r="B26" i="183"/>
  <c r="F22" i="183"/>
  <c r="D19" i="183"/>
  <c r="B16" i="183"/>
  <c r="F12" i="183"/>
  <c r="D9" i="183"/>
  <c r="B6" i="183"/>
  <c r="F2" i="183"/>
  <c r="G75" i="183"/>
  <c r="E72" i="183"/>
  <c r="C69" i="183"/>
  <c r="G65" i="183"/>
  <c r="E62" i="183"/>
  <c r="C59" i="183"/>
  <c r="G55" i="183"/>
  <c r="E52" i="183"/>
  <c r="C49" i="183"/>
  <c r="G45" i="183"/>
  <c r="E42" i="183"/>
  <c r="C39" i="183"/>
  <c r="G35" i="183"/>
  <c r="E32" i="183"/>
  <c r="C29" i="183"/>
  <c r="G25" i="183"/>
  <c r="E22" i="183"/>
  <c r="C19" i="183"/>
  <c r="G15" i="183"/>
  <c r="E12" i="183"/>
  <c r="C9" i="183"/>
  <c r="G5" i="183"/>
  <c r="E2" i="183"/>
  <c r="F75" i="183"/>
  <c r="D72" i="183"/>
  <c r="B69" i="183"/>
  <c r="F65" i="183"/>
  <c r="D62" i="183"/>
  <c r="B59" i="183"/>
  <c r="F55" i="183"/>
  <c r="D52" i="183"/>
  <c r="B49" i="183"/>
  <c r="F45" i="183"/>
  <c r="D42" i="183"/>
  <c r="B39" i="183"/>
  <c r="F35" i="183"/>
  <c r="D32" i="183"/>
  <c r="B29" i="183"/>
  <c r="H29" i="183" s="1"/>
  <c r="F25" i="183"/>
  <c r="D22" i="183"/>
  <c r="B19" i="183"/>
  <c r="F15" i="183"/>
  <c r="D12" i="183"/>
  <c r="B9" i="183"/>
  <c r="F5" i="183"/>
  <c r="D2" i="183"/>
  <c r="E75" i="183"/>
  <c r="C72" i="183"/>
  <c r="G68" i="183"/>
  <c r="E65" i="183"/>
  <c r="C62" i="183"/>
  <c r="G58" i="183"/>
  <c r="E55" i="183"/>
  <c r="C52" i="183"/>
  <c r="G48" i="183"/>
  <c r="E45" i="183"/>
  <c r="C42" i="183"/>
  <c r="G38" i="183"/>
  <c r="E35" i="183"/>
  <c r="C32" i="183"/>
  <c r="G28" i="183"/>
  <c r="E25" i="183"/>
  <c r="C22" i="183"/>
  <c r="G18" i="183"/>
  <c r="E15" i="183"/>
  <c r="C12" i="183"/>
  <c r="G8" i="183"/>
  <c r="E5" i="183"/>
  <c r="C2" i="183"/>
  <c r="D75" i="183"/>
  <c r="B72" i="183"/>
  <c r="F68" i="183"/>
  <c r="D65" i="183"/>
  <c r="B62" i="183"/>
  <c r="F58" i="183"/>
  <c r="D55" i="183"/>
  <c r="B52" i="183"/>
  <c r="F48" i="183"/>
  <c r="D45" i="183"/>
  <c r="B42" i="183"/>
  <c r="F38" i="183"/>
  <c r="D35" i="183"/>
  <c r="B32" i="183"/>
  <c r="H32" i="183" s="1"/>
  <c r="F28" i="183"/>
  <c r="D25" i="183"/>
  <c r="B22" i="183"/>
  <c r="F18" i="183"/>
  <c r="D15" i="183"/>
  <c r="B12" i="183"/>
  <c r="F8" i="183"/>
  <c r="D5" i="183"/>
  <c r="C75" i="183"/>
  <c r="G71" i="183"/>
  <c r="E68" i="183"/>
  <c r="C65" i="183"/>
  <c r="G61" i="183"/>
  <c r="E58" i="183"/>
  <c r="C55" i="183"/>
  <c r="G51" i="183"/>
  <c r="E48" i="183"/>
  <c r="C45" i="183"/>
  <c r="G41" i="183"/>
  <c r="E38" i="183"/>
  <c r="C35" i="183"/>
  <c r="G31" i="183"/>
  <c r="E28" i="183"/>
  <c r="C25" i="183"/>
  <c r="G21" i="183"/>
  <c r="E18" i="183"/>
  <c r="C15" i="183"/>
  <c r="G11" i="183"/>
  <c r="E8" i="183"/>
  <c r="C5" i="183"/>
  <c r="B2" i="183"/>
  <c r="B75" i="183"/>
  <c r="F71" i="183"/>
  <c r="D68" i="183"/>
  <c r="B65" i="183"/>
  <c r="F61" i="183"/>
  <c r="D58" i="183"/>
  <c r="B55" i="183"/>
  <c r="F51" i="183"/>
  <c r="D48" i="183"/>
  <c r="B45" i="183"/>
  <c r="F41" i="183"/>
  <c r="D38" i="183"/>
  <c r="B35" i="183"/>
  <c r="H35" i="183" s="1"/>
  <c r="F31" i="183"/>
  <c r="D28" i="183"/>
  <c r="B25" i="183"/>
  <c r="F21" i="183"/>
  <c r="D18" i="183"/>
  <c r="B15" i="183"/>
  <c r="F11" i="183"/>
  <c r="D8" i="183"/>
  <c r="B5" i="183"/>
  <c r="G74" i="183"/>
  <c r="E71" i="183"/>
  <c r="C68" i="183"/>
  <c r="G64" i="183"/>
  <c r="E61" i="183"/>
  <c r="C58" i="183"/>
  <c r="G54" i="183"/>
  <c r="E51" i="183"/>
  <c r="C48" i="183"/>
  <c r="G44" i="183"/>
  <c r="E41" i="183"/>
  <c r="C38" i="183"/>
  <c r="G34" i="183"/>
  <c r="E31" i="183"/>
  <c r="C28" i="183"/>
  <c r="G24" i="183"/>
  <c r="E21" i="183"/>
  <c r="C18" i="183"/>
  <c r="G14" i="183"/>
  <c r="E11" i="183"/>
  <c r="C8" i="183"/>
  <c r="G4" i="183"/>
  <c r="F74" i="183"/>
  <c r="D71" i="183"/>
  <c r="B68" i="183"/>
  <c r="F64" i="183"/>
  <c r="D61" i="183"/>
  <c r="B58" i="183"/>
  <c r="F54" i="183"/>
  <c r="D51" i="183"/>
  <c r="B48" i="183"/>
  <c r="H48" i="183" s="1"/>
  <c r="F44" i="183"/>
  <c r="D41" i="183"/>
  <c r="B38" i="183"/>
  <c r="F34" i="183"/>
  <c r="D31" i="183"/>
  <c r="B28" i="183"/>
  <c r="F24" i="183"/>
  <c r="D21" i="183"/>
  <c r="B18" i="183"/>
  <c r="F14" i="183"/>
  <c r="D11" i="183"/>
  <c r="B8" i="183"/>
  <c r="F4" i="183"/>
  <c r="G77" i="183"/>
  <c r="E74" i="183"/>
  <c r="C71" i="183"/>
  <c r="G67" i="183"/>
  <c r="E64" i="183"/>
  <c r="C61" i="183"/>
  <c r="G57" i="183"/>
  <c r="E54" i="183"/>
  <c r="C51" i="183"/>
  <c r="G47" i="183"/>
  <c r="E44" i="183"/>
  <c r="C41" i="183"/>
  <c r="G37" i="183"/>
  <c r="E34" i="183"/>
  <c r="C31" i="183"/>
  <c r="G27" i="183"/>
  <c r="E24" i="183"/>
  <c r="C21" i="183"/>
  <c r="G17" i="183"/>
  <c r="E14" i="183"/>
  <c r="C11" i="183"/>
  <c r="G7" i="183"/>
  <c r="E4" i="183"/>
  <c r="F77" i="183"/>
  <c r="D74" i="183"/>
  <c r="B71" i="183"/>
  <c r="F67" i="183"/>
  <c r="D64" i="183"/>
  <c r="B61" i="183"/>
  <c r="F57" i="183"/>
  <c r="D54" i="183"/>
  <c r="B51" i="183"/>
  <c r="F47" i="183"/>
  <c r="D44" i="183"/>
  <c r="B41" i="183"/>
  <c r="F37" i="183"/>
  <c r="D34" i="183"/>
  <c r="B31" i="183"/>
  <c r="F27" i="183"/>
  <c r="D24" i="183"/>
  <c r="B21" i="183"/>
  <c r="F17" i="183"/>
  <c r="D14" i="183"/>
  <c r="B11" i="183"/>
  <c r="F7" i="183"/>
  <c r="D4" i="183"/>
  <c r="E77" i="183"/>
  <c r="C74" i="183"/>
  <c r="G70" i="183"/>
  <c r="E67" i="183"/>
  <c r="C64" i="183"/>
  <c r="G60" i="183"/>
  <c r="E57" i="183"/>
  <c r="C54" i="183"/>
  <c r="G50" i="183"/>
  <c r="E47" i="183"/>
  <c r="C44" i="183"/>
  <c r="G40" i="183"/>
  <c r="E37" i="183"/>
  <c r="C34" i="183"/>
  <c r="G30" i="183"/>
  <c r="E27" i="183"/>
  <c r="C24" i="183"/>
  <c r="G20" i="183"/>
  <c r="E17" i="183"/>
  <c r="C14" i="183"/>
  <c r="G10" i="183"/>
  <c r="E7" i="183"/>
  <c r="C4" i="183"/>
  <c r="D77" i="183"/>
  <c r="B74" i="183"/>
  <c r="F70" i="183"/>
  <c r="D67" i="183"/>
  <c r="B64" i="183"/>
  <c r="F60" i="183"/>
  <c r="D57" i="183"/>
  <c r="B54" i="183"/>
  <c r="F50" i="183"/>
  <c r="D47" i="183"/>
  <c r="B44" i="183"/>
  <c r="F40" i="183"/>
  <c r="D37" i="183"/>
  <c r="B34" i="183"/>
  <c r="H34" i="183" s="1"/>
  <c r="F30" i="183"/>
  <c r="D27" i="183"/>
  <c r="B24" i="183"/>
  <c r="F20" i="183"/>
  <c r="D17" i="183"/>
  <c r="B14" i="183"/>
  <c r="F10" i="183"/>
  <c r="D7" i="183"/>
  <c r="B4" i="183"/>
  <c r="C77" i="183"/>
  <c r="G73" i="183"/>
  <c r="E70" i="183"/>
  <c r="C67" i="183"/>
  <c r="G63" i="183"/>
  <c r="E60" i="183"/>
  <c r="C57" i="183"/>
  <c r="G53" i="183"/>
  <c r="E50" i="183"/>
  <c r="C47" i="183"/>
  <c r="G43" i="183"/>
  <c r="E40" i="183"/>
  <c r="C37" i="183"/>
  <c r="G33" i="183"/>
  <c r="E30" i="183"/>
  <c r="C27" i="183"/>
  <c r="G23" i="183"/>
  <c r="E20" i="183"/>
  <c r="C17" i="183"/>
  <c r="G13" i="183"/>
  <c r="E10" i="183"/>
  <c r="C7" i="183"/>
  <c r="G3" i="183"/>
  <c r="B77" i="183"/>
  <c r="F73" i="183"/>
  <c r="D70" i="183"/>
  <c r="B67" i="183"/>
  <c r="F63" i="183"/>
  <c r="D60" i="183"/>
  <c r="B57" i="183"/>
  <c r="F53" i="183"/>
  <c r="D50" i="183"/>
  <c r="B47" i="183"/>
  <c r="F43" i="183"/>
  <c r="D40" i="183"/>
  <c r="B37" i="183"/>
  <c r="H37" i="183" s="1"/>
  <c r="F33" i="183"/>
  <c r="D30" i="183"/>
  <c r="B27" i="183"/>
  <c r="F23" i="183"/>
  <c r="D20" i="183"/>
  <c r="B17" i="183"/>
  <c r="F13" i="183"/>
  <c r="D10" i="183"/>
  <c r="B7" i="183"/>
  <c r="F3" i="183"/>
  <c r="G76" i="183"/>
  <c r="E73" i="183"/>
  <c r="C70" i="183"/>
  <c r="G66" i="183"/>
  <c r="E63" i="183"/>
  <c r="C60" i="183"/>
  <c r="G56" i="183"/>
  <c r="E53" i="183"/>
  <c r="C50" i="183"/>
  <c r="G46" i="183"/>
  <c r="E43" i="183"/>
  <c r="C40" i="183"/>
  <c r="G36" i="183"/>
  <c r="E33" i="183"/>
  <c r="C30" i="183"/>
  <c r="G26" i="183"/>
  <c r="E23" i="183"/>
  <c r="C20" i="183"/>
  <c r="G16" i="183"/>
  <c r="E13" i="183"/>
  <c r="C10" i="183"/>
  <c r="G6" i="183"/>
  <c r="E3" i="183"/>
  <c r="F76" i="183"/>
  <c r="D73" i="183"/>
  <c r="B70" i="183"/>
  <c r="F66" i="183"/>
  <c r="D63" i="183"/>
  <c r="B60" i="183"/>
  <c r="H60" i="183" s="1"/>
  <c r="F56" i="183"/>
  <c r="D53" i="183"/>
  <c r="B50" i="183"/>
  <c r="F46" i="183"/>
  <c r="D43" i="183"/>
  <c r="B40" i="183"/>
  <c r="F36" i="183"/>
  <c r="D33" i="183"/>
  <c r="B30" i="183"/>
  <c r="F26" i="183"/>
  <c r="D23" i="183"/>
  <c r="B20" i="183"/>
  <c r="F16" i="183"/>
  <c r="D13" i="183"/>
  <c r="B10" i="183"/>
  <c r="F6" i="183"/>
  <c r="D3" i="183"/>
  <c r="E76" i="183"/>
  <c r="C73" i="183"/>
  <c r="G69" i="183"/>
  <c r="E66" i="183"/>
  <c r="C63" i="183"/>
  <c r="G59" i="183"/>
  <c r="E56" i="183"/>
  <c r="C53" i="183"/>
  <c r="G49" i="183"/>
  <c r="E46" i="183"/>
  <c r="C43" i="183"/>
  <c r="G39" i="183"/>
  <c r="E36" i="183"/>
  <c r="C33" i="183"/>
  <c r="G29" i="183"/>
  <c r="E26" i="183"/>
  <c r="C23" i="183"/>
  <c r="G19" i="183"/>
  <c r="E16" i="183"/>
  <c r="C13" i="183"/>
  <c r="G9" i="183"/>
  <c r="E6" i="183"/>
  <c r="C3" i="183"/>
  <c r="D76" i="183"/>
  <c r="B73" i="183"/>
  <c r="F69" i="183"/>
  <c r="D66" i="183"/>
  <c r="B63" i="183"/>
  <c r="F59" i="183"/>
  <c r="D56" i="183"/>
  <c r="B53" i="183"/>
  <c r="F49" i="183"/>
  <c r="D46" i="183"/>
  <c r="B43" i="183"/>
  <c r="F39" i="183"/>
  <c r="D36" i="183"/>
  <c r="B33" i="183"/>
  <c r="F29" i="183"/>
  <c r="D26" i="183"/>
  <c r="B23" i="183"/>
  <c r="F19" i="183"/>
  <c r="D16" i="183"/>
  <c r="B13" i="183"/>
  <c r="H13" i="183" s="1"/>
  <c r="F9" i="183"/>
  <c r="D6" i="183"/>
  <c r="B3" i="183"/>
  <c r="G62" i="183"/>
  <c r="E59" i="183"/>
  <c r="C56" i="183"/>
  <c r="G52" i="183"/>
  <c r="E49" i="183"/>
  <c r="C46" i="183"/>
  <c r="G42" i="183"/>
  <c r="E39" i="183"/>
  <c r="C36" i="183"/>
  <c r="G32" i="183"/>
  <c r="E29" i="183"/>
  <c r="C26" i="183"/>
  <c r="G22" i="183"/>
  <c r="E19" i="183"/>
  <c r="C16" i="183"/>
  <c r="G12" i="183"/>
  <c r="C76" i="183"/>
  <c r="E9" i="183"/>
  <c r="G72" i="183"/>
  <c r="C6" i="183"/>
  <c r="E69" i="183"/>
  <c r="G2" i="183"/>
  <c r="C66" i="183"/>
  <c r="T58" i="201"/>
  <c r="S58" i="205"/>
  <c r="S58" i="201" s="1"/>
  <c r="S47" i="205"/>
  <c r="S47" i="201" s="1"/>
  <c r="CK44" i="188" l="1"/>
  <c r="J37" i="183"/>
  <c r="BW79" i="198"/>
  <c r="AK79" i="198"/>
  <c r="G92" i="170"/>
  <c r="G91" i="168"/>
  <c r="BW92" i="170"/>
  <c r="BW91" i="168"/>
  <c r="U92" i="170"/>
  <c r="U91" i="168"/>
  <c r="AX92" i="170"/>
  <c r="AX91" i="168"/>
  <c r="I79" i="200"/>
  <c r="CK59" i="168"/>
  <c r="I52" i="194"/>
  <c r="CK49" i="168"/>
  <c r="I42" i="194"/>
  <c r="CK70" i="168"/>
  <c r="I63" i="194"/>
  <c r="CK16" i="168"/>
  <c r="I9" i="194"/>
  <c r="R79" i="187"/>
  <c r="T96" i="188" s="1"/>
  <c r="T96" i="190" s="1"/>
  <c r="BQ79" i="187"/>
  <c r="BS96" i="188" s="1"/>
  <c r="BS96" i="190" s="1"/>
  <c r="CK20" i="188"/>
  <c r="J13" i="183"/>
  <c r="CK67" i="188"/>
  <c r="J60" i="183"/>
  <c r="CK55" i="188"/>
  <c r="J48" i="183"/>
  <c r="CK42" i="188"/>
  <c r="J35" i="183"/>
  <c r="H46" i="183"/>
  <c r="BE79" i="198"/>
  <c r="BL79" i="198"/>
  <c r="CD86" i="190"/>
  <c r="CD88" i="188"/>
  <c r="N92" i="170"/>
  <c r="N91" i="168"/>
  <c r="P92" i="170"/>
  <c r="P91" i="168"/>
  <c r="AO92" i="170"/>
  <c r="AO91" i="168"/>
  <c r="BR92" i="170"/>
  <c r="BR91" i="168"/>
  <c r="Y79" i="200"/>
  <c r="AC79" i="200"/>
  <c r="AG79" i="200"/>
  <c r="AL79" i="200"/>
  <c r="CK75" i="168"/>
  <c r="I68" i="194"/>
  <c r="G46" i="194"/>
  <c r="G67" i="194"/>
  <c r="G13" i="194"/>
  <c r="W79" i="187"/>
  <c r="Y96" i="188" s="1"/>
  <c r="Y96" i="190" s="1"/>
  <c r="AL79" i="187"/>
  <c r="AN96" i="188" s="1"/>
  <c r="AN96" i="190" s="1"/>
  <c r="BN79" i="187"/>
  <c r="BP96" i="188" s="1"/>
  <c r="BP96" i="190" s="1"/>
  <c r="H24" i="183"/>
  <c r="H71" i="183"/>
  <c r="H22" i="183"/>
  <c r="H69" i="183"/>
  <c r="AL79" i="198"/>
  <c r="J79" i="198"/>
  <c r="BY79" i="198"/>
  <c r="F79" i="198"/>
  <c r="X92" i="170"/>
  <c r="X91" i="168"/>
  <c r="AJ92" i="170"/>
  <c r="AJ91" i="168"/>
  <c r="BI92" i="170"/>
  <c r="BI91" i="168"/>
  <c r="K92" i="170"/>
  <c r="K91" i="168"/>
  <c r="AS79" i="200"/>
  <c r="AW79" i="200"/>
  <c r="BA79" i="200"/>
  <c r="BF79" i="200"/>
  <c r="G8" i="194"/>
  <c r="G50" i="194"/>
  <c r="G71" i="194"/>
  <c r="G17" i="194"/>
  <c r="BL79" i="187"/>
  <c r="BN96" i="188" s="1"/>
  <c r="BN96" i="190" s="1"/>
  <c r="BF79" i="187"/>
  <c r="BH96" i="188" s="1"/>
  <c r="BH96" i="190" s="1"/>
  <c r="H47" i="183"/>
  <c r="AD79" i="198"/>
  <c r="Z79" i="198"/>
  <c r="CH86" i="190"/>
  <c r="CH88" i="188"/>
  <c r="Y92" i="170"/>
  <c r="Y91" i="168"/>
  <c r="BD92" i="170"/>
  <c r="BD91" i="168"/>
  <c r="V92" i="170"/>
  <c r="V91" i="168"/>
  <c r="AE92" i="170"/>
  <c r="AE91" i="168"/>
  <c r="W79" i="200"/>
  <c r="Y96" i="168" s="1"/>
  <c r="Y96" i="170" s="1"/>
  <c r="BM79" i="200"/>
  <c r="BQ79" i="200"/>
  <c r="BU79" i="200"/>
  <c r="CK31" i="168"/>
  <c r="I24" i="194"/>
  <c r="G54" i="194"/>
  <c r="CK82" i="168"/>
  <c r="I75" i="194"/>
  <c r="G21" i="194"/>
  <c r="D93" i="170"/>
  <c r="AG13" i="206" a="1"/>
  <c r="CB93" i="168"/>
  <c r="CB93" i="170" s="1"/>
  <c r="AE79" i="187"/>
  <c r="AG96" i="188" s="1"/>
  <c r="AG96" i="190" s="1"/>
  <c r="H23" i="183"/>
  <c r="H70" i="183"/>
  <c r="H11" i="183"/>
  <c r="H58" i="183"/>
  <c r="H45" i="183"/>
  <c r="H9" i="183"/>
  <c r="H56" i="183"/>
  <c r="AB79" i="198"/>
  <c r="AX79" i="198"/>
  <c r="L79" i="198"/>
  <c r="AT79" i="198"/>
  <c r="Z92" i="170"/>
  <c r="Z91" i="168"/>
  <c r="BX92" i="170"/>
  <c r="BX91" i="168"/>
  <c r="AP92" i="170"/>
  <c r="AP91" i="168"/>
  <c r="AY91" i="168"/>
  <c r="AY92" i="170"/>
  <c r="N79" i="200"/>
  <c r="S79" i="200"/>
  <c r="G40" i="194"/>
  <c r="G58" i="194"/>
  <c r="G25" i="194"/>
  <c r="BT79" i="187"/>
  <c r="BV96" i="188" s="1"/>
  <c r="BV96" i="190" s="1"/>
  <c r="T79" i="187"/>
  <c r="V96" i="188" s="1"/>
  <c r="V96" i="190" s="1"/>
  <c r="H79" i="187"/>
  <c r="J96" i="188" s="1"/>
  <c r="J96" i="190" s="1"/>
  <c r="CK41" i="188"/>
  <c r="J34" i="183"/>
  <c r="CK39" i="188"/>
  <c r="J32" i="183"/>
  <c r="BR79" i="198"/>
  <c r="AF79" i="198"/>
  <c r="BN79" i="198"/>
  <c r="AJ13" i="206" a="1"/>
  <c r="D94" i="170"/>
  <c r="CB94" i="168"/>
  <c r="CB94" i="170" s="1"/>
  <c r="AA92" i="170"/>
  <c r="AA91" i="168"/>
  <c r="Q92" i="170"/>
  <c r="Q91" i="168"/>
  <c r="BJ92" i="170"/>
  <c r="BJ91" i="168"/>
  <c r="BS92" i="170"/>
  <c r="BS91" i="168"/>
  <c r="F79" i="200"/>
  <c r="J79" i="200"/>
  <c r="L96" i="168" s="1"/>
  <c r="L96" i="170" s="1"/>
  <c r="AH79" i="200"/>
  <c r="AJ96" i="168" s="1"/>
  <c r="AJ96" i="170" s="1"/>
  <c r="AM79" i="200"/>
  <c r="AO96" i="168" s="1"/>
  <c r="AO96" i="170" s="1"/>
  <c r="G56" i="194"/>
  <c r="G62" i="194"/>
  <c r="G3" i="194"/>
  <c r="G29" i="194"/>
  <c r="AH79" i="187"/>
  <c r="AJ96" i="188" s="1"/>
  <c r="AJ96" i="190" s="1"/>
  <c r="AN79" i="187"/>
  <c r="AP96" i="188" s="1"/>
  <c r="AP96" i="190" s="1"/>
  <c r="E79" i="187"/>
  <c r="G96" i="188" s="1"/>
  <c r="G96" i="190" s="1"/>
  <c r="AB79" i="187"/>
  <c r="AD96" i="188" s="1"/>
  <c r="AD96" i="190" s="1"/>
  <c r="H10" i="183"/>
  <c r="H57" i="183"/>
  <c r="U79" i="198"/>
  <c r="AZ79" i="198"/>
  <c r="N79" i="198"/>
  <c r="C79" i="198"/>
  <c r="AH91" i="168"/>
  <c r="AH92" i="170"/>
  <c r="AK92" i="170"/>
  <c r="AK91" i="168"/>
  <c r="D92" i="170"/>
  <c r="AD13" i="206" a="1"/>
  <c r="CB92" i="168"/>
  <c r="CB92" i="170" s="1"/>
  <c r="D91" i="168"/>
  <c r="L92" i="170"/>
  <c r="L91" i="168"/>
  <c r="CE88" i="190"/>
  <c r="CE90" i="188"/>
  <c r="CE90" i="190" s="1"/>
  <c r="Z79" i="200"/>
  <c r="AB96" i="168" s="1"/>
  <c r="AB96" i="170" s="1"/>
  <c r="AD79" i="200"/>
  <c r="AF96" i="168" s="1"/>
  <c r="AF96" i="170" s="1"/>
  <c r="BB79" i="200"/>
  <c r="BG79" i="200"/>
  <c r="D87" i="170"/>
  <c r="X13" i="206" a="1"/>
  <c r="CB87" i="168"/>
  <c r="CB87" i="170" s="1"/>
  <c r="G72" i="194"/>
  <c r="G66" i="194"/>
  <c r="G7" i="194"/>
  <c r="G33" i="194"/>
  <c r="L79" i="187"/>
  <c r="N96" i="188" s="1"/>
  <c r="N96" i="190" s="1"/>
  <c r="O79" i="187"/>
  <c r="Q96" i="188" s="1"/>
  <c r="Q96" i="190" s="1"/>
  <c r="BW79" i="187"/>
  <c r="BY96" i="188" s="1"/>
  <c r="BY96" i="190" s="1"/>
  <c r="BH79" i="187"/>
  <c r="BJ96" i="188" s="1"/>
  <c r="BJ96" i="190" s="1"/>
  <c r="Y79" i="187"/>
  <c r="AA96" i="188" s="1"/>
  <c r="AA96" i="190" s="1"/>
  <c r="AV79" i="187"/>
  <c r="AX96" i="188" s="1"/>
  <c r="AX96" i="190" s="1"/>
  <c r="H33" i="183"/>
  <c r="H21" i="183"/>
  <c r="H68" i="183"/>
  <c r="H55" i="183"/>
  <c r="H19" i="183"/>
  <c r="H66" i="183"/>
  <c r="BT79" i="198"/>
  <c r="AH79" i="198"/>
  <c r="W79" i="198"/>
  <c r="AR92" i="170"/>
  <c r="AR91" i="168"/>
  <c r="BE92" i="170"/>
  <c r="BE91" i="168"/>
  <c r="W92" i="170"/>
  <c r="W91" i="168"/>
  <c r="AF92" i="170"/>
  <c r="AF91" i="168"/>
  <c r="AT79" i="200"/>
  <c r="AX79" i="200"/>
  <c r="AZ96" i="168" s="1"/>
  <c r="AZ96" i="170" s="1"/>
  <c r="BV79" i="200"/>
  <c r="BX96" i="168" s="1"/>
  <c r="BX96" i="170" s="1"/>
  <c r="S91" i="205"/>
  <c r="G70" i="194"/>
  <c r="G11" i="194"/>
  <c r="G37" i="194"/>
  <c r="BC79" i="187"/>
  <c r="BE96" i="188" s="1"/>
  <c r="BE96" i="190" s="1"/>
  <c r="AJ79" i="187"/>
  <c r="AL96" i="188" s="1"/>
  <c r="AL96" i="190" s="1"/>
  <c r="B79" i="187"/>
  <c r="D96" i="188" s="1"/>
  <c r="Q79" i="187"/>
  <c r="S96" i="188" s="1"/>
  <c r="S96" i="190" s="1"/>
  <c r="AS79" i="187"/>
  <c r="AU96" i="188" s="1"/>
  <c r="AU96" i="190" s="1"/>
  <c r="BP79" i="187"/>
  <c r="BR96" i="188" s="1"/>
  <c r="BR96" i="190" s="1"/>
  <c r="H44" i="183"/>
  <c r="H42" i="183"/>
  <c r="BP79" i="198"/>
  <c r="T79" i="198"/>
  <c r="BB79" i="198"/>
  <c r="P79" i="198"/>
  <c r="AQ79" i="198"/>
  <c r="AS92" i="170"/>
  <c r="AS91" i="168"/>
  <c r="BY92" i="170"/>
  <c r="BY91" i="168"/>
  <c r="AQ92" i="170"/>
  <c r="AQ91" i="168"/>
  <c r="AZ92" i="170"/>
  <c r="AZ91" i="168"/>
  <c r="BN79" i="200"/>
  <c r="BP96" i="168" s="1"/>
  <c r="BP96" i="170" s="1"/>
  <c r="BR79" i="200"/>
  <c r="O79" i="200"/>
  <c r="T79" i="200"/>
  <c r="V96" i="168" s="1"/>
  <c r="V96" i="170" s="1"/>
  <c r="G74" i="194"/>
  <c r="G15" i="194"/>
  <c r="G41" i="194"/>
  <c r="AZ79" i="187"/>
  <c r="BB96" i="188" s="1"/>
  <c r="BB96" i="190" s="1"/>
  <c r="S79" i="187"/>
  <c r="U96" i="188" s="1"/>
  <c r="U96" i="190" s="1"/>
  <c r="AO79" i="187"/>
  <c r="AQ96" i="188" s="1"/>
  <c r="AQ96" i="190" s="1"/>
  <c r="C79" i="187"/>
  <c r="E96" i="188" s="1"/>
  <c r="E96" i="190" s="1"/>
  <c r="AK79" i="187"/>
  <c r="AM96" i="188" s="1"/>
  <c r="AM96" i="190" s="1"/>
  <c r="BM79" i="187"/>
  <c r="BO96" i="188" s="1"/>
  <c r="BO96" i="190" s="1"/>
  <c r="H20" i="183"/>
  <c r="H67" i="183"/>
  <c r="H8" i="183"/>
  <c r="H6" i="183"/>
  <c r="BF79" i="198"/>
  <c r="BV79" i="198"/>
  <c r="AJ79" i="198"/>
  <c r="BK79" i="198"/>
  <c r="AT92" i="170"/>
  <c r="AT91" i="168"/>
  <c r="R92" i="170"/>
  <c r="R91" i="168"/>
  <c r="BK92" i="170"/>
  <c r="BK91" i="168"/>
  <c r="BT92" i="170"/>
  <c r="BT91" i="168"/>
  <c r="AI79" i="200"/>
  <c r="AK96" i="168" s="1"/>
  <c r="AK96" i="170" s="1"/>
  <c r="AN79" i="200"/>
  <c r="G19" i="194"/>
  <c r="G45" i="194"/>
  <c r="BI79" i="187"/>
  <c r="BK96" i="188" s="1"/>
  <c r="BK96" i="190" s="1"/>
  <c r="AQ79" i="187"/>
  <c r="AS96" i="188" s="1"/>
  <c r="AS96" i="190" s="1"/>
  <c r="BE79" i="187"/>
  <c r="BG96" i="188" s="1"/>
  <c r="BG96" i="190" s="1"/>
  <c r="H43" i="183"/>
  <c r="H31" i="183"/>
  <c r="H65" i="183"/>
  <c r="CK36" i="188"/>
  <c r="J29" i="183"/>
  <c r="H76" i="183"/>
  <c r="CG86" i="190"/>
  <c r="CG88" i="188"/>
  <c r="S79" i="198"/>
  <c r="BD79" i="198"/>
  <c r="E79" i="198"/>
  <c r="G96" i="168" s="1"/>
  <c r="G96" i="170" s="1"/>
  <c r="AU92" i="170"/>
  <c r="AU91" i="168"/>
  <c r="AL92" i="170"/>
  <c r="AL91" i="168"/>
  <c r="H92" i="170"/>
  <c r="H91" i="168"/>
  <c r="M92" i="170"/>
  <c r="M91" i="168"/>
  <c r="AQ79" i="200"/>
  <c r="AS96" i="168" s="1"/>
  <c r="AS96" i="170" s="1"/>
  <c r="G79" i="200"/>
  <c r="K79" i="200"/>
  <c r="M96" i="168" s="1"/>
  <c r="M96" i="170" s="1"/>
  <c r="BC79" i="200"/>
  <c r="BH79" i="200"/>
  <c r="BJ96" i="168" s="1"/>
  <c r="BJ96" i="170" s="1"/>
  <c r="CK30" i="168"/>
  <c r="I23" i="194"/>
  <c r="G49" i="194"/>
  <c r="V79" i="187"/>
  <c r="X96" i="188" s="1"/>
  <c r="X96" i="190" s="1"/>
  <c r="K79" i="187"/>
  <c r="M96" i="188" s="1"/>
  <c r="M96" i="190" s="1"/>
  <c r="BY79" i="187"/>
  <c r="CA96" i="188" s="1"/>
  <c r="CA96" i="190" s="1"/>
  <c r="J79" i="187"/>
  <c r="L96" i="188" s="1"/>
  <c r="L96" i="190" s="1"/>
  <c r="H7" i="183"/>
  <c r="H54" i="183"/>
  <c r="H52" i="183"/>
  <c r="BI79" i="198"/>
  <c r="I79" i="198"/>
  <c r="BX79" i="198"/>
  <c r="Y79" i="198"/>
  <c r="BB92" i="170"/>
  <c r="BB91" i="168"/>
  <c r="BF91" i="168"/>
  <c r="BF92" i="170"/>
  <c r="AB92" i="170"/>
  <c r="AB91" i="168"/>
  <c r="AG92" i="170"/>
  <c r="AG91" i="168"/>
  <c r="AA79" i="200"/>
  <c r="AE79" i="200"/>
  <c r="BW79" i="200"/>
  <c r="BY96" i="168" s="1"/>
  <c r="BY96" i="170" s="1"/>
  <c r="CK9" i="168"/>
  <c r="I2" i="194"/>
  <c r="G6" i="194"/>
  <c r="G27" i="194"/>
  <c r="G53" i="194"/>
  <c r="BK79" i="187"/>
  <c r="BM96" i="188" s="1"/>
  <c r="BM96" i="190" s="1"/>
  <c r="AY79" i="187"/>
  <c r="BA96" i="188" s="1"/>
  <c r="BA96" i="190" s="1"/>
  <c r="G79" i="187"/>
  <c r="I96" i="188" s="1"/>
  <c r="I96" i="190" s="1"/>
  <c r="AD79" i="187"/>
  <c r="AF96" i="188" s="1"/>
  <c r="AF96" i="190" s="1"/>
  <c r="H30" i="183"/>
  <c r="H77" i="183"/>
  <c r="H18" i="183"/>
  <c r="H5" i="183"/>
  <c r="H16" i="183"/>
  <c r="R79" i="198"/>
  <c r="T96" i="168" s="1"/>
  <c r="T96" i="170" s="1"/>
  <c r="AC79" i="198"/>
  <c r="AS79" i="198"/>
  <c r="D89" i="170"/>
  <c r="CB89" i="168"/>
  <c r="CB89" i="170" s="1"/>
  <c r="BL92" i="170"/>
  <c r="BL91" i="168"/>
  <c r="BZ92" i="170"/>
  <c r="BZ91" i="168"/>
  <c r="AV92" i="170"/>
  <c r="AV91" i="168"/>
  <c r="BA92" i="170"/>
  <c r="BA91" i="168"/>
  <c r="AU79" i="200"/>
  <c r="AY79" i="200"/>
  <c r="BA96" i="168" s="1"/>
  <c r="BA96" i="170" s="1"/>
  <c r="P79" i="200"/>
  <c r="R96" i="168" s="1"/>
  <c r="R96" i="170" s="1"/>
  <c r="B79" i="200"/>
  <c r="D96" i="168" s="1"/>
  <c r="G12" i="194"/>
  <c r="G10" i="194"/>
  <c r="G31" i="194"/>
  <c r="G57" i="194"/>
  <c r="X79" i="187"/>
  <c r="Z96" i="188" s="1"/>
  <c r="Z96" i="190" s="1"/>
  <c r="AA79" i="187"/>
  <c r="AC96" i="188" s="1"/>
  <c r="AC96" i="190" s="1"/>
  <c r="AX79" i="187"/>
  <c r="AZ96" i="188" s="1"/>
  <c r="AZ96" i="190" s="1"/>
  <c r="H53" i="183"/>
  <c r="H41" i="183"/>
  <c r="H75" i="183"/>
  <c r="H39" i="183"/>
  <c r="AW79" i="198"/>
  <c r="K79" i="198"/>
  <c r="BM79" i="198"/>
  <c r="BM92" i="170"/>
  <c r="BM91" i="168"/>
  <c r="S92" i="170"/>
  <c r="S91" i="168"/>
  <c r="BP92" i="170"/>
  <c r="BP91" i="168"/>
  <c r="BU92" i="170"/>
  <c r="BU91" i="168"/>
  <c r="L13" i="207"/>
  <c r="L91" i="206"/>
  <c r="L91" i="207" s="1"/>
  <c r="BO79" i="200"/>
  <c r="BS79" i="200"/>
  <c r="BU96" i="168" s="1"/>
  <c r="BU96" i="170" s="1"/>
  <c r="AJ79" i="200"/>
  <c r="U79" i="200"/>
  <c r="W96" i="168" s="1"/>
  <c r="W96" i="170" s="1"/>
  <c r="CK35" i="168"/>
  <c r="I28" i="194"/>
  <c r="G14" i="194"/>
  <c r="G35" i="194"/>
  <c r="G61" i="194"/>
  <c r="BS79" i="187"/>
  <c r="BU96" i="188" s="1"/>
  <c r="BU96" i="190" s="1"/>
  <c r="BG79" i="187"/>
  <c r="BI96" i="188" s="1"/>
  <c r="BI96" i="190" s="1"/>
  <c r="AU79" i="187"/>
  <c r="AW96" i="188" s="1"/>
  <c r="AW96" i="190" s="1"/>
  <c r="BR79" i="187"/>
  <c r="BT96" i="188" s="1"/>
  <c r="BT96" i="190" s="1"/>
  <c r="H17" i="183"/>
  <c r="H64" i="183"/>
  <c r="H2" i="183"/>
  <c r="H62" i="183"/>
  <c r="BH79" i="198"/>
  <c r="H79" i="198"/>
  <c r="AV79" i="198"/>
  <c r="BQ79" i="198"/>
  <c r="AE79" i="198"/>
  <c r="G79" i="198"/>
  <c r="BN92" i="170"/>
  <c r="BN91" i="168"/>
  <c r="AM92" i="170"/>
  <c r="AM91" i="168"/>
  <c r="I92" i="170"/>
  <c r="I91" i="168"/>
  <c r="BD79" i="200"/>
  <c r="BF96" i="168" s="1"/>
  <c r="BF96" i="170" s="1"/>
  <c r="AO79" i="200"/>
  <c r="G44" i="194"/>
  <c r="G16" i="194"/>
  <c r="G18" i="194"/>
  <c r="G39" i="194"/>
  <c r="G65" i="194"/>
  <c r="AF79" i="187"/>
  <c r="AH96" i="188" s="1"/>
  <c r="AH96" i="190" s="1"/>
  <c r="M79" i="187"/>
  <c r="O96" i="188" s="1"/>
  <c r="O96" i="190" s="1"/>
  <c r="BO79" i="187"/>
  <c r="BQ96" i="188" s="1"/>
  <c r="BQ96" i="190" s="1"/>
  <c r="H40" i="183"/>
  <c r="H28" i="183"/>
  <c r="H15" i="183"/>
  <c r="H26" i="183"/>
  <c r="AY79" i="198"/>
  <c r="M79" i="198"/>
  <c r="O96" i="168" s="1"/>
  <c r="O96" i="170" s="1"/>
  <c r="V79" i="198"/>
  <c r="AA79" i="198"/>
  <c r="BO92" i="170"/>
  <c r="BO91" i="168"/>
  <c r="BG92" i="170"/>
  <c r="BG91" i="168"/>
  <c r="AC92" i="170"/>
  <c r="AC91" i="168"/>
  <c r="D79" i="200"/>
  <c r="F96" i="168" s="1"/>
  <c r="F96" i="170" s="1"/>
  <c r="H79" i="200"/>
  <c r="J96" i="168" s="1"/>
  <c r="J96" i="170" s="1"/>
  <c r="L79" i="200"/>
  <c r="N96" i="168" s="1"/>
  <c r="N96" i="170" s="1"/>
  <c r="BX79" i="200"/>
  <c r="BI79" i="200"/>
  <c r="BK96" i="168" s="1"/>
  <c r="BK96" i="170" s="1"/>
  <c r="G60" i="194"/>
  <c r="G32" i="194"/>
  <c r="CK29" i="168"/>
  <c r="I22" i="194"/>
  <c r="G43" i="194"/>
  <c r="CK76" i="168"/>
  <c r="I69" i="194"/>
  <c r="N79" i="187"/>
  <c r="P96" i="188" s="1"/>
  <c r="P96" i="190" s="1"/>
  <c r="BV79" i="187"/>
  <c r="BX96" i="188" s="1"/>
  <c r="BX96" i="190" s="1"/>
  <c r="AG79" i="187"/>
  <c r="AI96" i="188" s="1"/>
  <c r="AI96" i="190" s="1"/>
  <c r="H63" i="183"/>
  <c r="H4" i="183"/>
  <c r="H51" i="183"/>
  <c r="H49" i="183"/>
  <c r="B79" i="198"/>
  <c r="AO79" i="198"/>
  <c r="BS79" i="198"/>
  <c r="AG79" i="198"/>
  <c r="AP79" i="198"/>
  <c r="AU79" i="198"/>
  <c r="CC88" i="190"/>
  <c r="CC90" i="188"/>
  <c r="CC90" i="190" s="1"/>
  <c r="BV92" i="170"/>
  <c r="BV91" i="168"/>
  <c r="CA92" i="170"/>
  <c r="CA91" i="168"/>
  <c r="AW92" i="170"/>
  <c r="AW91" i="168"/>
  <c r="C79" i="200"/>
  <c r="E96" i="168" s="1"/>
  <c r="E96" i="170" s="1"/>
  <c r="X79" i="200"/>
  <c r="Z96" i="168" s="1"/>
  <c r="Z96" i="170" s="1"/>
  <c r="AB79" i="200"/>
  <c r="AF79" i="200"/>
  <c r="AH96" i="168" s="1"/>
  <c r="AH96" i="170" s="1"/>
  <c r="Q79" i="200"/>
  <c r="G76" i="194"/>
  <c r="CK55" i="168"/>
  <c r="I48" i="194"/>
  <c r="G26" i="194"/>
  <c r="G47" i="194"/>
  <c r="G73" i="194"/>
  <c r="BB79" i="187"/>
  <c r="BD96" i="188" s="1"/>
  <c r="BD96" i="190" s="1"/>
  <c r="AI79" i="187"/>
  <c r="AK96" i="188" s="1"/>
  <c r="AK96" i="190" s="1"/>
  <c r="BA79" i="187"/>
  <c r="BC96" i="188" s="1"/>
  <c r="BC96" i="190" s="1"/>
  <c r="H27" i="183"/>
  <c r="H74" i="183"/>
  <c r="H72" i="183"/>
  <c r="BG79" i="198"/>
  <c r="BA79" i="198"/>
  <c r="O79" i="198"/>
  <c r="BJ79" i="198"/>
  <c r="BO79" i="198"/>
  <c r="O92" i="170"/>
  <c r="O91" i="168"/>
  <c r="T92" i="170"/>
  <c r="T91" i="168"/>
  <c r="BQ92" i="170"/>
  <c r="BQ91" i="168"/>
  <c r="BK79" i="200"/>
  <c r="BM96" i="168" s="1"/>
  <c r="BM96" i="170" s="1"/>
  <c r="AR79" i="200"/>
  <c r="AT96" i="168" s="1"/>
  <c r="AT96" i="170" s="1"/>
  <c r="AV79" i="200"/>
  <c r="AZ79" i="200"/>
  <c r="BB96" i="168" s="1"/>
  <c r="BB96" i="170" s="1"/>
  <c r="AK79" i="200"/>
  <c r="AM96" i="168" s="1"/>
  <c r="AM96" i="170" s="1"/>
  <c r="V79" i="200"/>
  <c r="X96" i="168" s="1"/>
  <c r="X96" i="170" s="1"/>
  <c r="CK71" i="168"/>
  <c r="I64" i="194"/>
  <c r="G4" i="194"/>
  <c r="CK37" i="168"/>
  <c r="I30" i="194"/>
  <c r="G51" i="194"/>
  <c r="G77" i="194"/>
  <c r="P79" i="187"/>
  <c r="R96" i="188" s="1"/>
  <c r="R96" i="190" s="1"/>
  <c r="BX79" i="187"/>
  <c r="BZ96" i="188" s="1"/>
  <c r="BZ96" i="190" s="1"/>
  <c r="AM79" i="187"/>
  <c r="AO96" i="188" s="1"/>
  <c r="AO96" i="190" s="1"/>
  <c r="BU79" i="187"/>
  <c r="BW96" i="188" s="1"/>
  <c r="BW96" i="190" s="1"/>
  <c r="I79" i="187"/>
  <c r="K96" i="188" s="1"/>
  <c r="K96" i="190" s="1"/>
  <c r="H3" i="183"/>
  <c r="H50" i="183"/>
  <c r="H38" i="183"/>
  <c r="H25" i="183"/>
  <c r="H36" i="183"/>
  <c r="AN79" i="198"/>
  <c r="BU79" i="198"/>
  <c r="AI79" i="198"/>
  <c r="D79" i="198"/>
  <c r="E92" i="170"/>
  <c r="E91" i="168"/>
  <c r="AI92" i="170"/>
  <c r="AI91" i="168"/>
  <c r="AN92" i="170"/>
  <c r="AN91" i="168"/>
  <c r="J92" i="170"/>
  <c r="J91" i="168"/>
  <c r="CF86" i="190"/>
  <c r="CF88" i="188"/>
  <c r="BL79" i="200"/>
  <c r="BN96" i="168" s="1"/>
  <c r="BN96" i="170" s="1"/>
  <c r="BP79" i="200"/>
  <c r="BR96" i="168" s="1"/>
  <c r="BR96" i="170" s="1"/>
  <c r="BT79" i="200"/>
  <c r="BV96" i="168" s="1"/>
  <c r="BV96" i="170" s="1"/>
  <c r="BE79" i="200"/>
  <c r="BG96" i="168" s="1"/>
  <c r="BG96" i="170" s="1"/>
  <c r="AP79" i="200"/>
  <c r="AR96" i="168" s="1"/>
  <c r="AR96" i="170" s="1"/>
  <c r="G20" i="194"/>
  <c r="G34" i="194"/>
  <c r="G55" i="194"/>
  <c r="BD79" i="187"/>
  <c r="BF96" i="188" s="1"/>
  <c r="BF96" i="190" s="1"/>
  <c r="AP79" i="187"/>
  <c r="AR96" i="188" s="1"/>
  <c r="AR96" i="190" s="1"/>
  <c r="F79" i="187"/>
  <c r="H96" i="188" s="1"/>
  <c r="H96" i="190" s="1"/>
  <c r="AC79" i="187"/>
  <c r="AE96" i="188" s="1"/>
  <c r="AE96" i="190" s="1"/>
  <c r="H73" i="183"/>
  <c r="H14" i="183"/>
  <c r="H61" i="183"/>
  <c r="H12" i="183"/>
  <c r="H59" i="183"/>
  <c r="BC79" i="198"/>
  <c r="Q79" i="198"/>
  <c r="X79" i="198"/>
  <c r="F92" i="170"/>
  <c r="F91" i="168"/>
  <c r="BC92" i="170"/>
  <c r="BC91" i="168"/>
  <c r="BH92" i="170"/>
  <c r="BH91" i="168"/>
  <c r="AD92" i="170"/>
  <c r="AD91" i="168"/>
  <c r="BY79" i="200"/>
  <c r="CA96" i="168" s="1"/>
  <c r="CA96" i="170" s="1"/>
  <c r="BJ79" i="200"/>
  <c r="BL96" i="168" s="1"/>
  <c r="BL96" i="170" s="1"/>
  <c r="G36" i="194"/>
  <c r="G38" i="194"/>
  <c r="G59" i="194"/>
  <c r="G5" i="194"/>
  <c r="U79" i="187"/>
  <c r="W96" i="188" s="1"/>
  <c r="W96" i="190" s="1"/>
  <c r="D79" i="187"/>
  <c r="F96" i="188" s="1"/>
  <c r="F96" i="190" s="1"/>
  <c r="Z79" i="187"/>
  <c r="AB96" i="188" s="1"/>
  <c r="AB96" i="190" s="1"/>
  <c r="AW79" i="187"/>
  <c r="AY96" i="188" s="1"/>
  <c r="AY96" i="190" s="1"/>
  <c r="CF88" i="190" l="1"/>
  <c r="CF90" i="188"/>
  <c r="CF90" i="190" s="1"/>
  <c r="S96" i="168"/>
  <c r="S96" i="170" s="1"/>
  <c r="CK58" i="188"/>
  <c r="J51" i="183"/>
  <c r="BG91" i="170"/>
  <c r="AQ96" i="168"/>
  <c r="AQ96" i="170" s="1"/>
  <c r="AL91" i="170"/>
  <c r="AP96" i="168"/>
  <c r="AP96" i="170" s="1"/>
  <c r="BO96" i="168"/>
  <c r="BO96" i="170" s="1"/>
  <c r="CK15" i="168"/>
  <c r="I8" i="194"/>
  <c r="CK31" i="188"/>
  <c r="J24" i="183"/>
  <c r="O91" i="170"/>
  <c r="CK11" i="188"/>
  <c r="J4" i="183"/>
  <c r="AV91" i="170"/>
  <c r="CK60" i="168"/>
  <c r="I53" i="194"/>
  <c r="AK91" i="170"/>
  <c r="CK63" i="188"/>
  <c r="J56" i="183"/>
  <c r="BH96" i="168"/>
  <c r="BH96" i="170" s="1"/>
  <c r="CD88" i="190"/>
  <c r="CD90" i="188"/>
  <c r="CD90" i="190" s="1"/>
  <c r="BQ49" i="168"/>
  <c r="BQ49" i="170" s="1"/>
  <c r="AW49" i="168"/>
  <c r="AW49" i="170" s="1"/>
  <c r="AC49" i="168"/>
  <c r="AC49" i="170" s="1"/>
  <c r="I49" i="168"/>
  <c r="I49" i="170" s="1"/>
  <c r="BP49" i="168"/>
  <c r="BP49" i="170" s="1"/>
  <c r="AV49" i="168"/>
  <c r="AV49" i="170" s="1"/>
  <c r="AB49" i="168"/>
  <c r="AB49" i="170" s="1"/>
  <c r="H49" i="168"/>
  <c r="H49" i="170" s="1"/>
  <c r="BO49" i="168"/>
  <c r="BO49" i="170" s="1"/>
  <c r="AU49" i="168"/>
  <c r="AU49" i="170" s="1"/>
  <c r="AA49" i="168"/>
  <c r="AA49" i="170" s="1"/>
  <c r="G49" i="168"/>
  <c r="G49" i="170" s="1"/>
  <c r="CH49" i="168"/>
  <c r="CH49" i="170" s="1"/>
  <c r="BN49" i="168"/>
  <c r="BN49" i="170" s="1"/>
  <c r="AT49" i="168"/>
  <c r="AT49" i="170" s="1"/>
  <c r="Z49" i="168"/>
  <c r="Z49" i="170" s="1"/>
  <c r="F49" i="168"/>
  <c r="F49" i="170" s="1"/>
  <c r="CG49" i="168"/>
  <c r="CG49" i="170" s="1"/>
  <c r="BM49" i="168"/>
  <c r="BM49" i="170" s="1"/>
  <c r="AS49" i="168"/>
  <c r="AS49" i="170" s="1"/>
  <c r="Y49" i="168"/>
  <c r="Y49" i="170" s="1"/>
  <c r="E49" i="168"/>
  <c r="E49" i="170" s="1"/>
  <c r="CF49" i="168"/>
  <c r="CF49" i="170" s="1"/>
  <c r="BL49" i="168"/>
  <c r="BL49" i="170" s="1"/>
  <c r="AR49" i="168"/>
  <c r="AR49" i="170" s="1"/>
  <c r="X49" i="168"/>
  <c r="X49" i="170" s="1"/>
  <c r="D49" i="168"/>
  <c r="CA49" i="168"/>
  <c r="CA49" i="170" s="1"/>
  <c r="BG49" i="168"/>
  <c r="BG49" i="170" s="1"/>
  <c r="AM49" i="168"/>
  <c r="AM49" i="170" s="1"/>
  <c r="S49" i="168"/>
  <c r="S49" i="170" s="1"/>
  <c r="BZ49" i="168"/>
  <c r="BZ49" i="170" s="1"/>
  <c r="BF49" i="168"/>
  <c r="BF49" i="170" s="1"/>
  <c r="AL49" i="168"/>
  <c r="AL49" i="170" s="1"/>
  <c r="R49" i="168"/>
  <c r="R49" i="170" s="1"/>
  <c r="BY49" i="168"/>
  <c r="BY49" i="170" s="1"/>
  <c r="BE49" i="168"/>
  <c r="BE49" i="170" s="1"/>
  <c r="AK49" i="168"/>
  <c r="AK49" i="170" s="1"/>
  <c r="Q49" i="168"/>
  <c r="Q49" i="170" s="1"/>
  <c r="BX49" i="168"/>
  <c r="BX49" i="170" s="1"/>
  <c r="BD49" i="168"/>
  <c r="BD49" i="170" s="1"/>
  <c r="AJ49" i="168"/>
  <c r="AJ49" i="170" s="1"/>
  <c r="P49" i="168"/>
  <c r="P49" i="170" s="1"/>
  <c r="BW49" i="168"/>
  <c r="BW49" i="170" s="1"/>
  <c r="BC49" i="168"/>
  <c r="BC49" i="170" s="1"/>
  <c r="AI49" i="168"/>
  <c r="AI49" i="170" s="1"/>
  <c r="O49" i="168"/>
  <c r="O49" i="170" s="1"/>
  <c r="BV49" i="168"/>
  <c r="BV49" i="170" s="1"/>
  <c r="BB49" i="168"/>
  <c r="BB49" i="170" s="1"/>
  <c r="AH49" i="168"/>
  <c r="AH49" i="170" s="1"/>
  <c r="N49" i="168"/>
  <c r="N49" i="170" s="1"/>
  <c r="BU49" i="168"/>
  <c r="BU49" i="170" s="1"/>
  <c r="BA49" i="168"/>
  <c r="BA49" i="170" s="1"/>
  <c r="AG49" i="168"/>
  <c r="AG49" i="170" s="1"/>
  <c r="M49" i="168"/>
  <c r="M49" i="170" s="1"/>
  <c r="BT49" i="168"/>
  <c r="BT49" i="170" s="1"/>
  <c r="AZ49" i="168"/>
  <c r="AZ49" i="170" s="1"/>
  <c r="AF49" i="168"/>
  <c r="AF49" i="170" s="1"/>
  <c r="L49" i="168"/>
  <c r="L49" i="170" s="1"/>
  <c r="BS49" i="168"/>
  <c r="BS49" i="170" s="1"/>
  <c r="AY49" i="168"/>
  <c r="AY49" i="170" s="1"/>
  <c r="AE49" i="168"/>
  <c r="AE49" i="170" s="1"/>
  <c r="K49" i="168"/>
  <c r="K49" i="170" s="1"/>
  <c r="BR49" i="168"/>
  <c r="BR49" i="170" s="1"/>
  <c r="BK49" i="168"/>
  <c r="BK49" i="170" s="1"/>
  <c r="BJ49" i="168"/>
  <c r="BJ49" i="170" s="1"/>
  <c r="BI49" i="168"/>
  <c r="BI49" i="170" s="1"/>
  <c r="BH49" i="168"/>
  <c r="BH49" i="170" s="1"/>
  <c r="AX49" i="168"/>
  <c r="AX49" i="170" s="1"/>
  <c r="AQ49" i="168"/>
  <c r="AQ49" i="170" s="1"/>
  <c r="AP49" i="168"/>
  <c r="AP49" i="170" s="1"/>
  <c r="AO49" i="168"/>
  <c r="AO49" i="170" s="1"/>
  <c r="AN49" i="168"/>
  <c r="AN49" i="170" s="1"/>
  <c r="AD49" i="168"/>
  <c r="AD49" i="170" s="1"/>
  <c r="W49" i="168"/>
  <c r="W49" i="170" s="1"/>
  <c r="V49" i="168"/>
  <c r="V49" i="170" s="1"/>
  <c r="U49" i="168"/>
  <c r="U49" i="170" s="1"/>
  <c r="T49" i="168"/>
  <c r="T49" i="170" s="1"/>
  <c r="J49" i="168"/>
  <c r="J49" i="170" s="1"/>
  <c r="CE49" i="168"/>
  <c r="CE49" i="170" s="1"/>
  <c r="CD49" i="168"/>
  <c r="CD49" i="170" s="1"/>
  <c r="CC49" i="168"/>
  <c r="CC49" i="170" s="1"/>
  <c r="CK59" i="188"/>
  <c r="J52" i="183"/>
  <c r="W91" i="170"/>
  <c r="J91" i="170"/>
  <c r="AD96" i="168"/>
  <c r="AD96" i="170" s="1"/>
  <c r="CK70" i="188"/>
  <c r="J63" i="183"/>
  <c r="BO91" i="170"/>
  <c r="I91" i="170"/>
  <c r="CK68" i="168"/>
  <c r="I61" i="194"/>
  <c r="CK34" i="168"/>
  <c r="I27" i="194"/>
  <c r="CK61" i="188"/>
  <c r="J54" i="183"/>
  <c r="AU91" i="170"/>
  <c r="BT91" i="170"/>
  <c r="CK40" i="168"/>
  <c r="I33" i="194"/>
  <c r="H96" i="168"/>
  <c r="H96" i="170" s="1"/>
  <c r="CK16" i="188"/>
  <c r="J9" i="183"/>
  <c r="AE91" i="170"/>
  <c r="BC96" i="168"/>
  <c r="BC96" i="170" s="1"/>
  <c r="CK66" i="188"/>
  <c r="J59" i="183"/>
  <c r="CK42" i="168"/>
  <c r="I35" i="194"/>
  <c r="BZ91" i="170"/>
  <c r="CK13" i="168"/>
  <c r="I6" i="194"/>
  <c r="CK14" i="188"/>
  <c r="J7" i="183"/>
  <c r="BE91" i="170"/>
  <c r="CK14" i="168"/>
  <c r="I7" i="194"/>
  <c r="BS91" i="170"/>
  <c r="CK52" i="188"/>
  <c r="J45" i="183"/>
  <c r="AY96" i="168"/>
  <c r="AY96" i="170" s="1"/>
  <c r="CA59" i="168"/>
  <c r="CA59" i="170" s="1"/>
  <c r="BG59" i="168"/>
  <c r="BG59" i="170" s="1"/>
  <c r="AM59" i="168"/>
  <c r="AM59" i="170" s="1"/>
  <c r="S59" i="168"/>
  <c r="S59" i="170" s="1"/>
  <c r="BZ59" i="168"/>
  <c r="BZ59" i="170" s="1"/>
  <c r="BF59" i="168"/>
  <c r="BF59" i="170" s="1"/>
  <c r="AL59" i="168"/>
  <c r="AL59" i="170" s="1"/>
  <c r="R59" i="168"/>
  <c r="R59" i="170" s="1"/>
  <c r="BY59" i="168"/>
  <c r="BY59" i="170" s="1"/>
  <c r="BE59" i="168"/>
  <c r="BE59" i="170" s="1"/>
  <c r="AK59" i="168"/>
  <c r="AK59" i="170" s="1"/>
  <c r="Q59" i="168"/>
  <c r="Q59" i="170" s="1"/>
  <c r="BX59" i="168"/>
  <c r="BX59" i="170" s="1"/>
  <c r="BD59" i="168"/>
  <c r="BD59" i="170" s="1"/>
  <c r="AJ59" i="168"/>
  <c r="AJ59" i="170" s="1"/>
  <c r="P59" i="168"/>
  <c r="P59" i="170" s="1"/>
  <c r="BW59" i="168"/>
  <c r="BW59" i="170" s="1"/>
  <c r="BC59" i="168"/>
  <c r="BC59" i="170" s="1"/>
  <c r="AI59" i="168"/>
  <c r="AI59" i="170" s="1"/>
  <c r="O59" i="168"/>
  <c r="O59" i="170" s="1"/>
  <c r="BV59" i="168"/>
  <c r="BV59" i="170" s="1"/>
  <c r="BB59" i="168"/>
  <c r="BB59" i="170" s="1"/>
  <c r="AH59" i="168"/>
  <c r="AH59" i="170" s="1"/>
  <c r="N59" i="168"/>
  <c r="N59" i="170" s="1"/>
  <c r="BU59" i="168"/>
  <c r="BU59" i="170" s="1"/>
  <c r="BA59" i="168"/>
  <c r="BA59" i="170" s="1"/>
  <c r="AG59" i="168"/>
  <c r="AG59" i="170" s="1"/>
  <c r="M59" i="168"/>
  <c r="M59" i="170" s="1"/>
  <c r="BT59" i="168"/>
  <c r="BT59" i="170" s="1"/>
  <c r="AZ59" i="168"/>
  <c r="AZ59" i="170" s="1"/>
  <c r="AF59" i="168"/>
  <c r="AF59" i="170" s="1"/>
  <c r="L59" i="168"/>
  <c r="L59" i="170" s="1"/>
  <c r="BS59" i="168"/>
  <c r="BS59" i="170" s="1"/>
  <c r="AY59" i="168"/>
  <c r="AY59" i="170" s="1"/>
  <c r="AE59" i="168"/>
  <c r="AE59" i="170" s="1"/>
  <c r="K59" i="168"/>
  <c r="K59" i="170" s="1"/>
  <c r="BR59" i="168"/>
  <c r="BR59" i="170" s="1"/>
  <c r="AX59" i="168"/>
  <c r="AX59" i="170" s="1"/>
  <c r="AD59" i="168"/>
  <c r="AD59" i="170" s="1"/>
  <c r="J59" i="168"/>
  <c r="J59" i="170" s="1"/>
  <c r="BQ59" i="168"/>
  <c r="BQ59" i="170" s="1"/>
  <c r="AW59" i="168"/>
  <c r="AW59" i="170" s="1"/>
  <c r="AC59" i="168"/>
  <c r="AC59" i="170" s="1"/>
  <c r="I59" i="168"/>
  <c r="I59" i="170" s="1"/>
  <c r="BP59" i="168"/>
  <c r="BP59" i="170" s="1"/>
  <c r="AV59" i="168"/>
  <c r="AV59" i="170" s="1"/>
  <c r="AB59" i="168"/>
  <c r="AB59" i="170" s="1"/>
  <c r="H59" i="168"/>
  <c r="H59" i="170" s="1"/>
  <c r="BO59" i="168"/>
  <c r="BO59" i="170" s="1"/>
  <c r="AU59" i="168"/>
  <c r="AU59" i="170" s="1"/>
  <c r="AA59" i="168"/>
  <c r="AA59" i="170" s="1"/>
  <c r="G59" i="168"/>
  <c r="G59" i="170" s="1"/>
  <c r="CH59" i="168"/>
  <c r="CH59" i="170" s="1"/>
  <c r="BN59" i="168"/>
  <c r="BN59" i="170" s="1"/>
  <c r="AT59" i="168"/>
  <c r="AT59" i="170" s="1"/>
  <c r="Z59" i="168"/>
  <c r="Z59" i="170" s="1"/>
  <c r="F59" i="168"/>
  <c r="F59" i="170" s="1"/>
  <c r="CG59" i="168"/>
  <c r="CG59" i="170" s="1"/>
  <c r="BM59" i="168"/>
  <c r="BM59" i="170" s="1"/>
  <c r="AS59" i="168"/>
  <c r="AS59" i="170" s="1"/>
  <c r="Y59" i="168"/>
  <c r="Y59" i="170" s="1"/>
  <c r="E59" i="168"/>
  <c r="E59" i="170" s="1"/>
  <c r="CF59" i="168"/>
  <c r="CF59" i="170" s="1"/>
  <c r="BL59" i="168"/>
  <c r="BL59" i="170" s="1"/>
  <c r="AR59" i="168"/>
  <c r="AR59" i="170" s="1"/>
  <c r="X59" i="168"/>
  <c r="X59" i="170" s="1"/>
  <c r="D59" i="168"/>
  <c r="CE59" i="168"/>
  <c r="CE59" i="170" s="1"/>
  <c r="BK59" i="168"/>
  <c r="BK59" i="170" s="1"/>
  <c r="AQ59" i="168"/>
  <c r="AQ59" i="170" s="1"/>
  <c r="W59" i="168"/>
  <c r="W59" i="170" s="1"/>
  <c r="CD59" i="168"/>
  <c r="CD59" i="170" s="1"/>
  <c r="BJ59" i="168"/>
  <c r="BJ59" i="170" s="1"/>
  <c r="AP59" i="168"/>
  <c r="AP59" i="170" s="1"/>
  <c r="V59" i="168"/>
  <c r="V59" i="170" s="1"/>
  <c r="CC59" i="168"/>
  <c r="CC59" i="170" s="1"/>
  <c r="BI59" i="168"/>
  <c r="BI59" i="170" s="1"/>
  <c r="AO59" i="168"/>
  <c r="AO59" i="170" s="1"/>
  <c r="U59" i="168"/>
  <c r="U59" i="170" s="1"/>
  <c r="BH59" i="168"/>
  <c r="BH59" i="170" s="1"/>
  <c r="AN59" i="168"/>
  <c r="AN59" i="170" s="1"/>
  <c r="T59" i="168"/>
  <c r="T59" i="170" s="1"/>
  <c r="CK19" i="188"/>
  <c r="J12" i="183"/>
  <c r="AN91" i="170"/>
  <c r="CK84" i="168"/>
  <c r="I77" i="194"/>
  <c r="AM91" i="170"/>
  <c r="CK21" i="168"/>
  <c r="I14" i="194"/>
  <c r="CK46" i="188"/>
  <c r="J39" i="183"/>
  <c r="BK91" i="170"/>
  <c r="CK48" i="168"/>
  <c r="I41" i="194"/>
  <c r="CK49" i="188"/>
  <c r="J42" i="183"/>
  <c r="CK73" i="168"/>
  <c r="I66" i="194"/>
  <c r="AH91" i="170"/>
  <c r="CK32" i="168"/>
  <c r="I25" i="194"/>
  <c r="CK65" i="188"/>
  <c r="J58" i="183"/>
  <c r="V91" i="170"/>
  <c r="AU96" i="168"/>
  <c r="AU96" i="170" s="1"/>
  <c r="CK20" i="168"/>
  <c r="I13" i="194"/>
  <c r="CK54" i="168"/>
  <c r="I47" i="194"/>
  <c r="CK68" i="188"/>
  <c r="J61" i="183"/>
  <c r="CK58" i="168"/>
  <c r="I51" i="194"/>
  <c r="AW91" i="170"/>
  <c r="CK82" i="188"/>
  <c r="J75" i="183"/>
  <c r="BL91" i="170"/>
  <c r="BQ9" i="168"/>
  <c r="AW9" i="168"/>
  <c r="AC9" i="168"/>
  <c r="I9" i="168"/>
  <c r="CG9" i="168"/>
  <c r="BM9" i="168"/>
  <c r="AS9" i="168"/>
  <c r="Y9" i="168"/>
  <c r="E9" i="168"/>
  <c r="CA9" i="168"/>
  <c r="BG9" i="168"/>
  <c r="AM9" i="168"/>
  <c r="S9" i="168"/>
  <c r="CF9" i="168"/>
  <c r="BI9" i="168"/>
  <c r="AK9" i="168"/>
  <c r="N9" i="168"/>
  <c r="CE9" i="168"/>
  <c r="BH9" i="168"/>
  <c r="AJ9" i="168"/>
  <c r="M9" i="168"/>
  <c r="CD9" i="168"/>
  <c r="BF9" i="168"/>
  <c r="AI9" i="168"/>
  <c r="L9" i="168"/>
  <c r="CC9" i="168"/>
  <c r="BE9" i="168"/>
  <c r="AH9" i="168"/>
  <c r="K9" i="168"/>
  <c r="BD9" i="168"/>
  <c r="AG9" i="168"/>
  <c r="J9" i="168"/>
  <c r="BZ9" i="168"/>
  <c r="BC9" i="168"/>
  <c r="AF9" i="168"/>
  <c r="H9" i="168"/>
  <c r="BY9" i="168"/>
  <c r="BB9" i="168"/>
  <c r="AE9" i="168"/>
  <c r="G9" i="168"/>
  <c r="BX9" i="168"/>
  <c r="BA9" i="168"/>
  <c r="AD9" i="168"/>
  <c r="F9" i="168"/>
  <c r="BW9" i="168"/>
  <c r="AZ9" i="168"/>
  <c r="AB9" i="168"/>
  <c r="D9" i="168"/>
  <c r="BV9" i="168"/>
  <c r="AY9" i="168"/>
  <c r="AA9" i="168"/>
  <c r="BU9" i="168"/>
  <c r="AX9" i="168"/>
  <c r="Z9" i="168"/>
  <c r="BT9" i="168"/>
  <c r="AV9" i="168"/>
  <c r="X9" i="168"/>
  <c r="BS9" i="168"/>
  <c r="AU9" i="168"/>
  <c r="W9" i="168"/>
  <c r="BR9" i="168"/>
  <c r="AT9" i="168"/>
  <c r="V9" i="168"/>
  <c r="BP9" i="168"/>
  <c r="AR9" i="168"/>
  <c r="U9" i="168"/>
  <c r="BO9" i="168"/>
  <c r="AQ9" i="168"/>
  <c r="T9" i="168"/>
  <c r="BN9" i="168"/>
  <c r="AP9" i="168"/>
  <c r="R9" i="168"/>
  <c r="BL9" i="168"/>
  <c r="AO9" i="168"/>
  <c r="Q9" i="168"/>
  <c r="BK9" i="168"/>
  <c r="AN9" i="168"/>
  <c r="P9" i="168"/>
  <c r="CH9" i="168"/>
  <c r="BJ9" i="168"/>
  <c r="AL9" i="168"/>
  <c r="O9" i="168"/>
  <c r="CK22" i="168"/>
  <c r="I15" i="194"/>
  <c r="CK51" i="188"/>
  <c r="J44" i="183"/>
  <c r="AR91" i="170"/>
  <c r="CK79" i="168"/>
  <c r="I72" i="194"/>
  <c r="BJ91" i="170"/>
  <c r="CK65" i="168"/>
  <c r="I58" i="194"/>
  <c r="CK18" i="188"/>
  <c r="J11" i="183"/>
  <c r="K91" i="170"/>
  <c r="CK74" i="168"/>
  <c r="I67" i="194"/>
  <c r="CK53" i="188"/>
  <c r="J46" i="183"/>
  <c r="CK12" i="168"/>
  <c r="I5" i="194"/>
  <c r="CK21" i="188"/>
  <c r="J14" i="183"/>
  <c r="AI91" i="170"/>
  <c r="BN91" i="170"/>
  <c r="BO35" i="168"/>
  <c r="BO35" i="170" s="1"/>
  <c r="AU35" i="168"/>
  <c r="AU35" i="170" s="1"/>
  <c r="AA35" i="168"/>
  <c r="AA35" i="170" s="1"/>
  <c r="G35" i="168"/>
  <c r="G35" i="170" s="1"/>
  <c r="CH35" i="168"/>
  <c r="CH35" i="170" s="1"/>
  <c r="BN35" i="168"/>
  <c r="BN35" i="170" s="1"/>
  <c r="AT35" i="168"/>
  <c r="AT35" i="170" s="1"/>
  <c r="Z35" i="168"/>
  <c r="Z35" i="170" s="1"/>
  <c r="F35" i="168"/>
  <c r="F35" i="170" s="1"/>
  <c r="CG35" i="168"/>
  <c r="CG35" i="170" s="1"/>
  <c r="BM35" i="168"/>
  <c r="BM35" i="170" s="1"/>
  <c r="AS35" i="168"/>
  <c r="AS35" i="170" s="1"/>
  <c r="Y35" i="168"/>
  <c r="Y35" i="170" s="1"/>
  <c r="E35" i="168"/>
  <c r="E35" i="170" s="1"/>
  <c r="CF35" i="168"/>
  <c r="CF35" i="170" s="1"/>
  <c r="BL35" i="168"/>
  <c r="BL35" i="170" s="1"/>
  <c r="AR35" i="168"/>
  <c r="AR35" i="170" s="1"/>
  <c r="X35" i="168"/>
  <c r="X35" i="170" s="1"/>
  <c r="D35" i="168"/>
  <c r="CE35" i="168"/>
  <c r="CE35" i="170" s="1"/>
  <c r="BK35" i="168"/>
  <c r="BK35" i="170" s="1"/>
  <c r="AQ35" i="168"/>
  <c r="AQ35" i="170" s="1"/>
  <c r="W35" i="168"/>
  <c r="W35" i="170" s="1"/>
  <c r="CD35" i="168"/>
  <c r="CD35" i="170" s="1"/>
  <c r="BJ35" i="168"/>
  <c r="BJ35" i="170" s="1"/>
  <c r="AP35" i="168"/>
  <c r="AP35" i="170" s="1"/>
  <c r="V35" i="168"/>
  <c r="V35" i="170" s="1"/>
  <c r="BY35" i="168"/>
  <c r="BY35" i="170" s="1"/>
  <c r="BE35" i="168"/>
  <c r="BE35" i="170" s="1"/>
  <c r="AK35" i="168"/>
  <c r="AK35" i="170" s="1"/>
  <c r="Q35" i="168"/>
  <c r="Q35" i="170" s="1"/>
  <c r="BX35" i="168"/>
  <c r="BX35" i="170" s="1"/>
  <c r="BD35" i="168"/>
  <c r="BD35" i="170" s="1"/>
  <c r="AJ35" i="168"/>
  <c r="AJ35" i="170" s="1"/>
  <c r="P35" i="168"/>
  <c r="P35" i="170" s="1"/>
  <c r="BW35" i="168"/>
  <c r="BW35" i="170" s="1"/>
  <c r="BC35" i="168"/>
  <c r="BC35" i="170" s="1"/>
  <c r="AI35" i="168"/>
  <c r="AI35" i="170" s="1"/>
  <c r="O35" i="168"/>
  <c r="O35" i="170" s="1"/>
  <c r="BV35" i="168"/>
  <c r="BV35" i="170" s="1"/>
  <c r="BB35" i="168"/>
  <c r="BB35" i="170" s="1"/>
  <c r="AH35" i="168"/>
  <c r="AH35" i="170" s="1"/>
  <c r="N35" i="168"/>
  <c r="N35" i="170" s="1"/>
  <c r="BU35" i="168"/>
  <c r="BU35" i="170" s="1"/>
  <c r="BA35" i="168"/>
  <c r="BA35" i="170" s="1"/>
  <c r="AG35" i="168"/>
  <c r="AG35" i="170" s="1"/>
  <c r="M35" i="168"/>
  <c r="M35" i="170" s="1"/>
  <c r="BT35" i="168"/>
  <c r="BT35" i="170" s="1"/>
  <c r="AZ35" i="168"/>
  <c r="AZ35" i="170" s="1"/>
  <c r="AF35" i="168"/>
  <c r="AF35" i="170" s="1"/>
  <c r="L35" i="168"/>
  <c r="L35" i="170" s="1"/>
  <c r="BS35" i="168"/>
  <c r="BS35" i="170" s="1"/>
  <c r="AY35" i="168"/>
  <c r="AY35" i="170" s="1"/>
  <c r="AE35" i="168"/>
  <c r="AE35" i="170" s="1"/>
  <c r="K35" i="168"/>
  <c r="K35" i="170" s="1"/>
  <c r="BR35" i="168"/>
  <c r="BR35" i="170" s="1"/>
  <c r="AX35" i="168"/>
  <c r="AX35" i="170" s="1"/>
  <c r="AD35" i="168"/>
  <c r="AD35" i="170" s="1"/>
  <c r="J35" i="168"/>
  <c r="J35" i="170" s="1"/>
  <c r="BQ35" i="168"/>
  <c r="BQ35" i="170" s="1"/>
  <c r="AW35" i="168"/>
  <c r="AW35" i="170" s="1"/>
  <c r="AC35" i="168"/>
  <c r="AC35" i="170" s="1"/>
  <c r="I35" i="168"/>
  <c r="I35" i="170" s="1"/>
  <c r="R35" i="168"/>
  <c r="R35" i="170" s="1"/>
  <c r="H35" i="168"/>
  <c r="H35" i="170" s="1"/>
  <c r="CC35" i="168"/>
  <c r="CC35" i="170" s="1"/>
  <c r="CA35" i="168"/>
  <c r="CA35" i="170" s="1"/>
  <c r="BZ35" i="168"/>
  <c r="BZ35" i="170" s="1"/>
  <c r="BP35" i="168"/>
  <c r="BP35" i="170" s="1"/>
  <c r="BI35" i="168"/>
  <c r="BI35" i="170" s="1"/>
  <c r="BH35" i="168"/>
  <c r="BH35" i="170" s="1"/>
  <c r="BG35" i="168"/>
  <c r="BG35" i="170" s="1"/>
  <c r="BF35" i="168"/>
  <c r="BF35" i="170" s="1"/>
  <c r="AV35" i="168"/>
  <c r="AV35" i="170" s="1"/>
  <c r="AO35" i="168"/>
  <c r="AO35" i="170" s="1"/>
  <c r="AN35" i="168"/>
  <c r="AN35" i="170" s="1"/>
  <c r="AM35" i="168"/>
  <c r="AM35" i="170" s="1"/>
  <c r="AL35" i="168"/>
  <c r="AL35" i="170" s="1"/>
  <c r="AB35" i="168"/>
  <c r="AB35" i="170" s="1"/>
  <c r="U35" i="168"/>
  <c r="U35" i="170" s="1"/>
  <c r="T35" i="168"/>
  <c r="T35" i="170" s="1"/>
  <c r="S35" i="168"/>
  <c r="S35" i="170" s="1"/>
  <c r="CK48" i="188"/>
  <c r="J41" i="183"/>
  <c r="R91" i="170"/>
  <c r="CK81" i="168"/>
  <c r="I74" i="194"/>
  <c r="CK47" i="168"/>
  <c r="I40" i="194"/>
  <c r="CK77" i="188"/>
  <c r="J70" i="183"/>
  <c r="BD91" i="170"/>
  <c r="CK53" i="168"/>
  <c r="I46" i="194"/>
  <c r="K96" i="168"/>
  <c r="K96" i="170" s="1"/>
  <c r="CK66" i="168"/>
  <c r="I59" i="194"/>
  <c r="CK80" i="188"/>
  <c r="J73" i="183"/>
  <c r="BU37" i="168"/>
  <c r="BU37" i="170" s="1"/>
  <c r="BA37" i="168"/>
  <c r="BA37" i="170" s="1"/>
  <c r="AG37" i="168"/>
  <c r="AG37" i="170" s="1"/>
  <c r="M37" i="168"/>
  <c r="M37" i="170" s="1"/>
  <c r="BT37" i="168"/>
  <c r="BT37" i="170" s="1"/>
  <c r="AZ37" i="168"/>
  <c r="AZ37" i="170" s="1"/>
  <c r="AF37" i="168"/>
  <c r="AF37" i="170" s="1"/>
  <c r="L37" i="168"/>
  <c r="L37" i="170" s="1"/>
  <c r="BS37" i="168"/>
  <c r="BS37" i="170" s="1"/>
  <c r="AY37" i="168"/>
  <c r="AY37" i="170" s="1"/>
  <c r="AE37" i="168"/>
  <c r="AE37" i="170" s="1"/>
  <c r="K37" i="168"/>
  <c r="K37" i="170" s="1"/>
  <c r="BR37" i="168"/>
  <c r="BR37" i="170" s="1"/>
  <c r="AX37" i="168"/>
  <c r="AX37" i="170" s="1"/>
  <c r="AD37" i="168"/>
  <c r="AD37" i="170" s="1"/>
  <c r="J37" i="168"/>
  <c r="J37" i="170" s="1"/>
  <c r="BQ37" i="168"/>
  <c r="BQ37" i="170" s="1"/>
  <c r="AW37" i="168"/>
  <c r="AW37" i="170" s="1"/>
  <c r="AC37" i="168"/>
  <c r="AC37" i="170" s="1"/>
  <c r="I37" i="168"/>
  <c r="I37" i="170" s="1"/>
  <c r="BP37" i="168"/>
  <c r="BP37" i="170" s="1"/>
  <c r="AV37" i="168"/>
  <c r="AV37" i="170" s="1"/>
  <c r="AB37" i="168"/>
  <c r="AB37" i="170" s="1"/>
  <c r="H37" i="168"/>
  <c r="H37" i="170" s="1"/>
  <c r="CE37" i="168"/>
  <c r="CE37" i="170" s="1"/>
  <c r="BK37" i="168"/>
  <c r="BK37" i="170" s="1"/>
  <c r="AQ37" i="168"/>
  <c r="AQ37" i="170" s="1"/>
  <c r="W37" i="168"/>
  <c r="W37" i="170" s="1"/>
  <c r="CD37" i="168"/>
  <c r="CD37" i="170" s="1"/>
  <c r="BJ37" i="168"/>
  <c r="BJ37" i="170" s="1"/>
  <c r="AP37" i="168"/>
  <c r="AP37" i="170" s="1"/>
  <c r="V37" i="168"/>
  <c r="V37" i="170" s="1"/>
  <c r="CC37" i="168"/>
  <c r="CC37" i="170" s="1"/>
  <c r="BI37" i="168"/>
  <c r="BI37" i="170" s="1"/>
  <c r="AO37" i="168"/>
  <c r="AO37" i="170" s="1"/>
  <c r="U37" i="168"/>
  <c r="U37" i="170" s="1"/>
  <c r="BH37" i="168"/>
  <c r="BH37" i="170" s="1"/>
  <c r="AN37" i="168"/>
  <c r="AN37" i="170" s="1"/>
  <c r="T37" i="168"/>
  <c r="T37" i="170" s="1"/>
  <c r="CA37" i="168"/>
  <c r="CA37" i="170" s="1"/>
  <c r="BG37" i="168"/>
  <c r="BG37" i="170" s="1"/>
  <c r="AM37" i="168"/>
  <c r="AM37" i="170" s="1"/>
  <c r="S37" i="168"/>
  <c r="S37" i="170" s="1"/>
  <c r="BZ37" i="168"/>
  <c r="BZ37" i="170" s="1"/>
  <c r="BF37" i="168"/>
  <c r="BF37" i="170" s="1"/>
  <c r="AL37" i="168"/>
  <c r="AL37" i="170" s="1"/>
  <c r="R37" i="168"/>
  <c r="R37" i="170" s="1"/>
  <c r="BY37" i="168"/>
  <c r="BY37" i="170" s="1"/>
  <c r="BE37" i="168"/>
  <c r="BE37" i="170" s="1"/>
  <c r="AK37" i="168"/>
  <c r="AK37" i="170" s="1"/>
  <c r="Q37" i="168"/>
  <c r="Q37" i="170" s="1"/>
  <c r="BX37" i="168"/>
  <c r="BX37" i="170" s="1"/>
  <c r="BD37" i="168"/>
  <c r="BD37" i="170" s="1"/>
  <c r="AJ37" i="168"/>
  <c r="AJ37" i="170" s="1"/>
  <c r="P37" i="168"/>
  <c r="P37" i="170" s="1"/>
  <c r="BW37" i="168"/>
  <c r="BW37" i="170" s="1"/>
  <c r="BC37" i="168"/>
  <c r="BC37" i="170" s="1"/>
  <c r="AI37" i="168"/>
  <c r="AI37" i="170" s="1"/>
  <c r="O37" i="168"/>
  <c r="O37" i="170" s="1"/>
  <c r="CF37" i="168"/>
  <c r="CF37" i="170" s="1"/>
  <c r="D37" i="168"/>
  <c r="BV37" i="168"/>
  <c r="BV37" i="170" s="1"/>
  <c r="BO37" i="168"/>
  <c r="BO37" i="170" s="1"/>
  <c r="BN37" i="168"/>
  <c r="BN37" i="170" s="1"/>
  <c r="BM37" i="168"/>
  <c r="BM37" i="170" s="1"/>
  <c r="BL37" i="168"/>
  <c r="BL37" i="170" s="1"/>
  <c r="BB37" i="168"/>
  <c r="BB37" i="170" s="1"/>
  <c r="AU37" i="168"/>
  <c r="AU37" i="170" s="1"/>
  <c r="AT37" i="168"/>
  <c r="AT37" i="170" s="1"/>
  <c r="AS37" i="168"/>
  <c r="AS37" i="170" s="1"/>
  <c r="AR37" i="168"/>
  <c r="AR37" i="170" s="1"/>
  <c r="AH37" i="168"/>
  <c r="AH37" i="170" s="1"/>
  <c r="AA37" i="168"/>
  <c r="AA37" i="170" s="1"/>
  <c r="Z37" i="168"/>
  <c r="Z37" i="170" s="1"/>
  <c r="Y37" i="168"/>
  <c r="Y37" i="170" s="1"/>
  <c r="X37" i="168"/>
  <c r="X37" i="170" s="1"/>
  <c r="N37" i="168"/>
  <c r="N37" i="170" s="1"/>
  <c r="G37" i="168"/>
  <c r="G37" i="170" s="1"/>
  <c r="CH37" i="168"/>
  <c r="CH37" i="170" s="1"/>
  <c r="F37" i="168"/>
  <c r="F37" i="170" s="1"/>
  <c r="E37" i="168"/>
  <c r="E37" i="170" s="1"/>
  <c r="CG37" i="168"/>
  <c r="CG37" i="170" s="1"/>
  <c r="CA91" i="170"/>
  <c r="CE76" i="168"/>
  <c r="CE76" i="170" s="1"/>
  <c r="BK76" i="168"/>
  <c r="BK76" i="170" s="1"/>
  <c r="CD76" i="168"/>
  <c r="CD76" i="170" s="1"/>
  <c r="BP76" i="168"/>
  <c r="BP76" i="170" s="1"/>
  <c r="AV76" i="168"/>
  <c r="AV76" i="170" s="1"/>
  <c r="AB76" i="168"/>
  <c r="AB76" i="170" s="1"/>
  <c r="H76" i="168"/>
  <c r="H76" i="170" s="1"/>
  <c r="BS76" i="168"/>
  <c r="BS76" i="170" s="1"/>
  <c r="AW76" i="168"/>
  <c r="AW76" i="170" s="1"/>
  <c r="AA76" i="168"/>
  <c r="AA76" i="170" s="1"/>
  <c r="F76" i="168"/>
  <c r="F76" i="170" s="1"/>
  <c r="BR76" i="168"/>
  <c r="BR76" i="170" s="1"/>
  <c r="AU76" i="168"/>
  <c r="AU76" i="170" s="1"/>
  <c r="Z76" i="168"/>
  <c r="Z76" i="170" s="1"/>
  <c r="E76" i="168"/>
  <c r="E76" i="170" s="1"/>
  <c r="BQ76" i="168"/>
  <c r="BQ76" i="170" s="1"/>
  <c r="AT76" i="168"/>
  <c r="AT76" i="170" s="1"/>
  <c r="Y76" i="168"/>
  <c r="Y76" i="170" s="1"/>
  <c r="D76" i="168"/>
  <c r="BO76" i="168"/>
  <c r="BO76" i="170" s="1"/>
  <c r="AS76" i="168"/>
  <c r="AS76" i="170" s="1"/>
  <c r="X76" i="168"/>
  <c r="X76" i="170" s="1"/>
  <c r="BN76" i="168"/>
  <c r="BN76" i="170" s="1"/>
  <c r="AR76" i="168"/>
  <c r="AR76" i="170" s="1"/>
  <c r="W76" i="168"/>
  <c r="W76" i="170" s="1"/>
  <c r="BM76" i="168"/>
  <c r="BM76" i="170" s="1"/>
  <c r="AQ76" i="168"/>
  <c r="AQ76" i="170" s="1"/>
  <c r="V76" i="168"/>
  <c r="V76" i="170" s="1"/>
  <c r="BL76" i="168"/>
  <c r="BL76" i="170" s="1"/>
  <c r="AP76" i="168"/>
  <c r="AP76" i="170" s="1"/>
  <c r="U76" i="168"/>
  <c r="U76" i="170" s="1"/>
  <c r="CH76" i="168"/>
  <c r="CH76" i="170" s="1"/>
  <c r="BJ76" i="168"/>
  <c r="BJ76" i="170" s="1"/>
  <c r="AO76" i="168"/>
  <c r="AO76" i="170" s="1"/>
  <c r="T76" i="168"/>
  <c r="T76" i="170" s="1"/>
  <c r="CG76" i="168"/>
  <c r="CG76" i="170" s="1"/>
  <c r="BI76" i="168"/>
  <c r="BI76" i="170" s="1"/>
  <c r="AN76" i="168"/>
  <c r="AN76" i="170" s="1"/>
  <c r="S76" i="168"/>
  <c r="S76" i="170" s="1"/>
  <c r="CF76" i="168"/>
  <c r="CF76" i="170" s="1"/>
  <c r="BH76" i="168"/>
  <c r="BH76" i="170" s="1"/>
  <c r="AM76" i="168"/>
  <c r="AM76" i="170" s="1"/>
  <c r="R76" i="168"/>
  <c r="R76" i="170" s="1"/>
  <c r="CC76" i="168"/>
  <c r="CC76" i="170" s="1"/>
  <c r="BG76" i="168"/>
  <c r="BG76" i="170" s="1"/>
  <c r="AL76" i="168"/>
  <c r="AL76" i="170" s="1"/>
  <c r="Q76" i="168"/>
  <c r="Q76" i="170" s="1"/>
  <c r="BF76" i="168"/>
  <c r="BF76" i="170" s="1"/>
  <c r="AK76" i="168"/>
  <c r="AK76" i="170" s="1"/>
  <c r="P76" i="168"/>
  <c r="P76" i="170" s="1"/>
  <c r="CA76" i="168"/>
  <c r="CA76" i="170" s="1"/>
  <c r="BE76" i="168"/>
  <c r="BE76" i="170" s="1"/>
  <c r="AJ76" i="168"/>
  <c r="AJ76" i="170" s="1"/>
  <c r="O76" i="168"/>
  <c r="O76" i="170" s="1"/>
  <c r="BZ76" i="168"/>
  <c r="BZ76" i="170" s="1"/>
  <c r="BD76" i="168"/>
  <c r="BD76" i="170" s="1"/>
  <c r="AI76" i="168"/>
  <c r="AI76" i="170" s="1"/>
  <c r="N76" i="168"/>
  <c r="N76" i="170" s="1"/>
  <c r="BY76" i="168"/>
  <c r="BY76" i="170" s="1"/>
  <c r="BC76" i="168"/>
  <c r="BC76" i="170" s="1"/>
  <c r="AH76" i="168"/>
  <c r="AH76" i="170" s="1"/>
  <c r="M76" i="168"/>
  <c r="M76" i="170" s="1"/>
  <c r="BX76" i="168"/>
  <c r="BX76" i="170" s="1"/>
  <c r="BB76" i="168"/>
  <c r="BB76" i="170" s="1"/>
  <c r="AG76" i="168"/>
  <c r="AG76" i="170" s="1"/>
  <c r="L76" i="168"/>
  <c r="L76" i="170" s="1"/>
  <c r="BW76" i="168"/>
  <c r="BW76" i="170" s="1"/>
  <c r="BA76" i="168"/>
  <c r="BA76" i="170" s="1"/>
  <c r="AF76" i="168"/>
  <c r="AF76" i="170" s="1"/>
  <c r="K76" i="168"/>
  <c r="K76" i="170" s="1"/>
  <c r="BV76" i="168"/>
  <c r="BV76" i="170" s="1"/>
  <c r="AZ76" i="168"/>
  <c r="AZ76" i="170" s="1"/>
  <c r="AE76" i="168"/>
  <c r="AE76" i="170" s="1"/>
  <c r="J76" i="168"/>
  <c r="J76" i="170" s="1"/>
  <c r="BU76" i="168"/>
  <c r="BU76" i="170" s="1"/>
  <c r="AY76" i="168"/>
  <c r="AY76" i="170" s="1"/>
  <c r="AD76" i="168"/>
  <c r="AD76" i="170" s="1"/>
  <c r="I76" i="168"/>
  <c r="I76" i="170" s="1"/>
  <c r="BT76" i="168"/>
  <c r="BT76" i="170" s="1"/>
  <c r="AX76" i="168"/>
  <c r="AX76" i="170" s="1"/>
  <c r="AC76" i="168"/>
  <c r="AC76" i="170" s="1"/>
  <c r="G76" i="168"/>
  <c r="G76" i="170" s="1"/>
  <c r="CK60" i="188"/>
  <c r="J53" i="183"/>
  <c r="AG96" i="168"/>
  <c r="AG96" i="170" s="1"/>
  <c r="CG88" i="190"/>
  <c r="CG90" i="188"/>
  <c r="CG90" i="190" s="1"/>
  <c r="X80" i="206"/>
  <c r="X60" i="206"/>
  <c r="X40" i="206"/>
  <c r="X20" i="206"/>
  <c r="X79" i="206"/>
  <c r="X59" i="206"/>
  <c r="X39" i="206"/>
  <c r="X19" i="206"/>
  <c r="X78" i="206"/>
  <c r="X58" i="206"/>
  <c r="X38" i="206"/>
  <c r="X18" i="206"/>
  <c r="X77" i="206"/>
  <c r="X57" i="206"/>
  <c r="X37" i="206"/>
  <c r="X17" i="206"/>
  <c r="X76" i="206"/>
  <c r="X56" i="206"/>
  <c r="X36" i="206"/>
  <c r="X16" i="206"/>
  <c r="X75" i="206"/>
  <c r="X55" i="206"/>
  <c r="X35" i="206"/>
  <c r="X15" i="206"/>
  <c r="X70" i="206"/>
  <c r="X50" i="206"/>
  <c r="X30" i="206"/>
  <c r="X88" i="206"/>
  <c r="X68" i="206"/>
  <c r="X48" i="206"/>
  <c r="X28" i="206"/>
  <c r="X87" i="206"/>
  <c r="X67" i="206"/>
  <c r="X47" i="206"/>
  <c r="X27" i="206"/>
  <c r="X86" i="206"/>
  <c r="X66" i="206"/>
  <c r="X46" i="206"/>
  <c r="X26" i="206"/>
  <c r="X85" i="206"/>
  <c r="X65" i="206"/>
  <c r="X45" i="206"/>
  <c r="X25" i="206"/>
  <c r="X84" i="206"/>
  <c r="X64" i="206"/>
  <c r="X44" i="206"/>
  <c r="X24" i="206"/>
  <c r="X83" i="206"/>
  <c r="X63" i="206"/>
  <c r="X43" i="206"/>
  <c r="X23" i="206"/>
  <c r="X82" i="206"/>
  <c r="X62" i="206"/>
  <c r="X42" i="206"/>
  <c r="X22" i="206"/>
  <c r="X53" i="206"/>
  <c r="X52" i="206"/>
  <c r="X51" i="206"/>
  <c r="X49" i="206"/>
  <c r="X41" i="206"/>
  <c r="X34" i="206"/>
  <c r="X33" i="206"/>
  <c r="X32" i="206"/>
  <c r="X31" i="206"/>
  <c r="X29" i="206"/>
  <c r="X21" i="206"/>
  <c r="X14" i="206"/>
  <c r="X81" i="206"/>
  <c r="X74" i="206"/>
  <c r="X13" i="206"/>
  <c r="X73" i="206"/>
  <c r="X72" i="206"/>
  <c r="X71" i="206"/>
  <c r="X69" i="206"/>
  <c r="X61" i="206"/>
  <c r="X54" i="206"/>
  <c r="Q91" i="170"/>
  <c r="U96" i="168"/>
  <c r="U96" i="170" s="1"/>
  <c r="CK30" i="188"/>
  <c r="J23" i="183"/>
  <c r="BI91" i="170"/>
  <c r="CK45" i="168"/>
  <c r="I38" i="194"/>
  <c r="E91" i="170"/>
  <c r="CK11" i="168"/>
  <c r="I4" i="194"/>
  <c r="CK79" i="188"/>
  <c r="J72" i="183"/>
  <c r="CK50" i="168"/>
  <c r="I43" i="194"/>
  <c r="CK33" i="188"/>
  <c r="J26" i="183"/>
  <c r="AL96" i="168"/>
  <c r="AL96" i="170" s="1"/>
  <c r="AC96" i="168"/>
  <c r="AC96" i="170" s="1"/>
  <c r="CK56" i="168"/>
  <c r="I49" i="194"/>
  <c r="AT91" i="170"/>
  <c r="Q96" i="168"/>
  <c r="Q96" i="170" s="1"/>
  <c r="P96" i="168"/>
  <c r="P96" i="170" s="1"/>
  <c r="Y91" i="170"/>
  <c r="BW75" i="168"/>
  <c r="BW75" i="170" s="1"/>
  <c r="BC75" i="168"/>
  <c r="BC75" i="170" s="1"/>
  <c r="AI75" i="168"/>
  <c r="AI75" i="170" s="1"/>
  <c r="O75" i="168"/>
  <c r="O75" i="170" s="1"/>
  <c r="BT75" i="168"/>
  <c r="BT75" i="170" s="1"/>
  <c r="AY75" i="168"/>
  <c r="AY75" i="170" s="1"/>
  <c r="AD75" i="168"/>
  <c r="AD75" i="170" s="1"/>
  <c r="I75" i="168"/>
  <c r="I75" i="170" s="1"/>
  <c r="BS75" i="168"/>
  <c r="BS75" i="170" s="1"/>
  <c r="AX75" i="168"/>
  <c r="AX75" i="170" s="1"/>
  <c r="AC75" i="168"/>
  <c r="AC75" i="170" s="1"/>
  <c r="H75" i="168"/>
  <c r="H75" i="170" s="1"/>
  <c r="BR75" i="168"/>
  <c r="BR75" i="170" s="1"/>
  <c r="AW75" i="168"/>
  <c r="AW75" i="170" s="1"/>
  <c r="AB75" i="168"/>
  <c r="AB75" i="170" s="1"/>
  <c r="G75" i="168"/>
  <c r="G75" i="170" s="1"/>
  <c r="BQ75" i="168"/>
  <c r="BQ75" i="170" s="1"/>
  <c r="AV75" i="168"/>
  <c r="AV75" i="170" s="1"/>
  <c r="AA75" i="168"/>
  <c r="AA75" i="170" s="1"/>
  <c r="F75" i="168"/>
  <c r="F75" i="170" s="1"/>
  <c r="BP75" i="168"/>
  <c r="BP75" i="170" s="1"/>
  <c r="AU75" i="168"/>
  <c r="AU75" i="170" s="1"/>
  <c r="Z75" i="168"/>
  <c r="Z75" i="170" s="1"/>
  <c r="E75" i="168"/>
  <c r="E75" i="170" s="1"/>
  <c r="BO75" i="168"/>
  <c r="BO75" i="170" s="1"/>
  <c r="AT75" i="168"/>
  <c r="AT75" i="170" s="1"/>
  <c r="Y75" i="168"/>
  <c r="Y75" i="170" s="1"/>
  <c r="D75" i="168"/>
  <c r="BN75" i="168"/>
  <c r="BN75" i="170" s="1"/>
  <c r="AS75" i="168"/>
  <c r="AS75" i="170" s="1"/>
  <c r="X75" i="168"/>
  <c r="X75" i="170" s="1"/>
  <c r="CH75" i="168"/>
  <c r="CH75" i="170" s="1"/>
  <c r="BM75" i="168"/>
  <c r="BM75" i="170" s="1"/>
  <c r="AR75" i="168"/>
  <c r="AR75" i="170" s="1"/>
  <c r="W75" i="168"/>
  <c r="W75" i="170" s="1"/>
  <c r="CG75" i="168"/>
  <c r="CG75" i="170" s="1"/>
  <c r="BL75" i="168"/>
  <c r="BL75" i="170" s="1"/>
  <c r="AQ75" i="168"/>
  <c r="AQ75" i="170" s="1"/>
  <c r="V75" i="168"/>
  <c r="V75" i="170" s="1"/>
  <c r="CF75" i="168"/>
  <c r="CF75" i="170" s="1"/>
  <c r="BK75" i="168"/>
  <c r="BK75" i="170" s="1"/>
  <c r="AP75" i="168"/>
  <c r="AP75" i="170" s="1"/>
  <c r="U75" i="168"/>
  <c r="U75" i="170" s="1"/>
  <c r="CE75" i="168"/>
  <c r="CE75" i="170" s="1"/>
  <c r="BJ75" i="168"/>
  <c r="BJ75" i="170" s="1"/>
  <c r="AO75" i="168"/>
  <c r="AO75" i="170" s="1"/>
  <c r="T75" i="168"/>
  <c r="T75" i="170" s="1"/>
  <c r="CD75" i="168"/>
  <c r="CD75" i="170" s="1"/>
  <c r="BI75" i="168"/>
  <c r="BI75" i="170" s="1"/>
  <c r="AN75" i="168"/>
  <c r="AN75" i="170" s="1"/>
  <c r="S75" i="168"/>
  <c r="S75" i="170" s="1"/>
  <c r="CC75" i="168"/>
  <c r="CC75" i="170" s="1"/>
  <c r="BH75" i="168"/>
  <c r="BH75" i="170" s="1"/>
  <c r="AM75" i="168"/>
  <c r="AM75" i="170" s="1"/>
  <c r="R75" i="168"/>
  <c r="R75" i="170" s="1"/>
  <c r="BG75" i="168"/>
  <c r="BG75" i="170" s="1"/>
  <c r="AL75" i="168"/>
  <c r="AL75" i="170" s="1"/>
  <c r="Q75" i="168"/>
  <c r="Q75" i="170" s="1"/>
  <c r="CA75" i="168"/>
  <c r="CA75" i="170" s="1"/>
  <c r="BF75" i="168"/>
  <c r="BF75" i="170" s="1"/>
  <c r="AK75" i="168"/>
  <c r="AK75" i="170" s="1"/>
  <c r="P75" i="168"/>
  <c r="P75" i="170" s="1"/>
  <c r="BZ75" i="168"/>
  <c r="BZ75" i="170" s="1"/>
  <c r="BE75" i="168"/>
  <c r="BE75" i="170" s="1"/>
  <c r="AJ75" i="168"/>
  <c r="AJ75" i="170" s="1"/>
  <c r="N75" i="168"/>
  <c r="N75" i="170" s="1"/>
  <c r="BY75" i="168"/>
  <c r="BY75" i="170" s="1"/>
  <c r="BD75" i="168"/>
  <c r="BD75" i="170" s="1"/>
  <c r="AH75" i="168"/>
  <c r="AH75" i="170" s="1"/>
  <c r="M75" i="168"/>
  <c r="M75" i="170" s="1"/>
  <c r="BX75" i="168"/>
  <c r="BX75" i="170" s="1"/>
  <c r="BB75" i="168"/>
  <c r="BB75" i="170" s="1"/>
  <c r="AG75" i="168"/>
  <c r="AG75" i="170" s="1"/>
  <c r="L75" i="168"/>
  <c r="L75" i="170" s="1"/>
  <c r="BV75" i="168"/>
  <c r="BV75" i="170" s="1"/>
  <c r="BA75" i="168"/>
  <c r="BA75" i="170" s="1"/>
  <c r="AF75" i="168"/>
  <c r="AF75" i="170" s="1"/>
  <c r="K75" i="168"/>
  <c r="K75" i="170" s="1"/>
  <c r="BU75" i="168"/>
  <c r="BU75" i="170" s="1"/>
  <c r="AZ75" i="168"/>
  <c r="AZ75" i="170" s="1"/>
  <c r="AE75" i="168"/>
  <c r="AE75" i="170" s="1"/>
  <c r="J75" i="168"/>
  <c r="J75" i="170" s="1"/>
  <c r="AX91" i="170"/>
  <c r="CK43" i="168"/>
  <c r="I36" i="194"/>
  <c r="CK81" i="188"/>
  <c r="J74" i="183"/>
  <c r="BV91" i="170"/>
  <c r="CK22" i="188"/>
  <c r="J15" i="183"/>
  <c r="AG91" i="170"/>
  <c r="CK83" i="188"/>
  <c r="J76" i="183"/>
  <c r="BT96" i="168"/>
  <c r="BT96" i="170" s="1"/>
  <c r="D96" i="190"/>
  <c r="AC13" i="205" a="1"/>
  <c r="CB96" i="188"/>
  <c r="CB96" i="190" s="1"/>
  <c r="BI96" i="168"/>
  <c r="BI96" i="170" s="1"/>
  <c r="CK64" i="188"/>
  <c r="J57" i="183"/>
  <c r="AA91" i="170"/>
  <c r="AJ91" i="170"/>
  <c r="AN96" i="168"/>
  <c r="AN96" i="170" s="1"/>
  <c r="BW71" i="168"/>
  <c r="BW71" i="170" s="1"/>
  <c r="BC71" i="168"/>
  <c r="BC71" i="170" s="1"/>
  <c r="AI71" i="168"/>
  <c r="AI71" i="170" s="1"/>
  <c r="O71" i="168"/>
  <c r="O71" i="170" s="1"/>
  <c r="BV71" i="168"/>
  <c r="BV71" i="170" s="1"/>
  <c r="BB71" i="168"/>
  <c r="BB71" i="170" s="1"/>
  <c r="AH71" i="168"/>
  <c r="AH71" i="170" s="1"/>
  <c r="N71" i="168"/>
  <c r="N71" i="170" s="1"/>
  <c r="BU71" i="168"/>
  <c r="BU71" i="170" s="1"/>
  <c r="BA71" i="168"/>
  <c r="BA71" i="170" s="1"/>
  <c r="AG71" i="168"/>
  <c r="AG71" i="170" s="1"/>
  <c r="M71" i="168"/>
  <c r="M71" i="170" s="1"/>
  <c r="BT71" i="168"/>
  <c r="BT71" i="170" s="1"/>
  <c r="AZ71" i="168"/>
  <c r="AZ71" i="170" s="1"/>
  <c r="AF71" i="168"/>
  <c r="AF71" i="170" s="1"/>
  <c r="L71" i="168"/>
  <c r="L71" i="170" s="1"/>
  <c r="BS71" i="168"/>
  <c r="BS71" i="170" s="1"/>
  <c r="AY71" i="168"/>
  <c r="AY71" i="170" s="1"/>
  <c r="AE71" i="168"/>
  <c r="AE71" i="170" s="1"/>
  <c r="K71" i="168"/>
  <c r="K71" i="170" s="1"/>
  <c r="BR71" i="168"/>
  <c r="BR71" i="170" s="1"/>
  <c r="AX71" i="168"/>
  <c r="AX71" i="170" s="1"/>
  <c r="AD71" i="168"/>
  <c r="AD71" i="170" s="1"/>
  <c r="J71" i="168"/>
  <c r="J71" i="170" s="1"/>
  <c r="BQ71" i="168"/>
  <c r="BQ71" i="170" s="1"/>
  <c r="AW71" i="168"/>
  <c r="AW71" i="170" s="1"/>
  <c r="AC71" i="168"/>
  <c r="AC71" i="170" s="1"/>
  <c r="I71" i="168"/>
  <c r="I71" i="170" s="1"/>
  <c r="BP71" i="168"/>
  <c r="BP71" i="170" s="1"/>
  <c r="AV71" i="168"/>
  <c r="AV71" i="170" s="1"/>
  <c r="AB71" i="168"/>
  <c r="AB71" i="170" s="1"/>
  <c r="H71" i="168"/>
  <c r="H71" i="170" s="1"/>
  <c r="BO71" i="168"/>
  <c r="BO71" i="170" s="1"/>
  <c r="AU71" i="168"/>
  <c r="AU71" i="170" s="1"/>
  <c r="AA71" i="168"/>
  <c r="AA71" i="170" s="1"/>
  <c r="G71" i="168"/>
  <c r="G71" i="170" s="1"/>
  <c r="CH71" i="168"/>
  <c r="CH71" i="170" s="1"/>
  <c r="BN71" i="168"/>
  <c r="BN71" i="170" s="1"/>
  <c r="AT71" i="168"/>
  <c r="AT71" i="170" s="1"/>
  <c r="Z71" i="168"/>
  <c r="Z71" i="170" s="1"/>
  <c r="F71" i="168"/>
  <c r="F71" i="170" s="1"/>
  <c r="CG71" i="168"/>
  <c r="CG71" i="170" s="1"/>
  <c r="BM71" i="168"/>
  <c r="BM71" i="170" s="1"/>
  <c r="AS71" i="168"/>
  <c r="AS71" i="170" s="1"/>
  <c r="Y71" i="168"/>
  <c r="Y71" i="170" s="1"/>
  <c r="E71" i="168"/>
  <c r="E71" i="170" s="1"/>
  <c r="CF71" i="168"/>
  <c r="CF71" i="170" s="1"/>
  <c r="BL71" i="168"/>
  <c r="BL71" i="170" s="1"/>
  <c r="AR71" i="168"/>
  <c r="AR71" i="170" s="1"/>
  <c r="X71" i="168"/>
  <c r="X71" i="170" s="1"/>
  <c r="D71" i="168"/>
  <c r="CE71" i="168"/>
  <c r="CE71" i="170" s="1"/>
  <c r="BK71" i="168"/>
  <c r="BK71" i="170" s="1"/>
  <c r="AQ71" i="168"/>
  <c r="AQ71" i="170" s="1"/>
  <c r="W71" i="168"/>
  <c r="W71" i="170" s="1"/>
  <c r="CD71" i="168"/>
  <c r="CD71" i="170" s="1"/>
  <c r="BJ71" i="168"/>
  <c r="BJ71" i="170" s="1"/>
  <c r="AP71" i="168"/>
  <c r="AP71" i="170" s="1"/>
  <c r="V71" i="168"/>
  <c r="V71" i="170" s="1"/>
  <c r="CC71" i="168"/>
  <c r="CC71" i="170" s="1"/>
  <c r="BI71" i="168"/>
  <c r="BI71" i="170" s="1"/>
  <c r="AO71" i="168"/>
  <c r="AO71" i="170" s="1"/>
  <c r="U71" i="168"/>
  <c r="U71" i="170" s="1"/>
  <c r="BH71" i="168"/>
  <c r="BH71" i="170" s="1"/>
  <c r="AN71" i="168"/>
  <c r="AN71" i="170" s="1"/>
  <c r="T71" i="168"/>
  <c r="T71" i="170" s="1"/>
  <c r="CA71" i="168"/>
  <c r="CA71" i="170" s="1"/>
  <c r="BG71" i="168"/>
  <c r="BG71" i="170" s="1"/>
  <c r="AM71" i="168"/>
  <c r="AM71" i="170" s="1"/>
  <c r="S71" i="168"/>
  <c r="S71" i="170" s="1"/>
  <c r="BZ71" i="168"/>
  <c r="BZ71" i="170" s="1"/>
  <c r="BF71" i="168"/>
  <c r="BF71" i="170" s="1"/>
  <c r="AL71" i="168"/>
  <c r="AL71" i="170" s="1"/>
  <c r="R71" i="168"/>
  <c r="R71" i="170" s="1"/>
  <c r="BY71" i="168"/>
  <c r="BY71" i="170" s="1"/>
  <c r="BE71" i="168"/>
  <c r="BE71" i="170" s="1"/>
  <c r="AK71" i="168"/>
  <c r="AK71" i="170" s="1"/>
  <c r="Q71" i="168"/>
  <c r="Q71" i="170" s="1"/>
  <c r="BX71" i="168"/>
  <c r="BX71" i="170" s="1"/>
  <c r="BD71" i="168"/>
  <c r="BD71" i="170" s="1"/>
  <c r="AJ71" i="168"/>
  <c r="AJ71" i="170" s="1"/>
  <c r="P71" i="168"/>
  <c r="P71" i="170" s="1"/>
  <c r="CK34" i="188"/>
  <c r="J27" i="183"/>
  <c r="BQ29" i="168"/>
  <c r="BQ29" i="170" s="1"/>
  <c r="AW29" i="168"/>
  <c r="AW29" i="170" s="1"/>
  <c r="AC29" i="168"/>
  <c r="AC29" i="170" s="1"/>
  <c r="I29" i="168"/>
  <c r="I29" i="170" s="1"/>
  <c r="BP29" i="168"/>
  <c r="BP29" i="170" s="1"/>
  <c r="AV29" i="168"/>
  <c r="AV29" i="170" s="1"/>
  <c r="AB29" i="168"/>
  <c r="AB29" i="170" s="1"/>
  <c r="H29" i="168"/>
  <c r="H29" i="170" s="1"/>
  <c r="BO29" i="168"/>
  <c r="BO29" i="170" s="1"/>
  <c r="AU29" i="168"/>
  <c r="AU29" i="170" s="1"/>
  <c r="AA29" i="168"/>
  <c r="AA29" i="170" s="1"/>
  <c r="G29" i="168"/>
  <c r="G29" i="170" s="1"/>
  <c r="CH29" i="168"/>
  <c r="CH29" i="170" s="1"/>
  <c r="BN29" i="168"/>
  <c r="BN29" i="170" s="1"/>
  <c r="AT29" i="168"/>
  <c r="AT29" i="170" s="1"/>
  <c r="Z29" i="168"/>
  <c r="Z29" i="170" s="1"/>
  <c r="F29" i="168"/>
  <c r="F29" i="170" s="1"/>
  <c r="CG29" i="168"/>
  <c r="CG29" i="170" s="1"/>
  <c r="BM29" i="168"/>
  <c r="BM29" i="170" s="1"/>
  <c r="AS29" i="168"/>
  <c r="AS29" i="170" s="1"/>
  <c r="Y29" i="168"/>
  <c r="Y29" i="170" s="1"/>
  <c r="E29" i="168"/>
  <c r="E29" i="170" s="1"/>
  <c r="CF29" i="168"/>
  <c r="CF29" i="170" s="1"/>
  <c r="BL29" i="168"/>
  <c r="BL29" i="170" s="1"/>
  <c r="AR29" i="168"/>
  <c r="AR29" i="170" s="1"/>
  <c r="X29" i="168"/>
  <c r="X29" i="170" s="1"/>
  <c r="D29" i="168"/>
  <c r="CA29" i="168"/>
  <c r="CA29" i="170" s="1"/>
  <c r="BG29" i="168"/>
  <c r="BG29" i="170" s="1"/>
  <c r="AM29" i="168"/>
  <c r="AM29" i="170" s="1"/>
  <c r="S29" i="168"/>
  <c r="S29" i="170" s="1"/>
  <c r="BZ29" i="168"/>
  <c r="BZ29" i="170" s="1"/>
  <c r="BF29" i="168"/>
  <c r="BF29" i="170" s="1"/>
  <c r="AL29" i="168"/>
  <c r="AL29" i="170" s="1"/>
  <c r="R29" i="168"/>
  <c r="R29" i="170" s="1"/>
  <c r="BY29" i="168"/>
  <c r="BY29" i="170" s="1"/>
  <c r="BE29" i="168"/>
  <c r="BE29" i="170" s="1"/>
  <c r="AK29" i="168"/>
  <c r="AK29" i="170" s="1"/>
  <c r="Q29" i="168"/>
  <c r="Q29" i="170" s="1"/>
  <c r="BX29" i="168"/>
  <c r="BX29" i="170" s="1"/>
  <c r="BD29" i="168"/>
  <c r="BD29" i="170" s="1"/>
  <c r="AJ29" i="168"/>
  <c r="AJ29" i="170" s="1"/>
  <c r="P29" i="168"/>
  <c r="P29" i="170" s="1"/>
  <c r="BW29" i="168"/>
  <c r="BW29" i="170" s="1"/>
  <c r="BC29" i="168"/>
  <c r="BC29" i="170" s="1"/>
  <c r="AI29" i="168"/>
  <c r="AI29" i="170" s="1"/>
  <c r="O29" i="168"/>
  <c r="O29" i="170" s="1"/>
  <c r="BV29" i="168"/>
  <c r="BV29" i="170" s="1"/>
  <c r="BB29" i="168"/>
  <c r="BB29" i="170" s="1"/>
  <c r="AH29" i="168"/>
  <c r="AH29" i="170" s="1"/>
  <c r="N29" i="168"/>
  <c r="N29" i="170" s="1"/>
  <c r="BU29" i="168"/>
  <c r="BU29" i="170" s="1"/>
  <c r="BA29" i="168"/>
  <c r="BA29" i="170" s="1"/>
  <c r="AG29" i="168"/>
  <c r="AG29" i="170" s="1"/>
  <c r="M29" i="168"/>
  <c r="M29" i="170" s="1"/>
  <c r="BT29" i="168"/>
  <c r="BT29" i="170" s="1"/>
  <c r="AZ29" i="168"/>
  <c r="AZ29" i="170" s="1"/>
  <c r="AF29" i="168"/>
  <c r="AF29" i="170" s="1"/>
  <c r="L29" i="168"/>
  <c r="L29" i="170" s="1"/>
  <c r="BS29" i="168"/>
  <c r="BS29" i="170" s="1"/>
  <c r="AY29" i="168"/>
  <c r="AY29" i="170" s="1"/>
  <c r="AE29" i="168"/>
  <c r="AE29" i="170" s="1"/>
  <c r="K29" i="168"/>
  <c r="K29" i="170" s="1"/>
  <c r="BH29" i="168"/>
  <c r="BH29" i="170" s="1"/>
  <c r="AX29" i="168"/>
  <c r="AX29" i="170" s="1"/>
  <c r="AQ29" i="168"/>
  <c r="AQ29" i="170" s="1"/>
  <c r="AP29" i="168"/>
  <c r="AP29" i="170" s="1"/>
  <c r="AO29" i="168"/>
  <c r="AO29" i="170" s="1"/>
  <c r="AN29" i="168"/>
  <c r="AN29" i="170" s="1"/>
  <c r="AD29" i="168"/>
  <c r="AD29" i="170" s="1"/>
  <c r="W29" i="168"/>
  <c r="W29" i="170" s="1"/>
  <c r="V29" i="168"/>
  <c r="V29" i="170" s="1"/>
  <c r="U29" i="168"/>
  <c r="U29" i="170" s="1"/>
  <c r="T29" i="168"/>
  <c r="T29" i="170" s="1"/>
  <c r="J29" i="168"/>
  <c r="J29" i="170" s="1"/>
  <c r="CE29" i="168"/>
  <c r="CE29" i="170" s="1"/>
  <c r="CD29" i="168"/>
  <c r="CD29" i="170" s="1"/>
  <c r="CC29" i="168"/>
  <c r="CC29" i="170" s="1"/>
  <c r="BR29" i="168"/>
  <c r="BR29" i="170" s="1"/>
  <c r="BK29" i="168"/>
  <c r="BK29" i="170" s="1"/>
  <c r="BJ29" i="168"/>
  <c r="BJ29" i="170" s="1"/>
  <c r="BI29" i="168"/>
  <c r="BI29" i="170" s="1"/>
  <c r="CK35" i="188"/>
  <c r="J28" i="183"/>
  <c r="BQ96" i="168"/>
  <c r="BQ96" i="170" s="1"/>
  <c r="CD30" i="168"/>
  <c r="CD30" i="170" s="1"/>
  <c r="BJ30" i="168"/>
  <c r="BJ30" i="170" s="1"/>
  <c r="AP30" i="168"/>
  <c r="AP30" i="170" s="1"/>
  <c r="V30" i="168"/>
  <c r="V30" i="170" s="1"/>
  <c r="CC30" i="168"/>
  <c r="CC30" i="170" s="1"/>
  <c r="BI30" i="168"/>
  <c r="BI30" i="170" s="1"/>
  <c r="AO30" i="168"/>
  <c r="AO30" i="170" s="1"/>
  <c r="U30" i="168"/>
  <c r="U30" i="170" s="1"/>
  <c r="BH30" i="168"/>
  <c r="BH30" i="170" s="1"/>
  <c r="AN30" i="168"/>
  <c r="AN30" i="170" s="1"/>
  <c r="T30" i="168"/>
  <c r="T30" i="170" s="1"/>
  <c r="CA30" i="168"/>
  <c r="CA30" i="170" s="1"/>
  <c r="BG30" i="168"/>
  <c r="BG30" i="170" s="1"/>
  <c r="AM30" i="168"/>
  <c r="AM30" i="170" s="1"/>
  <c r="S30" i="168"/>
  <c r="S30" i="170" s="1"/>
  <c r="BZ30" i="168"/>
  <c r="BZ30" i="170" s="1"/>
  <c r="BF30" i="168"/>
  <c r="BF30" i="170" s="1"/>
  <c r="AL30" i="168"/>
  <c r="AL30" i="170" s="1"/>
  <c r="R30" i="168"/>
  <c r="R30" i="170" s="1"/>
  <c r="BY30" i="168"/>
  <c r="BY30" i="170" s="1"/>
  <c r="BE30" i="168"/>
  <c r="BE30" i="170" s="1"/>
  <c r="AK30" i="168"/>
  <c r="AK30" i="170" s="1"/>
  <c r="Q30" i="168"/>
  <c r="Q30" i="170" s="1"/>
  <c r="BT30" i="168"/>
  <c r="BT30" i="170" s="1"/>
  <c r="AZ30" i="168"/>
  <c r="AZ30" i="170" s="1"/>
  <c r="AF30" i="168"/>
  <c r="AF30" i="170" s="1"/>
  <c r="L30" i="168"/>
  <c r="L30" i="170" s="1"/>
  <c r="BS30" i="168"/>
  <c r="BS30" i="170" s="1"/>
  <c r="AY30" i="168"/>
  <c r="AY30" i="170" s="1"/>
  <c r="AE30" i="168"/>
  <c r="AE30" i="170" s="1"/>
  <c r="K30" i="168"/>
  <c r="K30" i="170" s="1"/>
  <c r="BR30" i="168"/>
  <c r="BR30" i="170" s="1"/>
  <c r="AX30" i="168"/>
  <c r="AX30" i="170" s="1"/>
  <c r="AD30" i="168"/>
  <c r="AD30" i="170" s="1"/>
  <c r="J30" i="168"/>
  <c r="J30" i="170" s="1"/>
  <c r="BQ30" i="168"/>
  <c r="BQ30" i="170" s="1"/>
  <c r="AW30" i="168"/>
  <c r="AW30" i="170" s="1"/>
  <c r="AC30" i="168"/>
  <c r="AC30" i="170" s="1"/>
  <c r="I30" i="168"/>
  <c r="I30" i="170" s="1"/>
  <c r="BP30" i="168"/>
  <c r="BP30" i="170" s="1"/>
  <c r="AV30" i="168"/>
  <c r="AV30" i="170" s="1"/>
  <c r="AB30" i="168"/>
  <c r="AB30" i="170" s="1"/>
  <c r="H30" i="168"/>
  <c r="H30" i="170" s="1"/>
  <c r="BO30" i="168"/>
  <c r="BO30" i="170" s="1"/>
  <c r="AU30" i="168"/>
  <c r="AU30" i="170" s="1"/>
  <c r="AA30" i="168"/>
  <c r="AA30" i="170" s="1"/>
  <c r="G30" i="168"/>
  <c r="G30" i="170" s="1"/>
  <c r="CH30" i="168"/>
  <c r="CH30" i="170" s="1"/>
  <c r="BN30" i="168"/>
  <c r="BN30" i="170" s="1"/>
  <c r="AT30" i="168"/>
  <c r="AT30" i="170" s="1"/>
  <c r="Z30" i="168"/>
  <c r="Z30" i="170" s="1"/>
  <c r="F30" i="168"/>
  <c r="F30" i="170" s="1"/>
  <c r="CG30" i="168"/>
  <c r="CG30" i="170" s="1"/>
  <c r="BM30" i="168"/>
  <c r="BM30" i="170" s="1"/>
  <c r="AS30" i="168"/>
  <c r="AS30" i="170" s="1"/>
  <c r="Y30" i="168"/>
  <c r="Y30" i="170" s="1"/>
  <c r="E30" i="168"/>
  <c r="E30" i="170" s="1"/>
  <c r="CF30" i="168"/>
  <c r="CF30" i="170" s="1"/>
  <c r="BL30" i="168"/>
  <c r="BL30" i="170" s="1"/>
  <c r="AR30" i="168"/>
  <c r="AR30" i="170" s="1"/>
  <c r="X30" i="168"/>
  <c r="X30" i="170" s="1"/>
  <c r="D30" i="168"/>
  <c r="BA30" i="168"/>
  <c r="BA30" i="170" s="1"/>
  <c r="AQ30" i="168"/>
  <c r="AQ30" i="170" s="1"/>
  <c r="AJ30" i="168"/>
  <c r="AJ30" i="170" s="1"/>
  <c r="AI30" i="168"/>
  <c r="AI30" i="170" s="1"/>
  <c r="AH30" i="168"/>
  <c r="AH30" i="170" s="1"/>
  <c r="AG30" i="168"/>
  <c r="AG30" i="170" s="1"/>
  <c r="W30" i="168"/>
  <c r="W30" i="170" s="1"/>
  <c r="P30" i="168"/>
  <c r="P30" i="170" s="1"/>
  <c r="O30" i="168"/>
  <c r="O30" i="170" s="1"/>
  <c r="N30" i="168"/>
  <c r="N30" i="170" s="1"/>
  <c r="M30" i="168"/>
  <c r="M30" i="170" s="1"/>
  <c r="CE30" i="168"/>
  <c r="CE30" i="170" s="1"/>
  <c r="BX30" i="168"/>
  <c r="BX30" i="170" s="1"/>
  <c r="BW30" i="168"/>
  <c r="BW30" i="170" s="1"/>
  <c r="BV30" i="168"/>
  <c r="BV30" i="170" s="1"/>
  <c r="BU30" i="168"/>
  <c r="BU30" i="170" s="1"/>
  <c r="BK30" i="168"/>
  <c r="BK30" i="170" s="1"/>
  <c r="BD30" i="168"/>
  <c r="BD30" i="170" s="1"/>
  <c r="BC30" i="168"/>
  <c r="BC30" i="170" s="1"/>
  <c r="BB30" i="168"/>
  <c r="BB30" i="170" s="1"/>
  <c r="CK73" i="188"/>
  <c r="J66" i="183"/>
  <c r="BD96" i="168"/>
  <c r="BD96" i="170" s="1"/>
  <c r="CK17" i="188"/>
  <c r="J10" i="183"/>
  <c r="AY91" i="170"/>
  <c r="AG83" i="206"/>
  <c r="AG63" i="206"/>
  <c r="AG43" i="206"/>
  <c r="AG23" i="206"/>
  <c r="AG82" i="206"/>
  <c r="AG62" i="206"/>
  <c r="AG42" i="206"/>
  <c r="AG22" i="206"/>
  <c r="AG81" i="206"/>
  <c r="AG61" i="206"/>
  <c r="AG41" i="206"/>
  <c r="AG21" i="206"/>
  <c r="AG80" i="206"/>
  <c r="AG60" i="206"/>
  <c r="AG40" i="206"/>
  <c r="AG20" i="206"/>
  <c r="AG79" i="206"/>
  <c r="AG59" i="206"/>
  <c r="AG39" i="206"/>
  <c r="AG19" i="206"/>
  <c r="AG78" i="206"/>
  <c r="AG58" i="206"/>
  <c r="AG38" i="206"/>
  <c r="AG18" i="206"/>
  <c r="AG73" i="206"/>
  <c r="AG53" i="206"/>
  <c r="AG33" i="206"/>
  <c r="AG72" i="206"/>
  <c r="AG71" i="206"/>
  <c r="AG51" i="206"/>
  <c r="AG31" i="206"/>
  <c r="AG70" i="206"/>
  <c r="AG50" i="206"/>
  <c r="AG30" i="206"/>
  <c r="AG69" i="206"/>
  <c r="AG49" i="206"/>
  <c r="AG29" i="206"/>
  <c r="AG88" i="206"/>
  <c r="AG68" i="206"/>
  <c r="AG48" i="206"/>
  <c r="AG28" i="206"/>
  <c r="AG87" i="206"/>
  <c r="AG67" i="206"/>
  <c r="AG47" i="206"/>
  <c r="AG27" i="206"/>
  <c r="AG86" i="206"/>
  <c r="AG66" i="206"/>
  <c r="AG46" i="206"/>
  <c r="AG26" i="206"/>
  <c r="AG85" i="206"/>
  <c r="AG65" i="206"/>
  <c r="AG45" i="206"/>
  <c r="AG25" i="206"/>
  <c r="AG16" i="206"/>
  <c r="AG84" i="206"/>
  <c r="AG15" i="206"/>
  <c r="AG77" i="206"/>
  <c r="AG14" i="206"/>
  <c r="AG76" i="206"/>
  <c r="AG13" i="206"/>
  <c r="AG75" i="206"/>
  <c r="AG74" i="206"/>
  <c r="AG64" i="206"/>
  <c r="AG57" i="206"/>
  <c r="AG56" i="206"/>
  <c r="AG55" i="206"/>
  <c r="AG54" i="206"/>
  <c r="AG52" i="206"/>
  <c r="AG44" i="206"/>
  <c r="AG37" i="206"/>
  <c r="AG36" i="206"/>
  <c r="AG35" i="206"/>
  <c r="AG34" i="206"/>
  <c r="AG32" i="206"/>
  <c r="AG24" i="206"/>
  <c r="AG17" i="206"/>
  <c r="CH88" i="190"/>
  <c r="CH90" i="188"/>
  <c r="CH90" i="190" s="1"/>
  <c r="AI96" i="168"/>
  <c r="AI96" i="170" s="1"/>
  <c r="U91" i="170"/>
  <c r="CK32" i="188"/>
  <c r="J25" i="183"/>
  <c r="CK39" i="168"/>
  <c r="I32" i="194"/>
  <c r="CK47" i="188"/>
  <c r="J40" i="183"/>
  <c r="CK64" i="168"/>
  <c r="I57" i="194"/>
  <c r="AB91" i="170"/>
  <c r="AZ91" i="170"/>
  <c r="CK26" i="188"/>
  <c r="J19" i="183"/>
  <c r="AP91" i="170"/>
  <c r="X91" i="170"/>
  <c r="AE96" i="168"/>
  <c r="AE96" i="170" s="1"/>
  <c r="AD91" i="170"/>
  <c r="CK62" i="168"/>
  <c r="I55" i="194"/>
  <c r="CK67" i="168"/>
  <c r="I60" i="194"/>
  <c r="CK38" i="168"/>
  <c r="I31" i="194"/>
  <c r="CK23" i="188"/>
  <c r="J16" i="183"/>
  <c r="BE96" i="168"/>
  <c r="BE96" i="170" s="1"/>
  <c r="CK72" i="188"/>
  <c r="J65" i="183"/>
  <c r="CK44" i="168"/>
  <c r="I37" i="194"/>
  <c r="CK62" i="188"/>
  <c r="J55" i="183"/>
  <c r="CK28" i="168"/>
  <c r="I21" i="194"/>
  <c r="AA96" i="168"/>
  <c r="AA96" i="170" s="1"/>
  <c r="BW91" i="170"/>
  <c r="CK41" i="168"/>
  <c r="I34" i="194"/>
  <c r="BU91" i="170"/>
  <c r="CK17" i="168"/>
  <c r="I10" i="194"/>
  <c r="CK12" i="188"/>
  <c r="J5" i="183"/>
  <c r="CK38" i="188"/>
  <c r="J31" i="183"/>
  <c r="AQ91" i="170"/>
  <c r="CK18" i="168"/>
  <c r="I11" i="194"/>
  <c r="CK75" i="188"/>
  <c r="J68" i="183"/>
  <c r="AJ84" i="206"/>
  <c r="AJ64" i="206"/>
  <c r="AJ44" i="206"/>
  <c r="AJ24" i="206"/>
  <c r="AJ83" i="206"/>
  <c r="AJ63" i="206"/>
  <c r="AJ43" i="206"/>
  <c r="AJ23" i="206"/>
  <c r="AJ82" i="206"/>
  <c r="AJ62" i="206"/>
  <c r="AJ42" i="206"/>
  <c r="AJ22" i="206"/>
  <c r="AJ81" i="206"/>
  <c r="AJ61" i="206"/>
  <c r="AJ41" i="206"/>
  <c r="AJ21" i="206"/>
  <c r="AJ80" i="206"/>
  <c r="AJ60" i="206"/>
  <c r="AJ40" i="206"/>
  <c r="AJ20" i="206"/>
  <c r="AJ79" i="206"/>
  <c r="AJ59" i="206"/>
  <c r="AJ39" i="206"/>
  <c r="AJ19" i="206"/>
  <c r="AJ74" i="206"/>
  <c r="AJ54" i="206"/>
  <c r="AJ34" i="206"/>
  <c r="AJ14" i="206"/>
  <c r="AJ73" i="206"/>
  <c r="AJ53" i="206"/>
  <c r="AJ33" i="206"/>
  <c r="AJ72" i="206"/>
  <c r="AJ52" i="206"/>
  <c r="AJ32" i="206"/>
  <c r="AJ13" i="206"/>
  <c r="AJ71" i="206"/>
  <c r="AJ51" i="206"/>
  <c r="AJ31" i="206"/>
  <c r="AJ70" i="206"/>
  <c r="AJ50" i="206"/>
  <c r="AJ30" i="206"/>
  <c r="AJ69" i="206"/>
  <c r="AJ49" i="206"/>
  <c r="AJ29" i="206"/>
  <c r="AJ88" i="206"/>
  <c r="AJ68" i="206"/>
  <c r="AJ48" i="206"/>
  <c r="AJ28" i="206"/>
  <c r="AJ87" i="206"/>
  <c r="AJ67" i="206"/>
  <c r="AJ47" i="206"/>
  <c r="AJ27" i="206"/>
  <c r="AJ86" i="206"/>
  <c r="AJ66" i="206"/>
  <c r="AJ46" i="206"/>
  <c r="AJ26" i="206"/>
  <c r="AJ15" i="206"/>
  <c r="AJ85" i="206"/>
  <c r="AJ78" i="206"/>
  <c r="AJ77" i="206"/>
  <c r="AJ76" i="206"/>
  <c r="AJ75" i="206"/>
  <c r="AJ65" i="206"/>
  <c r="AJ58" i="206"/>
  <c r="AJ57" i="206"/>
  <c r="AJ56" i="206"/>
  <c r="AJ55" i="206"/>
  <c r="AJ45" i="206"/>
  <c r="AJ38" i="206"/>
  <c r="AJ37" i="206"/>
  <c r="AJ36" i="206"/>
  <c r="AJ35" i="206"/>
  <c r="AJ25" i="206"/>
  <c r="AJ18" i="206"/>
  <c r="AJ17" i="206"/>
  <c r="AJ16" i="206"/>
  <c r="BX91" i="170"/>
  <c r="BR91" i="170"/>
  <c r="BH91" i="170"/>
  <c r="CK27" i="168"/>
  <c r="I20" i="194"/>
  <c r="CK43" i="188"/>
  <c r="J36" i="183"/>
  <c r="AX96" i="168"/>
  <c r="AX96" i="170" s="1"/>
  <c r="CK80" i="168"/>
  <c r="I73" i="194"/>
  <c r="BZ96" i="168"/>
  <c r="BZ96" i="170" s="1"/>
  <c r="CK69" i="188"/>
  <c r="J62" i="183"/>
  <c r="CK19" i="168"/>
  <c r="I12" i="194"/>
  <c r="CK25" i="188"/>
  <c r="J18" i="183"/>
  <c r="BF91" i="170"/>
  <c r="I96" i="168"/>
  <c r="I96" i="170" s="1"/>
  <c r="CK50" i="188"/>
  <c r="J43" i="183"/>
  <c r="CK13" i="188"/>
  <c r="J6" i="183"/>
  <c r="CK77" i="168"/>
  <c r="I70" i="194"/>
  <c r="CK28" i="188"/>
  <c r="J21" i="183"/>
  <c r="CC82" i="168"/>
  <c r="CC82" i="170" s="1"/>
  <c r="BI82" i="168"/>
  <c r="BI82" i="170" s="1"/>
  <c r="AO82" i="168"/>
  <c r="AO82" i="170" s="1"/>
  <c r="U82" i="168"/>
  <c r="U82" i="170" s="1"/>
  <c r="BH82" i="168"/>
  <c r="BH82" i="170" s="1"/>
  <c r="AN82" i="168"/>
  <c r="AN82" i="170" s="1"/>
  <c r="T82" i="168"/>
  <c r="T82" i="170" s="1"/>
  <c r="CA82" i="168"/>
  <c r="CA82" i="170" s="1"/>
  <c r="BG82" i="168"/>
  <c r="BG82" i="170" s="1"/>
  <c r="AM82" i="168"/>
  <c r="AM82" i="170" s="1"/>
  <c r="S82" i="168"/>
  <c r="S82" i="170" s="1"/>
  <c r="BZ82" i="168"/>
  <c r="BZ82" i="170" s="1"/>
  <c r="BF82" i="168"/>
  <c r="BF82" i="170" s="1"/>
  <c r="AL82" i="168"/>
  <c r="AL82" i="170" s="1"/>
  <c r="R82" i="168"/>
  <c r="R82" i="170" s="1"/>
  <c r="BY82" i="168"/>
  <c r="BY82" i="170" s="1"/>
  <c r="BE82" i="168"/>
  <c r="BE82" i="170" s="1"/>
  <c r="AK82" i="168"/>
  <c r="AK82" i="170" s="1"/>
  <c r="Q82" i="168"/>
  <c r="Q82" i="170" s="1"/>
  <c r="BT82" i="168"/>
  <c r="BT82" i="170" s="1"/>
  <c r="BR82" i="168"/>
  <c r="BR82" i="170" s="1"/>
  <c r="AX82" i="168"/>
  <c r="AX82" i="170" s="1"/>
  <c r="AD82" i="168"/>
  <c r="AD82" i="170" s="1"/>
  <c r="J82" i="168"/>
  <c r="J82" i="170" s="1"/>
  <c r="BQ82" i="168"/>
  <c r="BQ82" i="170" s="1"/>
  <c r="AW82" i="168"/>
  <c r="AW82" i="170" s="1"/>
  <c r="BP82" i="168"/>
  <c r="BP82" i="170" s="1"/>
  <c r="AV82" i="168"/>
  <c r="AV82" i="170" s="1"/>
  <c r="AB82" i="168"/>
  <c r="AB82" i="170" s="1"/>
  <c r="CH82" i="168"/>
  <c r="CH82" i="170" s="1"/>
  <c r="BN82" i="168"/>
  <c r="BN82" i="170" s="1"/>
  <c r="AT82" i="168"/>
  <c r="AT82" i="170" s="1"/>
  <c r="Z82" i="168"/>
  <c r="Z82" i="170" s="1"/>
  <c r="F82" i="168"/>
  <c r="F82" i="170" s="1"/>
  <c r="CF82" i="168"/>
  <c r="CF82" i="170" s="1"/>
  <c r="BL82" i="168"/>
  <c r="BL82" i="170" s="1"/>
  <c r="AR82" i="168"/>
  <c r="AR82" i="170" s="1"/>
  <c r="X82" i="168"/>
  <c r="X82" i="170" s="1"/>
  <c r="D82" i="168"/>
  <c r="BO82" i="168"/>
  <c r="BO82" i="170" s="1"/>
  <c r="AC82" i="168"/>
  <c r="AC82" i="170" s="1"/>
  <c r="BM82" i="168"/>
  <c r="BM82" i="170" s="1"/>
  <c r="AA82" i="168"/>
  <c r="AA82" i="170" s="1"/>
  <c r="BK82" i="168"/>
  <c r="BK82" i="170" s="1"/>
  <c r="Y82" i="168"/>
  <c r="Y82" i="170" s="1"/>
  <c r="BJ82" i="168"/>
  <c r="BJ82" i="170" s="1"/>
  <c r="W82" i="168"/>
  <c r="W82" i="170" s="1"/>
  <c r="BD82" i="168"/>
  <c r="BD82" i="170" s="1"/>
  <c r="V82" i="168"/>
  <c r="V82" i="170" s="1"/>
  <c r="BC82" i="168"/>
  <c r="BC82" i="170" s="1"/>
  <c r="P82" i="168"/>
  <c r="P82" i="170" s="1"/>
  <c r="BB82" i="168"/>
  <c r="BB82" i="170" s="1"/>
  <c r="O82" i="168"/>
  <c r="O82" i="170" s="1"/>
  <c r="BA82" i="168"/>
  <c r="BA82" i="170" s="1"/>
  <c r="N82" i="168"/>
  <c r="N82" i="170" s="1"/>
  <c r="AZ82" i="168"/>
  <c r="AZ82" i="170" s="1"/>
  <c r="M82" i="168"/>
  <c r="M82" i="170" s="1"/>
  <c r="AY82" i="168"/>
  <c r="AY82" i="170" s="1"/>
  <c r="L82" i="168"/>
  <c r="L82" i="170" s="1"/>
  <c r="AU82" i="168"/>
  <c r="AU82" i="170" s="1"/>
  <c r="K82" i="168"/>
  <c r="K82" i="170" s="1"/>
  <c r="AS82" i="168"/>
  <c r="AS82" i="170" s="1"/>
  <c r="I82" i="168"/>
  <c r="I82" i="170" s="1"/>
  <c r="CG82" i="168"/>
  <c r="CG82" i="170" s="1"/>
  <c r="AQ82" i="168"/>
  <c r="AQ82" i="170" s="1"/>
  <c r="H82" i="168"/>
  <c r="H82" i="170" s="1"/>
  <c r="CE82" i="168"/>
  <c r="CE82" i="170" s="1"/>
  <c r="AP82" i="168"/>
  <c r="AP82" i="170" s="1"/>
  <c r="G82" i="168"/>
  <c r="G82" i="170" s="1"/>
  <c r="CD82" i="168"/>
  <c r="CD82" i="170" s="1"/>
  <c r="AJ82" i="168"/>
  <c r="AJ82" i="170" s="1"/>
  <c r="E82" i="168"/>
  <c r="E82" i="170" s="1"/>
  <c r="BX82" i="168"/>
  <c r="BX82" i="170" s="1"/>
  <c r="AI82" i="168"/>
  <c r="AI82" i="170" s="1"/>
  <c r="BW82" i="168"/>
  <c r="BW82" i="170" s="1"/>
  <c r="AH82" i="168"/>
  <c r="AH82" i="170" s="1"/>
  <c r="BV82" i="168"/>
  <c r="BV82" i="170" s="1"/>
  <c r="AG82" i="168"/>
  <c r="AG82" i="170" s="1"/>
  <c r="BU82" i="168"/>
  <c r="BU82" i="170" s="1"/>
  <c r="AF82" i="168"/>
  <c r="AF82" i="170" s="1"/>
  <c r="BS82" i="168"/>
  <c r="BS82" i="170" s="1"/>
  <c r="AE82" i="168"/>
  <c r="AE82" i="170" s="1"/>
  <c r="CK54" i="188"/>
  <c r="J47" i="183"/>
  <c r="G91" i="170"/>
  <c r="CK72" i="168"/>
  <c r="I65" i="194"/>
  <c r="D102" i="188" a="1"/>
  <c r="CK9" i="188"/>
  <c r="J2" i="183"/>
  <c r="BP91" i="170"/>
  <c r="D96" i="170"/>
  <c r="CB96" i="168"/>
  <c r="CB96" i="170" s="1"/>
  <c r="CK84" i="188"/>
  <c r="J77" i="183"/>
  <c r="BB91" i="170"/>
  <c r="CK15" i="188"/>
  <c r="J8" i="183"/>
  <c r="BY91" i="170"/>
  <c r="S91" i="201"/>
  <c r="S95" i="205"/>
  <c r="CK40" i="188"/>
  <c r="J33" i="183"/>
  <c r="L91" i="170"/>
  <c r="CK36" i="168"/>
  <c r="I29" i="194"/>
  <c r="Z91" i="170"/>
  <c r="CK61" i="168"/>
  <c r="I54" i="194"/>
  <c r="AO91" i="170"/>
  <c r="BC91" i="170"/>
  <c r="CK45" i="188"/>
  <c r="J38" i="183"/>
  <c r="CK33" i="168"/>
  <c r="I26" i="194"/>
  <c r="CK46" i="168"/>
  <c r="I39" i="194"/>
  <c r="CK71" i="188"/>
  <c r="J64" i="183"/>
  <c r="CK37" i="188"/>
  <c r="J30" i="183"/>
  <c r="M91" i="170"/>
  <c r="CK74" i="188"/>
  <c r="J67" i="183"/>
  <c r="CK10" i="168"/>
  <c r="I3" i="194"/>
  <c r="I78" i="194" s="1"/>
  <c r="CK57" i="188"/>
  <c r="J50" i="183"/>
  <c r="BQ91" i="170"/>
  <c r="CK25" i="168"/>
  <c r="I18" i="194"/>
  <c r="CK24" i="188"/>
  <c r="J17" i="183"/>
  <c r="S91" i="170"/>
  <c r="CK27" i="188"/>
  <c r="J20" i="183"/>
  <c r="AS91" i="170"/>
  <c r="D91" i="170"/>
  <c r="AA13" i="206" a="1"/>
  <c r="CB91" i="168"/>
  <c r="CK69" i="168"/>
  <c r="I62" i="194"/>
  <c r="BW31" i="168"/>
  <c r="BW31" i="170" s="1"/>
  <c r="BC31" i="168"/>
  <c r="BC31" i="170" s="1"/>
  <c r="AI31" i="168"/>
  <c r="AI31" i="170" s="1"/>
  <c r="O31" i="168"/>
  <c r="O31" i="170" s="1"/>
  <c r="BV31" i="168"/>
  <c r="BV31" i="170" s="1"/>
  <c r="BB31" i="168"/>
  <c r="BB31" i="170" s="1"/>
  <c r="AH31" i="168"/>
  <c r="AH31" i="170" s="1"/>
  <c r="N31" i="168"/>
  <c r="N31" i="170" s="1"/>
  <c r="BU31" i="168"/>
  <c r="BU31" i="170" s="1"/>
  <c r="BA31" i="168"/>
  <c r="BA31" i="170" s="1"/>
  <c r="AG31" i="168"/>
  <c r="AG31" i="170" s="1"/>
  <c r="M31" i="168"/>
  <c r="M31" i="170" s="1"/>
  <c r="BT31" i="168"/>
  <c r="BT31" i="170" s="1"/>
  <c r="AZ31" i="168"/>
  <c r="AZ31" i="170" s="1"/>
  <c r="AF31" i="168"/>
  <c r="AF31" i="170" s="1"/>
  <c r="L31" i="168"/>
  <c r="L31" i="170" s="1"/>
  <c r="BS31" i="168"/>
  <c r="BS31" i="170" s="1"/>
  <c r="AY31" i="168"/>
  <c r="AY31" i="170" s="1"/>
  <c r="AE31" i="168"/>
  <c r="AE31" i="170" s="1"/>
  <c r="K31" i="168"/>
  <c r="K31" i="170" s="1"/>
  <c r="BR31" i="168"/>
  <c r="BR31" i="170" s="1"/>
  <c r="AX31" i="168"/>
  <c r="AX31" i="170" s="1"/>
  <c r="AD31" i="168"/>
  <c r="AD31" i="170" s="1"/>
  <c r="J31" i="168"/>
  <c r="J31" i="170" s="1"/>
  <c r="CG31" i="168"/>
  <c r="CG31" i="170" s="1"/>
  <c r="BM31" i="168"/>
  <c r="BM31" i="170" s="1"/>
  <c r="AS31" i="168"/>
  <c r="AS31" i="170" s="1"/>
  <c r="Y31" i="168"/>
  <c r="Y31" i="170" s="1"/>
  <c r="E31" i="168"/>
  <c r="E31" i="170" s="1"/>
  <c r="CF31" i="168"/>
  <c r="CF31" i="170" s="1"/>
  <c r="BL31" i="168"/>
  <c r="BL31" i="170" s="1"/>
  <c r="AR31" i="168"/>
  <c r="AR31" i="170" s="1"/>
  <c r="X31" i="168"/>
  <c r="X31" i="170" s="1"/>
  <c r="D31" i="168"/>
  <c r="CE31" i="168"/>
  <c r="CE31" i="170" s="1"/>
  <c r="BK31" i="168"/>
  <c r="BK31" i="170" s="1"/>
  <c r="AQ31" i="168"/>
  <c r="AQ31" i="170" s="1"/>
  <c r="W31" i="168"/>
  <c r="W31" i="170" s="1"/>
  <c r="CD31" i="168"/>
  <c r="CD31" i="170" s="1"/>
  <c r="BJ31" i="168"/>
  <c r="BJ31" i="170" s="1"/>
  <c r="AP31" i="168"/>
  <c r="AP31" i="170" s="1"/>
  <c r="V31" i="168"/>
  <c r="V31" i="170" s="1"/>
  <c r="CC31" i="168"/>
  <c r="CC31" i="170" s="1"/>
  <c r="BI31" i="168"/>
  <c r="BI31" i="170" s="1"/>
  <c r="AO31" i="168"/>
  <c r="AO31" i="170" s="1"/>
  <c r="U31" i="168"/>
  <c r="U31" i="170" s="1"/>
  <c r="BH31" i="168"/>
  <c r="BH31" i="170" s="1"/>
  <c r="AN31" i="168"/>
  <c r="AN31" i="170" s="1"/>
  <c r="T31" i="168"/>
  <c r="T31" i="170" s="1"/>
  <c r="CA31" i="168"/>
  <c r="CA31" i="170" s="1"/>
  <c r="BG31" i="168"/>
  <c r="BG31" i="170" s="1"/>
  <c r="AM31" i="168"/>
  <c r="AM31" i="170" s="1"/>
  <c r="S31" i="168"/>
  <c r="S31" i="170" s="1"/>
  <c r="BZ31" i="168"/>
  <c r="BZ31" i="170" s="1"/>
  <c r="BF31" i="168"/>
  <c r="BF31" i="170" s="1"/>
  <c r="AL31" i="168"/>
  <c r="AL31" i="170" s="1"/>
  <c r="R31" i="168"/>
  <c r="R31" i="170" s="1"/>
  <c r="BY31" i="168"/>
  <c r="BY31" i="170" s="1"/>
  <c r="BE31" i="168"/>
  <c r="BE31" i="170" s="1"/>
  <c r="AK31" i="168"/>
  <c r="AK31" i="170" s="1"/>
  <c r="Q31" i="168"/>
  <c r="Q31" i="170" s="1"/>
  <c r="AT31" i="168"/>
  <c r="AT31" i="170" s="1"/>
  <c r="AJ31" i="168"/>
  <c r="AJ31" i="170" s="1"/>
  <c r="AC31" i="168"/>
  <c r="AC31" i="170" s="1"/>
  <c r="AB31" i="168"/>
  <c r="AB31" i="170" s="1"/>
  <c r="AA31" i="168"/>
  <c r="AA31" i="170" s="1"/>
  <c r="Z31" i="168"/>
  <c r="Z31" i="170" s="1"/>
  <c r="P31" i="168"/>
  <c r="P31" i="170" s="1"/>
  <c r="I31" i="168"/>
  <c r="I31" i="170" s="1"/>
  <c r="H31" i="168"/>
  <c r="H31" i="170" s="1"/>
  <c r="G31" i="168"/>
  <c r="G31" i="170" s="1"/>
  <c r="CH31" i="168"/>
  <c r="CH31" i="170" s="1"/>
  <c r="F31" i="168"/>
  <c r="F31" i="170" s="1"/>
  <c r="BX31" i="168"/>
  <c r="BX31" i="170" s="1"/>
  <c r="BQ31" i="168"/>
  <c r="BQ31" i="170" s="1"/>
  <c r="BP31" i="168"/>
  <c r="BP31" i="170" s="1"/>
  <c r="BO31" i="168"/>
  <c r="BO31" i="170" s="1"/>
  <c r="BN31" i="168"/>
  <c r="BN31" i="170" s="1"/>
  <c r="BD31" i="168"/>
  <c r="BD31" i="170" s="1"/>
  <c r="AW31" i="168"/>
  <c r="AW31" i="170" s="1"/>
  <c r="AV31" i="168"/>
  <c r="AV31" i="170" s="1"/>
  <c r="AU31" i="168"/>
  <c r="AU31" i="170" s="1"/>
  <c r="CK24" i="168"/>
  <c r="I17" i="194"/>
  <c r="CK76" i="188"/>
  <c r="J69" i="183"/>
  <c r="P91" i="170"/>
  <c r="BH16" i="168"/>
  <c r="BH16" i="170" s="1"/>
  <c r="AN16" i="168"/>
  <c r="AN16" i="170" s="1"/>
  <c r="T16" i="168"/>
  <c r="T16" i="170" s="1"/>
  <c r="CA16" i="168"/>
  <c r="CA16" i="170" s="1"/>
  <c r="BG16" i="168"/>
  <c r="BG16" i="170" s="1"/>
  <c r="AM16" i="168"/>
  <c r="AM16" i="170" s="1"/>
  <c r="S16" i="168"/>
  <c r="S16" i="170" s="1"/>
  <c r="BZ16" i="168"/>
  <c r="BZ16" i="170" s="1"/>
  <c r="BF16" i="168"/>
  <c r="BF16" i="170" s="1"/>
  <c r="AL16" i="168"/>
  <c r="AL16" i="170" s="1"/>
  <c r="R16" i="168"/>
  <c r="R16" i="170" s="1"/>
  <c r="BY16" i="168"/>
  <c r="BY16" i="170" s="1"/>
  <c r="BE16" i="168"/>
  <c r="BE16" i="170" s="1"/>
  <c r="AK16" i="168"/>
  <c r="AK16" i="170" s="1"/>
  <c r="Q16" i="168"/>
  <c r="Q16" i="170" s="1"/>
  <c r="BX16" i="168"/>
  <c r="BX16" i="170" s="1"/>
  <c r="BD16" i="168"/>
  <c r="BD16" i="170" s="1"/>
  <c r="AJ16" i="168"/>
  <c r="AJ16" i="170" s="1"/>
  <c r="P16" i="168"/>
  <c r="P16" i="170" s="1"/>
  <c r="BR16" i="168"/>
  <c r="BR16" i="170" s="1"/>
  <c r="AX16" i="168"/>
  <c r="AX16" i="170" s="1"/>
  <c r="AD16" i="168"/>
  <c r="AD16" i="170" s="1"/>
  <c r="J16" i="168"/>
  <c r="J16" i="170" s="1"/>
  <c r="BP16" i="168"/>
  <c r="BP16" i="170" s="1"/>
  <c r="AV16" i="168"/>
  <c r="AV16" i="170" s="1"/>
  <c r="AB16" i="168"/>
  <c r="AB16" i="170" s="1"/>
  <c r="H16" i="168"/>
  <c r="H16" i="170" s="1"/>
  <c r="BO16" i="168"/>
  <c r="BO16" i="170" s="1"/>
  <c r="AU16" i="168"/>
  <c r="AU16" i="170" s="1"/>
  <c r="AA16" i="168"/>
  <c r="AA16" i="170" s="1"/>
  <c r="G16" i="168"/>
  <c r="G16" i="170" s="1"/>
  <c r="CH16" i="168"/>
  <c r="CH16" i="170" s="1"/>
  <c r="BN16" i="168"/>
  <c r="BN16" i="170" s="1"/>
  <c r="AT16" i="168"/>
  <c r="AT16" i="170" s="1"/>
  <c r="Z16" i="168"/>
  <c r="Z16" i="170" s="1"/>
  <c r="F16" i="168"/>
  <c r="F16" i="170" s="1"/>
  <c r="CG16" i="168"/>
  <c r="CG16" i="170" s="1"/>
  <c r="BM16" i="168"/>
  <c r="BM16" i="170" s="1"/>
  <c r="AS16" i="168"/>
  <c r="AS16" i="170" s="1"/>
  <c r="Y16" i="168"/>
  <c r="Y16" i="170" s="1"/>
  <c r="E16" i="168"/>
  <c r="E16" i="170" s="1"/>
  <c r="CF16" i="168"/>
  <c r="CF16" i="170" s="1"/>
  <c r="BL16" i="168"/>
  <c r="BL16" i="170" s="1"/>
  <c r="AR16" i="168"/>
  <c r="AR16" i="170" s="1"/>
  <c r="X16" i="168"/>
  <c r="X16" i="170" s="1"/>
  <c r="D16" i="168"/>
  <c r="CE16" i="168"/>
  <c r="CE16" i="170" s="1"/>
  <c r="BK16" i="168"/>
  <c r="BK16" i="170" s="1"/>
  <c r="AQ16" i="168"/>
  <c r="AQ16" i="170" s="1"/>
  <c r="W16" i="168"/>
  <c r="W16" i="170" s="1"/>
  <c r="CD16" i="168"/>
  <c r="CD16" i="170" s="1"/>
  <c r="BJ16" i="168"/>
  <c r="BJ16" i="170" s="1"/>
  <c r="AP16" i="168"/>
  <c r="AP16" i="170" s="1"/>
  <c r="V16" i="168"/>
  <c r="V16" i="170" s="1"/>
  <c r="AO16" i="168"/>
  <c r="AO16" i="170" s="1"/>
  <c r="AI16" i="168"/>
  <c r="AI16" i="170" s="1"/>
  <c r="AH16" i="168"/>
  <c r="AH16" i="170" s="1"/>
  <c r="AG16" i="168"/>
  <c r="AG16" i="170" s="1"/>
  <c r="AF16" i="168"/>
  <c r="AF16" i="170" s="1"/>
  <c r="AE16" i="168"/>
  <c r="AE16" i="170" s="1"/>
  <c r="CC16" i="168"/>
  <c r="CC16" i="170" s="1"/>
  <c r="AC16" i="168"/>
  <c r="AC16" i="170" s="1"/>
  <c r="BW16" i="168"/>
  <c r="BW16" i="170" s="1"/>
  <c r="U16" i="168"/>
  <c r="U16" i="170" s="1"/>
  <c r="BV16" i="168"/>
  <c r="BV16" i="170" s="1"/>
  <c r="O16" i="168"/>
  <c r="O16" i="170" s="1"/>
  <c r="BU16" i="168"/>
  <c r="BU16" i="170" s="1"/>
  <c r="N16" i="168"/>
  <c r="N16" i="170" s="1"/>
  <c r="BT16" i="168"/>
  <c r="BT16" i="170" s="1"/>
  <c r="M16" i="168"/>
  <c r="M16" i="170" s="1"/>
  <c r="BS16" i="168"/>
  <c r="BS16" i="170" s="1"/>
  <c r="L16" i="168"/>
  <c r="L16" i="170" s="1"/>
  <c r="BQ16" i="168"/>
  <c r="BQ16" i="170" s="1"/>
  <c r="K16" i="168"/>
  <c r="K16" i="170" s="1"/>
  <c r="BI16" i="168"/>
  <c r="BI16" i="170" s="1"/>
  <c r="I16" i="168"/>
  <c r="I16" i="170" s="1"/>
  <c r="BC16" i="168"/>
  <c r="BC16" i="170" s="1"/>
  <c r="BB16" i="168"/>
  <c r="BB16" i="170" s="1"/>
  <c r="BA16" i="168"/>
  <c r="BA16" i="170" s="1"/>
  <c r="AZ16" i="168"/>
  <c r="AZ16" i="170" s="1"/>
  <c r="AY16" i="168"/>
  <c r="AY16" i="170" s="1"/>
  <c r="AW16" i="168"/>
  <c r="AW16" i="170" s="1"/>
  <c r="F91" i="170"/>
  <c r="CK10" i="188"/>
  <c r="J3" i="183"/>
  <c r="BO55" i="168"/>
  <c r="BO55" i="170" s="1"/>
  <c r="AU55" i="168"/>
  <c r="AU55" i="170" s="1"/>
  <c r="AA55" i="168"/>
  <c r="AA55" i="170" s="1"/>
  <c r="G55" i="168"/>
  <c r="G55" i="170" s="1"/>
  <c r="CH55" i="168"/>
  <c r="CH55" i="170" s="1"/>
  <c r="BN55" i="168"/>
  <c r="BN55" i="170" s="1"/>
  <c r="AT55" i="168"/>
  <c r="AT55" i="170" s="1"/>
  <c r="Z55" i="168"/>
  <c r="Z55" i="170" s="1"/>
  <c r="F55" i="168"/>
  <c r="F55" i="170" s="1"/>
  <c r="CG55" i="168"/>
  <c r="CG55" i="170" s="1"/>
  <c r="BM55" i="168"/>
  <c r="BM55" i="170" s="1"/>
  <c r="AS55" i="168"/>
  <c r="AS55" i="170" s="1"/>
  <c r="Y55" i="168"/>
  <c r="Y55" i="170" s="1"/>
  <c r="E55" i="168"/>
  <c r="E55" i="170" s="1"/>
  <c r="CF55" i="168"/>
  <c r="CF55" i="170" s="1"/>
  <c r="BL55" i="168"/>
  <c r="BL55" i="170" s="1"/>
  <c r="AR55" i="168"/>
  <c r="AR55" i="170" s="1"/>
  <c r="X55" i="168"/>
  <c r="X55" i="170" s="1"/>
  <c r="D55" i="168"/>
  <c r="CE55" i="168"/>
  <c r="CE55" i="170" s="1"/>
  <c r="BK55" i="168"/>
  <c r="BK55" i="170" s="1"/>
  <c r="AQ55" i="168"/>
  <c r="AQ55" i="170" s="1"/>
  <c r="W55" i="168"/>
  <c r="W55" i="170" s="1"/>
  <c r="CD55" i="168"/>
  <c r="CD55" i="170" s="1"/>
  <c r="BJ55" i="168"/>
  <c r="BJ55" i="170" s="1"/>
  <c r="AP55" i="168"/>
  <c r="AP55" i="170" s="1"/>
  <c r="V55" i="168"/>
  <c r="V55" i="170" s="1"/>
  <c r="BY55" i="168"/>
  <c r="BY55" i="170" s="1"/>
  <c r="BE55" i="168"/>
  <c r="BE55" i="170" s="1"/>
  <c r="AK55" i="168"/>
  <c r="AK55" i="170" s="1"/>
  <c r="Q55" i="168"/>
  <c r="Q55" i="170" s="1"/>
  <c r="BX55" i="168"/>
  <c r="BX55" i="170" s="1"/>
  <c r="BD55" i="168"/>
  <c r="BD55" i="170" s="1"/>
  <c r="AJ55" i="168"/>
  <c r="AJ55" i="170" s="1"/>
  <c r="P55" i="168"/>
  <c r="P55" i="170" s="1"/>
  <c r="BW55" i="168"/>
  <c r="BW55" i="170" s="1"/>
  <c r="BC55" i="168"/>
  <c r="BC55" i="170" s="1"/>
  <c r="AI55" i="168"/>
  <c r="AI55" i="170" s="1"/>
  <c r="O55" i="168"/>
  <c r="O55" i="170" s="1"/>
  <c r="BV55" i="168"/>
  <c r="BV55" i="170" s="1"/>
  <c r="BB55" i="168"/>
  <c r="BB55" i="170" s="1"/>
  <c r="AH55" i="168"/>
  <c r="AH55" i="170" s="1"/>
  <c r="N55" i="168"/>
  <c r="N55" i="170" s="1"/>
  <c r="BU55" i="168"/>
  <c r="BU55" i="170" s="1"/>
  <c r="BA55" i="168"/>
  <c r="BA55" i="170" s="1"/>
  <c r="AG55" i="168"/>
  <c r="AG55" i="170" s="1"/>
  <c r="M55" i="168"/>
  <c r="M55" i="170" s="1"/>
  <c r="BT55" i="168"/>
  <c r="BT55" i="170" s="1"/>
  <c r="AZ55" i="168"/>
  <c r="AZ55" i="170" s="1"/>
  <c r="AF55" i="168"/>
  <c r="AF55" i="170" s="1"/>
  <c r="L55" i="168"/>
  <c r="L55" i="170" s="1"/>
  <c r="BS55" i="168"/>
  <c r="BS55" i="170" s="1"/>
  <c r="AY55" i="168"/>
  <c r="AY55" i="170" s="1"/>
  <c r="AE55" i="168"/>
  <c r="AE55" i="170" s="1"/>
  <c r="K55" i="168"/>
  <c r="K55" i="170" s="1"/>
  <c r="BR55" i="168"/>
  <c r="BR55" i="170" s="1"/>
  <c r="AX55" i="168"/>
  <c r="AX55" i="170" s="1"/>
  <c r="AD55" i="168"/>
  <c r="AD55" i="170" s="1"/>
  <c r="J55" i="168"/>
  <c r="J55" i="170" s="1"/>
  <c r="BQ55" i="168"/>
  <c r="BQ55" i="170" s="1"/>
  <c r="AW55" i="168"/>
  <c r="AW55" i="170" s="1"/>
  <c r="AC55" i="168"/>
  <c r="AC55" i="170" s="1"/>
  <c r="I55" i="168"/>
  <c r="I55" i="170" s="1"/>
  <c r="AL55" i="168"/>
  <c r="AL55" i="170" s="1"/>
  <c r="AB55" i="168"/>
  <c r="AB55" i="170" s="1"/>
  <c r="U55" i="168"/>
  <c r="U55" i="170" s="1"/>
  <c r="T55" i="168"/>
  <c r="T55" i="170" s="1"/>
  <c r="S55" i="168"/>
  <c r="S55" i="170" s="1"/>
  <c r="R55" i="168"/>
  <c r="R55" i="170" s="1"/>
  <c r="H55" i="168"/>
  <c r="H55" i="170" s="1"/>
  <c r="CC55" i="168"/>
  <c r="CC55" i="170" s="1"/>
  <c r="CA55" i="168"/>
  <c r="CA55" i="170" s="1"/>
  <c r="BZ55" i="168"/>
  <c r="BZ55" i="170" s="1"/>
  <c r="BP55" i="168"/>
  <c r="BP55" i="170" s="1"/>
  <c r="BI55" i="168"/>
  <c r="BI55" i="170" s="1"/>
  <c r="BH55" i="168"/>
  <c r="BH55" i="170" s="1"/>
  <c r="BG55" i="168"/>
  <c r="BG55" i="170" s="1"/>
  <c r="BF55" i="168"/>
  <c r="BF55" i="170" s="1"/>
  <c r="AV55" i="168"/>
  <c r="AV55" i="170" s="1"/>
  <c r="AO55" i="168"/>
  <c r="AO55" i="170" s="1"/>
  <c r="AN55" i="168"/>
  <c r="AN55" i="170" s="1"/>
  <c r="AM55" i="168"/>
  <c r="AM55" i="170" s="1"/>
  <c r="AC91" i="170"/>
  <c r="CK23" i="168"/>
  <c r="I16" i="194"/>
  <c r="AW96" i="168"/>
  <c r="AW96" i="170" s="1"/>
  <c r="H91" i="170"/>
  <c r="CK52" i="168"/>
  <c r="I45" i="194"/>
  <c r="AV96" i="168"/>
  <c r="AV96" i="170" s="1"/>
  <c r="CK63" i="168"/>
  <c r="I56" i="194"/>
  <c r="BW96" i="168"/>
  <c r="BW96" i="170" s="1"/>
  <c r="CK78" i="168"/>
  <c r="I71" i="194"/>
  <c r="CK29" i="188"/>
  <c r="J22" i="183"/>
  <c r="T91" i="170"/>
  <c r="CK83" i="168"/>
  <c r="I76" i="194"/>
  <c r="CK56" i="188"/>
  <c r="J49" i="183"/>
  <c r="CK51" i="168"/>
  <c r="I44" i="194"/>
  <c r="BM91" i="170"/>
  <c r="BA91" i="170"/>
  <c r="CK26" i="168"/>
  <c r="I19" i="194"/>
  <c r="AF91" i="170"/>
  <c r="AD82" i="206"/>
  <c r="AD62" i="206"/>
  <c r="AD42" i="206"/>
  <c r="AD22" i="206"/>
  <c r="AD81" i="206"/>
  <c r="AD61" i="206"/>
  <c r="AD41" i="206"/>
  <c r="AD21" i="206"/>
  <c r="AD80" i="206"/>
  <c r="AD60" i="206"/>
  <c r="AD40" i="206"/>
  <c r="AD20" i="206"/>
  <c r="AD79" i="206"/>
  <c r="AD59" i="206"/>
  <c r="AD39" i="206"/>
  <c r="AD19" i="206"/>
  <c r="AD78" i="206"/>
  <c r="AD58" i="206"/>
  <c r="AD38" i="206"/>
  <c r="AD18" i="206"/>
  <c r="AD77" i="206"/>
  <c r="AD57" i="206"/>
  <c r="AD37" i="206"/>
  <c r="AD17" i="206"/>
  <c r="AD72" i="206"/>
  <c r="AD52" i="206"/>
  <c r="AD32" i="206"/>
  <c r="AD13" i="206"/>
  <c r="AD70" i="206"/>
  <c r="AD50" i="206"/>
  <c r="AD30" i="206"/>
  <c r="AD69" i="206"/>
  <c r="AD49" i="206"/>
  <c r="AD29" i="206"/>
  <c r="AD88" i="206"/>
  <c r="AD68" i="206"/>
  <c r="AD48" i="206"/>
  <c r="AD28" i="206"/>
  <c r="AD87" i="206"/>
  <c r="AD67" i="206"/>
  <c r="AD47" i="206"/>
  <c r="AD27" i="206"/>
  <c r="AD86" i="206"/>
  <c r="AD66" i="206"/>
  <c r="AD46" i="206"/>
  <c r="AD26" i="206"/>
  <c r="AD85" i="206"/>
  <c r="AD65" i="206"/>
  <c r="AD45" i="206"/>
  <c r="AD25" i="206"/>
  <c r="AD84" i="206"/>
  <c r="AD64" i="206"/>
  <c r="AD44" i="206"/>
  <c r="AD24" i="206"/>
  <c r="AD33" i="206"/>
  <c r="AD31" i="206"/>
  <c r="AD23" i="206"/>
  <c r="AD16" i="206"/>
  <c r="AD83" i="206"/>
  <c r="AD15" i="206"/>
  <c r="AD76" i="206"/>
  <c r="AD14" i="206"/>
  <c r="AD75" i="206"/>
  <c r="AD74" i="206"/>
  <c r="AD73" i="206"/>
  <c r="AD71" i="206"/>
  <c r="AD63" i="206"/>
  <c r="AD56" i="206"/>
  <c r="AD55" i="206"/>
  <c r="AD54" i="206"/>
  <c r="AD53" i="206"/>
  <c r="AD51" i="206"/>
  <c r="AD43" i="206"/>
  <c r="AD36" i="206"/>
  <c r="AD35" i="206"/>
  <c r="AD34" i="206"/>
  <c r="BS96" i="168"/>
  <c r="BS96" i="170" s="1"/>
  <c r="CK57" i="168"/>
  <c r="I50" i="194"/>
  <c r="CK78" i="188"/>
  <c r="J71" i="183"/>
  <c r="N91" i="170"/>
  <c r="CD70" i="168"/>
  <c r="CD70" i="170" s="1"/>
  <c r="BJ70" i="168"/>
  <c r="BJ70" i="170" s="1"/>
  <c r="AP70" i="168"/>
  <c r="AP70" i="170" s="1"/>
  <c r="V70" i="168"/>
  <c r="V70" i="170" s="1"/>
  <c r="CC70" i="168"/>
  <c r="CC70" i="170" s="1"/>
  <c r="BI70" i="168"/>
  <c r="BI70" i="170" s="1"/>
  <c r="AO70" i="168"/>
  <c r="AO70" i="170" s="1"/>
  <c r="U70" i="168"/>
  <c r="U70" i="170" s="1"/>
  <c r="BH70" i="168"/>
  <c r="BH70" i="170" s="1"/>
  <c r="AN70" i="168"/>
  <c r="AN70" i="170" s="1"/>
  <c r="T70" i="168"/>
  <c r="T70" i="170" s="1"/>
  <c r="CA70" i="168"/>
  <c r="CA70" i="170" s="1"/>
  <c r="BG70" i="168"/>
  <c r="BG70" i="170" s="1"/>
  <c r="AM70" i="168"/>
  <c r="AM70" i="170" s="1"/>
  <c r="S70" i="168"/>
  <c r="S70" i="170" s="1"/>
  <c r="BZ70" i="168"/>
  <c r="BZ70" i="170" s="1"/>
  <c r="BF70" i="168"/>
  <c r="BF70" i="170" s="1"/>
  <c r="AL70" i="168"/>
  <c r="AL70" i="170" s="1"/>
  <c r="R70" i="168"/>
  <c r="R70" i="170" s="1"/>
  <c r="BY70" i="168"/>
  <c r="BY70" i="170" s="1"/>
  <c r="BE70" i="168"/>
  <c r="BE70" i="170" s="1"/>
  <c r="AK70" i="168"/>
  <c r="AK70" i="170" s="1"/>
  <c r="Q70" i="168"/>
  <c r="Q70" i="170" s="1"/>
  <c r="BX70" i="168"/>
  <c r="BX70" i="170" s="1"/>
  <c r="BD70" i="168"/>
  <c r="BD70" i="170" s="1"/>
  <c r="AJ70" i="168"/>
  <c r="AJ70" i="170" s="1"/>
  <c r="P70" i="168"/>
  <c r="P70" i="170" s="1"/>
  <c r="BW70" i="168"/>
  <c r="BW70" i="170" s="1"/>
  <c r="BC70" i="168"/>
  <c r="BC70" i="170" s="1"/>
  <c r="AI70" i="168"/>
  <c r="AI70" i="170" s="1"/>
  <c r="O70" i="168"/>
  <c r="O70" i="170" s="1"/>
  <c r="BV70" i="168"/>
  <c r="BV70" i="170" s="1"/>
  <c r="BB70" i="168"/>
  <c r="BB70" i="170" s="1"/>
  <c r="AH70" i="168"/>
  <c r="AH70" i="170" s="1"/>
  <c r="N70" i="168"/>
  <c r="N70" i="170" s="1"/>
  <c r="BU70" i="168"/>
  <c r="BU70" i="170" s="1"/>
  <c r="BA70" i="168"/>
  <c r="BA70" i="170" s="1"/>
  <c r="AG70" i="168"/>
  <c r="AG70" i="170" s="1"/>
  <c r="M70" i="168"/>
  <c r="M70" i="170" s="1"/>
  <c r="BT70" i="168"/>
  <c r="BT70" i="170" s="1"/>
  <c r="AZ70" i="168"/>
  <c r="AZ70" i="170" s="1"/>
  <c r="AF70" i="168"/>
  <c r="AF70" i="170" s="1"/>
  <c r="L70" i="168"/>
  <c r="L70" i="170" s="1"/>
  <c r="BS70" i="168"/>
  <c r="BS70" i="170" s="1"/>
  <c r="AY70" i="168"/>
  <c r="AY70" i="170" s="1"/>
  <c r="AE70" i="168"/>
  <c r="AE70" i="170" s="1"/>
  <c r="K70" i="168"/>
  <c r="K70" i="170" s="1"/>
  <c r="BR70" i="168"/>
  <c r="BR70" i="170" s="1"/>
  <c r="AX70" i="168"/>
  <c r="AX70" i="170" s="1"/>
  <c r="AD70" i="168"/>
  <c r="AD70" i="170" s="1"/>
  <c r="J70" i="168"/>
  <c r="J70" i="170" s="1"/>
  <c r="BQ70" i="168"/>
  <c r="BQ70" i="170" s="1"/>
  <c r="AW70" i="168"/>
  <c r="AW70" i="170" s="1"/>
  <c r="AC70" i="168"/>
  <c r="AC70" i="170" s="1"/>
  <c r="I70" i="168"/>
  <c r="I70" i="170" s="1"/>
  <c r="BP70" i="168"/>
  <c r="BP70" i="170" s="1"/>
  <c r="AV70" i="168"/>
  <c r="AV70" i="170" s="1"/>
  <c r="AB70" i="168"/>
  <c r="AB70" i="170" s="1"/>
  <c r="H70" i="168"/>
  <c r="H70" i="170" s="1"/>
  <c r="BO70" i="168"/>
  <c r="BO70" i="170" s="1"/>
  <c r="AU70" i="168"/>
  <c r="AU70" i="170" s="1"/>
  <c r="AA70" i="168"/>
  <c r="AA70" i="170" s="1"/>
  <c r="G70" i="168"/>
  <c r="G70" i="170" s="1"/>
  <c r="CH70" i="168"/>
  <c r="CH70" i="170" s="1"/>
  <c r="BN70" i="168"/>
  <c r="BN70" i="170" s="1"/>
  <c r="AT70" i="168"/>
  <c r="AT70" i="170" s="1"/>
  <c r="Z70" i="168"/>
  <c r="Z70" i="170" s="1"/>
  <c r="F70" i="168"/>
  <c r="F70" i="170" s="1"/>
  <c r="CG70" i="168"/>
  <c r="CG70" i="170" s="1"/>
  <c r="BM70" i="168"/>
  <c r="BM70" i="170" s="1"/>
  <c r="AS70" i="168"/>
  <c r="AS70" i="170" s="1"/>
  <c r="Y70" i="168"/>
  <c r="Y70" i="170" s="1"/>
  <c r="E70" i="168"/>
  <c r="E70" i="170" s="1"/>
  <c r="CF70" i="168"/>
  <c r="CF70" i="170" s="1"/>
  <c r="BL70" i="168"/>
  <c r="BL70" i="170" s="1"/>
  <c r="AR70" i="168"/>
  <c r="AR70" i="170" s="1"/>
  <c r="X70" i="168"/>
  <c r="X70" i="170" s="1"/>
  <c r="D70" i="168"/>
  <c r="CE70" i="168"/>
  <c r="CE70" i="170" s="1"/>
  <c r="BK70" i="168"/>
  <c r="BK70" i="170" s="1"/>
  <c r="AQ70" i="168"/>
  <c r="AQ70" i="170" s="1"/>
  <c r="W70" i="168"/>
  <c r="W70" i="170" s="1"/>
  <c r="AD63" i="207" l="1"/>
  <c r="AF63" i="206"/>
  <c r="AF63" i="207" s="1"/>
  <c r="AE63" i="206"/>
  <c r="AE63" i="207" s="1"/>
  <c r="AD85" i="207"/>
  <c r="AF85" i="206"/>
  <c r="AF85" i="207" s="1"/>
  <c r="AE85" i="206"/>
  <c r="AE85" i="207" s="1"/>
  <c r="AF32" i="206"/>
  <c r="AF32" i="207" s="1"/>
  <c r="AE32" i="206"/>
  <c r="AE32" i="207" s="1"/>
  <c r="AD32" i="207"/>
  <c r="AF41" i="206"/>
  <c r="AF41" i="207" s="1"/>
  <c r="AE41" i="206"/>
  <c r="AE41" i="207" s="1"/>
  <c r="AD41" i="207"/>
  <c r="BW83" i="168"/>
  <c r="BW83" i="170" s="1"/>
  <c r="BC83" i="168"/>
  <c r="BC83" i="170" s="1"/>
  <c r="BV83" i="168"/>
  <c r="BV83" i="170" s="1"/>
  <c r="BB83" i="168"/>
  <c r="BB83" i="170" s="1"/>
  <c r="AH83" i="168"/>
  <c r="AH83" i="170" s="1"/>
  <c r="N83" i="168"/>
  <c r="N83" i="170" s="1"/>
  <c r="BU83" i="168"/>
  <c r="BU83" i="170" s="1"/>
  <c r="BA83" i="168"/>
  <c r="BA83" i="170" s="1"/>
  <c r="AG83" i="168"/>
  <c r="AG83" i="170" s="1"/>
  <c r="M83" i="168"/>
  <c r="M83" i="170" s="1"/>
  <c r="BT83" i="168"/>
  <c r="BT83" i="170" s="1"/>
  <c r="AZ83" i="168"/>
  <c r="AZ83" i="170" s="1"/>
  <c r="AF83" i="168"/>
  <c r="AF83" i="170" s="1"/>
  <c r="L83" i="168"/>
  <c r="L83" i="170" s="1"/>
  <c r="BS83" i="168"/>
  <c r="BS83" i="170" s="1"/>
  <c r="AY83" i="168"/>
  <c r="AY83" i="170" s="1"/>
  <c r="AE83" i="168"/>
  <c r="AE83" i="170" s="1"/>
  <c r="K83" i="168"/>
  <c r="K83" i="170" s="1"/>
  <c r="BR83" i="168"/>
  <c r="BR83" i="170" s="1"/>
  <c r="AX83" i="168"/>
  <c r="AX83" i="170" s="1"/>
  <c r="AD83" i="168"/>
  <c r="AD83" i="170" s="1"/>
  <c r="J83" i="168"/>
  <c r="J83" i="170" s="1"/>
  <c r="CG83" i="168"/>
  <c r="CG83" i="170" s="1"/>
  <c r="BM83" i="168"/>
  <c r="BM83" i="170" s="1"/>
  <c r="AS83" i="168"/>
  <c r="AS83" i="170" s="1"/>
  <c r="Y83" i="168"/>
  <c r="Y83" i="170" s="1"/>
  <c r="E83" i="168"/>
  <c r="E83" i="170" s="1"/>
  <c r="CE83" i="168"/>
  <c r="CE83" i="170" s="1"/>
  <c r="BK83" i="168"/>
  <c r="BK83" i="170" s="1"/>
  <c r="AQ83" i="168"/>
  <c r="AQ83" i="170" s="1"/>
  <c r="W83" i="168"/>
  <c r="W83" i="170" s="1"/>
  <c r="CD83" i="168"/>
  <c r="CD83" i="170" s="1"/>
  <c r="BJ83" i="168"/>
  <c r="BJ83" i="170" s="1"/>
  <c r="AP83" i="168"/>
  <c r="AP83" i="170" s="1"/>
  <c r="V83" i="168"/>
  <c r="V83" i="170" s="1"/>
  <c r="CC83" i="168"/>
  <c r="CC83" i="170" s="1"/>
  <c r="BI83" i="168"/>
  <c r="BI83" i="170" s="1"/>
  <c r="AO83" i="168"/>
  <c r="AO83" i="170" s="1"/>
  <c r="U83" i="168"/>
  <c r="U83" i="170" s="1"/>
  <c r="BH83" i="168"/>
  <c r="BH83" i="170" s="1"/>
  <c r="CA83" i="168"/>
  <c r="CA83" i="170" s="1"/>
  <c r="BG83" i="168"/>
  <c r="BG83" i="170" s="1"/>
  <c r="AM83" i="168"/>
  <c r="AM83" i="170" s="1"/>
  <c r="S83" i="168"/>
  <c r="S83" i="170" s="1"/>
  <c r="BY83" i="168"/>
  <c r="BY83" i="170" s="1"/>
  <c r="BE83" i="168"/>
  <c r="BE83" i="170" s="1"/>
  <c r="AK83" i="168"/>
  <c r="AK83" i="170" s="1"/>
  <c r="Q83" i="168"/>
  <c r="Q83" i="170" s="1"/>
  <c r="BX83" i="168"/>
  <c r="BX83" i="170" s="1"/>
  <c r="Z83" i="168"/>
  <c r="Z83" i="170" s="1"/>
  <c r="BQ83" i="168"/>
  <c r="BQ83" i="170" s="1"/>
  <c r="X83" i="168"/>
  <c r="X83" i="170" s="1"/>
  <c r="BP83" i="168"/>
  <c r="BP83" i="170" s="1"/>
  <c r="T83" i="168"/>
  <c r="T83" i="170" s="1"/>
  <c r="BO83" i="168"/>
  <c r="BO83" i="170" s="1"/>
  <c r="R83" i="168"/>
  <c r="R83" i="170" s="1"/>
  <c r="BN83" i="168"/>
  <c r="BN83" i="170" s="1"/>
  <c r="P83" i="168"/>
  <c r="P83" i="170" s="1"/>
  <c r="BL83" i="168"/>
  <c r="BL83" i="170" s="1"/>
  <c r="O83" i="168"/>
  <c r="O83" i="170" s="1"/>
  <c r="BF83" i="168"/>
  <c r="BF83" i="170" s="1"/>
  <c r="I83" i="168"/>
  <c r="I83" i="170" s="1"/>
  <c r="BD83" i="168"/>
  <c r="BD83" i="170" s="1"/>
  <c r="H83" i="168"/>
  <c r="H83" i="170" s="1"/>
  <c r="AW83" i="168"/>
  <c r="AW83" i="170" s="1"/>
  <c r="G83" i="168"/>
  <c r="G83" i="170" s="1"/>
  <c r="AV83" i="168"/>
  <c r="AV83" i="170" s="1"/>
  <c r="F83" i="168"/>
  <c r="F83" i="170" s="1"/>
  <c r="AU83" i="168"/>
  <c r="AU83" i="170" s="1"/>
  <c r="D83" i="168"/>
  <c r="AT83" i="168"/>
  <c r="AT83" i="170" s="1"/>
  <c r="AR83" i="168"/>
  <c r="AR83" i="170" s="1"/>
  <c r="AN83" i="168"/>
  <c r="AN83" i="170" s="1"/>
  <c r="AL83" i="168"/>
  <c r="AL83" i="170" s="1"/>
  <c r="AJ83" i="168"/>
  <c r="AJ83" i="170" s="1"/>
  <c r="AI83" i="168"/>
  <c r="AI83" i="170" s="1"/>
  <c r="CH83" i="168"/>
  <c r="CH83" i="170" s="1"/>
  <c r="AC83" i="168"/>
  <c r="AC83" i="170" s="1"/>
  <c r="CF83" i="168"/>
  <c r="CF83" i="170" s="1"/>
  <c r="AB83" i="168"/>
  <c r="AB83" i="170" s="1"/>
  <c r="BZ83" i="168"/>
  <c r="BZ83" i="170" s="1"/>
  <c r="AA83" i="168"/>
  <c r="AA83" i="170" s="1"/>
  <c r="BX77" i="168"/>
  <c r="BX77" i="170" s="1"/>
  <c r="BD77" i="168"/>
  <c r="BD77" i="170" s="1"/>
  <c r="AJ77" i="168"/>
  <c r="AJ77" i="170" s="1"/>
  <c r="P77" i="168"/>
  <c r="P77" i="170" s="1"/>
  <c r="BW77" i="168"/>
  <c r="BW77" i="170" s="1"/>
  <c r="BC77" i="168"/>
  <c r="BC77" i="170" s="1"/>
  <c r="AI77" i="168"/>
  <c r="AI77" i="170" s="1"/>
  <c r="O77" i="168"/>
  <c r="O77" i="170" s="1"/>
  <c r="BV77" i="168"/>
  <c r="BV77" i="170" s="1"/>
  <c r="BB77" i="168"/>
  <c r="BB77" i="170" s="1"/>
  <c r="AH77" i="168"/>
  <c r="AH77" i="170" s="1"/>
  <c r="N77" i="168"/>
  <c r="N77" i="170" s="1"/>
  <c r="CC77" i="168"/>
  <c r="CC77" i="170" s="1"/>
  <c r="BI77" i="168"/>
  <c r="BI77" i="170" s="1"/>
  <c r="AO77" i="168"/>
  <c r="AO77" i="170" s="1"/>
  <c r="U77" i="168"/>
  <c r="U77" i="170" s="1"/>
  <c r="CE77" i="168"/>
  <c r="CE77" i="170" s="1"/>
  <c r="BF77" i="168"/>
  <c r="BF77" i="170" s="1"/>
  <c r="AE77" i="168"/>
  <c r="AE77" i="170" s="1"/>
  <c r="G77" i="168"/>
  <c r="G77" i="170" s="1"/>
  <c r="CD77" i="168"/>
  <c r="CD77" i="170" s="1"/>
  <c r="BE77" i="168"/>
  <c r="BE77" i="170" s="1"/>
  <c r="AD77" i="168"/>
  <c r="AD77" i="170" s="1"/>
  <c r="F77" i="168"/>
  <c r="F77" i="170" s="1"/>
  <c r="BA77" i="168"/>
  <c r="BA77" i="170" s="1"/>
  <c r="AC77" i="168"/>
  <c r="AC77" i="170" s="1"/>
  <c r="E77" i="168"/>
  <c r="E77" i="170" s="1"/>
  <c r="CA77" i="168"/>
  <c r="CA77" i="170" s="1"/>
  <c r="AZ77" i="168"/>
  <c r="AZ77" i="170" s="1"/>
  <c r="AB77" i="168"/>
  <c r="AB77" i="170" s="1"/>
  <c r="D77" i="168"/>
  <c r="BZ77" i="168"/>
  <c r="BZ77" i="170" s="1"/>
  <c r="AY77" i="168"/>
  <c r="AY77" i="170" s="1"/>
  <c r="AA77" i="168"/>
  <c r="AA77" i="170" s="1"/>
  <c r="BY77" i="168"/>
  <c r="BY77" i="170" s="1"/>
  <c r="AX77" i="168"/>
  <c r="AX77" i="170" s="1"/>
  <c r="Z77" i="168"/>
  <c r="Z77" i="170" s="1"/>
  <c r="BU77" i="168"/>
  <c r="BU77" i="170" s="1"/>
  <c r="AW77" i="168"/>
  <c r="AW77" i="170" s="1"/>
  <c r="Y77" i="168"/>
  <c r="Y77" i="170" s="1"/>
  <c r="BT77" i="168"/>
  <c r="BT77" i="170" s="1"/>
  <c r="AV77" i="168"/>
  <c r="AV77" i="170" s="1"/>
  <c r="X77" i="168"/>
  <c r="X77" i="170" s="1"/>
  <c r="BS77" i="168"/>
  <c r="BS77" i="170" s="1"/>
  <c r="AU77" i="168"/>
  <c r="AU77" i="170" s="1"/>
  <c r="W77" i="168"/>
  <c r="W77" i="170" s="1"/>
  <c r="BR77" i="168"/>
  <c r="BR77" i="170" s="1"/>
  <c r="AT77" i="168"/>
  <c r="AT77" i="170" s="1"/>
  <c r="V77" i="168"/>
  <c r="V77" i="170" s="1"/>
  <c r="BQ77" i="168"/>
  <c r="BQ77" i="170" s="1"/>
  <c r="AS77" i="168"/>
  <c r="AS77" i="170" s="1"/>
  <c r="T77" i="168"/>
  <c r="T77" i="170" s="1"/>
  <c r="BP77" i="168"/>
  <c r="BP77" i="170" s="1"/>
  <c r="AR77" i="168"/>
  <c r="AR77" i="170" s="1"/>
  <c r="S77" i="168"/>
  <c r="S77" i="170" s="1"/>
  <c r="BO77" i="168"/>
  <c r="BO77" i="170" s="1"/>
  <c r="AQ77" i="168"/>
  <c r="AQ77" i="170" s="1"/>
  <c r="R77" i="168"/>
  <c r="R77" i="170" s="1"/>
  <c r="BN77" i="168"/>
  <c r="BN77" i="170" s="1"/>
  <c r="AP77" i="168"/>
  <c r="AP77" i="170" s="1"/>
  <c r="Q77" i="168"/>
  <c r="Q77" i="170" s="1"/>
  <c r="BM77" i="168"/>
  <c r="BM77" i="170" s="1"/>
  <c r="AN77" i="168"/>
  <c r="AN77" i="170" s="1"/>
  <c r="M77" i="168"/>
  <c r="M77" i="170" s="1"/>
  <c r="BL77" i="168"/>
  <c r="BL77" i="170" s="1"/>
  <c r="AM77" i="168"/>
  <c r="AM77" i="170" s="1"/>
  <c r="L77" i="168"/>
  <c r="L77" i="170" s="1"/>
  <c r="BK77" i="168"/>
  <c r="BK77" i="170" s="1"/>
  <c r="AL77" i="168"/>
  <c r="AL77" i="170" s="1"/>
  <c r="K77" i="168"/>
  <c r="K77" i="170" s="1"/>
  <c r="CH77" i="168"/>
  <c r="CH77" i="170" s="1"/>
  <c r="BJ77" i="168"/>
  <c r="BJ77" i="170" s="1"/>
  <c r="AK77" i="168"/>
  <c r="AK77" i="170" s="1"/>
  <c r="J77" i="168"/>
  <c r="J77" i="170" s="1"/>
  <c r="CG77" i="168"/>
  <c r="CG77" i="170" s="1"/>
  <c r="BH77" i="168"/>
  <c r="BH77" i="170" s="1"/>
  <c r="AG77" i="168"/>
  <c r="AG77" i="170" s="1"/>
  <c r="I77" i="168"/>
  <c r="I77" i="170" s="1"/>
  <c r="CF77" i="168"/>
  <c r="CF77" i="170" s="1"/>
  <c r="BG77" i="168"/>
  <c r="BG77" i="170" s="1"/>
  <c r="AF77" i="168"/>
  <c r="AF77" i="170" s="1"/>
  <c r="H77" i="168"/>
  <c r="H77" i="170" s="1"/>
  <c r="AJ57" i="207"/>
  <c r="AL57" i="206"/>
  <c r="AL57" i="207" s="1"/>
  <c r="AK57" i="206"/>
  <c r="AK57" i="207" s="1"/>
  <c r="AJ88" i="207"/>
  <c r="AL88" i="206"/>
  <c r="AL88" i="207" s="1"/>
  <c r="AK88" i="206"/>
  <c r="AK88" i="207" s="1"/>
  <c r="AJ74" i="207"/>
  <c r="AL74" i="206"/>
  <c r="AL74" i="207" s="1"/>
  <c r="AK74" i="206"/>
  <c r="AK74" i="207" s="1"/>
  <c r="AJ83" i="207"/>
  <c r="AL83" i="206"/>
  <c r="AL83" i="207" s="1"/>
  <c r="AK83" i="206"/>
  <c r="AK83" i="207" s="1"/>
  <c r="CG41" i="168"/>
  <c r="CG41" i="170" s="1"/>
  <c r="BM41" i="168"/>
  <c r="BM41" i="170" s="1"/>
  <c r="AS41" i="168"/>
  <c r="AS41" i="170" s="1"/>
  <c r="Y41" i="168"/>
  <c r="Y41" i="170" s="1"/>
  <c r="E41" i="168"/>
  <c r="E41" i="170" s="1"/>
  <c r="CF41" i="168"/>
  <c r="CF41" i="170" s="1"/>
  <c r="BL41" i="168"/>
  <c r="BL41" i="170" s="1"/>
  <c r="AR41" i="168"/>
  <c r="AR41" i="170" s="1"/>
  <c r="X41" i="168"/>
  <c r="X41" i="170" s="1"/>
  <c r="D41" i="168"/>
  <c r="CE41" i="168"/>
  <c r="CE41" i="170" s="1"/>
  <c r="BK41" i="168"/>
  <c r="BK41" i="170" s="1"/>
  <c r="AQ41" i="168"/>
  <c r="AQ41" i="170" s="1"/>
  <c r="W41" i="168"/>
  <c r="W41" i="170" s="1"/>
  <c r="CD41" i="168"/>
  <c r="CD41" i="170" s="1"/>
  <c r="BJ41" i="168"/>
  <c r="BJ41" i="170" s="1"/>
  <c r="AP41" i="168"/>
  <c r="AP41" i="170" s="1"/>
  <c r="V41" i="168"/>
  <c r="V41" i="170" s="1"/>
  <c r="CC41" i="168"/>
  <c r="CC41" i="170" s="1"/>
  <c r="BI41" i="168"/>
  <c r="BI41" i="170" s="1"/>
  <c r="AO41" i="168"/>
  <c r="AO41" i="170" s="1"/>
  <c r="U41" i="168"/>
  <c r="U41" i="170" s="1"/>
  <c r="BH41" i="168"/>
  <c r="BH41" i="170" s="1"/>
  <c r="AN41" i="168"/>
  <c r="AN41" i="170" s="1"/>
  <c r="T41" i="168"/>
  <c r="T41" i="170" s="1"/>
  <c r="BW41" i="168"/>
  <c r="BW41" i="170" s="1"/>
  <c r="BC41" i="168"/>
  <c r="BC41" i="170" s="1"/>
  <c r="AI41" i="168"/>
  <c r="AI41" i="170" s="1"/>
  <c r="O41" i="168"/>
  <c r="O41" i="170" s="1"/>
  <c r="BV41" i="168"/>
  <c r="BV41" i="170" s="1"/>
  <c r="BB41" i="168"/>
  <c r="BB41" i="170" s="1"/>
  <c r="AH41" i="168"/>
  <c r="AH41" i="170" s="1"/>
  <c r="N41" i="168"/>
  <c r="N41" i="170" s="1"/>
  <c r="BU41" i="168"/>
  <c r="BU41" i="170" s="1"/>
  <c r="BA41" i="168"/>
  <c r="BA41" i="170" s="1"/>
  <c r="AG41" i="168"/>
  <c r="AG41" i="170" s="1"/>
  <c r="M41" i="168"/>
  <c r="M41" i="170" s="1"/>
  <c r="BT41" i="168"/>
  <c r="BT41" i="170" s="1"/>
  <c r="AZ41" i="168"/>
  <c r="AZ41" i="170" s="1"/>
  <c r="AF41" i="168"/>
  <c r="AF41" i="170" s="1"/>
  <c r="L41" i="168"/>
  <c r="L41" i="170" s="1"/>
  <c r="BS41" i="168"/>
  <c r="BS41" i="170" s="1"/>
  <c r="AY41" i="168"/>
  <c r="AY41" i="170" s="1"/>
  <c r="AE41" i="168"/>
  <c r="AE41" i="170" s="1"/>
  <c r="K41" i="168"/>
  <c r="K41" i="170" s="1"/>
  <c r="BR41" i="168"/>
  <c r="BR41" i="170" s="1"/>
  <c r="AX41" i="168"/>
  <c r="AX41" i="170" s="1"/>
  <c r="AD41" i="168"/>
  <c r="AD41" i="170" s="1"/>
  <c r="J41" i="168"/>
  <c r="J41" i="170" s="1"/>
  <c r="BQ41" i="168"/>
  <c r="BQ41" i="170" s="1"/>
  <c r="AW41" i="168"/>
  <c r="AW41" i="170" s="1"/>
  <c r="AC41" i="168"/>
  <c r="AC41" i="170" s="1"/>
  <c r="I41" i="168"/>
  <c r="I41" i="170" s="1"/>
  <c r="BP41" i="168"/>
  <c r="BP41" i="170" s="1"/>
  <c r="AV41" i="168"/>
  <c r="AV41" i="170" s="1"/>
  <c r="AB41" i="168"/>
  <c r="AB41" i="170" s="1"/>
  <c r="H41" i="168"/>
  <c r="H41" i="170" s="1"/>
  <c r="BO41" i="168"/>
  <c r="BO41" i="170" s="1"/>
  <c r="AU41" i="168"/>
  <c r="AU41" i="170" s="1"/>
  <c r="AA41" i="168"/>
  <c r="AA41" i="170" s="1"/>
  <c r="G41" i="168"/>
  <c r="G41" i="170" s="1"/>
  <c r="BD41" i="168"/>
  <c r="BD41" i="170" s="1"/>
  <c r="AT41" i="168"/>
  <c r="AT41" i="170" s="1"/>
  <c r="AM41" i="168"/>
  <c r="AM41" i="170" s="1"/>
  <c r="AL41" i="168"/>
  <c r="AL41" i="170" s="1"/>
  <c r="AK41" i="168"/>
  <c r="AK41" i="170" s="1"/>
  <c r="AJ41" i="168"/>
  <c r="AJ41" i="170" s="1"/>
  <c r="Z41" i="168"/>
  <c r="Z41" i="170" s="1"/>
  <c r="S41" i="168"/>
  <c r="S41" i="170" s="1"/>
  <c r="R41" i="168"/>
  <c r="R41" i="170" s="1"/>
  <c r="Q41" i="168"/>
  <c r="Q41" i="170" s="1"/>
  <c r="P41" i="168"/>
  <c r="P41" i="170" s="1"/>
  <c r="CH41" i="168"/>
  <c r="CH41" i="170" s="1"/>
  <c r="F41" i="168"/>
  <c r="F41" i="170" s="1"/>
  <c r="CA41" i="168"/>
  <c r="CA41" i="170" s="1"/>
  <c r="BZ41" i="168"/>
  <c r="BZ41" i="170" s="1"/>
  <c r="BY41" i="168"/>
  <c r="BY41" i="170" s="1"/>
  <c r="BX41" i="168"/>
  <c r="BX41" i="170" s="1"/>
  <c r="BN41" i="168"/>
  <c r="BN41" i="170" s="1"/>
  <c r="BG41" i="168"/>
  <c r="BG41" i="170" s="1"/>
  <c r="BF41" i="168"/>
  <c r="BF41" i="170" s="1"/>
  <c r="BE41" i="168"/>
  <c r="BE41" i="170" s="1"/>
  <c r="BZ62" i="168"/>
  <c r="BZ62" i="170" s="1"/>
  <c r="BF62" i="168"/>
  <c r="BF62" i="170" s="1"/>
  <c r="AL62" i="168"/>
  <c r="AL62" i="170" s="1"/>
  <c r="R62" i="168"/>
  <c r="R62" i="170" s="1"/>
  <c r="BY62" i="168"/>
  <c r="BY62" i="170" s="1"/>
  <c r="BE62" i="168"/>
  <c r="BE62" i="170" s="1"/>
  <c r="AK62" i="168"/>
  <c r="AK62" i="170" s="1"/>
  <c r="Q62" i="168"/>
  <c r="Q62" i="170" s="1"/>
  <c r="BX62" i="168"/>
  <c r="BX62" i="170" s="1"/>
  <c r="BD62" i="168"/>
  <c r="BD62" i="170" s="1"/>
  <c r="AJ62" i="168"/>
  <c r="AJ62" i="170" s="1"/>
  <c r="P62" i="168"/>
  <c r="P62" i="170" s="1"/>
  <c r="BW62" i="168"/>
  <c r="BW62" i="170" s="1"/>
  <c r="BC62" i="168"/>
  <c r="BC62" i="170" s="1"/>
  <c r="AI62" i="168"/>
  <c r="AI62" i="170" s="1"/>
  <c r="O62" i="168"/>
  <c r="O62" i="170" s="1"/>
  <c r="BV62" i="168"/>
  <c r="BV62" i="170" s="1"/>
  <c r="BB62" i="168"/>
  <c r="BB62" i="170" s="1"/>
  <c r="AH62" i="168"/>
  <c r="AH62" i="170" s="1"/>
  <c r="N62" i="168"/>
  <c r="N62" i="170" s="1"/>
  <c r="BU62" i="168"/>
  <c r="BU62" i="170" s="1"/>
  <c r="BA62" i="168"/>
  <c r="BA62" i="170" s="1"/>
  <c r="AG62" i="168"/>
  <c r="AG62" i="170" s="1"/>
  <c r="M62" i="168"/>
  <c r="M62" i="170" s="1"/>
  <c r="BT62" i="168"/>
  <c r="BT62" i="170" s="1"/>
  <c r="AZ62" i="168"/>
  <c r="AZ62" i="170" s="1"/>
  <c r="AF62" i="168"/>
  <c r="AF62" i="170" s="1"/>
  <c r="L62" i="168"/>
  <c r="L62" i="170" s="1"/>
  <c r="BS62" i="168"/>
  <c r="BS62" i="170" s="1"/>
  <c r="AY62" i="168"/>
  <c r="AY62" i="170" s="1"/>
  <c r="AE62" i="168"/>
  <c r="AE62" i="170" s="1"/>
  <c r="K62" i="168"/>
  <c r="K62" i="170" s="1"/>
  <c r="BR62" i="168"/>
  <c r="BR62" i="170" s="1"/>
  <c r="AX62" i="168"/>
  <c r="AX62" i="170" s="1"/>
  <c r="AD62" i="168"/>
  <c r="AD62" i="170" s="1"/>
  <c r="J62" i="168"/>
  <c r="J62" i="170" s="1"/>
  <c r="BQ62" i="168"/>
  <c r="BQ62" i="170" s="1"/>
  <c r="AW62" i="168"/>
  <c r="AW62" i="170" s="1"/>
  <c r="AC62" i="168"/>
  <c r="AC62" i="170" s="1"/>
  <c r="I62" i="168"/>
  <c r="I62" i="170" s="1"/>
  <c r="BP62" i="168"/>
  <c r="BP62" i="170" s="1"/>
  <c r="AV62" i="168"/>
  <c r="AV62" i="170" s="1"/>
  <c r="AB62" i="168"/>
  <c r="AB62" i="170" s="1"/>
  <c r="H62" i="168"/>
  <c r="H62" i="170" s="1"/>
  <c r="BO62" i="168"/>
  <c r="BO62" i="170" s="1"/>
  <c r="AU62" i="168"/>
  <c r="AU62" i="170" s="1"/>
  <c r="AA62" i="168"/>
  <c r="AA62" i="170" s="1"/>
  <c r="G62" i="168"/>
  <c r="G62" i="170" s="1"/>
  <c r="CH62" i="168"/>
  <c r="CH62" i="170" s="1"/>
  <c r="BN62" i="168"/>
  <c r="BN62" i="170" s="1"/>
  <c r="AT62" i="168"/>
  <c r="AT62" i="170" s="1"/>
  <c r="Z62" i="168"/>
  <c r="Z62" i="170" s="1"/>
  <c r="F62" i="168"/>
  <c r="F62" i="170" s="1"/>
  <c r="CG62" i="168"/>
  <c r="CG62" i="170" s="1"/>
  <c r="BM62" i="168"/>
  <c r="BM62" i="170" s="1"/>
  <c r="AS62" i="168"/>
  <c r="AS62" i="170" s="1"/>
  <c r="Y62" i="168"/>
  <c r="Y62" i="170" s="1"/>
  <c r="E62" i="168"/>
  <c r="E62" i="170" s="1"/>
  <c r="CF62" i="168"/>
  <c r="CF62" i="170" s="1"/>
  <c r="BL62" i="168"/>
  <c r="BL62" i="170" s="1"/>
  <c r="AR62" i="168"/>
  <c r="AR62" i="170" s="1"/>
  <c r="X62" i="168"/>
  <c r="X62" i="170" s="1"/>
  <c r="D62" i="168"/>
  <c r="CE62" i="168"/>
  <c r="CE62" i="170" s="1"/>
  <c r="BK62" i="168"/>
  <c r="BK62" i="170" s="1"/>
  <c r="AQ62" i="168"/>
  <c r="AQ62" i="170" s="1"/>
  <c r="W62" i="168"/>
  <c r="W62" i="170" s="1"/>
  <c r="CD62" i="168"/>
  <c r="CD62" i="170" s="1"/>
  <c r="BJ62" i="168"/>
  <c r="BJ62" i="170" s="1"/>
  <c r="AP62" i="168"/>
  <c r="AP62" i="170" s="1"/>
  <c r="V62" i="168"/>
  <c r="V62" i="170" s="1"/>
  <c r="CC62" i="168"/>
  <c r="CC62" i="170" s="1"/>
  <c r="BI62" i="168"/>
  <c r="BI62" i="170" s="1"/>
  <c r="AO62" i="168"/>
  <c r="AO62" i="170" s="1"/>
  <c r="U62" i="168"/>
  <c r="U62" i="170" s="1"/>
  <c r="BH62" i="168"/>
  <c r="BH62" i="170" s="1"/>
  <c r="AN62" i="168"/>
  <c r="AN62" i="170" s="1"/>
  <c r="T62" i="168"/>
  <c r="T62" i="170" s="1"/>
  <c r="CA62" i="168"/>
  <c r="CA62" i="170" s="1"/>
  <c r="BG62" i="168"/>
  <c r="BG62" i="170" s="1"/>
  <c r="AM62" i="168"/>
  <c r="AM62" i="170" s="1"/>
  <c r="S62" i="168"/>
  <c r="S62" i="170" s="1"/>
  <c r="AI56" i="206"/>
  <c r="AI56" i="207" s="1"/>
  <c r="AH56" i="206"/>
  <c r="AH56" i="207" s="1"/>
  <c r="AG56" i="207"/>
  <c r="AG27" i="207"/>
  <c r="AI27" i="206"/>
  <c r="AI27" i="207" s="1"/>
  <c r="AH27" i="206"/>
  <c r="AH27" i="207" s="1"/>
  <c r="AG73" i="207"/>
  <c r="AI73" i="206"/>
  <c r="AI73" i="207" s="1"/>
  <c r="AH73" i="206"/>
  <c r="AH73" i="207" s="1"/>
  <c r="AG82" i="207"/>
  <c r="AI82" i="206"/>
  <c r="AI82" i="207" s="1"/>
  <c r="AH82" i="206"/>
  <c r="AH82" i="207" s="1"/>
  <c r="Z33" i="206"/>
  <c r="Z33" i="207" s="1"/>
  <c r="Y33" i="206"/>
  <c r="Y33" i="207" s="1"/>
  <c r="X33" i="207"/>
  <c r="BO9" i="170"/>
  <c r="AB9" i="170"/>
  <c r="BE9" i="170"/>
  <c r="AS9" i="170"/>
  <c r="D49" i="170"/>
  <c r="CB49" i="168"/>
  <c r="AF71" i="206"/>
  <c r="AF71" i="207" s="1"/>
  <c r="AE71" i="206"/>
  <c r="AE71" i="207" s="1"/>
  <c r="AD71" i="207"/>
  <c r="AF26" i="206"/>
  <c r="AF26" i="207" s="1"/>
  <c r="AE26" i="206"/>
  <c r="AE26" i="207" s="1"/>
  <c r="AD26" i="207"/>
  <c r="AF52" i="206"/>
  <c r="AF52" i="207" s="1"/>
  <c r="AE52" i="206"/>
  <c r="AE52" i="207" s="1"/>
  <c r="AD52" i="207"/>
  <c r="AD61" i="207"/>
  <c r="AF61" i="206"/>
  <c r="AF61" i="207" s="1"/>
  <c r="AE61" i="206"/>
  <c r="AE61" i="207" s="1"/>
  <c r="BQ69" i="168"/>
  <c r="BQ69" i="170" s="1"/>
  <c r="AW69" i="168"/>
  <c r="AW69" i="170" s="1"/>
  <c r="AC69" i="168"/>
  <c r="AC69" i="170" s="1"/>
  <c r="I69" i="168"/>
  <c r="I69" i="170" s="1"/>
  <c r="BP69" i="168"/>
  <c r="BP69" i="170" s="1"/>
  <c r="AV69" i="168"/>
  <c r="AV69" i="170" s="1"/>
  <c r="AB69" i="168"/>
  <c r="AB69" i="170" s="1"/>
  <c r="H69" i="168"/>
  <c r="H69" i="170" s="1"/>
  <c r="BO69" i="168"/>
  <c r="BO69" i="170" s="1"/>
  <c r="AU69" i="168"/>
  <c r="AU69" i="170" s="1"/>
  <c r="AA69" i="168"/>
  <c r="AA69" i="170" s="1"/>
  <c r="G69" i="168"/>
  <c r="G69" i="170" s="1"/>
  <c r="CH69" i="168"/>
  <c r="CH69" i="170" s="1"/>
  <c r="BN69" i="168"/>
  <c r="BN69" i="170" s="1"/>
  <c r="AT69" i="168"/>
  <c r="AT69" i="170" s="1"/>
  <c r="Z69" i="168"/>
  <c r="Z69" i="170" s="1"/>
  <c r="F69" i="168"/>
  <c r="F69" i="170" s="1"/>
  <c r="CG69" i="168"/>
  <c r="CG69" i="170" s="1"/>
  <c r="BM69" i="168"/>
  <c r="BM69" i="170" s="1"/>
  <c r="AS69" i="168"/>
  <c r="AS69" i="170" s="1"/>
  <c r="Y69" i="168"/>
  <c r="Y69" i="170" s="1"/>
  <c r="E69" i="168"/>
  <c r="E69" i="170" s="1"/>
  <c r="CF69" i="168"/>
  <c r="CF69" i="170" s="1"/>
  <c r="BL69" i="168"/>
  <c r="BL69" i="170" s="1"/>
  <c r="AR69" i="168"/>
  <c r="AR69" i="170" s="1"/>
  <c r="X69" i="168"/>
  <c r="X69" i="170" s="1"/>
  <c r="D69" i="168"/>
  <c r="CE69" i="168"/>
  <c r="CE69" i="170" s="1"/>
  <c r="BK69" i="168"/>
  <c r="BK69" i="170" s="1"/>
  <c r="AQ69" i="168"/>
  <c r="AQ69" i="170" s="1"/>
  <c r="W69" i="168"/>
  <c r="W69" i="170" s="1"/>
  <c r="CD69" i="168"/>
  <c r="CD69" i="170" s="1"/>
  <c r="BJ69" i="168"/>
  <c r="BJ69" i="170" s="1"/>
  <c r="AP69" i="168"/>
  <c r="AP69" i="170" s="1"/>
  <c r="V69" i="168"/>
  <c r="V69" i="170" s="1"/>
  <c r="CC69" i="168"/>
  <c r="CC69" i="170" s="1"/>
  <c r="BI69" i="168"/>
  <c r="BI69" i="170" s="1"/>
  <c r="AO69" i="168"/>
  <c r="AO69" i="170" s="1"/>
  <c r="U69" i="168"/>
  <c r="U69" i="170" s="1"/>
  <c r="BH69" i="168"/>
  <c r="BH69" i="170" s="1"/>
  <c r="AN69" i="168"/>
  <c r="AN69" i="170" s="1"/>
  <c r="T69" i="168"/>
  <c r="T69" i="170" s="1"/>
  <c r="CA69" i="168"/>
  <c r="CA69" i="170" s="1"/>
  <c r="BG69" i="168"/>
  <c r="BG69" i="170" s="1"/>
  <c r="AM69" i="168"/>
  <c r="AM69" i="170" s="1"/>
  <c r="S69" i="168"/>
  <c r="S69" i="170" s="1"/>
  <c r="BZ69" i="168"/>
  <c r="BZ69" i="170" s="1"/>
  <c r="BF69" i="168"/>
  <c r="BF69" i="170" s="1"/>
  <c r="AL69" i="168"/>
  <c r="AL69" i="170" s="1"/>
  <c r="R69" i="168"/>
  <c r="R69" i="170" s="1"/>
  <c r="BY69" i="168"/>
  <c r="BY69" i="170" s="1"/>
  <c r="BE69" i="168"/>
  <c r="BE69" i="170" s="1"/>
  <c r="AK69" i="168"/>
  <c r="AK69" i="170" s="1"/>
  <c r="Q69" i="168"/>
  <c r="Q69" i="170" s="1"/>
  <c r="BX69" i="168"/>
  <c r="BX69" i="170" s="1"/>
  <c r="BD69" i="168"/>
  <c r="BD69" i="170" s="1"/>
  <c r="AJ69" i="168"/>
  <c r="AJ69" i="170" s="1"/>
  <c r="P69" i="168"/>
  <c r="P69" i="170" s="1"/>
  <c r="BW69" i="168"/>
  <c r="BW69" i="170" s="1"/>
  <c r="BC69" i="168"/>
  <c r="BC69" i="170" s="1"/>
  <c r="AI69" i="168"/>
  <c r="AI69" i="170" s="1"/>
  <c r="O69" i="168"/>
  <c r="O69" i="170" s="1"/>
  <c r="BV69" i="168"/>
  <c r="BV69" i="170" s="1"/>
  <c r="BB69" i="168"/>
  <c r="BB69" i="170" s="1"/>
  <c r="AH69" i="168"/>
  <c r="AH69" i="170" s="1"/>
  <c r="N69" i="168"/>
  <c r="N69" i="170" s="1"/>
  <c r="BU69" i="168"/>
  <c r="BU69" i="170" s="1"/>
  <c r="BA69" i="168"/>
  <c r="BA69" i="170" s="1"/>
  <c r="AG69" i="168"/>
  <c r="AG69" i="170" s="1"/>
  <c r="M69" i="168"/>
  <c r="M69" i="170" s="1"/>
  <c r="BT69" i="168"/>
  <c r="BT69" i="170" s="1"/>
  <c r="AZ69" i="168"/>
  <c r="AZ69" i="170" s="1"/>
  <c r="AF69" i="168"/>
  <c r="AF69" i="170" s="1"/>
  <c r="L69" i="168"/>
  <c r="L69" i="170" s="1"/>
  <c r="BS69" i="168"/>
  <c r="BS69" i="170" s="1"/>
  <c r="AY69" i="168"/>
  <c r="AY69" i="170" s="1"/>
  <c r="AE69" i="168"/>
  <c r="AE69" i="170" s="1"/>
  <c r="K69" i="168"/>
  <c r="K69" i="170" s="1"/>
  <c r="BR69" i="168"/>
  <c r="BR69" i="170" s="1"/>
  <c r="AX69" i="168"/>
  <c r="AX69" i="170" s="1"/>
  <c r="AD69" i="168"/>
  <c r="AD69" i="170" s="1"/>
  <c r="J69" i="168"/>
  <c r="J69" i="170" s="1"/>
  <c r="CD10" i="168"/>
  <c r="CD10" i="170" s="1"/>
  <c r="BJ10" i="168"/>
  <c r="BJ10" i="170" s="1"/>
  <c r="AP10" i="168"/>
  <c r="AP10" i="170" s="1"/>
  <c r="V10" i="168"/>
  <c r="V10" i="170" s="1"/>
  <c r="BZ10" i="168"/>
  <c r="BZ10" i="170" s="1"/>
  <c r="BF10" i="168"/>
  <c r="BF10" i="170" s="1"/>
  <c r="AL10" i="168"/>
  <c r="AL10" i="170" s="1"/>
  <c r="R10" i="168"/>
  <c r="R10" i="170" s="1"/>
  <c r="BT10" i="168"/>
  <c r="BT10" i="170" s="1"/>
  <c r="AZ10" i="168"/>
  <c r="AZ10" i="170" s="1"/>
  <c r="AF10" i="168"/>
  <c r="AF10" i="170" s="1"/>
  <c r="L10" i="168"/>
  <c r="L10" i="170" s="1"/>
  <c r="CG10" i="168"/>
  <c r="CG10" i="170" s="1"/>
  <c r="BM10" i="168"/>
  <c r="BM10" i="170" s="1"/>
  <c r="AS10" i="168"/>
  <c r="AS10" i="170" s="1"/>
  <c r="BR10" i="168"/>
  <c r="BR10" i="170" s="1"/>
  <c r="AT10" i="168"/>
  <c r="AT10" i="170" s="1"/>
  <c r="U10" i="168"/>
  <c r="U10" i="170" s="1"/>
  <c r="BQ10" i="168"/>
  <c r="BQ10" i="170" s="1"/>
  <c r="AR10" i="168"/>
  <c r="AR10" i="170" s="1"/>
  <c r="T10" i="168"/>
  <c r="T10" i="170" s="1"/>
  <c r="BP10" i="168"/>
  <c r="BP10" i="170" s="1"/>
  <c r="AQ10" i="168"/>
  <c r="AQ10" i="170" s="1"/>
  <c r="S10" i="168"/>
  <c r="S10" i="170" s="1"/>
  <c r="BO10" i="168"/>
  <c r="BO10" i="170" s="1"/>
  <c r="AO10" i="168"/>
  <c r="AO10" i="170" s="1"/>
  <c r="Q10" i="168"/>
  <c r="Q10" i="170" s="1"/>
  <c r="BN10" i="168"/>
  <c r="BN10" i="170" s="1"/>
  <c r="AN10" i="168"/>
  <c r="AN10" i="170" s="1"/>
  <c r="P10" i="168"/>
  <c r="P10" i="170" s="1"/>
  <c r="BL10" i="168"/>
  <c r="BL10" i="170" s="1"/>
  <c r="AM10" i="168"/>
  <c r="AM10" i="170" s="1"/>
  <c r="O10" i="168"/>
  <c r="O10" i="170" s="1"/>
  <c r="BK10" i="168"/>
  <c r="BK10" i="170" s="1"/>
  <c r="AK10" i="168"/>
  <c r="AK10" i="170" s="1"/>
  <c r="N10" i="168"/>
  <c r="N10" i="170" s="1"/>
  <c r="BI10" i="168"/>
  <c r="BI10" i="170" s="1"/>
  <c r="AJ10" i="168"/>
  <c r="AJ10" i="170" s="1"/>
  <c r="M10" i="168"/>
  <c r="M10" i="170" s="1"/>
  <c r="CH10" i="168"/>
  <c r="CH10" i="170" s="1"/>
  <c r="BH10" i="168"/>
  <c r="BH10" i="170" s="1"/>
  <c r="AI10" i="168"/>
  <c r="AI10" i="170" s="1"/>
  <c r="K10" i="168"/>
  <c r="K10" i="170" s="1"/>
  <c r="CF10" i="168"/>
  <c r="CF10" i="170" s="1"/>
  <c r="BG10" i="168"/>
  <c r="BG10" i="170" s="1"/>
  <c r="AH10" i="168"/>
  <c r="AH10" i="170" s="1"/>
  <c r="J10" i="168"/>
  <c r="J10" i="170" s="1"/>
  <c r="CE10" i="168"/>
  <c r="CE10" i="170" s="1"/>
  <c r="BE10" i="168"/>
  <c r="BE10" i="170" s="1"/>
  <c r="AG10" i="168"/>
  <c r="AG10" i="170" s="1"/>
  <c r="I10" i="168"/>
  <c r="I10" i="170" s="1"/>
  <c r="CC10" i="168"/>
  <c r="CC10" i="170" s="1"/>
  <c r="BD10" i="168"/>
  <c r="BD10" i="170" s="1"/>
  <c r="AE10" i="168"/>
  <c r="AE10" i="170" s="1"/>
  <c r="H10" i="168"/>
  <c r="H10" i="170" s="1"/>
  <c r="BC10" i="168"/>
  <c r="BC10" i="170" s="1"/>
  <c r="AD10" i="168"/>
  <c r="AD10" i="170" s="1"/>
  <c r="G10" i="168"/>
  <c r="G10" i="170" s="1"/>
  <c r="CA10" i="168"/>
  <c r="CA10" i="170" s="1"/>
  <c r="BB10" i="168"/>
  <c r="BB10" i="170" s="1"/>
  <c r="AC10" i="168"/>
  <c r="AC10" i="170" s="1"/>
  <c r="F10" i="168"/>
  <c r="F10" i="170" s="1"/>
  <c r="BY10" i="168"/>
  <c r="BY10" i="170" s="1"/>
  <c r="BA10" i="168"/>
  <c r="BA10" i="170" s="1"/>
  <c r="AB10" i="168"/>
  <c r="AB10" i="170" s="1"/>
  <c r="E10" i="168"/>
  <c r="E10" i="170" s="1"/>
  <c r="BX10" i="168"/>
  <c r="BX10" i="170" s="1"/>
  <c r="AY10" i="168"/>
  <c r="AY10" i="170" s="1"/>
  <c r="AA10" i="168"/>
  <c r="AA10" i="170" s="1"/>
  <c r="D10" i="168"/>
  <c r="BW10" i="168"/>
  <c r="BW10" i="170" s="1"/>
  <c r="AX10" i="168"/>
  <c r="AX10" i="170" s="1"/>
  <c r="Z10" i="168"/>
  <c r="Z10" i="170" s="1"/>
  <c r="BV10" i="168"/>
  <c r="BV10" i="170" s="1"/>
  <c r="AW10" i="168"/>
  <c r="AW10" i="170" s="1"/>
  <c r="Y10" i="168"/>
  <c r="Y10" i="170" s="1"/>
  <c r="BU10" i="168"/>
  <c r="BU10" i="170" s="1"/>
  <c r="AV10" i="168"/>
  <c r="AV10" i="170" s="1"/>
  <c r="X10" i="168"/>
  <c r="X10" i="170" s="1"/>
  <c r="AU10" i="168"/>
  <c r="AU10" i="170" s="1"/>
  <c r="W10" i="168"/>
  <c r="W10" i="170" s="1"/>
  <c r="BS10" i="168"/>
  <c r="BS10" i="170" s="1"/>
  <c r="CG61" i="168"/>
  <c r="CG61" i="170" s="1"/>
  <c r="BM61" i="168"/>
  <c r="BM61" i="170" s="1"/>
  <c r="AS61" i="168"/>
  <c r="AS61" i="170" s="1"/>
  <c r="Y61" i="168"/>
  <c r="Y61" i="170" s="1"/>
  <c r="E61" i="168"/>
  <c r="E61" i="170" s="1"/>
  <c r="CF61" i="168"/>
  <c r="CF61" i="170" s="1"/>
  <c r="BL61" i="168"/>
  <c r="BL61" i="170" s="1"/>
  <c r="AR61" i="168"/>
  <c r="AR61" i="170" s="1"/>
  <c r="X61" i="168"/>
  <c r="X61" i="170" s="1"/>
  <c r="D61" i="168"/>
  <c r="CE61" i="168"/>
  <c r="CE61" i="170" s="1"/>
  <c r="BK61" i="168"/>
  <c r="BK61" i="170" s="1"/>
  <c r="AQ61" i="168"/>
  <c r="AQ61" i="170" s="1"/>
  <c r="W61" i="168"/>
  <c r="W61" i="170" s="1"/>
  <c r="CD61" i="168"/>
  <c r="CD61" i="170" s="1"/>
  <c r="BJ61" i="168"/>
  <c r="BJ61" i="170" s="1"/>
  <c r="AP61" i="168"/>
  <c r="AP61" i="170" s="1"/>
  <c r="V61" i="168"/>
  <c r="V61" i="170" s="1"/>
  <c r="CC61" i="168"/>
  <c r="CC61" i="170" s="1"/>
  <c r="BI61" i="168"/>
  <c r="BI61" i="170" s="1"/>
  <c r="AO61" i="168"/>
  <c r="AO61" i="170" s="1"/>
  <c r="U61" i="168"/>
  <c r="U61" i="170" s="1"/>
  <c r="BH61" i="168"/>
  <c r="BH61" i="170" s="1"/>
  <c r="AN61" i="168"/>
  <c r="AN61" i="170" s="1"/>
  <c r="T61" i="168"/>
  <c r="T61" i="170" s="1"/>
  <c r="CA61" i="168"/>
  <c r="CA61" i="170" s="1"/>
  <c r="BG61" i="168"/>
  <c r="BG61" i="170" s="1"/>
  <c r="AM61" i="168"/>
  <c r="AM61" i="170" s="1"/>
  <c r="S61" i="168"/>
  <c r="S61" i="170" s="1"/>
  <c r="BZ61" i="168"/>
  <c r="BZ61" i="170" s="1"/>
  <c r="BF61" i="168"/>
  <c r="BF61" i="170" s="1"/>
  <c r="AL61" i="168"/>
  <c r="AL61" i="170" s="1"/>
  <c r="R61" i="168"/>
  <c r="R61" i="170" s="1"/>
  <c r="BY61" i="168"/>
  <c r="BY61" i="170" s="1"/>
  <c r="BE61" i="168"/>
  <c r="BE61" i="170" s="1"/>
  <c r="AK61" i="168"/>
  <c r="AK61" i="170" s="1"/>
  <c r="Q61" i="168"/>
  <c r="Q61" i="170" s="1"/>
  <c r="BX61" i="168"/>
  <c r="BX61" i="170" s="1"/>
  <c r="BD61" i="168"/>
  <c r="BD61" i="170" s="1"/>
  <c r="AJ61" i="168"/>
  <c r="AJ61" i="170" s="1"/>
  <c r="P61" i="168"/>
  <c r="P61" i="170" s="1"/>
  <c r="BW61" i="168"/>
  <c r="BW61" i="170" s="1"/>
  <c r="BC61" i="168"/>
  <c r="BC61" i="170" s="1"/>
  <c r="AI61" i="168"/>
  <c r="AI61" i="170" s="1"/>
  <c r="O61" i="168"/>
  <c r="O61" i="170" s="1"/>
  <c r="BV61" i="168"/>
  <c r="BV61" i="170" s="1"/>
  <c r="BB61" i="168"/>
  <c r="BB61" i="170" s="1"/>
  <c r="AH61" i="168"/>
  <c r="AH61" i="170" s="1"/>
  <c r="N61" i="168"/>
  <c r="N61" i="170" s="1"/>
  <c r="BU61" i="168"/>
  <c r="BU61" i="170" s="1"/>
  <c r="BA61" i="168"/>
  <c r="BA61" i="170" s="1"/>
  <c r="AG61" i="168"/>
  <c r="AG61" i="170" s="1"/>
  <c r="M61" i="168"/>
  <c r="M61" i="170" s="1"/>
  <c r="BT61" i="168"/>
  <c r="BT61" i="170" s="1"/>
  <c r="AZ61" i="168"/>
  <c r="AZ61" i="170" s="1"/>
  <c r="AF61" i="168"/>
  <c r="AF61" i="170" s="1"/>
  <c r="L61" i="168"/>
  <c r="L61" i="170" s="1"/>
  <c r="BS61" i="168"/>
  <c r="BS61" i="170" s="1"/>
  <c r="AY61" i="168"/>
  <c r="AY61" i="170" s="1"/>
  <c r="AE61" i="168"/>
  <c r="AE61" i="170" s="1"/>
  <c r="K61" i="168"/>
  <c r="K61" i="170" s="1"/>
  <c r="BR61" i="168"/>
  <c r="BR61" i="170" s="1"/>
  <c r="AX61" i="168"/>
  <c r="AX61" i="170" s="1"/>
  <c r="AD61" i="168"/>
  <c r="AD61" i="170" s="1"/>
  <c r="J61" i="168"/>
  <c r="J61" i="170" s="1"/>
  <c r="BQ61" i="168"/>
  <c r="BQ61" i="170" s="1"/>
  <c r="AW61" i="168"/>
  <c r="AW61" i="170" s="1"/>
  <c r="AC61" i="168"/>
  <c r="AC61" i="170" s="1"/>
  <c r="I61" i="168"/>
  <c r="I61" i="170" s="1"/>
  <c r="BP61" i="168"/>
  <c r="BP61" i="170" s="1"/>
  <c r="AV61" i="168"/>
  <c r="AV61" i="170" s="1"/>
  <c r="AB61" i="168"/>
  <c r="AB61" i="170" s="1"/>
  <c r="H61" i="168"/>
  <c r="H61" i="170" s="1"/>
  <c r="BO61" i="168"/>
  <c r="BO61" i="170" s="1"/>
  <c r="AU61" i="168"/>
  <c r="AU61" i="170" s="1"/>
  <c r="AA61" i="168"/>
  <c r="AA61" i="170" s="1"/>
  <c r="G61" i="168"/>
  <c r="G61" i="170" s="1"/>
  <c r="CH61" i="168"/>
  <c r="CH61" i="170" s="1"/>
  <c r="BN61" i="168"/>
  <c r="BN61" i="170" s="1"/>
  <c r="AT61" i="168"/>
  <c r="AT61" i="170" s="1"/>
  <c r="Z61" i="168"/>
  <c r="Z61" i="170" s="1"/>
  <c r="F61" i="168"/>
  <c r="F61" i="170" s="1"/>
  <c r="U13" i="206" a="1"/>
  <c r="CE27" i="168"/>
  <c r="CE27" i="170" s="1"/>
  <c r="BK27" i="168"/>
  <c r="BK27" i="170" s="1"/>
  <c r="AQ27" i="168"/>
  <c r="AQ27" i="170" s="1"/>
  <c r="W27" i="168"/>
  <c r="W27" i="170" s="1"/>
  <c r="CD27" i="168"/>
  <c r="CD27" i="170" s="1"/>
  <c r="BJ27" i="168"/>
  <c r="BJ27" i="170" s="1"/>
  <c r="AP27" i="168"/>
  <c r="AP27" i="170" s="1"/>
  <c r="V27" i="168"/>
  <c r="V27" i="170" s="1"/>
  <c r="CC27" i="168"/>
  <c r="CC27" i="170" s="1"/>
  <c r="BI27" i="168"/>
  <c r="BI27" i="170" s="1"/>
  <c r="AO27" i="168"/>
  <c r="AO27" i="170" s="1"/>
  <c r="U27" i="168"/>
  <c r="U27" i="170" s="1"/>
  <c r="BH27" i="168"/>
  <c r="BH27" i="170" s="1"/>
  <c r="AN27" i="168"/>
  <c r="AN27" i="170" s="1"/>
  <c r="T27" i="168"/>
  <c r="T27" i="170" s="1"/>
  <c r="CA27" i="168"/>
  <c r="CA27" i="170" s="1"/>
  <c r="BG27" i="168"/>
  <c r="BG27" i="170" s="1"/>
  <c r="AM27" i="168"/>
  <c r="AM27" i="170" s="1"/>
  <c r="S27" i="168"/>
  <c r="S27" i="170" s="1"/>
  <c r="BZ27" i="168"/>
  <c r="BZ27" i="170" s="1"/>
  <c r="BF27" i="168"/>
  <c r="BF27" i="170" s="1"/>
  <c r="AL27" i="168"/>
  <c r="AL27" i="170" s="1"/>
  <c r="R27" i="168"/>
  <c r="R27" i="170" s="1"/>
  <c r="BU27" i="168"/>
  <c r="BU27" i="170" s="1"/>
  <c r="BA27" i="168"/>
  <c r="BA27" i="170" s="1"/>
  <c r="AG27" i="168"/>
  <c r="AG27" i="170" s="1"/>
  <c r="M27" i="168"/>
  <c r="M27" i="170" s="1"/>
  <c r="BT27" i="168"/>
  <c r="BT27" i="170" s="1"/>
  <c r="AZ27" i="168"/>
  <c r="AZ27" i="170" s="1"/>
  <c r="AF27" i="168"/>
  <c r="AF27" i="170" s="1"/>
  <c r="L27" i="168"/>
  <c r="L27" i="170" s="1"/>
  <c r="BS27" i="168"/>
  <c r="BS27" i="170" s="1"/>
  <c r="AY27" i="168"/>
  <c r="AY27" i="170" s="1"/>
  <c r="AE27" i="168"/>
  <c r="AE27" i="170" s="1"/>
  <c r="K27" i="168"/>
  <c r="K27" i="170" s="1"/>
  <c r="BR27" i="168"/>
  <c r="BR27" i="170" s="1"/>
  <c r="AX27" i="168"/>
  <c r="AX27" i="170" s="1"/>
  <c r="AD27" i="168"/>
  <c r="AD27" i="170" s="1"/>
  <c r="J27" i="168"/>
  <c r="J27" i="170" s="1"/>
  <c r="BQ27" i="168"/>
  <c r="BQ27" i="170" s="1"/>
  <c r="AW27" i="168"/>
  <c r="AW27" i="170" s="1"/>
  <c r="AC27" i="168"/>
  <c r="AC27" i="170" s="1"/>
  <c r="I27" i="168"/>
  <c r="I27" i="170" s="1"/>
  <c r="BP27" i="168"/>
  <c r="BP27" i="170" s="1"/>
  <c r="AV27" i="168"/>
  <c r="AV27" i="170" s="1"/>
  <c r="AB27" i="168"/>
  <c r="AB27" i="170" s="1"/>
  <c r="H27" i="168"/>
  <c r="H27" i="170" s="1"/>
  <c r="BO27" i="168"/>
  <c r="BO27" i="170" s="1"/>
  <c r="AU27" i="168"/>
  <c r="AU27" i="170" s="1"/>
  <c r="AA27" i="168"/>
  <c r="AA27" i="170" s="1"/>
  <c r="G27" i="168"/>
  <c r="G27" i="170" s="1"/>
  <c r="CH27" i="168"/>
  <c r="CH27" i="170" s="1"/>
  <c r="BN27" i="168"/>
  <c r="BN27" i="170" s="1"/>
  <c r="AT27" i="168"/>
  <c r="AT27" i="170" s="1"/>
  <c r="Z27" i="168"/>
  <c r="Z27" i="170" s="1"/>
  <c r="F27" i="168"/>
  <c r="F27" i="170" s="1"/>
  <c r="CG27" i="168"/>
  <c r="CG27" i="170" s="1"/>
  <c r="BM27" i="168"/>
  <c r="BM27" i="170" s="1"/>
  <c r="AS27" i="168"/>
  <c r="AS27" i="170" s="1"/>
  <c r="Y27" i="168"/>
  <c r="Y27" i="170" s="1"/>
  <c r="E27" i="168"/>
  <c r="E27" i="170" s="1"/>
  <c r="BV27" i="168"/>
  <c r="BV27" i="170" s="1"/>
  <c r="BL27" i="168"/>
  <c r="BL27" i="170" s="1"/>
  <c r="BE27" i="168"/>
  <c r="BE27" i="170" s="1"/>
  <c r="BD27" i="168"/>
  <c r="BD27" i="170" s="1"/>
  <c r="BC27" i="168"/>
  <c r="BC27" i="170" s="1"/>
  <c r="BB27" i="168"/>
  <c r="BB27" i="170" s="1"/>
  <c r="AR27" i="168"/>
  <c r="AR27" i="170" s="1"/>
  <c r="AK27" i="168"/>
  <c r="AK27" i="170" s="1"/>
  <c r="AJ27" i="168"/>
  <c r="AJ27" i="170" s="1"/>
  <c r="AI27" i="168"/>
  <c r="AI27" i="170" s="1"/>
  <c r="AH27" i="168"/>
  <c r="AH27" i="170" s="1"/>
  <c r="X27" i="168"/>
  <c r="X27" i="170" s="1"/>
  <c r="Q27" i="168"/>
  <c r="Q27" i="170" s="1"/>
  <c r="P27" i="168"/>
  <c r="P27" i="170" s="1"/>
  <c r="O27" i="168"/>
  <c r="O27" i="170" s="1"/>
  <c r="N27" i="168"/>
  <c r="N27" i="170" s="1"/>
  <c r="CF27" i="168"/>
  <c r="CF27" i="170" s="1"/>
  <c r="D27" i="168"/>
  <c r="BY27" i="168"/>
  <c r="BY27" i="170" s="1"/>
  <c r="BX27" i="168"/>
  <c r="BX27" i="170" s="1"/>
  <c r="BW27" i="168"/>
  <c r="BW27" i="170" s="1"/>
  <c r="AL58" i="206"/>
  <c r="AL58" i="207" s="1"/>
  <c r="AK58" i="206"/>
  <c r="AK58" i="207" s="1"/>
  <c r="AJ58" i="207"/>
  <c r="AJ29" i="207"/>
  <c r="AL29" i="206"/>
  <c r="AL29" i="207" s="1"/>
  <c r="AK29" i="206"/>
  <c r="AK29" i="207" s="1"/>
  <c r="AJ19" i="207"/>
  <c r="AL19" i="206"/>
  <c r="AL19" i="207" s="1"/>
  <c r="AK19" i="206"/>
  <c r="AK19" i="207" s="1"/>
  <c r="AJ24" i="207"/>
  <c r="AL24" i="206"/>
  <c r="AL24" i="207" s="1"/>
  <c r="AK24" i="206"/>
  <c r="AK24" i="207" s="1"/>
  <c r="CA39" i="168"/>
  <c r="CA39" i="170" s="1"/>
  <c r="BG39" i="168"/>
  <c r="BG39" i="170" s="1"/>
  <c r="AM39" i="168"/>
  <c r="AM39" i="170" s="1"/>
  <c r="S39" i="168"/>
  <c r="S39" i="170" s="1"/>
  <c r="BZ39" i="168"/>
  <c r="BZ39" i="170" s="1"/>
  <c r="BF39" i="168"/>
  <c r="BF39" i="170" s="1"/>
  <c r="AL39" i="168"/>
  <c r="AL39" i="170" s="1"/>
  <c r="R39" i="168"/>
  <c r="R39" i="170" s="1"/>
  <c r="BY39" i="168"/>
  <c r="BY39" i="170" s="1"/>
  <c r="BE39" i="168"/>
  <c r="BE39" i="170" s="1"/>
  <c r="AK39" i="168"/>
  <c r="AK39" i="170" s="1"/>
  <c r="Q39" i="168"/>
  <c r="Q39" i="170" s="1"/>
  <c r="BX39" i="168"/>
  <c r="BX39" i="170" s="1"/>
  <c r="BD39" i="168"/>
  <c r="BD39" i="170" s="1"/>
  <c r="AJ39" i="168"/>
  <c r="AJ39" i="170" s="1"/>
  <c r="P39" i="168"/>
  <c r="P39" i="170" s="1"/>
  <c r="BW39" i="168"/>
  <c r="BW39" i="170" s="1"/>
  <c r="BC39" i="168"/>
  <c r="BC39" i="170" s="1"/>
  <c r="AI39" i="168"/>
  <c r="AI39" i="170" s="1"/>
  <c r="O39" i="168"/>
  <c r="O39" i="170" s="1"/>
  <c r="BV39" i="168"/>
  <c r="BV39" i="170" s="1"/>
  <c r="BB39" i="168"/>
  <c r="BB39" i="170" s="1"/>
  <c r="AH39" i="168"/>
  <c r="AH39" i="170" s="1"/>
  <c r="N39" i="168"/>
  <c r="N39" i="170" s="1"/>
  <c r="BQ39" i="168"/>
  <c r="BQ39" i="170" s="1"/>
  <c r="AW39" i="168"/>
  <c r="AW39" i="170" s="1"/>
  <c r="AC39" i="168"/>
  <c r="AC39" i="170" s="1"/>
  <c r="I39" i="168"/>
  <c r="I39" i="170" s="1"/>
  <c r="BP39" i="168"/>
  <c r="BP39" i="170" s="1"/>
  <c r="AV39" i="168"/>
  <c r="AV39" i="170" s="1"/>
  <c r="AB39" i="168"/>
  <c r="AB39" i="170" s="1"/>
  <c r="H39" i="168"/>
  <c r="H39" i="170" s="1"/>
  <c r="BO39" i="168"/>
  <c r="BO39" i="170" s="1"/>
  <c r="AU39" i="168"/>
  <c r="AU39" i="170" s="1"/>
  <c r="AA39" i="168"/>
  <c r="AA39" i="170" s="1"/>
  <c r="G39" i="168"/>
  <c r="G39" i="170" s="1"/>
  <c r="CH39" i="168"/>
  <c r="CH39" i="170" s="1"/>
  <c r="BN39" i="168"/>
  <c r="BN39" i="170" s="1"/>
  <c r="AT39" i="168"/>
  <c r="AT39" i="170" s="1"/>
  <c r="Z39" i="168"/>
  <c r="Z39" i="170" s="1"/>
  <c r="F39" i="168"/>
  <c r="F39" i="170" s="1"/>
  <c r="CG39" i="168"/>
  <c r="CG39" i="170" s="1"/>
  <c r="BM39" i="168"/>
  <c r="BM39" i="170" s="1"/>
  <c r="AS39" i="168"/>
  <c r="AS39" i="170" s="1"/>
  <c r="Y39" i="168"/>
  <c r="Y39" i="170" s="1"/>
  <c r="E39" i="168"/>
  <c r="E39" i="170" s="1"/>
  <c r="CF39" i="168"/>
  <c r="CF39" i="170" s="1"/>
  <c r="BL39" i="168"/>
  <c r="BL39" i="170" s="1"/>
  <c r="AR39" i="168"/>
  <c r="AR39" i="170" s="1"/>
  <c r="X39" i="168"/>
  <c r="X39" i="170" s="1"/>
  <c r="D39" i="168"/>
  <c r="CE39" i="168"/>
  <c r="CE39" i="170" s="1"/>
  <c r="BK39" i="168"/>
  <c r="BK39" i="170" s="1"/>
  <c r="AQ39" i="168"/>
  <c r="AQ39" i="170" s="1"/>
  <c r="W39" i="168"/>
  <c r="W39" i="170" s="1"/>
  <c r="CD39" i="168"/>
  <c r="CD39" i="170" s="1"/>
  <c r="BJ39" i="168"/>
  <c r="BJ39" i="170" s="1"/>
  <c r="AP39" i="168"/>
  <c r="AP39" i="170" s="1"/>
  <c r="V39" i="168"/>
  <c r="V39" i="170" s="1"/>
  <c r="CC39" i="168"/>
  <c r="CC39" i="170" s="1"/>
  <c r="BI39" i="168"/>
  <c r="BI39" i="170" s="1"/>
  <c r="AO39" i="168"/>
  <c r="AO39" i="170" s="1"/>
  <c r="U39" i="168"/>
  <c r="U39" i="170" s="1"/>
  <c r="BR39" i="168"/>
  <c r="BR39" i="170" s="1"/>
  <c r="BH39" i="168"/>
  <c r="BH39" i="170" s="1"/>
  <c r="BA39" i="168"/>
  <c r="BA39" i="170" s="1"/>
  <c r="AZ39" i="168"/>
  <c r="AZ39" i="170" s="1"/>
  <c r="AY39" i="168"/>
  <c r="AY39" i="170" s="1"/>
  <c r="AX39" i="168"/>
  <c r="AX39" i="170" s="1"/>
  <c r="AN39" i="168"/>
  <c r="AN39" i="170" s="1"/>
  <c r="AG39" i="168"/>
  <c r="AG39" i="170" s="1"/>
  <c r="AF39" i="168"/>
  <c r="AF39" i="170" s="1"/>
  <c r="AE39" i="168"/>
  <c r="AE39" i="170" s="1"/>
  <c r="AD39" i="168"/>
  <c r="AD39" i="170" s="1"/>
  <c r="T39" i="168"/>
  <c r="T39" i="170" s="1"/>
  <c r="M39" i="168"/>
  <c r="M39" i="170" s="1"/>
  <c r="L39" i="168"/>
  <c r="L39" i="170" s="1"/>
  <c r="K39" i="168"/>
  <c r="K39" i="170" s="1"/>
  <c r="J39" i="168"/>
  <c r="J39" i="170" s="1"/>
  <c r="BU39" i="168"/>
  <c r="BU39" i="170" s="1"/>
  <c r="BT39" i="168"/>
  <c r="BT39" i="170" s="1"/>
  <c r="BS39" i="168"/>
  <c r="BS39" i="170" s="1"/>
  <c r="AG57" i="207"/>
  <c r="AI57" i="206"/>
  <c r="AI57" i="207" s="1"/>
  <c r="AH57" i="206"/>
  <c r="AH57" i="207" s="1"/>
  <c r="AG47" i="207"/>
  <c r="AI47" i="206"/>
  <c r="AI47" i="207" s="1"/>
  <c r="AH47" i="206"/>
  <c r="AH47" i="207" s="1"/>
  <c r="AG18" i="207"/>
  <c r="AI18" i="206"/>
  <c r="AI18" i="207" s="1"/>
  <c r="AH18" i="206"/>
  <c r="AH18" i="207" s="1"/>
  <c r="AG23" i="207"/>
  <c r="AI23" i="206"/>
  <c r="AI23" i="207" s="1"/>
  <c r="AH23" i="206"/>
  <c r="AH23" i="207" s="1"/>
  <c r="Z34" i="206"/>
  <c r="Z34" i="207" s="1"/>
  <c r="Y34" i="206"/>
  <c r="Y34" i="207" s="1"/>
  <c r="X34" i="207"/>
  <c r="X65" i="207"/>
  <c r="Z65" i="206"/>
  <c r="Z65" i="207" s="1"/>
  <c r="Y65" i="206"/>
  <c r="Y65" i="207" s="1"/>
  <c r="X75" i="207"/>
  <c r="Z75" i="206"/>
  <c r="Z75" i="207" s="1"/>
  <c r="Y75" i="206"/>
  <c r="Y75" i="207" s="1"/>
  <c r="X80" i="207"/>
  <c r="Z80" i="206"/>
  <c r="Z80" i="207" s="1"/>
  <c r="Y80" i="206"/>
  <c r="Y80" i="207" s="1"/>
  <c r="CC53" i="168"/>
  <c r="CC53" i="170" s="1"/>
  <c r="BI53" i="168"/>
  <c r="BI53" i="170" s="1"/>
  <c r="AO53" i="168"/>
  <c r="AO53" i="170" s="1"/>
  <c r="U53" i="168"/>
  <c r="U53" i="170" s="1"/>
  <c r="BH53" i="168"/>
  <c r="BH53" i="170" s="1"/>
  <c r="AN53" i="168"/>
  <c r="AN53" i="170" s="1"/>
  <c r="T53" i="168"/>
  <c r="T53" i="170" s="1"/>
  <c r="CA53" i="168"/>
  <c r="CA53" i="170" s="1"/>
  <c r="BG53" i="168"/>
  <c r="BG53" i="170" s="1"/>
  <c r="AM53" i="168"/>
  <c r="AM53" i="170" s="1"/>
  <c r="S53" i="168"/>
  <c r="S53" i="170" s="1"/>
  <c r="BZ53" i="168"/>
  <c r="BZ53" i="170" s="1"/>
  <c r="BF53" i="168"/>
  <c r="BF53" i="170" s="1"/>
  <c r="AL53" i="168"/>
  <c r="AL53" i="170" s="1"/>
  <c r="R53" i="168"/>
  <c r="R53" i="170" s="1"/>
  <c r="BY53" i="168"/>
  <c r="BY53" i="170" s="1"/>
  <c r="BE53" i="168"/>
  <c r="BE53" i="170" s="1"/>
  <c r="AK53" i="168"/>
  <c r="AK53" i="170" s="1"/>
  <c r="Q53" i="168"/>
  <c r="Q53" i="170" s="1"/>
  <c r="BX53" i="168"/>
  <c r="BX53" i="170" s="1"/>
  <c r="BD53" i="168"/>
  <c r="BD53" i="170" s="1"/>
  <c r="AJ53" i="168"/>
  <c r="AJ53" i="170" s="1"/>
  <c r="P53" i="168"/>
  <c r="P53" i="170" s="1"/>
  <c r="BS53" i="168"/>
  <c r="BS53" i="170" s="1"/>
  <c r="AY53" i="168"/>
  <c r="AY53" i="170" s="1"/>
  <c r="AE53" i="168"/>
  <c r="AE53" i="170" s="1"/>
  <c r="K53" i="168"/>
  <c r="K53" i="170" s="1"/>
  <c r="BR53" i="168"/>
  <c r="BR53" i="170" s="1"/>
  <c r="AX53" i="168"/>
  <c r="AX53" i="170" s="1"/>
  <c r="AD53" i="168"/>
  <c r="AD53" i="170" s="1"/>
  <c r="J53" i="168"/>
  <c r="J53" i="170" s="1"/>
  <c r="BQ53" i="168"/>
  <c r="BQ53" i="170" s="1"/>
  <c r="AW53" i="168"/>
  <c r="AW53" i="170" s="1"/>
  <c r="AC53" i="168"/>
  <c r="AC53" i="170" s="1"/>
  <c r="I53" i="168"/>
  <c r="I53" i="170" s="1"/>
  <c r="BP53" i="168"/>
  <c r="BP53" i="170" s="1"/>
  <c r="AV53" i="168"/>
  <c r="AV53" i="170" s="1"/>
  <c r="AB53" i="168"/>
  <c r="AB53" i="170" s="1"/>
  <c r="H53" i="168"/>
  <c r="H53" i="170" s="1"/>
  <c r="BO53" i="168"/>
  <c r="BO53" i="170" s="1"/>
  <c r="AU53" i="168"/>
  <c r="AU53" i="170" s="1"/>
  <c r="AA53" i="168"/>
  <c r="AA53" i="170" s="1"/>
  <c r="G53" i="168"/>
  <c r="G53" i="170" s="1"/>
  <c r="CH53" i="168"/>
  <c r="CH53" i="170" s="1"/>
  <c r="BN53" i="168"/>
  <c r="BN53" i="170" s="1"/>
  <c r="AT53" i="168"/>
  <c r="AT53" i="170" s="1"/>
  <c r="Z53" i="168"/>
  <c r="Z53" i="170" s="1"/>
  <c r="F53" i="168"/>
  <c r="F53" i="170" s="1"/>
  <c r="CG53" i="168"/>
  <c r="CG53" i="170" s="1"/>
  <c r="BM53" i="168"/>
  <c r="BM53" i="170" s="1"/>
  <c r="AS53" i="168"/>
  <c r="AS53" i="170" s="1"/>
  <c r="Y53" i="168"/>
  <c r="Y53" i="170" s="1"/>
  <c r="E53" i="168"/>
  <c r="E53" i="170" s="1"/>
  <c r="CF53" i="168"/>
  <c r="CF53" i="170" s="1"/>
  <c r="BL53" i="168"/>
  <c r="BL53" i="170" s="1"/>
  <c r="AR53" i="168"/>
  <c r="AR53" i="170" s="1"/>
  <c r="X53" i="168"/>
  <c r="X53" i="170" s="1"/>
  <c r="D53" i="168"/>
  <c r="CE53" i="168"/>
  <c r="CE53" i="170" s="1"/>
  <c r="BK53" i="168"/>
  <c r="BK53" i="170" s="1"/>
  <c r="AQ53" i="168"/>
  <c r="AQ53" i="170" s="1"/>
  <c r="W53" i="168"/>
  <c r="W53" i="170" s="1"/>
  <c r="AZ53" i="168"/>
  <c r="AZ53" i="170" s="1"/>
  <c r="AP53" i="168"/>
  <c r="AP53" i="170" s="1"/>
  <c r="AI53" i="168"/>
  <c r="AI53" i="170" s="1"/>
  <c r="AH53" i="168"/>
  <c r="AH53" i="170" s="1"/>
  <c r="AG53" i="168"/>
  <c r="AG53" i="170" s="1"/>
  <c r="AF53" i="168"/>
  <c r="AF53" i="170" s="1"/>
  <c r="V53" i="168"/>
  <c r="V53" i="170" s="1"/>
  <c r="O53" i="168"/>
  <c r="O53" i="170" s="1"/>
  <c r="N53" i="168"/>
  <c r="N53" i="170" s="1"/>
  <c r="M53" i="168"/>
  <c r="M53" i="170" s="1"/>
  <c r="L53" i="168"/>
  <c r="L53" i="170" s="1"/>
  <c r="CD53" i="168"/>
  <c r="CD53" i="170" s="1"/>
  <c r="BW53" i="168"/>
  <c r="BW53" i="170" s="1"/>
  <c r="BV53" i="168"/>
  <c r="BV53" i="170" s="1"/>
  <c r="BU53" i="168"/>
  <c r="BU53" i="170" s="1"/>
  <c r="BT53" i="168"/>
  <c r="BT53" i="170" s="1"/>
  <c r="BJ53" i="168"/>
  <c r="BJ53" i="170" s="1"/>
  <c r="BC53" i="168"/>
  <c r="BC53" i="170" s="1"/>
  <c r="BB53" i="168"/>
  <c r="BB53" i="170" s="1"/>
  <c r="BA53" i="168"/>
  <c r="BA53" i="170" s="1"/>
  <c r="U9" i="170"/>
  <c r="AZ9" i="170"/>
  <c r="CC9" i="170"/>
  <c r="BM9" i="170"/>
  <c r="BT20" i="168"/>
  <c r="BT20" i="170" s="1"/>
  <c r="AZ20" i="168"/>
  <c r="AZ20" i="170" s="1"/>
  <c r="AF20" i="168"/>
  <c r="AF20" i="170" s="1"/>
  <c r="L20" i="168"/>
  <c r="L20" i="170" s="1"/>
  <c r="BS20" i="168"/>
  <c r="BS20" i="170" s="1"/>
  <c r="AY20" i="168"/>
  <c r="AY20" i="170" s="1"/>
  <c r="AE20" i="168"/>
  <c r="AE20" i="170" s="1"/>
  <c r="K20" i="168"/>
  <c r="K20" i="170" s="1"/>
  <c r="BR20" i="168"/>
  <c r="BR20" i="170" s="1"/>
  <c r="AX20" i="168"/>
  <c r="AX20" i="170" s="1"/>
  <c r="AD20" i="168"/>
  <c r="AD20" i="170" s="1"/>
  <c r="J20" i="168"/>
  <c r="J20" i="170" s="1"/>
  <c r="BQ20" i="168"/>
  <c r="BQ20" i="170" s="1"/>
  <c r="AW20" i="168"/>
  <c r="AW20" i="170" s="1"/>
  <c r="AC20" i="168"/>
  <c r="AC20" i="170" s="1"/>
  <c r="I20" i="168"/>
  <c r="I20" i="170" s="1"/>
  <c r="BP20" i="168"/>
  <c r="BP20" i="170" s="1"/>
  <c r="AV20" i="168"/>
  <c r="AV20" i="170" s="1"/>
  <c r="AB20" i="168"/>
  <c r="AB20" i="170" s="1"/>
  <c r="H20" i="168"/>
  <c r="H20" i="170" s="1"/>
  <c r="BO20" i="168"/>
  <c r="BO20" i="170" s="1"/>
  <c r="AU20" i="168"/>
  <c r="AU20" i="170" s="1"/>
  <c r="AA20" i="168"/>
  <c r="AA20" i="170" s="1"/>
  <c r="G20" i="168"/>
  <c r="G20" i="170" s="1"/>
  <c r="CD20" i="168"/>
  <c r="CD20" i="170" s="1"/>
  <c r="BJ20" i="168"/>
  <c r="BJ20" i="170" s="1"/>
  <c r="AP20" i="168"/>
  <c r="AP20" i="170" s="1"/>
  <c r="V20" i="168"/>
  <c r="V20" i="170" s="1"/>
  <c r="CC20" i="168"/>
  <c r="CC20" i="170" s="1"/>
  <c r="BI20" i="168"/>
  <c r="BI20" i="170" s="1"/>
  <c r="AO20" i="168"/>
  <c r="AO20" i="170" s="1"/>
  <c r="U20" i="168"/>
  <c r="U20" i="170" s="1"/>
  <c r="BH20" i="168"/>
  <c r="BH20" i="170" s="1"/>
  <c r="AN20" i="168"/>
  <c r="AN20" i="170" s="1"/>
  <c r="T20" i="168"/>
  <c r="T20" i="170" s="1"/>
  <c r="CA20" i="168"/>
  <c r="CA20" i="170" s="1"/>
  <c r="BG20" i="168"/>
  <c r="BG20" i="170" s="1"/>
  <c r="AM20" i="168"/>
  <c r="AM20" i="170" s="1"/>
  <c r="S20" i="168"/>
  <c r="S20" i="170" s="1"/>
  <c r="BZ20" i="168"/>
  <c r="BZ20" i="170" s="1"/>
  <c r="BF20" i="168"/>
  <c r="BF20" i="170" s="1"/>
  <c r="AL20" i="168"/>
  <c r="AL20" i="170" s="1"/>
  <c r="R20" i="168"/>
  <c r="R20" i="170" s="1"/>
  <c r="BY20" i="168"/>
  <c r="BY20" i="170" s="1"/>
  <c r="BE20" i="168"/>
  <c r="BE20" i="170" s="1"/>
  <c r="AK20" i="168"/>
  <c r="AK20" i="170" s="1"/>
  <c r="Q20" i="168"/>
  <c r="Q20" i="170" s="1"/>
  <c r="BX20" i="168"/>
  <c r="BX20" i="170" s="1"/>
  <c r="BD20" i="168"/>
  <c r="BD20" i="170" s="1"/>
  <c r="AJ20" i="168"/>
  <c r="AJ20" i="170" s="1"/>
  <c r="P20" i="168"/>
  <c r="P20" i="170" s="1"/>
  <c r="BW20" i="168"/>
  <c r="BW20" i="170" s="1"/>
  <c r="BC20" i="168"/>
  <c r="BC20" i="170" s="1"/>
  <c r="AI20" i="168"/>
  <c r="AI20" i="170" s="1"/>
  <c r="O20" i="168"/>
  <c r="O20" i="170" s="1"/>
  <c r="BV20" i="168"/>
  <c r="BV20" i="170" s="1"/>
  <c r="BB20" i="168"/>
  <c r="BB20" i="170" s="1"/>
  <c r="AH20" i="168"/>
  <c r="AH20" i="170" s="1"/>
  <c r="N20" i="168"/>
  <c r="N20" i="170" s="1"/>
  <c r="AQ20" i="168"/>
  <c r="AQ20" i="170" s="1"/>
  <c r="AG20" i="168"/>
  <c r="AG20" i="170" s="1"/>
  <c r="Z20" i="168"/>
  <c r="Z20" i="170" s="1"/>
  <c r="Y20" i="168"/>
  <c r="Y20" i="170" s="1"/>
  <c r="X20" i="168"/>
  <c r="X20" i="170" s="1"/>
  <c r="W20" i="168"/>
  <c r="W20" i="170" s="1"/>
  <c r="M20" i="168"/>
  <c r="M20" i="170" s="1"/>
  <c r="CH20" i="168"/>
  <c r="CH20" i="170" s="1"/>
  <c r="F20" i="168"/>
  <c r="F20" i="170" s="1"/>
  <c r="CG20" i="168"/>
  <c r="CG20" i="170" s="1"/>
  <c r="E20" i="168"/>
  <c r="E20" i="170" s="1"/>
  <c r="CF20" i="168"/>
  <c r="CF20" i="170" s="1"/>
  <c r="D20" i="168"/>
  <c r="CE20" i="168"/>
  <c r="CE20" i="170" s="1"/>
  <c r="BU20" i="168"/>
  <c r="BU20" i="170" s="1"/>
  <c r="BN20" i="168"/>
  <c r="BN20" i="170" s="1"/>
  <c r="BM20" i="168"/>
  <c r="BM20" i="170" s="1"/>
  <c r="BL20" i="168"/>
  <c r="BL20" i="170" s="1"/>
  <c r="BK20" i="168"/>
  <c r="BK20" i="170" s="1"/>
  <c r="BA20" i="168"/>
  <c r="BA20" i="170" s="1"/>
  <c r="AT20" i="168"/>
  <c r="AT20" i="170" s="1"/>
  <c r="AS20" i="168"/>
  <c r="AS20" i="170" s="1"/>
  <c r="AR20" i="168"/>
  <c r="AR20" i="170" s="1"/>
  <c r="BV14" i="168"/>
  <c r="BV14" i="170" s="1"/>
  <c r="BB14" i="168"/>
  <c r="BB14" i="170" s="1"/>
  <c r="AH14" i="168"/>
  <c r="AH14" i="170" s="1"/>
  <c r="N14" i="168"/>
  <c r="N14" i="170" s="1"/>
  <c r="BU14" i="168"/>
  <c r="BU14" i="170" s="1"/>
  <c r="BA14" i="168"/>
  <c r="BA14" i="170" s="1"/>
  <c r="AG14" i="168"/>
  <c r="AG14" i="170" s="1"/>
  <c r="BT14" i="168"/>
  <c r="BT14" i="170" s="1"/>
  <c r="BR14" i="168"/>
  <c r="BR14" i="170" s="1"/>
  <c r="AX14" i="168"/>
  <c r="AX14" i="170" s="1"/>
  <c r="AD14" i="168"/>
  <c r="AD14" i="170" s="1"/>
  <c r="J14" i="168"/>
  <c r="J14" i="170" s="1"/>
  <c r="CF14" i="168"/>
  <c r="CF14" i="170" s="1"/>
  <c r="BL14" i="168"/>
  <c r="BL14" i="170" s="1"/>
  <c r="AR14" i="168"/>
  <c r="AR14" i="170" s="1"/>
  <c r="X14" i="168"/>
  <c r="X14" i="170" s="1"/>
  <c r="D14" i="168"/>
  <c r="CD14" i="168"/>
  <c r="CD14" i="170" s="1"/>
  <c r="BH14" i="168"/>
  <c r="BH14" i="170" s="1"/>
  <c r="CA14" i="168"/>
  <c r="CA14" i="170" s="1"/>
  <c r="BG14" i="168"/>
  <c r="BG14" i="170" s="1"/>
  <c r="AM14" i="168"/>
  <c r="AM14" i="170" s="1"/>
  <c r="S14" i="168"/>
  <c r="S14" i="170" s="1"/>
  <c r="BY14" i="168"/>
  <c r="BY14" i="170" s="1"/>
  <c r="BE14" i="168"/>
  <c r="BE14" i="170" s="1"/>
  <c r="AK14" i="168"/>
  <c r="AK14" i="170" s="1"/>
  <c r="Q14" i="168"/>
  <c r="Q14" i="170" s="1"/>
  <c r="BX14" i="168"/>
  <c r="BX14" i="170" s="1"/>
  <c r="BK14" i="168"/>
  <c r="BK14" i="170" s="1"/>
  <c r="AF14" i="168"/>
  <c r="AF14" i="170" s="1"/>
  <c r="F14" i="168"/>
  <c r="F14" i="170" s="1"/>
  <c r="BJ14" i="168"/>
  <c r="BJ14" i="170" s="1"/>
  <c r="AE14" i="168"/>
  <c r="AE14" i="170" s="1"/>
  <c r="E14" i="168"/>
  <c r="E14" i="170" s="1"/>
  <c r="BI14" i="168"/>
  <c r="BI14" i="170" s="1"/>
  <c r="AC14" i="168"/>
  <c r="AC14" i="170" s="1"/>
  <c r="BF14" i="168"/>
  <c r="BF14" i="170" s="1"/>
  <c r="AB14" i="168"/>
  <c r="AB14" i="170" s="1"/>
  <c r="BD14" i="168"/>
  <c r="BD14" i="170" s="1"/>
  <c r="AA14" i="168"/>
  <c r="AA14" i="170" s="1"/>
  <c r="BC14" i="168"/>
  <c r="BC14" i="170" s="1"/>
  <c r="Z14" i="168"/>
  <c r="Z14" i="170" s="1"/>
  <c r="AZ14" i="168"/>
  <c r="AZ14" i="170" s="1"/>
  <c r="Y14" i="168"/>
  <c r="Y14" i="170" s="1"/>
  <c r="AY14" i="168"/>
  <c r="AY14" i="170" s="1"/>
  <c r="W14" i="168"/>
  <c r="W14" i="170" s="1"/>
  <c r="CH14" i="168"/>
  <c r="CH14" i="170" s="1"/>
  <c r="AW14" i="168"/>
  <c r="AW14" i="170" s="1"/>
  <c r="V14" i="168"/>
  <c r="V14" i="170" s="1"/>
  <c r="CG14" i="168"/>
  <c r="CG14" i="170" s="1"/>
  <c r="AV14" i="168"/>
  <c r="AV14" i="170" s="1"/>
  <c r="U14" i="168"/>
  <c r="U14" i="170" s="1"/>
  <c r="CE14" i="168"/>
  <c r="CE14" i="170" s="1"/>
  <c r="AU14" i="168"/>
  <c r="AU14" i="170" s="1"/>
  <c r="T14" i="168"/>
  <c r="T14" i="170" s="1"/>
  <c r="CC14" i="168"/>
  <c r="CC14" i="170" s="1"/>
  <c r="AT14" i="168"/>
  <c r="AT14" i="170" s="1"/>
  <c r="R14" i="168"/>
  <c r="R14" i="170" s="1"/>
  <c r="BZ14" i="168"/>
  <c r="BZ14" i="170" s="1"/>
  <c r="AS14" i="168"/>
  <c r="AS14" i="170" s="1"/>
  <c r="P14" i="168"/>
  <c r="P14" i="170" s="1"/>
  <c r="BW14" i="168"/>
  <c r="BW14" i="170" s="1"/>
  <c r="AQ14" i="168"/>
  <c r="AQ14" i="170" s="1"/>
  <c r="O14" i="168"/>
  <c r="O14" i="170" s="1"/>
  <c r="BS14" i="168"/>
  <c r="BS14" i="170" s="1"/>
  <c r="AP14" i="168"/>
  <c r="AP14" i="170" s="1"/>
  <c r="M14" i="168"/>
  <c r="M14" i="170" s="1"/>
  <c r="BQ14" i="168"/>
  <c r="BQ14" i="170" s="1"/>
  <c r="AO14" i="168"/>
  <c r="AO14" i="170" s="1"/>
  <c r="L14" i="168"/>
  <c r="L14" i="170" s="1"/>
  <c r="BP14" i="168"/>
  <c r="BP14" i="170" s="1"/>
  <c r="AN14" i="168"/>
  <c r="AN14" i="170" s="1"/>
  <c r="K14" i="168"/>
  <c r="K14" i="170" s="1"/>
  <c r="BO14" i="168"/>
  <c r="BO14" i="170" s="1"/>
  <c r="AL14" i="168"/>
  <c r="AL14" i="170" s="1"/>
  <c r="I14" i="168"/>
  <c r="I14" i="170" s="1"/>
  <c r="BN14" i="168"/>
  <c r="BN14" i="170" s="1"/>
  <c r="AJ14" i="168"/>
  <c r="AJ14" i="170" s="1"/>
  <c r="H14" i="168"/>
  <c r="H14" i="170" s="1"/>
  <c r="BM14" i="168"/>
  <c r="BM14" i="170" s="1"/>
  <c r="AI14" i="168"/>
  <c r="AI14" i="170" s="1"/>
  <c r="G14" i="168"/>
  <c r="G14" i="170" s="1"/>
  <c r="BT40" i="168"/>
  <c r="BT40" i="170" s="1"/>
  <c r="AZ40" i="168"/>
  <c r="AZ40" i="170" s="1"/>
  <c r="AF40" i="168"/>
  <c r="AF40" i="170" s="1"/>
  <c r="L40" i="168"/>
  <c r="L40" i="170" s="1"/>
  <c r="BS40" i="168"/>
  <c r="BS40" i="170" s="1"/>
  <c r="AY40" i="168"/>
  <c r="AY40" i="170" s="1"/>
  <c r="AE40" i="168"/>
  <c r="AE40" i="170" s="1"/>
  <c r="K40" i="168"/>
  <c r="K40" i="170" s="1"/>
  <c r="BR40" i="168"/>
  <c r="BR40" i="170" s="1"/>
  <c r="AX40" i="168"/>
  <c r="AX40" i="170" s="1"/>
  <c r="AD40" i="168"/>
  <c r="AD40" i="170" s="1"/>
  <c r="J40" i="168"/>
  <c r="J40" i="170" s="1"/>
  <c r="BQ40" i="168"/>
  <c r="BQ40" i="170" s="1"/>
  <c r="AW40" i="168"/>
  <c r="AW40" i="170" s="1"/>
  <c r="AC40" i="168"/>
  <c r="AC40" i="170" s="1"/>
  <c r="I40" i="168"/>
  <c r="I40" i="170" s="1"/>
  <c r="BP40" i="168"/>
  <c r="BP40" i="170" s="1"/>
  <c r="AV40" i="168"/>
  <c r="AV40" i="170" s="1"/>
  <c r="AB40" i="168"/>
  <c r="AB40" i="170" s="1"/>
  <c r="H40" i="168"/>
  <c r="H40" i="170" s="1"/>
  <c r="BO40" i="168"/>
  <c r="BO40" i="170" s="1"/>
  <c r="AU40" i="168"/>
  <c r="AU40" i="170" s="1"/>
  <c r="AA40" i="168"/>
  <c r="AA40" i="170" s="1"/>
  <c r="G40" i="168"/>
  <c r="G40" i="170" s="1"/>
  <c r="CD40" i="168"/>
  <c r="CD40" i="170" s="1"/>
  <c r="BJ40" i="168"/>
  <c r="BJ40" i="170" s="1"/>
  <c r="AP40" i="168"/>
  <c r="AP40" i="170" s="1"/>
  <c r="V40" i="168"/>
  <c r="V40" i="170" s="1"/>
  <c r="CC40" i="168"/>
  <c r="CC40" i="170" s="1"/>
  <c r="BI40" i="168"/>
  <c r="BI40" i="170" s="1"/>
  <c r="AO40" i="168"/>
  <c r="AO40" i="170" s="1"/>
  <c r="U40" i="168"/>
  <c r="U40" i="170" s="1"/>
  <c r="BH40" i="168"/>
  <c r="BH40" i="170" s="1"/>
  <c r="AN40" i="168"/>
  <c r="AN40" i="170" s="1"/>
  <c r="T40" i="168"/>
  <c r="T40" i="170" s="1"/>
  <c r="CA40" i="168"/>
  <c r="CA40" i="170" s="1"/>
  <c r="BG40" i="168"/>
  <c r="BG40" i="170" s="1"/>
  <c r="AM40" i="168"/>
  <c r="AM40" i="170" s="1"/>
  <c r="S40" i="168"/>
  <c r="S40" i="170" s="1"/>
  <c r="BZ40" i="168"/>
  <c r="BZ40" i="170" s="1"/>
  <c r="BF40" i="168"/>
  <c r="BF40" i="170" s="1"/>
  <c r="AL40" i="168"/>
  <c r="AL40" i="170" s="1"/>
  <c r="R40" i="168"/>
  <c r="R40" i="170" s="1"/>
  <c r="BY40" i="168"/>
  <c r="BY40" i="170" s="1"/>
  <c r="BE40" i="168"/>
  <c r="BE40" i="170" s="1"/>
  <c r="AK40" i="168"/>
  <c r="AK40" i="170" s="1"/>
  <c r="Q40" i="168"/>
  <c r="Q40" i="170" s="1"/>
  <c r="BX40" i="168"/>
  <c r="BX40" i="170" s="1"/>
  <c r="BD40" i="168"/>
  <c r="BD40" i="170" s="1"/>
  <c r="AJ40" i="168"/>
  <c r="AJ40" i="170" s="1"/>
  <c r="P40" i="168"/>
  <c r="P40" i="170" s="1"/>
  <c r="BW40" i="168"/>
  <c r="BW40" i="170" s="1"/>
  <c r="BC40" i="168"/>
  <c r="BC40" i="170" s="1"/>
  <c r="AI40" i="168"/>
  <c r="AI40" i="170" s="1"/>
  <c r="O40" i="168"/>
  <c r="O40" i="170" s="1"/>
  <c r="BV40" i="168"/>
  <c r="BV40" i="170" s="1"/>
  <c r="BB40" i="168"/>
  <c r="BB40" i="170" s="1"/>
  <c r="AH40" i="168"/>
  <c r="AH40" i="170" s="1"/>
  <c r="N40" i="168"/>
  <c r="N40" i="170" s="1"/>
  <c r="BK40" i="168"/>
  <c r="BK40" i="170" s="1"/>
  <c r="BA40" i="168"/>
  <c r="BA40" i="170" s="1"/>
  <c r="AT40" i="168"/>
  <c r="AT40" i="170" s="1"/>
  <c r="AS40" i="168"/>
  <c r="AS40" i="170" s="1"/>
  <c r="AR40" i="168"/>
  <c r="AR40" i="170" s="1"/>
  <c r="AQ40" i="168"/>
  <c r="AQ40" i="170" s="1"/>
  <c r="AG40" i="168"/>
  <c r="AG40" i="170" s="1"/>
  <c r="Z40" i="168"/>
  <c r="Z40" i="170" s="1"/>
  <c r="Y40" i="168"/>
  <c r="Y40" i="170" s="1"/>
  <c r="X40" i="168"/>
  <c r="X40" i="170" s="1"/>
  <c r="W40" i="168"/>
  <c r="W40" i="170" s="1"/>
  <c r="M40" i="168"/>
  <c r="M40" i="170" s="1"/>
  <c r="CH40" i="168"/>
  <c r="CH40" i="170" s="1"/>
  <c r="F40" i="168"/>
  <c r="F40" i="170" s="1"/>
  <c r="CG40" i="168"/>
  <c r="CG40" i="170" s="1"/>
  <c r="E40" i="168"/>
  <c r="E40" i="170" s="1"/>
  <c r="CF40" i="168"/>
  <c r="CF40" i="170" s="1"/>
  <c r="D40" i="168"/>
  <c r="CE40" i="168"/>
  <c r="CE40" i="170" s="1"/>
  <c r="BU40" i="168"/>
  <c r="BU40" i="170" s="1"/>
  <c r="BN40" i="168"/>
  <c r="BN40" i="170" s="1"/>
  <c r="BM40" i="168"/>
  <c r="BM40" i="170" s="1"/>
  <c r="BL40" i="168"/>
  <c r="BL40" i="170" s="1"/>
  <c r="AD73" i="207"/>
  <c r="AF73" i="206"/>
  <c r="AF73" i="207" s="1"/>
  <c r="AE73" i="206"/>
  <c r="AE73" i="207" s="1"/>
  <c r="AF46" i="206"/>
  <c r="AF46" i="207" s="1"/>
  <c r="AE46" i="206"/>
  <c r="AE46" i="207" s="1"/>
  <c r="AD46" i="207"/>
  <c r="AF72" i="206"/>
  <c r="AF72" i="207" s="1"/>
  <c r="AE72" i="206"/>
  <c r="AE72" i="207" s="1"/>
  <c r="AD72" i="207"/>
  <c r="AF81" i="206"/>
  <c r="AF81" i="207" s="1"/>
  <c r="AE81" i="206"/>
  <c r="AE81" i="207" s="1"/>
  <c r="AD81" i="207"/>
  <c r="CB91" i="170"/>
  <c r="AL65" i="206"/>
  <c r="AL65" i="207" s="1"/>
  <c r="AK65" i="206"/>
  <c r="AK65" i="207" s="1"/>
  <c r="AJ65" i="207"/>
  <c r="AJ49" i="207"/>
  <c r="AL49" i="206"/>
  <c r="AL49" i="207" s="1"/>
  <c r="AK49" i="206"/>
  <c r="AK49" i="207" s="1"/>
  <c r="AJ39" i="207"/>
  <c r="AL39" i="206"/>
  <c r="AL39" i="207" s="1"/>
  <c r="AK39" i="206"/>
  <c r="AK39" i="207" s="1"/>
  <c r="AJ44" i="207"/>
  <c r="AL44" i="206"/>
  <c r="AL44" i="207" s="1"/>
  <c r="AK44" i="206"/>
  <c r="AK44" i="207" s="1"/>
  <c r="AG64" i="207"/>
  <c r="AI64" i="206"/>
  <c r="AI64" i="207" s="1"/>
  <c r="AH64" i="206"/>
  <c r="AH64" i="207" s="1"/>
  <c r="AG67" i="207"/>
  <c r="AI67" i="206"/>
  <c r="AI67" i="207" s="1"/>
  <c r="AH67" i="206"/>
  <c r="AH67" i="207" s="1"/>
  <c r="AG38" i="207"/>
  <c r="AI38" i="206"/>
  <c r="AI38" i="207" s="1"/>
  <c r="AH38" i="206"/>
  <c r="AH38" i="207" s="1"/>
  <c r="AG43" i="207"/>
  <c r="AI43" i="206"/>
  <c r="AI43" i="207" s="1"/>
  <c r="AH43" i="206"/>
  <c r="AH43" i="207" s="1"/>
  <c r="X41" i="207"/>
  <c r="Z41" i="206"/>
  <c r="Z41" i="207" s="1"/>
  <c r="Y41" i="206"/>
  <c r="Y41" i="207" s="1"/>
  <c r="X85" i="207"/>
  <c r="Z85" i="206"/>
  <c r="Z85" i="207" s="1"/>
  <c r="Y85" i="206"/>
  <c r="Y85" i="207" s="1"/>
  <c r="X16" i="207"/>
  <c r="Z16" i="206"/>
  <c r="Z16" i="207" s="1"/>
  <c r="Y16" i="206"/>
  <c r="Y16" i="207" s="1"/>
  <c r="AR9" i="170"/>
  <c r="BW9" i="170"/>
  <c r="L9" i="170"/>
  <c r="CG9" i="170"/>
  <c r="AD74" i="207"/>
  <c r="AF74" i="206"/>
  <c r="AF74" i="207" s="1"/>
  <c r="AE74" i="206"/>
  <c r="AE74" i="207" s="1"/>
  <c r="AD66" i="207"/>
  <c r="AF66" i="206"/>
  <c r="AF66" i="207" s="1"/>
  <c r="AE66" i="206"/>
  <c r="AE66" i="207" s="1"/>
  <c r="AF17" i="206"/>
  <c r="AF17" i="207" s="1"/>
  <c r="AE17" i="206"/>
  <c r="AE17" i="207" s="1"/>
  <c r="AD17" i="207"/>
  <c r="AF22" i="206"/>
  <c r="AF22" i="207" s="1"/>
  <c r="AE22" i="206"/>
  <c r="AE22" i="207" s="1"/>
  <c r="AD22" i="207"/>
  <c r="AJ75" i="207"/>
  <c r="AL75" i="206"/>
  <c r="AL75" i="207" s="1"/>
  <c r="AK75" i="206"/>
  <c r="AK75" i="207" s="1"/>
  <c r="AJ69" i="207"/>
  <c r="AL69" i="206"/>
  <c r="AL69" i="207" s="1"/>
  <c r="AK69" i="206"/>
  <c r="AK69" i="207" s="1"/>
  <c r="AJ59" i="207"/>
  <c r="AL59" i="206"/>
  <c r="AL59" i="207" s="1"/>
  <c r="AK59" i="206"/>
  <c r="AK59" i="207" s="1"/>
  <c r="AJ64" i="207"/>
  <c r="AL64" i="206"/>
  <c r="AL64" i="207" s="1"/>
  <c r="AK64" i="206"/>
  <c r="AK64" i="207" s="1"/>
  <c r="AI74" i="206"/>
  <c r="AI74" i="207" s="1"/>
  <c r="AH74" i="206"/>
  <c r="AH74" i="207" s="1"/>
  <c r="AG74" i="207"/>
  <c r="AG87" i="207"/>
  <c r="AI87" i="206"/>
  <c r="AI87" i="207" s="1"/>
  <c r="AH87" i="206"/>
  <c r="AH87" i="207" s="1"/>
  <c r="AG58" i="207"/>
  <c r="AI58" i="206"/>
  <c r="AI58" i="207" s="1"/>
  <c r="AH58" i="206"/>
  <c r="AH58" i="207" s="1"/>
  <c r="AI63" i="206"/>
  <c r="AI63" i="207" s="1"/>
  <c r="AH63" i="206"/>
  <c r="AH63" i="207" s="1"/>
  <c r="AG63" i="207"/>
  <c r="BH56" i="168"/>
  <c r="BH56" i="170" s="1"/>
  <c r="AN56" i="168"/>
  <c r="AN56" i="170" s="1"/>
  <c r="T56" i="168"/>
  <c r="T56" i="170" s="1"/>
  <c r="CA56" i="168"/>
  <c r="CA56" i="170" s="1"/>
  <c r="BG56" i="168"/>
  <c r="BG56" i="170" s="1"/>
  <c r="AM56" i="168"/>
  <c r="AM56" i="170" s="1"/>
  <c r="S56" i="168"/>
  <c r="S56" i="170" s="1"/>
  <c r="BZ56" i="168"/>
  <c r="BZ56" i="170" s="1"/>
  <c r="BF56" i="168"/>
  <c r="BF56" i="170" s="1"/>
  <c r="AL56" i="168"/>
  <c r="AL56" i="170" s="1"/>
  <c r="R56" i="168"/>
  <c r="R56" i="170" s="1"/>
  <c r="BY56" i="168"/>
  <c r="BY56" i="170" s="1"/>
  <c r="BE56" i="168"/>
  <c r="BE56" i="170" s="1"/>
  <c r="AK56" i="168"/>
  <c r="AK56" i="170" s="1"/>
  <c r="Q56" i="168"/>
  <c r="Q56" i="170" s="1"/>
  <c r="BX56" i="168"/>
  <c r="BX56" i="170" s="1"/>
  <c r="BD56" i="168"/>
  <c r="BD56" i="170" s="1"/>
  <c r="AJ56" i="168"/>
  <c r="AJ56" i="170" s="1"/>
  <c r="P56" i="168"/>
  <c r="P56" i="170" s="1"/>
  <c r="BW56" i="168"/>
  <c r="BW56" i="170" s="1"/>
  <c r="BC56" i="168"/>
  <c r="BC56" i="170" s="1"/>
  <c r="AI56" i="168"/>
  <c r="AI56" i="170" s="1"/>
  <c r="O56" i="168"/>
  <c r="O56" i="170" s="1"/>
  <c r="BV56" i="168"/>
  <c r="BV56" i="170" s="1"/>
  <c r="BS56" i="168"/>
  <c r="BS56" i="170" s="1"/>
  <c r="BR56" i="168"/>
  <c r="BR56" i="170" s="1"/>
  <c r="AX56" i="168"/>
  <c r="AX56" i="170" s="1"/>
  <c r="AD56" i="168"/>
  <c r="AD56" i="170" s="1"/>
  <c r="J56" i="168"/>
  <c r="J56" i="170" s="1"/>
  <c r="BQ56" i="168"/>
  <c r="BQ56" i="170" s="1"/>
  <c r="AW56" i="168"/>
  <c r="AW56" i="170" s="1"/>
  <c r="AC56" i="168"/>
  <c r="AC56" i="170" s="1"/>
  <c r="I56" i="168"/>
  <c r="I56" i="170" s="1"/>
  <c r="BP56" i="168"/>
  <c r="BP56" i="170" s="1"/>
  <c r="AV56" i="168"/>
  <c r="AV56" i="170" s="1"/>
  <c r="AB56" i="168"/>
  <c r="AB56" i="170" s="1"/>
  <c r="H56" i="168"/>
  <c r="H56" i="170" s="1"/>
  <c r="BO56" i="168"/>
  <c r="BO56" i="170" s="1"/>
  <c r="AU56" i="168"/>
  <c r="AU56" i="170" s="1"/>
  <c r="AA56" i="168"/>
  <c r="AA56" i="170" s="1"/>
  <c r="G56" i="168"/>
  <c r="G56" i="170" s="1"/>
  <c r="CH56" i="168"/>
  <c r="CH56" i="170" s="1"/>
  <c r="BN56" i="168"/>
  <c r="BN56" i="170" s="1"/>
  <c r="AT56" i="168"/>
  <c r="AT56" i="170" s="1"/>
  <c r="Z56" i="168"/>
  <c r="Z56" i="170" s="1"/>
  <c r="F56" i="168"/>
  <c r="F56" i="170" s="1"/>
  <c r="CG56" i="168"/>
  <c r="CG56" i="170" s="1"/>
  <c r="BM56" i="168"/>
  <c r="BM56" i="170" s="1"/>
  <c r="AS56" i="168"/>
  <c r="AS56" i="170" s="1"/>
  <c r="Y56" i="168"/>
  <c r="Y56" i="170" s="1"/>
  <c r="E56" i="168"/>
  <c r="E56" i="170" s="1"/>
  <c r="CF56" i="168"/>
  <c r="CF56" i="170" s="1"/>
  <c r="BL56" i="168"/>
  <c r="BL56" i="170" s="1"/>
  <c r="AR56" i="168"/>
  <c r="AR56" i="170" s="1"/>
  <c r="X56" i="168"/>
  <c r="X56" i="170" s="1"/>
  <c r="D56" i="168"/>
  <c r="CE56" i="168"/>
  <c r="CE56" i="170" s="1"/>
  <c r="BK56" i="168"/>
  <c r="BK56" i="170" s="1"/>
  <c r="AQ56" i="168"/>
  <c r="AQ56" i="170" s="1"/>
  <c r="W56" i="168"/>
  <c r="W56" i="170" s="1"/>
  <c r="CD56" i="168"/>
  <c r="CD56" i="170" s="1"/>
  <c r="BJ56" i="168"/>
  <c r="BJ56" i="170" s="1"/>
  <c r="AP56" i="168"/>
  <c r="AP56" i="170" s="1"/>
  <c r="V56" i="168"/>
  <c r="V56" i="170" s="1"/>
  <c r="AE56" i="168"/>
  <c r="AE56" i="170" s="1"/>
  <c r="U56" i="168"/>
  <c r="U56" i="170" s="1"/>
  <c r="N56" i="168"/>
  <c r="N56" i="170" s="1"/>
  <c r="M56" i="168"/>
  <c r="M56" i="170" s="1"/>
  <c r="L56" i="168"/>
  <c r="L56" i="170" s="1"/>
  <c r="K56" i="168"/>
  <c r="K56" i="170" s="1"/>
  <c r="CC56" i="168"/>
  <c r="CC56" i="170" s="1"/>
  <c r="BU56" i="168"/>
  <c r="BU56" i="170" s="1"/>
  <c r="BT56" i="168"/>
  <c r="BT56" i="170" s="1"/>
  <c r="BI56" i="168"/>
  <c r="BI56" i="170" s="1"/>
  <c r="BB56" i="168"/>
  <c r="BB56" i="170" s="1"/>
  <c r="BA56" i="168"/>
  <c r="BA56" i="170" s="1"/>
  <c r="AZ56" i="168"/>
  <c r="AZ56" i="170" s="1"/>
  <c r="AY56" i="168"/>
  <c r="AY56" i="170" s="1"/>
  <c r="AO56" i="168"/>
  <c r="AO56" i="170" s="1"/>
  <c r="AH56" i="168"/>
  <c r="AH56" i="170" s="1"/>
  <c r="AG56" i="168"/>
  <c r="AG56" i="170" s="1"/>
  <c r="AF56" i="168"/>
  <c r="AF56" i="170" s="1"/>
  <c r="Z49" i="206"/>
  <c r="Z49" i="207" s="1"/>
  <c r="Y49" i="206"/>
  <c r="Y49" i="207" s="1"/>
  <c r="X49" i="207"/>
  <c r="X26" i="207"/>
  <c r="Z26" i="206"/>
  <c r="Z26" i="207" s="1"/>
  <c r="Y26" i="206"/>
  <c r="Y26" i="207" s="1"/>
  <c r="X36" i="207"/>
  <c r="Z36" i="206"/>
  <c r="Z36" i="207" s="1"/>
  <c r="Y36" i="206"/>
  <c r="Y36" i="207" s="1"/>
  <c r="BP9" i="170"/>
  <c r="F9" i="170"/>
  <c r="AI9" i="170"/>
  <c r="I9" i="170"/>
  <c r="CG21" i="168"/>
  <c r="CG21" i="170" s="1"/>
  <c r="BM21" i="168"/>
  <c r="BM21" i="170" s="1"/>
  <c r="AS21" i="168"/>
  <c r="AS21" i="170" s="1"/>
  <c r="Y21" i="168"/>
  <c r="Y21" i="170" s="1"/>
  <c r="E21" i="168"/>
  <c r="E21" i="170" s="1"/>
  <c r="CF21" i="168"/>
  <c r="CF21" i="170" s="1"/>
  <c r="BL21" i="168"/>
  <c r="BL21" i="170" s="1"/>
  <c r="AR21" i="168"/>
  <c r="AR21" i="170" s="1"/>
  <c r="X21" i="168"/>
  <c r="X21" i="170" s="1"/>
  <c r="D21" i="168"/>
  <c r="CE21" i="168"/>
  <c r="CE21" i="170" s="1"/>
  <c r="BK21" i="168"/>
  <c r="BK21" i="170" s="1"/>
  <c r="AQ21" i="168"/>
  <c r="AQ21" i="170" s="1"/>
  <c r="W21" i="168"/>
  <c r="W21" i="170" s="1"/>
  <c r="CD21" i="168"/>
  <c r="CD21" i="170" s="1"/>
  <c r="BJ21" i="168"/>
  <c r="BJ21" i="170" s="1"/>
  <c r="AP21" i="168"/>
  <c r="AP21" i="170" s="1"/>
  <c r="V21" i="168"/>
  <c r="V21" i="170" s="1"/>
  <c r="CC21" i="168"/>
  <c r="CC21" i="170" s="1"/>
  <c r="BI21" i="168"/>
  <c r="BI21" i="170" s="1"/>
  <c r="AO21" i="168"/>
  <c r="AO21" i="170" s="1"/>
  <c r="U21" i="168"/>
  <c r="U21" i="170" s="1"/>
  <c r="BH21" i="168"/>
  <c r="BH21" i="170" s="1"/>
  <c r="AN21" i="168"/>
  <c r="AN21" i="170" s="1"/>
  <c r="T21" i="168"/>
  <c r="T21" i="170" s="1"/>
  <c r="BW21" i="168"/>
  <c r="BW21" i="170" s="1"/>
  <c r="BC21" i="168"/>
  <c r="BC21" i="170" s="1"/>
  <c r="AI21" i="168"/>
  <c r="AI21" i="170" s="1"/>
  <c r="O21" i="168"/>
  <c r="O21" i="170" s="1"/>
  <c r="BV21" i="168"/>
  <c r="BV21" i="170" s="1"/>
  <c r="BB21" i="168"/>
  <c r="BB21" i="170" s="1"/>
  <c r="AH21" i="168"/>
  <c r="AH21" i="170" s="1"/>
  <c r="N21" i="168"/>
  <c r="N21" i="170" s="1"/>
  <c r="BU21" i="168"/>
  <c r="BU21" i="170" s="1"/>
  <c r="BA21" i="168"/>
  <c r="BA21" i="170" s="1"/>
  <c r="AG21" i="168"/>
  <c r="AG21" i="170" s="1"/>
  <c r="M21" i="168"/>
  <c r="M21" i="170" s="1"/>
  <c r="BT21" i="168"/>
  <c r="BT21" i="170" s="1"/>
  <c r="AZ21" i="168"/>
  <c r="AZ21" i="170" s="1"/>
  <c r="AF21" i="168"/>
  <c r="AF21" i="170" s="1"/>
  <c r="L21" i="168"/>
  <c r="L21" i="170" s="1"/>
  <c r="BS21" i="168"/>
  <c r="BS21" i="170" s="1"/>
  <c r="AY21" i="168"/>
  <c r="AY21" i="170" s="1"/>
  <c r="AE21" i="168"/>
  <c r="AE21" i="170" s="1"/>
  <c r="K21" i="168"/>
  <c r="K21" i="170" s="1"/>
  <c r="BR21" i="168"/>
  <c r="BR21" i="170" s="1"/>
  <c r="AX21" i="168"/>
  <c r="AX21" i="170" s="1"/>
  <c r="AD21" i="168"/>
  <c r="AD21" i="170" s="1"/>
  <c r="J21" i="168"/>
  <c r="J21" i="170" s="1"/>
  <c r="BQ21" i="168"/>
  <c r="BQ21" i="170" s="1"/>
  <c r="AW21" i="168"/>
  <c r="AW21" i="170" s="1"/>
  <c r="AC21" i="168"/>
  <c r="AC21" i="170" s="1"/>
  <c r="I21" i="168"/>
  <c r="I21" i="170" s="1"/>
  <c r="BP21" i="168"/>
  <c r="BP21" i="170" s="1"/>
  <c r="AV21" i="168"/>
  <c r="AV21" i="170" s="1"/>
  <c r="AB21" i="168"/>
  <c r="AB21" i="170" s="1"/>
  <c r="H21" i="168"/>
  <c r="H21" i="170" s="1"/>
  <c r="BO21" i="168"/>
  <c r="BO21" i="170" s="1"/>
  <c r="AU21" i="168"/>
  <c r="AU21" i="170" s="1"/>
  <c r="AA21" i="168"/>
  <c r="AA21" i="170" s="1"/>
  <c r="G21" i="168"/>
  <c r="G21" i="170" s="1"/>
  <c r="AJ21" i="168"/>
  <c r="AJ21" i="170" s="1"/>
  <c r="Z21" i="168"/>
  <c r="Z21" i="170" s="1"/>
  <c r="S21" i="168"/>
  <c r="S21" i="170" s="1"/>
  <c r="R21" i="168"/>
  <c r="R21" i="170" s="1"/>
  <c r="Q21" i="168"/>
  <c r="Q21" i="170" s="1"/>
  <c r="P21" i="168"/>
  <c r="P21" i="170" s="1"/>
  <c r="CH21" i="168"/>
  <c r="CH21" i="170" s="1"/>
  <c r="F21" i="168"/>
  <c r="F21" i="170" s="1"/>
  <c r="CA21" i="168"/>
  <c r="CA21" i="170" s="1"/>
  <c r="BZ21" i="168"/>
  <c r="BZ21" i="170" s="1"/>
  <c r="BY21" i="168"/>
  <c r="BY21" i="170" s="1"/>
  <c r="BX21" i="168"/>
  <c r="BX21" i="170" s="1"/>
  <c r="BN21" i="168"/>
  <c r="BN21" i="170" s="1"/>
  <c r="BG21" i="168"/>
  <c r="BG21" i="170" s="1"/>
  <c r="BF21" i="168"/>
  <c r="BF21" i="170" s="1"/>
  <c r="BE21" i="168"/>
  <c r="BE21" i="170" s="1"/>
  <c r="BD21" i="168"/>
  <c r="BD21" i="170" s="1"/>
  <c r="AT21" i="168"/>
  <c r="AT21" i="170" s="1"/>
  <c r="AM21" i="168"/>
  <c r="AM21" i="170" s="1"/>
  <c r="AL21" i="168"/>
  <c r="AL21" i="170" s="1"/>
  <c r="AK21" i="168"/>
  <c r="AK21" i="170" s="1"/>
  <c r="AF75" i="206"/>
  <c r="AF75" i="207" s="1"/>
  <c r="AE75" i="206"/>
  <c r="AE75" i="207" s="1"/>
  <c r="AD75" i="207"/>
  <c r="AD86" i="207"/>
  <c r="AF86" i="206"/>
  <c r="AF86" i="207" s="1"/>
  <c r="AE86" i="206"/>
  <c r="AE86" i="207" s="1"/>
  <c r="AF37" i="206"/>
  <c r="AF37" i="207" s="1"/>
  <c r="AE37" i="206"/>
  <c r="AE37" i="207" s="1"/>
  <c r="AD37" i="207"/>
  <c r="AF42" i="206"/>
  <c r="AF42" i="207" s="1"/>
  <c r="AE42" i="206"/>
  <c r="AE42" i="207" s="1"/>
  <c r="AD42" i="207"/>
  <c r="AA81" i="206"/>
  <c r="AA61" i="206"/>
  <c r="AA41" i="206"/>
  <c r="AA21" i="206"/>
  <c r="AA80" i="206"/>
  <c r="AA60" i="206"/>
  <c r="AA40" i="206"/>
  <c r="AA20" i="206"/>
  <c r="AA79" i="206"/>
  <c r="AA59" i="206"/>
  <c r="AA39" i="206"/>
  <c r="AA19" i="206"/>
  <c r="AA78" i="206"/>
  <c r="AA58" i="206"/>
  <c r="AA38" i="206"/>
  <c r="AA18" i="206"/>
  <c r="AA77" i="206"/>
  <c r="AA57" i="206"/>
  <c r="AA37" i="206"/>
  <c r="AA17" i="206"/>
  <c r="AA76" i="206"/>
  <c r="AA56" i="206"/>
  <c r="AA36" i="206"/>
  <c r="AA16" i="206"/>
  <c r="AA71" i="206"/>
  <c r="AA51" i="206"/>
  <c r="AA31" i="206"/>
  <c r="AA69" i="206"/>
  <c r="AA49" i="206"/>
  <c r="AA29" i="206"/>
  <c r="AA88" i="206"/>
  <c r="AA68" i="206"/>
  <c r="AA48" i="206"/>
  <c r="AA28" i="206"/>
  <c r="AA87" i="206"/>
  <c r="AA67" i="206"/>
  <c r="AA47" i="206"/>
  <c r="AA27" i="206"/>
  <c r="AA86" i="206"/>
  <c r="AA66" i="206"/>
  <c r="AA46" i="206"/>
  <c r="AA26" i="206"/>
  <c r="AA85" i="206"/>
  <c r="AA65" i="206"/>
  <c r="AA45" i="206"/>
  <c r="AA25" i="206"/>
  <c r="AA84" i="206"/>
  <c r="AA64" i="206"/>
  <c r="AA44" i="206"/>
  <c r="AA24" i="206"/>
  <c r="AA83" i="206"/>
  <c r="AA63" i="206"/>
  <c r="AA43" i="206"/>
  <c r="AA23" i="206"/>
  <c r="AA42" i="206"/>
  <c r="AA35" i="206"/>
  <c r="AA34" i="206"/>
  <c r="AA33" i="206"/>
  <c r="AA32" i="206"/>
  <c r="AA30" i="206"/>
  <c r="AA22" i="206"/>
  <c r="AA15" i="206"/>
  <c r="AA82" i="206"/>
  <c r="AA14" i="206"/>
  <c r="AA75" i="206"/>
  <c r="AA74" i="206"/>
  <c r="AA13" i="206"/>
  <c r="AA73" i="206"/>
  <c r="AA72" i="206"/>
  <c r="AA70" i="206"/>
  <c r="AA62" i="206"/>
  <c r="AA55" i="206"/>
  <c r="AA54" i="206"/>
  <c r="AA53" i="206"/>
  <c r="AA52" i="206"/>
  <c r="AA50" i="206"/>
  <c r="AL76" i="206"/>
  <c r="AL76" i="207" s="1"/>
  <c r="AK76" i="206"/>
  <c r="AK76" i="207" s="1"/>
  <c r="AJ76" i="207"/>
  <c r="AL30" i="206"/>
  <c r="AL30" i="207" s="1"/>
  <c r="AK30" i="206"/>
  <c r="AK30" i="207" s="1"/>
  <c r="AJ30" i="207"/>
  <c r="AJ79" i="207"/>
  <c r="AL79" i="206"/>
  <c r="AL79" i="207" s="1"/>
  <c r="AK79" i="206"/>
  <c r="AK79" i="207" s="1"/>
  <c r="AJ84" i="207"/>
  <c r="AL84" i="206"/>
  <c r="AL84" i="207" s="1"/>
  <c r="AK84" i="206"/>
  <c r="AK84" i="207" s="1"/>
  <c r="AI75" i="206"/>
  <c r="AI75" i="207" s="1"/>
  <c r="AH75" i="206"/>
  <c r="AH75" i="207" s="1"/>
  <c r="AG75" i="207"/>
  <c r="AG28" i="207"/>
  <c r="AI28" i="206"/>
  <c r="AI28" i="207" s="1"/>
  <c r="AH28" i="206"/>
  <c r="AH28" i="207" s="1"/>
  <c r="AG78" i="207"/>
  <c r="AI78" i="206"/>
  <c r="AI78" i="207" s="1"/>
  <c r="AH78" i="206"/>
  <c r="AH78" i="207" s="1"/>
  <c r="AG83" i="207"/>
  <c r="AI83" i="206"/>
  <c r="AI83" i="207" s="1"/>
  <c r="AH83" i="206"/>
  <c r="AH83" i="207" s="1"/>
  <c r="X51" i="207"/>
  <c r="Z51" i="206"/>
  <c r="Z51" i="207" s="1"/>
  <c r="Y51" i="206"/>
  <c r="Y51" i="207" s="1"/>
  <c r="X46" i="207"/>
  <c r="Z46" i="206"/>
  <c r="Z46" i="207" s="1"/>
  <c r="Y46" i="206"/>
  <c r="Y46" i="207" s="1"/>
  <c r="X56" i="207"/>
  <c r="Z56" i="206"/>
  <c r="Z56" i="207" s="1"/>
  <c r="Y56" i="206"/>
  <c r="Y56" i="207" s="1"/>
  <c r="BP12" i="168"/>
  <c r="BP12" i="170" s="1"/>
  <c r="AV12" i="168"/>
  <c r="AV12" i="170" s="1"/>
  <c r="AB12" i="168"/>
  <c r="AB12" i="170" s="1"/>
  <c r="H12" i="168"/>
  <c r="H12" i="170" s="1"/>
  <c r="CF12" i="168"/>
  <c r="CF12" i="170" s="1"/>
  <c r="BL12" i="168"/>
  <c r="BL12" i="170" s="1"/>
  <c r="AR12" i="168"/>
  <c r="AR12" i="170" s="1"/>
  <c r="X12" i="168"/>
  <c r="X12" i="170" s="1"/>
  <c r="D12" i="168"/>
  <c r="BZ12" i="168"/>
  <c r="BZ12" i="170" s="1"/>
  <c r="BF12" i="168"/>
  <c r="BF12" i="170" s="1"/>
  <c r="AL12" i="168"/>
  <c r="AL12" i="170" s="1"/>
  <c r="R12" i="168"/>
  <c r="R12" i="170" s="1"/>
  <c r="BU12" i="168"/>
  <c r="BU12" i="170" s="1"/>
  <c r="BA12" i="168"/>
  <c r="BA12" i="170" s="1"/>
  <c r="BS12" i="168"/>
  <c r="BS12" i="170" s="1"/>
  <c r="AY12" i="168"/>
  <c r="AY12" i="170" s="1"/>
  <c r="AE12" i="168"/>
  <c r="AE12" i="170" s="1"/>
  <c r="K12" i="168"/>
  <c r="K12" i="170" s="1"/>
  <c r="BV12" i="168"/>
  <c r="BV12" i="170" s="1"/>
  <c r="AT12" i="168"/>
  <c r="AT12" i="170" s="1"/>
  <c r="U12" i="168"/>
  <c r="U12" i="170" s="1"/>
  <c r="BT12" i="168"/>
  <c r="BT12" i="170" s="1"/>
  <c r="AS12" i="168"/>
  <c r="AS12" i="170" s="1"/>
  <c r="T12" i="168"/>
  <c r="T12" i="170" s="1"/>
  <c r="BR12" i="168"/>
  <c r="BR12" i="170" s="1"/>
  <c r="AQ12" i="168"/>
  <c r="AQ12" i="170" s="1"/>
  <c r="S12" i="168"/>
  <c r="S12" i="170" s="1"/>
  <c r="BQ12" i="168"/>
  <c r="BQ12" i="170" s="1"/>
  <c r="AP12" i="168"/>
  <c r="AP12" i="170" s="1"/>
  <c r="Q12" i="168"/>
  <c r="Q12" i="170" s="1"/>
  <c r="BO12" i="168"/>
  <c r="BO12" i="170" s="1"/>
  <c r="AO12" i="168"/>
  <c r="AO12" i="170" s="1"/>
  <c r="P12" i="168"/>
  <c r="P12" i="170" s="1"/>
  <c r="BN12" i="168"/>
  <c r="BN12" i="170" s="1"/>
  <c r="AN12" i="168"/>
  <c r="AN12" i="170" s="1"/>
  <c r="O12" i="168"/>
  <c r="O12" i="170" s="1"/>
  <c r="BM12" i="168"/>
  <c r="BM12" i="170" s="1"/>
  <c r="AM12" i="168"/>
  <c r="AM12" i="170" s="1"/>
  <c r="N12" i="168"/>
  <c r="N12" i="170" s="1"/>
  <c r="BK12" i="168"/>
  <c r="BK12" i="170" s="1"/>
  <c r="AK12" i="168"/>
  <c r="AK12" i="170" s="1"/>
  <c r="M12" i="168"/>
  <c r="M12" i="170" s="1"/>
  <c r="BJ12" i="168"/>
  <c r="BJ12" i="170" s="1"/>
  <c r="AJ12" i="168"/>
  <c r="AJ12" i="170" s="1"/>
  <c r="L12" i="168"/>
  <c r="L12" i="170" s="1"/>
  <c r="BI12" i="168"/>
  <c r="BI12" i="170" s="1"/>
  <c r="AI12" i="168"/>
  <c r="AI12" i="170" s="1"/>
  <c r="J12" i="168"/>
  <c r="J12" i="170" s="1"/>
  <c r="CH12" i="168"/>
  <c r="CH12" i="170" s="1"/>
  <c r="BH12" i="168"/>
  <c r="BH12" i="170" s="1"/>
  <c r="AH12" i="168"/>
  <c r="AH12" i="170" s="1"/>
  <c r="I12" i="168"/>
  <c r="I12" i="170" s="1"/>
  <c r="CG12" i="168"/>
  <c r="CG12" i="170" s="1"/>
  <c r="BG12" i="168"/>
  <c r="BG12" i="170" s="1"/>
  <c r="AG12" i="168"/>
  <c r="AG12" i="170" s="1"/>
  <c r="G12" i="168"/>
  <c r="G12" i="170" s="1"/>
  <c r="CE12" i="168"/>
  <c r="CE12" i="170" s="1"/>
  <c r="BE12" i="168"/>
  <c r="BE12" i="170" s="1"/>
  <c r="AF12" i="168"/>
  <c r="AF12" i="170" s="1"/>
  <c r="F12" i="168"/>
  <c r="F12" i="170" s="1"/>
  <c r="CD12" i="168"/>
  <c r="CD12" i="170" s="1"/>
  <c r="BD12" i="168"/>
  <c r="BD12" i="170" s="1"/>
  <c r="AD12" i="168"/>
  <c r="AD12" i="170" s="1"/>
  <c r="E12" i="168"/>
  <c r="E12" i="170" s="1"/>
  <c r="CC12" i="168"/>
  <c r="CC12" i="170" s="1"/>
  <c r="BC12" i="168"/>
  <c r="BC12" i="170" s="1"/>
  <c r="AC12" i="168"/>
  <c r="AC12" i="170" s="1"/>
  <c r="BB12" i="168"/>
  <c r="BB12" i="170" s="1"/>
  <c r="AA12" i="168"/>
  <c r="AA12" i="170" s="1"/>
  <c r="CA12" i="168"/>
  <c r="CA12" i="170" s="1"/>
  <c r="AZ12" i="168"/>
  <c r="AZ12" i="170" s="1"/>
  <c r="Z12" i="168"/>
  <c r="Z12" i="170" s="1"/>
  <c r="BY12" i="168"/>
  <c r="BY12" i="170" s="1"/>
  <c r="AX12" i="168"/>
  <c r="AX12" i="170" s="1"/>
  <c r="Y12" i="168"/>
  <c r="Y12" i="170" s="1"/>
  <c r="BX12" i="168"/>
  <c r="BX12" i="170" s="1"/>
  <c r="AW12" i="168"/>
  <c r="AW12" i="170" s="1"/>
  <c r="W12" i="168"/>
  <c r="W12" i="170" s="1"/>
  <c r="BW12" i="168"/>
  <c r="BW12" i="170" s="1"/>
  <c r="AU12" i="168"/>
  <c r="AU12" i="170" s="1"/>
  <c r="V12" i="168"/>
  <c r="V12" i="170" s="1"/>
  <c r="BZ22" i="168"/>
  <c r="BZ22" i="170" s="1"/>
  <c r="BF22" i="168"/>
  <c r="BF22" i="170" s="1"/>
  <c r="AL22" i="168"/>
  <c r="AL22" i="170" s="1"/>
  <c r="R22" i="168"/>
  <c r="R22" i="170" s="1"/>
  <c r="BY22" i="168"/>
  <c r="BY22" i="170" s="1"/>
  <c r="BE22" i="168"/>
  <c r="BE22" i="170" s="1"/>
  <c r="AK22" i="168"/>
  <c r="AK22" i="170" s="1"/>
  <c r="Q22" i="168"/>
  <c r="Q22" i="170" s="1"/>
  <c r="BX22" i="168"/>
  <c r="BX22" i="170" s="1"/>
  <c r="BD22" i="168"/>
  <c r="BD22" i="170" s="1"/>
  <c r="AJ22" i="168"/>
  <c r="AJ22" i="170" s="1"/>
  <c r="P22" i="168"/>
  <c r="P22" i="170" s="1"/>
  <c r="BW22" i="168"/>
  <c r="BW22" i="170" s="1"/>
  <c r="BC22" i="168"/>
  <c r="BC22" i="170" s="1"/>
  <c r="AI22" i="168"/>
  <c r="AI22" i="170" s="1"/>
  <c r="O22" i="168"/>
  <c r="O22" i="170" s="1"/>
  <c r="BV22" i="168"/>
  <c r="BV22" i="170" s="1"/>
  <c r="BB22" i="168"/>
  <c r="BB22" i="170" s="1"/>
  <c r="AH22" i="168"/>
  <c r="AH22" i="170" s="1"/>
  <c r="N22" i="168"/>
  <c r="N22" i="170" s="1"/>
  <c r="BU22" i="168"/>
  <c r="BU22" i="170" s="1"/>
  <c r="BA22" i="168"/>
  <c r="BA22" i="170" s="1"/>
  <c r="AG22" i="168"/>
  <c r="AG22" i="170" s="1"/>
  <c r="M22" i="168"/>
  <c r="M22" i="170" s="1"/>
  <c r="BP22" i="168"/>
  <c r="BP22" i="170" s="1"/>
  <c r="AV22" i="168"/>
  <c r="AV22" i="170" s="1"/>
  <c r="AB22" i="168"/>
  <c r="AB22" i="170" s="1"/>
  <c r="H22" i="168"/>
  <c r="H22" i="170" s="1"/>
  <c r="BO22" i="168"/>
  <c r="BO22" i="170" s="1"/>
  <c r="AU22" i="168"/>
  <c r="AU22" i="170" s="1"/>
  <c r="AA22" i="168"/>
  <c r="AA22" i="170" s="1"/>
  <c r="G22" i="168"/>
  <c r="G22" i="170" s="1"/>
  <c r="CH22" i="168"/>
  <c r="CH22" i="170" s="1"/>
  <c r="BN22" i="168"/>
  <c r="BN22" i="170" s="1"/>
  <c r="AT22" i="168"/>
  <c r="AT22" i="170" s="1"/>
  <c r="Z22" i="168"/>
  <c r="Z22" i="170" s="1"/>
  <c r="F22" i="168"/>
  <c r="F22" i="170" s="1"/>
  <c r="CG22" i="168"/>
  <c r="CG22" i="170" s="1"/>
  <c r="BM22" i="168"/>
  <c r="BM22" i="170" s="1"/>
  <c r="AS22" i="168"/>
  <c r="AS22" i="170" s="1"/>
  <c r="Y22" i="168"/>
  <c r="Y22" i="170" s="1"/>
  <c r="E22" i="168"/>
  <c r="E22" i="170" s="1"/>
  <c r="CF22" i="168"/>
  <c r="CF22" i="170" s="1"/>
  <c r="BL22" i="168"/>
  <c r="BL22" i="170" s="1"/>
  <c r="AR22" i="168"/>
  <c r="AR22" i="170" s="1"/>
  <c r="X22" i="168"/>
  <c r="X22" i="170" s="1"/>
  <c r="D22" i="168"/>
  <c r="CE22" i="168"/>
  <c r="CE22" i="170" s="1"/>
  <c r="BK22" i="168"/>
  <c r="BK22" i="170" s="1"/>
  <c r="AQ22" i="168"/>
  <c r="AQ22" i="170" s="1"/>
  <c r="W22" i="168"/>
  <c r="W22" i="170" s="1"/>
  <c r="CD22" i="168"/>
  <c r="CD22" i="170" s="1"/>
  <c r="BJ22" i="168"/>
  <c r="BJ22" i="170" s="1"/>
  <c r="AP22" i="168"/>
  <c r="AP22" i="170" s="1"/>
  <c r="V22" i="168"/>
  <c r="V22" i="170" s="1"/>
  <c r="CC22" i="168"/>
  <c r="CC22" i="170" s="1"/>
  <c r="BI22" i="168"/>
  <c r="BI22" i="170" s="1"/>
  <c r="AO22" i="168"/>
  <c r="AO22" i="170" s="1"/>
  <c r="U22" i="168"/>
  <c r="U22" i="170" s="1"/>
  <c r="BH22" i="168"/>
  <c r="BH22" i="170" s="1"/>
  <c r="AN22" i="168"/>
  <c r="AN22" i="170" s="1"/>
  <c r="T22" i="168"/>
  <c r="T22" i="170" s="1"/>
  <c r="AC22" i="168"/>
  <c r="AC22" i="170" s="1"/>
  <c r="S22" i="168"/>
  <c r="S22" i="170" s="1"/>
  <c r="L22" i="168"/>
  <c r="L22" i="170" s="1"/>
  <c r="K22" i="168"/>
  <c r="K22" i="170" s="1"/>
  <c r="J22" i="168"/>
  <c r="J22" i="170" s="1"/>
  <c r="I22" i="168"/>
  <c r="I22" i="170" s="1"/>
  <c r="CA22" i="168"/>
  <c r="CA22" i="170" s="1"/>
  <c r="BT22" i="168"/>
  <c r="BT22" i="170" s="1"/>
  <c r="BS22" i="168"/>
  <c r="BS22" i="170" s="1"/>
  <c r="BR22" i="168"/>
  <c r="BR22" i="170" s="1"/>
  <c r="BQ22" i="168"/>
  <c r="BQ22" i="170" s="1"/>
  <c r="BG22" i="168"/>
  <c r="BG22" i="170" s="1"/>
  <c r="AZ22" i="168"/>
  <c r="AZ22" i="170" s="1"/>
  <c r="AY22" i="168"/>
  <c r="AY22" i="170" s="1"/>
  <c r="AX22" i="168"/>
  <c r="AX22" i="170" s="1"/>
  <c r="AW22" i="168"/>
  <c r="AW22" i="170" s="1"/>
  <c r="AM22" i="168"/>
  <c r="AM22" i="170" s="1"/>
  <c r="AF22" i="168"/>
  <c r="AF22" i="170" s="1"/>
  <c r="AE22" i="168"/>
  <c r="AE22" i="170" s="1"/>
  <c r="AD22" i="168"/>
  <c r="AD22" i="170" s="1"/>
  <c r="V9" i="170"/>
  <c r="AD9" i="170"/>
  <c r="BF9" i="170"/>
  <c r="AC9" i="170"/>
  <c r="X55" i="207"/>
  <c r="Z55" i="206"/>
  <c r="Z55" i="207" s="1"/>
  <c r="Y55" i="206"/>
  <c r="Y55" i="207" s="1"/>
  <c r="D70" i="170"/>
  <c r="CB70" i="168"/>
  <c r="AD14" i="207"/>
  <c r="AF14" i="206"/>
  <c r="AF14" i="207" s="1"/>
  <c r="AE14" i="206"/>
  <c r="AE14" i="207" s="1"/>
  <c r="AF27" i="206"/>
  <c r="AF27" i="207" s="1"/>
  <c r="AE27" i="206"/>
  <c r="AE27" i="207" s="1"/>
  <c r="AD27" i="207"/>
  <c r="AF57" i="206"/>
  <c r="AF57" i="207" s="1"/>
  <c r="AE57" i="206"/>
  <c r="AE57" i="207" s="1"/>
  <c r="AD57" i="207"/>
  <c r="AF62" i="206"/>
  <c r="AF62" i="207" s="1"/>
  <c r="AE62" i="206"/>
  <c r="AE62" i="207" s="1"/>
  <c r="AD62" i="207"/>
  <c r="D55" i="170"/>
  <c r="CB55" i="168"/>
  <c r="D16" i="170"/>
  <c r="CB16" i="168"/>
  <c r="BH36" i="168"/>
  <c r="BH36" i="170" s="1"/>
  <c r="AN36" i="168"/>
  <c r="AN36" i="170" s="1"/>
  <c r="T36" i="168"/>
  <c r="T36" i="170" s="1"/>
  <c r="CA36" i="168"/>
  <c r="CA36" i="170" s="1"/>
  <c r="BG36" i="168"/>
  <c r="BG36" i="170" s="1"/>
  <c r="AM36" i="168"/>
  <c r="AM36" i="170" s="1"/>
  <c r="S36" i="168"/>
  <c r="S36" i="170" s="1"/>
  <c r="BZ36" i="168"/>
  <c r="BZ36" i="170" s="1"/>
  <c r="BF36" i="168"/>
  <c r="BF36" i="170" s="1"/>
  <c r="AL36" i="168"/>
  <c r="AL36" i="170" s="1"/>
  <c r="R36" i="168"/>
  <c r="R36" i="170" s="1"/>
  <c r="BY36" i="168"/>
  <c r="BY36" i="170" s="1"/>
  <c r="BE36" i="168"/>
  <c r="BE36" i="170" s="1"/>
  <c r="AK36" i="168"/>
  <c r="AK36" i="170" s="1"/>
  <c r="Q36" i="168"/>
  <c r="Q36" i="170" s="1"/>
  <c r="BX36" i="168"/>
  <c r="BX36" i="170" s="1"/>
  <c r="BD36" i="168"/>
  <c r="BD36" i="170" s="1"/>
  <c r="AJ36" i="168"/>
  <c r="AJ36" i="170" s="1"/>
  <c r="P36" i="168"/>
  <c r="P36" i="170" s="1"/>
  <c r="BW36" i="168"/>
  <c r="BW36" i="170" s="1"/>
  <c r="BC36" i="168"/>
  <c r="BC36" i="170" s="1"/>
  <c r="AI36" i="168"/>
  <c r="AI36" i="170" s="1"/>
  <c r="O36" i="168"/>
  <c r="O36" i="170" s="1"/>
  <c r="BR36" i="168"/>
  <c r="BR36" i="170" s="1"/>
  <c r="AX36" i="168"/>
  <c r="AX36" i="170" s="1"/>
  <c r="AD36" i="168"/>
  <c r="AD36" i="170" s="1"/>
  <c r="J36" i="168"/>
  <c r="J36" i="170" s="1"/>
  <c r="BQ36" i="168"/>
  <c r="BQ36" i="170" s="1"/>
  <c r="AW36" i="168"/>
  <c r="AW36" i="170" s="1"/>
  <c r="AC36" i="168"/>
  <c r="AC36" i="170" s="1"/>
  <c r="I36" i="168"/>
  <c r="I36" i="170" s="1"/>
  <c r="BP36" i="168"/>
  <c r="BP36" i="170" s="1"/>
  <c r="AV36" i="168"/>
  <c r="AV36" i="170" s="1"/>
  <c r="AB36" i="168"/>
  <c r="AB36" i="170" s="1"/>
  <c r="H36" i="168"/>
  <c r="H36" i="170" s="1"/>
  <c r="BO36" i="168"/>
  <c r="BO36" i="170" s="1"/>
  <c r="AU36" i="168"/>
  <c r="AU36" i="170" s="1"/>
  <c r="AA36" i="168"/>
  <c r="AA36" i="170" s="1"/>
  <c r="G36" i="168"/>
  <c r="G36" i="170" s="1"/>
  <c r="CH36" i="168"/>
  <c r="CH36" i="170" s="1"/>
  <c r="BN36" i="168"/>
  <c r="BN36" i="170" s="1"/>
  <c r="AT36" i="168"/>
  <c r="AT36" i="170" s="1"/>
  <c r="Z36" i="168"/>
  <c r="Z36" i="170" s="1"/>
  <c r="F36" i="168"/>
  <c r="F36" i="170" s="1"/>
  <c r="CG36" i="168"/>
  <c r="CG36" i="170" s="1"/>
  <c r="BM36" i="168"/>
  <c r="BM36" i="170" s="1"/>
  <c r="AS36" i="168"/>
  <c r="AS36" i="170" s="1"/>
  <c r="Y36" i="168"/>
  <c r="Y36" i="170" s="1"/>
  <c r="E36" i="168"/>
  <c r="E36" i="170" s="1"/>
  <c r="CF36" i="168"/>
  <c r="CF36" i="170" s="1"/>
  <c r="BL36" i="168"/>
  <c r="BL36" i="170" s="1"/>
  <c r="AR36" i="168"/>
  <c r="AR36" i="170" s="1"/>
  <c r="X36" i="168"/>
  <c r="X36" i="170" s="1"/>
  <c r="D36" i="168"/>
  <c r="CE36" i="168"/>
  <c r="CE36" i="170" s="1"/>
  <c r="BK36" i="168"/>
  <c r="BK36" i="170" s="1"/>
  <c r="AQ36" i="168"/>
  <c r="AQ36" i="170" s="1"/>
  <c r="W36" i="168"/>
  <c r="W36" i="170" s="1"/>
  <c r="CD36" i="168"/>
  <c r="CD36" i="170" s="1"/>
  <c r="BJ36" i="168"/>
  <c r="BJ36" i="170" s="1"/>
  <c r="AP36" i="168"/>
  <c r="AP36" i="170" s="1"/>
  <c r="V36" i="168"/>
  <c r="V36" i="170" s="1"/>
  <c r="K36" i="168"/>
  <c r="K36" i="170" s="1"/>
  <c r="CC36" i="168"/>
  <c r="CC36" i="170" s="1"/>
  <c r="BV36" i="168"/>
  <c r="BV36" i="170" s="1"/>
  <c r="BU36" i="168"/>
  <c r="BU36" i="170" s="1"/>
  <c r="BT36" i="168"/>
  <c r="BT36" i="170" s="1"/>
  <c r="BS36" i="168"/>
  <c r="BS36" i="170" s="1"/>
  <c r="BI36" i="168"/>
  <c r="BI36" i="170" s="1"/>
  <c r="BB36" i="168"/>
  <c r="BB36" i="170" s="1"/>
  <c r="BA36" i="168"/>
  <c r="BA36" i="170" s="1"/>
  <c r="AZ36" i="168"/>
  <c r="AZ36" i="170" s="1"/>
  <c r="AY36" i="168"/>
  <c r="AY36" i="170" s="1"/>
  <c r="AO36" i="168"/>
  <c r="AO36" i="170" s="1"/>
  <c r="AH36" i="168"/>
  <c r="AH36" i="170" s="1"/>
  <c r="AG36" i="168"/>
  <c r="AG36" i="170" s="1"/>
  <c r="AF36" i="168"/>
  <c r="AF36" i="170" s="1"/>
  <c r="AE36" i="168"/>
  <c r="AE36" i="170" s="1"/>
  <c r="U36" i="168"/>
  <c r="U36" i="170" s="1"/>
  <c r="N36" i="168"/>
  <c r="N36" i="170" s="1"/>
  <c r="M36" i="168"/>
  <c r="M36" i="170" s="1"/>
  <c r="L36" i="168"/>
  <c r="L36" i="170" s="1"/>
  <c r="AJ77" i="207"/>
  <c r="AL77" i="206"/>
  <c r="AL77" i="207" s="1"/>
  <c r="AK77" i="206"/>
  <c r="AK77" i="207" s="1"/>
  <c r="AL50" i="206"/>
  <c r="AL50" i="207" s="1"/>
  <c r="AK50" i="206"/>
  <c r="AK50" i="207" s="1"/>
  <c r="AJ50" i="207"/>
  <c r="AL20" i="206"/>
  <c r="AL20" i="207" s="1"/>
  <c r="AK20" i="206"/>
  <c r="AK20" i="207" s="1"/>
  <c r="AJ20" i="207"/>
  <c r="BX28" i="168"/>
  <c r="BX28" i="170" s="1"/>
  <c r="BD28" i="168"/>
  <c r="BD28" i="170" s="1"/>
  <c r="AJ28" i="168"/>
  <c r="AJ28" i="170" s="1"/>
  <c r="P28" i="168"/>
  <c r="P28" i="170" s="1"/>
  <c r="BW28" i="168"/>
  <c r="BW28" i="170" s="1"/>
  <c r="BC28" i="168"/>
  <c r="BC28" i="170" s="1"/>
  <c r="AI28" i="168"/>
  <c r="AI28" i="170" s="1"/>
  <c r="O28" i="168"/>
  <c r="O28" i="170" s="1"/>
  <c r="BV28" i="168"/>
  <c r="BV28" i="170" s="1"/>
  <c r="BB28" i="168"/>
  <c r="BB28" i="170" s="1"/>
  <c r="AH28" i="168"/>
  <c r="AH28" i="170" s="1"/>
  <c r="N28" i="168"/>
  <c r="N28" i="170" s="1"/>
  <c r="BU28" i="168"/>
  <c r="BU28" i="170" s="1"/>
  <c r="BA28" i="168"/>
  <c r="BA28" i="170" s="1"/>
  <c r="AG28" i="168"/>
  <c r="AG28" i="170" s="1"/>
  <c r="M28" i="168"/>
  <c r="M28" i="170" s="1"/>
  <c r="BT28" i="168"/>
  <c r="BT28" i="170" s="1"/>
  <c r="AZ28" i="168"/>
  <c r="AZ28" i="170" s="1"/>
  <c r="AF28" i="168"/>
  <c r="AF28" i="170" s="1"/>
  <c r="L28" i="168"/>
  <c r="L28" i="170" s="1"/>
  <c r="BS28" i="168"/>
  <c r="BS28" i="170" s="1"/>
  <c r="AY28" i="168"/>
  <c r="AY28" i="170" s="1"/>
  <c r="AE28" i="168"/>
  <c r="AE28" i="170" s="1"/>
  <c r="K28" i="168"/>
  <c r="K28" i="170" s="1"/>
  <c r="CH28" i="168"/>
  <c r="CH28" i="170" s="1"/>
  <c r="BN28" i="168"/>
  <c r="BN28" i="170" s="1"/>
  <c r="AT28" i="168"/>
  <c r="AT28" i="170" s="1"/>
  <c r="Z28" i="168"/>
  <c r="Z28" i="170" s="1"/>
  <c r="F28" i="168"/>
  <c r="F28" i="170" s="1"/>
  <c r="CG28" i="168"/>
  <c r="CG28" i="170" s="1"/>
  <c r="BM28" i="168"/>
  <c r="BM28" i="170" s="1"/>
  <c r="AS28" i="168"/>
  <c r="AS28" i="170" s="1"/>
  <c r="Y28" i="168"/>
  <c r="Y28" i="170" s="1"/>
  <c r="E28" i="168"/>
  <c r="E28" i="170" s="1"/>
  <c r="CF28" i="168"/>
  <c r="CF28" i="170" s="1"/>
  <c r="BL28" i="168"/>
  <c r="BL28" i="170" s="1"/>
  <c r="AR28" i="168"/>
  <c r="AR28" i="170" s="1"/>
  <c r="X28" i="168"/>
  <c r="X28" i="170" s="1"/>
  <c r="D28" i="168"/>
  <c r="CE28" i="168"/>
  <c r="CE28" i="170" s="1"/>
  <c r="BK28" i="168"/>
  <c r="BK28" i="170" s="1"/>
  <c r="AQ28" i="168"/>
  <c r="AQ28" i="170" s="1"/>
  <c r="W28" i="168"/>
  <c r="W28" i="170" s="1"/>
  <c r="CD28" i="168"/>
  <c r="CD28" i="170" s="1"/>
  <c r="BJ28" i="168"/>
  <c r="BJ28" i="170" s="1"/>
  <c r="AP28" i="168"/>
  <c r="AP28" i="170" s="1"/>
  <c r="V28" i="168"/>
  <c r="V28" i="170" s="1"/>
  <c r="CC28" i="168"/>
  <c r="CC28" i="170" s="1"/>
  <c r="BI28" i="168"/>
  <c r="BI28" i="170" s="1"/>
  <c r="AO28" i="168"/>
  <c r="AO28" i="170" s="1"/>
  <c r="U28" i="168"/>
  <c r="U28" i="170" s="1"/>
  <c r="BH28" i="168"/>
  <c r="BH28" i="170" s="1"/>
  <c r="AN28" i="168"/>
  <c r="AN28" i="170" s="1"/>
  <c r="T28" i="168"/>
  <c r="T28" i="170" s="1"/>
  <c r="CA28" i="168"/>
  <c r="CA28" i="170" s="1"/>
  <c r="BG28" i="168"/>
  <c r="BG28" i="170" s="1"/>
  <c r="AM28" i="168"/>
  <c r="AM28" i="170" s="1"/>
  <c r="S28" i="168"/>
  <c r="S28" i="170" s="1"/>
  <c r="BZ28" i="168"/>
  <c r="BZ28" i="170" s="1"/>
  <c r="BF28" i="168"/>
  <c r="BF28" i="170" s="1"/>
  <c r="AL28" i="168"/>
  <c r="AL28" i="170" s="1"/>
  <c r="R28" i="168"/>
  <c r="R28" i="170" s="1"/>
  <c r="BO28" i="168"/>
  <c r="BO28" i="170" s="1"/>
  <c r="BE28" i="168"/>
  <c r="BE28" i="170" s="1"/>
  <c r="AX28" i="168"/>
  <c r="AX28" i="170" s="1"/>
  <c r="AW28" i="168"/>
  <c r="AW28" i="170" s="1"/>
  <c r="AV28" i="168"/>
  <c r="AV28" i="170" s="1"/>
  <c r="AU28" i="168"/>
  <c r="AU28" i="170" s="1"/>
  <c r="AK28" i="168"/>
  <c r="AK28" i="170" s="1"/>
  <c r="AD28" i="168"/>
  <c r="AD28" i="170" s="1"/>
  <c r="AC28" i="168"/>
  <c r="AC28" i="170" s="1"/>
  <c r="AB28" i="168"/>
  <c r="AB28" i="170" s="1"/>
  <c r="AA28" i="168"/>
  <c r="AA28" i="170" s="1"/>
  <c r="Q28" i="168"/>
  <c r="Q28" i="170" s="1"/>
  <c r="J28" i="168"/>
  <c r="J28" i="170" s="1"/>
  <c r="I28" i="168"/>
  <c r="I28" i="170" s="1"/>
  <c r="H28" i="168"/>
  <c r="H28" i="170" s="1"/>
  <c r="G28" i="168"/>
  <c r="G28" i="170" s="1"/>
  <c r="BY28" i="168"/>
  <c r="BY28" i="170" s="1"/>
  <c r="BR28" i="168"/>
  <c r="BR28" i="170" s="1"/>
  <c r="BQ28" i="168"/>
  <c r="BQ28" i="170" s="1"/>
  <c r="BP28" i="168"/>
  <c r="BP28" i="170" s="1"/>
  <c r="AG13" i="207"/>
  <c r="AG91" i="206"/>
  <c r="AI13" i="206"/>
  <c r="AI13" i="207" s="1"/>
  <c r="AH13" i="206"/>
  <c r="AG48" i="207"/>
  <c r="AI48" i="206"/>
  <c r="AI48" i="207" s="1"/>
  <c r="AH48" i="206"/>
  <c r="AH48" i="207" s="1"/>
  <c r="AG19" i="207"/>
  <c r="AI19" i="206"/>
  <c r="AI19" i="207" s="1"/>
  <c r="AH19" i="206"/>
  <c r="AH19" i="207" s="1"/>
  <c r="Z52" i="206"/>
  <c r="Z52" i="207" s="1"/>
  <c r="X52" i="207"/>
  <c r="Y52" i="206"/>
  <c r="Y52" i="207" s="1"/>
  <c r="X66" i="207"/>
  <c r="Z66" i="206"/>
  <c r="Z66" i="207" s="1"/>
  <c r="Y66" i="206"/>
  <c r="Y66" i="207" s="1"/>
  <c r="X76" i="207"/>
  <c r="Z76" i="206"/>
  <c r="Z76" i="207" s="1"/>
  <c r="Y76" i="206"/>
  <c r="Y76" i="207" s="1"/>
  <c r="O9" i="170"/>
  <c r="AT9" i="170"/>
  <c r="BA9" i="170"/>
  <c r="CD9" i="170"/>
  <c r="AW9" i="170"/>
  <c r="AF76" i="206"/>
  <c r="AF76" i="207" s="1"/>
  <c r="AD76" i="207"/>
  <c r="AE76" i="206"/>
  <c r="AE76" i="207" s="1"/>
  <c r="AF47" i="206"/>
  <c r="AF47" i="207" s="1"/>
  <c r="AE47" i="206"/>
  <c r="AE47" i="207" s="1"/>
  <c r="AD47" i="207"/>
  <c r="AD77" i="207"/>
  <c r="AF77" i="206"/>
  <c r="AF77" i="207" s="1"/>
  <c r="AE77" i="206"/>
  <c r="AE77" i="207" s="1"/>
  <c r="AF82" i="206"/>
  <c r="AF82" i="207" s="1"/>
  <c r="AE82" i="206"/>
  <c r="AE82" i="207" s="1"/>
  <c r="AD82" i="207"/>
  <c r="BQ78" i="168"/>
  <c r="BQ78" i="170" s="1"/>
  <c r="AW78" i="168"/>
  <c r="AW78" i="170" s="1"/>
  <c r="AC78" i="168"/>
  <c r="AC78" i="170" s="1"/>
  <c r="I78" i="168"/>
  <c r="I78" i="170" s="1"/>
  <c r="BP78" i="168"/>
  <c r="BP78" i="170" s="1"/>
  <c r="AV78" i="168"/>
  <c r="AV78" i="170" s="1"/>
  <c r="AB78" i="168"/>
  <c r="AB78" i="170" s="1"/>
  <c r="H78" i="168"/>
  <c r="H78" i="170" s="1"/>
  <c r="BO78" i="168"/>
  <c r="BO78" i="170" s="1"/>
  <c r="AU78" i="168"/>
  <c r="AU78" i="170" s="1"/>
  <c r="AA78" i="168"/>
  <c r="AA78" i="170" s="1"/>
  <c r="G78" i="168"/>
  <c r="G78" i="170" s="1"/>
  <c r="BV78" i="168"/>
  <c r="BV78" i="170" s="1"/>
  <c r="BB78" i="168"/>
  <c r="BB78" i="170" s="1"/>
  <c r="AH78" i="168"/>
  <c r="AH78" i="170" s="1"/>
  <c r="N78" i="168"/>
  <c r="N78" i="170" s="1"/>
  <c r="BS78" i="168"/>
  <c r="BS78" i="170" s="1"/>
  <c r="AR78" i="168"/>
  <c r="AR78" i="170" s="1"/>
  <c r="T78" i="168"/>
  <c r="T78" i="170" s="1"/>
  <c r="BR78" i="168"/>
  <c r="BR78" i="170" s="1"/>
  <c r="AQ78" i="168"/>
  <c r="AQ78" i="170" s="1"/>
  <c r="S78" i="168"/>
  <c r="S78" i="170" s="1"/>
  <c r="BN78" i="168"/>
  <c r="BN78" i="170" s="1"/>
  <c r="AP78" i="168"/>
  <c r="AP78" i="170" s="1"/>
  <c r="R78" i="168"/>
  <c r="R78" i="170" s="1"/>
  <c r="BM78" i="168"/>
  <c r="BM78" i="170" s="1"/>
  <c r="AO78" i="168"/>
  <c r="AO78" i="170" s="1"/>
  <c r="Q78" i="168"/>
  <c r="Q78" i="170" s="1"/>
  <c r="BL78" i="168"/>
  <c r="BL78" i="170" s="1"/>
  <c r="AN78" i="168"/>
  <c r="AN78" i="170" s="1"/>
  <c r="P78" i="168"/>
  <c r="P78" i="170" s="1"/>
  <c r="BK78" i="168"/>
  <c r="BK78" i="170" s="1"/>
  <c r="AM78" i="168"/>
  <c r="AM78" i="170" s="1"/>
  <c r="O78" i="168"/>
  <c r="O78" i="170" s="1"/>
  <c r="CH78" i="168"/>
  <c r="CH78" i="170" s="1"/>
  <c r="BJ78" i="168"/>
  <c r="BJ78" i="170" s="1"/>
  <c r="AL78" i="168"/>
  <c r="AL78" i="170" s="1"/>
  <c r="M78" i="168"/>
  <c r="M78" i="170" s="1"/>
  <c r="CG78" i="168"/>
  <c r="CG78" i="170" s="1"/>
  <c r="BI78" i="168"/>
  <c r="BI78" i="170" s="1"/>
  <c r="AK78" i="168"/>
  <c r="AK78" i="170" s="1"/>
  <c r="L78" i="168"/>
  <c r="L78" i="170" s="1"/>
  <c r="CF78" i="168"/>
  <c r="CF78" i="170" s="1"/>
  <c r="BH78" i="168"/>
  <c r="BH78" i="170" s="1"/>
  <c r="AJ78" i="168"/>
  <c r="AJ78" i="170" s="1"/>
  <c r="K78" i="168"/>
  <c r="K78" i="170" s="1"/>
  <c r="CE78" i="168"/>
  <c r="CE78" i="170" s="1"/>
  <c r="BG78" i="168"/>
  <c r="BG78" i="170" s="1"/>
  <c r="AI78" i="168"/>
  <c r="AI78" i="170" s="1"/>
  <c r="J78" i="168"/>
  <c r="J78" i="170" s="1"/>
  <c r="CD78" i="168"/>
  <c r="CD78" i="170" s="1"/>
  <c r="BF78" i="168"/>
  <c r="BF78" i="170" s="1"/>
  <c r="AG78" i="168"/>
  <c r="AG78" i="170" s="1"/>
  <c r="F78" i="168"/>
  <c r="F78" i="170" s="1"/>
  <c r="CC78" i="168"/>
  <c r="CC78" i="170" s="1"/>
  <c r="BE78" i="168"/>
  <c r="BE78" i="170" s="1"/>
  <c r="AF78" i="168"/>
  <c r="AF78" i="170" s="1"/>
  <c r="E78" i="168"/>
  <c r="E78" i="170" s="1"/>
  <c r="BD78" i="168"/>
  <c r="BD78" i="170" s="1"/>
  <c r="AE78" i="168"/>
  <c r="AE78" i="170" s="1"/>
  <c r="D78" i="168"/>
  <c r="CA78" i="168"/>
  <c r="CA78" i="170" s="1"/>
  <c r="BC78" i="168"/>
  <c r="BC78" i="170" s="1"/>
  <c r="AD78" i="168"/>
  <c r="AD78" i="170" s="1"/>
  <c r="BZ78" i="168"/>
  <c r="BZ78" i="170" s="1"/>
  <c r="BA78" i="168"/>
  <c r="BA78" i="170" s="1"/>
  <c r="Z78" i="168"/>
  <c r="Z78" i="170" s="1"/>
  <c r="BY78" i="168"/>
  <c r="BY78" i="170" s="1"/>
  <c r="AZ78" i="168"/>
  <c r="AZ78" i="170" s="1"/>
  <c r="Y78" i="168"/>
  <c r="Y78" i="170" s="1"/>
  <c r="BX78" i="168"/>
  <c r="BX78" i="170" s="1"/>
  <c r="AY78" i="168"/>
  <c r="AY78" i="170" s="1"/>
  <c r="X78" i="168"/>
  <c r="X78" i="170" s="1"/>
  <c r="BW78" i="168"/>
  <c r="BW78" i="170" s="1"/>
  <c r="AX78" i="168"/>
  <c r="AX78" i="170" s="1"/>
  <c r="W78" i="168"/>
  <c r="W78" i="170" s="1"/>
  <c r="BU78" i="168"/>
  <c r="BU78" i="170" s="1"/>
  <c r="AT78" i="168"/>
  <c r="AT78" i="170" s="1"/>
  <c r="V78" i="168"/>
  <c r="V78" i="170" s="1"/>
  <c r="BT78" i="168"/>
  <c r="BT78" i="170" s="1"/>
  <c r="AS78" i="168"/>
  <c r="AS78" i="170" s="1"/>
  <c r="U78" i="168"/>
  <c r="U78" i="170" s="1"/>
  <c r="D31" i="170"/>
  <c r="CB31" i="168"/>
  <c r="AJ78" i="207"/>
  <c r="AL78" i="206"/>
  <c r="AL78" i="207" s="1"/>
  <c r="AK78" i="206"/>
  <c r="AK78" i="207" s="1"/>
  <c r="AJ70" i="207"/>
  <c r="AL70" i="206"/>
  <c r="AL70" i="207" s="1"/>
  <c r="AK70" i="206"/>
  <c r="AK70" i="207" s="1"/>
  <c r="AL40" i="206"/>
  <c r="AL40" i="207" s="1"/>
  <c r="AK40" i="206"/>
  <c r="AK40" i="207" s="1"/>
  <c r="AJ40" i="207"/>
  <c r="AG76" i="207"/>
  <c r="AI76" i="206"/>
  <c r="AI76" i="207" s="1"/>
  <c r="AH76" i="206"/>
  <c r="AH76" i="207" s="1"/>
  <c r="AI68" i="206"/>
  <c r="AI68" i="207" s="1"/>
  <c r="AH68" i="206"/>
  <c r="AH68" i="207" s="1"/>
  <c r="AG68" i="207"/>
  <c r="AG39" i="207"/>
  <c r="AI39" i="206"/>
  <c r="AI39" i="207" s="1"/>
  <c r="AH39" i="206"/>
  <c r="AH39" i="207" s="1"/>
  <c r="Z54" i="206"/>
  <c r="Z54" i="207" s="1"/>
  <c r="Y54" i="206"/>
  <c r="Y54" i="207" s="1"/>
  <c r="X54" i="207"/>
  <c r="Z53" i="206"/>
  <c r="Z53" i="207" s="1"/>
  <c r="Y53" i="206"/>
  <c r="Y53" i="207" s="1"/>
  <c r="X53" i="207"/>
  <c r="X86" i="207"/>
  <c r="Z86" i="206"/>
  <c r="Z86" i="207" s="1"/>
  <c r="Y86" i="206"/>
  <c r="Y86" i="207" s="1"/>
  <c r="X17" i="207"/>
  <c r="Z17" i="206"/>
  <c r="Z17" i="207" s="1"/>
  <c r="Y17" i="206"/>
  <c r="Y17" i="207" s="1"/>
  <c r="AL9" i="170"/>
  <c r="BR9" i="170"/>
  <c r="BX9" i="170"/>
  <c r="M9" i="170"/>
  <c r="BQ9" i="170"/>
  <c r="BO15" i="168"/>
  <c r="BO15" i="170" s="1"/>
  <c r="AU15" i="168"/>
  <c r="AU15" i="170" s="1"/>
  <c r="AA15" i="168"/>
  <c r="AA15" i="170" s="1"/>
  <c r="G15" i="168"/>
  <c r="G15" i="170" s="1"/>
  <c r="CH15" i="168"/>
  <c r="CH15" i="170" s="1"/>
  <c r="BN15" i="168"/>
  <c r="BN15" i="170" s="1"/>
  <c r="AT15" i="168"/>
  <c r="AT15" i="170" s="1"/>
  <c r="Z15" i="168"/>
  <c r="Z15" i="170" s="1"/>
  <c r="F15" i="168"/>
  <c r="F15" i="170" s="1"/>
  <c r="CG15" i="168"/>
  <c r="CG15" i="170" s="1"/>
  <c r="BM15" i="168"/>
  <c r="BM15" i="170" s="1"/>
  <c r="AS15" i="168"/>
  <c r="AS15" i="170" s="1"/>
  <c r="Y15" i="168"/>
  <c r="Y15" i="170" s="1"/>
  <c r="E15" i="168"/>
  <c r="E15" i="170" s="1"/>
  <c r="CF15" i="168"/>
  <c r="CF15" i="170" s="1"/>
  <c r="BL15" i="168"/>
  <c r="BL15" i="170" s="1"/>
  <c r="AR15" i="168"/>
  <c r="AR15" i="170" s="1"/>
  <c r="CE15" i="168"/>
  <c r="CE15" i="170" s="1"/>
  <c r="BK15" i="168"/>
  <c r="BK15" i="170" s="1"/>
  <c r="AQ15" i="168"/>
  <c r="AQ15" i="170" s="1"/>
  <c r="W15" i="168"/>
  <c r="W15" i="170" s="1"/>
  <c r="BY15" i="168"/>
  <c r="BY15" i="170" s="1"/>
  <c r="BE15" i="168"/>
  <c r="BE15" i="170" s="1"/>
  <c r="AK15" i="168"/>
  <c r="AK15" i="170" s="1"/>
  <c r="Q15" i="168"/>
  <c r="Q15" i="170" s="1"/>
  <c r="BW15" i="168"/>
  <c r="BW15" i="170" s="1"/>
  <c r="BC15" i="168"/>
  <c r="BC15" i="170" s="1"/>
  <c r="AI15" i="168"/>
  <c r="AI15" i="170" s="1"/>
  <c r="O15" i="168"/>
  <c r="O15" i="170" s="1"/>
  <c r="BV15" i="168"/>
  <c r="BV15" i="170" s="1"/>
  <c r="BB15" i="168"/>
  <c r="BB15" i="170" s="1"/>
  <c r="AH15" i="168"/>
  <c r="AH15" i="170" s="1"/>
  <c r="N15" i="168"/>
  <c r="N15" i="170" s="1"/>
  <c r="BU15" i="168"/>
  <c r="BU15" i="170" s="1"/>
  <c r="BA15" i="168"/>
  <c r="BA15" i="170" s="1"/>
  <c r="AG15" i="168"/>
  <c r="AG15" i="170" s="1"/>
  <c r="M15" i="168"/>
  <c r="M15" i="170" s="1"/>
  <c r="BT15" i="168"/>
  <c r="BT15" i="170" s="1"/>
  <c r="AZ15" i="168"/>
  <c r="AZ15" i="170" s="1"/>
  <c r="AF15" i="168"/>
  <c r="AF15" i="170" s="1"/>
  <c r="L15" i="168"/>
  <c r="L15" i="170" s="1"/>
  <c r="BS15" i="168"/>
  <c r="BS15" i="170" s="1"/>
  <c r="AY15" i="168"/>
  <c r="AY15" i="170" s="1"/>
  <c r="AE15" i="168"/>
  <c r="AE15" i="170" s="1"/>
  <c r="K15" i="168"/>
  <c r="K15" i="170" s="1"/>
  <c r="BR15" i="168"/>
  <c r="BR15" i="170" s="1"/>
  <c r="AX15" i="168"/>
  <c r="AX15" i="170" s="1"/>
  <c r="AD15" i="168"/>
  <c r="AD15" i="170" s="1"/>
  <c r="J15" i="168"/>
  <c r="J15" i="170" s="1"/>
  <c r="BQ15" i="168"/>
  <c r="BQ15" i="170" s="1"/>
  <c r="AW15" i="168"/>
  <c r="AW15" i="170" s="1"/>
  <c r="AC15" i="168"/>
  <c r="AC15" i="170" s="1"/>
  <c r="I15" i="168"/>
  <c r="I15" i="170" s="1"/>
  <c r="BX15" i="168"/>
  <c r="BX15" i="170" s="1"/>
  <c r="S15" i="168"/>
  <c r="S15" i="170" s="1"/>
  <c r="BP15" i="168"/>
  <c r="BP15" i="170" s="1"/>
  <c r="R15" i="168"/>
  <c r="R15" i="170" s="1"/>
  <c r="BJ15" i="168"/>
  <c r="BJ15" i="170" s="1"/>
  <c r="P15" i="168"/>
  <c r="P15" i="170" s="1"/>
  <c r="BI15" i="168"/>
  <c r="BI15" i="170" s="1"/>
  <c r="H15" i="168"/>
  <c r="H15" i="170" s="1"/>
  <c r="BH15" i="168"/>
  <c r="BH15" i="170" s="1"/>
  <c r="D15" i="168"/>
  <c r="BG15" i="168"/>
  <c r="BG15" i="170" s="1"/>
  <c r="BF15" i="168"/>
  <c r="BF15" i="170" s="1"/>
  <c r="BD15" i="168"/>
  <c r="BD15" i="170" s="1"/>
  <c r="AV15" i="168"/>
  <c r="AV15" i="170" s="1"/>
  <c r="AP15" i="168"/>
  <c r="AP15" i="170" s="1"/>
  <c r="AO15" i="168"/>
  <c r="AO15" i="170" s="1"/>
  <c r="AN15" i="168"/>
  <c r="AN15" i="170" s="1"/>
  <c r="AM15" i="168"/>
  <c r="AM15" i="170" s="1"/>
  <c r="AL15" i="168"/>
  <c r="AL15" i="170" s="1"/>
  <c r="AJ15" i="168"/>
  <c r="AJ15" i="170" s="1"/>
  <c r="CD15" i="168"/>
  <c r="CD15" i="170" s="1"/>
  <c r="AB15" i="168"/>
  <c r="AB15" i="170" s="1"/>
  <c r="CC15" i="168"/>
  <c r="CC15" i="170" s="1"/>
  <c r="X15" i="168"/>
  <c r="X15" i="170" s="1"/>
  <c r="V15" i="168"/>
  <c r="V15" i="170" s="1"/>
  <c r="CA15" i="168"/>
  <c r="CA15" i="170" s="1"/>
  <c r="U15" i="168"/>
  <c r="U15" i="170" s="1"/>
  <c r="BZ15" i="168"/>
  <c r="BZ15" i="170" s="1"/>
  <c r="T15" i="168"/>
  <c r="T15" i="170" s="1"/>
  <c r="X45" i="207"/>
  <c r="Z45" i="206"/>
  <c r="Z45" i="207" s="1"/>
  <c r="Y45" i="206"/>
  <c r="Y45" i="207" s="1"/>
  <c r="AD15" i="207"/>
  <c r="AF15" i="206"/>
  <c r="AF15" i="207" s="1"/>
  <c r="AE15" i="206"/>
  <c r="AE15" i="207" s="1"/>
  <c r="AD67" i="207"/>
  <c r="AF67" i="206"/>
  <c r="AF67" i="207" s="1"/>
  <c r="AE67" i="206"/>
  <c r="AE67" i="207" s="1"/>
  <c r="AD18" i="207"/>
  <c r="AF18" i="206"/>
  <c r="AF18" i="207" s="1"/>
  <c r="AE18" i="206"/>
  <c r="AE18" i="207" s="1"/>
  <c r="BU102" i="188"/>
  <c r="BA102" i="188"/>
  <c r="AG102" i="188"/>
  <c r="M102" i="188"/>
  <c r="BT102" i="188"/>
  <c r="AZ102" i="188"/>
  <c r="AF102" i="188"/>
  <c r="L102" i="188"/>
  <c r="BS102" i="188"/>
  <c r="AY102" i="188"/>
  <c r="AE102" i="188"/>
  <c r="K102" i="188"/>
  <c r="BR102" i="188"/>
  <c r="AX102" i="188"/>
  <c r="AD102" i="188"/>
  <c r="J102" i="188"/>
  <c r="BQ102" i="188"/>
  <c r="AW102" i="188"/>
  <c r="AC102" i="188"/>
  <c r="I102" i="188"/>
  <c r="BP102" i="188"/>
  <c r="AV102" i="188"/>
  <c r="AB102" i="188"/>
  <c r="H102" i="188"/>
  <c r="BO102" i="188"/>
  <c r="AU102" i="188"/>
  <c r="AA102" i="188"/>
  <c r="G102" i="188"/>
  <c r="BN102" i="188"/>
  <c r="AT102" i="188"/>
  <c r="Z102" i="188"/>
  <c r="F102" i="188"/>
  <c r="BM102" i="188"/>
  <c r="AS102" i="188"/>
  <c r="Y102" i="188"/>
  <c r="E102" i="188"/>
  <c r="BL102" i="188"/>
  <c r="AR102" i="188"/>
  <c r="X102" i="188"/>
  <c r="BK102" i="188"/>
  <c r="AQ102" i="188"/>
  <c r="W102" i="188"/>
  <c r="D102" i="188"/>
  <c r="BJ102" i="188"/>
  <c r="AP102" i="188"/>
  <c r="V102" i="188"/>
  <c r="BI102" i="188"/>
  <c r="AO102" i="188"/>
  <c r="U102" i="188"/>
  <c r="BH102" i="188"/>
  <c r="AN102" i="188"/>
  <c r="T102" i="188"/>
  <c r="CA102" i="188"/>
  <c r="BG102" i="188"/>
  <c r="AM102" i="188"/>
  <c r="S102" i="188"/>
  <c r="BZ102" i="188"/>
  <c r="BF102" i="188"/>
  <c r="AL102" i="188"/>
  <c r="R102" i="188"/>
  <c r="BY102" i="188"/>
  <c r="BE102" i="188"/>
  <c r="AK102" i="188"/>
  <c r="Q102" i="188"/>
  <c r="BX102" i="188"/>
  <c r="BD102" i="188"/>
  <c r="AJ102" i="188"/>
  <c r="P102" i="188"/>
  <c r="BW102" i="188"/>
  <c r="BC102" i="188"/>
  <c r="AI102" i="188"/>
  <c r="O102" i="188"/>
  <c r="BV102" i="188"/>
  <c r="BB102" i="188"/>
  <c r="AH102" i="188"/>
  <c r="N102" i="188"/>
  <c r="AJ85" i="207"/>
  <c r="AL85" i="206"/>
  <c r="AL85" i="207" s="1"/>
  <c r="AK85" i="206"/>
  <c r="AK85" i="207" s="1"/>
  <c r="AJ31" i="207"/>
  <c r="AL31" i="206"/>
  <c r="AL31" i="207" s="1"/>
  <c r="AK31" i="206"/>
  <c r="AK31" i="207" s="1"/>
  <c r="AL60" i="206"/>
  <c r="AL60" i="207" s="1"/>
  <c r="AK60" i="206"/>
  <c r="AK60" i="207" s="1"/>
  <c r="AJ60" i="207"/>
  <c r="AG14" i="207"/>
  <c r="AI14" i="206"/>
  <c r="AI14" i="207" s="1"/>
  <c r="AH14" i="206"/>
  <c r="AH14" i="207" s="1"/>
  <c r="AG88" i="207"/>
  <c r="AI88" i="206"/>
  <c r="AI88" i="207" s="1"/>
  <c r="AH88" i="206"/>
  <c r="AH88" i="207" s="1"/>
  <c r="AG59" i="207"/>
  <c r="AI59" i="206"/>
  <c r="AI59" i="207" s="1"/>
  <c r="AH59" i="206"/>
  <c r="AH59" i="207" s="1"/>
  <c r="D75" i="170"/>
  <c r="CB75" i="168"/>
  <c r="X61" i="207"/>
  <c r="Y61" i="206"/>
  <c r="Y61" i="207" s="1"/>
  <c r="Z61" i="206"/>
  <c r="Z61" i="207" s="1"/>
  <c r="Z22" i="206"/>
  <c r="Z22" i="207" s="1"/>
  <c r="X22" i="207"/>
  <c r="Y22" i="206"/>
  <c r="Y22" i="207" s="1"/>
  <c r="X27" i="207"/>
  <c r="Z27" i="206"/>
  <c r="Z27" i="207" s="1"/>
  <c r="Y27" i="206"/>
  <c r="Y27" i="207" s="1"/>
  <c r="X37" i="207"/>
  <c r="Z37" i="206"/>
  <c r="Z37" i="207" s="1"/>
  <c r="Y37" i="206"/>
  <c r="Y37" i="207" s="1"/>
  <c r="CE47" i="168"/>
  <c r="CE47" i="170" s="1"/>
  <c r="BK47" i="168"/>
  <c r="BK47" i="170" s="1"/>
  <c r="AQ47" i="168"/>
  <c r="AQ47" i="170" s="1"/>
  <c r="W47" i="168"/>
  <c r="W47" i="170" s="1"/>
  <c r="CD47" i="168"/>
  <c r="CD47" i="170" s="1"/>
  <c r="BJ47" i="168"/>
  <c r="BJ47" i="170" s="1"/>
  <c r="AP47" i="168"/>
  <c r="AP47" i="170" s="1"/>
  <c r="V47" i="168"/>
  <c r="V47" i="170" s="1"/>
  <c r="CC47" i="168"/>
  <c r="CC47" i="170" s="1"/>
  <c r="BI47" i="168"/>
  <c r="BI47" i="170" s="1"/>
  <c r="AO47" i="168"/>
  <c r="AO47" i="170" s="1"/>
  <c r="U47" i="168"/>
  <c r="U47" i="170" s="1"/>
  <c r="BH47" i="168"/>
  <c r="BH47" i="170" s="1"/>
  <c r="AN47" i="168"/>
  <c r="AN47" i="170" s="1"/>
  <c r="T47" i="168"/>
  <c r="T47" i="170" s="1"/>
  <c r="CA47" i="168"/>
  <c r="CA47" i="170" s="1"/>
  <c r="BG47" i="168"/>
  <c r="BG47" i="170" s="1"/>
  <c r="AM47" i="168"/>
  <c r="AM47" i="170" s="1"/>
  <c r="S47" i="168"/>
  <c r="S47" i="170" s="1"/>
  <c r="BZ47" i="168"/>
  <c r="BZ47" i="170" s="1"/>
  <c r="BF47" i="168"/>
  <c r="BF47" i="170" s="1"/>
  <c r="AL47" i="168"/>
  <c r="AL47" i="170" s="1"/>
  <c r="R47" i="168"/>
  <c r="R47" i="170" s="1"/>
  <c r="BU47" i="168"/>
  <c r="BU47" i="170" s="1"/>
  <c r="BA47" i="168"/>
  <c r="BA47" i="170" s="1"/>
  <c r="AG47" i="168"/>
  <c r="AG47" i="170" s="1"/>
  <c r="M47" i="168"/>
  <c r="M47" i="170" s="1"/>
  <c r="BT47" i="168"/>
  <c r="BT47" i="170" s="1"/>
  <c r="AZ47" i="168"/>
  <c r="AZ47" i="170" s="1"/>
  <c r="AF47" i="168"/>
  <c r="AF47" i="170" s="1"/>
  <c r="L47" i="168"/>
  <c r="L47" i="170" s="1"/>
  <c r="BS47" i="168"/>
  <c r="BS47" i="170" s="1"/>
  <c r="AY47" i="168"/>
  <c r="AY47" i="170" s="1"/>
  <c r="AE47" i="168"/>
  <c r="AE47" i="170" s="1"/>
  <c r="K47" i="168"/>
  <c r="K47" i="170" s="1"/>
  <c r="BR47" i="168"/>
  <c r="BR47" i="170" s="1"/>
  <c r="AX47" i="168"/>
  <c r="AX47" i="170" s="1"/>
  <c r="AD47" i="168"/>
  <c r="AD47" i="170" s="1"/>
  <c r="J47" i="168"/>
  <c r="J47" i="170" s="1"/>
  <c r="BQ47" i="168"/>
  <c r="BQ47" i="170" s="1"/>
  <c r="AW47" i="168"/>
  <c r="AW47" i="170" s="1"/>
  <c r="AC47" i="168"/>
  <c r="AC47" i="170" s="1"/>
  <c r="I47" i="168"/>
  <c r="I47" i="170" s="1"/>
  <c r="BP47" i="168"/>
  <c r="BP47" i="170" s="1"/>
  <c r="AV47" i="168"/>
  <c r="AV47" i="170" s="1"/>
  <c r="AB47" i="168"/>
  <c r="AB47" i="170" s="1"/>
  <c r="H47" i="168"/>
  <c r="H47" i="170" s="1"/>
  <c r="BO47" i="168"/>
  <c r="BO47" i="170" s="1"/>
  <c r="AU47" i="168"/>
  <c r="AU47" i="170" s="1"/>
  <c r="AA47" i="168"/>
  <c r="AA47" i="170" s="1"/>
  <c r="G47" i="168"/>
  <c r="G47" i="170" s="1"/>
  <c r="CH47" i="168"/>
  <c r="CH47" i="170" s="1"/>
  <c r="BN47" i="168"/>
  <c r="BN47" i="170" s="1"/>
  <c r="AT47" i="168"/>
  <c r="AT47" i="170" s="1"/>
  <c r="Z47" i="168"/>
  <c r="Z47" i="170" s="1"/>
  <c r="F47" i="168"/>
  <c r="F47" i="170" s="1"/>
  <c r="CG47" i="168"/>
  <c r="CG47" i="170" s="1"/>
  <c r="BM47" i="168"/>
  <c r="BM47" i="170" s="1"/>
  <c r="AS47" i="168"/>
  <c r="AS47" i="170" s="1"/>
  <c r="Y47" i="168"/>
  <c r="Y47" i="170" s="1"/>
  <c r="E47" i="168"/>
  <c r="E47" i="170" s="1"/>
  <c r="N47" i="168"/>
  <c r="N47" i="170" s="1"/>
  <c r="CF47" i="168"/>
  <c r="CF47" i="170" s="1"/>
  <c r="D47" i="168"/>
  <c r="BY47" i="168"/>
  <c r="BY47" i="170" s="1"/>
  <c r="BX47" i="168"/>
  <c r="BX47" i="170" s="1"/>
  <c r="BW47" i="168"/>
  <c r="BW47" i="170" s="1"/>
  <c r="BV47" i="168"/>
  <c r="BV47" i="170" s="1"/>
  <c r="BL47" i="168"/>
  <c r="BL47" i="170" s="1"/>
  <c r="BE47" i="168"/>
  <c r="BE47" i="170" s="1"/>
  <c r="BD47" i="168"/>
  <c r="BD47" i="170" s="1"/>
  <c r="BC47" i="168"/>
  <c r="BC47" i="170" s="1"/>
  <c r="BB47" i="168"/>
  <c r="BB47" i="170" s="1"/>
  <c r="AR47" i="168"/>
  <c r="AR47" i="170" s="1"/>
  <c r="AK47" i="168"/>
  <c r="AK47" i="170" s="1"/>
  <c r="AJ47" i="168"/>
  <c r="AJ47" i="170" s="1"/>
  <c r="AI47" i="168"/>
  <c r="AI47" i="170" s="1"/>
  <c r="AH47" i="168"/>
  <c r="AH47" i="170" s="1"/>
  <c r="X47" i="168"/>
  <c r="X47" i="170" s="1"/>
  <c r="Q47" i="168"/>
  <c r="Q47" i="170" s="1"/>
  <c r="P47" i="168"/>
  <c r="P47" i="170" s="1"/>
  <c r="O47" i="168"/>
  <c r="O47" i="170" s="1"/>
  <c r="BJ9" i="170"/>
  <c r="W9" i="170"/>
  <c r="G9" i="170"/>
  <c r="AJ9" i="170"/>
  <c r="BP84" i="168"/>
  <c r="BP84" i="170" s="1"/>
  <c r="AV84" i="168"/>
  <c r="AV84" i="170" s="1"/>
  <c r="AB84" i="168"/>
  <c r="AB84" i="170" s="1"/>
  <c r="H84" i="168"/>
  <c r="H84" i="170" s="1"/>
  <c r="BO84" i="168"/>
  <c r="BO84" i="170" s="1"/>
  <c r="AU84" i="168"/>
  <c r="AU84" i="170" s="1"/>
  <c r="AA84" i="168"/>
  <c r="AA84" i="170" s="1"/>
  <c r="G84" i="168"/>
  <c r="G84" i="170" s="1"/>
  <c r="CH84" i="168"/>
  <c r="CH84" i="170" s="1"/>
  <c r="BN84" i="168"/>
  <c r="BN84" i="170" s="1"/>
  <c r="AT84" i="168"/>
  <c r="AT84" i="170" s="1"/>
  <c r="Z84" i="168"/>
  <c r="Z84" i="170" s="1"/>
  <c r="F84" i="168"/>
  <c r="F84" i="170" s="1"/>
  <c r="CG84" i="168"/>
  <c r="CG84" i="170" s="1"/>
  <c r="BM84" i="168"/>
  <c r="BM84" i="170" s="1"/>
  <c r="AS84" i="168"/>
  <c r="AS84" i="170" s="1"/>
  <c r="Y84" i="168"/>
  <c r="Y84" i="170" s="1"/>
  <c r="E84" i="168"/>
  <c r="E84" i="170" s="1"/>
  <c r="CF84" i="168"/>
  <c r="CF84" i="170" s="1"/>
  <c r="BL84" i="168"/>
  <c r="BL84" i="170" s="1"/>
  <c r="AR84" i="168"/>
  <c r="AR84" i="170" s="1"/>
  <c r="X84" i="168"/>
  <c r="X84" i="170" s="1"/>
  <c r="D84" i="168"/>
  <c r="CE84" i="168"/>
  <c r="CE84" i="170" s="1"/>
  <c r="BK84" i="168"/>
  <c r="BK84" i="170" s="1"/>
  <c r="AQ84" i="168"/>
  <c r="AQ84" i="170" s="1"/>
  <c r="W84" i="168"/>
  <c r="W84" i="170" s="1"/>
  <c r="BZ84" i="168"/>
  <c r="BZ84" i="170" s="1"/>
  <c r="BF84" i="168"/>
  <c r="BF84" i="170" s="1"/>
  <c r="AL84" i="168"/>
  <c r="AL84" i="170" s="1"/>
  <c r="R84" i="168"/>
  <c r="R84" i="170" s="1"/>
  <c r="BX84" i="168"/>
  <c r="BX84" i="170" s="1"/>
  <c r="BD84" i="168"/>
  <c r="BD84" i="170" s="1"/>
  <c r="AJ84" i="168"/>
  <c r="AJ84" i="170" s="1"/>
  <c r="P84" i="168"/>
  <c r="P84" i="170" s="1"/>
  <c r="BW84" i="168"/>
  <c r="BW84" i="170" s="1"/>
  <c r="BC84" i="168"/>
  <c r="BC84" i="170" s="1"/>
  <c r="AI84" i="168"/>
  <c r="AI84" i="170" s="1"/>
  <c r="O84" i="168"/>
  <c r="O84" i="170" s="1"/>
  <c r="BV84" i="168"/>
  <c r="BV84" i="170" s="1"/>
  <c r="BB84" i="168"/>
  <c r="BB84" i="170" s="1"/>
  <c r="AH84" i="168"/>
  <c r="AH84" i="170" s="1"/>
  <c r="N84" i="168"/>
  <c r="N84" i="170" s="1"/>
  <c r="BU84" i="168"/>
  <c r="BU84" i="170" s="1"/>
  <c r="BA84" i="168"/>
  <c r="BA84" i="170" s="1"/>
  <c r="AG84" i="168"/>
  <c r="AG84" i="170" s="1"/>
  <c r="M84" i="168"/>
  <c r="M84" i="170" s="1"/>
  <c r="BT84" i="168"/>
  <c r="BT84" i="170" s="1"/>
  <c r="AZ84" i="168"/>
  <c r="AZ84" i="170" s="1"/>
  <c r="AF84" i="168"/>
  <c r="AF84" i="170" s="1"/>
  <c r="L84" i="168"/>
  <c r="L84" i="170" s="1"/>
  <c r="BR84" i="168"/>
  <c r="BR84" i="170" s="1"/>
  <c r="AX84" i="168"/>
  <c r="AX84" i="170" s="1"/>
  <c r="AD84" i="168"/>
  <c r="AD84" i="170" s="1"/>
  <c r="J84" i="168"/>
  <c r="J84" i="170" s="1"/>
  <c r="AP84" i="168"/>
  <c r="AP84" i="170" s="1"/>
  <c r="AO84" i="168"/>
  <c r="AO84" i="170" s="1"/>
  <c r="AN84" i="168"/>
  <c r="AN84" i="170" s="1"/>
  <c r="AM84" i="168"/>
  <c r="AM84" i="170" s="1"/>
  <c r="AK84" i="168"/>
  <c r="AK84" i="170" s="1"/>
  <c r="AE84" i="168"/>
  <c r="AE84" i="170" s="1"/>
  <c r="CD84" i="168"/>
  <c r="CD84" i="170" s="1"/>
  <c r="AC84" i="168"/>
  <c r="AC84" i="170" s="1"/>
  <c r="CC84" i="168"/>
  <c r="CC84" i="170" s="1"/>
  <c r="V84" i="168"/>
  <c r="V84" i="170" s="1"/>
  <c r="U84" i="168"/>
  <c r="U84" i="170" s="1"/>
  <c r="CA84" i="168"/>
  <c r="CA84" i="170" s="1"/>
  <c r="T84" i="168"/>
  <c r="T84" i="170" s="1"/>
  <c r="BY84" i="168"/>
  <c r="BY84" i="170" s="1"/>
  <c r="S84" i="168"/>
  <c r="S84" i="170" s="1"/>
  <c r="BS84" i="168"/>
  <c r="BS84" i="170" s="1"/>
  <c r="Q84" i="168"/>
  <c r="Q84" i="170" s="1"/>
  <c r="BQ84" i="168"/>
  <c r="BQ84" i="170" s="1"/>
  <c r="K84" i="168"/>
  <c r="K84" i="170" s="1"/>
  <c r="BJ84" i="168"/>
  <c r="BJ84" i="170" s="1"/>
  <c r="I84" i="168"/>
  <c r="I84" i="170" s="1"/>
  <c r="BI84" i="168"/>
  <c r="BI84" i="170" s="1"/>
  <c r="BH84" i="168"/>
  <c r="BH84" i="170" s="1"/>
  <c r="BG84" i="168"/>
  <c r="BG84" i="170" s="1"/>
  <c r="BE84" i="168"/>
  <c r="BE84" i="170" s="1"/>
  <c r="AY84" i="168"/>
  <c r="AY84" i="170" s="1"/>
  <c r="AW84" i="168"/>
  <c r="AW84" i="170" s="1"/>
  <c r="D59" i="170"/>
  <c r="CB59" i="168"/>
  <c r="CC13" i="168"/>
  <c r="CC13" i="170" s="1"/>
  <c r="BI13" i="168"/>
  <c r="BI13" i="170" s="1"/>
  <c r="AO13" i="168"/>
  <c r="AO13" i="170" s="1"/>
  <c r="U13" i="168"/>
  <c r="U13" i="170" s="1"/>
  <c r="BY13" i="168"/>
  <c r="BY13" i="170" s="1"/>
  <c r="BE13" i="168"/>
  <c r="BE13" i="170" s="1"/>
  <c r="AK13" i="168"/>
  <c r="AK13" i="170" s="1"/>
  <c r="Q13" i="168"/>
  <c r="Q13" i="170" s="1"/>
  <c r="BS13" i="168"/>
  <c r="BS13" i="170" s="1"/>
  <c r="AY13" i="168"/>
  <c r="AY13" i="170" s="1"/>
  <c r="AE13" i="168"/>
  <c r="AE13" i="170" s="1"/>
  <c r="K13" i="168"/>
  <c r="K13" i="170" s="1"/>
  <c r="CH13" i="168"/>
  <c r="CH13" i="170" s="1"/>
  <c r="BN13" i="168"/>
  <c r="BN13" i="170" s="1"/>
  <c r="AT13" i="168"/>
  <c r="AT13" i="170" s="1"/>
  <c r="Z13" i="168"/>
  <c r="Z13" i="170" s="1"/>
  <c r="F13" i="168"/>
  <c r="F13" i="170" s="1"/>
  <c r="CF13" i="168"/>
  <c r="CF13" i="170" s="1"/>
  <c r="BL13" i="168"/>
  <c r="BL13" i="170" s="1"/>
  <c r="AR13" i="168"/>
  <c r="AR13" i="170" s="1"/>
  <c r="X13" i="168"/>
  <c r="X13" i="170" s="1"/>
  <c r="D13" i="168"/>
  <c r="BO13" i="168"/>
  <c r="BO13" i="170" s="1"/>
  <c r="AM13" i="168"/>
  <c r="AM13" i="170" s="1"/>
  <c r="M13" i="168"/>
  <c r="M13" i="170" s="1"/>
  <c r="BM13" i="168"/>
  <c r="BM13" i="170" s="1"/>
  <c r="AL13" i="168"/>
  <c r="AL13" i="170" s="1"/>
  <c r="L13" i="168"/>
  <c r="L13" i="170" s="1"/>
  <c r="BK13" i="168"/>
  <c r="BK13" i="170" s="1"/>
  <c r="AJ13" i="168"/>
  <c r="AJ13" i="170" s="1"/>
  <c r="J13" i="168"/>
  <c r="J13" i="170" s="1"/>
  <c r="BJ13" i="168"/>
  <c r="BJ13" i="170" s="1"/>
  <c r="AI13" i="168"/>
  <c r="AI13" i="170" s="1"/>
  <c r="I13" i="168"/>
  <c r="I13" i="170" s="1"/>
  <c r="BH13" i="168"/>
  <c r="BH13" i="170" s="1"/>
  <c r="AH13" i="168"/>
  <c r="AH13" i="170" s="1"/>
  <c r="H13" i="168"/>
  <c r="H13" i="170" s="1"/>
  <c r="BG13" i="168"/>
  <c r="BG13" i="170" s="1"/>
  <c r="AG13" i="168"/>
  <c r="AG13" i="170" s="1"/>
  <c r="G13" i="168"/>
  <c r="G13" i="170" s="1"/>
  <c r="CG13" i="168"/>
  <c r="CG13" i="170" s="1"/>
  <c r="BF13" i="168"/>
  <c r="BF13" i="170" s="1"/>
  <c r="AF13" i="168"/>
  <c r="AF13" i="170" s="1"/>
  <c r="E13" i="168"/>
  <c r="E13" i="170" s="1"/>
  <c r="CE13" i="168"/>
  <c r="CE13" i="170" s="1"/>
  <c r="BD13" i="168"/>
  <c r="BD13" i="170" s="1"/>
  <c r="AD13" i="168"/>
  <c r="AD13" i="170" s="1"/>
  <c r="CD13" i="168"/>
  <c r="CD13" i="170" s="1"/>
  <c r="BC13" i="168"/>
  <c r="BC13" i="170" s="1"/>
  <c r="AC13" i="168"/>
  <c r="AC13" i="170" s="1"/>
  <c r="BB13" i="168"/>
  <c r="BB13" i="170" s="1"/>
  <c r="AB13" i="168"/>
  <c r="AB13" i="170" s="1"/>
  <c r="CA13" i="168"/>
  <c r="CA13" i="170" s="1"/>
  <c r="BA13" i="168"/>
  <c r="BA13" i="170" s="1"/>
  <c r="AA13" i="168"/>
  <c r="AA13" i="170" s="1"/>
  <c r="BZ13" i="168"/>
  <c r="BZ13" i="170" s="1"/>
  <c r="AZ13" i="168"/>
  <c r="AZ13" i="170" s="1"/>
  <c r="Y13" i="168"/>
  <c r="Y13" i="170" s="1"/>
  <c r="BX13" i="168"/>
  <c r="BX13" i="170" s="1"/>
  <c r="AX13" i="168"/>
  <c r="AX13" i="170" s="1"/>
  <c r="W13" i="168"/>
  <c r="W13" i="170" s="1"/>
  <c r="BW13" i="168"/>
  <c r="BW13" i="170" s="1"/>
  <c r="AW13" i="168"/>
  <c r="AW13" i="170" s="1"/>
  <c r="V13" i="168"/>
  <c r="V13" i="170" s="1"/>
  <c r="BV13" i="168"/>
  <c r="BV13" i="170" s="1"/>
  <c r="AV13" i="168"/>
  <c r="AV13" i="170" s="1"/>
  <c r="T13" i="168"/>
  <c r="T13" i="170" s="1"/>
  <c r="BU13" i="168"/>
  <c r="BU13" i="170" s="1"/>
  <c r="AU13" i="168"/>
  <c r="AU13" i="170" s="1"/>
  <c r="S13" i="168"/>
  <c r="S13" i="170" s="1"/>
  <c r="BT13" i="168"/>
  <c r="BT13" i="170" s="1"/>
  <c r="AS13" i="168"/>
  <c r="AS13" i="170" s="1"/>
  <c r="R13" i="168"/>
  <c r="R13" i="170" s="1"/>
  <c r="BR13" i="168"/>
  <c r="BR13" i="170" s="1"/>
  <c r="AQ13" i="168"/>
  <c r="AQ13" i="170" s="1"/>
  <c r="P13" i="168"/>
  <c r="P13" i="170" s="1"/>
  <c r="BQ13" i="168"/>
  <c r="BQ13" i="170" s="1"/>
  <c r="AP13" i="168"/>
  <c r="AP13" i="170" s="1"/>
  <c r="O13" i="168"/>
  <c r="O13" i="170" s="1"/>
  <c r="BP13" i="168"/>
  <c r="BP13" i="170" s="1"/>
  <c r="AN13" i="168"/>
  <c r="AN13" i="170" s="1"/>
  <c r="N13" i="168"/>
  <c r="N13" i="170" s="1"/>
  <c r="X60" i="207"/>
  <c r="Z60" i="206"/>
  <c r="Z60" i="207" s="1"/>
  <c r="Y60" i="206"/>
  <c r="Y60" i="207" s="1"/>
  <c r="AD83" i="207"/>
  <c r="AF83" i="206"/>
  <c r="AF83" i="207" s="1"/>
  <c r="AE83" i="206"/>
  <c r="AE83" i="207" s="1"/>
  <c r="AD87" i="207"/>
  <c r="AF87" i="206"/>
  <c r="AF87" i="207" s="1"/>
  <c r="AE87" i="206"/>
  <c r="AE87" i="207" s="1"/>
  <c r="AD38" i="207"/>
  <c r="AF38" i="206"/>
  <c r="AF38" i="207" s="1"/>
  <c r="AE38" i="206"/>
  <c r="AE38" i="207" s="1"/>
  <c r="AJ15" i="207"/>
  <c r="AL15" i="206"/>
  <c r="AL15" i="207" s="1"/>
  <c r="AK15" i="206"/>
  <c r="AK15" i="207" s="1"/>
  <c r="AJ51" i="207"/>
  <c r="AL51" i="206"/>
  <c r="AL51" i="207" s="1"/>
  <c r="AK51" i="206"/>
  <c r="AK51" i="207" s="1"/>
  <c r="AJ80" i="207"/>
  <c r="AL80" i="206"/>
  <c r="AL80" i="207" s="1"/>
  <c r="AK80" i="206"/>
  <c r="AK80" i="207" s="1"/>
  <c r="CH18" i="168"/>
  <c r="CH18" i="170" s="1"/>
  <c r="BN18" i="168"/>
  <c r="BN18" i="170" s="1"/>
  <c r="AT18" i="168"/>
  <c r="AT18" i="170" s="1"/>
  <c r="Z18" i="168"/>
  <c r="Z18" i="170" s="1"/>
  <c r="F18" i="168"/>
  <c r="F18" i="170" s="1"/>
  <c r="CG18" i="168"/>
  <c r="CG18" i="170" s="1"/>
  <c r="BM18" i="168"/>
  <c r="BM18" i="170" s="1"/>
  <c r="AS18" i="168"/>
  <c r="AS18" i="170" s="1"/>
  <c r="Y18" i="168"/>
  <c r="Y18" i="170" s="1"/>
  <c r="E18" i="168"/>
  <c r="E18" i="170" s="1"/>
  <c r="CF18" i="168"/>
  <c r="CF18" i="170" s="1"/>
  <c r="BL18" i="168"/>
  <c r="BL18" i="170" s="1"/>
  <c r="AR18" i="168"/>
  <c r="AR18" i="170" s="1"/>
  <c r="X18" i="168"/>
  <c r="X18" i="170" s="1"/>
  <c r="D18" i="168"/>
  <c r="CE18" i="168"/>
  <c r="CE18" i="170" s="1"/>
  <c r="BK18" i="168"/>
  <c r="BK18" i="170" s="1"/>
  <c r="AQ18" i="168"/>
  <c r="AQ18" i="170" s="1"/>
  <c r="W18" i="168"/>
  <c r="W18" i="170" s="1"/>
  <c r="CD18" i="168"/>
  <c r="CD18" i="170" s="1"/>
  <c r="BJ18" i="168"/>
  <c r="BJ18" i="170" s="1"/>
  <c r="AP18" i="168"/>
  <c r="AP18" i="170" s="1"/>
  <c r="V18" i="168"/>
  <c r="V18" i="170" s="1"/>
  <c r="CC18" i="168"/>
  <c r="CC18" i="170" s="1"/>
  <c r="BI18" i="168"/>
  <c r="BI18" i="170" s="1"/>
  <c r="AO18" i="168"/>
  <c r="AO18" i="170" s="1"/>
  <c r="U18" i="168"/>
  <c r="U18" i="170" s="1"/>
  <c r="BX18" i="168"/>
  <c r="BX18" i="170" s="1"/>
  <c r="BD18" i="168"/>
  <c r="BD18" i="170" s="1"/>
  <c r="AJ18" i="168"/>
  <c r="AJ18" i="170" s="1"/>
  <c r="P18" i="168"/>
  <c r="P18" i="170" s="1"/>
  <c r="BW18" i="168"/>
  <c r="BW18" i="170" s="1"/>
  <c r="BC18" i="168"/>
  <c r="BC18" i="170" s="1"/>
  <c r="AI18" i="168"/>
  <c r="AI18" i="170" s="1"/>
  <c r="BV18" i="168"/>
  <c r="BV18" i="170" s="1"/>
  <c r="BB18" i="168"/>
  <c r="BB18" i="170" s="1"/>
  <c r="AH18" i="168"/>
  <c r="AH18" i="170" s="1"/>
  <c r="N18" i="168"/>
  <c r="N18" i="170" s="1"/>
  <c r="BU18" i="168"/>
  <c r="BU18" i="170" s="1"/>
  <c r="BA18" i="168"/>
  <c r="BA18" i="170" s="1"/>
  <c r="AG18" i="168"/>
  <c r="AG18" i="170" s="1"/>
  <c r="M18" i="168"/>
  <c r="M18" i="170" s="1"/>
  <c r="BT18" i="168"/>
  <c r="BT18" i="170" s="1"/>
  <c r="AZ18" i="168"/>
  <c r="AZ18" i="170" s="1"/>
  <c r="AF18" i="168"/>
  <c r="AF18" i="170" s="1"/>
  <c r="L18" i="168"/>
  <c r="L18" i="170" s="1"/>
  <c r="BS18" i="168"/>
  <c r="BS18" i="170" s="1"/>
  <c r="AY18" i="168"/>
  <c r="AY18" i="170" s="1"/>
  <c r="AE18" i="168"/>
  <c r="AE18" i="170" s="1"/>
  <c r="K18" i="168"/>
  <c r="K18" i="170" s="1"/>
  <c r="BR18" i="168"/>
  <c r="BR18" i="170" s="1"/>
  <c r="AX18" i="168"/>
  <c r="AX18" i="170" s="1"/>
  <c r="AD18" i="168"/>
  <c r="AD18" i="170" s="1"/>
  <c r="J18" i="168"/>
  <c r="J18" i="170" s="1"/>
  <c r="BQ18" i="168"/>
  <c r="BQ18" i="170" s="1"/>
  <c r="AW18" i="168"/>
  <c r="AW18" i="170" s="1"/>
  <c r="AC18" i="168"/>
  <c r="AC18" i="170" s="1"/>
  <c r="I18" i="168"/>
  <c r="I18" i="170" s="1"/>
  <c r="BP18" i="168"/>
  <c r="BP18" i="170" s="1"/>
  <c r="AV18" i="168"/>
  <c r="AV18" i="170" s="1"/>
  <c r="AB18" i="168"/>
  <c r="AB18" i="170" s="1"/>
  <c r="H18" i="168"/>
  <c r="H18" i="170" s="1"/>
  <c r="BE18" i="168"/>
  <c r="BE18" i="170" s="1"/>
  <c r="AU18" i="168"/>
  <c r="AU18" i="170" s="1"/>
  <c r="AN18" i="168"/>
  <c r="AN18" i="170" s="1"/>
  <c r="AM18" i="168"/>
  <c r="AM18" i="170" s="1"/>
  <c r="AL18" i="168"/>
  <c r="AL18" i="170" s="1"/>
  <c r="AK18" i="168"/>
  <c r="AK18" i="170" s="1"/>
  <c r="AA18" i="168"/>
  <c r="AA18" i="170" s="1"/>
  <c r="T18" i="168"/>
  <c r="T18" i="170" s="1"/>
  <c r="S18" i="168"/>
  <c r="S18" i="170" s="1"/>
  <c r="R18" i="168"/>
  <c r="R18" i="170" s="1"/>
  <c r="Q18" i="168"/>
  <c r="Q18" i="170" s="1"/>
  <c r="O18" i="168"/>
  <c r="O18" i="170" s="1"/>
  <c r="G18" i="168"/>
  <c r="G18" i="170" s="1"/>
  <c r="CA18" i="168"/>
  <c r="CA18" i="170" s="1"/>
  <c r="BZ18" i="168"/>
  <c r="BZ18" i="170" s="1"/>
  <c r="BY18" i="168"/>
  <c r="BY18" i="170" s="1"/>
  <c r="BO18" i="168"/>
  <c r="BO18" i="170" s="1"/>
  <c r="BH18" i="168"/>
  <c r="BH18" i="170" s="1"/>
  <c r="BG18" i="168"/>
  <c r="BG18" i="170" s="1"/>
  <c r="BF18" i="168"/>
  <c r="BF18" i="170" s="1"/>
  <c r="AG77" i="207"/>
  <c r="AI77" i="206"/>
  <c r="AI77" i="207" s="1"/>
  <c r="AH77" i="206"/>
  <c r="AH77" i="207" s="1"/>
  <c r="AG29" i="207"/>
  <c r="AI29" i="206"/>
  <c r="AI29" i="207" s="1"/>
  <c r="AH29" i="206"/>
  <c r="AH29" i="207" s="1"/>
  <c r="AG79" i="207"/>
  <c r="AI79" i="206"/>
  <c r="AI79" i="207" s="1"/>
  <c r="AH79" i="206"/>
  <c r="AH79" i="207" s="1"/>
  <c r="X69" i="207"/>
  <c r="Z69" i="206"/>
  <c r="Z69" i="207" s="1"/>
  <c r="Y69" i="206"/>
  <c r="Y69" i="207" s="1"/>
  <c r="Z42" i="206"/>
  <c r="Z42" i="207" s="1"/>
  <c r="X42" i="207"/>
  <c r="Y42" i="206"/>
  <c r="Y42" i="207" s="1"/>
  <c r="X47" i="207"/>
  <c r="Z47" i="206"/>
  <c r="Z47" i="207" s="1"/>
  <c r="Y47" i="206"/>
  <c r="Y47" i="207" s="1"/>
  <c r="X57" i="207"/>
  <c r="Z57" i="206"/>
  <c r="Z57" i="207" s="1"/>
  <c r="Y57" i="206"/>
  <c r="Y57" i="207" s="1"/>
  <c r="CD74" i="168"/>
  <c r="CD74" i="170" s="1"/>
  <c r="BJ74" i="168"/>
  <c r="BJ74" i="170" s="1"/>
  <c r="BW74" i="168"/>
  <c r="BW74" i="170" s="1"/>
  <c r="BB74" i="168"/>
  <c r="BB74" i="170" s="1"/>
  <c r="AH74" i="168"/>
  <c r="AH74" i="170" s="1"/>
  <c r="N74" i="168"/>
  <c r="N74" i="170" s="1"/>
  <c r="BV74" i="168"/>
  <c r="BV74" i="170" s="1"/>
  <c r="BA74" i="168"/>
  <c r="BA74" i="170" s="1"/>
  <c r="AG74" i="168"/>
  <c r="AG74" i="170" s="1"/>
  <c r="M74" i="168"/>
  <c r="M74" i="170" s="1"/>
  <c r="BU74" i="168"/>
  <c r="BU74" i="170" s="1"/>
  <c r="AZ74" i="168"/>
  <c r="AZ74" i="170" s="1"/>
  <c r="AF74" i="168"/>
  <c r="AF74" i="170" s="1"/>
  <c r="L74" i="168"/>
  <c r="L74" i="170" s="1"/>
  <c r="BT74" i="168"/>
  <c r="BT74" i="170" s="1"/>
  <c r="AY74" i="168"/>
  <c r="AY74" i="170" s="1"/>
  <c r="AE74" i="168"/>
  <c r="AE74" i="170" s="1"/>
  <c r="K74" i="168"/>
  <c r="K74" i="170" s="1"/>
  <c r="BS74" i="168"/>
  <c r="BS74" i="170" s="1"/>
  <c r="AX74" i="168"/>
  <c r="AX74" i="170" s="1"/>
  <c r="AD74" i="168"/>
  <c r="AD74" i="170" s="1"/>
  <c r="J74" i="168"/>
  <c r="J74" i="170" s="1"/>
  <c r="BR74" i="168"/>
  <c r="BR74" i="170" s="1"/>
  <c r="AW74" i="168"/>
  <c r="AW74" i="170" s="1"/>
  <c r="AC74" i="168"/>
  <c r="AC74" i="170" s="1"/>
  <c r="I74" i="168"/>
  <c r="I74" i="170" s="1"/>
  <c r="BQ74" i="168"/>
  <c r="BQ74" i="170" s="1"/>
  <c r="AV74" i="168"/>
  <c r="AV74" i="170" s="1"/>
  <c r="AB74" i="168"/>
  <c r="AB74" i="170" s="1"/>
  <c r="H74" i="168"/>
  <c r="H74" i="170" s="1"/>
  <c r="BP74" i="168"/>
  <c r="BP74" i="170" s="1"/>
  <c r="AU74" i="168"/>
  <c r="AU74" i="170" s="1"/>
  <c r="AA74" i="168"/>
  <c r="AA74" i="170" s="1"/>
  <c r="G74" i="168"/>
  <c r="G74" i="170" s="1"/>
  <c r="BO74" i="168"/>
  <c r="BO74" i="170" s="1"/>
  <c r="AT74" i="168"/>
  <c r="AT74" i="170" s="1"/>
  <c r="Z74" i="168"/>
  <c r="Z74" i="170" s="1"/>
  <c r="F74" i="168"/>
  <c r="F74" i="170" s="1"/>
  <c r="BN74" i="168"/>
  <c r="BN74" i="170" s="1"/>
  <c r="AS74" i="168"/>
  <c r="AS74" i="170" s="1"/>
  <c r="Y74" i="168"/>
  <c r="Y74" i="170" s="1"/>
  <c r="E74" i="168"/>
  <c r="E74" i="170" s="1"/>
  <c r="CH74" i="168"/>
  <c r="CH74" i="170" s="1"/>
  <c r="BM74" i="168"/>
  <c r="BM74" i="170" s="1"/>
  <c r="AR74" i="168"/>
  <c r="AR74" i="170" s="1"/>
  <c r="X74" i="168"/>
  <c r="X74" i="170" s="1"/>
  <c r="D74" i="168"/>
  <c r="CG74" i="168"/>
  <c r="CG74" i="170" s="1"/>
  <c r="BL74" i="168"/>
  <c r="BL74" i="170" s="1"/>
  <c r="AQ74" i="168"/>
  <c r="AQ74" i="170" s="1"/>
  <c r="W74" i="168"/>
  <c r="W74" i="170" s="1"/>
  <c r="CF74" i="168"/>
  <c r="CF74" i="170" s="1"/>
  <c r="BK74" i="168"/>
  <c r="BK74" i="170" s="1"/>
  <c r="AP74" i="168"/>
  <c r="AP74" i="170" s="1"/>
  <c r="V74" i="168"/>
  <c r="V74" i="170" s="1"/>
  <c r="CE74" i="168"/>
  <c r="CE74" i="170" s="1"/>
  <c r="BI74" i="168"/>
  <c r="BI74" i="170" s="1"/>
  <c r="AO74" i="168"/>
  <c r="AO74" i="170" s="1"/>
  <c r="U74" i="168"/>
  <c r="U74" i="170" s="1"/>
  <c r="CC74" i="168"/>
  <c r="CC74" i="170" s="1"/>
  <c r="BH74" i="168"/>
  <c r="BH74" i="170" s="1"/>
  <c r="AN74" i="168"/>
  <c r="AN74" i="170" s="1"/>
  <c r="T74" i="168"/>
  <c r="T74" i="170" s="1"/>
  <c r="BG74" i="168"/>
  <c r="BG74" i="170" s="1"/>
  <c r="AM74" i="168"/>
  <c r="AM74" i="170" s="1"/>
  <c r="S74" i="168"/>
  <c r="S74" i="170" s="1"/>
  <c r="CA74" i="168"/>
  <c r="CA74" i="170" s="1"/>
  <c r="BF74" i="168"/>
  <c r="BF74" i="170" s="1"/>
  <c r="AL74" i="168"/>
  <c r="AL74" i="170" s="1"/>
  <c r="R74" i="168"/>
  <c r="R74" i="170" s="1"/>
  <c r="BZ74" i="168"/>
  <c r="BZ74" i="170" s="1"/>
  <c r="BE74" i="168"/>
  <c r="BE74" i="170" s="1"/>
  <c r="AK74" i="168"/>
  <c r="AK74" i="170" s="1"/>
  <c r="Q74" i="168"/>
  <c r="Q74" i="170" s="1"/>
  <c r="BY74" i="168"/>
  <c r="BY74" i="170" s="1"/>
  <c r="BD74" i="168"/>
  <c r="BD74" i="170" s="1"/>
  <c r="AJ74" i="168"/>
  <c r="AJ74" i="170" s="1"/>
  <c r="P74" i="168"/>
  <c r="P74" i="170" s="1"/>
  <c r="BC74" i="168"/>
  <c r="BC74" i="170" s="1"/>
  <c r="AI74" i="168"/>
  <c r="AI74" i="170" s="1"/>
  <c r="O74" i="168"/>
  <c r="O74" i="170" s="1"/>
  <c r="BX74" i="168"/>
  <c r="BX74" i="170" s="1"/>
  <c r="CH9" i="170"/>
  <c r="AU9" i="170"/>
  <c r="AE9" i="170"/>
  <c r="BH9" i="170"/>
  <c r="BP32" i="168"/>
  <c r="BP32" i="170" s="1"/>
  <c r="AV32" i="168"/>
  <c r="AV32" i="170" s="1"/>
  <c r="AB32" i="168"/>
  <c r="AB32" i="170" s="1"/>
  <c r="H32" i="168"/>
  <c r="H32" i="170" s="1"/>
  <c r="BO32" i="168"/>
  <c r="BO32" i="170" s="1"/>
  <c r="AU32" i="168"/>
  <c r="AU32" i="170" s="1"/>
  <c r="AA32" i="168"/>
  <c r="AA32" i="170" s="1"/>
  <c r="G32" i="168"/>
  <c r="G32" i="170" s="1"/>
  <c r="CH32" i="168"/>
  <c r="CH32" i="170" s="1"/>
  <c r="BN32" i="168"/>
  <c r="BN32" i="170" s="1"/>
  <c r="AT32" i="168"/>
  <c r="AT32" i="170" s="1"/>
  <c r="Z32" i="168"/>
  <c r="Z32" i="170" s="1"/>
  <c r="F32" i="168"/>
  <c r="F32" i="170" s="1"/>
  <c r="CG32" i="168"/>
  <c r="CG32" i="170" s="1"/>
  <c r="BM32" i="168"/>
  <c r="BM32" i="170" s="1"/>
  <c r="AS32" i="168"/>
  <c r="AS32" i="170" s="1"/>
  <c r="Y32" i="168"/>
  <c r="Y32" i="170" s="1"/>
  <c r="E32" i="168"/>
  <c r="E32" i="170" s="1"/>
  <c r="CF32" i="168"/>
  <c r="CF32" i="170" s="1"/>
  <c r="BL32" i="168"/>
  <c r="BL32" i="170" s="1"/>
  <c r="AR32" i="168"/>
  <c r="AR32" i="170" s="1"/>
  <c r="X32" i="168"/>
  <c r="X32" i="170" s="1"/>
  <c r="D32" i="168"/>
  <c r="CE32" i="168"/>
  <c r="CE32" i="170" s="1"/>
  <c r="BK32" i="168"/>
  <c r="BK32" i="170" s="1"/>
  <c r="AQ32" i="168"/>
  <c r="AQ32" i="170" s="1"/>
  <c r="W32" i="168"/>
  <c r="W32" i="170" s="1"/>
  <c r="BZ32" i="168"/>
  <c r="BZ32" i="170" s="1"/>
  <c r="BF32" i="168"/>
  <c r="BF32" i="170" s="1"/>
  <c r="AL32" i="168"/>
  <c r="AL32" i="170" s="1"/>
  <c r="R32" i="168"/>
  <c r="R32" i="170" s="1"/>
  <c r="BY32" i="168"/>
  <c r="BY32" i="170" s="1"/>
  <c r="BE32" i="168"/>
  <c r="BE32" i="170" s="1"/>
  <c r="AK32" i="168"/>
  <c r="AK32" i="170" s="1"/>
  <c r="Q32" i="168"/>
  <c r="Q32" i="170" s="1"/>
  <c r="BX32" i="168"/>
  <c r="BX32" i="170" s="1"/>
  <c r="BD32" i="168"/>
  <c r="BD32" i="170" s="1"/>
  <c r="AJ32" i="168"/>
  <c r="AJ32" i="170" s="1"/>
  <c r="P32" i="168"/>
  <c r="P32" i="170" s="1"/>
  <c r="BW32" i="168"/>
  <c r="BW32" i="170" s="1"/>
  <c r="BC32" i="168"/>
  <c r="BC32" i="170" s="1"/>
  <c r="AI32" i="168"/>
  <c r="AI32" i="170" s="1"/>
  <c r="O32" i="168"/>
  <c r="O32" i="170" s="1"/>
  <c r="BV32" i="168"/>
  <c r="BV32" i="170" s="1"/>
  <c r="BB32" i="168"/>
  <c r="BB32" i="170" s="1"/>
  <c r="AH32" i="168"/>
  <c r="AH32" i="170" s="1"/>
  <c r="N32" i="168"/>
  <c r="N32" i="170" s="1"/>
  <c r="BU32" i="168"/>
  <c r="BU32" i="170" s="1"/>
  <c r="BA32" i="168"/>
  <c r="BA32" i="170" s="1"/>
  <c r="AG32" i="168"/>
  <c r="AG32" i="170" s="1"/>
  <c r="M32" i="168"/>
  <c r="M32" i="170" s="1"/>
  <c r="BT32" i="168"/>
  <c r="BT32" i="170" s="1"/>
  <c r="AZ32" i="168"/>
  <c r="AZ32" i="170" s="1"/>
  <c r="AF32" i="168"/>
  <c r="AF32" i="170" s="1"/>
  <c r="L32" i="168"/>
  <c r="L32" i="170" s="1"/>
  <c r="BS32" i="168"/>
  <c r="BS32" i="170" s="1"/>
  <c r="AY32" i="168"/>
  <c r="AY32" i="170" s="1"/>
  <c r="AE32" i="168"/>
  <c r="AE32" i="170" s="1"/>
  <c r="K32" i="168"/>
  <c r="K32" i="170" s="1"/>
  <c r="BR32" i="168"/>
  <c r="BR32" i="170" s="1"/>
  <c r="AX32" i="168"/>
  <c r="AX32" i="170" s="1"/>
  <c r="AD32" i="168"/>
  <c r="AD32" i="170" s="1"/>
  <c r="J32" i="168"/>
  <c r="J32" i="170" s="1"/>
  <c r="AM32" i="168"/>
  <c r="AM32" i="170" s="1"/>
  <c r="AC32" i="168"/>
  <c r="AC32" i="170" s="1"/>
  <c r="V32" i="168"/>
  <c r="V32" i="170" s="1"/>
  <c r="U32" i="168"/>
  <c r="U32" i="170" s="1"/>
  <c r="T32" i="168"/>
  <c r="T32" i="170" s="1"/>
  <c r="S32" i="168"/>
  <c r="S32" i="170" s="1"/>
  <c r="I32" i="168"/>
  <c r="I32" i="170" s="1"/>
  <c r="CD32" i="168"/>
  <c r="CD32" i="170" s="1"/>
  <c r="CC32" i="168"/>
  <c r="CC32" i="170" s="1"/>
  <c r="CA32" i="168"/>
  <c r="CA32" i="170" s="1"/>
  <c r="BQ32" i="168"/>
  <c r="BQ32" i="170" s="1"/>
  <c r="BJ32" i="168"/>
  <c r="BJ32" i="170" s="1"/>
  <c r="BI32" i="168"/>
  <c r="BI32" i="170" s="1"/>
  <c r="BH32" i="168"/>
  <c r="BH32" i="170" s="1"/>
  <c r="BG32" i="168"/>
  <c r="BG32" i="170" s="1"/>
  <c r="AW32" i="168"/>
  <c r="AW32" i="170" s="1"/>
  <c r="AP32" i="168"/>
  <c r="AP32" i="170" s="1"/>
  <c r="AO32" i="168"/>
  <c r="AO32" i="170" s="1"/>
  <c r="AN32" i="168"/>
  <c r="AN32" i="170" s="1"/>
  <c r="BU57" i="168"/>
  <c r="BU57" i="170" s="1"/>
  <c r="BA57" i="168"/>
  <c r="BA57" i="170" s="1"/>
  <c r="AG57" i="168"/>
  <c r="AG57" i="170" s="1"/>
  <c r="M57" i="168"/>
  <c r="M57" i="170" s="1"/>
  <c r="BT57" i="168"/>
  <c r="BT57" i="170" s="1"/>
  <c r="AZ57" i="168"/>
  <c r="AZ57" i="170" s="1"/>
  <c r="AF57" i="168"/>
  <c r="AF57" i="170" s="1"/>
  <c r="L57" i="168"/>
  <c r="L57" i="170" s="1"/>
  <c r="BS57" i="168"/>
  <c r="BS57" i="170" s="1"/>
  <c r="AY57" i="168"/>
  <c r="AY57" i="170" s="1"/>
  <c r="AE57" i="168"/>
  <c r="AE57" i="170" s="1"/>
  <c r="K57" i="168"/>
  <c r="K57" i="170" s="1"/>
  <c r="BR57" i="168"/>
  <c r="BR57" i="170" s="1"/>
  <c r="AX57" i="168"/>
  <c r="AX57" i="170" s="1"/>
  <c r="AD57" i="168"/>
  <c r="AD57" i="170" s="1"/>
  <c r="J57" i="168"/>
  <c r="J57" i="170" s="1"/>
  <c r="BQ57" i="168"/>
  <c r="BQ57" i="170" s="1"/>
  <c r="AW57" i="168"/>
  <c r="AW57" i="170" s="1"/>
  <c r="AC57" i="168"/>
  <c r="AC57" i="170" s="1"/>
  <c r="I57" i="168"/>
  <c r="I57" i="170" s="1"/>
  <c r="BP57" i="168"/>
  <c r="BP57" i="170" s="1"/>
  <c r="AV57" i="168"/>
  <c r="AV57" i="170" s="1"/>
  <c r="AB57" i="168"/>
  <c r="AB57" i="170" s="1"/>
  <c r="H57" i="168"/>
  <c r="H57" i="170" s="1"/>
  <c r="BO57" i="168"/>
  <c r="BO57" i="170" s="1"/>
  <c r="AU57" i="168"/>
  <c r="AU57" i="170" s="1"/>
  <c r="AA57" i="168"/>
  <c r="AA57" i="170" s="1"/>
  <c r="G57" i="168"/>
  <c r="G57" i="170" s="1"/>
  <c r="CH57" i="168"/>
  <c r="CH57" i="170" s="1"/>
  <c r="BN57" i="168"/>
  <c r="BN57" i="170" s="1"/>
  <c r="CF57" i="168"/>
  <c r="CF57" i="170" s="1"/>
  <c r="BL57" i="168"/>
  <c r="BL57" i="170" s="1"/>
  <c r="AR57" i="168"/>
  <c r="AR57" i="170" s="1"/>
  <c r="X57" i="168"/>
  <c r="X57" i="170" s="1"/>
  <c r="D57" i="168"/>
  <c r="CE57" i="168"/>
  <c r="CE57" i="170" s="1"/>
  <c r="BK57" i="168"/>
  <c r="BK57" i="170" s="1"/>
  <c r="AQ57" i="168"/>
  <c r="AQ57" i="170" s="1"/>
  <c r="W57" i="168"/>
  <c r="W57" i="170" s="1"/>
  <c r="CD57" i="168"/>
  <c r="CD57" i="170" s="1"/>
  <c r="BJ57" i="168"/>
  <c r="BJ57" i="170" s="1"/>
  <c r="AP57" i="168"/>
  <c r="AP57" i="170" s="1"/>
  <c r="V57" i="168"/>
  <c r="V57" i="170" s="1"/>
  <c r="CC57" i="168"/>
  <c r="CC57" i="170" s="1"/>
  <c r="BI57" i="168"/>
  <c r="BI57" i="170" s="1"/>
  <c r="AO57" i="168"/>
  <c r="AO57" i="170" s="1"/>
  <c r="U57" i="168"/>
  <c r="U57" i="170" s="1"/>
  <c r="BH57" i="168"/>
  <c r="BH57" i="170" s="1"/>
  <c r="AN57" i="168"/>
  <c r="AN57" i="170" s="1"/>
  <c r="T57" i="168"/>
  <c r="T57" i="170" s="1"/>
  <c r="CA57" i="168"/>
  <c r="CA57" i="170" s="1"/>
  <c r="BG57" i="168"/>
  <c r="BG57" i="170" s="1"/>
  <c r="AM57" i="168"/>
  <c r="AM57" i="170" s="1"/>
  <c r="S57" i="168"/>
  <c r="S57" i="170" s="1"/>
  <c r="BZ57" i="168"/>
  <c r="BZ57" i="170" s="1"/>
  <c r="BF57" i="168"/>
  <c r="BF57" i="170" s="1"/>
  <c r="AL57" i="168"/>
  <c r="AL57" i="170" s="1"/>
  <c r="R57" i="168"/>
  <c r="R57" i="170" s="1"/>
  <c r="BY57" i="168"/>
  <c r="BY57" i="170" s="1"/>
  <c r="BE57" i="168"/>
  <c r="BE57" i="170" s="1"/>
  <c r="AK57" i="168"/>
  <c r="AK57" i="170" s="1"/>
  <c r="Q57" i="168"/>
  <c r="Q57" i="170" s="1"/>
  <c r="BX57" i="168"/>
  <c r="BX57" i="170" s="1"/>
  <c r="BD57" i="168"/>
  <c r="BD57" i="170" s="1"/>
  <c r="AJ57" i="168"/>
  <c r="AJ57" i="170" s="1"/>
  <c r="P57" i="168"/>
  <c r="P57" i="170" s="1"/>
  <c r="BW57" i="168"/>
  <c r="BW57" i="170" s="1"/>
  <c r="BC57" i="168"/>
  <c r="BC57" i="170" s="1"/>
  <c r="AI57" i="168"/>
  <c r="AI57" i="170" s="1"/>
  <c r="O57" i="168"/>
  <c r="O57" i="170" s="1"/>
  <c r="AT57" i="168"/>
  <c r="AT57" i="170" s="1"/>
  <c r="AS57" i="168"/>
  <c r="AS57" i="170" s="1"/>
  <c r="AH57" i="168"/>
  <c r="AH57" i="170" s="1"/>
  <c r="Z57" i="168"/>
  <c r="Z57" i="170" s="1"/>
  <c r="Y57" i="168"/>
  <c r="Y57" i="170" s="1"/>
  <c r="N57" i="168"/>
  <c r="N57" i="170" s="1"/>
  <c r="F57" i="168"/>
  <c r="F57" i="170" s="1"/>
  <c r="E57" i="168"/>
  <c r="E57" i="170" s="1"/>
  <c r="CG57" i="168"/>
  <c r="CG57" i="170" s="1"/>
  <c r="BV57" i="168"/>
  <c r="BV57" i="170" s="1"/>
  <c r="BM57" i="168"/>
  <c r="BM57" i="170" s="1"/>
  <c r="BB57" i="168"/>
  <c r="BB57" i="170" s="1"/>
  <c r="AF16" i="206"/>
  <c r="AF16" i="207" s="1"/>
  <c r="AE16" i="206"/>
  <c r="AE16" i="207" s="1"/>
  <c r="AD16" i="207"/>
  <c r="AD28" i="207"/>
  <c r="AF28" i="206"/>
  <c r="AF28" i="207" s="1"/>
  <c r="AE28" i="206"/>
  <c r="AE28" i="207" s="1"/>
  <c r="AD58" i="207"/>
  <c r="AE58" i="206"/>
  <c r="AE58" i="207" s="1"/>
  <c r="AF58" i="206"/>
  <c r="AF58" i="207" s="1"/>
  <c r="BP72" i="168"/>
  <c r="BP72" i="170" s="1"/>
  <c r="AV72" i="168"/>
  <c r="AV72" i="170" s="1"/>
  <c r="AB72" i="168"/>
  <c r="AB72" i="170" s="1"/>
  <c r="H72" i="168"/>
  <c r="H72" i="170" s="1"/>
  <c r="BO72" i="168"/>
  <c r="BO72" i="170" s="1"/>
  <c r="AU72" i="168"/>
  <c r="AU72" i="170" s="1"/>
  <c r="AA72" i="168"/>
  <c r="AA72" i="170" s="1"/>
  <c r="G72" i="168"/>
  <c r="G72" i="170" s="1"/>
  <c r="CH72" i="168"/>
  <c r="CH72" i="170" s="1"/>
  <c r="BN72" i="168"/>
  <c r="BN72" i="170" s="1"/>
  <c r="AT72" i="168"/>
  <c r="AT72" i="170" s="1"/>
  <c r="Z72" i="168"/>
  <c r="Z72" i="170" s="1"/>
  <c r="F72" i="168"/>
  <c r="F72" i="170" s="1"/>
  <c r="CG72" i="168"/>
  <c r="CG72" i="170" s="1"/>
  <c r="BM72" i="168"/>
  <c r="BM72" i="170" s="1"/>
  <c r="AS72" i="168"/>
  <c r="AS72" i="170" s="1"/>
  <c r="Y72" i="168"/>
  <c r="Y72" i="170" s="1"/>
  <c r="E72" i="168"/>
  <c r="E72" i="170" s="1"/>
  <c r="CF72" i="168"/>
  <c r="CF72" i="170" s="1"/>
  <c r="BL72" i="168"/>
  <c r="BL72" i="170" s="1"/>
  <c r="AR72" i="168"/>
  <c r="AR72" i="170" s="1"/>
  <c r="X72" i="168"/>
  <c r="X72" i="170" s="1"/>
  <c r="D72" i="168"/>
  <c r="CE72" i="168"/>
  <c r="CE72" i="170" s="1"/>
  <c r="BK72" i="168"/>
  <c r="BK72" i="170" s="1"/>
  <c r="AQ72" i="168"/>
  <c r="AQ72" i="170" s="1"/>
  <c r="W72" i="168"/>
  <c r="W72" i="170" s="1"/>
  <c r="CD72" i="168"/>
  <c r="CD72" i="170" s="1"/>
  <c r="BJ72" i="168"/>
  <c r="BJ72" i="170" s="1"/>
  <c r="AP72" i="168"/>
  <c r="AP72" i="170" s="1"/>
  <c r="V72" i="168"/>
  <c r="V72" i="170" s="1"/>
  <c r="CC72" i="168"/>
  <c r="CC72" i="170" s="1"/>
  <c r="BI72" i="168"/>
  <c r="BI72" i="170" s="1"/>
  <c r="AO72" i="168"/>
  <c r="AO72" i="170" s="1"/>
  <c r="U72" i="168"/>
  <c r="U72" i="170" s="1"/>
  <c r="BH72" i="168"/>
  <c r="BH72" i="170" s="1"/>
  <c r="AN72" i="168"/>
  <c r="AN72" i="170" s="1"/>
  <c r="T72" i="168"/>
  <c r="T72" i="170" s="1"/>
  <c r="CA72" i="168"/>
  <c r="CA72" i="170" s="1"/>
  <c r="BG72" i="168"/>
  <c r="BG72" i="170" s="1"/>
  <c r="AM72" i="168"/>
  <c r="AM72" i="170" s="1"/>
  <c r="S72" i="168"/>
  <c r="S72" i="170" s="1"/>
  <c r="BZ72" i="168"/>
  <c r="BZ72" i="170" s="1"/>
  <c r="BF72" i="168"/>
  <c r="BF72" i="170" s="1"/>
  <c r="AL72" i="168"/>
  <c r="AL72" i="170" s="1"/>
  <c r="R72" i="168"/>
  <c r="R72" i="170" s="1"/>
  <c r="BY72" i="168"/>
  <c r="BY72" i="170" s="1"/>
  <c r="BE72" i="168"/>
  <c r="BE72" i="170" s="1"/>
  <c r="AK72" i="168"/>
  <c r="AK72" i="170" s="1"/>
  <c r="Q72" i="168"/>
  <c r="Q72" i="170" s="1"/>
  <c r="BX72" i="168"/>
  <c r="BX72" i="170" s="1"/>
  <c r="BD72" i="168"/>
  <c r="BD72" i="170" s="1"/>
  <c r="AJ72" i="168"/>
  <c r="AJ72" i="170" s="1"/>
  <c r="P72" i="168"/>
  <c r="P72" i="170" s="1"/>
  <c r="BW72" i="168"/>
  <c r="BW72" i="170" s="1"/>
  <c r="BC72" i="168"/>
  <c r="BC72" i="170" s="1"/>
  <c r="AI72" i="168"/>
  <c r="AI72" i="170" s="1"/>
  <c r="O72" i="168"/>
  <c r="O72" i="170" s="1"/>
  <c r="BV72" i="168"/>
  <c r="BV72" i="170" s="1"/>
  <c r="BB72" i="168"/>
  <c r="BB72" i="170" s="1"/>
  <c r="AH72" i="168"/>
  <c r="AH72" i="170" s="1"/>
  <c r="N72" i="168"/>
  <c r="N72" i="170" s="1"/>
  <c r="BU72" i="168"/>
  <c r="BU72" i="170" s="1"/>
  <c r="BA72" i="168"/>
  <c r="BA72" i="170" s="1"/>
  <c r="AG72" i="168"/>
  <c r="AG72" i="170" s="1"/>
  <c r="M72" i="168"/>
  <c r="M72" i="170" s="1"/>
  <c r="BT72" i="168"/>
  <c r="BT72" i="170" s="1"/>
  <c r="AZ72" i="168"/>
  <c r="AZ72" i="170" s="1"/>
  <c r="AF72" i="168"/>
  <c r="AF72" i="170" s="1"/>
  <c r="L72" i="168"/>
  <c r="L72" i="170" s="1"/>
  <c r="BS72" i="168"/>
  <c r="BS72" i="170" s="1"/>
  <c r="AY72" i="168"/>
  <c r="AY72" i="170" s="1"/>
  <c r="AE72" i="168"/>
  <c r="AE72" i="170" s="1"/>
  <c r="K72" i="168"/>
  <c r="K72" i="170" s="1"/>
  <c r="BR72" i="168"/>
  <c r="BR72" i="170" s="1"/>
  <c r="AX72" i="168"/>
  <c r="AX72" i="170" s="1"/>
  <c r="AD72" i="168"/>
  <c r="AD72" i="170" s="1"/>
  <c r="J72" i="168"/>
  <c r="J72" i="170" s="1"/>
  <c r="BQ72" i="168"/>
  <c r="BQ72" i="170" s="1"/>
  <c r="AW72" i="168"/>
  <c r="AW72" i="170" s="1"/>
  <c r="AC72" i="168"/>
  <c r="AC72" i="170" s="1"/>
  <c r="I72" i="168"/>
  <c r="I72" i="170" s="1"/>
  <c r="AJ16" i="207"/>
  <c r="AL16" i="206"/>
  <c r="AL16" i="207" s="1"/>
  <c r="AK16" i="206"/>
  <c r="AK16" i="207" s="1"/>
  <c r="AJ26" i="207"/>
  <c r="AK26" i="206"/>
  <c r="AK26" i="207" s="1"/>
  <c r="AL26" i="206"/>
  <c r="AL26" i="207" s="1"/>
  <c r="AJ71" i="207"/>
  <c r="AL71" i="206"/>
  <c r="AL71" i="207" s="1"/>
  <c r="AK71" i="206"/>
  <c r="AK71" i="207" s="1"/>
  <c r="AJ21" i="207"/>
  <c r="AL21" i="206"/>
  <c r="AL21" i="207" s="1"/>
  <c r="AK21" i="206"/>
  <c r="AK21" i="207" s="1"/>
  <c r="CF44" i="168"/>
  <c r="CF44" i="170" s="1"/>
  <c r="BL44" i="168"/>
  <c r="BL44" i="170" s="1"/>
  <c r="AR44" i="168"/>
  <c r="AR44" i="170" s="1"/>
  <c r="X44" i="168"/>
  <c r="X44" i="170" s="1"/>
  <c r="D44" i="168"/>
  <c r="CE44" i="168"/>
  <c r="CE44" i="170" s="1"/>
  <c r="BK44" i="168"/>
  <c r="BK44" i="170" s="1"/>
  <c r="AQ44" i="168"/>
  <c r="AQ44" i="170" s="1"/>
  <c r="W44" i="168"/>
  <c r="W44" i="170" s="1"/>
  <c r="CD44" i="168"/>
  <c r="CD44" i="170" s="1"/>
  <c r="BJ44" i="168"/>
  <c r="BJ44" i="170" s="1"/>
  <c r="AP44" i="168"/>
  <c r="AP44" i="170" s="1"/>
  <c r="V44" i="168"/>
  <c r="V44" i="170" s="1"/>
  <c r="CC44" i="168"/>
  <c r="CC44" i="170" s="1"/>
  <c r="BI44" i="168"/>
  <c r="BI44" i="170" s="1"/>
  <c r="AO44" i="168"/>
  <c r="AO44" i="170" s="1"/>
  <c r="U44" i="168"/>
  <c r="U44" i="170" s="1"/>
  <c r="BH44" i="168"/>
  <c r="BH44" i="170" s="1"/>
  <c r="AN44" i="168"/>
  <c r="AN44" i="170" s="1"/>
  <c r="T44" i="168"/>
  <c r="T44" i="170" s="1"/>
  <c r="CA44" i="168"/>
  <c r="CA44" i="170" s="1"/>
  <c r="BG44" i="168"/>
  <c r="BG44" i="170" s="1"/>
  <c r="AM44" i="168"/>
  <c r="AM44" i="170" s="1"/>
  <c r="S44" i="168"/>
  <c r="S44" i="170" s="1"/>
  <c r="BV44" i="168"/>
  <c r="BV44" i="170" s="1"/>
  <c r="BB44" i="168"/>
  <c r="BB44" i="170" s="1"/>
  <c r="AH44" i="168"/>
  <c r="AH44" i="170" s="1"/>
  <c r="N44" i="168"/>
  <c r="N44" i="170" s="1"/>
  <c r="BU44" i="168"/>
  <c r="BU44" i="170" s="1"/>
  <c r="BA44" i="168"/>
  <c r="BA44" i="170" s="1"/>
  <c r="AG44" i="168"/>
  <c r="AG44" i="170" s="1"/>
  <c r="M44" i="168"/>
  <c r="M44" i="170" s="1"/>
  <c r="BT44" i="168"/>
  <c r="BT44" i="170" s="1"/>
  <c r="AZ44" i="168"/>
  <c r="AZ44" i="170" s="1"/>
  <c r="AF44" i="168"/>
  <c r="AF44" i="170" s="1"/>
  <c r="L44" i="168"/>
  <c r="L44" i="170" s="1"/>
  <c r="BS44" i="168"/>
  <c r="BS44" i="170" s="1"/>
  <c r="AY44" i="168"/>
  <c r="AY44" i="170" s="1"/>
  <c r="AE44" i="168"/>
  <c r="AE44" i="170" s="1"/>
  <c r="K44" i="168"/>
  <c r="K44" i="170" s="1"/>
  <c r="BR44" i="168"/>
  <c r="BR44" i="170" s="1"/>
  <c r="AX44" i="168"/>
  <c r="AX44" i="170" s="1"/>
  <c r="AD44" i="168"/>
  <c r="AD44" i="170" s="1"/>
  <c r="J44" i="168"/>
  <c r="J44" i="170" s="1"/>
  <c r="BQ44" i="168"/>
  <c r="BQ44" i="170" s="1"/>
  <c r="AW44" i="168"/>
  <c r="AW44" i="170" s="1"/>
  <c r="AC44" i="168"/>
  <c r="AC44" i="170" s="1"/>
  <c r="I44" i="168"/>
  <c r="I44" i="170" s="1"/>
  <c r="BP44" i="168"/>
  <c r="BP44" i="170" s="1"/>
  <c r="AV44" i="168"/>
  <c r="AV44" i="170" s="1"/>
  <c r="AB44" i="168"/>
  <c r="AB44" i="170" s="1"/>
  <c r="H44" i="168"/>
  <c r="H44" i="170" s="1"/>
  <c r="BO44" i="168"/>
  <c r="BO44" i="170" s="1"/>
  <c r="AU44" i="168"/>
  <c r="AU44" i="170" s="1"/>
  <c r="AA44" i="168"/>
  <c r="AA44" i="170" s="1"/>
  <c r="G44" i="168"/>
  <c r="G44" i="170" s="1"/>
  <c r="CH44" i="168"/>
  <c r="CH44" i="170" s="1"/>
  <c r="BN44" i="168"/>
  <c r="BN44" i="170" s="1"/>
  <c r="AT44" i="168"/>
  <c r="AT44" i="170" s="1"/>
  <c r="Z44" i="168"/>
  <c r="Z44" i="170" s="1"/>
  <c r="F44" i="168"/>
  <c r="F44" i="170" s="1"/>
  <c r="AI44" i="168"/>
  <c r="AI44" i="170" s="1"/>
  <c r="Y44" i="168"/>
  <c r="Y44" i="170" s="1"/>
  <c r="R44" i="168"/>
  <c r="R44" i="170" s="1"/>
  <c r="Q44" i="168"/>
  <c r="Q44" i="170" s="1"/>
  <c r="P44" i="168"/>
  <c r="P44" i="170" s="1"/>
  <c r="O44" i="168"/>
  <c r="O44" i="170" s="1"/>
  <c r="CG44" i="168"/>
  <c r="CG44" i="170" s="1"/>
  <c r="E44" i="168"/>
  <c r="E44" i="170" s="1"/>
  <c r="BZ44" i="168"/>
  <c r="BZ44" i="170" s="1"/>
  <c r="BY44" i="168"/>
  <c r="BY44" i="170" s="1"/>
  <c r="BX44" i="168"/>
  <c r="BX44" i="170" s="1"/>
  <c r="BW44" i="168"/>
  <c r="BW44" i="170" s="1"/>
  <c r="BM44" i="168"/>
  <c r="BM44" i="170" s="1"/>
  <c r="BF44" i="168"/>
  <c r="BF44" i="170" s="1"/>
  <c r="BE44" i="168"/>
  <c r="BE44" i="170" s="1"/>
  <c r="BD44" i="168"/>
  <c r="BD44" i="170" s="1"/>
  <c r="BC44" i="168"/>
  <c r="BC44" i="170" s="1"/>
  <c r="AS44" i="168"/>
  <c r="AS44" i="170" s="1"/>
  <c r="AL44" i="168"/>
  <c r="AL44" i="170" s="1"/>
  <c r="AK44" i="168"/>
  <c r="AK44" i="170" s="1"/>
  <c r="AJ44" i="168"/>
  <c r="AJ44" i="170" s="1"/>
  <c r="AG17" i="207"/>
  <c r="AI17" i="206"/>
  <c r="AI17" i="207" s="1"/>
  <c r="AH17" i="206"/>
  <c r="AH17" i="207" s="1"/>
  <c r="AG15" i="207"/>
  <c r="AI15" i="206"/>
  <c r="AI15" i="207" s="1"/>
  <c r="AH15" i="206"/>
  <c r="AH15" i="207" s="1"/>
  <c r="AG49" i="207"/>
  <c r="AI49" i="206"/>
  <c r="AI49" i="207" s="1"/>
  <c r="AH49" i="206"/>
  <c r="AH49" i="207" s="1"/>
  <c r="AI20" i="206"/>
  <c r="AI20" i="207" s="1"/>
  <c r="AH20" i="206"/>
  <c r="AH20" i="207" s="1"/>
  <c r="AG20" i="207"/>
  <c r="CD50" i="168"/>
  <c r="CD50" i="170" s="1"/>
  <c r="BJ50" i="168"/>
  <c r="BJ50" i="170" s="1"/>
  <c r="AP50" i="168"/>
  <c r="AP50" i="170" s="1"/>
  <c r="V50" i="168"/>
  <c r="V50" i="170" s="1"/>
  <c r="CC50" i="168"/>
  <c r="CC50" i="170" s="1"/>
  <c r="BI50" i="168"/>
  <c r="BI50" i="170" s="1"/>
  <c r="AO50" i="168"/>
  <c r="AO50" i="170" s="1"/>
  <c r="U50" i="168"/>
  <c r="U50" i="170" s="1"/>
  <c r="BH50" i="168"/>
  <c r="BH50" i="170" s="1"/>
  <c r="AN50" i="168"/>
  <c r="AN50" i="170" s="1"/>
  <c r="T50" i="168"/>
  <c r="T50" i="170" s="1"/>
  <c r="CA50" i="168"/>
  <c r="CA50" i="170" s="1"/>
  <c r="BG50" i="168"/>
  <c r="BG50" i="170" s="1"/>
  <c r="AM50" i="168"/>
  <c r="AM50" i="170" s="1"/>
  <c r="S50" i="168"/>
  <c r="S50" i="170" s="1"/>
  <c r="BZ50" i="168"/>
  <c r="BZ50" i="170" s="1"/>
  <c r="BF50" i="168"/>
  <c r="BF50" i="170" s="1"/>
  <c r="AL50" i="168"/>
  <c r="AL50" i="170" s="1"/>
  <c r="R50" i="168"/>
  <c r="R50" i="170" s="1"/>
  <c r="BY50" i="168"/>
  <c r="BY50" i="170" s="1"/>
  <c r="BE50" i="168"/>
  <c r="BE50" i="170" s="1"/>
  <c r="AK50" i="168"/>
  <c r="AK50" i="170" s="1"/>
  <c r="Q50" i="168"/>
  <c r="Q50" i="170" s="1"/>
  <c r="BT50" i="168"/>
  <c r="BT50" i="170" s="1"/>
  <c r="AZ50" i="168"/>
  <c r="AZ50" i="170" s="1"/>
  <c r="AF50" i="168"/>
  <c r="AF50" i="170" s="1"/>
  <c r="L50" i="168"/>
  <c r="L50" i="170" s="1"/>
  <c r="BS50" i="168"/>
  <c r="BS50" i="170" s="1"/>
  <c r="AY50" i="168"/>
  <c r="AY50" i="170" s="1"/>
  <c r="AE50" i="168"/>
  <c r="AE50" i="170" s="1"/>
  <c r="K50" i="168"/>
  <c r="K50" i="170" s="1"/>
  <c r="BR50" i="168"/>
  <c r="BR50" i="170" s="1"/>
  <c r="AX50" i="168"/>
  <c r="AX50" i="170" s="1"/>
  <c r="AD50" i="168"/>
  <c r="AD50" i="170" s="1"/>
  <c r="J50" i="168"/>
  <c r="J50" i="170" s="1"/>
  <c r="BQ50" i="168"/>
  <c r="BQ50" i="170" s="1"/>
  <c r="AW50" i="168"/>
  <c r="AW50" i="170" s="1"/>
  <c r="AC50" i="168"/>
  <c r="AC50" i="170" s="1"/>
  <c r="I50" i="168"/>
  <c r="I50" i="170" s="1"/>
  <c r="BP50" i="168"/>
  <c r="BP50" i="170" s="1"/>
  <c r="AV50" i="168"/>
  <c r="AV50" i="170" s="1"/>
  <c r="AB50" i="168"/>
  <c r="AB50" i="170" s="1"/>
  <c r="H50" i="168"/>
  <c r="H50" i="170" s="1"/>
  <c r="BO50" i="168"/>
  <c r="BO50" i="170" s="1"/>
  <c r="AU50" i="168"/>
  <c r="AU50" i="170" s="1"/>
  <c r="AA50" i="168"/>
  <c r="AA50" i="170" s="1"/>
  <c r="G50" i="168"/>
  <c r="G50" i="170" s="1"/>
  <c r="CH50" i="168"/>
  <c r="CH50" i="170" s="1"/>
  <c r="BN50" i="168"/>
  <c r="BN50" i="170" s="1"/>
  <c r="AT50" i="168"/>
  <c r="AT50" i="170" s="1"/>
  <c r="Z50" i="168"/>
  <c r="Z50" i="170" s="1"/>
  <c r="F50" i="168"/>
  <c r="F50" i="170" s="1"/>
  <c r="CG50" i="168"/>
  <c r="CG50" i="170" s="1"/>
  <c r="BM50" i="168"/>
  <c r="BM50" i="170" s="1"/>
  <c r="AS50" i="168"/>
  <c r="AS50" i="170" s="1"/>
  <c r="Y50" i="168"/>
  <c r="Y50" i="170" s="1"/>
  <c r="E50" i="168"/>
  <c r="E50" i="170" s="1"/>
  <c r="CF50" i="168"/>
  <c r="CF50" i="170" s="1"/>
  <c r="BL50" i="168"/>
  <c r="BL50" i="170" s="1"/>
  <c r="AR50" i="168"/>
  <c r="AR50" i="170" s="1"/>
  <c r="X50" i="168"/>
  <c r="X50" i="170" s="1"/>
  <c r="D50" i="168"/>
  <c r="BU50" i="168"/>
  <c r="BU50" i="170" s="1"/>
  <c r="BK50" i="168"/>
  <c r="BK50" i="170" s="1"/>
  <c r="BD50" i="168"/>
  <c r="BD50" i="170" s="1"/>
  <c r="BC50" i="168"/>
  <c r="BC50" i="170" s="1"/>
  <c r="BB50" i="168"/>
  <c r="BB50" i="170" s="1"/>
  <c r="BA50" i="168"/>
  <c r="BA50" i="170" s="1"/>
  <c r="AQ50" i="168"/>
  <c r="AQ50" i="170" s="1"/>
  <c r="AJ50" i="168"/>
  <c r="AJ50" i="170" s="1"/>
  <c r="AI50" i="168"/>
  <c r="AI50" i="170" s="1"/>
  <c r="AH50" i="168"/>
  <c r="AH50" i="170" s="1"/>
  <c r="AG50" i="168"/>
  <c r="AG50" i="170" s="1"/>
  <c r="W50" i="168"/>
  <c r="W50" i="170" s="1"/>
  <c r="P50" i="168"/>
  <c r="P50" i="170" s="1"/>
  <c r="O50" i="168"/>
  <c r="O50" i="170" s="1"/>
  <c r="N50" i="168"/>
  <c r="N50" i="170" s="1"/>
  <c r="M50" i="168"/>
  <c r="M50" i="170" s="1"/>
  <c r="CE50" i="168"/>
  <c r="CE50" i="170" s="1"/>
  <c r="BX50" i="168"/>
  <c r="BX50" i="170" s="1"/>
  <c r="BW50" i="168"/>
  <c r="BW50" i="170" s="1"/>
  <c r="BV50" i="168"/>
  <c r="BV50" i="170" s="1"/>
  <c r="X71" i="207"/>
  <c r="Z71" i="206"/>
  <c r="Z71" i="207" s="1"/>
  <c r="Y71" i="206"/>
  <c r="Y71" i="207" s="1"/>
  <c r="Z62" i="206"/>
  <c r="Z62" i="207" s="1"/>
  <c r="Y62" i="206"/>
  <c r="Y62" i="207" s="1"/>
  <c r="X62" i="207"/>
  <c r="X67" i="207"/>
  <c r="Z67" i="206"/>
  <c r="Z67" i="207" s="1"/>
  <c r="Y67" i="206"/>
  <c r="Y67" i="207" s="1"/>
  <c r="X77" i="207"/>
  <c r="Z77" i="206"/>
  <c r="Z77" i="207" s="1"/>
  <c r="Y77" i="206"/>
  <c r="Y77" i="207" s="1"/>
  <c r="BP81" i="168"/>
  <c r="BP81" i="170" s="1"/>
  <c r="AV81" i="168"/>
  <c r="AV81" i="170" s="1"/>
  <c r="AB81" i="168"/>
  <c r="AB81" i="170" s="1"/>
  <c r="H81" i="168"/>
  <c r="H81" i="170" s="1"/>
  <c r="BO81" i="168"/>
  <c r="BO81" i="170" s="1"/>
  <c r="AU81" i="168"/>
  <c r="AU81" i="170" s="1"/>
  <c r="AA81" i="168"/>
  <c r="AA81" i="170" s="1"/>
  <c r="G81" i="168"/>
  <c r="G81" i="170" s="1"/>
  <c r="CH81" i="168"/>
  <c r="CH81" i="170" s="1"/>
  <c r="BN81" i="168"/>
  <c r="BN81" i="170" s="1"/>
  <c r="AT81" i="168"/>
  <c r="AT81" i="170" s="1"/>
  <c r="Z81" i="168"/>
  <c r="Z81" i="170" s="1"/>
  <c r="F81" i="168"/>
  <c r="F81" i="170" s="1"/>
  <c r="CG81" i="168"/>
  <c r="CG81" i="170" s="1"/>
  <c r="BY81" i="168"/>
  <c r="BY81" i="170" s="1"/>
  <c r="BE81" i="168"/>
  <c r="BE81" i="170" s="1"/>
  <c r="AK81" i="168"/>
  <c r="AK81" i="170" s="1"/>
  <c r="Q81" i="168"/>
  <c r="Q81" i="170" s="1"/>
  <c r="BU81" i="168"/>
  <c r="BU81" i="170" s="1"/>
  <c r="BA81" i="168"/>
  <c r="BA81" i="170" s="1"/>
  <c r="AG81" i="168"/>
  <c r="AG81" i="170" s="1"/>
  <c r="M81" i="168"/>
  <c r="M81" i="170" s="1"/>
  <c r="BS81" i="168"/>
  <c r="BS81" i="170" s="1"/>
  <c r="AY81" i="168"/>
  <c r="AY81" i="170" s="1"/>
  <c r="AE81" i="168"/>
  <c r="AE81" i="170" s="1"/>
  <c r="K81" i="168"/>
  <c r="K81" i="170" s="1"/>
  <c r="CC81" i="168"/>
  <c r="CC81" i="170" s="1"/>
  <c r="BB81" i="168"/>
  <c r="BB81" i="170" s="1"/>
  <c r="W81" i="168"/>
  <c r="W81" i="170" s="1"/>
  <c r="AZ81" i="168"/>
  <c r="AZ81" i="170" s="1"/>
  <c r="V81" i="168"/>
  <c r="V81" i="170" s="1"/>
  <c r="CA81" i="168"/>
  <c r="CA81" i="170" s="1"/>
  <c r="AX81" i="168"/>
  <c r="AX81" i="170" s="1"/>
  <c r="U81" i="168"/>
  <c r="U81" i="170" s="1"/>
  <c r="BZ81" i="168"/>
  <c r="BZ81" i="170" s="1"/>
  <c r="AW81" i="168"/>
  <c r="AW81" i="170" s="1"/>
  <c r="T81" i="168"/>
  <c r="T81" i="170" s="1"/>
  <c r="BX81" i="168"/>
  <c r="BX81" i="170" s="1"/>
  <c r="AS81" i="168"/>
  <c r="AS81" i="170" s="1"/>
  <c r="S81" i="168"/>
  <c r="S81" i="170" s="1"/>
  <c r="BW81" i="168"/>
  <c r="BW81" i="170" s="1"/>
  <c r="AR81" i="168"/>
  <c r="AR81" i="170" s="1"/>
  <c r="R81" i="168"/>
  <c r="R81" i="170" s="1"/>
  <c r="BV81" i="168"/>
  <c r="BV81" i="170" s="1"/>
  <c r="AQ81" i="168"/>
  <c r="AQ81" i="170" s="1"/>
  <c r="P81" i="168"/>
  <c r="P81" i="170" s="1"/>
  <c r="BT81" i="168"/>
  <c r="BT81" i="170" s="1"/>
  <c r="AP81" i="168"/>
  <c r="AP81" i="170" s="1"/>
  <c r="O81" i="168"/>
  <c r="O81" i="170" s="1"/>
  <c r="BR81" i="168"/>
  <c r="BR81" i="170" s="1"/>
  <c r="AO81" i="168"/>
  <c r="AO81" i="170" s="1"/>
  <c r="N81" i="168"/>
  <c r="N81" i="170" s="1"/>
  <c r="BQ81" i="168"/>
  <c r="BQ81" i="170" s="1"/>
  <c r="AN81" i="168"/>
  <c r="AN81" i="170" s="1"/>
  <c r="L81" i="168"/>
  <c r="L81" i="170" s="1"/>
  <c r="BM81" i="168"/>
  <c r="BM81" i="170" s="1"/>
  <c r="AM81" i="168"/>
  <c r="AM81" i="170" s="1"/>
  <c r="J81" i="168"/>
  <c r="J81" i="170" s="1"/>
  <c r="BL81" i="168"/>
  <c r="BL81" i="170" s="1"/>
  <c r="AL81" i="168"/>
  <c r="AL81" i="170" s="1"/>
  <c r="I81" i="168"/>
  <c r="I81" i="170" s="1"/>
  <c r="BK81" i="168"/>
  <c r="BK81" i="170" s="1"/>
  <c r="AJ81" i="168"/>
  <c r="AJ81" i="170" s="1"/>
  <c r="E81" i="168"/>
  <c r="E81" i="170" s="1"/>
  <c r="BJ81" i="168"/>
  <c r="BJ81" i="170" s="1"/>
  <c r="AI81" i="168"/>
  <c r="AI81" i="170" s="1"/>
  <c r="D81" i="168"/>
  <c r="BI81" i="168"/>
  <c r="BI81" i="170" s="1"/>
  <c r="AH81" i="168"/>
  <c r="AH81" i="170" s="1"/>
  <c r="BH81" i="168"/>
  <c r="BH81" i="170" s="1"/>
  <c r="AF81" i="168"/>
  <c r="AF81" i="170" s="1"/>
  <c r="BG81" i="168"/>
  <c r="BG81" i="170" s="1"/>
  <c r="AD81" i="168"/>
  <c r="AD81" i="170" s="1"/>
  <c r="CF81" i="168"/>
  <c r="CF81" i="170" s="1"/>
  <c r="BF81" i="168"/>
  <c r="BF81" i="170" s="1"/>
  <c r="AC81" i="168"/>
  <c r="AC81" i="170" s="1"/>
  <c r="CE81" i="168"/>
  <c r="CE81" i="170" s="1"/>
  <c r="BD81" i="168"/>
  <c r="BD81" i="170" s="1"/>
  <c r="Y81" i="168"/>
  <c r="Y81" i="170" s="1"/>
  <c r="CD81" i="168"/>
  <c r="CD81" i="170" s="1"/>
  <c r="BC81" i="168"/>
  <c r="BC81" i="170" s="1"/>
  <c r="X81" i="168"/>
  <c r="X81" i="170" s="1"/>
  <c r="P9" i="170"/>
  <c r="BS9" i="170"/>
  <c r="BB9" i="170"/>
  <c r="CE9" i="170"/>
  <c r="BV34" i="168"/>
  <c r="BV34" i="170" s="1"/>
  <c r="BB34" i="168"/>
  <c r="BB34" i="170" s="1"/>
  <c r="AH34" i="168"/>
  <c r="AH34" i="170" s="1"/>
  <c r="N34" i="168"/>
  <c r="N34" i="170" s="1"/>
  <c r="BU34" i="168"/>
  <c r="BU34" i="170" s="1"/>
  <c r="BA34" i="168"/>
  <c r="BA34" i="170" s="1"/>
  <c r="AG34" i="168"/>
  <c r="AG34" i="170" s="1"/>
  <c r="M34" i="168"/>
  <c r="M34" i="170" s="1"/>
  <c r="BT34" i="168"/>
  <c r="BT34" i="170" s="1"/>
  <c r="AZ34" i="168"/>
  <c r="AZ34" i="170" s="1"/>
  <c r="AF34" i="168"/>
  <c r="AF34" i="170" s="1"/>
  <c r="L34" i="168"/>
  <c r="L34" i="170" s="1"/>
  <c r="BS34" i="168"/>
  <c r="BS34" i="170" s="1"/>
  <c r="AY34" i="168"/>
  <c r="AY34" i="170" s="1"/>
  <c r="AE34" i="168"/>
  <c r="AE34" i="170" s="1"/>
  <c r="K34" i="168"/>
  <c r="K34" i="170" s="1"/>
  <c r="BR34" i="168"/>
  <c r="BR34" i="170" s="1"/>
  <c r="AX34" i="168"/>
  <c r="AX34" i="170" s="1"/>
  <c r="AD34" i="168"/>
  <c r="AD34" i="170" s="1"/>
  <c r="J34" i="168"/>
  <c r="J34" i="170" s="1"/>
  <c r="BQ34" i="168"/>
  <c r="BQ34" i="170" s="1"/>
  <c r="AW34" i="168"/>
  <c r="AW34" i="170" s="1"/>
  <c r="AC34" i="168"/>
  <c r="AC34" i="170" s="1"/>
  <c r="I34" i="168"/>
  <c r="I34" i="170" s="1"/>
  <c r="CF34" i="168"/>
  <c r="CF34" i="170" s="1"/>
  <c r="BL34" i="168"/>
  <c r="BL34" i="170" s="1"/>
  <c r="AR34" i="168"/>
  <c r="AR34" i="170" s="1"/>
  <c r="X34" i="168"/>
  <c r="X34" i="170" s="1"/>
  <c r="D34" i="168"/>
  <c r="CE34" i="168"/>
  <c r="CE34" i="170" s="1"/>
  <c r="BK34" i="168"/>
  <c r="BK34" i="170" s="1"/>
  <c r="AQ34" i="168"/>
  <c r="AQ34" i="170" s="1"/>
  <c r="W34" i="168"/>
  <c r="W34" i="170" s="1"/>
  <c r="CD34" i="168"/>
  <c r="CD34" i="170" s="1"/>
  <c r="BJ34" i="168"/>
  <c r="BJ34" i="170" s="1"/>
  <c r="AP34" i="168"/>
  <c r="AP34" i="170" s="1"/>
  <c r="V34" i="168"/>
  <c r="V34" i="170" s="1"/>
  <c r="CC34" i="168"/>
  <c r="CC34" i="170" s="1"/>
  <c r="BI34" i="168"/>
  <c r="BI34" i="170" s="1"/>
  <c r="AO34" i="168"/>
  <c r="AO34" i="170" s="1"/>
  <c r="U34" i="168"/>
  <c r="U34" i="170" s="1"/>
  <c r="BH34" i="168"/>
  <c r="BH34" i="170" s="1"/>
  <c r="AN34" i="168"/>
  <c r="AN34" i="170" s="1"/>
  <c r="T34" i="168"/>
  <c r="T34" i="170" s="1"/>
  <c r="CA34" i="168"/>
  <c r="CA34" i="170" s="1"/>
  <c r="BG34" i="168"/>
  <c r="BG34" i="170" s="1"/>
  <c r="AM34" i="168"/>
  <c r="AM34" i="170" s="1"/>
  <c r="S34" i="168"/>
  <c r="S34" i="170" s="1"/>
  <c r="BZ34" i="168"/>
  <c r="BZ34" i="170" s="1"/>
  <c r="BF34" i="168"/>
  <c r="BF34" i="170" s="1"/>
  <c r="AL34" i="168"/>
  <c r="AL34" i="170" s="1"/>
  <c r="R34" i="168"/>
  <c r="R34" i="170" s="1"/>
  <c r="BY34" i="168"/>
  <c r="BY34" i="170" s="1"/>
  <c r="BE34" i="168"/>
  <c r="BE34" i="170" s="1"/>
  <c r="AK34" i="168"/>
  <c r="AK34" i="170" s="1"/>
  <c r="Q34" i="168"/>
  <c r="Q34" i="170" s="1"/>
  <c r="BX34" i="168"/>
  <c r="BX34" i="170" s="1"/>
  <c r="BD34" i="168"/>
  <c r="BD34" i="170" s="1"/>
  <c r="AJ34" i="168"/>
  <c r="AJ34" i="170" s="1"/>
  <c r="P34" i="168"/>
  <c r="P34" i="170" s="1"/>
  <c r="Y34" i="168"/>
  <c r="Y34" i="170" s="1"/>
  <c r="O34" i="168"/>
  <c r="O34" i="170" s="1"/>
  <c r="H34" i="168"/>
  <c r="H34" i="170" s="1"/>
  <c r="G34" i="168"/>
  <c r="G34" i="170" s="1"/>
  <c r="CH34" i="168"/>
  <c r="CH34" i="170" s="1"/>
  <c r="F34" i="168"/>
  <c r="F34" i="170" s="1"/>
  <c r="CG34" i="168"/>
  <c r="CG34" i="170" s="1"/>
  <c r="E34" i="168"/>
  <c r="E34" i="170" s="1"/>
  <c r="BW34" i="168"/>
  <c r="BW34" i="170" s="1"/>
  <c r="BP34" i="168"/>
  <c r="BP34" i="170" s="1"/>
  <c r="BO34" i="168"/>
  <c r="BO34" i="170" s="1"/>
  <c r="BN34" i="168"/>
  <c r="BN34" i="170" s="1"/>
  <c r="BM34" i="168"/>
  <c r="BM34" i="170" s="1"/>
  <c r="BC34" i="168"/>
  <c r="BC34" i="170" s="1"/>
  <c r="AV34" i="168"/>
  <c r="AV34" i="170" s="1"/>
  <c r="AU34" i="168"/>
  <c r="AU34" i="170" s="1"/>
  <c r="AT34" i="168"/>
  <c r="AT34" i="170" s="1"/>
  <c r="AS34" i="168"/>
  <c r="AS34" i="170" s="1"/>
  <c r="AI34" i="168"/>
  <c r="AI34" i="170" s="1"/>
  <c r="AB34" i="168"/>
  <c r="AB34" i="170" s="1"/>
  <c r="AA34" i="168"/>
  <c r="AA34" i="170" s="1"/>
  <c r="Z34" i="168"/>
  <c r="Z34" i="170" s="1"/>
  <c r="AD23" i="207"/>
  <c r="AF23" i="206"/>
  <c r="AF23" i="207" s="1"/>
  <c r="AE23" i="206"/>
  <c r="AE23" i="207" s="1"/>
  <c r="AD48" i="207"/>
  <c r="AF48" i="206"/>
  <c r="AF48" i="207" s="1"/>
  <c r="AE48" i="206"/>
  <c r="AE48" i="207" s="1"/>
  <c r="AD78" i="207"/>
  <c r="AF78" i="206"/>
  <c r="AF78" i="207" s="1"/>
  <c r="AE78" i="206"/>
  <c r="AE78" i="207" s="1"/>
  <c r="BR26" i="168"/>
  <c r="BR26" i="170" s="1"/>
  <c r="AX26" i="168"/>
  <c r="AX26" i="170" s="1"/>
  <c r="AD26" i="168"/>
  <c r="AD26" i="170" s="1"/>
  <c r="J26" i="168"/>
  <c r="J26" i="170" s="1"/>
  <c r="BQ26" i="168"/>
  <c r="BQ26" i="170" s="1"/>
  <c r="AW26" i="168"/>
  <c r="AW26" i="170" s="1"/>
  <c r="AC26" i="168"/>
  <c r="AC26" i="170" s="1"/>
  <c r="I26" i="168"/>
  <c r="I26" i="170" s="1"/>
  <c r="BP26" i="168"/>
  <c r="BP26" i="170" s="1"/>
  <c r="AV26" i="168"/>
  <c r="AV26" i="170" s="1"/>
  <c r="AB26" i="168"/>
  <c r="AB26" i="170" s="1"/>
  <c r="H26" i="168"/>
  <c r="H26" i="170" s="1"/>
  <c r="BO26" i="168"/>
  <c r="BO26" i="170" s="1"/>
  <c r="AU26" i="168"/>
  <c r="AU26" i="170" s="1"/>
  <c r="AA26" i="168"/>
  <c r="AA26" i="170" s="1"/>
  <c r="G26" i="168"/>
  <c r="G26" i="170" s="1"/>
  <c r="CH26" i="168"/>
  <c r="CH26" i="170" s="1"/>
  <c r="BN26" i="168"/>
  <c r="BN26" i="170" s="1"/>
  <c r="AT26" i="168"/>
  <c r="AT26" i="170" s="1"/>
  <c r="Z26" i="168"/>
  <c r="Z26" i="170" s="1"/>
  <c r="F26" i="168"/>
  <c r="F26" i="170" s="1"/>
  <c r="CG26" i="168"/>
  <c r="CG26" i="170" s="1"/>
  <c r="BM26" i="168"/>
  <c r="BM26" i="170" s="1"/>
  <c r="AS26" i="168"/>
  <c r="AS26" i="170" s="1"/>
  <c r="Y26" i="168"/>
  <c r="Y26" i="170" s="1"/>
  <c r="E26" i="168"/>
  <c r="E26" i="170" s="1"/>
  <c r="BH26" i="168"/>
  <c r="BH26" i="170" s="1"/>
  <c r="AN26" i="168"/>
  <c r="AN26" i="170" s="1"/>
  <c r="T26" i="168"/>
  <c r="T26" i="170" s="1"/>
  <c r="CA26" i="168"/>
  <c r="CA26" i="170" s="1"/>
  <c r="BG26" i="168"/>
  <c r="BG26" i="170" s="1"/>
  <c r="AM26" i="168"/>
  <c r="AM26" i="170" s="1"/>
  <c r="S26" i="168"/>
  <c r="S26" i="170" s="1"/>
  <c r="BZ26" i="168"/>
  <c r="BZ26" i="170" s="1"/>
  <c r="BF26" i="168"/>
  <c r="BF26" i="170" s="1"/>
  <c r="AL26" i="168"/>
  <c r="AL26" i="170" s="1"/>
  <c r="R26" i="168"/>
  <c r="R26" i="170" s="1"/>
  <c r="BY26" i="168"/>
  <c r="BY26" i="170" s="1"/>
  <c r="BE26" i="168"/>
  <c r="BE26" i="170" s="1"/>
  <c r="AK26" i="168"/>
  <c r="AK26" i="170" s="1"/>
  <c r="Q26" i="168"/>
  <c r="Q26" i="170" s="1"/>
  <c r="BX26" i="168"/>
  <c r="BX26" i="170" s="1"/>
  <c r="BD26" i="168"/>
  <c r="BD26" i="170" s="1"/>
  <c r="AJ26" i="168"/>
  <c r="AJ26" i="170" s="1"/>
  <c r="P26" i="168"/>
  <c r="P26" i="170" s="1"/>
  <c r="BW26" i="168"/>
  <c r="BW26" i="170" s="1"/>
  <c r="BC26" i="168"/>
  <c r="BC26" i="170" s="1"/>
  <c r="AI26" i="168"/>
  <c r="AI26" i="170" s="1"/>
  <c r="O26" i="168"/>
  <c r="O26" i="170" s="1"/>
  <c r="BV26" i="168"/>
  <c r="BV26" i="170" s="1"/>
  <c r="BB26" i="168"/>
  <c r="BB26" i="170" s="1"/>
  <c r="AH26" i="168"/>
  <c r="AH26" i="170" s="1"/>
  <c r="N26" i="168"/>
  <c r="N26" i="170" s="1"/>
  <c r="BU26" i="168"/>
  <c r="BU26" i="170" s="1"/>
  <c r="BA26" i="168"/>
  <c r="BA26" i="170" s="1"/>
  <c r="AG26" i="168"/>
  <c r="AG26" i="170" s="1"/>
  <c r="M26" i="168"/>
  <c r="M26" i="170" s="1"/>
  <c r="BT26" i="168"/>
  <c r="BT26" i="170" s="1"/>
  <c r="AZ26" i="168"/>
  <c r="AZ26" i="170" s="1"/>
  <c r="AF26" i="168"/>
  <c r="AF26" i="170" s="1"/>
  <c r="L26" i="168"/>
  <c r="L26" i="170" s="1"/>
  <c r="CC26" i="168"/>
  <c r="CC26" i="170" s="1"/>
  <c r="BS26" i="168"/>
  <c r="BS26" i="170" s="1"/>
  <c r="BL26" i="168"/>
  <c r="BL26" i="170" s="1"/>
  <c r="BK26" i="168"/>
  <c r="BK26" i="170" s="1"/>
  <c r="BJ26" i="168"/>
  <c r="BJ26" i="170" s="1"/>
  <c r="BI26" i="168"/>
  <c r="BI26" i="170" s="1"/>
  <c r="AY26" i="168"/>
  <c r="AY26" i="170" s="1"/>
  <c r="AR26" i="168"/>
  <c r="AR26" i="170" s="1"/>
  <c r="AQ26" i="168"/>
  <c r="AQ26" i="170" s="1"/>
  <c r="AP26" i="168"/>
  <c r="AP26" i="170" s="1"/>
  <c r="AO26" i="168"/>
  <c r="AO26" i="170" s="1"/>
  <c r="AE26" i="168"/>
  <c r="AE26" i="170" s="1"/>
  <c r="X26" i="168"/>
  <c r="X26" i="170" s="1"/>
  <c r="W26" i="168"/>
  <c r="W26" i="170" s="1"/>
  <c r="V26" i="168"/>
  <c r="V26" i="170" s="1"/>
  <c r="U26" i="168"/>
  <c r="U26" i="170" s="1"/>
  <c r="K26" i="168"/>
  <c r="K26" i="170" s="1"/>
  <c r="CF26" i="168"/>
  <c r="CF26" i="170" s="1"/>
  <c r="D26" i="168"/>
  <c r="CE26" i="168"/>
  <c r="CE26" i="170" s="1"/>
  <c r="CD26" i="168"/>
  <c r="CD26" i="170" s="1"/>
  <c r="BS63" i="168"/>
  <c r="BS63" i="170" s="1"/>
  <c r="AY63" i="168"/>
  <c r="AY63" i="170" s="1"/>
  <c r="AE63" i="168"/>
  <c r="AE63" i="170" s="1"/>
  <c r="K63" i="168"/>
  <c r="K63" i="170" s="1"/>
  <c r="BR63" i="168"/>
  <c r="BR63" i="170" s="1"/>
  <c r="AX63" i="168"/>
  <c r="AX63" i="170" s="1"/>
  <c r="AD63" i="168"/>
  <c r="AD63" i="170" s="1"/>
  <c r="J63" i="168"/>
  <c r="J63" i="170" s="1"/>
  <c r="BQ63" i="168"/>
  <c r="BQ63" i="170" s="1"/>
  <c r="AW63" i="168"/>
  <c r="AW63" i="170" s="1"/>
  <c r="AC63" i="168"/>
  <c r="AC63" i="170" s="1"/>
  <c r="I63" i="168"/>
  <c r="I63" i="170" s="1"/>
  <c r="BP63" i="168"/>
  <c r="BP63" i="170" s="1"/>
  <c r="AV63" i="168"/>
  <c r="AV63" i="170" s="1"/>
  <c r="AB63" i="168"/>
  <c r="AB63" i="170" s="1"/>
  <c r="H63" i="168"/>
  <c r="H63" i="170" s="1"/>
  <c r="BO63" i="168"/>
  <c r="BO63" i="170" s="1"/>
  <c r="AU63" i="168"/>
  <c r="AU63" i="170" s="1"/>
  <c r="AA63" i="168"/>
  <c r="AA63" i="170" s="1"/>
  <c r="G63" i="168"/>
  <c r="G63" i="170" s="1"/>
  <c r="CH63" i="168"/>
  <c r="CH63" i="170" s="1"/>
  <c r="BN63" i="168"/>
  <c r="BN63" i="170" s="1"/>
  <c r="AT63" i="168"/>
  <c r="AT63" i="170" s="1"/>
  <c r="Z63" i="168"/>
  <c r="Z63" i="170" s="1"/>
  <c r="F63" i="168"/>
  <c r="F63" i="170" s="1"/>
  <c r="CG63" i="168"/>
  <c r="CG63" i="170" s="1"/>
  <c r="BM63" i="168"/>
  <c r="BM63" i="170" s="1"/>
  <c r="AS63" i="168"/>
  <c r="AS63" i="170" s="1"/>
  <c r="Y63" i="168"/>
  <c r="Y63" i="170" s="1"/>
  <c r="E63" i="168"/>
  <c r="E63" i="170" s="1"/>
  <c r="CF63" i="168"/>
  <c r="CF63" i="170" s="1"/>
  <c r="BL63" i="168"/>
  <c r="BL63" i="170" s="1"/>
  <c r="AR63" i="168"/>
  <c r="AR63" i="170" s="1"/>
  <c r="X63" i="168"/>
  <c r="X63" i="170" s="1"/>
  <c r="D63" i="168"/>
  <c r="CE63" i="168"/>
  <c r="CE63" i="170" s="1"/>
  <c r="BK63" i="168"/>
  <c r="BK63" i="170" s="1"/>
  <c r="AQ63" i="168"/>
  <c r="AQ63" i="170" s="1"/>
  <c r="W63" i="168"/>
  <c r="W63" i="170" s="1"/>
  <c r="CD63" i="168"/>
  <c r="CD63" i="170" s="1"/>
  <c r="BJ63" i="168"/>
  <c r="BJ63" i="170" s="1"/>
  <c r="AP63" i="168"/>
  <c r="AP63" i="170" s="1"/>
  <c r="V63" i="168"/>
  <c r="V63" i="170" s="1"/>
  <c r="CC63" i="168"/>
  <c r="CC63" i="170" s="1"/>
  <c r="BI63" i="168"/>
  <c r="BI63" i="170" s="1"/>
  <c r="AO63" i="168"/>
  <c r="AO63" i="170" s="1"/>
  <c r="U63" i="168"/>
  <c r="U63" i="170" s="1"/>
  <c r="BH63" i="168"/>
  <c r="BH63" i="170" s="1"/>
  <c r="AN63" i="168"/>
  <c r="AN63" i="170" s="1"/>
  <c r="T63" i="168"/>
  <c r="T63" i="170" s="1"/>
  <c r="CA63" i="168"/>
  <c r="CA63" i="170" s="1"/>
  <c r="BG63" i="168"/>
  <c r="BG63" i="170" s="1"/>
  <c r="AM63" i="168"/>
  <c r="AM63" i="170" s="1"/>
  <c r="S63" i="168"/>
  <c r="S63" i="170" s="1"/>
  <c r="BZ63" i="168"/>
  <c r="BZ63" i="170" s="1"/>
  <c r="BF63" i="168"/>
  <c r="BF63" i="170" s="1"/>
  <c r="AL63" i="168"/>
  <c r="AL63" i="170" s="1"/>
  <c r="R63" i="168"/>
  <c r="R63" i="170" s="1"/>
  <c r="BY63" i="168"/>
  <c r="BY63" i="170" s="1"/>
  <c r="BE63" i="168"/>
  <c r="BE63" i="170" s="1"/>
  <c r="AK63" i="168"/>
  <c r="AK63" i="170" s="1"/>
  <c r="Q63" i="168"/>
  <c r="Q63" i="170" s="1"/>
  <c r="BX63" i="168"/>
  <c r="BX63" i="170" s="1"/>
  <c r="BD63" i="168"/>
  <c r="BD63" i="170" s="1"/>
  <c r="AJ63" i="168"/>
  <c r="AJ63" i="170" s="1"/>
  <c r="P63" i="168"/>
  <c r="P63" i="170" s="1"/>
  <c r="BW63" i="168"/>
  <c r="BW63" i="170" s="1"/>
  <c r="BC63" i="168"/>
  <c r="BC63" i="170" s="1"/>
  <c r="AI63" i="168"/>
  <c r="AI63" i="170" s="1"/>
  <c r="O63" i="168"/>
  <c r="O63" i="170" s="1"/>
  <c r="BV63" i="168"/>
  <c r="BV63" i="170" s="1"/>
  <c r="BB63" i="168"/>
  <c r="BB63" i="170" s="1"/>
  <c r="AH63" i="168"/>
  <c r="AH63" i="170" s="1"/>
  <c r="N63" i="168"/>
  <c r="N63" i="170" s="1"/>
  <c r="BU63" i="168"/>
  <c r="BU63" i="170" s="1"/>
  <c r="BA63" i="168"/>
  <c r="BA63" i="170" s="1"/>
  <c r="AG63" i="168"/>
  <c r="AG63" i="170" s="1"/>
  <c r="M63" i="168"/>
  <c r="M63" i="170" s="1"/>
  <c r="BT63" i="168"/>
  <c r="BT63" i="170" s="1"/>
  <c r="AZ63" i="168"/>
  <c r="AZ63" i="170" s="1"/>
  <c r="AF63" i="168"/>
  <c r="AF63" i="170" s="1"/>
  <c r="L63" i="168"/>
  <c r="L63" i="170" s="1"/>
  <c r="AJ17" i="207"/>
  <c r="AL17" i="206"/>
  <c r="AL17" i="207" s="1"/>
  <c r="AK17" i="206"/>
  <c r="AK17" i="207" s="1"/>
  <c r="AJ46" i="207"/>
  <c r="AL46" i="206"/>
  <c r="AL46" i="207" s="1"/>
  <c r="AK46" i="206"/>
  <c r="AK46" i="207" s="1"/>
  <c r="AJ91" i="206"/>
  <c r="AL13" i="206"/>
  <c r="AL13" i="207" s="1"/>
  <c r="AK13" i="206"/>
  <c r="AJ13" i="207"/>
  <c r="AJ41" i="207"/>
  <c r="AL41" i="206"/>
  <c r="AL41" i="207" s="1"/>
  <c r="AK41" i="206"/>
  <c r="AK41" i="207" s="1"/>
  <c r="AG24" i="207"/>
  <c r="AI24" i="206"/>
  <c r="AI24" i="207" s="1"/>
  <c r="AH24" i="206"/>
  <c r="AH24" i="207" s="1"/>
  <c r="AG84" i="207"/>
  <c r="AI84" i="206"/>
  <c r="AI84" i="207" s="1"/>
  <c r="AH84" i="206"/>
  <c r="AH84" i="207" s="1"/>
  <c r="AG69" i="207"/>
  <c r="AI69" i="206"/>
  <c r="AI69" i="207" s="1"/>
  <c r="AH69" i="206"/>
  <c r="AH69" i="207" s="1"/>
  <c r="AI40" i="206"/>
  <c r="AI40" i="207" s="1"/>
  <c r="AH40" i="206"/>
  <c r="AH40" i="207" s="1"/>
  <c r="AG40" i="207"/>
  <c r="BS43" i="168"/>
  <c r="BS43" i="170" s="1"/>
  <c r="AY43" i="168"/>
  <c r="AY43" i="170" s="1"/>
  <c r="AE43" i="168"/>
  <c r="AE43" i="170" s="1"/>
  <c r="K43" i="168"/>
  <c r="K43" i="170" s="1"/>
  <c r="BR43" i="168"/>
  <c r="BR43" i="170" s="1"/>
  <c r="AX43" i="168"/>
  <c r="AX43" i="170" s="1"/>
  <c r="AD43" i="168"/>
  <c r="AD43" i="170" s="1"/>
  <c r="J43" i="168"/>
  <c r="J43" i="170" s="1"/>
  <c r="BQ43" i="168"/>
  <c r="BQ43" i="170" s="1"/>
  <c r="AW43" i="168"/>
  <c r="AW43" i="170" s="1"/>
  <c r="AC43" i="168"/>
  <c r="AC43" i="170" s="1"/>
  <c r="I43" i="168"/>
  <c r="I43" i="170" s="1"/>
  <c r="BP43" i="168"/>
  <c r="BP43" i="170" s="1"/>
  <c r="AV43" i="168"/>
  <c r="AV43" i="170" s="1"/>
  <c r="AB43" i="168"/>
  <c r="AB43" i="170" s="1"/>
  <c r="H43" i="168"/>
  <c r="H43" i="170" s="1"/>
  <c r="BO43" i="168"/>
  <c r="BO43" i="170" s="1"/>
  <c r="AU43" i="168"/>
  <c r="AU43" i="170" s="1"/>
  <c r="AA43" i="168"/>
  <c r="AA43" i="170" s="1"/>
  <c r="G43" i="168"/>
  <c r="G43" i="170" s="1"/>
  <c r="CH43" i="168"/>
  <c r="CH43" i="170" s="1"/>
  <c r="BN43" i="168"/>
  <c r="BN43" i="170" s="1"/>
  <c r="AT43" i="168"/>
  <c r="AT43" i="170" s="1"/>
  <c r="Z43" i="168"/>
  <c r="Z43" i="170" s="1"/>
  <c r="F43" i="168"/>
  <c r="F43" i="170" s="1"/>
  <c r="CC43" i="168"/>
  <c r="CC43" i="170" s="1"/>
  <c r="BI43" i="168"/>
  <c r="BI43" i="170" s="1"/>
  <c r="AO43" i="168"/>
  <c r="AO43" i="170" s="1"/>
  <c r="U43" i="168"/>
  <c r="U43" i="170" s="1"/>
  <c r="BH43" i="168"/>
  <c r="BH43" i="170" s="1"/>
  <c r="AN43" i="168"/>
  <c r="AN43" i="170" s="1"/>
  <c r="T43" i="168"/>
  <c r="T43" i="170" s="1"/>
  <c r="CA43" i="168"/>
  <c r="CA43" i="170" s="1"/>
  <c r="BG43" i="168"/>
  <c r="BG43" i="170" s="1"/>
  <c r="AM43" i="168"/>
  <c r="AM43" i="170" s="1"/>
  <c r="S43" i="168"/>
  <c r="S43" i="170" s="1"/>
  <c r="BZ43" i="168"/>
  <c r="BZ43" i="170" s="1"/>
  <c r="BF43" i="168"/>
  <c r="BF43" i="170" s="1"/>
  <c r="AL43" i="168"/>
  <c r="AL43" i="170" s="1"/>
  <c r="R43" i="168"/>
  <c r="R43" i="170" s="1"/>
  <c r="BY43" i="168"/>
  <c r="BY43" i="170" s="1"/>
  <c r="BE43" i="168"/>
  <c r="BE43" i="170" s="1"/>
  <c r="AK43" i="168"/>
  <c r="AK43" i="170" s="1"/>
  <c r="Q43" i="168"/>
  <c r="Q43" i="170" s="1"/>
  <c r="BX43" i="168"/>
  <c r="BX43" i="170" s="1"/>
  <c r="BD43" i="168"/>
  <c r="BD43" i="170" s="1"/>
  <c r="AJ43" i="168"/>
  <c r="AJ43" i="170" s="1"/>
  <c r="P43" i="168"/>
  <c r="P43" i="170" s="1"/>
  <c r="BW43" i="168"/>
  <c r="BW43" i="170" s="1"/>
  <c r="BC43" i="168"/>
  <c r="BC43" i="170" s="1"/>
  <c r="AI43" i="168"/>
  <c r="AI43" i="170" s="1"/>
  <c r="O43" i="168"/>
  <c r="O43" i="170" s="1"/>
  <c r="BV43" i="168"/>
  <c r="BV43" i="170" s="1"/>
  <c r="BB43" i="168"/>
  <c r="BB43" i="170" s="1"/>
  <c r="AH43" i="168"/>
  <c r="AH43" i="170" s="1"/>
  <c r="N43" i="168"/>
  <c r="N43" i="170" s="1"/>
  <c r="BU43" i="168"/>
  <c r="BU43" i="170" s="1"/>
  <c r="BA43" i="168"/>
  <c r="BA43" i="170" s="1"/>
  <c r="AG43" i="168"/>
  <c r="AG43" i="170" s="1"/>
  <c r="M43" i="168"/>
  <c r="M43" i="170" s="1"/>
  <c r="AP43" i="168"/>
  <c r="AP43" i="170" s="1"/>
  <c r="AF43" i="168"/>
  <c r="AF43" i="170" s="1"/>
  <c r="Y43" i="168"/>
  <c r="Y43" i="170" s="1"/>
  <c r="X43" i="168"/>
  <c r="X43" i="170" s="1"/>
  <c r="W43" i="168"/>
  <c r="W43" i="170" s="1"/>
  <c r="V43" i="168"/>
  <c r="V43" i="170" s="1"/>
  <c r="L43" i="168"/>
  <c r="L43" i="170" s="1"/>
  <c r="CG43" i="168"/>
  <c r="CG43" i="170" s="1"/>
  <c r="E43" i="168"/>
  <c r="E43" i="170" s="1"/>
  <c r="CF43" i="168"/>
  <c r="CF43" i="170" s="1"/>
  <c r="D43" i="168"/>
  <c r="CE43" i="168"/>
  <c r="CE43" i="170" s="1"/>
  <c r="CD43" i="168"/>
  <c r="CD43" i="170" s="1"/>
  <c r="BT43" i="168"/>
  <c r="BT43" i="170" s="1"/>
  <c r="BM43" i="168"/>
  <c r="BM43" i="170" s="1"/>
  <c r="BL43" i="168"/>
  <c r="BL43" i="170" s="1"/>
  <c r="BK43" i="168"/>
  <c r="BK43" i="170" s="1"/>
  <c r="BJ43" i="168"/>
  <c r="BJ43" i="170" s="1"/>
  <c r="AZ43" i="168"/>
  <c r="AZ43" i="170" s="1"/>
  <c r="AS43" i="168"/>
  <c r="AS43" i="170" s="1"/>
  <c r="AR43" i="168"/>
  <c r="AR43" i="170" s="1"/>
  <c r="AQ43" i="168"/>
  <c r="AQ43" i="170" s="1"/>
  <c r="X72" i="207"/>
  <c r="Z72" i="206"/>
  <c r="Z72" i="207" s="1"/>
  <c r="Y72" i="206"/>
  <c r="Y72" i="207" s="1"/>
  <c r="X82" i="207"/>
  <c r="Z82" i="206"/>
  <c r="Z82" i="207" s="1"/>
  <c r="Y82" i="206"/>
  <c r="Y82" i="207" s="1"/>
  <c r="X87" i="207"/>
  <c r="Z87" i="206"/>
  <c r="Z87" i="207" s="1"/>
  <c r="Y87" i="206"/>
  <c r="Y87" i="207" s="1"/>
  <c r="X18" i="207"/>
  <c r="Z18" i="206"/>
  <c r="Z18" i="207" s="1"/>
  <c r="Y18" i="206"/>
  <c r="Y18" i="207" s="1"/>
  <c r="AN9" i="170"/>
  <c r="X9" i="170"/>
  <c r="BY9" i="170"/>
  <c r="N9" i="170"/>
  <c r="AD34" i="207"/>
  <c r="AF34" i="206"/>
  <c r="AF34" i="207" s="1"/>
  <c r="AE34" i="206"/>
  <c r="AE34" i="207" s="1"/>
  <c r="AF31" i="206"/>
  <c r="AF31" i="207" s="1"/>
  <c r="AE31" i="206"/>
  <c r="AE31" i="207" s="1"/>
  <c r="AD31" i="207"/>
  <c r="AD68" i="207"/>
  <c r="AF68" i="206"/>
  <c r="AF68" i="207" s="1"/>
  <c r="AE68" i="206"/>
  <c r="AE68" i="207" s="1"/>
  <c r="AD19" i="207"/>
  <c r="AF19" i="206"/>
  <c r="AF19" i="207" s="1"/>
  <c r="AE19" i="206"/>
  <c r="AE19" i="207" s="1"/>
  <c r="BR46" i="168"/>
  <c r="BR46" i="170" s="1"/>
  <c r="AX46" i="168"/>
  <c r="AX46" i="170" s="1"/>
  <c r="AD46" i="168"/>
  <c r="AD46" i="170" s="1"/>
  <c r="J46" i="168"/>
  <c r="J46" i="170" s="1"/>
  <c r="BQ46" i="168"/>
  <c r="BQ46" i="170" s="1"/>
  <c r="AW46" i="168"/>
  <c r="AW46" i="170" s="1"/>
  <c r="AC46" i="168"/>
  <c r="AC46" i="170" s="1"/>
  <c r="I46" i="168"/>
  <c r="I46" i="170" s="1"/>
  <c r="BP46" i="168"/>
  <c r="BP46" i="170" s="1"/>
  <c r="AV46" i="168"/>
  <c r="AV46" i="170" s="1"/>
  <c r="AB46" i="168"/>
  <c r="AB46" i="170" s="1"/>
  <c r="H46" i="168"/>
  <c r="H46" i="170" s="1"/>
  <c r="BO46" i="168"/>
  <c r="BO46" i="170" s="1"/>
  <c r="AU46" i="168"/>
  <c r="AU46" i="170" s="1"/>
  <c r="AA46" i="168"/>
  <c r="AA46" i="170" s="1"/>
  <c r="G46" i="168"/>
  <c r="G46" i="170" s="1"/>
  <c r="CH46" i="168"/>
  <c r="CH46" i="170" s="1"/>
  <c r="BN46" i="168"/>
  <c r="BN46" i="170" s="1"/>
  <c r="AT46" i="168"/>
  <c r="AT46" i="170" s="1"/>
  <c r="Z46" i="168"/>
  <c r="Z46" i="170" s="1"/>
  <c r="F46" i="168"/>
  <c r="F46" i="170" s="1"/>
  <c r="CG46" i="168"/>
  <c r="CG46" i="170" s="1"/>
  <c r="BM46" i="168"/>
  <c r="BM46" i="170" s="1"/>
  <c r="AS46" i="168"/>
  <c r="AS46" i="170" s="1"/>
  <c r="Y46" i="168"/>
  <c r="Y46" i="170" s="1"/>
  <c r="E46" i="168"/>
  <c r="E46" i="170" s="1"/>
  <c r="BH46" i="168"/>
  <c r="BH46" i="170" s="1"/>
  <c r="AN46" i="168"/>
  <c r="AN46" i="170" s="1"/>
  <c r="T46" i="168"/>
  <c r="T46" i="170" s="1"/>
  <c r="CA46" i="168"/>
  <c r="CA46" i="170" s="1"/>
  <c r="BG46" i="168"/>
  <c r="BG46" i="170" s="1"/>
  <c r="AM46" i="168"/>
  <c r="AM46" i="170" s="1"/>
  <c r="S46" i="168"/>
  <c r="S46" i="170" s="1"/>
  <c r="BZ46" i="168"/>
  <c r="BZ46" i="170" s="1"/>
  <c r="BF46" i="168"/>
  <c r="BF46" i="170" s="1"/>
  <c r="AL46" i="168"/>
  <c r="AL46" i="170" s="1"/>
  <c r="R46" i="168"/>
  <c r="R46" i="170" s="1"/>
  <c r="BY46" i="168"/>
  <c r="BY46" i="170" s="1"/>
  <c r="BE46" i="168"/>
  <c r="BE46" i="170" s="1"/>
  <c r="AK46" i="168"/>
  <c r="AK46" i="170" s="1"/>
  <c r="Q46" i="168"/>
  <c r="Q46" i="170" s="1"/>
  <c r="BX46" i="168"/>
  <c r="BX46" i="170" s="1"/>
  <c r="BD46" i="168"/>
  <c r="BD46" i="170" s="1"/>
  <c r="AJ46" i="168"/>
  <c r="AJ46" i="170" s="1"/>
  <c r="P46" i="168"/>
  <c r="P46" i="170" s="1"/>
  <c r="BW46" i="168"/>
  <c r="BW46" i="170" s="1"/>
  <c r="BC46" i="168"/>
  <c r="BC46" i="170" s="1"/>
  <c r="AI46" i="168"/>
  <c r="AI46" i="170" s="1"/>
  <c r="O46" i="168"/>
  <c r="O46" i="170" s="1"/>
  <c r="BV46" i="168"/>
  <c r="BV46" i="170" s="1"/>
  <c r="BB46" i="168"/>
  <c r="BB46" i="170" s="1"/>
  <c r="AH46" i="168"/>
  <c r="AH46" i="170" s="1"/>
  <c r="N46" i="168"/>
  <c r="N46" i="170" s="1"/>
  <c r="BU46" i="168"/>
  <c r="BU46" i="170" s="1"/>
  <c r="BA46" i="168"/>
  <c r="BA46" i="170" s="1"/>
  <c r="AG46" i="168"/>
  <c r="AG46" i="170" s="1"/>
  <c r="M46" i="168"/>
  <c r="M46" i="170" s="1"/>
  <c r="BT46" i="168"/>
  <c r="BT46" i="170" s="1"/>
  <c r="AZ46" i="168"/>
  <c r="AZ46" i="170" s="1"/>
  <c r="AF46" i="168"/>
  <c r="AF46" i="170" s="1"/>
  <c r="L46" i="168"/>
  <c r="L46" i="170" s="1"/>
  <c r="U46" i="168"/>
  <c r="U46" i="170" s="1"/>
  <c r="K46" i="168"/>
  <c r="K46" i="170" s="1"/>
  <c r="CF46" i="168"/>
  <c r="CF46" i="170" s="1"/>
  <c r="D46" i="168"/>
  <c r="CE46" i="168"/>
  <c r="CE46" i="170" s="1"/>
  <c r="CD46" i="168"/>
  <c r="CD46" i="170" s="1"/>
  <c r="CC46" i="168"/>
  <c r="CC46" i="170" s="1"/>
  <c r="BS46" i="168"/>
  <c r="BS46" i="170" s="1"/>
  <c r="BL46" i="168"/>
  <c r="BL46" i="170" s="1"/>
  <c r="BK46" i="168"/>
  <c r="BK46" i="170" s="1"/>
  <c r="BJ46" i="168"/>
  <c r="BJ46" i="170" s="1"/>
  <c r="BI46" i="168"/>
  <c r="BI46" i="170" s="1"/>
  <c r="AY46" i="168"/>
  <c r="AY46" i="170" s="1"/>
  <c r="AR46" i="168"/>
  <c r="AR46" i="170" s="1"/>
  <c r="AQ46" i="168"/>
  <c r="AQ46" i="170" s="1"/>
  <c r="AP46" i="168"/>
  <c r="AP46" i="170" s="1"/>
  <c r="AO46" i="168"/>
  <c r="AO46" i="170" s="1"/>
  <c r="AE46" i="168"/>
  <c r="AE46" i="170" s="1"/>
  <c r="X46" i="168"/>
  <c r="X46" i="170" s="1"/>
  <c r="W46" i="168"/>
  <c r="W46" i="170" s="1"/>
  <c r="V46" i="168"/>
  <c r="V46" i="170" s="1"/>
  <c r="CA19" i="168"/>
  <c r="CA19" i="170" s="1"/>
  <c r="BG19" i="168"/>
  <c r="BG19" i="170" s="1"/>
  <c r="AM19" i="168"/>
  <c r="AM19" i="170" s="1"/>
  <c r="S19" i="168"/>
  <c r="S19" i="170" s="1"/>
  <c r="BZ19" i="168"/>
  <c r="BZ19" i="170" s="1"/>
  <c r="BF19" i="168"/>
  <c r="BF19" i="170" s="1"/>
  <c r="AL19" i="168"/>
  <c r="AL19" i="170" s="1"/>
  <c r="R19" i="168"/>
  <c r="R19" i="170" s="1"/>
  <c r="BY19" i="168"/>
  <c r="BY19" i="170" s="1"/>
  <c r="BE19" i="168"/>
  <c r="BE19" i="170" s="1"/>
  <c r="AK19" i="168"/>
  <c r="AK19" i="170" s="1"/>
  <c r="Q19" i="168"/>
  <c r="Q19" i="170" s="1"/>
  <c r="BX19" i="168"/>
  <c r="BX19" i="170" s="1"/>
  <c r="BD19" i="168"/>
  <c r="BD19" i="170" s="1"/>
  <c r="AJ19" i="168"/>
  <c r="AJ19" i="170" s="1"/>
  <c r="P19" i="168"/>
  <c r="P19" i="170" s="1"/>
  <c r="BW19" i="168"/>
  <c r="BW19" i="170" s="1"/>
  <c r="BC19" i="168"/>
  <c r="BC19" i="170" s="1"/>
  <c r="AI19" i="168"/>
  <c r="AI19" i="170" s="1"/>
  <c r="O19" i="168"/>
  <c r="O19" i="170" s="1"/>
  <c r="BV19" i="168"/>
  <c r="BV19" i="170" s="1"/>
  <c r="BB19" i="168"/>
  <c r="BB19" i="170" s="1"/>
  <c r="AH19" i="168"/>
  <c r="AH19" i="170" s="1"/>
  <c r="N19" i="168"/>
  <c r="N19" i="170" s="1"/>
  <c r="BQ19" i="168"/>
  <c r="BQ19" i="170" s="1"/>
  <c r="AW19" i="168"/>
  <c r="AW19" i="170" s="1"/>
  <c r="AC19" i="168"/>
  <c r="AC19" i="170" s="1"/>
  <c r="I19" i="168"/>
  <c r="I19" i="170" s="1"/>
  <c r="BP19" i="168"/>
  <c r="BP19" i="170" s="1"/>
  <c r="AV19" i="168"/>
  <c r="AV19" i="170" s="1"/>
  <c r="AB19" i="168"/>
  <c r="AB19" i="170" s="1"/>
  <c r="H19" i="168"/>
  <c r="H19" i="170" s="1"/>
  <c r="BO19" i="168"/>
  <c r="BO19" i="170" s="1"/>
  <c r="AU19" i="168"/>
  <c r="AU19" i="170" s="1"/>
  <c r="AA19" i="168"/>
  <c r="AA19" i="170" s="1"/>
  <c r="G19" i="168"/>
  <c r="G19" i="170" s="1"/>
  <c r="CH19" i="168"/>
  <c r="CH19" i="170" s="1"/>
  <c r="BN19" i="168"/>
  <c r="BN19" i="170" s="1"/>
  <c r="AT19" i="168"/>
  <c r="AT19" i="170" s="1"/>
  <c r="Z19" i="168"/>
  <c r="Z19" i="170" s="1"/>
  <c r="F19" i="168"/>
  <c r="F19" i="170" s="1"/>
  <c r="CG19" i="168"/>
  <c r="CG19" i="170" s="1"/>
  <c r="BM19" i="168"/>
  <c r="BM19" i="170" s="1"/>
  <c r="AS19" i="168"/>
  <c r="AS19" i="170" s="1"/>
  <c r="Y19" i="168"/>
  <c r="Y19" i="170" s="1"/>
  <c r="E19" i="168"/>
  <c r="E19" i="170" s="1"/>
  <c r="CF19" i="168"/>
  <c r="CF19" i="170" s="1"/>
  <c r="BL19" i="168"/>
  <c r="BL19" i="170" s="1"/>
  <c r="AR19" i="168"/>
  <c r="AR19" i="170" s="1"/>
  <c r="X19" i="168"/>
  <c r="X19" i="170" s="1"/>
  <c r="D19" i="168"/>
  <c r="CE19" i="168"/>
  <c r="CE19" i="170" s="1"/>
  <c r="BK19" i="168"/>
  <c r="BK19" i="170" s="1"/>
  <c r="AQ19" i="168"/>
  <c r="AQ19" i="170" s="1"/>
  <c r="W19" i="168"/>
  <c r="W19" i="170" s="1"/>
  <c r="CD19" i="168"/>
  <c r="CD19" i="170" s="1"/>
  <c r="BJ19" i="168"/>
  <c r="BJ19" i="170" s="1"/>
  <c r="AP19" i="168"/>
  <c r="AP19" i="170" s="1"/>
  <c r="V19" i="168"/>
  <c r="V19" i="170" s="1"/>
  <c r="CC19" i="168"/>
  <c r="CC19" i="170" s="1"/>
  <c r="BI19" i="168"/>
  <c r="BI19" i="170" s="1"/>
  <c r="AO19" i="168"/>
  <c r="AO19" i="170" s="1"/>
  <c r="U19" i="168"/>
  <c r="U19" i="170" s="1"/>
  <c r="AX19" i="168"/>
  <c r="AX19" i="170" s="1"/>
  <c r="AN19" i="168"/>
  <c r="AN19" i="170" s="1"/>
  <c r="AG19" i="168"/>
  <c r="AG19" i="170" s="1"/>
  <c r="AF19" i="168"/>
  <c r="AF19" i="170" s="1"/>
  <c r="AE19" i="168"/>
  <c r="AE19" i="170" s="1"/>
  <c r="AD19" i="168"/>
  <c r="AD19" i="170" s="1"/>
  <c r="T19" i="168"/>
  <c r="T19" i="170" s="1"/>
  <c r="M19" i="168"/>
  <c r="M19" i="170" s="1"/>
  <c r="L19" i="168"/>
  <c r="L19" i="170" s="1"/>
  <c r="K19" i="168"/>
  <c r="K19" i="170" s="1"/>
  <c r="J19" i="168"/>
  <c r="J19" i="170" s="1"/>
  <c r="BU19" i="168"/>
  <c r="BU19" i="170" s="1"/>
  <c r="BT19" i="168"/>
  <c r="BT19" i="170" s="1"/>
  <c r="BS19" i="168"/>
  <c r="BS19" i="170" s="1"/>
  <c r="BR19" i="168"/>
  <c r="BR19" i="170" s="1"/>
  <c r="BH19" i="168"/>
  <c r="BH19" i="170" s="1"/>
  <c r="BA19" i="168"/>
  <c r="BA19" i="170" s="1"/>
  <c r="AZ19" i="168"/>
  <c r="AZ19" i="170" s="1"/>
  <c r="AY19" i="168"/>
  <c r="AY19" i="170" s="1"/>
  <c r="AL18" i="206"/>
  <c r="AL18" i="207" s="1"/>
  <c r="AK18" i="206"/>
  <c r="AK18" i="207" s="1"/>
  <c r="AJ18" i="207"/>
  <c r="AJ66" i="207"/>
  <c r="AL66" i="206"/>
  <c r="AL66" i="207" s="1"/>
  <c r="AK66" i="206"/>
  <c r="AK66" i="207" s="1"/>
  <c r="AJ32" i="207"/>
  <c r="AL32" i="206"/>
  <c r="AL32" i="207" s="1"/>
  <c r="AK32" i="206"/>
  <c r="AK32" i="207" s="1"/>
  <c r="AJ61" i="207"/>
  <c r="AL61" i="206"/>
  <c r="AL61" i="207" s="1"/>
  <c r="AK61" i="206"/>
  <c r="AK61" i="207" s="1"/>
  <c r="AG32" i="207"/>
  <c r="AI32" i="206"/>
  <c r="AI32" i="207" s="1"/>
  <c r="AH32" i="206"/>
  <c r="AH32" i="207" s="1"/>
  <c r="AI16" i="206"/>
  <c r="AI16" i="207" s="1"/>
  <c r="AH16" i="206"/>
  <c r="AH16" i="207" s="1"/>
  <c r="AG16" i="207"/>
  <c r="AI30" i="206"/>
  <c r="AI30" i="207" s="1"/>
  <c r="AH30" i="206"/>
  <c r="AH30" i="207" s="1"/>
  <c r="AG30" i="207"/>
  <c r="AI60" i="206"/>
  <c r="AI60" i="207" s="1"/>
  <c r="AH60" i="206"/>
  <c r="AH60" i="207" s="1"/>
  <c r="AG60" i="207"/>
  <c r="Z73" i="206"/>
  <c r="Z73" i="207" s="1"/>
  <c r="Y73" i="206"/>
  <c r="Y73" i="207" s="1"/>
  <c r="X73" i="207"/>
  <c r="Z23" i="206"/>
  <c r="Z23" i="207" s="1"/>
  <c r="Y23" i="206"/>
  <c r="Y23" i="207" s="1"/>
  <c r="X23" i="207"/>
  <c r="X28" i="207"/>
  <c r="Z28" i="206"/>
  <c r="Z28" i="207" s="1"/>
  <c r="Y28" i="206"/>
  <c r="Y28" i="207" s="1"/>
  <c r="X38" i="207"/>
  <c r="Z38" i="206"/>
  <c r="Z38" i="207" s="1"/>
  <c r="Y38" i="206"/>
  <c r="Y38" i="207" s="1"/>
  <c r="D76" i="170"/>
  <c r="CB76" i="168"/>
  <c r="BK9" i="170"/>
  <c r="AV9" i="170"/>
  <c r="H9" i="170"/>
  <c r="AK9" i="170"/>
  <c r="BZ42" i="168"/>
  <c r="BZ42" i="170" s="1"/>
  <c r="BF42" i="168"/>
  <c r="BF42" i="170" s="1"/>
  <c r="AL42" i="168"/>
  <c r="AL42" i="170" s="1"/>
  <c r="R42" i="168"/>
  <c r="R42" i="170" s="1"/>
  <c r="BY42" i="168"/>
  <c r="BY42" i="170" s="1"/>
  <c r="BE42" i="168"/>
  <c r="BE42" i="170" s="1"/>
  <c r="AK42" i="168"/>
  <c r="AK42" i="170" s="1"/>
  <c r="Q42" i="168"/>
  <c r="Q42" i="170" s="1"/>
  <c r="BX42" i="168"/>
  <c r="BX42" i="170" s="1"/>
  <c r="BD42" i="168"/>
  <c r="BD42" i="170" s="1"/>
  <c r="AJ42" i="168"/>
  <c r="AJ42" i="170" s="1"/>
  <c r="P42" i="168"/>
  <c r="P42" i="170" s="1"/>
  <c r="BW42" i="168"/>
  <c r="BW42" i="170" s="1"/>
  <c r="BC42" i="168"/>
  <c r="BC42" i="170" s="1"/>
  <c r="AI42" i="168"/>
  <c r="AI42" i="170" s="1"/>
  <c r="O42" i="168"/>
  <c r="O42" i="170" s="1"/>
  <c r="BV42" i="168"/>
  <c r="BV42" i="170" s="1"/>
  <c r="BB42" i="168"/>
  <c r="BB42" i="170" s="1"/>
  <c r="AH42" i="168"/>
  <c r="AH42" i="170" s="1"/>
  <c r="N42" i="168"/>
  <c r="N42" i="170" s="1"/>
  <c r="BU42" i="168"/>
  <c r="BU42" i="170" s="1"/>
  <c r="BA42" i="168"/>
  <c r="BA42" i="170" s="1"/>
  <c r="AG42" i="168"/>
  <c r="AG42" i="170" s="1"/>
  <c r="M42" i="168"/>
  <c r="M42" i="170" s="1"/>
  <c r="BP42" i="168"/>
  <c r="BP42" i="170" s="1"/>
  <c r="AV42" i="168"/>
  <c r="AV42" i="170" s="1"/>
  <c r="AB42" i="168"/>
  <c r="AB42" i="170" s="1"/>
  <c r="H42" i="168"/>
  <c r="H42" i="170" s="1"/>
  <c r="BO42" i="168"/>
  <c r="BO42" i="170" s="1"/>
  <c r="AU42" i="168"/>
  <c r="AU42" i="170" s="1"/>
  <c r="AA42" i="168"/>
  <c r="AA42" i="170" s="1"/>
  <c r="G42" i="168"/>
  <c r="G42" i="170" s="1"/>
  <c r="CH42" i="168"/>
  <c r="CH42" i="170" s="1"/>
  <c r="BN42" i="168"/>
  <c r="BN42" i="170" s="1"/>
  <c r="AT42" i="168"/>
  <c r="AT42" i="170" s="1"/>
  <c r="Z42" i="168"/>
  <c r="Z42" i="170" s="1"/>
  <c r="F42" i="168"/>
  <c r="F42" i="170" s="1"/>
  <c r="CG42" i="168"/>
  <c r="CG42" i="170" s="1"/>
  <c r="BM42" i="168"/>
  <c r="BM42" i="170" s="1"/>
  <c r="AS42" i="168"/>
  <c r="AS42" i="170" s="1"/>
  <c r="Y42" i="168"/>
  <c r="Y42" i="170" s="1"/>
  <c r="E42" i="168"/>
  <c r="E42" i="170" s="1"/>
  <c r="CF42" i="168"/>
  <c r="CF42" i="170" s="1"/>
  <c r="BL42" i="168"/>
  <c r="BL42" i="170" s="1"/>
  <c r="AR42" i="168"/>
  <c r="AR42" i="170" s="1"/>
  <c r="X42" i="168"/>
  <c r="X42" i="170" s="1"/>
  <c r="D42" i="168"/>
  <c r="CE42" i="168"/>
  <c r="CE42" i="170" s="1"/>
  <c r="BK42" i="168"/>
  <c r="BK42" i="170" s="1"/>
  <c r="AQ42" i="168"/>
  <c r="AQ42" i="170" s="1"/>
  <c r="W42" i="168"/>
  <c r="W42" i="170" s="1"/>
  <c r="CD42" i="168"/>
  <c r="CD42" i="170" s="1"/>
  <c r="BJ42" i="168"/>
  <c r="BJ42" i="170" s="1"/>
  <c r="AP42" i="168"/>
  <c r="AP42" i="170" s="1"/>
  <c r="V42" i="168"/>
  <c r="V42" i="170" s="1"/>
  <c r="CC42" i="168"/>
  <c r="CC42" i="170" s="1"/>
  <c r="BI42" i="168"/>
  <c r="BI42" i="170" s="1"/>
  <c r="AO42" i="168"/>
  <c r="AO42" i="170" s="1"/>
  <c r="U42" i="168"/>
  <c r="U42" i="170" s="1"/>
  <c r="BH42" i="168"/>
  <c r="BH42" i="170" s="1"/>
  <c r="AN42" i="168"/>
  <c r="AN42" i="170" s="1"/>
  <c r="T42" i="168"/>
  <c r="T42" i="170" s="1"/>
  <c r="AW42" i="168"/>
  <c r="AW42" i="170" s="1"/>
  <c r="AM42" i="168"/>
  <c r="AM42" i="170" s="1"/>
  <c r="AF42" i="168"/>
  <c r="AF42" i="170" s="1"/>
  <c r="AE42" i="168"/>
  <c r="AE42" i="170" s="1"/>
  <c r="AD42" i="168"/>
  <c r="AD42" i="170" s="1"/>
  <c r="AC42" i="168"/>
  <c r="AC42" i="170" s="1"/>
  <c r="S42" i="168"/>
  <c r="S42" i="170" s="1"/>
  <c r="L42" i="168"/>
  <c r="L42" i="170" s="1"/>
  <c r="K42" i="168"/>
  <c r="K42" i="170" s="1"/>
  <c r="J42" i="168"/>
  <c r="J42" i="170" s="1"/>
  <c r="I42" i="168"/>
  <c r="I42" i="170" s="1"/>
  <c r="CA42" i="168"/>
  <c r="CA42" i="170" s="1"/>
  <c r="BT42" i="168"/>
  <c r="BT42" i="170" s="1"/>
  <c r="BS42" i="168"/>
  <c r="BS42" i="170" s="1"/>
  <c r="BR42" i="168"/>
  <c r="BR42" i="170" s="1"/>
  <c r="BQ42" i="168"/>
  <c r="BQ42" i="170" s="1"/>
  <c r="BG42" i="168"/>
  <c r="BG42" i="170" s="1"/>
  <c r="AZ42" i="168"/>
  <c r="AZ42" i="170" s="1"/>
  <c r="AY42" i="168"/>
  <c r="AY42" i="170" s="1"/>
  <c r="AX42" i="168"/>
  <c r="AX42" i="170" s="1"/>
  <c r="BX68" i="168"/>
  <c r="BX68" i="170" s="1"/>
  <c r="BD68" i="168"/>
  <c r="BD68" i="170" s="1"/>
  <c r="AJ68" i="168"/>
  <c r="AJ68" i="170" s="1"/>
  <c r="P68" i="168"/>
  <c r="P68" i="170" s="1"/>
  <c r="BW68" i="168"/>
  <c r="BW68" i="170" s="1"/>
  <c r="BC68" i="168"/>
  <c r="BC68" i="170" s="1"/>
  <c r="AI68" i="168"/>
  <c r="AI68" i="170" s="1"/>
  <c r="O68" i="168"/>
  <c r="O68" i="170" s="1"/>
  <c r="BV68" i="168"/>
  <c r="BV68" i="170" s="1"/>
  <c r="BB68" i="168"/>
  <c r="BB68" i="170" s="1"/>
  <c r="AH68" i="168"/>
  <c r="AH68" i="170" s="1"/>
  <c r="N68" i="168"/>
  <c r="N68" i="170" s="1"/>
  <c r="BU68" i="168"/>
  <c r="BU68" i="170" s="1"/>
  <c r="BA68" i="168"/>
  <c r="BA68" i="170" s="1"/>
  <c r="AG68" i="168"/>
  <c r="AG68" i="170" s="1"/>
  <c r="M68" i="168"/>
  <c r="M68" i="170" s="1"/>
  <c r="BT68" i="168"/>
  <c r="BT68" i="170" s="1"/>
  <c r="AZ68" i="168"/>
  <c r="AZ68" i="170" s="1"/>
  <c r="AF68" i="168"/>
  <c r="AF68" i="170" s="1"/>
  <c r="L68" i="168"/>
  <c r="L68" i="170" s="1"/>
  <c r="BS68" i="168"/>
  <c r="BS68" i="170" s="1"/>
  <c r="AY68" i="168"/>
  <c r="AY68" i="170" s="1"/>
  <c r="AE68" i="168"/>
  <c r="AE68" i="170" s="1"/>
  <c r="K68" i="168"/>
  <c r="K68" i="170" s="1"/>
  <c r="BR68" i="168"/>
  <c r="BR68" i="170" s="1"/>
  <c r="AX68" i="168"/>
  <c r="AX68" i="170" s="1"/>
  <c r="AD68" i="168"/>
  <c r="AD68" i="170" s="1"/>
  <c r="J68" i="168"/>
  <c r="J68" i="170" s="1"/>
  <c r="BQ68" i="168"/>
  <c r="BQ68" i="170" s="1"/>
  <c r="AW68" i="168"/>
  <c r="AW68" i="170" s="1"/>
  <c r="AC68" i="168"/>
  <c r="AC68" i="170" s="1"/>
  <c r="I68" i="168"/>
  <c r="I68" i="170" s="1"/>
  <c r="BP68" i="168"/>
  <c r="BP68" i="170" s="1"/>
  <c r="AV68" i="168"/>
  <c r="AV68" i="170" s="1"/>
  <c r="AB68" i="168"/>
  <c r="AB68" i="170" s="1"/>
  <c r="H68" i="168"/>
  <c r="H68" i="170" s="1"/>
  <c r="BO68" i="168"/>
  <c r="BO68" i="170" s="1"/>
  <c r="AU68" i="168"/>
  <c r="AU68" i="170" s="1"/>
  <c r="AA68" i="168"/>
  <c r="AA68" i="170" s="1"/>
  <c r="G68" i="168"/>
  <c r="G68" i="170" s="1"/>
  <c r="CH68" i="168"/>
  <c r="CH68" i="170" s="1"/>
  <c r="BN68" i="168"/>
  <c r="BN68" i="170" s="1"/>
  <c r="AT68" i="168"/>
  <c r="AT68" i="170" s="1"/>
  <c r="Z68" i="168"/>
  <c r="Z68" i="170" s="1"/>
  <c r="F68" i="168"/>
  <c r="F68" i="170" s="1"/>
  <c r="CG68" i="168"/>
  <c r="CG68" i="170" s="1"/>
  <c r="BM68" i="168"/>
  <c r="BM68" i="170" s="1"/>
  <c r="AS68" i="168"/>
  <c r="AS68" i="170" s="1"/>
  <c r="Y68" i="168"/>
  <c r="Y68" i="170" s="1"/>
  <c r="E68" i="168"/>
  <c r="E68" i="170" s="1"/>
  <c r="CF68" i="168"/>
  <c r="CF68" i="170" s="1"/>
  <c r="BL68" i="168"/>
  <c r="BL68" i="170" s="1"/>
  <c r="AR68" i="168"/>
  <c r="AR68" i="170" s="1"/>
  <c r="X68" i="168"/>
  <c r="X68" i="170" s="1"/>
  <c r="D68" i="168"/>
  <c r="CE68" i="168"/>
  <c r="CE68" i="170" s="1"/>
  <c r="BK68" i="168"/>
  <c r="BK68" i="170" s="1"/>
  <c r="AQ68" i="168"/>
  <c r="AQ68" i="170" s="1"/>
  <c r="W68" i="168"/>
  <c r="W68" i="170" s="1"/>
  <c r="CD68" i="168"/>
  <c r="CD68" i="170" s="1"/>
  <c r="BJ68" i="168"/>
  <c r="BJ68" i="170" s="1"/>
  <c r="AP68" i="168"/>
  <c r="AP68" i="170" s="1"/>
  <c r="V68" i="168"/>
  <c r="V68" i="170" s="1"/>
  <c r="CC68" i="168"/>
  <c r="CC68" i="170" s="1"/>
  <c r="BI68" i="168"/>
  <c r="BI68" i="170" s="1"/>
  <c r="AO68" i="168"/>
  <c r="AO68" i="170" s="1"/>
  <c r="U68" i="168"/>
  <c r="U68" i="170" s="1"/>
  <c r="BH68" i="168"/>
  <c r="BH68" i="170" s="1"/>
  <c r="AN68" i="168"/>
  <c r="AN68" i="170" s="1"/>
  <c r="T68" i="168"/>
  <c r="T68" i="170" s="1"/>
  <c r="CA68" i="168"/>
  <c r="CA68" i="170" s="1"/>
  <c r="BG68" i="168"/>
  <c r="BG68" i="170" s="1"/>
  <c r="AM68" i="168"/>
  <c r="AM68" i="170" s="1"/>
  <c r="S68" i="168"/>
  <c r="S68" i="170" s="1"/>
  <c r="BZ68" i="168"/>
  <c r="BZ68" i="170" s="1"/>
  <c r="BF68" i="168"/>
  <c r="BF68" i="170" s="1"/>
  <c r="AL68" i="168"/>
  <c r="AL68" i="170" s="1"/>
  <c r="R68" i="168"/>
  <c r="R68" i="170" s="1"/>
  <c r="BY68" i="168"/>
  <c r="BY68" i="170" s="1"/>
  <c r="BE68" i="168"/>
  <c r="BE68" i="170" s="1"/>
  <c r="AK68" i="168"/>
  <c r="AK68" i="170" s="1"/>
  <c r="Q68" i="168"/>
  <c r="Q68" i="170" s="1"/>
  <c r="AD35" i="207"/>
  <c r="AF35" i="206"/>
  <c r="AF35" i="207" s="1"/>
  <c r="AE35" i="206"/>
  <c r="AE35" i="207" s="1"/>
  <c r="AD33" i="207"/>
  <c r="AF33" i="206"/>
  <c r="AF33" i="207" s="1"/>
  <c r="AE33" i="206"/>
  <c r="AE33" i="207" s="1"/>
  <c r="AD88" i="207"/>
  <c r="AF88" i="206"/>
  <c r="AF88" i="207" s="1"/>
  <c r="AE88" i="206"/>
  <c r="AE88" i="207" s="1"/>
  <c r="AD39" i="207"/>
  <c r="AF39" i="206"/>
  <c r="AF39" i="207" s="1"/>
  <c r="AE39" i="206"/>
  <c r="AE39" i="207" s="1"/>
  <c r="AJ25" i="207"/>
  <c r="AL25" i="206"/>
  <c r="AL25" i="207" s="1"/>
  <c r="AK25" i="206"/>
  <c r="AK25" i="207" s="1"/>
  <c r="AJ86" i="207"/>
  <c r="AL86" i="206"/>
  <c r="AL86" i="207" s="1"/>
  <c r="AK86" i="206"/>
  <c r="AK86" i="207" s="1"/>
  <c r="AJ52" i="207"/>
  <c r="AL52" i="206"/>
  <c r="AL52" i="207" s="1"/>
  <c r="AK52" i="206"/>
  <c r="AK52" i="207" s="1"/>
  <c r="AJ81" i="207"/>
  <c r="AL81" i="206"/>
  <c r="AL81" i="207" s="1"/>
  <c r="AK81" i="206"/>
  <c r="AK81" i="207" s="1"/>
  <c r="AG34" i="207"/>
  <c r="AI34" i="206"/>
  <c r="AI34" i="207" s="1"/>
  <c r="AH34" i="206"/>
  <c r="AH34" i="207" s="1"/>
  <c r="AG25" i="207"/>
  <c r="AI25" i="206"/>
  <c r="AI25" i="207" s="1"/>
  <c r="AH25" i="206"/>
  <c r="AH25" i="207" s="1"/>
  <c r="AI50" i="206"/>
  <c r="AI50" i="207" s="1"/>
  <c r="AH50" i="206"/>
  <c r="AH50" i="207" s="1"/>
  <c r="AG50" i="207"/>
  <c r="AI80" i="206"/>
  <c r="AI80" i="207" s="1"/>
  <c r="AH80" i="206"/>
  <c r="AH80" i="207" s="1"/>
  <c r="AG80" i="207"/>
  <c r="D30" i="170"/>
  <c r="CB30" i="168"/>
  <c r="X91" i="206"/>
  <c r="X13" i="207"/>
  <c r="Z13" i="206"/>
  <c r="Z13" i="207" s="1"/>
  <c r="Y13" i="206"/>
  <c r="Z43" i="206"/>
  <c r="Z43" i="207" s="1"/>
  <c r="Y43" i="206"/>
  <c r="Y43" i="207" s="1"/>
  <c r="X43" i="207"/>
  <c r="X48" i="207"/>
  <c r="Z48" i="206"/>
  <c r="Z48" i="207" s="1"/>
  <c r="Y48" i="206"/>
  <c r="Y48" i="207" s="1"/>
  <c r="X58" i="207"/>
  <c r="Z58" i="206"/>
  <c r="Z58" i="207" s="1"/>
  <c r="Y58" i="206"/>
  <c r="Y58" i="207" s="1"/>
  <c r="Q9" i="170"/>
  <c r="BT9" i="170"/>
  <c r="AF9" i="170"/>
  <c r="BI9" i="170"/>
  <c r="CC73" i="168"/>
  <c r="CC73" i="170" s="1"/>
  <c r="BI73" i="168"/>
  <c r="BI73" i="170" s="1"/>
  <c r="AO73" i="168"/>
  <c r="AO73" i="170" s="1"/>
  <c r="U73" i="168"/>
  <c r="U73" i="170" s="1"/>
  <c r="BH73" i="168"/>
  <c r="BH73" i="170" s="1"/>
  <c r="AN73" i="168"/>
  <c r="AN73" i="170" s="1"/>
  <c r="T73" i="168"/>
  <c r="T73" i="170" s="1"/>
  <c r="CA73" i="168"/>
  <c r="CA73" i="170" s="1"/>
  <c r="BG73" i="168"/>
  <c r="BG73" i="170" s="1"/>
  <c r="AM73" i="168"/>
  <c r="AM73" i="170" s="1"/>
  <c r="S73" i="168"/>
  <c r="S73" i="170" s="1"/>
  <c r="BZ73" i="168"/>
  <c r="BZ73" i="170" s="1"/>
  <c r="BF73" i="168"/>
  <c r="BF73" i="170" s="1"/>
  <c r="AL73" i="168"/>
  <c r="AL73" i="170" s="1"/>
  <c r="R73" i="168"/>
  <c r="R73" i="170" s="1"/>
  <c r="BY73" i="168"/>
  <c r="BY73" i="170" s="1"/>
  <c r="BE73" i="168"/>
  <c r="BE73" i="170" s="1"/>
  <c r="AK73" i="168"/>
  <c r="AK73" i="170" s="1"/>
  <c r="Q73" i="168"/>
  <c r="Q73" i="170" s="1"/>
  <c r="BX73" i="168"/>
  <c r="BX73" i="170" s="1"/>
  <c r="BD73" i="168"/>
  <c r="BD73" i="170" s="1"/>
  <c r="AJ73" i="168"/>
  <c r="AJ73" i="170" s="1"/>
  <c r="P73" i="168"/>
  <c r="P73" i="170" s="1"/>
  <c r="BW73" i="168"/>
  <c r="BW73" i="170" s="1"/>
  <c r="BC73" i="168"/>
  <c r="BC73" i="170" s="1"/>
  <c r="AI73" i="168"/>
  <c r="AI73" i="170" s="1"/>
  <c r="O73" i="168"/>
  <c r="O73" i="170" s="1"/>
  <c r="BV73" i="168"/>
  <c r="BV73" i="170" s="1"/>
  <c r="BB73" i="168"/>
  <c r="BB73" i="170" s="1"/>
  <c r="AH73" i="168"/>
  <c r="AH73" i="170" s="1"/>
  <c r="N73" i="168"/>
  <c r="N73" i="170" s="1"/>
  <c r="BU73" i="168"/>
  <c r="BU73" i="170" s="1"/>
  <c r="BA73" i="168"/>
  <c r="BA73" i="170" s="1"/>
  <c r="AG73" i="168"/>
  <c r="AG73" i="170" s="1"/>
  <c r="M73" i="168"/>
  <c r="M73" i="170" s="1"/>
  <c r="BT73" i="168"/>
  <c r="BT73" i="170" s="1"/>
  <c r="AZ73" i="168"/>
  <c r="AZ73" i="170" s="1"/>
  <c r="AF73" i="168"/>
  <c r="AF73" i="170" s="1"/>
  <c r="L73" i="168"/>
  <c r="L73" i="170" s="1"/>
  <c r="BS73" i="168"/>
  <c r="BS73" i="170" s="1"/>
  <c r="AY73" i="168"/>
  <c r="AY73" i="170" s="1"/>
  <c r="AE73" i="168"/>
  <c r="AE73" i="170" s="1"/>
  <c r="K73" i="168"/>
  <c r="K73" i="170" s="1"/>
  <c r="BR73" i="168"/>
  <c r="BR73" i="170" s="1"/>
  <c r="AX73" i="168"/>
  <c r="AX73" i="170" s="1"/>
  <c r="AD73" i="168"/>
  <c r="AD73" i="170" s="1"/>
  <c r="J73" i="168"/>
  <c r="J73" i="170" s="1"/>
  <c r="BQ73" i="168"/>
  <c r="BQ73" i="170" s="1"/>
  <c r="AW73" i="168"/>
  <c r="AW73" i="170" s="1"/>
  <c r="AC73" i="168"/>
  <c r="AC73" i="170" s="1"/>
  <c r="I73" i="168"/>
  <c r="I73" i="170" s="1"/>
  <c r="BP73" i="168"/>
  <c r="BP73" i="170" s="1"/>
  <c r="AV73" i="168"/>
  <c r="AV73" i="170" s="1"/>
  <c r="AB73" i="168"/>
  <c r="AB73" i="170" s="1"/>
  <c r="H73" i="168"/>
  <c r="H73" i="170" s="1"/>
  <c r="BO73" i="168"/>
  <c r="BO73" i="170" s="1"/>
  <c r="AU73" i="168"/>
  <c r="AU73" i="170" s="1"/>
  <c r="AA73" i="168"/>
  <c r="AA73" i="170" s="1"/>
  <c r="G73" i="168"/>
  <c r="G73" i="170" s="1"/>
  <c r="CH73" i="168"/>
  <c r="CH73" i="170" s="1"/>
  <c r="BN73" i="168"/>
  <c r="BN73" i="170" s="1"/>
  <c r="AT73" i="168"/>
  <c r="AT73" i="170" s="1"/>
  <c r="Z73" i="168"/>
  <c r="Z73" i="170" s="1"/>
  <c r="F73" i="168"/>
  <c r="F73" i="170" s="1"/>
  <c r="CG73" i="168"/>
  <c r="CG73" i="170" s="1"/>
  <c r="BM73" i="168"/>
  <c r="BM73" i="170" s="1"/>
  <c r="AS73" i="168"/>
  <c r="AS73" i="170" s="1"/>
  <c r="Y73" i="168"/>
  <c r="Y73" i="170" s="1"/>
  <c r="E73" i="168"/>
  <c r="E73" i="170" s="1"/>
  <c r="CF73" i="168"/>
  <c r="CF73" i="170" s="1"/>
  <c r="BL73" i="168"/>
  <c r="BL73" i="170" s="1"/>
  <c r="AR73" i="168"/>
  <c r="AR73" i="170" s="1"/>
  <c r="X73" i="168"/>
  <c r="X73" i="170" s="1"/>
  <c r="D73" i="168"/>
  <c r="CE73" i="168"/>
  <c r="CE73" i="170" s="1"/>
  <c r="BK73" i="168"/>
  <c r="BK73" i="170" s="1"/>
  <c r="AQ73" i="168"/>
  <c r="AQ73" i="170" s="1"/>
  <c r="W73" i="168"/>
  <c r="W73" i="170" s="1"/>
  <c r="CD73" i="168"/>
  <c r="CD73" i="170" s="1"/>
  <c r="BJ73" i="168"/>
  <c r="BJ73" i="170" s="1"/>
  <c r="AP73" i="168"/>
  <c r="AP73" i="170" s="1"/>
  <c r="V73" i="168"/>
  <c r="V73" i="170" s="1"/>
  <c r="AF36" i="206"/>
  <c r="AF36" i="207" s="1"/>
  <c r="AE36" i="206"/>
  <c r="AE36" i="207" s="1"/>
  <c r="AD36" i="207"/>
  <c r="AD24" i="207"/>
  <c r="AF24" i="206"/>
  <c r="AF24" i="207" s="1"/>
  <c r="AE24" i="206"/>
  <c r="AE24" i="207" s="1"/>
  <c r="AD29" i="207"/>
  <c r="AF29" i="206"/>
  <c r="AF29" i="207" s="1"/>
  <c r="AE29" i="206"/>
  <c r="AE29" i="207" s="1"/>
  <c r="AD59" i="207"/>
  <c r="AF59" i="206"/>
  <c r="AF59" i="207" s="1"/>
  <c r="AE59" i="206"/>
  <c r="AE59" i="207" s="1"/>
  <c r="BP52" i="168"/>
  <c r="BP52" i="170" s="1"/>
  <c r="AV52" i="168"/>
  <c r="AV52" i="170" s="1"/>
  <c r="AB52" i="168"/>
  <c r="AB52" i="170" s="1"/>
  <c r="H52" i="168"/>
  <c r="H52" i="170" s="1"/>
  <c r="BO52" i="168"/>
  <c r="BO52" i="170" s="1"/>
  <c r="AU52" i="168"/>
  <c r="AU52" i="170" s="1"/>
  <c r="AA52" i="168"/>
  <c r="AA52" i="170" s="1"/>
  <c r="G52" i="168"/>
  <c r="G52" i="170" s="1"/>
  <c r="CH52" i="168"/>
  <c r="CH52" i="170" s="1"/>
  <c r="BN52" i="168"/>
  <c r="BN52" i="170" s="1"/>
  <c r="AT52" i="168"/>
  <c r="AT52" i="170" s="1"/>
  <c r="Z52" i="168"/>
  <c r="Z52" i="170" s="1"/>
  <c r="F52" i="168"/>
  <c r="F52" i="170" s="1"/>
  <c r="CG52" i="168"/>
  <c r="CG52" i="170" s="1"/>
  <c r="BM52" i="168"/>
  <c r="BM52" i="170" s="1"/>
  <c r="AS52" i="168"/>
  <c r="AS52" i="170" s="1"/>
  <c r="Y52" i="168"/>
  <c r="Y52" i="170" s="1"/>
  <c r="E52" i="168"/>
  <c r="E52" i="170" s="1"/>
  <c r="CF52" i="168"/>
  <c r="CF52" i="170" s="1"/>
  <c r="BL52" i="168"/>
  <c r="BL52" i="170" s="1"/>
  <c r="AR52" i="168"/>
  <c r="AR52" i="170" s="1"/>
  <c r="X52" i="168"/>
  <c r="X52" i="170" s="1"/>
  <c r="D52" i="168"/>
  <c r="CE52" i="168"/>
  <c r="CE52" i="170" s="1"/>
  <c r="BK52" i="168"/>
  <c r="BK52" i="170" s="1"/>
  <c r="AQ52" i="168"/>
  <c r="AQ52" i="170" s="1"/>
  <c r="W52" i="168"/>
  <c r="W52" i="170" s="1"/>
  <c r="BZ52" i="168"/>
  <c r="BZ52" i="170" s="1"/>
  <c r="BF52" i="168"/>
  <c r="BF52" i="170" s="1"/>
  <c r="AL52" i="168"/>
  <c r="AL52" i="170" s="1"/>
  <c r="R52" i="168"/>
  <c r="R52" i="170" s="1"/>
  <c r="BY52" i="168"/>
  <c r="BY52" i="170" s="1"/>
  <c r="BE52" i="168"/>
  <c r="BE52" i="170" s="1"/>
  <c r="AK52" i="168"/>
  <c r="AK52" i="170" s="1"/>
  <c r="Q52" i="168"/>
  <c r="Q52" i="170" s="1"/>
  <c r="BX52" i="168"/>
  <c r="BX52" i="170" s="1"/>
  <c r="BD52" i="168"/>
  <c r="BD52" i="170" s="1"/>
  <c r="AJ52" i="168"/>
  <c r="AJ52" i="170" s="1"/>
  <c r="P52" i="168"/>
  <c r="P52" i="170" s="1"/>
  <c r="BW52" i="168"/>
  <c r="BW52" i="170" s="1"/>
  <c r="BC52" i="168"/>
  <c r="BC52" i="170" s="1"/>
  <c r="AI52" i="168"/>
  <c r="AI52" i="170" s="1"/>
  <c r="O52" i="168"/>
  <c r="O52" i="170" s="1"/>
  <c r="BV52" i="168"/>
  <c r="BV52" i="170" s="1"/>
  <c r="BB52" i="168"/>
  <c r="BB52" i="170" s="1"/>
  <c r="AH52" i="168"/>
  <c r="AH52" i="170" s="1"/>
  <c r="N52" i="168"/>
  <c r="N52" i="170" s="1"/>
  <c r="BU52" i="168"/>
  <c r="BU52" i="170" s="1"/>
  <c r="BA52" i="168"/>
  <c r="BA52" i="170" s="1"/>
  <c r="AG52" i="168"/>
  <c r="AG52" i="170" s="1"/>
  <c r="M52" i="168"/>
  <c r="M52" i="170" s="1"/>
  <c r="BT52" i="168"/>
  <c r="BT52" i="170" s="1"/>
  <c r="AZ52" i="168"/>
  <c r="AZ52" i="170" s="1"/>
  <c r="AF52" i="168"/>
  <c r="AF52" i="170" s="1"/>
  <c r="L52" i="168"/>
  <c r="L52" i="170" s="1"/>
  <c r="BS52" i="168"/>
  <c r="BS52" i="170" s="1"/>
  <c r="AY52" i="168"/>
  <c r="AY52" i="170" s="1"/>
  <c r="AE52" i="168"/>
  <c r="AE52" i="170" s="1"/>
  <c r="K52" i="168"/>
  <c r="K52" i="170" s="1"/>
  <c r="BR52" i="168"/>
  <c r="BR52" i="170" s="1"/>
  <c r="AX52" i="168"/>
  <c r="AX52" i="170" s="1"/>
  <c r="AD52" i="168"/>
  <c r="AD52" i="170" s="1"/>
  <c r="J52" i="168"/>
  <c r="J52" i="170" s="1"/>
  <c r="BG52" i="168"/>
  <c r="BG52" i="170" s="1"/>
  <c r="AW52" i="168"/>
  <c r="AW52" i="170" s="1"/>
  <c r="AP52" i="168"/>
  <c r="AP52" i="170" s="1"/>
  <c r="AO52" i="168"/>
  <c r="AO52" i="170" s="1"/>
  <c r="AN52" i="168"/>
  <c r="AN52" i="170" s="1"/>
  <c r="AM52" i="168"/>
  <c r="AM52" i="170" s="1"/>
  <c r="AC52" i="168"/>
  <c r="AC52" i="170" s="1"/>
  <c r="V52" i="168"/>
  <c r="V52" i="170" s="1"/>
  <c r="U52" i="168"/>
  <c r="U52" i="170" s="1"/>
  <c r="T52" i="168"/>
  <c r="T52" i="170" s="1"/>
  <c r="S52" i="168"/>
  <c r="S52" i="170" s="1"/>
  <c r="I52" i="168"/>
  <c r="I52" i="170" s="1"/>
  <c r="CD52" i="168"/>
  <c r="CD52" i="170" s="1"/>
  <c r="CC52" i="168"/>
  <c r="CC52" i="170" s="1"/>
  <c r="CA52" i="168"/>
  <c r="CA52" i="170" s="1"/>
  <c r="BQ52" i="168"/>
  <c r="BQ52" i="170" s="1"/>
  <c r="BJ52" i="168"/>
  <c r="BJ52" i="170" s="1"/>
  <c r="BI52" i="168"/>
  <c r="BI52" i="170" s="1"/>
  <c r="BH52" i="168"/>
  <c r="BH52" i="170" s="1"/>
  <c r="CC33" i="168"/>
  <c r="CC33" i="170" s="1"/>
  <c r="BI33" i="168"/>
  <c r="BI33" i="170" s="1"/>
  <c r="AO33" i="168"/>
  <c r="AO33" i="170" s="1"/>
  <c r="U33" i="168"/>
  <c r="U33" i="170" s="1"/>
  <c r="BH33" i="168"/>
  <c r="BH33" i="170" s="1"/>
  <c r="AN33" i="168"/>
  <c r="AN33" i="170" s="1"/>
  <c r="T33" i="168"/>
  <c r="T33" i="170" s="1"/>
  <c r="CA33" i="168"/>
  <c r="CA33" i="170" s="1"/>
  <c r="BG33" i="168"/>
  <c r="BG33" i="170" s="1"/>
  <c r="AM33" i="168"/>
  <c r="AM33" i="170" s="1"/>
  <c r="S33" i="168"/>
  <c r="S33" i="170" s="1"/>
  <c r="BZ33" i="168"/>
  <c r="BZ33" i="170" s="1"/>
  <c r="BF33" i="168"/>
  <c r="BF33" i="170" s="1"/>
  <c r="AL33" i="168"/>
  <c r="AL33" i="170" s="1"/>
  <c r="R33" i="168"/>
  <c r="R33" i="170" s="1"/>
  <c r="BY33" i="168"/>
  <c r="BY33" i="170" s="1"/>
  <c r="BE33" i="168"/>
  <c r="BE33" i="170" s="1"/>
  <c r="AK33" i="168"/>
  <c r="AK33" i="170" s="1"/>
  <c r="Q33" i="168"/>
  <c r="Q33" i="170" s="1"/>
  <c r="BX33" i="168"/>
  <c r="BX33" i="170" s="1"/>
  <c r="BD33" i="168"/>
  <c r="BD33" i="170" s="1"/>
  <c r="AJ33" i="168"/>
  <c r="AJ33" i="170" s="1"/>
  <c r="P33" i="168"/>
  <c r="P33" i="170" s="1"/>
  <c r="BS33" i="168"/>
  <c r="BS33" i="170" s="1"/>
  <c r="AY33" i="168"/>
  <c r="AY33" i="170" s="1"/>
  <c r="AE33" i="168"/>
  <c r="AE33" i="170" s="1"/>
  <c r="K33" i="168"/>
  <c r="K33" i="170" s="1"/>
  <c r="BR33" i="168"/>
  <c r="BR33" i="170" s="1"/>
  <c r="AX33" i="168"/>
  <c r="AX33" i="170" s="1"/>
  <c r="AD33" i="168"/>
  <c r="AD33" i="170" s="1"/>
  <c r="J33" i="168"/>
  <c r="J33" i="170" s="1"/>
  <c r="BQ33" i="168"/>
  <c r="BQ33" i="170" s="1"/>
  <c r="AW33" i="168"/>
  <c r="AW33" i="170" s="1"/>
  <c r="AC33" i="168"/>
  <c r="AC33" i="170" s="1"/>
  <c r="I33" i="168"/>
  <c r="I33" i="170" s="1"/>
  <c r="BP33" i="168"/>
  <c r="BP33" i="170" s="1"/>
  <c r="AV33" i="168"/>
  <c r="AV33" i="170" s="1"/>
  <c r="AB33" i="168"/>
  <c r="AB33" i="170" s="1"/>
  <c r="H33" i="168"/>
  <c r="H33" i="170" s="1"/>
  <c r="BO33" i="168"/>
  <c r="BO33" i="170" s="1"/>
  <c r="AU33" i="168"/>
  <c r="AU33" i="170" s="1"/>
  <c r="AA33" i="168"/>
  <c r="AA33" i="170" s="1"/>
  <c r="G33" i="168"/>
  <c r="G33" i="170" s="1"/>
  <c r="CH33" i="168"/>
  <c r="CH33" i="170" s="1"/>
  <c r="BN33" i="168"/>
  <c r="BN33" i="170" s="1"/>
  <c r="AT33" i="168"/>
  <c r="AT33" i="170" s="1"/>
  <c r="Z33" i="168"/>
  <c r="Z33" i="170" s="1"/>
  <c r="F33" i="168"/>
  <c r="F33" i="170" s="1"/>
  <c r="CG33" i="168"/>
  <c r="CG33" i="170" s="1"/>
  <c r="BM33" i="168"/>
  <c r="BM33" i="170" s="1"/>
  <c r="AS33" i="168"/>
  <c r="AS33" i="170" s="1"/>
  <c r="Y33" i="168"/>
  <c r="Y33" i="170" s="1"/>
  <c r="E33" i="168"/>
  <c r="E33" i="170" s="1"/>
  <c r="CF33" i="168"/>
  <c r="CF33" i="170" s="1"/>
  <c r="BL33" i="168"/>
  <c r="BL33" i="170" s="1"/>
  <c r="AR33" i="168"/>
  <c r="AR33" i="170" s="1"/>
  <c r="X33" i="168"/>
  <c r="X33" i="170" s="1"/>
  <c r="D33" i="168"/>
  <c r="CE33" i="168"/>
  <c r="CE33" i="170" s="1"/>
  <c r="BK33" i="168"/>
  <c r="BK33" i="170" s="1"/>
  <c r="AQ33" i="168"/>
  <c r="AQ33" i="170" s="1"/>
  <c r="W33" i="168"/>
  <c r="W33" i="170" s="1"/>
  <c r="AF33" i="168"/>
  <c r="AF33" i="170" s="1"/>
  <c r="V33" i="168"/>
  <c r="V33" i="170" s="1"/>
  <c r="O33" i="168"/>
  <c r="O33" i="170" s="1"/>
  <c r="N33" i="168"/>
  <c r="N33" i="170" s="1"/>
  <c r="M33" i="168"/>
  <c r="M33" i="170" s="1"/>
  <c r="L33" i="168"/>
  <c r="L33" i="170" s="1"/>
  <c r="CD33" i="168"/>
  <c r="CD33" i="170" s="1"/>
  <c r="BW33" i="168"/>
  <c r="BW33" i="170" s="1"/>
  <c r="BV33" i="168"/>
  <c r="BV33" i="170" s="1"/>
  <c r="BU33" i="168"/>
  <c r="BU33" i="170" s="1"/>
  <c r="BT33" i="168"/>
  <c r="BT33" i="170" s="1"/>
  <c r="BJ33" i="168"/>
  <c r="BJ33" i="170" s="1"/>
  <c r="BC33" i="168"/>
  <c r="BC33" i="170" s="1"/>
  <c r="BB33" i="168"/>
  <c r="BB33" i="170" s="1"/>
  <c r="BA33" i="168"/>
  <c r="BA33" i="170" s="1"/>
  <c r="AZ33" i="168"/>
  <c r="AZ33" i="170" s="1"/>
  <c r="AP33" i="168"/>
  <c r="AP33" i="170" s="1"/>
  <c r="AI33" i="168"/>
  <c r="AI33" i="170" s="1"/>
  <c r="AH33" i="168"/>
  <c r="AH33" i="170" s="1"/>
  <c r="AG33" i="168"/>
  <c r="AG33" i="170" s="1"/>
  <c r="AJ35" i="207"/>
  <c r="AL35" i="206"/>
  <c r="AL35" i="207" s="1"/>
  <c r="AK35" i="206"/>
  <c r="AK35" i="207" s="1"/>
  <c r="AJ27" i="207"/>
  <c r="AL27" i="206"/>
  <c r="AL27" i="207" s="1"/>
  <c r="AK27" i="206"/>
  <c r="AK27" i="207" s="1"/>
  <c r="AJ72" i="207"/>
  <c r="AL72" i="206"/>
  <c r="AL72" i="207" s="1"/>
  <c r="AK72" i="206"/>
  <c r="AK72" i="207" s="1"/>
  <c r="AJ22" i="207"/>
  <c r="AL22" i="206"/>
  <c r="AL22" i="207" s="1"/>
  <c r="AK22" i="206"/>
  <c r="AK22" i="207" s="1"/>
  <c r="AG35" i="207"/>
  <c r="AI35" i="206"/>
  <c r="AI35" i="207" s="1"/>
  <c r="AH35" i="206"/>
  <c r="AH35" i="207" s="1"/>
  <c r="AG45" i="207"/>
  <c r="AI45" i="206"/>
  <c r="AI45" i="207" s="1"/>
  <c r="AH45" i="206"/>
  <c r="AH45" i="207" s="1"/>
  <c r="AI70" i="206"/>
  <c r="AI70" i="207" s="1"/>
  <c r="AH70" i="206"/>
  <c r="AH70" i="207" s="1"/>
  <c r="AG70" i="207"/>
  <c r="AI21" i="206"/>
  <c r="AI21" i="207" s="1"/>
  <c r="AH21" i="206"/>
  <c r="AH21" i="207" s="1"/>
  <c r="AG21" i="207"/>
  <c r="D29" i="170"/>
  <c r="CB29" i="168"/>
  <c r="BW11" i="168"/>
  <c r="BW11" i="170" s="1"/>
  <c r="BC11" i="168"/>
  <c r="BC11" i="170" s="1"/>
  <c r="AI11" i="168"/>
  <c r="AI11" i="170" s="1"/>
  <c r="O11" i="168"/>
  <c r="O11" i="170" s="1"/>
  <c r="BS11" i="168"/>
  <c r="BS11" i="170" s="1"/>
  <c r="AY11" i="168"/>
  <c r="AY11" i="170" s="1"/>
  <c r="AE11" i="168"/>
  <c r="AE11" i="170" s="1"/>
  <c r="K11" i="168"/>
  <c r="K11" i="170" s="1"/>
  <c r="CG11" i="168"/>
  <c r="CG11" i="170" s="1"/>
  <c r="BM11" i="168"/>
  <c r="BM11" i="170" s="1"/>
  <c r="AS11" i="168"/>
  <c r="AS11" i="170" s="1"/>
  <c r="Y11" i="168"/>
  <c r="Y11" i="170" s="1"/>
  <c r="E11" i="168"/>
  <c r="E11" i="170" s="1"/>
  <c r="BZ11" i="168"/>
  <c r="BZ11" i="170" s="1"/>
  <c r="BF11" i="168"/>
  <c r="BF11" i="170" s="1"/>
  <c r="AL11" i="168"/>
  <c r="AL11" i="170" s="1"/>
  <c r="R11" i="168"/>
  <c r="R11" i="170" s="1"/>
  <c r="CE11" i="168"/>
  <c r="CE11" i="170" s="1"/>
  <c r="BG11" i="168"/>
  <c r="BG11" i="170" s="1"/>
  <c r="AG11" i="168"/>
  <c r="AG11" i="170" s="1"/>
  <c r="H11" i="168"/>
  <c r="H11" i="170" s="1"/>
  <c r="CD11" i="168"/>
  <c r="CD11" i="170" s="1"/>
  <c r="BE11" i="168"/>
  <c r="BE11" i="170" s="1"/>
  <c r="AF11" i="168"/>
  <c r="AF11" i="170" s="1"/>
  <c r="G11" i="168"/>
  <c r="G11" i="170" s="1"/>
  <c r="CC11" i="168"/>
  <c r="CC11" i="170" s="1"/>
  <c r="BD11" i="168"/>
  <c r="BD11" i="170" s="1"/>
  <c r="AD11" i="168"/>
  <c r="AD11" i="170" s="1"/>
  <c r="F11" i="168"/>
  <c r="F11" i="170" s="1"/>
  <c r="BB11" i="168"/>
  <c r="BB11" i="170" s="1"/>
  <c r="AC11" i="168"/>
  <c r="AC11" i="170" s="1"/>
  <c r="D11" i="168"/>
  <c r="CA11" i="168"/>
  <c r="CA11" i="170" s="1"/>
  <c r="BA11" i="168"/>
  <c r="BA11" i="170" s="1"/>
  <c r="AB11" i="168"/>
  <c r="AB11" i="170" s="1"/>
  <c r="BY11" i="168"/>
  <c r="BY11" i="170" s="1"/>
  <c r="AZ11" i="168"/>
  <c r="AZ11" i="170" s="1"/>
  <c r="AA11" i="168"/>
  <c r="AA11" i="170" s="1"/>
  <c r="BX11" i="168"/>
  <c r="BX11" i="170" s="1"/>
  <c r="AX11" i="168"/>
  <c r="AX11" i="170" s="1"/>
  <c r="Z11" i="168"/>
  <c r="Z11" i="170" s="1"/>
  <c r="BV11" i="168"/>
  <c r="BV11" i="170" s="1"/>
  <c r="AW11" i="168"/>
  <c r="AW11" i="170" s="1"/>
  <c r="X11" i="168"/>
  <c r="X11" i="170" s="1"/>
  <c r="BU11" i="168"/>
  <c r="BU11" i="170" s="1"/>
  <c r="AV11" i="168"/>
  <c r="AV11" i="170" s="1"/>
  <c r="W11" i="168"/>
  <c r="W11" i="170" s="1"/>
  <c r="BT11" i="168"/>
  <c r="BT11" i="170" s="1"/>
  <c r="AU11" i="168"/>
  <c r="AU11" i="170" s="1"/>
  <c r="V11" i="168"/>
  <c r="V11" i="170" s="1"/>
  <c r="BR11" i="168"/>
  <c r="BR11" i="170" s="1"/>
  <c r="AT11" i="168"/>
  <c r="AT11" i="170" s="1"/>
  <c r="U11" i="168"/>
  <c r="U11" i="170" s="1"/>
  <c r="BQ11" i="168"/>
  <c r="BQ11" i="170" s="1"/>
  <c r="AR11" i="168"/>
  <c r="AR11" i="170" s="1"/>
  <c r="T11" i="168"/>
  <c r="T11" i="170" s="1"/>
  <c r="BP11" i="168"/>
  <c r="BP11" i="170" s="1"/>
  <c r="AQ11" i="168"/>
  <c r="AQ11" i="170" s="1"/>
  <c r="S11" i="168"/>
  <c r="S11" i="170" s="1"/>
  <c r="BO11" i="168"/>
  <c r="BO11" i="170" s="1"/>
  <c r="AP11" i="168"/>
  <c r="AP11" i="170" s="1"/>
  <c r="Q11" i="168"/>
  <c r="Q11" i="170" s="1"/>
  <c r="BN11" i="168"/>
  <c r="BN11" i="170" s="1"/>
  <c r="AO11" i="168"/>
  <c r="AO11" i="170" s="1"/>
  <c r="P11" i="168"/>
  <c r="P11" i="170" s="1"/>
  <c r="BL11" i="168"/>
  <c r="BL11" i="170" s="1"/>
  <c r="AN11" i="168"/>
  <c r="AN11" i="170" s="1"/>
  <c r="N11" i="168"/>
  <c r="N11" i="170" s="1"/>
  <c r="BK11" i="168"/>
  <c r="BK11" i="170" s="1"/>
  <c r="AM11" i="168"/>
  <c r="AM11" i="170" s="1"/>
  <c r="M11" i="168"/>
  <c r="M11" i="170" s="1"/>
  <c r="BJ11" i="168"/>
  <c r="BJ11" i="170" s="1"/>
  <c r="AK11" i="168"/>
  <c r="AK11" i="170" s="1"/>
  <c r="L11" i="168"/>
  <c r="L11" i="170" s="1"/>
  <c r="CH11" i="168"/>
  <c r="CH11" i="170" s="1"/>
  <c r="BI11" i="168"/>
  <c r="BI11" i="170" s="1"/>
  <c r="AJ11" i="168"/>
  <c r="AJ11" i="170" s="1"/>
  <c r="J11" i="168"/>
  <c r="J11" i="170" s="1"/>
  <c r="CF11" i="168"/>
  <c r="CF11" i="170" s="1"/>
  <c r="BH11" i="168"/>
  <c r="BH11" i="170" s="1"/>
  <c r="AH11" i="168"/>
  <c r="AH11" i="170" s="1"/>
  <c r="I11" i="168"/>
  <c r="I11" i="170" s="1"/>
  <c r="Z74" i="206"/>
  <c r="Z74" i="207" s="1"/>
  <c r="Y74" i="206"/>
  <c r="Y74" i="207" s="1"/>
  <c r="X74" i="207"/>
  <c r="Z63" i="206"/>
  <c r="Z63" i="207" s="1"/>
  <c r="Y63" i="206"/>
  <c r="Y63" i="207" s="1"/>
  <c r="X63" i="207"/>
  <c r="Z68" i="206"/>
  <c r="Z68" i="207" s="1"/>
  <c r="Y68" i="206"/>
  <c r="Y68" i="207" s="1"/>
  <c r="X68" i="207"/>
  <c r="X78" i="207"/>
  <c r="Z78" i="206"/>
  <c r="Z78" i="207" s="1"/>
  <c r="Y78" i="206"/>
  <c r="Y78" i="207" s="1"/>
  <c r="D37" i="170"/>
  <c r="CB37" i="168"/>
  <c r="AO9" i="170"/>
  <c r="Z9" i="170"/>
  <c r="BC9" i="170"/>
  <c r="CF9" i="170"/>
  <c r="AD43" i="207"/>
  <c r="AF43" i="206"/>
  <c r="AF43" i="207" s="1"/>
  <c r="AE43" i="206"/>
  <c r="AE43" i="207" s="1"/>
  <c r="AD44" i="207"/>
  <c r="AF44" i="206"/>
  <c r="AF44" i="207" s="1"/>
  <c r="AE44" i="206"/>
  <c r="AE44" i="207" s="1"/>
  <c r="AD49" i="207"/>
  <c r="AF49" i="206"/>
  <c r="AF49" i="207" s="1"/>
  <c r="AE49" i="206"/>
  <c r="AE49" i="207" s="1"/>
  <c r="AD79" i="207"/>
  <c r="AF79" i="206"/>
  <c r="AF79" i="207" s="1"/>
  <c r="AE79" i="206"/>
  <c r="AE79" i="207" s="1"/>
  <c r="AJ36" i="207"/>
  <c r="AL36" i="206"/>
  <c r="AL36" i="207" s="1"/>
  <c r="AK36" i="206"/>
  <c r="AK36" i="207" s="1"/>
  <c r="AJ47" i="207"/>
  <c r="AL47" i="206"/>
  <c r="AL47" i="207" s="1"/>
  <c r="AK47" i="206"/>
  <c r="AK47" i="207" s="1"/>
  <c r="AL33" i="206"/>
  <c r="AL33" i="207" s="1"/>
  <c r="AK33" i="206"/>
  <c r="AK33" i="207" s="1"/>
  <c r="AJ33" i="207"/>
  <c r="AJ42" i="207"/>
  <c r="AL42" i="206"/>
  <c r="AL42" i="207" s="1"/>
  <c r="AK42" i="206"/>
  <c r="AK42" i="207" s="1"/>
  <c r="AI36" i="206"/>
  <c r="AI36" i="207" s="1"/>
  <c r="AH36" i="206"/>
  <c r="AH36" i="207" s="1"/>
  <c r="AG36" i="207"/>
  <c r="AI65" i="206"/>
  <c r="AI65" i="207" s="1"/>
  <c r="AH65" i="206"/>
  <c r="AH65" i="207" s="1"/>
  <c r="AG65" i="207"/>
  <c r="AI31" i="206"/>
  <c r="AI31" i="207" s="1"/>
  <c r="AH31" i="206"/>
  <c r="AH31" i="207" s="1"/>
  <c r="AG31" i="207"/>
  <c r="AI41" i="206"/>
  <c r="AI41" i="207" s="1"/>
  <c r="AH41" i="206"/>
  <c r="AH41" i="207" s="1"/>
  <c r="AG41" i="207"/>
  <c r="D71" i="170"/>
  <c r="CB71" i="168"/>
  <c r="X81" i="207"/>
  <c r="Z81" i="206"/>
  <c r="Z81" i="207" s="1"/>
  <c r="Y81" i="206"/>
  <c r="Y81" i="207" s="1"/>
  <c r="Z83" i="206"/>
  <c r="Z83" i="207" s="1"/>
  <c r="Y83" i="206"/>
  <c r="Y83" i="207" s="1"/>
  <c r="X83" i="207"/>
  <c r="X88" i="207"/>
  <c r="Z88" i="206"/>
  <c r="Z88" i="207" s="1"/>
  <c r="Y88" i="206"/>
  <c r="Y88" i="207" s="1"/>
  <c r="Z19" i="206"/>
  <c r="Z19" i="207" s="1"/>
  <c r="Y19" i="206"/>
  <c r="Y19" i="207" s="1"/>
  <c r="X19" i="207"/>
  <c r="BY65" i="168"/>
  <c r="BY65" i="170" s="1"/>
  <c r="BE65" i="168"/>
  <c r="BE65" i="170" s="1"/>
  <c r="AK65" i="168"/>
  <c r="AK65" i="170" s="1"/>
  <c r="Q65" i="168"/>
  <c r="Q65" i="170" s="1"/>
  <c r="BX65" i="168"/>
  <c r="BX65" i="170" s="1"/>
  <c r="BD65" i="168"/>
  <c r="BD65" i="170" s="1"/>
  <c r="AJ65" i="168"/>
  <c r="AJ65" i="170" s="1"/>
  <c r="P65" i="168"/>
  <c r="P65" i="170" s="1"/>
  <c r="BW65" i="168"/>
  <c r="BW65" i="170" s="1"/>
  <c r="BC65" i="168"/>
  <c r="BC65" i="170" s="1"/>
  <c r="AI65" i="168"/>
  <c r="AI65" i="170" s="1"/>
  <c r="O65" i="168"/>
  <c r="O65" i="170" s="1"/>
  <c r="BV65" i="168"/>
  <c r="BV65" i="170" s="1"/>
  <c r="BB65" i="168"/>
  <c r="BB65" i="170" s="1"/>
  <c r="AH65" i="168"/>
  <c r="AH65" i="170" s="1"/>
  <c r="N65" i="168"/>
  <c r="N65" i="170" s="1"/>
  <c r="BU65" i="168"/>
  <c r="BU65" i="170" s="1"/>
  <c r="BA65" i="168"/>
  <c r="BA65" i="170" s="1"/>
  <c r="AG65" i="168"/>
  <c r="AG65" i="170" s="1"/>
  <c r="M65" i="168"/>
  <c r="M65" i="170" s="1"/>
  <c r="BT65" i="168"/>
  <c r="BT65" i="170" s="1"/>
  <c r="AZ65" i="168"/>
  <c r="AZ65" i="170" s="1"/>
  <c r="AF65" i="168"/>
  <c r="AF65" i="170" s="1"/>
  <c r="L65" i="168"/>
  <c r="L65" i="170" s="1"/>
  <c r="BS65" i="168"/>
  <c r="BS65" i="170" s="1"/>
  <c r="AY65" i="168"/>
  <c r="AY65" i="170" s="1"/>
  <c r="AE65" i="168"/>
  <c r="AE65" i="170" s="1"/>
  <c r="K65" i="168"/>
  <c r="K65" i="170" s="1"/>
  <c r="BR65" i="168"/>
  <c r="BR65" i="170" s="1"/>
  <c r="AX65" i="168"/>
  <c r="AX65" i="170" s="1"/>
  <c r="AD65" i="168"/>
  <c r="AD65" i="170" s="1"/>
  <c r="J65" i="168"/>
  <c r="J65" i="170" s="1"/>
  <c r="BQ65" i="168"/>
  <c r="BQ65" i="170" s="1"/>
  <c r="AW65" i="168"/>
  <c r="AW65" i="170" s="1"/>
  <c r="AC65" i="168"/>
  <c r="AC65" i="170" s="1"/>
  <c r="I65" i="168"/>
  <c r="I65" i="170" s="1"/>
  <c r="BP65" i="168"/>
  <c r="BP65" i="170" s="1"/>
  <c r="AV65" i="168"/>
  <c r="AV65" i="170" s="1"/>
  <c r="AB65" i="168"/>
  <c r="AB65" i="170" s="1"/>
  <c r="H65" i="168"/>
  <c r="H65" i="170" s="1"/>
  <c r="BO65" i="168"/>
  <c r="BO65" i="170" s="1"/>
  <c r="AU65" i="168"/>
  <c r="AU65" i="170" s="1"/>
  <c r="AA65" i="168"/>
  <c r="AA65" i="170" s="1"/>
  <c r="G65" i="168"/>
  <c r="G65" i="170" s="1"/>
  <c r="CH65" i="168"/>
  <c r="CH65" i="170" s="1"/>
  <c r="BN65" i="168"/>
  <c r="BN65" i="170" s="1"/>
  <c r="AT65" i="168"/>
  <c r="AT65" i="170" s="1"/>
  <c r="Z65" i="168"/>
  <c r="Z65" i="170" s="1"/>
  <c r="F65" i="168"/>
  <c r="F65" i="170" s="1"/>
  <c r="CG65" i="168"/>
  <c r="CG65" i="170" s="1"/>
  <c r="BM65" i="168"/>
  <c r="BM65" i="170" s="1"/>
  <c r="AS65" i="168"/>
  <c r="AS65" i="170" s="1"/>
  <c r="Y65" i="168"/>
  <c r="Y65" i="170" s="1"/>
  <c r="E65" i="168"/>
  <c r="E65" i="170" s="1"/>
  <c r="CF65" i="168"/>
  <c r="CF65" i="170" s="1"/>
  <c r="BL65" i="168"/>
  <c r="BL65" i="170" s="1"/>
  <c r="AR65" i="168"/>
  <c r="AR65" i="170" s="1"/>
  <c r="X65" i="168"/>
  <c r="X65" i="170" s="1"/>
  <c r="D65" i="168"/>
  <c r="CE65" i="168"/>
  <c r="CE65" i="170" s="1"/>
  <c r="BK65" i="168"/>
  <c r="BK65" i="170" s="1"/>
  <c r="AQ65" i="168"/>
  <c r="AQ65" i="170" s="1"/>
  <c r="W65" i="168"/>
  <c r="W65" i="170" s="1"/>
  <c r="CD65" i="168"/>
  <c r="CD65" i="170" s="1"/>
  <c r="BJ65" i="168"/>
  <c r="BJ65" i="170" s="1"/>
  <c r="AP65" i="168"/>
  <c r="AP65" i="170" s="1"/>
  <c r="V65" i="168"/>
  <c r="V65" i="170" s="1"/>
  <c r="CC65" i="168"/>
  <c r="CC65" i="170" s="1"/>
  <c r="BI65" i="168"/>
  <c r="BI65" i="170" s="1"/>
  <c r="AO65" i="168"/>
  <c r="AO65" i="170" s="1"/>
  <c r="U65" i="168"/>
  <c r="U65" i="170" s="1"/>
  <c r="BH65" i="168"/>
  <c r="BH65" i="170" s="1"/>
  <c r="AN65" i="168"/>
  <c r="AN65" i="170" s="1"/>
  <c r="T65" i="168"/>
  <c r="T65" i="170" s="1"/>
  <c r="CA65" i="168"/>
  <c r="CA65" i="170" s="1"/>
  <c r="BG65" i="168"/>
  <c r="BG65" i="170" s="1"/>
  <c r="AM65" i="168"/>
  <c r="AM65" i="170" s="1"/>
  <c r="S65" i="168"/>
  <c r="S65" i="170" s="1"/>
  <c r="AL65" i="168"/>
  <c r="AL65" i="170" s="1"/>
  <c r="R65" i="168"/>
  <c r="R65" i="170" s="1"/>
  <c r="BZ65" i="168"/>
  <c r="BZ65" i="170" s="1"/>
  <c r="BF65" i="168"/>
  <c r="BF65" i="170" s="1"/>
  <c r="BL9" i="170"/>
  <c r="AX9" i="170"/>
  <c r="BZ9" i="170"/>
  <c r="S9" i="170"/>
  <c r="AF51" i="206"/>
  <c r="AF51" i="207" s="1"/>
  <c r="AE51" i="206"/>
  <c r="AE51" i="207" s="1"/>
  <c r="AD51" i="207"/>
  <c r="AD64" i="207"/>
  <c r="AF64" i="206"/>
  <c r="AF64" i="207" s="1"/>
  <c r="AE64" i="206"/>
  <c r="AE64" i="207" s="1"/>
  <c r="AD69" i="207"/>
  <c r="AF69" i="206"/>
  <c r="AF69" i="207" s="1"/>
  <c r="AE69" i="206"/>
  <c r="AE69" i="207" s="1"/>
  <c r="AF20" i="206"/>
  <c r="AF20" i="207" s="1"/>
  <c r="AE20" i="206"/>
  <c r="AE20" i="207" s="1"/>
  <c r="AD20" i="207"/>
  <c r="BY25" i="168"/>
  <c r="BY25" i="170" s="1"/>
  <c r="BE25" i="168"/>
  <c r="BE25" i="170" s="1"/>
  <c r="AK25" i="168"/>
  <c r="AK25" i="170" s="1"/>
  <c r="Q25" i="168"/>
  <c r="Q25" i="170" s="1"/>
  <c r="BX25" i="168"/>
  <c r="BX25" i="170" s="1"/>
  <c r="BD25" i="168"/>
  <c r="BD25" i="170" s="1"/>
  <c r="AJ25" i="168"/>
  <c r="AJ25" i="170" s="1"/>
  <c r="P25" i="168"/>
  <c r="P25" i="170" s="1"/>
  <c r="BW25" i="168"/>
  <c r="BW25" i="170" s="1"/>
  <c r="BC25" i="168"/>
  <c r="BC25" i="170" s="1"/>
  <c r="AI25" i="168"/>
  <c r="AI25" i="170" s="1"/>
  <c r="O25" i="168"/>
  <c r="O25" i="170" s="1"/>
  <c r="BV25" i="168"/>
  <c r="BV25" i="170" s="1"/>
  <c r="BB25" i="168"/>
  <c r="BB25" i="170" s="1"/>
  <c r="AH25" i="168"/>
  <c r="AH25" i="170" s="1"/>
  <c r="N25" i="168"/>
  <c r="N25" i="170" s="1"/>
  <c r="BU25" i="168"/>
  <c r="BU25" i="170" s="1"/>
  <c r="BA25" i="168"/>
  <c r="BA25" i="170" s="1"/>
  <c r="AG25" i="168"/>
  <c r="AG25" i="170" s="1"/>
  <c r="M25" i="168"/>
  <c r="M25" i="170" s="1"/>
  <c r="BT25" i="168"/>
  <c r="BT25" i="170" s="1"/>
  <c r="AZ25" i="168"/>
  <c r="AZ25" i="170" s="1"/>
  <c r="AF25" i="168"/>
  <c r="AF25" i="170" s="1"/>
  <c r="L25" i="168"/>
  <c r="L25" i="170" s="1"/>
  <c r="BO25" i="168"/>
  <c r="BO25" i="170" s="1"/>
  <c r="AU25" i="168"/>
  <c r="AU25" i="170" s="1"/>
  <c r="AA25" i="168"/>
  <c r="AA25" i="170" s="1"/>
  <c r="G25" i="168"/>
  <c r="G25" i="170" s="1"/>
  <c r="CH25" i="168"/>
  <c r="CH25" i="170" s="1"/>
  <c r="BN25" i="168"/>
  <c r="BN25" i="170" s="1"/>
  <c r="AT25" i="168"/>
  <c r="AT25" i="170" s="1"/>
  <c r="Z25" i="168"/>
  <c r="Z25" i="170" s="1"/>
  <c r="F25" i="168"/>
  <c r="F25" i="170" s="1"/>
  <c r="CG25" i="168"/>
  <c r="CG25" i="170" s="1"/>
  <c r="BM25" i="168"/>
  <c r="BM25" i="170" s="1"/>
  <c r="AS25" i="168"/>
  <c r="AS25" i="170" s="1"/>
  <c r="Y25" i="168"/>
  <c r="Y25" i="170" s="1"/>
  <c r="E25" i="168"/>
  <c r="E25" i="170" s="1"/>
  <c r="CF25" i="168"/>
  <c r="CF25" i="170" s="1"/>
  <c r="BL25" i="168"/>
  <c r="BL25" i="170" s="1"/>
  <c r="AR25" i="168"/>
  <c r="AR25" i="170" s="1"/>
  <c r="X25" i="168"/>
  <c r="X25" i="170" s="1"/>
  <c r="D25" i="168"/>
  <c r="CE25" i="168"/>
  <c r="CE25" i="170" s="1"/>
  <c r="BK25" i="168"/>
  <c r="BK25" i="170" s="1"/>
  <c r="AQ25" i="168"/>
  <c r="AQ25" i="170" s="1"/>
  <c r="W25" i="168"/>
  <c r="W25" i="170" s="1"/>
  <c r="CD25" i="168"/>
  <c r="CD25" i="170" s="1"/>
  <c r="BJ25" i="168"/>
  <c r="BJ25" i="170" s="1"/>
  <c r="AP25" i="168"/>
  <c r="AP25" i="170" s="1"/>
  <c r="V25" i="168"/>
  <c r="V25" i="170" s="1"/>
  <c r="CC25" i="168"/>
  <c r="CC25" i="170" s="1"/>
  <c r="BI25" i="168"/>
  <c r="BI25" i="170" s="1"/>
  <c r="AO25" i="168"/>
  <c r="AO25" i="170" s="1"/>
  <c r="U25" i="168"/>
  <c r="U25" i="170" s="1"/>
  <c r="BH25" i="168"/>
  <c r="BH25" i="170" s="1"/>
  <c r="AN25" i="168"/>
  <c r="AN25" i="170" s="1"/>
  <c r="T25" i="168"/>
  <c r="T25" i="170" s="1"/>
  <c r="CA25" i="168"/>
  <c r="CA25" i="170" s="1"/>
  <c r="BG25" i="168"/>
  <c r="BG25" i="170" s="1"/>
  <c r="AM25" i="168"/>
  <c r="AM25" i="170" s="1"/>
  <c r="S25" i="168"/>
  <c r="S25" i="170" s="1"/>
  <c r="H25" i="168"/>
  <c r="H25" i="170" s="1"/>
  <c r="BZ25" i="168"/>
  <c r="BZ25" i="170" s="1"/>
  <c r="BS25" i="168"/>
  <c r="BS25" i="170" s="1"/>
  <c r="BR25" i="168"/>
  <c r="BR25" i="170" s="1"/>
  <c r="BQ25" i="168"/>
  <c r="BQ25" i="170" s="1"/>
  <c r="BP25" i="168"/>
  <c r="BP25" i="170" s="1"/>
  <c r="BF25" i="168"/>
  <c r="BF25" i="170" s="1"/>
  <c r="AY25" i="168"/>
  <c r="AY25" i="170" s="1"/>
  <c r="AX25" i="168"/>
  <c r="AX25" i="170" s="1"/>
  <c r="AW25" i="168"/>
  <c r="AW25" i="170" s="1"/>
  <c r="AV25" i="168"/>
  <c r="AV25" i="170" s="1"/>
  <c r="AL25" i="168"/>
  <c r="AL25" i="170" s="1"/>
  <c r="AE25" i="168"/>
  <c r="AE25" i="170" s="1"/>
  <c r="AD25" i="168"/>
  <c r="AD25" i="170" s="1"/>
  <c r="AC25" i="168"/>
  <c r="AC25" i="170" s="1"/>
  <c r="AB25" i="168"/>
  <c r="AB25" i="170" s="1"/>
  <c r="R25" i="168"/>
  <c r="R25" i="170" s="1"/>
  <c r="K25" i="168"/>
  <c r="K25" i="170" s="1"/>
  <c r="J25" i="168"/>
  <c r="J25" i="170" s="1"/>
  <c r="I25" i="168"/>
  <c r="I25" i="170" s="1"/>
  <c r="AJ37" i="207"/>
  <c r="AL37" i="206"/>
  <c r="AL37" i="207" s="1"/>
  <c r="AK37" i="206"/>
  <c r="AK37" i="207" s="1"/>
  <c r="AL67" i="206"/>
  <c r="AL67" i="207" s="1"/>
  <c r="AK67" i="206"/>
  <c r="AK67" i="207" s="1"/>
  <c r="AJ67" i="207"/>
  <c r="AL53" i="206"/>
  <c r="AL53" i="207" s="1"/>
  <c r="AK53" i="206"/>
  <c r="AK53" i="207" s="1"/>
  <c r="AJ53" i="207"/>
  <c r="AJ62" i="207"/>
  <c r="AL62" i="206"/>
  <c r="AL62" i="207" s="1"/>
  <c r="AK62" i="206"/>
  <c r="AK62" i="207" s="1"/>
  <c r="AG37" i="207"/>
  <c r="AI37" i="206"/>
  <c r="AI37" i="207" s="1"/>
  <c r="AH37" i="206"/>
  <c r="AH37" i="207" s="1"/>
  <c r="AG85" i="207"/>
  <c r="AI85" i="206"/>
  <c r="AI85" i="207" s="1"/>
  <c r="AH85" i="206"/>
  <c r="AH85" i="207" s="1"/>
  <c r="AI51" i="206"/>
  <c r="AI51" i="207" s="1"/>
  <c r="AH51" i="206"/>
  <c r="AH51" i="207" s="1"/>
  <c r="AG51" i="207"/>
  <c r="AG61" i="207"/>
  <c r="AI61" i="206"/>
  <c r="AI61" i="207" s="1"/>
  <c r="AH61" i="206"/>
  <c r="AH61" i="207" s="1"/>
  <c r="Z14" i="206"/>
  <c r="Z14" i="207" s="1"/>
  <c r="Y14" i="206"/>
  <c r="Y14" i="207" s="1"/>
  <c r="X14" i="207"/>
  <c r="Z24" i="206"/>
  <c r="Z24" i="207" s="1"/>
  <c r="Y24" i="206"/>
  <c r="Y24" i="207" s="1"/>
  <c r="X24" i="207"/>
  <c r="X30" i="207"/>
  <c r="Z30" i="206"/>
  <c r="Z30" i="207" s="1"/>
  <c r="Y30" i="206"/>
  <c r="Y30" i="207" s="1"/>
  <c r="Z39" i="206"/>
  <c r="Z39" i="207" s="1"/>
  <c r="Y39" i="206"/>
  <c r="Y39" i="207" s="1"/>
  <c r="X39" i="207"/>
  <c r="R9" i="170"/>
  <c r="BU9" i="170"/>
  <c r="J9" i="170"/>
  <c r="AM9" i="170"/>
  <c r="CH58" i="168"/>
  <c r="CH58" i="170" s="1"/>
  <c r="BN58" i="168"/>
  <c r="BN58" i="170" s="1"/>
  <c r="AT58" i="168"/>
  <c r="AT58" i="170" s="1"/>
  <c r="Z58" i="168"/>
  <c r="Z58" i="170" s="1"/>
  <c r="F58" i="168"/>
  <c r="F58" i="170" s="1"/>
  <c r="CG58" i="168"/>
  <c r="CG58" i="170" s="1"/>
  <c r="BM58" i="168"/>
  <c r="BM58" i="170" s="1"/>
  <c r="AS58" i="168"/>
  <c r="AS58" i="170" s="1"/>
  <c r="Y58" i="168"/>
  <c r="Y58" i="170" s="1"/>
  <c r="E58" i="168"/>
  <c r="E58" i="170" s="1"/>
  <c r="CF58" i="168"/>
  <c r="CF58" i="170" s="1"/>
  <c r="BL58" i="168"/>
  <c r="BL58" i="170" s="1"/>
  <c r="AR58" i="168"/>
  <c r="AR58" i="170" s="1"/>
  <c r="X58" i="168"/>
  <c r="X58" i="170" s="1"/>
  <c r="D58" i="168"/>
  <c r="CE58" i="168"/>
  <c r="CE58" i="170" s="1"/>
  <c r="BK58" i="168"/>
  <c r="BK58" i="170" s="1"/>
  <c r="AQ58" i="168"/>
  <c r="AQ58" i="170" s="1"/>
  <c r="W58" i="168"/>
  <c r="W58" i="170" s="1"/>
  <c r="CD58" i="168"/>
  <c r="CD58" i="170" s="1"/>
  <c r="BJ58" i="168"/>
  <c r="BJ58" i="170" s="1"/>
  <c r="AP58" i="168"/>
  <c r="AP58" i="170" s="1"/>
  <c r="V58" i="168"/>
  <c r="V58" i="170" s="1"/>
  <c r="CC58" i="168"/>
  <c r="CC58" i="170" s="1"/>
  <c r="BI58" i="168"/>
  <c r="BI58" i="170" s="1"/>
  <c r="AO58" i="168"/>
  <c r="AO58" i="170" s="1"/>
  <c r="U58" i="168"/>
  <c r="U58" i="170" s="1"/>
  <c r="BH58" i="168"/>
  <c r="BH58" i="170" s="1"/>
  <c r="AN58" i="168"/>
  <c r="AN58" i="170" s="1"/>
  <c r="T58" i="168"/>
  <c r="T58" i="170" s="1"/>
  <c r="CA58" i="168"/>
  <c r="CA58" i="170" s="1"/>
  <c r="BG58" i="168"/>
  <c r="BG58" i="170" s="1"/>
  <c r="AM58" i="168"/>
  <c r="AM58" i="170" s="1"/>
  <c r="S58" i="168"/>
  <c r="S58" i="170" s="1"/>
  <c r="BZ58" i="168"/>
  <c r="BZ58" i="170" s="1"/>
  <c r="BY58" i="168"/>
  <c r="BY58" i="170" s="1"/>
  <c r="BE58" i="168"/>
  <c r="BE58" i="170" s="1"/>
  <c r="AK58" i="168"/>
  <c r="AK58" i="170" s="1"/>
  <c r="Q58" i="168"/>
  <c r="Q58" i="170" s="1"/>
  <c r="BX58" i="168"/>
  <c r="BX58" i="170" s="1"/>
  <c r="BD58" i="168"/>
  <c r="BD58" i="170" s="1"/>
  <c r="AJ58" i="168"/>
  <c r="AJ58" i="170" s="1"/>
  <c r="P58" i="168"/>
  <c r="P58" i="170" s="1"/>
  <c r="BW58" i="168"/>
  <c r="BW58" i="170" s="1"/>
  <c r="BC58" i="168"/>
  <c r="BC58" i="170" s="1"/>
  <c r="AI58" i="168"/>
  <c r="AI58" i="170" s="1"/>
  <c r="O58" i="168"/>
  <c r="O58" i="170" s="1"/>
  <c r="BV58" i="168"/>
  <c r="BV58" i="170" s="1"/>
  <c r="BB58" i="168"/>
  <c r="BB58" i="170" s="1"/>
  <c r="AH58" i="168"/>
  <c r="AH58" i="170" s="1"/>
  <c r="N58" i="168"/>
  <c r="N58" i="170" s="1"/>
  <c r="BU58" i="168"/>
  <c r="BU58" i="170" s="1"/>
  <c r="BA58" i="168"/>
  <c r="BA58" i="170" s="1"/>
  <c r="AG58" i="168"/>
  <c r="AG58" i="170" s="1"/>
  <c r="M58" i="168"/>
  <c r="M58" i="170" s="1"/>
  <c r="BT58" i="168"/>
  <c r="BT58" i="170" s="1"/>
  <c r="AZ58" i="168"/>
  <c r="AZ58" i="170" s="1"/>
  <c r="AF58" i="168"/>
  <c r="AF58" i="170" s="1"/>
  <c r="L58" i="168"/>
  <c r="L58" i="170" s="1"/>
  <c r="BS58" i="168"/>
  <c r="BS58" i="170" s="1"/>
  <c r="AY58" i="168"/>
  <c r="AY58" i="170" s="1"/>
  <c r="AE58" i="168"/>
  <c r="AE58" i="170" s="1"/>
  <c r="K58" i="168"/>
  <c r="K58" i="170" s="1"/>
  <c r="BR58" i="168"/>
  <c r="BR58" i="170" s="1"/>
  <c r="AX58" i="168"/>
  <c r="AX58" i="170" s="1"/>
  <c r="AD58" i="168"/>
  <c r="AD58" i="170" s="1"/>
  <c r="J58" i="168"/>
  <c r="J58" i="170" s="1"/>
  <c r="BQ58" i="168"/>
  <c r="BQ58" i="170" s="1"/>
  <c r="AW58" i="168"/>
  <c r="AW58" i="170" s="1"/>
  <c r="AC58" i="168"/>
  <c r="AC58" i="170" s="1"/>
  <c r="I58" i="168"/>
  <c r="I58" i="170" s="1"/>
  <c r="BP58" i="168"/>
  <c r="BP58" i="170" s="1"/>
  <c r="AV58" i="168"/>
  <c r="AV58" i="170" s="1"/>
  <c r="AB58" i="168"/>
  <c r="AB58" i="170" s="1"/>
  <c r="H58" i="168"/>
  <c r="H58" i="170" s="1"/>
  <c r="BO58" i="168"/>
  <c r="BO58" i="170" s="1"/>
  <c r="BF58" i="168"/>
  <c r="BF58" i="170" s="1"/>
  <c r="AU58" i="168"/>
  <c r="AU58" i="170" s="1"/>
  <c r="AL58" i="168"/>
  <c r="AL58" i="170" s="1"/>
  <c r="AA58" i="168"/>
  <c r="AA58" i="170" s="1"/>
  <c r="R58" i="168"/>
  <c r="R58" i="170" s="1"/>
  <c r="G58" i="168"/>
  <c r="G58" i="170" s="1"/>
  <c r="AD53" i="207"/>
  <c r="AF53" i="206"/>
  <c r="AF53" i="207" s="1"/>
  <c r="AE53" i="206"/>
  <c r="AE53" i="207" s="1"/>
  <c r="AD84" i="207"/>
  <c r="AF84" i="206"/>
  <c r="AF84" i="207" s="1"/>
  <c r="AE84" i="206"/>
  <c r="AE84" i="207" s="1"/>
  <c r="AF30" i="206"/>
  <c r="AF30" i="207" s="1"/>
  <c r="AE30" i="206"/>
  <c r="AE30" i="207" s="1"/>
  <c r="AD30" i="207"/>
  <c r="AF40" i="206"/>
  <c r="AF40" i="207" s="1"/>
  <c r="AE40" i="206"/>
  <c r="AE40" i="207" s="1"/>
  <c r="AD40" i="207"/>
  <c r="BW51" i="168"/>
  <c r="BW51" i="170" s="1"/>
  <c r="BC51" i="168"/>
  <c r="BC51" i="170" s="1"/>
  <c r="AI51" i="168"/>
  <c r="AI51" i="170" s="1"/>
  <c r="O51" i="168"/>
  <c r="O51" i="170" s="1"/>
  <c r="BV51" i="168"/>
  <c r="BV51" i="170" s="1"/>
  <c r="BB51" i="168"/>
  <c r="BB51" i="170" s="1"/>
  <c r="AH51" i="168"/>
  <c r="AH51" i="170" s="1"/>
  <c r="N51" i="168"/>
  <c r="N51" i="170" s="1"/>
  <c r="BU51" i="168"/>
  <c r="BU51" i="170" s="1"/>
  <c r="BA51" i="168"/>
  <c r="BA51" i="170" s="1"/>
  <c r="AG51" i="168"/>
  <c r="AG51" i="170" s="1"/>
  <c r="M51" i="168"/>
  <c r="M51" i="170" s="1"/>
  <c r="BT51" i="168"/>
  <c r="BT51" i="170" s="1"/>
  <c r="AZ51" i="168"/>
  <c r="AZ51" i="170" s="1"/>
  <c r="AF51" i="168"/>
  <c r="AF51" i="170" s="1"/>
  <c r="L51" i="168"/>
  <c r="L51" i="170" s="1"/>
  <c r="BS51" i="168"/>
  <c r="BS51" i="170" s="1"/>
  <c r="AY51" i="168"/>
  <c r="AY51" i="170" s="1"/>
  <c r="AE51" i="168"/>
  <c r="AE51" i="170" s="1"/>
  <c r="K51" i="168"/>
  <c r="K51" i="170" s="1"/>
  <c r="BR51" i="168"/>
  <c r="BR51" i="170" s="1"/>
  <c r="AX51" i="168"/>
  <c r="AX51" i="170" s="1"/>
  <c r="AD51" i="168"/>
  <c r="AD51" i="170" s="1"/>
  <c r="J51" i="168"/>
  <c r="J51" i="170" s="1"/>
  <c r="CG51" i="168"/>
  <c r="CG51" i="170" s="1"/>
  <c r="BM51" i="168"/>
  <c r="BM51" i="170" s="1"/>
  <c r="AS51" i="168"/>
  <c r="AS51" i="170" s="1"/>
  <c r="Y51" i="168"/>
  <c r="Y51" i="170" s="1"/>
  <c r="E51" i="168"/>
  <c r="E51" i="170" s="1"/>
  <c r="CF51" i="168"/>
  <c r="CF51" i="170" s="1"/>
  <c r="BL51" i="168"/>
  <c r="BL51" i="170" s="1"/>
  <c r="AR51" i="168"/>
  <c r="AR51" i="170" s="1"/>
  <c r="X51" i="168"/>
  <c r="X51" i="170" s="1"/>
  <c r="D51" i="168"/>
  <c r="CE51" i="168"/>
  <c r="CE51" i="170" s="1"/>
  <c r="BK51" i="168"/>
  <c r="BK51" i="170" s="1"/>
  <c r="AQ51" i="168"/>
  <c r="AQ51" i="170" s="1"/>
  <c r="W51" i="168"/>
  <c r="W51" i="170" s="1"/>
  <c r="CD51" i="168"/>
  <c r="CD51" i="170" s="1"/>
  <c r="BJ51" i="168"/>
  <c r="BJ51" i="170" s="1"/>
  <c r="AP51" i="168"/>
  <c r="AP51" i="170" s="1"/>
  <c r="V51" i="168"/>
  <c r="V51" i="170" s="1"/>
  <c r="CC51" i="168"/>
  <c r="CC51" i="170" s="1"/>
  <c r="BI51" i="168"/>
  <c r="BI51" i="170" s="1"/>
  <c r="AO51" i="168"/>
  <c r="AO51" i="170" s="1"/>
  <c r="U51" i="168"/>
  <c r="U51" i="170" s="1"/>
  <c r="BH51" i="168"/>
  <c r="BH51" i="170" s="1"/>
  <c r="AN51" i="168"/>
  <c r="AN51" i="170" s="1"/>
  <c r="T51" i="168"/>
  <c r="T51" i="170" s="1"/>
  <c r="CA51" i="168"/>
  <c r="CA51" i="170" s="1"/>
  <c r="BG51" i="168"/>
  <c r="BG51" i="170" s="1"/>
  <c r="AM51" i="168"/>
  <c r="AM51" i="170" s="1"/>
  <c r="S51" i="168"/>
  <c r="S51" i="170" s="1"/>
  <c r="BZ51" i="168"/>
  <c r="BZ51" i="170" s="1"/>
  <c r="BF51" i="168"/>
  <c r="BF51" i="170" s="1"/>
  <c r="AL51" i="168"/>
  <c r="AL51" i="170" s="1"/>
  <c r="R51" i="168"/>
  <c r="R51" i="170" s="1"/>
  <c r="BY51" i="168"/>
  <c r="BY51" i="170" s="1"/>
  <c r="BE51" i="168"/>
  <c r="BE51" i="170" s="1"/>
  <c r="AK51" i="168"/>
  <c r="AK51" i="170" s="1"/>
  <c r="Q51" i="168"/>
  <c r="Q51" i="170" s="1"/>
  <c r="BN51" i="168"/>
  <c r="BN51" i="170" s="1"/>
  <c r="BD51" i="168"/>
  <c r="BD51" i="170" s="1"/>
  <c r="AW51" i="168"/>
  <c r="AW51" i="170" s="1"/>
  <c r="AV51" i="168"/>
  <c r="AV51" i="170" s="1"/>
  <c r="AU51" i="168"/>
  <c r="AU51" i="170" s="1"/>
  <c r="AT51" i="168"/>
  <c r="AT51" i="170" s="1"/>
  <c r="AJ51" i="168"/>
  <c r="AJ51" i="170" s="1"/>
  <c r="AC51" i="168"/>
  <c r="AC51" i="170" s="1"/>
  <c r="AB51" i="168"/>
  <c r="AB51" i="170" s="1"/>
  <c r="AA51" i="168"/>
  <c r="AA51" i="170" s="1"/>
  <c r="Z51" i="168"/>
  <c r="Z51" i="170" s="1"/>
  <c r="P51" i="168"/>
  <c r="P51" i="170" s="1"/>
  <c r="I51" i="168"/>
  <c r="I51" i="170" s="1"/>
  <c r="H51" i="168"/>
  <c r="H51" i="170" s="1"/>
  <c r="G51" i="168"/>
  <c r="G51" i="170" s="1"/>
  <c r="CH51" i="168"/>
  <c r="CH51" i="170" s="1"/>
  <c r="F51" i="168"/>
  <c r="F51" i="170" s="1"/>
  <c r="BX51" i="168"/>
  <c r="BX51" i="170" s="1"/>
  <c r="BQ51" i="168"/>
  <c r="BQ51" i="170" s="1"/>
  <c r="BP51" i="168"/>
  <c r="BP51" i="170" s="1"/>
  <c r="BO51" i="168"/>
  <c r="BO51" i="170" s="1"/>
  <c r="CF24" i="168"/>
  <c r="CF24" i="170" s="1"/>
  <c r="BL24" i="168"/>
  <c r="BL24" i="170" s="1"/>
  <c r="AR24" i="168"/>
  <c r="AR24" i="170" s="1"/>
  <c r="X24" i="168"/>
  <c r="X24" i="170" s="1"/>
  <c r="D24" i="168"/>
  <c r="CE24" i="168"/>
  <c r="CE24" i="170" s="1"/>
  <c r="BK24" i="168"/>
  <c r="BK24" i="170" s="1"/>
  <c r="AQ24" i="168"/>
  <c r="AQ24" i="170" s="1"/>
  <c r="W24" i="168"/>
  <c r="W24" i="170" s="1"/>
  <c r="CD24" i="168"/>
  <c r="CD24" i="170" s="1"/>
  <c r="BJ24" i="168"/>
  <c r="BJ24" i="170" s="1"/>
  <c r="AP24" i="168"/>
  <c r="AP24" i="170" s="1"/>
  <c r="V24" i="168"/>
  <c r="V24" i="170" s="1"/>
  <c r="CC24" i="168"/>
  <c r="CC24" i="170" s="1"/>
  <c r="BI24" i="168"/>
  <c r="BI24" i="170" s="1"/>
  <c r="AO24" i="168"/>
  <c r="AO24" i="170" s="1"/>
  <c r="U24" i="168"/>
  <c r="U24" i="170" s="1"/>
  <c r="BH24" i="168"/>
  <c r="BH24" i="170" s="1"/>
  <c r="AN24" i="168"/>
  <c r="AN24" i="170" s="1"/>
  <c r="T24" i="168"/>
  <c r="T24" i="170" s="1"/>
  <c r="CA24" i="168"/>
  <c r="CA24" i="170" s="1"/>
  <c r="BG24" i="168"/>
  <c r="BG24" i="170" s="1"/>
  <c r="AM24" i="168"/>
  <c r="AM24" i="170" s="1"/>
  <c r="S24" i="168"/>
  <c r="S24" i="170" s="1"/>
  <c r="BV24" i="168"/>
  <c r="BV24" i="170" s="1"/>
  <c r="BB24" i="168"/>
  <c r="BB24" i="170" s="1"/>
  <c r="AH24" i="168"/>
  <c r="AH24" i="170" s="1"/>
  <c r="N24" i="168"/>
  <c r="N24" i="170" s="1"/>
  <c r="BU24" i="168"/>
  <c r="BU24" i="170" s="1"/>
  <c r="BA24" i="168"/>
  <c r="BA24" i="170" s="1"/>
  <c r="AG24" i="168"/>
  <c r="AG24" i="170" s="1"/>
  <c r="M24" i="168"/>
  <c r="M24" i="170" s="1"/>
  <c r="BT24" i="168"/>
  <c r="BT24" i="170" s="1"/>
  <c r="AZ24" i="168"/>
  <c r="AZ24" i="170" s="1"/>
  <c r="AF24" i="168"/>
  <c r="AF24" i="170" s="1"/>
  <c r="L24" i="168"/>
  <c r="L24" i="170" s="1"/>
  <c r="BS24" i="168"/>
  <c r="BS24" i="170" s="1"/>
  <c r="AY24" i="168"/>
  <c r="AY24" i="170" s="1"/>
  <c r="AE24" i="168"/>
  <c r="AE24" i="170" s="1"/>
  <c r="K24" i="168"/>
  <c r="K24" i="170" s="1"/>
  <c r="BR24" i="168"/>
  <c r="BR24" i="170" s="1"/>
  <c r="AX24" i="168"/>
  <c r="AX24" i="170" s="1"/>
  <c r="AD24" i="168"/>
  <c r="AD24" i="170" s="1"/>
  <c r="J24" i="168"/>
  <c r="J24" i="170" s="1"/>
  <c r="BQ24" i="168"/>
  <c r="BQ24" i="170" s="1"/>
  <c r="AW24" i="168"/>
  <c r="AW24" i="170" s="1"/>
  <c r="AC24" i="168"/>
  <c r="AC24" i="170" s="1"/>
  <c r="I24" i="168"/>
  <c r="I24" i="170" s="1"/>
  <c r="BP24" i="168"/>
  <c r="BP24" i="170" s="1"/>
  <c r="AV24" i="168"/>
  <c r="AV24" i="170" s="1"/>
  <c r="AB24" i="168"/>
  <c r="AB24" i="170" s="1"/>
  <c r="H24" i="168"/>
  <c r="H24" i="170" s="1"/>
  <c r="BO24" i="168"/>
  <c r="BO24" i="170" s="1"/>
  <c r="AU24" i="168"/>
  <c r="AU24" i="170" s="1"/>
  <c r="AA24" i="168"/>
  <c r="AA24" i="170" s="1"/>
  <c r="G24" i="168"/>
  <c r="G24" i="170" s="1"/>
  <c r="CH24" i="168"/>
  <c r="CH24" i="170" s="1"/>
  <c r="BN24" i="168"/>
  <c r="BN24" i="170" s="1"/>
  <c r="AT24" i="168"/>
  <c r="AT24" i="170" s="1"/>
  <c r="Z24" i="168"/>
  <c r="Z24" i="170" s="1"/>
  <c r="F24" i="168"/>
  <c r="F24" i="170" s="1"/>
  <c r="O24" i="168"/>
  <c r="O24" i="170" s="1"/>
  <c r="CG24" i="168"/>
  <c r="CG24" i="170" s="1"/>
  <c r="E24" i="168"/>
  <c r="E24" i="170" s="1"/>
  <c r="BZ24" i="168"/>
  <c r="BZ24" i="170" s="1"/>
  <c r="BY24" i="168"/>
  <c r="BY24" i="170" s="1"/>
  <c r="BX24" i="168"/>
  <c r="BX24" i="170" s="1"/>
  <c r="BW24" i="168"/>
  <c r="BW24" i="170" s="1"/>
  <c r="BM24" i="168"/>
  <c r="BM24" i="170" s="1"/>
  <c r="BF24" i="168"/>
  <c r="BF24" i="170" s="1"/>
  <c r="BE24" i="168"/>
  <c r="BE24" i="170" s="1"/>
  <c r="BD24" i="168"/>
  <c r="BD24" i="170" s="1"/>
  <c r="BC24" i="168"/>
  <c r="BC24" i="170" s="1"/>
  <c r="AS24" i="168"/>
  <c r="AS24" i="170" s="1"/>
  <c r="AL24" i="168"/>
  <c r="AL24" i="170" s="1"/>
  <c r="AK24" i="168"/>
  <c r="AK24" i="170" s="1"/>
  <c r="AJ24" i="168"/>
  <c r="AJ24" i="170" s="1"/>
  <c r="AI24" i="168"/>
  <c r="AI24" i="170" s="1"/>
  <c r="Y24" i="168"/>
  <c r="Y24" i="170" s="1"/>
  <c r="R24" i="168"/>
  <c r="R24" i="170" s="1"/>
  <c r="Q24" i="168"/>
  <c r="Q24" i="170" s="1"/>
  <c r="P24" i="168"/>
  <c r="P24" i="170" s="1"/>
  <c r="BW80" i="168"/>
  <c r="BW80" i="170" s="1"/>
  <c r="BC80" i="168"/>
  <c r="BC80" i="170" s="1"/>
  <c r="AI80" i="168"/>
  <c r="AI80" i="170" s="1"/>
  <c r="O80" i="168"/>
  <c r="O80" i="170" s="1"/>
  <c r="BV80" i="168"/>
  <c r="BV80" i="170" s="1"/>
  <c r="BB80" i="168"/>
  <c r="BB80" i="170" s="1"/>
  <c r="AH80" i="168"/>
  <c r="AH80" i="170" s="1"/>
  <c r="N80" i="168"/>
  <c r="N80" i="170" s="1"/>
  <c r="BU80" i="168"/>
  <c r="BU80" i="170" s="1"/>
  <c r="BA80" i="168"/>
  <c r="BA80" i="170" s="1"/>
  <c r="AG80" i="168"/>
  <c r="AG80" i="170" s="1"/>
  <c r="M80" i="168"/>
  <c r="M80" i="170" s="1"/>
  <c r="CF80" i="168"/>
  <c r="CF80" i="170" s="1"/>
  <c r="BL80" i="168"/>
  <c r="BL80" i="170" s="1"/>
  <c r="AR80" i="168"/>
  <c r="AR80" i="170" s="1"/>
  <c r="X80" i="168"/>
  <c r="X80" i="170" s="1"/>
  <c r="D80" i="168"/>
  <c r="BH80" i="168"/>
  <c r="BH80" i="170" s="1"/>
  <c r="AN80" i="168"/>
  <c r="AN80" i="170" s="1"/>
  <c r="T80" i="168"/>
  <c r="T80" i="170" s="1"/>
  <c r="BZ80" i="168"/>
  <c r="BZ80" i="170" s="1"/>
  <c r="BF80" i="168"/>
  <c r="BF80" i="170" s="1"/>
  <c r="AL80" i="168"/>
  <c r="AL80" i="170" s="1"/>
  <c r="CE80" i="168"/>
  <c r="CE80" i="170" s="1"/>
  <c r="AZ80" i="168"/>
  <c r="AZ80" i="170" s="1"/>
  <c r="Z80" i="168"/>
  <c r="Z80" i="170" s="1"/>
  <c r="CD80" i="168"/>
  <c r="CD80" i="170" s="1"/>
  <c r="AY80" i="168"/>
  <c r="AY80" i="170" s="1"/>
  <c r="Y80" i="168"/>
  <c r="Y80" i="170" s="1"/>
  <c r="CC80" i="168"/>
  <c r="CC80" i="170" s="1"/>
  <c r="AX80" i="168"/>
  <c r="AX80" i="170" s="1"/>
  <c r="W80" i="168"/>
  <c r="W80" i="170" s="1"/>
  <c r="CA80" i="168"/>
  <c r="CA80" i="170" s="1"/>
  <c r="AW80" i="168"/>
  <c r="AW80" i="170" s="1"/>
  <c r="V80" i="168"/>
  <c r="V80" i="170" s="1"/>
  <c r="BY80" i="168"/>
  <c r="BY80" i="170" s="1"/>
  <c r="AV80" i="168"/>
  <c r="AV80" i="170" s="1"/>
  <c r="U80" i="168"/>
  <c r="U80" i="170" s="1"/>
  <c r="BX80" i="168"/>
  <c r="BX80" i="170" s="1"/>
  <c r="AU80" i="168"/>
  <c r="AU80" i="170" s="1"/>
  <c r="S80" i="168"/>
  <c r="S80" i="170" s="1"/>
  <c r="BT80" i="168"/>
  <c r="BT80" i="170" s="1"/>
  <c r="AT80" i="168"/>
  <c r="AT80" i="170" s="1"/>
  <c r="R80" i="168"/>
  <c r="R80" i="170" s="1"/>
  <c r="BS80" i="168"/>
  <c r="BS80" i="170" s="1"/>
  <c r="AS80" i="168"/>
  <c r="AS80" i="170" s="1"/>
  <c r="Q80" i="168"/>
  <c r="Q80" i="170" s="1"/>
  <c r="BR80" i="168"/>
  <c r="BR80" i="170" s="1"/>
  <c r="AQ80" i="168"/>
  <c r="AQ80" i="170" s="1"/>
  <c r="P80" i="168"/>
  <c r="P80" i="170" s="1"/>
  <c r="BQ80" i="168"/>
  <c r="BQ80" i="170" s="1"/>
  <c r="AP80" i="168"/>
  <c r="AP80" i="170" s="1"/>
  <c r="L80" i="168"/>
  <c r="L80" i="170" s="1"/>
  <c r="BP80" i="168"/>
  <c r="BP80" i="170" s="1"/>
  <c r="AO80" i="168"/>
  <c r="AO80" i="170" s="1"/>
  <c r="K80" i="168"/>
  <c r="K80" i="170" s="1"/>
  <c r="BO80" i="168"/>
  <c r="BO80" i="170" s="1"/>
  <c r="AM80" i="168"/>
  <c r="AM80" i="170" s="1"/>
  <c r="J80" i="168"/>
  <c r="J80" i="170" s="1"/>
  <c r="BN80" i="168"/>
  <c r="BN80" i="170" s="1"/>
  <c r="AK80" i="168"/>
  <c r="AK80" i="170" s="1"/>
  <c r="I80" i="168"/>
  <c r="I80" i="170" s="1"/>
  <c r="BM80" i="168"/>
  <c r="BM80" i="170" s="1"/>
  <c r="AJ80" i="168"/>
  <c r="AJ80" i="170" s="1"/>
  <c r="H80" i="168"/>
  <c r="H80" i="170" s="1"/>
  <c r="BK80" i="168"/>
  <c r="BK80" i="170" s="1"/>
  <c r="AF80" i="168"/>
  <c r="AF80" i="170" s="1"/>
  <c r="G80" i="168"/>
  <c r="G80" i="170" s="1"/>
  <c r="BJ80" i="168"/>
  <c r="BJ80" i="170" s="1"/>
  <c r="AE80" i="168"/>
  <c r="AE80" i="170" s="1"/>
  <c r="F80" i="168"/>
  <c r="F80" i="170" s="1"/>
  <c r="BI80" i="168"/>
  <c r="BI80" i="170" s="1"/>
  <c r="AD80" i="168"/>
  <c r="AD80" i="170" s="1"/>
  <c r="E80" i="168"/>
  <c r="E80" i="170" s="1"/>
  <c r="BG80" i="168"/>
  <c r="BG80" i="170" s="1"/>
  <c r="AC80" i="168"/>
  <c r="AC80" i="170" s="1"/>
  <c r="CH80" i="168"/>
  <c r="CH80" i="170" s="1"/>
  <c r="BE80" i="168"/>
  <c r="BE80" i="170" s="1"/>
  <c r="AB80" i="168"/>
  <c r="AB80" i="170" s="1"/>
  <c r="CG80" i="168"/>
  <c r="CG80" i="170" s="1"/>
  <c r="BD80" i="168"/>
  <c r="BD80" i="170" s="1"/>
  <c r="AA80" i="168"/>
  <c r="AA80" i="170" s="1"/>
  <c r="AL38" i="206"/>
  <c r="AL38" i="207" s="1"/>
  <c r="AK38" i="206"/>
  <c r="AK38" i="207" s="1"/>
  <c r="AJ38" i="207"/>
  <c r="AJ87" i="207"/>
  <c r="AL87" i="206"/>
  <c r="AL87" i="207" s="1"/>
  <c r="AK87" i="206"/>
  <c r="AK87" i="207" s="1"/>
  <c r="AJ73" i="207"/>
  <c r="AL73" i="206"/>
  <c r="AL73" i="207" s="1"/>
  <c r="AK73" i="206"/>
  <c r="AK73" i="207" s="1"/>
  <c r="AJ82" i="207"/>
  <c r="AL82" i="206"/>
  <c r="AL82" i="207" s="1"/>
  <c r="AK82" i="206"/>
  <c r="AK82" i="207" s="1"/>
  <c r="BU17" i="168"/>
  <c r="BU17" i="170" s="1"/>
  <c r="BA17" i="168"/>
  <c r="BA17" i="170" s="1"/>
  <c r="AG17" i="168"/>
  <c r="AG17" i="170" s="1"/>
  <c r="M17" i="168"/>
  <c r="M17" i="170" s="1"/>
  <c r="BT17" i="168"/>
  <c r="BT17" i="170" s="1"/>
  <c r="AZ17" i="168"/>
  <c r="AZ17" i="170" s="1"/>
  <c r="AF17" i="168"/>
  <c r="AF17" i="170" s="1"/>
  <c r="L17" i="168"/>
  <c r="L17" i="170" s="1"/>
  <c r="BS17" i="168"/>
  <c r="BS17" i="170" s="1"/>
  <c r="AY17" i="168"/>
  <c r="AY17" i="170" s="1"/>
  <c r="AE17" i="168"/>
  <c r="AE17" i="170" s="1"/>
  <c r="K17" i="168"/>
  <c r="K17" i="170" s="1"/>
  <c r="BR17" i="168"/>
  <c r="BR17" i="170" s="1"/>
  <c r="AX17" i="168"/>
  <c r="AX17" i="170" s="1"/>
  <c r="AD17" i="168"/>
  <c r="AD17" i="170" s="1"/>
  <c r="J17" i="168"/>
  <c r="J17" i="170" s="1"/>
  <c r="BQ17" i="168"/>
  <c r="BQ17" i="170" s="1"/>
  <c r="AW17" i="168"/>
  <c r="AW17" i="170" s="1"/>
  <c r="AC17" i="168"/>
  <c r="AC17" i="170" s="1"/>
  <c r="I17" i="168"/>
  <c r="I17" i="170" s="1"/>
  <c r="CE17" i="168"/>
  <c r="CE17" i="170" s="1"/>
  <c r="BK17" i="168"/>
  <c r="BK17" i="170" s="1"/>
  <c r="AQ17" i="168"/>
  <c r="AQ17" i="170" s="1"/>
  <c r="W17" i="168"/>
  <c r="W17" i="170" s="1"/>
  <c r="CC17" i="168"/>
  <c r="CC17" i="170" s="1"/>
  <c r="BI17" i="168"/>
  <c r="BI17" i="170" s="1"/>
  <c r="AO17" i="168"/>
  <c r="AO17" i="170" s="1"/>
  <c r="U17" i="168"/>
  <c r="U17" i="170" s="1"/>
  <c r="BH17" i="168"/>
  <c r="BH17" i="170" s="1"/>
  <c r="AN17" i="168"/>
  <c r="AN17" i="170" s="1"/>
  <c r="T17" i="168"/>
  <c r="T17" i="170" s="1"/>
  <c r="CA17" i="168"/>
  <c r="CA17" i="170" s="1"/>
  <c r="BG17" i="168"/>
  <c r="BG17" i="170" s="1"/>
  <c r="AM17" i="168"/>
  <c r="AM17" i="170" s="1"/>
  <c r="S17" i="168"/>
  <c r="S17" i="170" s="1"/>
  <c r="BZ17" i="168"/>
  <c r="BZ17" i="170" s="1"/>
  <c r="BF17" i="168"/>
  <c r="BF17" i="170" s="1"/>
  <c r="AL17" i="168"/>
  <c r="AL17" i="170" s="1"/>
  <c r="R17" i="168"/>
  <c r="R17" i="170" s="1"/>
  <c r="BY17" i="168"/>
  <c r="BY17" i="170" s="1"/>
  <c r="BE17" i="168"/>
  <c r="BE17" i="170" s="1"/>
  <c r="AK17" i="168"/>
  <c r="AK17" i="170" s="1"/>
  <c r="Q17" i="168"/>
  <c r="Q17" i="170" s="1"/>
  <c r="BX17" i="168"/>
  <c r="BX17" i="170" s="1"/>
  <c r="BD17" i="168"/>
  <c r="BD17" i="170" s="1"/>
  <c r="AJ17" i="168"/>
  <c r="AJ17" i="170" s="1"/>
  <c r="P17" i="168"/>
  <c r="P17" i="170" s="1"/>
  <c r="BW17" i="168"/>
  <c r="BW17" i="170" s="1"/>
  <c r="BC17" i="168"/>
  <c r="BC17" i="170" s="1"/>
  <c r="AI17" i="168"/>
  <c r="AI17" i="170" s="1"/>
  <c r="O17" i="168"/>
  <c r="O17" i="170" s="1"/>
  <c r="BO17" i="168"/>
  <c r="BO17" i="170" s="1"/>
  <c r="H17" i="168"/>
  <c r="H17" i="170" s="1"/>
  <c r="BN17" i="168"/>
  <c r="BN17" i="170" s="1"/>
  <c r="G17" i="168"/>
  <c r="G17" i="170" s="1"/>
  <c r="BM17" i="168"/>
  <c r="BM17" i="170" s="1"/>
  <c r="F17" i="168"/>
  <c r="F17" i="170" s="1"/>
  <c r="BL17" i="168"/>
  <c r="BL17" i="170" s="1"/>
  <c r="E17" i="168"/>
  <c r="E17" i="170" s="1"/>
  <c r="BJ17" i="168"/>
  <c r="BJ17" i="170" s="1"/>
  <c r="D17" i="168"/>
  <c r="BB17" i="168"/>
  <c r="BB17" i="170" s="1"/>
  <c r="AV17" i="168"/>
  <c r="AV17" i="170" s="1"/>
  <c r="AU17" i="168"/>
  <c r="AU17" i="170" s="1"/>
  <c r="AT17" i="168"/>
  <c r="AT17" i="170" s="1"/>
  <c r="AS17" i="168"/>
  <c r="AS17" i="170" s="1"/>
  <c r="AR17" i="168"/>
  <c r="AR17" i="170" s="1"/>
  <c r="AP17" i="168"/>
  <c r="AP17" i="170" s="1"/>
  <c r="AH17" i="168"/>
  <c r="AH17" i="170" s="1"/>
  <c r="AB17" i="168"/>
  <c r="AB17" i="170" s="1"/>
  <c r="CH17" i="168"/>
  <c r="CH17" i="170" s="1"/>
  <c r="AA17" i="168"/>
  <c r="AA17" i="170" s="1"/>
  <c r="CG17" i="168"/>
  <c r="CG17" i="170" s="1"/>
  <c r="Z17" i="168"/>
  <c r="Z17" i="170" s="1"/>
  <c r="CF17" i="168"/>
  <c r="CF17" i="170" s="1"/>
  <c r="Y17" i="168"/>
  <c r="Y17" i="170" s="1"/>
  <c r="CD17" i="168"/>
  <c r="CD17" i="170" s="1"/>
  <c r="X17" i="168"/>
  <c r="X17" i="170" s="1"/>
  <c r="BV17" i="168"/>
  <c r="BV17" i="170" s="1"/>
  <c r="V17" i="168"/>
  <c r="V17" i="170" s="1"/>
  <c r="BP17" i="168"/>
  <c r="BP17" i="170" s="1"/>
  <c r="N17" i="168"/>
  <c r="N17" i="170" s="1"/>
  <c r="CH38" i="168"/>
  <c r="CH38" i="170" s="1"/>
  <c r="BN38" i="168"/>
  <c r="BN38" i="170" s="1"/>
  <c r="AT38" i="168"/>
  <c r="AT38" i="170" s="1"/>
  <c r="Z38" i="168"/>
  <c r="Z38" i="170" s="1"/>
  <c r="F38" i="168"/>
  <c r="F38" i="170" s="1"/>
  <c r="CG38" i="168"/>
  <c r="CG38" i="170" s="1"/>
  <c r="BM38" i="168"/>
  <c r="BM38" i="170" s="1"/>
  <c r="AS38" i="168"/>
  <c r="AS38" i="170" s="1"/>
  <c r="Y38" i="168"/>
  <c r="Y38" i="170" s="1"/>
  <c r="E38" i="168"/>
  <c r="E38" i="170" s="1"/>
  <c r="CF38" i="168"/>
  <c r="CF38" i="170" s="1"/>
  <c r="BL38" i="168"/>
  <c r="BL38" i="170" s="1"/>
  <c r="AR38" i="168"/>
  <c r="AR38" i="170" s="1"/>
  <c r="X38" i="168"/>
  <c r="X38" i="170" s="1"/>
  <c r="D38" i="168"/>
  <c r="CE38" i="168"/>
  <c r="CE38" i="170" s="1"/>
  <c r="BK38" i="168"/>
  <c r="BK38" i="170" s="1"/>
  <c r="AQ38" i="168"/>
  <c r="AQ38" i="170" s="1"/>
  <c r="W38" i="168"/>
  <c r="W38" i="170" s="1"/>
  <c r="CD38" i="168"/>
  <c r="CD38" i="170" s="1"/>
  <c r="BJ38" i="168"/>
  <c r="BJ38" i="170" s="1"/>
  <c r="AP38" i="168"/>
  <c r="AP38" i="170" s="1"/>
  <c r="V38" i="168"/>
  <c r="V38" i="170" s="1"/>
  <c r="CC38" i="168"/>
  <c r="CC38" i="170" s="1"/>
  <c r="BI38" i="168"/>
  <c r="BI38" i="170" s="1"/>
  <c r="AO38" i="168"/>
  <c r="AO38" i="170" s="1"/>
  <c r="U38" i="168"/>
  <c r="U38" i="170" s="1"/>
  <c r="BX38" i="168"/>
  <c r="BX38" i="170" s="1"/>
  <c r="BD38" i="168"/>
  <c r="BD38" i="170" s="1"/>
  <c r="AJ38" i="168"/>
  <c r="AJ38" i="170" s="1"/>
  <c r="P38" i="168"/>
  <c r="P38" i="170" s="1"/>
  <c r="BW38" i="168"/>
  <c r="BW38" i="170" s="1"/>
  <c r="BC38" i="168"/>
  <c r="BC38" i="170" s="1"/>
  <c r="AI38" i="168"/>
  <c r="AI38" i="170" s="1"/>
  <c r="O38" i="168"/>
  <c r="O38" i="170" s="1"/>
  <c r="BV38" i="168"/>
  <c r="BV38" i="170" s="1"/>
  <c r="BB38" i="168"/>
  <c r="BB38" i="170" s="1"/>
  <c r="AH38" i="168"/>
  <c r="AH38" i="170" s="1"/>
  <c r="N38" i="168"/>
  <c r="N38" i="170" s="1"/>
  <c r="BU38" i="168"/>
  <c r="BU38" i="170" s="1"/>
  <c r="BA38" i="168"/>
  <c r="BA38" i="170" s="1"/>
  <c r="AG38" i="168"/>
  <c r="AG38" i="170" s="1"/>
  <c r="M38" i="168"/>
  <c r="M38" i="170" s="1"/>
  <c r="BT38" i="168"/>
  <c r="BT38" i="170" s="1"/>
  <c r="AZ38" i="168"/>
  <c r="AZ38" i="170" s="1"/>
  <c r="AF38" i="168"/>
  <c r="AF38" i="170" s="1"/>
  <c r="L38" i="168"/>
  <c r="L38" i="170" s="1"/>
  <c r="BS38" i="168"/>
  <c r="BS38" i="170" s="1"/>
  <c r="AY38" i="168"/>
  <c r="AY38" i="170" s="1"/>
  <c r="AE38" i="168"/>
  <c r="AE38" i="170" s="1"/>
  <c r="K38" i="168"/>
  <c r="K38" i="170" s="1"/>
  <c r="BR38" i="168"/>
  <c r="BR38" i="170" s="1"/>
  <c r="AX38" i="168"/>
  <c r="AX38" i="170" s="1"/>
  <c r="AD38" i="168"/>
  <c r="AD38" i="170" s="1"/>
  <c r="J38" i="168"/>
  <c r="J38" i="170" s="1"/>
  <c r="BQ38" i="168"/>
  <c r="BQ38" i="170" s="1"/>
  <c r="AW38" i="168"/>
  <c r="AW38" i="170" s="1"/>
  <c r="AC38" i="168"/>
  <c r="AC38" i="170" s="1"/>
  <c r="I38" i="168"/>
  <c r="I38" i="170" s="1"/>
  <c r="BP38" i="168"/>
  <c r="BP38" i="170" s="1"/>
  <c r="AV38" i="168"/>
  <c r="AV38" i="170" s="1"/>
  <c r="AB38" i="168"/>
  <c r="AB38" i="170" s="1"/>
  <c r="H38" i="168"/>
  <c r="H38" i="170" s="1"/>
  <c r="BY38" i="168"/>
  <c r="BY38" i="170" s="1"/>
  <c r="BO38" i="168"/>
  <c r="BO38" i="170" s="1"/>
  <c r="BH38" i="168"/>
  <c r="BH38" i="170" s="1"/>
  <c r="BG38" i="168"/>
  <c r="BG38" i="170" s="1"/>
  <c r="BF38" i="168"/>
  <c r="BF38" i="170" s="1"/>
  <c r="BE38" i="168"/>
  <c r="BE38" i="170" s="1"/>
  <c r="AU38" i="168"/>
  <c r="AU38" i="170" s="1"/>
  <c r="AN38" i="168"/>
  <c r="AN38" i="170" s="1"/>
  <c r="AM38" i="168"/>
  <c r="AM38" i="170" s="1"/>
  <c r="AL38" i="168"/>
  <c r="AL38" i="170" s="1"/>
  <c r="AK38" i="168"/>
  <c r="AK38" i="170" s="1"/>
  <c r="AA38" i="168"/>
  <c r="AA38" i="170" s="1"/>
  <c r="T38" i="168"/>
  <c r="T38" i="170" s="1"/>
  <c r="S38" i="168"/>
  <c r="S38" i="170" s="1"/>
  <c r="R38" i="168"/>
  <c r="R38" i="170" s="1"/>
  <c r="Q38" i="168"/>
  <c r="Q38" i="170" s="1"/>
  <c r="G38" i="168"/>
  <c r="G38" i="170" s="1"/>
  <c r="CA38" i="168"/>
  <c r="CA38" i="170" s="1"/>
  <c r="BZ38" i="168"/>
  <c r="BZ38" i="170" s="1"/>
  <c r="AG44" i="207"/>
  <c r="AI44" i="206"/>
  <c r="AI44" i="207" s="1"/>
  <c r="AH44" i="206"/>
  <c r="AH44" i="207" s="1"/>
  <c r="AI26" i="206"/>
  <c r="AI26" i="207" s="1"/>
  <c r="AH26" i="206"/>
  <c r="AH26" i="207" s="1"/>
  <c r="AG26" i="207"/>
  <c r="AG71" i="207"/>
  <c r="AI71" i="206"/>
  <c r="AI71" i="207" s="1"/>
  <c r="AH71" i="206"/>
  <c r="AH71" i="207" s="1"/>
  <c r="AG81" i="207"/>
  <c r="AI81" i="206"/>
  <c r="AI81" i="207" s="1"/>
  <c r="AH81" i="206"/>
  <c r="AH81" i="207" s="1"/>
  <c r="AC83" i="205"/>
  <c r="AC63" i="205"/>
  <c r="AC43" i="205"/>
  <c r="AC23" i="205"/>
  <c r="AC86" i="205"/>
  <c r="AC65" i="205"/>
  <c r="AC44" i="205"/>
  <c r="AC22" i="205"/>
  <c r="AC70" i="205"/>
  <c r="AC48" i="205"/>
  <c r="AC26" i="205"/>
  <c r="AC69" i="205"/>
  <c r="AC47" i="205"/>
  <c r="AC25" i="205"/>
  <c r="AC68" i="205"/>
  <c r="AC46" i="205"/>
  <c r="AC24" i="205"/>
  <c r="AC67" i="205"/>
  <c r="AC45" i="205"/>
  <c r="AC21" i="205"/>
  <c r="AC81" i="205"/>
  <c r="AC59" i="205"/>
  <c r="AC37" i="205"/>
  <c r="AC15" i="205"/>
  <c r="AC78" i="205"/>
  <c r="AC56" i="205"/>
  <c r="AC34" i="205"/>
  <c r="AC13" i="205"/>
  <c r="AC77" i="205"/>
  <c r="AC55" i="205"/>
  <c r="AC33" i="205"/>
  <c r="AC76" i="205"/>
  <c r="AC54" i="205"/>
  <c r="AC32" i="205"/>
  <c r="AC75" i="205"/>
  <c r="AC53" i="205"/>
  <c r="AC31" i="205"/>
  <c r="AC73" i="205"/>
  <c r="AC35" i="205"/>
  <c r="AC72" i="205"/>
  <c r="AC30" i="205"/>
  <c r="AC71" i="205"/>
  <c r="AC29" i="205"/>
  <c r="AC66" i="205"/>
  <c r="AC28" i="205"/>
  <c r="AC58" i="205"/>
  <c r="AC17" i="205"/>
  <c r="AC57" i="205"/>
  <c r="AC16" i="205"/>
  <c r="AC52" i="205"/>
  <c r="AC14" i="205"/>
  <c r="AC87" i="205"/>
  <c r="AC49" i="205"/>
  <c r="AC82" i="205"/>
  <c r="AC40" i="205"/>
  <c r="AC74" i="205"/>
  <c r="AC36" i="205"/>
  <c r="AC64" i="205"/>
  <c r="AC62" i="205"/>
  <c r="AC61" i="205"/>
  <c r="AC60" i="205"/>
  <c r="AC27" i="205"/>
  <c r="AC20" i="205"/>
  <c r="AC19" i="205"/>
  <c r="AC18" i="205"/>
  <c r="AC88" i="205"/>
  <c r="AC85" i="205"/>
  <c r="AC51" i="205"/>
  <c r="AC50" i="205"/>
  <c r="AC42" i="205"/>
  <c r="AC41" i="205"/>
  <c r="AC39" i="205"/>
  <c r="AC38" i="205"/>
  <c r="AC79" i="205"/>
  <c r="AC84" i="205"/>
  <c r="AC80" i="205"/>
  <c r="X21" i="207"/>
  <c r="Z21" i="206"/>
  <c r="Z21" i="207" s="1"/>
  <c r="Y21" i="206"/>
  <c r="Y21" i="207" s="1"/>
  <c r="Z44" i="206"/>
  <c r="Z44" i="207" s="1"/>
  <c r="Y44" i="206"/>
  <c r="Y44" i="207" s="1"/>
  <c r="X44" i="207"/>
  <c r="X50" i="207"/>
  <c r="Z50" i="206"/>
  <c r="Z50" i="207" s="1"/>
  <c r="Y50" i="206"/>
  <c r="Y50" i="207" s="1"/>
  <c r="Z59" i="206"/>
  <c r="Z59" i="207" s="1"/>
  <c r="Y59" i="206"/>
  <c r="Y59" i="207" s="1"/>
  <c r="X59" i="207"/>
  <c r="AP9" i="170"/>
  <c r="AA9" i="170"/>
  <c r="AG9" i="170"/>
  <c r="BG9" i="170"/>
  <c r="BX48" i="168"/>
  <c r="BX48" i="170" s="1"/>
  <c r="BD48" i="168"/>
  <c r="BD48" i="170" s="1"/>
  <c r="AJ48" i="168"/>
  <c r="AJ48" i="170" s="1"/>
  <c r="P48" i="168"/>
  <c r="P48" i="170" s="1"/>
  <c r="BW48" i="168"/>
  <c r="BW48" i="170" s="1"/>
  <c r="BC48" i="168"/>
  <c r="BC48" i="170" s="1"/>
  <c r="AI48" i="168"/>
  <c r="AI48" i="170" s="1"/>
  <c r="O48" i="168"/>
  <c r="O48" i="170" s="1"/>
  <c r="BV48" i="168"/>
  <c r="BV48" i="170" s="1"/>
  <c r="BB48" i="168"/>
  <c r="BB48" i="170" s="1"/>
  <c r="AH48" i="168"/>
  <c r="AH48" i="170" s="1"/>
  <c r="N48" i="168"/>
  <c r="N48" i="170" s="1"/>
  <c r="BU48" i="168"/>
  <c r="BU48" i="170" s="1"/>
  <c r="BA48" i="168"/>
  <c r="BA48" i="170" s="1"/>
  <c r="AG48" i="168"/>
  <c r="AG48" i="170" s="1"/>
  <c r="M48" i="168"/>
  <c r="M48" i="170" s="1"/>
  <c r="BT48" i="168"/>
  <c r="BT48" i="170" s="1"/>
  <c r="AZ48" i="168"/>
  <c r="AZ48" i="170" s="1"/>
  <c r="AF48" i="168"/>
  <c r="AF48" i="170" s="1"/>
  <c r="L48" i="168"/>
  <c r="L48" i="170" s="1"/>
  <c r="BS48" i="168"/>
  <c r="BS48" i="170" s="1"/>
  <c r="AY48" i="168"/>
  <c r="AY48" i="170" s="1"/>
  <c r="AE48" i="168"/>
  <c r="AE48" i="170" s="1"/>
  <c r="K48" i="168"/>
  <c r="K48" i="170" s="1"/>
  <c r="CH48" i="168"/>
  <c r="CH48" i="170" s="1"/>
  <c r="BN48" i="168"/>
  <c r="BN48" i="170" s="1"/>
  <c r="AT48" i="168"/>
  <c r="AT48" i="170" s="1"/>
  <c r="Z48" i="168"/>
  <c r="Z48" i="170" s="1"/>
  <c r="F48" i="168"/>
  <c r="F48" i="170" s="1"/>
  <c r="CG48" i="168"/>
  <c r="CG48" i="170" s="1"/>
  <c r="BM48" i="168"/>
  <c r="BM48" i="170" s="1"/>
  <c r="AS48" i="168"/>
  <c r="AS48" i="170" s="1"/>
  <c r="Y48" i="168"/>
  <c r="Y48" i="170" s="1"/>
  <c r="E48" i="168"/>
  <c r="E48" i="170" s="1"/>
  <c r="CF48" i="168"/>
  <c r="CF48" i="170" s="1"/>
  <c r="BL48" i="168"/>
  <c r="BL48" i="170" s="1"/>
  <c r="AR48" i="168"/>
  <c r="AR48" i="170" s="1"/>
  <c r="X48" i="168"/>
  <c r="X48" i="170" s="1"/>
  <c r="D48" i="168"/>
  <c r="CE48" i="168"/>
  <c r="CE48" i="170" s="1"/>
  <c r="BK48" i="168"/>
  <c r="BK48" i="170" s="1"/>
  <c r="AQ48" i="168"/>
  <c r="AQ48" i="170" s="1"/>
  <c r="W48" i="168"/>
  <c r="W48" i="170" s="1"/>
  <c r="CD48" i="168"/>
  <c r="CD48" i="170" s="1"/>
  <c r="BJ48" i="168"/>
  <c r="BJ48" i="170" s="1"/>
  <c r="AP48" i="168"/>
  <c r="AP48" i="170" s="1"/>
  <c r="V48" i="168"/>
  <c r="V48" i="170" s="1"/>
  <c r="CC48" i="168"/>
  <c r="CC48" i="170" s="1"/>
  <c r="BI48" i="168"/>
  <c r="BI48" i="170" s="1"/>
  <c r="AO48" i="168"/>
  <c r="AO48" i="170" s="1"/>
  <c r="U48" i="168"/>
  <c r="U48" i="170" s="1"/>
  <c r="BH48" i="168"/>
  <c r="BH48" i="170" s="1"/>
  <c r="AN48" i="168"/>
  <c r="AN48" i="170" s="1"/>
  <c r="T48" i="168"/>
  <c r="T48" i="170" s="1"/>
  <c r="CA48" i="168"/>
  <c r="CA48" i="170" s="1"/>
  <c r="BG48" i="168"/>
  <c r="BG48" i="170" s="1"/>
  <c r="AM48" i="168"/>
  <c r="AM48" i="170" s="1"/>
  <c r="S48" i="168"/>
  <c r="S48" i="170" s="1"/>
  <c r="BZ48" i="168"/>
  <c r="BZ48" i="170" s="1"/>
  <c r="BF48" i="168"/>
  <c r="BF48" i="170" s="1"/>
  <c r="AL48" i="168"/>
  <c r="AL48" i="170" s="1"/>
  <c r="R48" i="168"/>
  <c r="R48" i="170" s="1"/>
  <c r="G48" i="168"/>
  <c r="G48" i="170" s="1"/>
  <c r="BY48" i="168"/>
  <c r="BY48" i="170" s="1"/>
  <c r="BR48" i="168"/>
  <c r="BR48" i="170" s="1"/>
  <c r="BQ48" i="168"/>
  <c r="BQ48" i="170" s="1"/>
  <c r="BP48" i="168"/>
  <c r="BP48" i="170" s="1"/>
  <c r="BO48" i="168"/>
  <c r="BO48" i="170" s="1"/>
  <c r="BE48" i="168"/>
  <c r="BE48" i="170" s="1"/>
  <c r="AX48" i="168"/>
  <c r="AX48" i="170" s="1"/>
  <c r="AW48" i="168"/>
  <c r="AW48" i="170" s="1"/>
  <c r="AV48" i="168"/>
  <c r="AV48" i="170" s="1"/>
  <c r="AU48" i="168"/>
  <c r="AU48" i="170" s="1"/>
  <c r="AK48" i="168"/>
  <c r="AK48" i="170" s="1"/>
  <c r="AD48" i="168"/>
  <c r="AD48" i="170" s="1"/>
  <c r="AC48" i="168"/>
  <c r="AC48" i="170" s="1"/>
  <c r="AB48" i="168"/>
  <c r="AB48" i="170" s="1"/>
  <c r="AA48" i="168"/>
  <c r="AA48" i="170" s="1"/>
  <c r="Q48" i="168"/>
  <c r="Q48" i="170" s="1"/>
  <c r="J48" i="168"/>
  <c r="J48" i="170" s="1"/>
  <c r="I48" i="168"/>
  <c r="I48" i="170" s="1"/>
  <c r="H48" i="168"/>
  <c r="H48" i="170" s="1"/>
  <c r="BT60" i="168"/>
  <c r="BT60" i="170" s="1"/>
  <c r="AZ60" i="168"/>
  <c r="AZ60" i="170" s="1"/>
  <c r="AF60" i="168"/>
  <c r="AF60" i="170" s="1"/>
  <c r="L60" i="168"/>
  <c r="L60" i="170" s="1"/>
  <c r="BS60" i="168"/>
  <c r="BS60" i="170" s="1"/>
  <c r="AY60" i="168"/>
  <c r="AY60" i="170" s="1"/>
  <c r="AE60" i="168"/>
  <c r="AE60" i="170" s="1"/>
  <c r="K60" i="168"/>
  <c r="K60" i="170" s="1"/>
  <c r="BR60" i="168"/>
  <c r="BR60" i="170" s="1"/>
  <c r="AX60" i="168"/>
  <c r="AX60" i="170" s="1"/>
  <c r="AD60" i="168"/>
  <c r="AD60" i="170" s="1"/>
  <c r="J60" i="168"/>
  <c r="J60" i="170" s="1"/>
  <c r="BQ60" i="168"/>
  <c r="BQ60" i="170" s="1"/>
  <c r="AW60" i="168"/>
  <c r="AW60" i="170" s="1"/>
  <c r="AC60" i="168"/>
  <c r="AC60" i="170" s="1"/>
  <c r="I60" i="168"/>
  <c r="I60" i="170" s="1"/>
  <c r="BP60" i="168"/>
  <c r="BP60" i="170" s="1"/>
  <c r="AV60" i="168"/>
  <c r="AV60" i="170" s="1"/>
  <c r="AB60" i="168"/>
  <c r="AB60" i="170" s="1"/>
  <c r="H60" i="168"/>
  <c r="H60" i="170" s="1"/>
  <c r="BO60" i="168"/>
  <c r="BO60" i="170" s="1"/>
  <c r="AU60" i="168"/>
  <c r="AU60" i="170" s="1"/>
  <c r="AA60" i="168"/>
  <c r="AA60" i="170" s="1"/>
  <c r="G60" i="168"/>
  <c r="G60" i="170" s="1"/>
  <c r="CH60" i="168"/>
  <c r="CH60" i="170" s="1"/>
  <c r="BN60" i="168"/>
  <c r="BN60" i="170" s="1"/>
  <c r="AT60" i="168"/>
  <c r="AT60" i="170" s="1"/>
  <c r="Z60" i="168"/>
  <c r="Z60" i="170" s="1"/>
  <c r="F60" i="168"/>
  <c r="F60" i="170" s="1"/>
  <c r="CG60" i="168"/>
  <c r="CG60" i="170" s="1"/>
  <c r="BM60" i="168"/>
  <c r="BM60" i="170" s="1"/>
  <c r="AS60" i="168"/>
  <c r="AS60" i="170" s="1"/>
  <c r="Y60" i="168"/>
  <c r="Y60" i="170" s="1"/>
  <c r="E60" i="168"/>
  <c r="E60" i="170" s="1"/>
  <c r="CF60" i="168"/>
  <c r="CF60" i="170" s="1"/>
  <c r="BL60" i="168"/>
  <c r="BL60" i="170" s="1"/>
  <c r="AR60" i="168"/>
  <c r="AR60" i="170" s="1"/>
  <c r="X60" i="168"/>
  <c r="X60" i="170" s="1"/>
  <c r="D60" i="168"/>
  <c r="CE60" i="168"/>
  <c r="CE60" i="170" s="1"/>
  <c r="BK60" i="168"/>
  <c r="BK60" i="170" s="1"/>
  <c r="AQ60" i="168"/>
  <c r="AQ60" i="170" s="1"/>
  <c r="W60" i="168"/>
  <c r="W60" i="170" s="1"/>
  <c r="CD60" i="168"/>
  <c r="CD60" i="170" s="1"/>
  <c r="BJ60" i="168"/>
  <c r="BJ60" i="170" s="1"/>
  <c r="AP60" i="168"/>
  <c r="AP60" i="170" s="1"/>
  <c r="V60" i="168"/>
  <c r="V60" i="170" s="1"/>
  <c r="CC60" i="168"/>
  <c r="CC60" i="170" s="1"/>
  <c r="BI60" i="168"/>
  <c r="BI60" i="170" s="1"/>
  <c r="AO60" i="168"/>
  <c r="AO60" i="170" s="1"/>
  <c r="U60" i="168"/>
  <c r="U60" i="170" s="1"/>
  <c r="BH60" i="168"/>
  <c r="BH60" i="170" s="1"/>
  <c r="AN60" i="168"/>
  <c r="AN60" i="170" s="1"/>
  <c r="T60" i="168"/>
  <c r="T60" i="170" s="1"/>
  <c r="CA60" i="168"/>
  <c r="CA60" i="170" s="1"/>
  <c r="BG60" i="168"/>
  <c r="BG60" i="170" s="1"/>
  <c r="AM60" i="168"/>
  <c r="AM60" i="170" s="1"/>
  <c r="S60" i="168"/>
  <c r="S60" i="170" s="1"/>
  <c r="BZ60" i="168"/>
  <c r="BZ60" i="170" s="1"/>
  <c r="BF60" i="168"/>
  <c r="BF60" i="170" s="1"/>
  <c r="AL60" i="168"/>
  <c r="AL60" i="170" s="1"/>
  <c r="R60" i="168"/>
  <c r="R60" i="170" s="1"/>
  <c r="BY60" i="168"/>
  <c r="BY60" i="170" s="1"/>
  <c r="BE60" i="168"/>
  <c r="BE60" i="170" s="1"/>
  <c r="AK60" i="168"/>
  <c r="AK60" i="170" s="1"/>
  <c r="Q60" i="168"/>
  <c r="Q60" i="170" s="1"/>
  <c r="BX60" i="168"/>
  <c r="BX60" i="170" s="1"/>
  <c r="BD60" i="168"/>
  <c r="BD60" i="170" s="1"/>
  <c r="AJ60" i="168"/>
  <c r="AJ60" i="170" s="1"/>
  <c r="P60" i="168"/>
  <c r="P60" i="170" s="1"/>
  <c r="BW60" i="168"/>
  <c r="BW60" i="170" s="1"/>
  <c r="BC60" i="168"/>
  <c r="BC60" i="170" s="1"/>
  <c r="AI60" i="168"/>
  <c r="AI60" i="170" s="1"/>
  <c r="O60" i="168"/>
  <c r="O60" i="170" s="1"/>
  <c r="BV60" i="168"/>
  <c r="BV60" i="170" s="1"/>
  <c r="BB60" i="168"/>
  <c r="BB60" i="170" s="1"/>
  <c r="AH60" i="168"/>
  <c r="AH60" i="170" s="1"/>
  <c r="N60" i="168"/>
  <c r="N60" i="170" s="1"/>
  <c r="BU60" i="168"/>
  <c r="BU60" i="170" s="1"/>
  <c r="BA60" i="168"/>
  <c r="BA60" i="170" s="1"/>
  <c r="AG60" i="168"/>
  <c r="AG60" i="170" s="1"/>
  <c r="M60" i="168"/>
  <c r="M60" i="170" s="1"/>
  <c r="AD54" i="207"/>
  <c r="AF54" i="206"/>
  <c r="AF54" i="207" s="1"/>
  <c r="AE54" i="206"/>
  <c r="AE54" i="207" s="1"/>
  <c r="AD25" i="207"/>
  <c r="AF25" i="206"/>
  <c r="AF25" i="207" s="1"/>
  <c r="AE25" i="206"/>
  <c r="AE25" i="207" s="1"/>
  <c r="AF50" i="206"/>
  <c r="AF50" i="207" s="1"/>
  <c r="AE50" i="206"/>
  <c r="AE50" i="207" s="1"/>
  <c r="AD50" i="207"/>
  <c r="AF60" i="206"/>
  <c r="AF60" i="207" s="1"/>
  <c r="AE60" i="206"/>
  <c r="AE60" i="207" s="1"/>
  <c r="AD60" i="207"/>
  <c r="D82" i="170"/>
  <c r="CB82" i="168"/>
  <c r="AJ45" i="207"/>
  <c r="AL45" i="206"/>
  <c r="AL45" i="207" s="1"/>
  <c r="AK45" i="206"/>
  <c r="AK45" i="207" s="1"/>
  <c r="AL28" i="206"/>
  <c r="AL28" i="207" s="1"/>
  <c r="AK28" i="206"/>
  <c r="AK28" i="207" s="1"/>
  <c r="AJ28" i="207"/>
  <c r="AJ14" i="207"/>
  <c r="AL14" i="206"/>
  <c r="AL14" i="207" s="1"/>
  <c r="AK14" i="206"/>
  <c r="AK14" i="207" s="1"/>
  <c r="AL23" i="206"/>
  <c r="AL23" i="207" s="1"/>
  <c r="AK23" i="206"/>
  <c r="AK23" i="207" s="1"/>
  <c r="AJ23" i="207"/>
  <c r="CF64" i="168"/>
  <c r="CF64" i="170" s="1"/>
  <c r="BL64" i="168"/>
  <c r="BL64" i="170" s="1"/>
  <c r="AR64" i="168"/>
  <c r="AR64" i="170" s="1"/>
  <c r="X64" i="168"/>
  <c r="X64" i="170" s="1"/>
  <c r="D64" i="168"/>
  <c r="CE64" i="168"/>
  <c r="CE64" i="170" s="1"/>
  <c r="BK64" i="168"/>
  <c r="BK64" i="170" s="1"/>
  <c r="AQ64" i="168"/>
  <c r="AQ64" i="170" s="1"/>
  <c r="W64" i="168"/>
  <c r="W64" i="170" s="1"/>
  <c r="CD64" i="168"/>
  <c r="CD64" i="170" s="1"/>
  <c r="BJ64" i="168"/>
  <c r="BJ64" i="170" s="1"/>
  <c r="AP64" i="168"/>
  <c r="AP64" i="170" s="1"/>
  <c r="V64" i="168"/>
  <c r="V64" i="170" s="1"/>
  <c r="CC64" i="168"/>
  <c r="CC64" i="170" s="1"/>
  <c r="BI64" i="168"/>
  <c r="BI64" i="170" s="1"/>
  <c r="AO64" i="168"/>
  <c r="AO64" i="170" s="1"/>
  <c r="U64" i="168"/>
  <c r="U64" i="170" s="1"/>
  <c r="BH64" i="168"/>
  <c r="BH64" i="170" s="1"/>
  <c r="AN64" i="168"/>
  <c r="AN64" i="170" s="1"/>
  <c r="T64" i="168"/>
  <c r="T64" i="170" s="1"/>
  <c r="CA64" i="168"/>
  <c r="CA64" i="170" s="1"/>
  <c r="BG64" i="168"/>
  <c r="BG64" i="170" s="1"/>
  <c r="AM64" i="168"/>
  <c r="AM64" i="170" s="1"/>
  <c r="S64" i="168"/>
  <c r="S64" i="170" s="1"/>
  <c r="BZ64" i="168"/>
  <c r="BZ64" i="170" s="1"/>
  <c r="BF64" i="168"/>
  <c r="BF64" i="170" s="1"/>
  <c r="AL64" i="168"/>
  <c r="AL64" i="170" s="1"/>
  <c r="R64" i="168"/>
  <c r="R64" i="170" s="1"/>
  <c r="BY64" i="168"/>
  <c r="BY64" i="170" s="1"/>
  <c r="BE64" i="168"/>
  <c r="BE64" i="170" s="1"/>
  <c r="AK64" i="168"/>
  <c r="AK64" i="170" s="1"/>
  <c r="Q64" i="168"/>
  <c r="Q64" i="170" s="1"/>
  <c r="BX64" i="168"/>
  <c r="BX64" i="170" s="1"/>
  <c r="BD64" i="168"/>
  <c r="BD64" i="170" s="1"/>
  <c r="AJ64" i="168"/>
  <c r="AJ64" i="170" s="1"/>
  <c r="P64" i="168"/>
  <c r="P64" i="170" s="1"/>
  <c r="BW64" i="168"/>
  <c r="BW64" i="170" s="1"/>
  <c r="BC64" i="168"/>
  <c r="BC64" i="170" s="1"/>
  <c r="AI64" i="168"/>
  <c r="AI64" i="170" s="1"/>
  <c r="O64" i="168"/>
  <c r="O64" i="170" s="1"/>
  <c r="BV64" i="168"/>
  <c r="BV64" i="170" s="1"/>
  <c r="BB64" i="168"/>
  <c r="BB64" i="170" s="1"/>
  <c r="AH64" i="168"/>
  <c r="AH64" i="170" s="1"/>
  <c r="N64" i="168"/>
  <c r="N64" i="170" s="1"/>
  <c r="BU64" i="168"/>
  <c r="BU64" i="170" s="1"/>
  <c r="BA64" i="168"/>
  <c r="BA64" i="170" s="1"/>
  <c r="AG64" i="168"/>
  <c r="AG64" i="170" s="1"/>
  <c r="M64" i="168"/>
  <c r="M64" i="170" s="1"/>
  <c r="BT64" i="168"/>
  <c r="BT64" i="170" s="1"/>
  <c r="AZ64" i="168"/>
  <c r="AZ64" i="170" s="1"/>
  <c r="AF64" i="168"/>
  <c r="AF64" i="170" s="1"/>
  <c r="L64" i="168"/>
  <c r="L64" i="170" s="1"/>
  <c r="BS64" i="168"/>
  <c r="BS64" i="170" s="1"/>
  <c r="AY64" i="168"/>
  <c r="AY64" i="170" s="1"/>
  <c r="AE64" i="168"/>
  <c r="AE64" i="170" s="1"/>
  <c r="K64" i="168"/>
  <c r="K64" i="170" s="1"/>
  <c r="BR64" i="168"/>
  <c r="BR64" i="170" s="1"/>
  <c r="AX64" i="168"/>
  <c r="AX64" i="170" s="1"/>
  <c r="AD64" i="168"/>
  <c r="AD64" i="170" s="1"/>
  <c r="J64" i="168"/>
  <c r="J64" i="170" s="1"/>
  <c r="BQ64" i="168"/>
  <c r="BQ64" i="170" s="1"/>
  <c r="AW64" i="168"/>
  <c r="AW64" i="170" s="1"/>
  <c r="AC64" i="168"/>
  <c r="AC64" i="170" s="1"/>
  <c r="I64" i="168"/>
  <c r="I64" i="170" s="1"/>
  <c r="BP64" i="168"/>
  <c r="BP64" i="170" s="1"/>
  <c r="AV64" i="168"/>
  <c r="AV64" i="170" s="1"/>
  <c r="AB64" i="168"/>
  <c r="AB64" i="170" s="1"/>
  <c r="H64" i="168"/>
  <c r="H64" i="170" s="1"/>
  <c r="BO64" i="168"/>
  <c r="BO64" i="170" s="1"/>
  <c r="AU64" i="168"/>
  <c r="AU64" i="170" s="1"/>
  <c r="AA64" i="168"/>
  <c r="AA64" i="170" s="1"/>
  <c r="G64" i="168"/>
  <c r="G64" i="170" s="1"/>
  <c r="CH64" i="168"/>
  <c r="CH64" i="170" s="1"/>
  <c r="BN64" i="168"/>
  <c r="BN64" i="170" s="1"/>
  <c r="AT64" i="168"/>
  <c r="AT64" i="170" s="1"/>
  <c r="Z64" i="168"/>
  <c r="Z64" i="170" s="1"/>
  <c r="F64" i="168"/>
  <c r="F64" i="170" s="1"/>
  <c r="CG64" i="168"/>
  <c r="CG64" i="170" s="1"/>
  <c r="BM64" i="168"/>
  <c r="BM64" i="170" s="1"/>
  <c r="AS64" i="168"/>
  <c r="AS64" i="170" s="1"/>
  <c r="Y64" i="168"/>
  <c r="Y64" i="170" s="1"/>
  <c r="E64" i="168"/>
  <c r="E64" i="170" s="1"/>
  <c r="AG52" i="207"/>
  <c r="AI52" i="206"/>
  <c r="AI52" i="207" s="1"/>
  <c r="AH52" i="206"/>
  <c r="AH52" i="207" s="1"/>
  <c r="AI46" i="206"/>
  <c r="AI46" i="207" s="1"/>
  <c r="AH46" i="206"/>
  <c r="AH46" i="207" s="1"/>
  <c r="AG46" i="207"/>
  <c r="AG72" i="207"/>
  <c r="AI72" i="206"/>
  <c r="AI72" i="207" s="1"/>
  <c r="AH72" i="206"/>
  <c r="AH72" i="207" s="1"/>
  <c r="AG22" i="207"/>
  <c r="AI22" i="206"/>
  <c r="AI22" i="207" s="1"/>
  <c r="AH22" i="206"/>
  <c r="AH22" i="207" s="1"/>
  <c r="BY45" i="168"/>
  <c r="BY45" i="170" s="1"/>
  <c r="BE45" i="168"/>
  <c r="BE45" i="170" s="1"/>
  <c r="AK45" i="168"/>
  <c r="AK45" i="170" s="1"/>
  <c r="Q45" i="168"/>
  <c r="Q45" i="170" s="1"/>
  <c r="BX45" i="168"/>
  <c r="BX45" i="170" s="1"/>
  <c r="BD45" i="168"/>
  <c r="BD45" i="170" s="1"/>
  <c r="AJ45" i="168"/>
  <c r="AJ45" i="170" s="1"/>
  <c r="P45" i="168"/>
  <c r="P45" i="170" s="1"/>
  <c r="BW45" i="168"/>
  <c r="BW45" i="170" s="1"/>
  <c r="BC45" i="168"/>
  <c r="BC45" i="170" s="1"/>
  <c r="AI45" i="168"/>
  <c r="AI45" i="170" s="1"/>
  <c r="O45" i="168"/>
  <c r="O45" i="170" s="1"/>
  <c r="BV45" i="168"/>
  <c r="BV45" i="170" s="1"/>
  <c r="BB45" i="168"/>
  <c r="BB45" i="170" s="1"/>
  <c r="AH45" i="168"/>
  <c r="AH45" i="170" s="1"/>
  <c r="N45" i="168"/>
  <c r="N45" i="170" s="1"/>
  <c r="BU45" i="168"/>
  <c r="BU45" i="170" s="1"/>
  <c r="BA45" i="168"/>
  <c r="BA45" i="170" s="1"/>
  <c r="AG45" i="168"/>
  <c r="AG45" i="170" s="1"/>
  <c r="M45" i="168"/>
  <c r="M45" i="170" s="1"/>
  <c r="BT45" i="168"/>
  <c r="BT45" i="170" s="1"/>
  <c r="AZ45" i="168"/>
  <c r="AZ45" i="170" s="1"/>
  <c r="AF45" i="168"/>
  <c r="AF45" i="170" s="1"/>
  <c r="L45" i="168"/>
  <c r="L45" i="170" s="1"/>
  <c r="BO45" i="168"/>
  <c r="BO45" i="170" s="1"/>
  <c r="AU45" i="168"/>
  <c r="AU45" i="170" s="1"/>
  <c r="AA45" i="168"/>
  <c r="AA45" i="170" s="1"/>
  <c r="G45" i="168"/>
  <c r="G45" i="170" s="1"/>
  <c r="CH45" i="168"/>
  <c r="CH45" i="170" s="1"/>
  <c r="BN45" i="168"/>
  <c r="BN45" i="170" s="1"/>
  <c r="AT45" i="168"/>
  <c r="AT45" i="170" s="1"/>
  <c r="Z45" i="168"/>
  <c r="Z45" i="170" s="1"/>
  <c r="F45" i="168"/>
  <c r="F45" i="170" s="1"/>
  <c r="CG45" i="168"/>
  <c r="CG45" i="170" s="1"/>
  <c r="BM45" i="168"/>
  <c r="BM45" i="170" s="1"/>
  <c r="AS45" i="168"/>
  <c r="AS45" i="170" s="1"/>
  <c r="Y45" i="168"/>
  <c r="Y45" i="170" s="1"/>
  <c r="E45" i="168"/>
  <c r="E45" i="170" s="1"/>
  <c r="CF45" i="168"/>
  <c r="CF45" i="170" s="1"/>
  <c r="BL45" i="168"/>
  <c r="BL45" i="170" s="1"/>
  <c r="AR45" i="168"/>
  <c r="AR45" i="170" s="1"/>
  <c r="X45" i="168"/>
  <c r="X45" i="170" s="1"/>
  <c r="D45" i="168"/>
  <c r="CE45" i="168"/>
  <c r="CE45" i="170" s="1"/>
  <c r="BK45" i="168"/>
  <c r="BK45" i="170" s="1"/>
  <c r="AQ45" i="168"/>
  <c r="AQ45" i="170" s="1"/>
  <c r="W45" i="168"/>
  <c r="W45" i="170" s="1"/>
  <c r="CD45" i="168"/>
  <c r="CD45" i="170" s="1"/>
  <c r="BJ45" i="168"/>
  <c r="BJ45" i="170" s="1"/>
  <c r="AP45" i="168"/>
  <c r="AP45" i="170" s="1"/>
  <c r="V45" i="168"/>
  <c r="V45" i="170" s="1"/>
  <c r="CC45" i="168"/>
  <c r="CC45" i="170" s="1"/>
  <c r="BI45" i="168"/>
  <c r="BI45" i="170" s="1"/>
  <c r="AO45" i="168"/>
  <c r="AO45" i="170" s="1"/>
  <c r="U45" i="168"/>
  <c r="U45" i="170" s="1"/>
  <c r="BH45" i="168"/>
  <c r="BH45" i="170" s="1"/>
  <c r="AN45" i="168"/>
  <c r="AN45" i="170" s="1"/>
  <c r="T45" i="168"/>
  <c r="T45" i="170" s="1"/>
  <c r="CA45" i="168"/>
  <c r="CA45" i="170" s="1"/>
  <c r="BG45" i="168"/>
  <c r="BG45" i="170" s="1"/>
  <c r="AM45" i="168"/>
  <c r="AM45" i="170" s="1"/>
  <c r="S45" i="168"/>
  <c r="S45" i="170" s="1"/>
  <c r="AB45" i="168"/>
  <c r="AB45" i="170" s="1"/>
  <c r="R45" i="168"/>
  <c r="R45" i="170" s="1"/>
  <c r="K45" i="168"/>
  <c r="K45" i="170" s="1"/>
  <c r="J45" i="168"/>
  <c r="J45" i="170" s="1"/>
  <c r="I45" i="168"/>
  <c r="I45" i="170" s="1"/>
  <c r="H45" i="168"/>
  <c r="H45" i="170" s="1"/>
  <c r="BZ45" i="168"/>
  <c r="BZ45" i="170" s="1"/>
  <c r="BS45" i="168"/>
  <c r="BS45" i="170" s="1"/>
  <c r="BR45" i="168"/>
  <c r="BR45" i="170" s="1"/>
  <c r="BQ45" i="168"/>
  <c r="BQ45" i="170" s="1"/>
  <c r="BP45" i="168"/>
  <c r="BP45" i="170" s="1"/>
  <c r="BF45" i="168"/>
  <c r="BF45" i="170" s="1"/>
  <c r="AY45" i="168"/>
  <c r="AY45" i="170" s="1"/>
  <c r="AX45" i="168"/>
  <c r="AX45" i="170" s="1"/>
  <c r="AW45" i="168"/>
  <c r="AW45" i="170" s="1"/>
  <c r="AV45" i="168"/>
  <c r="AV45" i="170" s="1"/>
  <c r="AL45" i="168"/>
  <c r="AL45" i="170" s="1"/>
  <c r="AE45" i="168"/>
  <c r="AE45" i="170" s="1"/>
  <c r="AD45" i="168"/>
  <c r="AD45" i="170" s="1"/>
  <c r="AC45" i="168"/>
  <c r="AC45" i="170" s="1"/>
  <c r="Z29" i="206"/>
  <c r="Z29" i="207" s="1"/>
  <c r="Y29" i="206"/>
  <c r="Y29" i="207" s="1"/>
  <c r="X29" i="207"/>
  <c r="Z64" i="206"/>
  <c r="Z64" i="207" s="1"/>
  <c r="Y64" i="206"/>
  <c r="Y64" i="207" s="1"/>
  <c r="X64" i="207"/>
  <c r="X70" i="207"/>
  <c r="Z70" i="206"/>
  <c r="Z70" i="207" s="1"/>
  <c r="Y70" i="206"/>
  <c r="Y70" i="207" s="1"/>
  <c r="X79" i="207"/>
  <c r="Z79" i="206"/>
  <c r="Z79" i="207" s="1"/>
  <c r="Y79" i="206"/>
  <c r="Y79" i="207" s="1"/>
  <c r="BN9" i="170"/>
  <c r="AY9" i="170"/>
  <c r="BD9" i="170"/>
  <c r="CA9" i="170"/>
  <c r="AD55" i="207"/>
  <c r="AF55" i="206"/>
  <c r="AF55" i="207" s="1"/>
  <c r="AE55" i="206"/>
  <c r="AE55" i="207" s="1"/>
  <c r="AD45" i="207"/>
  <c r="AF45" i="206"/>
  <c r="AF45" i="207" s="1"/>
  <c r="AE45" i="206"/>
  <c r="AE45" i="207" s="1"/>
  <c r="AF70" i="206"/>
  <c r="AF70" i="207" s="1"/>
  <c r="AE70" i="206"/>
  <c r="AE70" i="207" s="1"/>
  <c r="AD70" i="207"/>
  <c r="AF80" i="206"/>
  <c r="AF80" i="207" s="1"/>
  <c r="AE80" i="206"/>
  <c r="AE80" i="207" s="1"/>
  <c r="AD80" i="207"/>
  <c r="BS23" i="168"/>
  <c r="BS23" i="170" s="1"/>
  <c r="AY23" i="168"/>
  <c r="AY23" i="170" s="1"/>
  <c r="AE23" i="168"/>
  <c r="AE23" i="170" s="1"/>
  <c r="K23" i="168"/>
  <c r="K23" i="170" s="1"/>
  <c r="BR23" i="168"/>
  <c r="BR23" i="170" s="1"/>
  <c r="AX23" i="168"/>
  <c r="AX23" i="170" s="1"/>
  <c r="AD23" i="168"/>
  <c r="AD23" i="170" s="1"/>
  <c r="J23" i="168"/>
  <c r="J23" i="170" s="1"/>
  <c r="BQ23" i="168"/>
  <c r="BQ23" i="170" s="1"/>
  <c r="AW23" i="168"/>
  <c r="AW23" i="170" s="1"/>
  <c r="AC23" i="168"/>
  <c r="AC23" i="170" s="1"/>
  <c r="I23" i="168"/>
  <c r="I23" i="170" s="1"/>
  <c r="BP23" i="168"/>
  <c r="BP23" i="170" s="1"/>
  <c r="AV23" i="168"/>
  <c r="AV23" i="170" s="1"/>
  <c r="AB23" i="168"/>
  <c r="AB23" i="170" s="1"/>
  <c r="H23" i="168"/>
  <c r="H23" i="170" s="1"/>
  <c r="BO23" i="168"/>
  <c r="BO23" i="170" s="1"/>
  <c r="AU23" i="168"/>
  <c r="AU23" i="170" s="1"/>
  <c r="AA23" i="168"/>
  <c r="AA23" i="170" s="1"/>
  <c r="G23" i="168"/>
  <c r="G23" i="170" s="1"/>
  <c r="CH23" i="168"/>
  <c r="CH23" i="170" s="1"/>
  <c r="BN23" i="168"/>
  <c r="BN23" i="170" s="1"/>
  <c r="AT23" i="168"/>
  <c r="AT23" i="170" s="1"/>
  <c r="Z23" i="168"/>
  <c r="Z23" i="170" s="1"/>
  <c r="F23" i="168"/>
  <c r="F23" i="170" s="1"/>
  <c r="CC23" i="168"/>
  <c r="CC23" i="170" s="1"/>
  <c r="BI23" i="168"/>
  <c r="BI23" i="170" s="1"/>
  <c r="AO23" i="168"/>
  <c r="AO23" i="170" s="1"/>
  <c r="U23" i="168"/>
  <c r="U23" i="170" s="1"/>
  <c r="BH23" i="168"/>
  <c r="BH23" i="170" s="1"/>
  <c r="AN23" i="168"/>
  <c r="AN23" i="170" s="1"/>
  <c r="T23" i="168"/>
  <c r="T23" i="170" s="1"/>
  <c r="CA23" i="168"/>
  <c r="CA23" i="170" s="1"/>
  <c r="BG23" i="168"/>
  <c r="BG23" i="170" s="1"/>
  <c r="AM23" i="168"/>
  <c r="AM23" i="170" s="1"/>
  <c r="S23" i="168"/>
  <c r="S23" i="170" s="1"/>
  <c r="BZ23" i="168"/>
  <c r="BZ23" i="170" s="1"/>
  <c r="BF23" i="168"/>
  <c r="BF23" i="170" s="1"/>
  <c r="AL23" i="168"/>
  <c r="AL23" i="170" s="1"/>
  <c r="R23" i="168"/>
  <c r="R23" i="170" s="1"/>
  <c r="BY23" i="168"/>
  <c r="BY23" i="170" s="1"/>
  <c r="BE23" i="168"/>
  <c r="BE23" i="170" s="1"/>
  <c r="AK23" i="168"/>
  <c r="AK23" i="170" s="1"/>
  <c r="Q23" i="168"/>
  <c r="Q23" i="170" s="1"/>
  <c r="BX23" i="168"/>
  <c r="BX23" i="170" s="1"/>
  <c r="BD23" i="168"/>
  <c r="BD23" i="170" s="1"/>
  <c r="AJ23" i="168"/>
  <c r="AJ23" i="170" s="1"/>
  <c r="P23" i="168"/>
  <c r="P23" i="170" s="1"/>
  <c r="BW23" i="168"/>
  <c r="BW23" i="170" s="1"/>
  <c r="BC23" i="168"/>
  <c r="BC23" i="170" s="1"/>
  <c r="AI23" i="168"/>
  <c r="AI23" i="170" s="1"/>
  <c r="O23" i="168"/>
  <c r="O23" i="170" s="1"/>
  <c r="BV23" i="168"/>
  <c r="BV23" i="170" s="1"/>
  <c r="BB23" i="168"/>
  <c r="BB23" i="170" s="1"/>
  <c r="AH23" i="168"/>
  <c r="AH23" i="170" s="1"/>
  <c r="N23" i="168"/>
  <c r="N23" i="170" s="1"/>
  <c r="BU23" i="168"/>
  <c r="BU23" i="170" s="1"/>
  <c r="BA23" i="168"/>
  <c r="BA23" i="170" s="1"/>
  <c r="AG23" i="168"/>
  <c r="AG23" i="170" s="1"/>
  <c r="M23" i="168"/>
  <c r="M23" i="170" s="1"/>
  <c r="V23" i="168"/>
  <c r="V23" i="170" s="1"/>
  <c r="L23" i="168"/>
  <c r="L23" i="170" s="1"/>
  <c r="CG23" i="168"/>
  <c r="CG23" i="170" s="1"/>
  <c r="E23" i="168"/>
  <c r="E23" i="170" s="1"/>
  <c r="CF23" i="168"/>
  <c r="CF23" i="170" s="1"/>
  <c r="D23" i="168"/>
  <c r="CE23" i="168"/>
  <c r="CE23" i="170" s="1"/>
  <c r="CD23" i="168"/>
  <c r="CD23" i="170" s="1"/>
  <c r="BT23" i="168"/>
  <c r="BT23" i="170" s="1"/>
  <c r="BM23" i="168"/>
  <c r="BM23" i="170" s="1"/>
  <c r="BL23" i="168"/>
  <c r="BL23" i="170" s="1"/>
  <c r="BK23" i="168"/>
  <c r="BK23" i="170" s="1"/>
  <c r="BJ23" i="168"/>
  <c r="BJ23" i="170" s="1"/>
  <c r="AZ23" i="168"/>
  <c r="AZ23" i="170" s="1"/>
  <c r="AS23" i="168"/>
  <c r="AS23" i="170" s="1"/>
  <c r="AR23" i="168"/>
  <c r="AR23" i="170" s="1"/>
  <c r="AQ23" i="168"/>
  <c r="AQ23" i="170" s="1"/>
  <c r="AP23" i="168"/>
  <c r="AP23" i="170" s="1"/>
  <c r="AF23" i="168"/>
  <c r="AF23" i="170" s="1"/>
  <c r="Y23" i="168"/>
  <c r="Y23" i="170" s="1"/>
  <c r="X23" i="168"/>
  <c r="X23" i="170" s="1"/>
  <c r="W23" i="168"/>
  <c r="W23" i="170" s="1"/>
  <c r="AJ55" i="207"/>
  <c r="AL55" i="206"/>
  <c r="AL55" i="207" s="1"/>
  <c r="AK55" i="206"/>
  <c r="AK55" i="207" s="1"/>
  <c r="AL48" i="206"/>
  <c r="AL48" i="207" s="1"/>
  <c r="AK48" i="206"/>
  <c r="AK48" i="207" s="1"/>
  <c r="AJ48" i="207"/>
  <c r="AJ34" i="207"/>
  <c r="AL34" i="206"/>
  <c r="AL34" i="207" s="1"/>
  <c r="AK34" i="206"/>
  <c r="AK34" i="207" s="1"/>
  <c r="AL43" i="206"/>
  <c r="AL43" i="207" s="1"/>
  <c r="AK43" i="206"/>
  <c r="AK43" i="207" s="1"/>
  <c r="AJ43" i="207"/>
  <c r="CE67" i="168"/>
  <c r="CE67" i="170" s="1"/>
  <c r="BK67" i="168"/>
  <c r="BK67" i="170" s="1"/>
  <c r="AQ67" i="168"/>
  <c r="AQ67" i="170" s="1"/>
  <c r="W67" i="168"/>
  <c r="W67" i="170" s="1"/>
  <c r="CD67" i="168"/>
  <c r="CD67" i="170" s="1"/>
  <c r="BJ67" i="168"/>
  <c r="BJ67" i="170" s="1"/>
  <c r="AP67" i="168"/>
  <c r="AP67" i="170" s="1"/>
  <c r="V67" i="168"/>
  <c r="V67" i="170" s="1"/>
  <c r="CC67" i="168"/>
  <c r="CC67" i="170" s="1"/>
  <c r="BI67" i="168"/>
  <c r="BI67" i="170" s="1"/>
  <c r="AO67" i="168"/>
  <c r="AO67" i="170" s="1"/>
  <c r="U67" i="168"/>
  <c r="U67" i="170" s="1"/>
  <c r="BH67" i="168"/>
  <c r="BH67" i="170" s="1"/>
  <c r="AN67" i="168"/>
  <c r="AN67" i="170" s="1"/>
  <c r="T67" i="168"/>
  <c r="T67" i="170" s="1"/>
  <c r="CA67" i="168"/>
  <c r="CA67" i="170" s="1"/>
  <c r="BG67" i="168"/>
  <c r="BG67" i="170" s="1"/>
  <c r="AM67" i="168"/>
  <c r="AM67" i="170" s="1"/>
  <c r="S67" i="168"/>
  <c r="S67" i="170" s="1"/>
  <c r="BZ67" i="168"/>
  <c r="BZ67" i="170" s="1"/>
  <c r="BF67" i="168"/>
  <c r="BF67" i="170" s="1"/>
  <c r="AL67" i="168"/>
  <c r="AL67" i="170" s="1"/>
  <c r="R67" i="168"/>
  <c r="R67" i="170" s="1"/>
  <c r="BY67" i="168"/>
  <c r="BY67" i="170" s="1"/>
  <c r="BE67" i="168"/>
  <c r="BE67" i="170" s="1"/>
  <c r="AK67" i="168"/>
  <c r="AK67" i="170" s="1"/>
  <c r="Q67" i="168"/>
  <c r="Q67" i="170" s="1"/>
  <c r="BX67" i="168"/>
  <c r="BX67" i="170" s="1"/>
  <c r="BD67" i="168"/>
  <c r="BD67" i="170" s="1"/>
  <c r="AJ67" i="168"/>
  <c r="AJ67" i="170" s="1"/>
  <c r="P67" i="168"/>
  <c r="P67" i="170" s="1"/>
  <c r="BW67" i="168"/>
  <c r="BW67" i="170" s="1"/>
  <c r="BC67" i="168"/>
  <c r="BC67" i="170" s="1"/>
  <c r="AI67" i="168"/>
  <c r="AI67" i="170" s="1"/>
  <c r="O67" i="168"/>
  <c r="O67" i="170" s="1"/>
  <c r="BV67" i="168"/>
  <c r="BV67" i="170" s="1"/>
  <c r="BB67" i="168"/>
  <c r="BB67" i="170" s="1"/>
  <c r="AH67" i="168"/>
  <c r="AH67" i="170" s="1"/>
  <c r="N67" i="168"/>
  <c r="N67" i="170" s="1"/>
  <c r="BU67" i="168"/>
  <c r="BU67" i="170" s="1"/>
  <c r="BA67" i="168"/>
  <c r="BA67" i="170" s="1"/>
  <c r="AG67" i="168"/>
  <c r="AG67" i="170" s="1"/>
  <c r="M67" i="168"/>
  <c r="M67" i="170" s="1"/>
  <c r="BT67" i="168"/>
  <c r="BT67" i="170" s="1"/>
  <c r="AZ67" i="168"/>
  <c r="AZ67" i="170" s="1"/>
  <c r="AF67" i="168"/>
  <c r="AF67" i="170" s="1"/>
  <c r="L67" i="168"/>
  <c r="L67" i="170" s="1"/>
  <c r="BS67" i="168"/>
  <c r="BS67" i="170" s="1"/>
  <c r="AY67" i="168"/>
  <c r="AY67" i="170" s="1"/>
  <c r="AE67" i="168"/>
  <c r="AE67" i="170" s="1"/>
  <c r="K67" i="168"/>
  <c r="K67" i="170" s="1"/>
  <c r="BR67" i="168"/>
  <c r="BR67" i="170" s="1"/>
  <c r="AX67" i="168"/>
  <c r="AX67" i="170" s="1"/>
  <c r="AD67" i="168"/>
  <c r="AD67" i="170" s="1"/>
  <c r="J67" i="168"/>
  <c r="J67" i="170" s="1"/>
  <c r="BQ67" i="168"/>
  <c r="BQ67" i="170" s="1"/>
  <c r="AW67" i="168"/>
  <c r="AW67" i="170" s="1"/>
  <c r="AC67" i="168"/>
  <c r="AC67" i="170" s="1"/>
  <c r="I67" i="168"/>
  <c r="I67" i="170" s="1"/>
  <c r="BP67" i="168"/>
  <c r="BP67" i="170" s="1"/>
  <c r="AV67" i="168"/>
  <c r="AV67" i="170" s="1"/>
  <c r="AB67" i="168"/>
  <c r="AB67" i="170" s="1"/>
  <c r="H67" i="168"/>
  <c r="H67" i="170" s="1"/>
  <c r="BO67" i="168"/>
  <c r="BO67" i="170" s="1"/>
  <c r="AU67" i="168"/>
  <c r="AU67" i="170" s="1"/>
  <c r="AA67" i="168"/>
  <c r="AA67" i="170" s="1"/>
  <c r="G67" i="168"/>
  <c r="G67" i="170" s="1"/>
  <c r="CH67" i="168"/>
  <c r="CH67" i="170" s="1"/>
  <c r="BN67" i="168"/>
  <c r="BN67" i="170" s="1"/>
  <c r="AT67" i="168"/>
  <c r="AT67" i="170" s="1"/>
  <c r="Z67" i="168"/>
  <c r="Z67" i="170" s="1"/>
  <c r="F67" i="168"/>
  <c r="F67" i="170" s="1"/>
  <c r="CG67" i="168"/>
  <c r="CG67" i="170" s="1"/>
  <c r="BM67" i="168"/>
  <c r="BM67" i="170" s="1"/>
  <c r="AS67" i="168"/>
  <c r="AS67" i="170" s="1"/>
  <c r="Y67" i="168"/>
  <c r="Y67" i="170" s="1"/>
  <c r="E67" i="168"/>
  <c r="E67" i="170" s="1"/>
  <c r="CF67" i="168"/>
  <c r="CF67" i="170" s="1"/>
  <c r="BL67" i="168"/>
  <c r="BL67" i="170" s="1"/>
  <c r="AR67" i="168"/>
  <c r="AR67" i="170" s="1"/>
  <c r="X67" i="168"/>
  <c r="X67" i="170" s="1"/>
  <c r="D67" i="168"/>
  <c r="AG54" i="207"/>
  <c r="AI54" i="206"/>
  <c r="AI54" i="207" s="1"/>
  <c r="AH54" i="206"/>
  <c r="AH54" i="207" s="1"/>
  <c r="AG66" i="207"/>
  <c r="AI66" i="206"/>
  <c r="AI66" i="207" s="1"/>
  <c r="AH66" i="206"/>
  <c r="AH66" i="207" s="1"/>
  <c r="AG33" i="207"/>
  <c r="AI33" i="206"/>
  <c r="AI33" i="207" s="1"/>
  <c r="AH33" i="206"/>
  <c r="AH33" i="207" s="1"/>
  <c r="AG42" i="207"/>
  <c r="AI42" i="206"/>
  <c r="AI42" i="207" s="1"/>
  <c r="AH42" i="206"/>
  <c r="AH42" i="207" s="1"/>
  <c r="X31" i="207"/>
  <c r="Z31" i="206"/>
  <c r="Z31" i="207" s="1"/>
  <c r="Y31" i="206"/>
  <c r="Y31" i="207" s="1"/>
  <c r="Z84" i="206"/>
  <c r="Z84" i="207" s="1"/>
  <c r="Y84" i="206"/>
  <c r="Y84" i="207" s="1"/>
  <c r="X84" i="207"/>
  <c r="X15" i="207"/>
  <c r="Z15" i="206"/>
  <c r="Z15" i="207" s="1"/>
  <c r="Y15" i="206"/>
  <c r="Y15" i="207" s="1"/>
  <c r="X20" i="207"/>
  <c r="Y20" i="206"/>
  <c r="Y20" i="207" s="1"/>
  <c r="Z20" i="206"/>
  <c r="Z20" i="207" s="1"/>
  <c r="BR66" i="168"/>
  <c r="BR66" i="170" s="1"/>
  <c r="AX66" i="168"/>
  <c r="AX66" i="170" s="1"/>
  <c r="AD66" i="168"/>
  <c r="AD66" i="170" s="1"/>
  <c r="J66" i="168"/>
  <c r="J66" i="170" s="1"/>
  <c r="BQ66" i="168"/>
  <c r="BQ66" i="170" s="1"/>
  <c r="AW66" i="168"/>
  <c r="AW66" i="170" s="1"/>
  <c r="AC66" i="168"/>
  <c r="AC66" i="170" s="1"/>
  <c r="I66" i="168"/>
  <c r="I66" i="170" s="1"/>
  <c r="BP66" i="168"/>
  <c r="BP66" i="170" s="1"/>
  <c r="AV66" i="168"/>
  <c r="AV66" i="170" s="1"/>
  <c r="AB66" i="168"/>
  <c r="AB66" i="170" s="1"/>
  <c r="H66" i="168"/>
  <c r="H66" i="170" s="1"/>
  <c r="BO66" i="168"/>
  <c r="BO66" i="170" s="1"/>
  <c r="AU66" i="168"/>
  <c r="AU66" i="170" s="1"/>
  <c r="AA66" i="168"/>
  <c r="AA66" i="170" s="1"/>
  <c r="G66" i="168"/>
  <c r="G66" i="170" s="1"/>
  <c r="CH66" i="168"/>
  <c r="CH66" i="170" s="1"/>
  <c r="BN66" i="168"/>
  <c r="BN66" i="170" s="1"/>
  <c r="AT66" i="168"/>
  <c r="AT66" i="170" s="1"/>
  <c r="Z66" i="168"/>
  <c r="Z66" i="170" s="1"/>
  <c r="F66" i="168"/>
  <c r="F66" i="170" s="1"/>
  <c r="CG66" i="168"/>
  <c r="CG66" i="170" s="1"/>
  <c r="BM66" i="168"/>
  <c r="BM66" i="170" s="1"/>
  <c r="AS66" i="168"/>
  <c r="AS66" i="170" s="1"/>
  <c r="Y66" i="168"/>
  <c r="Y66" i="170" s="1"/>
  <c r="E66" i="168"/>
  <c r="E66" i="170" s="1"/>
  <c r="CF66" i="168"/>
  <c r="CF66" i="170" s="1"/>
  <c r="BL66" i="168"/>
  <c r="BL66" i="170" s="1"/>
  <c r="AR66" i="168"/>
  <c r="AR66" i="170" s="1"/>
  <c r="X66" i="168"/>
  <c r="X66" i="170" s="1"/>
  <c r="D66" i="168"/>
  <c r="CE66" i="168"/>
  <c r="CE66" i="170" s="1"/>
  <c r="BK66" i="168"/>
  <c r="BK66" i="170" s="1"/>
  <c r="AQ66" i="168"/>
  <c r="AQ66" i="170" s="1"/>
  <c r="W66" i="168"/>
  <c r="W66" i="170" s="1"/>
  <c r="CD66" i="168"/>
  <c r="CD66" i="170" s="1"/>
  <c r="BJ66" i="168"/>
  <c r="BJ66" i="170" s="1"/>
  <c r="AP66" i="168"/>
  <c r="AP66" i="170" s="1"/>
  <c r="V66" i="168"/>
  <c r="V66" i="170" s="1"/>
  <c r="CC66" i="168"/>
  <c r="CC66" i="170" s="1"/>
  <c r="BI66" i="168"/>
  <c r="BI66" i="170" s="1"/>
  <c r="AO66" i="168"/>
  <c r="AO66" i="170" s="1"/>
  <c r="U66" i="168"/>
  <c r="U66" i="170" s="1"/>
  <c r="BH66" i="168"/>
  <c r="BH66" i="170" s="1"/>
  <c r="AN66" i="168"/>
  <c r="AN66" i="170" s="1"/>
  <c r="T66" i="168"/>
  <c r="T66" i="170" s="1"/>
  <c r="CA66" i="168"/>
  <c r="CA66" i="170" s="1"/>
  <c r="BG66" i="168"/>
  <c r="BG66" i="170" s="1"/>
  <c r="AM66" i="168"/>
  <c r="AM66" i="170" s="1"/>
  <c r="S66" i="168"/>
  <c r="S66" i="170" s="1"/>
  <c r="BZ66" i="168"/>
  <c r="BZ66" i="170" s="1"/>
  <c r="BF66" i="168"/>
  <c r="BF66" i="170" s="1"/>
  <c r="AL66" i="168"/>
  <c r="AL66" i="170" s="1"/>
  <c r="R66" i="168"/>
  <c r="R66" i="170" s="1"/>
  <c r="BY66" i="168"/>
  <c r="BY66" i="170" s="1"/>
  <c r="BE66" i="168"/>
  <c r="BE66" i="170" s="1"/>
  <c r="AK66" i="168"/>
  <c r="AK66" i="170" s="1"/>
  <c r="Q66" i="168"/>
  <c r="Q66" i="170" s="1"/>
  <c r="BX66" i="168"/>
  <c r="BX66" i="170" s="1"/>
  <c r="BD66" i="168"/>
  <c r="BD66" i="170" s="1"/>
  <c r="AJ66" i="168"/>
  <c r="AJ66" i="170" s="1"/>
  <c r="P66" i="168"/>
  <c r="P66" i="170" s="1"/>
  <c r="BW66" i="168"/>
  <c r="BW66" i="170" s="1"/>
  <c r="BC66" i="168"/>
  <c r="BC66" i="170" s="1"/>
  <c r="AI66" i="168"/>
  <c r="AI66" i="170" s="1"/>
  <c r="O66" i="168"/>
  <c r="O66" i="170" s="1"/>
  <c r="BV66" i="168"/>
  <c r="BV66" i="170" s="1"/>
  <c r="BB66" i="168"/>
  <c r="BB66" i="170" s="1"/>
  <c r="AH66" i="168"/>
  <c r="AH66" i="170" s="1"/>
  <c r="N66" i="168"/>
  <c r="N66" i="170" s="1"/>
  <c r="BU66" i="168"/>
  <c r="BU66" i="170" s="1"/>
  <c r="BA66" i="168"/>
  <c r="BA66" i="170" s="1"/>
  <c r="AG66" i="168"/>
  <c r="AG66" i="170" s="1"/>
  <c r="M66" i="168"/>
  <c r="M66" i="170" s="1"/>
  <c r="BT66" i="168"/>
  <c r="BT66" i="170" s="1"/>
  <c r="AZ66" i="168"/>
  <c r="AZ66" i="170" s="1"/>
  <c r="AF66" i="168"/>
  <c r="AF66" i="170" s="1"/>
  <c r="L66" i="168"/>
  <c r="L66" i="170" s="1"/>
  <c r="BS66" i="168"/>
  <c r="BS66" i="170" s="1"/>
  <c r="AY66" i="168"/>
  <c r="AY66" i="170" s="1"/>
  <c r="AE66" i="168"/>
  <c r="AE66" i="170" s="1"/>
  <c r="K66" i="168"/>
  <c r="K66" i="170" s="1"/>
  <c r="D35" i="170"/>
  <c r="CB35" i="168"/>
  <c r="CD79" i="168"/>
  <c r="CD79" i="170" s="1"/>
  <c r="BJ79" i="168"/>
  <c r="BJ79" i="170" s="1"/>
  <c r="AP79" i="168"/>
  <c r="AP79" i="170" s="1"/>
  <c r="V79" i="168"/>
  <c r="V79" i="170" s="1"/>
  <c r="CC79" i="168"/>
  <c r="CC79" i="170" s="1"/>
  <c r="BI79" i="168"/>
  <c r="BI79" i="170" s="1"/>
  <c r="AO79" i="168"/>
  <c r="AO79" i="170" s="1"/>
  <c r="U79" i="168"/>
  <c r="U79" i="170" s="1"/>
  <c r="BH79" i="168"/>
  <c r="BH79" i="170" s="1"/>
  <c r="AN79" i="168"/>
  <c r="AN79" i="170" s="1"/>
  <c r="T79" i="168"/>
  <c r="T79" i="170" s="1"/>
  <c r="BS79" i="168"/>
  <c r="BS79" i="170" s="1"/>
  <c r="AY79" i="168"/>
  <c r="AY79" i="170" s="1"/>
  <c r="BO79" i="168"/>
  <c r="BO79" i="170" s="1"/>
  <c r="AU79" i="168"/>
  <c r="AU79" i="170" s="1"/>
  <c r="AA79" i="168"/>
  <c r="AA79" i="170" s="1"/>
  <c r="G79" i="168"/>
  <c r="G79" i="170" s="1"/>
  <c r="CH79" i="168"/>
  <c r="CH79" i="170" s="1"/>
  <c r="BF79" i="168"/>
  <c r="BF79" i="170" s="1"/>
  <c r="AG79" i="168"/>
  <c r="AG79" i="170" s="1"/>
  <c r="I79" i="168"/>
  <c r="I79" i="170" s="1"/>
  <c r="CG79" i="168"/>
  <c r="CG79" i="170" s="1"/>
  <c r="BE79" i="168"/>
  <c r="BE79" i="170" s="1"/>
  <c r="AF79" i="168"/>
  <c r="AF79" i="170" s="1"/>
  <c r="H79" i="168"/>
  <c r="H79" i="170" s="1"/>
  <c r="CF79" i="168"/>
  <c r="CF79" i="170" s="1"/>
  <c r="BD79" i="168"/>
  <c r="BD79" i="170" s="1"/>
  <c r="AE79" i="168"/>
  <c r="AE79" i="170" s="1"/>
  <c r="F79" i="168"/>
  <c r="F79" i="170" s="1"/>
  <c r="CE79" i="168"/>
  <c r="CE79" i="170" s="1"/>
  <c r="BC79" i="168"/>
  <c r="BC79" i="170" s="1"/>
  <c r="AD79" i="168"/>
  <c r="AD79" i="170" s="1"/>
  <c r="E79" i="168"/>
  <c r="E79" i="170" s="1"/>
  <c r="CA79" i="168"/>
  <c r="CA79" i="170" s="1"/>
  <c r="BB79" i="168"/>
  <c r="BB79" i="170" s="1"/>
  <c r="AC79" i="168"/>
  <c r="AC79" i="170" s="1"/>
  <c r="D79" i="168"/>
  <c r="BZ79" i="168"/>
  <c r="BZ79" i="170" s="1"/>
  <c r="BA79" i="168"/>
  <c r="BA79" i="170" s="1"/>
  <c r="AB79" i="168"/>
  <c r="AB79" i="170" s="1"/>
  <c r="BY79" i="168"/>
  <c r="BY79" i="170" s="1"/>
  <c r="AZ79" i="168"/>
  <c r="AZ79" i="170" s="1"/>
  <c r="Z79" i="168"/>
  <c r="Z79" i="170" s="1"/>
  <c r="BX79" i="168"/>
  <c r="BX79" i="170" s="1"/>
  <c r="AX79" i="168"/>
  <c r="AX79" i="170" s="1"/>
  <c r="Y79" i="168"/>
  <c r="Y79" i="170" s="1"/>
  <c r="BW79" i="168"/>
  <c r="BW79" i="170" s="1"/>
  <c r="AW79" i="168"/>
  <c r="AW79" i="170" s="1"/>
  <c r="X79" i="168"/>
  <c r="X79" i="170" s="1"/>
  <c r="BV79" i="168"/>
  <c r="BV79" i="170" s="1"/>
  <c r="AV79" i="168"/>
  <c r="AV79" i="170" s="1"/>
  <c r="W79" i="168"/>
  <c r="W79" i="170" s="1"/>
  <c r="BU79" i="168"/>
  <c r="BU79" i="170" s="1"/>
  <c r="AT79" i="168"/>
  <c r="AT79" i="170" s="1"/>
  <c r="S79" i="168"/>
  <c r="S79" i="170" s="1"/>
  <c r="BT79" i="168"/>
  <c r="BT79" i="170" s="1"/>
  <c r="AS79" i="168"/>
  <c r="AS79" i="170" s="1"/>
  <c r="R79" i="168"/>
  <c r="R79" i="170" s="1"/>
  <c r="BR79" i="168"/>
  <c r="BR79" i="170" s="1"/>
  <c r="AR79" i="168"/>
  <c r="AR79" i="170" s="1"/>
  <c r="Q79" i="168"/>
  <c r="Q79" i="170" s="1"/>
  <c r="BQ79" i="168"/>
  <c r="BQ79" i="170" s="1"/>
  <c r="AQ79" i="168"/>
  <c r="AQ79" i="170" s="1"/>
  <c r="P79" i="168"/>
  <c r="P79" i="170" s="1"/>
  <c r="BP79" i="168"/>
  <c r="BP79" i="170" s="1"/>
  <c r="AM79" i="168"/>
  <c r="AM79" i="170" s="1"/>
  <c r="O79" i="168"/>
  <c r="O79" i="170" s="1"/>
  <c r="BN79" i="168"/>
  <c r="BN79" i="170" s="1"/>
  <c r="AL79" i="168"/>
  <c r="AL79" i="170" s="1"/>
  <c r="N79" i="168"/>
  <c r="N79" i="170" s="1"/>
  <c r="BM79" i="168"/>
  <c r="BM79" i="170" s="1"/>
  <c r="AK79" i="168"/>
  <c r="AK79" i="170" s="1"/>
  <c r="M79" i="168"/>
  <c r="M79" i="170" s="1"/>
  <c r="BL79" i="168"/>
  <c r="BL79" i="170" s="1"/>
  <c r="AJ79" i="168"/>
  <c r="AJ79" i="170" s="1"/>
  <c r="L79" i="168"/>
  <c r="L79" i="170" s="1"/>
  <c r="BK79" i="168"/>
  <c r="BK79" i="170" s="1"/>
  <c r="AI79" i="168"/>
  <c r="AI79" i="170" s="1"/>
  <c r="K79" i="168"/>
  <c r="K79" i="170" s="1"/>
  <c r="BG79" i="168"/>
  <c r="BG79" i="170" s="1"/>
  <c r="AH79" i="168"/>
  <c r="AH79" i="170" s="1"/>
  <c r="J79" i="168"/>
  <c r="J79" i="170" s="1"/>
  <c r="T9" i="170"/>
  <c r="BV9" i="170"/>
  <c r="K9" i="170"/>
  <c r="E9" i="170"/>
  <c r="AF56" i="206"/>
  <c r="AF56" i="207" s="1"/>
  <c r="AE56" i="206"/>
  <c r="AE56" i="207" s="1"/>
  <c r="AD56" i="207"/>
  <c r="AF65" i="206"/>
  <c r="AF65" i="207" s="1"/>
  <c r="AE65" i="206"/>
  <c r="AE65" i="207" s="1"/>
  <c r="AD65" i="207"/>
  <c r="AD13" i="207"/>
  <c r="AF13" i="206"/>
  <c r="AF13" i="207" s="1"/>
  <c r="AE13" i="206"/>
  <c r="AD91" i="206"/>
  <c r="AF21" i="206"/>
  <c r="AF21" i="207" s="1"/>
  <c r="AE21" i="206"/>
  <c r="AE21" i="207" s="1"/>
  <c r="AD21" i="207"/>
  <c r="AJ56" i="207"/>
  <c r="AL56" i="206"/>
  <c r="AL56" i="207" s="1"/>
  <c r="AK56" i="206"/>
  <c r="AK56" i="207" s="1"/>
  <c r="AL68" i="206"/>
  <c r="AL68" i="207" s="1"/>
  <c r="AK68" i="206"/>
  <c r="AK68" i="207" s="1"/>
  <c r="AJ68" i="207"/>
  <c r="AJ54" i="207"/>
  <c r="AL54" i="206"/>
  <c r="AL54" i="207" s="1"/>
  <c r="AK54" i="206"/>
  <c r="AK54" i="207" s="1"/>
  <c r="AL63" i="206"/>
  <c r="AL63" i="207" s="1"/>
  <c r="AJ63" i="207"/>
  <c r="AK63" i="206"/>
  <c r="AK63" i="207" s="1"/>
  <c r="AG55" i="207"/>
  <c r="AI55" i="206"/>
  <c r="AI55" i="207" s="1"/>
  <c r="AH55" i="206"/>
  <c r="AH55" i="207" s="1"/>
  <c r="AG86" i="207"/>
  <c r="AI86" i="206"/>
  <c r="AI86" i="207" s="1"/>
  <c r="AH86" i="206"/>
  <c r="AH86" i="207" s="1"/>
  <c r="AG53" i="207"/>
  <c r="AI53" i="206"/>
  <c r="AI53" i="207" s="1"/>
  <c r="AH53" i="206"/>
  <c r="AH53" i="207" s="1"/>
  <c r="AG62" i="207"/>
  <c r="AI62" i="206"/>
  <c r="AI62" i="207" s="1"/>
  <c r="AH62" i="206"/>
  <c r="AH62" i="207" s="1"/>
  <c r="Z32" i="206"/>
  <c r="Z32" i="207" s="1"/>
  <c r="X32" i="207"/>
  <c r="Y32" i="206"/>
  <c r="Y32" i="207" s="1"/>
  <c r="X25" i="207"/>
  <c r="Z25" i="206"/>
  <c r="Z25" i="207" s="1"/>
  <c r="Y25" i="206"/>
  <c r="Y25" i="207" s="1"/>
  <c r="X35" i="207"/>
  <c r="Z35" i="206"/>
  <c r="Z35" i="207" s="1"/>
  <c r="Y35" i="206"/>
  <c r="Y35" i="207" s="1"/>
  <c r="X40" i="207"/>
  <c r="Z40" i="206"/>
  <c r="Z40" i="207" s="1"/>
  <c r="Y40" i="206"/>
  <c r="Y40" i="207" s="1"/>
  <c r="AQ9" i="170"/>
  <c r="D9" i="170"/>
  <c r="CB9" i="168"/>
  <c r="AH9" i="170"/>
  <c r="Y9" i="170"/>
  <c r="BV54" i="168"/>
  <c r="BV54" i="170" s="1"/>
  <c r="BB54" i="168"/>
  <c r="BB54" i="170" s="1"/>
  <c r="AH54" i="168"/>
  <c r="AH54" i="170" s="1"/>
  <c r="N54" i="168"/>
  <c r="N54" i="170" s="1"/>
  <c r="BU54" i="168"/>
  <c r="BU54" i="170" s="1"/>
  <c r="BA54" i="168"/>
  <c r="BA54" i="170" s="1"/>
  <c r="AG54" i="168"/>
  <c r="AG54" i="170" s="1"/>
  <c r="M54" i="168"/>
  <c r="M54" i="170" s="1"/>
  <c r="BT54" i="168"/>
  <c r="BT54" i="170" s="1"/>
  <c r="AZ54" i="168"/>
  <c r="AZ54" i="170" s="1"/>
  <c r="AF54" i="168"/>
  <c r="AF54" i="170" s="1"/>
  <c r="L54" i="168"/>
  <c r="L54" i="170" s="1"/>
  <c r="BS54" i="168"/>
  <c r="BS54" i="170" s="1"/>
  <c r="AY54" i="168"/>
  <c r="AY54" i="170" s="1"/>
  <c r="AE54" i="168"/>
  <c r="AE54" i="170" s="1"/>
  <c r="K54" i="168"/>
  <c r="K54" i="170" s="1"/>
  <c r="BR54" i="168"/>
  <c r="BR54" i="170" s="1"/>
  <c r="AX54" i="168"/>
  <c r="AX54" i="170" s="1"/>
  <c r="AD54" i="168"/>
  <c r="AD54" i="170" s="1"/>
  <c r="J54" i="168"/>
  <c r="J54" i="170" s="1"/>
  <c r="BQ54" i="168"/>
  <c r="BQ54" i="170" s="1"/>
  <c r="AW54" i="168"/>
  <c r="AW54" i="170" s="1"/>
  <c r="AC54" i="168"/>
  <c r="AC54" i="170" s="1"/>
  <c r="I54" i="168"/>
  <c r="I54" i="170" s="1"/>
  <c r="CF54" i="168"/>
  <c r="CF54" i="170" s="1"/>
  <c r="BL54" i="168"/>
  <c r="BL54" i="170" s="1"/>
  <c r="AR54" i="168"/>
  <c r="AR54" i="170" s="1"/>
  <c r="X54" i="168"/>
  <c r="X54" i="170" s="1"/>
  <c r="D54" i="168"/>
  <c r="CE54" i="168"/>
  <c r="CE54" i="170" s="1"/>
  <c r="BK54" i="168"/>
  <c r="BK54" i="170" s="1"/>
  <c r="AQ54" i="168"/>
  <c r="AQ54" i="170" s="1"/>
  <c r="W54" i="168"/>
  <c r="W54" i="170" s="1"/>
  <c r="CD54" i="168"/>
  <c r="CD54" i="170" s="1"/>
  <c r="BJ54" i="168"/>
  <c r="BJ54" i="170" s="1"/>
  <c r="AP54" i="168"/>
  <c r="AP54" i="170" s="1"/>
  <c r="V54" i="168"/>
  <c r="V54" i="170" s="1"/>
  <c r="CC54" i="168"/>
  <c r="CC54" i="170" s="1"/>
  <c r="BI54" i="168"/>
  <c r="BI54" i="170" s="1"/>
  <c r="AO54" i="168"/>
  <c r="AO54" i="170" s="1"/>
  <c r="U54" i="168"/>
  <c r="U54" i="170" s="1"/>
  <c r="BH54" i="168"/>
  <c r="BH54" i="170" s="1"/>
  <c r="AN54" i="168"/>
  <c r="AN54" i="170" s="1"/>
  <c r="T54" i="168"/>
  <c r="T54" i="170" s="1"/>
  <c r="CA54" i="168"/>
  <c r="CA54" i="170" s="1"/>
  <c r="BG54" i="168"/>
  <c r="BG54" i="170" s="1"/>
  <c r="AM54" i="168"/>
  <c r="AM54" i="170" s="1"/>
  <c r="S54" i="168"/>
  <c r="S54" i="170" s="1"/>
  <c r="BZ54" i="168"/>
  <c r="BZ54" i="170" s="1"/>
  <c r="BF54" i="168"/>
  <c r="BF54" i="170" s="1"/>
  <c r="AL54" i="168"/>
  <c r="AL54" i="170" s="1"/>
  <c r="R54" i="168"/>
  <c r="R54" i="170" s="1"/>
  <c r="BY54" i="168"/>
  <c r="BY54" i="170" s="1"/>
  <c r="BE54" i="168"/>
  <c r="BE54" i="170" s="1"/>
  <c r="AK54" i="168"/>
  <c r="AK54" i="170" s="1"/>
  <c r="Q54" i="168"/>
  <c r="Q54" i="170" s="1"/>
  <c r="BX54" i="168"/>
  <c r="BX54" i="170" s="1"/>
  <c r="BD54" i="168"/>
  <c r="BD54" i="170" s="1"/>
  <c r="AJ54" i="168"/>
  <c r="AJ54" i="170" s="1"/>
  <c r="P54" i="168"/>
  <c r="P54" i="170" s="1"/>
  <c r="AS54" i="168"/>
  <c r="AS54" i="170" s="1"/>
  <c r="AI54" i="168"/>
  <c r="AI54" i="170" s="1"/>
  <c r="AB54" i="168"/>
  <c r="AB54" i="170" s="1"/>
  <c r="AA54" i="168"/>
  <c r="AA54" i="170" s="1"/>
  <c r="Z54" i="168"/>
  <c r="Z54" i="170" s="1"/>
  <c r="Y54" i="168"/>
  <c r="Y54" i="170" s="1"/>
  <c r="O54" i="168"/>
  <c r="O54" i="170" s="1"/>
  <c r="H54" i="168"/>
  <c r="H54" i="170" s="1"/>
  <c r="G54" i="168"/>
  <c r="G54" i="170" s="1"/>
  <c r="CH54" i="168"/>
  <c r="CH54" i="170" s="1"/>
  <c r="F54" i="168"/>
  <c r="F54" i="170" s="1"/>
  <c r="CG54" i="168"/>
  <c r="CG54" i="170" s="1"/>
  <c r="E54" i="168"/>
  <c r="E54" i="170" s="1"/>
  <c r="BW54" i="168"/>
  <c r="BW54" i="170" s="1"/>
  <c r="BP54" i="168"/>
  <c r="BP54" i="170" s="1"/>
  <c r="BO54" i="168"/>
  <c r="BO54" i="170" s="1"/>
  <c r="BN54" i="168"/>
  <c r="BN54" i="170" s="1"/>
  <c r="BM54" i="168"/>
  <c r="BM54" i="170" s="1"/>
  <c r="BC54" i="168"/>
  <c r="BC54" i="170" s="1"/>
  <c r="AV54" i="168"/>
  <c r="AV54" i="170" s="1"/>
  <c r="AU54" i="168"/>
  <c r="AU54" i="170" s="1"/>
  <c r="AT54" i="168"/>
  <c r="AT54" i="170" s="1"/>
  <c r="AC39" i="201" l="1"/>
  <c r="AE39" i="205"/>
  <c r="AE39" i="201" s="1"/>
  <c r="AD39" i="205"/>
  <c r="AD39" i="201" s="1"/>
  <c r="AC62" i="201"/>
  <c r="AE62" i="205"/>
  <c r="AE62" i="201" s="1"/>
  <c r="AD62" i="205"/>
  <c r="AD62" i="201" s="1"/>
  <c r="AC35" i="201"/>
  <c r="AD35" i="205"/>
  <c r="AD35" i="201" s="1"/>
  <c r="AE35" i="205"/>
  <c r="AE35" i="201" s="1"/>
  <c r="AC45" i="201"/>
  <c r="AE45" i="205"/>
  <c r="AE45" i="201" s="1"/>
  <c r="AD45" i="205"/>
  <c r="AD45" i="201" s="1"/>
  <c r="AX86" i="168"/>
  <c r="CF86" i="168"/>
  <c r="CB30" i="170"/>
  <c r="CI30" i="168"/>
  <c r="AU86" i="168"/>
  <c r="D84" i="170"/>
  <c r="CB84" i="168"/>
  <c r="Q83" i="188"/>
  <c r="Q83" i="190" s="1"/>
  <c r="Q81" i="188"/>
  <c r="Q81" i="190" s="1"/>
  <c r="Q64" i="188"/>
  <c r="Q64" i="190" s="1"/>
  <c r="Q70" i="188"/>
  <c r="Q70" i="190" s="1"/>
  <c r="Q61" i="188"/>
  <c r="Q61" i="190" s="1"/>
  <c r="Q58" i="188"/>
  <c r="Q58" i="190" s="1"/>
  <c r="Q69" i="188"/>
  <c r="Q69" i="190" s="1"/>
  <c r="Q82" i="188"/>
  <c r="Q82" i="190" s="1"/>
  <c r="Q76" i="188"/>
  <c r="Q76" i="190" s="1"/>
  <c r="Q75" i="188"/>
  <c r="Q75" i="190" s="1"/>
  <c r="Q77" i="188"/>
  <c r="Q77" i="190" s="1"/>
  <c r="Q74" i="188"/>
  <c r="Q74" i="190" s="1"/>
  <c r="Q79" i="188"/>
  <c r="Q79" i="190" s="1"/>
  <c r="Q80" i="188"/>
  <c r="Q80" i="190" s="1"/>
  <c r="Q84" i="188"/>
  <c r="Q84" i="190" s="1"/>
  <c r="Q71" i="188"/>
  <c r="Q71" i="190" s="1"/>
  <c r="Q67" i="188"/>
  <c r="Q67" i="190" s="1"/>
  <c r="Q62" i="188"/>
  <c r="Q62" i="190" s="1"/>
  <c r="Q73" i="188"/>
  <c r="Q73" i="190" s="1"/>
  <c r="Q60" i="188"/>
  <c r="Q60" i="190" s="1"/>
  <c r="Q51" i="188"/>
  <c r="Q51" i="190" s="1"/>
  <c r="Q66" i="188"/>
  <c r="Q66" i="190" s="1"/>
  <c r="Q59" i="188"/>
  <c r="Q59" i="190" s="1"/>
  <c r="Q55" i="188"/>
  <c r="Q55" i="190" s="1"/>
  <c r="Q54" i="188"/>
  <c r="Q54" i="190" s="1"/>
  <c r="Q65" i="188"/>
  <c r="Q65" i="190" s="1"/>
  <c r="Q56" i="188"/>
  <c r="Q56" i="190" s="1"/>
  <c r="Q68" i="188"/>
  <c r="Q68" i="190" s="1"/>
  <c r="Q57" i="188"/>
  <c r="Q57" i="190" s="1"/>
  <c r="Q78" i="188"/>
  <c r="Q78" i="190" s="1"/>
  <c r="Q72" i="188"/>
  <c r="Q72" i="190" s="1"/>
  <c r="Q63" i="188"/>
  <c r="Q63" i="190" s="1"/>
  <c r="Q45" i="188"/>
  <c r="Q45" i="190" s="1"/>
  <c r="Q50" i="188"/>
  <c r="Q50" i="190" s="1"/>
  <c r="Q42" i="188"/>
  <c r="Q42" i="190" s="1"/>
  <c r="Q22" i="188"/>
  <c r="Q22" i="190" s="1"/>
  <c r="Q52" i="188"/>
  <c r="Q52" i="190" s="1"/>
  <c r="Q39" i="188"/>
  <c r="Q39" i="190" s="1"/>
  <c r="Q19" i="188"/>
  <c r="Q19" i="190" s="1"/>
  <c r="Q49" i="188"/>
  <c r="Q49" i="190" s="1"/>
  <c r="Q36" i="188"/>
  <c r="Q36" i="190" s="1"/>
  <c r="Q33" i="188"/>
  <c r="Q33" i="190" s="1"/>
  <c r="Q30" i="188"/>
  <c r="Q30" i="190" s="1"/>
  <c r="Q44" i="188"/>
  <c r="Q44" i="190" s="1"/>
  <c r="Q41" i="188"/>
  <c r="Q41" i="190" s="1"/>
  <c r="Q38" i="188"/>
  <c r="Q38" i="190" s="1"/>
  <c r="Q35" i="188"/>
  <c r="Q35" i="190" s="1"/>
  <c r="Q32" i="188"/>
  <c r="Q32" i="190" s="1"/>
  <c r="Q29" i="188"/>
  <c r="Q29" i="190" s="1"/>
  <c r="Q48" i="188"/>
  <c r="Q48" i="190" s="1"/>
  <c r="Q47" i="188"/>
  <c r="Q47" i="190" s="1"/>
  <c r="Q26" i="188"/>
  <c r="Q26" i="190" s="1"/>
  <c r="Q43" i="188"/>
  <c r="Q43" i="190" s="1"/>
  <c r="Q23" i="188"/>
  <c r="Q23" i="190" s="1"/>
  <c r="Q53" i="188"/>
  <c r="Q53" i="190" s="1"/>
  <c r="Q40" i="188"/>
  <c r="Q40" i="190" s="1"/>
  <c r="Q20" i="188"/>
  <c r="Q20" i="190" s="1"/>
  <c r="Q46" i="188"/>
  <c r="Q46" i="190" s="1"/>
  <c r="Q37" i="188"/>
  <c r="Q37" i="190" s="1"/>
  <c r="Q34" i="188"/>
  <c r="Q34" i="190" s="1"/>
  <c r="Q31" i="188"/>
  <c r="Q31" i="190" s="1"/>
  <c r="Q15" i="188"/>
  <c r="Q15" i="190" s="1"/>
  <c r="Q14" i="188"/>
  <c r="Q14" i="190" s="1"/>
  <c r="Q11" i="188"/>
  <c r="Q11" i="190" s="1"/>
  <c r="Q16" i="188"/>
  <c r="Q16" i="190" s="1"/>
  <c r="Q25" i="188"/>
  <c r="Q25" i="190" s="1"/>
  <c r="Q28" i="188"/>
  <c r="Q28" i="190" s="1"/>
  <c r="Q17" i="188"/>
  <c r="Q17" i="190" s="1"/>
  <c r="Q13" i="188"/>
  <c r="Q13" i="190" s="1"/>
  <c r="Q18" i="188"/>
  <c r="Q18" i="190" s="1"/>
  <c r="Q10" i="188"/>
  <c r="Q10" i="190" s="1"/>
  <c r="Q21" i="188"/>
  <c r="Q21" i="190" s="1"/>
  <c r="Q24" i="188"/>
  <c r="Q24" i="190" s="1"/>
  <c r="Q27" i="188"/>
  <c r="Q27" i="190" s="1"/>
  <c r="Q12" i="188"/>
  <c r="Q12" i="190" s="1"/>
  <c r="Q9" i="188"/>
  <c r="Q87" i="188"/>
  <c r="Q87" i="190" s="1"/>
  <c r="Q94" i="188"/>
  <c r="Q94" i="190" s="1"/>
  <c r="Q89" i="188"/>
  <c r="Q89" i="190" s="1"/>
  <c r="Q92" i="188"/>
  <c r="Q93" i="188"/>
  <c r="Q93" i="190" s="1"/>
  <c r="BJ68" i="188"/>
  <c r="BJ68" i="190" s="1"/>
  <c r="BJ79" i="188"/>
  <c r="BJ79" i="190" s="1"/>
  <c r="BJ84" i="188"/>
  <c r="BJ84" i="190" s="1"/>
  <c r="BJ81" i="188"/>
  <c r="BJ81" i="190" s="1"/>
  <c r="BJ69" i="188"/>
  <c r="BJ69" i="190" s="1"/>
  <c r="BJ63" i="188"/>
  <c r="BJ63" i="190" s="1"/>
  <c r="BJ60" i="188"/>
  <c r="BJ60" i="190" s="1"/>
  <c r="BJ82" i="188"/>
  <c r="BJ82" i="190" s="1"/>
  <c r="BJ77" i="188"/>
  <c r="BJ77" i="190" s="1"/>
  <c r="BJ73" i="188"/>
  <c r="BJ73" i="190" s="1"/>
  <c r="BJ78" i="188"/>
  <c r="BJ78" i="190" s="1"/>
  <c r="BJ83" i="188"/>
  <c r="BJ83" i="190" s="1"/>
  <c r="BJ80" i="188"/>
  <c r="BJ80" i="190" s="1"/>
  <c r="BJ70" i="188"/>
  <c r="BJ70" i="190" s="1"/>
  <c r="BJ76" i="188"/>
  <c r="BJ76" i="190" s="1"/>
  <c r="BJ75" i="188"/>
  <c r="BJ75" i="190" s="1"/>
  <c r="BJ48" i="188"/>
  <c r="BJ48" i="190" s="1"/>
  <c r="BJ45" i="188"/>
  <c r="BJ45" i="190" s="1"/>
  <c r="BJ66" i="188"/>
  <c r="BJ66" i="190" s="1"/>
  <c r="BJ58" i="188"/>
  <c r="BJ58" i="190" s="1"/>
  <c r="BJ65" i="188"/>
  <c r="BJ65" i="190" s="1"/>
  <c r="BJ62" i="188"/>
  <c r="BJ62" i="190" s="1"/>
  <c r="BJ74" i="188"/>
  <c r="BJ74" i="190" s="1"/>
  <c r="BJ61" i="188"/>
  <c r="BJ61" i="190" s="1"/>
  <c r="BJ53" i="188"/>
  <c r="BJ53" i="190" s="1"/>
  <c r="BJ55" i="188"/>
  <c r="BJ55" i="190" s="1"/>
  <c r="BJ56" i="188"/>
  <c r="BJ56" i="190" s="1"/>
  <c r="BJ59" i="188"/>
  <c r="BJ59" i="190" s="1"/>
  <c r="BJ57" i="188"/>
  <c r="BJ57" i="190" s="1"/>
  <c r="BJ71" i="188"/>
  <c r="BJ71" i="190" s="1"/>
  <c r="BJ67" i="188"/>
  <c r="BJ67" i="190" s="1"/>
  <c r="BJ64" i="188"/>
  <c r="BJ64" i="190" s="1"/>
  <c r="BJ72" i="188"/>
  <c r="BJ72" i="190" s="1"/>
  <c r="BJ27" i="188"/>
  <c r="BJ27" i="190" s="1"/>
  <c r="BJ44" i="188"/>
  <c r="BJ44" i="190" s="1"/>
  <c r="BJ24" i="188"/>
  <c r="BJ24" i="190" s="1"/>
  <c r="BJ41" i="188"/>
  <c r="BJ41" i="190" s="1"/>
  <c r="BJ21" i="188"/>
  <c r="BJ21" i="190" s="1"/>
  <c r="BJ38" i="188"/>
  <c r="BJ38" i="190" s="1"/>
  <c r="BJ18" i="188"/>
  <c r="BJ18" i="190" s="1"/>
  <c r="BJ35" i="188"/>
  <c r="BJ35" i="190" s="1"/>
  <c r="BJ51" i="188"/>
  <c r="BJ51" i="190" s="1"/>
  <c r="BJ49" i="188"/>
  <c r="BJ49" i="190" s="1"/>
  <c r="BJ43" i="188"/>
  <c r="BJ43" i="190" s="1"/>
  <c r="BJ47" i="188"/>
  <c r="BJ47" i="190" s="1"/>
  <c r="BJ40" i="188"/>
  <c r="BJ40" i="190" s="1"/>
  <c r="BJ20" i="188"/>
  <c r="BJ20" i="190" s="1"/>
  <c r="BJ37" i="188"/>
  <c r="BJ37" i="190" s="1"/>
  <c r="BJ17" i="188"/>
  <c r="BJ17" i="190" s="1"/>
  <c r="BJ34" i="188"/>
  <c r="BJ34" i="190" s="1"/>
  <c r="BJ50" i="188"/>
  <c r="BJ50" i="190" s="1"/>
  <c r="BJ46" i="188"/>
  <c r="BJ46" i="190" s="1"/>
  <c r="BJ31" i="188"/>
  <c r="BJ31" i="190" s="1"/>
  <c r="BJ28" i="188"/>
  <c r="BJ28" i="190" s="1"/>
  <c r="BJ25" i="188"/>
  <c r="BJ25" i="190" s="1"/>
  <c r="BJ42" i="188"/>
  <c r="BJ42" i="190" s="1"/>
  <c r="BJ22" i="188"/>
  <c r="BJ22" i="190" s="1"/>
  <c r="BJ52" i="188"/>
  <c r="BJ52" i="190" s="1"/>
  <c r="BJ39" i="188"/>
  <c r="BJ39" i="190" s="1"/>
  <c r="BJ19" i="188"/>
  <c r="BJ19" i="190" s="1"/>
  <c r="BJ54" i="188"/>
  <c r="BJ54" i="190" s="1"/>
  <c r="BJ36" i="188"/>
  <c r="BJ36" i="190" s="1"/>
  <c r="BJ14" i="188"/>
  <c r="BJ14" i="190" s="1"/>
  <c r="BJ15" i="188"/>
  <c r="BJ15" i="190" s="1"/>
  <c r="BJ30" i="188"/>
  <c r="BJ30" i="190" s="1"/>
  <c r="BJ13" i="188"/>
  <c r="BJ13" i="190" s="1"/>
  <c r="BJ16" i="188"/>
  <c r="BJ16" i="190" s="1"/>
  <c r="BJ10" i="188"/>
  <c r="BJ10" i="190" s="1"/>
  <c r="BJ23" i="188"/>
  <c r="BJ23" i="190" s="1"/>
  <c r="BJ26" i="188"/>
  <c r="BJ26" i="190" s="1"/>
  <c r="BJ29" i="188"/>
  <c r="BJ29" i="190" s="1"/>
  <c r="BJ33" i="188"/>
  <c r="BJ33" i="190" s="1"/>
  <c r="BJ32" i="188"/>
  <c r="BJ32" i="190" s="1"/>
  <c r="BJ12" i="188"/>
  <c r="BJ12" i="190" s="1"/>
  <c r="BJ9" i="188"/>
  <c r="BJ11" i="188"/>
  <c r="BJ11" i="190" s="1"/>
  <c r="BJ94" i="188"/>
  <c r="BJ94" i="190" s="1"/>
  <c r="BJ93" i="188"/>
  <c r="BJ93" i="190" s="1"/>
  <c r="BJ89" i="188"/>
  <c r="BJ89" i="190" s="1"/>
  <c r="BJ87" i="188"/>
  <c r="BJ87" i="190" s="1"/>
  <c r="BJ92" i="188"/>
  <c r="H70" i="188"/>
  <c r="H70" i="190" s="1"/>
  <c r="H81" i="188"/>
  <c r="H81" i="190" s="1"/>
  <c r="H66" i="188"/>
  <c r="H66" i="190" s="1"/>
  <c r="H79" i="188"/>
  <c r="H79" i="190" s="1"/>
  <c r="H73" i="188"/>
  <c r="H73" i="190" s="1"/>
  <c r="H80" i="188"/>
  <c r="H80" i="190" s="1"/>
  <c r="H65" i="188"/>
  <c r="H65" i="190" s="1"/>
  <c r="H62" i="188"/>
  <c r="H62" i="190" s="1"/>
  <c r="H72" i="188"/>
  <c r="H72" i="190" s="1"/>
  <c r="H59" i="188"/>
  <c r="H59" i="190" s="1"/>
  <c r="H84" i="188"/>
  <c r="H84" i="190" s="1"/>
  <c r="H61" i="188"/>
  <c r="H61" i="190" s="1"/>
  <c r="H82" i="188"/>
  <c r="H82" i="190" s="1"/>
  <c r="H75" i="188"/>
  <c r="H75" i="190" s="1"/>
  <c r="H76" i="188"/>
  <c r="H76" i="190" s="1"/>
  <c r="H67" i="188"/>
  <c r="H67" i="190" s="1"/>
  <c r="H77" i="188"/>
  <c r="H77" i="190" s="1"/>
  <c r="H55" i="188"/>
  <c r="H55" i="190" s="1"/>
  <c r="H54" i="188"/>
  <c r="H54" i="190" s="1"/>
  <c r="H50" i="188"/>
  <c r="H50" i="190" s="1"/>
  <c r="H56" i="188"/>
  <c r="H56" i="190" s="1"/>
  <c r="H47" i="188"/>
  <c r="H47" i="190" s="1"/>
  <c r="H68" i="188"/>
  <c r="H68" i="190" s="1"/>
  <c r="H53" i="188"/>
  <c r="H53" i="190" s="1"/>
  <c r="H57" i="188"/>
  <c r="H57" i="190" s="1"/>
  <c r="H63" i="188"/>
  <c r="H63" i="190" s="1"/>
  <c r="H64" i="188"/>
  <c r="H64" i="190" s="1"/>
  <c r="H74" i="188"/>
  <c r="H74" i="190" s="1"/>
  <c r="H60" i="188"/>
  <c r="H60" i="190" s="1"/>
  <c r="H83" i="188"/>
  <c r="H83" i="190" s="1"/>
  <c r="H71" i="188"/>
  <c r="H71" i="190" s="1"/>
  <c r="H78" i="188"/>
  <c r="H78" i="190" s="1"/>
  <c r="H29" i="188"/>
  <c r="H29" i="190" s="1"/>
  <c r="H48" i="188"/>
  <c r="H48" i="190" s="1"/>
  <c r="H26" i="188"/>
  <c r="H26" i="190" s="1"/>
  <c r="H69" i="188"/>
  <c r="H69" i="190" s="1"/>
  <c r="H43" i="188"/>
  <c r="H43" i="190" s="1"/>
  <c r="H23" i="188"/>
  <c r="H23" i="190" s="1"/>
  <c r="H46" i="188"/>
  <c r="H46" i="190" s="1"/>
  <c r="H40" i="188"/>
  <c r="H40" i="190" s="1"/>
  <c r="H20" i="188"/>
  <c r="H20" i="190" s="1"/>
  <c r="H52" i="188"/>
  <c r="H52" i="190" s="1"/>
  <c r="H37" i="188"/>
  <c r="H37" i="190" s="1"/>
  <c r="H34" i="188"/>
  <c r="H34" i="190" s="1"/>
  <c r="H49" i="188"/>
  <c r="H49" i="190" s="1"/>
  <c r="H45" i="188"/>
  <c r="H45" i="190" s="1"/>
  <c r="H58" i="188"/>
  <c r="H58" i="190" s="1"/>
  <c r="H42" i="188"/>
  <c r="H42" i="190" s="1"/>
  <c r="H22" i="188"/>
  <c r="H22" i="190" s="1"/>
  <c r="H39" i="188"/>
  <c r="H39" i="190" s="1"/>
  <c r="H19" i="188"/>
  <c r="H19" i="190" s="1"/>
  <c r="H36" i="188"/>
  <c r="H36" i="190" s="1"/>
  <c r="H33" i="188"/>
  <c r="H33" i="190" s="1"/>
  <c r="H51" i="188"/>
  <c r="H51" i="190" s="1"/>
  <c r="H30" i="188"/>
  <c r="H30" i="190" s="1"/>
  <c r="H27" i="188"/>
  <c r="H27" i="190" s="1"/>
  <c r="H44" i="188"/>
  <c r="H44" i="190" s="1"/>
  <c r="H24" i="188"/>
  <c r="H24" i="190" s="1"/>
  <c r="H41" i="188"/>
  <c r="H41" i="190" s="1"/>
  <c r="H21" i="188"/>
  <c r="H21" i="190" s="1"/>
  <c r="H38" i="188"/>
  <c r="H38" i="190" s="1"/>
  <c r="H18" i="188"/>
  <c r="H18" i="190" s="1"/>
  <c r="H12" i="188"/>
  <c r="H12" i="190" s="1"/>
  <c r="H32" i="188"/>
  <c r="H32" i="190" s="1"/>
  <c r="H9" i="188"/>
  <c r="H25" i="188"/>
  <c r="H25" i="190" s="1"/>
  <c r="H28" i="188"/>
  <c r="H28" i="190" s="1"/>
  <c r="H15" i="188"/>
  <c r="H15" i="190" s="1"/>
  <c r="H14" i="188"/>
  <c r="H14" i="190" s="1"/>
  <c r="H31" i="188"/>
  <c r="H31" i="190" s="1"/>
  <c r="H16" i="188"/>
  <c r="H16" i="190" s="1"/>
  <c r="H11" i="188"/>
  <c r="H11" i="190" s="1"/>
  <c r="H17" i="188"/>
  <c r="H17" i="190" s="1"/>
  <c r="H35" i="188"/>
  <c r="H35" i="190" s="1"/>
  <c r="H10" i="188"/>
  <c r="H10" i="190" s="1"/>
  <c r="H13" i="188"/>
  <c r="H13" i="190" s="1"/>
  <c r="H89" i="188"/>
  <c r="H89" i="190" s="1"/>
  <c r="H94" i="188"/>
  <c r="H94" i="190" s="1"/>
  <c r="H93" i="188"/>
  <c r="H93" i="190" s="1"/>
  <c r="H92" i="188"/>
  <c r="H87" i="188"/>
  <c r="H87" i="190" s="1"/>
  <c r="M84" i="188"/>
  <c r="M84" i="190" s="1"/>
  <c r="M75" i="188"/>
  <c r="M75" i="190" s="1"/>
  <c r="M56" i="188"/>
  <c r="M56" i="190" s="1"/>
  <c r="M71" i="188"/>
  <c r="M71" i="190" s="1"/>
  <c r="M81" i="188"/>
  <c r="M81" i="190" s="1"/>
  <c r="M64" i="188"/>
  <c r="M64" i="190" s="1"/>
  <c r="M70" i="188"/>
  <c r="M70" i="190" s="1"/>
  <c r="M82" i="188"/>
  <c r="M82" i="190" s="1"/>
  <c r="M68" i="188"/>
  <c r="M68" i="190" s="1"/>
  <c r="M77" i="188"/>
  <c r="M77" i="190" s="1"/>
  <c r="M83" i="188"/>
  <c r="M83" i="190" s="1"/>
  <c r="M78" i="188"/>
  <c r="M78" i="190" s="1"/>
  <c r="M79" i="188"/>
  <c r="M79" i="190" s="1"/>
  <c r="M73" i="188"/>
  <c r="M73" i="190" s="1"/>
  <c r="M80" i="188"/>
  <c r="M80" i="190" s="1"/>
  <c r="M65" i="188"/>
  <c r="M65" i="190" s="1"/>
  <c r="M63" i="188"/>
  <c r="M63" i="190" s="1"/>
  <c r="M58" i="188"/>
  <c r="M58" i="190" s="1"/>
  <c r="M52" i="188"/>
  <c r="M52" i="190" s="1"/>
  <c r="M61" i="188"/>
  <c r="M61" i="190" s="1"/>
  <c r="M67" i="188"/>
  <c r="M67" i="190" s="1"/>
  <c r="M62" i="188"/>
  <c r="M62" i="190" s="1"/>
  <c r="M66" i="188"/>
  <c r="M66" i="190" s="1"/>
  <c r="M74" i="188"/>
  <c r="M74" i="190" s="1"/>
  <c r="M76" i="188"/>
  <c r="M76" i="190" s="1"/>
  <c r="M59" i="188"/>
  <c r="M59" i="190" s="1"/>
  <c r="M55" i="188"/>
  <c r="M55" i="190" s="1"/>
  <c r="M54" i="188"/>
  <c r="M54" i="190" s="1"/>
  <c r="M69" i="188"/>
  <c r="M69" i="190" s="1"/>
  <c r="M72" i="188"/>
  <c r="M72" i="190" s="1"/>
  <c r="M34" i="188"/>
  <c r="M34" i="190" s="1"/>
  <c r="M31" i="188"/>
  <c r="M31" i="190" s="1"/>
  <c r="M28" i="188"/>
  <c r="M28" i="190" s="1"/>
  <c r="M50" i="188"/>
  <c r="M50" i="190" s="1"/>
  <c r="M45" i="188"/>
  <c r="M45" i="190" s="1"/>
  <c r="M25" i="188"/>
  <c r="M25" i="190" s="1"/>
  <c r="M49" i="188"/>
  <c r="M49" i="190" s="1"/>
  <c r="M42" i="188"/>
  <c r="M42" i="190" s="1"/>
  <c r="M22" i="188"/>
  <c r="M22" i="190" s="1"/>
  <c r="M39" i="188"/>
  <c r="M39" i="190" s="1"/>
  <c r="M36" i="188"/>
  <c r="M36" i="190" s="1"/>
  <c r="M57" i="188"/>
  <c r="M57" i="190" s="1"/>
  <c r="M60" i="188"/>
  <c r="M60" i="190" s="1"/>
  <c r="M27" i="188"/>
  <c r="M27" i="190" s="1"/>
  <c r="M51" i="188"/>
  <c r="M51" i="190" s="1"/>
  <c r="M44" i="188"/>
  <c r="M44" i="190" s="1"/>
  <c r="M24" i="188"/>
  <c r="M24" i="190" s="1"/>
  <c r="M41" i="188"/>
  <c r="M41" i="190" s="1"/>
  <c r="M21" i="188"/>
  <c r="M21" i="190" s="1"/>
  <c r="M38" i="188"/>
  <c r="M38" i="190" s="1"/>
  <c r="M18" i="188"/>
  <c r="M18" i="190" s="1"/>
  <c r="M35" i="188"/>
  <c r="M35" i="190" s="1"/>
  <c r="M32" i="188"/>
  <c r="M32" i="190" s="1"/>
  <c r="M29" i="188"/>
  <c r="M29" i="190" s="1"/>
  <c r="M48" i="188"/>
  <c r="M48" i="190" s="1"/>
  <c r="M47" i="188"/>
  <c r="M47" i="190" s="1"/>
  <c r="M26" i="188"/>
  <c r="M26" i="190" s="1"/>
  <c r="M53" i="188"/>
  <c r="M53" i="190" s="1"/>
  <c r="M43" i="188"/>
  <c r="M43" i="190" s="1"/>
  <c r="M23" i="188"/>
  <c r="M23" i="190" s="1"/>
  <c r="M12" i="188"/>
  <c r="M12" i="190" s="1"/>
  <c r="M33" i="188"/>
  <c r="M33" i="190" s="1"/>
  <c r="M9" i="188"/>
  <c r="M40" i="188"/>
  <c r="M40" i="190" s="1"/>
  <c r="M19" i="188"/>
  <c r="M19" i="190" s="1"/>
  <c r="M15" i="188"/>
  <c r="M15" i="190" s="1"/>
  <c r="M16" i="188"/>
  <c r="M16" i="190" s="1"/>
  <c r="M14" i="188"/>
  <c r="M14" i="190" s="1"/>
  <c r="M11" i="188"/>
  <c r="M11" i="190" s="1"/>
  <c r="M17" i="188"/>
  <c r="M17" i="190" s="1"/>
  <c r="M13" i="188"/>
  <c r="M13" i="190" s="1"/>
  <c r="M10" i="188"/>
  <c r="M10" i="190" s="1"/>
  <c r="M46" i="188"/>
  <c r="M46" i="190" s="1"/>
  <c r="M20" i="188"/>
  <c r="M20" i="190" s="1"/>
  <c r="M37" i="188"/>
  <c r="M37" i="190" s="1"/>
  <c r="M30" i="188"/>
  <c r="M30" i="190" s="1"/>
  <c r="M92" i="188"/>
  <c r="M89" i="188"/>
  <c r="M89" i="190" s="1"/>
  <c r="M87" i="188"/>
  <c r="M87" i="190" s="1"/>
  <c r="M93" i="188"/>
  <c r="M93" i="190" s="1"/>
  <c r="M94" i="188"/>
  <c r="M94" i="190" s="1"/>
  <c r="V86" i="168"/>
  <c r="AC33" i="206"/>
  <c r="AC33" i="207" s="1"/>
  <c r="AB33" i="206"/>
  <c r="AB33" i="207" s="1"/>
  <c r="AA33" i="207"/>
  <c r="AA27" i="207"/>
  <c r="AC27" i="206"/>
  <c r="AC27" i="207" s="1"/>
  <c r="AB27" i="206"/>
  <c r="AB27" i="207" s="1"/>
  <c r="AA57" i="207"/>
  <c r="AC57" i="206"/>
  <c r="AC57" i="207" s="1"/>
  <c r="AB57" i="206"/>
  <c r="AB57" i="207" s="1"/>
  <c r="BP86" i="168"/>
  <c r="AS86" i="168"/>
  <c r="D41" i="170"/>
  <c r="CB41" i="168"/>
  <c r="AQ86" i="168"/>
  <c r="CB82" i="170"/>
  <c r="CI82" i="168"/>
  <c r="AC64" i="201"/>
  <c r="AE64" i="205"/>
  <c r="AE64" i="201" s="1"/>
  <c r="AD64" i="205"/>
  <c r="AD64" i="201" s="1"/>
  <c r="AC73" i="201"/>
  <c r="AE73" i="205"/>
  <c r="AE73" i="201" s="1"/>
  <c r="AD73" i="205"/>
  <c r="AD73" i="201" s="1"/>
  <c r="AC67" i="201"/>
  <c r="AD67" i="205"/>
  <c r="AD67" i="201" s="1"/>
  <c r="AE67" i="205"/>
  <c r="AE67" i="201" s="1"/>
  <c r="BL86" i="168"/>
  <c r="AF86" i="168"/>
  <c r="AN86" i="168"/>
  <c r="AK83" i="188"/>
  <c r="AK83" i="190" s="1"/>
  <c r="AK64" i="188"/>
  <c r="AK64" i="190" s="1"/>
  <c r="AK61" i="188"/>
  <c r="AK61" i="190" s="1"/>
  <c r="AK84" i="188"/>
  <c r="AK84" i="190" s="1"/>
  <c r="AK70" i="188"/>
  <c r="AK70" i="190" s="1"/>
  <c r="AK58" i="188"/>
  <c r="AK58" i="190" s="1"/>
  <c r="AK81" i="188"/>
  <c r="AK81" i="190" s="1"/>
  <c r="AK69" i="188"/>
  <c r="AK69" i="190" s="1"/>
  <c r="AK82" i="188"/>
  <c r="AK82" i="190" s="1"/>
  <c r="AK76" i="188"/>
  <c r="AK76" i="190" s="1"/>
  <c r="AK67" i="188"/>
  <c r="AK67" i="190" s="1"/>
  <c r="AK74" i="188"/>
  <c r="AK74" i="190" s="1"/>
  <c r="AK78" i="188"/>
  <c r="AK78" i="190" s="1"/>
  <c r="AK79" i="188"/>
  <c r="AK79" i="190" s="1"/>
  <c r="AK80" i="188"/>
  <c r="AK80" i="190" s="1"/>
  <c r="AK72" i="188"/>
  <c r="AK72" i="190" s="1"/>
  <c r="AK65" i="188"/>
  <c r="AK65" i="190" s="1"/>
  <c r="AK63" i="188"/>
  <c r="AK63" i="190" s="1"/>
  <c r="AK51" i="188"/>
  <c r="AK51" i="190" s="1"/>
  <c r="AK71" i="188"/>
  <c r="AK71" i="190" s="1"/>
  <c r="AK68" i="188"/>
  <c r="AK68" i="190" s="1"/>
  <c r="AK62" i="188"/>
  <c r="AK62" i="190" s="1"/>
  <c r="AK77" i="188"/>
  <c r="AK77" i="190" s="1"/>
  <c r="AK60" i="188"/>
  <c r="AK60" i="190" s="1"/>
  <c r="AK75" i="188"/>
  <c r="AK75" i="190" s="1"/>
  <c r="AK54" i="188"/>
  <c r="AK54" i="190" s="1"/>
  <c r="AK55" i="188"/>
  <c r="AK55" i="190" s="1"/>
  <c r="AK73" i="188"/>
  <c r="AK73" i="190" s="1"/>
  <c r="AK59" i="188"/>
  <c r="AK59" i="190" s="1"/>
  <c r="AK53" i="188"/>
  <c r="AK53" i="190" s="1"/>
  <c r="AK66" i="188"/>
  <c r="AK66" i="190" s="1"/>
  <c r="AK56" i="188"/>
  <c r="AK56" i="190" s="1"/>
  <c r="AK57" i="188"/>
  <c r="AK57" i="190" s="1"/>
  <c r="AK45" i="188"/>
  <c r="AK45" i="190" s="1"/>
  <c r="AK42" i="188"/>
  <c r="AK42" i="190" s="1"/>
  <c r="AK22" i="188"/>
  <c r="AK22" i="190" s="1"/>
  <c r="AK39" i="188"/>
  <c r="AK39" i="190" s="1"/>
  <c r="AK19" i="188"/>
  <c r="AK19" i="190" s="1"/>
  <c r="AK36" i="188"/>
  <c r="AK36" i="190" s="1"/>
  <c r="AK33" i="188"/>
  <c r="AK33" i="190" s="1"/>
  <c r="AK30" i="188"/>
  <c r="AK30" i="190" s="1"/>
  <c r="AK49" i="188"/>
  <c r="AK49" i="190" s="1"/>
  <c r="AK44" i="188"/>
  <c r="AK44" i="190" s="1"/>
  <c r="AK41" i="188"/>
  <c r="AK41" i="190" s="1"/>
  <c r="AK50" i="188"/>
  <c r="AK50" i="190" s="1"/>
  <c r="AK38" i="188"/>
  <c r="AK38" i="190" s="1"/>
  <c r="AK35" i="188"/>
  <c r="AK35" i="190" s="1"/>
  <c r="AK52" i="188"/>
  <c r="AK52" i="190" s="1"/>
  <c r="AK32" i="188"/>
  <c r="AK32" i="190" s="1"/>
  <c r="AK29" i="188"/>
  <c r="AK29" i="190" s="1"/>
  <c r="AK26" i="188"/>
  <c r="AK26" i="190" s="1"/>
  <c r="AK47" i="188"/>
  <c r="AK47" i="190" s="1"/>
  <c r="AK43" i="188"/>
  <c r="AK43" i="190" s="1"/>
  <c r="AK23" i="188"/>
  <c r="AK23" i="190" s="1"/>
  <c r="AK40" i="188"/>
  <c r="AK40" i="190" s="1"/>
  <c r="AK20" i="188"/>
  <c r="AK20" i="190" s="1"/>
  <c r="AK48" i="188"/>
  <c r="AK48" i="190" s="1"/>
  <c r="AK37" i="188"/>
  <c r="AK37" i="190" s="1"/>
  <c r="AK46" i="188"/>
  <c r="AK46" i="190" s="1"/>
  <c r="AK34" i="188"/>
  <c r="AK34" i="190" s="1"/>
  <c r="AK31" i="188"/>
  <c r="AK31" i="190" s="1"/>
  <c r="AK25" i="188"/>
  <c r="AK25" i="190" s="1"/>
  <c r="AK28" i="188"/>
  <c r="AK28" i="190" s="1"/>
  <c r="AK11" i="188"/>
  <c r="AK11" i="190" s="1"/>
  <c r="AK18" i="188"/>
  <c r="AK18" i="190" s="1"/>
  <c r="AK15" i="188"/>
  <c r="AK15" i="190" s="1"/>
  <c r="AK14" i="188"/>
  <c r="AK14" i="190" s="1"/>
  <c r="AK21" i="188"/>
  <c r="AK21" i="190" s="1"/>
  <c r="AK24" i="188"/>
  <c r="AK24" i="190" s="1"/>
  <c r="AK16" i="188"/>
  <c r="AK16" i="190" s="1"/>
  <c r="AK27" i="188"/>
  <c r="AK27" i="190" s="1"/>
  <c r="AK13" i="188"/>
  <c r="AK13" i="190" s="1"/>
  <c r="AK10" i="188"/>
  <c r="AK10" i="190" s="1"/>
  <c r="AK17" i="188"/>
  <c r="AK17" i="190" s="1"/>
  <c r="AK12" i="188"/>
  <c r="AK12" i="190" s="1"/>
  <c r="AK9" i="188"/>
  <c r="AK87" i="188"/>
  <c r="AK87" i="190" s="1"/>
  <c r="AK89" i="188"/>
  <c r="AK89" i="190" s="1"/>
  <c r="AK92" i="188"/>
  <c r="AK93" i="188"/>
  <c r="AK93" i="190" s="1"/>
  <c r="AK94" i="188"/>
  <c r="AK94" i="190" s="1"/>
  <c r="D82" i="188"/>
  <c r="D76" i="188"/>
  <c r="D75" i="188"/>
  <c r="D63" i="188"/>
  <c r="D67" i="188"/>
  <c r="D60" i="188"/>
  <c r="D77" i="188"/>
  <c r="D57" i="188"/>
  <c r="D83" i="188"/>
  <c r="D78" i="188"/>
  <c r="D74" i="188"/>
  <c r="D66" i="188"/>
  <c r="D79" i="188"/>
  <c r="D73" i="188"/>
  <c r="D80" i="188"/>
  <c r="D84" i="188"/>
  <c r="D81" i="188"/>
  <c r="D71" i="188"/>
  <c r="D70" i="188"/>
  <c r="D72" i="188"/>
  <c r="D69" i="188"/>
  <c r="D54" i="188"/>
  <c r="D68" i="188"/>
  <c r="D55" i="188"/>
  <c r="D50" i="188"/>
  <c r="D56" i="188"/>
  <c r="D62" i="188"/>
  <c r="D64" i="188"/>
  <c r="D61" i="188"/>
  <c r="D58" i="188"/>
  <c r="D52" i="188"/>
  <c r="D65" i="188"/>
  <c r="D44" i="188"/>
  <c r="D53" i="188"/>
  <c r="D41" i="188"/>
  <c r="D21" i="188"/>
  <c r="D38" i="188"/>
  <c r="D18" i="188"/>
  <c r="D35" i="188"/>
  <c r="D32" i="188"/>
  <c r="D47" i="188"/>
  <c r="D29" i="188"/>
  <c r="D48" i="188"/>
  <c r="D43" i="188"/>
  <c r="D46" i="188"/>
  <c r="D40" i="188"/>
  <c r="D37" i="188"/>
  <c r="D34" i="188"/>
  <c r="D31" i="188"/>
  <c r="D49" i="188"/>
  <c r="D28" i="188"/>
  <c r="D45" i="188"/>
  <c r="D25" i="188"/>
  <c r="D42" i="188"/>
  <c r="D22" i="188"/>
  <c r="D39" i="188"/>
  <c r="D19" i="188"/>
  <c r="D36" i="188"/>
  <c r="D33" i="188"/>
  <c r="D59" i="188"/>
  <c r="D51" i="188"/>
  <c r="D30" i="188"/>
  <c r="D20" i="188"/>
  <c r="D23" i="188"/>
  <c r="D13" i="188"/>
  <c r="D26" i="188"/>
  <c r="D10" i="188"/>
  <c r="D12" i="188"/>
  <c r="D9" i="188"/>
  <c r="D15" i="188"/>
  <c r="D14" i="188"/>
  <c r="D24" i="188"/>
  <c r="D16" i="188"/>
  <c r="D11" i="188"/>
  <c r="D27" i="188"/>
  <c r="D17" i="188"/>
  <c r="D93" i="188"/>
  <c r="D87" i="188"/>
  <c r="D94" i="188"/>
  <c r="D89" i="188"/>
  <c r="D92" i="188"/>
  <c r="AB70" i="188"/>
  <c r="AB70" i="190" s="1"/>
  <c r="AB81" i="188"/>
  <c r="AB81" i="190" s="1"/>
  <c r="AB77" i="188"/>
  <c r="AB77" i="190" s="1"/>
  <c r="AB74" i="188"/>
  <c r="AB74" i="190" s="1"/>
  <c r="AB78" i="188"/>
  <c r="AB78" i="190" s="1"/>
  <c r="AB66" i="188"/>
  <c r="AB66" i="190" s="1"/>
  <c r="AB83" i="188"/>
  <c r="AB83" i="190" s="1"/>
  <c r="AB73" i="188"/>
  <c r="AB73" i="190" s="1"/>
  <c r="AB62" i="188"/>
  <c r="AB62" i="190" s="1"/>
  <c r="AB79" i="188"/>
  <c r="AB79" i="190" s="1"/>
  <c r="AB65" i="188"/>
  <c r="AB65" i="190" s="1"/>
  <c r="AB59" i="188"/>
  <c r="AB59" i="190" s="1"/>
  <c r="AB80" i="188"/>
  <c r="AB80" i="190" s="1"/>
  <c r="AB72" i="188"/>
  <c r="AB72" i="190" s="1"/>
  <c r="AB84" i="188"/>
  <c r="AB84" i="190" s="1"/>
  <c r="AB61" i="188"/>
  <c r="AB61" i="190" s="1"/>
  <c r="AB82" i="188"/>
  <c r="AB82" i="190" s="1"/>
  <c r="AB75" i="188"/>
  <c r="AB75" i="190" s="1"/>
  <c r="AB67" i="188"/>
  <c r="AB67" i="190" s="1"/>
  <c r="AB50" i="188"/>
  <c r="AB50" i="190" s="1"/>
  <c r="AB54" i="188"/>
  <c r="AB54" i="190" s="1"/>
  <c r="AB47" i="188"/>
  <c r="AB47" i="190" s="1"/>
  <c r="AB55" i="188"/>
  <c r="AB55" i="190" s="1"/>
  <c r="AB56" i="188"/>
  <c r="AB56" i="190" s="1"/>
  <c r="AB53" i="188"/>
  <c r="AB53" i="190" s="1"/>
  <c r="AB76" i="188"/>
  <c r="AB76" i="190" s="1"/>
  <c r="AB71" i="188"/>
  <c r="AB71" i="190" s="1"/>
  <c r="AB69" i="188"/>
  <c r="AB69" i="190" s="1"/>
  <c r="AB58" i="188"/>
  <c r="AB58" i="190" s="1"/>
  <c r="AB63" i="188"/>
  <c r="AB63" i="190" s="1"/>
  <c r="AB68" i="188"/>
  <c r="AB68" i="190" s="1"/>
  <c r="AB64" i="188"/>
  <c r="AB64" i="190" s="1"/>
  <c r="AB60" i="188"/>
  <c r="AB60" i="190" s="1"/>
  <c r="AB29" i="188"/>
  <c r="AB29" i="190" s="1"/>
  <c r="AB51" i="188"/>
  <c r="AB51" i="190" s="1"/>
  <c r="AB26" i="188"/>
  <c r="AB26" i="190" s="1"/>
  <c r="AB43" i="188"/>
  <c r="AB43" i="190" s="1"/>
  <c r="AB23" i="188"/>
  <c r="AB23" i="190" s="1"/>
  <c r="AB40" i="188"/>
  <c r="AB40" i="190" s="1"/>
  <c r="AB20" i="188"/>
  <c r="AB20" i="190" s="1"/>
  <c r="AB57" i="188"/>
  <c r="AB57" i="190" s="1"/>
  <c r="AB48" i="188"/>
  <c r="AB48" i="190" s="1"/>
  <c r="AB46" i="188"/>
  <c r="AB46" i="190" s="1"/>
  <c r="AB37" i="188"/>
  <c r="AB37" i="190" s="1"/>
  <c r="AB34" i="188"/>
  <c r="AB34" i="190" s="1"/>
  <c r="AB45" i="188"/>
  <c r="AB45" i="190" s="1"/>
  <c r="AB42" i="188"/>
  <c r="AB42" i="190" s="1"/>
  <c r="AB22" i="188"/>
  <c r="AB22" i="190" s="1"/>
  <c r="AB39" i="188"/>
  <c r="AB39" i="190" s="1"/>
  <c r="AB19" i="188"/>
  <c r="AB19" i="190" s="1"/>
  <c r="AB49" i="188"/>
  <c r="AB49" i="190" s="1"/>
  <c r="AB36" i="188"/>
  <c r="AB36" i="190" s="1"/>
  <c r="AB33" i="188"/>
  <c r="AB33" i="190" s="1"/>
  <c r="AB52" i="188"/>
  <c r="AB52" i="190" s="1"/>
  <c r="AB30" i="188"/>
  <c r="AB30" i="190" s="1"/>
  <c r="AB27" i="188"/>
  <c r="AB27" i="190" s="1"/>
  <c r="AB44" i="188"/>
  <c r="AB44" i="190" s="1"/>
  <c r="AB24" i="188"/>
  <c r="AB24" i="190" s="1"/>
  <c r="AB41" i="188"/>
  <c r="AB41" i="190" s="1"/>
  <c r="AB21" i="188"/>
  <c r="AB21" i="190" s="1"/>
  <c r="AB38" i="188"/>
  <c r="AB38" i="190" s="1"/>
  <c r="AB18" i="188"/>
  <c r="AB18" i="190" s="1"/>
  <c r="AB32" i="188"/>
  <c r="AB32" i="190" s="1"/>
  <c r="AB25" i="188"/>
  <c r="AB25" i="190" s="1"/>
  <c r="AB28" i="188"/>
  <c r="AB28" i="190" s="1"/>
  <c r="AB12" i="188"/>
  <c r="AB12" i="190" s="1"/>
  <c r="AB31" i="188"/>
  <c r="AB31" i="190" s="1"/>
  <c r="AB9" i="188"/>
  <c r="AB14" i="188"/>
  <c r="AB14" i="190" s="1"/>
  <c r="AB11" i="188"/>
  <c r="AB11" i="190" s="1"/>
  <c r="AB15" i="188"/>
  <c r="AB15" i="190" s="1"/>
  <c r="AB35" i="188"/>
  <c r="AB35" i="190" s="1"/>
  <c r="AB16" i="188"/>
  <c r="AB16" i="190" s="1"/>
  <c r="AB17" i="188"/>
  <c r="AB17" i="190" s="1"/>
  <c r="AB10" i="188"/>
  <c r="AB10" i="190" s="1"/>
  <c r="AB13" i="188"/>
  <c r="AB13" i="190" s="1"/>
  <c r="AB89" i="188"/>
  <c r="AB89" i="190" s="1"/>
  <c r="AB94" i="188"/>
  <c r="AB94" i="190" s="1"/>
  <c r="AB93" i="188"/>
  <c r="AB93" i="190" s="1"/>
  <c r="AB92" i="188"/>
  <c r="AB87" i="188"/>
  <c r="AB87" i="190" s="1"/>
  <c r="AG84" i="188"/>
  <c r="AG84" i="190" s="1"/>
  <c r="AG75" i="188"/>
  <c r="AG75" i="190" s="1"/>
  <c r="AG80" i="188"/>
  <c r="AG80" i="190" s="1"/>
  <c r="AG72" i="188"/>
  <c r="AG72" i="190" s="1"/>
  <c r="AG56" i="188"/>
  <c r="AG56" i="190" s="1"/>
  <c r="AG71" i="188"/>
  <c r="AG71" i="190" s="1"/>
  <c r="AG64" i="188"/>
  <c r="AG64" i="190" s="1"/>
  <c r="AG81" i="188"/>
  <c r="AG81" i="190" s="1"/>
  <c r="AG68" i="188"/>
  <c r="AG68" i="190" s="1"/>
  <c r="AG82" i="188"/>
  <c r="AG82" i="190" s="1"/>
  <c r="AG76" i="188"/>
  <c r="AG76" i="190" s="1"/>
  <c r="AG77" i="188"/>
  <c r="AG77" i="190" s="1"/>
  <c r="AG74" i="188"/>
  <c r="AG74" i="190" s="1"/>
  <c r="AG83" i="188"/>
  <c r="AG83" i="190" s="1"/>
  <c r="AG78" i="188"/>
  <c r="AG78" i="190" s="1"/>
  <c r="AG73" i="188"/>
  <c r="AG73" i="190" s="1"/>
  <c r="AG57" i="188"/>
  <c r="AG57" i="190" s="1"/>
  <c r="AG52" i="188"/>
  <c r="AG52" i="190" s="1"/>
  <c r="AG79" i="188"/>
  <c r="AG79" i="190" s="1"/>
  <c r="AG65" i="188"/>
  <c r="AG65" i="190" s="1"/>
  <c r="AG70" i="188"/>
  <c r="AG70" i="190" s="1"/>
  <c r="AG58" i="188"/>
  <c r="AG58" i="190" s="1"/>
  <c r="AG69" i="188"/>
  <c r="AG69" i="190" s="1"/>
  <c r="AG63" i="188"/>
  <c r="AG63" i="190" s="1"/>
  <c r="AG61" i="188"/>
  <c r="AG61" i="190" s="1"/>
  <c r="AG62" i="188"/>
  <c r="AG62" i="190" s="1"/>
  <c r="AG60" i="188"/>
  <c r="AG60" i="190" s="1"/>
  <c r="AG67" i="188"/>
  <c r="AG67" i="190" s="1"/>
  <c r="AG54" i="188"/>
  <c r="AG54" i="190" s="1"/>
  <c r="AG55" i="188"/>
  <c r="AG55" i="190" s="1"/>
  <c r="AG59" i="188"/>
  <c r="AG59" i="190" s="1"/>
  <c r="AG51" i="188"/>
  <c r="AG51" i="190" s="1"/>
  <c r="AG48" i="188"/>
  <c r="AG48" i="190" s="1"/>
  <c r="AG46" i="188"/>
  <c r="AG46" i="190" s="1"/>
  <c r="AG34" i="188"/>
  <c r="AG34" i="190" s="1"/>
  <c r="AG31" i="188"/>
  <c r="AG31" i="190" s="1"/>
  <c r="AG28" i="188"/>
  <c r="AG28" i="190" s="1"/>
  <c r="AG45" i="188"/>
  <c r="AG45" i="190" s="1"/>
  <c r="AG25" i="188"/>
  <c r="AG25" i="190" s="1"/>
  <c r="AG42" i="188"/>
  <c r="AG42" i="190" s="1"/>
  <c r="AG22" i="188"/>
  <c r="AG22" i="190" s="1"/>
  <c r="AG39" i="188"/>
  <c r="AG39" i="190" s="1"/>
  <c r="AG36" i="188"/>
  <c r="AG36" i="190" s="1"/>
  <c r="AG53" i="188"/>
  <c r="AG53" i="190" s="1"/>
  <c r="AG66" i="188"/>
  <c r="AG66" i="190" s="1"/>
  <c r="AG49" i="188"/>
  <c r="AG49" i="190" s="1"/>
  <c r="AG27" i="188"/>
  <c r="AG27" i="190" s="1"/>
  <c r="AG44" i="188"/>
  <c r="AG44" i="190" s="1"/>
  <c r="AG24" i="188"/>
  <c r="AG24" i="190" s="1"/>
  <c r="AG50" i="188"/>
  <c r="AG50" i="190" s="1"/>
  <c r="AG41" i="188"/>
  <c r="AG41" i="190" s="1"/>
  <c r="AG21" i="188"/>
  <c r="AG21" i="190" s="1"/>
  <c r="AG38" i="188"/>
  <c r="AG38" i="190" s="1"/>
  <c r="AG18" i="188"/>
  <c r="AG18" i="190" s="1"/>
  <c r="AG35" i="188"/>
  <c r="AG35" i="190" s="1"/>
  <c r="AG32" i="188"/>
  <c r="AG32" i="190" s="1"/>
  <c r="AG29" i="188"/>
  <c r="AG29" i="190" s="1"/>
  <c r="AG26" i="188"/>
  <c r="AG26" i="190" s="1"/>
  <c r="AG47" i="188"/>
  <c r="AG47" i="190" s="1"/>
  <c r="AG43" i="188"/>
  <c r="AG43" i="190" s="1"/>
  <c r="AG23" i="188"/>
  <c r="AG23" i="190" s="1"/>
  <c r="AG12" i="188"/>
  <c r="AG12" i="190" s="1"/>
  <c r="AG9" i="188"/>
  <c r="AG40" i="188"/>
  <c r="AG40" i="190" s="1"/>
  <c r="AG11" i="188"/>
  <c r="AG11" i="190" s="1"/>
  <c r="AG15" i="188"/>
  <c r="AG15" i="190" s="1"/>
  <c r="AG14" i="188"/>
  <c r="AG14" i="190" s="1"/>
  <c r="AG16" i="188"/>
  <c r="AG16" i="190" s="1"/>
  <c r="AG20" i="188"/>
  <c r="AG20" i="190" s="1"/>
  <c r="AG30" i="188"/>
  <c r="AG30" i="190" s="1"/>
  <c r="AG13" i="188"/>
  <c r="AG13" i="190" s="1"/>
  <c r="AG10" i="188"/>
  <c r="AG10" i="190" s="1"/>
  <c r="AG33" i="188"/>
  <c r="AG33" i="190" s="1"/>
  <c r="AG37" i="188"/>
  <c r="AG37" i="190" s="1"/>
  <c r="AG19" i="188"/>
  <c r="AG19" i="190" s="1"/>
  <c r="AG17" i="188"/>
  <c r="AG17" i="190" s="1"/>
  <c r="AG94" i="188"/>
  <c r="AG94" i="190" s="1"/>
  <c r="AG92" i="188"/>
  <c r="AG89" i="188"/>
  <c r="AG89" i="190" s="1"/>
  <c r="AG87" i="188"/>
  <c r="AG87" i="190" s="1"/>
  <c r="AG93" i="188"/>
  <c r="AG93" i="190" s="1"/>
  <c r="AA34" i="207"/>
  <c r="AC34" i="206"/>
  <c r="AC34" i="207" s="1"/>
  <c r="AB34" i="206"/>
  <c r="AB34" i="207" s="1"/>
  <c r="AA47" i="207"/>
  <c r="AC47" i="206"/>
  <c r="AC47" i="207" s="1"/>
  <c r="AB47" i="206"/>
  <c r="AB47" i="207" s="1"/>
  <c r="AA77" i="207"/>
  <c r="AC77" i="206"/>
  <c r="AC77" i="207" s="1"/>
  <c r="AB77" i="206"/>
  <c r="AB77" i="207" s="1"/>
  <c r="D14" i="170"/>
  <c r="CB14" i="168"/>
  <c r="D54" i="170"/>
  <c r="CB54" i="168"/>
  <c r="T86" i="168"/>
  <c r="BG86" i="168"/>
  <c r="AE36" i="205"/>
  <c r="AE36" i="201" s="1"/>
  <c r="AC36" i="201"/>
  <c r="AD36" i="205"/>
  <c r="AD36" i="201" s="1"/>
  <c r="AC31" i="201"/>
  <c r="AD31" i="205"/>
  <c r="AD31" i="201" s="1"/>
  <c r="AE31" i="205"/>
  <c r="AE31" i="201" s="1"/>
  <c r="AC24" i="201"/>
  <c r="AD24" i="205"/>
  <c r="AD24" i="201" s="1"/>
  <c r="AE24" i="205"/>
  <c r="AE24" i="201" s="1"/>
  <c r="BC86" i="168"/>
  <c r="CE86" i="168"/>
  <c r="CH86" i="168"/>
  <c r="BE83" i="188"/>
  <c r="BE83" i="190" s="1"/>
  <c r="BE71" i="188"/>
  <c r="BE71" i="190" s="1"/>
  <c r="BE64" i="188"/>
  <c r="BE64" i="190" s="1"/>
  <c r="BE61" i="188"/>
  <c r="BE61" i="190" s="1"/>
  <c r="BE58" i="188"/>
  <c r="BE58" i="190" s="1"/>
  <c r="BE70" i="188"/>
  <c r="BE70" i="190" s="1"/>
  <c r="BE84" i="188"/>
  <c r="BE84" i="190" s="1"/>
  <c r="BE81" i="188"/>
  <c r="BE81" i="190" s="1"/>
  <c r="BE82" i="188"/>
  <c r="BE82" i="190" s="1"/>
  <c r="BE75" i="188"/>
  <c r="BE75" i="190" s="1"/>
  <c r="BE77" i="188"/>
  <c r="BE77" i="190" s="1"/>
  <c r="BE73" i="188"/>
  <c r="BE73" i="190" s="1"/>
  <c r="BE78" i="188"/>
  <c r="BE78" i="190" s="1"/>
  <c r="BE79" i="188"/>
  <c r="BE79" i="190" s="1"/>
  <c r="BE72" i="188"/>
  <c r="BE72" i="190" s="1"/>
  <c r="BE76" i="188"/>
  <c r="BE76" i="190" s="1"/>
  <c r="BE51" i="188"/>
  <c r="BE51" i="190" s="1"/>
  <c r="BE66" i="188"/>
  <c r="BE66" i="190" s="1"/>
  <c r="BE80" i="188"/>
  <c r="BE80" i="190" s="1"/>
  <c r="BE63" i="188"/>
  <c r="BE63" i="190" s="1"/>
  <c r="BE74" i="188"/>
  <c r="BE74" i="190" s="1"/>
  <c r="BE65" i="188"/>
  <c r="BE65" i="190" s="1"/>
  <c r="BE62" i="188"/>
  <c r="BE62" i="190" s="1"/>
  <c r="BE60" i="188"/>
  <c r="BE60" i="190" s="1"/>
  <c r="BE54" i="188"/>
  <c r="BE54" i="190" s="1"/>
  <c r="BE69" i="188"/>
  <c r="BE69" i="190" s="1"/>
  <c r="BE55" i="188"/>
  <c r="BE55" i="190" s="1"/>
  <c r="BE53" i="188"/>
  <c r="BE53" i="190" s="1"/>
  <c r="BE68" i="188"/>
  <c r="BE68" i="190" s="1"/>
  <c r="BE56" i="188"/>
  <c r="BE56" i="190" s="1"/>
  <c r="BE45" i="188"/>
  <c r="BE45" i="190" s="1"/>
  <c r="BE52" i="188"/>
  <c r="BE52" i="190" s="1"/>
  <c r="BE42" i="188"/>
  <c r="BE42" i="190" s="1"/>
  <c r="BE22" i="188"/>
  <c r="BE22" i="190" s="1"/>
  <c r="BE39" i="188"/>
  <c r="BE39" i="190" s="1"/>
  <c r="BE19" i="188"/>
  <c r="BE19" i="190" s="1"/>
  <c r="BE36" i="188"/>
  <c r="BE36" i="190" s="1"/>
  <c r="BE16" i="188"/>
  <c r="BE16" i="190" s="1"/>
  <c r="BE33" i="188"/>
  <c r="BE33" i="190" s="1"/>
  <c r="BE30" i="188"/>
  <c r="BE30" i="190" s="1"/>
  <c r="BE67" i="188"/>
  <c r="BE67" i="190" s="1"/>
  <c r="BE44" i="188"/>
  <c r="BE44" i="190" s="1"/>
  <c r="BE41" i="188"/>
  <c r="BE41" i="190" s="1"/>
  <c r="BE38" i="188"/>
  <c r="BE38" i="190" s="1"/>
  <c r="BE35" i="188"/>
  <c r="BE35" i="190" s="1"/>
  <c r="BE32" i="188"/>
  <c r="BE32" i="190" s="1"/>
  <c r="BE29" i="188"/>
  <c r="BE29" i="190" s="1"/>
  <c r="BE59" i="188"/>
  <c r="BE59" i="190" s="1"/>
  <c r="BE49" i="188"/>
  <c r="BE49" i="190" s="1"/>
  <c r="BE26" i="188"/>
  <c r="BE26" i="190" s="1"/>
  <c r="BE43" i="188"/>
  <c r="BE43" i="190" s="1"/>
  <c r="BE23" i="188"/>
  <c r="BE23" i="190" s="1"/>
  <c r="BE47" i="188"/>
  <c r="BE47" i="190" s="1"/>
  <c r="BE40" i="188"/>
  <c r="BE40" i="190" s="1"/>
  <c r="BE20" i="188"/>
  <c r="BE20" i="190" s="1"/>
  <c r="BE37" i="188"/>
  <c r="BE37" i="190" s="1"/>
  <c r="BE17" i="188"/>
  <c r="BE17" i="190" s="1"/>
  <c r="BE50" i="188"/>
  <c r="BE50" i="190" s="1"/>
  <c r="BE34" i="188"/>
  <c r="BE34" i="190" s="1"/>
  <c r="BE46" i="188"/>
  <c r="BE46" i="190" s="1"/>
  <c r="BE31" i="188"/>
  <c r="BE31" i="190" s="1"/>
  <c r="BE24" i="188"/>
  <c r="BE24" i="190" s="1"/>
  <c r="BE27" i="188"/>
  <c r="BE27" i="190" s="1"/>
  <c r="BE11" i="188"/>
  <c r="BE11" i="190" s="1"/>
  <c r="BE14" i="188"/>
  <c r="BE14" i="190" s="1"/>
  <c r="BE15" i="188"/>
  <c r="BE15" i="190" s="1"/>
  <c r="BE48" i="188"/>
  <c r="BE48" i="190" s="1"/>
  <c r="BE13" i="188"/>
  <c r="BE13" i="190" s="1"/>
  <c r="BE57" i="188"/>
  <c r="BE57" i="190" s="1"/>
  <c r="BE10" i="188"/>
  <c r="BE10" i="190" s="1"/>
  <c r="BE25" i="188"/>
  <c r="BE25" i="190" s="1"/>
  <c r="BE28" i="188"/>
  <c r="BE28" i="190" s="1"/>
  <c r="BE12" i="188"/>
  <c r="BE12" i="190" s="1"/>
  <c r="BE9" i="188"/>
  <c r="BE21" i="188"/>
  <c r="BE21" i="190" s="1"/>
  <c r="BE18" i="188"/>
  <c r="BE18" i="190" s="1"/>
  <c r="BE94" i="188"/>
  <c r="BE94" i="190" s="1"/>
  <c r="BE87" i="188"/>
  <c r="BE87" i="190" s="1"/>
  <c r="BE89" i="188"/>
  <c r="BE89" i="190" s="1"/>
  <c r="BE92" i="188"/>
  <c r="BE93" i="188"/>
  <c r="BE93" i="190" s="1"/>
  <c r="W65" i="188"/>
  <c r="W65" i="190" s="1"/>
  <c r="W76" i="188"/>
  <c r="W76" i="190" s="1"/>
  <c r="W82" i="188"/>
  <c r="W82" i="190" s="1"/>
  <c r="W68" i="188"/>
  <c r="W68" i="190" s="1"/>
  <c r="W63" i="188"/>
  <c r="W63" i="190" s="1"/>
  <c r="W75" i="188"/>
  <c r="W75" i="190" s="1"/>
  <c r="W60" i="188"/>
  <c r="W60" i="190" s="1"/>
  <c r="W67" i="188"/>
  <c r="W67" i="190" s="1"/>
  <c r="W77" i="188"/>
  <c r="W77" i="190" s="1"/>
  <c r="W74" i="188"/>
  <c r="W74" i="190" s="1"/>
  <c r="W78" i="188"/>
  <c r="W78" i="190" s="1"/>
  <c r="W83" i="188"/>
  <c r="W83" i="190" s="1"/>
  <c r="W79" i="188"/>
  <c r="W79" i="190" s="1"/>
  <c r="W80" i="188"/>
  <c r="W80" i="190" s="1"/>
  <c r="W72" i="188"/>
  <c r="W72" i="190" s="1"/>
  <c r="W84" i="188"/>
  <c r="W84" i="190" s="1"/>
  <c r="W81" i="188"/>
  <c r="W81" i="190" s="1"/>
  <c r="W69" i="188"/>
  <c r="W69" i="190" s="1"/>
  <c r="W66" i="188"/>
  <c r="W66" i="190" s="1"/>
  <c r="W59" i="188"/>
  <c r="W59" i="190" s="1"/>
  <c r="W54" i="188"/>
  <c r="W54" i="190" s="1"/>
  <c r="W50" i="188"/>
  <c r="W50" i="190" s="1"/>
  <c r="W71" i="188"/>
  <c r="W71" i="190" s="1"/>
  <c r="W52" i="188"/>
  <c r="W52" i="190" s="1"/>
  <c r="W70" i="188"/>
  <c r="W70" i="190" s="1"/>
  <c r="W62" i="188"/>
  <c r="W62" i="190" s="1"/>
  <c r="W58" i="188"/>
  <c r="W58" i="190" s="1"/>
  <c r="W73" i="188"/>
  <c r="W73" i="190" s="1"/>
  <c r="W61" i="188"/>
  <c r="W61" i="190" s="1"/>
  <c r="W44" i="188"/>
  <c r="W44" i="190" s="1"/>
  <c r="W24" i="188"/>
  <c r="W24" i="190" s="1"/>
  <c r="W41" i="188"/>
  <c r="W41" i="190" s="1"/>
  <c r="W21" i="188"/>
  <c r="W21" i="190" s="1"/>
  <c r="W38" i="188"/>
  <c r="W38" i="190" s="1"/>
  <c r="W18" i="188"/>
  <c r="W18" i="190" s="1"/>
  <c r="W35" i="188"/>
  <c r="W35" i="190" s="1"/>
  <c r="W15" i="188"/>
  <c r="W15" i="190" s="1"/>
  <c r="W32" i="188"/>
  <c r="W32" i="190" s="1"/>
  <c r="W55" i="188"/>
  <c r="W55" i="190" s="1"/>
  <c r="W56" i="188"/>
  <c r="W56" i="190" s="1"/>
  <c r="W51" i="188"/>
  <c r="W51" i="190" s="1"/>
  <c r="W47" i="188"/>
  <c r="W47" i="190" s="1"/>
  <c r="W57" i="188"/>
  <c r="W57" i="190" s="1"/>
  <c r="W43" i="188"/>
  <c r="W43" i="190" s="1"/>
  <c r="W40" i="188"/>
  <c r="W40" i="190" s="1"/>
  <c r="W48" i="188"/>
  <c r="W48" i="190" s="1"/>
  <c r="W46" i="188"/>
  <c r="W46" i="190" s="1"/>
  <c r="W37" i="188"/>
  <c r="W37" i="190" s="1"/>
  <c r="W34" i="188"/>
  <c r="W34" i="190" s="1"/>
  <c r="W53" i="188"/>
  <c r="W53" i="190" s="1"/>
  <c r="W31" i="188"/>
  <c r="W31" i="190" s="1"/>
  <c r="W28" i="188"/>
  <c r="W28" i="190" s="1"/>
  <c r="W64" i="188"/>
  <c r="W64" i="190" s="1"/>
  <c r="W45" i="188"/>
  <c r="W45" i="190" s="1"/>
  <c r="W25" i="188"/>
  <c r="W25" i="190" s="1"/>
  <c r="W42" i="188"/>
  <c r="W42" i="190" s="1"/>
  <c r="W22" i="188"/>
  <c r="W22" i="190" s="1"/>
  <c r="W39" i="188"/>
  <c r="W39" i="190" s="1"/>
  <c r="W19" i="188"/>
  <c r="W19" i="190" s="1"/>
  <c r="W49" i="188"/>
  <c r="W49" i="190" s="1"/>
  <c r="W36" i="188"/>
  <c r="W36" i="190" s="1"/>
  <c r="W33" i="188"/>
  <c r="W33" i="190" s="1"/>
  <c r="W13" i="188"/>
  <c r="W13" i="190" s="1"/>
  <c r="W17" i="188"/>
  <c r="W17" i="190" s="1"/>
  <c r="W10" i="188"/>
  <c r="W10" i="190" s="1"/>
  <c r="W12" i="188"/>
  <c r="W12" i="190" s="1"/>
  <c r="W9" i="188"/>
  <c r="W27" i="188"/>
  <c r="W27" i="190" s="1"/>
  <c r="W30" i="188"/>
  <c r="W30" i="190" s="1"/>
  <c r="W20" i="188"/>
  <c r="W20" i="190" s="1"/>
  <c r="W23" i="188"/>
  <c r="W23" i="190" s="1"/>
  <c r="W14" i="188"/>
  <c r="W14" i="190" s="1"/>
  <c r="W11" i="188"/>
  <c r="W11" i="190" s="1"/>
  <c r="W29" i="188"/>
  <c r="W29" i="190" s="1"/>
  <c r="W16" i="188"/>
  <c r="W16" i="190" s="1"/>
  <c r="W26" i="188"/>
  <c r="W26" i="190" s="1"/>
  <c r="W93" i="188"/>
  <c r="W93" i="190" s="1"/>
  <c r="W92" i="188"/>
  <c r="W87" i="188"/>
  <c r="W87" i="190" s="1"/>
  <c r="W94" i="188"/>
  <c r="W94" i="190" s="1"/>
  <c r="W89" i="188"/>
  <c r="W89" i="190" s="1"/>
  <c r="AV70" i="188"/>
  <c r="AV70" i="190" s="1"/>
  <c r="AV81" i="188"/>
  <c r="AV81" i="190" s="1"/>
  <c r="AV82" i="188"/>
  <c r="AV82" i="190" s="1"/>
  <c r="AV76" i="188"/>
  <c r="AV76" i="190" s="1"/>
  <c r="AV74" i="188"/>
  <c r="AV74" i="190" s="1"/>
  <c r="AV77" i="188"/>
  <c r="AV77" i="190" s="1"/>
  <c r="AV66" i="188"/>
  <c r="AV66" i="190" s="1"/>
  <c r="AV78" i="188"/>
  <c r="AV78" i="190" s="1"/>
  <c r="AV62" i="188"/>
  <c r="AV62" i="190" s="1"/>
  <c r="AV73" i="188"/>
  <c r="AV73" i="190" s="1"/>
  <c r="AV59" i="188"/>
  <c r="AV59" i="190" s="1"/>
  <c r="AV83" i="188"/>
  <c r="AV83" i="190" s="1"/>
  <c r="AV65" i="188"/>
  <c r="AV65" i="190" s="1"/>
  <c r="AV79" i="188"/>
  <c r="AV79" i="190" s="1"/>
  <c r="AV80" i="188"/>
  <c r="AV80" i="190" s="1"/>
  <c r="AV61" i="188"/>
  <c r="AV61" i="190" s="1"/>
  <c r="AV84" i="188"/>
  <c r="AV84" i="190" s="1"/>
  <c r="AV68" i="188"/>
  <c r="AV68" i="190" s="1"/>
  <c r="AV75" i="188"/>
  <c r="AV75" i="190" s="1"/>
  <c r="AV71" i="188"/>
  <c r="AV71" i="190" s="1"/>
  <c r="AV50" i="188"/>
  <c r="AV50" i="190" s="1"/>
  <c r="AV72" i="188"/>
  <c r="AV72" i="190" s="1"/>
  <c r="AV69" i="188"/>
  <c r="AV69" i="190" s="1"/>
  <c r="AV60" i="188"/>
  <c r="AV60" i="190" s="1"/>
  <c r="AV47" i="188"/>
  <c r="AV47" i="190" s="1"/>
  <c r="AV64" i="188"/>
  <c r="AV64" i="190" s="1"/>
  <c r="AV54" i="188"/>
  <c r="AV54" i="190" s="1"/>
  <c r="AV55" i="188"/>
  <c r="AV55" i="190" s="1"/>
  <c r="AV53" i="188"/>
  <c r="AV53" i="190" s="1"/>
  <c r="AV67" i="188"/>
  <c r="AV67" i="190" s="1"/>
  <c r="AV56" i="188"/>
  <c r="AV56" i="190" s="1"/>
  <c r="AV58" i="188"/>
  <c r="AV58" i="190" s="1"/>
  <c r="AV63" i="188"/>
  <c r="AV63" i="190" s="1"/>
  <c r="AV29" i="188"/>
  <c r="AV29" i="190" s="1"/>
  <c r="AV57" i="188"/>
  <c r="AV57" i="190" s="1"/>
  <c r="AV26" i="188"/>
  <c r="AV26" i="190" s="1"/>
  <c r="AV43" i="188"/>
  <c r="AV43" i="190" s="1"/>
  <c r="AV23" i="188"/>
  <c r="AV23" i="190" s="1"/>
  <c r="AV52" i="188"/>
  <c r="AV52" i="190" s="1"/>
  <c r="AV40" i="188"/>
  <c r="AV40" i="190" s="1"/>
  <c r="AV20" i="188"/>
  <c r="AV20" i="190" s="1"/>
  <c r="AV37" i="188"/>
  <c r="AV37" i="190" s="1"/>
  <c r="AV17" i="188"/>
  <c r="AV17" i="190" s="1"/>
  <c r="AV46" i="188"/>
  <c r="AV46" i="190" s="1"/>
  <c r="AV34" i="188"/>
  <c r="AV34" i="190" s="1"/>
  <c r="AV48" i="188"/>
  <c r="AV48" i="190" s="1"/>
  <c r="AV45" i="188"/>
  <c r="AV45" i="190" s="1"/>
  <c r="AV42" i="188"/>
  <c r="AV42" i="190" s="1"/>
  <c r="AV22" i="188"/>
  <c r="AV22" i="190" s="1"/>
  <c r="AV51" i="188"/>
  <c r="AV51" i="190" s="1"/>
  <c r="AV39" i="188"/>
  <c r="AV39" i="190" s="1"/>
  <c r="AV19" i="188"/>
  <c r="AV19" i="190" s="1"/>
  <c r="AV36" i="188"/>
  <c r="AV36" i="190" s="1"/>
  <c r="AV33" i="188"/>
  <c r="AV33" i="190" s="1"/>
  <c r="AV30" i="188"/>
  <c r="AV30" i="190" s="1"/>
  <c r="AV27" i="188"/>
  <c r="AV27" i="190" s="1"/>
  <c r="AV44" i="188"/>
  <c r="AV44" i="190" s="1"/>
  <c r="AV24" i="188"/>
  <c r="AV24" i="190" s="1"/>
  <c r="AV49" i="188"/>
  <c r="AV49" i="190" s="1"/>
  <c r="AV41" i="188"/>
  <c r="AV41" i="190" s="1"/>
  <c r="AV21" i="188"/>
  <c r="AV21" i="190" s="1"/>
  <c r="AV38" i="188"/>
  <c r="AV38" i="190" s="1"/>
  <c r="AV18" i="188"/>
  <c r="AV18" i="190" s="1"/>
  <c r="AV31" i="188"/>
  <c r="AV31" i="190" s="1"/>
  <c r="AV12" i="188"/>
  <c r="AV12" i="190" s="1"/>
  <c r="AV9" i="188"/>
  <c r="AV35" i="188"/>
  <c r="AV35" i="190" s="1"/>
  <c r="AV11" i="188"/>
  <c r="AV11" i="190" s="1"/>
  <c r="AV14" i="188"/>
  <c r="AV14" i="190" s="1"/>
  <c r="AV32" i="188"/>
  <c r="AV32" i="190" s="1"/>
  <c r="AV15" i="188"/>
  <c r="AV15" i="190" s="1"/>
  <c r="AV16" i="188"/>
  <c r="AV16" i="190" s="1"/>
  <c r="AV28" i="188"/>
  <c r="AV28" i="190" s="1"/>
  <c r="AV10" i="188"/>
  <c r="AV10" i="190" s="1"/>
  <c r="AV25" i="188"/>
  <c r="AV25" i="190" s="1"/>
  <c r="AV13" i="188"/>
  <c r="AV13" i="190" s="1"/>
  <c r="AV87" i="188"/>
  <c r="AV87" i="190" s="1"/>
  <c r="AV89" i="188"/>
  <c r="AV89" i="190" s="1"/>
  <c r="AV94" i="188"/>
  <c r="AV94" i="190" s="1"/>
  <c r="AV93" i="188"/>
  <c r="AV93" i="190" s="1"/>
  <c r="AV92" i="188"/>
  <c r="BA84" i="188"/>
  <c r="BA84" i="190" s="1"/>
  <c r="BA75" i="188"/>
  <c r="BA75" i="190" s="1"/>
  <c r="BA83" i="188"/>
  <c r="BA83" i="190" s="1"/>
  <c r="BA78" i="188"/>
  <c r="BA78" i="190" s="1"/>
  <c r="BA65" i="188"/>
  <c r="BA65" i="190" s="1"/>
  <c r="BA56" i="188"/>
  <c r="BA56" i="190" s="1"/>
  <c r="BA79" i="188"/>
  <c r="BA79" i="190" s="1"/>
  <c r="BA72" i="188"/>
  <c r="BA72" i="190" s="1"/>
  <c r="BA80" i="188"/>
  <c r="BA80" i="190" s="1"/>
  <c r="BA71" i="188"/>
  <c r="BA71" i="190" s="1"/>
  <c r="BA64" i="188"/>
  <c r="BA64" i="190" s="1"/>
  <c r="BA81" i="188"/>
  <c r="BA81" i="190" s="1"/>
  <c r="BA82" i="188"/>
  <c r="BA82" i="190" s="1"/>
  <c r="BA76" i="188"/>
  <c r="BA76" i="190" s="1"/>
  <c r="BA74" i="188"/>
  <c r="BA74" i="190" s="1"/>
  <c r="BA77" i="188"/>
  <c r="BA77" i="190" s="1"/>
  <c r="BA66" i="188"/>
  <c r="BA66" i="190" s="1"/>
  <c r="BA52" i="188"/>
  <c r="BA52" i="190" s="1"/>
  <c r="BA67" i="188"/>
  <c r="BA67" i="190" s="1"/>
  <c r="BA59" i="188"/>
  <c r="BA59" i="190" s="1"/>
  <c r="BA57" i="188"/>
  <c r="BA57" i="190" s="1"/>
  <c r="BA73" i="188"/>
  <c r="BA73" i="190" s="1"/>
  <c r="BA63" i="188"/>
  <c r="BA63" i="190" s="1"/>
  <c r="BA61" i="188"/>
  <c r="BA61" i="190" s="1"/>
  <c r="BA70" i="188"/>
  <c r="BA70" i="190" s="1"/>
  <c r="BA62" i="188"/>
  <c r="BA62" i="190" s="1"/>
  <c r="BA60" i="188"/>
  <c r="BA60" i="190" s="1"/>
  <c r="BA69" i="188"/>
  <c r="BA69" i="190" s="1"/>
  <c r="BA54" i="188"/>
  <c r="BA54" i="190" s="1"/>
  <c r="BA53" i="188"/>
  <c r="BA53" i="190" s="1"/>
  <c r="BA50" i="188"/>
  <c r="BA50" i="190" s="1"/>
  <c r="BA46" i="188"/>
  <c r="BA46" i="190" s="1"/>
  <c r="BA34" i="188"/>
  <c r="BA34" i="190" s="1"/>
  <c r="BA31" i="188"/>
  <c r="BA31" i="190" s="1"/>
  <c r="BA58" i="188"/>
  <c r="BA58" i="190" s="1"/>
  <c r="BA48" i="188"/>
  <c r="BA48" i="190" s="1"/>
  <c r="BA28" i="188"/>
  <c r="BA28" i="190" s="1"/>
  <c r="BA68" i="188"/>
  <c r="BA68" i="190" s="1"/>
  <c r="BA45" i="188"/>
  <c r="BA45" i="190" s="1"/>
  <c r="BA25" i="188"/>
  <c r="BA25" i="190" s="1"/>
  <c r="BA42" i="188"/>
  <c r="BA42" i="190" s="1"/>
  <c r="BA22" i="188"/>
  <c r="BA22" i="190" s="1"/>
  <c r="BA39" i="188"/>
  <c r="BA39" i="190" s="1"/>
  <c r="BA36" i="188"/>
  <c r="BA36" i="190" s="1"/>
  <c r="BA51" i="188"/>
  <c r="BA51" i="190" s="1"/>
  <c r="BA27" i="188"/>
  <c r="BA27" i="190" s="1"/>
  <c r="BA44" i="188"/>
  <c r="BA44" i="190" s="1"/>
  <c r="BA24" i="188"/>
  <c r="BA24" i="190" s="1"/>
  <c r="BA41" i="188"/>
  <c r="BA41" i="190" s="1"/>
  <c r="BA21" i="188"/>
  <c r="BA21" i="190" s="1"/>
  <c r="BA38" i="188"/>
  <c r="BA38" i="190" s="1"/>
  <c r="BA18" i="188"/>
  <c r="BA18" i="190" s="1"/>
  <c r="BA35" i="188"/>
  <c r="BA35" i="190" s="1"/>
  <c r="BA49" i="188"/>
  <c r="BA49" i="190" s="1"/>
  <c r="BA32" i="188"/>
  <c r="BA32" i="190" s="1"/>
  <c r="BA29" i="188"/>
  <c r="BA29" i="190" s="1"/>
  <c r="BA26" i="188"/>
  <c r="BA26" i="190" s="1"/>
  <c r="BA43" i="188"/>
  <c r="BA43" i="190" s="1"/>
  <c r="BA23" i="188"/>
  <c r="BA23" i="190" s="1"/>
  <c r="BA12" i="188"/>
  <c r="BA12" i="190" s="1"/>
  <c r="BA40" i="188"/>
  <c r="BA40" i="190" s="1"/>
  <c r="BA9" i="188"/>
  <c r="BA20" i="188"/>
  <c r="BA20" i="190" s="1"/>
  <c r="BA17" i="188"/>
  <c r="BA17" i="190" s="1"/>
  <c r="BA30" i="188"/>
  <c r="BA30" i="190" s="1"/>
  <c r="BA11" i="188"/>
  <c r="BA11" i="190" s="1"/>
  <c r="BA14" i="188"/>
  <c r="BA14" i="190" s="1"/>
  <c r="BA15" i="188"/>
  <c r="BA15" i="190" s="1"/>
  <c r="BA47" i="188"/>
  <c r="BA47" i="190" s="1"/>
  <c r="BA33" i="188"/>
  <c r="BA33" i="190" s="1"/>
  <c r="BA19" i="188"/>
  <c r="BA19" i="190" s="1"/>
  <c r="BA16" i="188"/>
  <c r="BA16" i="190" s="1"/>
  <c r="BA55" i="188"/>
  <c r="BA55" i="190" s="1"/>
  <c r="BA13" i="188"/>
  <c r="BA13" i="190" s="1"/>
  <c r="BA10" i="188"/>
  <c r="BA10" i="190" s="1"/>
  <c r="BA37" i="188"/>
  <c r="BA37" i="190" s="1"/>
  <c r="BA94" i="188"/>
  <c r="BA94" i="190" s="1"/>
  <c r="BA92" i="188"/>
  <c r="BA89" i="188"/>
  <c r="BA89" i="190" s="1"/>
  <c r="BA87" i="188"/>
  <c r="BA87" i="190" s="1"/>
  <c r="BA93" i="188"/>
  <c r="BA93" i="190" s="1"/>
  <c r="BQ86" i="168"/>
  <c r="AA50" i="207"/>
  <c r="AC50" i="206"/>
  <c r="AC50" i="207" s="1"/>
  <c r="AB50" i="206"/>
  <c r="AB50" i="207" s="1"/>
  <c r="AA35" i="207"/>
  <c r="AC35" i="206"/>
  <c r="AC35" i="207" s="1"/>
  <c r="AB35" i="206"/>
  <c r="AB35" i="207" s="1"/>
  <c r="AA67" i="207"/>
  <c r="AC67" i="206"/>
  <c r="AC67" i="207" s="1"/>
  <c r="AB67" i="206"/>
  <c r="AB67" i="207" s="1"/>
  <c r="AA18" i="207"/>
  <c r="AC18" i="206"/>
  <c r="AC18" i="207" s="1"/>
  <c r="AB18" i="206"/>
  <c r="AB18" i="207" s="1"/>
  <c r="BM86" i="168"/>
  <c r="BE86" i="168"/>
  <c r="D48" i="170"/>
  <c r="CB48" i="168"/>
  <c r="AC80" i="201"/>
  <c r="AE80" i="205"/>
  <c r="AE80" i="201" s="1"/>
  <c r="AD80" i="205"/>
  <c r="AD80" i="201" s="1"/>
  <c r="AC74" i="201"/>
  <c r="AE74" i="205"/>
  <c r="AE74" i="201" s="1"/>
  <c r="AD74" i="205"/>
  <c r="AD74" i="201" s="1"/>
  <c r="AC53" i="201"/>
  <c r="AD53" i="205"/>
  <c r="AD53" i="201" s="1"/>
  <c r="AE53" i="205"/>
  <c r="AE53" i="201" s="1"/>
  <c r="AC46" i="201"/>
  <c r="AE46" i="205"/>
  <c r="AE46" i="201" s="1"/>
  <c r="AD46" i="205"/>
  <c r="AD46" i="201" s="1"/>
  <c r="D73" i="170"/>
  <c r="CB73" i="168"/>
  <c r="BT86" i="168"/>
  <c r="BB86" i="168"/>
  <c r="AJ86" i="168"/>
  <c r="BY83" i="188"/>
  <c r="BY83" i="190" s="1"/>
  <c r="BY64" i="188"/>
  <c r="BY64" i="190" s="1"/>
  <c r="BY71" i="188"/>
  <c r="BY71" i="190" s="1"/>
  <c r="BY61" i="188"/>
  <c r="BY61" i="190" s="1"/>
  <c r="BY80" i="188"/>
  <c r="BY80" i="190" s="1"/>
  <c r="BY58" i="188"/>
  <c r="BY58" i="190" s="1"/>
  <c r="BY70" i="188"/>
  <c r="BY70" i="190" s="1"/>
  <c r="BY81" i="188"/>
  <c r="BY81" i="190" s="1"/>
  <c r="BY84" i="188"/>
  <c r="BY84" i="190" s="1"/>
  <c r="BY75" i="188"/>
  <c r="BY75" i="190" s="1"/>
  <c r="BY82" i="188"/>
  <c r="BY82" i="190" s="1"/>
  <c r="BY76" i="188"/>
  <c r="BY76" i="190" s="1"/>
  <c r="BY77" i="188"/>
  <c r="BY77" i="190" s="1"/>
  <c r="BY73" i="188"/>
  <c r="BY73" i="190" s="1"/>
  <c r="BY65" i="188"/>
  <c r="BY65" i="190" s="1"/>
  <c r="BY78" i="188"/>
  <c r="BY78" i="190" s="1"/>
  <c r="BY56" i="188"/>
  <c r="BY56" i="190" s="1"/>
  <c r="BY57" i="188"/>
  <c r="BY57" i="190" s="1"/>
  <c r="BY59" i="188"/>
  <c r="BY59" i="190" s="1"/>
  <c r="BY51" i="188"/>
  <c r="BY51" i="190" s="1"/>
  <c r="BY74" i="188"/>
  <c r="BY74" i="190" s="1"/>
  <c r="BY48" i="188"/>
  <c r="BY48" i="190" s="1"/>
  <c r="BY69" i="188"/>
  <c r="BY69" i="190" s="1"/>
  <c r="BY68" i="188"/>
  <c r="BY68" i="190" s="1"/>
  <c r="BY67" i="188"/>
  <c r="BY67" i="190" s="1"/>
  <c r="BY72" i="188"/>
  <c r="BY72" i="190" s="1"/>
  <c r="BY79" i="188"/>
  <c r="BY79" i="190" s="1"/>
  <c r="BY66" i="188"/>
  <c r="BY66" i="190" s="1"/>
  <c r="BY54" i="188"/>
  <c r="BY54" i="190" s="1"/>
  <c r="BY63" i="188"/>
  <c r="BY63" i="190" s="1"/>
  <c r="BY55" i="188"/>
  <c r="BY55" i="190" s="1"/>
  <c r="BY53" i="188"/>
  <c r="BY53" i="190" s="1"/>
  <c r="BY62" i="188"/>
  <c r="BY62" i="190" s="1"/>
  <c r="BY49" i="188"/>
  <c r="BY49" i="190" s="1"/>
  <c r="BY45" i="188"/>
  <c r="BY45" i="190" s="1"/>
  <c r="BY42" i="188"/>
  <c r="BY42" i="190" s="1"/>
  <c r="BY22" i="188"/>
  <c r="BY22" i="190" s="1"/>
  <c r="BY39" i="188"/>
  <c r="BY39" i="190" s="1"/>
  <c r="BY19" i="188"/>
  <c r="BY19" i="190" s="1"/>
  <c r="BY36" i="188"/>
  <c r="BY36" i="190" s="1"/>
  <c r="BY16" i="188"/>
  <c r="BY16" i="190" s="1"/>
  <c r="BY33" i="188"/>
  <c r="BY33" i="190" s="1"/>
  <c r="BY60" i="188"/>
  <c r="BY60" i="190" s="1"/>
  <c r="BY50" i="188"/>
  <c r="BY50" i="190" s="1"/>
  <c r="BY30" i="188"/>
  <c r="BY30" i="190" s="1"/>
  <c r="BY44" i="188"/>
  <c r="BY44" i="190" s="1"/>
  <c r="BY41" i="188"/>
  <c r="BY41" i="190" s="1"/>
  <c r="BY38" i="188"/>
  <c r="BY38" i="190" s="1"/>
  <c r="BY35" i="188"/>
  <c r="BY35" i="190" s="1"/>
  <c r="BY52" i="188"/>
  <c r="BY52" i="190" s="1"/>
  <c r="BY32" i="188"/>
  <c r="BY32" i="190" s="1"/>
  <c r="BY29" i="188"/>
  <c r="BY29" i="190" s="1"/>
  <c r="BY26" i="188"/>
  <c r="BY26" i="190" s="1"/>
  <c r="BY43" i="188"/>
  <c r="BY43" i="190" s="1"/>
  <c r="BY23" i="188"/>
  <c r="BY23" i="190" s="1"/>
  <c r="BY40" i="188"/>
  <c r="BY40" i="190" s="1"/>
  <c r="BY20" i="188"/>
  <c r="BY20" i="190" s="1"/>
  <c r="BY37" i="188"/>
  <c r="BY37" i="190" s="1"/>
  <c r="BY17" i="188"/>
  <c r="BY17" i="190" s="1"/>
  <c r="BY47" i="188"/>
  <c r="BY47" i="190" s="1"/>
  <c r="BY34" i="188"/>
  <c r="BY34" i="190" s="1"/>
  <c r="BY31" i="188"/>
  <c r="BY31" i="190" s="1"/>
  <c r="BY11" i="188"/>
  <c r="BY11" i="190" s="1"/>
  <c r="BY14" i="188"/>
  <c r="BY14" i="190" s="1"/>
  <c r="BY25" i="188"/>
  <c r="BY25" i="190" s="1"/>
  <c r="BY15" i="188"/>
  <c r="BY15" i="190" s="1"/>
  <c r="BY28" i="188"/>
  <c r="BY28" i="190" s="1"/>
  <c r="BY13" i="188"/>
  <c r="BY13" i="190" s="1"/>
  <c r="BY10" i="188"/>
  <c r="BY10" i="190" s="1"/>
  <c r="BY18" i="188"/>
  <c r="BY18" i="190" s="1"/>
  <c r="BY21" i="188"/>
  <c r="BY21" i="190" s="1"/>
  <c r="BY46" i="188"/>
  <c r="BY46" i="190" s="1"/>
  <c r="BY24" i="188"/>
  <c r="BY24" i="190" s="1"/>
  <c r="BY27" i="188"/>
  <c r="BY27" i="190" s="1"/>
  <c r="BY12" i="188"/>
  <c r="BY12" i="190" s="1"/>
  <c r="BY9" i="188"/>
  <c r="BY94" i="188"/>
  <c r="BY94" i="190" s="1"/>
  <c r="BY87" i="188"/>
  <c r="BY87" i="190" s="1"/>
  <c r="BY89" i="188"/>
  <c r="BY89" i="190" s="1"/>
  <c r="BY92" i="188"/>
  <c r="BY93" i="188"/>
  <c r="BY93" i="190" s="1"/>
  <c r="AQ65" i="188"/>
  <c r="AQ65" i="190" s="1"/>
  <c r="AQ76" i="188"/>
  <c r="AQ76" i="190" s="1"/>
  <c r="AQ63" i="188"/>
  <c r="AQ63" i="190" s="1"/>
  <c r="AQ68" i="188"/>
  <c r="AQ68" i="190" s="1"/>
  <c r="AQ60" i="188"/>
  <c r="AQ60" i="190" s="1"/>
  <c r="AQ82" i="188"/>
  <c r="AQ82" i="190" s="1"/>
  <c r="AQ75" i="188"/>
  <c r="AQ75" i="190" s="1"/>
  <c r="AQ67" i="188"/>
  <c r="AQ67" i="190" s="1"/>
  <c r="AQ78" i="188"/>
  <c r="AQ78" i="190" s="1"/>
  <c r="AQ83" i="188"/>
  <c r="AQ83" i="190" s="1"/>
  <c r="AQ79" i="188"/>
  <c r="AQ79" i="190" s="1"/>
  <c r="AQ72" i="188"/>
  <c r="AQ72" i="190" s="1"/>
  <c r="AQ84" i="188"/>
  <c r="AQ84" i="190" s="1"/>
  <c r="AQ81" i="188"/>
  <c r="AQ81" i="190" s="1"/>
  <c r="AQ62" i="188"/>
  <c r="AQ62" i="190" s="1"/>
  <c r="AQ71" i="188"/>
  <c r="AQ71" i="190" s="1"/>
  <c r="AQ70" i="188"/>
  <c r="AQ70" i="190" s="1"/>
  <c r="AQ61" i="188"/>
  <c r="AQ61" i="190" s="1"/>
  <c r="AQ69" i="188"/>
  <c r="AQ69" i="190" s="1"/>
  <c r="AQ77" i="188"/>
  <c r="AQ77" i="190" s="1"/>
  <c r="AQ50" i="188"/>
  <c r="AQ50" i="190" s="1"/>
  <c r="AQ64" i="188"/>
  <c r="AQ64" i="190" s="1"/>
  <c r="AQ59" i="188"/>
  <c r="AQ59" i="190" s="1"/>
  <c r="AQ80" i="188"/>
  <c r="AQ80" i="190" s="1"/>
  <c r="AQ73" i="188"/>
  <c r="AQ73" i="190" s="1"/>
  <c r="AQ56" i="188"/>
  <c r="AQ56" i="190" s="1"/>
  <c r="AQ66" i="188"/>
  <c r="AQ66" i="190" s="1"/>
  <c r="AQ57" i="188"/>
  <c r="AQ57" i="190" s="1"/>
  <c r="AQ52" i="188"/>
  <c r="AQ52" i="190" s="1"/>
  <c r="AQ49" i="188"/>
  <c r="AQ49" i="190" s="1"/>
  <c r="AQ74" i="188"/>
  <c r="AQ74" i="190" s="1"/>
  <c r="AQ54" i="188"/>
  <c r="AQ54" i="190" s="1"/>
  <c r="AQ44" i="188"/>
  <c r="AQ44" i="190" s="1"/>
  <c r="AQ24" i="188"/>
  <c r="AQ24" i="190" s="1"/>
  <c r="AQ41" i="188"/>
  <c r="AQ41" i="190" s="1"/>
  <c r="AQ21" i="188"/>
  <c r="AQ21" i="190" s="1"/>
  <c r="AQ55" i="188"/>
  <c r="AQ55" i="190" s="1"/>
  <c r="AQ38" i="188"/>
  <c r="AQ38" i="190" s="1"/>
  <c r="AQ18" i="188"/>
  <c r="AQ18" i="190" s="1"/>
  <c r="AQ58" i="188"/>
  <c r="AQ58" i="190" s="1"/>
  <c r="AQ53" i="188"/>
  <c r="AQ53" i="190" s="1"/>
  <c r="AQ35" i="188"/>
  <c r="AQ35" i="190" s="1"/>
  <c r="AQ15" i="188"/>
  <c r="AQ15" i="190" s="1"/>
  <c r="AQ32" i="188"/>
  <c r="AQ32" i="190" s="1"/>
  <c r="AQ47" i="188"/>
  <c r="AQ47" i="190" s="1"/>
  <c r="AQ43" i="188"/>
  <c r="AQ43" i="190" s="1"/>
  <c r="AQ40" i="188"/>
  <c r="AQ40" i="190" s="1"/>
  <c r="AQ37" i="188"/>
  <c r="AQ37" i="190" s="1"/>
  <c r="AQ46" i="188"/>
  <c r="AQ46" i="190" s="1"/>
  <c r="AQ34" i="188"/>
  <c r="AQ34" i="190" s="1"/>
  <c r="AQ31" i="188"/>
  <c r="AQ31" i="190" s="1"/>
  <c r="AQ48" i="188"/>
  <c r="AQ48" i="190" s="1"/>
  <c r="AQ28" i="188"/>
  <c r="AQ28" i="190" s="1"/>
  <c r="AQ45" i="188"/>
  <c r="AQ45" i="190" s="1"/>
  <c r="AQ25" i="188"/>
  <c r="AQ25" i="190" s="1"/>
  <c r="AQ42" i="188"/>
  <c r="AQ42" i="190" s="1"/>
  <c r="AQ22" i="188"/>
  <c r="AQ22" i="190" s="1"/>
  <c r="AQ51" i="188"/>
  <c r="AQ51" i="190" s="1"/>
  <c r="AQ39" i="188"/>
  <c r="AQ39" i="190" s="1"/>
  <c r="AQ19" i="188"/>
  <c r="AQ19" i="190" s="1"/>
  <c r="AQ36" i="188"/>
  <c r="AQ36" i="190" s="1"/>
  <c r="AQ33" i="188"/>
  <c r="AQ33" i="190" s="1"/>
  <c r="AQ16" i="188"/>
  <c r="AQ16" i="190" s="1"/>
  <c r="AQ13" i="188"/>
  <c r="AQ13" i="190" s="1"/>
  <c r="AQ10" i="188"/>
  <c r="AQ10" i="190" s="1"/>
  <c r="AQ27" i="188"/>
  <c r="AQ27" i="190" s="1"/>
  <c r="AQ30" i="188"/>
  <c r="AQ30" i="190" s="1"/>
  <c r="AQ20" i="188"/>
  <c r="AQ20" i="190" s="1"/>
  <c r="AQ17" i="188"/>
  <c r="AQ17" i="190" s="1"/>
  <c r="AQ12" i="188"/>
  <c r="AQ12" i="190" s="1"/>
  <c r="AQ23" i="188"/>
  <c r="AQ23" i="190" s="1"/>
  <c r="AQ9" i="188"/>
  <c r="AQ26" i="188"/>
  <c r="AQ26" i="190" s="1"/>
  <c r="AQ29" i="188"/>
  <c r="AQ29" i="190" s="1"/>
  <c r="AQ11" i="188"/>
  <c r="AQ11" i="190" s="1"/>
  <c r="AQ14" i="188"/>
  <c r="AQ14" i="190" s="1"/>
  <c r="AQ93" i="188"/>
  <c r="AQ93" i="190" s="1"/>
  <c r="AQ92" i="188"/>
  <c r="AQ87" i="188"/>
  <c r="AQ87" i="190" s="1"/>
  <c r="AQ94" i="188"/>
  <c r="AQ94" i="190" s="1"/>
  <c r="AQ89" i="188"/>
  <c r="AQ89" i="190" s="1"/>
  <c r="BP70" i="188"/>
  <c r="BP70" i="190" s="1"/>
  <c r="BP81" i="188"/>
  <c r="BP81" i="190" s="1"/>
  <c r="BP75" i="188"/>
  <c r="BP75" i="190" s="1"/>
  <c r="BP67" i="188"/>
  <c r="BP67" i="190" s="1"/>
  <c r="BP74" i="188"/>
  <c r="BP74" i="190" s="1"/>
  <c r="BP82" i="188"/>
  <c r="BP82" i="190" s="1"/>
  <c r="BP76" i="188"/>
  <c r="BP76" i="190" s="1"/>
  <c r="BP66" i="188"/>
  <c r="BP66" i="190" s="1"/>
  <c r="BP62" i="188"/>
  <c r="BP62" i="190" s="1"/>
  <c r="BP77" i="188"/>
  <c r="BP77" i="190" s="1"/>
  <c r="BP59" i="188"/>
  <c r="BP59" i="190" s="1"/>
  <c r="BP78" i="188"/>
  <c r="BP78" i="190" s="1"/>
  <c r="BP73" i="188"/>
  <c r="BP73" i="190" s="1"/>
  <c r="BP83" i="188"/>
  <c r="BP83" i="190" s="1"/>
  <c r="BP79" i="188"/>
  <c r="BP79" i="190" s="1"/>
  <c r="BP80" i="188"/>
  <c r="BP80" i="190" s="1"/>
  <c r="BP71" i="188"/>
  <c r="BP71" i="190" s="1"/>
  <c r="BP61" i="188"/>
  <c r="BP61" i="190" s="1"/>
  <c r="BP84" i="188"/>
  <c r="BP84" i="190" s="1"/>
  <c r="BP68" i="188"/>
  <c r="BP68" i="190" s="1"/>
  <c r="BP50" i="188"/>
  <c r="BP50" i="190" s="1"/>
  <c r="BP47" i="188"/>
  <c r="BP47" i="190" s="1"/>
  <c r="BP65" i="188"/>
  <c r="BP65" i="190" s="1"/>
  <c r="BP63" i="188"/>
  <c r="BP63" i="190" s="1"/>
  <c r="BP54" i="188"/>
  <c r="BP54" i="190" s="1"/>
  <c r="BP53" i="188"/>
  <c r="BP53" i="190" s="1"/>
  <c r="BP60" i="188"/>
  <c r="BP60" i="190" s="1"/>
  <c r="BP57" i="188"/>
  <c r="BP57" i="190" s="1"/>
  <c r="BP64" i="188"/>
  <c r="BP64" i="190" s="1"/>
  <c r="BP69" i="188"/>
  <c r="BP69" i="190" s="1"/>
  <c r="BP72" i="188"/>
  <c r="BP72" i="190" s="1"/>
  <c r="BP58" i="188"/>
  <c r="BP58" i="190" s="1"/>
  <c r="BP51" i="188"/>
  <c r="BP51" i="190" s="1"/>
  <c r="BP29" i="188"/>
  <c r="BP29" i="190" s="1"/>
  <c r="BP26" i="188"/>
  <c r="BP26" i="190" s="1"/>
  <c r="BP49" i="188"/>
  <c r="BP49" i="190" s="1"/>
  <c r="BP43" i="188"/>
  <c r="BP43" i="190" s="1"/>
  <c r="BP23" i="188"/>
  <c r="BP23" i="190" s="1"/>
  <c r="BP40" i="188"/>
  <c r="BP40" i="190" s="1"/>
  <c r="BP20" i="188"/>
  <c r="BP20" i="190" s="1"/>
  <c r="BP37" i="188"/>
  <c r="BP37" i="190" s="1"/>
  <c r="BP17" i="188"/>
  <c r="BP17" i="190" s="1"/>
  <c r="BP34" i="188"/>
  <c r="BP34" i="190" s="1"/>
  <c r="BP46" i="188"/>
  <c r="BP46" i="190" s="1"/>
  <c r="BP45" i="188"/>
  <c r="BP45" i="190" s="1"/>
  <c r="BP42" i="188"/>
  <c r="BP42" i="190" s="1"/>
  <c r="BP22" i="188"/>
  <c r="BP22" i="190" s="1"/>
  <c r="BP48" i="188"/>
  <c r="BP48" i="190" s="1"/>
  <c r="BP39" i="188"/>
  <c r="BP39" i="190" s="1"/>
  <c r="BP19" i="188"/>
  <c r="BP19" i="190" s="1"/>
  <c r="BP36" i="188"/>
  <c r="BP36" i="190" s="1"/>
  <c r="BP33" i="188"/>
  <c r="BP33" i="190" s="1"/>
  <c r="BP52" i="188"/>
  <c r="BP52" i="190" s="1"/>
  <c r="BP30" i="188"/>
  <c r="BP30" i="190" s="1"/>
  <c r="BP55" i="188"/>
  <c r="BP55" i="190" s="1"/>
  <c r="BP27" i="188"/>
  <c r="BP27" i="190" s="1"/>
  <c r="BP56" i="188"/>
  <c r="BP56" i="190" s="1"/>
  <c r="BP44" i="188"/>
  <c r="BP44" i="190" s="1"/>
  <c r="BP24" i="188"/>
  <c r="BP24" i="190" s="1"/>
  <c r="BP41" i="188"/>
  <c r="BP41" i="190" s="1"/>
  <c r="BP21" i="188"/>
  <c r="BP21" i="190" s="1"/>
  <c r="BP38" i="188"/>
  <c r="BP38" i="190" s="1"/>
  <c r="BP18" i="188"/>
  <c r="BP18" i="190" s="1"/>
  <c r="BP12" i="188"/>
  <c r="BP12" i="190" s="1"/>
  <c r="BP9" i="188"/>
  <c r="BP32" i="188"/>
  <c r="BP32" i="190" s="1"/>
  <c r="BP35" i="188"/>
  <c r="BP35" i="190" s="1"/>
  <c r="BP25" i="188"/>
  <c r="BP25" i="190" s="1"/>
  <c r="BP11" i="188"/>
  <c r="BP11" i="190" s="1"/>
  <c r="BP28" i="188"/>
  <c r="BP28" i="190" s="1"/>
  <c r="BP31" i="188"/>
  <c r="BP31" i="190" s="1"/>
  <c r="BP14" i="188"/>
  <c r="BP14" i="190" s="1"/>
  <c r="BP15" i="188"/>
  <c r="BP15" i="190" s="1"/>
  <c r="BP16" i="188"/>
  <c r="BP16" i="190" s="1"/>
  <c r="BP10" i="188"/>
  <c r="BP10" i="190" s="1"/>
  <c r="BP13" i="188"/>
  <c r="BP13" i="190" s="1"/>
  <c r="BP87" i="188"/>
  <c r="BP87" i="190" s="1"/>
  <c r="BP89" i="188"/>
  <c r="BP89" i="190" s="1"/>
  <c r="BP92" i="188"/>
  <c r="BP94" i="188"/>
  <c r="BP94" i="190" s="1"/>
  <c r="BP93" i="188"/>
  <c r="BP93" i="190" s="1"/>
  <c r="BU84" i="188"/>
  <c r="BU84" i="190" s="1"/>
  <c r="BU75" i="188"/>
  <c r="BU75" i="190" s="1"/>
  <c r="BU73" i="188"/>
  <c r="BU73" i="190" s="1"/>
  <c r="BU56" i="188"/>
  <c r="BU56" i="190" s="1"/>
  <c r="BU65" i="188"/>
  <c r="BU65" i="190" s="1"/>
  <c r="BU78" i="188"/>
  <c r="BU78" i="190" s="1"/>
  <c r="BU72" i="188"/>
  <c r="BU72" i="190" s="1"/>
  <c r="BU83" i="188"/>
  <c r="BU83" i="190" s="1"/>
  <c r="BU79" i="188"/>
  <c r="BU79" i="190" s="1"/>
  <c r="BU64" i="188"/>
  <c r="BU64" i="190" s="1"/>
  <c r="BU80" i="188"/>
  <c r="BU80" i="190" s="1"/>
  <c r="BU71" i="188"/>
  <c r="BU71" i="190" s="1"/>
  <c r="BU69" i="188"/>
  <c r="BU69" i="190" s="1"/>
  <c r="BU81" i="188"/>
  <c r="BU81" i="190" s="1"/>
  <c r="BU74" i="188"/>
  <c r="BU74" i="190" s="1"/>
  <c r="BU82" i="188"/>
  <c r="BU82" i="190" s="1"/>
  <c r="BU76" i="188"/>
  <c r="BU76" i="190" s="1"/>
  <c r="BU66" i="188"/>
  <c r="BU66" i="190" s="1"/>
  <c r="BU77" i="188"/>
  <c r="BU77" i="190" s="1"/>
  <c r="BU63" i="188"/>
  <c r="BU63" i="190" s="1"/>
  <c r="BU61" i="188"/>
  <c r="BU61" i="190" s="1"/>
  <c r="BU54" i="188"/>
  <c r="BU54" i="190" s="1"/>
  <c r="BU53" i="188"/>
  <c r="BU53" i="190" s="1"/>
  <c r="BU55" i="188"/>
  <c r="BU55" i="190" s="1"/>
  <c r="BU62" i="188"/>
  <c r="BU62" i="190" s="1"/>
  <c r="BU60" i="188"/>
  <c r="BU60" i="190" s="1"/>
  <c r="BU49" i="188"/>
  <c r="BU49" i="190" s="1"/>
  <c r="BU52" i="188"/>
  <c r="BU52" i="190" s="1"/>
  <c r="BU57" i="188"/>
  <c r="BU57" i="190" s="1"/>
  <c r="BU70" i="188"/>
  <c r="BU70" i="190" s="1"/>
  <c r="BU59" i="188"/>
  <c r="BU59" i="190" s="1"/>
  <c r="BU68" i="188"/>
  <c r="BU68" i="190" s="1"/>
  <c r="BU67" i="188"/>
  <c r="BU67" i="190" s="1"/>
  <c r="BU58" i="188"/>
  <c r="BU58" i="190" s="1"/>
  <c r="BU37" i="188"/>
  <c r="BU37" i="190" s="1"/>
  <c r="BU47" i="188"/>
  <c r="BU47" i="190" s="1"/>
  <c r="BU34" i="188"/>
  <c r="BU34" i="190" s="1"/>
  <c r="BU14" i="188"/>
  <c r="BU14" i="190" s="1"/>
  <c r="BU46" i="188"/>
  <c r="BU46" i="190" s="1"/>
  <c r="BU31" i="188"/>
  <c r="BU31" i="190" s="1"/>
  <c r="BU28" i="188"/>
  <c r="BU28" i="190" s="1"/>
  <c r="BU25" i="188"/>
  <c r="BU25" i="190" s="1"/>
  <c r="BU45" i="188"/>
  <c r="BU45" i="190" s="1"/>
  <c r="BU42" i="188"/>
  <c r="BU42" i="190" s="1"/>
  <c r="BU22" i="188"/>
  <c r="BU22" i="190" s="1"/>
  <c r="BU48" i="188"/>
  <c r="BU48" i="190" s="1"/>
  <c r="BU39" i="188"/>
  <c r="BU39" i="190" s="1"/>
  <c r="BU36" i="188"/>
  <c r="BU36" i="190" s="1"/>
  <c r="BU50" i="188"/>
  <c r="BU50" i="190" s="1"/>
  <c r="BU27" i="188"/>
  <c r="BU27" i="190" s="1"/>
  <c r="BU44" i="188"/>
  <c r="BU44" i="190" s="1"/>
  <c r="BU24" i="188"/>
  <c r="BU24" i="190" s="1"/>
  <c r="BU41" i="188"/>
  <c r="BU41" i="190" s="1"/>
  <c r="BU21" i="188"/>
  <c r="BU21" i="190" s="1"/>
  <c r="BU38" i="188"/>
  <c r="BU38" i="190" s="1"/>
  <c r="BU18" i="188"/>
  <c r="BU18" i="190" s="1"/>
  <c r="BU35" i="188"/>
  <c r="BU35" i="190" s="1"/>
  <c r="BU32" i="188"/>
  <c r="BU32" i="190" s="1"/>
  <c r="BU29" i="188"/>
  <c r="BU29" i="190" s="1"/>
  <c r="BU26" i="188"/>
  <c r="BU26" i="190" s="1"/>
  <c r="BU51" i="188"/>
  <c r="BU51" i="190" s="1"/>
  <c r="BU43" i="188"/>
  <c r="BU43" i="190" s="1"/>
  <c r="BU23" i="188"/>
  <c r="BU23" i="190" s="1"/>
  <c r="BU40" i="188"/>
  <c r="BU40" i="190" s="1"/>
  <c r="BU30" i="188"/>
  <c r="BU30" i="190" s="1"/>
  <c r="BU12" i="188"/>
  <c r="BU12" i="190" s="1"/>
  <c r="BU9" i="188"/>
  <c r="BU19" i="188"/>
  <c r="BU19" i="190" s="1"/>
  <c r="BU11" i="188"/>
  <c r="BU11" i="190" s="1"/>
  <c r="BU33" i="188"/>
  <c r="BU33" i="190" s="1"/>
  <c r="BU15" i="188"/>
  <c r="BU15" i="190" s="1"/>
  <c r="BU13" i="188"/>
  <c r="BU13" i="190" s="1"/>
  <c r="BU16" i="188"/>
  <c r="BU16" i="190" s="1"/>
  <c r="BU10" i="188"/>
  <c r="BU10" i="190" s="1"/>
  <c r="BU20" i="188"/>
  <c r="BU20" i="190" s="1"/>
  <c r="BU17" i="188"/>
  <c r="BU17" i="190" s="1"/>
  <c r="BU94" i="188"/>
  <c r="BU94" i="190" s="1"/>
  <c r="BU92" i="188"/>
  <c r="BU89" i="188"/>
  <c r="BU89" i="190" s="1"/>
  <c r="BU87" i="188"/>
  <c r="BU87" i="190" s="1"/>
  <c r="BU93" i="188"/>
  <c r="BU93" i="190" s="1"/>
  <c r="AA52" i="207"/>
  <c r="AC52" i="206"/>
  <c r="AC52" i="207" s="1"/>
  <c r="AB52" i="206"/>
  <c r="AB52" i="207" s="1"/>
  <c r="AA42" i="207"/>
  <c r="AC42" i="206"/>
  <c r="AC42" i="207" s="1"/>
  <c r="AB42" i="206"/>
  <c r="AB42" i="207" s="1"/>
  <c r="AA87" i="207"/>
  <c r="AC87" i="206"/>
  <c r="AC87" i="207" s="1"/>
  <c r="AB87" i="206"/>
  <c r="AB87" i="207" s="1"/>
  <c r="AA38" i="207"/>
  <c r="AC38" i="206"/>
  <c r="AC38" i="207" s="1"/>
  <c r="AB38" i="206"/>
  <c r="AB38" i="207" s="1"/>
  <c r="D62" i="170"/>
  <c r="CB62" i="168"/>
  <c r="AD91" i="207"/>
  <c r="AF91" i="206"/>
  <c r="AF91" i="207" s="1"/>
  <c r="D64" i="170"/>
  <c r="CB64" i="168"/>
  <c r="AC84" i="201"/>
  <c r="AE84" i="205"/>
  <c r="AE84" i="201" s="1"/>
  <c r="AD84" i="205"/>
  <c r="AD84" i="201" s="1"/>
  <c r="AC40" i="201"/>
  <c r="AE40" i="205"/>
  <c r="AE40" i="201" s="1"/>
  <c r="AD40" i="205"/>
  <c r="AD40" i="201" s="1"/>
  <c r="AC75" i="201"/>
  <c r="AE75" i="205"/>
  <c r="AE75" i="201" s="1"/>
  <c r="AD75" i="205"/>
  <c r="AD75" i="201" s="1"/>
  <c r="AC68" i="201"/>
  <c r="AE68" i="205"/>
  <c r="AE68" i="201" s="1"/>
  <c r="AD68" i="205"/>
  <c r="AD68" i="201" s="1"/>
  <c r="D51" i="170"/>
  <c r="CB51" i="168"/>
  <c r="Z86" i="168"/>
  <c r="Q86" i="168"/>
  <c r="D50" i="170"/>
  <c r="CB50" i="168"/>
  <c r="R80" i="188"/>
  <c r="R80" i="190" s="1"/>
  <c r="R70" i="188"/>
  <c r="R70" i="190" s="1"/>
  <c r="R61" i="188"/>
  <c r="R61" i="190" s="1"/>
  <c r="R58" i="188"/>
  <c r="R58" i="190" s="1"/>
  <c r="R55" i="188"/>
  <c r="R55" i="190" s="1"/>
  <c r="R69" i="188"/>
  <c r="R69" i="190" s="1"/>
  <c r="R82" i="188"/>
  <c r="R82" i="190" s="1"/>
  <c r="R68" i="188"/>
  <c r="R68" i="190" s="1"/>
  <c r="R83" i="188"/>
  <c r="R83" i="190" s="1"/>
  <c r="R78" i="188"/>
  <c r="R78" i="190" s="1"/>
  <c r="R72" i="188"/>
  <c r="R72" i="190" s="1"/>
  <c r="R84" i="188"/>
  <c r="R84" i="190" s="1"/>
  <c r="R71" i="188"/>
  <c r="R71" i="190" s="1"/>
  <c r="R73" i="188"/>
  <c r="R73" i="190" s="1"/>
  <c r="R60" i="188"/>
  <c r="R60" i="190" s="1"/>
  <c r="R64" i="188"/>
  <c r="R64" i="190" s="1"/>
  <c r="R81" i="188"/>
  <c r="R81" i="190" s="1"/>
  <c r="R51" i="188"/>
  <c r="R51" i="190" s="1"/>
  <c r="R79" i="188"/>
  <c r="R79" i="190" s="1"/>
  <c r="R48" i="188"/>
  <c r="R48" i="190" s="1"/>
  <c r="R66" i="188"/>
  <c r="R66" i="190" s="1"/>
  <c r="R74" i="188"/>
  <c r="R74" i="190" s="1"/>
  <c r="R76" i="188"/>
  <c r="R76" i="190" s="1"/>
  <c r="R54" i="188"/>
  <c r="R54" i="190" s="1"/>
  <c r="R50" i="188"/>
  <c r="R50" i="190" s="1"/>
  <c r="R77" i="188"/>
  <c r="R77" i="190" s="1"/>
  <c r="R65" i="188"/>
  <c r="R65" i="190" s="1"/>
  <c r="R56" i="188"/>
  <c r="R56" i="190" s="1"/>
  <c r="R57" i="188"/>
  <c r="R57" i="190" s="1"/>
  <c r="R75" i="188"/>
  <c r="R75" i="190" s="1"/>
  <c r="R63" i="188"/>
  <c r="R63" i="190" s="1"/>
  <c r="R62" i="188"/>
  <c r="R62" i="190" s="1"/>
  <c r="R42" i="188"/>
  <c r="R42" i="190" s="1"/>
  <c r="R52" i="188"/>
  <c r="R52" i="190" s="1"/>
  <c r="R39" i="188"/>
  <c r="R39" i="190" s="1"/>
  <c r="R19" i="188"/>
  <c r="R19" i="190" s="1"/>
  <c r="R49" i="188"/>
  <c r="R49" i="190" s="1"/>
  <c r="R36" i="188"/>
  <c r="R36" i="190" s="1"/>
  <c r="R33" i="188"/>
  <c r="R33" i="190" s="1"/>
  <c r="R30" i="188"/>
  <c r="R30" i="190" s="1"/>
  <c r="R27" i="188"/>
  <c r="R27" i="190" s="1"/>
  <c r="R44" i="188"/>
  <c r="R44" i="190" s="1"/>
  <c r="R67" i="188"/>
  <c r="R67" i="190" s="1"/>
  <c r="R41" i="188"/>
  <c r="R41" i="190" s="1"/>
  <c r="R38" i="188"/>
  <c r="R38" i="190" s="1"/>
  <c r="R35" i="188"/>
  <c r="R35" i="190" s="1"/>
  <c r="R32" i="188"/>
  <c r="R32" i="190" s="1"/>
  <c r="R29" i="188"/>
  <c r="R29" i="190" s="1"/>
  <c r="R47" i="188"/>
  <c r="R47" i="190" s="1"/>
  <c r="R26" i="188"/>
  <c r="R26" i="190" s="1"/>
  <c r="R43" i="188"/>
  <c r="R43" i="190" s="1"/>
  <c r="R23" i="188"/>
  <c r="R23" i="190" s="1"/>
  <c r="R53" i="188"/>
  <c r="R53" i="190" s="1"/>
  <c r="R40" i="188"/>
  <c r="R40" i="190" s="1"/>
  <c r="R20" i="188"/>
  <c r="R20" i="190" s="1"/>
  <c r="R46" i="188"/>
  <c r="R46" i="190" s="1"/>
  <c r="R37" i="188"/>
  <c r="R37" i="190" s="1"/>
  <c r="R34" i="188"/>
  <c r="R34" i="190" s="1"/>
  <c r="R59" i="188"/>
  <c r="R59" i="190" s="1"/>
  <c r="R31" i="188"/>
  <c r="R31" i="190" s="1"/>
  <c r="R28" i="188"/>
  <c r="R28" i="190" s="1"/>
  <c r="R45" i="188"/>
  <c r="R45" i="190" s="1"/>
  <c r="R15" i="188"/>
  <c r="R15" i="190" s="1"/>
  <c r="R14" i="188"/>
  <c r="R14" i="190" s="1"/>
  <c r="R11" i="188"/>
  <c r="R11" i="190" s="1"/>
  <c r="R16" i="188"/>
  <c r="R16" i="190" s="1"/>
  <c r="R22" i="188"/>
  <c r="R22" i="190" s="1"/>
  <c r="R25" i="188"/>
  <c r="R25" i="190" s="1"/>
  <c r="R17" i="188"/>
  <c r="R17" i="190" s="1"/>
  <c r="R13" i="188"/>
  <c r="R13" i="190" s="1"/>
  <c r="R18" i="188"/>
  <c r="R18" i="190" s="1"/>
  <c r="R10" i="188"/>
  <c r="R10" i="190" s="1"/>
  <c r="R21" i="188"/>
  <c r="R21" i="190" s="1"/>
  <c r="R24" i="188"/>
  <c r="R24" i="190" s="1"/>
  <c r="R12" i="188"/>
  <c r="R12" i="190" s="1"/>
  <c r="R9" i="188"/>
  <c r="R87" i="188"/>
  <c r="R87" i="190" s="1"/>
  <c r="R92" i="188"/>
  <c r="R94" i="188"/>
  <c r="R94" i="190" s="1"/>
  <c r="R93" i="188"/>
  <c r="R93" i="190" s="1"/>
  <c r="R89" i="188"/>
  <c r="R89" i="190" s="1"/>
  <c r="BK65" i="188"/>
  <c r="BK65" i="190" s="1"/>
  <c r="BK76" i="188"/>
  <c r="BK76" i="190" s="1"/>
  <c r="BK84" i="188"/>
  <c r="BK84" i="190" s="1"/>
  <c r="BK81" i="188"/>
  <c r="BK81" i="190" s="1"/>
  <c r="BK69" i="188"/>
  <c r="BK69" i="190" s="1"/>
  <c r="BK63" i="188"/>
  <c r="BK63" i="190" s="1"/>
  <c r="BK60" i="188"/>
  <c r="BK60" i="190" s="1"/>
  <c r="BK68" i="188"/>
  <c r="BK68" i="190" s="1"/>
  <c r="BK75" i="188"/>
  <c r="BK75" i="190" s="1"/>
  <c r="BK67" i="188"/>
  <c r="BK67" i="190" s="1"/>
  <c r="BK82" i="188"/>
  <c r="BK82" i="190" s="1"/>
  <c r="BK78" i="188"/>
  <c r="BK78" i="190" s="1"/>
  <c r="BK83" i="188"/>
  <c r="BK83" i="190" s="1"/>
  <c r="BK80" i="188"/>
  <c r="BK80" i="190" s="1"/>
  <c r="BK71" i="188"/>
  <c r="BK71" i="190" s="1"/>
  <c r="BK70" i="188"/>
  <c r="BK70" i="190" s="1"/>
  <c r="BK77" i="188"/>
  <c r="BK77" i="190" s="1"/>
  <c r="BK66" i="188"/>
  <c r="BK66" i="190" s="1"/>
  <c r="BK73" i="188"/>
  <c r="BK73" i="190" s="1"/>
  <c r="BK58" i="188"/>
  <c r="BK58" i="190" s="1"/>
  <c r="BK50" i="188"/>
  <c r="BK50" i="190" s="1"/>
  <c r="BK62" i="188"/>
  <c r="BK62" i="190" s="1"/>
  <c r="BK74" i="188"/>
  <c r="BK74" i="190" s="1"/>
  <c r="BK61" i="188"/>
  <c r="BK61" i="190" s="1"/>
  <c r="BK53" i="188"/>
  <c r="BK53" i="190" s="1"/>
  <c r="BK55" i="188"/>
  <c r="BK55" i="190" s="1"/>
  <c r="BK56" i="188"/>
  <c r="BK56" i="190" s="1"/>
  <c r="BK49" i="188"/>
  <c r="BK49" i="190" s="1"/>
  <c r="BK59" i="188"/>
  <c r="BK59" i="190" s="1"/>
  <c r="BK57" i="188"/>
  <c r="BK57" i="190" s="1"/>
  <c r="BK64" i="188"/>
  <c r="BK64" i="190" s="1"/>
  <c r="BK72" i="188"/>
  <c r="BK72" i="190" s="1"/>
  <c r="BK79" i="188"/>
  <c r="BK79" i="190" s="1"/>
  <c r="BK44" i="188"/>
  <c r="BK44" i="190" s="1"/>
  <c r="BK24" i="188"/>
  <c r="BK24" i="190" s="1"/>
  <c r="BK41" i="188"/>
  <c r="BK41" i="190" s="1"/>
  <c r="BK21" i="188"/>
  <c r="BK21" i="190" s="1"/>
  <c r="BK38" i="188"/>
  <c r="BK38" i="190" s="1"/>
  <c r="BK18" i="188"/>
  <c r="BK18" i="190" s="1"/>
  <c r="BK35" i="188"/>
  <c r="BK35" i="190" s="1"/>
  <c r="BK15" i="188"/>
  <c r="BK15" i="190" s="1"/>
  <c r="BK51" i="188"/>
  <c r="BK51" i="190" s="1"/>
  <c r="BK32" i="188"/>
  <c r="BK32" i="190" s="1"/>
  <c r="BK43" i="188"/>
  <c r="BK43" i="190" s="1"/>
  <c r="BK47" i="188"/>
  <c r="BK47" i="190" s="1"/>
  <c r="BK40" i="188"/>
  <c r="BK40" i="190" s="1"/>
  <c r="BK37" i="188"/>
  <c r="BK37" i="190" s="1"/>
  <c r="BK17" i="188"/>
  <c r="BK17" i="190" s="1"/>
  <c r="BK34" i="188"/>
  <c r="BK34" i="190" s="1"/>
  <c r="BK46" i="188"/>
  <c r="BK46" i="190" s="1"/>
  <c r="BK31" i="188"/>
  <c r="BK31" i="190" s="1"/>
  <c r="BK28" i="188"/>
  <c r="BK28" i="190" s="1"/>
  <c r="BK25" i="188"/>
  <c r="BK25" i="190" s="1"/>
  <c r="BK45" i="188"/>
  <c r="BK45" i="190" s="1"/>
  <c r="BK42" i="188"/>
  <c r="BK42" i="190" s="1"/>
  <c r="BK22" i="188"/>
  <c r="BK22" i="190" s="1"/>
  <c r="BK52" i="188"/>
  <c r="BK52" i="190" s="1"/>
  <c r="BK48" i="188"/>
  <c r="BK48" i="190" s="1"/>
  <c r="BK39" i="188"/>
  <c r="BK39" i="190" s="1"/>
  <c r="BK19" i="188"/>
  <c r="BK19" i="190" s="1"/>
  <c r="BK54" i="188"/>
  <c r="BK54" i="190" s="1"/>
  <c r="BK36" i="188"/>
  <c r="BK36" i="190" s="1"/>
  <c r="BK33" i="188"/>
  <c r="BK33" i="190" s="1"/>
  <c r="BK27" i="188"/>
  <c r="BK27" i="190" s="1"/>
  <c r="BK30" i="188"/>
  <c r="BK30" i="190" s="1"/>
  <c r="BK13" i="188"/>
  <c r="BK13" i="190" s="1"/>
  <c r="BK20" i="188"/>
  <c r="BK20" i="190" s="1"/>
  <c r="BK16" i="188"/>
  <c r="BK16" i="190" s="1"/>
  <c r="BK10" i="188"/>
  <c r="BK10" i="190" s="1"/>
  <c r="BK23" i="188"/>
  <c r="BK23" i="190" s="1"/>
  <c r="BK26" i="188"/>
  <c r="BK26" i="190" s="1"/>
  <c r="BK29" i="188"/>
  <c r="BK29" i="190" s="1"/>
  <c r="BK12" i="188"/>
  <c r="BK12" i="190" s="1"/>
  <c r="BK9" i="188"/>
  <c r="BK11" i="188"/>
  <c r="BK11" i="190" s="1"/>
  <c r="BK14" i="188"/>
  <c r="BK14" i="190" s="1"/>
  <c r="BK93" i="188"/>
  <c r="BK93" i="190" s="1"/>
  <c r="BK92" i="188"/>
  <c r="BK87" i="188"/>
  <c r="BK87" i="190" s="1"/>
  <c r="BK94" i="188"/>
  <c r="BK94" i="190" s="1"/>
  <c r="BK89" i="188"/>
  <c r="BK89" i="190" s="1"/>
  <c r="I67" i="188"/>
  <c r="I67" i="190" s="1"/>
  <c r="I78" i="188"/>
  <c r="I78" i="190" s="1"/>
  <c r="I79" i="188"/>
  <c r="I79" i="190" s="1"/>
  <c r="I73" i="188"/>
  <c r="I73" i="190" s="1"/>
  <c r="I80" i="188"/>
  <c r="I80" i="190" s="1"/>
  <c r="I65" i="188"/>
  <c r="I65" i="190" s="1"/>
  <c r="I62" i="188"/>
  <c r="I62" i="190" s="1"/>
  <c r="I72" i="188"/>
  <c r="I72" i="190" s="1"/>
  <c r="I84" i="188"/>
  <c r="I84" i="190" s="1"/>
  <c r="I81" i="188"/>
  <c r="I81" i="190" s="1"/>
  <c r="I69" i="188"/>
  <c r="I69" i="190" s="1"/>
  <c r="I82" i="188"/>
  <c r="I82" i="190" s="1"/>
  <c r="I75" i="188"/>
  <c r="I75" i="190" s="1"/>
  <c r="I76" i="188"/>
  <c r="I76" i="190" s="1"/>
  <c r="I77" i="188"/>
  <c r="I77" i="190" s="1"/>
  <c r="I83" i="188"/>
  <c r="I83" i="190" s="1"/>
  <c r="I74" i="188"/>
  <c r="I74" i="190" s="1"/>
  <c r="I56" i="188"/>
  <c r="I56" i="190" s="1"/>
  <c r="I68" i="188"/>
  <c r="I68" i="190" s="1"/>
  <c r="I53" i="188"/>
  <c r="I53" i="190" s="1"/>
  <c r="I57" i="188"/>
  <c r="I57" i="190" s="1"/>
  <c r="I63" i="188"/>
  <c r="I63" i="190" s="1"/>
  <c r="I58" i="188"/>
  <c r="I58" i="190" s="1"/>
  <c r="I52" i="188"/>
  <c r="I52" i="190" s="1"/>
  <c r="I64" i="188"/>
  <c r="I64" i="190" s="1"/>
  <c r="I60" i="188"/>
  <c r="I60" i="190" s="1"/>
  <c r="I66" i="188"/>
  <c r="I66" i="190" s="1"/>
  <c r="I51" i="188"/>
  <c r="I51" i="190" s="1"/>
  <c r="I71" i="188"/>
  <c r="I71" i="190" s="1"/>
  <c r="I59" i="188"/>
  <c r="I59" i="190" s="1"/>
  <c r="I70" i="188"/>
  <c r="I70" i="190" s="1"/>
  <c r="I48" i="188"/>
  <c r="I48" i="190" s="1"/>
  <c r="I47" i="188"/>
  <c r="I47" i="190" s="1"/>
  <c r="I26" i="188"/>
  <c r="I26" i="190" s="1"/>
  <c r="I43" i="188"/>
  <c r="I43" i="190" s="1"/>
  <c r="I23" i="188"/>
  <c r="I23" i="190" s="1"/>
  <c r="I46" i="188"/>
  <c r="I46" i="190" s="1"/>
  <c r="I40" i="188"/>
  <c r="I40" i="190" s="1"/>
  <c r="I20" i="188"/>
  <c r="I20" i="190" s="1"/>
  <c r="I61" i="188"/>
  <c r="I61" i="190" s="1"/>
  <c r="I37" i="188"/>
  <c r="I37" i="190" s="1"/>
  <c r="I17" i="188"/>
  <c r="I17" i="190" s="1"/>
  <c r="I34" i="188"/>
  <c r="I34" i="190" s="1"/>
  <c r="I49" i="188"/>
  <c r="I49" i="190" s="1"/>
  <c r="I50" i="188"/>
  <c r="I50" i="190" s="1"/>
  <c r="I45" i="188"/>
  <c r="I45" i="190" s="1"/>
  <c r="I55" i="188"/>
  <c r="I55" i="190" s="1"/>
  <c r="I54" i="188"/>
  <c r="I54" i="190" s="1"/>
  <c r="I42" i="188"/>
  <c r="I42" i="190" s="1"/>
  <c r="I39" i="188"/>
  <c r="I39" i="190" s="1"/>
  <c r="I19" i="188"/>
  <c r="I19" i="190" s="1"/>
  <c r="I36" i="188"/>
  <c r="I36" i="190" s="1"/>
  <c r="I33" i="188"/>
  <c r="I33" i="190" s="1"/>
  <c r="I30" i="188"/>
  <c r="I30" i="190" s="1"/>
  <c r="I27" i="188"/>
  <c r="I27" i="190" s="1"/>
  <c r="I44" i="188"/>
  <c r="I44" i="190" s="1"/>
  <c r="I24" i="188"/>
  <c r="I24" i="190" s="1"/>
  <c r="I41" i="188"/>
  <c r="I41" i="190" s="1"/>
  <c r="I21" i="188"/>
  <c r="I21" i="190" s="1"/>
  <c r="I38" i="188"/>
  <c r="I38" i="190" s="1"/>
  <c r="I18" i="188"/>
  <c r="I18" i="190" s="1"/>
  <c r="I35" i="188"/>
  <c r="I35" i="190" s="1"/>
  <c r="I29" i="188"/>
  <c r="I29" i="190" s="1"/>
  <c r="I12" i="188"/>
  <c r="I12" i="190" s="1"/>
  <c r="I32" i="188"/>
  <c r="I32" i="190" s="1"/>
  <c r="I9" i="188"/>
  <c r="I22" i="188"/>
  <c r="I22" i="190" s="1"/>
  <c r="I25" i="188"/>
  <c r="I25" i="190" s="1"/>
  <c r="I28" i="188"/>
  <c r="I28" i="190" s="1"/>
  <c r="I15" i="188"/>
  <c r="I15" i="190" s="1"/>
  <c r="I14" i="188"/>
  <c r="I14" i="190" s="1"/>
  <c r="I31" i="188"/>
  <c r="I31" i="190" s="1"/>
  <c r="I16" i="188"/>
  <c r="I16" i="190" s="1"/>
  <c r="I11" i="188"/>
  <c r="I11" i="190" s="1"/>
  <c r="I13" i="188"/>
  <c r="I13" i="190" s="1"/>
  <c r="I10" i="188"/>
  <c r="I10" i="190" s="1"/>
  <c r="I94" i="188"/>
  <c r="I94" i="190" s="1"/>
  <c r="I92" i="188"/>
  <c r="I87" i="188"/>
  <c r="I87" i="190" s="1"/>
  <c r="I89" i="188"/>
  <c r="I89" i="190" s="1"/>
  <c r="I93" i="188"/>
  <c r="I93" i="190" s="1"/>
  <c r="AW86" i="168"/>
  <c r="AC53" i="206"/>
  <c r="AC53" i="207" s="1"/>
  <c r="AB53" i="206"/>
  <c r="AB53" i="207" s="1"/>
  <c r="AA53" i="207"/>
  <c r="AC23" i="206"/>
  <c r="AC23" i="207" s="1"/>
  <c r="AB23" i="206"/>
  <c r="AB23" i="207" s="1"/>
  <c r="AA23" i="207"/>
  <c r="AA28" i="207"/>
  <c r="AC28" i="206"/>
  <c r="AC28" i="207" s="1"/>
  <c r="AB28" i="206"/>
  <c r="AB28" i="207" s="1"/>
  <c r="AA58" i="207"/>
  <c r="AC58" i="206"/>
  <c r="AC58" i="207" s="1"/>
  <c r="AB58" i="206"/>
  <c r="AB58" i="207" s="1"/>
  <c r="D21" i="170"/>
  <c r="CB21" i="168"/>
  <c r="AB86" i="168"/>
  <c r="AE13" i="207"/>
  <c r="AE91" i="206"/>
  <c r="AE91" i="207" s="1"/>
  <c r="AG86" i="168"/>
  <c r="AC79" i="201"/>
  <c r="AE79" i="205"/>
  <c r="AE79" i="201" s="1"/>
  <c r="AD79" i="205"/>
  <c r="AD79" i="201" s="1"/>
  <c r="AC82" i="201"/>
  <c r="AE82" i="205"/>
  <c r="AE82" i="201" s="1"/>
  <c r="AD82" i="205"/>
  <c r="AD82" i="201" s="1"/>
  <c r="AC32" i="201"/>
  <c r="AE32" i="205"/>
  <c r="AE32" i="201" s="1"/>
  <c r="AD32" i="205"/>
  <c r="AD32" i="201" s="1"/>
  <c r="AC25" i="201"/>
  <c r="AE25" i="205"/>
  <c r="AE25" i="201" s="1"/>
  <c r="AD25" i="205"/>
  <c r="AD25" i="201" s="1"/>
  <c r="D43" i="170"/>
  <c r="CB43" i="168"/>
  <c r="D81" i="170"/>
  <c r="CB81" i="168"/>
  <c r="G86" i="168"/>
  <c r="AL80" i="188"/>
  <c r="AL80" i="190" s="1"/>
  <c r="AL61" i="188"/>
  <c r="AL61" i="190" s="1"/>
  <c r="AL84" i="188"/>
  <c r="AL84" i="190" s="1"/>
  <c r="AL70" i="188"/>
  <c r="AL70" i="190" s="1"/>
  <c r="AL58" i="188"/>
  <c r="AL58" i="190" s="1"/>
  <c r="AL81" i="188"/>
  <c r="AL81" i="190" s="1"/>
  <c r="AL55" i="188"/>
  <c r="AL55" i="190" s="1"/>
  <c r="AL69" i="188"/>
  <c r="AL69" i="190" s="1"/>
  <c r="AL82" i="188"/>
  <c r="AL82" i="190" s="1"/>
  <c r="AL75" i="188"/>
  <c r="AL75" i="190" s="1"/>
  <c r="AL74" i="188"/>
  <c r="AL74" i="190" s="1"/>
  <c r="AL77" i="188"/>
  <c r="AL77" i="190" s="1"/>
  <c r="AL78" i="188"/>
  <c r="AL78" i="190" s="1"/>
  <c r="AL83" i="188"/>
  <c r="AL83" i="190" s="1"/>
  <c r="AL79" i="188"/>
  <c r="AL79" i="190" s="1"/>
  <c r="AL71" i="188"/>
  <c r="AL71" i="190" s="1"/>
  <c r="AL65" i="188"/>
  <c r="AL65" i="190" s="1"/>
  <c r="AL63" i="188"/>
  <c r="AL63" i="190" s="1"/>
  <c r="AL51" i="188"/>
  <c r="AL51" i="190" s="1"/>
  <c r="AL48" i="188"/>
  <c r="AL48" i="190" s="1"/>
  <c r="AL68" i="188"/>
  <c r="AL68" i="190" s="1"/>
  <c r="AL62" i="188"/>
  <c r="AL62" i="190" s="1"/>
  <c r="AL76" i="188"/>
  <c r="AL76" i="190" s="1"/>
  <c r="AL72" i="188"/>
  <c r="AL72" i="190" s="1"/>
  <c r="AL67" i="188"/>
  <c r="AL67" i="190" s="1"/>
  <c r="AL64" i="188"/>
  <c r="AL64" i="190" s="1"/>
  <c r="AL50" i="188"/>
  <c r="AL50" i="190" s="1"/>
  <c r="AL54" i="188"/>
  <c r="AL54" i="190" s="1"/>
  <c r="AL73" i="188"/>
  <c r="AL73" i="190" s="1"/>
  <c r="AL59" i="188"/>
  <c r="AL59" i="190" s="1"/>
  <c r="AL66" i="188"/>
  <c r="AL66" i="190" s="1"/>
  <c r="AL56" i="188"/>
  <c r="AL56" i="190" s="1"/>
  <c r="AL57" i="188"/>
  <c r="AL57" i="190" s="1"/>
  <c r="AL42" i="188"/>
  <c r="AL42" i="190" s="1"/>
  <c r="AL39" i="188"/>
  <c r="AL39" i="190" s="1"/>
  <c r="AL19" i="188"/>
  <c r="AL19" i="190" s="1"/>
  <c r="AL36" i="188"/>
  <c r="AL36" i="190" s="1"/>
  <c r="AL33" i="188"/>
  <c r="AL33" i="190" s="1"/>
  <c r="AL30" i="188"/>
  <c r="AL30" i="190" s="1"/>
  <c r="AL27" i="188"/>
  <c r="AL27" i="190" s="1"/>
  <c r="AL53" i="188"/>
  <c r="AL53" i="190" s="1"/>
  <c r="AL49" i="188"/>
  <c r="AL49" i="190" s="1"/>
  <c r="AL44" i="188"/>
  <c r="AL44" i="190" s="1"/>
  <c r="AL41" i="188"/>
  <c r="AL41" i="190" s="1"/>
  <c r="AL60" i="188"/>
  <c r="AL60" i="190" s="1"/>
  <c r="AL38" i="188"/>
  <c r="AL38" i="190" s="1"/>
  <c r="AL35" i="188"/>
  <c r="AL35" i="190" s="1"/>
  <c r="AL52" i="188"/>
  <c r="AL52" i="190" s="1"/>
  <c r="AL32" i="188"/>
  <c r="AL32" i="190" s="1"/>
  <c r="AL29" i="188"/>
  <c r="AL29" i="190" s="1"/>
  <c r="AL26" i="188"/>
  <c r="AL26" i="190" s="1"/>
  <c r="AL47" i="188"/>
  <c r="AL47" i="190" s="1"/>
  <c r="AL43" i="188"/>
  <c r="AL43" i="190" s="1"/>
  <c r="AL23" i="188"/>
  <c r="AL23" i="190" s="1"/>
  <c r="AL40" i="188"/>
  <c r="AL40" i="190" s="1"/>
  <c r="AL20" i="188"/>
  <c r="AL20" i="190" s="1"/>
  <c r="AL37" i="188"/>
  <c r="AL37" i="190" s="1"/>
  <c r="AL46" i="188"/>
  <c r="AL46" i="190" s="1"/>
  <c r="AL34" i="188"/>
  <c r="AL34" i="190" s="1"/>
  <c r="AL31" i="188"/>
  <c r="AL31" i="190" s="1"/>
  <c r="AL28" i="188"/>
  <c r="AL28" i="190" s="1"/>
  <c r="AL45" i="188"/>
  <c r="AL45" i="190" s="1"/>
  <c r="AL11" i="188"/>
  <c r="AL11" i="190" s="1"/>
  <c r="AL18" i="188"/>
  <c r="AL18" i="190" s="1"/>
  <c r="AL15" i="188"/>
  <c r="AL15" i="190" s="1"/>
  <c r="AL14" i="188"/>
  <c r="AL14" i="190" s="1"/>
  <c r="AL21" i="188"/>
  <c r="AL21" i="190" s="1"/>
  <c r="AL24" i="188"/>
  <c r="AL24" i="190" s="1"/>
  <c r="AL16" i="188"/>
  <c r="AL16" i="190" s="1"/>
  <c r="AL13" i="188"/>
  <c r="AL13" i="190" s="1"/>
  <c r="AL10" i="188"/>
  <c r="AL10" i="190" s="1"/>
  <c r="AL17" i="188"/>
  <c r="AL17" i="190" s="1"/>
  <c r="AL12" i="188"/>
  <c r="AL12" i="190" s="1"/>
  <c r="AL9" i="188"/>
  <c r="AL25" i="188"/>
  <c r="AL25" i="190" s="1"/>
  <c r="AL22" i="188"/>
  <c r="AL22" i="190" s="1"/>
  <c r="AL87" i="188"/>
  <c r="AL87" i="190" s="1"/>
  <c r="AL92" i="188"/>
  <c r="AL94" i="188"/>
  <c r="AL94" i="190" s="1"/>
  <c r="AL93" i="188"/>
  <c r="AL93" i="190" s="1"/>
  <c r="AL89" i="188"/>
  <c r="AL89" i="190" s="1"/>
  <c r="X82" i="188"/>
  <c r="X82" i="190" s="1"/>
  <c r="X68" i="188"/>
  <c r="X68" i="190" s="1"/>
  <c r="X63" i="188"/>
  <c r="X63" i="190" s="1"/>
  <c r="X75" i="188"/>
  <c r="X75" i="190" s="1"/>
  <c r="X60" i="188"/>
  <c r="X60" i="190" s="1"/>
  <c r="X76" i="188"/>
  <c r="X76" i="190" s="1"/>
  <c r="X67" i="188"/>
  <c r="X67" i="190" s="1"/>
  <c r="X57" i="188"/>
  <c r="X57" i="190" s="1"/>
  <c r="X77" i="188"/>
  <c r="X77" i="190" s="1"/>
  <c r="X74" i="188"/>
  <c r="X74" i="190" s="1"/>
  <c r="X78" i="188"/>
  <c r="X78" i="190" s="1"/>
  <c r="X66" i="188"/>
  <c r="X66" i="190" s="1"/>
  <c r="X83" i="188"/>
  <c r="X83" i="190" s="1"/>
  <c r="X79" i="188"/>
  <c r="X79" i="190" s="1"/>
  <c r="X84" i="188"/>
  <c r="X84" i="190" s="1"/>
  <c r="X81" i="188"/>
  <c r="X81" i="190" s="1"/>
  <c r="X69" i="188"/>
  <c r="X69" i="190" s="1"/>
  <c r="X59" i="188"/>
  <c r="X59" i="190" s="1"/>
  <c r="X54" i="188"/>
  <c r="X54" i="190" s="1"/>
  <c r="X50" i="188"/>
  <c r="X50" i="190" s="1"/>
  <c r="X65" i="188"/>
  <c r="X65" i="190" s="1"/>
  <c r="X71" i="188"/>
  <c r="X71" i="190" s="1"/>
  <c r="X52" i="188"/>
  <c r="X52" i="190" s="1"/>
  <c r="X80" i="188"/>
  <c r="X80" i="190" s="1"/>
  <c r="X70" i="188"/>
  <c r="X70" i="190" s="1"/>
  <c r="X72" i="188"/>
  <c r="X72" i="190" s="1"/>
  <c r="X62" i="188"/>
  <c r="X62" i="190" s="1"/>
  <c r="X58" i="188"/>
  <c r="X58" i="190" s="1"/>
  <c r="X73" i="188"/>
  <c r="X73" i="190" s="1"/>
  <c r="X61" i="188"/>
  <c r="X61" i="190" s="1"/>
  <c r="X64" i="188"/>
  <c r="X64" i="190" s="1"/>
  <c r="X44" i="188"/>
  <c r="X44" i="190" s="1"/>
  <c r="X41" i="188"/>
  <c r="X41" i="190" s="1"/>
  <c r="X21" i="188"/>
  <c r="X21" i="190" s="1"/>
  <c r="X38" i="188"/>
  <c r="X38" i="190" s="1"/>
  <c r="X18" i="188"/>
  <c r="X18" i="190" s="1"/>
  <c r="X35" i="188"/>
  <c r="X35" i="190" s="1"/>
  <c r="X32" i="188"/>
  <c r="X32" i="190" s="1"/>
  <c r="X55" i="188"/>
  <c r="X55" i="190" s="1"/>
  <c r="X29" i="188"/>
  <c r="X29" i="190" s="1"/>
  <c r="X56" i="188"/>
  <c r="X56" i="190" s="1"/>
  <c r="X51" i="188"/>
  <c r="X51" i="190" s="1"/>
  <c r="X47" i="188"/>
  <c r="X47" i="190" s="1"/>
  <c r="X43" i="188"/>
  <c r="X43" i="190" s="1"/>
  <c r="X40" i="188"/>
  <c r="X40" i="190" s="1"/>
  <c r="X48" i="188"/>
  <c r="X48" i="190" s="1"/>
  <c r="X46" i="188"/>
  <c r="X46" i="190" s="1"/>
  <c r="X37" i="188"/>
  <c r="X37" i="190" s="1"/>
  <c r="X34" i="188"/>
  <c r="X34" i="190" s="1"/>
  <c r="X53" i="188"/>
  <c r="X53" i="190" s="1"/>
  <c r="X31" i="188"/>
  <c r="X31" i="190" s="1"/>
  <c r="X28" i="188"/>
  <c r="X28" i="190" s="1"/>
  <c r="X45" i="188"/>
  <c r="X45" i="190" s="1"/>
  <c r="X25" i="188"/>
  <c r="X25" i="190" s="1"/>
  <c r="X42" i="188"/>
  <c r="X42" i="190" s="1"/>
  <c r="X22" i="188"/>
  <c r="X22" i="190" s="1"/>
  <c r="X39" i="188"/>
  <c r="X39" i="190" s="1"/>
  <c r="X19" i="188"/>
  <c r="X19" i="190" s="1"/>
  <c r="X49" i="188"/>
  <c r="X49" i="190" s="1"/>
  <c r="X36" i="188"/>
  <c r="X36" i="190" s="1"/>
  <c r="X33" i="188"/>
  <c r="X33" i="190" s="1"/>
  <c r="X30" i="188"/>
  <c r="X30" i="190" s="1"/>
  <c r="X13" i="188"/>
  <c r="X13" i="190" s="1"/>
  <c r="X17" i="188"/>
  <c r="X17" i="190" s="1"/>
  <c r="X10" i="188"/>
  <c r="X10" i="190" s="1"/>
  <c r="X12" i="188"/>
  <c r="X12" i="190" s="1"/>
  <c r="X24" i="188"/>
  <c r="X24" i="190" s="1"/>
  <c r="X9" i="188"/>
  <c r="X27" i="188"/>
  <c r="X27" i="190" s="1"/>
  <c r="X20" i="188"/>
  <c r="X20" i="190" s="1"/>
  <c r="X23" i="188"/>
  <c r="X23" i="190" s="1"/>
  <c r="X15" i="188"/>
  <c r="X15" i="190" s="1"/>
  <c r="X14" i="188"/>
  <c r="X14" i="190" s="1"/>
  <c r="X11" i="188"/>
  <c r="X11" i="190" s="1"/>
  <c r="X26" i="188"/>
  <c r="X26" i="190" s="1"/>
  <c r="X16" i="188"/>
  <c r="X16" i="190" s="1"/>
  <c r="X93" i="188"/>
  <c r="X93" i="190" s="1"/>
  <c r="X92" i="188"/>
  <c r="X87" i="188"/>
  <c r="X87" i="190" s="1"/>
  <c r="X94" i="188"/>
  <c r="X94" i="190" s="1"/>
  <c r="X89" i="188"/>
  <c r="X89" i="190" s="1"/>
  <c r="AC67" i="188"/>
  <c r="AC67" i="190" s="1"/>
  <c r="AC78" i="188"/>
  <c r="AC78" i="190" s="1"/>
  <c r="AC66" i="188"/>
  <c r="AC66" i="190" s="1"/>
  <c r="AC83" i="188"/>
  <c r="AC83" i="190" s="1"/>
  <c r="AC73" i="188"/>
  <c r="AC73" i="190" s="1"/>
  <c r="AC62" i="188"/>
  <c r="AC62" i="190" s="1"/>
  <c r="AC79" i="188"/>
  <c r="AC79" i="190" s="1"/>
  <c r="AC65" i="188"/>
  <c r="AC65" i="190" s="1"/>
  <c r="AC80" i="188"/>
  <c r="AC80" i="190" s="1"/>
  <c r="AC72" i="188"/>
  <c r="AC72" i="190" s="1"/>
  <c r="AC84" i="188"/>
  <c r="AC84" i="190" s="1"/>
  <c r="AC81" i="188"/>
  <c r="AC81" i="190" s="1"/>
  <c r="AC70" i="188"/>
  <c r="AC70" i="190" s="1"/>
  <c r="AC82" i="188"/>
  <c r="AC82" i="190" s="1"/>
  <c r="AC75" i="188"/>
  <c r="AC75" i="190" s="1"/>
  <c r="AC76" i="188"/>
  <c r="AC76" i="190" s="1"/>
  <c r="AC54" i="188"/>
  <c r="AC54" i="190" s="1"/>
  <c r="AC55" i="188"/>
  <c r="AC55" i="190" s="1"/>
  <c r="AC56" i="188"/>
  <c r="AC56" i="190" s="1"/>
  <c r="AC53" i="188"/>
  <c r="AC53" i="190" s="1"/>
  <c r="AC74" i="188"/>
  <c r="AC74" i="190" s="1"/>
  <c r="AC57" i="188"/>
  <c r="AC57" i="190" s="1"/>
  <c r="AC52" i="188"/>
  <c r="AC52" i="190" s="1"/>
  <c r="AC71" i="188"/>
  <c r="AC71" i="190" s="1"/>
  <c r="AC77" i="188"/>
  <c r="AC77" i="190" s="1"/>
  <c r="AC69" i="188"/>
  <c r="AC69" i="190" s="1"/>
  <c r="AC63" i="188"/>
  <c r="AC63" i="190" s="1"/>
  <c r="AC68" i="188"/>
  <c r="AC68" i="190" s="1"/>
  <c r="AC61" i="188"/>
  <c r="AC61" i="190" s="1"/>
  <c r="AC51" i="188"/>
  <c r="AC51" i="190" s="1"/>
  <c r="AC64" i="188"/>
  <c r="AC64" i="190" s="1"/>
  <c r="AC60" i="188"/>
  <c r="AC60" i="190" s="1"/>
  <c r="AC26" i="188"/>
  <c r="AC26" i="190" s="1"/>
  <c r="AC47" i="188"/>
  <c r="AC47" i="190" s="1"/>
  <c r="AC43" i="188"/>
  <c r="AC43" i="190" s="1"/>
  <c r="AC23" i="188"/>
  <c r="AC23" i="190" s="1"/>
  <c r="AC40" i="188"/>
  <c r="AC40" i="190" s="1"/>
  <c r="AC20" i="188"/>
  <c r="AC20" i="190" s="1"/>
  <c r="AC48" i="188"/>
  <c r="AC48" i="190" s="1"/>
  <c r="AC46" i="188"/>
  <c r="AC46" i="190" s="1"/>
  <c r="AC37" i="188"/>
  <c r="AC37" i="190" s="1"/>
  <c r="AC17" i="188"/>
  <c r="AC17" i="190" s="1"/>
  <c r="AC34" i="188"/>
  <c r="AC34" i="190" s="1"/>
  <c r="AC58" i="188"/>
  <c r="AC58" i="190" s="1"/>
  <c r="AC45" i="188"/>
  <c r="AC45" i="190" s="1"/>
  <c r="AC42" i="188"/>
  <c r="AC42" i="190" s="1"/>
  <c r="AC39" i="188"/>
  <c r="AC39" i="190" s="1"/>
  <c r="AC19" i="188"/>
  <c r="AC19" i="190" s="1"/>
  <c r="AC49" i="188"/>
  <c r="AC49" i="190" s="1"/>
  <c r="AC36" i="188"/>
  <c r="AC36" i="190" s="1"/>
  <c r="AC33" i="188"/>
  <c r="AC33" i="190" s="1"/>
  <c r="AC30" i="188"/>
  <c r="AC30" i="190" s="1"/>
  <c r="AC27" i="188"/>
  <c r="AC27" i="190" s="1"/>
  <c r="AC59" i="188"/>
  <c r="AC59" i="190" s="1"/>
  <c r="AC44" i="188"/>
  <c r="AC44" i="190" s="1"/>
  <c r="AC24" i="188"/>
  <c r="AC24" i="190" s="1"/>
  <c r="AC50" i="188"/>
  <c r="AC50" i="190" s="1"/>
  <c r="AC41" i="188"/>
  <c r="AC41" i="190" s="1"/>
  <c r="AC21" i="188"/>
  <c r="AC21" i="190" s="1"/>
  <c r="AC38" i="188"/>
  <c r="AC38" i="190" s="1"/>
  <c r="AC18" i="188"/>
  <c r="AC18" i="190" s="1"/>
  <c r="AC35" i="188"/>
  <c r="AC35" i="190" s="1"/>
  <c r="AC22" i="188"/>
  <c r="AC22" i="190" s="1"/>
  <c r="AC25" i="188"/>
  <c r="AC25" i="190" s="1"/>
  <c r="AC28" i="188"/>
  <c r="AC28" i="190" s="1"/>
  <c r="AC12" i="188"/>
  <c r="AC12" i="190" s="1"/>
  <c r="AC31" i="188"/>
  <c r="AC31" i="190" s="1"/>
  <c r="AC9" i="188"/>
  <c r="AC14" i="188"/>
  <c r="AC14" i="190" s="1"/>
  <c r="AC11" i="188"/>
  <c r="AC11" i="190" s="1"/>
  <c r="AC15" i="188"/>
  <c r="AC15" i="190" s="1"/>
  <c r="AC16" i="188"/>
  <c r="AC16" i="190" s="1"/>
  <c r="AC13" i="188"/>
  <c r="AC13" i="190" s="1"/>
  <c r="AC32" i="188"/>
  <c r="AC32" i="190" s="1"/>
  <c r="AC10" i="188"/>
  <c r="AC10" i="190" s="1"/>
  <c r="AC29" i="188"/>
  <c r="AC29" i="190" s="1"/>
  <c r="AC94" i="188"/>
  <c r="AC94" i="190" s="1"/>
  <c r="AC92" i="188"/>
  <c r="AC87" i="188"/>
  <c r="AC87" i="190" s="1"/>
  <c r="AC89" i="188"/>
  <c r="AC89" i="190" s="1"/>
  <c r="AC93" i="188"/>
  <c r="AC93" i="190" s="1"/>
  <c r="M86" i="168"/>
  <c r="AA54" i="207"/>
  <c r="AC54" i="206"/>
  <c r="AC54" i="207" s="1"/>
  <c r="AB54" i="206"/>
  <c r="AB54" i="207" s="1"/>
  <c r="AC43" i="206"/>
  <c r="AC43" i="207" s="1"/>
  <c r="AB43" i="206"/>
  <c r="AB43" i="207" s="1"/>
  <c r="AA43" i="207"/>
  <c r="AA48" i="207"/>
  <c r="AC48" i="206"/>
  <c r="AC48" i="207" s="1"/>
  <c r="AB48" i="206"/>
  <c r="AB48" i="207" s="1"/>
  <c r="AA78" i="207"/>
  <c r="AC78" i="206"/>
  <c r="AC78" i="207" s="1"/>
  <c r="AB78" i="206"/>
  <c r="AB78" i="207" s="1"/>
  <c r="CC86" i="168"/>
  <c r="CB35" i="170"/>
  <c r="CI35" i="168"/>
  <c r="AA86" i="168"/>
  <c r="AC38" i="201"/>
  <c r="AE38" i="205"/>
  <c r="AE38" i="201" s="1"/>
  <c r="AD38" i="205"/>
  <c r="AD38" i="201" s="1"/>
  <c r="AC49" i="201"/>
  <c r="AE49" i="205"/>
  <c r="AE49" i="201" s="1"/>
  <c r="AD49" i="205"/>
  <c r="AD49" i="201" s="1"/>
  <c r="AC54" i="201"/>
  <c r="AE54" i="205"/>
  <c r="AE54" i="201" s="1"/>
  <c r="AD54" i="205"/>
  <c r="AD54" i="201" s="1"/>
  <c r="AC47" i="201"/>
  <c r="AE47" i="205"/>
  <c r="AE47" i="201" s="1"/>
  <c r="AD47" i="205"/>
  <c r="AD47" i="201" s="1"/>
  <c r="D65" i="170"/>
  <c r="CB65" i="168"/>
  <c r="D68" i="170"/>
  <c r="CB68" i="168"/>
  <c r="BS86" i="168"/>
  <c r="BF80" i="188"/>
  <c r="BF80" i="190" s="1"/>
  <c r="BF61" i="188"/>
  <c r="BF61" i="190" s="1"/>
  <c r="BF58" i="188"/>
  <c r="BF58" i="190" s="1"/>
  <c r="BF70" i="188"/>
  <c r="BF70" i="190" s="1"/>
  <c r="BF55" i="188"/>
  <c r="BF55" i="190" s="1"/>
  <c r="BF84" i="188"/>
  <c r="BF84" i="190" s="1"/>
  <c r="BF81" i="188"/>
  <c r="BF81" i="190" s="1"/>
  <c r="BF69" i="188"/>
  <c r="BF69" i="190" s="1"/>
  <c r="BF82" i="188"/>
  <c r="BF82" i="190" s="1"/>
  <c r="BF75" i="188"/>
  <c r="BF75" i="190" s="1"/>
  <c r="BF67" i="188"/>
  <c r="BF67" i="190" s="1"/>
  <c r="BF76" i="188"/>
  <c r="BF76" i="190" s="1"/>
  <c r="BF74" i="188"/>
  <c r="BF74" i="190" s="1"/>
  <c r="BF77" i="188"/>
  <c r="BF77" i="190" s="1"/>
  <c r="BF78" i="188"/>
  <c r="BF78" i="190" s="1"/>
  <c r="BF79" i="188"/>
  <c r="BF79" i="190" s="1"/>
  <c r="BF83" i="188"/>
  <c r="BF83" i="190" s="1"/>
  <c r="BF72" i="188"/>
  <c r="BF72" i="190" s="1"/>
  <c r="BF51" i="188"/>
  <c r="BF51" i="190" s="1"/>
  <c r="BF48" i="188"/>
  <c r="BF48" i="190" s="1"/>
  <c r="BF66" i="188"/>
  <c r="BF66" i="190" s="1"/>
  <c r="BF73" i="188"/>
  <c r="BF73" i="190" s="1"/>
  <c r="BF63" i="188"/>
  <c r="BF63" i="190" s="1"/>
  <c r="BF50" i="188"/>
  <c r="BF50" i="190" s="1"/>
  <c r="BF65" i="188"/>
  <c r="BF65" i="190" s="1"/>
  <c r="BF62" i="188"/>
  <c r="BF62" i="190" s="1"/>
  <c r="BF60" i="188"/>
  <c r="BF60" i="190" s="1"/>
  <c r="BF54" i="188"/>
  <c r="BF54" i="190" s="1"/>
  <c r="BF53" i="188"/>
  <c r="BF53" i="190" s="1"/>
  <c r="BF71" i="188"/>
  <c r="BF71" i="190" s="1"/>
  <c r="BF68" i="188"/>
  <c r="BF68" i="190" s="1"/>
  <c r="BF56" i="188"/>
  <c r="BF56" i="190" s="1"/>
  <c r="BF64" i="188"/>
  <c r="BF64" i="190" s="1"/>
  <c r="BF59" i="188"/>
  <c r="BF59" i="190" s="1"/>
  <c r="BF57" i="188"/>
  <c r="BF57" i="190" s="1"/>
  <c r="BF52" i="188"/>
  <c r="BF52" i="190" s="1"/>
  <c r="BF42" i="188"/>
  <c r="BF42" i="190" s="1"/>
  <c r="BF39" i="188"/>
  <c r="BF39" i="190" s="1"/>
  <c r="BF19" i="188"/>
  <c r="BF19" i="190" s="1"/>
  <c r="BF36" i="188"/>
  <c r="BF36" i="190" s="1"/>
  <c r="BF33" i="188"/>
  <c r="BF33" i="190" s="1"/>
  <c r="BF30" i="188"/>
  <c r="BF30" i="190" s="1"/>
  <c r="BF27" i="188"/>
  <c r="BF27" i="190" s="1"/>
  <c r="BF44" i="188"/>
  <c r="BF44" i="190" s="1"/>
  <c r="BF41" i="188"/>
  <c r="BF41" i="190" s="1"/>
  <c r="BF38" i="188"/>
  <c r="BF38" i="190" s="1"/>
  <c r="BF35" i="188"/>
  <c r="BF35" i="190" s="1"/>
  <c r="BF32" i="188"/>
  <c r="BF32" i="190" s="1"/>
  <c r="BF29" i="188"/>
  <c r="BF29" i="190" s="1"/>
  <c r="BF49" i="188"/>
  <c r="BF49" i="190" s="1"/>
  <c r="BF26" i="188"/>
  <c r="BF26" i="190" s="1"/>
  <c r="BF43" i="188"/>
  <c r="BF43" i="190" s="1"/>
  <c r="BF23" i="188"/>
  <c r="BF23" i="190" s="1"/>
  <c r="BF47" i="188"/>
  <c r="BF47" i="190" s="1"/>
  <c r="BF40" i="188"/>
  <c r="BF40" i="190" s="1"/>
  <c r="BF20" i="188"/>
  <c r="BF20" i="190" s="1"/>
  <c r="BF37" i="188"/>
  <c r="BF37" i="190" s="1"/>
  <c r="BF34" i="188"/>
  <c r="BF34" i="190" s="1"/>
  <c r="BF46" i="188"/>
  <c r="BF46" i="190" s="1"/>
  <c r="BF31" i="188"/>
  <c r="BF31" i="190" s="1"/>
  <c r="BF28" i="188"/>
  <c r="BF28" i="190" s="1"/>
  <c r="BF11" i="188"/>
  <c r="BF11" i="190" s="1"/>
  <c r="BF17" i="188"/>
  <c r="BF17" i="190" s="1"/>
  <c r="BF14" i="188"/>
  <c r="BF14" i="190" s="1"/>
  <c r="BF15" i="188"/>
  <c r="BF15" i="190" s="1"/>
  <c r="BF16" i="188"/>
  <c r="BF16" i="190" s="1"/>
  <c r="BF13" i="188"/>
  <c r="BF13" i="190" s="1"/>
  <c r="BF10" i="188"/>
  <c r="BF10" i="190" s="1"/>
  <c r="BF22" i="188"/>
  <c r="BF22" i="190" s="1"/>
  <c r="BF25" i="188"/>
  <c r="BF25" i="190" s="1"/>
  <c r="BF12" i="188"/>
  <c r="BF12" i="190" s="1"/>
  <c r="BF9" i="188"/>
  <c r="BF18" i="188"/>
  <c r="BF18" i="190" s="1"/>
  <c r="BF45" i="188"/>
  <c r="BF45" i="190" s="1"/>
  <c r="BF24" i="188"/>
  <c r="BF24" i="190" s="1"/>
  <c r="BF21" i="188"/>
  <c r="BF21" i="190" s="1"/>
  <c r="BF92" i="188"/>
  <c r="BF87" i="188"/>
  <c r="BF87" i="190" s="1"/>
  <c r="BF94" i="188"/>
  <c r="BF94" i="190" s="1"/>
  <c r="BF93" i="188"/>
  <c r="BF93" i="190" s="1"/>
  <c r="BF89" i="188"/>
  <c r="BF89" i="190" s="1"/>
  <c r="AR82" i="188"/>
  <c r="AR82" i="190" s="1"/>
  <c r="AR63" i="188"/>
  <c r="AR63" i="190" s="1"/>
  <c r="AR68" i="188"/>
  <c r="AR68" i="190" s="1"/>
  <c r="AR60" i="188"/>
  <c r="AR60" i="190" s="1"/>
  <c r="AR75" i="188"/>
  <c r="AR75" i="190" s="1"/>
  <c r="AR57" i="188"/>
  <c r="AR57" i="190" s="1"/>
  <c r="AR67" i="188"/>
  <c r="AR67" i="190" s="1"/>
  <c r="AR76" i="188"/>
  <c r="AR76" i="190" s="1"/>
  <c r="AR74" i="188"/>
  <c r="AR74" i="190" s="1"/>
  <c r="AR78" i="188"/>
  <c r="AR78" i="190" s="1"/>
  <c r="AR83" i="188"/>
  <c r="AR83" i="190" s="1"/>
  <c r="AR72" i="188"/>
  <c r="AR72" i="190" s="1"/>
  <c r="AR80" i="188"/>
  <c r="AR80" i="190" s="1"/>
  <c r="AR84" i="188"/>
  <c r="AR84" i="190" s="1"/>
  <c r="AR81" i="188"/>
  <c r="AR81" i="190" s="1"/>
  <c r="AR69" i="188"/>
  <c r="AR69" i="190" s="1"/>
  <c r="AR79" i="188"/>
  <c r="AR79" i="190" s="1"/>
  <c r="AR62" i="188"/>
  <c r="AR62" i="190" s="1"/>
  <c r="AR71" i="188"/>
  <c r="AR71" i="190" s="1"/>
  <c r="AR70" i="188"/>
  <c r="AR70" i="190" s="1"/>
  <c r="AR61" i="188"/>
  <c r="AR61" i="190" s="1"/>
  <c r="AR77" i="188"/>
  <c r="AR77" i="190" s="1"/>
  <c r="AR50" i="188"/>
  <c r="AR50" i="190" s="1"/>
  <c r="AR54" i="188"/>
  <c r="AR54" i="190" s="1"/>
  <c r="AR64" i="188"/>
  <c r="AR64" i="190" s="1"/>
  <c r="AR59" i="188"/>
  <c r="AR59" i="190" s="1"/>
  <c r="AR73" i="188"/>
  <c r="AR73" i="190" s="1"/>
  <c r="AR66" i="188"/>
  <c r="AR66" i="190" s="1"/>
  <c r="AR52" i="188"/>
  <c r="AR52" i="190" s="1"/>
  <c r="AR65" i="188"/>
  <c r="AR65" i="190" s="1"/>
  <c r="AR58" i="188"/>
  <c r="AR58" i="190" s="1"/>
  <c r="AR44" i="188"/>
  <c r="AR44" i="190" s="1"/>
  <c r="AR49" i="188"/>
  <c r="AR49" i="190" s="1"/>
  <c r="AR41" i="188"/>
  <c r="AR41" i="190" s="1"/>
  <c r="AR21" i="188"/>
  <c r="AR21" i="190" s="1"/>
  <c r="AR55" i="188"/>
  <c r="AR55" i="190" s="1"/>
  <c r="AR38" i="188"/>
  <c r="AR38" i="190" s="1"/>
  <c r="AR18" i="188"/>
  <c r="AR18" i="190" s="1"/>
  <c r="AR56" i="188"/>
  <c r="AR56" i="190" s="1"/>
  <c r="AR53" i="188"/>
  <c r="AR53" i="190" s="1"/>
  <c r="AR35" i="188"/>
  <c r="AR35" i="190" s="1"/>
  <c r="AR32" i="188"/>
  <c r="AR32" i="190" s="1"/>
  <c r="AR29" i="188"/>
  <c r="AR29" i="190" s="1"/>
  <c r="AR47" i="188"/>
  <c r="AR47" i="190" s="1"/>
  <c r="AR43" i="188"/>
  <c r="AR43" i="190" s="1"/>
  <c r="AR40" i="188"/>
  <c r="AR40" i="190" s="1"/>
  <c r="AR37" i="188"/>
  <c r="AR37" i="190" s="1"/>
  <c r="AR46" i="188"/>
  <c r="AR46" i="190" s="1"/>
  <c r="AR34" i="188"/>
  <c r="AR34" i="190" s="1"/>
  <c r="AR31" i="188"/>
  <c r="AR31" i="190" s="1"/>
  <c r="AR48" i="188"/>
  <c r="AR48" i="190" s="1"/>
  <c r="AR28" i="188"/>
  <c r="AR28" i="190" s="1"/>
  <c r="AR45" i="188"/>
  <c r="AR45" i="190" s="1"/>
  <c r="AR25" i="188"/>
  <c r="AR25" i="190" s="1"/>
  <c r="AR42" i="188"/>
  <c r="AR42" i="190" s="1"/>
  <c r="AR22" i="188"/>
  <c r="AR22" i="190" s="1"/>
  <c r="AR51" i="188"/>
  <c r="AR51" i="190" s="1"/>
  <c r="AR39" i="188"/>
  <c r="AR39" i="190" s="1"/>
  <c r="AR19" i="188"/>
  <c r="AR19" i="190" s="1"/>
  <c r="AR36" i="188"/>
  <c r="AR36" i="190" s="1"/>
  <c r="AR33" i="188"/>
  <c r="AR33" i="190" s="1"/>
  <c r="AR30" i="188"/>
  <c r="AR30" i="190" s="1"/>
  <c r="AR16" i="188"/>
  <c r="AR16" i="190" s="1"/>
  <c r="AR13" i="188"/>
  <c r="AR13" i="190" s="1"/>
  <c r="AR10" i="188"/>
  <c r="AR10" i="190" s="1"/>
  <c r="AR24" i="188"/>
  <c r="AR24" i="190" s="1"/>
  <c r="AR27" i="188"/>
  <c r="AR27" i="190" s="1"/>
  <c r="AR20" i="188"/>
  <c r="AR20" i="190" s="1"/>
  <c r="AR17" i="188"/>
  <c r="AR17" i="190" s="1"/>
  <c r="AR12" i="188"/>
  <c r="AR12" i="190" s="1"/>
  <c r="AR23" i="188"/>
  <c r="AR23" i="190" s="1"/>
  <c r="AR9" i="188"/>
  <c r="AR26" i="188"/>
  <c r="AR26" i="190" s="1"/>
  <c r="AR11" i="188"/>
  <c r="AR11" i="190" s="1"/>
  <c r="AR14" i="188"/>
  <c r="AR14" i="190" s="1"/>
  <c r="AR15" i="188"/>
  <c r="AR15" i="190" s="1"/>
  <c r="AR93" i="188"/>
  <c r="AR93" i="190" s="1"/>
  <c r="AR92" i="188"/>
  <c r="AR87" i="188"/>
  <c r="AR87" i="190" s="1"/>
  <c r="AR94" i="188"/>
  <c r="AR94" i="190" s="1"/>
  <c r="AR89" i="188"/>
  <c r="AR89" i="190" s="1"/>
  <c r="AW67" i="188"/>
  <c r="AW67" i="190" s="1"/>
  <c r="AW78" i="188"/>
  <c r="AW78" i="190" s="1"/>
  <c r="AW76" i="188"/>
  <c r="AW76" i="190" s="1"/>
  <c r="AW74" i="188"/>
  <c r="AW74" i="190" s="1"/>
  <c r="AW77" i="188"/>
  <c r="AW77" i="190" s="1"/>
  <c r="AW66" i="188"/>
  <c r="AW66" i="190" s="1"/>
  <c r="AW62" i="188"/>
  <c r="AW62" i="190" s="1"/>
  <c r="AW73" i="188"/>
  <c r="AW73" i="190" s="1"/>
  <c r="AW59" i="188"/>
  <c r="AW59" i="190" s="1"/>
  <c r="AW83" i="188"/>
  <c r="AW83" i="190" s="1"/>
  <c r="AW65" i="188"/>
  <c r="AW65" i="190" s="1"/>
  <c r="AW79" i="188"/>
  <c r="AW79" i="190" s="1"/>
  <c r="AW72" i="188"/>
  <c r="AW72" i="190" s="1"/>
  <c r="AW80" i="188"/>
  <c r="AW80" i="190" s="1"/>
  <c r="AW84" i="188"/>
  <c r="AW84" i="190" s="1"/>
  <c r="AW70" i="188"/>
  <c r="AW70" i="190" s="1"/>
  <c r="AW75" i="188"/>
  <c r="AW75" i="190" s="1"/>
  <c r="AW81" i="188"/>
  <c r="AW81" i="190" s="1"/>
  <c r="AW69" i="188"/>
  <c r="AW69" i="190" s="1"/>
  <c r="AW60" i="188"/>
  <c r="AW60" i="190" s="1"/>
  <c r="AW64" i="188"/>
  <c r="AW64" i="190" s="1"/>
  <c r="AW54" i="188"/>
  <c r="AW54" i="190" s="1"/>
  <c r="AW68" i="188"/>
  <c r="AW68" i="190" s="1"/>
  <c r="AW55" i="188"/>
  <c r="AW55" i="190" s="1"/>
  <c r="AW53" i="188"/>
  <c r="AW53" i="190" s="1"/>
  <c r="AW56" i="188"/>
  <c r="AW56" i="190" s="1"/>
  <c r="AW51" i="188"/>
  <c r="AW51" i="190" s="1"/>
  <c r="AW58" i="188"/>
  <c r="AW58" i="190" s="1"/>
  <c r="AW82" i="188"/>
  <c r="AW82" i="190" s="1"/>
  <c r="AW63" i="188"/>
  <c r="AW63" i="190" s="1"/>
  <c r="AW61" i="188"/>
  <c r="AW61" i="190" s="1"/>
  <c r="AW57" i="188"/>
  <c r="AW57" i="190" s="1"/>
  <c r="AW26" i="188"/>
  <c r="AW26" i="190" s="1"/>
  <c r="AW43" i="188"/>
  <c r="AW43" i="190" s="1"/>
  <c r="AW23" i="188"/>
  <c r="AW23" i="190" s="1"/>
  <c r="AW52" i="188"/>
  <c r="AW52" i="190" s="1"/>
  <c r="AW47" i="188"/>
  <c r="AW47" i="190" s="1"/>
  <c r="AW40" i="188"/>
  <c r="AW40" i="190" s="1"/>
  <c r="AW20" i="188"/>
  <c r="AW20" i="190" s="1"/>
  <c r="AW50" i="188"/>
  <c r="AW50" i="190" s="1"/>
  <c r="AW37" i="188"/>
  <c r="AW37" i="190" s="1"/>
  <c r="AW17" i="188"/>
  <c r="AW17" i="190" s="1"/>
  <c r="AW46" i="188"/>
  <c r="AW46" i="190" s="1"/>
  <c r="AW34" i="188"/>
  <c r="AW34" i="190" s="1"/>
  <c r="AW48" i="188"/>
  <c r="AW48" i="190" s="1"/>
  <c r="AW45" i="188"/>
  <c r="AW45" i="190" s="1"/>
  <c r="AW42" i="188"/>
  <c r="AW42" i="190" s="1"/>
  <c r="AW39" i="188"/>
  <c r="AW39" i="190" s="1"/>
  <c r="AW19" i="188"/>
  <c r="AW19" i="190" s="1"/>
  <c r="AW36" i="188"/>
  <c r="AW36" i="190" s="1"/>
  <c r="AW33" i="188"/>
  <c r="AW33" i="190" s="1"/>
  <c r="AW30" i="188"/>
  <c r="AW30" i="190" s="1"/>
  <c r="AW27" i="188"/>
  <c r="AW27" i="190" s="1"/>
  <c r="AW44" i="188"/>
  <c r="AW44" i="190" s="1"/>
  <c r="AW24" i="188"/>
  <c r="AW24" i="190" s="1"/>
  <c r="AW49" i="188"/>
  <c r="AW49" i="190" s="1"/>
  <c r="AW41" i="188"/>
  <c r="AW41" i="190" s="1"/>
  <c r="AW21" i="188"/>
  <c r="AW21" i="190" s="1"/>
  <c r="AW38" i="188"/>
  <c r="AW38" i="190" s="1"/>
  <c r="AW18" i="188"/>
  <c r="AW18" i="190" s="1"/>
  <c r="AW71" i="188"/>
  <c r="AW71" i="190" s="1"/>
  <c r="AW35" i="188"/>
  <c r="AW35" i="190" s="1"/>
  <c r="AW12" i="188"/>
  <c r="AW12" i="190" s="1"/>
  <c r="AW9" i="188"/>
  <c r="AW11" i="188"/>
  <c r="AW11" i="190" s="1"/>
  <c r="AW29" i="188"/>
  <c r="AW29" i="190" s="1"/>
  <c r="AW14" i="188"/>
  <c r="AW14" i="190" s="1"/>
  <c r="AW32" i="188"/>
  <c r="AW32" i="190" s="1"/>
  <c r="AW15" i="188"/>
  <c r="AW15" i="190" s="1"/>
  <c r="AW16" i="188"/>
  <c r="AW16" i="190" s="1"/>
  <c r="AW22" i="188"/>
  <c r="AW22" i="190" s="1"/>
  <c r="AW25" i="188"/>
  <c r="AW25" i="190" s="1"/>
  <c r="AW13" i="188"/>
  <c r="AW13" i="190" s="1"/>
  <c r="AW31" i="188"/>
  <c r="AW31" i="190" s="1"/>
  <c r="AW10" i="188"/>
  <c r="AW10" i="190" s="1"/>
  <c r="AW28" i="188"/>
  <c r="AW28" i="190" s="1"/>
  <c r="AW94" i="188"/>
  <c r="AW94" i="190" s="1"/>
  <c r="AW92" i="188"/>
  <c r="AW87" i="188"/>
  <c r="AW87" i="190" s="1"/>
  <c r="AW89" i="188"/>
  <c r="AW89" i="190" s="1"/>
  <c r="AW93" i="188"/>
  <c r="AW93" i="190" s="1"/>
  <c r="BX86" i="168"/>
  <c r="CB31" i="170"/>
  <c r="CI31" i="168"/>
  <c r="CB70" i="170"/>
  <c r="CI70" i="168"/>
  <c r="AA55" i="207"/>
  <c r="AC55" i="206"/>
  <c r="AC55" i="207" s="1"/>
  <c r="AB55" i="206"/>
  <c r="AB55" i="207" s="1"/>
  <c r="AC63" i="206"/>
  <c r="AC63" i="207" s="1"/>
  <c r="AB63" i="206"/>
  <c r="AB63" i="207" s="1"/>
  <c r="AA63" i="207"/>
  <c r="AC68" i="206"/>
  <c r="AC68" i="207" s="1"/>
  <c r="AB68" i="206"/>
  <c r="AB68" i="207" s="1"/>
  <c r="AA68" i="207"/>
  <c r="AA19" i="207"/>
  <c r="AC19" i="206"/>
  <c r="AC19" i="207" s="1"/>
  <c r="AB19" i="206"/>
  <c r="AB19" i="207" s="1"/>
  <c r="BO86" i="168"/>
  <c r="AC76" i="201"/>
  <c r="AE76" i="205"/>
  <c r="AE76" i="201" s="1"/>
  <c r="AD76" i="205"/>
  <c r="AD76" i="201" s="1"/>
  <c r="AK86" i="168"/>
  <c r="D19" i="170"/>
  <c r="CB19" i="168"/>
  <c r="P86" i="168"/>
  <c r="CB75" i="170"/>
  <c r="CI75" i="168"/>
  <c r="BZ80" i="188"/>
  <c r="BZ80" i="190" s="1"/>
  <c r="BZ83" i="188"/>
  <c r="BZ83" i="190" s="1"/>
  <c r="BZ71" i="188"/>
  <c r="BZ71" i="190" s="1"/>
  <c r="BZ61" i="188"/>
  <c r="BZ61" i="190" s="1"/>
  <c r="BZ58" i="188"/>
  <c r="BZ58" i="190" s="1"/>
  <c r="BZ55" i="188"/>
  <c r="BZ55" i="190" s="1"/>
  <c r="BZ70" i="188"/>
  <c r="BZ70" i="190" s="1"/>
  <c r="BZ81" i="188"/>
  <c r="BZ81" i="190" s="1"/>
  <c r="BZ84" i="188"/>
  <c r="BZ84" i="190" s="1"/>
  <c r="BZ67" i="188"/>
  <c r="BZ67" i="190" s="1"/>
  <c r="BZ82" i="188"/>
  <c r="BZ82" i="190" s="1"/>
  <c r="BZ76" i="188"/>
  <c r="BZ76" i="190" s="1"/>
  <c r="BZ77" i="188"/>
  <c r="BZ77" i="190" s="1"/>
  <c r="BZ73" i="188"/>
  <c r="BZ73" i="190" s="1"/>
  <c r="BZ78" i="188"/>
  <c r="BZ78" i="190" s="1"/>
  <c r="BZ79" i="188"/>
  <c r="BZ79" i="190" s="1"/>
  <c r="BZ72" i="188"/>
  <c r="BZ72" i="190" s="1"/>
  <c r="BZ57" i="188"/>
  <c r="BZ57" i="190" s="1"/>
  <c r="BZ65" i="188"/>
  <c r="BZ65" i="190" s="1"/>
  <c r="BZ59" i="188"/>
  <c r="BZ59" i="190" s="1"/>
  <c r="BZ51" i="188"/>
  <c r="BZ51" i="190" s="1"/>
  <c r="BZ74" i="188"/>
  <c r="BZ74" i="190" s="1"/>
  <c r="BZ48" i="188"/>
  <c r="BZ48" i="190" s="1"/>
  <c r="BZ69" i="188"/>
  <c r="BZ69" i="190" s="1"/>
  <c r="BZ64" i="188"/>
  <c r="BZ64" i="190" s="1"/>
  <c r="BZ68" i="188"/>
  <c r="BZ68" i="190" s="1"/>
  <c r="BZ50" i="188"/>
  <c r="BZ50" i="190" s="1"/>
  <c r="BZ66" i="188"/>
  <c r="BZ66" i="190" s="1"/>
  <c r="BZ54" i="188"/>
  <c r="BZ54" i="190" s="1"/>
  <c r="BZ63" i="188"/>
  <c r="BZ63" i="190" s="1"/>
  <c r="BZ53" i="188"/>
  <c r="BZ53" i="190" s="1"/>
  <c r="BZ75" i="188"/>
  <c r="BZ75" i="190" s="1"/>
  <c r="BZ62" i="188"/>
  <c r="BZ62" i="190" s="1"/>
  <c r="BZ60" i="188"/>
  <c r="BZ60" i="190" s="1"/>
  <c r="BZ45" i="188"/>
  <c r="BZ45" i="190" s="1"/>
  <c r="BZ42" i="188"/>
  <c r="BZ42" i="190" s="1"/>
  <c r="BZ39" i="188"/>
  <c r="BZ39" i="190" s="1"/>
  <c r="BZ19" i="188"/>
  <c r="BZ19" i="190" s="1"/>
  <c r="BZ36" i="188"/>
  <c r="BZ36" i="190" s="1"/>
  <c r="BZ33" i="188"/>
  <c r="BZ33" i="190" s="1"/>
  <c r="BZ30" i="188"/>
  <c r="BZ30" i="190" s="1"/>
  <c r="BZ27" i="188"/>
  <c r="BZ27" i="190" s="1"/>
  <c r="BZ44" i="188"/>
  <c r="BZ44" i="190" s="1"/>
  <c r="BZ41" i="188"/>
  <c r="BZ41" i="190" s="1"/>
  <c r="BZ38" i="188"/>
  <c r="BZ38" i="190" s="1"/>
  <c r="BZ35" i="188"/>
  <c r="BZ35" i="190" s="1"/>
  <c r="BZ52" i="188"/>
  <c r="BZ52" i="190" s="1"/>
  <c r="BZ32" i="188"/>
  <c r="BZ32" i="190" s="1"/>
  <c r="BZ29" i="188"/>
  <c r="BZ29" i="190" s="1"/>
  <c r="BZ26" i="188"/>
  <c r="BZ26" i="190" s="1"/>
  <c r="BZ43" i="188"/>
  <c r="BZ43" i="190" s="1"/>
  <c r="BZ23" i="188"/>
  <c r="BZ23" i="190" s="1"/>
  <c r="BZ56" i="188"/>
  <c r="BZ56" i="190" s="1"/>
  <c r="BZ40" i="188"/>
  <c r="BZ40" i="190" s="1"/>
  <c r="BZ20" i="188"/>
  <c r="BZ20" i="190" s="1"/>
  <c r="BZ37" i="188"/>
  <c r="BZ37" i="190" s="1"/>
  <c r="BZ17" i="188"/>
  <c r="BZ17" i="190" s="1"/>
  <c r="BZ47" i="188"/>
  <c r="BZ47" i="190" s="1"/>
  <c r="BZ34" i="188"/>
  <c r="BZ34" i="190" s="1"/>
  <c r="BZ31" i="188"/>
  <c r="BZ31" i="190" s="1"/>
  <c r="BZ46" i="188"/>
  <c r="BZ46" i="190" s="1"/>
  <c r="BZ28" i="188"/>
  <c r="BZ28" i="190" s="1"/>
  <c r="BZ11" i="188"/>
  <c r="BZ11" i="190" s="1"/>
  <c r="BZ49" i="188"/>
  <c r="BZ49" i="190" s="1"/>
  <c r="BZ22" i="188"/>
  <c r="BZ22" i="190" s="1"/>
  <c r="BZ14" i="188"/>
  <c r="BZ14" i="190" s="1"/>
  <c r="BZ25" i="188"/>
  <c r="BZ25" i="190" s="1"/>
  <c r="BZ15" i="188"/>
  <c r="BZ15" i="190" s="1"/>
  <c r="BZ13" i="188"/>
  <c r="BZ13" i="190" s="1"/>
  <c r="BZ10" i="188"/>
  <c r="BZ10" i="190" s="1"/>
  <c r="BZ18" i="188"/>
  <c r="BZ18" i="190" s="1"/>
  <c r="BZ16" i="188"/>
  <c r="BZ16" i="190" s="1"/>
  <c r="BZ21" i="188"/>
  <c r="BZ21" i="190" s="1"/>
  <c r="BZ24" i="188"/>
  <c r="BZ24" i="190" s="1"/>
  <c r="BZ12" i="188"/>
  <c r="BZ12" i="190" s="1"/>
  <c r="BZ9" i="188"/>
  <c r="BZ92" i="188"/>
  <c r="BZ89" i="188"/>
  <c r="BZ89" i="190" s="1"/>
  <c r="BZ87" i="188"/>
  <c r="BZ87" i="190" s="1"/>
  <c r="BZ94" i="188"/>
  <c r="BZ94" i="190" s="1"/>
  <c r="BZ93" i="188"/>
  <c r="BZ93" i="190" s="1"/>
  <c r="BL82" i="188"/>
  <c r="BL82" i="190" s="1"/>
  <c r="BL63" i="188"/>
  <c r="BL63" i="190" s="1"/>
  <c r="BL60" i="188"/>
  <c r="BL60" i="190" s="1"/>
  <c r="BL68" i="188"/>
  <c r="BL68" i="190" s="1"/>
  <c r="BL57" i="188"/>
  <c r="BL57" i="190" s="1"/>
  <c r="BL75" i="188"/>
  <c r="BL75" i="190" s="1"/>
  <c r="BL67" i="188"/>
  <c r="BL67" i="190" s="1"/>
  <c r="BL77" i="188"/>
  <c r="BL77" i="190" s="1"/>
  <c r="BL65" i="188"/>
  <c r="BL65" i="190" s="1"/>
  <c r="BL79" i="188"/>
  <c r="BL79" i="190" s="1"/>
  <c r="BL72" i="188"/>
  <c r="BL72" i="190" s="1"/>
  <c r="BL83" i="188"/>
  <c r="BL83" i="190" s="1"/>
  <c r="BL80" i="188"/>
  <c r="BL80" i="190" s="1"/>
  <c r="BL66" i="188"/>
  <c r="BL66" i="190" s="1"/>
  <c r="BL73" i="188"/>
  <c r="BL73" i="190" s="1"/>
  <c r="BL58" i="188"/>
  <c r="BL58" i="190" s="1"/>
  <c r="BL50" i="188"/>
  <c r="BL50" i="190" s="1"/>
  <c r="BL62" i="188"/>
  <c r="BL62" i="190" s="1"/>
  <c r="BL84" i="188"/>
  <c r="BL84" i="190" s="1"/>
  <c r="BL74" i="188"/>
  <c r="BL74" i="190" s="1"/>
  <c r="BL61" i="188"/>
  <c r="BL61" i="190" s="1"/>
  <c r="BL78" i="188"/>
  <c r="BL78" i="190" s="1"/>
  <c r="BL55" i="188"/>
  <c r="BL55" i="190" s="1"/>
  <c r="BL56" i="188"/>
  <c r="BL56" i="190" s="1"/>
  <c r="BL59" i="188"/>
  <c r="BL59" i="190" s="1"/>
  <c r="BL52" i="188"/>
  <c r="BL52" i="190" s="1"/>
  <c r="BL70" i="188"/>
  <c r="BL70" i="190" s="1"/>
  <c r="BL71" i="188"/>
  <c r="BL71" i="190" s="1"/>
  <c r="BL69" i="188"/>
  <c r="BL69" i="190" s="1"/>
  <c r="BL64" i="188"/>
  <c r="BL64" i="190" s="1"/>
  <c r="BL44" i="188"/>
  <c r="BL44" i="190" s="1"/>
  <c r="BL41" i="188"/>
  <c r="BL41" i="190" s="1"/>
  <c r="BL21" i="188"/>
  <c r="BL21" i="190" s="1"/>
  <c r="BL38" i="188"/>
  <c r="BL38" i="190" s="1"/>
  <c r="BL18" i="188"/>
  <c r="BL18" i="190" s="1"/>
  <c r="BL35" i="188"/>
  <c r="BL35" i="190" s="1"/>
  <c r="BL51" i="188"/>
  <c r="BL51" i="190" s="1"/>
  <c r="BL32" i="188"/>
  <c r="BL32" i="190" s="1"/>
  <c r="BL29" i="188"/>
  <c r="BL29" i="190" s="1"/>
  <c r="BL81" i="188"/>
  <c r="BL81" i="190" s="1"/>
  <c r="BL49" i="188"/>
  <c r="BL49" i="190" s="1"/>
  <c r="BL43" i="188"/>
  <c r="BL43" i="190" s="1"/>
  <c r="BL47" i="188"/>
  <c r="BL47" i="190" s="1"/>
  <c r="BL40" i="188"/>
  <c r="BL40" i="190" s="1"/>
  <c r="BL37" i="188"/>
  <c r="BL37" i="190" s="1"/>
  <c r="BL76" i="188"/>
  <c r="BL76" i="190" s="1"/>
  <c r="BL34" i="188"/>
  <c r="BL34" i="190" s="1"/>
  <c r="BL46" i="188"/>
  <c r="BL46" i="190" s="1"/>
  <c r="BL31" i="188"/>
  <c r="BL31" i="190" s="1"/>
  <c r="BL28" i="188"/>
  <c r="BL28" i="190" s="1"/>
  <c r="BL25" i="188"/>
  <c r="BL25" i="190" s="1"/>
  <c r="BL45" i="188"/>
  <c r="BL45" i="190" s="1"/>
  <c r="BL42" i="188"/>
  <c r="BL42" i="190" s="1"/>
  <c r="BL22" i="188"/>
  <c r="BL22" i="190" s="1"/>
  <c r="BL48" i="188"/>
  <c r="BL48" i="190" s="1"/>
  <c r="BL39" i="188"/>
  <c r="BL39" i="190" s="1"/>
  <c r="BL19" i="188"/>
  <c r="BL19" i="190" s="1"/>
  <c r="BL54" i="188"/>
  <c r="BL54" i="190" s="1"/>
  <c r="BL36" i="188"/>
  <c r="BL36" i="190" s="1"/>
  <c r="BL33" i="188"/>
  <c r="BL33" i="190" s="1"/>
  <c r="BL53" i="188"/>
  <c r="BL53" i="190" s="1"/>
  <c r="BL30" i="188"/>
  <c r="BL30" i="190" s="1"/>
  <c r="BL15" i="188"/>
  <c r="BL15" i="190" s="1"/>
  <c r="BL17" i="188"/>
  <c r="BL17" i="190" s="1"/>
  <c r="BL13" i="188"/>
  <c r="BL13" i="190" s="1"/>
  <c r="BL20" i="188"/>
  <c r="BL20" i="190" s="1"/>
  <c r="BL16" i="188"/>
  <c r="BL16" i="190" s="1"/>
  <c r="BL10" i="188"/>
  <c r="BL10" i="190" s="1"/>
  <c r="BL23" i="188"/>
  <c r="BL23" i="190" s="1"/>
  <c r="BL26" i="188"/>
  <c r="BL26" i="190" s="1"/>
  <c r="BL12" i="188"/>
  <c r="BL12" i="190" s="1"/>
  <c r="BL9" i="188"/>
  <c r="BL11" i="188"/>
  <c r="BL11" i="190" s="1"/>
  <c r="BL27" i="188"/>
  <c r="BL27" i="190" s="1"/>
  <c r="BL24" i="188"/>
  <c r="BL24" i="190" s="1"/>
  <c r="BL14" i="188"/>
  <c r="BL14" i="190" s="1"/>
  <c r="BL93" i="188"/>
  <c r="BL93" i="190" s="1"/>
  <c r="BL92" i="188"/>
  <c r="BL87" i="188"/>
  <c r="BL87" i="190" s="1"/>
  <c r="BL94" i="188"/>
  <c r="BL94" i="190" s="1"/>
  <c r="BL89" i="188"/>
  <c r="BL89" i="190" s="1"/>
  <c r="BQ67" i="188"/>
  <c r="BQ67" i="190" s="1"/>
  <c r="BQ78" i="188"/>
  <c r="BQ78" i="190" s="1"/>
  <c r="BQ74" i="188"/>
  <c r="BQ74" i="190" s="1"/>
  <c r="BQ82" i="188"/>
  <c r="BQ82" i="190" s="1"/>
  <c r="BQ76" i="188"/>
  <c r="BQ76" i="190" s="1"/>
  <c r="BQ66" i="188"/>
  <c r="BQ66" i="190" s="1"/>
  <c r="BQ62" i="188"/>
  <c r="BQ62" i="190" s="1"/>
  <c r="BQ77" i="188"/>
  <c r="BQ77" i="190" s="1"/>
  <c r="BQ59" i="188"/>
  <c r="BQ59" i="190" s="1"/>
  <c r="BQ73" i="188"/>
  <c r="BQ73" i="190" s="1"/>
  <c r="BQ65" i="188"/>
  <c r="BQ65" i="190" s="1"/>
  <c r="BQ83" i="188"/>
  <c r="BQ83" i="190" s="1"/>
  <c r="BQ79" i="188"/>
  <c r="BQ79" i="190" s="1"/>
  <c r="BQ80" i="188"/>
  <c r="BQ80" i="190" s="1"/>
  <c r="BQ84" i="188"/>
  <c r="BQ84" i="190" s="1"/>
  <c r="BQ81" i="188"/>
  <c r="BQ81" i="190" s="1"/>
  <c r="BQ68" i="188"/>
  <c r="BQ68" i="190" s="1"/>
  <c r="BQ47" i="188"/>
  <c r="BQ47" i="190" s="1"/>
  <c r="BQ63" i="188"/>
  <c r="BQ63" i="190" s="1"/>
  <c r="BQ61" i="188"/>
  <c r="BQ61" i="190" s="1"/>
  <c r="BQ54" i="188"/>
  <c r="BQ54" i="190" s="1"/>
  <c r="BQ53" i="188"/>
  <c r="BQ53" i="190" s="1"/>
  <c r="BQ55" i="188"/>
  <c r="BQ55" i="190" s="1"/>
  <c r="BQ70" i="188"/>
  <c r="BQ70" i="190" s="1"/>
  <c r="BQ64" i="188"/>
  <c r="BQ64" i="190" s="1"/>
  <c r="BQ71" i="188"/>
  <c r="BQ71" i="190" s="1"/>
  <c r="BQ69" i="188"/>
  <c r="BQ69" i="190" s="1"/>
  <c r="BQ72" i="188"/>
  <c r="BQ72" i="190" s="1"/>
  <c r="BQ51" i="188"/>
  <c r="BQ51" i="190" s="1"/>
  <c r="BQ58" i="188"/>
  <c r="BQ58" i="190" s="1"/>
  <c r="BQ26" i="188"/>
  <c r="BQ26" i="190" s="1"/>
  <c r="BQ49" i="188"/>
  <c r="BQ49" i="190" s="1"/>
  <c r="BQ43" i="188"/>
  <c r="BQ43" i="190" s="1"/>
  <c r="BQ23" i="188"/>
  <c r="BQ23" i="190" s="1"/>
  <c r="BQ40" i="188"/>
  <c r="BQ40" i="190" s="1"/>
  <c r="BQ20" i="188"/>
  <c r="BQ20" i="190" s="1"/>
  <c r="BQ37" i="188"/>
  <c r="BQ37" i="190" s="1"/>
  <c r="BQ17" i="188"/>
  <c r="BQ17" i="190" s="1"/>
  <c r="BQ34" i="188"/>
  <c r="BQ34" i="190" s="1"/>
  <c r="BQ60" i="188"/>
  <c r="BQ60" i="190" s="1"/>
  <c r="BQ46" i="188"/>
  <c r="BQ46" i="190" s="1"/>
  <c r="BQ45" i="188"/>
  <c r="BQ45" i="190" s="1"/>
  <c r="BQ42" i="188"/>
  <c r="BQ42" i="190" s="1"/>
  <c r="BQ48" i="188"/>
  <c r="BQ48" i="190" s="1"/>
  <c r="BQ39" i="188"/>
  <c r="BQ39" i="190" s="1"/>
  <c r="BQ19" i="188"/>
  <c r="BQ19" i="190" s="1"/>
  <c r="BQ75" i="188"/>
  <c r="BQ75" i="190" s="1"/>
  <c r="BQ36" i="188"/>
  <c r="BQ36" i="190" s="1"/>
  <c r="BQ50" i="188"/>
  <c r="BQ50" i="190" s="1"/>
  <c r="BQ33" i="188"/>
  <c r="BQ33" i="190" s="1"/>
  <c r="BQ52" i="188"/>
  <c r="BQ52" i="190" s="1"/>
  <c r="BQ30" i="188"/>
  <c r="BQ30" i="190" s="1"/>
  <c r="BQ27" i="188"/>
  <c r="BQ27" i="190" s="1"/>
  <c r="BQ56" i="188"/>
  <c r="BQ56" i="190" s="1"/>
  <c r="BQ44" i="188"/>
  <c r="BQ44" i="190" s="1"/>
  <c r="BQ24" i="188"/>
  <c r="BQ24" i="190" s="1"/>
  <c r="BQ41" i="188"/>
  <c r="BQ41" i="190" s="1"/>
  <c r="BQ21" i="188"/>
  <c r="BQ21" i="190" s="1"/>
  <c r="BQ38" i="188"/>
  <c r="BQ38" i="190" s="1"/>
  <c r="BQ18" i="188"/>
  <c r="BQ18" i="190" s="1"/>
  <c r="BQ57" i="188"/>
  <c r="BQ57" i="190" s="1"/>
  <c r="BQ35" i="188"/>
  <c r="BQ35" i="190" s="1"/>
  <c r="BQ12" i="188"/>
  <c r="BQ12" i="190" s="1"/>
  <c r="BQ9" i="188"/>
  <c r="BQ29" i="188"/>
  <c r="BQ29" i="190" s="1"/>
  <c r="BQ32" i="188"/>
  <c r="BQ32" i="190" s="1"/>
  <c r="BQ22" i="188"/>
  <c r="BQ22" i="190" s="1"/>
  <c r="BQ25" i="188"/>
  <c r="BQ25" i="190" s="1"/>
  <c r="BQ11" i="188"/>
  <c r="BQ11" i="190" s="1"/>
  <c r="BQ28" i="188"/>
  <c r="BQ28" i="190" s="1"/>
  <c r="BQ31" i="188"/>
  <c r="BQ31" i="190" s="1"/>
  <c r="BQ14" i="188"/>
  <c r="BQ14" i="190" s="1"/>
  <c r="BQ15" i="188"/>
  <c r="BQ15" i="190" s="1"/>
  <c r="BQ13" i="188"/>
  <c r="BQ13" i="190" s="1"/>
  <c r="BQ10" i="188"/>
  <c r="BQ10" i="190" s="1"/>
  <c r="BQ16" i="188"/>
  <c r="BQ16" i="190" s="1"/>
  <c r="BQ94" i="188"/>
  <c r="BQ94" i="190" s="1"/>
  <c r="BQ92" i="188"/>
  <c r="BQ87" i="188"/>
  <c r="BQ87" i="190" s="1"/>
  <c r="BQ89" i="188"/>
  <c r="BQ89" i="190" s="1"/>
  <c r="BQ93" i="188"/>
  <c r="BQ93" i="190" s="1"/>
  <c r="CD86" i="168"/>
  <c r="AA62" i="207"/>
  <c r="AC62" i="206"/>
  <c r="AC62" i="207" s="1"/>
  <c r="AB62" i="206"/>
  <c r="AB62" i="207" s="1"/>
  <c r="AC83" i="206"/>
  <c r="AC83" i="207" s="1"/>
  <c r="AB83" i="206"/>
  <c r="AB83" i="207" s="1"/>
  <c r="AA83" i="207"/>
  <c r="AA88" i="207"/>
  <c r="AC88" i="206"/>
  <c r="AC88" i="207" s="1"/>
  <c r="AB88" i="206"/>
  <c r="AB88" i="207" s="1"/>
  <c r="AA39" i="207"/>
  <c r="AB39" i="206"/>
  <c r="AB39" i="207" s="1"/>
  <c r="AC39" i="206"/>
  <c r="AC39" i="207" s="1"/>
  <c r="AZ86" i="168"/>
  <c r="D23" i="170"/>
  <c r="CB23" i="168"/>
  <c r="AC87" i="201"/>
  <c r="AE87" i="205"/>
  <c r="AE87" i="201" s="1"/>
  <c r="AD87" i="205"/>
  <c r="AD87" i="201" s="1"/>
  <c r="CB29" i="170"/>
  <c r="CI29" i="168"/>
  <c r="AC41" i="201"/>
  <c r="AE41" i="205"/>
  <c r="AE41" i="201" s="1"/>
  <c r="AD41" i="205"/>
  <c r="AD41" i="201" s="1"/>
  <c r="AC14" i="201"/>
  <c r="AE14" i="205"/>
  <c r="AE14" i="201" s="1"/>
  <c r="AD14" i="205"/>
  <c r="AD14" i="201" s="1"/>
  <c r="AC33" i="201"/>
  <c r="AE33" i="205"/>
  <c r="AE33" i="201" s="1"/>
  <c r="AD33" i="205"/>
  <c r="AD33" i="201" s="1"/>
  <c r="AC26" i="201"/>
  <c r="AD26" i="205"/>
  <c r="AD26" i="201" s="1"/>
  <c r="AE26" i="205"/>
  <c r="AE26" i="201" s="1"/>
  <c r="D26" i="170"/>
  <c r="CB26" i="168"/>
  <c r="W86" i="168"/>
  <c r="N81" i="188"/>
  <c r="N81" i="190" s="1"/>
  <c r="N72" i="188"/>
  <c r="N72" i="190" s="1"/>
  <c r="N83" i="188"/>
  <c r="N83" i="190" s="1"/>
  <c r="N53" i="188"/>
  <c r="N53" i="190" s="1"/>
  <c r="N84" i="188"/>
  <c r="N84" i="190" s="1"/>
  <c r="N71" i="188"/>
  <c r="N71" i="190" s="1"/>
  <c r="N64" i="188"/>
  <c r="N64" i="190" s="1"/>
  <c r="N70" i="188"/>
  <c r="N70" i="190" s="1"/>
  <c r="N61" i="188"/>
  <c r="N61" i="190" s="1"/>
  <c r="N82" i="188"/>
  <c r="N82" i="190" s="1"/>
  <c r="N63" i="188"/>
  <c r="N63" i="190" s="1"/>
  <c r="N76" i="188"/>
  <c r="N76" i="190" s="1"/>
  <c r="N75" i="188"/>
  <c r="N75" i="190" s="1"/>
  <c r="N78" i="188"/>
  <c r="N78" i="190" s="1"/>
  <c r="N79" i="188"/>
  <c r="N79" i="190" s="1"/>
  <c r="N73" i="188"/>
  <c r="N73" i="190" s="1"/>
  <c r="N80" i="188"/>
  <c r="N80" i="190" s="1"/>
  <c r="N65" i="188"/>
  <c r="N65" i="190" s="1"/>
  <c r="N58" i="188"/>
  <c r="N58" i="190" s="1"/>
  <c r="N52" i="188"/>
  <c r="N52" i="190" s="1"/>
  <c r="N49" i="188"/>
  <c r="N49" i="190" s="1"/>
  <c r="N67" i="188"/>
  <c r="N67" i="190" s="1"/>
  <c r="N62" i="188"/>
  <c r="N62" i="190" s="1"/>
  <c r="N60" i="188"/>
  <c r="N60" i="190" s="1"/>
  <c r="N66" i="188"/>
  <c r="N66" i="190" s="1"/>
  <c r="N74" i="188"/>
  <c r="N74" i="190" s="1"/>
  <c r="N77" i="188"/>
  <c r="N77" i="190" s="1"/>
  <c r="N59" i="188"/>
  <c r="N59" i="190" s="1"/>
  <c r="N55" i="188"/>
  <c r="N55" i="190" s="1"/>
  <c r="N54" i="188"/>
  <c r="N54" i="190" s="1"/>
  <c r="N69" i="188"/>
  <c r="N69" i="190" s="1"/>
  <c r="N56" i="188"/>
  <c r="N56" i="190" s="1"/>
  <c r="N68" i="188"/>
  <c r="N68" i="190" s="1"/>
  <c r="N57" i="188"/>
  <c r="N57" i="190" s="1"/>
  <c r="N31" i="188"/>
  <c r="N31" i="190" s="1"/>
  <c r="N28" i="188"/>
  <c r="N28" i="190" s="1"/>
  <c r="N50" i="188"/>
  <c r="N50" i="190" s="1"/>
  <c r="N45" i="188"/>
  <c r="N45" i="190" s="1"/>
  <c r="N25" i="188"/>
  <c r="N25" i="190" s="1"/>
  <c r="N42" i="188"/>
  <c r="N42" i="190" s="1"/>
  <c r="N22" i="188"/>
  <c r="N22" i="190" s="1"/>
  <c r="N39" i="188"/>
  <c r="N39" i="190" s="1"/>
  <c r="N19" i="188"/>
  <c r="N19" i="190" s="1"/>
  <c r="N36" i="188"/>
  <c r="N36" i="190" s="1"/>
  <c r="N33" i="188"/>
  <c r="N33" i="190" s="1"/>
  <c r="N51" i="188"/>
  <c r="N51" i="190" s="1"/>
  <c r="N44" i="188"/>
  <c r="N44" i="190" s="1"/>
  <c r="N24" i="188"/>
  <c r="N24" i="190" s="1"/>
  <c r="N41" i="188"/>
  <c r="N41" i="190" s="1"/>
  <c r="N21" i="188"/>
  <c r="N21" i="190" s="1"/>
  <c r="N38" i="188"/>
  <c r="N38" i="190" s="1"/>
  <c r="N18" i="188"/>
  <c r="N18" i="190" s="1"/>
  <c r="N35" i="188"/>
  <c r="N35" i="190" s="1"/>
  <c r="N32" i="188"/>
  <c r="N32" i="190" s="1"/>
  <c r="N29" i="188"/>
  <c r="N29" i="190" s="1"/>
  <c r="N48" i="188"/>
  <c r="N48" i="190" s="1"/>
  <c r="N47" i="188"/>
  <c r="N47" i="190" s="1"/>
  <c r="N26" i="188"/>
  <c r="N26" i="190" s="1"/>
  <c r="N43" i="188"/>
  <c r="N43" i="190" s="1"/>
  <c r="N23" i="188"/>
  <c r="N23" i="190" s="1"/>
  <c r="N46" i="188"/>
  <c r="N46" i="190" s="1"/>
  <c r="N40" i="188"/>
  <c r="N40" i="190" s="1"/>
  <c r="N20" i="188"/>
  <c r="N20" i="190" s="1"/>
  <c r="N9" i="188"/>
  <c r="N34" i="188"/>
  <c r="N34" i="190" s="1"/>
  <c r="N15" i="188"/>
  <c r="N15" i="190" s="1"/>
  <c r="N16" i="188"/>
  <c r="N16" i="190" s="1"/>
  <c r="N14" i="188"/>
  <c r="N14" i="190" s="1"/>
  <c r="N11" i="188"/>
  <c r="N11" i="190" s="1"/>
  <c r="N17" i="188"/>
  <c r="N17" i="190" s="1"/>
  <c r="N13" i="188"/>
  <c r="N13" i="190" s="1"/>
  <c r="N10" i="188"/>
  <c r="N10" i="190" s="1"/>
  <c r="N27" i="188"/>
  <c r="N27" i="190" s="1"/>
  <c r="N30" i="188"/>
  <c r="N30" i="190" s="1"/>
  <c r="N12" i="188"/>
  <c r="N12" i="190" s="1"/>
  <c r="N37" i="188"/>
  <c r="N37" i="190" s="1"/>
  <c r="N94" i="188"/>
  <c r="N94" i="190" s="1"/>
  <c r="N92" i="188"/>
  <c r="N93" i="188"/>
  <c r="N93" i="190" s="1"/>
  <c r="N87" i="188"/>
  <c r="N87" i="190" s="1"/>
  <c r="N89" i="188"/>
  <c r="N89" i="190" s="1"/>
  <c r="S77" i="188"/>
  <c r="S77" i="190" s="1"/>
  <c r="S58" i="188"/>
  <c r="S58" i="190" s="1"/>
  <c r="S69" i="188"/>
  <c r="S69" i="190" s="1"/>
  <c r="S82" i="188"/>
  <c r="S82" i="190" s="1"/>
  <c r="S68" i="188"/>
  <c r="S68" i="190" s="1"/>
  <c r="S83" i="188"/>
  <c r="S83" i="190" s="1"/>
  <c r="S78" i="188"/>
  <c r="S78" i="190" s="1"/>
  <c r="S66" i="188"/>
  <c r="S66" i="190" s="1"/>
  <c r="S79" i="188"/>
  <c r="S79" i="190" s="1"/>
  <c r="S73" i="188"/>
  <c r="S73" i="190" s="1"/>
  <c r="S80" i="188"/>
  <c r="S80" i="190" s="1"/>
  <c r="S84" i="188"/>
  <c r="S84" i="190" s="1"/>
  <c r="S81" i="188"/>
  <c r="S81" i="190" s="1"/>
  <c r="S64" i="188"/>
  <c r="S64" i="190" s="1"/>
  <c r="S60" i="188"/>
  <c r="S60" i="190" s="1"/>
  <c r="S61" i="188"/>
  <c r="S61" i="190" s="1"/>
  <c r="S51" i="188"/>
  <c r="S51" i="190" s="1"/>
  <c r="S74" i="188"/>
  <c r="S74" i="190" s="1"/>
  <c r="S59" i="188"/>
  <c r="S59" i="190" s="1"/>
  <c r="S76" i="188"/>
  <c r="S76" i="190" s="1"/>
  <c r="S65" i="188"/>
  <c r="S65" i="190" s="1"/>
  <c r="S55" i="188"/>
  <c r="S55" i="190" s="1"/>
  <c r="S56" i="188"/>
  <c r="S56" i="190" s="1"/>
  <c r="S53" i="188"/>
  <c r="S53" i="190" s="1"/>
  <c r="S71" i="188"/>
  <c r="S71" i="190" s="1"/>
  <c r="S57" i="188"/>
  <c r="S57" i="190" s="1"/>
  <c r="S75" i="188"/>
  <c r="S75" i="190" s="1"/>
  <c r="S70" i="188"/>
  <c r="S70" i="190" s="1"/>
  <c r="S72" i="188"/>
  <c r="S72" i="190" s="1"/>
  <c r="S63" i="188"/>
  <c r="S63" i="190" s="1"/>
  <c r="S67" i="188"/>
  <c r="S67" i="190" s="1"/>
  <c r="S62" i="188"/>
  <c r="S62" i="190" s="1"/>
  <c r="S52" i="188"/>
  <c r="S52" i="190" s="1"/>
  <c r="S50" i="188"/>
  <c r="S50" i="190" s="1"/>
  <c r="S39" i="188"/>
  <c r="S39" i="190" s="1"/>
  <c r="S49" i="188"/>
  <c r="S49" i="190" s="1"/>
  <c r="S36" i="188"/>
  <c r="S36" i="190" s="1"/>
  <c r="S16" i="188"/>
  <c r="S16" i="190" s="1"/>
  <c r="S33" i="188"/>
  <c r="S33" i="190" s="1"/>
  <c r="S30" i="188"/>
  <c r="S30" i="190" s="1"/>
  <c r="S27" i="188"/>
  <c r="S27" i="190" s="1"/>
  <c r="S44" i="188"/>
  <c r="S44" i="190" s="1"/>
  <c r="S24" i="188"/>
  <c r="S24" i="190" s="1"/>
  <c r="S41" i="188"/>
  <c r="S41" i="190" s="1"/>
  <c r="S38" i="188"/>
  <c r="S38" i="190" s="1"/>
  <c r="S54" i="188"/>
  <c r="S54" i="190" s="1"/>
  <c r="S35" i="188"/>
  <c r="S35" i="190" s="1"/>
  <c r="S29" i="188"/>
  <c r="S29" i="190" s="1"/>
  <c r="S47" i="188"/>
  <c r="S47" i="190" s="1"/>
  <c r="S26" i="188"/>
  <c r="S26" i="190" s="1"/>
  <c r="S48" i="188"/>
  <c r="S48" i="190" s="1"/>
  <c r="S43" i="188"/>
  <c r="S43" i="190" s="1"/>
  <c r="S23" i="188"/>
  <c r="S23" i="190" s="1"/>
  <c r="S40" i="188"/>
  <c r="S40" i="190" s="1"/>
  <c r="S20" i="188"/>
  <c r="S20" i="190" s="1"/>
  <c r="S46" i="188"/>
  <c r="S46" i="190" s="1"/>
  <c r="S37" i="188"/>
  <c r="S37" i="190" s="1"/>
  <c r="S17" i="188"/>
  <c r="S17" i="190" s="1"/>
  <c r="S34" i="188"/>
  <c r="S34" i="190" s="1"/>
  <c r="S31" i="188"/>
  <c r="S31" i="190" s="1"/>
  <c r="S28" i="188"/>
  <c r="S28" i="190" s="1"/>
  <c r="S45" i="188"/>
  <c r="S45" i="190" s="1"/>
  <c r="S25" i="188"/>
  <c r="S25" i="190" s="1"/>
  <c r="S15" i="188"/>
  <c r="S15" i="190" s="1"/>
  <c r="S14" i="188"/>
  <c r="S14" i="190" s="1"/>
  <c r="S11" i="188"/>
  <c r="S11" i="190" s="1"/>
  <c r="S19" i="188"/>
  <c r="S19" i="190" s="1"/>
  <c r="S22" i="188"/>
  <c r="S22" i="190" s="1"/>
  <c r="S32" i="188"/>
  <c r="S32" i="190" s="1"/>
  <c r="S13" i="188"/>
  <c r="S13" i="190" s="1"/>
  <c r="S18" i="188"/>
  <c r="S18" i="190" s="1"/>
  <c r="S10" i="188"/>
  <c r="S10" i="190" s="1"/>
  <c r="S21" i="188"/>
  <c r="S21" i="190" s="1"/>
  <c r="S42" i="188"/>
  <c r="S42" i="190" s="1"/>
  <c r="S12" i="188"/>
  <c r="S12" i="190" s="1"/>
  <c r="S9" i="188"/>
  <c r="S92" i="188"/>
  <c r="S87" i="188"/>
  <c r="S87" i="190" s="1"/>
  <c r="S94" i="188"/>
  <c r="S94" i="190" s="1"/>
  <c r="S93" i="188"/>
  <c r="S93" i="190" s="1"/>
  <c r="S89" i="188"/>
  <c r="S89" i="190" s="1"/>
  <c r="E79" i="188"/>
  <c r="E79" i="190" s="1"/>
  <c r="E67" i="188"/>
  <c r="E67" i="190" s="1"/>
  <c r="E60" i="188"/>
  <c r="E60" i="190" s="1"/>
  <c r="E77" i="188"/>
  <c r="E77" i="190" s="1"/>
  <c r="E83" i="188"/>
  <c r="E83" i="190" s="1"/>
  <c r="E78" i="188"/>
  <c r="E78" i="190" s="1"/>
  <c r="E74" i="188"/>
  <c r="E74" i="190" s="1"/>
  <c r="E66" i="188"/>
  <c r="E66" i="190" s="1"/>
  <c r="E73" i="188"/>
  <c r="E73" i="190" s="1"/>
  <c r="E80" i="188"/>
  <c r="E80" i="190" s="1"/>
  <c r="E84" i="188"/>
  <c r="E84" i="190" s="1"/>
  <c r="E81" i="188"/>
  <c r="E81" i="190" s="1"/>
  <c r="E71" i="188"/>
  <c r="E71" i="190" s="1"/>
  <c r="E82" i="188"/>
  <c r="E82" i="190" s="1"/>
  <c r="E68" i="188"/>
  <c r="E68" i="190" s="1"/>
  <c r="E75" i="188"/>
  <c r="E75" i="190" s="1"/>
  <c r="E72" i="188"/>
  <c r="E72" i="190" s="1"/>
  <c r="E69" i="188"/>
  <c r="E69" i="190" s="1"/>
  <c r="E54" i="188"/>
  <c r="E54" i="190" s="1"/>
  <c r="E55" i="188"/>
  <c r="E55" i="190" s="1"/>
  <c r="E50" i="188"/>
  <c r="E50" i="190" s="1"/>
  <c r="E56" i="188"/>
  <c r="E56" i="190" s="1"/>
  <c r="E53" i="188"/>
  <c r="E53" i="190" s="1"/>
  <c r="E62" i="188"/>
  <c r="E62" i="190" s="1"/>
  <c r="E64" i="188"/>
  <c r="E64" i="190" s="1"/>
  <c r="E63" i="188"/>
  <c r="E63" i="190" s="1"/>
  <c r="E61" i="188"/>
  <c r="E61" i="190" s="1"/>
  <c r="E76" i="188"/>
  <c r="E76" i="190" s="1"/>
  <c r="E65" i="188"/>
  <c r="E65" i="190" s="1"/>
  <c r="E59" i="188"/>
  <c r="E59" i="190" s="1"/>
  <c r="E41" i="188"/>
  <c r="E41" i="190" s="1"/>
  <c r="E70" i="188"/>
  <c r="E70" i="190" s="1"/>
  <c r="E38" i="188"/>
  <c r="E38" i="190" s="1"/>
  <c r="E18" i="188"/>
  <c r="E18" i="190" s="1"/>
  <c r="E35" i="188"/>
  <c r="E35" i="190" s="1"/>
  <c r="E32" i="188"/>
  <c r="E32" i="190" s="1"/>
  <c r="E47" i="188"/>
  <c r="E47" i="190" s="1"/>
  <c r="E29" i="188"/>
  <c r="E29" i="190" s="1"/>
  <c r="E48" i="188"/>
  <c r="E48" i="190" s="1"/>
  <c r="E26" i="188"/>
  <c r="E26" i="190" s="1"/>
  <c r="E43" i="188"/>
  <c r="E43" i="190" s="1"/>
  <c r="E46" i="188"/>
  <c r="E46" i="190" s="1"/>
  <c r="E40" i="188"/>
  <c r="E40" i="190" s="1"/>
  <c r="E52" i="188"/>
  <c r="E52" i="190" s="1"/>
  <c r="E37" i="188"/>
  <c r="E37" i="190" s="1"/>
  <c r="E34" i="188"/>
  <c r="E34" i="190" s="1"/>
  <c r="E57" i="188"/>
  <c r="E57" i="190" s="1"/>
  <c r="E31" i="188"/>
  <c r="E31" i="190" s="1"/>
  <c r="E49" i="188"/>
  <c r="E49" i="190" s="1"/>
  <c r="E28" i="188"/>
  <c r="E28" i="190" s="1"/>
  <c r="E45" i="188"/>
  <c r="E45" i="190" s="1"/>
  <c r="E25" i="188"/>
  <c r="E25" i="190" s="1"/>
  <c r="E58" i="188"/>
  <c r="E58" i="190" s="1"/>
  <c r="E42" i="188"/>
  <c r="E42" i="190" s="1"/>
  <c r="E22" i="188"/>
  <c r="E22" i="190" s="1"/>
  <c r="E39" i="188"/>
  <c r="E39" i="190" s="1"/>
  <c r="E19" i="188"/>
  <c r="E19" i="190" s="1"/>
  <c r="E36" i="188"/>
  <c r="E36" i="190" s="1"/>
  <c r="E33" i="188"/>
  <c r="E33" i="190" s="1"/>
  <c r="E51" i="188"/>
  <c r="E51" i="190" s="1"/>
  <c r="E30" i="188"/>
  <c r="E30" i="190" s="1"/>
  <c r="E27" i="188"/>
  <c r="E27" i="190" s="1"/>
  <c r="E20" i="188"/>
  <c r="E20" i="190" s="1"/>
  <c r="E23" i="188"/>
  <c r="E23" i="190" s="1"/>
  <c r="E13" i="188"/>
  <c r="E13" i="190" s="1"/>
  <c r="E10" i="188"/>
  <c r="E10" i="190" s="1"/>
  <c r="E44" i="188"/>
  <c r="E44" i="190" s="1"/>
  <c r="E12" i="188"/>
  <c r="E12" i="190" s="1"/>
  <c r="E9" i="188"/>
  <c r="E15" i="188"/>
  <c r="E15" i="190" s="1"/>
  <c r="E21" i="188"/>
  <c r="E21" i="190" s="1"/>
  <c r="E14" i="188"/>
  <c r="E14" i="190" s="1"/>
  <c r="E24" i="188"/>
  <c r="E24" i="190" s="1"/>
  <c r="E16" i="188"/>
  <c r="E16" i="190" s="1"/>
  <c r="E11" i="188"/>
  <c r="E11" i="190" s="1"/>
  <c r="E17" i="188"/>
  <c r="E17" i="190" s="1"/>
  <c r="E89" i="188"/>
  <c r="E89" i="190" s="1"/>
  <c r="E94" i="188"/>
  <c r="E94" i="190" s="1"/>
  <c r="E92" i="188"/>
  <c r="E93" i="188"/>
  <c r="E93" i="190" s="1"/>
  <c r="E87" i="188"/>
  <c r="E87" i="190" s="1"/>
  <c r="J84" i="188"/>
  <c r="J84" i="190" s="1"/>
  <c r="J79" i="188"/>
  <c r="J79" i="190" s="1"/>
  <c r="J73" i="188"/>
  <c r="J73" i="190" s="1"/>
  <c r="J80" i="188"/>
  <c r="J80" i="190" s="1"/>
  <c r="J65" i="188"/>
  <c r="J65" i="190" s="1"/>
  <c r="J62" i="188"/>
  <c r="J62" i="190" s="1"/>
  <c r="J72" i="188"/>
  <c r="J72" i="190" s="1"/>
  <c r="J59" i="188"/>
  <c r="J59" i="190" s="1"/>
  <c r="J81" i="188"/>
  <c r="J81" i="190" s="1"/>
  <c r="J71" i="188"/>
  <c r="J71" i="190" s="1"/>
  <c r="J69" i="188"/>
  <c r="J69" i="190" s="1"/>
  <c r="J82" i="188"/>
  <c r="J82" i="190" s="1"/>
  <c r="J76" i="188"/>
  <c r="J76" i="190" s="1"/>
  <c r="J77" i="188"/>
  <c r="J77" i="190" s="1"/>
  <c r="J83" i="188"/>
  <c r="J83" i="190" s="1"/>
  <c r="J74" i="188"/>
  <c r="J74" i="190" s="1"/>
  <c r="J78" i="188"/>
  <c r="J78" i="190" s="1"/>
  <c r="J66" i="188"/>
  <c r="J66" i="190" s="1"/>
  <c r="J68" i="188"/>
  <c r="J68" i="190" s="1"/>
  <c r="J53" i="188"/>
  <c r="J53" i="190" s="1"/>
  <c r="J57" i="188"/>
  <c r="J57" i="190" s="1"/>
  <c r="J63" i="188"/>
  <c r="J63" i="190" s="1"/>
  <c r="J58" i="188"/>
  <c r="J58" i="190" s="1"/>
  <c r="J52" i="188"/>
  <c r="J52" i="190" s="1"/>
  <c r="J64" i="188"/>
  <c r="J64" i="190" s="1"/>
  <c r="J61" i="188"/>
  <c r="J61" i="190" s="1"/>
  <c r="J49" i="188"/>
  <c r="J49" i="190" s="1"/>
  <c r="J67" i="188"/>
  <c r="J67" i="190" s="1"/>
  <c r="J60" i="188"/>
  <c r="J60" i="190" s="1"/>
  <c r="J70" i="188"/>
  <c r="J70" i="190" s="1"/>
  <c r="J55" i="188"/>
  <c r="J55" i="190" s="1"/>
  <c r="J54" i="188"/>
  <c r="J54" i="190" s="1"/>
  <c r="J48" i="188"/>
  <c r="J48" i="190" s="1"/>
  <c r="J47" i="188"/>
  <c r="J47" i="190" s="1"/>
  <c r="J43" i="188"/>
  <c r="J43" i="190" s="1"/>
  <c r="J23" i="188"/>
  <c r="J23" i="190" s="1"/>
  <c r="J46" i="188"/>
  <c r="J46" i="190" s="1"/>
  <c r="J40" i="188"/>
  <c r="J40" i="190" s="1"/>
  <c r="J20" i="188"/>
  <c r="J20" i="190" s="1"/>
  <c r="J37" i="188"/>
  <c r="J37" i="190" s="1"/>
  <c r="J17" i="188"/>
  <c r="J17" i="190" s="1"/>
  <c r="J34" i="188"/>
  <c r="J34" i="190" s="1"/>
  <c r="J14" i="188"/>
  <c r="J14" i="190" s="1"/>
  <c r="J31" i="188"/>
  <c r="J31" i="190" s="1"/>
  <c r="J50" i="188"/>
  <c r="J50" i="190" s="1"/>
  <c r="J45" i="188"/>
  <c r="J45" i="190" s="1"/>
  <c r="J42" i="188"/>
  <c r="J42" i="190" s="1"/>
  <c r="J56" i="188"/>
  <c r="J56" i="190" s="1"/>
  <c r="J39" i="188"/>
  <c r="J39" i="190" s="1"/>
  <c r="J36" i="188"/>
  <c r="J36" i="190" s="1"/>
  <c r="J33" i="188"/>
  <c r="J33" i="190" s="1"/>
  <c r="J75" i="188"/>
  <c r="J75" i="190" s="1"/>
  <c r="J30" i="188"/>
  <c r="J30" i="190" s="1"/>
  <c r="J51" i="188"/>
  <c r="J51" i="190" s="1"/>
  <c r="J27" i="188"/>
  <c r="J27" i="190" s="1"/>
  <c r="J44" i="188"/>
  <c r="J44" i="190" s="1"/>
  <c r="J24" i="188"/>
  <c r="J24" i="190" s="1"/>
  <c r="J41" i="188"/>
  <c r="J41" i="190" s="1"/>
  <c r="J21" i="188"/>
  <c r="J21" i="190" s="1"/>
  <c r="J38" i="188"/>
  <c r="J38" i="190" s="1"/>
  <c r="J18" i="188"/>
  <c r="J18" i="190" s="1"/>
  <c r="J35" i="188"/>
  <c r="J35" i="190" s="1"/>
  <c r="J32" i="188"/>
  <c r="J32" i="190" s="1"/>
  <c r="J26" i="188"/>
  <c r="J26" i="190" s="1"/>
  <c r="J29" i="188"/>
  <c r="J29" i="190" s="1"/>
  <c r="J12" i="188"/>
  <c r="J12" i="190" s="1"/>
  <c r="J9" i="188"/>
  <c r="J19" i="188"/>
  <c r="J19" i="190" s="1"/>
  <c r="J22" i="188"/>
  <c r="J22" i="190" s="1"/>
  <c r="J25" i="188"/>
  <c r="J25" i="190" s="1"/>
  <c r="J28" i="188"/>
  <c r="J28" i="190" s="1"/>
  <c r="J15" i="188"/>
  <c r="J15" i="190" s="1"/>
  <c r="J16" i="188"/>
  <c r="J16" i="190" s="1"/>
  <c r="J11" i="188"/>
  <c r="J11" i="190" s="1"/>
  <c r="J13" i="188"/>
  <c r="J13" i="190" s="1"/>
  <c r="J10" i="188"/>
  <c r="J10" i="190" s="1"/>
  <c r="J94" i="188"/>
  <c r="J94" i="190" s="1"/>
  <c r="J92" i="188"/>
  <c r="J89" i="188"/>
  <c r="J89" i="190" s="1"/>
  <c r="J87" i="188"/>
  <c r="J87" i="190" s="1"/>
  <c r="J93" i="188"/>
  <c r="J93" i="190" s="1"/>
  <c r="AA70" i="207"/>
  <c r="AC70" i="206"/>
  <c r="AC70" i="207" s="1"/>
  <c r="AB70" i="206"/>
  <c r="AB70" i="207" s="1"/>
  <c r="AA24" i="207"/>
  <c r="AC24" i="206"/>
  <c r="AC24" i="207" s="1"/>
  <c r="AB24" i="206"/>
  <c r="AB24" i="207" s="1"/>
  <c r="AA29" i="207"/>
  <c r="AC29" i="206"/>
  <c r="AC29" i="207" s="1"/>
  <c r="AB29" i="206"/>
  <c r="AB29" i="207" s="1"/>
  <c r="AA59" i="207"/>
  <c r="AC59" i="206"/>
  <c r="AC59" i="207" s="1"/>
  <c r="AB59" i="206"/>
  <c r="AB59" i="207" s="1"/>
  <c r="D39" i="170"/>
  <c r="CB39" i="168"/>
  <c r="AO86" i="168"/>
  <c r="D79" i="170"/>
  <c r="CB79" i="168"/>
  <c r="AP86" i="168"/>
  <c r="AC42" i="201"/>
  <c r="AD42" i="205"/>
  <c r="AD42" i="201" s="1"/>
  <c r="AE42" i="205"/>
  <c r="AE42" i="201" s="1"/>
  <c r="AC52" i="201"/>
  <c r="AE52" i="205"/>
  <c r="AE52" i="201" s="1"/>
  <c r="AD52" i="205"/>
  <c r="AD52" i="201" s="1"/>
  <c r="AC55" i="201"/>
  <c r="AD55" i="205"/>
  <c r="AD55" i="201" s="1"/>
  <c r="AE55" i="205"/>
  <c r="AE55" i="201" s="1"/>
  <c r="AC48" i="201"/>
  <c r="AD48" i="205"/>
  <c r="AD48" i="201" s="1"/>
  <c r="AE48" i="205"/>
  <c r="AE48" i="201" s="1"/>
  <c r="CB37" i="170"/>
  <c r="CI37" i="168"/>
  <c r="H86" i="168"/>
  <c r="D47" i="170"/>
  <c r="CB47" i="168"/>
  <c r="AH84" i="188"/>
  <c r="AH84" i="190" s="1"/>
  <c r="AH81" i="188"/>
  <c r="AH81" i="190" s="1"/>
  <c r="AH72" i="188"/>
  <c r="AH72" i="190" s="1"/>
  <c r="AH83" i="188"/>
  <c r="AH83" i="190" s="1"/>
  <c r="AH53" i="188"/>
  <c r="AH53" i="190" s="1"/>
  <c r="AH71" i="188"/>
  <c r="AH71" i="190" s="1"/>
  <c r="AH64" i="188"/>
  <c r="AH64" i="190" s="1"/>
  <c r="AH61" i="188"/>
  <c r="AH61" i="190" s="1"/>
  <c r="AH70" i="188"/>
  <c r="AH70" i="190" s="1"/>
  <c r="AH68" i="188"/>
  <c r="AH68" i="190" s="1"/>
  <c r="AH63" i="188"/>
  <c r="AH63" i="190" s="1"/>
  <c r="AH82" i="188"/>
  <c r="AH82" i="190" s="1"/>
  <c r="AH76" i="188"/>
  <c r="AH76" i="190" s="1"/>
  <c r="AH77" i="188"/>
  <c r="AH77" i="190" s="1"/>
  <c r="AH78" i="188"/>
  <c r="AH78" i="190" s="1"/>
  <c r="AH73" i="188"/>
  <c r="AH73" i="190" s="1"/>
  <c r="AH79" i="188"/>
  <c r="AH79" i="190" s="1"/>
  <c r="AH65" i="188"/>
  <c r="AH65" i="190" s="1"/>
  <c r="AH57" i="188"/>
  <c r="AH57" i="190" s="1"/>
  <c r="AH52" i="188"/>
  <c r="AH52" i="190" s="1"/>
  <c r="AH49" i="188"/>
  <c r="AH49" i="190" s="1"/>
  <c r="AH74" i="188"/>
  <c r="AH74" i="190" s="1"/>
  <c r="AH58" i="188"/>
  <c r="AH58" i="190" s="1"/>
  <c r="AH69" i="188"/>
  <c r="AH69" i="190" s="1"/>
  <c r="AH62" i="188"/>
  <c r="AH62" i="190" s="1"/>
  <c r="AH80" i="188"/>
  <c r="AH80" i="190" s="1"/>
  <c r="AH75" i="188"/>
  <c r="AH75" i="190" s="1"/>
  <c r="AH60" i="188"/>
  <c r="AH60" i="190" s="1"/>
  <c r="AH67" i="188"/>
  <c r="AH67" i="190" s="1"/>
  <c r="AH54" i="188"/>
  <c r="AH54" i="190" s="1"/>
  <c r="AH55" i="188"/>
  <c r="AH55" i="190" s="1"/>
  <c r="AH59" i="188"/>
  <c r="AH59" i="190" s="1"/>
  <c r="AH66" i="188"/>
  <c r="AH66" i="190" s="1"/>
  <c r="AH31" i="188"/>
  <c r="AH31" i="190" s="1"/>
  <c r="AH28" i="188"/>
  <c r="AH28" i="190" s="1"/>
  <c r="AH45" i="188"/>
  <c r="AH45" i="190" s="1"/>
  <c r="AH25" i="188"/>
  <c r="AH25" i="190" s="1"/>
  <c r="AH56" i="188"/>
  <c r="AH56" i="190" s="1"/>
  <c r="AH42" i="188"/>
  <c r="AH42" i="190" s="1"/>
  <c r="AH22" i="188"/>
  <c r="AH22" i="190" s="1"/>
  <c r="AH39" i="188"/>
  <c r="AH39" i="190" s="1"/>
  <c r="AH19" i="188"/>
  <c r="AH19" i="190" s="1"/>
  <c r="AH36" i="188"/>
  <c r="AH36" i="190" s="1"/>
  <c r="AH33" i="188"/>
  <c r="AH33" i="190" s="1"/>
  <c r="AH44" i="188"/>
  <c r="AH44" i="190" s="1"/>
  <c r="AH24" i="188"/>
  <c r="AH24" i="190" s="1"/>
  <c r="AH50" i="188"/>
  <c r="AH50" i="190" s="1"/>
  <c r="AH41" i="188"/>
  <c r="AH41" i="190" s="1"/>
  <c r="AH21" i="188"/>
  <c r="AH21" i="190" s="1"/>
  <c r="AH38" i="188"/>
  <c r="AH38" i="190" s="1"/>
  <c r="AH18" i="188"/>
  <c r="AH18" i="190" s="1"/>
  <c r="AH35" i="188"/>
  <c r="AH35" i="190" s="1"/>
  <c r="AH32" i="188"/>
  <c r="AH32" i="190" s="1"/>
  <c r="AH29" i="188"/>
  <c r="AH29" i="190" s="1"/>
  <c r="AH26" i="188"/>
  <c r="AH26" i="190" s="1"/>
  <c r="AH47" i="188"/>
  <c r="AH47" i="190" s="1"/>
  <c r="AH43" i="188"/>
  <c r="AH43" i="190" s="1"/>
  <c r="AH23" i="188"/>
  <c r="AH23" i="190" s="1"/>
  <c r="AH40" i="188"/>
  <c r="AH40" i="190" s="1"/>
  <c r="AH20" i="188"/>
  <c r="AH20" i="190" s="1"/>
  <c r="AH9" i="188"/>
  <c r="AH34" i="188"/>
  <c r="AH34" i="190" s="1"/>
  <c r="AH11" i="188"/>
  <c r="AH11" i="190" s="1"/>
  <c r="AH15" i="188"/>
  <c r="AH15" i="190" s="1"/>
  <c r="AH14" i="188"/>
  <c r="AH14" i="190" s="1"/>
  <c r="AH48" i="188"/>
  <c r="AH48" i="190" s="1"/>
  <c r="AH16" i="188"/>
  <c r="AH16" i="190" s="1"/>
  <c r="AH27" i="188"/>
  <c r="AH27" i="190" s="1"/>
  <c r="AH30" i="188"/>
  <c r="AH30" i="190" s="1"/>
  <c r="AH13" i="188"/>
  <c r="AH13" i="190" s="1"/>
  <c r="AH10" i="188"/>
  <c r="AH10" i="190" s="1"/>
  <c r="AH46" i="188"/>
  <c r="AH46" i="190" s="1"/>
  <c r="AH37" i="188"/>
  <c r="AH37" i="190" s="1"/>
  <c r="AH17" i="188"/>
  <c r="AH17" i="190" s="1"/>
  <c r="AH51" i="188"/>
  <c r="AH51" i="190" s="1"/>
  <c r="AH12" i="188"/>
  <c r="AH12" i="190" s="1"/>
  <c r="AH94" i="188"/>
  <c r="AH94" i="190" s="1"/>
  <c r="AH92" i="188"/>
  <c r="AH93" i="188"/>
  <c r="AH93" i="190" s="1"/>
  <c r="AH87" i="188"/>
  <c r="AH87" i="190" s="1"/>
  <c r="AH89" i="188"/>
  <c r="AH89" i="190" s="1"/>
  <c r="AM77" i="188"/>
  <c r="AM77" i="190" s="1"/>
  <c r="AM84" i="188"/>
  <c r="AM84" i="190" s="1"/>
  <c r="AM70" i="188"/>
  <c r="AM70" i="190" s="1"/>
  <c r="AM58" i="188"/>
  <c r="AM58" i="190" s="1"/>
  <c r="AM81" i="188"/>
  <c r="AM81" i="190" s="1"/>
  <c r="AM69" i="188"/>
  <c r="AM69" i="190" s="1"/>
  <c r="AM68" i="188"/>
  <c r="AM68" i="190" s="1"/>
  <c r="AM82" i="188"/>
  <c r="AM82" i="190" s="1"/>
  <c r="AM76" i="188"/>
  <c r="AM76" i="190" s="1"/>
  <c r="AM83" i="188"/>
  <c r="AM83" i="190" s="1"/>
  <c r="AM79" i="188"/>
  <c r="AM79" i="190" s="1"/>
  <c r="AM72" i="188"/>
  <c r="AM72" i="190" s="1"/>
  <c r="AM80" i="188"/>
  <c r="AM80" i="190" s="1"/>
  <c r="AM71" i="188"/>
  <c r="AM71" i="190" s="1"/>
  <c r="AM64" i="188"/>
  <c r="AM64" i="190" s="1"/>
  <c r="AM65" i="188"/>
  <c r="AM65" i="190" s="1"/>
  <c r="AM63" i="188"/>
  <c r="AM63" i="190" s="1"/>
  <c r="AM51" i="188"/>
  <c r="AM51" i="190" s="1"/>
  <c r="AM62" i="188"/>
  <c r="AM62" i="190" s="1"/>
  <c r="AM60" i="188"/>
  <c r="AM60" i="190" s="1"/>
  <c r="AM61" i="188"/>
  <c r="AM61" i="190" s="1"/>
  <c r="AM75" i="188"/>
  <c r="AM75" i="190" s="1"/>
  <c r="AM67" i="188"/>
  <c r="AM67" i="190" s="1"/>
  <c r="AM54" i="188"/>
  <c r="AM54" i="190" s="1"/>
  <c r="AM73" i="188"/>
  <c r="AM73" i="190" s="1"/>
  <c r="AM59" i="188"/>
  <c r="AM59" i="190" s="1"/>
  <c r="AM55" i="188"/>
  <c r="AM55" i="190" s="1"/>
  <c r="AM78" i="188"/>
  <c r="AM78" i="190" s="1"/>
  <c r="AM66" i="188"/>
  <c r="AM66" i="190" s="1"/>
  <c r="AM56" i="188"/>
  <c r="AM56" i="190" s="1"/>
  <c r="AM57" i="188"/>
  <c r="AM57" i="190" s="1"/>
  <c r="AM39" i="188"/>
  <c r="AM39" i="190" s="1"/>
  <c r="AM36" i="188"/>
  <c r="AM36" i="190" s="1"/>
  <c r="AM16" i="188"/>
  <c r="AM16" i="190" s="1"/>
  <c r="AM33" i="188"/>
  <c r="AM33" i="190" s="1"/>
  <c r="AM30" i="188"/>
  <c r="AM30" i="190" s="1"/>
  <c r="AM27" i="188"/>
  <c r="AM27" i="190" s="1"/>
  <c r="AM53" i="188"/>
  <c r="AM53" i="190" s="1"/>
  <c r="AM49" i="188"/>
  <c r="AM49" i="190" s="1"/>
  <c r="AM44" i="188"/>
  <c r="AM44" i="190" s="1"/>
  <c r="AM24" i="188"/>
  <c r="AM24" i="190" s="1"/>
  <c r="AM41" i="188"/>
  <c r="AM41" i="190" s="1"/>
  <c r="AM38" i="188"/>
  <c r="AM38" i="190" s="1"/>
  <c r="AM50" i="188"/>
  <c r="AM50" i="190" s="1"/>
  <c r="AM35" i="188"/>
  <c r="AM35" i="190" s="1"/>
  <c r="AM52" i="188"/>
  <c r="AM52" i="190" s="1"/>
  <c r="AM29" i="188"/>
  <c r="AM29" i="190" s="1"/>
  <c r="AM26" i="188"/>
  <c r="AM26" i="190" s="1"/>
  <c r="AM47" i="188"/>
  <c r="AM47" i="190" s="1"/>
  <c r="AM43" i="188"/>
  <c r="AM43" i="190" s="1"/>
  <c r="AM23" i="188"/>
  <c r="AM23" i="190" s="1"/>
  <c r="AM74" i="188"/>
  <c r="AM74" i="190" s="1"/>
  <c r="AM40" i="188"/>
  <c r="AM40" i="190" s="1"/>
  <c r="AM20" i="188"/>
  <c r="AM20" i="190" s="1"/>
  <c r="AM37" i="188"/>
  <c r="AM37" i="190" s="1"/>
  <c r="AM17" i="188"/>
  <c r="AM17" i="190" s="1"/>
  <c r="AM48" i="188"/>
  <c r="AM48" i="190" s="1"/>
  <c r="AM46" i="188"/>
  <c r="AM46" i="190" s="1"/>
  <c r="AM34" i="188"/>
  <c r="AM34" i="190" s="1"/>
  <c r="AM31" i="188"/>
  <c r="AM31" i="190" s="1"/>
  <c r="AM28" i="188"/>
  <c r="AM28" i="190" s="1"/>
  <c r="AM45" i="188"/>
  <c r="AM45" i="190" s="1"/>
  <c r="AM25" i="188"/>
  <c r="AM25" i="190" s="1"/>
  <c r="AM11" i="188"/>
  <c r="AM11" i="190" s="1"/>
  <c r="AM18" i="188"/>
  <c r="AM18" i="190" s="1"/>
  <c r="AM15" i="188"/>
  <c r="AM15" i="190" s="1"/>
  <c r="AM14" i="188"/>
  <c r="AM14" i="190" s="1"/>
  <c r="AM21" i="188"/>
  <c r="AM21" i="190" s="1"/>
  <c r="AM13" i="188"/>
  <c r="AM13" i="190" s="1"/>
  <c r="AM10" i="188"/>
  <c r="AM10" i="190" s="1"/>
  <c r="AM42" i="188"/>
  <c r="AM42" i="190" s="1"/>
  <c r="AM12" i="188"/>
  <c r="AM12" i="190" s="1"/>
  <c r="AM9" i="188"/>
  <c r="AM19" i="188"/>
  <c r="AM19" i="190" s="1"/>
  <c r="AM22" i="188"/>
  <c r="AM22" i="190" s="1"/>
  <c r="AM32" i="188"/>
  <c r="AM32" i="190" s="1"/>
  <c r="AM92" i="188"/>
  <c r="AM87" i="188"/>
  <c r="AM87" i="190" s="1"/>
  <c r="AM94" i="188"/>
  <c r="AM94" i="190" s="1"/>
  <c r="AM93" i="188"/>
  <c r="AM93" i="190" s="1"/>
  <c r="AM89" i="188"/>
  <c r="AM89" i="190" s="1"/>
  <c r="Y79" i="188"/>
  <c r="Y79" i="190" s="1"/>
  <c r="Y75" i="188"/>
  <c r="Y75" i="190" s="1"/>
  <c r="Y60" i="188"/>
  <c r="Y60" i="190" s="1"/>
  <c r="Y76" i="188"/>
  <c r="Y76" i="190" s="1"/>
  <c r="Y67" i="188"/>
  <c r="Y67" i="190" s="1"/>
  <c r="Y77" i="188"/>
  <c r="Y77" i="190" s="1"/>
  <c r="Y74" i="188"/>
  <c r="Y74" i="190" s="1"/>
  <c r="Y78" i="188"/>
  <c r="Y78" i="190" s="1"/>
  <c r="Y66" i="188"/>
  <c r="Y66" i="190" s="1"/>
  <c r="Y83" i="188"/>
  <c r="Y83" i="190" s="1"/>
  <c r="Y73" i="188"/>
  <c r="Y73" i="190" s="1"/>
  <c r="Y80" i="188"/>
  <c r="Y80" i="190" s="1"/>
  <c r="Y84" i="188"/>
  <c r="Y84" i="190" s="1"/>
  <c r="Y71" i="188"/>
  <c r="Y71" i="190" s="1"/>
  <c r="Y81" i="188"/>
  <c r="Y81" i="190" s="1"/>
  <c r="Y59" i="188"/>
  <c r="Y59" i="190" s="1"/>
  <c r="Y54" i="188"/>
  <c r="Y54" i="190" s="1"/>
  <c r="Y50" i="188"/>
  <c r="Y50" i="190" s="1"/>
  <c r="Y55" i="188"/>
  <c r="Y55" i="190" s="1"/>
  <c r="Y65" i="188"/>
  <c r="Y65" i="190" s="1"/>
  <c r="Y70" i="188"/>
  <c r="Y70" i="190" s="1"/>
  <c r="Y72" i="188"/>
  <c r="Y72" i="190" s="1"/>
  <c r="Y69" i="188"/>
  <c r="Y69" i="190" s="1"/>
  <c r="Y62" i="188"/>
  <c r="Y62" i="190" s="1"/>
  <c r="Y58" i="188"/>
  <c r="Y58" i="190" s="1"/>
  <c r="Y68" i="188"/>
  <c r="Y68" i="190" s="1"/>
  <c r="Y63" i="188"/>
  <c r="Y63" i="190" s="1"/>
  <c r="Y61" i="188"/>
  <c r="Y61" i="190" s="1"/>
  <c r="Y82" i="188"/>
  <c r="Y82" i="190" s="1"/>
  <c r="Y64" i="188"/>
  <c r="Y64" i="190" s="1"/>
  <c r="Y41" i="188"/>
  <c r="Y41" i="190" s="1"/>
  <c r="Y38" i="188"/>
  <c r="Y38" i="190" s="1"/>
  <c r="Y18" i="188"/>
  <c r="Y18" i="190" s="1"/>
  <c r="Y35" i="188"/>
  <c r="Y35" i="190" s="1"/>
  <c r="Y32" i="188"/>
  <c r="Y32" i="190" s="1"/>
  <c r="Y29" i="188"/>
  <c r="Y29" i="190" s="1"/>
  <c r="Y56" i="188"/>
  <c r="Y56" i="190" s="1"/>
  <c r="Y51" i="188"/>
  <c r="Y51" i="190" s="1"/>
  <c r="Y47" i="188"/>
  <c r="Y47" i="190" s="1"/>
  <c r="Y26" i="188"/>
  <c r="Y26" i="190" s="1"/>
  <c r="Y43" i="188"/>
  <c r="Y43" i="190" s="1"/>
  <c r="Y57" i="188"/>
  <c r="Y57" i="190" s="1"/>
  <c r="Y40" i="188"/>
  <c r="Y40" i="190" s="1"/>
  <c r="Y48" i="188"/>
  <c r="Y48" i="190" s="1"/>
  <c r="Y46" i="188"/>
  <c r="Y46" i="190" s="1"/>
  <c r="Y37" i="188"/>
  <c r="Y37" i="190" s="1"/>
  <c r="Y34" i="188"/>
  <c r="Y34" i="190" s="1"/>
  <c r="Y53" i="188"/>
  <c r="Y53" i="190" s="1"/>
  <c r="Y31" i="188"/>
  <c r="Y31" i="190" s="1"/>
  <c r="Y28" i="188"/>
  <c r="Y28" i="190" s="1"/>
  <c r="Y45" i="188"/>
  <c r="Y45" i="190" s="1"/>
  <c r="Y25" i="188"/>
  <c r="Y25" i="190" s="1"/>
  <c r="Y42" i="188"/>
  <c r="Y42" i="190" s="1"/>
  <c r="Y22" i="188"/>
  <c r="Y22" i="190" s="1"/>
  <c r="Y39" i="188"/>
  <c r="Y39" i="190" s="1"/>
  <c r="Y19" i="188"/>
  <c r="Y19" i="190" s="1"/>
  <c r="Y49" i="188"/>
  <c r="Y49" i="190" s="1"/>
  <c r="Y36" i="188"/>
  <c r="Y36" i="190" s="1"/>
  <c r="Y33" i="188"/>
  <c r="Y33" i="190" s="1"/>
  <c r="Y52" i="188"/>
  <c r="Y52" i="190" s="1"/>
  <c r="Y30" i="188"/>
  <c r="Y30" i="190" s="1"/>
  <c r="Y27" i="188"/>
  <c r="Y27" i="190" s="1"/>
  <c r="Y13" i="188"/>
  <c r="Y13" i="190" s="1"/>
  <c r="Y17" i="188"/>
  <c r="Y17" i="190" s="1"/>
  <c r="Y10" i="188"/>
  <c r="Y10" i="190" s="1"/>
  <c r="Y44" i="188"/>
  <c r="Y44" i="190" s="1"/>
  <c r="Y21" i="188"/>
  <c r="Y21" i="190" s="1"/>
  <c r="Y12" i="188"/>
  <c r="Y12" i="190" s="1"/>
  <c r="Y24" i="188"/>
  <c r="Y24" i="190" s="1"/>
  <c r="Y9" i="188"/>
  <c r="Y20" i="188"/>
  <c r="Y20" i="190" s="1"/>
  <c r="Y23" i="188"/>
  <c r="Y23" i="190" s="1"/>
  <c r="Y15" i="188"/>
  <c r="Y15" i="190" s="1"/>
  <c r="Y14" i="188"/>
  <c r="Y14" i="190" s="1"/>
  <c r="Y11" i="188"/>
  <c r="Y11" i="190" s="1"/>
  <c r="Y16" i="188"/>
  <c r="Y16" i="190" s="1"/>
  <c r="Y89" i="188"/>
  <c r="Y89" i="190" s="1"/>
  <c r="Y87" i="188"/>
  <c r="Y87" i="190" s="1"/>
  <c r="Y94" i="188"/>
  <c r="Y94" i="190" s="1"/>
  <c r="Y92" i="188"/>
  <c r="Y93" i="188"/>
  <c r="Y93" i="190" s="1"/>
  <c r="AD84" i="188"/>
  <c r="AD84" i="190" s="1"/>
  <c r="AD83" i="188"/>
  <c r="AD83" i="190" s="1"/>
  <c r="AD78" i="188"/>
  <c r="AD78" i="190" s="1"/>
  <c r="AD73" i="188"/>
  <c r="AD73" i="190" s="1"/>
  <c r="AD62" i="188"/>
  <c r="AD62" i="190" s="1"/>
  <c r="AD79" i="188"/>
  <c r="AD79" i="190" s="1"/>
  <c r="AD65" i="188"/>
  <c r="AD65" i="190" s="1"/>
  <c r="AD59" i="188"/>
  <c r="AD59" i="190" s="1"/>
  <c r="AD80" i="188"/>
  <c r="AD80" i="190" s="1"/>
  <c r="AD72" i="188"/>
  <c r="AD72" i="190" s="1"/>
  <c r="AD81" i="188"/>
  <c r="AD81" i="190" s="1"/>
  <c r="AD69" i="188"/>
  <c r="AD69" i="190" s="1"/>
  <c r="AD82" i="188"/>
  <c r="AD82" i="190" s="1"/>
  <c r="AD75" i="188"/>
  <c r="AD75" i="190" s="1"/>
  <c r="AD76" i="188"/>
  <c r="AD76" i="190" s="1"/>
  <c r="AD67" i="188"/>
  <c r="AD67" i="190" s="1"/>
  <c r="AD77" i="188"/>
  <c r="AD77" i="190" s="1"/>
  <c r="AD74" i="188"/>
  <c r="AD74" i="190" s="1"/>
  <c r="AD66" i="188"/>
  <c r="AD66" i="190" s="1"/>
  <c r="AD55" i="188"/>
  <c r="AD55" i="190" s="1"/>
  <c r="AD56" i="188"/>
  <c r="AD56" i="190" s="1"/>
  <c r="AD53" i="188"/>
  <c r="AD53" i="190" s="1"/>
  <c r="AD57" i="188"/>
  <c r="AD57" i="190" s="1"/>
  <c r="AD52" i="188"/>
  <c r="AD52" i="190" s="1"/>
  <c r="AD49" i="188"/>
  <c r="AD49" i="190" s="1"/>
  <c r="AD71" i="188"/>
  <c r="AD71" i="190" s="1"/>
  <c r="AD70" i="188"/>
  <c r="AD70" i="190" s="1"/>
  <c r="AD63" i="188"/>
  <c r="AD63" i="190" s="1"/>
  <c r="AD68" i="188"/>
  <c r="AD68" i="190" s="1"/>
  <c r="AD61" i="188"/>
  <c r="AD61" i="190" s="1"/>
  <c r="AD51" i="188"/>
  <c r="AD51" i="190" s="1"/>
  <c r="AD64" i="188"/>
  <c r="AD64" i="190" s="1"/>
  <c r="AD60" i="188"/>
  <c r="AD60" i="190" s="1"/>
  <c r="AD47" i="188"/>
  <c r="AD47" i="190" s="1"/>
  <c r="AD43" i="188"/>
  <c r="AD43" i="190" s="1"/>
  <c r="AD23" i="188"/>
  <c r="AD23" i="190" s="1"/>
  <c r="AD40" i="188"/>
  <c r="AD40" i="190" s="1"/>
  <c r="AD20" i="188"/>
  <c r="AD20" i="190" s="1"/>
  <c r="AD48" i="188"/>
  <c r="AD48" i="190" s="1"/>
  <c r="AD46" i="188"/>
  <c r="AD46" i="190" s="1"/>
  <c r="AD37" i="188"/>
  <c r="AD37" i="190" s="1"/>
  <c r="AD17" i="188"/>
  <c r="AD17" i="190" s="1"/>
  <c r="AD54" i="188"/>
  <c r="AD54" i="190" s="1"/>
  <c r="AD34" i="188"/>
  <c r="AD34" i="190" s="1"/>
  <c r="AD14" i="188"/>
  <c r="AD14" i="190" s="1"/>
  <c r="AD31" i="188"/>
  <c r="AD31" i="190" s="1"/>
  <c r="AD58" i="188"/>
  <c r="AD58" i="190" s="1"/>
  <c r="AD45" i="188"/>
  <c r="AD45" i="190" s="1"/>
  <c r="AD42" i="188"/>
  <c r="AD42" i="190" s="1"/>
  <c r="AD39" i="188"/>
  <c r="AD39" i="190" s="1"/>
  <c r="AD36" i="188"/>
  <c r="AD36" i="190" s="1"/>
  <c r="AD33" i="188"/>
  <c r="AD33" i="190" s="1"/>
  <c r="AD30" i="188"/>
  <c r="AD30" i="190" s="1"/>
  <c r="AD27" i="188"/>
  <c r="AD27" i="190" s="1"/>
  <c r="AD44" i="188"/>
  <c r="AD44" i="190" s="1"/>
  <c r="AD24" i="188"/>
  <c r="AD24" i="190" s="1"/>
  <c r="AD50" i="188"/>
  <c r="AD50" i="190" s="1"/>
  <c r="AD41" i="188"/>
  <c r="AD41" i="190" s="1"/>
  <c r="AD21" i="188"/>
  <c r="AD21" i="190" s="1"/>
  <c r="AD38" i="188"/>
  <c r="AD38" i="190" s="1"/>
  <c r="AD18" i="188"/>
  <c r="AD18" i="190" s="1"/>
  <c r="AD35" i="188"/>
  <c r="AD35" i="190" s="1"/>
  <c r="AD32" i="188"/>
  <c r="AD32" i="190" s="1"/>
  <c r="AD19" i="188"/>
  <c r="AD19" i="190" s="1"/>
  <c r="AD22" i="188"/>
  <c r="AD22" i="190" s="1"/>
  <c r="AD25" i="188"/>
  <c r="AD25" i="190" s="1"/>
  <c r="AD28" i="188"/>
  <c r="AD28" i="190" s="1"/>
  <c r="AD12" i="188"/>
  <c r="AD12" i="190" s="1"/>
  <c r="AD9" i="188"/>
  <c r="AD11" i="188"/>
  <c r="AD11" i="190" s="1"/>
  <c r="AD15" i="188"/>
  <c r="AD15" i="190" s="1"/>
  <c r="AD16" i="188"/>
  <c r="AD16" i="190" s="1"/>
  <c r="AD26" i="188"/>
  <c r="AD26" i="190" s="1"/>
  <c r="AD13" i="188"/>
  <c r="AD13" i="190" s="1"/>
  <c r="AD29" i="188"/>
  <c r="AD29" i="190" s="1"/>
  <c r="AD10" i="188"/>
  <c r="AD10" i="190" s="1"/>
  <c r="AD94" i="188"/>
  <c r="AD94" i="190" s="1"/>
  <c r="AD92" i="188"/>
  <c r="AD89" i="188"/>
  <c r="AD89" i="190" s="1"/>
  <c r="AD87" i="188"/>
  <c r="AD87" i="190" s="1"/>
  <c r="AD93" i="188"/>
  <c r="AD93" i="190" s="1"/>
  <c r="BR86" i="168"/>
  <c r="D78" i="170"/>
  <c r="CB78" i="168"/>
  <c r="BA86" i="168"/>
  <c r="CB16" i="170"/>
  <c r="CI16" i="168"/>
  <c r="AA72" i="207"/>
  <c r="AC72" i="206"/>
  <c r="AC72" i="207" s="1"/>
  <c r="AB72" i="206"/>
  <c r="AB72" i="207" s="1"/>
  <c r="AA44" i="207"/>
  <c r="AC44" i="206"/>
  <c r="AC44" i="207" s="1"/>
  <c r="AB44" i="206"/>
  <c r="AB44" i="207" s="1"/>
  <c r="AA49" i="207"/>
  <c r="AC49" i="206"/>
  <c r="AC49" i="207" s="1"/>
  <c r="AB49" i="206"/>
  <c r="AB49" i="207" s="1"/>
  <c r="AA79" i="207"/>
  <c r="AC79" i="206"/>
  <c r="AC79" i="207" s="1"/>
  <c r="AB79" i="206"/>
  <c r="AB79" i="207" s="1"/>
  <c r="D20" i="170"/>
  <c r="CB20" i="168"/>
  <c r="U86" i="168"/>
  <c r="D61" i="170"/>
  <c r="CB61" i="168"/>
  <c r="D24" i="170"/>
  <c r="CB24" i="168"/>
  <c r="D63" i="170"/>
  <c r="CB63" i="168"/>
  <c r="BJ86" i="168"/>
  <c r="BB84" i="188"/>
  <c r="BB84" i="190" s="1"/>
  <c r="BB81" i="188"/>
  <c r="BB81" i="190" s="1"/>
  <c r="BB72" i="188"/>
  <c r="BB72" i="190" s="1"/>
  <c r="BB83" i="188"/>
  <c r="BB83" i="190" s="1"/>
  <c r="BB79" i="188"/>
  <c r="BB79" i="190" s="1"/>
  <c r="BB53" i="188"/>
  <c r="BB53" i="190" s="1"/>
  <c r="BB80" i="188"/>
  <c r="BB80" i="190" s="1"/>
  <c r="BB71" i="188"/>
  <c r="BB71" i="190" s="1"/>
  <c r="BB64" i="188"/>
  <c r="BB64" i="190" s="1"/>
  <c r="BB61" i="188"/>
  <c r="BB61" i="190" s="1"/>
  <c r="BB63" i="188"/>
  <c r="BB63" i="190" s="1"/>
  <c r="BB68" i="188"/>
  <c r="BB68" i="190" s="1"/>
  <c r="BB82" i="188"/>
  <c r="BB82" i="190" s="1"/>
  <c r="BB76" i="188"/>
  <c r="BB76" i="190" s="1"/>
  <c r="BB74" i="188"/>
  <c r="BB74" i="190" s="1"/>
  <c r="BB77" i="188"/>
  <c r="BB77" i="190" s="1"/>
  <c r="BB73" i="188"/>
  <c r="BB73" i="190" s="1"/>
  <c r="BB56" i="188"/>
  <c r="BB56" i="190" s="1"/>
  <c r="BB52" i="188"/>
  <c r="BB52" i="190" s="1"/>
  <c r="BB49" i="188"/>
  <c r="BB49" i="190" s="1"/>
  <c r="BB67" i="188"/>
  <c r="BB67" i="190" s="1"/>
  <c r="BB59" i="188"/>
  <c r="BB59" i="190" s="1"/>
  <c r="BB57" i="188"/>
  <c r="BB57" i="190" s="1"/>
  <c r="BB75" i="188"/>
  <c r="BB75" i="190" s="1"/>
  <c r="BB66" i="188"/>
  <c r="BB66" i="190" s="1"/>
  <c r="BB58" i="188"/>
  <c r="BB58" i="190" s="1"/>
  <c r="BB78" i="188"/>
  <c r="BB78" i="190" s="1"/>
  <c r="BB65" i="188"/>
  <c r="BB65" i="190" s="1"/>
  <c r="BB70" i="188"/>
  <c r="BB70" i="190" s="1"/>
  <c r="BB62" i="188"/>
  <c r="BB62" i="190" s="1"/>
  <c r="BB60" i="188"/>
  <c r="BB60" i="190" s="1"/>
  <c r="BB69" i="188"/>
  <c r="BB69" i="190" s="1"/>
  <c r="BB54" i="188"/>
  <c r="BB54" i="190" s="1"/>
  <c r="BB55" i="188"/>
  <c r="BB55" i="190" s="1"/>
  <c r="BB46" i="188"/>
  <c r="BB46" i="190" s="1"/>
  <c r="BB31" i="188"/>
  <c r="BB31" i="190" s="1"/>
  <c r="BB48" i="188"/>
  <c r="BB48" i="190" s="1"/>
  <c r="BB28" i="188"/>
  <c r="BB28" i="190" s="1"/>
  <c r="BB45" i="188"/>
  <c r="BB45" i="190" s="1"/>
  <c r="BB25" i="188"/>
  <c r="BB25" i="190" s="1"/>
  <c r="BB42" i="188"/>
  <c r="BB42" i="190" s="1"/>
  <c r="BB22" i="188"/>
  <c r="BB22" i="190" s="1"/>
  <c r="BB39" i="188"/>
  <c r="BB39" i="190" s="1"/>
  <c r="BB19" i="188"/>
  <c r="BB19" i="190" s="1"/>
  <c r="BB36" i="188"/>
  <c r="BB36" i="190" s="1"/>
  <c r="BB33" i="188"/>
  <c r="BB33" i="190" s="1"/>
  <c r="BB51" i="188"/>
  <c r="BB51" i="190" s="1"/>
  <c r="BB44" i="188"/>
  <c r="BB44" i="190" s="1"/>
  <c r="BB24" i="188"/>
  <c r="BB24" i="190" s="1"/>
  <c r="BB41" i="188"/>
  <c r="BB41" i="190" s="1"/>
  <c r="BB21" i="188"/>
  <c r="BB21" i="190" s="1"/>
  <c r="BB38" i="188"/>
  <c r="BB38" i="190" s="1"/>
  <c r="BB18" i="188"/>
  <c r="BB18" i="190" s="1"/>
  <c r="BB35" i="188"/>
  <c r="BB35" i="190" s="1"/>
  <c r="BB32" i="188"/>
  <c r="BB32" i="190" s="1"/>
  <c r="BB29" i="188"/>
  <c r="BB29" i="190" s="1"/>
  <c r="BB26" i="188"/>
  <c r="BB26" i="190" s="1"/>
  <c r="BB43" i="188"/>
  <c r="BB43" i="190" s="1"/>
  <c r="BB23" i="188"/>
  <c r="BB23" i="190" s="1"/>
  <c r="BB47" i="188"/>
  <c r="BB47" i="190" s="1"/>
  <c r="BB40" i="188"/>
  <c r="BB40" i="190" s="1"/>
  <c r="BB20" i="188"/>
  <c r="BB20" i="190" s="1"/>
  <c r="BB9" i="188"/>
  <c r="BB50" i="188"/>
  <c r="BB50" i="190" s="1"/>
  <c r="BB34" i="188"/>
  <c r="BB34" i="190" s="1"/>
  <c r="BB27" i="188"/>
  <c r="BB27" i="190" s="1"/>
  <c r="BB17" i="188"/>
  <c r="BB17" i="190" s="1"/>
  <c r="BB30" i="188"/>
  <c r="BB30" i="190" s="1"/>
  <c r="BB11" i="188"/>
  <c r="BB11" i="190" s="1"/>
  <c r="BB14" i="188"/>
  <c r="BB14" i="190" s="1"/>
  <c r="BB15" i="188"/>
  <c r="BB15" i="190" s="1"/>
  <c r="BB16" i="188"/>
  <c r="BB16" i="190" s="1"/>
  <c r="BB13" i="188"/>
  <c r="BB13" i="190" s="1"/>
  <c r="BB10" i="188"/>
  <c r="BB10" i="190" s="1"/>
  <c r="BB37" i="188"/>
  <c r="BB37" i="190" s="1"/>
  <c r="BB12" i="188"/>
  <c r="BB12" i="190" s="1"/>
  <c r="BB89" i="188"/>
  <c r="BB89" i="190" s="1"/>
  <c r="BB94" i="188"/>
  <c r="BB94" i="190" s="1"/>
  <c r="BB92" i="188"/>
  <c r="BB93" i="188"/>
  <c r="BB93" i="190" s="1"/>
  <c r="BB87" i="188"/>
  <c r="BB87" i="190" s="1"/>
  <c r="BG77" i="188"/>
  <c r="BG77" i="190" s="1"/>
  <c r="BG58" i="188"/>
  <c r="BG58" i="190" s="1"/>
  <c r="BG70" i="188"/>
  <c r="BG70" i="190" s="1"/>
  <c r="BG84" i="188"/>
  <c r="BG84" i="190" s="1"/>
  <c r="BG81" i="188"/>
  <c r="BG81" i="190" s="1"/>
  <c r="BG69" i="188"/>
  <c r="BG69" i="190" s="1"/>
  <c r="BG82" i="188"/>
  <c r="BG82" i="190" s="1"/>
  <c r="BG76" i="188"/>
  <c r="BG76" i="190" s="1"/>
  <c r="BG74" i="188"/>
  <c r="BG74" i="190" s="1"/>
  <c r="BG78" i="188"/>
  <c r="BG78" i="190" s="1"/>
  <c r="BG79" i="188"/>
  <c r="BG79" i="190" s="1"/>
  <c r="BG83" i="188"/>
  <c r="BG83" i="190" s="1"/>
  <c r="BG80" i="188"/>
  <c r="BG80" i="190" s="1"/>
  <c r="BG71" i="188"/>
  <c r="BG71" i="190" s="1"/>
  <c r="BG64" i="188"/>
  <c r="BG64" i="190" s="1"/>
  <c r="BG75" i="188"/>
  <c r="BG75" i="190" s="1"/>
  <c r="BG51" i="188"/>
  <c r="BG51" i="190" s="1"/>
  <c r="BG66" i="188"/>
  <c r="BG66" i="190" s="1"/>
  <c r="BG73" i="188"/>
  <c r="BG73" i="190" s="1"/>
  <c r="BG63" i="188"/>
  <c r="BG63" i="190" s="1"/>
  <c r="BG65" i="188"/>
  <c r="BG65" i="190" s="1"/>
  <c r="BG62" i="188"/>
  <c r="BG62" i="190" s="1"/>
  <c r="BG60" i="188"/>
  <c r="BG60" i="190" s="1"/>
  <c r="BG54" i="188"/>
  <c r="BG54" i="190" s="1"/>
  <c r="BG61" i="188"/>
  <c r="BG61" i="190" s="1"/>
  <c r="BG55" i="188"/>
  <c r="BG55" i="190" s="1"/>
  <c r="BG53" i="188"/>
  <c r="BG53" i="190" s="1"/>
  <c r="BG68" i="188"/>
  <c r="BG68" i="190" s="1"/>
  <c r="BG56" i="188"/>
  <c r="BG56" i="190" s="1"/>
  <c r="BG59" i="188"/>
  <c r="BG59" i="190" s="1"/>
  <c r="BG57" i="188"/>
  <c r="BG57" i="190" s="1"/>
  <c r="BG67" i="188"/>
  <c r="BG67" i="190" s="1"/>
  <c r="BG39" i="188"/>
  <c r="BG39" i="190" s="1"/>
  <c r="BG36" i="188"/>
  <c r="BG36" i="190" s="1"/>
  <c r="BG16" i="188"/>
  <c r="BG16" i="190" s="1"/>
  <c r="BG33" i="188"/>
  <c r="BG33" i="190" s="1"/>
  <c r="BG30" i="188"/>
  <c r="BG30" i="190" s="1"/>
  <c r="BG27" i="188"/>
  <c r="BG27" i="190" s="1"/>
  <c r="BG44" i="188"/>
  <c r="BG44" i="190" s="1"/>
  <c r="BG24" i="188"/>
  <c r="BG24" i="190" s="1"/>
  <c r="BG41" i="188"/>
  <c r="BG41" i="190" s="1"/>
  <c r="BG38" i="188"/>
  <c r="BG38" i="190" s="1"/>
  <c r="BG35" i="188"/>
  <c r="BG35" i="190" s="1"/>
  <c r="BG29" i="188"/>
  <c r="BG29" i="190" s="1"/>
  <c r="BG49" i="188"/>
  <c r="BG49" i="190" s="1"/>
  <c r="BG26" i="188"/>
  <c r="BG26" i="190" s="1"/>
  <c r="BG43" i="188"/>
  <c r="BG43" i="190" s="1"/>
  <c r="BG23" i="188"/>
  <c r="BG23" i="190" s="1"/>
  <c r="BG47" i="188"/>
  <c r="BG47" i="190" s="1"/>
  <c r="BG40" i="188"/>
  <c r="BG40" i="190" s="1"/>
  <c r="BG20" i="188"/>
  <c r="BG20" i="190" s="1"/>
  <c r="BG37" i="188"/>
  <c r="BG37" i="190" s="1"/>
  <c r="BG17" i="188"/>
  <c r="BG17" i="190" s="1"/>
  <c r="BG34" i="188"/>
  <c r="BG34" i="190" s="1"/>
  <c r="BG72" i="188"/>
  <c r="BG72" i="190" s="1"/>
  <c r="BG50" i="188"/>
  <c r="BG50" i="190" s="1"/>
  <c r="BG46" i="188"/>
  <c r="BG46" i="190" s="1"/>
  <c r="BG31" i="188"/>
  <c r="BG31" i="190" s="1"/>
  <c r="BG28" i="188"/>
  <c r="BG28" i="190" s="1"/>
  <c r="BG48" i="188"/>
  <c r="BG48" i="190" s="1"/>
  <c r="BG45" i="188"/>
  <c r="BG45" i="190" s="1"/>
  <c r="BG25" i="188"/>
  <c r="BG25" i="190" s="1"/>
  <c r="BG11" i="188"/>
  <c r="BG11" i="190" s="1"/>
  <c r="BG14" i="188"/>
  <c r="BG14" i="190" s="1"/>
  <c r="BG15" i="188"/>
  <c r="BG15" i="190" s="1"/>
  <c r="BG13" i="188"/>
  <c r="BG13" i="190" s="1"/>
  <c r="BG10" i="188"/>
  <c r="BG10" i="190" s="1"/>
  <c r="BG19" i="188"/>
  <c r="BG19" i="190" s="1"/>
  <c r="BG22" i="188"/>
  <c r="BG22" i="190" s="1"/>
  <c r="BG42" i="188"/>
  <c r="BG42" i="190" s="1"/>
  <c r="BG32" i="188"/>
  <c r="BG32" i="190" s="1"/>
  <c r="BG12" i="188"/>
  <c r="BG12" i="190" s="1"/>
  <c r="BG9" i="188"/>
  <c r="BG52" i="188"/>
  <c r="BG52" i="190" s="1"/>
  <c r="BG18" i="188"/>
  <c r="BG18" i="190" s="1"/>
  <c r="BG21" i="188"/>
  <c r="BG21" i="190" s="1"/>
  <c r="BG89" i="188"/>
  <c r="BG89" i="190" s="1"/>
  <c r="BG87" i="188"/>
  <c r="BG87" i="190" s="1"/>
  <c r="BG94" i="188"/>
  <c r="BG94" i="190" s="1"/>
  <c r="BG93" i="188"/>
  <c r="BG93" i="190" s="1"/>
  <c r="BG92" i="188"/>
  <c r="AS79" i="188"/>
  <c r="AS79" i="190" s="1"/>
  <c r="AS68" i="188"/>
  <c r="AS68" i="190" s="1"/>
  <c r="AS60" i="188"/>
  <c r="AS60" i="190" s="1"/>
  <c r="AS75" i="188"/>
  <c r="AS75" i="190" s="1"/>
  <c r="AS82" i="188"/>
  <c r="AS82" i="190" s="1"/>
  <c r="AS67" i="188"/>
  <c r="AS67" i="190" s="1"/>
  <c r="AS54" i="188"/>
  <c r="AS54" i="190" s="1"/>
  <c r="AS76" i="188"/>
  <c r="AS76" i="190" s="1"/>
  <c r="AS74" i="188"/>
  <c r="AS74" i="190" s="1"/>
  <c r="AS77" i="188"/>
  <c r="AS77" i="190" s="1"/>
  <c r="AS66" i="188"/>
  <c r="AS66" i="190" s="1"/>
  <c r="AS78" i="188"/>
  <c r="AS78" i="190" s="1"/>
  <c r="AS83" i="188"/>
  <c r="AS83" i="190" s="1"/>
  <c r="AS80" i="188"/>
  <c r="AS80" i="190" s="1"/>
  <c r="AS84" i="188"/>
  <c r="AS84" i="190" s="1"/>
  <c r="AS81" i="188"/>
  <c r="AS81" i="190" s="1"/>
  <c r="AS69" i="188"/>
  <c r="AS69" i="190" s="1"/>
  <c r="AS71" i="188"/>
  <c r="AS71" i="190" s="1"/>
  <c r="AS70" i="188"/>
  <c r="AS70" i="190" s="1"/>
  <c r="AS63" i="188"/>
  <c r="AS63" i="190" s="1"/>
  <c r="AS61" i="188"/>
  <c r="AS61" i="190" s="1"/>
  <c r="AS50" i="188"/>
  <c r="AS50" i="190" s="1"/>
  <c r="AS72" i="188"/>
  <c r="AS72" i="190" s="1"/>
  <c r="AS64" i="188"/>
  <c r="AS64" i="190" s="1"/>
  <c r="AS73" i="188"/>
  <c r="AS73" i="190" s="1"/>
  <c r="AS57" i="188"/>
  <c r="AS57" i="190" s="1"/>
  <c r="AS52" i="188"/>
  <c r="AS52" i="190" s="1"/>
  <c r="AS65" i="188"/>
  <c r="AS65" i="190" s="1"/>
  <c r="AS58" i="188"/>
  <c r="AS58" i="190" s="1"/>
  <c r="AS49" i="188"/>
  <c r="AS49" i="190" s="1"/>
  <c r="AS41" i="188"/>
  <c r="AS41" i="190" s="1"/>
  <c r="AS55" i="188"/>
  <c r="AS55" i="190" s="1"/>
  <c r="AS38" i="188"/>
  <c r="AS38" i="190" s="1"/>
  <c r="AS18" i="188"/>
  <c r="AS18" i="190" s="1"/>
  <c r="AS56" i="188"/>
  <c r="AS56" i="190" s="1"/>
  <c r="AS53" i="188"/>
  <c r="AS53" i="190" s="1"/>
  <c r="AS35" i="188"/>
  <c r="AS35" i="190" s="1"/>
  <c r="AS32" i="188"/>
  <c r="AS32" i="190" s="1"/>
  <c r="AS29" i="188"/>
  <c r="AS29" i="190" s="1"/>
  <c r="AS26" i="188"/>
  <c r="AS26" i="190" s="1"/>
  <c r="AS47" i="188"/>
  <c r="AS47" i="190" s="1"/>
  <c r="AS43" i="188"/>
  <c r="AS43" i="190" s="1"/>
  <c r="AS40" i="188"/>
  <c r="AS40" i="190" s="1"/>
  <c r="AS37" i="188"/>
  <c r="AS37" i="190" s="1"/>
  <c r="AS46" i="188"/>
  <c r="AS46" i="190" s="1"/>
  <c r="AS34" i="188"/>
  <c r="AS34" i="190" s="1"/>
  <c r="AS31" i="188"/>
  <c r="AS31" i="190" s="1"/>
  <c r="AS48" i="188"/>
  <c r="AS48" i="190" s="1"/>
  <c r="AS28" i="188"/>
  <c r="AS28" i="190" s="1"/>
  <c r="AS45" i="188"/>
  <c r="AS45" i="190" s="1"/>
  <c r="AS25" i="188"/>
  <c r="AS25" i="190" s="1"/>
  <c r="AS42" i="188"/>
  <c r="AS42" i="190" s="1"/>
  <c r="AS22" i="188"/>
  <c r="AS22" i="190" s="1"/>
  <c r="AS59" i="188"/>
  <c r="AS59" i="190" s="1"/>
  <c r="AS51" i="188"/>
  <c r="AS51" i="190" s="1"/>
  <c r="AS39" i="188"/>
  <c r="AS39" i="190" s="1"/>
  <c r="AS19" i="188"/>
  <c r="AS19" i="190" s="1"/>
  <c r="AS36" i="188"/>
  <c r="AS36" i="190" s="1"/>
  <c r="AS33" i="188"/>
  <c r="AS33" i="190" s="1"/>
  <c r="AS30" i="188"/>
  <c r="AS30" i="190" s="1"/>
  <c r="AS27" i="188"/>
  <c r="AS27" i="190" s="1"/>
  <c r="AS13" i="188"/>
  <c r="AS13" i="190" s="1"/>
  <c r="AS21" i="188"/>
  <c r="AS21" i="190" s="1"/>
  <c r="AS10" i="188"/>
  <c r="AS10" i="190" s="1"/>
  <c r="AS24" i="188"/>
  <c r="AS24" i="190" s="1"/>
  <c r="AS44" i="188"/>
  <c r="AS44" i="190" s="1"/>
  <c r="AS62" i="188"/>
  <c r="AS62" i="190" s="1"/>
  <c r="AS20" i="188"/>
  <c r="AS20" i="190" s="1"/>
  <c r="AS17" i="188"/>
  <c r="AS17" i="190" s="1"/>
  <c r="AS12" i="188"/>
  <c r="AS12" i="190" s="1"/>
  <c r="AS23" i="188"/>
  <c r="AS23" i="190" s="1"/>
  <c r="AS9" i="188"/>
  <c r="AS11" i="188"/>
  <c r="AS11" i="190" s="1"/>
  <c r="AS14" i="188"/>
  <c r="AS14" i="190" s="1"/>
  <c r="AS15" i="188"/>
  <c r="AS15" i="190" s="1"/>
  <c r="AS16" i="188"/>
  <c r="AS16" i="190" s="1"/>
  <c r="AS89" i="188"/>
  <c r="AS89" i="190" s="1"/>
  <c r="AS87" i="188"/>
  <c r="AS87" i="190" s="1"/>
  <c r="AS94" i="188"/>
  <c r="AS94" i="190" s="1"/>
  <c r="AS92" i="188"/>
  <c r="AS93" i="188"/>
  <c r="AS93" i="190" s="1"/>
  <c r="AX84" i="188"/>
  <c r="AX84" i="190" s="1"/>
  <c r="AX75" i="188"/>
  <c r="AX75" i="190" s="1"/>
  <c r="AX77" i="188"/>
  <c r="AX77" i="190" s="1"/>
  <c r="AX66" i="188"/>
  <c r="AX66" i="190" s="1"/>
  <c r="AX62" i="188"/>
  <c r="AX62" i="190" s="1"/>
  <c r="AX78" i="188"/>
  <c r="AX78" i="190" s="1"/>
  <c r="AX73" i="188"/>
  <c r="AX73" i="190" s="1"/>
  <c r="AX59" i="188"/>
  <c r="AX59" i="190" s="1"/>
  <c r="AX83" i="188"/>
  <c r="AX83" i="190" s="1"/>
  <c r="AX65" i="188"/>
  <c r="AX65" i="190" s="1"/>
  <c r="AX79" i="188"/>
  <c r="AX79" i="190" s="1"/>
  <c r="AX72" i="188"/>
  <c r="AX72" i="190" s="1"/>
  <c r="AX80" i="188"/>
  <c r="AX80" i="190" s="1"/>
  <c r="AX70" i="188"/>
  <c r="AX70" i="190" s="1"/>
  <c r="AX81" i="188"/>
  <c r="AX81" i="190" s="1"/>
  <c r="AX82" i="188"/>
  <c r="AX82" i="190" s="1"/>
  <c r="AX67" i="188"/>
  <c r="AX67" i="190" s="1"/>
  <c r="AX64" i="188"/>
  <c r="AX64" i="190" s="1"/>
  <c r="AX54" i="188"/>
  <c r="AX54" i="190" s="1"/>
  <c r="AX68" i="188"/>
  <c r="AX68" i="190" s="1"/>
  <c r="AX55" i="188"/>
  <c r="AX55" i="190" s="1"/>
  <c r="AX53" i="188"/>
  <c r="AX53" i="190" s="1"/>
  <c r="AX76" i="188"/>
  <c r="AX76" i="190" s="1"/>
  <c r="AX56" i="188"/>
  <c r="AX56" i="190" s="1"/>
  <c r="AX52" i="188"/>
  <c r="AX52" i="190" s="1"/>
  <c r="AX49" i="188"/>
  <c r="AX49" i="190" s="1"/>
  <c r="AX51" i="188"/>
  <c r="AX51" i="190" s="1"/>
  <c r="AX58" i="188"/>
  <c r="AX58" i="190" s="1"/>
  <c r="AX74" i="188"/>
  <c r="AX74" i="190" s="1"/>
  <c r="AX63" i="188"/>
  <c r="AX63" i="190" s="1"/>
  <c r="AX61" i="188"/>
  <c r="AX61" i="190" s="1"/>
  <c r="AX71" i="188"/>
  <c r="AX71" i="190" s="1"/>
  <c r="AX57" i="188"/>
  <c r="AX57" i="190" s="1"/>
  <c r="AX43" i="188"/>
  <c r="AX43" i="190" s="1"/>
  <c r="AX23" i="188"/>
  <c r="AX23" i="190" s="1"/>
  <c r="AX69" i="188"/>
  <c r="AX69" i="190" s="1"/>
  <c r="AX47" i="188"/>
  <c r="AX47" i="190" s="1"/>
  <c r="AX40" i="188"/>
  <c r="AX40" i="190" s="1"/>
  <c r="AX20" i="188"/>
  <c r="AX20" i="190" s="1"/>
  <c r="AX50" i="188"/>
  <c r="AX50" i="190" s="1"/>
  <c r="AX37" i="188"/>
  <c r="AX37" i="190" s="1"/>
  <c r="AX17" i="188"/>
  <c r="AX17" i="190" s="1"/>
  <c r="AX46" i="188"/>
  <c r="AX46" i="190" s="1"/>
  <c r="AX34" i="188"/>
  <c r="AX34" i="190" s="1"/>
  <c r="AX14" i="188"/>
  <c r="AX14" i="190" s="1"/>
  <c r="AX31" i="188"/>
  <c r="AX31" i="190" s="1"/>
  <c r="AX48" i="188"/>
  <c r="AX48" i="190" s="1"/>
  <c r="AX60" i="188"/>
  <c r="AX60" i="190" s="1"/>
  <c r="AX45" i="188"/>
  <c r="AX45" i="190" s="1"/>
  <c r="AX42" i="188"/>
  <c r="AX42" i="190" s="1"/>
  <c r="AX39" i="188"/>
  <c r="AX39" i="190" s="1"/>
  <c r="AX36" i="188"/>
  <c r="AX36" i="190" s="1"/>
  <c r="AX33" i="188"/>
  <c r="AX33" i="190" s="1"/>
  <c r="AX30" i="188"/>
  <c r="AX30" i="190" s="1"/>
  <c r="AX27" i="188"/>
  <c r="AX27" i="190" s="1"/>
  <c r="AX44" i="188"/>
  <c r="AX44" i="190" s="1"/>
  <c r="AX24" i="188"/>
  <c r="AX24" i="190" s="1"/>
  <c r="AX41" i="188"/>
  <c r="AX41" i="190" s="1"/>
  <c r="AX21" i="188"/>
  <c r="AX21" i="190" s="1"/>
  <c r="AX38" i="188"/>
  <c r="AX38" i="190" s="1"/>
  <c r="AX18" i="188"/>
  <c r="AX18" i="190" s="1"/>
  <c r="AX35" i="188"/>
  <c r="AX35" i="190" s="1"/>
  <c r="AX32" i="188"/>
  <c r="AX32" i="190" s="1"/>
  <c r="AX12" i="188"/>
  <c r="AX12" i="190" s="1"/>
  <c r="AX9" i="188"/>
  <c r="AX26" i="188"/>
  <c r="AX26" i="190" s="1"/>
  <c r="AX11" i="188"/>
  <c r="AX11" i="190" s="1"/>
  <c r="AX29" i="188"/>
  <c r="AX29" i="190" s="1"/>
  <c r="AX15" i="188"/>
  <c r="AX15" i="190" s="1"/>
  <c r="AX19" i="188"/>
  <c r="AX19" i="190" s="1"/>
  <c r="AX16" i="188"/>
  <c r="AX16" i="190" s="1"/>
  <c r="AX22" i="188"/>
  <c r="AX22" i="190" s="1"/>
  <c r="AX25" i="188"/>
  <c r="AX25" i="190" s="1"/>
  <c r="AX13" i="188"/>
  <c r="AX13" i="190" s="1"/>
  <c r="AX28" i="188"/>
  <c r="AX28" i="190" s="1"/>
  <c r="AX10" i="188"/>
  <c r="AX10" i="190" s="1"/>
  <c r="AX94" i="188"/>
  <c r="AX94" i="190" s="1"/>
  <c r="AX89" i="188"/>
  <c r="AX89" i="190" s="1"/>
  <c r="AX92" i="188"/>
  <c r="AX87" i="188"/>
  <c r="AX87" i="190" s="1"/>
  <c r="AX93" i="188"/>
  <c r="AX93" i="190" s="1"/>
  <c r="AL86" i="168"/>
  <c r="AT86" i="168"/>
  <c r="AH91" i="206"/>
  <c r="AH91" i="207" s="1"/>
  <c r="AH13" i="207"/>
  <c r="AC73" i="206"/>
  <c r="AC73" i="207" s="1"/>
  <c r="AB73" i="206"/>
  <c r="AB73" i="207" s="1"/>
  <c r="AA73" i="207"/>
  <c r="AA64" i="207"/>
  <c r="AC64" i="206"/>
  <c r="AC64" i="207" s="1"/>
  <c r="AB64" i="206"/>
  <c r="AB64" i="207" s="1"/>
  <c r="AA69" i="207"/>
  <c r="AC69" i="206"/>
  <c r="AC69" i="207" s="1"/>
  <c r="AB69" i="206"/>
  <c r="AB69" i="207" s="1"/>
  <c r="AA20" i="207"/>
  <c r="AC20" i="206"/>
  <c r="AC20" i="207" s="1"/>
  <c r="AB20" i="206"/>
  <c r="AB20" i="207" s="1"/>
  <c r="CA86" i="168"/>
  <c r="D45" i="170"/>
  <c r="CB45" i="168"/>
  <c r="AC50" i="201"/>
  <c r="AE50" i="205"/>
  <c r="AE50" i="201" s="1"/>
  <c r="AD50" i="205"/>
  <c r="AD50" i="201" s="1"/>
  <c r="AC16" i="201"/>
  <c r="AE16" i="205"/>
  <c r="AE16" i="201" s="1"/>
  <c r="AD16" i="205"/>
  <c r="AD16" i="201" s="1"/>
  <c r="AC77" i="201"/>
  <c r="AD77" i="205"/>
  <c r="AD77" i="201" s="1"/>
  <c r="AE77" i="205"/>
  <c r="AE77" i="201" s="1"/>
  <c r="AC70" i="201"/>
  <c r="AE70" i="205"/>
  <c r="AE70" i="201" s="1"/>
  <c r="AD70" i="205"/>
  <c r="AD70" i="201" s="1"/>
  <c r="AC51" i="201"/>
  <c r="AD51" i="205"/>
  <c r="AD51" i="201" s="1"/>
  <c r="AE51" i="205"/>
  <c r="AE51" i="201" s="1"/>
  <c r="AC57" i="201"/>
  <c r="AD57" i="205"/>
  <c r="AD57" i="201" s="1"/>
  <c r="AE57" i="205"/>
  <c r="AE57" i="201" s="1"/>
  <c r="AC13" i="201"/>
  <c r="AC91" i="205"/>
  <c r="AE13" i="205"/>
  <c r="AE13" i="201" s="1"/>
  <c r="AD13" i="205"/>
  <c r="AC22" i="201"/>
  <c r="AE22" i="205"/>
  <c r="AE22" i="201" s="1"/>
  <c r="AD22" i="205"/>
  <c r="AD22" i="201" s="1"/>
  <c r="AV86" i="168"/>
  <c r="D34" i="170"/>
  <c r="CB34" i="168"/>
  <c r="BV84" i="188"/>
  <c r="BV84" i="190" s="1"/>
  <c r="BV81" i="188"/>
  <c r="BV81" i="190" s="1"/>
  <c r="BV72" i="188"/>
  <c r="BV72" i="190" s="1"/>
  <c r="BV83" i="188"/>
  <c r="BV83" i="190" s="1"/>
  <c r="BV65" i="188"/>
  <c r="BV65" i="190" s="1"/>
  <c r="BV53" i="188"/>
  <c r="BV53" i="190" s="1"/>
  <c r="BV78" i="188"/>
  <c r="BV78" i="190" s="1"/>
  <c r="BV79" i="188"/>
  <c r="BV79" i="190" s="1"/>
  <c r="BV64" i="188"/>
  <c r="BV64" i="190" s="1"/>
  <c r="BV80" i="188"/>
  <c r="BV80" i="190" s="1"/>
  <c r="BV71" i="188"/>
  <c r="BV71" i="190" s="1"/>
  <c r="BV61" i="188"/>
  <c r="BV61" i="190" s="1"/>
  <c r="BV63" i="188"/>
  <c r="BV63" i="190" s="1"/>
  <c r="BV75" i="188"/>
  <c r="BV75" i="190" s="1"/>
  <c r="BV74" i="188"/>
  <c r="BV74" i="190" s="1"/>
  <c r="BV82" i="188"/>
  <c r="BV82" i="190" s="1"/>
  <c r="BV76" i="188"/>
  <c r="BV76" i="190" s="1"/>
  <c r="BV66" i="188"/>
  <c r="BV66" i="190" s="1"/>
  <c r="BV77" i="188"/>
  <c r="BV77" i="190" s="1"/>
  <c r="BV55" i="188"/>
  <c r="BV55" i="190" s="1"/>
  <c r="BV62" i="188"/>
  <c r="BV62" i="190" s="1"/>
  <c r="BV60" i="188"/>
  <c r="BV60" i="190" s="1"/>
  <c r="BV49" i="188"/>
  <c r="BV49" i="190" s="1"/>
  <c r="BV52" i="188"/>
  <c r="BV52" i="190" s="1"/>
  <c r="BV56" i="188"/>
  <c r="BV56" i="190" s="1"/>
  <c r="BV57" i="188"/>
  <c r="BV57" i="190" s="1"/>
  <c r="BV70" i="188"/>
  <c r="BV70" i="190" s="1"/>
  <c r="BV59" i="188"/>
  <c r="BV59" i="190" s="1"/>
  <c r="BV69" i="188"/>
  <c r="BV69" i="190" s="1"/>
  <c r="BV68" i="188"/>
  <c r="BV68" i="190" s="1"/>
  <c r="BV67" i="188"/>
  <c r="BV67" i="190" s="1"/>
  <c r="BV58" i="188"/>
  <c r="BV58" i="190" s="1"/>
  <c r="BV47" i="188"/>
  <c r="BV47" i="190" s="1"/>
  <c r="BV46" i="188"/>
  <c r="BV46" i="190" s="1"/>
  <c r="BV31" i="188"/>
  <c r="BV31" i="190" s="1"/>
  <c r="BV28" i="188"/>
  <c r="BV28" i="190" s="1"/>
  <c r="BV25" i="188"/>
  <c r="BV25" i="190" s="1"/>
  <c r="BV45" i="188"/>
  <c r="BV45" i="190" s="1"/>
  <c r="BV42" i="188"/>
  <c r="BV42" i="190" s="1"/>
  <c r="BV22" i="188"/>
  <c r="BV22" i="190" s="1"/>
  <c r="BV48" i="188"/>
  <c r="BV48" i="190" s="1"/>
  <c r="BV39" i="188"/>
  <c r="BV39" i="190" s="1"/>
  <c r="BV19" i="188"/>
  <c r="BV19" i="190" s="1"/>
  <c r="BV36" i="188"/>
  <c r="BV36" i="190" s="1"/>
  <c r="BV50" i="188"/>
  <c r="BV50" i="190" s="1"/>
  <c r="BV33" i="188"/>
  <c r="BV33" i="190" s="1"/>
  <c r="BV44" i="188"/>
  <c r="BV44" i="190" s="1"/>
  <c r="BV24" i="188"/>
  <c r="BV24" i="190" s="1"/>
  <c r="BV41" i="188"/>
  <c r="BV41" i="190" s="1"/>
  <c r="BV21" i="188"/>
  <c r="BV21" i="190" s="1"/>
  <c r="BV38" i="188"/>
  <c r="BV38" i="190" s="1"/>
  <c r="BV18" i="188"/>
  <c r="BV18" i="190" s="1"/>
  <c r="BV35" i="188"/>
  <c r="BV35" i="190" s="1"/>
  <c r="BV73" i="188"/>
  <c r="BV73" i="190" s="1"/>
  <c r="BV54" i="188"/>
  <c r="BV54" i="190" s="1"/>
  <c r="BV32" i="188"/>
  <c r="BV32" i="190" s="1"/>
  <c r="BV29" i="188"/>
  <c r="BV29" i="190" s="1"/>
  <c r="BV26" i="188"/>
  <c r="BV26" i="190" s="1"/>
  <c r="BV51" i="188"/>
  <c r="BV51" i="190" s="1"/>
  <c r="BV43" i="188"/>
  <c r="BV43" i="190" s="1"/>
  <c r="BV23" i="188"/>
  <c r="BV23" i="190" s="1"/>
  <c r="BV40" i="188"/>
  <c r="BV40" i="190" s="1"/>
  <c r="BV20" i="188"/>
  <c r="BV20" i="190" s="1"/>
  <c r="BV9" i="188"/>
  <c r="BV11" i="188"/>
  <c r="BV11" i="190" s="1"/>
  <c r="BV14" i="188"/>
  <c r="BV14" i="190" s="1"/>
  <c r="BV15" i="188"/>
  <c r="BV15" i="190" s="1"/>
  <c r="BV13" i="188"/>
  <c r="BV13" i="190" s="1"/>
  <c r="BV37" i="188"/>
  <c r="BV37" i="190" s="1"/>
  <c r="BV16" i="188"/>
  <c r="BV16" i="190" s="1"/>
  <c r="BV10" i="188"/>
  <c r="BV10" i="190" s="1"/>
  <c r="BV17" i="188"/>
  <c r="BV17" i="190" s="1"/>
  <c r="BV34" i="188"/>
  <c r="BV34" i="190" s="1"/>
  <c r="BV30" i="188"/>
  <c r="BV30" i="190" s="1"/>
  <c r="BV12" i="188"/>
  <c r="BV12" i="190" s="1"/>
  <c r="BV27" i="188"/>
  <c r="BV27" i="190" s="1"/>
  <c r="BV94" i="188"/>
  <c r="BV94" i="190" s="1"/>
  <c r="BV93" i="188"/>
  <c r="BV93" i="190" s="1"/>
  <c r="BV89" i="188"/>
  <c r="BV89" i="190" s="1"/>
  <c r="BV92" i="188"/>
  <c r="BV87" i="188"/>
  <c r="BV87" i="190" s="1"/>
  <c r="CA77" i="188"/>
  <c r="CA77" i="190" s="1"/>
  <c r="CA58" i="188"/>
  <c r="CA58" i="190" s="1"/>
  <c r="CA80" i="188"/>
  <c r="CA80" i="190" s="1"/>
  <c r="CA70" i="188"/>
  <c r="CA70" i="190" s="1"/>
  <c r="CA69" i="188"/>
  <c r="CA69" i="190" s="1"/>
  <c r="CA81" i="188"/>
  <c r="CA81" i="190" s="1"/>
  <c r="CA84" i="188"/>
  <c r="CA84" i="190" s="1"/>
  <c r="CA67" i="188"/>
  <c r="CA67" i="190" s="1"/>
  <c r="CA75" i="188"/>
  <c r="CA75" i="190" s="1"/>
  <c r="CA74" i="188"/>
  <c r="CA74" i="190" s="1"/>
  <c r="CA82" i="188"/>
  <c r="CA82" i="190" s="1"/>
  <c r="CA78" i="188"/>
  <c r="CA78" i="190" s="1"/>
  <c r="CA79" i="188"/>
  <c r="CA79" i="190" s="1"/>
  <c r="CA72" i="188"/>
  <c r="CA72" i="190" s="1"/>
  <c r="CA64" i="188"/>
  <c r="CA64" i="190" s="1"/>
  <c r="CA65" i="188"/>
  <c r="CA65" i="190" s="1"/>
  <c r="CA59" i="188"/>
  <c r="CA59" i="190" s="1"/>
  <c r="CA51" i="188"/>
  <c r="CA51" i="190" s="1"/>
  <c r="CA68" i="188"/>
  <c r="CA68" i="190" s="1"/>
  <c r="CA71" i="188"/>
  <c r="CA71" i="190" s="1"/>
  <c r="CA83" i="188"/>
  <c r="CA83" i="190" s="1"/>
  <c r="CA66" i="188"/>
  <c r="CA66" i="190" s="1"/>
  <c r="CA54" i="188"/>
  <c r="CA54" i="190" s="1"/>
  <c r="CA63" i="188"/>
  <c r="CA63" i="190" s="1"/>
  <c r="CA53" i="188"/>
  <c r="CA53" i="190" s="1"/>
  <c r="CA62" i="188"/>
  <c r="CA62" i="190" s="1"/>
  <c r="CA55" i="188"/>
  <c r="CA55" i="190" s="1"/>
  <c r="CA76" i="188"/>
  <c r="CA76" i="190" s="1"/>
  <c r="CA60" i="188"/>
  <c r="CA60" i="190" s="1"/>
  <c r="CA73" i="188"/>
  <c r="CA73" i="190" s="1"/>
  <c r="CA56" i="188"/>
  <c r="CA56" i="190" s="1"/>
  <c r="CA39" i="188"/>
  <c r="CA39" i="190" s="1"/>
  <c r="CA61" i="188"/>
  <c r="CA61" i="190" s="1"/>
  <c r="CA36" i="188"/>
  <c r="CA36" i="190" s="1"/>
  <c r="CA16" i="188"/>
  <c r="CA16" i="190" s="1"/>
  <c r="CA48" i="188"/>
  <c r="CA48" i="190" s="1"/>
  <c r="CA33" i="188"/>
  <c r="CA33" i="190" s="1"/>
  <c r="CA30" i="188"/>
  <c r="CA30" i="190" s="1"/>
  <c r="CA50" i="188"/>
  <c r="CA50" i="190" s="1"/>
  <c r="CA27" i="188"/>
  <c r="CA27" i="190" s="1"/>
  <c r="CA44" i="188"/>
  <c r="CA44" i="190" s="1"/>
  <c r="CA24" i="188"/>
  <c r="CA24" i="190" s="1"/>
  <c r="CA41" i="188"/>
  <c r="CA41" i="190" s="1"/>
  <c r="CA38" i="188"/>
  <c r="CA38" i="190" s="1"/>
  <c r="CA35" i="188"/>
  <c r="CA35" i="190" s="1"/>
  <c r="CA52" i="188"/>
  <c r="CA52" i="190" s="1"/>
  <c r="CA29" i="188"/>
  <c r="CA29" i="190" s="1"/>
  <c r="CA26" i="188"/>
  <c r="CA26" i="190" s="1"/>
  <c r="CA43" i="188"/>
  <c r="CA43" i="190" s="1"/>
  <c r="CA23" i="188"/>
  <c r="CA23" i="190" s="1"/>
  <c r="CA40" i="188"/>
  <c r="CA40" i="190" s="1"/>
  <c r="CA20" i="188"/>
  <c r="CA20" i="190" s="1"/>
  <c r="CA57" i="188"/>
  <c r="CA57" i="190" s="1"/>
  <c r="CA37" i="188"/>
  <c r="CA37" i="190" s="1"/>
  <c r="CA17" i="188"/>
  <c r="CA17" i="190" s="1"/>
  <c r="CA47" i="188"/>
  <c r="CA47" i="190" s="1"/>
  <c r="CA34" i="188"/>
  <c r="CA34" i="190" s="1"/>
  <c r="CA31" i="188"/>
  <c r="CA31" i="190" s="1"/>
  <c r="CA46" i="188"/>
  <c r="CA46" i="190" s="1"/>
  <c r="CA28" i="188"/>
  <c r="CA28" i="190" s="1"/>
  <c r="CA49" i="188"/>
  <c r="CA49" i="190" s="1"/>
  <c r="CA25" i="188"/>
  <c r="CA25" i="190" s="1"/>
  <c r="CA11" i="188"/>
  <c r="CA11" i="190" s="1"/>
  <c r="CA19" i="188"/>
  <c r="CA19" i="190" s="1"/>
  <c r="CA22" i="188"/>
  <c r="CA22" i="190" s="1"/>
  <c r="CA14" i="188"/>
  <c r="CA14" i="190" s="1"/>
  <c r="CA15" i="188"/>
  <c r="CA15" i="190" s="1"/>
  <c r="CA32" i="188"/>
  <c r="CA32" i="190" s="1"/>
  <c r="CA13" i="188"/>
  <c r="CA13" i="190" s="1"/>
  <c r="CA10" i="188"/>
  <c r="CA10" i="190" s="1"/>
  <c r="CA18" i="188"/>
  <c r="CA18" i="190" s="1"/>
  <c r="CA42" i="188"/>
  <c r="CA42" i="190" s="1"/>
  <c r="CA21" i="188"/>
  <c r="CA21" i="190" s="1"/>
  <c r="CA12" i="188"/>
  <c r="CA12" i="190" s="1"/>
  <c r="CA9" i="188"/>
  <c r="CA45" i="188"/>
  <c r="CA45" i="190" s="1"/>
  <c r="CA89" i="188"/>
  <c r="CA89" i="190" s="1"/>
  <c r="CA87" i="188"/>
  <c r="CA87" i="190" s="1"/>
  <c r="CA94" i="188"/>
  <c r="CA94" i="190" s="1"/>
  <c r="CA93" i="188"/>
  <c r="CA93" i="190" s="1"/>
  <c r="CA92" i="188"/>
  <c r="BM79" i="188"/>
  <c r="BM79" i="190" s="1"/>
  <c r="BM60" i="188"/>
  <c r="BM60" i="190" s="1"/>
  <c r="BM68" i="188"/>
  <c r="BM68" i="190" s="1"/>
  <c r="BM54" i="188"/>
  <c r="BM54" i="190" s="1"/>
  <c r="BM75" i="188"/>
  <c r="BM75" i="190" s="1"/>
  <c r="BM67" i="188"/>
  <c r="BM67" i="190" s="1"/>
  <c r="BM82" i="188"/>
  <c r="BM82" i="190" s="1"/>
  <c r="BM76" i="188"/>
  <c r="BM76" i="190" s="1"/>
  <c r="BM74" i="188"/>
  <c r="BM74" i="190" s="1"/>
  <c r="BM77" i="188"/>
  <c r="BM77" i="190" s="1"/>
  <c r="BM78" i="188"/>
  <c r="BM78" i="190" s="1"/>
  <c r="BM72" i="188"/>
  <c r="BM72" i="190" s="1"/>
  <c r="BM83" i="188"/>
  <c r="BM83" i="190" s="1"/>
  <c r="BM80" i="188"/>
  <c r="BM80" i="190" s="1"/>
  <c r="BM84" i="188"/>
  <c r="BM84" i="190" s="1"/>
  <c r="BM81" i="188"/>
  <c r="BM81" i="190" s="1"/>
  <c r="BM69" i="188"/>
  <c r="BM69" i="190" s="1"/>
  <c r="BM73" i="188"/>
  <c r="BM73" i="190" s="1"/>
  <c r="BM58" i="188"/>
  <c r="BM58" i="190" s="1"/>
  <c r="BM50" i="188"/>
  <c r="BM50" i="190" s="1"/>
  <c r="BM62" i="188"/>
  <c r="BM62" i="190" s="1"/>
  <c r="BM65" i="188"/>
  <c r="BM65" i="190" s="1"/>
  <c r="BM63" i="188"/>
  <c r="BM63" i="190" s="1"/>
  <c r="BM61" i="188"/>
  <c r="BM61" i="190" s="1"/>
  <c r="BM56" i="188"/>
  <c r="BM56" i="190" s="1"/>
  <c r="BM59" i="188"/>
  <c r="BM59" i="190" s="1"/>
  <c r="BM52" i="188"/>
  <c r="BM52" i="190" s="1"/>
  <c r="BM70" i="188"/>
  <c r="BM70" i="190" s="1"/>
  <c r="BM57" i="188"/>
  <c r="BM57" i="190" s="1"/>
  <c r="BM71" i="188"/>
  <c r="BM71" i="190" s="1"/>
  <c r="BM64" i="188"/>
  <c r="BM64" i="190" s="1"/>
  <c r="BM41" i="188"/>
  <c r="BM41" i="190" s="1"/>
  <c r="BM38" i="188"/>
  <c r="BM38" i="190" s="1"/>
  <c r="BM18" i="188"/>
  <c r="BM18" i="190" s="1"/>
  <c r="BM35" i="188"/>
  <c r="BM35" i="190" s="1"/>
  <c r="BM51" i="188"/>
  <c r="BM51" i="190" s="1"/>
  <c r="BM32" i="188"/>
  <c r="BM32" i="190" s="1"/>
  <c r="BM29" i="188"/>
  <c r="BM29" i="190" s="1"/>
  <c r="BM26" i="188"/>
  <c r="BM26" i="190" s="1"/>
  <c r="BM49" i="188"/>
  <c r="BM49" i="190" s="1"/>
  <c r="BM43" i="188"/>
  <c r="BM43" i="190" s="1"/>
  <c r="BM47" i="188"/>
  <c r="BM47" i="190" s="1"/>
  <c r="BM40" i="188"/>
  <c r="BM40" i="190" s="1"/>
  <c r="BM66" i="188"/>
  <c r="BM66" i="190" s="1"/>
  <c r="BM37" i="188"/>
  <c r="BM37" i="190" s="1"/>
  <c r="BM34" i="188"/>
  <c r="BM34" i="190" s="1"/>
  <c r="BM46" i="188"/>
  <c r="BM46" i="190" s="1"/>
  <c r="BM31" i="188"/>
  <c r="BM31" i="190" s="1"/>
  <c r="BM28" i="188"/>
  <c r="BM28" i="190" s="1"/>
  <c r="BM25" i="188"/>
  <c r="BM25" i="190" s="1"/>
  <c r="BM45" i="188"/>
  <c r="BM45" i="190" s="1"/>
  <c r="BM42" i="188"/>
  <c r="BM42" i="190" s="1"/>
  <c r="BM22" i="188"/>
  <c r="BM22" i="190" s="1"/>
  <c r="BM48" i="188"/>
  <c r="BM48" i="190" s="1"/>
  <c r="BM39" i="188"/>
  <c r="BM39" i="190" s="1"/>
  <c r="BM19" i="188"/>
  <c r="BM19" i="190" s="1"/>
  <c r="BM36" i="188"/>
  <c r="BM36" i="190" s="1"/>
  <c r="BM33" i="188"/>
  <c r="BM33" i="190" s="1"/>
  <c r="BM53" i="188"/>
  <c r="BM53" i="190" s="1"/>
  <c r="BM30" i="188"/>
  <c r="BM30" i="190" s="1"/>
  <c r="BM55" i="188"/>
  <c r="BM55" i="190" s="1"/>
  <c r="BM27" i="188"/>
  <c r="BM27" i="190" s="1"/>
  <c r="BM17" i="188"/>
  <c r="BM17" i="190" s="1"/>
  <c r="BM13" i="188"/>
  <c r="BM13" i="190" s="1"/>
  <c r="BM20" i="188"/>
  <c r="BM20" i="190" s="1"/>
  <c r="BM16" i="188"/>
  <c r="BM16" i="190" s="1"/>
  <c r="BM10" i="188"/>
  <c r="BM10" i="190" s="1"/>
  <c r="BM44" i="188"/>
  <c r="BM44" i="190" s="1"/>
  <c r="BM23" i="188"/>
  <c r="BM23" i="190" s="1"/>
  <c r="BM12" i="188"/>
  <c r="BM12" i="190" s="1"/>
  <c r="BM9" i="188"/>
  <c r="BM11" i="188"/>
  <c r="BM11" i="190" s="1"/>
  <c r="BM21" i="188"/>
  <c r="BM21" i="190" s="1"/>
  <c r="BM24" i="188"/>
  <c r="BM24" i="190" s="1"/>
  <c r="BM14" i="188"/>
  <c r="BM14" i="190" s="1"/>
  <c r="BM15" i="188"/>
  <c r="BM15" i="190" s="1"/>
  <c r="BM93" i="188"/>
  <c r="BM93" i="190" s="1"/>
  <c r="BM89" i="188"/>
  <c r="BM89" i="190" s="1"/>
  <c r="BM87" i="188"/>
  <c r="BM87" i="190" s="1"/>
  <c r="BM94" i="188"/>
  <c r="BM94" i="190" s="1"/>
  <c r="BM92" i="188"/>
  <c r="BR84" i="188"/>
  <c r="BR84" i="190" s="1"/>
  <c r="BR75" i="188"/>
  <c r="BR75" i="190" s="1"/>
  <c r="BR74" i="188"/>
  <c r="BR74" i="190" s="1"/>
  <c r="BR82" i="188"/>
  <c r="BR82" i="190" s="1"/>
  <c r="BR76" i="188"/>
  <c r="BR76" i="190" s="1"/>
  <c r="BR66" i="188"/>
  <c r="BR66" i="190" s="1"/>
  <c r="BR62" i="188"/>
  <c r="BR62" i="190" s="1"/>
  <c r="BR77" i="188"/>
  <c r="BR77" i="190" s="1"/>
  <c r="BR59" i="188"/>
  <c r="BR59" i="190" s="1"/>
  <c r="BR73" i="188"/>
  <c r="BR73" i="190" s="1"/>
  <c r="BR78" i="188"/>
  <c r="BR78" i="190" s="1"/>
  <c r="BR65" i="188"/>
  <c r="BR65" i="190" s="1"/>
  <c r="BR72" i="188"/>
  <c r="BR72" i="190" s="1"/>
  <c r="BR83" i="188"/>
  <c r="BR83" i="190" s="1"/>
  <c r="BR79" i="188"/>
  <c r="BR79" i="190" s="1"/>
  <c r="BR80" i="188"/>
  <c r="BR80" i="190" s="1"/>
  <c r="BR70" i="188"/>
  <c r="BR70" i="190" s="1"/>
  <c r="BR81" i="188"/>
  <c r="BR81" i="190" s="1"/>
  <c r="BR63" i="188"/>
  <c r="BR63" i="190" s="1"/>
  <c r="BR61" i="188"/>
  <c r="BR61" i="190" s="1"/>
  <c r="BR54" i="188"/>
  <c r="BR54" i="190" s="1"/>
  <c r="BR53" i="188"/>
  <c r="BR53" i="190" s="1"/>
  <c r="BR55" i="188"/>
  <c r="BR55" i="190" s="1"/>
  <c r="BR60" i="188"/>
  <c r="BR60" i="190" s="1"/>
  <c r="BR56" i="188"/>
  <c r="BR56" i="190" s="1"/>
  <c r="BR49" i="188"/>
  <c r="BR49" i="190" s="1"/>
  <c r="BR64" i="188"/>
  <c r="BR64" i="190" s="1"/>
  <c r="BR71" i="188"/>
  <c r="BR71" i="190" s="1"/>
  <c r="BR69" i="188"/>
  <c r="BR69" i="190" s="1"/>
  <c r="BR51" i="188"/>
  <c r="BR51" i="190" s="1"/>
  <c r="BR68" i="188"/>
  <c r="BR68" i="190" s="1"/>
  <c r="BR67" i="188"/>
  <c r="BR67" i="190" s="1"/>
  <c r="BR58" i="188"/>
  <c r="BR58" i="190" s="1"/>
  <c r="BR43" i="188"/>
  <c r="BR43" i="190" s="1"/>
  <c r="BR23" i="188"/>
  <c r="BR23" i="190" s="1"/>
  <c r="BR40" i="188"/>
  <c r="BR40" i="190" s="1"/>
  <c r="BR20" i="188"/>
  <c r="BR20" i="190" s="1"/>
  <c r="BR37" i="188"/>
  <c r="BR37" i="190" s="1"/>
  <c r="BR17" i="188"/>
  <c r="BR17" i="190" s="1"/>
  <c r="BR47" i="188"/>
  <c r="BR47" i="190" s="1"/>
  <c r="BR34" i="188"/>
  <c r="BR34" i="190" s="1"/>
  <c r="BR14" i="188"/>
  <c r="BR14" i="190" s="1"/>
  <c r="BR46" i="188"/>
  <c r="BR46" i="190" s="1"/>
  <c r="BR31" i="188"/>
  <c r="BR31" i="190" s="1"/>
  <c r="BR45" i="188"/>
  <c r="BR45" i="190" s="1"/>
  <c r="BR42" i="188"/>
  <c r="BR42" i="190" s="1"/>
  <c r="BR48" i="188"/>
  <c r="BR48" i="190" s="1"/>
  <c r="BR39" i="188"/>
  <c r="BR39" i="190" s="1"/>
  <c r="BR36" i="188"/>
  <c r="BR36" i="190" s="1"/>
  <c r="BR50" i="188"/>
  <c r="BR50" i="190" s="1"/>
  <c r="BR33" i="188"/>
  <c r="BR33" i="190" s="1"/>
  <c r="BR52" i="188"/>
  <c r="BR52" i="190" s="1"/>
  <c r="BR30" i="188"/>
  <c r="BR30" i="190" s="1"/>
  <c r="BR27" i="188"/>
  <c r="BR27" i="190" s="1"/>
  <c r="BR44" i="188"/>
  <c r="BR44" i="190" s="1"/>
  <c r="BR24" i="188"/>
  <c r="BR24" i="190" s="1"/>
  <c r="BR41" i="188"/>
  <c r="BR41" i="190" s="1"/>
  <c r="BR21" i="188"/>
  <c r="BR21" i="190" s="1"/>
  <c r="BR38" i="188"/>
  <c r="BR38" i="190" s="1"/>
  <c r="BR18" i="188"/>
  <c r="BR18" i="190" s="1"/>
  <c r="BR57" i="188"/>
  <c r="BR57" i="190" s="1"/>
  <c r="BR35" i="188"/>
  <c r="BR35" i="190" s="1"/>
  <c r="BR32" i="188"/>
  <c r="BR32" i="190" s="1"/>
  <c r="BR12" i="188"/>
  <c r="BR12" i="190" s="1"/>
  <c r="BR26" i="188"/>
  <c r="BR26" i="190" s="1"/>
  <c r="BR9" i="188"/>
  <c r="BR29" i="188"/>
  <c r="BR29" i="190" s="1"/>
  <c r="BR19" i="188"/>
  <c r="BR19" i="190" s="1"/>
  <c r="BR22" i="188"/>
  <c r="BR22" i="190" s="1"/>
  <c r="BR25" i="188"/>
  <c r="BR25" i="190" s="1"/>
  <c r="BR11" i="188"/>
  <c r="BR11" i="190" s="1"/>
  <c r="BR28" i="188"/>
  <c r="BR28" i="190" s="1"/>
  <c r="BR15" i="188"/>
  <c r="BR15" i="190" s="1"/>
  <c r="BR13" i="188"/>
  <c r="BR13" i="190" s="1"/>
  <c r="BR16" i="188"/>
  <c r="BR16" i="190" s="1"/>
  <c r="BR10" i="188"/>
  <c r="BR10" i="190" s="1"/>
  <c r="BR94" i="188"/>
  <c r="BR94" i="190" s="1"/>
  <c r="BR89" i="188"/>
  <c r="BR89" i="190" s="1"/>
  <c r="BR92" i="188"/>
  <c r="BR87" i="188"/>
  <c r="BR87" i="190" s="1"/>
  <c r="BR93" i="188"/>
  <c r="BR93" i="190" s="1"/>
  <c r="AA13" i="207"/>
  <c r="AB13" i="206"/>
  <c r="AA91" i="206"/>
  <c r="AC13" i="206"/>
  <c r="AC13" i="207" s="1"/>
  <c r="AA84" i="207"/>
  <c r="AC84" i="206"/>
  <c r="AC84" i="207" s="1"/>
  <c r="AB84" i="206"/>
  <c r="AB84" i="207" s="1"/>
  <c r="AC31" i="206"/>
  <c r="AC31" i="207" s="1"/>
  <c r="AB31" i="206"/>
  <c r="AB31" i="207" s="1"/>
  <c r="AA31" i="207"/>
  <c r="AA40" i="207"/>
  <c r="AC40" i="206"/>
  <c r="AC40" i="207" s="1"/>
  <c r="AB40" i="206"/>
  <c r="AB40" i="207" s="1"/>
  <c r="D10" i="170"/>
  <c r="CB10" i="168"/>
  <c r="Y86" i="168"/>
  <c r="BD86" i="168"/>
  <c r="AC85" i="201"/>
  <c r="AE85" i="205"/>
  <c r="AE85" i="201" s="1"/>
  <c r="AD85" i="205"/>
  <c r="AD85" i="201" s="1"/>
  <c r="AC17" i="201"/>
  <c r="AE17" i="205"/>
  <c r="AE17" i="201" s="1"/>
  <c r="AD17" i="205"/>
  <c r="AD17" i="201" s="1"/>
  <c r="AC34" i="201"/>
  <c r="AE34" i="205"/>
  <c r="AE34" i="201" s="1"/>
  <c r="AD34" i="205"/>
  <c r="AD34" i="201" s="1"/>
  <c r="AE44" i="205"/>
  <c r="AE44" i="201" s="1"/>
  <c r="AC44" i="201"/>
  <c r="AD44" i="205"/>
  <c r="AD44" i="201" s="1"/>
  <c r="O69" i="188"/>
  <c r="O69" i="190" s="1"/>
  <c r="O80" i="188"/>
  <c r="O80" i="190" s="1"/>
  <c r="O84" i="188"/>
  <c r="O84" i="190" s="1"/>
  <c r="O71" i="188"/>
  <c r="O71" i="190" s="1"/>
  <c r="O81" i="188"/>
  <c r="O81" i="190" s="1"/>
  <c r="O64" i="188"/>
  <c r="O64" i="190" s="1"/>
  <c r="O70" i="188"/>
  <c r="O70" i="190" s="1"/>
  <c r="O61" i="188"/>
  <c r="O61" i="190" s="1"/>
  <c r="O58" i="188"/>
  <c r="O58" i="190" s="1"/>
  <c r="O82" i="188"/>
  <c r="O82" i="190" s="1"/>
  <c r="O76" i="188"/>
  <c r="O76" i="190" s="1"/>
  <c r="O75" i="188"/>
  <c r="O75" i="190" s="1"/>
  <c r="O77" i="188"/>
  <c r="O77" i="190" s="1"/>
  <c r="O83" i="188"/>
  <c r="O83" i="190" s="1"/>
  <c r="O78" i="188"/>
  <c r="O78" i="190" s="1"/>
  <c r="O79" i="188"/>
  <c r="O79" i="190" s="1"/>
  <c r="O73" i="188"/>
  <c r="O73" i="190" s="1"/>
  <c r="O72" i="188"/>
  <c r="O72" i="190" s="1"/>
  <c r="O63" i="188"/>
  <c r="O63" i="190" s="1"/>
  <c r="O49" i="188"/>
  <c r="O49" i="190" s="1"/>
  <c r="O67" i="188"/>
  <c r="O67" i="190" s="1"/>
  <c r="O46" i="188"/>
  <c r="O46" i="190" s="1"/>
  <c r="O62" i="188"/>
  <c r="O62" i="190" s="1"/>
  <c r="O60" i="188"/>
  <c r="O60" i="190" s="1"/>
  <c r="O66" i="188"/>
  <c r="O66" i="190" s="1"/>
  <c r="O74" i="188"/>
  <c r="O74" i="190" s="1"/>
  <c r="O59" i="188"/>
  <c r="O59" i="190" s="1"/>
  <c r="O55" i="188"/>
  <c r="O55" i="190" s="1"/>
  <c r="O54" i="188"/>
  <c r="O54" i="190" s="1"/>
  <c r="O65" i="188"/>
  <c r="O65" i="190" s="1"/>
  <c r="O56" i="188"/>
  <c r="O56" i="190" s="1"/>
  <c r="O68" i="188"/>
  <c r="O68" i="190" s="1"/>
  <c r="O57" i="188"/>
  <c r="O57" i="190" s="1"/>
  <c r="O28" i="188"/>
  <c r="O28" i="190" s="1"/>
  <c r="O50" i="188"/>
  <c r="O50" i="190" s="1"/>
  <c r="O45" i="188"/>
  <c r="O45" i="190" s="1"/>
  <c r="O25" i="188"/>
  <c r="O25" i="190" s="1"/>
  <c r="O42" i="188"/>
  <c r="O42" i="190" s="1"/>
  <c r="O22" i="188"/>
  <c r="O22" i="190" s="1"/>
  <c r="O52" i="188"/>
  <c r="O52" i="190" s="1"/>
  <c r="O39" i="188"/>
  <c r="O39" i="190" s="1"/>
  <c r="O19" i="188"/>
  <c r="O19" i="190" s="1"/>
  <c r="O36" i="188"/>
  <c r="O36" i="190" s="1"/>
  <c r="O51" i="188"/>
  <c r="O51" i="190" s="1"/>
  <c r="O44" i="188"/>
  <c r="O44" i="190" s="1"/>
  <c r="O41" i="188"/>
  <c r="O41" i="190" s="1"/>
  <c r="O21" i="188"/>
  <c r="O21" i="190" s="1"/>
  <c r="O38" i="188"/>
  <c r="O38" i="190" s="1"/>
  <c r="O18" i="188"/>
  <c r="O18" i="190" s="1"/>
  <c r="O35" i="188"/>
  <c r="O35" i="190" s="1"/>
  <c r="O32" i="188"/>
  <c r="O32" i="190" s="1"/>
  <c r="O29" i="188"/>
  <c r="O29" i="190" s="1"/>
  <c r="O48" i="188"/>
  <c r="O48" i="190" s="1"/>
  <c r="O47" i="188"/>
  <c r="O47" i="190" s="1"/>
  <c r="O26" i="188"/>
  <c r="O26" i="190" s="1"/>
  <c r="O43" i="188"/>
  <c r="O43" i="190" s="1"/>
  <c r="O23" i="188"/>
  <c r="O23" i="190" s="1"/>
  <c r="O53" i="188"/>
  <c r="O53" i="190" s="1"/>
  <c r="O40" i="188"/>
  <c r="O40" i="190" s="1"/>
  <c r="O20" i="188"/>
  <c r="O20" i="190" s="1"/>
  <c r="O37" i="188"/>
  <c r="O37" i="190" s="1"/>
  <c r="O33" i="188"/>
  <c r="O33" i="190" s="1"/>
  <c r="O34" i="188"/>
  <c r="O34" i="190" s="1"/>
  <c r="O15" i="188"/>
  <c r="O15" i="190" s="1"/>
  <c r="O16" i="188"/>
  <c r="O16" i="190" s="1"/>
  <c r="O14" i="188"/>
  <c r="O14" i="190" s="1"/>
  <c r="O11" i="188"/>
  <c r="O11" i="190" s="1"/>
  <c r="O31" i="188"/>
  <c r="O31" i="190" s="1"/>
  <c r="O17" i="188"/>
  <c r="O17" i="190" s="1"/>
  <c r="O13" i="188"/>
  <c r="O13" i="190" s="1"/>
  <c r="O10" i="188"/>
  <c r="O10" i="190" s="1"/>
  <c r="O24" i="188"/>
  <c r="O24" i="190" s="1"/>
  <c r="O27" i="188"/>
  <c r="O27" i="190" s="1"/>
  <c r="O30" i="188"/>
  <c r="O30" i="190" s="1"/>
  <c r="O9" i="188"/>
  <c r="O12" i="188"/>
  <c r="O12" i="190" s="1"/>
  <c r="O89" i="188"/>
  <c r="O89" i="190" s="1"/>
  <c r="O93" i="188"/>
  <c r="O93" i="190" s="1"/>
  <c r="O87" i="188"/>
  <c r="O87" i="190" s="1"/>
  <c r="O94" i="188"/>
  <c r="O94" i="190" s="1"/>
  <c r="O92" i="188"/>
  <c r="T83" i="188"/>
  <c r="T83" i="190" s="1"/>
  <c r="T74" i="188"/>
  <c r="T74" i="190" s="1"/>
  <c r="T55" i="188"/>
  <c r="T55" i="190" s="1"/>
  <c r="T69" i="188"/>
  <c r="T69" i="190" s="1"/>
  <c r="T82" i="188"/>
  <c r="T82" i="190" s="1"/>
  <c r="T68" i="188"/>
  <c r="T68" i="190" s="1"/>
  <c r="T63" i="188"/>
  <c r="T63" i="190" s="1"/>
  <c r="T76" i="188"/>
  <c r="T76" i="190" s="1"/>
  <c r="T75" i="188"/>
  <c r="T75" i="190" s="1"/>
  <c r="T77" i="188"/>
  <c r="T77" i="190" s="1"/>
  <c r="T79" i="188"/>
  <c r="T79" i="190" s="1"/>
  <c r="T73" i="188"/>
  <c r="T73" i="190" s="1"/>
  <c r="T80" i="188"/>
  <c r="T80" i="190" s="1"/>
  <c r="T84" i="188"/>
  <c r="T84" i="190" s="1"/>
  <c r="T71" i="188"/>
  <c r="T71" i="190" s="1"/>
  <c r="T81" i="188"/>
  <c r="T81" i="190" s="1"/>
  <c r="T64" i="188"/>
  <c r="T64" i="190" s="1"/>
  <c r="T70" i="188"/>
  <c r="T70" i="190" s="1"/>
  <c r="T61" i="188"/>
  <c r="T61" i="190" s="1"/>
  <c r="T51" i="188"/>
  <c r="T51" i="190" s="1"/>
  <c r="T66" i="188"/>
  <c r="T66" i="190" s="1"/>
  <c r="T59" i="188"/>
  <c r="T59" i="190" s="1"/>
  <c r="T65" i="188"/>
  <c r="T65" i="190" s="1"/>
  <c r="T56" i="188"/>
  <c r="T56" i="190" s="1"/>
  <c r="T53" i="188"/>
  <c r="T53" i="190" s="1"/>
  <c r="T57" i="188"/>
  <c r="T57" i="190" s="1"/>
  <c r="T78" i="188"/>
  <c r="T78" i="190" s="1"/>
  <c r="T72" i="188"/>
  <c r="T72" i="190" s="1"/>
  <c r="T67" i="188"/>
  <c r="T67" i="190" s="1"/>
  <c r="T62" i="188"/>
  <c r="T62" i="190" s="1"/>
  <c r="T58" i="188"/>
  <c r="T58" i="190" s="1"/>
  <c r="T49" i="188"/>
  <c r="T49" i="190" s="1"/>
  <c r="T33" i="188"/>
  <c r="T33" i="190" s="1"/>
  <c r="T30" i="188"/>
  <c r="T30" i="190" s="1"/>
  <c r="T27" i="188"/>
  <c r="T27" i="190" s="1"/>
  <c r="T44" i="188"/>
  <c r="T44" i="190" s="1"/>
  <c r="T24" i="188"/>
  <c r="T24" i="190" s="1"/>
  <c r="T41" i="188"/>
  <c r="T41" i="190" s="1"/>
  <c r="T21" i="188"/>
  <c r="T21" i="190" s="1"/>
  <c r="T38" i="188"/>
  <c r="T38" i="190" s="1"/>
  <c r="T54" i="188"/>
  <c r="T54" i="190" s="1"/>
  <c r="T35" i="188"/>
  <c r="T35" i="190" s="1"/>
  <c r="T60" i="188"/>
  <c r="T60" i="190" s="1"/>
  <c r="T47" i="188"/>
  <c r="T47" i="190" s="1"/>
  <c r="T26" i="188"/>
  <c r="T26" i="190" s="1"/>
  <c r="T48" i="188"/>
  <c r="T48" i="190" s="1"/>
  <c r="T43" i="188"/>
  <c r="T43" i="190" s="1"/>
  <c r="T23" i="188"/>
  <c r="T23" i="190" s="1"/>
  <c r="T40" i="188"/>
  <c r="T40" i="190" s="1"/>
  <c r="T20" i="188"/>
  <c r="T20" i="190" s="1"/>
  <c r="T46" i="188"/>
  <c r="T46" i="190" s="1"/>
  <c r="T37" i="188"/>
  <c r="T37" i="190" s="1"/>
  <c r="T34" i="188"/>
  <c r="T34" i="190" s="1"/>
  <c r="T31" i="188"/>
  <c r="T31" i="190" s="1"/>
  <c r="T28" i="188"/>
  <c r="T28" i="190" s="1"/>
  <c r="T45" i="188"/>
  <c r="T45" i="190" s="1"/>
  <c r="T25" i="188"/>
  <c r="T25" i="190" s="1"/>
  <c r="T42" i="188"/>
  <c r="T42" i="190" s="1"/>
  <c r="T22" i="188"/>
  <c r="T22" i="190" s="1"/>
  <c r="T14" i="188"/>
  <c r="T14" i="190" s="1"/>
  <c r="T11" i="188"/>
  <c r="T11" i="190" s="1"/>
  <c r="T19" i="188"/>
  <c r="T19" i="190" s="1"/>
  <c r="T50" i="188"/>
  <c r="T50" i="190" s="1"/>
  <c r="T29" i="188"/>
  <c r="T29" i="190" s="1"/>
  <c r="T16" i="188"/>
  <c r="T16" i="190" s="1"/>
  <c r="T32" i="188"/>
  <c r="T32" i="190" s="1"/>
  <c r="T13" i="188"/>
  <c r="T13" i="190" s="1"/>
  <c r="T39" i="188"/>
  <c r="T39" i="190" s="1"/>
  <c r="T36" i="188"/>
  <c r="T36" i="190" s="1"/>
  <c r="T18" i="188"/>
  <c r="T18" i="190" s="1"/>
  <c r="T17" i="188"/>
  <c r="T17" i="190" s="1"/>
  <c r="T10" i="188"/>
  <c r="T10" i="190" s="1"/>
  <c r="T12" i="188"/>
  <c r="T12" i="190" s="1"/>
  <c r="T9" i="188"/>
  <c r="T52" i="188"/>
  <c r="T52" i="190" s="1"/>
  <c r="T15" i="188"/>
  <c r="T15" i="190" s="1"/>
  <c r="T93" i="188"/>
  <c r="T93" i="190" s="1"/>
  <c r="T92" i="188"/>
  <c r="T89" i="188"/>
  <c r="T89" i="190" s="1"/>
  <c r="T87" i="188"/>
  <c r="T87" i="190" s="1"/>
  <c r="T94" i="188"/>
  <c r="T94" i="190" s="1"/>
  <c r="F76" i="188"/>
  <c r="F76" i="190" s="1"/>
  <c r="F77" i="188"/>
  <c r="F77" i="190" s="1"/>
  <c r="F57" i="188"/>
  <c r="F57" i="190" s="1"/>
  <c r="F83" i="188"/>
  <c r="F83" i="190" s="1"/>
  <c r="F78" i="188"/>
  <c r="F78" i="190" s="1"/>
  <c r="F74" i="188"/>
  <c r="F74" i="190" s="1"/>
  <c r="F66" i="188"/>
  <c r="F66" i="190" s="1"/>
  <c r="F73" i="188"/>
  <c r="F73" i="190" s="1"/>
  <c r="F79" i="188"/>
  <c r="F79" i="190" s="1"/>
  <c r="F80" i="188"/>
  <c r="F80" i="190" s="1"/>
  <c r="F65" i="188"/>
  <c r="F65" i="190" s="1"/>
  <c r="F84" i="188"/>
  <c r="F84" i="190" s="1"/>
  <c r="F81" i="188"/>
  <c r="F81" i="190" s="1"/>
  <c r="F70" i="188"/>
  <c r="F70" i="190" s="1"/>
  <c r="F82" i="188"/>
  <c r="F82" i="190" s="1"/>
  <c r="F68" i="188"/>
  <c r="F68" i="190" s="1"/>
  <c r="F75" i="188"/>
  <c r="F75" i="190" s="1"/>
  <c r="F69" i="188"/>
  <c r="F69" i="190" s="1"/>
  <c r="F54" i="188"/>
  <c r="F54" i="190" s="1"/>
  <c r="F55" i="188"/>
  <c r="F55" i="190" s="1"/>
  <c r="F50" i="188"/>
  <c r="F50" i="190" s="1"/>
  <c r="F56" i="188"/>
  <c r="F56" i="190" s="1"/>
  <c r="F53" i="188"/>
  <c r="F53" i="190" s="1"/>
  <c r="F62" i="188"/>
  <c r="F62" i="190" s="1"/>
  <c r="F67" i="188"/>
  <c r="F67" i="190" s="1"/>
  <c r="F64" i="188"/>
  <c r="F64" i="190" s="1"/>
  <c r="F63" i="188"/>
  <c r="F63" i="190" s="1"/>
  <c r="F61" i="188"/>
  <c r="F61" i="190" s="1"/>
  <c r="F60" i="188"/>
  <c r="F60" i="190" s="1"/>
  <c r="F59" i="188"/>
  <c r="F59" i="190" s="1"/>
  <c r="F71" i="188"/>
  <c r="F71" i="190" s="1"/>
  <c r="F38" i="188"/>
  <c r="F38" i="190" s="1"/>
  <c r="F35" i="188"/>
  <c r="F35" i="190" s="1"/>
  <c r="F15" i="188"/>
  <c r="F15" i="190" s="1"/>
  <c r="F32" i="188"/>
  <c r="F32" i="190" s="1"/>
  <c r="F47" i="188"/>
  <c r="F47" i="190" s="1"/>
  <c r="F29" i="188"/>
  <c r="F29" i="190" s="1"/>
  <c r="F48" i="188"/>
  <c r="F48" i="190" s="1"/>
  <c r="F26" i="188"/>
  <c r="F26" i="190" s="1"/>
  <c r="F43" i="188"/>
  <c r="F43" i="190" s="1"/>
  <c r="F23" i="188"/>
  <c r="F23" i="190" s="1"/>
  <c r="F46" i="188"/>
  <c r="F46" i="190" s="1"/>
  <c r="F40" i="188"/>
  <c r="F40" i="190" s="1"/>
  <c r="F52" i="188"/>
  <c r="F52" i="190" s="1"/>
  <c r="F37" i="188"/>
  <c r="F37" i="190" s="1"/>
  <c r="F34" i="188"/>
  <c r="F34" i="190" s="1"/>
  <c r="F49" i="188"/>
  <c r="F49" i="190" s="1"/>
  <c r="F28" i="188"/>
  <c r="F28" i="190" s="1"/>
  <c r="F45" i="188"/>
  <c r="F45" i="190" s="1"/>
  <c r="F25" i="188"/>
  <c r="F25" i="190" s="1"/>
  <c r="F58" i="188"/>
  <c r="F58" i="190" s="1"/>
  <c r="F42" i="188"/>
  <c r="F42" i="190" s="1"/>
  <c r="F22" i="188"/>
  <c r="F22" i="190" s="1"/>
  <c r="F39" i="188"/>
  <c r="F39" i="190" s="1"/>
  <c r="F19" i="188"/>
  <c r="F19" i="190" s="1"/>
  <c r="F36" i="188"/>
  <c r="F36" i="190" s="1"/>
  <c r="F33" i="188"/>
  <c r="F33" i="190" s="1"/>
  <c r="F51" i="188"/>
  <c r="F51" i="190" s="1"/>
  <c r="F30" i="188"/>
  <c r="F30" i="190" s="1"/>
  <c r="F72" i="188"/>
  <c r="F72" i="190" s="1"/>
  <c r="F27" i="188"/>
  <c r="F27" i="190" s="1"/>
  <c r="F44" i="188"/>
  <c r="F44" i="190" s="1"/>
  <c r="F24" i="188"/>
  <c r="F24" i="190" s="1"/>
  <c r="F13" i="188"/>
  <c r="F13" i="190" s="1"/>
  <c r="F10" i="188"/>
  <c r="F10" i="190" s="1"/>
  <c r="F12" i="188"/>
  <c r="F12" i="190" s="1"/>
  <c r="F9" i="188"/>
  <c r="F18" i="188"/>
  <c r="F18" i="190" s="1"/>
  <c r="F21" i="188"/>
  <c r="F21" i="190" s="1"/>
  <c r="F14" i="188"/>
  <c r="F14" i="190" s="1"/>
  <c r="F31" i="188"/>
  <c r="F31" i="190" s="1"/>
  <c r="F16" i="188"/>
  <c r="F16" i="190" s="1"/>
  <c r="F11" i="188"/>
  <c r="F11" i="190" s="1"/>
  <c r="F17" i="188"/>
  <c r="F17" i="190" s="1"/>
  <c r="F41" i="188"/>
  <c r="F41" i="190" s="1"/>
  <c r="F20" i="188"/>
  <c r="F20" i="190" s="1"/>
  <c r="F93" i="188"/>
  <c r="F93" i="190" s="1"/>
  <c r="F94" i="188"/>
  <c r="F94" i="190" s="1"/>
  <c r="F89" i="188"/>
  <c r="F89" i="190" s="1"/>
  <c r="F92" i="188"/>
  <c r="F87" i="188"/>
  <c r="F87" i="190" s="1"/>
  <c r="K81" i="188"/>
  <c r="K81" i="190" s="1"/>
  <c r="K80" i="188"/>
  <c r="K80" i="190" s="1"/>
  <c r="K65" i="188"/>
  <c r="K65" i="190" s="1"/>
  <c r="K62" i="188"/>
  <c r="K62" i="190" s="1"/>
  <c r="K72" i="188"/>
  <c r="K72" i="190" s="1"/>
  <c r="K59" i="188"/>
  <c r="K59" i="190" s="1"/>
  <c r="K56" i="188"/>
  <c r="K56" i="190" s="1"/>
  <c r="K84" i="188"/>
  <c r="K84" i="190" s="1"/>
  <c r="K71" i="188"/>
  <c r="K71" i="190" s="1"/>
  <c r="K82" i="188"/>
  <c r="K82" i="190" s="1"/>
  <c r="K76" i="188"/>
  <c r="K76" i="190" s="1"/>
  <c r="K77" i="188"/>
  <c r="K77" i="190" s="1"/>
  <c r="K83" i="188"/>
  <c r="K83" i="190" s="1"/>
  <c r="K74" i="188"/>
  <c r="K74" i="190" s="1"/>
  <c r="K78" i="188"/>
  <c r="K78" i="190" s="1"/>
  <c r="K66" i="188"/>
  <c r="K66" i="190" s="1"/>
  <c r="K57" i="188"/>
  <c r="K57" i="190" s="1"/>
  <c r="K73" i="188"/>
  <c r="K73" i="190" s="1"/>
  <c r="K63" i="188"/>
  <c r="K63" i="190" s="1"/>
  <c r="K58" i="188"/>
  <c r="K58" i="190" s="1"/>
  <c r="K52" i="188"/>
  <c r="K52" i="190" s="1"/>
  <c r="K64" i="188"/>
  <c r="K64" i="190" s="1"/>
  <c r="K61" i="188"/>
  <c r="K61" i="190" s="1"/>
  <c r="K49" i="188"/>
  <c r="K49" i="190" s="1"/>
  <c r="K79" i="188"/>
  <c r="K79" i="190" s="1"/>
  <c r="K67" i="188"/>
  <c r="K67" i="190" s="1"/>
  <c r="K60" i="188"/>
  <c r="K60" i="190" s="1"/>
  <c r="K51" i="188"/>
  <c r="K51" i="190" s="1"/>
  <c r="K70" i="188"/>
  <c r="K70" i="190" s="1"/>
  <c r="K55" i="188"/>
  <c r="K55" i="190" s="1"/>
  <c r="K54" i="188"/>
  <c r="K54" i="190" s="1"/>
  <c r="K75" i="188"/>
  <c r="K75" i="190" s="1"/>
  <c r="K69" i="188"/>
  <c r="K69" i="190" s="1"/>
  <c r="K53" i="188"/>
  <c r="K53" i="190" s="1"/>
  <c r="K43" i="188"/>
  <c r="K43" i="190" s="1"/>
  <c r="K46" i="188"/>
  <c r="K46" i="190" s="1"/>
  <c r="K40" i="188"/>
  <c r="K40" i="190" s="1"/>
  <c r="K20" i="188"/>
  <c r="K20" i="190" s="1"/>
  <c r="K37" i="188"/>
  <c r="K37" i="190" s="1"/>
  <c r="K34" i="188"/>
  <c r="K34" i="190" s="1"/>
  <c r="K31" i="188"/>
  <c r="K31" i="190" s="1"/>
  <c r="K68" i="188"/>
  <c r="K68" i="190" s="1"/>
  <c r="K28" i="188"/>
  <c r="K28" i="190" s="1"/>
  <c r="K50" i="188"/>
  <c r="K50" i="190" s="1"/>
  <c r="K45" i="188"/>
  <c r="K45" i="190" s="1"/>
  <c r="K42" i="188"/>
  <c r="K42" i="190" s="1"/>
  <c r="K39" i="188"/>
  <c r="K39" i="190" s="1"/>
  <c r="K36" i="188"/>
  <c r="K36" i="190" s="1"/>
  <c r="K33" i="188"/>
  <c r="K33" i="190" s="1"/>
  <c r="K30" i="188"/>
  <c r="K30" i="190" s="1"/>
  <c r="K27" i="188"/>
  <c r="K27" i="190" s="1"/>
  <c r="K44" i="188"/>
  <c r="K44" i="190" s="1"/>
  <c r="K24" i="188"/>
  <c r="K24" i="190" s="1"/>
  <c r="K41" i="188"/>
  <c r="K41" i="190" s="1"/>
  <c r="K21" i="188"/>
  <c r="K21" i="190" s="1"/>
  <c r="K38" i="188"/>
  <c r="K38" i="190" s="1"/>
  <c r="K18" i="188"/>
  <c r="K18" i="190" s="1"/>
  <c r="K35" i="188"/>
  <c r="K35" i="190" s="1"/>
  <c r="K32" i="188"/>
  <c r="K32" i="190" s="1"/>
  <c r="K29" i="188"/>
  <c r="K29" i="190" s="1"/>
  <c r="K23" i="188"/>
  <c r="K23" i="190" s="1"/>
  <c r="K26" i="188"/>
  <c r="K26" i="190" s="1"/>
  <c r="K12" i="188"/>
  <c r="K12" i="190" s="1"/>
  <c r="K9" i="188"/>
  <c r="K19" i="188"/>
  <c r="K19" i="190" s="1"/>
  <c r="K22" i="188"/>
  <c r="K22" i="190" s="1"/>
  <c r="K25" i="188"/>
  <c r="K25" i="190" s="1"/>
  <c r="K15" i="188"/>
  <c r="K15" i="190" s="1"/>
  <c r="K48" i="188"/>
  <c r="K48" i="190" s="1"/>
  <c r="K16" i="188"/>
  <c r="K16" i="190" s="1"/>
  <c r="K14" i="188"/>
  <c r="K14" i="190" s="1"/>
  <c r="K11" i="188"/>
  <c r="K11" i="190" s="1"/>
  <c r="K47" i="188"/>
  <c r="K47" i="190" s="1"/>
  <c r="K17" i="188"/>
  <c r="K17" i="190" s="1"/>
  <c r="K13" i="188"/>
  <c r="K13" i="190" s="1"/>
  <c r="K10" i="188"/>
  <c r="K10" i="190" s="1"/>
  <c r="K87" i="188"/>
  <c r="K87" i="190" s="1"/>
  <c r="K92" i="188"/>
  <c r="K89" i="188"/>
  <c r="K89" i="190" s="1"/>
  <c r="K94" i="188"/>
  <c r="K94" i="190" s="1"/>
  <c r="K93" i="188"/>
  <c r="K93" i="190" s="1"/>
  <c r="O86" i="168"/>
  <c r="AG91" i="207"/>
  <c r="AI91" i="206"/>
  <c r="AI91" i="207" s="1"/>
  <c r="CB55" i="170"/>
  <c r="CI55" i="168"/>
  <c r="AA74" i="207"/>
  <c r="AC74" i="206"/>
  <c r="AC74" i="207" s="1"/>
  <c r="AB74" i="206"/>
  <c r="AB74" i="207" s="1"/>
  <c r="AA25" i="207"/>
  <c r="AC25" i="206"/>
  <c r="AC25" i="207" s="1"/>
  <c r="AB25" i="206"/>
  <c r="AB25" i="207" s="1"/>
  <c r="AC51" i="206"/>
  <c r="AC51" i="207" s="1"/>
  <c r="AB51" i="206"/>
  <c r="AB51" i="207" s="1"/>
  <c r="AA51" i="207"/>
  <c r="AA60" i="207"/>
  <c r="AC60" i="206"/>
  <c r="AC60" i="207" s="1"/>
  <c r="AB60" i="206"/>
  <c r="AB60" i="207" s="1"/>
  <c r="CG86" i="168"/>
  <c r="AM86" i="168"/>
  <c r="D32" i="170"/>
  <c r="CB32" i="168"/>
  <c r="AI69" i="188"/>
  <c r="AI69" i="190" s="1"/>
  <c r="AI80" i="188"/>
  <c r="AI80" i="190" s="1"/>
  <c r="AI71" i="188"/>
  <c r="AI71" i="190" s="1"/>
  <c r="AI64" i="188"/>
  <c r="AI64" i="190" s="1"/>
  <c r="AI61" i="188"/>
  <c r="AI61" i="190" s="1"/>
  <c r="AI84" i="188"/>
  <c r="AI84" i="190" s="1"/>
  <c r="AI70" i="188"/>
  <c r="AI70" i="190" s="1"/>
  <c r="AI58" i="188"/>
  <c r="AI58" i="190" s="1"/>
  <c r="AI81" i="188"/>
  <c r="AI81" i="190" s="1"/>
  <c r="AI82" i="188"/>
  <c r="AI82" i="190" s="1"/>
  <c r="AI75" i="188"/>
  <c r="AI75" i="190" s="1"/>
  <c r="AI77" i="188"/>
  <c r="AI77" i="190" s="1"/>
  <c r="AI83" i="188"/>
  <c r="AI83" i="190" s="1"/>
  <c r="AI78" i="188"/>
  <c r="AI78" i="190" s="1"/>
  <c r="AI73" i="188"/>
  <c r="AI73" i="190" s="1"/>
  <c r="AI79" i="188"/>
  <c r="AI79" i="190" s="1"/>
  <c r="AI65" i="188"/>
  <c r="AI65" i="190" s="1"/>
  <c r="AI49" i="188"/>
  <c r="AI49" i="190" s="1"/>
  <c r="AI74" i="188"/>
  <c r="AI74" i="190" s="1"/>
  <c r="AI46" i="188"/>
  <c r="AI46" i="190" s="1"/>
  <c r="AI63" i="188"/>
  <c r="AI63" i="190" s="1"/>
  <c r="AI76" i="188"/>
  <c r="AI76" i="190" s="1"/>
  <c r="AI68" i="188"/>
  <c r="AI68" i="190" s="1"/>
  <c r="AI62" i="188"/>
  <c r="AI62" i="190" s="1"/>
  <c r="AI72" i="188"/>
  <c r="AI72" i="190" s="1"/>
  <c r="AI60" i="188"/>
  <c r="AI60" i="190" s="1"/>
  <c r="AI67" i="188"/>
  <c r="AI67" i="190" s="1"/>
  <c r="AI54" i="188"/>
  <c r="AI54" i="190" s="1"/>
  <c r="AI55" i="188"/>
  <c r="AI55" i="190" s="1"/>
  <c r="AI59" i="188"/>
  <c r="AI59" i="190" s="1"/>
  <c r="AI66" i="188"/>
  <c r="AI66" i="190" s="1"/>
  <c r="AI53" i="188"/>
  <c r="AI53" i="190" s="1"/>
  <c r="AI56" i="188"/>
  <c r="AI56" i="190" s="1"/>
  <c r="AI28" i="188"/>
  <c r="AI28" i="190" s="1"/>
  <c r="AI45" i="188"/>
  <c r="AI45" i="190" s="1"/>
  <c r="AI25" i="188"/>
  <c r="AI25" i="190" s="1"/>
  <c r="AI42" i="188"/>
  <c r="AI42" i="190" s="1"/>
  <c r="AI22" i="188"/>
  <c r="AI22" i="190" s="1"/>
  <c r="AI57" i="188"/>
  <c r="AI57" i="190" s="1"/>
  <c r="AI39" i="188"/>
  <c r="AI39" i="190" s="1"/>
  <c r="AI19" i="188"/>
  <c r="AI19" i="190" s="1"/>
  <c r="AI36" i="188"/>
  <c r="AI36" i="190" s="1"/>
  <c r="AI44" i="188"/>
  <c r="AI44" i="190" s="1"/>
  <c r="AI50" i="188"/>
  <c r="AI50" i="190" s="1"/>
  <c r="AI41" i="188"/>
  <c r="AI41" i="190" s="1"/>
  <c r="AI21" i="188"/>
  <c r="AI21" i="190" s="1"/>
  <c r="AI38" i="188"/>
  <c r="AI38" i="190" s="1"/>
  <c r="AI18" i="188"/>
  <c r="AI18" i="190" s="1"/>
  <c r="AI35" i="188"/>
  <c r="AI35" i="190" s="1"/>
  <c r="AI52" i="188"/>
  <c r="AI52" i="190" s="1"/>
  <c r="AI32" i="188"/>
  <c r="AI32" i="190" s="1"/>
  <c r="AI29" i="188"/>
  <c r="AI29" i="190" s="1"/>
  <c r="AI26" i="188"/>
  <c r="AI26" i="190" s="1"/>
  <c r="AI47" i="188"/>
  <c r="AI47" i="190" s="1"/>
  <c r="AI43" i="188"/>
  <c r="AI43" i="190" s="1"/>
  <c r="AI23" i="188"/>
  <c r="AI23" i="190" s="1"/>
  <c r="AI40" i="188"/>
  <c r="AI40" i="190" s="1"/>
  <c r="AI20" i="188"/>
  <c r="AI20" i="190" s="1"/>
  <c r="AI51" i="188"/>
  <c r="AI51" i="190" s="1"/>
  <c r="AI48" i="188"/>
  <c r="AI48" i="190" s="1"/>
  <c r="AI37" i="188"/>
  <c r="AI37" i="190" s="1"/>
  <c r="AI34" i="188"/>
  <c r="AI34" i="190" s="1"/>
  <c r="AI31" i="188"/>
  <c r="AI31" i="190" s="1"/>
  <c r="AI11" i="188"/>
  <c r="AI11" i="190" s="1"/>
  <c r="AI15" i="188"/>
  <c r="AI15" i="190" s="1"/>
  <c r="AI14" i="188"/>
  <c r="AI14" i="190" s="1"/>
  <c r="AI16" i="188"/>
  <c r="AI16" i="190" s="1"/>
  <c r="AI24" i="188"/>
  <c r="AI24" i="190" s="1"/>
  <c r="AI27" i="188"/>
  <c r="AI27" i="190" s="1"/>
  <c r="AI30" i="188"/>
  <c r="AI30" i="190" s="1"/>
  <c r="AI13" i="188"/>
  <c r="AI13" i="190" s="1"/>
  <c r="AI10" i="188"/>
  <c r="AI10" i="190" s="1"/>
  <c r="AI33" i="188"/>
  <c r="AI33" i="190" s="1"/>
  <c r="AI17" i="188"/>
  <c r="AI17" i="190" s="1"/>
  <c r="AI9" i="188"/>
  <c r="AI12" i="188"/>
  <c r="AI12" i="190" s="1"/>
  <c r="AI89" i="188"/>
  <c r="AI89" i="190" s="1"/>
  <c r="AI93" i="188"/>
  <c r="AI93" i="190" s="1"/>
  <c r="AI87" i="188"/>
  <c r="AI87" i="190" s="1"/>
  <c r="AI94" i="188"/>
  <c r="AI94" i="190" s="1"/>
  <c r="AI92" i="188"/>
  <c r="AN83" i="188"/>
  <c r="AN83" i="190" s="1"/>
  <c r="AN74" i="188"/>
  <c r="AN74" i="190" s="1"/>
  <c r="AN81" i="188"/>
  <c r="AN81" i="190" s="1"/>
  <c r="AN55" i="188"/>
  <c r="AN55" i="190" s="1"/>
  <c r="AN69" i="188"/>
  <c r="AN69" i="190" s="1"/>
  <c r="AN68" i="188"/>
  <c r="AN68" i="190" s="1"/>
  <c r="AN63" i="188"/>
  <c r="AN63" i="190" s="1"/>
  <c r="AN82" i="188"/>
  <c r="AN82" i="190" s="1"/>
  <c r="AN77" i="188"/>
  <c r="AN77" i="190" s="1"/>
  <c r="AN66" i="188"/>
  <c r="AN66" i="190" s="1"/>
  <c r="AN78" i="188"/>
  <c r="AN78" i="190" s="1"/>
  <c r="AN73" i="188"/>
  <c r="AN73" i="190" s="1"/>
  <c r="AN80" i="188"/>
  <c r="AN80" i="190" s="1"/>
  <c r="AN64" i="188"/>
  <c r="AN64" i="190" s="1"/>
  <c r="AN79" i="188"/>
  <c r="AN79" i="190" s="1"/>
  <c r="AN51" i="188"/>
  <c r="AN51" i="190" s="1"/>
  <c r="AN58" i="188"/>
  <c r="AN58" i="190" s="1"/>
  <c r="AN62" i="188"/>
  <c r="AN62" i="190" s="1"/>
  <c r="AN71" i="188"/>
  <c r="AN71" i="190" s="1"/>
  <c r="AN70" i="188"/>
  <c r="AN70" i="190" s="1"/>
  <c r="AN60" i="188"/>
  <c r="AN60" i="190" s="1"/>
  <c r="AN76" i="188"/>
  <c r="AN76" i="190" s="1"/>
  <c r="AN61" i="188"/>
  <c r="AN61" i="190" s="1"/>
  <c r="AN75" i="188"/>
  <c r="AN75" i="190" s="1"/>
  <c r="AN72" i="188"/>
  <c r="AN72" i="190" s="1"/>
  <c r="AN67" i="188"/>
  <c r="AN67" i="190" s="1"/>
  <c r="AN84" i="188"/>
  <c r="AN84" i="190" s="1"/>
  <c r="AN59" i="188"/>
  <c r="AN59" i="190" s="1"/>
  <c r="AN53" i="188"/>
  <c r="AN53" i="190" s="1"/>
  <c r="AN56" i="188"/>
  <c r="AN56" i="190" s="1"/>
  <c r="AN57" i="188"/>
  <c r="AN57" i="190" s="1"/>
  <c r="AN33" i="188"/>
  <c r="AN33" i="190" s="1"/>
  <c r="AN30" i="188"/>
  <c r="AN30" i="190" s="1"/>
  <c r="AN54" i="188"/>
  <c r="AN54" i="190" s="1"/>
  <c r="AN27" i="188"/>
  <c r="AN27" i="190" s="1"/>
  <c r="AN49" i="188"/>
  <c r="AN49" i="190" s="1"/>
  <c r="AN44" i="188"/>
  <c r="AN44" i="190" s="1"/>
  <c r="AN24" i="188"/>
  <c r="AN24" i="190" s="1"/>
  <c r="AN41" i="188"/>
  <c r="AN41" i="190" s="1"/>
  <c r="AN21" i="188"/>
  <c r="AN21" i="190" s="1"/>
  <c r="AN38" i="188"/>
  <c r="AN38" i="190" s="1"/>
  <c r="AN50" i="188"/>
  <c r="AN50" i="190" s="1"/>
  <c r="AN35" i="188"/>
  <c r="AN35" i="190" s="1"/>
  <c r="AN52" i="188"/>
  <c r="AN52" i="190" s="1"/>
  <c r="AN26" i="188"/>
  <c r="AN26" i="190" s="1"/>
  <c r="AN65" i="188"/>
  <c r="AN65" i="190" s="1"/>
  <c r="AN47" i="188"/>
  <c r="AN47" i="190" s="1"/>
  <c r="AN43" i="188"/>
  <c r="AN43" i="190" s="1"/>
  <c r="AN23" i="188"/>
  <c r="AN23" i="190" s="1"/>
  <c r="AN40" i="188"/>
  <c r="AN40" i="190" s="1"/>
  <c r="AN20" i="188"/>
  <c r="AN20" i="190" s="1"/>
  <c r="AN37" i="188"/>
  <c r="AN37" i="190" s="1"/>
  <c r="AN17" i="188"/>
  <c r="AN17" i="190" s="1"/>
  <c r="AN48" i="188"/>
  <c r="AN48" i="190" s="1"/>
  <c r="AN46" i="188"/>
  <c r="AN46" i="190" s="1"/>
  <c r="AN34" i="188"/>
  <c r="AN34" i="190" s="1"/>
  <c r="AN31" i="188"/>
  <c r="AN31" i="190" s="1"/>
  <c r="AN28" i="188"/>
  <c r="AN28" i="190" s="1"/>
  <c r="AN45" i="188"/>
  <c r="AN45" i="190" s="1"/>
  <c r="AN25" i="188"/>
  <c r="AN25" i="190" s="1"/>
  <c r="AN42" i="188"/>
  <c r="AN42" i="190" s="1"/>
  <c r="AN22" i="188"/>
  <c r="AN22" i="190" s="1"/>
  <c r="AN11" i="188"/>
  <c r="AN11" i="190" s="1"/>
  <c r="AN18" i="188"/>
  <c r="AN18" i="190" s="1"/>
  <c r="AN15" i="188"/>
  <c r="AN15" i="190" s="1"/>
  <c r="AN14" i="188"/>
  <c r="AN14" i="190" s="1"/>
  <c r="AN16" i="188"/>
  <c r="AN16" i="190" s="1"/>
  <c r="AN36" i="188"/>
  <c r="AN36" i="190" s="1"/>
  <c r="AN39" i="188"/>
  <c r="AN39" i="190" s="1"/>
  <c r="AN13" i="188"/>
  <c r="AN13" i="190" s="1"/>
  <c r="AN10" i="188"/>
  <c r="AN10" i="190" s="1"/>
  <c r="AN12" i="188"/>
  <c r="AN12" i="190" s="1"/>
  <c r="AN9" i="188"/>
  <c r="AN19" i="188"/>
  <c r="AN19" i="190" s="1"/>
  <c r="AN29" i="188"/>
  <c r="AN29" i="190" s="1"/>
  <c r="AN32" i="188"/>
  <c r="AN32" i="190" s="1"/>
  <c r="AN94" i="188"/>
  <c r="AN94" i="190" s="1"/>
  <c r="AN93" i="188"/>
  <c r="AN93" i="190" s="1"/>
  <c r="AN92" i="188"/>
  <c r="AN89" i="188"/>
  <c r="AN89" i="190" s="1"/>
  <c r="AN87" i="188"/>
  <c r="AN87" i="190" s="1"/>
  <c r="Z76" i="188"/>
  <c r="Z76" i="190" s="1"/>
  <c r="Z67" i="188"/>
  <c r="Z67" i="190" s="1"/>
  <c r="Z57" i="188"/>
  <c r="Z57" i="190" s="1"/>
  <c r="Z77" i="188"/>
  <c r="Z77" i="190" s="1"/>
  <c r="Z74" i="188"/>
  <c r="Z74" i="190" s="1"/>
  <c r="Z78" i="188"/>
  <c r="Z78" i="190" s="1"/>
  <c r="Z66" i="188"/>
  <c r="Z66" i="190" s="1"/>
  <c r="Z83" i="188"/>
  <c r="Z83" i="190" s="1"/>
  <c r="Z73" i="188"/>
  <c r="Z73" i="190" s="1"/>
  <c r="Z79" i="188"/>
  <c r="Z79" i="190" s="1"/>
  <c r="Z80" i="188"/>
  <c r="Z80" i="190" s="1"/>
  <c r="Z84" i="188"/>
  <c r="Z84" i="190" s="1"/>
  <c r="Z71" i="188"/>
  <c r="Z71" i="190" s="1"/>
  <c r="Z81" i="188"/>
  <c r="Z81" i="190" s="1"/>
  <c r="Z82" i="188"/>
  <c r="Z82" i="190" s="1"/>
  <c r="Z68" i="188"/>
  <c r="Z68" i="190" s="1"/>
  <c r="Z59" i="188"/>
  <c r="Z59" i="190" s="1"/>
  <c r="Z54" i="188"/>
  <c r="Z54" i="190" s="1"/>
  <c r="Z50" i="188"/>
  <c r="Z50" i="190" s="1"/>
  <c r="Z55" i="188"/>
  <c r="Z55" i="190" s="1"/>
  <c r="Z65" i="188"/>
  <c r="Z65" i="190" s="1"/>
  <c r="Z56" i="188"/>
  <c r="Z56" i="190" s="1"/>
  <c r="Z53" i="188"/>
  <c r="Z53" i="190" s="1"/>
  <c r="Z70" i="188"/>
  <c r="Z70" i="190" s="1"/>
  <c r="Z72" i="188"/>
  <c r="Z72" i="190" s="1"/>
  <c r="Z69" i="188"/>
  <c r="Z69" i="190" s="1"/>
  <c r="Z62" i="188"/>
  <c r="Z62" i="190" s="1"/>
  <c r="Z58" i="188"/>
  <c r="Z58" i="190" s="1"/>
  <c r="Z75" i="188"/>
  <c r="Z75" i="190" s="1"/>
  <c r="Z63" i="188"/>
  <c r="Z63" i="190" s="1"/>
  <c r="Z61" i="188"/>
  <c r="Z61" i="190" s="1"/>
  <c r="Z64" i="188"/>
  <c r="Z64" i="190" s="1"/>
  <c r="Z60" i="188"/>
  <c r="Z60" i="190" s="1"/>
  <c r="Z38" i="188"/>
  <c r="Z38" i="190" s="1"/>
  <c r="Z35" i="188"/>
  <c r="Z35" i="190" s="1"/>
  <c r="Z15" i="188"/>
  <c r="Z15" i="190" s="1"/>
  <c r="Z32" i="188"/>
  <c r="Z32" i="190" s="1"/>
  <c r="Z29" i="188"/>
  <c r="Z29" i="190" s="1"/>
  <c r="Z51" i="188"/>
  <c r="Z51" i="190" s="1"/>
  <c r="Z47" i="188"/>
  <c r="Z47" i="190" s="1"/>
  <c r="Z26" i="188"/>
  <c r="Z26" i="190" s="1"/>
  <c r="Z43" i="188"/>
  <c r="Z43" i="190" s="1"/>
  <c r="Z23" i="188"/>
  <c r="Z23" i="190" s="1"/>
  <c r="Z40" i="188"/>
  <c r="Z40" i="190" s="1"/>
  <c r="Z48" i="188"/>
  <c r="Z48" i="190" s="1"/>
  <c r="Z46" i="188"/>
  <c r="Z46" i="190" s="1"/>
  <c r="Z37" i="188"/>
  <c r="Z37" i="190" s="1"/>
  <c r="Z34" i="188"/>
  <c r="Z34" i="190" s="1"/>
  <c r="Z28" i="188"/>
  <c r="Z28" i="190" s="1"/>
  <c r="Z45" i="188"/>
  <c r="Z45" i="190" s="1"/>
  <c r="Z25" i="188"/>
  <c r="Z25" i="190" s="1"/>
  <c r="Z42" i="188"/>
  <c r="Z42" i="190" s="1"/>
  <c r="Z22" i="188"/>
  <c r="Z22" i="190" s="1"/>
  <c r="Z39" i="188"/>
  <c r="Z39" i="190" s="1"/>
  <c r="Z19" i="188"/>
  <c r="Z19" i="190" s="1"/>
  <c r="Z49" i="188"/>
  <c r="Z49" i="190" s="1"/>
  <c r="Z36" i="188"/>
  <c r="Z36" i="190" s="1"/>
  <c r="Z33" i="188"/>
  <c r="Z33" i="190" s="1"/>
  <c r="Z52" i="188"/>
  <c r="Z52" i="190" s="1"/>
  <c r="Z30" i="188"/>
  <c r="Z30" i="190" s="1"/>
  <c r="Z27" i="188"/>
  <c r="Z27" i="190" s="1"/>
  <c r="Z44" i="188"/>
  <c r="Z44" i="190" s="1"/>
  <c r="Z24" i="188"/>
  <c r="Z24" i="190" s="1"/>
  <c r="Z13" i="188"/>
  <c r="Z13" i="190" s="1"/>
  <c r="Z17" i="188"/>
  <c r="Z17" i="190" s="1"/>
  <c r="Z10" i="188"/>
  <c r="Z10" i="190" s="1"/>
  <c r="Z18" i="188"/>
  <c r="Z18" i="190" s="1"/>
  <c r="Z21" i="188"/>
  <c r="Z21" i="190" s="1"/>
  <c r="Z12" i="188"/>
  <c r="Z12" i="190" s="1"/>
  <c r="Z31" i="188"/>
  <c r="Z31" i="190" s="1"/>
  <c r="Z9" i="188"/>
  <c r="Z20" i="188"/>
  <c r="Z20" i="190" s="1"/>
  <c r="Z14" i="188"/>
  <c r="Z14" i="190" s="1"/>
  <c r="Z11" i="188"/>
  <c r="Z11" i="190" s="1"/>
  <c r="Z16" i="188"/>
  <c r="Z16" i="190" s="1"/>
  <c r="Z41" i="188"/>
  <c r="Z41" i="190" s="1"/>
  <c r="Z87" i="188"/>
  <c r="Z87" i="190" s="1"/>
  <c r="Z93" i="188"/>
  <c r="Z93" i="190" s="1"/>
  <c r="Z94" i="188"/>
  <c r="Z94" i="190" s="1"/>
  <c r="Z89" i="188"/>
  <c r="Z89" i="190" s="1"/>
  <c r="Z92" i="188"/>
  <c r="AE81" i="188"/>
  <c r="AE81" i="190" s="1"/>
  <c r="AE73" i="188"/>
  <c r="AE73" i="190" s="1"/>
  <c r="AE62" i="188"/>
  <c r="AE62" i="190" s="1"/>
  <c r="AE79" i="188"/>
  <c r="AE79" i="190" s="1"/>
  <c r="AE65" i="188"/>
  <c r="AE65" i="190" s="1"/>
  <c r="AE59" i="188"/>
  <c r="AE59" i="190" s="1"/>
  <c r="AE80" i="188"/>
  <c r="AE80" i="190" s="1"/>
  <c r="AE72" i="188"/>
  <c r="AE72" i="190" s="1"/>
  <c r="AE56" i="188"/>
  <c r="AE56" i="190" s="1"/>
  <c r="AE71" i="188"/>
  <c r="AE71" i="190" s="1"/>
  <c r="AE84" i="188"/>
  <c r="AE84" i="190" s="1"/>
  <c r="AE69" i="188"/>
  <c r="AE69" i="190" s="1"/>
  <c r="AE82" i="188"/>
  <c r="AE82" i="190" s="1"/>
  <c r="AE76" i="188"/>
  <c r="AE76" i="190" s="1"/>
  <c r="AE77" i="188"/>
  <c r="AE77" i="190" s="1"/>
  <c r="AE74" i="188"/>
  <c r="AE74" i="190" s="1"/>
  <c r="AE66" i="188"/>
  <c r="AE66" i="190" s="1"/>
  <c r="AE53" i="188"/>
  <c r="AE53" i="190" s="1"/>
  <c r="AE57" i="188"/>
  <c r="AE57" i="190" s="1"/>
  <c r="AE52" i="188"/>
  <c r="AE52" i="190" s="1"/>
  <c r="AE49" i="188"/>
  <c r="AE49" i="190" s="1"/>
  <c r="AE70" i="188"/>
  <c r="AE70" i="190" s="1"/>
  <c r="AE63" i="188"/>
  <c r="AE63" i="190" s="1"/>
  <c r="AE68" i="188"/>
  <c r="AE68" i="190" s="1"/>
  <c r="AE61" i="188"/>
  <c r="AE61" i="190" s="1"/>
  <c r="AE51" i="188"/>
  <c r="AE51" i="190" s="1"/>
  <c r="AE75" i="188"/>
  <c r="AE75" i="190" s="1"/>
  <c r="AE64" i="188"/>
  <c r="AE64" i="190" s="1"/>
  <c r="AE83" i="188"/>
  <c r="AE83" i="190" s="1"/>
  <c r="AE60" i="188"/>
  <c r="AE60" i="190" s="1"/>
  <c r="AE78" i="188"/>
  <c r="AE78" i="190" s="1"/>
  <c r="AE67" i="188"/>
  <c r="AE67" i="190" s="1"/>
  <c r="AE54" i="188"/>
  <c r="AE54" i="190" s="1"/>
  <c r="AE47" i="188"/>
  <c r="AE47" i="190" s="1"/>
  <c r="AE43" i="188"/>
  <c r="AE43" i="190" s="1"/>
  <c r="AE40" i="188"/>
  <c r="AE40" i="190" s="1"/>
  <c r="AE20" i="188"/>
  <c r="AE20" i="190" s="1"/>
  <c r="AE48" i="188"/>
  <c r="AE48" i="190" s="1"/>
  <c r="AE46" i="188"/>
  <c r="AE46" i="190" s="1"/>
  <c r="AE37" i="188"/>
  <c r="AE37" i="190" s="1"/>
  <c r="AE34" i="188"/>
  <c r="AE34" i="190" s="1"/>
  <c r="AE55" i="188"/>
  <c r="AE55" i="190" s="1"/>
  <c r="AE31" i="188"/>
  <c r="AE31" i="190" s="1"/>
  <c r="AE28" i="188"/>
  <c r="AE28" i="190" s="1"/>
  <c r="AE58" i="188"/>
  <c r="AE58" i="190" s="1"/>
  <c r="AE45" i="188"/>
  <c r="AE45" i="190" s="1"/>
  <c r="AE42" i="188"/>
  <c r="AE42" i="190" s="1"/>
  <c r="AE39" i="188"/>
  <c r="AE39" i="190" s="1"/>
  <c r="AE36" i="188"/>
  <c r="AE36" i="190" s="1"/>
  <c r="AE33" i="188"/>
  <c r="AE33" i="190" s="1"/>
  <c r="AE30" i="188"/>
  <c r="AE30" i="190" s="1"/>
  <c r="AE27" i="188"/>
  <c r="AE27" i="190" s="1"/>
  <c r="AE44" i="188"/>
  <c r="AE44" i="190" s="1"/>
  <c r="AE24" i="188"/>
  <c r="AE24" i="190" s="1"/>
  <c r="AE50" i="188"/>
  <c r="AE50" i="190" s="1"/>
  <c r="AE41" i="188"/>
  <c r="AE41" i="190" s="1"/>
  <c r="AE21" i="188"/>
  <c r="AE21" i="190" s="1"/>
  <c r="AE38" i="188"/>
  <c r="AE38" i="190" s="1"/>
  <c r="AE18" i="188"/>
  <c r="AE18" i="190" s="1"/>
  <c r="AE35" i="188"/>
  <c r="AE35" i="190" s="1"/>
  <c r="AE32" i="188"/>
  <c r="AE32" i="190" s="1"/>
  <c r="AE29" i="188"/>
  <c r="AE29" i="190" s="1"/>
  <c r="AE22" i="188"/>
  <c r="AE22" i="190" s="1"/>
  <c r="AE25" i="188"/>
  <c r="AE25" i="190" s="1"/>
  <c r="AE12" i="188"/>
  <c r="AE12" i="190" s="1"/>
  <c r="AE9" i="188"/>
  <c r="AE11" i="188"/>
  <c r="AE11" i="190" s="1"/>
  <c r="AE15" i="188"/>
  <c r="AE15" i="190" s="1"/>
  <c r="AE14" i="188"/>
  <c r="AE14" i="190" s="1"/>
  <c r="AE16" i="188"/>
  <c r="AE16" i="190" s="1"/>
  <c r="AE23" i="188"/>
  <c r="AE23" i="190" s="1"/>
  <c r="AE26" i="188"/>
  <c r="AE26" i="190" s="1"/>
  <c r="AE13" i="188"/>
  <c r="AE13" i="190" s="1"/>
  <c r="AE10" i="188"/>
  <c r="AE10" i="190" s="1"/>
  <c r="AE19" i="188"/>
  <c r="AE19" i="190" s="1"/>
  <c r="AE17" i="188"/>
  <c r="AE17" i="190" s="1"/>
  <c r="AE89" i="188"/>
  <c r="AE89" i="190" s="1"/>
  <c r="AE87" i="188"/>
  <c r="AE87" i="190" s="1"/>
  <c r="AE92" i="188"/>
  <c r="AE94" i="188"/>
  <c r="AE94" i="190" s="1"/>
  <c r="AE93" i="188"/>
  <c r="AE93" i="190" s="1"/>
  <c r="AC86" i="168"/>
  <c r="AA75" i="207"/>
  <c r="AC75" i="206"/>
  <c r="AC75" i="207" s="1"/>
  <c r="AB75" i="206"/>
  <c r="AB75" i="207" s="1"/>
  <c r="AA45" i="207"/>
  <c r="AC45" i="206"/>
  <c r="AC45" i="207" s="1"/>
  <c r="AB45" i="206"/>
  <c r="AB45" i="207" s="1"/>
  <c r="AC71" i="206"/>
  <c r="AC71" i="207" s="1"/>
  <c r="AB71" i="206"/>
  <c r="AB71" i="207" s="1"/>
  <c r="AA71" i="207"/>
  <c r="AA80" i="207"/>
  <c r="AC80" i="206"/>
  <c r="AC80" i="207" s="1"/>
  <c r="AB80" i="206"/>
  <c r="AB80" i="207" s="1"/>
  <c r="AC69" i="201"/>
  <c r="AD69" i="205"/>
  <c r="AD69" i="201" s="1"/>
  <c r="AE69" i="205"/>
  <c r="AE69" i="201" s="1"/>
  <c r="AC88" i="201"/>
  <c r="AE88" i="205"/>
  <c r="AE88" i="201" s="1"/>
  <c r="AD88" i="205"/>
  <c r="AD88" i="201" s="1"/>
  <c r="AC58" i="201"/>
  <c r="AE58" i="205"/>
  <c r="AE58" i="201" s="1"/>
  <c r="AD58" i="205"/>
  <c r="AD58" i="201" s="1"/>
  <c r="AC56" i="201"/>
  <c r="AE56" i="205"/>
  <c r="AE56" i="201" s="1"/>
  <c r="AD56" i="205"/>
  <c r="AD56" i="201" s="1"/>
  <c r="AC65" i="201"/>
  <c r="AE65" i="205"/>
  <c r="AE65" i="201" s="1"/>
  <c r="AD65" i="205"/>
  <c r="AD65" i="201" s="1"/>
  <c r="AH86" i="168"/>
  <c r="AC18" i="201"/>
  <c r="AE18" i="205"/>
  <c r="AE18" i="201" s="1"/>
  <c r="AD18" i="205"/>
  <c r="AD18" i="201" s="1"/>
  <c r="AC28" i="201"/>
  <c r="AE28" i="205"/>
  <c r="AE28" i="201" s="1"/>
  <c r="AD28" i="205"/>
  <c r="AD28" i="201" s="1"/>
  <c r="AC78" i="201"/>
  <c r="AE78" i="205"/>
  <c r="AE78" i="201" s="1"/>
  <c r="AD78" i="205"/>
  <c r="AD78" i="201" s="1"/>
  <c r="AC86" i="201"/>
  <c r="AE86" i="205"/>
  <c r="AE86" i="201" s="1"/>
  <c r="AD86" i="205"/>
  <c r="AD86" i="201" s="1"/>
  <c r="D11" i="170"/>
  <c r="CB11" i="168"/>
  <c r="BK86" i="168"/>
  <c r="N86" i="168"/>
  <c r="AK91" i="206"/>
  <c r="AK91" i="207" s="1"/>
  <c r="AK13" i="207"/>
  <c r="BC69" i="188"/>
  <c r="BC69" i="190" s="1"/>
  <c r="BC80" i="188"/>
  <c r="BC80" i="190" s="1"/>
  <c r="BC72" i="188"/>
  <c r="BC72" i="190" s="1"/>
  <c r="BC71" i="188"/>
  <c r="BC71" i="190" s="1"/>
  <c r="BC64" i="188"/>
  <c r="BC64" i="190" s="1"/>
  <c r="BC61" i="188"/>
  <c r="BC61" i="190" s="1"/>
  <c r="BC58" i="188"/>
  <c r="BC58" i="190" s="1"/>
  <c r="BC70" i="188"/>
  <c r="BC70" i="190" s="1"/>
  <c r="BC84" i="188"/>
  <c r="BC84" i="190" s="1"/>
  <c r="BC81" i="188"/>
  <c r="BC81" i="190" s="1"/>
  <c r="BC68" i="188"/>
  <c r="BC68" i="190" s="1"/>
  <c r="BC60" i="188"/>
  <c r="BC60" i="190" s="1"/>
  <c r="BC82" i="188"/>
  <c r="BC82" i="190" s="1"/>
  <c r="BC76" i="188"/>
  <c r="BC76" i="190" s="1"/>
  <c r="BC77" i="188"/>
  <c r="BC77" i="190" s="1"/>
  <c r="BC73" i="188"/>
  <c r="BC73" i="190" s="1"/>
  <c r="BC78" i="188"/>
  <c r="BC78" i="190" s="1"/>
  <c r="BC65" i="188"/>
  <c r="BC65" i="190" s="1"/>
  <c r="BC56" i="188"/>
  <c r="BC56" i="190" s="1"/>
  <c r="BC52" i="188"/>
  <c r="BC52" i="190" s="1"/>
  <c r="BC49" i="188"/>
  <c r="BC49" i="190" s="1"/>
  <c r="BC67" i="188"/>
  <c r="BC67" i="190" s="1"/>
  <c r="BC59" i="188"/>
  <c r="BC59" i="190" s="1"/>
  <c r="BC57" i="188"/>
  <c r="BC57" i="190" s="1"/>
  <c r="BC46" i="188"/>
  <c r="BC46" i="190" s="1"/>
  <c r="BC75" i="188"/>
  <c r="BC75" i="190" s="1"/>
  <c r="BC66" i="188"/>
  <c r="BC66" i="190" s="1"/>
  <c r="BC83" i="188"/>
  <c r="BC83" i="190" s="1"/>
  <c r="BC63" i="188"/>
  <c r="BC63" i="190" s="1"/>
  <c r="BC74" i="188"/>
  <c r="BC74" i="190" s="1"/>
  <c r="BC62" i="188"/>
  <c r="BC62" i="190" s="1"/>
  <c r="BC54" i="188"/>
  <c r="BC54" i="190" s="1"/>
  <c r="BC55" i="188"/>
  <c r="BC55" i="190" s="1"/>
  <c r="BC48" i="188"/>
  <c r="BC48" i="190" s="1"/>
  <c r="BC28" i="188"/>
  <c r="BC28" i="190" s="1"/>
  <c r="BC45" i="188"/>
  <c r="BC45" i="190" s="1"/>
  <c r="BC25" i="188"/>
  <c r="BC25" i="190" s="1"/>
  <c r="BC42" i="188"/>
  <c r="BC42" i="190" s="1"/>
  <c r="BC22" i="188"/>
  <c r="BC22" i="190" s="1"/>
  <c r="BC39" i="188"/>
  <c r="BC39" i="190" s="1"/>
  <c r="BC19" i="188"/>
  <c r="BC19" i="190" s="1"/>
  <c r="BC36" i="188"/>
  <c r="BC36" i="190" s="1"/>
  <c r="BC33" i="188"/>
  <c r="BC33" i="190" s="1"/>
  <c r="BC51" i="188"/>
  <c r="BC51" i="190" s="1"/>
  <c r="BC79" i="188"/>
  <c r="BC79" i="190" s="1"/>
  <c r="BC44" i="188"/>
  <c r="BC44" i="190" s="1"/>
  <c r="BC41" i="188"/>
  <c r="BC41" i="190" s="1"/>
  <c r="BC21" i="188"/>
  <c r="BC21" i="190" s="1"/>
  <c r="BC38" i="188"/>
  <c r="BC38" i="190" s="1"/>
  <c r="BC18" i="188"/>
  <c r="BC18" i="190" s="1"/>
  <c r="BC35" i="188"/>
  <c r="BC35" i="190" s="1"/>
  <c r="BC32" i="188"/>
  <c r="BC32" i="190" s="1"/>
  <c r="BC29" i="188"/>
  <c r="BC29" i="190" s="1"/>
  <c r="BC26" i="188"/>
  <c r="BC26" i="190" s="1"/>
  <c r="BC43" i="188"/>
  <c r="BC43" i="190" s="1"/>
  <c r="BC23" i="188"/>
  <c r="BC23" i="190" s="1"/>
  <c r="BC47" i="188"/>
  <c r="BC47" i="190" s="1"/>
  <c r="BC40" i="188"/>
  <c r="BC40" i="190" s="1"/>
  <c r="BC20" i="188"/>
  <c r="BC20" i="190" s="1"/>
  <c r="BC50" i="188"/>
  <c r="BC50" i="190" s="1"/>
  <c r="BC37" i="188"/>
  <c r="BC37" i="190" s="1"/>
  <c r="BC17" i="188"/>
  <c r="BC17" i="190" s="1"/>
  <c r="BC34" i="188"/>
  <c r="BC34" i="190" s="1"/>
  <c r="BC24" i="188"/>
  <c r="BC24" i="190" s="1"/>
  <c r="BC27" i="188"/>
  <c r="BC27" i="190" s="1"/>
  <c r="BC30" i="188"/>
  <c r="BC30" i="190" s="1"/>
  <c r="BC11" i="188"/>
  <c r="BC11" i="190" s="1"/>
  <c r="BC14" i="188"/>
  <c r="BC14" i="190" s="1"/>
  <c r="BC15" i="188"/>
  <c r="BC15" i="190" s="1"/>
  <c r="BC16" i="188"/>
  <c r="BC16" i="190" s="1"/>
  <c r="BC13" i="188"/>
  <c r="BC13" i="190" s="1"/>
  <c r="BC10" i="188"/>
  <c r="BC10" i="190" s="1"/>
  <c r="BC53" i="188"/>
  <c r="BC53" i="190" s="1"/>
  <c r="BC9" i="188"/>
  <c r="BC12" i="188"/>
  <c r="BC12" i="190" s="1"/>
  <c r="BC31" i="188"/>
  <c r="BC31" i="190" s="1"/>
  <c r="BC89" i="188"/>
  <c r="BC89" i="190" s="1"/>
  <c r="BC93" i="188"/>
  <c r="BC93" i="190" s="1"/>
  <c r="BC87" i="188"/>
  <c r="BC87" i="190" s="1"/>
  <c r="BC94" i="188"/>
  <c r="BC94" i="190" s="1"/>
  <c r="BC92" i="188"/>
  <c r="BH83" i="188"/>
  <c r="BH83" i="190" s="1"/>
  <c r="BH74" i="188"/>
  <c r="BH74" i="190" s="1"/>
  <c r="BH70" i="188"/>
  <c r="BH70" i="190" s="1"/>
  <c r="BH55" i="188"/>
  <c r="BH55" i="190" s="1"/>
  <c r="BH84" i="188"/>
  <c r="BH84" i="190" s="1"/>
  <c r="BH81" i="188"/>
  <c r="BH81" i="190" s="1"/>
  <c r="BH69" i="188"/>
  <c r="BH69" i="190" s="1"/>
  <c r="BH63" i="188"/>
  <c r="BH63" i="190" s="1"/>
  <c r="BH68" i="188"/>
  <c r="BH68" i="190" s="1"/>
  <c r="BH82" i="188"/>
  <c r="BH82" i="190" s="1"/>
  <c r="BH75" i="188"/>
  <c r="BH75" i="190" s="1"/>
  <c r="BH78" i="188"/>
  <c r="BH78" i="190" s="1"/>
  <c r="BH79" i="188"/>
  <c r="BH79" i="190" s="1"/>
  <c r="BH72" i="188"/>
  <c r="BH72" i="190" s="1"/>
  <c r="BH80" i="188"/>
  <c r="BH80" i="190" s="1"/>
  <c r="BH71" i="188"/>
  <c r="BH71" i="190" s="1"/>
  <c r="BH64" i="188"/>
  <c r="BH64" i="190" s="1"/>
  <c r="BH76" i="188"/>
  <c r="BH76" i="190" s="1"/>
  <c r="BH51" i="188"/>
  <c r="BH51" i="190" s="1"/>
  <c r="BH77" i="188"/>
  <c r="BH77" i="190" s="1"/>
  <c r="BH66" i="188"/>
  <c r="BH66" i="190" s="1"/>
  <c r="BH73" i="188"/>
  <c r="BH73" i="190" s="1"/>
  <c r="BH65" i="188"/>
  <c r="BH65" i="190" s="1"/>
  <c r="BH62" i="188"/>
  <c r="BH62" i="190" s="1"/>
  <c r="BH60" i="188"/>
  <c r="BH60" i="190" s="1"/>
  <c r="BH54" i="188"/>
  <c r="BH54" i="190" s="1"/>
  <c r="BH61" i="188"/>
  <c r="BH61" i="190" s="1"/>
  <c r="BH53" i="188"/>
  <c r="BH53" i="190" s="1"/>
  <c r="BH56" i="188"/>
  <c r="BH56" i="190" s="1"/>
  <c r="BH59" i="188"/>
  <c r="BH59" i="190" s="1"/>
  <c r="BH57" i="188"/>
  <c r="BH57" i="190" s="1"/>
  <c r="BH67" i="188"/>
  <c r="BH67" i="190" s="1"/>
  <c r="BH33" i="188"/>
  <c r="BH33" i="190" s="1"/>
  <c r="BH58" i="188"/>
  <c r="BH58" i="190" s="1"/>
  <c r="BH30" i="188"/>
  <c r="BH30" i="190" s="1"/>
  <c r="BH27" i="188"/>
  <c r="BH27" i="190" s="1"/>
  <c r="BH44" i="188"/>
  <c r="BH44" i="190" s="1"/>
  <c r="BH24" i="188"/>
  <c r="BH24" i="190" s="1"/>
  <c r="BH41" i="188"/>
  <c r="BH41" i="190" s="1"/>
  <c r="BH21" i="188"/>
  <c r="BH21" i="190" s="1"/>
  <c r="BH38" i="188"/>
  <c r="BH38" i="190" s="1"/>
  <c r="BH35" i="188"/>
  <c r="BH35" i="190" s="1"/>
  <c r="BH49" i="188"/>
  <c r="BH49" i="190" s="1"/>
  <c r="BH26" i="188"/>
  <c r="BH26" i="190" s="1"/>
  <c r="BH43" i="188"/>
  <c r="BH43" i="190" s="1"/>
  <c r="BH23" i="188"/>
  <c r="BH23" i="190" s="1"/>
  <c r="BH47" i="188"/>
  <c r="BH47" i="190" s="1"/>
  <c r="BH40" i="188"/>
  <c r="BH40" i="190" s="1"/>
  <c r="BH20" i="188"/>
  <c r="BH20" i="190" s="1"/>
  <c r="BH37" i="188"/>
  <c r="BH37" i="190" s="1"/>
  <c r="BH17" i="188"/>
  <c r="BH17" i="190" s="1"/>
  <c r="BH34" i="188"/>
  <c r="BH34" i="190" s="1"/>
  <c r="BH50" i="188"/>
  <c r="BH50" i="190" s="1"/>
  <c r="BH46" i="188"/>
  <c r="BH46" i="190" s="1"/>
  <c r="BH31" i="188"/>
  <c r="BH31" i="190" s="1"/>
  <c r="BH28" i="188"/>
  <c r="BH28" i="190" s="1"/>
  <c r="BH48" i="188"/>
  <c r="BH48" i="190" s="1"/>
  <c r="BH45" i="188"/>
  <c r="BH45" i="190" s="1"/>
  <c r="BH25" i="188"/>
  <c r="BH25" i="190" s="1"/>
  <c r="BH52" i="188"/>
  <c r="BH52" i="190" s="1"/>
  <c r="BH42" i="188"/>
  <c r="BH42" i="190" s="1"/>
  <c r="BH22" i="188"/>
  <c r="BH22" i="190" s="1"/>
  <c r="BH11" i="188"/>
  <c r="BH11" i="190" s="1"/>
  <c r="BH14" i="188"/>
  <c r="BH14" i="190" s="1"/>
  <c r="BH36" i="188"/>
  <c r="BH36" i="190" s="1"/>
  <c r="BH15" i="188"/>
  <c r="BH15" i="190" s="1"/>
  <c r="BH39" i="188"/>
  <c r="BH39" i="190" s="1"/>
  <c r="BH13" i="188"/>
  <c r="BH13" i="190" s="1"/>
  <c r="BH16" i="188"/>
  <c r="BH16" i="190" s="1"/>
  <c r="BH10" i="188"/>
  <c r="BH10" i="190" s="1"/>
  <c r="BH19" i="188"/>
  <c r="BH19" i="190" s="1"/>
  <c r="BH29" i="188"/>
  <c r="BH29" i="190" s="1"/>
  <c r="BH32" i="188"/>
  <c r="BH32" i="190" s="1"/>
  <c r="BH12" i="188"/>
  <c r="BH12" i="190" s="1"/>
  <c r="BH9" i="188"/>
  <c r="BH18" i="188"/>
  <c r="BH18" i="190" s="1"/>
  <c r="BH94" i="188"/>
  <c r="BH94" i="190" s="1"/>
  <c r="BH93" i="188"/>
  <c r="BH93" i="190" s="1"/>
  <c r="BH92" i="188"/>
  <c r="BH89" i="188"/>
  <c r="BH89" i="190" s="1"/>
  <c r="BH87" i="188"/>
  <c r="BH87" i="190" s="1"/>
  <c r="AT76" i="188"/>
  <c r="AT76" i="190" s="1"/>
  <c r="AT75" i="188"/>
  <c r="AT75" i="190" s="1"/>
  <c r="AT57" i="188"/>
  <c r="AT57" i="190" s="1"/>
  <c r="AT82" i="188"/>
  <c r="AT82" i="190" s="1"/>
  <c r="AT67" i="188"/>
  <c r="AT67" i="190" s="1"/>
  <c r="AT74" i="188"/>
  <c r="AT74" i="190" s="1"/>
  <c r="AT77" i="188"/>
  <c r="AT77" i="190" s="1"/>
  <c r="AT66" i="188"/>
  <c r="AT66" i="190" s="1"/>
  <c r="AT78" i="188"/>
  <c r="AT78" i="190" s="1"/>
  <c r="AT73" i="188"/>
  <c r="AT73" i="190" s="1"/>
  <c r="AT83" i="188"/>
  <c r="AT83" i="190" s="1"/>
  <c r="AT79" i="188"/>
  <c r="AT79" i="190" s="1"/>
  <c r="AT71" i="188"/>
  <c r="AT71" i="190" s="1"/>
  <c r="AT84" i="188"/>
  <c r="AT84" i="190" s="1"/>
  <c r="AT81" i="188"/>
  <c r="AT81" i="190" s="1"/>
  <c r="AT70" i="188"/>
  <c r="AT70" i="190" s="1"/>
  <c r="AT63" i="188"/>
  <c r="AT63" i="190" s="1"/>
  <c r="AT61" i="188"/>
  <c r="AT61" i="190" s="1"/>
  <c r="AT50" i="188"/>
  <c r="AT50" i="190" s="1"/>
  <c r="AT72" i="188"/>
  <c r="AT72" i="190" s="1"/>
  <c r="AT69" i="188"/>
  <c r="AT69" i="190" s="1"/>
  <c r="AT60" i="188"/>
  <c r="AT60" i="190" s="1"/>
  <c r="AT68" i="188"/>
  <c r="AT68" i="190" s="1"/>
  <c r="AT64" i="188"/>
  <c r="AT64" i="190" s="1"/>
  <c r="AT54" i="188"/>
  <c r="AT54" i="190" s="1"/>
  <c r="AT59" i="188"/>
  <c r="AT59" i="190" s="1"/>
  <c r="AT80" i="188"/>
  <c r="AT80" i="190" s="1"/>
  <c r="AT65" i="188"/>
  <c r="AT65" i="190" s="1"/>
  <c r="AT58" i="188"/>
  <c r="AT58" i="190" s="1"/>
  <c r="AT62" i="188"/>
  <c r="AT62" i="190" s="1"/>
  <c r="AT55" i="188"/>
  <c r="AT55" i="190" s="1"/>
  <c r="AT38" i="188"/>
  <c r="AT38" i="190" s="1"/>
  <c r="AT56" i="188"/>
  <c r="AT56" i="190" s="1"/>
  <c r="AT53" i="188"/>
  <c r="AT53" i="190" s="1"/>
  <c r="AT35" i="188"/>
  <c r="AT35" i="190" s="1"/>
  <c r="AT15" i="188"/>
  <c r="AT15" i="190" s="1"/>
  <c r="AT32" i="188"/>
  <c r="AT32" i="190" s="1"/>
  <c r="AT29" i="188"/>
  <c r="AT29" i="190" s="1"/>
  <c r="AT26" i="188"/>
  <c r="AT26" i="190" s="1"/>
  <c r="AT47" i="188"/>
  <c r="AT47" i="190" s="1"/>
  <c r="AT43" i="188"/>
  <c r="AT43" i="190" s="1"/>
  <c r="AT23" i="188"/>
  <c r="AT23" i="190" s="1"/>
  <c r="AT52" i="188"/>
  <c r="AT52" i="190" s="1"/>
  <c r="AT40" i="188"/>
  <c r="AT40" i="190" s="1"/>
  <c r="AT37" i="188"/>
  <c r="AT37" i="190" s="1"/>
  <c r="AT46" i="188"/>
  <c r="AT46" i="190" s="1"/>
  <c r="AT34" i="188"/>
  <c r="AT34" i="190" s="1"/>
  <c r="AT48" i="188"/>
  <c r="AT48" i="190" s="1"/>
  <c r="AT28" i="188"/>
  <c r="AT28" i="190" s="1"/>
  <c r="AT45" i="188"/>
  <c r="AT45" i="190" s="1"/>
  <c r="AT25" i="188"/>
  <c r="AT25" i="190" s="1"/>
  <c r="AT42" i="188"/>
  <c r="AT42" i="190" s="1"/>
  <c r="AT22" i="188"/>
  <c r="AT22" i="190" s="1"/>
  <c r="AT51" i="188"/>
  <c r="AT51" i="190" s="1"/>
  <c r="AT39" i="188"/>
  <c r="AT39" i="190" s="1"/>
  <c r="AT19" i="188"/>
  <c r="AT19" i="190" s="1"/>
  <c r="AT36" i="188"/>
  <c r="AT36" i="190" s="1"/>
  <c r="AT33" i="188"/>
  <c r="AT33" i="190" s="1"/>
  <c r="AT30" i="188"/>
  <c r="AT30" i="190" s="1"/>
  <c r="AT27" i="188"/>
  <c r="AT27" i="190" s="1"/>
  <c r="AT44" i="188"/>
  <c r="AT44" i="190" s="1"/>
  <c r="AT24" i="188"/>
  <c r="AT24" i="190" s="1"/>
  <c r="AT18" i="188"/>
  <c r="AT18" i="190" s="1"/>
  <c r="AT13" i="188"/>
  <c r="AT13" i="190" s="1"/>
  <c r="AT21" i="188"/>
  <c r="AT21" i="190" s="1"/>
  <c r="AT10" i="188"/>
  <c r="AT10" i="190" s="1"/>
  <c r="AT31" i="188"/>
  <c r="AT31" i="190" s="1"/>
  <c r="AT49" i="188"/>
  <c r="AT49" i="190" s="1"/>
  <c r="AT20" i="188"/>
  <c r="AT20" i="190" s="1"/>
  <c r="AT17" i="188"/>
  <c r="AT17" i="190" s="1"/>
  <c r="AT12" i="188"/>
  <c r="AT12" i="190" s="1"/>
  <c r="AT9" i="188"/>
  <c r="AT11" i="188"/>
  <c r="AT11" i="190" s="1"/>
  <c r="AT14" i="188"/>
  <c r="AT14" i="190" s="1"/>
  <c r="AT41" i="188"/>
  <c r="AT41" i="190" s="1"/>
  <c r="AT16" i="188"/>
  <c r="AT16" i="190" s="1"/>
  <c r="AT93" i="188"/>
  <c r="AT93" i="190" s="1"/>
  <c r="AT94" i="188"/>
  <c r="AT94" i="190" s="1"/>
  <c r="AT89" i="188"/>
  <c r="AT89" i="190" s="1"/>
  <c r="AT92" i="188"/>
  <c r="AT87" i="188"/>
  <c r="AT87" i="190" s="1"/>
  <c r="AY81" i="188"/>
  <c r="AY81" i="190" s="1"/>
  <c r="AY62" i="188"/>
  <c r="AY62" i="190" s="1"/>
  <c r="AY78" i="188"/>
  <c r="AY78" i="190" s="1"/>
  <c r="AY73" i="188"/>
  <c r="AY73" i="190" s="1"/>
  <c r="AY59" i="188"/>
  <c r="AY59" i="190" s="1"/>
  <c r="AY83" i="188"/>
  <c r="AY83" i="190" s="1"/>
  <c r="AY65" i="188"/>
  <c r="AY65" i="190" s="1"/>
  <c r="AY56" i="188"/>
  <c r="AY56" i="190" s="1"/>
  <c r="AY79" i="188"/>
  <c r="AY79" i="190" s="1"/>
  <c r="AY72" i="188"/>
  <c r="AY72" i="190" s="1"/>
  <c r="AY80" i="188"/>
  <c r="AY80" i="190" s="1"/>
  <c r="AY84" i="188"/>
  <c r="AY84" i="190" s="1"/>
  <c r="AY69" i="188"/>
  <c r="AY69" i="190" s="1"/>
  <c r="AY75" i="188"/>
  <c r="AY75" i="190" s="1"/>
  <c r="AY82" i="188"/>
  <c r="AY82" i="190" s="1"/>
  <c r="AY67" i="188"/>
  <c r="AY67" i="190" s="1"/>
  <c r="AY76" i="188"/>
  <c r="AY76" i="190" s="1"/>
  <c r="AY74" i="188"/>
  <c r="AY74" i="190" s="1"/>
  <c r="AY64" i="188"/>
  <c r="AY64" i="190" s="1"/>
  <c r="AY54" i="188"/>
  <c r="AY54" i="190" s="1"/>
  <c r="AY68" i="188"/>
  <c r="AY68" i="190" s="1"/>
  <c r="AY55" i="188"/>
  <c r="AY55" i="190" s="1"/>
  <c r="AY53" i="188"/>
  <c r="AY53" i="190" s="1"/>
  <c r="AY77" i="188"/>
  <c r="AY77" i="190" s="1"/>
  <c r="AY52" i="188"/>
  <c r="AY52" i="190" s="1"/>
  <c r="AY49" i="188"/>
  <c r="AY49" i="190" s="1"/>
  <c r="AY57" i="188"/>
  <c r="AY57" i="190" s="1"/>
  <c r="AY66" i="188"/>
  <c r="AY66" i="190" s="1"/>
  <c r="AY51" i="188"/>
  <c r="AY51" i="190" s="1"/>
  <c r="AY58" i="188"/>
  <c r="AY58" i="190" s="1"/>
  <c r="AY63" i="188"/>
  <c r="AY63" i="190" s="1"/>
  <c r="AY61" i="188"/>
  <c r="AY61" i="190" s="1"/>
  <c r="AY71" i="188"/>
  <c r="AY71" i="190" s="1"/>
  <c r="AY70" i="188"/>
  <c r="AY70" i="190" s="1"/>
  <c r="AY60" i="188"/>
  <c r="AY60" i="190" s="1"/>
  <c r="AY43" i="188"/>
  <c r="AY43" i="190" s="1"/>
  <c r="AY47" i="188"/>
  <c r="AY47" i="190" s="1"/>
  <c r="AY40" i="188"/>
  <c r="AY40" i="190" s="1"/>
  <c r="AY20" i="188"/>
  <c r="AY20" i="190" s="1"/>
  <c r="AY50" i="188"/>
  <c r="AY50" i="190" s="1"/>
  <c r="AY37" i="188"/>
  <c r="AY37" i="190" s="1"/>
  <c r="AY17" i="188"/>
  <c r="AY17" i="190" s="1"/>
  <c r="AY46" i="188"/>
  <c r="AY46" i="190" s="1"/>
  <c r="AY34" i="188"/>
  <c r="AY34" i="190" s="1"/>
  <c r="AY31" i="188"/>
  <c r="AY31" i="190" s="1"/>
  <c r="AY48" i="188"/>
  <c r="AY48" i="190" s="1"/>
  <c r="AY28" i="188"/>
  <c r="AY28" i="190" s="1"/>
  <c r="AY45" i="188"/>
  <c r="AY45" i="190" s="1"/>
  <c r="AY42" i="188"/>
  <c r="AY42" i="190" s="1"/>
  <c r="AY39" i="188"/>
  <c r="AY39" i="190" s="1"/>
  <c r="AY36" i="188"/>
  <c r="AY36" i="190" s="1"/>
  <c r="AY33" i="188"/>
  <c r="AY33" i="190" s="1"/>
  <c r="AY30" i="188"/>
  <c r="AY30" i="190" s="1"/>
  <c r="AY27" i="188"/>
  <c r="AY27" i="190" s="1"/>
  <c r="AY44" i="188"/>
  <c r="AY44" i="190" s="1"/>
  <c r="AY24" i="188"/>
  <c r="AY24" i="190" s="1"/>
  <c r="AY41" i="188"/>
  <c r="AY41" i="190" s="1"/>
  <c r="AY21" i="188"/>
  <c r="AY21" i="190" s="1"/>
  <c r="AY38" i="188"/>
  <c r="AY38" i="190" s="1"/>
  <c r="AY18" i="188"/>
  <c r="AY18" i="190" s="1"/>
  <c r="AY35" i="188"/>
  <c r="AY35" i="190" s="1"/>
  <c r="AY32" i="188"/>
  <c r="AY32" i="190" s="1"/>
  <c r="AY29" i="188"/>
  <c r="AY29" i="190" s="1"/>
  <c r="AY12" i="188"/>
  <c r="AY12" i="190" s="1"/>
  <c r="AY9" i="188"/>
  <c r="AY23" i="188"/>
  <c r="AY23" i="190" s="1"/>
  <c r="AY26" i="188"/>
  <c r="AY26" i="190" s="1"/>
  <c r="AY11" i="188"/>
  <c r="AY11" i="190" s="1"/>
  <c r="AY14" i="188"/>
  <c r="AY14" i="190" s="1"/>
  <c r="AY15" i="188"/>
  <c r="AY15" i="190" s="1"/>
  <c r="AY19" i="188"/>
  <c r="AY19" i="190" s="1"/>
  <c r="AY16" i="188"/>
  <c r="AY16" i="190" s="1"/>
  <c r="AY22" i="188"/>
  <c r="AY22" i="190" s="1"/>
  <c r="AY25" i="188"/>
  <c r="AY25" i="190" s="1"/>
  <c r="AY13" i="188"/>
  <c r="AY13" i="190" s="1"/>
  <c r="AY10" i="188"/>
  <c r="AY10" i="190" s="1"/>
  <c r="AY93" i="188"/>
  <c r="AY93" i="190" s="1"/>
  <c r="AY89" i="188"/>
  <c r="AY89" i="190" s="1"/>
  <c r="AY87" i="188"/>
  <c r="AY87" i="190" s="1"/>
  <c r="AY92" i="188"/>
  <c r="AY94" i="188"/>
  <c r="AY94" i="190" s="1"/>
  <c r="D36" i="170"/>
  <c r="CB36" i="168"/>
  <c r="AA14" i="207"/>
  <c r="AC14" i="206"/>
  <c r="AC14" i="207" s="1"/>
  <c r="AB14" i="206"/>
  <c r="AB14" i="207" s="1"/>
  <c r="AA65" i="207"/>
  <c r="AC65" i="206"/>
  <c r="AC65" i="207" s="1"/>
  <c r="AB65" i="206"/>
  <c r="AB65" i="207" s="1"/>
  <c r="AC16" i="206"/>
  <c r="AC16" i="207" s="1"/>
  <c r="AB16" i="206"/>
  <c r="AB16" i="207" s="1"/>
  <c r="AA16" i="207"/>
  <c r="AC21" i="206"/>
  <c r="AC21" i="207" s="1"/>
  <c r="AB21" i="206"/>
  <c r="AB21" i="207" s="1"/>
  <c r="AA21" i="207"/>
  <c r="I86" i="168"/>
  <c r="D53" i="170"/>
  <c r="CB53" i="168"/>
  <c r="D77" i="170"/>
  <c r="CB77" i="168"/>
  <c r="E86" i="168"/>
  <c r="D67" i="170"/>
  <c r="CB67" i="168"/>
  <c r="AY86" i="168"/>
  <c r="AC19" i="201"/>
  <c r="AE19" i="205"/>
  <c r="AE19" i="201" s="1"/>
  <c r="AD19" i="205"/>
  <c r="AD19" i="201" s="1"/>
  <c r="AC66" i="201"/>
  <c r="AE66" i="205"/>
  <c r="AE66" i="201" s="1"/>
  <c r="AD66" i="205"/>
  <c r="AD66" i="201" s="1"/>
  <c r="AC15" i="201"/>
  <c r="AD15" i="205"/>
  <c r="AD15" i="201" s="1"/>
  <c r="AE15" i="205"/>
  <c r="AE15" i="201" s="1"/>
  <c r="AC23" i="201"/>
  <c r="AE23" i="205"/>
  <c r="AE23" i="201" s="1"/>
  <c r="AD23" i="205"/>
  <c r="AD23" i="201" s="1"/>
  <c r="D17" i="170"/>
  <c r="CB17" i="168"/>
  <c r="D80" i="170"/>
  <c r="CB80" i="168"/>
  <c r="S86" i="168"/>
  <c r="CB76" i="170"/>
  <c r="CI76" i="168"/>
  <c r="D72" i="170"/>
  <c r="CB72" i="168"/>
  <c r="BW69" i="188"/>
  <c r="BW69" i="190" s="1"/>
  <c r="BW80" i="188"/>
  <c r="BW80" i="190" s="1"/>
  <c r="BW78" i="188"/>
  <c r="BW78" i="190" s="1"/>
  <c r="BW79" i="188"/>
  <c r="BW79" i="190" s="1"/>
  <c r="BW72" i="188"/>
  <c r="BW72" i="190" s="1"/>
  <c r="BW83" i="188"/>
  <c r="BW83" i="190" s="1"/>
  <c r="BW64" i="188"/>
  <c r="BW64" i="190" s="1"/>
  <c r="BW71" i="188"/>
  <c r="BW71" i="190" s="1"/>
  <c r="BW61" i="188"/>
  <c r="BW61" i="190" s="1"/>
  <c r="BW58" i="188"/>
  <c r="BW58" i="190" s="1"/>
  <c r="BW60" i="188"/>
  <c r="BW60" i="190" s="1"/>
  <c r="BW81" i="188"/>
  <c r="BW81" i="190" s="1"/>
  <c r="BW68" i="188"/>
  <c r="BW68" i="190" s="1"/>
  <c r="BW84" i="188"/>
  <c r="BW84" i="190" s="1"/>
  <c r="BW75" i="188"/>
  <c r="BW75" i="190" s="1"/>
  <c r="BW74" i="188"/>
  <c r="BW74" i="190" s="1"/>
  <c r="BW82" i="188"/>
  <c r="BW82" i="190" s="1"/>
  <c r="BW76" i="188"/>
  <c r="BW76" i="190" s="1"/>
  <c r="BW77" i="188"/>
  <c r="BW77" i="190" s="1"/>
  <c r="BW73" i="188"/>
  <c r="BW73" i="190" s="1"/>
  <c r="BW62" i="188"/>
  <c r="BW62" i="190" s="1"/>
  <c r="BW49" i="188"/>
  <c r="BW49" i="190" s="1"/>
  <c r="BW52" i="188"/>
  <c r="BW52" i="190" s="1"/>
  <c r="BW46" i="188"/>
  <c r="BW46" i="190" s="1"/>
  <c r="BW65" i="188"/>
  <c r="BW65" i="190" s="1"/>
  <c r="BW56" i="188"/>
  <c r="BW56" i="190" s="1"/>
  <c r="BW57" i="188"/>
  <c r="BW57" i="190" s="1"/>
  <c r="BW70" i="188"/>
  <c r="BW70" i="190" s="1"/>
  <c r="BW67" i="188"/>
  <c r="BW67" i="190" s="1"/>
  <c r="BW66" i="188"/>
  <c r="BW66" i="190" s="1"/>
  <c r="BW54" i="188"/>
  <c r="BW54" i="190" s="1"/>
  <c r="BW28" i="188"/>
  <c r="BW28" i="190" s="1"/>
  <c r="BW25" i="188"/>
  <c r="BW25" i="190" s="1"/>
  <c r="BW45" i="188"/>
  <c r="BW45" i="190" s="1"/>
  <c r="BW42" i="188"/>
  <c r="BW42" i="190" s="1"/>
  <c r="BW22" i="188"/>
  <c r="BW22" i="190" s="1"/>
  <c r="BW48" i="188"/>
  <c r="BW48" i="190" s="1"/>
  <c r="BW39" i="188"/>
  <c r="BW39" i="190" s="1"/>
  <c r="BW19" i="188"/>
  <c r="BW19" i="190" s="1"/>
  <c r="BW36" i="188"/>
  <c r="BW36" i="190" s="1"/>
  <c r="BW50" i="188"/>
  <c r="BW50" i="190" s="1"/>
  <c r="BW33" i="188"/>
  <c r="BW33" i="190" s="1"/>
  <c r="BW44" i="188"/>
  <c r="BW44" i="190" s="1"/>
  <c r="BW41" i="188"/>
  <c r="BW41" i="190" s="1"/>
  <c r="BW21" i="188"/>
  <c r="BW21" i="190" s="1"/>
  <c r="BW38" i="188"/>
  <c r="BW38" i="190" s="1"/>
  <c r="BW18" i="188"/>
  <c r="BW18" i="190" s="1"/>
  <c r="BW59" i="188"/>
  <c r="BW59" i="190" s="1"/>
  <c r="BW35" i="188"/>
  <c r="BW35" i="190" s="1"/>
  <c r="BW32" i="188"/>
  <c r="BW32" i="190" s="1"/>
  <c r="BW55" i="188"/>
  <c r="BW55" i="190" s="1"/>
  <c r="BW53" i="188"/>
  <c r="BW53" i="190" s="1"/>
  <c r="BW29" i="188"/>
  <c r="BW29" i="190" s="1"/>
  <c r="BW63" i="188"/>
  <c r="BW63" i="190" s="1"/>
  <c r="BW26" i="188"/>
  <c r="BW26" i="190" s="1"/>
  <c r="BW51" i="188"/>
  <c r="BW51" i="190" s="1"/>
  <c r="BW43" i="188"/>
  <c r="BW43" i="190" s="1"/>
  <c r="BW23" i="188"/>
  <c r="BW23" i="190" s="1"/>
  <c r="BW40" i="188"/>
  <c r="BW40" i="190" s="1"/>
  <c r="BW20" i="188"/>
  <c r="BW20" i="190" s="1"/>
  <c r="BW37" i="188"/>
  <c r="BW37" i="190" s="1"/>
  <c r="BW17" i="188"/>
  <c r="BW17" i="190" s="1"/>
  <c r="BW11" i="188"/>
  <c r="BW11" i="190" s="1"/>
  <c r="BW14" i="188"/>
  <c r="BW14" i="190" s="1"/>
  <c r="BW47" i="188"/>
  <c r="BW47" i="190" s="1"/>
  <c r="BW15" i="188"/>
  <c r="BW15" i="190" s="1"/>
  <c r="BW13" i="188"/>
  <c r="BW13" i="190" s="1"/>
  <c r="BW31" i="188"/>
  <c r="BW31" i="190" s="1"/>
  <c r="BW16" i="188"/>
  <c r="BW16" i="190" s="1"/>
  <c r="BW10" i="188"/>
  <c r="BW10" i="190" s="1"/>
  <c r="BW24" i="188"/>
  <c r="BW24" i="190" s="1"/>
  <c r="BW27" i="188"/>
  <c r="BW27" i="190" s="1"/>
  <c r="BW9" i="188"/>
  <c r="BW34" i="188"/>
  <c r="BW34" i="190" s="1"/>
  <c r="BW12" i="188"/>
  <c r="BW12" i="190" s="1"/>
  <c r="BW30" i="188"/>
  <c r="BW30" i="190" s="1"/>
  <c r="BW89" i="188"/>
  <c r="BW89" i="190" s="1"/>
  <c r="BW93" i="188"/>
  <c r="BW93" i="190" s="1"/>
  <c r="BW94" i="188"/>
  <c r="BW94" i="190" s="1"/>
  <c r="BW92" i="188"/>
  <c r="BW87" i="188"/>
  <c r="BW87" i="190" s="1"/>
  <c r="U71" i="188"/>
  <c r="U71" i="190" s="1"/>
  <c r="U82" i="188"/>
  <c r="U82" i="190" s="1"/>
  <c r="U69" i="188"/>
  <c r="U69" i="190" s="1"/>
  <c r="U68" i="188"/>
  <c r="U68" i="190" s="1"/>
  <c r="U63" i="188"/>
  <c r="U63" i="190" s="1"/>
  <c r="U76" i="188"/>
  <c r="U76" i="190" s="1"/>
  <c r="U75" i="188"/>
  <c r="U75" i="190" s="1"/>
  <c r="U60" i="188"/>
  <c r="U60" i="190" s="1"/>
  <c r="U67" i="188"/>
  <c r="U67" i="190" s="1"/>
  <c r="U78" i="188"/>
  <c r="U78" i="190" s="1"/>
  <c r="U83" i="188"/>
  <c r="U83" i="190" s="1"/>
  <c r="U65" i="188"/>
  <c r="U65" i="190" s="1"/>
  <c r="U62" i="188"/>
  <c r="U62" i="190" s="1"/>
  <c r="U84" i="188"/>
  <c r="U84" i="190" s="1"/>
  <c r="U81" i="188"/>
  <c r="U81" i="190" s="1"/>
  <c r="U70" i="188"/>
  <c r="U70" i="190" s="1"/>
  <c r="U51" i="188"/>
  <c r="U51" i="190" s="1"/>
  <c r="U64" i="188"/>
  <c r="U64" i="190" s="1"/>
  <c r="U48" i="188"/>
  <c r="U48" i="190" s="1"/>
  <c r="U79" i="188"/>
  <c r="U79" i="190" s="1"/>
  <c r="U66" i="188"/>
  <c r="U66" i="190" s="1"/>
  <c r="U74" i="188"/>
  <c r="U74" i="190" s="1"/>
  <c r="U77" i="188"/>
  <c r="U77" i="190" s="1"/>
  <c r="U56" i="188"/>
  <c r="U56" i="190" s="1"/>
  <c r="U53" i="188"/>
  <c r="U53" i="190" s="1"/>
  <c r="U57" i="188"/>
  <c r="U57" i="190" s="1"/>
  <c r="U80" i="188"/>
  <c r="U80" i="190" s="1"/>
  <c r="U72" i="188"/>
  <c r="U72" i="190" s="1"/>
  <c r="U58" i="188"/>
  <c r="U58" i="190" s="1"/>
  <c r="U30" i="188"/>
  <c r="U30" i="190" s="1"/>
  <c r="U27" i="188"/>
  <c r="U27" i="190" s="1"/>
  <c r="U61" i="188"/>
  <c r="U61" i="190" s="1"/>
  <c r="U44" i="188"/>
  <c r="U44" i="190" s="1"/>
  <c r="U24" i="188"/>
  <c r="U24" i="190" s="1"/>
  <c r="U41" i="188"/>
  <c r="U41" i="190" s="1"/>
  <c r="U21" i="188"/>
  <c r="U21" i="190" s="1"/>
  <c r="U38" i="188"/>
  <c r="U38" i="190" s="1"/>
  <c r="U18" i="188"/>
  <c r="U18" i="190" s="1"/>
  <c r="U54" i="188"/>
  <c r="U54" i="190" s="1"/>
  <c r="U35" i="188"/>
  <c r="U35" i="190" s="1"/>
  <c r="U55" i="188"/>
  <c r="U55" i="190" s="1"/>
  <c r="U47" i="188"/>
  <c r="U47" i="190" s="1"/>
  <c r="U43" i="188"/>
  <c r="U43" i="190" s="1"/>
  <c r="U23" i="188"/>
  <c r="U23" i="190" s="1"/>
  <c r="U40" i="188"/>
  <c r="U40" i="190" s="1"/>
  <c r="U20" i="188"/>
  <c r="U20" i="190" s="1"/>
  <c r="U46" i="188"/>
  <c r="U46" i="190" s="1"/>
  <c r="U37" i="188"/>
  <c r="U37" i="190" s="1"/>
  <c r="U34" i="188"/>
  <c r="U34" i="190" s="1"/>
  <c r="U31" i="188"/>
  <c r="U31" i="190" s="1"/>
  <c r="U73" i="188"/>
  <c r="U73" i="190" s="1"/>
  <c r="U28" i="188"/>
  <c r="U28" i="190" s="1"/>
  <c r="U59" i="188"/>
  <c r="U59" i="190" s="1"/>
  <c r="U45" i="188"/>
  <c r="U45" i="190" s="1"/>
  <c r="U25" i="188"/>
  <c r="U25" i="190" s="1"/>
  <c r="U42" i="188"/>
  <c r="U42" i="190" s="1"/>
  <c r="U22" i="188"/>
  <c r="U22" i="190" s="1"/>
  <c r="U52" i="188"/>
  <c r="U52" i="190" s="1"/>
  <c r="U50" i="188"/>
  <c r="U50" i="190" s="1"/>
  <c r="U39" i="188"/>
  <c r="U39" i="190" s="1"/>
  <c r="U19" i="188"/>
  <c r="U19" i="190" s="1"/>
  <c r="U26" i="188"/>
  <c r="U26" i="190" s="1"/>
  <c r="U29" i="188"/>
  <c r="U29" i="190" s="1"/>
  <c r="U16" i="188"/>
  <c r="U16" i="190" s="1"/>
  <c r="U32" i="188"/>
  <c r="U32" i="190" s="1"/>
  <c r="U49" i="188"/>
  <c r="U49" i="190" s="1"/>
  <c r="U13" i="188"/>
  <c r="U13" i="190" s="1"/>
  <c r="U36" i="188"/>
  <c r="U36" i="190" s="1"/>
  <c r="U17" i="188"/>
  <c r="U17" i="190" s="1"/>
  <c r="U10" i="188"/>
  <c r="U10" i="190" s="1"/>
  <c r="U12" i="188"/>
  <c r="U12" i="190" s="1"/>
  <c r="U9" i="188"/>
  <c r="U33" i="188"/>
  <c r="U33" i="190" s="1"/>
  <c r="U14" i="188"/>
  <c r="U14" i="190" s="1"/>
  <c r="U11" i="188"/>
  <c r="U11" i="190" s="1"/>
  <c r="U15" i="188"/>
  <c r="U15" i="190" s="1"/>
  <c r="U89" i="188"/>
  <c r="U89" i="190" s="1"/>
  <c r="U87" i="188"/>
  <c r="U87" i="190" s="1"/>
  <c r="U93" i="188"/>
  <c r="U93" i="190" s="1"/>
  <c r="U94" i="188"/>
  <c r="U94" i="190" s="1"/>
  <c r="U92" i="188"/>
  <c r="BN76" i="188"/>
  <c r="BN76" i="190" s="1"/>
  <c r="BN68" i="188"/>
  <c r="BN68" i="190" s="1"/>
  <c r="BN57" i="188"/>
  <c r="BN57" i="190" s="1"/>
  <c r="BN75" i="188"/>
  <c r="BN75" i="190" s="1"/>
  <c r="BN67" i="188"/>
  <c r="BN67" i="190" s="1"/>
  <c r="BN82" i="188"/>
  <c r="BN82" i="190" s="1"/>
  <c r="BN74" i="188"/>
  <c r="BN74" i="190" s="1"/>
  <c r="BN66" i="188"/>
  <c r="BN66" i="190" s="1"/>
  <c r="BN77" i="188"/>
  <c r="BN77" i="190" s="1"/>
  <c r="BN78" i="188"/>
  <c r="BN78" i="190" s="1"/>
  <c r="BN83" i="188"/>
  <c r="BN83" i="190" s="1"/>
  <c r="BN79" i="188"/>
  <c r="BN79" i="190" s="1"/>
  <c r="BN84" i="188"/>
  <c r="BN84" i="190" s="1"/>
  <c r="BN81" i="188"/>
  <c r="BN81" i="190" s="1"/>
  <c r="BN69" i="188"/>
  <c r="BN69" i="190" s="1"/>
  <c r="BN73" i="188"/>
  <c r="BN73" i="190" s="1"/>
  <c r="BN58" i="188"/>
  <c r="BN58" i="190" s="1"/>
  <c r="BN50" i="188"/>
  <c r="BN50" i="190" s="1"/>
  <c r="BN62" i="188"/>
  <c r="BN62" i="190" s="1"/>
  <c r="BN65" i="188"/>
  <c r="BN65" i="190" s="1"/>
  <c r="BN80" i="188"/>
  <c r="BN80" i="190" s="1"/>
  <c r="BN63" i="188"/>
  <c r="BN63" i="190" s="1"/>
  <c r="BN61" i="188"/>
  <c r="BN61" i="190" s="1"/>
  <c r="BN60" i="188"/>
  <c r="BN60" i="190" s="1"/>
  <c r="BN59" i="188"/>
  <c r="BN59" i="190" s="1"/>
  <c r="BN52" i="188"/>
  <c r="BN52" i="190" s="1"/>
  <c r="BN70" i="188"/>
  <c r="BN70" i="190" s="1"/>
  <c r="BN71" i="188"/>
  <c r="BN71" i="190" s="1"/>
  <c r="BN64" i="188"/>
  <c r="BN64" i="190" s="1"/>
  <c r="BN72" i="188"/>
  <c r="BN72" i="190" s="1"/>
  <c r="BN38" i="188"/>
  <c r="BN38" i="190" s="1"/>
  <c r="BN35" i="188"/>
  <c r="BN35" i="190" s="1"/>
  <c r="BN15" i="188"/>
  <c r="BN15" i="190" s="1"/>
  <c r="BN51" i="188"/>
  <c r="BN51" i="190" s="1"/>
  <c r="BN32" i="188"/>
  <c r="BN32" i="190" s="1"/>
  <c r="BN29" i="188"/>
  <c r="BN29" i="190" s="1"/>
  <c r="BN26" i="188"/>
  <c r="BN26" i="190" s="1"/>
  <c r="BN49" i="188"/>
  <c r="BN49" i="190" s="1"/>
  <c r="BN43" i="188"/>
  <c r="BN43" i="190" s="1"/>
  <c r="BN23" i="188"/>
  <c r="BN23" i="190" s="1"/>
  <c r="BN47" i="188"/>
  <c r="BN47" i="190" s="1"/>
  <c r="BN40" i="188"/>
  <c r="BN40" i="190" s="1"/>
  <c r="BN37" i="188"/>
  <c r="BN37" i="190" s="1"/>
  <c r="BN34" i="188"/>
  <c r="BN34" i="190" s="1"/>
  <c r="BN46" i="188"/>
  <c r="BN46" i="190" s="1"/>
  <c r="BN28" i="188"/>
  <c r="BN28" i="190" s="1"/>
  <c r="BN25" i="188"/>
  <c r="BN25" i="190" s="1"/>
  <c r="BN45" i="188"/>
  <c r="BN45" i="190" s="1"/>
  <c r="BN42" i="188"/>
  <c r="BN42" i="190" s="1"/>
  <c r="BN22" i="188"/>
  <c r="BN22" i="190" s="1"/>
  <c r="BN48" i="188"/>
  <c r="BN48" i="190" s="1"/>
  <c r="BN39" i="188"/>
  <c r="BN39" i="190" s="1"/>
  <c r="BN19" i="188"/>
  <c r="BN19" i="190" s="1"/>
  <c r="BN36" i="188"/>
  <c r="BN36" i="190" s="1"/>
  <c r="BN54" i="188"/>
  <c r="BN54" i="190" s="1"/>
  <c r="BN33" i="188"/>
  <c r="BN33" i="190" s="1"/>
  <c r="BN53" i="188"/>
  <c r="BN53" i="190" s="1"/>
  <c r="BN30" i="188"/>
  <c r="BN30" i="190" s="1"/>
  <c r="BN55" i="188"/>
  <c r="BN55" i="190" s="1"/>
  <c r="BN27" i="188"/>
  <c r="BN27" i="190" s="1"/>
  <c r="BN56" i="188"/>
  <c r="BN56" i="190" s="1"/>
  <c r="BN44" i="188"/>
  <c r="BN44" i="190" s="1"/>
  <c r="BN24" i="188"/>
  <c r="BN24" i="190" s="1"/>
  <c r="BN17" i="188"/>
  <c r="BN17" i="190" s="1"/>
  <c r="BN13" i="188"/>
  <c r="BN13" i="190" s="1"/>
  <c r="BN20" i="188"/>
  <c r="BN20" i="190" s="1"/>
  <c r="BN16" i="188"/>
  <c r="BN16" i="190" s="1"/>
  <c r="BN10" i="188"/>
  <c r="BN10" i="190" s="1"/>
  <c r="BN12" i="188"/>
  <c r="BN12" i="190" s="1"/>
  <c r="BN9" i="188"/>
  <c r="BN18" i="188"/>
  <c r="BN18" i="190" s="1"/>
  <c r="BN11" i="188"/>
  <c r="BN11" i="190" s="1"/>
  <c r="BN21" i="188"/>
  <c r="BN21" i="190" s="1"/>
  <c r="BN41" i="188"/>
  <c r="BN41" i="190" s="1"/>
  <c r="BN31" i="188"/>
  <c r="BN31" i="190" s="1"/>
  <c r="BN14" i="188"/>
  <c r="BN14" i="190" s="1"/>
  <c r="BN93" i="188"/>
  <c r="BN93" i="190" s="1"/>
  <c r="BN94" i="188"/>
  <c r="BN94" i="190" s="1"/>
  <c r="BN89" i="188"/>
  <c r="BN89" i="190" s="1"/>
  <c r="BN92" i="188"/>
  <c r="BN87" i="188"/>
  <c r="BN87" i="190" s="1"/>
  <c r="BS81" i="188"/>
  <c r="BS81" i="190" s="1"/>
  <c r="BS82" i="188"/>
  <c r="BS82" i="190" s="1"/>
  <c r="BS76" i="188"/>
  <c r="BS76" i="190" s="1"/>
  <c r="BS66" i="188"/>
  <c r="BS66" i="190" s="1"/>
  <c r="BS62" i="188"/>
  <c r="BS62" i="190" s="1"/>
  <c r="BS77" i="188"/>
  <c r="BS77" i="190" s="1"/>
  <c r="BS59" i="188"/>
  <c r="BS59" i="190" s="1"/>
  <c r="BS73" i="188"/>
  <c r="BS73" i="190" s="1"/>
  <c r="BS56" i="188"/>
  <c r="BS56" i="190" s="1"/>
  <c r="BS78" i="188"/>
  <c r="BS78" i="190" s="1"/>
  <c r="BS65" i="188"/>
  <c r="BS65" i="190" s="1"/>
  <c r="BS72" i="188"/>
  <c r="BS72" i="190" s="1"/>
  <c r="BS83" i="188"/>
  <c r="BS83" i="190" s="1"/>
  <c r="BS79" i="188"/>
  <c r="BS79" i="190" s="1"/>
  <c r="BS80" i="188"/>
  <c r="BS80" i="190" s="1"/>
  <c r="BS70" i="188"/>
  <c r="BS70" i="190" s="1"/>
  <c r="BS84" i="188"/>
  <c r="BS84" i="190" s="1"/>
  <c r="BS75" i="188"/>
  <c r="BS75" i="190" s="1"/>
  <c r="BS67" i="188"/>
  <c r="BS67" i="190" s="1"/>
  <c r="BS63" i="188"/>
  <c r="BS63" i="190" s="1"/>
  <c r="BS61" i="188"/>
  <c r="BS61" i="190" s="1"/>
  <c r="BS54" i="188"/>
  <c r="BS54" i="190" s="1"/>
  <c r="BS53" i="188"/>
  <c r="BS53" i="190" s="1"/>
  <c r="BS55" i="188"/>
  <c r="BS55" i="190" s="1"/>
  <c r="BS60" i="188"/>
  <c r="BS60" i="190" s="1"/>
  <c r="BS49" i="188"/>
  <c r="BS49" i="190" s="1"/>
  <c r="BS52" i="188"/>
  <c r="BS52" i="190" s="1"/>
  <c r="BS74" i="188"/>
  <c r="BS74" i="190" s="1"/>
  <c r="BS64" i="188"/>
  <c r="BS64" i="190" s="1"/>
  <c r="BS71" i="188"/>
  <c r="BS71" i="190" s="1"/>
  <c r="BS69" i="188"/>
  <c r="BS69" i="190" s="1"/>
  <c r="BS51" i="188"/>
  <c r="BS51" i="190" s="1"/>
  <c r="BS68" i="188"/>
  <c r="BS68" i="190" s="1"/>
  <c r="BS58" i="188"/>
  <c r="BS58" i="190" s="1"/>
  <c r="BS43" i="188"/>
  <c r="BS43" i="190" s="1"/>
  <c r="BS40" i="188"/>
  <c r="BS40" i="190" s="1"/>
  <c r="BS20" i="188"/>
  <c r="BS20" i="190" s="1"/>
  <c r="BS37" i="188"/>
  <c r="BS37" i="190" s="1"/>
  <c r="BS17" i="188"/>
  <c r="BS17" i="190" s="1"/>
  <c r="BS47" i="188"/>
  <c r="BS47" i="190" s="1"/>
  <c r="BS34" i="188"/>
  <c r="BS34" i="190" s="1"/>
  <c r="BS46" i="188"/>
  <c r="BS46" i="190" s="1"/>
  <c r="BS31" i="188"/>
  <c r="BS31" i="190" s="1"/>
  <c r="BS28" i="188"/>
  <c r="BS28" i="190" s="1"/>
  <c r="BS45" i="188"/>
  <c r="BS45" i="190" s="1"/>
  <c r="BS42" i="188"/>
  <c r="BS42" i="190" s="1"/>
  <c r="BS48" i="188"/>
  <c r="BS48" i="190" s="1"/>
  <c r="BS39" i="188"/>
  <c r="BS39" i="190" s="1"/>
  <c r="BS36" i="188"/>
  <c r="BS36" i="190" s="1"/>
  <c r="BS50" i="188"/>
  <c r="BS50" i="190" s="1"/>
  <c r="BS33" i="188"/>
  <c r="BS33" i="190" s="1"/>
  <c r="BS30" i="188"/>
  <c r="BS30" i="190" s="1"/>
  <c r="BS27" i="188"/>
  <c r="BS27" i="190" s="1"/>
  <c r="BS44" i="188"/>
  <c r="BS44" i="190" s="1"/>
  <c r="BS24" i="188"/>
  <c r="BS24" i="190" s="1"/>
  <c r="BS41" i="188"/>
  <c r="BS41" i="190" s="1"/>
  <c r="BS21" i="188"/>
  <c r="BS21" i="190" s="1"/>
  <c r="BS38" i="188"/>
  <c r="BS38" i="190" s="1"/>
  <c r="BS18" i="188"/>
  <c r="BS18" i="190" s="1"/>
  <c r="BS57" i="188"/>
  <c r="BS57" i="190" s="1"/>
  <c r="BS35" i="188"/>
  <c r="BS35" i="190" s="1"/>
  <c r="BS32" i="188"/>
  <c r="BS32" i="190" s="1"/>
  <c r="BS29" i="188"/>
  <c r="BS29" i="190" s="1"/>
  <c r="BS23" i="188"/>
  <c r="BS23" i="190" s="1"/>
  <c r="BS12" i="188"/>
  <c r="BS12" i="190" s="1"/>
  <c r="BS26" i="188"/>
  <c r="BS26" i="190" s="1"/>
  <c r="BS9" i="188"/>
  <c r="BS19" i="188"/>
  <c r="BS19" i="190" s="1"/>
  <c r="BS22" i="188"/>
  <c r="BS22" i="190" s="1"/>
  <c r="BS25" i="188"/>
  <c r="BS25" i="190" s="1"/>
  <c r="BS11" i="188"/>
  <c r="BS11" i="190" s="1"/>
  <c r="BS14" i="188"/>
  <c r="BS14" i="190" s="1"/>
  <c r="BS15" i="188"/>
  <c r="BS15" i="190" s="1"/>
  <c r="BS13" i="188"/>
  <c r="BS13" i="190" s="1"/>
  <c r="BS16" i="188"/>
  <c r="BS16" i="190" s="1"/>
  <c r="BS10" i="188"/>
  <c r="BS10" i="190" s="1"/>
  <c r="BS89" i="188"/>
  <c r="BS89" i="190" s="1"/>
  <c r="BS87" i="188"/>
  <c r="BS87" i="190" s="1"/>
  <c r="BS92" i="188"/>
  <c r="BS93" i="188"/>
  <c r="BS93" i="190" s="1"/>
  <c r="BS94" i="188"/>
  <c r="BS94" i="190" s="1"/>
  <c r="BF86" i="168"/>
  <c r="AA82" i="207"/>
  <c r="AC82" i="206"/>
  <c r="AC82" i="207" s="1"/>
  <c r="AB82" i="206"/>
  <c r="AB82" i="207" s="1"/>
  <c r="AA85" i="207"/>
  <c r="AC85" i="206"/>
  <c r="AC85" i="207" s="1"/>
  <c r="AB85" i="206"/>
  <c r="AB85" i="207" s="1"/>
  <c r="AC36" i="206"/>
  <c r="AC36" i="207" s="1"/>
  <c r="AB36" i="206"/>
  <c r="AB36" i="207" s="1"/>
  <c r="AA36" i="207"/>
  <c r="AC41" i="206"/>
  <c r="AC41" i="207" s="1"/>
  <c r="AB41" i="206"/>
  <c r="AB41" i="207" s="1"/>
  <c r="AA41" i="207"/>
  <c r="L86" i="168"/>
  <c r="D27" i="170"/>
  <c r="CB27" i="168"/>
  <c r="U79" i="206"/>
  <c r="U59" i="206"/>
  <c r="U39" i="206"/>
  <c r="U19" i="206"/>
  <c r="U78" i="206"/>
  <c r="U58" i="206"/>
  <c r="U38" i="206"/>
  <c r="U18" i="206"/>
  <c r="U77" i="206"/>
  <c r="U57" i="206"/>
  <c r="U37" i="206"/>
  <c r="U17" i="206"/>
  <c r="U76" i="206"/>
  <c r="U56" i="206"/>
  <c r="U36" i="206"/>
  <c r="U16" i="206"/>
  <c r="U75" i="206"/>
  <c r="U55" i="206"/>
  <c r="U35" i="206"/>
  <c r="U15" i="206"/>
  <c r="U74" i="206"/>
  <c r="U54" i="206"/>
  <c r="U34" i="206"/>
  <c r="U14" i="206"/>
  <c r="U69" i="206"/>
  <c r="U49" i="206"/>
  <c r="U29" i="206"/>
  <c r="U87" i="206"/>
  <c r="U67" i="206"/>
  <c r="U47" i="206"/>
  <c r="U27" i="206"/>
  <c r="U86" i="206"/>
  <c r="U66" i="206"/>
  <c r="U46" i="206"/>
  <c r="U26" i="206"/>
  <c r="U85" i="206"/>
  <c r="U65" i="206"/>
  <c r="U45" i="206"/>
  <c r="U25" i="206"/>
  <c r="U84" i="206"/>
  <c r="U64" i="206"/>
  <c r="U44" i="206"/>
  <c r="U24" i="206"/>
  <c r="U83" i="206"/>
  <c r="U63" i="206"/>
  <c r="U43" i="206"/>
  <c r="U23" i="206"/>
  <c r="U82" i="206"/>
  <c r="U62" i="206"/>
  <c r="U42" i="206"/>
  <c r="U22" i="206"/>
  <c r="U81" i="206"/>
  <c r="U61" i="206"/>
  <c r="U41" i="206"/>
  <c r="U21" i="206"/>
  <c r="U70" i="206"/>
  <c r="U68" i="206"/>
  <c r="U60" i="206"/>
  <c r="U53" i="206"/>
  <c r="U52" i="206"/>
  <c r="U51" i="206"/>
  <c r="U50" i="206"/>
  <c r="U48" i="206"/>
  <c r="U40" i="206"/>
  <c r="U33" i="206"/>
  <c r="U32" i="206"/>
  <c r="U31" i="206"/>
  <c r="U30" i="206"/>
  <c r="U28" i="206"/>
  <c r="U20" i="206"/>
  <c r="U88" i="206"/>
  <c r="U80" i="206"/>
  <c r="U13" i="206"/>
  <c r="U73" i="206"/>
  <c r="U72" i="206"/>
  <c r="U71" i="206"/>
  <c r="CB9" i="170"/>
  <c r="CI9" i="168"/>
  <c r="BN86" i="168"/>
  <c r="AC20" i="201"/>
  <c r="AE20" i="205"/>
  <c r="AE20" i="201" s="1"/>
  <c r="AD20" i="205"/>
  <c r="AD20" i="201" s="1"/>
  <c r="AC29" i="201"/>
  <c r="AE29" i="205"/>
  <c r="AE29" i="201" s="1"/>
  <c r="AD29" i="205"/>
  <c r="AD29" i="201" s="1"/>
  <c r="AC37" i="201"/>
  <c r="AD37" i="205"/>
  <c r="AD37" i="201" s="1"/>
  <c r="AE37" i="205"/>
  <c r="AE37" i="201" s="1"/>
  <c r="AC43" i="201"/>
  <c r="AE43" i="205"/>
  <c r="AE43" i="201" s="1"/>
  <c r="AD43" i="205"/>
  <c r="AD43" i="201" s="1"/>
  <c r="J86" i="168"/>
  <c r="Y13" i="207"/>
  <c r="Y91" i="206"/>
  <c r="Y91" i="207" s="1"/>
  <c r="D46" i="170"/>
  <c r="CB46" i="168"/>
  <c r="BY86" i="168"/>
  <c r="AJ91" i="207"/>
  <c r="AL91" i="206"/>
  <c r="AL91" i="207" s="1"/>
  <c r="D13" i="170"/>
  <c r="CB13" i="168"/>
  <c r="P66" i="188"/>
  <c r="P66" i="190" s="1"/>
  <c r="P77" i="188"/>
  <c r="P77" i="190" s="1"/>
  <c r="P81" i="188"/>
  <c r="P81" i="190" s="1"/>
  <c r="P64" i="188"/>
  <c r="P64" i="190" s="1"/>
  <c r="P70" i="188"/>
  <c r="P70" i="190" s="1"/>
  <c r="P61" i="188"/>
  <c r="P61" i="190" s="1"/>
  <c r="P69" i="188"/>
  <c r="P69" i="190" s="1"/>
  <c r="P82" i="188"/>
  <c r="P82" i="190" s="1"/>
  <c r="P67" i="188"/>
  <c r="P67" i="190" s="1"/>
  <c r="P74" i="188"/>
  <c r="P74" i="190" s="1"/>
  <c r="P83" i="188"/>
  <c r="P83" i="190" s="1"/>
  <c r="P78" i="188"/>
  <c r="P78" i="190" s="1"/>
  <c r="P79" i="188"/>
  <c r="P79" i="190" s="1"/>
  <c r="P80" i="188"/>
  <c r="P80" i="190" s="1"/>
  <c r="P72" i="188"/>
  <c r="P72" i="190" s="1"/>
  <c r="P62" i="188"/>
  <c r="P62" i="190" s="1"/>
  <c r="P73" i="188"/>
  <c r="P73" i="190" s="1"/>
  <c r="P60" i="188"/>
  <c r="P60" i="190" s="1"/>
  <c r="P51" i="188"/>
  <c r="P51" i="190" s="1"/>
  <c r="P84" i="188"/>
  <c r="P84" i="190" s="1"/>
  <c r="P76" i="188"/>
  <c r="P76" i="190" s="1"/>
  <c r="P59" i="188"/>
  <c r="P59" i="190" s="1"/>
  <c r="P55" i="188"/>
  <c r="P55" i="190" s="1"/>
  <c r="P54" i="188"/>
  <c r="P54" i="190" s="1"/>
  <c r="P50" i="188"/>
  <c r="P50" i="190" s="1"/>
  <c r="P65" i="188"/>
  <c r="P65" i="190" s="1"/>
  <c r="P71" i="188"/>
  <c r="P71" i="190" s="1"/>
  <c r="P56" i="188"/>
  <c r="P56" i="190" s="1"/>
  <c r="P75" i="188"/>
  <c r="P75" i="190" s="1"/>
  <c r="P68" i="188"/>
  <c r="P68" i="190" s="1"/>
  <c r="P57" i="188"/>
  <c r="P57" i="190" s="1"/>
  <c r="P45" i="188"/>
  <c r="P45" i="190" s="1"/>
  <c r="P25" i="188"/>
  <c r="P25" i="190" s="1"/>
  <c r="P42" i="188"/>
  <c r="P42" i="190" s="1"/>
  <c r="P22" i="188"/>
  <c r="P22" i="190" s="1"/>
  <c r="P52" i="188"/>
  <c r="P52" i="190" s="1"/>
  <c r="P39" i="188"/>
  <c r="P39" i="190" s="1"/>
  <c r="P19" i="188"/>
  <c r="P19" i="190" s="1"/>
  <c r="P49" i="188"/>
  <c r="P49" i="190" s="1"/>
  <c r="P36" i="188"/>
  <c r="P36" i="190" s="1"/>
  <c r="P16" i="188"/>
  <c r="P16" i="190" s="1"/>
  <c r="P33" i="188"/>
  <c r="P33" i="190" s="1"/>
  <c r="P44" i="188"/>
  <c r="P44" i="190" s="1"/>
  <c r="P58" i="188"/>
  <c r="P58" i="190" s="1"/>
  <c r="P41" i="188"/>
  <c r="P41" i="190" s="1"/>
  <c r="P38" i="188"/>
  <c r="P38" i="190" s="1"/>
  <c r="P18" i="188"/>
  <c r="P18" i="190" s="1"/>
  <c r="P35" i="188"/>
  <c r="P35" i="190" s="1"/>
  <c r="P32" i="188"/>
  <c r="P32" i="190" s="1"/>
  <c r="P29" i="188"/>
  <c r="P29" i="190" s="1"/>
  <c r="P48" i="188"/>
  <c r="P48" i="190" s="1"/>
  <c r="P47" i="188"/>
  <c r="P47" i="190" s="1"/>
  <c r="P26" i="188"/>
  <c r="P26" i="190" s="1"/>
  <c r="P43" i="188"/>
  <c r="P43" i="190" s="1"/>
  <c r="P23" i="188"/>
  <c r="P23" i="190" s="1"/>
  <c r="P53" i="188"/>
  <c r="P53" i="190" s="1"/>
  <c r="P40" i="188"/>
  <c r="P40" i="190" s="1"/>
  <c r="P20" i="188"/>
  <c r="P20" i="190" s="1"/>
  <c r="P63" i="188"/>
  <c r="P63" i="190" s="1"/>
  <c r="P46" i="188"/>
  <c r="P46" i="190" s="1"/>
  <c r="P37" i="188"/>
  <c r="P37" i="190" s="1"/>
  <c r="P34" i="188"/>
  <c r="P34" i="190" s="1"/>
  <c r="P15" i="188"/>
  <c r="P15" i="190" s="1"/>
  <c r="P14" i="188"/>
  <c r="P14" i="190" s="1"/>
  <c r="P11" i="188"/>
  <c r="P11" i="190" s="1"/>
  <c r="P28" i="188"/>
  <c r="P28" i="190" s="1"/>
  <c r="P31" i="188"/>
  <c r="P31" i="190" s="1"/>
  <c r="P17" i="188"/>
  <c r="P17" i="190" s="1"/>
  <c r="P13" i="188"/>
  <c r="P13" i="190" s="1"/>
  <c r="P10" i="188"/>
  <c r="P10" i="190" s="1"/>
  <c r="P21" i="188"/>
  <c r="P21" i="190" s="1"/>
  <c r="P24" i="188"/>
  <c r="P24" i="190" s="1"/>
  <c r="P27" i="188"/>
  <c r="P27" i="190" s="1"/>
  <c r="P30" i="188"/>
  <c r="P30" i="190" s="1"/>
  <c r="P12" i="188"/>
  <c r="P12" i="190" s="1"/>
  <c r="P9" i="188"/>
  <c r="P92" i="188"/>
  <c r="P89" i="188"/>
  <c r="P89" i="190" s="1"/>
  <c r="P93" i="188"/>
  <c r="P93" i="190" s="1"/>
  <c r="P94" i="188"/>
  <c r="P94" i="190" s="1"/>
  <c r="P87" i="188"/>
  <c r="P87" i="190" s="1"/>
  <c r="AO71" i="188"/>
  <c r="AO71" i="190" s="1"/>
  <c r="AO82" i="188"/>
  <c r="AO82" i="190" s="1"/>
  <c r="AO52" i="188"/>
  <c r="AO52" i="190" s="1"/>
  <c r="AO69" i="188"/>
  <c r="AO69" i="190" s="1"/>
  <c r="AO68" i="188"/>
  <c r="AO68" i="190" s="1"/>
  <c r="AO63" i="188"/>
  <c r="AO63" i="190" s="1"/>
  <c r="AO60" i="188"/>
  <c r="AO60" i="190" s="1"/>
  <c r="AO75" i="188"/>
  <c r="AO75" i="190" s="1"/>
  <c r="AO78" i="188"/>
  <c r="AO78" i="190" s="1"/>
  <c r="AO73" i="188"/>
  <c r="AO73" i="190" s="1"/>
  <c r="AO62" i="188"/>
  <c r="AO62" i="190" s="1"/>
  <c r="AO79" i="188"/>
  <c r="AO79" i="190" s="1"/>
  <c r="AO83" i="188"/>
  <c r="AO83" i="190" s="1"/>
  <c r="AO80" i="188"/>
  <c r="AO80" i="190" s="1"/>
  <c r="AO84" i="188"/>
  <c r="AO84" i="190" s="1"/>
  <c r="AO70" i="188"/>
  <c r="AO70" i="190" s="1"/>
  <c r="AO51" i="188"/>
  <c r="AO51" i="190" s="1"/>
  <c r="AO81" i="188"/>
  <c r="AO81" i="190" s="1"/>
  <c r="AO58" i="188"/>
  <c r="AO58" i="190" s="1"/>
  <c r="AO48" i="188"/>
  <c r="AO48" i="190" s="1"/>
  <c r="AO76" i="188"/>
  <c r="AO76" i="190" s="1"/>
  <c r="AO61" i="188"/>
  <c r="AO61" i="190" s="1"/>
  <c r="AO77" i="188"/>
  <c r="AO77" i="190" s="1"/>
  <c r="AO72" i="188"/>
  <c r="AO72" i="190" s="1"/>
  <c r="AO67" i="188"/>
  <c r="AO67" i="190" s="1"/>
  <c r="AO64" i="188"/>
  <c r="AO64" i="190" s="1"/>
  <c r="AO59" i="188"/>
  <c r="AO59" i="190" s="1"/>
  <c r="AO55" i="188"/>
  <c r="AO55" i="190" s="1"/>
  <c r="AO53" i="188"/>
  <c r="AO53" i="190" s="1"/>
  <c r="AO56" i="188"/>
  <c r="AO56" i="190" s="1"/>
  <c r="AO66" i="188"/>
  <c r="AO66" i="190" s="1"/>
  <c r="AO57" i="188"/>
  <c r="AO57" i="190" s="1"/>
  <c r="AO74" i="188"/>
  <c r="AO74" i="190" s="1"/>
  <c r="AO65" i="188"/>
  <c r="AO65" i="190" s="1"/>
  <c r="AO30" i="188"/>
  <c r="AO30" i="190" s="1"/>
  <c r="AO54" i="188"/>
  <c r="AO54" i="190" s="1"/>
  <c r="AO27" i="188"/>
  <c r="AO27" i="190" s="1"/>
  <c r="AO49" i="188"/>
  <c r="AO49" i="190" s="1"/>
  <c r="AO44" i="188"/>
  <c r="AO44" i="190" s="1"/>
  <c r="AO24" i="188"/>
  <c r="AO24" i="190" s="1"/>
  <c r="AO41" i="188"/>
  <c r="AO41" i="190" s="1"/>
  <c r="AO21" i="188"/>
  <c r="AO21" i="190" s="1"/>
  <c r="AO38" i="188"/>
  <c r="AO38" i="190" s="1"/>
  <c r="AO18" i="188"/>
  <c r="AO18" i="190" s="1"/>
  <c r="AO50" i="188"/>
  <c r="AO50" i="190" s="1"/>
  <c r="AO35" i="188"/>
  <c r="AO35" i="190" s="1"/>
  <c r="AO47" i="188"/>
  <c r="AO47" i="190" s="1"/>
  <c r="AO43" i="188"/>
  <c r="AO43" i="190" s="1"/>
  <c r="AO23" i="188"/>
  <c r="AO23" i="190" s="1"/>
  <c r="AO40" i="188"/>
  <c r="AO40" i="190" s="1"/>
  <c r="AO20" i="188"/>
  <c r="AO20" i="190" s="1"/>
  <c r="AO37" i="188"/>
  <c r="AO37" i="190" s="1"/>
  <c r="AO46" i="188"/>
  <c r="AO46" i="190" s="1"/>
  <c r="AO34" i="188"/>
  <c r="AO34" i="190" s="1"/>
  <c r="AO31" i="188"/>
  <c r="AO31" i="190" s="1"/>
  <c r="AO28" i="188"/>
  <c r="AO28" i="190" s="1"/>
  <c r="AO45" i="188"/>
  <c r="AO45" i="190" s="1"/>
  <c r="AO25" i="188"/>
  <c r="AO25" i="190" s="1"/>
  <c r="AO42" i="188"/>
  <c r="AO42" i="190" s="1"/>
  <c r="AO22" i="188"/>
  <c r="AO22" i="190" s="1"/>
  <c r="AO39" i="188"/>
  <c r="AO39" i="190" s="1"/>
  <c r="AO19" i="188"/>
  <c r="AO19" i="190" s="1"/>
  <c r="AO15" i="188"/>
  <c r="AO15" i="190" s="1"/>
  <c r="AO14" i="188"/>
  <c r="AO14" i="190" s="1"/>
  <c r="AO16" i="188"/>
  <c r="AO16" i="190" s="1"/>
  <c r="AO36" i="188"/>
  <c r="AO36" i="190" s="1"/>
  <c r="AO13" i="188"/>
  <c r="AO13" i="190" s="1"/>
  <c r="AO10" i="188"/>
  <c r="AO10" i="190" s="1"/>
  <c r="AO17" i="188"/>
  <c r="AO17" i="190" s="1"/>
  <c r="AO12" i="188"/>
  <c r="AO12" i="190" s="1"/>
  <c r="AO9" i="188"/>
  <c r="AO33" i="188"/>
  <c r="AO33" i="190" s="1"/>
  <c r="AO26" i="188"/>
  <c r="AO26" i="190" s="1"/>
  <c r="AO29" i="188"/>
  <c r="AO29" i="190" s="1"/>
  <c r="AO32" i="188"/>
  <c r="AO32" i="190" s="1"/>
  <c r="AO11" i="188"/>
  <c r="AO11" i="190" s="1"/>
  <c r="AO89" i="188"/>
  <c r="AO89" i="190" s="1"/>
  <c r="AO93" i="188"/>
  <c r="AO93" i="190" s="1"/>
  <c r="AO87" i="188"/>
  <c r="AO87" i="190" s="1"/>
  <c r="AO94" i="188"/>
  <c r="AO94" i="190" s="1"/>
  <c r="AO92" i="188"/>
  <c r="G82" i="188"/>
  <c r="G82" i="190" s="1"/>
  <c r="G73" i="188"/>
  <c r="G73" i="190" s="1"/>
  <c r="G84" i="188"/>
  <c r="G84" i="190" s="1"/>
  <c r="G83" i="188"/>
  <c r="G83" i="190" s="1"/>
  <c r="G78" i="188"/>
  <c r="G78" i="190" s="1"/>
  <c r="G74" i="188"/>
  <c r="G74" i="190" s="1"/>
  <c r="G54" i="188"/>
  <c r="G54" i="190" s="1"/>
  <c r="G66" i="188"/>
  <c r="G66" i="190" s="1"/>
  <c r="G79" i="188"/>
  <c r="G79" i="190" s="1"/>
  <c r="G80" i="188"/>
  <c r="G80" i="190" s="1"/>
  <c r="G65" i="188"/>
  <c r="G65" i="190" s="1"/>
  <c r="G62" i="188"/>
  <c r="G62" i="190" s="1"/>
  <c r="G72" i="188"/>
  <c r="G72" i="190" s="1"/>
  <c r="G81" i="188"/>
  <c r="G81" i="190" s="1"/>
  <c r="G70" i="188"/>
  <c r="G70" i="190" s="1"/>
  <c r="G64" i="188"/>
  <c r="G64" i="190" s="1"/>
  <c r="G75" i="188"/>
  <c r="G75" i="190" s="1"/>
  <c r="G76" i="188"/>
  <c r="G76" i="190" s="1"/>
  <c r="G67" i="188"/>
  <c r="G67" i="190" s="1"/>
  <c r="G69" i="188"/>
  <c r="G69" i="190" s="1"/>
  <c r="G55" i="188"/>
  <c r="G55" i="190" s="1"/>
  <c r="G50" i="188"/>
  <c r="G50" i="190" s="1"/>
  <c r="G56" i="188"/>
  <c r="G56" i="190" s="1"/>
  <c r="G68" i="188"/>
  <c r="G68" i="190" s="1"/>
  <c r="G53" i="188"/>
  <c r="G53" i="190" s="1"/>
  <c r="G57" i="188"/>
  <c r="G57" i="190" s="1"/>
  <c r="G63" i="188"/>
  <c r="G63" i="190" s="1"/>
  <c r="G61" i="188"/>
  <c r="G61" i="190" s="1"/>
  <c r="G60" i="188"/>
  <c r="G60" i="190" s="1"/>
  <c r="G77" i="188"/>
  <c r="G77" i="190" s="1"/>
  <c r="G59" i="188"/>
  <c r="G59" i="190" s="1"/>
  <c r="G71" i="188"/>
  <c r="G71" i="190" s="1"/>
  <c r="G32" i="188"/>
  <c r="G32" i="190" s="1"/>
  <c r="G47" i="188"/>
  <c r="G47" i="190" s="1"/>
  <c r="G29" i="188"/>
  <c r="G29" i="190" s="1"/>
  <c r="G48" i="188"/>
  <c r="G48" i="190" s="1"/>
  <c r="G26" i="188"/>
  <c r="G26" i="190" s="1"/>
  <c r="G43" i="188"/>
  <c r="G43" i="190" s="1"/>
  <c r="G23" i="188"/>
  <c r="G23" i="190" s="1"/>
  <c r="G46" i="188"/>
  <c r="G46" i="190" s="1"/>
  <c r="G40" i="188"/>
  <c r="G40" i="190" s="1"/>
  <c r="G20" i="188"/>
  <c r="G20" i="190" s="1"/>
  <c r="G52" i="188"/>
  <c r="G52" i="190" s="1"/>
  <c r="G37" i="188"/>
  <c r="G37" i="190" s="1"/>
  <c r="G34" i="188"/>
  <c r="G34" i="190" s="1"/>
  <c r="G49" i="188"/>
  <c r="G49" i="190" s="1"/>
  <c r="G45" i="188"/>
  <c r="G45" i="190" s="1"/>
  <c r="G25" i="188"/>
  <c r="G25" i="190" s="1"/>
  <c r="G58" i="188"/>
  <c r="G58" i="190" s="1"/>
  <c r="G42" i="188"/>
  <c r="G42" i="190" s="1"/>
  <c r="G22" i="188"/>
  <c r="G22" i="190" s="1"/>
  <c r="G39" i="188"/>
  <c r="G39" i="190" s="1"/>
  <c r="G19" i="188"/>
  <c r="G19" i="190" s="1"/>
  <c r="G36" i="188"/>
  <c r="G36" i="190" s="1"/>
  <c r="G33" i="188"/>
  <c r="G33" i="190" s="1"/>
  <c r="G51" i="188"/>
  <c r="G51" i="190" s="1"/>
  <c r="G30" i="188"/>
  <c r="G30" i="190" s="1"/>
  <c r="G27" i="188"/>
  <c r="G27" i="190" s="1"/>
  <c r="G44" i="188"/>
  <c r="G44" i="190" s="1"/>
  <c r="G24" i="188"/>
  <c r="G24" i="190" s="1"/>
  <c r="G41" i="188"/>
  <c r="G41" i="190" s="1"/>
  <c r="G21" i="188"/>
  <c r="G21" i="190" s="1"/>
  <c r="G10" i="188"/>
  <c r="G10" i="190" s="1"/>
  <c r="G12" i="188"/>
  <c r="G12" i="190" s="1"/>
  <c r="G9" i="188"/>
  <c r="G18" i="188"/>
  <c r="G18" i="190" s="1"/>
  <c r="G38" i="188"/>
  <c r="G38" i="190" s="1"/>
  <c r="G28" i="188"/>
  <c r="G28" i="190" s="1"/>
  <c r="G15" i="188"/>
  <c r="G15" i="190" s="1"/>
  <c r="G14" i="188"/>
  <c r="G14" i="190" s="1"/>
  <c r="G31" i="188"/>
  <c r="G31" i="190" s="1"/>
  <c r="G16" i="188"/>
  <c r="G16" i="190" s="1"/>
  <c r="G11" i="188"/>
  <c r="G11" i="190" s="1"/>
  <c r="G17" i="188"/>
  <c r="G17" i="190" s="1"/>
  <c r="G35" i="188"/>
  <c r="G35" i="190" s="1"/>
  <c r="G13" i="188"/>
  <c r="G13" i="190" s="1"/>
  <c r="G94" i="188"/>
  <c r="G94" i="190" s="1"/>
  <c r="G92" i="188"/>
  <c r="G89" i="188"/>
  <c r="G89" i="190" s="1"/>
  <c r="G93" i="188"/>
  <c r="G93" i="190" s="1"/>
  <c r="G87" i="188"/>
  <c r="G87" i="190" s="1"/>
  <c r="L78" i="188"/>
  <c r="L78" i="190" s="1"/>
  <c r="L72" i="188"/>
  <c r="L72" i="190" s="1"/>
  <c r="L59" i="188"/>
  <c r="L59" i="190" s="1"/>
  <c r="L84" i="188"/>
  <c r="L84" i="190" s="1"/>
  <c r="L71" i="188"/>
  <c r="L71" i="190" s="1"/>
  <c r="L81" i="188"/>
  <c r="L81" i="190" s="1"/>
  <c r="L82" i="188"/>
  <c r="L82" i="190" s="1"/>
  <c r="L68" i="188"/>
  <c r="L68" i="190" s="1"/>
  <c r="L76" i="188"/>
  <c r="L76" i="190" s="1"/>
  <c r="L77" i="188"/>
  <c r="L77" i="190" s="1"/>
  <c r="L83" i="188"/>
  <c r="L83" i="190" s="1"/>
  <c r="L74" i="188"/>
  <c r="L74" i="190" s="1"/>
  <c r="L79" i="188"/>
  <c r="L79" i="190" s="1"/>
  <c r="L73" i="188"/>
  <c r="L73" i="190" s="1"/>
  <c r="L57" i="188"/>
  <c r="L57" i="190" s="1"/>
  <c r="L63" i="188"/>
  <c r="L63" i="190" s="1"/>
  <c r="L58" i="188"/>
  <c r="L58" i="190" s="1"/>
  <c r="L52" i="188"/>
  <c r="L52" i="190" s="1"/>
  <c r="L64" i="188"/>
  <c r="L64" i="190" s="1"/>
  <c r="L61" i="188"/>
  <c r="L61" i="190" s="1"/>
  <c r="L67" i="188"/>
  <c r="L67" i="190" s="1"/>
  <c r="L62" i="188"/>
  <c r="L62" i="190" s="1"/>
  <c r="L60" i="188"/>
  <c r="L60" i="190" s="1"/>
  <c r="L66" i="188"/>
  <c r="L66" i="190" s="1"/>
  <c r="L80" i="188"/>
  <c r="L80" i="190" s="1"/>
  <c r="L70" i="188"/>
  <c r="L70" i="190" s="1"/>
  <c r="L65" i="188"/>
  <c r="L65" i="190" s="1"/>
  <c r="L55" i="188"/>
  <c r="L55" i="190" s="1"/>
  <c r="L54" i="188"/>
  <c r="L54" i="190" s="1"/>
  <c r="L75" i="188"/>
  <c r="L75" i="190" s="1"/>
  <c r="L69" i="188"/>
  <c r="L69" i="190" s="1"/>
  <c r="L56" i="188"/>
  <c r="L56" i="190" s="1"/>
  <c r="L46" i="188"/>
  <c r="L46" i="190" s="1"/>
  <c r="L40" i="188"/>
  <c r="L40" i="190" s="1"/>
  <c r="L37" i="188"/>
  <c r="L37" i="190" s="1"/>
  <c r="L17" i="188"/>
  <c r="L17" i="190" s="1"/>
  <c r="L34" i="188"/>
  <c r="L34" i="190" s="1"/>
  <c r="L31" i="188"/>
  <c r="L31" i="190" s="1"/>
  <c r="L28" i="188"/>
  <c r="L28" i="190" s="1"/>
  <c r="L50" i="188"/>
  <c r="L50" i="190" s="1"/>
  <c r="L45" i="188"/>
  <c r="L45" i="190" s="1"/>
  <c r="L25" i="188"/>
  <c r="L25" i="190" s="1"/>
  <c r="L49" i="188"/>
  <c r="L49" i="190" s="1"/>
  <c r="L42" i="188"/>
  <c r="L42" i="190" s="1"/>
  <c r="L39" i="188"/>
  <c r="L39" i="190" s="1"/>
  <c r="L36" i="188"/>
  <c r="L36" i="190" s="1"/>
  <c r="L30" i="188"/>
  <c r="L30" i="190" s="1"/>
  <c r="L27" i="188"/>
  <c r="L27" i="190" s="1"/>
  <c r="L51" i="188"/>
  <c r="L51" i="190" s="1"/>
  <c r="L44" i="188"/>
  <c r="L44" i="190" s="1"/>
  <c r="L24" i="188"/>
  <c r="L24" i="190" s="1"/>
  <c r="L41" i="188"/>
  <c r="L41" i="190" s="1"/>
  <c r="L21" i="188"/>
  <c r="L21" i="190" s="1"/>
  <c r="L38" i="188"/>
  <c r="L38" i="190" s="1"/>
  <c r="L18" i="188"/>
  <c r="L18" i="190" s="1"/>
  <c r="L35" i="188"/>
  <c r="L35" i="190" s="1"/>
  <c r="L32" i="188"/>
  <c r="L32" i="190" s="1"/>
  <c r="L29" i="188"/>
  <c r="L29" i="190" s="1"/>
  <c r="L48" i="188"/>
  <c r="L48" i="190" s="1"/>
  <c r="L47" i="188"/>
  <c r="L47" i="190" s="1"/>
  <c r="L26" i="188"/>
  <c r="L26" i="190" s="1"/>
  <c r="L12" i="188"/>
  <c r="L12" i="190" s="1"/>
  <c r="L33" i="188"/>
  <c r="L33" i="190" s="1"/>
  <c r="L9" i="188"/>
  <c r="L19" i="188"/>
  <c r="L19" i="190" s="1"/>
  <c r="L22" i="188"/>
  <c r="L22" i="190" s="1"/>
  <c r="L15" i="188"/>
  <c r="L15" i="190" s="1"/>
  <c r="L16" i="188"/>
  <c r="L16" i="190" s="1"/>
  <c r="L14" i="188"/>
  <c r="L14" i="190" s="1"/>
  <c r="L11" i="188"/>
  <c r="L11" i="190" s="1"/>
  <c r="L43" i="188"/>
  <c r="L43" i="190" s="1"/>
  <c r="L13" i="188"/>
  <c r="L13" i="190" s="1"/>
  <c r="L53" i="188"/>
  <c r="L53" i="190" s="1"/>
  <c r="L10" i="188"/>
  <c r="L10" i="190" s="1"/>
  <c r="L23" i="188"/>
  <c r="L23" i="190" s="1"/>
  <c r="L20" i="188"/>
  <c r="L20" i="190" s="1"/>
  <c r="L93" i="188"/>
  <c r="L93" i="190" s="1"/>
  <c r="L87" i="188"/>
  <c r="L87" i="190" s="1"/>
  <c r="L92" i="188"/>
  <c r="L89" i="188"/>
  <c r="L89" i="190" s="1"/>
  <c r="L94" i="188"/>
  <c r="L94" i="190" s="1"/>
  <c r="AA15" i="207"/>
  <c r="AC15" i="206"/>
  <c r="AC15" i="207" s="1"/>
  <c r="AB15" i="206"/>
  <c r="AB15" i="207" s="1"/>
  <c r="AC26" i="206"/>
  <c r="AC26" i="207" s="1"/>
  <c r="AB26" i="206"/>
  <c r="AB26" i="207" s="1"/>
  <c r="AA26" i="207"/>
  <c r="AC56" i="206"/>
  <c r="AC56" i="207" s="1"/>
  <c r="AB56" i="206"/>
  <c r="AB56" i="207" s="1"/>
  <c r="AA56" i="207"/>
  <c r="AC61" i="206"/>
  <c r="AC61" i="207" s="1"/>
  <c r="AA61" i="207"/>
  <c r="AB61" i="206"/>
  <c r="AB61" i="207" s="1"/>
  <c r="AI86" i="168"/>
  <c r="BW86" i="168"/>
  <c r="BZ86" i="168"/>
  <c r="D44" i="170"/>
  <c r="CB44" i="168"/>
  <c r="D57" i="170"/>
  <c r="CB57" i="168"/>
  <c r="BH86" i="168"/>
  <c r="AJ66" i="188"/>
  <c r="AJ66" i="190" s="1"/>
  <c r="AJ77" i="188"/>
  <c r="AJ77" i="190" s="1"/>
  <c r="AJ71" i="188"/>
  <c r="AJ71" i="190" s="1"/>
  <c r="AJ64" i="188"/>
  <c r="AJ64" i="190" s="1"/>
  <c r="AJ61" i="188"/>
  <c r="AJ61" i="190" s="1"/>
  <c r="AJ84" i="188"/>
  <c r="AJ84" i="190" s="1"/>
  <c r="AJ70" i="188"/>
  <c r="AJ70" i="190" s="1"/>
  <c r="AJ81" i="188"/>
  <c r="AJ81" i="190" s="1"/>
  <c r="AJ82" i="188"/>
  <c r="AJ82" i="190" s="1"/>
  <c r="AJ75" i="188"/>
  <c r="AJ75" i="190" s="1"/>
  <c r="AJ76" i="188"/>
  <c r="AJ76" i="190" s="1"/>
  <c r="AJ83" i="188"/>
  <c r="AJ83" i="190" s="1"/>
  <c r="AJ78" i="188"/>
  <c r="AJ78" i="190" s="1"/>
  <c r="AJ73" i="188"/>
  <c r="AJ73" i="190" s="1"/>
  <c r="AJ79" i="188"/>
  <c r="AJ79" i="190" s="1"/>
  <c r="AJ80" i="188"/>
  <c r="AJ80" i="190" s="1"/>
  <c r="AJ72" i="188"/>
  <c r="AJ72" i="190" s="1"/>
  <c r="AJ74" i="188"/>
  <c r="AJ74" i="190" s="1"/>
  <c r="AJ65" i="188"/>
  <c r="AJ65" i="190" s="1"/>
  <c r="AJ58" i="188"/>
  <c r="AJ58" i="190" s="1"/>
  <c r="AJ69" i="188"/>
  <c r="AJ69" i="190" s="1"/>
  <c r="AJ63" i="188"/>
  <c r="AJ63" i="190" s="1"/>
  <c r="AJ51" i="188"/>
  <c r="AJ51" i="190" s="1"/>
  <c r="AJ68" i="188"/>
  <c r="AJ68" i="190" s="1"/>
  <c r="AJ62" i="188"/>
  <c r="AJ62" i="190" s="1"/>
  <c r="AJ60" i="188"/>
  <c r="AJ60" i="190" s="1"/>
  <c r="AJ67" i="188"/>
  <c r="AJ67" i="190" s="1"/>
  <c r="AJ50" i="188"/>
  <c r="AJ50" i="190" s="1"/>
  <c r="AJ54" i="188"/>
  <c r="AJ54" i="190" s="1"/>
  <c r="AJ55" i="188"/>
  <c r="AJ55" i="190" s="1"/>
  <c r="AJ59" i="188"/>
  <c r="AJ59" i="190" s="1"/>
  <c r="AJ56" i="188"/>
  <c r="AJ56" i="190" s="1"/>
  <c r="AJ57" i="188"/>
  <c r="AJ57" i="190" s="1"/>
  <c r="AJ45" i="188"/>
  <c r="AJ45" i="190" s="1"/>
  <c r="AJ25" i="188"/>
  <c r="AJ25" i="190" s="1"/>
  <c r="AJ42" i="188"/>
  <c r="AJ42" i="190" s="1"/>
  <c r="AJ22" i="188"/>
  <c r="AJ22" i="190" s="1"/>
  <c r="AJ39" i="188"/>
  <c r="AJ39" i="190" s="1"/>
  <c r="AJ19" i="188"/>
  <c r="AJ19" i="190" s="1"/>
  <c r="AJ36" i="188"/>
  <c r="AJ36" i="190" s="1"/>
  <c r="AJ16" i="188"/>
  <c r="AJ16" i="190" s="1"/>
  <c r="AJ33" i="188"/>
  <c r="AJ33" i="190" s="1"/>
  <c r="AJ53" i="188"/>
  <c r="AJ53" i="190" s="1"/>
  <c r="AJ49" i="188"/>
  <c r="AJ49" i="190" s="1"/>
  <c r="AJ44" i="188"/>
  <c r="AJ44" i="190" s="1"/>
  <c r="AJ41" i="188"/>
  <c r="AJ41" i="190" s="1"/>
  <c r="AJ38" i="188"/>
  <c r="AJ38" i="190" s="1"/>
  <c r="AJ18" i="188"/>
  <c r="AJ18" i="190" s="1"/>
  <c r="AJ35" i="188"/>
  <c r="AJ35" i="190" s="1"/>
  <c r="AJ52" i="188"/>
  <c r="AJ52" i="190" s="1"/>
  <c r="AJ32" i="188"/>
  <c r="AJ32" i="190" s="1"/>
  <c r="AJ29" i="188"/>
  <c r="AJ29" i="190" s="1"/>
  <c r="AJ26" i="188"/>
  <c r="AJ26" i="190" s="1"/>
  <c r="AJ47" i="188"/>
  <c r="AJ47" i="190" s="1"/>
  <c r="AJ43" i="188"/>
  <c r="AJ43" i="190" s="1"/>
  <c r="AJ23" i="188"/>
  <c r="AJ23" i="190" s="1"/>
  <c r="AJ40" i="188"/>
  <c r="AJ40" i="190" s="1"/>
  <c r="AJ20" i="188"/>
  <c r="AJ20" i="190" s="1"/>
  <c r="AJ48" i="188"/>
  <c r="AJ48" i="190" s="1"/>
  <c r="AJ37" i="188"/>
  <c r="AJ37" i="190" s="1"/>
  <c r="AJ17" i="188"/>
  <c r="AJ17" i="190" s="1"/>
  <c r="AJ46" i="188"/>
  <c r="AJ46" i="190" s="1"/>
  <c r="AJ34" i="188"/>
  <c r="AJ34" i="190" s="1"/>
  <c r="AJ28" i="188"/>
  <c r="AJ28" i="190" s="1"/>
  <c r="AJ31" i="188"/>
  <c r="AJ31" i="190" s="1"/>
  <c r="AJ11" i="188"/>
  <c r="AJ11" i="190" s="1"/>
  <c r="AJ15" i="188"/>
  <c r="AJ15" i="190" s="1"/>
  <c r="AJ14" i="188"/>
  <c r="AJ14" i="190" s="1"/>
  <c r="AJ21" i="188"/>
  <c r="AJ21" i="190" s="1"/>
  <c r="AJ24" i="188"/>
  <c r="AJ24" i="190" s="1"/>
  <c r="AJ27" i="188"/>
  <c r="AJ27" i="190" s="1"/>
  <c r="AJ30" i="188"/>
  <c r="AJ30" i="190" s="1"/>
  <c r="AJ13" i="188"/>
  <c r="AJ13" i="190" s="1"/>
  <c r="AJ10" i="188"/>
  <c r="AJ10" i="190" s="1"/>
  <c r="AJ12" i="188"/>
  <c r="AJ12" i="190" s="1"/>
  <c r="AJ9" i="188"/>
  <c r="AJ92" i="188"/>
  <c r="AJ89" i="188"/>
  <c r="AJ89" i="190" s="1"/>
  <c r="AJ93" i="188"/>
  <c r="AJ93" i="190" s="1"/>
  <c r="AJ94" i="188"/>
  <c r="AJ94" i="190" s="1"/>
  <c r="AJ87" i="188"/>
  <c r="AJ87" i="190" s="1"/>
  <c r="BI80" i="188"/>
  <c r="BI80" i="190" s="1"/>
  <c r="BI71" i="188"/>
  <c r="BI71" i="190" s="1"/>
  <c r="BI82" i="188"/>
  <c r="BI82" i="190" s="1"/>
  <c r="BI52" i="188"/>
  <c r="BI52" i="190" s="1"/>
  <c r="BI84" i="188"/>
  <c r="BI84" i="190" s="1"/>
  <c r="BI81" i="188"/>
  <c r="BI81" i="190" s="1"/>
  <c r="BI69" i="188"/>
  <c r="BI69" i="190" s="1"/>
  <c r="BI63" i="188"/>
  <c r="BI63" i="190" s="1"/>
  <c r="BI68" i="188"/>
  <c r="BI68" i="190" s="1"/>
  <c r="BI60" i="188"/>
  <c r="BI60" i="190" s="1"/>
  <c r="BI76" i="188"/>
  <c r="BI76" i="190" s="1"/>
  <c r="BI66" i="188"/>
  <c r="BI66" i="190" s="1"/>
  <c r="BI62" i="188"/>
  <c r="BI62" i="190" s="1"/>
  <c r="BI77" i="188"/>
  <c r="BI77" i="190" s="1"/>
  <c r="BI73" i="188"/>
  <c r="BI73" i="190" s="1"/>
  <c r="BI79" i="188"/>
  <c r="BI79" i="190" s="1"/>
  <c r="BI83" i="188"/>
  <c r="BI83" i="190" s="1"/>
  <c r="BI51" i="188"/>
  <c r="BI51" i="190" s="1"/>
  <c r="BI75" i="188"/>
  <c r="BI75" i="190" s="1"/>
  <c r="BI48" i="188"/>
  <c r="BI48" i="190" s="1"/>
  <c r="BI58" i="188"/>
  <c r="BI58" i="190" s="1"/>
  <c r="BI65" i="188"/>
  <c r="BI65" i="190" s="1"/>
  <c r="BI78" i="188"/>
  <c r="BI78" i="190" s="1"/>
  <c r="BI54" i="188"/>
  <c r="BI54" i="190" s="1"/>
  <c r="BI74" i="188"/>
  <c r="BI74" i="190" s="1"/>
  <c r="BI61" i="188"/>
  <c r="BI61" i="190" s="1"/>
  <c r="BI53" i="188"/>
  <c r="BI53" i="190" s="1"/>
  <c r="BI55" i="188"/>
  <c r="BI55" i="190" s="1"/>
  <c r="BI70" i="188"/>
  <c r="BI70" i="190" s="1"/>
  <c r="BI56" i="188"/>
  <c r="BI56" i="190" s="1"/>
  <c r="BI59" i="188"/>
  <c r="BI59" i="190" s="1"/>
  <c r="BI57" i="188"/>
  <c r="BI57" i="190" s="1"/>
  <c r="BI67" i="188"/>
  <c r="BI67" i="190" s="1"/>
  <c r="BI64" i="188"/>
  <c r="BI64" i="190" s="1"/>
  <c r="BI72" i="188"/>
  <c r="BI72" i="190" s="1"/>
  <c r="BI30" i="188"/>
  <c r="BI30" i="190" s="1"/>
  <c r="BI27" i="188"/>
  <c r="BI27" i="190" s="1"/>
  <c r="BI44" i="188"/>
  <c r="BI44" i="190" s="1"/>
  <c r="BI24" i="188"/>
  <c r="BI24" i="190" s="1"/>
  <c r="BI41" i="188"/>
  <c r="BI41" i="190" s="1"/>
  <c r="BI21" i="188"/>
  <c r="BI21" i="190" s="1"/>
  <c r="BI38" i="188"/>
  <c r="BI38" i="190" s="1"/>
  <c r="BI18" i="188"/>
  <c r="BI18" i="190" s="1"/>
  <c r="BI35" i="188"/>
  <c r="BI35" i="190" s="1"/>
  <c r="BI32" i="188"/>
  <c r="BI32" i="190" s="1"/>
  <c r="BI49" i="188"/>
  <c r="BI49" i="190" s="1"/>
  <c r="BI43" i="188"/>
  <c r="BI43" i="190" s="1"/>
  <c r="BI23" i="188"/>
  <c r="BI23" i="190" s="1"/>
  <c r="BI47" i="188"/>
  <c r="BI47" i="190" s="1"/>
  <c r="BI40" i="188"/>
  <c r="BI40" i="190" s="1"/>
  <c r="BI20" i="188"/>
  <c r="BI20" i="190" s="1"/>
  <c r="BI37" i="188"/>
  <c r="BI37" i="190" s="1"/>
  <c r="BI17" i="188"/>
  <c r="BI17" i="190" s="1"/>
  <c r="BI34" i="188"/>
  <c r="BI34" i="190" s="1"/>
  <c r="BI50" i="188"/>
  <c r="BI50" i="190" s="1"/>
  <c r="BI46" i="188"/>
  <c r="BI46" i="190" s="1"/>
  <c r="BI31" i="188"/>
  <c r="BI31" i="190" s="1"/>
  <c r="BI28" i="188"/>
  <c r="BI28" i="190" s="1"/>
  <c r="BI45" i="188"/>
  <c r="BI45" i="190" s="1"/>
  <c r="BI25" i="188"/>
  <c r="BI25" i="190" s="1"/>
  <c r="BI42" i="188"/>
  <c r="BI42" i="190" s="1"/>
  <c r="BI22" i="188"/>
  <c r="BI22" i="190" s="1"/>
  <c r="BI39" i="188"/>
  <c r="BI39" i="190" s="1"/>
  <c r="BI19" i="188"/>
  <c r="BI19" i="190" s="1"/>
  <c r="BI14" i="188"/>
  <c r="BI14" i="190" s="1"/>
  <c r="BI36" i="188"/>
  <c r="BI36" i="190" s="1"/>
  <c r="BI15" i="188"/>
  <c r="BI15" i="190" s="1"/>
  <c r="BI13" i="188"/>
  <c r="BI13" i="190" s="1"/>
  <c r="BI16" i="188"/>
  <c r="BI16" i="190" s="1"/>
  <c r="BI10" i="188"/>
  <c r="BI10" i="190" s="1"/>
  <c r="BI26" i="188"/>
  <c r="BI26" i="190" s="1"/>
  <c r="BI29" i="188"/>
  <c r="BI29" i="190" s="1"/>
  <c r="BI33" i="188"/>
  <c r="BI33" i="190" s="1"/>
  <c r="BI12" i="188"/>
  <c r="BI12" i="190" s="1"/>
  <c r="BI9" i="188"/>
  <c r="BI11" i="188"/>
  <c r="BI11" i="190" s="1"/>
  <c r="BI89" i="188"/>
  <c r="BI89" i="190" s="1"/>
  <c r="BI93" i="188"/>
  <c r="BI93" i="190" s="1"/>
  <c r="BI87" i="188"/>
  <c r="BI87" i="190" s="1"/>
  <c r="BI94" i="188"/>
  <c r="BI94" i="190" s="1"/>
  <c r="BI92" i="188"/>
  <c r="AA82" i="188"/>
  <c r="AA82" i="190" s="1"/>
  <c r="AA73" i="188"/>
  <c r="AA73" i="190" s="1"/>
  <c r="AA84" i="188"/>
  <c r="AA84" i="190" s="1"/>
  <c r="AA76" i="188"/>
  <c r="AA76" i="190" s="1"/>
  <c r="AA54" i="188"/>
  <c r="AA54" i="190" s="1"/>
  <c r="AA77" i="188"/>
  <c r="AA77" i="190" s="1"/>
  <c r="AA74" i="188"/>
  <c r="AA74" i="190" s="1"/>
  <c r="AA78" i="188"/>
  <c r="AA78" i="190" s="1"/>
  <c r="AA66" i="188"/>
  <c r="AA66" i="190" s="1"/>
  <c r="AA83" i="188"/>
  <c r="AA83" i="190" s="1"/>
  <c r="AA62" i="188"/>
  <c r="AA62" i="190" s="1"/>
  <c r="AA79" i="188"/>
  <c r="AA79" i="190" s="1"/>
  <c r="AA65" i="188"/>
  <c r="AA65" i="190" s="1"/>
  <c r="AA80" i="188"/>
  <c r="AA80" i="190" s="1"/>
  <c r="AA81" i="188"/>
  <c r="AA81" i="190" s="1"/>
  <c r="AA64" i="188"/>
  <c r="AA64" i="190" s="1"/>
  <c r="AA70" i="188"/>
  <c r="AA70" i="190" s="1"/>
  <c r="AA68" i="188"/>
  <c r="AA68" i="190" s="1"/>
  <c r="AA75" i="188"/>
  <c r="AA75" i="190" s="1"/>
  <c r="AA59" i="188"/>
  <c r="AA59" i="190" s="1"/>
  <c r="AA50" i="188"/>
  <c r="AA50" i="190" s="1"/>
  <c r="AA55" i="188"/>
  <c r="AA55" i="190" s="1"/>
  <c r="AA56" i="188"/>
  <c r="AA56" i="190" s="1"/>
  <c r="AA53" i="188"/>
  <c r="AA53" i="190" s="1"/>
  <c r="AA71" i="188"/>
  <c r="AA71" i="190" s="1"/>
  <c r="AA72" i="188"/>
  <c r="AA72" i="190" s="1"/>
  <c r="AA69" i="188"/>
  <c r="AA69" i="190" s="1"/>
  <c r="AA58" i="188"/>
  <c r="AA58" i="190" s="1"/>
  <c r="AA63" i="188"/>
  <c r="AA63" i="190" s="1"/>
  <c r="AA61" i="188"/>
  <c r="AA61" i="190" s="1"/>
  <c r="AA67" i="188"/>
  <c r="AA67" i="190" s="1"/>
  <c r="AA60" i="188"/>
  <c r="AA60" i="190" s="1"/>
  <c r="AA32" i="188"/>
  <c r="AA32" i="190" s="1"/>
  <c r="AA29" i="188"/>
  <c r="AA29" i="190" s="1"/>
  <c r="AA51" i="188"/>
  <c r="AA51" i="190" s="1"/>
  <c r="AA47" i="188"/>
  <c r="AA47" i="190" s="1"/>
  <c r="AA26" i="188"/>
  <c r="AA26" i="190" s="1"/>
  <c r="AA43" i="188"/>
  <c r="AA43" i="190" s="1"/>
  <c r="AA23" i="188"/>
  <c r="AA23" i="190" s="1"/>
  <c r="AA40" i="188"/>
  <c r="AA40" i="190" s="1"/>
  <c r="AA20" i="188"/>
  <c r="AA20" i="190" s="1"/>
  <c r="AA57" i="188"/>
  <c r="AA57" i="190" s="1"/>
  <c r="AA48" i="188"/>
  <c r="AA48" i="190" s="1"/>
  <c r="AA46" i="188"/>
  <c r="AA46" i="190" s="1"/>
  <c r="AA37" i="188"/>
  <c r="AA37" i="190" s="1"/>
  <c r="AA34" i="188"/>
  <c r="AA34" i="190" s="1"/>
  <c r="AA45" i="188"/>
  <c r="AA45" i="190" s="1"/>
  <c r="AA25" i="188"/>
  <c r="AA25" i="190" s="1"/>
  <c r="AA42" i="188"/>
  <c r="AA42" i="190" s="1"/>
  <c r="AA22" i="188"/>
  <c r="AA22" i="190" s="1"/>
  <c r="AA39" i="188"/>
  <c r="AA39" i="190" s="1"/>
  <c r="AA19" i="188"/>
  <c r="AA19" i="190" s="1"/>
  <c r="AA49" i="188"/>
  <c r="AA49" i="190" s="1"/>
  <c r="AA36" i="188"/>
  <c r="AA36" i="190" s="1"/>
  <c r="AA33" i="188"/>
  <c r="AA33" i="190" s="1"/>
  <c r="AA52" i="188"/>
  <c r="AA52" i="190" s="1"/>
  <c r="AA30" i="188"/>
  <c r="AA30" i="190" s="1"/>
  <c r="AA27" i="188"/>
  <c r="AA27" i="190" s="1"/>
  <c r="AA44" i="188"/>
  <c r="AA44" i="190" s="1"/>
  <c r="AA24" i="188"/>
  <c r="AA24" i="190" s="1"/>
  <c r="AA41" i="188"/>
  <c r="AA41" i="190" s="1"/>
  <c r="AA21" i="188"/>
  <c r="AA21" i="190" s="1"/>
  <c r="AA17" i="188"/>
  <c r="AA17" i="190" s="1"/>
  <c r="AA10" i="188"/>
  <c r="AA10" i="190" s="1"/>
  <c r="AA18" i="188"/>
  <c r="AA18" i="190" s="1"/>
  <c r="AA28" i="188"/>
  <c r="AA28" i="190" s="1"/>
  <c r="AA12" i="188"/>
  <c r="AA12" i="190" s="1"/>
  <c r="AA31" i="188"/>
  <c r="AA31" i="190" s="1"/>
  <c r="AA9" i="188"/>
  <c r="AA38" i="188"/>
  <c r="AA38" i="190" s="1"/>
  <c r="AA14" i="188"/>
  <c r="AA14" i="190" s="1"/>
  <c r="AA11" i="188"/>
  <c r="AA11" i="190" s="1"/>
  <c r="AA15" i="188"/>
  <c r="AA15" i="190" s="1"/>
  <c r="AA35" i="188"/>
  <c r="AA35" i="190" s="1"/>
  <c r="AA16" i="188"/>
  <c r="AA16" i="190" s="1"/>
  <c r="AA13" i="188"/>
  <c r="AA13" i="190" s="1"/>
  <c r="AA94" i="188"/>
  <c r="AA94" i="190" s="1"/>
  <c r="AA92" i="188"/>
  <c r="AA89" i="188"/>
  <c r="AA89" i="190" s="1"/>
  <c r="AA93" i="188"/>
  <c r="AA93" i="190" s="1"/>
  <c r="AA87" i="188"/>
  <c r="AA87" i="190" s="1"/>
  <c r="AF78" i="188"/>
  <c r="AF78" i="190" s="1"/>
  <c r="AF79" i="188"/>
  <c r="AF79" i="190" s="1"/>
  <c r="AF65" i="188"/>
  <c r="AF65" i="190" s="1"/>
  <c r="AF59" i="188"/>
  <c r="AF59" i="190" s="1"/>
  <c r="AF80" i="188"/>
  <c r="AF80" i="190" s="1"/>
  <c r="AF72" i="188"/>
  <c r="AF72" i="190" s="1"/>
  <c r="AF71" i="188"/>
  <c r="AF71" i="190" s="1"/>
  <c r="AF84" i="188"/>
  <c r="AF84" i="190" s="1"/>
  <c r="AF81" i="188"/>
  <c r="AF81" i="190" s="1"/>
  <c r="AF82" i="188"/>
  <c r="AF82" i="190" s="1"/>
  <c r="AF76" i="188"/>
  <c r="AF76" i="190" s="1"/>
  <c r="AF77" i="188"/>
  <c r="AF77" i="190" s="1"/>
  <c r="AF74" i="188"/>
  <c r="AF74" i="190" s="1"/>
  <c r="AF66" i="188"/>
  <c r="AF66" i="190" s="1"/>
  <c r="AF83" i="188"/>
  <c r="AF83" i="190" s="1"/>
  <c r="AF56" i="188"/>
  <c r="AF56" i="190" s="1"/>
  <c r="AF57" i="188"/>
  <c r="AF57" i="190" s="1"/>
  <c r="AF52" i="188"/>
  <c r="AF52" i="190" s="1"/>
  <c r="AF70" i="188"/>
  <c r="AF70" i="190" s="1"/>
  <c r="AF69" i="188"/>
  <c r="AF69" i="190" s="1"/>
  <c r="AF63" i="188"/>
  <c r="AF63" i="190" s="1"/>
  <c r="AF68" i="188"/>
  <c r="AF68" i="190" s="1"/>
  <c r="AF61" i="188"/>
  <c r="AF61" i="190" s="1"/>
  <c r="AF75" i="188"/>
  <c r="AF75" i="190" s="1"/>
  <c r="AF64" i="188"/>
  <c r="AF64" i="190" s="1"/>
  <c r="AF62" i="188"/>
  <c r="AF62" i="190" s="1"/>
  <c r="AF60" i="188"/>
  <c r="AF60" i="190" s="1"/>
  <c r="AF67" i="188"/>
  <c r="AF67" i="190" s="1"/>
  <c r="AF73" i="188"/>
  <c r="AF73" i="190" s="1"/>
  <c r="AF54" i="188"/>
  <c r="AF54" i="190" s="1"/>
  <c r="AF55" i="188"/>
  <c r="AF55" i="190" s="1"/>
  <c r="AF40" i="188"/>
  <c r="AF40" i="190" s="1"/>
  <c r="AF51" i="188"/>
  <c r="AF51" i="190" s="1"/>
  <c r="AF48" i="188"/>
  <c r="AF48" i="190" s="1"/>
  <c r="AF46" i="188"/>
  <c r="AF46" i="190" s="1"/>
  <c r="AF37" i="188"/>
  <c r="AF37" i="190" s="1"/>
  <c r="AF17" i="188"/>
  <c r="AF17" i="190" s="1"/>
  <c r="AF34" i="188"/>
  <c r="AF34" i="190" s="1"/>
  <c r="AF31" i="188"/>
  <c r="AF31" i="190" s="1"/>
  <c r="AF28" i="188"/>
  <c r="AF28" i="190" s="1"/>
  <c r="AF58" i="188"/>
  <c r="AF58" i="190" s="1"/>
  <c r="AF45" i="188"/>
  <c r="AF45" i="190" s="1"/>
  <c r="AF25" i="188"/>
  <c r="AF25" i="190" s="1"/>
  <c r="AF42" i="188"/>
  <c r="AF42" i="190" s="1"/>
  <c r="AF39" i="188"/>
  <c r="AF39" i="190" s="1"/>
  <c r="AF36" i="188"/>
  <c r="AF36" i="190" s="1"/>
  <c r="AF53" i="188"/>
  <c r="AF53" i="190" s="1"/>
  <c r="AF49" i="188"/>
  <c r="AF49" i="190" s="1"/>
  <c r="AF30" i="188"/>
  <c r="AF30" i="190" s="1"/>
  <c r="AF27" i="188"/>
  <c r="AF27" i="190" s="1"/>
  <c r="AF44" i="188"/>
  <c r="AF44" i="190" s="1"/>
  <c r="AF24" i="188"/>
  <c r="AF24" i="190" s="1"/>
  <c r="AF50" i="188"/>
  <c r="AF50" i="190" s="1"/>
  <c r="AF41" i="188"/>
  <c r="AF41" i="190" s="1"/>
  <c r="AF21" i="188"/>
  <c r="AF21" i="190" s="1"/>
  <c r="AF38" i="188"/>
  <c r="AF38" i="190" s="1"/>
  <c r="AF18" i="188"/>
  <c r="AF18" i="190" s="1"/>
  <c r="AF35" i="188"/>
  <c r="AF35" i="190" s="1"/>
  <c r="AF32" i="188"/>
  <c r="AF32" i="190" s="1"/>
  <c r="AF29" i="188"/>
  <c r="AF29" i="190" s="1"/>
  <c r="AF26" i="188"/>
  <c r="AF26" i="190" s="1"/>
  <c r="AF12" i="188"/>
  <c r="AF12" i="190" s="1"/>
  <c r="AF9" i="188"/>
  <c r="AF11" i="188"/>
  <c r="AF11" i="190" s="1"/>
  <c r="AF43" i="188"/>
  <c r="AF43" i="190" s="1"/>
  <c r="AF15" i="188"/>
  <c r="AF15" i="190" s="1"/>
  <c r="AF14" i="188"/>
  <c r="AF14" i="190" s="1"/>
  <c r="AF16" i="188"/>
  <c r="AF16" i="190" s="1"/>
  <c r="AF47" i="188"/>
  <c r="AF47" i="190" s="1"/>
  <c r="AF20" i="188"/>
  <c r="AF20" i="190" s="1"/>
  <c r="AF23" i="188"/>
  <c r="AF23" i="190" s="1"/>
  <c r="AF13" i="188"/>
  <c r="AF13" i="190" s="1"/>
  <c r="AF10" i="188"/>
  <c r="AF10" i="190" s="1"/>
  <c r="AF33" i="188"/>
  <c r="AF33" i="190" s="1"/>
  <c r="AF22" i="188"/>
  <c r="AF22" i="190" s="1"/>
  <c r="AF19" i="188"/>
  <c r="AF19" i="190" s="1"/>
  <c r="AF94" i="188"/>
  <c r="AF94" i="190" s="1"/>
  <c r="AF93" i="188"/>
  <c r="AF93" i="190" s="1"/>
  <c r="AF87" i="188"/>
  <c r="AF87" i="190" s="1"/>
  <c r="AF89" i="188"/>
  <c r="AF89" i="190" s="1"/>
  <c r="AF92" i="188"/>
  <c r="D15" i="170"/>
  <c r="CB15" i="168"/>
  <c r="D22" i="170"/>
  <c r="CB22" i="168"/>
  <c r="AA22" i="207"/>
  <c r="AC22" i="206"/>
  <c r="AC22" i="207" s="1"/>
  <c r="AB22" i="206"/>
  <c r="AB22" i="207" s="1"/>
  <c r="AC46" i="206"/>
  <c r="AC46" i="207" s="1"/>
  <c r="AB46" i="206"/>
  <c r="AB46" i="207" s="1"/>
  <c r="AA46" i="207"/>
  <c r="AC76" i="206"/>
  <c r="AC76" i="207" s="1"/>
  <c r="AB76" i="206"/>
  <c r="AB76" i="207" s="1"/>
  <c r="AA76" i="207"/>
  <c r="AC81" i="206"/>
  <c r="AC81" i="207" s="1"/>
  <c r="AB81" i="206"/>
  <c r="AB81" i="207" s="1"/>
  <c r="AA81" i="207"/>
  <c r="D56" i="170"/>
  <c r="CB56" i="168"/>
  <c r="D40" i="170"/>
  <c r="CB40" i="168"/>
  <c r="D69" i="170"/>
  <c r="CB69" i="168"/>
  <c r="AC27" i="201"/>
  <c r="AE27" i="205"/>
  <c r="AE27" i="201" s="1"/>
  <c r="AD27" i="205"/>
  <c r="AD27" i="201" s="1"/>
  <c r="AC71" i="201"/>
  <c r="AE71" i="205"/>
  <c r="AE71" i="201" s="1"/>
  <c r="AD71" i="205"/>
  <c r="AD71" i="201" s="1"/>
  <c r="AC59" i="201"/>
  <c r="AD59" i="205"/>
  <c r="AD59" i="201" s="1"/>
  <c r="AE59" i="205"/>
  <c r="AE59" i="201" s="1"/>
  <c r="AC63" i="201"/>
  <c r="AE63" i="205"/>
  <c r="AE63" i="201" s="1"/>
  <c r="AD63" i="205"/>
  <c r="AD63" i="201" s="1"/>
  <c r="K86" i="168"/>
  <c r="AC60" i="201"/>
  <c r="AE60" i="205"/>
  <c r="AE60" i="201" s="1"/>
  <c r="AD60" i="205"/>
  <c r="AD60" i="201" s="1"/>
  <c r="AC30" i="201"/>
  <c r="AD30" i="205"/>
  <c r="AD30" i="201" s="1"/>
  <c r="AE30" i="205"/>
  <c r="AE30" i="201" s="1"/>
  <c r="AC81" i="201"/>
  <c r="AE81" i="205"/>
  <c r="AE81" i="201" s="1"/>
  <c r="AD81" i="205"/>
  <c r="AD81" i="201" s="1"/>
  <c r="AC83" i="201"/>
  <c r="AE83" i="205"/>
  <c r="AE83" i="201" s="1"/>
  <c r="AD83" i="205"/>
  <c r="AD83" i="201" s="1"/>
  <c r="D58" i="170"/>
  <c r="CB58" i="168"/>
  <c r="BU86" i="168"/>
  <c r="CB71" i="170"/>
  <c r="CI71" i="168"/>
  <c r="D42" i="170"/>
  <c r="CB42" i="168"/>
  <c r="X86" i="168"/>
  <c r="D18" i="170"/>
  <c r="CB18" i="168"/>
  <c r="CB59" i="170"/>
  <c r="CI59" i="168"/>
  <c r="BD66" i="188"/>
  <c r="BD66" i="190" s="1"/>
  <c r="BD77" i="188"/>
  <c r="BD77" i="190" s="1"/>
  <c r="BD80" i="188"/>
  <c r="BD80" i="190" s="1"/>
  <c r="BD71" i="188"/>
  <c r="BD71" i="190" s="1"/>
  <c r="BD64" i="188"/>
  <c r="BD64" i="190" s="1"/>
  <c r="BD61" i="188"/>
  <c r="BD61" i="190" s="1"/>
  <c r="BD70" i="188"/>
  <c r="BD70" i="190" s="1"/>
  <c r="BD84" i="188"/>
  <c r="BD84" i="190" s="1"/>
  <c r="BD81" i="188"/>
  <c r="BD81" i="190" s="1"/>
  <c r="BD82" i="188"/>
  <c r="BD82" i="190" s="1"/>
  <c r="BD76" i="188"/>
  <c r="BD76" i="190" s="1"/>
  <c r="BD73" i="188"/>
  <c r="BD73" i="190" s="1"/>
  <c r="BD78" i="188"/>
  <c r="BD78" i="190" s="1"/>
  <c r="BD65" i="188"/>
  <c r="BD65" i="190" s="1"/>
  <c r="BD83" i="188"/>
  <c r="BD83" i="190" s="1"/>
  <c r="BD79" i="188"/>
  <c r="BD79" i="190" s="1"/>
  <c r="BD72" i="188"/>
  <c r="BD72" i="190" s="1"/>
  <c r="BD67" i="188"/>
  <c r="BD67" i="190" s="1"/>
  <c r="BD59" i="188"/>
  <c r="BD59" i="190" s="1"/>
  <c r="BD57" i="188"/>
  <c r="BD57" i="190" s="1"/>
  <c r="BD75" i="188"/>
  <c r="BD75" i="190" s="1"/>
  <c r="BD51" i="188"/>
  <c r="BD51" i="190" s="1"/>
  <c r="BD58" i="188"/>
  <c r="BD58" i="190" s="1"/>
  <c r="BD63" i="188"/>
  <c r="BD63" i="190" s="1"/>
  <c r="BD50" i="188"/>
  <c r="BD50" i="190" s="1"/>
  <c r="BD74" i="188"/>
  <c r="BD74" i="190" s="1"/>
  <c r="BD62" i="188"/>
  <c r="BD62" i="190" s="1"/>
  <c r="BD60" i="188"/>
  <c r="BD60" i="190" s="1"/>
  <c r="BD54" i="188"/>
  <c r="BD54" i="190" s="1"/>
  <c r="BD69" i="188"/>
  <c r="BD69" i="190" s="1"/>
  <c r="BD55" i="188"/>
  <c r="BD55" i="190" s="1"/>
  <c r="BD53" i="188"/>
  <c r="BD53" i="190" s="1"/>
  <c r="BD68" i="188"/>
  <c r="BD68" i="190" s="1"/>
  <c r="BD48" i="188"/>
  <c r="BD48" i="190" s="1"/>
  <c r="BD45" i="188"/>
  <c r="BD45" i="190" s="1"/>
  <c r="BD25" i="188"/>
  <c r="BD25" i="190" s="1"/>
  <c r="BD52" i="188"/>
  <c r="BD52" i="190" s="1"/>
  <c r="BD42" i="188"/>
  <c r="BD42" i="190" s="1"/>
  <c r="BD22" i="188"/>
  <c r="BD22" i="190" s="1"/>
  <c r="BD39" i="188"/>
  <c r="BD39" i="190" s="1"/>
  <c r="BD19" i="188"/>
  <c r="BD19" i="190" s="1"/>
  <c r="BD36" i="188"/>
  <c r="BD36" i="190" s="1"/>
  <c r="BD16" i="188"/>
  <c r="BD16" i="190" s="1"/>
  <c r="BD33" i="188"/>
  <c r="BD33" i="190" s="1"/>
  <c r="BD44" i="188"/>
  <c r="BD44" i="190" s="1"/>
  <c r="BD41" i="188"/>
  <c r="BD41" i="190" s="1"/>
  <c r="BD38" i="188"/>
  <c r="BD38" i="190" s="1"/>
  <c r="BD18" i="188"/>
  <c r="BD18" i="190" s="1"/>
  <c r="BD35" i="188"/>
  <c r="BD35" i="190" s="1"/>
  <c r="BD32" i="188"/>
  <c r="BD32" i="190" s="1"/>
  <c r="BD29" i="188"/>
  <c r="BD29" i="190" s="1"/>
  <c r="BD49" i="188"/>
  <c r="BD49" i="190" s="1"/>
  <c r="BD26" i="188"/>
  <c r="BD26" i="190" s="1"/>
  <c r="BD43" i="188"/>
  <c r="BD43" i="190" s="1"/>
  <c r="BD23" i="188"/>
  <c r="BD23" i="190" s="1"/>
  <c r="BD47" i="188"/>
  <c r="BD47" i="190" s="1"/>
  <c r="BD40" i="188"/>
  <c r="BD40" i="190" s="1"/>
  <c r="BD20" i="188"/>
  <c r="BD20" i="190" s="1"/>
  <c r="BD37" i="188"/>
  <c r="BD37" i="190" s="1"/>
  <c r="BD17" i="188"/>
  <c r="BD17" i="190" s="1"/>
  <c r="BD34" i="188"/>
  <c r="BD34" i="190" s="1"/>
  <c r="BD21" i="188"/>
  <c r="BD21" i="190" s="1"/>
  <c r="BD24" i="188"/>
  <c r="BD24" i="190" s="1"/>
  <c r="BD27" i="188"/>
  <c r="BD27" i="190" s="1"/>
  <c r="BD30" i="188"/>
  <c r="BD30" i="190" s="1"/>
  <c r="BD11" i="188"/>
  <c r="BD11" i="190" s="1"/>
  <c r="BD14" i="188"/>
  <c r="BD14" i="190" s="1"/>
  <c r="BD15" i="188"/>
  <c r="BD15" i="190" s="1"/>
  <c r="BD13" i="188"/>
  <c r="BD13" i="190" s="1"/>
  <c r="BD56" i="188"/>
  <c r="BD56" i="190" s="1"/>
  <c r="BD10" i="188"/>
  <c r="BD10" i="190" s="1"/>
  <c r="BD46" i="188"/>
  <c r="BD46" i="190" s="1"/>
  <c r="BD28" i="188"/>
  <c r="BD28" i="190" s="1"/>
  <c r="BD31" i="188"/>
  <c r="BD31" i="190" s="1"/>
  <c r="BD12" i="188"/>
  <c r="BD12" i="190" s="1"/>
  <c r="BD9" i="188"/>
  <c r="BD92" i="188"/>
  <c r="BD93" i="188"/>
  <c r="BD93" i="190" s="1"/>
  <c r="BD94" i="188"/>
  <c r="BD94" i="190" s="1"/>
  <c r="BD89" i="188"/>
  <c r="BD89" i="190" s="1"/>
  <c r="BD87" i="188"/>
  <c r="BD87" i="190" s="1"/>
  <c r="V68" i="188"/>
  <c r="V68" i="190" s="1"/>
  <c r="V79" i="188"/>
  <c r="V79" i="190" s="1"/>
  <c r="V82" i="188"/>
  <c r="V82" i="190" s="1"/>
  <c r="V63" i="188"/>
  <c r="V63" i="190" s="1"/>
  <c r="V76" i="188"/>
  <c r="V76" i="190" s="1"/>
  <c r="V75" i="188"/>
  <c r="V75" i="190" s="1"/>
  <c r="V60" i="188"/>
  <c r="V60" i="190" s="1"/>
  <c r="V67" i="188"/>
  <c r="V67" i="190" s="1"/>
  <c r="V78" i="188"/>
  <c r="V78" i="190" s="1"/>
  <c r="V83" i="188"/>
  <c r="V83" i="190" s="1"/>
  <c r="V80" i="188"/>
  <c r="V80" i="190" s="1"/>
  <c r="V72" i="188"/>
  <c r="V72" i="190" s="1"/>
  <c r="V84" i="188"/>
  <c r="V84" i="190" s="1"/>
  <c r="V81" i="188"/>
  <c r="V81" i="190" s="1"/>
  <c r="V64" i="188"/>
  <c r="V64" i="190" s="1"/>
  <c r="V48" i="188"/>
  <c r="V48" i="190" s="1"/>
  <c r="V66" i="188"/>
  <c r="V66" i="190" s="1"/>
  <c r="V74" i="188"/>
  <c r="V74" i="190" s="1"/>
  <c r="V59" i="188"/>
  <c r="V59" i="190" s="1"/>
  <c r="V65" i="188"/>
  <c r="V65" i="190" s="1"/>
  <c r="V77" i="188"/>
  <c r="V77" i="190" s="1"/>
  <c r="V57" i="188"/>
  <c r="V57" i="190" s="1"/>
  <c r="V71" i="188"/>
  <c r="V71" i="190" s="1"/>
  <c r="V52" i="188"/>
  <c r="V52" i="190" s="1"/>
  <c r="V70" i="188"/>
  <c r="V70" i="190" s="1"/>
  <c r="V69" i="188"/>
  <c r="V69" i="190" s="1"/>
  <c r="V62" i="188"/>
  <c r="V62" i="190" s="1"/>
  <c r="V58" i="188"/>
  <c r="V58" i="190" s="1"/>
  <c r="V73" i="188"/>
  <c r="V73" i="190" s="1"/>
  <c r="V61" i="188"/>
  <c r="V61" i="190" s="1"/>
  <c r="V27" i="188"/>
  <c r="V27" i="190" s="1"/>
  <c r="V44" i="188"/>
  <c r="V44" i="190" s="1"/>
  <c r="V24" i="188"/>
  <c r="V24" i="190" s="1"/>
  <c r="V41" i="188"/>
  <c r="V41" i="190" s="1"/>
  <c r="V21" i="188"/>
  <c r="V21" i="190" s="1"/>
  <c r="V38" i="188"/>
  <c r="V38" i="190" s="1"/>
  <c r="V18" i="188"/>
  <c r="V18" i="190" s="1"/>
  <c r="V54" i="188"/>
  <c r="V54" i="190" s="1"/>
  <c r="V35" i="188"/>
  <c r="V35" i="190" s="1"/>
  <c r="V55" i="188"/>
  <c r="V55" i="190" s="1"/>
  <c r="V56" i="188"/>
  <c r="V56" i="190" s="1"/>
  <c r="V51" i="188"/>
  <c r="V51" i="190" s="1"/>
  <c r="V47" i="188"/>
  <c r="V47" i="190" s="1"/>
  <c r="V43" i="188"/>
  <c r="V43" i="190" s="1"/>
  <c r="V40" i="188"/>
  <c r="V40" i="190" s="1"/>
  <c r="V20" i="188"/>
  <c r="V20" i="190" s="1"/>
  <c r="V46" i="188"/>
  <c r="V46" i="190" s="1"/>
  <c r="V37" i="188"/>
  <c r="V37" i="190" s="1"/>
  <c r="V34" i="188"/>
  <c r="V34" i="190" s="1"/>
  <c r="V53" i="188"/>
  <c r="V53" i="190" s="1"/>
  <c r="V31" i="188"/>
  <c r="V31" i="190" s="1"/>
  <c r="V28" i="188"/>
  <c r="V28" i="190" s="1"/>
  <c r="V45" i="188"/>
  <c r="V45" i="190" s="1"/>
  <c r="V25" i="188"/>
  <c r="V25" i="190" s="1"/>
  <c r="V42" i="188"/>
  <c r="V42" i="190" s="1"/>
  <c r="V22" i="188"/>
  <c r="V22" i="190" s="1"/>
  <c r="V50" i="188"/>
  <c r="V50" i="190" s="1"/>
  <c r="V39" i="188"/>
  <c r="V39" i="190" s="1"/>
  <c r="V19" i="188"/>
  <c r="V19" i="190" s="1"/>
  <c r="V49" i="188"/>
  <c r="V49" i="190" s="1"/>
  <c r="V36" i="188"/>
  <c r="V36" i="190" s="1"/>
  <c r="V29" i="188"/>
  <c r="V29" i="190" s="1"/>
  <c r="V16" i="188"/>
  <c r="V16" i="190" s="1"/>
  <c r="V32" i="188"/>
  <c r="V32" i="190" s="1"/>
  <c r="V13" i="188"/>
  <c r="V13" i="190" s="1"/>
  <c r="V17" i="188"/>
  <c r="V17" i="190" s="1"/>
  <c r="V10" i="188"/>
  <c r="V10" i="190" s="1"/>
  <c r="V12" i="188"/>
  <c r="V12" i="190" s="1"/>
  <c r="V9" i="188"/>
  <c r="V30" i="188"/>
  <c r="V30" i="190" s="1"/>
  <c r="V15" i="188"/>
  <c r="V15" i="190" s="1"/>
  <c r="V26" i="188"/>
  <c r="V26" i="190" s="1"/>
  <c r="V23" i="188"/>
  <c r="V23" i="190" s="1"/>
  <c r="V14" i="188"/>
  <c r="V14" i="190" s="1"/>
  <c r="V33" i="188"/>
  <c r="V33" i="190" s="1"/>
  <c r="V11" i="188"/>
  <c r="V11" i="190" s="1"/>
  <c r="V93" i="188"/>
  <c r="V93" i="190" s="1"/>
  <c r="V87" i="188"/>
  <c r="V87" i="190" s="1"/>
  <c r="V89" i="188"/>
  <c r="V89" i="190" s="1"/>
  <c r="V92" i="188"/>
  <c r="V94" i="188"/>
  <c r="V94" i="190" s="1"/>
  <c r="AU82" i="188"/>
  <c r="AU82" i="190" s="1"/>
  <c r="AU73" i="188"/>
  <c r="AU73" i="190" s="1"/>
  <c r="AU84" i="188"/>
  <c r="AU84" i="190" s="1"/>
  <c r="AU67" i="188"/>
  <c r="AU67" i="190" s="1"/>
  <c r="AU54" i="188"/>
  <c r="AU54" i="190" s="1"/>
  <c r="AU76" i="188"/>
  <c r="AU76" i="190" s="1"/>
  <c r="AU74" i="188"/>
  <c r="AU74" i="190" s="1"/>
  <c r="AU77" i="188"/>
  <c r="AU77" i="190" s="1"/>
  <c r="AU66" i="188"/>
  <c r="AU66" i="190" s="1"/>
  <c r="AU78" i="188"/>
  <c r="AU78" i="190" s="1"/>
  <c r="AU62" i="188"/>
  <c r="AU62" i="190" s="1"/>
  <c r="AU83" i="188"/>
  <c r="AU83" i="190" s="1"/>
  <c r="AU79" i="188"/>
  <c r="AU79" i="190" s="1"/>
  <c r="AU80" i="188"/>
  <c r="AU80" i="190" s="1"/>
  <c r="AU71" i="188"/>
  <c r="AU71" i="190" s="1"/>
  <c r="AU64" i="188"/>
  <c r="AU64" i="190" s="1"/>
  <c r="AU81" i="188"/>
  <c r="AU81" i="190" s="1"/>
  <c r="AU68" i="188"/>
  <c r="AU68" i="190" s="1"/>
  <c r="AU50" i="188"/>
  <c r="AU50" i="190" s="1"/>
  <c r="AU72" i="188"/>
  <c r="AU72" i="190" s="1"/>
  <c r="AU69" i="188"/>
  <c r="AU69" i="190" s="1"/>
  <c r="AU60" i="188"/>
  <c r="AU60" i="190" s="1"/>
  <c r="AU59" i="188"/>
  <c r="AU59" i="190" s="1"/>
  <c r="AU55" i="188"/>
  <c r="AU55" i="190" s="1"/>
  <c r="AU53" i="188"/>
  <c r="AU53" i="190" s="1"/>
  <c r="AU75" i="188"/>
  <c r="AU75" i="190" s="1"/>
  <c r="AU65" i="188"/>
  <c r="AU65" i="190" s="1"/>
  <c r="AU58" i="188"/>
  <c r="AU58" i="190" s="1"/>
  <c r="AU70" i="188"/>
  <c r="AU70" i="190" s="1"/>
  <c r="AU56" i="188"/>
  <c r="AU56" i="190" s="1"/>
  <c r="AU32" i="188"/>
  <c r="AU32" i="190" s="1"/>
  <c r="AU61" i="188"/>
  <c r="AU61" i="190" s="1"/>
  <c r="AU29" i="188"/>
  <c r="AU29" i="190" s="1"/>
  <c r="AU57" i="188"/>
  <c r="AU57" i="190" s="1"/>
  <c r="AU26" i="188"/>
  <c r="AU26" i="190" s="1"/>
  <c r="AU47" i="188"/>
  <c r="AU47" i="190" s="1"/>
  <c r="AU43" i="188"/>
  <c r="AU43" i="190" s="1"/>
  <c r="AU23" i="188"/>
  <c r="AU23" i="190" s="1"/>
  <c r="AU52" i="188"/>
  <c r="AU52" i="190" s="1"/>
  <c r="AU40" i="188"/>
  <c r="AU40" i="190" s="1"/>
  <c r="AU20" i="188"/>
  <c r="AU20" i="190" s="1"/>
  <c r="AU37" i="188"/>
  <c r="AU37" i="190" s="1"/>
  <c r="AU46" i="188"/>
  <c r="AU46" i="190" s="1"/>
  <c r="AU34" i="188"/>
  <c r="AU34" i="190" s="1"/>
  <c r="AU48" i="188"/>
  <c r="AU48" i="190" s="1"/>
  <c r="AU45" i="188"/>
  <c r="AU45" i="190" s="1"/>
  <c r="AU25" i="188"/>
  <c r="AU25" i="190" s="1"/>
  <c r="AU42" i="188"/>
  <c r="AU42" i="190" s="1"/>
  <c r="AU22" i="188"/>
  <c r="AU22" i="190" s="1"/>
  <c r="AU51" i="188"/>
  <c r="AU51" i="190" s="1"/>
  <c r="AU39" i="188"/>
  <c r="AU39" i="190" s="1"/>
  <c r="AU19" i="188"/>
  <c r="AU19" i="190" s="1"/>
  <c r="AU36" i="188"/>
  <c r="AU36" i="190" s="1"/>
  <c r="AU33" i="188"/>
  <c r="AU33" i="190" s="1"/>
  <c r="AU30" i="188"/>
  <c r="AU30" i="190" s="1"/>
  <c r="AU63" i="188"/>
  <c r="AU63" i="190" s="1"/>
  <c r="AU27" i="188"/>
  <c r="AU27" i="190" s="1"/>
  <c r="AU44" i="188"/>
  <c r="AU44" i="190" s="1"/>
  <c r="AU24" i="188"/>
  <c r="AU24" i="190" s="1"/>
  <c r="AU49" i="188"/>
  <c r="AU49" i="190" s="1"/>
  <c r="AU41" i="188"/>
  <c r="AU41" i="190" s="1"/>
  <c r="AU21" i="188"/>
  <c r="AU21" i="190" s="1"/>
  <c r="AU28" i="188"/>
  <c r="AU28" i="190" s="1"/>
  <c r="AU10" i="188"/>
  <c r="AU10" i="190" s="1"/>
  <c r="AU31" i="188"/>
  <c r="AU31" i="190" s="1"/>
  <c r="AU17" i="188"/>
  <c r="AU17" i="190" s="1"/>
  <c r="AU12" i="188"/>
  <c r="AU12" i="190" s="1"/>
  <c r="AU9" i="188"/>
  <c r="AU38" i="188"/>
  <c r="AU38" i="190" s="1"/>
  <c r="AU35" i="188"/>
  <c r="AU35" i="190" s="1"/>
  <c r="AU11" i="188"/>
  <c r="AU11" i="190" s="1"/>
  <c r="AU14" i="188"/>
  <c r="AU14" i="190" s="1"/>
  <c r="AU15" i="188"/>
  <c r="AU15" i="190" s="1"/>
  <c r="AU16" i="188"/>
  <c r="AU16" i="190" s="1"/>
  <c r="AU18" i="188"/>
  <c r="AU18" i="190" s="1"/>
  <c r="AU13" i="188"/>
  <c r="AU13" i="190" s="1"/>
  <c r="AU94" i="188"/>
  <c r="AU94" i="190" s="1"/>
  <c r="AU92" i="188"/>
  <c r="AU89" i="188"/>
  <c r="AU89" i="190" s="1"/>
  <c r="AU93" i="188"/>
  <c r="AU93" i="190" s="1"/>
  <c r="AU87" i="188"/>
  <c r="AU87" i="190" s="1"/>
  <c r="AZ78" i="188"/>
  <c r="AZ78" i="190" s="1"/>
  <c r="AZ73" i="188"/>
  <c r="AZ73" i="190" s="1"/>
  <c r="AZ59" i="188"/>
  <c r="AZ59" i="190" s="1"/>
  <c r="AZ83" i="188"/>
  <c r="AZ83" i="190" s="1"/>
  <c r="AZ65" i="188"/>
  <c r="AZ65" i="190" s="1"/>
  <c r="AZ79" i="188"/>
  <c r="AZ79" i="190" s="1"/>
  <c r="AZ72" i="188"/>
  <c r="AZ72" i="190" s="1"/>
  <c r="AZ80" i="188"/>
  <c r="AZ80" i="190" s="1"/>
  <c r="AZ71" i="188"/>
  <c r="AZ71" i="190" s="1"/>
  <c r="AZ84" i="188"/>
  <c r="AZ84" i="190" s="1"/>
  <c r="AZ81" i="188"/>
  <c r="AZ81" i="190" s="1"/>
  <c r="AZ69" i="188"/>
  <c r="AZ69" i="190" s="1"/>
  <c r="AZ75" i="188"/>
  <c r="AZ75" i="190" s="1"/>
  <c r="AZ82" i="188"/>
  <c r="AZ82" i="190" s="1"/>
  <c r="AZ76" i="188"/>
  <c r="AZ76" i="190" s="1"/>
  <c r="AZ74" i="188"/>
  <c r="AZ74" i="190" s="1"/>
  <c r="AZ77" i="188"/>
  <c r="AZ77" i="190" s="1"/>
  <c r="AZ66" i="188"/>
  <c r="AZ66" i="190" s="1"/>
  <c r="AZ68" i="188"/>
  <c r="AZ68" i="190" s="1"/>
  <c r="AZ55" i="188"/>
  <c r="AZ55" i="190" s="1"/>
  <c r="AZ53" i="188"/>
  <c r="AZ53" i="190" s="1"/>
  <c r="AZ56" i="188"/>
  <c r="AZ56" i="190" s="1"/>
  <c r="AZ52" i="188"/>
  <c r="AZ52" i="190" s="1"/>
  <c r="AZ49" i="188"/>
  <c r="AZ49" i="190" s="1"/>
  <c r="AZ67" i="188"/>
  <c r="AZ67" i="190" s="1"/>
  <c r="AZ57" i="188"/>
  <c r="AZ57" i="190" s="1"/>
  <c r="AZ58" i="188"/>
  <c r="AZ58" i="190" s="1"/>
  <c r="AZ63" i="188"/>
  <c r="AZ63" i="190" s="1"/>
  <c r="AZ61" i="188"/>
  <c r="AZ61" i="190" s="1"/>
  <c r="AZ70" i="188"/>
  <c r="AZ70" i="190" s="1"/>
  <c r="AZ62" i="188"/>
  <c r="AZ62" i="190" s="1"/>
  <c r="AZ60" i="188"/>
  <c r="AZ60" i="190" s="1"/>
  <c r="AZ47" i="188"/>
  <c r="AZ47" i="190" s="1"/>
  <c r="AZ40" i="188"/>
  <c r="AZ40" i="190" s="1"/>
  <c r="AZ50" i="188"/>
  <c r="AZ50" i="190" s="1"/>
  <c r="AZ37" i="188"/>
  <c r="AZ37" i="190" s="1"/>
  <c r="AZ17" i="188"/>
  <c r="AZ17" i="190" s="1"/>
  <c r="AZ46" i="188"/>
  <c r="AZ46" i="190" s="1"/>
  <c r="AZ34" i="188"/>
  <c r="AZ34" i="190" s="1"/>
  <c r="AZ31" i="188"/>
  <c r="AZ31" i="190" s="1"/>
  <c r="AZ48" i="188"/>
  <c r="AZ48" i="190" s="1"/>
  <c r="AZ28" i="188"/>
  <c r="AZ28" i="190" s="1"/>
  <c r="AZ45" i="188"/>
  <c r="AZ45" i="190" s="1"/>
  <c r="AZ25" i="188"/>
  <c r="AZ25" i="190" s="1"/>
  <c r="AZ42" i="188"/>
  <c r="AZ42" i="190" s="1"/>
  <c r="AZ39" i="188"/>
  <c r="AZ39" i="190" s="1"/>
  <c r="AZ36" i="188"/>
  <c r="AZ36" i="190" s="1"/>
  <c r="AZ51" i="188"/>
  <c r="AZ51" i="190" s="1"/>
  <c r="AZ30" i="188"/>
  <c r="AZ30" i="190" s="1"/>
  <c r="AZ27" i="188"/>
  <c r="AZ27" i="190" s="1"/>
  <c r="AZ44" i="188"/>
  <c r="AZ44" i="190" s="1"/>
  <c r="AZ24" i="188"/>
  <c r="AZ24" i="190" s="1"/>
  <c r="AZ64" i="188"/>
  <c r="AZ64" i="190" s="1"/>
  <c r="AZ41" i="188"/>
  <c r="AZ41" i="190" s="1"/>
  <c r="AZ21" i="188"/>
  <c r="AZ21" i="190" s="1"/>
  <c r="AZ38" i="188"/>
  <c r="AZ38" i="190" s="1"/>
  <c r="AZ18" i="188"/>
  <c r="AZ18" i="190" s="1"/>
  <c r="AZ35" i="188"/>
  <c r="AZ35" i="190" s="1"/>
  <c r="AZ32" i="188"/>
  <c r="AZ32" i="190" s="1"/>
  <c r="AZ29" i="188"/>
  <c r="AZ29" i="190" s="1"/>
  <c r="AZ26" i="188"/>
  <c r="AZ26" i="190" s="1"/>
  <c r="AZ12" i="188"/>
  <c r="AZ12" i="190" s="1"/>
  <c r="AZ9" i="188"/>
  <c r="AZ20" i="188"/>
  <c r="AZ20" i="190" s="1"/>
  <c r="AZ23" i="188"/>
  <c r="AZ23" i="190" s="1"/>
  <c r="AZ43" i="188"/>
  <c r="AZ43" i="190" s="1"/>
  <c r="AZ11" i="188"/>
  <c r="AZ11" i="190" s="1"/>
  <c r="AZ14" i="188"/>
  <c r="AZ14" i="190" s="1"/>
  <c r="AZ15" i="188"/>
  <c r="AZ15" i="190" s="1"/>
  <c r="AZ33" i="188"/>
  <c r="AZ33" i="190" s="1"/>
  <c r="AZ19" i="188"/>
  <c r="AZ19" i="190" s="1"/>
  <c r="AZ16" i="188"/>
  <c r="AZ16" i="190" s="1"/>
  <c r="AZ54" i="188"/>
  <c r="AZ54" i="190" s="1"/>
  <c r="AZ22" i="188"/>
  <c r="AZ22" i="190" s="1"/>
  <c r="AZ13" i="188"/>
  <c r="AZ13" i="190" s="1"/>
  <c r="AZ10" i="188"/>
  <c r="AZ10" i="190" s="1"/>
  <c r="AZ92" i="188"/>
  <c r="AZ94" i="188"/>
  <c r="AZ94" i="190" s="1"/>
  <c r="AZ93" i="188"/>
  <c r="AZ93" i="190" s="1"/>
  <c r="AZ87" i="188"/>
  <c r="AZ87" i="190" s="1"/>
  <c r="AZ89" i="188"/>
  <c r="AZ89" i="190" s="1"/>
  <c r="D28" i="170"/>
  <c r="CB28" i="168"/>
  <c r="AD86" i="168"/>
  <c r="D12" i="170"/>
  <c r="CB12" i="168"/>
  <c r="AA30" i="207"/>
  <c r="AC30" i="206"/>
  <c r="AC30" i="207" s="1"/>
  <c r="AB30" i="206"/>
  <c r="AB30" i="207" s="1"/>
  <c r="AA66" i="207"/>
  <c r="AC66" i="206"/>
  <c r="AC66" i="207" s="1"/>
  <c r="AB66" i="206"/>
  <c r="AB66" i="207" s="1"/>
  <c r="AA17" i="207"/>
  <c r="AC17" i="206"/>
  <c r="AC17" i="207" s="1"/>
  <c r="AB17" i="206"/>
  <c r="AB17" i="207" s="1"/>
  <c r="F86" i="168"/>
  <c r="AR86" i="168"/>
  <c r="CB49" i="170"/>
  <c r="CI49" i="168"/>
  <c r="D83" i="170"/>
  <c r="CB83" i="168"/>
  <c r="D86" i="168"/>
  <c r="BV86" i="168"/>
  <c r="D66" i="170"/>
  <c r="CB66" i="168"/>
  <c r="D60" i="170"/>
  <c r="CB60" i="168"/>
  <c r="AC61" i="201"/>
  <c r="AE61" i="205"/>
  <c r="AE61" i="201" s="1"/>
  <c r="AD61" i="205"/>
  <c r="AD61" i="201" s="1"/>
  <c r="AC72" i="201"/>
  <c r="AE72" i="205"/>
  <c r="AE72" i="201" s="1"/>
  <c r="AD72" i="205"/>
  <c r="AD72" i="201" s="1"/>
  <c r="AC21" i="201"/>
  <c r="AD21" i="205"/>
  <c r="AD21" i="201" s="1"/>
  <c r="AE21" i="205"/>
  <c r="AE21" i="201" s="1"/>
  <c r="D38" i="170"/>
  <c r="CB38" i="168"/>
  <c r="R86" i="168"/>
  <c r="CB25" i="168"/>
  <c r="D25" i="170"/>
  <c r="D33" i="170"/>
  <c r="CB33" i="168"/>
  <c r="D52" i="170"/>
  <c r="CB52" i="168"/>
  <c r="BI86" i="168"/>
  <c r="X91" i="207"/>
  <c r="Z91" i="206"/>
  <c r="Z91" i="207" s="1"/>
  <c r="AE86" i="168"/>
  <c r="D74" i="170"/>
  <c r="CB74" i="168"/>
  <c r="BX66" i="188"/>
  <c r="BX66" i="190" s="1"/>
  <c r="BX77" i="188"/>
  <c r="BX77" i="190" s="1"/>
  <c r="BX79" i="188"/>
  <c r="BX79" i="190" s="1"/>
  <c r="BX72" i="188"/>
  <c r="BX72" i="190" s="1"/>
  <c r="BX83" i="188"/>
  <c r="BX83" i="190" s="1"/>
  <c r="BX64" i="188"/>
  <c r="BX64" i="190" s="1"/>
  <c r="BX71" i="188"/>
  <c r="BX71" i="190" s="1"/>
  <c r="BX61" i="188"/>
  <c r="BX61" i="190" s="1"/>
  <c r="BX80" i="188"/>
  <c r="BX80" i="190" s="1"/>
  <c r="BX70" i="188"/>
  <c r="BX70" i="190" s="1"/>
  <c r="BX81" i="188"/>
  <c r="BX81" i="190" s="1"/>
  <c r="BX68" i="188"/>
  <c r="BX68" i="190" s="1"/>
  <c r="BX84" i="188"/>
  <c r="BX84" i="190" s="1"/>
  <c r="BX82" i="188"/>
  <c r="BX82" i="190" s="1"/>
  <c r="BX76" i="188"/>
  <c r="BX76" i="190" s="1"/>
  <c r="BX73" i="188"/>
  <c r="BX73" i="190" s="1"/>
  <c r="BX65" i="188"/>
  <c r="BX65" i="190" s="1"/>
  <c r="BX60" i="188"/>
  <c r="BX60" i="190" s="1"/>
  <c r="BX52" i="188"/>
  <c r="BX52" i="190" s="1"/>
  <c r="BX56" i="188"/>
  <c r="BX56" i="190" s="1"/>
  <c r="BX57" i="188"/>
  <c r="BX57" i="190" s="1"/>
  <c r="BX59" i="188"/>
  <c r="BX59" i="190" s="1"/>
  <c r="BX51" i="188"/>
  <c r="BX51" i="190" s="1"/>
  <c r="BX74" i="188"/>
  <c r="BX74" i="190" s="1"/>
  <c r="BX69" i="188"/>
  <c r="BX69" i="190" s="1"/>
  <c r="BX78" i="188"/>
  <c r="BX78" i="190" s="1"/>
  <c r="BX67" i="188"/>
  <c r="BX67" i="190" s="1"/>
  <c r="BX58" i="188"/>
  <c r="BX58" i="190" s="1"/>
  <c r="BX50" i="188"/>
  <c r="BX50" i="190" s="1"/>
  <c r="BX54" i="188"/>
  <c r="BX54" i="190" s="1"/>
  <c r="BX75" i="188"/>
  <c r="BX75" i="190" s="1"/>
  <c r="BX63" i="188"/>
  <c r="BX63" i="190" s="1"/>
  <c r="BX55" i="188"/>
  <c r="BX55" i="190" s="1"/>
  <c r="BX53" i="188"/>
  <c r="BX53" i="190" s="1"/>
  <c r="BX46" i="188"/>
  <c r="BX46" i="190" s="1"/>
  <c r="BX49" i="188"/>
  <c r="BX49" i="190" s="1"/>
  <c r="BX25" i="188"/>
  <c r="BX25" i="190" s="1"/>
  <c r="BX45" i="188"/>
  <c r="BX45" i="190" s="1"/>
  <c r="BX42" i="188"/>
  <c r="BX42" i="190" s="1"/>
  <c r="BX22" i="188"/>
  <c r="BX22" i="190" s="1"/>
  <c r="BX48" i="188"/>
  <c r="BX48" i="190" s="1"/>
  <c r="BX39" i="188"/>
  <c r="BX39" i="190" s="1"/>
  <c r="BX19" i="188"/>
  <c r="BX19" i="190" s="1"/>
  <c r="BX36" i="188"/>
  <c r="BX36" i="190" s="1"/>
  <c r="BX16" i="188"/>
  <c r="BX16" i="190" s="1"/>
  <c r="BX33" i="188"/>
  <c r="BX33" i="190" s="1"/>
  <c r="BX44" i="188"/>
  <c r="BX44" i="190" s="1"/>
  <c r="BX41" i="188"/>
  <c r="BX41" i="190" s="1"/>
  <c r="BX38" i="188"/>
  <c r="BX38" i="190" s="1"/>
  <c r="BX18" i="188"/>
  <c r="BX18" i="190" s="1"/>
  <c r="BX35" i="188"/>
  <c r="BX35" i="190" s="1"/>
  <c r="BX32" i="188"/>
  <c r="BX32" i="190" s="1"/>
  <c r="BX29" i="188"/>
  <c r="BX29" i="190" s="1"/>
  <c r="BX26" i="188"/>
  <c r="BX26" i="190" s="1"/>
  <c r="BX43" i="188"/>
  <c r="BX43" i="190" s="1"/>
  <c r="BX23" i="188"/>
  <c r="BX23" i="190" s="1"/>
  <c r="BX40" i="188"/>
  <c r="BX40" i="190" s="1"/>
  <c r="BX20" i="188"/>
  <c r="BX20" i="190" s="1"/>
  <c r="BX37" i="188"/>
  <c r="BX37" i="190" s="1"/>
  <c r="BX17" i="188"/>
  <c r="BX17" i="190" s="1"/>
  <c r="BX62" i="188"/>
  <c r="BX62" i="190" s="1"/>
  <c r="BX47" i="188"/>
  <c r="BX47" i="190" s="1"/>
  <c r="BX34" i="188"/>
  <c r="BX34" i="190" s="1"/>
  <c r="BX11" i="188"/>
  <c r="BX11" i="190" s="1"/>
  <c r="BX14" i="188"/>
  <c r="BX14" i="190" s="1"/>
  <c r="BX15" i="188"/>
  <c r="BX15" i="190" s="1"/>
  <c r="BX28" i="188"/>
  <c r="BX28" i="190" s="1"/>
  <c r="BX13" i="188"/>
  <c r="BX13" i="190" s="1"/>
  <c r="BX31" i="188"/>
  <c r="BX31" i="190" s="1"/>
  <c r="BX10" i="188"/>
  <c r="BX10" i="190" s="1"/>
  <c r="BX21" i="188"/>
  <c r="BX21" i="190" s="1"/>
  <c r="BX24" i="188"/>
  <c r="BX24" i="190" s="1"/>
  <c r="BX27" i="188"/>
  <c r="BX27" i="190" s="1"/>
  <c r="BX30" i="188"/>
  <c r="BX30" i="190" s="1"/>
  <c r="BX12" i="188"/>
  <c r="BX12" i="190" s="1"/>
  <c r="BX9" i="188"/>
  <c r="BX92" i="188"/>
  <c r="BX94" i="188"/>
  <c r="BX94" i="190" s="1"/>
  <c r="BX89" i="188"/>
  <c r="BX89" i="190" s="1"/>
  <c r="BX87" i="188"/>
  <c r="BX87" i="190" s="1"/>
  <c r="BX93" i="188"/>
  <c r="BX93" i="190" s="1"/>
  <c r="AP68" i="188"/>
  <c r="AP68" i="190" s="1"/>
  <c r="AP79" i="188"/>
  <c r="AP79" i="190" s="1"/>
  <c r="AP69" i="188"/>
  <c r="AP69" i="190" s="1"/>
  <c r="AP63" i="188"/>
  <c r="AP63" i="190" s="1"/>
  <c r="AP60" i="188"/>
  <c r="AP60" i="190" s="1"/>
  <c r="AP82" i="188"/>
  <c r="AP82" i="190" s="1"/>
  <c r="AP75" i="188"/>
  <c r="AP75" i="190" s="1"/>
  <c r="AP76" i="188"/>
  <c r="AP76" i="190" s="1"/>
  <c r="AP67" i="188"/>
  <c r="AP67" i="190" s="1"/>
  <c r="AP77" i="188"/>
  <c r="AP77" i="190" s="1"/>
  <c r="AP65" i="188"/>
  <c r="AP65" i="190" s="1"/>
  <c r="AP83" i="188"/>
  <c r="AP83" i="190" s="1"/>
  <c r="AP80" i="188"/>
  <c r="AP80" i="190" s="1"/>
  <c r="AP71" i="188"/>
  <c r="AP71" i="190" s="1"/>
  <c r="AP84" i="188"/>
  <c r="AP84" i="190" s="1"/>
  <c r="AP70" i="188"/>
  <c r="AP70" i="190" s="1"/>
  <c r="AP81" i="188"/>
  <c r="AP81" i="190" s="1"/>
  <c r="AP58" i="188"/>
  <c r="AP58" i="190" s="1"/>
  <c r="AP48" i="188"/>
  <c r="AP48" i="190" s="1"/>
  <c r="AP62" i="188"/>
  <c r="AP62" i="190" s="1"/>
  <c r="AP61" i="188"/>
  <c r="AP61" i="190" s="1"/>
  <c r="AP72" i="188"/>
  <c r="AP72" i="190" s="1"/>
  <c r="AP64" i="188"/>
  <c r="AP64" i="190" s="1"/>
  <c r="AP59" i="188"/>
  <c r="AP59" i="190" s="1"/>
  <c r="AP55" i="188"/>
  <c r="AP55" i="190" s="1"/>
  <c r="AP53" i="188"/>
  <c r="AP53" i="190" s="1"/>
  <c r="AP73" i="188"/>
  <c r="AP73" i="190" s="1"/>
  <c r="AP56" i="188"/>
  <c r="AP56" i="190" s="1"/>
  <c r="AP78" i="188"/>
  <c r="AP78" i="190" s="1"/>
  <c r="AP66" i="188"/>
  <c r="AP66" i="190" s="1"/>
  <c r="AP57" i="188"/>
  <c r="AP57" i="190" s="1"/>
  <c r="AP74" i="188"/>
  <c r="AP74" i="190" s="1"/>
  <c r="AP54" i="188"/>
  <c r="AP54" i="190" s="1"/>
  <c r="AP27" i="188"/>
  <c r="AP27" i="190" s="1"/>
  <c r="AP49" i="188"/>
  <c r="AP49" i="190" s="1"/>
  <c r="AP44" i="188"/>
  <c r="AP44" i="190" s="1"/>
  <c r="AP24" i="188"/>
  <c r="AP24" i="190" s="1"/>
  <c r="AP41" i="188"/>
  <c r="AP41" i="190" s="1"/>
  <c r="AP21" i="188"/>
  <c r="AP21" i="190" s="1"/>
  <c r="AP38" i="188"/>
  <c r="AP38" i="190" s="1"/>
  <c r="AP18" i="188"/>
  <c r="AP18" i="190" s="1"/>
  <c r="AP50" i="188"/>
  <c r="AP50" i="190" s="1"/>
  <c r="AP35" i="188"/>
  <c r="AP35" i="190" s="1"/>
  <c r="AP52" i="188"/>
  <c r="AP52" i="190" s="1"/>
  <c r="AP47" i="188"/>
  <c r="AP47" i="190" s="1"/>
  <c r="AP43" i="188"/>
  <c r="AP43" i="190" s="1"/>
  <c r="AP40" i="188"/>
  <c r="AP40" i="190" s="1"/>
  <c r="AP20" i="188"/>
  <c r="AP20" i="190" s="1"/>
  <c r="AP37" i="188"/>
  <c r="AP37" i="190" s="1"/>
  <c r="AP46" i="188"/>
  <c r="AP46" i="190" s="1"/>
  <c r="AP34" i="188"/>
  <c r="AP34" i="190" s="1"/>
  <c r="AP31" i="188"/>
  <c r="AP31" i="190" s="1"/>
  <c r="AP28" i="188"/>
  <c r="AP28" i="190" s="1"/>
  <c r="AP45" i="188"/>
  <c r="AP45" i="190" s="1"/>
  <c r="AP25" i="188"/>
  <c r="AP25" i="190" s="1"/>
  <c r="AP42" i="188"/>
  <c r="AP42" i="190" s="1"/>
  <c r="AP22" i="188"/>
  <c r="AP22" i="190" s="1"/>
  <c r="AP51" i="188"/>
  <c r="AP51" i="190" s="1"/>
  <c r="AP39" i="188"/>
  <c r="AP39" i="190" s="1"/>
  <c r="AP19" i="188"/>
  <c r="AP19" i="190" s="1"/>
  <c r="AP36" i="188"/>
  <c r="AP36" i="190" s="1"/>
  <c r="AP16" i="188"/>
  <c r="AP16" i="190" s="1"/>
  <c r="AP13" i="188"/>
  <c r="AP13" i="190" s="1"/>
  <c r="AP10" i="188"/>
  <c r="AP10" i="190" s="1"/>
  <c r="AP30" i="188"/>
  <c r="AP30" i="190" s="1"/>
  <c r="AP17" i="188"/>
  <c r="AP17" i="190" s="1"/>
  <c r="AP12" i="188"/>
  <c r="AP12" i="190" s="1"/>
  <c r="AP23" i="188"/>
  <c r="AP23" i="190" s="1"/>
  <c r="AP9" i="188"/>
  <c r="AP33" i="188"/>
  <c r="AP33" i="190" s="1"/>
  <c r="AP26" i="188"/>
  <c r="AP26" i="190" s="1"/>
  <c r="AP29" i="188"/>
  <c r="AP29" i="190" s="1"/>
  <c r="AP32" i="188"/>
  <c r="AP32" i="190" s="1"/>
  <c r="AP15" i="188"/>
  <c r="AP15" i="190" s="1"/>
  <c r="AP14" i="188"/>
  <c r="AP14" i="190" s="1"/>
  <c r="AP11" i="188"/>
  <c r="AP11" i="190" s="1"/>
  <c r="AP93" i="188"/>
  <c r="AP93" i="190" s="1"/>
  <c r="AP89" i="188"/>
  <c r="AP89" i="190" s="1"/>
  <c r="AP87" i="188"/>
  <c r="AP87" i="190" s="1"/>
  <c r="AP92" i="188"/>
  <c r="AP94" i="188"/>
  <c r="AP94" i="190" s="1"/>
  <c r="BO82" i="188"/>
  <c r="BO82" i="190" s="1"/>
  <c r="BO73" i="188"/>
  <c r="BO73" i="190" s="1"/>
  <c r="BO84" i="188"/>
  <c r="BO84" i="190" s="1"/>
  <c r="BO54" i="188"/>
  <c r="BO54" i="190" s="1"/>
  <c r="BO75" i="188"/>
  <c r="BO75" i="190" s="1"/>
  <c r="BO67" i="188"/>
  <c r="BO67" i="190" s="1"/>
  <c r="BO74" i="188"/>
  <c r="BO74" i="190" s="1"/>
  <c r="BO76" i="188"/>
  <c r="BO76" i="190" s="1"/>
  <c r="BO66" i="188"/>
  <c r="BO66" i="190" s="1"/>
  <c r="BO62" i="188"/>
  <c r="BO62" i="190" s="1"/>
  <c r="BO77" i="188"/>
  <c r="BO77" i="190" s="1"/>
  <c r="BO78" i="188"/>
  <c r="BO78" i="190" s="1"/>
  <c r="BO83" i="188"/>
  <c r="BO83" i="190" s="1"/>
  <c r="BO64" i="188"/>
  <c r="BO64" i="190" s="1"/>
  <c r="BO80" i="188"/>
  <c r="BO80" i="190" s="1"/>
  <c r="BO71" i="188"/>
  <c r="BO71" i="190" s="1"/>
  <c r="BO81" i="188"/>
  <c r="BO81" i="190" s="1"/>
  <c r="BO63" i="188"/>
  <c r="BO63" i="190" s="1"/>
  <c r="BO50" i="188"/>
  <c r="BO50" i="190" s="1"/>
  <c r="BO65" i="188"/>
  <c r="BO65" i="190" s="1"/>
  <c r="BO61" i="188"/>
  <c r="BO61" i="190" s="1"/>
  <c r="BO60" i="188"/>
  <c r="BO60" i="190" s="1"/>
  <c r="BO59" i="188"/>
  <c r="BO59" i="190" s="1"/>
  <c r="BO70" i="188"/>
  <c r="BO70" i="190" s="1"/>
  <c r="BO57" i="188"/>
  <c r="BO57" i="190" s="1"/>
  <c r="BO69" i="188"/>
  <c r="BO69" i="190" s="1"/>
  <c r="BO72" i="188"/>
  <c r="BO72" i="190" s="1"/>
  <c r="BO68" i="188"/>
  <c r="BO68" i="190" s="1"/>
  <c r="BO79" i="188"/>
  <c r="BO79" i="190" s="1"/>
  <c r="BO58" i="188"/>
  <c r="BO58" i="190" s="1"/>
  <c r="BO51" i="188"/>
  <c r="BO51" i="190" s="1"/>
  <c r="BO32" i="188"/>
  <c r="BO32" i="190" s="1"/>
  <c r="BO29" i="188"/>
  <c r="BO29" i="190" s="1"/>
  <c r="BO26" i="188"/>
  <c r="BO26" i="190" s="1"/>
  <c r="BO49" i="188"/>
  <c r="BO49" i="190" s="1"/>
  <c r="BO43" i="188"/>
  <c r="BO43" i="190" s="1"/>
  <c r="BO23" i="188"/>
  <c r="BO23" i="190" s="1"/>
  <c r="BO47" i="188"/>
  <c r="BO47" i="190" s="1"/>
  <c r="BO40" i="188"/>
  <c r="BO40" i="190" s="1"/>
  <c r="BO20" i="188"/>
  <c r="BO20" i="190" s="1"/>
  <c r="BO37" i="188"/>
  <c r="BO37" i="190" s="1"/>
  <c r="BO34" i="188"/>
  <c r="BO34" i="190" s="1"/>
  <c r="BO46" i="188"/>
  <c r="BO46" i="190" s="1"/>
  <c r="BO25" i="188"/>
  <c r="BO25" i="190" s="1"/>
  <c r="BO45" i="188"/>
  <c r="BO45" i="190" s="1"/>
  <c r="BO42" i="188"/>
  <c r="BO42" i="190" s="1"/>
  <c r="BO22" i="188"/>
  <c r="BO22" i="190" s="1"/>
  <c r="BO48" i="188"/>
  <c r="BO48" i="190" s="1"/>
  <c r="BO39" i="188"/>
  <c r="BO39" i="190" s="1"/>
  <c r="BO19" i="188"/>
  <c r="BO19" i="190" s="1"/>
  <c r="BO36" i="188"/>
  <c r="BO36" i="190" s="1"/>
  <c r="BO33" i="188"/>
  <c r="BO33" i="190" s="1"/>
  <c r="BO53" i="188"/>
  <c r="BO53" i="190" s="1"/>
  <c r="BO52" i="188"/>
  <c r="BO52" i="190" s="1"/>
  <c r="BO30" i="188"/>
  <c r="BO30" i="190" s="1"/>
  <c r="BO55" i="188"/>
  <c r="BO55" i="190" s="1"/>
  <c r="BO27" i="188"/>
  <c r="BO27" i="190" s="1"/>
  <c r="BO56" i="188"/>
  <c r="BO56" i="190" s="1"/>
  <c r="BO44" i="188"/>
  <c r="BO44" i="190" s="1"/>
  <c r="BO24" i="188"/>
  <c r="BO24" i="190" s="1"/>
  <c r="BO41" i="188"/>
  <c r="BO41" i="190" s="1"/>
  <c r="BO21" i="188"/>
  <c r="BO21" i="190" s="1"/>
  <c r="BO16" i="188"/>
  <c r="BO16" i="190" s="1"/>
  <c r="BO10" i="188"/>
  <c r="BO10" i="190" s="1"/>
  <c r="BO12" i="188"/>
  <c r="BO12" i="190" s="1"/>
  <c r="BO9" i="188"/>
  <c r="BO38" i="188"/>
  <c r="BO38" i="190" s="1"/>
  <c r="BO35" i="188"/>
  <c r="BO35" i="190" s="1"/>
  <c r="BO18" i="188"/>
  <c r="BO18" i="190" s="1"/>
  <c r="BO11" i="188"/>
  <c r="BO11" i="190" s="1"/>
  <c r="BO28" i="188"/>
  <c r="BO28" i="190" s="1"/>
  <c r="BO31" i="188"/>
  <c r="BO31" i="190" s="1"/>
  <c r="BO14" i="188"/>
  <c r="BO14" i="190" s="1"/>
  <c r="BO17" i="188"/>
  <c r="BO17" i="190" s="1"/>
  <c r="BO13" i="188"/>
  <c r="BO13" i="190" s="1"/>
  <c r="BO15" i="188"/>
  <c r="BO15" i="190" s="1"/>
  <c r="BO89" i="188"/>
  <c r="BO89" i="190" s="1"/>
  <c r="BO94" i="188"/>
  <c r="BO94" i="190" s="1"/>
  <c r="BO93" i="188"/>
  <c r="BO93" i="190" s="1"/>
  <c r="BO92" i="188"/>
  <c r="BO87" i="188"/>
  <c r="BO87" i="190" s="1"/>
  <c r="BT78" i="188"/>
  <c r="BT78" i="190" s="1"/>
  <c r="BT77" i="188"/>
  <c r="BT77" i="190" s="1"/>
  <c r="BT59" i="188"/>
  <c r="BT59" i="190" s="1"/>
  <c r="BT73" i="188"/>
  <c r="BT73" i="190" s="1"/>
  <c r="BT65" i="188"/>
  <c r="BT65" i="190" s="1"/>
  <c r="BT72" i="188"/>
  <c r="BT72" i="190" s="1"/>
  <c r="BT83" i="188"/>
  <c r="BT83" i="190" s="1"/>
  <c r="BT79" i="188"/>
  <c r="BT79" i="190" s="1"/>
  <c r="BT80" i="188"/>
  <c r="BT80" i="190" s="1"/>
  <c r="BT69" i="188"/>
  <c r="BT69" i="190" s="1"/>
  <c r="BT84" i="188"/>
  <c r="BT84" i="190" s="1"/>
  <c r="BT81" i="188"/>
  <c r="BT81" i="190" s="1"/>
  <c r="BT75" i="188"/>
  <c r="BT75" i="190" s="1"/>
  <c r="BT67" i="188"/>
  <c r="BT67" i="190" s="1"/>
  <c r="BT74" i="188"/>
  <c r="BT74" i="190" s="1"/>
  <c r="BT63" i="188"/>
  <c r="BT63" i="190" s="1"/>
  <c r="BT61" i="188"/>
  <c r="BT61" i="190" s="1"/>
  <c r="BT54" i="188"/>
  <c r="BT54" i="190" s="1"/>
  <c r="BT53" i="188"/>
  <c r="BT53" i="190" s="1"/>
  <c r="BT55" i="188"/>
  <c r="BT55" i="190" s="1"/>
  <c r="BT62" i="188"/>
  <c r="BT62" i="190" s="1"/>
  <c r="BT60" i="188"/>
  <c r="BT60" i="190" s="1"/>
  <c r="BT49" i="188"/>
  <c r="BT49" i="190" s="1"/>
  <c r="BT56" i="188"/>
  <c r="BT56" i="190" s="1"/>
  <c r="BT52" i="188"/>
  <c r="BT52" i="190" s="1"/>
  <c r="BT64" i="188"/>
  <c r="BT64" i="190" s="1"/>
  <c r="BT71" i="188"/>
  <c r="BT71" i="190" s="1"/>
  <c r="BT70" i="188"/>
  <c r="BT70" i="190" s="1"/>
  <c r="BT68" i="188"/>
  <c r="BT68" i="190" s="1"/>
  <c r="BT58" i="188"/>
  <c r="BT58" i="190" s="1"/>
  <c r="BT82" i="188"/>
  <c r="BT82" i="190" s="1"/>
  <c r="BT76" i="188"/>
  <c r="BT76" i="190" s="1"/>
  <c r="BT66" i="188"/>
  <c r="BT66" i="190" s="1"/>
  <c r="BT40" i="188"/>
  <c r="BT40" i="190" s="1"/>
  <c r="BT37" i="188"/>
  <c r="BT37" i="190" s="1"/>
  <c r="BT17" i="188"/>
  <c r="BT17" i="190" s="1"/>
  <c r="BT47" i="188"/>
  <c r="BT47" i="190" s="1"/>
  <c r="BT34" i="188"/>
  <c r="BT34" i="190" s="1"/>
  <c r="BT46" i="188"/>
  <c r="BT46" i="190" s="1"/>
  <c r="BT31" i="188"/>
  <c r="BT31" i="190" s="1"/>
  <c r="BT28" i="188"/>
  <c r="BT28" i="190" s="1"/>
  <c r="BT25" i="188"/>
  <c r="BT25" i="190" s="1"/>
  <c r="BT45" i="188"/>
  <c r="BT45" i="190" s="1"/>
  <c r="BT42" i="188"/>
  <c r="BT42" i="190" s="1"/>
  <c r="BT48" i="188"/>
  <c r="BT48" i="190" s="1"/>
  <c r="BT39" i="188"/>
  <c r="BT39" i="190" s="1"/>
  <c r="BT36" i="188"/>
  <c r="BT36" i="190" s="1"/>
  <c r="BT50" i="188"/>
  <c r="BT50" i="190" s="1"/>
  <c r="BT33" i="188"/>
  <c r="BT33" i="190" s="1"/>
  <c r="BT30" i="188"/>
  <c r="BT30" i="190" s="1"/>
  <c r="BT27" i="188"/>
  <c r="BT27" i="190" s="1"/>
  <c r="BT44" i="188"/>
  <c r="BT44" i="190" s="1"/>
  <c r="BT24" i="188"/>
  <c r="BT24" i="190" s="1"/>
  <c r="BT41" i="188"/>
  <c r="BT41" i="190" s="1"/>
  <c r="BT21" i="188"/>
  <c r="BT21" i="190" s="1"/>
  <c r="BT38" i="188"/>
  <c r="BT38" i="190" s="1"/>
  <c r="BT18" i="188"/>
  <c r="BT18" i="190" s="1"/>
  <c r="BT57" i="188"/>
  <c r="BT57" i="190" s="1"/>
  <c r="BT35" i="188"/>
  <c r="BT35" i="190" s="1"/>
  <c r="BT32" i="188"/>
  <c r="BT32" i="190" s="1"/>
  <c r="BT29" i="188"/>
  <c r="BT29" i="190" s="1"/>
  <c r="BT26" i="188"/>
  <c r="BT26" i="190" s="1"/>
  <c r="BT20" i="188"/>
  <c r="BT20" i="190" s="1"/>
  <c r="BT23" i="188"/>
  <c r="BT23" i="190" s="1"/>
  <c r="BT12" i="188"/>
  <c r="BT12" i="190" s="1"/>
  <c r="BT9" i="188"/>
  <c r="BT19" i="188"/>
  <c r="BT19" i="190" s="1"/>
  <c r="BT43" i="188"/>
  <c r="BT43" i="190" s="1"/>
  <c r="BT22" i="188"/>
  <c r="BT22" i="190" s="1"/>
  <c r="BT11" i="188"/>
  <c r="BT11" i="190" s="1"/>
  <c r="BT14" i="188"/>
  <c r="BT14" i="190" s="1"/>
  <c r="BT15" i="188"/>
  <c r="BT15" i="190" s="1"/>
  <c r="BT13" i="188"/>
  <c r="BT13" i="190" s="1"/>
  <c r="BT16" i="188"/>
  <c r="BT16" i="190" s="1"/>
  <c r="BT10" i="188"/>
  <c r="BT10" i="190" s="1"/>
  <c r="BT51" i="188"/>
  <c r="BT51" i="190" s="1"/>
  <c r="BT92" i="188"/>
  <c r="BT94" i="188"/>
  <c r="BT94" i="190" s="1"/>
  <c r="BT93" i="188"/>
  <c r="BT93" i="190" s="1"/>
  <c r="BT87" i="188"/>
  <c r="BT87" i="190" s="1"/>
  <c r="BT89" i="188"/>
  <c r="BT89" i="190" s="1"/>
  <c r="AA32" i="207"/>
  <c r="AC32" i="206"/>
  <c r="AC32" i="207" s="1"/>
  <c r="AB32" i="206"/>
  <c r="AB32" i="207" s="1"/>
  <c r="AA86" i="207"/>
  <c r="AC86" i="206"/>
  <c r="AC86" i="207" s="1"/>
  <c r="AB86" i="206"/>
  <c r="AB86" i="207" s="1"/>
  <c r="AA37" i="207"/>
  <c r="AC37" i="206"/>
  <c r="AC37" i="207" s="1"/>
  <c r="AB37" i="206"/>
  <c r="AB37" i="207" s="1"/>
  <c r="CB66" i="170" l="1"/>
  <c r="CI66" i="168"/>
  <c r="AA86" i="188"/>
  <c r="AA9" i="190"/>
  <c r="AD86" i="170"/>
  <c r="AD88" i="168"/>
  <c r="W72" i="206"/>
  <c r="W72" i="207" s="1"/>
  <c r="V72" i="206"/>
  <c r="V72" i="207" s="1"/>
  <c r="U72" i="207"/>
  <c r="U21" i="207"/>
  <c r="W21" i="206"/>
  <c r="W21" i="207" s="1"/>
  <c r="V21" i="206"/>
  <c r="V21" i="207" s="1"/>
  <c r="U26" i="207"/>
  <c r="W26" i="206"/>
  <c r="W26" i="207" s="1"/>
  <c r="V26" i="206"/>
  <c r="V26" i="207" s="1"/>
  <c r="U36" i="207"/>
  <c r="W36" i="206"/>
  <c r="W36" i="207" s="1"/>
  <c r="V36" i="206"/>
  <c r="V36" i="207" s="1"/>
  <c r="CB80" i="170"/>
  <c r="CI80" i="168"/>
  <c r="CB77" i="170"/>
  <c r="CI77" i="168"/>
  <c r="AY92" i="190"/>
  <c r="AY91" i="188"/>
  <c r="AN86" i="188"/>
  <c r="AN9" i="190"/>
  <c r="T92" i="190"/>
  <c r="T91" i="188"/>
  <c r="AC91" i="201"/>
  <c r="AE91" i="205"/>
  <c r="AE91" i="201" s="1"/>
  <c r="CB45" i="170"/>
  <c r="CI45" i="168"/>
  <c r="BB9" i="190"/>
  <c r="BB86" i="188"/>
  <c r="BL86" i="188"/>
  <c r="BL9" i="190"/>
  <c r="AA86" i="170"/>
  <c r="AA88" i="168"/>
  <c r="AC92" i="190"/>
  <c r="AC91" i="188"/>
  <c r="G86" i="170"/>
  <c r="G88" i="168"/>
  <c r="AB86" i="170"/>
  <c r="AB88" i="168"/>
  <c r="BK92" i="190"/>
  <c r="BK91" i="188"/>
  <c r="AQ92" i="190"/>
  <c r="AQ91" i="188"/>
  <c r="BB86" i="170"/>
  <c r="BB88" i="168"/>
  <c r="D10" i="190"/>
  <c r="CB10" i="188"/>
  <c r="D37" i="190"/>
  <c r="CB37" i="188"/>
  <c r="D62" i="190"/>
  <c r="CB62" i="188"/>
  <c r="D77" i="190"/>
  <c r="CB77" i="188"/>
  <c r="CI82" i="170"/>
  <c r="CN82" i="168"/>
  <c r="CL82" i="168"/>
  <c r="CB33" i="170"/>
  <c r="CI33" i="168"/>
  <c r="BV86" i="170"/>
  <c r="BV88" i="168"/>
  <c r="CB28" i="170"/>
  <c r="CI28" i="168"/>
  <c r="AZ9" i="190"/>
  <c r="AZ86" i="188"/>
  <c r="U73" i="207"/>
  <c r="W73" i="206"/>
  <c r="W73" i="207" s="1"/>
  <c r="V73" i="206"/>
  <c r="V73" i="207" s="1"/>
  <c r="U41" i="207"/>
  <c r="W41" i="206"/>
  <c r="W41" i="207" s="1"/>
  <c r="V41" i="206"/>
  <c r="V41" i="207" s="1"/>
  <c r="U46" i="207"/>
  <c r="W46" i="206"/>
  <c r="W46" i="207" s="1"/>
  <c r="V46" i="206"/>
  <c r="V46" i="207" s="1"/>
  <c r="U56" i="207"/>
  <c r="W56" i="206"/>
  <c r="W56" i="207" s="1"/>
  <c r="V56" i="206"/>
  <c r="V56" i="207" s="1"/>
  <c r="AT92" i="190"/>
  <c r="AT91" i="188"/>
  <c r="AH86" i="170"/>
  <c r="AH88" i="168"/>
  <c r="Z86" i="188"/>
  <c r="Z9" i="190"/>
  <c r="AX92" i="190"/>
  <c r="AX91" i="188"/>
  <c r="AS92" i="190"/>
  <c r="AS91" i="188"/>
  <c r="BG92" i="190"/>
  <c r="BG91" i="188"/>
  <c r="AM9" i="190"/>
  <c r="AM86" i="188"/>
  <c r="CI35" i="170"/>
  <c r="CN35" i="168"/>
  <c r="CL35" i="168"/>
  <c r="X92" i="190"/>
  <c r="X91" i="188"/>
  <c r="CB81" i="170"/>
  <c r="CI81" i="168"/>
  <c r="CB21" i="170"/>
  <c r="CI21" i="168"/>
  <c r="R92" i="190"/>
  <c r="R91" i="188"/>
  <c r="Q86" i="170"/>
  <c r="Q88" i="168"/>
  <c r="CB62" i="170"/>
  <c r="CI62" i="168"/>
  <c r="BT86" i="170"/>
  <c r="BT88" i="168"/>
  <c r="D26" i="190"/>
  <c r="CB26" i="188"/>
  <c r="D40" i="190"/>
  <c r="CB40" i="188"/>
  <c r="D56" i="190"/>
  <c r="CB56" i="188"/>
  <c r="D60" i="190"/>
  <c r="CB60" i="188"/>
  <c r="M92" i="190"/>
  <c r="M91" i="188"/>
  <c r="Q92" i="190"/>
  <c r="Q91" i="188"/>
  <c r="CB84" i="170"/>
  <c r="CI84" i="168"/>
  <c r="D86" i="170"/>
  <c r="D88" i="168"/>
  <c r="CB86" i="168"/>
  <c r="CB86" i="170" s="1"/>
  <c r="CB22" i="170"/>
  <c r="CI22" i="168"/>
  <c r="AO86" i="188"/>
  <c r="AO9" i="190"/>
  <c r="U91" i="206"/>
  <c r="V13" i="206"/>
  <c r="U13" i="207"/>
  <c r="W13" i="206"/>
  <c r="W13" i="207" s="1"/>
  <c r="U61" i="207"/>
  <c r="W61" i="206"/>
  <c r="W61" i="207" s="1"/>
  <c r="V61" i="206"/>
  <c r="V61" i="207" s="1"/>
  <c r="U66" i="207"/>
  <c r="W66" i="206"/>
  <c r="W66" i="207" s="1"/>
  <c r="V66" i="206"/>
  <c r="V66" i="207" s="1"/>
  <c r="W76" i="206"/>
  <c r="W76" i="207" s="1"/>
  <c r="V76" i="206"/>
  <c r="V76" i="207" s="1"/>
  <c r="U76" i="207"/>
  <c r="U86" i="188"/>
  <c r="U9" i="190"/>
  <c r="BW9" i="190"/>
  <c r="BW86" i="188"/>
  <c r="CB17" i="170"/>
  <c r="CI17" i="168"/>
  <c r="D100" i="168" s="1" a="1"/>
  <c r="CB53" i="170"/>
  <c r="CI53" i="168"/>
  <c r="BC92" i="190"/>
  <c r="BC91" i="188"/>
  <c r="CA88" i="168"/>
  <c r="CA86" i="170"/>
  <c r="BO86" i="170"/>
  <c r="BO88" i="168"/>
  <c r="AL92" i="190"/>
  <c r="AL91" i="188"/>
  <c r="Z86" i="170"/>
  <c r="Z88" i="168"/>
  <c r="CB73" i="170"/>
  <c r="CI73" i="168"/>
  <c r="AG9" i="190"/>
  <c r="AG86" i="188"/>
  <c r="D13" i="190"/>
  <c r="CB13" i="188"/>
  <c r="D46" i="190"/>
  <c r="CB46" i="188"/>
  <c r="D50" i="190"/>
  <c r="CB50" i="188"/>
  <c r="D67" i="190"/>
  <c r="CB67" i="188"/>
  <c r="AQ86" i="170"/>
  <c r="AQ88" i="168"/>
  <c r="AP86" i="188"/>
  <c r="AP9" i="190"/>
  <c r="J86" i="170"/>
  <c r="J88" i="168"/>
  <c r="U80" i="207"/>
  <c r="W80" i="206"/>
  <c r="W80" i="207" s="1"/>
  <c r="V80" i="206"/>
  <c r="V80" i="207" s="1"/>
  <c r="U81" i="207"/>
  <c r="W81" i="206"/>
  <c r="W81" i="207" s="1"/>
  <c r="V81" i="206"/>
  <c r="V81" i="207" s="1"/>
  <c r="U86" i="207"/>
  <c r="W86" i="206"/>
  <c r="W86" i="207" s="1"/>
  <c r="V86" i="206"/>
  <c r="V86" i="207" s="1"/>
  <c r="U17" i="207"/>
  <c r="W17" i="206"/>
  <c r="W17" i="207" s="1"/>
  <c r="V17" i="206"/>
  <c r="V17" i="207" s="1"/>
  <c r="BN9" i="190"/>
  <c r="BN86" i="188"/>
  <c r="BH92" i="190"/>
  <c r="BH91" i="188"/>
  <c r="BR86" i="188"/>
  <c r="BR9" i="190"/>
  <c r="BJ86" i="170"/>
  <c r="BJ88" i="168"/>
  <c r="AD86" i="188"/>
  <c r="AD9" i="190"/>
  <c r="Y86" i="188"/>
  <c r="Y9" i="190"/>
  <c r="E86" i="188"/>
  <c r="E9" i="190"/>
  <c r="AW92" i="190"/>
  <c r="AW91" i="188"/>
  <c r="BS88" i="168"/>
  <c r="BS86" i="170"/>
  <c r="CC86" i="170"/>
  <c r="CC88" i="168"/>
  <c r="CB43" i="170"/>
  <c r="CI43" i="168"/>
  <c r="R9" i="190"/>
  <c r="R86" i="188"/>
  <c r="CB51" i="170"/>
  <c r="CI51" i="168"/>
  <c r="BY9" i="190"/>
  <c r="BY86" i="188"/>
  <c r="BE9" i="190"/>
  <c r="BE86" i="188"/>
  <c r="D23" i="190"/>
  <c r="CB23" i="188"/>
  <c r="D43" i="190"/>
  <c r="CB43" i="188"/>
  <c r="D55" i="190"/>
  <c r="CB55" i="188"/>
  <c r="D63" i="190"/>
  <c r="CB63" i="188"/>
  <c r="CB41" i="170"/>
  <c r="CI41" i="168"/>
  <c r="AU86" i="170"/>
  <c r="AU88" i="168"/>
  <c r="CB83" i="170"/>
  <c r="CI83" i="168"/>
  <c r="BT9" i="190"/>
  <c r="BT86" i="188"/>
  <c r="CB25" i="170"/>
  <c r="CI25" i="168"/>
  <c r="CB69" i="170"/>
  <c r="CI69" i="168"/>
  <c r="CB15" i="170"/>
  <c r="CI15" i="168"/>
  <c r="AF9" i="190"/>
  <c r="AF86" i="188"/>
  <c r="U88" i="207"/>
  <c r="W88" i="206"/>
  <c r="W88" i="207" s="1"/>
  <c r="V88" i="206"/>
  <c r="V88" i="207" s="1"/>
  <c r="U22" i="207"/>
  <c r="W22" i="206"/>
  <c r="W22" i="207" s="1"/>
  <c r="V22" i="206"/>
  <c r="V22" i="207" s="1"/>
  <c r="U27" i="207"/>
  <c r="W27" i="206"/>
  <c r="W27" i="207" s="1"/>
  <c r="V27" i="206"/>
  <c r="V27" i="207" s="1"/>
  <c r="U37" i="207"/>
  <c r="W37" i="206"/>
  <c r="W37" i="207" s="1"/>
  <c r="V37" i="206"/>
  <c r="V37" i="207" s="1"/>
  <c r="I86" i="170"/>
  <c r="I88" i="168"/>
  <c r="T86" i="188"/>
  <c r="T9" i="190"/>
  <c r="O9" i="190"/>
  <c r="O86" i="188"/>
  <c r="BB92" i="190"/>
  <c r="BB91" i="188"/>
  <c r="CB63" i="170"/>
  <c r="CI63" i="168"/>
  <c r="J86" i="188"/>
  <c r="J9" i="190"/>
  <c r="AR92" i="190"/>
  <c r="AR91" i="188"/>
  <c r="CB68" i="170"/>
  <c r="CI68" i="168"/>
  <c r="BK9" i="190"/>
  <c r="BK86" i="188"/>
  <c r="D20" i="190"/>
  <c r="CB20" i="188"/>
  <c r="D48" i="190"/>
  <c r="CB48" i="188"/>
  <c r="D68" i="190"/>
  <c r="CB68" i="188"/>
  <c r="D75" i="190"/>
  <c r="CB75" i="188"/>
  <c r="CI30" i="170"/>
  <c r="CN30" i="168"/>
  <c r="CL30" i="168"/>
  <c r="BO86" i="188"/>
  <c r="BO9" i="190"/>
  <c r="R86" i="170"/>
  <c r="R88" i="168"/>
  <c r="CI49" i="170"/>
  <c r="CN49" i="168"/>
  <c r="CL49" i="168"/>
  <c r="U20" i="207"/>
  <c r="W20" i="206"/>
  <c r="W20" i="207" s="1"/>
  <c r="V20" i="206"/>
  <c r="V20" i="207" s="1"/>
  <c r="U42" i="207"/>
  <c r="V42" i="206"/>
  <c r="V42" i="207" s="1"/>
  <c r="W42" i="206"/>
  <c r="W42" i="207" s="1"/>
  <c r="U47" i="207"/>
  <c r="W47" i="206"/>
  <c r="W47" i="207" s="1"/>
  <c r="V47" i="206"/>
  <c r="V47" i="207" s="1"/>
  <c r="U57" i="207"/>
  <c r="W57" i="206"/>
  <c r="W57" i="207" s="1"/>
  <c r="V57" i="206"/>
  <c r="V57" i="207" s="1"/>
  <c r="BS86" i="188"/>
  <c r="BS9" i="190"/>
  <c r="N88" i="168"/>
  <c r="N86" i="170"/>
  <c r="AE86" i="188"/>
  <c r="AE9" i="190"/>
  <c r="AA91" i="207"/>
  <c r="AC91" i="206"/>
  <c r="AC91" i="207" s="1"/>
  <c r="CI16" i="170"/>
  <c r="CN16" i="168"/>
  <c r="CL16" i="168"/>
  <c r="D30" i="190"/>
  <c r="CB30" i="188"/>
  <c r="D29" i="190"/>
  <c r="CB29" i="188"/>
  <c r="D54" i="190"/>
  <c r="CB54" i="188"/>
  <c r="D76" i="190"/>
  <c r="CB76" i="188"/>
  <c r="AS86" i="170"/>
  <c r="AS88" i="168"/>
  <c r="BJ9" i="190"/>
  <c r="BJ86" i="188"/>
  <c r="Q9" i="190"/>
  <c r="Q86" i="188"/>
  <c r="V92" i="190"/>
  <c r="V91" i="188"/>
  <c r="CB40" i="170"/>
  <c r="CI40" i="168"/>
  <c r="AF92" i="190"/>
  <c r="AF91" i="188"/>
  <c r="U28" i="207"/>
  <c r="W28" i="206"/>
  <c r="W28" i="207" s="1"/>
  <c r="V28" i="206"/>
  <c r="V28" i="207" s="1"/>
  <c r="V62" i="206"/>
  <c r="V62" i="207" s="1"/>
  <c r="U62" i="207"/>
  <c r="W62" i="206"/>
  <c r="W62" i="207" s="1"/>
  <c r="U67" i="207"/>
  <c r="W67" i="206"/>
  <c r="W67" i="207" s="1"/>
  <c r="V67" i="206"/>
  <c r="V67" i="207" s="1"/>
  <c r="U77" i="207"/>
  <c r="W77" i="206"/>
  <c r="W77" i="207" s="1"/>
  <c r="V77" i="206"/>
  <c r="V77" i="207" s="1"/>
  <c r="BK86" i="170"/>
  <c r="BK88" i="168"/>
  <c r="AB13" i="207"/>
  <c r="AB91" i="206"/>
  <c r="AB91" i="207" s="1"/>
  <c r="CB24" i="170"/>
  <c r="CI24" i="168"/>
  <c r="BF92" i="190"/>
  <c r="BF91" i="188"/>
  <c r="CB65" i="170"/>
  <c r="CI65" i="168"/>
  <c r="AL9" i="190"/>
  <c r="AL86" i="188"/>
  <c r="AQ86" i="188"/>
  <c r="AQ9" i="190"/>
  <c r="AB92" i="190"/>
  <c r="AB91" i="188"/>
  <c r="D92" i="190"/>
  <c r="AL13" i="205" a="1"/>
  <c r="D91" i="188"/>
  <c r="CB92" i="188"/>
  <c r="CB92" i="190" s="1"/>
  <c r="D51" i="190"/>
  <c r="CB51" i="188"/>
  <c r="D47" i="190"/>
  <c r="CB47" i="188"/>
  <c r="D69" i="190"/>
  <c r="CB69" i="188"/>
  <c r="D82" i="190"/>
  <c r="CB82" i="188"/>
  <c r="BP86" i="170"/>
  <c r="BP88" i="168"/>
  <c r="CF88" i="168"/>
  <c r="CF86" i="170"/>
  <c r="CB38" i="170"/>
  <c r="CI38" i="168"/>
  <c r="AR86" i="170"/>
  <c r="AR88" i="168"/>
  <c r="AZ92" i="190"/>
  <c r="AZ91" i="188"/>
  <c r="AU92" i="190"/>
  <c r="AU91" i="188"/>
  <c r="CI59" i="170"/>
  <c r="CN59" i="168"/>
  <c r="CL59" i="168"/>
  <c r="L9" i="190"/>
  <c r="L86" i="188"/>
  <c r="G86" i="188"/>
  <c r="G9" i="190"/>
  <c r="U30" i="207"/>
  <c r="W30" i="206"/>
  <c r="W30" i="207" s="1"/>
  <c r="V30" i="206"/>
  <c r="V30" i="207" s="1"/>
  <c r="W82" i="206"/>
  <c r="W82" i="207" s="1"/>
  <c r="V82" i="206"/>
  <c r="V82" i="207" s="1"/>
  <c r="U82" i="207"/>
  <c r="U87" i="207"/>
  <c r="W87" i="206"/>
  <c r="W87" i="207" s="1"/>
  <c r="V87" i="206"/>
  <c r="V87" i="207" s="1"/>
  <c r="U18" i="207"/>
  <c r="W18" i="206"/>
  <c r="W18" i="207" s="1"/>
  <c r="V18" i="206"/>
  <c r="V18" i="207" s="1"/>
  <c r="BH9" i="190"/>
  <c r="BH86" i="188"/>
  <c r="CB11" i="170"/>
  <c r="CI11" i="168"/>
  <c r="BA86" i="170"/>
  <c r="BA88" i="168"/>
  <c r="BQ86" i="188"/>
  <c r="BQ9" i="190"/>
  <c r="AG92" i="190"/>
  <c r="AG91" i="188"/>
  <c r="D89" i="190"/>
  <c r="CB89" i="188"/>
  <c r="CB89" i="190" s="1"/>
  <c r="D59" i="190"/>
  <c r="CB59" i="188"/>
  <c r="D32" i="190"/>
  <c r="CB32" i="188"/>
  <c r="D72" i="190"/>
  <c r="CB72" i="188"/>
  <c r="AX86" i="170"/>
  <c r="AX88" i="168"/>
  <c r="F86" i="170"/>
  <c r="F88" i="168"/>
  <c r="CB56" i="170"/>
  <c r="CI56" i="168"/>
  <c r="BI92" i="190"/>
  <c r="BI91" i="188"/>
  <c r="U31" i="207"/>
  <c r="W31" i="206"/>
  <c r="W31" i="207" s="1"/>
  <c r="V31" i="206"/>
  <c r="V31" i="207" s="1"/>
  <c r="W23" i="206"/>
  <c r="W23" i="207" s="1"/>
  <c r="V23" i="206"/>
  <c r="V23" i="207" s="1"/>
  <c r="U23" i="207"/>
  <c r="W29" i="206"/>
  <c r="W29" i="207" s="1"/>
  <c r="V29" i="206"/>
  <c r="V29" i="207" s="1"/>
  <c r="U29" i="207"/>
  <c r="U38" i="207"/>
  <c r="W38" i="206"/>
  <c r="W38" i="207" s="1"/>
  <c r="V38" i="206"/>
  <c r="V38" i="207" s="1"/>
  <c r="BV9" i="190"/>
  <c r="BV86" i="188"/>
  <c r="CB61" i="170"/>
  <c r="CI61" i="168"/>
  <c r="CB78" i="170"/>
  <c r="CI78" i="168"/>
  <c r="AS13" i="205" a="1"/>
  <c r="D94" i="190"/>
  <c r="CB94" i="188"/>
  <c r="CB94" i="190" s="1"/>
  <c r="D33" i="190"/>
  <c r="CB33" i="188"/>
  <c r="D35" i="190"/>
  <c r="CB35" i="188"/>
  <c r="D70" i="190"/>
  <c r="CB70" i="188"/>
  <c r="AN88" i="168"/>
  <c r="AN86" i="170"/>
  <c r="CB18" i="170"/>
  <c r="CI18" i="168"/>
  <c r="U32" i="207"/>
  <c r="W32" i="206"/>
  <c r="W32" i="207" s="1"/>
  <c r="V32" i="206"/>
  <c r="V32" i="207" s="1"/>
  <c r="W43" i="206"/>
  <c r="W43" i="207" s="1"/>
  <c r="V43" i="206"/>
  <c r="V43" i="207" s="1"/>
  <c r="U43" i="207"/>
  <c r="W49" i="206"/>
  <c r="W49" i="207" s="1"/>
  <c r="V49" i="206"/>
  <c r="V49" i="207" s="1"/>
  <c r="U49" i="207"/>
  <c r="U58" i="207"/>
  <c r="W58" i="206"/>
  <c r="W58" i="207" s="1"/>
  <c r="V58" i="206"/>
  <c r="V58" i="207" s="1"/>
  <c r="AT9" i="190"/>
  <c r="AT86" i="188"/>
  <c r="BC9" i="190"/>
  <c r="BC86" i="188"/>
  <c r="AC86" i="170"/>
  <c r="AC88" i="168"/>
  <c r="BM92" i="190"/>
  <c r="BM91" i="188"/>
  <c r="AS86" i="188"/>
  <c r="AS9" i="190"/>
  <c r="BG9" i="190"/>
  <c r="BG86" i="188"/>
  <c r="CI29" i="170"/>
  <c r="CN29" i="168"/>
  <c r="CL29" i="168"/>
  <c r="CD86" i="170"/>
  <c r="CD88" i="168"/>
  <c r="BU9" i="190"/>
  <c r="BU86" i="188"/>
  <c r="AV9" i="190"/>
  <c r="AV86" i="188"/>
  <c r="W86" i="188"/>
  <c r="W9" i="190"/>
  <c r="BG86" i="170"/>
  <c r="BG88" i="168"/>
  <c r="AF13" i="205" a="1"/>
  <c r="D87" i="190"/>
  <c r="CB87" i="188"/>
  <c r="CB87" i="190" s="1"/>
  <c r="D36" i="190"/>
  <c r="CB36" i="188"/>
  <c r="D18" i="190"/>
  <c r="CB18" i="188"/>
  <c r="D71" i="190"/>
  <c r="CB71" i="188"/>
  <c r="AK92" i="190"/>
  <c r="AK91" i="188"/>
  <c r="AF86" i="170"/>
  <c r="AF88" i="168"/>
  <c r="BD92" i="190"/>
  <c r="BD91" i="188"/>
  <c r="AA92" i="190"/>
  <c r="AA91" i="188"/>
  <c r="BH86" i="170"/>
  <c r="BH88" i="168"/>
  <c r="W33" i="206"/>
  <c r="W33" i="207" s="1"/>
  <c r="V33" i="206"/>
  <c r="V33" i="207" s="1"/>
  <c r="U33" i="207"/>
  <c r="W63" i="206"/>
  <c r="W63" i="207" s="1"/>
  <c r="V63" i="206"/>
  <c r="V63" i="207" s="1"/>
  <c r="U63" i="207"/>
  <c r="U69" i="207"/>
  <c r="W69" i="206"/>
  <c r="W69" i="207" s="1"/>
  <c r="V69" i="206"/>
  <c r="V69" i="207" s="1"/>
  <c r="U78" i="207"/>
  <c r="W78" i="206"/>
  <c r="W78" i="207" s="1"/>
  <c r="V78" i="206"/>
  <c r="V78" i="207" s="1"/>
  <c r="BF86" i="170"/>
  <c r="BF88" i="168"/>
  <c r="CI55" i="170"/>
  <c r="CN55" i="168"/>
  <c r="CL55" i="168"/>
  <c r="F86" i="188"/>
  <c r="F9" i="190"/>
  <c r="BR92" i="190"/>
  <c r="BR91" i="188"/>
  <c r="CA92" i="190"/>
  <c r="CA91" i="188"/>
  <c r="U86" i="170"/>
  <c r="U88" i="168"/>
  <c r="BR86" i="170"/>
  <c r="BR88" i="168"/>
  <c r="N9" i="190"/>
  <c r="N86" i="188"/>
  <c r="AR86" i="188"/>
  <c r="AR9" i="190"/>
  <c r="AC86" i="188"/>
  <c r="AC9" i="190"/>
  <c r="T88" i="168"/>
  <c r="T86" i="170"/>
  <c r="D93" i="190"/>
  <c r="AP13" i="205" a="1"/>
  <c r="CB93" i="188"/>
  <c r="CB93" i="190" s="1"/>
  <c r="D19" i="190"/>
  <c r="CB19" i="188"/>
  <c r="D38" i="190"/>
  <c r="CB38" i="188"/>
  <c r="D81" i="190"/>
  <c r="CB81" i="188"/>
  <c r="BL86" i="170"/>
  <c r="BL88" i="168"/>
  <c r="BD9" i="190"/>
  <c r="BD86" i="188"/>
  <c r="X86" i="170"/>
  <c r="X88" i="168"/>
  <c r="K86" i="170"/>
  <c r="K88" i="168"/>
  <c r="CB57" i="170"/>
  <c r="CI57" i="168"/>
  <c r="Z92" i="190"/>
  <c r="Z91" i="188"/>
  <c r="BD86" i="170"/>
  <c r="BD88" i="168"/>
  <c r="CB20" i="170"/>
  <c r="CI20" i="168"/>
  <c r="BF9" i="190"/>
  <c r="BF86" i="188"/>
  <c r="X86" i="188"/>
  <c r="X9" i="190"/>
  <c r="I86" i="188"/>
  <c r="I9" i="190"/>
  <c r="CB54" i="170"/>
  <c r="CI54" i="168"/>
  <c r="D17" i="190"/>
  <c r="CB17" i="188"/>
  <c r="D39" i="190"/>
  <c r="CB39" i="188"/>
  <c r="D21" i="190"/>
  <c r="CB21" i="188"/>
  <c r="D84" i="190"/>
  <c r="CB84" i="188"/>
  <c r="BO92" i="190"/>
  <c r="BO91" i="188"/>
  <c r="U40" i="207"/>
  <c r="W40" i="206"/>
  <c r="W40" i="207" s="1"/>
  <c r="V40" i="206"/>
  <c r="V40" i="207" s="1"/>
  <c r="U83" i="207"/>
  <c r="W83" i="206"/>
  <c r="W83" i="207" s="1"/>
  <c r="V83" i="206"/>
  <c r="V83" i="207" s="1"/>
  <c r="W14" i="206"/>
  <c r="W14" i="207" s="1"/>
  <c r="V14" i="206"/>
  <c r="V14" i="207" s="1"/>
  <c r="U14" i="207"/>
  <c r="W19" i="206"/>
  <c r="W19" i="207" s="1"/>
  <c r="V19" i="206"/>
  <c r="V19" i="207" s="1"/>
  <c r="U19" i="207"/>
  <c r="AP92" i="190"/>
  <c r="AP91" i="188"/>
  <c r="CB42" i="170"/>
  <c r="CI42" i="168"/>
  <c r="L92" i="190"/>
  <c r="L91" i="188"/>
  <c r="AO92" i="190"/>
  <c r="AO91" i="188"/>
  <c r="U48" i="207"/>
  <c r="W48" i="206"/>
  <c r="W48" i="207" s="1"/>
  <c r="V48" i="206"/>
  <c r="V48" i="207" s="1"/>
  <c r="W24" i="206"/>
  <c r="W24" i="207" s="1"/>
  <c r="V24" i="206"/>
  <c r="V24" i="207" s="1"/>
  <c r="U24" i="207"/>
  <c r="W34" i="206"/>
  <c r="W34" i="207" s="1"/>
  <c r="V34" i="206"/>
  <c r="V34" i="207" s="1"/>
  <c r="U34" i="207"/>
  <c r="W39" i="206"/>
  <c r="W39" i="207" s="1"/>
  <c r="V39" i="206"/>
  <c r="V39" i="207" s="1"/>
  <c r="U39" i="207"/>
  <c r="AE92" i="190"/>
  <c r="AE91" i="188"/>
  <c r="K86" i="188"/>
  <c r="K9" i="190"/>
  <c r="Y86" i="170"/>
  <c r="Y88" i="168"/>
  <c r="BV92" i="190"/>
  <c r="BV91" i="188"/>
  <c r="CB34" i="170"/>
  <c r="CI34" i="168"/>
  <c r="AP86" i="170"/>
  <c r="AP88" i="168"/>
  <c r="BP9" i="190"/>
  <c r="BP86" i="188"/>
  <c r="BQ88" i="168"/>
  <c r="BQ86" i="170"/>
  <c r="BA9" i="190"/>
  <c r="BA86" i="188"/>
  <c r="D27" i="190"/>
  <c r="CB27" i="188"/>
  <c r="D22" i="190"/>
  <c r="CB22" i="188"/>
  <c r="D41" i="190"/>
  <c r="CB41" i="188"/>
  <c r="D80" i="190"/>
  <c r="CB80" i="188"/>
  <c r="AK9" i="190"/>
  <c r="AK86" i="188"/>
  <c r="U50" i="207"/>
  <c r="W50" i="206"/>
  <c r="W50" i="207" s="1"/>
  <c r="V50" i="206"/>
  <c r="V50" i="207" s="1"/>
  <c r="W44" i="206"/>
  <c r="W44" i="207" s="1"/>
  <c r="V44" i="206"/>
  <c r="V44" i="207" s="1"/>
  <c r="U44" i="207"/>
  <c r="W54" i="206"/>
  <c r="W54" i="207" s="1"/>
  <c r="V54" i="206"/>
  <c r="V54" i="207" s="1"/>
  <c r="U54" i="207"/>
  <c r="W59" i="206"/>
  <c r="W59" i="207" s="1"/>
  <c r="V59" i="206"/>
  <c r="V59" i="207" s="1"/>
  <c r="U59" i="207"/>
  <c r="BS92" i="190"/>
  <c r="BS91" i="188"/>
  <c r="BN92" i="190"/>
  <c r="BN91" i="188"/>
  <c r="U92" i="190"/>
  <c r="U91" i="188"/>
  <c r="AI92" i="190"/>
  <c r="AI91" i="188"/>
  <c r="CB10" i="170"/>
  <c r="CI10" i="168"/>
  <c r="Y92" i="190"/>
  <c r="Y91" i="188"/>
  <c r="CB79" i="170"/>
  <c r="CI79" i="168"/>
  <c r="J92" i="190"/>
  <c r="J91" i="188"/>
  <c r="E92" i="190"/>
  <c r="E91" i="188"/>
  <c r="BQ92" i="190"/>
  <c r="BQ91" i="188"/>
  <c r="CI75" i="170"/>
  <c r="CN75" i="168"/>
  <c r="CL75" i="168"/>
  <c r="CB14" i="170"/>
  <c r="CI14" i="168"/>
  <c r="D11" i="190"/>
  <c r="CB11" i="188"/>
  <c r="D42" i="190"/>
  <c r="CB42" i="188"/>
  <c r="D53" i="190"/>
  <c r="CB53" i="188"/>
  <c r="D73" i="190"/>
  <c r="CB73" i="188"/>
  <c r="BT92" i="190"/>
  <c r="BT91" i="188"/>
  <c r="CB74" i="170"/>
  <c r="CI74" i="168"/>
  <c r="AJ92" i="190"/>
  <c r="AJ91" i="188"/>
  <c r="CI71" i="170"/>
  <c r="CN71" i="168"/>
  <c r="CL71" i="168"/>
  <c r="BI9" i="190"/>
  <c r="BI86" i="188"/>
  <c r="AJ9" i="190"/>
  <c r="AJ86" i="188"/>
  <c r="G92" i="190"/>
  <c r="G91" i="188"/>
  <c r="CB13" i="170"/>
  <c r="CI13" i="168"/>
  <c r="U51" i="207"/>
  <c r="W51" i="206"/>
  <c r="W51" i="207" s="1"/>
  <c r="V51" i="206"/>
  <c r="V51" i="207" s="1"/>
  <c r="W64" i="206"/>
  <c r="W64" i="207" s="1"/>
  <c r="V64" i="206"/>
  <c r="V64" i="207" s="1"/>
  <c r="U64" i="207"/>
  <c r="W74" i="206"/>
  <c r="W74" i="207" s="1"/>
  <c r="V74" i="206"/>
  <c r="V74" i="207" s="1"/>
  <c r="U74" i="207"/>
  <c r="U79" i="207"/>
  <c r="W79" i="206"/>
  <c r="W79" i="207" s="1"/>
  <c r="V79" i="206"/>
  <c r="V79" i="207" s="1"/>
  <c r="AN92" i="190"/>
  <c r="AN91" i="188"/>
  <c r="CB32" i="170"/>
  <c r="CI32" i="168"/>
  <c r="O86" i="170"/>
  <c r="O88" i="168"/>
  <c r="AV86" i="170"/>
  <c r="AV88" i="168"/>
  <c r="AD92" i="190"/>
  <c r="AD91" i="188"/>
  <c r="AH9" i="190"/>
  <c r="AH86" i="188"/>
  <c r="W86" i="170"/>
  <c r="W88" i="168"/>
  <c r="CB23" i="170"/>
  <c r="CI23" i="168"/>
  <c r="BL92" i="190"/>
  <c r="BL91" i="188"/>
  <c r="AV92" i="190"/>
  <c r="AV91" i="188"/>
  <c r="D16" i="190"/>
  <c r="CB16" i="188"/>
  <c r="D25" i="190"/>
  <c r="CB25" i="188"/>
  <c r="D44" i="190"/>
  <c r="CB44" i="188"/>
  <c r="D79" i="190"/>
  <c r="CB79" i="188"/>
  <c r="H86" i="188"/>
  <c r="H9" i="190"/>
  <c r="CB44" i="170"/>
  <c r="CI44" i="168"/>
  <c r="AE86" i="170"/>
  <c r="AE88" i="168"/>
  <c r="BZ86" i="170"/>
  <c r="BZ88" i="168"/>
  <c r="U52" i="207"/>
  <c r="W52" i="206"/>
  <c r="W52" i="207" s="1"/>
  <c r="V52" i="206"/>
  <c r="V52" i="207" s="1"/>
  <c r="W84" i="206"/>
  <c r="W84" i="207" s="1"/>
  <c r="V84" i="206"/>
  <c r="V84" i="207" s="1"/>
  <c r="U84" i="207"/>
  <c r="U15" i="207"/>
  <c r="W15" i="206"/>
  <c r="W15" i="207" s="1"/>
  <c r="V15" i="206"/>
  <c r="V15" i="207" s="1"/>
  <c r="CB27" i="170"/>
  <c r="CI27" i="168"/>
  <c r="BW92" i="190"/>
  <c r="BW91" i="188"/>
  <c r="CB72" i="170"/>
  <c r="CI72" i="168"/>
  <c r="AY86" i="188"/>
  <c r="AY9" i="190"/>
  <c r="AX86" i="188"/>
  <c r="AX9" i="190"/>
  <c r="CB47" i="170"/>
  <c r="CI47" i="168"/>
  <c r="AO88" i="168"/>
  <c r="AO86" i="170"/>
  <c r="CB26" i="170"/>
  <c r="CI26" i="168"/>
  <c r="P86" i="170"/>
  <c r="P88" i="168"/>
  <c r="CI70" i="170"/>
  <c r="CN70" i="168"/>
  <c r="CL70" i="168"/>
  <c r="AW86" i="170"/>
  <c r="AW88" i="168"/>
  <c r="D24" i="190"/>
  <c r="CB24" i="188"/>
  <c r="D45" i="190"/>
  <c r="CB45" i="188"/>
  <c r="D65" i="190"/>
  <c r="CB65" i="188"/>
  <c r="D66" i="190"/>
  <c r="CB66" i="188"/>
  <c r="M9" i="190"/>
  <c r="M86" i="188"/>
  <c r="BX92" i="190"/>
  <c r="BX91" i="188"/>
  <c r="BU86" i="170"/>
  <c r="BU88" i="168"/>
  <c r="BW86" i="170"/>
  <c r="BW88" i="168"/>
  <c r="BN86" i="170"/>
  <c r="BN88" i="168"/>
  <c r="W53" i="206"/>
  <c r="W53" i="207" s="1"/>
  <c r="V53" i="206"/>
  <c r="V53" i="207" s="1"/>
  <c r="U53" i="207"/>
  <c r="U25" i="207"/>
  <c r="W25" i="206"/>
  <c r="W25" i="207" s="1"/>
  <c r="V25" i="206"/>
  <c r="V25" i="207" s="1"/>
  <c r="U35" i="207"/>
  <c r="W35" i="206"/>
  <c r="W35" i="207" s="1"/>
  <c r="V35" i="206"/>
  <c r="V35" i="207" s="1"/>
  <c r="AY86" i="170"/>
  <c r="AY88" i="168"/>
  <c r="AM86" i="170"/>
  <c r="AM88" i="168"/>
  <c r="CA9" i="190"/>
  <c r="CA86" i="188"/>
  <c r="CB39" i="170"/>
  <c r="CI39" i="168"/>
  <c r="S92" i="190"/>
  <c r="S91" i="188"/>
  <c r="N92" i="190"/>
  <c r="N91" i="188"/>
  <c r="AZ86" i="170"/>
  <c r="AZ88" i="168"/>
  <c r="BZ92" i="190"/>
  <c r="BZ91" i="188"/>
  <c r="CB19" i="170"/>
  <c r="CI19" i="168"/>
  <c r="M86" i="170"/>
  <c r="M88" i="168"/>
  <c r="CB48" i="170"/>
  <c r="CI48" i="168"/>
  <c r="BA92" i="190"/>
  <c r="BA91" i="188"/>
  <c r="D14" i="190"/>
  <c r="CB14" i="188"/>
  <c r="D28" i="190"/>
  <c r="CB28" i="188"/>
  <c r="D52" i="190"/>
  <c r="CB52" i="188"/>
  <c r="D74" i="190"/>
  <c r="CB74" i="188"/>
  <c r="V86" i="170"/>
  <c r="V88" i="168"/>
  <c r="BX9" i="190"/>
  <c r="BX86" i="188"/>
  <c r="CB60" i="170"/>
  <c r="CI60" i="168"/>
  <c r="AU86" i="188"/>
  <c r="AU9" i="190"/>
  <c r="V86" i="188"/>
  <c r="V9" i="190"/>
  <c r="CB58" i="170"/>
  <c r="CI58" i="168"/>
  <c r="AI86" i="170"/>
  <c r="AI88" i="168"/>
  <c r="P92" i="190"/>
  <c r="P91" i="188"/>
  <c r="CI9" i="170"/>
  <c r="CN9" i="168"/>
  <c r="CL9" i="168"/>
  <c r="U60" i="207"/>
  <c r="W60" i="206"/>
  <c r="W60" i="207" s="1"/>
  <c r="V60" i="206"/>
  <c r="V60" i="207" s="1"/>
  <c r="U45" i="207"/>
  <c r="W45" i="206"/>
  <c r="W45" i="207" s="1"/>
  <c r="V45" i="206"/>
  <c r="V45" i="207" s="1"/>
  <c r="U55" i="207"/>
  <c r="W55" i="206"/>
  <c r="W55" i="207" s="1"/>
  <c r="V55" i="206"/>
  <c r="V55" i="207" s="1"/>
  <c r="L86" i="170"/>
  <c r="L88" i="168"/>
  <c r="CI76" i="170"/>
  <c r="CN76" i="168"/>
  <c r="CL76" i="168"/>
  <c r="CB67" i="170"/>
  <c r="CI67" i="168"/>
  <c r="CB36" i="170"/>
  <c r="CI36" i="168"/>
  <c r="CG86" i="170"/>
  <c r="CG88" i="168"/>
  <c r="F92" i="190"/>
  <c r="F91" i="188"/>
  <c r="AT86" i="170"/>
  <c r="AT88" i="168"/>
  <c r="AM92" i="190"/>
  <c r="AM91" i="188"/>
  <c r="AH92" i="190"/>
  <c r="AH91" i="188"/>
  <c r="H86" i="170"/>
  <c r="H88" i="168"/>
  <c r="S9" i="190"/>
  <c r="S86" i="188"/>
  <c r="BZ9" i="190"/>
  <c r="BZ86" i="188"/>
  <c r="CI31" i="170"/>
  <c r="CN31" i="168"/>
  <c r="CL31" i="168"/>
  <c r="AW86" i="188"/>
  <c r="AW9" i="190"/>
  <c r="AG86" i="170"/>
  <c r="AG88" i="168"/>
  <c r="CB64" i="170"/>
  <c r="CI64" i="168"/>
  <c r="BE92" i="190"/>
  <c r="BE91" i="188"/>
  <c r="CH86" i="170"/>
  <c r="CH88" i="168"/>
  <c r="D15" i="190"/>
  <c r="CB15" i="188"/>
  <c r="D49" i="190"/>
  <c r="CB49" i="188"/>
  <c r="D58" i="190"/>
  <c r="CB58" i="188"/>
  <c r="D78" i="190"/>
  <c r="CB78" i="188"/>
  <c r="BI86" i="170"/>
  <c r="BI88" i="168"/>
  <c r="CB12" i="170"/>
  <c r="CI12" i="168"/>
  <c r="P9" i="190"/>
  <c r="P86" i="188"/>
  <c r="BY86" i="170"/>
  <c r="BY88" i="168"/>
  <c r="W68" i="206"/>
  <c r="W68" i="207" s="1"/>
  <c r="V68" i="206"/>
  <c r="V68" i="207" s="1"/>
  <c r="U68" i="207"/>
  <c r="W65" i="206"/>
  <c r="W65" i="207" s="1"/>
  <c r="V65" i="206"/>
  <c r="V65" i="207" s="1"/>
  <c r="U65" i="207"/>
  <c r="U75" i="207"/>
  <c r="W75" i="206"/>
  <c r="W75" i="207" s="1"/>
  <c r="V75" i="206"/>
  <c r="V75" i="207" s="1"/>
  <c r="K92" i="190"/>
  <c r="K91" i="188"/>
  <c r="O92" i="190"/>
  <c r="O91" i="188"/>
  <c r="AD91" i="205"/>
  <c r="AD91" i="201" s="1"/>
  <c r="AD13" i="201"/>
  <c r="AL86" i="170"/>
  <c r="AL88" i="168"/>
  <c r="CI37" i="170"/>
  <c r="CN37" i="168"/>
  <c r="CL37" i="168"/>
  <c r="AK86" i="170"/>
  <c r="AK88" i="168"/>
  <c r="BU92" i="190"/>
  <c r="BU91" i="188"/>
  <c r="BP92" i="190"/>
  <c r="BP91" i="188"/>
  <c r="BE86" i="170"/>
  <c r="BE88" i="168"/>
  <c r="W92" i="190"/>
  <c r="W91" i="188"/>
  <c r="CE86" i="170"/>
  <c r="CE88" i="168"/>
  <c r="AB86" i="188"/>
  <c r="AB9" i="190"/>
  <c r="D86" i="188"/>
  <c r="D9" i="190"/>
  <c r="CB9" i="188"/>
  <c r="D31" i="190"/>
  <c r="CB31" i="188"/>
  <c r="D61" i="190"/>
  <c r="CB61" i="188"/>
  <c r="D83" i="190"/>
  <c r="CB83" i="188"/>
  <c r="CB52" i="170"/>
  <c r="CI52" i="168"/>
  <c r="CB46" i="170"/>
  <c r="CI46" i="168"/>
  <c r="U71" i="207"/>
  <c r="W71" i="206"/>
  <c r="W71" i="207" s="1"/>
  <c r="V71" i="206"/>
  <c r="V71" i="207" s="1"/>
  <c r="U70" i="207"/>
  <c r="W70" i="206"/>
  <c r="W70" i="207" s="1"/>
  <c r="V70" i="206"/>
  <c r="V70" i="207" s="1"/>
  <c r="U85" i="207"/>
  <c r="W85" i="206"/>
  <c r="W85" i="207" s="1"/>
  <c r="V85" i="206"/>
  <c r="V85" i="207" s="1"/>
  <c r="U16" i="207"/>
  <c r="W16" i="206"/>
  <c r="W16" i="207" s="1"/>
  <c r="V16" i="206"/>
  <c r="V16" i="207" s="1"/>
  <c r="S88" i="168"/>
  <c r="S86" i="170"/>
  <c r="E86" i="170"/>
  <c r="E88" i="168"/>
  <c r="AI9" i="190"/>
  <c r="AI86" i="188"/>
  <c r="BM86" i="188"/>
  <c r="BM9" i="190"/>
  <c r="BX86" i="170"/>
  <c r="BX88" i="168"/>
  <c r="I92" i="190"/>
  <c r="I91" i="188"/>
  <c r="CB50" i="170"/>
  <c r="CI50" i="168"/>
  <c r="BY92" i="190"/>
  <c r="BY91" i="188"/>
  <c r="AJ86" i="170"/>
  <c r="AJ88" i="168"/>
  <c r="BM86" i="170"/>
  <c r="BM88" i="168"/>
  <c r="BC86" i="170"/>
  <c r="BC88" i="168"/>
  <c r="D12" i="190"/>
  <c r="CB12" i="188"/>
  <c r="D34" i="190"/>
  <c r="CB34" i="188"/>
  <c r="D64" i="190"/>
  <c r="CB64" i="188"/>
  <c r="D57" i="190"/>
  <c r="CB57" i="188"/>
  <c r="H92" i="190"/>
  <c r="H91" i="188"/>
  <c r="BJ92" i="190"/>
  <c r="BJ91" i="188"/>
  <c r="BP100" i="168" l="1"/>
  <c r="AV100" i="168"/>
  <c r="AB100" i="168"/>
  <c r="H100" i="168"/>
  <c r="BO100" i="168"/>
  <c r="AU100" i="168"/>
  <c r="AA100" i="168"/>
  <c r="G100" i="168"/>
  <c r="BN100" i="168"/>
  <c r="AT100" i="168"/>
  <c r="Z100" i="168"/>
  <c r="F100" i="168"/>
  <c r="BM100" i="168"/>
  <c r="AS100" i="168"/>
  <c r="Y100" i="168"/>
  <c r="E100" i="168"/>
  <c r="BL100" i="168"/>
  <c r="AR100" i="168"/>
  <c r="X100" i="168"/>
  <c r="BK100" i="168"/>
  <c r="AQ100" i="168"/>
  <c r="W100" i="168"/>
  <c r="D100" i="168"/>
  <c r="BZ100" i="168"/>
  <c r="BF100" i="168"/>
  <c r="AL100" i="168"/>
  <c r="R100" i="168"/>
  <c r="BY100" i="168"/>
  <c r="BE100" i="168"/>
  <c r="AK100" i="168"/>
  <c r="Q100" i="168"/>
  <c r="BX100" i="168"/>
  <c r="BD100" i="168"/>
  <c r="AJ100" i="168"/>
  <c r="P100" i="168"/>
  <c r="BW100" i="168"/>
  <c r="BC100" i="168"/>
  <c r="AI100" i="168"/>
  <c r="O100" i="168"/>
  <c r="BV100" i="168"/>
  <c r="BB100" i="168"/>
  <c r="AH100" i="168"/>
  <c r="N100" i="168"/>
  <c r="BU100" i="168"/>
  <c r="BA100" i="168"/>
  <c r="AG100" i="168"/>
  <c r="M100" i="168"/>
  <c r="BT100" i="168"/>
  <c r="AZ100" i="168"/>
  <c r="AF100" i="168"/>
  <c r="L100" i="168"/>
  <c r="BS100" i="168"/>
  <c r="AY100" i="168"/>
  <c r="AE100" i="168"/>
  <c r="K100" i="168"/>
  <c r="BR100" i="168"/>
  <c r="AX100" i="168"/>
  <c r="AD100" i="168"/>
  <c r="J100" i="168"/>
  <c r="I100" i="168"/>
  <c r="CA100" i="168"/>
  <c r="BQ100" i="168"/>
  <c r="BJ100" i="168"/>
  <c r="BI100" i="168"/>
  <c r="BH100" i="168"/>
  <c r="BG100" i="168"/>
  <c r="AW100" i="168"/>
  <c r="AP100" i="168"/>
  <c r="AO100" i="168"/>
  <c r="AN100" i="168"/>
  <c r="AM100" i="168"/>
  <c r="AC100" i="168"/>
  <c r="V100" i="168"/>
  <c r="U100" i="168"/>
  <c r="T100" i="168"/>
  <c r="S100" i="168"/>
  <c r="X91" i="190"/>
  <c r="AC91" i="190"/>
  <c r="CI80" i="170"/>
  <c r="CN80" i="168"/>
  <c r="CL80" i="168"/>
  <c r="BI88" i="170"/>
  <c r="BI90" i="168"/>
  <c r="CE88" i="170"/>
  <c r="CE90" i="168"/>
  <c r="CE90" i="170" s="1"/>
  <c r="CB78" i="190"/>
  <c r="CI78" i="188"/>
  <c r="P91" i="190"/>
  <c r="CB28" i="190"/>
  <c r="CI28" i="188"/>
  <c r="CI39" i="170"/>
  <c r="CN39" i="168"/>
  <c r="CL39" i="168"/>
  <c r="P88" i="170"/>
  <c r="P90" i="168"/>
  <c r="CI14" i="170"/>
  <c r="CN14" i="168"/>
  <c r="CL14" i="168"/>
  <c r="BU86" i="190"/>
  <c r="BU88" i="188"/>
  <c r="BK86" i="190"/>
  <c r="BK88" i="188"/>
  <c r="CI83" i="170"/>
  <c r="CN83" i="168"/>
  <c r="CL83" i="168"/>
  <c r="R86" i="190"/>
  <c r="R88" i="188"/>
  <c r="BH91" i="190"/>
  <c r="AQ88" i="170"/>
  <c r="AQ90" i="168"/>
  <c r="CB56" i="190"/>
  <c r="CI56" i="188"/>
  <c r="CB77" i="190"/>
  <c r="CI77" i="188"/>
  <c r="AA88" i="170"/>
  <c r="AA90" i="168"/>
  <c r="S91" i="190"/>
  <c r="CB11" i="190"/>
  <c r="CI11" i="188"/>
  <c r="AV86" i="190"/>
  <c r="AV88" i="188"/>
  <c r="AG91" i="190"/>
  <c r="O91" i="190"/>
  <c r="CI67" i="170"/>
  <c r="CN67" i="168"/>
  <c r="CL67" i="168"/>
  <c r="BW88" i="170"/>
  <c r="BW90" i="168"/>
  <c r="CB25" i="190"/>
  <c r="CI25" i="188"/>
  <c r="U91" i="190"/>
  <c r="Y88" i="170"/>
  <c r="Y90" i="168"/>
  <c r="CB33" i="190"/>
  <c r="CI33" i="188"/>
  <c r="BF91" i="190"/>
  <c r="H91" i="190"/>
  <c r="I91" i="190"/>
  <c r="K91" i="190"/>
  <c r="BZ86" i="190"/>
  <c r="BZ88" i="188"/>
  <c r="BU88" i="170"/>
  <c r="BU90" i="168"/>
  <c r="CB16" i="190"/>
  <c r="CI16" i="188"/>
  <c r="AN91" i="190"/>
  <c r="BI86" i="190"/>
  <c r="BI88" i="188"/>
  <c r="BN91" i="190"/>
  <c r="CB41" i="190"/>
  <c r="CI41" i="188"/>
  <c r="CI42" i="170"/>
  <c r="CN42" i="168"/>
  <c r="CL42" i="168"/>
  <c r="CB21" i="190"/>
  <c r="CI21" i="188"/>
  <c r="CI57" i="170"/>
  <c r="CN57" i="168"/>
  <c r="CL57" i="168"/>
  <c r="T88" i="170"/>
  <c r="T90" i="168"/>
  <c r="BF88" i="170"/>
  <c r="BF90" i="168"/>
  <c r="AF88" i="170"/>
  <c r="AF90" i="168"/>
  <c r="BQ86" i="190"/>
  <c r="BQ88" i="188"/>
  <c r="G86" i="190"/>
  <c r="G88" i="188"/>
  <c r="CB69" i="190"/>
  <c r="CI69" i="188"/>
  <c r="CI24" i="170"/>
  <c r="CN24" i="168"/>
  <c r="CL24" i="168"/>
  <c r="CI40" i="170"/>
  <c r="CN40" i="168"/>
  <c r="CL40" i="168"/>
  <c r="CA90" i="168"/>
  <c r="CA88" i="170"/>
  <c r="CB52" i="190"/>
  <c r="CI52" i="188"/>
  <c r="CB60" i="190"/>
  <c r="CI60" i="188"/>
  <c r="BJ91" i="190"/>
  <c r="AB86" i="190"/>
  <c r="AB88" i="188"/>
  <c r="CI32" i="170"/>
  <c r="CN32" i="168"/>
  <c r="CL32" i="168"/>
  <c r="CB80" i="190"/>
  <c r="CI80" i="188"/>
  <c r="CB84" i="190"/>
  <c r="CI84" i="188"/>
  <c r="Z91" i="190"/>
  <c r="BD91" i="190"/>
  <c r="CB82" i="190"/>
  <c r="CI82" i="188"/>
  <c r="AF91" i="190"/>
  <c r="W91" i="190"/>
  <c r="CB58" i="190"/>
  <c r="CI58" i="188"/>
  <c r="AI90" i="168"/>
  <c r="AI88" i="170"/>
  <c r="CB14" i="190"/>
  <c r="CI14" i="188"/>
  <c r="CA86" i="190"/>
  <c r="CA88" i="188"/>
  <c r="CI26" i="170"/>
  <c r="CN26" i="168"/>
  <c r="CL26" i="168"/>
  <c r="K86" i="190"/>
  <c r="K88" i="188"/>
  <c r="CD88" i="170"/>
  <c r="CD90" i="168"/>
  <c r="CD90" i="170" s="1"/>
  <c r="BI91" i="190"/>
  <c r="BA88" i="170"/>
  <c r="BA90" i="168"/>
  <c r="L86" i="190"/>
  <c r="L88" i="188"/>
  <c r="CI68" i="170"/>
  <c r="CN68" i="168"/>
  <c r="CL68" i="168"/>
  <c r="AU88" i="170"/>
  <c r="AU90" i="168"/>
  <c r="CI43" i="170"/>
  <c r="CN43" i="168"/>
  <c r="CL43" i="168"/>
  <c r="BN86" i="190"/>
  <c r="BN88" i="188"/>
  <c r="CB67" i="190"/>
  <c r="CI67" i="188"/>
  <c r="BC91" i="190"/>
  <c r="CB40" i="190"/>
  <c r="CI40" i="188"/>
  <c r="CB62" i="190"/>
  <c r="CI62" i="188"/>
  <c r="AP86" i="205"/>
  <c r="AP66" i="205"/>
  <c r="AP46" i="205"/>
  <c r="AP26" i="205"/>
  <c r="AP84" i="205"/>
  <c r="AP63" i="205"/>
  <c r="AP42" i="205"/>
  <c r="AP21" i="205"/>
  <c r="AP85" i="205"/>
  <c r="AP62" i="205"/>
  <c r="AP40" i="205"/>
  <c r="AP18" i="205"/>
  <c r="AP83" i="205"/>
  <c r="AP61" i="205"/>
  <c r="AP39" i="205"/>
  <c r="AP17" i="205"/>
  <c r="AP82" i="205"/>
  <c r="AP60" i="205"/>
  <c r="AP38" i="205"/>
  <c r="AP16" i="205"/>
  <c r="AP81" i="205"/>
  <c r="AP59" i="205"/>
  <c r="AP37" i="205"/>
  <c r="AP15" i="205"/>
  <c r="AP75" i="205"/>
  <c r="AP53" i="205"/>
  <c r="AP31" i="205"/>
  <c r="AP72" i="205"/>
  <c r="AP50" i="205"/>
  <c r="AP28" i="205"/>
  <c r="AP71" i="205"/>
  <c r="AP49" i="205"/>
  <c r="AP27" i="205"/>
  <c r="AP70" i="205"/>
  <c r="AP48" i="205"/>
  <c r="AP25" i="205"/>
  <c r="AP69" i="205"/>
  <c r="AP47" i="205"/>
  <c r="AP24" i="205"/>
  <c r="AP78" i="205"/>
  <c r="AP36" i="205"/>
  <c r="AP77" i="205"/>
  <c r="AP35" i="205"/>
  <c r="AP76" i="205"/>
  <c r="AP34" i="205"/>
  <c r="AP74" i="205"/>
  <c r="AP33" i="205"/>
  <c r="AP64" i="205"/>
  <c r="AP22" i="205"/>
  <c r="AP58" i="205"/>
  <c r="AP20" i="205"/>
  <c r="AP57" i="205"/>
  <c r="AP19" i="205"/>
  <c r="AP54" i="205"/>
  <c r="AP13" i="205"/>
  <c r="AP88" i="205"/>
  <c r="AP45" i="205"/>
  <c r="AP79" i="205"/>
  <c r="AP41" i="205"/>
  <c r="AP73" i="205"/>
  <c r="AP68" i="205"/>
  <c r="AP67" i="205"/>
  <c r="AP65" i="205"/>
  <c r="AP32" i="205"/>
  <c r="AP30" i="205"/>
  <c r="AP29" i="205"/>
  <c r="AP23" i="205"/>
  <c r="AP14" i="205"/>
  <c r="AP87" i="205"/>
  <c r="AP80" i="205"/>
  <c r="AP56" i="205"/>
  <c r="AP55" i="205"/>
  <c r="AP52" i="205"/>
  <c r="AP51" i="205"/>
  <c r="AP44" i="205"/>
  <c r="AP43" i="205"/>
  <c r="BO88" i="170"/>
  <c r="BO90" i="168"/>
  <c r="CI50" i="170"/>
  <c r="CN50" i="168"/>
  <c r="CL50" i="168"/>
  <c r="AJ86" i="190"/>
  <c r="AJ88" i="188"/>
  <c r="L91" i="190"/>
  <c r="CB57" i="190"/>
  <c r="CI57" i="188"/>
  <c r="BX88" i="170"/>
  <c r="BX90" i="168"/>
  <c r="S86" i="190"/>
  <c r="S88" i="188"/>
  <c r="BX91" i="190"/>
  <c r="AV91" i="190"/>
  <c r="BS91" i="190"/>
  <c r="CB22" i="190"/>
  <c r="CI22" i="188"/>
  <c r="AE91" i="190"/>
  <c r="AP91" i="190"/>
  <c r="CB39" i="190"/>
  <c r="CI39" i="188"/>
  <c r="K88" i="170"/>
  <c r="K90" i="168"/>
  <c r="AC86" i="190"/>
  <c r="AC88" i="188"/>
  <c r="AK91" i="190"/>
  <c r="AS87" i="205"/>
  <c r="AS67" i="205"/>
  <c r="AS47" i="205"/>
  <c r="AS27" i="205"/>
  <c r="AS69" i="205"/>
  <c r="AS48" i="205"/>
  <c r="AS26" i="205"/>
  <c r="AS73" i="205"/>
  <c r="AS51" i="205"/>
  <c r="AS29" i="205"/>
  <c r="AS72" i="205"/>
  <c r="AS50" i="205"/>
  <c r="AS28" i="205"/>
  <c r="AS71" i="205"/>
  <c r="AS49" i="205"/>
  <c r="AS25" i="205"/>
  <c r="AS70" i="205"/>
  <c r="AS46" i="205"/>
  <c r="AS24" i="205"/>
  <c r="AS84" i="205"/>
  <c r="AS62" i="205"/>
  <c r="AS40" i="205"/>
  <c r="AS18" i="205"/>
  <c r="AS81" i="205"/>
  <c r="AS59" i="205"/>
  <c r="AS37" i="205"/>
  <c r="AS15" i="205"/>
  <c r="AS80" i="205"/>
  <c r="AS58" i="205"/>
  <c r="AS36" i="205"/>
  <c r="AS14" i="205"/>
  <c r="AS79" i="205"/>
  <c r="AS57" i="205"/>
  <c r="AS35" i="205"/>
  <c r="AS78" i="205"/>
  <c r="AS56" i="205"/>
  <c r="AS34" i="205"/>
  <c r="AS13" i="205"/>
  <c r="AS82" i="205"/>
  <c r="AS41" i="205"/>
  <c r="AS77" i="205"/>
  <c r="AS39" i="205"/>
  <c r="AS76" i="205"/>
  <c r="AS38" i="205"/>
  <c r="AS75" i="205"/>
  <c r="AS33" i="205"/>
  <c r="AS64" i="205"/>
  <c r="AS22" i="205"/>
  <c r="AS63" i="205"/>
  <c r="AS21" i="205"/>
  <c r="AS61" i="205"/>
  <c r="AS20" i="205"/>
  <c r="AS54" i="205"/>
  <c r="AS16" i="205"/>
  <c r="AS88" i="205"/>
  <c r="AS45" i="205"/>
  <c r="AS83" i="205"/>
  <c r="AS42" i="205"/>
  <c r="AS74" i="205"/>
  <c r="AS68" i="205"/>
  <c r="AS66" i="205"/>
  <c r="AS65" i="205"/>
  <c r="AS32" i="205"/>
  <c r="AS31" i="205"/>
  <c r="AS30" i="205"/>
  <c r="AS23" i="205"/>
  <c r="AS19" i="205"/>
  <c r="AS17" i="205"/>
  <c r="AS86" i="205"/>
  <c r="AS43" i="205"/>
  <c r="AS53" i="205"/>
  <c r="AS52" i="205"/>
  <c r="AS44" i="205"/>
  <c r="AS85" i="205"/>
  <c r="AS60" i="205"/>
  <c r="AS55" i="205"/>
  <c r="CB47" i="190"/>
  <c r="CI47" i="188"/>
  <c r="V91" i="190"/>
  <c r="V91" i="206"/>
  <c r="V91" i="207" s="1"/>
  <c r="V13" i="207"/>
  <c r="AM86" i="190"/>
  <c r="AM88" i="188"/>
  <c r="BL86" i="190"/>
  <c r="BL88" i="188"/>
  <c r="CN51" i="168"/>
  <c r="CI51" i="170"/>
  <c r="CL51" i="168"/>
  <c r="AP86" i="190"/>
  <c r="AP88" i="188"/>
  <c r="BE88" i="170"/>
  <c r="BE90" i="168"/>
  <c r="CB49" i="190"/>
  <c r="CI49" i="188"/>
  <c r="L88" i="170"/>
  <c r="L90" i="168"/>
  <c r="CI58" i="170"/>
  <c r="CN58" i="168"/>
  <c r="CL58" i="168"/>
  <c r="BA91" i="190"/>
  <c r="AM88" i="170"/>
  <c r="AM90" i="168"/>
  <c r="CI78" i="170"/>
  <c r="CN78" i="168"/>
  <c r="CL78" i="168"/>
  <c r="CI56" i="170"/>
  <c r="CN56" i="168"/>
  <c r="CL56" i="168"/>
  <c r="CI11" i="170"/>
  <c r="CN11" i="168"/>
  <c r="CL11" i="168"/>
  <c r="AR91" i="190"/>
  <c r="CI41" i="170"/>
  <c r="CN41" i="168"/>
  <c r="CL41" i="168"/>
  <c r="CC90" i="168"/>
  <c r="CC90" i="170" s="1"/>
  <c r="CC88" i="170"/>
  <c r="CB50" i="190"/>
  <c r="CI50" i="188"/>
  <c r="CI53" i="170"/>
  <c r="CN53" i="168"/>
  <c r="CL53" i="168"/>
  <c r="U91" i="207"/>
  <c r="W91" i="206"/>
  <c r="W91" i="207" s="1"/>
  <c r="CB26" i="190"/>
  <c r="CI26" i="188"/>
  <c r="CB37" i="190"/>
  <c r="CI37" i="188"/>
  <c r="BB86" i="190"/>
  <c r="BB88" i="188"/>
  <c r="BT86" i="190"/>
  <c r="BT88" i="188"/>
  <c r="BR86" i="190"/>
  <c r="BR88" i="188"/>
  <c r="CB64" i="190"/>
  <c r="CI64" i="188"/>
  <c r="CI46" i="170"/>
  <c r="CN46" i="168"/>
  <c r="CL46" i="168"/>
  <c r="H88" i="170"/>
  <c r="H90" i="168"/>
  <c r="M86" i="190"/>
  <c r="M88" i="188"/>
  <c r="AO88" i="170"/>
  <c r="AO90" i="168"/>
  <c r="BL91" i="190"/>
  <c r="BQ91" i="190"/>
  <c r="CB27" i="190"/>
  <c r="CI27" i="188"/>
  <c r="CB17" i="190"/>
  <c r="CI17" i="188"/>
  <c r="X88" i="170"/>
  <c r="X90" i="168"/>
  <c r="AR86" i="190"/>
  <c r="AR88" i="188"/>
  <c r="CB71" i="190"/>
  <c r="CI71" i="188"/>
  <c r="CB51" i="190"/>
  <c r="CI51" i="188"/>
  <c r="BK88" i="170"/>
  <c r="BK90" i="168"/>
  <c r="Q86" i="190"/>
  <c r="Q88" i="188"/>
  <c r="AE86" i="190"/>
  <c r="AE88" i="188"/>
  <c r="R88" i="170"/>
  <c r="R90" i="168"/>
  <c r="BG91" i="190"/>
  <c r="CI17" i="170"/>
  <c r="CN17" i="168"/>
  <c r="CL17" i="168"/>
  <c r="AO86" i="190"/>
  <c r="AO88" i="188"/>
  <c r="BT88" i="170"/>
  <c r="BT90" i="168"/>
  <c r="CB10" i="190"/>
  <c r="CI10" i="188"/>
  <c r="CI45" i="170"/>
  <c r="CN45" i="168"/>
  <c r="CL45" i="168"/>
  <c r="BM86" i="190"/>
  <c r="BM88" i="188"/>
  <c r="BP91" i="190"/>
  <c r="CB15" i="190"/>
  <c r="CI15" i="188"/>
  <c r="CI48" i="170"/>
  <c r="CN48" i="168"/>
  <c r="CL48" i="168"/>
  <c r="AY88" i="170"/>
  <c r="AY90" i="168"/>
  <c r="CI47" i="170"/>
  <c r="CN47" i="168"/>
  <c r="CL47" i="168"/>
  <c r="AJ91" i="190"/>
  <c r="N86" i="190"/>
  <c r="N88" i="188"/>
  <c r="CI61" i="170"/>
  <c r="CN61" i="168"/>
  <c r="CL61" i="168"/>
  <c r="F88" i="170"/>
  <c r="F90" i="168"/>
  <c r="BH86" i="190"/>
  <c r="BH88" i="188"/>
  <c r="CB63" i="190"/>
  <c r="CI63" i="188"/>
  <c r="CB46" i="190"/>
  <c r="CI46" i="188"/>
  <c r="CB34" i="190"/>
  <c r="CI34" i="188"/>
  <c r="AI86" i="190"/>
  <c r="AI88" i="188"/>
  <c r="CI52" i="170"/>
  <c r="CN52" i="168"/>
  <c r="CL52" i="168"/>
  <c r="AH91" i="190"/>
  <c r="V86" i="190"/>
  <c r="V88" i="188"/>
  <c r="CB66" i="190"/>
  <c r="CI66" i="188"/>
  <c r="BZ88" i="170"/>
  <c r="BZ90" i="168"/>
  <c r="CI23" i="170"/>
  <c r="CN23" i="168"/>
  <c r="CL23" i="168"/>
  <c r="E91" i="190"/>
  <c r="BA86" i="190"/>
  <c r="BA88" i="188"/>
  <c r="CI54" i="170"/>
  <c r="CN54" i="168"/>
  <c r="CL54" i="168"/>
  <c r="BD86" i="190"/>
  <c r="BD88" i="188"/>
  <c r="CB18" i="190"/>
  <c r="CI18" i="188"/>
  <c r="BG86" i="190"/>
  <c r="BG88" i="188"/>
  <c r="AU91" i="190"/>
  <c r="BJ86" i="190"/>
  <c r="BJ88" i="188"/>
  <c r="N88" i="170"/>
  <c r="N90" i="168"/>
  <c r="J86" i="190"/>
  <c r="J88" i="188"/>
  <c r="BS88" i="170"/>
  <c r="BS90" i="168"/>
  <c r="CI22" i="170"/>
  <c r="CN22" i="168"/>
  <c r="CL22" i="168"/>
  <c r="AS91" i="190"/>
  <c r="AI13" i="205" a="1"/>
  <c r="D91" i="190"/>
  <c r="CB91" i="188"/>
  <c r="BO86" i="190"/>
  <c r="BO88" i="188"/>
  <c r="CI63" i="170"/>
  <c r="CN63" i="168"/>
  <c r="CL63" i="168"/>
  <c r="CB55" i="190"/>
  <c r="CI55" i="188"/>
  <c r="AW91" i="190"/>
  <c r="CB13" i="190"/>
  <c r="CI13" i="188"/>
  <c r="BW86" i="190"/>
  <c r="BW88" i="188"/>
  <c r="CI62" i="170"/>
  <c r="CN62" i="168"/>
  <c r="CL62" i="168"/>
  <c r="BB88" i="170"/>
  <c r="BB90" i="168"/>
  <c r="BU91" i="190"/>
  <c r="CH88" i="170"/>
  <c r="CH90" i="168"/>
  <c r="CH90" i="170" s="1"/>
  <c r="M90" i="168"/>
  <c r="M88" i="170"/>
  <c r="CI74" i="170"/>
  <c r="CN74" i="168"/>
  <c r="CL74" i="168"/>
  <c r="BV86" i="190"/>
  <c r="BV88" i="188"/>
  <c r="CB12" i="190"/>
  <c r="CI12" i="188"/>
  <c r="E90" i="168"/>
  <c r="E88" i="170"/>
  <c r="CB83" i="190"/>
  <c r="CI83" i="188"/>
  <c r="AM91" i="190"/>
  <c r="AU86" i="190"/>
  <c r="AU88" i="188"/>
  <c r="CB65" i="190"/>
  <c r="CI65" i="188"/>
  <c r="AX86" i="190"/>
  <c r="AX88" i="188"/>
  <c r="AE88" i="170"/>
  <c r="AE90" i="168"/>
  <c r="W88" i="170"/>
  <c r="W90" i="168"/>
  <c r="J91" i="190"/>
  <c r="BL88" i="170"/>
  <c r="BL90" i="168"/>
  <c r="CB36" i="190"/>
  <c r="CI36" i="188"/>
  <c r="AZ91" i="190"/>
  <c r="AL86" i="205"/>
  <c r="AL66" i="205"/>
  <c r="AL46" i="205"/>
  <c r="AL26" i="205"/>
  <c r="AL80" i="205"/>
  <c r="AL59" i="205"/>
  <c r="AL38" i="205"/>
  <c r="AL17" i="205"/>
  <c r="AL76" i="205"/>
  <c r="AL54" i="205"/>
  <c r="AL32" i="205"/>
  <c r="AL75" i="205"/>
  <c r="AL53" i="205"/>
  <c r="AL31" i="205"/>
  <c r="AL74" i="205"/>
  <c r="AL52" i="205"/>
  <c r="AL30" i="205"/>
  <c r="AL73" i="205"/>
  <c r="AL51" i="205"/>
  <c r="AL29" i="205"/>
  <c r="AL67" i="205"/>
  <c r="AL44" i="205"/>
  <c r="AL22" i="205"/>
  <c r="AL85" i="205"/>
  <c r="AL63" i="205"/>
  <c r="AL41" i="205"/>
  <c r="AL19" i="205"/>
  <c r="AL84" i="205"/>
  <c r="AL62" i="205"/>
  <c r="AL40" i="205"/>
  <c r="AL18" i="205"/>
  <c r="AL83" i="205"/>
  <c r="AL61" i="205"/>
  <c r="AL39" i="205"/>
  <c r="AL16" i="205"/>
  <c r="AL82" i="205"/>
  <c r="AL60" i="205"/>
  <c r="AL37" i="205"/>
  <c r="AL15" i="205"/>
  <c r="AL78" i="205"/>
  <c r="AL36" i="205"/>
  <c r="AL77" i="205"/>
  <c r="AL35" i="205"/>
  <c r="AL72" i="205"/>
  <c r="AL34" i="205"/>
  <c r="AL71" i="205"/>
  <c r="AL33" i="205"/>
  <c r="AL64" i="205"/>
  <c r="AL23" i="205"/>
  <c r="AL58" i="205"/>
  <c r="AL21" i="205"/>
  <c r="AL57" i="205"/>
  <c r="AL20" i="205"/>
  <c r="AL50" i="205"/>
  <c r="AL13" i="205"/>
  <c r="AL88" i="205"/>
  <c r="AL47" i="205"/>
  <c r="AL79" i="205"/>
  <c r="AL42" i="205"/>
  <c r="AL70" i="205"/>
  <c r="AL69" i="205"/>
  <c r="AL68" i="205"/>
  <c r="AL65" i="205"/>
  <c r="AL28" i="205"/>
  <c r="AL27" i="205"/>
  <c r="AL25" i="205"/>
  <c r="AL24" i="205"/>
  <c r="AL14" i="205"/>
  <c r="AL87" i="205"/>
  <c r="AL81" i="205"/>
  <c r="AL56" i="205"/>
  <c r="AL43" i="205"/>
  <c r="AL55" i="205"/>
  <c r="AL49" i="205"/>
  <c r="AL48" i="205"/>
  <c r="AL45" i="205"/>
  <c r="AS88" i="170"/>
  <c r="AS90" i="168"/>
  <c r="BS86" i="190"/>
  <c r="BS88" i="188"/>
  <c r="AX91" i="190"/>
  <c r="AZ86" i="190"/>
  <c r="AZ88" i="188"/>
  <c r="AX88" i="170"/>
  <c r="AX90" i="168"/>
  <c r="AK88" i="170"/>
  <c r="AK90" i="168"/>
  <c r="BE91" i="190"/>
  <c r="CI60" i="170"/>
  <c r="CN60" i="168"/>
  <c r="CL60" i="168"/>
  <c r="CI19" i="170"/>
  <c r="CN19" i="168"/>
  <c r="CL19" i="168"/>
  <c r="BT91" i="190"/>
  <c r="BQ88" i="170"/>
  <c r="BQ90" i="168"/>
  <c r="I86" i="190"/>
  <c r="I88" i="188"/>
  <c r="U88" i="170"/>
  <c r="U90" i="168"/>
  <c r="AS86" i="190"/>
  <c r="AS88" i="188"/>
  <c r="CB72" i="190"/>
  <c r="CI72" i="188"/>
  <c r="BB91" i="190"/>
  <c r="AF86" i="190"/>
  <c r="AF88" i="188"/>
  <c r="CB43" i="190"/>
  <c r="CI43" i="188"/>
  <c r="AG86" i="190"/>
  <c r="AG88" i="188"/>
  <c r="CB88" i="168"/>
  <c r="CB88" i="170" s="1"/>
  <c r="D90" i="168"/>
  <c r="D88" i="170"/>
  <c r="Q88" i="170"/>
  <c r="Q90" i="168"/>
  <c r="AQ91" i="190"/>
  <c r="T91" i="190"/>
  <c r="BR88" i="170"/>
  <c r="BR90" i="168"/>
  <c r="BC88" i="170"/>
  <c r="BC90" i="168"/>
  <c r="CB61" i="190"/>
  <c r="CI61" i="188"/>
  <c r="AT88" i="170"/>
  <c r="AT90" i="168"/>
  <c r="CB45" i="190"/>
  <c r="CI45" i="188"/>
  <c r="AY86" i="190"/>
  <c r="AY88" i="188"/>
  <c r="CI44" i="170"/>
  <c r="CN44" i="168"/>
  <c r="CL44" i="168"/>
  <c r="AH86" i="190"/>
  <c r="AH88" i="188"/>
  <c r="CI79" i="170"/>
  <c r="CN79" i="168"/>
  <c r="CL79" i="168"/>
  <c r="BP86" i="190"/>
  <c r="BP88" i="188"/>
  <c r="CB81" i="190"/>
  <c r="CI81" i="188"/>
  <c r="BM91" i="190"/>
  <c r="CI18" i="170"/>
  <c r="CN18" i="168"/>
  <c r="CL18" i="168"/>
  <c r="AR88" i="170"/>
  <c r="AR90" i="168"/>
  <c r="AB91" i="190"/>
  <c r="CB76" i="190"/>
  <c r="CI76" i="188"/>
  <c r="E86" i="190"/>
  <c r="E88" i="188"/>
  <c r="U86" i="190"/>
  <c r="U88" i="188"/>
  <c r="CI28" i="170"/>
  <c r="CN28" i="168"/>
  <c r="CL28" i="168"/>
  <c r="CI72" i="170"/>
  <c r="CN72" i="168"/>
  <c r="CL72" i="168"/>
  <c r="CB73" i="190"/>
  <c r="CI73" i="188"/>
  <c r="X86" i="190"/>
  <c r="X88" i="188"/>
  <c r="CA91" i="190"/>
  <c r="CB32" i="190"/>
  <c r="CI32" i="188"/>
  <c r="CB75" i="190"/>
  <c r="CI75" i="188"/>
  <c r="O86" i="190"/>
  <c r="O88" i="188"/>
  <c r="CI15" i="170"/>
  <c r="CN15" i="168"/>
  <c r="CL15" i="168"/>
  <c r="CB23" i="190"/>
  <c r="CI23" i="188"/>
  <c r="CI73" i="170"/>
  <c r="CN73" i="168"/>
  <c r="CL73" i="168"/>
  <c r="CI84" i="170"/>
  <c r="CN84" i="168"/>
  <c r="CL84" i="168"/>
  <c r="R91" i="190"/>
  <c r="Z86" i="190"/>
  <c r="Z88" i="188"/>
  <c r="BK91" i="190"/>
  <c r="AD88" i="170"/>
  <c r="AD90" i="168"/>
  <c r="CB20" i="190"/>
  <c r="CI20" i="188"/>
  <c r="S88" i="170"/>
  <c r="S90" i="168"/>
  <c r="BY88" i="170"/>
  <c r="BY90" i="168"/>
  <c r="BZ91" i="190"/>
  <c r="BM88" i="170"/>
  <c r="BM90" i="168"/>
  <c r="CB31" i="190"/>
  <c r="CI31" i="188"/>
  <c r="F91" i="190"/>
  <c r="CB24" i="190"/>
  <c r="CI24" i="188"/>
  <c r="AD91" i="190"/>
  <c r="Y91" i="190"/>
  <c r="AP88" i="170"/>
  <c r="AP90" i="168"/>
  <c r="BF86" i="190"/>
  <c r="BF88" i="188"/>
  <c r="CB38" i="190"/>
  <c r="CI38" i="188"/>
  <c r="AF84" i="205"/>
  <c r="AF64" i="205"/>
  <c r="AF44" i="205"/>
  <c r="AF24" i="205"/>
  <c r="AF70" i="205"/>
  <c r="AF49" i="205"/>
  <c r="AF28" i="205"/>
  <c r="AF79" i="205"/>
  <c r="AF57" i="205"/>
  <c r="AF35" i="205"/>
  <c r="AF78" i="205"/>
  <c r="AF56" i="205"/>
  <c r="AF34" i="205"/>
  <c r="AF13" i="205"/>
  <c r="AF77" i="205"/>
  <c r="AF55" i="205"/>
  <c r="AF33" i="205"/>
  <c r="AF76" i="205"/>
  <c r="AF54" i="205"/>
  <c r="AF32" i="205"/>
  <c r="AF69" i="205"/>
  <c r="AF47" i="205"/>
  <c r="AF25" i="205"/>
  <c r="AF88" i="205"/>
  <c r="AF66" i="205"/>
  <c r="AF43" i="205"/>
  <c r="AF21" i="205"/>
  <c r="AF87" i="205"/>
  <c r="AF65" i="205"/>
  <c r="AF42" i="205"/>
  <c r="AF20" i="205"/>
  <c r="AF86" i="205"/>
  <c r="AF63" i="205"/>
  <c r="AF41" i="205"/>
  <c r="AF19" i="205"/>
  <c r="AF85" i="205"/>
  <c r="AF62" i="205"/>
  <c r="AF40" i="205"/>
  <c r="AF18" i="205"/>
  <c r="AF74" i="205"/>
  <c r="AF36" i="205"/>
  <c r="AF73" i="205"/>
  <c r="AF31" i="205"/>
  <c r="AF72" i="205"/>
  <c r="AF30" i="205"/>
  <c r="AF71" i="205"/>
  <c r="AF29" i="205"/>
  <c r="AF59" i="205"/>
  <c r="AF17" i="205"/>
  <c r="AF58" i="205"/>
  <c r="AF16" i="205"/>
  <c r="AF53" i="205"/>
  <c r="AF15" i="205"/>
  <c r="AF50" i="205"/>
  <c r="AF82" i="205"/>
  <c r="AF45" i="205"/>
  <c r="AF75" i="205"/>
  <c r="AF37" i="205"/>
  <c r="AF68" i="205"/>
  <c r="AF67" i="205"/>
  <c r="AF61" i="205"/>
  <c r="AF60" i="205"/>
  <c r="AF27" i="205"/>
  <c r="AF26" i="205"/>
  <c r="AF23" i="205"/>
  <c r="AF22" i="205"/>
  <c r="AF14" i="205"/>
  <c r="AF80" i="205"/>
  <c r="AF52" i="205"/>
  <c r="AF51" i="205"/>
  <c r="AF48" i="205"/>
  <c r="AF83" i="205"/>
  <c r="AF81" i="205"/>
  <c r="AF46" i="205"/>
  <c r="AF39" i="205"/>
  <c r="AF38" i="205"/>
  <c r="AC88" i="170"/>
  <c r="AC90" i="168"/>
  <c r="CI38" i="170"/>
  <c r="CN38" i="168"/>
  <c r="CL38" i="168"/>
  <c r="CB54" i="190"/>
  <c r="CI54" i="188"/>
  <c r="Y86" i="190"/>
  <c r="Y88" i="188"/>
  <c r="AH88" i="170"/>
  <c r="AH90" i="168"/>
  <c r="BV88" i="170"/>
  <c r="BV90" i="168"/>
  <c r="AN86" i="190"/>
  <c r="AN88" i="188"/>
  <c r="P86" i="190"/>
  <c r="P88" i="188"/>
  <c r="AG88" i="170"/>
  <c r="AG90" i="168"/>
  <c r="V88" i="170"/>
  <c r="V90" i="168"/>
  <c r="AZ88" i="170"/>
  <c r="AZ90" i="168"/>
  <c r="BW91" i="190"/>
  <c r="H86" i="190"/>
  <c r="H88" i="188"/>
  <c r="CB53" i="190"/>
  <c r="CI53" i="188"/>
  <c r="BR91" i="190"/>
  <c r="BG88" i="170"/>
  <c r="BG90" i="168"/>
  <c r="AN88" i="170"/>
  <c r="AN90" i="168"/>
  <c r="CB59" i="190"/>
  <c r="CI59" i="188"/>
  <c r="AQ86" i="190"/>
  <c r="AQ88" i="188"/>
  <c r="CB68" i="190"/>
  <c r="CI68" i="188"/>
  <c r="CI69" i="170"/>
  <c r="CN69" i="168"/>
  <c r="CL69" i="168"/>
  <c r="BE86" i="190"/>
  <c r="BE88" i="188"/>
  <c r="Z88" i="170"/>
  <c r="Z90" i="168"/>
  <c r="Q91" i="190"/>
  <c r="CI21" i="170"/>
  <c r="CN21" i="168"/>
  <c r="CL21" i="168"/>
  <c r="AB88" i="170"/>
  <c r="AB90" i="168"/>
  <c r="AY91" i="190"/>
  <c r="CI64" i="170"/>
  <c r="CN64" i="168"/>
  <c r="CL64" i="168"/>
  <c r="AJ88" i="170"/>
  <c r="AJ90" i="168"/>
  <c r="CB9" i="190"/>
  <c r="CI9" i="188"/>
  <c r="AL88" i="170"/>
  <c r="AL90" i="168"/>
  <c r="CG88" i="170"/>
  <c r="CG90" i="168"/>
  <c r="CG90" i="170" s="1"/>
  <c r="AW88" i="170"/>
  <c r="AW90" i="168"/>
  <c r="CB79" i="190"/>
  <c r="CI79" i="188"/>
  <c r="AV88" i="170"/>
  <c r="AV90" i="168"/>
  <c r="CI13" i="170"/>
  <c r="CN13" i="168"/>
  <c r="CL13" i="168"/>
  <c r="CI10" i="170"/>
  <c r="CN10" i="168"/>
  <c r="CL10" i="168"/>
  <c r="CI34" i="170"/>
  <c r="CN34" i="168"/>
  <c r="CL34" i="168"/>
  <c r="CN20" i="168"/>
  <c r="CI20" i="170"/>
  <c r="CL20" i="168"/>
  <c r="CB19" i="190"/>
  <c r="CI19" i="188"/>
  <c r="BH88" i="170"/>
  <c r="BH90" i="168"/>
  <c r="BC86" i="190"/>
  <c r="BC88" i="188"/>
  <c r="CB70" i="190"/>
  <c r="CI70" i="188"/>
  <c r="AL86" i="190"/>
  <c r="AL88" i="188"/>
  <c r="CB29" i="190"/>
  <c r="CI29" i="188"/>
  <c r="T86" i="190"/>
  <c r="T88" i="188"/>
  <c r="AD86" i="190"/>
  <c r="AD88" i="188"/>
  <c r="AT91" i="190"/>
  <c r="CI33" i="170"/>
  <c r="CN33" i="168"/>
  <c r="CL33" i="168"/>
  <c r="AA86" i="190"/>
  <c r="AA88" i="188"/>
  <c r="BX86" i="190"/>
  <c r="BX88" i="188"/>
  <c r="CI12" i="170"/>
  <c r="CN12" i="168"/>
  <c r="CL12" i="168"/>
  <c r="CB74" i="190"/>
  <c r="CI74" i="188"/>
  <c r="N91" i="190"/>
  <c r="CI27" i="170"/>
  <c r="CN27" i="168"/>
  <c r="CL27" i="168"/>
  <c r="CB42" i="190"/>
  <c r="CI42" i="188"/>
  <c r="CF88" i="170"/>
  <c r="CF90" i="168"/>
  <c r="CF90" i="170" s="1"/>
  <c r="CB48" i="190"/>
  <c r="CI48" i="188"/>
  <c r="I88" i="170"/>
  <c r="I90" i="168"/>
  <c r="CI25" i="170"/>
  <c r="CN25" i="168"/>
  <c r="CL25" i="168"/>
  <c r="BY86" i="190"/>
  <c r="BY88" i="188"/>
  <c r="BJ88" i="170"/>
  <c r="BJ90" i="168"/>
  <c r="J88" i="170"/>
  <c r="J90" i="168"/>
  <c r="AL91" i="190"/>
  <c r="M91" i="190"/>
  <c r="CI81" i="170"/>
  <c r="CN81" i="168"/>
  <c r="CL81" i="168"/>
  <c r="G88" i="170"/>
  <c r="G90" i="168"/>
  <c r="CI77" i="170"/>
  <c r="CN77" i="168"/>
  <c r="CL77" i="168"/>
  <c r="CI66" i="170"/>
  <c r="CN66" i="168"/>
  <c r="CL66" i="168"/>
  <c r="BY91" i="190"/>
  <c r="D86" i="190"/>
  <c r="CB86" i="188"/>
  <c r="CB86" i="190" s="1"/>
  <c r="D88" i="188"/>
  <c r="AW86" i="190"/>
  <c r="AW88" i="188"/>
  <c r="CI36" i="170"/>
  <c r="CN36" i="168"/>
  <c r="CL36" i="168"/>
  <c r="CI86" i="168"/>
  <c r="BN88" i="170"/>
  <c r="BN90" i="168"/>
  <c r="CB44" i="190"/>
  <c r="CI44" i="188"/>
  <c r="O90" i="168"/>
  <c r="O88" i="170"/>
  <c r="G91" i="190"/>
  <c r="AI91" i="190"/>
  <c r="AK86" i="190"/>
  <c r="AK88" i="188"/>
  <c r="BV91" i="190"/>
  <c r="AO91" i="190"/>
  <c r="BO91" i="190"/>
  <c r="BD88" i="170"/>
  <c r="BD90" i="168"/>
  <c r="F86" i="190"/>
  <c r="F88" i="188"/>
  <c r="AA91" i="190"/>
  <c r="W86" i="190"/>
  <c r="W88" i="188"/>
  <c r="AT86" i="190"/>
  <c r="AT88" i="188"/>
  <c r="CB35" i="190"/>
  <c r="CI35" i="188"/>
  <c r="BP88" i="170"/>
  <c r="BP90" i="168"/>
  <c r="CI65" i="170"/>
  <c r="CN65" i="168"/>
  <c r="CL65" i="168"/>
  <c r="CB30" i="190"/>
  <c r="CI30" i="188"/>
  <c r="CI9" i="190" l="1"/>
  <c r="D100" i="188" a="1"/>
  <c r="CI86" i="188"/>
  <c r="CN9" i="188"/>
  <c r="CL9" i="188"/>
  <c r="BE88" i="190"/>
  <c r="BE90" i="188"/>
  <c r="H88" i="190"/>
  <c r="H90" i="188"/>
  <c r="AF26" i="201"/>
  <c r="AG26" i="205"/>
  <c r="AG26" i="201" s="1"/>
  <c r="AH26" i="205"/>
  <c r="AH26" i="201" s="1"/>
  <c r="AF72" i="201"/>
  <c r="AH72" i="205"/>
  <c r="AH72" i="201" s="1"/>
  <c r="AG72" i="205"/>
  <c r="AG72" i="201" s="1"/>
  <c r="AF88" i="201"/>
  <c r="AH88" i="205"/>
  <c r="AH88" i="201" s="1"/>
  <c r="AG88" i="205"/>
  <c r="AG88" i="201" s="1"/>
  <c r="AF24" i="201"/>
  <c r="AH24" i="205"/>
  <c r="AH24" i="201" s="1"/>
  <c r="AG24" i="205"/>
  <c r="AG24" i="201" s="1"/>
  <c r="AL25" i="201"/>
  <c r="AO25" i="205"/>
  <c r="AO25" i="201" s="1"/>
  <c r="AM25" i="205"/>
  <c r="AL71" i="201"/>
  <c r="AO71" i="205"/>
  <c r="AO71" i="201" s="1"/>
  <c r="AM71" i="205"/>
  <c r="AL41" i="201"/>
  <c r="AO41" i="205"/>
  <c r="AO41" i="201" s="1"/>
  <c r="AM41" i="205"/>
  <c r="AL59" i="201"/>
  <c r="AM59" i="205"/>
  <c r="AO59" i="205"/>
  <c r="AO59" i="201" s="1"/>
  <c r="AX88" i="190"/>
  <c r="AX90" i="188"/>
  <c r="AY90" i="170"/>
  <c r="AY95" i="168"/>
  <c r="AY104" i="168"/>
  <c r="AS31" i="201"/>
  <c r="AT31" i="205"/>
  <c r="AT31" i="201" s="1"/>
  <c r="AU31" i="205"/>
  <c r="AU31" i="201" s="1"/>
  <c r="AS38" i="201"/>
  <c r="AU38" i="205"/>
  <c r="AU38" i="201" s="1"/>
  <c r="AT38" i="205"/>
  <c r="AT38" i="201" s="1"/>
  <c r="AS81" i="201"/>
  <c r="AT81" i="205"/>
  <c r="AT81" i="201" s="1"/>
  <c r="AU81" i="205"/>
  <c r="AU81" i="201" s="1"/>
  <c r="AS27" i="201"/>
  <c r="AU27" i="205"/>
  <c r="AU27" i="201" s="1"/>
  <c r="AT27" i="205"/>
  <c r="AT27" i="201" s="1"/>
  <c r="AP67" i="201"/>
  <c r="AR67" i="205"/>
  <c r="AR67" i="201" s="1"/>
  <c r="AQ67" i="205"/>
  <c r="AQ67" i="201" s="1"/>
  <c r="AP77" i="201"/>
  <c r="AR77" i="205"/>
  <c r="AR77" i="201" s="1"/>
  <c r="AQ77" i="205"/>
  <c r="AQ77" i="201" s="1"/>
  <c r="AP59" i="201"/>
  <c r="AR59" i="205"/>
  <c r="AR59" i="201" s="1"/>
  <c r="AQ59" i="205"/>
  <c r="AQ59" i="201" s="1"/>
  <c r="AP66" i="201"/>
  <c r="AR66" i="205"/>
  <c r="AR66" i="201" s="1"/>
  <c r="AQ66" i="205"/>
  <c r="AQ66" i="201" s="1"/>
  <c r="AI90" i="170"/>
  <c r="AI104" i="168"/>
  <c r="AI95" i="168"/>
  <c r="AI98" i="168" s="1"/>
  <c r="CI56" i="190"/>
  <c r="CN56" i="188"/>
  <c r="CL56" i="188"/>
  <c r="AT88" i="190"/>
  <c r="AT90" i="188"/>
  <c r="AK88" i="190"/>
  <c r="AK90" i="188"/>
  <c r="D88" i="190"/>
  <c r="CB88" i="188"/>
  <c r="CB88" i="190" s="1"/>
  <c r="D90" i="188"/>
  <c r="CI54" i="190"/>
  <c r="CN54" i="188"/>
  <c r="CL54" i="188"/>
  <c r="AF27" i="201"/>
  <c r="AH27" i="205"/>
  <c r="AH27" i="201" s="1"/>
  <c r="AG27" i="205"/>
  <c r="AG27" i="201" s="1"/>
  <c r="AF31" i="201"/>
  <c r="AG31" i="205"/>
  <c r="AG31" i="201" s="1"/>
  <c r="AH31" i="205"/>
  <c r="AH31" i="201" s="1"/>
  <c r="AF25" i="201"/>
  <c r="AH25" i="205"/>
  <c r="AH25" i="201" s="1"/>
  <c r="AG25" i="205"/>
  <c r="AG25" i="201" s="1"/>
  <c r="AF44" i="201"/>
  <c r="AH44" i="205"/>
  <c r="AH44" i="201" s="1"/>
  <c r="AG44" i="205"/>
  <c r="AG44" i="201" s="1"/>
  <c r="CI31" i="190"/>
  <c r="CN31" i="188"/>
  <c r="CL31" i="188"/>
  <c r="Q90" i="170"/>
  <c r="Q95" i="168"/>
  <c r="Q98" i="168"/>
  <c r="Q104" i="168"/>
  <c r="I88" i="190"/>
  <c r="I90" i="188"/>
  <c r="AZ88" i="190"/>
  <c r="AZ90" i="188"/>
  <c r="AL27" i="201"/>
  <c r="AM27" i="205"/>
  <c r="AO27" i="205"/>
  <c r="AO27" i="201" s="1"/>
  <c r="AL34" i="201"/>
  <c r="AO34" i="205"/>
  <c r="AO34" i="201" s="1"/>
  <c r="AM34" i="205"/>
  <c r="AL63" i="201"/>
  <c r="AO63" i="205"/>
  <c r="AO63" i="201" s="1"/>
  <c r="AM63" i="205"/>
  <c r="AL80" i="201"/>
  <c r="AO80" i="205"/>
  <c r="AO80" i="201" s="1"/>
  <c r="AM80" i="205"/>
  <c r="M90" i="170"/>
  <c r="M98" i="168"/>
  <c r="M104" i="168"/>
  <c r="M95" i="168"/>
  <c r="N90" i="170"/>
  <c r="N104" i="168"/>
  <c r="N95" i="168"/>
  <c r="N98" i="168" s="1"/>
  <c r="CI46" i="190"/>
  <c r="CN46" i="188"/>
  <c r="CL46" i="188"/>
  <c r="X90" i="170"/>
  <c r="X98" i="168"/>
  <c r="X95" i="168"/>
  <c r="X104" i="168"/>
  <c r="AS32" i="201"/>
  <c r="AU32" i="205"/>
  <c r="AU32" i="201" s="1"/>
  <c r="AT32" i="205"/>
  <c r="AT32" i="201" s="1"/>
  <c r="AS76" i="201"/>
  <c r="AU76" i="205"/>
  <c r="AU76" i="201" s="1"/>
  <c r="AT76" i="205"/>
  <c r="AT76" i="201" s="1"/>
  <c r="AS18" i="201"/>
  <c r="AU18" i="205"/>
  <c r="AU18" i="201" s="1"/>
  <c r="AT18" i="205"/>
  <c r="AT18" i="201" s="1"/>
  <c r="AS47" i="201"/>
  <c r="AU47" i="205"/>
  <c r="AU47" i="201" s="1"/>
  <c r="AT47" i="205"/>
  <c r="AT47" i="201" s="1"/>
  <c r="AP68" i="201"/>
  <c r="AR68" i="205"/>
  <c r="AR68" i="201" s="1"/>
  <c r="AQ68" i="205"/>
  <c r="AQ68" i="201" s="1"/>
  <c r="AP36" i="201"/>
  <c r="AR36" i="205"/>
  <c r="AR36" i="201" s="1"/>
  <c r="AQ36" i="205"/>
  <c r="AQ36" i="201" s="1"/>
  <c r="AP81" i="201"/>
  <c r="AR81" i="205"/>
  <c r="AR81" i="201" s="1"/>
  <c r="AQ81" i="205"/>
  <c r="AQ81" i="201" s="1"/>
  <c r="AP86" i="201"/>
  <c r="AQ86" i="205"/>
  <c r="AQ86" i="201" s="1"/>
  <c r="AR86" i="205"/>
  <c r="AR86" i="201" s="1"/>
  <c r="L88" i="190"/>
  <c r="L90" i="188"/>
  <c r="CI58" i="190"/>
  <c r="CN58" i="188"/>
  <c r="CL58" i="188"/>
  <c r="CI69" i="190"/>
  <c r="CN69" i="188"/>
  <c r="CL69" i="188"/>
  <c r="CI41" i="190"/>
  <c r="CN41" i="188"/>
  <c r="CL41" i="188"/>
  <c r="AD88" i="190"/>
  <c r="AD90" i="188"/>
  <c r="AJ104" i="168"/>
  <c r="AJ95" i="168"/>
  <c r="AJ98" i="168"/>
  <c r="AJ90" i="170"/>
  <c r="AF60" i="201"/>
  <c r="AH60" i="205"/>
  <c r="AH60" i="201" s="1"/>
  <c r="AG60" i="205"/>
  <c r="AG60" i="201" s="1"/>
  <c r="AF73" i="201"/>
  <c r="AG73" i="205"/>
  <c r="AG73" i="201" s="1"/>
  <c r="AH73" i="205"/>
  <c r="AH73" i="201" s="1"/>
  <c r="AF47" i="201"/>
  <c r="AH47" i="205"/>
  <c r="AH47" i="201" s="1"/>
  <c r="AG47" i="205"/>
  <c r="AG47" i="201" s="1"/>
  <c r="AF64" i="201"/>
  <c r="AG64" i="205"/>
  <c r="AG64" i="201" s="1"/>
  <c r="AH64" i="205"/>
  <c r="AH64" i="201" s="1"/>
  <c r="AL28" i="201"/>
  <c r="AO28" i="205"/>
  <c r="AO28" i="201" s="1"/>
  <c r="AM28" i="205"/>
  <c r="AL72" i="201"/>
  <c r="AM72" i="205"/>
  <c r="AO72" i="205"/>
  <c r="AO72" i="201" s="1"/>
  <c r="AL85" i="201"/>
  <c r="AO85" i="205"/>
  <c r="AO85" i="201" s="1"/>
  <c r="AM85" i="205"/>
  <c r="AL26" i="201"/>
  <c r="AM26" i="205"/>
  <c r="AO26" i="205"/>
  <c r="AO26" i="201" s="1"/>
  <c r="CI65" i="190"/>
  <c r="CN65" i="188"/>
  <c r="CL65" i="188"/>
  <c r="CI64" i="190"/>
  <c r="CN64" i="188"/>
  <c r="CL64" i="188"/>
  <c r="AS65" i="201"/>
  <c r="AT65" i="205"/>
  <c r="AT65" i="201" s="1"/>
  <c r="AU65" i="205"/>
  <c r="AU65" i="201" s="1"/>
  <c r="AS39" i="201"/>
  <c r="AU39" i="205"/>
  <c r="AU39" i="201" s="1"/>
  <c r="AT39" i="205"/>
  <c r="AT39" i="201" s="1"/>
  <c r="AS40" i="201"/>
  <c r="AU40" i="205"/>
  <c r="AU40" i="201" s="1"/>
  <c r="AT40" i="205"/>
  <c r="AT40" i="201" s="1"/>
  <c r="AS67" i="201"/>
  <c r="AT67" i="205"/>
  <c r="AT67" i="201" s="1"/>
  <c r="AU67" i="205"/>
  <c r="AU67" i="201" s="1"/>
  <c r="AP73" i="201"/>
  <c r="AQ73" i="205"/>
  <c r="AQ73" i="201" s="1"/>
  <c r="AR73" i="205"/>
  <c r="AR73" i="201" s="1"/>
  <c r="AP78" i="201"/>
  <c r="AR78" i="205"/>
  <c r="AR78" i="201" s="1"/>
  <c r="AQ78" i="205"/>
  <c r="AQ78" i="201" s="1"/>
  <c r="AP16" i="201"/>
  <c r="AR16" i="205"/>
  <c r="AR16" i="201" s="1"/>
  <c r="AQ16" i="205"/>
  <c r="AQ16" i="201" s="1"/>
  <c r="CI62" i="190"/>
  <c r="CN62" i="188"/>
  <c r="CL62" i="188"/>
  <c r="AQ90" i="170"/>
  <c r="AQ104" i="168"/>
  <c r="AQ95" i="168"/>
  <c r="W88" i="190"/>
  <c r="W90" i="188"/>
  <c r="AF61" i="201"/>
  <c r="AH61" i="205"/>
  <c r="AH61" i="201" s="1"/>
  <c r="AG61" i="205"/>
  <c r="AG61" i="201" s="1"/>
  <c r="AF36" i="201"/>
  <c r="AH36" i="205"/>
  <c r="AH36" i="201" s="1"/>
  <c r="AG36" i="205"/>
  <c r="AG36" i="201" s="1"/>
  <c r="AF69" i="201"/>
  <c r="AG69" i="205"/>
  <c r="AG69" i="201" s="1"/>
  <c r="AH69" i="205"/>
  <c r="AH69" i="201" s="1"/>
  <c r="AF84" i="201"/>
  <c r="AH84" i="205"/>
  <c r="AH84" i="201" s="1"/>
  <c r="AG84" i="205"/>
  <c r="AG84" i="201" s="1"/>
  <c r="BM90" i="170"/>
  <c r="BM98" i="168"/>
  <c r="BM95" i="168"/>
  <c r="BM104" i="168"/>
  <c r="AR90" i="170"/>
  <c r="AR95" i="168"/>
  <c r="AR104" i="168"/>
  <c r="AY88" i="190"/>
  <c r="AY90" i="188"/>
  <c r="BQ90" i="170"/>
  <c r="BQ95" i="168"/>
  <c r="BQ98" i="168"/>
  <c r="BQ104" i="168"/>
  <c r="AL65" i="201"/>
  <c r="AM65" i="205"/>
  <c r="AO65" i="205"/>
  <c r="AO65" i="201" s="1"/>
  <c r="AL35" i="201"/>
  <c r="AM35" i="205"/>
  <c r="AO35" i="205"/>
  <c r="AO35" i="201" s="1"/>
  <c r="AL22" i="201"/>
  <c r="AO22" i="205"/>
  <c r="AO22" i="201" s="1"/>
  <c r="AM22" i="205"/>
  <c r="AL46" i="201"/>
  <c r="AO46" i="205"/>
  <c r="AO46" i="201" s="1"/>
  <c r="AM46" i="205"/>
  <c r="BJ88" i="190"/>
  <c r="BJ90" i="188"/>
  <c r="CI63" i="190"/>
  <c r="CN63" i="188"/>
  <c r="CL63" i="188"/>
  <c r="CI17" i="190"/>
  <c r="CN17" i="188"/>
  <c r="CL17" i="188"/>
  <c r="AS66" i="201"/>
  <c r="AU66" i="205"/>
  <c r="AU66" i="201" s="1"/>
  <c r="AT66" i="205"/>
  <c r="AT66" i="201" s="1"/>
  <c r="AS77" i="201"/>
  <c r="AT77" i="205"/>
  <c r="AT77" i="201" s="1"/>
  <c r="AU77" i="205"/>
  <c r="AU77" i="201" s="1"/>
  <c r="AS62" i="201"/>
  <c r="AU62" i="205"/>
  <c r="AU62" i="201" s="1"/>
  <c r="AT62" i="205"/>
  <c r="AT62" i="201" s="1"/>
  <c r="AS87" i="201"/>
  <c r="AT87" i="205"/>
  <c r="AT87" i="201" s="1"/>
  <c r="AU87" i="205"/>
  <c r="AU87" i="201" s="1"/>
  <c r="AP41" i="201"/>
  <c r="AQ41" i="205"/>
  <c r="AQ41" i="201" s="1"/>
  <c r="AR41" i="205"/>
  <c r="AR41" i="201" s="1"/>
  <c r="AP24" i="201"/>
  <c r="AQ24" i="205"/>
  <c r="AQ24" i="201" s="1"/>
  <c r="AR24" i="205"/>
  <c r="AR24" i="201" s="1"/>
  <c r="AP38" i="201"/>
  <c r="AR38" i="205"/>
  <c r="AR38" i="201" s="1"/>
  <c r="AQ38" i="205"/>
  <c r="AQ38" i="201" s="1"/>
  <c r="BA90" i="170"/>
  <c r="BA98" i="168"/>
  <c r="BA95" i="168"/>
  <c r="BA104" i="168"/>
  <c r="G88" i="190"/>
  <c r="G90" i="188"/>
  <c r="J95" i="168"/>
  <c r="J98" i="168" s="1"/>
  <c r="J90" i="170"/>
  <c r="J104" i="168"/>
  <c r="T88" i="190"/>
  <c r="T90" i="188"/>
  <c r="AF67" i="201"/>
  <c r="AG67" i="205"/>
  <c r="AG67" i="201" s="1"/>
  <c r="AH67" i="205"/>
  <c r="AH67" i="201" s="1"/>
  <c r="AG74" i="205"/>
  <c r="AG74" i="201" s="1"/>
  <c r="AF74" i="201"/>
  <c r="AH74" i="205"/>
  <c r="AH74" i="201" s="1"/>
  <c r="AF32" i="201"/>
  <c r="AG32" i="205"/>
  <c r="AG32" i="201" s="1"/>
  <c r="AH32" i="205"/>
  <c r="AH32" i="201" s="1"/>
  <c r="CI38" i="190"/>
  <c r="CN38" i="188"/>
  <c r="CL38" i="188"/>
  <c r="X88" i="190"/>
  <c r="X90" i="188"/>
  <c r="D90" i="170"/>
  <c r="CB90" i="168"/>
  <c r="D95" i="168"/>
  <c r="D104" i="168"/>
  <c r="AL68" i="201"/>
  <c r="AO68" i="205"/>
  <c r="AO68" i="201" s="1"/>
  <c r="AM68" i="205"/>
  <c r="AL77" i="201"/>
  <c r="AO77" i="205"/>
  <c r="AO77" i="201" s="1"/>
  <c r="AM77" i="205"/>
  <c r="AL44" i="201"/>
  <c r="AM44" i="205"/>
  <c r="AO44" i="205"/>
  <c r="AO44" i="201" s="1"/>
  <c r="AL66" i="201"/>
  <c r="AO66" i="205"/>
  <c r="AO66" i="201" s="1"/>
  <c r="AM66" i="205"/>
  <c r="AU88" i="190"/>
  <c r="AU90" i="188"/>
  <c r="BO88" i="190"/>
  <c r="BO90" i="188"/>
  <c r="BR90" i="188"/>
  <c r="BR88" i="190"/>
  <c r="AS68" i="201"/>
  <c r="AU68" i="205"/>
  <c r="AU68" i="201" s="1"/>
  <c r="AT68" i="205"/>
  <c r="AT68" i="201" s="1"/>
  <c r="AS41" i="201"/>
  <c r="AU41" i="205"/>
  <c r="AU41" i="201" s="1"/>
  <c r="AT41" i="205"/>
  <c r="AT41" i="201" s="1"/>
  <c r="AS84" i="201"/>
  <c r="AU84" i="205"/>
  <c r="AU84" i="201" s="1"/>
  <c r="AT84" i="205"/>
  <c r="AT84" i="201" s="1"/>
  <c r="BO90" i="170"/>
  <c r="BO95" i="168"/>
  <c r="BO98" i="168" s="1"/>
  <c r="BO104" i="168"/>
  <c r="AP79" i="201"/>
  <c r="AR79" i="205"/>
  <c r="AR79" i="201" s="1"/>
  <c r="AQ79" i="205"/>
  <c r="AQ79" i="201" s="1"/>
  <c r="AQ47" i="205"/>
  <c r="AQ47" i="201" s="1"/>
  <c r="AP47" i="201"/>
  <c r="AR47" i="205"/>
  <c r="AR47" i="201" s="1"/>
  <c r="AP60" i="201"/>
  <c r="AR60" i="205"/>
  <c r="AR60" i="201" s="1"/>
  <c r="AQ60" i="205"/>
  <c r="AQ60" i="201" s="1"/>
  <c r="CI40" i="190"/>
  <c r="CN40" i="188"/>
  <c r="CL40" i="188"/>
  <c r="AB88" i="190"/>
  <c r="AB90" i="188"/>
  <c r="CI28" i="190"/>
  <c r="CN28" i="188"/>
  <c r="CL28" i="188"/>
  <c r="CI68" i="190"/>
  <c r="CN68" i="188"/>
  <c r="CL68" i="188"/>
  <c r="AZ90" i="170"/>
  <c r="AZ95" i="168"/>
  <c r="AZ104" i="168"/>
  <c r="AF68" i="201"/>
  <c r="AH68" i="205"/>
  <c r="AH68" i="201" s="1"/>
  <c r="AG68" i="205"/>
  <c r="AG68" i="201" s="1"/>
  <c r="AF18" i="201"/>
  <c r="AH18" i="205"/>
  <c r="AH18" i="201" s="1"/>
  <c r="AG18" i="205"/>
  <c r="AG18" i="201" s="1"/>
  <c r="AF54" i="201"/>
  <c r="AH54" i="205"/>
  <c r="AH54" i="201" s="1"/>
  <c r="AG54" i="205"/>
  <c r="AG54" i="201" s="1"/>
  <c r="CI45" i="190"/>
  <c r="CN45" i="188"/>
  <c r="CL45" i="188"/>
  <c r="AL69" i="201"/>
  <c r="AM69" i="205"/>
  <c r="AO69" i="205"/>
  <c r="AO69" i="201" s="1"/>
  <c r="AL36" i="201"/>
  <c r="AO36" i="205"/>
  <c r="AO36" i="201" s="1"/>
  <c r="AM36" i="205"/>
  <c r="AL67" i="201"/>
  <c r="AM67" i="205"/>
  <c r="AO67" i="205"/>
  <c r="AO67" i="201" s="1"/>
  <c r="AL86" i="201"/>
  <c r="AO86" i="205"/>
  <c r="AO86" i="201" s="1"/>
  <c r="AM86" i="205"/>
  <c r="BZ90" i="170"/>
  <c r="BZ95" i="168"/>
  <c r="BZ98" i="168" s="1"/>
  <c r="BZ104" i="168"/>
  <c r="BH88" i="190"/>
  <c r="BH90" i="188"/>
  <c r="CI15" i="190"/>
  <c r="CN15" i="188"/>
  <c r="CL15" i="188"/>
  <c r="CI27" i="190"/>
  <c r="CN27" i="188"/>
  <c r="CL27" i="188"/>
  <c r="AS74" i="201"/>
  <c r="AU74" i="205"/>
  <c r="AU74" i="201" s="1"/>
  <c r="AT74" i="205"/>
  <c r="AT74" i="201" s="1"/>
  <c r="AS82" i="201"/>
  <c r="AU82" i="205"/>
  <c r="AU82" i="201" s="1"/>
  <c r="AT82" i="205"/>
  <c r="AT82" i="201" s="1"/>
  <c r="AS24" i="201"/>
  <c r="AT24" i="205"/>
  <c r="AT24" i="201" s="1"/>
  <c r="AU24" i="205"/>
  <c r="AU24" i="201" s="1"/>
  <c r="AP45" i="201"/>
  <c r="AQ45" i="205"/>
  <c r="AQ45" i="201" s="1"/>
  <c r="AR45" i="205"/>
  <c r="AR45" i="201" s="1"/>
  <c r="AP69" i="201"/>
  <c r="AR69" i="205"/>
  <c r="AR69" i="201" s="1"/>
  <c r="AQ69" i="205"/>
  <c r="AQ69" i="201" s="1"/>
  <c r="AP82" i="201"/>
  <c r="AQ82" i="205"/>
  <c r="AQ82" i="201" s="1"/>
  <c r="AR82" i="205"/>
  <c r="AR82" i="201" s="1"/>
  <c r="BQ88" i="190"/>
  <c r="BQ90" i="188"/>
  <c r="BJ90" i="170"/>
  <c r="BJ95" i="168"/>
  <c r="BJ104" i="168"/>
  <c r="CI29" i="190"/>
  <c r="CN29" i="188"/>
  <c r="CL29" i="188"/>
  <c r="AC90" i="170"/>
  <c r="AC95" i="168"/>
  <c r="AC98" i="168"/>
  <c r="AC104" i="168"/>
  <c r="AF37" i="201"/>
  <c r="AG37" i="205"/>
  <c r="AG37" i="201" s="1"/>
  <c r="AH37" i="205"/>
  <c r="AH37" i="201" s="1"/>
  <c r="AF40" i="201"/>
  <c r="AH40" i="205"/>
  <c r="AH40" i="201" s="1"/>
  <c r="AG40" i="205"/>
  <c r="AG40" i="201" s="1"/>
  <c r="AF76" i="201"/>
  <c r="AH76" i="205"/>
  <c r="AH76" i="201" s="1"/>
  <c r="AG76" i="205"/>
  <c r="AG76" i="201" s="1"/>
  <c r="BF88" i="190"/>
  <c r="BF90" i="188"/>
  <c r="CI73" i="190"/>
  <c r="CN73" i="188"/>
  <c r="CL73" i="188"/>
  <c r="AG88" i="190"/>
  <c r="AG90" i="188"/>
  <c r="BS88" i="190"/>
  <c r="BS90" i="188"/>
  <c r="AL70" i="201"/>
  <c r="AO70" i="205"/>
  <c r="AO70" i="201" s="1"/>
  <c r="AM70" i="205"/>
  <c r="AL78" i="201"/>
  <c r="AO78" i="205"/>
  <c r="AO78" i="201" s="1"/>
  <c r="AM78" i="205"/>
  <c r="AL29" i="201"/>
  <c r="AO29" i="205"/>
  <c r="AO29" i="201" s="1"/>
  <c r="AM29" i="205"/>
  <c r="BT88" i="190"/>
  <c r="BT90" i="188"/>
  <c r="L90" i="170"/>
  <c r="L104" i="168"/>
  <c r="L95" i="168"/>
  <c r="CI47" i="190"/>
  <c r="CN47" i="188"/>
  <c r="CL47" i="188"/>
  <c r="AS42" i="201"/>
  <c r="AU42" i="205"/>
  <c r="AU42" i="201" s="1"/>
  <c r="AT42" i="205"/>
  <c r="AT42" i="201" s="1"/>
  <c r="AS13" i="201"/>
  <c r="AS91" i="205"/>
  <c r="AU13" i="205"/>
  <c r="AU13" i="201" s="1"/>
  <c r="AT13" i="205"/>
  <c r="AS46" i="201"/>
  <c r="AU46" i="205"/>
  <c r="AU46" i="201" s="1"/>
  <c r="AT46" i="205"/>
  <c r="AT46" i="201" s="1"/>
  <c r="AP43" i="201"/>
  <c r="AQ43" i="205"/>
  <c r="AQ43" i="201" s="1"/>
  <c r="AR43" i="205"/>
  <c r="AR43" i="201" s="1"/>
  <c r="AP88" i="201"/>
  <c r="AR88" i="205"/>
  <c r="AR88" i="201" s="1"/>
  <c r="AQ88" i="205"/>
  <c r="AQ88" i="201" s="1"/>
  <c r="AP25" i="201"/>
  <c r="AQ25" i="205"/>
  <c r="AQ25" i="201" s="1"/>
  <c r="AR25" i="205"/>
  <c r="AR25" i="201" s="1"/>
  <c r="AP17" i="201"/>
  <c r="AQ17" i="205"/>
  <c r="AQ17" i="201" s="1"/>
  <c r="AR17" i="205"/>
  <c r="AR17" i="201" s="1"/>
  <c r="BI88" i="190"/>
  <c r="BI90" i="188"/>
  <c r="CI74" i="190"/>
  <c r="CN74" i="188"/>
  <c r="CL74" i="188"/>
  <c r="AQ88" i="190"/>
  <c r="AQ90" i="188"/>
  <c r="V98" i="168"/>
  <c r="V90" i="170"/>
  <c r="V95" i="168"/>
  <c r="V104" i="168"/>
  <c r="AF75" i="201"/>
  <c r="AG75" i="205"/>
  <c r="AG75" i="201" s="1"/>
  <c r="AH75" i="205"/>
  <c r="AH75" i="201" s="1"/>
  <c r="AF62" i="201"/>
  <c r="AG62" i="205"/>
  <c r="AG62" i="201" s="1"/>
  <c r="AH62" i="205"/>
  <c r="AH62" i="201" s="1"/>
  <c r="AF33" i="201"/>
  <c r="AH33" i="205"/>
  <c r="AH33" i="201" s="1"/>
  <c r="AG33" i="205"/>
  <c r="AG33" i="201" s="1"/>
  <c r="AT90" i="170"/>
  <c r="AT104" i="168"/>
  <c r="AT95" i="168"/>
  <c r="AL42" i="201"/>
  <c r="AM42" i="205"/>
  <c r="AO42" i="205"/>
  <c r="AO42" i="201" s="1"/>
  <c r="AL15" i="201"/>
  <c r="AO15" i="205"/>
  <c r="AO15" i="201" s="1"/>
  <c r="AM15" i="205"/>
  <c r="AL51" i="201"/>
  <c r="AO51" i="205"/>
  <c r="AO51" i="201" s="1"/>
  <c r="AM51" i="205"/>
  <c r="BB90" i="170"/>
  <c r="BB98" i="168"/>
  <c r="BB95" i="168"/>
  <c r="BB104" i="168"/>
  <c r="CI66" i="190"/>
  <c r="CN66" i="188"/>
  <c r="CL66" i="188"/>
  <c r="F90" i="170"/>
  <c r="F98" i="168"/>
  <c r="F95" i="168"/>
  <c r="F104" i="168"/>
  <c r="R90" i="170"/>
  <c r="R95" i="168"/>
  <c r="R98" i="168" s="1"/>
  <c r="R104" i="168"/>
  <c r="AS83" i="201"/>
  <c r="AT83" i="205"/>
  <c r="AT83" i="201" s="1"/>
  <c r="AU83" i="205"/>
  <c r="AU83" i="201" s="1"/>
  <c r="AS34" i="201"/>
  <c r="AT34" i="205"/>
  <c r="AT34" i="201" s="1"/>
  <c r="AU34" i="205"/>
  <c r="AU34" i="201" s="1"/>
  <c r="AS70" i="201"/>
  <c r="AU70" i="205"/>
  <c r="AU70" i="201" s="1"/>
  <c r="AT70" i="205"/>
  <c r="AT70" i="201" s="1"/>
  <c r="AC88" i="190"/>
  <c r="AC90" i="188"/>
  <c r="AP44" i="201"/>
  <c r="AR44" i="205"/>
  <c r="AR44" i="201" s="1"/>
  <c r="AQ44" i="205"/>
  <c r="AQ44" i="201" s="1"/>
  <c r="AP13" i="201"/>
  <c r="AP91" i="205"/>
  <c r="AR13" i="205"/>
  <c r="AR13" i="201" s="1"/>
  <c r="AQ13" i="205"/>
  <c r="AP48" i="201"/>
  <c r="AR48" i="205"/>
  <c r="AR48" i="201" s="1"/>
  <c r="AQ48" i="205"/>
  <c r="AQ48" i="201" s="1"/>
  <c r="AP39" i="201"/>
  <c r="AQ39" i="205"/>
  <c r="AQ39" i="201" s="1"/>
  <c r="AR39" i="205"/>
  <c r="AR39" i="201" s="1"/>
  <c r="AF90" i="170"/>
  <c r="AF98" i="168"/>
  <c r="AF104" i="168"/>
  <c r="AF95" i="168"/>
  <c r="R88" i="190"/>
  <c r="R90" i="188"/>
  <c r="F88" i="190"/>
  <c r="F90" i="188"/>
  <c r="BY88" i="190"/>
  <c r="BY90" i="188"/>
  <c r="AL88" i="190"/>
  <c r="AL90" i="188"/>
  <c r="AF38" i="201"/>
  <c r="AH38" i="205"/>
  <c r="AH38" i="201" s="1"/>
  <c r="AG38" i="205"/>
  <c r="AG38" i="201" s="1"/>
  <c r="AF45" i="201"/>
  <c r="AH45" i="205"/>
  <c r="AH45" i="201" s="1"/>
  <c r="AG45" i="205"/>
  <c r="AG45" i="201" s="1"/>
  <c r="AF85" i="201"/>
  <c r="AH85" i="205"/>
  <c r="AH85" i="201" s="1"/>
  <c r="AG85" i="205"/>
  <c r="AG85" i="201" s="1"/>
  <c r="AF55" i="201"/>
  <c r="AH55" i="205"/>
  <c r="AH55" i="201" s="1"/>
  <c r="AG55" i="205"/>
  <c r="AG55" i="201" s="1"/>
  <c r="AP90" i="170"/>
  <c r="AP95" i="168"/>
  <c r="AP104" i="168"/>
  <c r="BY90" i="170"/>
  <c r="BY95" i="168"/>
  <c r="BY98" i="168" s="1"/>
  <c r="BY104" i="168"/>
  <c r="CI43" i="190"/>
  <c r="CN43" i="188"/>
  <c r="CL43" i="188"/>
  <c r="AS98" i="168"/>
  <c r="AS90" i="170"/>
  <c r="AS95" i="168"/>
  <c r="AS104" i="168"/>
  <c r="AL79" i="201"/>
  <c r="AO79" i="205"/>
  <c r="AO79" i="201" s="1"/>
  <c r="AM79" i="205"/>
  <c r="AL37" i="201"/>
  <c r="AO37" i="205"/>
  <c r="AO37" i="201" s="1"/>
  <c r="AM37" i="205"/>
  <c r="AL73" i="201"/>
  <c r="AO73" i="205"/>
  <c r="AO73" i="201" s="1"/>
  <c r="AM73" i="205"/>
  <c r="CB91" i="190"/>
  <c r="BG88" i="190"/>
  <c r="BG90" i="188"/>
  <c r="BB88" i="190"/>
  <c r="BB90" i="188"/>
  <c r="CI49" i="190"/>
  <c r="CN49" i="188"/>
  <c r="CL49" i="188"/>
  <c r="AS55" i="201"/>
  <c r="AT55" i="205"/>
  <c r="AT55" i="201" s="1"/>
  <c r="AU55" i="205"/>
  <c r="AU55" i="201" s="1"/>
  <c r="AS45" i="201"/>
  <c r="AU45" i="205"/>
  <c r="AU45" i="201" s="1"/>
  <c r="AT45" i="205"/>
  <c r="AT45" i="201" s="1"/>
  <c r="AS56" i="201"/>
  <c r="AU56" i="205"/>
  <c r="AU56" i="201" s="1"/>
  <c r="AT56" i="205"/>
  <c r="AT56" i="201" s="1"/>
  <c r="AS25" i="201"/>
  <c r="AT25" i="205"/>
  <c r="AT25" i="201" s="1"/>
  <c r="AU25" i="205"/>
  <c r="AU25" i="201" s="1"/>
  <c r="AP51" i="201"/>
  <c r="AQ51" i="205"/>
  <c r="AQ51" i="201" s="1"/>
  <c r="AR51" i="205"/>
  <c r="AR51" i="201" s="1"/>
  <c r="AP54" i="201"/>
  <c r="AR54" i="205"/>
  <c r="AR54" i="201" s="1"/>
  <c r="AQ54" i="205"/>
  <c r="AQ54" i="201" s="1"/>
  <c r="AP70" i="201"/>
  <c r="AR70" i="205"/>
  <c r="AR70" i="201" s="1"/>
  <c r="AQ70" i="205"/>
  <c r="AQ70" i="201" s="1"/>
  <c r="AP61" i="201"/>
  <c r="AR61" i="205"/>
  <c r="AR61" i="201" s="1"/>
  <c r="AQ61" i="205"/>
  <c r="AQ61" i="201" s="1"/>
  <c r="CI59" i="190"/>
  <c r="CN59" i="188"/>
  <c r="CL59" i="188"/>
  <c r="AG90" i="170"/>
  <c r="AG104" i="168"/>
  <c r="AG95" i="168"/>
  <c r="AF39" i="201"/>
  <c r="AG39" i="205"/>
  <c r="AG39" i="201" s="1"/>
  <c r="AH39" i="205"/>
  <c r="AH39" i="201" s="1"/>
  <c r="AF82" i="201"/>
  <c r="AH82" i="205"/>
  <c r="AH82" i="201" s="1"/>
  <c r="AG82" i="205"/>
  <c r="AG82" i="201" s="1"/>
  <c r="AF19" i="201"/>
  <c r="AH19" i="205"/>
  <c r="AH19" i="201" s="1"/>
  <c r="AG19" i="205"/>
  <c r="AG19" i="201" s="1"/>
  <c r="AF77" i="201"/>
  <c r="AG77" i="205"/>
  <c r="AG77" i="201" s="1"/>
  <c r="AH77" i="205"/>
  <c r="AH77" i="201" s="1"/>
  <c r="CI61" i="190"/>
  <c r="CN61" i="188"/>
  <c r="CL61" i="188"/>
  <c r="AL47" i="201"/>
  <c r="AO47" i="205"/>
  <c r="AO47" i="201" s="1"/>
  <c r="AM47" i="205"/>
  <c r="AL60" i="201"/>
  <c r="AO60" i="205"/>
  <c r="AO60" i="201" s="1"/>
  <c r="AM60" i="205"/>
  <c r="AL30" i="201"/>
  <c r="AM30" i="205"/>
  <c r="AO30" i="205"/>
  <c r="AO30" i="201" s="1"/>
  <c r="CI36" i="190"/>
  <c r="CN36" i="188"/>
  <c r="CL36" i="188"/>
  <c r="CI83" i="190"/>
  <c r="CN83" i="188"/>
  <c r="CL83" i="188"/>
  <c r="V88" i="190"/>
  <c r="V90" i="188"/>
  <c r="AE88" i="190"/>
  <c r="AE90" i="188"/>
  <c r="AS60" i="201"/>
  <c r="AU60" i="205"/>
  <c r="AU60" i="201" s="1"/>
  <c r="AT60" i="205"/>
  <c r="AT60" i="201" s="1"/>
  <c r="AS88" i="201"/>
  <c r="AU88" i="205"/>
  <c r="AU88" i="201" s="1"/>
  <c r="AT88" i="205"/>
  <c r="AT88" i="201" s="1"/>
  <c r="AS78" i="201"/>
  <c r="AU78" i="205"/>
  <c r="AU78" i="201" s="1"/>
  <c r="AT78" i="205"/>
  <c r="AT78" i="201" s="1"/>
  <c r="AS49" i="201"/>
  <c r="AU49" i="205"/>
  <c r="AU49" i="201" s="1"/>
  <c r="AT49" i="205"/>
  <c r="AT49" i="201" s="1"/>
  <c r="K90" i="170"/>
  <c r="K98" i="168"/>
  <c r="K104" i="168"/>
  <c r="K95" i="168"/>
  <c r="AP52" i="201"/>
  <c r="AR52" i="205"/>
  <c r="AR52" i="201" s="1"/>
  <c r="AQ52" i="205"/>
  <c r="AQ52" i="201" s="1"/>
  <c r="AP19" i="201"/>
  <c r="AQ19" i="205"/>
  <c r="AQ19" i="201" s="1"/>
  <c r="AR19" i="205"/>
  <c r="AR19" i="201" s="1"/>
  <c r="AP27" i="201"/>
  <c r="AQ27" i="205"/>
  <c r="AQ27" i="201" s="1"/>
  <c r="AR27" i="205"/>
  <c r="AR27" i="201" s="1"/>
  <c r="AP83" i="201"/>
  <c r="AR83" i="205"/>
  <c r="AR83" i="201" s="1"/>
  <c r="AQ83" i="205"/>
  <c r="AQ83" i="201" s="1"/>
  <c r="CI67" i="190"/>
  <c r="CN67" i="188"/>
  <c r="CL67" i="188"/>
  <c r="CI82" i="190"/>
  <c r="CN82" i="188"/>
  <c r="CL82" i="188"/>
  <c r="CI60" i="190"/>
  <c r="CN60" i="188"/>
  <c r="CL60" i="188"/>
  <c r="BF95" i="168"/>
  <c r="BF90" i="170"/>
  <c r="BF98" i="168"/>
  <c r="BF104" i="168"/>
  <c r="CI33" i="190"/>
  <c r="CN33" i="188"/>
  <c r="CL33" i="188"/>
  <c r="AV88" i="190"/>
  <c r="AV90" i="188"/>
  <c r="CI78" i="190"/>
  <c r="CN78" i="188"/>
  <c r="CL78" i="188"/>
  <c r="BD90" i="170"/>
  <c r="BD104" i="168"/>
  <c r="BD95" i="168"/>
  <c r="BD98" i="168" s="1"/>
  <c r="O104" i="168"/>
  <c r="O95" i="168"/>
  <c r="O98" i="168" s="1"/>
  <c r="O90" i="170"/>
  <c r="CI70" i="190"/>
  <c r="CN70" i="188"/>
  <c r="CL70" i="188"/>
  <c r="AV90" i="170"/>
  <c r="AV95" i="168"/>
  <c r="AV98" i="168"/>
  <c r="AV104" i="168"/>
  <c r="AB90" i="170"/>
  <c r="AB95" i="168"/>
  <c r="AB98" i="168" s="1"/>
  <c r="AB104" i="168"/>
  <c r="AF46" i="201"/>
  <c r="AH46" i="205"/>
  <c r="AH46" i="201" s="1"/>
  <c r="AG46" i="205"/>
  <c r="AG46" i="201" s="1"/>
  <c r="AF50" i="201"/>
  <c r="AH50" i="205"/>
  <c r="AH50" i="201" s="1"/>
  <c r="AG50" i="205"/>
  <c r="AG50" i="201" s="1"/>
  <c r="AF41" i="201"/>
  <c r="AH41" i="205"/>
  <c r="AH41" i="201" s="1"/>
  <c r="AG41" i="205"/>
  <c r="AG41" i="201" s="1"/>
  <c r="AF13" i="201"/>
  <c r="AF91" i="205"/>
  <c r="AH13" i="205"/>
  <c r="AH13" i="201" s="1"/>
  <c r="AG13" i="205"/>
  <c r="S90" i="170"/>
  <c r="S95" i="168"/>
  <c r="S98" i="168" s="1"/>
  <c r="S104" i="168"/>
  <c r="CI23" i="190"/>
  <c r="CN23" i="188"/>
  <c r="CL23" i="188"/>
  <c r="AF88" i="190"/>
  <c r="AF90" i="188"/>
  <c r="AL45" i="201"/>
  <c r="AO45" i="205"/>
  <c r="AO45" i="201" s="1"/>
  <c r="AM45" i="205"/>
  <c r="AL88" i="201"/>
  <c r="AO88" i="205"/>
  <c r="AO88" i="201" s="1"/>
  <c r="AM88" i="205"/>
  <c r="AL82" i="201"/>
  <c r="AO82" i="205"/>
  <c r="AO82" i="201" s="1"/>
  <c r="AM82" i="205"/>
  <c r="AL52" i="201"/>
  <c r="AM52" i="205"/>
  <c r="AO52" i="205"/>
  <c r="AO52" i="201" s="1"/>
  <c r="AI85" i="205"/>
  <c r="AI65" i="205"/>
  <c r="AI45" i="205"/>
  <c r="AI25" i="205"/>
  <c r="AI75" i="205"/>
  <c r="AI54" i="205"/>
  <c r="AI33" i="205"/>
  <c r="AI13" i="205"/>
  <c r="AI67" i="205"/>
  <c r="AI44" i="205"/>
  <c r="AI22" i="205"/>
  <c r="AI88" i="205"/>
  <c r="AI66" i="205"/>
  <c r="AI43" i="205"/>
  <c r="AI21" i="205"/>
  <c r="AI87" i="205"/>
  <c r="AI64" i="205"/>
  <c r="AI42" i="205"/>
  <c r="AI20" i="205"/>
  <c r="AI86" i="205"/>
  <c r="AI63" i="205"/>
  <c r="AI41" i="205"/>
  <c r="AI19" i="205"/>
  <c r="AI79" i="205"/>
  <c r="AI57" i="205"/>
  <c r="AI35" i="205"/>
  <c r="AI76" i="205"/>
  <c r="AI53" i="205"/>
  <c r="AI31" i="205"/>
  <c r="AI74" i="205"/>
  <c r="AI52" i="205"/>
  <c r="AI30" i="205"/>
  <c r="AI73" i="205"/>
  <c r="AI51" i="205"/>
  <c r="AI29" i="205"/>
  <c r="AI72" i="205"/>
  <c r="AI50" i="205"/>
  <c r="AI28" i="205"/>
  <c r="AI78" i="205"/>
  <c r="AI37" i="205"/>
  <c r="AI77" i="205"/>
  <c r="AI36" i="205"/>
  <c r="AI71" i="205"/>
  <c r="AI34" i="205"/>
  <c r="AI70" i="205"/>
  <c r="AI32" i="205"/>
  <c r="AI60" i="205"/>
  <c r="AI18" i="205"/>
  <c r="AI59" i="205"/>
  <c r="AI17" i="205"/>
  <c r="AI58" i="205"/>
  <c r="AI16" i="205"/>
  <c r="AI49" i="205"/>
  <c r="AI83" i="205"/>
  <c r="AI46" i="205"/>
  <c r="AI80" i="205"/>
  <c r="AI38" i="205"/>
  <c r="AI69" i="205"/>
  <c r="AI68" i="205"/>
  <c r="AI62" i="205"/>
  <c r="AI61" i="205"/>
  <c r="AI27" i="205"/>
  <c r="AI26" i="205"/>
  <c r="AI24" i="205"/>
  <c r="AI23" i="205"/>
  <c r="AI15" i="205"/>
  <c r="AI14" i="205"/>
  <c r="AI82" i="205"/>
  <c r="AI81" i="205"/>
  <c r="AI56" i="205"/>
  <c r="AI55" i="205"/>
  <c r="AI48" i="205"/>
  <c r="AI47" i="205"/>
  <c r="AI40" i="205"/>
  <c r="AI84" i="205"/>
  <c r="AI39" i="205"/>
  <c r="CI18" i="190"/>
  <c r="CN18" i="188"/>
  <c r="CL18" i="188"/>
  <c r="BM88" i="190"/>
  <c r="BM90" i="188"/>
  <c r="CI37" i="190"/>
  <c r="CN37" i="188"/>
  <c r="CL37" i="188"/>
  <c r="BE90" i="170"/>
  <c r="BE95" i="168"/>
  <c r="BE98" i="168"/>
  <c r="BE104" i="168"/>
  <c r="AS85" i="201"/>
  <c r="AT85" i="205"/>
  <c r="AT85" i="201" s="1"/>
  <c r="AU85" i="205"/>
  <c r="AU85" i="201" s="1"/>
  <c r="AS16" i="201"/>
  <c r="AU16" i="205"/>
  <c r="AU16" i="201" s="1"/>
  <c r="AT16" i="205"/>
  <c r="AT16" i="201" s="1"/>
  <c r="AS35" i="201"/>
  <c r="AU35" i="205"/>
  <c r="AU35" i="201" s="1"/>
  <c r="AT35" i="205"/>
  <c r="AT35" i="201" s="1"/>
  <c r="AS71" i="201"/>
  <c r="AT71" i="205"/>
  <c r="AT71" i="201" s="1"/>
  <c r="AU71" i="205"/>
  <c r="AU71" i="201" s="1"/>
  <c r="S88" i="190"/>
  <c r="S90" i="188"/>
  <c r="AP55" i="201"/>
  <c r="AQ55" i="205"/>
  <c r="AQ55" i="201" s="1"/>
  <c r="AR55" i="205"/>
  <c r="AR55" i="201" s="1"/>
  <c r="AP57" i="201"/>
  <c r="AQ57" i="205"/>
  <c r="AQ57" i="201" s="1"/>
  <c r="AR57" i="205"/>
  <c r="AR57" i="201" s="1"/>
  <c r="AP49" i="201"/>
  <c r="AQ49" i="205"/>
  <c r="AQ49" i="201" s="1"/>
  <c r="AR49" i="205"/>
  <c r="AR49" i="201" s="1"/>
  <c r="AP18" i="201"/>
  <c r="AQ18" i="205"/>
  <c r="AQ18" i="201" s="1"/>
  <c r="AR18" i="205"/>
  <c r="AR18" i="201" s="1"/>
  <c r="K88" i="190"/>
  <c r="K90" i="188"/>
  <c r="CI44" i="190"/>
  <c r="CN44" i="188"/>
  <c r="CL44" i="188"/>
  <c r="AN90" i="170"/>
  <c r="AN95" i="168"/>
  <c r="AN98" i="168" s="1"/>
  <c r="AN104" i="168"/>
  <c r="P88" i="190"/>
  <c r="P90" i="188"/>
  <c r="AF81" i="201"/>
  <c r="AG81" i="205"/>
  <c r="AG81" i="201" s="1"/>
  <c r="AH81" i="205"/>
  <c r="AH81" i="201" s="1"/>
  <c r="AF15" i="201"/>
  <c r="AG15" i="205"/>
  <c r="AG15" i="201" s="1"/>
  <c r="AH15" i="205"/>
  <c r="AH15" i="201" s="1"/>
  <c r="AF63" i="201"/>
  <c r="AH63" i="205"/>
  <c r="AH63" i="201" s="1"/>
  <c r="AG63" i="205"/>
  <c r="AG63" i="201" s="1"/>
  <c r="AF34" i="201"/>
  <c r="AH34" i="205"/>
  <c r="AH34" i="201" s="1"/>
  <c r="AG34" i="205"/>
  <c r="AG34" i="201" s="1"/>
  <c r="CI81" i="190"/>
  <c r="CN81" i="188"/>
  <c r="CL81" i="188"/>
  <c r="BC90" i="170"/>
  <c r="BC104" i="168"/>
  <c r="BC95" i="168"/>
  <c r="BC98" i="168"/>
  <c r="AL48" i="201"/>
  <c r="AM48" i="205"/>
  <c r="AO48" i="205"/>
  <c r="AO48" i="201" s="1"/>
  <c r="AL13" i="201"/>
  <c r="AL91" i="205"/>
  <c r="AM13" i="205"/>
  <c r="AO13" i="205"/>
  <c r="AO13" i="201" s="1"/>
  <c r="AL16" i="201"/>
  <c r="AM16" i="205"/>
  <c r="AO16" i="205"/>
  <c r="AO16" i="201" s="1"/>
  <c r="AL74" i="201"/>
  <c r="AO74" i="205"/>
  <c r="AO74" i="201" s="1"/>
  <c r="AM74" i="205"/>
  <c r="BL90" i="170"/>
  <c r="BL98" i="168"/>
  <c r="BL95" i="168"/>
  <c r="BL104" i="168"/>
  <c r="Q88" i="190"/>
  <c r="Q90" i="188"/>
  <c r="AS44" i="201"/>
  <c r="AU44" i="205"/>
  <c r="AU44" i="201" s="1"/>
  <c r="AT44" i="205"/>
  <c r="AT44" i="201" s="1"/>
  <c r="AS54" i="201"/>
  <c r="AU54" i="205"/>
  <c r="AU54" i="201" s="1"/>
  <c r="AT54" i="205"/>
  <c r="AT54" i="201" s="1"/>
  <c r="AS57" i="201"/>
  <c r="AT57" i="205"/>
  <c r="AT57" i="201" s="1"/>
  <c r="AU57" i="205"/>
  <c r="AU57" i="201" s="1"/>
  <c r="AS28" i="201"/>
  <c r="AU28" i="205"/>
  <c r="AU28" i="201" s="1"/>
  <c r="AT28" i="205"/>
  <c r="AT28" i="201" s="1"/>
  <c r="CI39" i="190"/>
  <c r="CN39" i="188"/>
  <c r="CL39" i="188"/>
  <c r="AP56" i="201"/>
  <c r="AR56" i="205"/>
  <c r="AR56" i="201" s="1"/>
  <c r="AQ56" i="205"/>
  <c r="AQ56" i="201" s="1"/>
  <c r="AP20" i="201"/>
  <c r="AR20" i="205"/>
  <c r="AR20" i="201" s="1"/>
  <c r="AQ20" i="205"/>
  <c r="AQ20" i="201" s="1"/>
  <c r="AP71" i="201"/>
  <c r="AR71" i="205"/>
  <c r="AR71" i="201" s="1"/>
  <c r="AQ71" i="205"/>
  <c r="AQ71" i="201" s="1"/>
  <c r="AP40" i="201"/>
  <c r="AR40" i="205"/>
  <c r="AR40" i="201" s="1"/>
  <c r="AQ40" i="205"/>
  <c r="AQ40" i="201" s="1"/>
  <c r="BN88" i="190"/>
  <c r="BN90" i="188"/>
  <c r="CI52" i="190"/>
  <c r="CN52" i="188"/>
  <c r="CL52" i="188"/>
  <c r="T90" i="170"/>
  <c r="T95" i="168"/>
  <c r="T98" i="168"/>
  <c r="T104" i="168"/>
  <c r="CI16" i="190"/>
  <c r="CN16" i="188"/>
  <c r="CL16" i="188"/>
  <c r="Y90" i="170"/>
  <c r="Y95" i="168"/>
  <c r="Y104" i="168"/>
  <c r="CI11" i="190"/>
  <c r="CN11" i="188"/>
  <c r="CL11" i="188"/>
  <c r="CI30" i="190"/>
  <c r="CN30" i="188"/>
  <c r="CL30" i="188"/>
  <c r="BX88" i="190"/>
  <c r="BX90" i="188"/>
  <c r="BC88" i="190"/>
  <c r="BC90" i="188"/>
  <c r="CI79" i="190"/>
  <c r="CN79" i="188"/>
  <c r="CL79" i="188"/>
  <c r="AF83" i="201"/>
  <c r="AG83" i="205"/>
  <c r="AG83" i="201" s="1"/>
  <c r="AH83" i="205"/>
  <c r="AH83" i="201" s="1"/>
  <c r="AH53" i="205"/>
  <c r="AH53" i="201" s="1"/>
  <c r="AF53" i="201"/>
  <c r="AG53" i="205"/>
  <c r="AG53" i="201" s="1"/>
  <c r="AF86" i="201"/>
  <c r="AH86" i="205"/>
  <c r="AH86" i="201" s="1"/>
  <c r="AG86" i="205"/>
  <c r="AG86" i="201" s="1"/>
  <c r="AF56" i="201"/>
  <c r="AG56" i="205"/>
  <c r="AG56" i="201" s="1"/>
  <c r="AH56" i="205"/>
  <c r="AH56" i="201" s="1"/>
  <c r="CI20" i="190"/>
  <c r="CN20" i="188"/>
  <c r="CL20" i="188"/>
  <c r="AL49" i="201"/>
  <c r="AO49" i="205"/>
  <c r="AO49" i="201" s="1"/>
  <c r="AM49" i="205"/>
  <c r="AL50" i="201"/>
  <c r="AM50" i="205"/>
  <c r="AO50" i="205"/>
  <c r="AO50" i="201" s="1"/>
  <c r="AL39" i="201"/>
  <c r="AO39" i="205"/>
  <c r="AO39" i="201" s="1"/>
  <c r="AM39" i="205"/>
  <c r="AL31" i="201"/>
  <c r="AM31" i="205"/>
  <c r="AO31" i="205"/>
  <c r="AO31" i="201" s="1"/>
  <c r="E90" i="170"/>
  <c r="E98" i="168"/>
  <c r="E95" i="168"/>
  <c r="E104" i="168"/>
  <c r="BW88" i="190"/>
  <c r="BW90" i="188"/>
  <c r="BD88" i="190"/>
  <c r="BD90" i="188"/>
  <c r="N88" i="190"/>
  <c r="N90" i="188"/>
  <c r="CI26" i="190"/>
  <c r="CN26" i="188"/>
  <c r="CL26" i="188"/>
  <c r="AP88" i="190"/>
  <c r="AP90" i="188"/>
  <c r="AS52" i="201"/>
  <c r="AU52" i="205"/>
  <c r="AU52" i="201" s="1"/>
  <c r="AT52" i="205"/>
  <c r="AT52" i="201" s="1"/>
  <c r="AS20" i="201"/>
  <c r="AU20" i="205"/>
  <c r="AU20" i="201" s="1"/>
  <c r="AT20" i="205"/>
  <c r="AT20" i="201" s="1"/>
  <c r="AS79" i="201"/>
  <c r="AT79" i="205"/>
  <c r="AT79" i="201" s="1"/>
  <c r="AU79" i="205"/>
  <c r="AU79" i="201" s="1"/>
  <c r="AS50" i="201"/>
  <c r="AT50" i="205"/>
  <c r="AT50" i="201" s="1"/>
  <c r="AU50" i="205"/>
  <c r="AU50" i="201" s="1"/>
  <c r="BX90" i="170"/>
  <c r="BX104" i="168"/>
  <c r="BX95" i="168"/>
  <c r="BX98" i="168" s="1"/>
  <c r="AP80" i="201"/>
  <c r="AR80" i="205"/>
  <c r="AR80" i="201" s="1"/>
  <c r="AQ80" i="205"/>
  <c r="AQ80" i="201" s="1"/>
  <c r="AP58" i="201"/>
  <c r="AQ58" i="205"/>
  <c r="AQ58" i="201" s="1"/>
  <c r="AR58" i="205"/>
  <c r="AR58" i="201" s="1"/>
  <c r="AP28" i="201"/>
  <c r="AR28" i="205"/>
  <c r="AR28" i="201" s="1"/>
  <c r="AQ28" i="205"/>
  <c r="AQ28" i="201" s="1"/>
  <c r="AP62" i="201"/>
  <c r="AQ62" i="205"/>
  <c r="AQ62" i="201" s="1"/>
  <c r="AR62" i="205"/>
  <c r="AR62" i="201" s="1"/>
  <c r="BK88" i="190"/>
  <c r="BK90" i="188"/>
  <c r="BN90" i="170"/>
  <c r="BN104" i="168"/>
  <c r="BN95" i="168"/>
  <c r="G90" i="170"/>
  <c r="G95" i="168"/>
  <c r="G98" i="168"/>
  <c r="G104" i="168"/>
  <c r="I90" i="170"/>
  <c r="I95" i="168"/>
  <c r="I98" i="168" s="1"/>
  <c r="I104" i="168"/>
  <c r="BG95" i="168"/>
  <c r="BG98" i="168" s="1"/>
  <c r="BG90" i="170"/>
  <c r="BG104" i="168"/>
  <c r="AN88" i="190"/>
  <c r="AN90" i="188"/>
  <c r="AF48" i="201"/>
  <c r="AH48" i="205"/>
  <c r="AH48" i="201" s="1"/>
  <c r="AG48" i="205"/>
  <c r="AG48" i="201" s="1"/>
  <c r="AF16" i="201"/>
  <c r="AH16" i="205"/>
  <c r="AH16" i="201" s="1"/>
  <c r="AG16" i="205"/>
  <c r="AG16" i="201" s="1"/>
  <c r="AF20" i="201"/>
  <c r="AH20" i="205"/>
  <c r="AH20" i="201" s="1"/>
  <c r="AG20" i="205"/>
  <c r="AG20" i="201" s="1"/>
  <c r="AF78" i="201"/>
  <c r="AH78" i="205"/>
  <c r="AH78" i="201" s="1"/>
  <c r="AG78" i="205"/>
  <c r="AG78" i="201" s="1"/>
  <c r="BP88" i="190"/>
  <c r="BP90" i="188"/>
  <c r="BR90" i="170"/>
  <c r="BR95" i="168"/>
  <c r="BR98" i="168" s="1"/>
  <c r="BR104" i="168"/>
  <c r="AL55" i="201"/>
  <c r="AO55" i="205"/>
  <c r="AO55" i="201" s="1"/>
  <c r="AM55" i="205"/>
  <c r="AL20" i="201"/>
  <c r="AM20" i="205"/>
  <c r="AO20" i="205"/>
  <c r="AO20" i="201" s="1"/>
  <c r="AL61" i="201"/>
  <c r="AM61" i="205"/>
  <c r="AO61" i="205"/>
  <c r="AO61" i="201" s="1"/>
  <c r="AL53" i="201"/>
  <c r="AO53" i="205"/>
  <c r="AO53" i="201" s="1"/>
  <c r="AM53" i="205"/>
  <c r="CI12" i="190"/>
  <c r="CN12" i="188"/>
  <c r="CL12" i="188"/>
  <c r="BK90" i="170"/>
  <c r="BK98" i="168"/>
  <c r="BK104" i="168"/>
  <c r="BK95" i="168"/>
  <c r="AO90" i="170"/>
  <c r="AO98" i="168"/>
  <c r="AO95" i="168"/>
  <c r="AO104" i="168"/>
  <c r="AS53" i="201"/>
  <c r="AU53" i="205"/>
  <c r="AU53" i="201" s="1"/>
  <c r="AT53" i="205"/>
  <c r="AT53" i="201" s="1"/>
  <c r="AT61" i="205"/>
  <c r="AT61" i="201" s="1"/>
  <c r="AS61" i="201"/>
  <c r="AU61" i="205"/>
  <c r="AU61" i="201" s="1"/>
  <c r="AS14" i="201"/>
  <c r="AU14" i="205"/>
  <c r="AU14" i="201" s="1"/>
  <c r="AT14" i="205"/>
  <c r="AT14" i="201" s="1"/>
  <c r="AS72" i="201"/>
  <c r="AU72" i="205"/>
  <c r="AU72" i="201" s="1"/>
  <c r="AT72" i="205"/>
  <c r="AT72" i="201" s="1"/>
  <c r="AP87" i="201"/>
  <c r="AR87" i="205"/>
  <c r="AR87" i="201" s="1"/>
  <c r="AQ87" i="205"/>
  <c r="AQ87" i="201" s="1"/>
  <c r="AP22" i="201"/>
  <c r="AQ22" i="205"/>
  <c r="AQ22" i="201" s="1"/>
  <c r="AR22" i="205"/>
  <c r="AR22" i="201" s="1"/>
  <c r="AP50" i="201"/>
  <c r="AR50" i="205"/>
  <c r="AR50" i="201" s="1"/>
  <c r="AQ50" i="205"/>
  <c r="AQ50" i="201" s="1"/>
  <c r="AP85" i="201"/>
  <c r="AR85" i="205"/>
  <c r="AR85" i="201" s="1"/>
  <c r="AQ85" i="205"/>
  <c r="AQ85" i="201" s="1"/>
  <c r="BU90" i="170"/>
  <c r="BU98" i="168"/>
  <c r="BU95" i="168"/>
  <c r="BU104" i="168"/>
  <c r="BI90" i="170"/>
  <c r="BI95" i="168"/>
  <c r="BI104" i="168"/>
  <c r="AA88" i="190"/>
  <c r="AA90" i="188"/>
  <c r="BH90" i="170"/>
  <c r="BH95" i="168"/>
  <c r="BH98" i="168" s="1"/>
  <c r="BH104" i="168"/>
  <c r="AW90" i="170"/>
  <c r="AW95" i="168"/>
  <c r="AW98" i="168" s="1"/>
  <c r="AW104" i="168"/>
  <c r="AF51" i="201"/>
  <c r="AH51" i="205"/>
  <c r="AH51" i="201" s="1"/>
  <c r="AG51" i="205"/>
  <c r="AG51" i="201" s="1"/>
  <c r="AF58" i="201"/>
  <c r="AH58" i="205"/>
  <c r="AH58" i="201" s="1"/>
  <c r="AG58" i="205"/>
  <c r="AG58" i="201" s="1"/>
  <c r="AF42" i="201"/>
  <c r="AH42" i="205"/>
  <c r="AH42" i="201" s="1"/>
  <c r="AG42" i="205"/>
  <c r="AG42" i="201" s="1"/>
  <c r="AF35" i="201"/>
  <c r="AH35" i="205"/>
  <c r="AH35" i="201" s="1"/>
  <c r="AG35" i="205"/>
  <c r="AG35" i="201" s="1"/>
  <c r="AD90" i="170"/>
  <c r="AD95" i="168"/>
  <c r="AD98" i="168" s="1"/>
  <c r="AD104" i="168"/>
  <c r="U88" i="190"/>
  <c r="U90" i="188"/>
  <c r="AO43" i="205"/>
  <c r="AO43" i="201" s="1"/>
  <c r="AL43" i="201"/>
  <c r="AM43" i="205"/>
  <c r="AL57" i="201"/>
  <c r="AO57" i="205"/>
  <c r="AO57" i="201" s="1"/>
  <c r="AM57" i="205"/>
  <c r="AL83" i="201"/>
  <c r="AO83" i="205"/>
  <c r="AO83" i="201" s="1"/>
  <c r="AM83" i="205"/>
  <c r="AL75" i="201"/>
  <c r="AO75" i="205"/>
  <c r="AO75" i="201" s="1"/>
  <c r="AM75" i="205"/>
  <c r="CI13" i="190"/>
  <c r="CN13" i="188"/>
  <c r="CL13" i="188"/>
  <c r="AS43" i="201"/>
  <c r="AT43" i="205"/>
  <c r="AT43" i="201" s="1"/>
  <c r="AU43" i="205"/>
  <c r="AU43" i="201" s="1"/>
  <c r="AS21" i="201"/>
  <c r="AU21" i="205"/>
  <c r="AU21" i="201" s="1"/>
  <c r="AT21" i="205"/>
  <c r="AT21" i="201" s="1"/>
  <c r="AS36" i="201"/>
  <c r="AU36" i="205"/>
  <c r="AU36" i="201" s="1"/>
  <c r="AT36" i="205"/>
  <c r="AT36" i="201" s="1"/>
  <c r="AS29" i="201"/>
  <c r="AU29" i="205"/>
  <c r="AU29" i="201" s="1"/>
  <c r="AT29" i="205"/>
  <c r="AT29" i="201" s="1"/>
  <c r="CI57" i="190"/>
  <c r="CN57" i="188"/>
  <c r="CL57" i="188"/>
  <c r="AP14" i="201"/>
  <c r="AR14" i="205"/>
  <c r="AR14" i="201" s="1"/>
  <c r="AQ14" i="205"/>
  <c r="AQ14" i="201" s="1"/>
  <c r="AP64" i="201"/>
  <c r="AR64" i="205"/>
  <c r="AR64" i="201" s="1"/>
  <c r="AQ64" i="205"/>
  <c r="AQ64" i="201" s="1"/>
  <c r="AP72" i="201"/>
  <c r="AR72" i="205"/>
  <c r="AR72" i="201" s="1"/>
  <c r="AQ72" i="205"/>
  <c r="AQ72" i="201" s="1"/>
  <c r="AQ21" i="205"/>
  <c r="AQ21" i="201" s="1"/>
  <c r="AP21" i="201"/>
  <c r="AR21" i="205"/>
  <c r="AR21" i="201" s="1"/>
  <c r="CA90" i="170"/>
  <c r="CA95" i="168"/>
  <c r="CA98" i="168"/>
  <c r="CA104" i="168"/>
  <c r="BU88" i="190"/>
  <c r="BU90" i="188"/>
  <c r="CI86" i="170"/>
  <c r="CI88" i="168"/>
  <c r="CI48" i="190"/>
  <c r="CN48" i="188"/>
  <c r="CL48" i="188"/>
  <c r="BV90" i="170"/>
  <c r="BV98" i="168"/>
  <c r="BV95" i="168"/>
  <c r="BV104" i="168"/>
  <c r="AF52" i="201"/>
  <c r="AH52" i="205"/>
  <c r="AH52" i="201" s="1"/>
  <c r="AG52" i="205"/>
  <c r="AG52" i="201" s="1"/>
  <c r="AF17" i="201"/>
  <c r="AG17" i="205"/>
  <c r="AG17" i="201" s="1"/>
  <c r="AH17" i="205"/>
  <c r="AH17" i="201" s="1"/>
  <c r="AF65" i="201"/>
  <c r="AG65" i="205"/>
  <c r="AG65" i="201" s="1"/>
  <c r="AH65" i="205"/>
  <c r="AH65" i="201" s="1"/>
  <c r="AH57" i="205"/>
  <c r="AH57" i="201" s="1"/>
  <c r="AF57" i="201"/>
  <c r="AG57" i="205"/>
  <c r="AG57" i="201" s="1"/>
  <c r="O88" i="190"/>
  <c r="O90" i="188"/>
  <c r="CI72" i="190"/>
  <c r="CN72" i="188"/>
  <c r="CL72" i="188"/>
  <c r="AL56" i="201"/>
  <c r="AM56" i="205"/>
  <c r="AO56" i="205"/>
  <c r="AO56" i="201" s="1"/>
  <c r="AL21" i="201"/>
  <c r="AM21" i="205"/>
  <c r="AO21" i="205"/>
  <c r="AO21" i="201" s="1"/>
  <c r="AL18" i="201"/>
  <c r="AO18" i="205"/>
  <c r="AO18" i="201" s="1"/>
  <c r="AM18" i="205"/>
  <c r="AL32" i="201"/>
  <c r="AO32" i="205"/>
  <c r="AO32" i="201" s="1"/>
  <c r="AM32" i="205"/>
  <c r="BV88" i="190"/>
  <c r="BV90" i="188"/>
  <c r="CI10" i="190"/>
  <c r="CN10" i="188"/>
  <c r="CL10" i="188"/>
  <c r="CI51" i="190"/>
  <c r="CN51" i="188"/>
  <c r="CL51" i="188"/>
  <c r="M88" i="190"/>
  <c r="M90" i="188"/>
  <c r="AS86" i="201"/>
  <c r="AU86" i="205"/>
  <c r="AU86" i="201" s="1"/>
  <c r="AT86" i="205"/>
  <c r="AT86" i="201" s="1"/>
  <c r="AS63" i="201"/>
  <c r="AT63" i="205"/>
  <c r="AT63" i="201" s="1"/>
  <c r="AU63" i="205"/>
  <c r="AU63" i="201" s="1"/>
  <c r="AS58" i="201"/>
  <c r="AU58" i="205"/>
  <c r="AU58" i="201" s="1"/>
  <c r="AT58" i="205"/>
  <c r="AT58" i="201" s="1"/>
  <c r="AS51" i="201"/>
  <c r="AU51" i="205"/>
  <c r="AU51" i="201" s="1"/>
  <c r="AT51" i="205"/>
  <c r="AT51" i="201" s="1"/>
  <c r="AP23" i="201"/>
  <c r="AQ23" i="205"/>
  <c r="AQ23" i="201" s="1"/>
  <c r="AR23" i="205"/>
  <c r="AR23" i="201" s="1"/>
  <c r="AP33" i="201"/>
  <c r="AQ33" i="205"/>
  <c r="AQ33" i="201" s="1"/>
  <c r="AR33" i="205"/>
  <c r="AR33" i="201" s="1"/>
  <c r="AP31" i="201"/>
  <c r="AQ31" i="205"/>
  <c r="AQ31" i="201" s="1"/>
  <c r="AR31" i="205"/>
  <c r="AR31" i="201" s="1"/>
  <c r="AP42" i="201"/>
  <c r="AR42" i="205"/>
  <c r="AR42" i="201" s="1"/>
  <c r="AQ42" i="205"/>
  <c r="AQ42" i="201" s="1"/>
  <c r="CA88" i="190"/>
  <c r="CA90" i="188"/>
  <c r="BZ88" i="190"/>
  <c r="BZ90" i="188"/>
  <c r="CI19" i="190"/>
  <c r="CN19" i="188"/>
  <c r="CL19" i="188"/>
  <c r="AF80" i="201"/>
  <c r="AH80" i="205"/>
  <c r="AH80" i="201" s="1"/>
  <c r="AG80" i="205"/>
  <c r="AG80" i="201" s="1"/>
  <c r="AF59" i="201"/>
  <c r="AH59" i="205"/>
  <c r="AH59" i="201" s="1"/>
  <c r="AG59" i="205"/>
  <c r="AG59" i="201" s="1"/>
  <c r="AF87" i="201"/>
  <c r="AH87" i="205"/>
  <c r="AH87" i="201" s="1"/>
  <c r="AG87" i="205"/>
  <c r="AG87" i="201" s="1"/>
  <c r="AF79" i="201"/>
  <c r="AG79" i="205"/>
  <c r="AG79" i="201" s="1"/>
  <c r="AH79" i="205"/>
  <c r="AH79" i="201" s="1"/>
  <c r="CI24" i="190"/>
  <c r="CN24" i="188"/>
  <c r="CL24" i="188"/>
  <c r="E88" i="190"/>
  <c r="E90" i="188"/>
  <c r="AL81" i="201"/>
  <c r="AO81" i="205"/>
  <c r="AO81" i="201" s="1"/>
  <c r="AM81" i="205"/>
  <c r="AL58" i="201"/>
  <c r="AO58" i="205"/>
  <c r="AO58" i="201" s="1"/>
  <c r="AM58" i="205"/>
  <c r="AL40" i="201"/>
  <c r="AO40" i="205"/>
  <c r="AO40" i="201" s="1"/>
  <c r="AM40" i="205"/>
  <c r="AL54" i="201"/>
  <c r="AM54" i="205"/>
  <c r="AO54" i="205"/>
  <c r="AO54" i="201" s="1"/>
  <c r="W90" i="170"/>
  <c r="W104" i="168"/>
  <c r="W95" i="168"/>
  <c r="AS17" i="201"/>
  <c r="AU17" i="205"/>
  <c r="AU17" i="201" s="1"/>
  <c r="AT17" i="205"/>
  <c r="AT17" i="201" s="1"/>
  <c r="AS22" i="201"/>
  <c r="AU22" i="205"/>
  <c r="AU22" i="201" s="1"/>
  <c r="AT22" i="205"/>
  <c r="AT22" i="201" s="1"/>
  <c r="AS80" i="201"/>
  <c r="AU80" i="205"/>
  <c r="AU80" i="201" s="1"/>
  <c r="AT80" i="205"/>
  <c r="AT80" i="201" s="1"/>
  <c r="AS73" i="201"/>
  <c r="AT73" i="205"/>
  <c r="AT73" i="201" s="1"/>
  <c r="AU73" i="205"/>
  <c r="AU73" i="201" s="1"/>
  <c r="AP29" i="201"/>
  <c r="AQ29" i="205"/>
  <c r="AQ29" i="201" s="1"/>
  <c r="AR29" i="205"/>
  <c r="AR29" i="201" s="1"/>
  <c r="AP74" i="201"/>
  <c r="AR74" i="205"/>
  <c r="AR74" i="201" s="1"/>
  <c r="AQ74" i="205"/>
  <c r="AQ74" i="201" s="1"/>
  <c r="AP53" i="201"/>
  <c r="AQ53" i="205"/>
  <c r="AQ53" i="201" s="1"/>
  <c r="AR53" i="205"/>
  <c r="AR53" i="201" s="1"/>
  <c r="AP63" i="201"/>
  <c r="AQ63" i="205"/>
  <c r="AQ63" i="201" s="1"/>
  <c r="AR63" i="205"/>
  <c r="AR63" i="201" s="1"/>
  <c r="AU90" i="170"/>
  <c r="AU95" i="168"/>
  <c r="AU98" i="168" s="1"/>
  <c r="AU104" i="168"/>
  <c r="CI21" i="190"/>
  <c r="CN21" i="188"/>
  <c r="CL21" i="188"/>
  <c r="CI25" i="190"/>
  <c r="CN25" i="188"/>
  <c r="CL25" i="188"/>
  <c r="AA90" i="170"/>
  <c r="AA95" i="168"/>
  <c r="AA98" i="168"/>
  <c r="AA104" i="168"/>
  <c r="BP90" i="170"/>
  <c r="BP95" i="168"/>
  <c r="BP98" i="168" s="1"/>
  <c r="BP104" i="168"/>
  <c r="AH90" i="170"/>
  <c r="AH95" i="168"/>
  <c r="AH104" i="168"/>
  <c r="AF14" i="201"/>
  <c r="AH14" i="205"/>
  <c r="AH14" i="201" s="1"/>
  <c r="AG14" i="205"/>
  <c r="AG14" i="201" s="1"/>
  <c r="AF29" i="201"/>
  <c r="AH29" i="205"/>
  <c r="AH29" i="201" s="1"/>
  <c r="AG29" i="205"/>
  <c r="AG29" i="201" s="1"/>
  <c r="AF21" i="201"/>
  <c r="AH21" i="205"/>
  <c r="AH21" i="201" s="1"/>
  <c r="AG21" i="205"/>
  <c r="AG21" i="201" s="1"/>
  <c r="AF28" i="201"/>
  <c r="AH28" i="205"/>
  <c r="AH28" i="201" s="1"/>
  <c r="AG28" i="205"/>
  <c r="AG28" i="201" s="1"/>
  <c r="CI75" i="190"/>
  <c r="CN75" i="188"/>
  <c r="CL75" i="188"/>
  <c r="AS88" i="190"/>
  <c r="AS90" i="188"/>
  <c r="AK95" i="168"/>
  <c r="AK90" i="170"/>
  <c r="AK104" i="168"/>
  <c r="AL87" i="201"/>
  <c r="AO87" i="205"/>
  <c r="AO87" i="201" s="1"/>
  <c r="AM87" i="205"/>
  <c r="AL23" i="201"/>
  <c r="AO23" i="205"/>
  <c r="AO23" i="201" s="1"/>
  <c r="AM23" i="205"/>
  <c r="AL62" i="201"/>
  <c r="AO62" i="205"/>
  <c r="AO62" i="201" s="1"/>
  <c r="AM62" i="205"/>
  <c r="AL76" i="201"/>
  <c r="AO76" i="205"/>
  <c r="AO76" i="201" s="1"/>
  <c r="AM76" i="205"/>
  <c r="BS90" i="170"/>
  <c r="BS98" i="168"/>
  <c r="BS95" i="168"/>
  <c r="BS104" i="168"/>
  <c r="BA88" i="190"/>
  <c r="BA90" i="188"/>
  <c r="AI88" i="190"/>
  <c r="AI90" i="188"/>
  <c r="BT90" i="170"/>
  <c r="BT98" i="168"/>
  <c r="BT95" i="168"/>
  <c r="BT104" i="168"/>
  <c r="CI71" i="190"/>
  <c r="CN71" i="188"/>
  <c r="CL71" i="188"/>
  <c r="H90" i="170"/>
  <c r="H95" i="168"/>
  <c r="H98" i="168"/>
  <c r="H104" i="168"/>
  <c r="BL88" i="190"/>
  <c r="BL90" i="188"/>
  <c r="AS19" i="201"/>
  <c r="AT19" i="205"/>
  <c r="AT19" i="201" s="1"/>
  <c r="AU19" i="205"/>
  <c r="AU19" i="201" s="1"/>
  <c r="AU64" i="205"/>
  <c r="AU64" i="201" s="1"/>
  <c r="AT64" i="205"/>
  <c r="AT64" i="201" s="1"/>
  <c r="AS64" i="201"/>
  <c r="AS15" i="201"/>
  <c r="AT15" i="205"/>
  <c r="AT15" i="201" s="1"/>
  <c r="AU15" i="205"/>
  <c r="AU15" i="201" s="1"/>
  <c r="AS26" i="201"/>
  <c r="AT26" i="205"/>
  <c r="AT26" i="201" s="1"/>
  <c r="AU26" i="205"/>
  <c r="AU26" i="201" s="1"/>
  <c r="AP30" i="201"/>
  <c r="AR30" i="205"/>
  <c r="AR30" i="201" s="1"/>
  <c r="AQ30" i="205"/>
  <c r="AQ30" i="201" s="1"/>
  <c r="AP34" i="201"/>
  <c r="AR34" i="205"/>
  <c r="AR34" i="201" s="1"/>
  <c r="AQ34" i="205"/>
  <c r="AQ34" i="201" s="1"/>
  <c r="AP75" i="201"/>
  <c r="AR75" i="205"/>
  <c r="AR75" i="201" s="1"/>
  <c r="AQ75" i="205"/>
  <c r="AQ75" i="201" s="1"/>
  <c r="AP84" i="201"/>
  <c r="AQ84" i="205"/>
  <c r="AQ84" i="201" s="1"/>
  <c r="AR84" i="205"/>
  <c r="AR84" i="201" s="1"/>
  <c r="CI14" i="190"/>
  <c r="CN14" i="188"/>
  <c r="CL14" i="188"/>
  <c r="CI84" i="190"/>
  <c r="CN84" i="188"/>
  <c r="CL84" i="188"/>
  <c r="CB100" i="168"/>
  <c r="AL90" i="170"/>
  <c r="AL95" i="168"/>
  <c r="AL98" i="168"/>
  <c r="AL104" i="168"/>
  <c r="Z90" i="170"/>
  <c r="Z104" i="168"/>
  <c r="Z95" i="168"/>
  <c r="CI53" i="190"/>
  <c r="CN53" i="188"/>
  <c r="CL53" i="188"/>
  <c r="AF22" i="201"/>
  <c r="AG22" i="205"/>
  <c r="AG22" i="201" s="1"/>
  <c r="AH22" i="205"/>
  <c r="AH22" i="201" s="1"/>
  <c r="AF71" i="201"/>
  <c r="AG71" i="205"/>
  <c r="AG71" i="201" s="1"/>
  <c r="AH71" i="205"/>
  <c r="AH71" i="201" s="1"/>
  <c r="AF43" i="201"/>
  <c r="AH43" i="205"/>
  <c r="AH43" i="201" s="1"/>
  <c r="AG43" i="205"/>
  <c r="AG43" i="201" s="1"/>
  <c r="AF49" i="201"/>
  <c r="AH49" i="205"/>
  <c r="AH49" i="201" s="1"/>
  <c r="AG49" i="205"/>
  <c r="AG49" i="201" s="1"/>
  <c r="CI76" i="190"/>
  <c r="CN76" i="188"/>
  <c r="CL76" i="188"/>
  <c r="AH88" i="190"/>
  <c r="AH90" i="188"/>
  <c r="AL14" i="201"/>
  <c r="AO14" i="205"/>
  <c r="AO14" i="201" s="1"/>
  <c r="AM14" i="205"/>
  <c r="AM64" i="205"/>
  <c r="AL64" i="201"/>
  <c r="AO64" i="205"/>
  <c r="AO64" i="201" s="1"/>
  <c r="AL84" i="201"/>
  <c r="AO84" i="205"/>
  <c r="AO84" i="201" s="1"/>
  <c r="AM84" i="205"/>
  <c r="AL17" i="201"/>
  <c r="AO17" i="205"/>
  <c r="AO17" i="201" s="1"/>
  <c r="AM17" i="205"/>
  <c r="AE90" i="170"/>
  <c r="AE95" i="168"/>
  <c r="AE104" i="168"/>
  <c r="AM90" i="170"/>
  <c r="AM95" i="168"/>
  <c r="AM98" i="168" s="1"/>
  <c r="AM104" i="168"/>
  <c r="AS23" i="201"/>
  <c r="AU23" i="205"/>
  <c r="AU23" i="201" s="1"/>
  <c r="AT23" i="205"/>
  <c r="AT23" i="201" s="1"/>
  <c r="AS33" i="201"/>
  <c r="AU33" i="205"/>
  <c r="AU33" i="201" s="1"/>
  <c r="AT33" i="205"/>
  <c r="AT33" i="201" s="1"/>
  <c r="AS37" i="201"/>
  <c r="AU37" i="205"/>
  <c r="AU37" i="201" s="1"/>
  <c r="AT37" i="205"/>
  <c r="AT37" i="201" s="1"/>
  <c r="AS48" i="201"/>
  <c r="AU48" i="205"/>
  <c r="AU48" i="201" s="1"/>
  <c r="AT48" i="205"/>
  <c r="AT48" i="201" s="1"/>
  <c r="AP32" i="201"/>
  <c r="AQ32" i="205"/>
  <c r="AQ32" i="201" s="1"/>
  <c r="AR32" i="205"/>
  <c r="AR32" i="201" s="1"/>
  <c r="AP76" i="201"/>
  <c r="AQ76" i="205"/>
  <c r="AQ76" i="201" s="1"/>
  <c r="AR76" i="205"/>
  <c r="AR76" i="201" s="1"/>
  <c r="AP15" i="201"/>
  <c r="AQ15" i="205"/>
  <c r="AQ15" i="201" s="1"/>
  <c r="AR15" i="205"/>
  <c r="AR15" i="201" s="1"/>
  <c r="AP26" i="201"/>
  <c r="AR26" i="205"/>
  <c r="AR26" i="201" s="1"/>
  <c r="AQ26" i="205"/>
  <c r="AQ26" i="201" s="1"/>
  <c r="BW90" i="170"/>
  <c r="BW104" i="168"/>
  <c r="BW95" i="168"/>
  <c r="BW98" i="168" s="1"/>
  <c r="CI77" i="190"/>
  <c r="CN77" i="188"/>
  <c r="CL77" i="188"/>
  <c r="CI35" i="190"/>
  <c r="CN35" i="188"/>
  <c r="CL35" i="188"/>
  <c r="AW88" i="190"/>
  <c r="AW90" i="188"/>
  <c r="CI42" i="190"/>
  <c r="CN42" i="188"/>
  <c r="CL42" i="188"/>
  <c r="Y88" i="190"/>
  <c r="Y90" i="188"/>
  <c r="AF23" i="201"/>
  <c r="AG23" i="205"/>
  <c r="AG23" i="201" s="1"/>
  <c r="AH23" i="205"/>
  <c r="AH23" i="201" s="1"/>
  <c r="AF30" i="201"/>
  <c r="AH30" i="205"/>
  <c r="AH30" i="201" s="1"/>
  <c r="AG30" i="205"/>
  <c r="AG30" i="201" s="1"/>
  <c r="AF66" i="201"/>
  <c r="AH66" i="205"/>
  <c r="AH66" i="201" s="1"/>
  <c r="AG66" i="205"/>
  <c r="AG66" i="201" s="1"/>
  <c r="AF70" i="201"/>
  <c r="AH70" i="205"/>
  <c r="AH70" i="201" s="1"/>
  <c r="AG70" i="205"/>
  <c r="AG70" i="201" s="1"/>
  <c r="Z88" i="190"/>
  <c r="Z90" i="188"/>
  <c r="CI32" i="190"/>
  <c r="CN32" i="188"/>
  <c r="CL32" i="188"/>
  <c r="U90" i="170"/>
  <c r="U104" i="168"/>
  <c r="U95" i="168"/>
  <c r="AX90" i="170"/>
  <c r="AX95" i="168"/>
  <c r="AX98" i="168" s="1"/>
  <c r="AX104" i="168"/>
  <c r="AL24" i="201"/>
  <c r="AO24" i="205"/>
  <c r="AO24" i="201" s="1"/>
  <c r="AM24" i="205"/>
  <c r="AL33" i="201"/>
  <c r="AO33" i="205"/>
  <c r="AO33" i="201" s="1"/>
  <c r="AM33" i="205"/>
  <c r="AL19" i="201"/>
  <c r="AO19" i="205"/>
  <c r="AO19" i="201" s="1"/>
  <c r="AM19" i="205"/>
  <c r="AL38" i="201"/>
  <c r="AO38" i="205"/>
  <c r="AO38" i="201" s="1"/>
  <c r="AM38" i="205"/>
  <c r="CI55" i="190"/>
  <c r="CN55" i="188"/>
  <c r="CL55" i="188"/>
  <c r="J88" i="190"/>
  <c r="J90" i="188"/>
  <c r="CI34" i="190"/>
  <c r="CN34" i="188"/>
  <c r="CL34" i="188"/>
  <c r="AO88" i="190"/>
  <c r="AO90" i="188"/>
  <c r="AR88" i="190"/>
  <c r="AR90" i="188"/>
  <c r="CI50" i="190"/>
  <c r="CN50" i="188"/>
  <c r="CL50" i="188"/>
  <c r="AM88" i="190"/>
  <c r="AM90" i="188"/>
  <c r="AS30" i="201"/>
  <c r="AU30" i="205"/>
  <c r="AU30" i="201" s="1"/>
  <c r="AT30" i="205"/>
  <c r="AT30" i="201" s="1"/>
  <c r="AS75" i="201"/>
  <c r="AT75" i="205"/>
  <c r="AT75" i="201" s="1"/>
  <c r="AU75" i="205"/>
  <c r="AU75" i="201" s="1"/>
  <c r="AS59" i="201"/>
  <c r="AT59" i="205"/>
  <c r="AT59" i="201" s="1"/>
  <c r="AU59" i="205"/>
  <c r="AU59" i="201" s="1"/>
  <c r="AT69" i="205"/>
  <c r="AT69" i="201" s="1"/>
  <c r="AS69" i="201"/>
  <c r="AU69" i="205"/>
  <c r="AU69" i="201" s="1"/>
  <c r="CI22" i="190"/>
  <c r="CN22" i="188"/>
  <c r="CL22" i="188"/>
  <c r="AJ88" i="190"/>
  <c r="AJ90" i="188"/>
  <c r="AP65" i="201"/>
  <c r="AR65" i="205"/>
  <c r="AR65" i="201" s="1"/>
  <c r="AQ65" i="205"/>
  <c r="AQ65" i="201" s="1"/>
  <c r="AP35" i="201"/>
  <c r="AQ35" i="205"/>
  <c r="AQ35" i="201" s="1"/>
  <c r="AR35" i="205"/>
  <c r="AR35" i="201" s="1"/>
  <c r="AP37" i="201"/>
  <c r="AQ37" i="205"/>
  <c r="AQ37" i="201" s="1"/>
  <c r="AR37" i="205"/>
  <c r="AR37" i="201" s="1"/>
  <c r="AP46" i="201"/>
  <c r="AR46" i="205"/>
  <c r="AR46" i="201" s="1"/>
  <c r="AQ46" i="205"/>
  <c r="AQ46" i="201" s="1"/>
  <c r="CI80" i="190"/>
  <c r="CN80" i="188"/>
  <c r="CL80" i="188"/>
  <c r="P90" i="170"/>
  <c r="P104" i="168"/>
  <c r="P95" i="168"/>
  <c r="P98" i="168" s="1"/>
  <c r="BT90" i="190" l="1"/>
  <c r="BT95" i="188"/>
  <c r="BQ90" i="190"/>
  <c r="BQ95" i="188"/>
  <c r="BA90" i="190"/>
  <c r="BA95" i="188"/>
  <c r="AH95" i="170"/>
  <c r="AH101" i="168"/>
  <c r="AH107" i="168"/>
  <c r="AH102" i="168"/>
  <c r="AM61" i="201"/>
  <c r="AN61" i="205"/>
  <c r="AN61" i="201" s="1"/>
  <c r="BN95" i="170"/>
  <c r="BN101" i="168"/>
  <c r="BN107" i="168"/>
  <c r="BN102" i="168"/>
  <c r="AI84" i="201"/>
  <c r="AJ84" i="205"/>
  <c r="AJ84" i="201" s="1"/>
  <c r="AK84" i="205"/>
  <c r="AK84" i="201" s="1"/>
  <c r="AI46" i="201"/>
  <c r="AK46" i="205"/>
  <c r="AK46" i="201" s="1"/>
  <c r="AJ46" i="205"/>
  <c r="AJ46" i="201" s="1"/>
  <c r="AK95" i="170"/>
  <c r="AK101" i="168"/>
  <c r="AK107" i="168"/>
  <c r="AK102" i="168"/>
  <c r="AH98" i="168"/>
  <c r="E90" i="190"/>
  <c r="E95" i="188"/>
  <c r="BZ90" i="190"/>
  <c r="BZ95" i="188"/>
  <c r="CA95" i="170"/>
  <c r="CA101" i="168"/>
  <c r="CA107" i="168"/>
  <c r="CA102" i="168"/>
  <c r="BD90" i="190"/>
  <c r="BD95" i="188"/>
  <c r="BX90" i="190"/>
  <c r="BX95" i="188"/>
  <c r="AI40" i="201"/>
  <c r="AK40" i="205"/>
  <c r="AK40" i="201" s="1"/>
  <c r="AJ40" i="205"/>
  <c r="AJ40" i="201" s="1"/>
  <c r="AI83" i="201"/>
  <c r="AK83" i="205"/>
  <c r="AK83" i="201" s="1"/>
  <c r="AJ83" i="205"/>
  <c r="AJ83" i="201" s="1"/>
  <c r="AI51" i="201"/>
  <c r="AJ51" i="205"/>
  <c r="AJ51" i="201" s="1"/>
  <c r="AK51" i="205"/>
  <c r="AK51" i="201" s="1"/>
  <c r="AI43" i="201"/>
  <c r="AK43" i="205"/>
  <c r="AK43" i="201" s="1"/>
  <c r="AJ43" i="205"/>
  <c r="AJ43" i="201" s="1"/>
  <c r="AM88" i="201"/>
  <c r="AN88" i="205"/>
  <c r="AN88" i="201" s="1"/>
  <c r="K95" i="170"/>
  <c r="K101" i="168"/>
  <c r="K107" i="168"/>
  <c r="K102" i="168"/>
  <c r="AS95" i="170"/>
  <c r="AS101" i="168"/>
  <c r="AS107" i="168"/>
  <c r="AS102" i="168"/>
  <c r="AM15" i="201"/>
  <c r="AN15" i="205"/>
  <c r="AN15" i="201" s="1"/>
  <c r="V95" i="170"/>
  <c r="V107" i="168"/>
  <c r="V101" i="168"/>
  <c r="V102" i="168"/>
  <c r="AM65" i="201"/>
  <c r="AN65" i="205"/>
  <c r="AN65" i="201" s="1"/>
  <c r="M95" i="170"/>
  <c r="M101" i="168"/>
  <c r="M107" i="168"/>
  <c r="M102" i="168"/>
  <c r="BN98" i="168"/>
  <c r="AM16" i="201"/>
  <c r="AN16" i="205"/>
  <c r="AN16" i="201" s="1"/>
  <c r="AI47" i="201"/>
  <c r="AJ47" i="205"/>
  <c r="AJ47" i="201" s="1"/>
  <c r="AK47" i="205"/>
  <c r="AK47" i="201" s="1"/>
  <c r="AI49" i="201"/>
  <c r="AK49" i="205"/>
  <c r="AK49" i="201" s="1"/>
  <c r="AJ49" i="205"/>
  <c r="AJ49" i="201" s="1"/>
  <c r="AI73" i="201"/>
  <c r="AK73" i="205"/>
  <c r="AK73" i="201" s="1"/>
  <c r="AJ73" i="205"/>
  <c r="AJ73" i="201" s="1"/>
  <c r="AI66" i="201"/>
  <c r="AK66" i="205"/>
  <c r="AK66" i="201" s="1"/>
  <c r="AJ66" i="205"/>
  <c r="AJ66" i="201" s="1"/>
  <c r="O95" i="170"/>
  <c r="O101" i="168"/>
  <c r="O107" i="168"/>
  <c r="O102" i="168"/>
  <c r="AM29" i="201"/>
  <c r="AN29" i="205"/>
  <c r="AN29" i="201" s="1"/>
  <c r="AM69" i="201"/>
  <c r="AN69" i="205"/>
  <c r="AN69" i="201" s="1"/>
  <c r="BO95" i="170"/>
  <c r="BO101" i="168"/>
  <c r="BO107" i="168"/>
  <c r="BO102" i="168"/>
  <c r="AY95" i="170"/>
  <c r="AY101" i="168"/>
  <c r="AY107" i="168"/>
  <c r="AY102" i="168"/>
  <c r="AX95" i="170"/>
  <c r="AX101" i="168"/>
  <c r="AX107" i="168"/>
  <c r="AX102" i="168"/>
  <c r="AM64" i="201"/>
  <c r="AN64" i="205"/>
  <c r="AN64" i="201" s="1"/>
  <c r="AS90" i="190"/>
  <c r="AS95" i="188"/>
  <c r="AM18" i="201"/>
  <c r="AN18" i="205"/>
  <c r="AN18" i="201" s="1"/>
  <c r="AM43" i="201"/>
  <c r="AN43" i="205"/>
  <c r="AN43" i="201" s="1"/>
  <c r="J90" i="190"/>
  <c r="J95" i="188"/>
  <c r="AM14" i="201"/>
  <c r="AN14" i="205"/>
  <c r="AN14" i="201" s="1"/>
  <c r="BS95" i="170"/>
  <c r="BS101" i="168"/>
  <c r="BS107" i="168"/>
  <c r="BS102" i="168"/>
  <c r="CA90" i="190"/>
  <c r="CA95" i="188"/>
  <c r="AM20" i="201"/>
  <c r="AN20" i="205"/>
  <c r="AN20" i="201" s="1"/>
  <c r="BW90" i="190"/>
  <c r="BW95" i="188"/>
  <c r="BN90" i="190"/>
  <c r="BN95" i="188"/>
  <c r="AI48" i="201"/>
  <c r="AK48" i="205"/>
  <c r="AK48" i="201" s="1"/>
  <c r="AJ48" i="205"/>
  <c r="AJ48" i="201" s="1"/>
  <c r="AI16" i="201"/>
  <c r="AK16" i="205"/>
  <c r="AK16" i="201" s="1"/>
  <c r="AJ16" i="205"/>
  <c r="AJ16" i="201" s="1"/>
  <c r="AI30" i="201"/>
  <c r="AJ30" i="205"/>
  <c r="AJ30" i="201" s="1"/>
  <c r="AK30" i="205"/>
  <c r="AK30" i="201" s="1"/>
  <c r="AI88" i="201"/>
  <c r="AK88" i="205"/>
  <c r="AK88" i="201" s="1"/>
  <c r="AJ88" i="205"/>
  <c r="AJ88" i="201" s="1"/>
  <c r="AM44" i="201"/>
  <c r="AN44" i="205"/>
  <c r="AN44" i="201" s="1"/>
  <c r="Q95" i="170"/>
  <c r="Q101" i="168"/>
  <c r="Q107" i="168"/>
  <c r="Q102" i="168"/>
  <c r="D90" i="190"/>
  <c r="CB90" i="188"/>
  <c r="CB90" i="190" s="1"/>
  <c r="D95" i="188"/>
  <c r="AY98" i="168"/>
  <c r="U95" i="170"/>
  <c r="U107" i="168"/>
  <c r="U101" i="168"/>
  <c r="U102" i="168"/>
  <c r="BK90" i="190"/>
  <c r="BK95" i="188"/>
  <c r="AI55" i="201"/>
  <c r="AK55" i="205"/>
  <c r="AK55" i="201" s="1"/>
  <c r="AJ55" i="205"/>
  <c r="AJ55" i="201" s="1"/>
  <c r="AI58" i="201"/>
  <c r="AJ58" i="205"/>
  <c r="AJ58" i="201" s="1"/>
  <c r="AK58" i="205"/>
  <c r="AK58" i="201" s="1"/>
  <c r="AI52" i="201"/>
  <c r="AK52" i="205"/>
  <c r="AK52" i="201" s="1"/>
  <c r="AJ52" i="205"/>
  <c r="AJ52" i="201" s="1"/>
  <c r="AI22" i="201"/>
  <c r="AK22" i="205"/>
  <c r="AK22" i="201" s="1"/>
  <c r="AJ22" i="205"/>
  <c r="AJ22" i="201" s="1"/>
  <c r="AM45" i="201"/>
  <c r="AN45" i="205"/>
  <c r="AN45" i="201" s="1"/>
  <c r="AQ90" i="190"/>
  <c r="AQ95" i="188"/>
  <c r="L90" i="190"/>
  <c r="L95" i="188"/>
  <c r="Y90" i="190"/>
  <c r="Y95" i="188"/>
  <c r="BL90" i="190"/>
  <c r="BL95" i="188"/>
  <c r="BP101" i="168"/>
  <c r="BP95" i="170"/>
  <c r="BP107" i="168"/>
  <c r="BP102" i="168"/>
  <c r="W95" i="170"/>
  <c r="W101" i="168"/>
  <c r="W107" i="168"/>
  <c r="W102" i="168"/>
  <c r="U90" i="190"/>
  <c r="U95" i="188"/>
  <c r="AW95" i="170"/>
  <c r="AW101" i="168"/>
  <c r="AW107" i="168"/>
  <c r="AW102" i="168"/>
  <c r="AM55" i="201"/>
  <c r="AN55" i="205"/>
  <c r="AN55" i="201" s="1"/>
  <c r="AM91" i="205"/>
  <c r="AM91" i="201" s="1"/>
  <c r="AM13" i="201"/>
  <c r="AN13" i="205"/>
  <c r="AI56" i="201"/>
  <c r="AJ56" i="205"/>
  <c r="AJ56" i="201" s="1"/>
  <c r="AK56" i="205"/>
  <c r="AK56" i="201" s="1"/>
  <c r="AI17" i="201"/>
  <c r="AJ17" i="205"/>
  <c r="AJ17" i="201" s="1"/>
  <c r="AK17" i="205"/>
  <c r="AK17" i="201" s="1"/>
  <c r="AI74" i="201"/>
  <c r="AK74" i="205"/>
  <c r="AK74" i="201" s="1"/>
  <c r="AJ74" i="205"/>
  <c r="AJ74" i="201" s="1"/>
  <c r="AI44" i="201"/>
  <c r="AK44" i="205"/>
  <c r="AK44" i="201" s="1"/>
  <c r="AJ44" i="205"/>
  <c r="AJ44" i="201" s="1"/>
  <c r="BD95" i="170"/>
  <c r="BD101" i="168"/>
  <c r="BD107" i="168"/>
  <c r="BD102" i="168"/>
  <c r="BB90" i="190"/>
  <c r="BB95" i="188"/>
  <c r="AQ13" i="201"/>
  <c r="AQ91" i="205"/>
  <c r="AQ91" i="201" s="1"/>
  <c r="R95" i="170"/>
  <c r="R101" i="168"/>
  <c r="R107" i="168"/>
  <c r="R102" i="168"/>
  <c r="AM42" i="201"/>
  <c r="AN42" i="205"/>
  <c r="AN42" i="201" s="1"/>
  <c r="AM78" i="201"/>
  <c r="AN78" i="205"/>
  <c r="AN78" i="201" s="1"/>
  <c r="AM77" i="201"/>
  <c r="AN77" i="205"/>
  <c r="AN77" i="201" s="1"/>
  <c r="BQ95" i="170"/>
  <c r="BQ101" i="168"/>
  <c r="BQ107" i="168"/>
  <c r="BQ102" i="168"/>
  <c r="AM80" i="201"/>
  <c r="AN80" i="205"/>
  <c r="AN80" i="201" s="1"/>
  <c r="AX90" i="190"/>
  <c r="AX95" i="188"/>
  <c r="AI21" i="201"/>
  <c r="AK21" i="205"/>
  <c r="AK21" i="201" s="1"/>
  <c r="AJ21" i="205"/>
  <c r="AJ21" i="201" s="1"/>
  <c r="U98" i="168"/>
  <c r="AH90" i="190"/>
  <c r="AH95" i="188"/>
  <c r="Z95" i="170"/>
  <c r="Z101" i="168"/>
  <c r="Z107" i="168"/>
  <c r="Z102" i="168"/>
  <c r="AM76" i="201"/>
  <c r="AN76" i="205"/>
  <c r="AN76" i="201" s="1"/>
  <c r="AM21" i="201"/>
  <c r="AN21" i="205"/>
  <c r="AN21" i="201" s="1"/>
  <c r="AO95" i="170"/>
  <c r="AO107" i="168"/>
  <c r="AO101" i="168"/>
  <c r="AO102" i="168"/>
  <c r="AN90" i="190"/>
  <c r="AN95" i="188"/>
  <c r="E95" i="170"/>
  <c r="E101" i="168"/>
  <c r="E107" i="168"/>
  <c r="E102" i="168"/>
  <c r="AL91" i="201"/>
  <c r="AO91" i="205"/>
  <c r="AO91" i="201" s="1"/>
  <c r="AI81" i="201"/>
  <c r="AK81" i="205"/>
  <c r="AK81" i="201" s="1"/>
  <c r="AJ81" i="205"/>
  <c r="AJ81" i="201" s="1"/>
  <c r="AI59" i="201"/>
  <c r="AJ59" i="205"/>
  <c r="AJ59" i="201" s="1"/>
  <c r="AK59" i="205"/>
  <c r="AK59" i="201" s="1"/>
  <c r="AI31" i="201"/>
  <c r="AK31" i="205"/>
  <c r="AK31" i="201" s="1"/>
  <c r="AJ31" i="205"/>
  <c r="AJ31" i="201" s="1"/>
  <c r="AI67" i="201"/>
  <c r="AK67" i="205"/>
  <c r="AK67" i="201" s="1"/>
  <c r="AJ67" i="205"/>
  <c r="AJ67" i="201" s="1"/>
  <c r="AT13" i="201"/>
  <c r="AT91" i="205"/>
  <c r="AT91" i="201" s="1"/>
  <c r="BH90" i="190"/>
  <c r="BH95" i="188"/>
  <c r="AB90" i="190"/>
  <c r="AB95" i="188"/>
  <c r="AM26" i="201"/>
  <c r="AN26" i="205"/>
  <c r="AN26" i="201" s="1"/>
  <c r="AK90" i="190"/>
  <c r="AK95" i="188"/>
  <c r="W98" i="168"/>
  <c r="AI82" i="201"/>
  <c r="AJ82" i="205"/>
  <c r="AJ82" i="201" s="1"/>
  <c r="AK82" i="205"/>
  <c r="AK82" i="201" s="1"/>
  <c r="AI18" i="201"/>
  <c r="AK18" i="205"/>
  <c r="AK18" i="201" s="1"/>
  <c r="AJ18" i="205"/>
  <c r="AJ18" i="201" s="1"/>
  <c r="AI53" i="201"/>
  <c r="AK53" i="205"/>
  <c r="AK53" i="201" s="1"/>
  <c r="AJ53" i="205"/>
  <c r="AJ53" i="201" s="1"/>
  <c r="AI91" i="205"/>
  <c r="AI13" i="201"/>
  <c r="AJ13" i="205"/>
  <c r="AK13" i="205"/>
  <c r="AK13" i="201" s="1"/>
  <c r="AF90" i="190"/>
  <c r="AF95" i="188"/>
  <c r="BG90" i="190"/>
  <c r="BG95" i="188"/>
  <c r="AL90" i="190"/>
  <c r="AL95" i="188"/>
  <c r="AP91" i="201"/>
  <c r="AR91" i="205"/>
  <c r="AR91" i="201" s="1"/>
  <c r="AT101" i="168"/>
  <c r="AT95" i="170"/>
  <c r="AT107" i="168"/>
  <c r="AT102" i="168"/>
  <c r="AY90" i="190"/>
  <c r="AY95" i="188"/>
  <c r="AI29" i="201"/>
  <c r="AK29" i="205"/>
  <c r="AK29" i="201" s="1"/>
  <c r="AJ29" i="205"/>
  <c r="AJ29" i="201" s="1"/>
  <c r="AM38" i="201"/>
  <c r="AN38" i="205"/>
  <c r="AN38" i="201" s="1"/>
  <c r="AM95" i="170"/>
  <c r="AM101" i="168"/>
  <c r="AM107" i="168"/>
  <c r="AM102" i="168"/>
  <c r="Z98" i="168"/>
  <c r="AI14" i="201"/>
  <c r="AJ14" i="205"/>
  <c r="AJ14" i="201" s="1"/>
  <c r="AK14" i="205"/>
  <c r="AK14" i="201" s="1"/>
  <c r="AI60" i="201"/>
  <c r="AJ60" i="205"/>
  <c r="AJ60" i="201" s="1"/>
  <c r="AK60" i="205"/>
  <c r="AK60" i="201" s="1"/>
  <c r="AI76" i="201"/>
  <c r="AK76" i="205"/>
  <c r="AK76" i="201" s="1"/>
  <c r="AJ76" i="205"/>
  <c r="AJ76" i="201" s="1"/>
  <c r="AI33" i="201"/>
  <c r="AK33" i="205"/>
  <c r="AK33" i="201" s="1"/>
  <c r="AJ33" i="205"/>
  <c r="AJ33" i="201" s="1"/>
  <c r="AM30" i="201"/>
  <c r="AN30" i="205"/>
  <c r="AN30" i="201" s="1"/>
  <c r="F95" i="170"/>
  <c r="F101" i="168"/>
  <c r="F107" i="168"/>
  <c r="F102" i="168"/>
  <c r="AS91" i="201"/>
  <c r="AU91" i="205"/>
  <c r="AU91" i="201" s="1"/>
  <c r="AM70" i="201"/>
  <c r="AN70" i="205"/>
  <c r="AN70" i="201" s="1"/>
  <c r="AM68" i="201"/>
  <c r="AN68" i="205"/>
  <c r="AN68" i="201" s="1"/>
  <c r="AM85" i="201"/>
  <c r="AN85" i="205"/>
  <c r="AN85" i="201" s="1"/>
  <c r="AM63" i="201"/>
  <c r="AN63" i="205"/>
  <c r="AN63" i="201" s="1"/>
  <c r="AT90" i="190"/>
  <c r="AT95" i="188"/>
  <c r="AM59" i="201"/>
  <c r="AN59" i="205"/>
  <c r="AN59" i="201" s="1"/>
  <c r="H95" i="170"/>
  <c r="H101" i="168"/>
  <c r="H107" i="168"/>
  <c r="H102" i="168"/>
  <c r="AM62" i="201"/>
  <c r="AN62" i="205"/>
  <c r="AN62" i="201" s="1"/>
  <c r="AA101" i="168"/>
  <c r="AA107" i="168"/>
  <c r="AA95" i="170"/>
  <c r="AA102" i="168"/>
  <c r="M90" i="190"/>
  <c r="M95" i="188"/>
  <c r="AM56" i="201"/>
  <c r="AN56" i="205"/>
  <c r="AN56" i="201" s="1"/>
  <c r="BV95" i="170"/>
  <c r="BV101" i="168"/>
  <c r="BV107" i="168"/>
  <c r="BV102" i="168"/>
  <c r="AD95" i="170"/>
  <c r="AD101" i="168"/>
  <c r="AD107" i="168"/>
  <c r="AD102" i="168"/>
  <c r="BH95" i="170"/>
  <c r="BH101" i="168"/>
  <c r="BH107" i="168"/>
  <c r="BH102" i="168"/>
  <c r="BK95" i="170"/>
  <c r="BK101" i="168"/>
  <c r="BK107" i="168"/>
  <c r="BK102" i="168"/>
  <c r="AM48" i="201"/>
  <c r="AN48" i="205"/>
  <c r="AN48" i="201" s="1"/>
  <c r="BE95" i="170"/>
  <c r="BE101" i="168"/>
  <c r="BE107" i="168"/>
  <c r="BE102" i="168"/>
  <c r="AI15" i="201"/>
  <c r="AK15" i="205"/>
  <c r="AK15" i="201" s="1"/>
  <c r="AJ15" i="205"/>
  <c r="AJ15" i="201" s="1"/>
  <c r="AI32" i="201"/>
  <c r="AK32" i="205"/>
  <c r="AK32" i="201" s="1"/>
  <c r="AJ32" i="205"/>
  <c r="AJ32" i="201" s="1"/>
  <c r="AI35" i="201"/>
  <c r="AK35" i="205"/>
  <c r="AK35" i="201" s="1"/>
  <c r="AJ35" i="205"/>
  <c r="AJ35" i="201" s="1"/>
  <c r="AI54" i="201"/>
  <c r="AK54" i="205"/>
  <c r="AK54" i="201" s="1"/>
  <c r="AJ54" i="205"/>
  <c r="AJ54" i="201" s="1"/>
  <c r="BY95" i="170"/>
  <c r="BY101" i="168"/>
  <c r="BY107" i="168"/>
  <c r="BY102" i="168"/>
  <c r="BY90" i="190"/>
  <c r="BY95" i="188"/>
  <c r="AT98" i="168"/>
  <c r="BI90" i="190"/>
  <c r="BI95" i="188"/>
  <c r="BJ90" i="190"/>
  <c r="BJ95" i="188"/>
  <c r="W90" i="190"/>
  <c r="W95" i="188"/>
  <c r="AW90" i="190"/>
  <c r="AW95" i="188"/>
  <c r="AM54" i="201"/>
  <c r="AN54" i="205"/>
  <c r="AN54" i="201" s="1"/>
  <c r="BR95" i="170"/>
  <c r="BR101" i="168"/>
  <c r="BR107" i="168"/>
  <c r="BR102" i="168"/>
  <c r="AM31" i="201"/>
  <c r="AN31" i="205"/>
  <c r="AN31" i="201" s="1"/>
  <c r="Y95" i="170"/>
  <c r="Y101" i="168"/>
  <c r="Y107" i="168"/>
  <c r="Y102" i="168"/>
  <c r="P90" i="190"/>
  <c r="P95" i="188"/>
  <c r="AI23" i="201"/>
  <c r="AK23" i="205"/>
  <c r="AK23" i="201" s="1"/>
  <c r="AJ23" i="205"/>
  <c r="AJ23" i="201" s="1"/>
  <c r="AI70" i="201"/>
  <c r="AK70" i="205"/>
  <c r="AK70" i="201" s="1"/>
  <c r="AJ70" i="205"/>
  <c r="AJ70" i="201" s="1"/>
  <c r="AI57" i="201"/>
  <c r="AJ57" i="205"/>
  <c r="AJ57" i="201" s="1"/>
  <c r="AK57" i="205"/>
  <c r="AK57" i="201" s="1"/>
  <c r="AI75" i="201"/>
  <c r="AK75" i="205"/>
  <c r="AK75" i="201" s="1"/>
  <c r="AJ75" i="205"/>
  <c r="AJ75" i="201" s="1"/>
  <c r="AM60" i="201"/>
  <c r="AN60" i="205"/>
  <c r="AN60" i="201" s="1"/>
  <c r="BZ95" i="170"/>
  <c r="BZ101" i="168"/>
  <c r="BZ107" i="168"/>
  <c r="BZ102" i="168"/>
  <c r="T90" i="190"/>
  <c r="T95" i="188"/>
  <c r="AR95" i="170"/>
  <c r="AR101" i="168"/>
  <c r="AR107" i="168"/>
  <c r="AR102" i="168"/>
  <c r="AM41" i="201"/>
  <c r="AN41" i="205"/>
  <c r="AN41" i="201" s="1"/>
  <c r="AG95" i="170"/>
  <c r="AG101" i="168"/>
  <c r="AG107" i="168"/>
  <c r="AG102" i="168"/>
  <c r="AM73" i="201"/>
  <c r="AN73" i="205"/>
  <c r="AN73" i="201" s="1"/>
  <c r="F90" i="190"/>
  <c r="F95" i="188"/>
  <c r="BS90" i="190"/>
  <c r="BS95" i="188"/>
  <c r="AC95" i="170"/>
  <c r="AC101" i="168"/>
  <c r="AC107" i="168"/>
  <c r="AC102" i="168"/>
  <c r="CB104" i="168"/>
  <c r="AM46" i="201"/>
  <c r="AN46" i="205"/>
  <c r="AN46" i="201" s="1"/>
  <c r="AR98" i="168"/>
  <c r="AQ95" i="170"/>
  <c r="AQ101" i="168"/>
  <c r="AQ107" i="168"/>
  <c r="AQ102" i="168"/>
  <c r="AJ95" i="170"/>
  <c r="AJ101" i="168"/>
  <c r="AJ107" i="168"/>
  <c r="AJ102" i="168"/>
  <c r="X95" i="170"/>
  <c r="X101" i="168"/>
  <c r="X107" i="168"/>
  <c r="X102" i="168"/>
  <c r="AM34" i="201"/>
  <c r="AN34" i="205"/>
  <c r="AN34" i="201" s="1"/>
  <c r="H90" i="190"/>
  <c r="H95" i="188"/>
  <c r="AM90" i="190"/>
  <c r="AM95" i="188"/>
  <c r="Z90" i="190"/>
  <c r="Z95" i="188"/>
  <c r="AE101" i="168"/>
  <c r="AE95" i="170"/>
  <c r="AE107" i="168"/>
  <c r="AE102" i="168"/>
  <c r="AA90" i="190"/>
  <c r="AA95" i="188"/>
  <c r="BG95" i="170"/>
  <c r="BG101" i="168"/>
  <c r="BG107" i="168"/>
  <c r="BG102" i="168"/>
  <c r="AI24" i="201"/>
  <c r="AJ24" i="205"/>
  <c r="AJ24" i="201" s="1"/>
  <c r="AK24" i="205"/>
  <c r="AK24" i="201" s="1"/>
  <c r="AI34" i="201"/>
  <c r="AK34" i="205"/>
  <c r="AK34" i="201" s="1"/>
  <c r="AJ34" i="205"/>
  <c r="AJ34" i="201" s="1"/>
  <c r="AI79" i="201"/>
  <c r="AK79" i="205"/>
  <c r="AK79" i="201" s="1"/>
  <c r="AJ79" i="205"/>
  <c r="AJ79" i="201" s="1"/>
  <c r="AI25" i="201"/>
  <c r="AJ25" i="205"/>
  <c r="AJ25" i="201" s="1"/>
  <c r="AK25" i="205"/>
  <c r="AK25" i="201" s="1"/>
  <c r="AB95" i="170"/>
  <c r="AB101" i="168"/>
  <c r="AB107" i="168"/>
  <c r="AB102" i="168"/>
  <c r="AE98" i="168"/>
  <c r="AL95" i="170"/>
  <c r="AL101" i="168"/>
  <c r="AL107" i="168"/>
  <c r="AL102" i="168"/>
  <c r="AM23" i="201"/>
  <c r="AN23" i="205"/>
  <c r="AN23" i="201" s="1"/>
  <c r="AM40" i="201"/>
  <c r="AN40" i="205"/>
  <c r="AN40" i="201" s="1"/>
  <c r="BP90" i="190"/>
  <c r="BP95" i="188"/>
  <c r="AM39" i="201"/>
  <c r="AN39" i="205"/>
  <c r="AN39" i="201" s="1"/>
  <c r="Y98" i="168"/>
  <c r="Q90" i="190"/>
  <c r="Q95" i="188"/>
  <c r="BC95" i="170"/>
  <c r="BC101" i="168"/>
  <c r="BC107" i="168"/>
  <c r="BC102" i="168"/>
  <c r="AI26" i="201"/>
  <c r="AK26" i="205"/>
  <c r="AK26" i="201" s="1"/>
  <c r="AJ26" i="205"/>
  <c r="AJ26" i="201" s="1"/>
  <c r="AI71" i="201"/>
  <c r="AJ71" i="205"/>
  <c r="AJ71" i="201" s="1"/>
  <c r="AK71" i="205"/>
  <c r="AK71" i="201" s="1"/>
  <c r="AI19" i="201"/>
  <c r="AJ19" i="205"/>
  <c r="AJ19" i="201" s="1"/>
  <c r="AK19" i="205"/>
  <c r="AK19" i="201" s="1"/>
  <c r="AI45" i="201"/>
  <c r="AJ45" i="205"/>
  <c r="AJ45" i="201" s="1"/>
  <c r="AK45" i="205"/>
  <c r="AK45" i="201" s="1"/>
  <c r="AP107" i="168"/>
  <c r="AP95" i="170"/>
  <c r="AP101" i="168"/>
  <c r="AP102" i="168"/>
  <c r="AC90" i="190"/>
  <c r="AC95" i="188"/>
  <c r="AM86" i="201"/>
  <c r="AN86" i="205"/>
  <c r="AN86" i="201" s="1"/>
  <c r="R13" i="206" a="1"/>
  <c r="D95" i="170"/>
  <c r="CB95" i="168"/>
  <c r="D101" i="168"/>
  <c r="D107" i="168"/>
  <c r="D102" i="168"/>
  <c r="AM72" i="201"/>
  <c r="AN72" i="205"/>
  <c r="AN72" i="201" s="1"/>
  <c r="AV90" i="190"/>
  <c r="AV95" i="188"/>
  <c r="AM75" i="201"/>
  <c r="AN75" i="205"/>
  <c r="AN75" i="201" s="1"/>
  <c r="S90" i="190"/>
  <c r="S95" i="188"/>
  <c r="AI27" i="201"/>
  <c r="AK27" i="205"/>
  <c r="AK27" i="201" s="1"/>
  <c r="AJ27" i="205"/>
  <c r="AJ27" i="201" s="1"/>
  <c r="AI36" i="201"/>
  <c r="AK36" i="205"/>
  <c r="AK36" i="201" s="1"/>
  <c r="AJ36" i="205"/>
  <c r="AJ36" i="201" s="1"/>
  <c r="AI41" i="201"/>
  <c r="AK41" i="205"/>
  <c r="AK41" i="201" s="1"/>
  <c r="AJ41" i="205"/>
  <c r="AJ41" i="201" s="1"/>
  <c r="AI65" i="201"/>
  <c r="AK65" i="205"/>
  <c r="AK65" i="201" s="1"/>
  <c r="AJ65" i="205"/>
  <c r="AJ65" i="201" s="1"/>
  <c r="AM47" i="201"/>
  <c r="AN47" i="205"/>
  <c r="AN47" i="201" s="1"/>
  <c r="AG98" i="168"/>
  <c r="AP98" i="168"/>
  <c r="R90" i="190"/>
  <c r="R95" i="188"/>
  <c r="AG90" i="190"/>
  <c r="AG95" i="188"/>
  <c r="CB90" i="170"/>
  <c r="CB98" i="168"/>
  <c r="AQ98" i="168"/>
  <c r="AD90" i="190"/>
  <c r="AD95" i="188"/>
  <c r="AM71" i="201"/>
  <c r="AN71" i="205"/>
  <c r="AN71" i="201" s="1"/>
  <c r="BE90" i="190"/>
  <c r="BE95" i="188"/>
  <c r="AM17" i="201"/>
  <c r="AN17" i="205"/>
  <c r="AN17" i="201" s="1"/>
  <c r="O90" i="190"/>
  <c r="O95" i="188"/>
  <c r="BI107" i="168"/>
  <c r="BI101" i="168"/>
  <c r="BI95" i="170"/>
  <c r="BI102" i="168"/>
  <c r="I95" i="170"/>
  <c r="I101" i="168"/>
  <c r="I107" i="168"/>
  <c r="I102" i="168"/>
  <c r="AP90" i="190"/>
  <c r="AP95" i="188"/>
  <c r="AN95" i="170"/>
  <c r="AN101" i="168"/>
  <c r="AN107" i="168"/>
  <c r="AN102" i="168"/>
  <c r="BM90" i="190"/>
  <c r="BM95" i="188"/>
  <c r="AI61" i="201"/>
  <c r="AK61" i="205"/>
  <c r="AK61" i="201" s="1"/>
  <c r="AJ61" i="205"/>
  <c r="AJ61" i="201" s="1"/>
  <c r="AI77" i="201"/>
  <c r="AK77" i="205"/>
  <c r="AK77" i="201" s="1"/>
  <c r="AJ77" i="205"/>
  <c r="AJ77" i="201" s="1"/>
  <c r="AI63" i="201"/>
  <c r="AK63" i="205"/>
  <c r="AK63" i="201" s="1"/>
  <c r="AJ63" i="205"/>
  <c r="AJ63" i="201" s="1"/>
  <c r="AI85" i="201"/>
  <c r="AK85" i="205"/>
  <c r="AK85" i="201" s="1"/>
  <c r="AJ85" i="205"/>
  <c r="AJ85" i="201" s="1"/>
  <c r="S95" i="170"/>
  <c r="S101" i="168"/>
  <c r="S107" i="168"/>
  <c r="S102" i="168"/>
  <c r="AM37" i="201"/>
  <c r="AN37" i="205"/>
  <c r="AN37" i="201" s="1"/>
  <c r="BR90" i="190"/>
  <c r="BR95" i="188"/>
  <c r="D98" i="168"/>
  <c r="AM22" i="201"/>
  <c r="AN22" i="205"/>
  <c r="AN22" i="201" s="1"/>
  <c r="BM95" i="170"/>
  <c r="BM101" i="168"/>
  <c r="BM107" i="168"/>
  <c r="BM102" i="168"/>
  <c r="AM28" i="201"/>
  <c r="AN28" i="205"/>
  <c r="AN28" i="201" s="1"/>
  <c r="AI95" i="170"/>
  <c r="AI101" i="168"/>
  <c r="AI107" i="168"/>
  <c r="AI102" i="168"/>
  <c r="AJ90" i="190"/>
  <c r="AJ95" i="188"/>
  <c r="AM33" i="201"/>
  <c r="AN33" i="205"/>
  <c r="AN33" i="201" s="1"/>
  <c r="BT95" i="170"/>
  <c r="BT107" i="168"/>
  <c r="BT101" i="168"/>
  <c r="BT102" i="168"/>
  <c r="AM87" i="201"/>
  <c r="AN87" i="205"/>
  <c r="AN87" i="201" s="1"/>
  <c r="AM58" i="201"/>
  <c r="AN58" i="205"/>
  <c r="AN58" i="201" s="1"/>
  <c r="CI88" i="170"/>
  <c r="CI90" i="168"/>
  <c r="CI90" i="170" s="1"/>
  <c r="BI98" i="168"/>
  <c r="BL95" i="170"/>
  <c r="BL101" i="168"/>
  <c r="BL107" i="168"/>
  <c r="BL102" i="168"/>
  <c r="AI62" i="201"/>
  <c r="AK62" i="205"/>
  <c r="AK62" i="201" s="1"/>
  <c r="AJ62" i="205"/>
  <c r="AJ62" i="201" s="1"/>
  <c r="AI37" i="201"/>
  <c r="AK37" i="205"/>
  <c r="AK37" i="201" s="1"/>
  <c r="AJ37" i="205"/>
  <c r="AJ37" i="201" s="1"/>
  <c r="AI86" i="201"/>
  <c r="AK86" i="205"/>
  <c r="AK86" i="201" s="1"/>
  <c r="AJ86" i="205"/>
  <c r="AJ86" i="201" s="1"/>
  <c r="AV95" i="170"/>
  <c r="AV101" i="168"/>
  <c r="AV107" i="168"/>
  <c r="AV102" i="168"/>
  <c r="AF95" i="170"/>
  <c r="AF107" i="168"/>
  <c r="AF101" i="168"/>
  <c r="AF102" i="168"/>
  <c r="BB95" i="170"/>
  <c r="BB101" i="168"/>
  <c r="BB107" i="168"/>
  <c r="BB102" i="168"/>
  <c r="BO90" i="190"/>
  <c r="BO95" i="188"/>
  <c r="J95" i="170"/>
  <c r="J101" i="168"/>
  <c r="J107" i="168"/>
  <c r="J102" i="168"/>
  <c r="AM27" i="201"/>
  <c r="AN27" i="205"/>
  <c r="AN27" i="201" s="1"/>
  <c r="P95" i="170"/>
  <c r="P101" i="168"/>
  <c r="P107" i="168"/>
  <c r="P102" i="168"/>
  <c r="AR90" i="190"/>
  <c r="AR95" i="188"/>
  <c r="AM83" i="201"/>
  <c r="AN83" i="205"/>
  <c r="AN83" i="201" s="1"/>
  <c r="AM53" i="201"/>
  <c r="AN53" i="205"/>
  <c r="AN53" i="201" s="1"/>
  <c r="AM50" i="201"/>
  <c r="AN50" i="205"/>
  <c r="AN50" i="201" s="1"/>
  <c r="AI68" i="201"/>
  <c r="AJ68" i="205"/>
  <c r="AJ68" i="201" s="1"/>
  <c r="AK68" i="205"/>
  <c r="AK68" i="201" s="1"/>
  <c r="AI78" i="201"/>
  <c r="AK78" i="205"/>
  <c r="AK78" i="201" s="1"/>
  <c r="AJ78" i="205"/>
  <c r="AJ78" i="201" s="1"/>
  <c r="AI20" i="201"/>
  <c r="AK20" i="205"/>
  <c r="AK20" i="201" s="1"/>
  <c r="AJ20" i="205"/>
  <c r="AJ20" i="201" s="1"/>
  <c r="AM52" i="201"/>
  <c r="AN52" i="205"/>
  <c r="AN52" i="201" s="1"/>
  <c r="AG13" i="201"/>
  <c r="AG91" i="205"/>
  <c r="AG91" i="201" s="1"/>
  <c r="L95" i="170"/>
  <c r="L107" i="168"/>
  <c r="L101" i="168"/>
  <c r="L102" i="168"/>
  <c r="AM67" i="201"/>
  <c r="AN67" i="205"/>
  <c r="AN67" i="201" s="1"/>
  <c r="X90" i="190"/>
  <c r="X95" i="188"/>
  <c r="G90" i="190"/>
  <c r="G95" i="188"/>
  <c r="AM25" i="201"/>
  <c r="AN25" i="205"/>
  <c r="AN25" i="201" s="1"/>
  <c r="AM24" i="201"/>
  <c r="AN24" i="205"/>
  <c r="AN24" i="201" s="1"/>
  <c r="AM84" i="201"/>
  <c r="AN84" i="205"/>
  <c r="AN84" i="201" s="1"/>
  <c r="BV90" i="190"/>
  <c r="BV95" i="188"/>
  <c r="BU90" i="190"/>
  <c r="BU95" i="188"/>
  <c r="AI69" i="201"/>
  <c r="AK69" i="205"/>
  <c r="AK69" i="201" s="1"/>
  <c r="AJ69" i="205"/>
  <c r="AJ69" i="201" s="1"/>
  <c r="AI28" i="201"/>
  <c r="AJ28" i="205"/>
  <c r="AJ28" i="201" s="1"/>
  <c r="AK28" i="205"/>
  <c r="AK28" i="201" s="1"/>
  <c r="AI42" i="201"/>
  <c r="AK42" i="205"/>
  <c r="AK42" i="201" s="1"/>
  <c r="AJ42" i="205"/>
  <c r="AJ42" i="201" s="1"/>
  <c r="AE90" i="190"/>
  <c r="AE95" i="188"/>
  <c r="AM79" i="201"/>
  <c r="AN79" i="205"/>
  <c r="AN79" i="201" s="1"/>
  <c r="BJ95" i="170"/>
  <c r="BJ107" i="168"/>
  <c r="BJ101" i="168"/>
  <c r="BJ102" i="168"/>
  <c r="AZ95" i="170"/>
  <c r="AZ107" i="168"/>
  <c r="AZ101" i="168"/>
  <c r="AZ102" i="168"/>
  <c r="AU90" i="190"/>
  <c r="AU95" i="188"/>
  <c r="N95" i="170"/>
  <c r="N101" i="168"/>
  <c r="N107" i="168"/>
  <c r="N102" i="168"/>
  <c r="AZ90" i="190"/>
  <c r="AZ95" i="188"/>
  <c r="CI86" i="190"/>
  <c r="CI88" i="188"/>
  <c r="AO90" i="190"/>
  <c r="AO95" i="188"/>
  <c r="AI90" i="190"/>
  <c r="AI95" i="188"/>
  <c r="AM81" i="201"/>
  <c r="AN81" i="205"/>
  <c r="AN81" i="201" s="1"/>
  <c r="BU95" i="170"/>
  <c r="BU101" i="168"/>
  <c r="BU107" i="168"/>
  <c r="BU102" i="168"/>
  <c r="G95" i="170"/>
  <c r="G101" i="168"/>
  <c r="G107" i="168"/>
  <c r="G102" i="168"/>
  <c r="AM49" i="201"/>
  <c r="AN49" i="205"/>
  <c r="AN49" i="201" s="1"/>
  <c r="T95" i="170"/>
  <c r="T101" i="168"/>
  <c r="T107" i="168"/>
  <c r="T102" i="168"/>
  <c r="AM74" i="201"/>
  <c r="AN74" i="205"/>
  <c r="AN74" i="201" s="1"/>
  <c r="AI38" i="201"/>
  <c r="AK38" i="205"/>
  <c r="AK38" i="201" s="1"/>
  <c r="AJ38" i="205"/>
  <c r="AJ38" i="201" s="1"/>
  <c r="AI50" i="201"/>
  <c r="AK50" i="205"/>
  <c r="AK50" i="201" s="1"/>
  <c r="AJ50" i="205"/>
  <c r="AJ50" i="201" s="1"/>
  <c r="AI64" i="201"/>
  <c r="AK64" i="205"/>
  <c r="AK64" i="201" s="1"/>
  <c r="AJ64" i="205"/>
  <c r="AJ64" i="201" s="1"/>
  <c r="AM82" i="201"/>
  <c r="AN82" i="205"/>
  <c r="AN82" i="201" s="1"/>
  <c r="AF91" i="201"/>
  <c r="AH91" i="205"/>
  <c r="AH91" i="201" s="1"/>
  <c r="AM51" i="201"/>
  <c r="AN51" i="205"/>
  <c r="AN51" i="201" s="1"/>
  <c r="L98" i="168"/>
  <c r="BF90" i="190"/>
  <c r="BF95" i="188"/>
  <c r="BJ98" i="168"/>
  <c r="AM36" i="201"/>
  <c r="AN36" i="205"/>
  <c r="AN36" i="201" s="1"/>
  <c r="AZ98" i="168"/>
  <c r="AM35" i="201"/>
  <c r="AN35" i="205"/>
  <c r="AN35" i="201" s="1"/>
  <c r="BP100" i="188"/>
  <c r="AV100" i="188"/>
  <c r="AB100" i="188"/>
  <c r="H100" i="188"/>
  <c r="BO100" i="188"/>
  <c r="AU100" i="188"/>
  <c r="AA100" i="188"/>
  <c r="G100" i="188"/>
  <c r="BN100" i="188"/>
  <c r="AT100" i="188"/>
  <c r="Z100" i="188"/>
  <c r="F100" i="188"/>
  <c r="BM100" i="188"/>
  <c r="AS100" i="188"/>
  <c r="Y100" i="188"/>
  <c r="E100" i="188"/>
  <c r="BL100" i="188"/>
  <c r="AR100" i="188"/>
  <c r="X100" i="188"/>
  <c r="BK100" i="188"/>
  <c r="AQ100" i="188"/>
  <c r="W100" i="188"/>
  <c r="D100" i="188"/>
  <c r="BJ100" i="188"/>
  <c r="AP100" i="188"/>
  <c r="V100" i="188"/>
  <c r="BI100" i="188"/>
  <c r="AO100" i="188"/>
  <c r="U100" i="188"/>
  <c r="BH100" i="188"/>
  <c r="AN100" i="188"/>
  <c r="T100" i="188"/>
  <c r="CA100" i="188"/>
  <c r="BG100" i="188"/>
  <c r="AM100" i="188"/>
  <c r="S100" i="188"/>
  <c r="BZ100" i="188"/>
  <c r="BF100" i="188"/>
  <c r="AL100" i="188"/>
  <c r="R100" i="188"/>
  <c r="BY100" i="188"/>
  <c r="BE100" i="188"/>
  <c r="AK100" i="188"/>
  <c r="Q100" i="188"/>
  <c r="BX100" i="188"/>
  <c r="BD100" i="188"/>
  <c r="AJ100" i="188"/>
  <c r="P100" i="188"/>
  <c r="BW100" i="188"/>
  <c r="BC100" i="188"/>
  <c r="AI100" i="188"/>
  <c r="O100" i="188"/>
  <c r="BV100" i="188"/>
  <c r="BB100" i="188"/>
  <c r="AH100" i="188"/>
  <c r="N100" i="188"/>
  <c r="BU100" i="188"/>
  <c r="BA100" i="188"/>
  <c r="AG100" i="188"/>
  <c r="M100" i="188"/>
  <c r="BT100" i="188"/>
  <c r="AZ100" i="188"/>
  <c r="AF100" i="188"/>
  <c r="L100" i="188"/>
  <c r="BS100" i="188"/>
  <c r="AY100" i="188"/>
  <c r="AE100" i="188"/>
  <c r="K100" i="188"/>
  <c r="BR100" i="188"/>
  <c r="AX100" i="188"/>
  <c r="AD100" i="188"/>
  <c r="J100" i="188"/>
  <c r="BQ100" i="188"/>
  <c r="AW100" i="188"/>
  <c r="AC100" i="188"/>
  <c r="I100" i="188"/>
  <c r="AM19" i="201"/>
  <c r="AN19" i="205"/>
  <c r="AN19" i="201" s="1"/>
  <c r="BW95" i="170"/>
  <c r="BW101" i="168"/>
  <c r="BW107" i="168"/>
  <c r="BW102" i="168"/>
  <c r="AK98" i="168"/>
  <c r="AU101" i="168"/>
  <c r="AU95" i="170"/>
  <c r="AU107" i="168"/>
  <c r="AU102" i="168"/>
  <c r="AM32" i="201"/>
  <c r="AN32" i="205"/>
  <c r="AN32" i="201" s="1"/>
  <c r="AM57" i="201"/>
  <c r="AN57" i="205"/>
  <c r="AN57" i="201" s="1"/>
  <c r="BX95" i="170"/>
  <c r="BX101" i="168"/>
  <c r="BX107" i="168"/>
  <c r="BX102" i="168"/>
  <c r="N90" i="190"/>
  <c r="N95" i="188"/>
  <c r="BC90" i="190"/>
  <c r="BC95" i="188"/>
  <c r="K90" i="190"/>
  <c r="K95" i="188"/>
  <c r="AI39" i="201"/>
  <c r="AJ39" i="205"/>
  <c r="AJ39" i="201" s="1"/>
  <c r="AK39" i="205"/>
  <c r="AK39" i="201" s="1"/>
  <c r="AI80" i="201"/>
  <c r="AJ80" i="205"/>
  <c r="AJ80" i="201" s="1"/>
  <c r="AK80" i="205"/>
  <c r="AK80" i="201" s="1"/>
  <c r="AI72" i="201"/>
  <c r="AK72" i="205"/>
  <c r="AK72" i="201" s="1"/>
  <c r="AJ72" i="205"/>
  <c r="AJ72" i="201" s="1"/>
  <c r="AI87" i="201"/>
  <c r="AK87" i="205"/>
  <c r="AK87" i="201" s="1"/>
  <c r="AJ87" i="205"/>
  <c r="AJ87" i="201" s="1"/>
  <c r="BF101" i="168"/>
  <c r="BF95" i="170"/>
  <c r="BF107" i="168"/>
  <c r="BF102" i="168"/>
  <c r="V90" i="190"/>
  <c r="V95" i="188"/>
  <c r="AM66" i="201"/>
  <c r="AN66" i="205"/>
  <c r="AN66" i="201" s="1"/>
  <c r="BA95" i="170"/>
  <c r="BA101" i="168"/>
  <c r="BA107" i="168"/>
  <c r="BA102" i="168"/>
  <c r="I90" i="190"/>
  <c r="I95" i="188"/>
  <c r="L21" i="171" l="1"/>
  <c r="L10" i="171"/>
  <c r="L35" i="171"/>
  <c r="L51" i="171"/>
  <c r="L71" i="171"/>
  <c r="L76" i="171"/>
  <c r="L14" i="171"/>
  <c r="L16" i="171"/>
  <c r="L41" i="171"/>
  <c r="L55" i="171"/>
  <c r="L5" i="171"/>
  <c r="L30" i="171"/>
  <c r="L46" i="171"/>
  <c r="L66" i="171"/>
  <c r="L49" i="171"/>
  <c r="L11" i="171"/>
  <c r="L25" i="171"/>
  <c r="L50" i="171"/>
  <c r="L70" i="171"/>
  <c r="L77" i="171"/>
  <c r="L44" i="171"/>
  <c r="L69" i="171"/>
  <c r="L31" i="171"/>
  <c r="L61" i="171"/>
  <c r="L4" i="171"/>
  <c r="L24" i="171"/>
  <c r="L20" i="171"/>
  <c r="L45" i="171"/>
  <c r="L65" i="171"/>
  <c r="L6" i="171"/>
  <c r="L26" i="171"/>
  <c r="L56" i="171"/>
  <c r="L19" i="171"/>
  <c r="L60" i="171"/>
  <c r="L74" i="171"/>
  <c r="L36" i="171"/>
  <c r="L8" i="171"/>
  <c r="L33" i="171"/>
  <c r="L7" i="171"/>
  <c r="L32" i="171"/>
  <c r="L57" i="171"/>
  <c r="L64" i="171"/>
  <c r="L48" i="171"/>
  <c r="L68" i="171"/>
  <c r="L29" i="171"/>
  <c r="L3" i="171"/>
  <c r="L28" i="171"/>
  <c r="L75" i="171"/>
  <c r="L27" i="171"/>
  <c r="L52" i="171"/>
  <c r="L9" i="171"/>
  <c r="L23" i="171"/>
  <c r="L63" i="171"/>
  <c r="L22" i="171"/>
  <c r="L47" i="171"/>
  <c r="L72" i="171"/>
  <c r="L15" i="171"/>
  <c r="L34" i="171"/>
  <c r="L39" i="171"/>
  <c r="L18" i="171"/>
  <c r="L43" i="171"/>
  <c r="L58" i="171"/>
  <c r="L17" i="171"/>
  <c r="L42" i="171"/>
  <c r="L67" i="171"/>
  <c r="L54" i="171"/>
  <c r="L40" i="171"/>
  <c r="L13" i="171"/>
  <c r="L38" i="171"/>
  <c r="L59" i="171"/>
  <c r="L12" i="171"/>
  <c r="L37" i="171"/>
  <c r="L62" i="171"/>
  <c r="L53" i="171"/>
  <c r="L73" i="171"/>
  <c r="L78" i="171"/>
  <c r="AZ31" i="171"/>
  <c r="AZ20" i="171"/>
  <c r="AZ45" i="171"/>
  <c r="AZ61" i="171"/>
  <c r="AZ4" i="171"/>
  <c r="AZ24" i="171"/>
  <c r="AZ6" i="171"/>
  <c r="AZ26" i="171"/>
  <c r="AZ65" i="171"/>
  <c r="AZ15" i="171"/>
  <c r="AZ40" i="171"/>
  <c r="AZ56" i="171"/>
  <c r="AZ34" i="171"/>
  <c r="AZ59" i="171"/>
  <c r="AZ10" i="171"/>
  <c r="AZ35" i="171"/>
  <c r="AZ60" i="171"/>
  <c r="AZ54" i="171"/>
  <c r="AZ16" i="171"/>
  <c r="AZ41" i="171"/>
  <c r="AZ51" i="171"/>
  <c r="AZ71" i="171"/>
  <c r="AZ76" i="171"/>
  <c r="AZ14" i="171"/>
  <c r="AZ5" i="171"/>
  <c r="AZ30" i="171"/>
  <c r="AZ55" i="171"/>
  <c r="AZ36" i="171"/>
  <c r="AZ74" i="171"/>
  <c r="AZ11" i="171"/>
  <c r="AZ46" i="171"/>
  <c r="AZ66" i="171"/>
  <c r="AZ9" i="171"/>
  <c r="AZ29" i="171"/>
  <c r="AZ77" i="171"/>
  <c r="AZ50" i="171"/>
  <c r="AZ70" i="171"/>
  <c r="AZ39" i="171"/>
  <c r="AZ19" i="171"/>
  <c r="AZ18" i="171"/>
  <c r="AZ43" i="171"/>
  <c r="AZ25" i="171"/>
  <c r="AZ17" i="171"/>
  <c r="AZ42" i="171"/>
  <c r="AZ67" i="171"/>
  <c r="AZ58" i="171"/>
  <c r="AZ13" i="171"/>
  <c r="AZ38" i="171"/>
  <c r="AZ12" i="171"/>
  <c r="AZ37" i="171"/>
  <c r="AZ62" i="171"/>
  <c r="AZ44" i="171"/>
  <c r="AZ8" i="171"/>
  <c r="AZ33" i="171"/>
  <c r="AZ53" i="171"/>
  <c r="AZ73" i="171"/>
  <c r="AZ78" i="171"/>
  <c r="AZ7" i="171"/>
  <c r="AZ32" i="171"/>
  <c r="AZ57" i="171"/>
  <c r="AZ64" i="171"/>
  <c r="AZ3" i="171"/>
  <c r="AZ28" i="171"/>
  <c r="AZ48" i="171"/>
  <c r="AZ68" i="171"/>
  <c r="AZ27" i="171"/>
  <c r="AZ52" i="171"/>
  <c r="AZ49" i="171"/>
  <c r="AZ75" i="171"/>
  <c r="AZ23" i="171"/>
  <c r="AZ21" i="171"/>
  <c r="AZ22" i="171"/>
  <c r="AZ47" i="171"/>
  <c r="AZ72" i="171"/>
  <c r="AZ69" i="171"/>
  <c r="AZ63" i="171"/>
  <c r="AG26" i="171"/>
  <c r="AG51" i="171"/>
  <c r="AG71" i="171"/>
  <c r="AG10" i="171"/>
  <c r="AG35" i="171"/>
  <c r="AG65" i="171"/>
  <c r="AG29" i="171"/>
  <c r="AG54" i="171"/>
  <c r="AG4" i="171"/>
  <c r="AG24" i="171"/>
  <c r="AG45" i="171"/>
  <c r="AG21" i="171"/>
  <c r="AG5" i="171"/>
  <c r="AG30" i="171"/>
  <c r="AG60" i="171"/>
  <c r="AG25" i="171"/>
  <c r="AG76" i="171"/>
  <c r="AG41" i="171"/>
  <c r="AG61" i="171"/>
  <c r="AG11" i="171"/>
  <c r="AG36" i="171"/>
  <c r="AG55" i="171"/>
  <c r="AG14" i="171"/>
  <c r="AG20" i="171"/>
  <c r="AG31" i="171"/>
  <c r="AG56" i="171"/>
  <c r="AG77" i="171"/>
  <c r="AG6" i="171"/>
  <c r="AG9" i="171"/>
  <c r="AG16" i="171"/>
  <c r="AG66" i="171"/>
  <c r="AG13" i="171"/>
  <c r="AG38" i="171"/>
  <c r="AG52" i="171"/>
  <c r="AG72" i="171"/>
  <c r="AG34" i="171"/>
  <c r="AG64" i="171"/>
  <c r="AG48" i="171"/>
  <c r="AG68" i="171"/>
  <c r="AG78" i="171"/>
  <c r="AG75" i="171"/>
  <c r="AG17" i="171"/>
  <c r="AG42" i="171"/>
  <c r="AG8" i="171"/>
  <c r="AG33" i="171"/>
  <c r="AG70" i="171"/>
  <c r="AG47" i="171"/>
  <c r="AG67" i="171"/>
  <c r="AG74" i="171"/>
  <c r="AG43" i="171"/>
  <c r="AG63" i="171"/>
  <c r="AG12" i="171"/>
  <c r="AG37" i="171"/>
  <c r="AG19" i="171"/>
  <c r="AG39" i="171"/>
  <c r="AG3" i="171"/>
  <c r="AG28" i="171"/>
  <c r="AG49" i="171"/>
  <c r="AG59" i="171"/>
  <c r="AG7" i="171"/>
  <c r="AG32" i="171"/>
  <c r="AG62" i="171"/>
  <c r="AG50" i="171"/>
  <c r="AG23" i="171"/>
  <c r="AG58" i="171"/>
  <c r="AG15" i="171"/>
  <c r="AG69" i="171"/>
  <c r="AG27" i="171"/>
  <c r="AG18" i="171"/>
  <c r="AG57" i="171"/>
  <c r="AG46" i="171"/>
  <c r="AG53" i="171"/>
  <c r="AG73" i="171"/>
  <c r="AG40" i="171"/>
  <c r="AG44" i="171"/>
  <c r="AG22" i="171"/>
  <c r="AN18" i="171"/>
  <c r="AN43" i="171"/>
  <c r="AN31" i="171"/>
  <c r="AN7" i="171"/>
  <c r="AN32" i="171"/>
  <c r="AN58" i="171"/>
  <c r="AN21" i="171"/>
  <c r="AN13" i="171"/>
  <c r="AN38" i="171"/>
  <c r="AN62" i="171"/>
  <c r="AN27" i="171"/>
  <c r="AN53" i="171"/>
  <c r="AN73" i="171"/>
  <c r="AN78" i="171"/>
  <c r="AN46" i="171"/>
  <c r="AN71" i="171"/>
  <c r="AN22" i="171"/>
  <c r="AN47" i="171"/>
  <c r="AN57" i="171"/>
  <c r="AN8" i="171"/>
  <c r="AN77" i="171"/>
  <c r="AN41" i="171"/>
  <c r="AN66" i="171"/>
  <c r="AN28" i="171"/>
  <c r="AN48" i="171"/>
  <c r="AN68" i="171"/>
  <c r="AN11" i="171"/>
  <c r="AN17" i="171"/>
  <c r="AN42" i="171"/>
  <c r="AN52" i="171"/>
  <c r="AN72" i="171"/>
  <c r="AN23" i="171"/>
  <c r="AN75" i="171"/>
  <c r="AN63" i="171"/>
  <c r="AN6" i="171"/>
  <c r="AN26" i="171"/>
  <c r="AN3" i="171"/>
  <c r="AN67" i="171"/>
  <c r="AN36" i="171"/>
  <c r="AN51" i="171"/>
  <c r="AN5" i="171"/>
  <c r="AN30" i="171"/>
  <c r="AN4" i="171"/>
  <c r="AN29" i="171"/>
  <c r="AN54" i="171"/>
  <c r="AN55" i="171"/>
  <c r="AN16" i="171"/>
  <c r="AN25" i="171"/>
  <c r="AN12" i="171"/>
  <c r="AN56" i="171"/>
  <c r="AN24" i="171"/>
  <c r="AN49" i="171"/>
  <c r="AN61" i="171"/>
  <c r="AN20" i="171"/>
  <c r="AN50" i="171"/>
  <c r="AN70" i="171"/>
  <c r="AN76" i="171"/>
  <c r="AN19" i="171"/>
  <c r="AN44" i="171"/>
  <c r="AN69" i="171"/>
  <c r="AN37" i="171"/>
  <c r="AN15" i="171"/>
  <c r="AN40" i="171"/>
  <c r="AN45" i="171"/>
  <c r="AN65" i="171"/>
  <c r="AN14" i="171"/>
  <c r="AN39" i="171"/>
  <c r="AN64" i="171"/>
  <c r="AN74" i="171"/>
  <c r="AN10" i="171"/>
  <c r="AN35" i="171"/>
  <c r="AN9" i="171"/>
  <c r="AN34" i="171"/>
  <c r="AN59" i="171"/>
  <c r="AN33" i="171"/>
  <c r="AN60" i="171"/>
  <c r="Q95" i="190"/>
  <c r="Q101" i="188"/>
  <c r="Q103" i="188"/>
  <c r="AW95" i="190"/>
  <c r="AW101" i="188"/>
  <c r="AW103" i="188"/>
  <c r="AJ91" i="205"/>
  <c r="AJ91" i="201" s="1"/>
  <c r="AJ13" i="201"/>
  <c r="Y95" i="190"/>
  <c r="Y101" i="188"/>
  <c r="Y103" i="188"/>
  <c r="BK95" i="190"/>
  <c r="BK101" i="188"/>
  <c r="BK103" i="188"/>
  <c r="BM19" i="171"/>
  <c r="BM75" i="171"/>
  <c r="BM59" i="171"/>
  <c r="BM3" i="171"/>
  <c r="BM28" i="171"/>
  <c r="BM53" i="171"/>
  <c r="BM73" i="171"/>
  <c r="BM47" i="171"/>
  <c r="BM72" i="171"/>
  <c r="BM12" i="171"/>
  <c r="BM14" i="171"/>
  <c r="BM39" i="171"/>
  <c r="BM23" i="171"/>
  <c r="BM68" i="171"/>
  <c r="BM9" i="171"/>
  <c r="BM18" i="171"/>
  <c r="BM49" i="171"/>
  <c r="BM69" i="171"/>
  <c r="BM29" i="171"/>
  <c r="BM63" i="171"/>
  <c r="BM78" i="171"/>
  <c r="BM22" i="171"/>
  <c r="BM4" i="171"/>
  <c r="BM13" i="171"/>
  <c r="BM38" i="171"/>
  <c r="BM43" i="171"/>
  <c r="BM24" i="171"/>
  <c r="BM44" i="171"/>
  <c r="BM64" i="171"/>
  <c r="BM17" i="171"/>
  <c r="BM34" i="171"/>
  <c r="BM6" i="171"/>
  <c r="BM31" i="171"/>
  <c r="BM8" i="171"/>
  <c r="BM52" i="171"/>
  <c r="BM60" i="171"/>
  <c r="BM32" i="171"/>
  <c r="BM56" i="171"/>
  <c r="BM76" i="171"/>
  <c r="BM54" i="171"/>
  <c r="BM10" i="171"/>
  <c r="BM35" i="171"/>
  <c r="BM26" i="171"/>
  <c r="BM48" i="171"/>
  <c r="BM37" i="171"/>
  <c r="BM55" i="171"/>
  <c r="BM58" i="171"/>
  <c r="BM51" i="171"/>
  <c r="BM71" i="171"/>
  <c r="BM5" i="171"/>
  <c r="BM30" i="171"/>
  <c r="BM21" i="171"/>
  <c r="BM57" i="171"/>
  <c r="BM67" i="171"/>
  <c r="BM25" i="171"/>
  <c r="BM50" i="171"/>
  <c r="BM70" i="171"/>
  <c r="BM16" i="171"/>
  <c r="BM46" i="171"/>
  <c r="BM66" i="171"/>
  <c r="BM74" i="171"/>
  <c r="BM27" i="171"/>
  <c r="BM7" i="171"/>
  <c r="BM20" i="171"/>
  <c r="BM42" i="171"/>
  <c r="BM11" i="171"/>
  <c r="BM36" i="171"/>
  <c r="BM45" i="171"/>
  <c r="BM65" i="171"/>
  <c r="BM33" i="171"/>
  <c r="BM41" i="171"/>
  <c r="BM61" i="171"/>
  <c r="BM77" i="171"/>
  <c r="BM62" i="171"/>
  <c r="BM15" i="171"/>
  <c r="BM40" i="171"/>
  <c r="BJ14" i="171"/>
  <c r="BJ34" i="171"/>
  <c r="BJ54" i="171"/>
  <c r="BJ13" i="171"/>
  <c r="BJ38" i="171"/>
  <c r="BJ43" i="171"/>
  <c r="BJ63" i="171"/>
  <c r="BJ56" i="171"/>
  <c r="BJ7" i="171"/>
  <c r="BJ32" i="171"/>
  <c r="BJ57" i="171"/>
  <c r="BJ6" i="171"/>
  <c r="BJ8" i="171"/>
  <c r="BJ33" i="171"/>
  <c r="BJ77" i="171"/>
  <c r="BJ31" i="171"/>
  <c r="BJ9" i="171"/>
  <c r="BJ29" i="171"/>
  <c r="BJ49" i="171"/>
  <c r="BJ69" i="171"/>
  <c r="BJ58" i="171"/>
  <c r="BJ27" i="171"/>
  <c r="BJ52" i="171"/>
  <c r="BJ78" i="171"/>
  <c r="BJ4" i="171"/>
  <c r="BJ24" i="171"/>
  <c r="BJ44" i="171"/>
  <c r="BJ64" i="171"/>
  <c r="BJ53" i="171"/>
  <c r="BJ73" i="171"/>
  <c r="BJ75" i="171"/>
  <c r="BJ22" i="171"/>
  <c r="BJ47" i="171"/>
  <c r="BJ72" i="171"/>
  <c r="BJ23" i="171"/>
  <c r="BJ21" i="171"/>
  <c r="BJ19" i="171"/>
  <c r="BJ39" i="171"/>
  <c r="BJ59" i="171"/>
  <c r="BJ18" i="171"/>
  <c r="BJ11" i="171"/>
  <c r="BJ12" i="171"/>
  <c r="BJ55" i="171"/>
  <c r="BJ28" i="171"/>
  <c r="BJ26" i="171"/>
  <c r="BJ74" i="171"/>
  <c r="BJ3" i="171"/>
  <c r="BJ48" i="171"/>
  <c r="BJ46" i="171"/>
  <c r="BJ5" i="171"/>
  <c r="BJ30" i="171"/>
  <c r="BJ42" i="171"/>
  <c r="BJ50" i="171"/>
  <c r="BJ70" i="171"/>
  <c r="BJ76" i="171"/>
  <c r="BJ37" i="171"/>
  <c r="BJ62" i="171"/>
  <c r="BJ41" i="171"/>
  <c r="BJ61" i="171"/>
  <c r="BJ25" i="171"/>
  <c r="BJ17" i="171"/>
  <c r="BJ16" i="171"/>
  <c r="BJ45" i="171"/>
  <c r="BJ65" i="171"/>
  <c r="BJ67" i="171"/>
  <c r="BJ20" i="171"/>
  <c r="BJ68" i="171"/>
  <c r="BJ51" i="171"/>
  <c r="BJ71" i="171"/>
  <c r="BJ15" i="171"/>
  <c r="BJ40" i="171"/>
  <c r="BJ60" i="171"/>
  <c r="BJ36" i="171"/>
  <c r="BJ66" i="171"/>
  <c r="BJ10" i="171"/>
  <c r="BJ35" i="171"/>
  <c r="G10" i="171"/>
  <c r="G35" i="171"/>
  <c r="G60" i="171"/>
  <c r="G4" i="171"/>
  <c r="G29" i="171"/>
  <c r="G76" i="171"/>
  <c r="G13" i="171"/>
  <c r="G38" i="171"/>
  <c r="G63" i="171"/>
  <c r="G39" i="171"/>
  <c r="G59" i="171"/>
  <c r="G74" i="171"/>
  <c r="G5" i="171"/>
  <c r="G30" i="171"/>
  <c r="G55" i="171"/>
  <c r="G24" i="171"/>
  <c r="G25" i="171"/>
  <c r="G50" i="171"/>
  <c r="G19" i="171"/>
  <c r="G3" i="171"/>
  <c r="G28" i="171"/>
  <c r="G53" i="171"/>
  <c r="G20" i="171"/>
  <c r="G45" i="171"/>
  <c r="G70" i="171"/>
  <c r="G14" i="171"/>
  <c r="G49" i="171"/>
  <c r="G69" i="171"/>
  <c r="G23" i="171"/>
  <c r="G48" i="171"/>
  <c r="G73" i="171"/>
  <c r="G15" i="171"/>
  <c r="G40" i="171"/>
  <c r="G65" i="171"/>
  <c r="G9" i="171"/>
  <c r="G17" i="171"/>
  <c r="G47" i="171"/>
  <c r="G68" i="171"/>
  <c r="G11" i="171"/>
  <c r="G36" i="171"/>
  <c r="G33" i="171"/>
  <c r="G62" i="171"/>
  <c r="G51" i="171"/>
  <c r="G71" i="171"/>
  <c r="G12" i="171"/>
  <c r="G37" i="171"/>
  <c r="G42" i="171"/>
  <c r="G6" i="171"/>
  <c r="G31" i="171"/>
  <c r="G78" i="171"/>
  <c r="G7" i="171"/>
  <c r="G32" i="171"/>
  <c r="G46" i="171"/>
  <c r="G66" i="171"/>
  <c r="G57" i="171"/>
  <c r="G26" i="171"/>
  <c r="G44" i="171"/>
  <c r="G27" i="171"/>
  <c r="G72" i="171"/>
  <c r="G41" i="171"/>
  <c r="G61" i="171"/>
  <c r="G54" i="171"/>
  <c r="G43" i="171"/>
  <c r="G75" i="171"/>
  <c r="G21" i="171"/>
  <c r="G34" i="171"/>
  <c r="G18" i="171"/>
  <c r="G52" i="171"/>
  <c r="G22" i="171"/>
  <c r="G77" i="171"/>
  <c r="G8" i="171"/>
  <c r="G67" i="171"/>
  <c r="G16" i="171"/>
  <c r="G56" i="171"/>
  <c r="G64" i="171"/>
  <c r="G58" i="171"/>
  <c r="AB30" i="171"/>
  <c r="AB19" i="171"/>
  <c r="AB44" i="171"/>
  <c r="AB55" i="171"/>
  <c r="AB18" i="171"/>
  <c r="AB74" i="171"/>
  <c r="AB25" i="171"/>
  <c r="AB59" i="171"/>
  <c r="AB5" i="171"/>
  <c r="AB14" i="171"/>
  <c r="AB39" i="171"/>
  <c r="AB50" i="171"/>
  <c r="AB70" i="171"/>
  <c r="AB33" i="171"/>
  <c r="AB58" i="171"/>
  <c r="AB9" i="171"/>
  <c r="AB34" i="171"/>
  <c r="AB54" i="171"/>
  <c r="AB76" i="171"/>
  <c r="AB53" i="171"/>
  <c r="AB15" i="171"/>
  <c r="AB40" i="171"/>
  <c r="AB45" i="171"/>
  <c r="AB65" i="171"/>
  <c r="AB78" i="171"/>
  <c r="AB8" i="171"/>
  <c r="AB28" i="171"/>
  <c r="AB4" i="171"/>
  <c r="AB29" i="171"/>
  <c r="AB69" i="171"/>
  <c r="AB35" i="171"/>
  <c r="AB10" i="171"/>
  <c r="AB60" i="171"/>
  <c r="AB3" i="171"/>
  <c r="AB23" i="171"/>
  <c r="AB64" i="171"/>
  <c r="AB68" i="171"/>
  <c r="AB17" i="171"/>
  <c r="AB42" i="171"/>
  <c r="AB16" i="171"/>
  <c r="AB41" i="171"/>
  <c r="AB66" i="171"/>
  <c r="AB38" i="171"/>
  <c r="AB52" i="171"/>
  <c r="AB72" i="171"/>
  <c r="AB20" i="171"/>
  <c r="AB49" i="171"/>
  <c r="AB12" i="171"/>
  <c r="AB37" i="171"/>
  <c r="AB24" i="171"/>
  <c r="AB11" i="171"/>
  <c r="AB36" i="171"/>
  <c r="AB61" i="171"/>
  <c r="AB73" i="171"/>
  <c r="AB13" i="171"/>
  <c r="AB43" i="171"/>
  <c r="AB7" i="171"/>
  <c r="AB32" i="171"/>
  <c r="AB47" i="171"/>
  <c r="AB67" i="171"/>
  <c r="AB6" i="171"/>
  <c r="AB31" i="171"/>
  <c r="AB56" i="171"/>
  <c r="AB63" i="171"/>
  <c r="AB27" i="171"/>
  <c r="AB62" i="171"/>
  <c r="AB26" i="171"/>
  <c r="AB51" i="171"/>
  <c r="AB75" i="171"/>
  <c r="AB77" i="171"/>
  <c r="AB48" i="171"/>
  <c r="AB22" i="171"/>
  <c r="AB21" i="171"/>
  <c r="AB46" i="171"/>
  <c r="AB71" i="171"/>
  <c r="AB57" i="171"/>
  <c r="AN95" i="190"/>
  <c r="AN101" i="188"/>
  <c r="AN103" i="188"/>
  <c r="AX95" i="190"/>
  <c r="AX101" i="188"/>
  <c r="AX103" i="188"/>
  <c r="BB95" i="190"/>
  <c r="BB101" i="188"/>
  <c r="BB103" i="188"/>
  <c r="BX95" i="190"/>
  <c r="BX101" i="188"/>
  <c r="BX103" i="188"/>
  <c r="E29" i="171"/>
  <c r="E4" i="171"/>
  <c r="E44" i="171"/>
  <c r="E64" i="171"/>
  <c r="E13" i="171"/>
  <c r="E38" i="171"/>
  <c r="E58" i="171"/>
  <c r="E32" i="171"/>
  <c r="E57" i="171"/>
  <c r="E17" i="171"/>
  <c r="E24" i="171"/>
  <c r="E8" i="171"/>
  <c r="E33" i="171"/>
  <c r="E53" i="171"/>
  <c r="E73" i="171"/>
  <c r="E3" i="171"/>
  <c r="E28" i="171"/>
  <c r="E76" i="171"/>
  <c r="E54" i="171"/>
  <c r="E14" i="171"/>
  <c r="E39" i="171"/>
  <c r="E68" i="171"/>
  <c r="E7" i="171"/>
  <c r="E23" i="171"/>
  <c r="E48" i="171"/>
  <c r="E34" i="171"/>
  <c r="E49" i="171"/>
  <c r="E69" i="171"/>
  <c r="E9" i="171"/>
  <c r="E22" i="171"/>
  <c r="E67" i="171"/>
  <c r="E16" i="171"/>
  <c r="E12" i="171"/>
  <c r="E65" i="171"/>
  <c r="E19" i="171"/>
  <c r="E41" i="171"/>
  <c r="E61" i="171"/>
  <c r="E27" i="171"/>
  <c r="E20" i="171"/>
  <c r="E45" i="171"/>
  <c r="E11" i="171"/>
  <c r="E36" i="171"/>
  <c r="E42" i="171"/>
  <c r="E77" i="171"/>
  <c r="E60" i="171"/>
  <c r="E63" i="171"/>
  <c r="E56" i="171"/>
  <c r="E15" i="171"/>
  <c r="E40" i="171"/>
  <c r="E75" i="171"/>
  <c r="E62" i="171"/>
  <c r="E6" i="171"/>
  <c r="E31" i="171"/>
  <c r="E43" i="171"/>
  <c r="E52" i="171"/>
  <c r="E10" i="171"/>
  <c r="E35" i="171"/>
  <c r="E55" i="171"/>
  <c r="E59" i="171"/>
  <c r="E78" i="171"/>
  <c r="E72" i="171"/>
  <c r="E26" i="171"/>
  <c r="E51" i="171"/>
  <c r="E71" i="171"/>
  <c r="E5" i="171"/>
  <c r="E30" i="171"/>
  <c r="E37" i="171"/>
  <c r="E21" i="171"/>
  <c r="E50" i="171"/>
  <c r="E70" i="171"/>
  <c r="E18" i="171"/>
  <c r="E47" i="171"/>
  <c r="E46" i="171"/>
  <c r="E66" i="171"/>
  <c r="E74" i="171"/>
  <c r="E25" i="171"/>
  <c r="AG95" i="190"/>
  <c r="AG101" i="188"/>
  <c r="AG103" i="188"/>
  <c r="S95" i="190"/>
  <c r="S101" i="188"/>
  <c r="S103" i="188"/>
  <c r="Z95" i="190"/>
  <c r="Z101" i="188"/>
  <c r="Z103" i="188"/>
  <c r="AP9" i="171"/>
  <c r="AP29" i="171"/>
  <c r="AP49" i="171"/>
  <c r="AP69" i="171"/>
  <c r="AP8" i="171"/>
  <c r="AP33" i="171"/>
  <c r="AP58" i="171"/>
  <c r="AP77" i="171"/>
  <c r="AP51" i="171"/>
  <c r="AP27" i="171"/>
  <c r="AP52" i="171"/>
  <c r="AP3" i="171"/>
  <c r="AP28" i="171"/>
  <c r="AP78" i="171"/>
  <c r="AP26" i="171"/>
  <c r="AP4" i="171"/>
  <c r="AP24" i="171"/>
  <c r="AP44" i="171"/>
  <c r="AP64" i="171"/>
  <c r="AP53" i="171"/>
  <c r="AP73" i="171"/>
  <c r="AP22" i="171"/>
  <c r="AP47" i="171"/>
  <c r="AP72" i="171"/>
  <c r="AP19" i="171"/>
  <c r="AP39" i="171"/>
  <c r="AP59" i="171"/>
  <c r="AP48" i="171"/>
  <c r="AP68" i="171"/>
  <c r="AP17" i="171"/>
  <c r="AP42" i="171"/>
  <c r="AP67" i="171"/>
  <c r="AP18" i="171"/>
  <c r="AP16" i="171"/>
  <c r="AP11" i="171"/>
  <c r="AP14" i="171"/>
  <c r="AP34" i="171"/>
  <c r="AP54" i="171"/>
  <c r="AP13" i="171"/>
  <c r="AP38" i="171"/>
  <c r="AP6" i="171"/>
  <c r="AP7" i="171"/>
  <c r="AP43" i="171"/>
  <c r="AP50" i="171"/>
  <c r="AP70" i="171"/>
  <c r="AP76" i="171"/>
  <c r="AP61" i="171"/>
  <c r="AP37" i="171"/>
  <c r="AP62" i="171"/>
  <c r="AP41" i="171"/>
  <c r="AP25" i="171"/>
  <c r="AP45" i="171"/>
  <c r="AP65" i="171"/>
  <c r="AP63" i="171"/>
  <c r="AP57" i="171"/>
  <c r="AP31" i="171"/>
  <c r="AP20" i="171"/>
  <c r="AP71" i="171"/>
  <c r="AP32" i="171"/>
  <c r="AP60" i="171"/>
  <c r="AP21" i="171"/>
  <c r="AP15" i="171"/>
  <c r="AP40" i="171"/>
  <c r="AP36" i="171"/>
  <c r="AP66" i="171"/>
  <c r="AP10" i="171"/>
  <c r="AP35" i="171"/>
  <c r="AP55" i="171"/>
  <c r="AP12" i="171"/>
  <c r="AP56" i="171"/>
  <c r="AP75" i="171"/>
  <c r="AP74" i="171"/>
  <c r="AP23" i="171"/>
  <c r="AP46" i="171"/>
  <c r="AP5" i="171"/>
  <c r="AP30" i="171"/>
  <c r="W95" i="190"/>
  <c r="W101" i="188"/>
  <c r="W103" i="188"/>
  <c r="AI91" i="201"/>
  <c r="AK91" i="205"/>
  <c r="AK91" i="201" s="1"/>
  <c r="L95" i="190"/>
  <c r="L101" i="188"/>
  <c r="L103" i="188"/>
  <c r="S23" i="171"/>
  <c r="S48" i="171"/>
  <c r="S17" i="171"/>
  <c r="S77" i="171"/>
  <c r="S26" i="171"/>
  <c r="S51" i="171"/>
  <c r="S42" i="171"/>
  <c r="S62" i="171"/>
  <c r="S73" i="171"/>
  <c r="S18" i="171"/>
  <c r="S43" i="171"/>
  <c r="S68" i="171"/>
  <c r="S12" i="171"/>
  <c r="S75" i="171"/>
  <c r="S13" i="171"/>
  <c r="S38" i="171"/>
  <c r="S63" i="171"/>
  <c r="S7" i="171"/>
  <c r="S32" i="171"/>
  <c r="S16" i="171"/>
  <c r="S41" i="171"/>
  <c r="S66" i="171"/>
  <c r="S5" i="171"/>
  <c r="S78" i="171"/>
  <c r="S8" i="171"/>
  <c r="S33" i="171"/>
  <c r="S58" i="171"/>
  <c r="S27" i="171"/>
  <c r="S52" i="171"/>
  <c r="S72" i="171"/>
  <c r="S11" i="171"/>
  <c r="S36" i="171"/>
  <c r="S61" i="171"/>
  <c r="S3" i="171"/>
  <c r="S28" i="171"/>
  <c r="S53" i="171"/>
  <c r="S30" i="171"/>
  <c r="S50" i="171"/>
  <c r="S57" i="171"/>
  <c r="S71" i="171"/>
  <c r="S24" i="171"/>
  <c r="S47" i="171"/>
  <c r="S65" i="171"/>
  <c r="S54" i="171"/>
  <c r="S25" i="171"/>
  <c r="S45" i="171"/>
  <c r="S19" i="171"/>
  <c r="S76" i="171"/>
  <c r="S37" i="171"/>
  <c r="S20" i="171"/>
  <c r="S60" i="171"/>
  <c r="S49" i="171"/>
  <c r="S69" i="171"/>
  <c r="S14" i="171"/>
  <c r="S21" i="171"/>
  <c r="S15" i="171"/>
  <c r="S40" i="171"/>
  <c r="S44" i="171"/>
  <c r="S64" i="171"/>
  <c r="S67" i="171"/>
  <c r="S6" i="171"/>
  <c r="S9" i="171"/>
  <c r="S34" i="171"/>
  <c r="S22" i="171"/>
  <c r="S46" i="171"/>
  <c r="S55" i="171"/>
  <c r="S74" i="171"/>
  <c r="S10" i="171"/>
  <c r="S35" i="171"/>
  <c r="S70" i="171"/>
  <c r="S4" i="171"/>
  <c r="S29" i="171"/>
  <c r="S39" i="171"/>
  <c r="S59" i="171"/>
  <c r="S31" i="171"/>
  <c r="S56" i="171"/>
  <c r="J95" i="190"/>
  <c r="J101" i="188"/>
  <c r="J103" i="188"/>
  <c r="I95" i="190"/>
  <c r="I101" i="188"/>
  <c r="I103" i="188"/>
  <c r="AS14" i="171"/>
  <c r="AS39" i="171"/>
  <c r="AS76" i="171"/>
  <c r="AS54" i="171"/>
  <c r="AS23" i="171"/>
  <c r="AS68" i="171"/>
  <c r="AS42" i="171"/>
  <c r="AS67" i="171"/>
  <c r="AS7" i="171"/>
  <c r="AS48" i="171"/>
  <c r="AS34" i="171"/>
  <c r="AS9" i="171"/>
  <c r="AS18" i="171"/>
  <c r="AS63" i="171"/>
  <c r="AS78" i="171"/>
  <c r="AS4" i="171"/>
  <c r="AS13" i="171"/>
  <c r="AS38" i="171"/>
  <c r="AS32" i="171"/>
  <c r="AS44" i="171"/>
  <c r="AS64" i="171"/>
  <c r="AS24" i="171"/>
  <c r="AS58" i="171"/>
  <c r="AS17" i="171"/>
  <c r="AS8" i="171"/>
  <c r="AS33" i="171"/>
  <c r="AS19" i="171"/>
  <c r="AS59" i="171"/>
  <c r="AS12" i="171"/>
  <c r="AS53" i="171"/>
  <c r="AS72" i="171"/>
  <c r="AS26" i="171"/>
  <c r="AS55" i="171"/>
  <c r="AS51" i="171"/>
  <c r="AS71" i="171"/>
  <c r="AS29" i="171"/>
  <c r="AS37" i="171"/>
  <c r="AS5" i="171"/>
  <c r="AS30" i="171"/>
  <c r="AS21" i="171"/>
  <c r="AS47" i="171"/>
  <c r="AS57" i="171"/>
  <c r="AS50" i="171"/>
  <c r="AS70" i="171"/>
  <c r="AS46" i="171"/>
  <c r="AS66" i="171"/>
  <c r="AS25" i="171"/>
  <c r="AS49" i="171"/>
  <c r="AS16" i="171"/>
  <c r="AS74" i="171"/>
  <c r="AS27" i="171"/>
  <c r="AS22" i="171"/>
  <c r="AS69" i="171"/>
  <c r="AS73" i="171"/>
  <c r="AS20" i="171"/>
  <c r="AS45" i="171"/>
  <c r="AS65" i="171"/>
  <c r="AS11" i="171"/>
  <c r="AS36" i="171"/>
  <c r="AS41" i="171"/>
  <c r="AS61" i="171"/>
  <c r="AS75" i="171"/>
  <c r="AS77" i="171"/>
  <c r="AS62" i="171"/>
  <c r="AS15" i="171"/>
  <c r="AS40" i="171"/>
  <c r="AS28" i="171"/>
  <c r="AS6" i="171"/>
  <c r="AS31" i="171"/>
  <c r="AS60" i="171"/>
  <c r="AS3" i="171"/>
  <c r="AS52" i="171"/>
  <c r="AS56" i="171"/>
  <c r="AS43" i="171"/>
  <c r="AS10" i="171"/>
  <c r="AS35" i="171"/>
  <c r="J21" i="171"/>
  <c r="J41" i="171"/>
  <c r="J61" i="171"/>
  <c r="J15" i="171"/>
  <c r="J40" i="171"/>
  <c r="J50" i="171"/>
  <c r="J70" i="171"/>
  <c r="J63" i="171"/>
  <c r="J9" i="171"/>
  <c r="J34" i="171"/>
  <c r="J59" i="171"/>
  <c r="J13" i="171"/>
  <c r="J10" i="171"/>
  <c r="J35" i="171"/>
  <c r="J33" i="171"/>
  <c r="J16" i="171"/>
  <c r="J36" i="171"/>
  <c r="J56" i="171"/>
  <c r="J45" i="171"/>
  <c r="J65" i="171"/>
  <c r="J4" i="171"/>
  <c r="J29" i="171"/>
  <c r="J54" i="171"/>
  <c r="J8" i="171"/>
  <c r="J11" i="171"/>
  <c r="J31" i="171"/>
  <c r="J51" i="171"/>
  <c r="J71" i="171"/>
  <c r="J60" i="171"/>
  <c r="J74" i="171"/>
  <c r="J24" i="171"/>
  <c r="J49" i="171"/>
  <c r="J25" i="171"/>
  <c r="J23" i="171"/>
  <c r="J3" i="171"/>
  <c r="J6" i="171"/>
  <c r="J26" i="171"/>
  <c r="J46" i="171"/>
  <c r="J66" i="171"/>
  <c r="J20" i="171"/>
  <c r="J76" i="171"/>
  <c r="J14" i="171"/>
  <c r="J28" i="171"/>
  <c r="J42" i="171"/>
  <c r="J62" i="171"/>
  <c r="J19" i="171"/>
  <c r="J39" i="171"/>
  <c r="J44" i="171"/>
  <c r="J58" i="171"/>
  <c r="J68" i="171"/>
  <c r="J7" i="171"/>
  <c r="J32" i="171"/>
  <c r="J77" i="171"/>
  <c r="J64" i="171"/>
  <c r="J18" i="171"/>
  <c r="J57" i="171"/>
  <c r="J43" i="171"/>
  <c r="J48" i="171"/>
  <c r="J27" i="171"/>
  <c r="J69" i="171"/>
  <c r="J52" i="171"/>
  <c r="J72" i="171"/>
  <c r="J22" i="171"/>
  <c r="J38" i="171"/>
  <c r="J75" i="171"/>
  <c r="J55" i="171"/>
  <c r="J78" i="171"/>
  <c r="J17" i="171"/>
  <c r="J47" i="171"/>
  <c r="J67" i="171"/>
  <c r="J53" i="171"/>
  <c r="J73" i="171"/>
  <c r="J30" i="171"/>
  <c r="J5" i="171"/>
  <c r="J12" i="171"/>
  <c r="J37" i="171"/>
  <c r="AM3" i="171"/>
  <c r="AM28" i="171"/>
  <c r="AM53" i="171"/>
  <c r="AM22" i="171"/>
  <c r="AM6" i="171"/>
  <c r="AM31" i="171"/>
  <c r="AM56" i="171"/>
  <c r="AM47" i="171"/>
  <c r="AM67" i="171"/>
  <c r="AM23" i="171"/>
  <c r="AM48" i="171"/>
  <c r="AM17" i="171"/>
  <c r="AM77" i="171"/>
  <c r="AM18" i="171"/>
  <c r="AM43" i="171"/>
  <c r="AM68" i="171"/>
  <c r="AM73" i="171"/>
  <c r="AM12" i="171"/>
  <c r="AM21" i="171"/>
  <c r="AM46" i="171"/>
  <c r="AM71" i="171"/>
  <c r="AM75" i="171"/>
  <c r="AM13" i="171"/>
  <c r="AM38" i="171"/>
  <c r="AM63" i="171"/>
  <c r="AM7" i="171"/>
  <c r="AM32" i="171"/>
  <c r="AM37" i="171"/>
  <c r="AM57" i="171"/>
  <c r="AM16" i="171"/>
  <c r="AM41" i="171"/>
  <c r="AM66" i="171"/>
  <c r="AM8" i="171"/>
  <c r="AM33" i="171"/>
  <c r="AM58" i="171"/>
  <c r="AM78" i="171"/>
  <c r="AM72" i="171"/>
  <c r="AM10" i="171"/>
  <c r="AM35" i="171"/>
  <c r="AM55" i="171"/>
  <c r="AM74" i="171"/>
  <c r="AM11" i="171"/>
  <c r="AM4" i="171"/>
  <c r="AM29" i="171"/>
  <c r="AM51" i="171"/>
  <c r="AM70" i="171"/>
  <c r="AM39" i="171"/>
  <c r="AM59" i="171"/>
  <c r="AM5" i="171"/>
  <c r="AM30" i="171"/>
  <c r="AM42" i="171"/>
  <c r="AM50" i="171"/>
  <c r="AM24" i="171"/>
  <c r="AM25" i="171"/>
  <c r="AM65" i="171"/>
  <c r="AM54" i="171"/>
  <c r="AM45" i="171"/>
  <c r="AM19" i="171"/>
  <c r="AM76" i="171"/>
  <c r="AM62" i="171"/>
  <c r="AM20" i="171"/>
  <c r="AM49" i="171"/>
  <c r="AM69" i="171"/>
  <c r="AM52" i="171"/>
  <c r="AM60" i="171"/>
  <c r="AM14" i="171"/>
  <c r="AM15" i="171"/>
  <c r="AM40" i="171"/>
  <c r="AM61" i="171"/>
  <c r="AM26" i="171"/>
  <c r="AM9" i="171"/>
  <c r="AM34" i="171"/>
  <c r="AM44" i="171"/>
  <c r="AM64" i="171"/>
  <c r="AM27" i="171"/>
  <c r="AM36" i="171"/>
  <c r="BB12" i="171"/>
  <c r="BB32" i="171"/>
  <c r="BB52" i="171"/>
  <c r="BB72" i="171"/>
  <c r="BB21" i="171"/>
  <c r="BB61" i="171"/>
  <c r="BB54" i="171"/>
  <c r="BB15" i="171"/>
  <c r="BB40" i="171"/>
  <c r="BB65" i="171"/>
  <c r="BB4" i="171"/>
  <c r="BB16" i="171"/>
  <c r="BB41" i="171"/>
  <c r="BB14" i="171"/>
  <c r="BB7" i="171"/>
  <c r="BB27" i="171"/>
  <c r="BB47" i="171"/>
  <c r="BB67" i="171"/>
  <c r="BB56" i="171"/>
  <c r="BB10" i="171"/>
  <c r="BB35" i="171"/>
  <c r="BB60" i="171"/>
  <c r="BB22" i="171"/>
  <c r="BB42" i="171"/>
  <c r="BB62" i="171"/>
  <c r="BB51" i="171"/>
  <c r="BB71" i="171"/>
  <c r="BB5" i="171"/>
  <c r="BB30" i="171"/>
  <c r="BB55" i="171"/>
  <c r="BB77" i="171"/>
  <c r="BB6" i="171"/>
  <c r="BB31" i="171"/>
  <c r="BB76" i="171"/>
  <c r="BB29" i="171"/>
  <c r="BB17" i="171"/>
  <c r="BB37" i="171"/>
  <c r="BB57" i="171"/>
  <c r="BB26" i="171"/>
  <c r="BB9" i="171"/>
  <c r="BB20" i="171"/>
  <c r="BB53" i="171"/>
  <c r="BB73" i="171"/>
  <c r="BB78" i="171"/>
  <c r="BB25" i="171"/>
  <c r="BB45" i="171"/>
  <c r="BB74" i="171"/>
  <c r="BB13" i="171"/>
  <c r="BB38" i="171"/>
  <c r="BB48" i="171"/>
  <c r="BB68" i="171"/>
  <c r="BB36" i="171"/>
  <c r="BB50" i="171"/>
  <c r="BB19" i="171"/>
  <c r="BB75" i="171"/>
  <c r="BB8" i="171"/>
  <c r="BB33" i="171"/>
  <c r="BB46" i="171"/>
  <c r="BB70" i="171"/>
  <c r="BB34" i="171"/>
  <c r="BB59" i="171"/>
  <c r="BB43" i="171"/>
  <c r="BB63" i="171"/>
  <c r="BB44" i="171"/>
  <c r="BB3" i="171"/>
  <c r="BB28" i="171"/>
  <c r="BB24" i="171"/>
  <c r="BB69" i="171"/>
  <c r="BB49" i="171"/>
  <c r="BB23" i="171"/>
  <c r="BB58" i="171"/>
  <c r="BB39" i="171"/>
  <c r="BB66" i="171"/>
  <c r="BB11" i="171"/>
  <c r="BB64" i="171"/>
  <c r="BB18" i="171"/>
  <c r="I25" i="171"/>
  <c r="I45" i="171"/>
  <c r="I65" i="171"/>
  <c r="I9" i="171"/>
  <c r="I34" i="171"/>
  <c r="I59" i="171"/>
  <c r="I28" i="171"/>
  <c r="I53" i="171"/>
  <c r="I18" i="171"/>
  <c r="I20" i="171"/>
  <c r="I4" i="171"/>
  <c r="I29" i="171"/>
  <c r="I54" i="171"/>
  <c r="I24" i="171"/>
  <c r="I55" i="171"/>
  <c r="I35" i="171"/>
  <c r="I69" i="171"/>
  <c r="I8" i="171"/>
  <c r="I10" i="171"/>
  <c r="I19" i="171"/>
  <c r="I49" i="171"/>
  <c r="I30" i="171"/>
  <c r="I50" i="171"/>
  <c r="I70" i="171"/>
  <c r="I74" i="171"/>
  <c r="I5" i="171"/>
  <c r="I3" i="171"/>
  <c r="I23" i="171"/>
  <c r="I76" i="171"/>
  <c r="I43" i="171"/>
  <c r="I12" i="171"/>
  <c r="I37" i="171"/>
  <c r="I14" i="171"/>
  <c r="I46" i="171"/>
  <c r="I66" i="171"/>
  <c r="I60" i="171"/>
  <c r="I42" i="171"/>
  <c r="I62" i="171"/>
  <c r="I63" i="171"/>
  <c r="I16" i="171"/>
  <c r="I41" i="171"/>
  <c r="I64" i="171"/>
  <c r="I75" i="171"/>
  <c r="I7" i="171"/>
  <c r="I32" i="171"/>
  <c r="I40" i="171"/>
  <c r="I39" i="171"/>
  <c r="I33" i="171"/>
  <c r="I61" i="171"/>
  <c r="I44" i="171"/>
  <c r="I73" i="171"/>
  <c r="I57" i="171"/>
  <c r="I11" i="171"/>
  <c r="I36" i="171"/>
  <c r="I27" i="171"/>
  <c r="I15" i="171"/>
  <c r="I38" i="171"/>
  <c r="I77" i="171"/>
  <c r="I6" i="171"/>
  <c r="I31" i="171"/>
  <c r="I56" i="171"/>
  <c r="I48" i="171"/>
  <c r="I22" i="171"/>
  <c r="I52" i="171"/>
  <c r="I72" i="171"/>
  <c r="I58" i="171"/>
  <c r="I13" i="171"/>
  <c r="I68" i="171"/>
  <c r="I26" i="171"/>
  <c r="I17" i="171"/>
  <c r="I51" i="171"/>
  <c r="I71" i="171"/>
  <c r="I47" i="171"/>
  <c r="I67" i="171"/>
  <c r="I78" i="171"/>
  <c r="I21" i="171"/>
  <c r="BD95" i="190"/>
  <c r="BD101" i="188"/>
  <c r="BD103" i="188"/>
  <c r="AU95" i="190"/>
  <c r="AU101" i="188"/>
  <c r="AU103" i="188"/>
  <c r="AD6" i="171"/>
  <c r="AD26" i="171"/>
  <c r="AD46" i="171"/>
  <c r="AD66" i="171"/>
  <c r="AD20" i="171"/>
  <c r="AD55" i="171"/>
  <c r="AD76" i="171"/>
  <c r="AD48" i="171"/>
  <c r="AD14" i="171"/>
  <c r="AD39" i="171"/>
  <c r="AD64" i="171"/>
  <c r="AD15" i="171"/>
  <c r="AD40" i="171"/>
  <c r="AD21" i="171"/>
  <c r="AD41" i="171"/>
  <c r="AD61" i="171"/>
  <c r="AD50" i="171"/>
  <c r="AD70" i="171"/>
  <c r="AD9" i="171"/>
  <c r="AD34" i="171"/>
  <c r="AD59" i="171"/>
  <c r="AD13" i="171"/>
  <c r="AD16" i="171"/>
  <c r="AD36" i="171"/>
  <c r="AD56" i="171"/>
  <c r="AD45" i="171"/>
  <c r="AD65" i="171"/>
  <c r="AD4" i="171"/>
  <c r="AD29" i="171"/>
  <c r="AD54" i="171"/>
  <c r="AD5" i="171"/>
  <c r="AD30" i="171"/>
  <c r="AD28" i="171"/>
  <c r="AD8" i="171"/>
  <c r="AD11" i="171"/>
  <c r="AD31" i="171"/>
  <c r="AD51" i="171"/>
  <c r="AD71" i="171"/>
  <c r="AD74" i="171"/>
  <c r="AD25" i="171"/>
  <c r="AD3" i="171"/>
  <c r="AD19" i="171"/>
  <c r="AD60" i="171"/>
  <c r="AD78" i="171"/>
  <c r="AD47" i="171"/>
  <c r="AD67" i="171"/>
  <c r="AD53" i="171"/>
  <c r="AD73" i="171"/>
  <c r="AD10" i="171"/>
  <c r="AD12" i="171"/>
  <c r="AD37" i="171"/>
  <c r="AD24" i="171"/>
  <c r="AD44" i="171"/>
  <c r="AD42" i="171"/>
  <c r="AD62" i="171"/>
  <c r="AD58" i="171"/>
  <c r="AD7" i="171"/>
  <c r="AD32" i="171"/>
  <c r="AD68" i="171"/>
  <c r="AD77" i="171"/>
  <c r="AD49" i="171"/>
  <c r="AD18" i="171"/>
  <c r="AD57" i="171"/>
  <c r="AD43" i="171"/>
  <c r="AD27" i="171"/>
  <c r="AD69" i="171"/>
  <c r="AD33" i="171"/>
  <c r="AD35" i="171"/>
  <c r="AD23" i="171"/>
  <c r="AD63" i="171"/>
  <c r="AD22" i="171"/>
  <c r="AD52" i="171"/>
  <c r="AD72" i="171"/>
  <c r="AD38" i="171"/>
  <c r="AD75" i="171"/>
  <c r="AD17" i="171"/>
  <c r="R95" i="190"/>
  <c r="R101" i="188"/>
  <c r="R103" i="188"/>
  <c r="AM95" i="190"/>
  <c r="AM101" i="188"/>
  <c r="AM103" i="188"/>
  <c r="BJ95" i="190"/>
  <c r="BJ101" i="188"/>
  <c r="BJ103" i="188"/>
  <c r="AU20" i="171"/>
  <c r="AU45" i="171"/>
  <c r="AU70" i="171"/>
  <c r="AU14" i="171"/>
  <c r="AU23" i="171"/>
  <c r="AU48" i="171"/>
  <c r="AU73" i="171"/>
  <c r="AU49" i="171"/>
  <c r="AU69" i="171"/>
  <c r="AU15" i="171"/>
  <c r="AU40" i="171"/>
  <c r="AU65" i="171"/>
  <c r="AU9" i="171"/>
  <c r="AU34" i="171"/>
  <c r="AU10" i="171"/>
  <c r="AU35" i="171"/>
  <c r="AU60" i="171"/>
  <c r="AU4" i="171"/>
  <c r="AU29" i="171"/>
  <c r="AU13" i="171"/>
  <c r="AU38" i="171"/>
  <c r="AU63" i="171"/>
  <c r="AU76" i="171"/>
  <c r="AU5" i="171"/>
  <c r="AU30" i="171"/>
  <c r="AU55" i="171"/>
  <c r="AU24" i="171"/>
  <c r="AU39" i="171"/>
  <c r="AU59" i="171"/>
  <c r="AU8" i="171"/>
  <c r="AU33" i="171"/>
  <c r="AU58" i="171"/>
  <c r="AU74" i="171"/>
  <c r="AU25" i="171"/>
  <c r="AU50" i="171"/>
  <c r="AU44" i="171"/>
  <c r="AU3" i="171"/>
  <c r="AU27" i="171"/>
  <c r="AU57" i="171"/>
  <c r="AU54" i="171"/>
  <c r="AU18" i="171"/>
  <c r="AU43" i="171"/>
  <c r="AU75" i="171"/>
  <c r="AU72" i="171"/>
  <c r="AU21" i="171"/>
  <c r="AU41" i="171"/>
  <c r="AU61" i="171"/>
  <c r="AU22" i="171"/>
  <c r="AU28" i="171"/>
  <c r="AU52" i="171"/>
  <c r="AU16" i="171"/>
  <c r="AU19" i="171"/>
  <c r="AU77" i="171"/>
  <c r="AU64" i="171"/>
  <c r="AU53" i="171"/>
  <c r="AU68" i="171"/>
  <c r="AU17" i="171"/>
  <c r="AU67" i="171"/>
  <c r="AU56" i="171"/>
  <c r="AU47" i="171"/>
  <c r="AU11" i="171"/>
  <c r="AU36" i="171"/>
  <c r="AU78" i="171"/>
  <c r="AU12" i="171"/>
  <c r="AU37" i="171"/>
  <c r="AU51" i="171"/>
  <c r="AU71" i="171"/>
  <c r="AU62" i="171"/>
  <c r="AU6" i="171"/>
  <c r="AU31" i="171"/>
  <c r="AU7" i="171"/>
  <c r="AU32" i="171"/>
  <c r="AU42" i="171"/>
  <c r="AU26" i="171"/>
  <c r="AU46" i="171"/>
  <c r="AU66" i="171"/>
  <c r="AQ95" i="190"/>
  <c r="AQ101" i="188"/>
  <c r="AQ103" i="188"/>
  <c r="BL19" i="171"/>
  <c r="BL8" i="171"/>
  <c r="BL33" i="171"/>
  <c r="BL44" i="171"/>
  <c r="BL64" i="171"/>
  <c r="BL7" i="171"/>
  <c r="BL27" i="171"/>
  <c r="BL14" i="171"/>
  <c r="BL39" i="171"/>
  <c r="BL68" i="171"/>
  <c r="BL3" i="171"/>
  <c r="BL28" i="171"/>
  <c r="BL59" i="171"/>
  <c r="BL47" i="171"/>
  <c r="BL72" i="171"/>
  <c r="BL9" i="171"/>
  <c r="BL23" i="171"/>
  <c r="BL48" i="171"/>
  <c r="BL63" i="171"/>
  <c r="BL42" i="171"/>
  <c r="BL67" i="171"/>
  <c r="BL29" i="171"/>
  <c r="BL54" i="171"/>
  <c r="BL78" i="171"/>
  <c r="BL17" i="171"/>
  <c r="BL18" i="171"/>
  <c r="BL43" i="171"/>
  <c r="BL58" i="171"/>
  <c r="BL76" i="171"/>
  <c r="BL24" i="171"/>
  <c r="BL49" i="171"/>
  <c r="BL69" i="171"/>
  <c r="BL12" i="171"/>
  <c r="BL4" i="171"/>
  <c r="BL53" i="171"/>
  <c r="BL73" i="171"/>
  <c r="BL6" i="171"/>
  <c r="BL31" i="171"/>
  <c r="BL57" i="171"/>
  <c r="BL5" i="171"/>
  <c r="BL30" i="171"/>
  <c r="BL55" i="171"/>
  <c r="BL38" i="171"/>
  <c r="BL61" i="171"/>
  <c r="BL62" i="171"/>
  <c r="BL26" i="171"/>
  <c r="BL22" i="171"/>
  <c r="BL25" i="171"/>
  <c r="BL50" i="171"/>
  <c r="BL75" i="171"/>
  <c r="BL21" i="171"/>
  <c r="BL56" i="171"/>
  <c r="BL34" i="171"/>
  <c r="BL20" i="171"/>
  <c r="BL45" i="171"/>
  <c r="BL70" i="171"/>
  <c r="BL77" i="171"/>
  <c r="BL74" i="171"/>
  <c r="BL16" i="171"/>
  <c r="BL41" i="171"/>
  <c r="BL51" i="171"/>
  <c r="BL71" i="171"/>
  <c r="BL15" i="171"/>
  <c r="BL40" i="171"/>
  <c r="BL65" i="171"/>
  <c r="BL32" i="171"/>
  <c r="BL37" i="171"/>
  <c r="BL11" i="171"/>
  <c r="BL36" i="171"/>
  <c r="BL10" i="171"/>
  <c r="BL35" i="171"/>
  <c r="BL60" i="171"/>
  <c r="BL13" i="171"/>
  <c r="BL52" i="171"/>
  <c r="BL46" i="171"/>
  <c r="BL66" i="171"/>
  <c r="AY3" i="171"/>
  <c r="AY16" i="171"/>
  <c r="AY41" i="171"/>
  <c r="AY66" i="171"/>
  <c r="AY10" i="171"/>
  <c r="AY35" i="171"/>
  <c r="AY19" i="171"/>
  <c r="AY44" i="171"/>
  <c r="AY69" i="171"/>
  <c r="AY74" i="171"/>
  <c r="AY50" i="171"/>
  <c r="AY70" i="171"/>
  <c r="AY11" i="171"/>
  <c r="AY36" i="171"/>
  <c r="AY61" i="171"/>
  <c r="AY5" i="171"/>
  <c r="AY30" i="171"/>
  <c r="AY6" i="171"/>
  <c r="AY31" i="171"/>
  <c r="AY56" i="171"/>
  <c r="AY25" i="171"/>
  <c r="AY77" i="171"/>
  <c r="AY9" i="171"/>
  <c r="AY34" i="171"/>
  <c r="AY59" i="171"/>
  <c r="AY76" i="171"/>
  <c r="AY26" i="171"/>
  <c r="AY51" i="171"/>
  <c r="AY20" i="171"/>
  <c r="AY40" i="171"/>
  <c r="AY60" i="171"/>
  <c r="AY4" i="171"/>
  <c r="AY29" i="171"/>
  <c r="AY54" i="171"/>
  <c r="AY21" i="171"/>
  <c r="AY46" i="171"/>
  <c r="AY71" i="171"/>
  <c r="AY23" i="171"/>
  <c r="AY73" i="171"/>
  <c r="AY17" i="171"/>
  <c r="AY42" i="171"/>
  <c r="AY62" i="171"/>
  <c r="AY18" i="171"/>
  <c r="AY53" i="171"/>
  <c r="AY65" i="171"/>
  <c r="AY12" i="171"/>
  <c r="AY13" i="171"/>
  <c r="AY38" i="171"/>
  <c r="AY68" i="171"/>
  <c r="AY57" i="171"/>
  <c r="AY37" i="171"/>
  <c r="AY48" i="171"/>
  <c r="AY7" i="171"/>
  <c r="AY32" i="171"/>
  <c r="AY15" i="171"/>
  <c r="AY8" i="171"/>
  <c r="AY33" i="171"/>
  <c r="AY78" i="171"/>
  <c r="AY52" i="171"/>
  <c r="AY72" i="171"/>
  <c r="AY39" i="171"/>
  <c r="AY63" i="171"/>
  <c r="AY24" i="171"/>
  <c r="AY27" i="171"/>
  <c r="AY45" i="171"/>
  <c r="AY28" i="171"/>
  <c r="AY43" i="171"/>
  <c r="AY64" i="171"/>
  <c r="AY75" i="171"/>
  <c r="AY55" i="171"/>
  <c r="AY22" i="171"/>
  <c r="AY47" i="171"/>
  <c r="AY67" i="171"/>
  <c r="AY14" i="171"/>
  <c r="AY49" i="171"/>
  <c r="AY58" i="171"/>
  <c r="BG8" i="171"/>
  <c r="BG33" i="171"/>
  <c r="BG58" i="171"/>
  <c r="BG27" i="171"/>
  <c r="BG78" i="171"/>
  <c r="BG11" i="171"/>
  <c r="BG36" i="171"/>
  <c r="BG61" i="171"/>
  <c r="BG52" i="171"/>
  <c r="BG72" i="171"/>
  <c r="BG3" i="171"/>
  <c r="BG28" i="171"/>
  <c r="BG53" i="171"/>
  <c r="BG22" i="171"/>
  <c r="BG23" i="171"/>
  <c r="BG48" i="171"/>
  <c r="BG17" i="171"/>
  <c r="BG26" i="171"/>
  <c r="BG51" i="171"/>
  <c r="BG77" i="171"/>
  <c r="BG18" i="171"/>
  <c r="BG43" i="171"/>
  <c r="BG68" i="171"/>
  <c r="BG12" i="171"/>
  <c r="BG42" i="171"/>
  <c r="BG62" i="171"/>
  <c r="BG73" i="171"/>
  <c r="BG21" i="171"/>
  <c r="BG46" i="171"/>
  <c r="BG71" i="171"/>
  <c r="BG13" i="171"/>
  <c r="BG38" i="171"/>
  <c r="BG63" i="171"/>
  <c r="BG75" i="171"/>
  <c r="BG15" i="171"/>
  <c r="BG6" i="171"/>
  <c r="BG16" i="171"/>
  <c r="BG40" i="171"/>
  <c r="BG67" i="171"/>
  <c r="BG9" i="171"/>
  <c r="BG34" i="171"/>
  <c r="BG32" i="171"/>
  <c r="BG44" i="171"/>
  <c r="BG64" i="171"/>
  <c r="BG7" i="171"/>
  <c r="BG66" i="171"/>
  <c r="BG10" i="171"/>
  <c r="BG35" i="171"/>
  <c r="BG56" i="171"/>
  <c r="BG55" i="171"/>
  <c r="BG31" i="171"/>
  <c r="BG74" i="171"/>
  <c r="BG4" i="171"/>
  <c r="BG29" i="171"/>
  <c r="BG57" i="171"/>
  <c r="BG5" i="171"/>
  <c r="BG30" i="171"/>
  <c r="BG70" i="171"/>
  <c r="BG39" i="171"/>
  <c r="BG59" i="171"/>
  <c r="BG50" i="171"/>
  <c r="BG24" i="171"/>
  <c r="BG47" i="171"/>
  <c r="BG25" i="171"/>
  <c r="BG54" i="171"/>
  <c r="BG65" i="171"/>
  <c r="BG19" i="171"/>
  <c r="BG45" i="171"/>
  <c r="BG76" i="171"/>
  <c r="BG37" i="171"/>
  <c r="BG20" i="171"/>
  <c r="BG41" i="171"/>
  <c r="BG60" i="171"/>
  <c r="BG14" i="171"/>
  <c r="BG49" i="171"/>
  <c r="BG69" i="171"/>
  <c r="BP95" i="190"/>
  <c r="BP101" i="188"/>
  <c r="BP103" i="188"/>
  <c r="BT36" i="171"/>
  <c r="BT74" i="171"/>
  <c r="BT11" i="171"/>
  <c r="BT25" i="171"/>
  <c r="BT46" i="171"/>
  <c r="BT66" i="171"/>
  <c r="BT9" i="171"/>
  <c r="BT29" i="171"/>
  <c r="BT77" i="171"/>
  <c r="BT31" i="171"/>
  <c r="BT50" i="171"/>
  <c r="BT70" i="171"/>
  <c r="BT20" i="171"/>
  <c r="BT45" i="171"/>
  <c r="BT61" i="171"/>
  <c r="BT39" i="171"/>
  <c r="BT64" i="171"/>
  <c r="BT15" i="171"/>
  <c r="BT40" i="171"/>
  <c r="BT65" i="171"/>
  <c r="BT34" i="171"/>
  <c r="BT59" i="171"/>
  <c r="BT21" i="171"/>
  <c r="BT56" i="171"/>
  <c r="BT19" i="171"/>
  <c r="BT10" i="171"/>
  <c r="BT35" i="171"/>
  <c r="BT60" i="171"/>
  <c r="BT16" i="171"/>
  <c r="BT41" i="171"/>
  <c r="BT51" i="171"/>
  <c r="BT71" i="171"/>
  <c r="BT14" i="171"/>
  <c r="BT55" i="171"/>
  <c r="BT24" i="171"/>
  <c r="BT75" i="171"/>
  <c r="BT26" i="171"/>
  <c r="BT23" i="171"/>
  <c r="BT22" i="171"/>
  <c r="BT47" i="171"/>
  <c r="BT72" i="171"/>
  <c r="BT69" i="171"/>
  <c r="BT4" i="171"/>
  <c r="BT54" i="171"/>
  <c r="BT63" i="171"/>
  <c r="BT18" i="171"/>
  <c r="BT43" i="171"/>
  <c r="BT5" i="171"/>
  <c r="BT30" i="171"/>
  <c r="BT17" i="171"/>
  <c r="BT42" i="171"/>
  <c r="BT67" i="171"/>
  <c r="BT13" i="171"/>
  <c r="BT38" i="171"/>
  <c r="BT58" i="171"/>
  <c r="BT12" i="171"/>
  <c r="BT37" i="171"/>
  <c r="BT62" i="171"/>
  <c r="BT44" i="171"/>
  <c r="BT8" i="171"/>
  <c r="BT33" i="171"/>
  <c r="BT6" i="171"/>
  <c r="BT53" i="171"/>
  <c r="BT73" i="171"/>
  <c r="BT78" i="171"/>
  <c r="BT7" i="171"/>
  <c r="BT32" i="171"/>
  <c r="BT57" i="171"/>
  <c r="BT3" i="171"/>
  <c r="BT28" i="171"/>
  <c r="BT27" i="171"/>
  <c r="BT52" i="171"/>
  <c r="BT76" i="171"/>
  <c r="BT49" i="171"/>
  <c r="BT48" i="171"/>
  <c r="BT68" i="171"/>
  <c r="AT95" i="190"/>
  <c r="AT101" i="188"/>
  <c r="AT103" i="188"/>
  <c r="AY95" i="190"/>
  <c r="AY101" i="188"/>
  <c r="AY103" i="188"/>
  <c r="BO74" i="171"/>
  <c r="BO25" i="171"/>
  <c r="BO50" i="171"/>
  <c r="BO19" i="171"/>
  <c r="BO3" i="171"/>
  <c r="BO28" i="171"/>
  <c r="BO53" i="171"/>
  <c r="BO54" i="171"/>
  <c r="BO20" i="171"/>
  <c r="BO45" i="171"/>
  <c r="BO70" i="171"/>
  <c r="BO14" i="171"/>
  <c r="BO15" i="171"/>
  <c r="BO40" i="171"/>
  <c r="BO65" i="171"/>
  <c r="BO9" i="171"/>
  <c r="BO34" i="171"/>
  <c r="BO78" i="171"/>
  <c r="BO18" i="171"/>
  <c r="BO43" i="171"/>
  <c r="BO68" i="171"/>
  <c r="BO75" i="171"/>
  <c r="BO10" i="171"/>
  <c r="BO35" i="171"/>
  <c r="BO60" i="171"/>
  <c r="BO4" i="171"/>
  <c r="BO29" i="171"/>
  <c r="BO44" i="171"/>
  <c r="BO64" i="171"/>
  <c r="BO13" i="171"/>
  <c r="BO38" i="171"/>
  <c r="BO63" i="171"/>
  <c r="BO5" i="171"/>
  <c r="BO30" i="171"/>
  <c r="BO55" i="171"/>
  <c r="BO76" i="171"/>
  <c r="BO7" i="171"/>
  <c r="BO32" i="171"/>
  <c r="BO42" i="171"/>
  <c r="BO26" i="171"/>
  <c r="BO46" i="171"/>
  <c r="BO66" i="171"/>
  <c r="BO39" i="171"/>
  <c r="BO23" i="171"/>
  <c r="BO27" i="171"/>
  <c r="BO57" i="171"/>
  <c r="BO21" i="171"/>
  <c r="BO24" i="171"/>
  <c r="BO58" i="171"/>
  <c r="BO72" i="171"/>
  <c r="BO49" i="171"/>
  <c r="BO8" i="171"/>
  <c r="BO22" i="171"/>
  <c r="BO41" i="171"/>
  <c r="BO61" i="171"/>
  <c r="BO48" i="171"/>
  <c r="BO52" i="171"/>
  <c r="BO16" i="171"/>
  <c r="BO59" i="171"/>
  <c r="BO33" i="171"/>
  <c r="BO17" i="171"/>
  <c r="BO77" i="171"/>
  <c r="BO56" i="171"/>
  <c r="BO67" i="171"/>
  <c r="BO73" i="171"/>
  <c r="BO11" i="171"/>
  <c r="BO36" i="171"/>
  <c r="BO47" i="171"/>
  <c r="BO12" i="171"/>
  <c r="BO37" i="171"/>
  <c r="BO69" i="171"/>
  <c r="BO62" i="171"/>
  <c r="BO6" i="171"/>
  <c r="BO31" i="171"/>
  <c r="BO51" i="171"/>
  <c r="BO71" i="171"/>
  <c r="BY77" i="171"/>
  <c r="BY75" i="171"/>
  <c r="BY73" i="171"/>
  <c r="BY74" i="171"/>
  <c r="BY78" i="171"/>
  <c r="BY76" i="171"/>
  <c r="BY32" i="171"/>
  <c r="BY7" i="171"/>
  <c r="BY42" i="171"/>
  <c r="BY62" i="171"/>
  <c r="BY16" i="171"/>
  <c r="BY41" i="171"/>
  <c r="BY56" i="171"/>
  <c r="BY35" i="171"/>
  <c r="BY60" i="171"/>
  <c r="BY15" i="171"/>
  <c r="BY27" i="171"/>
  <c r="BY11" i="171"/>
  <c r="BY36" i="171"/>
  <c r="BY51" i="171"/>
  <c r="BY71" i="171"/>
  <c r="BY6" i="171"/>
  <c r="BY31" i="171"/>
  <c r="BY25" i="171"/>
  <c r="BY52" i="171"/>
  <c r="BY72" i="171"/>
  <c r="BY17" i="171"/>
  <c r="BY66" i="171"/>
  <c r="BY5" i="171"/>
  <c r="BY26" i="171"/>
  <c r="BY46" i="171"/>
  <c r="BY12" i="171"/>
  <c r="BY37" i="171"/>
  <c r="BY47" i="171"/>
  <c r="BY67" i="171"/>
  <c r="BY20" i="171"/>
  <c r="BY19" i="171"/>
  <c r="BY63" i="171"/>
  <c r="BY45" i="171"/>
  <c r="BY59" i="171"/>
  <c r="BY22" i="171"/>
  <c r="BY57" i="171"/>
  <c r="BY23" i="171"/>
  <c r="BY55" i="171"/>
  <c r="BY14" i="171"/>
  <c r="BY39" i="171"/>
  <c r="BY65" i="171"/>
  <c r="BY10" i="171"/>
  <c r="BY58" i="171"/>
  <c r="BY54" i="171"/>
  <c r="BY18" i="171"/>
  <c r="BY43" i="171"/>
  <c r="BY9" i="171"/>
  <c r="BY34" i="171"/>
  <c r="BY61" i="171"/>
  <c r="BY40" i="171"/>
  <c r="BY13" i="171"/>
  <c r="BY38" i="171"/>
  <c r="BY53" i="171"/>
  <c r="BY4" i="171"/>
  <c r="BY29" i="171"/>
  <c r="BY49" i="171"/>
  <c r="BY69" i="171"/>
  <c r="BY50" i="171"/>
  <c r="BY8" i="171"/>
  <c r="BY33" i="171"/>
  <c r="BY21" i="171"/>
  <c r="BY24" i="171"/>
  <c r="BY48" i="171"/>
  <c r="BY68" i="171"/>
  <c r="BY30" i="171"/>
  <c r="BY70" i="171"/>
  <c r="BY44" i="171"/>
  <c r="BY64" i="171"/>
  <c r="BY3" i="171"/>
  <c r="BY28" i="171"/>
  <c r="BS21" i="171"/>
  <c r="BS46" i="171"/>
  <c r="BS71" i="171"/>
  <c r="BS15" i="171"/>
  <c r="BS24" i="171"/>
  <c r="BS49" i="171"/>
  <c r="BS55" i="171"/>
  <c r="BS16" i="171"/>
  <c r="BS41" i="171"/>
  <c r="BS66" i="171"/>
  <c r="BS10" i="171"/>
  <c r="BS35" i="171"/>
  <c r="BS74" i="171"/>
  <c r="BS11" i="171"/>
  <c r="BS36" i="171"/>
  <c r="BS61" i="171"/>
  <c r="BS5" i="171"/>
  <c r="BS30" i="171"/>
  <c r="BS14" i="171"/>
  <c r="BS39" i="171"/>
  <c r="BS64" i="171"/>
  <c r="BS6" i="171"/>
  <c r="BS31" i="171"/>
  <c r="BS56" i="171"/>
  <c r="BS25" i="171"/>
  <c r="BS45" i="171"/>
  <c r="BS65" i="171"/>
  <c r="BS9" i="171"/>
  <c r="BS34" i="171"/>
  <c r="BS59" i="171"/>
  <c r="BS77" i="171"/>
  <c r="BS26" i="171"/>
  <c r="BS51" i="171"/>
  <c r="BS28" i="171"/>
  <c r="BS40" i="171"/>
  <c r="BS43" i="171"/>
  <c r="BS20" i="171"/>
  <c r="BS29" i="171"/>
  <c r="BS54" i="171"/>
  <c r="BS75" i="171"/>
  <c r="BS22" i="171"/>
  <c r="BS47" i="171"/>
  <c r="BS67" i="171"/>
  <c r="BS23" i="171"/>
  <c r="BS58" i="171"/>
  <c r="BS69" i="171"/>
  <c r="BS50" i="171"/>
  <c r="BS76" i="171"/>
  <c r="BS17" i="171"/>
  <c r="BS73" i="171"/>
  <c r="BS60" i="171"/>
  <c r="BS18" i="171"/>
  <c r="BS42" i="171"/>
  <c r="BS62" i="171"/>
  <c r="BS53" i="171"/>
  <c r="BS12" i="171"/>
  <c r="BS13" i="171"/>
  <c r="BS38" i="171"/>
  <c r="BS57" i="171"/>
  <c r="BS68" i="171"/>
  <c r="BS7" i="171"/>
  <c r="BS32" i="171"/>
  <c r="BS37" i="171"/>
  <c r="BS19" i="171"/>
  <c r="BS48" i="171"/>
  <c r="BS70" i="171"/>
  <c r="BS8" i="171"/>
  <c r="BS33" i="171"/>
  <c r="BS4" i="171"/>
  <c r="BS78" i="171"/>
  <c r="BS3" i="171"/>
  <c r="BS44" i="171"/>
  <c r="BS63" i="171"/>
  <c r="BS27" i="171"/>
  <c r="BS52" i="171"/>
  <c r="BS72" i="171"/>
  <c r="AX11" i="171"/>
  <c r="AX31" i="171"/>
  <c r="AX51" i="171"/>
  <c r="AX71" i="171"/>
  <c r="AX25" i="171"/>
  <c r="AX60" i="171"/>
  <c r="AX53" i="171"/>
  <c r="AX19" i="171"/>
  <c r="AX44" i="171"/>
  <c r="AX69" i="171"/>
  <c r="AX3" i="171"/>
  <c r="AX20" i="171"/>
  <c r="AX18" i="171"/>
  <c r="AX6" i="171"/>
  <c r="AX26" i="171"/>
  <c r="AX46" i="171"/>
  <c r="AX66" i="171"/>
  <c r="AX55" i="171"/>
  <c r="AX14" i="171"/>
  <c r="AX39" i="171"/>
  <c r="AX64" i="171"/>
  <c r="AX21" i="171"/>
  <c r="AX41" i="171"/>
  <c r="AX61" i="171"/>
  <c r="AX50" i="171"/>
  <c r="AX70" i="171"/>
  <c r="AX9" i="171"/>
  <c r="AX34" i="171"/>
  <c r="AX59" i="171"/>
  <c r="AX10" i="171"/>
  <c r="AX35" i="171"/>
  <c r="AX33" i="171"/>
  <c r="AX16" i="171"/>
  <c r="AX36" i="171"/>
  <c r="AX56" i="171"/>
  <c r="AX5" i="171"/>
  <c r="AX30" i="171"/>
  <c r="AX8" i="171"/>
  <c r="AX74" i="171"/>
  <c r="AX4" i="171"/>
  <c r="AX63" i="171"/>
  <c r="AX52" i="171"/>
  <c r="AX72" i="171"/>
  <c r="AX65" i="171"/>
  <c r="AX38" i="171"/>
  <c r="AX17" i="171"/>
  <c r="AX75" i="171"/>
  <c r="AX40" i="171"/>
  <c r="AX78" i="171"/>
  <c r="AX47" i="171"/>
  <c r="AX67" i="171"/>
  <c r="AX76" i="171"/>
  <c r="AX28" i="171"/>
  <c r="AX73" i="171"/>
  <c r="AX12" i="171"/>
  <c r="AX37" i="171"/>
  <c r="AX24" i="171"/>
  <c r="AX13" i="171"/>
  <c r="AX42" i="171"/>
  <c r="AX62" i="171"/>
  <c r="AX7" i="171"/>
  <c r="AX32" i="171"/>
  <c r="AX45" i="171"/>
  <c r="AX29" i="171"/>
  <c r="AX54" i="171"/>
  <c r="AX58" i="171"/>
  <c r="AX77" i="171"/>
  <c r="AX49" i="171"/>
  <c r="AX68" i="171"/>
  <c r="AX43" i="171"/>
  <c r="AX27" i="171"/>
  <c r="AX57" i="171"/>
  <c r="AX48" i="171"/>
  <c r="AX15" i="171"/>
  <c r="AX23" i="171"/>
  <c r="AX22" i="171"/>
  <c r="AR95" i="190"/>
  <c r="AR101" i="188"/>
  <c r="AR103" i="188"/>
  <c r="BK4" i="171"/>
  <c r="BK29" i="171"/>
  <c r="BK54" i="171"/>
  <c r="BK23" i="171"/>
  <c r="BK7" i="171"/>
  <c r="BK32" i="171"/>
  <c r="BK57" i="171"/>
  <c r="BK53" i="171"/>
  <c r="BK73" i="171"/>
  <c r="BK24" i="171"/>
  <c r="BK49" i="171"/>
  <c r="BK18" i="171"/>
  <c r="BK19" i="171"/>
  <c r="BK44" i="171"/>
  <c r="BK69" i="171"/>
  <c r="BK13" i="171"/>
  <c r="BK22" i="171"/>
  <c r="BK47" i="171"/>
  <c r="BK72" i="171"/>
  <c r="BK14" i="171"/>
  <c r="BK39" i="171"/>
  <c r="BK64" i="171"/>
  <c r="BK8" i="171"/>
  <c r="BK33" i="171"/>
  <c r="BK43" i="171"/>
  <c r="BK63" i="171"/>
  <c r="BK17" i="171"/>
  <c r="BK42" i="171"/>
  <c r="BK67" i="171"/>
  <c r="BK9" i="171"/>
  <c r="BK34" i="171"/>
  <c r="BK59" i="171"/>
  <c r="BK68" i="171"/>
  <c r="BK52" i="171"/>
  <c r="BK11" i="171"/>
  <c r="BK36" i="171"/>
  <c r="BK74" i="171"/>
  <c r="BK41" i="171"/>
  <c r="BK5" i="171"/>
  <c r="BK30" i="171"/>
  <c r="BK45" i="171"/>
  <c r="BK65" i="171"/>
  <c r="BK6" i="171"/>
  <c r="BK31" i="171"/>
  <c r="BK56" i="171"/>
  <c r="BK25" i="171"/>
  <c r="BK71" i="171"/>
  <c r="BK26" i="171"/>
  <c r="BK40" i="171"/>
  <c r="BK60" i="171"/>
  <c r="BK48" i="171"/>
  <c r="BK78" i="171"/>
  <c r="BK51" i="171"/>
  <c r="BK20" i="171"/>
  <c r="BK38" i="171"/>
  <c r="BK21" i="171"/>
  <c r="BK55" i="171"/>
  <c r="BK37" i="171"/>
  <c r="BK62" i="171"/>
  <c r="BK66" i="171"/>
  <c r="BK15" i="171"/>
  <c r="BK28" i="171"/>
  <c r="BK75" i="171"/>
  <c r="BK27" i="171"/>
  <c r="BK77" i="171"/>
  <c r="BK46" i="171"/>
  <c r="BK3" i="171"/>
  <c r="BK16" i="171"/>
  <c r="BK61" i="171"/>
  <c r="BK10" i="171"/>
  <c r="BK35" i="171"/>
  <c r="BK50" i="171"/>
  <c r="BK70" i="171"/>
  <c r="BK76" i="171"/>
  <c r="BK58" i="171"/>
  <c r="BK12" i="171"/>
  <c r="AV95" i="190"/>
  <c r="AV101" i="188"/>
  <c r="AV103" i="188"/>
  <c r="H95" i="190"/>
  <c r="H101" i="188"/>
  <c r="H103" i="188"/>
  <c r="AA15" i="171"/>
  <c r="AA40" i="171"/>
  <c r="AA65" i="171"/>
  <c r="AA9" i="171"/>
  <c r="AA34" i="171"/>
  <c r="AA78" i="171"/>
  <c r="AA18" i="171"/>
  <c r="AA43" i="171"/>
  <c r="AA68" i="171"/>
  <c r="AA75" i="171"/>
  <c r="AA44" i="171"/>
  <c r="AA64" i="171"/>
  <c r="AA10" i="171"/>
  <c r="AA35" i="171"/>
  <c r="AA60" i="171"/>
  <c r="AA4" i="171"/>
  <c r="AA29" i="171"/>
  <c r="AA76" i="171"/>
  <c r="AA5" i="171"/>
  <c r="AA30" i="171"/>
  <c r="AA55" i="171"/>
  <c r="AA24" i="171"/>
  <c r="AA74" i="171"/>
  <c r="AA8" i="171"/>
  <c r="AA33" i="171"/>
  <c r="AA58" i="171"/>
  <c r="AA25" i="171"/>
  <c r="AA50" i="171"/>
  <c r="AA19" i="171"/>
  <c r="AA54" i="171"/>
  <c r="AA3" i="171"/>
  <c r="AA28" i="171"/>
  <c r="AA53" i="171"/>
  <c r="AA20" i="171"/>
  <c r="AA45" i="171"/>
  <c r="AA70" i="171"/>
  <c r="AA63" i="171"/>
  <c r="AA22" i="171"/>
  <c r="AA52" i="171"/>
  <c r="AA48" i="171"/>
  <c r="AA77" i="171"/>
  <c r="AA16" i="171"/>
  <c r="AA67" i="171"/>
  <c r="AA56" i="171"/>
  <c r="AA17" i="171"/>
  <c r="AA59" i="171"/>
  <c r="AA13" i="171"/>
  <c r="AA47" i="171"/>
  <c r="AA11" i="171"/>
  <c r="AA36" i="171"/>
  <c r="AA73" i="171"/>
  <c r="AA12" i="171"/>
  <c r="AA37" i="171"/>
  <c r="AA62" i="171"/>
  <c r="AA51" i="171"/>
  <c r="AA71" i="171"/>
  <c r="AA69" i="171"/>
  <c r="AA6" i="171"/>
  <c r="AA31" i="171"/>
  <c r="AA42" i="171"/>
  <c r="AA7" i="171"/>
  <c r="AA32" i="171"/>
  <c r="AA46" i="171"/>
  <c r="AA66" i="171"/>
  <c r="AA26" i="171"/>
  <c r="AA57" i="171"/>
  <c r="AA27" i="171"/>
  <c r="AA23" i="171"/>
  <c r="AA72" i="171"/>
  <c r="AA39" i="171"/>
  <c r="AA21" i="171"/>
  <c r="AA41" i="171"/>
  <c r="AA61" i="171"/>
  <c r="AA14" i="171"/>
  <c r="AA49" i="171"/>
  <c r="AA38" i="171"/>
  <c r="T95" i="190"/>
  <c r="T101" i="188"/>
  <c r="T103" i="188"/>
  <c r="P95" i="190"/>
  <c r="P101" i="188"/>
  <c r="P103" i="188"/>
  <c r="BI95" i="190"/>
  <c r="BI101" i="188"/>
  <c r="BI103" i="188"/>
  <c r="CB100" i="188"/>
  <c r="BU95" i="190"/>
  <c r="BU101" i="188"/>
  <c r="BU103" i="188"/>
  <c r="BC4" i="171"/>
  <c r="BC12" i="171"/>
  <c r="BC37" i="171"/>
  <c r="BC62" i="171"/>
  <c r="BC6" i="171"/>
  <c r="BC31" i="171"/>
  <c r="BC74" i="171"/>
  <c r="BC15" i="171"/>
  <c r="BC40" i="171"/>
  <c r="BC65" i="171"/>
  <c r="BC51" i="171"/>
  <c r="BC71" i="171"/>
  <c r="BC7" i="171"/>
  <c r="BC32" i="171"/>
  <c r="BC57" i="171"/>
  <c r="BC26" i="171"/>
  <c r="BC27" i="171"/>
  <c r="BC52" i="171"/>
  <c r="BC21" i="171"/>
  <c r="BC5" i="171"/>
  <c r="BC30" i="171"/>
  <c r="BC55" i="171"/>
  <c r="BC77" i="171"/>
  <c r="BC22" i="171"/>
  <c r="BC47" i="171"/>
  <c r="BC16" i="171"/>
  <c r="BC41" i="171"/>
  <c r="BC61" i="171"/>
  <c r="BC72" i="171"/>
  <c r="BC25" i="171"/>
  <c r="BC50" i="171"/>
  <c r="BC17" i="171"/>
  <c r="BC42" i="171"/>
  <c r="BC67" i="171"/>
  <c r="BC19" i="171"/>
  <c r="BC78" i="171"/>
  <c r="BC36" i="171"/>
  <c r="BC13" i="171"/>
  <c r="BC43" i="171"/>
  <c r="BC63" i="171"/>
  <c r="BC66" i="171"/>
  <c r="BC14" i="171"/>
  <c r="BC39" i="171"/>
  <c r="BC20" i="171"/>
  <c r="BC54" i="171"/>
  <c r="BC8" i="171"/>
  <c r="BC33" i="171"/>
  <c r="BC45" i="171"/>
  <c r="BC60" i="171"/>
  <c r="BC9" i="171"/>
  <c r="BC34" i="171"/>
  <c r="BC69" i="171"/>
  <c r="BC38" i="171"/>
  <c r="BC58" i="171"/>
  <c r="BC49" i="171"/>
  <c r="BC3" i="171"/>
  <c r="BC28" i="171"/>
  <c r="BC35" i="171"/>
  <c r="BC11" i="171"/>
  <c r="BC10" i="171"/>
  <c r="BC29" i="171"/>
  <c r="BC53" i="171"/>
  <c r="BC73" i="171"/>
  <c r="BC64" i="171"/>
  <c r="BC46" i="171"/>
  <c r="BC56" i="171"/>
  <c r="BC23" i="171"/>
  <c r="BC70" i="171"/>
  <c r="BC44" i="171"/>
  <c r="BC24" i="171"/>
  <c r="BC76" i="171"/>
  <c r="BC59" i="171"/>
  <c r="BC18" i="171"/>
  <c r="BC48" i="171"/>
  <c r="BC68" i="171"/>
  <c r="BC75" i="171"/>
  <c r="AR14" i="171"/>
  <c r="AR39" i="171"/>
  <c r="AR3" i="171"/>
  <c r="AR28" i="171"/>
  <c r="AR59" i="171"/>
  <c r="AR22" i="171"/>
  <c r="AR34" i="171"/>
  <c r="AR63" i="171"/>
  <c r="AR9" i="171"/>
  <c r="AR23" i="171"/>
  <c r="AR48" i="171"/>
  <c r="AR54" i="171"/>
  <c r="AR78" i="171"/>
  <c r="AR42" i="171"/>
  <c r="AR67" i="171"/>
  <c r="AR18" i="171"/>
  <c r="AR43" i="171"/>
  <c r="AR58" i="171"/>
  <c r="AR76" i="171"/>
  <c r="AR37" i="171"/>
  <c r="AR62" i="171"/>
  <c r="AR24" i="171"/>
  <c r="AR49" i="171"/>
  <c r="AR69" i="171"/>
  <c r="AR12" i="171"/>
  <c r="AR13" i="171"/>
  <c r="AR38" i="171"/>
  <c r="AR4" i="171"/>
  <c r="AR53" i="171"/>
  <c r="AR73" i="171"/>
  <c r="AR75" i="171"/>
  <c r="AR19" i="171"/>
  <c r="AR44" i="171"/>
  <c r="AR64" i="171"/>
  <c r="AR7" i="171"/>
  <c r="AR27" i="171"/>
  <c r="AR68" i="171"/>
  <c r="AR26" i="171"/>
  <c r="AR25" i="171"/>
  <c r="AR50" i="171"/>
  <c r="AR56" i="171"/>
  <c r="AR21" i="171"/>
  <c r="AR20" i="171"/>
  <c r="AR45" i="171"/>
  <c r="AR70" i="171"/>
  <c r="AR47" i="171"/>
  <c r="AR77" i="171"/>
  <c r="AR74" i="171"/>
  <c r="AR16" i="171"/>
  <c r="AR41" i="171"/>
  <c r="AR51" i="171"/>
  <c r="AR71" i="171"/>
  <c r="AR15" i="171"/>
  <c r="AR40" i="171"/>
  <c r="AR65" i="171"/>
  <c r="AR29" i="171"/>
  <c r="AR11" i="171"/>
  <c r="AR36" i="171"/>
  <c r="AR32" i="171"/>
  <c r="AR46" i="171"/>
  <c r="AR66" i="171"/>
  <c r="AR10" i="171"/>
  <c r="AR35" i="171"/>
  <c r="AR60" i="171"/>
  <c r="AR52" i="171"/>
  <c r="AR33" i="171"/>
  <c r="AR6" i="171"/>
  <c r="AR31" i="171"/>
  <c r="AR17" i="171"/>
  <c r="AR8" i="171"/>
  <c r="AR57" i="171"/>
  <c r="AR5" i="171"/>
  <c r="AR30" i="171"/>
  <c r="AR55" i="171"/>
  <c r="AR72" i="171"/>
  <c r="AR61" i="171"/>
  <c r="Z13" i="205" a="1"/>
  <c r="D95" i="190"/>
  <c r="CB95" i="188"/>
  <c r="D101" i="188"/>
  <c r="D103" i="188"/>
  <c r="K77" i="171"/>
  <c r="K6" i="171"/>
  <c r="K31" i="171"/>
  <c r="K56" i="171"/>
  <c r="K25" i="171"/>
  <c r="K76" i="171"/>
  <c r="K9" i="171"/>
  <c r="K34" i="171"/>
  <c r="K59" i="171"/>
  <c r="K40" i="171"/>
  <c r="K60" i="171"/>
  <c r="K26" i="171"/>
  <c r="K51" i="171"/>
  <c r="K20" i="171"/>
  <c r="K21" i="171"/>
  <c r="K46" i="171"/>
  <c r="K71" i="171"/>
  <c r="K15" i="171"/>
  <c r="K24" i="171"/>
  <c r="K49" i="171"/>
  <c r="K3" i="171"/>
  <c r="K16" i="171"/>
  <c r="K41" i="171"/>
  <c r="K66" i="171"/>
  <c r="K10" i="171"/>
  <c r="K35" i="171"/>
  <c r="K50" i="171"/>
  <c r="K70" i="171"/>
  <c r="K19" i="171"/>
  <c r="K44" i="171"/>
  <c r="K69" i="171"/>
  <c r="K11" i="171"/>
  <c r="K36" i="171"/>
  <c r="K61" i="171"/>
  <c r="K13" i="171"/>
  <c r="K38" i="171"/>
  <c r="K48" i="171"/>
  <c r="K78" i="171"/>
  <c r="K7" i="171"/>
  <c r="K32" i="171"/>
  <c r="K63" i="171"/>
  <c r="K52" i="171"/>
  <c r="K72" i="171"/>
  <c r="K8" i="171"/>
  <c r="K33" i="171"/>
  <c r="K43" i="171"/>
  <c r="K27" i="171"/>
  <c r="K45" i="171"/>
  <c r="K4" i="171"/>
  <c r="K39" i="171"/>
  <c r="K75" i="171"/>
  <c r="K74" i="171"/>
  <c r="K28" i="171"/>
  <c r="K47" i="171"/>
  <c r="K67" i="171"/>
  <c r="K55" i="171"/>
  <c r="K58" i="171"/>
  <c r="K64" i="171"/>
  <c r="K22" i="171"/>
  <c r="K30" i="171"/>
  <c r="K5" i="171"/>
  <c r="K29" i="171"/>
  <c r="K23" i="171"/>
  <c r="K73" i="171"/>
  <c r="K42" i="171"/>
  <c r="K62" i="171"/>
  <c r="K14" i="171"/>
  <c r="K54" i="171"/>
  <c r="K17" i="171"/>
  <c r="K53" i="171"/>
  <c r="K18" i="171"/>
  <c r="K65" i="171"/>
  <c r="K68" i="171"/>
  <c r="K12" i="171"/>
  <c r="K57" i="171"/>
  <c r="K37" i="171"/>
  <c r="BU74" i="171"/>
  <c r="BU73" i="171"/>
  <c r="BU11" i="171"/>
  <c r="BU36" i="171"/>
  <c r="BU76" i="171"/>
  <c r="BU41" i="171"/>
  <c r="BU61" i="171"/>
  <c r="BU20" i="171"/>
  <c r="BU55" i="171"/>
  <c r="BU39" i="171"/>
  <c r="BU64" i="171"/>
  <c r="BU14" i="171"/>
  <c r="BU31" i="171"/>
  <c r="BU6" i="171"/>
  <c r="BU15" i="171"/>
  <c r="BU40" i="171"/>
  <c r="BU77" i="171"/>
  <c r="BU70" i="171"/>
  <c r="BU10" i="171"/>
  <c r="BU35" i="171"/>
  <c r="BU29" i="171"/>
  <c r="BU51" i="171"/>
  <c r="BU71" i="171"/>
  <c r="BU21" i="171"/>
  <c r="BU65" i="171"/>
  <c r="BU4" i="171"/>
  <c r="BU24" i="171"/>
  <c r="BU5" i="171"/>
  <c r="BU30" i="171"/>
  <c r="BU45" i="171"/>
  <c r="BU16" i="171"/>
  <c r="BU46" i="171"/>
  <c r="BU66" i="171"/>
  <c r="BU19" i="171"/>
  <c r="BU23" i="171"/>
  <c r="BU50" i="171"/>
  <c r="BU62" i="171"/>
  <c r="BU69" i="171"/>
  <c r="BU58" i="171"/>
  <c r="BU27" i="171"/>
  <c r="BU25" i="171"/>
  <c r="BU18" i="171"/>
  <c r="BU57" i="171"/>
  <c r="BU44" i="171"/>
  <c r="BU53" i="171"/>
  <c r="BU22" i="171"/>
  <c r="BU13" i="171"/>
  <c r="BU38" i="171"/>
  <c r="BU9" i="171"/>
  <c r="BU34" i="171"/>
  <c r="BU54" i="171"/>
  <c r="BU26" i="171"/>
  <c r="BU17" i="171"/>
  <c r="BU42" i="171"/>
  <c r="BU52" i="171"/>
  <c r="BU72" i="171"/>
  <c r="BU8" i="171"/>
  <c r="BU33" i="171"/>
  <c r="BU48" i="171"/>
  <c r="BU68" i="171"/>
  <c r="BU78" i="171"/>
  <c r="BU75" i="171"/>
  <c r="BU56" i="171"/>
  <c r="BU12" i="171"/>
  <c r="BU37" i="171"/>
  <c r="BU60" i="171"/>
  <c r="BU3" i="171"/>
  <c r="BU28" i="171"/>
  <c r="BU47" i="171"/>
  <c r="BU67" i="171"/>
  <c r="BU43" i="171"/>
  <c r="BU63" i="171"/>
  <c r="BU59" i="171"/>
  <c r="BU49" i="171"/>
  <c r="BU7" i="171"/>
  <c r="BU32" i="171"/>
  <c r="N22" i="171"/>
  <c r="N42" i="171"/>
  <c r="N62" i="171"/>
  <c r="N11" i="171"/>
  <c r="N36" i="171"/>
  <c r="N51" i="171"/>
  <c r="N71" i="171"/>
  <c r="N77" i="171"/>
  <c r="N76" i="171"/>
  <c r="N64" i="171"/>
  <c r="N5" i="171"/>
  <c r="N30" i="171"/>
  <c r="N55" i="171"/>
  <c r="N6" i="171"/>
  <c r="N31" i="171"/>
  <c r="N29" i="171"/>
  <c r="N17" i="171"/>
  <c r="N37" i="171"/>
  <c r="N57" i="171"/>
  <c r="N46" i="171"/>
  <c r="N66" i="171"/>
  <c r="N74" i="171"/>
  <c r="N25" i="171"/>
  <c r="N50" i="171"/>
  <c r="N9" i="171"/>
  <c r="N12" i="171"/>
  <c r="N32" i="171"/>
  <c r="N52" i="171"/>
  <c r="N72" i="171"/>
  <c r="N61" i="171"/>
  <c r="N20" i="171"/>
  <c r="N45" i="171"/>
  <c r="N70" i="171"/>
  <c r="N21" i="171"/>
  <c r="N19" i="171"/>
  <c r="N4" i="171"/>
  <c r="N7" i="171"/>
  <c r="N27" i="171"/>
  <c r="N47" i="171"/>
  <c r="N67" i="171"/>
  <c r="N16" i="171"/>
  <c r="N41" i="171"/>
  <c r="N10" i="171"/>
  <c r="N43" i="171"/>
  <c r="N63" i="171"/>
  <c r="N59" i="171"/>
  <c r="N15" i="171"/>
  <c r="N34" i="171"/>
  <c r="N44" i="171"/>
  <c r="N69" i="171"/>
  <c r="N3" i="171"/>
  <c r="N28" i="171"/>
  <c r="N58" i="171"/>
  <c r="N24" i="171"/>
  <c r="N49" i="171"/>
  <c r="N23" i="171"/>
  <c r="N39" i="171"/>
  <c r="N26" i="171"/>
  <c r="N53" i="171"/>
  <c r="N73" i="171"/>
  <c r="N78" i="171"/>
  <c r="N56" i="171"/>
  <c r="N18" i="171"/>
  <c r="N40" i="171"/>
  <c r="N14" i="171"/>
  <c r="N54" i="171"/>
  <c r="N60" i="171"/>
  <c r="N13" i="171"/>
  <c r="N38" i="171"/>
  <c r="N48" i="171"/>
  <c r="N68" i="171"/>
  <c r="N65" i="171"/>
  <c r="N75" i="171"/>
  <c r="N35" i="171"/>
  <c r="N8" i="171"/>
  <c r="N33" i="171"/>
  <c r="AT10" i="171"/>
  <c r="AT30" i="171"/>
  <c r="AT50" i="171"/>
  <c r="AT70" i="171"/>
  <c r="AT4" i="171"/>
  <c r="AT29" i="171"/>
  <c r="AT59" i="171"/>
  <c r="AT76" i="171"/>
  <c r="AT52" i="171"/>
  <c r="AT23" i="171"/>
  <c r="AT48" i="171"/>
  <c r="AT73" i="171"/>
  <c r="AT24" i="171"/>
  <c r="AT22" i="171"/>
  <c r="AT5" i="171"/>
  <c r="AT25" i="171"/>
  <c r="AT45" i="171"/>
  <c r="AT65" i="171"/>
  <c r="AT54" i="171"/>
  <c r="AT18" i="171"/>
  <c r="AT43" i="171"/>
  <c r="AT68" i="171"/>
  <c r="AT20" i="171"/>
  <c r="AT40" i="171"/>
  <c r="AT60" i="171"/>
  <c r="AT49" i="171"/>
  <c r="AT69" i="171"/>
  <c r="AT13" i="171"/>
  <c r="AT38" i="171"/>
  <c r="AT63" i="171"/>
  <c r="AT14" i="171"/>
  <c r="AT39" i="171"/>
  <c r="AT75" i="171"/>
  <c r="AT37" i="171"/>
  <c r="AT12" i="171"/>
  <c r="AT15" i="171"/>
  <c r="AT35" i="171"/>
  <c r="AT55" i="171"/>
  <c r="AT9" i="171"/>
  <c r="AT34" i="171"/>
  <c r="AT7" i="171"/>
  <c r="AT3" i="171"/>
  <c r="AT51" i="171"/>
  <c r="AT71" i="171"/>
  <c r="AT33" i="171"/>
  <c r="AT32" i="171"/>
  <c r="AT62" i="171"/>
  <c r="AT74" i="171"/>
  <c r="AT53" i="171"/>
  <c r="AT21" i="171"/>
  <c r="AT64" i="171"/>
  <c r="AT46" i="171"/>
  <c r="AT66" i="171"/>
  <c r="AT16" i="171"/>
  <c r="AT8" i="171"/>
  <c r="AT72" i="171"/>
  <c r="AT77" i="171"/>
  <c r="AT41" i="171"/>
  <c r="AT61" i="171"/>
  <c r="AT11" i="171"/>
  <c r="AT36" i="171"/>
  <c r="AT78" i="171"/>
  <c r="AT27" i="171"/>
  <c r="AT67" i="171"/>
  <c r="AT19" i="171"/>
  <c r="AT57" i="171"/>
  <c r="AT6" i="171"/>
  <c r="AT31" i="171"/>
  <c r="AT56" i="171"/>
  <c r="AT44" i="171"/>
  <c r="AT58" i="171"/>
  <c r="AT47" i="171"/>
  <c r="AT28" i="171"/>
  <c r="AT17" i="171"/>
  <c r="AT42" i="171"/>
  <c r="AT26" i="171"/>
  <c r="BX74" i="171"/>
  <c r="BX75" i="171"/>
  <c r="BX73" i="171"/>
  <c r="BX77" i="171"/>
  <c r="BX76" i="171"/>
  <c r="BX32" i="171"/>
  <c r="BX21" i="171"/>
  <c r="BX46" i="171"/>
  <c r="BX47" i="171"/>
  <c r="BX67" i="171"/>
  <c r="BX10" i="171"/>
  <c r="BX30" i="171"/>
  <c r="BX7" i="171"/>
  <c r="BX27" i="171"/>
  <c r="BX51" i="171"/>
  <c r="BX71" i="171"/>
  <c r="BX16" i="171"/>
  <c r="BX41" i="171"/>
  <c r="BX62" i="171"/>
  <c r="BX35" i="171"/>
  <c r="BX60" i="171"/>
  <c r="BX11" i="171"/>
  <c r="BX36" i="171"/>
  <c r="BX66" i="171"/>
  <c r="BX55" i="171"/>
  <c r="BX17" i="171"/>
  <c r="BX42" i="171"/>
  <c r="BX57" i="171"/>
  <c r="BX20" i="171"/>
  <c r="BX6" i="171"/>
  <c r="BX31" i="171"/>
  <c r="BX61" i="171"/>
  <c r="BX12" i="171"/>
  <c r="BX37" i="171"/>
  <c r="BX52" i="171"/>
  <c r="BX72" i="171"/>
  <c r="BX15" i="171"/>
  <c r="BX56" i="171"/>
  <c r="BX19" i="171"/>
  <c r="BX18" i="171"/>
  <c r="BX43" i="171"/>
  <c r="BX68" i="171"/>
  <c r="BX44" i="171"/>
  <c r="BX64" i="171"/>
  <c r="BX45" i="171"/>
  <c r="BX14" i="171"/>
  <c r="BX39" i="171"/>
  <c r="BX13" i="171"/>
  <c r="BX38" i="171"/>
  <c r="BX63" i="171"/>
  <c r="BX65" i="171"/>
  <c r="BX9" i="171"/>
  <c r="BX34" i="171"/>
  <c r="BX59" i="171"/>
  <c r="BX8" i="171"/>
  <c r="BX33" i="171"/>
  <c r="BX58" i="171"/>
  <c r="BX22" i="171"/>
  <c r="BX50" i="171"/>
  <c r="BX4" i="171"/>
  <c r="BX29" i="171"/>
  <c r="BX54" i="171"/>
  <c r="BX3" i="171"/>
  <c r="BX28" i="171"/>
  <c r="BX53" i="171"/>
  <c r="BX25" i="171"/>
  <c r="BX78" i="171"/>
  <c r="BX70" i="171"/>
  <c r="BX24" i="171"/>
  <c r="BX26" i="171"/>
  <c r="BX40" i="171"/>
  <c r="BX23" i="171"/>
  <c r="BX48" i="171"/>
  <c r="BX5" i="171"/>
  <c r="BX49" i="171"/>
  <c r="BX69" i="171"/>
  <c r="W19" i="171"/>
  <c r="W44" i="171"/>
  <c r="W69" i="171"/>
  <c r="W13" i="171"/>
  <c r="W22" i="171"/>
  <c r="W47" i="171"/>
  <c r="W72" i="171"/>
  <c r="W43" i="171"/>
  <c r="W63" i="171"/>
  <c r="W14" i="171"/>
  <c r="W39" i="171"/>
  <c r="W64" i="171"/>
  <c r="W8" i="171"/>
  <c r="W33" i="171"/>
  <c r="W75" i="171"/>
  <c r="W9" i="171"/>
  <c r="W34" i="171"/>
  <c r="W59" i="171"/>
  <c r="W3" i="171"/>
  <c r="W28" i="171"/>
  <c r="W12" i="171"/>
  <c r="W37" i="171"/>
  <c r="W62" i="171"/>
  <c r="W4" i="171"/>
  <c r="W29" i="171"/>
  <c r="W54" i="171"/>
  <c r="W23" i="171"/>
  <c r="W53" i="171"/>
  <c r="W73" i="171"/>
  <c r="W7" i="171"/>
  <c r="W32" i="171"/>
  <c r="W57" i="171"/>
  <c r="W78" i="171"/>
  <c r="W24" i="171"/>
  <c r="W49" i="171"/>
  <c r="W26" i="171"/>
  <c r="W51" i="171"/>
  <c r="W48" i="171"/>
  <c r="W20" i="171"/>
  <c r="W38" i="171"/>
  <c r="W66" i="171"/>
  <c r="W55" i="171"/>
  <c r="W42" i="171"/>
  <c r="W21" i="171"/>
  <c r="W46" i="171"/>
  <c r="W15" i="171"/>
  <c r="W17" i="171"/>
  <c r="W27" i="171"/>
  <c r="W77" i="171"/>
  <c r="W16" i="171"/>
  <c r="W61" i="171"/>
  <c r="W50" i="171"/>
  <c r="W70" i="171"/>
  <c r="W76" i="171"/>
  <c r="W74" i="171"/>
  <c r="W10" i="171"/>
  <c r="W35" i="171"/>
  <c r="W68" i="171"/>
  <c r="W67" i="171"/>
  <c r="W41" i="171"/>
  <c r="W11" i="171"/>
  <c r="W36" i="171"/>
  <c r="W45" i="171"/>
  <c r="W65" i="171"/>
  <c r="W58" i="171"/>
  <c r="W52" i="171"/>
  <c r="W5" i="171"/>
  <c r="W30" i="171"/>
  <c r="W18" i="171"/>
  <c r="W56" i="171"/>
  <c r="W6" i="171"/>
  <c r="W31" i="171"/>
  <c r="W71" i="171"/>
  <c r="W25" i="171"/>
  <c r="W40" i="171"/>
  <c r="W60" i="171"/>
  <c r="U95" i="190"/>
  <c r="U101" i="188"/>
  <c r="U103" i="188"/>
  <c r="BN95" i="190"/>
  <c r="BN101" i="188"/>
  <c r="BN103" i="188"/>
  <c r="AS95" i="190"/>
  <c r="AS101" i="188"/>
  <c r="AS103" i="188"/>
  <c r="M21" i="171"/>
  <c r="M46" i="171"/>
  <c r="M66" i="171"/>
  <c r="M5" i="171"/>
  <c r="M30" i="171"/>
  <c r="M60" i="171"/>
  <c r="M49" i="171"/>
  <c r="M19" i="171"/>
  <c r="M16" i="171"/>
  <c r="M74" i="171"/>
  <c r="M25" i="171"/>
  <c r="M55" i="171"/>
  <c r="M20" i="171"/>
  <c r="M56" i="171"/>
  <c r="M77" i="171"/>
  <c r="M31" i="171"/>
  <c r="M70" i="171"/>
  <c r="M9" i="171"/>
  <c r="M6" i="171"/>
  <c r="M15" i="171"/>
  <c r="M40" i="171"/>
  <c r="M50" i="171"/>
  <c r="M26" i="171"/>
  <c r="M51" i="171"/>
  <c r="M71" i="171"/>
  <c r="M4" i="171"/>
  <c r="M24" i="171"/>
  <c r="M8" i="171"/>
  <c r="M33" i="171"/>
  <c r="M65" i="171"/>
  <c r="M47" i="171"/>
  <c r="M67" i="171"/>
  <c r="M45" i="171"/>
  <c r="M76" i="171"/>
  <c r="M43" i="171"/>
  <c r="M63" i="171"/>
  <c r="M12" i="171"/>
  <c r="M37" i="171"/>
  <c r="M14" i="171"/>
  <c r="M39" i="171"/>
  <c r="M3" i="171"/>
  <c r="M28" i="171"/>
  <c r="M62" i="171"/>
  <c r="M59" i="171"/>
  <c r="M58" i="171"/>
  <c r="M7" i="171"/>
  <c r="M32" i="171"/>
  <c r="M23" i="171"/>
  <c r="M11" i="171"/>
  <c r="M35" i="171"/>
  <c r="M69" i="171"/>
  <c r="M36" i="171"/>
  <c r="M27" i="171"/>
  <c r="M57" i="171"/>
  <c r="M29" i="171"/>
  <c r="M18" i="171"/>
  <c r="M53" i="171"/>
  <c r="M73" i="171"/>
  <c r="M44" i="171"/>
  <c r="M22" i="171"/>
  <c r="M13" i="171"/>
  <c r="M38" i="171"/>
  <c r="M52" i="171"/>
  <c r="M72" i="171"/>
  <c r="M10" i="171"/>
  <c r="M48" i="171"/>
  <c r="M68" i="171"/>
  <c r="M78" i="171"/>
  <c r="M61" i="171"/>
  <c r="M34" i="171"/>
  <c r="M64" i="171"/>
  <c r="M75" i="171"/>
  <c r="M41" i="171"/>
  <c r="M54" i="171"/>
  <c r="M17" i="171"/>
  <c r="M42" i="171"/>
  <c r="K95" i="190"/>
  <c r="K101" i="188"/>
  <c r="K103" i="188"/>
  <c r="BV95" i="190"/>
  <c r="BV101" i="188"/>
  <c r="BV103" i="188"/>
  <c r="O95" i="190"/>
  <c r="O101" i="188"/>
  <c r="O103" i="188"/>
  <c r="BY95" i="190"/>
  <c r="BY101" i="188"/>
  <c r="BY103" i="188"/>
  <c r="BZ95" i="190"/>
  <c r="BZ101" i="188"/>
  <c r="BZ103" i="188"/>
  <c r="BH23" i="171"/>
  <c r="BH75" i="171"/>
  <c r="BH12" i="171"/>
  <c r="BH37" i="171"/>
  <c r="BH63" i="171"/>
  <c r="BH6" i="171"/>
  <c r="BH26" i="171"/>
  <c r="BH3" i="171"/>
  <c r="BH18" i="171"/>
  <c r="BH43" i="171"/>
  <c r="BH67" i="171"/>
  <c r="BH31" i="171"/>
  <c r="BH7" i="171"/>
  <c r="BH32" i="171"/>
  <c r="BH58" i="171"/>
  <c r="BH51" i="171"/>
  <c r="BH27" i="171"/>
  <c r="BH62" i="171"/>
  <c r="BH46" i="171"/>
  <c r="BH71" i="171"/>
  <c r="BH33" i="171"/>
  <c r="BH53" i="171"/>
  <c r="BH73" i="171"/>
  <c r="BH78" i="171"/>
  <c r="BH16" i="171"/>
  <c r="BH22" i="171"/>
  <c r="BH47" i="171"/>
  <c r="BH8" i="171"/>
  <c r="BH57" i="171"/>
  <c r="BH28" i="171"/>
  <c r="BH48" i="171"/>
  <c r="BH68" i="171"/>
  <c r="BH11" i="171"/>
  <c r="BH52" i="171"/>
  <c r="BH72" i="171"/>
  <c r="BH74" i="171"/>
  <c r="BH10" i="171"/>
  <c r="BH35" i="171"/>
  <c r="BH9" i="171"/>
  <c r="BH34" i="171"/>
  <c r="BH59" i="171"/>
  <c r="BH38" i="171"/>
  <c r="BH77" i="171"/>
  <c r="BH60" i="171"/>
  <c r="BH42" i="171"/>
  <c r="BH36" i="171"/>
  <c r="BH5" i="171"/>
  <c r="BH30" i="171"/>
  <c r="BH4" i="171"/>
  <c r="BH29" i="171"/>
  <c r="BH54" i="171"/>
  <c r="BH41" i="171"/>
  <c r="BH13" i="171"/>
  <c r="BH21" i="171"/>
  <c r="BH56" i="171"/>
  <c r="BH25" i="171"/>
  <c r="BH55" i="171"/>
  <c r="BH24" i="171"/>
  <c r="BH49" i="171"/>
  <c r="BH61" i="171"/>
  <c r="BH20" i="171"/>
  <c r="BH76" i="171"/>
  <c r="BH50" i="171"/>
  <c r="BH70" i="171"/>
  <c r="BH19" i="171"/>
  <c r="BH44" i="171"/>
  <c r="BH69" i="171"/>
  <c r="BH17" i="171"/>
  <c r="BH15" i="171"/>
  <c r="BH40" i="171"/>
  <c r="BH14" i="171"/>
  <c r="BH39" i="171"/>
  <c r="BH64" i="171"/>
  <c r="BH66" i="171"/>
  <c r="BH45" i="171"/>
  <c r="BH65" i="171"/>
  <c r="B19" i="171"/>
  <c r="B39" i="171"/>
  <c r="B59" i="171"/>
  <c r="B23" i="171"/>
  <c r="B48" i="171"/>
  <c r="B68" i="171"/>
  <c r="B61" i="171"/>
  <c r="B17" i="171"/>
  <c r="B42" i="171"/>
  <c r="B67" i="171"/>
  <c r="B11" i="171"/>
  <c r="B18" i="171"/>
  <c r="B16" i="171"/>
  <c r="B14" i="171"/>
  <c r="B34" i="171"/>
  <c r="B54" i="171"/>
  <c r="B43" i="171"/>
  <c r="B63" i="171"/>
  <c r="B12" i="171"/>
  <c r="B37" i="171"/>
  <c r="B62" i="171"/>
  <c r="B6" i="171"/>
  <c r="B9" i="171"/>
  <c r="B29" i="171"/>
  <c r="B49" i="171"/>
  <c r="B69" i="171"/>
  <c r="B58" i="171"/>
  <c r="B7" i="171"/>
  <c r="B32" i="171"/>
  <c r="B57" i="171"/>
  <c r="B8" i="171"/>
  <c r="B33" i="171"/>
  <c r="B77" i="171"/>
  <c r="B31" i="171"/>
  <c r="B78" i="171"/>
  <c r="B4" i="171"/>
  <c r="B24" i="171"/>
  <c r="B44" i="171"/>
  <c r="B64" i="171"/>
  <c r="B3" i="171"/>
  <c r="B28" i="171"/>
  <c r="B75" i="171"/>
  <c r="B60" i="171"/>
  <c r="B52" i="171"/>
  <c r="B66" i="171"/>
  <c r="B15" i="171"/>
  <c r="B40" i="171"/>
  <c r="B21" i="171"/>
  <c r="B55" i="171"/>
  <c r="B72" i="171"/>
  <c r="B36" i="171"/>
  <c r="B56" i="171"/>
  <c r="B74" i="171"/>
  <c r="B10" i="171"/>
  <c r="B35" i="171"/>
  <c r="B53" i="171"/>
  <c r="B50" i="171"/>
  <c r="B70" i="171"/>
  <c r="B76" i="171"/>
  <c r="B26" i="171"/>
  <c r="B46" i="171"/>
  <c r="B5" i="171"/>
  <c r="B30" i="171"/>
  <c r="B13" i="171"/>
  <c r="B22" i="171"/>
  <c r="B25" i="171"/>
  <c r="B45" i="171"/>
  <c r="B65" i="171"/>
  <c r="B41" i="171"/>
  <c r="B73" i="171"/>
  <c r="B38" i="171"/>
  <c r="B27" i="171"/>
  <c r="B71" i="171"/>
  <c r="B47" i="171"/>
  <c r="B51" i="171"/>
  <c r="B20" i="171"/>
  <c r="V4" i="171"/>
  <c r="V24" i="171"/>
  <c r="V44" i="171"/>
  <c r="V64" i="171"/>
  <c r="V3" i="171"/>
  <c r="V28" i="171"/>
  <c r="V53" i="171"/>
  <c r="V73" i="171"/>
  <c r="V75" i="171"/>
  <c r="V22" i="171"/>
  <c r="V47" i="171"/>
  <c r="V72" i="171"/>
  <c r="V23" i="171"/>
  <c r="V21" i="171"/>
  <c r="V19" i="171"/>
  <c r="V39" i="171"/>
  <c r="V59" i="171"/>
  <c r="V48" i="171"/>
  <c r="V68" i="171"/>
  <c r="V17" i="171"/>
  <c r="V42" i="171"/>
  <c r="V67" i="171"/>
  <c r="V11" i="171"/>
  <c r="V14" i="171"/>
  <c r="V34" i="171"/>
  <c r="V54" i="171"/>
  <c r="V43" i="171"/>
  <c r="V63" i="171"/>
  <c r="V12" i="171"/>
  <c r="V37" i="171"/>
  <c r="V62" i="171"/>
  <c r="V13" i="171"/>
  <c r="V38" i="171"/>
  <c r="V36" i="171"/>
  <c r="V6" i="171"/>
  <c r="V9" i="171"/>
  <c r="V29" i="171"/>
  <c r="V49" i="171"/>
  <c r="V69" i="171"/>
  <c r="V8" i="171"/>
  <c r="V33" i="171"/>
  <c r="V78" i="171"/>
  <c r="V41" i="171"/>
  <c r="V45" i="171"/>
  <c r="V65" i="171"/>
  <c r="V18" i="171"/>
  <c r="V27" i="171"/>
  <c r="V16" i="171"/>
  <c r="V57" i="171"/>
  <c r="V31" i="171"/>
  <c r="V71" i="171"/>
  <c r="V20" i="171"/>
  <c r="V51" i="171"/>
  <c r="V77" i="171"/>
  <c r="V60" i="171"/>
  <c r="V32" i="171"/>
  <c r="V52" i="171"/>
  <c r="V15" i="171"/>
  <c r="V40" i="171"/>
  <c r="V66" i="171"/>
  <c r="V55" i="171"/>
  <c r="V56" i="171"/>
  <c r="V10" i="171"/>
  <c r="V35" i="171"/>
  <c r="V7" i="171"/>
  <c r="V74" i="171"/>
  <c r="V58" i="171"/>
  <c r="V26" i="171"/>
  <c r="V46" i="171"/>
  <c r="V5" i="171"/>
  <c r="V30" i="171"/>
  <c r="V50" i="171"/>
  <c r="V70" i="171"/>
  <c r="V76" i="171"/>
  <c r="V61" i="171"/>
  <c r="V25" i="171"/>
  <c r="BS95" i="190"/>
  <c r="BS101" i="188"/>
  <c r="BS103" i="188"/>
  <c r="U13" i="171"/>
  <c r="U38" i="171"/>
  <c r="U48" i="171"/>
  <c r="U68" i="171"/>
  <c r="U22" i="171"/>
  <c r="U78" i="171"/>
  <c r="U62" i="171"/>
  <c r="U77" i="171"/>
  <c r="U41" i="171"/>
  <c r="U66" i="171"/>
  <c r="U21" i="171"/>
  <c r="U33" i="171"/>
  <c r="U75" i="171"/>
  <c r="U8" i="171"/>
  <c r="U17" i="171"/>
  <c r="U42" i="171"/>
  <c r="U57" i="171"/>
  <c r="U3" i="171"/>
  <c r="U12" i="171"/>
  <c r="U37" i="171"/>
  <c r="U31" i="171"/>
  <c r="U58" i="171"/>
  <c r="U23" i="171"/>
  <c r="U52" i="171"/>
  <c r="U72" i="171"/>
  <c r="U11" i="171"/>
  <c r="U7" i="171"/>
  <c r="U32" i="171"/>
  <c r="U18" i="171"/>
  <c r="U53" i="171"/>
  <c r="U73" i="171"/>
  <c r="U6" i="171"/>
  <c r="U27" i="171"/>
  <c r="U25" i="171"/>
  <c r="U71" i="171"/>
  <c r="U49" i="171"/>
  <c r="U69" i="171"/>
  <c r="U45" i="171"/>
  <c r="U65" i="171"/>
  <c r="U4" i="171"/>
  <c r="U29" i="171"/>
  <c r="U20" i="171"/>
  <c r="U36" i="171"/>
  <c r="U46" i="171"/>
  <c r="U64" i="171"/>
  <c r="U28" i="171"/>
  <c r="U56" i="171"/>
  <c r="U60" i="171"/>
  <c r="U24" i="171"/>
  <c r="U15" i="171"/>
  <c r="U40" i="171"/>
  <c r="U63" i="171"/>
  <c r="U16" i="171"/>
  <c r="U43" i="171"/>
  <c r="U19" i="171"/>
  <c r="U44" i="171"/>
  <c r="U59" i="171"/>
  <c r="U26" i="171"/>
  <c r="U10" i="171"/>
  <c r="U35" i="171"/>
  <c r="U55" i="171"/>
  <c r="U67" i="171"/>
  <c r="U14" i="171"/>
  <c r="U39" i="171"/>
  <c r="U5" i="171"/>
  <c r="U30" i="171"/>
  <c r="U54" i="171"/>
  <c r="U61" i="171"/>
  <c r="U50" i="171"/>
  <c r="U70" i="171"/>
  <c r="U47" i="171"/>
  <c r="U51" i="171"/>
  <c r="U76" i="171"/>
  <c r="U74" i="171"/>
  <c r="U9" i="171"/>
  <c r="U34" i="171"/>
  <c r="O27" i="171"/>
  <c r="O52" i="171"/>
  <c r="O21" i="171"/>
  <c r="O77" i="171"/>
  <c r="O5" i="171"/>
  <c r="O30" i="171"/>
  <c r="O55" i="171"/>
  <c r="O41" i="171"/>
  <c r="O61" i="171"/>
  <c r="O22" i="171"/>
  <c r="O47" i="171"/>
  <c r="O72" i="171"/>
  <c r="O16" i="171"/>
  <c r="O17" i="171"/>
  <c r="O42" i="171"/>
  <c r="O67" i="171"/>
  <c r="O11" i="171"/>
  <c r="O36" i="171"/>
  <c r="O20" i="171"/>
  <c r="O45" i="171"/>
  <c r="O70" i="171"/>
  <c r="O4" i="171"/>
  <c r="O74" i="171"/>
  <c r="O12" i="171"/>
  <c r="O37" i="171"/>
  <c r="O62" i="171"/>
  <c r="O6" i="171"/>
  <c r="O31" i="171"/>
  <c r="O51" i="171"/>
  <c r="O71" i="171"/>
  <c r="O15" i="171"/>
  <c r="O40" i="171"/>
  <c r="O65" i="171"/>
  <c r="O7" i="171"/>
  <c r="O32" i="171"/>
  <c r="O57" i="171"/>
  <c r="O9" i="171"/>
  <c r="O34" i="171"/>
  <c r="O49" i="171"/>
  <c r="O25" i="171"/>
  <c r="O60" i="171"/>
  <c r="O3" i="171"/>
  <c r="O28" i="171"/>
  <c r="O26" i="171"/>
  <c r="O64" i="171"/>
  <c r="O53" i="171"/>
  <c r="O73" i="171"/>
  <c r="O29" i="171"/>
  <c r="O46" i="171"/>
  <c r="O10" i="171"/>
  <c r="O35" i="171"/>
  <c r="O56" i="171"/>
  <c r="O50" i="171"/>
  <c r="O44" i="171"/>
  <c r="O23" i="171"/>
  <c r="O24" i="171"/>
  <c r="O59" i="171"/>
  <c r="O48" i="171"/>
  <c r="O68" i="171"/>
  <c r="O76" i="171"/>
  <c r="O18" i="171"/>
  <c r="O78" i="171"/>
  <c r="O75" i="171"/>
  <c r="O19" i="171"/>
  <c r="O43" i="171"/>
  <c r="O63" i="171"/>
  <c r="O13" i="171"/>
  <c r="O66" i="171"/>
  <c r="O54" i="171"/>
  <c r="O14" i="171"/>
  <c r="O39" i="171"/>
  <c r="O69" i="171"/>
  <c r="O8" i="171"/>
  <c r="O33" i="171"/>
  <c r="O58" i="171"/>
  <c r="O38" i="171"/>
  <c r="BW95" i="190"/>
  <c r="BW101" i="188"/>
  <c r="BW103" i="188"/>
  <c r="AF6" i="171"/>
  <c r="AF26" i="171"/>
  <c r="AF15" i="171"/>
  <c r="AF40" i="171"/>
  <c r="AF56" i="171"/>
  <c r="AF19" i="171"/>
  <c r="AF21" i="171"/>
  <c r="AF60" i="171"/>
  <c r="AF10" i="171"/>
  <c r="AF35" i="171"/>
  <c r="AF51" i="171"/>
  <c r="AF71" i="171"/>
  <c r="AF76" i="171"/>
  <c r="AF54" i="171"/>
  <c r="AF5" i="171"/>
  <c r="AF30" i="171"/>
  <c r="AF55" i="171"/>
  <c r="AF49" i="171"/>
  <c r="AF36" i="171"/>
  <c r="AF46" i="171"/>
  <c r="AF66" i="171"/>
  <c r="AF74" i="171"/>
  <c r="AF9" i="171"/>
  <c r="AF29" i="171"/>
  <c r="AF11" i="171"/>
  <c r="AF25" i="171"/>
  <c r="AF50" i="171"/>
  <c r="AF70" i="171"/>
  <c r="AF77" i="171"/>
  <c r="AF31" i="171"/>
  <c r="AF61" i="171"/>
  <c r="AF4" i="171"/>
  <c r="AF24" i="171"/>
  <c r="AF65" i="171"/>
  <c r="AF20" i="171"/>
  <c r="AF59" i="171"/>
  <c r="AF13" i="171"/>
  <c r="AF38" i="171"/>
  <c r="AF12" i="171"/>
  <c r="AF37" i="171"/>
  <c r="AF62" i="171"/>
  <c r="AF44" i="171"/>
  <c r="AF53" i="171"/>
  <c r="AF73" i="171"/>
  <c r="AF78" i="171"/>
  <c r="AF8" i="171"/>
  <c r="AF33" i="171"/>
  <c r="AF7" i="171"/>
  <c r="AF32" i="171"/>
  <c r="AF57" i="171"/>
  <c r="AF64" i="171"/>
  <c r="AF41" i="171"/>
  <c r="AF3" i="171"/>
  <c r="AF28" i="171"/>
  <c r="AF48" i="171"/>
  <c r="AF68" i="171"/>
  <c r="AF16" i="171"/>
  <c r="AF75" i="171"/>
  <c r="AF27" i="171"/>
  <c r="AF52" i="171"/>
  <c r="AF23" i="171"/>
  <c r="AF63" i="171"/>
  <c r="AF22" i="171"/>
  <c r="AF47" i="171"/>
  <c r="AF72" i="171"/>
  <c r="AF69" i="171"/>
  <c r="AF34" i="171"/>
  <c r="AF45" i="171"/>
  <c r="AF39" i="171"/>
  <c r="AF18" i="171"/>
  <c r="AF43" i="171"/>
  <c r="AF17" i="171"/>
  <c r="AF42" i="171"/>
  <c r="AF67" i="171"/>
  <c r="AF14" i="171"/>
  <c r="AF58" i="171"/>
  <c r="V95" i="190"/>
  <c r="V101" i="188"/>
  <c r="V103" i="188"/>
  <c r="BC95" i="190"/>
  <c r="BC101" i="188"/>
  <c r="BC103" i="188"/>
  <c r="AJ22" i="171"/>
  <c r="AJ11" i="171"/>
  <c r="AJ36" i="171"/>
  <c r="AJ57" i="171"/>
  <c r="AJ20" i="171"/>
  <c r="AJ17" i="171"/>
  <c r="AJ42" i="171"/>
  <c r="AJ77" i="171"/>
  <c r="AJ61" i="171"/>
  <c r="AJ6" i="171"/>
  <c r="AJ31" i="171"/>
  <c r="AJ52" i="171"/>
  <c r="AJ72" i="171"/>
  <c r="AJ50" i="171"/>
  <c r="AJ26" i="171"/>
  <c r="AJ56" i="171"/>
  <c r="AJ75" i="171"/>
  <c r="AJ45" i="171"/>
  <c r="AJ70" i="171"/>
  <c r="AJ32" i="171"/>
  <c r="AJ47" i="171"/>
  <c r="AJ67" i="171"/>
  <c r="AJ10" i="171"/>
  <c r="AJ30" i="171"/>
  <c r="AJ21" i="171"/>
  <c r="AJ46" i="171"/>
  <c r="AJ51" i="171"/>
  <c r="AJ71" i="171"/>
  <c r="AJ7" i="171"/>
  <c r="AJ27" i="171"/>
  <c r="AJ62" i="171"/>
  <c r="AJ5" i="171"/>
  <c r="AJ25" i="171"/>
  <c r="AJ66" i="171"/>
  <c r="AJ74" i="171"/>
  <c r="AJ65" i="171"/>
  <c r="AJ9" i="171"/>
  <c r="AJ34" i="171"/>
  <c r="AJ8" i="171"/>
  <c r="AJ33" i="171"/>
  <c r="AJ58" i="171"/>
  <c r="AJ16" i="171"/>
  <c r="AJ54" i="171"/>
  <c r="AJ4" i="171"/>
  <c r="AJ29" i="171"/>
  <c r="AJ3" i="171"/>
  <c r="AJ28" i="171"/>
  <c r="AJ53" i="171"/>
  <c r="AJ78" i="171"/>
  <c r="AJ35" i="171"/>
  <c r="AJ24" i="171"/>
  <c r="AJ49" i="171"/>
  <c r="AJ69" i="171"/>
  <c r="AJ40" i="171"/>
  <c r="AJ23" i="171"/>
  <c r="AJ48" i="171"/>
  <c r="AJ73" i="171"/>
  <c r="AJ41" i="171"/>
  <c r="AJ15" i="171"/>
  <c r="AJ37" i="171"/>
  <c r="AJ55" i="171"/>
  <c r="AJ19" i="171"/>
  <c r="AJ60" i="171"/>
  <c r="AJ76" i="171"/>
  <c r="AJ44" i="171"/>
  <c r="AJ64" i="171"/>
  <c r="AJ18" i="171"/>
  <c r="AJ43" i="171"/>
  <c r="AJ68" i="171"/>
  <c r="AJ12" i="171"/>
  <c r="AJ14" i="171"/>
  <c r="AJ39" i="171"/>
  <c r="AJ13" i="171"/>
  <c r="AJ38" i="171"/>
  <c r="AJ63" i="171"/>
  <c r="AJ59" i="171"/>
  <c r="BW74" i="171"/>
  <c r="BW75" i="171"/>
  <c r="BW73" i="171"/>
  <c r="BW76" i="171"/>
  <c r="BW17" i="171"/>
  <c r="BW42" i="171"/>
  <c r="BW67" i="171"/>
  <c r="BW11" i="171"/>
  <c r="BW20" i="171"/>
  <c r="BW45" i="171"/>
  <c r="BW70" i="171"/>
  <c r="BW36" i="171"/>
  <c r="BW56" i="171"/>
  <c r="BW12" i="171"/>
  <c r="BW37" i="171"/>
  <c r="BW62" i="171"/>
  <c r="BW6" i="171"/>
  <c r="BW31" i="171"/>
  <c r="BW7" i="171"/>
  <c r="BW32" i="171"/>
  <c r="BW57" i="171"/>
  <c r="BW26" i="171"/>
  <c r="BW10" i="171"/>
  <c r="BW35" i="171"/>
  <c r="BW60" i="171"/>
  <c r="BW27" i="171"/>
  <c r="BW52" i="171"/>
  <c r="BW21" i="171"/>
  <c r="BW46" i="171"/>
  <c r="BW66" i="171"/>
  <c r="BW5" i="171"/>
  <c r="BW30" i="171"/>
  <c r="BW55" i="171"/>
  <c r="BW22" i="171"/>
  <c r="BW47" i="171"/>
  <c r="BW72" i="171"/>
  <c r="BW24" i="171"/>
  <c r="BW44" i="171"/>
  <c r="BW18" i="171"/>
  <c r="BW16" i="171"/>
  <c r="BW61" i="171"/>
  <c r="BW59" i="171"/>
  <c r="BW48" i="171"/>
  <c r="BW68" i="171"/>
  <c r="BW51" i="171"/>
  <c r="BW19" i="171"/>
  <c r="BW78" i="171"/>
  <c r="BW13" i="171"/>
  <c r="BW77" i="171"/>
  <c r="BW14" i="171"/>
  <c r="BW39" i="171"/>
  <c r="BW43" i="171"/>
  <c r="BW63" i="171"/>
  <c r="BW40" i="171"/>
  <c r="BW54" i="171"/>
  <c r="BW8" i="171"/>
  <c r="BW33" i="171"/>
  <c r="BW25" i="171"/>
  <c r="BW71" i="171"/>
  <c r="BW9" i="171"/>
  <c r="BW34" i="171"/>
  <c r="BW38" i="171"/>
  <c r="BW58" i="171"/>
  <c r="BW15" i="171"/>
  <c r="BW69" i="171"/>
  <c r="BW65" i="171"/>
  <c r="BW3" i="171"/>
  <c r="BW28" i="171"/>
  <c r="BW4" i="171"/>
  <c r="BW49" i="171"/>
  <c r="BW41" i="171"/>
  <c r="BW50" i="171"/>
  <c r="BW29" i="171"/>
  <c r="BW64" i="171"/>
  <c r="BW23" i="171"/>
  <c r="BW53" i="171"/>
  <c r="M95" i="190"/>
  <c r="M101" i="188"/>
  <c r="M103" i="188"/>
  <c r="X34" i="171"/>
  <c r="X9" i="171"/>
  <c r="X23" i="171"/>
  <c r="X48" i="171"/>
  <c r="X54" i="171"/>
  <c r="X78" i="171"/>
  <c r="X17" i="171"/>
  <c r="X29" i="171"/>
  <c r="X58" i="171"/>
  <c r="X76" i="171"/>
  <c r="X18" i="171"/>
  <c r="X43" i="171"/>
  <c r="X49" i="171"/>
  <c r="X69" i="171"/>
  <c r="X37" i="171"/>
  <c r="X62" i="171"/>
  <c r="X13" i="171"/>
  <c r="X38" i="171"/>
  <c r="X53" i="171"/>
  <c r="X73" i="171"/>
  <c r="X4" i="171"/>
  <c r="X75" i="171"/>
  <c r="X57" i="171"/>
  <c r="X19" i="171"/>
  <c r="X44" i="171"/>
  <c r="X64" i="171"/>
  <c r="X32" i="171"/>
  <c r="X7" i="171"/>
  <c r="X27" i="171"/>
  <c r="X8" i="171"/>
  <c r="X33" i="171"/>
  <c r="X68" i="171"/>
  <c r="X14" i="171"/>
  <c r="X39" i="171"/>
  <c r="X59" i="171"/>
  <c r="X22" i="171"/>
  <c r="X63" i="171"/>
  <c r="X21" i="171"/>
  <c r="X20" i="171"/>
  <c r="X45" i="171"/>
  <c r="X70" i="171"/>
  <c r="X47" i="171"/>
  <c r="X77" i="171"/>
  <c r="X74" i="171"/>
  <c r="X51" i="171"/>
  <c r="X71" i="171"/>
  <c r="X16" i="171"/>
  <c r="X41" i="171"/>
  <c r="X15" i="171"/>
  <c r="X40" i="171"/>
  <c r="X65" i="171"/>
  <c r="X67" i="171"/>
  <c r="X24" i="171"/>
  <c r="X11" i="171"/>
  <c r="X36" i="171"/>
  <c r="X46" i="171"/>
  <c r="X66" i="171"/>
  <c r="X10" i="171"/>
  <c r="X35" i="171"/>
  <c r="X60" i="171"/>
  <c r="X52" i="171"/>
  <c r="X6" i="171"/>
  <c r="X31" i="171"/>
  <c r="X3" i="171"/>
  <c r="X28" i="171"/>
  <c r="X61" i="171"/>
  <c r="X5" i="171"/>
  <c r="X30" i="171"/>
  <c r="X55" i="171"/>
  <c r="X42" i="171"/>
  <c r="X72" i="171"/>
  <c r="X12" i="171"/>
  <c r="X26" i="171"/>
  <c r="X25" i="171"/>
  <c r="X50" i="171"/>
  <c r="X56" i="171"/>
  <c r="E95" i="190"/>
  <c r="E101" i="188"/>
  <c r="E103" i="188"/>
  <c r="AI95" i="190"/>
  <c r="AI101" i="188"/>
  <c r="AI103" i="188"/>
  <c r="BR16" i="171"/>
  <c r="BR36" i="171"/>
  <c r="BR56" i="171"/>
  <c r="BR5" i="171"/>
  <c r="BR30" i="171"/>
  <c r="BR45" i="171"/>
  <c r="BR65" i="171"/>
  <c r="BR58" i="171"/>
  <c r="BR74" i="171"/>
  <c r="BR24" i="171"/>
  <c r="BR49" i="171"/>
  <c r="BR8" i="171"/>
  <c r="BR25" i="171"/>
  <c r="BR23" i="171"/>
  <c r="BR11" i="171"/>
  <c r="BR31" i="171"/>
  <c r="BR51" i="171"/>
  <c r="BR71" i="171"/>
  <c r="BR60" i="171"/>
  <c r="BR19" i="171"/>
  <c r="BR44" i="171"/>
  <c r="BR69" i="171"/>
  <c r="BR3" i="171"/>
  <c r="BR6" i="171"/>
  <c r="BR26" i="171"/>
  <c r="BR46" i="171"/>
  <c r="BR66" i="171"/>
  <c r="BR55" i="171"/>
  <c r="BR76" i="171"/>
  <c r="BR14" i="171"/>
  <c r="BR39" i="171"/>
  <c r="BR64" i="171"/>
  <c r="BR15" i="171"/>
  <c r="BR40" i="171"/>
  <c r="BR13" i="171"/>
  <c r="BR38" i="171"/>
  <c r="BR21" i="171"/>
  <c r="BR41" i="171"/>
  <c r="BR61" i="171"/>
  <c r="BR10" i="171"/>
  <c r="BR35" i="171"/>
  <c r="BR4" i="171"/>
  <c r="BR57" i="171"/>
  <c r="BR48" i="171"/>
  <c r="BR22" i="171"/>
  <c r="BR9" i="171"/>
  <c r="BR63" i="171"/>
  <c r="BR52" i="171"/>
  <c r="BR72" i="171"/>
  <c r="BR70" i="171"/>
  <c r="BR17" i="171"/>
  <c r="BR20" i="171"/>
  <c r="BR75" i="171"/>
  <c r="BR53" i="171"/>
  <c r="BR78" i="171"/>
  <c r="BR47" i="171"/>
  <c r="BR67" i="171"/>
  <c r="BR59" i="171"/>
  <c r="BR28" i="171"/>
  <c r="BR12" i="171"/>
  <c r="BR37" i="171"/>
  <c r="BR73" i="171"/>
  <c r="BR34" i="171"/>
  <c r="BR7" i="171"/>
  <c r="BR32" i="171"/>
  <c r="BR42" i="171"/>
  <c r="BR62" i="171"/>
  <c r="BR29" i="171"/>
  <c r="BR54" i="171"/>
  <c r="BR18" i="171"/>
  <c r="BR50" i="171"/>
  <c r="BR33" i="171"/>
  <c r="BR68" i="171"/>
  <c r="BR77" i="171"/>
  <c r="BR43" i="171"/>
  <c r="BR27" i="171"/>
  <c r="BE27" i="171"/>
  <c r="BE57" i="171"/>
  <c r="BE11" i="171"/>
  <c r="BE36" i="171"/>
  <c r="BE51" i="171"/>
  <c r="BE71" i="171"/>
  <c r="BE30" i="171"/>
  <c r="BE55" i="171"/>
  <c r="BE10" i="171"/>
  <c r="BE22" i="171"/>
  <c r="BE6" i="171"/>
  <c r="BE31" i="171"/>
  <c r="BE75" i="171"/>
  <c r="BE66" i="171"/>
  <c r="BE26" i="171"/>
  <c r="BE78" i="171"/>
  <c r="BE47" i="171"/>
  <c r="BE67" i="171"/>
  <c r="BE12" i="171"/>
  <c r="BE37" i="171"/>
  <c r="BE61" i="171"/>
  <c r="BE20" i="171"/>
  <c r="BE21" i="171"/>
  <c r="BE32" i="171"/>
  <c r="BE42" i="171"/>
  <c r="BE62" i="171"/>
  <c r="BE7" i="171"/>
  <c r="BE15" i="171"/>
  <c r="BE14" i="171"/>
  <c r="BE39" i="171"/>
  <c r="BE65" i="171"/>
  <c r="BE58" i="171"/>
  <c r="BE54" i="171"/>
  <c r="BE5" i="171"/>
  <c r="BE56" i="171"/>
  <c r="BE18" i="171"/>
  <c r="BE43" i="171"/>
  <c r="BE9" i="171"/>
  <c r="BE34" i="171"/>
  <c r="BE16" i="171"/>
  <c r="BE25" i="171"/>
  <c r="BE74" i="171"/>
  <c r="BE53" i="171"/>
  <c r="BE73" i="171"/>
  <c r="BE40" i="171"/>
  <c r="BE49" i="171"/>
  <c r="BE69" i="171"/>
  <c r="BE13" i="171"/>
  <c r="BE38" i="171"/>
  <c r="BE4" i="171"/>
  <c r="BE29" i="171"/>
  <c r="BE46" i="171"/>
  <c r="BE50" i="171"/>
  <c r="BE60" i="171"/>
  <c r="BE17" i="171"/>
  <c r="BE8" i="171"/>
  <c r="BE33" i="171"/>
  <c r="BE48" i="171"/>
  <c r="BE68" i="171"/>
  <c r="BE24" i="171"/>
  <c r="BE44" i="171"/>
  <c r="BE64" i="171"/>
  <c r="BE41" i="171"/>
  <c r="BE70" i="171"/>
  <c r="BE76" i="171"/>
  <c r="BE3" i="171"/>
  <c r="BE28" i="171"/>
  <c r="BE19" i="171"/>
  <c r="BE63" i="171"/>
  <c r="BE59" i="171"/>
  <c r="BE72" i="171"/>
  <c r="BE45" i="171"/>
  <c r="BE52" i="171"/>
  <c r="BE77" i="171"/>
  <c r="BE35" i="171"/>
  <c r="BE23" i="171"/>
  <c r="F95" i="190"/>
  <c r="F101" i="188"/>
  <c r="F103" i="188"/>
  <c r="AV35" i="171"/>
  <c r="AV10" i="171"/>
  <c r="AV24" i="171"/>
  <c r="AV49" i="171"/>
  <c r="AV60" i="171"/>
  <c r="AV3" i="171"/>
  <c r="AV23" i="171"/>
  <c r="AV30" i="171"/>
  <c r="AV64" i="171"/>
  <c r="AV19" i="171"/>
  <c r="AV44" i="171"/>
  <c r="AV55" i="171"/>
  <c r="AV38" i="171"/>
  <c r="AV63" i="171"/>
  <c r="AV74" i="171"/>
  <c r="AV5" i="171"/>
  <c r="AV14" i="171"/>
  <c r="AV39" i="171"/>
  <c r="AV59" i="171"/>
  <c r="AV33" i="171"/>
  <c r="AV58" i="171"/>
  <c r="AV20" i="171"/>
  <c r="AV50" i="171"/>
  <c r="AV70" i="171"/>
  <c r="AV13" i="171"/>
  <c r="AV9" i="171"/>
  <c r="AV34" i="171"/>
  <c r="AV76" i="171"/>
  <c r="AV54" i="171"/>
  <c r="AV15" i="171"/>
  <c r="AV40" i="171"/>
  <c r="AV45" i="171"/>
  <c r="AV65" i="171"/>
  <c r="AV8" i="171"/>
  <c r="AV28" i="171"/>
  <c r="AV69" i="171"/>
  <c r="AV75" i="171"/>
  <c r="AV77" i="171"/>
  <c r="AV48" i="171"/>
  <c r="AV78" i="171"/>
  <c r="AV22" i="171"/>
  <c r="AV21" i="171"/>
  <c r="AV46" i="171"/>
  <c r="AV71" i="171"/>
  <c r="AV57" i="171"/>
  <c r="AV25" i="171"/>
  <c r="AV68" i="171"/>
  <c r="AV17" i="171"/>
  <c r="AV42" i="171"/>
  <c r="AV16" i="171"/>
  <c r="AV41" i="171"/>
  <c r="AV66" i="171"/>
  <c r="AV53" i="171"/>
  <c r="AV12" i="171"/>
  <c r="AV37" i="171"/>
  <c r="AV52" i="171"/>
  <c r="AV72" i="171"/>
  <c r="AV18" i="171"/>
  <c r="AV4" i="171"/>
  <c r="AV29" i="171"/>
  <c r="AV11" i="171"/>
  <c r="AV36" i="171"/>
  <c r="AV61" i="171"/>
  <c r="AV73" i="171"/>
  <c r="AV43" i="171"/>
  <c r="AV7" i="171"/>
  <c r="AV32" i="171"/>
  <c r="AV47" i="171"/>
  <c r="AV67" i="171"/>
  <c r="AV6" i="171"/>
  <c r="AV31" i="171"/>
  <c r="AV56" i="171"/>
  <c r="AV27" i="171"/>
  <c r="AV26" i="171"/>
  <c r="AV51" i="171"/>
  <c r="AV62" i="171"/>
  <c r="BD27" i="171"/>
  <c r="BD74" i="171"/>
  <c r="BD16" i="171"/>
  <c r="BD41" i="171"/>
  <c r="BD62" i="171"/>
  <c r="BD5" i="171"/>
  <c r="BD25" i="171"/>
  <c r="BD22" i="171"/>
  <c r="BD66" i="171"/>
  <c r="BD11" i="171"/>
  <c r="BD36" i="171"/>
  <c r="BD57" i="171"/>
  <c r="BD55" i="171"/>
  <c r="BD77" i="171"/>
  <c r="BD6" i="171"/>
  <c r="BD31" i="171"/>
  <c r="BD61" i="171"/>
  <c r="BD50" i="171"/>
  <c r="BD12" i="171"/>
  <c r="BD37" i="171"/>
  <c r="BD52" i="171"/>
  <c r="BD72" i="171"/>
  <c r="BD15" i="171"/>
  <c r="BD26" i="171"/>
  <c r="BD56" i="171"/>
  <c r="BD75" i="171"/>
  <c r="BD32" i="171"/>
  <c r="BD47" i="171"/>
  <c r="BD67" i="171"/>
  <c r="BD10" i="171"/>
  <c r="BD30" i="171"/>
  <c r="BD7" i="171"/>
  <c r="BD51" i="171"/>
  <c r="BD71" i="171"/>
  <c r="BD17" i="171"/>
  <c r="BD45" i="171"/>
  <c r="BD14" i="171"/>
  <c r="BD39" i="171"/>
  <c r="BD13" i="171"/>
  <c r="BD38" i="171"/>
  <c r="BD63" i="171"/>
  <c r="BD42" i="171"/>
  <c r="BD59" i="171"/>
  <c r="BD65" i="171"/>
  <c r="BD9" i="171"/>
  <c r="BD34" i="171"/>
  <c r="BD8" i="171"/>
  <c r="BD33" i="171"/>
  <c r="BD58" i="171"/>
  <c r="BD4" i="171"/>
  <c r="BD29" i="171"/>
  <c r="BD54" i="171"/>
  <c r="BD3" i="171"/>
  <c r="BD28" i="171"/>
  <c r="BD53" i="171"/>
  <c r="BD78" i="171"/>
  <c r="BD35" i="171"/>
  <c r="BD46" i="171"/>
  <c r="BD70" i="171"/>
  <c r="BD24" i="171"/>
  <c r="BD40" i="171"/>
  <c r="BD49" i="171"/>
  <c r="BD69" i="171"/>
  <c r="BD23" i="171"/>
  <c r="BD48" i="171"/>
  <c r="BD73" i="171"/>
  <c r="BD20" i="171"/>
  <c r="BD21" i="171"/>
  <c r="BD19" i="171"/>
  <c r="BD60" i="171"/>
  <c r="BD18" i="171"/>
  <c r="BD43" i="171"/>
  <c r="BD68" i="171"/>
  <c r="BD76" i="171"/>
  <c r="BD44" i="171"/>
  <c r="BD64" i="171"/>
  <c r="N95" i="190"/>
  <c r="N101" i="188"/>
  <c r="N103" i="188"/>
  <c r="BR95" i="190"/>
  <c r="BR101" i="188"/>
  <c r="BR103" i="188"/>
  <c r="BM95" i="190"/>
  <c r="BM101" i="188"/>
  <c r="BM103" i="188"/>
  <c r="BE95" i="190"/>
  <c r="BE101" i="188"/>
  <c r="BE103" i="188"/>
  <c r="CB95" i="170"/>
  <c r="CB101" i="168"/>
  <c r="CB107" i="168"/>
  <c r="CB102" i="168"/>
  <c r="BI23" i="171"/>
  <c r="BI58" i="171"/>
  <c r="BI7" i="171"/>
  <c r="BI32" i="171"/>
  <c r="BI52" i="171"/>
  <c r="BI72" i="171"/>
  <c r="BI26" i="171"/>
  <c r="BI51" i="171"/>
  <c r="BI11" i="171"/>
  <c r="BI18" i="171"/>
  <c r="BI27" i="171"/>
  <c r="BI67" i="171"/>
  <c r="BI22" i="171"/>
  <c r="BI48" i="171"/>
  <c r="BI68" i="171"/>
  <c r="BI33" i="171"/>
  <c r="BI78" i="171"/>
  <c r="BI62" i="171"/>
  <c r="BI77" i="171"/>
  <c r="BI21" i="171"/>
  <c r="BI8" i="171"/>
  <c r="BI17" i="171"/>
  <c r="BI42" i="171"/>
  <c r="BI75" i="171"/>
  <c r="BI28" i="171"/>
  <c r="BI43" i="171"/>
  <c r="BI63" i="171"/>
  <c r="BI3" i="171"/>
  <c r="BI16" i="171"/>
  <c r="BI10" i="171"/>
  <c r="BI35" i="171"/>
  <c r="BI41" i="171"/>
  <c r="BI59" i="171"/>
  <c r="BI55" i="171"/>
  <c r="BI14" i="171"/>
  <c r="BI39" i="171"/>
  <c r="BI61" i="171"/>
  <c r="BI5" i="171"/>
  <c r="BI30" i="171"/>
  <c r="BI76" i="171"/>
  <c r="BI54" i="171"/>
  <c r="BI47" i="171"/>
  <c r="BI50" i="171"/>
  <c r="BI70" i="171"/>
  <c r="BI9" i="171"/>
  <c r="BI34" i="171"/>
  <c r="BI31" i="171"/>
  <c r="BI71" i="171"/>
  <c r="BI25" i="171"/>
  <c r="BI12" i="171"/>
  <c r="BI74" i="171"/>
  <c r="BI73" i="171"/>
  <c r="BI53" i="171"/>
  <c r="BI4" i="171"/>
  <c r="BI29" i="171"/>
  <c r="BI49" i="171"/>
  <c r="BI69" i="171"/>
  <c r="BI36" i="171"/>
  <c r="BI20" i="171"/>
  <c r="BI45" i="171"/>
  <c r="BI65" i="171"/>
  <c r="BI38" i="171"/>
  <c r="BI37" i="171"/>
  <c r="BI46" i="171"/>
  <c r="BI56" i="171"/>
  <c r="BI24" i="171"/>
  <c r="BI57" i="171"/>
  <c r="BI66" i="171"/>
  <c r="BI15" i="171"/>
  <c r="BI64" i="171"/>
  <c r="BI40" i="171"/>
  <c r="BI60" i="171"/>
  <c r="BI6" i="171"/>
  <c r="BI13" i="171"/>
  <c r="BI19" i="171"/>
  <c r="BI44" i="171"/>
  <c r="Y34" i="171"/>
  <c r="Y9" i="171"/>
  <c r="Y49" i="171"/>
  <c r="Y69" i="171"/>
  <c r="Y18" i="171"/>
  <c r="Y63" i="171"/>
  <c r="Y78" i="171"/>
  <c r="Y37" i="171"/>
  <c r="Y62" i="171"/>
  <c r="Y22" i="171"/>
  <c r="Y43" i="171"/>
  <c r="Y29" i="171"/>
  <c r="Y4" i="171"/>
  <c r="Y13" i="171"/>
  <c r="Y38" i="171"/>
  <c r="Y58" i="171"/>
  <c r="Y8" i="171"/>
  <c r="Y33" i="171"/>
  <c r="Y75" i="171"/>
  <c r="Y27" i="171"/>
  <c r="Y59" i="171"/>
  <c r="Y19" i="171"/>
  <c r="Y53" i="171"/>
  <c r="Y73" i="171"/>
  <c r="Y12" i="171"/>
  <c r="Y3" i="171"/>
  <c r="Y28" i="171"/>
  <c r="Y76" i="171"/>
  <c r="Y14" i="171"/>
  <c r="Y39" i="171"/>
  <c r="Y54" i="171"/>
  <c r="Y7" i="171"/>
  <c r="Y21" i="171"/>
  <c r="Y47" i="171"/>
  <c r="Y50" i="171"/>
  <c r="Y70" i="171"/>
  <c r="Y57" i="171"/>
  <c r="Y46" i="171"/>
  <c r="Y66" i="171"/>
  <c r="Y17" i="171"/>
  <c r="Y74" i="171"/>
  <c r="Y25" i="171"/>
  <c r="Y67" i="171"/>
  <c r="Y16" i="171"/>
  <c r="Y44" i="171"/>
  <c r="Y64" i="171"/>
  <c r="Y65" i="171"/>
  <c r="Y41" i="171"/>
  <c r="Y61" i="171"/>
  <c r="Y20" i="171"/>
  <c r="Y45" i="171"/>
  <c r="Y11" i="171"/>
  <c r="Y36" i="171"/>
  <c r="Y42" i="171"/>
  <c r="Y77" i="171"/>
  <c r="Y15" i="171"/>
  <c r="Y40" i="171"/>
  <c r="Y60" i="171"/>
  <c r="Y23" i="171"/>
  <c r="Y68" i="171"/>
  <c r="Y6" i="171"/>
  <c r="Y31" i="171"/>
  <c r="Y56" i="171"/>
  <c r="Y52" i="171"/>
  <c r="Y32" i="171"/>
  <c r="Y10" i="171"/>
  <c r="Y35" i="171"/>
  <c r="Y48" i="171"/>
  <c r="Y72" i="171"/>
  <c r="Y26" i="171"/>
  <c r="Y55" i="171"/>
  <c r="Y51" i="171"/>
  <c r="Y71" i="171"/>
  <c r="Y24" i="171"/>
  <c r="Y5" i="171"/>
  <c r="Y30" i="171"/>
  <c r="AL95" i="190"/>
  <c r="AL101" i="188"/>
  <c r="AL103" i="188"/>
  <c r="AK95" i="190"/>
  <c r="AK101" i="188"/>
  <c r="AK103" i="188"/>
  <c r="T13" i="171"/>
  <c r="T38" i="171"/>
  <c r="T27" i="171"/>
  <c r="T53" i="171"/>
  <c r="T73" i="171"/>
  <c r="T78" i="171"/>
  <c r="T16" i="171"/>
  <c r="T33" i="171"/>
  <c r="T57" i="171"/>
  <c r="T22" i="171"/>
  <c r="T47" i="171"/>
  <c r="T48" i="171"/>
  <c r="T68" i="171"/>
  <c r="T41" i="171"/>
  <c r="T66" i="171"/>
  <c r="T17" i="171"/>
  <c r="T42" i="171"/>
  <c r="T52" i="171"/>
  <c r="T72" i="171"/>
  <c r="T75" i="171"/>
  <c r="T36" i="171"/>
  <c r="T61" i="171"/>
  <c r="T23" i="171"/>
  <c r="T63" i="171"/>
  <c r="T6" i="171"/>
  <c r="T26" i="171"/>
  <c r="T12" i="171"/>
  <c r="T37" i="171"/>
  <c r="T67" i="171"/>
  <c r="T3" i="171"/>
  <c r="T18" i="171"/>
  <c r="T43" i="171"/>
  <c r="T58" i="171"/>
  <c r="T21" i="171"/>
  <c r="T62" i="171"/>
  <c r="T71" i="171"/>
  <c r="T25" i="171"/>
  <c r="T7" i="171"/>
  <c r="T32" i="171"/>
  <c r="T56" i="171"/>
  <c r="T24" i="171"/>
  <c r="T49" i="171"/>
  <c r="T11" i="171"/>
  <c r="T50" i="171"/>
  <c r="T70" i="171"/>
  <c r="T20" i="171"/>
  <c r="T76" i="171"/>
  <c r="T19" i="171"/>
  <c r="T44" i="171"/>
  <c r="T69" i="171"/>
  <c r="T8" i="171"/>
  <c r="T46" i="171"/>
  <c r="T15" i="171"/>
  <c r="T40" i="171"/>
  <c r="T45" i="171"/>
  <c r="T65" i="171"/>
  <c r="T14" i="171"/>
  <c r="T39" i="171"/>
  <c r="T64" i="171"/>
  <c r="T74" i="171"/>
  <c r="T10" i="171"/>
  <c r="T35" i="171"/>
  <c r="T60" i="171"/>
  <c r="T9" i="171"/>
  <c r="T34" i="171"/>
  <c r="T59" i="171"/>
  <c r="T77" i="171"/>
  <c r="T28" i="171"/>
  <c r="T51" i="171"/>
  <c r="T5" i="171"/>
  <c r="T30" i="171"/>
  <c r="T4" i="171"/>
  <c r="T29" i="171"/>
  <c r="T54" i="171"/>
  <c r="T31" i="171"/>
  <c r="T55" i="171"/>
  <c r="AO95" i="190"/>
  <c r="AO101" i="188"/>
  <c r="AO103" i="188"/>
  <c r="H25" i="171"/>
  <c r="H5" i="171"/>
  <c r="H14" i="171"/>
  <c r="H39" i="171"/>
  <c r="H50" i="171"/>
  <c r="H70" i="171"/>
  <c r="H13" i="171"/>
  <c r="H20" i="171"/>
  <c r="H54" i="171"/>
  <c r="H9" i="171"/>
  <c r="H34" i="171"/>
  <c r="H45" i="171"/>
  <c r="H65" i="171"/>
  <c r="H53" i="171"/>
  <c r="H4" i="171"/>
  <c r="H29" i="171"/>
  <c r="H69" i="171"/>
  <c r="H48" i="171"/>
  <c r="H73" i="171"/>
  <c r="H35" i="171"/>
  <c r="H60" i="171"/>
  <c r="H3" i="171"/>
  <c r="H23" i="171"/>
  <c r="H10" i="171"/>
  <c r="H24" i="171"/>
  <c r="H49" i="171"/>
  <c r="H64" i="171"/>
  <c r="H30" i="171"/>
  <c r="H55" i="171"/>
  <c r="H18" i="171"/>
  <c r="H74" i="171"/>
  <c r="H59" i="171"/>
  <c r="H33" i="171"/>
  <c r="H44" i="171"/>
  <c r="H38" i="171"/>
  <c r="H12" i="171"/>
  <c r="H37" i="171"/>
  <c r="H11" i="171"/>
  <c r="H36" i="171"/>
  <c r="H61" i="171"/>
  <c r="H47" i="171"/>
  <c r="H67" i="171"/>
  <c r="H43" i="171"/>
  <c r="H58" i="171"/>
  <c r="H7" i="171"/>
  <c r="H32" i="171"/>
  <c r="H76" i="171"/>
  <c r="H6" i="171"/>
  <c r="H31" i="171"/>
  <c r="H56" i="171"/>
  <c r="H19" i="171"/>
  <c r="H28" i="171"/>
  <c r="H63" i="171"/>
  <c r="H27" i="171"/>
  <c r="H62" i="171"/>
  <c r="H77" i="171"/>
  <c r="H26" i="171"/>
  <c r="H51" i="171"/>
  <c r="H75" i="171"/>
  <c r="H8" i="171"/>
  <c r="H22" i="171"/>
  <c r="H57" i="171"/>
  <c r="H21" i="171"/>
  <c r="H46" i="171"/>
  <c r="H71" i="171"/>
  <c r="H40" i="171"/>
  <c r="H78" i="171"/>
  <c r="H68" i="171"/>
  <c r="H17" i="171"/>
  <c r="H42" i="171"/>
  <c r="H16" i="171"/>
  <c r="H41" i="171"/>
  <c r="H66" i="171"/>
  <c r="H15" i="171"/>
  <c r="H52" i="171"/>
  <c r="H72" i="171"/>
  <c r="AH7" i="171"/>
  <c r="AH27" i="171"/>
  <c r="AH47" i="171"/>
  <c r="AH67" i="171"/>
  <c r="AH16" i="171"/>
  <c r="AH41" i="171"/>
  <c r="AH56" i="171"/>
  <c r="AH49" i="171"/>
  <c r="AH10" i="171"/>
  <c r="AH35" i="171"/>
  <c r="AH60" i="171"/>
  <c r="AH11" i="171"/>
  <c r="AH36" i="171"/>
  <c r="AH34" i="171"/>
  <c r="AH22" i="171"/>
  <c r="AH42" i="171"/>
  <c r="AH62" i="171"/>
  <c r="AH51" i="171"/>
  <c r="AH71" i="171"/>
  <c r="AH77" i="171"/>
  <c r="AH5" i="171"/>
  <c r="AH30" i="171"/>
  <c r="AH55" i="171"/>
  <c r="AH76" i="171"/>
  <c r="AH17" i="171"/>
  <c r="AH37" i="171"/>
  <c r="AH57" i="171"/>
  <c r="AH46" i="171"/>
  <c r="AH66" i="171"/>
  <c r="AH25" i="171"/>
  <c r="AH50" i="171"/>
  <c r="AH26" i="171"/>
  <c r="AH74" i="171"/>
  <c r="AH24" i="171"/>
  <c r="AH9" i="171"/>
  <c r="AH12" i="171"/>
  <c r="AH32" i="171"/>
  <c r="AH52" i="171"/>
  <c r="AH72" i="171"/>
  <c r="AH21" i="171"/>
  <c r="AH4" i="171"/>
  <c r="AH15" i="171"/>
  <c r="AH48" i="171"/>
  <c r="AH68" i="171"/>
  <c r="AH65" i="171"/>
  <c r="AH19" i="171"/>
  <c r="AH75" i="171"/>
  <c r="AH8" i="171"/>
  <c r="AH33" i="171"/>
  <c r="AH70" i="171"/>
  <c r="AH59" i="171"/>
  <c r="AH43" i="171"/>
  <c r="AH63" i="171"/>
  <c r="AH44" i="171"/>
  <c r="AH3" i="171"/>
  <c r="AH28" i="171"/>
  <c r="AH69" i="171"/>
  <c r="AH58" i="171"/>
  <c r="AH23" i="171"/>
  <c r="AH39" i="171"/>
  <c r="AH31" i="171"/>
  <c r="AH64" i="171"/>
  <c r="AH6" i="171"/>
  <c r="AH61" i="171"/>
  <c r="AH18" i="171"/>
  <c r="AH53" i="171"/>
  <c r="AH73" i="171"/>
  <c r="AH78" i="171"/>
  <c r="AH20" i="171"/>
  <c r="AH40" i="171"/>
  <c r="AH45" i="171"/>
  <c r="AH14" i="171"/>
  <c r="AH29" i="171"/>
  <c r="AH54" i="171"/>
  <c r="AH13" i="171"/>
  <c r="AH38" i="171"/>
  <c r="BP15" i="171"/>
  <c r="BP40" i="171"/>
  <c r="BP78" i="171"/>
  <c r="BP4" i="171"/>
  <c r="BP29" i="171"/>
  <c r="BP45" i="171"/>
  <c r="BP65" i="171"/>
  <c r="BP8" i="171"/>
  <c r="BP28" i="171"/>
  <c r="BP35" i="171"/>
  <c r="BP69" i="171"/>
  <c r="BP10" i="171"/>
  <c r="BP24" i="171"/>
  <c r="BP49" i="171"/>
  <c r="BP60" i="171"/>
  <c r="BP43" i="171"/>
  <c r="BP68" i="171"/>
  <c r="BP19" i="171"/>
  <c r="BP44" i="171"/>
  <c r="BP64" i="171"/>
  <c r="BP38" i="171"/>
  <c r="BP63" i="171"/>
  <c r="BP25" i="171"/>
  <c r="BP55" i="171"/>
  <c r="BP18" i="171"/>
  <c r="BP5" i="171"/>
  <c r="BP14" i="171"/>
  <c r="BP39" i="171"/>
  <c r="BP74" i="171"/>
  <c r="BP59" i="171"/>
  <c r="BP20" i="171"/>
  <c r="BP50" i="171"/>
  <c r="BP70" i="171"/>
  <c r="BP13" i="171"/>
  <c r="BP54" i="171"/>
  <c r="BP27" i="171"/>
  <c r="BP26" i="171"/>
  <c r="BP51" i="171"/>
  <c r="BP23" i="171"/>
  <c r="BP62" i="171"/>
  <c r="BP48" i="171"/>
  <c r="BP75" i="171"/>
  <c r="BP22" i="171"/>
  <c r="BP77" i="171"/>
  <c r="BP21" i="171"/>
  <c r="BP46" i="171"/>
  <c r="BP71" i="171"/>
  <c r="BP3" i="171"/>
  <c r="BP34" i="171"/>
  <c r="BP30" i="171"/>
  <c r="BP33" i="171"/>
  <c r="BP17" i="171"/>
  <c r="BP42" i="171"/>
  <c r="BP57" i="171"/>
  <c r="BP16" i="171"/>
  <c r="BP41" i="171"/>
  <c r="BP66" i="171"/>
  <c r="BP53" i="171"/>
  <c r="BP12" i="171"/>
  <c r="BP37" i="171"/>
  <c r="BP76" i="171"/>
  <c r="BP9" i="171"/>
  <c r="BP58" i="171"/>
  <c r="BP52" i="171"/>
  <c r="BP72" i="171"/>
  <c r="BP11" i="171"/>
  <c r="BP36" i="171"/>
  <c r="BP61" i="171"/>
  <c r="BP73" i="171"/>
  <c r="BP7" i="171"/>
  <c r="BP32" i="171"/>
  <c r="BP6" i="171"/>
  <c r="BP31" i="171"/>
  <c r="BP56" i="171"/>
  <c r="BP47" i="171"/>
  <c r="BP67" i="171"/>
  <c r="BN15" i="171"/>
  <c r="BN35" i="171"/>
  <c r="BN55" i="171"/>
  <c r="BN9" i="171"/>
  <c r="BN34" i="171"/>
  <c r="BN44" i="171"/>
  <c r="BN64" i="171"/>
  <c r="BN57" i="171"/>
  <c r="BN3" i="171"/>
  <c r="BN28" i="171"/>
  <c r="BN53" i="171"/>
  <c r="BN7" i="171"/>
  <c r="BN4" i="171"/>
  <c r="BN29" i="171"/>
  <c r="BN27" i="171"/>
  <c r="BN10" i="171"/>
  <c r="BN30" i="171"/>
  <c r="BN50" i="171"/>
  <c r="BN70" i="171"/>
  <c r="BN59" i="171"/>
  <c r="BN76" i="171"/>
  <c r="BN23" i="171"/>
  <c r="BN48" i="171"/>
  <c r="BN73" i="171"/>
  <c r="BN5" i="171"/>
  <c r="BN25" i="171"/>
  <c r="BN45" i="171"/>
  <c r="BN65" i="171"/>
  <c r="BN54" i="171"/>
  <c r="BN18" i="171"/>
  <c r="BN43" i="171"/>
  <c r="BN68" i="171"/>
  <c r="BN19" i="171"/>
  <c r="BN78" i="171"/>
  <c r="BN17" i="171"/>
  <c r="BN20" i="171"/>
  <c r="BN40" i="171"/>
  <c r="BN60" i="171"/>
  <c r="BN14" i="171"/>
  <c r="BN39" i="171"/>
  <c r="BN12" i="171"/>
  <c r="BN8" i="171"/>
  <c r="BN49" i="171"/>
  <c r="BN63" i="171"/>
  <c r="BN75" i="171"/>
  <c r="BN56" i="171"/>
  <c r="BN58" i="171"/>
  <c r="BN47" i="171"/>
  <c r="BN42" i="171"/>
  <c r="BN26" i="171"/>
  <c r="BN33" i="171"/>
  <c r="BN32" i="171"/>
  <c r="BN51" i="171"/>
  <c r="BN71" i="171"/>
  <c r="BN62" i="171"/>
  <c r="BN74" i="171"/>
  <c r="BN21" i="171"/>
  <c r="BN22" i="171"/>
  <c r="BN69" i="171"/>
  <c r="BN13" i="171"/>
  <c r="BN37" i="171"/>
  <c r="BN46" i="171"/>
  <c r="BN66" i="171"/>
  <c r="BN16" i="171"/>
  <c r="BN52" i="171"/>
  <c r="BN72" i="171"/>
  <c r="BN24" i="171"/>
  <c r="BN77" i="171"/>
  <c r="BN11" i="171"/>
  <c r="BN36" i="171"/>
  <c r="BN41" i="171"/>
  <c r="BN61" i="171"/>
  <c r="BN38" i="171"/>
  <c r="BN67" i="171"/>
  <c r="BN6" i="171"/>
  <c r="BN31" i="171"/>
  <c r="CA95" i="190"/>
  <c r="CA101" i="188"/>
  <c r="CA103" i="188"/>
  <c r="AI7" i="171"/>
  <c r="AI32" i="171"/>
  <c r="AI57" i="171"/>
  <c r="AI26" i="171"/>
  <c r="AI10" i="171"/>
  <c r="AI35" i="171"/>
  <c r="AI60" i="171"/>
  <c r="AI76" i="171"/>
  <c r="AI46" i="171"/>
  <c r="AI66" i="171"/>
  <c r="AI27" i="171"/>
  <c r="AI52" i="171"/>
  <c r="AI21" i="171"/>
  <c r="AI77" i="171"/>
  <c r="AI22" i="171"/>
  <c r="AI47" i="171"/>
  <c r="AI72" i="171"/>
  <c r="AI16" i="171"/>
  <c r="AI25" i="171"/>
  <c r="AI50" i="171"/>
  <c r="AI17" i="171"/>
  <c r="AI42" i="171"/>
  <c r="AI67" i="171"/>
  <c r="AI11" i="171"/>
  <c r="AI36" i="171"/>
  <c r="AI56" i="171"/>
  <c r="AI20" i="171"/>
  <c r="AI45" i="171"/>
  <c r="AI70" i="171"/>
  <c r="AI4" i="171"/>
  <c r="AI74" i="171"/>
  <c r="AI12" i="171"/>
  <c r="AI37" i="171"/>
  <c r="AI62" i="171"/>
  <c r="AI14" i="171"/>
  <c r="AI39" i="171"/>
  <c r="AI54" i="171"/>
  <c r="AI40" i="171"/>
  <c r="AI8" i="171"/>
  <c r="AI33" i="171"/>
  <c r="AI69" i="171"/>
  <c r="AI58" i="171"/>
  <c r="AI71" i="171"/>
  <c r="AI5" i="171"/>
  <c r="AI9" i="171"/>
  <c r="AI34" i="171"/>
  <c r="AI38" i="171"/>
  <c r="AI49" i="171"/>
  <c r="AI3" i="171"/>
  <c r="AI28" i="171"/>
  <c r="AI31" i="171"/>
  <c r="AI15" i="171"/>
  <c r="AI65" i="171"/>
  <c r="AI6" i="171"/>
  <c r="AI41" i="171"/>
  <c r="AI29" i="171"/>
  <c r="AI64" i="171"/>
  <c r="AI53" i="171"/>
  <c r="AI73" i="171"/>
  <c r="AI30" i="171"/>
  <c r="AI55" i="171"/>
  <c r="AI44" i="171"/>
  <c r="AI23" i="171"/>
  <c r="AI24" i="171"/>
  <c r="AI48" i="171"/>
  <c r="AI68" i="171"/>
  <c r="AI59" i="171"/>
  <c r="AI18" i="171"/>
  <c r="AI51" i="171"/>
  <c r="AI61" i="171"/>
  <c r="AI78" i="171"/>
  <c r="AI75" i="171"/>
  <c r="AI19" i="171"/>
  <c r="AI13" i="171"/>
  <c r="AI43" i="171"/>
  <c r="AI63" i="171"/>
  <c r="BA95" i="190"/>
  <c r="BA101" i="188"/>
  <c r="BA103" i="188"/>
  <c r="BV74" i="171"/>
  <c r="BV75" i="171"/>
  <c r="BV73" i="171"/>
  <c r="BV17" i="171"/>
  <c r="BV37" i="171"/>
  <c r="BV57" i="171"/>
  <c r="BV26" i="171"/>
  <c r="BV46" i="171"/>
  <c r="BV66" i="171"/>
  <c r="BV59" i="171"/>
  <c r="BV20" i="171"/>
  <c r="BV45" i="171"/>
  <c r="BV70" i="171"/>
  <c r="BV9" i="171"/>
  <c r="BV21" i="171"/>
  <c r="BV19" i="171"/>
  <c r="BV12" i="171"/>
  <c r="BV32" i="171"/>
  <c r="BV52" i="171"/>
  <c r="BV72" i="171"/>
  <c r="BV61" i="171"/>
  <c r="BV15" i="171"/>
  <c r="BV40" i="171"/>
  <c r="BV65" i="171"/>
  <c r="BV4" i="171"/>
  <c r="BV7" i="171"/>
  <c r="BV27" i="171"/>
  <c r="BV47" i="171"/>
  <c r="BV67" i="171"/>
  <c r="BV56" i="171"/>
  <c r="BV10" i="171"/>
  <c r="BV35" i="171"/>
  <c r="BV60" i="171"/>
  <c r="BV11" i="171"/>
  <c r="BV36" i="171"/>
  <c r="BV34" i="171"/>
  <c r="BV22" i="171"/>
  <c r="BV42" i="171"/>
  <c r="BV62" i="171"/>
  <c r="BV6" i="171"/>
  <c r="BV31" i="171"/>
  <c r="BV77" i="171"/>
  <c r="BV39" i="171"/>
  <c r="BV49" i="171"/>
  <c r="BV58" i="171"/>
  <c r="BV71" i="171"/>
  <c r="BV18" i="171"/>
  <c r="BV64" i="171"/>
  <c r="BV25" i="171"/>
  <c r="BV14" i="171"/>
  <c r="BV29" i="171"/>
  <c r="BV53" i="171"/>
  <c r="BV78" i="171"/>
  <c r="BV13" i="171"/>
  <c r="BV38" i="171"/>
  <c r="BV54" i="171"/>
  <c r="BV30" i="171"/>
  <c r="BV55" i="171"/>
  <c r="BV16" i="171"/>
  <c r="BV50" i="171"/>
  <c r="BV48" i="171"/>
  <c r="BV68" i="171"/>
  <c r="BV8" i="171"/>
  <c r="BV33" i="171"/>
  <c r="BV76" i="171"/>
  <c r="BV51" i="171"/>
  <c r="BV44" i="171"/>
  <c r="BV3" i="171"/>
  <c r="BV28" i="171"/>
  <c r="BV43" i="171"/>
  <c r="BV63" i="171"/>
  <c r="BV5" i="171"/>
  <c r="BV24" i="171"/>
  <c r="BV41" i="171"/>
  <c r="BV69" i="171"/>
  <c r="BV23" i="171"/>
  <c r="AL8" i="171"/>
  <c r="AL28" i="171"/>
  <c r="AL48" i="171"/>
  <c r="AL68" i="171"/>
  <c r="AL12" i="171"/>
  <c r="AL37" i="171"/>
  <c r="AL57" i="171"/>
  <c r="AL75" i="171"/>
  <c r="AL50" i="171"/>
  <c r="AL6" i="171"/>
  <c r="AL31" i="171"/>
  <c r="AL56" i="171"/>
  <c r="AL7" i="171"/>
  <c r="AL32" i="171"/>
  <c r="AL30" i="171"/>
  <c r="AL3" i="171"/>
  <c r="AL23" i="171"/>
  <c r="AL43" i="171"/>
  <c r="AL63" i="171"/>
  <c r="AL52" i="171"/>
  <c r="AL72" i="171"/>
  <c r="AL77" i="171"/>
  <c r="AL26" i="171"/>
  <c r="AL51" i="171"/>
  <c r="AL18" i="171"/>
  <c r="AL38" i="171"/>
  <c r="AL58" i="171"/>
  <c r="AL47" i="171"/>
  <c r="AL67" i="171"/>
  <c r="AL21" i="171"/>
  <c r="AL46" i="171"/>
  <c r="AL71" i="171"/>
  <c r="AL78" i="171"/>
  <c r="AL22" i="171"/>
  <c r="AL20" i="171"/>
  <c r="AL10" i="171"/>
  <c r="AL13" i="171"/>
  <c r="AL33" i="171"/>
  <c r="AL53" i="171"/>
  <c r="AL73" i="171"/>
  <c r="AL17" i="171"/>
  <c r="AL42" i="171"/>
  <c r="AL5" i="171"/>
  <c r="AL11" i="171"/>
  <c r="AL49" i="171"/>
  <c r="AL69" i="171"/>
  <c r="AL45" i="171"/>
  <c r="AL4" i="171"/>
  <c r="AL29" i="171"/>
  <c r="AL25" i="171"/>
  <c r="AL60" i="171"/>
  <c r="AL44" i="171"/>
  <c r="AL64" i="171"/>
  <c r="AL27" i="171"/>
  <c r="AL74" i="171"/>
  <c r="AL41" i="171"/>
  <c r="AL24" i="171"/>
  <c r="AL40" i="171"/>
  <c r="AL70" i="171"/>
  <c r="AL62" i="171"/>
  <c r="AL59" i="171"/>
  <c r="AL61" i="171"/>
  <c r="AL15" i="171"/>
  <c r="AL19" i="171"/>
  <c r="AL36" i="171"/>
  <c r="AL65" i="171"/>
  <c r="AL66" i="171"/>
  <c r="AL16" i="171"/>
  <c r="AL14" i="171"/>
  <c r="AL39" i="171"/>
  <c r="AL54" i="171"/>
  <c r="AL55" i="171"/>
  <c r="AL76" i="171"/>
  <c r="AL35" i="171"/>
  <c r="AL9" i="171"/>
  <c r="AL34" i="171"/>
  <c r="R78" i="206"/>
  <c r="R58" i="206"/>
  <c r="R38" i="206"/>
  <c r="R18" i="206"/>
  <c r="R77" i="206"/>
  <c r="R57" i="206"/>
  <c r="R37" i="206"/>
  <c r="R17" i="206"/>
  <c r="R76" i="206"/>
  <c r="R56" i="206"/>
  <c r="R36" i="206"/>
  <c r="R16" i="206"/>
  <c r="R75" i="206"/>
  <c r="R55" i="206"/>
  <c r="R35" i="206"/>
  <c r="R15" i="206"/>
  <c r="R74" i="206"/>
  <c r="R54" i="206"/>
  <c r="R34" i="206"/>
  <c r="R14" i="206"/>
  <c r="R73" i="206"/>
  <c r="R53" i="206"/>
  <c r="R33" i="206"/>
  <c r="R88" i="206"/>
  <c r="R68" i="206"/>
  <c r="R48" i="206"/>
  <c r="R28" i="206"/>
  <c r="R86" i="206"/>
  <c r="R66" i="206"/>
  <c r="R46" i="206"/>
  <c r="R26" i="206"/>
  <c r="R85" i="206"/>
  <c r="R65" i="206"/>
  <c r="R45" i="206"/>
  <c r="R25" i="206"/>
  <c r="R84" i="206"/>
  <c r="R64" i="206"/>
  <c r="R44" i="206"/>
  <c r="R24" i="206"/>
  <c r="R83" i="206"/>
  <c r="R63" i="206"/>
  <c r="R43" i="206"/>
  <c r="R23" i="206"/>
  <c r="R82" i="206"/>
  <c r="R62" i="206"/>
  <c r="R42" i="206"/>
  <c r="R22" i="206"/>
  <c r="R81" i="206"/>
  <c r="R61" i="206"/>
  <c r="R41" i="206"/>
  <c r="R21" i="206"/>
  <c r="R80" i="206"/>
  <c r="R60" i="206"/>
  <c r="R40" i="206"/>
  <c r="R20" i="206"/>
  <c r="R79" i="206"/>
  <c r="R72" i="206"/>
  <c r="R71" i="206"/>
  <c r="R70" i="206"/>
  <c r="R69" i="206"/>
  <c r="R67" i="206"/>
  <c r="R59" i="206"/>
  <c r="R52" i="206"/>
  <c r="R51" i="206"/>
  <c r="R50" i="206"/>
  <c r="R49" i="206"/>
  <c r="R47" i="206"/>
  <c r="R39" i="206"/>
  <c r="R32" i="206"/>
  <c r="R31" i="206"/>
  <c r="R30" i="206"/>
  <c r="R29" i="206"/>
  <c r="R27" i="206"/>
  <c r="R19" i="206"/>
  <c r="R87" i="206"/>
  <c r="R13" i="206"/>
  <c r="BG95" i="190"/>
  <c r="BG101" i="188"/>
  <c r="BG103" i="188"/>
  <c r="AH95" i="190"/>
  <c r="AH101" i="188"/>
  <c r="AH103" i="188"/>
  <c r="P17" i="171"/>
  <c r="P42" i="171"/>
  <c r="P6" i="171"/>
  <c r="P31" i="171"/>
  <c r="P52" i="171"/>
  <c r="P72" i="171"/>
  <c r="P15" i="171"/>
  <c r="P12" i="171"/>
  <c r="P37" i="171"/>
  <c r="P56" i="171"/>
  <c r="P75" i="171"/>
  <c r="P26" i="171"/>
  <c r="P47" i="171"/>
  <c r="P67" i="171"/>
  <c r="P45" i="171"/>
  <c r="P70" i="171"/>
  <c r="P21" i="171"/>
  <c r="P46" i="171"/>
  <c r="P51" i="171"/>
  <c r="P71" i="171"/>
  <c r="P74" i="171"/>
  <c r="P7" i="171"/>
  <c r="P40" i="171"/>
  <c r="P65" i="171"/>
  <c r="P27" i="171"/>
  <c r="P62" i="171"/>
  <c r="P5" i="171"/>
  <c r="P25" i="171"/>
  <c r="P16" i="171"/>
  <c r="P41" i="171"/>
  <c r="P66" i="171"/>
  <c r="P22" i="171"/>
  <c r="P57" i="171"/>
  <c r="P20" i="171"/>
  <c r="P77" i="171"/>
  <c r="P61" i="171"/>
  <c r="P36" i="171"/>
  <c r="P4" i="171"/>
  <c r="P29" i="171"/>
  <c r="P30" i="171"/>
  <c r="P3" i="171"/>
  <c r="P28" i="171"/>
  <c r="P53" i="171"/>
  <c r="P50" i="171"/>
  <c r="P78" i="171"/>
  <c r="P49" i="171"/>
  <c r="P69" i="171"/>
  <c r="P32" i="171"/>
  <c r="P35" i="171"/>
  <c r="P24" i="171"/>
  <c r="P10" i="171"/>
  <c r="P23" i="171"/>
  <c r="P48" i="171"/>
  <c r="P73" i="171"/>
  <c r="P55" i="171"/>
  <c r="P19" i="171"/>
  <c r="P44" i="171"/>
  <c r="P64" i="171"/>
  <c r="P11" i="171"/>
  <c r="P60" i="171"/>
  <c r="P76" i="171"/>
  <c r="P18" i="171"/>
  <c r="P43" i="171"/>
  <c r="P68" i="171"/>
  <c r="P14" i="171"/>
  <c r="P39" i="171"/>
  <c r="P59" i="171"/>
  <c r="P13" i="171"/>
  <c r="P38" i="171"/>
  <c r="P63" i="171"/>
  <c r="P9" i="171"/>
  <c r="P34" i="171"/>
  <c r="P8" i="171"/>
  <c r="P33" i="171"/>
  <c r="P58" i="171"/>
  <c r="P54" i="171"/>
  <c r="BF95" i="190"/>
  <c r="BF101" i="188"/>
  <c r="BF103" i="188"/>
  <c r="R3" i="171"/>
  <c r="R23" i="171"/>
  <c r="R43" i="171"/>
  <c r="R63" i="171"/>
  <c r="R7" i="171"/>
  <c r="R32" i="171"/>
  <c r="R52" i="171"/>
  <c r="R72" i="171"/>
  <c r="R77" i="171"/>
  <c r="R74" i="171"/>
  <c r="R65" i="171"/>
  <c r="R26" i="171"/>
  <c r="R51" i="171"/>
  <c r="R27" i="171"/>
  <c r="R25" i="171"/>
  <c r="R18" i="171"/>
  <c r="R38" i="171"/>
  <c r="R58" i="171"/>
  <c r="R47" i="171"/>
  <c r="R67" i="171"/>
  <c r="R78" i="171"/>
  <c r="R21" i="171"/>
  <c r="R46" i="171"/>
  <c r="R71" i="171"/>
  <c r="R10" i="171"/>
  <c r="R13" i="171"/>
  <c r="R33" i="171"/>
  <c r="R53" i="171"/>
  <c r="R73" i="171"/>
  <c r="R62" i="171"/>
  <c r="R16" i="171"/>
  <c r="R41" i="171"/>
  <c r="R66" i="171"/>
  <c r="R17" i="171"/>
  <c r="R42" i="171"/>
  <c r="R15" i="171"/>
  <c r="R5" i="171"/>
  <c r="R8" i="171"/>
  <c r="R28" i="171"/>
  <c r="R48" i="171"/>
  <c r="R68" i="171"/>
  <c r="R12" i="171"/>
  <c r="R37" i="171"/>
  <c r="R75" i="171"/>
  <c r="R6" i="171"/>
  <c r="R11" i="171"/>
  <c r="R44" i="171"/>
  <c r="R64" i="171"/>
  <c r="R22" i="171"/>
  <c r="R70" i="171"/>
  <c r="R24" i="171"/>
  <c r="R57" i="171"/>
  <c r="R40" i="171"/>
  <c r="R50" i="171"/>
  <c r="R59" i="171"/>
  <c r="R61" i="171"/>
  <c r="R19" i="171"/>
  <c r="R36" i="171"/>
  <c r="R30" i="171"/>
  <c r="R54" i="171"/>
  <c r="R14" i="171"/>
  <c r="R39" i="171"/>
  <c r="R31" i="171"/>
  <c r="R56" i="171"/>
  <c r="R20" i="171"/>
  <c r="R55" i="171"/>
  <c r="R76" i="171"/>
  <c r="R35" i="171"/>
  <c r="R9" i="171"/>
  <c r="R34" i="171"/>
  <c r="R49" i="171"/>
  <c r="R69" i="171"/>
  <c r="R45" i="171"/>
  <c r="R60" i="171"/>
  <c r="R4" i="171"/>
  <c r="R29" i="171"/>
  <c r="CI88" i="190"/>
  <c r="CI90" i="188"/>
  <c r="CI90" i="190" s="1"/>
  <c r="AE95" i="190"/>
  <c r="AE101" i="188"/>
  <c r="AE103" i="188"/>
  <c r="BA31" i="171"/>
  <c r="BA6" i="171"/>
  <c r="BA56" i="171"/>
  <c r="BA15" i="171"/>
  <c r="BA40" i="171"/>
  <c r="BA77" i="171"/>
  <c r="BA70" i="171"/>
  <c r="BA34" i="171"/>
  <c r="BA59" i="171"/>
  <c r="BA9" i="171"/>
  <c r="BA50" i="171"/>
  <c r="BA26" i="171"/>
  <c r="BA10" i="171"/>
  <c r="BA35" i="171"/>
  <c r="BA65" i="171"/>
  <c r="BA5" i="171"/>
  <c r="BA30" i="171"/>
  <c r="BA46" i="171"/>
  <c r="BA66" i="171"/>
  <c r="BA16" i="171"/>
  <c r="BA74" i="171"/>
  <c r="BA60" i="171"/>
  <c r="BA19" i="171"/>
  <c r="BA25" i="171"/>
  <c r="BA11" i="171"/>
  <c r="BA36" i="171"/>
  <c r="BA41" i="171"/>
  <c r="BA61" i="171"/>
  <c r="BA14" i="171"/>
  <c r="BA18" i="171"/>
  <c r="BA57" i="171"/>
  <c r="BA51" i="171"/>
  <c r="BA53" i="171"/>
  <c r="BA73" i="171"/>
  <c r="BA71" i="171"/>
  <c r="BA20" i="171"/>
  <c r="BA44" i="171"/>
  <c r="BA22" i="171"/>
  <c r="BA13" i="171"/>
  <c r="BA38" i="171"/>
  <c r="BA24" i="171"/>
  <c r="BA54" i="171"/>
  <c r="BA64" i="171"/>
  <c r="BA52" i="171"/>
  <c r="BA72" i="171"/>
  <c r="BA4" i="171"/>
  <c r="BA48" i="171"/>
  <c r="BA68" i="171"/>
  <c r="BA78" i="171"/>
  <c r="BA17" i="171"/>
  <c r="BA42" i="171"/>
  <c r="BA21" i="171"/>
  <c r="BA55" i="171"/>
  <c r="BA76" i="171"/>
  <c r="BA8" i="171"/>
  <c r="BA33" i="171"/>
  <c r="BA75" i="171"/>
  <c r="BA45" i="171"/>
  <c r="BA12" i="171"/>
  <c r="BA37" i="171"/>
  <c r="BA47" i="171"/>
  <c r="BA67" i="171"/>
  <c r="BA39" i="171"/>
  <c r="BA3" i="171"/>
  <c r="BA28" i="171"/>
  <c r="BA43" i="171"/>
  <c r="BA63" i="171"/>
  <c r="BA49" i="171"/>
  <c r="BA7" i="171"/>
  <c r="BA32" i="171"/>
  <c r="BA23" i="171"/>
  <c r="BA62" i="171"/>
  <c r="BA58" i="171"/>
  <c r="BA69" i="171"/>
  <c r="BA29" i="171"/>
  <c r="BA27" i="171"/>
  <c r="Z5" i="171"/>
  <c r="Z25" i="171"/>
  <c r="Z45" i="171"/>
  <c r="Z65" i="171"/>
  <c r="Z24" i="171"/>
  <c r="Z54" i="171"/>
  <c r="Z47" i="171"/>
  <c r="Z18" i="171"/>
  <c r="Z43" i="171"/>
  <c r="Z68" i="171"/>
  <c r="Z19" i="171"/>
  <c r="Z78" i="171"/>
  <c r="Z17" i="171"/>
  <c r="Z20" i="171"/>
  <c r="Z40" i="171"/>
  <c r="Z60" i="171"/>
  <c r="Z49" i="171"/>
  <c r="Z69" i="171"/>
  <c r="Z13" i="171"/>
  <c r="Z38" i="171"/>
  <c r="Z63" i="171"/>
  <c r="Z75" i="171"/>
  <c r="Z12" i="171"/>
  <c r="Z15" i="171"/>
  <c r="Z35" i="171"/>
  <c r="Z55" i="171"/>
  <c r="Z44" i="171"/>
  <c r="Z64" i="171"/>
  <c r="Z8" i="171"/>
  <c r="Z33" i="171"/>
  <c r="Z58" i="171"/>
  <c r="Z9" i="171"/>
  <c r="Z34" i="171"/>
  <c r="Z32" i="171"/>
  <c r="Z7" i="171"/>
  <c r="Z10" i="171"/>
  <c r="Z30" i="171"/>
  <c r="Z50" i="171"/>
  <c r="Z70" i="171"/>
  <c r="Z4" i="171"/>
  <c r="Z29" i="171"/>
  <c r="Z76" i="171"/>
  <c r="Z46" i="171"/>
  <c r="Z66" i="171"/>
  <c r="Z22" i="171"/>
  <c r="Z73" i="171"/>
  <c r="Z52" i="171"/>
  <c r="Z72" i="171"/>
  <c r="Z16" i="171"/>
  <c r="Z3" i="171"/>
  <c r="Z37" i="171"/>
  <c r="Z77" i="171"/>
  <c r="Z41" i="171"/>
  <c r="Z61" i="171"/>
  <c r="Z14" i="171"/>
  <c r="Z59" i="171"/>
  <c r="Z11" i="171"/>
  <c r="Z36" i="171"/>
  <c r="Z67" i="171"/>
  <c r="Z27" i="171"/>
  <c r="Z57" i="171"/>
  <c r="Z39" i="171"/>
  <c r="Z56" i="171"/>
  <c r="Z23" i="171"/>
  <c r="Z6" i="171"/>
  <c r="Z31" i="171"/>
  <c r="Z28" i="171"/>
  <c r="Z42" i="171"/>
  <c r="Z26" i="171"/>
  <c r="Z51" i="171"/>
  <c r="Z71" i="171"/>
  <c r="Z48" i="171"/>
  <c r="Z62" i="171"/>
  <c r="Z74" i="171"/>
  <c r="Z53" i="171"/>
  <c r="Z21" i="171"/>
  <c r="AA95" i="190"/>
  <c r="AA101" i="188"/>
  <c r="AA103" i="188"/>
  <c r="AE11" i="171"/>
  <c r="AE36" i="171"/>
  <c r="AE61" i="171"/>
  <c r="AE5" i="171"/>
  <c r="AE30" i="171"/>
  <c r="AE14" i="171"/>
  <c r="AE39" i="171"/>
  <c r="AE64" i="171"/>
  <c r="AE45" i="171"/>
  <c r="AE65" i="171"/>
  <c r="AE77" i="171"/>
  <c r="AE6" i="171"/>
  <c r="AE31" i="171"/>
  <c r="AE56" i="171"/>
  <c r="AE25" i="171"/>
  <c r="AE76" i="171"/>
  <c r="AE26" i="171"/>
  <c r="AE51" i="171"/>
  <c r="AE20" i="171"/>
  <c r="AE4" i="171"/>
  <c r="AE29" i="171"/>
  <c r="AE54" i="171"/>
  <c r="AE21" i="171"/>
  <c r="AE46" i="171"/>
  <c r="AE71" i="171"/>
  <c r="AE15" i="171"/>
  <c r="AE55" i="171"/>
  <c r="AE24" i="171"/>
  <c r="AE49" i="171"/>
  <c r="AE3" i="171"/>
  <c r="AE16" i="171"/>
  <c r="AE41" i="171"/>
  <c r="AE66" i="171"/>
  <c r="AE74" i="171"/>
  <c r="AE18" i="171"/>
  <c r="AE53" i="171"/>
  <c r="AE12" i="171"/>
  <c r="AE68" i="171"/>
  <c r="AE57" i="171"/>
  <c r="AE13" i="171"/>
  <c r="AE38" i="171"/>
  <c r="AE37" i="171"/>
  <c r="AE48" i="171"/>
  <c r="AE7" i="171"/>
  <c r="AE32" i="171"/>
  <c r="AE35" i="171"/>
  <c r="AE70" i="171"/>
  <c r="AE78" i="171"/>
  <c r="AE8" i="171"/>
  <c r="AE33" i="171"/>
  <c r="AE63" i="171"/>
  <c r="AE52" i="171"/>
  <c r="AE72" i="171"/>
  <c r="AE19" i="171"/>
  <c r="AE27" i="171"/>
  <c r="AE44" i="171"/>
  <c r="AE43" i="171"/>
  <c r="AE40" i="171"/>
  <c r="AE28" i="171"/>
  <c r="AE75" i="171"/>
  <c r="AE47" i="171"/>
  <c r="AE67" i="171"/>
  <c r="AE59" i="171"/>
  <c r="AE58" i="171"/>
  <c r="AE22" i="171"/>
  <c r="AE9" i="171"/>
  <c r="AE10" i="171"/>
  <c r="AE23" i="171"/>
  <c r="AE50" i="171"/>
  <c r="AE34" i="171"/>
  <c r="AE73" i="171"/>
  <c r="AE69" i="171"/>
  <c r="AE17" i="171"/>
  <c r="AE42" i="171"/>
  <c r="AE62" i="171"/>
  <c r="AE60" i="171"/>
  <c r="AK22" i="171"/>
  <c r="AK52" i="171"/>
  <c r="AK72" i="171"/>
  <c r="AK77" i="171"/>
  <c r="AK6" i="171"/>
  <c r="AK31" i="171"/>
  <c r="AK66" i="171"/>
  <c r="AK25" i="171"/>
  <c r="AK50" i="171"/>
  <c r="AK5" i="171"/>
  <c r="AK75" i="171"/>
  <c r="AK46" i="171"/>
  <c r="AK17" i="171"/>
  <c r="AK78" i="171"/>
  <c r="AK26" i="171"/>
  <c r="AK61" i="171"/>
  <c r="AK21" i="171"/>
  <c r="AK42" i="171"/>
  <c r="AK62" i="171"/>
  <c r="AK32" i="171"/>
  <c r="AK56" i="171"/>
  <c r="AK74" i="171"/>
  <c r="AK15" i="171"/>
  <c r="AK7" i="171"/>
  <c r="AK16" i="171"/>
  <c r="AK41" i="171"/>
  <c r="AK27" i="171"/>
  <c r="AK57" i="171"/>
  <c r="AK10" i="171"/>
  <c r="AK20" i="171"/>
  <c r="AK9" i="171"/>
  <c r="AK34" i="171"/>
  <c r="AK36" i="171"/>
  <c r="AK53" i="171"/>
  <c r="AK73" i="171"/>
  <c r="AK37" i="171"/>
  <c r="AK49" i="171"/>
  <c r="AK69" i="171"/>
  <c r="AK71" i="171"/>
  <c r="AK40" i="171"/>
  <c r="AK13" i="171"/>
  <c r="AK38" i="171"/>
  <c r="AK4" i="171"/>
  <c r="AK29" i="171"/>
  <c r="AK12" i="171"/>
  <c r="AK60" i="171"/>
  <c r="AK48" i="171"/>
  <c r="AK68" i="171"/>
  <c r="AK44" i="171"/>
  <c r="AK64" i="171"/>
  <c r="AK8" i="171"/>
  <c r="AK33" i="171"/>
  <c r="AK24" i="171"/>
  <c r="AK70" i="171"/>
  <c r="AK76" i="171"/>
  <c r="AK51" i="171"/>
  <c r="AK30" i="171"/>
  <c r="AK3" i="171"/>
  <c r="AK28" i="171"/>
  <c r="AK63" i="171"/>
  <c r="AK19" i="171"/>
  <c r="AK59" i="171"/>
  <c r="AK11" i="171"/>
  <c r="AK47" i="171"/>
  <c r="AK45" i="171"/>
  <c r="AK35" i="171"/>
  <c r="AK23" i="171"/>
  <c r="AK14" i="171"/>
  <c r="AK39" i="171"/>
  <c r="AK58" i="171"/>
  <c r="AK67" i="171"/>
  <c r="AK55" i="171"/>
  <c r="AK65" i="171"/>
  <c r="AK54" i="171"/>
  <c r="AK18" i="171"/>
  <c r="AK43" i="171"/>
  <c r="BQ15" i="171"/>
  <c r="BQ40" i="171"/>
  <c r="BQ60" i="171"/>
  <c r="BQ24" i="171"/>
  <c r="BQ54" i="171"/>
  <c r="BQ43" i="171"/>
  <c r="BQ68" i="171"/>
  <c r="BQ13" i="171"/>
  <c r="BQ10" i="171"/>
  <c r="BQ35" i="171"/>
  <c r="BQ19" i="171"/>
  <c r="BQ69" i="171"/>
  <c r="BQ5" i="171"/>
  <c r="BQ14" i="171"/>
  <c r="BQ39" i="171"/>
  <c r="BQ33" i="171"/>
  <c r="BQ50" i="171"/>
  <c r="BQ70" i="171"/>
  <c r="BQ74" i="171"/>
  <c r="BQ25" i="171"/>
  <c r="BQ64" i="171"/>
  <c r="BQ3" i="171"/>
  <c r="BQ23" i="171"/>
  <c r="BQ9" i="171"/>
  <c r="BQ34" i="171"/>
  <c r="BQ44" i="171"/>
  <c r="BQ76" i="171"/>
  <c r="BQ20" i="171"/>
  <c r="BQ45" i="171"/>
  <c r="BQ65" i="171"/>
  <c r="BQ18" i="171"/>
  <c r="BQ55" i="171"/>
  <c r="BQ59" i="171"/>
  <c r="BQ27" i="171"/>
  <c r="BQ38" i="171"/>
  <c r="BQ61" i="171"/>
  <c r="BQ57" i="171"/>
  <c r="BQ49" i="171"/>
  <c r="BQ58" i="171"/>
  <c r="BQ6" i="171"/>
  <c r="BQ31" i="171"/>
  <c r="BQ48" i="171"/>
  <c r="BQ22" i="171"/>
  <c r="BQ77" i="171"/>
  <c r="BQ56" i="171"/>
  <c r="BQ52" i="171"/>
  <c r="BQ72" i="171"/>
  <c r="BQ26" i="171"/>
  <c r="BQ28" i="171"/>
  <c r="BQ17" i="171"/>
  <c r="BQ78" i="171"/>
  <c r="BQ21" i="171"/>
  <c r="BQ51" i="171"/>
  <c r="BQ71" i="171"/>
  <c r="BQ8" i="171"/>
  <c r="BQ29" i="171"/>
  <c r="BQ12" i="171"/>
  <c r="BQ37" i="171"/>
  <c r="BQ47" i="171"/>
  <c r="BQ67" i="171"/>
  <c r="BQ4" i="171"/>
  <c r="BQ63" i="171"/>
  <c r="BQ53" i="171"/>
  <c r="BQ16" i="171"/>
  <c r="BQ41" i="171"/>
  <c r="BQ7" i="171"/>
  <c r="BQ32" i="171"/>
  <c r="BQ46" i="171"/>
  <c r="BQ66" i="171"/>
  <c r="BQ42" i="171"/>
  <c r="BQ62" i="171"/>
  <c r="BQ73" i="171"/>
  <c r="BQ30" i="171"/>
  <c r="BQ75" i="171"/>
  <c r="BQ11" i="171"/>
  <c r="BQ36" i="171"/>
  <c r="AW10" i="171"/>
  <c r="AW35" i="171"/>
  <c r="AW55" i="171"/>
  <c r="AW19" i="171"/>
  <c r="AW69" i="171"/>
  <c r="AW38" i="171"/>
  <c r="AW63" i="171"/>
  <c r="AW8" i="171"/>
  <c r="AW49" i="171"/>
  <c r="AW30" i="171"/>
  <c r="AW5" i="171"/>
  <c r="AW14" i="171"/>
  <c r="AW39" i="171"/>
  <c r="AW74" i="171"/>
  <c r="AW64" i="171"/>
  <c r="AW76" i="171"/>
  <c r="AW9" i="171"/>
  <c r="AW34" i="171"/>
  <c r="AW28" i="171"/>
  <c r="AW45" i="171"/>
  <c r="AW65" i="171"/>
  <c r="AW20" i="171"/>
  <c r="AW59" i="171"/>
  <c r="AW18" i="171"/>
  <c r="AW4" i="171"/>
  <c r="AW29" i="171"/>
  <c r="AW15" i="171"/>
  <c r="AW40" i="171"/>
  <c r="AW60" i="171"/>
  <c r="AW13" i="171"/>
  <c r="AW48" i="171"/>
  <c r="AW58" i="171"/>
  <c r="AW22" i="171"/>
  <c r="AW77" i="171"/>
  <c r="AW56" i="171"/>
  <c r="AW52" i="171"/>
  <c r="AW72" i="171"/>
  <c r="AW68" i="171"/>
  <c r="AW26" i="171"/>
  <c r="AW17" i="171"/>
  <c r="AW50" i="171"/>
  <c r="AW51" i="171"/>
  <c r="AW71" i="171"/>
  <c r="AW78" i="171"/>
  <c r="AW47" i="171"/>
  <c r="AW67" i="171"/>
  <c r="AW21" i="171"/>
  <c r="AW23" i="171"/>
  <c r="AW70" i="171"/>
  <c r="AW24" i="171"/>
  <c r="AW43" i="171"/>
  <c r="AW12" i="171"/>
  <c r="AW37" i="171"/>
  <c r="AW3" i="171"/>
  <c r="AW53" i="171"/>
  <c r="AW16" i="171"/>
  <c r="AW41" i="171"/>
  <c r="AW46" i="171"/>
  <c r="AW66" i="171"/>
  <c r="AW54" i="171"/>
  <c r="AW33" i="171"/>
  <c r="AW7" i="171"/>
  <c r="AW32" i="171"/>
  <c r="AW42" i="171"/>
  <c r="AW62" i="171"/>
  <c r="AW73" i="171"/>
  <c r="AW75" i="171"/>
  <c r="AW25" i="171"/>
  <c r="AW44" i="171"/>
  <c r="AW11" i="171"/>
  <c r="AW36" i="171"/>
  <c r="AW27" i="171"/>
  <c r="AW61" i="171"/>
  <c r="AW57" i="171"/>
  <c r="AW6" i="171"/>
  <c r="AW31" i="171"/>
  <c r="BQ95" i="190"/>
  <c r="BQ101" i="188"/>
  <c r="BQ103" i="188"/>
  <c r="G95" i="190"/>
  <c r="G101" i="188"/>
  <c r="G103" i="188"/>
  <c r="Q78" i="171"/>
  <c r="Q17" i="171"/>
  <c r="Q47" i="171"/>
  <c r="Q67" i="171"/>
  <c r="Q26" i="171"/>
  <c r="Q61" i="171"/>
  <c r="Q45" i="171"/>
  <c r="Q70" i="171"/>
  <c r="Q20" i="171"/>
  <c r="Q12" i="171"/>
  <c r="Q37" i="171"/>
  <c r="Q21" i="171"/>
  <c r="Q56" i="171"/>
  <c r="Q74" i="171"/>
  <c r="Q7" i="171"/>
  <c r="Q16" i="171"/>
  <c r="Q41" i="171"/>
  <c r="Q35" i="171"/>
  <c r="Q57" i="171"/>
  <c r="Q27" i="171"/>
  <c r="Q71" i="171"/>
  <c r="Q10" i="171"/>
  <c r="Q11" i="171"/>
  <c r="Q36" i="171"/>
  <c r="Q51" i="171"/>
  <c r="Q22" i="171"/>
  <c r="Q52" i="171"/>
  <c r="Q72" i="171"/>
  <c r="Q77" i="171"/>
  <c r="Q5" i="171"/>
  <c r="Q75" i="171"/>
  <c r="Q46" i="171"/>
  <c r="Q4" i="171"/>
  <c r="Q29" i="171"/>
  <c r="Q48" i="171"/>
  <c r="Q68" i="171"/>
  <c r="Q60" i="171"/>
  <c r="Q44" i="171"/>
  <c r="Q64" i="171"/>
  <c r="Q50" i="171"/>
  <c r="Q8" i="171"/>
  <c r="Q33" i="171"/>
  <c r="Q76" i="171"/>
  <c r="Q24" i="171"/>
  <c r="Q30" i="171"/>
  <c r="Q63" i="171"/>
  <c r="Q59" i="171"/>
  <c r="Q3" i="171"/>
  <c r="Q28" i="171"/>
  <c r="Q31" i="171"/>
  <c r="Q19" i="171"/>
  <c r="Q6" i="171"/>
  <c r="Q23" i="171"/>
  <c r="Q58" i="171"/>
  <c r="Q62" i="171"/>
  <c r="Q14" i="171"/>
  <c r="Q39" i="171"/>
  <c r="Q54" i="171"/>
  <c r="Q42" i="171"/>
  <c r="Q55" i="171"/>
  <c r="Q65" i="171"/>
  <c r="Q32" i="171"/>
  <c r="Q18" i="171"/>
  <c r="Q43" i="171"/>
  <c r="Q9" i="171"/>
  <c r="Q34" i="171"/>
  <c r="Q53" i="171"/>
  <c r="Q73" i="171"/>
  <c r="Q15" i="171"/>
  <c r="Q49" i="171"/>
  <c r="Q69" i="171"/>
  <c r="Q66" i="171"/>
  <c r="Q25" i="171"/>
  <c r="Q40" i="171"/>
  <c r="Q13" i="171"/>
  <c r="Q38" i="171"/>
  <c r="AD95" i="190"/>
  <c r="AD101" i="188"/>
  <c r="AD103" i="188"/>
  <c r="BF13" i="171"/>
  <c r="BF33" i="171"/>
  <c r="BF53" i="171"/>
  <c r="BF73" i="171"/>
  <c r="BF17" i="171"/>
  <c r="BF42" i="171"/>
  <c r="BF62" i="171"/>
  <c r="BF55" i="171"/>
  <c r="BF11" i="171"/>
  <c r="BF36" i="171"/>
  <c r="BF61" i="171"/>
  <c r="BF5" i="171"/>
  <c r="BF12" i="171"/>
  <c r="BF37" i="171"/>
  <c r="BF35" i="171"/>
  <c r="BF8" i="171"/>
  <c r="BF28" i="171"/>
  <c r="BF48" i="171"/>
  <c r="BF68" i="171"/>
  <c r="BF57" i="171"/>
  <c r="BF75" i="171"/>
  <c r="BF6" i="171"/>
  <c r="BF31" i="171"/>
  <c r="BF56" i="171"/>
  <c r="BF3" i="171"/>
  <c r="BF23" i="171"/>
  <c r="BF43" i="171"/>
  <c r="BF63" i="171"/>
  <c r="BF52" i="171"/>
  <c r="BF72" i="171"/>
  <c r="BF26" i="171"/>
  <c r="BF51" i="171"/>
  <c r="BF27" i="171"/>
  <c r="BF77" i="171"/>
  <c r="BF74" i="171"/>
  <c r="BF25" i="171"/>
  <c r="BF18" i="171"/>
  <c r="BF38" i="171"/>
  <c r="BF58" i="171"/>
  <c r="BF22" i="171"/>
  <c r="BF78" i="171"/>
  <c r="BF10" i="171"/>
  <c r="BF16" i="171"/>
  <c r="BF20" i="171"/>
  <c r="BF54" i="171"/>
  <c r="BF71" i="171"/>
  <c r="BF76" i="171"/>
  <c r="BF9" i="171"/>
  <c r="BF34" i="171"/>
  <c r="BF49" i="171"/>
  <c r="BF69" i="171"/>
  <c r="BF47" i="171"/>
  <c r="BF45" i="171"/>
  <c r="BF4" i="171"/>
  <c r="BF29" i="171"/>
  <c r="BF60" i="171"/>
  <c r="BF32" i="171"/>
  <c r="BF21" i="171"/>
  <c r="BF44" i="171"/>
  <c r="BF64" i="171"/>
  <c r="BF7" i="171"/>
  <c r="BF41" i="171"/>
  <c r="BF24" i="171"/>
  <c r="BF40" i="171"/>
  <c r="BF70" i="171"/>
  <c r="BF50" i="171"/>
  <c r="BF67" i="171"/>
  <c r="BF46" i="171"/>
  <c r="BF15" i="171"/>
  <c r="BF19" i="171"/>
  <c r="BF59" i="171"/>
  <c r="BF30" i="171"/>
  <c r="BF66" i="171"/>
  <c r="BF65" i="171"/>
  <c r="BF14" i="171"/>
  <c r="BF39" i="171"/>
  <c r="D76" i="171"/>
  <c r="D29" i="171"/>
  <c r="D18" i="171"/>
  <c r="D43" i="171"/>
  <c r="D49" i="171"/>
  <c r="D69" i="171"/>
  <c r="D12" i="171"/>
  <c r="D24" i="171"/>
  <c r="D53" i="171"/>
  <c r="D73" i="171"/>
  <c r="D13" i="171"/>
  <c r="D38" i="171"/>
  <c r="D64" i="171"/>
  <c r="D57" i="171"/>
  <c r="D8" i="171"/>
  <c r="D33" i="171"/>
  <c r="D68" i="171"/>
  <c r="D52" i="171"/>
  <c r="D14" i="171"/>
  <c r="D39" i="171"/>
  <c r="D59" i="171"/>
  <c r="D22" i="171"/>
  <c r="D3" i="171"/>
  <c r="D28" i="171"/>
  <c r="D63" i="171"/>
  <c r="D34" i="171"/>
  <c r="D54" i="171"/>
  <c r="D17" i="171"/>
  <c r="D9" i="171"/>
  <c r="D58" i="171"/>
  <c r="D75" i="171"/>
  <c r="D16" i="171"/>
  <c r="D41" i="171"/>
  <c r="D4" i="171"/>
  <c r="D15" i="171"/>
  <c r="D40" i="171"/>
  <c r="D65" i="171"/>
  <c r="D67" i="171"/>
  <c r="D46" i="171"/>
  <c r="D66" i="171"/>
  <c r="D11" i="171"/>
  <c r="D36" i="171"/>
  <c r="D10" i="171"/>
  <c r="D35" i="171"/>
  <c r="D60" i="171"/>
  <c r="D32" i="171"/>
  <c r="D37" i="171"/>
  <c r="D48" i="171"/>
  <c r="D6" i="171"/>
  <c r="D31" i="171"/>
  <c r="D61" i="171"/>
  <c r="D23" i="171"/>
  <c r="D5" i="171"/>
  <c r="D30" i="171"/>
  <c r="D55" i="171"/>
  <c r="D27" i="171"/>
  <c r="D42" i="171"/>
  <c r="D72" i="171"/>
  <c r="D19" i="171"/>
  <c r="D26" i="171"/>
  <c r="D56" i="171"/>
  <c r="D25" i="171"/>
  <c r="D50" i="171"/>
  <c r="D7" i="171"/>
  <c r="D62" i="171"/>
  <c r="D21" i="171"/>
  <c r="D74" i="171"/>
  <c r="D20" i="171"/>
  <c r="D45" i="171"/>
  <c r="D70" i="171"/>
  <c r="D44" i="171"/>
  <c r="D78" i="171"/>
  <c r="D47" i="171"/>
  <c r="D77" i="171"/>
  <c r="D51" i="171"/>
  <c r="D71" i="171"/>
  <c r="AF95" i="190"/>
  <c r="AF101" i="188"/>
  <c r="AF103" i="188"/>
  <c r="AB95" i="190"/>
  <c r="AB101" i="188"/>
  <c r="AB103" i="188"/>
  <c r="C14" i="171"/>
  <c r="C39" i="171"/>
  <c r="C64" i="171"/>
  <c r="C8" i="171"/>
  <c r="C33" i="171"/>
  <c r="C75" i="171"/>
  <c r="C17" i="171"/>
  <c r="C42" i="171"/>
  <c r="C67" i="171"/>
  <c r="C38" i="171"/>
  <c r="C58" i="171"/>
  <c r="C9" i="171"/>
  <c r="C34" i="171"/>
  <c r="C59" i="171"/>
  <c r="C3" i="171"/>
  <c r="C28" i="171"/>
  <c r="C4" i="171"/>
  <c r="C29" i="171"/>
  <c r="C54" i="171"/>
  <c r="C23" i="171"/>
  <c r="C7" i="171"/>
  <c r="C32" i="171"/>
  <c r="C57" i="171"/>
  <c r="C78" i="171"/>
  <c r="C24" i="171"/>
  <c r="C49" i="171"/>
  <c r="C18" i="171"/>
  <c r="C48" i="171"/>
  <c r="C68" i="171"/>
  <c r="C27" i="171"/>
  <c r="C52" i="171"/>
  <c r="C19" i="171"/>
  <c r="C44" i="171"/>
  <c r="C69" i="171"/>
  <c r="C22" i="171"/>
  <c r="C21" i="171"/>
  <c r="C46" i="171"/>
  <c r="C53" i="171"/>
  <c r="C63" i="171"/>
  <c r="C15" i="171"/>
  <c r="C62" i="171"/>
  <c r="C61" i="171"/>
  <c r="C50" i="171"/>
  <c r="C70" i="171"/>
  <c r="C76" i="171"/>
  <c r="C77" i="171"/>
  <c r="C16" i="171"/>
  <c r="C37" i="171"/>
  <c r="C47" i="171"/>
  <c r="C74" i="171"/>
  <c r="C41" i="171"/>
  <c r="C10" i="171"/>
  <c r="C35" i="171"/>
  <c r="C13" i="171"/>
  <c r="C73" i="171"/>
  <c r="C11" i="171"/>
  <c r="C36" i="171"/>
  <c r="C45" i="171"/>
  <c r="C65" i="171"/>
  <c r="C12" i="171"/>
  <c r="C56" i="171"/>
  <c r="C5" i="171"/>
  <c r="C30" i="171"/>
  <c r="C72" i="171"/>
  <c r="C6" i="171"/>
  <c r="C31" i="171"/>
  <c r="C40" i="171"/>
  <c r="C60" i="171"/>
  <c r="C71" i="171"/>
  <c r="C43" i="171"/>
  <c r="C25" i="171"/>
  <c r="C51" i="171"/>
  <c r="C26" i="171"/>
  <c r="C66" i="171"/>
  <c r="C20" i="171"/>
  <c r="C55" i="171"/>
  <c r="AZ95" i="190"/>
  <c r="AZ101" i="188"/>
  <c r="AZ103" i="188"/>
  <c r="BO95" i="190"/>
  <c r="BO101" i="188"/>
  <c r="BO103" i="188"/>
  <c r="AJ95" i="190"/>
  <c r="AJ101" i="188"/>
  <c r="AJ103" i="188"/>
  <c r="AC95" i="190"/>
  <c r="AC101" i="188"/>
  <c r="AC103" i="188"/>
  <c r="AC30" i="171"/>
  <c r="AC5" i="171"/>
  <c r="AC50" i="171"/>
  <c r="AC70" i="171"/>
  <c r="AC14" i="171"/>
  <c r="AC39" i="171"/>
  <c r="AC74" i="171"/>
  <c r="AC64" i="171"/>
  <c r="AC33" i="171"/>
  <c r="AC58" i="171"/>
  <c r="AC3" i="171"/>
  <c r="AC23" i="171"/>
  <c r="AC44" i="171"/>
  <c r="AC25" i="171"/>
  <c r="AC76" i="171"/>
  <c r="AC9" i="171"/>
  <c r="AC34" i="171"/>
  <c r="AC59" i="171"/>
  <c r="AC4" i="171"/>
  <c r="AC29" i="171"/>
  <c r="AC60" i="171"/>
  <c r="AC15" i="171"/>
  <c r="AC40" i="171"/>
  <c r="AC54" i="171"/>
  <c r="AC13" i="171"/>
  <c r="AC24" i="171"/>
  <c r="AC10" i="171"/>
  <c r="AC35" i="171"/>
  <c r="AC55" i="171"/>
  <c r="AC8" i="171"/>
  <c r="AC45" i="171"/>
  <c r="AC17" i="171"/>
  <c r="AC28" i="171"/>
  <c r="AC51" i="171"/>
  <c r="AC71" i="171"/>
  <c r="AC47" i="171"/>
  <c r="AC67" i="171"/>
  <c r="AC65" i="171"/>
  <c r="AC78" i="171"/>
  <c r="AC21" i="171"/>
  <c r="AC43" i="171"/>
  <c r="AC12" i="171"/>
  <c r="AC37" i="171"/>
  <c r="AC46" i="171"/>
  <c r="AC66" i="171"/>
  <c r="AC63" i="171"/>
  <c r="AC42" i="171"/>
  <c r="AC62" i="171"/>
  <c r="AC16" i="171"/>
  <c r="AC41" i="171"/>
  <c r="AC53" i="171"/>
  <c r="AC7" i="171"/>
  <c r="AC32" i="171"/>
  <c r="AC19" i="171"/>
  <c r="AC69" i="171"/>
  <c r="AC75" i="171"/>
  <c r="AC73" i="171"/>
  <c r="AC11" i="171"/>
  <c r="AC36" i="171"/>
  <c r="AC61" i="171"/>
  <c r="AC27" i="171"/>
  <c r="AC57" i="171"/>
  <c r="AC49" i="171"/>
  <c r="AC38" i="171"/>
  <c r="AC20" i="171"/>
  <c r="AC77" i="171"/>
  <c r="AC6" i="171"/>
  <c r="AC31" i="171"/>
  <c r="AC18" i="171"/>
  <c r="AC48" i="171"/>
  <c r="AC22" i="171"/>
  <c r="AC56" i="171"/>
  <c r="AC52" i="171"/>
  <c r="AC72" i="171"/>
  <c r="AC68" i="171"/>
  <c r="AC26" i="171"/>
  <c r="AO18" i="171"/>
  <c r="AO53" i="171"/>
  <c r="AO73" i="171"/>
  <c r="AO27" i="171"/>
  <c r="AO67" i="171"/>
  <c r="AO46" i="171"/>
  <c r="AO71" i="171"/>
  <c r="AO6" i="171"/>
  <c r="AO47" i="171"/>
  <c r="AO13" i="171"/>
  <c r="AO38" i="171"/>
  <c r="AO22" i="171"/>
  <c r="AO78" i="171"/>
  <c r="AO62" i="171"/>
  <c r="AO77" i="171"/>
  <c r="AO8" i="171"/>
  <c r="AO75" i="171"/>
  <c r="AO17" i="171"/>
  <c r="AO42" i="171"/>
  <c r="AO36" i="171"/>
  <c r="AO43" i="171"/>
  <c r="AO63" i="171"/>
  <c r="AO28" i="171"/>
  <c r="AO57" i="171"/>
  <c r="AO16" i="171"/>
  <c r="AO3" i="171"/>
  <c r="AO12" i="171"/>
  <c r="AO37" i="171"/>
  <c r="AO23" i="171"/>
  <c r="AO58" i="171"/>
  <c r="AO11" i="171"/>
  <c r="AO61" i="171"/>
  <c r="AO5" i="171"/>
  <c r="AO30" i="171"/>
  <c r="AO54" i="171"/>
  <c r="AO51" i="171"/>
  <c r="AO50" i="171"/>
  <c r="AO70" i="171"/>
  <c r="AO76" i="171"/>
  <c r="AO9" i="171"/>
  <c r="AO34" i="171"/>
  <c r="AO32" i="171"/>
  <c r="AO31" i="171"/>
  <c r="AO74" i="171"/>
  <c r="AO25" i="171"/>
  <c r="AO7" i="171"/>
  <c r="AO52" i="171"/>
  <c r="AO49" i="171"/>
  <c r="AO69" i="171"/>
  <c r="AO45" i="171"/>
  <c r="AO65" i="171"/>
  <c r="AO4" i="171"/>
  <c r="AO29" i="171"/>
  <c r="AO20" i="171"/>
  <c r="AO33" i="171"/>
  <c r="AO48" i="171"/>
  <c r="AO56" i="171"/>
  <c r="AO24" i="171"/>
  <c r="AO64" i="171"/>
  <c r="AO66" i="171"/>
  <c r="AO15" i="171"/>
  <c r="AO40" i="171"/>
  <c r="AO60" i="171"/>
  <c r="AO68" i="171"/>
  <c r="AO21" i="171"/>
  <c r="AO19" i="171"/>
  <c r="AO44" i="171"/>
  <c r="AO26" i="171"/>
  <c r="AO10" i="171"/>
  <c r="AO35" i="171"/>
  <c r="AO59" i="171"/>
  <c r="AO72" i="171"/>
  <c r="AO55" i="171"/>
  <c r="AO41" i="171"/>
  <c r="AO14" i="171"/>
  <c r="AO39" i="171"/>
  <c r="BL95" i="190"/>
  <c r="BL101" i="188"/>
  <c r="BL103" i="188"/>
  <c r="BT95" i="190"/>
  <c r="BT101" i="188"/>
  <c r="BT103" i="188"/>
  <c r="X95" i="190"/>
  <c r="X101" i="188"/>
  <c r="X103" i="188"/>
  <c r="AP95" i="190"/>
  <c r="AP101" i="188"/>
  <c r="AP103" i="188"/>
  <c r="F20" i="171"/>
  <c r="F40" i="171"/>
  <c r="F60" i="171"/>
  <c r="F19" i="171"/>
  <c r="F49" i="171"/>
  <c r="F69" i="171"/>
  <c r="F78" i="171"/>
  <c r="F75" i="171"/>
  <c r="F62" i="171"/>
  <c r="F13" i="171"/>
  <c r="F38" i="171"/>
  <c r="F63" i="171"/>
  <c r="F12" i="171"/>
  <c r="F14" i="171"/>
  <c r="F39" i="171"/>
  <c r="F15" i="171"/>
  <c r="F35" i="171"/>
  <c r="F55" i="171"/>
  <c r="F44" i="171"/>
  <c r="F64" i="171"/>
  <c r="F8" i="171"/>
  <c r="F33" i="171"/>
  <c r="F58" i="171"/>
  <c r="F7" i="171"/>
  <c r="F10" i="171"/>
  <c r="F30" i="171"/>
  <c r="F50" i="171"/>
  <c r="F70" i="171"/>
  <c r="F59" i="171"/>
  <c r="F3" i="171"/>
  <c r="F28" i="171"/>
  <c r="F53" i="171"/>
  <c r="F76" i="171"/>
  <c r="F4" i="171"/>
  <c r="F29" i="171"/>
  <c r="F27" i="171"/>
  <c r="F5" i="171"/>
  <c r="F25" i="171"/>
  <c r="F45" i="171"/>
  <c r="F65" i="171"/>
  <c r="F24" i="171"/>
  <c r="F18" i="171"/>
  <c r="F37" i="171"/>
  <c r="F41" i="171"/>
  <c r="F61" i="171"/>
  <c r="F54" i="171"/>
  <c r="F34" i="171"/>
  <c r="F67" i="171"/>
  <c r="F11" i="171"/>
  <c r="F36" i="171"/>
  <c r="F57" i="171"/>
  <c r="F56" i="171"/>
  <c r="F9" i="171"/>
  <c r="F23" i="171"/>
  <c r="F6" i="171"/>
  <c r="F31" i="171"/>
  <c r="F43" i="171"/>
  <c r="F47" i="171"/>
  <c r="F51" i="171"/>
  <c r="F71" i="171"/>
  <c r="F42" i="171"/>
  <c r="F26" i="171"/>
  <c r="F74" i="171"/>
  <c r="F48" i="171"/>
  <c r="F17" i="171"/>
  <c r="F32" i="171"/>
  <c r="F68" i="171"/>
  <c r="F21" i="171"/>
  <c r="F46" i="171"/>
  <c r="F66" i="171"/>
  <c r="F22" i="171"/>
  <c r="F73" i="171"/>
  <c r="F52" i="171"/>
  <c r="F72" i="171"/>
  <c r="F77" i="171"/>
  <c r="F16" i="171"/>
  <c r="BH95" i="190"/>
  <c r="BH101" i="188"/>
  <c r="BH103" i="188"/>
  <c r="AN13" i="201"/>
  <c r="AN91" i="205"/>
  <c r="AN91" i="201" s="1"/>
  <c r="AQ24" i="171"/>
  <c r="AQ49" i="171"/>
  <c r="AQ18" i="171"/>
  <c r="AQ78" i="171"/>
  <c r="AQ27" i="171"/>
  <c r="AQ52" i="171"/>
  <c r="AQ48" i="171"/>
  <c r="AQ68" i="171"/>
  <c r="AQ19" i="171"/>
  <c r="AQ44" i="171"/>
  <c r="AQ69" i="171"/>
  <c r="AQ13" i="171"/>
  <c r="AQ14" i="171"/>
  <c r="AQ39" i="171"/>
  <c r="AQ64" i="171"/>
  <c r="AQ8" i="171"/>
  <c r="AQ33" i="171"/>
  <c r="AQ17" i="171"/>
  <c r="AQ42" i="171"/>
  <c r="AQ67" i="171"/>
  <c r="AQ75" i="171"/>
  <c r="AQ9" i="171"/>
  <c r="AQ34" i="171"/>
  <c r="AQ59" i="171"/>
  <c r="AQ3" i="171"/>
  <c r="AQ28" i="171"/>
  <c r="AQ38" i="171"/>
  <c r="AQ58" i="171"/>
  <c r="AQ12" i="171"/>
  <c r="AQ37" i="171"/>
  <c r="AQ62" i="171"/>
  <c r="AQ4" i="171"/>
  <c r="AQ29" i="171"/>
  <c r="AQ54" i="171"/>
  <c r="AQ6" i="171"/>
  <c r="AQ31" i="171"/>
  <c r="AQ56" i="171"/>
  <c r="AQ25" i="171"/>
  <c r="AQ43" i="171"/>
  <c r="AQ71" i="171"/>
  <c r="AQ40" i="171"/>
  <c r="AQ60" i="171"/>
  <c r="AQ26" i="171"/>
  <c r="AQ51" i="171"/>
  <c r="AQ20" i="171"/>
  <c r="AQ53" i="171"/>
  <c r="AQ22" i="171"/>
  <c r="AQ21" i="171"/>
  <c r="AQ66" i="171"/>
  <c r="AQ55" i="171"/>
  <c r="AQ63" i="171"/>
  <c r="AQ46" i="171"/>
  <c r="AQ15" i="171"/>
  <c r="AQ23" i="171"/>
  <c r="AQ7" i="171"/>
  <c r="AQ77" i="171"/>
  <c r="AQ47" i="171"/>
  <c r="AQ16" i="171"/>
  <c r="AQ50" i="171"/>
  <c r="AQ70" i="171"/>
  <c r="AQ76" i="171"/>
  <c r="AQ57" i="171"/>
  <c r="AQ61" i="171"/>
  <c r="AQ73" i="171"/>
  <c r="AQ10" i="171"/>
  <c r="AQ35" i="171"/>
  <c r="AQ74" i="171"/>
  <c r="AQ32" i="171"/>
  <c r="AQ11" i="171"/>
  <c r="AQ36" i="171"/>
  <c r="AQ41" i="171"/>
  <c r="AQ5" i="171"/>
  <c r="AQ30" i="171"/>
  <c r="AQ45" i="171"/>
  <c r="AQ65" i="171"/>
  <c r="AQ72" i="171"/>
  <c r="R71" i="207" l="1"/>
  <c r="T71" i="206"/>
  <c r="T71" i="207" s="1"/>
  <c r="S71" i="206"/>
  <c r="S71" i="207" s="1"/>
  <c r="T44" i="206"/>
  <c r="T44" i="207" s="1"/>
  <c r="S44" i="206"/>
  <c r="S44" i="207" s="1"/>
  <c r="R44" i="207"/>
  <c r="T54" i="206"/>
  <c r="T54" i="207" s="1"/>
  <c r="S54" i="206"/>
  <c r="S54" i="207" s="1"/>
  <c r="R54" i="207"/>
  <c r="R72" i="207"/>
  <c r="T72" i="206"/>
  <c r="T72" i="207" s="1"/>
  <c r="S72" i="206"/>
  <c r="S72" i="207" s="1"/>
  <c r="R64" i="207"/>
  <c r="T64" i="206"/>
  <c r="T64" i="207" s="1"/>
  <c r="S64" i="206"/>
  <c r="S64" i="207" s="1"/>
  <c r="T74" i="206"/>
  <c r="T74" i="207" s="1"/>
  <c r="S74" i="206"/>
  <c r="S74" i="207" s="1"/>
  <c r="R74" i="207"/>
  <c r="Z82" i="205"/>
  <c r="Z62" i="205"/>
  <c r="Z42" i="205"/>
  <c r="Z22" i="205"/>
  <c r="Z80" i="205"/>
  <c r="Z59" i="205"/>
  <c r="Z38" i="205"/>
  <c r="Z17" i="205"/>
  <c r="Z83" i="205"/>
  <c r="Z60" i="205"/>
  <c r="Z37" i="205"/>
  <c r="Z15" i="205"/>
  <c r="Z81" i="205"/>
  <c r="Z58" i="205"/>
  <c r="Z36" i="205"/>
  <c r="Z14" i="205"/>
  <c r="Z79" i="205"/>
  <c r="Z57" i="205"/>
  <c r="Z35" i="205"/>
  <c r="Z78" i="205"/>
  <c r="Z56" i="205"/>
  <c r="Z34" i="205"/>
  <c r="Z13" i="205"/>
  <c r="Z72" i="205"/>
  <c r="Z50" i="205"/>
  <c r="Z28" i="205"/>
  <c r="Z69" i="205"/>
  <c r="Z47" i="205"/>
  <c r="Z25" i="205"/>
  <c r="Z68" i="205"/>
  <c r="Z46" i="205"/>
  <c r="Z24" i="205"/>
  <c r="Z67" i="205"/>
  <c r="Z45" i="205"/>
  <c r="Z23" i="205"/>
  <c r="Z88" i="205"/>
  <c r="Z66" i="205"/>
  <c r="Z44" i="205"/>
  <c r="Z21" i="205"/>
  <c r="Z73" i="205"/>
  <c r="Z31" i="205"/>
  <c r="Z71" i="205"/>
  <c r="Z30" i="205"/>
  <c r="Z70" i="205"/>
  <c r="Z29" i="205"/>
  <c r="Z65" i="205"/>
  <c r="Z27" i="205"/>
  <c r="Z54" i="205"/>
  <c r="Z16" i="205"/>
  <c r="Z53" i="205"/>
  <c r="Z52" i="205"/>
  <c r="Z86" i="205"/>
  <c r="Z48" i="205"/>
  <c r="Z77" i="205"/>
  <c r="Z40" i="205"/>
  <c r="Z74" i="205"/>
  <c r="Z32" i="205"/>
  <c r="Z64" i="205"/>
  <c r="Z63" i="205"/>
  <c r="Z61" i="205"/>
  <c r="Z55" i="205"/>
  <c r="Z26" i="205"/>
  <c r="Z20" i="205"/>
  <c r="Z19" i="205"/>
  <c r="Z18" i="205"/>
  <c r="Z87" i="205"/>
  <c r="Z85" i="205"/>
  <c r="Z49" i="205"/>
  <c r="Z43" i="205"/>
  <c r="Z41" i="205"/>
  <c r="Z39" i="205"/>
  <c r="Z84" i="205"/>
  <c r="Z76" i="205"/>
  <c r="Z75" i="205"/>
  <c r="Z51" i="205"/>
  <c r="Z33" i="205"/>
  <c r="R91" i="206"/>
  <c r="R13" i="207"/>
  <c r="T13" i="206"/>
  <c r="T13" i="207" s="1"/>
  <c r="S13" i="206"/>
  <c r="R79" i="207"/>
  <c r="T79" i="206"/>
  <c r="T79" i="207" s="1"/>
  <c r="S79" i="206"/>
  <c r="S79" i="207" s="1"/>
  <c r="T84" i="206"/>
  <c r="T84" i="207" s="1"/>
  <c r="S84" i="206"/>
  <c r="S84" i="207" s="1"/>
  <c r="R84" i="207"/>
  <c r="T15" i="206"/>
  <c r="T15" i="207" s="1"/>
  <c r="R15" i="207"/>
  <c r="S15" i="206"/>
  <c r="S15" i="207" s="1"/>
  <c r="R87" i="207"/>
  <c r="T87" i="206"/>
  <c r="T87" i="207" s="1"/>
  <c r="S87" i="206"/>
  <c r="S87" i="207" s="1"/>
  <c r="R20" i="207"/>
  <c r="T20" i="206"/>
  <c r="T20" i="207" s="1"/>
  <c r="S20" i="206"/>
  <c r="S20" i="207" s="1"/>
  <c r="T25" i="206"/>
  <c r="T25" i="207" s="1"/>
  <c r="R25" i="207"/>
  <c r="S25" i="206"/>
  <c r="S25" i="207" s="1"/>
  <c r="T35" i="206"/>
  <c r="T35" i="207" s="1"/>
  <c r="R35" i="207"/>
  <c r="S35" i="206"/>
  <c r="S35" i="207" s="1"/>
  <c r="T19" i="206"/>
  <c r="T19" i="207" s="1"/>
  <c r="S19" i="206"/>
  <c r="S19" i="207" s="1"/>
  <c r="R19" i="207"/>
  <c r="R40" i="207"/>
  <c r="T40" i="206"/>
  <c r="T40" i="207" s="1"/>
  <c r="S40" i="206"/>
  <c r="S40" i="207" s="1"/>
  <c r="T45" i="206"/>
  <c r="T45" i="207" s="1"/>
  <c r="R45" i="207"/>
  <c r="S45" i="206"/>
  <c r="S45" i="207" s="1"/>
  <c r="T55" i="206"/>
  <c r="T55" i="207" s="1"/>
  <c r="R55" i="207"/>
  <c r="S55" i="206"/>
  <c r="S55" i="207" s="1"/>
  <c r="R27" i="207"/>
  <c r="T27" i="206"/>
  <c r="T27" i="207" s="1"/>
  <c r="S27" i="206"/>
  <c r="S27" i="207" s="1"/>
  <c r="R60" i="207"/>
  <c r="T60" i="206"/>
  <c r="T60" i="207" s="1"/>
  <c r="S60" i="206"/>
  <c r="S60" i="207" s="1"/>
  <c r="T65" i="206"/>
  <c r="T65" i="207" s="1"/>
  <c r="S65" i="206"/>
  <c r="S65" i="207" s="1"/>
  <c r="R65" i="207"/>
  <c r="T75" i="206"/>
  <c r="T75" i="207" s="1"/>
  <c r="S75" i="206"/>
  <c r="S75" i="207" s="1"/>
  <c r="R75" i="207"/>
  <c r="T29" i="206"/>
  <c r="T29" i="207" s="1"/>
  <c r="S29" i="206"/>
  <c r="S29" i="207" s="1"/>
  <c r="R29" i="207"/>
  <c r="R80" i="207"/>
  <c r="T80" i="206"/>
  <c r="T80" i="207" s="1"/>
  <c r="S80" i="206"/>
  <c r="S80" i="207" s="1"/>
  <c r="T85" i="206"/>
  <c r="T85" i="207" s="1"/>
  <c r="S85" i="206"/>
  <c r="S85" i="207" s="1"/>
  <c r="R85" i="207"/>
  <c r="T16" i="206"/>
  <c r="T16" i="207" s="1"/>
  <c r="S16" i="206"/>
  <c r="S16" i="207" s="1"/>
  <c r="R16" i="207"/>
  <c r="R30" i="207"/>
  <c r="T30" i="206"/>
  <c r="T30" i="207" s="1"/>
  <c r="S30" i="206"/>
  <c r="S30" i="207" s="1"/>
  <c r="R21" i="207"/>
  <c r="T21" i="206"/>
  <c r="T21" i="207" s="1"/>
  <c r="S21" i="206"/>
  <c r="S21" i="207" s="1"/>
  <c r="T26" i="206"/>
  <c r="T26" i="207" s="1"/>
  <c r="S26" i="206"/>
  <c r="S26" i="207" s="1"/>
  <c r="R26" i="207"/>
  <c r="T36" i="206"/>
  <c r="T36" i="207" s="1"/>
  <c r="S36" i="206"/>
  <c r="S36" i="207" s="1"/>
  <c r="R36" i="207"/>
  <c r="R31" i="207"/>
  <c r="T31" i="206"/>
  <c r="T31" i="207" s="1"/>
  <c r="S31" i="206"/>
  <c r="S31" i="207" s="1"/>
  <c r="R41" i="207"/>
  <c r="T41" i="206"/>
  <c r="T41" i="207" s="1"/>
  <c r="S41" i="206"/>
  <c r="S41" i="207" s="1"/>
  <c r="T46" i="206"/>
  <c r="T46" i="207" s="1"/>
  <c r="S46" i="206"/>
  <c r="S46" i="207" s="1"/>
  <c r="R46" i="207"/>
  <c r="T56" i="206"/>
  <c r="T56" i="207" s="1"/>
  <c r="S56" i="206"/>
  <c r="S56" i="207" s="1"/>
  <c r="R56" i="207"/>
  <c r="R32" i="207"/>
  <c r="T32" i="206"/>
  <c r="T32" i="207" s="1"/>
  <c r="S32" i="206"/>
  <c r="S32" i="207" s="1"/>
  <c r="T61" i="206"/>
  <c r="T61" i="207" s="1"/>
  <c r="S61" i="206"/>
  <c r="S61" i="207" s="1"/>
  <c r="R61" i="207"/>
  <c r="T66" i="206"/>
  <c r="T66" i="207" s="1"/>
  <c r="S66" i="206"/>
  <c r="S66" i="207" s="1"/>
  <c r="R66" i="207"/>
  <c r="T76" i="206"/>
  <c r="T76" i="207" s="1"/>
  <c r="R76" i="207"/>
  <c r="S76" i="206"/>
  <c r="S76" i="207" s="1"/>
  <c r="T39" i="206"/>
  <c r="T39" i="207" s="1"/>
  <c r="S39" i="206"/>
  <c r="S39" i="207" s="1"/>
  <c r="R39" i="207"/>
  <c r="R81" i="207"/>
  <c r="T81" i="206"/>
  <c r="T81" i="207" s="1"/>
  <c r="S81" i="206"/>
  <c r="S81" i="207" s="1"/>
  <c r="T86" i="206"/>
  <c r="T86" i="207" s="1"/>
  <c r="S86" i="206"/>
  <c r="S86" i="207" s="1"/>
  <c r="R86" i="207"/>
  <c r="R17" i="207"/>
  <c r="T17" i="206"/>
  <c r="T17" i="207" s="1"/>
  <c r="S17" i="206"/>
  <c r="S17" i="207" s="1"/>
  <c r="R47" i="207"/>
  <c r="T47" i="206"/>
  <c r="T47" i="207" s="1"/>
  <c r="S47" i="206"/>
  <c r="S47" i="207" s="1"/>
  <c r="R22" i="207"/>
  <c r="T22" i="206"/>
  <c r="T22" i="207" s="1"/>
  <c r="S22" i="206"/>
  <c r="S22" i="207" s="1"/>
  <c r="R28" i="207"/>
  <c r="T28" i="206"/>
  <c r="T28" i="207" s="1"/>
  <c r="S28" i="206"/>
  <c r="S28" i="207" s="1"/>
  <c r="R37" i="207"/>
  <c r="T37" i="206"/>
  <c r="T37" i="207" s="1"/>
  <c r="S37" i="206"/>
  <c r="S37" i="207" s="1"/>
  <c r="T49" i="206"/>
  <c r="T49" i="207" s="1"/>
  <c r="S49" i="206"/>
  <c r="S49" i="207" s="1"/>
  <c r="R49" i="207"/>
  <c r="R42" i="207"/>
  <c r="T42" i="206"/>
  <c r="T42" i="207" s="1"/>
  <c r="S42" i="206"/>
  <c r="S42" i="207" s="1"/>
  <c r="R48" i="207"/>
  <c r="T48" i="206"/>
  <c r="T48" i="207" s="1"/>
  <c r="S48" i="206"/>
  <c r="S48" i="207" s="1"/>
  <c r="R57" i="207"/>
  <c r="T57" i="206"/>
  <c r="T57" i="207" s="1"/>
  <c r="S57" i="206"/>
  <c r="S57" i="207" s="1"/>
  <c r="R50" i="207"/>
  <c r="T50" i="206"/>
  <c r="T50" i="207" s="1"/>
  <c r="S50" i="206"/>
  <c r="S50" i="207" s="1"/>
  <c r="R62" i="207"/>
  <c r="T62" i="206"/>
  <c r="T62" i="207" s="1"/>
  <c r="S62" i="206"/>
  <c r="S62" i="207" s="1"/>
  <c r="R68" i="207"/>
  <c r="T68" i="206"/>
  <c r="T68" i="207" s="1"/>
  <c r="S68" i="206"/>
  <c r="S68" i="207" s="1"/>
  <c r="R77" i="207"/>
  <c r="T77" i="206"/>
  <c r="T77" i="207" s="1"/>
  <c r="S77" i="206"/>
  <c r="S77" i="207" s="1"/>
  <c r="R51" i="207"/>
  <c r="T51" i="206"/>
  <c r="T51" i="207" s="1"/>
  <c r="S51" i="206"/>
  <c r="S51" i="207" s="1"/>
  <c r="T82" i="206"/>
  <c r="T82" i="207" s="1"/>
  <c r="S82" i="206"/>
  <c r="S82" i="207" s="1"/>
  <c r="R82" i="207"/>
  <c r="R88" i="207"/>
  <c r="T88" i="206"/>
  <c r="T88" i="207" s="1"/>
  <c r="S88" i="206"/>
  <c r="S88" i="207" s="1"/>
  <c r="R18" i="207"/>
  <c r="T18" i="206"/>
  <c r="T18" i="207" s="1"/>
  <c r="S18" i="206"/>
  <c r="S18" i="207" s="1"/>
  <c r="R52" i="207"/>
  <c r="T52" i="206"/>
  <c r="T52" i="207" s="1"/>
  <c r="S52" i="206"/>
  <c r="S52" i="207" s="1"/>
  <c r="R23" i="207"/>
  <c r="S23" i="206"/>
  <c r="S23" i="207" s="1"/>
  <c r="T23" i="206"/>
  <c r="T23" i="207" s="1"/>
  <c r="R33" i="207"/>
  <c r="T33" i="206"/>
  <c r="T33" i="207" s="1"/>
  <c r="S33" i="206"/>
  <c r="S33" i="207" s="1"/>
  <c r="R38" i="207"/>
  <c r="T38" i="206"/>
  <c r="T38" i="207" s="1"/>
  <c r="S38" i="206"/>
  <c r="S38" i="207" s="1"/>
  <c r="T59" i="206"/>
  <c r="T59" i="207" s="1"/>
  <c r="S59" i="206"/>
  <c r="S59" i="207" s="1"/>
  <c r="R59" i="207"/>
  <c r="R43" i="207"/>
  <c r="T43" i="206"/>
  <c r="T43" i="207" s="1"/>
  <c r="S43" i="206"/>
  <c r="S43" i="207" s="1"/>
  <c r="R53" i="207"/>
  <c r="T53" i="206"/>
  <c r="T53" i="207" s="1"/>
  <c r="S53" i="206"/>
  <c r="S53" i="207" s="1"/>
  <c r="R58" i="207"/>
  <c r="T58" i="206"/>
  <c r="T58" i="207" s="1"/>
  <c r="S58" i="206"/>
  <c r="S58" i="207" s="1"/>
  <c r="R67" i="207"/>
  <c r="T67" i="206"/>
  <c r="T67" i="207" s="1"/>
  <c r="S67" i="206"/>
  <c r="S67" i="207" s="1"/>
  <c r="S63" i="206"/>
  <c r="S63" i="207" s="1"/>
  <c r="R63" i="207"/>
  <c r="T63" i="206"/>
  <c r="T63" i="207" s="1"/>
  <c r="T73" i="206"/>
  <c r="T73" i="207" s="1"/>
  <c r="S73" i="206"/>
  <c r="S73" i="207" s="1"/>
  <c r="R73" i="207"/>
  <c r="R78" i="207"/>
  <c r="T78" i="206"/>
  <c r="T78" i="207" s="1"/>
  <c r="S78" i="206"/>
  <c r="S78" i="207" s="1"/>
  <c r="R69" i="207"/>
  <c r="T69" i="206"/>
  <c r="T69" i="207" s="1"/>
  <c r="S69" i="206"/>
  <c r="S69" i="207" s="1"/>
  <c r="R83" i="207"/>
  <c r="T83" i="206"/>
  <c r="T83" i="207" s="1"/>
  <c r="S83" i="206"/>
  <c r="S83" i="207" s="1"/>
  <c r="T14" i="206"/>
  <c r="T14" i="207" s="1"/>
  <c r="S14" i="206"/>
  <c r="S14" i="207" s="1"/>
  <c r="R14" i="207"/>
  <c r="R70" i="207"/>
  <c r="T70" i="206"/>
  <c r="T70" i="207" s="1"/>
  <c r="S70" i="206"/>
  <c r="S70" i="207" s="1"/>
  <c r="T24" i="206"/>
  <c r="T24" i="207" s="1"/>
  <c r="S24" i="206"/>
  <c r="S24" i="207" s="1"/>
  <c r="R24" i="207"/>
  <c r="T34" i="206"/>
  <c r="T34" i="207" s="1"/>
  <c r="S34" i="206"/>
  <c r="S34" i="207" s="1"/>
  <c r="R34" i="207"/>
  <c r="CB95" i="190"/>
  <c r="CB101" i="188"/>
  <c r="CB103" i="188"/>
  <c r="Z26" i="201" l="1"/>
  <c r="AB26" i="205"/>
  <c r="AB26" i="201" s="1"/>
  <c r="AA26" i="205"/>
  <c r="AA26" i="201" s="1"/>
  <c r="Z71" i="201"/>
  <c r="AA71" i="205"/>
  <c r="AA71" i="201" s="1"/>
  <c r="AB71" i="205"/>
  <c r="AB71" i="201" s="1"/>
  <c r="Z34" i="201"/>
  <c r="AB34" i="205"/>
  <c r="AB34" i="201" s="1"/>
  <c r="AA34" i="205"/>
  <c r="AA34" i="201" s="1"/>
  <c r="Z62" i="201"/>
  <c r="AB62" i="205"/>
  <c r="AB62" i="201" s="1"/>
  <c r="AA62" i="205"/>
  <c r="AA62" i="201" s="1"/>
  <c r="Z55" i="201"/>
  <c r="AB55" i="205"/>
  <c r="AB55" i="201" s="1"/>
  <c r="AA55" i="205"/>
  <c r="AA55" i="201" s="1"/>
  <c r="Z31" i="201"/>
  <c r="AB31" i="205"/>
  <c r="AB31" i="201" s="1"/>
  <c r="AA31" i="205"/>
  <c r="AA31" i="201" s="1"/>
  <c r="Z56" i="201"/>
  <c r="AB56" i="205"/>
  <c r="AB56" i="201" s="1"/>
  <c r="AA56" i="205"/>
  <c r="AA56" i="201" s="1"/>
  <c r="Z82" i="201"/>
  <c r="AB82" i="205"/>
  <c r="AB82" i="201" s="1"/>
  <c r="AA82" i="205"/>
  <c r="AA82" i="201" s="1"/>
  <c r="S91" i="206"/>
  <c r="S91" i="207" s="1"/>
  <c r="S13" i="207"/>
  <c r="Z61" i="201"/>
  <c r="AB61" i="205"/>
  <c r="AB61" i="201" s="1"/>
  <c r="AA61" i="205"/>
  <c r="AA61" i="201" s="1"/>
  <c r="Z73" i="201"/>
  <c r="AA73" i="205"/>
  <c r="AA73" i="201" s="1"/>
  <c r="AB73" i="205"/>
  <c r="AB73" i="201" s="1"/>
  <c r="Z78" i="201"/>
  <c r="AA78" i="205"/>
  <c r="AA78" i="201" s="1"/>
  <c r="AB78" i="205"/>
  <c r="AB78" i="201" s="1"/>
  <c r="Z63" i="201"/>
  <c r="AB63" i="205"/>
  <c r="AB63" i="201" s="1"/>
  <c r="AA63" i="205"/>
  <c r="AA63" i="201" s="1"/>
  <c r="Z21" i="201"/>
  <c r="AB21" i="205"/>
  <c r="AB21" i="201" s="1"/>
  <c r="AA21" i="205"/>
  <c r="AA21" i="201" s="1"/>
  <c r="Z35" i="201"/>
  <c r="AA35" i="205"/>
  <c r="AA35" i="201" s="1"/>
  <c r="AB35" i="205"/>
  <c r="AB35" i="201" s="1"/>
  <c r="Z64" i="201"/>
  <c r="AA64" i="205"/>
  <c r="AA64" i="201" s="1"/>
  <c r="AB64" i="205"/>
  <c r="AB64" i="201" s="1"/>
  <c r="Z44" i="201"/>
  <c r="AB44" i="205"/>
  <c r="AB44" i="201" s="1"/>
  <c r="AA44" i="205"/>
  <c r="AA44" i="201" s="1"/>
  <c r="Z57" i="201"/>
  <c r="AB57" i="205"/>
  <c r="AB57" i="201" s="1"/>
  <c r="AA57" i="205"/>
  <c r="AA57" i="201" s="1"/>
  <c r="R91" i="207"/>
  <c r="T91" i="206"/>
  <c r="T91" i="207" s="1"/>
  <c r="Z32" i="201"/>
  <c r="AB32" i="205"/>
  <c r="AB32" i="201" s="1"/>
  <c r="AA32" i="205"/>
  <c r="AA32" i="201" s="1"/>
  <c r="Z66" i="201"/>
  <c r="AA66" i="205"/>
  <c r="AA66" i="201" s="1"/>
  <c r="AB66" i="205"/>
  <c r="AB66" i="201" s="1"/>
  <c r="Z79" i="201"/>
  <c r="AA79" i="205"/>
  <c r="AA79" i="201" s="1"/>
  <c r="AB79" i="205"/>
  <c r="AB79" i="201" s="1"/>
  <c r="Z33" i="201"/>
  <c r="AA33" i="205"/>
  <c r="AA33" i="201" s="1"/>
  <c r="AB33" i="205"/>
  <c r="AB33" i="201" s="1"/>
  <c r="Z74" i="201"/>
  <c r="AB74" i="205"/>
  <c r="AB74" i="201" s="1"/>
  <c r="AA74" i="205"/>
  <c r="AA74" i="201" s="1"/>
  <c r="Z88" i="201"/>
  <c r="AB88" i="205"/>
  <c r="AB88" i="201" s="1"/>
  <c r="AA88" i="205"/>
  <c r="AA88" i="201" s="1"/>
  <c r="Z14" i="201"/>
  <c r="AB14" i="205"/>
  <c r="AB14" i="201" s="1"/>
  <c r="AA14" i="205"/>
  <c r="AA14" i="201" s="1"/>
  <c r="Z51" i="201"/>
  <c r="AB51" i="205"/>
  <c r="AB51" i="201" s="1"/>
  <c r="AA51" i="205"/>
  <c r="AA51" i="201" s="1"/>
  <c r="Z40" i="201"/>
  <c r="AB40" i="205"/>
  <c r="AB40" i="201" s="1"/>
  <c r="AA40" i="205"/>
  <c r="AA40" i="201" s="1"/>
  <c r="Z23" i="201"/>
  <c r="AB23" i="205"/>
  <c r="AB23" i="201" s="1"/>
  <c r="AA23" i="205"/>
  <c r="AA23" i="201" s="1"/>
  <c r="Z36" i="201"/>
  <c r="AB36" i="205"/>
  <c r="AB36" i="201" s="1"/>
  <c r="AA36" i="205"/>
  <c r="AA36" i="201" s="1"/>
  <c r="Z75" i="201"/>
  <c r="AB75" i="205"/>
  <c r="AB75" i="201" s="1"/>
  <c r="AA75" i="205"/>
  <c r="AA75" i="201" s="1"/>
  <c r="Z77" i="201"/>
  <c r="AB77" i="205"/>
  <c r="AB77" i="201" s="1"/>
  <c r="AA77" i="205"/>
  <c r="AA77" i="201" s="1"/>
  <c r="Z45" i="201"/>
  <c r="AA45" i="205"/>
  <c r="AA45" i="201" s="1"/>
  <c r="AB45" i="205"/>
  <c r="AB45" i="201" s="1"/>
  <c r="Z58" i="201"/>
  <c r="AB58" i="205"/>
  <c r="AB58" i="201" s="1"/>
  <c r="AA58" i="205"/>
  <c r="AA58" i="201" s="1"/>
  <c r="Z76" i="201"/>
  <c r="AB76" i="205"/>
  <c r="AB76" i="201" s="1"/>
  <c r="AA76" i="205"/>
  <c r="AA76" i="201" s="1"/>
  <c r="AB48" i="205"/>
  <c r="AB48" i="201" s="1"/>
  <c r="AA48" i="205"/>
  <c r="AA48" i="201" s="1"/>
  <c r="Z48" i="201"/>
  <c r="AB67" i="205"/>
  <c r="AB67" i="201" s="1"/>
  <c r="AA67" i="205"/>
  <c r="AA67" i="201" s="1"/>
  <c r="Z67" i="201"/>
  <c r="Z81" i="201"/>
  <c r="AA81" i="205"/>
  <c r="AA81" i="201" s="1"/>
  <c r="AB81" i="205"/>
  <c r="AB81" i="201" s="1"/>
  <c r="Z84" i="201"/>
  <c r="AB84" i="205"/>
  <c r="AB84" i="201" s="1"/>
  <c r="AA84" i="205"/>
  <c r="AA84" i="201" s="1"/>
  <c r="Z86" i="201"/>
  <c r="AB86" i="205"/>
  <c r="AB86" i="201" s="1"/>
  <c r="AA86" i="205"/>
  <c r="AA86" i="201" s="1"/>
  <c r="AB24" i="205"/>
  <c r="AB24" i="201" s="1"/>
  <c r="Z24" i="201"/>
  <c r="AA24" i="205"/>
  <c r="AA24" i="201" s="1"/>
  <c r="Z15" i="201"/>
  <c r="AB15" i="205"/>
  <c r="AB15" i="201" s="1"/>
  <c r="AA15" i="205"/>
  <c r="AA15" i="201" s="1"/>
  <c r="Z39" i="201"/>
  <c r="AB39" i="205"/>
  <c r="AB39" i="201" s="1"/>
  <c r="AA39" i="205"/>
  <c r="AA39" i="201" s="1"/>
  <c r="Z52" i="201"/>
  <c r="AB52" i="205"/>
  <c r="AB52" i="201" s="1"/>
  <c r="AA52" i="205"/>
  <c r="AA52" i="201" s="1"/>
  <c r="Z46" i="201"/>
  <c r="AB46" i="205"/>
  <c r="AB46" i="201" s="1"/>
  <c r="AA46" i="205"/>
  <c r="AA46" i="201" s="1"/>
  <c r="Z37" i="201"/>
  <c r="AB37" i="205"/>
  <c r="AB37" i="201" s="1"/>
  <c r="AA37" i="205"/>
  <c r="AA37" i="201" s="1"/>
  <c r="Z41" i="201"/>
  <c r="AB41" i="205"/>
  <c r="AB41" i="201" s="1"/>
  <c r="AA41" i="205"/>
  <c r="AA41" i="201" s="1"/>
  <c r="Z53" i="201"/>
  <c r="AB53" i="205"/>
  <c r="AB53" i="201" s="1"/>
  <c r="AA53" i="205"/>
  <c r="AA53" i="201" s="1"/>
  <c r="Z68" i="201"/>
  <c r="AA68" i="205"/>
  <c r="AA68" i="201" s="1"/>
  <c r="AB68" i="205"/>
  <c r="AB68" i="201" s="1"/>
  <c r="Z60" i="201"/>
  <c r="AA60" i="205"/>
  <c r="AA60" i="201" s="1"/>
  <c r="AB60" i="205"/>
  <c r="AB60" i="201" s="1"/>
  <c r="Z43" i="201"/>
  <c r="AA43" i="205"/>
  <c r="AA43" i="201" s="1"/>
  <c r="AB43" i="205"/>
  <c r="AB43" i="201" s="1"/>
  <c r="Z16" i="201"/>
  <c r="AB16" i="205"/>
  <c r="AB16" i="201" s="1"/>
  <c r="AA16" i="205"/>
  <c r="AA16" i="201" s="1"/>
  <c r="Z25" i="201"/>
  <c r="AB25" i="205"/>
  <c r="AB25" i="201" s="1"/>
  <c r="AA25" i="205"/>
  <c r="AA25" i="201" s="1"/>
  <c r="Z83" i="201"/>
  <c r="AB83" i="205"/>
  <c r="AB83" i="201" s="1"/>
  <c r="AA83" i="205"/>
  <c r="AA83" i="201" s="1"/>
  <c r="Z49" i="201"/>
  <c r="AB49" i="205"/>
  <c r="AB49" i="201" s="1"/>
  <c r="AA49" i="205"/>
  <c r="AA49" i="201" s="1"/>
  <c r="AB54" i="205"/>
  <c r="AB54" i="201" s="1"/>
  <c r="AA54" i="205"/>
  <c r="AA54" i="201" s="1"/>
  <c r="Z54" i="201"/>
  <c r="Z47" i="201"/>
  <c r="AB47" i="205"/>
  <c r="AB47" i="201" s="1"/>
  <c r="AA47" i="205"/>
  <c r="AA47" i="201" s="1"/>
  <c r="Z17" i="201"/>
  <c r="AA17" i="205"/>
  <c r="AA17" i="201" s="1"/>
  <c r="AB17" i="205"/>
  <c r="AB17" i="201" s="1"/>
  <c r="Z85" i="201"/>
  <c r="AB85" i="205"/>
  <c r="AB85" i="201" s="1"/>
  <c r="AA85" i="205"/>
  <c r="AA85" i="201" s="1"/>
  <c r="Z27" i="201"/>
  <c r="AA27" i="205"/>
  <c r="AA27" i="201" s="1"/>
  <c r="AB27" i="205"/>
  <c r="AB27" i="201" s="1"/>
  <c r="Z69" i="201"/>
  <c r="AA69" i="205"/>
  <c r="AA69" i="201" s="1"/>
  <c r="AB69" i="205"/>
  <c r="AB69" i="201" s="1"/>
  <c r="Z38" i="201"/>
  <c r="AB38" i="205"/>
  <c r="AB38" i="201" s="1"/>
  <c r="AA38" i="205"/>
  <c r="AA38" i="201" s="1"/>
  <c r="Z87" i="201"/>
  <c r="AB87" i="205"/>
  <c r="AB87" i="201" s="1"/>
  <c r="AA87" i="205"/>
  <c r="AA87" i="201" s="1"/>
  <c r="Z65" i="201"/>
  <c r="AB65" i="205"/>
  <c r="AB65" i="201" s="1"/>
  <c r="AA65" i="205"/>
  <c r="AA65" i="201" s="1"/>
  <c r="Z28" i="201"/>
  <c r="AB28" i="205"/>
  <c r="AB28" i="201" s="1"/>
  <c r="AA28" i="205"/>
  <c r="AA28" i="201" s="1"/>
  <c r="Z59" i="201"/>
  <c r="AB59" i="205"/>
  <c r="AB59" i="201" s="1"/>
  <c r="AA59" i="205"/>
  <c r="AA59" i="201" s="1"/>
  <c r="AB18" i="205"/>
  <c r="AB18" i="201" s="1"/>
  <c r="Z18" i="201"/>
  <c r="AA18" i="205"/>
  <c r="AA18" i="201" s="1"/>
  <c r="Z29" i="201"/>
  <c r="AA29" i="205"/>
  <c r="AA29" i="201" s="1"/>
  <c r="AB29" i="205"/>
  <c r="AB29" i="201" s="1"/>
  <c r="Z50" i="201"/>
  <c r="AB50" i="205"/>
  <c r="AB50" i="201" s="1"/>
  <c r="AA50" i="205"/>
  <c r="AA50" i="201" s="1"/>
  <c r="Z80" i="201"/>
  <c r="AB80" i="205"/>
  <c r="AB80" i="201" s="1"/>
  <c r="AA80" i="205"/>
  <c r="AA80" i="201" s="1"/>
  <c r="Z19" i="201"/>
  <c r="AA19" i="205"/>
  <c r="AA19" i="201" s="1"/>
  <c r="AB19" i="205"/>
  <c r="AB19" i="201" s="1"/>
  <c r="Z70" i="201"/>
  <c r="AB70" i="205"/>
  <c r="AB70" i="201" s="1"/>
  <c r="AA70" i="205"/>
  <c r="AA70" i="201" s="1"/>
  <c r="Z72" i="201"/>
  <c r="AA72" i="205"/>
  <c r="AA72" i="201" s="1"/>
  <c r="AB72" i="205"/>
  <c r="AB72" i="201" s="1"/>
  <c r="Z22" i="201"/>
  <c r="AB22" i="205"/>
  <c r="AB22" i="201" s="1"/>
  <c r="AA22" i="205"/>
  <c r="AA22" i="201" s="1"/>
  <c r="AB20" i="205"/>
  <c r="AB20" i="201" s="1"/>
  <c r="Z20" i="201"/>
  <c r="AA20" i="205"/>
  <c r="AA20" i="201" s="1"/>
  <c r="Z30" i="201"/>
  <c r="AB30" i="205"/>
  <c r="AB30" i="201" s="1"/>
  <c r="AA30" i="205"/>
  <c r="AA30" i="201" s="1"/>
  <c r="Z13" i="201"/>
  <c r="Z91" i="205"/>
  <c r="AB13" i="205"/>
  <c r="AB13" i="201" s="1"/>
  <c r="AA13" i="205"/>
  <c r="Z42" i="201"/>
  <c r="AB42" i="205"/>
  <c r="AB42" i="201" s="1"/>
  <c r="AA42" i="205"/>
  <c r="AA42" i="201" s="1"/>
  <c r="AA13" i="201" l="1"/>
  <c r="AA91" i="205"/>
  <c r="Z91" i="201"/>
  <c r="AB91" i="205"/>
  <c r="AB91" i="201" s="1"/>
  <c r="AA91" i="201" l="1"/>
  <c r="AA95" i="205"/>
  <c r="Z95" i="205"/>
</calcChain>
</file>

<file path=xl/sharedStrings.xml><?xml version="1.0" encoding="utf-8"?>
<sst xmlns="http://schemas.openxmlformats.org/spreadsheetml/2006/main" count="11884" uniqueCount="1135">
  <si>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</si>
  <si>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</si>
  <si>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</si>
  <si>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</si>
  <si>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</si>
  <si>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</si>
  <si>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</si>
  <si>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</si>
  <si>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</si>
  <si>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</si>
  <si>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</si>
  <si>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</si>
  <si>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</si>
  <si>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</si>
  <si>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</si>
  <si>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</si>
  <si>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</si>
  <si>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</si>
  <si>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</si>
  <si>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</si>
  <si>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</si>
  <si>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</si>
  <si>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</si>
  <si>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</si>
  <si>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</si>
  <si>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</si>
  <si>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</si>
  <si>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</si>
  <si>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</si>
  <si>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</si>
  <si>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</si>
  <si>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</si>
  <si>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</si>
  <si>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</si>
  <si>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</si>
  <si>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</si>
  <si>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</si>
  <si>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</si>
  <si>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</si>
  <si>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</si>
  <si>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</si>
  <si>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</si>
  <si>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</si>
  <si>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</si>
  <si>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</si>
  <si>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</si>
  <si>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</si>
  <si>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</si>
  <si>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</si>
  <si>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</si>
  <si>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</si>
  <si>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</si>
  <si>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</si>
  <si>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</si>
  <si>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</si>
  <si>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</si>
  <si>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</si>
  <si>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</si>
  <si>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</si>
  <si>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</si>
  <si>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</si>
  <si>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</si>
  <si>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</si>
  <si>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</si>
  <si>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</si>
  <si>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</si>
  <si>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</si>
  <si>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</si>
  <si>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</si>
  <si>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</si>
  <si>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</si>
  <si>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</si>
  <si>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</si>
  <si>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</si>
  <si>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</si>
  <si>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</si>
  <si>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</si>
  <si>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</si>
  <si>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</si>
  <si>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</si>
  <si>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</si>
  <si>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</si>
  <si>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</si>
  <si>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</si>
  <si>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</si>
  <si>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</si>
  <si>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</si>
  <si>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</si>
  <si>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 - N</t>
  </si>
  <si>
    <t>O</t>
  </si>
  <si>
    <t>P</t>
  </si>
  <si>
    <t>Q</t>
  </si>
  <si>
    <t>R - S - U</t>
  </si>
  <si>
    <t>T</t>
  </si>
  <si>
    <t>AGRICULTURA, GANADERÍA,  SILVICULTURA Y PESCA.</t>
  </si>
  <si>
    <t>EXPLOTACIÓN DE MINAS Y CANTERAS.</t>
  </si>
  <si>
    <t>INDUSTRIAS MANUFACTURERAS.</t>
  </si>
  <si>
    <t>SUMINISTRO DE ELECTRICIDAD, GAS, VAPOR Y AIRE ACONDICIONADO.</t>
  </si>
  <si>
    <t>DISTRIBUCIÓN DE AGUA; ALCANTARILLADO, GESTIÓN DE DESECHOS Y ACTIVIDADES DE SANEAMIENTO.</t>
  </si>
  <si>
    <t>CONSTRUCCIÓN.</t>
  </si>
  <si>
    <t>COMERCIO AL POR MAYOR Y AL POR MENOR; REPARACIÓN DE VEHÍCULOS AUTOMOTORES Y MOTOCICLETAS.</t>
  </si>
  <si>
    <t>TRANSPORTE Y ALMACENAMIENTO.</t>
  </si>
  <si>
    <t>ACTIVIDADES DE ALOJAMIENTO Y DE SERVICIO DE COMIDAS.</t>
  </si>
  <si>
    <t>INFORMACIÓN Y COMUNICACIÓN.</t>
  </si>
  <si>
    <t>ACTIVIDADES FINANCIERAS Y DE SEGUROS.</t>
  </si>
  <si>
    <t>ACTIVIDADES INMOBILIARIAS.</t>
  </si>
  <si>
    <t>ADMINISTRACIÓN PÚBLICA Y DEFENSA; PLANES DE SEGURIDAD SOCIAL DE AFILIACIÓN OBLIGATORIA.</t>
  </si>
  <si>
    <t>ENSEÑANZA.</t>
  </si>
  <si>
    <t>ACTIVIDADES DE ATENCIÓN DE LA SALUD HUMANA Y DE ASISTENCIA SOCIAL.</t>
  </si>
  <si>
    <t>ARTES, ENTRETENIMIENTO Y RECREACIÓN, OTRAS ACTIVIDADES DE SERVICIOS, Y ACTIVIDADES DE ORGANIZACIONES Y ÓRGANOS EXTRATERRITORIALES</t>
  </si>
  <si>
    <t>ACTIVIDADES DE LOS HOGARES COMO EMPLEADORES; ACTIVIDADES NO DIFERENCIADAS DE LOS HOGARES COMO PRODUCTORES DE BIENES Y SERVICIOS PARA USO PROPIO.</t>
  </si>
  <si>
    <t>Cultivo de cereales (excepto arroz), legumbres y semillas oleaginosas</t>
  </si>
  <si>
    <t>Cultivo de arroz</t>
  </si>
  <si>
    <t>Cultivo de hortalizas y melones, raíces y tubérculos</t>
  </si>
  <si>
    <t>Cultivo de caña de azúcar</t>
  </si>
  <si>
    <t>Cultivos de frutas, y otros tipos de cultivos n.c.p.</t>
  </si>
  <si>
    <t>Cultivo de otras plantas no perennes y propagación de plantas</t>
  </si>
  <si>
    <t>Cultivo de frutos oleaginosos</t>
  </si>
  <si>
    <t>Cultivo de plantas con las que se preparan bebidas</t>
  </si>
  <si>
    <t>Actividades de apoyo a la agricultura, poscosecha y tratamiento de semillas para propagación</t>
  </si>
  <si>
    <t>Ganadería</t>
  </si>
  <si>
    <t>Silvicultura y extracción de madera</t>
  </si>
  <si>
    <t>Pesca y acuicultura</t>
  </si>
  <si>
    <t>Servicios Petroleros - Explotación de otras minas y canteras, y actividades de apoyo</t>
  </si>
  <si>
    <t>Extracción de petróleo crudo y gas natural</t>
  </si>
  <si>
    <t>Extracción de minerales metalíferos</t>
  </si>
  <si>
    <t>Explotación de otras minas y canteras, y actividades de apoyo</t>
  </si>
  <si>
    <t>Elaboración y conservación de carne</t>
  </si>
  <si>
    <t>Preparación y conservación de pescado y otros productos acuaticos elaborados</t>
  </si>
  <si>
    <t>Procesamiento y conservación de camarón</t>
  </si>
  <si>
    <t>Elaboración de aceites y grasas de origen vegetal y animal</t>
  </si>
  <si>
    <t>Elaboración de productos lácteos</t>
  </si>
  <si>
    <t>Elaboración de productos de la panadería y pastelería</t>
  </si>
  <si>
    <t>Elaboración de productos de molinería</t>
  </si>
  <si>
    <t>Elaboración y refinación de azúcar</t>
  </si>
  <si>
    <t>Elaboración de cacao, chocolate y productos de confitería</t>
  </si>
  <si>
    <t>Elaboración de  fideos y de otros productos farináceos</t>
  </si>
  <si>
    <t>Elaboración de café</t>
  </si>
  <si>
    <t>Elaboración de alimentos preparados para animales</t>
  </si>
  <si>
    <t>Elaboración de otros productos alimenticios diversos</t>
  </si>
  <si>
    <t>Elaboración bebidas no alcohólicas (jugos)</t>
  </si>
  <si>
    <t>Elaboración bebidas no alcohólicas (excepto jugos)</t>
  </si>
  <si>
    <t xml:space="preserve">Elaboración bebidas alcohólicas </t>
  </si>
  <si>
    <t>Elaboración de productos de tabaco</t>
  </si>
  <si>
    <t>Fabricación de hilos, hilados; tejidos y confecciones</t>
  </si>
  <si>
    <t>Fabricación de prendas de vestir</t>
  </si>
  <si>
    <t>Fabricación de cuero, productos de cuero y calzado</t>
  </si>
  <si>
    <t>Producción de madera y de productos de madera</t>
  </si>
  <si>
    <t>Fabricación de papel y productos de papel</t>
  </si>
  <si>
    <t>Impresión y reproducción de grabaciones</t>
  </si>
  <si>
    <t>Fabricación de productos refinados de petróleo y de otros</t>
  </si>
  <si>
    <t>Fabricación de sustancias químicas básicas, abonos y plásticos primarios, caucho sintético y artificial</t>
  </si>
  <si>
    <t>Fabricación de otros productos químicos</t>
  </si>
  <si>
    <t>Fabricación de productos farmacéuticos y medicamentos</t>
  </si>
  <si>
    <t>Fabricación de productos de caucho</t>
  </si>
  <si>
    <t>Fabricación de productos de plástico</t>
  </si>
  <si>
    <t xml:space="preserve">Fabricación de vidrio, productos refractarios y de cerámica </t>
  </si>
  <si>
    <t>Fabricación de cemento, artículos de hormigón y piedra</t>
  </si>
  <si>
    <t xml:space="preserve">Fabricación de metales comunes </t>
  </si>
  <si>
    <t>Fabricación de productos derivados del metal, excepto maquinaria y equipo</t>
  </si>
  <si>
    <t>Fabricación de productos de informática, electrónica y óptica</t>
  </si>
  <si>
    <t>Fabricación de equipo eléctrico</t>
  </si>
  <si>
    <t>Fabricación de maquinaria y equipo n.c.p.</t>
  </si>
  <si>
    <t>Fabricación de vehículos y equipos de transporte</t>
  </si>
  <si>
    <t>Fabricación de muebles</t>
  </si>
  <si>
    <t>Industrias manufactureras n.c.p.</t>
  </si>
  <si>
    <t>Suministro de electricidad, gas, vapor y aire acondicionado</t>
  </si>
  <si>
    <t>Distribución de agua; alcantarillado, gestión de desechos y actividades de saneamiento</t>
  </si>
  <si>
    <t>Construcción</t>
  </si>
  <si>
    <t>Comercio al por mayor y al por menor; reparación de vehículos automotores y motocicletas</t>
  </si>
  <si>
    <t>Transporte y almacenamiento</t>
  </si>
  <si>
    <t>Actividades postales y de mensajería</t>
  </si>
  <si>
    <t>Actividades de alojamiento</t>
  </si>
  <si>
    <t>Servicio de alimento y bebida</t>
  </si>
  <si>
    <t>Información y comunicación</t>
  </si>
  <si>
    <t>Actividades de servicios financieros, excepto las de seguros y fondos de pensiones</t>
  </si>
  <si>
    <t>Seguros, reaseguros y fondos de pensiones, excepto los planes de seguridad social de afiliación obligatoria</t>
  </si>
  <si>
    <t>Actividades auxiliares de las actividades de servicios financieros</t>
  </si>
  <si>
    <t>Actividades inmobiliarias</t>
  </si>
  <si>
    <t>Actividades profesionales, científicas, técnicas y administrativas</t>
  </si>
  <si>
    <t>Administración pública y defensa; planes de seguridad social de afiliación obligatoria</t>
  </si>
  <si>
    <t>Servicios de enseñanza privada</t>
  </si>
  <si>
    <t>Servicios de enseñanza pública (no de mercado)</t>
  </si>
  <si>
    <t>Actividades de atención de la salud humana y de asistencia social privada</t>
  </si>
  <si>
    <t>Actividades de atención de la salud humana y de asistencia social no de mercado</t>
  </si>
  <si>
    <t>Servicios de asociaciones, personales; esparcimiento; culturales y deportivos</t>
  </si>
  <si>
    <t>Actividades de los hogares como empleadores de personal doméstico</t>
  </si>
  <si>
    <t>001</t>
  </si>
  <si>
    <t>011</t>
  </si>
  <si>
    <t>Arroz</t>
  </si>
  <si>
    <t>002</t>
  </si>
  <si>
    <t>003</t>
  </si>
  <si>
    <t>Avena</t>
  </si>
  <si>
    <t>004</t>
  </si>
  <si>
    <t>005</t>
  </si>
  <si>
    <t>006</t>
  </si>
  <si>
    <t>Cebada</t>
  </si>
  <si>
    <t>007</t>
  </si>
  <si>
    <t>008</t>
  </si>
  <si>
    <t>009</t>
  </si>
  <si>
    <t>Maíz duro</t>
  </si>
  <si>
    <t>010</t>
  </si>
  <si>
    <t>012</t>
  </si>
  <si>
    <t>Maíz suave</t>
  </si>
  <si>
    <t>013</t>
  </si>
  <si>
    <t>014</t>
  </si>
  <si>
    <t>015</t>
  </si>
  <si>
    <t>Quinua</t>
  </si>
  <si>
    <t>016</t>
  </si>
  <si>
    <t>017</t>
  </si>
  <si>
    <t>018</t>
  </si>
  <si>
    <t>Trigo</t>
  </si>
  <si>
    <t>019</t>
  </si>
  <si>
    <t>020</t>
  </si>
  <si>
    <t>021</t>
  </si>
  <si>
    <t>Otros cereales</t>
  </si>
  <si>
    <t>022</t>
  </si>
  <si>
    <t>023</t>
  </si>
  <si>
    <t>024</t>
  </si>
  <si>
    <t>Cebolla de rama y otros vegetales aliáceos</t>
  </si>
  <si>
    <t>025</t>
  </si>
  <si>
    <t>026</t>
  </si>
  <si>
    <t>027</t>
  </si>
  <si>
    <t>Coliflores y brócoli</t>
  </si>
  <si>
    <t>028</t>
  </si>
  <si>
    <t>029</t>
  </si>
  <si>
    <t>030</t>
  </si>
  <si>
    <t>Fréjol</t>
  </si>
  <si>
    <t>031</t>
  </si>
  <si>
    <t>032</t>
  </si>
  <si>
    <t>033</t>
  </si>
  <si>
    <t>Arvejas verdes</t>
  </si>
  <si>
    <t>034</t>
  </si>
  <si>
    <t>035</t>
  </si>
  <si>
    <t>036</t>
  </si>
  <si>
    <t>Otros vegetales verdes leguminosos</t>
  </si>
  <si>
    <t>037</t>
  </si>
  <si>
    <t>038</t>
  </si>
  <si>
    <t>039</t>
  </si>
  <si>
    <t>Tomates de mesa (riñón)</t>
  </si>
  <si>
    <t>040</t>
  </si>
  <si>
    <t>041</t>
  </si>
  <si>
    <t>042</t>
  </si>
  <si>
    <t>Otras Hortalizas frescas n.c.p.</t>
  </si>
  <si>
    <t>043</t>
  </si>
  <si>
    <t>044</t>
  </si>
  <si>
    <t>045</t>
  </si>
  <si>
    <t>Otros tipos de cultivos n.c.p.</t>
  </si>
  <si>
    <t>046</t>
  </si>
  <si>
    <t>047</t>
  </si>
  <si>
    <t>048</t>
  </si>
  <si>
    <t>Banano y plátano</t>
  </si>
  <si>
    <t>049</t>
  </si>
  <si>
    <t>050</t>
  </si>
  <si>
    <t>051</t>
  </si>
  <si>
    <t>Limones y limas</t>
  </si>
  <si>
    <t>052</t>
  </si>
  <si>
    <t>053</t>
  </si>
  <si>
    <t>054</t>
  </si>
  <si>
    <t>Naranja</t>
  </si>
  <si>
    <t>055</t>
  </si>
  <si>
    <t>056</t>
  </si>
  <si>
    <t>057</t>
  </si>
  <si>
    <t>Otras frutas cítricas</t>
  </si>
  <si>
    <t>058</t>
  </si>
  <si>
    <t>059</t>
  </si>
  <si>
    <t>060</t>
  </si>
  <si>
    <t>Aguacate</t>
  </si>
  <si>
    <t>061</t>
  </si>
  <si>
    <t>062</t>
  </si>
  <si>
    <t>063</t>
  </si>
  <si>
    <t>Mangos y guayabas</t>
  </si>
  <si>
    <t>064</t>
  </si>
  <si>
    <t>065</t>
  </si>
  <si>
    <t>066</t>
  </si>
  <si>
    <t>Maracuyá</t>
  </si>
  <si>
    <t>067</t>
  </si>
  <si>
    <t>068</t>
  </si>
  <si>
    <t>069</t>
  </si>
  <si>
    <t>Otras frutas tropicales y subtropicales</t>
  </si>
  <si>
    <t>070</t>
  </si>
  <si>
    <t>071</t>
  </si>
  <si>
    <t>072</t>
  </si>
  <si>
    <t>Piñas</t>
  </si>
  <si>
    <t>073</t>
  </si>
  <si>
    <t>074</t>
  </si>
  <si>
    <t>175</t>
  </si>
  <si>
    <t>Otras frutas n.c.p. y nueces</t>
  </si>
  <si>
    <t>076</t>
  </si>
  <si>
    <t>077</t>
  </si>
  <si>
    <t>078</t>
  </si>
  <si>
    <t>Cultivo de palmas de aceite (palma africana)</t>
  </si>
  <si>
    <t>079</t>
  </si>
  <si>
    <t>080</t>
  </si>
  <si>
    <t>081</t>
  </si>
  <si>
    <t>Granos de soya, semillas para plantar</t>
  </si>
  <si>
    <t>082</t>
  </si>
  <si>
    <t>083</t>
  </si>
  <si>
    <t>084</t>
  </si>
  <si>
    <t>Maní con cáscara, semillas para plantar</t>
  </si>
  <si>
    <t>085</t>
  </si>
  <si>
    <t>086</t>
  </si>
  <si>
    <t>087</t>
  </si>
  <si>
    <t>Otros cultivo de semillas oleaginosas</t>
  </si>
  <si>
    <t>088</t>
  </si>
  <si>
    <t>089</t>
  </si>
  <si>
    <t>090</t>
  </si>
  <si>
    <t>Otros cultivos de frutos oleaginosos</t>
  </si>
  <si>
    <t>091</t>
  </si>
  <si>
    <t>092</t>
  </si>
  <si>
    <t>093</t>
  </si>
  <si>
    <t>Papas</t>
  </si>
  <si>
    <t>094</t>
  </si>
  <si>
    <t>095</t>
  </si>
  <si>
    <t>096</t>
  </si>
  <si>
    <t>Yuca</t>
  </si>
  <si>
    <t>097</t>
  </si>
  <si>
    <t>098</t>
  </si>
  <si>
    <t>099</t>
  </si>
  <si>
    <t>Otras Raíces y tubérculos comestibles ricos en almidón o inulina n.c.p.</t>
  </si>
  <si>
    <t>100</t>
  </si>
  <si>
    <t>101</t>
  </si>
  <si>
    <t>102</t>
  </si>
  <si>
    <t>Cacao en grano</t>
  </si>
  <si>
    <t>103</t>
  </si>
  <si>
    <t>104</t>
  </si>
  <si>
    <t>105</t>
  </si>
  <si>
    <t>Café en grano</t>
  </si>
  <si>
    <t>106</t>
  </si>
  <si>
    <t>107</t>
  </si>
  <si>
    <t>108</t>
  </si>
  <si>
    <t>Otras plantas aromáticas, estimulantes y especias n.c.p.</t>
  </si>
  <si>
    <t>109</t>
  </si>
  <si>
    <t>110</t>
  </si>
  <si>
    <t>111</t>
  </si>
  <si>
    <t>Vegetales leguminosos secos</t>
  </si>
  <si>
    <t>Fréjol seco</t>
  </si>
  <si>
    <t>112</t>
  </si>
  <si>
    <t>113</t>
  </si>
  <si>
    <t>114</t>
  </si>
  <si>
    <t>115</t>
  </si>
  <si>
    <t>116</t>
  </si>
  <si>
    <t>117</t>
  </si>
  <si>
    <t>Cosechas de azúcar</t>
  </si>
  <si>
    <t>118</t>
  </si>
  <si>
    <t>119</t>
  </si>
  <si>
    <t>120</t>
  </si>
  <si>
    <t>Claveles</t>
  </si>
  <si>
    <t>121</t>
  </si>
  <si>
    <t>122</t>
  </si>
  <si>
    <t>123</t>
  </si>
  <si>
    <t>Craspedia y capullos de flores de Craspedia</t>
  </si>
  <si>
    <t>124</t>
  </si>
  <si>
    <t>125</t>
  </si>
  <si>
    <t>126</t>
  </si>
  <si>
    <t>Flores de crisantemos y capullos de flores de crisantemos</t>
  </si>
  <si>
    <t>127</t>
  </si>
  <si>
    <t>128</t>
  </si>
  <si>
    <t>129</t>
  </si>
  <si>
    <t>Girasoles y capullos de flores de Girasoles</t>
  </si>
  <si>
    <t>130</t>
  </si>
  <si>
    <t>131</t>
  </si>
  <si>
    <t>132</t>
  </si>
  <si>
    <t>Gypsophila y capullos de flores de Gypsophila</t>
  </si>
  <si>
    <t>133</t>
  </si>
  <si>
    <t>134</t>
  </si>
  <si>
    <t>135</t>
  </si>
  <si>
    <t>Orquídeas</t>
  </si>
  <si>
    <t>136</t>
  </si>
  <si>
    <t>137</t>
  </si>
  <si>
    <t>138</t>
  </si>
  <si>
    <t>Rosas</t>
  </si>
  <si>
    <t>139</t>
  </si>
  <si>
    <t>140</t>
  </si>
  <si>
    <t>141</t>
  </si>
  <si>
    <t>semillas de flores</t>
  </si>
  <si>
    <t>142</t>
  </si>
  <si>
    <t>143</t>
  </si>
  <si>
    <t>144</t>
  </si>
  <si>
    <t>Palmito</t>
  </si>
  <si>
    <t>145</t>
  </si>
  <si>
    <t>146</t>
  </si>
  <si>
    <t>147</t>
  </si>
  <si>
    <t>Plantas de fibras, plantas vivas, flores y capullos de flores, tabaco no procesado y caucho natural</t>
  </si>
  <si>
    <t>148</t>
  </si>
  <si>
    <t>149</t>
  </si>
  <si>
    <t>150</t>
  </si>
  <si>
    <t>Tabaco sin elaborar</t>
  </si>
  <si>
    <t>151</t>
  </si>
  <si>
    <t>152</t>
  </si>
  <si>
    <t>153</t>
  </si>
  <si>
    <t>Otras plantas de fibras, plantas vivas, flores y capullos de flores, tabaco no procesado y caucho natural</t>
  </si>
  <si>
    <t>154</t>
  </si>
  <si>
    <t>155</t>
  </si>
  <si>
    <t>156</t>
  </si>
  <si>
    <t>Productos del forraje, semillas de remolacha y semillas de plantas forrajeras</t>
  </si>
  <si>
    <t>157</t>
  </si>
  <si>
    <t>158</t>
  </si>
  <si>
    <t>159</t>
  </si>
  <si>
    <t>Propagación de plantas</t>
  </si>
  <si>
    <t>160</t>
  </si>
  <si>
    <t>161</t>
  </si>
  <si>
    <t>162</t>
  </si>
  <si>
    <t>Otras Flores</t>
  </si>
  <si>
    <t>163</t>
  </si>
  <si>
    <t>164</t>
  </si>
  <si>
    <t>165</t>
  </si>
  <si>
    <t>Animales Bovinos Vivos</t>
  </si>
  <si>
    <t>166</t>
  </si>
  <si>
    <t>167</t>
  </si>
  <si>
    <t>168</t>
  </si>
  <si>
    <t>Caballos y otros equinos</t>
  </si>
  <si>
    <t>169</t>
  </si>
  <si>
    <t>170</t>
  </si>
  <si>
    <t>Caprinos (cabras) y Ovinos (ovejas)</t>
  </si>
  <si>
    <t>171</t>
  </si>
  <si>
    <t>172</t>
  </si>
  <si>
    <t>173</t>
  </si>
  <si>
    <t>Porcinos/cerdos</t>
  </si>
  <si>
    <t>174</t>
  </si>
  <si>
    <t>176</t>
  </si>
  <si>
    <t>Pollos y gallinas</t>
  </si>
  <si>
    <t>177</t>
  </si>
  <si>
    <t>178</t>
  </si>
  <si>
    <t>179</t>
  </si>
  <si>
    <t>Otras aves y animales vivos n.c.p.</t>
  </si>
  <si>
    <t>180</t>
  </si>
  <si>
    <t>181</t>
  </si>
  <si>
    <t>182</t>
  </si>
  <si>
    <t>Leche cruda</t>
  </si>
  <si>
    <t>183</t>
  </si>
  <si>
    <t>184</t>
  </si>
  <si>
    <t>185</t>
  </si>
  <si>
    <t>Huevos de gallina o de otras aves, con cáscara, frescos</t>
  </si>
  <si>
    <t>186</t>
  </si>
  <si>
    <t>187</t>
  </si>
  <si>
    <t>188</t>
  </si>
  <si>
    <t>otros productos animales n.c.p.</t>
  </si>
  <si>
    <t>189</t>
  </si>
  <si>
    <t>190</t>
  </si>
  <si>
    <t>191</t>
  </si>
  <si>
    <t>Madera sin elaborar</t>
  </si>
  <si>
    <t>192</t>
  </si>
  <si>
    <t>193</t>
  </si>
  <si>
    <t>194</t>
  </si>
  <si>
    <t>Productos forestales no madereros</t>
  </si>
  <si>
    <t>195</t>
  </si>
  <si>
    <t>196</t>
  </si>
  <si>
    <t>197</t>
  </si>
  <si>
    <t>Atunes vivos, frescos o refrigerados (acuicultura)</t>
  </si>
  <si>
    <t>198</t>
  </si>
  <si>
    <t>199</t>
  </si>
  <si>
    <t>200</t>
  </si>
  <si>
    <t>Atunes vivos, frescos o refrigerados (pesca)</t>
  </si>
  <si>
    <t>201</t>
  </si>
  <si>
    <t>202</t>
  </si>
  <si>
    <t>203</t>
  </si>
  <si>
    <t>Peces vivos, frescos o refrigerados (excepto atún, acuicultura)</t>
  </si>
  <si>
    <t>204</t>
  </si>
  <si>
    <t>205</t>
  </si>
  <si>
    <t>206</t>
  </si>
  <si>
    <t>Peces vivos, frescos o refrigerados (excepto atún,pesca)</t>
  </si>
  <si>
    <t>207</t>
  </si>
  <si>
    <t>208</t>
  </si>
  <si>
    <t>209</t>
  </si>
  <si>
    <t>Camarón fresco o refrigerado (acuicultura)</t>
  </si>
  <si>
    <t>210</t>
  </si>
  <si>
    <t>211</t>
  </si>
  <si>
    <t>212</t>
  </si>
  <si>
    <t>Camarón fresco o refrigerado (pesca)</t>
  </si>
  <si>
    <t>213</t>
  </si>
  <si>
    <t>214</t>
  </si>
  <si>
    <t>215</t>
  </si>
  <si>
    <t>Crustáceos (excluye camarón), sin congelar; ostras; otros moluscos e invertebrados acuáticos, vivos, frescos o refrigerados; otras plantas y animales acuáticos (acuicultura)</t>
  </si>
  <si>
    <t>216</t>
  </si>
  <si>
    <t>217</t>
  </si>
  <si>
    <t>218</t>
  </si>
  <si>
    <t>Crustáceos (excluye camarón), sin congelar; ostras; otros moluscos e invertebrados acuáticos, vivos, frescos o refrigerados; otras plantas y animales acuáticos (pesca).</t>
  </si>
  <si>
    <t>219</t>
  </si>
  <si>
    <t>220</t>
  </si>
  <si>
    <t>221</t>
  </si>
  <si>
    <t>257</t>
  </si>
  <si>
    <t>Servicios Petroleros</t>
  </si>
  <si>
    <t>222</t>
  </si>
  <si>
    <t>223</t>
  </si>
  <si>
    <t>224</t>
  </si>
  <si>
    <t xml:space="preserve">Petróleo crudo </t>
  </si>
  <si>
    <t>225</t>
  </si>
  <si>
    <t>226</t>
  </si>
  <si>
    <t>227</t>
  </si>
  <si>
    <t>Gas natural</t>
  </si>
  <si>
    <t>228</t>
  </si>
  <si>
    <t>229</t>
  </si>
  <si>
    <t>230</t>
  </si>
  <si>
    <t>Minerales metálicos</t>
  </si>
  <si>
    <t>231</t>
  </si>
  <si>
    <t>232</t>
  </si>
  <si>
    <t>233</t>
  </si>
  <si>
    <t>Piedra, arena y arcilla</t>
  </si>
  <si>
    <t>234</t>
  </si>
  <si>
    <t>235</t>
  </si>
  <si>
    <t>236</t>
  </si>
  <si>
    <t>Otros minerales</t>
  </si>
  <si>
    <t>237</t>
  </si>
  <si>
    <t>238</t>
  </si>
  <si>
    <t>239</t>
  </si>
  <si>
    <t>Energía eléctrica, gas de ciudad, vapor y agua caliente</t>
  </si>
  <si>
    <t>240</t>
  </si>
  <si>
    <t>241</t>
  </si>
  <si>
    <t>242</t>
  </si>
  <si>
    <t>691</t>
  </si>
  <si>
    <t>Servicios de distribución de electricidad y gas</t>
  </si>
  <si>
    <t>243</t>
  </si>
  <si>
    <t>244</t>
  </si>
  <si>
    <t>245</t>
  </si>
  <si>
    <t>Agua</t>
  </si>
  <si>
    <t>246</t>
  </si>
  <si>
    <t>247</t>
  </si>
  <si>
    <t>248</t>
  </si>
  <si>
    <t>Servicios de alcantarillado, distribución y comercialización de agua</t>
  </si>
  <si>
    <t>249</t>
  </si>
  <si>
    <t>250</t>
  </si>
  <si>
    <t>251</t>
  </si>
  <si>
    <t>Carne de ganado bovino</t>
  </si>
  <si>
    <t>252</t>
  </si>
  <si>
    <t>253</t>
  </si>
  <si>
    <t>254</t>
  </si>
  <si>
    <t>Carne de ganado porcino</t>
  </si>
  <si>
    <t>255</t>
  </si>
  <si>
    <t>256</t>
  </si>
  <si>
    <t xml:space="preserve">Carne de otras aves de corral </t>
  </si>
  <si>
    <t>Carne de otro tipo de animales n.c.p.</t>
  </si>
  <si>
    <t>Carne de pollo</t>
  </si>
  <si>
    <t>Despojos comestibles de mamíferos y aves de corral</t>
  </si>
  <si>
    <t>Embutidos, conservas y preparados de carne</t>
  </si>
  <si>
    <t>Otros productos cárnicos n.c.p.</t>
  </si>
  <si>
    <t>Pescado congelado, seco o salado; filetes de pescado</t>
  </si>
  <si>
    <t>Camarón elaborado</t>
  </si>
  <si>
    <t>Harina de pescado (excepto de consumo humano)</t>
  </si>
  <si>
    <t>Preparados y conservas de pescado y de otras especies acúaticas, y otros productos de especies acuáticas elaboradas (incluye servicios de procesamiento de pescado)</t>
  </si>
  <si>
    <t>Otros productos de especies acuáticas no aptos para el consumo humano</t>
  </si>
  <si>
    <t>Coliflores y brócoli congelados</t>
  </si>
  <si>
    <t>Preparaciones y conservas de verduras, legumbres y patatas (excepto coliflores y brócoli congelados)</t>
  </si>
  <si>
    <t>Frutas y nueces preparados y conservados</t>
  </si>
  <si>
    <t>Aceites vegetales, crudo</t>
  </si>
  <si>
    <t>Aceites vegetales, refinado</t>
  </si>
  <si>
    <t>Grasas y aceites animales</t>
  </si>
  <si>
    <t>Margarina y grasas vegetales</t>
  </si>
  <si>
    <t>Otros productos de aceites y grasas de origen vegetal y animal</t>
  </si>
  <si>
    <t>Leche elaborada</t>
  </si>
  <si>
    <t>Productos derivados de la leche</t>
  </si>
  <si>
    <t>Arroz pilado, blanqueado y pulido</t>
  </si>
  <si>
    <t>Harina de trigo</t>
  </si>
  <si>
    <t>Otras harinas vegetales, sémolas y otros productos</t>
  </si>
  <si>
    <t>Almidones y sus productos; azúcares y jarabes de azúcar n.c.p.</t>
  </si>
  <si>
    <t>Productos elaborados en la alimentación de animales</t>
  </si>
  <si>
    <t>Productos de panadería</t>
  </si>
  <si>
    <t>Azúcar</t>
  </si>
  <si>
    <t>Cacao elaborado sin edulcorantes</t>
  </si>
  <si>
    <t>Chocolate y bombones (incluye polvo de cacao con edulcorante)</t>
  </si>
  <si>
    <t>Productos de confitería</t>
  </si>
  <si>
    <t>Macarrones, fideos, alcuzcuz y productos farináceos análogos</t>
  </si>
  <si>
    <t>Café tostado, molido, soluble y otros n.c.p.</t>
  </si>
  <si>
    <t>Otros productos alimenticios n.c.p.</t>
  </si>
  <si>
    <t>Alcohol etílico y bebidas alcohólicas</t>
  </si>
  <si>
    <t>Licores de malta y malta</t>
  </si>
  <si>
    <t>Bebidas no alcohólicas; aguas minerales embotelladas</t>
  </si>
  <si>
    <t>Productos del tabaco</t>
  </si>
  <si>
    <t>Hilos e hilados de fibras textiles</t>
  </si>
  <si>
    <t>Tejidos y telas de fibras textiles</t>
  </si>
  <si>
    <t>Confecciones con materiales textiles (excepto prendas de vestir)</t>
  </si>
  <si>
    <t>Tejidos de punto o ganchillo; prendas de vestir</t>
  </si>
  <si>
    <t>Cuero y productos de cuero (excepto calzado)</t>
  </si>
  <si>
    <t>Calzado de cualquier material y sus partes</t>
  </si>
  <si>
    <t>Madera aserrada, cortada o descortezada; y otras elaboraciones</t>
  </si>
  <si>
    <t xml:space="preserve">Tableros, paneles y hojas de madera </t>
  </si>
  <si>
    <t>Obras de carpintería para edificios y construcción</t>
  </si>
  <si>
    <t>Cajas, cajones y otros productos de madera, corcho y trensables</t>
  </si>
  <si>
    <t>321</t>
  </si>
  <si>
    <t>Pasta de papel</t>
  </si>
  <si>
    <t>Papel y cartón</t>
  </si>
  <si>
    <t>Cajas de cartón y otros productos de papel y cartón</t>
  </si>
  <si>
    <t>Productos editoriales imprentas y otros productos n.c.p.</t>
  </si>
  <si>
    <t>Otros productos y subproductos de petróleo; coque y alquitrán</t>
  </si>
  <si>
    <t>Gasolina para motor, incluso gasolina de aviación</t>
  </si>
  <si>
    <t>Naftas y aceites destilados ligeros o livianos</t>
  </si>
  <si>
    <t>Diesel</t>
  </si>
  <si>
    <t>Fuel Oil</t>
  </si>
  <si>
    <t>Otros combustibles y aceites lubricantes de petróleo</t>
  </si>
  <si>
    <t xml:space="preserve">Gases de hidrocarburos </t>
  </si>
  <si>
    <t>Productos químicos básicos</t>
  </si>
  <si>
    <t>Fertilizantes y pesticidas</t>
  </si>
  <si>
    <t>Plásticos primarios y caucho sintético y artificial</t>
  </si>
  <si>
    <t>351</t>
  </si>
  <si>
    <t>Pinturas y barnices y productos conexos; colores para la pintura artística; tinta</t>
  </si>
  <si>
    <t>352</t>
  </si>
  <si>
    <t>Productos farmacéuticos</t>
  </si>
  <si>
    <t>Jabón y detergentes</t>
  </si>
  <si>
    <t>Preparados para limpiar y pulir</t>
  </si>
  <si>
    <t>Perfumes y preparados de tocador</t>
  </si>
  <si>
    <t>Productos químicos n.c.p.</t>
  </si>
  <si>
    <t>Fibras textiles manufacturadas</t>
  </si>
  <si>
    <t>361</t>
  </si>
  <si>
    <t>Tiras y tubos de caucho</t>
  </si>
  <si>
    <t>362</t>
  </si>
  <si>
    <t>Otros productos de caucho</t>
  </si>
  <si>
    <t>Productos de plástico</t>
  </si>
  <si>
    <t>371</t>
  </si>
  <si>
    <t>Vidrio y productos de vidrio</t>
  </si>
  <si>
    <t>372</t>
  </si>
  <si>
    <t>Artículos de cerámica no estructurales</t>
  </si>
  <si>
    <t xml:space="preserve">Productos refractarios, productos de arcilla no refractarios estructurales </t>
  </si>
  <si>
    <t>Artículos de hormigón, cemento y yeso; cal y yeso</t>
  </si>
  <si>
    <t>Cemento y clinker de cemento</t>
  </si>
  <si>
    <t xml:space="preserve">Piedras y otros productos de minerales no metálicos </t>
  </si>
  <si>
    <t>381</t>
  </si>
  <si>
    <t>Muebles</t>
  </si>
  <si>
    <t>Otros productos manufacturados diversos</t>
  </si>
  <si>
    <t>Construcciones prefabricadas</t>
  </si>
  <si>
    <t>411</t>
  </si>
  <si>
    <t>Productos básicos de hierro y acero</t>
  </si>
  <si>
    <t>412</t>
  </si>
  <si>
    <t>Productos de hierro o acero</t>
  </si>
  <si>
    <t>Metales preciosos, comunes y metales revestidos con metales preciosos</t>
  </si>
  <si>
    <t>Productos de otros metales</t>
  </si>
  <si>
    <t>Productos metálicos estructurales, tanques, reservorios y contenedores, generadores de vapor, y sus partes</t>
  </si>
  <si>
    <t>Productos domésticos de metal</t>
  </si>
  <si>
    <t>Otros productos metálicos elaborados n.c.p.</t>
  </si>
  <si>
    <t>Maquinaria para usos generales</t>
  </si>
  <si>
    <t>Maquinaria para usos especiales (excepto electrodomésticos y sus partes)</t>
  </si>
  <si>
    <t>Electrodomésticos y sus partes</t>
  </si>
  <si>
    <t>Maquinaria de oficina, contabilidad y equipo informático</t>
  </si>
  <si>
    <t>Maquinaria y aparatos eléctricos</t>
  </si>
  <si>
    <t>Equipo y aparatos de radio, de televisión y de comunicación</t>
  </si>
  <si>
    <t>Aparatos médicos, instrumentos de precisión y ópticos, relojes de pared y de mano</t>
  </si>
  <si>
    <t>Vehículos automotores, partes y accesorios</t>
  </si>
  <si>
    <t>Otro equipo y material de transporte n.c.p. (incluye servicios de mantenimiento y reparación)</t>
  </si>
  <si>
    <t>Construcción de edificios no residenciales</t>
  </si>
  <si>
    <t>Construcción de edificios residenciales</t>
  </si>
  <si>
    <t xml:space="preserve">Construcción de obras de ingeniería civil </t>
  </si>
  <si>
    <t>Servicios de preparación del terreno de construcción</t>
  </si>
  <si>
    <t>Servicios de instalación, acabado y finalización de edificios</t>
  </si>
  <si>
    <t>Servicios comerciales</t>
  </si>
  <si>
    <t>Servicios de alojamiento</t>
  </si>
  <si>
    <t>Servicios de suministro de comida y bebida</t>
  </si>
  <si>
    <t>Servicios de transporte de pasajeros por carretera</t>
  </si>
  <si>
    <t>Servicios de transporte de carga por carretera</t>
  </si>
  <si>
    <t>Servicios de transporte por ferrocarril y vía acuática (incluye pasajeros y carga)</t>
  </si>
  <si>
    <t xml:space="preserve">Servicios de transporte de pasajeros por via aérea </t>
  </si>
  <si>
    <t xml:space="preserve">Servicios de transporte de carga por via aérea </t>
  </si>
  <si>
    <t>Servicios de transporte por tubería</t>
  </si>
  <si>
    <t>Servicios de alquiler de vehículos de transporte</t>
  </si>
  <si>
    <t>Servicios auxiliares para el transporte</t>
  </si>
  <si>
    <t>672</t>
  </si>
  <si>
    <t>Servicios de almacenamiento</t>
  </si>
  <si>
    <t>681</t>
  </si>
  <si>
    <t>Servicios postales y de mensajería</t>
  </si>
  <si>
    <t>711</t>
  </si>
  <si>
    <t>Servicios de intermediación financiera, con excepción de servicios bancarios de inversión, servicios de seguros y servicios de pensiones</t>
  </si>
  <si>
    <t>Servicios del banco central</t>
  </si>
  <si>
    <t>SIFMI</t>
  </si>
  <si>
    <t>Servicios de holding e inversión bancaria</t>
  </si>
  <si>
    <t>Otros servicios de seguros</t>
  </si>
  <si>
    <t>Servicios de planes de pensiones</t>
  </si>
  <si>
    <t>Servicios de seguros de vida</t>
  </si>
  <si>
    <t>Servicios de reaseguros</t>
  </si>
  <si>
    <t>Servicios auxiliares de intermediación financiera distintos de los servicios de seguros y de pensiones</t>
  </si>
  <si>
    <t>Servicios auxiliares de seguros y de pensiones</t>
  </si>
  <si>
    <t>Alquiler imputado de vivienda</t>
  </si>
  <si>
    <t>Alquiler de vivienda</t>
  </si>
  <si>
    <t>Otros servicios inmobiliarios</t>
  </si>
  <si>
    <t>Servicios de leasing y concesión de licencias</t>
  </si>
  <si>
    <t>Servicios de veterinaria</t>
  </si>
  <si>
    <t>Otros servicios profesionales y técnicos</t>
  </si>
  <si>
    <t>Servicios jurídicos y contables</t>
  </si>
  <si>
    <t>Servicios de consultoria administrativa y gestión; servicios de la tecnología de la información</t>
  </si>
  <si>
    <t>Servicios de la tecnología de la información</t>
  </si>
  <si>
    <t xml:space="preserve">Servicios de arquitectura, ingenieria y análogos </t>
  </si>
  <si>
    <t>Servicios de publicidad y provisión de espacio o tiempo publicitario</t>
  </si>
  <si>
    <t>Actividades de telecomunicaciones</t>
  </si>
  <si>
    <t>Servicios de telecomunicaciones móviles</t>
  </si>
  <si>
    <t>Servicios de telefonía fija</t>
  </si>
  <si>
    <t>Servicios de telecomunicaciones en internet</t>
  </si>
  <si>
    <t>Servicios de publicación de información en línea, servicios de agencias de prensa</t>
  </si>
  <si>
    <t>Servicios de bibliotecas y archivos</t>
  </si>
  <si>
    <t>Servicios de transmisión, programación y distribución de programas</t>
  </si>
  <si>
    <t>Servicios de investigación y seguridad</t>
  </si>
  <si>
    <t>Servicios relacionados con las agencias de viajes y operadores de viaje</t>
  </si>
  <si>
    <t>Otros servicios auxiliares</t>
  </si>
  <si>
    <t>Servicios de soporte a la agricultura, la caza, la silvicultura, la pesca, la minería y los servicios públicos</t>
  </si>
  <si>
    <t>Servicios de mantenimiento, reparación e instalación (excepto la construcción)</t>
  </si>
  <si>
    <t>Servicios de manufactura en insumos físicos que son propiedad de otros</t>
  </si>
  <si>
    <t>Otros servicios de manufactura, editorial, servicios de imprenta y reproducción y servicios de recuperación de materiales</t>
  </si>
  <si>
    <t>Servicios administrativos del gobierno y servicios públicos administrativos para la comunidad en general</t>
  </si>
  <si>
    <t>Servicios administrativos para el régimen de seguridad social de afiliación obligatoria</t>
  </si>
  <si>
    <t>Servicios de educación preprimaria (Inicial) y primaria (privada)</t>
  </si>
  <si>
    <t>Servicios de educación preprimaria (Inicial) y primaria (pública)</t>
  </si>
  <si>
    <t>Servicios de educación secundaria (privada)</t>
  </si>
  <si>
    <t>Servicios de educación secundaria (pública)</t>
  </si>
  <si>
    <t>Servicios de educación post-secundaria no terciaria y servicios de educación superior (privada)</t>
  </si>
  <si>
    <t>Servicios de educación post-secundaria no terciaria y servicios de educación superior (pública)</t>
  </si>
  <si>
    <t>Otros servicios de enseñanza, capacitación y servicios de apoyo educativo (privada)</t>
  </si>
  <si>
    <t>Otros servicios de enseñanza, capacitación y servicios de apoyo educativo (pública)</t>
  </si>
  <si>
    <t>Servicios de salud humana y servicios sociales (privada)</t>
  </si>
  <si>
    <t>Servicios de salud humana y Servicios sociales (pública)</t>
  </si>
  <si>
    <t>Desperdicios y gestión de desechos, servicios de reciclado, y actividades de saneamiento</t>
  </si>
  <si>
    <t>Servicios de asociaciones y actividades de servicios personales, otros servicios</t>
  </si>
  <si>
    <t>Servicios religiosos</t>
  </si>
  <si>
    <t>Servicios de esparcimiento, culturales y deportivos</t>
  </si>
  <si>
    <t xml:space="preserve">Servicios domésticos </t>
  </si>
  <si>
    <t>Compras Directas</t>
  </si>
  <si>
    <t>Ajuste CIF/FOB</t>
  </si>
  <si>
    <t>Totales</t>
  </si>
  <si>
    <t>Total gasto de consumo final de las Instituciones sin Fines de Lucro que sirven a los hogares
(pc)</t>
  </si>
  <si>
    <t>Formación bruta de capital fijo</t>
  </si>
  <si>
    <t>Variación de existencias</t>
  </si>
  <si>
    <t>Utilización
total
(pc)</t>
  </si>
  <si>
    <t xml:space="preserve"> </t>
  </si>
  <si>
    <t>VAB</t>
  </si>
  <si>
    <t>VALOR AGREGADO BRUTO</t>
  </si>
  <si>
    <t>77</t>
  </si>
  <si>
    <t>78</t>
  </si>
  <si>
    <t>Total
consumo
 intermedio
(pc)</t>
  </si>
  <si>
    <t xml:space="preserve">Huevos con cáscara, conservados o cocidos </t>
  </si>
  <si>
    <t>TOTAL</t>
  </si>
  <si>
    <t>Total gasto de consumo final de los hogares residentes
(pc)</t>
  </si>
  <si>
    <t>Gasto de consumo final del Gobierno General (pc)</t>
  </si>
  <si>
    <t>Exportaciones de bienes y servicios (pc)</t>
  </si>
  <si>
    <t>Exportaciones de bienes y servicios (pb)</t>
  </si>
  <si>
    <t>Total
consumo
 intermedio
(pb)</t>
  </si>
  <si>
    <t>Total gasto de consumo final de los hogares residentes
(pb)</t>
  </si>
  <si>
    <t>Gasto de consumo final del Gobierno General (pb)</t>
  </si>
  <si>
    <t>Total gasto de consumo final de las Instituciones sin Fines de Lucro que sirven a los hogares
(pb)</t>
  </si>
  <si>
    <t>Formación bruta de capital fijo (pb)</t>
  </si>
  <si>
    <t>Utilización
total
(pb)</t>
  </si>
  <si>
    <t>REMUNERACIONES</t>
  </si>
  <si>
    <t>261</t>
  </si>
  <si>
    <t>271</t>
  </si>
  <si>
    <t>281</t>
  </si>
  <si>
    <t>291</t>
  </si>
  <si>
    <t>301</t>
  </si>
  <si>
    <t>311</t>
  </si>
  <si>
    <t>331</t>
  </si>
  <si>
    <t>341</t>
  </si>
  <si>
    <t>391</t>
  </si>
  <si>
    <t>401</t>
  </si>
  <si>
    <t>421</t>
  </si>
  <si>
    <t>431</t>
  </si>
  <si>
    <t>441</t>
  </si>
  <si>
    <t>451</t>
  </si>
  <si>
    <t>461</t>
  </si>
  <si>
    <t>471</t>
  </si>
  <si>
    <t>481</t>
  </si>
  <si>
    <t>491</t>
  </si>
  <si>
    <t>501</t>
  </si>
  <si>
    <t>511</t>
  </si>
  <si>
    <t>521</t>
  </si>
  <si>
    <t>531</t>
  </si>
  <si>
    <t>541</t>
  </si>
  <si>
    <t>551</t>
  </si>
  <si>
    <t>561</t>
  </si>
  <si>
    <t>571</t>
  </si>
  <si>
    <t>581</t>
  </si>
  <si>
    <t>591</t>
  </si>
  <si>
    <t>601</t>
  </si>
  <si>
    <t>611</t>
  </si>
  <si>
    <t>621</t>
  </si>
  <si>
    <t>631</t>
  </si>
  <si>
    <t>641</t>
  </si>
  <si>
    <t>651</t>
  </si>
  <si>
    <t>661</t>
  </si>
  <si>
    <t>671</t>
  </si>
  <si>
    <t>701</t>
  </si>
  <si>
    <t>721</t>
  </si>
  <si>
    <t>731</t>
  </si>
  <si>
    <t>741</t>
  </si>
  <si>
    <t>751</t>
  </si>
  <si>
    <t>761</t>
  </si>
  <si>
    <t>771</t>
  </si>
  <si>
    <t>262</t>
  </si>
  <si>
    <t>272</t>
  </si>
  <si>
    <t>282</t>
  </si>
  <si>
    <t>292</t>
  </si>
  <si>
    <t>302</t>
  </si>
  <si>
    <t>312</t>
  </si>
  <si>
    <t>322</t>
  </si>
  <si>
    <t>332</t>
  </si>
  <si>
    <t>342</t>
  </si>
  <si>
    <t>382</t>
  </si>
  <si>
    <t>392</t>
  </si>
  <si>
    <t>402</t>
  </si>
  <si>
    <t>422</t>
  </si>
  <si>
    <t>432</t>
  </si>
  <si>
    <t>442</t>
  </si>
  <si>
    <t>452</t>
  </si>
  <si>
    <t>462</t>
  </si>
  <si>
    <t>472</t>
  </si>
  <si>
    <t>482</t>
  </si>
  <si>
    <t>492</t>
  </si>
  <si>
    <t>502</t>
  </si>
  <si>
    <t>512</t>
  </si>
  <si>
    <t>522</t>
  </si>
  <si>
    <t>532</t>
  </si>
  <si>
    <t>542</t>
  </si>
  <si>
    <t>552</t>
  </si>
  <si>
    <t>562</t>
  </si>
  <si>
    <t>572</t>
  </si>
  <si>
    <t>582</t>
  </si>
  <si>
    <t>592</t>
  </si>
  <si>
    <t>602</t>
  </si>
  <si>
    <t>612</t>
  </si>
  <si>
    <t>622</t>
  </si>
  <si>
    <t>632</t>
  </si>
  <si>
    <t>642</t>
  </si>
  <si>
    <t>652</t>
  </si>
  <si>
    <t>662</t>
  </si>
  <si>
    <t>682</t>
  </si>
  <si>
    <t>692</t>
  </si>
  <si>
    <t>702</t>
  </si>
  <si>
    <t>712</t>
  </si>
  <si>
    <t>722</t>
  </si>
  <si>
    <t>732</t>
  </si>
  <si>
    <t>742</t>
  </si>
  <si>
    <t>752</t>
  </si>
  <si>
    <t>762</t>
  </si>
  <si>
    <t>772</t>
  </si>
  <si>
    <t>Remuneraciones</t>
  </si>
  <si>
    <t>Total consumo  intermedio (pb)</t>
  </si>
  <si>
    <t>Total gasto de consumo final de los hogares residentes (pb)</t>
  </si>
  <si>
    <t>Total gasto de consumo final de las Instituciones sin Fines de Lucro que sirven a los hogares (pb)</t>
  </si>
  <si>
    <t>Utilización total (pb)</t>
  </si>
  <si>
    <t>Consumo Doméstico (pb)</t>
  </si>
  <si>
    <t>Importaciones (pb)</t>
  </si>
  <si>
    <t>Total Consumo (pb)</t>
  </si>
  <si>
    <t>Impuestos netos sobre productos</t>
  </si>
  <si>
    <t>Total Consumo (pc)</t>
  </si>
  <si>
    <t>Valor Agregado Bruto</t>
  </si>
  <si>
    <t>Impuestos netos sobre la producción</t>
  </si>
  <si>
    <t>EBE / IMB</t>
  </si>
  <si>
    <t>Producción Total</t>
  </si>
  <si>
    <t>Empleo Total</t>
  </si>
  <si>
    <t>Producción Total (cuadre)</t>
  </si>
  <si>
    <t>Cuadre</t>
  </si>
  <si>
    <t>A Chequear futuro CAB</t>
  </si>
  <si>
    <t>Negativos Ci</t>
  </si>
  <si>
    <t>VBP_1</t>
  </si>
  <si>
    <t>VBP_2</t>
  </si>
  <si>
    <t>VBP_3</t>
  </si>
  <si>
    <t>VBP_4</t>
  </si>
  <si>
    <t>VBP_5</t>
  </si>
  <si>
    <t>MIP(IxI)</t>
  </si>
  <si>
    <t>Diferencia</t>
  </si>
  <si>
    <t>SIMULACIONES + ORIGINAL</t>
  </si>
  <si>
    <t>Simulaciones</t>
  </si>
  <si>
    <t>Vt_Of(IxI)</t>
  </si>
  <si>
    <t>Cambios</t>
  </si>
  <si>
    <t>Ci_pc_TOU</t>
  </si>
  <si>
    <t>PCC_TOU</t>
  </si>
  <si>
    <t>Simulación</t>
  </si>
  <si>
    <t>ORIGINAL+ SIMULACION</t>
  </si>
  <si>
    <t>SIMULACION</t>
  </si>
  <si>
    <t>ORIGINAL</t>
  </si>
  <si>
    <t>VBP_6</t>
  </si>
  <si>
    <t>VBP_MIP</t>
  </si>
  <si>
    <t>DIFERENCIA</t>
  </si>
  <si>
    <t>VBP_Sim</t>
  </si>
  <si>
    <t>Diferencia_Sim</t>
  </si>
  <si>
    <t>Controles</t>
  </si>
  <si>
    <t>L_requerimientos_directos_de_empleo</t>
  </si>
  <si>
    <t>multiplicador del empleo</t>
  </si>
  <si>
    <t>Empleo_efecto</t>
  </si>
  <si>
    <r>
      <rPr>
        <b/>
        <sz val="11"/>
        <color theme="1"/>
        <rFont val="Calibri"/>
        <family val="2"/>
        <scheme val="minor"/>
      </rPr>
      <t xml:space="preserve">Nota: </t>
    </r>
    <r>
      <rPr>
        <sz val="11"/>
        <color theme="1"/>
        <rFont val="Calibri"/>
        <family val="2"/>
        <scheme val="minor"/>
      </rPr>
      <t>Debido a que los efectos en empleo obtenidos por oferta son variados esta simulación solo aplica para EBE e IMB, para las demás variables se deben incluir más restricciones. Por lo tanto, se recomienda unicamente utilizar la simulación de empleo obtenida en la demanda.</t>
    </r>
  </si>
  <si>
    <t>VAB/P1 (Insumo elasticidad)</t>
  </si>
  <si>
    <t>Demanda Final (Insumo para Elasticidad)</t>
  </si>
  <si>
    <t>Ingreso de supuestos del usuario para Simulaciones de impactos en la MIP por cambios en la Oferta</t>
  </si>
  <si>
    <t>PRODUCCIÓN</t>
  </si>
  <si>
    <t>EMPLEO</t>
  </si>
  <si>
    <t>CONSUMO INTERMEDIO IMPORTADO</t>
  </si>
  <si>
    <t>IMPUESTOS A LA PRODUCCIÓN</t>
  </si>
  <si>
    <t>DATOS INICIALES</t>
  </si>
  <si>
    <t>EFECTO DIRECTO EN LA DEMANDA FINAL</t>
  </si>
  <si>
    <t>TASA DE CRECIMIENTO DEL EMPLEO</t>
  </si>
  <si>
    <t>TASA DE CRECIMIENTO DEL CI IMPORTADO</t>
  </si>
  <si>
    <t>TASA DE CRECIMIENTO DEL VAB</t>
  </si>
  <si>
    <t>TASA DE CRECIMIENTO DE LOS IMPUESTOS A LA PRODUCCIÓN</t>
  </si>
  <si>
    <t>DEMANDA FINAL</t>
  </si>
  <si>
    <t>Gasto de consumo final de los Hogares Residentes (pb)</t>
  </si>
  <si>
    <t>Gasto de consumo final de las Instituciones sin Fines de Lucro que sirven a los hogares
(pb)</t>
  </si>
  <si>
    <t>Variación de existencias (pb)</t>
  </si>
  <si>
    <t>VALOR INICIAL DE LA PRODUCCIÓN</t>
  </si>
  <si>
    <t>EMPLEO SITUACIÓN INICIAL</t>
  </si>
  <si>
    <t>CI IMPORTADO</t>
  </si>
  <si>
    <t>EFECTO DIRECTO TOTAL EN LA DEMANDA FINAL</t>
  </si>
  <si>
    <t>VALOR FINAL DE LA PRODUCCIÓN</t>
  </si>
  <si>
    <t>TASA DE CRECIMIENTO DE LA PRODUCCIÓN</t>
  </si>
  <si>
    <t>EMPLEO SITUACION FINAL</t>
  </si>
  <si>
    <t>CI IMPORTADO 
SITUACIÓN FINAL</t>
  </si>
  <si>
    <t>VAB 
SITUACIÓN FINAL</t>
  </si>
  <si>
    <t>REMUNERACIONES
SITUACIÓN FINAL</t>
  </si>
  <si>
    <t>IMPUESTOS A LA PRODUCCIÓN
SITUACIÓN FINAL</t>
  </si>
  <si>
    <t>EBE
SITUACIÓN FINAL</t>
  </si>
  <si>
    <t>Elasticidades</t>
  </si>
  <si>
    <t>CARÁTULA</t>
  </si>
  <si>
    <t>Tablas de utilización</t>
  </si>
  <si>
    <t>Correlacionadores</t>
  </si>
  <si>
    <t>Matriz Insumo-Producto</t>
  </si>
  <si>
    <t>Código producto TOU</t>
  </si>
  <si>
    <t>Descripción producto TOU</t>
  </si>
  <si>
    <t>Código industria TOU</t>
  </si>
  <si>
    <t>Descripción industria TOU</t>
  </si>
  <si>
    <t>Código producto MIP</t>
  </si>
  <si>
    <t>Descripción producto MIP</t>
  </si>
  <si>
    <r>
      <t xml:space="preserve">Elaboración: </t>
    </r>
    <r>
      <rPr>
        <sz val="10"/>
        <color rgb="FF000000"/>
        <rFont val="Arial"/>
        <family val="2"/>
      </rPr>
      <t>BANCO CENTRAL DEL ECUADOR</t>
    </r>
  </si>
  <si>
    <t>2. Tablas de Utilización Nacional a precios de comprador</t>
  </si>
  <si>
    <t>3. Tablas de Utilización Importada a precios de comprador</t>
  </si>
  <si>
    <t>4. Tabla de Utilización Nacional a precios básicos</t>
  </si>
  <si>
    <t>5. Tabla de Utilización Importada a precios básicos</t>
  </si>
  <si>
    <t>ID</t>
  </si>
  <si>
    <t>Código</t>
  </si>
  <si>
    <t>Extracción de minerales metálicos</t>
  </si>
  <si>
    <t>ACTIVIDADES PROFESIONALES, CIENTÍFICAS Y TÉCNICAS, Y ACTIVIDADES DE SERVICIOS ADMINISTRATIVOS Y DE APOYO.</t>
  </si>
  <si>
    <t>Industria                                                                           Industria</t>
  </si>
  <si>
    <t>TOTAL CONSUMO INTERMEDIO A PRECIOS DE COMPRADOR</t>
  </si>
  <si>
    <t>TOTAL CONSUMO INTERMEDIO A PRECIOS BÁSICOS</t>
  </si>
  <si>
    <t>Encadenamientos directos hacia atrás normalizados</t>
  </si>
  <si>
    <t>Encadenamientos directos hacia adelante</t>
  </si>
  <si>
    <t>Encadenamientos directos hacia adelante normalizados</t>
  </si>
  <si>
    <t>Encadenamientos totales hacia atrás normalizados</t>
  </si>
  <si>
    <t>Encadenamientos totales hacia adelante</t>
  </si>
  <si>
    <t>Encadenamientos totales hacia adelante normalizados</t>
  </si>
  <si>
    <t>Simulaciones de impactos en la MIP por cambios en la demanda</t>
  </si>
  <si>
    <t xml:space="preserve">                                                                                        Componentes
Industria                                                                          demanda final
                                                                                   </t>
  </si>
  <si>
    <t>SIMULACIÓN</t>
  </si>
  <si>
    <r>
      <t>Ingrese</t>
    </r>
    <r>
      <rPr>
        <b/>
        <sz val="18"/>
        <color theme="4" tint="-0.249977111117893"/>
        <rFont val="Arial"/>
        <family val="2"/>
      </rPr>
      <t xml:space="preserve"> "Industria" </t>
    </r>
    <r>
      <rPr>
        <b/>
        <sz val="18"/>
        <rFont val="Arial"/>
        <family val="2"/>
      </rPr>
      <t>a buscar:</t>
    </r>
  </si>
  <si>
    <t>cultivo</t>
  </si>
  <si>
    <t>Industrias</t>
  </si>
  <si>
    <t>TOTALES</t>
  </si>
  <si>
    <t xml:space="preserve">Encadenamientos directos hacia atrás </t>
  </si>
  <si>
    <t>Encadenamientos totales hacia atrás</t>
  </si>
  <si>
    <t>EXTRA</t>
  </si>
  <si>
    <t>Cultivo</t>
  </si>
  <si>
    <r>
      <t xml:space="preserve">(1) </t>
    </r>
    <r>
      <rPr>
        <sz val="10"/>
        <color rgb="FF000000"/>
        <rFont val="Arial"/>
        <family val="2"/>
      </rPr>
      <t>Esta matriz se utiliza como insumo para simular los impactos en la MIP por cambios en la demanda final</t>
    </r>
  </si>
  <si>
    <t>Simulaciones de impactos en la MIP por cambios en la oferta</t>
  </si>
  <si>
    <t>INTERPRETACIÓN</t>
  </si>
  <si>
    <r>
      <rPr>
        <b/>
        <sz val="11"/>
        <color theme="1"/>
        <rFont val="Arial"/>
        <family val="2"/>
      </rPr>
      <t xml:space="preserve">* </t>
    </r>
    <r>
      <rPr>
        <sz val="11"/>
        <color theme="1"/>
        <rFont val="Arial"/>
        <family val="2"/>
      </rPr>
      <t>Similar a los multiplicadores de oferta, aunque no idéntico: los multiplicadores de oferta relacionan producción con producción, mientras que este cálculo compara el valor agregado bruto con la producción total.</t>
    </r>
  </si>
  <si>
    <r>
      <t xml:space="preserve">(1) </t>
    </r>
    <r>
      <rPr>
        <sz val="10"/>
        <color rgb="FF000000"/>
        <rFont val="Arial"/>
        <family val="2"/>
      </rPr>
      <t>Esta matriz se utiliza como insumo para simular los impactos en la MIP por cambios en la oferta</t>
    </r>
  </si>
  <si>
    <t xml:space="preserve">                                                                                        Componentes
Industria                                                                          oferta
                                                                                   </t>
  </si>
  <si>
    <t>Pesca</t>
  </si>
  <si>
    <t>Comprobación</t>
  </si>
  <si>
    <t>EFECTO DIRECTO EN LA OFERTA</t>
  </si>
  <si>
    <t>EFECTO DIRECTO TOTAL EN LA OFERTA</t>
  </si>
  <si>
    <t>1. Correlacionador TOU - MIP</t>
  </si>
  <si>
    <t>Total datos iniciales</t>
  </si>
  <si>
    <t>Variación total en la demanda</t>
  </si>
  <si>
    <t>Multiplicador de la industria</t>
  </si>
  <si>
    <t>VARIACIÓN ABSOLUTA DEL VALOR DE LA PRODUCCIÓN</t>
  </si>
  <si>
    <t>VARIACIÓN ABSOLUTA DEL EMPLEO</t>
  </si>
  <si>
    <t>VARIACIÓN ABSOLUTA DEL CI IMPORTADO</t>
  </si>
  <si>
    <t>VARIACIÓN ABSOLUTA DEL VAB DEBIDO A:</t>
  </si>
  <si>
    <t>VARIACIÓN ABSOLUTA DE LAS REMUNERACIONES</t>
  </si>
  <si>
    <t>VARIACIÓN ABSOLUTA DE LOS IMPUESTOS A LA PRODUCCIÓN</t>
  </si>
  <si>
    <t>VARIACIÓN ABSOLUTA DEL EBE / IMB</t>
  </si>
  <si>
    <t>TASA DE CRECIMIENTO DEL EBE / IMB</t>
  </si>
  <si>
    <t>TASA DE CRECIMIENTO DEL EBE/ IMB</t>
  </si>
  <si>
    <t xml:space="preserve">VARIACIÓN ABSOLUTA DEL VAB </t>
  </si>
  <si>
    <t>6. Matriz simétrica</t>
  </si>
  <si>
    <t>7. Matriz de coeficientes técnicos</t>
  </si>
  <si>
    <t>8. Matriz inversa</t>
  </si>
  <si>
    <t>9. Ingreso de supuestos</t>
  </si>
  <si>
    <t>10. Matriz simétrica</t>
  </si>
  <si>
    <t>11. Matriz de coeficientes técnicos</t>
  </si>
  <si>
    <t>12. Matriz inversa</t>
  </si>
  <si>
    <t>13. Cambios porcentuales en la matriz simétrica</t>
  </si>
  <si>
    <t>14. Resultados de la simulación</t>
  </si>
  <si>
    <t>15. Ingreso de supuestos</t>
  </si>
  <si>
    <t>16. Matriz simétrica</t>
  </si>
  <si>
    <t>17. Matriz de coeficientes técnicos</t>
  </si>
  <si>
    <t>18. Matriz inversa</t>
  </si>
  <si>
    <t>19. Cambios porcentuales en la matriz simétrica</t>
  </si>
  <si>
    <t>20. Resultados de la simulación</t>
  </si>
  <si>
    <t>21. Elasticidades del Valor Bruto de la Producción (VBP)</t>
  </si>
  <si>
    <t>22. Elasticidades de la Demanda Final (DF)</t>
  </si>
  <si>
    <t>Año: 2022</t>
  </si>
  <si>
    <t>*Un aumento del 1% en el valor de la producción de la industria 01 implica un aumento de 0,87% en el valor agregado de la producción en VOLUMEN de toda la economía.</t>
  </si>
  <si>
    <t>*Un aumento del 1% en el valor de la producción de la industria 02 implica un aumento de 0,72% en el valor agregado de la producción en VOLUMEN de toda la economía.</t>
  </si>
  <si>
    <t>*Un aumento del 1% en el valor de la producción de la industria 03 implica un aumento de 0,9% en el valor agregado de la producción en VOLUMEN de toda la economía.</t>
  </si>
  <si>
    <t>*Un aumento del 1% en el valor de la producción de la industria 04 implica un aumento de 0,65% en el valor agregado de la producción en VOLUMEN de toda la economía.</t>
  </si>
  <si>
    <t>*Un aumento del 1% en el valor de la producción de la industria 05 implica un aumento de 0,77% en el valor agregado de la producción en VOLUMEN de toda la economía.</t>
  </si>
  <si>
    <t>*Un aumento del 1% en el valor de la producción de la industria 06 implica un aumento de 0,91% en el valor agregado de la producción en VOLUMEN de toda la economía.</t>
  </si>
  <si>
    <t>*Un aumento del 1% en el valor de la producción de la industria 07 implica un aumento de 0,74% en el valor agregado de la producción en VOLUMEN de toda la economía.</t>
  </si>
  <si>
    <t>*Un aumento del 1% en el valor de la producción de la industria 08 implica un aumento de 0,9% en el valor agregado de la producción en VOLUMEN de toda la economía.</t>
  </si>
  <si>
    <t>*Un aumento del 1% en el valor de la producción de la industria 09 implica un aumento de 0,94% en el valor agregado de la producción en VOLUMEN de toda la economía.</t>
  </si>
  <si>
    <t>*Un aumento del 1% en el valor de la producción de la industria 10 implica un aumento de 0,8% en el valor agregado de la producción en VOLUMEN de toda la economía.</t>
  </si>
  <si>
    <t>*Un aumento del 1% en el valor de la producción de la industria 11 implica un aumento de 0,93% en el valor agregado de la producción en VOLUMEN de toda la economía.</t>
  </si>
  <si>
    <t>*Un aumento del 1% en el valor de la producción de la industria 12 implica un aumento de 0,49% en el valor agregado de la producción en VOLUMEN de toda la economía.</t>
  </si>
  <si>
    <t>*Un aumento del 1% en el valor de la producción de la industria 13 implica un aumento de 0,99% en el valor agregado de la producción en VOLUMEN de toda la economía.</t>
  </si>
  <si>
    <t>*Un aumento del 1% en el valor de la producción de la industria 14 implica un aumento de 0,96% en el valor agregado de la producción en VOLUMEN de toda la economía.</t>
  </si>
  <si>
    <t>*Un aumento del 1% en el valor de la producción de la industria 15 implica un aumento de 0,91% en el valor agregado de la producción en VOLUMEN de toda la economía.</t>
  </si>
  <si>
    <t>*Un aumento del 1% en el valor de la producción de la industria 16 implica un aumento de 0,72% en el valor agregado de la producción en VOLUMEN de toda la economía.</t>
  </si>
  <si>
    <t>*Un aumento del 1% en el valor de la producción de la industria 17 implica un aumento de 0,72% en el valor agregado de la producción en VOLUMEN de toda la economía.</t>
  </si>
  <si>
    <t>*Un aumento del 1% en el valor de la producción de la industria 18 implica un aumento de 0,45% en el valor agregado de la producción en VOLUMEN de toda la economía.</t>
  </si>
  <si>
    <t>*Un aumento del 1% en el valor de la producción de la industria 19 implica un aumento de 0,84% en el valor agregado de la producción en VOLUMEN de toda la economía.</t>
  </si>
  <si>
    <t>*Un aumento del 1% en el valor de la producción de la industria 20 implica un aumento de 0,44% en el valor agregado de la producción en VOLUMEN de toda la economía.</t>
  </si>
  <si>
    <t>*Un aumento del 1% en el valor de la producción de la industria 21 implica un aumento de 0,68% en el valor agregado de la producción en VOLUMEN de toda la economía.</t>
  </si>
  <si>
    <t>*Un aumento del 1% en el valor de la producción de la industria 22 implica un aumento de 0,82% en el valor agregado de la producción en VOLUMEN de toda la economía.</t>
  </si>
  <si>
    <t>*Un aumento del 1% en el valor de la producción de la industria 23 implica un aumento de 0,56% en el valor agregado de la producción en VOLUMEN de toda la economía.</t>
  </si>
  <si>
    <t>*Un aumento del 1% en el valor de la producción de la industria 24 implica un aumento de 0,84% en el valor agregado de la producción en VOLUMEN de toda la economía.</t>
  </si>
  <si>
    <t>*Un aumento del 1% en el valor de la producción de la industria 25 implica un aumento de 0,59% en el valor agregado de la producción en VOLUMEN de toda la economía.</t>
  </si>
  <si>
    <t>*Un aumento del 1% en el valor de la producción de la industria 26 implica un aumento de 0,52% en el valor agregado de la producción en VOLUMEN de toda la economía.</t>
  </si>
  <si>
    <t>*Un aumento del 1% en el valor de la producción de la industria 27 implica un aumento de 0,61% en el valor agregado de la producción en VOLUMEN de toda la economía.</t>
  </si>
  <si>
    <t>*Un aumento del 1% en el valor de la producción de la industria 28 implica un aumento de 0,25% en el valor agregado de la producción en VOLUMEN de toda la economía.</t>
  </si>
  <si>
    <t>*Un aumento del 1% en el valor de la producción de la industria 29 implica un aumento de 0,71% en el valor agregado de la producción en VOLUMEN de toda la economía.</t>
  </si>
  <si>
    <t>*Un aumento del 1% en el valor de la producción de la industria 30 implica un aumento de 0,49% en el valor agregado de la producción en VOLUMEN de toda la economía.</t>
  </si>
  <si>
    <t>*Un aumento del 1% en el valor de la producción de la industria 31 implica un aumento de 0,47% en el valor agregado de la producción en VOLUMEN de toda la economía.</t>
  </si>
  <si>
    <t>*Un aumento del 1% en el valor de la producción de la industria 32 implica un aumento de 0,71% en el valor agregado de la producción en VOLUMEN de toda la economía.</t>
  </si>
  <si>
    <t>*Un aumento del 1% en el valor de la producción de la industria 33 implica un aumento de 0% en el valor agregado de la producción en VOLUMEN de toda la economía.</t>
  </si>
  <si>
    <t>*Un aumento del 1% en el valor de la producción de la industria 34 implica un aumento de 0,48% en el valor agregado de la producción en VOLUMEN de toda la economía.</t>
  </si>
  <si>
    <t>*Un aumento del 1% en el valor de la producción de la industria 35 implica un aumento de 0,65% en el valor agregado de la producción en VOLUMEN de toda la economía.</t>
  </si>
  <si>
    <t>*Un aumento del 1% en el valor de la producción de la industria 36 implica un aumento de 0,6% en el valor agregado de la producción en VOLUMEN de toda la economía.</t>
  </si>
  <si>
    <t>*Un aumento del 1% en el valor de la producción de la industria 37 implica un aumento de 0,68% en el valor agregado de la producción en VOLUMEN de toda la economía.</t>
  </si>
  <si>
    <t>*Un aumento del 1% en el valor de la producción de la industria 38 implica un aumento de 0,51% en el valor agregado de la producción en VOLUMEN de toda la economía.</t>
  </si>
  <si>
    <t>*Un aumento del 1% en el valor de la producción de la industria 39 implica un aumento de 0,68% en el valor agregado de la producción en VOLUMEN de toda la economía.</t>
  </si>
  <si>
    <t>*Un aumento del 1% en el valor de la producción de la industria 40 implica un aumento de 0,21% en el valor agregado de la producción en VOLUMEN de toda la economía.</t>
  </si>
  <si>
    <t>*Un aumento del 1% en el valor de la producción de la industria 41 implica un aumento de 0,45% en el valor agregado de la producción en VOLUMEN de toda la economía.</t>
  </si>
  <si>
    <t>*Un aumento del 1% en el valor de la producción de la industria 42 implica un aumento de 0,53% en el valor agregado de la producción en VOLUMEN de toda la economía.</t>
  </si>
  <si>
    <t>*Un aumento del 1% en el valor de la producción de la industria 43 implica un aumento de 0,55% en el valor agregado de la producción en VOLUMEN de toda la economía.</t>
  </si>
  <si>
    <t>*Un aumento del 1% en el valor de la producción de la industria 44 implica un aumento de 0,46% en el valor agregado de la producción en VOLUMEN de toda la economía.</t>
  </si>
  <si>
    <t>*Un aumento del 1% en el valor de la producción de la industria 45 implica un aumento de 0,39% en el valor agregado de la producción en VOLUMEN de toda la economía.</t>
  </si>
  <si>
    <t>*Un aumento del 1% en el valor de la producción de la industria 46 implica un aumento de 0,6% en el valor agregado de la producción en VOLUMEN de toda la economía.</t>
  </si>
  <si>
    <t>*Un aumento del 1% en el valor de la producción de la industria 47 implica un aumento de 0,74% en el valor agregado de la producción en VOLUMEN de toda la economía.</t>
  </si>
  <si>
    <t>*Un aumento del 1% en el valor de la producción de la industria 48 implica un aumento de 0,38% en el valor agregado de la producción en VOLUMEN de toda la economía.</t>
  </si>
  <si>
    <t>*Un aumento del 1% en el valor de la producción de la industria 49 implica un aumento de 0,58% en el valor agregado de la producción en VOLUMEN de toda la economía.</t>
  </si>
  <si>
    <t>*Un aumento del 1% en el valor de la producción de la industria 50 implica un aumento de 0,38% en el valor agregado de la producción en VOLUMEN de toda la economía.</t>
  </si>
  <si>
    <t>*Un aumento del 1% en el valor de la producción de la industria 51 implica un aumento de 0,39% en el valor agregado de la producción en VOLUMEN de toda la economía.</t>
  </si>
  <si>
    <t>*Un aumento del 1% en el valor de la producción de la industria 52 implica un aumento de 0,71% en el valor agregado de la producción en VOLUMEN de toda la economía.</t>
  </si>
  <si>
    <t>*Un aumento del 1% en el valor de la producción de la industria 53 implica un aumento de 0,28% en el valor agregado de la producción en VOLUMEN de toda la economía.</t>
  </si>
  <si>
    <t>*Un aumento del 1% en el valor de la producción de la industria 54 implica un aumento de 0,61% en el valor agregado de la producción en VOLUMEN de toda la economía.</t>
  </si>
  <si>
    <t>*Un aumento del 1% en el valor de la producción de la industria 55 implica un aumento de 0,85% en el valor agregado de la producción en VOLUMEN de toda la economía.</t>
  </si>
  <si>
    <t>*Un aumento del 1% en el valor de la producción de la industria 56 implica un aumento de 0,95% en el valor agregado de la producción en VOLUMEN de toda la economía.</t>
  </si>
  <si>
    <t>*Un aumento del 1% en el valor de la producción de la industria 57 implica un aumento de 0,87% en el valor agregado de la producción en VOLUMEN de toda la economía.</t>
  </si>
  <si>
    <t>*Un aumento del 1% en el valor de la producción de la industria 58 implica un aumento de 0,75% en el valor agregado de la producción en VOLUMEN de toda la economía.</t>
  </si>
  <si>
    <t>*Un aumento del 1% en el valor de la producción de la industria 59 implica un aumento de 0,99% en el valor agregado de la producción en VOLUMEN de toda la economía.</t>
  </si>
  <si>
    <t>*Un aumento del 1% en el valor de la producción de la industria 60 implica un aumento de 0,74% en el valor agregado de la producción en VOLUMEN de toda la economía.</t>
  </si>
  <si>
    <t>*Un aumento del 1% en el valor de la producción de la industria 61 implica un aumento de 0,82% en el valor agregado de la producción en VOLUMEN de toda la economía.</t>
  </si>
  <si>
    <t>*Un aumento del 1% en el valor de la producción de la industria 62 implica un aumento de 0,93% en el valor agregado de la producción en VOLUMEN de toda la economía.</t>
  </si>
  <si>
    <t>*Un aumento del 1% en el valor de la producción de la industria 63 implica un aumento de 0,77% en el valor agregado de la producción en VOLUMEN de toda la economía.</t>
  </si>
  <si>
    <t>*Un aumento del 1% en el valor de la producción de la industria 64 implica un aumento de 0,92% en el valor agregado de la producción en VOLUMEN de toda la economía.</t>
  </si>
  <si>
    <t>*Un aumento del 1% en el valor de la producción de la industria 65 implica un aumento de 1,02% en el valor agregado de la producción en VOLUMEN de toda la economía.</t>
  </si>
  <si>
    <t>*Un aumento del 1% en el valor de la producción de la industria 66 implica un aumento de 0,43% en el valor agregado de la producción en VOLUMEN de toda la economía.</t>
  </si>
  <si>
    <t>*Un aumento del 1% en el valor de la producción de la industria 67 implica un aumento de 0,88% en el valor agregado de la producción en VOLUMEN de toda la economía.</t>
  </si>
  <si>
    <t>*Un aumento del 1% en el valor de la producción de la industria 68 implica un aumento de 1,01% en el valor agregado de la producción en VOLUMEN de toda la economía.</t>
  </si>
  <si>
    <t>*Un aumento del 1% en el valor de la producción de la industria 69 implica un aumento de 0,95% en el valor agregado de la producción en VOLUMEN de toda la economía.</t>
  </si>
  <si>
    <t>*Un aumento del 1% en el valor de la producción de la industria 70 implica un aumento de 1,03% en el valor agregado de la producción en VOLUMEN de toda la economía.</t>
  </si>
  <si>
    <t>*Un aumento del 1% en el valor de la producción de la industria 71 implica un aumento de 1% en el valor agregado de la producción en VOLUMEN de toda la economía.</t>
  </si>
  <si>
    <t>*Un aumento del 1% en el valor de la producción de la industria 72 implica un aumento de 1,04% en el valor agregado de la producción en VOLUMEN de toda la economía.</t>
  </si>
  <si>
    <t>*Un aumento del 1% en el valor de la producción de la industria 73 implica un aumento de 0,87% en el valor agregado de la producción en VOLUMEN de toda la economía.</t>
  </si>
  <si>
    <t>*Un aumento del 1% en el valor de la producción de la industria 74 implica un aumento de 0,89% en el valor agregado de la producción en VOLUMEN de toda la economía.</t>
  </si>
  <si>
    <t>*Un aumento del 1% en el valor de la producción de la industria 75 implica un aumento de 0,89% en el valor agregado de la producción en VOLUMEN de toda la economía.</t>
  </si>
  <si>
    <t>*Un aumento del 1% en el valor de la producción de la industria 76 implica un aumento de 1% en el valor agregado de la producción en VOLUMEN de toda la economía.</t>
  </si>
  <si>
    <t>*Un aumento del 1% de la demanda final de la industria 01 implica un aumento de 0,69% en el valor agregado de la producción en VOLUMEN de toda la economía.</t>
  </si>
  <si>
    <t>*Un aumento del 1% de la demanda final de la industria 02 implica un aumento de 0,09% en el valor agregado de la producción en VOLUMEN de toda la economía.</t>
  </si>
  <si>
    <t>*Un aumento del 1% de la demanda final de la industria 03 implica un aumento de 1,04% en el valor agregado de la producción en VOLUMEN de toda la economía.</t>
  </si>
  <si>
    <t>*Un aumento del 1% de la demanda final de la industria 04 implica un aumento de 0,38% en el valor agregado de la producción en VOLUMEN de toda la economía.</t>
  </si>
  <si>
    <t>*Un aumento del 1% de la demanda final de la industria 05 implica un aumento de 2,2% en el valor agregado de la producción en VOLUMEN de toda la economía.</t>
  </si>
  <si>
    <t>*Un aumento del 1% de la demanda final de la industria 06 implica un aumento de 1,2% en el valor agregado de la producción en VOLUMEN de toda la economía.</t>
  </si>
  <si>
    <t>*Un aumento del 1% de la demanda final de la industria 07 implica un aumento de 0,04% en el valor agregado de la producción en VOLUMEN de toda la economía.</t>
  </si>
  <si>
    <t>*Un aumento del 1% de la demanda final de la industria 08 implica un aumento de 1,03% en el valor agregado de la producción en VOLUMEN de toda la economía.</t>
  </si>
  <si>
    <t>*Un aumento del 1% de la demanda final de la industria 09 implica un aumento de 0,03% en el valor agregado de la producción en VOLUMEN de toda la economía.</t>
  </si>
  <si>
    <t>*Un aumento del 1% de la demanda final de la industria 10 implica un aumento de 0,84% en el valor agregado de la producción en VOLUMEN de toda la economía.</t>
  </si>
  <si>
    <t>*Un aumento del 1% de la demanda final de la industria 11 implica un aumento de 0,2% en el valor agregado de la producción en VOLUMEN de toda la economía.</t>
  </si>
  <si>
    <t>*Un aumento del 1% de la demanda final de la industria 12 implica un aumento de 0,81% en el valor agregado de la producción en VOLUMEN de toda la economía.</t>
  </si>
  <si>
    <t>*Un aumento del 1% de la demanda final de la industria 13 implica un aumento de 0% en el valor agregado de la producción en VOLUMEN de toda la economía.</t>
  </si>
  <si>
    <t>*Un aumento del 1% de la demanda final de la industria 14 implica un aumento de 2,01% en el valor agregado de la producción en VOLUMEN de toda la economía.</t>
  </si>
  <si>
    <t>*Un aumento del 1% de la demanda final de la industria 15 implica un aumento de 1,72% en el valor agregado de la producción en VOLUMEN de toda la economía.</t>
  </si>
  <si>
    <t>*Un aumento del 1% de la demanda final de la industria 16 implica un aumento de 0,07% en el valor agregado de la producción en VOLUMEN de toda la economía.</t>
  </si>
  <si>
    <t>*Un aumento del 1% de la demanda final de la industria 17 implica un aumento de 1,47% en el valor agregado de la producción en VOLUMEN de toda la economía.</t>
  </si>
  <si>
    <t>*Un aumento del 1% de la demanda final de la industria 18 implica un aumento de 1,81% en el valor agregado de la producción en VOLUMEN de toda la economía.</t>
  </si>
  <si>
    <t>*Un aumento del 1% de la demanda final de la industria 19 implica un aumento de 2,83% en el valor agregado de la producción en VOLUMEN de toda la economía.</t>
  </si>
  <si>
    <t>*Un aumento del 1% de la demanda final de la industria 20 implica un aumento de 1,83% en el valor agregado de la producción en VOLUMEN de toda la economía.</t>
  </si>
  <si>
    <t>*Un aumento del 1% de la demanda final de la industria 21 implica un aumento de 1,49% en el valor agregado de la producción en VOLUMEN de toda la economía.</t>
  </si>
  <si>
    <t>*Un aumento del 1% de la demanda final de la industria 22 implica un aumento de 1,3% en el valor agregado de la producción en VOLUMEN de toda la economía.</t>
  </si>
  <si>
    <t>*Un aumento del 1% de la demanda final de la industria 23 implica un aumento de 1,46% en el valor agregado de la producción en VOLUMEN de toda la economía.</t>
  </si>
  <si>
    <t>*Un aumento del 1% de la demanda final de la industria 24 implica un aumento de 1,01% en el valor agregado de la producción en VOLUMEN de toda la economía.</t>
  </si>
  <si>
    <t>*Un aumento del 1% de la demanda final de la industria 25 implica un aumento de 1,11% en el valor agregado de la producción en VOLUMEN de toda la economía.</t>
  </si>
  <si>
    <t>*Un aumento del 1% de la demanda final de la industria 26 implica un aumento de 1,05% en el valor agregado de la producción en VOLUMEN de toda la economía.</t>
  </si>
  <si>
    <t>*Un aumento del 1% de la demanda final de la industria 27 implica un aumento de 1% en el valor agregado de la producción en VOLUMEN de toda la economía.</t>
  </si>
  <si>
    <t>*Un aumento del 1% de la demanda final de la industria 28 implica un aumento de 0,77% en el valor agregado de la producción en VOLUMEN de toda la economía.</t>
  </si>
  <si>
    <t>*Un aumento del 1% de la demanda final de la industria 29 implica un aumento de 1,27% en el valor agregado de la producción en VOLUMEN de toda la economía.</t>
  </si>
  <si>
    <t>*Un aumento del 1% de la demanda final de la industria 30 implica un aumento de 1% en el valor agregado de la producción en VOLUMEN de toda la economía.</t>
  </si>
  <si>
    <t>*Un aumento del 1% de la demanda final de la industria 31 implica un aumento de 1,44% en el valor agregado de la producción en VOLUMEN de toda la economía.</t>
  </si>
  <si>
    <t>*Un aumento del 1% de la demanda final de la industria 32 implica un aumento de 1,2% en el valor agregado de la producción en VOLUMEN de toda la economía.</t>
  </si>
  <si>
    <t>*Un aumento del 1% de la demanda final de la industria 33 implica un aumento de 0% en el valor agregado de la producción en VOLUMEN de toda la economía.</t>
  </si>
  <si>
    <t>*Un aumento del 1% de la demanda final de la industria 34 implica un aumento de 0,43% en el valor agregado de la producción en VOLUMEN de toda la economía.</t>
  </si>
  <si>
    <t>*Un aumento del 1% de la demanda final de la industria 35 implica un aumento de 0,9% en el valor agregado de la producción en VOLUMEN de toda la economía.</t>
  </si>
  <si>
    <t>*Un aumento del 1% de la demanda final de la industria 36 implica un aumento de 0,98% en el valor agregado de la producción en VOLUMEN de toda la economía.</t>
  </si>
  <si>
    <t>*Un aumento del 1% de la demanda final de la industria 37 implica un aumento de 0,92% en el valor agregado de la producción en VOLUMEN de toda la economía.</t>
  </si>
  <si>
    <t>*Un aumento del 1% de la demanda final de la industria 38 implica un aumento de 0,44% en el valor agregado de la producción en VOLUMEN de toda la economía.</t>
  </si>
  <si>
    <t>*Un aumento del 1% de la demanda final de la industria 39 implica un aumento de 0,3% en el valor agregado de la producción en VOLUMEN de toda la economía.</t>
  </si>
  <si>
    <t>*Un aumento del 1% de la demanda final de la industria 40 implica un aumento de 0,75% en el valor agregado de la producción en VOLUMEN de toda la economía.</t>
  </si>
  <si>
    <t>*Un aumento del 1% de la demanda final de la industria 41 implica un aumento de 0,31% en el valor agregado de la producción en VOLUMEN de toda la economía.</t>
  </si>
  <si>
    <t>*Un aumento del 1% de la demanda final de la industria 42 implica un aumento de 0,8% en el valor agregado de la producción en VOLUMEN de toda la economía.</t>
  </si>
  <si>
    <t>*Un aumento del 1% de la demanda final de la industria 43 implica un aumento de 0,57% en el valor agregado de la producción en VOLUMEN de toda la economía.</t>
  </si>
  <si>
    <t>*Un aumento del 1% de la demanda final de la industria 44 implica un aumento de 0,59% en el valor agregado de la producción en VOLUMEN de toda la economía.</t>
  </si>
  <si>
    <t>*Un aumento del 1% de la demanda final de la industria 45 implica un aumento de 0,18% en el valor agregado de la producción en VOLUMEN de toda la economía.</t>
  </si>
  <si>
    <t>*Un aumento del 1% de la demanda final de la industria 46 implica un aumento de 0,38% en el valor agregado de la producción en VOLUMEN de toda la economía.</t>
  </si>
  <si>
    <t>*Un aumento del 1% de la demanda final de la industria 47 implica un aumento de 0,11% en el valor agregado de la producción en VOLUMEN de toda la economía.</t>
  </si>
  <si>
    <t>*Un aumento del 1% de la demanda final de la industria 48 implica un aumento de 0,21% en el valor agregado de la producción en VOLUMEN de toda la economía.</t>
  </si>
  <si>
    <t>*Un aumento del 1% de la demanda final de la industria 49 implica un aumento de 0,74% en el valor agregado de la producción en VOLUMEN de toda la economía.</t>
  </si>
  <si>
    <t>*Un aumento del 1% de la demanda final de la industria 50 implica un aumento de 0,95% en el valor agregado de la producción en VOLUMEN de toda la economía.</t>
  </si>
  <si>
    <t>*Un aumento del 1% de la demanda final de la industria 51 implica un aumento de 1,12% en el valor agregado de la producción en VOLUMEN de toda la economía.</t>
  </si>
  <si>
    <t>*Un aumento del 1% de la demanda final de la industria 52 implica un aumento de 0,81% en el valor agregado de la producción en VOLUMEN de toda la economía.</t>
  </si>
  <si>
    <t>*Un aumento del 1% de la demanda final de la industria 53 implica un aumento de 1% en el valor agregado de la producción en VOLUMEN de toda la economía.</t>
  </si>
  <si>
    <t>*Un aumento del 1% de la demanda final de la industria 54 implica un aumento de 1,13% en el valor agregado de la producción en VOLUMEN de toda la economía.</t>
  </si>
  <si>
    <t>*Un aumento del 1% de la demanda final de la industria 55 implica un aumento de 0,62% en el valor agregado de la producción en VOLUMEN de toda la economía.</t>
  </si>
  <si>
    <t>*Un aumento del 1% de la demanda final de la industria 56 implica un aumento de 0,34% en el valor agregado de la producción en VOLUMEN de toda la economía.</t>
  </si>
  <si>
    <t>*Un aumento del 1% de la demanda final de la industria 57 implica un aumento de 0,65% en el valor agregado de la producción en VOLUMEN de toda la economía.</t>
  </si>
  <si>
    <t>*Un aumento del 1% de la demanda final de la industria 58 implica un aumento de 5,7% en el valor agregado de la producción en VOLUMEN de toda la economía.</t>
  </si>
  <si>
    <t>*Un aumento del 1% de la demanda final de la industria 59 implica un aumento de 2,96% en el valor agregado de la producción en VOLUMEN de toda la economía.</t>
  </si>
  <si>
    <t>*Un aumento del 1% de la demanda final de la industria 60 implica un aumento de 1,01% en el valor agregado de la producción en VOLUMEN de toda la economía.</t>
  </si>
  <si>
    <t>*Un aumento del 1% de la demanda final de la industria 61 implica un aumento de 0,35% en el valor agregado de la producción en VOLUMEN de toda la economía.</t>
  </si>
  <si>
    <t>*Un aumento del 1% de la demanda final de la industria 62 implica un aumento de 0,47% en el valor agregado de la producción en VOLUMEN de toda la economía.</t>
  </si>
  <si>
    <t>*Un aumento del 1% de la demanda final de la industria 63 implica un aumento de 1,21% en el valor agregado de la producción en VOLUMEN de toda la economía.</t>
  </si>
  <si>
    <t>*Un aumento del 1% de la demanda final de la industria 64 implica un aumento de 0,79% en el valor agregado de la producción en VOLUMEN de toda la economía.</t>
  </si>
  <si>
    <t>*Un aumento del 1% de la demanda final de la industria 65 implica un aumento de 1,09% en el valor agregado de la producción en VOLUMEN de toda la economía.</t>
  </si>
  <si>
    <t>*Un aumento del 1% de la demanda final de la industria 66 implica un aumento de 0,35% en el valor agregado de la producción en VOLUMEN de toda la economía.</t>
  </si>
  <si>
    <t>*Un aumento del 1% de la demanda final de la industria 67 implica un aumento de 0,09% en el valor agregado de la producción en VOLUMEN de toda la economía.</t>
  </si>
  <si>
    <t>*Un aumento del 1% de la demanda final de la industria 68 implica un aumento de 1,6% en el valor agregado de la producción en VOLUMEN de toda la economía.</t>
  </si>
  <si>
    <t>*Un aumento del 1% de la demanda final de la industria 69 implica un aumento de 0,26% en el valor agregado de la producción en VOLUMEN de toda la economía.</t>
  </si>
  <si>
    <t>*Un aumento del 1% de la demanda final de la industria 70 implica un aumento de 1,68% en el valor agregado de la producción en VOLUMEN de toda la economía.</t>
  </si>
  <si>
    <t>*Un aumento del 1% de la demanda final de la industria 71 implica un aumento de 1,44% en el valor agregado de la producción en VOLUMEN de toda la economía.</t>
  </si>
  <si>
    <t>*Un aumento del 1% de la demanda final de la industria 72 implica un aumento de 1,25% en el valor agregado de la producción en VOLUMEN de toda la economía.</t>
  </si>
  <si>
    <t>*Un aumento del 1% de la demanda final de la industria 73 implica un aumento de 1,63% en el valor agregado de la producción en VOLUMEN de toda la economía.</t>
  </si>
  <si>
    <t>*Un aumento del 1% de la demanda final de la industria 74 implica un aumento de 1,47% en el valor agregado de la producción en VOLUMEN de toda la economía.</t>
  </si>
  <si>
    <t>*Un aumento del 1% de la demanda final de la industria 75 implica un aumento de 1,05% en el valor agregado de la producción en VOLUMEN de toda la economía.</t>
  </si>
  <si>
    <t>*Un aumento del 1% de la demanda final de la industria 76 implica un aumento de 1% en el valor agregado de la producción en VOLUMEN de toda la economía.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</si>
</sst>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 * #,##0.00_ ;_ * \-#,##0.00_ ;_ * &quot;-&quot;??_ ;_ @_ "/>
    <numFmt numFmtId="164" formatCode="_-* #,##0.00_-;\-* #,##0.00_-;_-* &quot;-&quot;??_-;_-@_-"/>
    <numFmt numFmtId="165" formatCode="_ * #,##0_ ;_ * \-#,##0_ ;_ * &quot;-&quot;??_ ;_ @_ "/>
    <numFmt numFmtId="166" formatCode="0.0000"/>
    <numFmt numFmtId="167" formatCode="_ * #,##0.00000_ ;_ * \-#,##0.00000_ ;_ * &quot;-&quot;??_ ;_ @_ "/>
    <numFmt numFmtId="168" formatCode="0.00000"/>
    <numFmt numFmtId="169" formatCode="0.0%"/>
    <numFmt numFmtId="170" formatCode="_ * #,##0.0_ ;_ * \-#,##0.0_ ;_ * &quot;-&quot;??_ ;_ @_ "/>
    <numFmt numFmtId="171" formatCode="_(* #,##0_);_(* \(#,##0\);_(* &quot;-&quot;??_);_(@_)"/>
    <numFmt numFmtId="172" formatCode="_ &quot;$&quot;* #,##0_ ;_ &quot;$&quot;* \-#,##0_ ;_ &quot;$&quot;* &quot;-&quot;??_ ;_ @_ "/>
    <numFmt numFmtId="173" formatCode="_ &quot;$&quot;* #,##0.000_ ;_ &quot;$&quot;* \-#,##0.000_ ;_ &quot;$&quot;* &quot;-&quot;??_ ;_ @_ "/>
  </numFmts>
  <fonts count="39" x14ac:knownFonts="1">
    <font>
      <sz val="11"/>
      <color theme="1"/>
      <name val="Calibri"/>
      <family val="2"/>
      <scheme val="minor"/>
    </font>
    <font>
      <b/>
      <u/>
      <sz val="11"/>
      <color rgb="FF0070C0"/>
      <name val="Arial"/>
      <family val="2"/>
    </font>
    <font>
      <b/>
      <u/>
      <sz val="12"/>
      <color theme="10"/>
      <name val="Arial"/>
      <family val="2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b/>
      <sz val="11"/>
      <color rgb="FF0070C0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2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16"/>
      <color rgb="FFFF0000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5"/>
      <color theme="0"/>
      <name val="Arial"/>
      <family val="2"/>
    </font>
    <font>
      <b/>
      <sz val="15"/>
      <color theme="1"/>
      <name val="Arial"/>
      <family val="2"/>
    </font>
    <font>
      <sz val="11"/>
      <color theme="1"/>
      <name val="Calibri"/>
    </font>
    <font>
      <sz val="11"/>
      <color theme="1"/>
      <name val="Calibri"/>
      <family val="2"/>
      <scheme val="minor"/>
    </font>
    <font>
      <b/>
      <sz val="11"/>
      <color theme="4"/>
      <name val="Arial"/>
      <family val="2"/>
    </font>
    <font>
      <b/>
      <sz val="11"/>
      <color rgb="FFFF0000"/>
      <name val="Arial"/>
      <family val="2"/>
    </font>
    <font>
      <b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4" tint="-0.249977111117893"/>
      <name val="Arial"/>
      <family val="2"/>
    </font>
    <font>
      <b/>
      <sz val="18"/>
      <color theme="1"/>
      <name val="Arial"/>
      <family val="2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2"/>
      <color theme="1"/>
      <name val="Arial"/>
      <family val="2"/>
    </font>
    <font>
      <sz val="15"/>
      <color theme="1"/>
      <name val="Arial"/>
      <family val="2"/>
    </font>
    <font>
      <b/>
      <sz val="11"/>
      <color theme="4" tint="-0.499984740745262"/>
      <name val="Arial"/>
      <family val="2"/>
    </font>
    <font>
      <b/>
      <sz val="11"/>
      <color rgb="FF000000"/>
      <name val="Arial"/>
      <family val="2"/>
    </font>
    <font>
      <sz val="1"/>
      <color theme="0"/>
      <name val="Arial"/>
      <family val="2"/>
    </font>
    <font>
      <b/>
      <sz val="1"/>
      <color theme="0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theme="1"/>
      <name val="Arial"/>
      <family val="2"/>
    </font>
    <font>
      <sz val="1"/>
      <color rgb="FFFFFFFF"/>
      <name val="Arial"/>
    </font>
    <font>
      <sz val="10"/>
      <color rgb="FF000000"/>
      <name val="Arial"/>
      <family val="2"/>
    </font>
    <font>
      <b/>
      <sz val="18"/>
      <color theme="4" tint="-0.249977111117893"/>
      <name val="Arial"/>
      <family val="2"/>
    </font>
    <font>
      <b/>
      <sz val="18"/>
      <name val="Arial"/>
      <family val="2"/>
    </font>
    <font>
      <sz val="11"/>
      <color rgb="FFFFFF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FA3B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3">
    <xf numFmtId="0" fontId="0" fillId="0" borderId="0" xfId="0"/>
    <xf numFmtId="0" fontId="1" fillId="2" borderId="0" xfId="0" applyFont="1" applyFill="1" applyAlignment="1">
      <alignment horizontal="left" indent="4"/>
    </xf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horizontal="left" indent="4"/>
    </xf>
    <xf numFmtId="0" fontId="5" fillId="3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3" fillId="0" borderId="1" xfId="0" applyFont="1" applyBorder="1"/>
    <xf numFmtId="0" fontId="7" fillId="0" borderId="0" xfId="0" applyFont="1" applyAlignment="1">
      <alignment vertic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164" fontId="10" fillId="2" borderId="18" xfId="0" applyNumberFormat="1" applyFont="1" applyFill="1" applyBorder="1" applyAlignment="1">
      <alignment horizontal="center" vertical="center" wrapText="1"/>
    </xf>
    <xf numFmtId="164" fontId="10" fillId="6" borderId="18" xfId="0" applyNumberFormat="1" applyFont="1" applyFill="1" applyBorder="1" applyAlignment="1">
      <alignment horizontal="center" vertical="center" wrapText="1"/>
    </xf>
    <xf numFmtId="164" fontId="6" fillId="2" borderId="5" xfId="0" applyNumberFormat="1" applyFont="1" applyFill="1" applyBorder="1" applyAlignment="1">
      <alignment horizontal="center" vertical="center" wrapText="1"/>
    </xf>
    <xf numFmtId="164" fontId="6" fillId="6" borderId="5" xfId="0" applyNumberFormat="1" applyFont="1" applyFill="1" applyBorder="1" applyAlignment="1">
      <alignment horizontal="center" vertical="center" wrapText="1"/>
    </xf>
    <xf numFmtId="164" fontId="6" fillId="2" borderId="4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4" fontId="6" fillId="6" borderId="25" xfId="0" applyNumberFormat="1" applyFont="1" applyFill="1" applyBorder="1" applyAlignment="1">
      <alignment horizontal="center" vertical="center" wrapText="1"/>
    </xf>
    <xf numFmtId="0" fontId="14" fillId="4" borderId="26" xfId="0" applyFont="1" applyFill="1" applyBorder="1" applyAlignment="1">
      <alignment horizontal="center" vertical="center"/>
    </xf>
    <xf numFmtId="164" fontId="10" fillId="6" borderId="27" xfId="0" applyNumberFormat="1" applyFont="1" applyFill="1" applyBorder="1" applyAlignment="1">
      <alignment horizontal="center" vertical="center" wrapText="1"/>
    </xf>
    <xf numFmtId="164" fontId="6" fillId="2" borderId="5" xfId="0" applyNumberFormat="1" applyFont="1" applyFill="1" applyBorder="1" applyAlignment="1">
      <alignment horizontal="center" vertical="top" wrapText="1"/>
    </xf>
    <xf numFmtId="164" fontId="6" fillId="6" borderId="5" xfId="0" applyNumberFormat="1" applyFont="1" applyFill="1" applyBorder="1" applyAlignment="1">
      <alignment horizontal="center" wrapText="1"/>
    </xf>
    <xf numFmtId="164" fontId="6" fillId="6" borderId="6" xfId="0" applyNumberFormat="1" applyFont="1" applyFill="1" applyBorder="1" applyAlignment="1">
      <alignment horizontal="center" vertical="top" wrapText="1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164" fontId="6" fillId="2" borderId="30" xfId="0" applyNumberFormat="1" applyFont="1" applyFill="1" applyBorder="1" applyAlignment="1">
      <alignment horizontal="center" vertical="center" wrapText="1"/>
    </xf>
    <xf numFmtId="164" fontId="6" fillId="2" borderId="25" xfId="0" applyNumberFormat="1" applyFont="1" applyFill="1" applyBorder="1" applyAlignment="1">
      <alignment horizontal="center" vertical="center" wrapText="1"/>
    </xf>
    <xf numFmtId="164" fontId="6" fillId="6" borderId="31" xfId="0" applyNumberFormat="1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0" fontId="3" fillId="0" borderId="32" xfId="0" applyFont="1" applyBorder="1" applyAlignment="1">
      <alignment vertical="center"/>
    </xf>
    <xf numFmtId="0" fontId="15" fillId="0" borderId="7" xfId="0" applyFont="1" applyBorder="1" applyAlignment="1">
      <alignment horizontal="center" vertical="center"/>
    </xf>
    <xf numFmtId="0" fontId="3" fillId="0" borderId="33" xfId="0" applyFon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13" fillId="0" borderId="0" xfId="0" applyFont="1"/>
    <xf numFmtId="165" fontId="3" fillId="0" borderId="1" xfId="0" applyNumberFormat="1" applyFont="1" applyBorder="1" applyAlignment="1">
      <alignment vertical="center"/>
    </xf>
    <xf numFmtId="165" fontId="6" fillId="0" borderId="35" xfId="0" applyNumberFormat="1" applyFont="1" applyBorder="1" applyAlignment="1">
      <alignment vertical="center"/>
    </xf>
    <xf numFmtId="165" fontId="6" fillId="0" borderId="36" xfId="0" applyNumberFormat="1" applyFont="1" applyBorder="1" applyAlignment="1">
      <alignment vertical="center"/>
    </xf>
    <xf numFmtId="165" fontId="3" fillId="0" borderId="2" xfId="0" applyNumberFormat="1" applyFont="1" applyBorder="1" applyAlignment="1">
      <alignment vertical="center"/>
    </xf>
    <xf numFmtId="165" fontId="3" fillId="0" borderId="17" xfId="0" applyNumberFormat="1" applyFont="1" applyBorder="1" applyAlignment="1">
      <alignment vertical="center"/>
    </xf>
    <xf numFmtId="165" fontId="3" fillId="0" borderId="18" xfId="0" applyNumberFormat="1" applyFont="1" applyBorder="1" applyAlignment="1">
      <alignment vertical="center"/>
    </xf>
    <xf numFmtId="165" fontId="3" fillId="0" borderId="37" xfId="0" applyNumberFormat="1" applyFont="1" applyBorder="1" applyAlignment="1">
      <alignment vertical="center"/>
    </xf>
    <xf numFmtId="165" fontId="3" fillId="0" borderId="32" xfId="0" applyNumberFormat="1" applyFont="1" applyBorder="1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165" fontId="3" fillId="0" borderId="30" xfId="0" applyNumberFormat="1" applyFont="1" applyBorder="1" applyAlignment="1">
      <alignment vertical="center"/>
    </xf>
    <xf numFmtId="165" fontId="3" fillId="0" borderId="25" xfId="0" applyNumberFormat="1" applyFont="1" applyBorder="1" applyAlignment="1">
      <alignment vertical="center"/>
    </xf>
    <xf numFmtId="165" fontId="3" fillId="0" borderId="34" xfId="0" applyNumberFormat="1" applyFont="1" applyBorder="1" applyAlignment="1">
      <alignment vertical="center"/>
    </xf>
    <xf numFmtId="165" fontId="3" fillId="0" borderId="38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10" xfId="0" applyFont="1" applyBorder="1" applyAlignment="1">
      <alignment vertical="center"/>
    </xf>
    <xf numFmtId="165" fontId="6" fillId="0" borderId="11" xfId="0" applyNumberFormat="1" applyFont="1" applyBorder="1" applyAlignment="1">
      <alignment vertical="center"/>
    </xf>
    <xf numFmtId="165" fontId="6" fillId="0" borderId="39" xfId="0" applyNumberFormat="1" applyFont="1" applyBorder="1" applyAlignment="1">
      <alignment vertical="center"/>
    </xf>
    <xf numFmtId="165" fontId="3" fillId="0" borderId="40" xfId="0" applyNumberFormat="1" applyFont="1" applyBorder="1" applyAlignment="1">
      <alignment vertical="center"/>
    </xf>
    <xf numFmtId="165" fontId="3" fillId="0" borderId="41" xfId="0" applyNumberFormat="1" applyFont="1" applyBorder="1" applyAlignment="1">
      <alignment vertical="center"/>
    </xf>
    <xf numFmtId="165" fontId="6" fillId="0" borderId="42" xfId="0" applyNumberFormat="1" applyFont="1" applyBorder="1" applyAlignment="1">
      <alignment vertical="center"/>
    </xf>
    <xf numFmtId="165" fontId="6" fillId="0" borderId="43" xfId="0" applyNumberFormat="1" applyFont="1" applyBorder="1" applyAlignment="1">
      <alignment vertical="center"/>
    </xf>
    <xf numFmtId="165" fontId="6" fillId="0" borderId="44" xfId="0" applyNumberFormat="1" applyFont="1" applyBorder="1" applyAlignment="1">
      <alignment vertical="center"/>
    </xf>
    <xf numFmtId="0" fontId="6" fillId="2" borderId="28" xfId="0" applyFont="1" applyFill="1" applyBorder="1" applyAlignment="1">
      <alignment horizontal="center" vertical="center"/>
    </xf>
    <xf numFmtId="0" fontId="6" fillId="2" borderId="48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5" fillId="0" borderId="17" xfId="0" applyFont="1" applyBorder="1" applyAlignment="1">
      <alignment horizontal="center" vertical="center"/>
    </xf>
    <xf numFmtId="165" fontId="3" fillId="0" borderId="5" xfId="0" applyNumberFormat="1" applyFont="1" applyBorder="1" applyAlignment="1">
      <alignment vertical="center"/>
    </xf>
    <xf numFmtId="165" fontId="3" fillId="0" borderId="50" xfId="0" applyNumberFormat="1" applyFont="1" applyBorder="1" applyAlignment="1">
      <alignment vertical="center"/>
    </xf>
    <xf numFmtId="165" fontId="3" fillId="0" borderId="51" xfId="0" applyNumberFormat="1" applyFont="1" applyBorder="1" applyAlignment="1">
      <alignment vertical="center"/>
    </xf>
    <xf numFmtId="165" fontId="3" fillId="0" borderId="4" xfId="0" applyNumberFormat="1" applyFont="1" applyBorder="1" applyAlignment="1">
      <alignment vertical="center"/>
    </xf>
    <xf numFmtId="165" fontId="6" fillId="0" borderId="52" xfId="0" applyNumberFormat="1" applyFont="1" applyBorder="1" applyAlignment="1">
      <alignment vertical="center"/>
    </xf>
    <xf numFmtId="164" fontId="6" fillId="6" borderId="34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/>
    </xf>
    <xf numFmtId="165" fontId="3" fillId="0" borderId="3" xfId="0" applyNumberFormat="1" applyFont="1" applyBorder="1" applyAlignment="1">
      <alignment vertical="center"/>
    </xf>
    <xf numFmtId="165" fontId="6" fillId="0" borderId="57" xfId="0" applyNumberFormat="1" applyFont="1" applyBorder="1" applyAlignment="1">
      <alignment vertical="center"/>
    </xf>
    <xf numFmtId="165" fontId="6" fillId="0" borderId="56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165" fontId="6" fillId="0" borderId="10" xfId="0" applyNumberFormat="1" applyFont="1" applyBorder="1" applyAlignment="1">
      <alignment vertical="center"/>
    </xf>
    <xf numFmtId="165" fontId="6" fillId="0" borderId="12" xfId="0" applyNumberFormat="1" applyFont="1" applyBorder="1" applyAlignment="1">
      <alignment vertical="center"/>
    </xf>
    <xf numFmtId="165" fontId="3" fillId="0" borderId="8" xfId="0" applyNumberFormat="1" applyFont="1" applyBorder="1" applyAlignment="1">
      <alignment vertical="center"/>
    </xf>
    <xf numFmtId="0" fontId="11" fillId="0" borderId="0" xfId="0" applyFont="1" applyAlignment="1">
      <alignment vertical="center"/>
    </xf>
    <xf numFmtId="165" fontId="6" fillId="0" borderId="58" xfId="0" applyNumberFormat="1" applyFont="1" applyBorder="1" applyAlignment="1">
      <alignment vertical="center"/>
    </xf>
    <xf numFmtId="165" fontId="6" fillId="0" borderId="59" xfId="0" applyNumberFormat="1" applyFont="1" applyBorder="1" applyAlignment="1">
      <alignment vertical="center"/>
    </xf>
    <xf numFmtId="165" fontId="6" fillId="0" borderId="60" xfId="0" applyNumberFormat="1" applyFont="1" applyBorder="1" applyAlignment="1">
      <alignment vertical="center"/>
    </xf>
    <xf numFmtId="165" fontId="6" fillId="0" borderId="61" xfId="0" applyNumberFormat="1" applyFont="1" applyBorder="1" applyAlignment="1">
      <alignment vertical="center"/>
    </xf>
    <xf numFmtId="165" fontId="6" fillId="0" borderId="54" xfId="0" applyNumberFormat="1" applyFont="1" applyBorder="1" applyAlignment="1">
      <alignment vertical="center"/>
    </xf>
    <xf numFmtId="165" fontId="6" fillId="0" borderId="62" xfId="0" applyNumberFormat="1" applyFont="1" applyBorder="1" applyAlignment="1">
      <alignment vertical="center"/>
    </xf>
    <xf numFmtId="165" fontId="3" fillId="0" borderId="7" xfId="0" applyNumberFormat="1" applyFont="1" applyBorder="1" applyAlignment="1">
      <alignment vertical="center"/>
    </xf>
    <xf numFmtId="165" fontId="3" fillId="0" borderId="9" xfId="0" applyNumberFormat="1" applyFont="1" applyBorder="1" applyAlignment="1">
      <alignment vertical="center"/>
    </xf>
    <xf numFmtId="165" fontId="3" fillId="0" borderId="6" xfId="0" applyNumberFormat="1" applyFont="1" applyBorder="1" applyAlignment="1">
      <alignment vertical="center"/>
    </xf>
    <xf numFmtId="0" fontId="15" fillId="0" borderId="2" xfId="0" applyFont="1" applyBorder="1" applyAlignment="1">
      <alignment horizontal="center"/>
    </xf>
    <xf numFmtId="49" fontId="15" fillId="0" borderId="2" xfId="0" applyNumberFormat="1" applyFont="1" applyBorder="1" applyAlignment="1">
      <alignment horizontal="center"/>
    </xf>
    <xf numFmtId="49" fontId="15" fillId="0" borderId="4" xfId="0" applyNumberFormat="1" applyFont="1" applyBorder="1" applyAlignment="1">
      <alignment horizontal="center"/>
    </xf>
    <xf numFmtId="0" fontId="6" fillId="0" borderId="10" xfId="0" applyFont="1" applyBorder="1"/>
    <xf numFmtId="0" fontId="6" fillId="0" borderId="0" xfId="0" applyFont="1" applyAlignment="1">
      <alignment horizontal="center"/>
    </xf>
    <xf numFmtId="166" fontId="16" fillId="0" borderId="0" xfId="0" applyNumberFormat="1" applyFont="1" applyAlignment="1">
      <alignment vertical="center"/>
    </xf>
    <xf numFmtId="0" fontId="1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165" fontId="16" fillId="0" borderId="0" xfId="0" applyNumberFormat="1" applyFont="1"/>
    <xf numFmtId="0" fontId="17" fillId="0" borderId="0" xfId="0" applyFont="1" applyAlignment="1">
      <alignment vertical="center"/>
    </xf>
    <xf numFmtId="0" fontId="3" fillId="0" borderId="0" xfId="0" applyFont="1"/>
    <xf numFmtId="165" fontId="3" fillId="0" borderId="0" xfId="0" applyNumberFormat="1" applyFont="1"/>
    <xf numFmtId="164" fontId="6" fillId="6" borderId="51" xfId="0" applyNumberFormat="1" applyFont="1" applyFill="1" applyBorder="1" applyAlignment="1">
      <alignment horizontal="center" vertical="center" wrapText="1"/>
    </xf>
    <xf numFmtId="0" fontId="18" fillId="0" borderId="0" xfId="0" applyFont="1"/>
    <xf numFmtId="165" fontId="18" fillId="0" borderId="0" xfId="0" applyNumberFormat="1" applyFont="1"/>
    <xf numFmtId="0" fontId="3" fillId="0" borderId="48" xfId="0" applyFont="1" applyBorder="1"/>
    <xf numFmtId="0" fontId="6" fillId="0" borderId="52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7" fillId="0" borderId="1" xfId="0" applyFont="1" applyBorder="1" applyAlignment="1">
      <alignment vertical="center"/>
    </xf>
    <xf numFmtId="164" fontId="10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top" wrapText="1"/>
    </xf>
    <xf numFmtId="0" fontId="14" fillId="0" borderId="0" xfId="0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164" fontId="6" fillId="0" borderId="12" xfId="0" applyNumberFormat="1" applyFont="1" applyBorder="1" applyAlignment="1">
      <alignment horizontal="center" vertical="center" wrapText="1"/>
    </xf>
    <xf numFmtId="0" fontId="6" fillId="0" borderId="36" xfId="0" applyFont="1" applyBorder="1" applyAlignment="1">
      <alignment vertical="center"/>
    </xf>
    <xf numFmtId="0" fontId="19" fillId="0" borderId="0" xfId="0" applyFont="1" applyAlignment="1">
      <alignment vertical="center"/>
    </xf>
    <xf numFmtId="165" fontId="6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vertical="center"/>
    </xf>
    <xf numFmtId="167" fontId="3" fillId="0" borderId="17" xfId="0" applyNumberFormat="1" applyFont="1" applyBorder="1" applyAlignment="1">
      <alignment vertical="center"/>
    </xf>
    <xf numFmtId="167" fontId="3" fillId="0" borderId="18" xfId="0" applyNumberFormat="1" applyFont="1" applyBorder="1" applyAlignment="1">
      <alignment vertical="center"/>
    </xf>
    <xf numFmtId="167" fontId="3" fillId="0" borderId="37" xfId="0" applyNumberFormat="1" applyFont="1" applyBorder="1" applyAlignment="1">
      <alignment vertical="center"/>
    </xf>
    <xf numFmtId="167" fontId="3" fillId="0" borderId="7" xfId="0" applyNumberFormat="1" applyFont="1" applyBorder="1" applyAlignment="1">
      <alignment vertical="center"/>
    </xf>
    <xf numFmtId="167" fontId="3" fillId="0" borderId="9" xfId="0" applyNumberFormat="1" applyFont="1" applyBorder="1" applyAlignment="1">
      <alignment vertical="center"/>
    </xf>
    <xf numFmtId="167" fontId="3" fillId="0" borderId="0" xfId="0" applyNumberFormat="1" applyFont="1" applyAlignment="1">
      <alignment vertical="center"/>
    </xf>
    <xf numFmtId="167" fontId="3" fillId="0" borderId="2" xfId="0" applyNumberFormat="1" applyFont="1" applyBorder="1" applyAlignment="1">
      <alignment vertical="center"/>
    </xf>
    <xf numFmtId="167" fontId="3" fillId="0" borderId="1" xfId="0" applyNumberFormat="1" applyFont="1" applyBorder="1" applyAlignment="1">
      <alignment vertical="center"/>
    </xf>
    <xf numFmtId="167" fontId="3" fillId="0" borderId="32" xfId="0" applyNumberFormat="1" applyFont="1" applyBorder="1" applyAlignment="1">
      <alignment vertical="center"/>
    </xf>
    <xf numFmtId="167" fontId="3" fillId="0" borderId="3" xfId="0" applyNumberFormat="1" applyFont="1" applyBorder="1" applyAlignment="1">
      <alignment vertical="center"/>
    </xf>
    <xf numFmtId="167" fontId="3" fillId="0" borderId="30" xfId="0" applyNumberFormat="1" applyFont="1" applyBorder="1" applyAlignment="1">
      <alignment vertical="center"/>
    </xf>
    <xf numFmtId="167" fontId="3" fillId="0" borderId="25" xfId="0" applyNumberFormat="1" applyFont="1" applyBorder="1" applyAlignment="1">
      <alignment vertical="center"/>
    </xf>
    <xf numFmtId="167" fontId="3" fillId="0" borderId="34" xfId="0" applyNumberFormat="1" applyFont="1" applyBorder="1" applyAlignment="1">
      <alignment vertical="center"/>
    </xf>
    <xf numFmtId="167" fontId="3" fillId="0" borderId="4" xfId="0" applyNumberFormat="1" applyFont="1" applyBorder="1" applyAlignment="1">
      <alignment vertical="center"/>
    </xf>
    <xf numFmtId="167" fontId="3" fillId="0" borderId="6" xfId="0" applyNumberFormat="1" applyFont="1" applyBorder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167" fontId="3" fillId="0" borderId="40" xfId="0" applyNumberFormat="1" applyFont="1" applyBorder="1" applyAlignment="1">
      <alignment vertical="center"/>
    </xf>
    <xf numFmtId="167" fontId="3" fillId="0" borderId="27" xfId="0" applyNumberFormat="1" applyFont="1" applyBorder="1" applyAlignment="1">
      <alignment vertical="center"/>
    </xf>
    <xf numFmtId="167" fontId="3" fillId="0" borderId="50" xfId="0" applyNumberFormat="1" applyFont="1" applyBorder="1" applyAlignment="1">
      <alignment vertical="center"/>
    </xf>
    <xf numFmtId="167" fontId="3" fillId="0" borderId="54" xfId="0" applyNumberFormat="1" applyFont="1" applyBorder="1" applyAlignment="1">
      <alignment vertical="center"/>
    </xf>
    <xf numFmtId="0" fontId="20" fillId="0" borderId="0" xfId="0" applyFont="1" applyAlignment="1">
      <alignment vertical="center"/>
    </xf>
    <xf numFmtId="168" fontId="16" fillId="0" borderId="1" xfId="0" applyNumberFormat="1" applyFont="1" applyBorder="1" applyAlignment="1">
      <alignment vertical="center"/>
    </xf>
    <xf numFmtId="168" fontId="16" fillId="0" borderId="0" xfId="0" applyNumberFormat="1" applyFont="1" applyAlignment="1">
      <alignment vertical="center"/>
    </xf>
    <xf numFmtId="0" fontId="3" fillId="0" borderId="63" xfId="0" applyFont="1" applyBorder="1"/>
    <xf numFmtId="0" fontId="20" fillId="0" borderId="0" xfId="0" applyFont="1"/>
    <xf numFmtId="0" fontId="3" fillId="0" borderId="0" xfId="0" applyFont="1" applyAlignment="1">
      <alignment horizontal="center"/>
    </xf>
    <xf numFmtId="0" fontId="6" fillId="0" borderId="0" xfId="0" applyFont="1"/>
    <xf numFmtId="165" fontId="6" fillId="0" borderId="0" xfId="0" applyNumberFormat="1" applyFont="1"/>
    <xf numFmtId="49" fontId="15" fillId="0" borderId="0" xfId="0" applyNumberFormat="1" applyFont="1" applyAlignment="1">
      <alignment horizontal="center"/>
    </xf>
    <xf numFmtId="167" fontId="3" fillId="0" borderId="64" xfId="0" applyNumberFormat="1" applyFont="1" applyBorder="1" applyAlignment="1">
      <alignment vertical="center"/>
    </xf>
    <xf numFmtId="167" fontId="3" fillId="0" borderId="24" xfId="0" applyNumberFormat="1" applyFont="1" applyBorder="1" applyAlignment="1">
      <alignment vertical="center"/>
    </xf>
    <xf numFmtId="167" fontId="3" fillId="0" borderId="5" xfId="0" applyNumberFormat="1" applyFont="1" applyBorder="1" applyAlignment="1">
      <alignment vertical="center"/>
    </xf>
    <xf numFmtId="3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69" fontId="3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5" fontId="6" fillId="0" borderId="1" xfId="0" applyNumberFormat="1" applyFont="1" applyBorder="1" applyAlignment="1">
      <alignment vertical="center"/>
    </xf>
    <xf numFmtId="170" fontId="3" fillId="9" borderId="1" xfId="0" applyNumberFormat="1" applyFont="1" applyFill="1" applyBorder="1" applyAlignment="1">
      <alignment vertical="center"/>
    </xf>
    <xf numFmtId="165" fontId="3" fillId="9" borderId="1" xfId="0" applyNumberFormat="1" applyFont="1" applyFill="1" applyBorder="1" applyAlignment="1">
      <alignment vertical="center"/>
    </xf>
    <xf numFmtId="0" fontId="3" fillId="9" borderId="1" xfId="0" applyFont="1" applyFill="1" applyBorder="1" applyAlignment="1">
      <alignment vertical="center"/>
    </xf>
    <xf numFmtId="0" fontId="6" fillId="9" borderId="1" xfId="0" applyFont="1" applyFill="1" applyBorder="1" applyAlignment="1">
      <alignment vertical="center"/>
    </xf>
    <xf numFmtId="43" fontId="6" fillId="9" borderId="1" xfId="0" applyNumberFormat="1" applyFont="1" applyFill="1" applyBorder="1" applyAlignment="1">
      <alignment vertical="center"/>
    </xf>
    <xf numFmtId="0" fontId="6" fillId="5" borderId="21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165" fontId="6" fillId="0" borderId="5" xfId="0" applyNumberFormat="1" applyFont="1" applyBorder="1" applyAlignment="1">
      <alignment vertical="center"/>
    </xf>
    <xf numFmtId="165" fontId="3" fillId="0" borderId="35" xfId="0" applyNumberFormat="1" applyFont="1" applyBorder="1" applyAlignment="1">
      <alignment vertical="center"/>
    </xf>
    <xf numFmtId="165" fontId="3" fillId="0" borderId="52" xfId="0" applyNumberFormat="1" applyFont="1" applyBorder="1" applyAlignment="1">
      <alignment vertical="center"/>
    </xf>
    <xf numFmtId="165" fontId="6" fillId="0" borderId="40" xfId="0" applyNumberFormat="1" applyFont="1" applyBorder="1" applyAlignment="1">
      <alignment vertical="center"/>
    </xf>
    <xf numFmtId="165" fontId="6" fillId="0" borderId="18" xfId="0" applyNumberFormat="1" applyFont="1" applyBorder="1" applyAlignment="1">
      <alignment vertical="center"/>
    </xf>
    <xf numFmtId="165" fontId="6" fillId="0" borderId="37" xfId="0" applyNumberFormat="1" applyFont="1" applyBorder="1" applyAlignment="1">
      <alignment vertical="center"/>
    </xf>
    <xf numFmtId="3" fontId="3" fillId="0" borderId="0" xfId="0" applyNumberFormat="1" applyFont="1" applyAlignment="1">
      <alignment vertical="center"/>
    </xf>
    <xf numFmtId="0" fontId="3" fillId="0" borderId="35" xfId="0" applyFont="1" applyBorder="1" applyAlignment="1">
      <alignment vertical="center"/>
    </xf>
    <xf numFmtId="9" fontId="3" fillId="0" borderId="0" xfId="0" applyNumberFormat="1" applyFont="1" applyAlignment="1">
      <alignment vertical="center"/>
    </xf>
    <xf numFmtId="0" fontId="6" fillId="0" borderId="35" xfId="0" applyFont="1" applyBorder="1" applyAlignment="1">
      <alignment vertical="center"/>
    </xf>
    <xf numFmtId="165" fontId="6" fillId="0" borderId="38" xfId="0" applyNumberFormat="1" applyFont="1" applyBorder="1" applyAlignment="1">
      <alignment vertical="center"/>
    </xf>
    <xf numFmtId="165" fontId="6" fillId="0" borderId="32" xfId="0" applyNumberFormat="1" applyFont="1" applyBorder="1" applyAlignment="1">
      <alignment vertical="center"/>
    </xf>
    <xf numFmtId="165" fontId="6" fillId="0" borderId="50" xfId="0" applyNumberFormat="1" applyFont="1" applyBorder="1" applyAlignment="1">
      <alignment vertical="center"/>
    </xf>
    <xf numFmtId="165" fontId="6" fillId="0" borderId="51" xfId="0" applyNumberFormat="1" applyFont="1" applyBorder="1" applyAlignment="1">
      <alignment vertical="center"/>
    </xf>
    <xf numFmtId="0" fontId="3" fillId="0" borderId="52" xfId="0" applyFont="1" applyBorder="1" applyAlignment="1">
      <alignment vertical="center"/>
    </xf>
    <xf numFmtId="167" fontId="6" fillId="0" borderId="36" xfId="0" applyNumberFormat="1" applyFont="1" applyBorder="1" applyAlignment="1">
      <alignment vertical="center"/>
    </xf>
    <xf numFmtId="167" fontId="6" fillId="0" borderId="35" xfId="0" applyNumberFormat="1" applyFont="1" applyBorder="1" applyAlignment="1">
      <alignment vertical="center"/>
    </xf>
    <xf numFmtId="167" fontId="3" fillId="0" borderId="38" xfId="0" applyNumberFormat="1" applyFont="1" applyBorder="1" applyAlignment="1">
      <alignment vertical="center"/>
    </xf>
    <xf numFmtId="167" fontId="6" fillId="0" borderId="52" xfId="0" applyNumberFormat="1" applyFont="1" applyBorder="1" applyAlignment="1">
      <alignment vertical="center"/>
    </xf>
    <xf numFmtId="167" fontId="3" fillId="0" borderId="51" xfId="0" applyNumberFormat="1" applyFont="1" applyBorder="1" applyAlignment="1">
      <alignment vertical="center"/>
    </xf>
    <xf numFmtId="0" fontId="3" fillId="0" borderId="37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171" fontId="16" fillId="0" borderId="0" xfId="0" applyNumberFormat="1" applyFont="1"/>
    <xf numFmtId="0" fontId="21" fillId="8" borderId="0" xfId="0" applyFont="1" applyFill="1" applyAlignment="1">
      <alignment vertical="center"/>
    </xf>
    <xf numFmtId="171" fontId="16" fillId="8" borderId="0" xfId="0" applyNumberFormat="1" applyFont="1" applyFill="1"/>
    <xf numFmtId="0" fontId="6" fillId="5" borderId="41" xfId="0" applyFont="1" applyFill="1" applyBorder="1" applyAlignment="1">
      <alignment horizontal="center" vertical="center" wrapText="1"/>
    </xf>
    <xf numFmtId="0" fontId="22" fillId="5" borderId="25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3" fontId="3" fillId="10" borderId="18" xfId="0" applyNumberFormat="1" applyFont="1" applyFill="1" applyBorder="1" applyAlignment="1" applyProtection="1">
      <alignment vertical="center"/>
      <protection locked="0"/>
    </xf>
    <xf numFmtId="3" fontId="3" fillId="10" borderId="1" xfId="0" applyNumberFormat="1" applyFont="1" applyFill="1" applyBorder="1" applyAlignment="1" applyProtection="1">
      <alignment vertical="center"/>
      <protection locked="0"/>
    </xf>
    <xf numFmtId="3" fontId="3" fillId="10" borderId="5" xfId="0" applyNumberFormat="1" applyFont="1" applyFill="1" applyBorder="1" applyAlignment="1" applyProtection="1">
      <alignment vertical="center"/>
      <protection locked="0"/>
    </xf>
    <xf numFmtId="171" fontId="26" fillId="0" borderId="0" xfId="0" applyNumberFormat="1" applyFont="1"/>
    <xf numFmtId="1" fontId="27" fillId="13" borderId="65" xfId="0" applyNumberFormat="1" applyFont="1" applyFill="1" applyBorder="1" applyAlignment="1" applyProtection="1">
      <alignment horizontal="left" vertical="center"/>
      <protection locked="0"/>
    </xf>
    <xf numFmtId="3" fontId="3" fillId="0" borderId="17" xfId="0" applyNumberFormat="1" applyFont="1" applyBorder="1" applyAlignment="1" applyProtection="1">
      <alignment vertical="center"/>
      <protection locked="0"/>
    </xf>
    <xf numFmtId="3" fontId="3" fillId="0" borderId="18" xfId="0" applyNumberFormat="1" applyFont="1" applyBorder="1" applyAlignment="1" applyProtection="1">
      <alignment vertical="center"/>
      <protection locked="0"/>
    </xf>
    <xf numFmtId="3" fontId="3" fillId="0" borderId="27" xfId="0" applyNumberFormat="1" applyFont="1" applyBorder="1" applyAlignment="1" applyProtection="1">
      <alignment vertical="center"/>
      <protection locked="0"/>
    </xf>
    <xf numFmtId="3" fontId="3" fillId="14" borderId="60" xfId="0" applyNumberFormat="1" applyFont="1" applyFill="1" applyBorder="1" applyAlignment="1">
      <alignment vertical="center"/>
    </xf>
    <xf numFmtId="3" fontId="3" fillId="0" borderId="2" xfId="0" applyNumberFormat="1" applyFont="1" applyBorder="1" applyAlignment="1" applyProtection="1">
      <alignment vertical="center"/>
      <protection locked="0"/>
    </xf>
    <xf numFmtId="3" fontId="3" fillId="0" borderId="1" xfId="0" applyNumberFormat="1" applyFont="1" applyBorder="1" applyAlignment="1" applyProtection="1">
      <alignment vertical="center"/>
      <protection locked="0"/>
    </xf>
    <xf numFmtId="3" fontId="3" fillId="0" borderId="3" xfId="0" applyNumberFormat="1" applyFont="1" applyBorder="1" applyAlignment="1" applyProtection="1">
      <alignment vertical="center"/>
      <protection locked="0"/>
    </xf>
    <xf numFmtId="3" fontId="3" fillId="14" borderId="61" xfId="0" applyNumberFormat="1" applyFont="1" applyFill="1" applyBorder="1" applyAlignment="1">
      <alignment vertical="center"/>
    </xf>
    <xf numFmtId="3" fontId="3" fillId="0" borderId="4" xfId="0" applyNumberFormat="1" applyFont="1" applyBorder="1" applyAlignment="1" applyProtection="1">
      <alignment vertical="center"/>
      <protection locked="0"/>
    </xf>
    <xf numFmtId="3" fontId="3" fillId="0" borderId="5" xfId="0" applyNumberFormat="1" applyFont="1" applyBorder="1" applyAlignment="1" applyProtection="1">
      <alignment vertical="center"/>
      <protection locked="0"/>
    </xf>
    <xf numFmtId="3" fontId="3" fillId="0" borderId="6" xfId="0" applyNumberFormat="1" applyFont="1" applyBorder="1" applyAlignment="1" applyProtection="1">
      <alignment vertical="center"/>
      <protection locked="0"/>
    </xf>
    <xf numFmtId="3" fontId="3" fillId="14" borderId="54" xfId="0" applyNumberFormat="1" applyFont="1" applyFill="1" applyBorder="1" applyAlignment="1">
      <alignment vertical="center"/>
    </xf>
    <xf numFmtId="171" fontId="6" fillId="5" borderId="6" xfId="0" applyNumberFormat="1" applyFont="1" applyFill="1" applyBorder="1" applyAlignment="1">
      <alignment horizontal="center" vertical="center" wrapText="1"/>
    </xf>
    <xf numFmtId="0" fontId="16" fillId="15" borderId="0" xfId="0" applyFont="1" applyFill="1"/>
    <xf numFmtId="0" fontId="16" fillId="15" borderId="0" xfId="0" applyFont="1" applyFill="1" applyAlignment="1">
      <alignment vertical="center"/>
    </xf>
    <xf numFmtId="0" fontId="21" fillId="15" borderId="0" xfId="0" applyFont="1" applyFill="1" applyAlignment="1">
      <alignment vertical="center"/>
    </xf>
    <xf numFmtId="171" fontId="16" fillId="15" borderId="0" xfId="0" applyNumberFormat="1" applyFont="1" applyFill="1"/>
    <xf numFmtId="171" fontId="9" fillId="0" borderId="0" xfId="0" applyNumberFormat="1" applyFont="1"/>
    <xf numFmtId="0" fontId="16" fillId="0" borderId="0" xfId="0" applyFont="1" applyAlignment="1">
      <alignment vertical="center" wrapText="1"/>
    </xf>
    <xf numFmtId="168" fontId="16" fillId="0" borderId="0" xfId="0" applyNumberFormat="1" applyFont="1"/>
    <xf numFmtId="168" fontId="9" fillId="0" borderId="0" xfId="0" applyNumberFormat="1" applyFont="1"/>
    <xf numFmtId="165" fontId="9" fillId="0" borderId="0" xfId="0" applyNumberFormat="1" applyFont="1"/>
    <xf numFmtId="43" fontId="6" fillId="0" borderId="1" xfId="0" applyNumberFormat="1" applyFont="1" applyBorder="1" applyAlignment="1">
      <alignment vertical="center"/>
    </xf>
    <xf numFmtId="165" fontId="6" fillId="9" borderId="1" xfId="0" applyNumberFormat="1" applyFont="1" applyFill="1" applyBorder="1" applyAlignment="1">
      <alignment vertical="center"/>
    </xf>
    <xf numFmtId="0" fontId="6" fillId="0" borderId="1" xfId="0" applyFont="1" applyBorder="1"/>
    <xf numFmtId="165" fontId="6" fillId="0" borderId="1" xfId="0" applyNumberFormat="1" applyFont="1" applyBorder="1"/>
    <xf numFmtId="0" fontId="18" fillId="0" borderId="1" xfId="0" applyFont="1" applyBorder="1"/>
    <xf numFmtId="165" fontId="18" fillId="0" borderId="1" xfId="0" applyNumberFormat="1" applyFont="1" applyBorder="1"/>
    <xf numFmtId="0" fontId="6" fillId="5" borderId="67" xfId="0" applyFont="1" applyFill="1" applyBorder="1" applyAlignment="1">
      <alignment horizontal="center" vertical="center" wrapText="1"/>
    </xf>
    <xf numFmtId="165" fontId="3" fillId="0" borderId="57" xfId="0" applyNumberFormat="1" applyFont="1" applyBorder="1" applyAlignment="1">
      <alignment vertical="center"/>
    </xf>
    <xf numFmtId="165" fontId="6" fillId="0" borderId="2" xfId="0" applyNumberFormat="1" applyFont="1" applyBorder="1" applyAlignment="1">
      <alignment vertical="center"/>
    </xf>
    <xf numFmtId="165" fontId="6" fillId="0" borderId="4" xfId="0" applyNumberFormat="1" applyFont="1" applyBorder="1" applyAlignment="1">
      <alignment vertical="center"/>
    </xf>
    <xf numFmtId="165" fontId="6" fillId="0" borderId="55" xfId="0" applyNumberFormat="1" applyFont="1" applyBorder="1" applyAlignment="1">
      <alignment vertical="center"/>
    </xf>
    <xf numFmtId="165" fontId="6" fillId="0" borderId="17" xfId="0" applyNumberFormat="1" applyFont="1" applyBorder="1" applyAlignment="1">
      <alignment vertical="center"/>
    </xf>
    <xf numFmtId="169" fontId="3" fillId="0" borderId="0" xfId="0" applyNumberFormat="1" applyFont="1" applyAlignment="1">
      <alignment vertical="center"/>
    </xf>
    <xf numFmtId="165" fontId="3" fillId="0" borderId="27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 wrapText="1"/>
    </xf>
    <xf numFmtId="165" fontId="6" fillId="0" borderId="53" xfId="0" applyNumberFormat="1" applyFont="1" applyBorder="1" applyAlignment="1">
      <alignment vertical="center"/>
    </xf>
    <xf numFmtId="0" fontId="19" fillId="0" borderId="0" xfId="0" applyFont="1"/>
    <xf numFmtId="170" fontId="3" fillId="0" borderId="2" xfId="0" applyNumberFormat="1" applyFont="1" applyBorder="1" applyAlignment="1">
      <alignment vertical="center"/>
    </xf>
    <xf numFmtId="170" fontId="3" fillId="0" borderId="1" xfId="0" applyNumberFormat="1" applyFont="1" applyBorder="1" applyAlignment="1">
      <alignment vertical="center"/>
    </xf>
    <xf numFmtId="170" fontId="3" fillId="0" borderId="3" xfId="0" applyNumberFormat="1" applyFont="1" applyBorder="1" applyAlignment="1">
      <alignment vertical="center"/>
    </xf>
    <xf numFmtId="170" fontId="6" fillId="0" borderId="1" xfId="0" applyNumberFormat="1" applyFont="1" applyBorder="1" applyAlignment="1">
      <alignment vertical="center"/>
    </xf>
    <xf numFmtId="170" fontId="6" fillId="0" borderId="3" xfId="0" applyNumberFormat="1" applyFont="1" applyBorder="1" applyAlignment="1">
      <alignment vertical="center"/>
    </xf>
    <xf numFmtId="170" fontId="6" fillId="0" borderId="5" xfId="0" applyNumberFormat="1" applyFont="1" applyBorder="1" applyAlignment="1">
      <alignment vertical="center"/>
    </xf>
    <xf numFmtId="170" fontId="6" fillId="0" borderId="6" xfId="0" applyNumberFormat="1" applyFont="1" applyBorder="1" applyAlignment="1">
      <alignment vertical="center"/>
    </xf>
    <xf numFmtId="170" fontId="6" fillId="0" borderId="36" xfId="0" applyNumberFormat="1" applyFont="1" applyBorder="1" applyAlignment="1">
      <alignment vertical="center"/>
    </xf>
    <xf numFmtId="170" fontId="6" fillId="0" borderId="0" xfId="0" applyNumberFormat="1" applyFont="1" applyAlignment="1">
      <alignment vertical="center"/>
    </xf>
    <xf numFmtId="170" fontId="3" fillId="0" borderId="0" xfId="0" applyNumberFormat="1" applyFont="1" applyAlignment="1">
      <alignment vertical="center"/>
    </xf>
    <xf numFmtId="170" fontId="6" fillId="0" borderId="35" xfId="0" applyNumberFormat="1" applyFont="1" applyBorder="1" applyAlignment="1">
      <alignment vertical="center"/>
    </xf>
    <xf numFmtId="170" fontId="3" fillId="0" borderId="38" xfId="0" applyNumberFormat="1" applyFont="1" applyBorder="1" applyAlignment="1">
      <alignment vertical="center"/>
    </xf>
    <xf numFmtId="170" fontId="6" fillId="0" borderId="38" xfId="0" applyNumberFormat="1" applyFont="1" applyBorder="1" applyAlignment="1">
      <alignment vertical="center"/>
    </xf>
    <xf numFmtId="170" fontId="6" fillId="0" borderId="50" xfId="0" applyNumberFormat="1" applyFont="1" applyBorder="1" applyAlignment="1">
      <alignment vertical="center"/>
    </xf>
    <xf numFmtId="170" fontId="6" fillId="0" borderId="52" xfId="0" applyNumberFormat="1" applyFont="1" applyBorder="1" applyAlignment="1">
      <alignment vertical="center"/>
    </xf>
    <xf numFmtId="170" fontId="6" fillId="0" borderId="40" xfId="0" applyNumberFormat="1" applyFont="1" applyBorder="1" applyAlignment="1">
      <alignment vertical="center"/>
    </xf>
    <xf numFmtId="170" fontId="6" fillId="0" borderId="18" xfId="0" applyNumberFormat="1" applyFont="1" applyBorder="1" applyAlignment="1">
      <alignment vertical="center"/>
    </xf>
    <xf numFmtId="170" fontId="6" fillId="0" borderId="37" xfId="0" applyNumberFormat="1" applyFont="1" applyBorder="1" applyAlignment="1">
      <alignment vertical="center"/>
    </xf>
    <xf numFmtId="170" fontId="6" fillId="0" borderId="27" xfId="0" applyNumberFormat="1" applyFont="1" applyBorder="1" applyAlignment="1">
      <alignment vertical="center"/>
    </xf>
    <xf numFmtId="170" fontId="3" fillId="0" borderId="32" xfId="0" applyNumberFormat="1" applyFont="1" applyBorder="1" applyAlignment="1">
      <alignment vertical="center"/>
    </xf>
    <xf numFmtId="170" fontId="6" fillId="0" borderId="32" xfId="0" applyNumberFormat="1" applyFont="1" applyBorder="1" applyAlignment="1">
      <alignment vertical="center"/>
    </xf>
    <xf numFmtId="170" fontId="6" fillId="0" borderId="51" xfId="0" applyNumberFormat="1" applyFont="1" applyBorder="1" applyAlignment="1">
      <alignment vertical="center"/>
    </xf>
    <xf numFmtId="170" fontId="3" fillId="0" borderId="50" xfId="0" applyNumberFormat="1" applyFont="1" applyBorder="1" applyAlignment="1">
      <alignment vertical="center"/>
    </xf>
    <xf numFmtId="170" fontId="3" fillId="0" borderId="5" xfId="0" applyNumberFormat="1" applyFont="1" applyBorder="1" applyAlignment="1">
      <alignment vertical="center"/>
    </xf>
    <xf numFmtId="170" fontId="3" fillId="0" borderId="51" xfId="0" applyNumberFormat="1" applyFont="1" applyBorder="1" applyAlignment="1">
      <alignment vertical="center"/>
    </xf>
    <xf numFmtId="170" fontId="3" fillId="0" borderId="17" xfId="0" applyNumberFormat="1" applyFont="1" applyBorder="1" applyAlignment="1">
      <alignment vertical="center"/>
    </xf>
    <xf numFmtId="170" fontId="3" fillId="0" borderId="18" xfId="0" applyNumberFormat="1" applyFont="1" applyBorder="1" applyAlignment="1">
      <alignment vertical="center"/>
    </xf>
    <xf numFmtId="170" fontId="3" fillId="0" borderId="37" xfId="0" applyNumberFormat="1" applyFont="1" applyBorder="1" applyAlignment="1">
      <alignment vertical="center"/>
    </xf>
    <xf numFmtId="170" fontId="3" fillId="0" borderId="30" xfId="0" applyNumberFormat="1" applyFont="1" applyBorder="1" applyAlignment="1">
      <alignment vertical="center"/>
    </xf>
    <xf numFmtId="170" fontId="3" fillId="0" borderId="25" xfId="0" applyNumberFormat="1" applyFont="1" applyBorder="1" applyAlignment="1">
      <alignment vertical="center"/>
    </xf>
    <xf numFmtId="170" fontId="3" fillId="0" borderId="34" xfId="0" applyNumberFormat="1" applyFont="1" applyBorder="1" applyAlignment="1">
      <alignment vertical="center"/>
    </xf>
    <xf numFmtId="170" fontId="3" fillId="0" borderId="52" xfId="0" applyNumberFormat="1" applyFont="1" applyBorder="1" applyAlignment="1">
      <alignment vertical="center"/>
    </xf>
    <xf numFmtId="170" fontId="6" fillId="0" borderId="53" xfId="0" applyNumberFormat="1" applyFont="1" applyBorder="1" applyAlignment="1">
      <alignment vertical="center"/>
    </xf>
    <xf numFmtId="170" fontId="6" fillId="0" borderId="61" xfId="0" applyNumberFormat="1" applyFont="1" applyBorder="1" applyAlignment="1">
      <alignment vertical="center"/>
    </xf>
    <xf numFmtId="170" fontId="6" fillId="0" borderId="54" xfId="0" applyNumberFormat="1" applyFont="1" applyBorder="1" applyAlignment="1">
      <alignment vertical="center"/>
    </xf>
    <xf numFmtId="170" fontId="3" fillId="0" borderId="61" xfId="0" applyNumberFormat="1" applyFont="1" applyBorder="1" applyAlignment="1">
      <alignment vertical="center"/>
    </xf>
    <xf numFmtId="170" fontId="3" fillId="0" borderId="27" xfId="0" applyNumberFormat="1" applyFont="1" applyBorder="1" applyAlignment="1">
      <alignment vertical="center"/>
    </xf>
    <xf numFmtId="170" fontId="3" fillId="0" borderId="4" xfId="0" applyNumberFormat="1" applyFont="1" applyBorder="1" applyAlignment="1">
      <alignment vertical="center"/>
    </xf>
    <xf numFmtId="170" fontId="3" fillId="0" borderId="6" xfId="0" applyNumberFormat="1" applyFont="1" applyBorder="1" applyAlignment="1">
      <alignment vertical="center"/>
    </xf>
    <xf numFmtId="170" fontId="6" fillId="0" borderId="17" xfId="0" applyNumberFormat="1" applyFont="1" applyBorder="1" applyAlignment="1">
      <alignment vertical="center"/>
    </xf>
    <xf numFmtId="170" fontId="6" fillId="0" borderId="2" xfId="0" applyNumberFormat="1" applyFont="1" applyBorder="1" applyAlignment="1">
      <alignment vertical="center"/>
    </xf>
    <xf numFmtId="170" fontId="6" fillId="0" borderId="4" xfId="0" applyNumberFormat="1" applyFont="1" applyBorder="1" applyAlignment="1">
      <alignment vertical="center"/>
    </xf>
    <xf numFmtId="169" fontId="3" fillId="0" borderId="0" xfId="0" applyNumberFormat="1" applyFont="1"/>
    <xf numFmtId="0" fontId="29" fillId="10" borderId="64" xfId="0" applyFont="1" applyFill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169" fontId="3" fillId="0" borderId="27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169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30" xfId="0" applyFont="1" applyBorder="1" applyAlignment="1">
      <alignment vertical="center"/>
    </xf>
    <xf numFmtId="169" fontId="3" fillId="0" borderId="31" xfId="0" applyNumberFormat="1" applyFont="1" applyBorder="1" applyAlignment="1">
      <alignment vertical="center"/>
    </xf>
    <xf numFmtId="0" fontId="3" fillId="0" borderId="41" xfId="0" applyFont="1" applyBorder="1" applyAlignment="1">
      <alignment vertical="center"/>
    </xf>
    <xf numFmtId="165" fontId="6" fillId="10" borderId="11" xfId="0" applyNumberFormat="1" applyFont="1" applyFill="1" applyBorder="1" applyAlignment="1">
      <alignment vertical="center"/>
    </xf>
    <xf numFmtId="165" fontId="6" fillId="10" borderId="42" xfId="0" applyNumberFormat="1" applyFont="1" applyFill="1" applyBorder="1" applyAlignment="1">
      <alignment vertical="center"/>
    </xf>
    <xf numFmtId="165" fontId="6" fillId="10" borderId="39" xfId="0" applyNumberFormat="1" applyFont="1" applyFill="1" applyBorder="1" applyAlignment="1">
      <alignment vertical="center"/>
    </xf>
    <xf numFmtId="165" fontId="6" fillId="10" borderId="10" xfId="0" applyNumberFormat="1" applyFont="1" applyFill="1" applyBorder="1" applyAlignment="1">
      <alignment vertical="center"/>
    </xf>
    <xf numFmtId="0" fontId="24" fillId="0" borderId="25" xfId="0" applyFont="1" applyBorder="1" applyAlignment="1">
      <alignment horizontal="left" vertical="center"/>
    </xf>
    <xf numFmtId="0" fontId="24" fillId="0" borderId="31" xfId="0" applyFont="1" applyBorder="1" applyAlignment="1">
      <alignment horizontal="left" vertical="center"/>
    </xf>
    <xf numFmtId="165" fontId="6" fillId="10" borderId="64" xfId="0" applyNumberFormat="1" applyFont="1" applyFill="1" applyBorder="1" applyAlignment="1">
      <alignment vertical="center"/>
    </xf>
    <xf numFmtId="165" fontId="6" fillId="10" borderId="22" xfId="0" applyNumberFormat="1" applyFont="1" applyFill="1" applyBorder="1" applyAlignment="1">
      <alignment vertical="center"/>
    </xf>
    <xf numFmtId="165" fontId="6" fillId="10" borderId="24" xfId="0" applyNumberFormat="1" applyFont="1" applyFill="1" applyBorder="1" applyAlignment="1">
      <alignment vertical="center"/>
    </xf>
    <xf numFmtId="172" fontId="3" fillId="0" borderId="0" xfId="0" applyNumberFormat="1" applyFont="1"/>
    <xf numFmtId="173" fontId="3" fillId="0" borderId="0" xfId="0" applyNumberFormat="1" applyFont="1"/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 wrapText="1"/>
    </xf>
    <xf numFmtId="172" fontId="30" fillId="0" borderId="0" xfId="0" applyNumberFormat="1" applyFont="1"/>
    <xf numFmtId="169" fontId="14" fillId="4" borderId="12" xfId="0" applyNumberFormat="1" applyFont="1" applyFill="1" applyBorder="1" applyAlignment="1">
      <alignment vertical="center"/>
    </xf>
    <xf numFmtId="0" fontId="24" fillId="0" borderId="37" xfId="0" applyFont="1" applyBorder="1" applyAlignment="1">
      <alignment vertical="center"/>
    </xf>
    <xf numFmtId="0" fontId="24" fillId="0" borderId="53" xfId="0" applyFont="1" applyBorder="1" applyAlignment="1">
      <alignment vertical="center"/>
    </xf>
    <xf numFmtId="0" fontId="25" fillId="12" borderId="32" xfId="0" applyFont="1" applyFill="1" applyBorder="1" applyAlignment="1">
      <alignment vertical="center"/>
    </xf>
    <xf numFmtId="0" fontId="24" fillId="0" borderId="61" xfId="0" applyFont="1" applyBorder="1" applyAlignment="1">
      <alignment vertical="center"/>
    </xf>
    <xf numFmtId="0" fontId="24" fillId="0" borderId="32" xfId="0" applyFont="1" applyBorder="1" applyAlignment="1">
      <alignment vertical="center"/>
    </xf>
    <xf numFmtId="0" fontId="24" fillId="0" borderId="34" xfId="0" applyFont="1" applyBorder="1" applyAlignment="1">
      <alignment horizontal="left" vertical="center"/>
    </xf>
    <xf numFmtId="0" fontId="24" fillId="0" borderId="72" xfId="0" applyFont="1" applyBorder="1" applyAlignment="1">
      <alignment horizontal="left" vertical="center"/>
    </xf>
    <xf numFmtId="0" fontId="3" fillId="0" borderId="54" xfId="0" applyFont="1" applyBorder="1" applyAlignment="1">
      <alignment vertical="center"/>
    </xf>
    <xf numFmtId="165" fontId="3" fillId="0" borderId="65" xfId="0" applyNumberFormat="1" applyFont="1" applyBorder="1" applyAlignment="1">
      <alignment vertical="center"/>
    </xf>
    <xf numFmtId="169" fontId="3" fillId="0" borderId="9" xfId="0" applyNumberFormat="1" applyFont="1" applyBorder="1" applyAlignment="1">
      <alignment vertical="center"/>
    </xf>
    <xf numFmtId="169" fontId="6" fillId="10" borderId="12" xfId="0" applyNumberFormat="1" applyFont="1" applyFill="1" applyBorder="1" applyAlignment="1">
      <alignment vertical="center"/>
    </xf>
    <xf numFmtId="0" fontId="30" fillId="0" borderId="0" xfId="0" applyFont="1"/>
    <xf numFmtId="0" fontId="16" fillId="0" borderId="0" xfId="0" applyFont="1"/>
    <xf numFmtId="43" fontId="16" fillId="0" borderId="0" xfId="0" applyNumberFormat="1" applyFont="1"/>
    <xf numFmtId="0" fontId="32" fillId="0" borderId="0" xfId="0" applyFont="1"/>
    <xf numFmtId="164" fontId="6" fillId="6" borderId="6" xfId="0" applyNumberFormat="1" applyFont="1" applyFill="1" applyBorder="1" applyAlignment="1">
      <alignment horizontal="center" vertical="center" wrapText="1"/>
    </xf>
    <xf numFmtId="170" fontId="3" fillId="0" borderId="11" xfId="0" applyNumberFormat="1" applyFont="1" applyBorder="1" applyAlignment="1">
      <alignment vertical="center" wrapText="1"/>
    </xf>
    <xf numFmtId="170" fontId="3" fillId="0" borderId="12" xfId="0" applyNumberFormat="1" applyFont="1" applyBorder="1" applyAlignment="1">
      <alignment vertical="center" wrapText="1"/>
    </xf>
    <xf numFmtId="170" fontId="3" fillId="0" borderId="42" xfId="0" applyNumberFormat="1" applyFont="1" applyBorder="1" applyAlignment="1">
      <alignment vertical="center" wrapText="1"/>
    </xf>
    <xf numFmtId="0" fontId="6" fillId="0" borderId="44" xfId="0" applyFont="1" applyBorder="1" applyAlignment="1">
      <alignment vertical="center"/>
    </xf>
    <xf numFmtId="167" fontId="3" fillId="0" borderId="31" xfId="0" applyNumberFormat="1" applyFont="1" applyBorder="1" applyAlignment="1">
      <alignment vertical="center"/>
    </xf>
    <xf numFmtId="167" fontId="6" fillId="0" borderId="11" xfId="0" applyNumberFormat="1" applyFont="1" applyBorder="1" applyAlignment="1">
      <alignment vertical="center"/>
    </xf>
    <xf numFmtId="167" fontId="6" fillId="0" borderId="12" xfId="0" applyNumberFormat="1" applyFont="1" applyBorder="1" applyAlignment="1">
      <alignment vertical="center"/>
    </xf>
    <xf numFmtId="167" fontId="6" fillId="0" borderId="42" xfId="0" applyNumberFormat="1" applyFont="1" applyBorder="1" applyAlignment="1">
      <alignment vertical="center"/>
    </xf>
    <xf numFmtId="0" fontId="3" fillId="0" borderId="17" xfId="0" applyFont="1" applyBorder="1"/>
    <xf numFmtId="0" fontId="6" fillId="5" borderId="4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6" fillId="15" borderId="0" xfId="0" applyFont="1" applyFill="1" applyAlignment="1">
      <alignment vertical="center" wrapText="1"/>
    </xf>
    <xf numFmtId="0" fontId="9" fillId="15" borderId="0" xfId="0" applyFont="1" applyFill="1" applyAlignment="1">
      <alignment vertical="center" wrapText="1"/>
    </xf>
    <xf numFmtId="165" fontId="16" fillId="15" borderId="0" xfId="0" applyNumberFormat="1" applyFont="1" applyFill="1"/>
    <xf numFmtId="165" fontId="16" fillId="0" borderId="0" xfId="0" applyNumberFormat="1" applyFont="1" applyAlignment="1">
      <alignment vertical="center" wrapText="1"/>
    </xf>
    <xf numFmtId="165" fontId="9" fillId="0" borderId="0" xfId="0" applyNumberFormat="1" applyFont="1" applyAlignment="1">
      <alignment horizontal="center" vertical="center" wrapText="1"/>
    </xf>
    <xf numFmtId="170" fontId="16" fillId="0" borderId="0" xfId="0" applyNumberFormat="1" applyFont="1"/>
    <xf numFmtId="170" fontId="9" fillId="0" borderId="0" xfId="0" applyNumberFormat="1" applyFont="1"/>
    <xf numFmtId="0" fontId="33" fillId="0" borderId="0" xfId="0" applyFont="1"/>
    <xf numFmtId="165" fontId="3" fillId="0" borderId="31" xfId="0" applyNumberFormat="1" applyFont="1" applyBorder="1" applyAlignment="1">
      <alignment vertical="center"/>
    </xf>
    <xf numFmtId="3" fontId="6" fillId="10" borderId="10" xfId="0" applyNumberFormat="1" applyFont="1" applyFill="1" applyBorder="1" applyAlignment="1">
      <alignment vertical="center"/>
    </xf>
    <xf numFmtId="165" fontId="6" fillId="10" borderId="12" xfId="0" applyNumberFormat="1" applyFont="1" applyFill="1" applyBorder="1" applyAlignment="1">
      <alignment vertical="center"/>
    </xf>
    <xf numFmtId="3" fontId="9" fillId="0" borderId="44" xfId="0" applyNumberFormat="1" applyFont="1" applyBorder="1" applyAlignment="1">
      <alignment horizontal="center"/>
    </xf>
    <xf numFmtId="0" fontId="9" fillId="0" borderId="0" xfId="0" applyFont="1" applyAlignment="1">
      <alignment horizontal="left" vertical="top"/>
    </xf>
    <xf numFmtId="166" fontId="9" fillId="0" borderId="44" xfId="0" applyNumberFormat="1" applyFont="1" applyBorder="1" applyAlignment="1">
      <alignment horizontal="center"/>
    </xf>
    <xf numFmtId="10" fontId="9" fillId="0" borderId="0" xfId="0" applyNumberFormat="1" applyFont="1" applyAlignment="1">
      <alignment horizontal="center"/>
    </xf>
    <xf numFmtId="165" fontId="34" fillId="0" borderId="1" xfId="0" applyNumberFormat="1" applyFont="1" applyBorder="1" applyAlignment="1">
      <alignment vertical="center"/>
    </xf>
    <xf numFmtId="165" fontId="34" fillId="0" borderId="1" xfId="0" applyNumberFormat="1" applyFont="1" applyBorder="1"/>
    <xf numFmtId="0" fontId="34" fillId="0" borderId="0" xfId="0" applyFont="1"/>
    <xf numFmtId="0" fontId="34" fillId="0" borderId="0" xfId="0" applyFont="1" applyAlignment="1">
      <alignment vertical="center"/>
    </xf>
    <xf numFmtId="0" fontId="34" fillId="8" borderId="0" xfId="0" applyFont="1" applyFill="1" applyAlignment="1">
      <alignment vertical="center"/>
    </xf>
    <xf numFmtId="165" fontId="34" fillId="0" borderId="0" xfId="0" applyNumberFormat="1" applyFont="1" applyAlignment="1">
      <alignment vertical="center"/>
    </xf>
    <xf numFmtId="0" fontId="34" fillId="7" borderId="0" xfId="0" applyFont="1" applyFill="1" applyAlignment="1">
      <alignment vertical="center"/>
    </xf>
    <xf numFmtId="0" fontId="34" fillId="7" borderId="44" xfId="0" applyFont="1" applyFill="1" applyBorder="1" applyAlignment="1">
      <alignment vertical="center"/>
    </xf>
    <xf numFmtId="165" fontId="34" fillId="7" borderId="42" xfId="0" applyNumberFormat="1" applyFont="1" applyFill="1" applyBorder="1" applyAlignment="1">
      <alignment vertical="center"/>
    </xf>
    <xf numFmtId="165" fontId="34" fillId="7" borderId="11" xfId="0" applyNumberFormat="1" applyFont="1" applyFill="1" applyBorder="1" applyAlignment="1">
      <alignment vertical="center"/>
    </xf>
    <xf numFmtId="165" fontId="34" fillId="7" borderId="12" xfId="0" applyNumberFormat="1" applyFont="1" applyFill="1" applyBorder="1" applyAlignment="1">
      <alignment vertical="center"/>
    </xf>
    <xf numFmtId="165" fontId="34" fillId="7" borderId="0" xfId="0" applyNumberFormat="1" applyFont="1" applyFill="1" applyAlignment="1">
      <alignment vertical="center"/>
    </xf>
    <xf numFmtId="165" fontId="34" fillId="7" borderId="0" xfId="0" applyNumberFormat="1" applyFont="1" applyFill="1"/>
    <xf numFmtId="0" fontId="34" fillId="7" borderId="44" xfId="0" applyFont="1" applyFill="1" applyBorder="1"/>
    <xf numFmtId="0" fontId="34" fillId="0" borderId="1" xfId="0" applyFont="1" applyBorder="1" applyAlignment="1">
      <alignment vertical="center"/>
    </xf>
    <xf numFmtId="168" fontId="34" fillId="0" borderId="1" xfId="0" applyNumberFormat="1" applyFont="1" applyBorder="1" applyAlignment="1">
      <alignment vertical="center"/>
    </xf>
    <xf numFmtId="0" fontId="34" fillId="0" borderId="1" xfId="0" applyFont="1" applyBorder="1"/>
    <xf numFmtId="165" fontId="34" fillId="0" borderId="0" xfId="0" applyNumberFormat="1" applyFont="1"/>
    <xf numFmtId="164" fontId="6" fillId="2" borderId="5" xfId="0" applyNumberFormat="1" applyFont="1" applyFill="1" applyBorder="1" applyAlignment="1">
      <alignment horizontal="center" vertical="center" wrapText="1"/>
    </xf>
    <xf numFmtId="164" fontId="6" fillId="6" borderId="5" xfId="0" applyNumberFormat="1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 wrapText="1"/>
    </xf>
    <xf numFmtId="0" fontId="9" fillId="5" borderId="13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 vertical="center" wrapText="1"/>
    </xf>
    <xf numFmtId="0" fontId="9" fillId="5" borderId="15" xfId="0" applyFont="1" applyFill="1" applyBorder="1" applyAlignment="1">
      <alignment horizontal="center" vertical="center" wrapText="1"/>
    </xf>
    <xf numFmtId="0" fontId="9" fillId="5" borderId="16" xfId="0" applyFont="1" applyFill="1" applyBorder="1" applyAlignment="1">
      <alignment horizontal="center" vertical="center" wrapText="1"/>
    </xf>
    <xf numFmtId="164" fontId="10" fillId="2" borderId="17" xfId="0" applyNumberFormat="1" applyFont="1" applyFill="1" applyBorder="1" applyAlignment="1">
      <alignment horizontal="center" vertical="center" wrapText="1"/>
    </xf>
    <xf numFmtId="164" fontId="10" fillId="2" borderId="18" xfId="0" applyNumberFormat="1" applyFont="1" applyFill="1" applyBorder="1" applyAlignment="1">
      <alignment horizontal="center" vertical="center" wrapText="1"/>
    </xf>
    <xf numFmtId="164" fontId="10" fillId="6" borderId="18" xfId="0" applyNumberFormat="1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9" fillId="5" borderId="21" xfId="0" applyFont="1" applyFill="1" applyBorder="1" applyAlignment="1">
      <alignment horizontal="center" vertical="center" wrapText="1"/>
    </xf>
    <xf numFmtId="0" fontId="9" fillId="5" borderId="22" xfId="0" applyFont="1" applyFill="1" applyBorder="1" applyAlignment="1">
      <alignment horizontal="center" vertical="center" wrapText="1"/>
    </xf>
    <xf numFmtId="0" fontId="9" fillId="5" borderId="45" xfId="0" applyFont="1" applyFill="1" applyBorder="1" applyAlignment="1">
      <alignment horizontal="center" vertical="center" wrapText="1"/>
    </xf>
    <xf numFmtId="0" fontId="9" fillId="5" borderId="46" xfId="0" applyFont="1" applyFill="1" applyBorder="1" applyAlignment="1">
      <alignment horizontal="center" vertical="center" wrapText="1"/>
    </xf>
    <xf numFmtId="0" fontId="9" fillId="5" borderId="47" xfId="0" applyFont="1" applyFill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/>
    </xf>
    <xf numFmtId="0" fontId="6" fillId="2" borderId="48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0" fontId="9" fillId="5" borderId="27" xfId="0" applyFont="1" applyFill="1" applyBorder="1" applyAlignment="1">
      <alignment horizontal="center" vertical="center" wrapText="1"/>
    </xf>
    <xf numFmtId="0" fontId="9" fillId="5" borderId="6" xfId="0" applyFont="1" applyFill="1" applyBorder="1" applyAlignment="1">
      <alignment horizontal="center" vertical="center" wrapText="1"/>
    </xf>
    <xf numFmtId="0" fontId="9" fillId="5" borderId="53" xfId="0" applyFont="1" applyFill="1" applyBorder="1" applyAlignment="1">
      <alignment horizontal="center" vertical="center" wrapText="1"/>
    </xf>
    <xf numFmtId="0" fontId="9" fillId="5" borderId="54" xfId="0" applyFont="1" applyFill="1" applyBorder="1" applyAlignment="1">
      <alignment horizontal="center" vertical="center" wrapText="1"/>
    </xf>
    <xf numFmtId="0" fontId="9" fillId="5" borderId="55" xfId="0" applyFont="1" applyFill="1" applyBorder="1" applyAlignment="1">
      <alignment horizontal="center" vertical="center" wrapText="1"/>
    </xf>
    <xf numFmtId="0" fontId="9" fillId="5" borderId="56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5" xfId="0" applyFont="1" applyFill="1" applyBorder="1" applyAlignment="1">
      <alignment horizontal="center" vertical="center" wrapText="1"/>
    </xf>
    <xf numFmtId="0" fontId="6" fillId="5" borderId="16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left"/>
    </xf>
    <xf numFmtId="0" fontId="24" fillId="0" borderId="32" xfId="0" applyFont="1" applyBorder="1" applyAlignment="1">
      <alignment horizontal="left"/>
    </xf>
    <xf numFmtId="0" fontId="24" fillId="0" borderId="5" xfId="0" applyFont="1" applyBorder="1" applyAlignment="1">
      <alignment horizontal="left"/>
    </xf>
    <xf numFmtId="0" fontId="24" fillId="0" borderId="51" xfId="0" applyFont="1" applyBorder="1" applyAlignment="1">
      <alignment horizontal="left"/>
    </xf>
    <xf numFmtId="0" fontId="25" fillId="12" borderId="1" xfId="0" applyFont="1" applyFill="1" applyBorder="1" applyAlignment="1">
      <alignment horizontal="left"/>
    </xf>
    <xf numFmtId="1" fontId="23" fillId="5" borderId="0" xfId="0" applyNumberFormat="1" applyFont="1" applyFill="1" applyAlignment="1">
      <alignment horizontal="center" vertical="center"/>
    </xf>
    <xf numFmtId="0" fontId="6" fillId="2" borderId="18" xfId="0" applyFont="1" applyFill="1" applyBorder="1" applyAlignment="1">
      <alignment horizontal="center" vertical="center" wrapText="1"/>
    </xf>
    <xf numFmtId="0" fontId="6" fillId="2" borderId="27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24" fillId="0" borderId="8" xfId="0" applyFont="1" applyBorder="1" applyAlignment="1">
      <alignment horizontal="left"/>
    </xf>
    <xf numFmtId="0" fontId="24" fillId="0" borderId="33" xfId="0" applyFont="1" applyBorder="1" applyAlignment="1">
      <alignment horizontal="left"/>
    </xf>
    <xf numFmtId="0" fontId="6" fillId="11" borderId="40" xfId="0" applyFont="1" applyFill="1" applyBorder="1" applyAlignment="1">
      <alignment horizontal="center" vertical="center"/>
    </xf>
    <xf numFmtId="0" fontId="6" fillId="11" borderId="18" xfId="0" applyFont="1" applyFill="1" applyBorder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66" xfId="0" applyFont="1" applyFill="1" applyBorder="1" applyAlignment="1">
      <alignment horizontal="center" vertical="center" wrapText="1"/>
    </xf>
    <xf numFmtId="0" fontId="6" fillId="2" borderId="67" xfId="0" applyFont="1" applyFill="1" applyBorder="1" applyAlignment="1">
      <alignment horizontal="center" vertical="center"/>
    </xf>
    <xf numFmtId="0" fontId="6" fillId="2" borderId="64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horizontal="center" vertical="center" wrapText="1"/>
    </xf>
    <xf numFmtId="0" fontId="6" fillId="5" borderId="68" xfId="0" applyFont="1" applyFill="1" applyBorder="1" applyAlignment="1">
      <alignment horizontal="center" vertical="center" wrapText="1"/>
    </xf>
    <xf numFmtId="0" fontId="6" fillId="5" borderId="67" xfId="0" applyFont="1" applyFill="1" applyBorder="1" applyAlignment="1">
      <alignment horizontal="center" vertical="center" wrapText="1"/>
    </xf>
    <xf numFmtId="0" fontId="6" fillId="5" borderId="64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6" fillId="10" borderId="22" xfId="0" applyFont="1" applyFill="1" applyBorder="1" applyAlignment="1">
      <alignment horizontal="center" vertical="center"/>
    </xf>
    <xf numFmtId="0" fontId="6" fillId="10" borderId="14" xfId="0" applyFont="1" applyFill="1" applyBorder="1" applyAlignment="1">
      <alignment horizontal="center" vertical="center"/>
    </xf>
    <xf numFmtId="0" fontId="6" fillId="19" borderId="40" xfId="0" applyFont="1" applyFill="1" applyBorder="1" applyAlignment="1">
      <alignment horizontal="center" vertical="center" wrapText="1"/>
    </xf>
    <xf numFmtId="0" fontId="6" fillId="19" borderId="50" xfId="0" applyFont="1" applyFill="1" applyBorder="1" applyAlignment="1">
      <alignment horizontal="center" vertical="center" wrapText="1"/>
    </xf>
    <xf numFmtId="0" fontId="6" fillId="20" borderId="18" xfId="0" applyFont="1" applyFill="1" applyBorder="1" applyAlignment="1">
      <alignment horizontal="center" vertical="center" wrapText="1"/>
    </xf>
    <xf numFmtId="0" fontId="6" fillId="20" borderId="5" xfId="0" applyFont="1" applyFill="1" applyBorder="1" applyAlignment="1">
      <alignment horizontal="center" vertical="center" wrapText="1"/>
    </xf>
    <xf numFmtId="0" fontId="6" fillId="11" borderId="27" xfId="0" applyFont="1" applyFill="1" applyBorder="1" applyAlignment="1">
      <alignment horizontal="center" vertical="center" wrapText="1"/>
    </xf>
    <xf numFmtId="0" fontId="6" fillId="11" borderId="6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left" vertical="center"/>
    </xf>
    <xf numFmtId="0" fontId="24" fillId="0" borderId="27" xfId="0" applyFont="1" applyBorder="1" applyAlignment="1">
      <alignment horizontal="left" vertical="center"/>
    </xf>
    <xf numFmtId="0" fontId="25" fillId="12" borderId="1" xfId="0" applyFont="1" applyFill="1" applyBorder="1" applyAlignment="1">
      <alignment horizontal="left" vertical="center"/>
    </xf>
    <xf numFmtId="0" fontId="6" fillId="19" borderId="17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3" fillId="18" borderId="18" xfId="0" applyFont="1" applyFill="1" applyBorder="1" applyAlignment="1">
      <alignment horizontal="center" vertical="center" wrapText="1"/>
    </xf>
    <xf numFmtId="0" fontId="3" fillId="18" borderId="5" xfId="0" applyFont="1" applyFill="1" applyBorder="1" applyAlignment="1">
      <alignment horizontal="center" vertical="center" wrapText="1"/>
    </xf>
    <xf numFmtId="0" fontId="13" fillId="21" borderId="28" xfId="0" applyFont="1" applyFill="1" applyBorder="1" applyAlignment="1">
      <alignment horizontal="center" vertical="center"/>
    </xf>
    <xf numFmtId="0" fontId="13" fillId="21" borderId="26" xfId="0" applyFont="1" applyFill="1" applyBorder="1" applyAlignment="1">
      <alignment horizontal="center" vertical="center"/>
    </xf>
    <xf numFmtId="0" fontId="13" fillId="21" borderId="29" xfId="0" applyFont="1" applyFill="1" applyBorder="1" applyAlignment="1">
      <alignment horizontal="center" vertical="center"/>
    </xf>
    <xf numFmtId="0" fontId="6" fillId="2" borderId="69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 wrapText="1"/>
    </xf>
    <xf numFmtId="0" fontId="6" fillId="2" borderId="29" xfId="0" applyFont="1" applyFill="1" applyBorder="1" applyAlignment="1">
      <alignment horizontal="center" vertical="center" wrapText="1"/>
    </xf>
    <xf numFmtId="0" fontId="6" fillId="2" borderId="46" xfId="0" applyFont="1" applyFill="1" applyBorder="1" applyAlignment="1">
      <alignment horizontal="center" vertical="center" wrapText="1"/>
    </xf>
    <xf numFmtId="0" fontId="6" fillId="2" borderId="70" xfId="0" applyFont="1" applyFill="1" applyBorder="1" applyAlignment="1">
      <alignment horizontal="center" vertical="center" wrapText="1"/>
    </xf>
    <xf numFmtId="0" fontId="3" fillId="20" borderId="18" xfId="0" applyFont="1" applyFill="1" applyBorder="1" applyAlignment="1">
      <alignment horizontal="center" vertical="center" wrapText="1"/>
    </xf>
    <xf numFmtId="0" fontId="3" fillId="20" borderId="5" xfId="0" applyFont="1" applyFill="1" applyBorder="1" applyAlignment="1">
      <alignment horizontal="center" vertical="center" wrapText="1"/>
    </xf>
    <xf numFmtId="0" fontId="3" fillId="20" borderId="27" xfId="0" applyFont="1" applyFill="1" applyBorder="1" applyAlignment="1">
      <alignment horizontal="center" vertical="center" wrapText="1"/>
    </xf>
    <xf numFmtId="0" fontId="3" fillId="20" borderId="6" xfId="0" applyFont="1" applyFill="1" applyBorder="1" applyAlignment="1">
      <alignment horizontal="center" vertical="center" wrapText="1"/>
    </xf>
    <xf numFmtId="0" fontId="6" fillId="18" borderId="17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3" fillId="20" borderId="55" xfId="0" applyFont="1" applyFill="1" applyBorder="1" applyAlignment="1">
      <alignment horizontal="center" vertical="center" wrapText="1"/>
    </xf>
    <xf numFmtId="0" fontId="3" fillId="20" borderId="56" xfId="0" applyFont="1" applyFill="1" applyBorder="1" applyAlignment="1">
      <alignment horizontal="center" vertical="center" wrapText="1"/>
    </xf>
    <xf numFmtId="0" fontId="13" fillId="22" borderId="28" xfId="0" applyFont="1" applyFill="1" applyBorder="1" applyAlignment="1">
      <alignment horizontal="center" vertical="center"/>
    </xf>
    <xf numFmtId="0" fontId="13" fillId="22" borderId="26" xfId="0" applyFont="1" applyFill="1" applyBorder="1" applyAlignment="1">
      <alignment horizontal="center" vertical="center"/>
    </xf>
    <xf numFmtId="0" fontId="13" fillId="23" borderId="28" xfId="0" applyFont="1" applyFill="1" applyBorder="1" applyAlignment="1">
      <alignment horizontal="center" vertical="center"/>
    </xf>
    <xf numFmtId="0" fontId="13" fillId="23" borderId="26" xfId="0" applyFont="1" applyFill="1" applyBorder="1" applyAlignment="1">
      <alignment horizontal="center" vertical="center"/>
    </xf>
    <xf numFmtId="0" fontId="13" fillId="24" borderId="28" xfId="0" applyFont="1" applyFill="1" applyBorder="1" applyAlignment="1">
      <alignment horizontal="center" vertical="center"/>
    </xf>
    <xf numFmtId="0" fontId="13" fillId="24" borderId="26" xfId="0" applyFont="1" applyFill="1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26" xfId="0" applyFont="1" applyFill="1" applyBorder="1" applyAlignment="1">
      <alignment horizontal="center" vertical="center"/>
    </xf>
    <xf numFmtId="0" fontId="6" fillId="25" borderId="59" xfId="0" applyFont="1" applyFill="1" applyBorder="1" applyAlignment="1">
      <alignment horizontal="center" vertical="center"/>
    </xf>
    <xf numFmtId="0" fontId="6" fillId="25" borderId="71" xfId="0" applyFont="1" applyFill="1" applyBorder="1" applyAlignment="1">
      <alignment horizontal="center" vertical="center"/>
    </xf>
    <xf numFmtId="0" fontId="6" fillId="25" borderId="62" xfId="0" applyFont="1" applyFill="1" applyBorder="1" applyAlignment="1">
      <alignment horizontal="center" vertical="center"/>
    </xf>
    <xf numFmtId="0" fontId="28" fillId="5" borderId="28" xfId="0" applyFont="1" applyFill="1" applyBorder="1" applyAlignment="1">
      <alignment horizontal="center" vertical="center"/>
    </xf>
    <xf numFmtId="0" fontId="28" fillId="5" borderId="26" xfId="0" applyFont="1" applyFill="1" applyBorder="1" applyAlignment="1">
      <alignment horizontal="center" vertical="center"/>
    </xf>
    <xf numFmtId="0" fontId="28" fillId="5" borderId="29" xfId="0" applyFont="1" applyFill="1" applyBorder="1" applyAlignment="1">
      <alignment horizontal="center" vertical="center"/>
    </xf>
    <xf numFmtId="0" fontId="13" fillId="16" borderId="26" xfId="0" applyFont="1" applyFill="1" applyBorder="1" applyAlignment="1">
      <alignment horizontal="center" vertical="center"/>
    </xf>
    <xf numFmtId="0" fontId="13" fillId="17" borderId="28" xfId="0" applyFont="1" applyFill="1" applyBorder="1" applyAlignment="1">
      <alignment horizontal="center" vertical="center"/>
    </xf>
    <xf numFmtId="0" fontId="13" fillId="17" borderId="26" xfId="0" applyFont="1" applyFill="1" applyBorder="1" applyAlignment="1">
      <alignment horizontal="center" vertical="center"/>
    </xf>
    <xf numFmtId="0" fontId="3" fillId="18" borderId="27" xfId="0" applyFont="1" applyFill="1" applyBorder="1" applyAlignment="1">
      <alignment horizontal="center" vertical="center" wrapText="1"/>
    </xf>
    <xf numFmtId="0" fontId="3" fillId="18" borderId="6" xfId="0" applyFont="1" applyFill="1" applyBorder="1" applyAlignment="1">
      <alignment horizontal="center" vertical="center" wrapText="1"/>
    </xf>
    <xf numFmtId="0" fontId="6" fillId="11" borderId="37" xfId="0" applyFont="1" applyFill="1" applyBorder="1" applyAlignment="1">
      <alignment horizontal="center" vertical="center" wrapText="1"/>
    </xf>
    <xf numFmtId="0" fontId="6" fillId="11" borderId="51" xfId="0" applyFont="1" applyFill="1" applyBorder="1" applyAlignment="1">
      <alignment horizontal="center" vertical="center" wrapText="1"/>
    </xf>
    <xf numFmtId="0" fontId="6" fillId="11" borderId="19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0" fontId="6" fillId="11" borderId="2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 wrapText="1"/>
    </xf>
    <xf numFmtId="0" fontId="6" fillId="2" borderId="63" xfId="0" applyFont="1" applyFill="1" applyBorder="1" applyAlignment="1">
      <alignment horizontal="center" vertical="center" wrapText="1"/>
    </xf>
    <xf numFmtId="0" fontId="24" fillId="0" borderId="37" xfId="0" applyFont="1" applyBorder="1" applyAlignment="1">
      <alignment horizontal="left"/>
    </xf>
    <xf numFmtId="0" fontId="24" fillId="0" borderId="75" xfId="0" applyFont="1" applyBorder="1" applyAlignment="1">
      <alignment horizontal="left"/>
    </xf>
    <xf numFmtId="0" fontId="24" fillId="0" borderId="73" xfId="0" applyFont="1" applyBorder="1" applyAlignment="1">
      <alignment horizontal="left"/>
    </xf>
    <xf numFmtId="0" fontId="25" fillId="12" borderId="32" xfId="0" applyFont="1" applyFill="1" applyBorder="1" applyAlignment="1">
      <alignment horizontal="left"/>
    </xf>
    <xf numFmtId="0" fontId="24" fillId="0" borderId="74" xfId="0" applyFont="1" applyBorder="1" applyAlignment="1">
      <alignment horizontal="left"/>
    </xf>
    <xf numFmtId="0" fontId="16" fillId="26" borderId="0" xfId="0" applyFont="1" applyFill="1" applyAlignment="1">
      <alignment horizontal="center"/>
    </xf>
    <xf numFmtId="0" fontId="16" fillId="11" borderId="0" xfId="0" applyFont="1" applyFill="1" applyAlignment="1">
      <alignment horizontal="center"/>
    </xf>
    <xf numFmtId="0" fontId="16" fillId="27" borderId="0" xfId="0" applyFont="1" applyFill="1" applyAlignment="1">
      <alignment horizontal="center"/>
    </xf>
    <xf numFmtId="0" fontId="13" fillId="16" borderId="28" xfId="0" applyFont="1" applyFill="1" applyBorder="1" applyAlignment="1">
      <alignment horizontal="center" vertical="center"/>
    </xf>
    <xf numFmtId="0" fontId="3" fillId="18" borderId="37" xfId="0" applyFont="1" applyFill="1" applyBorder="1" applyAlignment="1">
      <alignment horizontal="center" vertical="center" wrapText="1"/>
    </xf>
    <xf numFmtId="0" fontId="3" fillId="18" borderId="51" xfId="0" applyFont="1" applyFill="1" applyBorder="1" applyAlignment="1">
      <alignment horizontal="center" vertical="center" wrapText="1"/>
    </xf>
    <xf numFmtId="0" fontId="6" fillId="20" borderId="40" xfId="0" applyFont="1" applyFill="1" applyBorder="1" applyAlignment="1">
      <alignment horizontal="center" vertical="center" wrapText="1"/>
    </xf>
    <xf numFmtId="0" fontId="6" fillId="20" borderId="50" xfId="0" applyFont="1" applyFill="1" applyBorder="1" applyAlignment="1">
      <alignment horizontal="center" vertical="center" wrapText="1"/>
    </xf>
    <xf numFmtId="0" fontId="6" fillId="18" borderId="40" xfId="0" applyFont="1" applyFill="1" applyBorder="1" applyAlignment="1">
      <alignment horizontal="center" vertical="center" wrapText="1"/>
    </xf>
    <xf numFmtId="0" fontId="6" fillId="18" borderId="50" xfId="0" applyFont="1" applyFill="1" applyBorder="1" applyAlignment="1">
      <alignment horizontal="center" vertical="center" wrapText="1"/>
    </xf>
    <xf numFmtId="0" fontId="3" fillId="20" borderId="37" xfId="0" applyFont="1" applyFill="1" applyBorder="1" applyAlignment="1">
      <alignment horizontal="center" vertical="center" wrapText="1"/>
    </xf>
    <xf numFmtId="0" fontId="3" fillId="20" borderId="51" xfId="0" applyFont="1" applyFill="1" applyBorder="1" applyAlignment="1">
      <alignment horizontal="center" vertical="center" wrapText="1"/>
    </xf>
    <xf numFmtId="0" fontId="38" fillId="0" borderId="0" xfId="0" applyFont="1"/>
  </cellXfs>
  <cellStyles count="1">
    <cellStyle name="Normal" xfId="0" builtinId="0"/>
  </cellStyles>
  <dxfs count="272"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31869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31869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externalLink" Target="externalLinks/externalLink18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externalLink" Target="externalLinks/externalLink13.xml"/><Relationship Id="rId16" Type="http://schemas.openxmlformats.org/officeDocument/2006/relationships/worksheet" Target="worksheets/sheet16.xml"/><Relationship Id="rId107" Type="http://schemas.openxmlformats.org/officeDocument/2006/relationships/externalLink" Target="externalLinks/externalLink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externalLink" Target="externalLinks/externalLink14.xml"/><Relationship Id="rId118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4.xml"/><Relationship Id="rId108" Type="http://schemas.openxmlformats.org/officeDocument/2006/relationships/externalLink" Target="externalLinks/externalLink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externalLink" Target="externalLinks/externalLink15.xml"/><Relationship Id="rId119" Type="http://schemas.openxmlformats.org/officeDocument/2006/relationships/styles" Target="styles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externalLink" Target="externalLinks/externalLink10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externalLink" Target="externalLinks/externalLink5.xml"/><Relationship Id="rId12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externalLink" Target="externalLinks/externalLink11.xml"/><Relationship Id="rId115" Type="http://schemas.openxmlformats.org/officeDocument/2006/relationships/externalLink" Target="externalLinks/externalLink1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1.xml"/><Relationship Id="rId105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externalLink" Target="externalLinks/externalLink1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externalLink" Target="externalLinks/externalLink1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externalLink" Target="externalLinks/externalLink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externalLink" Target="externalLinks/externalLink2.xml"/><Relationship Id="rId1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6.png"/><Relationship Id="rId1" Type="http://schemas.openxmlformats.org/officeDocument/2006/relationships/hyperlink" Target="#Indice!A1"/><Relationship Id="rId5" Type="http://schemas.openxmlformats.org/officeDocument/2006/relationships/image" Target="../media/image5.emf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ICE!A1"/><Relationship Id="rId1" Type="http://schemas.openxmlformats.org/officeDocument/2006/relationships/hyperlink" Target="#Resumen_Sim_Of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ofert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ICE!A1"/><Relationship Id="rId1" Type="http://schemas.openxmlformats.org/officeDocument/2006/relationships/hyperlink" Target="#Resumen_Sim_Dm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</xdr:colOff>
      <xdr:row>0</xdr:row>
      <xdr:rowOff>0</xdr:rowOff>
    </xdr:from>
    <xdr:to>
      <xdr:col>12</xdr:col>
      <xdr:colOff>151951</xdr:colOff>
      <xdr:row>31</xdr:row>
      <xdr:rowOff>172021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48" y="0"/>
          <a:ext cx="10392783" cy="6313741"/>
        </a:xfrm>
        <a:prstGeom prst="rect">
          <a:avLst/>
        </a:prstGeom>
      </xdr:spPr>
    </xdr:pic>
    <xdr:clientData/>
  </xdr:twoCellAnchor>
  <xdr:twoCellAnchor>
    <xdr:from>
      <xdr:col>0</xdr:col>
      <xdr:colOff>88900</xdr:colOff>
      <xdr:row>2</xdr:row>
      <xdr:rowOff>177801</xdr:rowOff>
    </xdr:from>
    <xdr:to>
      <xdr:col>2</xdr:col>
      <xdr:colOff>342900</xdr:colOff>
      <xdr:row>5</xdr:row>
      <xdr:rowOff>95251</xdr:rowOff>
    </xdr:to>
    <xdr:sp macro="[0]!Reemplazar_anio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8900" y="582614"/>
          <a:ext cx="1801813" cy="5246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Año: 2022</a:t>
          </a:r>
          <a:endParaRPr lang="es-ES_tradnl" sz="1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25400</xdr:colOff>
      <xdr:row>23</xdr:row>
      <xdr:rowOff>134258</xdr:rowOff>
    </xdr:from>
    <xdr:to>
      <xdr:col>12</xdr:col>
      <xdr:colOff>139700</xdr:colOff>
      <xdr:row>26</xdr:row>
      <xdr:rowOff>79829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5400" y="4691018"/>
          <a:ext cx="10355580" cy="5399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14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Gerencia de Estudios</a:t>
          </a:r>
          <a:r>
            <a:rPr lang="es-ES_tradnl" sz="14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y Estadísticas Económicas</a:t>
          </a:r>
        </a:p>
        <a:p>
          <a:pPr algn="ctr"/>
          <a:r>
            <a:rPr lang="es-ES_tradnl" sz="14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Subgerencia de Cuentas Nacionales y Coyuntura</a:t>
          </a:r>
          <a:endParaRPr lang="es-ES_tradnl" sz="1400" b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25400</xdr:colOff>
      <xdr:row>28</xdr:row>
      <xdr:rowOff>152400</xdr:rowOff>
    </xdr:from>
    <xdr:to>
      <xdr:col>12</xdr:col>
      <xdr:colOff>63500</xdr:colOff>
      <xdr:row>30</xdr:row>
      <xdr:rowOff>38100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706360" y="5699760"/>
          <a:ext cx="259842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12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Enero</a:t>
          </a:r>
          <a:r>
            <a:rPr lang="es-ES_tradnl" sz="1200" b="0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 2025</a:t>
          </a:r>
          <a:endParaRPr lang="es-ES_tradnl" sz="1200" b="1" i="0">
            <a:solidFill>
              <a:schemeClr val="bg1"/>
            </a:solidFill>
            <a:latin typeface="Arial Black" panose="020B0604020202020204" pitchFamily="34" charset="0"/>
            <a:cs typeface="Arial Black" panose="020B0604020202020204" pitchFamily="34" charset="0"/>
          </a:endParaRPr>
        </a:p>
      </xdr:txBody>
    </xdr:sp>
    <xdr:clientData/>
  </xdr:twoCellAnchor>
  <xdr:twoCellAnchor>
    <xdr:from>
      <xdr:col>3</xdr:col>
      <xdr:colOff>629557</xdr:colOff>
      <xdr:row>22</xdr:row>
      <xdr:rowOff>166192</xdr:rowOff>
    </xdr:from>
    <xdr:to>
      <xdr:col>8</xdr:col>
      <xdr:colOff>400957</xdr:colOff>
      <xdr:row>23</xdr:row>
      <xdr:rowOff>12339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V="1">
          <a:off x="3189877" y="4524832"/>
          <a:ext cx="4038600" cy="4426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0</xdr:col>
      <xdr:colOff>12700</xdr:colOff>
      <xdr:row>14</xdr:row>
      <xdr:rowOff>12699</xdr:rowOff>
    </xdr:from>
    <xdr:to>
      <xdr:col>12</xdr:col>
      <xdr:colOff>127000</xdr:colOff>
      <xdr:row>19</xdr:row>
      <xdr:rowOff>108857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2700" y="2786379"/>
          <a:ext cx="10355580" cy="1086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CUENTAS</a:t>
          </a:r>
          <a:r>
            <a:rPr lang="es-ES_tradnl" sz="3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NACIONALES </a:t>
          </a:r>
        </a:p>
        <a:p>
          <a:pPr algn="ctr"/>
          <a:r>
            <a:rPr lang="es-ES_tradnl" sz="3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ANUALES</a:t>
          </a:r>
          <a:endParaRPr lang="es-ES_tradnl" sz="3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12700</xdr:colOff>
      <xdr:row>19</xdr:row>
      <xdr:rowOff>75293</xdr:rowOff>
    </xdr:from>
    <xdr:to>
      <xdr:col>12</xdr:col>
      <xdr:colOff>139700</xdr:colOff>
      <xdr:row>22</xdr:row>
      <xdr:rowOff>196579</xdr:rowOff>
    </xdr:to>
    <xdr:sp macro="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2700" y="3875768"/>
          <a:ext cx="9680575" cy="721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s-ES" sz="1800">
              <a:solidFill>
                <a:srgbClr val="FFC000"/>
              </a:solidFill>
              <a:latin typeface="Arial" pitchFamily="34" charset="0"/>
              <a:cs typeface="Arial" pitchFamily="34" charset="0"/>
            </a:rPr>
            <a:t>Matriz Insumo-Producto </a:t>
          </a:r>
        </a:p>
        <a:p>
          <a:pPr algn="ctr"/>
          <a:r>
            <a:rPr lang="es-ES" sz="1800">
              <a:solidFill>
                <a:srgbClr val="FFC000"/>
              </a:solidFill>
              <a:latin typeface="Arial" pitchFamily="34" charset="0"/>
              <a:cs typeface="Arial" pitchFamily="34" charset="0"/>
            </a:rPr>
            <a:t>(industria por industria - estructura de ventas de producto)</a:t>
          </a:r>
        </a:p>
      </xdr:txBody>
    </xdr:sp>
    <xdr:clientData/>
  </xdr:twoCellAnchor>
  <xdr:twoCellAnchor>
    <xdr:from>
      <xdr:col>5</xdr:col>
      <xdr:colOff>161925</xdr:colOff>
      <xdr:row>26</xdr:row>
      <xdr:rowOff>35379</xdr:rowOff>
    </xdr:from>
    <xdr:to>
      <xdr:col>7</xdr:col>
      <xdr:colOff>25400</xdr:colOff>
      <xdr:row>29</xdr:row>
      <xdr:rowOff>58965</xdr:rowOff>
    </xdr:to>
    <xdr:sp macro="" textlink="">
      <xdr:nvSpPr>
        <xdr:cNvPr id="9" name="CuadroText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114800" y="5236029"/>
          <a:ext cx="1444625" cy="6236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2400" b="1">
              <a:solidFill>
                <a:srgbClr val="FFC000"/>
              </a:solidFill>
              <a:latin typeface="Arial Black" panose="020B0A04020102020204" pitchFamily="34" charset="0"/>
              <a:cs typeface="Arial" panose="020B0604020202020204" pitchFamily="34" charset="0"/>
            </a:rPr>
            <a:t>ÍNDICE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8136466" cy="1371460"/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0"/>
          <a:ext cx="8136466" cy="1371460"/>
        </a:xfrm>
        <a:prstGeom prst="rect">
          <a:avLst/>
        </a:prstGeom>
      </xdr:spPr>
    </xdr:pic>
    <xdr:clientData/>
  </xdr:oneCellAnchor>
  <xdr:oneCellAnchor>
    <xdr:from>
      <xdr:col>0</xdr:col>
      <xdr:colOff>4270677</xdr:colOff>
      <xdr:row>0</xdr:row>
      <xdr:rowOff>0</xdr:rowOff>
    </xdr:from>
    <xdr:ext cx="3971862" cy="134892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70677" y="0"/>
          <a:ext cx="3971862" cy="1348920"/>
        </a:xfrm>
        <a:prstGeom prst="rect">
          <a:avLst/>
        </a:prstGeom>
      </xdr:spPr>
    </xdr:pic>
    <xdr:clientData/>
  </xdr:oneCellAnchor>
  <xdr:twoCellAnchor>
    <xdr:from>
      <xdr:col>0</xdr:col>
      <xdr:colOff>168981</xdr:colOff>
      <xdr:row>0</xdr:row>
      <xdr:rowOff>84136</xdr:rowOff>
    </xdr:from>
    <xdr:to>
      <xdr:col>0</xdr:col>
      <xdr:colOff>4622801</xdr:colOff>
      <xdr:row>6</xdr:row>
      <xdr:rowOff>88343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8981" y="84136"/>
          <a:ext cx="4453820" cy="1071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8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CUENTAS NACIONALES ANUALES</a:t>
          </a:r>
        </a:p>
        <a:p>
          <a:pPr algn="ctr"/>
          <a:r>
            <a:rPr lang="es-ES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Insumo-Producto (MIP)</a:t>
          </a:r>
        </a:p>
        <a:p>
          <a:pPr algn="ctr"/>
          <a:endParaRPr lang="es-ES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ctr"/>
          <a:r>
            <a:rPr lang="es-ES" sz="12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 - estructura de ventas de producto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15240000" cy="1197428"/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0"/>
          <a:ext cx="15240000" cy="1197428"/>
        </a:xfrm>
        <a:prstGeom prst="rect">
          <a:avLst/>
        </a:prstGeom>
      </xdr:spPr>
    </xdr:pic>
    <xdr:clientData/>
  </xdr:oneCellAnchor>
  <xdr:oneCellAnchor>
    <xdr:from>
      <xdr:col>4</xdr:col>
      <xdr:colOff>604483</xdr:colOff>
      <xdr:row>0</xdr:row>
      <xdr:rowOff>15422</xdr:rowOff>
    </xdr:from>
    <xdr:ext cx="3499435" cy="1154907"/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92769" y="15422"/>
          <a:ext cx="3499435" cy="1154907"/>
        </a:xfrm>
        <a:prstGeom prst="rect">
          <a:avLst/>
        </a:prstGeom>
      </xdr:spPr>
    </xdr:pic>
    <xdr:clientData/>
  </xdr:oneCellAnchor>
  <xdr:twoCellAnchor>
    <xdr:from>
      <xdr:col>0</xdr:col>
      <xdr:colOff>185057</xdr:colOff>
      <xdr:row>0</xdr:row>
      <xdr:rowOff>92528</xdr:rowOff>
    </xdr:from>
    <xdr:to>
      <xdr:col>4</xdr:col>
      <xdr:colOff>838200</xdr:colOff>
      <xdr:row>6</xdr:row>
      <xdr:rowOff>29528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185057" y="92528"/>
          <a:ext cx="10341429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Insumo-Producto </a:t>
          </a:r>
        </a:p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Correlacionador TOU - MIP</a:t>
          </a:r>
        </a:p>
        <a:p>
          <a:pPr algn="ctr"/>
          <a:endParaRPr lang="es-EC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5</xdr:col>
      <xdr:colOff>3033689</xdr:colOff>
      <xdr:row>0</xdr:row>
      <xdr:rowOff>129525</xdr:rowOff>
    </xdr:from>
    <xdr:ext cx="1010750" cy="915505"/>
    <xdr:pic>
      <xdr:nvPicPr>
        <xdr:cNvPr id="23" name="Imagen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832318" y="129525"/>
          <a:ext cx="1010750" cy="91550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7</xdr:row>
      <xdr:rowOff>1317625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CxnSpPr/>
      </xdr:nvCxnSpPr>
      <xdr:spPr>
        <a:xfrm>
          <a:off x="1282700" y="1984375"/>
          <a:ext cx="748030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25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Doméstica a Precios de Comprador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1" name="Imagen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9A6ECA37-E91D-45E5-9E98-D2735FEE4746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Miles de USD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6767904</xdr:colOff>
      <xdr:row>0</xdr:row>
      <xdr:rowOff>144689</xdr:rowOff>
    </xdr:from>
    <xdr:to>
      <xdr:col>2</xdr:col>
      <xdr:colOff>7424496</xdr:colOff>
      <xdr:row>5</xdr:row>
      <xdr:rowOff>4167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4086" y="144689"/>
          <a:ext cx="656592" cy="787733"/>
        </a:xfrm>
        <a:prstGeom prst="rect">
          <a:avLst/>
        </a:prstGeom>
      </xdr:spPr>
    </xdr:pic>
    <xdr:clientData/>
  </xdr:twoCellAnchor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1317625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CxnSpPr/>
      </xdr:nvCxnSpPr>
      <xdr:spPr>
        <a:xfrm>
          <a:off x="1282700" y="1984375"/>
          <a:ext cx="751205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21" name="Imagen 20">
          <a:extLst>
            <a:ext uri="{FF2B5EF4-FFF2-40B4-BE49-F238E27FC236}">
              <a16:creationId xmlns:a16="http://schemas.microsoft.com/office/drawing/2014/main" id="{4C0BAA5F-A520-43DC-A06D-85CEE7CD7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22" name="Imagen 21">
          <a:extLst>
            <a:ext uri="{FF2B5EF4-FFF2-40B4-BE49-F238E27FC236}">
              <a16:creationId xmlns:a16="http://schemas.microsoft.com/office/drawing/2014/main" id="{20BF191D-DAF9-4BD8-93E9-BAE5B15A7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B4DCF1E-C4EB-4375-906E-ECF52B7F63B6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Importada a Precios de Comprador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24" name="Imagen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1561E5-A00F-46F0-9739-6AB31EE41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920F8F60-D34B-4D20-9BCA-9510B4915EE9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Miles de USD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1333500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CxnSpPr/>
      </xdr:nvCxnSpPr>
      <xdr:spPr>
        <a:xfrm>
          <a:off x="1282700" y="1984375"/>
          <a:ext cx="7464425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3" name="Imagen 12">
          <a:extLst>
            <a:ext uri="{FF2B5EF4-FFF2-40B4-BE49-F238E27FC236}">
              <a16:creationId xmlns:a16="http://schemas.microsoft.com/office/drawing/2014/main" id="{B94D4FD7-01F9-4E07-B0ED-67F15C61D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FD84CBC6-4232-4A65-BD92-EC8509514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A2DA6D9-302A-4939-9FA5-C082F2DDAB68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Doméstica a Precios Básicos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6" name="Imagen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3E5DBB-6BD6-4E07-ACAA-7A3141B64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6BB26FE-D1E1-4509-9838-D7F93102AFF0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Miles de USD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1317625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CxnSpPr/>
      </xdr:nvCxnSpPr>
      <xdr:spPr>
        <a:xfrm>
          <a:off x="1282700" y="1984375"/>
          <a:ext cx="74644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8" name="Imagen 7">
          <a:extLst>
            <a:ext uri="{FF2B5EF4-FFF2-40B4-BE49-F238E27FC236}">
              <a16:creationId xmlns:a16="http://schemas.microsoft.com/office/drawing/2014/main" id="{FC8713F4-6ECA-4DF5-9D84-C017161EC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3" name="Imagen 12">
          <a:extLst>
            <a:ext uri="{FF2B5EF4-FFF2-40B4-BE49-F238E27FC236}">
              <a16:creationId xmlns:a16="http://schemas.microsoft.com/office/drawing/2014/main" id="{71E1B8AE-5F8F-4BBE-B391-0FEB52F67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25DAEEDA-35AA-4BDF-AA15-E87D54314B6A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Importada a Precios Básicos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5" name="Imagen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2C0835-F4C3-4500-95AF-CC35A8D43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EF90461-6F3F-4133-8BF8-80D75CF9431C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Miles de USD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8</xdr:row>
      <xdr:rowOff>0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CxnSpPr/>
      </xdr:nvCxnSpPr>
      <xdr:spPr>
        <a:xfrm>
          <a:off x="1282700" y="2047875"/>
          <a:ext cx="7496175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2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25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2700-00000D000000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F3983468-BBB6-4DF8-BEF1-5AC532ACF968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2022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8</xdr:row>
      <xdr:rowOff>15875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CxnSpPr/>
      </xdr:nvCxnSpPr>
      <xdr:spPr>
        <a:xfrm>
          <a:off x="1282700" y="2047875"/>
          <a:ext cx="7480300" cy="16033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0" name="Imagen 9">
          <a:extLst>
            <a:ext uri="{FF2B5EF4-FFF2-40B4-BE49-F238E27FC236}">
              <a16:creationId xmlns:a16="http://schemas.microsoft.com/office/drawing/2014/main" id="{B400F2CD-B06D-4CA8-B4DF-F003EFCB8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E52C32AC-4A3B-4A0B-B6F0-02BE31FF9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4FC3586-6CC5-43BE-A92C-B5A43D4087C3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2283CF-15AF-43D9-8850-DDBF6F0B9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E1EBCEFA-212B-4B49-A3D6-5B85B772D9C5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2022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15875</xdr:rowOff>
    </xdr:from>
    <xdr:to>
      <xdr:col>3</xdr:col>
      <xdr:colOff>22225</xdr:colOff>
      <xdr:row>7</xdr:row>
      <xdr:rowOff>1330325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300-000007000000}"/>
            </a:ext>
          </a:extLst>
        </xdr:cNvPr>
        <xdr:cNvCxnSpPr/>
      </xdr:nvCxnSpPr>
      <xdr:spPr>
        <a:xfrm>
          <a:off x="1285875" y="2000250"/>
          <a:ext cx="7515225" cy="15525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3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3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105682</xdr:colOff>
      <xdr:row>0</xdr:row>
      <xdr:rowOff>0</xdr:rowOff>
    </xdr:from>
    <xdr:to>
      <xdr:col>2</xdr:col>
      <xdr:colOff>5089525</xdr:colOff>
      <xdr:row>4</xdr:row>
      <xdr:rowOff>5625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3300-00000F000000}"/>
            </a:ext>
          </a:extLst>
        </xdr:cNvPr>
        <xdr:cNvSpPr txBox="1"/>
      </xdr:nvSpPr>
      <xdr:spPr>
        <a:xfrm>
          <a:off x="391432" y="0"/>
          <a:ext cx="5983968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551292</xdr:colOff>
      <xdr:row>1</xdr:row>
      <xdr:rowOff>129525</xdr:rowOff>
    </xdr:from>
    <xdr:ext cx="864000" cy="782582"/>
    <xdr:pic>
      <xdr:nvPicPr>
        <xdr:cNvPr id="16" name="Imagen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3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3041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3</xdr:row>
      <xdr:rowOff>171903</xdr:rowOff>
    </xdr:from>
    <xdr:to>
      <xdr:col>2</xdr:col>
      <xdr:colOff>5103782</xdr:colOff>
      <xdr:row>5</xdr:row>
      <xdr:rowOff>495028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BC42775-0C57-47A6-8F7A-EF74FD932DA6}"/>
            </a:ext>
          </a:extLst>
        </xdr:cNvPr>
        <xdr:cNvSpPr txBox="1"/>
      </xdr:nvSpPr>
      <xdr:spPr>
        <a:xfrm>
          <a:off x="413657" y="695778"/>
          <a:ext cx="5976000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Miles de USD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8</xdr:row>
      <xdr:rowOff>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CxnSpPr/>
      </xdr:nvCxnSpPr>
      <xdr:spPr>
        <a:xfrm>
          <a:off x="1282700" y="1984375"/>
          <a:ext cx="7480300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22" name="Imagen 21">
          <a:extLst>
            <a:ext uri="{FF2B5EF4-FFF2-40B4-BE49-F238E27FC236}">
              <a16:creationId xmlns:a16="http://schemas.microsoft.com/office/drawing/2014/main" id="{16BD1B63-C4FD-4942-ABF7-B6E3A738C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23" name="Imagen 22">
          <a:extLst>
            <a:ext uri="{FF2B5EF4-FFF2-40B4-BE49-F238E27FC236}">
              <a16:creationId xmlns:a16="http://schemas.microsoft.com/office/drawing/2014/main" id="{B37CF2BC-6807-47C4-9527-3897B5575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67998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9E2BDE5-4C64-4DA2-8FE6-8E4A553909B9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31100</xdr:rowOff>
    </xdr:from>
    <xdr:ext cx="864000" cy="782582"/>
    <xdr:pic>
      <xdr:nvPicPr>
        <xdr:cNvPr id="25" name="Imagen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3ECE65-7C4E-43FE-BF7B-56D2BB9CA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108402</xdr:rowOff>
    </xdr:from>
    <xdr:to>
      <xdr:col>2</xdr:col>
      <xdr:colOff>5111750</xdr:colOff>
      <xdr:row>5</xdr:row>
      <xdr:rowOff>256902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5D4A4FC0-52F5-4155-8A6D-20DBDDF9EA40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00000000-0008-0000-3700-000006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700-000007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2" name="Imagen 11">
          <a:extLst>
            <a:ext uri="{FF2B5EF4-FFF2-40B4-BE49-F238E27FC236}">
              <a16:creationId xmlns:a16="http://schemas.microsoft.com/office/drawing/2014/main" id="{CE3AB969-BBC6-4EC5-A39F-3263B15F9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C112FBC4-861E-45D9-8FA9-83A4DA561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67998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799E261C-FEA8-4AB3-ADAC-B4380E208C4F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31100</xdr:rowOff>
    </xdr:from>
    <xdr:ext cx="864000" cy="782582"/>
    <xdr:pic>
      <xdr:nvPicPr>
        <xdr:cNvPr id="19" name="Imagen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FFC11D-7738-4D77-8DEA-7180D42C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108402</xdr:rowOff>
    </xdr:from>
    <xdr:to>
      <xdr:col>2</xdr:col>
      <xdr:colOff>5111750</xdr:colOff>
      <xdr:row>5</xdr:row>
      <xdr:rowOff>256902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3BA757E3-C2F1-43BE-9F1D-6C63BD4A7E29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2022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1016000</xdr:colOff>
      <xdr:row>10</xdr:row>
      <xdr:rowOff>0</xdr:rowOff>
    </xdr:from>
    <xdr:to>
      <xdr:col>3</xdr:col>
      <xdr:colOff>3418115</xdr:colOff>
      <xdr:row>11</xdr:row>
      <xdr:rowOff>859971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CxnSpPr/>
      </xdr:nvCxnSpPr>
      <xdr:spPr>
        <a:xfrm>
          <a:off x="1297940" y="1965960"/>
          <a:ext cx="6859815" cy="1164771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108860</xdr:colOff>
      <xdr:row>8</xdr:row>
      <xdr:rowOff>0</xdr:rowOff>
    </xdr:from>
    <xdr:to>
      <xdr:col>5</xdr:col>
      <xdr:colOff>312860</xdr:colOff>
      <xdr:row>9</xdr:row>
      <xdr:rowOff>47170</xdr:rowOff>
    </xdr:to>
    <xdr:sp macro="[0]!Buscar_industria_chatgpt" textlink="">
      <xdr:nvSpPr>
        <xdr:cNvPr id="27" name="Rectángulo redondeado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/>
      </xdr:nvSpPr>
      <xdr:spPr>
        <a:xfrm>
          <a:off x="8294917" y="1567543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489852</xdr:colOff>
      <xdr:row>8</xdr:row>
      <xdr:rowOff>0</xdr:rowOff>
    </xdr:from>
    <xdr:to>
      <xdr:col>6</xdr:col>
      <xdr:colOff>587823</xdr:colOff>
      <xdr:row>9</xdr:row>
      <xdr:rowOff>47170</xdr:rowOff>
    </xdr:to>
    <xdr:sp macro="[0]!Buscar_industria_siguiente" textlink="">
      <xdr:nvSpPr>
        <xdr:cNvPr id="28" name="Rectángulo redondeado 27">
          <a:extLst>
            <a:ext uri="{FF2B5EF4-FFF2-40B4-BE49-F238E27FC236}">
              <a16:creationId xmlns:a16="http://schemas.microsoft.com/office/drawing/2014/main" id="{00000000-0008-0000-3B00-00001C000000}"/>
            </a:ext>
          </a:extLst>
        </xdr:cNvPr>
        <xdr:cNvSpPr/>
      </xdr:nvSpPr>
      <xdr:spPr>
        <a:xfrm>
          <a:off x="10199909" y="1567543"/>
          <a:ext cx="1621971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6</xdr:col>
      <xdr:colOff>870856</xdr:colOff>
      <xdr:row>8</xdr:row>
      <xdr:rowOff>0</xdr:rowOff>
    </xdr:from>
    <xdr:to>
      <xdr:col>7</xdr:col>
      <xdr:colOff>1002856</xdr:colOff>
      <xdr:row>9</xdr:row>
      <xdr:rowOff>47400</xdr:rowOff>
    </xdr:to>
    <xdr:sp macro="[0]!Inicializa_datos_of" textlink="">
      <xdr:nvSpPr>
        <xdr:cNvPr id="29" name="Rectángulo redondeado 28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/>
      </xdr:nvSpPr>
      <xdr:spPr>
        <a:xfrm>
          <a:off x="12104913" y="1567543"/>
          <a:ext cx="1656000" cy="428400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Inicializar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datos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1175654</xdr:colOff>
      <xdr:row>8</xdr:row>
      <xdr:rowOff>0</xdr:rowOff>
    </xdr:from>
    <xdr:to>
      <xdr:col>8</xdr:col>
      <xdr:colOff>1275254</xdr:colOff>
      <xdr:row>9</xdr:row>
      <xdr:rowOff>47400</xdr:rowOff>
    </xdr:to>
    <xdr:sp macro="" textlink="">
      <xdr:nvSpPr>
        <xdr:cNvPr id="30" name="Rectángulo redondeado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B00-00001E000000}"/>
            </a:ext>
          </a:extLst>
        </xdr:cNvPr>
        <xdr:cNvSpPr/>
      </xdr:nvSpPr>
      <xdr:spPr>
        <a:xfrm>
          <a:off x="13933711" y="1567543"/>
          <a:ext cx="1623600" cy="4284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Ver resultados</a:t>
          </a:r>
        </a:p>
      </xdr:txBody>
    </xdr:sp>
    <xdr:clientData/>
  </xdr:twoCellAnchor>
  <xdr:twoCellAnchor>
    <xdr:from>
      <xdr:col>8</xdr:col>
      <xdr:colOff>1446445</xdr:colOff>
      <xdr:row>8</xdr:row>
      <xdr:rowOff>452</xdr:rowOff>
    </xdr:from>
    <xdr:to>
      <xdr:col>10</xdr:col>
      <xdr:colOff>22045</xdr:colOff>
      <xdr:row>9</xdr:row>
      <xdr:rowOff>47852</xdr:rowOff>
    </xdr:to>
    <xdr:sp macro="" textlink="">
      <xdr:nvSpPr>
        <xdr:cNvPr id="31" name="Rectángulo redondeado 3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3B00-00001F000000}"/>
            </a:ext>
          </a:extLst>
        </xdr:cNvPr>
        <xdr:cNvSpPr/>
      </xdr:nvSpPr>
      <xdr:spPr>
        <a:xfrm>
          <a:off x="15728502" y="1567995"/>
          <a:ext cx="16236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7047028" cy="1262742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3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3029" y="0"/>
          <a:ext cx="17047028" cy="1262742"/>
        </a:xfrm>
        <a:prstGeom prst="rect">
          <a:avLst/>
        </a:prstGeom>
      </xdr:spPr>
    </xdr:pic>
    <xdr:clientData/>
  </xdr:oneCellAnchor>
  <xdr:oneCellAnchor>
    <xdr:from>
      <xdr:col>7</xdr:col>
      <xdr:colOff>145463</xdr:colOff>
      <xdr:row>0</xdr:row>
      <xdr:rowOff>28122</xdr:rowOff>
    </xdr:from>
    <xdr:ext cx="3499435" cy="1154907"/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3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555177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206827</xdr:colOff>
      <xdr:row>0</xdr:row>
      <xdr:rowOff>10886</xdr:rowOff>
    </xdr:from>
    <xdr:to>
      <xdr:col>7</xdr:col>
      <xdr:colOff>413656</xdr:colOff>
      <xdr:row>3</xdr:row>
      <xdr:rowOff>164207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SpPr txBox="1"/>
      </xdr:nvSpPr>
      <xdr:spPr>
        <a:xfrm>
          <a:off x="478970" y="10886"/>
          <a:ext cx="12344400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Ingreso de supuestos para simulaciones de impactos en la MIP por cambios en la oferta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Componentes por industria</a:t>
          </a:r>
        </a:p>
      </xdr:txBody>
    </xdr:sp>
    <xdr:clientData/>
  </xdr:twoCellAnchor>
  <xdr:oneCellAnchor>
    <xdr:from>
      <xdr:col>9</xdr:col>
      <xdr:colOff>433812</xdr:colOff>
      <xdr:row>1</xdr:row>
      <xdr:rowOff>18854</xdr:rowOff>
    </xdr:from>
    <xdr:ext cx="864000" cy="782582"/>
    <xdr:pic>
      <xdr:nvPicPr>
        <xdr:cNvPr id="20" name="Imagen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3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5809883" y="195747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204105</xdr:colOff>
      <xdr:row>3</xdr:row>
      <xdr:rowOff>92526</xdr:rowOff>
    </xdr:from>
    <xdr:to>
      <xdr:col>7</xdr:col>
      <xdr:colOff>410934</xdr:colOff>
      <xdr:row>6</xdr:row>
      <xdr:rowOff>173848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4CF40CDF-405A-49B6-931D-B5A278DEDFBA}"/>
            </a:ext>
          </a:extLst>
        </xdr:cNvPr>
        <xdr:cNvSpPr txBox="1"/>
      </xdr:nvSpPr>
      <xdr:spPr>
        <a:xfrm>
          <a:off x="476248" y="623205"/>
          <a:ext cx="12344400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Miles de USD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76200</xdr:colOff>
      <xdr:row>79</xdr:row>
      <xdr:rowOff>114300</xdr:rowOff>
    </xdr:from>
    <xdr:to>
      <xdr:col>2</xdr:col>
      <xdr:colOff>609600</xdr:colOff>
      <xdr:row>83</xdr:row>
      <xdr:rowOff>152400</xdr:rowOff>
    </xdr:to>
    <xdr:sp macro="" textlink="">
      <xdr:nvSpPr>
        <xdr:cNvPr id="295937" name="Text Box 1025" hidden="1">
          <a:extLst>
            <a:ext uri="{FF2B5EF4-FFF2-40B4-BE49-F238E27FC236}">
              <a16:creationId xmlns:a16="http://schemas.microsoft.com/office/drawing/2014/main" id="{847BFF6B-B213-89E9-1400-32B7C09AC8B8}"/>
            </a:ext>
          </a:extLst>
        </xdr:cNvPr>
        <xdr:cNvSpPr txBox="1">
          <a:spLocks noChangeArrowheads="1"/>
        </xdr:cNvSpPr>
      </xdr:nvSpPr>
      <xdr:spPr bwMode="auto">
        <a:xfrm>
          <a:off x="838200" y="15163800"/>
          <a:ext cx="1333500" cy="800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  <xdr:twoCellAnchor editAs="absolute">
    <xdr:from>
      <xdr:col>1</xdr:col>
      <xdr:colOff>76200</xdr:colOff>
      <xdr:row>80</xdr:row>
      <xdr:rowOff>114300</xdr:rowOff>
    </xdr:from>
    <xdr:to>
      <xdr:col>3</xdr:col>
      <xdr:colOff>76200</xdr:colOff>
      <xdr:row>88</xdr:row>
      <xdr:rowOff>76200</xdr:rowOff>
    </xdr:to>
    <xdr:sp macro="" textlink="">
      <xdr:nvSpPr>
        <xdr:cNvPr id="295938" name="Text Box 1026" hidden="1">
          <a:extLst>
            <a:ext uri="{FF2B5EF4-FFF2-40B4-BE49-F238E27FC236}">
              <a16:creationId xmlns:a16="http://schemas.microsoft.com/office/drawing/2014/main" id="{59C0B955-67AD-BDE2-BBE8-BF4C7F631FEA}"/>
            </a:ext>
          </a:extLst>
        </xdr:cNvPr>
        <xdr:cNvSpPr txBox="1">
          <a:spLocks noChangeArrowheads="1"/>
        </xdr:cNvSpPr>
      </xdr:nvSpPr>
      <xdr:spPr bwMode="auto">
        <a:xfrm>
          <a:off x="838200" y="15354300"/>
          <a:ext cx="1600200" cy="148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31750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CxnSpPr/>
      </xdr:nvCxnSpPr>
      <xdr:spPr>
        <a:xfrm>
          <a:off x="1282700" y="1984375"/>
          <a:ext cx="75279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4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4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6477000</xdr:colOff>
      <xdr:row>3</xdr:row>
      <xdr:rowOff>101278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4500-000011000000}"/>
            </a:ext>
          </a:extLst>
        </xdr:cNvPr>
        <xdr:cNvSpPr txBox="1"/>
      </xdr:nvSpPr>
      <xdr:spPr>
        <a:xfrm>
          <a:off x="407307" y="13153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oferta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124278</xdr:rowOff>
    </xdr:from>
    <xdr:to>
      <xdr:col>2</xdr:col>
      <xdr:colOff>6483350</xdr:colOff>
      <xdr:row>5</xdr:row>
      <xdr:rowOff>493903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9C0515F4-E02C-49D0-8F99-4AFF4F3C270A}"/>
            </a:ext>
          </a:extLst>
        </xdr:cNvPr>
        <xdr:cNvSpPr txBox="1"/>
      </xdr:nvSpPr>
      <xdr:spPr>
        <a:xfrm>
          <a:off x="413657" y="838653"/>
          <a:ext cx="73555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Miles de USD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31750</xdr:colOff>
      <xdr:row>8</xdr:row>
      <xdr:rowOff>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4700-000007000000}"/>
            </a:ext>
          </a:extLst>
        </xdr:cNvPr>
        <xdr:cNvCxnSpPr/>
      </xdr:nvCxnSpPr>
      <xdr:spPr>
        <a:xfrm>
          <a:off x="1282700" y="1984375"/>
          <a:ext cx="7527925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4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4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6477000</xdr:colOff>
      <xdr:row>3</xdr:row>
      <xdr:rowOff>117153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4700-00000D000000}"/>
            </a:ext>
          </a:extLst>
        </xdr:cNvPr>
        <xdr:cNvSpPr txBox="1"/>
      </xdr:nvSpPr>
      <xdr:spPr>
        <a:xfrm>
          <a:off x="407307" y="29028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oferta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92528</xdr:rowOff>
    </xdr:from>
    <xdr:to>
      <xdr:col>2</xdr:col>
      <xdr:colOff>6483350</xdr:colOff>
      <xdr:row>5</xdr:row>
      <xdr:rowOff>462153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6FA4052C-4425-4166-8879-A019338A16D1}"/>
            </a:ext>
          </a:extLst>
        </xdr:cNvPr>
        <xdr:cNvSpPr txBox="1"/>
      </xdr:nvSpPr>
      <xdr:spPr>
        <a:xfrm>
          <a:off x="413657" y="806903"/>
          <a:ext cx="73555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Tasas de crecimiento (%)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163280</xdr:colOff>
      <xdr:row>7</xdr:row>
      <xdr:rowOff>50800</xdr:rowOff>
    </xdr:from>
    <xdr:to>
      <xdr:col>5</xdr:col>
      <xdr:colOff>799080</xdr:colOff>
      <xdr:row>8</xdr:row>
      <xdr:rowOff>301170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4800-000006000000}"/>
            </a:ext>
          </a:extLst>
        </xdr:cNvPr>
        <xdr:cNvSpPr/>
      </xdr:nvSpPr>
      <xdr:spPr>
        <a:xfrm>
          <a:off x="9053280" y="12954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1008730</xdr:colOff>
      <xdr:row>7</xdr:row>
      <xdr:rowOff>50800</xdr:rowOff>
    </xdr:from>
    <xdr:to>
      <xdr:col>7</xdr:col>
      <xdr:colOff>444330</xdr:colOff>
      <xdr:row>8</xdr:row>
      <xdr:rowOff>301170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4800-000007000000}"/>
            </a:ext>
          </a:extLst>
        </xdr:cNvPr>
        <xdr:cNvSpPr/>
      </xdr:nvSpPr>
      <xdr:spPr>
        <a:xfrm>
          <a:off x="10990930" y="12954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308879</xdr:colOff>
      <xdr:row>7</xdr:row>
      <xdr:rowOff>51252</xdr:rowOff>
    </xdr:from>
    <xdr:to>
      <xdr:col>15</xdr:col>
      <xdr:colOff>572079</xdr:colOff>
      <xdr:row>8</xdr:row>
      <xdr:rowOff>301852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800-000008000000}"/>
            </a:ext>
          </a:extLst>
        </xdr:cNvPr>
        <xdr:cNvSpPr/>
      </xdr:nvSpPr>
      <xdr:spPr>
        <a:xfrm>
          <a:off x="20197079" y="12958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876300</xdr:colOff>
      <xdr:row>7</xdr:row>
      <xdr:rowOff>50800</xdr:rowOff>
    </xdr:from>
    <xdr:to>
      <xdr:col>14</xdr:col>
      <xdr:colOff>187500</xdr:colOff>
      <xdr:row>8</xdr:row>
      <xdr:rowOff>305000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4800-00000A000000}"/>
            </a:ext>
          </a:extLst>
        </xdr:cNvPr>
        <xdr:cNvSpPr/>
      </xdr:nvSpPr>
      <xdr:spPr>
        <a:xfrm>
          <a:off x="25501600" y="1295400"/>
          <a:ext cx="266400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762000</xdr:colOff>
      <xdr:row>6</xdr:row>
      <xdr:rowOff>38100</xdr:rowOff>
    </xdr:from>
    <xdr:to>
      <xdr:col>9</xdr:col>
      <xdr:colOff>889000</xdr:colOff>
      <xdr:row>8</xdr:row>
      <xdr:rowOff>294500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4800-00000B000000}"/>
            </a:ext>
          </a:extLst>
        </xdr:cNvPr>
        <xdr:cNvSpPr/>
      </xdr:nvSpPr>
      <xdr:spPr>
        <a:xfrm>
          <a:off x="210185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12700</xdr:colOff>
      <xdr:row>7</xdr:row>
      <xdr:rowOff>38100</xdr:rowOff>
    </xdr:from>
    <xdr:to>
      <xdr:col>11</xdr:col>
      <xdr:colOff>540500</xdr:colOff>
      <xdr:row>8</xdr:row>
      <xdr:rowOff>292300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4800-00000C000000}"/>
            </a:ext>
          </a:extLst>
        </xdr:cNvPr>
        <xdr:cNvSpPr/>
      </xdr:nvSpPr>
      <xdr:spPr>
        <a:xfrm>
          <a:off x="235458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Producto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4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1047168</xdr:colOff>
      <xdr:row>0</xdr:row>
      <xdr:rowOff>28122</xdr:rowOff>
    </xdr:from>
    <xdr:ext cx="3499435" cy="1154907"/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4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398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92528</xdr:rowOff>
    </xdr:from>
    <xdr:to>
      <xdr:col>3</xdr:col>
      <xdr:colOff>1320800</xdr:colOff>
      <xdr:row>6</xdr:row>
      <xdr:rowOff>138385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4800-000013000000}"/>
            </a:ext>
          </a:extLst>
        </xdr:cNvPr>
        <xdr:cNvSpPr txBox="1"/>
      </xdr:nvSpPr>
      <xdr:spPr>
        <a:xfrm>
          <a:off x="400957" y="92528"/>
          <a:ext cx="6012543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oferta
Año: 2022
Miles de USD; tasas de crecimiento (%)</a:t>
          </a:r>
          <a:endParaRPr lang="es-EC" sz="1500" b="1">
            <a:solidFill>
              <a:srgbClr val="FFC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20" name="Imagen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4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252180</xdr:colOff>
      <xdr:row>7</xdr:row>
      <xdr:rowOff>50800</xdr:rowOff>
    </xdr:from>
    <xdr:to>
      <xdr:col>5</xdr:col>
      <xdr:colOff>887980</xdr:colOff>
      <xdr:row>8</xdr:row>
      <xdr:rowOff>301170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4900-000006000000}"/>
            </a:ext>
          </a:extLst>
        </xdr:cNvPr>
        <xdr:cNvSpPr/>
      </xdr:nvSpPr>
      <xdr:spPr>
        <a:xfrm>
          <a:off x="9142180" y="12954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6</xdr:col>
      <xdr:colOff>5430</xdr:colOff>
      <xdr:row>7</xdr:row>
      <xdr:rowOff>50800</xdr:rowOff>
    </xdr:from>
    <xdr:to>
      <xdr:col>7</xdr:col>
      <xdr:colOff>533230</xdr:colOff>
      <xdr:row>8</xdr:row>
      <xdr:rowOff>301170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4900-000007000000}"/>
            </a:ext>
          </a:extLst>
        </xdr:cNvPr>
        <xdr:cNvSpPr/>
      </xdr:nvSpPr>
      <xdr:spPr>
        <a:xfrm>
          <a:off x="11079830" y="12954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397779</xdr:colOff>
      <xdr:row>7</xdr:row>
      <xdr:rowOff>51252</xdr:rowOff>
    </xdr:from>
    <xdr:to>
      <xdr:col>15</xdr:col>
      <xdr:colOff>457779</xdr:colOff>
      <xdr:row>8</xdr:row>
      <xdr:rowOff>301852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900-000008000000}"/>
            </a:ext>
          </a:extLst>
        </xdr:cNvPr>
        <xdr:cNvSpPr/>
      </xdr:nvSpPr>
      <xdr:spPr>
        <a:xfrm>
          <a:off x="20285979" y="12958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965200</xdr:colOff>
      <xdr:row>6</xdr:row>
      <xdr:rowOff>19049</xdr:rowOff>
    </xdr:from>
    <xdr:to>
      <xdr:col>14</xdr:col>
      <xdr:colOff>276400</xdr:colOff>
      <xdr:row>8</xdr:row>
      <xdr:rowOff>281799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4900-00000A000000}"/>
            </a:ext>
          </a:extLst>
        </xdr:cNvPr>
        <xdr:cNvSpPr/>
      </xdr:nvSpPr>
      <xdr:spPr>
        <a:xfrm>
          <a:off x="17062450" y="1066799"/>
          <a:ext cx="2549700" cy="61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850900</xdr:colOff>
      <xdr:row>6</xdr:row>
      <xdr:rowOff>38100</xdr:rowOff>
    </xdr:from>
    <xdr:to>
      <xdr:col>9</xdr:col>
      <xdr:colOff>977900</xdr:colOff>
      <xdr:row>8</xdr:row>
      <xdr:rowOff>294500</xdr:rowOff>
    </xdr:to>
    <xdr:sp macro="[0]!OrdenaIncrementoAbsolutoProd_of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4900-00000B000000}"/>
            </a:ext>
          </a:extLst>
        </xdr:cNvPr>
        <xdr:cNvSpPr/>
      </xdr:nvSpPr>
      <xdr:spPr>
        <a:xfrm>
          <a:off x="211074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101600</xdr:colOff>
      <xdr:row>7</xdr:row>
      <xdr:rowOff>38100</xdr:rowOff>
    </xdr:from>
    <xdr:to>
      <xdr:col>11</xdr:col>
      <xdr:colOff>629400</xdr:colOff>
      <xdr:row>8</xdr:row>
      <xdr:rowOff>292300</xdr:rowOff>
    </xdr:to>
    <xdr:sp macro="[0]!OrdenaProducto_of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4900-00000C000000}"/>
            </a:ext>
          </a:extLst>
        </xdr:cNvPr>
        <xdr:cNvSpPr/>
      </xdr:nvSpPr>
      <xdr:spPr>
        <a:xfrm>
          <a:off x="236347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Industria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4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1047168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4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398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3</xdr:col>
      <xdr:colOff>1320800</xdr:colOff>
      <xdr:row>3</xdr:row>
      <xdr:rowOff>65278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4900-00000F000000}"/>
            </a:ext>
          </a:extLst>
        </xdr:cNvPr>
        <xdr:cNvSpPr txBox="1"/>
      </xdr:nvSpPr>
      <xdr:spPr>
        <a:xfrm>
          <a:off x="391432" y="13153"/>
          <a:ext cx="58823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oferta</a:t>
          </a: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6" name="Imagen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4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131082</xdr:colOff>
      <xdr:row>2</xdr:row>
      <xdr:rowOff>171903</xdr:rowOff>
    </xdr:from>
    <xdr:to>
      <xdr:col>3</xdr:col>
      <xdr:colOff>1330325</xdr:colOff>
      <xdr:row>6</xdr:row>
      <xdr:rowOff>85403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5295FDE0-3CAD-4BB7-A7C1-A9A499EFF763}"/>
            </a:ext>
          </a:extLst>
        </xdr:cNvPr>
        <xdr:cNvSpPr txBox="1"/>
      </xdr:nvSpPr>
      <xdr:spPr>
        <a:xfrm>
          <a:off x="400957" y="521153"/>
          <a:ext cx="58823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7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Miles de USD; tasas de crecimiento (%)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7</xdr:row>
      <xdr:rowOff>1301750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4E00-000003000000}"/>
            </a:ext>
          </a:extLst>
        </xdr:cNvPr>
        <xdr:cNvCxnSpPr/>
      </xdr:nvCxnSpPr>
      <xdr:spPr>
        <a:xfrm>
          <a:off x="1282700" y="1984375"/>
          <a:ext cx="7496175" cy="15398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4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4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5105400</xdr:colOff>
      <xdr:row>3</xdr:row>
      <xdr:rowOff>189153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4E00-00000D000000}"/>
            </a:ext>
          </a:extLst>
        </xdr:cNvPr>
        <xdr:cNvSpPr txBox="1"/>
      </xdr:nvSpPr>
      <xdr:spPr>
        <a:xfrm>
          <a:off x="407307" y="29028"/>
          <a:ext cx="59839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elascticidades </a:t>
          </a: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471917</xdr:colOff>
      <xdr:row>1</xdr:row>
      <xdr:rowOff>129525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4889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60778</xdr:rowOff>
    </xdr:from>
    <xdr:to>
      <xdr:col>2</xdr:col>
      <xdr:colOff>5111750</xdr:colOff>
      <xdr:row>5</xdr:row>
      <xdr:rowOff>430403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2026D6CB-F3ED-43AF-81FC-9AB76A1A6FA7}"/>
            </a:ext>
          </a:extLst>
        </xdr:cNvPr>
        <xdr:cNvSpPr txBox="1"/>
      </xdr:nvSpPr>
      <xdr:spPr>
        <a:xfrm>
          <a:off x="413657" y="77515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Valor Bruto de Producción
Año: 2022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4F00-000002000000}"/>
            </a:ext>
          </a:extLst>
        </xdr:cNvPr>
        <xdr:cNvCxnSpPr/>
      </xdr:nvCxnSpPr>
      <xdr:spPr>
        <a:xfrm>
          <a:off x="1282700" y="1984375"/>
          <a:ext cx="74644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4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4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5105400</xdr:colOff>
      <xdr:row>3</xdr:row>
      <xdr:rowOff>173278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4F00-000012000000}"/>
            </a:ext>
          </a:extLst>
        </xdr:cNvPr>
        <xdr:cNvSpPr txBox="1"/>
      </xdr:nvSpPr>
      <xdr:spPr>
        <a:xfrm>
          <a:off x="407307" y="13153"/>
          <a:ext cx="59839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elascticidades </a:t>
          </a: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471917</xdr:colOff>
      <xdr:row>1</xdr:row>
      <xdr:rowOff>129525</xdr:rowOff>
    </xdr:from>
    <xdr:ext cx="864000" cy="782582"/>
    <xdr:pic>
      <xdr:nvPicPr>
        <xdr:cNvPr id="19" name="Imagen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4889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143782</xdr:colOff>
      <xdr:row>4</xdr:row>
      <xdr:rowOff>60778</xdr:rowOff>
    </xdr:from>
    <xdr:to>
      <xdr:col>2</xdr:col>
      <xdr:colOff>5127625</xdr:colOff>
      <xdr:row>5</xdr:row>
      <xdr:rowOff>430403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F38AB78-DFAB-4EE3-B026-7492B800297F}"/>
            </a:ext>
          </a:extLst>
        </xdr:cNvPr>
        <xdr:cNvSpPr txBox="1"/>
      </xdr:nvSpPr>
      <xdr:spPr>
        <a:xfrm>
          <a:off x="429532" y="77515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Demanda final
Año: 2022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5200-000002000000}"/>
            </a:ext>
          </a:extLst>
        </xdr:cNvPr>
        <xdr:cNvCxnSpPr/>
      </xdr:nvCxnSpPr>
      <xdr:spPr>
        <a:xfrm>
          <a:off x="1282700" y="2047875"/>
          <a:ext cx="751205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2" name="Imagen 11">
          <a:extLst>
            <a:ext uri="{FF2B5EF4-FFF2-40B4-BE49-F238E27FC236}">
              <a16:creationId xmlns:a16="http://schemas.microsoft.com/office/drawing/2014/main" id="{BB761E44-0D08-41C2-BA82-F7775F750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3" name="Imagen 12">
          <a:extLst>
            <a:ext uri="{FF2B5EF4-FFF2-40B4-BE49-F238E27FC236}">
              <a16:creationId xmlns:a16="http://schemas.microsoft.com/office/drawing/2014/main" id="{879D353E-17FB-4D27-86E9-395FD0E40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41FF7D07-E923-4BA3-8D41-2CB268FB5EE0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5" name="Imagen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28F464-F5CF-42C6-9FFB-3BD3862DE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5AEC9E33-6D15-4328-9F57-5D2E794148D6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2022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1333500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5400-000002000000}"/>
            </a:ext>
          </a:extLst>
        </xdr:cNvPr>
        <xdr:cNvCxnSpPr/>
      </xdr:nvCxnSpPr>
      <xdr:spPr>
        <a:xfrm>
          <a:off x="1282700" y="2047875"/>
          <a:ext cx="7512050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0" name="Imagen 9">
          <a:extLst>
            <a:ext uri="{FF2B5EF4-FFF2-40B4-BE49-F238E27FC236}">
              <a16:creationId xmlns:a16="http://schemas.microsoft.com/office/drawing/2014/main" id="{3C25F4E3-6F8D-4630-B4A9-BED38F8B8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75BBE213-D85D-43F6-95FC-97DA5FA26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BC39A733-DEB9-4281-8B90-BF119A12D346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00249B-C8A4-41F8-B694-4FF516AF5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943F26F4-F17B-4E6D-8EFB-8E4EAC1809C5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2022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987425</xdr:colOff>
      <xdr:row>10</xdr:row>
      <xdr:rowOff>0</xdr:rowOff>
    </xdr:from>
    <xdr:to>
      <xdr:col>4</xdr:col>
      <xdr:colOff>0</xdr:colOff>
      <xdr:row>12</xdr:row>
      <xdr:rowOff>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5500-000009000000}"/>
            </a:ext>
          </a:extLst>
        </xdr:cNvPr>
        <xdr:cNvCxnSpPr/>
      </xdr:nvCxnSpPr>
      <xdr:spPr>
        <a:xfrm>
          <a:off x="1259568" y="1986643"/>
          <a:ext cx="6700611" cy="1455964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239481</xdr:colOff>
      <xdr:row>8</xdr:row>
      <xdr:rowOff>0</xdr:rowOff>
    </xdr:from>
    <xdr:to>
      <xdr:col>5</xdr:col>
      <xdr:colOff>704738</xdr:colOff>
      <xdr:row>9</xdr:row>
      <xdr:rowOff>47170</xdr:rowOff>
    </xdr:to>
    <xdr:sp macro="[0]!Buscar_industria_chatgpt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5500-000013000000}"/>
            </a:ext>
          </a:extLst>
        </xdr:cNvPr>
        <xdr:cNvSpPr/>
      </xdr:nvSpPr>
      <xdr:spPr>
        <a:xfrm>
          <a:off x="8425538" y="1393371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881730</xdr:colOff>
      <xdr:row>8</xdr:row>
      <xdr:rowOff>0</xdr:rowOff>
    </xdr:from>
    <xdr:to>
      <xdr:col>6</xdr:col>
      <xdr:colOff>1240958</xdr:colOff>
      <xdr:row>9</xdr:row>
      <xdr:rowOff>47170</xdr:rowOff>
    </xdr:to>
    <xdr:sp macro="[0]!Buscar_industria_siguiente" textlink="">
      <xdr:nvSpPr>
        <xdr:cNvPr id="20" name="Rectángulo redondeado 19">
          <a:extLst>
            <a:ext uri="{FF2B5EF4-FFF2-40B4-BE49-F238E27FC236}">
              <a16:creationId xmlns:a16="http://schemas.microsoft.com/office/drawing/2014/main" id="{00000000-0008-0000-5500-000014000000}"/>
            </a:ext>
          </a:extLst>
        </xdr:cNvPr>
        <xdr:cNvSpPr/>
      </xdr:nvSpPr>
      <xdr:spPr>
        <a:xfrm>
          <a:off x="10330530" y="1393371"/>
          <a:ext cx="1621971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6</xdr:col>
      <xdr:colOff>1523991</xdr:colOff>
      <xdr:row>8</xdr:row>
      <xdr:rowOff>0</xdr:rowOff>
    </xdr:from>
    <xdr:to>
      <xdr:col>8</xdr:col>
      <xdr:colOff>175534</xdr:colOff>
      <xdr:row>9</xdr:row>
      <xdr:rowOff>47400</xdr:rowOff>
    </xdr:to>
    <xdr:sp macro="[0]!Inicializa_datos" textlink="">
      <xdr:nvSpPr>
        <xdr:cNvPr id="21" name="Rectángulo redondeado 20">
          <a:extLst>
            <a:ext uri="{FF2B5EF4-FFF2-40B4-BE49-F238E27FC236}">
              <a16:creationId xmlns:a16="http://schemas.microsoft.com/office/drawing/2014/main" id="{00000000-0008-0000-5500-000015000000}"/>
            </a:ext>
          </a:extLst>
        </xdr:cNvPr>
        <xdr:cNvSpPr/>
      </xdr:nvSpPr>
      <xdr:spPr>
        <a:xfrm>
          <a:off x="12235534" y="1393371"/>
          <a:ext cx="1656000" cy="428400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Inicializar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datos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348332</xdr:colOff>
      <xdr:row>8</xdr:row>
      <xdr:rowOff>0</xdr:rowOff>
    </xdr:from>
    <xdr:to>
      <xdr:col>9</xdr:col>
      <xdr:colOff>709189</xdr:colOff>
      <xdr:row>9</xdr:row>
      <xdr:rowOff>47400</xdr:rowOff>
    </xdr:to>
    <xdr:sp macro="" textlink="">
      <xdr:nvSpPr>
        <xdr:cNvPr id="11" name="Rectángulo redondead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500-00000B000000}"/>
            </a:ext>
          </a:extLst>
        </xdr:cNvPr>
        <xdr:cNvSpPr/>
      </xdr:nvSpPr>
      <xdr:spPr>
        <a:xfrm>
          <a:off x="14064332" y="1393371"/>
          <a:ext cx="1623600" cy="4284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Ver resultados</a:t>
          </a:r>
        </a:p>
      </xdr:txBody>
    </xdr:sp>
    <xdr:clientData/>
  </xdr:twoCellAnchor>
  <xdr:twoCellAnchor>
    <xdr:from>
      <xdr:col>9</xdr:col>
      <xdr:colOff>880380</xdr:colOff>
      <xdr:row>8</xdr:row>
      <xdr:rowOff>452</xdr:rowOff>
    </xdr:from>
    <xdr:to>
      <xdr:col>10</xdr:col>
      <xdr:colOff>1241237</xdr:colOff>
      <xdr:row>9</xdr:row>
      <xdr:rowOff>47852</xdr:rowOff>
    </xdr:to>
    <xdr:sp macro="" textlink="">
      <xdr:nvSpPr>
        <xdr:cNvPr id="12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5500-00000C000000}"/>
            </a:ext>
          </a:extLst>
        </xdr:cNvPr>
        <xdr:cNvSpPr/>
      </xdr:nvSpPr>
      <xdr:spPr>
        <a:xfrm>
          <a:off x="15859123" y="1393823"/>
          <a:ext cx="16236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7199428" cy="1262742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5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3029" y="0"/>
          <a:ext cx="17199428" cy="1262742"/>
        </a:xfrm>
        <a:prstGeom prst="rect">
          <a:avLst/>
        </a:prstGeom>
      </xdr:spPr>
    </xdr:pic>
    <xdr:clientData/>
  </xdr:oneCellAnchor>
  <xdr:oneCellAnchor>
    <xdr:from>
      <xdr:col>7</xdr:col>
      <xdr:colOff>450263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5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903520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206827</xdr:colOff>
      <xdr:row>0</xdr:row>
      <xdr:rowOff>13608</xdr:rowOff>
    </xdr:from>
    <xdr:to>
      <xdr:col>7</xdr:col>
      <xdr:colOff>718456</xdr:colOff>
      <xdr:row>3</xdr:row>
      <xdr:rowOff>166929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5500-00000F000000}"/>
            </a:ext>
          </a:extLst>
        </xdr:cNvPr>
        <xdr:cNvSpPr txBox="1"/>
      </xdr:nvSpPr>
      <xdr:spPr>
        <a:xfrm>
          <a:off x="478970" y="13608"/>
          <a:ext cx="12349843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Ingreso de supuestos para simulaciones de impactos en la MIP por cambios en la demanda final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Componentes de la demanda final por industria</a:t>
          </a:r>
        </a:p>
      </xdr:txBody>
    </xdr:sp>
    <xdr:clientData/>
  </xdr:twoCellAnchor>
  <xdr:oneCellAnchor>
    <xdr:from>
      <xdr:col>10</xdr:col>
      <xdr:colOff>85471</xdr:colOff>
      <xdr:row>1</xdr:row>
      <xdr:rowOff>18854</xdr:rowOff>
    </xdr:from>
    <xdr:ext cx="864000" cy="782582"/>
    <xdr:pic>
      <xdr:nvPicPr>
        <xdr:cNvPr id="16" name="Imagen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5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32695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204107</xdr:colOff>
      <xdr:row>3</xdr:row>
      <xdr:rowOff>95250</xdr:rowOff>
    </xdr:from>
    <xdr:to>
      <xdr:col>7</xdr:col>
      <xdr:colOff>715736</xdr:colOff>
      <xdr:row>6</xdr:row>
      <xdr:rowOff>176572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BEEDD5C0-9809-4AB6-B25F-1580A454A596}"/>
            </a:ext>
          </a:extLst>
        </xdr:cNvPr>
        <xdr:cNvSpPr txBox="1"/>
      </xdr:nvSpPr>
      <xdr:spPr>
        <a:xfrm>
          <a:off x="476250" y="625929"/>
          <a:ext cx="12349843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Miles de USD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838200</xdr:colOff>
      <xdr:row>79</xdr:row>
      <xdr:rowOff>114300</xdr:rowOff>
    </xdr:from>
    <xdr:to>
      <xdr:col>2</xdr:col>
      <xdr:colOff>466725</xdr:colOff>
      <xdr:row>83</xdr:row>
      <xdr:rowOff>152400</xdr:rowOff>
    </xdr:to>
    <xdr:sp macro="" textlink="">
      <xdr:nvSpPr>
        <xdr:cNvPr id="204801" name="Text Box 1" hidden="1">
          <a:extLst>
            <a:ext uri="{FF2B5EF4-FFF2-40B4-BE49-F238E27FC236}">
              <a16:creationId xmlns:a16="http://schemas.microsoft.com/office/drawing/2014/main" id="{2AC37AC8-D299-2DF0-485D-CEEBF85D6519}"/>
            </a:ext>
          </a:extLst>
        </xdr:cNvPr>
        <xdr:cNvSpPr txBox="1">
          <a:spLocks noChangeArrowheads="1"/>
        </xdr:cNvSpPr>
      </xdr:nvSpPr>
      <xdr:spPr bwMode="auto">
        <a:xfrm>
          <a:off x="838200" y="15163800"/>
          <a:ext cx="1314450" cy="800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  <xdr:twoCellAnchor editAs="absolute">
    <xdr:from>
      <xdr:col>0</xdr:col>
      <xdr:colOff>838200</xdr:colOff>
      <xdr:row>80</xdr:row>
      <xdr:rowOff>114300</xdr:rowOff>
    </xdr:from>
    <xdr:to>
      <xdr:col>2</xdr:col>
      <xdr:colOff>762000</xdr:colOff>
      <xdr:row>88</xdr:row>
      <xdr:rowOff>85725</xdr:rowOff>
    </xdr:to>
    <xdr:sp macro="" textlink="">
      <xdr:nvSpPr>
        <xdr:cNvPr id="204802" name="Text Box 2" hidden="1">
          <a:extLst>
            <a:ext uri="{FF2B5EF4-FFF2-40B4-BE49-F238E27FC236}">
              <a16:creationId xmlns:a16="http://schemas.microsoft.com/office/drawing/2014/main" id="{812C72E1-ED28-C136-DE98-A91FE61D1163}"/>
            </a:ext>
          </a:extLst>
        </xdr:cNvPr>
        <xdr:cNvSpPr txBox="1">
          <a:spLocks noChangeArrowheads="1"/>
        </xdr:cNvSpPr>
      </xdr:nvSpPr>
      <xdr:spPr bwMode="auto">
        <a:xfrm>
          <a:off x="838200" y="15354300"/>
          <a:ext cx="1609725" cy="1495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7</xdr:row>
      <xdr:rowOff>1317625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00000000-0008-0000-5C00-00000D000000}"/>
            </a:ext>
          </a:extLst>
        </xdr:cNvPr>
        <xdr:cNvCxnSpPr/>
      </xdr:nvCxnSpPr>
      <xdr:spPr>
        <a:xfrm>
          <a:off x="1282700" y="1984375"/>
          <a:ext cx="748030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5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5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6477000</xdr:colOff>
      <xdr:row>3</xdr:row>
      <xdr:rowOff>189153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5C00-000011000000}"/>
            </a:ext>
          </a:extLst>
        </xdr:cNvPr>
        <xdr:cNvSpPr txBox="1"/>
      </xdr:nvSpPr>
      <xdr:spPr>
        <a:xfrm>
          <a:off x="407307" y="29028"/>
          <a:ext cx="73555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demanda final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5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112032</xdr:colOff>
      <xdr:row>4</xdr:row>
      <xdr:rowOff>60777</xdr:rowOff>
    </xdr:from>
    <xdr:to>
      <xdr:col>2</xdr:col>
      <xdr:colOff>6467475</xdr:colOff>
      <xdr:row>5</xdr:row>
      <xdr:rowOff>466402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22F05C22-3F50-4211-879E-F2A6D7D8AC39}"/>
            </a:ext>
          </a:extLst>
        </xdr:cNvPr>
        <xdr:cNvSpPr txBox="1"/>
      </xdr:nvSpPr>
      <xdr:spPr>
        <a:xfrm>
          <a:off x="397782" y="775152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Miles de USD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7</xdr:row>
      <xdr:rowOff>1333500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00000000-0008-0000-5E00-00000E000000}"/>
            </a:ext>
          </a:extLst>
        </xdr:cNvPr>
        <xdr:cNvCxnSpPr/>
      </xdr:nvCxnSpPr>
      <xdr:spPr>
        <a:xfrm>
          <a:off x="1282700" y="1984375"/>
          <a:ext cx="7496175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5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5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6477000</xdr:colOff>
      <xdr:row>3</xdr:row>
      <xdr:rowOff>173278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5E00-00000D000000}"/>
            </a:ext>
          </a:extLst>
        </xdr:cNvPr>
        <xdr:cNvSpPr txBox="1"/>
      </xdr:nvSpPr>
      <xdr:spPr>
        <a:xfrm>
          <a:off x="407307" y="13153"/>
          <a:ext cx="73555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demanda final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5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60778</xdr:rowOff>
    </xdr:from>
    <xdr:to>
      <xdr:col>2</xdr:col>
      <xdr:colOff>6483350</xdr:colOff>
      <xdr:row>5</xdr:row>
      <xdr:rowOff>466403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B33FD9E1-F859-47B2-85E5-B6743FFAE2CC}"/>
            </a:ext>
          </a:extLst>
        </xdr:cNvPr>
        <xdr:cNvSpPr txBox="1"/>
      </xdr:nvSpPr>
      <xdr:spPr>
        <a:xfrm>
          <a:off x="413657" y="775153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Tasas de crecimiento (%) 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239480</xdr:colOff>
      <xdr:row>7</xdr:row>
      <xdr:rowOff>38100</xdr:rowOff>
    </xdr:from>
    <xdr:to>
      <xdr:col>5</xdr:col>
      <xdr:colOff>875280</xdr:colOff>
      <xdr:row>8</xdr:row>
      <xdr:rowOff>288470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5F00-000006000000}"/>
            </a:ext>
          </a:extLst>
        </xdr:cNvPr>
        <xdr:cNvSpPr/>
      </xdr:nvSpPr>
      <xdr:spPr>
        <a:xfrm>
          <a:off x="9147260" y="1264920"/>
          <a:ext cx="1733080" cy="42563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1084930</xdr:colOff>
      <xdr:row>7</xdr:row>
      <xdr:rowOff>38100</xdr:rowOff>
    </xdr:from>
    <xdr:to>
      <xdr:col>7</xdr:col>
      <xdr:colOff>520530</xdr:colOff>
      <xdr:row>8</xdr:row>
      <xdr:rowOff>288470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5F00-000007000000}"/>
            </a:ext>
          </a:extLst>
        </xdr:cNvPr>
        <xdr:cNvSpPr/>
      </xdr:nvSpPr>
      <xdr:spPr>
        <a:xfrm>
          <a:off x="11089990" y="1264920"/>
          <a:ext cx="1630160" cy="42563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16779</xdr:colOff>
      <xdr:row>7</xdr:row>
      <xdr:rowOff>38552</xdr:rowOff>
    </xdr:from>
    <xdr:to>
      <xdr:col>15</xdr:col>
      <xdr:colOff>508579</xdr:colOff>
      <xdr:row>8</xdr:row>
      <xdr:rowOff>289152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F00-000008000000}"/>
            </a:ext>
          </a:extLst>
        </xdr:cNvPr>
        <xdr:cNvSpPr/>
      </xdr:nvSpPr>
      <xdr:spPr>
        <a:xfrm>
          <a:off x="20339319" y="1265372"/>
          <a:ext cx="1589080" cy="42586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508000</xdr:colOff>
      <xdr:row>7</xdr:row>
      <xdr:rowOff>50800</xdr:rowOff>
    </xdr:from>
    <xdr:to>
      <xdr:col>13</xdr:col>
      <xdr:colOff>987600</xdr:colOff>
      <xdr:row>8</xdr:row>
      <xdr:rowOff>305000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5F00-00000A000000}"/>
            </a:ext>
          </a:extLst>
        </xdr:cNvPr>
        <xdr:cNvSpPr/>
      </xdr:nvSpPr>
      <xdr:spPr>
        <a:xfrm>
          <a:off x="17538700" y="1277620"/>
          <a:ext cx="2674160" cy="42946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838200</xdr:colOff>
      <xdr:row>6</xdr:row>
      <xdr:rowOff>38100</xdr:rowOff>
    </xdr:from>
    <xdr:to>
      <xdr:col>9</xdr:col>
      <xdr:colOff>520700</xdr:colOff>
      <xdr:row>8</xdr:row>
      <xdr:rowOff>294500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5F00-00000B000000}"/>
            </a:ext>
          </a:extLst>
        </xdr:cNvPr>
        <xdr:cNvSpPr/>
      </xdr:nvSpPr>
      <xdr:spPr>
        <a:xfrm>
          <a:off x="13037820" y="1089660"/>
          <a:ext cx="2319020" cy="60692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736600</xdr:colOff>
      <xdr:row>7</xdr:row>
      <xdr:rowOff>38100</xdr:rowOff>
    </xdr:from>
    <xdr:to>
      <xdr:col>11</xdr:col>
      <xdr:colOff>172200</xdr:colOff>
      <xdr:row>8</xdr:row>
      <xdr:rowOff>292300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5F00-00000C000000}"/>
            </a:ext>
          </a:extLst>
        </xdr:cNvPr>
        <xdr:cNvSpPr/>
      </xdr:nvSpPr>
      <xdr:spPr>
        <a:xfrm>
          <a:off x="15572740" y="1264920"/>
          <a:ext cx="1630160" cy="42946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Producto</a:t>
          </a:r>
        </a:p>
      </xdr:txBody>
    </xdr:sp>
    <xdr:clientData/>
  </xdr:twoCellAnchor>
  <xdr:twoCellAnchor>
    <xdr:from>
      <xdr:col>18</xdr:col>
      <xdr:colOff>571500</xdr:colOff>
      <xdr:row>95</xdr:row>
      <xdr:rowOff>25400</xdr:rowOff>
    </xdr:from>
    <xdr:to>
      <xdr:col>18</xdr:col>
      <xdr:colOff>572408</xdr:colOff>
      <xdr:row>97</xdr:row>
      <xdr:rowOff>25400</xdr:rowOff>
    </xdr:to>
    <xdr:cxnSp macro="">
      <xdr:nvCxnSpPr>
        <xdr:cNvPr id="13" name="1 Conector recto de flecha">
          <a:extLst>
            <a:ext uri="{FF2B5EF4-FFF2-40B4-BE49-F238E27FC236}">
              <a16:creationId xmlns:a16="http://schemas.microsoft.com/office/drawing/2014/main" id="{00000000-0008-0000-5F00-00000D000000}"/>
            </a:ext>
          </a:extLst>
        </xdr:cNvPr>
        <xdr:cNvCxnSpPr/>
      </xdr:nvCxnSpPr>
      <xdr:spPr>
        <a:xfrm flipH="1">
          <a:off x="25196800" y="18973800"/>
          <a:ext cx="908" cy="355600"/>
        </a:xfrm>
        <a:prstGeom prst="straightConnector1">
          <a:avLst/>
        </a:prstGeom>
        <a:ln w="254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914400</xdr:colOff>
      <xdr:row>95</xdr:row>
      <xdr:rowOff>25400</xdr:rowOff>
    </xdr:from>
    <xdr:to>
      <xdr:col>26</xdr:col>
      <xdr:colOff>915308</xdr:colOff>
      <xdr:row>97</xdr:row>
      <xdr:rowOff>25400</xdr:rowOff>
    </xdr:to>
    <xdr:cxnSp macro="">
      <xdr:nvCxnSpPr>
        <xdr:cNvPr id="16" name="1 Conector recto de flecha">
          <a:extLst>
            <a:ext uri="{FF2B5EF4-FFF2-40B4-BE49-F238E27FC236}">
              <a16:creationId xmlns:a16="http://schemas.microsoft.com/office/drawing/2014/main" id="{00000000-0008-0000-5F00-000010000000}"/>
            </a:ext>
          </a:extLst>
        </xdr:cNvPr>
        <xdr:cNvCxnSpPr/>
      </xdr:nvCxnSpPr>
      <xdr:spPr>
        <a:xfrm flipH="1">
          <a:off x="35471100" y="18973800"/>
          <a:ext cx="908" cy="355600"/>
        </a:xfrm>
        <a:prstGeom prst="straightConnector1">
          <a:avLst/>
        </a:prstGeom>
        <a:ln w="254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5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1136068</xdr:colOff>
      <xdr:row>1</xdr:row>
      <xdr:rowOff>2722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5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28768" y="1805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3</xdr:col>
      <xdr:colOff>1981200</xdr:colOff>
      <xdr:row>6</xdr:row>
      <xdr:rowOff>74885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5F00-000012000000}"/>
            </a:ext>
          </a:extLst>
        </xdr:cNvPr>
        <xdr:cNvSpPr txBox="1"/>
      </xdr:nvSpPr>
      <xdr:spPr>
        <a:xfrm>
          <a:off x="400957" y="29028"/>
          <a:ext cx="6672943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demanda final
Año: 2022
Miles de USD; tasas de crecimiento (%)</a:t>
          </a:r>
          <a:endParaRPr lang="es-EC" sz="1500" b="1">
            <a:solidFill>
              <a:srgbClr val="FFC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9" name="Imagen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5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239480</xdr:colOff>
      <xdr:row>7</xdr:row>
      <xdr:rowOff>38100</xdr:rowOff>
    </xdr:from>
    <xdr:to>
      <xdr:col>5</xdr:col>
      <xdr:colOff>875280</xdr:colOff>
      <xdr:row>8</xdr:row>
      <xdr:rowOff>288470</xdr:rowOff>
    </xdr:to>
    <xdr:sp macro="[0]!Buscar_industria_chatgpt" textlink="">
      <xdr:nvSpPr>
        <xdr:cNvPr id="18" name="Rectángulo redondeado 17">
          <a:extLst>
            <a:ext uri="{FF2B5EF4-FFF2-40B4-BE49-F238E27FC236}">
              <a16:creationId xmlns:a16="http://schemas.microsoft.com/office/drawing/2014/main" id="{00000000-0008-0000-6000-000012000000}"/>
            </a:ext>
          </a:extLst>
        </xdr:cNvPr>
        <xdr:cNvSpPr/>
      </xdr:nvSpPr>
      <xdr:spPr>
        <a:xfrm>
          <a:off x="9129480" y="12827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1084930</xdr:colOff>
      <xdr:row>7</xdr:row>
      <xdr:rowOff>38100</xdr:rowOff>
    </xdr:from>
    <xdr:to>
      <xdr:col>7</xdr:col>
      <xdr:colOff>520530</xdr:colOff>
      <xdr:row>8</xdr:row>
      <xdr:rowOff>288470</xdr:rowOff>
    </xdr:to>
    <xdr:sp macro="[0]!Buscar_industria_siguiente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6000-000013000000}"/>
            </a:ext>
          </a:extLst>
        </xdr:cNvPr>
        <xdr:cNvSpPr/>
      </xdr:nvSpPr>
      <xdr:spPr>
        <a:xfrm>
          <a:off x="11067130" y="12827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16779</xdr:colOff>
      <xdr:row>7</xdr:row>
      <xdr:rowOff>38552</xdr:rowOff>
    </xdr:from>
    <xdr:to>
      <xdr:col>15</xdr:col>
      <xdr:colOff>508579</xdr:colOff>
      <xdr:row>8</xdr:row>
      <xdr:rowOff>289152</xdr:rowOff>
    </xdr:to>
    <xdr:sp macro="" textlink="">
      <xdr:nvSpPr>
        <xdr:cNvPr id="22" name="Rectángulo redondead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000-000016000000}"/>
            </a:ext>
          </a:extLst>
        </xdr:cNvPr>
        <xdr:cNvSpPr/>
      </xdr:nvSpPr>
      <xdr:spPr>
        <a:xfrm>
          <a:off x="20273279" y="12831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508000</xdr:colOff>
      <xdr:row>6</xdr:row>
      <xdr:rowOff>19049</xdr:rowOff>
    </xdr:from>
    <xdr:to>
      <xdr:col>13</xdr:col>
      <xdr:colOff>987600</xdr:colOff>
      <xdr:row>8</xdr:row>
      <xdr:rowOff>281799</xdr:rowOff>
    </xdr:to>
    <xdr:sp macro="" textlink="">
      <xdr:nvSpPr>
        <xdr:cNvPr id="24" name="Rectángulo redondeado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6000-000018000000}"/>
            </a:ext>
          </a:extLst>
        </xdr:cNvPr>
        <xdr:cNvSpPr/>
      </xdr:nvSpPr>
      <xdr:spPr>
        <a:xfrm>
          <a:off x="17033875" y="1066799"/>
          <a:ext cx="2606850" cy="61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838200</xdr:colOff>
      <xdr:row>6</xdr:row>
      <xdr:rowOff>38100</xdr:rowOff>
    </xdr:from>
    <xdr:to>
      <xdr:col>9</xdr:col>
      <xdr:colOff>520700</xdr:colOff>
      <xdr:row>8</xdr:row>
      <xdr:rowOff>294500</xdr:rowOff>
    </xdr:to>
    <xdr:sp macro="[0]!OrdenaIncrementoAbsolutoProd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6000-000003000000}"/>
            </a:ext>
          </a:extLst>
        </xdr:cNvPr>
        <xdr:cNvSpPr/>
      </xdr:nvSpPr>
      <xdr:spPr>
        <a:xfrm>
          <a:off x="130048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736600</xdr:colOff>
      <xdr:row>7</xdr:row>
      <xdr:rowOff>38100</xdr:rowOff>
    </xdr:from>
    <xdr:to>
      <xdr:col>11</xdr:col>
      <xdr:colOff>172200</xdr:colOff>
      <xdr:row>8</xdr:row>
      <xdr:rowOff>292300</xdr:rowOff>
    </xdr:to>
    <xdr:sp macro="[0]!OrdenaProducto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6000-00000D000000}"/>
            </a:ext>
          </a:extLst>
        </xdr:cNvPr>
        <xdr:cNvSpPr/>
      </xdr:nvSpPr>
      <xdr:spPr>
        <a:xfrm>
          <a:off x="155321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Industria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6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1136068</xdr:colOff>
      <xdr:row>1</xdr:row>
      <xdr:rowOff>2722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6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28768" y="1805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3</xdr:col>
      <xdr:colOff>1981200</xdr:colOff>
      <xdr:row>3</xdr:row>
      <xdr:rowOff>65278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6000-000010000000}"/>
            </a:ext>
          </a:extLst>
        </xdr:cNvPr>
        <xdr:cNvSpPr txBox="1"/>
      </xdr:nvSpPr>
      <xdr:spPr>
        <a:xfrm>
          <a:off x="391432" y="13153"/>
          <a:ext cx="65427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demanda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final</a:t>
          </a:r>
          <a:endParaRPr lang="es-EC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6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115207</xdr:colOff>
      <xdr:row>3</xdr:row>
      <xdr:rowOff>13153</xdr:rowOff>
    </xdr:from>
    <xdr:to>
      <xdr:col>3</xdr:col>
      <xdr:colOff>1974850</xdr:colOff>
      <xdr:row>6</xdr:row>
      <xdr:rowOff>101278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E2317125-F7E9-4C17-AABC-FD0D711796F4}"/>
            </a:ext>
          </a:extLst>
        </xdr:cNvPr>
        <xdr:cNvSpPr txBox="1"/>
      </xdr:nvSpPr>
      <xdr:spPr>
        <a:xfrm>
          <a:off x="385082" y="537028"/>
          <a:ext cx="65427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2022
Miles de USD; tasas de crecimiento (%)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m_ag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m_C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Factor_imp_n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imp_n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Of_ag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Of_C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Or_imp_n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C\Users\lnaranjo\AppData\Local\Microsoft\Windows\Temporary%20Internet%20Files\Content.Outlook\X6PTF1JJ\IPCO%20ARTICULOS%20COMPARABLES%20Resolucion%20116%20-%20JUNIO%20201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is%20Documentos/BANCO%20CENTRAL%20DEL%20ECUADOR/BIENES%20Y%20SERVICIOS/Campa&#241;a_A&#241;o%202013/S&#237;ntesis%202013_definitivo/Eq_2013_18dic2014_FM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mp\notes97E53A\MIP_2020%20-%20Consistencia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1412_Tabulados_antiguomarco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Mg_d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\wrs\xl97\system\WRS97TAB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n_apeo_4\Mis%20documentos\Regulacion-%20PRPD\Presentaciones\RESUMEN-MENSUAL-PRSEMI-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is%20documentos\EXCEL\Monetario\SEGUIMNOVIEMBRE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is%20documentos\IMPORTAN\Publicacion%2028%20CN%20marzo%202015%20NO%20sali&#243;\Publicacion%20CN%2028%20marzo%202015%20v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is%20documentos\IMPORTAN\Publicacion%2028%20CN%20marzo%202015\Publicacion%20CN%2028%20marzo%202015%20v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n_apeo_4\Mis%20documentos\ANUAL\ene01-dic01\Resumen%2099-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_ag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_C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ctor_imp_n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_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f_ag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f_C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_imp_n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4"/>
      <sheetName val="Hoja3"/>
      <sheetName val="INDICES"/>
      <sheetName val="LISTADO IPCO"/>
      <sheetName val="IPCO EFECT DIRECTO"/>
      <sheetName val="PRODUCTOS IPCO"/>
      <sheetName val="CUADROS"/>
      <sheetName val="2.-Tasas Nacional"/>
      <sheetName val="Q6"/>
      <sheetName val="DESPACHOS"/>
      <sheetName val="ramas"/>
      <sheetName val="CI_Tv (65-2007K)"/>
      <sheetName val="Embalses"/>
      <sheetName val="RED47"/>
      <sheetName val="025002005"/>
      <sheetName val="INDUSTRIAS 46"/>
      <sheetName val="Hoja1"/>
      <sheetName val="Hoja2"/>
      <sheetName val="A(PxP)"/>
      <sheetName val="Resultado"/>
      <sheetName val="Dm_C18"/>
      <sheetName val="2018"/>
      <sheetName val="Of_C18"/>
      <sheetName val="IPCO ARTICULOS COMPARABLES Reso"/>
      <sheetName val="MIP(IxI)_TFEVP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G11"/>
      <sheetName val="NG12"/>
      <sheetName val="NG13"/>
      <sheetName val="índices_AP"/>
      <sheetName val="índices_AR"/>
      <sheetName val="índices_HS"/>
      <sheetName val="índices_SS"/>
      <sheetName val="índices_AV"/>
      <sheetName val="Existencias_2013"/>
      <sheetName val="FBKF_2013"/>
      <sheetName val="ICE-DA"/>
      <sheetName val="Subsidios"/>
      <sheetName val="003001001"/>
      <sheetName val="003001002"/>
      <sheetName val="003001003"/>
      <sheetName val="003001004"/>
      <sheetName val="003001005"/>
      <sheetName val="003001009"/>
      <sheetName val="004001001"/>
      <sheetName val="004001002"/>
      <sheetName val="004001003"/>
      <sheetName val="004001004"/>
      <sheetName val="004001005"/>
      <sheetName val="004001006"/>
      <sheetName val="004001007"/>
      <sheetName val="004001008"/>
      <sheetName val="004001009"/>
      <sheetName val="004001010"/>
      <sheetName val="004001011"/>
      <sheetName val="004001012"/>
      <sheetName val="004001013"/>
      <sheetName val="004001014"/>
      <sheetName val="004001015"/>
      <sheetName val="004001016"/>
      <sheetName val="004001017"/>
      <sheetName val="004001018"/>
      <sheetName val="004001019"/>
      <sheetName val="004001020"/>
      <sheetName val="004001021"/>
      <sheetName val="004001022"/>
      <sheetName val="004001023"/>
      <sheetName val="004001024"/>
      <sheetName val="004001025"/>
      <sheetName val="004001026"/>
      <sheetName val="004001029"/>
      <sheetName val="006001001"/>
      <sheetName val="006001002"/>
      <sheetName val="006001003"/>
      <sheetName val="006001009"/>
      <sheetName val="029001001"/>
      <sheetName val="029001002"/>
      <sheetName val="029001003"/>
      <sheetName val="029001004"/>
      <sheetName val="029001005"/>
      <sheetName val="029001006"/>
      <sheetName val="029001007"/>
      <sheetName val="029001009"/>
      <sheetName val="índices_FM"/>
      <sheetName val="índices"/>
      <sheetName val="Comex"/>
      <sheetName val="001001001"/>
      <sheetName val="001001002"/>
      <sheetName val="001001003"/>
      <sheetName val="001001004"/>
      <sheetName val="005001001"/>
      <sheetName val="005001002"/>
      <sheetName val="005001003"/>
      <sheetName val="005001004"/>
      <sheetName val="005001005"/>
      <sheetName val="005001006"/>
      <sheetName val="005001007"/>
      <sheetName val="005001008"/>
      <sheetName val="005001009"/>
      <sheetName val="005001010"/>
      <sheetName val="005001011"/>
      <sheetName val="005001012"/>
      <sheetName val="005001013"/>
      <sheetName val="005001019"/>
      <sheetName val="010001001"/>
      <sheetName val="010001002"/>
      <sheetName val="010001003"/>
      <sheetName val="010002001"/>
      <sheetName val="010002009"/>
      <sheetName val="012001001"/>
      <sheetName val="015001001"/>
      <sheetName val="015001002"/>
      <sheetName val="017001001"/>
      <sheetName val="017001002"/>
      <sheetName val="025001001"/>
      <sheetName val="025001002"/>
      <sheetName val="025001003"/>
      <sheetName val="025002001"/>
      <sheetName val="025002002"/>
      <sheetName val="025002003"/>
      <sheetName val="025002004"/>
      <sheetName val="025002005"/>
      <sheetName val="025002006"/>
      <sheetName val="025002009"/>
      <sheetName val="Resumen"/>
      <sheetName val="2.-Tasas Nacion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ructura"/>
      <sheetName val="Portada"/>
      <sheetName val="Indice"/>
      <sheetName val="Corr TOU-MIP"/>
      <sheetName val="Dm_C"/>
      <sheetName val="Of_C"/>
      <sheetName val="BOUs_original"/>
      <sheetName val="BOUs_arbitraje"/>
      <sheetName val="BOUs_reproceso"/>
      <sheetName val="Of_ag"/>
      <sheetName val="Dm_ag"/>
      <sheetName val="equi_d"/>
      <sheetName val="equi_m"/>
      <sheetName val="Factor_imp_n"/>
      <sheetName val="Or_imp_n"/>
      <sheetName val="imp_n"/>
      <sheetName val="Corr prod-industria"/>
      <sheetName val="Ud"/>
      <sheetName val="Um"/>
      <sheetName val="Ded_d_IVA_no ded"/>
      <sheetName val="Ded_d"/>
      <sheetName val="Ded_m"/>
      <sheetName val="Mg_d"/>
      <sheetName val="Mg_m"/>
      <sheetName val="Ud pb"/>
      <sheetName val="Um pb"/>
      <sheetName val="V"/>
      <sheetName val="VT"/>
      <sheetName val="I"/>
      <sheetName val="x"/>
      <sheetName val="x-1"/>
      <sheetName val="g"/>
      <sheetName val="g-1"/>
      <sheetName val="Z"/>
      <sheetName val="L"/>
      <sheetName val="Lm"/>
      <sheetName val="C"/>
      <sheetName val="CT"/>
      <sheetName val="D"/>
      <sheetName val="DT"/>
      <sheetName val="C-1"/>
      <sheetName val="A(IxI)_bf"/>
      <sheetName val="I-A(IxI)_bf"/>
      <sheetName val="(I-Aixi)-1_bf"/>
      <sheetName val="MIP(IxI)_TFEVP_bf"/>
      <sheetName val="Comprueba"/>
      <sheetName val="Td"/>
      <sheetName val="Sdd"/>
      <sheetName val="Smd"/>
      <sheetName val="Wd"/>
      <sheetName val="Wmd"/>
      <sheetName val="Fdd"/>
      <sheetName val="Fmd"/>
      <sheetName val="MIP(IxI)_TFEVP"/>
      <sheetName val="C_Of"/>
      <sheetName val="C_Of_t"/>
      <sheetName val="I-C_Of_t(IxI)"/>
      <sheetName val="(I-C_Of_t(IxI))-1"/>
      <sheetName val="V_Of(IxI)"/>
      <sheetName val="Vt_Of(IxI)"/>
      <sheetName val="V_Of"/>
      <sheetName val="Sim_oferta"/>
      <sheetName val="Sim_Vt_Of(IxI)"/>
      <sheetName val="Sim_L_Of"/>
      <sheetName val="Sim_V_Of"/>
      <sheetName val="L_d_Of"/>
      <sheetName val="L_t_Of"/>
      <sheetName val="Sim_L_Of_insp"/>
      <sheetName val="Sim_L_Of_insp_efecto"/>
      <sheetName val="Sim_L_Of_EBEIMB"/>
      <sheetName val="Sim_L_Of_efectoEBEIMB"/>
      <sheetName val="Sim_MIP_Of_(IxI)"/>
      <sheetName val="Dif_Sim_MIP_Of_(IxI)"/>
      <sheetName val="Dif_Sim_MIP_Of_(IxI) en %"/>
      <sheetName val="Resumen_Sim_Of int"/>
      <sheetName val="Resumen_Sim_Of"/>
      <sheetName val="diag(VAB)"/>
      <sheetName val="(I-C_Of(IxI))"/>
      <sheetName val="(I-C_Of(IxI))-1"/>
      <sheetName val="diag(df)"/>
      <sheetName val="vab-vbp"/>
      <sheetName val="vbp-df"/>
      <sheetName val="Sim_diag(df)"/>
      <sheetName val="Sim_vbp-df"/>
      <sheetName val="A(IxI)"/>
      <sheetName val="I-A(IxI)"/>
      <sheetName val="I-A(IxI)-1"/>
      <sheetName val="Sim_Demanda"/>
      <sheetName val="Sim_F(IxI)"/>
      <sheetName val="(I-AIxI)-1xSim_F(IxI)"/>
      <sheetName val="L_d"/>
      <sheetName val="L_t"/>
      <sheetName val="Sim_L"/>
      <sheetName val="Sim_L_efecto"/>
      <sheetName val="Sim_Dm_MIP(IxI)"/>
      <sheetName val="Dif_Sim_Dm_MIP(IxI)"/>
      <sheetName val="Dif_Sim_Dm_MIP(IxI)_%"/>
      <sheetName val="Resumen_Sim_Dm int"/>
      <sheetName val="Resumen_Sim_Dm"/>
      <sheetName val="Q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A1" t="str">
            <v>COD_PRODUCTO_BMOVIL_N2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Hoja1"/>
      <sheetName val="Hoja2"/>
      <sheetName val="1.-Poblaciones Nacional"/>
      <sheetName val="1.-Poblaciones Urbano"/>
      <sheetName val="1.-Poblaciones Rural"/>
      <sheetName val="2.-Tasas Nacional"/>
      <sheetName val="Hoja3"/>
      <sheetName val="2.-Tasas Urbano"/>
      <sheetName val="Hoja4"/>
      <sheetName val="2.-Tasas Rural"/>
      <sheetName val="3.- Intervalos Area"/>
      <sheetName val="4.- Intervalos_Ciudades"/>
      <sheetName val="5.1 Caracterización Ocupados"/>
      <sheetName val="5.2 Caracterización Ocup Plenos"/>
      <sheetName val="5.3 Caracterización Subempleo"/>
      <sheetName val="5.4 Caracterización Desempleo"/>
      <sheetName val="Desempleo_Internacional"/>
      <sheetName val="Enlaces"/>
      <sheetName val="Gráfico2"/>
      <sheetName val="Grafico2"/>
      <sheetName val="6.- Glosario"/>
      <sheetName val="Gráfico1"/>
      <sheetName val=" "/>
      <sheetName val="CI_Tv (65-2007K)"/>
      <sheetName val="Q6"/>
      <sheetName val="DESPACH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g_d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DA"/>
      <sheetName val="Micro"/>
      <sheetName val="Q1"/>
      <sheetName val="Q2"/>
      <sheetName val="Q3"/>
      <sheetName val="Q4"/>
      <sheetName val="Q5"/>
      <sheetName val="Q6"/>
      <sheetName val="Q7"/>
      <sheetName val="QC"/>
      <sheetName val="dshWhatToLoad"/>
      <sheetName val="SetUp Sheet"/>
      <sheetName val="SpinData"/>
      <sheetName val="dshNWCell"/>
      <sheetName val="dshNWCell_Qrt"/>
      <sheetName val="dshUserDelete"/>
      <sheetName val="dshUser"/>
      <sheetName val="dshRefreshLinks"/>
      <sheetName val="dshRefreshLinks_Qrt"/>
      <sheetName val="dshQuestionnairesPrint"/>
      <sheetName val="dshPickAUtility"/>
      <sheetName val="dshAremosSelect_Qrt"/>
      <sheetName val="dshAremosSelect"/>
      <sheetName val="dshWizard1"/>
      <sheetName val="dshWizard1_Qrt"/>
      <sheetName val="dshWizard2"/>
      <sheetName val="dshWizard3"/>
      <sheetName val="dshWizard3_qrt"/>
      <sheetName val="dshWizard4"/>
      <sheetName val="dshAlignButtons"/>
      <sheetName val="dshExit"/>
      <sheetName val="dshAbout"/>
      <sheetName val="dshSend"/>
      <sheetName val="Links"/>
      <sheetName val="xxweolinksxx"/>
      <sheetName val="HelpList"/>
      <sheetName val="Data check"/>
      <sheetName val="dshErrorCheck"/>
      <sheetName val="dshMacroMaker"/>
      <sheetName val="WRS97TAB"/>
      <sheetName val="embi_day"/>
      <sheetName val="GenericIR"/>
      <sheetName val="SetUp_Sheet"/>
      <sheetName val="Data_check"/>
      <sheetName val="Stfrprtables"/>
      <sheetName val="StRp_Tbl1"/>
      <sheetName val="graf 1"/>
      <sheetName val="Current"/>
      <sheetName val="Out_weo"/>
      <sheetName val="Ex rate bloom"/>
      <sheetName val="CI_Tv (65-2007K)"/>
      <sheetName val="DESPACHOS"/>
      <sheetName val="ram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-Resumen"/>
      <sheetName val="PR-T-F"/>
      <sheetName val="DESPACHOS"/>
      <sheetName val="Embalses"/>
      <sheetName val="ramas"/>
      <sheetName val="CI_Tv (65-2007K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ósitos"/>
      <sheetName val="ipcmp"/>
      <sheetName val="ctacte"/>
      <sheetName val="tasas"/>
      <sheetName val="bce"/>
      <sheetName val="mando"/>
      <sheetName val="psbr"/>
      <sheetName val="mando (2)"/>
      <sheetName val="finbalpag"/>
      <sheetName val="tabla rama"/>
      <sheetName val="deuda"/>
      <sheetName val="ramas"/>
      <sheetName val="balpag"/>
      <sheetName val="Hoja5"/>
      <sheetName val="Hoja6"/>
      <sheetName val="Hoja7"/>
      <sheetName val="Hoja8"/>
      <sheetName val="Hoja9"/>
      <sheetName val="Hoja10"/>
      <sheetName val="Hoja11"/>
      <sheetName val="Hoja12"/>
      <sheetName val="Hoja13"/>
      <sheetName val="Hoja14"/>
      <sheetName val="Hoja15"/>
      <sheetName val="Hoja16"/>
      <sheetName val="DatosVAB-petrolero no petrolero"/>
      <sheetName val="RED47"/>
      <sheetName val="CI_Tv (65-2007K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A2" t="str">
            <v xml:space="preserve">PRODUCTO INTERNO BRUTO POR CLASE DE ACTIVIDAD ECONOMICA 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átula"/>
      <sheetName val="Menú principal"/>
      <sheetName val="OU_65-2007Kmiles"/>
      <sheetName val="OU_65-2007Cmiles"/>
      <sheetName val="OU_Tvariación 65-2007K"/>
      <sheetName val="OU_65-2007 Defl_Impl"/>
      <sheetName val="OU_65-2007K %PIB"/>
      <sheetName val="OU_65-2007K contrib PIB"/>
      <sheetName val="BOU_65-2007K miles"/>
      <sheetName val="BOU_65-2007C miles"/>
      <sheetName val="Tv65-2007K"/>
      <sheetName val="BOU_65-2007 Defl_Impl"/>
      <sheetName val="VAB (65-2007K)miles"/>
      <sheetName val="VAB (65-2007C)miles"/>
      <sheetName val="VAB_Tv (65-2007K)"/>
      <sheetName val="VAB_defl-Impli 65-2007C"/>
      <sheetName val="VAB_EstrucPorcen (65-2007K)"/>
      <sheetName val="VAB Petrolero y No Petrolero"/>
      <sheetName val="PROD (65-2007K)miles"/>
      <sheetName val="PROD (65-2007C)miles"/>
      <sheetName val="PROD_Tv (65-2007K)"/>
      <sheetName val="CI (65-2007K)miles"/>
      <sheetName val="CI (65-2007C)miles"/>
      <sheetName val="CI_Tv (65-2007K)"/>
      <sheetName val="ETIQUETAS"/>
      <sheetName val="025002005"/>
      <sheetName val="Embal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A2" t="str">
            <v>CONSUMO INTERMEDIO DE LAS INDUSTRIAS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ú principal"/>
      <sheetName val="OU_65-2007Kmiles"/>
      <sheetName val="OU_65-2007Cmiles"/>
      <sheetName val="OU_Tvariación 65-2007K"/>
      <sheetName val="OU_65-2007 Defl_Impl"/>
      <sheetName val="OU_65-2007K %PIB"/>
      <sheetName val="OU_65-2007K contrib PIB"/>
      <sheetName val="BOU_65-2007K miles"/>
      <sheetName val="BOU_65-2007C miles"/>
      <sheetName val="Tv65-2007K"/>
      <sheetName val="BOU_65-2007 Defl_Impl"/>
      <sheetName val="VAB (65-2007K)miles"/>
      <sheetName val="VAB (65-2007C)miles"/>
      <sheetName val="VAB_Tv (65-2007K)"/>
      <sheetName val="VAB_defl-Impli 65-2007C"/>
      <sheetName val="VAB_EstrucPorcen (65-2007K)"/>
      <sheetName val="VAB Petrolero y No Petrolero"/>
      <sheetName val="PROD (65-2007K)miles"/>
      <sheetName val="PROD (65-2007C)miles"/>
      <sheetName val="PROD_Tv (65-2007K)"/>
      <sheetName val="CI (65-2007K)miles"/>
      <sheetName val="CI (65-2007C)miles"/>
      <sheetName val="CI_Tv (65-2007K)"/>
      <sheetName val="ETIQUETAS"/>
      <sheetName val="Embalses"/>
      <sheetName val="RED4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2">
          <cell r="A2" t="str">
            <v>CONSUMO INTERMEDIO DE LAS INDUSTRIAS</v>
          </cell>
        </row>
      </sheetData>
      <sheetData sheetId="23"/>
      <sheetData sheetId="24" refreshError="1"/>
      <sheetData sheetId="2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_Gener"/>
      <sheetName val="Factor de nodo"/>
      <sheetName val="Embalses"/>
      <sheetName val="Energia Media"/>
      <sheetName val="Energia Sem"/>
      <sheetName val="Energia Sec"/>
      <sheetName val="Hoja2"/>
      <sheetName val="Hoja3"/>
      <sheetName val="Resumen"/>
      <sheetName val="RED47"/>
      <sheetName val="025002005"/>
    </sheetNames>
    <sheetDataSet>
      <sheetData sheetId="0"/>
      <sheetData sheetId="1" refreshError="1"/>
      <sheetData sheetId="2">
        <row r="6">
          <cell r="P6" t="str">
            <v>CENTRO NACIONAL DE CONTROL DE ENERGÌA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M1"/>
  <sheetViews>
    <sheetView showGridLines="0" tabSelected="1" zoomScale="80" zoomScaleNormal="80" workbookViewId="0"/>
  </sheetViews>
  <sheetFormatPr baseColWidth="10" defaultRowHeight="15" x14ac:dyDescent="0.25"/>
  <cols>
    <col min="12" max="12" width="12.42578125" customWidth="1"/>
  </cols>
  <sheetData>
    <row r="1" spans="13:13" x14ac:dyDescent="0.25">
      <c r="M1" s="522" t="s">
        <v>982</v>
      </c>
    </row>
  </sheetData>
  <sheetProtection algorithmName="SHA-512" hashValue="hZ2r5gAKQAn095+2IP+gegu4kmLXRCEROkGzAsdj9SNSvvT+TWltfGm97tAXobgrCxKLoLS1PAI3MQRoKv2OpA==" saltValue="tHE6HMFulWK0SuFa1+meRA==" spinCount="100000" sheet="1" objects="1" scenarios="1"/>
  <pageMargins left="0.7" right="0.7" top="0.75" bottom="0.75" header="0.3" footer="0.3"/>
  <pageSetup paperSize="9" scale="84" fitToHeight="0" orientation="landscape" horizontalDpi="4294967295" verticalDpi="429496729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8:A50"/>
  <sheetViews>
    <sheetView showGridLines="0" zoomScale="90" zoomScaleNormal="90" workbookViewId="0">
      <pane ySplit="7" topLeftCell="A21" activePane="bottomLeft" state="frozen"/>
      <selection pane="bottomLeft" activeCell="A16" sqref="A16"/>
    </sheetView>
  </sheetViews>
  <sheetFormatPr baseColWidth="10" defaultRowHeight="15" x14ac:dyDescent="0.25"/>
  <cols>
    <col min="1" max="1" width="118.5703125" customWidth="1"/>
    <col min="2" max="2" width="46" customWidth="1"/>
    <col min="3" max="3" width="29.5703125" customWidth="1"/>
  </cols>
  <sheetData>
    <row r="8" spans="1:1" x14ac:dyDescent="0.25">
      <c r="A8" s="7"/>
    </row>
    <row r="9" spans="1:1" x14ac:dyDescent="0.25">
      <c r="A9" s="6" t="s">
        <v>904</v>
      </c>
    </row>
    <row r="10" spans="1:1" x14ac:dyDescent="0.25">
      <c r="A10" s="1" t="s">
        <v>951</v>
      </c>
    </row>
    <row r="11" spans="1:1" x14ac:dyDescent="0.25">
      <c r="A11" s="5"/>
    </row>
    <row r="13" spans="1:1" x14ac:dyDescent="0.25">
      <c r="A13" s="6" t="s">
        <v>903</v>
      </c>
    </row>
    <row r="14" spans="1:1" x14ac:dyDescent="0.25">
      <c r="A14" s="1" t="s">
        <v>913</v>
      </c>
    </row>
    <row r="15" spans="1:1" x14ac:dyDescent="0.25">
      <c r="A15" s="1" t="s">
        <v>914</v>
      </c>
    </row>
    <row r="16" spans="1:1" x14ac:dyDescent="0.25">
      <c r="A16" s="1" t="s">
        <v>915</v>
      </c>
    </row>
    <row r="17" spans="1:1" x14ac:dyDescent="0.25">
      <c r="A17" s="1" t="s">
        <v>916</v>
      </c>
    </row>
    <row r="18" spans="1:1" x14ac:dyDescent="0.25">
      <c r="A18" s="5"/>
    </row>
    <row r="20" spans="1:1" x14ac:dyDescent="0.25">
      <c r="A20" s="6" t="s">
        <v>905</v>
      </c>
    </row>
    <row r="21" spans="1:1" x14ac:dyDescent="0.25">
      <c r="A21" s="1" t="s">
        <v>965</v>
      </c>
    </row>
    <row r="22" spans="1:1" x14ac:dyDescent="0.25">
      <c r="A22" s="1" t="s">
        <v>966</v>
      </c>
    </row>
    <row r="23" spans="1:1" x14ac:dyDescent="0.25">
      <c r="A23" s="1" t="s">
        <v>967</v>
      </c>
    </row>
    <row r="24" spans="1:1" x14ac:dyDescent="0.25">
      <c r="A24" s="5"/>
    </row>
    <row r="26" spans="1:1" x14ac:dyDescent="0.25">
      <c r="A26" s="6" t="s">
        <v>930</v>
      </c>
    </row>
    <row r="27" spans="1:1" x14ac:dyDescent="0.25">
      <c r="A27" s="1" t="s">
        <v>968</v>
      </c>
    </row>
    <row r="28" spans="1:1" x14ac:dyDescent="0.25">
      <c r="A28" s="1" t="s">
        <v>969</v>
      </c>
    </row>
    <row r="29" spans="1:1" x14ac:dyDescent="0.25">
      <c r="A29" s="1" t="s">
        <v>970</v>
      </c>
    </row>
    <row r="30" spans="1:1" x14ac:dyDescent="0.25">
      <c r="A30" s="1" t="s">
        <v>971</v>
      </c>
    </row>
    <row r="31" spans="1:1" x14ac:dyDescent="0.25">
      <c r="A31" s="1" t="s">
        <v>972</v>
      </c>
    </row>
    <row r="32" spans="1:1" x14ac:dyDescent="0.25">
      <c r="A32" s="1" t="s">
        <v>973</v>
      </c>
    </row>
    <row r="33" spans="1:1" x14ac:dyDescent="0.25">
      <c r="A33" s="5"/>
    </row>
    <row r="35" spans="1:1" x14ac:dyDescent="0.25">
      <c r="A35" s="6" t="s">
        <v>942</v>
      </c>
    </row>
    <row r="36" spans="1:1" x14ac:dyDescent="0.25">
      <c r="A36" s="1" t="s">
        <v>974</v>
      </c>
    </row>
    <row r="37" spans="1:1" x14ac:dyDescent="0.25">
      <c r="A37" s="1" t="s">
        <v>975</v>
      </c>
    </row>
    <row r="38" spans="1:1" x14ac:dyDescent="0.25">
      <c r="A38" s="1" t="s">
        <v>976</v>
      </c>
    </row>
    <row r="39" spans="1:1" x14ac:dyDescent="0.25">
      <c r="A39" s="1" t="s">
        <v>977</v>
      </c>
    </row>
    <row r="40" spans="1:1" x14ac:dyDescent="0.25">
      <c r="A40" s="1" t="s">
        <v>978</v>
      </c>
    </row>
    <row r="41" spans="1:1" x14ac:dyDescent="0.25">
      <c r="A41" s="1" t="s">
        <v>979</v>
      </c>
    </row>
    <row r="42" spans="1:1" x14ac:dyDescent="0.25">
      <c r="A42" s="5"/>
    </row>
    <row r="44" spans="1:1" x14ac:dyDescent="0.25">
      <c r="A44" s="6" t="s">
        <v>901</v>
      </c>
    </row>
    <row r="45" spans="1:1" x14ac:dyDescent="0.25">
      <c r="A45" s="1" t="s">
        <v>980</v>
      </c>
    </row>
    <row r="46" spans="1:1" x14ac:dyDescent="0.25">
      <c r="A46" s="1" t="s">
        <v>981</v>
      </c>
    </row>
    <row r="47" spans="1:1" x14ac:dyDescent="0.25">
      <c r="A47" s="2"/>
    </row>
    <row r="48" spans="1:1" ht="15.75" x14ac:dyDescent="0.25">
      <c r="A48" s="3" t="s">
        <v>902</v>
      </c>
    </row>
    <row r="50" spans="1:1" x14ac:dyDescent="0.25">
      <c r="A50" s="4"/>
    </row>
  </sheetData>
  <sheetProtection password="9351" sheet="1" formatColumns="0" formatRows="0"/>
  <hyperlinks>
    <hyperlink ref="A10" location="'Corr TOU-MIP'!A1" display="1. Correlacionador para transformar una TOU a MIP" xr:uid="{00000000-0004-0000-0100-000000000000}"/>
    <hyperlink ref="A14" location="Ud!A1" display="2. Tablas de Utilización Nacional a precios de comprador" xr:uid="{00000000-0004-0000-0100-000001000000}"/>
    <hyperlink ref="A15" location="Um!A1" display="3. Tablas de Utilización Importada a precios de comprador" xr:uid="{00000000-0004-0000-0100-000002000000}"/>
    <hyperlink ref="A16" location="'Ud pb'!A1" display="4. Tabla de Utilización Nacional a precios básicos" xr:uid="{00000000-0004-0000-0100-000003000000}"/>
    <hyperlink ref="A17" location="'Um pb'!A1" display="5. Tabla de Utilización Importada a precios básicos" xr:uid="{00000000-0004-0000-0100-000004000000}"/>
    <hyperlink ref="A21" location="'MIP(IxI)_TFEVP'!A1" display="4. Matriz simétrica" xr:uid="{00000000-0004-0000-0100-000005000000}"/>
    <hyperlink ref="A22" location="'A(IxI)_bf'!A1" display="5. Matriz de coeficientes técnicos" xr:uid="{00000000-0004-0000-0100-000006000000}"/>
    <hyperlink ref="A23" location="'(I-Aixi)-1_bf'!A1" display="6. Matriz inversa" xr:uid="{00000000-0004-0000-0100-000007000000}"/>
    <hyperlink ref="A27" location="Sim_Demanda!A1" display="7. Ingreso de Supuestos" xr:uid="{00000000-0004-0000-0100-000008000000}"/>
    <hyperlink ref="A32" location="Resumen_Sim_Dm!A1" display="12. Resultados" xr:uid="{00000000-0004-0000-0100-000009000000}"/>
    <hyperlink ref="A28" location="'Sim_Dm_MIP(IxI)'!A1" display="8. Matriz simétrica" xr:uid="{00000000-0004-0000-0100-00000A000000}"/>
    <hyperlink ref="A31" location="'Dif_Sim_Dm_MIP(IxI)_%'!A1" display="11. Cambios porcentuales" xr:uid="{00000000-0004-0000-0100-00000B000000}"/>
    <hyperlink ref="A29" location="'A(IxI)'!A1" display="9. Matriz de coeficientes técnicos" xr:uid="{00000000-0004-0000-0100-00000C000000}"/>
    <hyperlink ref="A30" location="'I-A(IxI)-1'!A1" display="10. Matriz inversa" xr:uid="{00000000-0004-0000-0100-00000D000000}"/>
    <hyperlink ref="A45" location="'vab-vbp'!A1" display="19. Elasticidades del Valor Bruto de la Producción (VBP)" xr:uid="{00000000-0004-0000-0100-00000E000000}"/>
    <hyperlink ref="A46" location="'vbp-df'!A1" display="20. Elasticidades de la Demanda Final (DF)" xr:uid="{00000000-0004-0000-0100-00000F000000}"/>
    <hyperlink ref="A36" location="Sim_oferta!A1" display="13. Ingreso de supuestos" xr:uid="{00000000-0004-0000-0100-000010000000}"/>
    <hyperlink ref="A37" location="'Sim_MIP_Of_(IxI)'!A1" display="14. Matriz simétrica" xr:uid="{00000000-0004-0000-0100-000011000000}"/>
    <hyperlink ref="A38" location="C_Of!A1" display="15. Matriz de coeficientes técnicos" xr:uid="{00000000-0004-0000-0100-000012000000}"/>
    <hyperlink ref="A39" location="'(I-C_Of_t(IxI))-1'!A1" display="16. Matriz inversa" xr:uid="{00000000-0004-0000-0100-000013000000}"/>
    <hyperlink ref="A40" location="'Dif_Sim_MIP_Of_(IxI) en %'!A1" display="17. Cambios porcentuales en la matriz simétrica" xr:uid="{00000000-0004-0000-0100-000014000000}"/>
    <hyperlink ref="A41" location="Resumen_Sim_Of!A1" display="18. Resultados de la simulación" xr:uid="{00000000-0004-0000-0100-000015000000}"/>
    <hyperlink ref="A48" location="Portada!A1" display="CARÁTULA" xr:uid="{00000000-0004-0000-0100-000016000000}"/>
  </hyperlinks>
  <pageMargins left="0.7" right="0.7" top="0.75" bottom="0.75" header="0.3" footer="0.3"/>
  <pageSetup orientation="portrait" horizontalDpi="200" verticalDpi="2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8:F266"/>
  <sheetViews>
    <sheetView showGridLines="0" zoomScale="70" zoomScaleNormal="70" workbookViewId="0">
      <pane ySplit="8" topLeftCell="A9" activePane="bottomLeft" state="frozen"/>
      <selection pane="bottomLeft" activeCell="F13" sqref="F13"/>
    </sheetView>
  </sheetViews>
  <sheetFormatPr baseColWidth="10" defaultRowHeight="15" x14ac:dyDescent="0.25"/>
  <cols>
    <col min="1" max="1" width="16.28515625" customWidth="1"/>
    <col min="2" max="2" width="44.42578125" customWidth="1"/>
    <col min="3" max="3" width="16.28515625" customWidth="1"/>
    <col min="4" max="4" width="64.42578125" customWidth="1"/>
    <col min="5" max="5" width="16.140625" customWidth="1"/>
    <col min="6" max="6" width="65.140625" customWidth="1"/>
  </cols>
  <sheetData>
    <row r="8" spans="1:6" ht="47.25" x14ac:dyDescent="0.25">
      <c r="A8" s="18" t="s">
        <v>906</v>
      </c>
      <c r="B8" s="19" t="s">
        <v>907</v>
      </c>
      <c r="C8" s="19" t="s">
        <v>908</v>
      </c>
      <c r="D8" s="19" t="s">
        <v>909</v>
      </c>
      <c r="E8" s="19" t="s">
        <v>910</v>
      </c>
      <c r="F8" s="20" t="s">
        <v>911</v>
      </c>
    </row>
    <row r="9" spans="1:6" x14ac:dyDescent="0.25">
      <c r="A9" s="15" t="s">
        <v>187</v>
      </c>
      <c r="B9" s="16" t="s">
        <v>189</v>
      </c>
      <c r="C9" s="16" t="s">
        <v>1</v>
      </c>
      <c r="D9" s="16" t="s">
        <v>112</v>
      </c>
      <c r="E9" s="16" t="s">
        <v>1</v>
      </c>
      <c r="F9" s="17" t="s">
        <v>112</v>
      </c>
    </row>
    <row r="10" spans="1:6" x14ac:dyDescent="0.25">
      <c r="A10" s="10" t="s">
        <v>190</v>
      </c>
      <c r="B10" s="8" t="s">
        <v>192</v>
      </c>
      <c r="C10" s="8" t="s">
        <v>0</v>
      </c>
      <c r="D10" s="8" t="s">
        <v>111</v>
      </c>
      <c r="E10" s="8" t="s">
        <v>0</v>
      </c>
      <c r="F10" s="11" t="s">
        <v>111</v>
      </c>
    </row>
    <row r="11" spans="1:6" x14ac:dyDescent="0.25">
      <c r="A11" s="10" t="s">
        <v>191</v>
      </c>
      <c r="B11" s="8" t="s">
        <v>196</v>
      </c>
      <c r="C11" s="8" t="s">
        <v>0</v>
      </c>
      <c r="D11" s="8" t="s">
        <v>111</v>
      </c>
      <c r="E11" s="8" t="s">
        <v>0</v>
      </c>
      <c r="F11" s="11" t="s">
        <v>111</v>
      </c>
    </row>
    <row r="12" spans="1:6" x14ac:dyDescent="0.25">
      <c r="A12" s="10" t="s">
        <v>193</v>
      </c>
      <c r="B12" s="8" t="s">
        <v>200</v>
      </c>
      <c r="C12" s="8" t="s">
        <v>0</v>
      </c>
      <c r="D12" s="8" t="s">
        <v>111</v>
      </c>
      <c r="E12" s="8" t="s">
        <v>0</v>
      </c>
      <c r="F12" s="11" t="s">
        <v>111</v>
      </c>
    </row>
    <row r="13" spans="1:6" x14ac:dyDescent="0.25">
      <c r="A13" s="10" t="s">
        <v>194</v>
      </c>
      <c r="B13" s="8" t="s">
        <v>203</v>
      </c>
      <c r="C13" s="8" t="s">
        <v>0</v>
      </c>
      <c r="D13" s="8" t="s">
        <v>111</v>
      </c>
      <c r="E13" s="8" t="s">
        <v>0</v>
      </c>
      <c r="F13" s="11" t="s">
        <v>111</v>
      </c>
    </row>
    <row r="14" spans="1:6" x14ac:dyDescent="0.25">
      <c r="A14" s="10" t="s">
        <v>195</v>
      </c>
      <c r="B14" s="8" t="s">
        <v>207</v>
      </c>
      <c r="C14" s="8" t="s">
        <v>0</v>
      </c>
      <c r="D14" s="8" t="s">
        <v>111</v>
      </c>
      <c r="E14" s="8" t="s">
        <v>0</v>
      </c>
      <c r="F14" s="11" t="s">
        <v>111</v>
      </c>
    </row>
    <row r="15" spans="1:6" x14ac:dyDescent="0.25">
      <c r="A15" s="10" t="s">
        <v>197</v>
      </c>
      <c r="B15" s="8" t="s">
        <v>211</v>
      </c>
      <c r="C15" s="8" t="s">
        <v>0</v>
      </c>
      <c r="D15" s="8" t="s">
        <v>111</v>
      </c>
      <c r="E15" s="8" t="s">
        <v>0</v>
      </c>
      <c r="F15" s="11" t="s">
        <v>111</v>
      </c>
    </row>
    <row r="16" spans="1:6" x14ac:dyDescent="0.25">
      <c r="A16" s="10" t="s">
        <v>198</v>
      </c>
      <c r="B16" s="8" t="s">
        <v>215</v>
      </c>
      <c r="C16" s="8" t="s">
        <v>0</v>
      </c>
      <c r="D16" s="8" t="s">
        <v>111</v>
      </c>
      <c r="E16" s="8" t="s">
        <v>0</v>
      </c>
      <c r="F16" s="11" t="s">
        <v>111</v>
      </c>
    </row>
    <row r="17" spans="1:6" x14ac:dyDescent="0.25">
      <c r="A17" s="10" t="s">
        <v>199</v>
      </c>
      <c r="B17" s="8" t="s">
        <v>219</v>
      </c>
      <c r="C17" s="8" t="s">
        <v>2</v>
      </c>
      <c r="D17" s="8" t="s">
        <v>113</v>
      </c>
      <c r="E17" s="8" t="s">
        <v>2</v>
      </c>
      <c r="F17" s="11" t="s">
        <v>113</v>
      </c>
    </row>
    <row r="18" spans="1:6" x14ac:dyDescent="0.25">
      <c r="A18" s="10" t="s">
        <v>201</v>
      </c>
      <c r="B18" s="8" t="s">
        <v>223</v>
      </c>
      <c r="C18" s="8" t="s">
        <v>2</v>
      </c>
      <c r="D18" s="8" t="s">
        <v>113</v>
      </c>
      <c r="E18" s="8" t="s">
        <v>2</v>
      </c>
      <c r="F18" s="11" t="s">
        <v>113</v>
      </c>
    </row>
    <row r="19" spans="1:6" x14ac:dyDescent="0.25">
      <c r="A19" s="10" t="s">
        <v>188</v>
      </c>
      <c r="B19" s="8" t="s">
        <v>227</v>
      </c>
      <c r="C19" s="8" t="s">
        <v>0</v>
      </c>
      <c r="D19" s="8" t="s">
        <v>111</v>
      </c>
      <c r="E19" s="8" t="s">
        <v>0</v>
      </c>
      <c r="F19" s="11" t="s">
        <v>111</v>
      </c>
    </row>
    <row r="20" spans="1:6" x14ac:dyDescent="0.25">
      <c r="A20" s="10" t="s">
        <v>202</v>
      </c>
      <c r="B20" s="8" t="s">
        <v>231</v>
      </c>
      <c r="C20" s="8" t="s">
        <v>0</v>
      </c>
      <c r="D20" s="8" t="s">
        <v>111</v>
      </c>
      <c r="E20" s="8" t="s">
        <v>0</v>
      </c>
      <c r="F20" s="11" t="s">
        <v>111</v>
      </c>
    </row>
    <row r="21" spans="1:6" x14ac:dyDescent="0.25">
      <c r="A21" s="10" t="s">
        <v>204</v>
      </c>
      <c r="B21" s="8" t="s">
        <v>235</v>
      </c>
      <c r="C21" s="8" t="s">
        <v>0</v>
      </c>
      <c r="D21" s="8" t="s">
        <v>111</v>
      </c>
      <c r="E21" s="8" t="s">
        <v>0</v>
      </c>
      <c r="F21" s="11" t="s">
        <v>111</v>
      </c>
    </row>
    <row r="22" spans="1:6" x14ac:dyDescent="0.25">
      <c r="A22" s="10" t="s">
        <v>205</v>
      </c>
      <c r="B22" s="8" t="s">
        <v>239</v>
      </c>
      <c r="C22" s="8" t="s">
        <v>2</v>
      </c>
      <c r="D22" s="8" t="s">
        <v>113</v>
      </c>
      <c r="E22" s="8" t="s">
        <v>2</v>
      </c>
      <c r="F22" s="11" t="s">
        <v>113</v>
      </c>
    </row>
    <row r="23" spans="1:6" x14ac:dyDescent="0.25">
      <c r="A23" s="10" t="s">
        <v>206</v>
      </c>
      <c r="B23" s="8" t="s">
        <v>243</v>
      </c>
      <c r="C23" s="8" t="s">
        <v>2</v>
      </c>
      <c r="D23" s="8" t="s">
        <v>113</v>
      </c>
      <c r="E23" s="8" t="s">
        <v>2</v>
      </c>
      <c r="F23" s="11" t="s">
        <v>113</v>
      </c>
    </row>
    <row r="24" spans="1:6" x14ac:dyDescent="0.25">
      <c r="A24" s="10" t="s">
        <v>208</v>
      </c>
      <c r="B24" s="8" t="s">
        <v>247</v>
      </c>
      <c r="C24" s="8" t="s">
        <v>4</v>
      </c>
      <c r="D24" s="8" t="s">
        <v>115</v>
      </c>
      <c r="E24" s="8" t="s">
        <v>4</v>
      </c>
      <c r="F24" s="11" t="s">
        <v>115</v>
      </c>
    </row>
    <row r="25" spans="1:6" x14ac:dyDescent="0.25">
      <c r="A25" s="10" t="s">
        <v>209</v>
      </c>
      <c r="B25" s="8" t="s">
        <v>251</v>
      </c>
      <c r="C25" s="8" t="s">
        <v>4</v>
      </c>
      <c r="D25" s="8" t="s">
        <v>115</v>
      </c>
      <c r="E25" s="8" t="s">
        <v>4</v>
      </c>
      <c r="F25" s="11" t="s">
        <v>115</v>
      </c>
    </row>
    <row r="26" spans="1:6" x14ac:dyDescent="0.25">
      <c r="A26" s="10" t="s">
        <v>210</v>
      </c>
      <c r="B26" s="8" t="s">
        <v>255</v>
      </c>
      <c r="C26" s="8" t="s">
        <v>4</v>
      </c>
      <c r="D26" s="8" t="s">
        <v>115</v>
      </c>
      <c r="E26" s="8" t="s">
        <v>4</v>
      </c>
      <c r="F26" s="11" t="s">
        <v>115</v>
      </c>
    </row>
    <row r="27" spans="1:6" x14ac:dyDescent="0.25">
      <c r="A27" s="10" t="s">
        <v>212</v>
      </c>
      <c r="B27" s="8" t="s">
        <v>259</v>
      </c>
      <c r="C27" s="8" t="s">
        <v>4</v>
      </c>
      <c r="D27" s="8" t="s">
        <v>115</v>
      </c>
      <c r="E27" s="8" t="s">
        <v>4</v>
      </c>
      <c r="F27" s="11" t="s">
        <v>115</v>
      </c>
    </row>
    <row r="28" spans="1:6" x14ac:dyDescent="0.25">
      <c r="A28" s="10" t="s">
        <v>213</v>
      </c>
      <c r="B28" s="8" t="s">
        <v>263</v>
      </c>
      <c r="C28" s="8" t="s">
        <v>4</v>
      </c>
      <c r="D28" s="8" t="s">
        <v>115</v>
      </c>
      <c r="E28" s="8" t="s">
        <v>4</v>
      </c>
      <c r="F28" s="11" t="s">
        <v>115</v>
      </c>
    </row>
    <row r="29" spans="1:6" x14ac:dyDescent="0.25">
      <c r="A29" s="10" t="s">
        <v>214</v>
      </c>
      <c r="B29" s="8" t="s">
        <v>267</v>
      </c>
      <c r="C29" s="8" t="s">
        <v>4</v>
      </c>
      <c r="D29" s="8" t="s">
        <v>115</v>
      </c>
      <c r="E29" s="8" t="s">
        <v>4</v>
      </c>
      <c r="F29" s="11" t="s">
        <v>115</v>
      </c>
    </row>
    <row r="30" spans="1:6" x14ac:dyDescent="0.25">
      <c r="A30" s="10" t="s">
        <v>216</v>
      </c>
      <c r="B30" s="8" t="s">
        <v>271</v>
      </c>
      <c r="C30" s="8" t="s">
        <v>4</v>
      </c>
      <c r="D30" s="8" t="s">
        <v>115</v>
      </c>
      <c r="E30" s="8" t="s">
        <v>4</v>
      </c>
      <c r="F30" s="11" t="s">
        <v>115</v>
      </c>
    </row>
    <row r="31" spans="1:6" x14ac:dyDescent="0.25">
      <c r="A31" s="10" t="s">
        <v>217</v>
      </c>
      <c r="B31" s="8" t="s">
        <v>275</v>
      </c>
      <c r="C31" s="8" t="s">
        <v>4</v>
      </c>
      <c r="D31" s="8" t="s">
        <v>115</v>
      </c>
      <c r="E31" s="8" t="s">
        <v>4</v>
      </c>
      <c r="F31" s="11" t="s">
        <v>115</v>
      </c>
    </row>
    <row r="32" spans="1:6" x14ac:dyDescent="0.25">
      <c r="A32" s="10" t="s">
        <v>218</v>
      </c>
      <c r="B32" s="8" t="s">
        <v>279</v>
      </c>
      <c r="C32" s="8" t="s">
        <v>4</v>
      </c>
      <c r="D32" s="8" t="s">
        <v>115</v>
      </c>
      <c r="E32" s="8" t="s">
        <v>4</v>
      </c>
      <c r="F32" s="11" t="s">
        <v>115</v>
      </c>
    </row>
    <row r="33" spans="1:6" x14ac:dyDescent="0.25">
      <c r="A33" s="10" t="s">
        <v>220</v>
      </c>
      <c r="B33" s="8" t="s">
        <v>283</v>
      </c>
      <c r="C33" s="8" t="s">
        <v>4</v>
      </c>
      <c r="D33" s="8" t="s">
        <v>115</v>
      </c>
      <c r="E33" s="8" t="s">
        <v>4</v>
      </c>
      <c r="F33" s="11" t="s">
        <v>115</v>
      </c>
    </row>
    <row r="34" spans="1:6" x14ac:dyDescent="0.25">
      <c r="A34" s="10" t="s">
        <v>221</v>
      </c>
      <c r="B34" s="8" t="s">
        <v>287</v>
      </c>
      <c r="C34" s="8" t="s">
        <v>4</v>
      </c>
      <c r="D34" s="8" t="s">
        <v>115</v>
      </c>
      <c r="E34" s="8" t="s">
        <v>4</v>
      </c>
      <c r="F34" s="11" t="s">
        <v>115</v>
      </c>
    </row>
    <row r="35" spans="1:6" x14ac:dyDescent="0.25">
      <c r="A35" s="10" t="s">
        <v>222</v>
      </c>
      <c r="B35" s="8" t="s">
        <v>291</v>
      </c>
      <c r="C35" s="8" t="s">
        <v>6</v>
      </c>
      <c r="D35" s="8" t="s">
        <v>117</v>
      </c>
      <c r="E35" s="8" t="s">
        <v>6</v>
      </c>
      <c r="F35" s="11" t="s">
        <v>117</v>
      </c>
    </row>
    <row r="36" spans="1:6" x14ac:dyDescent="0.25">
      <c r="A36" s="10" t="s">
        <v>224</v>
      </c>
      <c r="B36" s="8" t="s">
        <v>295</v>
      </c>
      <c r="C36" s="8" t="s">
        <v>0</v>
      </c>
      <c r="D36" s="8" t="s">
        <v>111</v>
      </c>
      <c r="E36" s="8" t="s">
        <v>0</v>
      </c>
      <c r="F36" s="11" t="s">
        <v>111</v>
      </c>
    </row>
    <row r="37" spans="1:6" x14ac:dyDescent="0.25">
      <c r="A37" s="10" t="s">
        <v>225</v>
      </c>
      <c r="B37" s="8" t="s">
        <v>299</v>
      </c>
      <c r="C37" s="8" t="s">
        <v>0</v>
      </c>
      <c r="D37" s="8" t="s">
        <v>111</v>
      </c>
      <c r="E37" s="8" t="s">
        <v>0</v>
      </c>
      <c r="F37" s="11" t="s">
        <v>111</v>
      </c>
    </row>
    <row r="38" spans="1:6" x14ac:dyDescent="0.25">
      <c r="A38" s="10" t="s">
        <v>226</v>
      </c>
      <c r="B38" s="8" t="s">
        <v>303</v>
      </c>
      <c r="C38" s="8" t="s">
        <v>0</v>
      </c>
      <c r="D38" s="8" t="s">
        <v>111</v>
      </c>
      <c r="E38" s="8" t="s">
        <v>0</v>
      </c>
      <c r="F38" s="11" t="s">
        <v>111</v>
      </c>
    </row>
    <row r="39" spans="1:6" x14ac:dyDescent="0.25">
      <c r="A39" s="10" t="s">
        <v>228</v>
      </c>
      <c r="B39" s="8" t="s">
        <v>307</v>
      </c>
      <c r="C39" s="8" t="s">
        <v>6</v>
      </c>
      <c r="D39" s="8" t="s">
        <v>117</v>
      </c>
      <c r="E39" s="8" t="s">
        <v>6</v>
      </c>
      <c r="F39" s="11" t="s">
        <v>117</v>
      </c>
    </row>
    <row r="40" spans="1:6" x14ac:dyDescent="0.25">
      <c r="A40" s="10" t="s">
        <v>229</v>
      </c>
      <c r="B40" s="8" t="s">
        <v>311</v>
      </c>
      <c r="C40" s="8" t="s">
        <v>2</v>
      </c>
      <c r="D40" s="8" t="s">
        <v>113</v>
      </c>
      <c r="E40" s="8" t="s">
        <v>2</v>
      </c>
      <c r="F40" s="11" t="s">
        <v>113</v>
      </c>
    </row>
    <row r="41" spans="1:6" x14ac:dyDescent="0.25">
      <c r="A41" s="10" t="s">
        <v>230</v>
      </c>
      <c r="B41" s="8" t="s">
        <v>315</v>
      </c>
      <c r="C41" s="8" t="s">
        <v>2</v>
      </c>
      <c r="D41" s="8" t="s">
        <v>113</v>
      </c>
      <c r="E41" s="8" t="s">
        <v>2</v>
      </c>
      <c r="F41" s="11" t="s">
        <v>113</v>
      </c>
    </row>
    <row r="42" spans="1:6" x14ac:dyDescent="0.25">
      <c r="A42" s="10" t="s">
        <v>232</v>
      </c>
      <c r="B42" s="8" t="s">
        <v>319</v>
      </c>
      <c r="C42" s="8" t="s">
        <v>2</v>
      </c>
      <c r="D42" s="8" t="s">
        <v>113</v>
      </c>
      <c r="E42" s="8" t="s">
        <v>2</v>
      </c>
      <c r="F42" s="11" t="s">
        <v>113</v>
      </c>
    </row>
    <row r="43" spans="1:6" x14ac:dyDescent="0.25">
      <c r="A43" s="10" t="s">
        <v>233</v>
      </c>
      <c r="B43" s="8" t="s">
        <v>323</v>
      </c>
      <c r="C43" s="8" t="s">
        <v>7</v>
      </c>
      <c r="D43" s="8" t="s">
        <v>118</v>
      </c>
      <c r="E43" s="8" t="s">
        <v>7</v>
      </c>
      <c r="F43" s="11" t="s">
        <v>118</v>
      </c>
    </row>
    <row r="44" spans="1:6" x14ac:dyDescent="0.25">
      <c r="A44" s="10" t="s">
        <v>234</v>
      </c>
      <c r="B44" s="8" t="s">
        <v>327</v>
      </c>
      <c r="C44" s="8" t="s">
        <v>7</v>
      </c>
      <c r="D44" s="8" t="s">
        <v>118</v>
      </c>
      <c r="E44" s="8" t="s">
        <v>7</v>
      </c>
      <c r="F44" s="11" t="s">
        <v>118</v>
      </c>
    </row>
    <row r="45" spans="1:6" x14ac:dyDescent="0.25">
      <c r="A45" s="10" t="s">
        <v>236</v>
      </c>
      <c r="B45" s="8" t="s">
        <v>331</v>
      </c>
      <c r="C45" s="8" t="s">
        <v>7</v>
      </c>
      <c r="D45" s="8" t="s">
        <v>118</v>
      </c>
      <c r="E45" s="8" t="s">
        <v>7</v>
      </c>
      <c r="F45" s="11" t="s">
        <v>118</v>
      </c>
    </row>
    <row r="46" spans="1:6" x14ac:dyDescent="0.25">
      <c r="A46" s="10" t="s">
        <v>237</v>
      </c>
      <c r="B46" s="8" t="s">
        <v>336</v>
      </c>
      <c r="C46" s="8" t="s">
        <v>0</v>
      </c>
      <c r="D46" s="8" t="s">
        <v>111</v>
      </c>
      <c r="E46" s="8" t="s">
        <v>0</v>
      </c>
      <c r="F46" s="11" t="s">
        <v>111</v>
      </c>
    </row>
    <row r="47" spans="1:6" x14ac:dyDescent="0.25">
      <c r="A47" s="10" t="s">
        <v>238</v>
      </c>
      <c r="B47" s="8" t="s">
        <v>335</v>
      </c>
      <c r="C47" s="8" t="s">
        <v>0</v>
      </c>
      <c r="D47" s="8" t="s">
        <v>111</v>
      </c>
      <c r="E47" s="8" t="s">
        <v>0</v>
      </c>
      <c r="F47" s="11" t="s">
        <v>111</v>
      </c>
    </row>
    <row r="48" spans="1:6" x14ac:dyDescent="0.25">
      <c r="A48" s="10" t="s">
        <v>240</v>
      </c>
      <c r="B48" s="8" t="s">
        <v>343</v>
      </c>
      <c r="C48" s="8" t="s">
        <v>3</v>
      </c>
      <c r="D48" s="8" t="s">
        <v>114</v>
      </c>
      <c r="E48" s="8" t="s">
        <v>3</v>
      </c>
      <c r="F48" s="11" t="s">
        <v>114</v>
      </c>
    </row>
    <row r="49" spans="1:6" x14ac:dyDescent="0.25">
      <c r="A49" s="10" t="s">
        <v>241</v>
      </c>
      <c r="B49" s="8" t="s">
        <v>347</v>
      </c>
      <c r="C49" s="8" t="s">
        <v>5</v>
      </c>
      <c r="D49" s="8" t="s">
        <v>116</v>
      </c>
      <c r="E49" s="8" t="s">
        <v>5</v>
      </c>
      <c r="F49" s="11" t="s">
        <v>116</v>
      </c>
    </row>
    <row r="50" spans="1:6" x14ac:dyDescent="0.25">
      <c r="A50" s="10" t="s">
        <v>242</v>
      </c>
      <c r="B50" s="8" t="s">
        <v>351</v>
      </c>
      <c r="C50" s="8" t="s">
        <v>5</v>
      </c>
      <c r="D50" s="8" t="s">
        <v>116</v>
      </c>
      <c r="E50" s="8" t="s">
        <v>5</v>
      </c>
      <c r="F50" s="11" t="s">
        <v>116</v>
      </c>
    </row>
    <row r="51" spans="1:6" x14ac:dyDescent="0.25">
      <c r="A51" s="10" t="s">
        <v>244</v>
      </c>
      <c r="B51" s="8" t="s">
        <v>355</v>
      </c>
      <c r="C51" s="8" t="s">
        <v>5</v>
      </c>
      <c r="D51" s="8" t="s">
        <v>116</v>
      </c>
      <c r="E51" s="8" t="s">
        <v>5</v>
      </c>
      <c r="F51" s="11" t="s">
        <v>116</v>
      </c>
    </row>
    <row r="52" spans="1:6" x14ac:dyDescent="0.25">
      <c r="A52" s="10" t="s">
        <v>245</v>
      </c>
      <c r="B52" s="8" t="s">
        <v>359</v>
      </c>
      <c r="C52" s="8" t="s">
        <v>5</v>
      </c>
      <c r="D52" s="8" t="s">
        <v>116</v>
      </c>
      <c r="E52" s="8" t="s">
        <v>5</v>
      </c>
      <c r="F52" s="11" t="s">
        <v>116</v>
      </c>
    </row>
    <row r="53" spans="1:6" x14ac:dyDescent="0.25">
      <c r="A53" s="10" t="s">
        <v>246</v>
      </c>
      <c r="B53" s="8" t="s">
        <v>363</v>
      </c>
      <c r="C53" s="8" t="s">
        <v>5</v>
      </c>
      <c r="D53" s="8" t="s">
        <v>116</v>
      </c>
      <c r="E53" s="8" t="s">
        <v>5</v>
      </c>
      <c r="F53" s="11" t="s">
        <v>116</v>
      </c>
    </row>
    <row r="54" spans="1:6" x14ac:dyDescent="0.25">
      <c r="A54" s="10" t="s">
        <v>248</v>
      </c>
      <c r="B54" s="8" t="s">
        <v>367</v>
      </c>
      <c r="C54" s="8" t="s">
        <v>5</v>
      </c>
      <c r="D54" s="8" t="s">
        <v>116</v>
      </c>
      <c r="E54" s="8" t="s">
        <v>5</v>
      </c>
      <c r="F54" s="11" t="s">
        <v>116</v>
      </c>
    </row>
    <row r="55" spans="1:6" x14ac:dyDescent="0.25">
      <c r="A55" s="10" t="s">
        <v>249</v>
      </c>
      <c r="B55" s="8" t="s">
        <v>371</v>
      </c>
      <c r="C55" s="8" t="s">
        <v>5</v>
      </c>
      <c r="D55" s="8" t="s">
        <v>116</v>
      </c>
      <c r="E55" s="8" t="s">
        <v>5</v>
      </c>
      <c r="F55" s="11" t="s">
        <v>116</v>
      </c>
    </row>
    <row r="56" spans="1:6" x14ac:dyDescent="0.25">
      <c r="A56" s="10" t="s">
        <v>250</v>
      </c>
      <c r="B56" s="8" t="s">
        <v>375</v>
      </c>
      <c r="C56" s="8" t="s">
        <v>5</v>
      </c>
      <c r="D56" s="8" t="s">
        <v>116</v>
      </c>
      <c r="E56" s="8" t="s">
        <v>5</v>
      </c>
      <c r="F56" s="11" t="s">
        <v>116</v>
      </c>
    </row>
    <row r="57" spans="1:6" x14ac:dyDescent="0.25">
      <c r="A57" s="10" t="s">
        <v>252</v>
      </c>
      <c r="B57" s="8" t="s">
        <v>379</v>
      </c>
      <c r="C57" s="8" t="s">
        <v>4</v>
      </c>
      <c r="D57" s="8" t="s">
        <v>115</v>
      </c>
      <c r="E57" s="8" t="s">
        <v>4</v>
      </c>
      <c r="F57" s="11" t="s">
        <v>115</v>
      </c>
    </row>
    <row r="58" spans="1:6" x14ac:dyDescent="0.25">
      <c r="A58" s="10" t="s">
        <v>253</v>
      </c>
      <c r="B58" s="8" t="s">
        <v>383</v>
      </c>
      <c r="C58" s="8" t="s">
        <v>4</v>
      </c>
      <c r="D58" s="8" t="s">
        <v>115</v>
      </c>
      <c r="E58" s="8" t="s">
        <v>4</v>
      </c>
      <c r="F58" s="11" t="s">
        <v>115</v>
      </c>
    </row>
    <row r="59" spans="1:6" x14ac:dyDescent="0.25">
      <c r="A59" s="10" t="s">
        <v>254</v>
      </c>
      <c r="B59" s="8" t="s">
        <v>387</v>
      </c>
      <c r="C59" s="8" t="s">
        <v>4</v>
      </c>
      <c r="D59" s="8" t="s">
        <v>115</v>
      </c>
      <c r="E59" s="8" t="s">
        <v>4</v>
      </c>
      <c r="F59" s="11" t="s">
        <v>115</v>
      </c>
    </row>
    <row r="60" spans="1:6" x14ac:dyDescent="0.25">
      <c r="A60" s="10" t="s">
        <v>256</v>
      </c>
      <c r="B60" s="8" t="s">
        <v>391</v>
      </c>
      <c r="C60" s="8" t="s">
        <v>4</v>
      </c>
      <c r="D60" s="8" t="s">
        <v>115</v>
      </c>
      <c r="E60" s="8" t="s">
        <v>4</v>
      </c>
      <c r="F60" s="11" t="s">
        <v>115</v>
      </c>
    </row>
    <row r="61" spans="1:6" x14ac:dyDescent="0.25">
      <c r="A61" s="10" t="s">
        <v>257</v>
      </c>
      <c r="B61" s="8" t="s">
        <v>395</v>
      </c>
      <c r="C61" s="8" t="s">
        <v>5</v>
      </c>
      <c r="D61" s="8" t="s">
        <v>116</v>
      </c>
      <c r="E61" s="8" t="s">
        <v>5</v>
      </c>
      <c r="F61" s="11" t="s">
        <v>116</v>
      </c>
    </row>
    <row r="62" spans="1:6" x14ac:dyDescent="0.25">
      <c r="A62" s="10" t="s">
        <v>258</v>
      </c>
      <c r="B62" s="8" t="s">
        <v>399</v>
      </c>
      <c r="C62" s="8" t="s">
        <v>5</v>
      </c>
      <c r="D62" s="8" t="s">
        <v>116</v>
      </c>
      <c r="E62" s="8" t="s">
        <v>5</v>
      </c>
      <c r="F62" s="11" t="s">
        <v>116</v>
      </c>
    </row>
    <row r="63" spans="1:6" x14ac:dyDescent="0.25">
      <c r="A63" s="10" t="s">
        <v>260</v>
      </c>
      <c r="B63" s="8" t="s">
        <v>403</v>
      </c>
      <c r="C63" s="8" t="s">
        <v>5</v>
      </c>
      <c r="D63" s="8" t="s">
        <v>116</v>
      </c>
      <c r="E63" s="8" t="s">
        <v>5</v>
      </c>
      <c r="F63" s="11" t="s">
        <v>116</v>
      </c>
    </row>
    <row r="64" spans="1:6" x14ac:dyDescent="0.25">
      <c r="A64" s="10" t="s">
        <v>261</v>
      </c>
      <c r="B64" s="8" t="s">
        <v>407</v>
      </c>
      <c r="C64" s="8" t="s">
        <v>9</v>
      </c>
      <c r="D64" s="8" t="s">
        <v>120</v>
      </c>
      <c r="E64" s="8" t="s">
        <v>9</v>
      </c>
      <c r="F64" s="11" t="s">
        <v>120</v>
      </c>
    </row>
    <row r="65" spans="1:6" x14ac:dyDescent="0.25">
      <c r="A65" s="10" t="s">
        <v>262</v>
      </c>
      <c r="B65" s="8" t="s">
        <v>411</v>
      </c>
      <c r="C65" s="8" t="s">
        <v>9</v>
      </c>
      <c r="D65" s="8" t="s">
        <v>120</v>
      </c>
      <c r="E65" s="8" t="s">
        <v>9</v>
      </c>
      <c r="F65" s="11" t="s">
        <v>120</v>
      </c>
    </row>
    <row r="66" spans="1:6" x14ac:dyDescent="0.25">
      <c r="A66" s="10" t="s">
        <v>264</v>
      </c>
      <c r="B66" s="8" t="s">
        <v>414</v>
      </c>
      <c r="C66" s="8" t="s">
        <v>9</v>
      </c>
      <c r="D66" s="8" t="s">
        <v>120</v>
      </c>
      <c r="E66" s="8" t="s">
        <v>9</v>
      </c>
      <c r="F66" s="11" t="s">
        <v>120</v>
      </c>
    </row>
    <row r="67" spans="1:6" x14ac:dyDescent="0.25">
      <c r="A67" s="10" t="s">
        <v>265</v>
      </c>
      <c r="B67" s="8" t="s">
        <v>418</v>
      </c>
      <c r="C67" s="8" t="s">
        <v>9</v>
      </c>
      <c r="D67" s="8" t="s">
        <v>120</v>
      </c>
      <c r="E67" s="8" t="s">
        <v>9</v>
      </c>
      <c r="F67" s="11" t="s">
        <v>120</v>
      </c>
    </row>
    <row r="68" spans="1:6" x14ac:dyDescent="0.25">
      <c r="A68" s="10" t="s">
        <v>266</v>
      </c>
      <c r="B68" s="8" t="s">
        <v>421</v>
      </c>
      <c r="C68" s="8" t="s">
        <v>9</v>
      </c>
      <c r="D68" s="8" t="s">
        <v>120</v>
      </c>
      <c r="E68" s="8" t="s">
        <v>9</v>
      </c>
      <c r="F68" s="11" t="s">
        <v>120</v>
      </c>
    </row>
    <row r="69" spans="1:6" x14ac:dyDescent="0.25">
      <c r="A69" s="10" t="s">
        <v>268</v>
      </c>
      <c r="B69" s="8" t="s">
        <v>425</v>
      </c>
      <c r="C69" s="8" t="s">
        <v>9</v>
      </c>
      <c r="D69" s="8" t="s">
        <v>120</v>
      </c>
      <c r="E69" s="8" t="s">
        <v>9</v>
      </c>
      <c r="F69" s="11" t="s">
        <v>120</v>
      </c>
    </row>
    <row r="70" spans="1:6" x14ac:dyDescent="0.25">
      <c r="A70" s="10" t="s">
        <v>269</v>
      </c>
      <c r="B70" s="8" t="s">
        <v>429</v>
      </c>
      <c r="C70" s="8" t="s">
        <v>9</v>
      </c>
      <c r="D70" s="8" t="s">
        <v>120</v>
      </c>
      <c r="E70" s="8" t="s">
        <v>9</v>
      </c>
      <c r="F70" s="11" t="s">
        <v>120</v>
      </c>
    </row>
    <row r="71" spans="1:6" x14ac:dyDescent="0.25">
      <c r="A71" s="10" t="s">
        <v>270</v>
      </c>
      <c r="B71" s="8" t="s">
        <v>433</v>
      </c>
      <c r="C71" s="8" t="s">
        <v>9</v>
      </c>
      <c r="D71" s="8" t="s">
        <v>120</v>
      </c>
      <c r="E71" s="8" t="s">
        <v>9</v>
      </c>
      <c r="F71" s="11" t="s">
        <v>120</v>
      </c>
    </row>
    <row r="72" spans="1:6" x14ac:dyDescent="0.25">
      <c r="A72" s="10" t="s">
        <v>272</v>
      </c>
      <c r="B72" s="8" t="s">
        <v>437</v>
      </c>
      <c r="C72" s="8" t="s">
        <v>9</v>
      </c>
      <c r="D72" s="8" t="s">
        <v>120</v>
      </c>
      <c r="E72" s="8" t="s">
        <v>9</v>
      </c>
      <c r="F72" s="11" t="s">
        <v>120</v>
      </c>
    </row>
    <row r="73" spans="1:6" x14ac:dyDescent="0.25">
      <c r="A73" s="10" t="s">
        <v>273</v>
      </c>
      <c r="B73" s="8" t="s">
        <v>441</v>
      </c>
      <c r="C73" s="8" t="s">
        <v>10</v>
      </c>
      <c r="D73" s="8" t="s">
        <v>121</v>
      </c>
      <c r="E73" s="8" t="s">
        <v>10</v>
      </c>
      <c r="F73" s="11" t="s">
        <v>121</v>
      </c>
    </row>
    <row r="74" spans="1:6" x14ac:dyDescent="0.25">
      <c r="A74" s="10" t="s">
        <v>274</v>
      </c>
      <c r="B74" s="8" t="s">
        <v>445</v>
      </c>
      <c r="C74" s="8" t="s">
        <v>10</v>
      </c>
      <c r="D74" s="8" t="s">
        <v>121</v>
      </c>
      <c r="E74" s="8" t="s">
        <v>10</v>
      </c>
      <c r="F74" s="11" t="s">
        <v>121</v>
      </c>
    </row>
    <row r="75" spans="1:6" x14ac:dyDescent="0.25">
      <c r="A75" s="10" t="s">
        <v>276</v>
      </c>
      <c r="B75" s="8" t="s">
        <v>449</v>
      </c>
      <c r="C75" s="8" t="s">
        <v>11</v>
      </c>
      <c r="D75" s="8" t="s">
        <v>122</v>
      </c>
      <c r="E75" s="8" t="s">
        <v>11</v>
      </c>
      <c r="F75" s="11" t="s">
        <v>122</v>
      </c>
    </row>
    <row r="76" spans="1:6" x14ac:dyDescent="0.25">
      <c r="A76" s="10" t="s">
        <v>277</v>
      </c>
      <c r="B76" s="8" t="s">
        <v>453</v>
      </c>
      <c r="C76" s="8" t="s">
        <v>11</v>
      </c>
      <c r="D76" s="8" t="s">
        <v>122</v>
      </c>
      <c r="E76" s="8" t="s">
        <v>11</v>
      </c>
      <c r="F76" s="11" t="s">
        <v>122</v>
      </c>
    </row>
    <row r="77" spans="1:6" x14ac:dyDescent="0.25">
      <c r="A77" s="10" t="s">
        <v>278</v>
      </c>
      <c r="B77" s="8" t="s">
        <v>457</v>
      </c>
      <c r="C77" s="8" t="s">
        <v>11</v>
      </c>
      <c r="D77" s="8" t="s">
        <v>122</v>
      </c>
      <c r="E77" s="8" t="s">
        <v>11</v>
      </c>
      <c r="F77" s="11" t="s">
        <v>122</v>
      </c>
    </row>
    <row r="78" spans="1:6" x14ac:dyDescent="0.25">
      <c r="A78" s="10" t="s">
        <v>280</v>
      </c>
      <c r="B78" s="8" t="s">
        <v>461</v>
      </c>
      <c r="C78" s="8" t="s">
        <v>11</v>
      </c>
      <c r="D78" s="8" t="s">
        <v>122</v>
      </c>
      <c r="E78" s="8" t="s">
        <v>11</v>
      </c>
      <c r="F78" s="11" t="s">
        <v>122</v>
      </c>
    </row>
    <row r="79" spans="1:6" x14ac:dyDescent="0.25">
      <c r="A79" s="10" t="s">
        <v>281</v>
      </c>
      <c r="B79" s="8" t="s">
        <v>465</v>
      </c>
      <c r="C79" s="8" t="s">
        <v>11</v>
      </c>
      <c r="D79" s="8" t="s">
        <v>122</v>
      </c>
      <c r="E79" s="8" t="s">
        <v>11</v>
      </c>
      <c r="F79" s="11" t="s">
        <v>122</v>
      </c>
    </row>
    <row r="80" spans="1:6" x14ac:dyDescent="0.25">
      <c r="A80" s="10" t="s">
        <v>282</v>
      </c>
      <c r="B80" s="8" t="s">
        <v>469</v>
      </c>
      <c r="C80" s="8" t="s">
        <v>11</v>
      </c>
      <c r="D80" s="8" t="s">
        <v>122</v>
      </c>
      <c r="E80" s="8" t="s">
        <v>11</v>
      </c>
      <c r="F80" s="11" t="s">
        <v>122</v>
      </c>
    </row>
    <row r="81" spans="1:6" x14ac:dyDescent="0.25">
      <c r="A81" s="10" t="s">
        <v>284</v>
      </c>
      <c r="B81" s="8" t="s">
        <v>473</v>
      </c>
      <c r="C81" s="8" t="s">
        <v>11</v>
      </c>
      <c r="D81" s="8" t="s">
        <v>122</v>
      </c>
      <c r="E81" s="8" t="s">
        <v>11</v>
      </c>
      <c r="F81" s="11" t="s">
        <v>122</v>
      </c>
    </row>
    <row r="82" spans="1:6" x14ac:dyDescent="0.25">
      <c r="A82" s="10" t="s">
        <v>285</v>
      </c>
      <c r="B82" s="8" t="s">
        <v>477</v>
      </c>
      <c r="C82" s="8" t="s">
        <v>11</v>
      </c>
      <c r="D82" s="8" t="s">
        <v>122</v>
      </c>
      <c r="E82" s="8" t="s">
        <v>11</v>
      </c>
      <c r="F82" s="11" t="s">
        <v>122</v>
      </c>
    </row>
    <row r="83" spans="1:6" x14ac:dyDescent="0.25">
      <c r="A83" s="10" t="s">
        <v>481</v>
      </c>
      <c r="B83" s="8" t="s">
        <v>482</v>
      </c>
      <c r="C83" s="8" t="s">
        <v>12</v>
      </c>
      <c r="D83" s="8" t="s">
        <v>123</v>
      </c>
      <c r="E83" s="8" t="s">
        <v>12</v>
      </c>
      <c r="F83" s="11" t="s">
        <v>123</v>
      </c>
    </row>
    <row r="84" spans="1:6" x14ac:dyDescent="0.25">
      <c r="A84" s="10" t="s">
        <v>288</v>
      </c>
      <c r="B84" s="8" t="s">
        <v>486</v>
      </c>
      <c r="C84" s="8" t="s">
        <v>13</v>
      </c>
      <c r="D84" s="8" t="s">
        <v>124</v>
      </c>
      <c r="E84" s="8" t="s">
        <v>13</v>
      </c>
      <c r="F84" s="11" t="s">
        <v>124</v>
      </c>
    </row>
    <row r="85" spans="1:6" x14ac:dyDescent="0.25">
      <c r="A85" s="10" t="s">
        <v>289</v>
      </c>
      <c r="B85" s="8" t="s">
        <v>490</v>
      </c>
      <c r="C85" s="8" t="s">
        <v>13</v>
      </c>
      <c r="D85" s="8" t="s">
        <v>124</v>
      </c>
      <c r="E85" s="8" t="s">
        <v>13</v>
      </c>
      <c r="F85" s="11" t="s">
        <v>124</v>
      </c>
    </row>
    <row r="86" spans="1:6" x14ac:dyDescent="0.25">
      <c r="A86" s="10" t="s">
        <v>290</v>
      </c>
      <c r="B86" s="8" t="s">
        <v>494</v>
      </c>
      <c r="C86" s="8" t="s">
        <v>14</v>
      </c>
      <c r="D86" s="8" t="s">
        <v>125</v>
      </c>
      <c r="E86" s="8" t="s">
        <v>14</v>
      </c>
      <c r="F86" s="11" t="s">
        <v>125</v>
      </c>
    </row>
    <row r="87" spans="1:6" x14ac:dyDescent="0.25">
      <c r="A87" s="10" t="s">
        <v>292</v>
      </c>
      <c r="B87" s="8" t="s">
        <v>498</v>
      </c>
      <c r="C87" s="8" t="s">
        <v>15</v>
      </c>
      <c r="D87" s="8" t="s">
        <v>126</v>
      </c>
      <c r="E87" s="8" t="s">
        <v>15</v>
      </c>
      <c r="F87" s="11" t="s">
        <v>126</v>
      </c>
    </row>
    <row r="88" spans="1:6" x14ac:dyDescent="0.25">
      <c r="A88" s="10" t="s">
        <v>293</v>
      </c>
      <c r="B88" s="8" t="s">
        <v>502</v>
      </c>
      <c r="C88" s="8" t="s">
        <v>15</v>
      </c>
      <c r="D88" s="8" t="s">
        <v>126</v>
      </c>
      <c r="E88" s="8" t="s">
        <v>15</v>
      </c>
      <c r="F88" s="11" t="s">
        <v>126</v>
      </c>
    </row>
    <row r="89" spans="1:6" x14ac:dyDescent="0.25">
      <c r="A89" s="10" t="s">
        <v>294</v>
      </c>
      <c r="B89" s="8" t="s">
        <v>506</v>
      </c>
      <c r="C89" s="8" t="s">
        <v>55</v>
      </c>
      <c r="D89" s="8" t="s">
        <v>166</v>
      </c>
      <c r="E89" s="8" t="s">
        <v>55</v>
      </c>
      <c r="F89" s="11" t="s">
        <v>166</v>
      </c>
    </row>
    <row r="90" spans="1:6" x14ac:dyDescent="0.25">
      <c r="A90" s="10" t="s">
        <v>296</v>
      </c>
      <c r="B90" s="8" t="s">
        <v>511</v>
      </c>
      <c r="C90" s="8" t="s">
        <v>55</v>
      </c>
      <c r="D90" s="8" t="s">
        <v>166</v>
      </c>
      <c r="E90" s="8" t="s">
        <v>55</v>
      </c>
      <c r="F90" s="11" t="s">
        <v>166</v>
      </c>
    </row>
    <row r="91" spans="1:6" x14ac:dyDescent="0.25">
      <c r="A91" s="10" t="s">
        <v>297</v>
      </c>
      <c r="B91" s="8" t="s">
        <v>515</v>
      </c>
      <c r="C91" s="8" t="s">
        <v>56</v>
      </c>
      <c r="D91" s="8" t="s">
        <v>167</v>
      </c>
      <c r="E91" s="8" t="s">
        <v>56</v>
      </c>
      <c r="F91" s="11" t="s">
        <v>167</v>
      </c>
    </row>
    <row r="92" spans="1:6" x14ac:dyDescent="0.25">
      <c r="A92" s="10" t="s">
        <v>298</v>
      </c>
      <c r="B92" s="8" t="s">
        <v>519</v>
      </c>
      <c r="C92" s="8" t="s">
        <v>56</v>
      </c>
      <c r="D92" s="8" t="s">
        <v>167</v>
      </c>
      <c r="E92" s="8" t="s">
        <v>56</v>
      </c>
      <c r="F92" s="11" t="s">
        <v>167</v>
      </c>
    </row>
    <row r="93" spans="1:6" x14ac:dyDescent="0.25">
      <c r="A93" s="10" t="s">
        <v>300</v>
      </c>
      <c r="B93" s="8" t="s">
        <v>523</v>
      </c>
      <c r="C93" s="8" t="s">
        <v>16</v>
      </c>
      <c r="D93" s="8" t="s">
        <v>127</v>
      </c>
      <c r="E93" s="8" t="s">
        <v>16</v>
      </c>
      <c r="F93" s="11" t="s">
        <v>127</v>
      </c>
    </row>
    <row r="94" spans="1:6" x14ac:dyDescent="0.25">
      <c r="A94" s="10" t="s">
        <v>301</v>
      </c>
      <c r="B94" s="8" t="s">
        <v>527</v>
      </c>
      <c r="C94" s="8" t="s">
        <v>16</v>
      </c>
      <c r="D94" s="8" t="s">
        <v>127</v>
      </c>
      <c r="E94" s="8" t="s">
        <v>16</v>
      </c>
      <c r="F94" s="11" t="s">
        <v>127</v>
      </c>
    </row>
    <row r="95" spans="1:6" x14ac:dyDescent="0.25">
      <c r="A95" s="10" t="s">
        <v>302</v>
      </c>
      <c r="B95" s="8" t="s">
        <v>530</v>
      </c>
      <c r="C95" s="8" t="s">
        <v>16</v>
      </c>
      <c r="D95" s="8" t="s">
        <v>127</v>
      </c>
      <c r="E95" s="8" t="s">
        <v>16</v>
      </c>
      <c r="F95" s="11" t="s">
        <v>127</v>
      </c>
    </row>
    <row r="96" spans="1:6" x14ac:dyDescent="0.25">
      <c r="A96" s="10" t="s">
        <v>304</v>
      </c>
      <c r="B96" s="8" t="s">
        <v>531</v>
      </c>
      <c r="C96" s="8" t="s">
        <v>16</v>
      </c>
      <c r="D96" s="8" t="s">
        <v>127</v>
      </c>
      <c r="E96" s="8" t="s">
        <v>16</v>
      </c>
      <c r="F96" s="11" t="s">
        <v>127</v>
      </c>
    </row>
    <row r="97" spans="1:6" x14ac:dyDescent="0.25">
      <c r="A97" s="10" t="s">
        <v>305</v>
      </c>
      <c r="B97" s="8" t="s">
        <v>532</v>
      </c>
      <c r="C97" s="8" t="s">
        <v>16</v>
      </c>
      <c r="D97" s="8" t="s">
        <v>127</v>
      </c>
      <c r="E97" s="8" t="s">
        <v>16</v>
      </c>
      <c r="F97" s="11" t="s">
        <v>127</v>
      </c>
    </row>
    <row r="98" spans="1:6" x14ac:dyDescent="0.25">
      <c r="A98" s="10" t="s">
        <v>306</v>
      </c>
      <c r="B98" s="8" t="s">
        <v>533</v>
      </c>
      <c r="C98" s="8" t="s">
        <v>16</v>
      </c>
      <c r="D98" s="8" t="s">
        <v>127</v>
      </c>
      <c r="E98" s="8" t="s">
        <v>16</v>
      </c>
      <c r="F98" s="11" t="s">
        <v>127</v>
      </c>
    </row>
    <row r="99" spans="1:6" x14ac:dyDescent="0.25">
      <c r="A99" s="10" t="s">
        <v>308</v>
      </c>
      <c r="B99" s="8" t="s">
        <v>534</v>
      </c>
      <c r="C99" s="8" t="s">
        <v>16</v>
      </c>
      <c r="D99" s="8" t="s">
        <v>127</v>
      </c>
      <c r="E99" s="8" t="s">
        <v>16</v>
      </c>
      <c r="F99" s="11" t="s">
        <v>127</v>
      </c>
    </row>
    <row r="100" spans="1:6" x14ac:dyDescent="0.25">
      <c r="A100" s="10" t="s">
        <v>309</v>
      </c>
      <c r="B100" s="8" t="s">
        <v>535</v>
      </c>
      <c r="C100" s="8" t="s">
        <v>28</v>
      </c>
      <c r="D100" s="8" t="s">
        <v>139</v>
      </c>
      <c r="E100" s="8" t="s">
        <v>28</v>
      </c>
      <c r="F100" s="11" t="s">
        <v>139</v>
      </c>
    </row>
    <row r="101" spans="1:6" x14ac:dyDescent="0.25">
      <c r="A101" s="10" t="s">
        <v>310</v>
      </c>
      <c r="B101" s="8" t="s">
        <v>536</v>
      </c>
      <c r="C101" s="8" t="s">
        <v>17</v>
      </c>
      <c r="D101" s="8" t="s">
        <v>128</v>
      </c>
      <c r="E101" s="8" t="s">
        <v>17</v>
      </c>
      <c r="F101" s="11" t="s">
        <v>128</v>
      </c>
    </row>
    <row r="102" spans="1:6" x14ac:dyDescent="0.25">
      <c r="A102" s="10" t="s">
        <v>312</v>
      </c>
      <c r="B102" s="8" t="s">
        <v>537</v>
      </c>
      <c r="C102" s="8" t="s">
        <v>18</v>
      </c>
      <c r="D102" s="8" t="s">
        <v>129</v>
      </c>
      <c r="E102" s="8" t="s">
        <v>18</v>
      </c>
      <c r="F102" s="11" t="s">
        <v>129</v>
      </c>
    </row>
    <row r="103" spans="1:6" x14ac:dyDescent="0.25">
      <c r="A103" s="10" t="s">
        <v>313</v>
      </c>
      <c r="B103" s="8" t="s">
        <v>538</v>
      </c>
      <c r="C103" s="8" t="s">
        <v>17</v>
      </c>
      <c r="D103" s="8" t="s">
        <v>128</v>
      </c>
      <c r="E103" s="8" t="s">
        <v>17</v>
      </c>
      <c r="F103" s="11" t="s">
        <v>128</v>
      </c>
    </row>
    <row r="104" spans="1:6" x14ac:dyDescent="0.25">
      <c r="A104" s="10" t="s">
        <v>314</v>
      </c>
      <c r="B104" s="8" t="s">
        <v>539</v>
      </c>
      <c r="C104" s="8" t="s">
        <v>17</v>
      </c>
      <c r="D104" s="8" t="s">
        <v>128</v>
      </c>
      <c r="E104" s="8" t="s">
        <v>17</v>
      </c>
      <c r="F104" s="11" t="s">
        <v>128</v>
      </c>
    </row>
    <row r="105" spans="1:6" x14ac:dyDescent="0.25">
      <c r="A105" s="10" t="s">
        <v>316</v>
      </c>
      <c r="B105" s="8" t="s">
        <v>540</v>
      </c>
      <c r="C105" s="8" t="s">
        <v>17</v>
      </c>
      <c r="D105" s="8" t="s">
        <v>128</v>
      </c>
      <c r="E105" s="8" t="s">
        <v>17</v>
      </c>
      <c r="F105" s="11" t="s">
        <v>128</v>
      </c>
    </row>
    <row r="106" spans="1:6" x14ac:dyDescent="0.25">
      <c r="A106" s="10" t="s">
        <v>317</v>
      </c>
      <c r="B106" s="8" t="s">
        <v>541</v>
      </c>
      <c r="C106" s="8" t="s">
        <v>28</v>
      </c>
      <c r="D106" s="8" t="s">
        <v>139</v>
      </c>
      <c r="E106" s="8" t="s">
        <v>28</v>
      </c>
      <c r="F106" s="11" t="s">
        <v>139</v>
      </c>
    </row>
    <row r="107" spans="1:6" x14ac:dyDescent="0.25">
      <c r="A107" s="10" t="s">
        <v>318</v>
      </c>
      <c r="B107" s="8" t="s">
        <v>542</v>
      </c>
      <c r="C107" s="8" t="s">
        <v>28</v>
      </c>
      <c r="D107" s="8" t="s">
        <v>139</v>
      </c>
      <c r="E107" s="8" t="s">
        <v>28</v>
      </c>
      <c r="F107" s="11" t="s">
        <v>139</v>
      </c>
    </row>
    <row r="108" spans="1:6" x14ac:dyDescent="0.25">
      <c r="A108" s="10" t="s">
        <v>320</v>
      </c>
      <c r="B108" s="8" t="s">
        <v>543</v>
      </c>
      <c r="C108" s="8" t="s">
        <v>29</v>
      </c>
      <c r="D108" s="8" t="s">
        <v>140</v>
      </c>
      <c r="E108" s="8" t="s">
        <v>29</v>
      </c>
      <c r="F108" s="11" t="s">
        <v>140</v>
      </c>
    </row>
    <row r="109" spans="1:6" x14ac:dyDescent="0.25">
      <c r="A109" s="10" t="s">
        <v>321</v>
      </c>
      <c r="B109" s="8" t="s">
        <v>544</v>
      </c>
      <c r="C109" s="8" t="s">
        <v>19</v>
      </c>
      <c r="D109" s="8" t="s">
        <v>130</v>
      </c>
      <c r="E109" s="8" t="s">
        <v>19</v>
      </c>
      <c r="F109" s="11" t="s">
        <v>130</v>
      </c>
    </row>
    <row r="110" spans="1:6" x14ac:dyDescent="0.25">
      <c r="A110" s="10" t="s">
        <v>322</v>
      </c>
      <c r="B110" s="8" t="s">
        <v>545</v>
      </c>
      <c r="C110" s="8" t="s">
        <v>19</v>
      </c>
      <c r="D110" s="8" t="s">
        <v>130</v>
      </c>
      <c r="E110" s="8" t="s">
        <v>19</v>
      </c>
      <c r="F110" s="11" t="s">
        <v>130</v>
      </c>
    </row>
    <row r="111" spans="1:6" x14ac:dyDescent="0.25">
      <c r="A111" s="10" t="s">
        <v>324</v>
      </c>
      <c r="B111" s="8" t="s">
        <v>546</v>
      </c>
      <c r="C111" s="8" t="s">
        <v>19</v>
      </c>
      <c r="D111" s="8" t="s">
        <v>130</v>
      </c>
      <c r="E111" s="8" t="s">
        <v>19</v>
      </c>
      <c r="F111" s="11" t="s">
        <v>130</v>
      </c>
    </row>
    <row r="112" spans="1:6" x14ac:dyDescent="0.25">
      <c r="A112" s="10" t="s">
        <v>325</v>
      </c>
      <c r="B112" s="8" t="s">
        <v>547</v>
      </c>
      <c r="C112" s="8" t="s">
        <v>19</v>
      </c>
      <c r="D112" s="8" t="s">
        <v>130</v>
      </c>
      <c r="E112" s="8" t="s">
        <v>19</v>
      </c>
      <c r="F112" s="11" t="s">
        <v>130</v>
      </c>
    </row>
    <row r="113" spans="1:6" x14ac:dyDescent="0.25">
      <c r="A113" s="10" t="s">
        <v>326</v>
      </c>
      <c r="B113" s="8" t="s">
        <v>548</v>
      </c>
      <c r="C113" s="8" t="s">
        <v>19</v>
      </c>
      <c r="D113" s="8" t="s">
        <v>130</v>
      </c>
      <c r="E113" s="8" t="s">
        <v>19</v>
      </c>
      <c r="F113" s="11" t="s">
        <v>130</v>
      </c>
    </row>
    <row r="114" spans="1:6" x14ac:dyDescent="0.25">
      <c r="A114" s="10" t="s">
        <v>328</v>
      </c>
      <c r="B114" s="8" t="s">
        <v>549</v>
      </c>
      <c r="C114" s="8" t="s">
        <v>20</v>
      </c>
      <c r="D114" s="8" t="s">
        <v>131</v>
      </c>
      <c r="E114" s="8" t="s">
        <v>20</v>
      </c>
      <c r="F114" s="11" t="s">
        <v>131</v>
      </c>
    </row>
    <row r="115" spans="1:6" x14ac:dyDescent="0.25">
      <c r="A115" s="10" t="s">
        <v>329</v>
      </c>
      <c r="B115" s="8" t="s">
        <v>550</v>
      </c>
      <c r="C115" s="8" t="s">
        <v>20</v>
      </c>
      <c r="D115" s="8" t="s">
        <v>131</v>
      </c>
      <c r="E115" s="8" t="s">
        <v>20</v>
      </c>
      <c r="F115" s="11" t="s">
        <v>131</v>
      </c>
    </row>
    <row r="116" spans="1:6" x14ac:dyDescent="0.25">
      <c r="A116" s="10" t="s">
        <v>330</v>
      </c>
      <c r="B116" s="8" t="s">
        <v>723</v>
      </c>
      <c r="C116" s="8" t="s">
        <v>28</v>
      </c>
      <c r="D116" s="8" t="s">
        <v>139</v>
      </c>
      <c r="E116" s="8" t="s">
        <v>28</v>
      </c>
      <c r="F116" s="11" t="s">
        <v>139</v>
      </c>
    </row>
    <row r="117" spans="1:6" x14ac:dyDescent="0.25">
      <c r="A117" s="10" t="s">
        <v>332</v>
      </c>
      <c r="B117" s="8" t="s">
        <v>551</v>
      </c>
      <c r="C117" s="8" t="s">
        <v>22</v>
      </c>
      <c r="D117" s="8" t="s">
        <v>133</v>
      </c>
      <c r="E117" s="8" t="s">
        <v>22</v>
      </c>
      <c r="F117" s="11" t="s">
        <v>133</v>
      </c>
    </row>
    <row r="118" spans="1:6" x14ac:dyDescent="0.25">
      <c r="A118" s="10" t="s">
        <v>333</v>
      </c>
      <c r="B118" s="8" t="s">
        <v>552</v>
      </c>
      <c r="C118" s="8" t="s">
        <v>22</v>
      </c>
      <c r="D118" s="8" t="s">
        <v>133</v>
      </c>
      <c r="E118" s="8" t="s">
        <v>22</v>
      </c>
      <c r="F118" s="11" t="s">
        <v>133</v>
      </c>
    </row>
    <row r="119" spans="1:6" x14ac:dyDescent="0.25">
      <c r="A119" s="10" t="s">
        <v>334</v>
      </c>
      <c r="B119" s="8" t="s">
        <v>553</v>
      </c>
      <c r="C119" s="8" t="s">
        <v>22</v>
      </c>
      <c r="D119" s="8" t="s">
        <v>133</v>
      </c>
      <c r="E119" s="8" t="s">
        <v>22</v>
      </c>
      <c r="F119" s="11" t="s">
        <v>133</v>
      </c>
    </row>
    <row r="120" spans="1:6" x14ac:dyDescent="0.25">
      <c r="A120" s="10" t="s">
        <v>337</v>
      </c>
      <c r="B120" s="8" t="s">
        <v>554</v>
      </c>
      <c r="C120" s="8" t="s">
        <v>28</v>
      </c>
      <c r="D120" s="8" t="s">
        <v>139</v>
      </c>
      <c r="E120" s="8" t="s">
        <v>28</v>
      </c>
      <c r="F120" s="11" t="s">
        <v>139</v>
      </c>
    </row>
    <row r="121" spans="1:6" x14ac:dyDescent="0.25">
      <c r="A121" s="10" t="s">
        <v>338</v>
      </c>
      <c r="B121" s="8" t="s">
        <v>555</v>
      </c>
      <c r="C121" s="8" t="s">
        <v>27</v>
      </c>
      <c r="D121" s="8" t="s">
        <v>138</v>
      </c>
      <c r="E121" s="8" t="s">
        <v>27</v>
      </c>
      <c r="F121" s="11" t="s">
        <v>138</v>
      </c>
    </row>
    <row r="122" spans="1:6" x14ac:dyDescent="0.25">
      <c r="A122" s="10" t="s">
        <v>339</v>
      </c>
      <c r="B122" s="8" t="s">
        <v>556</v>
      </c>
      <c r="C122" s="8" t="s">
        <v>21</v>
      </c>
      <c r="D122" s="8" t="s">
        <v>132</v>
      </c>
      <c r="E122" s="8" t="s">
        <v>21</v>
      </c>
      <c r="F122" s="11" t="s">
        <v>132</v>
      </c>
    </row>
    <row r="123" spans="1:6" x14ac:dyDescent="0.25">
      <c r="A123" s="10" t="s">
        <v>340</v>
      </c>
      <c r="B123" s="8" t="s">
        <v>557</v>
      </c>
      <c r="C123" s="8" t="s">
        <v>23</v>
      </c>
      <c r="D123" s="8" t="s">
        <v>134</v>
      </c>
      <c r="E123" s="8" t="s">
        <v>23</v>
      </c>
      <c r="F123" s="11" t="s">
        <v>134</v>
      </c>
    </row>
    <row r="124" spans="1:6" x14ac:dyDescent="0.25">
      <c r="A124" s="10" t="s">
        <v>341</v>
      </c>
      <c r="B124" s="8" t="s">
        <v>558</v>
      </c>
      <c r="C124" s="8" t="s">
        <v>24</v>
      </c>
      <c r="D124" s="8" t="s">
        <v>135</v>
      </c>
      <c r="E124" s="8" t="s">
        <v>24</v>
      </c>
      <c r="F124" s="11" t="s">
        <v>135</v>
      </c>
    </row>
    <row r="125" spans="1:6" x14ac:dyDescent="0.25">
      <c r="A125" s="10" t="s">
        <v>342</v>
      </c>
      <c r="B125" s="8" t="s">
        <v>559</v>
      </c>
      <c r="C125" s="8" t="s">
        <v>24</v>
      </c>
      <c r="D125" s="8" t="s">
        <v>135</v>
      </c>
      <c r="E125" s="8" t="s">
        <v>24</v>
      </c>
      <c r="F125" s="11" t="s">
        <v>135</v>
      </c>
    </row>
    <row r="126" spans="1:6" x14ac:dyDescent="0.25">
      <c r="A126" s="10" t="s">
        <v>344</v>
      </c>
      <c r="B126" s="8" t="s">
        <v>560</v>
      </c>
      <c r="C126" s="8" t="s">
        <v>24</v>
      </c>
      <c r="D126" s="8" t="s">
        <v>135</v>
      </c>
      <c r="E126" s="8" t="s">
        <v>24</v>
      </c>
      <c r="F126" s="11" t="s">
        <v>135</v>
      </c>
    </row>
    <row r="127" spans="1:6" x14ac:dyDescent="0.25">
      <c r="A127" s="10" t="s">
        <v>345</v>
      </c>
      <c r="B127" s="8" t="s">
        <v>561</v>
      </c>
      <c r="C127" s="8" t="s">
        <v>25</v>
      </c>
      <c r="D127" s="8" t="s">
        <v>136</v>
      </c>
      <c r="E127" s="8" t="s">
        <v>25</v>
      </c>
      <c r="F127" s="11" t="s">
        <v>136</v>
      </c>
    </row>
    <row r="128" spans="1:6" x14ac:dyDescent="0.25">
      <c r="A128" s="10" t="s">
        <v>346</v>
      </c>
      <c r="B128" s="8" t="s">
        <v>562</v>
      </c>
      <c r="C128" s="8" t="s">
        <v>26</v>
      </c>
      <c r="D128" s="8" t="s">
        <v>137</v>
      </c>
      <c r="E128" s="8" t="s">
        <v>26</v>
      </c>
      <c r="F128" s="11" t="s">
        <v>137</v>
      </c>
    </row>
    <row r="129" spans="1:6" x14ac:dyDescent="0.25">
      <c r="A129" s="10" t="s">
        <v>348</v>
      </c>
      <c r="B129" s="8" t="s">
        <v>563</v>
      </c>
      <c r="C129" s="8" t="s">
        <v>28</v>
      </c>
      <c r="D129" s="8" t="s">
        <v>139</v>
      </c>
      <c r="E129" s="8" t="s">
        <v>28</v>
      </c>
      <c r="F129" s="11" t="s">
        <v>139</v>
      </c>
    </row>
    <row r="130" spans="1:6" x14ac:dyDescent="0.25">
      <c r="A130" s="10" t="s">
        <v>349</v>
      </c>
      <c r="B130" s="8" t="s">
        <v>564</v>
      </c>
      <c r="C130" s="8" t="s">
        <v>31</v>
      </c>
      <c r="D130" s="8" t="s">
        <v>142</v>
      </c>
      <c r="E130" s="8" t="s">
        <v>31</v>
      </c>
      <c r="F130" s="11" t="s">
        <v>142</v>
      </c>
    </row>
    <row r="131" spans="1:6" x14ac:dyDescent="0.25">
      <c r="A131" s="10" t="s">
        <v>350</v>
      </c>
      <c r="B131" s="8" t="s">
        <v>565</v>
      </c>
      <c r="C131" s="8" t="s">
        <v>31</v>
      </c>
      <c r="D131" s="8" t="s">
        <v>142</v>
      </c>
      <c r="E131" s="8" t="s">
        <v>31</v>
      </c>
      <c r="F131" s="11" t="s">
        <v>142</v>
      </c>
    </row>
    <row r="132" spans="1:6" x14ac:dyDescent="0.25">
      <c r="A132" s="10" t="s">
        <v>352</v>
      </c>
      <c r="B132" s="8" t="s">
        <v>566</v>
      </c>
      <c r="C132" s="8" t="s">
        <v>30</v>
      </c>
      <c r="D132" s="8" t="s">
        <v>141</v>
      </c>
      <c r="E132" s="8" t="s">
        <v>30</v>
      </c>
      <c r="F132" s="11" t="s">
        <v>141</v>
      </c>
    </row>
    <row r="133" spans="1:6" x14ac:dyDescent="0.25">
      <c r="A133" s="10" t="s">
        <v>353</v>
      </c>
      <c r="B133" s="8" t="s">
        <v>567</v>
      </c>
      <c r="C133" s="8" t="s">
        <v>32</v>
      </c>
      <c r="D133" s="8" t="s">
        <v>143</v>
      </c>
      <c r="E133" s="8" t="s">
        <v>32</v>
      </c>
      <c r="F133" s="11" t="s">
        <v>143</v>
      </c>
    </row>
    <row r="134" spans="1:6" x14ac:dyDescent="0.25">
      <c r="A134" s="10" t="s">
        <v>354</v>
      </c>
      <c r="B134" s="8" t="s">
        <v>568</v>
      </c>
      <c r="C134" s="8" t="s">
        <v>33</v>
      </c>
      <c r="D134" s="8" t="s">
        <v>144</v>
      </c>
      <c r="E134" s="8" t="s">
        <v>33</v>
      </c>
      <c r="F134" s="11" t="s">
        <v>144</v>
      </c>
    </row>
    <row r="135" spans="1:6" x14ac:dyDescent="0.25">
      <c r="A135" s="10" t="s">
        <v>356</v>
      </c>
      <c r="B135" s="8" t="s">
        <v>569</v>
      </c>
      <c r="C135" s="8" t="s">
        <v>33</v>
      </c>
      <c r="D135" s="8" t="s">
        <v>144</v>
      </c>
      <c r="E135" s="8" t="s">
        <v>33</v>
      </c>
      <c r="F135" s="11" t="s">
        <v>144</v>
      </c>
    </row>
    <row r="136" spans="1:6" x14ac:dyDescent="0.25">
      <c r="A136" s="10" t="s">
        <v>357</v>
      </c>
      <c r="B136" s="8" t="s">
        <v>570</v>
      </c>
      <c r="C136" s="8" t="s">
        <v>33</v>
      </c>
      <c r="D136" s="8" t="s">
        <v>144</v>
      </c>
      <c r="E136" s="8" t="s">
        <v>33</v>
      </c>
      <c r="F136" s="11" t="s">
        <v>144</v>
      </c>
    </row>
    <row r="137" spans="1:6" x14ac:dyDescent="0.25">
      <c r="A137" s="10" t="s">
        <v>358</v>
      </c>
      <c r="B137" s="8" t="s">
        <v>571</v>
      </c>
      <c r="C137" s="8" t="s">
        <v>34</v>
      </c>
      <c r="D137" s="8" t="s">
        <v>145</v>
      </c>
      <c r="E137" s="8" t="s">
        <v>34</v>
      </c>
      <c r="F137" s="11" t="s">
        <v>145</v>
      </c>
    </row>
    <row r="138" spans="1:6" x14ac:dyDescent="0.25">
      <c r="A138" s="10" t="s">
        <v>360</v>
      </c>
      <c r="B138" s="8" t="s">
        <v>572</v>
      </c>
      <c r="C138" s="8" t="s">
        <v>35</v>
      </c>
      <c r="D138" s="8" t="s">
        <v>146</v>
      </c>
      <c r="E138" s="8" t="s">
        <v>35</v>
      </c>
      <c r="F138" s="11" t="s">
        <v>146</v>
      </c>
    </row>
    <row r="139" spans="1:6" x14ac:dyDescent="0.25">
      <c r="A139" s="10" t="s">
        <v>361</v>
      </c>
      <c r="B139" s="8" t="s">
        <v>573</v>
      </c>
      <c r="C139" s="8" t="s">
        <v>35</v>
      </c>
      <c r="D139" s="8" t="s">
        <v>146</v>
      </c>
      <c r="E139" s="8" t="s">
        <v>35</v>
      </c>
      <c r="F139" s="11" t="s">
        <v>146</v>
      </c>
    </row>
    <row r="140" spans="1:6" x14ac:dyDescent="0.25">
      <c r="A140" s="10" t="s">
        <v>362</v>
      </c>
      <c r="B140" s="8" t="s">
        <v>574</v>
      </c>
      <c r="C140" s="8" t="s">
        <v>36</v>
      </c>
      <c r="D140" s="8" t="s">
        <v>147</v>
      </c>
      <c r="E140" s="8" t="s">
        <v>36</v>
      </c>
      <c r="F140" s="11" t="s">
        <v>147</v>
      </c>
    </row>
    <row r="141" spans="1:6" x14ac:dyDescent="0.25">
      <c r="A141" s="10" t="s">
        <v>364</v>
      </c>
      <c r="B141" s="8" t="s">
        <v>575</v>
      </c>
      <c r="C141" s="8" t="s">
        <v>36</v>
      </c>
      <c r="D141" s="8" t="s">
        <v>147</v>
      </c>
      <c r="E141" s="8" t="s">
        <v>36</v>
      </c>
      <c r="F141" s="11" t="s">
        <v>147</v>
      </c>
    </row>
    <row r="142" spans="1:6" x14ac:dyDescent="0.25">
      <c r="A142" s="10" t="s">
        <v>365</v>
      </c>
      <c r="B142" s="8" t="s">
        <v>576</v>
      </c>
      <c r="C142" s="8" t="s">
        <v>36</v>
      </c>
      <c r="D142" s="8" t="s">
        <v>147</v>
      </c>
      <c r="E142" s="8" t="s">
        <v>36</v>
      </c>
      <c r="F142" s="11" t="s">
        <v>147</v>
      </c>
    </row>
    <row r="143" spans="1:6" x14ac:dyDescent="0.25">
      <c r="A143" s="10" t="s">
        <v>366</v>
      </c>
      <c r="B143" s="8" t="s">
        <v>577</v>
      </c>
      <c r="C143" s="8" t="s">
        <v>36</v>
      </c>
      <c r="D143" s="8" t="s">
        <v>147</v>
      </c>
      <c r="E143" s="8" t="s">
        <v>36</v>
      </c>
      <c r="F143" s="11" t="s">
        <v>147</v>
      </c>
    </row>
    <row r="144" spans="1:6" x14ac:dyDescent="0.25">
      <c r="A144" s="10" t="s">
        <v>368</v>
      </c>
      <c r="B144" s="8" t="s">
        <v>579</v>
      </c>
      <c r="C144" s="8" t="s">
        <v>37</v>
      </c>
      <c r="D144" s="8" t="s">
        <v>148</v>
      </c>
      <c r="E144" s="8" t="s">
        <v>37</v>
      </c>
      <c r="F144" s="11" t="s">
        <v>148</v>
      </c>
    </row>
    <row r="145" spans="1:6" x14ac:dyDescent="0.25">
      <c r="A145" s="10" t="s">
        <v>369</v>
      </c>
      <c r="B145" s="8" t="s">
        <v>580</v>
      </c>
      <c r="C145" s="8" t="s">
        <v>37</v>
      </c>
      <c r="D145" s="8" t="s">
        <v>148</v>
      </c>
      <c r="E145" s="8" t="s">
        <v>37</v>
      </c>
      <c r="F145" s="11" t="s">
        <v>148</v>
      </c>
    </row>
    <row r="146" spans="1:6" x14ac:dyDescent="0.25">
      <c r="A146" s="10" t="s">
        <v>370</v>
      </c>
      <c r="B146" s="8" t="s">
        <v>581</v>
      </c>
      <c r="C146" s="8" t="s">
        <v>37</v>
      </c>
      <c r="D146" s="8" t="s">
        <v>148</v>
      </c>
      <c r="E146" s="8" t="s">
        <v>37</v>
      </c>
      <c r="F146" s="11" t="s">
        <v>148</v>
      </c>
    </row>
    <row r="147" spans="1:6" x14ac:dyDescent="0.25">
      <c r="A147" s="10" t="s">
        <v>372</v>
      </c>
      <c r="B147" s="8" t="s">
        <v>582</v>
      </c>
      <c r="C147" s="8" t="s">
        <v>38</v>
      </c>
      <c r="D147" s="8" t="s">
        <v>149</v>
      </c>
      <c r="E147" s="8" t="s">
        <v>38</v>
      </c>
      <c r="F147" s="11" t="s">
        <v>149</v>
      </c>
    </row>
    <row r="148" spans="1:6" x14ac:dyDescent="0.25">
      <c r="A148" s="10" t="s">
        <v>373</v>
      </c>
      <c r="B148" s="8" t="s">
        <v>583</v>
      </c>
      <c r="C148" s="8" t="s">
        <v>39</v>
      </c>
      <c r="D148" s="8" t="s">
        <v>150</v>
      </c>
      <c r="E148" s="8" t="s">
        <v>39</v>
      </c>
      <c r="F148" s="11" t="s">
        <v>150</v>
      </c>
    </row>
    <row r="149" spans="1:6" x14ac:dyDescent="0.25">
      <c r="A149" s="10" t="s">
        <v>374</v>
      </c>
      <c r="B149" s="8" t="s">
        <v>584</v>
      </c>
      <c r="C149" s="8" t="s">
        <v>39</v>
      </c>
      <c r="D149" s="8" t="s">
        <v>150</v>
      </c>
      <c r="E149" s="8" t="s">
        <v>39</v>
      </c>
      <c r="F149" s="11" t="s">
        <v>150</v>
      </c>
    </row>
    <row r="150" spans="1:6" x14ac:dyDescent="0.25">
      <c r="A150" s="10" t="s">
        <v>376</v>
      </c>
      <c r="B150" s="8" t="s">
        <v>585</v>
      </c>
      <c r="C150" s="8" t="s">
        <v>39</v>
      </c>
      <c r="D150" s="8" t="s">
        <v>150</v>
      </c>
      <c r="E150" s="8" t="s">
        <v>39</v>
      </c>
      <c r="F150" s="11" t="s">
        <v>150</v>
      </c>
    </row>
    <row r="151" spans="1:6" x14ac:dyDescent="0.25">
      <c r="A151" s="10" t="s">
        <v>377</v>
      </c>
      <c r="B151" s="8" t="s">
        <v>586</v>
      </c>
      <c r="C151" s="8" t="s">
        <v>39</v>
      </c>
      <c r="D151" s="8" t="s">
        <v>150</v>
      </c>
      <c r="E151" s="8" t="s">
        <v>39</v>
      </c>
      <c r="F151" s="11" t="s">
        <v>150</v>
      </c>
    </row>
    <row r="152" spans="1:6" x14ac:dyDescent="0.25">
      <c r="A152" s="10" t="s">
        <v>378</v>
      </c>
      <c r="B152" s="8" t="s">
        <v>587</v>
      </c>
      <c r="C152" s="8" t="s">
        <v>39</v>
      </c>
      <c r="D152" s="8" t="s">
        <v>150</v>
      </c>
      <c r="E152" s="8" t="s">
        <v>39</v>
      </c>
      <c r="F152" s="11" t="s">
        <v>150</v>
      </c>
    </row>
    <row r="153" spans="1:6" x14ac:dyDescent="0.25">
      <c r="A153" s="10" t="s">
        <v>380</v>
      </c>
      <c r="B153" s="8" t="s">
        <v>588</v>
      </c>
      <c r="C153" s="8" t="s">
        <v>39</v>
      </c>
      <c r="D153" s="8" t="s">
        <v>150</v>
      </c>
      <c r="E153" s="8" t="s">
        <v>39</v>
      </c>
      <c r="F153" s="11" t="s">
        <v>150</v>
      </c>
    </row>
    <row r="154" spans="1:6" x14ac:dyDescent="0.25">
      <c r="A154" s="10" t="s">
        <v>381</v>
      </c>
      <c r="B154" s="8" t="s">
        <v>589</v>
      </c>
      <c r="C154" s="8" t="s">
        <v>39</v>
      </c>
      <c r="D154" s="8" t="s">
        <v>150</v>
      </c>
      <c r="E154" s="8" t="s">
        <v>39</v>
      </c>
      <c r="F154" s="11" t="s">
        <v>150</v>
      </c>
    </row>
    <row r="155" spans="1:6" x14ac:dyDescent="0.25">
      <c r="A155" s="10" t="s">
        <v>382</v>
      </c>
      <c r="B155" s="8" t="s">
        <v>590</v>
      </c>
      <c r="C155" s="8" t="s">
        <v>40</v>
      </c>
      <c r="D155" s="8" t="s">
        <v>151</v>
      </c>
      <c r="E155" s="8" t="s">
        <v>40</v>
      </c>
      <c r="F155" s="11" t="s">
        <v>151</v>
      </c>
    </row>
    <row r="156" spans="1:6" x14ac:dyDescent="0.25">
      <c r="A156" s="10" t="s">
        <v>384</v>
      </c>
      <c r="B156" s="8" t="s">
        <v>591</v>
      </c>
      <c r="C156" s="8" t="s">
        <v>40</v>
      </c>
      <c r="D156" s="8" t="s">
        <v>151</v>
      </c>
      <c r="E156" s="8" t="s">
        <v>40</v>
      </c>
      <c r="F156" s="11" t="s">
        <v>151</v>
      </c>
    </row>
    <row r="157" spans="1:6" x14ac:dyDescent="0.25">
      <c r="A157" s="10" t="s">
        <v>385</v>
      </c>
      <c r="B157" s="8" t="s">
        <v>592</v>
      </c>
      <c r="C157" s="8" t="s">
        <v>40</v>
      </c>
      <c r="D157" s="8" t="s">
        <v>151</v>
      </c>
      <c r="E157" s="8" t="s">
        <v>40</v>
      </c>
      <c r="F157" s="11" t="s">
        <v>151</v>
      </c>
    </row>
    <row r="158" spans="1:6" x14ac:dyDescent="0.25">
      <c r="A158" s="10" t="s">
        <v>386</v>
      </c>
      <c r="B158" s="8" t="s">
        <v>594</v>
      </c>
      <c r="C158" s="8" t="s">
        <v>41</v>
      </c>
      <c r="D158" s="8" t="s">
        <v>152</v>
      </c>
      <c r="E158" s="8" t="s">
        <v>41</v>
      </c>
      <c r="F158" s="11" t="s">
        <v>152</v>
      </c>
    </row>
    <row r="159" spans="1:6" x14ac:dyDescent="0.25">
      <c r="A159" s="10" t="s">
        <v>388</v>
      </c>
      <c r="B159" s="8" t="s">
        <v>596</v>
      </c>
      <c r="C159" s="8" t="s">
        <v>42</v>
      </c>
      <c r="D159" s="8" t="s">
        <v>153</v>
      </c>
      <c r="E159" s="8" t="s">
        <v>42</v>
      </c>
      <c r="F159" s="11" t="s">
        <v>153</v>
      </c>
    </row>
    <row r="160" spans="1:6" x14ac:dyDescent="0.25">
      <c r="A160" s="10" t="s">
        <v>389</v>
      </c>
      <c r="B160" s="8" t="s">
        <v>597</v>
      </c>
      <c r="C160" s="8" t="s">
        <v>41</v>
      </c>
      <c r="D160" s="8" t="s">
        <v>152</v>
      </c>
      <c r="E160" s="8" t="s">
        <v>41</v>
      </c>
      <c r="F160" s="11" t="s">
        <v>152</v>
      </c>
    </row>
    <row r="161" spans="1:6" x14ac:dyDescent="0.25">
      <c r="A161" s="10" t="s">
        <v>390</v>
      </c>
      <c r="B161" s="8" t="s">
        <v>598</v>
      </c>
      <c r="C161" s="8" t="s">
        <v>41</v>
      </c>
      <c r="D161" s="8" t="s">
        <v>152</v>
      </c>
      <c r="E161" s="8" t="s">
        <v>41</v>
      </c>
      <c r="F161" s="11" t="s">
        <v>152</v>
      </c>
    </row>
    <row r="162" spans="1:6" x14ac:dyDescent="0.25">
      <c r="A162" s="10" t="s">
        <v>392</v>
      </c>
      <c r="B162" s="8" t="s">
        <v>599</v>
      </c>
      <c r="C162" s="8" t="s">
        <v>41</v>
      </c>
      <c r="D162" s="8" t="s">
        <v>152</v>
      </c>
      <c r="E162" s="8" t="s">
        <v>41</v>
      </c>
      <c r="F162" s="11" t="s">
        <v>152</v>
      </c>
    </row>
    <row r="163" spans="1:6" x14ac:dyDescent="0.25">
      <c r="A163" s="10" t="s">
        <v>393</v>
      </c>
      <c r="B163" s="8" t="s">
        <v>600</v>
      </c>
      <c r="C163" s="8" t="s">
        <v>41</v>
      </c>
      <c r="D163" s="8" t="s">
        <v>152</v>
      </c>
      <c r="E163" s="8" t="s">
        <v>41</v>
      </c>
      <c r="F163" s="11" t="s">
        <v>152</v>
      </c>
    </row>
    <row r="164" spans="1:6" x14ac:dyDescent="0.25">
      <c r="A164" s="10" t="s">
        <v>394</v>
      </c>
      <c r="B164" s="8" t="s">
        <v>601</v>
      </c>
      <c r="C164" s="8" t="s">
        <v>41</v>
      </c>
      <c r="D164" s="8" t="s">
        <v>152</v>
      </c>
      <c r="E164" s="8" t="s">
        <v>41</v>
      </c>
      <c r="F164" s="11" t="s">
        <v>152</v>
      </c>
    </row>
    <row r="165" spans="1:6" x14ac:dyDescent="0.25">
      <c r="A165" s="10" t="s">
        <v>396</v>
      </c>
      <c r="B165" s="8" t="s">
        <v>603</v>
      </c>
      <c r="C165" s="8" t="s">
        <v>43</v>
      </c>
      <c r="D165" s="8" t="s">
        <v>154</v>
      </c>
      <c r="E165" s="8" t="s">
        <v>43</v>
      </c>
      <c r="F165" s="11" t="s">
        <v>154</v>
      </c>
    </row>
    <row r="166" spans="1:6" x14ac:dyDescent="0.25">
      <c r="A166" s="10" t="s">
        <v>397</v>
      </c>
      <c r="B166" s="8" t="s">
        <v>605</v>
      </c>
      <c r="C166" s="8" t="s">
        <v>43</v>
      </c>
      <c r="D166" s="8" t="s">
        <v>154</v>
      </c>
      <c r="E166" s="8" t="s">
        <v>43</v>
      </c>
      <c r="F166" s="11" t="s">
        <v>154</v>
      </c>
    </row>
    <row r="167" spans="1:6" x14ac:dyDescent="0.25">
      <c r="A167" s="10" t="s">
        <v>398</v>
      </c>
      <c r="B167" s="8" t="s">
        <v>606</v>
      </c>
      <c r="C167" s="8" t="s">
        <v>44</v>
      </c>
      <c r="D167" s="8" t="s">
        <v>155</v>
      </c>
      <c r="E167" s="8" t="s">
        <v>44</v>
      </c>
      <c r="F167" s="11" t="s">
        <v>155</v>
      </c>
    </row>
    <row r="168" spans="1:6" x14ac:dyDescent="0.25">
      <c r="A168" s="10" t="s">
        <v>400</v>
      </c>
      <c r="B168" s="8" t="s">
        <v>608</v>
      </c>
      <c r="C168" s="8" t="s">
        <v>45</v>
      </c>
      <c r="D168" s="8" t="s">
        <v>156</v>
      </c>
      <c r="E168" s="8" t="s">
        <v>45</v>
      </c>
      <c r="F168" s="11" t="s">
        <v>156</v>
      </c>
    </row>
    <row r="169" spans="1:6" x14ac:dyDescent="0.25">
      <c r="A169" s="10" t="s">
        <v>401</v>
      </c>
      <c r="B169" s="8" t="s">
        <v>610</v>
      </c>
      <c r="C169" s="8" t="s">
        <v>45</v>
      </c>
      <c r="D169" s="8" t="s">
        <v>156</v>
      </c>
      <c r="E169" s="8" t="s">
        <v>45</v>
      </c>
      <c r="F169" s="11" t="s">
        <v>156</v>
      </c>
    </row>
    <row r="170" spans="1:6" x14ac:dyDescent="0.25">
      <c r="A170" s="10" t="s">
        <v>402</v>
      </c>
      <c r="B170" s="8" t="s">
        <v>611</v>
      </c>
      <c r="C170" s="8" t="s">
        <v>45</v>
      </c>
      <c r="D170" s="8" t="s">
        <v>156</v>
      </c>
      <c r="E170" s="8" t="s">
        <v>45</v>
      </c>
      <c r="F170" s="11" t="s">
        <v>156</v>
      </c>
    </row>
    <row r="171" spans="1:6" x14ac:dyDescent="0.25">
      <c r="A171" s="10" t="s">
        <v>404</v>
      </c>
      <c r="B171" s="8" t="s">
        <v>612</v>
      </c>
      <c r="C171" s="8" t="s">
        <v>46</v>
      </c>
      <c r="D171" s="8" t="s">
        <v>157</v>
      </c>
      <c r="E171" s="8" t="s">
        <v>46</v>
      </c>
      <c r="F171" s="11" t="s">
        <v>157</v>
      </c>
    </row>
    <row r="172" spans="1:6" x14ac:dyDescent="0.25">
      <c r="A172" s="10" t="s">
        <v>405</v>
      </c>
      <c r="B172" s="8" t="s">
        <v>613</v>
      </c>
      <c r="C172" s="8" t="s">
        <v>46</v>
      </c>
      <c r="D172" s="8" t="s">
        <v>157</v>
      </c>
      <c r="E172" s="8" t="s">
        <v>46</v>
      </c>
      <c r="F172" s="11" t="s">
        <v>157</v>
      </c>
    </row>
    <row r="173" spans="1:6" x14ac:dyDescent="0.25">
      <c r="A173" s="10" t="s">
        <v>406</v>
      </c>
      <c r="B173" s="8" t="s">
        <v>614</v>
      </c>
      <c r="C173" s="8" t="s">
        <v>46</v>
      </c>
      <c r="D173" s="8" t="s">
        <v>157</v>
      </c>
      <c r="E173" s="8" t="s">
        <v>46</v>
      </c>
      <c r="F173" s="11" t="s">
        <v>157</v>
      </c>
    </row>
    <row r="174" spans="1:6" x14ac:dyDescent="0.25">
      <c r="A174" s="10" t="s">
        <v>408</v>
      </c>
      <c r="B174" s="8" t="s">
        <v>616</v>
      </c>
      <c r="C174" s="8" t="s">
        <v>53</v>
      </c>
      <c r="D174" s="8" t="s">
        <v>164</v>
      </c>
      <c r="E174" s="8" t="s">
        <v>53</v>
      </c>
      <c r="F174" s="11" t="s">
        <v>164</v>
      </c>
    </row>
    <row r="175" spans="1:6" x14ac:dyDescent="0.25">
      <c r="A175" s="10" t="s">
        <v>409</v>
      </c>
      <c r="B175" s="8" t="s">
        <v>617</v>
      </c>
      <c r="C175" s="8" t="s">
        <v>54</v>
      </c>
      <c r="D175" s="8" t="s">
        <v>165</v>
      </c>
      <c r="E175" s="8" t="s">
        <v>54</v>
      </c>
      <c r="F175" s="11" t="s">
        <v>165</v>
      </c>
    </row>
    <row r="176" spans="1:6" x14ac:dyDescent="0.25">
      <c r="A176" s="10" t="s">
        <v>410</v>
      </c>
      <c r="B176" s="8" t="s">
        <v>618</v>
      </c>
      <c r="C176" s="8" t="s">
        <v>57</v>
      </c>
      <c r="D176" s="8" t="s">
        <v>168</v>
      </c>
      <c r="E176" s="8" t="s">
        <v>57</v>
      </c>
      <c r="F176" s="11" t="s">
        <v>168</v>
      </c>
    </row>
    <row r="177" spans="1:6" x14ac:dyDescent="0.25">
      <c r="A177" s="10" t="s">
        <v>412</v>
      </c>
      <c r="B177" s="8" t="s">
        <v>620</v>
      </c>
      <c r="C177" s="8" t="s">
        <v>47</v>
      </c>
      <c r="D177" s="8" t="s">
        <v>158</v>
      </c>
      <c r="E177" s="8" t="s">
        <v>47</v>
      </c>
      <c r="F177" s="11" t="s">
        <v>158</v>
      </c>
    </row>
    <row r="178" spans="1:6" x14ac:dyDescent="0.25">
      <c r="A178" s="10" t="s">
        <v>413</v>
      </c>
      <c r="B178" s="8" t="s">
        <v>622</v>
      </c>
      <c r="C178" s="8" t="s">
        <v>47</v>
      </c>
      <c r="D178" s="8" t="s">
        <v>158</v>
      </c>
      <c r="E178" s="8" t="s">
        <v>47</v>
      </c>
      <c r="F178" s="11" t="s">
        <v>158</v>
      </c>
    </row>
    <row r="179" spans="1:6" x14ac:dyDescent="0.25">
      <c r="A179" s="10" t="s">
        <v>415</v>
      </c>
      <c r="B179" s="8" t="s">
        <v>623</v>
      </c>
      <c r="C179" s="8" t="s">
        <v>47</v>
      </c>
      <c r="D179" s="8" t="s">
        <v>158</v>
      </c>
      <c r="E179" s="8" t="s">
        <v>47</v>
      </c>
      <c r="F179" s="11" t="s">
        <v>158</v>
      </c>
    </row>
    <row r="180" spans="1:6" x14ac:dyDescent="0.25">
      <c r="A180" s="10" t="s">
        <v>416</v>
      </c>
      <c r="B180" s="8" t="s">
        <v>624</v>
      </c>
      <c r="C180" s="8" t="s">
        <v>47</v>
      </c>
      <c r="D180" s="8" t="s">
        <v>158</v>
      </c>
      <c r="E180" s="8" t="s">
        <v>47</v>
      </c>
      <c r="F180" s="11" t="s">
        <v>158</v>
      </c>
    </row>
    <row r="181" spans="1:6" x14ac:dyDescent="0.25">
      <c r="A181" s="10" t="s">
        <v>417</v>
      </c>
      <c r="B181" s="8" t="s">
        <v>625</v>
      </c>
      <c r="C181" s="8" t="s">
        <v>48</v>
      </c>
      <c r="D181" s="8" t="s">
        <v>159</v>
      </c>
      <c r="E181" s="8" t="s">
        <v>48</v>
      </c>
      <c r="F181" s="11" t="s">
        <v>159</v>
      </c>
    </row>
    <row r="182" spans="1:6" x14ac:dyDescent="0.25">
      <c r="A182" s="10" t="s">
        <v>419</v>
      </c>
      <c r="B182" s="8" t="s">
        <v>626</v>
      </c>
      <c r="C182" s="8" t="s">
        <v>48</v>
      </c>
      <c r="D182" s="8" t="s">
        <v>159</v>
      </c>
      <c r="E182" s="8" t="s">
        <v>48</v>
      </c>
      <c r="F182" s="11" t="s">
        <v>159</v>
      </c>
    </row>
    <row r="183" spans="1:6" x14ac:dyDescent="0.25">
      <c r="A183" s="10" t="s">
        <v>286</v>
      </c>
      <c r="B183" s="8" t="s">
        <v>627</v>
      </c>
      <c r="C183" s="8" t="s">
        <v>48</v>
      </c>
      <c r="D183" s="8" t="s">
        <v>159</v>
      </c>
      <c r="E183" s="8" t="s">
        <v>48</v>
      </c>
      <c r="F183" s="11" t="s">
        <v>159</v>
      </c>
    </row>
    <row r="184" spans="1:6" x14ac:dyDescent="0.25">
      <c r="A184" s="10" t="s">
        <v>420</v>
      </c>
      <c r="B184" s="8" t="s">
        <v>628</v>
      </c>
      <c r="C184" s="8" t="s">
        <v>51</v>
      </c>
      <c r="D184" s="8" t="s">
        <v>162</v>
      </c>
      <c r="E184" s="8" t="s">
        <v>51</v>
      </c>
      <c r="F184" s="11" t="s">
        <v>162</v>
      </c>
    </row>
    <row r="185" spans="1:6" x14ac:dyDescent="0.25">
      <c r="A185" s="10" t="s">
        <v>422</v>
      </c>
      <c r="B185" s="8" t="s">
        <v>629</v>
      </c>
      <c r="C185" s="8" t="s">
        <v>51</v>
      </c>
      <c r="D185" s="8" t="s">
        <v>162</v>
      </c>
      <c r="E185" s="8" t="s">
        <v>51</v>
      </c>
      <c r="F185" s="11" t="s">
        <v>162</v>
      </c>
    </row>
    <row r="186" spans="1:6" x14ac:dyDescent="0.25">
      <c r="A186" s="10" t="s">
        <v>423</v>
      </c>
      <c r="B186" s="8" t="s">
        <v>630</v>
      </c>
      <c r="C186" s="8" t="s">
        <v>50</v>
      </c>
      <c r="D186" s="8" t="s">
        <v>161</v>
      </c>
      <c r="E186" s="8" t="s">
        <v>50</v>
      </c>
      <c r="F186" s="11" t="s">
        <v>161</v>
      </c>
    </row>
    <row r="187" spans="1:6" x14ac:dyDescent="0.25">
      <c r="A187" s="10" t="s">
        <v>424</v>
      </c>
      <c r="B187" s="8" t="s">
        <v>631</v>
      </c>
      <c r="C187" s="8" t="s">
        <v>49</v>
      </c>
      <c r="D187" s="8" t="s">
        <v>160</v>
      </c>
      <c r="E187" s="8" t="s">
        <v>49</v>
      </c>
      <c r="F187" s="11" t="s">
        <v>160</v>
      </c>
    </row>
    <row r="188" spans="1:6" x14ac:dyDescent="0.25">
      <c r="A188" s="10" t="s">
        <v>426</v>
      </c>
      <c r="B188" s="8" t="s">
        <v>632</v>
      </c>
      <c r="C188" s="8" t="s">
        <v>50</v>
      </c>
      <c r="D188" s="8" t="s">
        <v>161</v>
      </c>
      <c r="E188" s="8" t="s">
        <v>50</v>
      </c>
      <c r="F188" s="11" t="s">
        <v>161</v>
      </c>
    </row>
    <row r="189" spans="1:6" x14ac:dyDescent="0.25">
      <c r="A189" s="10" t="s">
        <v>427</v>
      </c>
      <c r="B189" s="8" t="s">
        <v>633</v>
      </c>
      <c r="C189" s="8" t="s">
        <v>49</v>
      </c>
      <c r="D189" s="8" t="s">
        <v>160</v>
      </c>
      <c r="E189" s="8" t="s">
        <v>49</v>
      </c>
      <c r="F189" s="11" t="s">
        <v>160</v>
      </c>
    </row>
    <row r="190" spans="1:6" x14ac:dyDescent="0.25">
      <c r="A190" s="10" t="s">
        <v>428</v>
      </c>
      <c r="B190" s="8" t="s">
        <v>634</v>
      </c>
      <c r="C190" s="8" t="s">
        <v>54</v>
      </c>
      <c r="D190" s="8" t="s">
        <v>165</v>
      </c>
      <c r="E190" s="8" t="s">
        <v>54</v>
      </c>
      <c r="F190" s="11" t="s">
        <v>165</v>
      </c>
    </row>
    <row r="191" spans="1:6" x14ac:dyDescent="0.25">
      <c r="A191" s="10" t="s">
        <v>430</v>
      </c>
      <c r="B191" s="8" t="s">
        <v>635</v>
      </c>
      <c r="C191" s="8" t="s">
        <v>52</v>
      </c>
      <c r="D191" s="8" t="s">
        <v>163</v>
      </c>
      <c r="E191" s="8" t="s">
        <v>52</v>
      </c>
      <c r="F191" s="11" t="s">
        <v>163</v>
      </c>
    </row>
    <row r="192" spans="1:6" x14ac:dyDescent="0.25">
      <c r="A192" s="10" t="s">
        <v>431</v>
      </c>
      <c r="B192" s="8" t="s">
        <v>636</v>
      </c>
      <c r="C192" s="8" t="s">
        <v>52</v>
      </c>
      <c r="D192" s="8" t="s">
        <v>163</v>
      </c>
      <c r="E192" s="8" t="s">
        <v>52</v>
      </c>
      <c r="F192" s="11" t="s">
        <v>163</v>
      </c>
    </row>
    <row r="193" spans="1:6" x14ac:dyDescent="0.25">
      <c r="A193" s="10" t="s">
        <v>432</v>
      </c>
      <c r="B193" s="8" t="s">
        <v>637</v>
      </c>
      <c r="C193" s="8" t="s">
        <v>57</v>
      </c>
      <c r="D193" s="8" t="s">
        <v>168</v>
      </c>
      <c r="E193" s="8" t="s">
        <v>57</v>
      </c>
      <c r="F193" s="11" t="s">
        <v>168</v>
      </c>
    </row>
    <row r="194" spans="1:6" x14ac:dyDescent="0.25">
      <c r="A194" s="10" t="s">
        <v>434</v>
      </c>
      <c r="B194" s="8" t="s">
        <v>638</v>
      </c>
      <c r="C194" s="8" t="s">
        <v>57</v>
      </c>
      <c r="D194" s="8" t="s">
        <v>168</v>
      </c>
      <c r="E194" s="8" t="s">
        <v>57</v>
      </c>
      <c r="F194" s="11" t="s">
        <v>168</v>
      </c>
    </row>
    <row r="195" spans="1:6" x14ac:dyDescent="0.25">
      <c r="A195" s="10" t="s">
        <v>435</v>
      </c>
      <c r="B195" s="8" t="s">
        <v>639</v>
      </c>
      <c r="C195" s="8" t="s">
        <v>57</v>
      </c>
      <c r="D195" s="8" t="s">
        <v>168</v>
      </c>
      <c r="E195" s="8" t="s">
        <v>57</v>
      </c>
      <c r="F195" s="11" t="s">
        <v>168</v>
      </c>
    </row>
    <row r="196" spans="1:6" x14ac:dyDescent="0.25">
      <c r="A196" s="10" t="s">
        <v>436</v>
      </c>
      <c r="B196" s="8" t="s">
        <v>640</v>
      </c>
      <c r="C196" s="8" t="s">
        <v>57</v>
      </c>
      <c r="D196" s="8" t="s">
        <v>168</v>
      </c>
      <c r="E196" s="8" t="s">
        <v>57</v>
      </c>
      <c r="F196" s="11" t="s">
        <v>168</v>
      </c>
    </row>
    <row r="197" spans="1:6" x14ac:dyDescent="0.25">
      <c r="A197" s="10" t="s">
        <v>438</v>
      </c>
      <c r="B197" s="8" t="s">
        <v>641</v>
      </c>
      <c r="C197" s="8" t="s">
        <v>57</v>
      </c>
      <c r="D197" s="8" t="s">
        <v>168</v>
      </c>
      <c r="E197" s="8" t="s">
        <v>57</v>
      </c>
      <c r="F197" s="11" t="s">
        <v>168</v>
      </c>
    </row>
    <row r="198" spans="1:6" x14ac:dyDescent="0.25">
      <c r="A198" s="10" t="s">
        <v>439</v>
      </c>
      <c r="B198" s="8" t="s">
        <v>642</v>
      </c>
      <c r="C198" s="8" t="s">
        <v>58</v>
      </c>
      <c r="D198" s="8" t="s">
        <v>169</v>
      </c>
      <c r="E198" s="8" t="s">
        <v>58</v>
      </c>
      <c r="F198" s="11" t="s">
        <v>169</v>
      </c>
    </row>
    <row r="199" spans="1:6" x14ac:dyDescent="0.25">
      <c r="A199" s="10" t="s">
        <v>440</v>
      </c>
      <c r="B199" s="8" t="s">
        <v>643</v>
      </c>
      <c r="C199" s="8" t="s">
        <v>61</v>
      </c>
      <c r="D199" s="8" t="s">
        <v>172</v>
      </c>
      <c r="E199" s="8" t="s">
        <v>61</v>
      </c>
      <c r="F199" s="11" t="s">
        <v>172</v>
      </c>
    </row>
    <row r="200" spans="1:6" x14ac:dyDescent="0.25">
      <c r="A200" s="10" t="s">
        <v>442</v>
      </c>
      <c r="B200" s="8" t="s">
        <v>644</v>
      </c>
      <c r="C200" s="8" t="s">
        <v>62</v>
      </c>
      <c r="D200" s="8" t="s">
        <v>173</v>
      </c>
      <c r="E200" s="8" t="s">
        <v>62</v>
      </c>
      <c r="F200" s="11" t="s">
        <v>173</v>
      </c>
    </row>
    <row r="201" spans="1:6" x14ac:dyDescent="0.25">
      <c r="A201" s="10" t="s">
        <v>443</v>
      </c>
      <c r="B201" s="8" t="s">
        <v>645</v>
      </c>
      <c r="C201" s="8" t="s">
        <v>59</v>
      </c>
      <c r="D201" s="8" t="s">
        <v>170</v>
      </c>
      <c r="E201" s="8" t="s">
        <v>59</v>
      </c>
      <c r="F201" s="11" t="s">
        <v>170</v>
      </c>
    </row>
    <row r="202" spans="1:6" x14ac:dyDescent="0.25">
      <c r="A202" s="10" t="s">
        <v>444</v>
      </c>
      <c r="B202" s="8" t="s">
        <v>646</v>
      </c>
      <c r="C202" s="8" t="s">
        <v>59</v>
      </c>
      <c r="D202" s="8" t="s">
        <v>170</v>
      </c>
      <c r="E202" s="8" t="s">
        <v>59</v>
      </c>
      <c r="F202" s="11" t="s">
        <v>170</v>
      </c>
    </row>
    <row r="203" spans="1:6" x14ac:dyDescent="0.25">
      <c r="A203" s="10" t="s">
        <v>446</v>
      </c>
      <c r="B203" s="8" t="s">
        <v>647</v>
      </c>
      <c r="C203" s="8" t="s">
        <v>59</v>
      </c>
      <c r="D203" s="8" t="s">
        <v>170</v>
      </c>
      <c r="E203" s="8" t="s">
        <v>59</v>
      </c>
      <c r="F203" s="11" t="s">
        <v>170</v>
      </c>
    </row>
    <row r="204" spans="1:6" x14ac:dyDescent="0.25">
      <c r="A204" s="10" t="s">
        <v>447</v>
      </c>
      <c r="B204" s="8" t="s">
        <v>648</v>
      </c>
      <c r="C204" s="8" t="s">
        <v>59</v>
      </c>
      <c r="D204" s="8" t="s">
        <v>170</v>
      </c>
      <c r="E204" s="8" t="s">
        <v>59</v>
      </c>
      <c r="F204" s="11" t="s">
        <v>170</v>
      </c>
    </row>
    <row r="205" spans="1:6" x14ac:dyDescent="0.25">
      <c r="A205" s="10" t="s">
        <v>448</v>
      </c>
      <c r="B205" s="8" t="s">
        <v>649</v>
      </c>
      <c r="C205" s="8" t="s">
        <v>59</v>
      </c>
      <c r="D205" s="8" t="s">
        <v>170</v>
      </c>
      <c r="E205" s="8" t="s">
        <v>59</v>
      </c>
      <c r="F205" s="11" t="s">
        <v>170</v>
      </c>
    </row>
    <row r="206" spans="1:6" x14ac:dyDescent="0.25">
      <c r="A206" s="10" t="s">
        <v>450</v>
      </c>
      <c r="B206" s="8" t="s">
        <v>650</v>
      </c>
      <c r="C206" s="8" t="s">
        <v>59</v>
      </c>
      <c r="D206" s="8" t="s">
        <v>170</v>
      </c>
      <c r="E206" s="8" t="s">
        <v>59</v>
      </c>
      <c r="F206" s="11" t="s">
        <v>170</v>
      </c>
    </row>
    <row r="207" spans="1:6" x14ac:dyDescent="0.25">
      <c r="A207" s="10" t="s">
        <v>451</v>
      </c>
      <c r="B207" s="8" t="s">
        <v>651</v>
      </c>
      <c r="C207" s="8" t="s">
        <v>59</v>
      </c>
      <c r="D207" s="8" t="s">
        <v>170</v>
      </c>
      <c r="E207" s="8" t="s">
        <v>59</v>
      </c>
      <c r="F207" s="11" t="s">
        <v>170</v>
      </c>
    </row>
    <row r="208" spans="1:6" x14ac:dyDescent="0.25">
      <c r="A208" s="10" t="s">
        <v>452</v>
      </c>
      <c r="B208" s="8" t="s">
        <v>652</v>
      </c>
      <c r="C208" s="8" t="s">
        <v>59</v>
      </c>
      <c r="D208" s="8" t="s">
        <v>170</v>
      </c>
      <c r="E208" s="8" t="s">
        <v>59</v>
      </c>
      <c r="F208" s="11" t="s">
        <v>170</v>
      </c>
    </row>
    <row r="209" spans="1:6" x14ac:dyDescent="0.25">
      <c r="A209" s="10" t="s">
        <v>454</v>
      </c>
      <c r="B209" s="8" t="s">
        <v>654</v>
      </c>
      <c r="C209" s="8" t="s">
        <v>59</v>
      </c>
      <c r="D209" s="8" t="s">
        <v>170</v>
      </c>
      <c r="E209" s="8" t="s">
        <v>59</v>
      </c>
      <c r="F209" s="11" t="s">
        <v>170</v>
      </c>
    </row>
    <row r="210" spans="1:6" x14ac:dyDescent="0.25">
      <c r="A210" s="10" t="s">
        <v>455</v>
      </c>
      <c r="B210" s="8" t="s">
        <v>656</v>
      </c>
      <c r="C210" s="8" t="s">
        <v>60</v>
      </c>
      <c r="D210" s="8" t="s">
        <v>171</v>
      </c>
      <c r="E210" s="8" t="s">
        <v>60</v>
      </c>
      <c r="F210" s="11" t="s">
        <v>171</v>
      </c>
    </row>
    <row r="211" spans="1:6" x14ac:dyDescent="0.25">
      <c r="A211" s="10" t="s">
        <v>456</v>
      </c>
      <c r="B211" s="8" t="s">
        <v>658</v>
      </c>
      <c r="C211" s="8" t="s">
        <v>64</v>
      </c>
      <c r="D211" s="8" t="s">
        <v>175</v>
      </c>
      <c r="E211" s="8" t="s">
        <v>64</v>
      </c>
      <c r="F211" s="11" t="s">
        <v>175</v>
      </c>
    </row>
    <row r="212" spans="1:6" x14ac:dyDescent="0.25">
      <c r="A212" s="10" t="s">
        <v>458</v>
      </c>
      <c r="B212" s="8" t="s">
        <v>659</v>
      </c>
      <c r="C212" s="8" t="s">
        <v>64</v>
      </c>
      <c r="D212" s="8" t="s">
        <v>175</v>
      </c>
      <c r="E212" s="8" t="s">
        <v>64</v>
      </c>
      <c r="F212" s="11" t="s">
        <v>175</v>
      </c>
    </row>
    <row r="213" spans="1:6" x14ac:dyDescent="0.25">
      <c r="A213" s="10" t="s">
        <v>459</v>
      </c>
      <c r="B213" s="8" t="s">
        <v>660</v>
      </c>
      <c r="C213" s="8" t="s">
        <v>64</v>
      </c>
      <c r="D213" s="8" t="s">
        <v>175</v>
      </c>
      <c r="E213" s="8" t="s">
        <v>64</v>
      </c>
      <c r="F213" s="11" t="s">
        <v>175</v>
      </c>
    </row>
    <row r="214" spans="1:6" x14ac:dyDescent="0.25">
      <c r="A214" s="10" t="s">
        <v>460</v>
      </c>
      <c r="B214" s="8" t="s">
        <v>661</v>
      </c>
      <c r="C214" s="8" t="s">
        <v>64</v>
      </c>
      <c r="D214" s="8" t="s">
        <v>175</v>
      </c>
      <c r="E214" s="8" t="s">
        <v>64</v>
      </c>
      <c r="F214" s="11" t="s">
        <v>175</v>
      </c>
    </row>
    <row r="215" spans="1:6" x14ac:dyDescent="0.25">
      <c r="A215" s="10" t="s">
        <v>462</v>
      </c>
      <c r="B215" s="8" t="s">
        <v>662</v>
      </c>
      <c r="C215" s="8" t="s">
        <v>65</v>
      </c>
      <c r="D215" s="8" t="s">
        <v>176</v>
      </c>
      <c r="E215" s="8" t="s">
        <v>65</v>
      </c>
      <c r="F215" s="11" t="s">
        <v>176</v>
      </c>
    </row>
    <row r="216" spans="1:6" x14ac:dyDescent="0.25">
      <c r="A216" s="10" t="s">
        <v>463</v>
      </c>
      <c r="B216" s="8" t="s">
        <v>663</v>
      </c>
      <c r="C216" s="8" t="s">
        <v>65</v>
      </c>
      <c r="D216" s="8" t="s">
        <v>176</v>
      </c>
      <c r="E216" s="8" t="s">
        <v>65</v>
      </c>
      <c r="F216" s="11" t="s">
        <v>176</v>
      </c>
    </row>
    <row r="217" spans="1:6" x14ac:dyDescent="0.25">
      <c r="A217" s="10" t="s">
        <v>464</v>
      </c>
      <c r="B217" s="8" t="s">
        <v>664</v>
      </c>
      <c r="C217" s="8" t="s">
        <v>65</v>
      </c>
      <c r="D217" s="8" t="s">
        <v>176</v>
      </c>
      <c r="E217" s="8" t="s">
        <v>65</v>
      </c>
      <c r="F217" s="11" t="s">
        <v>176</v>
      </c>
    </row>
    <row r="218" spans="1:6" x14ac:dyDescent="0.25">
      <c r="A218" s="10" t="s">
        <v>466</v>
      </c>
      <c r="B218" s="8" t="s">
        <v>665</v>
      </c>
      <c r="C218" s="8" t="s">
        <v>65</v>
      </c>
      <c r="D218" s="8" t="s">
        <v>176</v>
      </c>
      <c r="E218" s="8" t="s">
        <v>65</v>
      </c>
      <c r="F218" s="11" t="s">
        <v>176</v>
      </c>
    </row>
    <row r="219" spans="1:6" x14ac:dyDescent="0.25">
      <c r="A219" s="10" t="s">
        <v>467</v>
      </c>
      <c r="B219" s="8" t="s">
        <v>666</v>
      </c>
      <c r="C219" s="8" t="s">
        <v>66</v>
      </c>
      <c r="D219" s="8" t="s">
        <v>177</v>
      </c>
      <c r="E219" s="8" t="s">
        <v>66</v>
      </c>
      <c r="F219" s="11" t="s">
        <v>177</v>
      </c>
    </row>
    <row r="220" spans="1:6" x14ac:dyDescent="0.25">
      <c r="A220" s="10" t="s">
        <v>468</v>
      </c>
      <c r="B220" s="8" t="s">
        <v>667</v>
      </c>
      <c r="C220" s="8" t="s">
        <v>66</v>
      </c>
      <c r="D220" s="8" t="s">
        <v>177</v>
      </c>
      <c r="E220" s="8" t="s">
        <v>66</v>
      </c>
      <c r="F220" s="11" t="s">
        <v>177</v>
      </c>
    </row>
    <row r="221" spans="1:6" x14ac:dyDescent="0.25">
      <c r="A221" s="10" t="s">
        <v>470</v>
      </c>
      <c r="B221" s="8" t="s">
        <v>668</v>
      </c>
      <c r="C221" s="8" t="s">
        <v>67</v>
      </c>
      <c r="D221" s="8" t="s">
        <v>178</v>
      </c>
      <c r="E221" s="8" t="s">
        <v>67</v>
      </c>
      <c r="F221" s="11" t="s">
        <v>178</v>
      </c>
    </row>
    <row r="222" spans="1:6" x14ac:dyDescent="0.25">
      <c r="A222" s="10" t="s">
        <v>471</v>
      </c>
      <c r="B222" s="8" t="s">
        <v>669</v>
      </c>
      <c r="C222" s="8" t="s">
        <v>67</v>
      </c>
      <c r="D222" s="8" t="s">
        <v>178</v>
      </c>
      <c r="E222" s="8" t="s">
        <v>67</v>
      </c>
      <c r="F222" s="11" t="s">
        <v>178</v>
      </c>
    </row>
    <row r="223" spans="1:6" x14ac:dyDescent="0.25">
      <c r="A223" s="10" t="s">
        <v>472</v>
      </c>
      <c r="B223" s="8" t="s">
        <v>670</v>
      </c>
      <c r="C223" s="8" t="s">
        <v>67</v>
      </c>
      <c r="D223" s="8" t="s">
        <v>178</v>
      </c>
      <c r="E223" s="8" t="s">
        <v>67</v>
      </c>
      <c r="F223" s="11" t="s">
        <v>178</v>
      </c>
    </row>
    <row r="224" spans="1:6" x14ac:dyDescent="0.25">
      <c r="A224" s="10" t="s">
        <v>474</v>
      </c>
      <c r="B224" s="8" t="s">
        <v>671</v>
      </c>
      <c r="C224" s="8" t="s">
        <v>68</v>
      </c>
      <c r="D224" s="8" t="s">
        <v>179</v>
      </c>
      <c r="E224" s="8" t="s">
        <v>68</v>
      </c>
      <c r="F224" s="11" t="s">
        <v>179</v>
      </c>
    </row>
    <row r="225" spans="1:6" x14ac:dyDescent="0.25">
      <c r="A225" s="10" t="s">
        <v>475</v>
      </c>
      <c r="B225" s="8" t="s">
        <v>672</v>
      </c>
      <c r="C225" s="8" t="s">
        <v>68</v>
      </c>
      <c r="D225" s="8" t="s">
        <v>179</v>
      </c>
      <c r="E225" s="8" t="s">
        <v>68</v>
      </c>
      <c r="F225" s="11" t="s">
        <v>179</v>
      </c>
    </row>
    <row r="226" spans="1:6" x14ac:dyDescent="0.25">
      <c r="A226" s="10" t="s">
        <v>476</v>
      </c>
      <c r="B226" s="8" t="s">
        <v>673</v>
      </c>
      <c r="C226" s="8" t="s">
        <v>68</v>
      </c>
      <c r="D226" s="8" t="s">
        <v>179</v>
      </c>
      <c r="E226" s="8" t="s">
        <v>68</v>
      </c>
      <c r="F226" s="11" t="s">
        <v>179</v>
      </c>
    </row>
    <row r="227" spans="1:6" x14ac:dyDescent="0.25">
      <c r="A227" s="10" t="s">
        <v>478</v>
      </c>
      <c r="B227" s="8" t="s">
        <v>674</v>
      </c>
      <c r="C227" s="8" t="s">
        <v>68</v>
      </c>
      <c r="D227" s="8" t="s">
        <v>179</v>
      </c>
      <c r="E227" s="8" t="s">
        <v>68</v>
      </c>
      <c r="F227" s="11" t="s">
        <v>179</v>
      </c>
    </row>
    <row r="228" spans="1:6" x14ac:dyDescent="0.25">
      <c r="A228" s="10" t="s">
        <v>479</v>
      </c>
      <c r="B228" s="8" t="s">
        <v>675</v>
      </c>
      <c r="C228" s="8" t="s">
        <v>68</v>
      </c>
      <c r="D228" s="8" t="s">
        <v>179</v>
      </c>
      <c r="E228" s="8" t="s">
        <v>68</v>
      </c>
      <c r="F228" s="11" t="s">
        <v>179</v>
      </c>
    </row>
    <row r="229" spans="1:6" x14ac:dyDescent="0.25">
      <c r="A229" s="10" t="s">
        <v>480</v>
      </c>
      <c r="B229" s="8" t="s">
        <v>677</v>
      </c>
      <c r="C229" s="8" t="s">
        <v>68</v>
      </c>
      <c r="D229" s="8" t="s">
        <v>179</v>
      </c>
      <c r="E229" s="8" t="s">
        <v>68</v>
      </c>
      <c r="F229" s="11" t="s">
        <v>179</v>
      </c>
    </row>
    <row r="230" spans="1:6" x14ac:dyDescent="0.25">
      <c r="A230" s="10" t="s">
        <v>483</v>
      </c>
      <c r="B230" s="8" t="s">
        <v>678</v>
      </c>
      <c r="C230" s="8" t="s">
        <v>68</v>
      </c>
      <c r="D230" s="8" t="s">
        <v>179</v>
      </c>
      <c r="E230" s="8" t="s">
        <v>68</v>
      </c>
      <c r="F230" s="11" t="s">
        <v>179</v>
      </c>
    </row>
    <row r="231" spans="1:6" x14ac:dyDescent="0.25">
      <c r="A231" s="10" t="s">
        <v>484</v>
      </c>
      <c r="B231" s="8" t="s">
        <v>679</v>
      </c>
      <c r="C231" s="8" t="s">
        <v>63</v>
      </c>
      <c r="D231" s="8" t="s">
        <v>174</v>
      </c>
      <c r="E231" s="8" t="s">
        <v>63</v>
      </c>
      <c r="F231" s="11" t="s">
        <v>174</v>
      </c>
    </row>
    <row r="232" spans="1:6" x14ac:dyDescent="0.25">
      <c r="A232" s="10" t="s">
        <v>485</v>
      </c>
      <c r="B232" s="8" t="s">
        <v>680</v>
      </c>
      <c r="C232" s="8" t="s">
        <v>63</v>
      </c>
      <c r="D232" s="8" t="s">
        <v>174</v>
      </c>
      <c r="E232" s="8" t="s">
        <v>63</v>
      </c>
      <c r="F232" s="11" t="s">
        <v>174</v>
      </c>
    </row>
    <row r="233" spans="1:6" x14ac:dyDescent="0.25">
      <c r="A233" s="10" t="s">
        <v>487</v>
      </c>
      <c r="B233" s="8" t="s">
        <v>681</v>
      </c>
      <c r="C233" s="8" t="s">
        <v>63</v>
      </c>
      <c r="D233" s="8" t="s">
        <v>174</v>
      </c>
      <c r="E233" s="8" t="s">
        <v>63</v>
      </c>
      <c r="F233" s="11" t="s">
        <v>174</v>
      </c>
    </row>
    <row r="234" spans="1:6" x14ac:dyDescent="0.25">
      <c r="A234" s="10" t="s">
        <v>488</v>
      </c>
      <c r="B234" s="8" t="s">
        <v>682</v>
      </c>
      <c r="C234" s="8" t="s">
        <v>63</v>
      </c>
      <c r="D234" s="8" t="s">
        <v>174</v>
      </c>
      <c r="E234" s="8" t="s">
        <v>63</v>
      </c>
      <c r="F234" s="11" t="s">
        <v>174</v>
      </c>
    </row>
    <row r="235" spans="1:6" x14ac:dyDescent="0.25">
      <c r="A235" s="10" t="s">
        <v>489</v>
      </c>
      <c r="B235" s="8" t="s">
        <v>683</v>
      </c>
      <c r="C235" s="8" t="s">
        <v>63</v>
      </c>
      <c r="D235" s="8" t="s">
        <v>174</v>
      </c>
      <c r="E235" s="8" t="s">
        <v>63</v>
      </c>
      <c r="F235" s="11" t="s">
        <v>174</v>
      </c>
    </row>
    <row r="236" spans="1:6" x14ac:dyDescent="0.25">
      <c r="A236" s="10" t="s">
        <v>491</v>
      </c>
      <c r="B236" s="8" t="s">
        <v>684</v>
      </c>
      <c r="C236" s="8" t="s">
        <v>74</v>
      </c>
      <c r="D236" s="8" t="s">
        <v>185</v>
      </c>
      <c r="E236" s="8" t="s">
        <v>74</v>
      </c>
      <c r="F236" s="11" t="s">
        <v>185</v>
      </c>
    </row>
    <row r="237" spans="1:6" x14ac:dyDescent="0.25">
      <c r="A237" s="10" t="s">
        <v>492</v>
      </c>
      <c r="B237" s="8" t="s">
        <v>685</v>
      </c>
      <c r="C237" s="8" t="s">
        <v>63</v>
      </c>
      <c r="D237" s="8" t="s">
        <v>174</v>
      </c>
      <c r="E237" s="8" t="s">
        <v>63</v>
      </c>
      <c r="F237" s="11" t="s">
        <v>174</v>
      </c>
    </row>
    <row r="238" spans="1:6" x14ac:dyDescent="0.25">
      <c r="A238" s="10" t="s">
        <v>493</v>
      </c>
      <c r="B238" s="8" t="s">
        <v>686</v>
      </c>
      <c r="C238" s="8" t="s">
        <v>68</v>
      </c>
      <c r="D238" s="8" t="s">
        <v>179</v>
      </c>
      <c r="E238" s="8" t="s">
        <v>68</v>
      </c>
      <c r="F238" s="11" t="s">
        <v>179</v>
      </c>
    </row>
    <row r="239" spans="1:6" x14ac:dyDescent="0.25">
      <c r="A239" s="10" t="s">
        <v>495</v>
      </c>
      <c r="B239" s="8" t="s">
        <v>687</v>
      </c>
      <c r="C239" s="8" t="s">
        <v>68</v>
      </c>
      <c r="D239" s="8" t="s">
        <v>179</v>
      </c>
      <c r="E239" s="8" t="s">
        <v>68</v>
      </c>
      <c r="F239" s="11" t="s">
        <v>179</v>
      </c>
    </row>
    <row r="240" spans="1:6" x14ac:dyDescent="0.25">
      <c r="A240" s="10" t="s">
        <v>496</v>
      </c>
      <c r="B240" s="8" t="s">
        <v>688</v>
      </c>
      <c r="C240" s="8" t="s">
        <v>68</v>
      </c>
      <c r="D240" s="8" t="s">
        <v>179</v>
      </c>
      <c r="E240" s="8" t="s">
        <v>68</v>
      </c>
      <c r="F240" s="11" t="s">
        <v>179</v>
      </c>
    </row>
    <row r="241" spans="1:6" x14ac:dyDescent="0.25">
      <c r="A241" s="10" t="s">
        <v>497</v>
      </c>
      <c r="B241" s="8" t="s">
        <v>689</v>
      </c>
      <c r="C241" s="8" t="s">
        <v>8</v>
      </c>
      <c r="D241" s="8" t="s">
        <v>119</v>
      </c>
      <c r="E241" s="8" t="s">
        <v>8</v>
      </c>
      <c r="F241" s="11" t="s">
        <v>119</v>
      </c>
    </row>
    <row r="242" spans="1:6" x14ac:dyDescent="0.25">
      <c r="A242" s="10" t="s">
        <v>499</v>
      </c>
      <c r="B242" s="8" t="s">
        <v>690</v>
      </c>
      <c r="C242" s="8" t="s">
        <v>58</v>
      </c>
      <c r="D242" s="8" t="s">
        <v>169</v>
      </c>
      <c r="E242" s="8" t="s">
        <v>58</v>
      </c>
      <c r="F242" s="11" t="s">
        <v>169</v>
      </c>
    </row>
    <row r="243" spans="1:6" x14ac:dyDescent="0.25">
      <c r="A243" s="10" t="s">
        <v>500</v>
      </c>
      <c r="B243" s="8" t="s">
        <v>691</v>
      </c>
      <c r="C243" s="8" t="s">
        <v>48</v>
      </c>
      <c r="D243" s="8" t="s">
        <v>159</v>
      </c>
      <c r="E243" s="8" t="s">
        <v>48</v>
      </c>
      <c r="F243" s="11" t="s">
        <v>159</v>
      </c>
    </row>
    <row r="244" spans="1:6" x14ac:dyDescent="0.25">
      <c r="A244" s="10" t="s">
        <v>501</v>
      </c>
      <c r="B244" s="8" t="s">
        <v>692</v>
      </c>
      <c r="C244" s="8" t="s">
        <v>38</v>
      </c>
      <c r="D244" s="8" t="s">
        <v>149</v>
      </c>
      <c r="E244" s="8" t="s">
        <v>38</v>
      </c>
      <c r="F244" s="11" t="s">
        <v>149</v>
      </c>
    </row>
    <row r="245" spans="1:6" x14ac:dyDescent="0.25">
      <c r="A245" s="10" t="s">
        <v>503</v>
      </c>
      <c r="B245" s="8" t="s">
        <v>693</v>
      </c>
      <c r="C245" s="8" t="s">
        <v>69</v>
      </c>
      <c r="D245" s="8" t="s">
        <v>180</v>
      </c>
      <c r="E245" s="8" t="s">
        <v>69</v>
      </c>
      <c r="F245" s="11" t="s">
        <v>180</v>
      </c>
    </row>
    <row r="246" spans="1:6" x14ac:dyDescent="0.25">
      <c r="A246" s="10" t="s">
        <v>504</v>
      </c>
      <c r="B246" s="8" t="s">
        <v>694</v>
      </c>
      <c r="C246" s="8" t="s">
        <v>69</v>
      </c>
      <c r="D246" s="8" t="s">
        <v>180</v>
      </c>
      <c r="E246" s="8" t="s">
        <v>69</v>
      </c>
      <c r="F246" s="11" t="s">
        <v>180</v>
      </c>
    </row>
    <row r="247" spans="1:6" x14ac:dyDescent="0.25">
      <c r="A247" s="10" t="s">
        <v>505</v>
      </c>
      <c r="B247" s="8" t="s">
        <v>695</v>
      </c>
      <c r="C247" s="8" t="s">
        <v>70</v>
      </c>
      <c r="D247" s="8" t="s">
        <v>181</v>
      </c>
      <c r="E247" s="8" t="s">
        <v>70</v>
      </c>
      <c r="F247" s="11" t="s">
        <v>181</v>
      </c>
    </row>
    <row r="248" spans="1:6" x14ac:dyDescent="0.25">
      <c r="A248" s="10" t="s">
        <v>507</v>
      </c>
      <c r="B248" s="8" t="s">
        <v>696</v>
      </c>
      <c r="C248" s="8" t="s">
        <v>71</v>
      </c>
      <c r="D248" s="8" t="s">
        <v>182</v>
      </c>
      <c r="E248" s="8" t="s">
        <v>71</v>
      </c>
      <c r="F248" s="11" t="s">
        <v>182</v>
      </c>
    </row>
    <row r="249" spans="1:6" x14ac:dyDescent="0.25">
      <c r="A249" s="10" t="s">
        <v>508</v>
      </c>
      <c r="B249" s="8" t="s">
        <v>697</v>
      </c>
      <c r="C249" s="8" t="s">
        <v>70</v>
      </c>
      <c r="D249" s="8" t="s">
        <v>181</v>
      </c>
      <c r="E249" s="8" t="s">
        <v>70</v>
      </c>
      <c r="F249" s="11" t="s">
        <v>181</v>
      </c>
    </row>
    <row r="250" spans="1:6" x14ac:dyDescent="0.25">
      <c r="A250" s="10" t="s">
        <v>509</v>
      </c>
      <c r="B250" s="8" t="s">
        <v>698</v>
      </c>
      <c r="C250" s="8" t="s">
        <v>71</v>
      </c>
      <c r="D250" s="8" t="s">
        <v>182</v>
      </c>
      <c r="E250" s="8" t="s">
        <v>71</v>
      </c>
      <c r="F250" s="11" t="s">
        <v>182</v>
      </c>
    </row>
    <row r="251" spans="1:6" x14ac:dyDescent="0.25">
      <c r="A251" s="10" t="s">
        <v>512</v>
      </c>
      <c r="B251" s="8" t="s">
        <v>699</v>
      </c>
      <c r="C251" s="8" t="s">
        <v>70</v>
      </c>
      <c r="D251" s="8" t="s">
        <v>181</v>
      </c>
      <c r="E251" s="8" t="s">
        <v>70</v>
      </c>
      <c r="F251" s="11" t="s">
        <v>181</v>
      </c>
    </row>
    <row r="252" spans="1:6" x14ac:dyDescent="0.25">
      <c r="A252" s="10" t="s">
        <v>513</v>
      </c>
      <c r="B252" s="8" t="s">
        <v>700</v>
      </c>
      <c r="C252" s="8" t="s">
        <v>71</v>
      </c>
      <c r="D252" s="8" t="s">
        <v>182</v>
      </c>
      <c r="E252" s="8" t="s">
        <v>71</v>
      </c>
      <c r="F252" s="11" t="s">
        <v>182</v>
      </c>
    </row>
    <row r="253" spans="1:6" x14ac:dyDescent="0.25">
      <c r="A253" s="10" t="s">
        <v>514</v>
      </c>
      <c r="B253" s="8" t="s">
        <v>701</v>
      </c>
      <c r="C253" s="8" t="s">
        <v>70</v>
      </c>
      <c r="D253" s="8" t="s">
        <v>181</v>
      </c>
      <c r="E253" s="8" t="s">
        <v>70</v>
      </c>
      <c r="F253" s="11" t="s">
        <v>181</v>
      </c>
    </row>
    <row r="254" spans="1:6" x14ac:dyDescent="0.25">
      <c r="A254" s="10" t="s">
        <v>516</v>
      </c>
      <c r="B254" s="8" t="s">
        <v>702</v>
      </c>
      <c r="C254" s="8" t="s">
        <v>71</v>
      </c>
      <c r="D254" s="8" t="s">
        <v>182</v>
      </c>
      <c r="E254" s="8" t="s">
        <v>71</v>
      </c>
      <c r="F254" s="11" t="s">
        <v>182</v>
      </c>
    </row>
    <row r="255" spans="1:6" x14ac:dyDescent="0.25">
      <c r="A255" s="10" t="s">
        <v>517</v>
      </c>
      <c r="B255" s="8" t="s">
        <v>703</v>
      </c>
      <c r="C255" s="8" t="s">
        <v>72</v>
      </c>
      <c r="D255" s="8" t="s">
        <v>183</v>
      </c>
      <c r="E255" s="8" t="s">
        <v>72</v>
      </c>
      <c r="F255" s="11" t="s">
        <v>183</v>
      </c>
    </row>
    <row r="256" spans="1:6" x14ac:dyDescent="0.25">
      <c r="A256" s="10" t="s">
        <v>518</v>
      </c>
      <c r="B256" s="8" t="s">
        <v>704</v>
      </c>
      <c r="C256" s="8" t="s">
        <v>73</v>
      </c>
      <c r="D256" s="8" t="s">
        <v>184</v>
      </c>
      <c r="E256" s="8" t="s">
        <v>73</v>
      </c>
      <c r="F256" s="11" t="s">
        <v>184</v>
      </c>
    </row>
    <row r="257" spans="1:6" x14ac:dyDescent="0.25">
      <c r="A257" s="10" t="s">
        <v>520</v>
      </c>
      <c r="B257" s="8" t="s">
        <v>705</v>
      </c>
      <c r="C257" s="8" t="s">
        <v>56</v>
      </c>
      <c r="D257" s="8" t="s">
        <v>167</v>
      </c>
      <c r="E257" s="8" t="s">
        <v>56</v>
      </c>
      <c r="F257" s="11" t="s">
        <v>167</v>
      </c>
    </row>
    <row r="258" spans="1:6" x14ac:dyDescent="0.25">
      <c r="A258" s="10" t="s">
        <v>521</v>
      </c>
      <c r="B258" s="8" t="s">
        <v>706</v>
      </c>
      <c r="C258" s="8" t="s">
        <v>74</v>
      </c>
      <c r="D258" s="8" t="s">
        <v>185</v>
      </c>
      <c r="E258" s="8" t="s">
        <v>74</v>
      </c>
      <c r="F258" s="11" t="s">
        <v>185</v>
      </c>
    </row>
    <row r="259" spans="1:6" x14ac:dyDescent="0.25">
      <c r="A259" s="10" t="s">
        <v>522</v>
      </c>
      <c r="B259" s="8" t="s">
        <v>707</v>
      </c>
      <c r="C259" s="8" t="s">
        <v>74</v>
      </c>
      <c r="D259" s="8" t="s">
        <v>185</v>
      </c>
      <c r="E259" s="8" t="s">
        <v>74</v>
      </c>
      <c r="F259" s="11" t="s">
        <v>185</v>
      </c>
    </row>
    <row r="260" spans="1:6" x14ac:dyDescent="0.25">
      <c r="A260" s="10" t="s">
        <v>524</v>
      </c>
      <c r="B260" s="8" t="s">
        <v>708</v>
      </c>
      <c r="C260" s="8" t="s">
        <v>74</v>
      </c>
      <c r="D260" s="8" t="s">
        <v>185</v>
      </c>
      <c r="E260" s="8" t="s">
        <v>74</v>
      </c>
      <c r="F260" s="11" t="s">
        <v>185</v>
      </c>
    </row>
    <row r="261" spans="1:6" x14ac:dyDescent="0.25">
      <c r="A261" s="10" t="s">
        <v>525</v>
      </c>
      <c r="B261" s="8" t="s">
        <v>709</v>
      </c>
      <c r="C261" s="8" t="s">
        <v>75</v>
      </c>
      <c r="D261" s="8" t="s">
        <v>186</v>
      </c>
      <c r="E261" s="8" t="s">
        <v>75</v>
      </c>
      <c r="F261" s="11" t="s">
        <v>186</v>
      </c>
    </row>
    <row r="262" spans="1:6" x14ac:dyDescent="0.25">
      <c r="A262" s="10" t="s">
        <v>529</v>
      </c>
      <c r="B262" s="8" t="s">
        <v>676</v>
      </c>
      <c r="C262" s="8" t="s">
        <v>63</v>
      </c>
      <c r="D262" s="8" t="s">
        <v>174</v>
      </c>
      <c r="E262" s="8" t="s">
        <v>63</v>
      </c>
      <c r="F262" s="11" t="s">
        <v>174</v>
      </c>
    </row>
    <row r="263" spans="1:6" x14ac:dyDescent="0.25">
      <c r="A263" s="10" t="s">
        <v>526</v>
      </c>
      <c r="B263" s="8" t="s">
        <v>710</v>
      </c>
      <c r="C263" s="8" t="s">
        <v>720</v>
      </c>
      <c r="D263" s="8" t="s">
        <v>710</v>
      </c>
      <c r="E263" s="8" t="s">
        <v>720</v>
      </c>
      <c r="F263" s="11" t="s">
        <v>710</v>
      </c>
    </row>
    <row r="264" spans="1:6" x14ac:dyDescent="0.25">
      <c r="A264" s="12" t="s">
        <v>528</v>
      </c>
      <c r="B264" s="13" t="s">
        <v>711</v>
      </c>
      <c r="C264" s="13" t="s">
        <v>721</v>
      </c>
      <c r="D264" s="13" t="s">
        <v>711</v>
      </c>
      <c r="E264" s="13" t="s">
        <v>721</v>
      </c>
      <c r="F264" s="14" t="s">
        <v>711</v>
      </c>
    </row>
    <row r="266" spans="1:6" x14ac:dyDescent="0.25">
      <c r="A266" s="9" t="s">
        <v>912</v>
      </c>
    </row>
  </sheetData>
  <sheetProtection password="9F51" sheet="1" formatColumns="0" formatRows="0"/>
  <autoFilter ref="A8:F8" xr:uid="{00000000-0001-0000-0300-000000000000}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5:CI90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H2" sqref="H2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</cols>
  <sheetData>
    <row r="5" spans="1:87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87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</row>
    <row r="7" spans="1:87" ht="19.5" x14ac:dyDescent="0.25">
      <c r="B7" s="375" t="s">
        <v>918</v>
      </c>
      <c r="C7" s="37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382" t="s">
        <v>722</v>
      </c>
      <c r="CC7" s="387" t="s">
        <v>725</v>
      </c>
      <c r="CD7" s="389" t="s">
        <v>726</v>
      </c>
      <c r="CE7" s="389" t="s">
        <v>713</v>
      </c>
      <c r="CF7" s="389" t="s">
        <v>714</v>
      </c>
      <c r="CG7" s="389" t="s">
        <v>715</v>
      </c>
      <c r="CH7" s="380" t="s">
        <v>727</v>
      </c>
      <c r="CI7" s="382" t="s">
        <v>716</v>
      </c>
    </row>
    <row r="8" spans="1:87" ht="105" x14ac:dyDescent="0.25">
      <c r="A8" s="29" t="s">
        <v>917</v>
      </c>
      <c r="B8" s="376"/>
      <c r="C8" s="37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41" t="s">
        <v>186</v>
      </c>
      <c r="CB8" s="383"/>
      <c r="CC8" s="388"/>
      <c r="CD8" s="390"/>
      <c r="CE8" s="390"/>
      <c r="CF8" s="390"/>
      <c r="CG8" s="390"/>
      <c r="CH8" s="381"/>
      <c r="CI8" s="383"/>
    </row>
    <row r="9" spans="1:87" ht="19.5" x14ac:dyDescent="0.25">
      <c r="A9" s="30" t="s">
        <v>188</v>
      </c>
      <c r="B9" s="44" t="s">
        <v>0</v>
      </c>
      <c r="C9" s="45" t="s">
        <v>111</v>
      </c>
      <c r="D9" s="52">
        <v>10675</v>
      </c>
      <c r="E9" s="53">
        <v>0</v>
      </c>
      <c r="F9" s="53">
        <v>8478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34841</v>
      </c>
      <c r="M9" s="53">
        <v>75286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52491</v>
      </c>
      <c r="X9" s="53">
        <v>0</v>
      </c>
      <c r="Y9" s="53">
        <v>8</v>
      </c>
      <c r="Z9" s="53">
        <v>12286</v>
      </c>
      <c r="AA9" s="53">
        <v>0</v>
      </c>
      <c r="AB9" s="53">
        <v>0</v>
      </c>
      <c r="AC9" s="53">
        <v>23</v>
      </c>
      <c r="AD9" s="53">
        <v>0</v>
      </c>
      <c r="AE9" s="53">
        <v>267559</v>
      </c>
      <c r="AF9" s="53">
        <v>70424</v>
      </c>
      <c r="AG9" s="53">
        <v>0</v>
      </c>
      <c r="AH9" s="53">
        <v>0</v>
      </c>
      <c r="AI9" s="53">
        <v>16585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250</v>
      </c>
      <c r="BN9" s="53">
        <v>5691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30</v>
      </c>
      <c r="BV9" s="53">
        <v>0</v>
      </c>
      <c r="BW9" s="53">
        <v>0</v>
      </c>
      <c r="BX9" s="53">
        <v>0</v>
      </c>
      <c r="BY9" s="53">
        <v>66</v>
      </c>
      <c r="BZ9" s="53">
        <v>2054</v>
      </c>
      <c r="CA9" s="54">
        <v>0</v>
      </c>
      <c r="CB9" s="50">
        <v>556747</v>
      </c>
      <c r="CC9" s="66">
        <v>784510</v>
      </c>
      <c r="CD9" s="53">
        <v>0</v>
      </c>
      <c r="CE9" s="53">
        <v>0</v>
      </c>
      <c r="CF9" s="53">
        <v>75292</v>
      </c>
      <c r="CG9" s="53">
        <v>630</v>
      </c>
      <c r="CH9" s="54">
        <v>22182</v>
      </c>
      <c r="CI9" s="50">
        <v>1439361</v>
      </c>
    </row>
    <row r="10" spans="1:87" ht="19.5" x14ac:dyDescent="0.25">
      <c r="A10" s="30" t="s">
        <v>214</v>
      </c>
      <c r="B10" s="42" t="s">
        <v>1</v>
      </c>
      <c r="C10" s="43" t="s">
        <v>112</v>
      </c>
      <c r="D10" s="51">
        <v>0</v>
      </c>
      <c r="E10" s="48">
        <v>3695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25252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393696</v>
      </c>
      <c r="AA10" s="48">
        <v>0</v>
      </c>
      <c r="AB10" s="48">
        <v>0</v>
      </c>
      <c r="AC10" s="48">
        <v>0</v>
      </c>
      <c r="AD10" s="48">
        <v>0</v>
      </c>
      <c r="AE10" s="48">
        <v>80235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49">
        <v>502878</v>
      </c>
      <c r="CC10" s="61">
        <v>16022</v>
      </c>
      <c r="CD10" s="48">
        <v>0</v>
      </c>
      <c r="CE10" s="48">
        <v>0</v>
      </c>
      <c r="CF10" s="48">
        <v>0</v>
      </c>
      <c r="CG10" s="48">
        <v>1161</v>
      </c>
      <c r="CH10" s="55">
        <v>399</v>
      </c>
      <c r="CI10" s="49">
        <v>520460</v>
      </c>
    </row>
    <row r="11" spans="1:87" ht="19.5" x14ac:dyDescent="0.25">
      <c r="A11" s="30" t="s">
        <v>228</v>
      </c>
      <c r="B11" s="42" t="s">
        <v>2</v>
      </c>
      <c r="C11" s="43" t="s">
        <v>113</v>
      </c>
      <c r="D11" s="51">
        <v>0</v>
      </c>
      <c r="E11" s="48">
        <v>0</v>
      </c>
      <c r="F11" s="48">
        <v>135294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1113</v>
      </c>
      <c r="M11" s="48">
        <v>5317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431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917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109811</v>
      </c>
      <c r="AG11" s="48">
        <v>5288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3378</v>
      </c>
      <c r="BN11" s="48">
        <v>14920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104</v>
      </c>
      <c r="BV11" s="48">
        <v>0</v>
      </c>
      <c r="BW11" s="48">
        <v>0</v>
      </c>
      <c r="BX11" s="48">
        <v>0</v>
      </c>
      <c r="BY11" s="48">
        <v>224</v>
      </c>
      <c r="BZ11" s="48">
        <v>1654</v>
      </c>
      <c r="CA11" s="55">
        <v>0</v>
      </c>
      <c r="CB11" s="49">
        <v>278451</v>
      </c>
      <c r="CC11" s="61">
        <v>1294701</v>
      </c>
      <c r="CD11" s="48">
        <v>0</v>
      </c>
      <c r="CE11" s="48">
        <v>0</v>
      </c>
      <c r="CF11" s="48">
        <v>0</v>
      </c>
      <c r="CG11" s="48">
        <v>0</v>
      </c>
      <c r="CH11" s="55">
        <v>53859</v>
      </c>
      <c r="CI11" s="49">
        <v>1627011</v>
      </c>
    </row>
    <row r="12" spans="1:87" ht="19.5" x14ac:dyDescent="0.25">
      <c r="A12" s="30" t="s">
        <v>241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3008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266209</v>
      </c>
      <c r="AB12" s="48">
        <v>0</v>
      </c>
      <c r="AC12" s="48">
        <v>0</v>
      </c>
      <c r="AD12" s="48">
        <v>0</v>
      </c>
      <c r="AE12" s="48">
        <v>0</v>
      </c>
      <c r="AF12" s="48">
        <v>5119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49">
        <v>274336</v>
      </c>
      <c r="CC12" s="61">
        <v>134861</v>
      </c>
      <c r="CD12" s="48">
        <v>0</v>
      </c>
      <c r="CE12" s="48">
        <v>0</v>
      </c>
      <c r="CF12" s="48">
        <v>0</v>
      </c>
      <c r="CG12" s="48">
        <v>0</v>
      </c>
      <c r="CH12" s="55">
        <v>0</v>
      </c>
      <c r="CI12" s="49">
        <v>409197</v>
      </c>
    </row>
    <row r="13" spans="1:87" ht="19.5" x14ac:dyDescent="0.25">
      <c r="A13" s="30" t="s">
        <v>254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42895</v>
      </c>
      <c r="I13" s="48">
        <v>0</v>
      </c>
      <c r="J13" s="48">
        <v>0</v>
      </c>
      <c r="K13" s="48">
        <v>0</v>
      </c>
      <c r="L13" s="48">
        <v>92</v>
      </c>
      <c r="M13" s="48">
        <v>21922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203</v>
      </c>
      <c r="U13" s="48">
        <v>0</v>
      </c>
      <c r="V13" s="48">
        <v>0</v>
      </c>
      <c r="W13" s="48">
        <v>173</v>
      </c>
      <c r="X13" s="48">
        <v>16700</v>
      </c>
      <c r="Y13" s="48">
        <v>101</v>
      </c>
      <c r="Z13" s="48">
        <v>524</v>
      </c>
      <c r="AA13" s="48">
        <v>0</v>
      </c>
      <c r="AB13" s="48">
        <v>8203</v>
      </c>
      <c r="AC13" s="48">
        <v>0</v>
      </c>
      <c r="AD13" s="48">
        <v>0</v>
      </c>
      <c r="AE13" s="48">
        <v>69</v>
      </c>
      <c r="AF13" s="48">
        <v>63813</v>
      </c>
      <c r="AG13" s="48">
        <v>82795</v>
      </c>
      <c r="AH13" s="48">
        <v>0</v>
      </c>
      <c r="AI13" s="48">
        <v>1</v>
      </c>
      <c r="AJ13" s="48">
        <v>0</v>
      </c>
      <c r="AK13" s="48">
        <v>2133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4957</v>
      </c>
      <c r="AV13" s="48">
        <v>109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3669</v>
      </c>
      <c r="BN13" s="48">
        <v>3285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733</v>
      </c>
      <c r="BV13" s="48">
        <v>0</v>
      </c>
      <c r="BW13" s="48">
        <v>0</v>
      </c>
      <c r="BX13" s="48">
        <v>0</v>
      </c>
      <c r="BY13" s="48">
        <v>1597</v>
      </c>
      <c r="BZ13" s="48">
        <v>0</v>
      </c>
      <c r="CA13" s="55">
        <v>0</v>
      </c>
      <c r="CB13" s="49">
        <v>253974</v>
      </c>
      <c r="CC13" s="61">
        <v>3019212</v>
      </c>
      <c r="CD13" s="48">
        <v>0</v>
      </c>
      <c r="CE13" s="48">
        <v>0</v>
      </c>
      <c r="CF13" s="48">
        <v>12407</v>
      </c>
      <c r="CG13" s="48">
        <v>1202</v>
      </c>
      <c r="CH13" s="55">
        <v>3618416</v>
      </c>
      <c r="CI13" s="49">
        <v>6905211</v>
      </c>
    </row>
    <row r="14" spans="1:87" ht="19.5" x14ac:dyDescent="0.25">
      <c r="A14" s="30" t="s">
        <v>268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14</v>
      </c>
      <c r="J14" s="48">
        <v>0</v>
      </c>
      <c r="K14" s="48">
        <v>0</v>
      </c>
      <c r="L14" s="48">
        <v>6337</v>
      </c>
      <c r="M14" s="48">
        <v>223756</v>
      </c>
      <c r="N14" s="48">
        <v>1016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2186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335</v>
      </c>
      <c r="BN14" s="48">
        <v>238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235</v>
      </c>
      <c r="CA14" s="55">
        <v>0</v>
      </c>
      <c r="CB14" s="49">
        <v>234117</v>
      </c>
      <c r="CC14" s="61">
        <v>169818</v>
      </c>
      <c r="CD14" s="48">
        <v>0</v>
      </c>
      <c r="CE14" s="48">
        <v>0</v>
      </c>
      <c r="CF14" s="48">
        <v>286060</v>
      </c>
      <c r="CG14" s="48">
        <v>0</v>
      </c>
      <c r="CH14" s="55">
        <v>967243</v>
      </c>
      <c r="CI14" s="49">
        <v>1657238</v>
      </c>
    </row>
    <row r="15" spans="1:87" ht="19.5" x14ac:dyDescent="0.25">
      <c r="A15" s="30" t="s">
        <v>281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69999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791485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34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49">
        <v>861518</v>
      </c>
      <c r="CC15" s="61">
        <v>4492</v>
      </c>
      <c r="CD15" s="48">
        <v>0</v>
      </c>
      <c r="CE15" s="48">
        <v>0</v>
      </c>
      <c r="CF15" s="48">
        <v>0</v>
      </c>
      <c r="CG15" s="48">
        <v>0</v>
      </c>
      <c r="CH15" s="55">
        <v>1127</v>
      </c>
      <c r="CI15" s="49">
        <v>867137</v>
      </c>
    </row>
    <row r="16" spans="1:87" ht="19.5" x14ac:dyDescent="0.25">
      <c r="A16" s="30" t="s">
        <v>294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110379</v>
      </c>
      <c r="L16" s="48">
        <v>26000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23</v>
      </c>
      <c r="U16" s="48">
        <v>0</v>
      </c>
      <c r="V16" s="48">
        <v>0</v>
      </c>
      <c r="W16" s="48">
        <v>1601</v>
      </c>
      <c r="X16" s="48">
        <v>0</v>
      </c>
      <c r="Y16" s="48">
        <v>0</v>
      </c>
      <c r="Z16" s="48">
        <v>0</v>
      </c>
      <c r="AA16" s="48">
        <v>0</v>
      </c>
      <c r="AB16" s="48">
        <v>82140</v>
      </c>
      <c r="AC16" s="48">
        <v>0</v>
      </c>
      <c r="AD16" s="48">
        <v>115473</v>
      </c>
      <c r="AE16" s="48">
        <v>0</v>
      </c>
      <c r="AF16" s="48">
        <v>1164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5</v>
      </c>
      <c r="AT16" s="48">
        <v>43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151</v>
      </c>
      <c r="BN16" s="48">
        <v>135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49">
        <v>337114</v>
      </c>
      <c r="CC16" s="61">
        <v>1921</v>
      </c>
      <c r="CD16" s="48">
        <v>0</v>
      </c>
      <c r="CE16" s="48">
        <v>0</v>
      </c>
      <c r="CF16" s="48">
        <v>3299</v>
      </c>
      <c r="CG16" s="48">
        <v>-2976</v>
      </c>
      <c r="CH16" s="55">
        <v>907602</v>
      </c>
      <c r="CI16" s="49">
        <v>1246960</v>
      </c>
    </row>
    <row r="17" spans="1:87" ht="19.5" x14ac:dyDescent="0.25">
      <c r="A17" s="30" t="s">
        <v>308</v>
      </c>
      <c r="B17" s="42" t="s">
        <v>8</v>
      </c>
      <c r="C17" s="43" t="s">
        <v>119</v>
      </c>
      <c r="D17" s="51">
        <v>12578</v>
      </c>
      <c r="E17" s="48">
        <v>10541</v>
      </c>
      <c r="F17" s="48">
        <v>32160</v>
      </c>
      <c r="G17" s="48">
        <v>31658</v>
      </c>
      <c r="H17" s="48">
        <v>289651</v>
      </c>
      <c r="I17" s="48">
        <v>25861</v>
      </c>
      <c r="J17" s="48">
        <v>25395</v>
      </c>
      <c r="K17" s="48">
        <v>44241</v>
      </c>
      <c r="L17" s="48">
        <v>21006</v>
      </c>
      <c r="M17" s="48">
        <v>26982</v>
      </c>
      <c r="N17" s="48">
        <v>10936</v>
      </c>
      <c r="O17" s="48">
        <v>3354</v>
      </c>
      <c r="P17" s="48">
        <v>4063</v>
      </c>
      <c r="Q17" s="48">
        <v>0</v>
      </c>
      <c r="R17" s="48">
        <v>140456</v>
      </c>
      <c r="S17" s="48">
        <v>14653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3699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6918</v>
      </c>
      <c r="AO17" s="48">
        <v>176</v>
      </c>
      <c r="AP17" s="48">
        <v>0</v>
      </c>
      <c r="AQ17" s="48">
        <v>5752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274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4211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3881</v>
      </c>
      <c r="BV17" s="48">
        <v>0</v>
      </c>
      <c r="BW17" s="48">
        <v>67</v>
      </c>
      <c r="BX17" s="48">
        <v>0</v>
      </c>
      <c r="BY17" s="48">
        <v>0</v>
      </c>
      <c r="BZ17" s="48">
        <v>0</v>
      </c>
      <c r="CA17" s="55">
        <v>0</v>
      </c>
      <c r="CB17" s="49">
        <v>718513</v>
      </c>
      <c r="CC17" s="61">
        <v>0</v>
      </c>
      <c r="CD17" s="48">
        <v>0</v>
      </c>
      <c r="CE17" s="48">
        <v>0</v>
      </c>
      <c r="CF17" s="48">
        <v>0</v>
      </c>
      <c r="CG17" s="48">
        <v>0</v>
      </c>
      <c r="CH17" s="55">
        <v>0</v>
      </c>
      <c r="CI17" s="49">
        <v>718513</v>
      </c>
    </row>
    <row r="18" spans="1:87" ht="19.5" x14ac:dyDescent="0.25">
      <c r="A18" s="30" t="s">
        <v>321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75367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1203489</v>
      </c>
      <c r="U18" s="48">
        <v>0</v>
      </c>
      <c r="V18" s="48">
        <v>0</v>
      </c>
      <c r="W18" s="48">
        <v>0</v>
      </c>
      <c r="X18" s="48">
        <v>599666</v>
      </c>
      <c r="Y18" s="48">
        <v>2602</v>
      </c>
      <c r="Z18" s="48">
        <v>0</v>
      </c>
      <c r="AA18" s="48">
        <v>0</v>
      </c>
      <c r="AB18" s="48">
        <v>14</v>
      </c>
      <c r="AC18" s="48">
        <v>1542</v>
      </c>
      <c r="AD18" s="48">
        <v>0</v>
      </c>
      <c r="AE18" s="48">
        <v>4695</v>
      </c>
      <c r="AF18" s="48">
        <v>54</v>
      </c>
      <c r="AG18" s="48">
        <v>0</v>
      </c>
      <c r="AH18" s="48">
        <v>0</v>
      </c>
      <c r="AI18" s="48">
        <v>0</v>
      </c>
      <c r="AJ18" s="48">
        <v>0</v>
      </c>
      <c r="AK18" s="48">
        <v>976</v>
      </c>
      <c r="AL18" s="48">
        <v>0</v>
      </c>
      <c r="AM18" s="48">
        <v>11874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130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5019</v>
      </c>
      <c r="BN18" s="48">
        <v>152068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30</v>
      </c>
      <c r="BV18" s="48">
        <v>0</v>
      </c>
      <c r="BW18" s="48">
        <v>0</v>
      </c>
      <c r="BX18" s="48">
        <v>0</v>
      </c>
      <c r="BY18" s="48">
        <v>66</v>
      </c>
      <c r="BZ18" s="48">
        <v>328</v>
      </c>
      <c r="CA18" s="55">
        <v>0</v>
      </c>
      <c r="CB18" s="49">
        <v>2057920</v>
      </c>
      <c r="CC18" s="61">
        <v>1322155</v>
      </c>
      <c r="CD18" s="48">
        <v>0</v>
      </c>
      <c r="CE18" s="48">
        <v>0</v>
      </c>
      <c r="CF18" s="48">
        <v>568939</v>
      </c>
      <c r="CG18" s="48">
        <v>3295</v>
      </c>
      <c r="CH18" s="55">
        <v>2531</v>
      </c>
      <c r="CI18" s="49">
        <v>3954840</v>
      </c>
    </row>
    <row r="19" spans="1:87" ht="19.5" x14ac:dyDescent="0.25">
      <c r="A19" s="30" t="s">
        <v>334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13063</v>
      </c>
      <c r="O19" s="48">
        <v>0</v>
      </c>
      <c r="P19" s="48">
        <v>0</v>
      </c>
      <c r="Q19" s="48">
        <v>0</v>
      </c>
      <c r="R19" s="48">
        <v>74</v>
      </c>
      <c r="S19" s="48">
        <v>9</v>
      </c>
      <c r="T19" s="48">
        <v>0</v>
      </c>
      <c r="U19" s="48">
        <v>9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6677</v>
      </c>
      <c r="AL19" s="48">
        <v>0</v>
      </c>
      <c r="AM19" s="48">
        <v>0</v>
      </c>
      <c r="AN19" s="48">
        <v>227614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2825</v>
      </c>
      <c r="AV19" s="48">
        <v>0</v>
      </c>
      <c r="AW19" s="48">
        <v>0</v>
      </c>
      <c r="AX19" s="48">
        <v>487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41</v>
      </c>
      <c r="BF19" s="48">
        <v>0</v>
      </c>
      <c r="BG19" s="48">
        <v>0</v>
      </c>
      <c r="BH19" s="48">
        <v>0</v>
      </c>
      <c r="BI19" s="48">
        <v>198121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49">
        <v>448920</v>
      </c>
      <c r="CC19" s="61">
        <v>25394</v>
      </c>
      <c r="CD19" s="48">
        <v>0</v>
      </c>
      <c r="CE19" s="48">
        <v>0</v>
      </c>
      <c r="CF19" s="48">
        <v>0</v>
      </c>
      <c r="CG19" s="48">
        <v>-40093</v>
      </c>
      <c r="CH19" s="55">
        <v>92162</v>
      </c>
      <c r="CI19" s="49">
        <v>526383</v>
      </c>
    </row>
    <row r="20" spans="1:87" ht="19.5" x14ac:dyDescent="0.25">
      <c r="A20" s="30" t="s">
        <v>348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1607979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1354372</v>
      </c>
      <c r="V20" s="48">
        <v>4396574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1435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5350</v>
      </c>
      <c r="BN20" s="48">
        <v>21985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49">
        <v>7387695</v>
      </c>
      <c r="CC20" s="61">
        <v>2791340</v>
      </c>
      <c r="CD20" s="48">
        <v>0</v>
      </c>
      <c r="CE20" s="48">
        <v>0</v>
      </c>
      <c r="CF20" s="48">
        <v>0</v>
      </c>
      <c r="CG20" s="48">
        <v>0</v>
      </c>
      <c r="CH20" s="55">
        <v>113977</v>
      </c>
      <c r="CI20" s="49">
        <v>10293012</v>
      </c>
    </row>
    <row r="21" spans="1:87" ht="19.5" x14ac:dyDescent="0.25">
      <c r="A21" s="30" t="s">
        <v>361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987376</v>
      </c>
      <c r="Q21" s="48">
        <v>3918106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4905482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4905482</v>
      </c>
    </row>
    <row r="22" spans="1:87" ht="19.5" x14ac:dyDescent="0.25">
      <c r="A22" s="30" t="s">
        <v>374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130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1360530</v>
      </c>
      <c r="AR22" s="48">
        <v>0</v>
      </c>
      <c r="AS22" s="48">
        <v>89</v>
      </c>
      <c r="AT22" s="48">
        <v>0</v>
      </c>
      <c r="AU22" s="48">
        <v>0</v>
      </c>
      <c r="AV22" s="48">
        <v>258</v>
      </c>
      <c r="AW22" s="48">
        <v>8258</v>
      </c>
      <c r="AX22" s="48">
        <v>0</v>
      </c>
      <c r="AY22" s="48">
        <v>0</v>
      </c>
      <c r="AZ22" s="48">
        <v>17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24020</v>
      </c>
      <c r="BH22" s="48">
        <v>0</v>
      </c>
      <c r="BI22" s="48">
        <v>0</v>
      </c>
      <c r="BJ22" s="48">
        <v>0</v>
      </c>
      <c r="BK22" s="48">
        <v>6096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49">
        <v>1399398</v>
      </c>
      <c r="CC22" s="61">
        <v>0</v>
      </c>
      <c r="CD22" s="48">
        <v>0</v>
      </c>
      <c r="CE22" s="48">
        <v>0</v>
      </c>
      <c r="CF22" s="48">
        <v>0</v>
      </c>
      <c r="CG22" s="48">
        <v>9998</v>
      </c>
      <c r="CH22" s="55">
        <v>10034466</v>
      </c>
      <c r="CI22" s="49">
        <v>11443862</v>
      </c>
    </row>
    <row r="23" spans="1:87" ht="19.5" x14ac:dyDescent="0.25">
      <c r="A23" s="30" t="s">
        <v>388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3</v>
      </c>
      <c r="AT23" s="48">
        <v>10</v>
      </c>
      <c r="AU23" s="48">
        <v>0</v>
      </c>
      <c r="AV23" s="48">
        <v>0</v>
      </c>
      <c r="AW23" s="48">
        <v>26</v>
      </c>
      <c r="AX23" s="48">
        <v>0</v>
      </c>
      <c r="AY23" s="48">
        <v>326469</v>
      </c>
      <c r="AZ23" s="48">
        <v>32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2280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49">
        <v>328820</v>
      </c>
      <c r="CC23" s="61">
        <v>0</v>
      </c>
      <c r="CD23" s="48">
        <v>0</v>
      </c>
      <c r="CE23" s="48">
        <v>0</v>
      </c>
      <c r="CF23" s="48">
        <v>0</v>
      </c>
      <c r="CG23" s="48">
        <v>-36460</v>
      </c>
      <c r="CH23" s="55">
        <v>2767737</v>
      </c>
      <c r="CI23" s="49">
        <v>3060097</v>
      </c>
    </row>
    <row r="24" spans="1:87" ht="19.5" x14ac:dyDescent="0.25">
      <c r="A24" s="30" t="s">
        <v>401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10548</v>
      </c>
      <c r="S24" s="48">
        <v>1211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1527</v>
      </c>
      <c r="AS24" s="48">
        <v>736</v>
      </c>
      <c r="AT24" s="48">
        <v>17</v>
      </c>
      <c r="AU24" s="48">
        <v>5</v>
      </c>
      <c r="AV24" s="48">
        <v>8</v>
      </c>
      <c r="AW24" s="48">
        <v>4494</v>
      </c>
      <c r="AX24" s="48">
        <v>88379</v>
      </c>
      <c r="AY24" s="48">
        <v>0</v>
      </c>
      <c r="AZ24" s="48">
        <v>177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144106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49">
        <v>251208</v>
      </c>
      <c r="CC24" s="61">
        <v>1016</v>
      </c>
      <c r="CD24" s="48">
        <v>0</v>
      </c>
      <c r="CE24" s="48">
        <v>0</v>
      </c>
      <c r="CF24" s="48">
        <v>0</v>
      </c>
      <c r="CG24" s="48">
        <v>8072</v>
      </c>
      <c r="CH24" s="55">
        <v>5528</v>
      </c>
      <c r="CI24" s="49">
        <v>265824</v>
      </c>
    </row>
    <row r="25" spans="1:87" ht="19.5" x14ac:dyDescent="0.25">
      <c r="A25" s="30" t="s">
        <v>415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151016</v>
      </c>
      <c r="U25" s="48">
        <v>415</v>
      </c>
      <c r="V25" s="48">
        <v>95699</v>
      </c>
      <c r="W25" s="48">
        <v>81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28151</v>
      </c>
      <c r="AF25" s="48">
        <v>5176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27100</v>
      </c>
      <c r="BN25" s="48">
        <v>201308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224</v>
      </c>
      <c r="BV25" s="48">
        <v>0</v>
      </c>
      <c r="BW25" s="48">
        <v>0</v>
      </c>
      <c r="BX25" s="48">
        <v>0</v>
      </c>
      <c r="BY25" s="48">
        <v>487</v>
      </c>
      <c r="BZ25" s="48">
        <v>11886</v>
      </c>
      <c r="CA25" s="55">
        <v>0</v>
      </c>
      <c r="CB25" s="49">
        <v>521543</v>
      </c>
      <c r="CC25" s="61">
        <v>2921600</v>
      </c>
      <c r="CD25" s="48">
        <v>0</v>
      </c>
      <c r="CE25" s="48">
        <v>0</v>
      </c>
      <c r="CF25" s="48">
        <v>0</v>
      </c>
      <c r="CG25" s="48">
        <v>0</v>
      </c>
      <c r="CH25" s="55">
        <v>223</v>
      </c>
      <c r="CI25" s="49">
        <v>3443366</v>
      </c>
    </row>
    <row r="26" spans="1:87" ht="19.5" x14ac:dyDescent="0.25">
      <c r="A26" s="30" t="s">
        <v>427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1166</v>
      </c>
      <c r="N26" s="48">
        <v>0</v>
      </c>
      <c r="O26" s="48">
        <v>12451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142616</v>
      </c>
      <c r="V26" s="48">
        <v>3871</v>
      </c>
      <c r="W26" s="48">
        <v>1029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118101</v>
      </c>
      <c r="AF26" s="48">
        <v>484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2137</v>
      </c>
      <c r="BN26" s="48">
        <v>5961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265</v>
      </c>
      <c r="BV26" s="48">
        <v>0</v>
      </c>
      <c r="BW26" s="48">
        <v>0</v>
      </c>
      <c r="BX26" s="48">
        <v>0</v>
      </c>
      <c r="BY26" s="48">
        <v>577</v>
      </c>
      <c r="BZ26" s="48">
        <v>1380</v>
      </c>
      <c r="CA26" s="55">
        <v>0</v>
      </c>
      <c r="CB26" s="49">
        <v>290038</v>
      </c>
      <c r="CC26" s="61">
        <v>1018933</v>
      </c>
      <c r="CD26" s="48">
        <v>0</v>
      </c>
      <c r="CE26" s="48">
        <v>0</v>
      </c>
      <c r="CF26" s="48">
        <v>0</v>
      </c>
      <c r="CG26" s="48">
        <v>126551</v>
      </c>
      <c r="CH26" s="55">
        <v>1831617</v>
      </c>
      <c r="CI26" s="49">
        <v>3267139</v>
      </c>
    </row>
    <row r="27" spans="1:87" ht="19.5" x14ac:dyDescent="0.25">
      <c r="A27" s="30" t="s">
        <v>440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5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32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18</v>
      </c>
      <c r="BN27" s="48">
        <v>310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256</v>
      </c>
      <c r="CA27" s="55">
        <v>0</v>
      </c>
      <c r="CB27" s="49">
        <v>621</v>
      </c>
      <c r="CC27" s="61">
        <v>328881</v>
      </c>
      <c r="CD27" s="48">
        <v>0</v>
      </c>
      <c r="CE27" s="48">
        <v>0</v>
      </c>
      <c r="CF27" s="48">
        <v>0</v>
      </c>
      <c r="CG27" s="48">
        <v>30883</v>
      </c>
      <c r="CH27" s="55">
        <v>7364941</v>
      </c>
      <c r="CI27" s="49">
        <v>7725326</v>
      </c>
    </row>
    <row r="28" spans="1:87" ht="19.5" x14ac:dyDescent="0.25">
      <c r="A28" s="30" t="s">
        <v>454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153</v>
      </c>
      <c r="P28" s="48">
        <v>798</v>
      </c>
      <c r="Q28" s="48">
        <v>0</v>
      </c>
      <c r="R28" s="48">
        <v>0</v>
      </c>
      <c r="S28" s="48">
        <v>0</v>
      </c>
      <c r="T28" s="48">
        <v>21015</v>
      </c>
      <c r="U28" s="48">
        <v>43721</v>
      </c>
      <c r="V28" s="48">
        <v>486</v>
      </c>
      <c r="W28" s="48">
        <v>252676</v>
      </c>
      <c r="X28" s="48">
        <v>10353</v>
      </c>
      <c r="Y28" s="48">
        <v>31178</v>
      </c>
      <c r="Z28" s="48">
        <v>0</v>
      </c>
      <c r="AA28" s="48">
        <v>0</v>
      </c>
      <c r="AB28" s="48">
        <v>5967</v>
      </c>
      <c r="AC28" s="48">
        <v>1500</v>
      </c>
      <c r="AD28" s="48">
        <v>0</v>
      </c>
      <c r="AE28" s="48">
        <v>170854</v>
      </c>
      <c r="AF28" s="48">
        <v>25284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963</v>
      </c>
      <c r="AR28" s="48">
        <v>802</v>
      </c>
      <c r="AS28" s="48">
        <v>22630</v>
      </c>
      <c r="AT28" s="48">
        <v>676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2646</v>
      </c>
      <c r="BN28" s="48">
        <v>20062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13</v>
      </c>
      <c r="BV28" s="48">
        <v>0</v>
      </c>
      <c r="BW28" s="48">
        <v>0</v>
      </c>
      <c r="BX28" s="48">
        <v>0</v>
      </c>
      <c r="BY28" s="48">
        <v>29</v>
      </c>
      <c r="BZ28" s="48">
        <v>1487</v>
      </c>
      <c r="CA28" s="55">
        <v>0</v>
      </c>
      <c r="CB28" s="49">
        <v>613293</v>
      </c>
      <c r="CC28" s="61">
        <v>1524376</v>
      </c>
      <c r="CD28" s="48">
        <v>0</v>
      </c>
      <c r="CE28" s="48">
        <v>0</v>
      </c>
      <c r="CF28" s="48">
        <v>0</v>
      </c>
      <c r="CG28" s="48">
        <v>6934</v>
      </c>
      <c r="CH28" s="55">
        <v>252726</v>
      </c>
      <c r="CI28" s="49">
        <v>2397329</v>
      </c>
    </row>
    <row r="29" spans="1:87" ht="19.5" x14ac:dyDescent="0.25">
      <c r="A29" s="30" t="s">
        <v>467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252751</v>
      </c>
      <c r="Y29" s="48">
        <v>35014</v>
      </c>
      <c r="Z29" s="48">
        <v>0</v>
      </c>
      <c r="AA29" s="48">
        <v>0</v>
      </c>
      <c r="AB29" s="48">
        <v>8052</v>
      </c>
      <c r="AC29" s="48">
        <v>23</v>
      </c>
      <c r="AD29" s="48">
        <v>3</v>
      </c>
      <c r="AE29" s="48">
        <v>0</v>
      </c>
      <c r="AF29" s="48">
        <v>6488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17422</v>
      </c>
      <c r="BL29" s="48">
        <v>0</v>
      </c>
      <c r="BM29" s="48">
        <v>9953</v>
      </c>
      <c r="BN29" s="48">
        <v>53984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177</v>
      </c>
      <c r="BV29" s="48">
        <v>0</v>
      </c>
      <c r="BW29" s="48">
        <v>0</v>
      </c>
      <c r="BX29" s="48">
        <v>0</v>
      </c>
      <c r="BY29" s="48">
        <v>386</v>
      </c>
      <c r="BZ29" s="48">
        <v>6239</v>
      </c>
      <c r="CA29" s="55">
        <v>0</v>
      </c>
      <c r="CB29" s="49">
        <v>390492</v>
      </c>
      <c r="CC29" s="61">
        <v>1827948</v>
      </c>
      <c r="CD29" s="48">
        <v>0</v>
      </c>
      <c r="CE29" s="48">
        <v>0</v>
      </c>
      <c r="CF29" s="48">
        <v>0</v>
      </c>
      <c r="CG29" s="48">
        <v>-1756</v>
      </c>
      <c r="CH29" s="55">
        <v>3999</v>
      </c>
      <c r="CI29" s="49">
        <v>2220683</v>
      </c>
    </row>
    <row r="30" spans="1:87" ht="19.5" x14ac:dyDescent="0.25">
      <c r="A30" s="30" t="s">
        <v>480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9377</v>
      </c>
      <c r="Z30" s="48">
        <v>0</v>
      </c>
      <c r="AA30" s="48">
        <v>0</v>
      </c>
      <c r="AB30" s="48">
        <v>10992</v>
      </c>
      <c r="AC30" s="48">
        <v>0</v>
      </c>
      <c r="AD30" s="48">
        <v>0</v>
      </c>
      <c r="AE30" s="48">
        <v>0</v>
      </c>
      <c r="AF30" s="48">
        <v>3858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5709</v>
      </c>
      <c r="BL30" s="48">
        <v>0</v>
      </c>
      <c r="BM30" s="48">
        <v>4251</v>
      </c>
      <c r="BN30" s="48">
        <v>34644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35</v>
      </c>
      <c r="BV30" s="48">
        <v>0</v>
      </c>
      <c r="BW30" s="48">
        <v>0</v>
      </c>
      <c r="BX30" s="48">
        <v>0</v>
      </c>
      <c r="BY30" s="48">
        <v>77</v>
      </c>
      <c r="BZ30" s="48">
        <v>5070</v>
      </c>
      <c r="CA30" s="55">
        <v>0</v>
      </c>
      <c r="CB30" s="49">
        <v>74013</v>
      </c>
      <c r="CC30" s="61">
        <v>906462</v>
      </c>
      <c r="CD30" s="48">
        <v>0</v>
      </c>
      <c r="CE30" s="48">
        <v>0</v>
      </c>
      <c r="CF30" s="48">
        <v>0</v>
      </c>
      <c r="CG30" s="48">
        <v>0</v>
      </c>
      <c r="CH30" s="55">
        <v>29348</v>
      </c>
      <c r="CI30" s="49">
        <v>1009823</v>
      </c>
    </row>
    <row r="31" spans="1:87" ht="19.5" x14ac:dyDescent="0.25">
      <c r="A31" s="30" t="s">
        <v>495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3316</v>
      </c>
      <c r="N31" s="48">
        <v>0</v>
      </c>
      <c r="O31" s="48">
        <v>308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1334</v>
      </c>
      <c r="V31" s="48">
        <v>21</v>
      </c>
      <c r="W31" s="48">
        <v>0</v>
      </c>
      <c r="X31" s="48">
        <v>5883</v>
      </c>
      <c r="Y31" s="48">
        <v>264186</v>
      </c>
      <c r="Z31" s="48">
        <v>35556</v>
      </c>
      <c r="AA31" s="48">
        <v>0</v>
      </c>
      <c r="AB31" s="48">
        <v>4409</v>
      </c>
      <c r="AC31" s="48">
        <v>73047</v>
      </c>
      <c r="AD31" s="48">
        <v>0</v>
      </c>
      <c r="AE31" s="48">
        <v>78781</v>
      </c>
      <c r="AF31" s="48">
        <v>9251</v>
      </c>
      <c r="AG31" s="48">
        <v>0</v>
      </c>
      <c r="AH31" s="48">
        <v>0</v>
      </c>
      <c r="AI31" s="48">
        <v>7060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234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5017</v>
      </c>
      <c r="BN31" s="48">
        <v>67050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134</v>
      </c>
      <c r="BV31" s="48">
        <v>0</v>
      </c>
      <c r="BW31" s="48">
        <v>0</v>
      </c>
      <c r="BX31" s="48">
        <v>0</v>
      </c>
      <c r="BY31" s="48">
        <v>291</v>
      </c>
      <c r="BZ31" s="48">
        <v>1027</v>
      </c>
      <c r="CA31" s="55">
        <v>0</v>
      </c>
      <c r="CB31" s="49">
        <v>556905</v>
      </c>
      <c r="CC31" s="61">
        <v>1601985</v>
      </c>
      <c r="CD31" s="48">
        <v>0</v>
      </c>
      <c r="CE31" s="48">
        <v>0</v>
      </c>
      <c r="CF31" s="48">
        <v>0</v>
      </c>
      <c r="CG31" s="48">
        <v>-18418</v>
      </c>
      <c r="CH31" s="55">
        <v>42125</v>
      </c>
      <c r="CI31" s="49">
        <v>2182597</v>
      </c>
    </row>
    <row r="32" spans="1:87" ht="19.5" x14ac:dyDescent="0.25">
      <c r="A32" s="30" t="s">
        <v>508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20597</v>
      </c>
      <c r="Y32" s="48">
        <v>20514</v>
      </c>
      <c r="Z32" s="48">
        <v>1626</v>
      </c>
      <c r="AA32" s="48">
        <v>660</v>
      </c>
      <c r="AB32" s="48">
        <v>11500</v>
      </c>
      <c r="AC32" s="48">
        <v>0</v>
      </c>
      <c r="AD32" s="48">
        <v>3</v>
      </c>
      <c r="AE32" s="48">
        <v>2443</v>
      </c>
      <c r="AF32" s="48">
        <v>9553</v>
      </c>
      <c r="AG32" s="48">
        <v>5333</v>
      </c>
      <c r="AH32" s="48">
        <v>91523</v>
      </c>
      <c r="AI32" s="48">
        <v>18126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32072</v>
      </c>
      <c r="AS32" s="48">
        <v>27</v>
      </c>
      <c r="AT32" s="48">
        <v>443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6086</v>
      </c>
      <c r="BL32" s="48">
        <v>0</v>
      </c>
      <c r="BM32" s="48">
        <v>1620</v>
      </c>
      <c r="BN32" s="48">
        <v>2270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14</v>
      </c>
      <c r="BV32" s="48">
        <v>0</v>
      </c>
      <c r="BW32" s="48">
        <v>0</v>
      </c>
      <c r="BX32" s="48">
        <v>0</v>
      </c>
      <c r="BY32" s="48">
        <v>31</v>
      </c>
      <c r="BZ32" s="48">
        <v>420</v>
      </c>
      <c r="CA32" s="55">
        <v>0</v>
      </c>
      <c r="CB32" s="49">
        <v>224861</v>
      </c>
      <c r="CC32" s="61">
        <v>358252</v>
      </c>
      <c r="CD32" s="48">
        <v>0</v>
      </c>
      <c r="CE32" s="48">
        <v>0</v>
      </c>
      <c r="CF32" s="48">
        <v>0</v>
      </c>
      <c r="CG32" s="48">
        <v>-982</v>
      </c>
      <c r="CH32" s="55">
        <v>22489</v>
      </c>
      <c r="CI32" s="49">
        <v>604620</v>
      </c>
    </row>
    <row r="33" spans="1:87" ht="19.5" x14ac:dyDescent="0.25">
      <c r="A33" s="30" t="s">
        <v>522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62</v>
      </c>
      <c r="X33" s="48">
        <v>7046</v>
      </c>
      <c r="Y33" s="48">
        <v>2980</v>
      </c>
      <c r="Z33" s="48">
        <v>0</v>
      </c>
      <c r="AA33" s="48">
        <v>0</v>
      </c>
      <c r="AB33" s="48">
        <v>35914</v>
      </c>
      <c r="AC33" s="48">
        <v>0</v>
      </c>
      <c r="AD33" s="48">
        <v>0</v>
      </c>
      <c r="AE33" s="48">
        <v>0</v>
      </c>
      <c r="AF33" s="48">
        <v>1511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1189</v>
      </c>
      <c r="BN33" s="48">
        <v>3625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11</v>
      </c>
      <c r="BV33" s="48">
        <v>0</v>
      </c>
      <c r="BW33" s="48">
        <v>0</v>
      </c>
      <c r="BX33" s="48">
        <v>0</v>
      </c>
      <c r="BY33" s="48">
        <v>24</v>
      </c>
      <c r="BZ33" s="48">
        <v>1811</v>
      </c>
      <c r="CA33" s="55">
        <v>0</v>
      </c>
      <c r="CB33" s="49">
        <v>54173</v>
      </c>
      <c r="CC33" s="61">
        <v>217132</v>
      </c>
      <c r="CD33" s="48">
        <v>0</v>
      </c>
      <c r="CE33" s="48">
        <v>0</v>
      </c>
      <c r="CF33" s="48">
        <v>0</v>
      </c>
      <c r="CG33" s="48">
        <v>4564</v>
      </c>
      <c r="CH33" s="55">
        <v>169069</v>
      </c>
      <c r="CI33" s="49">
        <v>444938</v>
      </c>
    </row>
    <row r="34" spans="1:87" ht="19.5" x14ac:dyDescent="0.25">
      <c r="A34" s="30" t="s">
        <v>736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548</v>
      </c>
      <c r="BN34" s="48">
        <v>4488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49">
        <v>5036</v>
      </c>
      <c r="CC34" s="61">
        <v>336766</v>
      </c>
      <c r="CD34" s="48">
        <v>0</v>
      </c>
      <c r="CE34" s="48">
        <v>0</v>
      </c>
      <c r="CF34" s="48">
        <v>0</v>
      </c>
      <c r="CG34" s="48">
        <v>0</v>
      </c>
      <c r="CH34" s="55">
        <v>3044</v>
      </c>
      <c r="CI34" s="49">
        <v>344846</v>
      </c>
    </row>
    <row r="35" spans="1:87" ht="19.5" x14ac:dyDescent="0.25">
      <c r="A35" s="30" t="s">
        <v>737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36</v>
      </c>
      <c r="Y35" s="48">
        <v>915</v>
      </c>
      <c r="Z35" s="48">
        <v>0</v>
      </c>
      <c r="AA35" s="48">
        <v>0</v>
      </c>
      <c r="AB35" s="48">
        <v>0</v>
      </c>
      <c r="AC35" s="48">
        <v>0</v>
      </c>
      <c r="AD35" s="48">
        <v>21037</v>
      </c>
      <c r="AE35" s="48">
        <v>0</v>
      </c>
      <c r="AF35" s="48">
        <v>2710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3699</v>
      </c>
      <c r="BN35" s="48">
        <v>11852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49">
        <v>40249</v>
      </c>
      <c r="CC35" s="61">
        <v>142873</v>
      </c>
      <c r="CD35" s="48">
        <v>0</v>
      </c>
      <c r="CE35" s="48">
        <v>0</v>
      </c>
      <c r="CF35" s="48">
        <v>0</v>
      </c>
      <c r="CG35" s="48">
        <v>840</v>
      </c>
      <c r="CH35" s="55">
        <v>97153</v>
      </c>
      <c r="CI35" s="49">
        <v>281115</v>
      </c>
    </row>
    <row r="36" spans="1:87" ht="19.5" x14ac:dyDescent="0.25">
      <c r="A36" s="30" t="s">
        <v>738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624662</v>
      </c>
      <c r="N36" s="48">
        <v>0</v>
      </c>
      <c r="O36" s="48">
        <v>1750959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56353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49475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10161</v>
      </c>
      <c r="CA36" s="55">
        <v>0</v>
      </c>
      <c r="CB36" s="49">
        <v>2491610</v>
      </c>
      <c r="CC36" s="61">
        <v>873784</v>
      </c>
      <c r="CD36" s="48">
        <v>0</v>
      </c>
      <c r="CE36" s="48">
        <v>0</v>
      </c>
      <c r="CF36" s="48">
        <v>0</v>
      </c>
      <c r="CG36" s="48">
        <v>658961</v>
      </c>
      <c r="CH36" s="55">
        <v>97983</v>
      </c>
      <c r="CI36" s="49">
        <v>4122338</v>
      </c>
    </row>
    <row r="37" spans="1:87" ht="19.5" x14ac:dyDescent="0.25">
      <c r="A37" s="30" t="s">
        <v>739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5563</v>
      </c>
      <c r="U37" s="48">
        <v>3311</v>
      </c>
      <c r="V37" s="48">
        <v>1691</v>
      </c>
      <c r="W37" s="48">
        <v>0</v>
      </c>
      <c r="X37" s="48">
        <v>756</v>
      </c>
      <c r="Y37" s="48">
        <v>10380</v>
      </c>
      <c r="Z37" s="48">
        <v>0</v>
      </c>
      <c r="AA37" s="48">
        <v>0</v>
      </c>
      <c r="AB37" s="48">
        <v>625</v>
      </c>
      <c r="AC37" s="48">
        <v>2226</v>
      </c>
      <c r="AD37" s="48">
        <v>66</v>
      </c>
      <c r="AE37" s="48">
        <v>3043</v>
      </c>
      <c r="AF37" s="48">
        <v>31239</v>
      </c>
      <c r="AG37" s="48">
        <v>0</v>
      </c>
      <c r="AH37" s="48">
        <v>39604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950</v>
      </c>
      <c r="AS37" s="48">
        <v>4</v>
      </c>
      <c r="AT37" s="48">
        <v>243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3823</v>
      </c>
      <c r="BN37" s="48">
        <v>37463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821</v>
      </c>
      <c r="BV37" s="48">
        <v>0</v>
      </c>
      <c r="BW37" s="48">
        <v>126</v>
      </c>
      <c r="BX37" s="48">
        <v>0</v>
      </c>
      <c r="BY37" s="48">
        <v>7303</v>
      </c>
      <c r="BZ37" s="48">
        <v>1952</v>
      </c>
      <c r="CA37" s="55">
        <v>0</v>
      </c>
      <c r="CB37" s="49">
        <v>151189</v>
      </c>
      <c r="CC37" s="61">
        <v>613181</v>
      </c>
      <c r="CD37" s="48">
        <v>0</v>
      </c>
      <c r="CE37" s="48">
        <v>0</v>
      </c>
      <c r="CF37" s="48">
        <v>0</v>
      </c>
      <c r="CG37" s="48">
        <v>58504</v>
      </c>
      <c r="CH37" s="55">
        <v>381701</v>
      </c>
      <c r="CI37" s="49">
        <v>1204575</v>
      </c>
    </row>
    <row r="38" spans="1:87" ht="19.5" x14ac:dyDescent="0.25">
      <c r="A38" s="30" t="s">
        <v>740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4454</v>
      </c>
      <c r="Y38" s="48">
        <v>594</v>
      </c>
      <c r="Z38" s="48">
        <v>107</v>
      </c>
      <c r="AA38" s="48">
        <v>0</v>
      </c>
      <c r="AB38" s="48">
        <v>286</v>
      </c>
      <c r="AC38" s="48">
        <v>0</v>
      </c>
      <c r="AD38" s="48">
        <v>0</v>
      </c>
      <c r="AE38" s="48">
        <v>0</v>
      </c>
      <c r="AF38" s="48">
        <v>8089</v>
      </c>
      <c r="AG38" s="48">
        <v>538</v>
      </c>
      <c r="AH38" s="48">
        <v>0</v>
      </c>
      <c r="AI38" s="48">
        <v>520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2088</v>
      </c>
      <c r="BN38" s="48">
        <v>7820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353</v>
      </c>
      <c r="CA38" s="55">
        <v>0</v>
      </c>
      <c r="CB38" s="49">
        <v>24849</v>
      </c>
      <c r="CC38" s="61">
        <v>61653</v>
      </c>
      <c r="CD38" s="48">
        <v>0</v>
      </c>
      <c r="CE38" s="48">
        <v>0</v>
      </c>
      <c r="CF38" s="48">
        <v>0</v>
      </c>
      <c r="CG38" s="48">
        <v>1369</v>
      </c>
      <c r="CH38" s="55">
        <v>234548</v>
      </c>
      <c r="CI38" s="49">
        <v>322419</v>
      </c>
    </row>
    <row r="39" spans="1:87" ht="19.5" x14ac:dyDescent="0.25">
      <c r="A39" s="30" t="s">
        <v>741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2719</v>
      </c>
      <c r="AI39" s="48">
        <v>3583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3867</v>
      </c>
      <c r="BK39" s="48">
        <v>8531</v>
      </c>
      <c r="BL39" s="48">
        <v>0</v>
      </c>
      <c r="BM39" s="48">
        <v>4248</v>
      </c>
      <c r="BN39" s="48">
        <v>17198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5265</v>
      </c>
      <c r="CA39" s="55">
        <v>0</v>
      </c>
      <c r="CB39" s="49">
        <v>45411</v>
      </c>
      <c r="CC39" s="61">
        <v>1133709</v>
      </c>
      <c r="CD39" s="48">
        <v>0</v>
      </c>
      <c r="CE39" s="48">
        <v>0</v>
      </c>
      <c r="CF39" s="48">
        <v>0</v>
      </c>
      <c r="CG39" s="48">
        <v>4959</v>
      </c>
      <c r="CH39" s="55">
        <v>4049</v>
      </c>
      <c r="CI39" s="49">
        <v>1188128</v>
      </c>
    </row>
    <row r="40" spans="1:87" ht="19.5" x14ac:dyDescent="0.25">
      <c r="A40" s="30" t="s">
        <v>578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12502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15</v>
      </c>
      <c r="Z40" s="48">
        <v>0</v>
      </c>
      <c r="AA40" s="48">
        <v>0</v>
      </c>
      <c r="AB40" s="48">
        <v>25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23714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15969</v>
      </c>
      <c r="AR40" s="48">
        <v>614</v>
      </c>
      <c r="AS40" s="48">
        <v>1162</v>
      </c>
      <c r="AT40" s="48">
        <v>716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360</v>
      </c>
      <c r="BN40" s="48">
        <v>1549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1285</v>
      </c>
      <c r="CA40" s="55">
        <v>0</v>
      </c>
      <c r="CB40" s="49">
        <v>57911</v>
      </c>
      <c r="CC40" s="61">
        <v>1161728</v>
      </c>
      <c r="CD40" s="48">
        <v>0</v>
      </c>
      <c r="CE40" s="48">
        <v>0</v>
      </c>
      <c r="CF40" s="48">
        <v>0</v>
      </c>
      <c r="CG40" s="48">
        <v>-650</v>
      </c>
      <c r="CH40" s="55">
        <v>9076</v>
      </c>
      <c r="CI40" s="49">
        <v>1228065</v>
      </c>
    </row>
    <row r="41" spans="1:87" ht="19.5" x14ac:dyDescent="0.25">
      <c r="A41" s="30" t="s">
        <v>742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49">
        <v>0</v>
      </c>
      <c r="CC41" s="61">
        <v>0</v>
      </c>
      <c r="CD41" s="48">
        <v>0</v>
      </c>
      <c r="CE41" s="48">
        <v>0</v>
      </c>
      <c r="CF41" s="48">
        <v>0</v>
      </c>
      <c r="CG41" s="48">
        <v>0</v>
      </c>
      <c r="CH41" s="55">
        <v>0</v>
      </c>
      <c r="CI41" s="49">
        <v>0</v>
      </c>
    </row>
    <row r="42" spans="1:87" ht="19.5" x14ac:dyDescent="0.25">
      <c r="A42" s="30" t="s">
        <v>743</v>
      </c>
      <c r="B42" s="42" t="s">
        <v>33</v>
      </c>
      <c r="C42" s="43" t="s">
        <v>144</v>
      </c>
      <c r="D42" s="51">
        <v>644</v>
      </c>
      <c r="E42" s="48">
        <v>7764</v>
      </c>
      <c r="F42" s="48">
        <v>719</v>
      </c>
      <c r="G42" s="48">
        <v>1230</v>
      </c>
      <c r="H42" s="48">
        <v>8586</v>
      </c>
      <c r="I42" s="48">
        <v>941</v>
      </c>
      <c r="J42" s="48">
        <v>266</v>
      </c>
      <c r="K42" s="48">
        <v>894</v>
      </c>
      <c r="L42" s="48">
        <v>380</v>
      </c>
      <c r="M42" s="48">
        <v>3262</v>
      </c>
      <c r="N42" s="48">
        <v>0</v>
      </c>
      <c r="O42" s="48">
        <v>3042</v>
      </c>
      <c r="P42" s="48">
        <v>1379</v>
      </c>
      <c r="Q42" s="48">
        <v>25</v>
      </c>
      <c r="R42" s="48">
        <v>1309</v>
      </c>
      <c r="S42" s="48">
        <v>144</v>
      </c>
      <c r="T42" s="48">
        <v>0</v>
      </c>
      <c r="U42" s="48">
        <v>8914</v>
      </c>
      <c r="V42" s="48">
        <v>536</v>
      </c>
      <c r="W42" s="48">
        <v>0</v>
      </c>
      <c r="X42" s="48">
        <v>178</v>
      </c>
      <c r="Y42" s="48">
        <v>0</v>
      </c>
      <c r="Z42" s="48">
        <v>633</v>
      </c>
      <c r="AA42" s="48">
        <v>37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50041</v>
      </c>
      <c r="AL42" s="48">
        <v>108247</v>
      </c>
      <c r="AM42" s="48">
        <v>14498</v>
      </c>
      <c r="AN42" s="48">
        <v>0</v>
      </c>
      <c r="AO42" s="48">
        <v>124</v>
      </c>
      <c r="AP42" s="48">
        <v>1003</v>
      </c>
      <c r="AQ42" s="48">
        <v>1857</v>
      </c>
      <c r="AR42" s="48">
        <v>811</v>
      </c>
      <c r="AS42" s="48">
        <v>3099</v>
      </c>
      <c r="AT42" s="48">
        <v>865</v>
      </c>
      <c r="AU42" s="48">
        <v>335</v>
      </c>
      <c r="AV42" s="48">
        <v>2198</v>
      </c>
      <c r="AW42" s="48">
        <v>40</v>
      </c>
      <c r="AX42" s="48">
        <v>0</v>
      </c>
      <c r="AY42" s="48">
        <v>0</v>
      </c>
      <c r="AZ42" s="48">
        <v>355</v>
      </c>
      <c r="BA42" s="48">
        <v>963</v>
      </c>
      <c r="BB42" s="48">
        <v>1977</v>
      </c>
      <c r="BC42" s="48">
        <v>63</v>
      </c>
      <c r="BD42" s="48">
        <v>1985</v>
      </c>
      <c r="BE42" s="48">
        <v>30342</v>
      </c>
      <c r="BF42" s="48">
        <v>416</v>
      </c>
      <c r="BG42" s="48">
        <v>61</v>
      </c>
      <c r="BH42" s="48">
        <v>0</v>
      </c>
      <c r="BI42" s="48">
        <v>2992</v>
      </c>
      <c r="BJ42" s="48">
        <v>127416</v>
      </c>
      <c r="BK42" s="48">
        <v>7411</v>
      </c>
      <c r="BL42" s="48">
        <v>2145</v>
      </c>
      <c r="BM42" s="48">
        <v>4125</v>
      </c>
      <c r="BN42" s="48">
        <v>640</v>
      </c>
      <c r="BO42" s="48">
        <v>601</v>
      </c>
      <c r="BP42" s="48">
        <v>0</v>
      </c>
      <c r="BQ42" s="48">
        <v>0</v>
      </c>
      <c r="BR42" s="48">
        <v>0</v>
      </c>
      <c r="BS42" s="48">
        <v>0</v>
      </c>
      <c r="BT42" s="48">
        <v>20306</v>
      </c>
      <c r="BU42" s="48">
        <v>0</v>
      </c>
      <c r="BV42" s="48">
        <v>4708</v>
      </c>
      <c r="BW42" s="48">
        <v>0</v>
      </c>
      <c r="BX42" s="48">
        <v>3607</v>
      </c>
      <c r="BY42" s="48">
        <v>0</v>
      </c>
      <c r="BZ42" s="48">
        <v>0</v>
      </c>
      <c r="CA42" s="55">
        <v>0</v>
      </c>
      <c r="CB42" s="49">
        <v>434114</v>
      </c>
      <c r="CC42" s="61">
        <v>135848</v>
      </c>
      <c r="CD42" s="48">
        <v>0</v>
      </c>
      <c r="CE42" s="48">
        <v>0</v>
      </c>
      <c r="CF42" s="48">
        <v>0</v>
      </c>
      <c r="CG42" s="48">
        <v>31899</v>
      </c>
      <c r="CH42" s="55">
        <v>67459</v>
      </c>
      <c r="CI42" s="49">
        <v>669320</v>
      </c>
    </row>
    <row r="43" spans="1:87" ht="19.5" x14ac:dyDescent="0.25">
      <c r="A43" s="30" t="s">
        <v>593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1275</v>
      </c>
      <c r="I43" s="48">
        <v>3616</v>
      </c>
      <c r="J43" s="48">
        <v>0</v>
      </c>
      <c r="K43" s="48">
        <v>138</v>
      </c>
      <c r="L43" s="48">
        <v>141</v>
      </c>
      <c r="M43" s="48">
        <v>0</v>
      </c>
      <c r="N43" s="48">
        <v>97</v>
      </c>
      <c r="O43" s="48">
        <v>271</v>
      </c>
      <c r="P43" s="48">
        <v>2437</v>
      </c>
      <c r="Q43" s="48">
        <v>85</v>
      </c>
      <c r="R43" s="48">
        <v>2407</v>
      </c>
      <c r="S43" s="48">
        <v>264</v>
      </c>
      <c r="T43" s="48">
        <v>0</v>
      </c>
      <c r="U43" s="48">
        <v>1832</v>
      </c>
      <c r="V43" s="48">
        <v>72</v>
      </c>
      <c r="W43" s="48">
        <v>90</v>
      </c>
      <c r="X43" s="48">
        <v>0</v>
      </c>
      <c r="Y43" s="48">
        <v>457</v>
      </c>
      <c r="Z43" s="48">
        <v>33</v>
      </c>
      <c r="AA43" s="48">
        <v>0</v>
      </c>
      <c r="AB43" s="48">
        <v>358</v>
      </c>
      <c r="AC43" s="48">
        <v>103</v>
      </c>
      <c r="AD43" s="48">
        <v>23</v>
      </c>
      <c r="AE43" s="48">
        <v>397</v>
      </c>
      <c r="AF43" s="48">
        <v>816</v>
      </c>
      <c r="AG43" s="48">
        <v>92</v>
      </c>
      <c r="AH43" s="48">
        <v>1092</v>
      </c>
      <c r="AI43" s="48">
        <v>640</v>
      </c>
      <c r="AJ43" s="48">
        <v>0</v>
      </c>
      <c r="AK43" s="48">
        <v>2486</v>
      </c>
      <c r="AL43" s="48">
        <v>66920</v>
      </c>
      <c r="AM43" s="48">
        <v>6482</v>
      </c>
      <c r="AN43" s="48">
        <v>1019</v>
      </c>
      <c r="AO43" s="48">
        <v>1415</v>
      </c>
      <c r="AP43" s="48">
        <v>1689</v>
      </c>
      <c r="AQ43" s="48">
        <v>3307</v>
      </c>
      <c r="AR43" s="48">
        <v>301</v>
      </c>
      <c r="AS43" s="48">
        <v>1574</v>
      </c>
      <c r="AT43" s="48">
        <v>167</v>
      </c>
      <c r="AU43" s="48">
        <v>344</v>
      </c>
      <c r="AV43" s="48">
        <v>57</v>
      </c>
      <c r="AW43" s="48">
        <v>225</v>
      </c>
      <c r="AX43" s="48">
        <v>986</v>
      </c>
      <c r="AY43" s="48">
        <v>1071</v>
      </c>
      <c r="AZ43" s="48">
        <v>719</v>
      </c>
      <c r="BA43" s="48">
        <v>474</v>
      </c>
      <c r="BB43" s="48">
        <v>1098</v>
      </c>
      <c r="BC43" s="48">
        <v>127</v>
      </c>
      <c r="BD43" s="48">
        <v>221</v>
      </c>
      <c r="BE43" s="48">
        <v>254</v>
      </c>
      <c r="BF43" s="48">
        <v>1622</v>
      </c>
      <c r="BG43" s="48">
        <v>1351</v>
      </c>
      <c r="BH43" s="48">
        <v>2916</v>
      </c>
      <c r="BI43" s="48">
        <v>2550</v>
      </c>
      <c r="BJ43" s="48">
        <v>47587</v>
      </c>
      <c r="BK43" s="48">
        <v>11158</v>
      </c>
      <c r="BL43" s="48">
        <v>515</v>
      </c>
      <c r="BM43" s="48">
        <v>2576</v>
      </c>
      <c r="BN43" s="48">
        <v>2845</v>
      </c>
      <c r="BO43" s="48">
        <v>1770</v>
      </c>
      <c r="BP43" s="48">
        <v>5508</v>
      </c>
      <c r="BQ43" s="48">
        <v>1897</v>
      </c>
      <c r="BR43" s="48">
        <v>1494</v>
      </c>
      <c r="BS43" s="48">
        <v>0</v>
      </c>
      <c r="BT43" s="48">
        <v>32460</v>
      </c>
      <c r="BU43" s="48">
        <v>17857</v>
      </c>
      <c r="BV43" s="48">
        <v>11966</v>
      </c>
      <c r="BW43" s="48">
        <v>34495</v>
      </c>
      <c r="BX43" s="48">
        <v>5076</v>
      </c>
      <c r="BY43" s="48">
        <v>4906</v>
      </c>
      <c r="BZ43" s="48">
        <v>12716</v>
      </c>
      <c r="CA43" s="55">
        <v>0</v>
      </c>
      <c r="CB43" s="49">
        <v>310937</v>
      </c>
      <c r="CC43" s="61">
        <v>1229929</v>
      </c>
      <c r="CD43" s="48">
        <v>0</v>
      </c>
      <c r="CE43" s="48">
        <v>0</v>
      </c>
      <c r="CF43" s="48">
        <v>0</v>
      </c>
      <c r="CG43" s="48">
        <v>-40348</v>
      </c>
      <c r="CH43" s="55">
        <v>53935</v>
      </c>
      <c r="CI43" s="49">
        <v>1554453</v>
      </c>
    </row>
    <row r="44" spans="1:87" ht="19.5" x14ac:dyDescent="0.25">
      <c r="A44" s="30" t="s">
        <v>602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555</v>
      </c>
      <c r="I44" s="48">
        <v>551</v>
      </c>
      <c r="J44" s="48">
        <v>0</v>
      </c>
      <c r="K44" s="48">
        <v>163</v>
      </c>
      <c r="L44" s="48">
        <v>0</v>
      </c>
      <c r="M44" s="48">
        <v>269</v>
      </c>
      <c r="N44" s="48">
        <v>23</v>
      </c>
      <c r="O44" s="48">
        <v>25</v>
      </c>
      <c r="P44" s="48">
        <v>0</v>
      </c>
      <c r="Q44" s="48">
        <v>1972</v>
      </c>
      <c r="R44" s="48">
        <v>56</v>
      </c>
      <c r="S44" s="48">
        <v>6</v>
      </c>
      <c r="T44" s="48">
        <v>0</v>
      </c>
      <c r="U44" s="48">
        <v>327</v>
      </c>
      <c r="V44" s="48">
        <v>1</v>
      </c>
      <c r="W44" s="48">
        <v>0</v>
      </c>
      <c r="X44" s="48">
        <v>0</v>
      </c>
      <c r="Y44" s="48">
        <v>16</v>
      </c>
      <c r="Z44" s="48">
        <v>0</v>
      </c>
      <c r="AA44" s="48">
        <v>0</v>
      </c>
      <c r="AB44" s="48">
        <v>2</v>
      </c>
      <c r="AC44" s="48">
        <v>0</v>
      </c>
      <c r="AD44" s="48">
        <v>0</v>
      </c>
      <c r="AE44" s="48">
        <v>143</v>
      </c>
      <c r="AF44" s="48">
        <v>203</v>
      </c>
      <c r="AG44" s="48">
        <v>0</v>
      </c>
      <c r="AH44" s="48">
        <v>220</v>
      </c>
      <c r="AI44" s="48">
        <v>110</v>
      </c>
      <c r="AJ44" s="48">
        <v>0</v>
      </c>
      <c r="AK44" s="48">
        <v>202</v>
      </c>
      <c r="AL44" s="48">
        <v>3345</v>
      </c>
      <c r="AM44" s="48">
        <v>64661</v>
      </c>
      <c r="AN44" s="48">
        <v>176</v>
      </c>
      <c r="AO44" s="48">
        <v>328</v>
      </c>
      <c r="AP44" s="48">
        <v>0</v>
      </c>
      <c r="AQ44" s="48">
        <v>0</v>
      </c>
      <c r="AR44" s="48">
        <v>1327</v>
      </c>
      <c r="AS44" s="48">
        <v>59</v>
      </c>
      <c r="AT44" s="48">
        <v>14</v>
      </c>
      <c r="AU44" s="48">
        <v>65</v>
      </c>
      <c r="AV44" s="48">
        <v>2824</v>
      </c>
      <c r="AW44" s="48">
        <v>35</v>
      </c>
      <c r="AX44" s="48">
        <v>162</v>
      </c>
      <c r="AY44" s="48">
        <v>0</v>
      </c>
      <c r="AZ44" s="48">
        <v>344</v>
      </c>
      <c r="BA44" s="48">
        <v>11</v>
      </c>
      <c r="BB44" s="48">
        <v>10</v>
      </c>
      <c r="BC44" s="48">
        <v>49</v>
      </c>
      <c r="BD44" s="48">
        <v>322</v>
      </c>
      <c r="BE44" s="48">
        <v>935</v>
      </c>
      <c r="BF44" s="48">
        <v>3006</v>
      </c>
      <c r="BG44" s="48">
        <v>551</v>
      </c>
      <c r="BH44" s="48">
        <v>767</v>
      </c>
      <c r="BI44" s="48">
        <v>434</v>
      </c>
      <c r="BJ44" s="48">
        <v>0</v>
      </c>
      <c r="BK44" s="48">
        <v>928</v>
      </c>
      <c r="BL44" s="48">
        <v>0</v>
      </c>
      <c r="BM44" s="48">
        <v>0</v>
      </c>
      <c r="BN44" s="48">
        <v>185</v>
      </c>
      <c r="BO44" s="48">
        <v>131</v>
      </c>
      <c r="BP44" s="48">
        <v>0</v>
      </c>
      <c r="BQ44" s="48">
        <v>0</v>
      </c>
      <c r="BR44" s="48">
        <v>0</v>
      </c>
      <c r="BS44" s="48">
        <v>0</v>
      </c>
      <c r="BT44" s="48">
        <v>2884</v>
      </c>
      <c r="BU44" s="48">
        <v>0</v>
      </c>
      <c r="BV44" s="48">
        <v>427</v>
      </c>
      <c r="BW44" s="48">
        <v>0</v>
      </c>
      <c r="BX44" s="48">
        <v>2287</v>
      </c>
      <c r="BY44" s="48">
        <v>0</v>
      </c>
      <c r="BZ44" s="48">
        <v>660</v>
      </c>
      <c r="CA44" s="55">
        <v>0</v>
      </c>
      <c r="CB44" s="49">
        <v>91771</v>
      </c>
      <c r="CC44" s="61">
        <v>910357</v>
      </c>
      <c r="CD44" s="48">
        <v>0</v>
      </c>
      <c r="CE44" s="48">
        <v>0</v>
      </c>
      <c r="CF44" s="48">
        <v>0</v>
      </c>
      <c r="CG44" s="48">
        <v>12355</v>
      </c>
      <c r="CH44" s="55">
        <v>39304</v>
      </c>
      <c r="CI44" s="49">
        <v>1053787</v>
      </c>
    </row>
    <row r="45" spans="1:87" ht="19.5" x14ac:dyDescent="0.25">
      <c r="A45" s="30" t="s">
        <v>607</v>
      </c>
      <c r="B45" s="42" t="s">
        <v>36</v>
      </c>
      <c r="C45" s="43" t="s">
        <v>147</v>
      </c>
      <c r="D45" s="51">
        <v>117</v>
      </c>
      <c r="E45" s="48">
        <v>16</v>
      </c>
      <c r="F45" s="48">
        <v>129</v>
      </c>
      <c r="G45" s="48">
        <v>34</v>
      </c>
      <c r="H45" s="48">
        <v>15721</v>
      </c>
      <c r="I45" s="48">
        <v>173</v>
      </c>
      <c r="J45" s="48">
        <v>5</v>
      </c>
      <c r="K45" s="48">
        <v>12</v>
      </c>
      <c r="L45" s="48">
        <v>399</v>
      </c>
      <c r="M45" s="48">
        <v>1274</v>
      </c>
      <c r="N45" s="48">
        <v>0</v>
      </c>
      <c r="O45" s="48">
        <v>0</v>
      </c>
      <c r="P45" s="48">
        <v>35</v>
      </c>
      <c r="Q45" s="48">
        <v>0</v>
      </c>
      <c r="R45" s="48">
        <v>201</v>
      </c>
      <c r="S45" s="48">
        <v>23</v>
      </c>
      <c r="T45" s="48">
        <v>0</v>
      </c>
      <c r="U45" s="48">
        <v>1591</v>
      </c>
      <c r="V45" s="48">
        <v>184</v>
      </c>
      <c r="W45" s="48">
        <v>0</v>
      </c>
      <c r="X45" s="48">
        <v>0</v>
      </c>
      <c r="Y45" s="48">
        <v>0</v>
      </c>
      <c r="Z45" s="48">
        <v>9</v>
      </c>
      <c r="AA45" s="48">
        <v>1</v>
      </c>
      <c r="AB45" s="48">
        <v>143</v>
      </c>
      <c r="AC45" s="48">
        <v>0</v>
      </c>
      <c r="AD45" s="48">
        <v>0</v>
      </c>
      <c r="AE45" s="48">
        <v>0</v>
      </c>
      <c r="AF45" s="48">
        <v>971</v>
      </c>
      <c r="AG45" s="48">
        <v>0</v>
      </c>
      <c r="AH45" s="48">
        <v>0</v>
      </c>
      <c r="AI45" s="48">
        <v>725</v>
      </c>
      <c r="AJ45" s="48">
        <v>0</v>
      </c>
      <c r="AK45" s="48">
        <v>39</v>
      </c>
      <c r="AL45" s="48">
        <v>0</v>
      </c>
      <c r="AM45" s="48">
        <v>375</v>
      </c>
      <c r="AN45" s="48">
        <v>137089</v>
      </c>
      <c r="AO45" s="48">
        <v>1257</v>
      </c>
      <c r="AP45" s="48">
        <v>278</v>
      </c>
      <c r="AQ45" s="48">
        <v>49</v>
      </c>
      <c r="AR45" s="48">
        <v>148</v>
      </c>
      <c r="AS45" s="48">
        <v>1526</v>
      </c>
      <c r="AT45" s="48">
        <v>71</v>
      </c>
      <c r="AU45" s="48">
        <v>0</v>
      </c>
      <c r="AV45" s="48">
        <v>719</v>
      </c>
      <c r="AW45" s="48">
        <v>2363</v>
      </c>
      <c r="AX45" s="48">
        <v>51</v>
      </c>
      <c r="AY45" s="48">
        <v>161</v>
      </c>
      <c r="AZ45" s="48">
        <v>344</v>
      </c>
      <c r="BA45" s="48">
        <v>11</v>
      </c>
      <c r="BB45" s="48">
        <v>44</v>
      </c>
      <c r="BC45" s="48">
        <v>0</v>
      </c>
      <c r="BD45" s="48">
        <v>115</v>
      </c>
      <c r="BE45" s="48">
        <v>88815</v>
      </c>
      <c r="BF45" s="48">
        <v>438</v>
      </c>
      <c r="BG45" s="48">
        <v>0</v>
      </c>
      <c r="BH45" s="48">
        <v>0</v>
      </c>
      <c r="BI45" s="48">
        <v>310462</v>
      </c>
      <c r="BJ45" s="48">
        <v>13399</v>
      </c>
      <c r="BK45" s="48">
        <v>4674</v>
      </c>
      <c r="BL45" s="48">
        <v>0</v>
      </c>
      <c r="BM45" s="48">
        <v>0</v>
      </c>
      <c r="BN45" s="48">
        <v>247</v>
      </c>
      <c r="BO45" s="48">
        <v>58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13607</v>
      </c>
      <c r="BV45" s="48">
        <v>698</v>
      </c>
      <c r="BW45" s="48">
        <v>3460</v>
      </c>
      <c r="BX45" s="48">
        <v>2201</v>
      </c>
      <c r="BY45" s="48">
        <v>2863</v>
      </c>
      <c r="BZ45" s="48">
        <v>3458</v>
      </c>
      <c r="CA45" s="55">
        <v>0</v>
      </c>
      <c r="CB45" s="49">
        <v>610783</v>
      </c>
      <c r="CC45" s="61">
        <v>34030</v>
      </c>
      <c r="CD45" s="48">
        <v>0</v>
      </c>
      <c r="CE45" s="48">
        <v>0</v>
      </c>
      <c r="CF45" s="48">
        <v>0</v>
      </c>
      <c r="CG45" s="48">
        <v>2056</v>
      </c>
      <c r="CH45" s="55">
        <v>509405</v>
      </c>
      <c r="CI45" s="49">
        <v>1156274</v>
      </c>
    </row>
    <row r="46" spans="1:87" ht="19.5" x14ac:dyDescent="0.25">
      <c r="A46" s="30" t="s">
        <v>615</v>
      </c>
      <c r="B46" s="42" t="s">
        <v>37</v>
      </c>
      <c r="C46" s="43" t="s">
        <v>148</v>
      </c>
      <c r="D46" s="51">
        <v>1007</v>
      </c>
      <c r="E46" s="48">
        <v>13</v>
      </c>
      <c r="F46" s="48">
        <v>6995</v>
      </c>
      <c r="G46" s="48">
        <v>580</v>
      </c>
      <c r="H46" s="48">
        <v>169903</v>
      </c>
      <c r="I46" s="48">
        <v>153362</v>
      </c>
      <c r="J46" s="48">
        <v>19</v>
      </c>
      <c r="K46" s="48">
        <v>1815</v>
      </c>
      <c r="L46" s="48">
        <v>970</v>
      </c>
      <c r="M46" s="48">
        <v>7832</v>
      </c>
      <c r="N46" s="48">
        <v>0</v>
      </c>
      <c r="O46" s="48">
        <v>11338</v>
      </c>
      <c r="P46" s="48">
        <v>77</v>
      </c>
      <c r="Q46" s="48">
        <v>0</v>
      </c>
      <c r="R46" s="48">
        <v>0</v>
      </c>
      <c r="S46" s="48">
        <v>0</v>
      </c>
      <c r="T46" s="48">
        <v>4830</v>
      </c>
      <c r="U46" s="48">
        <v>111228</v>
      </c>
      <c r="V46" s="48">
        <v>20018</v>
      </c>
      <c r="W46" s="48">
        <v>2683</v>
      </c>
      <c r="X46" s="48">
        <v>22478</v>
      </c>
      <c r="Y46" s="48">
        <v>3568</v>
      </c>
      <c r="Z46" s="48">
        <v>765</v>
      </c>
      <c r="AA46" s="48">
        <v>350</v>
      </c>
      <c r="AB46" s="48">
        <v>8347</v>
      </c>
      <c r="AC46" s="48">
        <v>1931</v>
      </c>
      <c r="AD46" s="48">
        <v>713</v>
      </c>
      <c r="AE46" s="48">
        <v>869</v>
      </c>
      <c r="AF46" s="48">
        <v>25414</v>
      </c>
      <c r="AG46" s="48">
        <v>1889</v>
      </c>
      <c r="AH46" s="48">
        <v>20336</v>
      </c>
      <c r="AI46" s="48">
        <v>11546</v>
      </c>
      <c r="AJ46" s="48">
        <v>0</v>
      </c>
      <c r="AK46" s="48">
        <v>1953</v>
      </c>
      <c r="AL46" s="48">
        <v>9535</v>
      </c>
      <c r="AM46" s="48">
        <v>3623</v>
      </c>
      <c r="AN46" s="48">
        <v>0</v>
      </c>
      <c r="AO46" s="48">
        <v>459311</v>
      </c>
      <c r="AP46" s="48">
        <v>36272</v>
      </c>
      <c r="AQ46" s="48">
        <v>101</v>
      </c>
      <c r="AR46" s="48">
        <v>2503</v>
      </c>
      <c r="AS46" s="48">
        <v>17826</v>
      </c>
      <c r="AT46" s="48">
        <v>4964</v>
      </c>
      <c r="AU46" s="48">
        <v>391</v>
      </c>
      <c r="AV46" s="48">
        <v>13299</v>
      </c>
      <c r="AW46" s="48">
        <v>8479</v>
      </c>
      <c r="AX46" s="48">
        <v>15790</v>
      </c>
      <c r="AY46" s="48">
        <v>299</v>
      </c>
      <c r="AZ46" s="48">
        <v>3944</v>
      </c>
      <c r="BA46" s="48">
        <v>1744</v>
      </c>
      <c r="BB46" s="48">
        <v>2991</v>
      </c>
      <c r="BC46" s="48">
        <v>634</v>
      </c>
      <c r="BD46" s="48">
        <v>177</v>
      </c>
      <c r="BE46" s="48">
        <v>2347</v>
      </c>
      <c r="BF46" s="48">
        <v>1765</v>
      </c>
      <c r="BG46" s="48">
        <v>0</v>
      </c>
      <c r="BH46" s="48">
        <v>507</v>
      </c>
      <c r="BI46" s="48">
        <v>362</v>
      </c>
      <c r="BJ46" s="48">
        <v>467420</v>
      </c>
      <c r="BK46" s="48">
        <v>11785</v>
      </c>
      <c r="BL46" s="48">
        <v>505</v>
      </c>
      <c r="BM46" s="48">
        <v>1260</v>
      </c>
      <c r="BN46" s="48">
        <v>9491</v>
      </c>
      <c r="BO46" s="48">
        <v>2645</v>
      </c>
      <c r="BP46" s="48">
        <v>13651</v>
      </c>
      <c r="BQ46" s="48">
        <v>0</v>
      </c>
      <c r="BR46" s="48">
        <v>11282</v>
      </c>
      <c r="BS46" s="48">
        <v>1965</v>
      </c>
      <c r="BT46" s="48">
        <v>20306</v>
      </c>
      <c r="BU46" s="48">
        <v>11334</v>
      </c>
      <c r="BV46" s="48">
        <v>1006</v>
      </c>
      <c r="BW46" s="48">
        <v>2360</v>
      </c>
      <c r="BX46" s="48">
        <v>2261</v>
      </c>
      <c r="BY46" s="48">
        <v>5175</v>
      </c>
      <c r="BZ46" s="48">
        <v>46980</v>
      </c>
      <c r="CA46" s="55">
        <v>0</v>
      </c>
      <c r="CB46" s="49">
        <v>1789119</v>
      </c>
      <c r="CC46" s="61">
        <v>538484</v>
      </c>
      <c r="CD46" s="48">
        <v>0</v>
      </c>
      <c r="CE46" s="48">
        <v>0</v>
      </c>
      <c r="CF46" s="48">
        <v>0</v>
      </c>
      <c r="CG46" s="48">
        <v>92292</v>
      </c>
      <c r="CH46" s="55">
        <v>78029</v>
      </c>
      <c r="CI46" s="49">
        <v>2497924</v>
      </c>
    </row>
    <row r="47" spans="1:87" ht="19.5" x14ac:dyDescent="0.25">
      <c r="A47" s="30" t="s">
        <v>744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872</v>
      </c>
      <c r="Q47" s="48">
        <v>14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2812</v>
      </c>
      <c r="AF47" s="48">
        <v>5395</v>
      </c>
      <c r="AG47" s="48">
        <v>755</v>
      </c>
      <c r="AH47" s="48">
        <v>3529</v>
      </c>
      <c r="AI47" s="48">
        <v>4016</v>
      </c>
      <c r="AJ47" s="48">
        <v>0</v>
      </c>
      <c r="AK47" s="48">
        <v>0</v>
      </c>
      <c r="AL47" s="48">
        <v>13835</v>
      </c>
      <c r="AM47" s="48">
        <v>213</v>
      </c>
      <c r="AN47" s="48">
        <v>0</v>
      </c>
      <c r="AO47" s="48">
        <v>37533</v>
      </c>
      <c r="AP47" s="48">
        <v>69325</v>
      </c>
      <c r="AQ47" s="48">
        <v>1154</v>
      </c>
      <c r="AR47" s="48">
        <v>0</v>
      </c>
      <c r="AS47" s="48">
        <v>10694</v>
      </c>
      <c r="AT47" s="48">
        <v>5398</v>
      </c>
      <c r="AU47" s="48">
        <v>1109</v>
      </c>
      <c r="AV47" s="48">
        <v>8995</v>
      </c>
      <c r="AW47" s="48">
        <v>328</v>
      </c>
      <c r="AX47" s="48">
        <v>0</v>
      </c>
      <c r="AY47" s="48">
        <v>0</v>
      </c>
      <c r="AZ47" s="48">
        <v>4899</v>
      </c>
      <c r="BA47" s="48">
        <v>0</v>
      </c>
      <c r="BB47" s="48">
        <v>1409</v>
      </c>
      <c r="BC47" s="48">
        <v>752</v>
      </c>
      <c r="BD47" s="48">
        <v>515</v>
      </c>
      <c r="BE47" s="48">
        <v>0</v>
      </c>
      <c r="BF47" s="48">
        <v>2338</v>
      </c>
      <c r="BG47" s="48">
        <v>658</v>
      </c>
      <c r="BH47" s="48">
        <v>7632</v>
      </c>
      <c r="BI47" s="48">
        <v>5041</v>
      </c>
      <c r="BJ47" s="48">
        <v>148122</v>
      </c>
      <c r="BK47" s="48">
        <v>0</v>
      </c>
      <c r="BL47" s="48">
        <v>3906</v>
      </c>
      <c r="BM47" s="48">
        <v>5381</v>
      </c>
      <c r="BN47" s="48">
        <v>0</v>
      </c>
      <c r="BO47" s="48">
        <v>19333</v>
      </c>
      <c r="BP47" s="48">
        <v>30522</v>
      </c>
      <c r="BQ47" s="48">
        <v>7081</v>
      </c>
      <c r="BR47" s="48">
        <v>1970</v>
      </c>
      <c r="BS47" s="48">
        <v>15115</v>
      </c>
      <c r="BT47" s="48">
        <v>161316</v>
      </c>
      <c r="BU47" s="48">
        <v>31088</v>
      </c>
      <c r="BV47" s="48">
        <v>68595</v>
      </c>
      <c r="BW47" s="48">
        <v>26102</v>
      </c>
      <c r="BX47" s="48">
        <v>0</v>
      </c>
      <c r="BY47" s="48">
        <v>7930</v>
      </c>
      <c r="BZ47" s="48">
        <v>43011</v>
      </c>
      <c r="CA47" s="55">
        <v>0</v>
      </c>
      <c r="CB47" s="49">
        <v>758693</v>
      </c>
      <c r="CC47" s="61">
        <v>223518</v>
      </c>
      <c r="CD47" s="48">
        <v>0</v>
      </c>
      <c r="CE47" s="48">
        <v>0</v>
      </c>
      <c r="CF47" s="48">
        <v>0</v>
      </c>
      <c r="CG47" s="48">
        <v>-3028</v>
      </c>
      <c r="CH47" s="55">
        <v>9421</v>
      </c>
      <c r="CI47" s="49">
        <v>988604</v>
      </c>
    </row>
    <row r="48" spans="1:87" ht="19.5" x14ac:dyDescent="0.25">
      <c r="A48" s="30" t="s">
        <v>745</v>
      </c>
      <c r="B48" s="42" t="s">
        <v>39</v>
      </c>
      <c r="C48" s="43" t="s">
        <v>150</v>
      </c>
      <c r="D48" s="51">
        <v>364</v>
      </c>
      <c r="E48" s="48">
        <v>1298</v>
      </c>
      <c r="F48" s="48">
        <v>3410</v>
      </c>
      <c r="G48" s="48">
        <v>2426</v>
      </c>
      <c r="H48" s="48">
        <v>14544</v>
      </c>
      <c r="I48" s="48">
        <v>130</v>
      </c>
      <c r="J48" s="48">
        <v>189</v>
      </c>
      <c r="K48" s="48">
        <v>198</v>
      </c>
      <c r="L48" s="48">
        <v>18925</v>
      </c>
      <c r="M48" s="48">
        <v>4416</v>
      </c>
      <c r="N48" s="48">
        <v>547</v>
      </c>
      <c r="O48" s="48">
        <v>72845</v>
      </c>
      <c r="P48" s="48">
        <v>0</v>
      </c>
      <c r="Q48" s="48">
        <v>16562</v>
      </c>
      <c r="R48" s="48">
        <v>4927</v>
      </c>
      <c r="S48" s="48">
        <v>3400</v>
      </c>
      <c r="T48" s="48">
        <v>1200</v>
      </c>
      <c r="U48" s="48">
        <v>3316</v>
      </c>
      <c r="V48" s="48">
        <v>495</v>
      </c>
      <c r="W48" s="48">
        <v>70</v>
      </c>
      <c r="X48" s="48">
        <v>1846</v>
      </c>
      <c r="Y48" s="48">
        <v>174</v>
      </c>
      <c r="Z48" s="48">
        <v>25</v>
      </c>
      <c r="AA48" s="48">
        <v>45</v>
      </c>
      <c r="AB48" s="48">
        <v>8</v>
      </c>
      <c r="AC48" s="48">
        <v>207</v>
      </c>
      <c r="AD48" s="48">
        <v>347</v>
      </c>
      <c r="AE48" s="48">
        <v>559</v>
      </c>
      <c r="AF48" s="48">
        <v>784</v>
      </c>
      <c r="AG48" s="48">
        <v>3375</v>
      </c>
      <c r="AH48" s="48">
        <v>2752</v>
      </c>
      <c r="AI48" s="48">
        <v>131</v>
      </c>
      <c r="AJ48" s="48">
        <v>0</v>
      </c>
      <c r="AK48" s="48">
        <v>6861</v>
      </c>
      <c r="AL48" s="48">
        <v>2860</v>
      </c>
      <c r="AM48" s="48">
        <v>652</v>
      </c>
      <c r="AN48" s="48">
        <v>770</v>
      </c>
      <c r="AO48" s="48">
        <v>1882</v>
      </c>
      <c r="AP48" s="48">
        <v>150</v>
      </c>
      <c r="AQ48" s="48">
        <v>104514</v>
      </c>
      <c r="AR48" s="48">
        <v>198</v>
      </c>
      <c r="AS48" s="48">
        <v>1998</v>
      </c>
      <c r="AT48" s="48">
        <v>281</v>
      </c>
      <c r="AU48" s="48">
        <v>854</v>
      </c>
      <c r="AV48" s="48">
        <v>1056</v>
      </c>
      <c r="AW48" s="48">
        <v>41441</v>
      </c>
      <c r="AX48" s="48">
        <v>22293</v>
      </c>
      <c r="AY48" s="48">
        <v>2822</v>
      </c>
      <c r="AZ48" s="48">
        <v>37</v>
      </c>
      <c r="BA48" s="48">
        <v>1520</v>
      </c>
      <c r="BB48" s="48">
        <v>2801</v>
      </c>
      <c r="BC48" s="48">
        <v>1224</v>
      </c>
      <c r="BD48" s="48">
        <v>55</v>
      </c>
      <c r="BE48" s="48">
        <v>1345</v>
      </c>
      <c r="BF48" s="48">
        <v>4826</v>
      </c>
      <c r="BG48" s="48">
        <v>189918</v>
      </c>
      <c r="BH48" s="48">
        <v>2487</v>
      </c>
      <c r="BI48" s="48">
        <v>8947</v>
      </c>
      <c r="BJ48" s="48">
        <v>373367</v>
      </c>
      <c r="BK48" s="48">
        <v>1841861</v>
      </c>
      <c r="BL48" s="48">
        <v>19234</v>
      </c>
      <c r="BM48" s="48">
        <v>2297</v>
      </c>
      <c r="BN48" s="48">
        <v>6589</v>
      </c>
      <c r="BO48" s="48">
        <v>250</v>
      </c>
      <c r="BP48" s="48">
        <v>142</v>
      </c>
      <c r="BQ48" s="48">
        <v>132</v>
      </c>
      <c r="BR48" s="48">
        <v>3</v>
      </c>
      <c r="BS48" s="48">
        <v>6215</v>
      </c>
      <c r="BT48" s="48">
        <v>39206</v>
      </c>
      <c r="BU48" s="48">
        <v>22666</v>
      </c>
      <c r="BV48" s="48">
        <v>42059</v>
      </c>
      <c r="BW48" s="48">
        <v>1292</v>
      </c>
      <c r="BX48" s="48">
        <v>2653</v>
      </c>
      <c r="BY48" s="48">
        <v>14209</v>
      </c>
      <c r="BZ48" s="48">
        <v>5989</v>
      </c>
      <c r="CA48" s="55">
        <v>0</v>
      </c>
      <c r="CB48" s="49">
        <v>2939471</v>
      </c>
      <c r="CC48" s="61">
        <v>555333</v>
      </c>
      <c r="CD48" s="48">
        <v>0</v>
      </c>
      <c r="CE48" s="48">
        <v>0</v>
      </c>
      <c r="CF48" s="48">
        <v>0</v>
      </c>
      <c r="CG48" s="48">
        <v>93122</v>
      </c>
      <c r="CH48" s="55">
        <v>1734321</v>
      </c>
      <c r="CI48" s="49">
        <v>5322247</v>
      </c>
    </row>
    <row r="49" spans="1:87" ht="19.5" x14ac:dyDescent="0.25">
      <c r="A49" s="30" t="s">
        <v>619</v>
      </c>
      <c r="B49" s="42" t="s">
        <v>40</v>
      </c>
      <c r="C49" s="43" t="s">
        <v>151</v>
      </c>
      <c r="D49" s="51">
        <v>25179</v>
      </c>
      <c r="E49" s="48">
        <v>11640</v>
      </c>
      <c r="F49" s="48">
        <v>9666</v>
      </c>
      <c r="G49" s="48">
        <v>13294</v>
      </c>
      <c r="H49" s="48">
        <v>132792</v>
      </c>
      <c r="I49" s="48">
        <v>44310</v>
      </c>
      <c r="J49" s="48">
        <v>4575</v>
      </c>
      <c r="K49" s="48">
        <v>12953</v>
      </c>
      <c r="L49" s="48">
        <v>35277</v>
      </c>
      <c r="M49" s="48">
        <v>3584</v>
      </c>
      <c r="N49" s="48">
        <v>9534</v>
      </c>
      <c r="O49" s="48">
        <v>12452</v>
      </c>
      <c r="P49" s="48">
        <v>13</v>
      </c>
      <c r="Q49" s="48">
        <v>0</v>
      </c>
      <c r="R49" s="48">
        <v>595</v>
      </c>
      <c r="S49" s="48">
        <v>1230</v>
      </c>
      <c r="T49" s="48">
        <v>1169</v>
      </c>
      <c r="U49" s="48">
        <v>3404</v>
      </c>
      <c r="V49" s="48">
        <v>984</v>
      </c>
      <c r="W49" s="48">
        <v>358</v>
      </c>
      <c r="X49" s="48">
        <v>1767</v>
      </c>
      <c r="Y49" s="48">
        <v>51</v>
      </c>
      <c r="Z49" s="48">
        <v>202</v>
      </c>
      <c r="AA49" s="48">
        <v>151</v>
      </c>
      <c r="AB49" s="48">
        <v>67</v>
      </c>
      <c r="AC49" s="48">
        <v>250</v>
      </c>
      <c r="AD49" s="48">
        <v>0</v>
      </c>
      <c r="AE49" s="48">
        <v>0</v>
      </c>
      <c r="AF49" s="48">
        <v>271</v>
      </c>
      <c r="AG49" s="48">
        <v>462</v>
      </c>
      <c r="AH49" s="48">
        <v>19258</v>
      </c>
      <c r="AI49" s="48">
        <v>4342</v>
      </c>
      <c r="AJ49" s="48">
        <v>0</v>
      </c>
      <c r="AK49" s="48">
        <v>8429</v>
      </c>
      <c r="AL49" s="48">
        <v>3673</v>
      </c>
      <c r="AM49" s="48">
        <v>7295</v>
      </c>
      <c r="AN49" s="48">
        <v>31299</v>
      </c>
      <c r="AO49" s="48">
        <v>2629</v>
      </c>
      <c r="AP49" s="48">
        <v>57</v>
      </c>
      <c r="AQ49" s="48">
        <v>16</v>
      </c>
      <c r="AR49" s="48">
        <v>12093</v>
      </c>
      <c r="AS49" s="48">
        <v>32756</v>
      </c>
      <c r="AT49" s="48">
        <v>20708</v>
      </c>
      <c r="AU49" s="48">
        <v>2774</v>
      </c>
      <c r="AV49" s="48">
        <v>28240</v>
      </c>
      <c r="AW49" s="48">
        <v>8699</v>
      </c>
      <c r="AX49" s="48">
        <v>1959</v>
      </c>
      <c r="AY49" s="48">
        <v>1174</v>
      </c>
      <c r="AZ49" s="48">
        <v>1080</v>
      </c>
      <c r="BA49" s="48">
        <v>313</v>
      </c>
      <c r="BB49" s="48">
        <v>6296</v>
      </c>
      <c r="BC49" s="48">
        <v>652</v>
      </c>
      <c r="BD49" s="48">
        <v>2681</v>
      </c>
      <c r="BE49" s="48">
        <v>6049</v>
      </c>
      <c r="BF49" s="48">
        <v>1140</v>
      </c>
      <c r="BG49" s="48">
        <v>119</v>
      </c>
      <c r="BH49" s="48">
        <v>35895</v>
      </c>
      <c r="BI49" s="48">
        <v>1053</v>
      </c>
      <c r="BJ49" s="48">
        <v>28</v>
      </c>
      <c r="BK49" s="48">
        <v>7682</v>
      </c>
      <c r="BL49" s="48">
        <v>0</v>
      </c>
      <c r="BM49" s="48">
        <v>0</v>
      </c>
      <c r="BN49" s="48">
        <v>564</v>
      </c>
      <c r="BO49" s="48">
        <v>50</v>
      </c>
      <c r="BP49" s="48">
        <v>0</v>
      </c>
      <c r="BQ49" s="48">
        <v>0</v>
      </c>
      <c r="BR49" s="48">
        <v>0</v>
      </c>
      <c r="BS49" s="48">
        <v>0</v>
      </c>
      <c r="BT49" s="48">
        <v>7461</v>
      </c>
      <c r="BU49" s="48">
        <v>5933</v>
      </c>
      <c r="BV49" s="48">
        <v>43</v>
      </c>
      <c r="BW49" s="48">
        <v>1245</v>
      </c>
      <c r="BX49" s="48">
        <v>84132</v>
      </c>
      <c r="BY49" s="48">
        <v>14309</v>
      </c>
      <c r="BZ49" s="48">
        <v>575</v>
      </c>
      <c r="CA49" s="55">
        <v>0</v>
      </c>
      <c r="CB49" s="49">
        <v>688931</v>
      </c>
      <c r="CC49" s="61">
        <v>27695</v>
      </c>
      <c r="CD49" s="48">
        <v>0</v>
      </c>
      <c r="CE49" s="48">
        <v>0</v>
      </c>
      <c r="CF49" s="48">
        <v>0</v>
      </c>
      <c r="CG49" s="48">
        <v>13308</v>
      </c>
      <c r="CH49" s="55">
        <v>130766</v>
      </c>
      <c r="CI49" s="49">
        <v>860700</v>
      </c>
    </row>
    <row r="50" spans="1:87" ht="19.5" x14ac:dyDescent="0.25">
      <c r="A50" s="30" t="s">
        <v>746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691</v>
      </c>
      <c r="J50" s="48">
        <v>0</v>
      </c>
      <c r="K50" s="48">
        <v>0</v>
      </c>
      <c r="L50" s="48">
        <v>0</v>
      </c>
      <c r="M50" s="48">
        <v>1616</v>
      </c>
      <c r="N50" s="48">
        <v>0</v>
      </c>
      <c r="O50" s="48">
        <v>2992</v>
      </c>
      <c r="P50" s="48">
        <v>28537</v>
      </c>
      <c r="Q50" s="48">
        <v>2636</v>
      </c>
      <c r="R50" s="48">
        <v>5176</v>
      </c>
      <c r="S50" s="48">
        <v>612</v>
      </c>
      <c r="T50" s="48">
        <v>1120</v>
      </c>
      <c r="U50" s="48">
        <v>6882</v>
      </c>
      <c r="V50" s="48">
        <v>1123</v>
      </c>
      <c r="W50" s="48">
        <v>1252</v>
      </c>
      <c r="X50" s="48">
        <v>1805</v>
      </c>
      <c r="Y50" s="48">
        <v>324</v>
      </c>
      <c r="Z50" s="48">
        <v>26</v>
      </c>
      <c r="AA50" s="48">
        <v>5</v>
      </c>
      <c r="AB50" s="48">
        <v>13</v>
      </c>
      <c r="AC50" s="48">
        <v>31</v>
      </c>
      <c r="AD50" s="48">
        <v>50</v>
      </c>
      <c r="AE50" s="48">
        <v>1832</v>
      </c>
      <c r="AF50" s="48">
        <v>425</v>
      </c>
      <c r="AG50" s="48">
        <v>168</v>
      </c>
      <c r="AH50" s="48">
        <v>1008</v>
      </c>
      <c r="AI50" s="48">
        <v>1316</v>
      </c>
      <c r="AJ50" s="48">
        <v>0</v>
      </c>
      <c r="AK50" s="48">
        <v>5193</v>
      </c>
      <c r="AL50" s="48">
        <v>5522</v>
      </c>
      <c r="AM50" s="48">
        <v>209</v>
      </c>
      <c r="AN50" s="48">
        <v>279</v>
      </c>
      <c r="AO50" s="48">
        <v>12617</v>
      </c>
      <c r="AP50" s="48">
        <v>4535</v>
      </c>
      <c r="AQ50" s="48">
        <v>36375</v>
      </c>
      <c r="AR50" s="48">
        <v>3710</v>
      </c>
      <c r="AS50" s="48">
        <v>76392</v>
      </c>
      <c r="AT50" s="48">
        <v>694</v>
      </c>
      <c r="AU50" s="48">
        <v>270</v>
      </c>
      <c r="AV50" s="48">
        <v>22311</v>
      </c>
      <c r="AW50" s="48">
        <v>6114</v>
      </c>
      <c r="AX50" s="48">
        <v>7557</v>
      </c>
      <c r="AY50" s="48">
        <v>613</v>
      </c>
      <c r="AZ50" s="48">
        <v>31812</v>
      </c>
      <c r="BA50" s="48">
        <v>164</v>
      </c>
      <c r="BB50" s="48">
        <v>9400</v>
      </c>
      <c r="BC50" s="48">
        <v>1256</v>
      </c>
      <c r="BD50" s="48">
        <v>1029</v>
      </c>
      <c r="BE50" s="48">
        <v>8853</v>
      </c>
      <c r="BF50" s="48">
        <v>3101</v>
      </c>
      <c r="BG50" s="48">
        <v>481</v>
      </c>
      <c r="BH50" s="48">
        <v>3754</v>
      </c>
      <c r="BI50" s="48">
        <v>93550</v>
      </c>
      <c r="BJ50" s="48">
        <v>48928</v>
      </c>
      <c r="BK50" s="48">
        <v>20279</v>
      </c>
      <c r="BL50" s="48">
        <v>3559</v>
      </c>
      <c r="BM50" s="48">
        <v>8983</v>
      </c>
      <c r="BN50" s="48">
        <v>14832</v>
      </c>
      <c r="BO50" s="48">
        <v>2463</v>
      </c>
      <c r="BP50" s="48">
        <v>423</v>
      </c>
      <c r="BQ50" s="48">
        <v>12</v>
      </c>
      <c r="BR50" s="48">
        <v>407</v>
      </c>
      <c r="BS50" s="48">
        <v>0</v>
      </c>
      <c r="BT50" s="48">
        <v>55098</v>
      </c>
      <c r="BU50" s="48">
        <v>4058</v>
      </c>
      <c r="BV50" s="48">
        <v>2854</v>
      </c>
      <c r="BW50" s="48">
        <v>2056</v>
      </c>
      <c r="BX50" s="48">
        <v>2906</v>
      </c>
      <c r="BY50" s="48">
        <v>5846</v>
      </c>
      <c r="BZ50" s="48">
        <v>14331</v>
      </c>
      <c r="CA50" s="55">
        <v>0</v>
      </c>
      <c r="CB50" s="49">
        <v>582466</v>
      </c>
      <c r="CC50" s="61">
        <v>709946</v>
      </c>
      <c r="CD50" s="48">
        <v>0</v>
      </c>
      <c r="CE50" s="48">
        <v>0</v>
      </c>
      <c r="CF50" s="48">
        <v>0</v>
      </c>
      <c r="CG50" s="48">
        <v>67807</v>
      </c>
      <c r="CH50" s="55">
        <v>71801</v>
      </c>
      <c r="CI50" s="49">
        <v>1432020</v>
      </c>
    </row>
    <row r="51" spans="1:87" ht="19.5" x14ac:dyDescent="0.25">
      <c r="A51" s="30" t="s">
        <v>747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13898</v>
      </c>
      <c r="N51" s="48">
        <v>0</v>
      </c>
      <c r="O51" s="48">
        <v>1255</v>
      </c>
      <c r="P51" s="48">
        <v>0</v>
      </c>
      <c r="Q51" s="48">
        <v>0</v>
      </c>
      <c r="R51" s="48">
        <v>0</v>
      </c>
      <c r="S51" s="48">
        <v>0</v>
      </c>
      <c r="T51" s="48">
        <v>2825</v>
      </c>
      <c r="U51" s="48">
        <v>610</v>
      </c>
      <c r="V51" s="48">
        <v>382</v>
      </c>
      <c r="W51" s="48">
        <v>62</v>
      </c>
      <c r="X51" s="48">
        <v>824</v>
      </c>
      <c r="Y51" s="48">
        <v>143</v>
      </c>
      <c r="Z51" s="48">
        <v>86</v>
      </c>
      <c r="AA51" s="48">
        <v>0</v>
      </c>
      <c r="AB51" s="48">
        <v>316</v>
      </c>
      <c r="AC51" s="48">
        <v>0</v>
      </c>
      <c r="AD51" s="48">
        <v>28</v>
      </c>
      <c r="AE51" s="48">
        <v>1395</v>
      </c>
      <c r="AF51" s="48">
        <v>0</v>
      </c>
      <c r="AG51" s="48">
        <v>47</v>
      </c>
      <c r="AH51" s="48">
        <v>1</v>
      </c>
      <c r="AI51" s="48">
        <v>248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83</v>
      </c>
      <c r="AS51" s="48">
        <v>1021</v>
      </c>
      <c r="AT51" s="48">
        <v>34701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108</v>
      </c>
      <c r="BI51" s="48">
        <v>0</v>
      </c>
      <c r="BJ51" s="48">
        <v>0</v>
      </c>
      <c r="BK51" s="48">
        <v>358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0</v>
      </c>
      <c r="BU51" s="48">
        <v>5073</v>
      </c>
      <c r="BV51" s="48">
        <v>101</v>
      </c>
      <c r="BW51" s="48">
        <v>1923</v>
      </c>
      <c r="BX51" s="48">
        <v>277270</v>
      </c>
      <c r="BY51" s="48">
        <v>16067</v>
      </c>
      <c r="BZ51" s="48">
        <v>1675</v>
      </c>
      <c r="CA51" s="55">
        <v>0</v>
      </c>
      <c r="CB51" s="49">
        <v>360500</v>
      </c>
      <c r="CC51" s="61">
        <v>275451</v>
      </c>
      <c r="CD51" s="48">
        <v>0</v>
      </c>
      <c r="CE51" s="48">
        <v>0</v>
      </c>
      <c r="CF51" s="48">
        <v>0</v>
      </c>
      <c r="CG51" s="48">
        <v>-31282</v>
      </c>
      <c r="CH51" s="55">
        <v>38765</v>
      </c>
      <c r="CI51" s="49">
        <v>643434</v>
      </c>
    </row>
    <row r="52" spans="1:87" ht="19.5" x14ac:dyDescent="0.25">
      <c r="A52" s="30" t="s">
        <v>748</v>
      </c>
      <c r="B52" s="42" t="s">
        <v>43</v>
      </c>
      <c r="C52" s="43" t="s">
        <v>154</v>
      </c>
      <c r="D52" s="51">
        <v>34</v>
      </c>
      <c r="E52" s="48">
        <v>7</v>
      </c>
      <c r="F52" s="48">
        <v>155</v>
      </c>
      <c r="G52" s="48">
        <v>39</v>
      </c>
      <c r="H52" s="48">
        <v>423</v>
      </c>
      <c r="I52" s="48">
        <v>0</v>
      </c>
      <c r="J52" s="48">
        <v>51</v>
      </c>
      <c r="K52" s="48">
        <v>25</v>
      </c>
      <c r="L52" s="48">
        <v>0</v>
      </c>
      <c r="M52" s="48">
        <v>48</v>
      </c>
      <c r="N52" s="48">
        <v>0</v>
      </c>
      <c r="O52" s="48">
        <v>76</v>
      </c>
      <c r="P52" s="48">
        <v>770</v>
      </c>
      <c r="Q52" s="48">
        <v>0</v>
      </c>
      <c r="R52" s="48">
        <v>288</v>
      </c>
      <c r="S52" s="48">
        <v>33</v>
      </c>
      <c r="T52" s="48">
        <v>0</v>
      </c>
      <c r="U52" s="48">
        <v>65</v>
      </c>
      <c r="V52" s="48">
        <v>408</v>
      </c>
      <c r="W52" s="48">
        <v>5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5</v>
      </c>
      <c r="AI52" s="48">
        <v>0</v>
      </c>
      <c r="AJ52" s="48">
        <v>0</v>
      </c>
      <c r="AK52" s="48">
        <v>0</v>
      </c>
      <c r="AL52" s="48">
        <v>0</v>
      </c>
      <c r="AM52" s="48">
        <v>1241</v>
      </c>
      <c r="AN52" s="48">
        <v>488</v>
      </c>
      <c r="AO52" s="48">
        <v>403</v>
      </c>
      <c r="AP52" s="48">
        <v>5</v>
      </c>
      <c r="AQ52" s="48">
        <v>1003</v>
      </c>
      <c r="AR52" s="48">
        <v>0</v>
      </c>
      <c r="AS52" s="48">
        <v>8353</v>
      </c>
      <c r="AT52" s="48">
        <v>35</v>
      </c>
      <c r="AU52" s="48">
        <v>3439</v>
      </c>
      <c r="AV52" s="48">
        <v>1790</v>
      </c>
      <c r="AW52" s="48">
        <v>86</v>
      </c>
      <c r="AX52" s="48">
        <v>0</v>
      </c>
      <c r="AY52" s="48">
        <v>151</v>
      </c>
      <c r="AZ52" s="48">
        <v>18</v>
      </c>
      <c r="BA52" s="48">
        <v>252</v>
      </c>
      <c r="BB52" s="48">
        <v>880</v>
      </c>
      <c r="BC52" s="48">
        <v>840</v>
      </c>
      <c r="BD52" s="48">
        <v>5355</v>
      </c>
      <c r="BE52" s="48">
        <v>0</v>
      </c>
      <c r="BF52" s="48">
        <v>0</v>
      </c>
      <c r="BG52" s="48">
        <v>445</v>
      </c>
      <c r="BH52" s="48">
        <v>2607</v>
      </c>
      <c r="BI52" s="48">
        <v>2866</v>
      </c>
      <c r="BJ52" s="48">
        <v>48031</v>
      </c>
      <c r="BK52" s="48">
        <v>51358</v>
      </c>
      <c r="BL52" s="48">
        <v>12</v>
      </c>
      <c r="BM52" s="48">
        <v>0</v>
      </c>
      <c r="BN52" s="48">
        <v>0</v>
      </c>
      <c r="BO52" s="48">
        <v>36</v>
      </c>
      <c r="BP52" s="48">
        <v>0</v>
      </c>
      <c r="BQ52" s="48">
        <v>0</v>
      </c>
      <c r="BR52" s="48">
        <v>0</v>
      </c>
      <c r="BS52" s="48">
        <v>0</v>
      </c>
      <c r="BT52" s="48">
        <v>653</v>
      </c>
      <c r="BU52" s="48">
        <v>139</v>
      </c>
      <c r="BV52" s="48">
        <v>0</v>
      </c>
      <c r="BW52" s="48">
        <v>12</v>
      </c>
      <c r="BX52" s="48">
        <v>0</v>
      </c>
      <c r="BY52" s="48">
        <v>5781</v>
      </c>
      <c r="BZ52" s="48">
        <v>0</v>
      </c>
      <c r="CA52" s="55">
        <v>0</v>
      </c>
      <c r="CB52" s="49">
        <v>138711</v>
      </c>
      <c r="CC52" s="61">
        <v>66796</v>
      </c>
      <c r="CD52" s="48">
        <v>0</v>
      </c>
      <c r="CE52" s="48">
        <v>0</v>
      </c>
      <c r="CF52" s="48">
        <v>0</v>
      </c>
      <c r="CG52" s="48">
        <v>13887</v>
      </c>
      <c r="CH52" s="55">
        <v>70110</v>
      </c>
      <c r="CI52" s="49">
        <v>289504</v>
      </c>
    </row>
    <row r="53" spans="1:87" ht="19.5" x14ac:dyDescent="0.25">
      <c r="A53" s="30" t="s">
        <v>749</v>
      </c>
      <c r="B53" s="42" t="s">
        <v>44</v>
      </c>
      <c r="C53" s="43" t="s">
        <v>155</v>
      </c>
      <c r="D53" s="51">
        <v>21092</v>
      </c>
      <c r="E53" s="48">
        <v>4585</v>
      </c>
      <c r="F53" s="48">
        <v>19120</v>
      </c>
      <c r="G53" s="48">
        <v>3105</v>
      </c>
      <c r="H53" s="48">
        <v>290898</v>
      </c>
      <c r="I53" s="48">
        <v>90471</v>
      </c>
      <c r="J53" s="48">
        <v>1613</v>
      </c>
      <c r="K53" s="48">
        <v>5444</v>
      </c>
      <c r="L53" s="48">
        <v>12193</v>
      </c>
      <c r="M53" s="48">
        <v>11087</v>
      </c>
      <c r="N53" s="48">
        <v>434</v>
      </c>
      <c r="O53" s="48">
        <v>12514</v>
      </c>
      <c r="P53" s="48">
        <v>10011</v>
      </c>
      <c r="Q53" s="48">
        <v>12</v>
      </c>
      <c r="R53" s="48">
        <v>1514</v>
      </c>
      <c r="S53" s="48">
        <v>171</v>
      </c>
      <c r="T53" s="48">
        <v>20275</v>
      </c>
      <c r="U53" s="48">
        <v>19246</v>
      </c>
      <c r="V53" s="48">
        <v>3085</v>
      </c>
      <c r="W53" s="48">
        <v>3809</v>
      </c>
      <c r="X53" s="48">
        <v>74778</v>
      </c>
      <c r="Y53" s="48">
        <v>7735</v>
      </c>
      <c r="Z53" s="48">
        <v>1928</v>
      </c>
      <c r="AA53" s="48">
        <v>1282</v>
      </c>
      <c r="AB53" s="48">
        <v>13863</v>
      </c>
      <c r="AC53" s="48">
        <v>4885</v>
      </c>
      <c r="AD53" s="48">
        <v>425</v>
      </c>
      <c r="AE53" s="48">
        <v>13194</v>
      </c>
      <c r="AF53" s="48">
        <v>31176</v>
      </c>
      <c r="AG53" s="48">
        <v>4045</v>
      </c>
      <c r="AH53" s="48">
        <v>45839</v>
      </c>
      <c r="AI53" s="48">
        <v>23249</v>
      </c>
      <c r="AJ53" s="48">
        <v>0</v>
      </c>
      <c r="AK53" s="48">
        <v>9200</v>
      </c>
      <c r="AL53" s="48">
        <v>1327</v>
      </c>
      <c r="AM53" s="48">
        <v>1260</v>
      </c>
      <c r="AN53" s="48">
        <v>5974</v>
      </c>
      <c r="AO53" s="48">
        <v>16917</v>
      </c>
      <c r="AP53" s="48">
        <v>3021</v>
      </c>
      <c r="AQ53" s="48">
        <v>14125</v>
      </c>
      <c r="AR53" s="48">
        <v>14830</v>
      </c>
      <c r="AS53" s="48">
        <v>8274</v>
      </c>
      <c r="AT53" s="48">
        <v>6357</v>
      </c>
      <c r="AU53" s="48">
        <v>813</v>
      </c>
      <c r="AV53" s="48">
        <v>94082</v>
      </c>
      <c r="AW53" s="48">
        <v>5899</v>
      </c>
      <c r="AX53" s="48">
        <v>1307</v>
      </c>
      <c r="AY53" s="48">
        <v>203</v>
      </c>
      <c r="AZ53" s="48">
        <v>12146</v>
      </c>
      <c r="BA53" s="48">
        <v>801</v>
      </c>
      <c r="BB53" s="48">
        <v>10329</v>
      </c>
      <c r="BC53" s="48">
        <v>3048</v>
      </c>
      <c r="BD53" s="48">
        <v>2138</v>
      </c>
      <c r="BE53" s="48">
        <v>16812</v>
      </c>
      <c r="BF53" s="48">
        <v>0</v>
      </c>
      <c r="BG53" s="48">
        <v>1256</v>
      </c>
      <c r="BH53" s="48">
        <v>2612</v>
      </c>
      <c r="BI53" s="48">
        <v>7881</v>
      </c>
      <c r="BJ53" s="48">
        <v>759750</v>
      </c>
      <c r="BK53" s="48">
        <v>12822</v>
      </c>
      <c r="BL53" s="48">
        <v>2335</v>
      </c>
      <c r="BM53" s="48">
        <v>1249</v>
      </c>
      <c r="BN53" s="48">
        <v>11076</v>
      </c>
      <c r="BO53" s="48">
        <v>0</v>
      </c>
      <c r="BP53" s="48">
        <v>3226</v>
      </c>
      <c r="BQ53" s="48">
        <v>0</v>
      </c>
      <c r="BR53" s="48">
        <v>0</v>
      </c>
      <c r="BS53" s="48">
        <v>0</v>
      </c>
      <c r="BT53" s="48">
        <v>25994</v>
      </c>
      <c r="BU53" s="48">
        <v>0</v>
      </c>
      <c r="BV53" s="48">
        <v>2565</v>
      </c>
      <c r="BW53" s="48">
        <v>0</v>
      </c>
      <c r="BX53" s="48">
        <v>2836</v>
      </c>
      <c r="BY53" s="48">
        <v>0</v>
      </c>
      <c r="BZ53" s="48">
        <v>7334</v>
      </c>
      <c r="CA53" s="55">
        <v>0</v>
      </c>
      <c r="CB53" s="49">
        <v>1822877</v>
      </c>
      <c r="CC53" s="61">
        <v>60503</v>
      </c>
      <c r="CD53" s="48">
        <v>0</v>
      </c>
      <c r="CE53" s="48">
        <v>0</v>
      </c>
      <c r="CF53" s="48">
        <v>0</v>
      </c>
      <c r="CG53" s="48">
        <v>41502</v>
      </c>
      <c r="CH53" s="55">
        <v>138357</v>
      </c>
      <c r="CI53" s="49">
        <v>2063239</v>
      </c>
    </row>
    <row r="54" spans="1:87" ht="19.5" x14ac:dyDescent="0.25">
      <c r="A54" s="30" t="s">
        <v>750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106</v>
      </c>
      <c r="Q54" s="48">
        <v>0</v>
      </c>
      <c r="R54" s="48">
        <v>313</v>
      </c>
      <c r="S54" s="48">
        <v>33</v>
      </c>
      <c r="T54" s="48">
        <v>0</v>
      </c>
      <c r="U54" s="48">
        <v>1768</v>
      </c>
      <c r="V54" s="48">
        <v>0</v>
      </c>
      <c r="W54" s="48">
        <v>0</v>
      </c>
      <c r="X54" s="48">
        <v>723</v>
      </c>
      <c r="Y54" s="48">
        <v>0</v>
      </c>
      <c r="Z54" s="48">
        <v>0</v>
      </c>
      <c r="AA54" s="48">
        <v>0</v>
      </c>
      <c r="AB54" s="48">
        <v>10</v>
      </c>
      <c r="AC54" s="48">
        <v>0</v>
      </c>
      <c r="AD54" s="48">
        <v>110</v>
      </c>
      <c r="AE54" s="48">
        <v>0</v>
      </c>
      <c r="AF54" s="48">
        <v>5610</v>
      </c>
      <c r="AG54" s="48">
        <v>4427</v>
      </c>
      <c r="AH54" s="48">
        <v>20798</v>
      </c>
      <c r="AI54" s="48">
        <v>25804</v>
      </c>
      <c r="AJ54" s="48">
        <v>0</v>
      </c>
      <c r="AK54" s="48">
        <v>0</v>
      </c>
      <c r="AL54" s="48">
        <v>0</v>
      </c>
      <c r="AM54" s="48">
        <v>0</v>
      </c>
      <c r="AN54" s="48">
        <v>963</v>
      </c>
      <c r="AO54" s="48">
        <v>0</v>
      </c>
      <c r="AP54" s="48">
        <v>284</v>
      </c>
      <c r="AQ54" s="48">
        <v>142</v>
      </c>
      <c r="AR54" s="48">
        <v>305</v>
      </c>
      <c r="AS54" s="48">
        <v>413</v>
      </c>
      <c r="AT54" s="48">
        <v>374</v>
      </c>
      <c r="AU54" s="48">
        <v>0</v>
      </c>
      <c r="AV54" s="48">
        <v>172</v>
      </c>
      <c r="AW54" s="48">
        <v>5823</v>
      </c>
      <c r="AX54" s="48">
        <v>1240</v>
      </c>
      <c r="AY54" s="48">
        <v>0</v>
      </c>
      <c r="AZ54" s="48">
        <v>7908</v>
      </c>
      <c r="BA54" s="48">
        <v>485</v>
      </c>
      <c r="BB54" s="48">
        <v>9028</v>
      </c>
      <c r="BC54" s="48">
        <v>265</v>
      </c>
      <c r="BD54" s="48">
        <v>5528</v>
      </c>
      <c r="BE54" s="48">
        <v>2291</v>
      </c>
      <c r="BF54" s="48">
        <v>117</v>
      </c>
      <c r="BG54" s="48">
        <v>585</v>
      </c>
      <c r="BH54" s="48">
        <v>322</v>
      </c>
      <c r="BI54" s="48">
        <v>220705</v>
      </c>
      <c r="BJ54" s="48">
        <v>2862</v>
      </c>
      <c r="BK54" s="48">
        <v>9371</v>
      </c>
      <c r="BL54" s="48">
        <v>0</v>
      </c>
      <c r="BM54" s="48">
        <v>1309</v>
      </c>
      <c r="BN54" s="48">
        <v>540</v>
      </c>
      <c r="BO54" s="48">
        <v>256</v>
      </c>
      <c r="BP54" s="48">
        <v>0</v>
      </c>
      <c r="BQ54" s="48">
        <v>0</v>
      </c>
      <c r="BR54" s="48">
        <v>0</v>
      </c>
      <c r="BS54" s="48">
        <v>0</v>
      </c>
      <c r="BT54" s="48">
        <v>9638</v>
      </c>
      <c r="BU54" s="48">
        <v>0</v>
      </c>
      <c r="BV54" s="48">
        <v>2027</v>
      </c>
      <c r="BW54" s="48">
        <v>0</v>
      </c>
      <c r="BX54" s="48">
        <v>1998</v>
      </c>
      <c r="BY54" s="48">
        <v>0</v>
      </c>
      <c r="BZ54" s="48">
        <v>2736</v>
      </c>
      <c r="CA54" s="55">
        <v>0</v>
      </c>
      <c r="CB54" s="49">
        <v>347389</v>
      </c>
      <c r="CC54" s="61">
        <v>19597</v>
      </c>
      <c r="CD54" s="48">
        <v>0</v>
      </c>
      <c r="CE54" s="48">
        <v>0</v>
      </c>
      <c r="CF54" s="48">
        <v>0</v>
      </c>
      <c r="CG54" s="48">
        <v>52323</v>
      </c>
      <c r="CH54" s="55">
        <v>68852</v>
      </c>
      <c r="CI54" s="49">
        <v>488161</v>
      </c>
    </row>
    <row r="55" spans="1:87" ht="19.5" x14ac:dyDescent="0.25">
      <c r="A55" s="30" t="s">
        <v>751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106</v>
      </c>
      <c r="Q55" s="48">
        <v>1</v>
      </c>
      <c r="R55" s="48">
        <v>2089</v>
      </c>
      <c r="S55" s="48">
        <v>233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138</v>
      </c>
      <c r="AR55" s="48">
        <v>0</v>
      </c>
      <c r="AS55" s="48">
        <v>115</v>
      </c>
      <c r="AT55" s="48">
        <v>0</v>
      </c>
      <c r="AU55" s="48">
        <v>0</v>
      </c>
      <c r="AV55" s="48">
        <v>0</v>
      </c>
      <c r="AW55" s="48">
        <v>4242</v>
      </c>
      <c r="AX55" s="48">
        <v>107514</v>
      </c>
      <c r="AY55" s="48">
        <v>585</v>
      </c>
      <c r="AZ55" s="48">
        <v>1942</v>
      </c>
      <c r="BA55" s="48">
        <v>0</v>
      </c>
      <c r="BB55" s="48">
        <v>0</v>
      </c>
      <c r="BC55" s="48">
        <v>19</v>
      </c>
      <c r="BD55" s="48">
        <v>0</v>
      </c>
      <c r="BE55" s="48">
        <v>684</v>
      </c>
      <c r="BF55" s="48">
        <v>351</v>
      </c>
      <c r="BG55" s="48">
        <v>0</v>
      </c>
      <c r="BH55" s="48">
        <v>0</v>
      </c>
      <c r="BI55" s="48">
        <v>1240999</v>
      </c>
      <c r="BJ55" s="48">
        <v>0</v>
      </c>
      <c r="BK55" s="48">
        <v>10882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0</v>
      </c>
      <c r="BS55" s="48">
        <v>0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49">
        <v>1369900</v>
      </c>
      <c r="CC55" s="61">
        <v>0</v>
      </c>
      <c r="CD55" s="48">
        <v>0</v>
      </c>
      <c r="CE55" s="48">
        <v>0</v>
      </c>
      <c r="CF55" s="48">
        <v>0</v>
      </c>
      <c r="CG55" s="48">
        <v>2721</v>
      </c>
      <c r="CH55" s="55">
        <v>43271</v>
      </c>
      <c r="CI55" s="49">
        <v>1415892</v>
      </c>
    </row>
    <row r="56" spans="1:87" ht="19.5" x14ac:dyDescent="0.25">
      <c r="A56" s="30" t="s">
        <v>752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6595</v>
      </c>
      <c r="M56" s="48">
        <v>4653</v>
      </c>
      <c r="N56" s="48">
        <v>1120</v>
      </c>
      <c r="O56" s="48">
        <v>0</v>
      </c>
      <c r="P56" s="48">
        <v>7407</v>
      </c>
      <c r="Q56" s="48">
        <v>0</v>
      </c>
      <c r="R56" s="48">
        <v>232472</v>
      </c>
      <c r="S56" s="48">
        <v>25390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18</v>
      </c>
      <c r="AL56" s="48">
        <v>0</v>
      </c>
      <c r="AM56" s="48">
        <v>0</v>
      </c>
      <c r="AN56" s="48">
        <v>5396</v>
      </c>
      <c r="AO56" s="48">
        <v>0</v>
      </c>
      <c r="AP56" s="48">
        <v>804</v>
      </c>
      <c r="AQ56" s="48">
        <v>9965</v>
      </c>
      <c r="AR56" s="48">
        <v>0</v>
      </c>
      <c r="AS56" s="48">
        <v>0</v>
      </c>
      <c r="AT56" s="48">
        <v>0</v>
      </c>
      <c r="AU56" s="48">
        <v>240</v>
      </c>
      <c r="AV56" s="48">
        <v>1007</v>
      </c>
      <c r="AW56" s="48">
        <v>0</v>
      </c>
      <c r="AX56" s="48">
        <v>13815</v>
      </c>
      <c r="AY56" s="48">
        <v>163858</v>
      </c>
      <c r="AZ56" s="48">
        <v>145599</v>
      </c>
      <c r="BA56" s="48">
        <v>49055</v>
      </c>
      <c r="BB56" s="48">
        <v>147234</v>
      </c>
      <c r="BC56" s="48">
        <v>36336</v>
      </c>
      <c r="BD56" s="48">
        <v>5135</v>
      </c>
      <c r="BE56" s="48">
        <v>19580</v>
      </c>
      <c r="BF56" s="48">
        <v>3947</v>
      </c>
      <c r="BG56" s="48">
        <v>1731</v>
      </c>
      <c r="BH56" s="48">
        <v>0</v>
      </c>
      <c r="BI56" s="48">
        <v>853458</v>
      </c>
      <c r="BJ56" s="48">
        <v>0</v>
      </c>
      <c r="BK56" s="48">
        <v>17866</v>
      </c>
      <c r="BL56" s="48">
        <v>0</v>
      </c>
      <c r="BM56" s="48">
        <v>0</v>
      </c>
      <c r="BN56" s="48">
        <v>0</v>
      </c>
      <c r="BO56" s="48">
        <v>696</v>
      </c>
      <c r="BP56" s="48">
        <v>3681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49">
        <v>1757058</v>
      </c>
      <c r="CC56" s="61">
        <v>0</v>
      </c>
      <c r="CD56" s="48">
        <v>0</v>
      </c>
      <c r="CE56" s="48">
        <v>0</v>
      </c>
      <c r="CF56" s="48">
        <v>1276</v>
      </c>
      <c r="CG56" s="48">
        <v>-17606</v>
      </c>
      <c r="CH56" s="55">
        <v>228609</v>
      </c>
      <c r="CI56" s="49">
        <v>1969337</v>
      </c>
    </row>
    <row r="57" spans="1:87" ht="19.5" x14ac:dyDescent="0.25">
      <c r="A57" s="30" t="s">
        <v>753</v>
      </c>
      <c r="B57" s="42" t="s">
        <v>48</v>
      </c>
      <c r="C57" s="43" t="s">
        <v>159</v>
      </c>
      <c r="D57" s="51">
        <v>739</v>
      </c>
      <c r="E57" s="48">
        <v>572</v>
      </c>
      <c r="F57" s="48">
        <v>3379</v>
      </c>
      <c r="G57" s="48">
        <v>14</v>
      </c>
      <c r="H57" s="48">
        <v>3282</v>
      </c>
      <c r="I57" s="48">
        <v>845</v>
      </c>
      <c r="J57" s="48">
        <v>125</v>
      </c>
      <c r="K57" s="48">
        <v>221</v>
      </c>
      <c r="L57" s="48">
        <v>1331</v>
      </c>
      <c r="M57" s="48">
        <v>0</v>
      </c>
      <c r="N57" s="48">
        <v>0</v>
      </c>
      <c r="O57" s="48">
        <v>28082</v>
      </c>
      <c r="P57" s="48">
        <v>13012</v>
      </c>
      <c r="Q57" s="48">
        <v>947</v>
      </c>
      <c r="R57" s="48">
        <v>125420</v>
      </c>
      <c r="S57" s="48">
        <v>22056</v>
      </c>
      <c r="T57" s="48">
        <v>10684</v>
      </c>
      <c r="U57" s="48">
        <v>44712</v>
      </c>
      <c r="V57" s="48">
        <v>2088</v>
      </c>
      <c r="W57" s="48">
        <v>352</v>
      </c>
      <c r="X57" s="48">
        <v>3989</v>
      </c>
      <c r="Y57" s="48">
        <v>1433</v>
      </c>
      <c r="Z57" s="48">
        <v>336</v>
      </c>
      <c r="AA57" s="48">
        <v>516</v>
      </c>
      <c r="AB57" s="48">
        <v>1821</v>
      </c>
      <c r="AC57" s="48">
        <v>287</v>
      </c>
      <c r="AD57" s="48">
        <v>168</v>
      </c>
      <c r="AE57" s="48">
        <v>6298</v>
      </c>
      <c r="AF57" s="48">
        <v>21647</v>
      </c>
      <c r="AG57" s="48">
        <v>1366</v>
      </c>
      <c r="AH57" s="48">
        <v>10398</v>
      </c>
      <c r="AI57" s="48">
        <v>5831</v>
      </c>
      <c r="AJ57" s="48">
        <v>0</v>
      </c>
      <c r="AK57" s="48">
        <v>4176</v>
      </c>
      <c r="AL57" s="48">
        <v>32863</v>
      </c>
      <c r="AM57" s="48">
        <v>2107</v>
      </c>
      <c r="AN57" s="48">
        <v>14949</v>
      </c>
      <c r="AO57" s="48">
        <v>14739</v>
      </c>
      <c r="AP57" s="48">
        <v>3015</v>
      </c>
      <c r="AQ57" s="48">
        <v>17253</v>
      </c>
      <c r="AR57" s="48">
        <v>3354</v>
      </c>
      <c r="AS57" s="48">
        <v>3580</v>
      </c>
      <c r="AT57" s="48">
        <v>1134</v>
      </c>
      <c r="AU57" s="48">
        <v>893</v>
      </c>
      <c r="AV57" s="48">
        <v>10128</v>
      </c>
      <c r="AW57" s="48">
        <v>2295</v>
      </c>
      <c r="AX57" s="48">
        <v>6278</v>
      </c>
      <c r="AY57" s="48">
        <v>18635</v>
      </c>
      <c r="AZ57" s="48">
        <v>67569</v>
      </c>
      <c r="BA57" s="48">
        <v>1726</v>
      </c>
      <c r="BB57" s="48">
        <v>4565</v>
      </c>
      <c r="BC57" s="48">
        <v>4690</v>
      </c>
      <c r="BD57" s="48">
        <v>4504</v>
      </c>
      <c r="BE57" s="48">
        <v>19064</v>
      </c>
      <c r="BF57" s="48">
        <v>12439</v>
      </c>
      <c r="BG57" s="48">
        <v>9694</v>
      </c>
      <c r="BH57" s="48">
        <v>12826</v>
      </c>
      <c r="BI57" s="48">
        <v>486783</v>
      </c>
      <c r="BJ57" s="48">
        <v>0</v>
      </c>
      <c r="BK57" s="48">
        <v>26970</v>
      </c>
      <c r="BL57" s="48">
        <v>26</v>
      </c>
      <c r="BM57" s="48">
        <v>249</v>
      </c>
      <c r="BN57" s="48">
        <v>7111</v>
      </c>
      <c r="BO57" s="48">
        <v>0</v>
      </c>
      <c r="BP57" s="48">
        <v>2582</v>
      </c>
      <c r="BQ57" s="48">
        <v>57</v>
      </c>
      <c r="BR57" s="48">
        <v>44</v>
      </c>
      <c r="BS57" s="48">
        <v>0</v>
      </c>
      <c r="BT57" s="48">
        <v>20277</v>
      </c>
      <c r="BU57" s="48">
        <v>383</v>
      </c>
      <c r="BV57" s="48">
        <v>3101</v>
      </c>
      <c r="BW57" s="48">
        <v>31</v>
      </c>
      <c r="BX57" s="48">
        <v>7925</v>
      </c>
      <c r="BY57" s="48">
        <v>15</v>
      </c>
      <c r="BZ57" s="48">
        <v>1127</v>
      </c>
      <c r="CA57" s="55">
        <v>0</v>
      </c>
      <c r="CB57" s="49">
        <v>1141108</v>
      </c>
      <c r="CC57" s="61">
        <v>661150</v>
      </c>
      <c r="CD57" s="48">
        <v>0</v>
      </c>
      <c r="CE57" s="48">
        <v>0</v>
      </c>
      <c r="CF57" s="48">
        <v>518673</v>
      </c>
      <c r="CG57" s="48">
        <v>15001</v>
      </c>
      <c r="CH57" s="55">
        <v>69740</v>
      </c>
      <c r="CI57" s="49">
        <v>2405672</v>
      </c>
    </row>
    <row r="58" spans="1:87" ht="19.5" x14ac:dyDescent="0.25">
      <c r="A58" s="30" t="s">
        <v>754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1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3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83</v>
      </c>
      <c r="BD58" s="48">
        <v>2628</v>
      </c>
      <c r="BE58" s="48">
        <v>0</v>
      </c>
      <c r="BF58" s="48">
        <v>0</v>
      </c>
      <c r="BG58" s="48">
        <v>112</v>
      </c>
      <c r="BH58" s="48">
        <v>244</v>
      </c>
      <c r="BI58" s="48">
        <v>1178</v>
      </c>
      <c r="BJ58" s="48">
        <v>0</v>
      </c>
      <c r="BK58" s="48">
        <v>873</v>
      </c>
      <c r="BL58" s="48">
        <v>145</v>
      </c>
      <c r="BM58" s="48">
        <v>130</v>
      </c>
      <c r="BN58" s="48">
        <v>0</v>
      </c>
      <c r="BO58" s="48">
        <v>1025</v>
      </c>
      <c r="BP58" s="48">
        <v>4547</v>
      </c>
      <c r="BQ58" s="48">
        <v>259</v>
      </c>
      <c r="BR58" s="48">
        <v>353</v>
      </c>
      <c r="BS58" s="48">
        <v>0</v>
      </c>
      <c r="BT58" s="48">
        <v>10682</v>
      </c>
      <c r="BU58" s="48">
        <v>7500</v>
      </c>
      <c r="BV58" s="48">
        <v>1117</v>
      </c>
      <c r="BW58" s="48">
        <v>296</v>
      </c>
      <c r="BX58" s="48">
        <v>194</v>
      </c>
      <c r="BY58" s="48">
        <v>158</v>
      </c>
      <c r="BZ58" s="48">
        <v>0</v>
      </c>
      <c r="CA58" s="55">
        <v>0</v>
      </c>
      <c r="CB58" s="49">
        <v>31528</v>
      </c>
      <c r="CC58" s="61">
        <v>146665</v>
      </c>
      <c r="CD58" s="48">
        <v>0</v>
      </c>
      <c r="CE58" s="48">
        <v>0</v>
      </c>
      <c r="CF58" s="48">
        <v>143458</v>
      </c>
      <c r="CG58" s="48">
        <v>48332</v>
      </c>
      <c r="CH58" s="55">
        <v>21896</v>
      </c>
      <c r="CI58" s="49">
        <v>391879</v>
      </c>
    </row>
    <row r="59" spans="1:87" ht="19.5" x14ac:dyDescent="0.25">
      <c r="A59" s="30" t="s">
        <v>755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13</v>
      </c>
      <c r="O59" s="48">
        <v>1399</v>
      </c>
      <c r="P59" s="48">
        <v>0</v>
      </c>
      <c r="Q59" s="48">
        <v>0</v>
      </c>
      <c r="R59" s="48">
        <v>210</v>
      </c>
      <c r="S59" s="48">
        <v>24</v>
      </c>
      <c r="T59" s="48">
        <v>0</v>
      </c>
      <c r="U59" s="48">
        <v>651</v>
      </c>
      <c r="V59" s="48">
        <v>27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11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405</v>
      </c>
      <c r="AQ59" s="48">
        <v>0</v>
      </c>
      <c r="AR59" s="48">
        <v>0</v>
      </c>
      <c r="AS59" s="48">
        <v>0</v>
      </c>
      <c r="AT59" s="48">
        <v>0</v>
      </c>
      <c r="AU59" s="48">
        <v>19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1364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1</v>
      </c>
      <c r="BH59" s="48">
        <v>0</v>
      </c>
      <c r="BI59" s="48">
        <v>16107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218</v>
      </c>
      <c r="BY59" s="48">
        <v>0</v>
      </c>
      <c r="BZ59" s="48">
        <v>0</v>
      </c>
      <c r="CA59" s="55">
        <v>0</v>
      </c>
      <c r="CB59" s="49">
        <v>20449</v>
      </c>
      <c r="CC59" s="61">
        <v>171841</v>
      </c>
      <c r="CD59" s="48">
        <v>0</v>
      </c>
      <c r="CE59" s="48">
        <v>0</v>
      </c>
      <c r="CF59" s="48">
        <v>533486</v>
      </c>
      <c r="CG59" s="48">
        <v>15419</v>
      </c>
      <c r="CH59" s="55">
        <v>176388</v>
      </c>
      <c r="CI59" s="49">
        <v>917583</v>
      </c>
    </row>
    <row r="60" spans="1:87" ht="19.5" x14ac:dyDescent="0.25">
      <c r="A60" s="30" t="s">
        <v>756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685</v>
      </c>
      <c r="O60" s="48">
        <v>5032</v>
      </c>
      <c r="P60" s="48">
        <v>0</v>
      </c>
      <c r="Q60" s="48">
        <v>0</v>
      </c>
      <c r="R60" s="48">
        <v>5076</v>
      </c>
      <c r="S60" s="48">
        <v>562</v>
      </c>
      <c r="T60" s="48">
        <v>0</v>
      </c>
      <c r="U60" s="48">
        <v>785</v>
      </c>
      <c r="V60" s="48">
        <v>1571</v>
      </c>
      <c r="W60" s="48">
        <v>0</v>
      </c>
      <c r="X60" s="48">
        <v>871</v>
      </c>
      <c r="Y60" s="48">
        <v>0</v>
      </c>
      <c r="Z60" s="48">
        <v>0</v>
      </c>
      <c r="AA60" s="48">
        <v>341</v>
      </c>
      <c r="AB60" s="48">
        <v>0</v>
      </c>
      <c r="AC60" s="48">
        <v>0</v>
      </c>
      <c r="AD60" s="48">
        <v>0</v>
      </c>
      <c r="AE60" s="48">
        <v>1198</v>
      </c>
      <c r="AF60" s="48">
        <v>1046</v>
      </c>
      <c r="AG60" s="48">
        <v>0</v>
      </c>
      <c r="AH60" s="48">
        <v>0</v>
      </c>
      <c r="AI60" s="48">
        <v>0</v>
      </c>
      <c r="AJ60" s="48">
        <v>0</v>
      </c>
      <c r="AK60" s="48">
        <v>0</v>
      </c>
      <c r="AL60" s="48">
        <v>271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563</v>
      </c>
      <c r="AV60" s="48">
        <v>0</v>
      </c>
      <c r="AW60" s="48">
        <v>0</v>
      </c>
      <c r="AX60" s="48">
        <v>0</v>
      </c>
      <c r="AY60" s="48">
        <v>213</v>
      </c>
      <c r="AZ60" s="48">
        <v>2540</v>
      </c>
      <c r="BA60" s="48">
        <v>2032</v>
      </c>
      <c r="BB60" s="48">
        <v>128</v>
      </c>
      <c r="BC60" s="48">
        <v>8448</v>
      </c>
      <c r="BD60" s="48">
        <v>5826</v>
      </c>
      <c r="BE60" s="48">
        <v>670</v>
      </c>
      <c r="BF60" s="48">
        <v>876</v>
      </c>
      <c r="BG60" s="48">
        <v>0</v>
      </c>
      <c r="BH60" s="48">
        <v>0</v>
      </c>
      <c r="BI60" s="48">
        <v>4672</v>
      </c>
      <c r="BJ60" s="48">
        <v>0</v>
      </c>
      <c r="BK60" s="48">
        <v>0</v>
      </c>
      <c r="BL60" s="48">
        <v>0</v>
      </c>
      <c r="BM60" s="48">
        <v>0</v>
      </c>
      <c r="BN60" s="48">
        <v>1774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55">
        <v>0</v>
      </c>
      <c r="CB60" s="49">
        <v>45180</v>
      </c>
      <c r="CC60" s="61">
        <v>4770</v>
      </c>
      <c r="CD60" s="48">
        <v>0</v>
      </c>
      <c r="CE60" s="48">
        <v>0</v>
      </c>
      <c r="CF60" s="48">
        <v>120883</v>
      </c>
      <c r="CG60" s="48">
        <v>15341</v>
      </c>
      <c r="CH60" s="55">
        <v>71494</v>
      </c>
      <c r="CI60" s="49">
        <v>257668</v>
      </c>
    </row>
    <row r="61" spans="1:87" ht="19.5" x14ac:dyDescent="0.25">
      <c r="A61" s="30" t="s">
        <v>757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831</v>
      </c>
      <c r="P61" s="48">
        <v>18646</v>
      </c>
      <c r="Q61" s="48">
        <v>0</v>
      </c>
      <c r="R61" s="48">
        <v>917</v>
      </c>
      <c r="S61" s="48">
        <v>104</v>
      </c>
      <c r="T61" s="48">
        <v>0</v>
      </c>
      <c r="U61" s="48">
        <v>150</v>
      </c>
      <c r="V61" s="48">
        <v>63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86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22237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4862</v>
      </c>
      <c r="BE61" s="48">
        <v>0</v>
      </c>
      <c r="BF61" s="48">
        <v>0</v>
      </c>
      <c r="BG61" s="48">
        <v>22</v>
      </c>
      <c r="BH61" s="48">
        <v>518</v>
      </c>
      <c r="BI61" s="48">
        <v>1242</v>
      </c>
      <c r="BJ61" s="48">
        <v>0</v>
      </c>
      <c r="BK61" s="48">
        <v>27687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134</v>
      </c>
      <c r="BW61" s="48">
        <v>0</v>
      </c>
      <c r="BX61" s="48">
        <v>77</v>
      </c>
      <c r="BY61" s="48">
        <v>0</v>
      </c>
      <c r="BZ61" s="48">
        <v>376</v>
      </c>
      <c r="CA61" s="55">
        <v>0</v>
      </c>
      <c r="CB61" s="49">
        <v>77952</v>
      </c>
      <c r="CC61" s="61">
        <v>449287</v>
      </c>
      <c r="CD61" s="48">
        <v>0</v>
      </c>
      <c r="CE61" s="48">
        <v>0</v>
      </c>
      <c r="CF61" s="48">
        <v>284986</v>
      </c>
      <c r="CG61" s="48">
        <v>52501</v>
      </c>
      <c r="CH61" s="55">
        <v>63316</v>
      </c>
      <c r="CI61" s="49">
        <v>928042</v>
      </c>
    </row>
    <row r="62" spans="1:87" ht="19.5" x14ac:dyDescent="0.25">
      <c r="A62" s="30" t="s">
        <v>758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55</v>
      </c>
      <c r="Q62" s="48">
        <v>1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69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8012</v>
      </c>
      <c r="BE62" s="48">
        <v>16122</v>
      </c>
      <c r="BF62" s="48">
        <v>0</v>
      </c>
      <c r="BG62" s="48">
        <v>0</v>
      </c>
      <c r="BH62" s="48">
        <v>0</v>
      </c>
      <c r="BI62" s="48">
        <v>30225</v>
      </c>
      <c r="BJ62" s="48">
        <v>34087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6357</v>
      </c>
      <c r="BQ62" s="48">
        <v>1304</v>
      </c>
      <c r="BR62" s="48">
        <v>621</v>
      </c>
      <c r="BS62" s="48">
        <v>0</v>
      </c>
      <c r="BT62" s="48">
        <v>0</v>
      </c>
      <c r="BU62" s="48">
        <v>933</v>
      </c>
      <c r="BV62" s="48">
        <v>0</v>
      </c>
      <c r="BW62" s="48">
        <v>10294</v>
      </c>
      <c r="BX62" s="48">
        <v>0</v>
      </c>
      <c r="BY62" s="48">
        <v>479</v>
      </c>
      <c r="BZ62" s="48">
        <v>0</v>
      </c>
      <c r="CA62" s="55">
        <v>0</v>
      </c>
      <c r="CB62" s="49">
        <v>108559</v>
      </c>
      <c r="CC62" s="61">
        <v>663275</v>
      </c>
      <c r="CD62" s="48">
        <v>0</v>
      </c>
      <c r="CE62" s="48">
        <v>0</v>
      </c>
      <c r="CF62" s="48">
        <v>146426</v>
      </c>
      <c r="CG62" s="48">
        <v>-6268</v>
      </c>
      <c r="CH62" s="55">
        <v>18732</v>
      </c>
      <c r="CI62" s="49">
        <v>930724</v>
      </c>
    </row>
    <row r="63" spans="1:87" ht="19.5" x14ac:dyDescent="0.25">
      <c r="A63" s="30" t="s">
        <v>759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179</v>
      </c>
      <c r="P63" s="48">
        <v>0</v>
      </c>
      <c r="Q63" s="48">
        <v>0</v>
      </c>
      <c r="R63" s="48">
        <v>90</v>
      </c>
      <c r="S63" s="48">
        <v>11</v>
      </c>
      <c r="T63" s="48">
        <v>0</v>
      </c>
      <c r="U63" s="48">
        <v>1275</v>
      </c>
      <c r="V63" s="48">
        <v>0</v>
      </c>
      <c r="W63" s="48">
        <v>1</v>
      </c>
      <c r="X63" s="48">
        <v>33</v>
      </c>
      <c r="Y63" s="48">
        <v>2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114</v>
      </c>
      <c r="AF63" s="48">
        <v>39</v>
      </c>
      <c r="AG63" s="48">
        <v>0</v>
      </c>
      <c r="AH63" s="48">
        <v>0</v>
      </c>
      <c r="AI63" s="48">
        <v>70</v>
      </c>
      <c r="AJ63" s="48">
        <v>0</v>
      </c>
      <c r="AK63" s="48">
        <v>412</v>
      </c>
      <c r="AL63" s="48">
        <v>3329</v>
      </c>
      <c r="AM63" s="48">
        <v>10</v>
      </c>
      <c r="AN63" s="48">
        <v>0</v>
      </c>
      <c r="AO63" s="48">
        <v>2</v>
      </c>
      <c r="AP63" s="48">
        <v>994</v>
      </c>
      <c r="AQ63" s="48">
        <v>0</v>
      </c>
      <c r="AR63" s="48">
        <v>213</v>
      </c>
      <c r="AS63" s="48">
        <v>472</v>
      </c>
      <c r="AT63" s="48">
        <v>95</v>
      </c>
      <c r="AU63" s="48">
        <v>0</v>
      </c>
      <c r="AV63" s="48">
        <v>108</v>
      </c>
      <c r="AW63" s="48">
        <v>24</v>
      </c>
      <c r="AX63" s="48">
        <v>203</v>
      </c>
      <c r="AY63" s="48">
        <v>108</v>
      </c>
      <c r="AZ63" s="48">
        <v>21</v>
      </c>
      <c r="BA63" s="48">
        <v>722</v>
      </c>
      <c r="BB63" s="48">
        <v>333</v>
      </c>
      <c r="BC63" s="48">
        <v>328</v>
      </c>
      <c r="BD63" s="48">
        <v>42</v>
      </c>
      <c r="BE63" s="48">
        <v>836</v>
      </c>
      <c r="BF63" s="48">
        <v>3536</v>
      </c>
      <c r="BG63" s="48">
        <v>0</v>
      </c>
      <c r="BH63" s="48">
        <v>557</v>
      </c>
      <c r="BI63" s="48">
        <v>1966</v>
      </c>
      <c r="BJ63" s="48">
        <v>79217</v>
      </c>
      <c r="BK63" s="48">
        <v>1518</v>
      </c>
      <c r="BL63" s="48">
        <v>50</v>
      </c>
      <c r="BM63" s="48">
        <v>0</v>
      </c>
      <c r="BN63" s="48">
        <v>0</v>
      </c>
      <c r="BO63" s="48">
        <v>2030</v>
      </c>
      <c r="BP63" s="48">
        <v>574</v>
      </c>
      <c r="BQ63" s="48">
        <v>0</v>
      </c>
      <c r="BR63" s="48">
        <v>71</v>
      </c>
      <c r="BS63" s="48">
        <v>0</v>
      </c>
      <c r="BT63" s="48">
        <v>9522</v>
      </c>
      <c r="BU63" s="48">
        <v>8966</v>
      </c>
      <c r="BV63" s="48">
        <v>2694</v>
      </c>
      <c r="BW63" s="48">
        <v>1932</v>
      </c>
      <c r="BX63" s="48">
        <v>8659</v>
      </c>
      <c r="BY63" s="48">
        <v>9257</v>
      </c>
      <c r="BZ63" s="48">
        <v>10526</v>
      </c>
      <c r="CA63" s="55">
        <v>0</v>
      </c>
      <c r="CB63" s="49">
        <v>151141</v>
      </c>
      <c r="CC63" s="61">
        <v>97496</v>
      </c>
      <c r="CD63" s="48">
        <v>0</v>
      </c>
      <c r="CE63" s="48">
        <v>0</v>
      </c>
      <c r="CF63" s="48">
        <v>3372</v>
      </c>
      <c r="CG63" s="48">
        <v>6057</v>
      </c>
      <c r="CH63" s="55">
        <v>55835</v>
      </c>
      <c r="CI63" s="49">
        <v>313901</v>
      </c>
    </row>
    <row r="64" spans="1:87" ht="19.5" x14ac:dyDescent="0.25">
      <c r="A64" s="30" t="s">
        <v>760</v>
      </c>
      <c r="B64" s="42" t="s">
        <v>55</v>
      </c>
      <c r="C64" s="43" t="s">
        <v>166</v>
      </c>
      <c r="D64" s="51">
        <v>4846</v>
      </c>
      <c r="E64" s="48">
        <v>4468</v>
      </c>
      <c r="F64" s="48">
        <v>2198</v>
      </c>
      <c r="G64" s="48">
        <v>2666</v>
      </c>
      <c r="H64" s="48">
        <v>10598</v>
      </c>
      <c r="I64" s="48">
        <v>9855</v>
      </c>
      <c r="J64" s="48">
        <v>3980</v>
      </c>
      <c r="K64" s="48">
        <v>5760</v>
      </c>
      <c r="L64" s="48">
        <v>2217</v>
      </c>
      <c r="M64" s="48">
        <v>24491</v>
      </c>
      <c r="N64" s="48">
        <v>957</v>
      </c>
      <c r="O64" s="48">
        <v>31215</v>
      </c>
      <c r="P64" s="48">
        <v>8237</v>
      </c>
      <c r="Q64" s="48">
        <v>9411</v>
      </c>
      <c r="R64" s="48">
        <v>55228</v>
      </c>
      <c r="S64" s="48">
        <v>2446</v>
      </c>
      <c r="T64" s="48">
        <v>18026</v>
      </c>
      <c r="U64" s="48">
        <v>22503</v>
      </c>
      <c r="V64" s="48">
        <v>30717</v>
      </c>
      <c r="W64" s="48">
        <v>2408</v>
      </c>
      <c r="X64" s="48">
        <v>9571</v>
      </c>
      <c r="Y64" s="48">
        <v>8238</v>
      </c>
      <c r="Z64" s="48">
        <v>3898</v>
      </c>
      <c r="AA64" s="48">
        <v>421</v>
      </c>
      <c r="AB64" s="48">
        <v>2272</v>
      </c>
      <c r="AC64" s="48">
        <v>1157</v>
      </c>
      <c r="AD64" s="48">
        <v>4132</v>
      </c>
      <c r="AE64" s="48">
        <v>11435</v>
      </c>
      <c r="AF64" s="48">
        <v>11066</v>
      </c>
      <c r="AG64" s="48">
        <v>1787</v>
      </c>
      <c r="AH64" s="48">
        <v>3585</v>
      </c>
      <c r="AI64" s="48">
        <v>2295</v>
      </c>
      <c r="AJ64" s="48">
        <v>0</v>
      </c>
      <c r="AK64" s="48">
        <v>10364</v>
      </c>
      <c r="AL64" s="48">
        <v>13354</v>
      </c>
      <c r="AM64" s="48">
        <v>3949</v>
      </c>
      <c r="AN64" s="48">
        <v>4590</v>
      </c>
      <c r="AO64" s="48">
        <v>24342</v>
      </c>
      <c r="AP64" s="48">
        <v>5231</v>
      </c>
      <c r="AQ64" s="48">
        <v>11358</v>
      </c>
      <c r="AR64" s="48">
        <v>6702</v>
      </c>
      <c r="AS64" s="48">
        <v>4464</v>
      </c>
      <c r="AT64" s="48">
        <v>2322</v>
      </c>
      <c r="AU64" s="48">
        <v>3340</v>
      </c>
      <c r="AV64" s="48">
        <v>21432</v>
      </c>
      <c r="AW64" s="48">
        <v>11592</v>
      </c>
      <c r="AX64" s="48">
        <v>32711</v>
      </c>
      <c r="AY64" s="48">
        <v>53283</v>
      </c>
      <c r="AZ64" s="48">
        <v>6192</v>
      </c>
      <c r="BA64" s="48">
        <v>1002</v>
      </c>
      <c r="BB64" s="48">
        <v>5309</v>
      </c>
      <c r="BC64" s="48">
        <v>1939</v>
      </c>
      <c r="BD64" s="48">
        <v>2610</v>
      </c>
      <c r="BE64" s="48">
        <v>4952</v>
      </c>
      <c r="BF64" s="48">
        <v>5252</v>
      </c>
      <c r="BG64" s="48">
        <v>1142948</v>
      </c>
      <c r="BH64" s="48">
        <v>37093</v>
      </c>
      <c r="BI64" s="48">
        <v>24803</v>
      </c>
      <c r="BJ64" s="48">
        <v>342186</v>
      </c>
      <c r="BK64" s="48">
        <v>78342</v>
      </c>
      <c r="BL64" s="48">
        <v>1459</v>
      </c>
      <c r="BM64" s="48">
        <v>20090</v>
      </c>
      <c r="BN64" s="48">
        <v>55419</v>
      </c>
      <c r="BO64" s="48">
        <v>48588</v>
      </c>
      <c r="BP64" s="48">
        <v>8405</v>
      </c>
      <c r="BQ64" s="48">
        <v>1240</v>
      </c>
      <c r="BR64" s="48">
        <v>647</v>
      </c>
      <c r="BS64" s="48">
        <v>120457</v>
      </c>
      <c r="BT64" s="48">
        <v>124464</v>
      </c>
      <c r="BU64" s="48">
        <v>36646</v>
      </c>
      <c r="BV64" s="48">
        <v>21605</v>
      </c>
      <c r="BW64" s="48">
        <v>11228</v>
      </c>
      <c r="BX64" s="48">
        <v>38311</v>
      </c>
      <c r="BY64" s="48">
        <v>21222</v>
      </c>
      <c r="BZ64" s="48">
        <v>60729</v>
      </c>
      <c r="CA64" s="55">
        <v>0</v>
      </c>
      <c r="CB64" s="49">
        <v>2744256</v>
      </c>
      <c r="CC64" s="61">
        <v>537995</v>
      </c>
      <c r="CD64" s="48">
        <v>0</v>
      </c>
      <c r="CE64" s="48">
        <v>0</v>
      </c>
      <c r="CF64" s="48">
        <v>0</v>
      </c>
      <c r="CG64" s="48">
        <v>0</v>
      </c>
      <c r="CH64" s="55">
        <v>5920</v>
      </c>
      <c r="CI64" s="49">
        <v>3288171</v>
      </c>
    </row>
    <row r="65" spans="1:87" ht="19.5" x14ac:dyDescent="0.25">
      <c r="A65" s="30" t="s">
        <v>761</v>
      </c>
      <c r="B65" s="42" t="s">
        <v>56</v>
      </c>
      <c r="C65" s="43" t="s">
        <v>167</v>
      </c>
      <c r="D65" s="51">
        <v>642</v>
      </c>
      <c r="E65" s="48">
        <v>1485</v>
      </c>
      <c r="F65" s="48">
        <v>1820</v>
      </c>
      <c r="G65" s="48">
        <v>1045</v>
      </c>
      <c r="H65" s="48">
        <v>6092</v>
      </c>
      <c r="I65" s="48">
        <v>8213</v>
      </c>
      <c r="J65" s="48">
        <v>2559</v>
      </c>
      <c r="K65" s="48">
        <v>5984</v>
      </c>
      <c r="L65" s="48">
        <v>1307</v>
      </c>
      <c r="M65" s="48">
        <v>1491</v>
      </c>
      <c r="N65" s="48">
        <v>67</v>
      </c>
      <c r="O65" s="48">
        <v>12237</v>
      </c>
      <c r="P65" s="48">
        <v>603</v>
      </c>
      <c r="Q65" s="48">
        <v>6</v>
      </c>
      <c r="R65" s="48">
        <v>913</v>
      </c>
      <c r="S65" s="48">
        <v>95</v>
      </c>
      <c r="T65" s="48">
        <v>1781</v>
      </c>
      <c r="U65" s="48">
        <v>20669</v>
      </c>
      <c r="V65" s="48">
        <v>854</v>
      </c>
      <c r="W65" s="48">
        <v>125</v>
      </c>
      <c r="X65" s="48">
        <v>3278</v>
      </c>
      <c r="Y65" s="48">
        <v>531</v>
      </c>
      <c r="Z65" s="48">
        <v>59</v>
      </c>
      <c r="AA65" s="48">
        <v>82</v>
      </c>
      <c r="AB65" s="48">
        <v>419</v>
      </c>
      <c r="AC65" s="48">
        <v>65</v>
      </c>
      <c r="AD65" s="48">
        <v>186</v>
      </c>
      <c r="AE65" s="48">
        <v>688</v>
      </c>
      <c r="AF65" s="48">
        <v>2754</v>
      </c>
      <c r="AG65" s="48">
        <v>469</v>
      </c>
      <c r="AH65" s="48">
        <v>4264</v>
      </c>
      <c r="AI65" s="48">
        <v>8654</v>
      </c>
      <c r="AJ65" s="48">
        <v>0</v>
      </c>
      <c r="AK65" s="48">
        <v>808</v>
      </c>
      <c r="AL65" s="48">
        <v>988</v>
      </c>
      <c r="AM65" s="48">
        <v>289</v>
      </c>
      <c r="AN65" s="48">
        <v>815</v>
      </c>
      <c r="AO65" s="48">
        <v>2694</v>
      </c>
      <c r="AP65" s="48">
        <v>1404</v>
      </c>
      <c r="AQ65" s="48">
        <v>812</v>
      </c>
      <c r="AR65" s="48">
        <v>871</v>
      </c>
      <c r="AS65" s="48">
        <v>1397</v>
      </c>
      <c r="AT65" s="48">
        <v>606</v>
      </c>
      <c r="AU65" s="48">
        <v>840</v>
      </c>
      <c r="AV65" s="48">
        <v>1893</v>
      </c>
      <c r="AW65" s="48">
        <v>1531</v>
      </c>
      <c r="AX65" s="48">
        <v>4261</v>
      </c>
      <c r="AY65" s="48">
        <v>109944</v>
      </c>
      <c r="AZ65" s="48">
        <v>893</v>
      </c>
      <c r="BA65" s="48">
        <v>322</v>
      </c>
      <c r="BB65" s="48">
        <v>586</v>
      </c>
      <c r="BC65" s="48">
        <v>317</v>
      </c>
      <c r="BD65" s="48">
        <v>152</v>
      </c>
      <c r="BE65" s="48">
        <v>518</v>
      </c>
      <c r="BF65" s="48">
        <v>352</v>
      </c>
      <c r="BG65" s="48">
        <v>4308</v>
      </c>
      <c r="BH65" s="48">
        <v>143779</v>
      </c>
      <c r="BI65" s="48">
        <v>10512</v>
      </c>
      <c r="BJ65" s="48">
        <v>7543</v>
      </c>
      <c r="BK65" s="48">
        <v>10471</v>
      </c>
      <c r="BL65" s="48">
        <v>5242</v>
      </c>
      <c r="BM65" s="48">
        <v>9804</v>
      </c>
      <c r="BN65" s="48">
        <v>2828</v>
      </c>
      <c r="BO65" s="48">
        <v>1043</v>
      </c>
      <c r="BP65" s="48">
        <v>0</v>
      </c>
      <c r="BQ65" s="48">
        <v>0</v>
      </c>
      <c r="BR65" s="48">
        <v>0</v>
      </c>
      <c r="BS65" s="48">
        <v>46419</v>
      </c>
      <c r="BT65" s="48">
        <v>14830</v>
      </c>
      <c r="BU65" s="48">
        <v>15195</v>
      </c>
      <c r="BV65" s="48">
        <v>15253</v>
      </c>
      <c r="BW65" s="48">
        <v>9360</v>
      </c>
      <c r="BX65" s="48">
        <v>18932</v>
      </c>
      <c r="BY65" s="48">
        <v>5773</v>
      </c>
      <c r="BZ65" s="48">
        <v>12718</v>
      </c>
      <c r="CA65" s="55">
        <v>0</v>
      </c>
      <c r="CB65" s="49">
        <v>555740</v>
      </c>
      <c r="CC65" s="61">
        <v>310672</v>
      </c>
      <c r="CD65" s="48">
        <v>0</v>
      </c>
      <c r="CE65" s="48">
        <v>161</v>
      </c>
      <c r="CF65" s="48">
        <v>0</v>
      </c>
      <c r="CG65" s="48">
        <v>21058</v>
      </c>
      <c r="CH65" s="55">
        <v>146568</v>
      </c>
      <c r="CI65" s="49">
        <v>1034199</v>
      </c>
    </row>
    <row r="66" spans="1:87" ht="19.5" x14ac:dyDescent="0.25">
      <c r="A66" s="30" t="s">
        <v>762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46875</v>
      </c>
      <c r="Q66" s="48">
        <v>419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167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57190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330966</v>
      </c>
      <c r="BJ66" s="48">
        <v>0</v>
      </c>
      <c r="BK66" s="48">
        <v>50518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290513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38520</v>
      </c>
      <c r="CA66" s="55">
        <v>0</v>
      </c>
      <c r="CB66" s="49">
        <v>815168</v>
      </c>
      <c r="CC66" s="61">
        <v>114597</v>
      </c>
      <c r="CD66" s="48">
        <v>0</v>
      </c>
      <c r="CE66" s="48">
        <v>0</v>
      </c>
      <c r="CF66" s="48">
        <v>10689445</v>
      </c>
      <c r="CG66" s="48">
        <v>52222</v>
      </c>
      <c r="CH66" s="55">
        <v>807</v>
      </c>
      <c r="CI66" s="49">
        <v>11672239</v>
      </c>
    </row>
    <row r="67" spans="1:87" ht="19.5" x14ac:dyDescent="0.25">
      <c r="A67" s="30" t="s">
        <v>763</v>
      </c>
      <c r="B67" s="42" t="s">
        <v>58</v>
      </c>
      <c r="C67" s="43" t="s">
        <v>169</v>
      </c>
      <c r="D67" s="51">
        <v>15089</v>
      </c>
      <c r="E67" s="48">
        <v>23498</v>
      </c>
      <c r="F67" s="48">
        <v>15803</v>
      </c>
      <c r="G67" s="48">
        <v>10802</v>
      </c>
      <c r="H67" s="48">
        <v>129039</v>
      </c>
      <c r="I67" s="48">
        <v>19889</v>
      </c>
      <c r="J67" s="48">
        <v>13109</v>
      </c>
      <c r="K67" s="48">
        <v>19867</v>
      </c>
      <c r="L67" s="48">
        <v>9784</v>
      </c>
      <c r="M67" s="48">
        <v>14548</v>
      </c>
      <c r="N67" s="48">
        <v>6256</v>
      </c>
      <c r="O67" s="48">
        <v>148833</v>
      </c>
      <c r="P67" s="48">
        <v>51239</v>
      </c>
      <c r="Q67" s="48">
        <v>14838</v>
      </c>
      <c r="R67" s="48">
        <v>28430</v>
      </c>
      <c r="S67" s="48">
        <v>3141</v>
      </c>
      <c r="T67" s="48">
        <v>10846</v>
      </c>
      <c r="U67" s="48">
        <v>82290</v>
      </c>
      <c r="V67" s="48">
        <v>3636</v>
      </c>
      <c r="W67" s="48">
        <v>830</v>
      </c>
      <c r="X67" s="48">
        <v>7591</v>
      </c>
      <c r="Y67" s="48">
        <v>3836</v>
      </c>
      <c r="Z67" s="48">
        <v>448</v>
      </c>
      <c r="AA67" s="48">
        <v>653</v>
      </c>
      <c r="AB67" s="48">
        <v>3100</v>
      </c>
      <c r="AC67" s="48">
        <v>488</v>
      </c>
      <c r="AD67" s="48">
        <v>434</v>
      </c>
      <c r="AE67" s="48">
        <v>9972</v>
      </c>
      <c r="AF67" s="48">
        <v>6750</v>
      </c>
      <c r="AG67" s="48">
        <v>1683</v>
      </c>
      <c r="AH67" s="48">
        <v>5656</v>
      </c>
      <c r="AI67" s="48">
        <v>4439</v>
      </c>
      <c r="AJ67" s="48">
        <v>0</v>
      </c>
      <c r="AK67" s="48">
        <v>2084</v>
      </c>
      <c r="AL67" s="48">
        <v>2537</v>
      </c>
      <c r="AM67" s="48">
        <v>1222</v>
      </c>
      <c r="AN67" s="48">
        <v>12258</v>
      </c>
      <c r="AO67" s="48">
        <v>30994</v>
      </c>
      <c r="AP67" s="48">
        <v>6470</v>
      </c>
      <c r="AQ67" s="48">
        <v>72559</v>
      </c>
      <c r="AR67" s="48">
        <v>7819</v>
      </c>
      <c r="AS67" s="48">
        <v>8962</v>
      </c>
      <c r="AT67" s="48">
        <v>1886</v>
      </c>
      <c r="AU67" s="48">
        <v>1945</v>
      </c>
      <c r="AV67" s="48">
        <v>9942</v>
      </c>
      <c r="AW67" s="48">
        <v>1713</v>
      </c>
      <c r="AX67" s="48">
        <v>20661</v>
      </c>
      <c r="AY67" s="48">
        <v>9786</v>
      </c>
      <c r="AZ67" s="48">
        <v>18383</v>
      </c>
      <c r="BA67" s="48">
        <v>0</v>
      </c>
      <c r="BB67" s="48">
        <v>5160</v>
      </c>
      <c r="BC67" s="48">
        <v>2085</v>
      </c>
      <c r="BD67" s="48">
        <v>3355</v>
      </c>
      <c r="BE67" s="48">
        <v>3266</v>
      </c>
      <c r="BF67" s="48">
        <v>54502</v>
      </c>
      <c r="BG67" s="48">
        <v>24443</v>
      </c>
      <c r="BH67" s="48">
        <v>31983</v>
      </c>
      <c r="BI67" s="48">
        <v>94676</v>
      </c>
      <c r="BJ67" s="48">
        <v>62533</v>
      </c>
      <c r="BK67" s="48">
        <v>764315</v>
      </c>
      <c r="BL67" s="48">
        <v>5300</v>
      </c>
      <c r="BM67" s="48">
        <v>0</v>
      </c>
      <c r="BN67" s="48">
        <v>0</v>
      </c>
      <c r="BO67" s="48">
        <v>31214</v>
      </c>
      <c r="BP67" s="48">
        <v>41290</v>
      </c>
      <c r="BQ67" s="48">
        <v>54083</v>
      </c>
      <c r="BR67" s="48">
        <v>3181</v>
      </c>
      <c r="BS67" s="48">
        <v>5720</v>
      </c>
      <c r="BT67" s="48">
        <v>0</v>
      </c>
      <c r="BU67" s="48">
        <v>85076</v>
      </c>
      <c r="BV67" s="48">
        <v>50126</v>
      </c>
      <c r="BW67" s="48">
        <v>47358</v>
      </c>
      <c r="BX67" s="48">
        <v>30752</v>
      </c>
      <c r="BY67" s="48">
        <v>72566</v>
      </c>
      <c r="BZ67" s="48">
        <v>36936</v>
      </c>
      <c r="CA67" s="55">
        <v>0</v>
      </c>
      <c r="CB67" s="49">
        <v>2385958</v>
      </c>
      <c r="CC67" s="61">
        <v>489040</v>
      </c>
      <c r="CD67" s="48">
        <v>0</v>
      </c>
      <c r="CE67" s="48">
        <v>0</v>
      </c>
      <c r="CF67" s="48">
        <v>0</v>
      </c>
      <c r="CG67" s="48">
        <v>0</v>
      </c>
      <c r="CH67" s="55">
        <v>0</v>
      </c>
      <c r="CI67" s="49">
        <v>2874998</v>
      </c>
    </row>
    <row r="68" spans="1:87" ht="19.5" x14ac:dyDescent="0.25">
      <c r="A68" s="30" t="s">
        <v>764</v>
      </c>
      <c r="B68" s="42" t="s">
        <v>59</v>
      </c>
      <c r="C68" s="43" t="s">
        <v>170</v>
      </c>
      <c r="D68" s="51">
        <v>51903</v>
      </c>
      <c r="E68" s="48">
        <v>61361</v>
      </c>
      <c r="F68" s="48">
        <v>36082</v>
      </c>
      <c r="G68" s="48">
        <v>23324</v>
      </c>
      <c r="H68" s="48">
        <v>368935</v>
      </c>
      <c r="I68" s="48">
        <v>87331</v>
      </c>
      <c r="J68" s="48">
        <v>31443</v>
      </c>
      <c r="K68" s="48">
        <v>40729</v>
      </c>
      <c r="L68" s="48">
        <v>19167</v>
      </c>
      <c r="M68" s="48">
        <v>73767</v>
      </c>
      <c r="N68" s="48">
        <v>49593</v>
      </c>
      <c r="O68" s="48">
        <v>66606</v>
      </c>
      <c r="P68" s="48">
        <v>102212</v>
      </c>
      <c r="Q68" s="48">
        <v>117515</v>
      </c>
      <c r="R68" s="48">
        <v>223273</v>
      </c>
      <c r="S68" s="48">
        <v>24632</v>
      </c>
      <c r="T68" s="48">
        <v>46077</v>
      </c>
      <c r="U68" s="48">
        <v>252972</v>
      </c>
      <c r="V68" s="48">
        <v>30229</v>
      </c>
      <c r="W68" s="48">
        <v>7407</v>
      </c>
      <c r="X68" s="48">
        <v>54378</v>
      </c>
      <c r="Y68" s="48">
        <v>4249</v>
      </c>
      <c r="Z68" s="48">
        <v>3022</v>
      </c>
      <c r="AA68" s="48">
        <v>2846</v>
      </c>
      <c r="AB68" s="48">
        <v>13045</v>
      </c>
      <c r="AC68" s="48">
        <v>2705</v>
      </c>
      <c r="AD68" s="48">
        <v>1392</v>
      </c>
      <c r="AE68" s="48">
        <v>46406</v>
      </c>
      <c r="AF68" s="48">
        <v>51131</v>
      </c>
      <c r="AG68" s="48">
        <v>5473</v>
      </c>
      <c r="AH68" s="48">
        <v>27663</v>
      </c>
      <c r="AI68" s="48">
        <v>41475</v>
      </c>
      <c r="AJ68" s="48">
        <v>0</v>
      </c>
      <c r="AK68" s="48">
        <v>10139</v>
      </c>
      <c r="AL68" s="48">
        <v>4998</v>
      </c>
      <c r="AM68" s="48">
        <v>5793</v>
      </c>
      <c r="AN68" s="48">
        <v>88866</v>
      </c>
      <c r="AO68" s="48">
        <v>303947</v>
      </c>
      <c r="AP68" s="48">
        <v>15220</v>
      </c>
      <c r="AQ68" s="48">
        <v>139226</v>
      </c>
      <c r="AR68" s="48">
        <v>37746</v>
      </c>
      <c r="AS68" s="48">
        <v>39195</v>
      </c>
      <c r="AT68" s="48">
        <v>5952</v>
      </c>
      <c r="AU68" s="48">
        <v>10562</v>
      </c>
      <c r="AV68" s="48">
        <v>58619</v>
      </c>
      <c r="AW68" s="48">
        <v>30474</v>
      </c>
      <c r="AX68" s="48">
        <v>123447</v>
      </c>
      <c r="AY68" s="48">
        <v>68148</v>
      </c>
      <c r="AZ68" s="48">
        <v>36278</v>
      </c>
      <c r="BA68" s="48">
        <v>7956</v>
      </c>
      <c r="BB68" s="48">
        <v>14152</v>
      </c>
      <c r="BC68" s="48">
        <v>3395</v>
      </c>
      <c r="BD68" s="48">
        <v>8161</v>
      </c>
      <c r="BE68" s="48">
        <v>13647</v>
      </c>
      <c r="BF68" s="48">
        <v>31817</v>
      </c>
      <c r="BG68" s="48">
        <v>24299</v>
      </c>
      <c r="BH68" s="48">
        <v>28238</v>
      </c>
      <c r="BI68" s="48">
        <v>189104</v>
      </c>
      <c r="BJ68" s="48">
        <v>3025301</v>
      </c>
      <c r="BK68" s="48">
        <v>978935</v>
      </c>
      <c r="BL68" s="48">
        <v>80386</v>
      </c>
      <c r="BM68" s="48">
        <v>11090</v>
      </c>
      <c r="BN68" s="48">
        <v>31346</v>
      </c>
      <c r="BO68" s="48">
        <v>52003</v>
      </c>
      <c r="BP68" s="48">
        <v>51408</v>
      </c>
      <c r="BQ68" s="48">
        <v>6093</v>
      </c>
      <c r="BR68" s="48">
        <v>7718</v>
      </c>
      <c r="BS68" s="48">
        <v>58577</v>
      </c>
      <c r="BT68" s="48">
        <v>563569</v>
      </c>
      <c r="BU68" s="48">
        <v>24184</v>
      </c>
      <c r="BV68" s="48">
        <v>65247</v>
      </c>
      <c r="BW68" s="48">
        <v>5916</v>
      </c>
      <c r="BX68" s="48">
        <v>24282</v>
      </c>
      <c r="BY68" s="48">
        <v>5082</v>
      </c>
      <c r="BZ68" s="48">
        <v>95855</v>
      </c>
      <c r="CA68" s="55">
        <v>0</v>
      </c>
      <c r="CB68" s="49">
        <v>8354714</v>
      </c>
      <c r="CC68" s="61">
        <v>3281079</v>
      </c>
      <c r="CD68" s="48">
        <v>0</v>
      </c>
      <c r="CE68" s="48">
        <v>0</v>
      </c>
      <c r="CF68" s="48">
        <v>0</v>
      </c>
      <c r="CG68" s="48">
        <v>0</v>
      </c>
      <c r="CH68" s="55">
        <v>649019</v>
      </c>
      <c r="CI68" s="49">
        <v>12284812</v>
      </c>
    </row>
    <row r="69" spans="1:87" ht="19.5" x14ac:dyDescent="0.25">
      <c r="A69" s="30" t="s">
        <v>765</v>
      </c>
      <c r="B69" s="42" t="s">
        <v>60</v>
      </c>
      <c r="C69" s="43" t="s">
        <v>171</v>
      </c>
      <c r="D69" s="51">
        <v>29</v>
      </c>
      <c r="E69" s="48">
        <v>1446</v>
      </c>
      <c r="F69" s="48">
        <v>76</v>
      </c>
      <c r="G69" s="48">
        <v>11</v>
      </c>
      <c r="H69" s="48">
        <v>2219</v>
      </c>
      <c r="I69" s="48">
        <v>1870</v>
      </c>
      <c r="J69" s="48">
        <v>93</v>
      </c>
      <c r="K69" s="48">
        <v>537</v>
      </c>
      <c r="L69" s="48">
        <v>0</v>
      </c>
      <c r="M69" s="48">
        <v>0</v>
      </c>
      <c r="N69" s="48">
        <v>0</v>
      </c>
      <c r="O69" s="48">
        <v>292</v>
      </c>
      <c r="P69" s="48">
        <v>189</v>
      </c>
      <c r="Q69" s="48">
        <v>11</v>
      </c>
      <c r="R69" s="48">
        <v>0</v>
      </c>
      <c r="S69" s="48">
        <v>0</v>
      </c>
      <c r="T69" s="48">
        <v>1414</v>
      </c>
      <c r="U69" s="48">
        <v>2942</v>
      </c>
      <c r="V69" s="48">
        <v>169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142</v>
      </c>
      <c r="AF69" s="48">
        <v>0</v>
      </c>
      <c r="AG69" s="48">
        <v>0</v>
      </c>
      <c r="AH69" s="48">
        <v>195</v>
      </c>
      <c r="AI69" s="48">
        <v>614</v>
      </c>
      <c r="AJ69" s="48">
        <v>0</v>
      </c>
      <c r="AK69" s="48">
        <v>0</v>
      </c>
      <c r="AL69" s="48">
        <v>1202</v>
      </c>
      <c r="AM69" s="48">
        <v>449</v>
      </c>
      <c r="AN69" s="48">
        <v>0</v>
      </c>
      <c r="AO69" s="48">
        <v>0</v>
      </c>
      <c r="AP69" s="48">
        <v>3413</v>
      </c>
      <c r="AQ69" s="48">
        <v>252</v>
      </c>
      <c r="AR69" s="48">
        <v>318</v>
      </c>
      <c r="AS69" s="48">
        <v>3105</v>
      </c>
      <c r="AT69" s="48">
        <v>904</v>
      </c>
      <c r="AU69" s="48">
        <v>750</v>
      </c>
      <c r="AV69" s="48">
        <v>1835</v>
      </c>
      <c r="AW69" s="48">
        <v>0</v>
      </c>
      <c r="AX69" s="48">
        <v>321</v>
      </c>
      <c r="AY69" s="48">
        <v>0</v>
      </c>
      <c r="AZ69" s="48">
        <v>603</v>
      </c>
      <c r="BA69" s="48">
        <v>685</v>
      </c>
      <c r="BB69" s="48">
        <v>169</v>
      </c>
      <c r="BC69" s="48">
        <v>196</v>
      </c>
      <c r="BD69" s="48">
        <v>318</v>
      </c>
      <c r="BE69" s="48">
        <v>52</v>
      </c>
      <c r="BF69" s="48">
        <v>2299</v>
      </c>
      <c r="BG69" s="48">
        <v>0</v>
      </c>
      <c r="BH69" s="48">
        <v>0</v>
      </c>
      <c r="BI69" s="48">
        <v>1379</v>
      </c>
      <c r="BJ69" s="48">
        <v>156412</v>
      </c>
      <c r="BK69" s="48">
        <v>28844</v>
      </c>
      <c r="BL69" s="48">
        <v>14341</v>
      </c>
      <c r="BM69" s="48">
        <v>0</v>
      </c>
      <c r="BN69" s="48">
        <v>0</v>
      </c>
      <c r="BO69" s="48">
        <v>0</v>
      </c>
      <c r="BP69" s="48">
        <v>12043</v>
      </c>
      <c r="BQ69" s="48">
        <v>1982</v>
      </c>
      <c r="BR69" s="48">
        <v>1282</v>
      </c>
      <c r="BS69" s="48">
        <v>1903</v>
      </c>
      <c r="BT69" s="48">
        <v>20600</v>
      </c>
      <c r="BU69" s="48">
        <v>1490</v>
      </c>
      <c r="BV69" s="48">
        <v>3802</v>
      </c>
      <c r="BW69" s="48">
        <v>16</v>
      </c>
      <c r="BX69" s="48">
        <v>3090</v>
      </c>
      <c r="BY69" s="48">
        <v>43</v>
      </c>
      <c r="BZ69" s="48">
        <v>4395</v>
      </c>
      <c r="CA69" s="55">
        <v>0</v>
      </c>
      <c r="CB69" s="49">
        <v>280742</v>
      </c>
      <c r="CC69" s="61">
        <v>127473</v>
      </c>
      <c r="CD69" s="48">
        <v>0</v>
      </c>
      <c r="CE69" s="48">
        <v>0</v>
      </c>
      <c r="CF69" s="48">
        <v>0</v>
      </c>
      <c r="CG69" s="48">
        <v>0</v>
      </c>
      <c r="CH69" s="55">
        <v>5088</v>
      </c>
      <c r="CI69" s="49">
        <v>413303</v>
      </c>
    </row>
    <row r="70" spans="1:87" ht="19.5" x14ac:dyDescent="0.25">
      <c r="A70" s="30" t="s">
        <v>766</v>
      </c>
      <c r="B70" s="42" t="s">
        <v>61</v>
      </c>
      <c r="C70" s="43" t="s">
        <v>172</v>
      </c>
      <c r="D70" s="51">
        <v>1227</v>
      </c>
      <c r="E70" s="48">
        <v>73</v>
      </c>
      <c r="F70" s="48">
        <v>304</v>
      </c>
      <c r="G70" s="48">
        <v>1089</v>
      </c>
      <c r="H70" s="48">
        <v>5282</v>
      </c>
      <c r="I70" s="48">
        <v>2655</v>
      </c>
      <c r="J70" s="48">
        <v>495</v>
      </c>
      <c r="K70" s="48">
        <v>667</v>
      </c>
      <c r="L70" s="48">
        <v>593</v>
      </c>
      <c r="M70" s="48">
        <v>0</v>
      </c>
      <c r="N70" s="48">
        <v>336</v>
      </c>
      <c r="O70" s="48">
        <v>414</v>
      </c>
      <c r="P70" s="48">
        <v>1436</v>
      </c>
      <c r="Q70" s="48">
        <v>62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1873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7937</v>
      </c>
      <c r="BJ70" s="48">
        <v>21874</v>
      </c>
      <c r="BK70" s="48">
        <v>32424</v>
      </c>
      <c r="BL70" s="48">
        <v>386</v>
      </c>
      <c r="BM70" s="48">
        <v>0</v>
      </c>
      <c r="BN70" s="48">
        <v>0</v>
      </c>
      <c r="BO70" s="48">
        <v>0</v>
      </c>
      <c r="BP70" s="48">
        <v>12866</v>
      </c>
      <c r="BQ70" s="48">
        <v>3956</v>
      </c>
      <c r="BR70" s="48">
        <v>2698</v>
      </c>
      <c r="BS70" s="48">
        <v>12110</v>
      </c>
      <c r="BT70" s="48">
        <v>150715</v>
      </c>
      <c r="BU70" s="48">
        <v>25397</v>
      </c>
      <c r="BV70" s="48">
        <v>19062</v>
      </c>
      <c r="BW70" s="48">
        <v>2779</v>
      </c>
      <c r="BX70" s="48">
        <v>7582</v>
      </c>
      <c r="BY70" s="48">
        <v>2344</v>
      </c>
      <c r="BZ70" s="48">
        <v>20069</v>
      </c>
      <c r="CA70" s="55">
        <v>0</v>
      </c>
      <c r="CB70" s="49">
        <v>338705</v>
      </c>
      <c r="CC70" s="61">
        <v>140085</v>
      </c>
      <c r="CD70" s="48">
        <v>0</v>
      </c>
      <c r="CE70" s="48">
        <v>0</v>
      </c>
      <c r="CF70" s="48">
        <v>0</v>
      </c>
      <c r="CG70" s="48">
        <v>0</v>
      </c>
      <c r="CH70" s="55">
        <v>0</v>
      </c>
      <c r="CI70" s="49">
        <v>478790</v>
      </c>
    </row>
    <row r="71" spans="1:87" ht="19.5" x14ac:dyDescent="0.25">
      <c r="A71" s="30" t="s">
        <v>767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9195</v>
      </c>
      <c r="O71" s="48">
        <v>5171</v>
      </c>
      <c r="P71" s="48">
        <v>106</v>
      </c>
      <c r="Q71" s="48">
        <v>2584</v>
      </c>
      <c r="R71" s="48">
        <v>52311</v>
      </c>
      <c r="S71" s="48">
        <v>5762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142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38337</v>
      </c>
      <c r="BJ71" s="48">
        <v>70426</v>
      </c>
      <c r="BK71" s="48">
        <v>67970</v>
      </c>
      <c r="BL71" s="48">
        <v>3102</v>
      </c>
      <c r="BM71" s="48">
        <v>0</v>
      </c>
      <c r="BN71" s="48">
        <v>71</v>
      </c>
      <c r="BO71" s="48">
        <v>0</v>
      </c>
      <c r="BP71" s="48">
        <v>25621</v>
      </c>
      <c r="BQ71" s="48">
        <v>8975</v>
      </c>
      <c r="BR71" s="48">
        <v>5669</v>
      </c>
      <c r="BS71" s="48">
        <v>35977</v>
      </c>
      <c r="BT71" s="48">
        <v>180253</v>
      </c>
      <c r="BU71" s="48">
        <v>24925</v>
      </c>
      <c r="BV71" s="48">
        <v>70739</v>
      </c>
      <c r="BW71" s="48">
        <v>111789</v>
      </c>
      <c r="BX71" s="48">
        <v>50319</v>
      </c>
      <c r="BY71" s="48">
        <v>28677</v>
      </c>
      <c r="BZ71" s="48">
        <v>49313</v>
      </c>
      <c r="CA71" s="55">
        <v>0</v>
      </c>
      <c r="CB71" s="49">
        <v>847434</v>
      </c>
      <c r="CC71" s="61">
        <v>1877298</v>
      </c>
      <c r="CD71" s="48">
        <v>0</v>
      </c>
      <c r="CE71" s="48">
        <v>0</v>
      </c>
      <c r="CF71" s="48">
        <v>0</v>
      </c>
      <c r="CG71" s="48">
        <v>0</v>
      </c>
      <c r="CH71" s="55">
        <v>0</v>
      </c>
      <c r="CI71" s="49">
        <v>2724732</v>
      </c>
    </row>
    <row r="72" spans="1:87" ht="19.5" x14ac:dyDescent="0.25">
      <c r="A72" s="30" t="s">
        <v>768</v>
      </c>
      <c r="B72" s="42" t="s">
        <v>63</v>
      </c>
      <c r="C72" s="43" t="s">
        <v>174</v>
      </c>
      <c r="D72" s="51">
        <v>2311</v>
      </c>
      <c r="E72" s="48">
        <v>1135</v>
      </c>
      <c r="F72" s="48">
        <v>2859</v>
      </c>
      <c r="G72" s="48">
        <v>1195</v>
      </c>
      <c r="H72" s="48">
        <v>14003</v>
      </c>
      <c r="I72" s="48">
        <v>15372</v>
      </c>
      <c r="J72" s="48">
        <v>1509</v>
      </c>
      <c r="K72" s="48">
        <v>3766</v>
      </c>
      <c r="L72" s="48">
        <v>3064</v>
      </c>
      <c r="M72" s="48">
        <v>4217</v>
      </c>
      <c r="N72" s="48">
        <v>1457</v>
      </c>
      <c r="O72" s="48">
        <v>10390</v>
      </c>
      <c r="P72" s="48">
        <v>648</v>
      </c>
      <c r="Q72" s="48">
        <v>96</v>
      </c>
      <c r="R72" s="48">
        <v>19919</v>
      </c>
      <c r="S72" s="48">
        <v>2187</v>
      </c>
      <c r="T72" s="48">
        <v>2862</v>
      </c>
      <c r="U72" s="48">
        <v>7134</v>
      </c>
      <c r="V72" s="48">
        <v>764</v>
      </c>
      <c r="W72" s="48">
        <v>164</v>
      </c>
      <c r="X72" s="48">
        <v>3469</v>
      </c>
      <c r="Y72" s="48">
        <v>666</v>
      </c>
      <c r="Z72" s="48">
        <v>106</v>
      </c>
      <c r="AA72" s="48">
        <v>1387</v>
      </c>
      <c r="AB72" s="48">
        <v>1278</v>
      </c>
      <c r="AC72" s="48">
        <v>216</v>
      </c>
      <c r="AD72" s="48">
        <v>46</v>
      </c>
      <c r="AE72" s="48">
        <v>1927</v>
      </c>
      <c r="AF72" s="48">
        <v>3659</v>
      </c>
      <c r="AG72" s="48">
        <v>947</v>
      </c>
      <c r="AH72" s="48">
        <v>1901</v>
      </c>
      <c r="AI72" s="48">
        <v>6132</v>
      </c>
      <c r="AJ72" s="48">
        <v>0</v>
      </c>
      <c r="AK72" s="48">
        <v>1810</v>
      </c>
      <c r="AL72" s="48">
        <v>2786</v>
      </c>
      <c r="AM72" s="48">
        <v>703</v>
      </c>
      <c r="AN72" s="48">
        <v>2586</v>
      </c>
      <c r="AO72" s="48">
        <v>21227</v>
      </c>
      <c r="AP72" s="48">
        <v>14929</v>
      </c>
      <c r="AQ72" s="48">
        <v>837</v>
      </c>
      <c r="AR72" s="48">
        <v>2446</v>
      </c>
      <c r="AS72" s="48">
        <v>5147</v>
      </c>
      <c r="AT72" s="48">
        <v>1134</v>
      </c>
      <c r="AU72" s="48">
        <v>802</v>
      </c>
      <c r="AV72" s="48">
        <v>3381</v>
      </c>
      <c r="AW72" s="48">
        <v>1005</v>
      </c>
      <c r="AX72" s="48">
        <v>2074</v>
      </c>
      <c r="AY72" s="48">
        <v>1865</v>
      </c>
      <c r="AZ72" s="48">
        <v>3777</v>
      </c>
      <c r="BA72" s="48">
        <v>2510</v>
      </c>
      <c r="BB72" s="48">
        <v>1440</v>
      </c>
      <c r="BC72" s="48">
        <v>968</v>
      </c>
      <c r="BD72" s="48">
        <v>697</v>
      </c>
      <c r="BE72" s="48">
        <v>1631</v>
      </c>
      <c r="BF72" s="48">
        <v>5816</v>
      </c>
      <c r="BG72" s="48">
        <v>6673</v>
      </c>
      <c r="BH72" s="48">
        <v>6538</v>
      </c>
      <c r="BI72" s="48">
        <v>22480</v>
      </c>
      <c r="BJ72" s="48">
        <v>151989</v>
      </c>
      <c r="BK72" s="48">
        <v>62500</v>
      </c>
      <c r="BL72" s="48">
        <v>24546</v>
      </c>
      <c r="BM72" s="48">
        <v>14385</v>
      </c>
      <c r="BN72" s="48">
        <v>9313</v>
      </c>
      <c r="BO72" s="48">
        <v>1087840</v>
      </c>
      <c r="BP72" s="48">
        <v>368221</v>
      </c>
      <c r="BQ72" s="48">
        <v>23300</v>
      </c>
      <c r="BR72" s="48">
        <v>25857</v>
      </c>
      <c r="BS72" s="48">
        <v>41100</v>
      </c>
      <c r="BT72" s="48">
        <v>303026</v>
      </c>
      <c r="BU72" s="48">
        <v>71332</v>
      </c>
      <c r="BV72" s="48">
        <v>52128</v>
      </c>
      <c r="BW72" s="48">
        <v>17858</v>
      </c>
      <c r="BX72" s="48">
        <v>21189</v>
      </c>
      <c r="BY72" s="48">
        <v>30538</v>
      </c>
      <c r="BZ72" s="48">
        <v>119982</v>
      </c>
      <c r="CA72" s="55">
        <v>0</v>
      </c>
      <c r="CB72" s="49">
        <v>2657152</v>
      </c>
      <c r="CC72" s="61">
        <v>1859287</v>
      </c>
      <c r="CD72" s="48">
        <v>0</v>
      </c>
      <c r="CE72" s="48">
        <v>0</v>
      </c>
      <c r="CF72" s="48">
        <v>222993</v>
      </c>
      <c r="CG72" s="48">
        <v>0</v>
      </c>
      <c r="CH72" s="55">
        <v>72346</v>
      </c>
      <c r="CI72" s="49">
        <v>4811778</v>
      </c>
    </row>
    <row r="73" spans="1:87" ht="19.5" x14ac:dyDescent="0.25">
      <c r="A73" s="30" t="s">
        <v>769</v>
      </c>
      <c r="B73" s="42" t="s">
        <v>64</v>
      </c>
      <c r="C73" s="43" t="s">
        <v>175</v>
      </c>
      <c r="D73" s="51">
        <v>11096</v>
      </c>
      <c r="E73" s="48">
        <v>6739</v>
      </c>
      <c r="F73" s="48">
        <v>7190</v>
      </c>
      <c r="G73" s="48">
        <v>3989</v>
      </c>
      <c r="H73" s="48">
        <v>19754</v>
      </c>
      <c r="I73" s="48">
        <v>1973</v>
      </c>
      <c r="J73" s="48">
        <v>2849</v>
      </c>
      <c r="K73" s="48">
        <v>6652</v>
      </c>
      <c r="L73" s="48">
        <v>2641</v>
      </c>
      <c r="M73" s="48">
        <v>28510</v>
      </c>
      <c r="N73" s="48">
        <v>2231</v>
      </c>
      <c r="O73" s="48">
        <v>99800</v>
      </c>
      <c r="P73" s="48">
        <v>8561</v>
      </c>
      <c r="Q73" s="48">
        <v>1976</v>
      </c>
      <c r="R73" s="48">
        <v>3231</v>
      </c>
      <c r="S73" s="48">
        <v>2879</v>
      </c>
      <c r="T73" s="48">
        <v>11817</v>
      </c>
      <c r="U73" s="48">
        <v>39005</v>
      </c>
      <c r="V73" s="48">
        <v>204</v>
      </c>
      <c r="W73" s="48">
        <v>25549</v>
      </c>
      <c r="X73" s="48">
        <v>12150</v>
      </c>
      <c r="Y73" s="48">
        <v>5433</v>
      </c>
      <c r="Z73" s="48">
        <v>10815</v>
      </c>
      <c r="AA73" s="48">
        <v>7852</v>
      </c>
      <c r="AB73" s="48">
        <v>10790</v>
      </c>
      <c r="AC73" s="48">
        <v>1537</v>
      </c>
      <c r="AD73" s="48">
        <v>12930</v>
      </c>
      <c r="AE73" s="48">
        <v>18920</v>
      </c>
      <c r="AF73" s="48">
        <v>10157</v>
      </c>
      <c r="AG73" s="48">
        <v>403</v>
      </c>
      <c r="AH73" s="48">
        <v>3587</v>
      </c>
      <c r="AI73" s="48">
        <v>5191</v>
      </c>
      <c r="AJ73" s="48">
        <v>0</v>
      </c>
      <c r="AK73" s="48">
        <v>13337</v>
      </c>
      <c r="AL73" s="48">
        <v>12904</v>
      </c>
      <c r="AM73" s="48">
        <v>5792</v>
      </c>
      <c r="AN73" s="48">
        <v>8985</v>
      </c>
      <c r="AO73" s="48">
        <v>18811</v>
      </c>
      <c r="AP73" s="48">
        <v>9117</v>
      </c>
      <c r="AQ73" s="48">
        <v>2740</v>
      </c>
      <c r="AR73" s="48">
        <v>10046</v>
      </c>
      <c r="AS73" s="48">
        <v>11941</v>
      </c>
      <c r="AT73" s="48">
        <v>6043</v>
      </c>
      <c r="AU73" s="48">
        <v>3565</v>
      </c>
      <c r="AV73" s="48">
        <v>18062</v>
      </c>
      <c r="AW73" s="48">
        <v>8353</v>
      </c>
      <c r="AX73" s="48">
        <v>7750</v>
      </c>
      <c r="AY73" s="48">
        <v>31031</v>
      </c>
      <c r="AZ73" s="48">
        <v>11883</v>
      </c>
      <c r="BA73" s="48">
        <v>12565</v>
      </c>
      <c r="BB73" s="48">
        <v>11687</v>
      </c>
      <c r="BC73" s="48">
        <v>2948</v>
      </c>
      <c r="BD73" s="48">
        <v>8177</v>
      </c>
      <c r="BE73" s="48">
        <v>5739</v>
      </c>
      <c r="BF73" s="48">
        <v>10767</v>
      </c>
      <c r="BG73" s="48">
        <v>12591</v>
      </c>
      <c r="BH73" s="48">
        <v>17067</v>
      </c>
      <c r="BI73" s="48">
        <v>134432</v>
      </c>
      <c r="BJ73" s="48">
        <v>1053026</v>
      </c>
      <c r="BK73" s="48">
        <v>118940</v>
      </c>
      <c r="BL73" s="48">
        <v>5533</v>
      </c>
      <c r="BM73" s="48">
        <v>9549</v>
      </c>
      <c r="BN73" s="48">
        <v>28281</v>
      </c>
      <c r="BO73" s="48">
        <v>51022</v>
      </c>
      <c r="BP73" s="48">
        <v>242835</v>
      </c>
      <c r="BQ73" s="48">
        <v>99299</v>
      </c>
      <c r="BR73" s="48">
        <v>38224</v>
      </c>
      <c r="BS73" s="48">
        <v>151449</v>
      </c>
      <c r="BT73" s="48">
        <v>151711</v>
      </c>
      <c r="BU73" s="48">
        <v>340321</v>
      </c>
      <c r="BV73" s="48">
        <v>20944</v>
      </c>
      <c r="BW73" s="48">
        <v>2378</v>
      </c>
      <c r="BX73" s="48">
        <v>28171</v>
      </c>
      <c r="BY73" s="48">
        <v>158</v>
      </c>
      <c r="BZ73" s="48">
        <v>48569</v>
      </c>
      <c r="CA73" s="55">
        <v>0</v>
      </c>
      <c r="CB73" s="49">
        <v>3173154</v>
      </c>
      <c r="CC73" s="61">
        <v>3502982</v>
      </c>
      <c r="CD73" s="48">
        <v>0</v>
      </c>
      <c r="CE73" s="48">
        <v>0</v>
      </c>
      <c r="CF73" s="48">
        <v>0</v>
      </c>
      <c r="CG73" s="48">
        <v>0</v>
      </c>
      <c r="CH73" s="55">
        <v>11869</v>
      </c>
      <c r="CI73" s="49">
        <v>6688005</v>
      </c>
    </row>
    <row r="74" spans="1:87" ht="19.5" x14ac:dyDescent="0.25">
      <c r="A74" s="30" t="s">
        <v>770</v>
      </c>
      <c r="B74" s="42" t="s">
        <v>65</v>
      </c>
      <c r="C74" s="43" t="s">
        <v>176</v>
      </c>
      <c r="D74" s="51">
        <v>5024</v>
      </c>
      <c r="E74" s="48">
        <v>1053</v>
      </c>
      <c r="F74" s="48">
        <v>3467</v>
      </c>
      <c r="G74" s="48">
        <v>1152</v>
      </c>
      <c r="H74" s="48">
        <v>10553</v>
      </c>
      <c r="I74" s="48">
        <v>22268</v>
      </c>
      <c r="J74" s="48">
        <v>2113</v>
      </c>
      <c r="K74" s="48">
        <v>3466</v>
      </c>
      <c r="L74" s="48">
        <v>231</v>
      </c>
      <c r="M74" s="48">
        <v>6656</v>
      </c>
      <c r="N74" s="48">
        <v>2674</v>
      </c>
      <c r="O74" s="48">
        <v>10406</v>
      </c>
      <c r="P74" s="48">
        <v>2982</v>
      </c>
      <c r="Q74" s="48">
        <v>1342</v>
      </c>
      <c r="R74" s="48">
        <v>9506</v>
      </c>
      <c r="S74" s="48">
        <v>3968</v>
      </c>
      <c r="T74" s="48">
        <v>4656</v>
      </c>
      <c r="U74" s="48">
        <v>12486</v>
      </c>
      <c r="V74" s="48">
        <v>780</v>
      </c>
      <c r="W74" s="48">
        <v>372</v>
      </c>
      <c r="X74" s="48">
        <v>2151</v>
      </c>
      <c r="Y74" s="48">
        <v>680</v>
      </c>
      <c r="Z74" s="48">
        <v>189</v>
      </c>
      <c r="AA74" s="48">
        <v>294</v>
      </c>
      <c r="AB74" s="48">
        <v>761</v>
      </c>
      <c r="AC74" s="48">
        <v>95</v>
      </c>
      <c r="AD74" s="48">
        <v>116</v>
      </c>
      <c r="AE74" s="48">
        <v>2219</v>
      </c>
      <c r="AF74" s="48">
        <v>1353</v>
      </c>
      <c r="AG74" s="48">
        <v>483</v>
      </c>
      <c r="AH74" s="48">
        <v>1358</v>
      </c>
      <c r="AI74" s="48">
        <v>5048</v>
      </c>
      <c r="AJ74" s="48">
        <v>0</v>
      </c>
      <c r="AK74" s="48">
        <v>1638</v>
      </c>
      <c r="AL74" s="48">
        <v>1435</v>
      </c>
      <c r="AM74" s="48">
        <v>264</v>
      </c>
      <c r="AN74" s="48">
        <v>4349</v>
      </c>
      <c r="AO74" s="48">
        <v>14878</v>
      </c>
      <c r="AP74" s="48">
        <v>3858</v>
      </c>
      <c r="AQ74" s="48">
        <v>3847</v>
      </c>
      <c r="AR74" s="48">
        <v>7291</v>
      </c>
      <c r="AS74" s="48">
        <v>940</v>
      </c>
      <c r="AT74" s="48">
        <v>3655</v>
      </c>
      <c r="AU74" s="48">
        <v>844</v>
      </c>
      <c r="AV74" s="48">
        <v>3541</v>
      </c>
      <c r="AW74" s="48">
        <v>110</v>
      </c>
      <c r="AX74" s="48">
        <v>2517</v>
      </c>
      <c r="AY74" s="48">
        <v>2437</v>
      </c>
      <c r="AZ74" s="48">
        <v>7769</v>
      </c>
      <c r="BA74" s="48">
        <v>2290</v>
      </c>
      <c r="BB74" s="48">
        <v>2401</v>
      </c>
      <c r="BC74" s="48">
        <v>332</v>
      </c>
      <c r="BD74" s="48">
        <v>161</v>
      </c>
      <c r="BE74" s="48">
        <v>2289</v>
      </c>
      <c r="BF74" s="48">
        <v>4916</v>
      </c>
      <c r="BG74" s="48">
        <v>7229</v>
      </c>
      <c r="BH74" s="48">
        <v>9545</v>
      </c>
      <c r="BI74" s="48">
        <v>35800</v>
      </c>
      <c r="BJ74" s="48">
        <v>61269</v>
      </c>
      <c r="BK74" s="48">
        <v>117767</v>
      </c>
      <c r="BL74" s="48">
        <v>3124</v>
      </c>
      <c r="BM74" s="48">
        <v>3775</v>
      </c>
      <c r="BN74" s="48">
        <v>826</v>
      </c>
      <c r="BO74" s="48">
        <v>6644</v>
      </c>
      <c r="BP74" s="48">
        <v>154174</v>
      </c>
      <c r="BQ74" s="48">
        <v>331260</v>
      </c>
      <c r="BR74" s="48">
        <v>20731</v>
      </c>
      <c r="BS74" s="48">
        <v>63933</v>
      </c>
      <c r="BT74" s="48">
        <v>110301</v>
      </c>
      <c r="BU74" s="48">
        <v>140358</v>
      </c>
      <c r="BV74" s="48">
        <v>31044</v>
      </c>
      <c r="BW74" s="48">
        <v>5072</v>
      </c>
      <c r="BX74" s="48">
        <v>12515</v>
      </c>
      <c r="BY74" s="48">
        <v>3333</v>
      </c>
      <c r="BZ74" s="48">
        <v>21726</v>
      </c>
      <c r="CA74" s="55">
        <v>0</v>
      </c>
      <c r="CB74" s="49">
        <v>1332090</v>
      </c>
      <c r="CC74" s="61">
        <v>231690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1563780</v>
      </c>
    </row>
    <row r="75" spans="1:87" ht="19.5" x14ac:dyDescent="0.25">
      <c r="A75" s="30" t="s">
        <v>771</v>
      </c>
      <c r="B75" s="42" t="s">
        <v>66</v>
      </c>
      <c r="C75" s="43" t="s">
        <v>177</v>
      </c>
      <c r="D75" s="51">
        <v>5</v>
      </c>
      <c r="E75" s="48">
        <v>14</v>
      </c>
      <c r="F75" s="48">
        <v>28</v>
      </c>
      <c r="G75" s="48">
        <v>9</v>
      </c>
      <c r="H75" s="48">
        <v>625</v>
      </c>
      <c r="I75" s="48">
        <v>360</v>
      </c>
      <c r="J75" s="48">
        <v>124</v>
      </c>
      <c r="K75" s="48">
        <v>713</v>
      </c>
      <c r="L75" s="48">
        <v>195</v>
      </c>
      <c r="M75" s="48">
        <v>155</v>
      </c>
      <c r="N75" s="48">
        <v>23</v>
      </c>
      <c r="O75" s="48">
        <v>443</v>
      </c>
      <c r="P75" s="48">
        <v>0</v>
      </c>
      <c r="Q75" s="48">
        <v>0</v>
      </c>
      <c r="R75" s="48">
        <v>573</v>
      </c>
      <c r="S75" s="48">
        <v>422</v>
      </c>
      <c r="T75" s="48">
        <v>385</v>
      </c>
      <c r="U75" s="48">
        <v>875</v>
      </c>
      <c r="V75" s="48">
        <v>96</v>
      </c>
      <c r="W75" s="48">
        <v>71</v>
      </c>
      <c r="X75" s="48">
        <v>387</v>
      </c>
      <c r="Y75" s="48">
        <v>44</v>
      </c>
      <c r="Z75" s="48">
        <v>14</v>
      </c>
      <c r="AA75" s="48">
        <v>57</v>
      </c>
      <c r="AB75" s="48">
        <v>65</v>
      </c>
      <c r="AC75" s="48">
        <v>43</v>
      </c>
      <c r="AD75" s="48">
        <v>13</v>
      </c>
      <c r="AE75" s="48">
        <v>266</v>
      </c>
      <c r="AF75" s="48">
        <v>92</v>
      </c>
      <c r="AG75" s="48">
        <v>54</v>
      </c>
      <c r="AH75" s="48">
        <v>34</v>
      </c>
      <c r="AI75" s="48">
        <v>324</v>
      </c>
      <c r="AJ75" s="48">
        <v>0</v>
      </c>
      <c r="AK75" s="48">
        <v>90</v>
      </c>
      <c r="AL75" s="48">
        <v>190</v>
      </c>
      <c r="AM75" s="48">
        <v>22</v>
      </c>
      <c r="AN75" s="48">
        <v>263</v>
      </c>
      <c r="AO75" s="48">
        <v>3970</v>
      </c>
      <c r="AP75" s="48">
        <v>398</v>
      </c>
      <c r="AQ75" s="48">
        <v>0</v>
      </c>
      <c r="AR75" s="48">
        <v>762</v>
      </c>
      <c r="AS75" s="48">
        <v>92</v>
      </c>
      <c r="AT75" s="48">
        <v>60</v>
      </c>
      <c r="AU75" s="48">
        <v>139</v>
      </c>
      <c r="AV75" s="48">
        <v>480</v>
      </c>
      <c r="AW75" s="48">
        <v>60</v>
      </c>
      <c r="AX75" s="48">
        <v>491</v>
      </c>
      <c r="AY75" s="48">
        <v>972</v>
      </c>
      <c r="AZ75" s="48">
        <v>943</v>
      </c>
      <c r="BA75" s="48">
        <v>0</v>
      </c>
      <c r="BB75" s="48">
        <v>266</v>
      </c>
      <c r="BC75" s="48">
        <v>71</v>
      </c>
      <c r="BD75" s="48">
        <v>55</v>
      </c>
      <c r="BE75" s="48">
        <v>250</v>
      </c>
      <c r="BF75" s="48">
        <v>126</v>
      </c>
      <c r="BG75" s="48">
        <v>296</v>
      </c>
      <c r="BH75" s="48">
        <v>2096</v>
      </c>
      <c r="BI75" s="48">
        <v>5221</v>
      </c>
      <c r="BJ75" s="48">
        <v>386</v>
      </c>
      <c r="BK75" s="48">
        <v>2878</v>
      </c>
      <c r="BL75" s="48">
        <v>295</v>
      </c>
      <c r="BM75" s="48">
        <v>840</v>
      </c>
      <c r="BN75" s="48">
        <v>789</v>
      </c>
      <c r="BO75" s="48">
        <v>5556</v>
      </c>
      <c r="BP75" s="48">
        <v>155984</v>
      </c>
      <c r="BQ75" s="48">
        <v>298435</v>
      </c>
      <c r="BR75" s="48">
        <v>81348</v>
      </c>
      <c r="BS75" s="48">
        <v>8360</v>
      </c>
      <c r="BT75" s="48">
        <v>9985</v>
      </c>
      <c r="BU75" s="48">
        <v>0</v>
      </c>
      <c r="BV75" s="48">
        <v>3129</v>
      </c>
      <c r="BW75" s="48">
        <v>0</v>
      </c>
      <c r="BX75" s="48">
        <v>2707</v>
      </c>
      <c r="BY75" s="48">
        <v>0</v>
      </c>
      <c r="BZ75" s="48">
        <v>1617</v>
      </c>
      <c r="CA75" s="55">
        <v>0</v>
      </c>
      <c r="CB75" s="49">
        <v>596131</v>
      </c>
      <c r="CC75" s="61">
        <v>47602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643733</v>
      </c>
    </row>
    <row r="76" spans="1:87" ht="19.5" x14ac:dyDescent="0.25">
      <c r="A76" s="30" t="s">
        <v>655</v>
      </c>
      <c r="B76" s="42" t="s">
        <v>67</v>
      </c>
      <c r="C76" s="43" t="s">
        <v>178</v>
      </c>
      <c r="D76" s="51">
        <v>11259</v>
      </c>
      <c r="E76" s="48">
        <v>3496</v>
      </c>
      <c r="F76" s="48">
        <v>2552</v>
      </c>
      <c r="G76" s="48">
        <v>9713</v>
      </c>
      <c r="H76" s="48">
        <v>28349</v>
      </c>
      <c r="I76" s="48">
        <v>7230</v>
      </c>
      <c r="J76" s="48">
        <v>3321</v>
      </c>
      <c r="K76" s="48">
        <v>3211</v>
      </c>
      <c r="L76" s="48">
        <v>0</v>
      </c>
      <c r="M76" s="48">
        <v>0</v>
      </c>
      <c r="N76" s="48">
        <v>0</v>
      </c>
      <c r="O76" s="48">
        <v>0</v>
      </c>
      <c r="P76" s="48">
        <v>1424</v>
      </c>
      <c r="Q76" s="48">
        <v>70</v>
      </c>
      <c r="R76" s="48">
        <v>0</v>
      </c>
      <c r="S76" s="48">
        <v>0</v>
      </c>
      <c r="T76" s="48">
        <v>8293</v>
      </c>
      <c r="U76" s="48">
        <v>0</v>
      </c>
      <c r="V76" s="48">
        <v>0</v>
      </c>
      <c r="W76" s="48">
        <v>464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7120</v>
      </c>
      <c r="AM76" s="48">
        <v>0</v>
      </c>
      <c r="AN76" s="48">
        <v>0</v>
      </c>
      <c r="AO76" s="48">
        <v>0</v>
      </c>
      <c r="AP76" s="48">
        <v>0</v>
      </c>
      <c r="AQ76" s="48">
        <v>1954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5627</v>
      </c>
      <c r="AY76" s="48">
        <v>0</v>
      </c>
      <c r="AZ76" s="48">
        <v>4720</v>
      </c>
      <c r="BA76" s="48">
        <v>4785</v>
      </c>
      <c r="BB76" s="48">
        <v>3035</v>
      </c>
      <c r="BC76" s="48">
        <v>1321</v>
      </c>
      <c r="BD76" s="48">
        <v>3907</v>
      </c>
      <c r="BE76" s="48">
        <v>3320</v>
      </c>
      <c r="BF76" s="48">
        <v>8513</v>
      </c>
      <c r="BG76" s="48">
        <v>0</v>
      </c>
      <c r="BH76" s="48">
        <v>0</v>
      </c>
      <c r="BI76" s="48">
        <v>109570</v>
      </c>
      <c r="BJ76" s="48">
        <v>420429</v>
      </c>
      <c r="BK76" s="48">
        <v>44108</v>
      </c>
      <c r="BL76" s="48">
        <v>11172</v>
      </c>
      <c r="BM76" s="48">
        <v>22329</v>
      </c>
      <c r="BN76" s="48">
        <v>78574</v>
      </c>
      <c r="BO76" s="48">
        <v>0</v>
      </c>
      <c r="BP76" s="48">
        <v>72288</v>
      </c>
      <c r="BQ76" s="48">
        <v>19611</v>
      </c>
      <c r="BR76" s="48">
        <v>24636</v>
      </c>
      <c r="BS76" s="48">
        <v>842750</v>
      </c>
      <c r="BT76" s="48">
        <v>211102</v>
      </c>
      <c r="BU76" s="48">
        <v>23475</v>
      </c>
      <c r="BV76" s="48">
        <v>22848</v>
      </c>
      <c r="BW76" s="48">
        <v>615</v>
      </c>
      <c r="BX76" s="48">
        <v>0</v>
      </c>
      <c r="BY76" s="48">
        <v>2762</v>
      </c>
      <c r="BZ76" s="48">
        <v>0</v>
      </c>
      <c r="CA76" s="55">
        <v>0</v>
      </c>
      <c r="CB76" s="49">
        <v>2029953</v>
      </c>
      <c r="CC76" s="61">
        <v>8633775</v>
      </c>
      <c r="CD76" s="48">
        <v>0</v>
      </c>
      <c r="CE76" s="48">
        <v>0</v>
      </c>
      <c r="CF76" s="48">
        <v>0</v>
      </c>
      <c r="CG76" s="48">
        <v>0</v>
      </c>
      <c r="CH76" s="55">
        <v>0</v>
      </c>
      <c r="CI76" s="49">
        <v>10663728</v>
      </c>
    </row>
    <row r="77" spans="1:87" ht="19.5" x14ac:dyDescent="0.25">
      <c r="A77" s="30" t="s">
        <v>510</v>
      </c>
      <c r="B77" s="42" t="s">
        <v>68</v>
      </c>
      <c r="C77" s="43" t="s">
        <v>179</v>
      </c>
      <c r="D77" s="51">
        <v>42850</v>
      </c>
      <c r="E77" s="48">
        <v>16336</v>
      </c>
      <c r="F77" s="48">
        <v>14803</v>
      </c>
      <c r="G77" s="48">
        <v>28295</v>
      </c>
      <c r="H77" s="48">
        <v>172009</v>
      </c>
      <c r="I77" s="48">
        <v>116778</v>
      </c>
      <c r="J77" s="48">
        <v>21947</v>
      </c>
      <c r="K77" s="48">
        <v>40530</v>
      </c>
      <c r="L77" s="48">
        <v>35526</v>
      </c>
      <c r="M77" s="48">
        <v>191436</v>
      </c>
      <c r="N77" s="48">
        <v>12316</v>
      </c>
      <c r="O77" s="48">
        <v>162111</v>
      </c>
      <c r="P77" s="48">
        <v>159437</v>
      </c>
      <c r="Q77" s="48">
        <v>38231</v>
      </c>
      <c r="R77" s="48">
        <v>405136</v>
      </c>
      <c r="S77" s="48">
        <v>44414</v>
      </c>
      <c r="T77" s="48">
        <v>59966</v>
      </c>
      <c r="U77" s="48">
        <v>127471</v>
      </c>
      <c r="V77" s="48">
        <v>21839</v>
      </c>
      <c r="W77" s="48">
        <v>5151</v>
      </c>
      <c r="X77" s="48">
        <v>66916</v>
      </c>
      <c r="Y77" s="48">
        <v>11163</v>
      </c>
      <c r="Z77" s="48">
        <v>2413</v>
      </c>
      <c r="AA77" s="48">
        <v>4081</v>
      </c>
      <c r="AB77" s="48">
        <v>12776</v>
      </c>
      <c r="AC77" s="48">
        <v>3959</v>
      </c>
      <c r="AD77" s="48">
        <v>823</v>
      </c>
      <c r="AE77" s="48">
        <v>27791</v>
      </c>
      <c r="AF77" s="48">
        <v>24519</v>
      </c>
      <c r="AG77" s="48">
        <v>2970</v>
      </c>
      <c r="AH77" s="48">
        <v>103854</v>
      </c>
      <c r="AI77" s="48">
        <v>49027</v>
      </c>
      <c r="AJ77" s="48">
        <v>0</v>
      </c>
      <c r="AK77" s="48">
        <v>9172</v>
      </c>
      <c r="AL77" s="48">
        <v>22720</v>
      </c>
      <c r="AM77" s="48">
        <v>13252</v>
      </c>
      <c r="AN77" s="48">
        <v>19020</v>
      </c>
      <c r="AO77" s="48">
        <v>89611</v>
      </c>
      <c r="AP77" s="48">
        <v>38149</v>
      </c>
      <c r="AQ77" s="48">
        <v>240648</v>
      </c>
      <c r="AR77" s="48">
        <v>15626</v>
      </c>
      <c r="AS77" s="48">
        <v>69090</v>
      </c>
      <c r="AT77" s="48">
        <v>10774</v>
      </c>
      <c r="AU77" s="48">
        <v>7929</v>
      </c>
      <c r="AV77" s="48">
        <v>32053</v>
      </c>
      <c r="AW77" s="48">
        <v>13640</v>
      </c>
      <c r="AX77" s="48">
        <v>44299</v>
      </c>
      <c r="AY77" s="48">
        <v>32546</v>
      </c>
      <c r="AZ77" s="48">
        <v>40415</v>
      </c>
      <c r="BA77" s="48">
        <v>17503</v>
      </c>
      <c r="BB77" s="48">
        <v>16421</v>
      </c>
      <c r="BC77" s="48">
        <v>8901</v>
      </c>
      <c r="BD77" s="48">
        <v>11823</v>
      </c>
      <c r="BE77" s="48">
        <v>17064</v>
      </c>
      <c r="BF77" s="48">
        <v>106647</v>
      </c>
      <c r="BG77" s="48">
        <v>130473</v>
      </c>
      <c r="BH77" s="48">
        <v>184173</v>
      </c>
      <c r="BI77" s="48">
        <v>712171</v>
      </c>
      <c r="BJ77" s="48">
        <v>1894469</v>
      </c>
      <c r="BK77" s="48">
        <v>613433</v>
      </c>
      <c r="BL77" s="48">
        <v>32611</v>
      </c>
      <c r="BM77" s="48">
        <v>75956</v>
      </c>
      <c r="BN77" s="48">
        <v>76926</v>
      </c>
      <c r="BO77" s="48">
        <v>666836</v>
      </c>
      <c r="BP77" s="48">
        <v>499433</v>
      </c>
      <c r="BQ77" s="48">
        <v>156153</v>
      </c>
      <c r="BR77" s="48">
        <v>83896</v>
      </c>
      <c r="BS77" s="48">
        <v>1240132</v>
      </c>
      <c r="BT77" s="48">
        <v>2433037</v>
      </c>
      <c r="BU77" s="48">
        <v>277729</v>
      </c>
      <c r="BV77" s="48">
        <v>381085</v>
      </c>
      <c r="BW77" s="48">
        <v>85497</v>
      </c>
      <c r="BX77" s="48">
        <v>292994</v>
      </c>
      <c r="BY77" s="48">
        <v>146937</v>
      </c>
      <c r="BZ77" s="48">
        <v>286848</v>
      </c>
      <c r="CA77" s="55">
        <v>0</v>
      </c>
      <c r="CB77" s="49">
        <v>13174966</v>
      </c>
      <c r="CC77" s="61">
        <v>559320</v>
      </c>
      <c r="CD77" s="48">
        <v>0</v>
      </c>
      <c r="CE77" s="48">
        <v>0</v>
      </c>
      <c r="CF77" s="48">
        <v>347900</v>
      </c>
      <c r="CG77" s="48">
        <v>0</v>
      </c>
      <c r="CH77" s="55">
        <v>205354</v>
      </c>
      <c r="CI77" s="49">
        <v>14287540</v>
      </c>
    </row>
    <row r="78" spans="1:87" ht="19.5" x14ac:dyDescent="0.25">
      <c r="A78" s="30" t="s">
        <v>772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49">
        <v>0</v>
      </c>
      <c r="CC78" s="61">
        <v>1627635</v>
      </c>
      <c r="CD78" s="48">
        <v>7846841</v>
      </c>
      <c r="CE78" s="48">
        <v>0</v>
      </c>
      <c r="CF78" s="48">
        <v>0</v>
      </c>
      <c r="CG78" s="48">
        <v>0</v>
      </c>
      <c r="CH78" s="55">
        <v>0</v>
      </c>
      <c r="CI78" s="49">
        <v>9474476</v>
      </c>
    </row>
    <row r="79" spans="1:87" ht="19.5" x14ac:dyDescent="0.25">
      <c r="A79" s="30" t="s">
        <v>657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48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457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1900</v>
      </c>
      <c r="BJ79" s="48">
        <v>7742</v>
      </c>
      <c r="BK79" s="48">
        <v>6826</v>
      </c>
      <c r="BL79" s="48">
        <v>0</v>
      </c>
      <c r="BM79" s="48">
        <v>995</v>
      </c>
      <c r="BN79" s="48">
        <v>0</v>
      </c>
      <c r="BO79" s="48">
        <v>5504</v>
      </c>
      <c r="BP79" s="48">
        <v>10718</v>
      </c>
      <c r="BQ79" s="48">
        <v>2175</v>
      </c>
      <c r="BR79" s="48">
        <v>585</v>
      </c>
      <c r="BS79" s="48">
        <v>0</v>
      </c>
      <c r="BT79" s="48">
        <v>80364</v>
      </c>
      <c r="BU79" s="48">
        <v>7019</v>
      </c>
      <c r="BV79" s="48">
        <v>43650</v>
      </c>
      <c r="BW79" s="48">
        <v>3099</v>
      </c>
      <c r="BX79" s="48">
        <v>0</v>
      </c>
      <c r="BY79" s="48">
        <v>30</v>
      </c>
      <c r="BZ79" s="48">
        <v>12336</v>
      </c>
      <c r="CA79" s="55">
        <v>0</v>
      </c>
      <c r="CB79" s="49">
        <v>183448</v>
      </c>
      <c r="CC79" s="61">
        <v>2200428</v>
      </c>
      <c r="CD79" s="48">
        <v>0</v>
      </c>
      <c r="CE79" s="48">
        <v>265991</v>
      </c>
      <c r="CF79" s="48">
        <v>0</v>
      </c>
      <c r="CG79" s="48">
        <v>0</v>
      </c>
      <c r="CH79" s="55">
        <v>0</v>
      </c>
      <c r="CI79" s="49">
        <v>2649867</v>
      </c>
    </row>
    <row r="80" spans="1:87" ht="19.5" x14ac:dyDescent="0.25">
      <c r="A80" s="28" t="s">
        <v>773</v>
      </c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79418</v>
      </c>
      <c r="CD80" s="48">
        <v>3899882</v>
      </c>
      <c r="CE80" s="48">
        <v>0</v>
      </c>
      <c r="CF80" s="48">
        <v>0</v>
      </c>
      <c r="CG80" s="48">
        <v>0</v>
      </c>
      <c r="CH80" s="55">
        <v>0</v>
      </c>
      <c r="CI80" s="49">
        <v>3979300</v>
      </c>
    </row>
    <row r="81" spans="1:87" ht="19.5" x14ac:dyDescent="0.25">
      <c r="A81" s="28" t="s">
        <v>774</v>
      </c>
      <c r="B81" s="42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3018</v>
      </c>
      <c r="BV81" s="48">
        <v>0</v>
      </c>
      <c r="BW81" s="48">
        <v>170</v>
      </c>
      <c r="BX81" s="48">
        <v>935461</v>
      </c>
      <c r="BY81" s="48">
        <v>351124</v>
      </c>
      <c r="BZ81" s="48">
        <v>0</v>
      </c>
      <c r="CA81" s="55">
        <v>0</v>
      </c>
      <c r="CB81" s="49">
        <v>1289773</v>
      </c>
      <c r="CC81" s="61">
        <v>2120838</v>
      </c>
      <c r="CD81" s="48">
        <v>0</v>
      </c>
      <c r="CE81" s="48">
        <v>550254</v>
      </c>
      <c r="CF81" s="48">
        <v>0</v>
      </c>
      <c r="CG81" s="48">
        <v>0</v>
      </c>
      <c r="CH81" s="55">
        <v>0</v>
      </c>
      <c r="CI81" s="49">
        <v>3960865</v>
      </c>
    </row>
    <row r="82" spans="1:87" ht="19.5" x14ac:dyDescent="0.25">
      <c r="A82" s="28" t="s">
        <v>775</v>
      </c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70841</v>
      </c>
      <c r="CD82" s="48">
        <v>3972771</v>
      </c>
      <c r="CE82" s="48">
        <v>0</v>
      </c>
      <c r="CF82" s="48">
        <v>0</v>
      </c>
      <c r="CG82" s="48">
        <v>0</v>
      </c>
      <c r="CH82" s="55">
        <v>0</v>
      </c>
      <c r="CI82" s="49">
        <v>4043612</v>
      </c>
    </row>
    <row r="83" spans="1:87" ht="19.5" x14ac:dyDescent="0.25">
      <c r="A83" s="28" t="s">
        <v>776</v>
      </c>
      <c r="B83" s="56" t="s">
        <v>74</v>
      </c>
      <c r="C83" s="43" t="s">
        <v>185</v>
      </c>
      <c r="D83" s="51">
        <v>7752</v>
      </c>
      <c r="E83" s="48">
        <v>1188</v>
      </c>
      <c r="F83" s="48">
        <v>4242</v>
      </c>
      <c r="G83" s="48">
        <v>2885</v>
      </c>
      <c r="H83" s="48">
        <v>36398</v>
      </c>
      <c r="I83" s="48">
        <v>18105</v>
      </c>
      <c r="J83" s="48">
        <v>6155</v>
      </c>
      <c r="K83" s="48">
        <v>14418</v>
      </c>
      <c r="L83" s="48">
        <v>3589</v>
      </c>
      <c r="M83" s="48">
        <v>17798</v>
      </c>
      <c r="N83" s="48">
        <v>4145</v>
      </c>
      <c r="O83" s="48">
        <v>16940</v>
      </c>
      <c r="P83" s="48">
        <v>0</v>
      </c>
      <c r="Q83" s="48">
        <v>0</v>
      </c>
      <c r="R83" s="48">
        <v>54607</v>
      </c>
      <c r="S83" s="48">
        <v>5935</v>
      </c>
      <c r="T83" s="48">
        <v>5367</v>
      </c>
      <c r="U83" s="48">
        <v>5470</v>
      </c>
      <c r="V83" s="48">
        <v>7729</v>
      </c>
      <c r="W83" s="48">
        <v>338</v>
      </c>
      <c r="X83" s="48">
        <v>13735</v>
      </c>
      <c r="Y83" s="48">
        <v>400</v>
      </c>
      <c r="Z83" s="48">
        <v>154</v>
      </c>
      <c r="AA83" s="48">
        <v>554</v>
      </c>
      <c r="AB83" s="48">
        <v>2091</v>
      </c>
      <c r="AC83" s="48">
        <v>547</v>
      </c>
      <c r="AD83" s="48">
        <v>123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4165</v>
      </c>
      <c r="BH83" s="48">
        <v>0</v>
      </c>
      <c r="BI83" s="48">
        <v>27015</v>
      </c>
      <c r="BJ83" s="48">
        <v>8098</v>
      </c>
      <c r="BK83" s="48">
        <v>38531</v>
      </c>
      <c r="BL83" s="48">
        <v>0</v>
      </c>
      <c r="BM83" s="48">
        <v>4458</v>
      </c>
      <c r="BN83" s="48">
        <v>15820</v>
      </c>
      <c r="BO83" s="48">
        <v>97399</v>
      </c>
      <c r="BP83" s="48">
        <v>23114</v>
      </c>
      <c r="BQ83" s="48">
        <v>6103</v>
      </c>
      <c r="BR83" s="48">
        <v>1936</v>
      </c>
      <c r="BS83" s="48">
        <v>29065</v>
      </c>
      <c r="BT83" s="48">
        <v>156164</v>
      </c>
      <c r="BU83" s="48">
        <v>11533</v>
      </c>
      <c r="BV83" s="48">
        <v>58650</v>
      </c>
      <c r="BW83" s="48">
        <v>6786</v>
      </c>
      <c r="BX83" s="48">
        <v>28851</v>
      </c>
      <c r="BY83" s="48">
        <v>1501</v>
      </c>
      <c r="BZ83" s="48">
        <v>155617</v>
      </c>
      <c r="CA83" s="55">
        <v>0</v>
      </c>
      <c r="CB83" s="49">
        <v>905471</v>
      </c>
      <c r="CC83" s="61">
        <v>897940</v>
      </c>
      <c r="CD83" s="48">
        <v>0</v>
      </c>
      <c r="CE83" s="48">
        <v>644596</v>
      </c>
      <c r="CF83" s="48">
        <v>0</v>
      </c>
      <c r="CG83" s="48">
        <v>0</v>
      </c>
      <c r="CH83" s="55">
        <v>3602</v>
      </c>
      <c r="CI83" s="49">
        <v>2451609</v>
      </c>
    </row>
    <row r="84" spans="1:87" ht="19.5" x14ac:dyDescent="0.25">
      <c r="A84" s="28" t="s">
        <v>777</v>
      </c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782321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782321</v>
      </c>
    </row>
    <row r="85" spans="1:87" ht="19.5" x14ac:dyDescent="0.25">
      <c r="A85" s="28" t="s">
        <v>778</v>
      </c>
      <c r="B85" s="57" t="s">
        <v>720</v>
      </c>
      <c r="C85" s="46" t="s">
        <v>710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69">
        <v>0</v>
      </c>
      <c r="CC85" s="67">
        <v>-1922754</v>
      </c>
      <c r="CD85" s="59">
        <v>0</v>
      </c>
      <c r="CE85" s="59">
        <v>0</v>
      </c>
      <c r="CF85" s="59">
        <v>0</v>
      </c>
      <c r="CG85" s="59">
        <v>0</v>
      </c>
      <c r="CH85" s="60">
        <v>1922754</v>
      </c>
      <c r="CI85" s="69">
        <v>0</v>
      </c>
    </row>
    <row r="86" spans="1:87" x14ac:dyDescent="0.25">
      <c r="A86" s="47"/>
      <c r="B86" s="62"/>
      <c r="C86" s="63" t="s">
        <v>922</v>
      </c>
      <c r="D86" s="64">
        <f>+SUM(D9:D85)</f>
        <v>226462</v>
      </c>
      <c r="E86" s="64">
        <f t="shared" ref="E86:BP86" si="0">+SUM(E9:E85)</f>
        <v>162423</v>
      </c>
      <c r="F86" s="64">
        <f t="shared" si="0"/>
        <v>310929</v>
      </c>
      <c r="G86" s="64">
        <f t="shared" si="0"/>
        <v>138555</v>
      </c>
      <c r="H86" s="64">
        <f t="shared" si="0"/>
        <v>1774381</v>
      </c>
      <c r="I86" s="64">
        <f t="shared" si="0"/>
        <v>632864</v>
      </c>
      <c r="J86" s="64">
        <f t="shared" si="0"/>
        <v>191934</v>
      </c>
      <c r="K86" s="64">
        <f t="shared" si="0"/>
        <v>322783</v>
      </c>
      <c r="L86" s="64">
        <f t="shared" si="0"/>
        <v>272174</v>
      </c>
      <c r="M86" s="64">
        <f t="shared" si="0"/>
        <v>1472782</v>
      </c>
      <c r="N86" s="64">
        <f t="shared" si="0"/>
        <v>126719</v>
      </c>
      <c r="O86" s="64">
        <f t="shared" si="0"/>
        <v>4092400</v>
      </c>
      <c r="P86" s="64">
        <f t="shared" si="0"/>
        <v>1472151</v>
      </c>
      <c r="Q86" s="64">
        <f t="shared" si="0"/>
        <v>4127052</v>
      </c>
      <c r="R86" s="64">
        <f t="shared" si="0"/>
        <v>1387265</v>
      </c>
      <c r="S86" s="64">
        <f t="shared" si="0"/>
        <v>166050</v>
      </c>
      <c r="T86" s="64">
        <f t="shared" si="0"/>
        <v>1595333</v>
      </c>
      <c r="U86" s="64">
        <f t="shared" si="0"/>
        <v>2326351</v>
      </c>
      <c r="V86" s="64">
        <f t="shared" si="0"/>
        <v>4626396</v>
      </c>
      <c r="W86" s="64">
        <f t="shared" si="0"/>
        <v>1151159</v>
      </c>
      <c r="X86" s="64">
        <f t="shared" si="0"/>
        <v>1201160</v>
      </c>
      <c r="Y86" s="64">
        <f t="shared" si="0"/>
        <v>427055</v>
      </c>
      <c r="Z86" s="64">
        <f t="shared" si="0"/>
        <v>469873</v>
      </c>
      <c r="AA86" s="64">
        <f t="shared" si="0"/>
        <v>287824</v>
      </c>
      <c r="AB86" s="64">
        <f t="shared" si="0"/>
        <v>239672</v>
      </c>
      <c r="AC86" s="64">
        <f t="shared" si="0"/>
        <v>96878</v>
      </c>
      <c r="AD86" s="64">
        <f t="shared" si="0"/>
        <v>158808</v>
      </c>
      <c r="AE86" s="64">
        <f t="shared" si="0"/>
        <v>964746</v>
      </c>
      <c r="AF86" s="64">
        <f t="shared" si="0"/>
        <v>560893</v>
      </c>
      <c r="AG86" s="64">
        <f t="shared" si="0"/>
        <v>124849</v>
      </c>
      <c r="AH86" s="64">
        <f t="shared" si="0"/>
        <v>411179</v>
      </c>
      <c r="AI86" s="64">
        <f t="shared" si="0"/>
        <v>270816</v>
      </c>
      <c r="AJ86" s="64">
        <f t="shared" si="0"/>
        <v>0</v>
      </c>
      <c r="AK86" s="64">
        <f t="shared" si="0"/>
        <v>148238</v>
      </c>
      <c r="AL86" s="64">
        <f t="shared" si="0"/>
        <v>322418</v>
      </c>
      <c r="AM86" s="64">
        <f t="shared" si="0"/>
        <v>146235</v>
      </c>
      <c r="AN86" s="64">
        <f t="shared" si="0"/>
        <v>574666</v>
      </c>
      <c r="AO86" s="64">
        <f t="shared" si="0"/>
        <v>1059807</v>
      </c>
      <c r="AP86" s="64">
        <f t="shared" si="0"/>
        <v>220026</v>
      </c>
      <c r="AQ86" s="64">
        <f t="shared" si="0"/>
        <v>2128957</v>
      </c>
      <c r="AR86" s="64">
        <f t="shared" si="0"/>
        <v>165468</v>
      </c>
      <c r="AS86" s="64">
        <f t="shared" si="0"/>
        <v>337141</v>
      </c>
      <c r="AT86" s="64">
        <f t="shared" si="0"/>
        <v>111706</v>
      </c>
      <c r="AU86" s="64">
        <f t="shared" si="0"/>
        <v>50615</v>
      </c>
      <c r="AV86" s="64">
        <f t="shared" si="0"/>
        <v>338599</v>
      </c>
      <c r="AW86" s="64">
        <f t="shared" si="0"/>
        <v>167349</v>
      </c>
      <c r="AX86" s="64">
        <f t="shared" si="0"/>
        <v>512454</v>
      </c>
      <c r="AY86" s="64">
        <f t="shared" si="0"/>
        <v>826374</v>
      </c>
      <c r="AZ86" s="64">
        <f t="shared" si="0"/>
        <v>413359</v>
      </c>
      <c r="BA86" s="64">
        <f t="shared" si="0"/>
        <v>111255</v>
      </c>
      <c r="BB86" s="64">
        <f t="shared" si="0"/>
        <v>259149</v>
      </c>
      <c r="BC86" s="64">
        <f t="shared" si="0"/>
        <v>81287</v>
      </c>
      <c r="BD86" s="64">
        <f t="shared" si="0"/>
        <v>90546</v>
      </c>
      <c r="BE86" s="64">
        <f t="shared" si="0"/>
        <v>267768</v>
      </c>
      <c r="BF86" s="64">
        <f t="shared" si="0"/>
        <v>270925</v>
      </c>
      <c r="BG86" s="64">
        <f t="shared" si="0"/>
        <v>1588430</v>
      </c>
      <c r="BH86" s="64">
        <f t="shared" si="0"/>
        <v>538475</v>
      </c>
      <c r="BI86" s="64">
        <f t="shared" si="0"/>
        <v>5384283</v>
      </c>
      <c r="BJ86" s="64">
        <f t="shared" si="0"/>
        <v>9437764</v>
      </c>
      <c r="BK86" s="64">
        <f t="shared" si="0"/>
        <v>5126129</v>
      </c>
      <c r="BL86" s="64">
        <f t="shared" si="0"/>
        <v>219929</v>
      </c>
      <c r="BM86" s="64">
        <f t="shared" si="0"/>
        <v>287679</v>
      </c>
      <c r="BN86" s="64">
        <f t="shared" si="0"/>
        <v>1023993</v>
      </c>
      <c r="BO86" s="64">
        <f t="shared" si="0"/>
        <v>2084993</v>
      </c>
      <c r="BP86" s="64">
        <f t="shared" si="0"/>
        <v>1749613</v>
      </c>
      <c r="BQ86" s="64">
        <f t="shared" ref="BQ86:CH86" si="1">+SUM(BQ9:BQ85)</f>
        <v>1023407</v>
      </c>
      <c r="BR86" s="64">
        <f t="shared" si="1"/>
        <v>314653</v>
      </c>
      <c r="BS86" s="64">
        <f t="shared" si="1"/>
        <v>2971760</v>
      </c>
      <c r="BT86" s="64">
        <f t="shared" si="1"/>
        <v>4975399</v>
      </c>
      <c r="BU86" s="64">
        <f t="shared" si="1"/>
        <v>1223707</v>
      </c>
      <c r="BV86" s="64">
        <f t="shared" si="1"/>
        <v>1003407</v>
      </c>
      <c r="BW86" s="64">
        <f t="shared" si="1"/>
        <v>395612</v>
      </c>
      <c r="BX86" s="64">
        <f t="shared" si="1"/>
        <v>1899456</v>
      </c>
      <c r="BY86" s="64">
        <f t="shared" si="1"/>
        <v>770243</v>
      </c>
      <c r="BZ86" s="64">
        <f t="shared" si="1"/>
        <v>1169587</v>
      </c>
      <c r="CA86" s="65">
        <f t="shared" si="1"/>
        <v>0</v>
      </c>
      <c r="CB86" s="70">
        <f t="shared" si="1"/>
        <v>83582777</v>
      </c>
      <c r="CC86" s="68">
        <f t="shared" si="1"/>
        <v>59146238</v>
      </c>
      <c r="CD86" s="64">
        <f t="shared" si="1"/>
        <v>15719494</v>
      </c>
      <c r="CE86" s="64">
        <f t="shared" si="1"/>
        <v>1461002</v>
      </c>
      <c r="CF86" s="64">
        <f t="shared" si="1"/>
        <v>13958895</v>
      </c>
      <c r="CG86" s="64">
        <f t="shared" si="1"/>
        <v>1367259</v>
      </c>
      <c r="CH86" s="65">
        <f t="shared" si="1"/>
        <v>35914453</v>
      </c>
      <c r="CI86" s="70">
        <f>+SUM(CI9:CI85)</f>
        <v>211150118</v>
      </c>
    </row>
    <row r="88" spans="1:87" x14ac:dyDescent="0.25">
      <c r="B88" s="9" t="s">
        <v>912</v>
      </c>
    </row>
    <row r="90" spans="1:87" ht="20.25" x14ac:dyDescent="0.3">
      <c r="D90" s="27"/>
    </row>
  </sheetData>
  <sheetProtection password="9B51" sheet="1" formatColumns="0" formatRows="0"/>
  <autoFilter ref="A8:CI8" xr:uid="{00000000-0001-0000-0F00-000000000000}"/>
  <mergeCells count="26">
    <mergeCell ref="CH7:CH8"/>
    <mergeCell ref="CI7:CI8"/>
    <mergeCell ref="D5:O5"/>
    <mergeCell ref="P5:S5"/>
    <mergeCell ref="T5:BF5"/>
    <mergeCell ref="BK5:BL5"/>
    <mergeCell ref="BM5:BN5"/>
    <mergeCell ref="BP5:BR5"/>
    <mergeCell ref="BV5:BW5"/>
    <mergeCell ref="BX5:BY5"/>
    <mergeCell ref="CB7:CB8"/>
    <mergeCell ref="CC7:CC8"/>
    <mergeCell ref="CD7:CD8"/>
    <mergeCell ref="CE7:CE8"/>
    <mergeCell ref="CF7:CF8"/>
    <mergeCell ref="CG7:CG8"/>
    <mergeCell ref="BV6:BW6"/>
    <mergeCell ref="BX6:BY6"/>
    <mergeCell ref="B7:B8"/>
    <mergeCell ref="C7:C8"/>
    <mergeCell ref="D6:O6"/>
    <mergeCell ref="P6:S6"/>
    <mergeCell ref="T6:BF6"/>
    <mergeCell ref="BK6:BL6"/>
    <mergeCell ref="BM6:BN6"/>
    <mergeCell ref="BP6:BR6"/>
  </mergeCell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3:CI89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G13" sqref="G13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</cols>
  <sheetData>
    <row r="3" spans="1:87" x14ac:dyDescent="0.25">
      <c r="CG3" s="73" t="s">
        <v>717</v>
      </c>
      <c r="CI3" s="73" t="s">
        <v>717</v>
      </c>
    </row>
    <row r="5" spans="1:87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87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</row>
    <row r="7" spans="1:87" ht="19.5" x14ac:dyDescent="0.25">
      <c r="B7" s="394" t="s">
        <v>918</v>
      </c>
      <c r="C7" s="37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382" t="s">
        <v>722</v>
      </c>
      <c r="CC7" s="387" t="s">
        <v>725</v>
      </c>
      <c r="CD7" s="389" t="s">
        <v>726</v>
      </c>
      <c r="CE7" s="389" t="s">
        <v>713</v>
      </c>
      <c r="CF7" s="389" t="s">
        <v>714</v>
      </c>
      <c r="CG7" s="389" t="s">
        <v>715</v>
      </c>
      <c r="CH7" s="380" t="s">
        <v>727</v>
      </c>
      <c r="CI7" s="382" t="s">
        <v>716</v>
      </c>
    </row>
    <row r="8" spans="1:87" ht="105" x14ac:dyDescent="0.25">
      <c r="A8" s="29" t="s">
        <v>917</v>
      </c>
      <c r="B8" s="395"/>
      <c r="C8" s="37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41" t="s">
        <v>186</v>
      </c>
      <c r="CB8" s="393"/>
      <c r="CC8" s="396"/>
      <c r="CD8" s="391"/>
      <c r="CE8" s="391"/>
      <c r="CF8" s="391"/>
      <c r="CG8" s="391"/>
      <c r="CH8" s="392"/>
      <c r="CI8" s="393"/>
    </row>
    <row r="9" spans="1:87" ht="19.5" x14ac:dyDescent="0.25">
      <c r="A9" s="30" t="s">
        <v>202</v>
      </c>
      <c r="B9" s="74" t="s">
        <v>0</v>
      </c>
      <c r="C9" s="45" t="s">
        <v>111</v>
      </c>
      <c r="D9" s="52">
        <v>6530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201</v>
      </c>
      <c r="M9" s="53">
        <v>26210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8034</v>
      </c>
      <c r="X9" s="53">
        <v>0</v>
      </c>
      <c r="Y9" s="53">
        <v>0</v>
      </c>
      <c r="Z9" s="53">
        <v>774588</v>
      </c>
      <c r="AA9" s="53">
        <v>0</v>
      </c>
      <c r="AB9" s="53">
        <v>0</v>
      </c>
      <c r="AC9" s="53">
        <v>82878</v>
      </c>
      <c r="AD9" s="53">
        <v>0</v>
      </c>
      <c r="AE9" s="53">
        <v>450731</v>
      </c>
      <c r="AF9" s="53">
        <v>12247</v>
      </c>
      <c r="AG9" s="53">
        <v>0</v>
      </c>
      <c r="AH9" s="53">
        <v>0</v>
      </c>
      <c r="AI9" s="53">
        <v>23817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5</v>
      </c>
      <c r="BN9" s="53">
        <v>122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3">
        <v>0</v>
      </c>
      <c r="CA9" s="54">
        <v>0</v>
      </c>
      <c r="CB9" s="50">
        <v>1385363</v>
      </c>
      <c r="CC9" s="66">
        <v>249023</v>
      </c>
      <c r="CD9" s="53">
        <v>0</v>
      </c>
      <c r="CE9" s="53">
        <v>0</v>
      </c>
      <c r="CF9" s="53">
        <v>4126</v>
      </c>
      <c r="CG9" s="53">
        <v>-36656</v>
      </c>
      <c r="CH9" s="54">
        <v>0</v>
      </c>
      <c r="CI9" s="50">
        <v>1601856</v>
      </c>
    </row>
    <row r="10" spans="1:87" ht="19.5" x14ac:dyDescent="0.25">
      <c r="A10" s="30" t="s">
        <v>216</v>
      </c>
      <c r="B10" s="42" t="s">
        <v>1</v>
      </c>
      <c r="C10" s="43" t="s">
        <v>112</v>
      </c>
      <c r="D10" s="51">
        <v>0</v>
      </c>
      <c r="E10" s="48">
        <v>2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49">
        <v>2</v>
      </c>
      <c r="CC10" s="61">
        <v>0</v>
      </c>
      <c r="CD10" s="48">
        <v>0</v>
      </c>
      <c r="CE10" s="48">
        <v>0</v>
      </c>
      <c r="CF10" s="48">
        <v>0</v>
      </c>
      <c r="CG10" s="48">
        <v>0</v>
      </c>
      <c r="CH10" s="55">
        <v>0</v>
      </c>
      <c r="CI10" s="49">
        <v>2</v>
      </c>
    </row>
    <row r="11" spans="1:87" ht="19.5" x14ac:dyDescent="0.25">
      <c r="A11" s="30" t="s">
        <v>229</v>
      </c>
      <c r="B11" s="42" t="s">
        <v>2</v>
      </c>
      <c r="C11" s="43" t="s">
        <v>113</v>
      </c>
      <c r="D11" s="51">
        <v>0</v>
      </c>
      <c r="E11" s="48">
        <v>0</v>
      </c>
      <c r="F11" s="48">
        <v>20074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39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74</v>
      </c>
      <c r="AF11" s="48">
        <v>1686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25</v>
      </c>
      <c r="BN11" s="48">
        <v>623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55">
        <v>0</v>
      </c>
      <c r="CB11" s="49">
        <v>22521</v>
      </c>
      <c r="CC11" s="61">
        <v>113726</v>
      </c>
      <c r="CD11" s="48">
        <v>0</v>
      </c>
      <c r="CE11" s="48">
        <v>0</v>
      </c>
      <c r="CF11" s="48">
        <v>0</v>
      </c>
      <c r="CG11" s="48">
        <v>0</v>
      </c>
      <c r="CH11" s="55">
        <v>0</v>
      </c>
      <c r="CI11" s="49">
        <v>136247</v>
      </c>
    </row>
    <row r="12" spans="1:87" ht="19.5" x14ac:dyDescent="0.25">
      <c r="A12" s="30" t="s">
        <v>242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49">
        <v>0</v>
      </c>
      <c r="CC12" s="61">
        <v>114</v>
      </c>
      <c r="CD12" s="48">
        <v>0</v>
      </c>
      <c r="CE12" s="48">
        <v>0</v>
      </c>
      <c r="CF12" s="48">
        <v>0</v>
      </c>
      <c r="CG12" s="48">
        <v>0</v>
      </c>
      <c r="CH12" s="55">
        <v>0</v>
      </c>
      <c r="CI12" s="49">
        <v>114</v>
      </c>
    </row>
    <row r="13" spans="1:87" ht="19.5" x14ac:dyDescent="0.25">
      <c r="A13" s="30" t="s">
        <v>256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711</v>
      </c>
      <c r="AF13" s="48">
        <v>2758</v>
      </c>
      <c r="AG13" s="48">
        <v>37</v>
      </c>
      <c r="AH13" s="48">
        <v>0</v>
      </c>
      <c r="AI13" s="48">
        <v>0</v>
      </c>
      <c r="AJ13" s="48">
        <v>0</v>
      </c>
      <c r="AK13" s="48">
        <v>70665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26</v>
      </c>
      <c r="AT13" s="48">
        <v>4</v>
      </c>
      <c r="AU13" s="48">
        <v>13680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356</v>
      </c>
      <c r="BN13" s="48">
        <v>286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23</v>
      </c>
      <c r="BV13" s="48">
        <v>0</v>
      </c>
      <c r="BW13" s="48">
        <v>0</v>
      </c>
      <c r="BX13" s="48">
        <v>0</v>
      </c>
      <c r="BY13" s="48">
        <v>51</v>
      </c>
      <c r="BZ13" s="48">
        <v>0</v>
      </c>
      <c r="CA13" s="55">
        <v>0</v>
      </c>
      <c r="CB13" s="49">
        <v>88597</v>
      </c>
      <c r="CC13" s="61">
        <v>310624</v>
      </c>
      <c r="CD13" s="48">
        <v>0</v>
      </c>
      <c r="CE13" s="48">
        <v>0</v>
      </c>
      <c r="CF13" s="48">
        <v>6686</v>
      </c>
      <c r="CG13" s="48">
        <v>0</v>
      </c>
      <c r="CH13" s="55">
        <v>0</v>
      </c>
      <c r="CI13" s="49">
        <v>405907</v>
      </c>
    </row>
    <row r="14" spans="1:87" ht="19.5" x14ac:dyDescent="0.25">
      <c r="A14" s="30" t="s">
        <v>269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1520</v>
      </c>
      <c r="M14" s="48">
        <v>10528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782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1</v>
      </c>
      <c r="CA14" s="55">
        <v>0</v>
      </c>
      <c r="CB14" s="49">
        <v>12831</v>
      </c>
      <c r="CC14" s="61">
        <v>403</v>
      </c>
      <c r="CD14" s="48">
        <v>0</v>
      </c>
      <c r="CE14" s="48">
        <v>0</v>
      </c>
      <c r="CF14" s="48">
        <v>57530</v>
      </c>
      <c r="CG14" s="48">
        <v>0</v>
      </c>
      <c r="CH14" s="55">
        <v>0</v>
      </c>
      <c r="CI14" s="49">
        <v>70764</v>
      </c>
    </row>
    <row r="15" spans="1:87" ht="19.5" x14ac:dyDescent="0.25">
      <c r="A15" s="30" t="s">
        <v>282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2147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49">
        <v>2147</v>
      </c>
      <c r="CC15" s="61">
        <v>190</v>
      </c>
      <c r="CD15" s="48">
        <v>0</v>
      </c>
      <c r="CE15" s="48">
        <v>0</v>
      </c>
      <c r="CF15" s="48">
        <v>0</v>
      </c>
      <c r="CG15" s="48">
        <v>0</v>
      </c>
      <c r="CH15" s="55">
        <v>0</v>
      </c>
      <c r="CI15" s="49">
        <v>2337</v>
      </c>
    </row>
    <row r="16" spans="1:87" ht="19.5" x14ac:dyDescent="0.25">
      <c r="A16" s="30" t="s">
        <v>296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14221</v>
      </c>
      <c r="L16" s="48">
        <v>926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173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168</v>
      </c>
      <c r="AC16" s="48">
        <v>0</v>
      </c>
      <c r="AD16" s="48">
        <v>7723</v>
      </c>
      <c r="AE16" s="48">
        <v>0</v>
      </c>
      <c r="AF16" s="48">
        <v>12002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411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35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49">
        <v>35659</v>
      </c>
      <c r="CC16" s="61">
        <v>3911</v>
      </c>
      <c r="CD16" s="48">
        <v>0</v>
      </c>
      <c r="CE16" s="48">
        <v>0</v>
      </c>
      <c r="CF16" s="48">
        <v>5762</v>
      </c>
      <c r="CG16" s="48">
        <v>5</v>
      </c>
      <c r="CH16" s="55">
        <v>0</v>
      </c>
      <c r="CI16" s="49">
        <v>45337</v>
      </c>
    </row>
    <row r="17" spans="1:87" ht="19.5" x14ac:dyDescent="0.25">
      <c r="A17" s="30" t="s">
        <v>309</v>
      </c>
      <c r="B17" s="42" t="s">
        <v>8</v>
      </c>
      <c r="C17" s="43" t="s">
        <v>119</v>
      </c>
      <c r="D17" s="51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0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0</v>
      </c>
      <c r="BV17" s="48">
        <v>0</v>
      </c>
      <c r="BW17" s="48">
        <v>0</v>
      </c>
      <c r="BX17" s="48">
        <v>0</v>
      </c>
      <c r="BY17" s="48">
        <v>0</v>
      </c>
      <c r="BZ17" s="48">
        <v>0</v>
      </c>
      <c r="CA17" s="55">
        <v>0</v>
      </c>
      <c r="CB17" s="49">
        <v>0</v>
      </c>
      <c r="CC17" s="61">
        <v>0</v>
      </c>
      <c r="CD17" s="48">
        <v>0</v>
      </c>
      <c r="CE17" s="48">
        <v>0</v>
      </c>
      <c r="CF17" s="48">
        <v>0</v>
      </c>
      <c r="CG17" s="48">
        <v>0</v>
      </c>
      <c r="CH17" s="55">
        <v>0</v>
      </c>
      <c r="CI17" s="49">
        <v>0</v>
      </c>
    </row>
    <row r="18" spans="1:87" ht="19.5" x14ac:dyDescent="0.25">
      <c r="A18" s="30" t="s">
        <v>322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5594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1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  <c r="BW18" s="48">
        <v>0</v>
      </c>
      <c r="BX18" s="48">
        <v>0</v>
      </c>
      <c r="BY18" s="48">
        <v>0</v>
      </c>
      <c r="BZ18" s="48">
        <v>0</v>
      </c>
      <c r="CA18" s="55">
        <v>0</v>
      </c>
      <c r="CB18" s="49">
        <v>5595</v>
      </c>
      <c r="CC18" s="61">
        <v>5270</v>
      </c>
      <c r="CD18" s="48">
        <v>0</v>
      </c>
      <c r="CE18" s="48">
        <v>0</v>
      </c>
      <c r="CF18" s="48">
        <v>29973</v>
      </c>
      <c r="CG18" s="48">
        <v>79</v>
      </c>
      <c r="CH18" s="55">
        <v>0</v>
      </c>
      <c r="CI18" s="49">
        <v>40917</v>
      </c>
    </row>
    <row r="19" spans="1:87" ht="19.5" x14ac:dyDescent="0.25">
      <c r="A19" s="30" t="s">
        <v>337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586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110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49">
        <v>696</v>
      </c>
      <c r="CC19" s="61">
        <v>6782</v>
      </c>
      <c r="CD19" s="48">
        <v>0</v>
      </c>
      <c r="CE19" s="48">
        <v>0</v>
      </c>
      <c r="CF19" s="48">
        <v>0</v>
      </c>
      <c r="CG19" s="48">
        <v>0</v>
      </c>
      <c r="CH19" s="55">
        <v>0</v>
      </c>
      <c r="CI19" s="49">
        <v>7478</v>
      </c>
    </row>
    <row r="20" spans="1:87" ht="19.5" x14ac:dyDescent="0.25">
      <c r="A20" s="30" t="s">
        <v>349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1364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41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0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49">
        <v>1405</v>
      </c>
      <c r="CC20" s="61">
        <v>6631</v>
      </c>
      <c r="CD20" s="48">
        <v>0</v>
      </c>
      <c r="CE20" s="48">
        <v>0</v>
      </c>
      <c r="CF20" s="48">
        <v>0</v>
      </c>
      <c r="CG20" s="48">
        <v>0</v>
      </c>
      <c r="CH20" s="55">
        <v>0</v>
      </c>
      <c r="CI20" s="49">
        <v>8036</v>
      </c>
    </row>
    <row r="21" spans="1:87" ht="19.5" x14ac:dyDescent="0.25">
      <c r="A21" s="30" t="s">
        <v>362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0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0</v>
      </c>
    </row>
    <row r="22" spans="1:87" ht="19.5" x14ac:dyDescent="0.25">
      <c r="A22" s="30" t="s">
        <v>376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83</v>
      </c>
      <c r="BH22" s="48">
        <v>0</v>
      </c>
      <c r="BI22" s="48">
        <v>0</v>
      </c>
      <c r="BJ22" s="48">
        <v>0</v>
      </c>
      <c r="BK22" s="48">
        <v>6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49">
        <v>89</v>
      </c>
      <c r="CC22" s="61">
        <v>0</v>
      </c>
      <c r="CD22" s="48">
        <v>0</v>
      </c>
      <c r="CE22" s="48">
        <v>0</v>
      </c>
      <c r="CF22" s="48">
        <v>0</v>
      </c>
      <c r="CG22" s="48">
        <v>0</v>
      </c>
      <c r="CH22" s="55">
        <v>0</v>
      </c>
      <c r="CI22" s="49">
        <v>89</v>
      </c>
    </row>
    <row r="23" spans="1:87" ht="19.5" x14ac:dyDescent="0.25">
      <c r="A23" s="30" t="s">
        <v>389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403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4559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2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49">
        <v>4964</v>
      </c>
      <c r="CC23" s="61">
        <v>0</v>
      </c>
      <c r="CD23" s="48">
        <v>0</v>
      </c>
      <c r="CE23" s="48">
        <v>0</v>
      </c>
      <c r="CF23" s="48">
        <v>0</v>
      </c>
      <c r="CG23" s="48">
        <v>512</v>
      </c>
      <c r="CH23" s="55">
        <v>0</v>
      </c>
      <c r="CI23" s="49">
        <v>5476</v>
      </c>
    </row>
    <row r="24" spans="1:87" ht="19.5" x14ac:dyDescent="0.25">
      <c r="A24" s="30" t="s">
        <v>402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83</v>
      </c>
      <c r="AC24" s="48">
        <v>0</v>
      </c>
      <c r="AD24" s="48">
        <v>0</v>
      </c>
      <c r="AE24" s="48">
        <v>119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702</v>
      </c>
      <c r="AS24" s="48">
        <v>0</v>
      </c>
      <c r="AT24" s="48">
        <v>574</v>
      </c>
      <c r="AU24" s="48">
        <v>25</v>
      </c>
      <c r="AV24" s="48">
        <v>297</v>
      </c>
      <c r="AW24" s="48">
        <v>0</v>
      </c>
      <c r="AX24" s="48">
        <v>18606</v>
      </c>
      <c r="AY24" s="48">
        <v>144</v>
      </c>
      <c r="AZ24" s="48">
        <v>282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54685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49">
        <v>75517</v>
      </c>
      <c r="CC24" s="61">
        <v>1066</v>
      </c>
      <c r="CD24" s="48">
        <v>0</v>
      </c>
      <c r="CE24" s="48">
        <v>0</v>
      </c>
      <c r="CF24" s="48">
        <v>0</v>
      </c>
      <c r="CG24" s="48">
        <v>-1541</v>
      </c>
      <c r="CH24" s="55">
        <v>0</v>
      </c>
      <c r="CI24" s="49">
        <v>75042</v>
      </c>
    </row>
    <row r="25" spans="1:87" ht="19.5" x14ac:dyDescent="0.25">
      <c r="A25" s="30" t="s">
        <v>416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8661</v>
      </c>
      <c r="U25" s="48">
        <v>0</v>
      </c>
      <c r="V25" s="48">
        <v>7011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10803</v>
      </c>
      <c r="AF25" s="48">
        <v>9534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55">
        <v>0</v>
      </c>
      <c r="CB25" s="49">
        <v>36009</v>
      </c>
      <c r="CC25" s="61">
        <v>73951</v>
      </c>
      <c r="CD25" s="48">
        <v>0</v>
      </c>
      <c r="CE25" s="48">
        <v>0</v>
      </c>
      <c r="CF25" s="48">
        <v>0</v>
      </c>
      <c r="CG25" s="48">
        <v>0</v>
      </c>
      <c r="CH25" s="55">
        <v>0</v>
      </c>
      <c r="CI25" s="49">
        <v>109960</v>
      </c>
    </row>
    <row r="26" spans="1:87" ht="19.5" x14ac:dyDescent="0.25">
      <c r="A26" s="30" t="s">
        <v>428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245</v>
      </c>
      <c r="N26" s="48">
        <v>0</v>
      </c>
      <c r="O26" s="48">
        <v>3719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42278</v>
      </c>
      <c r="V26" s="48">
        <v>500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146058</v>
      </c>
      <c r="AF26" s="48">
        <v>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123910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55">
        <v>0</v>
      </c>
      <c r="CB26" s="49">
        <v>316710</v>
      </c>
      <c r="CC26" s="61">
        <v>35779</v>
      </c>
      <c r="CD26" s="48">
        <v>0</v>
      </c>
      <c r="CE26" s="48">
        <v>0</v>
      </c>
      <c r="CF26" s="48">
        <v>0</v>
      </c>
      <c r="CG26" s="48">
        <v>14414</v>
      </c>
      <c r="CH26" s="55">
        <v>0</v>
      </c>
      <c r="CI26" s="49">
        <v>366903</v>
      </c>
    </row>
    <row r="27" spans="1:87" ht="19.5" x14ac:dyDescent="0.25">
      <c r="A27" s="30" t="s">
        <v>442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55">
        <v>0</v>
      </c>
      <c r="CB27" s="49">
        <v>0</v>
      </c>
      <c r="CC27" s="61">
        <v>2695</v>
      </c>
      <c r="CD27" s="48">
        <v>0</v>
      </c>
      <c r="CE27" s="48">
        <v>0</v>
      </c>
      <c r="CF27" s="48">
        <v>0</v>
      </c>
      <c r="CG27" s="48">
        <v>10</v>
      </c>
      <c r="CH27" s="55">
        <v>0</v>
      </c>
      <c r="CI27" s="49">
        <v>2705</v>
      </c>
    </row>
    <row r="28" spans="1:87" ht="19.5" x14ac:dyDescent="0.25">
      <c r="A28" s="30" t="s">
        <v>455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212766</v>
      </c>
      <c r="U28" s="48">
        <v>31646</v>
      </c>
      <c r="V28" s="48">
        <v>21697</v>
      </c>
      <c r="W28" s="48">
        <v>318216</v>
      </c>
      <c r="X28" s="48">
        <v>48</v>
      </c>
      <c r="Y28" s="48">
        <v>17121</v>
      </c>
      <c r="Z28" s="48">
        <v>0</v>
      </c>
      <c r="AA28" s="48">
        <v>0</v>
      </c>
      <c r="AB28" s="48">
        <v>812</v>
      </c>
      <c r="AC28" s="48">
        <v>9</v>
      </c>
      <c r="AD28" s="48">
        <v>0</v>
      </c>
      <c r="AE28" s="48">
        <v>1012065</v>
      </c>
      <c r="AF28" s="48">
        <v>9573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2949</v>
      </c>
      <c r="AT28" s="48">
        <v>354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34</v>
      </c>
      <c r="BN28" s="48">
        <v>3097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55">
        <v>0</v>
      </c>
      <c r="CB28" s="49">
        <v>1630387</v>
      </c>
      <c r="CC28" s="61">
        <v>40995</v>
      </c>
      <c r="CD28" s="48">
        <v>0</v>
      </c>
      <c r="CE28" s="48">
        <v>0</v>
      </c>
      <c r="CF28" s="48">
        <v>0</v>
      </c>
      <c r="CG28" s="48">
        <v>-74245</v>
      </c>
      <c r="CH28" s="55">
        <v>0</v>
      </c>
      <c r="CI28" s="49">
        <v>1597137</v>
      </c>
    </row>
    <row r="29" spans="1:87" ht="19.5" x14ac:dyDescent="0.25">
      <c r="A29" s="30" t="s">
        <v>468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1163</v>
      </c>
      <c r="AC29" s="48">
        <v>159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55">
        <v>0</v>
      </c>
      <c r="CB29" s="49">
        <v>1322</v>
      </c>
      <c r="CC29" s="61">
        <v>20103</v>
      </c>
      <c r="CD29" s="48">
        <v>0</v>
      </c>
      <c r="CE29" s="48">
        <v>0</v>
      </c>
      <c r="CF29" s="48">
        <v>0</v>
      </c>
      <c r="CG29" s="48">
        <v>0</v>
      </c>
      <c r="CH29" s="55">
        <v>0</v>
      </c>
      <c r="CI29" s="49">
        <v>21425</v>
      </c>
    </row>
    <row r="30" spans="1:87" ht="19.5" x14ac:dyDescent="0.25">
      <c r="A30" s="30" t="s">
        <v>483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55">
        <v>0</v>
      </c>
      <c r="CB30" s="49">
        <v>0</v>
      </c>
      <c r="CC30" s="61">
        <v>102080</v>
      </c>
      <c r="CD30" s="48">
        <v>0</v>
      </c>
      <c r="CE30" s="48">
        <v>0</v>
      </c>
      <c r="CF30" s="48">
        <v>0</v>
      </c>
      <c r="CG30" s="48">
        <v>0</v>
      </c>
      <c r="CH30" s="55">
        <v>0</v>
      </c>
      <c r="CI30" s="49">
        <v>102080</v>
      </c>
    </row>
    <row r="31" spans="1:87" ht="19.5" x14ac:dyDescent="0.25">
      <c r="A31" s="30" t="s">
        <v>496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5073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1</v>
      </c>
      <c r="Z31" s="48">
        <v>2</v>
      </c>
      <c r="AA31" s="48">
        <v>0</v>
      </c>
      <c r="AB31" s="48">
        <v>6</v>
      </c>
      <c r="AC31" s="48">
        <v>4772</v>
      </c>
      <c r="AD31" s="48">
        <v>0</v>
      </c>
      <c r="AE31" s="48">
        <v>374</v>
      </c>
      <c r="AF31" s="48">
        <v>137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55">
        <v>0</v>
      </c>
      <c r="CB31" s="49">
        <v>10365</v>
      </c>
      <c r="CC31" s="61">
        <v>41426</v>
      </c>
      <c r="CD31" s="48">
        <v>0</v>
      </c>
      <c r="CE31" s="48">
        <v>0</v>
      </c>
      <c r="CF31" s="48">
        <v>0</v>
      </c>
      <c r="CG31" s="48">
        <v>0</v>
      </c>
      <c r="CH31" s="55">
        <v>0</v>
      </c>
      <c r="CI31" s="49">
        <v>51791</v>
      </c>
    </row>
    <row r="32" spans="1:87" ht="19.5" x14ac:dyDescent="0.25">
      <c r="A32" s="30" t="s">
        <v>509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1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3</v>
      </c>
      <c r="AA32" s="48">
        <v>1410</v>
      </c>
      <c r="AB32" s="48">
        <v>448</v>
      </c>
      <c r="AC32" s="48">
        <v>0</v>
      </c>
      <c r="AD32" s="48">
        <v>0</v>
      </c>
      <c r="AE32" s="48">
        <v>0</v>
      </c>
      <c r="AF32" s="48">
        <v>886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902</v>
      </c>
      <c r="AS32" s="48">
        <v>0</v>
      </c>
      <c r="AT32" s="48">
        <v>148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656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55">
        <v>0</v>
      </c>
      <c r="CB32" s="49">
        <v>4454</v>
      </c>
      <c r="CC32" s="61">
        <v>66392</v>
      </c>
      <c r="CD32" s="48">
        <v>0</v>
      </c>
      <c r="CE32" s="48">
        <v>0</v>
      </c>
      <c r="CF32" s="48">
        <v>0</v>
      </c>
      <c r="CG32" s="48">
        <v>40</v>
      </c>
      <c r="CH32" s="55">
        <v>0</v>
      </c>
      <c r="CI32" s="49">
        <v>70886</v>
      </c>
    </row>
    <row r="33" spans="1:87" ht="19.5" x14ac:dyDescent="0.25">
      <c r="A33" s="30" t="s">
        <v>524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3342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55">
        <v>0</v>
      </c>
      <c r="CB33" s="49">
        <v>3342</v>
      </c>
      <c r="CC33" s="61">
        <v>140731</v>
      </c>
      <c r="CD33" s="48">
        <v>0</v>
      </c>
      <c r="CE33" s="48">
        <v>0</v>
      </c>
      <c r="CF33" s="48">
        <v>0</v>
      </c>
      <c r="CG33" s="48">
        <v>6335</v>
      </c>
      <c r="CH33" s="55">
        <v>0</v>
      </c>
      <c r="CI33" s="49">
        <v>150408</v>
      </c>
    </row>
    <row r="34" spans="1:87" ht="19.5" x14ac:dyDescent="0.25">
      <c r="A34" s="30" t="s">
        <v>779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49">
        <v>0</v>
      </c>
      <c r="CC34" s="61">
        <v>17229</v>
      </c>
      <c r="CD34" s="48">
        <v>0</v>
      </c>
      <c r="CE34" s="48">
        <v>0</v>
      </c>
      <c r="CF34" s="48">
        <v>0</v>
      </c>
      <c r="CG34" s="48">
        <v>0</v>
      </c>
      <c r="CH34" s="55">
        <v>0</v>
      </c>
      <c r="CI34" s="49">
        <v>17229</v>
      </c>
    </row>
    <row r="35" spans="1:87" ht="19.5" x14ac:dyDescent="0.25">
      <c r="A35" s="30" t="s">
        <v>780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0</v>
      </c>
      <c r="BN35" s="48">
        <v>590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49">
        <v>590</v>
      </c>
      <c r="CC35" s="61">
        <v>47304</v>
      </c>
      <c r="CD35" s="48">
        <v>0</v>
      </c>
      <c r="CE35" s="48">
        <v>0</v>
      </c>
      <c r="CF35" s="48">
        <v>0</v>
      </c>
      <c r="CG35" s="48">
        <v>727</v>
      </c>
      <c r="CH35" s="55">
        <v>0</v>
      </c>
      <c r="CI35" s="49">
        <v>48621</v>
      </c>
    </row>
    <row r="36" spans="1:87" ht="19.5" x14ac:dyDescent="0.25">
      <c r="A36" s="30" t="s">
        <v>781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4081</v>
      </c>
      <c r="N36" s="48">
        <v>0</v>
      </c>
      <c r="O36" s="48">
        <v>186324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84662</v>
      </c>
      <c r="AF36" s="48">
        <v>1706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27130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55">
        <v>0</v>
      </c>
      <c r="CB36" s="49">
        <v>303903</v>
      </c>
      <c r="CC36" s="61">
        <v>248693</v>
      </c>
      <c r="CD36" s="48">
        <v>0</v>
      </c>
      <c r="CE36" s="48">
        <v>0</v>
      </c>
      <c r="CF36" s="48">
        <v>0</v>
      </c>
      <c r="CG36" s="48">
        <v>23363</v>
      </c>
      <c r="CH36" s="55">
        <v>0</v>
      </c>
      <c r="CI36" s="49">
        <v>575959</v>
      </c>
    </row>
    <row r="37" spans="1:87" ht="19.5" x14ac:dyDescent="0.25">
      <c r="A37" s="30" t="s">
        <v>782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467</v>
      </c>
      <c r="U37" s="48">
        <v>310</v>
      </c>
      <c r="V37" s="48">
        <v>1</v>
      </c>
      <c r="W37" s="48">
        <v>64</v>
      </c>
      <c r="X37" s="48">
        <v>5409</v>
      </c>
      <c r="Y37" s="48">
        <v>180</v>
      </c>
      <c r="Z37" s="48">
        <v>468</v>
      </c>
      <c r="AA37" s="48">
        <v>0</v>
      </c>
      <c r="AB37" s="48">
        <v>14369</v>
      </c>
      <c r="AC37" s="48">
        <v>885</v>
      </c>
      <c r="AD37" s="48">
        <v>1</v>
      </c>
      <c r="AE37" s="48">
        <v>4496</v>
      </c>
      <c r="AF37" s="48">
        <v>14129</v>
      </c>
      <c r="AG37" s="48">
        <v>0</v>
      </c>
      <c r="AH37" s="48">
        <v>139406</v>
      </c>
      <c r="AI37" s="48">
        <v>1872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3848</v>
      </c>
      <c r="AS37" s="48">
        <v>208</v>
      </c>
      <c r="AT37" s="48">
        <v>1958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11564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55">
        <v>0</v>
      </c>
      <c r="CB37" s="49">
        <v>199635</v>
      </c>
      <c r="CC37" s="61">
        <v>389331</v>
      </c>
      <c r="CD37" s="48">
        <v>0</v>
      </c>
      <c r="CE37" s="48">
        <v>0</v>
      </c>
      <c r="CF37" s="48">
        <v>0</v>
      </c>
      <c r="CG37" s="48">
        <v>-9632</v>
      </c>
      <c r="CH37" s="55">
        <v>0</v>
      </c>
      <c r="CI37" s="49">
        <v>579334</v>
      </c>
    </row>
    <row r="38" spans="1:87" ht="19.5" x14ac:dyDescent="0.25">
      <c r="A38" s="30" t="s">
        <v>783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65</v>
      </c>
      <c r="Y38" s="48">
        <v>0</v>
      </c>
      <c r="Z38" s="48">
        <v>11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639</v>
      </c>
      <c r="AG38" s="48">
        <v>63</v>
      </c>
      <c r="AH38" s="48">
        <v>0</v>
      </c>
      <c r="AI38" s="48">
        <v>301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24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25</v>
      </c>
      <c r="CA38" s="55">
        <v>0</v>
      </c>
      <c r="CB38" s="49">
        <v>1128</v>
      </c>
      <c r="CC38" s="61">
        <v>114182</v>
      </c>
      <c r="CD38" s="48">
        <v>0</v>
      </c>
      <c r="CE38" s="48">
        <v>0</v>
      </c>
      <c r="CF38" s="48">
        <v>0</v>
      </c>
      <c r="CG38" s="48">
        <v>0</v>
      </c>
      <c r="CH38" s="55">
        <v>0</v>
      </c>
      <c r="CI38" s="49">
        <v>115310</v>
      </c>
    </row>
    <row r="39" spans="1:87" ht="19.5" x14ac:dyDescent="0.25">
      <c r="A39" s="30" t="s">
        <v>784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0</v>
      </c>
      <c r="AI39" s="48">
        <v>0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55">
        <v>0</v>
      </c>
      <c r="CB39" s="49">
        <v>0</v>
      </c>
      <c r="CC39" s="61">
        <v>32393</v>
      </c>
      <c r="CD39" s="48">
        <v>0</v>
      </c>
      <c r="CE39" s="48">
        <v>0</v>
      </c>
      <c r="CF39" s="48">
        <v>0</v>
      </c>
      <c r="CG39" s="48">
        <v>129</v>
      </c>
      <c r="CH39" s="55">
        <v>0</v>
      </c>
      <c r="CI39" s="49">
        <v>32522</v>
      </c>
    </row>
    <row r="40" spans="1:87" ht="19.5" x14ac:dyDescent="0.25">
      <c r="A40" s="30" t="s">
        <v>785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30303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89</v>
      </c>
      <c r="AS40" s="48">
        <v>0</v>
      </c>
      <c r="AT40" s="48">
        <v>0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291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0</v>
      </c>
      <c r="CA40" s="55">
        <v>0</v>
      </c>
      <c r="CB40" s="49">
        <v>30683</v>
      </c>
      <c r="CC40" s="61">
        <v>260778</v>
      </c>
      <c r="CD40" s="48">
        <v>0</v>
      </c>
      <c r="CE40" s="48">
        <v>0</v>
      </c>
      <c r="CF40" s="48">
        <v>0</v>
      </c>
      <c r="CG40" s="48">
        <v>6714</v>
      </c>
      <c r="CH40" s="55">
        <v>0</v>
      </c>
      <c r="CI40" s="49">
        <v>298175</v>
      </c>
    </row>
    <row r="41" spans="1:87" ht="19.5" x14ac:dyDescent="0.25">
      <c r="A41" s="30" t="s">
        <v>786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49">
        <v>0</v>
      </c>
      <c r="CC41" s="61">
        <v>117605</v>
      </c>
      <c r="CD41" s="48">
        <v>0</v>
      </c>
      <c r="CE41" s="48">
        <v>0</v>
      </c>
      <c r="CF41" s="48">
        <v>0</v>
      </c>
      <c r="CG41" s="48">
        <v>1080</v>
      </c>
      <c r="CH41" s="55">
        <v>0</v>
      </c>
      <c r="CI41" s="49">
        <v>118685</v>
      </c>
    </row>
    <row r="42" spans="1:87" ht="19.5" x14ac:dyDescent="0.25">
      <c r="A42" s="30" t="s">
        <v>787</v>
      </c>
      <c r="B42" s="42" t="s">
        <v>33</v>
      </c>
      <c r="C42" s="43" t="s">
        <v>144</v>
      </c>
      <c r="D42" s="51">
        <v>0</v>
      </c>
      <c r="E42" s="48">
        <v>0</v>
      </c>
      <c r="F42" s="48">
        <v>0</v>
      </c>
      <c r="G42" s="48">
        <v>0</v>
      </c>
      <c r="H42" s="48">
        <v>0</v>
      </c>
      <c r="I42" s="48">
        <v>256</v>
      </c>
      <c r="J42" s="48">
        <v>0</v>
      </c>
      <c r="K42" s="48">
        <v>0</v>
      </c>
      <c r="L42" s="48">
        <v>40</v>
      </c>
      <c r="M42" s="48">
        <v>0</v>
      </c>
      <c r="N42" s="48">
        <v>0</v>
      </c>
      <c r="O42" s="48">
        <v>758</v>
      </c>
      <c r="P42" s="48">
        <v>29</v>
      </c>
      <c r="Q42" s="48">
        <v>320</v>
      </c>
      <c r="R42" s="48">
        <v>0</v>
      </c>
      <c r="S42" s="48">
        <v>0</v>
      </c>
      <c r="T42" s="48">
        <v>0</v>
      </c>
      <c r="U42" s="48">
        <v>1705</v>
      </c>
      <c r="V42" s="48">
        <v>0</v>
      </c>
      <c r="W42" s="48">
        <v>0</v>
      </c>
      <c r="X42" s="48">
        <v>16</v>
      </c>
      <c r="Y42" s="48">
        <v>0</v>
      </c>
      <c r="Z42" s="48">
        <v>0</v>
      </c>
      <c r="AA42" s="48">
        <v>0</v>
      </c>
      <c r="AB42" s="48">
        <v>66</v>
      </c>
      <c r="AC42" s="48">
        <v>0</v>
      </c>
      <c r="AD42" s="48">
        <v>2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50342</v>
      </c>
      <c r="AL42" s="48">
        <v>174979</v>
      </c>
      <c r="AM42" s="48">
        <v>1387</v>
      </c>
      <c r="AN42" s="48">
        <v>6712</v>
      </c>
      <c r="AO42" s="48">
        <v>74</v>
      </c>
      <c r="AP42" s="48">
        <v>24</v>
      </c>
      <c r="AQ42" s="48">
        <v>41</v>
      </c>
      <c r="AR42" s="48">
        <v>317</v>
      </c>
      <c r="AS42" s="48">
        <v>156</v>
      </c>
      <c r="AT42" s="48">
        <v>60</v>
      </c>
      <c r="AU42" s="48">
        <v>6644</v>
      </c>
      <c r="AV42" s="48">
        <v>1316</v>
      </c>
      <c r="AW42" s="48">
        <v>17</v>
      </c>
      <c r="AX42" s="48">
        <v>0</v>
      </c>
      <c r="AY42" s="48">
        <v>0</v>
      </c>
      <c r="AZ42" s="48">
        <v>54</v>
      </c>
      <c r="BA42" s="48">
        <v>5</v>
      </c>
      <c r="BB42" s="48">
        <v>301</v>
      </c>
      <c r="BC42" s="48">
        <v>16</v>
      </c>
      <c r="BD42" s="48">
        <v>1037</v>
      </c>
      <c r="BE42" s="48">
        <v>18525</v>
      </c>
      <c r="BF42" s="48">
        <v>1013</v>
      </c>
      <c r="BG42" s="48">
        <v>77</v>
      </c>
      <c r="BH42" s="48">
        <v>0</v>
      </c>
      <c r="BI42" s="48">
        <v>260</v>
      </c>
      <c r="BJ42" s="48">
        <v>16383</v>
      </c>
      <c r="BK42" s="48">
        <v>275</v>
      </c>
      <c r="BL42" s="48">
        <v>0</v>
      </c>
      <c r="BM42" s="48">
        <v>78</v>
      </c>
      <c r="BN42" s="48">
        <v>2114</v>
      </c>
      <c r="BO42" s="48">
        <v>29</v>
      </c>
      <c r="BP42" s="48">
        <v>0</v>
      </c>
      <c r="BQ42" s="48">
        <v>0</v>
      </c>
      <c r="BR42" s="48">
        <v>0</v>
      </c>
      <c r="BS42" s="48">
        <v>0</v>
      </c>
      <c r="BT42" s="48">
        <v>2140</v>
      </c>
      <c r="BU42" s="48">
        <v>0</v>
      </c>
      <c r="BV42" s="48">
        <v>36</v>
      </c>
      <c r="BW42" s="48">
        <v>0</v>
      </c>
      <c r="BX42" s="48">
        <v>0</v>
      </c>
      <c r="BY42" s="48">
        <v>0</v>
      </c>
      <c r="BZ42" s="48">
        <v>0</v>
      </c>
      <c r="CA42" s="55">
        <v>0</v>
      </c>
      <c r="CB42" s="49">
        <v>287604</v>
      </c>
      <c r="CC42" s="61">
        <v>287738</v>
      </c>
      <c r="CD42" s="48">
        <v>0</v>
      </c>
      <c r="CE42" s="48">
        <v>0</v>
      </c>
      <c r="CF42" s="48">
        <v>0</v>
      </c>
      <c r="CG42" s="48">
        <v>58950</v>
      </c>
      <c r="CH42" s="55">
        <v>0</v>
      </c>
      <c r="CI42" s="49">
        <v>634292</v>
      </c>
    </row>
    <row r="43" spans="1:87" ht="19.5" x14ac:dyDescent="0.25">
      <c r="A43" s="30" t="s">
        <v>595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3280</v>
      </c>
      <c r="AL43" s="48">
        <v>31783</v>
      </c>
      <c r="AM43" s="48">
        <v>385</v>
      </c>
      <c r="AN43" s="48">
        <v>0</v>
      </c>
      <c r="AO43" s="48">
        <v>0</v>
      </c>
      <c r="AP43" s="48">
        <v>0</v>
      </c>
      <c r="AQ43" s="48">
        <v>0</v>
      </c>
      <c r="AR43" s="48">
        <v>2</v>
      </c>
      <c r="AS43" s="48">
        <v>313</v>
      </c>
      <c r="AT43" s="48">
        <v>0</v>
      </c>
      <c r="AU43" s="48">
        <v>3</v>
      </c>
      <c r="AV43" s="48">
        <v>1946</v>
      </c>
      <c r="AW43" s="48">
        <v>0</v>
      </c>
      <c r="AX43" s="48">
        <v>0</v>
      </c>
      <c r="AY43" s="48">
        <v>0</v>
      </c>
      <c r="AZ43" s="48">
        <v>0</v>
      </c>
      <c r="BA43" s="48">
        <v>169</v>
      </c>
      <c r="BB43" s="48">
        <v>0</v>
      </c>
      <c r="BC43" s="48">
        <v>0</v>
      </c>
      <c r="BD43" s="48">
        <v>66</v>
      </c>
      <c r="BE43" s="48">
        <v>3348</v>
      </c>
      <c r="BF43" s="48">
        <v>0</v>
      </c>
      <c r="BG43" s="48">
        <v>0</v>
      </c>
      <c r="BH43" s="48">
        <v>0</v>
      </c>
      <c r="BI43" s="48">
        <v>10</v>
      </c>
      <c r="BJ43" s="48">
        <v>0</v>
      </c>
      <c r="BK43" s="48">
        <v>182</v>
      </c>
      <c r="BL43" s="48">
        <v>0</v>
      </c>
      <c r="BM43" s="48">
        <v>29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3100</v>
      </c>
      <c r="BU43" s="48">
        <v>27</v>
      </c>
      <c r="BV43" s="48">
        <v>280</v>
      </c>
      <c r="BW43" s="48">
        <v>52</v>
      </c>
      <c r="BX43" s="48">
        <v>0</v>
      </c>
      <c r="BY43" s="48">
        <v>18444</v>
      </c>
      <c r="BZ43" s="48">
        <v>90</v>
      </c>
      <c r="CA43" s="55">
        <v>0</v>
      </c>
      <c r="CB43" s="49">
        <v>63509</v>
      </c>
      <c r="CC43" s="61">
        <v>1200167</v>
      </c>
      <c r="CD43" s="48">
        <v>0</v>
      </c>
      <c r="CE43" s="48">
        <v>0</v>
      </c>
      <c r="CF43" s="48">
        <v>0</v>
      </c>
      <c r="CG43" s="48">
        <v>-2517</v>
      </c>
      <c r="CH43" s="55">
        <v>0</v>
      </c>
      <c r="CI43" s="49">
        <v>1261159</v>
      </c>
    </row>
    <row r="44" spans="1:87" ht="19.5" x14ac:dyDescent="0.25">
      <c r="A44" s="30" t="s">
        <v>604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46</v>
      </c>
      <c r="AM44" s="48">
        <v>2715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1</v>
      </c>
      <c r="AT44" s="48">
        <v>0</v>
      </c>
      <c r="AU44" s="48">
        <v>4</v>
      </c>
      <c r="AV44" s="48">
        <v>22</v>
      </c>
      <c r="AW44" s="48">
        <v>0</v>
      </c>
      <c r="AX44" s="48">
        <v>0</v>
      </c>
      <c r="AY44" s="48">
        <v>0</v>
      </c>
      <c r="AZ44" s="48">
        <v>0</v>
      </c>
      <c r="BA44" s="48">
        <v>0</v>
      </c>
      <c r="BB44" s="48">
        <v>0</v>
      </c>
      <c r="BC44" s="48">
        <v>0</v>
      </c>
      <c r="BD44" s="48">
        <v>0</v>
      </c>
      <c r="BE44" s="48">
        <v>23</v>
      </c>
      <c r="BF44" s="48">
        <v>299</v>
      </c>
      <c r="BG44" s="48">
        <v>0</v>
      </c>
      <c r="BH44" s="48">
        <v>0</v>
      </c>
      <c r="BI44" s="48">
        <v>0</v>
      </c>
      <c r="BJ44" s="48">
        <v>22790</v>
      </c>
      <c r="BK44" s="48">
        <v>47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13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37</v>
      </c>
      <c r="CA44" s="55">
        <v>0</v>
      </c>
      <c r="CB44" s="49">
        <v>25997</v>
      </c>
      <c r="CC44" s="61">
        <v>1100905</v>
      </c>
      <c r="CD44" s="48">
        <v>0</v>
      </c>
      <c r="CE44" s="48">
        <v>0</v>
      </c>
      <c r="CF44" s="48">
        <v>0</v>
      </c>
      <c r="CG44" s="48">
        <v>9290</v>
      </c>
      <c r="CH44" s="55">
        <v>0</v>
      </c>
      <c r="CI44" s="49">
        <v>1136192</v>
      </c>
    </row>
    <row r="45" spans="1:87" ht="19.5" x14ac:dyDescent="0.25">
      <c r="A45" s="30" t="s">
        <v>609</v>
      </c>
      <c r="B45" s="42" t="s">
        <v>36</v>
      </c>
      <c r="C45" s="43" t="s">
        <v>147</v>
      </c>
      <c r="D45" s="51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3</v>
      </c>
      <c r="AC45" s="48">
        <v>0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40</v>
      </c>
      <c r="AJ45" s="48">
        <v>0</v>
      </c>
      <c r="AK45" s="48">
        <v>0</v>
      </c>
      <c r="AL45" s="48">
        <v>0</v>
      </c>
      <c r="AM45" s="48">
        <v>0</v>
      </c>
      <c r="AN45" s="48">
        <v>29799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137</v>
      </c>
      <c r="BC45" s="48">
        <v>0</v>
      </c>
      <c r="BD45" s="48">
        <v>0</v>
      </c>
      <c r="BE45" s="48">
        <v>11981</v>
      </c>
      <c r="BF45" s="48">
        <v>4073</v>
      </c>
      <c r="BG45" s="48">
        <v>0</v>
      </c>
      <c r="BH45" s="48">
        <v>0</v>
      </c>
      <c r="BI45" s="48">
        <v>37555</v>
      </c>
      <c r="BJ45" s="48">
        <v>9056</v>
      </c>
      <c r="BK45" s="48">
        <v>314</v>
      </c>
      <c r="BL45" s="48">
        <v>0</v>
      </c>
      <c r="BM45" s="48">
        <v>0</v>
      </c>
      <c r="BN45" s="48">
        <v>57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2</v>
      </c>
      <c r="CA45" s="55">
        <v>0</v>
      </c>
      <c r="CB45" s="49">
        <v>93017</v>
      </c>
      <c r="CC45" s="61">
        <v>3504</v>
      </c>
      <c r="CD45" s="48">
        <v>0</v>
      </c>
      <c r="CE45" s="48">
        <v>0</v>
      </c>
      <c r="CF45" s="48">
        <v>0</v>
      </c>
      <c r="CG45" s="48">
        <v>-6572</v>
      </c>
      <c r="CH45" s="55">
        <v>0</v>
      </c>
      <c r="CI45" s="49">
        <v>89949</v>
      </c>
    </row>
    <row r="46" spans="1:87" ht="19.5" x14ac:dyDescent="0.25">
      <c r="A46" s="30" t="s">
        <v>788</v>
      </c>
      <c r="B46" s="42" t="s">
        <v>37</v>
      </c>
      <c r="C46" s="43" t="s">
        <v>148</v>
      </c>
      <c r="D46" s="51">
        <v>0</v>
      </c>
      <c r="E46" s="48">
        <v>0</v>
      </c>
      <c r="F46" s="48">
        <v>0</v>
      </c>
      <c r="G46" s="48">
        <v>0</v>
      </c>
      <c r="H46" s="48">
        <v>0</v>
      </c>
      <c r="I46" s="48">
        <v>823</v>
      </c>
      <c r="J46" s="48">
        <v>0</v>
      </c>
      <c r="K46" s="48">
        <v>828</v>
      </c>
      <c r="L46" s="48">
        <v>16</v>
      </c>
      <c r="M46" s="48">
        <v>0</v>
      </c>
      <c r="N46" s="48">
        <v>0</v>
      </c>
      <c r="O46" s="48">
        <v>0</v>
      </c>
      <c r="P46" s="48">
        <v>16</v>
      </c>
      <c r="Q46" s="48">
        <v>87</v>
      </c>
      <c r="R46" s="48">
        <v>0</v>
      </c>
      <c r="S46" s="48">
        <v>0</v>
      </c>
      <c r="T46" s="48">
        <v>2</v>
      </c>
      <c r="U46" s="48">
        <v>253</v>
      </c>
      <c r="V46" s="48">
        <v>9</v>
      </c>
      <c r="W46" s="48">
        <v>12</v>
      </c>
      <c r="X46" s="48">
        <v>1</v>
      </c>
      <c r="Y46" s="48">
        <v>62</v>
      </c>
      <c r="Z46" s="48">
        <v>1</v>
      </c>
      <c r="AA46" s="48">
        <v>0</v>
      </c>
      <c r="AB46" s="48">
        <v>936</v>
      </c>
      <c r="AC46" s="48">
        <v>53</v>
      </c>
      <c r="AD46" s="48">
        <v>6</v>
      </c>
      <c r="AE46" s="48">
        <v>73</v>
      </c>
      <c r="AF46" s="48">
        <v>85</v>
      </c>
      <c r="AG46" s="48">
        <v>12</v>
      </c>
      <c r="AH46" s="48">
        <v>130</v>
      </c>
      <c r="AI46" s="48">
        <v>2809</v>
      </c>
      <c r="AJ46" s="48">
        <v>0</v>
      </c>
      <c r="AK46" s="48">
        <v>715</v>
      </c>
      <c r="AL46" s="48">
        <v>4070</v>
      </c>
      <c r="AM46" s="48">
        <v>456</v>
      </c>
      <c r="AN46" s="48">
        <v>35428</v>
      </c>
      <c r="AO46" s="48">
        <v>205911</v>
      </c>
      <c r="AP46" s="48">
        <v>80484</v>
      </c>
      <c r="AQ46" s="48">
        <v>24</v>
      </c>
      <c r="AR46" s="48">
        <v>236</v>
      </c>
      <c r="AS46" s="48">
        <v>1293</v>
      </c>
      <c r="AT46" s="48">
        <v>73</v>
      </c>
      <c r="AU46" s="48">
        <v>1068</v>
      </c>
      <c r="AV46" s="48">
        <v>2722</v>
      </c>
      <c r="AW46" s="48">
        <v>2</v>
      </c>
      <c r="AX46" s="48">
        <v>8255</v>
      </c>
      <c r="AY46" s="48">
        <v>68</v>
      </c>
      <c r="AZ46" s="48">
        <v>31</v>
      </c>
      <c r="BA46" s="48">
        <v>132</v>
      </c>
      <c r="BB46" s="48">
        <v>1489</v>
      </c>
      <c r="BC46" s="48">
        <v>78</v>
      </c>
      <c r="BD46" s="48">
        <v>12</v>
      </c>
      <c r="BE46" s="48">
        <v>188</v>
      </c>
      <c r="BF46" s="48">
        <v>213</v>
      </c>
      <c r="BG46" s="48">
        <v>0</v>
      </c>
      <c r="BH46" s="48">
        <v>0</v>
      </c>
      <c r="BI46" s="48">
        <v>174</v>
      </c>
      <c r="BJ46" s="48">
        <v>82940</v>
      </c>
      <c r="BK46" s="48">
        <v>489</v>
      </c>
      <c r="BL46" s="48">
        <v>63</v>
      </c>
      <c r="BM46" s="48">
        <v>0</v>
      </c>
      <c r="BN46" s="48">
        <v>544</v>
      </c>
      <c r="BO46" s="48">
        <v>67</v>
      </c>
      <c r="BP46" s="48">
        <v>0</v>
      </c>
      <c r="BQ46" s="48">
        <v>0</v>
      </c>
      <c r="BR46" s="48">
        <v>0</v>
      </c>
      <c r="BS46" s="48">
        <v>10</v>
      </c>
      <c r="BT46" s="48">
        <v>7586</v>
      </c>
      <c r="BU46" s="48">
        <v>0</v>
      </c>
      <c r="BV46" s="48">
        <v>49</v>
      </c>
      <c r="BW46" s="48">
        <v>0</v>
      </c>
      <c r="BX46" s="48">
        <v>1</v>
      </c>
      <c r="BY46" s="48">
        <v>0</v>
      </c>
      <c r="BZ46" s="48">
        <v>29</v>
      </c>
      <c r="CA46" s="55">
        <v>0</v>
      </c>
      <c r="CB46" s="49">
        <v>441114</v>
      </c>
      <c r="CC46" s="61">
        <v>160447</v>
      </c>
      <c r="CD46" s="48">
        <v>0</v>
      </c>
      <c r="CE46" s="48">
        <v>0</v>
      </c>
      <c r="CF46" s="48">
        <v>0</v>
      </c>
      <c r="CG46" s="48">
        <v>73780</v>
      </c>
      <c r="CH46" s="55">
        <v>0</v>
      </c>
      <c r="CI46" s="49">
        <v>675341</v>
      </c>
    </row>
    <row r="47" spans="1:87" ht="19.5" x14ac:dyDescent="0.25">
      <c r="A47" s="30" t="s">
        <v>789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2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25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  <c r="BW47" s="48">
        <v>0</v>
      </c>
      <c r="BX47" s="48">
        <v>0</v>
      </c>
      <c r="BY47" s="48">
        <v>0</v>
      </c>
      <c r="BZ47" s="48">
        <v>0</v>
      </c>
      <c r="CA47" s="55">
        <v>0</v>
      </c>
      <c r="CB47" s="49">
        <v>27</v>
      </c>
      <c r="CC47" s="61">
        <v>83496</v>
      </c>
      <c r="CD47" s="48">
        <v>0</v>
      </c>
      <c r="CE47" s="48">
        <v>0</v>
      </c>
      <c r="CF47" s="48">
        <v>0</v>
      </c>
      <c r="CG47" s="48">
        <v>1396</v>
      </c>
      <c r="CH47" s="55">
        <v>0</v>
      </c>
      <c r="CI47" s="49">
        <v>84919</v>
      </c>
    </row>
    <row r="48" spans="1:87" ht="19.5" x14ac:dyDescent="0.25">
      <c r="A48" s="30" t="s">
        <v>790</v>
      </c>
      <c r="B48" s="42" t="s">
        <v>39</v>
      </c>
      <c r="C48" s="43" t="s">
        <v>150</v>
      </c>
      <c r="D48" s="51">
        <v>0</v>
      </c>
      <c r="E48" s="48">
        <v>0</v>
      </c>
      <c r="F48" s="48">
        <v>0</v>
      </c>
      <c r="G48" s="48">
        <v>0</v>
      </c>
      <c r="H48" s="48">
        <v>7</v>
      </c>
      <c r="I48" s="48">
        <v>0</v>
      </c>
      <c r="J48" s="48">
        <v>0</v>
      </c>
      <c r="K48" s="48">
        <v>0</v>
      </c>
      <c r="L48" s="48">
        <v>0</v>
      </c>
      <c r="M48" s="48">
        <v>0</v>
      </c>
      <c r="N48" s="48">
        <v>0</v>
      </c>
      <c r="O48" s="48">
        <v>559981</v>
      </c>
      <c r="P48" s="48">
        <v>263</v>
      </c>
      <c r="Q48" s="48">
        <v>0</v>
      </c>
      <c r="R48" s="48">
        <v>0</v>
      </c>
      <c r="S48" s="48">
        <v>2</v>
      </c>
      <c r="T48" s="48">
        <v>4</v>
      </c>
      <c r="U48" s="48">
        <v>118</v>
      </c>
      <c r="V48" s="48">
        <v>0</v>
      </c>
      <c r="W48" s="48">
        <v>0</v>
      </c>
      <c r="X48" s="48">
        <v>0</v>
      </c>
      <c r="Y48" s="48">
        <v>7</v>
      </c>
      <c r="Z48" s="48">
        <v>0</v>
      </c>
      <c r="AA48" s="48">
        <v>4</v>
      </c>
      <c r="AB48" s="48">
        <v>0</v>
      </c>
      <c r="AC48" s="48">
        <v>0</v>
      </c>
      <c r="AD48" s="48">
        <v>0</v>
      </c>
      <c r="AE48" s="48">
        <v>4</v>
      </c>
      <c r="AF48" s="48">
        <v>0</v>
      </c>
      <c r="AG48" s="48">
        <v>0</v>
      </c>
      <c r="AH48" s="48">
        <v>0</v>
      </c>
      <c r="AI48" s="48">
        <v>1</v>
      </c>
      <c r="AJ48" s="48">
        <v>0</v>
      </c>
      <c r="AK48" s="48">
        <v>362</v>
      </c>
      <c r="AL48" s="48">
        <v>128</v>
      </c>
      <c r="AM48" s="48">
        <v>99</v>
      </c>
      <c r="AN48" s="48">
        <v>564</v>
      </c>
      <c r="AO48" s="48">
        <v>56</v>
      </c>
      <c r="AP48" s="48">
        <v>2</v>
      </c>
      <c r="AQ48" s="48">
        <v>2658390</v>
      </c>
      <c r="AR48" s="48">
        <v>85</v>
      </c>
      <c r="AS48" s="48">
        <v>22</v>
      </c>
      <c r="AT48" s="48">
        <v>32</v>
      </c>
      <c r="AU48" s="48">
        <v>533</v>
      </c>
      <c r="AV48" s="48">
        <v>803</v>
      </c>
      <c r="AW48" s="48">
        <v>0</v>
      </c>
      <c r="AX48" s="48">
        <v>5209</v>
      </c>
      <c r="AY48" s="48">
        <v>356</v>
      </c>
      <c r="AZ48" s="48">
        <v>6</v>
      </c>
      <c r="BA48" s="48">
        <v>1166</v>
      </c>
      <c r="BB48" s="48">
        <v>3204</v>
      </c>
      <c r="BC48" s="48">
        <v>128</v>
      </c>
      <c r="BD48" s="48">
        <v>12</v>
      </c>
      <c r="BE48" s="48">
        <v>146</v>
      </c>
      <c r="BF48" s="48">
        <v>8721</v>
      </c>
      <c r="BG48" s="48">
        <v>3408</v>
      </c>
      <c r="BH48" s="48">
        <v>0</v>
      </c>
      <c r="BI48" s="48">
        <v>254</v>
      </c>
      <c r="BJ48" s="48">
        <v>0</v>
      </c>
      <c r="BK48" s="48">
        <v>1367635</v>
      </c>
      <c r="BL48" s="48">
        <v>16</v>
      </c>
      <c r="BM48" s="48">
        <v>10635</v>
      </c>
      <c r="BN48" s="48">
        <v>147059</v>
      </c>
      <c r="BO48" s="48">
        <v>0</v>
      </c>
      <c r="BP48" s="48">
        <v>0</v>
      </c>
      <c r="BQ48" s="48">
        <v>0</v>
      </c>
      <c r="BR48" s="48">
        <v>0</v>
      </c>
      <c r="BS48" s="48">
        <v>0</v>
      </c>
      <c r="BT48" s="48">
        <v>147</v>
      </c>
      <c r="BU48" s="48">
        <v>13322</v>
      </c>
      <c r="BV48" s="48">
        <v>0</v>
      </c>
      <c r="BW48" s="48">
        <v>0</v>
      </c>
      <c r="BX48" s="48">
        <v>0</v>
      </c>
      <c r="BY48" s="48">
        <v>0</v>
      </c>
      <c r="BZ48" s="48">
        <v>0</v>
      </c>
      <c r="CA48" s="55">
        <v>0</v>
      </c>
      <c r="CB48" s="49">
        <v>4782891</v>
      </c>
      <c r="CC48" s="61">
        <v>586154</v>
      </c>
      <c r="CD48" s="48">
        <v>0</v>
      </c>
      <c r="CE48" s="48">
        <v>0</v>
      </c>
      <c r="CF48" s="48">
        <v>0</v>
      </c>
      <c r="CG48" s="48">
        <v>44581</v>
      </c>
      <c r="CH48" s="55">
        <v>0</v>
      </c>
      <c r="CI48" s="49">
        <v>5413626</v>
      </c>
    </row>
    <row r="49" spans="1:87" ht="19.5" x14ac:dyDescent="0.25">
      <c r="A49" s="30" t="s">
        <v>621</v>
      </c>
      <c r="B49" s="42" t="s">
        <v>40</v>
      </c>
      <c r="C49" s="43" t="s">
        <v>151</v>
      </c>
      <c r="D49" s="51">
        <v>80544</v>
      </c>
      <c r="E49" s="48">
        <v>26335</v>
      </c>
      <c r="F49" s="48">
        <v>23447</v>
      </c>
      <c r="G49" s="48">
        <v>16267</v>
      </c>
      <c r="H49" s="48">
        <v>787613</v>
      </c>
      <c r="I49" s="48">
        <v>10788</v>
      </c>
      <c r="J49" s="48">
        <v>80970</v>
      </c>
      <c r="K49" s="48">
        <v>89184</v>
      </c>
      <c r="L49" s="48">
        <v>497</v>
      </c>
      <c r="M49" s="48">
        <v>5790</v>
      </c>
      <c r="N49" s="48">
        <v>35568</v>
      </c>
      <c r="O49" s="48">
        <v>94391</v>
      </c>
      <c r="P49" s="48">
        <v>11839</v>
      </c>
      <c r="Q49" s="48">
        <v>14883</v>
      </c>
      <c r="R49" s="48">
        <v>6399</v>
      </c>
      <c r="S49" s="48">
        <v>345</v>
      </c>
      <c r="T49" s="48">
        <v>3260</v>
      </c>
      <c r="U49" s="48">
        <v>2994</v>
      </c>
      <c r="V49" s="48">
        <v>3033</v>
      </c>
      <c r="W49" s="48">
        <v>3317</v>
      </c>
      <c r="X49" s="48">
        <v>3710</v>
      </c>
      <c r="Y49" s="48">
        <v>859</v>
      </c>
      <c r="Z49" s="48">
        <v>102</v>
      </c>
      <c r="AA49" s="48">
        <v>262</v>
      </c>
      <c r="AB49" s="48">
        <v>1092</v>
      </c>
      <c r="AC49" s="48">
        <v>624</v>
      </c>
      <c r="AD49" s="48">
        <v>0</v>
      </c>
      <c r="AE49" s="48">
        <v>57270</v>
      </c>
      <c r="AF49" s="48">
        <v>12391</v>
      </c>
      <c r="AG49" s="48">
        <v>229</v>
      </c>
      <c r="AH49" s="48">
        <v>40352</v>
      </c>
      <c r="AI49" s="48">
        <v>4176</v>
      </c>
      <c r="AJ49" s="48">
        <v>0</v>
      </c>
      <c r="AK49" s="48">
        <v>73817</v>
      </c>
      <c r="AL49" s="48">
        <v>22236</v>
      </c>
      <c r="AM49" s="48">
        <v>49929</v>
      </c>
      <c r="AN49" s="48">
        <v>6404</v>
      </c>
      <c r="AO49" s="48">
        <v>104201</v>
      </c>
      <c r="AP49" s="48">
        <v>1751</v>
      </c>
      <c r="AQ49" s="48">
        <v>14251</v>
      </c>
      <c r="AR49" s="48">
        <v>324469</v>
      </c>
      <c r="AS49" s="48">
        <v>242056</v>
      </c>
      <c r="AT49" s="48">
        <v>196039</v>
      </c>
      <c r="AU49" s="48">
        <v>55155</v>
      </c>
      <c r="AV49" s="48">
        <v>792581</v>
      </c>
      <c r="AW49" s="48">
        <v>4813</v>
      </c>
      <c r="AX49" s="48">
        <v>21353</v>
      </c>
      <c r="AY49" s="48">
        <v>5817</v>
      </c>
      <c r="AZ49" s="48">
        <v>22928</v>
      </c>
      <c r="BA49" s="48">
        <v>1163</v>
      </c>
      <c r="BB49" s="48">
        <v>36218</v>
      </c>
      <c r="BC49" s="48">
        <v>14495</v>
      </c>
      <c r="BD49" s="48">
        <v>3119</v>
      </c>
      <c r="BE49" s="48">
        <v>104770</v>
      </c>
      <c r="BF49" s="48">
        <v>11605</v>
      </c>
      <c r="BG49" s="48">
        <v>282</v>
      </c>
      <c r="BH49" s="48">
        <v>269</v>
      </c>
      <c r="BI49" s="48">
        <v>2606</v>
      </c>
      <c r="BJ49" s="48">
        <v>0</v>
      </c>
      <c r="BK49" s="48">
        <v>1843</v>
      </c>
      <c r="BL49" s="48">
        <v>0</v>
      </c>
      <c r="BM49" s="48">
        <v>0</v>
      </c>
      <c r="BN49" s="48">
        <v>117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28537</v>
      </c>
      <c r="BU49" s="48">
        <v>14</v>
      </c>
      <c r="BV49" s="48">
        <v>353</v>
      </c>
      <c r="BW49" s="48">
        <v>3</v>
      </c>
      <c r="BX49" s="48">
        <v>507</v>
      </c>
      <c r="BY49" s="48">
        <v>82235</v>
      </c>
      <c r="BZ49" s="48">
        <v>5704</v>
      </c>
      <c r="CA49" s="55">
        <v>0</v>
      </c>
      <c r="CB49" s="49">
        <v>3650171</v>
      </c>
      <c r="CC49" s="61">
        <v>28038</v>
      </c>
      <c r="CD49" s="48">
        <v>0</v>
      </c>
      <c r="CE49" s="48">
        <v>0</v>
      </c>
      <c r="CF49" s="48">
        <v>0</v>
      </c>
      <c r="CG49" s="48">
        <v>62730</v>
      </c>
      <c r="CH49" s="55">
        <v>0</v>
      </c>
      <c r="CI49" s="49">
        <v>3740939</v>
      </c>
    </row>
    <row r="50" spans="1:87" ht="19.5" x14ac:dyDescent="0.25">
      <c r="A50" s="30" t="s">
        <v>791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529</v>
      </c>
      <c r="J50" s="48">
        <v>0</v>
      </c>
      <c r="K50" s="48">
        <v>0</v>
      </c>
      <c r="L50" s="48">
        <v>0</v>
      </c>
      <c r="M50" s="48">
        <v>45</v>
      </c>
      <c r="N50" s="48">
        <v>0</v>
      </c>
      <c r="O50" s="48">
        <v>150</v>
      </c>
      <c r="P50" s="48">
        <v>1087</v>
      </c>
      <c r="Q50" s="48">
        <v>91</v>
      </c>
      <c r="R50" s="48">
        <v>309</v>
      </c>
      <c r="S50" s="48">
        <v>2536</v>
      </c>
      <c r="T50" s="48">
        <v>8912</v>
      </c>
      <c r="U50" s="48">
        <v>572</v>
      </c>
      <c r="V50" s="48">
        <v>481</v>
      </c>
      <c r="W50" s="48">
        <v>2658</v>
      </c>
      <c r="X50" s="48">
        <v>4509</v>
      </c>
      <c r="Y50" s="48">
        <v>1192</v>
      </c>
      <c r="Z50" s="48">
        <v>16</v>
      </c>
      <c r="AA50" s="48">
        <v>321</v>
      </c>
      <c r="AB50" s="48">
        <v>13140</v>
      </c>
      <c r="AC50" s="48">
        <v>0</v>
      </c>
      <c r="AD50" s="48">
        <v>24</v>
      </c>
      <c r="AE50" s="48">
        <v>9196</v>
      </c>
      <c r="AF50" s="48">
        <v>7908</v>
      </c>
      <c r="AG50" s="48">
        <v>350</v>
      </c>
      <c r="AH50" s="48">
        <v>7046</v>
      </c>
      <c r="AI50" s="48">
        <v>4040</v>
      </c>
      <c r="AJ50" s="48">
        <v>0</v>
      </c>
      <c r="AK50" s="48">
        <v>61387</v>
      </c>
      <c r="AL50" s="48">
        <v>8613</v>
      </c>
      <c r="AM50" s="48">
        <v>9392</v>
      </c>
      <c r="AN50" s="48">
        <v>21475</v>
      </c>
      <c r="AO50" s="48">
        <v>122661</v>
      </c>
      <c r="AP50" s="48">
        <v>8361</v>
      </c>
      <c r="AQ50" s="48">
        <v>1531</v>
      </c>
      <c r="AR50" s="48">
        <v>15929</v>
      </c>
      <c r="AS50" s="48">
        <v>220686</v>
      </c>
      <c r="AT50" s="48">
        <v>124</v>
      </c>
      <c r="AU50" s="48">
        <v>5516</v>
      </c>
      <c r="AV50" s="48">
        <v>25840</v>
      </c>
      <c r="AW50" s="48">
        <v>7405</v>
      </c>
      <c r="AX50" s="48">
        <v>24777</v>
      </c>
      <c r="AY50" s="48">
        <v>6463</v>
      </c>
      <c r="AZ50" s="48">
        <v>17910</v>
      </c>
      <c r="BA50" s="48">
        <v>965</v>
      </c>
      <c r="BB50" s="48">
        <v>14892</v>
      </c>
      <c r="BC50" s="48">
        <v>975</v>
      </c>
      <c r="BD50" s="48">
        <v>1015</v>
      </c>
      <c r="BE50" s="48">
        <v>20671</v>
      </c>
      <c r="BF50" s="48">
        <v>8000</v>
      </c>
      <c r="BG50" s="48">
        <v>155</v>
      </c>
      <c r="BH50" s="48">
        <v>749</v>
      </c>
      <c r="BI50" s="48">
        <v>7195</v>
      </c>
      <c r="BJ50" s="48">
        <v>0</v>
      </c>
      <c r="BK50" s="48">
        <v>5123</v>
      </c>
      <c r="BL50" s="48">
        <v>0</v>
      </c>
      <c r="BM50" s="48">
        <v>7</v>
      </c>
      <c r="BN50" s="48">
        <v>1762</v>
      </c>
      <c r="BO50" s="48">
        <v>138</v>
      </c>
      <c r="BP50" s="48">
        <v>0</v>
      </c>
      <c r="BQ50" s="48">
        <v>0</v>
      </c>
      <c r="BR50" s="48">
        <v>0</v>
      </c>
      <c r="BS50" s="48">
        <v>0</v>
      </c>
      <c r="BT50" s="48">
        <v>13168</v>
      </c>
      <c r="BU50" s="48">
        <v>67</v>
      </c>
      <c r="BV50" s="48">
        <v>3682</v>
      </c>
      <c r="BW50" s="48">
        <v>0</v>
      </c>
      <c r="BX50" s="48">
        <v>570</v>
      </c>
      <c r="BY50" s="48">
        <v>163</v>
      </c>
      <c r="BZ50" s="48">
        <v>169</v>
      </c>
      <c r="CA50" s="55">
        <v>0</v>
      </c>
      <c r="CB50" s="49">
        <v>702648</v>
      </c>
      <c r="CC50" s="61">
        <v>583117</v>
      </c>
      <c r="CD50" s="48">
        <v>0</v>
      </c>
      <c r="CE50" s="48">
        <v>0</v>
      </c>
      <c r="CF50" s="48">
        <v>0</v>
      </c>
      <c r="CG50" s="48">
        <v>110237</v>
      </c>
      <c r="CH50" s="55">
        <v>0</v>
      </c>
      <c r="CI50" s="49">
        <v>1396002</v>
      </c>
    </row>
    <row r="51" spans="1:87" ht="19.5" x14ac:dyDescent="0.25">
      <c r="A51" s="30" t="s">
        <v>792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23175</v>
      </c>
      <c r="N51" s="48">
        <v>0</v>
      </c>
      <c r="O51" s="48">
        <v>1402</v>
      </c>
      <c r="P51" s="48">
        <v>0</v>
      </c>
      <c r="Q51" s="48">
        <v>0</v>
      </c>
      <c r="R51" s="48">
        <v>0</v>
      </c>
      <c r="S51" s="48">
        <v>0</v>
      </c>
      <c r="T51" s="48">
        <v>2045</v>
      </c>
      <c r="U51" s="48">
        <v>0</v>
      </c>
      <c r="V51" s="48">
        <v>946</v>
      </c>
      <c r="W51" s="48">
        <v>0</v>
      </c>
      <c r="X51" s="48">
        <v>10826</v>
      </c>
      <c r="Y51" s="48">
        <v>0</v>
      </c>
      <c r="Z51" s="48">
        <v>13</v>
      </c>
      <c r="AA51" s="48">
        <v>44</v>
      </c>
      <c r="AB51" s="48">
        <v>277</v>
      </c>
      <c r="AC51" s="48">
        <v>2268</v>
      </c>
      <c r="AD51" s="48">
        <v>0</v>
      </c>
      <c r="AE51" s="48">
        <v>34450</v>
      </c>
      <c r="AF51" s="48">
        <v>16218</v>
      </c>
      <c r="AG51" s="48">
        <v>0</v>
      </c>
      <c r="AH51" s="48">
        <v>40</v>
      </c>
      <c r="AI51" s="48">
        <v>131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28</v>
      </c>
      <c r="AP51" s="48">
        <v>0</v>
      </c>
      <c r="AQ51" s="48">
        <v>0</v>
      </c>
      <c r="AR51" s="48">
        <v>8859</v>
      </c>
      <c r="AS51" s="48">
        <v>5181</v>
      </c>
      <c r="AT51" s="48">
        <v>49216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202</v>
      </c>
      <c r="BI51" s="48">
        <v>0</v>
      </c>
      <c r="BJ51" s="48">
        <v>0</v>
      </c>
      <c r="BK51" s="48">
        <v>10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46637</v>
      </c>
      <c r="BU51" s="48">
        <v>2</v>
      </c>
      <c r="BV51" s="48">
        <v>0</v>
      </c>
      <c r="BW51" s="48">
        <v>0</v>
      </c>
      <c r="BX51" s="48">
        <v>171288</v>
      </c>
      <c r="BY51" s="48">
        <v>403429</v>
      </c>
      <c r="BZ51" s="48">
        <v>0</v>
      </c>
      <c r="CA51" s="55">
        <v>0</v>
      </c>
      <c r="CB51" s="49">
        <v>776687</v>
      </c>
      <c r="CC51" s="61">
        <v>711880</v>
      </c>
      <c r="CD51" s="48">
        <v>0</v>
      </c>
      <c r="CE51" s="48">
        <v>0</v>
      </c>
      <c r="CF51" s="48">
        <v>0</v>
      </c>
      <c r="CG51" s="48">
        <v>181536</v>
      </c>
      <c r="CH51" s="55">
        <v>0</v>
      </c>
      <c r="CI51" s="49">
        <v>1670103</v>
      </c>
    </row>
    <row r="52" spans="1:87" ht="19.5" x14ac:dyDescent="0.25">
      <c r="A52" s="30" t="s">
        <v>793</v>
      </c>
      <c r="B52" s="42" t="s">
        <v>43</v>
      </c>
      <c r="C52" s="43" t="s">
        <v>154</v>
      </c>
      <c r="D52" s="51">
        <v>0</v>
      </c>
      <c r="E52" s="48">
        <v>0</v>
      </c>
      <c r="F52" s="48">
        <v>0</v>
      </c>
      <c r="G52" s="48">
        <v>0</v>
      </c>
      <c r="H52" s="48">
        <v>46</v>
      </c>
      <c r="I52" s="48">
        <v>369</v>
      </c>
      <c r="J52" s="48">
        <v>0</v>
      </c>
      <c r="K52" s="48">
        <v>0</v>
      </c>
      <c r="L52" s="48">
        <v>116</v>
      </c>
      <c r="M52" s="48">
        <v>0</v>
      </c>
      <c r="N52" s="48">
        <v>0</v>
      </c>
      <c r="O52" s="48">
        <v>39</v>
      </c>
      <c r="P52" s="48">
        <v>2129</v>
      </c>
      <c r="Q52" s="48">
        <v>1</v>
      </c>
      <c r="R52" s="48">
        <v>0</v>
      </c>
      <c r="S52" s="48">
        <v>0</v>
      </c>
      <c r="T52" s="48">
        <v>0</v>
      </c>
      <c r="U52" s="48">
        <v>492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53</v>
      </c>
      <c r="AI52" s="48">
        <v>0</v>
      </c>
      <c r="AJ52" s="48">
        <v>0</v>
      </c>
      <c r="AK52" s="48">
        <v>2693</v>
      </c>
      <c r="AL52" s="48">
        <v>0</v>
      </c>
      <c r="AM52" s="48">
        <v>420</v>
      </c>
      <c r="AN52" s="48">
        <v>187</v>
      </c>
      <c r="AO52" s="48">
        <v>1199</v>
      </c>
      <c r="AP52" s="48">
        <v>207</v>
      </c>
      <c r="AQ52" s="48">
        <v>2742</v>
      </c>
      <c r="AR52" s="48">
        <v>149</v>
      </c>
      <c r="AS52" s="48">
        <v>146</v>
      </c>
      <c r="AT52" s="48">
        <v>6</v>
      </c>
      <c r="AU52" s="48">
        <v>2777</v>
      </c>
      <c r="AV52" s="48">
        <v>1954</v>
      </c>
      <c r="AW52" s="48">
        <v>2051</v>
      </c>
      <c r="AX52" s="48">
        <v>0</v>
      </c>
      <c r="AY52" s="48">
        <v>0</v>
      </c>
      <c r="AZ52" s="48">
        <v>0</v>
      </c>
      <c r="BA52" s="48">
        <v>1635</v>
      </c>
      <c r="BB52" s="48">
        <v>299</v>
      </c>
      <c r="BC52" s="48">
        <v>705</v>
      </c>
      <c r="BD52" s="48">
        <v>758</v>
      </c>
      <c r="BE52" s="48">
        <v>1024</v>
      </c>
      <c r="BF52" s="48">
        <v>607</v>
      </c>
      <c r="BG52" s="48">
        <v>47</v>
      </c>
      <c r="BH52" s="48">
        <v>5</v>
      </c>
      <c r="BI52" s="48">
        <v>548</v>
      </c>
      <c r="BJ52" s="48">
        <v>0</v>
      </c>
      <c r="BK52" s="48">
        <v>170558</v>
      </c>
      <c r="BL52" s="48">
        <v>31</v>
      </c>
      <c r="BM52" s="48">
        <v>0</v>
      </c>
      <c r="BN52" s="48">
        <v>0</v>
      </c>
      <c r="BO52" s="48">
        <v>52</v>
      </c>
      <c r="BP52" s="48">
        <v>0</v>
      </c>
      <c r="BQ52" s="48">
        <v>0</v>
      </c>
      <c r="BR52" s="48">
        <v>0</v>
      </c>
      <c r="BS52" s="48">
        <v>0</v>
      </c>
      <c r="BT52" s="48">
        <v>2983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537</v>
      </c>
      <c r="CA52" s="55">
        <v>0</v>
      </c>
      <c r="CB52" s="49">
        <v>197565</v>
      </c>
      <c r="CC52" s="61">
        <v>358503</v>
      </c>
      <c r="CD52" s="48">
        <v>0</v>
      </c>
      <c r="CE52" s="48">
        <v>0</v>
      </c>
      <c r="CF52" s="48">
        <v>0</v>
      </c>
      <c r="CG52" s="48">
        <v>2945</v>
      </c>
      <c r="CH52" s="55">
        <v>0</v>
      </c>
      <c r="CI52" s="49">
        <v>559013</v>
      </c>
    </row>
    <row r="53" spans="1:87" ht="19.5" x14ac:dyDescent="0.25">
      <c r="A53" s="30" t="s">
        <v>794</v>
      </c>
      <c r="B53" s="42" t="s">
        <v>44</v>
      </c>
      <c r="C53" s="43" t="s">
        <v>155</v>
      </c>
      <c r="D53" s="51">
        <v>84</v>
      </c>
      <c r="E53" s="48">
        <v>0</v>
      </c>
      <c r="F53" s="48">
        <v>637</v>
      </c>
      <c r="G53" s="48">
        <v>0</v>
      </c>
      <c r="H53" s="48">
        <v>2995</v>
      </c>
      <c r="I53" s="48">
        <v>17098</v>
      </c>
      <c r="J53" s="48">
        <v>0</v>
      </c>
      <c r="K53" s="48">
        <v>9</v>
      </c>
      <c r="L53" s="48">
        <v>521</v>
      </c>
      <c r="M53" s="48">
        <v>314</v>
      </c>
      <c r="N53" s="48">
        <v>0</v>
      </c>
      <c r="O53" s="48">
        <v>1467</v>
      </c>
      <c r="P53" s="48">
        <v>417</v>
      </c>
      <c r="Q53" s="48">
        <v>0</v>
      </c>
      <c r="R53" s="48">
        <v>12</v>
      </c>
      <c r="S53" s="48">
        <v>52</v>
      </c>
      <c r="T53" s="48">
        <v>12423</v>
      </c>
      <c r="U53" s="48">
        <v>733</v>
      </c>
      <c r="V53" s="48">
        <v>154</v>
      </c>
      <c r="W53" s="48">
        <v>272</v>
      </c>
      <c r="X53" s="48">
        <v>1356</v>
      </c>
      <c r="Y53" s="48">
        <v>25</v>
      </c>
      <c r="Z53" s="48">
        <v>38</v>
      </c>
      <c r="AA53" s="48">
        <v>2</v>
      </c>
      <c r="AB53" s="48">
        <v>1331</v>
      </c>
      <c r="AC53" s="48">
        <v>34</v>
      </c>
      <c r="AD53" s="48">
        <v>26</v>
      </c>
      <c r="AE53" s="48">
        <v>20</v>
      </c>
      <c r="AF53" s="48">
        <v>2446</v>
      </c>
      <c r="AG53" s="48">
        <v>179</v>
      </c>
      <c r="AH53" s="48">
        <v>3698</v>
      </c>
      <c r="AI53" s="48">
        <v>4002</v>
      </c>
      <c r="AJ53" s="48">
        <v>0</v>
      </c>
      <c r="AK53" s="48">
        <v>1624</v>
      </c>
      <c r="AL53" s="48">
        <v>5608</v>
      </c>
      <c r="AM53" s="48">
        <v>531</v>
      </c>
      <c r="AN53" s="48">
        <v>7720</v>
      </c>
      <c r="AO53" s="48">
        <v>65527</v>
      </c>
      <c r="AP53" s="48">
        <v>19719</v>
      </c>
      <c r="AQ53" s="48">
        <v>561</v>
      </c>
      <c r="AR53" s="48">
        <v>14</v>
      </c>
      <c r="AS53" s="48">
        <v>0</v>
      </c>
      <c r="AT53" s="48">
        <v>1518</v>
      </c>
      <c r="AU53" s="48">
        <v>701</v>
      </c>
      <c r="AV53" s="48">
        <v>35043</v>
      </c>
      <c r="AW53" s="48">
        <v>4382</v>
      </c>
      <c r="AX53" s="48">
        <v>1705</v>
      </c>
      <c r="AY53" s="48">
        <v>3785</v>
      </c>
      <c r="AZ53" s="48">
        <v>814</v>
      </c>
      <c r="BA53" s="48">
        <v>3347</v>
      </c>
      <c r="BB53" s="48">
        <v>2614</v>
      </c>
      <c r="BC53" s="48">
        <v>2636</v>
      </c>
      <c r="BD53" s="48">
        <v>379</v>
      </c>
      <c r="BE53" s="48">
        <v>4131</v>
      </c>
      <c r="BF53" s="48">
        <v>5535</v>
      </c>
      <c r="BG53" s="48">
        <v>21</v>
      </c>
      <c r="BH53" s="48">
        <v>2863</v>
      </c>
      <c r="BI53" s="48">
        <v>15327</v>
      </c>
      <c r="BJ53" s="48">
        <v>403353</v>
      </c>
      <c r="BK53" s="48">
        <v>1409</v>
      </c>
      <c r="BL53" s="48">
        <v>52</v>
      </c>
      <c r="BM53" s="48">
        <v>16</v>
      </c>
      <c r="BN53" s="48">
        <v>1722</v>
      </c>
      <c r="BO53" s="48">
        <v>2075</v>
      </c>
      <c r="BP53" s="48">
        <v>0</v>
      </c>
      <c r="BQ53" s="48">
        <v>0</v>
      </c>
      <c r="BR53" s="48">
        <v>206</v>
      </c>
      <c r="BS53" s="48">
        <v>0</v>
      </c>
      <c r="BT53" s="48">
        <v>20733</v>
      </c>
      <c r="BU53" s="48">
        <v>0</v>
      </c>
      <c r="BV53" s="48">
        <v>31</v>
      </c>
      <c r="BW53" s="48">
        <v>0</v>
      </c>
      <c r="BX53" s="48">
        <v>81</v>
      </c>
      <c r="BY53" s="48">
        <v>0</v>
      </c>
      <c r="BZ53" s="48">
        <v>3526</v>
      </c>
      <c r="CA53" s="55">
        <v>0</v>
      </c>
      <c r="CB53" s="49">
        <v>669654</v>
      </c>
      <c r="CC53" s="61">
        <v>20167</v>
      </c>
      <c r="CD53" s="48">
        <v>0</v>
      </c>
      <c r="CE53" s="48">
        <v>0</v>
      </c>
      <c r="CF53" s="48">
        <v>0</v>
      </c>
      <c r="CG53" s="48">
        <v>23039</v>
      </c>
      <c r="CH53" s="55">
        <v>0</v>
      </c>
      <c r="CI53" s="49">
        <v>712860</v>
      </c>
    </row>
    <row r="54" spans="1:87" ht="19.5" x14ac:dyDescent="0.25">
      <c r="A54" s="30" t="s">
        <v>795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7</v>
      </c>
      <c r="V54" s="48">
        <v>0</v>
      </c>
      <c r="W54" s="48">
        <v>2</v>
      </c>
      <c r="X54" s="48">
        <v>388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9</v>
      </c>
      <c r="AE54" s="48">
        <v>0</v>
      </c>
      <c r="AF54" s="48">
        <v>1267</v>
      </c>
      <c r="AG54" s="48">
        <v>36</v>
      </c>
      <c r="AH54" s="48">
        <v>18141</v>
      </c>
      <c r="AI54" s="48">
        <v>31504</v>
      </c>
      <c r="AJ54" s="48">
        <v>0</v>
      </c>
      <c r="AK54" s="48">
        <v>0</v>
      </c>
      <c r="AL54" s="48">
        <v>0</v>
      </c>
      <c r="AM54" s="48">
        <v>0</v>
      </c>
      <c r="AN54" s="48">
        <v>11</v>
      </c>
      <c r="AO54" s="48">
        <v>0</v>
      </c>
      <c r="AP54" s="48">
        <v>220</v>
      </c>
      <c r="AQ54" s="48">
        <v>0</v>
      </c>
      <c r="AR54" s="48">
        <v>1790</v>
      </c>
      <c r="AS54" s="48">
        <v>0</v>
      </c>
      <c r="AT54" s="48">
        <v>2517</v>
      </c>
      <c r="AU54" s="48">
        <v>0</v>
      </c>
      <c r="AV54" s="48">
        <v>2908</v>
      </c>
      <c r="AW54" s="48">
        <v>95842</v>
      </c>
      <c r="AX54" s="48">
        <v>23699</v>
      </c>
      <c r="AY54" s="48">
        <v>7783</v>
      </c>
      <c r="AZ54" s="48">
        <v>0</v>
      </c>
      <c r="BA54" s="48">
        <v>1078</v>
      </c>
      <c r="BB54" s="48">
        <v>2669</v>
      </c>
      <c r="BC54" s="48">
        <v>952</v>
      </c>
      <c r="BD54" s="48">
        <v>5111</v>
      </c>
      <c r="BE54" s="48">
        <v>1557</v>
      </c>
      <c r="BF54" s="48">
        <v>1904</v>
      </c>
      <c r="BG54" s="48">
        <v>0</v>
      </c>
      <c r="BH54" s="48">
        <v>425</v>
      </c>
      <c r="BI54" s="48">
        <v>166135</v>
      </c>
      <c r="BJ54" s="48">
        <v>0</v>
      </c>
      <c r="BK54" s="48">
        <v>211</v>
      </c>
      <c r="BL54" s="48">
        <v>0</v>
      </c>
      <c r="BM54" s="48">
        <v>125</v>
      </c>
      <c r="BN54" s="48">
        <v>577</v>
      </c>
      <c r="BO54" s="48">
        <v>17</v>
      </c>
      <c r="BP54" s="48">
        <v>0</v>
      </c>
      <c r="BQ54" s="48">
        <v>0</v>
      </c>
      <c r="BR54" s="48">
        <v>0</v>
      </c>
      <c r="BS54" s="48">
        <v>0</v>
      </c>
      <c r="BT54" s="48">
        <v>3637</v>
      </c>
      <c r="BU54" s="48">
        <v>0</v>
      </c>
      <c r="BV54" s="48">
        <v>49</v>
      </c>
      <c r="BW54" s="48">
        <v>0</v>
      </c>
      <c r="BX54" s="48">
        <v>58</v>
      </c>
      <c r="BY54" s="48">
        <v>0</v>
      </c>
      <c r="BZ54" s="48">
        <v>1284</v>
      </c>
      <c r="CA54" s="55">
        <v>0</v>
      </c>
      <c r="CB54" s="49">
        <v>371913</v>
      </c>
      <c r="CC54" s="61">
        <v>66069</v>
      </c>
      <c r="CD54" s="48">
        <v>0</v>
      </c>
      <c r="CE54" s="48">
        <v>0</v>
      </c>
      <c r="CF54" s="48">
        <v>0</v>
      </c>
      <c r="CG54" s="48">
        <v>-4578</v>
      </c>
      <c r="CH54" s="55">
        <v>0</v>
      </c>
      <c r="CI54" s="49">
        <v>433404</v>
      </c>
    </row>
    <row r="55" spans="1:87" ht="19.5" x14ac:dyDescent="0.25">
      <c r="A55" s="30" t="s">
        <v>796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13</v>
      </c>
      <c r="Q55" s="48">
        <v>13</v>
      </c>
      <c r="R55" s="48">
        <v>315</v>
      </c>
      <c r="S55" s="48">
        <v>25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95</v>
      </c>
      <c r="AO55" s="48">
        <v>0</v>
      </c>
      <c r="AP55" s="48">
        <v>0</v>
      </c>
      <c r="AQ55" s="48">
        <v>16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7703</v>
      </c>
      <c r="AX55" s="48">
        <v>26131</v>
      </c>
      <c r="AY55" s="48">
        <v>8050</v>
      </c>
      <c r="AZ55" s="48">
        <v>0</v>
      </c>
      <c r="BA55" s="48">
        <v>0</v>
      </c>
      <c r="BB55" s="48">
        <v>0</v>
      </c>
      <c r="BC55" s="48">
        <v>305</v>
      </c>
      <c r="BD55" s="48">
        <v>2977</v>
      </c>
      <c r="BE55" s="48">
        <v>120</v>
      </c>
      <c r="BF55" s="48">
        <v>3664</v>
      </c>
      <c r="BG55" s="48">
        <v>0</v>
      </c>
      <c r="BH55" s="48">
        <v>448</v>
      </c>
      <c r="BI55" s="48">
        <v>114459</v>
      </c>
      <c r="BJ55" s="48">
        <v>0</v>
      </c>
      <c r="BK55" s="48">
        <v>13717</v>
      </c>
      <c r="BL55" s="48">
        <v>0</v>
      </c>
      <c r="BM55" s="48">
        <v>0</v>
      </c>
      <c r="BN55" s="48">
        <v>314</v>
      </c>
      <c r="BO55" s="48">
        <v>0</v>
      </c>
      <c r="BP55" s="48">
        <v>0</v>
      </c>
      <c r="BQ55" s="48">
        <v>0</v>
      </c>
      <c r="BR55" s="48">
        <v>0</v>
      </c>
      <c r="BS55" s="48">
        <v>8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49">
        <v>178373</v>
      </c>
      <c r="CC55" s="61">
        <v>0</v>
      </c>
      <c r="CD55" s="48">
        <v>0</v>
      </c>
      <c r="CE55" s="48">
        <v>0</v>
      </c>
      <c r="CF55" s="48">
        <v>0</v>
      </c>
      <c r="CG55" s="48">
        <v>-7088</v>
      </c>
      <c r="CH55" s="55">
        <v>0</v>
      </c>
      <c r="CI55" s="49">
        <v>171285</v>
      </c>
    </row>
    <row r="56" spans="1:87" ht="19.5" x14ac:dyDescent="0.25">
      <c r="A56" s="30" t="s">
        <v>797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64</v>
      </c>
      <c r="M56" s="48">
        <v>51</v>
      </c>
      <c r="N56" s="48">
        <v>0</v>
      </c>
      <c r="O56" s="48">
        <v>702</v>
      </c>
      <c r="P56" s="48">
        <v>83</v>
      </c>
      <c r="Q56" s="48">
        <v>67</v>
      </c>
      <c r="R56" s="48">
        <v>6684</v>
      </c>
      <c r="S56" s="48">
        <v>525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544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1186</v>
      </c>
      <c r="AL56" s="48">
        <v>0</v>
      </c>
      <c r="AM56" s="48">
        <v>0</v>
      </c>
      <c r="AN56" s="48">
        <v>3836</v>
      </c>
      <c r="AO56" s="48">
        <v>6882</v>
      </c>
      <c r="AP56" s="48">
        <v>103</v>
      </c>
      <c r="AQ56" s="48">
        <v>73</v>
      </c>
      <c r="AR56" s="48">
        <v>1327</v>
      </c>
      <c r="AS56" s="48">
        <v>0</v>
      </c>
      <c r="AT56" s="48">
        <v>0</v>
      </c>
      <c r="AU56" s="48">
        <v>22167</v>
      </c>
      <c r="AV56" s="48">
        <v>7023</v>
      </c>
      <c r="AW56" s="48">
        <v>0</v>
      </c>
      <c r="AX56" s="48">
        <v>1982</v>
      </c>
      <c r="AY56" s="48">
        <v>429762</v>
      </c>
      <c r="AZ56" s="48">
        <v>305332</v>
      </c>
      <c r="BA56" s="48">
        <v>12530</v>
      </c>
      <c r="BB56" s="48">
        <v>229867</v>
      </c>
      <c r="BC56" s="48">
        <v>29774</v>
      </c>
      <c r="BD56" s="48">
        <v>3762</v>
      </c>
      <c r="BE56" s="48">
        <v>3682</v>
      </c>
      <c r="BF56" s="48">
        <v>11039</v>
      </c>
      <c r="BG56" s="48">
        <v>1538</v>
      </c>
      <c r="BH56" s="48">
        <v>0</v>
      </c>
      <c r="BI56" s="48">
        <v>615980</v>
      </c>
      <c r="BJ56" s="48">
        <v>0</v>
      </c>
      <c r="BK56" s="48">
        <v>3205</v>
      </c>
      <c r="BL56" s="48">
        <v>0</v>
      </c>
      <c r="BM56" s="48">
        <v>0</v>
      </c>
      <c r="BN56" s="48">
        <v>0</v>
      </c>
      <c r="BO56" s="48">
        <v>365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49">
        <v>1700135</v>
      </c>
      <c r="CC56" s="61">
        <v>0</v>
      </c>
      <c r="CD56" s="48">
        <v>0</v>
      </c>
      <c r="CE56" s="48">
        <v>0</v>
      </c>
      <c r="CF56" s="48">
        <v>0</v>
      </c>
      <c r="CG56" s="48">
        <v>24521</v>
      </c>
      <c r="CH56" s="55">
        <v>0</v>
      </c>
      <c r="CI56" s="49">
        <v>1724656</v>
      </c>
    </row>
    <row r="57" spans="1:87" ht="19.5" x14ac:dyDescent="0.25">
      <c r="A57" s="30" t="s">
        <v>798</v>
      </c>
      <c r="B57" s="42" t="s">
        <v>48</v>
      </c>
      <c r="C57" s="43" t="s">
        <v>159</v>
      </c>
      <c r="D57" s="51">
        <v>168</v>
      </c>
      <c r="E57" s="48">
        <v>22</v>
      </c>
      <c r="F57" s="48">
        <v>57</v>
      </c>
      <c r="G57" s="48">
        <v>8</v>
      </c>
      <c r="H57" s="48">
        <v>617</v>
      </c>
      <c r="I57" s="48">
        <v>1042</v>
      </c>
      <c r="J57" s="48">
        <v>17</v>
      </c>
      <c r="K57" s="48">
        <v>124</v>
      </c>
      <c r="L57" s="48">
        <v>533</v>
      </c>
      <c r="M57" s="48">
        <v>0</v>
      </c>
      <c r="N57" s="48">
        <v>0</v>
      </c>
      <c r="O57" s="48">
        <v>2778</v>
      </c>
      <c r="P57" s="48">
        <v>0</v>
      </c>
      <c r="Q57" s="48">
        <v>241</v>
      </c>
      <c r="R57" s="48">
        <v>61812</v>
      </c>
      <c r="S57" s="48">
        <v>788</v>
      </c>
      <c r="T57" s="48">
        <v>91</v>
      </c>
      <c r="U57" s="48">
        <v>71362</v>
      </c>
      <c r="V57" s="48">
        <v>184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38</v>
      </c>
      <c r="AF57" s="48">
        <v>29781</v>
      </c>
      <c r="AG57" s="48">
        <v>1379</v>
      </c>
      <c r="AH57" s="48">
        <v>5254</v>
      </c>
      <c r="AI57" s="48">
        <v>15694</v>
      </c>
      <c r="AJ57" s="48">
        <v>0</v>
      </c>
      <c r="AK57" s="48">
        <v>0</v>
      </c>
      <c r="AL57" s="48">
        <v>1653</v>
      </c>
      <c r="AM57" s="48">
        <v>441</v>
      </c>
      <c r="AN57" s="48">
        <v>4043</v>
      </c>
      <c r="AO57" s="48">
        <v>23</v>
      </c>
      <c r="AP57" s="48">
        <v>264</v>
      </c>
      <c r="AQ57" s="48">
        <v>0</v>
      </c>
      <c r="AR57" s="48">
        <v>0</v>
      </c>
      <c r="AS57" s="48">
        <v>0</v>
      </c>
      <c r="AT57" s="48">
        <v>0</v>
      </c>
      <c r="AU57" s="48">
        <v>1410</v>
      </c>
      <c r="AV57" s="48">
        <v>44</v>
      </c>
      <c r="AW57" s="48">
        <v>0</v>
      </c>
      <c r="AX57" s="48">
        <v>3361</v>
      </c>
      <c r="AY57" s="48">
        <v>29815</v>
      </c>
      <c r="AZ57" s="48">
        <v>20939</v>
      </c>
      <c r="BA57" s="48">
        <v>1658</v>
      </c>
      <c r="BB57" s="48">
        <v>11167</v>
      </c>
      <c r="BC57" s="48">
        <v>3203</v>
      </c>
      <c r="BD57" s="48">
        <v>6346</v>
      </c>
      <c r="BE57" s="48">
        <v>8586</v>
      </c>
      <c r="BF57" s="48">
        <v>3296</v>
      </c>
      <c r="BG57" s="48">
        <v>15969</v>
      </c>
      <c r="BH57" s="48">
        <v>81</v>
      </c>
      <c r="BI57" s="48">
        <v>141368</v>
      </c>
      <c r="BJ57" s="48">
        <v>0</v>
      </c>
      <c r="BK57" s="48">
        <v>9565</v>
      </c>
      <c r="BL57" s="48">
        <v>26</v>
      </c>
      <c r="BM57" s="48">
        <v>1067</v>
      </c>
      <c r="BN57" s="48">
        <v>21740</v>
      </c>
      <c r="BO57" s="48">
        <v>2075</v>
      </c>
      <c r="BP57" s="48">
        <v>0</v>
      </c>
      <c r="BQ57" s="48">
        <v>0</v>
      </c>
      <c r="BR57" s="48">
        <v>0</v>
      </c>
      <c r="BS57" s="48">
        <v>0</v>
      </c>
      <c r="BT57" s="48">
        <v>21783</v>
      </c>
      <c r="BU57" s="48">
        <v>0</v>
      </c>
      <c r="BV57" s="48">
        <v>255</v>
      </c>
      <c r="BW57" s="48">
        <v>0</v>
      </c>
      <c r="BX57" s="48">
        <v>411</v>
      </c>
      <c r="BY57" s="48">
        <v>0</v>
      </c>
      <c r="BZ57" s="48">
        <v>1085</v>
      </c>
      <c r="CA57" s="55">
        <v>0</v>
      </c>
      <c r="CB57" s="49">
        <v>503664</v>
      </c>
      <c r="CC57" s="61">
        <v>79909</v>
      </c>
      <c r="CD57" s="48">
        <v>0</v>
      </c>
      <c r="CE57" s="48">
        <v>0</v>
      </c>
      <c r="CF57" s="48">
        <v>294113</v>
      </c>
      <c r="CG57" s="48">
        <v>19694</v>
      </c>
      <c r="CH57" s="55">
        <v>0</v>
      </c>
      <c r="CI57" s="49">
        <v>897380</v>
      </c>
    </row>
    <row r="58" spans="1:87" ht="19.5" x14ac:dyDescent="0.25">
      <c r="A58" s="30" t="s">
        <v>799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470</v>
      </c>
      <c r="P58" s="48">
        <v>0</v>
      </c>
      <c r="Q58" s="48">
        <v>0</v>
      </c>
      <c r="R58" s="48">
        <v>0</v>
      </c>
      <c r="S58" s="48">
        <v>73</v>
      </c>
      <c r="T58" s="48">
        <v>0</v>
      </c>
      <c r="U58" s="48">
        <v>704</v>
      </c>
      <c r="V58" s="48">
        <v>177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586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405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87310</v>
      </c>
      <c r="BB58" s="48">
        <v>1558</v>
      </c>
      <c r="BC58" s="48">
        <v>446</v>
      </c>
      <c r="BD58" s="48">
        <v>13191</v>
      </c>
      <c r="BE58" s="48">
        <v>0</v>
      </c>
      <c r="BF58" s="48">
        <v>0</v>
      </c>
      <c r="BG58" s="48">
        <v>2429</v>
      </c>
      <c r="BH58" s="48">
        <v>1</v>
      </c>
      <c r="BI58" s="48">
        <v>1911</v>
      </c>
      <c r="BJ58" s="48">
        <v>4368</v>
      </c>
      <c r="BK58" s="48">
        <v>77779</v>
      </c>
      <c r="BL58" s="48">
        <v>6</v>
      </c>
      <c r="BM58" s="48">
        <v>125</v>
      </c>
      <c r="BN58" s="48">
        <v>71</v>
      </c>
      <c r="BO58" s="48">
        <v>86272</v>
      </c>
      <c r="BP58" s="48">
        <v>31</v>
      </c>
      <c r="BQ58" s="48">
        <v>0</v>
      </c>
      <c r="BR58" s="48">
        <v>15</v>
      </c>
      <c r="BS58" s="48">
        <v>0</v>
      </c>
      <c r="BT58" s="48">
        <v>11043</v>
      </c>
      <c r="BU58" s="48">
        <v>0</v>
      </c>
      <c r="BV58" s="48">
        <v>49</v>
      </c>
      <c r="BW58" s="48">
        <v>12</v>
      </c>
      <c r="BX58" s="48">
        <v>225</v>
      </c>
      <c r="BY58" s="48">
        <v>0</v>
      </c>
      <c r="BZ58" s="48">
        <v>0</v>
      </c>
      <c r="CA58" s="55">
        <v>0</v>
      </c>
      <c r="CB58" s="49">
        <v>289257</v>
      </c>
      <c r="CC58" s="61">
        <v>788858</v>
      </c>
      <c r="CD58" s="48">
        <v>0</v>
      </c>
      <c r="CE58" s="48">
        <v>0</v>
      </c>
      <c r="CF58" s="48">
        <v>1588809</v>
      </c>
      <c r="CG58" s="48">
        <v>27255</v>
      </c>
      <c r="CH58" s="55">
        <v>0</v>
      </c>
      <c r="CI58" s="49">
        <v>2694179</v>
      </c>
    </row>
    <row r="59" spans="1:87" ht="19.5" x14ac:dyDescent="0.25">
      <c r="A59" s="30" t="s">
        <v>800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363</v>
      </c>
      <c r="P59" s="48">
        <v>0</v>
      </c>
      <c r="Q59" s="48">
        <v>0</v>
      </c>
      <c r="R59" s="48">
        <v>11</v>
      </c>
      <c r="S59" s="48">
        <v>5</v>
      </c>
      <c r="T59" s="48">
        <v>0</v>
      </c>
      <c r="U59" s="48">
        <v>434</v>
      </c>
      <c r="V59" s="48">
        <v>89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7</v>
      </c>
      <c r="AD59" s="48">
        <v>0</v>
      </c>
      <c r="AE59" s="48">
        <v>0</v>
      </c>
      <c r="AF59" s="48">
        <v>355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61</v>
      </c>
      <c r="AQ59" s="48">
        <v>0</v>
      </c>
      <c r="AR59" s="48">
        <v>0</v>
      </c>
      <c r="AS59" s="48">
        <v>0</v>
      </c>
      <c r="AT59" s="48">
        <v>0</v>
      </c>
      <c r="AU59" s="48">
        <v>122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9135</v>
      </c>
      <c r="BB59" s="48">
        <v>0</v>
      </c>
      <c r="BC59" s="48">
        <v>0</v>
      </c>
      <c r="BD59" s="48">
        <v>35915</v>
      </c>
      <c r="BE59" s="48">
        <v>0</v>
      </c>
      <c r="BF59" s="48">
        <v>0</v>
      </c>
      <c r="BG59" s="48">
        <v>0</v>
      </c>
      <c r="BH59" s="48">
        <v>0</v>
      </c>
      <c r="BI59" s="48">
        <v>20691</v>
      </c>
      <c r="BJ59" s="48">
        <v>44998</v>
      </c>
      <c r="BK59" s="48">
        <v>20470</v>
      </c>
      <c r="BL59" s="48">
        <v>0</v>
      </c>
      <c r="BM59" s="48">
        <v>0</v>
      </c>
      <c r="BN59" s="48">
        <v>322</v>
      </c>
      <c r="BO59" s="48">
        <v>65150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8896</v>
      </c>
      <c r="BV59" s="48">
        <v>0</v>
      </c>
      <c r="BW59" s="48">
        <v>936</v>
      </c>
      <c r="BX59" s="48">
        <v>429</v>
      </c>
      <c r="BY59" s="48">
        <v>25000</v>
      </c>
      <c r="BZ59" s="48">
        <v>0</v>
      </c>
      <c r="CA59" s="55">
        <v>0</v>
      </c>
      <c r="CB59" s="49">
        <v>233389</v>
      </c>
      <c r="CC59" s="61">
        <v>245319</v>
      </c>
      <c r="CD59" s="48">
        <v>0</v>
      </c>
      <c r="CE59" s="48">
        <v>0</v>
      </c>
      <c r="CF59" s="48">
        <v>1295274</v>
      </c>
      <c r="CG59" s="48">
        <v>18956</v>
      </c>
      <c r="CH59" s="55">
        <v>0</v>
      </c>
      <c r="CI59" s="49">
        <v>1792938</v>
      </c>
    </row>
    <row r="60" spans="1:87" ht="19.5" x14ac:dyDescent="0.25">
      <c r="A60" s="30" t="s">
        <v>801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7142</v>
      </c>
      <c r="P60" s="48">
        <v>0</v>
      </c>
      <c r="Q60" s="48">
        <v>0</v>
      </c>
      <c r="R60" s="48">
        <v>2231</v>
      </c>
      <c r="S60" s="48">
        <v>1385</v>
      </c>
      <c r="T60" s="48">
        <v>0</v>
      </c>
      <c r="U60" s="48">
        <v>6953</v>
      </c>
      <c r="V60" s="48">
        <v>916</v>
      </c>
      <c r="W60" s="48">
        <v>0</v>
      </c>
      <c r="X60" s="48">
        <v>793</v>
      </c>
      <c r="Y60" s="48">
        <v>0</v>
      </c>
      <c r="Z60" s="48">
        <v>0</v>
      </c>
      <c r="AA60" s="48">
        <v>0</v>
      </c>
      <c r="AB60" s="48">
        <v>0</v>
      </c>
      <c r="AC60" s="48">
        <v>157</v>
      </c>
      <c r="AD60" s="48">
        <v>0</v>
      </c>
      <c r="AE60" s="48">
        <v>0</v>
      </c>
      <c r="AF60" s="48">
        <v>1389</v>
      </c>
      <c r="AG60" s="48">
        <v>122</v>
      </c>
      <c r="AH60" s="48">
        <v>1508</v>
      </c>
      <c r="AI60" s="48">
        <v>2115</v>
      </c>
      <c r="AJ60" s="48">
        <v>0</v>
      </c>
      <c r="AK60" s="48">
        <v>0</v>
      </c>
      <c r="AL60" s="48">
        <v>0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1688</v>
      </c>
      <c r="AV60" s="48">
        <v>0</v>
      </c>
      <c r="AW60" s="48">
        <v>2</v>
      </c>
      <c r="AX60" s="48">
        <v>7913</v>
      </c>
      <c r="AY60" s="48">
        <v>0</v>
      </c>
      <c r="AZ60" s="48">
        <v>1685</v>
      </c>
      <c r="BA60" s="48">
        <v>479</v>
      </c>
      <c r="BB60" s="48">
        <v>0</v>
      </c>
      <c r="BC60" s="48">
        <v>11613</v>
      </c>
      <c r="BD60" s="48">
        <v>3384</v>
      </c>
      <c r="BE60" s="48">
        <v>282</v>
      </c>
      <c r="BF60" s="48">
        <v>0</v>
      </c>
      <c r="BG60" s="48">
        <v>8053</v>
      </c>
      <c r="BH60" s="48">
        <v>0</v>
      </c>
      <c r="BI60" s="48">
        <v>11002</v>
      </c>
      <c r="BJ60" s="48">
        <v>1843</v>
      </c>
      <c r="BK60" s="48">
        <v>19197</v>
      </c>
      <c r="BL60" s="48">
        <v>0</v>
      </c>
      <c r="BM60" s="48">
        <v>0</v>
      </c>
      <c r="BN60" s="48">
        <v>345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22257</v>
      </c>
      <c r="BV60" s="48">
        <v>0</v>
      </c>
      <c r="BW60" s="48">
        <v>884</v>
      </c>
      <c r="BX60" s="48">
        <v>0</v>
      </c>
      <c r="BY60" s="48">
        <v>8916</v>
      </c>
      <c r="BZ60" s="48">
        <v>0</v>
      </c>
      <c r="CA60" s="55">
        <v>0</v>
      </c>
      <c r="CB60" s="49">
        <v>124254</v>
      </c>
      <c r="CC60" s="61">
        <v>129998</v>
      </c>
      <c r="CD60" s="48">
        <v>0</v>
      </c>
      <c r="CE60" s="48">
        <v>0</v>
      </c>
      <c r="CF60" s="48">
        <v>3530228</v>
      </c>
      <c r="CG60" s="48">
        <v>39755</v>
      </c>
      <c r="CH60" s="55">
        <v>0</v>
      </c>
      <c r="CI60" s="49">
        <v>3824235</v>
      </c>
    </row>
    <row r="61" spans="1:87" ht="19.5" x14ac:dyDescent="0.25">
      <c r="A61" s="30" t="s">
        <v>802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7</v>
      </c>
      <c r="P61" s="48">
        <v>13996</v>
      </c>
      <c r="Q61" s="48">
        <v>268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0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16436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387285</v>
      </c>
      <c r="BE61" s="48">
        <v>0</v>
      </c>
      <c r="BF61" s="48">
        <v>0</v>
      </c>
      <c r="BG61" s="48">
        <v>35</v>
      </c>
      <c r="BH61" s="48">
        <v>0</v>
      </c>
      <c r="BI61" s="48">
        <v>1</v>
      </c>
      <c r="BJ61" s="48">
        <v>118457</v>
      </c>
      <c r="BK61" s="48">
        <v>208288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  <c r="BW61" s="48">
        <v>0</v>
      </c>
      <c r="BX61" s="48">
        <v>0</v>
      </c>
      <c r="BY61" s="48">
        <v>0</v>
      </c>
      <c r="BZ61" s="48">
        <v>3</v>
      </c>
      <c r="CA61" s="55">
        <v>0</v>
      </c>
      <c r="CB61" s="49">
        <v>744776</v>
      </c>
      <c r="CC61" s="61">
        <v>2731932</v>
      </c>
      <c r="CD61" s="48">
        <v>0</v>
      </c>
      <c r="CE61" s="48">
        <v>0</v>
      </c>
      <c r="CF61" s="48">
        <v>1925786</v>
      </c>
      <c r="CG61" s="48">
        <v>80159</v>
      </c>
      <c r="CH61" s="55">
        <v>0</v>
      </c>
      <c r="CI61" s="49">
        <v>5482653</v>
      </c>
    </row>
    <row r="62" spans="1:87" ht="19.5" x14ac:dyDescent="0.25">
      <c r="A62" s="30" t="s">
        <v>803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0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5674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55">
        <v>0</v>
      </c>
      <c r="CB62" s="49">
        <v>5674</v>
      </c>
      <c r="CC62" s="61">
        <v>86788</v>
      </c>
      <c r="CD62" s="48">
        <v>0</v>
      </c>
      <c r="CE62" s="48">
        <v>0</v>
      </c>
      <c r="CF62" s="48">
        <v>36557</v>
      </c>
      <c r="CG62" s="48">
        <v>2661</v>
      </c>
      <c r="CH62" s="55">
        <v>0</v>
      </c>
      <c r="CI62" s="49">
        <v>131680</v>
      </c>
    </row>
    <row r="63" spans="1:87" ht="19.5" x14ac:dyDescent="0.25">
      <c r="A63" s="30" t="s">
        <v>804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3</v>
      </c>
      <c r="V63" s="48">
        <v>0</v>
      </c>
      <c r="W63" s="48">
        <v>0</v>
      </c>
      <c r="X63" s="48">
        <v>1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1</v>
      </c>
      <c r="AG63" s="48">
        <v>0</v>
      </c>
      <c r="AH63" s="48">
        <v>0</v>
      </c>
      <c r="AI63" s="48">
        <v>0</v>
      </c>
      <c r="AJ63" s="48">
        <v>0</v>
      </c>
      <c r="AK63" s="48">
        <v>1001</v>
      </c>
      <c r="AL63" s="48">
        <v>5024</v>
      </c>
      <c r="AM63" s="48">
        <v>431</v>
      </c>
      <c r="AN63" s="48">
        <v>0</v>
      </c>
      <c r="AO63" s="48">
        <v>3865</v>
      </c>
      <c r="AP63" s="48">
        <v>2198</v>
      </c>
      <c r="AQ63" s="48">
        <v>0</v>
      </c>
      <c r="AR63" s="48">
        <v>0</v>
      </c>
      <c r="AS63" s="48">
        <v>1922</v>
      </c>
      <c r="AT63" s="48">
        <v>0</v>
      </c>
      <c r="AU63" s="48">
        <v>0</v>
      </c>
      <c r="AV63" s="48">
        <v>2372</v>
      </c>
      <c r="AW63" s="48">
        <v>355</v>
      </c>
      <c r="AX63" s="48">
        <v>0</v>
      </c>
      <c r="AY63" s="48">
        <v>0</v>
      </c>
      <c r="AZ63" s="48">
        <v>60</v>
      </c>
      <c r="BA63" s="48">
        <v>805</v>
      </c>
      <c r="BB63" s="48">
        <v>14</v>
      </c>
      <c r="BC63" s="48">
        <v>1053</v>
      </c>
      <c r="BD63" s="48">
        <v>5</v>
      </c>
      <c r="BE63" s="48">
        <v>345</v>
      </c>
      <c r="BF63" s="48">
        <v>6496</v>
      </c>
      <c r="BG63" s="48">
        <v>0</v>
      </c>
      <c r="BH63" s="48">
        <v>0</v>
      </c>
      <c r="BI63" s="48">
        <v>823</v>
      </c>
      <c r="BJ63" s="48">
        <v>8773</v>
      </c>
      <c r="BK63" s="48">
        <v>155</v>
      </c>
      <c r="BL63" s="48">
        <v>1</v>
      </c>
      <c r="BM63" s="48">
        <v>0</v>
      </c>
      <c r="BN63" s="48">
        <v>4</v>
      </c>
      <c r="BO63" s="48">
        <v>200</v>
      </c>
      <c r="BP63" s="48">
        <v>0</v>
      </c>
      <c r="BQ63" s="48">
        <v>0</v>
      </c>
      <c r="BR63" s="48">
        <v>0</v>
      </c>
      <c r="BS63" s="48">
        <v>0</v>
      </c>
      <c r="BT63" s="48">
        <v>4424</v>
      </c>
      <c r="BU63" s="48">
        <v>0</v>
      </c>
      <c r="BV63" s="48">
        <v>183</v>
      </c>
      <c r="BW63" s="48">
        <v>0</v>
      </c>
      <c r="BX63" s="48">
        <v>425</v>
      </c>
      <c r="BY63" s="48">
        <v>99306</v>
      </c>
      <c r="BZ63" s="48">
        <v>1264</v>
      </c>
      <c r="CA63" s="55">
        <v>0</v>
      </c>
      <c r="CB63" s="49">
        <v>141509</v>
      </c>
      <c r="CC63" s="61">
        <v>744992</v>
      </c>
      <c r="CD63" s="48">
        <v>0</v>
      </c>
      <c r="CE63" s="48">
        <v>0</v>
      </c>
      <c r="CF63" s="48">
        <v>693402</v>
      </c>
      <c r="CG63" s="48">
        <v>44984</v>
      </c>
      <c r="CH63" s="55">
        <v>0</v>
      </c>
      <c r="CI63" s="49">
        <v>1624887</v>
      </c>
    </row>
    <row r="64" spans="1:87" ht="19.5" x14ac:dyDescent="0.25">
      <c r="A64" s="30" t="s">
        <v>805</v>
      </c>
      <c r="B64" s="42" t="s">
        <v>55</v>
      </c>
      <c r="C64" s="43" t="s">
        <v>166</v>
      </c>
      <c r="D64" s="51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0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0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30259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0</v>
      </c>
      <c r="BP64" s="48">
        <v>0</v>
      </c>
      <c r="BQ64" s="48">
        <v>0</v>
      </c>
      <c r="BR64" s="48">
        <v>0</v>
      </c>
      <c r="BS64" s="48">
        <v>0</v>
      </c>
      <c r="BT64" s="48">
        <v>0</v>
      </c>
      <c r="BU64" s="48">
        <v>0</v>
      </c>
      <c r="BV64" s="48">
        <v>0</v>
      </c>
      <c r="BW64" s="48">
        <v>0</v>
      </c>
      <c r="BX64" s="48">
        <v>0</v>
      </c>
      <c r="BY64" s="48">
        <v>0</v>
      </c>
      <c r="BZ64" s="48">
        <v>0</v>
      </c>
      <c r="CA64" s="55">
        <v>0</v>
      </c>
      <c r="CB64" s="49">
        <v>30259</v>
      </c>
      <c r="CC64" s="61">
        <v>0</v>
      </c>
      <c r="CD64" s="48">
        <v>0</v>
      </c>
      <c r="CE64" s="48">
        <v>0</v>
      </c>
      <c r="CF64" s="48">
        <v>0</v>
      </c>
      <c r="CG64" s="48">
        <v>0</v>
      </c>
      <c r="CH64" s="55">
        <v>0</v>
      </c>
      <c r="CI64" s="49">
        <v>30259</v>
      </c>
    </row>
    <row r="65" spans="1:87" ht="19.5" x14ac:dyDescent="0.25">
      <c r="A65" s="30" t="s">
        <v>806</v>
      </c>
      <c r="B65" s="42" t="s">
        <v>56</v>
      </c>
      <c r="C65" s="43" t="s">
        <v>167</v>
      </c>
      <c r="D65" s="51">
        <v>0</v>
      </c>
      <c r="E65" s="48">
        <v>0</v>
      </c>
      <c r="F65" s="48">
        <v>0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9358</v>
      </c>
      <c r="U65" s="48">
        <v>3</v>
      </c>
      <c r="V65" s="48">
        <v>50</v>
      </c>
      <c r="W65" s="48">
        <v>0</v>
      </c>
      <c r="X65" s="48">
        <v>0</v>
      </c>
      <c r="Y65" s="48">
        <v>0</v>
      </c>
      <c r="Z65" s="48">
        <v>260</v>
      </c>
      <c r="AA65" s="48">
        <v>0</v>
      </c>
      <c r="AB65" s="48">
        <v>2</v>
      </c>
      <c r="AC65" s="48">
        <v>0</v>
      </c>
      <c r="AD65" s="48">
        <v>0</v>
      </c>
      <c r="AE65" s="48">
        <v>11424</v>
      </c>
      <c r="AF65" s="48">
        <v>4573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2</v>
      </c>
      <c r="AM65" s="48">
        <v>384</v>
      </c>
      <c r="AN65" s="48">
        <v>0</v>
      </c>
      <c r="AO65" s="48">
        <v>90165</v>
      </c>
      <c r="AP65" s="48">
        <v>150</v>
      </c>
      <c r="AQ65" s="48">
        <v>0</v>
      </c>
      <c r="AR65" s="48">
        <v>888</v>
      </c>
      <c r="AS65" s="48">
        <v>430</v>
      </c>
      <c r="AT65" s="48">
        <v>0</v>
      </c>
      <c r="AU65" s="48">
        <v>235</v>
      </c>
      <c r="AV65" s="48">
        <v>754</v>
      </c>
      <c r="AW65" s="48">
        <v>0</v>
      </c>
      <c r="AX65" s="48">
        <v>61</v>
      </c>
      <c r="AY65" s="48">
        <v>86355</v>
      </c>
      <c r="AZ65" s="48">
        <v>625</v>
      </c>
      <c r="BA65" s="48">
        <v>0</v>
      </c>
      <c r="BB65" s="48">
        <v>218</v>
      </c>
      <c r="BC65" s="48">
        <v>49</v>
      </c>
      <c r="BD65" s="48">
        <v>129</v>
      </c>
      <c r="BE65" s="48">
        <v>92</v>
      </c>
      <c r="BF65" s="48">
        <v>3717</v>
      </c>
      <c r="BG65" s="48">
        <v>0</v>
      </c>
      <c r="BH65" s="48">
        <v>0</v>
      </c>
      <c r="BI65" s="48">
        <v>5</v>
      </c>
      <c r="BJ65" s="48">
        <v>0</v>
      </c>
      <c r="BK65" s="48">
        <v>264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494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3</v>
      </c>
      <c r="CA65" s="55">
        <v>0</v>
      </c>
      <c r="CB65" s="49">
        <v>210690</v>
      </c>
      <c r="CC65" s="61">
        <v>1186</v>
      </c>
      <c r="CD65" s="48">
        <v>0</v>
      </c>
      <c r="CE65" s="48">
        <v>0</v>
      </c>
      <c r="CF65" s="48">
        <v>0</v>
      </c>
      <c r="CG65" s="48">
        <v>16663</v>
      </c>
      <c r="CH65" s="55">
        <v>0</v>
      </c>
      <c r="CI65" s="49">
        <v>228539</v>
      </c>
    </row>
    <row r="66" spans="1:87" ht="19.5" x14ac:dyDescent="0.25">
      <c r="A66" s="30" t="s">
        <v>807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55">
        <v>0</v>
      </c>
      <c r="CB66" s="49">
        <v>0</v>
      </c>
      <c r="CC66" s="61">
        <v>0</v>
      </c>
      <c r="CD66" s="48">
        <v>0</v>
      </c>
      <c r="CE66" s="48">
        <v>0</v>
      </c>
      <c r="CF66" s="48">
        <v>4165</v>
      </c>
      <c r="CG66" s="48">
        <v>34</v>
      </c>
      <c r="CH66" s="55">
        <v>0</v>
      </c>
      <c r="CI66" s="49">
        <v>4199</v>
      </c>
    </row>
    <row r="67" spans="1:87" ht="19.5" x14ac:dyDescent="0.25">
      <c r="A67" s="30" t="s">
        <v>808</v>
      </c>
      <c r="B67" s="42" t="s">
        <v>58</v>
      </c>
      <c r="C67" s="43" t="s">
        <v>169</v>
      </c>
      <c r="D67" s="51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55">
        <v>0</v>
      </c>
      <c r="CB67" s="49">
        <v>0</v>
      </c>
      <c r="CC67" s="61">
        <v>0</v>
      </c>
      <c r="CD67" s="48">
        <v>0</v>
      </c>
      <c r="CE67" s="48">
        <v>0</v>
      </c>
      <c r="CF67" s="48">
        <v>0</v>
      </c>
      <c r="CG67" s="48">
        <v>0</v>
      </c>
      <c r="CH67" s="55">
        <v>0</v>
      </c>
      <c r="CI67" s="49">
        <v>0</v>
      </c>
    </row>
    <row r="68" spans="1:87" ht="19.5" x14ac:dyDescent="0.25">
      <c r="A68" s="30" t="s">
        <v>809</v>
      </c>
      <c r="B68" s="42" t="s">
        <v>59</v>
      </c>
      <c r="C68" s="43" t="s">
        <v>170</v>
      </c>
      <c r="D68" s="51">
        <v>42</v>
      </c>
      <c r="E68" s="48">
        <v>12</v>
      </c>
      <c r="F68" s="48">
        <v>18</v>
      </c>
      <c r="G68" s="48">
        <v>0</v>
      </c>
      <c r="H68" s="48">
        <v>393</v>
      </c>
      <c r="I68" s="48">
        <v>63</v>
      </c>
      <c r="J68" s="48">
        <v>9</v>
      </c>
      <c r="K68" s="48">
        <v>12</v>
      </c>
      <c r="L68" s="48">
        <v>28</v>
      </c>
      <c r="M68" s="48">
        <v>0</v>
      </c>
      <c r="N68" s="48">
        <v>391</v>
      </c>
      <c r="O68" s="48">
        <v>212</v>
      </c>
      <c r="P68" s="48">
        <v>0</v>
      </c>
      <c r="Q68" s="48">
        <v>0</v>
      </c>
      <c r="R68" s="48">
        <v>107</v>
      </c>
      <c r="S68" s="48">
        <v>2</v>
      </c>
      <c r="T68" s="48">
        <v>0</v>
      </c>
      <c r="U68" s="48">
        <v>385</v>
      </c>
      <c r="V68" s="48">
        <v>87</v>
      </c>
      <c r="W68" s="48">
        <v>9</v>
      </c>
      <c r="X68" s="48">
        <v>44</v>
      </c>
      <c r="Y68" s="48">
        <v>9</v>
      </c>
      <c r="Z68" s="48">
        <v>0</v>
      </c>
      <c r="AA68" s="48">
        <v>0</v>
      </c>
      <c r="AB68" s="48">
        <v>40</v>
      </c>
      <c r="AC68" s="48">
        <v>4</v>
      </c>
      <c r="AD68" s="48">
        <v>2</v>
      </c>
      <c r="AE68" s="48">
        <v>0</v>
      </c>
      <c r="AF68" s="48">
        <v>113</v>
      </c>
      <c r="AG68" s="48">
        <v>14</v>
      </c>
      <c r="AH68" s="48">
        <v>17</v>
      </c>
      <c r="AI68" s="48">
        <v>35</v>
      </c>
      <c r="AJ68" s="48">
        <v>0</v>
      </c>
      <c r="AK68" s="48">
        <v>24</v>
      </c>
      <c r="AL68" s="48">
        <v>15</v>
      </c>
      <c r="AM68" s="48">
        <v>20</v>
      </c>
      <c r="AN68" s="48">
        <v>72</v>
      </c>
      <c r="AO68" s="48">
        <v>360</v>
      </c>
      <c r="AP68" s="48">
        <v>33</v>
      </c>
      <c r="AQ68" s="48">
        <v>0</v>
      </c>
      <c r="AR68" s="48">
        <v>70</v>
      </c>
      <c r="AS68" s="48">
        <v>0</v>
      </c>
      <c r="AT68" s="48">
        <v>24</v>
      </c>
      <c r="AU68" s="48">
        <v>25</v>
      </c>
      <c r="AV68" s="48">
        <v>106</v>
      </c>
      <c r="AW68" s="48">
        <v>51</v>
      </c>
      <c r="AX68" s="48">
        <v>40</v>
      </c>
      <c r="AY68" s="48">
        <v>0</v>
      </c>
      <c r="AZ68" s="48">
        <v>42</v>
      </c>
      <c r="BA68" s="48">
        <v>23</v>
      </c>
      <c r="BB68" s="48">
        <v>29</v>
      </c>
      <c r="BC68" s="48">
        <v>75</v>
      </c>
      <c r="BD68" s="48">
        <v>28</v>
      </c>
      <c r="BE68" s="48">
        <v>41</v>
      </c>
      <c r="BF68" s="48">
        <v>77</v>
      </c>
      <c r="BG68" s="48">
        <v>21</v>
      </c>
      <c r="BH68" s="48">
        <v>13</v>
      </c>
      <c r="BI68" s="48">
        <v>162</v>
      </c>
      <c r="BJ68" s="48">
        <v>171905</v>
      </c>
      <c r="BK68" s="48">
        <v>15016</v>
      </c>
      <c r="BL68" s="48">
        <v>106</v>
      </c>
      <c r="BM68" s="48">
        <v>8</v>
      </c>
      <c r="BN68" s="48">
        <v>103</v>
      </c>
      <c r="BO68" s="48">
        <v>189</v>
      </c>
      <c r="BP68" s="48">
        <v>0</v>
      </c>
      <c r="BQ68" s="48">
        <v>0</v>
      </c>
      <c r="BR68" s="48">
        <v>0</v>
      </c>
      <c r="BS68" s="48">
        <v>0</v>
      </c>
      <c r="BT68" s="48">
        <v>808</v>
      </c>
      <c r="BU68" s="48">
        <v>78</v>
      </c>
      <c r="BV68" s="48">
        <v>18</v>
      </c>
      <c r="BW68" s="48">
        <v>146</v>
      </c>
      <c r="BX68" s="48">
        <v>19</v>
      </c>
      <c r="BY68" s="48">
        <v>48</v>
      </c>
      <c r="BZ68" s="48">
        <v>146</v>
      </c>
      <c r="CA68" s="55">
        <v>0</v>
      </c>
      <c r="CB68" s="49">
        <v>191989</v>
      </c>
      <c r="CC68" s="61">
        <v>168831</v>
      </c>
      <c r="CD68" s="48">
        <v>0</v>
      </c>
      <c r="CE68" s="48">
        <v>0</v>
      </c>
      <c r="CF68" s="48">
        <v>0</v>
      </c>
      <c r="CG68" s="48">
        <v>0</v>
      </c>
      <c r="CH68" s="55">
        <v>0</v>
      </c>
      <c r="CI68" s="49">
        <v>360820</v>
      </c>
    </row>
    <row r="69" spans="1:87" ht="19.5" x14ac:dyDescent="0.25">
      <c r="A69" s="30" t="s">
        <v>810</v>
      </c>
      <c r="B69" s="42" t="s">
        <v>60</v>
      </c>
      <c r="C69" s="43" t="s">
        <v>171</v>
      </c>
      <c r="D69" s="51">
        <v>0</v>
      </c>
      <c r="E69" s="48">
        <v>12</v>
      </c>
      <c r="F69" s="48">
        <v>10</v>
      </c>
      <c r="G69" s="48">
        <v>0</v>
      </c>
      <c r="H69" s="48">
        <v>9</v>
      </c>
      <c r="I69" s="48">
        <v>10</v>
      </c>
      <c r="J69" s="48">
        <v>0</v>
      </c>
      <c r="K69" s="48">
        <v>8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10</v>
      </c>
      <c r="U69" s="48">
        <v>13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10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10</v>
      </c>
      <c r="AI69" s="48">
        <v>12</v>
      </c>
      <c r="AJ69" s="48">
        <v>0</v>
      </c>
      <c r="AK69" s="48">
        <v>10</v>
      </c>
      <c r="AL69" s="48">
        <v>10</v>
      </c>
      <c r="AM69" s="48">
        <v>9</v>
      </c>
      <c r="AN69" s="48">
        <v>0</v>
      </c>
      <c r="AO69" s="48">
        <v>0</v>
      </c>
      <c r="AP69" s="48">
        <v>11</v>
      </c>
      <c r="AQ69" s="48">
        <v>0</v>
      </c>
      <c r="AR69" s="48">
        <v>10</v>
      </c>
      <c r="AS69" s="48">
        <v>0</v>
      </c>
      <c r="AT69" s="48">
        <v>10</v>
      </c>
      <c r="AU69" s="48">
        <v>10</v>
      </c>
      <c r="AV69" s="48">
        <v>10</v>
      </c>
      <c r="AW69" s="48">
        <v>10</v>
      </c>
      <c r="AX69" s="48">
        <v>11</v>
      </c>
      <c r="AY69" s="48">
        <v>0</v>
      </c>
      <c r="AZ69" s="48">
        <v>11</v>
      </c>
      <c r="BA69" s="48">
        <v>11</v>
      </c>
      <c r="BB69" s="48">
        <v>11</v>
      </c>
      <c r="BC69" s="48">
        <v>10</v>
      </c>
      <c r="BD69" s="48">
        <v>0</v>
      </c>
      <c r="BE69" s="48">
        <v>0</v>
      </c>
      <c r="BF69" s="48">
        <v>10</v>
      </c>
      <c r="BG69" s="48">
        <v>0</v>
      </c>
      <c r="BH69" s="48">
        <v>0</v>
      </c>
      <c r="BI69" s="48">
        <v>10</v>
      </c>
      <c r="BJ69" s="48">
        <v>643</v>
      </c>
      <c r="BK69" s="48">
        <v>150</v>
      </c>
      <c r="BL69" s="48">
        <v>35</v>
      </c>
      <c r="BM69" s="48">
        <v>0</v>
      </c>
      <c r="BN69" s="48">
        <v>68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107</v>
      </c>
      <c r="BU69" s="48">
        <v>0</v>
      </c>
      <c r="BV69" s="48">
        <v>11</v>
      </c>
      <c r="BW69" s="48">
        <v>0</v>
      </c>
      <c r="BX69" s="48">
        <v>10</v>
      </c>
      <c r="BY69" s="48">
        <v>0</v>
      </c>
      <c r="BZ69" s="48">
        <v>31</v>
      </c>
      <c r="CA69" s="55">
        <v>0</v>
      </c>
      <c r="CB69" s="49">
        <v>1323</v>
      </c>
      <c r="CC69" s="61">
        <v>1319</v>
      </c>
      <c r="CD69" s="48">
        <v>0</v>
      </c>
      <c r="CE69" s="48">
        <v>0</v>
      </c>
      <c r="CF69" s="48">
        <v>0</v>
      </c>
      <c r="CG69" s="48">
        <v>0</v>
      </c>
      <c r="CH69" s="55">
        <v>0</v>
      </c>
      <c r="CI69" s="49">
        <v>2642</v>
      </c>
    </row>
    <row r="70" spans="1:87" ht="19.5" x14ac:dyDescent="0.25">
      <c r="A70" s="30" t="s">
        <v>811</v>
      </c>
      <c r="B70" s="42" t="s">
        <v>61</v>
      </c>
      <c r="C70" s="43" t="s">
        <v>172</v>
      </c>
      <c r="D70" s="51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  <c r="BW70" s="48">
        <v>0</v>
      </c>
      <c r="BX70" s="48">
        <v>0</v>
      </c>
      <c r="BY70" s="48">
        <v>0</v>
      </c>
      <c r="BZ70" s="48">
        <v>0</v>
      </c>
      <c r="CA70" s="55">
        <v>0</v>
      </c>
      <c r="CB70" s="49">
        <v>0</v>
      </c>
      <c r="CC70" s="61">
        <v>0</v>
      </c>
      <c r="CD70" s="48">
        <v>0</v>
      </c>
      <c r="CE70" s="48">
        <v>0</v>
      </c>
      <c r="CF70" s="48">
        <v>0</v>
      </c>
      <c r="CG70" s="48">
        <v>0</v>
      </c>
      <c r="CH70" s="55">
        <v>0</v>
      </c>
      <c r="CI70" s="49">
        <v>0</v>
      </c>
    </row>
    <row r="71" spans="1:87" ht="19.5" x14ac:dyDescent="0.25">
      <c r="A71" s="30" t="s">
        <v>812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  <c r="BW71" s="48">
        <v>0</v>
      </c>
      <c r="BX71" s="48">
        <v>0</v>
      </c>
      <c r="BY71" s="48">
        <v>0</v>
      </c>
      <c r="BZ71" s="48">
        <v>0</v>
      </c>
      <c r="CA71" s="55">
        <v>0</v>
      </c>
      <c r="CB71" s="49">
        <v>0</v>
      </c>
      <c r="CC71" s="61">
        <v>0</v>
      </c>
      <c r="CD71" s="48">
        <v>0</v>
      </c>
      <c r="CE71" s="48">
        <v>0</v>
      </c>
      <c r="CF71" s="48">
        <v>0</v>
      </c>
      <c r="CG71" s="48">
        <v>0</v>
      </c>
      <c r="CH71" s="55">
        <v>0</v>
      </c>
      <c r="CI71" s="49">
        <v>0</v>
      </c>
    </row>
    <row r="72" spans="1:87" ht="19.5" x14ac:dyDescent="0.25">
      <c r="A72" s="30" t="s">
        <v>813</v>
      </c>
      <c r="B72" s="42" t="s">
        <v>63</v>
      </c>
      <c r="C72" s="43" t="s">
        <v>174</v>
      </c>
      <c r="D72" s="51">
        <v>16</v>
      </c>
      <c r="E72" s="48">
        <v>3</v>
      </c>
      <c r="F72" s="48">
        <v>11</v>
      </c>
      <c r="G72" s="48">
        <v>7</v>
      </c>
      <c r="H72" s="48">
        <v>20</v>
      </c>
      <c r="I72" s="48">
        <v>20</v>
      </c>
      <c r="J72" s="48">
        <v>4</v>
      </c>
      <c r="K72" s="48">
        <v>2</v>
      </c>
      <c r="L72" s="48">
        <v>9</v>
      </c>
      <c r="M72" s="48">
        <v>6</v>
      </c>
      <c r="N72" s="48">
        <v>30</v>
      </c>
      <c r="O72" s="48">
        <v>42</v>
      </c>
      <c r="P72" s="48">
        <v>0</v>
      </c>
      <c r="Q72" s="48">
        <v>0</v>
      </c>
      <c r="R72" s="48">
        <v>75</v>
      </c>
      <c r="S72" s="48">
        <v>0</v>
      </c>
      <c r="T72" s="48">
        <v>8</v>
      </c>
      <c r="U72" s="48">
        <v>13</v>
      </c>
      <c r="V72" s="48">
        <v>4</v>
      </c>
      <c r="W72" s="48">
        <v>1</v>
      </c>
      <c r="X72" s="48">
        <v>27</v>
      </c>
      <c r="Y72" s="48">
        <v>2</v>
      </c>
      <c r="Z72" s="48">
        <v>0</v>
      </c>
      <c r="AA72" s="48">
        <v>0</v>
      </c>
      <c r="AB72" s="48">
        <v>3</v>
      </c>
      <c r="AC72" s="48">
        <v>1</v>
      </c>
      <c r="AD72" s="48">
        <v>0</v>
      </c>
      <c r="AE72" s="48">
        <v>5</v>
      </c>
      <c r="AF72" s="48">
        <v>9</v>
      </c>
      <c r="AG72" s="48">
        <v>0</v>
      </c>
      <c r="AH72" s="48">
        <v>4</v>
      </c>
      <c r="AI72" s="48">
        <v>18</v>
      </c>
      <c r="AJ72" s="48">
        <v>0</v>
      </c>
      <c r="AK72" s="48">
        <v>5</v>
      </c>
      <c r="AL72" s="48">
        <v>15</v>
      </c>
      <c r="AM72" s="48">
        <v>3</v>
      </c>
      <c r="AN72" s="48">
        <v>5</v>
      </c>
      <c r="AO72" s="48">
        <v>19</v>
      </c>
      <c r="AP72" s="48">
        <v>28</v>
      </c>
      <c r="AQ72" s="48">
        <v>0</v>
      </c>
      <c r="AR72" s="48">
        <v>3</v>
      </c>
      <c r="AS72" s="48">
        <v>7</v>
      </c>
      <c r="AT72" s="48">
        <v>0</v>
      </c>
      <c r="AU72" s="48">
        <v>5</v>
      </c>
      <c r="AV72" s="48">
        <v>13</v>
      </c>
      <c r="AW72" s="48">
        <v>3</v>
      </c>
      <c r="AX72" s="48">
        <v>4</v>
      </c>
      <c r="AY72" s="48">
        <v>4</v>
      </c>
      <c r="AZ72" s="48">
        <v>8</v>
      </c>
      <c r="BA72" s="48">
        <v>13</v>
      </c>
      <c r="BB72" s="48">
        <v>2</v>
      </c>
      <c r="BC72" s="48">
        <v>4</v>
      </c>
      <c r="BD72" s="48">
        <v>7</v>
      </c>
      <c r="BE72" s="48">
        <v>5</v>
      </c>
      <c r="BF72" s="48">
        <v>37</v>
      </c>
      <c r="BG72" s="48">
        <v>33</v>
      </c>
      <c r="BH72" s="48">
        <v>19</v>
      </c>
      <c r="BI72" s="48">
        <v>108</v>
      </c>
      <c r="BJ72" s="48">
        <v>394</v>
      </c>
      <c r="BK72" s="48">
        <v>150</v>
      </c>
      <c r="BL72" s="48">
        <v>35</v>
      </c>
      <c r="BM72" s="48">
        <v>11</v>
      </c>
      <c r="BN72" s="48">
        <v>26</v>
      </c>
      <c r="BO72" s="48">
        <v>7363</v>
      </c>
      <c r="BP72" s="48">
        <v>0</v>
      </c>
      <c r="BQ72" s="48">
        <v>0</v>
      </c>
      <c r="BR72" s="48">
        <v>0</v>
      </c>
      <c r="BS72" s="48">
        <v>519</v>
      </c>
      <c r="BT72" s="48">
        <v>1799</v>
      </c>
      <c r="BU72" s="48">
        <v>0</v>
      </c>
      <c r="BV72" s="48">
        <v>61</v>
      </c>
      <c r="BW72" s="48">
        <v>0</v>
      </c>
      <c r="BX72" s="48">
        <v>0</v>
      </c>
      <c r="BY72" s="48">
        <v>0</v>
      </c>
      <c r="BZ72" s="48">
        <v>361</v>
      </c>
      <c r="CA72" s="55">
        <v>0</v>
      </c>
      <c r="CB72" s="49">
        <v>11409</v>
      </c>
      <c r="CC72" s="61">
        <v>0</v>
      </c>
      <c r="CD72" s="48">
        <v>0</v>
      </c>
      <c r="CE72" s="48">
        <v>0</v>
      </c>
      <c r="CF72" s="48">
        <v>184209</v>
      </c>
      <c r="CG72" s="48">
        <v>0</v>
      </c>
      <c r="CH72" s="55">
        <v>0</v>
      </c>
      <c r="CI72" s="49">
        <v>195618</v>
      </c>
    </row>
    <row r="73" spans="1:87" ht="19.5" x14ac:dyDescent="0.25">
      <c r="A73" s="30" t="s">
        <v>814</v>
      </c>
      <c r="B73" s="42" t="s">
        <v>64</v>
      </c>
      <c r="C73" s="43" t="s">
        <v>175</v>
      </c>
      <c r="D73" s="51">
        <v>0</v>
      </c>
      <c r="E73" s="48">
        <v>0</v>
      </c>
      <c r="F73" s="48">
        <v>0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0</v>
      </c>
      <c r="AF73" s="48">
        <v>0</v>
      </c>
      <c r="AG73" s="48">
        <v>0</v>
      </c>
      <c r="AH73" s="48">
        <v>0</v>
      </c>
      <c r="AI73" s="48">
        <v>0</v>
      </c>
      <c r="AJ73" s="48">
        <v>0</v>
      </c>
      <c r="AK73" s="48">
        <v>0</v>
      </c>
      <c r="AL73" s="48">
        <v>0</v>
      </c>
      <c r="AM73" s="48">
        <v>0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  <c r="AS73" s="48">
        <v>0</v>
      </c>
      <c r="AT73" s="48">
        <v>0</v>
      </c>
      <c r="AU73" s="48">
        <v>0</v>
      </c>
      <c r="AV73" s="48">
        <v>0</v>
      </c>
      <c r="AW73" s="48">
        <v>0</v>
      </c>
      <c r="AX73" s="48">
        <v>0</v>
      </c>
      <c r="AY73" s="48">
        <v>0</v>
      </c>
      <c r="AZ73" s="48">
        <v>0</v>
      </c>
      <c r="BA73" s="48">
        <v>0</v>
      </c>
      <c r="BB73" s="48">
        <v>0</v>
      </c>
      <c r="BC73" s="48">
        <v>0</v>
      </c>
      <c r="BD73" s="48">
        <v>0</v>
      </c>
      <c r="BE73" s="48">
        <v>0</v>
      </c>
      <c r="BF73" s="48">
        <v>0</v>
      </c>
      <c r="BG73" s="48">
        <v>0</v>
      </c>
      <c r="BH73" s="48">
        <v>0</v>
      </c>
      <c r="BI73" s="48">
        <v>0</v>
      </c>
      <c r="BJ73" s="48">
        <v>0</v>
      </c>
      <c r="BK73" s="48">
        <v>0</v>
      </c>
      <c r="BL73" s="48">
        <v>0</v>
      </c>
      <c r="BM73" s="48">
        <v>0</v>
      </c>
      <c r="BN73" s="48">
        <v>0</v>
      </c>
      <c r="BO73" s="48">
        <v>0</v>
      </c>
      <c r="BP73" s="48">
        <v>132807</v>
      </c>
      <c r="BQ73" s="48">
        <v>0</v>
      </c>
      <c r="BR73" s="48">
        <v>0</v>
      </c>
      <c r="BS73" s="48">
        <v>0</v>
      </c>
      <c r="BT73" s="48">
        <v>0</v>
      </c>
      <c r="BU73" s="48">
        <v>88546</v>
      </c>
      <c r="BV73" s="48">
        <v>0</v>
      </c>
      <c r="BW73" s="48">
        <v>0</v>
      </c>
      <c r="BX73" s="48">
        <v>0</v>
      </c>
      <c r="BY73" s="48">
        <v>0</v>
      </c>
      <c r="BZ73" s="48">
        <v>0</v>
      </c>
      <c r="CA73" s="55">
        <v>0</v>
      </c>
      <c r="CB73" s="49">
        <v>221353</v>
      </c>
      <c r="CC73" s="61">
        <v>0</v>
      </c>
      <c r="CD73" s="48">
        <v>0</v>
      </c>
      <c r="CE73" s="48">
        <v>0</v>
      </c>
      <c r="CF73" s="48">
        <v>0</v>
      </c>
      <c r="CG73" s="48">
        <v>0</v>
      </c>
      <c r="CH73" s="55">
        <v>0</v>
      </c>
      <c r="CI73" s="49">
        <v>221353</v>
      </c>
    </row>
    <row r="74" spans="1:87" ht="19.5" x14ac:dyDescent="0.25">
      <c r="A74" s="30" t="s">
        <v>815</v>
      </c>
      <c r="B74" s="42" t="s">
        <v>65</v>
      </c>
      <c r="C74" s="43" t="s">
        <v>176</v>
      </c>
      <c r="D74" s="51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2421</v>
      </c>
      <c r="Q74" s="48">
        <v>6114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0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3213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191538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55">
        <v>0</v>
      </c>
      <c r="CB74" s="49">
        <v>203286</v>
      </c>
      <c r="CC74" s="61">
        <v>86711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289997</v>
      </c>
    </row>
    <row r="75" spans="1:87" ht="19.5" x14ac:dyDescent="0.25">
      <c r="A75" s="30" t="s">
        <v>653</v>
      </c>
      <c r="B75" s="42" t="s">
        <v>66</v>
      </c>
      <c r="C75" s="43" t="s">
        <v>177</v>
      </c>
      <c r="D75" s="51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55">
        <v>0</v>
      </c>
      <c r="CB75" s="49">
        <v>0</v>
      </c>
      <c r="CC75" s="61">
        <v>0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0</v>
      </c>
    </row>
    <row r="76" spans="1:87" ht="19.5" x14ac:dyDescent="0.25">
      <c r="A76" s="30" t="s">
        <v>816</v>
      </c>
      <c r="B76" s="42" t="s">
        <v>67</v>
      </c>
      <c r="C76" s="43" t="s">
        <v>178</v>
      </c>
      <c r="D76" s="51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55">
        <v>0</v>
      </c>
      <c r="CB76" s="49">
        <v>0</v>
      </c>
      <c r="CC76" s="61">
        <v>0</v>
      </c>
      <c r="CD76" s="48">
        <v>0</v>
      </c>
      <c r="CE76" s="48">
        <v>0</v>
      </c>
      <c r="CF76" s="48">
        <v>0</v>
      </c>
      <c r="CG76" s="48">
        <v>0</v>
      </c>
      <c r="CH76" s="55">
        <v>0</v>
      </c>
      <c r="CI76" s="49">
        <v>0</v>
      </c>
    </row>
    <row r="77" spans="1:87" ht="19.5" x14ac:dyDescent="0.25">
      <c r="A77" s="30" t="s">
        <v>817</v>
      </c>
      <c r="B77" s="42" t="s">
        <v>68</v>
      </c>
      <c r="C77" s="43" t="s">
        <v>179</v>
      </c>
      <c r="D77" s="51">
        <v>114</v>
      </c>
      <c r="E77" s="48">
        <v>11</v>
      </c>
      <c r="F77" s="48">
        <v>314</v>
      </c>
      <c r="G77" s="48">
        <v>150</v>
      </c>
      <c r="H77" s="48">
        <v>280</v>
      </c>
      <c r="I77" s="48">
        <v>297</v>
      </c>
      <c r="J77" s="48">
        <v>56</v>
      </c>
      <c r="K77" s="48">
        <v>80</v>
      </c>
      <c r="L77" s="48">
        <v>85</v>
      </c>
      <c r="M77" s="48">
        <v>8</v>
      </c>
      <c r="N77" s="48">
        <v>11</v>
      </c>
      <c r="O77" s="48">
        <v>3279</v>
      </c>
      <c r="P77" s="48">
        <v>0</v>
      </c>
      <c r="Q77" s="48">
        <v>0</v>
      </c>
      <c r="R77" s="48">
        <v>277</v>
      </c>
      <c r="S77" s="48">
        <v>40</v>
      </c>
      <c r="T77" s="48">
        <v>345</v>
      </c>
      <c r="U77" s="48">
        <v>660</v>
      </c>
      <c r="V77" s="48">
        <v>69</v>
      </c>
      <c r="W77" s="48">
        <v>12</v>
      </c>
      <c r="X77" s="48">
        <v>173</v>
      </c>
      <c r="Y77" s="48">
        <v>34</v>
      </c>
      <c r="Z77" s="48">
        <v>0</v>
      </c>
      <c r="AA77" s="48">
        <v>11</v>
      </c>
      <c r="AB77" s="48">
        <v>153</v>
      </c>
      <c r="AC77" s="48">
        <v>24</v>
      </c>
      <c r="AD77" s="48">
        <v>9</v>
      </c>
      <c r="AE77" s="48">
        <v>12</v>
      </c>
      <c r="AF77" s="48">
        <v>0</v>
      </c>
      <c r="AG77" s="48">
        <v>7</v>
      </c>
      <c r="AH77" s="48">
        <v>126</v>
      </c>
      <c r="AI77" s="48">
        <v>86</v>
      </c>
      <c r="AJ77" s="48">
        <v>0</v>
      </c>
      <c r="AK77" s="48">
        <v>4</v>
      </c>
      <c r="AL77" s="48">
        <v>404</v>
      </c>
      <c r="AM77" s="48">
        <v>97</v>
      </c>
      <c r="AN77" s="48">
        <v>2</v>
      </c>
      <c r="AO77" s="48">
        <v>95</v>
      </c>
      <c r="AP77" s="48">
        <v>63</v>
      </c>
      <c r="AQ77" s="48">
        <v>0</v>
      </c>
      <c r="AR77" s="48">
        <v>2</v>
      </c>
      <c r="AS77" s="48">
        <v>151</v>
      </c>
      <c r="AT77" s="48">
        <v>6</v>
      </c>
      <c r="AU77" s="48">
        <v>11</v>
      </c>
      <c r="AV77" s="48">
        <v>18</v>
      </c>
      <c r="AW77" s="48">
        <v>23</v>
      </c>
      <c r="AX77" s="48">
        <v>207</v>
      </c>
      <c r="AY77" s="48">
        <v>258</v>
      </c>
      <c r="AZ77" s="48">
        <v>25</v>
      </c>
      <c r="BA77" s="48">
        <v>87</v>
      </c>
      <c r="BB77" s="48">
        <v>25261</v>
      </c>
      <c r="BC77" s="48">
        <v>3294</v>
      </c>
      <c r="BD77" s="48">
        <v>149</v>
      </c>
      <c r="BE77" s="48">
        <v>2396</v>
      </c>
      <c r="BF77" s="48">
        <v>254</v>
      </c>
      <c r="BG77" s="48">
        <v>400</v>
      </c>
      <c r="BH77" s="48">
        <v>971</v>
      </c>
      <c r="BI77" s="48">
        <v>2837</v>
      </c>
      <c r="BJ77" s="48">
        <v>32908</v>
      </c>
      <c r="BK77" s="48">
        <v>4137</v>
      </c>
      <c r="BL77" s="48">
        <v>75</v>
      </c>
      <c r="BM77" s="48">
        <v>262</v>
      </c>
      <c r="BN77" s="48">
        <v>14572</v>
      </c>
      <c r="BO77" s="48">
        <v>3969</v>
      </c>
      <c r="BP77" s="48">
        <v>0</v>
      </c>
      <c r="BQ77" s="48">
        <v>0</v>
      </c>
      <c r="BR77" s="48">
        <v>0</v>
      </c>
      <c r="BS77" s="48">
        <v>10201</v>
      </c>
      <c r="BT77" s="48">
        <v>200120</v>
      </c>
      <c r="BU77" s="48">
        <v>15677</v>
      </c>
      <c r="BV77" s="48">
        <v>1761</v>
      </c>
      <c r="BW77" s="48">
        <v>2189</v>
      </c>
      <c r="BX77" s="48">
        <v>0</v>
      </c>
      <c r="BY77" s="48">
        <v>37</v>
      </c>
      <c r="BZ77" s="48">
        <v>1655</v>
      </c>
      <c r="CA77" s="55">
        <v>0</v>
      </c>
      <c r="CB77" s="49">
        <v>331301</v>
      </c>
      <c r="CC77" s="61">
        <v>1048</v>
      </c>
      <c r="CD77" s="48">
        <v>0</v>
      </c>
      <c r="CE77" s="48">
        <v>0</v>
      </c>
      <c r="CF77" s="48">
        <v>284158</v>
      </c>
      <c r="CG77" s="48">
        <v>0</v>
      </c>
      <c r="CH77" s="55">
        <v>0</v>
      </c>
      <c r="CI77" s="49">
        <v>616507</v>
      </c>
    </row>
    <row r="78" spans="1:87" ht="19.5" x14ac:dyDescent="0.25">
      <c r="A78" s="30" t="s">
        <v>818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49">
        <v>0</v>
      </c>
      <c r="CC78" s="61">
        <v>0</v>
      </c>
      <c r="CD78" s="48">
        <v>0</v>
      </c>
      <c r="CE78" s="48">
        <v>0</v>
      </c>
      <c r="CF78" s="48">
        <v>0</v>
      </c>
      <c r="CG78" s="48">
        <v>0</v>
      </c>
      <c r="CH78" s="55">
        <v>0</v>
      </c>
      <c r="CI78" s="49">
        <v>0</v>
      </c>
    </row>
    <row r="79" spans="1:87" ht="19.5" x14ac:dyDescent="0.25">
      <c r="A79" s="30" t="s">
        <v>819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0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0</v>
      </c>
      <c r="BJ79" s="48">
        <v>0</v>
      </c>
      <c r="BK79" s="48">
        <v>0</v>
      </c>
      <c r="BL79" s="48">
        <v>0</v>
      </c>
      <c r="BM79" s="48">
        <v>0</v>
      </c>
      <c r="BN79" s="48">
        <v>0</v>
      </c>
      <c r="BO79" s="48">
        <v>0</v>
      </c>
      <c r="BP79" s="48">
        <v>0</v>
      </c>
      <c r="BQ79" s="48">
        <v>0</v>
      </c>
      <c r="BR79" s="48">
        <v>0</v>
      </c>
      <c r="BS79" s="48">
        <v>0</v>
      </c>
      <c r="BT79" s="48">
        <v>0</v>
      </c>
      <c r="BU79" s="48">
        <v>0</v>
      </c>
      <c r="BV79" s="48">
        <v>0</v>
      </c>
      <c r="BW79" s="48">
        <v>0</v>
      </c>
      <c r="BX79" s="48">
        <v>0</v>
      </c>
      <c r="BY79" s="48">
        <v>0</v>
      </c>
      <c r="BZ79" s="48">
        <v>0</v>
      </c>
      <c r="CA79" s="55">
        <v>0</v>
      </c>
      <c r="CB79" s="49">
        <v>0</v>
      </c>
      <c r="CC79" s="61">
        <v>0</v>
      </c>
      <c r="CD79" s="48">
        <v>0</v>
      </c>
      <c r="CE79" s="48">
        <v>0</v>
      </c>
      <c r="CF79" s="48">
        <v>0</v>
      </c>
      <c r="CG79" s="48">
        <v>0</v>
      </c>
      <c r="CH79" s="55">
        <v>0</v>
      </c>
      <c r="CI79" s="49">
        <v>0</v>
      </c>
    </row>
    <row r="80" spans="1:87" ht="19.5" x14ac:dyDescent="0.25">
      <c r="A80" s="28" t="s">
        <v>820</v>
      </c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0</v>
      </c>
      <c r="CD80" s="48">
        <v>0</v>
      </c>
      <c r="CE80" s="48">
        <v>0</v>
      </c>
      <c r="CF80" s="48">
        <v>0</v>
      </c>
      <c r="CG80" s="48">
        <v>0</v>
      </c>
      <c r="CH80" s="55">
        <v>0</v>
      </c>
      <c r="CI80" s="49">
        <v>0</v>
      </c>
    </row>
    <row r="81" spans="1:87" ht="19.5" x14ac:dyDescent="0.25">
      <c r="A81" s="28" t="s">
        <v>821</v>
      </c>
      <c r="B81" s="42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0</v>
      </c>
      <c r="BV81" s="48">
        <v>0</v>
      </c>
      <c r="BW81" s="48">
        <v>0</v>
      </c>
      <c r="BX81" s="48">
        <v>0</v>
      </c>
      <c r="BY81" s="48">
        <v>0</v>
      </c>
      <c r="BZ81" s="48">
        <v>0</v>
      </c>
      <c r="CA81" s="55">
        <v>0</v>
      </c>
      <c r="CB81" s="49">
        <v>0</v>
      </c>
      <c r="CC81" s="61">
        <v>0</v>
      </c>
      <c r="CD81" s="48">
        <v>0</v>
      </c>
      <c r="CE81" s="48">
        <v>0</v>
      </c>
      <c r="CF81" s="48">
        <v>0</v>
      </c>
      <c r="CG81" s="48">
        <v>0</v>
      </c>
      <c r="CH81" s="55">
        <v>0</v>
      </c>
      <c r="CI81" s="49">
        <v>0</v>
      </c>
    </row>
    <row r="82" spans="1:87" ht="19.5" x14ac:dyDescent="0.25">
      <c r="A82" s="28" t="s">
        <v>822</v>
      </c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0</v>
      </c>
      <c r="CD82" s="48">
        <v>0</v>
      </c>
      <c r="CE82" s="48">
        <v>0</v>
      </c>
      <c r="CF82" s="48">
        <v>0</v>
      </c>
      <c r="CG82" s="48">
        <v>0</v>
      </c>
      <c r="CH82" s="55">
        <v>0</v>
      </c>
      <c r="CI82" s="49">
        <v>0</v>
      </c>
    </row>
    <row r="83" spans="1:87" ht="19.5" x14ac:dyDescent="0.25">
      <c r="A83" s="28" t="s">
        <v>823</v>
      </c>
      <c r="B83" s="56" t="s">
        <v>74</v>
      </c>
      <c r="C83" s="43" t="s">
        <v>185</v>
      </c>
      <c r="D83" s="51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31</v>
      </c>
      <c r="V83" s="48">
        <v>5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186</v>
      </c>
      <c r="BJ83" s="48">
        <v>170</v>
      </c>
      <c r="BK83" s="48">
        <v>459</v>
      </c>
      <c r="BL83" s="48">
        <v>0</v>
      </c>
      <c r="BM83" s="48">
        <v>170</v>
      </c>
      <c r="BN83" s="48">
        <v>410</v>
      </c>
      <c r="BO83" s="48">
        <v>3754</v>
      </c>
      <c r="BP83" s="48">
        <v>0</v>
      </c>
      <c r="BQ83" s="48">
        <v>0</v>
      </c>
      <c r="BR83" s="48">
        <v>0</v>
      </c>
      <c r="BS83" s="48">
        <v>0</v>
      </c>
      <c r="BT83" s="48">
        <v>4613</v>
      </c>
      <c r="BU83" s="48">
        <v>0</v>
      </c>
      <c r="BV83" s="48">
        <v>624</v>
      </c>
      <c r="BW83" s="48">
        <v>0</v>
      </c>
      <c r="BX83" s="48">
        <v>0</v>
      </c>
      <c r="BY83" s="48">
        <v>0</v>
      </c>
      <c r="BZ83" s="48">
        <v>3457</v>
      </c>
      <c r="CA83" s="55">
        <v>0</v>
      </c>
      <c r="CB83" s="49">
        <v>13879</v>
      </c>
      <c r="CC83" s="61">
        <v>42963</v>
      </c>
      <c r="CD83" s="48">
        <v>0</v>
      </c>
      <c r="CE83" s="48">
        <v>0</v>
      </c>
      <c r="CF83" s="48">
        <v>0</v>
      </c>
      <c r="CG83" s="48">
        <v>0</v>
      </c>
      <c r="CH83" s="55">
        <v>0</v>
      </c>
      <c r="CI83" s="49">
        <v>56842</v>
      </c>
    </row>
    <row r="84" spans="1:87" ht="19.5" x14ac:dyDescent="0.25">
      <c r="A84" s="28" t="s">
        <v>824</v>
      </c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0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0</v>
      </c>
    </row>
    <row r="85" spans="1:87" ht="19.5" x14ac:dyDescent="0.25">
      <c r="A85" s="28" t="s">
        <v>825</v>
      </c>
      <c r="B85" s="57" t="s">
        <v>720</v>
      </c>
      <c r="C85" s="46" t="s">
        <v>710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79">
        <v>0</v>
      </c>
      <c r="CC85" s="76">
        <v>1071454</v>
      </c>
      <c r="CD85" s="75">
        <v>0</v>
      </c>
      <c r="CE85" s="75">
        <v>0</v>
      </c>
      <c r="CF85" s="75">
        <v>0</v>
      </c>
      <c r="CG85" s="75">
        <v>0</v>
      </c>
      <c r="CH85" s="77">
        <v>0</v>
      </c>
      <c r="CI85" s="79">
        <v>1071454</v>
      </c>
    </row>
    <row r="86" spans="1:87" x14ac:dyDescent="0.25">
      <c r="A86" s="47"/>
      <c r="B86" s="62"/>
      <c r="C86" s="63" t="s">
        <v>922</v>
      </c>
      <c r="D86" s="64">
        <f>+SUM(D9:D85)</f>
        <v>87498</v>
      </c>
      <c r="E86" s="64">
        <f t="shared" ref="E86:BP86" si="0">+SUM(E9:E85)</f>
        <v>26397</v>
      </c>
      <c r="F86" s="64">
        <f t="shared" si="0"/>
        <v>44568</v>
      </c>
      <c r="G86" s="64">
        <f t="shared" si="0"/>
        <v>16432</v>
      </c>
      <c r="H86" s="64">
        <f t="shared" si="0"/>
        <v>791980</v>
      </c>
      <c r="I86" s="64">
        <f t="shared" si="0"/>
        <v>31881</v>
      </c>
      <c r="J86" s="64">
        <f t="shared" si="0"/>
        <v>83203</v>
      </c>
      <c r="K86" s="64">
        <f t="shared" si="0"/>
        <v>104468</v>
      </c>
      <c r="L86" s="64">
        <f t="shared" si="0"/>
        <v>4556</v>
      </c>
      <c r="M86" s="64">
        <f t="shared" si="0"/>
        <v>70492</v>
      </c>
      <c r="N86" s="64">
        <f t="shared" si="0"/>
        <v>36000</v>
      </c>
      <c r="O86" s="64">
        <f t="shared" si="0"/>
        <v>869664</v>
      </c>
      <c r="P86" s="64">
        <f t="shared" si="0"/>
        <v>32293</v>
      </c>
      <c r="Q86" s="64">
        <f t="shared" si="0"/>
        <v>22085</v>
      </c>
      <c r="R86" s="64">
        <f t="shared" si="0"/>
        <v>78232</v>
      </c>
      <c r="S86" s="64">
        <f t="shared" si="0"/>
        <v>5778</v>
      </c>
      <c r="T86" s="64">
        <f t="shared" si="0"/>
        <v>264119</v>
      </c>
      <c r="U86" s="64">
        <f t="shared" si="0"/>
        <v>161710</v>
      </c>
      <c r="V86" s="64">
        <f t="shared" si="0"/>
        <v>35413</v>
      </c>
      <c r="W86" s="64">
        <f t="shared" si="0"/>
        <v>332597</v>
      </c>
      <c r="X86" s="64">
        <f t="shared" si="0"/>
        <v>27366</v>
      </c>
      <c r="Y86" s="64">
        <f t="shared" si="0"/>
        <v>19492</v>
      </c>
      <c r="Z86" s="64">
        <f t="shared" si="0"/>
        <v>775502</v>
      </c>
      <c r="AA86" s="64">
        <f t="shared" si="0"/>
        <v>2054</v>
      </c>
      <c r="AB86" s="64">
        <f t="shared" si="0"/>
        <v>37988</v>
      </c>
      <c r="AC86" s="64">
        <f t="shared" si="0"/>
        <v>91875</v>
      </c>
      <c r="AD86" s="64">
        <f t="shared" si="0"/>
        <v>7802</v>
      </c>
      <c r="AE86" s="64">
        <f t="shared" si="0"/>
        <v>1823367</v>
      </c>
      <c r="AF86" s="64">
        <f t="shared" si="0"/>
        <v>142419</v>
      </c>
      <c r="AG86" s="64">
        <f t="shared" si="0"/>
        <v>2428</v>
      </c>
      <c r="AH86" s="64">
        <f t="shared" si="0"/>
        <v>215785</v>
      </c>
      <c r="AI86" s="64">
        <f t="shared" si="0"/>
        <v>120956</v>
      </c>
      <c r="AJ86" s="64">
        <f t="shared" si="0"/>
        <v>0</v>
      </c>
      <c r="AK86" s="64">
        <f t="shared" si="0"/>
        <v>267115</v>
      </c>
      <c r="AL86" s="64">
        <f t="shared" si="0"/>
        <v>254586</v>
      </c>
      <c r="AM86" s="64">
        <f t="shared" si="0"/>
        <v>66699</v>
      </c>
      <c r="AN86" s="64">
        <f t="shared" si="0"/>
        <v>116353</v>
      </c>
      <c r="AO86" s="64">
        <f t="shared" si="0"/>
        <v>601068</v>
      </c>
      <c r="AP86" s="64">
        <f t="shared" si="0"/>
        <v>113679</v>
      </c>
      <c r="AQ86" s="64">
        <f t="shared" si="0"/>
        <v>2697278</v>
      </c>
      <c r="AR86" s="64">
        <f t="shared" si="0"/>
        <v>360094</v>
      </c>
      <c r="AS86" s="64">
        <f t="shared" si="0"/>
        <v>475547</v>
      </c>
      <c r="AT86" s="64">
        <f t="shared" si="0"/>
        <v>253074</v>
      </c>
      <c r="AU86" s="64">
        <f t="shared" si="0"/>
        <v>112184</v>
      </c>
      <c r="AV86" s="64">
        <f t="shared" si="0"/>
        <v>875772</v>
      </c>
      <c r="AW86" s="64">
        <f t="shared" si="0"/>
        <v>122659</v>
      </c>
      <c r="AX86" s="64">
        <f t="shared" si="0"/>
        <v>143314</v>
      </c>
      <c r="AY86" s="64">
        <f t="shared" si="0"/>
        <v>583219</v>
      </c>
      <c r="AZ86" s="64">
        <f t="shared" si="0"/>
        <v>370752</v>
      </c>
      <c r="BA86" s="64">
        <f t="shared" si="0"/>
        <v>121711</v>
      </c>
      <c r="BB86" s="64">
        <f t="shared" si="0"/>
        <v>329975</v>
      </c>
      <c r="BC86" s="64">
        <f t="shared" si="0"/>
        <v>69811</v>
      </c>
      <c r="BD86" s="64">
        <f t="shared" si="0"/>
        <v>464687</v>
      </c>
      <c r="BE86" s="64">
        <f t="shared" si="0"/>
        <v>187587</v>
      </c>
      <c r="BF86" s="64">
        <f t="shared" si="0"/>
        <v>70560</v>
      </c>
      <c r="BG86" s="64">
        <f t="shared" si="0"/>
        <v>62810</v>
      </c>
      <c r="BH86" s="64">
        <f t="shared" si="0"/>
        <v>6046</v>
      </c>
      <c r="BI86" s="64">
        <f t="shared" si="0"/>
        <v>1194404</v>
      </c>
      <c r="BJ86" s="64">
        <f t="shared" si="0"/>
        <v>918981</v>
      </c>
      <c r="BK86" s="64">
        <f t="shared" si="0"/>
        <v>1921310</v>
      </c>
      <c r="BL86" s="64">
        <f t="shared" si="0"/>
        <v>446</v>
      </c>
      <c r="BM86" s="64">
        <f t="shared" si="0"/>
        <v>12953</v>
      </c>
      <c r="BN86" s="64">
        <f t="shared" si="0"/>
        <v>332470</v>
      </c>
      <c r="BO86" s="64">
        <f t="shared" si="0"/>
        <v>171715</v>
      </c>
      <c r="BP86" s="64">
        <f t="shared" si="0"/>
        <v>132838</v>
      </c>
      <c r="BQ86" s="64">
        <f t="shared" ref="BQ86:CH86" si="1">+SUM(BQ9:BQ85)</f>
        <v>191538</v>
      </c>
      <c r="BR86" s="64">
        <f t="shared" si="1"/>
        <v>221</v>
      </c>
      <c r="BS86" s="64">
        <f t="shared" si="1"/>
        <v>10738</v>
      </c>
      <c r="BT86" s="64">
        <f t="shared" si="1"/>
        <v>401002</v>
      </c>
      <c r="BU86" s="64">
        <f t="shared" si="1"/>
        <v>148909</v>
      </c>
      <c r="BV86" s="64">
        <f t="shared" si="1"/>
        <v>7442</v>
      </c>
      <c r="BW86" s="64">
        <f t="shared" si="1"/>
        <v>4222</v>
      </c>
      <c r="BX86" s="64">
        <f t="shared" si="1"/>
        <v>174024</v>
      </c>
      <c r="BY86" s="64">
        <f t="shared" si="1"/>
        <v>637629</v>
      </c>
      <c r="BZ86" s="64">
        <f t="shared" si="1"/>
        <v>19409</v>
      </c>
      <c r="CA86" s="65">
        <f t="shared" si="1"/>
        <v>0</v>
      </c>
      <c r="CB86" s="70">
        <f t="shared" si="1"/>
        <v>21373231</v>
      </c>
      <c r="CC86" s="68">
        <f t="shared" si="1"/>
        <v>13820900</v>
      </c>
      <c r="CD86" s="64">
        <f t="shared" si="1"/>
        <v>0</v>
      </c>
      <c r="CE86" s="64">
        <f t="shared" si="1"/>
        <v>0</v>
      </c>
      <c r="CF86" s="64">
        <f t="shared" si="1"/>
        <v>9940778</v>
      </c>
      <c r="CG86" s="64">
        <f t="shared" si="1"/>
        <v>753745</v>
      </c>
      <c r="CH86" s="65">
        <f t="shared" si="1"/>
        <v>0</v>
      </c>
      <c r="CI86" s="70">
        <f>+SUM(CI9:CI85)</f>
        <v>45888654</v>
      </c>
    </row>
    <row r="88" spans="1:87" x14ac:dyDescent="0.25">
      <c r="B88" s="9" t="s">
        <v>912</v>
      </c>
    </row>
    <row r="89" spans="1:87" ht="20.25" x14ac:dyDescent="0.3">
      <c r="D89" s="27"/>
    </row>
  </sheetData>
  <sheetProtection password="8751" sheet="1" formatColumns="0" formatRows="0"/>
  <autoFilter ref="A8:CI8" xr:uid="{00000000-0001-0000-10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</mergeCells>
  <pageMargins left="0.7" right="0.7" top="0.75" bottom="0.75" header="0.3" footer="0.3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5:CP92"/>
  <sheetViews>
    <sheetView showGridLines="0" zoomScale="60" zoomScaleNormal="60" workbookViewId="0">
      <pane xSplit="4" ySplit="8" topLeftCell="E67" activePane="bottomRight" state="frozen"/>
      <selection pane="topRight" activeCell="E1" sqref="E1"/>
      <selection pane="bottomLeft" activeCell="A9" sqref="A9"/>
      <selection pane="bottomRight" activeCell="D70" sqref="D70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94" width="0.7109375" hidden="1" bestFit="1" customWidth="1"/>
  </cols>
  <sheetData>
    <row r="5" spans="1:94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4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</row>
    <row r="7" spans="1:94" ht="19.5" x14ac:dyDescent="0.25">
      <c r="B7" s="394" t="s">
        <v>918</v>
      </c>
      <c r="C7" s="37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03" t="s">
        <v>729</v>
      </c>
      <c r="CC7" s="405" t="s">
        <v>730</v>
      </c>
      <c r="CD7" s="397" t="s">
        <v>731</v>
      </c>
      <c r="CE7" s="397" t="s">
        <v>732</v>
      </c>
      <c r="CF7" s="397" t="s">
        <v>733</v>
      </c>
      <c r="CG7" s="397" t="s">
        <v>715</v>
      </c>
      <c r="CH7" s="399" t="s">
        <v>728</v>
      </c>
      <c r="CI7" s="401" t="s">
        <v>734</v>
      </c>
    </row>
    <row r="8" spans="1:94" ht="105" x14ac:dyDescent="0.25">
      <c r="A8" s="29" t="s">
        <v>917</v>
      </c>
      <c r="B8" s="395"/>
      <c r="C8" s="37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04"/>
      <c r="CC8" s="406"/>
      <c r="CD8" s="398" t="s">
        <v>731</v>
      </c>
      <c r="CE8" s="398" t="s">
        <v>732</v>
      </c>
      <c r="CF8" s="398" t="s">
        <v>733</v>
      </c>
      <c r="CG8" s="398" t="s">
        <v>715</v>
      </c>
      <c r="CH8" s="400" t="s">
        <v>728</v>
      </c>
      <c r="CI8" s="402" t="s">
        <v>734</v>
      </c>
      <c r="CK8" s="355">
        <v>0</v>
      </c>
      <c r="CL8" s="355">
        <v>0</v>
      </c>
      <c r="CM8" s="355">
        <v>0</v>
      </c>
      <c r="CN8" s="355">
        <v>0</v>
      </c>
      <c r="CO8" s="355">
        <v>0</v>
      </c>
      <c r="CP8" s="355">
        <v>0</v>
      </c>
    </row>
    <row r="9" spans="1:94" ht="19.5" x14ac:dyDescent="0.25">
      <c r="A9" s="30" t="s">
        <v>188</v>
      </c>
      <c r="B9" s="74" t="s">
        <v>0</v>
      </c>
      <c r="C9" s="45" t="s">
        <v>111</v>
      </c>
      <c r="D9" s="52">
        <v>5658.1543771228198</v>
      </c>
      <c r="E9" s="53">
        <v>0</v>
      </c>
      <c r="F9" s="53">
        <v>4493.6611530910805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18467.049803591199</v>
      </c>
      <c r="M9" s="53">
        <v>39904.431890966604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27822.218399021502</v>
      </c>
      <c r="X9" s="53">
        <v>0</v>
      </c>
      <c r="Y9" s="53">
        <v>4.2403030460873596</v>
      </c>
      <c r="Z9" s="53">
        <v>6512.0454030286601</v>
      </c>
      <c r="AA9" s="53">
        <v>0</v>
      </c>
      <c r="AB9" s="53">
        <v>0</v>
      </c>
      <c r="AC9" s="53">
        <v>12.1908712575012</v>
      </c>
      <c r="AD9" s="53">
        <v>0</v>
      </c>
      <c r="AE9" s="53">
        <v>141816.40533851099</v>
      </c>
      <c r="AF9" s="53">
        <v>37327.387714707002</v>
      </c>
      <c r="AG9" s="53">
        <v>0</v>
      </c>
      <c r="AH9" s="53">
        <v>0</v>
      </c>
      <c r="AI9" s="53">
        <v>8790.6782524198607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132.50947019022999</v>
      </c>
      <c r="BN9" s="53">
        <v>3016.4455794104001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15.9011364228276</v>
      </c>
      <c r="BV9" s="53">
        <v>0</v>
      </c>
      <c r="BW9" s="53">
        <v>0</v>
      </c>
      <c r="BX9" s="53">
        <v>0</v>
      </c>
      <c r="BY9" s="53">
        <v>34.9825001302207</v>
      </c>
      <c r="BZ9" s="53">
        <v>1088.69780708293</v>
      </c>
      <c r="CA9" s="54">
        <v>0</v>
      </c>
      <c r="CB9" s="90">
        <v>295097</v>
      </c>
      <c r="CC9" s="96">
        <v>403543</v>
      </c>
      <c r="CD9" s="88">
        <v>0</v>
      </c>
      <c r="CE9" s="88">
        <v>0</v>
      </c>
      <c r="CF9" s="88">
        <v>41036</v>
      </c>
      <c r="CG9" s="88">
        <v>630</v>
      </c>
      <c r="CH9" s="97">
        <v>22182</v>
      </c>
      <c r="CI9" s="92">
        <v>762488</v>
      </c>
      <c r="CJ9" s="73"/>
      <c r="CK9" s="355">
        <v>0</v>
      </c>
      <c r="CL9" s="355">
        <v>0</v>
      </c>
      <c r="CM9" s="356">
        <v>0</v>
      </c>
      <c r="CN9" s="356">
        <v>0</v>
      </c>
      <c r="CO9" s="356">
        <v>0</v>
      </c>
      <c r="CP9" s="356">
        <v>0</v>
      </c>
    </row>
    <row r="10" spans="1:94" ht="19.5" x14ac:dyDescent="0.25">
      <c r="A10" s="30" t="s">
        <v>214</v>
      </c>
      <c r="B10" s="42" t="s">
        <v>1</v>
      </c>
      <c r="C10" s="43" t="s">
        <v>112</v>
      </c>
      <c r="D10" s="51">
        <v>0</v>
      </c>
      <c r="E10" s="48">
        <v>2013.9035113884499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13763.2182596972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214578.01267106499</v>
      </c>
      <c r="AA10" s="48">
        <v>0</v>
      </c>
      <c r="AB10" s="48">
        <v>0</v>
      </c>
      <c r="AC10" s="48">
        <v>0</v>
      </c>
      <c r="AD10" s="48">
        <v>0</v>
      </c>
      <c r="AE10" s="48">
        <v>43730.865557849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83">
        <v>274086</v>
      </c>
      <c r="CC10" s="51">
        <v>16022</v>
      </c>
      <c r="CD10" s="48">
        <v>0</v>
      </c>
      <c r="CE10" s="48">
        <v>0</v>
      </c>
      <c r="CF10" s="48">
        <v>0</v>
      </c>
      <c r="CG10" s="48">
        <v>1161</v>
      </c>
      <c r="CH10" s="82">
        <v>399</v>
      </c>
      <c r="CI10" s="93">
        <v>291668</v>
      </c>
      <c r="CJ10" s="73"/>
      <c r="CK10" s="355">
        <v>0</v>
      </c>
      <c r="CL10" s="355">
        <v>0</v>
      </c>
      <c r="CM10" s="356">
        <v>0</v>
      </c>
      <c r="CN10" s="356">
        <v>0</v>
      </c>
      <c r="CO10" s="356">
        <v>0</v>
      </c>
      <c r="CP10" s="356">
        <v>0</v>
      </c>
    </row>
    <row r="11" spans="1:94" ht="19.5" x14ac:dyDescent="0.25">
      <c r="A11" s="30" t="s">
        <v>228</v>
      </c>
      <c r="B11" s="42" t="s">
        <v>2</v>
      </c>
      <c r="C11" s="43" t="s">
        <v>113</v>
      </c>
      <c r="D11" s="51">
        <v>0</v>
      </c>
      <c r="E11" s="48">
        <v>0</v>
      </c>
      <c r="F11" s="48">
        <v>64029.860241119597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526.74349526487595</v>
      </c>
      <c r="M11" s="48">
        <v>2516.3478565349001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203.97704084381101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433.98363446351402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51969.658543154801</v>
      </c>
      <c r="AG11" s="48">
        <v>2502.6231832530698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1598.68780503572</v>
      </c>
      <c r="BN11" s="48">
        <v>7061.1077712057104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49.219517976232801</v>
      </c>
      <c r="BV11" s="48">
        <v>0</v>
      </c>
      <c r="BW11" s="48">
        <v>0</v>
      </c>
      <c r="BX11" s="48">
        <v>0</v>
      </c>
      <c r="BY11" s="48">
        <v>106.01126948727099</v>
      </c>
      <c r="BZ11" s="48">
        <v>782.77964166047195</v>
      </c>
      <c r="CA11" s="55">
        <v>0</v>
      </c>
      <c r="CB11" s="83">
        <v>131781</v>
      </c>
      <c r="CC11" s="51">
        <v>609359</v>
      </c>
      <c r="CD11" s="48">
        <v>0</v>
      </c>
      <c r="CE11" s="48">
        <v>0</v>
      </c>
      <c r="CF11" s="48">
        <v>0</v>
      </c>
      <c r="CG11" s="48">
        <v>0</v>
      </c>
      <c r="CH11" s="82">
        <v>53859</v>
      </c>
      <c r="CI11" s="93">
        <v>794999</v>
      </c>
      <c r="CJ11" s="73"/>
      <c r="CK11" s="355">
        <v>0</v>
      </c>
      <c r="CL11" s="355">
        <v>0</v>
      </c>
      <c r="CM11" s="356">
        <v>0</v>
      </c>
      <c r="CN11" s="356">
        <v>0</v>
      </c>
      <c r="CO11" s="356">
        <v>0</v>
      </c>
      <c r="CP11" s="356">
        <v>0</v>
      </c>
    </row>
    <row r="12" spans="1:94" ht="19.5" x14ac:dyDescent="0.25">
      <c r="A12" s="30" t="s">
        <v>241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1639.44640149306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145091.55156086001</v>
      </c>
      <c r="AB12" s="48">
        <v>0</v>
      </c>
      <c r="AC12" s="48">
        <v>0</v>
      </c>
      <c r="AD12" s="48">
        <v>0</v>
      </c>
      <c r="AE12" s="48">
        <v>0</v>
      </c>
      <c r="AF12" s="48">
        <v>2790.0020376472598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83">
        <v>149521</v>
      </c>
      <c r="CC12" s="51">
        <v>74649</v>
      </c>
      <c r="CD12" s="48">
        <v>0</v>
      </c>
      <c r="CE12" s="48">
        <v>0</v>
      </c>
      <c r="CF12" s="48">
        <v>0</v>
      </c>
      <c r="CG12" s="48">
        <v>0</v>
      </c>
      <c r="CH12" s="82">
        <v>0</v>
      </c>
      <c r="CI12" s="93">
        <v>224170</v>
      </c>
      <c r="CJ12" s="73"/>
      <c r="CK12" s="355">
        <v>0</v>
      </c>
      <c r="CL12" s="355">
        <v>0</v>
      </c>
      <c r="CM12" s="356">
        <v>0</v>
      </c>
      <c r="CN12" s="356">
        <v>0</v>
      </c>
      <c r="CO12" s="356">
        <v>0</v>
      </c>
      <c r="CP12" s="356">
        <v>0</v>
      </c>
    </row>
    <row r="13" spans="1:94" ht="19.5" x14ac:dyDescent="0.25">
      <c r="A13" s="30" t="s">
        <v>254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19489.328573003499</v>
      </c>
      <c r="I13" s="48">
        <v>0</v>
      </c>
      <c r="J13" s="48">
        <v>0</v>
      </c>
      <c r="K13" s="48">
        <v>0</v>
      </c>
      <c r="L13" s="48">
        <v>41.800168521187203</v>
      </c>
      <c r="M13" s="48">
        <v>9960.2531991463693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92.2329805413153</v>
      </c>
      <c r="U13" s="48">
        <v>0</v>
      </c>
      <c r="V13" s="48">
        <v>0</v>
      </c>
      <c r="W13" s="48">
        <v>78.602490806145497</v>
      </c>
      <c r="X13" s="48">
        <v>7587.6392859111602</v>
      </c>
      <c r="Y13" s="48">
        <v>45.889315441738098</v>
      </c>
      <c r="Z13" s="48">
        <v>238.07922070763101</v>
      </c>
      <c r="AA13" s="48">
        <v>0</v>
      </c>
      <c r="AB13" s="48">
        <v>3727.0302432532499</v>
      </c>
      <c r="AC13" s="48">
        <v>0</v>
      </c>
      <c r="AD13" s="48">
        <v>0</v>
      </c>
      <c r="AE13" s="48">
        <v>31.350126390890399</v>
      </c>
      <c r="AF13" s="48">
        <v>28993.414715679599</v>
      </c>
      <c r="AG13" s="48">
        <v>37617.879920779298</v>
      </c>
      <c r="AH13" s="48">
        <v>0</v>
      </c>
      <c r="AI13" s="48">
        <v>0.45434965783899101</v>
      </c>
      <c r="AJ13" s="48">
        <v>0</v>
      </c>
      <c r="AK13" s="48">
        <v>969.12782017056895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2252.2112539078798</v>
      </c>
      <c r="AV13" s="48">
        <v>49.524112704450097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1667.0088946112601</v>
      </c>
      <c r="BN13" s="48">
        <v>1492.5386260010901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333.03829919598098</v>
      </c>
      <c r="BV13" s="48">
        <v>0</v>
      </c>
      <c r="BW13" s="48">
        <v>0</v>
      </c>
      <c r="BX13" s="48">
        <v>0</v>
      </c>
      <c r="BY13" s="48">
        <v>725.59640356886905</v>
      </c>
      <c r="BZ13" s="48">
        <v>0</v>
      </c>
      <c r="CA13" s="55">
        <v>0</v>
      </c>
      <c r="CB13" s="83">
        <v>115393</v>
      </c>
      <c r="CC13" s="51">
        <v>1343992</v>
      </c>
      <c r="CD13" s="48">
        <v>0</v>
      </c>
      <c r="CE13" s="48">
        <v>0</v>
      </c>
      <c r="CF13" s="48">
        <v>6762</v>
      </c>
      <c r="CG13" s="48">
        <v>1202</v>
      </c>
      <c r="CH13" s="82">
        <v>3618416</v>
      </c>
      <c r="CI13" s="93">
        <v>5085765</v>
      </c>
      <c r="CJ13" s="73"/>
      <c r="CK13" s="355">
        <v>0</v>
      </c>
      <c r="CL13" s="355">
        <v>0</v>
      </c>
      <c r="CM13" s="356">
        <v>0</v>
      </c>
      <c r="CN13" s="356">
        <v>0</v>
      </c>
      <c r="CO13" s="356">
        <v>0</v>
      </c>
      <c r="CP13" s="356">
        <v>0</v>
      </c>
    </row>
    <row r="14" spans="1:94" ht="19.5" x14ac:dyDescent="0.25">
      <c r="A14" s="30" t="s">
        <v>268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9.8773860932781492</v>
      </c>
      <c r="J14" s="48">
        <v>0</v>
      </c>
      <c r="K14" s="48">
        <v>0</v>
      </c>
      <c r="L14" s="48">
        <v>4470.9282623645404</v>
      </c>
      <c r="M14" s="48">
        <v>157866.028763396</v>
      </c>
      <c r="N14" s="48">
        <v>716.81601934075695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1542.28328570757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236.351738660584</v>
      </c>
      <c r="BN14" s="48">
        <v>167.91556358572899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165.79898085145501</v>
      </c>
      <c r="CA14" s="55">
        <v>0</v>
      </c>
      <c r="CB14" s="83">
        <v>165176</v>
      </c>
      <c r="CC14" s="51">
        <v>92566</v>
      </c>
      <c r="CD14" s="48">
        <v>0</v>
      </c>
      <c r="CE14" s="48">
        <v>0</v>
      </c>
      <c r="CF14" s="48">
        <v>155910</v>
      </c>
      <c r="CG14" s="48">
        <v>0</v>
      </c>
      <c r="CH14" s="82">
        <v>967243</v>
      </c>
      <c r="CI14" s="93">
        <v>1380895</v>
      </c>
      <c r="CJ14" s="73"/>
      <c r="CK14" s="355">
        <v>0</v>
      </c>
      <c r="CL14" s="355">
        <v>0</v>
      </c>
      <c r="CM14" s="356">
        <v>0</v>
      </c>
      <c r="CN14" s="356">
        <v>0</v>
      </c>
      <c r="CO14" s="356">
        <v>0</v>
      </c>
      <c r="CP14" s="356">
        <v>0</v>
      </c>
    </row>
    <row r="15" spans="1:94" ht="19.5" x14ac:dyDescent="0.25">
      <c r="A15" s="30" t="s">
        <v>281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38151.298579948401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431380.17052458599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18.530895465910199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83">
        <v>469550</v>
      </c>
      <c r="CC15" s="51">
        <v>3245</v>
      </c>
      <c r="CD15" s="48">
        <v>0</v>
      </c>
      <c r="CE15" s="48">
        <v>0</v>
      </c>
      <c r="CF15" s="48">
        <v>0</v>
      </c>
      <c r="CG15" s="48">
        <v>0</v>
      </c>
      <c r="CH15" s="82">
        <v>1127</v>
      </c>
      <c r="CI15" s="93">
        <v>473922</v>
      </c>
      <c r="CJ15" s="73"/>
      <c r="CK15" s="355">
        <v>0</v>
      </c>
      <c r="CL15" s="355">
        <v>0</v>
      </c>
      <c r="CM15" s="356">
        <v>0</v>
      </c>
      <c r="CN15" s="356">
        <v>0</v>
      </c>
      <c r="CO15" s="356">
        <v>0</v>
      </c>
      <c r="CP15" s="356">
        <v>0</v>
      </c>
    </row>
    <row r="16" spans="1:94" ht="19.5" x14ac:dyDescent="0.25">
      <c r="A16" s="30" t="s">
        <v>294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60159.459245240498</v>
      </c>
      <c r="L16" s="48">
        <v>14170.684100927299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12.535605166204901</v>
      </c>
      <c r="U16" s="48">
        <v>0</v>
      </c>
      <c r="V16" s="48">
        <v>0</v>
      </c>
      <c r="W16" s="48">
        <v>872.58712483017598</v>
      </c>
      <c r="X16" s="48">
        <v>0</v>
      </c>
      <c r="Y16" s="48">
        <v>0</v>
      </c>
      <c r="Z16" s="48">
        <v>0</v>
      </c>
      <c r="AA16" s="48">
        <v>0</v>
      </c>
      <c r="AB16" s="48">
        <v>44768.461232698697</v>
      </c>
      <c r="AC16" s="48">
        <v>0</v>
      </c>
      <c r="AD16" s="48">
        <v>62935.823276399104</v>
      </c>
      <c r="AE16" s="48">
        <v>0</v>
      </c>
      <c r="AF16" s="48">
        <v>634.410626672283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2.7251315578706299</v>
      </c>
      <c r="AT16" s="48">
        <v>23.436131397687401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82.298973047693096</v>
      </c>
      <c r="BN16" s="48">
        <v>73.578552062507001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83">
        <v>183736</v>
      </c>
      <c r="CC16" s="51">
        <v>1892</v>
      </c>
      <c r="CD16" s="48">
        <v>0</v>
      </c>
      <c r="CE16" s="48">
        <v>0</v>
      </c>
      <c r="CF16" s="48">
        <v>3299</v>
      </c>
      <c r="CG16" s="48">
        <v>-2976</v>
      </c>
      <c r="CH16" s="82">
        <v>907602</v>
      </c>
      <c r="CI16" s="93">
        <v>1093553</v>
      </c>
      <c r="CJ16" s="73"/>
      <c r="CK16" s="355">
        <v>0</v>
      </c>
      <c r="CL16" s="355">
        <v>0</v>
      </c>
      <c r="CM16" s="356">
        <v>0</v>
      </c>
      <c r="CN16" s="356">
        <v>0</v>
      </c>
      <c r="CO16" s="356">
        <v>0</v>
      </c>
      <c r="CP16" s="356">
        <v>0</v>
      </c>
    </row>
    <row r="17" spans="1:94" ht="19.5" x14ac:dyDescent="0.25">
      <c r="A17" s="30" t="s">
        <v>308</v>
      </c>
      <c r="B17" s="42" t="s">
        <v>8</v>
      </c>
      <c r="C17" s="43" t="s">
        <v>119</v>
      </c>
      <c r="D17" s="51">
        <v>11670.737353395099</v>
      </c>
      <c r="E17" s="48">
        <v>9780.6680268833006</v>
      </c>
      <c r="F17" s="48">
        <v>29840.269779391601</v>
      </c>
      <c r="G17" s="48">
        <v>29374.479498631201</v>
      </c>
      <c r="H17" s="48">
        <v>268758.20839149703</v>
      </c>
      <c r="I17" s="48">
        <v>23995.6224118422</v>
      </c>
      <c r="J17" s="48">
        <v>23563.235418148299</v>
      </c>
      <c r="K17" s="48">
        <v>41049.856197452202</v>
      </c>
      <c r="L17" s="48">
        <v>19490.818003292901</v>
      </c>
      <c r="M17" s="48">
        <v>25035.763656329102</v>
      </c>
      <c r="N17" s="48">
        <v>10147.176315529399</v>
      </c>
      <c r="O17" s="48">
        <v>3112.0729116940101</v>
      </c>
      <c r="P17" s="48">
        <v>3769.9320930866902</v>
      </c>
      <c r="Q17" s="48">
        <v>0</v>
      </c>
      <c r="R17" s="48">
        <v>130324.78022805401</v>
      </c>
      <c r="S17" s="48">
        <v>13596.065705143799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3432.1877460811402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6418.9983312758404</v>
      </c>
      <c r="AO17" s="48">
        <v>163.304958991695</v>
      </c>
      <c r="AP17" s="48">
        <v>0</v>
      </c>
      <c r="AQ17" s="48">
        <v>5337.1029779558603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254.23612933934399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3907.2567176933499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3601.05991958392</v>
      </c>
      <c r="BV17" s="48">
        <v>0</v>
      </c>
      <c r="BW17" s="48">
        <v>62.167228707065803</v>
      </c>
      <c r="BX17" s="48">
        <v>0</v>
      </c>
      <c r="BY17" s="48">
        <v>0</v>
      </c>
      <c r="BZ17" s="48">
        <v>0</v>
      </c>
      <c r="CA17" s="55">
        <v>0</v>
      </c>
      <c r="CB17" s="83">
        <v>666686</v>
      </c>
      <c r="CC17" s="51">
        <v>0</v>
      </c>
      <c r="CD17" s="48">
        <v>0</v>
      </c>
      <c r="CE17" s="48">
        <v>0</v>
      </c>
      <c r="CF17" s="48">
        <v>0</v>
      </c>
      <c r="CG17" s="48">
        <v>0</v>
      </c>
      <c r="CH17" s="82">
        <v>0</v>
      </c>
      <c r="CI17" s="93">
        <v>666686</v>
      </c>
      <c r="CJ17" s="73"/>
      <c r="CK17" s="355">
        <v>0</v>
      </c>
      <c r="CL17" s="355">
        <v>0</v>
      </c>
      <c r="CM17" s="356">
        <v>0</v>
      </c>
      <c r="CN17" s="356">
        <v>0</v>
      </c>
      <c r="CO17" s="356">
        <v>0</v>
      </c>
      <c r="CP17" s="356">
        <v>0</v>
      </c>
    </row>
    <row r="18" spans="1:94" ht="19.5" x14ac:dyDescent="0.25">
      <c r="A18" s="30" t="s">
        <v>321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53173.192513314403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849089.81762118998</v>
      </c>
      <c r="U18" s="48">
        <v>0</v>
      </c>
      <c r="V18" s="48">
        <v>0</v>
      </c>
      <c r="W18" s="48">
        <v>0</v>
      </c>
      <c r="X18" s="48">
        <v>423078.47813617601</v>
      </c>
      <c r="Y18" s="48">
        <v>1835.77224673457</v>
      </c>
      <c r="Z18" s="48">
        <v>0</v>
      </c>
      <c r="AA18" s="48">
        <v>0</v>
      </c>
      <c r="AB18" s="48">
        <v>9.8773295366195004</v>
      </c>
      <c r="AC18" s="48">
        <v>1087.9172961048</v>
      </c>
      <c r="AD18" s="48">
        <v>0</v>
      </c>
      <c r="AE18" s="48">
        <v>3312.4330124591802</v>
      </c>
      <c r="AF18" s="48">
        <v>38.098271069818097</v>
      </c>
      <c r="AG18" s="48">
        <v>0</v>
      </c>
      <c r="AH18" s="48">
        <v>0</v>
      </c>
      <c r="AI18" s="48">
        <v>0</v>
      </c>
      <c r="AJ18" s="48">
        <v>0</v>
      </c>
      <c r="AK18" s="48">
        <v>688.59097341004497</v>
      </c>
      <c r="AL18" s="48">
        <v>0</v>
      </c>
      <c r="AM18" s="48">
        <v>8377.3864941299908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91.718059982895397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3541.0226388780902</v>
      </c>
      <c r="BN18" s="48">
        <v>107287.55342676101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21.165706149898899</v>
      </c>
      <c r="BV18" s="48">
        <v>0</v>
      </c>
      <c r="BW18" s="48">
        <v>0</v>
      </c>
      <c r="BX18" s="48">
        <v>0</v>
      </c>
      <c r="BY18" s="48">
        <v>46.564553529777598</v>
      </c>
      <c r="BZ18" s="48">
        <v>231.41172057222801</v>
      </c>
      <c r="CA18" s="55">
        <v>0</v>
      </c>
      <c r="CB18" s="83">
        <v>1451911</v>
      </c>
      <c r="CC18" s="51">
        <v>750737</v>
      </c>
      <c r="CD18" s="48">
        <v>0</v>
      </c>
      <c r="CE18" s="48">
        <v>0</v>
      </c>
      <c r="CF18" s="48">
        <v>441729</v>
      </c>
      <c r="CG18" s="48">
        <v>3295</v>
      </c>
      <c r="CH18" s="82">
        <v>2531</v>
      </c>
      <c r="CI18" s="93">
        <v>2650203</v>
      </c>
      <c r="CJ18" s="73"/>
      <c r="CK18" s="355">
        <v>0</v>
      </c>
      <c r="CL18" s="355">
        <v>0</v>
      </c>
      <c r="CM18" s="356">
        <v>0</v>
      </c>
      <c r="CN18" s="356">
        <v>0</v>
      </c>
      <c r="CO18" s="356">
        <v>0</v>
      </c>
      <c r="CP18" s="356">
        <v>0</v>
      </c>
    </row>
    <row r="19" spans="1:94" ht="19.5" x14ac:dyDescent="0.25">
      <c r="A19" s="30" t="s">
        <v>334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10398.924354005199</v>
      </c>
      <c r="O19" s="48">
        <v>0</v>
      </c>
      <c r="P19" s="48">
        <v>0</v>
      </c>
      <c r="Q19" s="48">
        <v>0</v>
      </c>
      <c r="R19" s="48">
        <v>58.908397932816499</v>
      </c>
      <c r="S19" s="48">
        <v>7.1645348837209299</v>
      </c>
      <c r="T19" s="48">
        <v>0</v>
      </c>
      <c r="U19" s="48">
        <v>7.1645348837209299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5315.2888242894096</v>
      </c>
      <c r="AL19" s="48">
        <v>0</v>
      </c>
      <c r="AM19" s="48">
        <v>0</v>
      </c>
      <c r="AN19" s="48">
        <v>181194.271447028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2248.8678940568502</v>
      </c>
      <c r="AV19" s="48">
        <v>0</v>
      </c>
      <c r="AW19" s="48">
        <v>0</v>
      </c>
      <c r="AX19" s="48">
        <v>387.68094315245497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32.638436692506502</v>
      </c>
      <c r="BF19" s="48">
        <v>0</v>
      </c>
      <c r="BG19" s="48">
        <v>0</v>
      </c>
      <c r="BH19" s="48">
        <v>0</v>
      </c>
      <c r="BI19" s="48">
        <v>157716.09063307499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83">
        <v>357367</v>
      </c>
      <c r="CC19" s="51">
        <v>25394</v>
      </c>
      <c r="CD19" s="48">
        <v>0</v>
      </c>
      <c r="CE19" s="48">
        <v>0</v>
      </c>
      <c r="CF19" s="48">
        <v>0</v>
      </c>
      <c r="CG19" s="48">
        <v>-40093</v>
      </c>
      <c r="CH19" s="82">
        <v>92162</v>
      </c>
      <c r="CI19" s="93">
        <v>434830</v>
      </c>
      <c r="CJ19" s="73"/>
      <c r="CK19" s="355">
        <v>0</v>
      </c>
      <c r="CL19" s="355">
        <v>0</v>
      </c>
      <c r="CM19" s="356">
        <v>0</v>
      </c>
      <c r="CN19" s="356">
        <v>0</v>
      </c>
      <c r="CO19" s="356">
        <v>0</v>
      </c>
      <c r="CP19" s="356">
        <v>0</v>
      </c>
    </row>
    <row r="20" spans="1:94" ht="19.5" x14ac:dyDescent="0.25">
      <c r="A20" s="30" t="s">
        <v>348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1013847.14957006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853945.35106335604</v>
      </c>
      <c r="V20" s="48">
        <v>2772084.7211150401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904.78212690155704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3373.2295323507501</v>
      </c>
      <c r="BN20" s="48">
        <v>13861.7665922862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83">
        <v>4658017</v>
      </c>
      <c r="CC20" s="51">
        <v>1645053</v>
      </c>
      <c r="CD20" s="48">
        <v>0</v>
      </c>
      <c r="CE20" s="48">
        <v>0</v>
      </c>
      <c r="CF20" s="48">
        <v>0</v>
      </c>
      <c r="CG20" s="48">
        <v>0</v>
      </c>
      <c r="CH20" s="82">
        <v>113977</v>
      </c>
      <c r="CI20" s="93">
        <v>6417047</v>
      </c>
      <c r="CJ20" s="73"/>
      <c r="CK20" s="355">
        <v>0</v>
      </c>
      <c r="CL20" s="355">
        <v>0</v>
      </c>
      <c r="CM20" s="356">
        <v>0</v>
      </c>
      <c r="CN20" s="356">
        <v>0</v>
      </c>
      <c r="CO20" s="356">
        <v>0</v>
      </c>
      <c r="CP20" s="356">
        <v>0</v>
      </c>
    </row>
    <row r="21" spans="1:94" ht="19.5" x14ac:dyDescent="0.25">
      <c r="A21" s="30" t="s">
        <v>361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929458.85348024894</v>
      </c>
      <c r="Q21" s="48">
        <v>3688279.1465197499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83">
        <v>4617738</v>
      </c>
      <c r="CC21" s="51">
        <v>0</v>
      </c>
      <c r="CD21" s="48">
        <v>0</v>
      </c>
      <c r="CE21" s="48">
        <v>0</v>
      </c>
      <c r="CF21" s="48">
        <v>0</v>
      </c>
      <c r="CG21" s="48">
        <v>0</v>
      </c>
      <c r="CH21" s="82">
        <v>0</v>
      </c>
      <c r="CI21" s="93">
        <v>4617738</v>
      </c>
      <c r="CJ21" s="73"/>
      <c r="CK21" s="355">
        <v>0</v>
      </c>
      <c r="CL21" s="355">
        <v>0</v>
      </c>
      <c r="CM21" s="356">
        <v>0</v>
      </c>
      <c r="CN21" s="356">
        <v>0</v>
      </c>
      <c r="CO21" s="356">
        <v>0</v>
      </c>
      <c r="CP21" s="356">
        <v>0</v>
      </c>
    </row>
    <row r="22" spans="1:94" ht="19.5" x14ac:dyDescent="0.25">
      <c r="A22" s="30" t="s">
        <v>374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130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1360530</v>
      </c>
      <c r="AR22" s="48">
        <v>0</v>
      </c>
      <c r="AS22" s="48">
        <v>89</v>
      </c>
      <c r="AT22" s="48">
        <v>0</v>
      </c>
      <c r="AU22" s="48">
        <v>0</v>
      </c>
      <c r="AV22" s="48">
        <v>258</v>
      </c>
      <c r="AW22" s="48">
        <v>8258</v>
      </c>
      <c r="AX22" s="48">
        <v>0</v>
      </c>
      <c r="AY22" s="48">
        <v>0</v>
      </c>
      <c r="AZ22" s="48">
        <v>17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24020</v>
      </c>
      <c r="BH22" s="48">
        <v>0</v>
      </c>
      <c r="BI22" s="48">
        <v>0</v>
      </c>
      <c r="BJ22" s="48">
        <v>0</v>
      </c>
      <c r="BK22" s="48">
        <v>6096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83">
        <v>1399398</v>
      </c>
      <c r="CC22" s="51">
        <v>0</v>
      </c>
      <c r="CD22" s="48">
        <v>0</v>
      </c>
      <c r="CE22" s="48">
        <v>0</v>
      </c>
      <c r="CF22" s="48">
        <v>0</v>
      </c>
      <c r="CG22" s="48">
        <v>9998</v>
      </c>
      <c r="CH22" s="82">
        <v>10034466</v>
      </c>
      <c r="CI22" s="93">
        <v>11443862</v>
      </c>
      <c r="CJ22" s="73"/>
      <c r="CK22" s="355">
        <v>0</v>
      </c>
      <c r="CL22" s="355">
        <v>0</v>
      </c>
      <c r="CM22" s="356">
        <v>0</v>
      </c>
      <c r="CN22" s="356">
        <v>0</v>
      </c>
      <c r="CO22" s="356">
        <v>0</v>
      </c>
      <c r="CP22" s="356">
        <v>0</v>
      </c>
    </row>
    <row r="23" spans="1:94" ht="19.5" x14ac:dyDescent="0.25">
      <c r="A23" s="30" t="s">
        <v>388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2.7668846177239801</v>
      </c>
      <c r="AT23" s="48">
        <v>9.2229487257466101</v>
      </c>
      <c r="AU23" s="48">
        <v>0</v>
      </c>
      <c r="AV23" s="48">
        <v>0</v>
      </c>
      <c r="AW23" s="48">
        <v>23.979666686941201</v>
      </c>
      <c r="AX23" s="48">
        <v>0</v>
      </c>
      <c r="AY23" s="48">
        <v>301100.684754577</v>
      </c>
      <c r="AZ23" s="48">
        <v>29.5134359223891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2102.83230947023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83">
        <v>303269</v>
      </c>
      <c r="CC23" s="51">
        <v>0</v>
      </c>
      <c r="CD23" s="48">
        <v>0</v>
      </c>
      <c r="CE23" s="48">
        <v>0</v>
      </c>
      <c r="CF23" s="48">
        <v>0</v>
      </c>
      <c r="CG23" s="48">
        <v>-36460</v>
      </c>
      <c r="CH23" s="82">
        <v>2767737</v>
      </c>
      <c r="CI23" s="93">
        <v>3034546</v>
      </c>
      <c r="CJ23" s="73"/>
      <c r="CK23" s="355">
        <v>0</v>
      </c>
      <c r="CL23" s="355">
        <v>0</v>
      </c>
      <c r="CM23" s="356">
        <v>0</v>
      </c>
      <c r="CN23" s="356">
        <v>0</v>
      </c>
      <c r="CO23" s="356">
        <v>0</v>
      </c>
      <c r="CP23" s="356">
        <v>0</v>
      </c>
    </row>
    <row r="24" spans="1:94" ht="19.5" x14ac:dyDescent="0.25">
      <c r="A24" s="30" t="s">
        <v>401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9728.3725995987406</v>
      </c>
      <c r="S24" s="48">
        <v>1116.8998121078901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1408.3451800898099</v>
      </c>
      <c r="AS24" s="48">
        <v>678.80946466673004</v>
      </c>
      <c r="AT24" s="48">
        <v>15.679022961052199</v>
      </c>
      <c r="AU24" s="48">
        <v>4.6114773414859398</v>
      </c>
      <c r="AV24" s="48">
        <v>7.3783637463774996</v>
      </c>
      <c r="AW24" s="48">
        <v>4144.7958345275601</v>
      </c>
      <c r="AX24" s="48">
        <v>81511.551192637198</v>
      </c>
      <c r="AY24" s="48">
        <v>0</v>
      </c>
      <c r="AZ24" s="48">
        <v>163.24629788860199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132908.31075443499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83">
        <v>231688</v>
      </c>
      <c r="CC24" s="51">
        <v>1016</v>
      </c>
      <c r="CD24" s="48">
        <v>0</v>
      </c>
      <c r="CE24" s="48">
        <v>0</v>
      </c>
      <c r="CF24" s="48">
        <v>0</v>
      </c>
      <c r="CG24" s="48">
        <v>8072</v>
      </c>
      <c r="CH24" s="82">
        <v>5528</v>
      </c>
      <c r="CI24" s="93">
        <v>246304</v>
      </c>
      <c r="CJ24" s="73"/>
      <c r="CK24" s="355">
        <v>0</v>
      </c>
      <c r="CL24" s="355">
        <v>0</v>
      </c>
      <c r="CM24" s="356">
        <v>0</v>
      </c>
      <c r="CN24" s="356">
        <v>0</v>
      </c>
      <c r="CO24" s="356">
        <v>0</v>
      </c>
      <c r="CP24" s="356">
        <v>0</v>
      </c>
    </row>
    <row r="25" spans="1:94" ht="19.5" x14ac:dyDescent="0.25">
      <c r="A25" s="30" t="s">
        <v>415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125064.834057674</v>
      </c>
      <c r="U25" s="48">
        <v>346.56096796824897</v>
      </c>
      <c r="V25" s="48">
        <v>79787.467578439697</v>
      </c>
      <c r="W25" s="48">
        <v>67.5970649012434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23484.549984059799</v>
      </c>
      <c r="AF25" s="48">
        <v>4275.4373526801201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22436.005072100899</v>
      </c>
      <c r="BN25" s="48">
        <v>165447.89908154699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186.64702619172201</v>
      </c>
      <c r="BV25" s="48">
        <v>0</v>
      </c>
      <c r="BW25" s="48">
        <v>0</v>
      </c>
      <c r="BX25" s="48">
        <v>0</v>
      </c>
      <c r="BY25" s="48">
        <v>405.89155479220102</v>
      </c>
      <c r="BZ25" s="48">
        <v>9817.1102596458495</v>
      </c>
      <c r="CA25" s="55">
        <v>0</v>
      </c>
      <c r="CB25" s="83">
        <v>431320</v>
      </c>
      <c r="CC25" s="51">
        <v>1967332</v>
      </c>
      <c r="CD25" s="48">
        <v>0</v>
      </c>
      <c r="CE25" s="48">
        <v>0</v>
      </c>
      <c r="CF25" s="48">
        <v>0</v>
      </c>
      <c r="CG25" s="48">
        <v>0</v>
      </c>
      <c r="CH25" s="82">
        <v>223</v>
      </c>
      <c r="CI25" s="93">
        <v>2398875</v>
      </c>
      <c r="CJ25" s="73"/>
      <c r="CK25" s="355">
        <v>0</v>
      </c>
      <c r="CL25" s="355">
        <v>0</v>
      </c>
      <c r="CM25" s="356">
        <v>0</v>
      </c>
      <c r="CN25" s="356">
        <v>0</v>
      </c>
      <c r="CO25" s="356">
        <v>0</v>
      </c>
      <c r="CP25" s="356">
        <v>0</v>
      </c>
    </row>
    <row r="26" spans="1:94" ht="19.5" x14ac:dyDescent="0.25">
      <c r="A26" s="30" t="s">
        <v>427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972.40905674428905</v>
      </c>
      <c r="N26" s="48">
        <v>0</v>
      </c>
      <c r="O26" s="48">
        <v>10383.7608623698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118937.470014274</v>
      </c>
      <c r="V26" s="48">
        <v>3228.29799198726</v>
      </c>
      <c r="W26" s="48">
        <v>858.15516242699198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98492.694691730096</v>
      </c>
      <c r="AF26" s="48">
        <v>403.64149525234598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1782.19395734352</v>
      </c>
      <c r="BN26" s="48">
        <v>4971.2953578496599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221.00205835097501</v>
      </c>
      <c r="BV26" s="48">
        <v>0</v>
      </c>
      <c r="BW26" s="48">
        <v>0</v>
      </c>
      <c r="BX26" s="48">
        <v>0</v>
      </c>
      <c r="BY26" s="48">
        <v>481.20070818306601</v>
      </c>
      <c r="BZ26" s="48">
        <v>1150.8786434880899</v>
      </c>
      <c r="CA26" s="55">
        <v>0</v>
      </c>
      <c r="CB26" s="83">
        <v>241883</v>
      </c>
      <c r="CC26" s="51">
        <v>636713</v>
      </c>
      <c r="CD26" s="48">
        <v>0</v>
      </c>
      <c r="CE26" s="48">
        <v>0</v>
      </c>
      <c r="CF26" s="48">
        <v>0</v>
      </c>
      <c r="CG26" s="48">
        <v>126551</v>
      </c>
      <c r="CH26" s="82">
        <v>1831617</v>
      </c>
      <c r="CI26" s="93">
        <v>2836764</v>
      </c>
      <c r="CJ26" s="73"/>
      <c r="CK26" s="355">
        <v>0</v>
      </c>
      <c r="CL26" s="355">
        <v>0</v>
      </c>
      <c r="CM26" s="356">
        <v>0</v>
      </c>
      <c r="CN26" s="356">
        <v>0</v>
      </c>
      <c r="CO26" s="356">
        <v>0</v>
      </c>
      <c r="CP26" s="356">
        <v>0</v>
      </c>
    </row>
    <row r="27" spans="1:94" ht="19.5" x14ac:dyDescent="0.25">
      <c r="A27" s="30" t="s">
        <v>440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4.1706924315620002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26.692431561996798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15.0144927536232</v>
      </c>
      <c r="BN27" s="48">
        <v>258.58293075684401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213.53945249597399</v>
      </c>
      <c r="CA27" s="55">
        <v>0</v>
      </c>
      <c r="CB27" s="83">
        <v>518</v>
      </c>
      <c r="CC27" s="51">
        <v>207413</v>
      </c>
      <c r="CD27" s="48">
        <v>0</v>
      </c>
      <c r="CE27" s="48">
        <v>0</v>
      </c>
      <c r="CF27" s="48">
        <v>0</v>
      </c>
      <c r="CG27" s="48">
        <v>30883</v>
      </c>
      <c r="CH27" s="82">
        <v>7364941</v>
      </c>
      <c r="CI27" s="93">
        <v>7603755</v>
      </c>
      <c r="CJ27" s="73"/>
      <c r="CK27" s="355">
        <v>0</v>
      </c>
      <c r="CL27" s="355">
        <v>0</v>
      </c>
      <c r="CM27" s="356">
        <v>0</v>
      </c>
      <c r="CN27" s="356">
        <v>0</v>
      </c>
      <c r="CO27" s="356">
        <v>0</v>
      </c>
      <c r="CP27" s="356">
        <v>0</v>
      </c>
    </row>
    <row r="28" spans="1:94" ht="19.5" x14ac:dyDescent="0.25">
      <c r="A28" s="30" t="s">
        <v>454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127.871180542273</v>
      </c>
      <c r="P28" s="48">
        <v>669.02517719915295</v>
      </c>
      <c r="Q28" s="48">
        <v>0</v>
      </c>
      <c r="R28" s="48">
        <v>0</v>
      </c>
      <c r="S28" s="48">
        <v>0</v>
      </c>
      <c r="T28" s="48">
        <v>16302.550964243301</v>
      </c>
      <c r="U28" s="48">
        <v>35056.807085404798</v>
      </c>
      <c r="V28" s="48">
        <v>364.27862192355798</v>
      </c>
      <c r="W28" s="48">
        <v>211712.955771337</v>
      </c>
      <c r="X28" s="48">
        <v>7985.7749133841698</v>
      </c>
      <c r="Y28" s="48">
        <v>24903.347183237998</v>
      </c>
      <c r="Z28" s="48">
        <v>0</v>
      </c>
      <c r="AA28" s="48">
        <v>0</v>
      </c>
      <c r="AB28" s="48">
        <v>4582.7124739389301</v>
      </c>
      <c r="AC28" s="48">
        <v>1139.8357090847101</v>
      </c>
      <c r="AD28" s="48">
        <v>0</v>
      </c>
      <c r="AE28" s="48">
        <v>142772.553327434</v>
      </c>
      <c r="AF28" s="48">
        <v>19600.9006843151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805.79305368526002</v>
      </c>
      <c r="AR28" s="48">
        <v>657.200292288019</v>
      </c>
      <c r="AS28" s="48">
        <v>17596.529276839199</v>
      </c>
      <c r="AT28" s="48">
        <v>559.56376528791498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2088.2234924510599</v>
      </c>
      <c r="BN28" s="48">
        <v>15241.605292755799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10.242832977656199</v>
      </c>
      <c r="BV28" s="48">
        <v>0</v>
      </c>
      <c r="BW28" s="48">
        <v>0</v>
      </c>
      <c r="BX28" s="48">
        <v>0</v>
      </c>
      <c r="BY28" s="48">
        <v>23.0686946294229</v>
      </c>
      <c r="BZ28" s="48">
        <v>1162.1602070398001</v>
      </c>
      <c r="CA28" s="55">
        <v>0</v>
      </c>
      <c r="CB28" s="83">
        <v>503363</v>
      </c>
      <c r="CC28" s="51">
        <v>1121779</v>
      </c>
      <c r="CD28" s="48">
        <v>0</v>
      </c>
      <c r="CE28" s="48">
        <v>0</v>
      </c>
      <c r="CF28" s="48">
        <v>0</v>
      </c>
      <c r="CG28" s="48">
        <v>6934</v>
      </c>
      <c r="CH28" s="82">
        <v>252726</v>
      </c>
      <c r="CI28" s="93">
        <v>1884802</v>
      </c>
      <c r="CJ28" s="73"/>
      <c r="CK28" s="355">
        <v>0</v>
      </c>
      <c r="CL28" s="355">
        <v>0</v>
      </c>
      <c r="CM28" s="356">
        <v>0</v>
      </c>
      <c r="CN28" s="356">
        <v>0</v>
      </c>
      <c r="CO28" s="356">
        <v>0</v>
      </c>
      <c r="CP28" s="356">
        <v>0</v>
      </c>
    </row>
    <row r="29" spans="1:94" ht="19.5" x14ac:dyDescent="0.25">
      <c r="A29" s="30" t="s">
        <v>467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206074.41243998701</v>
      </c>
      <c r="Y29" s="48">
        <v>28665.7635821822</v>
      </c>
      <c r="Z29" s="48">
        <v>0</v>
      </c>
      <c r="AA29" s="48">
        <v>0</v>
      </c>
      <c r="AB29" s="48">
        <v>6538.5533246068599</v>
      </c>
      <c r="AC29" s="48">
        <v>18.885770067836599</v>
      </c>
      <c r="AD29" s="48">
        <v>2.3887685607514202</v>
      </c>
      <c r="AE29" s="48">
        <v>0</v>
      </c>
      <c r="AF29" s="48">
        <v>5381.1132043594098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13991.9484613408</v>
      </c>
      <c r="BL29" s="48">
        <v>0</v>
      </c>
      <c r="BM29" s="48">
        <v>8145.4237462415804</v>
      </c>
      <c r="BN29" s="48">
        <v>44362.550539953198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143.800856843454</v>
      </c>
      <c r="BV29" s="48">
        <v>0</v>
      </c>
      <c r="BW29" s="48">
        <v>0</v>
      </c>
      <c r="BX29" s="48">
        <v>0</v>
      </c>
      <c r="BY29" s="48">
        <v>314.53340602193703</v>
      </c>
      <c r="BZ29" s="48">
        <v>5124.6258998348503</v>
      </c>
      <c r="CA29" s="55">
        <v>0</v>
      </c>
      <c r="CB29" s="83">
        <v>318764</v>
      </c>
      <c r="CC29" s="51">
        <v>1447860</v>
      </c>
      <c r="CD29" s="48">
        <v>0</v>
      </c>
      <c r="CE29" s="48">
        <v>0</v>
      </c>
      <c r="CF29" s="48">
        <v>0</v>
      </c>
      <c r="CG29" s="48">
        <v>-1756</v>
      </c>
      <c r="CH29" s="82">
        <v>3999</v>
      </c>
      <c r="CI29" s="93">
        <v>1768867</v>
      </c>
      <c r="CJ29" s="73"/>
      <c r="CK29" s="355">
        <v>0</v>
      </c>
      <c r="CL29" s="355">
        <v>0</v>
      </c>
      <c r="CM29" s="356">
        <v>0</v>
      </c>
      <c r="CN29" s="356">
        <v>0</v>
      </c>
      <c r="CO29" s="356">
        <v>0</v>
      </c>
      <c r="CP29" s="356">
        <v>0</v>
      </c>
    </row>
    <row r="30" spans="1:94" ht="19.5" x14ac:dyDescent="0.25">
      <c r="A30" s="30" t="s">
        <v>480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8055.5820058638301</v>
      </c>
      <c r="Z30" s="48">
        <v>0</v>
      </c>
      <c r="AA30" s="48">
        <v>0</v>
      </c>
      <c r="AB30" s="48">
        <v>9442.9942847878101</v>
      </c>
      <c r="AC30" s="48">
        <v>0</v>
      </c>
      <c r="AD30" s="48">
        <v>0</v>
      </c>
      <c r="AE30" s="48">
        <v>0</v>
      </c>
      <c r="AF30" s="48">
        <v>3314.32605082891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4904.48092902598</v>
      </c>
      <c r="BL30" s="48">
        <v>0</v>
      </c>
      <c r="BM30" s="48">
        <v>3651.9440233472501</v>
      </c>
      <c r="BN30" s="48">
        <v>29761.926310242801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30.067758366773401</v>
      </c>
      <c r="BV30" s="48">
        <v>0</v>
      </c>
      <c r="BW30" s="48">
        <v>0</v>
      </c>
      <c r="BX30" s="48">
        <v>0</v>
      </c>
      <c r="BY30" s="48">
        <v>66.149068406901506</v>
      </c>
      <c r="BZ30" s="48">
        <v>4355.5295691297497</v>
      </c>
      <c r="CA30" s="55">
        <v>0</v>
      </c>
      <c r="CB30" s="83">
        <v>63583</v>
      </c>
      <c r="CC30" s="51">
        <v>620099</v>
      </c>
      <c r="CD30" s="48">
        <v>0</v>
      </c>
      <c r="CE30" s="48">
        <v>0</v>
      </c>
      <c r="CF30" s="48">
        <v>0</v>
      </c>
      <c r="CG30" s="48">
        <v>0</v>
      </c>
      <c r="CH30" s="82">
        <v>29348</v>
      </c>
      <c r="CI30" s="93">
        <v>713030</v>
      </c>
      <c r="CJ30" s="73"/>
      <c r="CK30" s="355">
        <v>0</v>
      </c>
      <c r="CL30" s="355">
        <v>0</v>
      </c>
      <c r="CM30" s="356">
        <v>0</v>
      </c>
      <c r="CN30" s="356">
        <v>0</v>
      </c>
      <c r="CO30" s="356">
        <v>0</v>
      </c>
      <c r="CP30" s="356">
        <v>0</v>
      </c>
    </row>
    <row r="31" spans="1:94" ht="19.5" x14ac:dyDescent="0.25">
      <c r="A31" s="30" t="s">
        <v>495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2765.4381914330102</v>
      </c>
      <c r="N31" s="48">
        <v>0</v>
      </c>
      <c r="O31" s="48">
        <v>256.86217218376601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1112.51343406865</v>
      </c>
      <c r="V31" s="48">
        <v>17.5133299216204</v>
      </c>
      <c r="W31" s="48">
        <v>0</v>
      </c>
      <c r="X31" s="48">
        <v>4906.2342823282297</v>
      </c>
      <c r="Y31" s="48">
        <v>220322.694222533</v>
      </c>
      <c r="Z31" s="48">
        <v>29652.569461577801</v>
      </c>
      <c r="AA31" s="48">
        <v>0</v>
      </c>
      <c r="AB31" s="48">
        <v>3676.9653154487801</v>
      </c>
      <c r="AC31" s="48">
        <v>60918.867180219197</v>
      </c>
      <c r="AD31" s="48">
        <v>0</v>
      </c>
      <c r="AE31" s="48">
        <v>65700.8402169131</v>
      </c>
      <c r="AF31" s="48">
        <v>7715.0388145195302</v>
      </c>
      <c r="AG31" s="48">
        <v>0</v>
      </c>
      <c r="AH31" s="48">
        <v>0</v>
      </c>
      <c r="AI31" s="48">
        <v>5887.8147260304704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195.14853341234101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4184.0179150842596</v>
      </c>
      <c r="BN31" s="48">
        <v>55917.560535459401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111.751724261768</v>
      </c>
      <c r="BV31" s="48">
        <v>0</v>
      </c>
      <c r="BW31" s="48">
        <v>0</v>
      </c>
      <c r="BX31" s="48">
        <v>0</v>
      </c>
      <c r="BY31" s="48">
        <v>242.684714628168</v>
      </c>
      <c r="BZ31" s="48">
        <v>856.48522997638702</v>
      </c>
      <c r="CA31" s="55">
        <v>0</v>
      </c>
      <c r="CB31" s="83">
        <v>464441</v>
      </c>
      <c r="CC31" s="51">
        <v>1349864</v>
      </c>
      <c r="CD31" s="48">
        <v>0</v>
      </c>
      <c r="CE31" s="48">
        <v>0</v>
      </c>
      <c r="CF31" s="48">
        <v>0</v>
      </c>
      <c r="CG31" s="48">
        <v>-18418</v>
      </c>
      <c r="CH31" s="82">
        <v>42125</v>
      </c>
      <c r="CI31" s="93">
        <v>1838012</v>
      </c>
      <c r="CJ31" s="73"/>
      <c r="CK31" s="355">
        <v>0</v>
      </c>
      <c r="CL31" s="355">
        <v>0</v>
      </c>
      <c r="CM31" s="356">
        <v>0</v>
      </c>
      <c r="CN31" s="356">
        <v>0</v>
      </c>
      <c r="CO31" s="356">
        <v>0</v>
      </c>
      <c r="CP31" s="356">
        <v>0</v>
      </c>
    </row>
    <row r="32" spans="1:94" ht="19.5" x14ac:dyDescent="0.25">
      <c r="A32" s="30" t="s">
        <v>508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17694.416910891599</v>
      </c>
      <c r="Y32" s="48">
        <v>17623.113487888098</v>
      </c>
      <c r="Z32" s="48">
        <v>1396.8598289609999</v>
      </c>
      <c r="AA32" s="48">
        <v>566.99107448601603</v>
      </c>
      <c r="AB32" s="48">
        <v>9879.3899342260302</v>
      </c>
      <c r="AC32" s="48">
        <v>0</v>
      </c>
      <c r="AD32" s="48">
        <v>2.5772321567546199</v>
      </c>
      <c r="AE32" s="48">
        <v>2098.72605298384</v>
      </c>
      <c r="AF32" s="48">
        <v>8206.7662644922893</v>
      </c>
      <c r="AG32" s="48">
        <v>4581.4596973241296</v>
      </c>
      <c r="AH32" s="48">
        <v>78625.339560884298</v>
      </c>
      <c r="AI32" s="48">
        <v>15571.6366911114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27552.329910478002</v>
      </c>
      <c r="AS32" s="48">
        <v>23.195089410791599</v>
      </c>
      <c r="AT32" s="48">
        <v>380.57128181409797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5228.3449686695303</v>
      </c>
      <c r="BL32" s="48">
        <v>0</v>
      </c>
      <c r="BM32" s="48">
        <v>1391.7053646474899</v>
      </c>
      <c r="BN32" s="48">
        <v>1950.1056652776599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12.0270833981882</v>
      </c>
      <c r="BV32" s="48">
        <v>0</v>
      </c>
      <c r="BW32" s="48">
        <v>0</v>
      </c>
      <c r="BX32" s="48">
        <v>0</v>
      </c>
      <c r="BY32" s="48">
        <v>26.631398953131001</v>
      </c>
      <c r="BZ32" s="48">
        <v>360.81250194564598</v>
      </c>
      <c r="CA32" s="55">
        <v>0</v>
      </c>
      <c r="CB32" s="83">
        <v>193173</v>
      </c>
      <c r="CC32" s="51">
        <v>262087</v>
      </c>
      <c r="CD32" s="48">
        <v>0</v>
      </c>
      <c r="CE32" s="48">
        <v>0</v>
      </c>
      <c r="CF32" s="48">
        <v>0</v>
      </c>
      <c r="CG32" s="48">
        <v>-982</v>
      </c>
      <c r="CH32" s="82">
        <v>22489</v>
      </c>
      <c r="CI32" s="93">
        <v>476767</v>
      </c>
      <c r="CJ32" s="73"/>
      <c r="CK32" s="355">
        <v>0</v>
      </c>
      <c r="CL32" s="355">
        <v>0</v>
      </c>
      <c r="CM32" s="356">
        <v>0</v>
      </c>
      <c r="CN32" s="356">
        <v>0</v>
      </c>
      <c r="CO32" s="356">
        <v>0</v>
      </c>
      <c r="CP32" s="356">
        <v>0</v>
      </c>
    </row>
    <row r="33" spans="1:94" ht="19.5" x14ac:dyDescent="0.25">
      <c r="A33" s="30" t="s">
        <v>522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52.138539518351102</v>
      </c>
      <c r="X33" s="48">
        <v>5887.9926780546102</v>
      </c>
      <c r="Y33" s="48">
        <v>2452.6173593786698</v>
      </c>
      <c r="Z33" s="48">
        <v>0</v>
      </c>
      <c r="AA33" s="48">
        <v>0</v>
      </c>
      <c r="AB33" s="48">
        <v>29397.1955831142</v>
      </c>
      <c r="AC33" s="48">
        <v>0</v>
      </c>
      <c r="AD33" s="48">
        <v>0</v>
      </c>
      <c r="AE33" s="48">
        <v>0</v>
      </c>
      <c r="AF33" s="48">
        <v>1256.3922464376201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984.60629680330601</v>
      </c>
      <c r="BN33" s="48">
        <v>2971.49547325305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8.2205022265154604</v>
      </c>
      <c r="BV33" s="48">
        <v>0</v>
      </c>
      <c r="BW33" s="48">
        <v>0</v>
      </c>
      <c r="BX33" s="48">
        <v>0</v>
      </c>
      <c r="BY33" s="48">
        <v>18.306150042937801</v>
      </c>
      <c r="BZ33" s="48">
        <v>1426.0351711707401</v>
      </c>
      <c r="CA33" s="55">
        <v>0</v>
      </c>
      <c r="CB33" s="83">
        <v>44455</v>
      </c>
      <c r="CC33" s="51">
        <v>164971</v>
      </c>
      <c r="CD33" s="48">
        <v>0</v>
      </c>
      <c r="CE33" s="48">
        <v>0</v>
      </c>
      <c r="CF33" s="48">
        <v>0</v>
      </c>
      <c r="CG33" s="48">
        <v>4564</v>
      </c>
      <c r="CH33" s="82">
        <v>169069</v>
      </c>
      <c r="CI33" s="93">
        <v>383059</v>
      </c>
      <c r="CJ33" s="73"/>
      <c r="CK33" s="355">
        <v>0</v>
      </c>
      <c r="CL33" s="355">
        <v>0</v>
      </c>
      <c r="CM33" s="356">
        <v>0</v>
      </c>
      <c r="CN33" s="356">
        <v>0</v>
      </c>
      <c r="CO33" s="356">
        <v>0</v>
      </c>
      <c r="CP33" s="356">
        <v>0</v>
      </c>
    </row>
    <row r="34" spans="1:94" ht="19.5" x14ac:dyDescent="0.25">
      <c r="A34" s="30" t="s">
        <v>736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470.74027005559998</v>
      </c>
      <c r="BN34" s="48">
        <v>3855.2597299444001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83">
        <v>4326</v>
      </c>
      <c r="CC34" s="51">
        <v>243050</v>
      </c>
      <c r="CD34" s="48">
        <v>0</v>
      </c>
      <c r="CE34" s="48">
        <v>0</v>
      </c>
      <c r="CF34" s="48">
        <v>0</v>
      </c>
      <c r="CG34" s="48">
        <v>0</v>
      </c>
      <c r="CH34" s="82">
        <v>3044</v>
      </c>
      <c r="CI34" s="93">
        <v>250420</v>
      </c>
      <c r="CJ34" s="73"/>
      <c r="CK34" s="355">
        <v>0</v>
      </c>
      <c r="CL34" s="355">
        <v>0</v>
      </c>
      <c r="CM34" s="356">
        <v>0</v>
      </c>
      <c r="CN34" s="356">
        <v>0</v>
      </c>
      <c r="CO34" s="356">
        <v>0</v>
      </c>
      <c r="CP34" s="356">
        <v>0</v>
      </c>
    </row>
    <row r="35" spans="1:94" ht="19.5" x14ac:dyDescent="0.25">
      <c r="A35" s="30" t="s">
        <v>737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30.9267807895848</v>
      </c>
      <c r="Y35" s="48">
        <v>786.05567840194794</v>
      </c>
      <c r="Z35" s="48">
        <v>0</v>
      </c>
      <c r="AA35" s="48">
        <v>0</v>
      </c>
      <c r="AB35" s="48">
        <v>0</v>
      </c>
      <c r="AC35" s="48">
        <v>0</v>
      </c>
      <c r="AD35" s="48">
        <v>18072.4079852916</v>
      </c>
      <c r="AE35" s="48">
        <v>0</v>
      </c>
      <c r="AF35" s="48">
        <v>2328.0993316604099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3177.7267261298398</v>
      </c>
      <c r="BN35" s="48">
        <v>10181.783497726699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83">
        <v>34577</v>
      </c>
      <c r="CC35" s="51">
        <v>99582</v>
      </c>
      <c r="CD35" s="48">
        <v>0</v>
      </c>
      <c r="CE35" s="48">
        <v>0</v>
      </c>
      <c r="CF35" s="48">
        <v>0</v>
      </c>
      <c r="CG35" s="48">
        <v>840</v>
      </c>
      <c r="CH35" s="82">
        <v>97153</v>
      </c>
      <c r="CI35" s="93">
        <v>232152</v>
      </c>
      <c r="CJ35" s="73"/>
      <c r="CK35" s="355">
        <v>0</v>
      </c>
      <c r="CL35" s="355">
        <v>0</v>
      </c>
      <c r="CM35" s="356">
        <v>0</v>
      </c>
      <c r="CN35" s="356">
        <v>0</v>
      </c>
      <c r="CO35" s="356">
        <v>0</v>
      </c>
      <c r="CP35" s="356">
        <v>0</v>
      </c>
    </row>
    <row r="36" spans="1:94" ht="19.5" x14ac:dyDescent="0.25">
      <c r="A36" s="30" t="s">
        <v>738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548368.10119882296</v>
      </c>
      <c r="N36" s="48">
        <v>0</v>
      </c>
      <c r="O36" s="48">
        <v>1537103.3648709101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49470.253684164098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43432.307082569103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8919.9731635368298</v>
      </c>
      <c r="CA36" s="55">
        <v>0</v>
      </c>
      <c r="CB36" s="83">
        <v>2187294</v>
      </c>
      <c r="CC36" s="51">
        <v>615967</v>
      </c>
      <c r="CD36" s="48">
        <v>0</v>
      </c>
      <c r="CE36" s="48">
        <v>0</v>
      </c>
      <c r="CF36" s="48">
        <v>0</v>
      </c>
      <c r="CG36" s="48">
        <v>658961</v>
      </c>
      <c r="CH36" s="82">
        <v>97983</v>
      </c>
      <c r="CI36" s="93">
        <v>3560205</v>
      </c>
      <c r="CJ36" s="73"/>
      <c r="CK36" s="355">
        <v>0</v>
      </c>
      <c r="CL36" s="355">
        <v>0</v>
      </c>
      <c r="CM36" s="356">
        <v>0</v>
      </c>
      <c r="CN36" s="356">
        <v>0</v>
      </c>
      <c r="CO36" s="356">
        <v>0</v>
      </c>
      <c r="CP36" s="356">
        <v>0</v>
      </c>
    </row>
    <row r="37" spans="1:94" ht="19.5" x14ac:dyDescent="0.25">
      <c r="A37" s="30" t="s">
        <v>739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4556.0075896881699</v>
      </c>
      <c r="U37" s="48">
        <v>2714.22570595555</v>
      </c>
      <c r="V37" s="48">
        <v>1263.05599345471</v>
      </c>
      <c r="W37" s="48">
        <v>0</v>
      </c>
      <c r="X37" s="48">
        <v>632.76457680245301</v>
      </c>
      <c r="Y37" s="48">
        <v>8527.3842368592905</v>
      </c>
      <c r="Z37" s="48">
        <v>0</v>
      </c>
      <c r="AA37" s="48">
        <v>0</v>
      </c>
      <c r="AB37" s="48">
        <v>522.67960967423301</v>
      </c>
      <c r="AC37" s="48">
        <v>1883.9081652079799</v>
      </c>
      <c r="AD37" s="48">
        <v>50.622131607650097</v>
      </c>
      <c r="AE37" s="48">
        <v>2391.4044658165099</v>
      </c>
      <c r="AF37" s="48">
        <v>24658.219859982299</v>
      </c>
      <c r="AG37" s="48">
        <v>0</v>
      </c>
      <c r="AH37" s="48">
        <v>32666.599611223999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747.43235089547397</v>
      </c>
      <c r="AS37" s="48">
        <v>3.1924420257835799</v>
      </c>
      <c r="AT37" s="48">
        <v>195.71709920114199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3128.3536920124102</v>
      </c>
      <c r="BN37" s="48">
        <v>30078.610343267301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669.186128115717</v>
      </c>
      <c r="BV37" s="48">
        <v>0</v>
      </c>
      <c r="BW37" s="48">
        <v>102.622528630863</v>
      </c>
      <c r="BX37" s="48">
        <v>0</v>
      </c>
      <c r="BY37" s="48">
        <v>5908.6520918803399</v>
      </c>
      <c r="BZ37" s="48">
        <v>1616.3613776980801</v>
      </c>
      <c r="CA37" s="55">
        <v>0</v>
      </c>
      <c r="CB37" s="83">
        <v>122317</v>
      </c>
      <c r="CC37" s="51">
        <v>469759</v>
      </c>
      <c r="CD37" s="48">
        <v>0</v>
      </c>
      <c r="CE37" s="48">
        <v>0</v>
      </c>
      <c r="CF37" s="48">
        <v>0</v>
      </c>
      <c r="CG37" s="48">
        <v>58504</v>
      </c>
      <c r="CH37" s="82">
        <v>381701</v>
      </c>
      <c r="CI37" s="93">
        <v>1032281</v>
      </c>
      <c r="CJ37" s="73"/>
      <c r="CK37" s="355">
        <v>0</v>
      </c>
      <c r="CL37" s="355">
        <v>0</v>
      </c>
      <c r="CM37" s="356">
        <v>0</v>
      </c>
      <c r="CN37" s="356">
        <v>0</v>
      </c>
      <c r="CO37" s="356">
        <v>0</v>
      </c>
      <c r="CP37" s="356">
        <v>0</v>
      </c>
    </row>
    <row r="38" spans="1:94" ht="19.5" x14ac:dyDescent="0.25">
      <c r="A38" s="30" t="s">
        <v>740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3515.1546355883002</v>
      </c>
      <c r="Y38" s="48">
        <v>445.23925267525499</v>
      </c>
      <c r="Z38" s="48">
        <v>79.029607822332295</v>
      </c>
      <c r="AA38" s="48">
        <v>0</v>
      </c>
      <c r="AB38" s="48">
        <v>221.604158860963</v>
      </c>
      <c r="AC38" s="48">
        <v>0</v>
      </c>
      <c r="AD38" s="48">
        <v>0</v>
      </c>
      <c r="AE38" s="48">
        <v>0</v>
      </c>
      <c r="AF38" s="48">
        <v>6239.7100755138799</v>
      </c>
      <c r="AG38" s="48">
        <v>417.439630825628</v>
      </c>
      <c r="AH38" s="48">
        <v>0</v>
      </c>
      <c r="AI38" s="48">
        <v>429.16037461063303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1618.9723139719799</v>
      </c>
      <c r="BN38" s="48">
        <v>6072.1132037295902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276.57674640144</v>
      </c>
      <c r="CA38" s="55">
        <v>0</v>
      </c>
      <c r="CB38" s="83">
        <v>19315</v>
      </c>
      <c r="CC38" s="51">
        <v>46570</v>
      </c>
      <c r="CD38" s="48">
        <v>0</v>
      </c>
      <c r="CE38" s="48">
        <v>0</v>
      </c>
      <c r="CF38" s="48">
        <v>0</v>
      </c>
      <c r="CG38" s="48">
        <v>1369</v>
      </c>
      <c r="CH38" s="82">
        <v>234548</v>
      </c>
      <c r="CI38" s="93">
        <v>301802</v>
      </c>
      <c r="CJ38" s="73"/>
      <c r="CK38" s="355">
        <v>0</v>
      </c>
      <c r="CL38" s="355">
        <v>0</v>
      </c>
      <c r="CM38" s="356">
        <v>0</v>
      </c>
      <c r="CN38" s="356">
        <v>0</v>
      </c>
      <c r="CO38" s="356">
        <v>0</v>
      </c>
      <c r="CP38" s="356">
        <v>0</v>
      </c>
    </row>
    <row r="39" spans="1:94" ht="19.5" x14ac:dyDescent="0.25">
      <c r="A39" s="30" t="s">
        <v>741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2108.6480523169198</v>
      </c>
      <c r="AI39" s="48">
        <v>2715.0200548668099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3024.4461535096898</v>
      </c>
      <c r="BK39" s="48">
        <v>5580.7628170632097</v>
      </c>
      <c r="BL39" s="48">
        <v>0</v>
      </c>
      <c r="BM39" s="48">
        <v>3222.2920688136601</v>
      </c>
      <c r="BN39" s="48">
        <v>12928.583594137801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4067.2472592919298</v>
      </c>
      <c r="CA39" s="55">
        <v>0</v>
      </c>
      <c r="CB39" s="83">
        <v>33647</v>
      </c>
      <c r="CC39" s="51">
        <v>780178</v>
      </c>
      <c r="CD39" s="48">
        <v>0</v>
      </c>
      <c r="CE39" s="48">
        <v>0</v>
      </c>
      <c r="CF39" s="48">
        <v>0</v>
      </c>
      <c r="CG39" s="48">
        <v>4959</v>
      </c>
      <c r="CH39" s="82">
        <v>4049</v>
      </c>
      <c r="CI39" s="93">
        <v>822833</v>
      </c>
      <c r="CJ39" s="73"/>
      <c r="CK39" s="355">
        <v>0</v>
      </c>
      <c r="CL39" s="355">
        <v>0</v>
      </c>
      <c r="CM39" s="356">
        <v>0</v>
      </c>
      <c r="CN39" s="356">
        <v>0</v>
      </c>
      <c r="CO39" s="356">
        <v>0</v>
      </c>
      <c r="CP39" s="356">
        <v>0</v>
      </c>
    </row>
    <row r="40" spans="1:94" ht="19.5" x14ac:dyDescent="0.25">
      <c r="A40" s="30" t="s">
        <v>578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8325.9586029906004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7.0256253584966704</v>
      </c>
      <c r="Z40" s="48">
        <v>0</v>
      </c>
      <c r="AA40" s="48">
        <v>0</v>
      </c>
      <c r="AB40" s="48">
        <v>10.962544251759301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14725.515965643899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8851.2812479173299</v>
      </c>
      <c r="AR40" s="48">
        <v>365.23765361322802</v>
      </c>
      <c r="AS40" s="48">
        <v>716.85152384292303</v>
      </c>
      <c r="AT40" s="48">
        <v>323.42293764138799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210.481522762119</v>
      </c>
      <c r="BN40" s="48">
        <v>927.06647730185705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759.19589867644504</v>
      </c>
      <c r="CA40" s="55">
        <v>0</v>
      </c>
      <c r="CB40" s="83">
        <v>35223</v>
      </c>
      <c r="CC40" s="51">
        <v>633284</v>
      </c>
      <c r="CD40" s="48">
        <v>0</v>
      </c>
      <c r="CE40" s="48">
        <v>0</v>
      </c>
      <c r="CF40" s="48">
        <v>0</v>
      </c>
      <c r="CG40" s="48">
        <v>-650</v>
      </c>
      <c r="CH40" s="82">
        <v>9076</v>
      </c>
      <c r="CI40" s="93">
        <v>676933</v>
      </c>
      <c r="CJ40" s="73"/>
      <c r="CK40" s="355">
        <v>0</v>
      </c>
      <c r="CL40" s="355">
        <v>0</v>
      </c>
      <c r="CM40" s="356">
        <v>0</v>
      </c>
      <c r="CN40" s="356">
        <v>0</v>
      </c>
      <c r="CO40" s="356">
        <v>0</v>
      </c>
      <c r="CP40" s="356">
        <v>0</v>
      </c>
    </row>
    <row r="41" spans="1:94" ht="19.5" x14ac:dyDescent="0.25">
      <c r="A41" s="30" t="s">
        <v>742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83">
        <v>0</v>
      </c>
      <c r="CC41" s="51">
        <v>0</v>
      </c>
      <c r="CD41" s="48">
        <v>0</v>
      </c>
      <c r="CE41" s="48">
        <v>0</v>
      </c>
      <c r="CF41" s="48">
        <v>0</v>
      </c>
      <c r="CG41" s="48">
        <v>0</v>
      </c>
      <c r="CH41" s="82">
        <v>0</v>
      </c>
      <c r="CI41" s="93">
        <v>0</v>
      </c>
      <c r="CJ41" s="73"/>
      <c r="CK41" s="355">
        <v>0</v>
      </c>
      <c r="CL41" s="355">
        <v>0</v>
      </c>
      <c r="CM41" s="356">
        <v>0</v>
      </c>
      <c r="CN41" s="356">
        <v>0</v>
      </c>
      <c r="CO41" s="356">
        <v>0</v>
      </c>
      <c r="CP41" s="356">
        <v>0</v>
      </c>
    </row>
    <row r="42" spans="1:94" ht="19.5" x14ac:dyDescent="0.25">
      <c r="A42" s="30" t="s">
        <v>743</v>
      </c>
      <c r="B42" s="42" t="s">
        <v>33</v>
      </c>
      <c r="C42" s="43" t="s">
        <v>144</v>
      </c>
      <c r="D42" s="51">
        <v>458.28909405362703</v>
      </c>
      <c r="E42" s="48">
        <v>6005.6588265604596</v>
      </c>
      <c r="F42" s="48">
        <v>509.84808220692798</v>
      </c>
      <c r="G42" s="48">
        <v>936.41834312325796</v>
      </c>
      <c r="H42" s="48">
        <v>6203.2169526152102</v>
      </c>
      <c r="I42" s="48">
        <v>722.09772431529495</v>
      </c>
      <c r="J42" s="48">
        <v>200.23303631146999</v>
      </c>
      <c r="K42" s="48">
        <v>616.853570231925</v>
      </c>
      <c r="L42" s="48">
        <v>275.73181965608501</v>
      </c>
      <c r="M42" s="48">
        <v>2409.1356823392898</v>
      </c>
      <c r="N42" s="48">
        <v>0</v>
      </c>
      <c r="O42" s="48">
        <v>2345.3758838142398</v>
      </c>
      <c r="P42" s="48">
        <v>1174.4088875519601</v>
      </c>
      <c r="Q42" s="48">
        <v>19.263249946872602</v>
      </c>
      <c r="R42" s="48">
        <v>1057.4520203873001</v>
      </c>
      <c r="S42" s="48">
        <v>115.402297745393</v>
      </c>
      <c r="T42" s="48">
        <v>0</v>
      </c>
      <c r="U42" s="48">
        <v>7630.4062428323496</v>
      </c>
      <c r="V42" s="48">
        <v>430.50732760735201</v>
      </c>
      <c r="W42" s="48">
        <v>0</v>
      </c>
      <c r="X42" s="48">
        <v>148.487954510827</v>
      </c>
      <c r="Y42" s="48">
        <v>0</v>
      </c>
      <c r="Z42" s="48">
        <v>484.97318187719401</v>
      </c>
      <c r="AA42" s="48">
        <v>31.373537323071499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42612.861320753203</v>
      </c>
      <c r="AL42" s="48">
        <v>89815.548828365398</v>
      </c>
      <c r="AM42" s="48">
        <v>11928.3841649478</v>
      </c>
      <c r="AN42" s="48">
        <v>0</v>
      </c>
      <c r="AO42" s="48">
        <v>105.62812679803299</v>
      </c>
      <c r="AP42" s="48">
        <v>790.35953220119802</v>
      </c>
      <c r="AQ42" s="48">
        <v>1502.23193435695</v>
      </c>
      <c r="AR42" s="48">
        <v>691.22179298290803</v>
      </c>
      <c r="AS42" s="48">
        <v>2607.5634409952499</v>
      </c>
      <c r="AT42" s="48">
        <v>730.271792335398</v>
      </c>
      <c r="AU42" s="48">
        <v>286.30792133964201</v>
      </c>
      <c r="AV42" s="48">
        <v>1881.33038908104</v>
      </c>
      <c r="AW42" s="48">
        <v>34.121771623599003</v>
      </c>
      <c r="AX42" s="48">
        <v>0</v>
      </c>
      <c r="AY42" s="48">
        <v>0</v>
      </c>
      <c r="AZ42" s="48">
        <v>300.545324742275</v>
      </c>
      <c r="BA42" s="48">
        <v>816.47110403171303</v>
      </c>
      <c r="BB42" s="48">
        <v>1673.3438111990999</v>
      </c>
      <c r="BC42" s="48">
        <v>52.861324835724297</v>
      </c>
      <c r="BD42" s="48">
        <v>1693.1335405319101</v>
      </c>
      <c r="BE42" s="48">
        <v>25425.284967972901</v>
      </c>
      <c r="BF42" s="48">
        <v>346.87930896166301</v>
      </c>
      <c r="BG42" s="48">
        <v>49.474924673789801</v>
      </c>
      <c r="BH42" s="48">
        <v>0</v>
      </c>
      <c r="BI42" s="48">
        <v>2153.3724434641999</v>
      </c>
      <c r="BJ42" s="48">
        <v>108819.627297304</v>
      </c>
      <c r="BK42" s="48">
        <v>5548.0392818679002</v>
      </c>
      <c r="BL42" s="48">
        <v>1621.4163600463601</v>
      </c>
      <c r="BM42" s="48">
        <v>3444.6937992087501</v>
      </c>
      <c r="BN42" s="48">
        <v>522.32454936624197</v>
      </c>
      <c r="BO42" s="48">
        <v>510.19190263926498</v>
      </c>
      <c r="BP42" s="48">
        <v>0</v>
      </c>
      <c r="BQ42" s="48">
        <v>0</v>
      </c>
      <c r="BR42" s="48">
        <v>0</v>
      </c>
      <c r="BS42" s="48">
        <v>0</v>
      </c>
      <c r="BT42" s="48">
        <v>16815.1255206274</v>
      </c>
      <c r="BU42" s="48">
        <v>0</v>
      </c>
      <c r="BV42" s="48">
        <v>3909.0268168626499</v>
      </c>
      <c r="BW42" s="48">
        <v>0</v>
      </c>
      <c r="BX42" s="48">
        <v>3051.2229908733302</v>
      </c>
      <c r="BY42" s="48">
        <v>0</v>
      </c>
      <c r="BZ42" s="48">
        <v>0</v>
      </c>
      <c r="CA42" s="55">
        <v>0</v>
      </c>
      <c r="CB42" s="83">
        <v>361514</v>
      </c>
      <c r="CC42" s="51">
        <v>89795</v>
      </c>
      <c r="CD42" s="48">
        <v>0</v>
      </c>
      <c r="CE42" s="48">
        <v>0</v>
      </c>
      <c r="CF42" s="48">
        <v>0</v>
      </c>
      <c r="CG42" s="48">
        <v>31899</v>
      </c>
      <c r="CH42" s="82">
        <v>67459</v>
      </c>
      <c r="CI42" s="93">
        <v>550667</v>
      </c>
      <c r="CJ42" s="73"/>
      <c r="CK42" s="355">
        <v>0</v>
      </c>
      <c r="CL42" s="355">
        <v>0</v>
      </c>
      <c r="CM42" s="356">
        <v>0</v>
      </c>
      <c r="CN42" s="356">
        <v>0</v>
      </c>
      <c r="CO42" s="356">
        <v>0</v>
      </c>
      <c r="CP42" s="356">
        <v>0</v>
      </c>
    </row>
    <row r="43" spans="1:94" ht="19.5" x14ac:dyDescent="0.25">
      <c r="A43" s="30" t="s">
        <v>593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762.84606081908896</v>
      </c>
      <c r="I43" s="48">
        <v>2431.86485742677</v>
      </c>
      <c r="J43" s="48">
        <v>0</v>
      </c>
      <c r="K43" s="48">
        <v>74.958578728338495</v>
      </c>
      <c r="L43" s="48">
        <v>85.253570360190807</v>
      </c>
      <c r="M43" s="48">
        <v>0</v>
      </c>
      <c r="N43" s="48">
        <v>53.696623988845701</v>
      </c>
      <c r="O43" s="48">
        <v>183.070134291991</v>
      </c>
      <c r="P43" s="48">
        <v>2015.13882359167</v>
      </c>
      <c r="Q43" s="48">
        <v>57.388131978077404</v>
      </c>
      <c r="R43" s="48">
        <v>1928.3745523027101</v>
      </c>
      <c r="S43" s="48">
        <v>197.049794729528</v>
      </c>
      <c r="T43" s="48">
        <v>0</v>
      </c>
      <c r="U43" s="48">
        <v>1501.50231809566</v>
      </c>
      <c r="V43" s="48">
        <v>50.455635055718197</v>
      </c>
      <c r="W43" s="48">
        <v>64.582394877097499</v>
      </c>
      <c r="X43" s="48">
        <v>0</v>
      </c>
      <c r="Y43" s="48">
        <v>350.73734742744898</v>
      </c>
      <c r="Z43" s="48">
        <v>22.0044773099095</v>
      </c>
      <c r="AA43" s="48">
        <v>0</v>
      </c>
      <c r="AB43" s="48">
        <v>283.79046116440401</v>
      </c>
      <c r="AC43" s="48">
        <v>74.237603119061305</v>
      </c>
      <c r="AD43" s="48">
        <v>16.920720012283201</v>
      </c>
      <c r="AE43" s="48">
        <v>312.25230879852899</v>
      </c>
      <c r="AF43" s="48">
        <v>644.59381753812397</v>
      </c>
      <c r="AG43" s="48">
        <v>70.053987483081599</v>
      </c>
      <c r="AH43" s="48">
        <v>888.30591801701598</v>
      </c>
      <c r="AI43" s="48">
        <v>503.17197140535899</v>
      </c>
      <c r="AJ43" s="48">
        <v>0</v>
      </c>
      <c r="AK43" s="48">
        <v>1980.1608671773799</v>
      </c>
      <c r="AL43" s="48">
        <v>50776.251531331</v>
      </c>
      <c r="AM43" s="48">
        <v>4921.8096256968001</v>
      </c>
      <c r="AN43" s="48">
        <v>758.34870756149701</v>
      </c>
      <c r="AO43" s="48">
        <v>1145.02464993375</v>
      </c>
      <c r="AP43" s="48">
        <v>1237.24450659336</v>
      </c>
      <c r="AQ43" s="48">
        <v>2445.6633741944602</v>
      </c>
      <c r="AR43" s="48">
        <v>245.07141878359599</v>
      </c>
      <c r="AS43" s="48">
        <v>1248.9005492170299</v>
      </c>
      <c r="AT43" s="48">
        <v>130.177140211753</v>
      </c>
      <c r="AU43" s="48">
        <v>272.40980948863699</v>
      </c>
      <c r="AV43" s="48">
        <v>46.793536168995203</v>
      </c>
      <c r="AW43" s="48">
        <v>180.141283477749</v>
      </c>
      <c r="AX43" s="48">
        <v>790.59591010838994</v>
      </c>
      <c r="AY43" s="48">
        <v>837.68010616238803</v>
      </c>
      <c r="AZ43" s="48">
        <v>580.64520310374598</v>
      </c>
      <c r="BA43" s="48">
        <v>379.89358838815298</v>
      </c>
      <c r="BB43" s="48">
        <v>900.168101285533</v>
      </c>
      <c r="BC43" s="48">
        <v>99.760897666399003</v>
      </c>
      <c r="BD43" s="48">
        <v>179.07735871579999</v>
      </c>
      <c r="BE43" s="48">
        <v>195.57191008349</v>
      </c>
      <c r="BF43" s="48">
        <v>1299.64769010289</v>
      </c>
      <c r="BG43" s="48">
        <v>1009.49544423789</v>
      </c>
      <c r="BH43" s="48">
        <v>2386.7715061281801</v>
      </c>
      <c r="BI43" s="48">
        <v>1507.4207632708799</v>
      </c>
      <c r="BJ43" s="48">
        <v>38782.347174963099</v>
      </c>
      <c r="BK43" s="48">
        <v>7150.81388785531</v>
      </c>
      <c r="BL43" s="48">
        <v>336.33669353723201</v>
      </c>
      <c r="BM43" s="48">
        <v>2007.4056289017601</v>
      </c>
      <c r="BN43" s="48">
        <v>2168.61295030157</v>
      </c>
      <c r="BO43" s="48">
        <v>1448.96635905631</v>
      </c>
      <c r="BP43" s="48">
        <v>4446.4414947267796</v>
      </c>
      <c r="BQ43" s="48">
        <v>1538.8258960866201</v>
      </c>
      <c r="BR43" s="48">
        <v>1223.3608356782399</v>
      </c>
      <c r="BS43" s="48">
        <v>0</v>
      </c>
      <c r="BT43" s="48">
        <v>24913.804774569198</v>
      </c>
      <c r="BU43" s="48">
        <v>12675.4981329611</v>
      </c>
      <c r="BV43" s="48">
        <v>9277.0400034741197</v>
      </c>
      <c r="BW43" s="48">
        <v>28027.0686295419</v>
      </c>
      <c r="BX43" s="48">
        <v>4010.2426991218899</v>
      </c>
      <c r="BY43" s="48">
        <v>3345.2283588464802</v>
      </c>
      <c r="BZ43" s="48">
        <v>10018.030912767699</v>
      </c>
      <c r="CA43" s="55">
        <v>0</v>
      </c>
      <c r="CB43" s="83">
        <v>239497</v>
      </c>
      <c r="CC43" s="51">
        <v>529791</v>
      </c>
      <c r="CD43" s="48">
        <v>0</v>
      </c>
      <c r="CE43" s="48">
        <v>0</v>
      </c>
      <c r="CF43" s="48">
        <v>0</v>
      </c>
      <c r="CG43" s="48">
        <v>-40348</v>
      </c>
      <c r="CH43" s="82">
        <v>53935</v>
      </c>
      <c r="CI43" s="93">
        <v>782875</v>
      </c>
      <c r="CJ43" s="73"/>
      <c r="CK43" s="355">
        <v>0</v>
      </c>
      <c r="CL43" s="355">
        <v>0</v>
      </c>
      <c r="CM43" s="356">
        <v>0</v>
      </c>
      <c r="CN43" s="356">
        <v>0</v>
      </c>
      <c r="CO43" s="356">
        <v>0</v>
      </c>
      <c r="CP43" s="356">
        <v>0</v>
      </c>
    </row>
    <row r="44" spans="1:94" ht="19.5" x14ac:dyDescent="0.25">
      <c r="A44" s="30" t="s">
        <v>602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388.38275608464198</v>
      </c>
      <c r="I44" s="48">
        <v>400.78570822542298</v>
      </c>
      <c r="J44" s="48">
        <v>0</v>
      </c>
      <c r="K44" s="48">
        <v>110.540024307824</v>
      </c>
      <c r="L44" s="48">
        <v>0</v>
      </c>
      <c r="M44" s="48">
        <v>197.191915488549</v>
      </c>
      <c r="N44" s="48">
        <v>15.829876156911901</v>
      </c>
      <c r="O44" s="48">
        <v>18.154519352822099</v>
      </c>
      <c r="P44" s="48">
        <v>0</v>
      </c>
      <c r="Q44" s="48">
        <v>1468.2952934280099</v>
      </c>
      <c r="R44" s="48">
        <v>43.092410996842702</v>
      </c>
      <c r="S44" s="48">
        <v>4.5038677023773799</v>
      </c>
      <c r="T44" s="48">
        <v>0</v>
      </c>
      <c r="U44" s="48">
        <v>255.12867973702899</v>
      </c>
      <c r="V44" s="48">
        <v>0.66986001373131299</v>
      </c>
      <c r="W44" s="48">
        <v>0</v>
      </c>
      <c r="X44" s="48">
        <v>0</v>
      </c>
      <c r="Y44" s="48">
        <v>12.0118245305498</v>
      </c>
      <c r="Z44" s="48">
        <v>0</v>
      </c>
      <c r="AA44" s="48">
        <v>0</v>
      </c>
      <c r="AB44" s="48">
        <v>1.46607253425591</v>
      </c>
      <c r="AC44" s="48">
        <v>0</v>
      </c>
      <c r="AD44" s="48">
        <v>0</v>
      </c>
      <c r="AE44" s="48">
        <v>110.74102725656699</v>
      </c>
      <c r="AF44" s="48">
        <v>156.50251610030401</v>
      </c>
      <c r="AG44" s="48">
        <v>0</v>
      </c>
      <c r="AH44" s="48">
        <v>171.28296522567101</v>
      </c>
      <c r="AI44" s="48">
        <v>84.633339103088105</v>
      </c>
      <c r="AJ44" s="48">
        <v>0</v>
      </c>
      <c r="AK44" s="48">
        <v>157.09028782114899</v>
      </c>
      <c r="AL44" s="48">
        <v>2558.9139676004702</v>
      </c>
      <c r="AM44" s="48">
        <v>49521.453656746999</v>
      </c>
      <c r="AN44" s="48">
        <v>135.739821372276</v>
      </c>
      <c r="AO44" s="48">
        <v>255.04832342744399</v>
      </c>
      <c r="AP44" s="48">
        <v>0</v>
      </c>
      <c r="AQ44" s="48">
        <v>0</v>
      </c>
      <c r="AR44" s="48">
        <v>1035.9487650107701</v>
      </c>
      <c r="AS44" s="48">
        <v>45.553031056158297</v>
      </c>
      <c r="AT44" s="48">
        <v>10.619390073930401</v>
      </c>
      <c r="AU44" s="48">
        <v>50.765932824387697</v>
      </c>
      <c r="AV44" s="48">
        <v>2208.3537146577601</v>
      </c>
      <c r="AW44" s="48">
        <v>26.9709781918144</v>
      </c>
      <c r="AX44" s="48">
        <v>123.324170161438</v>
      </c>
      <c r="AY44" s="48">
        <v>0</v>
      </c>
      <c r="AZ44" s="48">
        <v>267.61496884445501</v>
      </c>
      <c r="BA44" s="48">
        <v>8.5327264451863094</v>
      </c>
      <c r="BB44" s="48">
        <v>7.6704078499468897</v>
      </c>
      <c r="BC44" s="48">
        <v>38.002203520117</v>
      </c>
      <c r="BD44" s="48">
        <v>250.4083392089</v>
      </c>
      <c r="BE44" s="48">
        <v>720.25842093504195</v>
      </c>
      <c r="BF44" s="48">
        <v>2341.8359287099902</v>
      </c>
      <c r="BG44" s="48">
        <v>404.64431489565601</v>
      </c>
      <c r="BH44" s="48">
        <v>599.05998112807902</v>
      </c>
      <c r="BI44" s="48">
        <v>302.99476560090602</v>
      </c>
      <c r="BJ44" s="48">
        <v>0</v>
      </c>
      <c r="BK44" s="48">
        <v>664.40604840010405</v>
      </c>
      <c r="BL44" s="48">
        <v>0</v>
      </c>
      <c r="BM44" s="48">
        <v>0</v>
      </c>
      <c r="BN44" s="48">
        <v>141.45881570892101</v>
      </c>
      <c r="BO44" s="48">
        <v>102.504701909272</v>
      </c>
      <c r="BP44" s="48">
        <v>0</v>
      </c>
      <c r="BQ44" s="48">
        <v>0</v>
      </c>
      <c r="BR44" s="48">
        <v>0</v>
      </c>
      <c r="BS44" s="48">
        <v>0</v>
      </c>
      <c r="BT44" s="48">
        <v>2205.0340976657499</v>
      </c>
      <c r="BU44" s="48">
        <v>0</v>
      </c>
      <c r="BV44" s="48">
        <v>320.71370928976597</v>
      </c>
      <c r="BW44" s="48">
        <v>0</v>
      </c>
      <c r="BX44" s="48">
        <v>1752.6251259675701</v>
      </c>
      <c r="BY44" s="48">
        <v>0</v>
      </c>
      <c r="BZ44" s="48">
        <v>508.24074873118701</v>
      </c>
      <c r="CA44" s="55">
        <v>0</v>
      </c>
      <c r="CB44" s="83">
        <v>70205</v>
      </c>
      <c r="CC44" s="51">
        <v>190616</v>
      </c>
      <c r="CD44" s="48">
        <v>0</v>
      </c>
      <c r="CE44" s="48">
        <v>0</v>
      </c>
      <c r="CF44" s="48">
        <v>0</v>
      </c>
      <c r="CG44" s="48">
        <v>12355</v>
      </c>
      <c r="CH44" s="82">
        <v>39304</v>
      </c>
      <c r="CI44" s="93">
        <v>312480</v>
      </c>
      <c r="CJ44" s="73"/>
      <c r="CK44" s="355">
        <v>0</v>
      </c>
      <c r="CL44" s="355">
        <v>0</v>
      </c>
      <c r="CM44" s="356">
        <v>0</v>
      </c>
      <c r="CN44" s="356">
        <v>0</v>
      </c>
      <c r="CO44" s="356">
        <v>0</v>
      </c>
      <c r="CP44" s="356">
        <v>0</v>
      </c>
    </row>
    <row r="45" spans="1:94" ht="19.5" x14ac:dyDescent="0.25">
      <c r="A45" s="30" t="s">
        <v>607</v>
      </c>
      <c r="B45" s="42" t="s">
        <v>36</v>
      </c>
      <c r="C45" s="43" t="s">
        <v>147</v>
      </c>
      <c r="D45" s="51">
        <v>97.943669003380194</v>
      </c>
      <c r="E45" s="48">
        <v>13.8173099862463</v>
      </c>
      <c r="F45" s="48">
        <v>107.685426633194</v>
      </c>
      <c r="G45" s="48">
        <v>29.2776740268292</v>
      </c>
      <c r="H45" s="48">
        <v>13235.3827108314</v>
      </c>
      <c r="I45" s="48">
        <v>148.92516101312901</v>
      </c>
      <c r="J45" s="48">
        <v>4.2436942107724098</v>
      </c>
      <c r="K45" s="48">
        <v>9.9698984554796102</v>
      </c>
      <c r="L45" s="48">
        <v>336.18365755767701</v>
      </c>
      <c r="M45" s="48">
        <v>1069.4848442723201</v>
      </c>
      <c r="N45" s="48">
        <v>0</v>
      </c>
      <c r="O45" s="48">
        <v>0</v>
      </c>
      <c r="P45" s="48">
        <v>31.501097547174499</v>
      </c>
      <c r="Q45" s="48">
        <v>0</v>
      </c>
      <c r="R45" s="48">
        <v>179.23262798913001</v>
      </c>
      <c r="S45" s="48">
        <v>19.849409685160499</v>
      </c>
      <c r="T45" s="48">
        <v>0</v>
      </c>
      <c r="U45" s="48">
        <v>1429.1107048853701</v>
      </c>
      <c r="V45" s="48">
        <v>161.713103690525</v>
      </c>
      <c r="W45" s="48">
        <v>0</v>
      </c>
      <c r="X45" s="48">
        <v>0</v>
      </c>
      <c r="Y45" s="48">
        <v>0</v>
      </c>
      <c r="Z45" s="48">
        <v>7.7956701459757101</v>
      </c>
      <c r="AA45" s="48">
        <v>0.885089919256976</v>
      </c>
      <c r="AB45" s="48">
        <v>127.41071179559199</v>
      </c>
      <c r="AC45" s="48">
        <v>0</v>
      </c>
      <c r="AD45" s="48">
        <v>0</v>
      </c>
      <c r="AE45" s="48">
        <v>0</v>
      </c>
      <c r="AF45" s="48">
        <v>867.82410160299798</v>
      </c>
      <c r="AG45" s="48">
        <v>0</v>
      </c>
      <c r="AH45" s="48">
        <v>0</v>
      </c>
      <c r="AI45" s="48">
        <v>647.89148666313395</v>
      </c>
      <c r="AJ45" s="48">
        <v>0</v>
      </c>
      <c r="AK45" s="48">
        <v>33.987402648512202</v>
      </c>
      <c r="AL45" s="48">
        <v>0</v>
      </c>
      <c r="AM45" s="48">
        <v>329.01452635011498</v>
      </c>
      <c r="AN45" s="48">
        <v>119545.864781647</v>
      </c>
      <c r="AO45" s="48">
        <v>1127.4786815990001</v>
      </c>
      <c r="AP45" s="48">
        <v>241.70336938654</v>
      </c>
      <c r="AQ45" s="48">
        <v>42.836840050501401</v>
      </c>
      <c r="AR45" s="48">
        <v>131.14692002357</v>
      </c>
      <c r="AS45" s="48">
        <v>1362.16242698975</v>
      </c>
      <c r="AT45" s="48">
        <v>63.251577046765902</v>
      </c>
      <c r="AU45" s="48">
        <v>0</v>
      </c>
      <c r="AV45" s="48">
        <v>645.47485777565703</v>
      </c>
      <c r="AW45" s="48">
        <v>2123.5707777042498</v>
      </c>
      <c r="AX45" s="48">
        <v>45.848686617739702</v>
      </c>
      <c r="AY45" s="48">
        <v>144.46655508342101</v>
      </c>
      <c r="AZ45" s="48">
        <v>308.09723627059799</v>
      </c>
      <c r="BA45" s="48">
        <v>9.8460641535930904</v>
      </c>
      <c r="BB45" s="48">
        <v>39.3565869921783</v>
      </c>
      <c r="BC45" s="48">
        <v>0</v>
      </c>
      <c r="BD45" s="48">
        <v>103.341361610373</v>
      </c>
      <c r="BE45" s="48">
        <v>78136.886373506</v>
      </c>
      <c r="BF45" s="48">
        <v>384.36241253624303</v>
      </c>
      <c r="BG45" s="48">
        <v>0</v>
      </c>
      <c r="BH45" s="48">
        <v>0</v>
      </c>
      <c r="BI45" s="48">
        <v>248208.12477762601</v>
      </c>
      <c r="BJ45" s="48">
        <v>11959.0592391958</v>
      </c>
      <c r="BK45" s="48">
        <v>3787.2937556319798</v>
      </c>
      <c r="BL45" s="48">
        <v>0</v>
      </c>
      <c r="BM45" s="48">
        <v>0</v>
      </c>
      <c r="BN45" s="48">
        <v>216.463516552334</v>
      </c>
      <c r="BO45" s="48">
        <v>52.087847723909903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12246.7522426132</v>
      </c>
      <c r="BV45" s="48">
        <v>616.14472318756896</v>
      </c>
      <c r="BW45" s="48">
        <v>3114.1149966518401</v>
      </c>
      <c r="BX45" s="48">
        <v>1959.29531998129</v>
      </c>
      <c r="BY45" s="48">
        <v>2576.7951547439902</v>
      </c>
      <c r="BZ45" s="48">
        <v>3066.0429381858098</v>
      </c>
      <c r="CA45" s="55">
        <v>0</v>
      </c>
      <c r="CB45" s="83">
        <v>511147</v>
      </c>
      <c r="CC45" s="51">
        <v>27585</v>
      </c>
      <c r="CD45" s="48">
        <v>0</v>
      </c>
      <c r="CE45" s="48">
        <v>0</v>
      </c>
      <c r="CF45" s="48">
        <v>0</v>
      </c>
      <c r="CG45" s="48">
        <v>2056</v>
      </c>
      <c r="CH45" s="82">
        <v>509405</v>
      </c>
      <c r="CI45" s="93">
        <v>1050193</v>
      </c>
      <c r="CJ45" s="73"/>
      <c r="CK45" s="355">
        <v>0</v>
      </c>
      <c r="CL45" s="355">
        <v>0</v>
      </c>
      <c r="CM45" s="356">
        <v>0</v>
      </c>
      <c r="CN45" s="356">
        <v>0</v>
      </c>
      <c r="CO45" s="356">
        <v>0</v>
      </c>
      <c r="CP45" s="356">
        <v>0</v>
      </c>
    </row>
    <row r="46" spans="1:94" ht="19.5" x14ac:dyDescent="0.25">
      <c r="A46" s="30" t="s">
        <v>615</v>
      </c>
      <c r="B46" s="42" t="s">
        <v>37</v>
      </c>
      <c r="C46" s="43" t="s">
        <v>148</v>
      </c>
      <c r="D46" s="51">
        <v>740.92108839041202</v>
      </c>
      <c r="E46" s="48">
        <v>10.491911281499799</v>
      </c>
      <c r="F46" s="48">
        <v>5114.2961569743202</v>
      </c>
      <c r="G46" s="48">
        <v>456.10391291449099</v>
      </c>
      <c r="H46" s="48">
        <v>128031.290444716</v>
      </c>
      <c r="I46" s="48">
        <v>121661.01352284801</v>
      </c>
      <c r="J46" s="48">
        <v>14.743947845690601</v>
      </c>
      <c r="K46" s="48">
        <v>1297.40739290277</v>
      </c>
      <c r="L46" s="48">
        <v>735.877437207909</v>
      </c>
      <c r="M46" s="48">
        <v>5979.4416676230003</v>
      </c>
      <c r="N46" s="48">
        <v>0</v>
      </c>
      <c r="O46" s="48">
        <v>9031.9647677438898</v>
      </c>
      <c r="P46" s="48">
        <v>68.469527450937207</v>
      </c>
      <c r="Q46" s="48">
        <v>0</v>
      </c>
      <c r="R46" s="48">
        <v>0</v>
      </c>
      <c r="S46" s="48">
        <v>0</v>
      </c>
      <c r="T46" s="48">
        <v>4164.3408766025304</v>
      </c>
      <c r="U46" s="48">
        <v>94279.514440499697</v>
      </c>
      <c r="V46" s="48">
        <v>14907.090086979801</v>
      </c>
      <c r="W46" s="48">
        <v>2331.0340804984398</v>
      </c>
      <c r="X46" s="48">
        <v>19425.5756356235</v>
      </c>
      <c r="Y46" s="48">
        <v>3050.60669255537</v>
      </c>
      <c r="Z46" s="48">
        <v>616.31470234472602</v>
      </c>
      <c r="AA46" s="48">
        <v>307.852988192971</v>
      </c>
      <c r="AB46" s="48">
        <v>7262.3747491608701</v>
      </c>
      <c r="AC46" s="48">
        <v>1692.3339090859299</v>
      </c>
      <c r="AD46" s="48">
        <v>596.85231473517001</v>
      </c>
      <c r="AE46" s="48">
        <v>770.32247657953496</v>
      </c>
      <c r="AF46" s="48">
        <v>21607.2146602545</v>
      </c>
      <c r="AG46" s="48">
        <v>1618.4734831440801</v>
      </c>
      <c r="AH46" s="48">
        <v>17922.089310090501</v>
      </c>
      <c r="AI46" s="48">
        <v>10073.5631509247</v>
      </c>
      <c r="AJ46" s="48">
        <v>0</v>
      </c>
      <c r="AK46" s="48">
        <v>1726.58298507688</v>
      </c>
      <c r="AL46" s="48">
        <v>8205.8046368561609</v>
      </c>
      <c r="AM46" s="48">
        <v>3086.1676288682902</v>
      </c>
      <c r="AN46" s="48">
        <v>0</v>
      </c>
      <c r="AO46" s="48">
        <v>406320.67545570497</v>
      </c>
      <c r="AP46" s="48">
        <v>31512.851866156099</v>
      </c>
      <c r="AQ46" s="48">
        <v>85.404644449157701</v>
      </c>
      <c r="AR46" s="48">
        <v>2220.1168169869402</v>
      </c>
      <c r="AS46" s="48">
        <v>15483.2438291567</v>
      </c>
      <c r="AT46" s="48">
        <v>4080.1012840020999</v>
      </c>
      <c r="AU46" s="48">
        <v>346.49727314708298</v>
      </c>
      <c r="AV46" s="48">
        <v>11789.0526161297</v>
      </c>
      <c r="AW46" s="48">
        <v>7463.9257432425002</v>
      </c>
      <c r="AX46" s="48">
        <v>14015.5917181435</v>
      </c>
      <c r="AY46" s="48">
        <v>265.048999652465</v>
      </c>
      <c r="AZ46" s="48">
        <v>3478.1239269459102</v>
      </c>
      <c r="BA46" s="48">
        <v>1533.01977070979</v>
      </c>
      <c r="BB46" s="48">
        <v>2635.8447742670801</v>
      </c>
      <c r="BC46" s="48">
        <v>556.23853835212606</v>
      </c>
      <c r="BD46" s="48">
        <v>156.992952747733</v>
      </c>
      <c r="BE46" s="48">
        <v>2041.4329247497301</v>
      </c>
      <c r="BF46" s="48">
        <v>1548.42521854851</v>
      </c>
      <c r="BG46" s="48">
        <v>0</v>
      </c>
      <c r="BH46" s="48">
        <v>449.59328819127199</v>
      </c>
      <c r="BI46" s="48">
        <v>268.57963527571599</v>
      </c>
      <c r="BJ46" s="48">
        <v>399705.561961564</v>
      </c>
      <c r="BK46" s="48">
        <v>9129.06413717346</v>
      </c>
      <c r="BL46" s="48">
        <v>393.54109181829398</v>
      </c>
      <c r="BM46" s="48">
        <v>1094.6825037748999</v>
      </c>
      <c r="BN46" s="48">
        <v>8177.4437871369</v>
      </c>
      <c r="BO46" s="48">
        <v>2332.8868001512601</v>
      </c>
      <c r="BP46" s="48">
        <v>12137.5195048191</v>
      </c>
      <c r="BQ46" s="48">
        <v>0</v>
      </c>
      <c r="BR46" s="48">
        <v>10001.565541059501</v>
      </c>
      <c r="BS46" s="48">
        <v>1688.4960657803099</v>
      </c>
      <c r="BT46" s="48">
        <v>17549.7521654087</v>
      </c>
      <c r="BU46" s="48">
        <v>9830.0949471426702</v>
      </c>
      <c r="BV46" s="48">
        <v>868.34835061766</v>
      </c>
      <c r="BW46" s="48">
        <v>2048.8923654851901</v>
      </c>
      <c r="BX46" s="48">
        <v>2002.7446737970199</v>
      </c>
      <c r="BY46" s="48">
        <v>4482.84191217219</v>
      </c>
      <c r="BZ46" s="48">
        <v>40680.672329566798</v>
      </c>
      <c r="CA46" s="55">
        <v>0</v>
      </c>
      <c r="CB46" s="83">
        <v>1515161</v>
      </c>
      <c r="CC46" s="51">
        <v>399575</v>
      </c>
      <c r="CD46" s="48">
        <v>0</v>
      </c>
      <c r="CE46" s="48">
        <v>0</v>
      </c>
      <c r="CF46" s="48">
        <v>0</v>
      </c>
      <c r="CG46" s="48">
        <v>92292</v>
      </c>
      <c r="CH46" s="82">
        <v>78029</v>
      </c>
      <c r="CI46" s="93">
        <v>2085057</v>
      </c>
      <c r="CJ46" s="73"/>
      <c r="CK46" s="355">
        <v>0</v>
      </c>
      <c r="CL46" s="355">
        <v>0</v>
      </c>
      <c r="CM46" s="356">
        <v>0</v>
      </c>
      <c r="CN46" s="356">
        <v>0</v>
      </c>
      <c r="CO46" s="356">
        <v>0</v>
      </c>
      <c r="CP46" s="356">
        <v>0</v>
      </c>
    </row>
    <row r="47" spans="1:94" ht="19.5" x14ac:dyDescent="0.25">
      <c r="A47" s="30" t="s">
        <v>744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669.86348913725794</v>
      </c>
      <c r="Q47" s="48">
        <v>9.1819053502279804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2100.9004270519199</v>
      </c>
      <c r="AF47" s="48">
        <v>4045.8820726956801</v>
      </c>
      <c r="AG47" s="48">
        <v>549.84415605704703</v>
      </c>
      <c r="AH47" s="48">
        <v>2683.3832445539201</v>
      </c>
      <c r="AI47" s="48">
        <v>3018.2796068631901</v>
      </c>
      <c r="AJ47" s="48">
        <v>0</v>
      </c>
      <c r="AK47" s="48">
        <v>0</v>
      </c>
      <c r="AL47" s="48">
        <v>10030.154603373099</v>
      </c>
      <c r="AM47" s="48">
        <v>151.83094695872501</v>
      </c>
      <c r="AN47" s="48">
        <v>0</v>
      </c>
      <c r="AO47" s="48">
        <v>28225.955091799799</v>
      </c>
      <c r="AP47" s="48">
        <v>47388.592292528701</v>
      </c>
      <c r="AQ47" s="48">
        <v>814.34117170127797</v>
      </c>
      <c r="AR47" s="48">
        <v>0</v>
      </c>
      <c r="AS47" s="48">
        <v>8003.7656042839199</v>
      </c>
      <c r="AT47" s="48">
        <v>3687.5025367316198</v>
      </c>
      <c r="AU47" s="48">
        <v>848.70300355338702</v>
      </c>
      <c r="AV47" s="48">
        <v>6871.0788297847803</v>
      </c>
      <c r="AW47" s="48">
        <v>247.382826927716</v>
      </c>
      <c r="AX47" s="48">
        <v>0</v>
      </c>
      <c r="AY47" s="48">
        <v>0</v>
      </c>
      <c r="AZ47" s="48">
        <v>3676.1114523718002</v>
      </c>
      <c r="BA47" s="48">
        <v>0</v>
      </c>
      <c r="BB47" s="48">
        <v>1078.8459785048601</v>
      </c>
      <c r="BC47" s="48">
        <v>563.71581373351501</v>
      </c>
      <c r="BD47" s="48">
        <v>392.87486782804899</v>
      </c>
      <c r="BE47" s="48">
        <v>0</v>
      </c>
      <c r="BF47" s="48">
        <v>1732.37614791849</v>
      </c>
      <c r="BG47" s="48">
        <v>462.08071785391701</v>
      </c>
      <c r="BH47" s="48">
        <v>5829.4356761916597</v>
      </c>
      <c r="BI47" s="48">
        <v>2983.0558736970202</v>
      </c>
      <c r="BJ47" s="48">
        <v>110916.76153767201</v>
      </c>
      <c r="BK47" s="48">
        <v>0</v>
      </c>
      <c r="BL47" s="48">
        <v>2492.2571121677702</v>
      </c>
      <c r="BM47" s="48">
        <v>3945.5956060346298</v>
      </c>
      <c r="BN47" s="48">
        <v>0</v>
      </c>
      <c r="BO47" s="48">
        <v>14558.966335364399</v>
      </c>
      <c r="BP47" s="48">
        <v>23223.267576605798</v>
      </c>
      <c r="BQ47" s="48">
        <v>5372.2675788511297</v>
      </c>
      <c r="BR47" s="48">
        <v>1500.2809460021399</v>
      </c>
      <c r="BS47" s="48">
        <v>10241.4394598177</v>
      </c>
      <c r="BT47" s="48">
        <v>119047.936367409</v>
      </c>
      <c r="BU47" s="48">
        <v>21110.238995755401</v>
      </c>
      <c r="BV47" s="48">
        <v>50312.866058706903</v>
      </c>
      <c r="BW47" s="48">
        <v>16223.4184571853</v>
      </c>
      <c r="BX47" s="48">
        <v>0</v>
      </c>
      <c r="BY47" s="48">
        <v>5603.6116362954799</v>
      </c>
      <c r="BZ47" s="48">
        <v>31401.953994681498</v>
      </c>
      <c r="CA47" s="55">
        <v>0</v>
      </c>
      <c r="CB47" s="83">
        <v>552016</v>
      </c>
      <c r="CC47" s="51">
        <v>170227</v>
      </c>
      <c r="CD47" s="48">
        <v>0</v>
      </c>
      <c r="CE47" s="48">
        <v>0</v>
      </c>
      <c r="CF47" s="48">
        <v>0</v>
      </c>
      <c r="CG47" s="48">
        <v>-3028</v>
      </c>
      <c r="CH47" s="82">
        <v>9421</v>
      </c>
      <c r="CI47" s="93">
        <v>728636</v>
      </c>
      <c r="CJ47" s="73"/>
      <c r="CK47" s="355">
        <v>0</v>
      </c>
      <c r="CL47" s="355">
        <v>0</v>
      </c>
      <c r="CM47" s="356">
        <v>0</v>
      </c>
      <c r="CN47" s="356">
        <v>0</v>
      </c>
      <c r="CO47" s="356">
        <v>0</v>
      </c>
      <c r="CP47" s="356">
        <v>0</v>
      </c>
    </row>
    <row r="48" spans="1:94" ht="19.5" x14ac:dyDescent="0.25">
      <c r="A48" s="30" t="s">
        <v>745</v>
      </c>
      <c r="B48" s="42" t="s">
        <v>39</v>
      </c>
      <c r="C48" s="43" t="s">
        <v>150</v>
      </c>
      <c r="D48" s="51">
        <v>371.610984433846</v>
      </c>
      <c r="E48" s="48">
        <v>1348.2090245478701</v>
      </c>
      <c r="F48" s="48">
        <v>3484.0088786330498</v>
      </c>
      <c r="G48" s="48">
        <v>2506.9386282733499</v>
      </c>
      <c r="H48" s="48">
        <v>14890.7525852784</v>
      </c>
      <c r="I48" s="48">
        <v>134.923193795706</v>
      </c>
      <c r="J48" s="48">
        <v>194.526734599207</v>
      </c>
      <c r="K48" s="48">
        <v>200.565481822073</v>
      </c>
      <c r="L48" s="48">
        <v>19353.661730058699</v>
      </c>
      <c r="M48" s="48">
        <v>4551.8833904647099</v>
      </c>
      <c r="N48" s="48">
        <v>551.147022487659</v>
      </c>
      <c r="O48" s="48">
        <v>75531.141329142294</v>
      </c>
      <c r="P48" s="48">
        <v>0</v>
      </c>
      <c r="Q48" s="48">
        <v>17278.311228855498</v>
      </c>
      <c r="R48" s="48">
        <v>5223.2174817814503</v>
      </c>
      <c r="S48" s="48">
        <v>3560.3051353144001</v>
      </c>
      <c r="T48" s="48">
        <v>1267.03138562143</v>
      </c>
      <c r="U48" s="48">
        <v>3526.75101450494</v>
      </c>
      <c r="V48" s="48">
        <v>521.03669219311701</v>
      </c>
      <c r="W48" s="48">
        <v>74.005735535881698</v>
      </c>
      <c r="X48" s="48">
        <v>1952.2452867759901</v>
      </c>
      <c r="Y48" s="48">
        <v>183.24068962054301</v>
      </c>
      <c r="Z48" s="48">
        <v>25.8635138236173</v>
      </c>
      <c r="AA48" s="48">
        <v>47.741760431602003</v>
      </c>
      <c r="AB48" s="48">
        <v>8.4614444286424995</v>
      </c>
      <c r="AC48" s="48">
        <v>219.441541233105</v>
      </c>
      <c r="AD48" s="48">
        <v>366.03699321425199</v>
      </c>
      <c r="AE48" s="48">
        <v>594.34449271786798</v>
      </c>
      <c r="AF48" s="48">
        <v>831.34673015083195</v>
      </c>
      <c r="AG48" s="48">
        <v>3529.6887760079599</v>
      </c>
      <c r="AH48" s="48">
        <v>2922.46654897502</v>
      </c>
      <c r="AI48" s="48">
        <v>138.75326887286201</v>
      </c>
      <c r="AJ48" s="48">
        <v>0</v>
      </c>
      <c r="AK48" s="48">
        <v>7290.8216614638604</v>
      </c>
      <c r="AL48" s="48">
        <v>3019.3124987938199</v>
      </c>
      <c r="AM48" s="48">
        <v>686.89301720758203</v>
      </c>
      <c r="AN48" s="48">
        <v>811.55075588061504</v>
      </c>
      <c r="AO48" s="48">
        <v>1998.7194430281299</v>
      </c>
      <c r="AP48" s="48">
        <v>157.57615344103399</v>
      </c>
      <c r="AQ48" s="48">
        <v>108734.505354087</v>
      </c>
      <c r="AR48" s="48">
        <v>209.625549788277</v>
      </c>
      <c r="AS48" s="48">
        <v>2115.8323417879401</v>
      </c>
      <c r="AT48" s="48">
        <v>292.45268948892902</v>
      </c>
      <c r="AU48" s="48">
        <v>908.07268616394595</v>
      </c>
      <c r="AV48" s="48">
        <v>1123.0243865879399</v>
      </c>
      <c r="AW48" s="48">
        <v>44053.468939837498</v>
      </c>
      <c r="AX48" s="48">
        <v>23713.893076362201</v>
      </c>
      <c r="AY48" s="48">
        <v>3000.8823753163801</v>
      </c>
      <c r="AZ48" s="48">
        <v>39.269690870371697</v>
      </c>
      <c r="BA48" s="48">
        <v>1613.0672040091099</v>
      </c>
      <c r="BB48" s="48">
        <v>2977.8287937236901</v>
      </c>
      <c r="BC48" s="48">
        <v>1299.1831016137901</v>
      </c>
      <c r="BD48" s="48">
        <v>58.493955943343202</v>
      </c>
      <c r="BE48" s="48">
        <v>1423.5006486841201</v>
      </c>
      <c r="BF48" s="48">
        <v>5120.4782958512596</v>
      </c>
      <c r="BG48" s="48">
        <v>199658.160233987</v>
      </c>
      <c r="BH48" s="48">
        <v>2644.8102935219599</v>
      </c>
      <c r="BI48" s="48">
        <v>9159.7697835315194</v>
      </c>
      <c r="BJ48" s="48">
        <v>396930.754412162</v>
      </c>
      <c r="BK48" s="48">
        <v>1897205.5541870999</v>
      </c>
      <c r="BL48" s="48">
        <v>19824.3659251594</v>
      </c>
      <c r="BM48" s="48">
        <v>2430.3034211966301</v>
      </c>
      <c r="BN48" s="48">
        <v>6952.8585511623896</v>
      </c>
      <c r="BO48" s="48">
        <v>266.09037629462603</v>
      </c>
      <c r="BP48" s="48">
        <v>150.870489376482</v>
      </c>
      <c r="BQ48" s="48">
        <v>140.47617953818801</v>
      </c>
      <c r="BR48" s="48">
        <v>3.1868456164079699</v>
      </c>
      <c r="BS48" s="48">
        <v>6476.4076596305804</v>
      </c>
      <c r="BT48" s="48">
        <v>41427.949770045598</v>
      </c>
      <c r="BU48" s="48">
        <v>23485.075079779501</v>
      </c>
      <c r="BV48" s="48">
        <v>44657.067287158003</v>
      </c>
      <c r="BW48" s="48">
        <v>1351.8017629932799</v>
      </c>
      <c r="BX48" s="48">
        <v>2821.72358583399</v>
      </c>
      <c r="BY48" s="48">
        <v>14857.415180988201</v>
      </c>
      <c r="BZ48" s="48">
        <v>6362.2476513971396</v>
      </c>
      <c r="CA48" s="55">
        <v>0</v>
      </c>
      <c r="CB48" s="83">
        <v>3052845</v>
      </c>
      <c r="CC48" s="51">
        <v>622740</v>
      </c>
      <c r="CD48" s="48">
        <v>0</v>
      </c>
      <c r="CE48" s="48">
        <v>0</v>
      </c>
      <c r="CF48" s="48">
        <v>0</v>
      </c>
      <c r="CG48" s="48">
        <v>93122</v>
      </c>
      <c r="CH48" s="82">
        <v>1722158</v>
      </c>
      <c r="CI48" s="93">
        <v>5490865</v>
      </c>
      <c r="CJ48" s="73"/>
      <c r="CK48" s="355">
        <v>0</v>
      </c>
      <c r="CL48" s="355">
        <v>0</v>
      </c>
      <c r="CM48" s="356">
        <v>0</v>
      </c>
      <c r="CN48" s="356">
        <v>0</v>
      </c>
      <c r="CO48" s="356">
        <v>0</v>
      </c>
      <c r="CP48" s="356">
        <v>0</v>
      </c>
    </row>
    <row r="49" spans="1:94" ht="19.5" x14ac:dyDescent="0.25">
      <c r="A49" s="30" t="s">
        <v>619</v>
      </c>
      <c r="B49" s="42" t="s">
        <v>40</v>
      </c>
      <c r="C49" s="43" t="s">
        <v>151</v>
      </c>
      <c r="D49" s="51">
        <v>19533.560088995</v>
      </c>
      <c r="E49" s="48">
        <v>9334.2823911925498</v>
      </c>
      <c r="F49" s="48">
        <v>7511.3902145655702</v>
      </c>
      <c r="G49" s="48">
        <v>10599.7120588751</v>
      </c>
      <c r="H49" s="48">
        <v>104656.02882505101</v>
      </c>
      <c r="I49" s="48">
        <v>35622.719147202901</v>
      </c>
      <c r="J49" s="48">
        <v>3637.4018880438198</v>
      </c>
      <c r="K49" s="48">
        <v>10007.0529608901</v>
      </c>
      <c r="L49" s="48">
        <v>27617.2484004898</v>
      </c>
      <c r="M49" s="48">
        <v>2825.2884323518401</v>
      </c>
      <c r="N49" s="48">
        <v>7332.6620266649898</v>
      </c>
      <c r="O49" s="48">
        <v>9955.9537061061092</v>
      </c>
      <c r="P49" s="48">
        <v>10.9577954831471</v>
      </c>
      <c r="Q49" s="48">
        <v>0</v>
      </c>
      <c r="R49" s="48">
        <v>496.80208089652399</v>
      </c>
      <c r="S49" s="48">
        <v>1009.67899426016</v>
      </c>
      <c r="T49" s="48">
        <v>952.14503554845703</v>
      </c>
      <c r="U49" s="48">
        <v>2865.0873735078399</v>
      </c>
      <c r="V49" s="48">
        <v>804.01925081712704</v>
      </c>
      <c r="W49" s="48">
        <v>294.02032382438398</v>
      </c>
      <c r="X49" s="48">
        <v>1465.6172947933301</v>
      </c>
      <c r="Y49" s="48">
        <v>42.152085517428702</v>
      </c>
      <c r="Z49" s="48">
        <v>153.68282718005301</v>
      </c>
      <c r="AA49" s="48">
        <v>121.545426105684</v>
      </c>
      <c r="AB49" s="48">
        <v>55.771517407785801</v>
      </c>
      <c r="AC49" s="48">
        <v>201.67545727692601</v>
      </c>
      <c r="AD49" s="48">
        <v>0</v>
      </c>
      <c r="AE49" s="48">
        <v>0</v>
      </c>
      <c r="AF49" s="48">
        <v>225.91171126807399</v>
      </c>
      <c r="AG49" s="48">
        <v>382.16931937257903</v>
      </c>
      <c r="AH49" s="48">
        <v>16211.3418635209</v>
      </c>
      <c r="AI49" s="48">
        <v>3627.1911710059799</v>
      </c>
      <c r="AJ49" s="48">
        <v>0</v>
      </c>
      <c r="AK49" s="48">
        <v>7086.6785305921903</v>
      </c>
      <c r="AL49" s="48">
        <v>3036.4956076768499</v>
      </c>
      <c r="AM49" s="48">
        <v>6143.6202017680898</v>
      </c>
      <c r="AN49" s="48">
        <v>25782.913199556799</v>
      </c>
      <c r="AO49" s="48">
        <v>2207.6165316290599</v>
      </c>
      <c r="AP49" s="48">
        <v>46.659870783707497</v>
      </c>
      <c r="AQ49" s="48">
        <v>13.4865175177195</v>
      </c>
      <c r="AR49" s="48">
        <v>9834.1377901704109</v>
      </c>
      <c r="AS49" s="48">
        <v>27265.835958107</v>
      </c>
      <c r="AT49" s="48">
        <v>15661.4819138067</v>
      </c>
      <c r="AU49" s="48">
        <v>2334.2364663954099</v>
      </c>
      <c r="AV49" s="48">
        <v>23785.3357116062</v>
      </c>
      <c r="AW49" s="48">
        <v>7316.6674824411102</v>
      </c>
      <c r="AX49" s="48">
        <v>1649.29886858752</v>
      </c>
      <c r="AY49" s="48">
        <v>987.69779036444595</v>
      </c>
      <c r="AZ49" s="48">
        <v>909.12763698000595</v>
      </c>
      <c r="BA49" s="48">
        <v>262.43449008375097</v>
      </c>
      <c r="BB49" s="48">
        <v>5304.7501192584496</v>
      </c>
      <c r="BC49" s="48">
        <v>547.82677400829095</v>
      </c>
      <c r="BD49" s="48">
        <v>2259.5844297120998</v>
      </c>
      <c r="BE49" s="48">
        <v>5098.7465290428199</v>
      </c>
      <c r="BF49" s="48">
        <v>952.56480759513795</v>
      </c>
      <c r="BG49" s="48">
        <v>97.026034783890694</v>
      </c>
      <c r="BH49" s="48">
        <v>30202.983600856001</v>
      </c>
      <c r="BI49" s="48">
        <v>799.845993814699</v>
      </c>
      <c r="BJ49" s="48">
        <v>23.128356749123999</v>
      </c>
      <c r="BK49" s="48">
        <v>6169.3613215228797</v>
      </c>
      <c r="BL49" s="48">
        <v>0</v>
      </c>
      <c r="BM49" s="48">
        <v>0</v>
      </c>
      <c r="BN49" s="48">
        <v>467.57246469929601</v>
      </c>
      <c r="BO49" s="48">
        <v>42.1648396642154</v>
      </c>
      <c r="BP49" s="48">
        <v>0</v>
      </c>
      <c r="BQ49" s="48">
        <v>0</v>
      </c>
      <c r="BR49" s="48">
        <v>0</v>
      </c>
      <c r="BS49" s="48">
        <v>0</v>
      </c>
      <c r="BT49" s="48">
        <v>6189.2924254311602</v>
      </c>
      <c r="BU49" s="48">
        <v>4629.3749194687498</v>
      </c>
      <c r="BV49" s="48">
        <v>36.036688377368101</v>
      </c>
      <c r="BW49" s="48">
        <v>1004.3016756404299</v>
      </c>
      <c r="BX49" s="48">
        <v>67891.953060076994</v>
      </c>
      <c r="BY49" s="48">
        <v>11277.4462859387</v>
      </c>
      <c r="BZ49" s="48">
        <v>474.24543707711302</v>
      </c>
      <c r="CA49" s="55">
        <v>0</v>
      </c>
      <c r="CB49" s="83">
        <v>555345</v>
      </c>
      <c r="CC49" s="51">
        <v>27818</v>
      </c>
      <c r="CD49" s="48">
        <v>0</v>
      </c>
      <c r="CE49" s="48">
        <v>0</v>
      </c>
      <c r="CF49" s="48">
        <v>0</v>
      </c>
      <c r="CG49" s="48">
        <v>13308</v>
      </c>
      <c r="CH49" s="82">
        <v>130766</v>
      </c>
      <c r="CI49" s="93">
        <v>727237</v>
      </c>
      <c r="CJ49" s="73"/>
      <c r="CK49" s="355">
        <v>0</v>
      </c>
      <c r="CL49" s="355">
        <v>0</v>
      </c>
      <c r="CM49" s="356">
        <v>0</v>
      </c>
      <c r="CN49" s="356">
        <v>0</v>
      </c>
      <c r="CO49" s="356">
        <v>0</v>
      </c>
      <c r="CP49" s="356">
        <v>0</v>
      </c>
    </row>
    <row r="50" spans="1:94" ht="19.5" x14ac:dyDescent="0.25">
      <c r="A50" s="30" t="s">
        <v>746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471.26251549891401</v>
      </c>
      <c r="J50" s="48">
        <v>0</v>
      </c>
      <c r="K50" s="48">
        <v>0</v>
      </c>
      <c r="L50" s="48">
        <v>0</v>
      </c>
      <c r="M50" s="48">
        <v>1221.5001531543501</v>
      </c>
      <c r="N50" s="48">
        <v>0</v>
      </c>
      <c r="O50" s="48">
        <v>2353.2735817236598</v>
      </c>
      <c r="P50" s="48">
        <v>24125.383022529899</v>
      </c>
      <c r="Q50" s="48">
        <v>2031.42071147714</v>
      </c>
      <c r="R50" s="48">
        <v>4335.2234939735799</v>
      </c>
      <c r="S50" s="48">
        <v>501.04206218873799</v>
      </c>
      <c r="T50" s="48">
        <v>892.16984377218898</v>
      </c>
      <c r="U50" s="48">
        <v>5800.1326350768804</v>
      </c>
      <c r="V50" s="48">
        <v>780.56156263654998</v>
      </c>
      <c r="W50" s="48">
        <v>1040.6236888727001</v>
      </c>
      <c r="X50" s="48">
        <v>1457.28334104071</v>
      </c>
      <c r="Y50" s="48">
        <v>256.81827429919201</v>
      </c>
      <c r="Z50" s="48">
        <v>20.1586823448887</v>
      </c>
      <c r="AA50" s="48">
        <v>4.0661146636954202</v>
      </c>
      <c r="AB50" s="48">
        <v>10.677075441118699</v>
      </c>
      <c r="AC50" s="48">
        <v>25.565587458800699</v>
      </c>
      <c r="AD50" s="48">
        <v>40.536234334100001</v>
      </c>
      <c r="AE50" s="48">
        <v>1463.20689888232</v>
      </c>
      <c r="AF50" s="48">
        <v>350.270566214442</v>
      </c>
      <c r="AG50" s="48">
        <v>134.07417153198799</v>
      </c>
      <c r="AH50" s="48">
        <v>839.96616351641705</v>
      </c>
      <c r="AI50" s="48">
        <v>1080.1787022379999</v>
      </c>
      <c r="AJ50" s="48">
        <v>0</v>
      </c>
      <c r="AK50" s="48">
        <v>4371.0280445457902</v>
      </c>
      <c r="AL50" s="48">
        <v>4484.61701508433</v>
      </c>
      <c r="AM50" s="48">
        <v>164.897760824823</v>
      </c>
      <c r="AN50" s="48">
        <v>200.15667891415501</v>
      </c>
      <c r="AO50" s="48">
        <v>10589.423421388499</v>
      </c>
      <c r="AP50" s="48">
        <v>3519.3107897527202</v>
      </c>
      <c r="AQ50" s="48">
        <v>29196.855852378201</v>
      </c>
      <c r="AR50" s="48">
        <v>3106.4074212721098</v>
      </c>
      <c r="AS50" s="48">
        <v>62281.730878786402</v>
      </c>
      <c r="AT50" s="48">
        <v>548.68891507404203</v>
      </c>
      <c r="AU50" s="48">
        <v>227.544074122371</v>
      </c>
      <c r="AV50" s="48">
        <v>18718.781470748501</v>
      </c>
      <c r="AW50" s="48">
        <v>5130.6175975420601</v>
      </c>
      <c r="AX50" s="48">
        <v>6369.5716977449101</v>
      </c>
      <c r="AY50" s="48">
        <v>514.79590204131898</v>
      </c>
      <c r="AZ50" s="48">
        <v>25326.5659884993</v>
      </c>
      <c r="BA50" s="48">
        <v>135.90666957151001</v>
      </c>
      <c r="BB50" s="48">
        <v>7905.9013170880798</v>
      </c>
      <c r="BC50" s="48">
        <v>1042.0562803010901</v>
      </c>
      <c r="BD50" s="48">
        <v>865.83062137960906</v>
      </c>
      <c r="BE50" s="48">
        <v>7218.1132286525099</v>
      </c>
      <c r="BF50" s="48">
        <v>2570.4245499768399</v>
      </c>
      <c r="BG50" s="48">
        <v>387.66055087843898</v>
      </c>
      <c r="BH50" s="48">
        <v>3167.0082963230002</v>
      </c>
      <c r="BI50" s="48">
        <v>59781.579265245397</v>
      </c>
      <c r="BJ50" s="48">
        <v>41076.475269528397</v>
      </c>
      <c r="BK50" s="48">
        <v>14318.956524208201</v>
      </c>
      <c r="BL50" s="48">
        <v>2345.6396414338601</v>
      </c>
      <c r="BM50" s="48">
        <v>7282.12608956859</v>
      </c>
      <c r="BN50" s="48">
        <v>11901.2160606982</v>
      </c>
      <c r="BO50" s="48">
        <v>2082.0474047010198</v>
      </c>
      <c r="BP50" s="48">
        <v>357.38401255812499</v>
      </c>
      <c r="BQ50" s="48">
        <v>9.20983199681997</v>
      </c>
      <c r="BR50" s="48">
        <v>344.03791715543002</v>
      </c>
      <c r="BS50" s="48">
        <v>0</v>
      </c>
      <c r="BT50" s="48">
        <v>44462.294584832001</v>
      </c>
      <c r="BU50" s="48">
        <v>2796.1728673324601</v>
      </c>
      <c r="BV50" s="48">
        <v>2350.5830874031499</v>
      </c>
      <c r="BW50" s="48">
        <v>1531.4896548674301</v>
      </c>
      <c r="BX50" s="48">
        <v>2435.6169748564098</v>
      </c>
      <c r="BY50" s="48">
        <v>4052.3000567259801</v>
      </c>
      <c r="BZ50" s="48">
        <v>11977.580651127701</v>
      </c>
      <c r="CA50" s="55">
        <v>0</v>
      </c>
      <c r="CB50" s="83">
        <v>456384</v>
      </c>
      <c r="CC50" s="51">
        <v>625433</v>
      </c>
      <c r="CD50" s="48">
        <v>0</v>
      </c>
      <c r="CE50" s="48">
        <v>0</v>
      </c>
      <c r="CF50" s="48">
        <v>0</v>
      </c>
      <c r="CG50" s="48">
        <v>67807</v>
      </c>
      <c r="CH50" s="82">
        <v>71801</v>
      </c>
      <c r="CI50" s="93">
        <v>1221425</v>
      </c>
      <c r="CJ50" s="73"/>
      <c r="CK50" s="355">
        <v>0</v>
      </c>
      <c r="CL50" s="355">
        <v>0</v>
      </c>
      <c r="CM50" s="356">
        <v>0</v>
      </c>
      <c r="CN50" s="356">
        <v>0</v>
      </c>
      <c r="CO50" s="356">
        <v>0</v>
      </c>
      <c r="CP50" s="356">
        <v>0</v>
      </c>
    </row>
    <row r="51" spans="1:94" ht="19.5" x14ac:dyDescent="0.25">
      <c r="A51" s="30" t="s">
        <v>747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10972.2493259362</v>
      </c>
      <c r="N51" s="48">
        <v>0</v>
      </c>
      <c r="O51" s="48">
        <v>990.80248266296803</v>
      </c>
      <c r="P51" s="48">
        <v>0</v>
      </c>
      <c r="Q51" s="48">
        <v>0</v>
      </c>
      <c r="R51" s="48">
        <v>0</v>
      </c>
      <c r="S51" s="48">
        <v>0</v>
      </c>
      <c r="T51" s="48">
        <v>2230.29244105409</v>
      </c>
      <c r="U51" s="48">
        <v>481.58527045769802</v>
      </c>
      <c r="V51" s="48">
        <v>301.58290707350898</v>
      </c>
      <c r="W51" s="48">
        <v>48.948011095700402</v>
      </c>
      <c r="X51" s="48">
        <v>650.53485714285705</v>
      </c>
      <c r="Y51" s="48">
        <v>112.89621914008301</v>
      </c>
      <c r="Z51" s="48">
        <v>67.895628294036101</v>
      </c>
      <c r="AA51" s="48">
        <v>0</v>
      </c>
      <c r="AB51" s="48">
        <v>249.47695977808601</v>
      </c>
      <c r="AC51" s="48">
        <v>0</v>
      </c>
      <c r="AD51" s="48">
        <v>22.105553398058301</v>
      </c>
      <c r="AE51" s="48">
        <v>1101.3302496532599</v>
      </c>
      <c r="AF51" s="48">
        <v>0</v>
      </c>
      <c r="AG51" s="48">
        <v>37.105750346740599</v>
      </c>
      <c r="AH51" s="48">
        <v>0.78948404993065202</v>
      </c>
      <c r="AI51" s="48">
        <v>195.792044382802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65.527176144244095</v>
      </c>
      <c r="AS51" s="48">
        <v>806.063214979196</v>
      </c>
      <c r="AT51" s="48">
        <v>27395.886016643599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85.264277392510394</v>
      </c>
      <c r="BI51" s="48">
        <v>0</v>
      </c>
      <c r="BJ51" s="48">
        <v>0</v>
      </c>
      <c r="BK51" s="48">
        <v>282.63528987517299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0</v>
      </c>
      <c r="BU51" s="48">
        <v>4005.0525852982</v>
      </c>
      <c r="BV51" s="48">
        <v>79.737889042995803</v>
      </c>
      <c r="BW51" s="48">
        <v>1518.17782801664</v>
      </c>
      <c r="BX51" s="48">
        <v>218900.24252427201</v>
      </c>
      <c r="BY51" s="48">
        <v>12684.6402302358</v>
      </c>
      <c r="BZ51" s="48">
        <v>1322.38578363384</v>
      </c>
      <c r="CA51" s="55">
        <v>0</v>
      </c>
      <c r="CB51" s="83">
        <v>284609</v>
      </c>
      <c r="CC51" s="51">
        <v>275451</v>
      </c>
      <c r="CD51" s="48">
        <v>0</v>
      </c>
      <c r="CE51" s="48">
        <v>0</v>
      </c>
      <c r="CF51" s="48">
        <v>0</v>
      </c>
      <c r="CG51" s="48">
        <v>-31282</v>
      </c>
      <c r="CH51" s="82">
        <v>38765</v>
      </c>
      <c r="CI51" s="93">
        <v>567543</v>
      </c>
      <c r="CJ51" s="73"/>
      <c r="CK51" s="355">
        <v>0</v>
      </c>
      <c r="CL51" s="355">
        <v>0</v>
      </c>
      <c r="CM51" s="356">
        <v>0</v>
      </c>
      <c r="CN51" s="356">
        <v>0</v>
      </c>
      <c r="CO51" s="356">
        <v>0</v>
      </c>
      <c r="CP51" s="356">
        <v>0</v>
      </c>
    </row>
    <row r="52" spans="1:94" ht="19.5" x14ac:dyDescent="0.25">
      <c r="A52" s="30" t="s">
        <v>748</v>
      </c>
      <c r="B52" s="42" t="s">
        <v>43</v>
      </c>
      <c r="C52" s="43" t="s">
        <v>154</v>
      </c>
      <c r="D52" s="51">
        <v>22.6159905576196</v>
      </c>
      <c r="E52" s="48">
        <v>4.9714715992301999</v>
      </c>
      <c r="F52" s="48">
        <v>102.362446130718</v>
      </c>
      <c r="G52" s="48">
        <v>27.529544316443399</v>
      </c>
      <c r="H52" s="48">
        <v>283.613656499949</v>
      </c>
      <c r="I52" s="48">
        <v>0</v>
      </c>
      <c r="J52" s="48">
        <v>35.495586948073601</v>
      </c>
      <c r="K52" s="48">
        <v>16.2210436053604</v>
      </c>
      <c r="L52" s="48">
        <v>0</v>
      </c>
      <c r="M52" s="48">
        <v>33.142800233158198</v>
      </c>
      <c r="N52" s="48">
        <v>0</v>
      </c>
      <c r="O52" s="48">
        <v>54.098083926618699</v>
      </c>
      <c r="P52" s="48">
        <v>603.94945934213501</v>
      </c>
      <c r="Q52" s="48">
        <v>0</v>
      </c>
      <c r="R52" s="48">
        <v>221.12415590205001</v>
      </c>
      <c r="S52" s="48">
        <v>24.024614741241301</v>
      </c>
      <c r="T52" s="48">
        <v>0</v>
      </c>
      <c r="U52" s="48">
        <v>50.562864143728603</v>
      </c>
      <c r="V52" s="48">
        <v>302.69546697675003</v>
      </c>
      <c r="W52" s="48">
        <v>3.8298998014827199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3.8848842011340099</v>
      </c>
      <c r="AI52" s="48">
        <v>0</v>
      </c>
      <c r="AJ52" s="48">
        <v>0</v>
      </c>
      <c r="AK52" s="48">
        <v>0</v>
      </c>
      <c r="AL52" s="48">
        <v>0</v>
      </c>
      <c r="AM52" s="48">
        <v>936.57693596482397</v>
      </c>
      <c r="AN52" s="48">
        <v>370.34615704245601</v>
      </c>
      <c r="AO52" s="48">
        <v>313.79901663516</v>
      </c>
      <c r="AP52" s="48">
        <v>3.7394708257136902</v>
      </c>
      <c r="AQ52" s="48">
        <v>731.90062316733497</v>
      </c>
      <c r="AR52" s="48">
        <v>0</v>
      </c>
      <c r="AS52" s="48">
        <v>6442.8437307241602</v>
      </c>
      <c r="AT52" s="48">
        <v>26.712527350881999</v>
      </c>
      <c r="AU52" s="48">
        <v>2682.7744186674499</v>
      </c>
      <c r="AV52" s="48">
        <v>1382.0375440242001</v>
      </c>
      <c r="AW52" s="48">
        <v>66.1749120433618</v>
      </c>
      <c r="AX52" s="48">
        <v>0</v>
      </c>
      <c r="AY52" s="48">
        <v>117.916595232088</v>
      </c>
      <c r="AZ52" s="48">
        <v>13.9460931626354</v>
      </c>
      <c r="BA52" s="48">
        <v>192.57091779000001</v>
      </c>
      <c r="BB52" s="48">
        <v>688.54470679297697</v>
      </c>
      <c r="BC52" s="48">
        <v>650.92988108735597</v>
      </c>
      <c r="BD52" s="48">
        <v>4185.6385821645099</v>
      </c>
      <c r="BE52" s="48">
        <v>0</v>
      </c>
      <c r="BF52" s="48">
        <v>0</v>
      </c>
      <c r="BG52" s="48">
        <v>324.29500342279198</v>
      </c>
      <c r="BH52" s="48">
        <v>2036.92722399281</v>
      </c>
      <c r="BI52" s="48">
        <v>1823.0918412768999</v>
      </c>
      <c r="BJ52" s="48">
        <v>37475.410921892799</v>
      </c>
      <c r="BK52" s="48">
        <v>33036.998577909399</v>
      </c>
      <c r="BL52" s="48">
        <v>7.9980585830371096</v>
      </c>
      <c r="BM52" s="48">
        <v>0</v>
      </c>
      <c r="BN52" s="48">
        <v>0</v>
      </c>
      <c r="BO52" s="48">
        <v>28.251627037452401</v>
      </c>
      <c r="BP52" s="48">
        <v>0</v>
      </c>
      <c r="BQ52" s="48">
        <v>0</v>
      </c>
      <c r="BR52" s="48">
        <v>0</v>
      </c>
      <c r="BS52" s="48">
        <v>0</v>
      </c>
      <c r="BT52" s="48">
        <v>446.49798631729601</v>
      </c>
      <c r="BU52" s="48">
        <v>98.227192108351005</v>
      </c>
      <c r="BV52" s="48">
        <v>0</v>
      </c>
      <c r="BW52" s="48">
        <v>8.1533349115712692</v>
      </c>
      <c r="BX52" s="48">
        <v>0</v>
      </c>
      <c r="BY52" s="48">
        <v>3977.5741509468398</v>
      </c>
      <c r="BZ52" s="48">
        <v>0</v>
      </c>
      <c r="CA52" s="55">
        <v>0</v>
      </c>
      <c r="CB52" s="83">
        <v>99860</v>
      </c>
      <c r="CC52" s="51">
        <v>46346</v>
      </c>
      <c r="CD52" s="48">
        <v>0</v>
      </c>
      <c r="CE52" s="48">
        <v>0</v>
      </c>
      <c r="CF52" s="48">
        <v>0</v>
      </c>
      <c r="CG52" s="48">
        <v>13887</v>
      </c>
      <c r="CH52" s="82">
        <v>70110</v>
      </c>
      <c r="CI52" s="93">
        <v>230203</v>
      </c>
      <c r="CJ52" s="73"/>
      <c r="CK52" s="355">
        <v>0</v>
      </c>
      <c r="CL52" s="355">
        <v>0</v>
      </c>
      <c r="CM52" s="356">
        <v>0</v>
      </c>
      <c r="CN52" s="356">
        <v>0</v>
      </c>
      <c r="CO52" s="356">
        <v>0</v>
      </c>
      <c r="CP52" s="356">
        <v>0</v>
      </c>
    </row>
    <row r="53" spans="1:94" ht="19.5" x14ac:dyDescent="0.25">
      <c r="A53" s="30" t="s">
        <v>749</v>
      </c>
      <c r="B53" s="42" t="s">
        <v>44</v>
      </c>
      <c r="C53" s="43" t="s">
        <v>155</v>
      </c>
      <c r="D53" s="51">
        <v>12310.302365850101</v>
      </c>
      <c r="E53" s="48">
        <v>3215.1812166519499</v>
      </c>
      <c r="F53" s="48">
        <v>11039.771999499801</v>
      </c>
      <c r="G53" s="48">
        <v>2100.20081391964</v>
      </c>
      <c r="H53" s="48">
        <v>176364.98954125299</v>
      </c>
      <c r="I53" s="48">
        <v>62267.907248403601</v>
      </c>
      <c r="J53" s="48">
        <v>1063.32362482649</v>
      </c>
      <c r="K53" s="48">
        <v>2971.1305978719502</v>
      </c>
      <c r="L53" s="48">
        <v>7433.7330602720504</v>
      </c>
      <c r="M53" s="48">
        <v>7040.6026160413703</v>
      </c>
      <c r="N53" s="48">
        <v>244.277029394876</v>
      </c>
      <c r="O53" s="48">
        <v>8695.9477159251401</v>
      </c>
      <c r="P53" s="48">
        <v>8625.0235741260203</v>
      </c>
      <c r="Q53" s="48">
        <v>8.1282811229635694</v>
      </c>
      <c r="R53" s="48">
        <v>1257.8746934523299</v>
      </c>
      <c r="S53" s="48">
        <v>132.59850961393201</v>
      </c>
      <c r="T53" s="48">
        <v>16485.397226320201</v>
      </c>
      <c r="U53" s="48">
        <v>16299.2435513539</v>
      </c>
      <c r="V53" s="48">
        <v>2333.7308346551499</v>
      </c>
      <c r="W53" s="48">
        <v>3139.3562980424399</v>
      </c>
      <c r="X53" s="48">
        <v>60997.332723259198</v>
      </c>
      <c r="Y53" s="48">
        <v>6176.4934911386799</v>
      </c>
      <c r="Z53" s="48">
        <v>1349.4961713944999</v>
      </c>
      <c r="AA53" s="48">
        <v>1082.0194930607299</v>
      </c>
      <c r="AB53" s="48">
        <v>11461.7460902152</v>
      </c>
      <c r="AC53" s="48">
        <v>4093.68350900118</v>
      </c>
      <c r="AD53" s="48">
        <v>340.35831221254398</v>
      </c>
      <c r="AE53" s="48">
        <v>11180.291631977399</v>
      </c>
      <c r="AF53" s="48">
        <v>26026.450665702101</v>
      </c>
      <c r="AG53" s="48">
        <v>3258.7628664620902</v>
      </c>
      <c r="AH53" s="48">
        <v>38839.554613170898</v>
      </c>
      <c r="AI53" s="48">
        <v>19340.3104108978</v>
      </c>
      <c r="AJ53" s="48">
        <v>0</v>
      </c>
      <c r="AK53" s="48">
        <v>7804.05964527785</v>
      </c>
      <c r="AL53" s="48">
        <v>1071.87601769666</v>
      </c>
      <c r="AM53" s="48">
        <v>1000.04748410347</v>
      </c>
      <c r="AN53" s="48">
        <v>4809.4127245241798</v>
      </c>
      <c r="AO53" s="48">
        <v>14370.7992977391</v>
      </c>
      <c r="AP53" s="48">
        <v>2378.4860567017799</v>
      </c>
      <c r="AQ53" s="48">
        <v>10718.670563056299</v>
      </c>
      <c r="AR53" s="48">
        <v>12252.543055902799</v>
      </c>
      <c r="AS53" s="48">
        <v>6859.71195092788</v>
      </c>
      <c r="AT53" s="48">
        <v>4599.1010456225004</v>
      </c>
      <c r="AU53" s="48">
        <v>695.97549922014696</v>
      </c>
      <c r="AV53" s="48">
        <v>80799.123955654097</v>
      </c>
      <c r="AW53" s="48">
        <v>5046.3126644609101</v>
      </c>
      <c r="AX53" s="48">
        <v>1120.47799590521</v>
      </c>
      <c r="AY53" s="48">
        <v>173.53957684541399</v>
      </c>
      <c r="AZ53" s="48">
        <v>10072.3679698344</v>
      </c>
      <c r="BA53" s="48">
        <v>674.69264963892294</v>
      </c>
      <c r="BB53" s="48">
        <v>8853.3410886236197</v>
      </c>
      <c r="BC53" s="48">
        <v>2572.38135279272</v>
      </c>
      <c r="BD53" s="48">
        <v>1833.2631719654601</v>
      </c>
      <c r="BE53" s="48">
        <v>13857.549743837701</v>
      </c>
      <c r="BF53" s="48">
        <v>0</v>
      </c>
      <c r="BG53" s="48">
        <v>920.94763672399699</v>
      </c>
      <c r="BH53" s="48">
        <v>2229.66144575608</v>
      </c>
      <c r="BI53" s="48">
        <v>4710.5420060452598</v>
      </c>
      <c r="BJ53" s="48">
        <v>635075.557941559</v>
      </c>
      <c r="BK53" s="48">
        <v>8360.5732487727691</v>
      </c>
      <c r="BL53" s="48">
        <v>1551.26711729661</v>
      </c>
      <c r="BM53" s="48">
        <v>1024.2661315999501</v>
      </c>
      <c r="BN53" s="48">
        <v>8982.6432928612194</v>
      </c>
      <c r="BO53" s="48">
        <v>0</v>
      </c>
      <c r="BP53" s="48">
        <v>2718.9844457327199</v>
      </c>
      <c r="BQ53" s="48">
        <v>0</v>
      </c>
      <c r="BR53" s="48">
        <v>0</v>
      </c>
      <c r="BS53" s="48">
        <v>0</v>
      </c>
      <c r="BT53" s="48">
        <v>21118.470035067799</v>
      </c>
      <c r="BU53" s="48">
        <v>0</v>
      </c>
      <c r="BV53" s="48">
        <v>2119.38521763267</v>
      </c>
      <c r="BW53" s="48">
        <v>0</v>
      </c>
      <c r="BX53" s="48">
        <v>2388.8700062912199</v>
      </c>
      <c r="BY53" s="48">
        <v>0</v>
      </c>
      <c r="BZ53" s="48">
        <v>6067.8771872407597</v>
      </c>
      <c r="CA53" s="55">
        <v>0</v>
      </c>
      <c r="CB53" s="83">
        <v>1416008</v>
      </c>
      <c r="CC53" s="51">
        <v>41927</v>
      </c>
      <c r="CD53" s="48">
        <v>0</v>
      </c>
      <c r="CE53" s="48">
        <v>0</v>
      </c>
      <c r="CF53" s="48">
        <v>0</v>
      </c>
      <c r="CG53" s="48">
        <v>41502</v>
      </c>
      <c r="CH53" s="82">
        <v>138357</v>
      </c>
      <c r="CI53" s="93">
        <v>1637794</v>
      </c>
      <c r="CJ53" s="73"/>
      <c r="CK53" s="355">
        <v>0</v>
      </c>
      <c r="CL53" s="355">
        <v>0</v>
      </c>
      <c r="CM53" s="356">
        <v>0</v>
      </c>
      <c r="CN53" s="356">
        <v>0</v>
      </c>
      <c r="CO53" s="356">
        <v>0</v>
      </c>
      <c r="CP53" s="356">
        <v>0</v>
      </c>
    </row>
    <row r="54" spans="1:94" ht="19.5" x14ac:dyDescent="0.25">
      <c r="A54" s="30" t="s">
        <v>750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91.493162006819603</v>
      </c>
      <c r="Q54" s="48">
        <v>0</v>
      </c>
      <c r="R54" s="48">
        <v>257.06679846420298</v>
      </c>
      <c r="S54" s="48">
        <v>20.133726116042698</v>
      </c>
      <c r="T54" s="48">
        <v>0</v>
      </c>
      <c r="U54" s="48">
        <v>1513.8014436876999</v>
      </c>
      <c r="V54" s="48">
        <v>0</v>
      </c>
      <c r="W54" s="48">
        <v>0</v>
      </c>
      <c r="X54" s="48">
        <v>509.91866302160702</v>
      </c>
      <c r="Y54" s="48">
        <v>0</v>
      </c>
      <c r="Z54" s="48">
        <v>0</v>
      </c>
      <c r="AA54" s="48">
        <v>0</v>
      </c>
      <c r="AB54" s="48">
        <v>8.1055009912076592</v>
      </c>
      <c r="AC54" s="48">
        <v>0</v>
      </c>
      <c r="AD54" s="48">
        <v>84.056376437113997</v>
      </c>
      <c r="AE54" s="48">
        <v>0</v>
      </c>
      <c r="AF54" s="48">
        <v>4609.5389519993896</v>
      </c>
      <c r="AG54" s="48">
        <v>3436.9478465854399</v>
      </c>
      <c r="AH54" s="48">
        <v>17714.897732135301</v>
      </c>
      <c r="AI54" s="48">
        <v>21488.7984551187</v>
      </c>
      <c r="AJ54" s="48">
        <v>0</v>
      </c>
      <c r="AK54" s="48">
        <v>0</v>
      </c>
      <c r="AL54" s="48">
        <v>0</v>
      </c>
      <c r="AM54" s="48">
        <v>0</v>
      </c>
      <c r="AN54" s="48">
        <v>737.82412728710301</v>
      </c>
      <c r="AO54" s="48">
        <v>0</v>
      </c>
      <c r="AP54" s="48">
        <v>205.11571424908701</v>
      </c>
      <c r="AQ54" s="48">
        <v>103.423319948331</v>
      </c>
      <c r="AR54" s="48">
        <v>254.05866829722501</v>
      </c>
      <c r="AS54" s="48">
        <v>331.53520520025103</v>
      </c>
      <c r="AT54" s="48">
        <v>248.314190222429</v>
      </c>
      <c r="AU54" s="48">
        <v>0</v>
      </c>
      <c r="AV54" s="48">
        <v>148.087211962765</v>
      </c>
      <c r="AW54" s="48">
        <v>4791.7861915837902</v>
      </c>
      <c r="AX54" s="48">
        <v>1063.00585879809</v>
      </c>
      <c r="AY54" s="48">
        <v>0</v>
      </c>
      <c r="AZ54" s="48">
        <v>6648.7519492165302</v>
      </c>
      <c r="BA54" s="48">
        <v>403.82644015585203</v>
      </c>
      <c r="BB54" s="48">
        <v>7727.3996927525204</v>
      </c>
      <c r="BC54" s="48">
        <v>216.48186658055599</v>
      </c>
      <c r="BD54" s="48">
        <v>4702.0568795991303</v>
      </c>
      <c r="BE54" s="48">
        <v>1794.11919682698</v>
      </c>
      <c r="BF54" s="48">
        <v>95.4995255376232</v>
      </c>
      <c r="BG54" s="48">
        <v>419.97629938772502</v>
      </c>
      <c r="BH54" s="48">
        <v>266.00507695238002</v>
      </c>
      <c r="BI54" s="48">
        <v>176522.86417960699</v>
      </c>
      <c r="BJ54" s="48">
        <v>2387.9992380081098</v>
      </c>
      <c r="BK54" s="48">
        <v>6732.20967365262</v>
      </c>
      <c r="BL54" s="48">
        <v>0</v>
      </c>
      <c r="BM54" s="48">
        <v>1013.2971292582901</v>
      </c>
      <c r="BN54" s="48">
        <v>407.584604292834</v>
      </c>
      <c r="BO54" s="48">
        <v>219.74345201752701</v>
      </c>
      <c r="BP54" s="48">
        <v>0</v>
      </c>
      <c r="BQ54" s="48">
        <v>0</v>
      </c>
      <c r="BR54" s="48">
        <v>0</v>
      </c>
      <c r="BS54" s="48">
        <v>0</v>
      </c>
      <c r="BT54" s="48">
        <v>7259.3294819656503</v>
      </c>
      <c r="BU54" s="48">
        <v>0</v>
      </c>
      <c r="BV54" s="48">
        <v>1540.6835294344701</v>
      </c>
      <c r="BW54" s="48">
        <v>0</v>
      </c>
      <c r="BX54" s="48">
        <v>1657.07352193524</v>
      </c>
      <c r="BY54" s="48">
        <v>0</v>
      </c>
      <c r="BZ54" s="48">
        <v>2119.1891187066999</v>
      </c>
      <c r="CA54" s="55">
        <v>0</v>
      </c>
      <c r="CB54" s="83">
        <v>279752</v>
      </c>
      <c r="CC54" s="51">
        <v>11887</v>
      </c>
      <c r="CD54" s="48">
        <v>0</v>
      </c>
      <c r="CE54" s="48">
        <v>0</v>
      </c>
      <c r="CF54" s="48">
        <v>0</v>
      </c>
      <c r="CG54" s="48">
        <v>52323</v>
      </c>
      <c r="CH54" s="82">
        <v>68852</v>
      </c>
      <c r="CI54" s="93">
        <v>412814</v>
      </c>
      <c r="CJ54" s="73"/>
      <c r="CK54" s="355">
        <v>0</v>
      </c>
      <c r="CL54" s="355">
        <v>0</v>
      </c>
      <c r="CM54" s="356">
        <v>0</v>
      </c>
      <c r="CN54" s="356">
        <v>0</v>
      </c>
      <c r="CO54" s="356">
        <v>0</v>
      </c>
      <c r="CP54" s="356">
        <v>0</v>
      </c>
    </row>
    <row r="55" spans="1:94" ht="19.5" x14ac:dyDescent="0.25">
      <c r="A55" s="30" t="s">
        <v>751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78.246942112563005</v>
      </c>
      <c r="Q55" s="48">
        <v>0.73817869917512202</v>
      </c>
      <c r="R55" s="48">
        <v>1542.0553025768299</v>
      </c>
      <c r="S55" s="48">
        <v>171.995636907803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101.868660486167</v>
      </c>
      <c r="AR55" s="48">
        <v>0</v>
      </c>
      <c r="AS55" s="48">
        <v>84.890550405139095</v>
      </c>
      <c r="AT55" s="48">
        <v>0</v>
      </c>
      <c r="AU55" s="48">
        <v>0</v>
      </c>
      <c r="AV55" s="48">
        <v>0</v>
      </c>
      <c r="AW55" s="48">
        <v>3131.35404190087</v>
      </c>
      <c r="AX55" s="48">
        <v>79364.544663114095</v>
      </c>
      <c r="AY55" s="48">
        <v>431.83453901744701</v>
      </c>
      <c r="AZ55" s="48">
        <v>1433.5430337980899</v>
      </c>
      <c r="BA55" s="48">
        <v>0</v>
      </c>
      <c r="BB55" s="48">
        <v>0</v>
      </c>
      <c r="BC55" s="48">
        <v>14.025395284327301</v>
      </c>
      <c r="BD55" s="48">
        <v>0</v>
      </c>
      <c r="BE55" s="48">
        <v>504.91423023578398</v>
      </c>
      <c r="BF55" s="48">
        <v>259.10072341046799</v>
      </c>
      <c r="BG55" s="48">
        <v>0</v>
      </c>
      <c r="BH55" s="48">
        <v>0</v>
      </c>
      <c r="BI55" s="48">
        <v>916079.02749762801</v>
      </c>
      <c r="BJ55" s="48">
        <v>0</v>
      </c>
      <c r="BK55" s="48">
        <v>8032.8606044236803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0</v>
      </c>
      <c r="BS55" s="48">
        <v>0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83">
        <v>1011231</v>
      </c>
      <c r="CC55" s="51">
        <v>0</v>
      </c>
      <c r="CD55" s="48">
        <v>0</v>
      </c>
      <c r="CE55" s="48">
        <v>0</v>
      </c>
      <c r="CF55" s="48">
        <v>0</v>
      </c>
      <c r="CG55" s="48">
        <v>2721</v>
      </c>
      <c r="CH55" s="82">
        <v>43271</v>
      </c>
      <c r="CI55" s="93">
        <v>1057223</v>
      </c>
      <c r="CJ55" s="73"/>
      <c r="CK55" s="355">
        <v>0</v>
      </c>
      <c r="CL55" s="355">
        <v>0</v>
      </c>
      <c r="CM55" s="356">
        <v>0</v>
      </c>
      <c r="CN55" s="356">
        <v>0</v>
      </c>
      <c r="CO55" s="356">
        <v>0</v>
      </c>
      <c r="CP55" s="356">
        <v>0</v>
      </c>
    </row>
    <row r="56" spans="1:94" ht="19.5" x14ac:dyDescent="0.25">
      <c r="A56" s="30" t="s">
        <v>752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5686.0235518690897</v>
      </c>
      <c r="M56" s="48">
        <v>4011.6857599464602</v>
      </c>
      <c r="N56" s="48">
        <v>965.63250615517495</v>
      </c>
      <c r="O56" s="48">
        <v>0</v>
      </c>
      <c r="P56" s="48">
        <v>6386.10711883159</v>
      </c>
      <c r="Q56" s="48">
        <v>0</v>
      </c>
      <c r="R56" s="48">
        <v>200430.821402595</v>
      </c>
      <c r="S56" s="48">
        <v>21890.544045785598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15.5190938489225</v>
      </c>
      <c r="AL56" s="48">
        <v>0</v>
      </c>
      <c r="AM56" s="48">
        <v>0</v>
      </c>
      <c r="AN56" s="48">
        <v>4652.2794671547599</v>
      </c>
      <c r="AO56" s="48">
        <v>0</v>
      </c>
      <c r="AP56" s="48">
        <v>693.18619191853702</v>
      </c>
      <c r="AQ56" s="48">
        <v>8591.5427891395702</v>
      </c>
      <c r="AR56" s="48">
        <v>0</v>
      </c>
      <c r="AS56" s="48">
        <v>0</v>
      </c>
      <c r="AT56" s="48">
        <v>0</v>
      </c>
      <c r="AU56" s="48">
        <v>206.921251318966</v>
      </c>
      <c r="AV56" s="48">
        <v>868.20708365916198</v>
      </c>
      <c r="AW56" s="48">
        <v>0</v>
      </c>
      <c r="AX56" s="48">
        <v>11910.904529048001</v>
      </c>
      <c r="AY56" s="48">
        <v>141273.759994263</v>
      </c>
      <c r="AZ56" s="48">
        <v>125531.36362829201</v>
      </c>
      <c r="BA56" s="48">
        <v>42293.8415977162</v>
      </c>
      <c r="BB56" s="48">
        <v>126941.014652903</v>
      </c>
      <c r="BC56" s="48">
        <v>31327.877449691499</v>
      </c>
      <c r="BD56" s="48">
        <v>4427.2526063453797</v>
      </c>
      <c r="BE56" s="48">
        <v>16881.325420105699</v>
      </c>
      <c r="BF56" s="48">
        <v>3402.9924123165001</v>
      </c>
      <c r="BG56" s="48">
        <v>1492.4195251380399</v>
      </c>
      <c r="BH56" s="48">
        <v>0</v>
      </c>
      <c r="BI56" s="48">
        <v>735827.48878409201</v>
      </c>
      <c r="BJ56" s="48">
        <v>0</v>
      </c>
      <c r="BK56" s="48">
        <v>15403.562816936001</v>
      </c>
      <c r="BL56" s="48">
        <v>0</v>
      </c>
      <c r="BM56" s="48">
        <v>0</v>
      </c>
      <c r="BN56" s="48">
        <v>0</v>
      </c>
      <c r="BO56" s="48">
        <v>600.07162882500199</v>
      </c>
      <c r="BP56" s="48">
        <v>3173.6546921046402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83">
        <v>1514886</v>
      </c>
      <c r="CC56" s="51">
        <v>0</v>
      </c>
      <c r="CD56" s="48">
        <v>0</v>
      </c>
      <c r="CE56" s="48">
        <v>0</v>
      </c>
      <c r="CF56" s="48">
        <v>1092</v>
      </c>
      <c r="CG56" s="48">
        <v>-17606</v>
      </c>
      <c r="CH56" s="82">
        <v>228609</v>
      </c>
      <c r="CI56" s="93">
        <v>1726981</v>
      </c>
      <c r="CJ56" s="73"/>
      <c r="CK56" s="355">
        <v>0</v>
      </c>
      <c r="CL56" s="355">
        <v>0</v>
      </c>
      <c r="CM56" s="356">
        <v>0</v>
      </c>
      <c r="CN56" s="356">
        <v>0</v>
      </c>
      <c r="CO56" s="356">
        <v>0</v>
      </c>
      <c r="CP56" s="356">
        <v>0</v>
      </c>
    </row>
    <row r="57" spans="1:94" ht="19.5" x14ac:dyDescent="0.25">
      <c r="A57" s="30" t="s">
        <v>753</v>
      </c>
      <c r="B57" s="42" t="s">
        <v>48</v>
      </c>
      <c r="C57" s="43" t="s">
        <v>159</v>
      </c>
      <c r="D57" s="51">
        <v>281.19907647198897</v>
      </c>
      <c r="E57" s="48">
        <v>308.60446191031201</v>
      </c>
      <c r="F57" s="48">
        <v>1245.9063463556099</v>
      </c>
      <c r="G57" s="48">
        <v>7.3416498969986801</v>
      </c>
      <c r="H57" s="48">
        <v>1355.03223283019</v>
      </c>
      <c r="I57" s="48">
        <v>445.36010976416298</v>
      </c>
      <c r="J57" s="48">
        <v>61.062606607765602</v>
      </c>
      <c r="K57" s="48">
        <v>73.172551327178198</v>
      </c>
      <c r="L57" s="48">
        <v>1026.13653484157</v>
      </c>
      <c r="M57" s="48">
        <v>0</v>
      </c>
      <c r="N57" s="48">
        <v>0</v>
      </c>
      <c r="O57" s="48">
        <v>15372.395469426099</v>
      </c>
      <c r="P57" s="48">
        <v>9596.6435452123205</v>
      </c>
      <c r="Q57" s="48">
        <v>636.69869976151995</v>
      </c>
      <c r="R57" s="48">
        <v>85977.682164947299</v>
      </c>
      <c r="S57" s="48">
        <v>15015.133791982</v>
      </c>
      <c r="T57" s="48">
        <v>7912.5510023383204</v>
      </c>
      <c r="U57" s="48">
        <v>27458.4917416891</v>
      </c>
      <c r="V57" s="48">
        <v>1260.8068700328299</v>
      </c>
      <c r="W57" s="48">
        <v>238.10016480360699</v>
      </c>
      <c r="X57" s="48">
        <v>2766.5514668553601</v>
      </c>
      <c r="Y57" s="48">
        <v>893.95897339063401</v>
      </c>
      <c r="Z57" s="48">
        <v>144.82941279589801</v>
      </c>
      <c r="AA57" s="48">
        <v>301.22889944485797</v>
      </c>
      <c r="AB57" s="48">
        <v>1239.8696367853299</v>
      </c>
      <c r="AC57" s="48">
        <v>171.71318580949699</v>
      </c>
      <c r="AD57" s="48">
        <v>106.752533622855</v>
      </c>
      <c r="AE57" s="48">
        <v>4553.5066065774099</v>
      </c>
      <c r="AF57" s="48">
        <v>8016.9373282287697</v>
      </c>
      <c r="AG57" s="48">
        <v>915.21474697714996</v>
      </c>
      <c r="AH57" s="48">
        <v>7747.5806383405597</v>
      </c>
      <c r="AI57" s="48">
        <v>4230.7921665467502</v>
      </c>
      <c r="AJ57" s="48">
        <v>0</v>
      </c>
      <c r="AK57" s="48">
        <v>2912.2943350517098</v>
      </c>
      <c r="AL57" s="48">
        <v>20600.950587599302</v>
      </c>
      <c r="AM57" s="48">
        <v>1233.9668613618501</v>
      </c>
      <c r="AN57" s="48">
        <v>9650.6525224405104</v>
      </c>
      <c r="AO57" s="48">
        <v>10608.5298748024</v>
      </c>
      <c r="AP57" s="48">
        <v>1786.4903607143401</v>
      </c>
      <c r="AQ57" s="48">
        <v>12078.319518157999</v>
      </c>
      <c r="AR57" s="48">
        <v>2280.9712916070698</v>
      </c>
      <c r="AS57" s="48">
        <v>2520.1769635134401</v>
      </c>
      <c r="AT57" s="48">
        <v>798.20519570218596</v>
      </c>
      <c r="AU57" s="48">
        <v>650.39502368833598</v>
      </c>
      <c r="AV57" s="48">
        <v>7418.0465695139001</v>
      </c>
      <c r="AW57" s="48">
        <v>1734.1958749081</v>
      </c>
      <c r="AX57" s="48">
        <v>4748.7053600743402</v>
      </c>
      <c r="AY57" s="48">
        <v>14020.013156117</v>
      </c>
      <c r="AZ57" s="48">
        <v>51303.100812397701</v>
      </c>
      <c r="BA57" s="48">
        <v>1262.4934170516401</v>
      </c>
      <c r="BB57" s="48">
        <v>3474.0126845426698</v>
      </c>
      <c r="BC57" s="48">
        <v>3311.7243197808498</v>
      </c>
      <c r="BD57" s="48">
        <v>3435.9423730219</v>
      </c>
      <c r="BE57" s="48">
        <v>13628.6082850656</v>
      </c>
      <c r="BF57" s="48">
        <v>9023.9128636999703</v>
      </c>
      <c r="BG57" s="48">
        <v>5984.1715742555198</v>
      </c>
      <c r="BH57" s="48">
        <v>9575.4512429179504</v>
      </c>
      <c r="BI57" s="48">
        <v>354444.23271130101</v>
      </c>
      <c r="BJ57" s="48">
        <v>0</v>
      </c>
      <c r="BK57" s="48">
        <v>20774.634612005098</v>
      </c>
      <c r="BL57" s="48">
        <v>12.5052256365646</v>
      </c>
      <c r="BM57" s="48">
        <v>188.69249569427001</v>
      </c>
      <c r="BN57" s="48">
        <v>5279.5303001806797</v>
      </c>
      <c r="BO57" s="48">
        <v>0</v>
      </c>
      <c r="BP57" s="48">
        <v>1950.37371821498</v>
      </c>
      <c r="BQ57" s="48">
        <v>39.260820791962999</v>
      </c>
      <c r="BR57" s="48">
        <v>32.686465153454897</v>
      </c>
      <c r="BS57" s="48">
        <v>0</v>
      </c>
      <c r="BT57" s="48">
        <v>13942.2310065285</v>
      </c>
      <c r="BU57" s="48">
        <v>233.99445655254701</v>
      </c>
      <c r="BV57" s="48">
        <v>2219.0477959875102</v>
      </c>
      <c r="BW57" s="48">
        <v>20.281399730230799</v>
      </c>
      <c r="BX57" s="48">
        <v>6030.6427496767401</v>
      </c>
      <c r="BY57" s="48">
        <v>4.0131694711201504</v>
      </c>
      <c r="BZ57" s="48">
        <v>804.28738951503306</v>
      </c>
      <c r="CA57" s="55">
        <v>0</v>
      </c>
      <c r="CB57" s="83">
        <v>799379</v>
      </c>
      <c r="CC57" s="51">
        <v>618696</v>
      </c>
      <c r="CD57" s="48">
        <v>0</v>
      </c>
      <c r="CE57" s="48">
        <v>0</v>
      </c>
      <c r="CF57" s="48">
        <v>313113</v>
      </c>
      <c r="CG57" s="48">
        <v>15001</v>
      </c>
      <c r="CH57" s="82">
        <v>69740</v>
      </c>
      <c r="CI57" s="93">
        <v>1815929</v>
      </c>
      <c r="CJ57" s="73"/>
      <c r="CK57" s="355">
        <v>0</v>
      </c>
      <c r="CL57" s="355">
        <v>0</v>
      </c>
      <c r="CM57" s="356">
        <v>0</v>
      </c>
      <c r="CN57" s="356">
        <v>0</v>
      </c>
      <c r="CO57" s="356">
        <v>0</v>
      </c>
      <c r="CP57" s="356">
        <v>0</v>
      </c>
    </row>
    <row r="58" spans="1:94" ht="19.5" x14ac:dyDescent="0.25">
      <c r="A58" s="30" t="s">
        <v>754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0.49410283457828003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2.5240468025580101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68.191340060257104</v>
      </c>
      <c r="BD58" s="48">
        <v>2216.21443233428</v>
      </c>
      <c r="BE58" s="48">
        <v>0</v>
      </c>
      <c r="BF58" s="48">
        <v>0</v>
      </c>
      <c r="BG58" s="48">
        <v>84.244659182242401</v>
      </c>
      <c r="BH58" s="48">
        <v>205.599293004077</v>
      </c>
      <c r="BI58" s="48">
        <v>653.05727480086205</v>
      </c>
      <c r="BJ58" s="48">
        <v>0</v>
      </c>
      <c r="BK58" s="48">
        <v>608.07685462108498</v>
      </c>
      <c r="BL58" s="48">
        <v>106.1995307614</v>
      </c>
      <c r="BM58" s="48">
        <v>104.88452321639301</v>
      </c>
      <c r="BN58" s="48">
        <v>0</v>
      </c>
      <c r="BO58" s="48">
        <v>859.11753012868701</v>
      </c>
      <c r="BP58" s="48">
        <v>3855.2567956776702</v>
      </c>
      <c r="BQ58" s="48">
        <v>218.21782429167601</v>
      </c>
      <c r="BR58" s="48">
        <v>298.59368409899002</v>
      </c>
      <c r="BS58" s="48">
        <v>0</v>
      </c>
      <c r="BT58" s="48">
        <v>8505.7465975767991</v>
      </c>
      <c r="BU58" s="48">
        <v>5808.1769194295903</v>
      </c>
      <c r="BV58" s="48">
        <v>907.325252392126</v>
      </c>
      <c r="BW58" s="48">
        <v>221.04572143719199</v>
      </c>
      <c r="BX58" s="48">
        <v>161.27540622183301</v>
      </c>
      <c r="BY58" s="48">
        <v>123.758211127693</v>
      </c>
      <c r="BZ58" s="48">
        <v>0</v>
      </c>
      <c r="CA58" s="55">
        <v>0</v>
      </c>
      <c r="CB58" s="83">
        <v>25008</v>
      </c>
      <c r="CC58" s="51">
        <v>100155</v>
      </c>
      <c r="CD58" s="48">
        <v>0</v>
      </c>
      <c r="CE58" s="48">
        <v>0</v>
      </c>
      <c r="CF58" s="48">
        <v>97721</v>
      </c>
      <c r="CG58" s="48">
        <v>48332</v>
      </c>
      <c r="CH58" s="82">
        <v>21896</v>
      </c>
      <c r="CI58" s="93">
        <v>293112</v>
      </c>
      <c r="CJ58" s="73"/>
      <c r="CK58" s="355">
        <v>0</v>
      </c>
      <c r="CL58" s="355">
        <v>0</v>
      </c>
      <c r="CM58" s="356">
        <v>0</v>
      </c>
      <c r="CN58" s="356">
        <v>0</v>
      </c>
      <c r="CO58" s="356">
        <v>0</v>
      </c>
      <c r="CP58" s="356">
        <v>0</v>
      </c>
    </row>
    <row r="59" spans="1:94" ht="19.5" x14ac:dyDescent="0.25">
      <c r="A59" s="30" t="s">
        <v>755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9.3327166775351795</v>
      </c>
      <c r="O59" s="48">
        <v>1072.2833604806401</v>
      </c>
      <c r="P59" s="48">
        <v>0</v>
      </c>
      <c r="Q59" s="48">
        <v>0</v>
      </c>
      <c r="R59" s="48">
        <v>170.37599949192801</v>
      </c>
      <c r="S59" s="48">
        <v>19.025108173328</v>
      </c>
      <c r="T59" s="48">
        <v>0</v>
      </c>
      <c r="U59" s="48">
        <v>531.42371698934505</v>
      </c>
      <c r="V59" s="48">
        <v>21.240677447672699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8.7881586229787203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314.90986478716502</v>
      </c>
      <c r="AQ59" s="48">
        <v>0</v>
      </c>
      <c r="AR59" s="48">
        <v>0</v>
      </c>
      <c r="AS59" s="48">
        <v>0</v>
      </c>
      <c r="AT59" s="48">
        <v>0</v>
      </c>
      <c r="AU59" s="48">
        <v>15.504138014689801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1107.9069494897601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0.79265274290066801</v>
      </c>
      <c r="BH59" s="48">
        <v>0</v>
      </c>
      <c r="BI59" s="48">
        <v>11852.3673673258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177.049289756289</v>
      </c>
      <c r="BY59" s="48">
        <v>0</v>
      </c>
      <c r="BZ59" s="48">
        <v>0</v>
      </c>
      <c r="CA59" s="55">
        <v>0</v>
      </c>
      <c r="CB59" s="83">
        <v>15301</v>
      </c>
      <c r="CC59" s="51">
        <v>118106</v>
      </c>
      <c r="CD59" s="48">
        <v>0</v>
      </c>
      <c r="CE59" s="48">
        <v>0</v>
      </c>
      <c r="CF59" s="48">
        <v>363275</v>
      </c>
      <c r="CG59" s="48">
        <v>15419</v>
      </c>
      <c r="CH59" s="82">
        <v>176388</v>
      </c>
      <c r="CI59" s="93">
        <v>688489</v>
      </c>
      <c r="CJ59" s="73"/>
      <c r="CK59" s="355">
        <v>0</v>
      </c>
      <c r="CL59" s="355">
        <v>0</v>
      </c>
      <c r="CM59" s="356">
        <v>0</v>
      </c>
      <c r="CN59" s="356">
        <v>0</v>
      </c>
      <c r="CO59" s="356">
        <v>0</v>
      </c>
      <c r="CP59" s="356">
        <v>0</v>
      </c>
    </row>
    <row r="60" spans="1:94" ht="19.5" x14ac:dyDescent="0.25">
      <c r="A60" s="30" t="s">
        <v>756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400.108357560049</v>
      </c>
      <c r="O60" s="48">
        <v>3522.5132342042598</v>
      </c>
      <c r="P60" s="48">
        <v>0</v>
      </c>
      <c r="Q60" s="48">
        <v>0</v>
      </c>
      <c r="R60" s="48">
        <v>3878.5617379325599</v>
      </c>
      <c r="S60" s="48">
        <v>426.50364149063699</v>
      </c>
      <c r="T60" s="48">
        <v>0</v>
      </c>
      <c r="U60" s="48">
        <v>642.56386353031598</v>
      </c>
      <c r="V60" s="48">
        <v>1172.74186324945</v>
      </c>
      <c r="W60" s="48">
        <v>0</v>
      </c>
      <c r="X60" s="48">
        <v>658.64596350908596</v>
      </c>
      <c r="Y60" s="48">
        <v>0</v>
      </c>
      <c r="Z60" s="48">
        <v>0</v>
      </c>
      <c r="AA60" s="48">
        <v>274.728254091672</v>
      </c>
      <c r="AB60" s="48">
        <v>0</v>
      </c>
      <c r="AC60" s="48">
        <v>0</v>
      </c>
      <c r="AD60" s="48">
        <v>0</v>
      </c>
      <c r="AE60" s="48">
        <v>909.56353542732802</v>
      </c>
      <c r="AF60" s="48">
        <v>831.17333288227803</v>
      </c>
      <c r="AG60" s="48">
        <v>0</v>
      </c>
      <c r="AH60" s="48">
        <v>0</v>
      </c>
      <c r="AI60" s="48">
        <v>0</v>
      </c>
      <c r="AJ60" s="48">
        <v>0</v>
      </c>
      <c r="AK60" s="48">
        <v>0</v>
      </c>
      <c r="AL60" s="48">
        <v>207.23686969379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459.83172043576002</v>
      </c>
      <c r="AV60" s="48">
        <v>0</v>
      </c>
      <c r="AW60" s="48">
        <v>0</v>
      </c>
      <c r="AX60" s="48">
        <v>0</v>
      </c>
      <c r="AY60" s="48">
        <v>172.011412865246</v>
      </c>
      <c r="AZ60" s="48">
        <v>2051.10371259768</v>
      </c>
      <c r="BA60" s="48">
        <v>1580.1774341478399</v>
      </c>
      <c r="BB60" s="48">
        <v>104.47839944137</v>
      </c>
      <c r="BC60" s="48">
        <v>6738.0669879164898</v>
      </c>
      <c r="BD60" s="48">
        <v>4769.0927166861102</v>
      </c>
      <c r="BE60" s="48">
        <v>511.63168635852003</v>
      </c>
      <c r="BF60" s="48">
        <v>676.04369897465301</v>
      </c>
      <c r="BG60" s="48">
        <v>0</v>
      </c>
      <c r="BH60" s="48">
        <v>0</v>
      </c>
      <c r="BI60" s="48">
        <v>2936.6049987596102</v>
      </c>
      <c r="BJ60" s="48">
        <v>0</v>
      </c>
      <c r="BK60" s="48">
        <v>0</v>
      </c>
      <c r="BL60" s="48">
        <v>0</v>
      </c>
      <c r="BM60" s="48">
        <v>0</v>
      </c>
      <c r="BN60" s="48">
        <v>1385.6165782452999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55">
        <v>0</v>
      </c>
      <c r="CB60" s="83">
        <v>34309</v>
      </c>
      <c r="CC60" s="51">
        <v>3225</v>
      </c>
      <c r="CD60" s="48">
        <v>0</v>
      </c>
      <c r="CE60" s="48">
        <v>0</v>
      </c>
      <c r="CF60" s="48">
        <v>81023</v>
      </c>
      <c r="CG60" s="48">
        <v>15341</v>
      </c>
      <c r="CH60" s="82">
        <v>71494</v>
      </c>
      <c r="CI60" s="93">
        <v>205392</v>
      </c>
      <c r="CJ60" s="73"/>
      <c r="CK60" s="355">
        <v>0</v>
      </c>
      <c r="CL60" s="355">
        <v>0</v>
      </c>
      <c r="CM60" s="356">
        <v>0</v>
      </c>
      <c r="CN60" s="356">
        <v>0</v>
      </c>
      <c r="CO60" s="356">
        <v>0</v>
      </c>
      <c r="CP60" s="356">
        <v>0</v>
      </c>
    </row>
    <row r="61" spans="1:94" ht="19.5" x14ac:dyDescent="0.25">
      <c r="A61" s="30" t="s">
        <v>757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588.98979775232999</v>
      </c>
      <c r="P61" s="48">
        <v>14280.8669181034</v>
      </c>
      <c r="Q61" s="48">
        <v>0</v>
      </c>
      <c r="R61" s="48">
        <v>683.77627620390501</v>
      </c>
      <c r="S61" s="48">
        <v>76.388675842031304</v>
      </c>
      <c r="T61" s="48">
        <v>0</v>
      </c>
      <c r="U61" s="48">
        <v>114.581459505992</v>
      </c>
      <c r="V61" s="48">
        <v>45.829395457466397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63.506128657462199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16300.0372188114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3716.55790557921</v>
      </c>
      <c r="BE61" s="48">
        <v>0</v>
      </c>
      <c r="BF61" s="48">
        <v>0</v>
      </c>
      <c r="BG61" s="48">
        <v>16.227368282801098</v>
      </c>
      <c r="BH61" s="48">
        <v>395.95770147258497</v>
      </c>
      <c r="BI61" s="48">
        <v>838.88268187452798</v>
      </c>
      <c r="BJ61" s="48">
        <v>0</v>
      </c>
      <c r="BK61" s="48">
        <v>19340.149684939999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101.758873506117</v>
      </c>
      <c r="BW61" s="48">
        <v>0</v>
      </c>
      <c r="BX61" s="48">
        <v>58.836878259674997</v>
      </c>
      <c r="BY61" s="48">
        <v>0</v>
      </c>
      <c r="BZ61" s="48">
        <v>284.65303575112898</v>
      </c>
      <c r="CA61" s="55">
        <v>0</v>
      </c>
      <c r="CB61" s="83">
        <v>56907</v>
      </c>
      <c r="CC61" s="51">
        <v>267321</v>
      </c>
      <c r="CD61" s="48">
        <v>0</v>
      </c>
      <c r="CE61" s="48">
        <v>0</v>
      </c>
      <c r="CF61" s="48">
        <v>183922</v>
      </c>
      <c r="CG61" s="48">
        <v>52501</v>
      </c>
      <c r="CH61" s="82">
        <v>63316</v>
      </c>
      <c r="CI61" s="93">
        <v>623967</v>
      </c>
      <c r="CJ61" s="73"/>
      <c r="CK61" s="355">
        <v>0</v>
      </c>
      <c r="CL61" s="355">
        <v>0</v>
      </c>
      <c r="CM61" s="356">
        <v>0</v>
      </c>
      <c r="CN61" s="356">
        <v>0</v>
      </c>
      <c r="CO61" s="356">
        <v>0</v>
      </c>
      <c r="CP61" s="356">
        <v>0</v>
      </c>
    </row>
    <row r="62" spans="1:94" ht="19.5" x14ac:dyDescent="0.25">
      <c r="A62" s="30" t="s">
        <v>758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42.382295264921197</v>
      </c>
      <c r="Q62" s="48">
        <v>0.72279998176203897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52.325076234079098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6573.9392931771199</v>
      </c>
      <c r="BE62" s="48">
        <v>12490.8610146786</v>
      </c>
      <c r="BF62" s="48">
        <v>0</v>
      </c>
      <c r="BG62" s="48">
        <v>0</v>
      </c>
      <c r="BH62" s="48">
        <v>0</v>
      </c>
      <c r="BI62" s="48">
        <v>19614.473402502601</v>
      </c>
      <c r="BJ62" s="48">
        <v>27767.497713315599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5180.3736330564398</v>
      </c>
      <c r="BQ62" s="48">
        <v>1069.69533873261</v>
      </c>
      <c r="BR62" s="48">
        <v>503.30214425404802</v>
      </c>
      <c r="BS62" s="48">
        <v>0</v>
      </c>
      <c r="BT62" s="48">
        <v>0</v>
      </c>
      <c r="BU62" s="48">
        <v>705.80148200077497</v>
      </c>
      <c r="BV62" s="48">
        <v>0</v>
      </c>
      <c r="BW62" s="48">
        <v>8326.9586505010193</v>
      </c>
      <c r="BX62" s="48">
        <v>0</v>
      </c>
      <c r="BY62" s="48">
        <v>343.667156300454</v>
      </c>
      <c r="BZ62" s="48">
        <v>0</v>
      </c>
      <c r="CA62" s="55">
        <v>0</v>
      </c>
      <c r="CB62" s="83">
        <v>82672</v>
      </c>
      <c r="CC62" s="51">
        <v>462473</v>
      </c>
      <c r="CD62" s="48">
        <v>0</v>
      </c>
      <c r="CE62" s="48">
        <v>0</v>
      </c>
      <c r="CF62" s="48">
        <v>134828</v>
      </c>
      <c r="CG62" s="48">
        <v>-6268</v>
      </c>
      <c r="CH62" s="82">
        <v>18732</v>
      </c>
      <c r="CI62" s="93">
        <v>692437</v>
      </c>
      <c r="CJ62" s="73"/>
      <c r="CK62" s="355">
        <v>0</v>
      </c>
      <c r="CL62" s="355">
        <v>0</v>
      </c>
      <c r="CM62" s="356">
        <v>0</v>
      </c>
      <c r="CN62" s="356">
        <v>0</v>
      </c>
      <c r="CO62" s="356">
        <v>0</v>
      </c>
      <c r="CP62" s="356">
        <v>0</v>
      </c>
    </row>
    <row r="63" spans="1:94" ht="19.5" x14ac:dyDescent="0.25">
      <c r="A63" s="30" t="s">
        <v>759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88.416152812442704</v>
      </c>
      <c r="P63" s="48">
        <v>0</v>
      </c>
      <c r="Q63" s="48">
        <v>0</v>
      </c>
      <c r="R63" s="48">
        <v>43.585369115015098</v>
      </c>
      <c r="S63" s="48">
        <v>6.07875930008254</v>
      </c>
      <c r="T63" s="48">
        <v>0</v>
      </c>
      <c r="U63" s="48">
        <v>834.83144011208503</v>
      </c>
      <c r="V63" s="48">
        <v>0</v>
      </c>
      <c r="W63" s="48">
        <v>0.32732642755325497</v>
      </c>
      <c r="X63" s="48">
        <v>19.702740276253401</v>
      </c>
      <c r="Y63" s="48">
        <v>0.73826610806641702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73.250621309458296</v>
      </c>
      <c r="AF63" s="48">
        <v>24.487658354032298</v>
      </c>
      <c r="AG63" s="48">
        <v>0</v>
      </c>
      <c r="AH63" s="48">
        <v>0</v>
      </c>
      <c r="AI63" s="48">
        <v>44.060835876105799</v>
      </c>
      <c r="AJ63" s="48">
        <v>0</v>
      </c>
      <c r="AK63" s="48">
        <v>262.593647237396</v>
      </c>
      <c r="AL63" s="48">
        <v>2004.9213968188401</v>
      </c>
      <c r="AM63" s="48">
        <v>5.8056640692416197</v>
      </c>
      <c r="AN63" s="48">
        <v>0</v>
      </c>
      <c r="AO63" s="48">
        <v>1.25901501320057</v>
      </c>
      <c r="AP63" s="48">
        <v>585.40632154383195</v>
      </c>
      <c r="AQ63" s="48">
        <v>0</v>
      </c>
      <c r="AR63" s="48">
        <v>138.66329302391301</v>
      </c>
      <c r="AS63" s="48">
        <v>299.74928834107402</v>
      </c>
      <c r="AT63" s="48">
        <v>55.153056121844401</v>
      </c>
      <c r="AU63" s="48">
        <v>0</v>
      </c>
      <c r="AV63" s="48">
        <v>69.457909907104593</v>
      </c>
      <c r="AW63" s="48">
        <v>15.5198291533616</v>
      </c>
      <c r="AX63" s="48">
        <v>131.389859764211</v>
      </c>
      <c r="AY63" s="48">
        <v>65.359043877354296</v>
      </c>
      <c r="AZ63" s="48">
        <v>12.9748092736233</v>
      </c>
      <c r="BA63" s="48">
        <v>461.57716730294902</v>
      </c>
      <c r="BB63" s="48">
        <v>216.90846950614599</v>
      </c>
      <c r="BC63" s="48">
        <v>170.08418713758601</v>
      </c>
      <c r="BD63" s="48">
        <v>27.487410029456601</v>
      </c>
      <c r="BE63" s="48">
        <v>521.51221102153397</v>
      </c>
      <c r="BF63" s="48">
        <v>2183.4048905136901</v>
      </c>
      <c r="BG63" s="48">
        <v>0</v>
      </c>
      <c r="BH63" s="48">
        <v>353.48691424961601</v>
      </c>
      <c r="BI63" s="48">
        <v>853.33755827531604</v>
      </c>
      <c r="BJ63" s="48">
        <v>50440.646312386401</v>
      </c>
      <c r="BK63" s="48">
        <v>754.72996087221202</v>
      </c>
      <c r="BL63" s="48">
        <v>25.257156356466101</v>
      </c>
      <c r="BM63" s="48">
        <v>0</v>
      </c>
      <c r="BN63" s="48">
        <v>0</v>
      </c>
      <c r="BO63" s="48">
        <v>1332.75345475923</v>
      </c>
      <c r="BP63" s="48">
        <v>362.38771163157401</v>
      </c>
      <c r="BQ63" s="48">
        <v>0</v>
      </c>
      <c r="BR63" s="48">
        <v>41.552296847225797</v>
      </c>
      <c r="BS63" s="48">
        <v>0</v>
      </c>
      <c r="BT63" s="48">
        <v>5747.9714941659704</v>
      </c>
      <c r="BU63" s="48">
        <v>4857.5859770329098</v>
      </c>
      <c r="BV63" s="48">
        <v>1610.43767768681</v>
      </c>
      <c r="BW63" s="48">
        <v>1118.1443819343499</v>
      </c>
      <c r="BX63" s="48">
        <v>5272.8690814614401</v>
      </c>
      <c r="BY63" s="48">
        <v>4688.9491479943199</v>
      </c>
      <c r="BZ63" s="48">
        <v>6493.18423499869</v>
      </c>
      <c r="CA63" s="55">
        <v>0</v>
      </c>
      <c r="CB63" s="83">
        <v>92318</v>
      </c>
      <c r="CC63" s="51">
        <v>56011</v>
      </c>
      <c r="CD63" s="48">
        <v>0</v>
      </c>
      <c r="CE63" s="48">
        <v>0</v>
      </c>
      <c r="CF63" s="48">
        <v>2550</v>
      </c>
      <c r="CG63" s="48">
        <v>6057</v>
      </c>
      <c r="CH63" s="82">
        <v>55835</v>
      </c>
      <c r="CI63" s="93">
        <v>212771</v>
      </c>
      <c r="CJ63" s="73"/>
      <c r="CK63" s="355">
        <v>0</v>
      </c>
      <c r="CL63" s="355">
        <v>0</v>
      </c>
      <c r="CM63" s="356">
        <v>0</v>
      </c>
      <c r="CN63" s="356">
        <v>0</v>
      </c>
      <c r="CO63" s="356">
        <v>0</v>
      </c>
      <c r="CP63" s="356">
        <v>0</v>
      </c>
    </row>
    <row r="64" spans="1:94" ht="19.5" x14ac:dyDescent="0.25">
      <c r="A64" s="30" t="s">
        <v>760</v>
      </c>
      <c r="B64" s="42" t="s">
        <v>55</v>
      </c>
      <c r="C64" s="43" t="s">
        <v>166</v>
      </c>
      <c r="D64" s="51">
        <v>4846</v>
      </c>
      <c r="E64" s="48">
        <v>4468</v>
      </c>
      <c r="F64" s="48">
        <v>2198</v>
      </c>
      <c r="G64" s="48">
        <v>2666</v>
      </c>
      <c r="H64" s="48">
        <v>10598</v>
      </c>
      <c r="I64" s="48">
        <v>9855</v>
      </c>
      <c r="J64" s="48">
        <v>3980</v>
      </c>
      <c r="K64" s="48">
        <v>5760</v>
      </c>
      <c r="L64" s="48">
        <v>2217</v>
      </c>
      <c r="M64" s="48">
        <v>24491</v>
      </c>
      <c r="N64" s="48">
        <v>957</v>
      </c>
      <c r="O64" s="48">
        <v>31215</v>
      </c>
      <c r="P64" s="48">
        <v>8237</v>
      </c>
      <c r="Q64" s="48">
        <v>9411</v>
      </c>
      <c r="R64" s="48">
        <v>55228</v>
      </c>
      <c r="S64" s="48">
        <v>2446</v>
      </c>
      <c r="T64" s="48">
        <v>18026</v>
      </c>
      <c r="U64" s="48">
        <v>22503</v>
      </c>
      <c r="V64" s="48">
        <v>30717</v>
      </c>
      <c r="W64" s="48">
        <v>2408</v>
      </c>
      <c r="X64" s="48">
        <v>9571</v>
      </c>
      <c r="Y64" s="48">
        <v>8238</v>
      </c>
      <c r="Z64" s="48">
        <v>3898</v>
      </c>
      <c r="AA64" s="48">
        <v>421</v>
      </c>
      <c r="AB64" s="48">
        <v>2272</v>
      </c>
      <c r="AC64" s="48">
        <v>1157</v>
      </c>
      <c r="AD64" s="48">
        <v>4132</v>
      </c>
      <c r="AE64" s="48">
        <v>11435</v>
      </c>
      <c r="AF64" s="48">
        <v>11066</v>
      </c>
      <c r="AG64" s="48">
        <v>1787</v>
      </c>
      <c r="AH64" s="48">
        <v>3585</v>
      </c>
      <c r="AI64" s="48">
        <v>2295</v>
      </c>
      <c r="AJ64" s="48">
        <v>0</v>
      </c>
      <c r="AK64" s="48">
        <v>10364</v>
      </c>
      <c r="AL64" s="48">
        <v>13354</v>
      </c>
      <c r="AM64" s="48">
        <v>3949</v>
      </c>
      <c r="AN64" s="48">
        <v>4590</v>
      </c>
      <c r="AO64" s="48">
        <v>24342</v>
      </c>
      <c r="AP64" s="48">
        <v>5231</v>
      </c>
      <c r="AQ64" s="48">
        <v>11358</v>
      </c>
      <c r="AR64" s="48">
        <v>6702</v>
      </c>
      <c r="AS64" s="48">
        <v>4464</v>
      </c>
      <c r="AT64" s="48">
        <v>2322</v>
      </c>
      <c r="AU64" s="48">
        <v>3340</v>
      </c>
      <c r="AV64" s="48">
        <v>21432</v>
      </c>
      <c r="AW64" s="48">
        <v>11592</v>
      </c>
      <c r="AX64" s="48">
        <v>32711</v>
      </c>
      <c r="AY64" s="48">
        <v>53283</v>
      </c>
      <c r="AZ64" s="48">
        <v>6192</v>
      </c>
      <c r="BA64" s="48">
        <v>1002</v>
      </c>
      <c r="BB64" s="48">
        <v>5309</v>
      </c>
      <c r="BC64" s="48">
        <v>1939</v>
      </c>
      <c r="BD64" s="48">
        <v>2610</v>
      </c>
      <c r="BE64" s="48">
        <v>4952</v>
      </c>
      <c r="BF64" s="48">
        <v>5252</v>
      </c>
      <c r="BG64" s="48">
        <v>1142948</v>
      </c>
      <c r="BH64" s="48">
        <v>37093</v>
      </c>
      <c r="BI64" s="48">
        <v>24803</v>
      </c>
      <c r="BJ64" s="48">
        <v>342186</v>
      </c>
      <c r="BK64" s="48">
        <v>78342</v>
      </c>
      <c r="BL64" s="48">
        <v>1459</v>
      </c>
      <c r="BM64" s="48">
        <v>20090</v>
      </c>
      <c r="BN64" s="48">
        <v>55419</v>
      </c>
      <c r="BO64" s="48">
        <v>48588</v>
      </c>
      <c r="BP64" s="48">
        <v>8405</v>
      </c>
      <c r="BQ64" s="48">
        <v>1240</v>
      </c>
      <c r="BR64" s="48">
        <v>647</v>
      </c>
      <c r="BS64" s="48">
        <v>120457</v>
      </c>
      <c r="BT64" s="48">
        <v>124464</v>
      </c>
      <c r="BU64" s="48">
        <v>36646</v>
      </c>
      <c r="BV64" s="48">
        <v>21605</v>
      </c>
      <c r="BW64" s="48">
        <v>11228</v>
      </c>
      <c r="BX64" s="48">
        <v>38311</v>
      </c>
      <c r="BY64" s="48">
        <v>21222</v>
      </c>
      <c r="BZ64" s="48">
        <v>60729</v>
      </c>
      <c r="CA64" s="55">
        <v>0</v>
      </c>
      <c r="CB64" s="83">
        <v>2744256</v>
      </c>
      <c r="CC64" s="51">
        <v>642048</v>
      </c>
      <c r="CD64" s="48">
        <v>0</v>
      </c>
      <c r="CE64" s="48">
        <v>0</v>
      </c>
      <c r="CF64" s="48">
        <v>0</v>
      </c>
      <c r="CG64" s="48">
        <v>0</v>
      </c>
      <c r="CH64" s="82">
        <v>5920</v>
      </c>
      <c r="CI64" s="93">
        <v>3392224</v>
      </c>
      <c r="CJ64" s="73"/>
      <c r="CK64" s="355">
        <v>0</v>
      </c>
      <c r="CL64" s="355">
        <v>0</v>
      </c>
      <c r="CM64" s="356">
        <v>0</v>
      </c>
      <c r="CN64" s="356">
        <v>0</v>
      </c>
      <c r="CO64" s="356">
        <v>0</v>
      </c>
      <c r="CP64" s="356">
        <v>0</v>
      </c>
    </row>
    <row r="65" spans="1:94" ht="19.5" x14ac:dyDescent="0.25">
      <c r="A65" s="30" t="s">
        <v>761</v>
      </c>
      <c r="B65" s="42" t="s">
        <v>56</v>
      </c>
      <c r="C65" s="43" t="s">
        <v>167</v>
      </c>
      <c r="D65" s="51">
        <v>623.73718285529196</v>
      </c>
      <c r="E65" s="48">
        <v>1442.7565678194801</v>
      </c>
      <c r="F65" s="48">
        <v>1768.2269046676499</v>
      </c>
      <c r="G65" s="48">
        <v>1015.27314031741</v>
      </c>
      <c r="H65" s="48">
        <v>5918.7023644150104</v>
      </c>
      <c r="I65" s="48">
        <v>7979.3667956238496</v>
      </c>
      <c r="J65" s="48">
        <v>2486.2047522222601</v>
      </c>
      <c r="K65" s="48">
        <v>5813.7746140281397</v>
      </c>
      <c r="L65" s="48">
        <v>1269.8200903300101</v>
      </c>
      <c r="M65" s="48">
        <v>1448.5858872854201</v>
      </c>
      <c r="N65" s="48">
        <v>65.094067369633294</v>
      </c>
      <c r="O65" s="48">
        <v>11888.8970507791</v>
      </c>
      <c r="P65" s="48">
        <v>585.8466063267</v>
      </c>
      <c r="Q65" s="48">
        <v>5.82931946593731</v>
      </c>
      <c r="R65" s="48">
        <v>887.02811206679405</v>
      </c>
      <c r="S65" s="48">
        <v>92.297558210674097</v>
      </c>
      <c r="T65" s="48">
        <v>1730.33632813906</v>
      </c>
      <c r="U65" s="48">
        <v>20081.0340069097</v>
      </c>
      <c r="V65" s="48">
        <v>829.70647065174398</v>
      </c>
      <c r="W65" s="48">
        <v>121.444155540361</v>
      </c>
      <c r="X65" s="48">
        <v>3184.7515348904199</v>
      </c>
      <c r="Y65" s="48">
        <v>515.89477273545197</v>
      </c>
      <c r="Z65" s="48">
        <v>57.321641415050202</v>
      </c>
      <c r="AA65" s="48">
        <v>79.667366034476601</v>
      </c>
      <c r="AB65" s="48">
        <v>407.08080937128898</v>
      </c>
      <c r="AC65" s="48">
        <v>63.150960880987498</v>
      </c>
      <c r="AD65" s="48">
        <v>180.708903444057</v>
      </c>
      <c r="AE65" s="48">
        <v>668.42863209414497</v>
      </c>
      <c r="AF65" s="48">
        <v>2675.6576348652202</v>
      </c>
      <c r="AG65" s="48">
        <v>455.65847158743298</v>
      </c>
      <c r="AH65" s="48">
        <v>4142.7030337927799</v>
      </c>
      <c r="AI65" s="48">
        <v>8407.8217763702505</v>
      </c>
      <c r="AJ65" s="48">
        <v>0</v>
      </c>
      <c r="AK65" s="48">
        <v>785.01502141289097</v>
      </c>
      <c r="AL65" s="48">
        <v>959.89460539101003</v>
      </c>
      <c r="AM65" s="48">
        <v>280.77888760931398</v>
      </c>
      <c r="AN65" s="48">
        <v>791.815894123151</v>
      </c>
      <c r="AO65" s="48">
        <v>2617.3644402058499</v>
      </c>
      <c r="AP65" s="48">
        <v>1364.06075502933</v>
      </c>
      <c r="AQ65" s="48">
        <v>788.90123439018203</v>
      </c>
      <c r="AR65" s="48">
        <v>846.222875805233</v>
      </c>
      <c r="AS65" s="48">
        <v>1357.2598823190699</v>
      </c>
      <c r="AT65" s="48">
        <v>588.76126605966795</v>
      </c>
      <c r="AU65" s="48">
        <v>816.10472523122303</v>
      </c>
      <c r="AV65" s="48">
        <v>1839.1502915032199</v>
      </c>
      <c r="AW65" s="48">
        <v>1487.4480170583399</v>
      </c>
      <c r="AX65" s="48">
        <v>4139.7883740598099</v>
      </c>
      <c r="AY65" s="48">
        <v>106816.449893835</v>
      </c>
      <c r="AZ65" s="48">
        <v>867.59704718033595</v>
      </c>
      <c r="BA65" s="48">
        <v>312.84014467196897</v>
      </c>
      <c r="BB65" s="48">
        <v>569.33020117321098</v>
      </c>
      <c r="BC65" s="48">
        <v>307.98237845035402</v>
      </c>
      <c r="BD65" s="48">
        <v>147.676093137078</v>
      </c>
      <c r="BE65" s="48">
        <v>503.264580559254</v>
      </c>
      <c r="BF65" s="48">
        <v>341.98674200165499</v>
      </c>
      <c r="BG65" s="48">
        <v>4185.4513765429901</v>
      </c>
      <c r="BH65" s="48">
        <v>139688.95391549999</v>
      </c>
      <c r="BI65" s="48">
        <v>10212.9677043222</v>
      </c>
      <c r="BJ65" s="48">
        <v>7328.4261219275204</v>
      </c>
      <c r="BK65" s="48">
        <v>10173.134021304901</v>
      </c>
      <c r="BL65" s="48">
        <v>5092.8821067405597</v>
      </c>
      <c r="BM65" s="48">
        <v>9525.1080073415596</v>
      </c>
      <c r="BN65" s="48">
        <v>2747.5525749451199</v>
      </c>
      <c r="BO65" s="48">
        <v>1013.33003382877</v>
      </c>
      <c r="BP65" s="48">
        <v>0</v>
      </c>
      <c r="BQ65" s="48">
        <v>0</v>
      </c>
      <c r="BR65" s="48">
        <v>0</v>
      </c>
      <c r="BS65" s="48">
        <v>45098.530048223998</v>
      </c>
      <c r="BT65" s="48">
        <v>14408.134613308401</v>
      </c>
      <c r="BU65" s="48">
        <v>14762.751547486199</v>
      </c>
      <c r="BV65" s="48">
        <v>14819.101635657</v>
      </c>
      <c r="BW65" s="48">
        <v>9093.7383668622006</v>
      </c>
      <c r="BX65" s="48">
        <v>18393.4460215209</v>
      </c>
      <c r="BY65" s="48">
        <v>5608.7768794760104</v>
      </c>
      <c r="BZ65" s="48">
        <v>12356.2141612984</v>
      </c>
      <c r="CA65" s="55">
        <v>0</v>
      </c>
      <c r="CB65" s="83">
        <v>539931</v>
      </c>
      <c r="CC65" s="51">
        <v>300692</v>
      </c>
      <c r="CD65" s="48">
        <v>0</v>
      </c>
      <c r="CE65" s="48">
        <v>161</v>
      </c>
      <c r="CF65" s="48">
        <v>0</v>
      </c>
      <c r="CG65" s="48">
        <v>21058</v>
      </c>
      <c r="CH65" s="82">
        <v>146568</v>
      </c>
      <c r="CI65" s="93">
        <v>1008410</v>
      </c>
      <c r="CJ65" s="73"/>
      <c r="CK65" s="355">
        <v>0</v>
      </c>
      <c r="CL65" s="355">
        <v>0</v>
      </c>
      <c r="CM65" s="356">
        <v>0</v>
      </c>
      <c r="CN65" s="356">
        <v>0</v>
      </c>
      <c r="CO65" s="356">
        <v>0</v>
      </c>
      <c r="CP65" s="356">
        <v>0</v>
      </c>
    </row>
    <row r="66" spans="1:94" ht="19.5" x14ac:dyDescent="0.25">
      <c r="A66" s="30" t="s">
        <v>762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46874.751242579099</v>
      </c>
      <c r="Q66" s="48">
        <v>387.30547880302402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162.93468674878699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54707.551679035401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297417.141517187</v>
      </c>
      <c r="BJ66" s="48">
        <v>0</v>
      </c>
      <c r="BK66" s="48">
        <v>46460.380145705603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272508.53117175697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37852.404078183303</v>
      </c>
      <c r="CA66" s="55">
        <v>0</v>
      </c>
      <c r="CB66" s="83">
        <v>756371</v>
      </c>
      <c r="CC66" s="51">
        <v>114597</v>
      </c>
      <c r="CD66" s="48">
        <v>0</v>
      </c>
      <c r="CE66" s="48">
        <v>0</v>
      </c>
      <c r="CF66" s="48">
        <v>10689445</v>
      </c>
      <c r="CG66" s="48">
        <v>52222</v>
      </c>
      <c r="CH66" s="82">
        <v>807</v>
      </c>
      <c r="CI66" s="93">
        <v>11613442</v>
      </c>
      <c r="CJ66" s="73"/>
      <c r="CK66" s="355">
        <v>0</v>
      </c>
      <c r="CL66" s="355">
        <v>0</v>
      </c>
      <c r="CM66" s="356">
        <v>0</v>
      </c>
      <c r="CN66" s="356">
        <v>0</v>
      </c>
      <c r="CO66" s="356">
        <v>0</v>
      </c>
      <c r="CP66" s="356">
        <v>0</v>
      </c>
    </row>
    <row r="67" spans="1:94" ht="19.5" x14ac:dyDescent="0.25">
      <c r="A67" s="30" t="s">
        <v>763</v>
      </c>
      <c r="B67" s="42" t="s">
        <v>58</v>
      </c>
      <c r="C67" s="43" t="s">
        <v>169</v>
      </c>
      <c r="D67" s="51">
        <v>40585.313651921701</v>
      </c>
      <c r="E67" s="48">
        <v>31450.586490431298</v>
      </c>
      <c r="F67" s="48">
        <v>109856.377613188</v>
      </c>
      <c r="G67" s="48">
        <v>15613.0037943272</v>
      </c>
      <c r="H67" s="48">
        <v>341685.29500784201</v>
      </c>
      <c r="I67" s="48">
        <v>58787.561819422997</v>
      </c>
      <c r="J67" s="48">
        <v>58448.041045653903</v>
      </c>
      <c r="K67" s="48">
        <v>90801.900066270697</v>
      </c>
      <c r="L67" s="48">
        <v>64679.429006960403</v>
      </c>
      <c r="M67" s="48">
        <v>256521.88545515001</v>
      </c>
      <c r="N67" s="48">
        <v>15821.604746314801</v>
      </c>
      <c r="O67" s="48">
        <v>1097375.3572401099</v>
      </c>
      <c r="P67" s="48">
        <v>71265.414330619198</v>
      </c>
      <c r="Q67" s="48">
        <v>19693.287618987499</v>
      </c>
      <c r="R67" s="48">
        <v>89955.278263421205</v>
      </c>
      <c r="S67" s="48">
        <v>12018.8704038089</v>
      </c>
      <c r="T67" s="48">
        <v>437450.12498645397</v>
      </c>
      <c r="U67" s="48">
        <v>667594.69011317496</v>
      </c>
      <c r="V67" s="48">
        <v>1653915.5578813001</v>
      </c>
      <c r="W67" s="48">
        <v>476331.72510519699</v>
      </c>
      <c r="X67" s="48">
        <v>259676.994866528</v>
      </c>
      <c r="Y67" s="48">
        <v>69928.755700519498</v>
      </c>
      <c r="Z67" s="48">
        <v>525854.29878226703</v>
      </c>
      <c r="AA67" s="48">
        <v>122540.671537615</v>
      </c>
      <c r="AB67" s="48">
        <v>64504.956412033403</v>
      </c>
      <c r="AC67" s="48">
        <v>51732.025087753398</v>
      </c>
      <c r="AD67" s="48">
        <v>59566.461340380301</v>
      </c>
      <c r="AE67" s="48">
        <v>637567.40194358304</v>
      </c>
      <c r="AF67" s="48">
        <v>195342.159233029</v>
      </c>
      <c r="AG67" s="48">
        <v>53277.377585437403</v>
      </c>
      <c r="AH67" s="48">
        <v>72441.584048250996</v>
      </c>
      <c r="AI67" s="48">
        <v>52794.334823322701</v>
      </c>
      <c r="AJ67" s="48">
        <v>0</v>
      </c>
      <c r="AK67" s="48">
        <v>67590.020819013604</v>
      </c>
      <c r="AL67" s="48">
        <v>82801.355591948799</v>
      </c>
      <c r="AM67" s="48">
        <v>34868.560896246803</v>
      </c>
      <c r="AN67" s="48">
        <v>97037.784533529397</v>
      </c>
      <c r="AO67" s="48">
        <v>172865.91045904401</v>
      </c>
      <c r="AP67" s="48">
        <v>42647.180381867402</v>
      </c>
      <c r="AQ67" s="48">
        <v>505355.557149701</v>
      </c>
      <c r="AR67" s="48">
        <v>74936.053725314501</v>
      </c>
      <c r="AS67" s="48">
        <v>112032.84980855499</v>
      </c>
      <c r="AT67" s="48">
        <v>58185.169072279597</v>
      </c>
      <c r="AU67" s="48">
        <v>24845.9026480578</v>
      </c>
      <c r="AV67" s="48">
        <v>171642.019975426</v>
      </c>
      <c r="AW67" s="48">
        <v>33073.549480939699</v>
      </c>
      <c r="AX67" s="48">
        <v>78619.830793832502</v>
      </c>
      <c r="AY67" s="48">
        <v>103319.17152036801</v>
      </c>
      <c r="AZ67" s="48">
        <v>86765.405896634198</v>
      </c>
      <c r="BA67" s="48">
        <v>23784.897479898598</v>
      </c>
      <c r="BB67" s="48">
        <v>51861.435366781203</v>
      </c>
      <c r="BC67" s="48">
        <v>16957.297109499999</v>
      </c>
      <c r="BD67" s="48">
        <v>90351.3181092585</v>
      </c>
      <c r="BE67" s="48">
        <v>58843.525687745903</v>
      </c>
      <c r="BF67" s="48">
        <v>71600.473928164807</v>
      </c>
      <c r="BG67" s="48">
        <v>66403.799498054199</v>
      </c>
      <c r="BH67" s="48">
        <v>49997.550541741097</v>
      </c>
      <c r="BI67" s="48">
        <v>765859.37874994799</v>
      </c>
      <c r="BJ67" s="48">
        <v>476335.94170272799</v>
      </c>
      <c r="BK67" s="48">
        <v>1349794.23832752</v>
      </c>
      <c r="BL67" s="48">
        <v>10464.5526430806</v>
      </c>
      <c r="BM67" s="48">
        <v>24963.4882092607</v>
      </c>
      <c r="BN67" s="48">
        <v>196379.75799224601</v>
      </c>
      <c r="BO67" s="48">
        <v>63673.342576789699</v>
      </c>
      <c r="BP67" s="48">
        <v>53966.0036253695</v>
      </c>
      <c r="BQ67" s="48">
        <v>55844.568806855903</v>
      </c>
      <c r="BR67" s="48">
        <v>5410.1126636116796</v>
      </c>
      <c r="BS67" s="48">
        <v>11398.968672826901</v>
      </c>
      <c r="BT67" s="48">
        <v>115874.632976972</v>
      </c>
      <c r="BU67" s="48">
        <v>111194.210127595</v>
      </c>
      <c r="BV67" s="48">
        <v>79076.9633667452</v>
      </c>
      <c r="BW67" s="48">
        <v>63055.391397744199</v>
      </c>
      <c r="BX67" s="48">
        <v>147950.59626876999</v>
      </c>
      <c r="BY67" s="48">
        <v>220907.248283972</v>
      </c>
      <c r="BZ67" s="48">
        <v>74291.657132790599</v>
      </c>
      <c r="CA67" s="55">
        <v>0</v>
      </c>
      <c r="CB67" s="83">
        <v>13777906</v>
      </c>
      <c r="CC67" s="51">
        <v>14004354</v>
      </c>
      <c r="CD67" s="48">
        <v>0</v>
      </c>
      <c r="CE67" s="48">
        <v>0</v>
      </c>
      <c r="CF67" s="48">
        <v>2831039</v>
      </c>
      <c r="CG67" s="48">
        <v>0</v>
      </c>
      <c r="CH67" s="82">
        <v>12163</v>
      </c>
      <c r="CI67" s="93">
        <v>30625462</v>
      </c>
      <c r="CJ67" s="73"/>
      <c r="CK67" s="355">
        <v>0</v>
      </c>
      <c r="CL67" s="355">
        <v>0</v>
      </c>
      <c r="CM67" s="356">
        <v>0</v>
      </c>
      <c r="CN67" s="356">
        <v>0</v>
      </c>
      <c r="CO67" s="356">
        <v>0</v>
      </c>
      <c r="CP67" s="356">
        <v>0</v>
      </c>
    </row>
    <row r="68" spans="1:94" ht="19.5" x14ac:dyDescent="0.25">
      <c r="A68" s="30" t="s">
        <v>764</v>
      </c>
      <c r="B68" s="42" t="s">
        <v>59</v>
      </c>
      <c r="C68" s="43" t="s">
        <v>170</v>
      </c>
      <c r="D68" s="51">
        <v>51380.874293410699</v>
      </c>
      <c r="E68" s="48">
        <v>60965.608921193299</v>
      </c>
      <c r="F68" s="48">
        <v>35716.3375498159</v>
      </c>
      <c r="G68" s="48">
        <v>23159.951353459401</v>
      </c>
      <c r="H68" s="48">
        <v>365514.87493965402</v>
      </c>
      <c r="I68" s="48">
        <v>86743.735762369906</v>
      </c>
      <c r="J68" s="48">
        <v>31206.1977108633</v>
      </c>
      <c r="K68" s="48">
        <v>40268.427624049502</v>
      </c>
      <c r="L68" s="48">
        <v>18965.378574250801</v>
      </c>
      <c r="M68" s="48">
        <v>73126.050484644802</v>
      </c>
      <c r="N68" s="48">
        <v>49054.312985472898</v>
      </c>
      <c r="O68" s="48">
        <v>66106.811162993705</v>
      </c>
      <c r="P68" s="48">
        <v>101786.855236637</v>
      </c>
      <c r="Q68" s="48">
        <v>117179.97598146299</v>
      </c>
      <c r="R68" s="48">
        <v>221952.81833363901</v>
      </c>
      <c r="S68" s="48">
        <v>24434.212166625399</v>
      </c>
      <c r="T68" s="48">
        <v>45772.523551952501</v>
      </c>
      <c r="U68" s="48">
        <v>251926.018726373</v>
      </c>
      <c r="V68" s="48">
        <v>29952.102345049501</v>
      </c>
      <c r="W68" s="48">
        <v>7342.7750696189096</v>
      </c>
      <c r="X68" s="48">
        <v>54027.766213111601</v>
      </c>
      <c r="Y68" s="48">
        <v>4213.5693039825901</v>
      </c>
      <c r="Z68" s="48">
        <v>2981.9062541530502</v>
      </c>
      <c r="AA68" s="48">
        <v>2826.7426875044498</v>
      </c>
      <c r="AB68" s="48">
        <v>12972.9612679124</v>
      </c>
      <c r="AC68" s="48">
        <v>2683.7874269890599</v>
      </c>
      <c r="AD68" s="48">
        <v>1383.3073917571701</v>
      </c>
      <c r="AE68" s="48">
        <v>46086.902719461403</v>
      </c>
      <c r="AF68" s="48">
        <v>50845.434252684703</v>
      </c>
      <c r="AG68" s="48">
        <v>5442.1040390048001</v>
      </c>
      <c r="AH68" s="48">
        <v>27502.666032300702</v>
      </c>
      <c r="AI68" s="48">
        <v>41237.744831017801</v>
      </c>
      <c r="AJ68" s="48">
        <v>0</v>
      </c>
      <c r="AK68" s="48">
        <v>10091.522951439099</v>
      </c>
      <c r="AL68" s="48">
        <v>4967.1468886640296</v>
      </c>
      <c r="AM68" s="48">
        <v>5750.3394550767898</v>
      </c>
      <c r="AN68" s="48">
        <v>88270.046246484198</v>
      </c>
      <c r="AO68" s="48">
        <v>302344.19757515198</v>
      </c>
      <c r="AP68" s="48">
        <v>15105.972621090599</v>
      </c>
      <c r="AQ68" s="48">
        <v>138591.72308796999</v>
      </c>
      <c r="AR68" s="48">
        <v>37564.863409381302</v>
      </c>
      <c r="AS68" s="48">
        <v>38953.220817793299</v>
      </c>
      <c r="AT68" s="48">
        <v>5919.5214959648501</v>
      </c>
      <c r="AU68" s="48">
        <v>10505.650288545599</v>
      </c>
      <c r="AV68" s="48">
        <v>58338.177869439001</v>
      </c>
      <c r="AW68" s="48">
        <v>30311.233441192599</v>
      </c>
      <c r="AX68" s="48">
        <v>122726.349388712</v>
      </c>
      <c r="AY68" s="48">
        <v>67757.869404550496</v>
      </c>
      <c r="AZ68" s="48">
        <v>36133.085300518498</v>
      </c>
      <c r="BA68" s="48">
        <v>7921.5054229173302</v>
      </c>
      <c r="BB68" s="48">
        <v>14084.5466102926</v>
      </c>
      <c r="BC68" s="48">
        <v>3377.1367732117001</v>
      </c>
      <c r="BD68" s="48">
        <v>8130.7986962852401</v>
      </c>
      <c r="BE68" s="48">
        <v>13553.113909273699</v>
      </c>
      <c r="BF68" s="48">
        <v>31688.365796660299</v>
      </c>
      <c r="BG68" s="48">
        <v>24049.601741367998</v>
      </c>
      <c r="BH68" s="48">
        <v>28145.797477935299</v>
      </c>
      <c r="BI68" s="48">
        <v>187347.465556632</v>
      </c>
      <c r="BJ68" s="48">
        <v>3011733.1451102202</v>
      </c>
      <c r="BK68" s="48">
        <v>970165.47731459502</v>
      </c>
      <c r="BL68" s="48">
        <v>79739.022292963695</v>
      </c>
      <c r="BM68" s="48">
        <v>11035.1397385412</v>
      </c>
      <c r="BN68" s="48">
        <v>31177.063956839302</v>
      </c>
      <c r="BO68" s="48">
        <v>51834.187118495902</v>
      </c>
      <c r="BP68" s="48">
        <v>51275.951946590299</v>
      </c>
      <c r="BQ68" s="48">
        <v>6070.3552887927499</v>
      </c>
      <c r="BR68" s="48">
        <v>7683.97295229269</v>
      </c>
      <c r="BS68" s="48">
        <v>58109.919412986797</v>
      </c>
      <c r="BT68" s="48">
        <v>560282.11494960904</v>
      </c>
      <c r="BU68" s="48">
        <v>24049.9412293643</v>
      </c>
      <c r="BV68" s="48">
        <v>64932.929008823703</v>
      </c>
      <c r="BW68" s="48">
        <v>5897.6131472326397</v>
      </c>
      <c r="BX68" s="48">
        <v>24177.162064674001</v>
      </c>
      <c r="BY68" s="48">
        <v>5039.9655890394097</v>
      </c>
      <c r="BZ68" s="48">
        <v>95387.051458976406</v>
      </c>
      <c r="CA68" s="55">
        <v>0</v>
      </c>
      <c r="CB68" s="83">
        <v>8304981</v>
      </c>
      <c r="CC68" s="51">
        <v>3199118</v>
      </c>
      <c r="CD68" s="48">
        <v>0</v>
      </c>
      <c r="CE68" s="48">
        <v>0</v>
      </c>
      <c r="CF68" s="48">
        <v>0</v>
      </c>
      <c r="CG68" s="48">
        <v>0</v>
      </c>
      <c r="CH68" s="82">
        <v>649019</v>
      </c>
      <c r="CI68" s="93">
        <v>12153118</v>
      </c>
      <c r="CJ68" s="73"/>
      <c r="CK68" s="355">
        <v>0</v>
      </c>
      <c r="CL68" s="355">
        <v>0</v>
      </c>
      <c r="CM68" s="356">
        <v>0</v>
      </c>
      <c r="CN68" s="356">
        <v>0</v>
      </c>
      <c r="CO68" s="356">
        <v>0</v>
      </c>
      <c r="CP68" s="356">
        <v>0</v>
      </c>
    </row>
    <row r="69" spans="1:94" ht="19.5" x14ac:dyDescent="0.25">
      <c r="A69" s="30" t="s">
        <v>765</v>
      </c>
      <c r="B69" s="42" t="s">
        <v>60</v>
      </c>
      <c r="C69" s="43" t="s">
        <v>171</v>
      </c>
      <c r="D69" s="51">
        <v>22.999213632207699</v>
      </c>
      <c r="E69" s="48">
        <v>1272.45884677197</v>
      </c>
      <c r="F69" s="48">
        <v>60.046711224610803</v>
      </c>
      <c r="G69" s="48">
        <v>9.5835931993706698</v>
      </c>
      <c r="H69" s="48">
        <v>1793.15917608364</v>
      </c>
      <c r="I69" s="48">
        <v>1629.3332342286501</v>
      </c>
      <c r="J69" s="48">
        <v>78.8553530462884</v>
      </c>
      <c r="K69" s="48">
        <v>408.93909094155202</v>
      </c>
      <c r="L69" s="48">
        <v>0</v>
      </c>
      <c r="M69" s="48">
        <v>0</v>
      </c>
      <c r="N69" s="48">
        <v>0</v>
      </c>
      <c r="O69" s="48">
        <v>255.95598751850201</v>
      </c>
      <c r="P69" s="48">
        <v>188.49815052571199</v>
      </c>
      <c r="Q69" s="48">
        <v>9.7387460694142405</v>
      </c>
      <c r="R69" s="48">
        <v>0</v>
      </c>
      <c r="S69" s="48">
        <v>0</v>
      </c>
      <c r="T69" s="48">
        <v>1268.4029959720001</v>
      </c>
      <c r="U69" s="48">
        <v>2921.3356625430602</v>
      </c>
      <c r="V69" s="48">
        <v>156.560372868196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138.70216769375199</v>
      </c>
      <c r="AF69" s="48">
        <v>0</v>
      </c>
      <c r="AG69" s="48">
        <v>0</v>
      </c>
      <c r="AH69" s="48">
        <v>188.855510403007</v>
      </c>
      <c r="AI69" s="48">
        <v>585.63634156292403</v>
      </c>
      <c r="AJ69" s="48">
        <v>0</v>
      </c>
      <c r="AK69" s="48">
        <v>0</v>
      </c>
      <c r="AL69" s="48">
        <v>1086.09557728446</v>
      </c>
      <c r="AM69" s="48">
        <v>401.63546509047001</v>
      </c>
      <c r="AN69" s="48">
        <v>0</v>
      </c>
      <c r="AO69" s="48">
        <v>0</v>
      </c>
      <c r="AP69" s="48">
        <v>3136.58223081808</v>
      </c>
      <c r="AQ69" s="48">
        <v>234.762863155568</v>
      </c>
      <c r="AR69" s="48">
        <v>306.05906035360698</v>
      </c>
      <c r="AS69" s="48">
        <v>3005.3689037680201</v>
      </c>
      <c r="AT69" s="48">
        <v>831.36958730444496</v>
      </c>
      <c r="AU69" s="48">
        <v>745.49025550622503</v>
      </c>
      <c r="AV69" s="48">
        <v>1816.8171215432301</v>
      </c>
      <c r="AW69" s="48">
        <v>0</v>
      </c>
      <c r="AX69" s="48">
        <v>317.47784524817399</v>
      </c>
      <c r="AY69" s="48">
        <v>0</v>
      </c>
      <c r="AZ69" s="48">
        <v>592.75120023644297</v>
      </c>
      <c r="BA69" s="48">
        <v>670.38381092539601</v>
      </c>
      <c r="BB69" s="48">
        <v>165.894478142862</v>
      </c>
      <c r="BC69" s="48">
        <v>188.728340750938</v>
      </c>
      <c r="BD69" s="48">
        <v>301.47004047043498</v>
      </c>
      <c r="BE69" s="48">
        <v>49.133622849372401</v>
      </c>
      <c r="BF69" s="48">
        <v>2238.1280945508602</v>
      </c>
      <c r="BG69" s="48">
        <v>0</v>
      </c>
      <c r="BH69" s="48">
        <v>0</v>
      </c>
      <c r="BI69" s="48">
        <v>1108.9692216405101</v>
      </c>
      <c r="BJ69" s="48">
        <v>149043.69068424401</v>
      </c>
      <c r="BK69" s="48">
        <v>24376.923458049601</v>
      </c>
      <c r="BL69" s="48">
        <v>12268.2712582532</v>
      </c>
      <c r="BM69" s="48">
        <v>0</v>
      </c>
      <c r="BN69" s="48">
        <v>0</v>
      </c>
      <c r="BO69" s="48">
        <v>0</v>
      </c>
      <c r="BP69" s="48">
        <v>11998.6852025348</v>
      </c>
      <c r="BQ69" s="48">
        <v>1956.66967938882</v>
      </c>
      <c r="BR69" s="48">
        <v>1246.74644318274</v>
      </c>
      <c r="BS69" s="48">
        <v>1660.73326437486</v>
      </c>
      <c r="BT69" s="48">
        <v>19616.449385060499</v>
      </c>
      <c r="BU69" s="48">
        <v>1284.8354521424301</v>
      </c>
      <c r="BV69" s="48">
        <v>3684.5771264762502</v>
      </c>
      <c r="BW69" s="48">
        <v>13.8979073555789</v>
      </c>
      <c r="BX69" s="48">
        <v>2996.5766238054798</v>
      </c>
      <c r="BY69" s="48">
        <v>38.480507102787897</v>
      </c>
      <c r="BZ69" s="48">
        <v>4276.2841341050998</v>
      </c>
      <c r="CA69" s="55">
        <v>0</v>
      </c>
      <c r="CB69" s="83">
        <v>262649</v>
      </c>
      <c r="CC69" s="51">
        <v>115706</v>
      </c>
      <c r="CD69" s="48">
        <v>0</v>
      </c>
      <c r="CE69" s="48">
        <v>0</v>
      </c>
      <c r="CF69" s="48">
        <v>0</v>
      </c>
      <c r="CG69" s="48">
        <v>0</v>
      </c>
      <c r="CH69" s="82">
        <v>5088</v>
      </c>
      <c r="CI69" s="93">
        <v>383443</v>
      </c>
      <c r="CJ69" s="73"/>
      <c r="CK69" s="355">
        <v>0</v>
      </c>
      <c r="CL69" s="355">
        <v>0</v>
      </c>
      <c r="CM69" s="356">
        <v>0</v>
      </c>
      <c r="CN69" s="356">
        <v>0</v>
      </c>
      <c r="CO69" s="356">
        <v>0</v>
      </c>
      <c r="CP69" s="356">
        <v>0</v>
      </c>
    </row>
    <row r="70" spans="1:94" ht="19.5" x14ac:dyDescent="0.25">
      <c r="A70" s="30" t="s">
        <v>766</v>
      </c>
      <c r="B70" s="42" t="s">
        <v>61</v>
      </c>
      <c r="C70" s="43" t="s">
        <v>172</v>
      </c>
      <c r="D70" s="51">
        <v>968.02790585266996</v>
      </c>
      <c r="E70" s="48">
        <v>64.086446841572396</v>
      </c>
      <c r="F70" s="48">
        <v>238.724263367194</v>
      </c>
      <c r="G70" s="48">
        <v>935.74743041641102</v>
      </c>
      <c r="H70" s="48">
        <v>4249.3662655356802</v>
      </c>
      <c r="I70" s="48">
        <v>2304.7221227321002</v>
      </c>
      <c r="J70" s="48">
        <v>418.71936067881501</v>
      </c>
      <c r="K70" s="48">
        <v>505.71447625248101</v>
      </c>
      <c r="L70" s="48">
        <v>480.152792030912</v>
      </c>
      <c r="M70" s="48">
        <v>0</v>
      </c>
      <c r="N70" s="48">
        <v>260.20759963276902</v>
      </c>
      <c r="O70" s="48">
        <v>361.416662536449</v>
      </c>
      <c r="P70" s="48">
        <v>1428.19552028619</v>
      </c>
      <c r="Q70" s="48">
        <v>54.247477579377502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1738.1061115003699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6346.5363107139401</v>
      </c>
      <c r="BJ70" s="48">
        <v>21221.712376829801</v>
      </c>
      <c r="BK70" s="48">
        <v>27298.494790359298</v>
      </c>
      <c r="BL70" s="48">
        <v>328.26711735088901</v>
      </c>
      <c r="BM70" s="48">
        <v>0</v>
      </c>
      <c r="BN70" s="48">
        <v>0</v>
      </c>
      <c r="BO70" s="48">
        <v>0</v>
      </c>
      <c r="BP70" s="48">
        <v>12780.5038877841</v>
      </c>
      <c r="BQ70" s="48">
        <v>3907.7224824677601</v>
      </c>
      <c r="BR70" s="48">
        <v>2659.5696324104601</v>
      </c>
      <c r="BS70" s="48">
        <v>10798.970128999001</v>
      </c>
      <c r="BT70" s="48">
        <v>144185.604283447</v>
      </c>
      <c r="BU70" s="48">
        <v>22768.4398623917</v>
      </c>
      <c r="BV70" s="48">
        <v>18609.811455290099</v>
      </c>
      <c r="BW70" s="48">
        <v>2613.7603051557098</v>
      </c>
      <c r="BX70" s="48">
        <v>7477.6608157314104</v>
      </c>
      <c r="BY70" s="48">
        <v>2173.33376979587</v>
      </c>
      <c r="BZ70" s="48">
        <v>19700.178346029799</v>
      </c>
      <c r="CA70" s="55">
        <v>0</v>
      </c>
      <c r="CB70" s="83">
        <v>316878</v>
      </c>
      <c r="CC70" s="51">
        <v>130737</v>
      </c>
      <c r="CD70" s="48">
        <v>0</v>
      </c>
      <c r="CE70" s="48">
        <v>0</v>
      </c>
      <c r="CF70" s="48">
        <v>0</v>
      </c>
      <c r="CG70" s="48">
        <v>0</v>
      </c>
      <c r="CH70" s="82">
        <v>0</v>
      </c>
      <c r="CI70" s="93">
        <v>447615</v>
      </c>
      <c r="CJ70" s="73"/>
      <c r="CK70" s="355">
        <v>0</v>
      </c>
      <c r="CL70" s="355">
        <v>0</v>
      </c>
      <c r="CM70" s="356">
        <v>0</v>
      </c>
      <c r="CN70" s="356">
        <v>0</v>
      </c>
      <c r="CO70" s="356">
        <v>0</v>
      </c>
      <c r="CP70" s="356">
        <v>0</v>
      </c>
    </row>
    <row r="71" spans="1:94" ht="19.5" x14ac:dyDescent="0.25">
      <c r="A71" s="30" t="s">
        <v>767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6564.9406240897097</v>
      </c>
      <c r="O71" s="48">
        <v>4346.9414919833398</v>
      </c>
      <c r="P71" s="48">
        <v>104.609524594381</v>
      </c>
      <c r="Q71" s="48">
        <v>2171.4032247484902</v>
      </c>
      <c r="R71" s="48">
        <v>50815.685167573298</v>
      </c>
      <c r="S71" s="48">
        <v>5276.6659629935102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129.062405293968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28657.585629517202</v>
      </c>
      <c r="BJ71" s="48">
        <v>66606.596877138203</v>
      </c>
      <c r="BK71" s="48">
        <v>54392.105238872697</v>
      </c>
      <c r="BL71" s="48">
        <v>2521.0459620551501</v>
      </c>
      <c r="BM71" s="48">
        <v>0</v>
      </c>
      <c r="BN71" s="48">
        <v>62.940784235205101</v>
      </c>
      <c r="BO71" s="48">
        <v>0</v>
      </c>
      <c r="BP71" s="48">
        <v>25155.5117400774</v>
      </c>
      <c r="BQ71" s="48">
        <v>8775.2041335866907</v>
      </c>
      <c r="BR71" s="48">
        <v>5563.2024821119803</v>
      </c>
      <c r="BS71" s="48">
        <v>29814.532299040002</v>
      </c>
      <c r="BT71" s="48">
        <v>167679.979712133</v>
      </c>
      <c r="BU71" s="48">
        <v>20347.432534112901</v>
      </c>
      <c r="BV71" s="48">
        <v>67360.526140934002</v>
      </c>
      <c r="BW71" s="48">
        <v>96805.839216925204</v>
      </c>
      <c r="BX71" s="48">
        <v>48728.933576045703</v>
      </c>
      <c r="BY71" s="48">
        <v>24836.222139442099</v>
      </c>
      <c r="BZ71" s="48">
        <v>46626.033132495701</v>
      </c>
      <c r="CA71" s="55">
        <v>0</v>
      </c>
      <c r="CB71" s="83">
        <v>763343</v>
      </c>
      <c r="CC71" s="51">
        <v>1707650</v>
      </c>
      <c r="CD71" s="48">
        <v>0</v>
      </c>
      <c r="CE71" s="48">
        <v>0</v>
      </c>
      <c r="CF71" s="48">
        <v>0</v>
      </c>
      <c r="CG71" s="48">
        <v>0</v>
      </c>
      <c r="CH71" s="82">
        <v>0</v>
      </c>
      <c r="CI71" s="93">
        <v>2470993</v>
      </c>
      <c r="CJ71" s="73"/>
      <c r="CK71" s="355">
        <v>0</v>
      </c>
      <c r="CL71" s="355">
        <v>0</v>
      </c>
      <c r="CM71" s="356">
        <v>0</v>
      </c>
      <c r="CN71" s="356">
        <v>0</v>
      </c>
      <c r="CO71" s="356">
        <v>0</v>
      </c>
      <c r="CP71" s="356">
        <v>0</v>
      </c>
    </row>
    <row r="72" spans="1:94" ht="19.5" x14ac:dyDescent="0.25">
      <c r="A72" s="30" t="s">
        <v>768</v>
      </c>
      <c r="B72" s="42" t="s">
        <v>63</v>
      </c>
      <c r="C72" s="43" t="s">
        <v>174</v>
      </c>
      <c r="D72" s="51">
        <v>1408.65450914492</v>
      </c>
      <c r="E72" s="48">
        <v>881.08204011212399</v>
      </c>
      <c r="F72" s="48">
        <v>1738.07481510358</v>
      </c>
      <c r="G72" s="48">
        <v>885.67776415568505</v>
      </c>
      <c r="H72" s="48">
        <v>8959.8351576110599</v>
      </c>
      <c r="I72" s="48">
        <v>11653.9733591042</v>
      </c>
      <c r="J72" s="48">
        <v>1078.7191629032</v>
      </c>
      <c r="K72" s="48">
        <v>2117.86751993495</v>
      </c>
      <c r="L72" s="48">
        <v>1983.78277121617</v>
      </c>
      <c r="M72" s="48">
        <v>2897.4155079761099</v>
      </c>
      <c r="N72" s="48">
        <v>867.55579854285702</v>
      </c>
      <c r="O72" s="48">
        <v>8007.6145250239297</v>
      </c>
      <c r="P72" s="48">
        <v>643.06070442515397</v>
      </c>
      <c r="Q72" s="48">
        <v>75.642725563572995</v>
      </c>
      <c r="R72" s="48">
        <v>19099.897200417101</v>
      </c>
      <c r="S72" s="48">
        <v>1869.13106488674</v>
      </c>
      <c r="T72" s="48">
        <v>2579.6613199272101</v>
      </c>
      <c r="U72" s="48">
        <v>7027.1246192279204</v>
      </c>
      <c r="V72" s="48">
        <v>650.99694524475296</v>
      </c>
      <c r="W72" s="48">
        <v>153.50639054756999</v>
      </c>
      <c r="X72" s="48">
        <v>3108.1756632400002</v>
      </c>
      <c r="Y72" s="48">
        <v>601.04954726536096</v>
      </c>
      <c r="Z72" s="48">
        <v>76.909844052024695</v>
      </c>
      <c r="AA72" s="48">
        <v>1316.4226480207201</v>
      </c>
      <c r="AB72" s="48">
        <v>1205.59038023631</v>
      </c>
      <c r="AC72" s="48">
        <v>203.55887092181001</v>
      </c>
      <c r="AD72" s="48">
        <v>42.229762565046997</v>
      </c>
      <c r="AE72" s="48">
        <v>1904.15129223078</v>
      </c>
      <c r="AF72" s="48">
        <v>3492.5708923304401</v>
      </c>
      <c r="AG72" s="48">
        <v>873.51551660772395</v>
      </c>
      <c r="AH72" s="48">
        <v>1820.34844417521</v>
      </c>
      <c r="AI72" s="48">
        <v>5827.4006914291604</v>
      </c>
      <c r="AJ72" s="48">
        <v>0</v>
      </c>
      <c r="AK72" s="48">
        <v>1758.2314682483</v>
      </c>
      <c r="AL72" s="48">
        <v>2543.6660936368098</v>
      </c>
      <c r="AM72" s="48">
        <v>621.320123589795</v>
      </c>
      <c r="AN72" s="48">
        <v>2356.4905325170098</v>
      </c>
      <c r="AO72" s="48">
        <v>20425.7664741595</v>
      </c>
      <c r="AP72" s="48">
        <v>13327.4653762586</v>
      </c>
      <c r="AQ72" s="48">
        <v>733.56551493989298</v>
      </c>
      <c r="AR72" s="48">
        <v>2406.77513043814</v>
      </c>
      <c r="AS72" s="48">
        <v>4888.6100112875201</v>
      </c>
      <c r="AT72" s="48">
        <v>1075.7212228435401</v>
      </c>
      <c r="AU72" s="48">
        <v>771.16662452710705</v>
      </c>
      <c r="AV72" s="48">
        <v>3330.83760055117</v>
      </c>
      <c r="AW72" s="48">
        <v>964.73255482523803</v>
      </c>
      <c r="AX72" s="48">
        <v>2023.7332016364901</v>
      </c>
      <c r="AY72" s="48">
        <v>1836.7438575507499</v>
      </c>
      <c r="AZ72" s="48">
        <v>3661.0115752368101</v>
      </c>
      <c r="BA72" s="48">
        <v>2413.9410233844101</v>
      </c>
      <c r="BB72" s="48">
        <v>1416.05023210319</v>
      </c>
      <c r="BC72" s="48">
        <v>935.64642634489803</v>
      </c>
      <c r="BD72" s="48">
        <v>686.46365536836299</v>
      </c>
      <c r="BE72" s="48">
        <v>1511.4295045313199</v>
      </c>
      <c r="BF72" s="48">
        <v>5616.7023029011198</v>
      </c>
      <c r="BG72" s="48">
        <v>5885.4028934950402</v>
      </c>
      <c r="BH72" s="48">
        <v>6440.7187175437402</v>
      </c>
      <c r="BI72" s="48">
        <v>14669.822631336499</v>
      </c>
      <c r="BJ72" s="48">
        <v>149407.96056409099</v>
      </c>
      <c r="BK72" s="48">
        <v>44672.423111952899</v>
      </c>
      <c r="BL72" s="48">
        <v>18192.689643760299</v>
      </c>
      <c r="BM72" s="48">
        <v>13504.3976106588</v>
      </c>
      <c r="BN72" s="48">
        <v>8575.9997264101003</v>
      </c>
      <c r="BO72" s="48">
        <v>1079219.91811976</v>
      </c>
      <c r="BP72" s="48">
        <v>349080.68790498201</v>
      </c>
      <c r="BQ72" s="48">
        <v>23086.095541981798</v>
      </c>
      <c r="BR72" s="48">
        <v>25645.8418032562</v>
      </c>
      <c r="BS72" s="48">
        <v>33252.353828769003</v>
      </c>
      <c r="BT72" s="48">
        <v>283093.39475224301</v>
      </c>
      <c r="BU72" s="48">
        <v>57610.854619981299</v>
      </c>
      <c r="BV72" s="48">
        <v>50222.155582206498</v>
      </c>
      <c r="BW72" s="48">
        <v>14722.3246151886</v>
      </c>
      <c r="BX72" s="48">
        <v>20751.6042993382</v>
      </c>
      <c r="BY72" s="48">
        <v>26448.1568232762</v>
      </c>
      <c r="BZ72" s="48">
        <v>116544.92924874301</v>
      </c>
      <c r="CA72" s="55">
        <v>0</v>
      </c>
      <c r="CB72" s="83">
        <v>2511385</v>
      </c>
      <c r="CC72" s="51">
        <v>1656867</v>
      </c>
      <c r="CD72" s="48">
        <v>0</v>
      </c>
      <c r="CE72" s="48">
        <v>0</v>
      </c>
      <c r="CF72" s="48">
        <v>207635</v>
      </c>
      <c r="CG72" s="48">
        <v>0</v>
      </c>
      <c r="CH72" s="82">
        <v>72346</v>
      </c>
      <c r="CI72" s="93">
        <v>4448233</v>
      </c>
      <c r="CJ72" s="73"/>
      <c r="CK72" s="355">
        <v>0</v>
      </c>
      <c r="CL72" s="355">
        <v>0</v>
      </c>
      <c r="CM72" s="356">
        <v>0</v>
      </c>
      <c r="CN72" s="356">
        <v>0</v>
      </c>
      <c r="CO72" s="356">
        <v>0</v>
      </c>
      <c r="CP72" s="356">
        <v>0</v>
      </c>
    </row>
    <row r="73" spans="1:94" ht="19.5" x14ac:dyDescent="0.25">
      <c r="A73" s="30" t="s">
        <v>769</v>
      </c>
      <c r="B73" s="42" t="s">
        <v>64</v>
      </c>
      <c r="C73" s="43" t="s">
        <v>175</v>
      </c>
      <c r="D73" s="51">
        <v>10169.745762714399</v>
      </c>
      <c r="E73" s="48">
        <v>6295.1947067059</v>
      </c>
      <c r="F73" s="48">
        <v>6573.1640817658999</v>
      </c>
      <c r="G73" s="48">
        <v>3709.2515352452801</v>
      </c>
      <c r="H73" s="48">
        <v>18150.288153259698</v>
      </c>
      <c r="I73" s="48">
        <v>1849.26368570041</v>
      </c>
      <c r="J73" s="48">
        <v>2644.1266102476502</v>
      </c>
      <c r="K73" s="48">
        <v>6033.1708517092502</v>
      </c>
      <c r="L73" s="48">
        <v>2425.1315548938801</v>
      </c>
      <c r="M73" s="48">
        <v>26382.481034023302</v>
      </c>
      <c r="N73" s="48">
        <v>2021.15475888586</v>
      </c>
      <c r="O73" s="48">
        <v>93213.735364067805</v>
      </c>
      <c r="P73" s="48">
        <v>8257.1402507917901</v>
      </c>
      <c r="Q73" s="48">
        <v>1854.8765777502099</v>
      </c>
      <c r="R73" s="48">
        <v>3088.51900502342</v>
      </c>
      <c r="S73" s="48">
        <v>2723.03423681299</v>
      </c>
      <c r="T73" s="48">
        <v>11254.4472913105</v>
      </c>
      <c r="U73" s="48">
        <v>37473.060352987697</v>
      </c>
      <c r="V73" s="48">
        <v>188.07033453478101</v>
      </c>
      <c r="W73" s="48">
        <v>24561.779306345401</v>
      </c>
      <c r="X73" s="48">
        <v>11584.332814203701</v>
      </c>
      <c r="Y73" s="48">
        <v>5180.9155375364899</v>
      </c>
      <c r="Z73" s="48">
        <v>10246.2072844426</v>
      </c>
      <c r="AA73" s="48">
        <v>7560.9704935834297</v>
      </c>
      <c r="AB73" s="48">
        <v>10337.8303273815</v>
      </c>
      <c r="AC73" s="48">
        <v>1478.4284272550599</v>
      </c>
      <c r="AD73" s="48">
        <v>12331.673827479601</v>
      </c>
      <c r="AE73" s="48">
        <v>18077.575306561699</v>
      </c>
      <c r="AF73" s="48">
        <v>9752.2403777486707</v>
      </c>
      <c r="AG73" s="48">
        <v>382.85300188833202</v>
      </c>
      <c r="AH73" s="48">
        <v>3454.1386425948199</v>
      </c>
      <c r="AI73" s="48">
        <v>4972.2397633711098</v>
      </c>
      <c r="AJ73" s="48">
        <v>0</v>
      </c>
      <c r="AK73" s="48">
        <v>12828.6196471313</v>
      </c>
      <c r="AL73" s="48">
        <v>12299.0446605829</v>
      </c>
      <c r="AM73" s="48">
        <v>5503.0161067624404</v>
      </c>
      <c r="AN73" s="48">
        <v>8595.5240010019297</v>
      </c>
      <c r="AO73" s="48">
        <v>18086.4631198321</v>
      </c>
      <c r="AP73" s="48">
        <v>8646.8513967698309</v>
      </c>
      <c r="AQ73" s="48">
        <v>2580.0535603828498</v>
      </c>
      <c r="AR73" s="48">
        <v>9687.0985148017498</v>
      </c>
      <c r="AS73" s="48">
        <v>11439.3512066151</v>
      </c>
      <c r="AT73" s="48">
        <v>5809.43230557881</v>
      </c>
      <c r="AU73" s="48">
        <v>3430.8044718747201</v>
      </c>
      <c r="AV73" s="48">
        <v>17370.751352085601</v>
      </c>
      <c r="AW73" s="48">
        <v>8055.1095608592796</v>
      </c>
      <c r="AX73" s="48">
        <v>7469.6718223059797</v>
      </c>
      <c r="AY73" s="48">
        <v>29852.573036464801</v>
      </c>
      <c r="AZ73" s="48">
        <v>11450.216529683999</v>
      </c>
      <c r="BA73" s="48">
        <v>12062.0342937447</v>
      </c>
      <c r="BB73" s="48">
        <v>11255.3827652568</v>
      </c>
      <c r="BC73" s="48">
        <v>2826.5200031344302</v>
      </c>
      <c r="BD73" s="48">
        <v>7880.4756851550101</v>
      </c>
      <c r="BE73" s="48">
        <v>5491.60639550835</v>
      </c>
      <c r="BF73" s="48">
        <v>10346.923561898</v>
      </c>
      <c r="BG73" s="48">
        <v>11946.1436808587</v>
      </c>
      <c r="BH73" s="48">
        <v>16417.487314902599</v>
      </c>
      <c r="BI73" s="48">
        <v>122767.206330004</v>
      </c>
      <c r="BJ73" s="48">
        <v>1013803.84222783</v>
      </c>
      <c r="BK73" s="48">
        <v>109980.035359017</v>
      </c>
      <c r="BL73" s="48">
        <v>5128.3533425032801</v>
      </c>
      <c r="BM73" s="48">
        <v>9123.5125683314891</v>
      </c>
      <c r="BN73" s="48">
        <v>27068.0841806887</v>
      </c>
      <c r="BO73" s="48">
        <v>49238.224842394702</v>
      </c>
      <c r="BP73" s="48">
        <v>231253.62682044401</v>
      </c>
      <c r="BQ73" s="48">
        <v>95163.742795547805</v>
      </c>
      <c r="BR73" s="48">
        <v>36781.373835771199</v>
      </c>
      <c r="BS73" s="48">
        <v>139549.88451600101</v>
      </c>
      <c r="BT73" s="48">
        <v>144527.916790602</v>
      </c>
      <c r="BU73" s="48">
        <v>320299.32268420298</v>
      </c>
      <c r="BV73" s="48">
        <v>20108.8254399787</v>
      </c>
      <c r="BW73" s="48">
        <v>2293.1514042820099</v>
      </c>
      <c r="BX73" s="48">
        <v>27089.7598539602</v>
      </c>
      <c r="BY73" s="48">
        <v>42.758797365350297</v>
      </c>
      <c r="BZ73" s="48">
        <v>46753.1819590593</v>
      </c>
      <c r="CA73" s="55">
        <v>0</v>
      </c>
      <c r="CB73" s="83">
        <v>3016531</v>
      </c>
      <c r="CC73" s="51">
        <v>3321183</v>
      </c>
      <c r="CD73" s="48">
        <v>0</v>
      </c>
      <c r="CE73" s="48">
        <v>0</v>
      </c>
      <c r="CF73" s="48">
        <v>0</v>
      </c>
      <c r="CG73" s="48">
        <v>0</v>
      </c>
      <c r="CH73" s="82">
        <v>11869</v>
      </c>
      <c r="CI73" s="93">
        <v>6349583</v>
      </c>
      <c r="CJ73" s="73"/>
      <c r="CK73" s="355">
        <v>0</v>
      </c>
      <c r="CL73" s="355">
        <v>0</v>
      </c>
      <c r="CM73" s="356">
        <v>0</v>
      </c>
      <c r="CN73" s="356">
        <v>0</v>
      </c>
      <c r="CO73" s="356">
        <v>0</v>
      </c>
      <c r="CP73" s="356">
        <v>0</v>
      </c>
    </row>
    <row r="74" spans="1:94" ht="19.5" x14ac:dyDescent="0.25">
      <c r="A74" s="30" t="s">
        <v>770</v>
      </c>
      <c r="B74" s="42" t="s">
        <v>65</v>
      </c>
      <c r="C74" s="43" t="s">
        <v>176</v>
      </c>
      <c r="D74" s="51">
        <v>4430.04539291121</v>
      </c>
      <c r="E74" s="48">
        <v>981.11810418918299</v>
      </c>
      <c r="F74" s="48">
        <v>3050.22323401839</v>
      </c>
      <c r="G74" s="48">
        <v>1061.9412148389299</v>
      </c>
      <c r="H74" s="48">
        <v>9398.7805848055996</v>
      </c>
      <c r="I74" s="48">
        <v>20633.9175068968</v>
      </c>
      <c r="J74" s="48">
        <v>1931.3748359954</v>
      </c>
      <c r="K74" s="48">
        <v>2996.5529356577699</v>
      </c>
      <c r="L74" s="48">
        <v>206.349397614401</v>
      </c>
      <c r="M74" s="48">
        <v>6013.3079889529499</v>
      </c>
      <c r="N74" s="48">
        <v>2335.51833957587</v>
      </c>
      <c r="O74" s="48">
        <v>9674.5506992840692</v>
      </c>
      <c r="P74" s="48">
        <v>2906.6931189289298</v>
      </c>
      <c r="Q74" s="48">
        <v>1239.35263429211</v>
      </c>
      <c r="R74" s="48">
        <v>9039.2081568341091</v>
      </c>
      <c r="S74" s="48">
        <v>3689.7719665222098</v>
      </c>
      <c r="T74" s="48">
        <v>4445.4554479122698</v>
      </c>
      <c r="U74" s="48">
        <v>12383.5203737304</v>
      </c>
      <c r="V74" s="48">
        <v>742.51286091458405</v>
      </c>
      <c r="W74" s="48">
        <v>356.46470581117001</v>
      </c>
      <c r="X74" s="48">
        <v>2036.43943127937</v>
      </c>
      <c r="Y74" s="48">
        <v>627.04584611482403</v>
      </c>
      <c r="Z74" s="48">
        <v>167.52908858271701</v>
      </c>
      <c r="AA74" s="48">
        <v>283.17421334245603</v>
      </c>
      <c r="AB74" s="48">
        <v>726.69088164940501</v>
      </c>
      <c r="AC74" s="48">
        <v>92.189598314451501</v>
      </c>
      <c r="AD74" s="48">
        <v>111.97352075441</v>
      </c>
      <c r="AE74" s="48">
        <v>2181.0487989109602</v>
      </c>
      <c r="AF74" s="48">
        <v>1293.2206042898499</v>
      </c>
      <c r="AG74" s="48">
        <v>464.92467078945498</v>
      </c>
      <c r="AH74" s="48">
        <v>1309.3543202657299</v>
      </c>
      <c r="AI74" s="48">
        <v>4810.7763771814898</v>
      </c>
      <c r="AJ74" s="48">
        <v>0</v>
      </c>
      <c r="AK74" s="48">
        <v>1597.83462722436</v>
      </c>
      <c r="AL74" s="48">
        <v>1368.7063085700299</v>
      </c>
      <c r="AM74" s="48">
        <v>246.68285509834499</v>
      </c>
      <c r="AN74" s="48">
        <v>4168.9404214938904</v>
      </c>
      <c r="AO74" s="48">
        <v>14444.528998862001</v>
      </c>
      <c r="AP74" s="48">
        <v>3589.3612539231999</v>
      </c>
      <c r="AQ74" s="48">
        <v>3678.4131540138901</v>
      </c>
      <c r="AR74" s="48">
        <v>7117.1166455496696</v>
      </c>
      <c r="AS74" s="48">
        <v>909.61084765762303</v>
      </c>
      <c r="AT74" s="48">
        <v>3503.2537212316001</v>
      </c>
      <c r="AU74" s="48">
        <v>833.77094738767403</v>
      </c>
      <c r="AV74" s="48">
        <v>3479.4680299626698</v>
      </c>
      <c r="AW74" s="48">
        <v>107.120942336688</v>
      </c>
      <c r="AX74" s="48">
        <v>2484.5346079486899</v>
      </c>
      <c r="AY74" s="48">
        <v>2374.2314948620601</v>
      </c>
      <c r="AZ74" s="48">
        <v>7662.2934960050197</v>
      </c>
      <c r="BA74" s="48">
        <v>2255.1260328892999</v>
      </c>
      <c r="BB74" s="48">
        <v>2354.8000445637499</v>
      </c>
      <c r="BC74" s="48">
        <v>319.25382944091098</v>
      </c>
      <c r="BD74" s="48">
        <v>159.05586736922601</v>
      </c>
      <c r="BE74" s="48">
        <v>2205.1722965450899</v>
      </c>
      <c r="BF74" s="48">
        <v>4794.9946724063202</v>
      </c>
      <c r="BG74" s="48">
        <v>6926.5962122677101</v>
      </c>
      <c r="BH74" s="48">
        <v>9446.0830426354296</v>
      </c>
      <c r="BI74" s="48">
        <v>31657.916960140799</v>
      </c>
      <c r="BJ74" s="48">
        <v>59587.806726246199</v>
      </c>
      <c r="BK74" s="48">
        <v>106934.017894908</v>
      </c>
      <c r="BL74" s="48">
        <v>2865.7110345876299</v>
      </c>
      <c r="BM74" s="48">
        <v>3628.7986825200301</v>
      </c>
      <c r="BN74" s="48">
        <v>774.15331759409901</v>
      </c>
      <c r="BO74" s="48">
        <v>6449.17112425708</v>
      </c>
      <c r="BP74" s="48">
        <v>146647.99353162601</v>
      </c>
      <c r="BQ74" s="48">
        <v>321007.32517464802</v>
      </c>
      <c r="BR74" s="48">
        <v>19649.738319140601</v>
      </c>
      <c r="BS74" s="48">
        <v>59007.9183599674</v>
      </c>
      <c r="BT74" s="48">
        <v>105080.128588162</v>
      </c>
      <c r="BU74" s="48">
        <v>136136.23228619999</v>
      </c>
      <c r="BV74" s="48">
        <v>29171.523239485701</v>
      </c>
      <c r="BW74" s="48">
        <v>4788.4396476043203</v>
      </c>
      <c r="BX74" s="48">
        <v>12090.3595048112</v>
      </c>
      <c r="BY74" s="48">
        <v>3039.9431409401</v>
      </c>
      <c r="BZ74" s="48">
        <v>20509.845265752399</v>
      </c>
      <c r="CA74" s="55">
        <v>0</v>
      </c>
      <c r="CB74" s="83">
        <v>1266675</v>
      </c>
      <c r="CC74" s="51">
        <v>227800</v>
      </c>
      <c r="CD74" s="48">
        <v>0</v>
      </c>
      <c r="CE74" s="48">
        <v>0</v>
      </c>
      <c r="CF74" s="48">
        <v>0</v>
      </c>
      <c r="CG74" s="48">
        <v>0</v>
      </c>
      <c r="CH74" s="82">
        <v>0</v>
      </c>
      <c r="CI74" s="93">
        <v>1494475</v>
      </c>
      <c r="CJ74" s="73"/>
      <c r="CK74" s="355">
        <v>0</v>
      </c>
      <c r="CL74" s="355">
        <v>0</v>
      </c>
      <c r="CM74" s="356">
        <v>0</v>
      </c>
      <c r="CN74" s="356">
        <v>0</v>
      </c>
      <c r="CO74" s="356">
        <v>0</v>
      </c>
      <c r="CP74" s="356">
        <v>0</v>
      </c>
    </row>
    <row r="75" spans="1:94" ht="19.5" x14ac:dyDescent="0.25">
      <c r="A75" s="30" t="s">
        <v>771</v>
      </c>
      <c r="B75" s="42" t="s">
        <v>66</v>
      </c>
      <c r="C75" s="43" t="s">
        <v>177</v>
      </c>
      <c r="D75" s="51">
        <v>2.7269008877308498</v>
      </c>
      <c r="E75" s="48">
        <v>10.596271388318501</v>
      </c>
      <c r="F75" s="48">
        <v>16.091685547131</v>
      </c>
      <c r="G75" s="48">
        <v>6.4245637576690697</v>
      </c>
      <c r="H75" s="48">
        <v>393.97448260087799</v>
      </c>
      <c r="I75" s="48">
        <v>270.28678963992002</v>
      </c>
      <c r="J75" s="48">
        <v>87.636049833990199</v>
      </c>
      <c r="K75" s="48">
        <v>386.22447307235802</v>
      </c>
      <c r="L75" s="48">
        <v>125.526663482765</v>
      </c>
      <c r="M75" s="48">
        <v>104.396048891565</v>
      </c>
      <c r="N75" s="48">
        <v>12.0746872623172</v>
      </c>
      <c r="O75" s="48">
        <v>338.12612404207499</v>
      </c>
      <c r="P75" s="48">
        <v>0</v>
      </c>
      <c r="Q75" s="48">
        <v>0</v>
      </c>
      <c r="R75" s="48">
        <v>553.47642300928305</v>
      </c>
      <c r="S75" s="48">
        <v>315.42072955936601</v>
      </c>
      <c r="T75" s="48">
        <v>339.845081051188</v>
      </c>
      <c r="U75" s="48">
        <v>839.428530108789</v>
      </c>
      <c r="V75" s="48">
        <v>79.784284070584405</v>
      </c>
      <c r="W75" s="48">
        <v>53.749046871964602</v>
      </c>
      <c r="X75" s="48">
        <v>329.60111068275199</v>
      </c>
      <c r="Y75" s="48">
        <v>37.357160340878998</v>
      </c>
      <c r="Z75" s="48">
        <v>8.1295083804855306</v>
      </c>
      <c r="AA75" s="48">
        <v>45.288514553466797</v>
      </c>
      <c r="AB75" s="48">
        <v>59.281468887049598</v>
      </c>
      <c r="AC75" s="48">
        <v>33.486928763924503</v>
      </c>
      <c r="AD75" s="48">
        <v>11.898018970413</v>
      </c>
      <c r="AE75" s="48">
        <v>210.04432365749199</v>
      </c>
      <c r="AF75" s="48">
        <v>81.320571619445204</v>
      </c>
      <c r="AG75" s="48">
        <v>46.158846657671603</v>
      </c>
      <c r="AH75" s="48">
        <v>32.661874487924699</v>
      </c>
      <c r="AI75" s="48">
        <v>303.67412451240199</v>
      </c>
      <c r="AJ75" s="48">
        <v>0</v>
      </c>
      <c r="AK75" s="48">
        <v>83.750884865101</v>
      </c>
      <c r="AL75" s="48">
        <v>166.55130134449499</v>
      </c>
      <c r="AM75" s="48">
        <v>16.0170958454278</v>
      </c>
      <c r="AN75" s="48">
        <v>185.19105584111099</v>
      </c>
      <c r="AO75" s="48">
        <v>3242.8694381973801</v>
      </c>
      <c r="AP75" s="48">
        <v>347.74167344317499</v>
      </c>
      <c r="AQ75" s="48">
        <v>0</v>
      </c>
      <c r="AR75" s="48">
        <v>631.07757350481495</v>
      </c>
      <c r="AS75" s="48">
        <v>79.620540887461601</v>
      </c>
      <c r="AT75" s="48">
        <v>46.8997618263855</v>
      </c>
      <c r="AU75" s="48">
        <v>123.18909559898999</v>
      </c>
      <c r="AV75" s="48">
        <v>402.38193351256598</v>
      </c>
      <c r="AW75" s="48">
        <v>50.864694240855897</v>
      </c>
      <c r="AX75" s="48">
        <v>414.62877988655202</v>
      </c>
      <c r="AY75" s="48">
        <v>869.81764487780094</v>
      </c>
      <c r="AZ75" s="48">
        <v>823.58744507318602</v>
      </c>
      <c r="BA75" s="48">
        <v>0</v>
      </c>
      <c r="BB75" s="48">
        <v>215.68238573415599</v>
      </c>
      <c r="BC75" s="48">
        <v>68.961328050102694</v>
      </c>
      <c r="BD75" s="48">
        <v>47.218065192096297</v>
      </c>
      <c r="BE75" s="48">
        <v>229.70909780734601</v>
      </c>
      <c r="BF75" s="48">
        <v>104.194816110546</v>
      </c>
      <c r="BG75" s="48">
        <v>255.94940301830201</v>
      </c>
      <c r="BH75" s="48">
        <v>2065.5917135903101</v>
      </c>
      <c r="BI75" s="48">
        <v>3248.2987889924998</v>
      </c>
      <c r="BJ75" s="48">
        <v>361.44692552511901</v>
      </c>
      <c r="BK75" s="48">
        <v>2018.55738947342</v>
      </c>
      <c r="BL75" s="48">
        <v>213.049885529638</v>
      </c>
      <c r="BM75" s="48">
        <v>775.11716716491799</v>
      </c>
      <c r="BN75" s="48">
        <v>720.19659600233194</v>
      </c>
      <c r="BO75" s="48">
        <v>5485.9570186402998</v>
      </c>
      <c r="BP75" s="48">
        <v>139313.831992283</v>
      </c>
      <c r="BQ75" s="48">
        <v>298141.83932069998</v>
      </c>
      <c r="BR75" s="48">
        <v>70623.779237517796</v>
      </c>
      <c r="BS75" s="48">
        <v>6479.2192223997199</v>
      </c>
      <c r="BT75" s="48">
        <v>9022.6197800037698</v>
      </c>
      <c r="BU75" s="48">
        <v>0</v>
      </c>
      <c r="BV75" s="48">
        <v>3002.9356778072201</v>
      </c>
      <c r="BW75" s="48">
        <v>0</v>
      </c>
      <c r="BX75" s="48">
        <v>2291.3538624655898</v>
      </c>
      <c r="BY75" s="48">
        <v>0</v>
      </c>
      <c r="BZ75" s="48">
        <v>1556.6101204548299</v>
      </c>
      <c r="CA75" s="55">
        <v>0</v>
      </c>
      <c r="CB75" s="83">
        <v>558861</v>
      </c>
      <c r="CC75" s="51">
        <v>42921</v>
      </c>
      <c r="CD75" s="48">
        <v>0</v>
      </c>
      <c r="CE75" s="48">
        <v>0</v>
      </c>
      <c r="CF75" s="48">
        <v>0</v>
      </c>
      <c r="CG75" s="48">
        <v>0</v>
      </c>
      <c r="CH75" s="82">
        <v>0</v>
      </c>
      <c r="CI75" s="93">
        <v>601782</v>
      </c>
      <c r="CJ75" s="73"/>
      <c r="CK75" s="355">
        <v>0</v>
      </c>
      <c r="CL75" s="355">
        <v>0</v>
      </c>
      <c r="CM75" s="356">
        <v>0</v>
      </c>
      <c r="CN75" s="356">
        <v>0</v>
      </c>
      <c r="CO75" s="356">
        <v>0</v>
      </c>
      <c r="CP75" s="356">
        <v>0</v>
      </c>
    </row>
    <row r="76" spans="1:94" ht="19.5" x14ac:dyDescent="0.25">
      <c r="A76" s="30" t="s">
        <v>655</v>
      </c>
      <c r="B76" s="42" t="s">
        <v>67</v>
      </c>
      <c r="C76" s="43" t="s">
        <v>178</v>
      </c>
      <c r="D76" s="51">
        <v>10446.880065203501</v>
      </c>
      <c r="E76" s="48">
        <v>3243.83095372159</v>
      </c>
      <c r="F76" s="48">
        <v>2367.9223666754801</v>
      </c>
      <c r="G76" s="48">
        <v>9012.3941800622997</v>
      </c>
      <c r="H76" s="48">
        <v>26304.165820095299</v>
      </c>
      <c r="I76" s="48">
        <v>6708.4947927365802</v>
      </c>
      <c r="J76" s="48">
        <v>3081.4538321823202</v>
      </c>
      <c r="K76" s="48">
        <v>2979.3882129290701</v>
      </c>
      <c r="L76" s="48">
        <v>0</v>
      </c>
      <c r="M76" s="48">
        <v>0</v>
      </c>
      <c r="N76" s="48">
        <v>0</v>
      </c>
      <c r="O76" s="48">
        <v>0</v>
      </c>
      <c r="P76" s="48">
        <v>1321.28583469667</v>
      </c>
      <c r="Q76" s="48">
        <v>64.950848615706903</v>
      </c>
      <c r="R76" s="48">
        <v>0</v>
      </c>
      <c r="S76" s="48">
        <v>0</v>
      </c>
      <c r="T76" s="48">
        <v>7694.8198224293901</v>
      </c>
      <c r="U76" s="48">
        <v>0</v>
      </c>
      <c r="V76" s="48">
        <v>0</v>
      </c>
      <c r="W76" s="48">
        <v>430.531339395543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6606.4291734833296</v>
      </c>
      <c r="AM76" s="48">
        <v>0</v>
      </c>
      <c r="AN76" s="48">
        <v>0</v>
      </c>
      <c r="AO76" s="48">
        <v>0</v>
      </c>
      <c r="AP76" s="48">
        <v>0</v>
      </c>
      <c r="AQ76" s="48">
        <v>1813.05654564416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5221.1203594368899</v>
      </c>
      <c r="AY76" s="48">
        <v>0</v>
      </c>
      <c r="AZ76" s="48">
        <v>4379.54293523052</v>
      </c>
      <c r="BA76" s="48">
        <v>4439.8544375165302</v>
      </c>
      <c r="BB76" s="48">
        <v>2816.0832221238602</v>
      </c>
      <c r="BC76" s="48">
        <v>1225.71530030498</v>
      </c>
      <c r="BD76" s="48">
        <v>3625.18522202238</v>
      </c>
      <c r="BE76" s="48">
        <v>3080.5259629163802</v>
      </c>
      <c r="BF76" s="48">
        <v>7898.9510609358904</v>
      </c>
      <c r="BG76" s="48">
        <v>0</v>
      </c>
      <c r="BH76" s="48">
        <v>0</v>
      </c>
      <c r="BI76" s="48">
        <v>101666.6354689</v>
      </c>
      <c r="BJ76" s="48">
        <v>390103.14760932903</v>
      </c>
      <c r="BK76" s="48">
        <v>40926.457582022798</v>
      </c>
      <c r="BL76" s="48">
        <v>10366.155439066801</v>
      </c>
      <c r="BM76" s="48">
        <v>20718.392839144599</v>
      </c>
      <c r="BN76" s="48">
        <v>72906.399701864997</v>
      </c>
      <c r="BO76" s="48">
        <v>0</v>
      </c>
      <c r="BP76" s="48">
        <v>67073.813496174495</v>
      </c>
      <c r="BQ76" s="48">
        <v>18196.444174323198</v>
      </c>
      <c r="BR76" s="48">
        <v>22858.987235665099</v>
      </c>
      <c r="BS76" s="48">
        <v>781961.82386981405</v>
      </c>
      <c r="BT76" s="48">
        <v>195875.057778185</v>
      </c>
      <c r="BU76" s="48">
        <v>21781.731017910301</v>
      </c>
      <c r="BV76" s="48">
        <v>21199.956988166701</v>
      </c>
      <c r="BW76" s="48">
        <v>570.639598552282</v>
      </c>
      <c r="BX76" s="48">
        <v>0</v>
      </c>
      <c r="BY76" s="48">
        <v>2562.7749125226101</v>
      </c>
      <c r="BZ76" s="48">
        <v>0</v>
      </c>
      <c r="CA76" s="55">
        <v>0</v>
      </c>
      <c r="CB76" s="83">
        <v>1883531</v>
      </c>
      <c r="CC76" s="51">
        <v>8633775</v>
      </c>
      <c r="CD76" s="48">
        <v>0</v>
      </c>
      <c r="CE76" s="48">
        <v>0</v>
      </c>
      <c r="CF76" s="48">
        <v>0</v>
      </c>
      <c r="CG76" s="48">
        <v>0</v>
      </c>
      <c r="CH76" s="82">
        <v>0</v>
      </c>
      <c r="CI76" s="93">
        <v>10517306</v>
      </c>
      <c r="CJ76" s="73"/>
      <c r="CK76" s="355">
        <v>0</v>
      </c>
      <c r="CL76" s="355">
        <v>0</v>
      </c>
      <c r="CM76" s="356">
        <v>0</v>
      </c>
      <c r="CN76" s="356">
        <v>0</v>
      </c>
      <c r="CO76" s="356">
        <v>0</v>
      </c>
      <c r="CP76" s="356">
        <v>0</v>
      </c>
    </row>
    <row r="77" spans="1:94" ht="19.5" x14ac:dyDescent="0.25">
      <c r="A77" s="30" t="s">
        <v>510</v>
      </c>
      <c r="B77" s="42" t="s">
        <v>68</v>
      </c>
      <c r="C77" s="43" t="s">
        <v>179</v>
      </c>
      <c r="D77" s="51">
        <v>36438.456750428901</v>
      </c>
      <c r="E77" s="48">
        <v>15187.8054576961</v>
      </c>
      <c r="F77" s="48">
        <v>12350.380082276701</v>
      </c>
      <c r="G77" s="48">
        <v>24567.825967402099</v>
      </c>
      <c r="H77" s="48">
        <v>136502.59143036799</v>
      </c>
      <c r="I77" s="48">
        <v>104636.542485336</v>
      </c>
      <c r="J77" s="48">
        <v>19004.6325807635</v>
      </c>
      <c r="K77" s="48">
        <v>32905.6681856301</v>
      </c>
      <c r="L77" s="48">
        <v>29929.0820271628</v>
      </c>
      <c r="M77" s="48">
        <v>165284.13484657201</v>
      </c>
      <c r="N77" s="48">
        <v>9706.5131863436109</v>
      </c>
      <c r="O77" s="48">
        <v>141618.719823355</v>
      </c>
      <c r="P77" s="48">
        <v>159137.17835602199</v>
      </c>
      <c r="Q77" s="48">
        <v>27757.717223481799</v>
      </c>
      <c r="R77" s="48">
        <v>395132.21671785798</v>
      </c>
      <c r="S77" s="48">
        <v>40910.967931546496</v>
      </c>
      <c r="T77" s="48">
        <v>57368.657486653603</v>
      </c>
      <c r="U77" s="48">
        <v>126022.994389814</v>
      </c>
      <c r="V77" s="48">
        <v>19505.723622017798</v>
      </c>
      <c r="W77" s="48">
        <v>4944.1918357479999</v>
      </c>
      <c r="X77" s="48">
        <v>64890.081959055497</v>
      </c>
      <c r="Y77" s="48">
        <v>10803.5070790763</v>
      </c>
      <c r="Z77" s="48">
        <v>2151.7601716610602</v>
      </c>
      <c r="AA77" s="48">
        <v>3921.8144906298699</v>
      </c>
      <c r="AB77" s="48">
        <v>12529.157948496701</v>
      </c>
      <c r="AC77" s="48">
        <v>3923.96733530143</v>
      </c>
      <c r="AD77" s="48">
        <v>754.53110332913604</v>
      </c>
      <c r="AE77" s="48">
        <v>25717.956550557901</v>
      </c>
      <c r="AF77" s="48">
        <v>23495.961064814699</v>
      </c>
      <c r="AG77" s="48">
        <v>2841.5415333517499</v>
      </c>
      <c r="AH77" s="48">
        <v>102500.050512421</v>
      </c>
      <c r="AI77" s="48">
        <v>48385.535573325702</v>
      </c>
      <c r="AJ77" s="48">
        <v>0</v>
      </c>
      <c r="AK77" s="48">
        <v>8977.3910057222292</v>
      </c>
      <c r="AL77" s="48">
        <v>21745.2160039634</v>
      </c>
      <c r="AM77" s="48">
        <v>12966.5934644764</v>
      </c>
      <c r="AN77" s="48">
        <v>17998.835418462699</v>
      </c>
      <c r="AO77" s="48">
        <v>87932.262019603106</v>
      </c>
      <c r="AP77" s="48">
        <v>36517.107330822801</v>
      </c>
      <c r="AQ77" s="48">
        <v>206952.37456023501</v>
      </c>
      <c r="AR77" s="48">
        <v>15470.5620257429</v>
      </c>
      <c r="AS77" s="48">
        <v>67852.472519478397</v>
      </c>
      <c r="AT77" s="48">
        <v>10239.276653671899</v>
      </c>
      <c r="AU77" s="48">
        <v>7875.2693558663104</v>
      </c>
      <c r="AV77" s="48">
        <v>31774.7683816709</v>
      </c>
      <c r="AW77" s="48">
        <v>13462.792546070599</v>
      </c>
      <c r="AX77" s="48">
        <v>43829.900678986</v>
      </c>
      <c r="AY77" s="48">
        <v>32409.757361441902</v>
      </c>
      <c r="AZ77" s="48">
        <v>39635.462298368002</v>
      </c>
      <c r="BA77" s="48">
        <v>17177.4827836554</v>
      </c>
      <c r="BB77" s="48">
        <v>16315.935377920299</v>
      </c>
      <c r="BC77" s="48">
        <v>8699.5362545060907</v>
      </c>
      <c r="BD77" s="48">
        <v>11762.997075072</v>
      </c>
      <c r="BE77" s="48">
        <v>16633.030273773598</v>
      </c>
      <c r="BF77" s="48">
        <v>104181.94991717501</v>
      </c>
      <c r="BG77" s="48">
        <v>118277.43408487699</v>
      </c>
      <c r="BH77" s="48">
        <v>183209.24385495501</v>
      </c>
      <c r="BI77" s="48">
        <v>501189.78803316999</v>
      </c>
      <c r="BJ77" s="48">
        <v>1879432.94925893</v>
      </c>
      <c r="BK77" s="48">
        <v>529898.04741678701</v>
      </c>
      <c r="BL77" s="48">
        <v>28614.726285797198</v>
      </c>
      <c r="BM77" s="48">
        <v>72850.820412680594</v>
      </c>
      <c r="BN77" s="48">
        <v>73485.229326496905</v>
      </c>
      <c r="BO77" s="48">
        <v>665680.90929221699</v>
      </c>
      <c r="BP77" s="48">
        <v>492746.427602657</v>
      </c>
      <c r="BQ77" s="48">
        <v>154323.16677568399</v>
      </c>
      <c r="BR77" s="48">
        <v>82878.717131801503</v>
      </c>
      <c r="BS77" s="48">
        <v>1082953.70218198</v>
      </c>
      <c r="BT77" s="48">
        <v>2297048.27947105</v>
      </c>
      <c r="BU77" s="48">
        <v>246302.863436555</v>
      </c>
      <c r="BV77" s="48">
        <v>372215.49929744098</v>
      </c>
      <c r="BW77" s="48">
        <v>76416.524553549403</v>
      </c>
      <c r="BX77" s="48">
        <v>286879.69062390598</v>
      </c>
      <c r="BY77" s="48">
        <v>130255.47790055801</v>
      </c>
      <c r="BZ77" s="48">
        <v>278062.66404372</v>
      </c>
      <c r="CA77" s="55">
        <v>0</v>
      </c>
      <c r="CB77" s="83">
        <v>12243961</v>
      </c>
      <c r="CC77" s="51">
        <v>521205</v>
      </c>
      <c r="CD77" s="48">
        <v>0</v>
      </c>
      <c r="CE77" s="48">
        <v>0</v>
      </c>
      <c r="CF77" s="48">
        <v>332965</v>
      </c>
      <c r="CG77" s="48">
        <v>0</v>
      </c>
      <c r="CH77" s="82">
        <v>205354</v>
      </c>
      <c r="CI77" s="93">
        <v>13303485</v>
      </c>
      <c r="CJ77" s="73"/>
      <c r="CK77" s="355">
        <v>0</v>
      </c>
      <c r="CL77" s="355">
        <v>0</v>
      </c>
      <c r="CM77" s="356">
        <v>0</v>
      </c>
      <c r="CN77" s="356">
        <v>0</v>
      </c>
      <c r="CO77" s="356">
        <v>0</v>
      </c>
      <c r="CP77" s="356">
        <v>0</v>
      </c>
    </row>
    <row r="78" spans="1:94" ht="19.5" x14ac:dyDescent="0.25">
      <c r="A78" s="30" t="s">
        <v>772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83">
        <v>0</v>
      </c>
      <c r="CC78" s="51">
        <v>1627635</v>
      </c>
      <c r="CD78" s="48">
        <v>7846841</v>
      </c>
      <c r="CE78" s="48">
        <v>0</v>
      </c>
      <c r="CF78" s="48">
        <v>0</v>
      </c>
      <c r="CG78" s="48">
        <v>0</v>
      </c>
      <c r="CH78" s="82">
        <v>0</v>
      </c>
      <c r="CI78" s="93">
        <v>9474476</v>
      </c>
      <c r="CJ78" s="73"/>
      <c r="CK78" s="355">
        <v>0</v>
      </c>
      <c r="CL78" s="355">
        <v>0</v>
      </c>
      <c r="CM78" s="356">
        <v>0</v>
      </c>
      <c r="CN78" s="356">
        <v>0</v>
      </c>
      <c r="CO78" s="356">
        <v>0</v>
      </c>
      <c r="CP78" s="356">
        <v>0</v>
      </c>
    </row>
    <row r="79" spans="1:94" ht="19.5" x14ac:dyDescent="0.25">
      <c r="A79" s="30" t="s">
        <v>657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41.262632001182503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423.09557755137303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1463.1300502259501</v>
      </c>
      <c r="BJ79" s="48">
        <v>7443.3361946901296</v>
      </c>
      <c r="BK79" s="48">
        <v>5586.5652616740399</v>
      </c>
      <c r="BL79" s="48">
        <v>0</v>
      </c>
      <c r="BM79" s="48">
        <v>944.53701336716802</v>
      </c>
      <c r="BN79" s="48">
        <v>0</v>
      </c>
      <c r="BO79" s="48">
        <v>5460.3662480352104</v>
      </c>
      <c r="BP79" s="48">
        <v>10297.3978887863</v>
      </c>
      <c r="BQ79" s="48">
        <v>2131.1903550969701</v>
      </c>
      <c r="BR79" s="48">
        <v>565.873950928054</v>
      </c>
      <c r="BS79" s="48">
        <v>0</v>
      </c>
      <c r="BT79" s="48">
        <v>75535.692775591902</v>
      </c>
      <c r="BU79" s="48">
        <v>6254.7438538710703</v>
      </c>
      <c r="BV79" s="48">
        <v>40430.608234149098</v>
      </c>
      <c r="BW79" s="48">
        <v>2638.3008876948002</v>
      </c>
      <c r="BX79" s="48">
        <v>0</v>
      </c>
      <c r="BY79" s="48">
        <v>9.9052694083458501</v>
      </c>
      <c r="BZ79" s="48">
        <v>11577.9938069284</v>
      </c>
      <c r="CA79" s="55">
        <v>0</v>
      </c>
      <c r="CB79" s="83">
        <v>170804</v>
      </c>
      <c r="CC79" s="51">
        <v>2198542</v>
      </c>
      <c r="CD79" s="48">
        <v>0</v>
      </c>
      <c r="CE79" s="48">
        <v>265991</v>
      </c>
      <c r="CF79" s="48">
        <v>0</v>
      </c>
      <c r="CG79" s="48">
        <v>0</v>
      </c>
      <c r="CH79" s="82">
        <v>0</v>
      </c>
      <c r="CI79" s="93">
        <v>2635337</v>
      </c>
      <c r="CJ79" s="73"/>
      <c r="CK79" s="355">
        <v>0</v>
      </c>
      <c r="CL79" s="355">
        <v>0</v>
      </c>
      <c r="CM79" s="356">
        <v>0</v>
      </c>
      <c r="CN79" s="356">
        <v>0</v>
      </c>
      <c r="CO79" s="356">
        <v>0</v>
      </c>
      <c r="CP79" s="356">
        <v>0</v>
      </c>
    </row>
    <row r="80" spans="1:94" ht="19.5" x14ac:dyDescent="0.25">
      <c r="A80" s="28" t="s">
        <v>773</v>
      </c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83">
        <v>0</v>
      </c>
      <c r="CC80" s="51">
        <v>79418</v>
      </c>
      <c r="CD80" s="48">
        <v>3899882</v>
      </c>
      <c r="CE80" s="48">
        <v>0</v>
      </c>
      <c r="CF80" s="48">
        <v>0</v>
      </c>
      <c r="CG80" s="48">
        <v>0</v>
      </c>
      <c r="CH80" s="82">
        <v>0</v>
      </c>
      <c r="CI80" s="93">
        <v>3979300</v>
      </c>
      <c r="CJ80" s="73"/>
      <c r="CK80" s="355">
        <v>0</v>
      </c>
      <c r="CL80" s="355">
        <v>0</v>
      </c>
      <c r="CM80" s="356">
        <v>0</v>
      </c>
      <c r="CN80" s="356">
        <v>0</v>
      </c>
      <c r="CO80" s="356">
        <v>0</v>
      </c>
      <c r="CP80" s="356">
        <v>0</v>
      </c>
    </row>
    <row r="81" spans="1:94" ht="19.5" x14ac:dyDescent="0.25">
      <c r="A81" s="28" t="s">
        <v>774</v>
      </c>
      <c r="B81" s="42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3018</v>
      </c>
      <c r="BV81" s="48">
        <v>0</v>
      </c>
      <c r="BW81" s="48">
        <v>170</v>
      </c>
      <c r="BX81" s="48">
        <v>935461</v>
      </c>
      <c r="BY81" s="48">
        <v>351124</v>
      </c>
      <c r="BZ81" s="48">
        <v>0</v>
      </c>
      <c r="CA81" s="55">
        <v>0</v>
      </c>
      <c r="CB81" s="83">
        <v>1289773</v>
      </c>
      <c r="CC81" s="51">
        <v>2120838</v>
      </c>
      <c r="CD81" s="48">
        <v>0</v>
      </c>
      <c r="CE81" s="48">
        <v>550254</v>
      </c>
      <c r="CF81" s="48">
        <v>0</v>
      </c>
      <c r="CG81" s="48">
        <v>0</v>
      </c>
      <c r="CH81" s="82">
        <v>0</v>
      </c>
      <c r="CI81" s="93">
        <v>3960865</v>
      </c>
      <c r="CJ81" s="73"/>
      <c r="CK81" s="355">
        <v>0</v>
      </c>
      <c r="CL81" s="355">
        <v>0</v>
      </c>
      <c r="CM81" s="356">
        <v>0</v>
      </c>
      <c r="CN81" s="356">
        <v>0</v>
      </c>
      <c r="CO81" s="356">
        <v>0</v>
      </c>
      <c r="CP81" s="356">
        <v>0</v>
      </c>
    </row>
    <row r="82" spans="1:94" ht="19.5" x14ac:dyDescent="0.25">
      <c r="A82" s="28" t="s">
        <v>775</v>
      </c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83">
        <v>0</v>
      </c>
      <c r="CC82" s="51">
        <v>70841</v>
      </c>
      <c r="CD82" s="48">
        <v>3972771</v>
      </c>
      <c r="CE82" s="48">
        <v>0</v>
      </c>
      <c r="CF82" s="48">
        <v>0</v>
      </c>
      <c r="CG82" s="48">
        <v>0</v>
      </c>
      <c r="CH82" s="82">
        <v>0</v>
      </c>
      <c r="CI82" s="93">
        <v>4043612</v>
      </c>
      <c r="CJ82" s="73"/>
      <c r="CK82" s="355">
        <v>0</v>
      </c>
      <c r="CL82" s="355">
        <v>0</v>
      </c>
      <c r="CM82" s="356">
        <v>0</v>
      </c>
      <c r="CN82" s="356">
        <v>0</v>
      </c>
      <c r="CO82" s="356">
        <v>0</v>
      </c>
      <c r="CP82" s="356">
        <v>0</v>
      </c>
    </row>
    <row r="83" spans="1:94" ht="19.5" x14ac:dyDescent="0.25">
      <c r="A83" s="28" t="s">
        <v>776</v>
      </c>
      <c r="B83" s="56" t="s">
        <v>74</v>
      </c>
      <c r="C83" s="43" t="s">
        <v>185</v>
      </c>
      <c r="D83" s="51">
        <v>6182.38378425264</v>
      </c>
      <c r="E83" s="48">
        <v>1042.9013073467099</v>
      </c>
      <c r="F83" s="48">
        <v>3368.9491500301301</v>
      </c>
      <c r="G83" s="48">
        <v>2488.0460781567399</v>
      </c>
      <c r="H83" s="48">
        <v>29542.251805451499</v>
      </c>
      <c r="I83" s="48">
        <v>15752.096015060701</v>
      </c>
      <c r="J83" s="48">
        <v>5230.87819307268</v>
      </c>
      <c r="K83" s="48">
        <v>11096.447772339599</v>
      </c>
      <c r="L83" s="48">
        <v>2928.15500431287</v>
      </c>
      <c r="M83" s="48">
        <v>14817.3918197933</v>
      </c>
      <c r="N83" s="48">
        <v>3249.8431190799402</v>
      </c>
      <c r="O83" s="48">
        <v>14822.757815994</v>
      </c>
      <c r="P83" s="48">
        <v>0</v>
      </c>
      <c r="Q83" s="48">
        <v>0</v>
      </c>
      <c r="R83" s="48">
        <v>52290.874670573699</v>
      </c>
      <c r="S83" s="48">
        <v>5455.4262480633297</v>
      </c>
      <c r="T83" s="48">
        <v>4705.1527933768102</v>
      </c>
      <c r="U83" s="48">
        <v>5260.3908062092996</v>
      </c>
      <c r="V83" s="48">
        <v>6408.8719957968096</v>
      </c>
      <c r="W83" s="48">
        <v>313.95243575868398</v>
      </c>
      <c r="X83" s="48">
        <v>12081.0217613435</v>
      </c>
      <c r="Y83" s="48">
        <v>365.99098098995</v>
      </c>
      <c r="Z83" s="48">
        <v>113.890499357854</v>
      </c>
      <c r="AA83" s="48">
        <v>499.148154670689</v>
      </c>
      <c r="AB83" s="48">
        <v>1912.8840907844601</v>
      </c>
      <c r="AC83" s="48">
        <v>480.69135515953002</v>
      </c>
      <c r="AD83" s="48">
        <v>109.707176509052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3853.26457552903</v>
      </c>
      <c r="BH83" s="48">
        <v>0</v>
      </c>
      <c r="BI83" s="48">
        <v>21973.725252752502</v>
      </c>
      <c r="BJ83" s="48">
        <v>7797.75161417856</v>
      </c>
      <c r="BK83" s="48">
        <v>32902.786629848597</v>
      </c>
      <c r="BL83" s="48">
        <v>0</v>
      </c>
      <c r="BM83" s="48">
        <v>4289.56986379713</v>
      </c>
      <c r="BN83" s="48">
        <v>14739.759343220399</v>
      </c>
      <c r="BO83" s="48">
        <v>91242.004348331495</v>
      </c>
      <c r="BP83" s="48">
        <v>22797.019777947</v>
      </c>
      <c r="BQ83" s="48">
        <v>6001.1949129019104</v>
      </c>
      <c r="BR83" s="48">
        <v>1899.98038190484</v>
      </c>
      <c r="BS83" s="48">
        <v>26447.456047646101</v>
      </c>
      <c r="BT83" s="48">
        <v>149492.42645494701</v>
      </c>
      <c r="BU83" s="48">
        <v>10998.701716490201</v>
      </c>
      <c r="BV83" s="48">
        <v>55320.501301165197</v>
      </c>
      <c r="BW83" s="48">
        <v>6383.7914732525396</v>
      </c>
      <c r="BX83" s="48">
        <v>27046.360177229599</v>
      </c>
      <c r="BY83" s="48">
        <v>1473.2846316248499</v>
      </c>
      <c r="BZ83" s="48">
        <v>142593.316663748</v>
      </c>
      <c r="CA83" s="55">
        <v>0</v>
      </c>
      <c r="CB83" s="83">
        <v>827773</v>
      </c>
      <c r="CC83" s="51">
        <v>816515</v>
      </c>
      <c r="CD83" s="48">
        <v>0</v>
      </c>
      <c r="CE83" s="48">
        <v>644596</v>
      </c>
      <c r="CF83" s="48">
        <v>0</v>
      </c>
      <c r="CG83" s="48">
        <v>0</v>
      </c>
      <c r="CH83" s="82">
        <v>3602</v>
      </c>
      <c r="CI83" s="93">
        <v>2292486</v>
      </c>
      <c r="CJ83" s="73"/>
      <c r="CK83" s="355">
        <v>0</v>
      </c>
      <c r="CL83" s="355">
        <v>0</v>
      </c>
      <c r="CM83" s="356">
        <v>0</v>
      </c>
      <c r="CN83" s="356">
        <v>0</v>
      </c>
      <c r="CO83" s="356">
        <v>0</v>
      </c>
      <c r="CP83" s="356">
        <v>0</v>
      </c>
    </row>
    <row r="84" spans="1:94" ht="19.5" x14ac:dyDescent="0.25">
      <c r="A84" s="28" t="s">
        <v>777</v>
      </c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83">
        <v>0</v>
      </c>
      <c r="CC84" s="51">
        <v>782321</v>
      </c>
      <c r="CD84" s="48">
        <v>0</v>
      </c>
      <c r="CE84" s="48">
        <v>0</v>
      </c>
      <c r="CF84" s="48">
        <v>0</v>
      </c>
      <c r="CG84" s="48">
        <v>0</v>
      </c>
      <c r="CH84" s="82">
        <v>0</v>
      </c>
      <c r="CI84" s="93">
        <v>782321</v>
      </c>
      <c r="CJ84" s="73"/>
      <c r="CK84" s="355">
        <v>0</v>
      </c>
      <c r="CL84" s="355">
        <v>0</v>
      </c>
      <c r="CM84" s="356">
        <v>0</v>
      </c>
      <c r="CN84" s="356">
        <v>0</v>
      </c>
      <c r="CO84" s="356">
        <v>0</v>
      </c>
      <c r="CP84" s="356">
        <v>0</v>
      </c>
    </row>
    <row r="85" spans="1:94" ht="19.5" x14ac:dyDescent="0.25">
      <c r="A85" s="28" t="s">
        <v>778</v>
      </c>
      <c r="B85" s="57" t="s">
        <v>720</v>
      </c>
      <c r="C85" s="46" t="s">
        <v>710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84">
        <v>0</v>
      </c>
      <c r="CC85" s="78">
        <v>-1922754</v>
      </c>
      <c r="CD85" s="75">
        <v>0</v>
      </c>
      <c r="CE85" s="75">
        <v>0</v>
      </c>
      <c r="CF85" s="75">
        <v>0</v>
      </c>
      <c r="CG85" s="75">
        <v>0</v>
      </c>
      <c r="CH85" s="98">
        <v>1922754</v>
      </c>
      <c r="CI85" s="94">
        <v>0</v>
      </c>
      <c r="CJ85" s="73"/>
      <c r="CK85" s="355">
        <v>0</v>
      </c>
      <c r="CL85" s="355">
        <v>0</v>
      </c>
      <c r="CM85" s="356">
        <v>0</v>
      </c>
      <c r="CN85" s="356">
        <v>0</v>
      </c>
      <c r="CO85" s="356">
        <v>0</v>
      </c>
      <c r="CP85" s="356">
        <v>0</v>
      </c>
    </row>
    <row r="86" spans="1:94" x14ac:dyDescent="0.25">
      <c r="A86" s="47"/>
      <c r="B86" s="62"/>
      <c r="C86" s="63" t="s">
        <v>923</v>
      </c>
      <c r="D86" s="64">
        <f>+SUM(D9:D85)</f>
        <v>218651.17950148974</v>
      </c>
      <c r="E86" s="64">
        <f t="shared" ref="E86:BP86" si="0">+SUM(E9:E85)</f>
        <v>159341.81426621939</v>
      </c>
      <c r="F86" s="64">
        <f t="shared" si="0"/>
        <v>306781.57918228209</v>
      </c>
      <c r="G86" s="64">
        <f t="shared" si="0"/>
        <v>131169.12273931579</v>
      </c>
      <c r="H86" s="64">
        <f t="shared" si="0"/>
        <v>1693430.3579182019</v>
      </c>
      <c r="I86" s="64">
        <f t="shared" si="0"/>
        <v>577116.65335528145</v>
      </c>
      <c r="J86" s="64">
        <f t="shared" si="0"/>
        <v>196602.40460495325</v>
      </c>
      <c r="K86" s="64">
        <f t="shared" si="0"/>
        <v>318661.26336565119</v>
      </c>
      <c r="L86" s="64">
        <f t="shared" si="0"/>
        <v>260330.34613972029</v>
      </c>
      <c r="M86" s="64">
        <f t="shared" si="0"/>
        <v>1451960.2219878284</v>
      </c>
      <c r="N86" s="64">
        <f t="shared" si="0"/>
        <v>121751.91686336623</v>
      </c>
      <c r="O86" s="64">
        <f t="shared" si="0"/>
        <v>4173865.5164272459</v>
      </c>
      <c r="P86" s="64">
        <f t="shared" si="0"/>
        <v>1412760.7338882503</v>
      </c>
      <c r="Q86" s="64">
        <f t="shared" si="0"/>
        <v>3889824.622857172</v>
      </c>
      <c r="R86" s="64">
        <f t="shared" si="0"/>
        <v>1345881.3818450102</v>
      </c>
      <c r="S86" s="64">
        <f t="shared" si="0"/>
        <v>157142.18639274349</v>
      </c>
      <c r="T86" s="64">
        <f t="shared" si="0"/>
        <v>1621861.3107757824</v>
      </c>
      <c r="U86" s="64">
        <f t="shared" si="0"/>
        <v>2331367.4091475988</v>
      </c>
      <c r="V86" s="64">
        <f t="shared" si="0"/>
        <v>4622986.9032771029</v>
      </c>
      <c r="W86" s="64">
        <f t="shared" si="0"/>
        <v>1197097.3723920411</v>
      </c>
      <c r="X86" s="64">
        <f t="shared" si="0"/>
        <v>1187935.8559210573</v>
      </c>
      <c r="Y86" s="64">
        <f t="shared" si="0"/>
        <v>425307.72692389175</v>
      </c>
      <c r="Z86" s="64">
        <f t="shared" si="0"/>
        <v>801339.54716944846</v>
      </c>
      <c r="AA86" s="64">
        <f t="shared" si="0"/>
        <v>287324.88430453412</v>
      </c>
      <c r="AB86" s="64">
        <f t="shared" si="0"/>
        <v>240416.0098408531</v>
      </c>
      <c r="AC86" s="64">
        <f t="shared" si="0"/>
        <v>133397.32993488913</v>
      </c>
      <c r="AD86" s="64">
        <f t="shared" si="0"/>
        <v>161424.8641639202</v>
      </c>
      <c r="AE86" s="64">
        <f t="shared" si="0"/>
        <v>1345433.4695010833</v>
      </c>
      <c r="AF86" s="64">
        <f t="shared" si="0"/>
        <v>572428.82761593314</v>
      </c>
      <c r="AG86" s="64">
        <f t="shared" si="0"/>
        <v>124622.87120147485</v>
      </c>
      <c r="AH86" s="64">
        <f t="shared" si="0"/>
        <v>436323.49300891464</v>
      </c>
      <c r="AI86" s="64">
        <f t="shared" si="0"/>
        <v>282213.86132633296</v>
      </c>
      <c r="AJ86" s="64">
        <f t="shared" si="0"/>
        <v>0</v>
      </c>
      <c r="AK86" s="64">
        <f t="shared" si="0"/>
        <v>197303.07186442177</v>
      </c>
      <c r="AL86" s="64">
        <f t="shared" si="0"/>
        <v>344133.28534331039</v>
      </c>
      <c r="AM86" s="64">
        <f t="shared" si="0"/>
        <v>153091.79931879439</v>
      </c>
      <c r="AN86" s="64">
        <f t="shared" si="0"/>
        <v>579062.98682513856</v>
      </c>
      <c r="AO86" s="64">
        <f t="shared" si="0"/>
        <v>1123734.6244135462</v>
      </c>
      <c r="AP86" s="64">
        <f t="shared" si="0"/>
        <v>220774.95538160682</v>
      </c>
      <c r="AQ86" s="64">
        <f t="shared" si="0"/>
        <v>2495698.7186035574</v>
      </c>
      <c r="AR86" s="64">
        <f t="shared" si="0"/>
        <v>218863.81430825032</v>
      </c>
      <c r="AS86" s="64">
        <f t="shared" si="0"/>
        <v>401854.99331579375</v>
      </c>
      <c r="AT86" s="64">
        <f t="shared" si="0"/>
        <v>148643.80413761971</v>
      </c>
      <c r="AU86" s="64">
        <f t="shared" si="0"/>
        <v>67781.502303084635</v>
      </c>
      <c r="AV86" s="64">
        <f t="shared" si="0"/>
        <v>469495.46081940708</v>
      </c>
      <c r="AW86" s="64">
        <f t="shared" si="0"/>
        <v>192893.83765377646</v>
      </c>
      <c r="AX86" s="64">
        <f t="shared" si="0"/>
        <v>527158.65651161165</v>
      </c>
      <c r="AY86" s="64">
        <f t="shared" si="0"/>
        <v>861625.30501536559</v>
      </c>
      <c r="AZ86" s="64">
        <f t="shared" si="0"/>
        <v>430325.96689517912</v>
      </c>
      <c r="BA86" s="64">
        <f t="shared" si="0"/>
        <v>124776.32362028961</v>
      </c>
      <c r="BB86" s="64">
        <f t="shared" si="0"/>
        <v>276893.55026882311</v>
      </c>
      <c r="BC86" s="64">
        <f t="shared" si="0"/>
        <v>86115.185458057123</v>
      </c>
      <c r="BD86" s="64">
        <f t="shared" si="0"/>
        <v>167549.84130791074</v>
      </c>
      <c r="BE86" s="64">
        <f t="shared" si="0"/>
        <v>287535.46655995981</v>
      </c>
      <c r="BF86" s="64">
        <f t="shared" si="0"/>
        <v>276002.61936745845</v>
      </c>
      <c r="BG86" s="64">
        <f t="shared" si="0"/>
        <v>1620063.2604064574</v>
      </c>
      <c r="BH86" s="64">
        <f t="shared" si="0"/>
        <v>536839.69911457505</v>
      </c>
      <c r="BI86" s="64">
        <f t="shared" si="0"/>
        <v>4964437.5155074773</v>
      </c>
      <c r="BJ86" s="64">
        <f t="shared" si="0"/>
        <v>9446779.0275237188</v>
      </c>
      <c r="BK86" s="64">
        <f t="shared" si="0"/>
        <v>5527023.1015859582</v>
      </c>
      <c r="BL86" s="64">
        <f t="shared" si="0"/>
        <v>205970.51092448595</v>
      </c>
      <c r="BM86" s="64">
        <f t="shared" si="0"/>
        <v>281123.63944855524</v>
      </c>
      <c r="BN86" s="64">
        <f t="shared" si="0"/>
        <v>1048546.8071162651</v>
      </c>
      <c r="BO86" s="64">
        <f t="shared" si="0"/>
        <v>2092321.2549830226</v>
      </c>
      <c r="BP86" s="64">
        <f t="shared" si="0"/>
        <v>1680348.9694917605</v>
      </c>
      <c r="BQ86" s="64">
        <f t="shared" ref="BQ86:CH86" si="1">+SUM(BQ9:BQ85)</f>
        <v>1004233.4729122645</v>
      </c>
      <c r="BR86" s="64">
        <f t="shared" si="1"/>
        <v>298063.46274546027</v>
      </c>
      <c r="BS86" s="64">
        <f t="shared" si="1"/>
        <v>2697905.8862100146</v>
      </c>
      <c r="BT86" s="64">
        <f t="shared" si="1"/>
        <v>4779250.1757014953</v>
      </c>
      <c r="BU86" s="64">
        <f t="shared" si="1"/>
        <v>1141351.4367158401</v>
      </c>
      <c r="BV86" s="64">
        <f t="shared" si="1"/>
        <v>982687.11745508632</v>
      </c>
      <c r="BW86" s="64">
        <f t="shared" si="1"/>
        <v>361370.0511376338</v>
      </c>
      <c r="BX86" s="64">
        <f t="shared" si="1"/>
        <v>1920217.7875806412</v>
      </c>
      <c r="BY86" s="64">
        <f t="shared" si="1"/>
        <v>871200.84181056509</v>
      </c>
      <c r="BZ86" s="64">
        <f t="shared" si="1"/>
        <v>1132773.1744961652</v>
      </c>
      <c r="CA86" s="65">
        <f t="shared" si="1"/>
        <v>0</v>
      </c>
      <c r="CB86" s="91">
        <f t="shared" si="1"/>
        <v>84430576</v>
      </c>
      <c r="CC86" s="86">
        <f t="shared" si="1"/>
        <v>60711163</v>
      </c>
      <c r="CD86" s="64">
        <f t="shared" si="1"/>
        <v>15719494</v>
      </c>
      <c r="CE86" s="64">
        <f t="shared" si="1"/>
        <v>1461002</v>
      </c>
      <c r="CF86" s="64">
        <f t="shared" si="1"/>
        <v>15887344</v>
      </c>
      <c r="CG86" s="64">
        <f t="shared" si="1"/>
        <v>1367259</v>
      </c>
      <c r="CH86" s="87">
        <f t="shared" si="1"/>
        <v>35914453</v>
      </c>
      <c r="CI86" s="95">
        <f>+SUM(CI9:CI85)</f>
        <v>215491291</v>
      </c>
      <c r="CJ86" s="85"/>
      <c r="CK86" s="85"/>
      <c r="CL86" s="85"/>
    </row>
    <row r="87" spans="1:94" x14ac:dyDescent="0.25">
      <c r="B87" s="26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J87" s="73"/>
      <c r="CK87" s="81"/>
      <c r="CL87" s="81"/>
    </row>
    <row r="88" spans="1:94" ht="20.25" x14ac:dyDescent="0.25">
      <c r="B88" s="9" t="s">
        <v>912</v>
      </c>
      <c r="C88" s="73"/>
      <c r="D88" s="89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J88" s="73"/>
      <c r="CK88" s="81"/>
      <c r="CL88" s="81"/>
    </row>
    <row r="89" spans="1:94" ht="0" hidden="1" customHeight="1" x14ac:dyDescent="0.25">
      <c r="A89" s="357"/>
      <c r="B89" s="358"/>
      <c r="C89" s="358">
        <v>0</v>
      </c>
      <c r="D89" s="358">
        <v>0</v>
      </c>
      <c r="E89" s="358">
        <v>0</v>
      </c>
      <c r="F89" s="358">
        <v>0</v>
      </c>
      <c r="G89" s="358">
        <v>0</v>
      </c>
      <c r="H89" s="358">
        <v>0</v>
      </c>
      <c r="I89" s="358">
        <v>0</v>
      </c>
      <c r="J89" s="358">
        <v>0</v>
      </c>
      <c r="K89" s="358">
        <v>0</v>
      </c>
      <c r="L89" s="358">
        <v>0</v>
      </c>
      <c r="M89" s="358">
        <v>0</v>
      </c>
      <c r="N89" s="358">
        <v>0</v>
      </c>
      <c r="O89" s="358">
        <v>0</v>
      </c>
      <c r="P89" s="358">
        <v>0</v>
      </c>
      <c r="Q89" s="358">
        <v>0</v>
      </c>
      <c r="R89" s="358">
        <v>0</v>
      </c>
      <c r="S89" s="358">
        <v>0</v>
      </c>
      <c r="T89" s="358">
        <v>0</v>
      </c>
      <c r="U89" s="358">
        <v>0</v>
      </c>
      <c r="V89" s="358">
        <v>0</v>
      </c>
      <c r="W89" s="358">
        <v>0</v>
      </c>
      <c r="X89" s="358">
        <v>0</v>
      </c>
      <c r="Y89" s="358">
        <v>0</v>
      </c>
      <c r="Z89" s="358">
        <v>0</v>
      </c>
      <c r="AA89" s="358">
        <v>0</v>
      </c>
      <c r="AB89" s="358">
        <v>0</v>
      </c>
      <c r="AC89" s="358">
        <v>0</v>
      </c>
      <c r="AD89" s="358">
        <v>0</v>
      </c>
      <c r="AE89" s="358">
        <v>0</v>
      </c>
      <c r="AF89" s="358">
        <v>0</v>
      </c>
      <c r="AG89" s="358">
        <v>0</v>
      </c>
      <c r="AH89" s="358">
        <v>0</v>
      </c>
      <c r="AI89" s="358">
        <v>0</v>
      </c>
      <c r="AJ89" s="358">
        <v>0</v>
      </c>
      <c r="AK89" s="358">
        <v>0</v>
      </c>
      <c r="AL89" s="358">
        <v>0</v>
      </c>
      <c r="AM89" s="358">
        <v>0</v>
      </c>
      <c r="AN89" s="358">
        <v>0</v>
      </c>
      <c r="AO89" s="358">
        <v>0</v>
      </c>
      <c r="AP89" s="358">
        <v>0</v>
      </c>
      <c r="AQ89" s="358">
        <v>0</v>
      </c>
      <c r="AR89" s="358">
        <v>0</v>
      </c>
      <c r="AS89" s="358">
        <v>0</v>
      </c>
      <c r="AT89" s="358">
        <v>0</v>
      </c>
      <c r="AU89" s="358">
        <v>0</v>
      </c>
      <c r="AV89" s="358">
        <v>0</v>
      </c>
      <c r="AW89" s="358">
        <v>0</v>
      </c>
      <c r="AX89" s="358">
        <v>0</v>
      </c>
      <c r="AY89" s="358">
        <v>0</v>
      </c>
      <c r="AZ89" s="358">
        <v>0</v>
      </c>
      <c r="BA89" s="358">
        <v>0</v>
      </c>
      <c r="BB89" s="358">
        <v>0</v>
      </c>
      <c r="BC89" s="358">
        <v>0</v>
      </c>
      <c r="BD89" s="358">
        <v>0</v>
      </c>
      <c r="BE89" s="358">
        <v>0</v>
      </c>
      <c r="BF89" s="358">
        <v>0</v>
      </c>
      <c r="BG89" s="358">
        <v>0</v>
      </c>
      <c r="BH89" s="358">
        <v>0</v>
      </c>
      <c r="BI89" s="358">
        <v>0</v>
      </c>
      <c r="BJ89" s="358">
        <v>0</v>
      </c>
      <c r="BK89" s="358">
        <v>0</v>
      </c>
      <c r="BL89" s="358">
        <v>0</v>
      </c>
      <c r="BM89" s="358">
        <v>0</v>
      </c>
      <c r="BN89" s="358">
        <v>0</v>
      </c>
      <c r="BO89" s="358">
        <v>0</v>
      </c>
      <c r="BP89" s="358">
        <v>0</v>
      </c>
      <c r="BQ89" s="358">
        <v>0</v>
      </c>
      <c r="BR89" s="358">
        <v>0</v>
      </c>
      <c r="BS89" s="358">
        <v>0</v>
      </c>
      <c r="BT89" s="358">
        <v>0</v>
      </c>
      <c r="BU89" s="358">
        <v>0</v>
      </c>
      <c r="BV89" s="358">
        <v>0</v>
      </c>
      <c r="BW89" s="358">
        <v>0</v>
      </c>
      <c r="BX89" s="358">
        <v>0</v>
      </c>
      <c r="BY89" s="358">
        <v>0</v>
      </c>
      <c r="BZ89" s="358">
        <v>0</v>
      </c>
      <c r="CA89" s="358">
        <v>0</v>
      </c>
      <c r="CB89" s="359">
        <v>0</v>
      </c>
      <c r="CC89" s="357">
        <v>0</v>
      </c>
      <c r="CD89" s="357">
        <v>0</v>
      </c>
      <c r="CE89" s="357">
        <v>0</v>
      </c>
      <c r="CF89" s="357">
        <v>0</v>
      </c>
      <c r="CG89" s="357">
        <v>0</v>
      </c>
      <c r="CH89" s="357">
        <v>0</v>
      </c>
      <c r="CI89" s="357">
        <v>0</v>
      </c>
      <c r="CJ89" s="358">
        <v>0</v>
      </c>
      <c r="CK89" s="360">
        <v>0</v>
      </c>
      <c r="CL89" s="360">
        <v>0</v>
      </c>
      <c r="CM89" s="357">
        <v>0</v>
      </c>
      <c r="CN89" s="357">
        <v>0</v>
      </c>
      <c r="CO89" s="357">
        <v>0</v>
      </c>
      <c r="CP89" s="357">
        <v>0</v>
      </c>
    </row>
    <row r="90" spans="1:94" ht="0" hidden="1" customHeight="1" x14ac:dyDescent="0.25">
      <c r="A90" s="357"/>
      <c r="B90" s="361"/>
      <c r="C90" s="362">
        <v>0</v>
      </c>
      <c r="D90" s="363">
        <v>0</v>
      </c>
      <c r="E90" s="364">
        <v>0</v>
      </c>
      <c r="F90" s="364">
        <v>0</v>
      </c>
      <c r="G90" s="364">
        <v>0</v>
      </c>
      <c r="H90" s="364">
        <v>0</v>
      </c>
      <c r="I90" s="364">
        <v>0</v>
      </c>
      <c r="J90" s="364">
        <v>0</v>
      </c>
      <c r="K90" s="364">
        <v>0</v>
      </c>
      <c r="L90" s="364">
        <v>0</v>
      </c>
      <c r="M90" s="364">
        <v>0</v>
      </c>
      <c r="N90" s="364">
        <v>0</v>
      </c>
      <c r="O90" s="364">
        <v>0</v>
      </c>
      <c r="P90" s="364">
        <v>0</v>
      </c>
      <c r="Q90" s="364">
        <v>0</v>
      </c>
      <c r="R90" s="364">
        <v>0</v>
      </c>
      <c r="S90" s="364">
        <v>0</v>
      </c>
      <c r="T90" s="364">
        <v>0</v>
      </c>
      <c r="U90" s="364">
        <v>0</v>
      </c>
      <c r="V90" s="364">
        <v>0</v>
      </c>
      <c r="W90" s="364">
        <v>0</v>
      </c>
      <c r="X90" s="364">
        <v>0</v>
      </c>
      <c r="Y90" s="364">
        <v>0</v>
      </c>
      <c r="Z90" s="364">
        <v>0</v>
      </c>
      <c r="AA90" s="364">
        <v>0</v>
      </c>
      <c r="AB90" s="364">
        <v>0</v>
      </c>
      <c r="AC90" s="364">
        <v>0</v>
      </c>
      <c r="AD90" s="364">
        <v>0</v>
      </c>
      <c r="AE90" s="364">
        <v>0</v>
      </c>
      <c r="AF90" s="364">
        <v>0</v>
      </c>
      <c r="AG90" s="364">
        <v>0</v>
      </c>
      <c r="AH90" s="364">
        <v>0</v>
      </c>
      <c r="AI90" s="364">
        <v>0</v>
      </c>
      <c r="AJ90" s="364">
        <v>0</v>
      </c>
      <c r="AK90" s="364">
        <v>0</v>
      </c>
      <c r="AL90" s="364">
        <v>0</v>
      </c>
      <c r="AM90" s="364">
        <v>0</v>
      </c>
      <c r="AN90" s="364">
        <v>0</v>
      </c>
      <c r="AO90" s="364">
        <v>0</v>
      </c>
      <c r="AP90" s="364">
        <v>0</v>
      </c>
      <c r="AQ90" s="364">
        <v>0</v>
      </c>
      <c r="AR90" s="364">
        <v>0</v>
      </c>
      <c r="AS90" s="364">
        <v>0</v>
      </c>
      <c r="AT90" s="364">
        <v>0</v>
      </c>
      <c r="AU90" s="364">
        <v>0</v>
      </c>
      <c r="AV90" s="364">
        <v>0</v>
      </c>
      <c r="AW90" s="364">
        <v>0</v>
      </c>
      <c r="AX90" s="364">
        <v>0</v>
      </c>
      <c r="AY90" s="364">
        <v>0</v>
      </c>
      <c r="AZ90" s="364">
        <v>0</v>
      </c>
      <c r="BA90" s="364">
        <v>0</v>
      </c>
      <c r="BB90" s="364">
        <v>0</v>
      </c>
      <c r="BC90" s="364">
        <v>0</v>
      </c>
      <c r="BD90" s="364">
        <v>0</v>
      </c>
      <c r="BE90" s="364">
        <v>0</v>
      </c>
      <c r="BF90" s="364">
        <v>0</v>
      </c>
      <c r="BG90" s="364">
        <v>0</v>
      </c>
      <c r="BH90" s="364">
        <v>0</v>
      </c>
      <c r="BI90" s="364">
        <v>0</v>
      </c>
      <c r="BJ90" s="364">
        <v>0</v>
      </c>
      <c r="BK90" s="364">
        <v>0</v>
      </c>
      <c r="BL90" s="364">
        <v>0</v>
      </c>
      <c r="BM90" s="364">
        <v>0</v>
      </c>
      <c r="BN90" s="364">
        <v>0</v>
      </c>
      <c r="BO90" s="364">
        <v>0</v>
      </c>
      <c r="BP90" s="364">
        <v>0</v>
      </c>
      <c r="BQ90" s="364">
        <v>0</v>
      </c>
      <c r="BR90" s="364">
        <v>0</v>
      </c>
      <c r="BS90" s="364">
        <v>0</v>
      </c>
      <c r="BT90" s="364">
        <v>0</v>
      </c>
      <c r="BU90" s="364">
        <v>0</v>
      </c>
      <c r="BV90" s="364">
        <v>0</v>
      </c>
      <c r="BW90" s="364">
        <v>0</v>
      </c>
      <c r="BX90" s="364">
        <v>0</v>
      </c>
      <c r="BY90" s="364">
        <v>0</v>
      </c>
      <c r="BZ90" s="364">
        <v>0</v>
      </c>
      <c r="CA90" s="364">
        <v>0</v>
      </c>
      <c r="CB90" s="364">
        <v>0</v>
      </c>
      <c r="CC90" s="364">
        <v>0</v>
      </c>
      <c r="CD90" s="364">
        <v>0</v>
      </c>
      <c r="CE90" s="364">
        <v>0</v>
      </c>
      <c r="CF90" s="364">
        <v>0</v>
      </c>
      <c r="CG90" s="364">
        <v>0</v>
      </c>
      <c r="CH90" s="364">
        <v>0</v>
      </c>
      <c r="CI90" s="365">
        <v>0</v>
      </c>
      <c r="CJ90" s="361">
        <v>0</v>
      </c>
      <c r="CK90" s="366">
        <v>0</v>
      </c>
      <c r="CL90" s="366">
        <v>0</v>
      </c>
      <c r="CM90" s="367">
        <v>0</v>
      </c>
      <c r="CN90" s="367">
        <v>0</v>
      </c>
      <c r="CO90" s="367">
        <v>0</v>
      </c>
      <c r="CP90" s="367">
        <v>0</v>
      </c>
    </row>
    <row r="91" spans="1:94" x14ac:dyDescent="0.25">
      <c r="B91" s="26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J91" s="73"/>
      <c r="CK91" s="81"/>
      <c r="CL91" s="81"/>
    </row>
    <row r="92" spans="1:94" x14ac:dyDescent="0.25">
      <c r="B92" s="26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J92" s="73"/>
      <c r="CK92" s="81"/>
      <c r="CL92" s="81"/>
    </row>
  </sheetData>
  <sheetProtection password="8351" sheet="1" formatColumns="0" formatRows="0"/>
  <autoFilter ref="A8:CP8" xr:uid="{00000000-0001-0000-1600-000000000000}"/>
  <mergeCells count="26"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5:CP93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2" sqref="D12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94" width="0.7109375" hidden="1" bestFit="1" customWidth="1"/>
  </cols>
  <sheetData>
    <row r="5" spans="1:94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4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</row>
    <row r="7" spans="1:94" ht="19.5" x14ac:dyDescent="0.25">
      <c r="B7" s="394" t="s">
        <v>918</v>
      </c>
      <c r="C7" s="37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03" t="s">
        <v>729</v>
      </c>
      <c r="CC7" s="405" t="s">
        <v>730</v>
      </c>
      <c r="CD7" s="397" t="s">
        <v>731</v>
      </c>
      <c r="CE7" s="397" t="s">
        <v>732</v>
      </c>
      <c r="CF7" s="397" t="s">
        <v>733</v>
      </c>
      <c r="CG7" s="397" t="s">
        <v>715</v>
      </c>
      <c r="CH7" s="399" t="s">
        <v>728</v>
      </c>
      <c r="CI7" s="401" t="s">
        <v>734</v>
      </c>
    </row>
    <row r="8" spans="1:94" ht="105" x14ac:dyDescent="0.25">
      <c r="A8" s="29"/>
      <c r="B8" s="395"/>
      <c r="C8" s="37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04"/>
      <c r="CC8" s="406"/>
      <c r="CD8" s="398" t="s">
        <v>731</v>
      </c>
      <c r="CE8" s="398" t="s">
        <v>732</v>
      </c>
      <c r="CF8" s="398" t="s">
        <v>733</v>
      </c>
      <c r="CG8" s="398" t="s">
        <v>715</v>
      </c>
      <c r="CH8" s="400" t="s">
        <v>728</v>
      </c>
      <c r="CI8" s="402" t="s">
        <v>734</v>
      </c>
      <c r="CK8" s="355">
        <v>0</v>
      </c>
      <c r="CL8" s="355">
        <v>0</v>
      </c>
      <c r="CM8" s="355">
        <v>0</v>
      </c>
      <c r="CN8" s="355">
        <v>0</v>
      </c>
      <c r="CO8" s="355">
        <v>0</v>
      </c>
      <c r="CP8" s="355">
        <v>0</v>
      </c>
    </row>
    <row r="9" spans="1:94" ht="19.5" x14ac:dyDescent="0.25">
      <c r="A9" s="30" t="s">
        <v>202</v>
      </c>
      <c r="B9" s="74" t="s">
        <v>0</v>
      </c>
      <c r="C9" s="45" t="s">
        <v>111</v>
      </c>
      <c r="D9" s="52">
        <v>3359.84401922096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103.419394772345</v>
      </c>
      <c r="M9" s="53">
        <v>13485.6832685729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4133.6886447811903</v>
      </c>
      <c r="X9" s="53">
        <v>0</v>
      </c>
      <c r="Y9" s="53">
        <v>0</v>
      </c>
      <c r="Z9" s="53">
        <v>398544.38884537801</v>
      </c>
      <c r="AA9" s="53">
        <v>0</v>
      </c>
      <c r="AB9" s="53">
        <v>0</v>
      </c>
      <c r="AC9" s="53">
        <v>42642.749253444803</v>
      </c>
      <c r="AD9" s="53">
        <v>0</v>
      </c>
      <c r="AE9" s="53">
        <v>231912.07574693399</v>
      </c>
      <c r="AF9" s="53">
        <v>6301.37974018362</v>
      </c>
      <c r="AG9" s="53">
        <v>0</v>
      </c>
      <c r="AH9" s="53">
        <v>0</v>
      </c>
      <c r="AI9" s="53">
        <v>12254.426493994701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2.5726217605060899</v>
      </c>
      <c r="BN9" s="53">
        <v>62.771970956348603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3">
        <v>0</v>
      </c>
      <c r="CA9" s="54">
        <v>0</v>
      </c>
      <c r="CB9" s="90">
        <v>712803</v>
      </c>
      <c r="CC9" s="96">
        <v>127039</v>
      </c>
      <c r="CD9" s="88">
        <v>0</v>
      </c>
      <c r="CE9" s="88">
        <v>0</v>
      </c>
      <c r="CF9" s="88">
        <v>2242</v>
      </c>
      <c r="CG9" s="88">
        <v>-36656</v>
      </c>
      <c r="CH9" s="97">
        <v>0</v>
      </c>
      <c r="CI9" s="92">
        <v>805428</v>
      </c>
      <c r="CK9" s="355">
        <v>0</v>
      </c>
      <c r="CL9" s="355">
        <v>0</v>
      </c>
      <c r="CM9" s="355">
        <v>0</v>
      </c>
      <c r="CN9" s="355">
        <v>0</v>
      </c>
      <c r="CO9" s="355">
        <v>0</v>
      </c>
      <c r="CP9" s="355">
        <v>0</v>
      </c>
    </row>
    <row r="10" spans="1:94" ht="19.5" x14ac:dyDescent="0.25">
      <c r="A10" s="30" t="s">
        <v>216</v>
      </c>
      <c r="B10" s="42" t="s">
        <v>1</v>
      </c>
      <c r="C10" s="43" t="s">
        <v>112</v>
      </c>
      <c r="D10" s="51">
        <v>0</v>
      </c>
      <c r="E10" s="48">
        <v>1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83">
        <v>1</v>
      </c>
      <c r="CC10" s="51">
        <v>0</v>
      </c>
      <c r="CD10" s="48">
        <v>0</v>
      </c>
      <c r="CE10" s="48">
        <v>0</v>
      </c>
      <c r="CF10" s="48">
        <v>0</v>
      </c>
      <c r="CG10" s="48">
        <v>0</v>
      </c>
      <c r="CH10" s="82">
        <v>0</v>
      </c>
      <c r="CI10" s="93">
        <v>1</v>
      </c>
      <c r="CK10" s="355">
        <v>0</v>
      </c>
      <c r="CL10" s="355">
        <v>0</v>
      </c>
      <c r="CM10" s="355">
        <v>0</v>
      </c>
      <c r="CN10" s="355">
        <v>0</v>
      </c>
      <c r="CO10" s="355">
        <v>0</v>
      </c>
      <c r="CP10" s="355">
        <v>0</v>
      </c>
    </row>
    <row r="11" spans="1:94" ht="19.5" x14ac:dyDescent="0.25">
      <c r="A11" s="30" t="s">
        <v>229</v>
      </c>
      <c r="B11" s="42" t="s">
        <v>2</v>
      </c>
      <c r="C11" s="43" t="s">
        <v>113</v>
      </c>
      <c r="D11" s="51">
        <v>0</v>
      </c>
      <c r="E11" s="48">
        <v>0</v>
      </c>
      <c r="F11" s="48">
        <v>8061.3319124372802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15.661649127481001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29.716975267528099</v>
      </c>
      <c r="AF11" s="48">
        <v>677.06513920341001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10.039518671462201</v>
      </c>
      <c r="BN11" s="48">
        <v>250.18480529283801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55">
        <v>0</v>
      </c>
      <c r="CB11" s="83">
        <v>9044</v>
      </c>
      <c r="CC11" s="51">
        <v>44642</v>
      </c>
      <c r="CD11" s="48">
        <v>0</v>
      </c>
      <c r="CE11" s="48">
        <v>0</v>
      </c>
      <c r="CF11" s="48">
        <v>0</v>
      </c>
      <c r="CG11" s="48">
        <v>0</v>
      </c>
      <c r="CH11" s="82">
        <v>0</v>
      </c>
      <c r="CI11" s="93">
        <v>53686</v>
      </c>
      <c r="CK11" s="355">
        <v>0</v>
      </c>
      <c r="CL11" s="355">
        <v>0</v>
      </c>
      <c r="CM11" s="355">
        <v>0</v>
      </c>
      <c r="CN11" s="355">
        <v>0</v>
      </c>
      <c r="CO11" s="355">
        <v>0</v>
      </c>
      <c r="CP11" s="355">
        <v>0</v>
      </c>
    </row>
    <row r="12" spans="1:94" ht="19.5" x14ac:dyDescent="0.25">
      <c r="A12" s="30" t="s">
        <v>242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83">
        <v>0</v>
      </c>
      <c r="CC12" s="51">
        <v>62</v>
      </c>
      <c r="CD12" s="48">
        <v>0</v>
      </c>
      <c r="CE12" s="48">
        <v>0</v>
      </c>
      <c r="CF12" s="48">
        <v>0</v>
      </c>
      <c r="CG12" s="48">
        <v>0</v>
      </c>
      <c r="CH12" s="82">
        <v>0</v>
      </c>
      <c r="CI12" s="93">
        <v>62</v>
      </c>
      <c r="CK12" s="355">
        <v>0</v>
      </c>
      <c r="CL12" s="355">
        <v>0</v>
      </c>
      <c r="CM12" s="355">
        <v>0</v>
      </c>
      <c r="CN12" s="355">
        <v>0</v>
      </c>
      <c r="CO12" s="355">
        <v>0</v>
      </c>
      <c r="CP12" s="355">
        <v>0</v>
      </c>
    </row>
    <row r="13" spans="1:94" ht="19.5" x14ac:dyDescent="0.25">
      <c r="A13" s="30" t="s">
        <v>256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467.45419145117802</v>
      </c>
      <c r="AF13" s="48">
        <v>1813.2751899048501</v>
      </c>
      <c r="AG13" s="48">
        <v>24.326026840637901</v>
      </c>
      <c r="AH13" s="48">
        <v>0</v>
      </c>
      <c r="AI13" s="48">
        <v>0</v>
      </c>
      <c r="AJ13" s="48">
        <v>0</v>
      </c>
      <c r="AK13" s="48">
        <v>46459.423964694099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17.0939648069348</v>
      </c>
      <c r="AT13" s="48">
        <v>2.6298407395284298</v>
      </c>
      <c r="AU13" s="48">
        <v>8994.0553291872202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234.05582581803</v>
      </c>
      <c r="BN13" s="48">
        <v>188.03361287628201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15.1215842522885</v>
      </c>
      <c r="BV13" s="48">
        <v>0</v>
      </c>
      <c r="BW13" s="48">
        <v>0</v>
      </c>
      <c r="BX13" s="48">
        <v>0</v>
      </c>
      <c r="BY13" s="48">
        <v>33.530469428987402</v>
      </c>
      <c r="BZ13" s="48">
        <v>0</v>
      </c>
      <c r="CA13" s="55">
        <v>0</v>
      </c>
      <c r="CB13" s="83">
        <v>58249</v>
      </c>
      <c r="CC13" s="51">
        <v>118537</v>
      </c>
      <c r="CD13" s="48">
        <v>0</v>
      </c>
      <c r="CE13" s="48">
        <v>0</v>
      </c>
      <c r="CF13" s="48">
        <v>3608</v>
      </c>
      <c r="CG13" s="48">
        <v>0</v>
      </c>
      <c r="CH13" s="82">
        <v>0</v>
      </c>
      <c r="CI13" s="93">
        <v>180394</v>
      </c>
      <c r="CK13" s="355">
        <v>0</v>
      </c>
      <c r="CL13" s="355">
        <v>0</v>
      </c>
      <c r="CM13" s="355">
        <v>0</v>
      </c>
      <c r="CN13" s="355">
        <v>0</v>
      </c>
      <c r="CO13" s="355">
        <v>0</v>
      </c>
      <c r="CP13" s="355">
        <v>0</v>
      </c>
    </row>
    <row r="14" spans="1:94" ht="19.5" x14ac:dyDescent="0.25">
      <c r="A14" s="30" t="s">
        <v>269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1005.04091653028</v>
      </c>
      <c r="M14" s="48">
        <v>6961.2307692307704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517.06710310965605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0.66121112929623604</v>
      </c>
      <c r="CA14" s="55">
        <v>0</v>
      </c>
      <c r="CB14" s="83">
        <v>8484</v>
      </c>
      <c r="CC14" s="51">
        <v>219</v>
      </c>
      <c r="CD14" s="48">
        <v>0</v>
      </c>
      <c r="CE14" s="48">
        <v>0</v>
      </c>
      <c r="CF14" s="48">
        <v>28842</v>
      </c>
      <c r="CG14" s="48">
        <v>0</v>
      </c>
      <c r="CH14" s="82">
        <v>0</v>
      </c>
      <c r="CI14" s="93">
        <v>37545</v>
      </c>
      <c r="CK14" s="355">
        <v>0</v>
      </c>
      <c r="CL14" s="355">
        <v>0</v>
      </c>
      <c r="CM14" s="355">
        <v>0</v>
      </c>
      <c r="CN14" s="355">
        <v>0</v>
      </c>
      <c r="CO14" s="355">
        <v>0</v>
      </c>
      <c r="CP14" s="355">
        <v>0</v>
      </c>
    </row>
    <row r="15" spans="1:94" ht="19.5" x14ac:dyDescent="0.25">
      <c r="A15" s="30" t="s">
        <v>282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1097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83">
        <v>1097</v>
      </c>
      <c r="CC15" s="51">
        <v>123</v>
      </c>
      <c r="CD15" s="48">
        <v>0</v>
      </c>
      <c r="CE15" s="48">
        <v>0</v>
      </c>
      <c r="CF15" s="48">
        <v>0</v>
      </c>
      <c r="CG15" s="48">
        <v>0</v>
      </c>
      <c r="CH15" s="82">
        <v>0</v>
      </c>
      <c r="CI15" s="93">
        <v>1220</v>
      </c>
      <c r="CK15" s="355">
        <v>0</v>
      </c>
      <c r="CL15" s="355">
        <v>0</v>
      </c>
      <c r="CM15" s="355">
        <v>0</v>
      </c>
      <c r="CN15" s="355">
        <v>0</v>
      </c>
      <c r="CO15" s="355">
        <v>0</v>
      </c>
      <c r="CP15" s="355">
        <v>0</v>
      </c>
    </row>
    <row r="16" spans="1:94" ht="19.5" x14ac:dyDescent="0.25">
      <c r="A16" s="30" t="s">
        <v>296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6888.1660169943098</v>
      </c>
      <c r="L16" s="48">
        <v>448.52272918477797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83.795283098236098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81.373454106957595</v>
      </c>
      <c r="AC16" s="48">
        <v>0</v>
      </c>
      <c r="AD16" s="48">
        <v>3740.7570599287701</v>
      </c>
      <c r="AE16" s="48">
        <v>0</v>
      </c>
      <c r="AF16" s="48">
        <v>5813.3583106649103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199.074343083093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16.9528029389495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83">
        <v>17272</v>
      </c>
      <c r="CC16" s="51">
        <v>2486</v>
      </c>
      <c r="CD16" s="48">
        <v>0</v>
      </c>
      <c r="CE16" s="48">
        <v>0</v>
      </c>
      <c r="CF16" s="48">
        <v>5373</v>
      </c>
      <c r="CG16" s="48">
        <v>5</v>
      </c>
      <c r="CH16" s="82">
        <v>0</v>
      </c>
      <c r="CI16" s="93">
        <v>25136</v>
      </c>
      <c r="CK16" s="355">
        <v>0</v>
      </c>
      <c r="CL16" s="355">
        <v>0</v>
      </c>
      <c r="CM16" s="355">
        <v>0</v>
      </c>
      <c r="CN16" s="355">
        <v>0</v>
      </c>
      <c r="CO16" s="355">
        <v>0</v>
      </c>
      <c r="CP16" s="355">
        <v>0</v>
      </c>
    </row>
    <row r="17" spans="1:94" ht="19.5" x14ac:dyDescent="0.25">
      <c r="A17" s="30" t="s">
        <v>309</v>
      </c>
      <c r="B17" s="42" t="s">
        <v>8</v>
      </c>
      <c r="C17" s="43" t="s">
        <v>119</v>
      </c>
      <c r="D17" s="51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0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0</v>
      </c>
      <c r="BV17" s="48">
        <v>0</v>
      </c>
      <c r="BW17" s="48">
        <v>0</v>
      </c>
      <c r="BX17" s="48">
        <v>0</v>
      </c>
      <c r="BY17" s="48">
        <v>0</v>
      </c>
      <c r="BZ17" s="48">
        <v>0</v>
      </c>
      <c r="CA17" s="55">
        <v>0</v>
      </c>
      <c r="CB17" s="83">
        <v>0</v>
      </c>
      <c r="CC17" s="51">
        <v>0</v>
      </c>
      <c r="CD17" s="48">
        <v>0</v>
      </c>
      <c r="CE17" s="48">
        <v>0</v>
      </c>
      <c r="CF17" s="48">
        <v>0</v>
      </c>
      <c r="CG17" s="48">
        <v>0</v>
      </c>
      <c r="CH17" s="82">
        <v>0</v>
      </c>
      <c r="CI17" s="93">
        <v>0</v>
      </c>
      <c r="CK17" s="355">
        <v>0</v>
      </c>
      <c r="CL17" s="355">
        <v>0</v>
      </c>
      <c r="CM17" s="355">
        <v>0</v>
      </c>
      <c r="CN17" s="355">
        <v>0</v>
      </c>
      <c r="CO17" s="355">
        <v>0</v>
      </c>
      <c r="CP17" s="355">
        <v>0</v>
      </c>
    </row>
    <row r="18" spans="1:94" ht="19.5" x14ac:dyDescent="0.25">
      <c r="A18" s="30" t="s">
        <v>322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3698.3388739946399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0.66112600536193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  <c r="BW18" s="48">
        <v>0</v>
      </c>
      <c r="BX18" s="48">
        <v>0</v>
      </c>
      <c r="BY18" s="48">
        <v>0</v>
      </c>
      <c r="BZ18" s="48">
        <v>0</v>
      </c>
      <c r="CA18" s="55">
        <v>0</v>
      </c>
      <c r="CB18" s="83">
        <v>3699</v>
      </c>
      <c r="CC18" s="51">
        <v>2685</v>
      </c>
      <c r="CD18" s="48">
        <v>0</v>
      </c>
      <c r="CE18" s="48">
        <v>0</v>
      </c>
      <c r="CF18" s="48">
        <v>24451</v>
      </c>
      <c r="CG18" s="48">
        <v>79</v>
      </c>
      <c r="CH18" s="82">
        <v>0</v>
      </c>
      <c r="CI18" s="93">
        <v>30914</v>
      </c>
      <c r="CK18" s="355">
        <v>0</v>
      </c>
      <c r="CL18" s="355">
        <v>0</v>
      </c>
      <c r="CM18" s="355">
        <v>0</v>
      </c>
      <c r="CN18" s="355">
        <v>0</v>
      </c>
      <c r="CO18" s="355">
        <v>0</v>
      </c>
      <c r="CP18" s="355">
        <v>0</v>
      </c>
    </row>
    <row r="19" spans="1:94" ht="19.5" x14ac:dyDescent="0.25">
      <c r="A19" s="30" t="s">
        <v>337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397.40229885057499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74.597701149425305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83">
        <v>472</v>
      </c>
      <c r="CC19" s="51">
        <v>6662</v>
      </c>
      <c r="CD19" s="48">
        <v>0</v>
      </c>
      <c r="CE19" s="48">
        <v>0</v>
      </c>
      <c r="CF19" s="48">
        <v>0</v>
      </c>
      <c r="CG19" s="48">
        <v>0</v>
      </c>
      <c r="CH19" s="82">
        <v>0</v>
      </c>
      <c r="CI19" s="93">
        <v>7134</v>
      </c>
      <c r="CK19" s="355">
        <v>0</v>
      </c>
      <c r="CL19" s="355">
        <v>0</v>
      </c>
      <c r="CM19" s="355">
        <v>0</v>
      </c>
      <c r="CN19" s="355">
        <v>0</v>
      </c>
      <c r="CO19" s="355">
        <v>0</v>
      </c>
      <c r="CP19" s="355">
        <v>0</v>
      </c>
    </row>
    <row r="20" spans="1:94" ht="19.5" x14ac:dyDescent="0.25">
      <c r="A20" s="30" t="s">
        <v>349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832.96227758007103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25.037722419928802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0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83">
        <v>858</v>
      </c>
      <c r="CC20" s="51">
        <v>3812</v>
      </c>
      <c r="CD20" s="48">
        <v>0</v>
      </c>
      <c r="CE20" s="48">
        <v>0</v>
      </c>
      <c r="CF20" s="48">
        <v>0</v>
      </c>
      <c r="CG20" s="48">
        <v>0</v>
      </c>
      <c r="CH20" s="82">
        <v>0</v>
      </c>
      <c r="CI20" s="93">
        <v>4670</v>
      </c>
      <c r="CK20" s="355">
        <v>0</v>
      </c>
      <c r="CL20" s="355">
        <v>0</v>
      </c>
      <c r="CM20" s="355">
        <v>0</v>
      </c>
      <c r="CN20" s="355">
        <v>0</v>
      </c>
      <c r="CO20" s="355">
        <v>0</v>
      </c>
      <c r="CP20" s="355">
        <v>0</v>
      </c>
    </row>
    <row r="21" spans="1:94" ht="19.5" x14ac:dyDescent="0.25">
      <c r="A21" s="30" t="s">
        <v>362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83">
        <v>0</v>
      </c>
      <c r="CC21" s="51">
        <v>0</v>
      </c>
      <c r="CD21" s="48">
        <v>0</v>
      </c>
      <c r="CE21" s="48">
        <v>0</v>
      </c>
      <c r="CF21" s="48">
        <v>0</v>
      </c>
      <c r="CG21" s="48">
        <v>0</v>
      </c>
      <c r="CH21" s="82">
        <v>0</v>
      </c>
      <c r="CI21" s="93">
        <v>0</v>
      </c>
      <c r="CK21" s="355">
        <v>0</v>
      </c>
      <c r="CL21" s="355">
        <v>0</v>
      </c>
      <c r="CM21" s="355">
        <v>0</v>
      </c>
      <c r="CN21" s="355">
        <v>0</v>
      </c>
      <c r="CO21" s="355">
        <v>0</v>
      </c>
      <c r="CP21" s="355">
        <v>0</v>
      </c>
    </row>
    <row r="22" spans="1:94" ht="19.5" x14ac:dyDescent="0.25">
      <c r="A22" s="30" t="s">
        <v>376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83</v>
      </c>
      <c r="BH22" s="48">
        <v>0</v>
      </c>
      <c r="BI22" s="48">
        <v>0</v>
      </c>
      <c r="BJ22" s="48">
        <v>0</v>
      </c>
      <c r="BK22" s="48">
        <v>6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83">
        <v>89</v>
      </c>
      <c r="CC22" s="51">
        <v>0</v>
      </c>
      <c r="CD22" s="48">
        <v>0</v>
      </c>
      <c r="CE22" s="48">
        <v>0</v>
      </c>
      <c r="CF22" s="48">
        <v>0</v>
      </c>
      <c r="CG22" s="48">
        <v>0</v>
      </c>
      <c r="CH22" s="82">
        <v>0</v>
      </c>
      <c r="CI22" s="93">
        <v>89</v>
      </c>
      <c r="CK22" s="355">
        <v>0</v>
      </c>
      <c r="CL22" s="355">
        <v>0</v>
      </c>
      <c r="CM22" s="355">
        <v>0</v>
      </c>
      <c r="CN22" s="355">
        <v>0</v>
      </c>
      <c r="CO22" s="355">
        <v>0</v>
      </c>
      <c r="CP22" s="355">
        <v>0</v>
      </c>
    </row>
    <row r="23" spans="1:94" ht="19.5" x14ac:dyDescent="0.25">
      <c r="A23" s="30" t="s">
        <v>389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347.87570507655101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3935.3978646252999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1.7264302981466599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83">
        <v>4285</v>
      </c>
      <c r="CC23" s="51">
        <v>0</v>
      </c>
      <c r="CD23" s="48">
        <v>0</v>
      </c>
      <c r="CE23" s="48">
        <v>0</v>
      </c>
      <c r="CF23" s="48">
        <v>0</v>
      </c>
      <c r="CG23" s="48">
        <v>512</v>
      </c>
      <c r="CH23" s="82">
        <v>0</v>
      </c>
      <c r="CI23" s="93">
        <v>4797</v>
      </c>
      <c r="CK23" s="355">
        <v>0</v>
      </c>
      <c r="CL23" s="355">
        <v>0</v>
      </c>
      <c r="CM23" s="355">
        <v>0</v>
      </c>
      <c r="CN23" s="355">
        <v>0</v>
      </c>
      <c r="CO23" s="355">
        <v>0</v>
      </c>
      <c r="CP23" s="355">
        <v>0</v>
      </c>
    </row>
    <row r="24" spans="1:94" ht="19.5" x14ac:dyDescent="0.25">
      <c r="A24" s="30" t="s">
        <v>402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71.802468318391902</v>
      </c>
      <c r="AC24" s="48">
        <v>0</v>
      </c>
      <c r="AD24" s="48">
        <v>0</v>
      </c>
      <c r="AE24" s="48">
        <v>102.94570758902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607.29316577724205</v>
      </c>
      <c r="AS24" s="48">
        <v>0</v>
      </c>
      <c r="AT24" s="48">
        <v>496.56164837056599</v>
      </c>
      <c r="AU24" s="48">
        <v>21.627249493491501</v>
      </c>
      <c r="AV24" s="48">
        <v>256.93172398267899</v>
      </c>
      <c r="AW24" s="48">
        <v>0</v>
      </c>
      <c r="AX24" s="48">
        <v>16095.8641630361</v>
      </c>
      <c r="AY24" s="48">
        <v>124.572957082511</v>
      </c>
      <c r="AZ24" s="48">
        <v>243.955374286584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47307.445542063397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83">
        <v>65329</v>
      </c>
      <c r="CC24" s="51">
        <v>956</v>
      </c>
      <c r="CD24" s="48">
        <v>0</v>
      </c>
      <c r="CE24" s="48">
        <v>0</v>
      </c>
      <c r="CF24" s="48">
        <v>0</v>
      </c>
      <c r="CG24" s="48">
        <v>-1541</v>
      </c>
      <c r="CH24" s="82">
        <v>0</v>
      </c>
      <c r="CI24" s="93">
        <v>64744</v>
      </c>
      <c r="CK24" s="355">
        <v>0</v>
      </c>
      <c r="CL24" s="355">
        <v>0</v>
      </c>
      <c r="CM24" s="355">
        <v>0</v>
      </c>
      <c r="CN24" s="355">
        <v>0</v>
      </c>
      <c r="CO24" s="355">
        <v>0</v>
      </c>
      <c r="CP24" s="355">
        <v>0</v>
      </c>
    </row>
    <row r="25" spans="1:94" ht="19.5" x14ac:dyDescent="0.25">
      <c r="A25" s="30" t="s">
        <v>416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7135.3613263350799</v>
      </c>
      <c r="U25" s="48">
        <v>0</v>
      </c>
      <c r="V25" s="48">
        <v>5776.0094976255896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8900.0471548779497</v>
      </c>
      <c r="AF25" s="48">
        <v>7854.58202116138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55">
        <v>0</v>
      </c>
      <c r="CB25" s="83">
        <v>29666</v>
      </c>
      <c r="CC25" s="51">
        <v>46323</v>
      </c>
      <c r="CD25" s="48">
        <v>0</v>
      </c>
      <c r="CE25" s="48">
        <v>0</v>
      </c>
      <c r="CF25" s="48">
        <v>0</v>
      </c>
      <c r="CG25" s="48">
        <v>0</v>
      </c>
      <c r="CH25" s="82">
        <v>0</v>
      </c>
      <c r="CI25" s="93">
        <v>75989</v>
      </c>
      <c r="CK25" s="355">
        <v>0</v>
      </c>
      <c r="CL25" s="355">
        <v>0</v>
      </c>
      <c r="CM25" s="355">
        <v>0</v>
      </c>
      <c r="CN25" s="355">
        <v>0</v>
      </c>
      <c r="CO25" s="355">
        <v>0</v>
      </c>
      <c r="CP25" s="355">
        <v>0</v>
      </c>
    </row>
    <row r="26" spans="1:94" ht="19.5" x14ac:dyDescent="0.25">
      <c r="A26" s="30" t="s">
        <v>428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195.82362413564499</v>
      </c>
      <c r="N26" s="48">
        <v>0</v>
      </c>
      <c r="O26" s="48">
        <v>2972.5226863692301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33791.964004925598</v>
      </c>
      <c r="V26" s="48">
        <v>399.64004925641802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116741.252628588</v>
      </c>
      <c r="AF26" s="48">
        <v>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99038.797006725406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55">
        <v>0</v>
      </c>
      <c r="CB26" s="83">
        <v>253140</v>
      </c>
      <c r="CC26" s="51">
        <v>23433</v>
      </c>
      <c r="CD26" s="48">
        <v>0</v>
      </c>
      <c r="CE26" s="48">
        <v>0</v>
      </c>
      <c r="CF26" s="48">
        <v>0</v>
      </c>
      <c r="CG26" s="48">
        <v>14414</v>
      </c>
      <c r="CH26" s="82">
        <v>0</v>
      </c>
      <c r="CI26" s="93">
        <v>290987</v>
      </c>
      <c r="CK26" s="355">
        <v>0</v>
      </c>
      <c r="CL26" s="355">
        <v>0</v>
      </c>
      <c r="CM26" s="355">
        <v>0</v>
      </c>
      <c r="CN26" s="355">
        <v>0</v>
      </c>
      <c r="CO26" s="355">
        <v>0</v>
      </c>
      <c r="CP26" s="355">
        <v>0</v>
      </c>
    </row>
    <row r="27" spans="1:94" ht="19.5" x14ac:dyDescent="0.25">
      <c r="A27" s="30" t="s">
        <v>442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55">
        <v>0</v>
      </c>
      <c r="CB27" s="83">
        <v>0</v>
      </c>
      <c r="CC27" s="51">
        <v>1666</v>
      </c>
      <c r="CD27" s="48">
        <v>0</v>
      </c>
      <c r="CE27" s="48">
        <v>0</v>
      </c>
      <c r="CF27" s="48">
        <v>0</v>
      </c>
      <c r="CG27" s="48">
        <v>10</v>
      </c>
      <c r="CH27" s="82">
        <v>0</v>
      </c>
      <c r="CI27" s="93">
        <v>1676</v>
      </c>
      <c r="CK27" s="355">
        <v>0</v>
      </c>
      <c r="CL27" s="355">
        <v>0</v>
      </c>
      <c r="CM27" s="355">
        <v>0</v>
      </c>
      <c r="CN27" s="355">
        <v>0</v>
      </c>
      <c r="CO27" s="355">
        <v>0</v>
      </c>
      <c r="CP27" s="355">
        <v>0</v>
      </c>
    </row>
    <row r="28" spans="1:94" ht="19.5" x14ac:dyDescent="0.25">
      <c r="A28" s="30" t="s">
        <v>455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182505.85038644201</v>
      </c>
      <c r="U28" s="48">
        <v>27145.221235203699</v>
      </c>
      <c r="V28" s="48">
        <v>18611.194626183798</v>
      </c>
      <c r="W28" s="48">
        <v>272958.46933519503</v>
      </c>
      <c r="X28" s="48">
        <v>41.173311612519001</v>
      </c>
      <c r="Y28" s="48">
        <v>14686.005585790401</v>
      </c>
      <c r="Z28" s="48">
        <v>0</v>
      </c>
      <c r="AA28" s="48">
        <v>0</v>
      </c>
      <c r="AB28" s="48">
        <v>696.51518811178005</v>
      </c>
      <c r="AC28" s="48">
        <v>7.71999592734731</v>
      </c>
      <c r="AD28" s="48">
        <v>0</v>
      </c>
      <c r="AE28" s="48">
        <v>868126.408690084</v>
      </c>
      <c r="AF28" s="48">
        <v>8211.5023347217593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2529.5853321941399</v>
      </c>
      <c r="AT28" s="48">
        <v>303.653173142328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29.164429058867601</v>
      </c>
      <c r="BN28" s="48">
        <v>2656.53637633274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55">
        <v>0</v>
      </c>
      <c r="CB28" s="83">
        <v>1398509</v>
      </c>
      <c r="CC28" s="51">
        <v>32204</v>
      </c>
      <c r="CD28" s="48">
        <v>0</v>
      </c>
      <c r="CE28" s="48">
        <v>0</v>
      </c>
      <c r="CF28" s="48">
        <v>0</v>
      </c>
      <c r="CG28" s="48">
        <v>-74245</v>
      </c>
      <c r="CH28" s="82">
        <v>0</v>
      </c>
      <c r="CI28" s="93">
        <v>1356468</v>
      </c>
      <c r="CK28" s="355">
        <v>0</v>
      </c>
      <c r="CL28" s="355">
        <v>0</v>
      </c>
      <c r="CM28" s="355">
        <v>0</v>
      </c>
      <c r="CN28" s="355">
        <v>0</v>
      </c>
      <c r="CO28" s="355">
        <v>0</v>
      </c>
      <c r="CP28" s="355">
        <v>0</v>
      </c>
    </row>
    <row r="29" spans="1:94" ht="19.5" x14ac:dyDescent="0.25">
      <c r="A29" s="30" t="s">
        <v>468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887.64523449319199</v>
      </c>
      <c r="AC29" s="48">
        <v>121.35476550680799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55">
        <v>0</v>
      </c>
      <c r="CB29" s="83">
        <v>1009</v>
      </c>
      <c r="CC29" s="51">
        <v>14919</v>
      </c>
      <c r="CD29" s="48">
        <v>0</v>
      </c>
      <c r="CE29" s="48">
        <v>0</v>
      </c>
      <c r="CF29" s="48">
        <v>0</v>
      </c>
      <c r="CG29" s="48">
        <v>0</v>
      </c>
      <c r="CH29" s="82">
        <v>0</v>
      </c>
      <c r="CI29" s="93">
        <v>15928</v>
      </c>
      <c r="CK29" s="355">
        <v>0</v>
      </c>
      <c r="CL29" s="355">
        <v>0</v>
      </c>
      <c r="CM29" s="355">
        <v>0</v>
      </c>
      <c r="CN29" s="355">
        <v>0</v>
      </c>
      <c r="CO29" s="355">
        <v>0</v>
      </c>
      <c r="CP29" s="355">
        <v>0</v>
      </c>
    </row>
    <row r="30" spans="1:94" ht="19.5" x14ac:dyDescent="0.25">
      <c r="A30" s="30" t="s">
        <v>483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55">
        <v>0</v>
      </c>
      <c r="CB30" s="83">
        <v>0</v>
      </c>
      <c r="CC30" s="51">
        <v>67052</v>
      </c>
      <c r="CD30" s="48">
        <v>0</v>
      </c>
      <c r="CE30" s="48">
        <v>0</v>
      </c>
      <c r="CF30" s="48">
        <v>0</v>
      </c>
      <c r="CG30" s="48">
        <v>0</v>
      </c>
      <c r="CH30" s="82">
        <v>0</v>
      </c>
      <c r="CI30" s="93">
        <v>67052</v>
      </c>
      <c r="CK30" s="355">
        <v>0</v>
      </c>
      <c r="CL30" s="355">
        <v>0</v>
      </c>
      <c r="CM30" s="355">
        <v>0</v>
      </c>
      <c r="CN30" s="355">
        <v>0</v>
      </c>
      <c r="CO30" s="355">
        <v>0</v>
      </c>
      <c r="CP30" s="355">
        <v>0</v>
      </c>
    </row>
    <row r="31" spans="1:94" ht="19.5" x14ac:dyDescent="0.25">
      <c r="A31" s="30" t="s">
        <v>496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4079.4457308248898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0.80414857694163</v>
      </c>
      <c r="Z31" s="48">
        <v>1.60829715388326</v>
      </c>
      <c r="AA31" s="48">
        <v>0</v>
      </c>
      <c r="AB31" s="48">
        <v>4.8248914616497798</v>
      </c>
      <c r="AC31" s="48">
        <v>3837.3970091654601</v>
      </c>
      <c r="AD31" s="48">
        <v>0</v>
      </c>
      <c r="AE31" s="48">
        <v>300.75156777617002</v>
      </c>
      <c r="AF31" s="48">
        <v>110.168355041003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55">
        <v>0</v>
      </c>
      <c r="CB31" s="83">
        <v>8335</v>
      </c>
      <c r="CC31" s="51">
        <v>39779</v>
      </c>
      <c r="CD31" s="48">
        <v>0</v>
      </c>
      <c r="CE31" s="48">
        <v>0</v>
      </c>
      <c r="CF31" s="48">
        <v>0</v>
      </c>
      <c r="CG31" s="48">
        <v>0</v>
      </c>
      <c r="CH31" s="82">
        <v>0</v>
      </c>
      <c r="CI31" s="93">
        <v>48114</v>
      </c>
      <c r="CK31" s="355">
        <v>0</v>
      </c>
      <c r="CL31" s="355">
        <v>0</v>
      </c>
      <c r="CM31" s="355">
        <v>0</v>
      </c>
      <c r="CN31" s="355">
        <v>0</v>
      </c>
      <c r="CO31" s="355">
        <v>0</v>
      </c>
      <c r="CP31" s="355">
        <v>0</v>
      </c>
    </row>
    <row r="32" spans="1:94" ht="19.5" x14ac:dyDescent="0.25">
      <c r="A32" s="30" t="s">
        <v>509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0.80848675348001797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2.4254602604400501</v>
      </c>
      <c r="AA32" s="48">
        <v>1139.9663224068299</v>
      </c>
      <c r="AB32" s="48">
        <v>362.20206555904798</v>
      </c>
      <c r="AC32" s="48">
        <v>0</v>
      </c>
      <c r="AD32" s="48">
        <v>0</v>
      </c>
      <c r="AE32" s="48">
        <v>0</v>
      </c>
      <c r="AF32" s="48">
        <v>716.31926358329599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729.25505163897606</v>
      </c>
      <c r="AS32" s="48">
        <v>0</v>
      </c>
      <c r="AT32" s="48">
        <v>119.65603951504301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530.36731028289205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55">
        <v>0</v>
      </c>
      <c r="CB32" s="83">
        <v>3601</v>
      </c>
      <c r="CC32" s="51">
        <v>43934</v>
      </c>
      <c r="CD32" s="48">
        <v>0</v>
      </c>
      <c r="CE32" s="48">
        <v>0</v>
      </c>
      <c r="CF32" s="48">
        <v>0</v>
      </c>
      <c r="CG32" s="48">
        <v>40</v>
      </c>
      <c r="CH32" s="82">
        <v>0</v>
      </c>
      <c r="CI32" s="93">
        <v>47575</v>
      </c>
      <c r="CK32" s="355">
        <v>0</v>
      </c>
      <c r="CL32" s="355">
        <v>0</v>
      </c>
      <c r="CM32" s="355">
        <v>0</v>
      </c>
      <c r="CN32" s="355">
        <v>0</v>
      </c>
      <c r="CO32" s="355">
        <v>0</v>
      </c>
      <c r="CP32" s="355">
        <v>0</v>
      </c>
    </row>
    <row r="33" spans="1:94" ht="19.5" x14ac:dyDescent="0.25">
      <c r="A33" s="30" t="s">
        <v>524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2706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55">
        <v>0</v>
      </c>
      <c r="CB33" s="83">
        <v>2706</v>
      </c>
      <c r="CC33" s="51">
        <v>100948</v>
      </c>
      <c r="CD33" s="48">
        <v>0</v>
      </c>
      <c r="CE33" s="48">
        <v>0</v>
      </c>
      <c r="CF33" s="48">
        <v>0</v>
      </c>
      <c r="CG33" s="48">
        <v>6335</v>
      </c>
      <c r="CH33" s="82">
        <v>0</v>
      </c>
      <c r="CI33" s="93">
        <v>109989</v>
      </c>
      <c r="CK33" s="355">
        <v>0</v>
      </c>
      <c r="CL33" s="355">
        <v>0</v>
      </c>
      <c r="CM33" s="355">
        <v>0</v>
      </c>
      <c r="CN33" s="355">
        <v>0</v>
      </c>
      <c r="CO33" s="355">
        <v>0</v>
      </c>
      <c r="CP33" s="355">
        <v>0</v>
      </c>
    </row>
    <row r="34" spans="1:94" ht="19.5" x14ac:dyDescent="0.25">
      <c r="A34" s="30" t="s">
        <v>779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83">
        <v>0</v>
      </c>
      <c r="CC34" s="51">
        <v>10811</v>
      </c>
      <c r="CD34" s="48">
        <v>0</v>
      </c>
      <c r="CE34" s="48">
        <v>0</v>
      </c>
      <c r="CF34" s="48">
        <v>0</v>
      </c>
      <c r="CG34" s="48">
        <v>0</v>
      </c>
      <c r="CH34" s="82">
        <v>0</v>
      </c>
      <c r="CI34" s="93">
        <v>10811</v>
      </c>
      <c r="CK34" s="355">
        <v>0</v>
      </c>
      <c r="CL34" s="355">
        <v>0</v>
      </c>
      <c r="CM34" s="355">
        <v>0</v>
      </c>
      <c r="CN34" s="355">
        <v>0</v>
      </c>
      <c r="CO34" s="355">
        <v>0</v>
      </c>
      <c r="CP34" s="355">
        <v>0</v>
      </c>
    </row>
    <row r="35" spans="1:94" ht="19.5" x14ac:dyDescent="0.25">
      <c r="A35" s="30" t="s">
        <v>780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0</v>
      </c>
      <c r="BN35" s="48">
        <v>472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83">
        <v>472</v>
      </c>
      <c r="CC35" s="51">
        <v>30917</v>
      </c>
      <c r="CD35" s="48">
        <v>0</v>
      </c>
      <c r="CE35" s="48">
        <v>0</v>
      </c>
      <c r="CF35" s="48">
        <v>0</v>
      </c>
      <c r="CG35" s="48">
        <v>727</v>
      </c>
      <c r="CH35" s="82">
        <v>0</v>
      </c>
      <c r="CI35" s="93">
        <v>32116</v>
      </c>
      <c r="CK35" s="355">
        <v>0</v>
      </c>
      <c r="CL35" s="355">
        <v>0</v>
      </c>
      <c r="CM35" s="355">
        <v>0</v>
      </c>
      <c r="CN35" s="355">
        <v>0</v>
      </c>
      <c r="CO35" s="355">
        <v>0</v>
      </c>
      <c r="CP35" s="355">
        <v>0</v>
      </c>
    </row>
    <row r="36" spans="1:94" ht="19.5" x14ac:dyDescent="0.25">
      <c r="A36" s="30" t="s">
        <v>781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3360.9301685077098</v>
      </c>
      <c r="N36" s="48">
        <v>0</v>
      </c>
      <c r="O36" s="48">
        <v>153448.162880919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69723.8593301152</v>
      </c>
      <c r="AF36" s="48">
        <v>1404.98575532324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22343.061865134601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55">
        <v>0</v>
      </c>
      <c r="CB36" s="83">
        <v>250281</v>
      </c>
      <c r="CC36" s="51">
        <v>174044</v>
      </c>
      <c r="CD36" s="48">
        <v>0</v>
      </c>
      <c r="CE36" s="48">
        <v>0</v>
      </c>
      <c r="CF36" s="48">
        <v>0</v>
      </c>
      <c r="CG36" s="48">
        <v>23363</v>
      </c>
      <c r="CH36" s="82">
        <v>0</v>
      </c>
      <c r="CI36" s="93">
        <v>447688</v>
      </c>
      <c r="CK36" s="355">
        <v>0</v>
      </c>
      <c r="CL36" s="355">
        <v>0</v>
      </c>
      <c r="CM36" s="355">
        <v>0</v>
      </c>
      <c r="CN36" s="355">
        <v>0</v>
      </c>
      <c r="CO36" s="355">
        <v>0</v>
      </c>
      <c r="CP36" s="355">
        <v>0</v>
      </c>
    </row>
    <row r="37" spans="1:94" ht="19.5" x14ac:dyDescent="0.25">
      <c r="A37" s="30" t="s">
        <v>782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357.716362361309</v>
      </c>
      <c r="U37" s="48">
        <v>237.45625767024799</v>
      </c>
      <c r="V37" s="48">
        <v>0.76598792796854298</v>
      </c>
      <c r="W37" s="48">
        <v>49.023227389986701</v>
      </c>
      <c r="X37" s="48">
        <v>4143.2287023818499</v>
      </c>
      <c r="Y37" s="48">
        <v>137.877827034338</v>
      </c>
      <c r="Z37" s="48">
        <v>358.48235028927797</v>
      </c>
      <c r="AA37" s="48">
        <v>0</v>
      </c>
      <c r="AB37" s="48">
        <v>11006.48053698</v>
      </c>
      <c r="AC37" s="48">
        <v>677.89931625216002</v>
      </c>
      <c r="AD37" s="48">
        <v>0.76598792796854298</v>
      </c>
      <c r="AE37" s="48">
        <v>3443.8817241465699</v>
      </c>
      <c r="AF37" s="48">
        <v>10822.6434342675</v>
      </c>
      <c r="AG37" s="48">
        <v>0</v>
      </c>
      <c r="AH37" s="48">
        <v>106783.313086383</v>
      </c>
      <c r="AI37" s="48">
        <v>1433.9294011571101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2947.5215468229499</v>
      </c>
      <c r="AS37" s="48">
        <v>159.32548901745699</v>
      </c>
      <c r="AT37" s="48">
        <v>1499.8043629624101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8857.8843990282294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55">
        <v>0</v>
      </c>
      <c r="CB37" s="83">
        <v>152918</v>
      </c>
      <c r="CC37" s="51">
        <v>289203</v>
      </c>
      <c r="CD37" s="48">
        <v>0</v>
      </c>
      <c r="CE37" s="48">
        <v>0</v>
      </c>
      <c r="CF37" s="48">
        <v>0</v>
      </c>
      <c r="CG37" s="48">
        <v>-9632</v>
      </c>
      <c r="CH37" s="82">
        <v>0</v>
      </c>
      <c r="CI37" s="93">
        <v>432489</v>
      </c>
      <c r="CK37" s="355">
        <v>0</v>
      </c>
      <c r="CL37" s="355">
        <v>0</v>
      </c>
      <c r="CM37" s="355">
        <v>0</v>
      </c>
      <c r="CN37" s="355">
        <v>0</v>
      </c>
      <c r="CO37" s="355">
        <v>0</v>
      </c>
      <c r="CP37" s="355">
        <v>0</v>
      </c>
    </row>
    <row r="38" spans="1:94" ht="19.5" x14ac:dyDescent="0.25">
      <c r="A38" s="30" t="s">
        <v>783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48.6923758865248</v>
      </c>
      <c r="Y38" s="48">
        <v>0</v>
      </c>
      <c r="Z38" s="48">
        <v>8.2402482269503494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478.683510638298</v>
      </c>
      <c r="AG38" s="48">
        <v>47.194148936170201</v>
      </c>
      <c r="AH38" s="48">
        <v>0</v>
      </c>
      <c r="AI38" s="48">
        <v>225.483156028369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17.978723404255302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18.727836879432601</v>
      </c>
      <c r="CA38" s="55">
        <v>0</v>
      </c>
      <c r="CB38" s="83">
        <v>845</v>
      </c>
      <c r="CC38" s="51">
        <v>80664</v>
      </c>
      <c r="CD38" s="48">
        <v>0</v>
      </c>
      <c r="CE38" s="48">
        <v>0</v>
      </c>
      <c r="CF38" s="48">
        <v>0</v>
      </c>
      <c r="CG38" s="48">
        <v>0</v>
      </c>
      <c r="CH38" s="82">
        <v>0</v>
      </c>
      <c r="CI38" s="93">
        <v>81509</v>
      </c>
      <c r="CK38" s="355">
        <v>0</v>
      </c>
      <c r="CL38" s="355">
        <v>0</v>
      </c>
      <c r="CM38" s="355">
        <v>0</v>
      </c>
      <c r="CN38" s="355">
        <v>0</v>
      </c>
      <c r="CO38" s="355">
        <v>0</v>
      </c>
      <c r="CP38" s="355">
        <v>0</v>
      </c>
    </row>
    <row r="39" spans="1:94" ht="19.5" x14ac:dyDescent="0.25">
      <c r="A39" s="30" t="s">
        <v>784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0</v>
      </c>
      <c r="AI39" s="48">
        <v>0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55">
        <v>0</v>
      </c>
      <c r="CB39" s="83">
        <v>0</v>
      </c>
      <c r="CC39" s="51">
        <v>20571</v>
      </c>
      <c r="CD39" s="48">
        <v>0</v>
      </c>
      <c r="CE39" s="48">
        <v>0</v>
      </c>
      <c r="CF39" s="48">
        <v>0</v>
      </c>
      <c r="CG39" s="48">
        <v>129</v>
      </c>
      <c r="CH39" s="82">
        <v>0</v>
      </c>
      <c r="CI39" s="93">
        <v>20700</v>
      </c>
      <c r="CK39" s="355">
        <v>0</v>
      </c>
      <c r="CL39" s="355">
        <v>0</v>
      </c>
      <c r="CM39" s="355">
        <v>0</v>
      </c>
      <c r="CN39" s="355">
        <v>0</v>
      </c>
      <c r="CO39" s="355">
        <v>0</v>
      </c>
      <c r="CP39" s="355">
        <v>0</v>
      </c>
    </row>
    <row r="40" spans="1:94" ht="19.5" x14ac:dyDescent="0.25">
      <c r="A40" s="30" t="s">
        <v>785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16601.813056089701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48.759573705309101</v>
      </c>
      <c r="AS40" s="48">
        <v>0</v>
      </c>
      <c r="AT40" s="48">
        <v>0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159.42737020499999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0</v>
      </c>
      <c r="CA40" s="55">
        <v>0</v>
      </c>
      <c r="CB40" s="83">
        <v>16810</v>
      </c>
      <c r="CC40" s="51">
        <v>135670</v>
      </c>
      <c r="CD40" s="48">
        <v>0</v>
      </c>
      <c r="CE40" s="48">
        <v>0</v>
      </c>
      <c r="CF40" s="48">
        <v>0</v>
      </c>
      <c r="CG40" s="48">
        <v>6714</v>
      </c>
      <c r="CH40" s="82">
        <v>0</v>
      </c>
      <c r="CI40" s="93">
        <v>159194</v>
      </c>
      <c r="CK40" s="355">
        <v>0</v>
      </c>
      <c r="CL40" s="355">
        <v>0</v>
      </c>
      <c r="CM40" s="355">
        <v>0</v>
      </c>
      <c r="CN40" s="355">
        <v>0</v>
      </c>
      <c r="CO40" s="355">
        <v>0</v>
      </c>
      <c r="CP40" s="355">
        <v>0</v>
      </c>
    </row>
    <row r="41" spans="1:94" ht="19.5" x14ac:dyDescent="0.25">
      <c r="A41" s="30" t="s">
        <v>786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83">
        <v>0</v>
      </c>
      <c r="CC41" s="51">
        <v>32022</v>
      </c>
      <c r="CD41" s="48">
        <v>0</v>
      </c>
      <c r="CE41" s="48">
        <v>0</v>
      </c>
      <c r="CF41" s="48">
        <v>0</v>
      </c>
      <c r="CG41" s="48">
        <v>1080</v>
      </c>
      <c r="CH41" s="82">
        <v>0</v>
      </c>
      <c r="CI41" s="93">
        <v>33102</v>
      </c>
      <c r="CK41" s="355">
        <v>0</v>
      </c>
      <c r="CL41" s="355">
        <v>0</v>
      </c>
      <c r="CM41" s="355">
        <v>0</v>
      </c>
      <c r="CN41" s="355">
        <v>0</v>
      </c>
      <c r="CO41" s="355">
        <v>0</v>
      </c>
      <c r="CP41" s="355">
        <v>0</v>
      </c>
    </row>
    <row r="42" spans="1:94" ht="19.5" x14ac:dyDescent="0.25">
      <c r="A42" s="30" t="s">
        <v>787</v>
      </c>
      <c r="B42" s="42" t="s">
        <v>33</v>
      </c>
      <c r="C42" s="43" t="s">
        <v>144</v>
      </c>
      <c r="D42" s="51">
        <v>0</v>
      </c>
      <c r="E42" s="48">
        <v>0</v>
      </c>
      <c r="F42" s="48">
        <v>0</v>
      </c>
      <c r="G42" s="48">
        <v>0</v>
      </c>
      <c r="H42" s="48">
        <v>0</v>
      </c>
      <c r="I42" s="48">
        <v>184.053072975341</v>
      </c>
      <c r="J42" s="48">
        <v>0</v>
      </c>
      <c r="K42" s="48">
        <v>0</v>
      </c>
      <c r="L42" s="48">
        <v>28.758292652397</v>
      </c>
      <c r="M42" s="48">
        <v>0</v>
      </c>
      <c r="N42" s="48">
        <v>0</v>
      </c>
      <c r="O42" s="48">
        <v>544.96964576292396</v>
      </c>
      <c r="P42" s="48">
        <v>20.849762172987901</v>
      </c>
      <c r="Q42" s="48">
        <v>230.066341219176</v>
      </c>
      <c r="R42" s="48">
        <v>0</v>
      </c>
      <c r="S42" s="48">
        <v>0</v>
      </c>
      <c r="T42" s="48">
        <v>0</v>
      </c>
      <c r="U42" s="48">
        <v>1225.8222243084199</v>
      </c>
      <c r="V42" s="48">
        <v>0</v>
      </c>
      <c r="W42" s="48">
        <v>0</v>
      </c>
      <c r="X42" s="48">
        <v>11.5033170609588</v>
      </c>
      <c r="Y42" s="48">
        <v>0</v>
      </c>
      <c r="Z42" s="48">
        <v>0</v>
      </c>
      <c r="AA42" s="48">
        <v>0</v>
      </c>
      <c r="AB42" s="48">
        <v>47.4511828764551</v>
      </c>
      <c r="AC42" s="48">
        <v>0</v>
      </c>
      <c r="AD42" s="48">
        <v>1.43791463261985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36193.749217674304</v>
      </c>
      <c r="AL42" s="48">
        <v>125802.432250595</v>
      </c>
      <c r="AM42" s="48">
        <v>997.19379772186699</v>
      </c>
      <c r="AN42" s="48">
        <v>4825.6415070722196</v>
      </c>
      <c r="AO42" s="48">
        <v>53.202841406934503</v>
      </c>
      <c r="AP42" s="48">
        <v>17.2549755914382</v>
      </c>
      <c r="AQ42" s="48">
        <v>29.477249968707</v>
      </c>
      <c r="AR42" s="48">
        <v>227.909469270247</v>
      </c>
      <c r="AS42" s="48">
        <v>112.157341344348</v>
      </c>
      <c r="AT42" s="48">
        <v>43.137438978595597</v>
      </c>
      <c r="AU42" s="48">
        <v>4776.7524095631497</v>
      </c>
      <c r="AV42" s="48">
        <v>946.14782826386295</v>
      </c>
      <c r="AW42" s="48">
        <v>12.2222743772687</v>
      </c>
      <c r="AX42" s="48">
        <v>0</v>
      </c>
      <c r="AY42" s="48">
        <v>0</v>
      </c>
      <c r="AZ42" s="48">
        <v>38.823695080736002</v>
      </c>
      <c r="BA42" s="48">
        <v>3.5947865815496298</v>
      </c>
      <c r="BB42" s="48">
        <v>216.406152209288</v>
      </c>
      <c r="BC42" s="48">
        <v>11.5033170609588</v>
      </c>
      <c r="BD42" s="48">
        <v>745.55873701339306</v>
      </c>
      <c r="BE42" s="48">
        <v>13318.6842846414</v>
      </c>
      <c r="BF42" s="48">
        <v>728.30376142195496</v>
      </c>
      <c r="BG42" s="48">
        <v>55.359713355864301</v>
      </c>
      <c r="BH42" s="48">
        <v>0</v>
      </c>
      <c r="BI42" s="48">
        <v>186.92890224058101</v>
      </c>
      <c r="BJ42" s="48">
        <v>11778.677713105501</v>
      </c>
      <c r="BK42" s="48">
        <v>197.71326198522999</v>
      </c>
      <c r="BL42" s="48">
        <v>0</v>
      </c>
      <c r="BM42" s="48">
        <v>56.078670672174198</v>
      </c>
      <c r="BN42" s="48">
        <v>1519.8757666791801</v>
      </c>
      <c r="BO42" s="48">
        <v>20.849762172987901</v>
      </c>
      <c r="BP42" s="48">
        <v>0</v>
      </c>
      <c r="BQ42" s="48">
        <v>0</v>
      </c>
      <c r="BR42" s="48">
        <v>0</v>
      </c>
      <c r="BS42" s="48">
        <v>0</v>
      </c>
      <c r="BT42" s="48">
        <v>1538.56865690324</v>
      </c>
      <c r="BU42" s="48">
        <v>0</v>
      </c>
      <c r="BV42" s="48">
        <v>25.882463387157301</v>
      </c>
      <c r="BW42" s="48">
        <v>0</v>
      </c>
      <c r="BX42" s="48">
        <v>0</v>
      </c>
      <c r="BY42" s="48">
        <v>0</v>
      </c>
      <c r="BZ42" s="48">
        <v>0</v>
      </c>
      <c r="CA42" s="55">
        <v>0</v>
      </c>
      <c r="CB42" s="83">
        <v>206775</v>
      </c>
      <c r="CC42" s="51">
        <v>178153</v>
      </c>
      <c r="CD42" s="48">
        <v>0</v>
      </c>
      <c r="CE42" s="48">
        <v>0</v>
      </c>
      <c r="CF42" s="48">
        <v>0</v>
      </c>
      <c r="CG42" s="48">
        <v>58950</v>
      </c>
      <c r="CH42" s="82">
        <v>0</v>
      </c>
      <c r="CI42" s="93">
        <v>443878</v>
      </c>
      <c r="CK42" s="355">
        <v>0</v>
      </c>
      <c r="CL42" s="355">
        <v>0</v>
      </c>
      <c r="CM42" s="355">
        <v>0</v>
      </c>
      <c r="CN42" s="355">
        <v>0</v>
      </c>
      <c r="CO42" s="355">
        <v>0</v>
      </c>
      <c r="CP42" s="355">
        <v>0</v>
      </c>
    </row>
    <row r="43" spans="1:94" ht="19.5" x14ac:dyDescent="0.25">
      <c r="A43" s="30" t="s">
        <v>595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2179.7805035506799</v>
      </c>
      <c r="AL43" s="48">
        <v>21121.940165960699</v>
      </c>
      <c r="AM43" s="48">
        <v>255.858382276528</v>
      </c>
      <c r="AN43" s="48">
        <v>0</v>
      </c>
      <c r="AO43" s="48">
        <v>0</v>
      </c>
      <c r="AP43" s="48">
        <v>0</v>
      </c>
      <c r="AQ43" s="48">
        <v>0</v>
      </c>
      <c r="AR43" s="48">
        <v>1.3291344533845599</v>
      </c>
      <c r="AS43" s="48">
        <v>208.00954195468401</v>
      </c>
      <c r="AT43" s="48">
        <v>0</v>
      </c>
      <c r="AU43" s="48">
        <v>1.9937016800768399</v>
      </c>
      <c r="AV43" s="48">
        <v>1293.2478231431801</v>
      </c>
      <c r="AW43" s="48">
        <v>0</v>
      </c>
      <c r="AX43" s="48">
        <v>0</v>
      </c>
      <c r="AY43" s="48">
        <v>0</v>
      </c>
      <c r="AZ43" s="48">
        <v>0</v>
      </c>
      <c r="BA43" s="48">
        <v>112.311861310995</v>
      </c>
      <c r="BB43" s="48">
        <v>0</v>
      </c>
      <c r="BC43" s="48">
        <v>0</v>
      </c>
      <c r="BD43" s="48">
        <v>43.861436961690501</v>
      </c>
      <c r="BE43" s="48">
        <v>2224.9710749657502</v>
      </c>
      <c r="BF43" s="48">
        <v>0</v>
      </c>
      <c r="BG43" s="48">
        <v>0</v>
      </c>
      <c r="BH43" s="48">
        <v>0</v>
      </c>
      <c r="BI43" s="48">
        <v>6.6456722669227997</v>
      </c>
      <c r="BJ43" s="48">
        <v>0</v>
      </c>
      <c r="BK43" s="48">
        <v>120.95123525799499</v>
      </c>
      <c r="BL43" s="48">
        <v>0</v>
      </c>
      <c r="BM43" s="48">
        <v>19.272449574076099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2060.1584027460699</v>
      </c>
      <c r="BU43" s="48">
        <v>17.943315120691601</v>
      </c>
      <c r="BV43" s="48">
        <v>186.07882347383801</v>
      </c>
      <c r="BW43" s="48">
        <v>34.557495787998498</v>
      </c>
      <c r="BX43" s="48">
        <v>0</v>
      </c>
      <c r="BY43" s="48">
        <v>12257.277929112401</v>
      </c>
      <c r="BZ43" s="48">
        <v>59.811050402305199</v>
      </c>
      <c r="CA43" s="55">
        <v>0</v>
      </c>
      <c r="CB43" s="83">
        <v>42206</v>
      </c>
      <c r="CC43" s="51">
        <v>445567</v>
      </c>
      <c r="CD43" s="48">
        <v>0</v>
      </c>
      <c r="CE43" s="48">
        <v>0</v>
      </c>
      <c r="CF43" s="48">
        <v>0</v>
      </c>
      <c r="CG43" s="48">
        <v>-2517</v>
      </c>
      <c r="CH43" s="82">
        <v>0</v>
      </c>
      <c r="CI43" s="93">
        <v>485256</v>
      </c>
      <c r="CK43" s="355">
        <v>0</v>
      </c>
      <c r="CL43" s="355">
        <v>0</v>
      </c>
      <c r="CM43" s="355">
        <v>0</v>
      </c>
      <c r="CN43" s="355">
        <v>0</v>
      </c>
      <c r="CO43" s="355">
        <v>0</v>
      </c>
      <c r="CP43" s="355">
        <v>0</v>
      </c>
    </row>
    <row r="44" spans="1:94" ht="19.5" x14ac:dyDescent="0.25">
      <c r="A44" s="30" t="s">
        <v>604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30.947417009654998</v>
      </c>
      <c r="AM44" s="48">
        <v>1826.57037350464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0.67276993499249904</v>
      </c>
      <c r="AT44" s="48">
        <v>0</v>
      </c>
      <c r="AU44" s="48">
        <v>2.6910797399700002</v>
      </c>
      <c r="AV44" s="48">
        <v>14.800938569834999</v>
      </c>
      <c r="AW44" s="48">
        <v>0</v>
      </c>
      <c r="AX44" s="48">
        <v>0</v>
      </c>
      <c r="AY44" s="48">
        <v>0</v>
      </c>
      <c r="AZ44" s="48">
        <v>0</v>
      </c>
      <c r="BA44" s="48">
        <v>0</v>
      </c>
      <c r="BB44" s="48">
        <v>0</v>
      </c>
      <c r="BC44" s="48">
        <v>0</v>
      </c>
      <c r="BD44" s="48">
        <v>0</v>
      </c>
      <c r="BE44" s="48">
        <v>15.473708504827499</v>
      </c>
      <c r="BF44" s="48">
        <v>201.15821056275701</v>
      </c>
      <c r="BG44" s="48">
        <v>0</v>
      </c>
      <c r="BH44" s="48">
        <v>0</v>
      </c>
      <c r="BI44" s="48">
        <v>0</v>
      </c>
      <c r="BJ44" s="48">
        <v>15332.4268184791</v>
      </c>
      <c r="BK44" s="48">
        <v>31.6201869446475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8.7460091549024899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24.8924875947225</v>
      </c>
      <c r="CA44" s="55">
        <v>0</v>
      </c>
      <c r="CB44" s="83">
        <v>17490</v>
      </c>
      <c r="CC44" s="51">
        <v>255529</v>
      </c>
      <c r="CD44" s="48">
        <v>0</v>
      </c>
      <c r="CE44" s="48">
        <v>0</v>
      </c>
      <c r="CF44" s="48">
        <v>0</v>
      </c>
      <c r="CG44" s="48">
        <v>9290</v>
      </c>
      <c r="CH44" s="82">
        <v>0</v>
      </c>
      <c r="CI44" s="93">
        <v>282309</v>
      </c>
      <c r="CK44" s="355">
        <v>0</v>
      </c>
      <c r="CL44" s="355">
        <v>0</v>
      </c>
      <c r="CM44" s="355">
        <v>0</v>
      </c>
      <c r="CN44" s="355">
        <v>0</v>
      </c>
      <c r="CO44" s="355">
        <v>0</v>
      </c>
      <c r="CP44" s="355">
        <v>0</v>
      </c>
    </row>
    <row r="45" spans="1:94" ht="19.5" x14ac:dyDescent="0.25">
      <c r="A45" s="30" t="s">
        <v>609</v>
      </c>
      <c r="B45" s="42" t="s">
        <v>36</v>
      </c>
      <c r="C45" s="43" t="s">
        <v>147</v>
      </c>
      <c r="D45" s="51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2.3458615091864901</v>
      </c>
      <c r="AC45" s="48">
        <v>0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31.278153455819901</v>
      </c>
      <c r="AJ45" s="48">
        <v>0</v>
      </c>
      <c r="AK45" s="48">
        <v>0</v>
      </c>
      <c r="AL45" s="48">
        <v>0</v>
      </c>
      <c r="AM45" s="48">
        <v>0</v>
      </c>
      <c r="AN45" s="48">
        <v>23301.442370749399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107.127675586183</v>
      </c>
      <c r="BC45" s="48">
        <v>0</v>
      </c>
      <c r="BD45" s="48">
        <v>0</v>
      </c>
      <c r="BE45" s="48">
        <v>9368.5889138544608</v>
      </c>
      <c r="BF45" s="48">
        <v>3184.8979756388599</v>
      </c>
      <c r="BG45" s="48">
        <v>0</v>
      </c>
      <c r="BH45" s="48">
        <v>0</v>
      </c>
      <c r="BI45" s="48">
        <v>29366.2763258329</v>
      </c>
      <c r="BJ45" s="48">
        <v>7081.3739423976303</v>
      </c>
      <c r="BK45" s="48">
        <v>245.53350462818599</v>
      </c>
      <c r="BL45" s="48">
        <v>0</v>
      </c>
      <c r="BM45" s="48">
        <v>0</v>
      </c>
      <c r="BN45" s="48">
        <v>44.5713686745434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1.563907672791</v>
      </c>
      <c r="CA45" s="55">
        <v>0</v>
      </c>
      <c r="CB45" s="83">
        <v>72735</v>
      </c>
      <c r="CC45" s="51">
        <v>2490</v>
      </c>
      <c r="CD45" s="48">
        <v>0</v>
      </c>
      <c r="CE45" s="48">
        <v>0</v>
      </c>
      <c r="CF45" s="48">
        <v>0</v>
      </c>
      <c r="CG45" s="48">
        <v>-6572</v>
      </c>
      <c r="CH45" s="82">
        <v>0</v>
      </c>
      <c r="CI45" s="93">
        <v>68653</v>
      </c>
      <c r="CK45" s="355">
        <v>0</v>
      </c>
      <c r="CL45" s="355">
        <v>0</v>
      </c>
      <c r="CM45" s="355">
        <v>0</v>
      </c>
      <c r="CN45" s="355">
        <v>0</v>
      </c>
      <c r="CO45" s="355">
        <v>0</v>
      </c>
      <c r="CP45" s="355">
        <v>0</v>
      </c>
    </row>
    <row r="46" spans="1:94" ht="19.5" x14ac:dyDescent="0.25">
      <c r="A46" s="30" t="s">
        <v>788</v>
      </c>
      <c r="B46" s="42" t="s">
        <v>37</v>
      </c>
      <c r="C46" s="43" t="s">
        <v>148</v>
      </c>
      <c r="D46" s="51">
        <v>0</v>
      </c>
      <c r="E46" s="48">
        <v>0</v>
      </c>
      <c r="F46" s="48">
        <v>0</v>
      </c>
      <c r="G46" s="48">
        <v>0</v>
      </c>
      <c r="H46" s="48">
        <v>0</v>
      </c>
      <c r="I46" s="48">
        <v>712.56739074252903</v>
      </c>
      <c r="J46" s="48">
        <v>0</v>
      </c>
      <c r="K46" s="48">
        <v>716.896475740965</v>
      </c>
      <c r="L46" s="48">
        <v>13.853071994994499</v>
      </c>
      <c r="M46" s="48">
        <v>0</v>
      </c>
      <c r="N46" s="48">
        <v>0</v>
      </c>
      <c r="O46" s="48">
        <v>0</v>
      </c>
      <c r="P46" s="48">
        <v>13.853071994994499</v>
      </c>
      <c r="Q46" s="48">
        <v>75.326078972782497</v>
      </c>
      <c r="R46" s="48">
        <v>0</v>
      </c>
      <c r="S46" s="48">
        <v>0</v>
      </c>
      <c r="T46" s="48">
        <v>1.73163399937431</v>
      </c>
      <c r="U46" s="48">
        <v>219.05170092085001</v>
      </c>
      <c r="V46" s="48">
        <v>7.7923529971844001</v>
      </c>
      <c r="W46" s="48">
        <v>10.389803996245901</v>
      </c>
      <c r="X46" s="48">
        <v>0.86581699968715597</v>
      </c>
      <c r="Y46" s="48">
        <v>53.680653980603701</v>
      </c>
      <c r="Z46" s="48">
        <v>0.86581699968715597</v>
      </c>
      <c r="AA46" s="48">
        <v>0</v>
      </c>
      <c r="AB46" s="48">
        <v>810.40471170717797</v>
      </c>
      <c r="AC46" s="48">
        <v>45.888300983419299</v>
      </c>
      <c r="AD46" s="48">
        <v>5.1949019981229299</v>
      </c>
      <c r="AE46" s="48">
        <v>63.204640977162398</v>
      </c>
      <c r="AF46" s="48">
        <v>73.594444973408201</v>
      </c>
      <c r="AG46" s="48">
        <v>10.389803996245901</v>
      </c>
      <c r="AH46" s="48">
        <v>112.55620995933</v>
      </c>
      <c r="AI46" s="48">
        <v>2432.0799521212198</v>
      </c>
      <c r="AJ46" s="48">
        <v>0</v>
      </c>
      <c r="AK46" s="48">
        <v>619.05915477631595</v>
      </c>
      <c r="AL46" s="48">
        <v>3523.8751887267199</v>
      </c>
      <c r="AM46" s="48">
        <v>394.81255185734301</v>
      </c>
      <c r="AN46" s="48">
        <v>30674.1646649166</v>
      </c>
      <c r="AO46" s="48">
        <v>178281.244222582</v>
      </c>
      <c r="AP46" s="48">
        <v>69684.415402821003</v>
      </c>
      <c r="AQ46" s="48">
        <v>20.779607992491702</v>
      </c>
      <c r="AR46" s="48">
        <v>204.332811926169</v>
      </c>
      <c r="AS46" s="48">
        <v>1119.50138059549</v>
      </c>
      <c r="AT46" s="48">
        <v>63.204640977162398</v>
      </c>
      <c r="AU46" s="48">
        <v>924.69255566588197</v>
      </c>
      <c r="AV46" s="48">
        <v>2356.7538731484401</v>
      </c>
      <c r="AW46" s="48">
        <v>1.73163399937431</v>
      </c>
      <c r="AX46" s="48">
        <v>7147.3193324174699</v>
      </c>
      <c r="AY46" s="48">
        <v>58.875555978726602</v>
      </c>
      <c r="AZ46" s="48">
        <v>26.840326990301801</v>
      </c>
      <c r="BA46" s="48">
        <v>114.287843958705</v>
      </c>
      <c r="BB46" s="48">
        <v>1289.20151253417</v>
      </c>
      <c r="BC46" s="48">
        <v>67.533725975598102</v>
      </c>
      <c r="BD46" s="48">
        <v>10.389803996245901</v>
      </c>
      <c r="BE46" s="48">
        <v>162.77359594118499</v>
      </c>
      <c r="BF46" s="48">
        <v>184.41902093336401</v>
      </c>
      <c r="BG46" s="48">
        <v>0</v>
      </c>
      <c r="BH46" s="48">
        <v>0</v>
      </c>
      <c r="BI46" s="48">
        <v>150.65215794556499</v>
      </c>
      <c r="BJ46" s="48">
        <v>71810.8619540527</v>
      </c>
      <c r="BK46" s="48">
        <v>423.38451284701898</v>
      </c>
      <c r="BL46" s="48">
        <v>54.546470980290799</v>
      </c>
      <c r="BM46" s="48">
        <v>0</v>
      </c>
      <c r="BN46" s="48">
        <v>471.00444782981299</v>
      </c>
      <c r="BO46" s="48">
        <v>58.009738979039398</v>
      </c>
      <c r="BP46" s="48">
        <v>0</v>
      </c>
      <c r="BQ46" s="48">
        <v>0</v>
      </c>
      <c r="BR46" s="48">
        <v>0</v>
      </c>
      <c r="BS46" s="48">
        <v>8.6581699968715604</v>
      </c>
      <c r="BT46" s="48">
        <v>6568.0877596267601</v>
      </c>
      <c r="BU46" s="48">
        <v>0</v>
      </c>
      <c r="BV46" s="48">
        <v>42.425032984670601</v>
      </c>
      <c r="BW46" s="48">
        <v>0</v>
      </c>
      <c r="BX46" s="48">
        <v>0.86581699968715597</v>
      </c>
      <c r="BY46" s="48">
        <v>0</v>
      </c>
      <c r="BZ46" s="48">
        <v>25.108692990927501</v>
      </c>
      <c r="CA46" s="55">
        <v>0</v>
      </c>
      <c r="CB46" s="83">
        <v>381924</v>
      </c>
      <c r="CC46" s="51">
        <v>117785</v>
      </c>
      <c r="CD46" s="48">
        <v>0</v>
      </c>
      <c r="CE46" s="48">
        <v>0</v>
      </c>
      <c r="CF46" s="48">
        <v>0</v>
      </c>
      <c r="CG46" s="48">
        <v>73780</v>
      </c>
      <c r="CH46" s="82">
        <v>0</v>
      </c>
      <c r="CI46" s="93">
        <v>573489</v>
      </c>
      <c r="CK46" s="355">
        <v>0</v>
      </c>
      <c r="CL46" s="355">
        <v>0</v>
      </c>
      <c r="CM46" s="355">
        <v>0</v>
      </c>
      <c r="CN46" s="355">
        <v>0</v>
      </c>
      <c r="CO46" s="355">
        <v>0</v>
      </c>
      <c r="CP46" s="355">
        <v>0</v>
      </c>
    </row>
    <row r="47" spans="1:94" ht="19.5" x14ac:dyDescent="0.25">
      <c r="A47" s="30" t="s">
        <v>789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1.4814814814814801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18.518518518518501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  <c r="BW47" s="48">
        <v>0</v>
      </c>
      <c r="BX47" s="48">
        <v>0</v>
      </c>
      <c r="BY47" s="48">
        <v>0</v>
      </c>
      <c r="BZ47" s="48">
        <v>0</v>
      </c>
      <c r="CA47" s="55">
        <v>0</v>
      </c>
      <c r="CB47" s="83">
        <v>20</v>
      </c>
      <c r="CC47" s="51">
        <v>56445</v>
      </c>
      <c r="CD47" s="48">
        <v>0</v>
      </c>
      <c r="CE47" s="48">
        <v>0</v>
      </c>
      <c r="CF47" s="48">
        <v>0</v>
      </c>
      <c r="CG47" s="48">
        <v>1396</v>
      </c>
      <c r="CH47" s="82">
        <v>0</v>
      </c>
      <c r="CI47" s="93">
        <v>57861</v>
      </c>
      <c r="CK47" s="355">
        <v>0</v>
      </c>
      <c r="CL47" s="355">
        <v>0</v>
      </c>
      <c r="CM47" s="355">
        <v>0</v>
      </c>
      <c r="CN47" s="355">
        <v>0</v>
      </c>
      <c r="CO47" s="355">
        <v>0</v>
      </c>
      <c r="CP47" s="355">
        <v>0</v>
      </c>
    </row>
    <row r="48" spans="1:94" ht="19.5" x14ac:dyDescent="0.25">
      <c r="A48" s="30" t="s">
        <v>790</v>
      </c>
      <c r="B48" s="42" t="s">
        <v>39</v>
      </c>
      <c r="C48" s="43" t="s">
        <v>150</v>
      </c>
      <c r="D48" s="51">
        <v>0</v>
      </c>
      <c r="E48" s="48">
        <v>0</v>
      </c>
      <c r="F48" s="48">
        <v>0</v>
      </c>
      <c r="G48" s="48">
        <v>0</v>
      </c>
      <c r="H48" s="48">
        <v>10.0205929844523</v>
      </c>
      <c r="I48" s="48">
        <v>0</v>
      </c>
      <c r="J48" s="48">
        <v>0</v>
      </c>
      <c r="K48" s="48">
        <v>0</v>
      </c>
      <c r="L48" s="48">
        <v>0</v>
      </c>
      <c r="M48" s="48">
        <v>0</v>
      </c>
      <c r="N48" s="48">
        <v>0</v>
      </c>
      <c r="O48" s="48">
        <v>801620.24000379699</v>
      </c>
      <c r="P48" s="48">
        <v>376.48799355870801</v>
      </c>
      <c r="Q48" s="48">
        <v>0</v>
      </c>
      <c r="R48" s="48">
        <v>0</v>
      </c>
      <c r="S48" s="48">
        <v>2.8630265669863699</v>
      </c>
      <c r="T48" s="48">
        <v>5.7260531339727399</v>
      </c>
      <c r="U48" s="48">
        <v>168.91856745219599</v>
      </c>
      <c r="V48" s="48">
        <v>0</v>
      </c>
      <c r="W48" s="48">
        <v>0</v>
      </c>
      <c r="X48" s="48">
        <v>0</v>
      </c>
      <c r="Y48" s="48">
        <v>10.0205929844523</v>
      </c>
      <c r="Z48" s="48">
        <v>0</v>
      </c>
      <c r="AA48" s="48">
        <v>5.7260531339727399</v>
      </c>
      <c r="AB48" s="48">
        <v>0</v>
      </c>
      <c r="AC48" s="48">
        <v>0</v>
      </c>
      <c r="AD48" s="48">
        <v>0</v>
      </c>
      <c r="AE48" s="48">
        <v>5.7260531339727399</v>
      </c>
      <c r="AF48" s="48">
        <v>0</v>
      </c>
      <c r="AG48" s="48">
        <v>0</v>
      </c>
      <c r="AH48" s="48">
        <v>0</v>
      </c>
      <c r="AI48" s="48">
        <v>1.4315132834931801</v>
      </c>
      <c r="AJ48" s="48">
        <v>0</v>
      </c>
      <c r="AK48" s="48">
        <v>518.20780862453296</v>
      </c>
      <c r="AL48" s="48">
        <v>183.23370028712799</v>
      </c>
      <c r="AM48" s="48">
        <v>141.719815065825</v>
      </c>
      <c r="AN48" s="48">
        <v>807.37349189015595</v>
      </c>
      <c r="AO48" s="48">
        <v>80.164743875618299</v>
      </c>
      <c r="AP48" s="48">
        <v>2.8630265669863699</v>
      </c>
      <c r="AQ48" s="48">
        <v>3805520.5977054499</v>
      </c>
      <c r="AR48" s="48">
        <v>121.678629096921</v>
      </c>
      <c r="AS48" s="48">
        <v>31.493292236850099</v>
      </c>
      <c r="AT48" s="48">
        <v>45.808425071781897</v>
      </c>
      <c r="AU48" s="48">
        <v>762.99658010186704</v>
      </c>
      <c r="AV48" s="48">
        <v>1149.5051666450299</v>
      </c>
      <c r="AW48" s="48">
        <v>0</v>
      </c>
      <c r="AX48" s="48">
        <v>7456.7526937160001</v>
      </c>
      <c r="AY48" s="48">
        <v>509.618728923574</v>
      </c>
      <c r="AZ48" s="48">
        <v>8.5890797009591093</v>
      </c>
      <c r="BA48" s="48">
        <v>1669.14448855305</v>
      </c>
      <c r="BB48" s="48">
        <v>4586.5685603121601</v>
      </c>
      <c r="BC48" s="48">
        <v>183.23370028712799</v>
      </c>
      <c r="BD48" s="48">
        <v>17.178159401918201</v>
      </c>
      <c r="BE48" s="48">
        <v>209.00093939000499</v>
      </c>
      <c r="BF48" s="48">
        <v>12484.227345344099</v>
      </c>
      <c r="BG48" s="48">
        <v>4878.5972701447699</v>
      </c>
      <c r="BH48" s="48">
        <v>0</v>
      </c>
      <c r="BI48" s="48">
        <v>363.60437400726897</v>
      </c>
      <c r="BJ48" s="48">
        <v>0</v>
      </c>
      <c r="BK48" s="48">
        <v>1957787.6694702001</v>
      </c>
      <c r="BL48" s="48">
        <v>22.904212535890899</v>
      </c>
      <c r="BM48" s="48">
        <v>15224.14376995</v>
      </c>
      <c r="BN48" s="48">
        <v>210516.91195722399</v>
      </c>
      <c r="BO48" s="48">
        <v>0</v>
      </c>
      <c r="BP48" s="48">
        <v>0</v>
      </c>
      <c r="BQ48" s="48">
        <v>0</v>
      </c>
      <c r="BR48" s="48">
        <v>0</v>
      </c>
      <c r="BS48" s="48">
        <v>0</v>
      </c>
      <c r="BT48" s="48">
        <v>210.43245267349801</v>
      </c>
      <c r="BU48" s="48">
        <v>19070.619962696201</v>
      </c>
      <c r="BV48" s="48">
        <v>0</v>
      </c>
      <c r="BW48" s="48">
        <v>0</v>
      </c>
      <c r="BX48" s="48">
        <v>0</v>
      </c>
      <c r="BY48" s="48">
        <v>0</v>
      </c>
      <c r="BZ48" s="48">
        <v>0</v>
      </c>
      <c r="CA48" s="55">
        <v>0</v>
      </c>
      <c r="CB48" s="83">
        <v>6846772</v>
      </c>
      <c r="CC48" s="51">
        <v>1131293</v>
      </c>
      <c r="CD48" s="48">
        <v>0</v>
      </c>
      <c r="CE48" s="48">
        <v>0</v>
      </c>
      <c r="CF48" s="48">
        <v>0</v>
      </c>
      <c r="CG48" s="48">
        <v>44581</v>
      </c>
      <c r="CH48" s="82">
        <v>0</v>
      </c>
      <c r="CI48" s="93">
        <v>8022646</v>
      </c>
      <c r="CK48" s="355">
        <v>0</v>
      </c>
      <c r="CL48" s="355">
        <v>0</v>
      </c>
      <c r="CM48" s="355">
        <v>0</v>
      </c>
      <c r="CN48" s="355">
        <v>0</v>
      </c>
      <c r="CO48" s="355">
        <v>0</v>
      </c>
      <c r="CP48" s="355">
        <v>0</v>
      </c>
    </row>
    <row r="49" spans="1:94" ht="19.5" x14ac:dyDescent="0.25">
      <c r="A49" s="30" t="s">
        <v>621</v>
      </c>
      <c r="B49" s="42" t="s">
        <v>40</v>
      </c>
      <c r="C49" s="43" t="s">
        <v>151</v>
      </c>
      <c r="D49" s="51">
        <v>63431.342200680498</v>
      </c>
      <c r="E49" s="48">
        <v>20739.774494126399</v>
      </c>
      <c r="F49" s="48">
        <v>18465.368998055201</v>
      </c>
      <c r="G49" s="48">
        <v>12810.8567190414</v>
      </c>
      <c r="H49" s="48">
        <v>620274.00830235099</v>
      </c>
      <c r="I49" s="48">
        <v>8495.9440760446596</v>
      </c>
      <c r="J49" s="48">
        <v>63766.832762081598</v>
      </c>
      <c r="K49" s="48">
        <v>70235.657812195597</v>
      </c>
      <c r="L49" s="48">
        <v>391.405654967945</v>
      </c>
      <c r="M49" s="48">
        <v>4559.8365035501101</v>
      </c>
      <c r="N49" s="48">
        <v>28011.099267404199</v>
      </c>
      <c r="O49" s="48">
        <v>74336.360519274298</v>
      </c>
      <c r="P49" s="48">
        <v>9323.6449681398499</v>
      </c>
      <c r="Q49" s="48">
        <v>11720.906162752401</v>
      </c>
      <c r="R49" s="48">
        <v>5039.4462497784398</v>
      </c>
      <c r="S49" s="48">
        <v>271.70010254314099</v>
      </c>
      <c r="T49" s="48">
        <v>2567.3690849004101</v>
      </c>
      <c r="U49" s="48">
        <v>2357.8843681570002</v>
      </c>
      <c r="V49" s="48">
        <v>2388.5982927923101</v>
      </c>
      <c r="W49" s="48">
        <v>2612.2586670597102</v>
      </c>
      <c r="X49" s="48">
        <v>2921.76052300016</v>
      </c>
      <c r="Y49" s="48">
        <v>676.49387850596599</v>
      </c>
      <c r="Z49" s="48">
        <v>80.328725969276505</v>
      </c>
      <c r="AA49" s="48">
        <v>206.33457062696499</v>
      </c>
      <c r="AB49" s="48">
        <v>859.98988978872501</v>
      </c>
      <c r="AC49" s="48">
        <v>491.42279416498599</v>
      </c>
      <c r="AD49" s="48">
        <v>0</v>
      </c>
      <c r="AE49" s="48">
        <v>45102.2170221614</v>
      </c>
      <c r="AF49" s="48">
        <v>9758.3651322088808</v>
      </c>
      <c r="AG49" s="48">
        <v>180.345865166317</v>
      </c>
      <c r="AH49" s="48">
        <v>31778.6740226691</v>
      </c>
      <c r="AI49" s="48">
        <v>3288.7525455656701</v>
      </c>
      <c r="AJ49" s="48">
        <v>0</v>
      </c>
      <c r="AK49" s="48">
        <v>58133.5839693538</v>
      </c>
      <c r="AL49" s="48">
        <v>17511.662261302299</v>
      </c>
      <c r="AM49" s="48">
        <v>39320.911361960898</v>
      </c>
      <c r="AN49" s="48">
        <v>5043.3839324239898</v>
      </c>
      <c r="AO49" s="48">
        <v>82062.093869848803</v>
      </c>
      <c r="AP49" s="48">
        <v>1378.9764624725799</v>
      </c>
      <c r="AQ49" s="48">
        <v>11223.1830763545</v>
      </c>
      <c r="AR49" s="48">
        <v>255531.190063972</v>
      </c>
      <c r="AS49" s="48">
        <v>190627.94209038399</v>
      </c>
      <c r="AT49" s="48">
        <v>154387.87363030401</v>
      </c>
      <c r="AU49" s="48">
        <v>43436.5772630926</v>
      </c>
      <c r="AV49" s="48">
        <v>624186.489778972</v>
      </c>
      <c r="AW49" s="48">
        <v>3790.4133146090999</v>
      </c>
      <c r="AX49" s="48">
        <v>16816.267506097702</v>
      </c>
      <c r="AY49" s="48">
        <v>4581.0999898360897</v>
      </c>
      <c r="AZ49" s="48">
        <v>18056.637539446801</v>
      </c>
      <c r="BA49" s="48">
        <v>915.90498335557402</v>
      </c>
      <c r="BB49" s="48">
        <v>28522.998011325999</v>
      </c>
      <c r="BC49" s="48">
        <v>11415.3419894575</v>
      </c>
      <c r="BD49" s="48">
        <v>2456.32643429582</v>
      </c>
      <c r="BE49" s="48">
        <v>82510.202154912695</v>
      </c>
      <c r="BF49" s="48">
        <v>9139.3614203279794</v>
      </c>
      <c r="BG49" s="48">
        <v>222.08530120917601</v>
      </c>
      <c r="BH49" s="48">
        <v>211.84732633073901</v>
      </c>
      <c r="BI49" s="48">
        <v>2052.3201948620999</v>
      </c>
      <c r="BJ49" s="48">
        <v>0</v>
      </c>
      <c r="BK49" s="48">
        <v>1451.4298231507501</v>
      </c>
      <c r="BL49" s="48">
        <v>0</v>
      </c>
      <c r="BM49" s="48">
        <v>0</v>
      </c>
      <c r="BN49" s="48">
        <v>92.141773905934798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22473.9299312279</v>
      </c>
      <c r="BU49" s="48">
        <v>11.0255114075478</v>
      </c>
      <c r="BV49" s="48">
        <v>278.00039477602598</v>
      </c>
      <c r="BW49" s="48">
        <v>2.3626095873316602</v>
      </c>
      <c r="BX49" s="48">
        <v>399.28102025905099</v>
      </c>
      <c r="BY49" s="48">
        <v>64763.066471406397</v>
      </c>
      <c r="BZ49" s="48">
        <v>4492.1083620465997</v>
      </c>
      <c r="CA49" s="55">
        <v>0</v>
      </c>
      <c r="CB49" s="83">
        <v>2874643</v>
      </c>
      <c r="CC49" s="51">
        <v>25874</v>
      </c>
      <c r="CD49" s="48">
        <v>0</v>
      </c>
      <c r="CE49" s="48">
        <v>0</v>
      </c>
      <c r="CF49" s="48">
        <v>0</v>
      </c>
      <c r="CG49" s="48">
        <v>62730</v>
      </c>
      <c r="CH49" s="82">
        <v>0</v>
      </c>
      <c r="CI49" s="93">
        <v>2963247</v>
      </c>
      <c r="CK49" s="355">
        <v>0</v>
      </c>
      <c r="CL49" s="355">
        <v>0</v>
      </c>
      <c r="CM49" s="355">
        <v>0</v>
      </c>
      <c r="CN49" s="355">
        <v>0</v>
      </c>
      <c r="CO49" s="355">
        <v>0</v>
      </c>
      <c r="CP49" s="355">
        <v>0</v>
      </c>
    </row>
    <row r="50" spans="1:94" ht="19.5" x14ac:dyDescent="0.25">
      <c r="A50" s="30" t="s">
        <v>791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433.52977735651399</v>
      </c>
      <c r="J50" s="48">
        <v>0</v>
      </c>
      <c r="K50" s="48">
        <v>0</v>
      </c>
      <c r="L50" s="48">
        <v>0</v>
      </c>
      <c r="M50" s="48">
        <v>36.878714519930298</v>
      </c>
      <c r="N50" s="48">
        <v>0</v>
      </c>
      <c r="O50" s="48">
        <v>122.92904839976801</v>
      </c>
      <c r="P50" s="48">
        <v>890.82583740364998</v>
      </c>
      <c r="Q50" s="48">
        <v>74.576956029192402</v>
      </c>
      <c r="R50" s="48">
        <v>253.23383970352199</v>
      </c>
      <c r="S50" s="48">
        <v>2078.3204449454101</v>
      </c>
      <c r="T50" s="48">
        <v>7303.62452892487</v>
      </c>
      <c r="U50" s="48">
        <v>468.76943789778102</v>
      </c>
      <c r="V50" s="48">
        <v>394.19248186858903</v>
      </c>
      <c r="W50" s="48">
        <v>2178.3027376438799</v>
      </c>
      <c r="X50" s="48">
        <v>3695.2471948970201</v>
      </c>
      <c r="Y50" s="48">
        <v>976.87617128348802</v>
      </c>
      <c r="Z50" s="48">
        <v>13.1124318293086</v>
      </c>
      <c r="AA50" s="48">
        <v>263.06816357550298</v>
      </c>
      <c r="AB50" s="48">
        <v>10768.584639819701</v>
      </c>
      <c r="AC50" s="48">
        <v>0</v>
      </c>
      <c r="AD50" s="48">
        <v>19.668647743962801</v>
      </c>
      <c r="AE50" s="48">
        <v>7536.3701938950899</v>
      </c>
      <c r="AF50" s="48">
        <v>6480.8194316357503</v>
      </c>
      <c r="AG50" s="48">
        <v>286.83444626612498</v>
      </c>
      <c r="AH50" s="48">
        <v>5774.3871668317597</v>
      </c>
      <c r="AI50" s="48">
        <v>3310.8890369004098</v>
      </c>
      <c r="AJ50" s="48">
        <v>0</v>
      </c>
      <c r="AK50" s="48">
        <v>50308.303294110301</v>
      </c>
      <c r="AL50" s="48">
        <v>7058.58595911466</v>
      </c>
      <c r="AM50" s="48">
        <v>7696.9974838041198</v>
      </c>
      <c r="AN50" s="48">
        <v>17599.342095900101</v>
      </c>
      <c r="AO50" s="48">
        <v>100524.00003842601</v>
      </c>
      <c r="AP50" s="48">
        <v>6852.0651578030502</v>
      </c>
      <c r="AQ50" s="48">
        <v>1254.6958206669599</v>
      </c>
      <c r="AR50" s="48">
        <v>13054.245413066001</v>
      </c>
      <c r="AS50" s="48">
        <v>180858.13316767401</v>
      </c>
      <c r="AT50" s="48">
        <v>101.62134667714101</v>
      </c>
      <c r="AU50" s="48">
        <v>4520.5108731541204</v>
      </c>
      <c r="AV50" s="48">
        <v>21176.5774043333</v>
      </c>
      <c r="AW50" s="48">
        <v>6068.5973560018701</v>
      </c>
      <c r="AX50" s="48">
        <v>20305.420214673599</v>
      </c>
      <c r="AY50" s="48">
        <v>5296.6029320513298</v>
      </c>
      <c r="AZ50" s="48">
        <v>14677.728378932299</v>
      </c>
      <c r="BA50" s="48">
        <v>790.84354470517201</v>
      </c>
      <c r="BB50" s="48">
        <v>12204.3959251289</v>
      </c>
      <c r="BC50" s="48">
        <v>799.03881459849003</v>
      </c>
      <c r="BD50" s="48">
        <v>831.81989417176203</v>
      </c>
      <c r="BE50" s="48">
        <v>16940.442396477301</v>
      </c>
      <c r="BF50" s="48">
        <v>6556.2159146542799</v>
      </c>
      <c r="BG50" s="48">
        <v>127.02668334642701</v>
      </c>
      <c r="BH50" s="48">
        <v>613.82571500950701</v>
      </c>
      <c r="BI50" s="48">
        <v>5896.4966882421904</v>
      </c>
      <c r="BJ50" s="48">
        <v>0</v>
      </c>
      <c r="BK50" s="48">
        <v>4198.4367663467301</v>
      </c>
      <c r="BL50" s="48">
        <v>0</v>
      </c>
      <c r="BM50" s="48">
        <v>5.7366889253225004</v>
      </c>
      <c r="BN50" s="48">
        <v>1444.0065552026001</v>
      </c>
      <c r="BO50" s="48">
        <v>113.094724527786</v>
      </c>
      <c r="BP50" s="48">
        <v>0</v>
      </c>
      <c r="BQ50" s="48">
        <v>0</v>
      </c>
      <c r="BR50" s="48">
        <v>0</v>
      </c>
      <c r="BS50" s="48">
        <v>0</v>
      </c>
      <c r="BT50" s="48">
        <v>10791.5313955209</v>
      </c>
      <c r="BU50" s="48">
        <v>54.908308285229602</v>
      </c>
      <c r="BV50" s="48">
        <v>3017.4983747196302</v>
      </c>
      <c r="BW50" s="48">
        <v>0</v>
      </c>
      <c r="BX50" s="48">
        <v>467.13038391911698</v>
      </c>
      <c r="BY50" s="48">
        <v>133.582899261081</v>
      </c>
      <c r="BZ50" s="48">
        <v>138.500061197072</v>
      </c>
      <c r="CA50" s="55">
        <v>0</v>
      </c>
      <c r="CB50" s="83">
        <v>575839</v>
      </c>
      <c r="CC50" s="51">
        <v>492811</v>
      </c>
      <c r="CD50" s="48">
        <v>0</v>
      </c>
      <c r="CE50" s="48">
        <v>0</v>
      </c>
      <c r="CF50" s="48">
        <v>0</v>
      </c>
      <c r="CG50" s="48">
        <v>110237</v>
      </c>
      <c r="CH50" s="82">
        <v>0</v>
      </c>
      <c r="CI50" s="93">
        <v>1178887</v>
      </c>
      <c r="CK50" s="355">
        <v>0</v>
      </c>
      <c r="CL50" s="355">
        <v>0</v>
      </c>
      <c r="CM50" s="355">
        <v>0</v>
      </c>
      <c r="CN50" s="355">
        <v>0</v>
      </c>
      <c r="CO50" s="355">
        <v>0</v>
      </c>
      <c r="CP50" s="355">
        <v>0</v>
      </c>
    </row>
    <row r="51" spans="1:94" ht="19.5" x14ac:dyDescent="0.25">
      <c r="A51" s="30" t="s">
        <v>792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17912.2444755738</v>
      </c>
      <c r="N51" s="48">
        <v>0</v>
      </c>
      <c r="O51" s="48">
        <v>1083.62316093871</v>
      </c>
      <c r="P51" s="48">
        <v>0</v>
      </c>
      <c r="Q51" s="48">
        <v>0</v>
      </c>
      <c r="R51" s="48">
        <v>0</v>
      </c>
      <c r="S51" s="48">
        <v>0</v>
      </c>
      <c r="T51" s="48">
        <v>1580.6058231951899</v>
      </c>
      <c r="U51" s="48">
        <v>0</v>
      </c>
      <c r="V51" s="48">
        <v>731.17511429958302</v>
      </c>
      <c r="W51" s="48">
        <v>0</v>
      </c>
      <c r="X51" s="48">
        <v>8367.5494581472303</v>
      </c>
      <c r="Y51" s="48">
        <v>0</v>
      </c>
      <c r="Z51" s="48">
        <v>10.0478609787469</v>
      </c>
      <c r="AA51" s="48">
        <v>34.008144851143399</v>
      </c>
      <c r="AB51" s="48">
        <v>214.09673008560699</v>
      </c>
      <c r="AC51" s="48">
        <v>1752.9652845998501</v>
      </c>
      <c r="AD51" s="48">
        <v>0</v>
      </c>
      <c r="AE51" s="48">
        <v>26626.831593679301</v>
      </c>
      <c r="AF51" s="48">
        <v>12535.0930271783</v>
      </c>
      <c r="AG51" s="48">
        <v>0</v>
      </c>
      <c r="AH51" s="48">
        <v>30.916495319221301</v>
      </c>
      <c r="AI51" s="48">
        <v>101.25152217045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21.641546723454901</v>
      </c>
      <c r="AP51" s="48">
        <v>0</v>
      </c>
      <c r="AQ51" s="48">
        <v>0</v>
      </c>
      <c r="AR51" s="48">
        <v>6847.23080082453</v>
      </c>
      <c r="AS51" s="48">
        <v>4004.4590562221301</v>
      </c>
      <c r="AT51" s="48">
        <v>38039.655840769803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156.12830136206699</v>
      </c>
      <c r="BI51" s="48">
        <v>0</v>
      </c>
      <c r="BJ51" s="48">
        <v>0</v>
      </c>
      <c r="BK51" s="48">
        <v>7.7291238298053102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36046.314805062997</v>
      </c>
      <c r="BU51" s="48">
        <v>1.54582476596106</v>
      </c>
      <c r="BV51" s="48">
        <v>0</v>
      </c>
      <c r="BW51" s="48">
        <v>0</v>
      </c>
      <c r="BX51" s="48">
        <v>132390.61625596901</v>
      </c>
      <c r="BY51" s="48">
        <v>311815.26975345297</v>
      </c>
      <c r="BZ51" s="48">
        <v>0</v>
      </c>
      <c r="CA51" s="55">
        <v>0</v>
      </c>
      <c r="CB51" s="83">
        <v>600311</v>
      </c>
      <c r="CC51" s="51">
        <v>696204</v>
      </c>
      <c r="CD51" s="48">
        <v>0</v>
      </c>
      <c r="CE51" s="48">
        <v>0</v>
      </c>
      <c r="CF51" s="48">
        <v>0</v>
      </c>
      <c r="CG51" s="48">
        <v>181536</v>
      </c>
      <c r="CH51" s="82">
        <v>0</v>
      </c>
      <c r="CI51" s="93">
        <v>1478051</v>
      </c>
      <c r="CK51" s="355">
        <v>0</v>
      </c>
      <c r="CL51" s="355">
        <v>0</v>
      </c>
      <c r="CM51" s="355">
        <v>0</v>
      </c>
      <c r="CN51" s="355">
        <v>0</v>
      </c>
      <c r="CO51" s="355">
        <v>0</v>
      </c>
      <c r="CP51" s="355">
        <v>0</v>
      </c>
    </row>
    <row r="52" spans="1:94" ht="19.5" x14ac:dyDescent="0.25">
      <c r="A52" s="30" t="s">
        <v>793</v>
      </c>
      <c r="B52" s="42" t="s">
        <v>43</v>
      </c>
      <c r="C52" s="43" t="s">
        <v>154</v>
      </c>
      <c r="D52" s="51">
        <v>0</v>
      </c>
      <c r="E52" s="48">
        <v>0</v>
      </c>
      <c r="F52" s="48">
        <v>0</v>
      </c>
      <c r="G52" s="48">
        <v>0</v>
      </c>
      <c r="H52" s="48">
        <v>29.059175461240599</v>
      </c>
      <c r="I52" s="48">
        <v>233.10512489560401</v>
      </c>
      <c r="J52" s="48">
        <v>0</v>
      </c>
      <c r="K52" s="48">
        <v>0</v>
      </c>
      <c r="L52" s="48">
        <v>73.279659858780704</v>
      </c>
      <c r="M52" s="48">
        <v>0</v>
      </c>
      <c r="N52" s="48">
        <v>0</v>
      </c>
      <c r="O52" s="48">
        <v>24.637127021486599</v>
      </c>
      <c r="P52" s="48">
        <v>1344.9344468909001</v>
      </c>
      <c r="Q52" s="48">
        <v>0.63172120567914403</v>
      </c>
      <c r="R52" s="48">
        <v>0</v>
      </c>
      <c r="S52" s="48">
        <v>0</v>
      </c>
      <c r="T52" s="48">
        <v>0</v>
      </c>
      <c r="U52" s="48">
        <v>310.80683319413902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33.4812239009946</v>
      </c>
      <c r="AI52" s="48">
        <v>0</v>
      </c>
      <c r="AJ52" s="48">
        <v>0</v>
      </c>
      <c r="AK52" s="48">
        <v>1701.2252068939299</v>
      </c>
      <c r="AL52" s="48">
        <v>0</v>
      </c>
      <c r="AM52" s="48">
        <v>265.32290638524</v>
      </c>
      <c r="AN52" s="48">
        <v>118.13186546199999</v>
      </c>
      <c r="AO52" s="48">
        <v>757.43372560929299</v>
      </c>
      <c r="AP52" s="48">
        <v>130.76628957558299</v>
      </c>
      <c r="AQ52" s="48">
        <v>1732.17954597221</v>
      </c>
      <c r="AR52" s="48">
        <v>94.126459646192401</v>
      </c>
      <c r="AS52" s="48">
        <v>92.231296029155004</v>
      </c>
      <c r="AT52" s="48">
        <v>3.7903272340748599</v>
      </c>
      <c r="AU52" s="48">
        <v>1754.28978817098</v>
      </c>
      <c r="AV52" s="48">
        <v>1234.3832358970501</v>
      </c>
      <c r="AW52" s="48">
        <v>1295.6601928479199</v>
      </c>
      <c r="AX52" s="48">
        <v>0</v>
      </c>
      <c r="AY52" s="48">
        <v>0</v>
      </c>
      <c r="AZ52" s="48">
        <v>0</v>
      </c>
      <c r="BA52" s="48">
        <v>1032.8641712854001</v>
      </c>
      <c r="BB52" s="48">
        <v>188.88464049806399</v>
      </c>
      <c r="BC52" s="48">
        <v>445.363450003796</v>
      </c>
      <c r="BD52" s="48">
        <v>478.84467390479102</v>
      </c>
      <c r="BE52" s="48">
        <v>646.88251461544303</v>
      </c>
      <c r="BF52" s="48">
        <v>383.45477184724001</v>
      </c>
      <c r="BG52" s="48">
        <v>29.690896666919802</v>
      </c>
      <c r="BH52" s="48">
        <v>3.1586060283957198</v>
      </c>
      <c r="BI52" s="48">
        <v>346.18322071217102</v>
      </c>
      <c r="BJ52" s="48">
        <v>0</v>
      </c>
      <c r="BK52" s="48">
        <v>107745.10539822299</v>
      </c>
      <c r="BL52" s="48">
        <v>19.583357376053399</v>
      </c>
      <c r="BM52" s="48">
        <v>0</v>
      </c>
      <c r="BN52" s="48">
        <v>0</v>
      </c>
      <c r="BO52" s="48">
        <v>32.8495026953155</v>
      </c>
      <c r="BP52" s="48">
        <v>0</v>
      </c>
      <c r="BQ52" s="48">
        <v>0</v>
      </c>
      <c r="BR52" s="48">
        <v>0</v>
      </c>
      <c r="BS52" s="48">
        <v>0</v>
      </c>
      <c r="BT52" s="48">
        <v>1884.4243565408899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339.23428744969999</v>
      </c>
      <c r="CA52" s="55">
        <v>0</v>
      </c>
      <c r="CB52" s="83">
        <v>124806</v>
      </c>
      <c r="CC52" s="51">
        <v>245264</v>
      </c>
      <c r="CD52" s="48">
        <v>0</v>
      </c>
      <c r="CE52" s="48">
        <v>0</v>
      </c>
      <c r="CF52" s="48">
        <v>0</v>
      </c>
      <c r="CG52" s="48">
        <v>2945</v>
      </c>
      <c r="CH52" s="82">
        <v>0</v>
      </c>
      <c r="CI52" s="93">
        <v>373015</v>
      </c>
      <c r="CK52" s="355">
        <v>0</v>
      </c>
      <c r="CL52" s="355">
        <v>0</v>
      </c>
      <c r="CM52" s="355">
        <v>0</v>
      </c>
      <c r="CN52" s="355">
        <v>0</v>
      </c>
      <c r="CO52" s="355">
        <v>0</v>
      </c>
      <c r="CP52" s="355">
        <v>0</v>
      </c>
    </row>
    <row r="53" spans="1:94" ht="19.5" x14ac:dyDescent="0.25">
      <c r="A53" s="30" t="s">
        <v>794</v>
      </c>
      <c r="B53" s="42" t="s">
        <v>44</v>
      </c>
      <c r="C53" s="43" t="s">
        <v>155</v>
      </c>
      <c r="D53" s="51">
        <v>65.431300343162306</v>
      </c>
      <c r="E53" s="48">
        <v>0</v>
      </c>
      <c r="F53" s="48">
        <v>496.18736093564701</v>
      </c>
      <c r="G53" s="48">
        <v>0</v>
      </c>
      <c r="H53" s="48">
        <v>2332.9374348544202</v>
      </c>
      <c r="I53" s="48">
        <v>13318.385396040299</v>
      </c>
      <c r="J53" s="48">
        <v>0</v>
      </c>
      <c r="K53" s="48">
        <v>7.0104964653388198</v>
      </c>
      <c r="L53" s="48">
        <v>405.82985093794701</v>
      </c>
      <c r="M53" s="48">
        <v>244.58843223515399</v>
      </c>
      <c r="N53" s="48">
        <v>0</v>
      </c>
      <c r="O53" s="48">
        <v>1142.7109238502301</v>
      </c>
      <c r="P53" s="48">
        <v>324.819669560698</v>
      </c>
      <c r="Q53" s="48">
        <v>0</v>
      </c>
      <c r="R53" s="48">
        <v>9.3473286204517496</v>
      </c>
      <c r="S53" s="48">
        <v>40.5050906886243</v>
      </c>
      <c r="T53" s="48">
        <v>9676.8219543226805</v>
      </c>
      <c r="U53" s="48">
        <v>570.96598989926099</v>
      </c>
      <c r="V53" s="48">
        <v>119.95738396246399</v>
      </c>
      <c r="W53" s="48">
        <v>211.872782063573</v>
      </c>
      <c r="X53" s="48">
        <v>1056.2481341110499</v>
      </c>
      <c r="Y53" s="48">
        <v>19.4736012926078</v>
      </c>
      <c r="Z53" s="48">
        <v>29.599873964763901</v>
      </c>
      <c r="AA53" s="48">
        <v>1.55788810340863</v>
      </c>
      <c r="AB53" s="48">
        <v>1036.7745328184401</v>
      </c>
      <c r="AC53" s="48">
        <v>26.4840977579466</v>
      </c>
      <c r="AD53" s="48">
        <v>20.2525453443121</v>
      </c>
      <c r="AE53" s="48">
        <v>15.578881034086301</v>
      </c>
      <c r="AF53" s="48">
        <v>1905.29715046875</v>
      </c>
      <c r="AG53" s="48">
        <v>139.43098525507199</v>
      </c>
      <c r="AH53" s="48">
        <v>2880.5351032025501</v>
      </c>
      <c r="AI53" s="48">
        <v>3117.3340949206599</v>
      </c>
      <c r="AJ53" s="48">
        <v>0</v>
      </c>
      <c r="AK53" s="48">
        <v>1265.0051399678</v>
      </c>
      <c r="AL53" s="48">
        <v>4368.3182419577897</v>
      </c>
      <c r="AM53" s="48">
        <v>413.61929145498999</v>
      </c>
      <c r="AN53" s="48">
        <v>6013.4480791572996</v>
      </c>
      <c r="AO53" s="48">
        <v>51041.8668760285</v>
      </c>
      <c r="AP53" s="48">
        <v>15359.9977555573</v>
      </c>
      <c r="AQ53" s="48">
        <v>436.98761300612</v>
      </c>
      <c r="AR53" s="48">
        <v>10.9052167238604</v>
      </c>
      <c r="AS53" s="48">
        <v>0</v>
      </c>
      <c r="AT53" s="48">
        <v>1182.4370704871501</v>
      </c>
      <c r="AU53" s="48">
        <v>546.03978024472303</v>
      </c>
      <c r="AV53" s="48">
        <v>27296.536403874201</v>
      </c>
      <c r="AW53" s="48">
        <v>3413.3328345682999</v>
      </c>
      <c r="AX53" s="48">
        <v>1328.0996081558501</v>
      </c>
      <c r="AY53" s="48">
        <v>2948.3032357008201</v>
      </c>
      <c r="AZ53" s="48">
        <v>634.06045808731096</v>
      </c>
      <c r="BA53" s="48">
        <v>2607.1257410543399</v>
      </c>
      <c r="BB53" s="48">
        <v>2036.1597511550699</v>
      </c>
      <c r="BC53" s="48">
        <v>2053.2965202925702</v>
      </c>
      <c r="BD53" s="48">
        <v>295.21979559593501</v>
      </c>
      <c r="BE53" s="48">
        <v>3217.8178775905199</v>
      </c>
      <c r="BF53" s="48">
        <v>4311.4553261833698</v>
      </c>
      <c r="BG53" s="48">
        <v>16.357825085790601</v>
      </c>
      <c r="BH53" s="48">
        <v>2230.1168200294501</v>
      </c>
      <c r="BI53" s="48">
        <v>11938.875480471999</v>
      </c>
      <c r="BJ53" s="48">
        <v>314189.42008708999</v>
      </c>
      <c r="BK53" s="48">
        <v>1097.53216885138</v>
      </c>
      <c r="BL53" s="48">
        <v>40.5050906886243</v>
      </c>
      <c r="BM53" s="48">
        <v>12.463104827268999</v>
      </c>
      <c r="BN53" s="48">
        <v>1341.34165703483</v>
      </c>
      <c r="BO53" s="48">
        <v>1616.30890728645</v>
      </c>
      <c r="BP53" s="48">
        <v>0</v>
      </c>
      <c r="BQ53" s="48">
        <v>0</v>
      </c>
      <c r="BR53" s="48">
        <v>160.462474651088</v>
      </c>
      <c r="BS53" s="48">
        <v>0</v>
      </c>
      <c r="BT53" s="48">
        <v>16149.8470239855</v>
      </c>
      <c r="BU53" s="48">
        <v>0</v>
      </c>
      <c r="BV53" s="48">
        <v>24.147265602833698</v>
      </c>
      <c r="BW53" s="48">
        <v>0</v>
      </c>
      <c r="BX53" s="48">
        <v>63.094468188049397</v>
      </c>
      <c r="BY53" s="48">
        <v>0</v>
      </c>
      <c r="BZ53" s="48">
        <v>2746.5567263094099</v>
      </c>
      <c r="CA53" s="55">
        <v>0</v>
      </c>
      <c r="CB53" s="83">
        <v>521623</v>
      </c>
      <c r="CC53" s="51">
        <v>13617</v>
      </c>
      <c r="CD53" s="48">
        <v>0</v>
      </c>
      <c r="CE53" s="48">
        <v>0</v>
      </c>
      <c r="CF53" s="48">
        <v>0</v>
      </c>
      <c r="CG53" s="48">
        <v>23039</v>
      </c>
      <c r="CH53" s="82">
        <v>0</v>
      </c>
      <c r="CI53" s="93">
        <v>558279</v>
      </c>
      <c r="CK53" s="355">
        <v>0</v>
      </c>
      <c r="CL53" s="355">
        <v>0</v>
      </c>
      <c r="CM53" s="355">
        <v>0</v>
      </c>
      <c r="CN53" s="355">
        <v>0</v>
      </c>
      <c r="CO53" s="355">
        <v>0</v>
      </c>
      <c r="CP53" s="355">
        <v>0</v>
      </c>
    </row>
    <row r="54" spans="1:94" ht="19.5" x14ac:dyDescent="0.25">
      <c r="A54" s="30" t="s">
        <v>795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5.4403664297833103</v>
      </c>
      <c r="V54" s="48">
        <v>0</v>
      </c>
      <c r="W54" s="48">
        <v>1.5543904085095199</v>
      </c>
      <c r="X54" s="48">
        <v>301.55173925084603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6.9947568382928296</v>
      </c>
      <c r="AE54" s="48">
        <v>0</v>
      </c>
      <c r="AF54" s="48">
        <v>984.70632379077904</v>
      </c>
      <c r="AG54" s="48">
        <v>27.979027353171301</v>
      </c>
      <c r="AH54" s="48">
        <v>14099.098200385601</v>
      </c>
      <c r="AI54" s="48">
        <v>24484.7577148419</v>
      </c>
      <c r="AJ54" s="48">
        <v>0</v>
      </c>
      <c r="AK54" s="48">
        <v>0</v>
      </c>
      <c r="AL54" s="48">
        <v>0</v>
      </c>
      <c r="AM54" s="48">
        <v>0</v>
      </c>
      <c r="AN54" s="48">
        <v>8.54914724680234</v>
      </c>
      <c r="AO54" s="48">
        <v>0</v>
      </c>
      <c r="AP54" s="48">
        <v>170.98294493604701</v>
      </c>
      <c r="AQ54" s="48">
        <v>0</v>
      </c>
      <c r="AR54" s="48">
        <v>1391.1794156160199</v>
      </c>
      <c r="AS54" s="48">
        <v>0</v>
      </c>
      <c r="AT54" s="48">
        <v>1956.2003291092301</v>
      </c>
      <c r="AU54" s="48">
        <v>0</v>
      </c>
      <c r="AV54" s="48">
        <v>2260.0836539728398</v>
      </c>
      <c r="AW54" s="48">
        <v>74487.942766184598</v>
      </c>
      <c r="AX54" s="48">
        <v>18418.749145633501</v>
      </c>
      <c r="AY54" s="48">
        <v>6048.9102747147899</v>
      </c>
      <c r="AZ54" s="48">
        <v>0</v>
      </c>
      <c r="BA54" s="48">
        <v>837.81643018662999</v>
      </c>
      <c r="BB54" s="48">
        <v>2074.33400015595</v>
      </c>
      <c r="BC54" s="48">
        <v>739.88983445052997</v>
      </c>
      <c r="BD54" s="48">
        <v>3972.2446889460698</v>
      </c>
      <c r="BE54" s="48">
        <v>1210.0929330246599</v>
      </c>
      <c r="BF54" s="48">
        <v>1479.7796689010599</v>
      </c>
      <c r="BG54" s="48">
        <v>0</v>
      </c>
      <c r="BH54" s="48">
        <v>330.30796180827201</v>
      </c>
      <c r="BI54" s="48">
        <v>129119.325258864</v>
      </c>
      <c r="BJ54" s="48">
        <v>0</v>
      </c>
      <c r="BK54" s="48">
        <v>163.988188097754</v>
      </c>
      <c r="BL54" s="48">
        <v>0</v>
      </c>
      <c r="BM54" s="48">
        <v>97.149400531844805</v>
      </c>
      <c r="BN54" s="48">
        <v>448.44163285499599</v>
      </c>
      <c r="BO54" s="48">
        <v>13.2123184723309</v>
      </c>
      <c r="BP54" s="48">
        <v>0</v>
      </c>
      <c r="BQ54" s="48">
        <v>0</v>
      </c>
      <c r="BR54" s="48">
        <v>0</v>
      </c>
      <c r="BS54" s="48">
        <v>0</v>
      </c>
      <c r="BT54" s="48">
        <v>2826.6589578745602</v>
      </c>
      <c r="BU54" s="48">
        <v>0</v>
      </c>
      <c r="BV54" s="48">
        <v>38.082565008483201</v>
      </c>
      <c r="BW54" s="48">
        <v>0</v>
      </c>
      <c r="BX54" s="48">
        <v>45.077321846776002</v>
      </c>
      <c r="BY54" s="48">
        <v>0</v>
      </c>
      <c r="BZ54" s="48">
        <v>997.91864226310997</v>
      </c>
      <c r="CA54" s="55">
        <v>0</v>
      </c>
      <c r="CB54" s="83">
        <v>289049</v>
      </c>
      <c r="CC54" s="51">
        <v>35079</v>
      </c>
      <c r="CD54" s="48">
        <v>0</v>
      </c>
      <c r="CE54" s="48">
        <v>0</v>
      </c>
      <c r="CF54" s="48">
        <v>0</v>
      </c>
      <c r="CG54" s="48">
        <v>-4578</v>
      </c>
      <c r="CH54" s="82">
        <v>0</v>
      </c>
      <c r="CI54" s="93">
        <v>319550</v>
      </c>
      <c r="CK54" s="355">
        <v>0</v>
      </c>
      <c r="CL54" s="355">
        <v>0</v>
      </c>
      <c r="CM54" s="355">
        <v>0</v>
      </c>
      <c r="CN54" s="355">
        <v>0</v>
      </c>
      <c r="CO54" s="355">
        <v>0</v>
      </c>
      <c r="CP54" s="355">
        <v>0</v>
      </c>
    </row>
    <row r="55" spans="1:94" ht="19.5" x14ac:dyDescent="0.25">
      <c r="A55" s="30" t="s">
        <v>796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9.4547044676043992</v>
      </c>
      <c r="Q55" s="48">
        <v>9.4547044676043992</v>
      </c>
      <c r="R55" s="48">
        <v>229.09476209964501</v>
      </c>
      <c r="S55" s="48">
        <v>18.182123976162298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69.092071109416807</v>
      </c>
      <c r="AO55" s="48">
        <v>0</v>
      </c>
      <c r="AP55" s="48">
        <v>0</v>
      </c>
      <c r="AQ55" s="48">
        <v>11.636559344743899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5602.2760395351297</v>
      </c>
      <c r="AX55" s="48">
        <v>19004.683264843901</v>
      </c>
      <c r="AY55" s="48">
        <v>5854.6439203242599</v>
      </c>
      <c r="AZ55" s="48">
        <v>0</v>
      </c>
      <c r="BA55" s="48">
        <v>0</v>
      </c>
      <c r="BB55" s="48">
        <v>0</v>
      </c>
      <c r="BC55" s="48">
        <v>221.82191250918001</v>
      </c>
      <c r="BD55" s="48">
        <v>2165.1273230814099</v>
      </c>
      <c r="BE55" s="48">
        <v>87.274195085579095</v>
      </c>
      <c r="BF55" s="48">
        <v>2664.7720899463502</v>
      </c>
      <c r="BG55" s="48">
        <v>0</v>
      </c>
      <c r="BH55" s="48">
        <v>325.823661652829</v>
      </c>
      <c r="BI55" s="48">
        <v>83244.309127502507</v>
      </c>
      <c r="BJ55" s="48">
        <v>0</v>
      </c>
      <c r="BK55" s="48">
        <v>9976.1677832407404</v>
      </c>
      <c r="BL55" s="48">
        <v>0</v>
      </c>
      <c r="BM55" s="48">
        <v>0</v>
      </c>
      <c r="BN55" s="48">
        <v>228.36747714059899</v>
      </c>
      <c r="BO55" s="48">
        <v>0</v>
      </c>
      <c r="BP55" s="48">
        <v>0</v>
      </c>
      <c r="BQ55" s="48">
        <v>0</v>
      </c>
      <c r="BR55" s="48">
        <v>0</v>
      </c>
      <c r="BS55" s="48">
        <v>5.8182796723719399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83">
        <v>129728</v>
      </c>
      <c r="CC55" s="51">
        <v>0</v>
      </c>
      <c r="CD55" s="48">
        <v>0</v>
      </c>
      <c r="CE55" s="48">
        <v>0</v>
      </c>
      <c r="CF55" s="48">
        <v>0</v>
      </c>
      <c r="CG55" s="48">
        <v>-7088</v>
      </c>
      <c r="CH55" s="82">
        <v>0</v>
      </c>
      <c r="CI55" s="93">
        <v>122640</v>
      </c>
      <c r="CK55" s="355">
        <v>0</v>
      </c>
      <c r="CL55" s="355">
        <v>0</v>
      </c>
      <c r="CM55" s="355">
        <v>0</v>
      </c>
      <c r="CN55" s="355">
        <v>0</v>
      </c>
      <c r="CO55" s="355">
        <v>0</v>
      </c>
      <c r="CP55" s="355">
        <v>0</v>
      </c>
    </row>
    <row r="56" spans="1:94" ht="19.5" x14ac:dyDescent="0.25">
      <c r="A56" s="30" t="s">
        <v>797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54.311131763065902</v>
      </c>
      <c r="M56" s="48">
        <v>43.279183123693102</v>
      </c>
      <c r="N56" s="48">
        <v>0</v>
      </c>
      <c r="O56" s="48">
        <v>595.72522652612895</v>
      </c>
      <c r="P56" s="48">
        <v>70.434749005226095</v>
      </c>
      <c r="Q56" s="48">
        <v>56.856966064459598</v>
      </c>
      <c r="R56" s="48">
        <v>5672.1188235051904</v>
      </c>
      <c r="S56" s="48">
        <v>445.5210027439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461.64461998605998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1006.45316048431</v>
      </c>
      <c r="AL56" s="48">
        <v>0</v>
      </c>
      <c r="AM56" s="48">
        <v>0</v>
      </c>
      <c r="AN56" s="48">
        <v>3255.2734600487602</v>
      </c>
      <c r="AO56" s="48">
        <v>5840.1438873971802</v>
      </c>
      <c r="AP56" s="48">
        <v>87.406977681184102</v>
      </c>
      <c r="AQ56" s="48">
        <v>61.948634667246999</v>
      </c>
      <c r="AR56" s="48">
        <v>1126.10737264982</v>
      </c>
      <c r="AS56" s="48">
        <v>0</v>
      </c>
      <c r="AT56" s="48">
        <v>0</v>
      </c>
      <c r="AU56" s="48">
        <v>18811.169652998102</v>
      </c>
      <c r="AV56" s="48">
        <v>5959.7980995626804</v>
      </c>
      <c r="AW56" s="48">
        <v>0</v>
      </c>
      <c r="AX56" s="48">
        <v>1681.9478617874499</v>
      </c>
      <c r="AY56" s="48">
        <v>364700.94701185502</v>
      </c>
      <c r="AZ56" s="48">
        <v>259108.226304382</v>
      </c>
      <c r="BA56" s="48">
        <v>10633.101265487699</v>
      </c>
      <c r="BB56" s="48">
        <v>195067.764452823</v>
      </c>
      <c r="BC56" s="48">
        <v>25266.5568298988</v>
      </c>
      <c r="BD56" s="48">
        <v>3192.4762139477202</v>
      </c>
      <c r="BE56" s="48">
        <v>3124.5872992438799</v>
      </c>
      <c r="BF56" s="48">
        <v>9367.8216176950591</v>
      </c>
      <c r="BG56" s="48">
        <v>1305.16438518118</v>
      </c>
      <c r="BH56" s="48">
        <v>0</v>
      </c>
      <c r="BI56" s="48">
        <v>522727.67099083302</v>
      </c>
      <c r="BJ56" s="48">
        <v>0</v>
      </c>
      <c r="BK56" s="48">
        <v>2719.79964532228</v>
      </c>
      <c r="BL56" s="48">
        <v>0</v>
      </c>
      <c r="BM56" s="48">
        <v>0</v>
      </c>
      <c r="BN56" s="48">
        <v>0</v>
      </c>
      <c r="BO56" s="48">
        <v>309.74317333623497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83">
        <v>1442754</v>
      </c>
      <c r="CC56" s="51">
        <v>0</v>
      </c>
      <c r="CD56" s="48">
        <v>0</v>
      </c>
      <c r="CE56" s="48">
        <v>0</v>
      </c>
      <c r="CF56" s="48">
        <v>0</v>
      </c>
      <c r="CG56" s="48">
        <v>24521</v>
      </c>
      <c r="CH56" s="82">
        <v>0</v>
      </c>
      <c r="CI56" s="93">
        <v>1467275</v>
      </c>
      <c r="CK56" s="355">
        <v>0</v>
      </c>
      <c r="CL56" s="355">
        <v>0</v>
      </c>
      <c r="CM56" s="355">
        <v>0</v>
      </c>
      <c r="CN56" s="355">
        <v>0</v>
      </c>
      <c r="CO56" s="355">
        <v>0</v>
      </c>
      <c r="CP56" s="355">
        <v>0</v>
      </c>
    </row>
    <row r="57" spans="1:94" ht="19.5" x14ac:dyDescent="0.25">
      <c r="A57" s="30" t="s">
        <v>798</v>
      </c>
      <c r="B57" s="42" t="s">
        <v>48</v>
      </c>
      <c r="C57" s="43" t="s">
        <v>159</v>
      </c>
      <c r="D57" s="51">
        <v>125.510006671114</v>
      </c>
      <c r="E57" s="48">
        <v>16.435834206931599</v>
      </c>
      <c r="F57" s="48">
        <v>42.5837522634137</v>
      </c>
      <c r="G57" s="48">
        <v>5.9766669843387596</v>
      </c>
      <c r="H57" s="48">
        <v>460.950441167127</v>
      </c>
      <c r="I57" s="48">
        <v>778.46087471012402</v>
      </c>
      <c r="J57" s="48">
        <v>12.7004173417199</v>
      </c>
      <c r="K57" s="48">
        <v>92.638338257250894</v>
      </c>
      <c r="L57" s="48">
        <v>398.19543783157002</v>
      </c>
      <c r="M57" s="48">
        <v>0</v>
      </c>
      <c r="N57" s="48">
        <v>0</v>
      </c>
      <c r="O57" s="48">
        <v>2075.3976103116402</v>
      </c>
      <c r="P57" s="48">
        <v>0</v>
      </c>
      <c r="Q57" s="48">
        <v>180.047092903205</v>
      </c>
      <c r="R57" s="48">
        <v>46178.717454493497</v>
      </c>
      <c r="S57" s="48">
        <v>588.70169795736797</v>
      </c>
      <c r="T57" s="48">
        <v>67.984586946853497</v>
      </c>
      <c r="U57" s="48">
        <v>53313.363667047903</v>
      </c>
      <c r="V57" s="48">
        <v>137.46334063979199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28.3891681756091</v>
      </c>
      <c r="AF57" s="48">
        <v>22248.8899325741</v>
      </c>
      <c r="AG57" s="48">
        <v>1030.22797142539</v>
      </c>
      <c r="AH57" s="48">
        <v>3925.1760419644802</v>
      </c>
      <c r="AI57" s="48">
        <v>11724.7264565266</v>
      </c>
      <c r="AJ57" s="48">
        <v>0</v>
      </c>
      <c r="AK57" s="48">
        <v>0</v>
      </c>
      <c r="AL57" s="48">
        <v>1234.928815639</v>
      </c>
      <c r="AM57" s="48">
        <v>329.46376751167401</v>
      </c>
      <c r="AN57" s="48">
        <v>3020.4580772101999</v>
      </c>
      <c r="AO57" s="48">
        <v>17.1829175799739</v>
      </c>
      <c r="AP57" s="48">
        <v>197.230010483179</v>
      </c>
      <c r="AQ57" s="48">
        <v>0</v>
      </c>
      <c r="AR57" s="48">
        <v>0</v>
      </c>
      <c r="AS57" s="48">
        <v>0</v>
      </c>
      <c r="AT57" s="48">
        <v>0</v>
      </c>
      <c r="AU57" s="48">
        <v>1053.3875559897101</v>
      </c>
      <c r="AV57" s="48">
        <v>32.871668413863198</v>
      </c>
      <c r="AW57" s="48">
        <v>0</v>
      </c>
      <c r="AX57" s="48">
        <v>2510.9472167953199</v>
      </c>
      <c r="AY57" s="48">
        <v>22274.290767257498</v>
      </c>
      <c r="AZ57" s="48">
        <v>15643.1787481337</v>
      </c>
      <c r="BA57" s="48">
        <v>1238.6642325042101</v>
      </c>
      <c r="BB57" s="48">
        <v>8342.68002676387</v>
      </c>
      <c r="BC57" s="48">
        <v>2392.9080438546298</v>
      </c>
      <c r="BD57" s="48">
        <v>4740.9910853267302</v>
      </c>
      <c r="BE57" s="48">
        <v>6414.4578409415799</v>
      </c>
      <c r="BF57" s="48">
        <v>2462.38679754757</v>
      </c>
      <c r="BG57" s="48">
        <v>11930.174384113199</v>
      </c>
      <c r="BH57" s="48">
        <v>60.513753216429997</v>
      </c>
      <c r="BI57" s="48">
        <v>105613.68228025</v>
      </c>
      <c r="BJ57" s="48">
        <v>0</v>
      </c>
      <c r="BK57" s="48">
        <v>7145.8524631500404</v>
      </c>
      <c r="BL57" s="48">
        <v>19.424167699101002</v>
      </c>
      <c r="BM57" s="48">
        <v>797.13795903618302</v>
      </c>
      <c r="BN57" s="48">
        <v>16241.592529940601</v>
      </c>
      <c r="BO57" s="48">
        <v>1550.1979990628699</v>
      </c>
      <c r="BP57" s="48">
        <v>0</v>
      </c>
      <c r="BQ57" s="48">
        <v>0</v>
      </c>
      <c r="BR57" s="48">
        <v>0</v>
      </c>
      <c r="BS57" s="48">
        <v>0</v>
      </c>
      <c r="BT57" s="48">
        <v>16273.7171149814</v>
      </c>
      <c r="BU57" s="48">
        <v>0</v>
      </c>
      <c r="BV57" s="48">
        <v>190.50626012579801</v>
      </c>
      <c r="BW57" s="48">
        <v>0</v>
      </c>
      <c r="BX57" s="48">
        <v>307.05126632040401</v>
      </c>
      <c r="BY57" s="48">
        <v>0</v>
      </c>
      <c r="BZ57" s="48">
        <v>810.58545975094501</v>
      </c>
      <c r="CA57" s="55">
        <v>0</v>
      </c>
      <c r="CB57" s="83">
        <v>376279</v>
      </c>
      <c r="CC57" s="51">
        <v>65992</v>
      </c>
      <c r="CD57" s="48">
        <v>0</v>
      </c>
      <c r="CE57" s="48">
        <v>0</v>
      </c>
      <c r="CF57" s="48">
        <v>170336</v>
      </c>
      <c r="CG57" s="48">
        <v>19694</v>
      </c>
      <c r="CH57" s="82">
        <v>0</v>
      </c>
      <c r="CI57" s="93">
        <v>632301</v>
      </c>
      <c r="CK57" s="355">
        <v>0</v>
      </c>
      <c r="CL57" s="355">
        <v>0</v>
      </c>
      <c r="CM57" s="355">
        <v>0</v>
      </c>
      <c r="CN57" s="355">
        <v>0</v>
      </c>
      <c r="CO57" s="355">
        <v>0</v>
      </c>
      <c r="CP57" s="355">
        <v>0</v>
      </c>
    </row>
    <row r="58" spans="1:94" ht="19.5" x14ac:dyDescent="0.25">
      <c r="A58" s="30" t="s">
        <v>799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377.06655327269499</v>
      </c>
      <c r="P58" s="48">
        <v>0</v>
      </c>
      <c r="Q58" s="48">
        <v>0</v>
      </c>
      <c r="R58" s="48">
        <v>0</v>
      </c>
      <c r="S58" s="48">
        <v>58.565656146610102</v>
      </c>
      <c r="T58" s="48">
        <v>0</v>
      </c>
      <c r="U58" s="48">
        <v>564.79756064676099</v>
      </c>
      <c r="V58" s="48">
        <v>142.001659423972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470.12978769744598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324.919051224344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70046.129289870296</v>
      </c>
      <c r="BB58" s="48">
        <v>1249.9355106358701</v>
      </c>
      <c r="BC58" s="48">
        <v>357.81209097791901</v>
      </c>
      <c r="BD58" s="48">
        <v>10582.7338387662</v>
      </c>
      <c r="BE58" s="48">
        <v>0</v>
      </c>
      <c r="BF58" s="48">
        <v>0</v>
      </c>
      <c r="BG58" s="48">
        <v>1948.71203808378</v>
      </c>
      <c r="BH58" s="48">
        <v>0.80226926228232998</v>
      </c>
      <c r="BI58" s="48">
        <v>1533.1365602215301</v>
      </c>
      <c r="BJ58" s="48">
        <v>3504.3121376492199</v>
      </c>
      <c r="BK58" s="48">
        <v>62399.700951057399</v>
      </c>
      <c r="BL58" s="48">
        <v>4.8136155736939799</v>
      </c>
      <c r="BM58" s="48">
        <v>100.283657785291</v>
      </c>
      <c r="BN58" s="48">
        <v>56.9611176220454</v>
      </c>
      <c r="BO58" s="48">
        <v>69213.373795621199</v>
      </c>
      <c r="BP58" s="48">
        <v>24.870347130752201</v>
      </c>
      <c r="BQ58" s="48">
        <v>0</v>
      </c>
      <c r="BR58" s="48">
        <v>12.034038934234999</v>
      </c>
      <c r="BS58" s="48">
        <v>0</v>
      </c>
      <c r="BT58" s="48">
        <v>8859.4594633837696</v>
      </c>
      <c r="BU58" s="48">
        <v>0</v>
      </c>
      <c r="BV58" s="48">
        <v>39.311193851834197</v>
      </c>
      <c r="BW58" s="48">
        <v>9.6272311473879597</v>
      </c>
      <c r="BX58" s="48">
        <v>180.51058401352401</v>
      </c>
      <c r="BY58" s="48">
        <v>0</v>
      </c>
      <c r="BZ58" s="48">
        <v>0</v>
      </c>
      <c r="CA58" s="55">
        <v>0</v>
      </c>
      <c r="CB58" s="83">
        <v>232062</v>
      </c>
      <c r="CC58" s="51">
        <v>516941</v>
      </c>
      <c r="CD58" s="48">
        <v>0</v>
      </c>
      <c r="CE58" s="48">
        <v>0</v>
      </c>
      <c r="CF58" s="48">
        <v>1065823</v>
      </c>
      <c r="CG58" s="48">
        <v>27255</v>
      </c>
      <c r="CH58" s="82">
        <v>0</v>
      </c>
      <c r="CI58" s="93">
        <v>1842081</v>
      </c>
      <c r="CK58" s="355">
        <v>0</v>
      </c>
      <c r="CL58" s="355">
        <v>0</v>
      </c>
      <c r="CM58" s="355">
        <v>0</v>
      </c>
      <c r="CN58" s="355">
        <v>0</v>
      </c>
      <c r="CO58" s="355">
        <v>0</v>
      </c>
      <c r="CP58" s="355">
        <v>0</v>
      </c>
    </row>
    <row r="59" spans="1:94" ht="19.5" x14ac:dyDescent="0.25">
      <c r="A59" s="30" t="s">
        <v>800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267.34017027366298</v>
      </c>
      <c r="P59" s="48">
        <v>0</v>
      </c>
      <c r="Q59" s="48">
        <v>0</v>
      </c>
      <c r="R59" s="48">
        <v>8.1012172810200997</v>
      </c>
      <c r="S59" s="48">
        <v>3.6823714913727699</v>
      </c>
      <c r="T59" s="48">
        <v>0</v>
      </c>
      <c r="U59" s="48">
        <v>319.629845451157</v>
      </c>
      <c r="V59" s="48">
        <v>65.546212546435299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5.1553200879218801</v>
      </c>
      <c r="AD59" s="48">
        <v>0</v>
      </c>
      <c r="AE59" s="48">
        <v>0</v>
      </c>
      <c r="AF59" s="48">
        <v>261.44837588746702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44.924932194747797</v>
      </c>
      <c r="AQ59" s="48">
        <v>0</v>
      </c>
      <c r="AR59" s="48">
        <v>0</v>
      </c>
      <c r="AS59" s="48">
        <v>0</v>
      </c>
      <c r="AT59" s="48">
        <v>0</v>
      </c>
      <c r="AU59" s="48">
        <v>89.849864389495707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6727.6927147380602</v>
      </c>
      <c r="BB59" s="48">
        <v>0</v>
      </c>
      <c r="BC59" s="48">
        <v>0</v>
      </c>
      <c r="BD59" s="48">
        <v>26450.474422530599</v>
      </c>
      <c r="BE59" s="48">
        <v>0</v>
      </c>
      <c r="BF59" s="48">
        <v>0</v>
      </c>
      <c r="BG59" s="48">
        <v>0</v>
      </c>
      <c r="BH59" s="48">
        <v>0</v>
      </c>
      <c r="BI59" s="48">
        <v>15238.3897055988</v>
      </c>
      <c r="BJ59" s="48">
        <v>33139.870473758398</v>
      </c>
      <c r="BK59" s="48">
        <v>15075.6288856801</v>
      </c>
      <c r="BL59" s="48">
        <v>0</v>
      </c>
      <c r="BM59" s="48">
        <v>0</v>
      </c>
      <c r="BN59" s="48">
        <v>237.14472404440701</v>
      </c>
      <c r="BO59" s="48">
        <v>47981.3005325872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6551.6753574504401</v>
      </c>
      <c r="BV59" s="48">
        <v>0</v>
      </c>
      <c r="BW59" s="48">
        <v>689.33994318498299</v>
      </c>
      <c r="BX59" s="48">
        <v>315.94747395978402</v>
      </c>
      <c r="BY59" s="48">
        <v>18411.857456863901</v>
      </c>
      <c r="BZ59" s="48">
        <v>0</v>
      </c>
      <c r="CA59" s="55">
        <v>0</v>
      </c>
      <c r="CB59" s="83">
        <v>171885</v>
      </c>
      <c r="CC59" s="51">
        <v>144432</v>
      </c>
      <c r="CD59" s="48">
        <v>0</v>
      </c>
      <c r="CE59" s="48">
        <v>0</v>
      </c>
      <c r="CF59" s="48">
        <v>831855</v>
      </c>
      <c r="CG59" s="48">
        <v>18956</v>
      </c>
      <c r="CH59" s="82">
        <v>0</v>
      </c>
      <c r="CI59" s="93">
        <v>1167128</v>
      </c>
      <c r="CK59" s="355">
        <v>0</v>
      </c>
      <c r="CL59" s="355">
        <v>0</v>
      </c>
      <c r="CM59" s="355">
        <v>0</v>
      </c>
      <c r="CN59" s="355">
        <v>0</v>
      </c>
      <c r="CO59" s="355">
        <v>0</v>
      </c>
      <c r="CP59" s="355">
        <v>0</v>
      </c>
    </row>
    <row r="60" spans="1:94" ht="19.5" x14ac:dyDescent="0.25">
      <c r="A60" s="30" t="s">
        <v>801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5344.74553736701</v>
      </c>
      <c r="P60" s="48">
        <v>0</v>
      </c>
      <c r="Q60" s="48">
        <v>0</v>
      </c>
      <c r="R60" s="48">
        <v>1669.57817052167</v>
      </c>
      <c r="S60" s="48">
        <v>1036.4705361598001</v>
      </c>
      <c r="T60" s="48">
        <v>0</v>
      </c>
      <c r="U60" s="48">
        <v>5203.3065977755195</v>
      </c>
      <c r="V60" s="48">
        <v>685.49242680316104</v>
      </c>
      <c r="W60" s="48">
        <v>0</v>
      </c>
      <c r="X60" s="48">
        <v>593.44486294203796</v>
      </c>
      <c r="Y60" s="48">
        <v>0</v>
      </c>
      <c r="Z60" s="48">
        <v>0</v>
      </c>
      <c r="AA60" s="48">
        <v>0</v>
      </c>
      <c r="AB60" s="48">
        <v>0</v>
      </c>
      <c r="AC60" s="48">
        <v>117.491605904035</v>
      </c>
      <c r="AD60" s="48">
        <v>0</v>
      </c>
      <c r="AE60" s="48">
        <v>0</v>
      </c>
      <c r="AF60" s="48">
        <v>1039.4639528707301</v>
      </c>
      <c r="AG60" s="48">
        <v>91.299209683390501</v>
      </c>
      <c r="AH60" s="48">
        <v>1128.51810002092</v>
      </c>
      <c r="AI60" s="48">
        <v>1582.76908590468</v>
      </c>
      <c r="AJ60" s="48">
        <v>0</v>
      </c>
      <c r="AK60" s="48">
        <v>0</v>
      </c>
      <c r="AL60" s="48">
        <v>0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1263.2218520128099</v>
      </c>
      <c r="AV60" s="48">
        <v>0</v>
      </c>
      <c r="AW60" s="48">
        <v>1.4967083554654199</v>
      </c>
      <c r="AX60" s="48">
        <v>5921.7266083989298</v>
      </c>
      <c r="AY60" s="48">
        <v>0</v>
      </c>
      <c r="AZ60" s="48">
        <v>1260.97678947961</v>
      </c>
      <c r="BA60" s="48">
        <v>358.46165113396802</v>
      </c>
      <c r="BB60" s="48">
        <v>0</v>
      </c>
      <c r="BC60" s="48">
        <v>8690.6370660099492</v>
      </c>
      <c r="BD60" s="48">
        <v>2532.4305374474902</v>
      </c>
      <c r="BE60" s="48">
        <v>211.03587812062401</v>
      </c>
      <c r="BF60" s="48">
        <v>0</v>
      </c>
      <c r="BG60" s="48">
        <v>6026.4961932815004</v>
      </c>
      <c r="BH60" s="48">
        <v>0</v>
      </c>
      <c r="BI60" s="48">
        <v>8233.3926634152594</v>
      </c>
      <c r="BJ60" s="48">
        <v>1379.2167495613801</v>
      </c>
      <c r="BK60" s="48">
        <v>14366.155149934801</v>
      </c>
      <c r="BL60" s="48">
        <v>0</v>
      </c>
      <c r="BM60" s="48">
        <v>0</v>
      </c>
      <c r="BN60" s="48">
        <v>258.182191317785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16656.118933796901</v>
      </c>
      <c r="BV60" s="48">
        <v>0</v>
      </c>
      <c r="BW60" s="48">
        <v>661.54509311571496</v>
      </c>
      <c r="BX60" s="48">
        <v>0</v>
      </c>
      <c r="BY60" s="48">
        <v>6672.3258486648301</v>
      </c>
      <c r="BZ60" s="48">
        <v>0</v>
      </c>
      <c r="CA60" s="55">
        <v>0</v>
      </c>
      <c r="CB60" s="83">
        <v>92986</v>
      </c>
      <c r="CC60" s="51">
        <v>86213</v>
      </c>
      <c r="CD60" s="48">
        <v>0</v>
      </c>
      <c r="CE60" s="48">
        <v>0</v>
      </c>
      <c r="CF60" s="48">
        <v>2361345</v>
      </c>
      <c r="CG60" s="48">
        <v>39755</v>
      </c>
      <c r="CH60" s="82">
        <v>0</v>
      </c>
      <c r="CI60" s="93">
        <v>2580299</v>
      </c>
      <c r="CK60" s="355">
        <v>0</v>
      </c>
      <c r="CL60" s="355">
        <v>0</v>
      </c>
      <c r="CM60" s="355">
        <v>0</v>
      </c>
      <c r="CN60" s="355">
        <v>0</v>
      </c>
      <c r="CO60" s="355">
        <v>0</v>
      </c>
      <c r="CP60" s="355">
        <v>0</v>
      </c>
    </row>
    <row r="61" spans="1:94" ht="19.5" x14ac:dyDescent="0.25">
      <c r="A61" s="30" t="s">
        <v>802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4.3229682481712599</v>
      </c>
      <c r="P61" s="48">
        <v>8643.4662287721403</v>
      </c>
      <c r="Q61" s="48">
        <v>165.50792721569999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0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10150.3294467061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239174.39399900101</v>
      </c>
      <c r="BE61" s="48">
        <v>0</v>
      </c>
      <c r="BF61" s="48">
        <v>0</v>
      </c>
      <c r="BG61" s="48">
        <v>21.6148412408563</v>
      </c>
      <c r="BH61" s="48">
        <v>0</v>
      </c>
      <c r="BI61" s="48">
        <v>0.61756689259589503</v>
      </c>
      <c r="BJ61" s="48">
        <v>73155.121396231902</v>
      </c>
      <c r="BK61" s="48">
        <v>128631.772925014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  <c r="BW61" s="48">
        <v>0</v>
      </c>
      <c r="BX61" s="48">
        <v>0</v>
      </c>
      <c r="BY61" s="48">
        <v>0</v>
      </c>
      <c r="BZ61" s="48">
        <v>1.85270067778768</v>
      </c>
      <c r="CA61" s="55">
        <v>0</v>
      </c>
      <c r="CB61" s="83">
        <v>459949</v>
      </c>
      <c r="CC61" s="51">
        <v>1200355</v>
      </c>
      <c r="CD61" s="48">
        <v>0</v>
      </c>
      <c r="CE61" s="48">
        <v>0</v>
      </c>
      <c r="CF61" s="48">
        <v>1118579</v>
      </c>
      <c r="CG61" s="48">
        <v>80159</v>
      </c>
      <c r="CH61" s="82">
        <v>0</v>
      </c>
      <c r="CI61" s="93">
        <v>2859042</v>
      </c>
      <c r="CK61" s="355">
        <v>0</v>
      </c>
      <c r="CL61" s="355">
        <v>0</v>
      </c>
      <c r="CM61" s="355">
        <v>0</v>
      </c>
      <c r="CN61" s="355">
        <v>0</v>
      </c>
      <c r="CO61" s="355">
        <v>0</v>
      </c>
      <c r="CP61" s="355">
        <v>0</v>
      </c>
    </row>
    <row r="62" spans="1:94" ht="19.5" x14ac:dyDescent="0.25">
      <c r="A62" s="30" t="s">
        <v>803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0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3745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55">
        <v>0</v>
      </c>
      <c r="CB62" s="83">
        <v>3745</v>
      </c>
      <c r="CC62" s="51">
        <v>51700</v>
      </c>
      <c r="CD62" s="48">
        <v>0</v>
      </c>
      <c r="CE62" s="48">
        <v>0</v>
      </c>
      <c r="CF62" s="48">
        <v>28877</v>
      </c>
      <c r="CG62" s="48">
        <v>2661</v>
      </c>
      <c r="CH62" s="82">
        <v>0</v>
      </c>
      <c r="CI62" s="93">
        <v>86983</v>
      </c>
      <c r="CK62" s="355">
        <v>0</v>
      </c>
      <c r="CL62" s="355">
        <v>0</v>
      </c>
      <c r="CM62" s="355">
        <v>0</v>
      </c>
      <c r="CN62" s="355">
        <v>0</v>
      </c>
      <c r="CO62" s="355">
        <v>0</v>
      </c>
      <c r="CP62" s="355">
        <v>0</v>
      </c>
    </row>
    <row r="63" spans="1:94" ht="19.5" x14ac:dyDescent="0.25">
      <c r="A63" s="30" t="s">
        <v>804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1.99950533181635</v>
      </c>
      <c r="V63" s="48">
        <v>0</v>
      </c>
      <c r="W63" s="48">
        <v>0</v>
      </c>
      <c r="X63" s="48">
        <v>0.66650177727211701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0.66650177727211701</v>
      </c>
      <c r="AG63" s="48">
        <v>0</v>
      </c>
      <c r="AH63" s="48">
        <v>0</v>
      </c>
      <c r="AI63" s="48">
        <v>0</v>
      </c>
      <c r="AJ63" s="48">
        <v>0</v>
      </c>
      <c r="AK63" s="48">
        <v>667.16827904938896</v>
      </c>
      <c r="AL63" s="48">
        <v>3348.5049290151201</v>
      </c>
      <c r="AM63" s="48">
        <v>287.26226600428203</v>
      </c>
      <c r="AN63" s="48">
        <v>0</v>
      </c>
      <c r="AO63" s="48">
        <v>2576.0293691567299</v>
      </c>
      <c r="AP63" s="48">
        <v>1464.9709064441099</v>
      </c>
      <c r="AQ63" s="48">
        <v>0</v>
      </c>
      <c r="AR63" s="48">
        <v>0</v>
      </c>
      <c r="AS63" s="48">
        <v>1281.0164159170099</v>
      </c>
      <c r="AT63" s="48">
        <v>0</v>
      </c>
      <c r="AU63" s="48">
        <v>0</v>
      </c>
      <c r="AV63" s="48">
        <v>1580.94221568946</v>
      </c>
      <c r="AW63" s="48">
        <v>236.60813093160201</v>
      </c>
      <c r="AX63" s="48">
        <v>0</v>
      </c>
      <c r="AY63" s="48">
        <v>0</v>
      </c>
      <c r="AZ63" s="48">
        <v>39.990106636326999</v>
      </c>
      <c r="BA63" s="48">
        <v>536.533930704054</v>
      </c>
      <c r="BB63" s="48">
        <v>9.3310248818096397</v>
      </c>
      <c r="BC63" s="48">
        <v>701.82637146753905</v>
      </c>
      <c r="BD63" s="48">
        <v>3.3325088863605798</v>
      </c>
      <c r="BE63" s="48">
        <v>229.94311315888001</v>
      </c>
      <c r="BF63" s="48">
        <v>4329.5955451596701</v>
      </c>
      <c r="BG63" s="48">
        <v>0</v>
      </c>
      <c r="BH63" s="48">
        <v>0</v>
      </c>
      <c r="BI63" s="48">
        <v>548.530962694952</v>
      </c>
      <c r="BJ63" s="48">
        <v>5847.2200920082796</v>
      </c>
      <c r="BK63" s="48">
        <v>103.307775477178</v>
      </c>
      <c r="BL63" s="48">
        <v>0.66650177727211701</v>
      </c>
      <c r="BM63" s="48">
        <v>0</v>
      </c>
      <c r="BN63" s="48">
        <v>2.6660071090884698</v>
      </c>
      <c r="BO63" s="48">
        <v>133.300355454423</v>
      </c>
      <c r="BP63" s="48">
        <v>0</v>
      </c>
      <c r="BQ63" s="48">
        <v>0</v>
      </c>
      <c r="BR63" s="48">
        <v>0</v>
      </c>
      <c r="BS63" s="48">
        <v>0</v>
      </c>
      <c r="BT63" s="48">
        <v>2948.6038626518498</v>
      </c>
      <c r="BU63" s="48">
        <v>0</v>
      </c>
      <c r="BV63" s="48">
        <v>121.96982524079699</v>
      </c>
      <c r="BW63" s="48">
        <v>0</v>
      </c>
      <c r="BX63" s="48">
        <v>283.26325534065001</v>
      </c>
      <c r="BY63" s="48">
        <v>66187.625493784901</v>
      </c>
      <c r="BZ63" s="48">
        <v>842.45824647195604</v>
      </c>
      <c r="CA63" s="55">
        <v>0</v>
      </c>
      <c r="CB63" s="83">
        <v>94316</v>
      </c>
      <c r="CC63" s="51">
        <v>379893</v>
      </c>
      <c r="CD63" s="48">
        <v>0</v>
      </c>
      <c r="CE63" s="48">
        <v>0</v>
      </c>
      <c r="CF63" s="48">
        <v>474292</v>
      </c>
      <c r="CG63" s="48">
        <v>44984</v>
      </c>
      <c r="CH63" s="82">
        <v>0</v>
      </c>
      <c r="CI63" s="93">
        <v>993485</v>
      </c>
      <c r="CK63" s="355">
        <v>0</v>
      </c>
      <c r="CL63" s="355">
        <v>0</v>
      </c>
      <c r="CM63" s="355">
        <v>0</v>
      </c>
      <c r="CN63" s="355">
        <v>0</v>
      </c>
      <c r="CO63" s="355">
        <v>0</v>
      </c>
      <c r="CP63" s="355">
        <v>0</v>
      </c>
    </row>
    <row r="64" spans="1:94" ht="19.5" x14ac:dyDescent="0.25">
      <c r="A64" s="30" t="s">
        <v>805</v>
      </c>
      <c r="B64" s="42" t="s">
        <v>55</v>
      </c>
      <c r="C64" s="43" t="s">
        <v>166</v>
      </c>
      <c r="D64" s="51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0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0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27720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0</v>
      </c>
      <c r="BP64" s="48">
        <v>0</v>
      </c>
      <c r="BQ64" s="48">
        <v>0</v>
      </c>
      <c r="BR64" s="48">
        <v>0</v>
      </c>
      <c r="BS64" s="48">
        <v>0</v>
      </c>
      <c r="BT64" s="48">
        <v>0</v>
      </c>
      <c r="BU64" s="48">
        <v>0</v>
      </c>
      <c r="BV64" s="48">
        <v>0</v>
      </c>
      <c r="BW64" s="48">
        <v>0</v>
      </c>
      <c r="BX64" s="48">
        <v>0</v>
      </c>
      <c r="BY64" s="48">
        <v>0</v>
      </c>
      <c r="BZ64" s="48">
        <v>0</v>
      </c>
      <c r="CA64" s="55">
        <v>0</v>
      </c>
      <c r="CB64" s="83">
        <v>27720</v>
      </c>
      <c r="CC64" s="51">
        <v>0</v>
      </c>
      <c r="CD64" s="48">
        <v>0</v>
      </c>
      <c r="CE64" s="48">
        <v>0</v>
      </c>
      <c r="CF64" s="48">
        <v>0</v>
      </c>
      <c r="CG64" s="48">
        <v>0</v>
      </c>
      <c r="CH64" s="82">
        <v>0</v>
      </c>
      <c r="CI64" s="93">
        <v>27720</v>
      </c>
      <c r="CK64" s="355">
        <v>0</v>
      </c>
      <c r="CL64" s="355">
        <v>0</v>
      </c>
      <c r="CM64" s="355">
        <v>0</v>
      </c>
      <c r="CN64" s="355">
        <v>0</v>
      </c>
      <c r="CO64" s="355">
        <v>0</v>
      </c>
      <c r="CP64" s="355">
        <v>0</v>
      </c>
    </row>
    <row r="65" spans="1:94" ht="19.5" x14ac:dyDescent="0.25">
      <c r="A65" s="30" t="s">
        <v>806</v>
      </c>
      <c r="B65" s="42" t="s">
        <v>56</v>
      </c>
      <c r="C65" s="43" t="s">
        <v>167</v>
      </c>
      <c r="D65" s="51">
        <v>0</v>
      </c>
      <c r="E65" s="48">
        <v>0</v>
      </c>
      <c r="F65" s="48">
        <v>0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8101.3390573828801</v>
      </c>
      <c r="U65" s="48">
        <v>2.59713797522426</v>
      </c>
      <c r="V65" s="48">
        <v>43.285632920404403</v>
      </c>
      <c r="W65" s="48">
        <v>0</v>
      </c>
      <c r="X65" s="48">
        <v>0</v>
      </c>
      <c r="Y65" s="48">
        <v>0</v>
      </c>
      <c r="Z65" s="48">
        <v>225.08529118610301</v>
      </c>
      <c r="AA65" s="48">
        <v>0</v>
      </c>
      <c r="AB65" s="48">
        <v>1.7314253168161799</v>
      </c>
      <c r="AC65" s="48">
        <v>0</v>
      </c>
      <c r="AD65" s="48">
        <v>0</v>
      </c>
      <c r="AE65" s="48">
        <v>9889.9014096539904</v>
      </c>
      <c r="AF65" s="48">
        <v>3958.9039869001799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1.7314253168161799</v>
      </c>
      <c r="AM65" s="48">
        <v>332.43366082870602</v>
      </c>
      <c r="AN65" s="48">
        <v>0</v>
      </c>
      <c r="AO65" s="48">
        <v>78056.981845365197</v>
      </c>
      <c r="AP65" s="48">
        <v>129.85689876121299</v>
      </c>
      <c r="AQ65" s="48">
        <v>0</v>
      </c>
      <c r="AR65" s="48">
        <v>768.75284066638199</v>
      </c>
      <c r="AS65" s="48">
        <v>372.25644311547802</v>
      </c>
      <c r="AT65" s="48">
        <v>0</v>
      </c>
      <c r="AU65" s="48">
        <v>203.44247472590101</v>
      </c>
      <c r="AV65" s="48">
        <v>652.74734443969805</v>
      </c>
      <c r="AW65" s="48">
        <v>0</v>
      </c>
      <c r="AX65" s="48">
        <v>52.808472162893302</v>
      </c>
      <c r="AY65" s="48">
        <v>74758.616616830404</v>
      </c>
      <c r="AZ65" s="48">
        <v>541.07041150505495</v>
      </c>
      <c r="BA65" s="48">
        <v>0</v>
      </c>
      <c r="BB65" s="48">
        <v>188.72535953296301</v>
      </c>
      <c r="BC65" s="48">
        <v>42.419920261996303</v>
      </c>
      <c r="BD65" s="48">
        <v>111.67693293464301</v>
      </c>
      <c r="BE65" s="48">
        <v>79.645564573544107</v>
      </c>
      <c r="BF65" s="48">
        <v>3217.85395130286</v>
      </c>
      <c r="BG65" s="48">
        <v>0</v>
      </c>
      <c r="BH65" s="48">
        <v>0</v>
      </c>
      <c r="BI65" s="48">
        <v>4.3285632920404398</v>
      </c>
      <c r="BJ65" s="48">
        <v>0</v>
      </c>
      <c r="BK65" s="48">
        <v>228.54814181973501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427.66205325359499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2.59713797522426</v>
      </c>
      <c r="CA65" s="55">
        <v>0</v>
      </c>
      <c r="CB65" s="83">
        <v>182397</v>
      </c>
      <c r="CC65" s="51">
        <v>978</v>
      </c>
      <c r="CD65" s="48">
        <v>0</v>
      </c>
      <c r="CE65" s="48">
        <v>0</v>
      </c>
      <c r="CF65" s="48">
        <v>0</v>
      </c>
      <c r="CG65" s="48">
        <v>16663</v>
      </c>
      <c r="CH65" s="82">
        <v>0</v>
      </c>
      <c r="CI65" s="93">
        <v>200038</v>
      </c>
      <c r="CK65" s="355">
        <v>0</v>
      </c>
      <c r="CL65" s="355">
        <v>0</v>
      </c>
      <c r="CM65" s="355">
        <v>0</v>
      </c>
      <c r="CN65" s="355">
        <v>0</v>
      </c>
      <c r="CO65" s="355">
        <v>0</v>
      </c>
      <c r="CP65" s="355">
        <v>0</v>
      </c>
    </row>
    <row r="66" spans="1:94" ht="19.5" x14ac:dyDescent="0.25">
      <c r="A66" s="30" t="s">
        <v>807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55">
        <v>0</v>
      </c>
      <c r="CB66" s="83">
        <v>0</v>
      </c>
      <c r="CC66" s="51">
        <v>0</v>
      </c>
      <c r="CD66" s="48">
        <v>0</v>
      </c>
      <c r="CE66" s="48">
        <v>0</v>
      </c>
      <c r="CF66" s="48">
        <v>3740</v>
      </c>
      <c r="CG66" s="48">
        <v>34</v>
      </c>
      <c r="CH66" s="82">
        <v>0</v>
      </c>
      <c r="CI66" s="93">
        <v>3774</v>
      </c>
      <c r="CK66" s="355">
        <v>0</v>
      </c>
      <c r="CL66" s="355">
        <v>0</v>
      </c>
      <c r="CM66" s="355">
        <v>0</v>
      </c>
      <c r="CN66" s="355">
        <v>0</v>
      </c>
      <c r="CO66" s="355">
        <v>0</v>
      </c>
      <c r="CP66" s="355">
        <v>0</v>
      </c>
    </row>
    <row r="67" spans="1:94" ht="19.5" x14ac:dyDescent="0.25">
      <c r="A67" s="30" t="s">
        <v>808</v>
      </c>
      <c r="B67" s="42" t="s">
        <v>58</v>
      </c>
      <c r="C67" s="43" t="s">
        <v>169</v>
      </c>
      <c r="D67" s="51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55">
        <v>0</v>
      </c>
      <c r="CB67" s="83">
        <v>0</v>
      </c>
      <c r="CC67" s="51">
        <v>0</v>
      </c>
      <c r="CD67" s="48">
        <v>0</v>
      </c>
      <c r="CE67" s="48">
        <v>0</v>
      </c>
      <c r="CF67" s="48">
        <v>0</v>
      </c>
      <c r="CG67" s="48">
        <v>0</v>
      </c>
      <c r="CH67" s="82">
        <v>0</v>
      </c>
      <c r="CI67" s="93">
        <v>0</v>
      </c>
      <c r="CK67" s="355">
        <v>0</v>
      </c>
      <c r="CL67" s="355">
        <v>0</v>
      </c>
      <c r="CM67" s="355">
        <v>0</v>
      </c>
      <c r="CN67" s="355">
        <v>0</v>
      </c>
      <c r="CO67" s="355">
        <v>0</v>
      </c>
      <c r="CP67" s="355">
        <v>0</v>
      </c>
    </row>
    <row r="68" spans="1:94" ht="19.5" x14ac:dyDescent="0.25">
      <c r="A68" s="30" t="s">
        <v>809</v>
      </c>
      <c r="B68" s="42" t="s">
        <v>59</v>
      </c>
      <c r="C68" s="43" t="s">
        <v>170</v>
      </c>
      <c r="D68" s="51">
        <v>41.995843511867903</v>
      </c>
      <c r="E68" s="48">
        <v>11.9988124319622</v>
      </c>
      <c r="F68" s="48">
        <v>17.9982186479434</v>
      </c>
      <c r="G68" s="48">
        <v>0</v>
      </c>
      <c r="H68" s="48">
        <v>392.96110714676399</v>
      </c>
      <c r="I68" s="48">
        <v>62.993765267801798</v>
      </c>
      <c r="J68" s="48">
        <v>8.9991093239716893</v>
      </c>
      <c r="K68" s="48">
        <v>11.9988124319622</v>
      </c>
      <c r="L68" s="48">
        <v>27.997229007911901</v>
      </c>
      <c r="M68" s="48">
        <v>0</v>
      </c>
      <c r="N68" s="48">
        <v>390.96130507477</v>
      </c>
      <c r="O68" s="48">
        <v>211.97901963133299</v>
      </c>
      <c r="P68" s="48">
        <v>0</v>
      </c>
      <c r="Q68" s="48">
        <v>0</v>
      </c>
      <c r="R68" s="48">
        <v>106.989410851663</v>
      </c>
      <c r="S68" s="48">
        <v>1.99980207199371</v>
      </c>
      <c r="T68" s="48">
        <v>0</v>
      </c>
      <c r="U68" s="48">
        <v>384.96189885878903</v>
      </c>
      <c r="V68" s="48">
        <v>86.991390131726305</v>
      </c>
      <c r="W68" s="48">
        <v>8.9991093239716893</v>
      </c>
      <c r="X68" s="48">
        <v>43.995645583861602</v>
      </c>
      <c r="Y68" s="48">
        <v>8.9991093239716893</v>
      </c>
      <c r="Z68" s="48">
        <v>0</v>
      </c>
      <c r="AA68" s="48">
        <v>0</v>
      </c>
      <c r="AB68" s="48">
        <v>39.996041439874197</v>
      </c>
      <c r="AC68" s="48">
        <v>3.9996041439874199</v>
      </c>
      <c r="AD68" s="48">
        <v>1.99980207199371</v>
      </c>
      <c r="AE68" s="48">
        <v>0</v>
      </c>
      <c r="AF68" s="48">
        <v>112.988817067645</v>
      </c>
      <c r="AG68" s="48">
        <v>13.998614503956</v>
      </c>
      <c r="AH68" s="48">
        <v>16.998317611946501</v>
      </c>
      <c r="AI68" s="48">
        <v>34.996536259889901</v>
      </c>
      <c r="AJ68" s="48">
        <v>0</v>
      </c>
      <c r="AK68" s="48">
        <v>23.9976248639245</v>
      </c>
      <c r="AL68" s="48">
        <v>14.9985155399528</v>
      </c>
      <c r="AM68" s="48">
        <v>19.998020719937099</v>
      </c>
      <c r="AN68" s="48">
        <v>71.9928745917735</v>
      </c>
      <c r="AO68" s="48">
        <v>359.96437295886699</v>
      </c>
      <c r="AP68" s="48">
        <v>32.996734187896202</v>
      </c>
      <c r="AQ68" s="48">
        <v>0</v>
      </c>
      <c r="AR68" s="48">
        <v>69.993072519779801</v>
      </c>
      <c r="AS68" s="48">
        <v>0</v>
      </c>
      <c r="AT68" s="48">
        <v>23.9976248639245</v>
      </c>
      <c r="AU68" s="48">
        <v>24.9975258999213</v>
      </c>
      <c r="AV68" s="48">
        <v>105.98950981566701</v>
      </c>
      <c r="AW68" s="48">
        <v>50.994952835839598</v>
      </c>
      <c r="AX68" s="48">
        <v>39.996041439874197</v>
      </c>
      <c r="AY68" s="48">
        <v>0</v>
      </c>
      <c r="AZ68" s="48">
        <v>41.995843511867903</v>
      </c>
      <c r="BA68" s="48">
        <v>22.997723827927601</v>
      </c>
      <c r="BB68" s="48">
        <v>28.9971300439088</v>
      </c>
      <c r="BC68" s="48">
        <v>74.992577699764098</v>
      </c>
      <c r="BD68" s="48">
        <v>27.997229007911901</v>
      </c>
      <c r="BE68" s="48">
        <v>40.995942475870997</v>
      </c>
      <c r="BF68" s="48">
        <v>76.992379771757797</v>
      </c>
      <c r="BG68" s="48">
        <v>20.997921755933898</v>
      </c>
      <c r="BH68" s="48">
        <v>12.998713467959099</v>
      </c>
      <c r="BI68" s="48">
        <v>161.98396783148999</v>
      </c>
      <c r="BJ68" s="48">
        <v>171887.987593039</v>
      </c>
      <c r="BK68" s="48">
        <v>15014.513956528799</v>
      </c>
      <c r="BL68" s="48">
        <v>105.98950981566701</v>
      </c>
      <c r="BM68" s="48">
        <v>7.9992082879748301</v>
      </c>
      <c r="BN68" s="48">
        <v>102.989806707676</v>
      </c>
      <c r="BO68" s="48">
        <v>188.981295803405</v>
      </c>
      <c r="BP68" s="48">
        <v>0</v>
      </c>
      <c r="BQ68" s="48">
        <v>0</v>
      </c>
      <c r="BR68" s="48">
        <v>0</v>
      </c>
      <c r="BS68" s="48">
        <v>0</v>
      </c>
      <c r="BT68" s="48">
        <v>807.92003708545803</v>
      </c>
      <c r="BU68" s="48">
        <v>77.992280807754597</v>
      </c>
      <c r="BV68" s="48">
        <v>17.9982186479434</v>
      </c>
      <c r="BW68" s="48">
        <v>145.985551255541</v>
      </c>
      <c r="BX68" s="48">
        <v>18.9981196839402</v>
      </c>
      <c r="BY68" s="48">
        <v>47.995249727849</v>
      </c>
      <c r="BZ68" s="48">
        <v>145.985551255541</v>
      </c>
      <c r="CA68" s="55">
        <v>0</v>
      </c>
      <c r="CB68" s="83">
        <v>191970</v>
      </c>
      <c r="CC68" s="51">
        <v>152397</v>
      </c>
      <c r="CD68" s="48">
        <v>0</v>
      </c>
      <c r="CE68" s="48">
        <v>0</v>
      </c>
      <c r="CF68" s="48">
        <v>0</v>
      </c>
      <c r="CG68" s="48">
        <v>0</v>
      </c>
      <c r="CH68" s="82">
        <v>0</v>
      </c>
      <c r="CI68" s="93">
        <v>344367</v>
      </c>
      <c r="CK68" s="355">
        <v>0</v>
      </c>
      <c r="CL68" s="355">
        <v>0</v>
      </c>
      <c r="CM68" s="355">
        <v>0</v>
      </c>
      <c r="CN68" s="355">
        <v>0</v>
      </c>
      <c r="CO68" s="355">
        <v>0</v>
      </c>
      <c r="CP68" s="355">
        <v>0</v>
      </c>
    </row>
    <row r="69" spans="1:94" ht="19.5" x14ac:dyDescent="0.25">
      <c r="A69" s="30" t="s">
        <v>810</v>
      </c>
      <c r="B69" s="42" t="s">
        <v>60</v>
      </c>
      <c r="C69" s="43" t="s">
        <v>171</v>
      </c>
      <c r="D69" s="51">
        <v>0</v>
      </c>
      <c r="E69" s="48">
        <v>11.2199546485261</v>
      </c>
      <c r="F69" s="48">
        <v>9.3499622071050599</v>
      </c>
      <c r="G69" s="48">
        <v>0</v>
      </c>
      <c r="H69" s="48">
        <v>8.4149659863945594</v>
      </c>
      <c r="I69" s="48">
        <v>9.3499622071050599</v>
      </c>
      <c r="J69" s="48">
        <v>0</v>
      </c>
      <c r="K69" s="48">
        <v>7.47996976568405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9.3499622071050599</v>
      </c>
      <c r="U69" s="48">
        <v>12.1549508692366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9.3499622071050599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9.3499622071050599</v>
      </c>
      <c r="AI69" s="48">
        <v>11.2199546485261</v>
      </c>
      <c r="AJ69" s="48">
        <v>0</v>
      </c>
      <c r="AK69" s="48">
        <v>9.3499622071050599</v>
      </c>
      <c r="AL69" s="48">
        <v>9.3499622071050599</v>
      </c>
      <c r="AM69" s="48">
        <v>8.4149659863945594</v>
      </c>
      <c r="AN69" s="48">
        <v>0</v>
      </c>
      <c r="AO69" s="48">
        <v>0</v>
      </c>
      <c r="AP69" s="48">
        <v>10.284958427815599</v>
      </c>
      <c r="AQ69" s="48">
        <v>0</v>
      </c>
      <c r="AR69" s="48">
        <v>9.3499622071050599</v>
      </c>
      <c r="AS69" s="48">
        <v>0</v>
      </c>
      <c r="AT69" s="48">
        <v>9.3499622071050599</v>
      </c>
      <c r="AU69" s="48">
        <v>9.3499622071050599</v>
      </c>
      <c r="AV69" s="48">
        <v>9.3499622071050599</v>
      </c>
      <c r="AW69" s="48">
        <v>9.3499622071050599</v>
      </c>
      <c r="AX69" s="48">
        <v>10.284958427815599</v>
      </c>
      <c r="AY69" s="48">
        <v>0</v>
      </c>
      <c r="AZ69" s="48">
        <v>10.284958427815599</v>
      </c>
      <c r="BA69" s="48">
        <v>10.284958427815599</v>
      </c>
      <c r="BB69" s="48">
        <v>10.284958427815599</v>
      </c>
      <c r="BC69" s="48">
        <v>9.3499622071050599</v>
      </c>
      <c r="BD69" s="48">
        <v>0</v>
      </c>
      <c r="BE69" s="48">
        <v>0</v>
      </c>
      <c r="BF69" s="48">
        <v>9.3499622071050599</v>
      </c>
      <c r="BG69" s="48">
        <v>0</v>
      </c>
      <c r="BH69" s="48">
        <v>0</v>
      </c>
      <c r="BI69" s="48">
        <v>9.3499622071050599</v>
      </c>
      <c r="BJ69" s="48">
        <v>601.20256991685596</v>
      </c>
      <c r="BK69" s="48">
        <v>140.24943310657599</v>
      </c>
      <c r="BL69" s="48">
        <v>32.7248677248677</v>
      </c>
      <c r="BM69" s="48">
        <v>0</v>
      </c>
      <c r="BN69" s="48">
        <v>63.579743008314402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100.044595616024</v>
      </c>
      <c r="BU69" s="48">
        <v>0</v>
      </c>
      <c r="BV69" s="48">
        <v>10.284958427815599</v>
      </c>
      <c r="BW69" s="48">
        <v>0</v>
      </c>
      <c r="BX69" s="48">
        <v>9.3499622071050599</v>
      </c>
      <c r="BY69" s="48">
        <v>0</v>
      </c>
      <c r="BZ69" s="48">
        <v>28.984882842025701</v>
      </c>
      <c r="CA69" s="55">
        <v>0</v>
      </c>
      <c r="CB69" s="83">
        <v>1237</v>
      </c>
      <c r="CC69" s="51">
        <v>1205</v>
      </c>
      <c r="CD69" s="48">
        <v>0</v>
      </c>
      <c r="CE69" s="48">
        <v>0</v>
      </c>
      <c r="CF69" s="48">
        <v>0</v>
      </c>
      <c r="CG69" s="48">
        <v>0</v>
      </c>
      <c r="CH69" s="82">
        <v>0</v>
      </c>
      <c r="CI69" s="93">
        <v>2442</v>
      </c>
      <c r="CK69" s="355">
        <v>0</v>
      </c>
      <c r="CL69" s="355">
        <v>0</v>
      </c>
      <c r="CM69" s="355">
        <v>0</v>
      </c>
      <c r="CN69" s="355">
        <v>0</v>
      </c>
      <c r="CO69" s="355">
        <v>0</v>
      </c>
      <c r="CP69" s="355">
        <v>0</v>
      </c>
    </row>
    <row r="70" spans="1:94" ht="19.5" x14ac:dyDescent="0.25">
      <c r="A70" s="30" t="s">
        <v>811</v>
      </c>
      <c r="B70" s="42" t="s">
        <v>61</v>
      </c>
      <c r="C70" s="43" t="s">
        <v>172</v>
      </c>
      <c r="D70" s="51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  <c r="BW70" s="48">
        <v>0</v>
      </c>
      <c r="BX70" s="48">
        <v>0</v>
      </c>
      <c r="BY70" s="48">
        <v>0</v>
      </c>
      <c r="BZ70" s="48">
        <v>0</v>
      </c>
      <c r="CA70" s="55">
        <v>0</v>
      </c>
      <c r="CB70" s="83">
        <v>0</v>
      </c>
      <c r="CC70" s="51">
        <v>0</v>
      </c>
      <c r="CD70" s="48">
        <v>0</v>
      </c>
      <c r="CE70" s="48">
        <v>0</v>
      </c>
      <c r="CF70" s="48">
        <v>0</v>
      </c>
      <c r="CG70" s="48">
        <v>0</v>
      </c>
      <c r="CH70" s="82">
        <v>0</v>
      </c>
      <c r="CI70" s="93">
        <v>0</v>
      </c>
      <c r="CK70" s="355">
        <v>0</v>
      </c>
      <c r="CL70" s="355">
        <v>0</v>
      </c>
      <c r="CM70" s="355">
        <v>0</v>
      </c>
      <c r="CN70" s="355">
        <v>0</v>
      </c>
      <c r="CO70" s="355">
        <v>0</v>
      </c>
      <c r="CP70" s="355">
        <v>0</v>
      </c>
    </row>
    <row r="71" spans="1:94" ht="19.5" x14ac:dyDescent="0.25">
      <c r="A71" s="30" t="s">
        <v>812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  <c r="BW71" s="48">
        <v>0</v>
      </c>
      <c r="BX71" s="48">
        <v>0</v>
      </c>
      <c r="BY71" s="48">
        <v>0</v>
      </c>
      <c r="BZ71" s="48">
        <v>0</v>
      </c>
      <c r="CA71" s="55">
        <v>0</v>
      </c>
      <c r="CB71" s="83">
        <v>0</v>
      </c>
      <c r="CC71" s="51">
        <v>0</v>
      </c>
      <c r="CD71" s="48">
        <v>0</v>
      </c>
      <c r="CE71" s="48">
        <v>0</v>
      </c>
      <c r="CF71" s="48">
        <v>0</v>
      </c>
      <c r="CG71" s="48">
        <v>0</v>
      </c>
      <c r="CH71" s="82">
        <v>0</v>
      </c>
      <c r="CI71" s="93">
        <v>0</v>
      </c>
      <c r="CK71" s="355">
        <v>0</v>
      </c>
      <c r="CL71" s="355">
        <v>0</v>
      </c>
      <c r="CM71" s="355">
        <v>0</v>
      </c>
      <c r="CN71" s="355">
        <v>0</v>
      </c>
      <c r="CO71" s="355">
        <v>0</v>
      </c>
      <c r="CP71" s="355">
        <v>0</v>
      </c>
    </row>
    <row r="72" spans="1:94" ht="19.5" x14ac:dyDescent="0.25">
      <c r="A72" s="30" t="s">
        <v>813</v>
      </c>
      <c r="B72" s="42" t="s">
        <v>63</v>
      </c>
      <c r="C72" s="43" t="s">
        <v>174</v>
      </c>
      <c r="D72" s="51">
        <v>15.1823998597598</v>
      </c>
      <c r="E72" s="48">
        <v>2.8466999737049701</v>
      </c>
      <c r="F72" s="48">
        <v>10.437899903584899</v>
      </c>
      <c r="G72" s="48">
        <v>6.6422999386449302</v>
      </c>
      <c r="H72" s="48">
        <v>18.977999824699801</v>
      </c>
      <c r="I72" s="48">
        <v>18.977999824699801</v>
      </c>
      <c r="J72" s="48">
        <v>3.7955999649399601</v>
      </c>
      <c r="K72" s="48">
        <v>1.8977999824699801</v>
      </c>
      <c r="L72" s="48">
        <v>8.5400999211149102</v>
      </c>
      <c r="M72" s="48">
        <v>5.6933999474099402</v>
      </c>
      <c r="N72" s="48">
        <v>28.466999737049701</v>
      </c>
      <c r="O72" s="48">
        <v>39.853799631869599</v>
      </c>
      <c r="P72" s="48">
        <v>0</v>
      </c>
      <c r="Q72" s="48">
        <v>0</v>
      </c>
      <c r="R72" s="48">
        <v>71.167499342624197</v>
      </c>
      <c r="S72" s="48">
        <v>0</v>
      </c>
      <c r="T72" s="48">
        <v>7.5911999298799202</v>
      </c>
      <c r="U72" s="48">
        <v>12.335699886054901</v>
      </c>
      <c r="V72" s="48">
        <v>3.7955999649399601</v>
      </c>
      <c r="W72" s="48">
        <v>0.94889999123499003</v>
      </c>
      <c r="X72" s="48">
        <v>25.6202997633447</v>
      </c>
      <c r="Y72" s="48">
        <v>1.8977999824699801</v>
      </c>
      <c r="Z72" s="48">
        <v>0</v>
      </c>
      <c r="AA72" s="48">
        <v>0</v>
      </c>
      <c r="AB72" s="48">
        <v>2.8466999737049701</v>
      </c>
      <c r="AC72" s="48">
        <v>0.94889999123499003</v>
      </c>
      <c r="AD72" s="48">
        <v>0</v>
      </c>
      <c r="AE72" s="48">
        <v>4.7444999561749501</v>
      </c>
      <c r="AF72" s="48">
        <v>8.5400999211149102</v>
      </c>
      <c r="AG72" s="48">
        <v>0</v>
      </c>
      <c r="AH72" s="48">
        <v>3.7955999649399601</v>
      </c>
      <c r="AI72" s="48">
        <v>17.080199842229799</v>
      </c>
      <c r="AJ72" s="48">
        <v>0</v>
      </c>
      <c r="AK72" s="48">
        <v>4.7444999561749501</v>
      </c>
      <c r="AL72" s="48">
        <v>14.233499868524801</v>
      </c>
      <c r="AM72" s="48">
        <v>2.8466999737049701</v>
      </c>
      <c r="AN72" s="48">
        <v>4.7444999561749501</v>
      </c>
      <c r="AO72" s="48">
        <v>18.029099833464802</v>
      </c>
      <c r="AP72" s="48">
        <v>26.569199754579699</v>
      </c>
      <c r="AQ72" s="48">
        <v>0</v>
      </c>
      <c r="AR72" s="48">
        <v>2.8466999737049701</v>
      </c>
      <c r="AS72" s="48">
        <v>6.6422999386449302</v>
      </c>
      <c r="AT72" s="48">
        <v>0</v>
      </c>
      <c r="AU72" s="48">
        <v>4.7444999561749501</v>
      </c>
      <c r="AV72" s="48">
        <v>12.335699886054901</v>
      </c>
      <c r="AW72" s="48">
        <v>2.8466999737049701</v>
      </c>
      <c r="AX72" s="48">
        <v>3.7955999649399601</v>
      </c>
      <c r="AY72" s="48">
        <v>3.7955999649399601</v>
      </c>
      <c r="AZ72" s="48">
        <v>7.5911999298799202</v>
      </c>
      <c r="BA72" s="48">
        <v>12.335699886054901</v>
      </c>
      <c r="BB72" s="48">
        <v>1.8977999824699801</v>
      </c>
      <c r="BC72" s="48">
        <v>3.7955999649399601</v>
      </c>
      <c r="BD72" s="48">
        <v>6.6422999386449302</v>
      </c>
      <c r="BE72" s="48">
        <v>4.7444999561749501</v>
      </c>
      <c r="BF72" s="48">
        <v>35.109299675694601</v>
      </c>
      <c r="BG72" s="48">
        <v>31.313699710754701</v>
      </c>
      <c r="BH72" s="48">
        <v>18.029099833464802</v>
      </c>
      <c r="BI72" s="48">
        <v>102.481199053379</v>
      </c>
      <c r="BJ72" s="48">
        <v>373.86659654658598</v>
      </c>
      <c r="BK72" s="48">
        <v>142.334998685248</v>
      </c>
      <c r="BL72" s="48">
        <v>33.211499693224603</v>
      </c>
      <c r="BM72" s="48">
        <v>10.437899903584899</v>
      </c>
      <c r="BN72" s="48">
        <v>24.671399772109702</v>
      </c>
      <c r="BO72" s="48">
        <v>6986.7506354632296</v>
      </c>
      <c r="BP72" s="48">
        <v>0</v>
      </c>
      <c r="BQ72" s="48">
        <v>0</v>
      </c>
      <c r="BR72" s="48">
        <v>0</v>
      </c>
      <c r="BS72" s="48">
        <v>492.47909545096002</v>
      </c>
      <c r="BT72" s="48">
        <v>1707.0710842317501</v>
      </c>
      <c r="BU72" s="48">
        <v>0</v>
      </c>
      <c r="BV72" s="48">
        <v>57.882899465334397</v>
      </c>
      <c r="BW72" s="48">
        <v>0</v>
      </c>
      <c r="BX72" s="48">
        <v>0</v>
      </c>
      <c r="BY72" s="48">
        <v>0</v>
      </c>
      <c r="BZ72" s="48">
        <v>342.55289683583101</v>
      </c>
      <c r="CA72" s="55">
        <v>0</v>
      </c>
      <c r="CB72" s="83">
        <v>10826</v>
      </c>
      <c r="CC72" s="51">
        <v>0</v>
      </c>
      <c r="CD72" s="48">
        <v>0</v>
      </c>
      <c r="CE72" s="48">
        <v>0</v>
      </c>
      <c r="CF72" s="48">
        <v>170580</v>
      </c>
      <c r="CG72" s="48">
        <v>0</v>
      </c>
      <c r="CH72" s="82">
        <v>0</v>
      </c>
      <c r="CI72" s="93">
        <v>181406</v>
      </c>
      <c r="CK72" s="355">
        <v>0</v>
      </c>
      <c r="CL72" s="355">
        <v>0</v>
      </c>
      <c r="CM72" s="355">
        <v>0</v>
      </c>
      <c r="CN72" s="355">
        <v>0</v>
      </c>
      <c r="CO72" s="355">
        <v>0</v>
      </c>
      <c r="CP72" s="355">
        <v>0</v>
      </c>
    </row>
    <row r="73" spans="1:94" ht="19.5" x14ac:dyDescent="0.25">
      <c r="A73" s="30" t="s">
        <v>814</v>
      </c>
      <c r="B73" s="42" t="s">
        <v>64</v>
      </c>
      <c r="C73" s="43" t="s">
        <v>175</v>
      </c>
      <c r="D73" s="51">
        <v>0</v>
      </c>
      <c r="E73" s="48">
        <v>0</v>
      </c>
      <c r="F73" s="48">
        <v>0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0</v>
      </c>
      <c r="AF73" s="48">
        <v>0</v>
      </c>
      <c r="AG73" s="48">
        <v>0</v>
      </c>
      <c r="AH73" s="48">
        <v>0</v>
      </c>
      <c r="AI73" s="48">
        <v>0</v>
      </c>
      <c r="AJ73" s="48">
        <v>0</v>
      </c>
      <c r="AK73" s="48">
        <v>0</v>
      </c>
      <c r="AL73" s="48">
        <v>0</v>
      </c>
      <c r="AM73" s="48">
        <v>0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  <c r="AS73" s="48">
        <v>0</v>
      </c>
      <c r="AT73" s="48">
        <v>0</v>
      </c>
      <c r="AU73" s="48">
        <v>0</v>
      </c>
      <c r="AV73" s="48">
        <v>0</v>
      </c>
      <c r="AW73" s="48">
        <v>0</v>
      </c>
      <c r="AX73" s="48">
        <v>0</v>
      </c>
      <c r="AY73" s="48">
        <v>0</v>
      </c>
      <c r="AZ73" s="48">
        <v>0</v>
      </c>
      <c r="BA73" s="48">
        <v>0</v>
      </c>
      <c r="BB73" s="48">
        <v>0</v>
      </c>
      <c r="BC73" s="48">
        <v>0</v>
      </c>
      <c r="BD73" s="48">
        <v>0</v>
      </c>
      <c r="BE73" s="48">
        <v>0</v>
      </c>
      <c r="BF73" s="48">
        <v>0</v>
      </c>
      <c r="BG73" s="48">
        <v>0</v>
      </c>
      <c r="BH73" s="48">
        <v>0</v>
      </c>
      <c r="BI73" s="48">
        <v>0</v>
      </c>
      <c r="BJ73" s="48">
        <v>0</v>
      </c>
      <c r="BK73" s="48">
        <v>0</v>
      </c>
      <c r="BL73" s="48">
        <v>0</v>
      </c>
      <c r="BM73" s="48">
        <v>0</v>
      </c>
      <c r="BN73" s="48">
        <v>0</v>
      </c>
      <c r="BO73" s="48">
        <v>0</v>
      </c>
      <c r="BP73" s="48">
        <v>126938.01212091099</v>
      </c>
      <c r="BQ73" s="48">
        <v>0</v>
      </c>
      <c r="BR73" s="48">
        <v>0</v>
      </c>
      <c r="BS73" s="48">
        <v>0</v>
      </c>
      <c r="BT73" s="48">
        <v>0</v>
      </c>
      <c r="BU73" s="48">
        <v>84632.987879089094</v>
      </c>
      <c r="BV73" s="48">
        <v>0</v>
      </c>
      <c r="BW73" s="48">
        <v>0</v>
      </c>
      <c r="BX73" s="48">
        <v>0</v>
      </c>
      <c r="BY73" s="48">
        <v>0</v>
      </c>
      <c r="BZ73" s="48">
        <v>0</v>
      </c>
      <c r="CA73" s="55">
        <v>0</v>
      </c>
      <c r="CB73" s="83">
        <v>211571</v>
      </c>
      <c r="CC73" s="51">
        <v>0</v>
      </c>
      <c r="CD73" s="48">
        <v>0</v>
      </c>
      <c r="CE73" s="48">
        <v>0</v>
      </c>
      <c r="CF73" s="48">
        <v>0</v>
      </c>
      <c r="CG73" s="48">
        <v>0</v>
      </c>
      <c r="CH73" s="82">
        <v>0</v>
      </c>
      <c r="CI73" s="93">
        <v>211571</v>
      </c>
      <c r="CK73" s="355">
        <v>0</v>
      </c>
      <c r="CL73" s="355">
        <v>0</v>
      </c>
      <c r="CM73" s="355">
        <v>0</v>
      </c>
      <c r="CN73" s="355">
        <v>0</v>
      </c>
      <c r="CO73" s="355">
        <v>0</v>
      </c>
      <c r="CP73" s="355">
        <v>0</v>
      </c>
    </row>
    <row r="74" spans="1:94" ht="19.5" x14ac:dyDescent="0.25">
      <c r="A74" s="30" t="s">
        <v>815</v>
      </c>
      <c r="B74" s="42" t="s">
        <v>65</v>
      </c>
      <c r="C74" s="43" t="s">
        <v>176</v>
      </c>
      <c r="D74" s="51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2277.0162037720302</v>
      </c>
      <c r="Q74" s="48">
        <v>5750.3829284849899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0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3021.9136979427999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180146.68716979999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55">
        <v>0</v>
      </c>
      <c r="CB74" s="83">
        <v>191196</v>
      </c>
      <c r="CC74" s="51">
        <v>86711</v>
      </c>
      <c r="CD74" s="48">
        <v>0</v>
      </c>
      <c r="CE74" s="48">
        <v>0</v>
      </c>
      <c r="CF74" s="48">
        <v>0</v>
      </c>
      <c r="CG74" s="48">
        <v>0</v>
      </c>
      <c r="CH74" s="82">
        <v>0</v>
      </c>
      <c r="CI74" s="93">
        <v>277907</v>
      </c>
      <c r="CK74" s="355">
        <v>0</v>
      </c>
      <c r="CL74" s="355">
        <v>0</v>
      </c>
      <c r="CM74" s="355">
        <v>0</v>
      </c>
      <c r="CN74" s="355">
        <v>0</v>
      </c>
      <c r="CO74" s="355">
        <v>0</v>
      </c>
      <c r="CP74" s="355">
        <v>0</v>
      </c>
    </row>
    <row r="75" spans="1:94" ht="19.5" x14ac:dyDescent="0.25">
      <c r="A75" s="30" t="s">
        <v>653</v>
      </c>
      <c r="B75" s="42" t="s">
        <v>66</v>
      </c>
      <c r="C75" s="43" t="s">
        <v>177</v>
      </c>
      <c r="D75" s="51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55">
        <v>0</v>
      </c>
      <c r="CB75" s="83">
        <v>0</v>
      </c>
      <c r="CC75" s="51">
        <v>0</v>
      </c>
      <c r="CD75" s="48">
        <v>0</v>
      </c>
      <c r="CE75" s="48">
        <v>0</v>
      </c>
      <c r="CF75" s="48">
        <v>0</v>
      </c>
      <c r="CG75" s="48">
        <v>0</v>
      </c>
      <c r="CH75" s="82">
        <v>0</v>
      </c>
      <c r="CI75" s="93">
        <v>0</v>
      </c>
      <c r="CK75" s="355">
        <v>0</v>
      </c>
      <c r="CL75" s="355">
        <v>0</v>
      </c>
      <c r="CM75" s="355">
        <v>0</v>
      </c>
      <c r="CN75" s="355">
        <v>0</v>
      </c>
      <c r="CO75" s="355">
        <v>0</v>
      </c>
      <c r="CP75" s="355">
        <v>0</v>
      </c>
    </row>
    <row r="76" spans="1:94" ht="19.5" x14ac:dyDescent="0.25">
      <c r="A76" s="30" t="s">
        <v>816</v>
      </c>
      <c r="B76" s="42" t="s">
        <v>67</v>
      </c>
      <c r="C76" s="43" t="s">
        <v>178</v>
      </c>
      <c r="D76" s="51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55">
        <v>0</v>
      </c>
      <c r="CB76" s="83">
        <v>0</v>
      </c>
      <c r="CC76" s="51">
        <v>0</v>
      </c>
      <c r="CD76" s="48">
        <v>0</v>
      </c>
      <c r="CE76" s="48">
        <v>0</v>
      </c>
      <c r="CF76" s="48">
        <v>0</v>
      </c>
      <c r="CG76" s="48">
        <v>0</v>
      </c>
      <c r="CH76" s="82">
        <v>0</v>
      </c>
      <c r="CI76" s="93">
        <v>0</v>
      </c>
      <c r="CK76" s="355">
        <v>0</v>
      </c>
      <c r="CL76" s="355">
        <v>0</v>
      </c>
      <c r="CM76" s="355">
        <v>0</v>
      </c>
      <c r="CN76" s="355">
        <v>0</v>
      </c>
      <c r="CO76" s="355">
        <v>0</v>
      </c>
      <c r="CP76" s="355">
        <v>0</v>
      </c>
    </row>
    <row r="77" spans="1:94" ht="19.5" x14ac:dyDescent="0.25">
      <c r="A77" s="30" t="s">
        <v>817</v>
      </c>
      <c r="B77" s="42" t="s">
        <v>68</v>
      </c>
      <c r="C77" s="43" t="s">
        <v>179</v>
      </c>
      <c r="D77" s="51">
        <v>107.673070712132</v>
      </c>
      <c r="E77" s="48">
        <v>10.389506823100399</v>
      </c>
      <c r="F77" s="48">
        <v>296.57319476850398</v>
      </c>
      <c r="G77" s="48">
        <v>141.675093042279</v>
      </c>
      <c r="H77" s="48">
        <v>264.46017367892</v>
      </c>
      <c r="I77" s="48">
        <v>280.51668422371199</v>
      </c>
      <c r="J77" s="48">
        <v>52.892034735784101</v>
      </c>
      <c r="K77" s="48">
        <v>75.560049622548703</v>
      </c>
      <c r="L77" s="48">
        <v>80.282552723958005</v>
      </c>
      <c r="M77" s="48">
        <v>7.5560049622548702</v>
      </c>
      <c r="N77" s="48">
        <v>10.389506823100399</v>
      </c>
      <c r="O77" s="48">
        <v>3097.0175339042098</v>
      </c>
      <c r="P77" s="48">
        <v>0</v>
      </c>
      <c r="Q77" s="48">
        <v>0</v>
      </c>
      <c r="R77" s="48">
        <v>261.62667181807501</v>
      </c>
      <c r="S77" s="48">
        <v>37.780024811274302</v>
      </c>
      <c r="T77" s="48">
        <v>325.85271399724098</v>
      </c>
      <c r="U77" s="48">
        <v>623.37040938602695</v>
      </c>
      <c r="V77" s="48">
        <v>65.170542799448199</v>
      </c>
      <c r="W77" s="48">
        <v>11.334007443382299</v>
      </c>
      <c r="X77" s="48">
        <v>163.398607308762</v>
      </c>
      <c r="Y77" s="48">
        <v>32.113021089583199</v>
      </c>
      <c r="Z77" s="48">
        <v>0</v>
      </c>
      <c r="AA77" s="48">
        <v>10.389506823100399</v>
      </c>
      <c r="AB77" s="48">
        <v>144.50859490312399</v>
      </c>
      <c r="AC77" s="48">
        <v>22.668014886764599</v>
      </c>
      <c r="AD77" s="48">
        <v>8.5005055825367304</v>
      </c>
      <c r="AE77" s="48">
        <v>11.334007443382299</v>
      </c>
      <c r="AF77" s="48">
        <v>0</v>
      </c>
      <c r="AG77" s="48">
        <v>6.61150434197301</v>
      </c>
      <c r="AH77" s="48">
        <v>119.00707815551399</v>
      </c>
      <c r="AI77" s="48">
        <v>81.227053344239806</v>
      </c>
      <c r="AJ77" s="48">
        <v>0</v>
      </c>
      <c r="AK77" s="48">
        <v>3.7780024811274302</v>
      </c>
      <c r="AL77" s="48">
        <v>381.57825059387102</v>
      </c>
      <c r="AM77" s="48">
        <v>91.616560167340296</v>
      </c>
      <c r="AN77" s="48">
        <v>1.88900124056372</v>
      </c>
      <c r="AO77" s="48">
        <v>89.727558926776595</v>
      </c>
      <c r="AP77" s="48">
        <v>59.503539077757097</v>
      </c>
      <c r="AQ77" s="48">
        <v>0</v>
      </c>
      <c r="AR77" s="48">
        <v>1.88900124056372</v>
      </c>
      <c r="AS77" s="48">
        <v>142.61959366256099</v>
      </c>
      <c r="AT77" s="48">
        <v>5.6670037216911497</v>
      </c>
      <c r="AU77" s="48">
        <v>10.389506823100399</v>
      </c>
      <c r="AV77" s="48">
        <v>17.0010111650735</v>
      </c>
      <c r="AW77" s="48">
        <v>21.723514266482699</v>
      </c>
      <c r="AX77" s="48">
        <v>195.51162839834501</v>
      </c>
      <c r="AY77" s="48">
        <v>243.68116003271999</v>
      </c>
      <c r="AZ77" s="48">
        <v>23.612515507046499</v>
      </c>
      <c r="BA77" s="48">
        <v>82.171553964521706</v>
      </c>
      <c r="BB77" s="48">
        <v>23859.03016894</v>
      </c>
      <c r="BC77" s="48">
        <v>3111.1850432084402</v>
      </c>
      <c r="BD77" s="48">
        <v>140.73059242199699</v>
      </c>
      <c r="BE77" s="48">
        <v>2263.02348619533</v>
      </c>
      <c r="BF77" s="48">
        <v>239.90315755159199</v>
      </c>
      <c r="BG77" s="48">
        <v>377.80024811274302</v>
      </c>
      <c r="BH77" s="48">
        <v>917.11010229368503</v>
      </c>
      <c r="BI77" s="48">
        <v>2679.5482597396299</v>
      </c>
      <c r="BJ77" s="48">
        <v>31081.6264122354</v>
      </c>
      <c r="BK77" s="48">
        <v>3907.3990661060502</v>
      </c>
      <c r="BL77" s="48">
        <v>70.837546521139402</v>
      </c>
      <c r="BM77" s="48">
        <v>247.45916251384699</v>
      </c>
      <c r="BN77" s="48">
        <v>13763.2630387472</v>
      </c>
      <c r="BO77" s="48">
        <v>3748.7229618986999</v>
      </c>
      <c r="BP77" s="48">
        <v>0</v>
      </c>
      <c r="BQ77" s="48">
        <v>0</v>
      </c>
      <c r="BR77" s="48">
        <v>0</v>
      </c>
      <c r="BS77" s="48">
        <v>9634.8508274952401</v>
      </c>
      <c r="BT77" s="48">
        <v>189013.46413080601</v>
      </c>
      <c r="BU77" s="48">
        <v>14806.9362241587</v>
      </c>
      <c r="BV77" s="48">
        <v>1663.26559231635</v>
      </c>
      <c r="BW77" s="48">
        <v>2067.5118577969902</v>
      </c>
      <c r="BX77" s="48">
        <v>0</v>
      </c>
      <c r="BY77" s="48">
        <v>34.9465229504288</v>
      </c>
      <c r="BZ77" s="48">
        <v>1563.1485265664801</v>
      </c>
      <c r="CA77" s="55">
        <v>0</v>
      </c>
      <c r="CB77" s="83">
        <v>312914</v>
      </c>
      <c r="CC77" s="51">
        <v>966</v>
      </c>
      <c r="CD77" s="48">
        <v>0</v>
      </c>
      <c r="CE77" s="48">
        <v>0</v>
      </c>
      <c r="CF77" s="48">
        <v>259686</v>
      </c>
      <c r="CG77" s="48">
        <v>0</v>
      </c>
      <c r="CH77" s="82">
        <v>0</v>
      </c>
      <c r="CI77" s="93">
        <v>573566</v>
      </c>
      <c r="CK77" s="355">
        <v>0</v>
      </c>
      <c r="CL77" s="355">
        <v>0</v>
      </c>
      <c r="CM77" s="355">
        <v>0</v>
      </c>
      <c r="CN77" s="355">
        <v>0</v>
      </c>
      <c r="CO77" s="355">
        <v>0</v>
      </c>
      <c r="CP77" s="355">
        <v>0</v>
      </c>
    </row>
    <row r="78" spans="1:94" ht="19.5" x14ac:dyDescent="0.25">
      <c r="A78" s="30" t="s">
        <v>818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83">
        <v>0</v>
      </c>
      <c r="CC78" s="51">
        <v>0</v>
      </c>
      <c r="CD78" s="48">
        <v>0</v>
      </c>
      <c r="CE78" s="48">
        <v>0</v>
      </c>
      <c r="CF78" s="48">
        <v>0</v>
      </c>
      <c r="CG78" s="48">
        <v>0</v>
      </c>
      <c r="CH78" s="82">
        <v>0</v>
      </c>
      <c r="CI78" s="93">
        <v>0</v>
      </c>
      <c r="CK78" s="355">
        <v>0</v>
      </c>
      <c r="CL78" s="355">
        <v>0</v>
      </c>
      <c r="CM78" s="355">
        <v>0</v>
      </c>
      <c r="CN78" s="355">
        <v>0</v>
      </c>
      <c r="CO78" s="355">
        <v>0</v>
      </c>
      <c r="CP78" s="355">
        <v>0</v>
      </c>
    </row>
    <row r="79" spans="1:94" ht="19.5" x14ac:dyDescent="0.25">
      <c r="A79" s="30" t="s">
        <v>819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0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0</v>
      </c>
      <c r="BJ79" s="48">
        <v>0</v>
      </c>
      <c r="BK79" s="48">
        <v>0</v>
      </c>
      <c r="BL79" s="48">
        <v>0</v>
      </c>
      <c r="BM79" s="48">
        <v>0</v>
      </c>
      <c r="BN79" s="48">
        <v>0</v>
      </c>
      <c r="BO79" s="48">
        <v>0</v>
      </c>
      <c r="BP79" s="48">
        <v>0</v>
      </c>
      <c r="BQ79" s="48">
        <v>0</v>
      </c>
      <c r="BR79" s="48">
        <v>0</v>
      </c>
      <c r="BS79" s="48">
        <v>0</v>
      </c>
      <c r="BT79" s="48">
        <v>0</v>
      </c>
      <c r="BU79" s="48">
        <v>0</v>
      </c>
      <c r="BV79" s="48">
        <v>0</v>
      </c>
      <c r="BW79" s="48">
        <v>0</v>
      </c>
      <c r="BX79" s="48">
        <v>0</v>
      </c>
      <c r="BY79" s="48">
        <v>0</v>
      </c>
      <c r="BZ79" s="48">
        <v>0</v>
      </c>
      <c r="CA79" s="55">
        <v>0</v>
      </c>
      <c r="CB79" s="83">
        <v>0</v>
      </c>
      <c r="CC79" s="51">
        <v>0</v>
      </c>
      <c r="CD79" s="48">
        <v>0</v>
      </c>
      <c r="CE79" s="48">
        <v>0</v>
      </c>
      <c r="CF79" s="48">
        <v>0</v>
      </c>
      <c r="CG79" s="48">
        <v>0</v>
      </c>
      <c r="CH79" s="82">
        <v>0</v>
      </c>
      <c r="CI79" s="93">
        <v>0</v>
      </c>
      <c r="CK79" s="355">
        <v>0</v>
      </c>
      <c r="CL79" s="355">
        <v>0</v>
      </c>
      <c r="CM79" s="355">
        <v>0</v>
      </c>
      <c r="CN79" s="355">
        <v>0</v>
      </c>
      <c r="CO79" s="355">
        <v>0</v>
      </c>
      <c r="CP79" s="355">
        <v>0</v>
      </c>
    </row>
    <row r="80" spans="1:94" ht="19.5" x14ac:dyDescent="0.3">
      <c r="A80" s="28" t="s">
        <v>820</v>
      </c>
      <c r="B80" s="99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83">
        <v>0</v>
      </c>
      <c r="CC80" s="51">
        <v>0</v>
      </c>
      <c r="CD80" s="48">
        <v>0</v>
      </c>
      <c r="CE80" s="48">
        <v>0</v>
      </c>
      <c r="CF80" s="48">
        <v>0</v>
      </c>
      <c r="CG80" s="48">
        <v>0</v>
      </c>
      <c r="CH80" s="82">
        <v>0</v>
      </c>
      <c r="CI80" s="93">
        <v>0</v>
      </c>
      <c r="CK80" s="355">
        <v>0</v>
      </c>
      <c r="CL80" s="355">
        <v>0</v>
      </c>
      <c r="CM80" s="355">
        <v>0</v>
      </c>
      <c r="CN80" s="355">
        <v>0</v>
      </c>
      <c r="CO80" s="355">
        <v>0</v>
      </c>
      <c r="CP80" s="355">
        <v>0</v>
      </c>
    </row>
    <row r="81" spans="1:94" ht="19.5" x14ac:dyDescent="0.3">
      <c r="A81" s="28" t="s">
        <v>821</v>
      </c>
      <c r="B81" s="99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0</v>
      </c>
      <c r="BV81" s="48">
        <v>0</v>
      </c>
      <c r="BW81" s="48">
        <v>0</v>
      </c>
      <c r="BX81" s="48">
        <v>0</v>
      </c>
      <c r="BY81" s="48">
        <v>0</v>
      </c>
      <c r="BZ81" s="48">
        <v>0</v>
      </c>
      <c r="CA81" s="55">
        <v>0</v>
      </c>
      <c r="CB81" s="83">
        <v>0</v>
      </c>
      <c r="CC81" s="51">
        <v>0</v>
      </c>
      <c r="CD81" s="48">
        <v>0</v>
      </c>
      <c r="CE81" s="48">
        <v>0</v>
      </c>
      <c r="CF81" s="48">
        <v>0</v>
      </c>
      <c r="CG81" s="48">
        <v>0</v>
      </c>
      <c r="CH81" s="82">
        <v>0</v>
      </c>
      <c r="CI81" s="93">
        <v>0</v>
      </c>
      <c r="CK81" s="355">
        <v>0</v>
      </c>
      <c r="CL81" s="355">
        <v>0</v>
      </c>
      <c r="CM81" s="355">
        <v>0</v>
      </c>
      <c r="CN81" s="355">
        <v>0</v>
      </c>
      <c r="CO81" s="355">
        <v>0</v>
      </c>
      <c r="CP81" s="355">
        <v>0</v>
      </c>
    </row>
    <row r="82" spans="1:94" ht="19.5" x14ac:dyDescent="0.3">
      <c r="A82" s="28" t="s">
        <v>822</v>
      </c>
      <c r="B82" s="99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83">
        <v>0</v>
      </c>
      <c r="CC82" s="51">
        <v>0</v>
      </c>
      <c r="CD82" s="48">
        <v>0</v>
      </c>
      <c r="CE82" s="48">
        <v>0</v>
      </c>
      <c r="CF82" s="48">
        <v>0</v>
      </c>
      <c r="CG82" s="48">
        <v>0</v>
      </c>
      <c r="CH82" s="82">
        <v>0</v>
      </c>
      <c r="CI82" s="93">
        <v>0</v>
      </c>
      <c r="CK82" s="355">
        <v>0</v>
      </c>
      <c r="CL82" s="355">
        <v>0</v>
      </c>
      <c r="CM82" s="355">
        <v>0</v>
      </c>
      <c r="CN82" s="355">
        <v>0</v>
      </c>
      <c r="CO82" s="355">
        <v>0</v>
      </c>
      <c r="CP82" s="355">
        <v>0</v>
      </c>
    </row>
    <row r="83" spans="1:94" ht="19.5" x14ac:dyDescent="0.3">
      <c r="A83" s="28" t="s">
        <v>823</v>
      </c>
      <c r="B83" s="100" t="s">
        <v>74</v>
      </c>
      <c r="C83" s="43" t="s">
        <v>185</v>
      </c>
      <c r="D83" s="51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29.309172130556998</v>
      </c>
      <c r="V83" s="48">
        <v>4.7272858275091902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175.85503278334201</v>
      </c>
      <c r="BJ83" s="48">
        <v>160.72771813531199</v>
      </c>
      <c r="BK83" s="48">
        <v>433.96483896534301</v>
      </c>
      <c r="BL83" s="48">
        <v>0</v>
      </c>
      <c r="BM83" s="48">
        <v>160.72771813531199</v>
      </c>
      <c r="BN83" s="48">
        <v>387.63743785575298</v>
      </c>
      <c r="BO83" s="48">
        <v>3549.2461992939002</v>
      </c>
      <c r="BP83" s="48">
        <v>0</v>
      </c>
      <c r="BQ83" s="48">
        <v>0</v>
      </c>
      <c r="BR83" s="48">
        <v>0</v>
      </c>
      <c r="BS83" s="48">
        <v>0</v>
      </c>
      <c r="BT83" s="48">
        <v>4361.3939044599801</v>
      </c>
      <c r="BU83" s="48">
        <v>0</v>
      </c>
      <c r="BV83" s="48">
        <v>589.96527127314698</v>
      </c>
      <c r="BW83" s="48">
        <v>0</v>
      </c>
      <c r="BX83" s="48">
        <v>0</v>
      </c>
      <c r="BY83" s="48">
        <v>0</v>
      </c>
      <c r="BZ83" s="48">
        <v>3268.4454211398502</v>
      </c>
      <c r="CA83" s="55">
        <v>0</v>
      </c>
      <c r="CB83" s="83">
        <v>13122</v>
      </c>
      <c r="CC83" s="51">
        <v>38714</v>
      </c>
      <c r="CD83" s="48">
        <v>0</v>
      </c>
      <c r="CE83" s="48">
        <v>0</v>
      </c>
      <c r="CF83" s="48">
        <v>0</v>
      </c>
      <c r="CG83" s="48">
        <v>0</v>
      </c>
      <c r="CH83" s="82">
        <v>0</v>
      </c>
      <c r="CI83" s="93">
        <v>51836</v>
      </c>
      <c r="CK83" s="355">
        <v>0</v>
      </c>
      <c r="CL83" s="355">
        <v>0</v>
      </c>
      <c r="CM83" s="355">
        <v>0</v>
      </c>
      <c r="CN83" s="355">
        <v>0</v>
      </c>
      <c r="CO83" s="355">
        <v>0</v>
      </c>
      <c r="CP83" s="355">
        <v>0</v>
      </c>
    </row>
    <row r="84" spans="1:94" ht="19.5" x14ac:dyDescent="0.3">
      <c r="A84" s="28" t="s">
        <v>824</v>
      </c>
      <c r="B84" s="100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83">
        <v>0</v>
      </c>
      <c r="CC84" s="51">
        <v>0</v>
      </c>
      <c r="CD84" s="48">
        <v>0</v>
      </c>
      <c r="CE84" s="48">
        <v>0</v>
      </c>
      <c r="CF84" s="48">
        <v>0</v>
      </c>
      <c r="CG84" s="48">
        <v>0</v>
      </c>
      <c r="CH84" s="82">
        <v>0</v>
      </c>
      <c r="CI84" s="93">
        <v>0</v>
      </c>
      <c r="CK84" s="355">
        <v>0</v>
      </c>
      <c r="CL84" s="355">
        <v>0</v>
      </c>
      <c r="CM84" s="355">
        <v>0</v>
      </c>
      <c r="CN84" s="355">
        <v>0</v>
      </c>
      <c r="CO84" s="355">
        <v>0</v>
      </c>
      <c r="CP84" s="355">
        <v>0</v>
      </c>
    </row>
    <row r="85" spans="1:94" ht="19.5" x14ac:dyDescent="0.3">
      <c r="A85" s="28" t="s">
        <v>825</v>
      </c>
      <c r="B85" s="101" t="s">
        <v>720</v>
      </c>
      <c r="C85" s="46" t="s">
        <v>710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84">
        <v>0</v>
      </c>
      <c r="CC85" s="78">
        <v>1071454</v>
      </c>
      <c r="CD85" s="75">
        <v>0</v>
      </c>
      <c r="CE85" s="75">
        <v>0</v>
      </c>
      <c r="CF85" s="75">
        <v>0</v>
      </c>
      <c r="CG85" s="75">
        <v>0</v>
      </c>
      <c r="CH85" s="98">
        <v>0</v>
      </c>
      <c r="CI85" s="94">
        <v>1071454</v>
      </c>
      <c r="CK85" s="355">
        <v>0</v>
      </c>
      <c r="CL85" s="355">
        <v>0</v>
      </c>
      <c r="CM85" s="355">
        <v>0</v>
      </c>
      <c r="CN85" s="355">
        <v>0</v>
      </c>
      <c r="CO85" s="355">
        <v>0</v>
      </c>
      <c r="CP85" s="355">
        <v>0</v>
      </c>
    </row>
    <row r="86" spans="1:94" x14ac:dyDescent="0.25">
      <c r="A86" s="47"/>
      <c r="B86" s="103"/>
      <c r="C86" s="102" t="s">
        <v>923</v>
      </c>
      <c r="D86" s="64">
        <f>+SUM(D9:D85)</f>
        <v>67146.978840999494</v>
      </c>
      <c r="E86" s="64">
        <f t="shared" ref="E86:BP86" si="0">+SUM(E9:E85)</f>
        <v>20793.665302210622</v>
      </c>
      <c r="F86" s="64">
        <f t="shared" si="0"/>
        <v>27399.83129921868</v>
      </c>
      <c r="G86" s="64">
        <f t="shared" si="0"/>
        <v>12965.150779006663</v>
      </c>
      <c r="H86" s="64">
        <f t="shared" si="0"/>
        <v>623791.79019345506</v>
      </c>
      <c r="I86" s="64">
        <f t="shared" si="0"/>
        <v>24925.286423138969</v>
      </c>
      <c r="J86" s="64">
        <f t="shared" si="0"/>
        <v>64942.219923448021</v>
      </c>
      <c r="K86" s="64">
        <f t="shared" si="0"/>
        <v>78037.305771456144</v>
      </c>
      <c r="L86" s="64">
        <f t="shared" si="0"/>
        <v>3039.4360221470874</v>
      </c>
      <c r="M86" s="64">
        <f t="shared" si="0"/>
        <v>46829.406193486866</v>
      </c>
      <c r="N86" s="64">
        <f t="shared" si="0"/>
        <v>28440.917079039118</v>
      </c>
      <c r="O86" s="64">
        <f t="shared" si="0"/>
        <v>1052222.8209106578</v>
      </c>
      <c r="P86" s="64">
        <f t="shared" si="0"/>
        <v>23295.787635738787</v>
      </c>
      <c r="Q86" s="64">
        <f t="shared" si="0"/>
        <v>18263.756879315188</v>
      </c>
      <c r="R86" s="64">
        <f t="shared" si="0"/>
        <v>59499.421428015805</v>
      </c>
      <c r="S86" s="64">
        <f t="shared" si="0"/>
        <v>4584.2918801026435</v>
      </c>
      <c r="T86" s="64">
        <f t="shared" si="0"/>
        <v>223429.05883117174</v>
      </c>
      <c r="U86" s="64">
        <f t="shared" si="0"/>
        <v>126995.16515383792</v>
      </c>
      <c r="V86" s="64">
        <f t="shared" si="0"/>
        <v>29663.799877971291</v>
      </c>
      <c r="W86" s="64">
        <f t="shared" si="0"/>
        <v>282176.84160529665</v>
      </c>
      <c r="X86" s="64">
        <f t="shared" si="0"/>
        <v>21414.946490723123</v>
      </c>
      <c r="Y86" s="64">
        <f t="shared" si="0"/>
        <v>16604.242389844825</v>
      </c>
      <c r="Z86" s="64">
        <f t="shared" si="0"/>
        <v>399274.18520223658</v>
      </c>
      <c r="AA86" s="64">
        <f t="shared" si="0"/>
        <v>1661.0506495209231</v>
      </c>
      <c r="AB86" s="64">
        <f t="shared" si="0"/>
        <v>30216.56873146299</v>
      </c>
      <c r="AC86" s="64">
        <f t="shared" si="0"/>
        <v>49754.144262816728</v>
      </c>
      <c r="AD86" s="64">
        <f t="shared" si="0"/>
        <v>3805.57212206858</v>
      </c>
      <c r="AE86" s="64">
        <f t="shared" si="0"/>
        <v>1389549.7582900496</v>
      </c>
      <c r="AF86" s="64">
        <f t="shared" si="0"/>
        <v>104042.8700196451</v>
      </c>
      <c r="AG86" s="64">
        <f t="shared" si="0"/>
        <v>1858.6376037684488</v>
      </c>
      <c r="AH86" s="64">
        <f t="shared" si="0"/>
        <v>166695.8066085765</v>
      </c>
      <c r="AI86" s="64">
        <f t="shared" si="0"/>
        <v>80735.445927055654</v>
      </c>
      <c r="AJ86" s="64">
        <f t="shared" si="0"/>
        <v>0</v>
      </c>
      <c r="AK86" s="64">
        <f t="shared" si="0"/>
        <v>199093.82978868781</v>
      </c>
      <c r="AL86" s="64">
        <f t="shared" si="0"/>
        <v>184606.32058313434</v>
      </c>
      <c r="AM86" s="64">
        <f t="shared" si="0"/>
        <v>52385.041905223501</v>
      </c>
      <c r="AN86" s="64">
        <f t="shared" si="0"/>
        <v>94814.927138975443</v>
      </c>
      <c r="AO86" s="64">
        <f t="shared" si="0"/>
        <v>499781.18839720025</v>
      </c>
      <c r="AP86" s="64">
        <f t="shared" si="0"/>
        <v>95651.066172336461</v>
      </c>
      <c r="AQ86" s="64">
        <f t="shared" si="0"/>
        <v>3833463.7289580717</v>
      </c>
      <c r="AR86" s="64">
        <f t="shared" si="0"/>
        <v>284143.77140687365</v>
      </c>
      <c r="AS86" s="64">
        <f t="shared" si="0"/>
        <v>381563.13947502786</v>
      </c>
      <c r="AT86" s="64">
        <f t="shared" si="0"/>
        <v>198484.12304821468</v>
      </c>
      <c r="AU86" s="64">
        <f t="shared" si="0"/>
        <v>87537.698556320756</v>
      </c>
      <c r="AV86" s="64">
        <f t="shared" si="0"/>
        <v>690542.49334198202</v>
      </c>
      <c r="AW86" s="64">
        <f t="shared" si="0"/>
        <v>94995.196380693771</v>
      </c>
      <c r="AX86" s="64">
        <f t="shared" si="0"/>
        <v>116990.17431594971</v>
      </c>
      <c r="AY86" s="64">
        <f t="shared" si="0"/>
        <v>491339.35661517794</v>
      </c>
      <c r="AZ86" s="64">
        <f t="shared" si="0"/>
        <v>310363.56173003832</v>
      </c>
      <c r="BA86" s="64">
        <f t="shared" si="0"/>
        <v>97752.26687153602</v>
      </c>
      <c r="BB86" s="64">
        <f t="shared" si="0"/>
        <v>280003.241179456</v>
      </c>
      <c r="BC86" s="64">
        <f t="shared" si="0"/>
        <v>56588.506770186832</v>
      </c>
      <c r="BD86" s="64">
        <f t="shared" si="0"/>
        <v>297980.45060757839</v>
      </c>
      <c r="BE86" s="64">
        <f t="shared" si="0"/>
        <v>146025.63821366976</v>
      </c>
      <c r="BF86" s="64">
        <f t="shared" si="0"/>
        <v>61057.058216672616</v>
      </c>
      <c r="BG86" s="64">
        <f t="shared" si="0"/>
        <v>54794.391401288885</v>
      </c>
      <c r="BH86" s="64">
        <f t="shared" si="0"/>
        <v>4880.6623302950811</v>
      </c>
      <c r="BI86" s="64">
        <f t="shared" si="0"/>
        <v>967084.35479127243</v>
      </c>
      <c r="BJ86" s="64">
        <f t="shared" si="0"/>
        <v>741323.91225420719</v>
      </c>
      <c r="BK86" s="64">
        <f t="shared" si="0"/>
        <v>2334292.8569647339</v>
      </c>
      <c r="BL86" s="64">
        <f t="shared" si="0"/>
        <v>405.20684038582522</v>
      </c>
      <c r="BM86" s="64">
        <f t="shared" si="0"/>
        <v>17014.722085451744</v>
      </c>
      <c r="BN86" s="64">
        <f t="shared" si="0"/>
        <v>358966.57882643683</v>
      </c>
      <c r="BO86" s="64">
        <f t="shared" si="0"/>
        <v>135515.94190265509</v>
      </c>
      <c r="BP86" s="64">
        <f t="shared" si="0"/>
        <v>126962.88246804175</v>
      </c>
      <c r="BQ86" s="64">
        <f t="shared" ref="BQ86:CH86" si="1">+SUM(BQ9:BQ85)</f>
        <v>180146.68716979999</v>
      </c>
      <c r="BR86" s="64">
        <f t="shared" si="1"/>
        <v>172.49651358532299</v>
      </c>
      <c r="BS86" s="64">
        <f t="shared" si="1"/>
        <v>10141.806372615443</v>
      </c>
      <c r="BT86" s="64">
        <f t="shared" si="1"/>
        <v>347401.0978629216</v>
      </c>
      <c r="BU86" s="64">
        <f t="shared" si="1"/>
        <v>141896.87518183081</v>
      </c>
      <c r="BV86" s="64">
        <f t="shared" si="1"/>
        <v>6303.2991393016582</v>
      </c>
      <c r="BW86" s="64">
        <f t="shared" si="1"/>
        <v>3610.9297818759469</v>
      </c>
      <c r="BX86" s="64">
        <f t="shared" si="1"/>
        <v>134481.1859287071</v>
      </c>
      <c r="BY86" s="64">
        <f t="shared" si="1"/>
        <v>480357.47809465381</v>
      </c>
      <c r="BZ86" s="64">
        <f t="shared" si="1"/>
        <v>15851.694089451003</v>
      </c>
      <c r="CA86" s="65">
        <f t="shared" si="1"/>
        <v>0</v>
      </c>
      <c r="CB86" s="91">
        <f t="shared" si="1"/>
        <v>19700824</v>
      </c>
      <c r="CC86" s="86">
        <f t="shared" si="1"/>
        <v>8945445</v>
      </c>
      <c r="CD86" s="64">
        <f t="shared" si="1"/>
        <v>0</v>
      </c>
      <c r="CE86" s="64">
        <f t="shared" si="1"/>
        <v>0</v>
      </c>
      <c r="CF86" s="64">
        <f t="shared" si="1"/>
        <v>6549629</v>
      </c>
      <c r="CG86" s="64">
        <f t="shared" si="1"/>
        <v>753745</v>
      </c>
      <c r="CH86" s="87">
        <f t="shared" si="1"/>
        <v>0</v>
      </c>
      <c r="CI86" s="95">
        <f>+SUM(CI9:CI85)</f>
        <v>35949643</v>
      </c>
      <c r="CK86" s="85"/>
      <c r="CL86" s="85"/>
      <c r="CM86" s="85"/>
      <c r="CN86" s="85"/>
      <c r="CO86" s="85"/>
      <c r="CP86" s="85"/>
    </row>
    <row r="87" spans="1:94" x14ac:dyDescent="0.25"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</row>
    <row r="88" spans="1:94" ht="20.25" x14ac:dyDescent="0.25">
      <c r="B88" s="9" t="s">
        <v>912</v>
      </c>
      <c r="D88" s="89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</row>
    <row r="89" spans="1:94" ht="0" hidden="1" customHeight="1" x14ac:dyDescent="0.25">
      <c r="A89" s="357"/>
      <c r="B89" s="358"/>
      <c r="C89" s="357">
        <v>0</v>
      </c>
      <c r="D89" s="358">
        <v>0</v>
      </c>
      <c r="E89" s="358">
        <v>0</v>
      </c>
      <c r="F89" s="358">
        <v>0</v>
      </c>
      <c r="G89" s="358">
        <v>0</v>
      </c>
      <c r="H89" s="358">
        <v>0</v>
      </c>
      <c r="I89" s="358">
        <v>0</v>
      </c>
      <c r="J89" s="358">
        <v>0</v>
      </c>
      <c r="K89" s="358">
        <v>0</v>
      </c>
      <c r="L89" s="358">
        <v>0</v>
      </c>
      <c r="M89" s="358">
        <v>0</v>
      </c>
      <c r="N89" s="358">
        <v>0</v>
      </c>
      <c r="O89" s="358">
        <v>0</v>
      </c>
      <c r="P89" s="358">
        <v>0</v>
      </c>
      <c r="Q89" s="358">
        <v>0</v>
      </c>
      <c r="R89" s="358">
        <v>0</v>
      </c>
      <c r="S89" s="358">
        <v>0</v>
      </c>
      <c r="T89" s="358">
        <v>0</v>
      </c>
      <c r="U89" s="358">
        <v>0</v>
      </c>
      <c r="V89" s="358">
        <v>0</v>
      </c>
      <c r="W89" s="358">
        <v>0</v>
      </c>
      <c r="X89" s="358">
        <v>0</v>
      </c>
      <c r="Y89" s="358">
        <v>0</v>
      </c>
      <c r="Z89" s="358">
        <v>0</v>
      </c>
      <c r="AA89" s="358">
        <v>0</v>
      </c>
      <c r="AB89" s="358">
        <v>0</v>
      </c>
      <c r="AC89" s="358">
        <v>0</v>
      </c>
      <c r="AD89" s="358">
        <v>0</v>
      </c>
      <c r="AE89" s="358">
        <v>0</v>
      </c>
      <c r="AF89" s="358">
        <v>0</v>
      </c>
      <c r="AG89" s="358">
        <v>0</v>
      </c>
      <c r="AH89" s="358">
        <v>0</v>
      </c>
      <c r="AI89" s="358">
        <v>0</v>
      </c>
      <c r="AJ89" s="358">
        <v>0</v>
      </c>
      <c r="AK89" s="358">
        <v>0</v>
      </c>
      <c r="AL89" s="358">
        <v>0</v>
      </c>
      <c r="AM89" s="358">
        <v>0</v>
      </c>
      <c r="AN89" s="358">
        <v>0</v>
      </c>
      <c r="AO89" s="358">
        <v>0</v>
      </c>
      <c r="AP89" s="358">
        <v>0</v>
      </c>
      <c r="AQ89" s="358">
        <v>0</v>
      </c>
      <c r="AR89" s="358">
        <v>0</v>
      </c>
      <c r="AS89" s="358">
        <v>0</v>
      </c>
      <c r="AT89" s="358">
        <v>0</v>
      </c>
      <c r="AU89" s="358">
        <v>0</v>
      </c>
      <c r="AV89" s="358">
        <v>0</v>
      </c>
      <c r="AW89" s="358">
        <v>0</v>
      </c>
      <c r="AX89" s="358">
        <v>0</v>
      </c>
      <c r="AY89" s="358">
        <v>0</v>
      </c>
      <c r="AZ89" s="358">
        <v>0</v>
      </c>
      <c r="BA89" s="358">
        <v>0</v>
      </c>
      <c r="BB89" s="358">
        <v>0</v>
      </c>
      <c r="BC89" s="358">
        <v>0</v>
      </c>
      <c r="BD89" s="358">
        <v>0</v>
      </c>
      <c r="BE89" s="358">
        <v>0</v>
      </c>
      <c r="BF89" s="358">
        <v>0</v>
      </c>
      <c r="BG89" s="358">
        <v>0</v>
      </c>
      <c r="BH89" s="358">
        <v>0</v>
      </c>
      <c r="BI89" s="358">
        <v>0</v>
      </c>
      <c r="BJ89" s="358">
        <v>0</v>
      </c>
      <c r="BK89" s="358">
        <v>0</v>
      </c>
      <c r="BL89" s="358">
        <v>0</v>
      </c>
      <c r="BM89" s="358">
        <v>0</v>
      </c>
      <c r="BN89" s="358">
        <v>0</v>
      </c>
      <c r="BO89" s="358">
        <v>0</v>
      </c>
      <c r="BP89" s="358">
        <v>0</v>
      </c>
      <c r="BQ89" s="358">
        <v>0</v>
      </c>
      <c r="BR89" s="358">
        <v>0</v>
      </c>
      <c r="BS89" s="358">
        <v>0</v>
      </c>
      <c r="BT89" s="358">
        <v>0</v>
      </c>
      <c r="BU89" s="358">
        <v>0</v>
      </c>
      <c r="BV89" s="358">
        <v>0</v>
      </c>
      <c r="BW89" s="358">
        <v>0</v>
      </c>
      <c r="BX89" s="358">
        <v>0</v>
      </c>
      <c r="BY89" s="358">
        <v>0</v>
      </c>
      <c r="BZ89" s="358">
        <v>0</v>
      </c>
      <c r="CA89" s="358">
        <v>0</v>
      </c>
      <c r="CB89" s="359">
        <v>0</v>
      </c>
      <c r="CC89" s="357">
        <v>0</v>
      </c>
      <c r="CD89" s="357">
        <v>0</v>
      </c>
      <c r="CE89" s="357">
        <v>0</v>
      </c>
      <c r="CF89" s="357">
        <v>0</v>
      </c>
      <c r="CG89" s="357">
        <v>0</v>
      </c>
      <c r="CH89" s="357">
        <v>0</v>
      </c>
      <c r="CI89" s="357">
        <v>0</v>
      </c>
      <c r="CJ89" s="357">
        <v>0</v>
      </c>
      <c r="CK89" s="357">
        <v>0</v>
      </c>
      <c r="CL89" s="357">
        <v>0</v>
      </c>
      <c r="CM89" s="357">
        <v>0</v>
      </c>
      <c r="CN89" s="357">
        <v>0</v>
      </c>
      <c r="CO89" s="357">
        <v>0</v>
      </c>
      <c r="CP89" s="357">
        <v>0</v>
      </c>
    </row>
    <row r="90" spans="1:94" ht="0" hidden="1" customHeight="1" x14ac:dyDescent="0.25">
      <c r="A90" s="357"/>
      <c r="B90" s="361"/>
      <c r="C90" s="368">
        <v>0</v>
      </c>
      <c r="D90" s="363">
        <v>0</v>
      </c>
      <c r="E90" s="364">
        <v>0</v>
      </c>
      <c r="F90" s="364">
        <v>0</v>
      </c>
      <c r="G90" s="364">
        <v>0</v>
      </c>
      <c r="H90" s="364">
        <v>0</v>
      </c>
      <c r="I90" s="364">
        <v>0</v>
      </c>
      <c r="J90" s="364">
        <v>0</v>
      </c>
      <c r="K90" s="364">
        <v>0</v>
      </c>
      <c r="L90" s="364">
        <v>0</v>
      </c>
      <c r="M90" s="364">
        <v>0</v>
      </c>
      <c r="N90" s="364">
        <v>0</v>
      </c>
      <c r="O90" s="364">
        <v>0</v>
      </c>
      <c r="P90" s="364">
        <v>0</v>
      </c>
      <c r="Q90" s="364">
        <v>0</v>
      </c>
      <c r="R90" s="364">
        <v>0</v>
      </c>
      <c r="S90" s="364">
        <v>0</v>
      </c>
      <c r="T90" s="364">
        <v>0</v>
      </c>
      <c r="U90" s="364">
        <v>0</v>
      </c>
      <c r="V90" s="364">
        <v>0</v>
      </c>
      <c r="W90" s="364">
        <v>0</v>
      </c>
      <c r="X90" s="364">
        <v>0</v>
      </c>
      <c r="Y90" s="364">
        <v>0</v>
      </c>
      <c r="Z90" s="364">
        <v>0</v>
      </c>
      <c r="AA90" s="364">
        <v>0</v>
      </c>
      <c r="AB90" s="364">
        <v>0</v>
      </c>
      <c r="AC90" s="364">
        <v>0</v>
      </c>
      <c r="AD90" s="364">
        <v>0</v>
      </c>
      <c r="AE90" s="364">
        <v>0</v>
      </c>
      <c r="AF90" s="364">
        <v>0</v>
      </c>
      <c r="AG90" s="364">
        <v>0</v>
      </c>
      <c r="AH90" s="364">
        <v>0</v>
      </c>
      <c r="AI90" s="364">
        <v>0</v>
      </c>
      <c r="AJ90" s="364">
        <v>0</v>
      </c>
      <c r="AK90" s="364">
        <v>0</v>
      </c>
      <c r="AL90" s="364">
        <v>0</v>
      </c>
      <c r="AM90" s="364">
        <v>0</v>
      </c>
      <c r="AN90" s="364">
        <v>0</v>
      </c>
      <c r="AO90" s="364">
        <v>0</v>
      </c>
      <c r="AP90" s="364">
        <v>0</v>
      </c>
      <c r="AQ90" s="364">
        <v>0</v>
      </c>
      <c r="AR90" s="364">
        <v>0</v>
      </c>
      <c r="AS90" s="364">
        <v>0</v>
      </c>
      <c r="AT90" s="364">
        <v>0</v>
      </c>
      <c r="AU90" s="364">
        <v>0</v>
      </c>
      <c r="AV90" s="364">
        <v>0</v>
      </c>
      <c r="AW90" s="364">
        <v>0</v>
      </c>
      <c r="AX90" s="364">
        <v>0</v>
      </c>
      <c r="AY90" s="364">
        <v>0</v>
      </c>
      <c r="AZ90" s="364">
        <v>0</v>
      </c>
      <c r="BA90" s="364">
        <v>0</v>
      </c>
      <c r="BB90" s="364">
        <v>0</v>
      </c>
      <c r="BC90" s="364">
        <v>0</v>
      </c>
      <c r="BD90" s="364">
        <v>0</v>
      </c>
      <c r="BE90" s="364">
        <v>0</v>
      </c>
      <c r="BF90" s="364">
        <v>0</v>
      </c>
      <c r="BG90" s="364">
        <v>0</v>
      </c>
      <c r="BH90" s="364">
        <v>0</v>
      </c>
      <c r="BI90" s="364">
        <v>0</v>
      </c>
      <c r="BJ90" s="364">
        <v>0</v>
      </c>
      <c r="BK90" s="364">
        <v>0</v>
      </c>
      <c r="BL90" s="364">
        <v>0</v>
      </c>
      <c r="BM90" s="364">
        <v>0</v>
      </c>
      <c r="BN90" s="364">
        <v>0</v>
      </c>
      <c r="BO90" s="364">
        <v>0</v>
      </c>
      <c r="BP90" s="364">
        <v>0</v>
      </c>
      <c r="BQ90" s="364">
        <v>0</v>
      </c>
      <c r="BR90" s="364">
        <v>0</v>
      </c>
      <c r="BS90" s="364">
        <v>0</v>
      </c>
      <c r="BT90" s="364">
        <v>0</v>
      </c>
      <c r="BU90" s="364">
        <v>0</v>
      </c>
      <c r="BV90" s="364">
        <v>0</v>
      </c>
      <c r="BW90" s="364">
        <v>0</v>
      </c>
      <c r="BX90" s="364">
        <v>0</v>
      </c>
      <c r="BY90" s="364">
        <v>0</v>
      </c>
      <c r="BZ90" s="364">
        <v>0</v>
      </c>
      <c r="CA90" s="364">
        <v>0</v>
      </c>
      <c r="CB90" s="364">
        <v>0</v>
      </c>
      <c r="CC90" s="364">
        <v>0</v>
      </c>
      <c r="CD90" s="364">
        <v>0</v>
      </c>
      <c r="CE90" s="364">
        <v>0</v>
      </c>
      <c r="CF90" s="364">
        <v>0</v>
      </c>
      <c r="CG90" s="364">
        <v>0</v>
      </c>
      <c r="CH90" s="364">
        <v>0</v>
      </c>
      <c r="CI90" s="365">
        <v>0</v>
      </c>
      <c r="CJ90" s="357">
        <v>0</v>
      </c>
      <c r="CK90" s="366">
        <v>0</v>
      </c>
      <c r="CL90" s="366">
        <v>0</v>
      </c>
      <c r="CM90" s="366">
        <v>0</v>
      </c>
      <c r="CN90" s="366">
        <v>0</v>
      </c>
      <c r="CO90" s="366">
        <v>0</v>
      </c>
      <c r="CP90" s="366">
        <v>0</v>
      </c>
    </row>
    <row r="91" spans="1:94" x14ac:dyDescent="0.25"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</row>
    <row r="92" spans="1:94" x14ac:dyDescent="0.25"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</row>
    <row r="93" spans="1:94" x14ac:dyDescent="0.25"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</row>
  </sheetData>
  <sheetProtection password="8F51" sheet="1" formatColumns="0" formatRows="0"/>
  <autoFilter ref="A8:CP8" xr:uid="{00000000-0001-0000-1700-000000000000}"/>
  <mergeCells count="26"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pageMargins left="0.7" right="0.7" top="0.75" bottom="0.75" header="0.3" footer="0.3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X76"/>
  <sheetViews>
    <sheetView zoomScale="70" zoomScaleNormal="70" workbookViewId="0">
      <selection activeCell="M23" sqref="M23"/>
    </sheetView>
  </sheetViews>
  <sheetFormatPr baseColWidth="10" defaultRowHeight="15" x14ac:dyDescent="0.25"/>
  <sheetData>
    <row r="1" spans="1:76" x14ac:dyDescent="0.25">
      <c r="A1">
        <f>IF(ROW()=COLUMN(),1,0)</f>
        <v>1</v>
      </c>
      <c r="B1">
        <f t="shared" ref="B1:Q16" si="0">IF(ROW()=COLUMN(),1,0)</f>
        <v>0</v>
      </c>
      <c r="C1">
        <f t="shared" si="0"/>
        <v>0</v>
      </c>
      <c r="D1">
        <f t="shared" si="0"/>
        <v>0</v>
      </c>
      <c r="E1">
        <f t="shared" si="0"/>
        <v>0</v>
      </c>
      <c r="F1">
        <f t="shared" si="0"/>
        <v>0</v>
      </c>
      <c r="G1">
        <f t="shared" si="0"/>
        <v>0</v>
      </c>
      <c r="H1">
        <f t="shared" si="0"/>
        <v>0</v>
      </c>
      <c r="I1">
        <f t="shared" si="0"/>
        <v>0</v>
      </c>
      <c r="J1">
        <f t="shared" si="0"/>
        <v>0</v>
      </c>
      <c r="K1">
        <f t="shared" si="0"/>
        <v>0</v>
      </c>
      <c r="L1">
        <f t="shared" si="0"/>
        <v>0</v>
      </c>
      <c r="M1">
        <f t="shared" si="0"/>
        <v>0</v>
      </c>
      <c r="N1">
        <f t="shared" si="0"/>
        <v>0</v>
      </c>
      <c r="O1">
        <f t="shared" si="0"/>
        <v>0</v>
      </c>
      <c r="P1">
        <f t="shared" si="0"/>
        <v>0</v>
      </c>
      <c r="Q1">
        <f t="shared" si="0"/>
        <v>0</v>
      </c>
      <c r="R1">
        <f t="shared" ref="R1:AG16" si="1">IF(ROW()=COLUMN(),1,0)</f>
        <v>0</v>
      </c>
      <c r="S1">
        <f t="shared" si="1"/>
        <v>0</v>
      </c>
      <c r="T1">
        <f t="shared" si="1"/>
        <v>0</v>
      </c>
      <c r="U1">
        <f t="shared" si="1"/>
        <v>0</v>
      </c>
      <c r="V1">
        <f t="shared" si="1"/>
        <v>0</v>
      </c>
      <c r="W1">
        <f t="shared" si="1"/>
        <v>0</v>
      </c>
      <c r="X1">
        <f t="shared" si="1"/>
        <v>0</v>
      </c>
      <c r="Y1">
        <f t="shared" si="1"/>
        <v>0</v>
      </c>
      <c r="Z1">
        <f t="shared" si="1"/>
        <v>0</v>
      </c>
      <c r="AA1">
        <f t="shared" si="1"/>
        <v>0</v>
      </c>
      <c r="AB1">
        <f t="shared" si="1"/>
        <v>0</v>
      </c>
      <c r="AC1">
        <f t="shared" si="1"/>
        <v>0</v>
      </c>
      <c r="AD1">
        <f t="shared" si="1"/>
        <v>0</v>
      </c>
      <c r="AE1">
        <f t="shared" si="1"/>
        <v>0</v>
      </c>
      <c r="AF1">
        <f t="shared" si="1"/>
        <v>0</v>
      </c>
      <c r="AG1">
        <f t="shared" si="1"/>
        <v>0</v>
      </c>
      <c r="AH1">
        <f t="shared" ref="AH1:AW16" si="2">IF(ROW()=COLUMN(),1,0)</f>
        <v>0</v>
      </c>
      <c r="AI1">
        <f t="shared" si="2"/>
        <v>0</v>
      </c>
      <c r="AJ1">
        <f t="shared" si="2"/>
        <v>0</v>
      </c>
      <c r="AK1">
        <f t="shared" si="2"/>
        <v>0</v>
      </c>
      <c r="AL1">
        <f t="shared" si="2"/>
        <v>0</v>
      </c>
      <c r="AM1">
        <f t="shared" si="2"/>
        <v>0</v>
      </c>
      <c r="AN1">
        <f t="shared" si="2"/>
        <v>0</v>
      </c>
      <c r="AO1">
        <f t="shared" si="2"/>
        <v>0</v>
      </c>
      <c r="AP1">
        <f t="shared" si="2"/>
        <v>0</v>
      </c>
      <c r="AQ1">
        <f t="shared" si="2"/>
        <v>0</v>
      </c>
      <c r="AR1">
        <f t="shared" si="2"/>
        <v>0</v>
      </c>
      <c r="AS1">
        <f t="shared" si="2"/>
        <v>0</v>
      </c>
      <c r="AT1">
        <f t="shared" si="2"/>
        <v>0</v>
      </c>
      <c r="AU1">
        <f t="shared" si="2"/>
        <v>0</v>
      </c>
      <c r="AV1">
        <f t="shared" si="2"/>
        <v>0</v>
      </c>
      <c r="AW1">
        <f t="shared" si="2"/>
        <v>0</v>
      </c>
      <c r="AX1">
        <f t="shared" ref="AX1:BM16" si="3">IF(ROW()=COLUMN(),1,0)</f>
        <v>0</v>
      </c>
      <c r="AY1">
        <f t="shared" si="3"/>
        <v>0</v>
      </c>
      <c r="AZ1">
        <f t="shared" si="3"/>
        <v>0</v>
      </c>
      <c r="BA1">
        <f t="shared" si="3"/>
        <v>0</v>
      </c>
      <c r="BB1">
        <f t="shared" si="3"/>
        <v>0</v>
      </c>
      <c r="BC1">
        <f t="shared" si="3"/>
        <v>0</v>
      </c>
      <c r="BD1">
        <f t="shared" si="3"/>
        <v>0</v>
      </c>
      <c r="BE1">
        <f t="shared" si="3"/>
        <v>0</v>
      </c>
      <c r="BF1">
        <f t="shared" si="3"/>
        <v>0</v>
      </c>
      <c r="BG1">
        <f t="shared" si="3"/>
        <v>0</v>
      </c>
      <c r="BH1">
        <f t="shared" si="3"/>
        <v>0</v>
      </c>
      <c r="BI1">
        <f t="shared" si="3"/>
        <v>0</v>
      </c>
      <c r="BJ1">
        <f t="shared" si="3"/>
        <v>0</v>
      </c>
      <c r="BK1">
        <f t="shared" si="3"/>
        <v>0</v>
      </c>
      <c r="BL1">
        <f t="shared" si="3"/>
        <v>0</v>
      </c>
      <c r="BM1">
        <f t="shared" si="3"/>
        <v>0</v>
      </c>
      <c r="BN1">
        <f t="shared" ref="BN1:BX16" si="4">IF(ROW()=COLUMN(),1,0)</f>
        <v>0</v>
      </c>
      <c r="BO1">
        <f t="shared" si="4"/>
        <v>0</v>
      </c>
      <c r="BP1">
        <f t="shared" si="4"/>
        <v>0</v>
      </c>
      <c r="BQ1">
        <f t="shared" si="4"/>
        <v>0</v>
      </c>
      <c r="BR1">
        <f t="shared" si="4"/>
        <v>0</v>
      </c>
      <c r="BS1">
        <f t="shared" si="4"/>
        <v>0</v>
      </c>
      <c r="BT1">
        <f t="shared" si="4"/>
        <v>0</v>
      </c>
      <c r="BU1">
        <f t="shared" si="4"/>
        <v>0</v>
      </c>
      <c r="BV1">
        <f t="shared" si="4"/>
        <v>0</v>
      </c>
      <c r="BW1">
        <f t="shared" si="4"/>
        <v>0</v>
      </c>
      <c r="BX1">
        <f t="shared" si="4"/>
        <v>0</v>
      </c>
    </row>
    <row r="2" spans="1:76" x14ac:dyDescent="0.25">
      <c r="A2">
        <f t="shared" ref="A2:P17" si="5">IF(ROW()=COLUMN(),1,0)</f>
        <v>0</v>
      </c>
      <c r="B2">
        <f t="shared" si="0"/>
        <v>1</v>
      </c>
      <c r="C2">
        <f t="shared" si="0"/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1"/>
        <v>0</v>
      </c>
      <c r="S2">
        <f t="shared" si="1"/>
        <v>0</v>
      </c>
      <c r="T2">
        <f t="shared" si="1"/>
        <v>0</v>
      </c>
      <c r="U2">
        <f t="shared" si="1"/>
        <v>0</v>
      </c>
      <c r="V2">
        <f t="shared" si="1"/>
        <v>0</v>
      </c>
      <c r="W2">
        <f t="shared" si="1"/>
        <v>0</v>
      </c>
      <c r="X2">
        <f t="shared" si="1"/>
        <v>0</v>
      </c>
      <c r="Y2">
        <f t="shared" si="1"/>
        <v>0</v>
      </c>
      <c r="Z2">
        <f t="shared" si="1"/>
        <v>0</v>
      </c>
      <c r="AA2">
        <f t="shared" si="1"/>
        <v>0</v>
      </c>
      <c r="AB2">
        <f t="shared" si="1"/>
        <v>0</v>
      </c>
      <c r="AC2">
        <f t="shared" si="1"/>
        <v>0</v>
      </c>
      <c r="AD2">
        <f t="shared" si="1"/>
        <v>0</v>
      </c>
      <c r="AE2">
        <f t="shared" si="1"/>
        <v>0</v>
      </c>
      <c r="AF2">
        <f t="shared" si="1"/>
        <v>0</v>
      </c>
      <c r="AG2">
        <f t="shared" si="1"/>
        <v>0</v>
      </c>
      <c r="AH2">
        <f t="shared" si="2"/>
        <v>0</v>
      </c>
      <c r="AI2">
        <f t="shared" si="2"/>
        <v>0</v>
      </c>
      <c r="AJ2">
        <f t="shared" si="2"/>
        <v>0</v>
      </c>
      <c r="AK2">
        <f t="shared" si="2"/>
        <v>0</v>
      </c>
      <c r="AL2">
        <f t="shared" si="2"/>
        <v>0</v>
      </c>
      <c r="AM2">
        <f t="shared" si="2"/>
        <v>0</v>
      </c>
      <c r="AN2">
        <f t="shared" si="2"/>
        <v>0</v>
      </c>
      <c r="AO2">
        <f t="shared" si="2"/>
        <v>0</v>
      </c>
      <c r="AP2">
        <f t="shared" si="2"/>
        <v>0</v>
      </c>
      <c r="AQ2">
        <f t="shared" si="2"/>
        <v>0</v>
      </c>
      <c r="AR2">
        <f t="shared" si="2"/>
        <v>0</v>
      </c>
      <c r="AS2">
        <f t="shared" si="2"/>
        <v>0</v>
      </c>
      <c r="AT2">
        <f t="shared" si="2"/>
        <v>0</v>
      </c>
      <c r="AU2">
        <f t="shared" si="2"/>
        <v>0</v>
      </c>
      <c r="AV2">
        <f t="shared" si="2"/>
        <v>0</v>
      </c>
      <c r="AW2">
        <f t="shared" si="2"/>
        <v>0</v>
      </c>
      <c r="AX2">
        <f t="shared" si="3"/>
        <v>0</v>
      </c>
      <c r="AY2">
        <f t="shared" si="3"/>
        <v>0</v>
      </c>
      <c r="AZ2">
        <f t="shared" si="3"/>
        <v>0</v>
      </c>
      <c r="BA2">
        <f t="shared" si="3"/>
        <v>0</v>
      </c>
      <c r="BB2">
        <f t="shared" si="3"/>
        <v>0</v>
      </c>
      <c r="BC2">
        <f t="shared" si="3"/>
        <v>0</v>
      </c>
      <c r="BD2">
        <f t="shared" si="3"/>
        <v>0</v>
      </c>
      <c r="BE2">
        <f t="shared" si="3"/>
        <v>0</v>
      </c>
      <c r="BF2">
        <f t="shared" si="3"/>
        <v>0</v>
      </c>
      <c r="BG2">
        <f t="shared" si="3"/>
        <v>0</v>
      </c>
      <c r="BH2">
        <f t="shared" si="3"/>
        <v>0</v>
      </c>
      <c r="BI2">
        <f t="shared" si="3"/>
        <v>0</v>
      </c>
      <c r="BJ2">
        <f t="shared" si="3"/>
        <v>0</v>
      </c>
      <c r="BK2">
        <f t="shared" si="3"/>
        <v>0</v>
      </c>
      <c r="BL2">
        <f t="shared" si="3"/>
        <v>0</v>
      </c>
      <c r="BM2">
        <f t="shared" si="3"/>
        <v>0</v>
      </c>
      <c r="BN2">
        <f t="shared" si="4"/>
        <v>0</v>
      </c>
      <c r="BO2">
        <f t="shared" si="4"/>
        <v>0</v>
      </c>
      <c r="BP2">
        <f t="shared" si="4"/>
        <v>0</v>
      </c>
      <c r="BQ2">
        <f t="shared" si="4"/>
        <v>0</v>
      </c>
      <c r="BR2">
        <f t="shared" si="4"/>
        <v>0</v>
      </c>
      <c r="BS2">
        <f t="shared" si="4"/>
        <v>0</v>
      </c>
      <c r="BT2">
        <f t="shared" si="4"/>
        <v>0</v>
      </c>
      <c r="BU2">
        <f t="shared" si="4"/>
        <v>0</v>
      </c>
      <c r="BV2">
        <f t="shared" si="4"/>
        <v>0</v>
      </c>
      <c r="BW2">
        <f t="shared" si="4"/>
        <v>0</v>
      </c>
      <c r="BX2">
        <f t="shared" si="4"/>
        <v>0</v>
      </c>
    </row>
    <row r="3" spans="1:76" x14ac:dyDescent="0.25">
      <c r="A3">
        <f t="shared" si="5"/>
        <v>0</v>
      </c>
      <c r="B3">
        <f t="shared" si="0"/>
        <v>0</v>
      </c>
      <c r="C3">
        <f t="shared" si="0"/>
        <v>1</v>
      </c>
      <c r="D3">
        <f t="shared" si="0"/>
        <v>0</v>
      </c>
      <c r="E3">
        <f t="shared" si="0"/>
        <v>0</v>
      </c>
      <c r="F3">
        <f t="shared" si="0"/>
        <v>0</v>
      </c>
      <c r="G3">
        <f t="shared" si="0"/>
        <v>0</v>
      </c>
      <c r="H3">
        <f t="shared" si="0"/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1"/>
        <v>0</v>
      </c>
      <c r="S3">
        <f t="shared" si="1"/>
        <v>0</v>
      </c>
      <c r="T3">
        <f t="shared" si="1"/>
        <v>0</v>
      </c>
      <c r="U3">
        <f t="shared" si="1"/>
        <v>0</v>
      </c>
      <c r="V3">
        <f t="shared" si="1"/>
        <v>0</v>
      </c>
      <c r="W3">
        <f t="shared" si="1"/>
        <v>0</v>
      </c>
      <c r="X3">
        <f t="shared" si="1"/>
        <v>0</v>
      </c>
      <c r="Y3">
        <f t="shared" si="1"/>
        <v>0</v>
      </c>
      <c r="Z3">
        <f t="shared" si="1"/>
        <v>0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2"/>
        <v>0</v>
      </c>
      <c r="AI3">
        <f t="shared" si="2"/>
        <v>0</v>
      </c>
      <c r="AJ3">
        <f t="shared" si="2"/>
        <v>0</v>
      </c>
      <c r="AK3">
        <f t="shared" si="2"/>
        <v>0</v>
      </c>
      <c r="AL3">
        <f t="shared" si="2"/>
        <v>0</v>
      </c>
      <c r="AM3">
        <f t="shared" si="2"/>
        <v>0</v>
      </c>
      <c r="AN3">
        <f t="shared" si="2"/>
        <v>0</v>
      </c>
      <c r="AO3">
        <f t="shared" si="2"/>
        <v>0</v>
      </c>
      <c r="AP3">
        <f t="shared" si="2"/>
        <v>0</v>
      </c>
      <c r="AQ3">
        <f t="shared" si="2"/>
        <v>0</v>
      </c>
      <c r="AR3">
        <f t="shared" si="2"/>
        <v>0</v>
      </c>
      <c r="AS3">
        <f t="shared" si="2"/>
        <v>0</v>
      </c>
      <c r="AT3">
        <f t="shared" si="2"/>
        <v>0</v>
      </c>
      <c r="AU3">
        <f t="shared" si="2"/>
        <v>0</v>
      </c>
      <c r="AV3">
        <f t="shared" si="2"/>
        <v>0</v>
      </c>
      <c r="AW3">
        <f t="shared" si="2"/>
        <v>0</v>
      </c>
      <c r="AX3">
        <f t="shared" si="3"/>
        <v>0</v>
      </c>
      <c r="AY3">
        <f t="shared" si="3"/>
        <v>0</v>
      </c>
      <c r="AZ3">
        <f t="shared" si="3"/>
        <v>0</v>
      </c>
      <c r="BA3">
        <f t="shared" si="3"/>
        <v>0</v>
      </c>
      <c r="BB3">
        <f t="shared" si="3"/>
        <v>0</v>
      </c>
      <c r="BC3">
        <f t="shared" si="3"/>
        <v>0</v>
      </c>
      <c r="BD3">
        <f t="shared" si="3"/>
        <v>0</v>
      </c>
      <c r="BE3">
        <f t="shared" si="3"/>
        <v>0</v>
      </c>
      <c r="BF3">
        <f t="shared" si="3"/>
        <v>0</v>
      </c>
      <c r="BG3">
        <f t="shared" si="3"/>
        <v>0</v>
      </c>
      <c r="BH3">
        <f t="shared" si="3"/>
        <v>0</v>
      </c>
      <c r="BI3">
        <f t="shared" si="3"/>
        <v>0</v>
      </c>
      <c r="BJ3">
        <f t="shared" si="3"/>
        <v>0</v>
      </c>
      <c r="BK3">
        <f t="shared" si="3"/>
        <v>0</v>
      </c>
      <c r="BL3">
        <f t="shared" si="3"/>
        <v>0</v>
      </c>
      <c r="BM3">
        <f t="shared" si="3"/>
        <v>0</v>
      </c>
      <c r="BN3">
        <f t="shared" si="4"/>
        <v>0</v>
      </c>
      <c r="BO3">
        <f t="shared" si="4"/>
        <v>0</v>
      </c>
      <c r="BP3">
        <f t="shared" si="4"/>
        <v>0</v>
      </c>
      <c r="BQ3">
        <f t="shared" si="4"/>
        <v>0</v>
      </c>
      <c r="BR3">
        <f t="shared" si="4"/>
        <v>0</v>
      </c>
      <c r="BS3">
        <f t="shared" si="4"/>
        <v>0</v>
      </c>
      <c r="BT3">
        <f t="shared" si="4"/>
        <v>0</v>
      </c>
      <c r="BU3">
        <f t="shared" si="4"/>
        <v>0</v>
      </c>
      <c r="BV3">
        <f t="shared" si="4"/>
        <v>0</v>
      </c>
      <c r="BW3">
        <f t="shared" si="4"/>
        <v>0</v>
      </c>
      <c r="BX3">
        <f t="shared" si="4"/>
        <v>0</v>
      </c>
    </row>
    <row r="4" spans="1:76" x14ac:dyDescent="0.25">
      <c r="A4">
        <f t="shared" si="5"/>
        <v>0</v>
      </c>
      <c r="B4">
        <f t="shared" si="0"/>
        <v>0</v>
      </c>
      <c r="C4">
        <f t="shared" si="0"/>
        <v>0</v>
      </c>
      <c r="D4">
        <f t="shared" si="0"/>
        <v>1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1"/>
        <v>0</v>
      </c>
      <c r="S4">
        <f t="shared" si="1"/>
        <v>0</v>
      </c>
      <c r="T4">
        <f t="shared" si="1"/>
        <v>0</v>
      </c>
      <c r="U4">
        <f t="shared" si="1"/>
        <v>0</v>
      </c>
      <c r="V4">
        <f t="shared" si="1"/>
        <v>0</v>
      </c>
      <c r="W4">
        <f t="shared" si="1"/>
        <v>0</v>
      </c>
      <c r="X4">
        <f t="shared" si="1"/>
        <v>0</v>
      </c>
      <c r="Y4">
        <f t="shared" si="1"/>
        <v>0</v>
      </c>
      <c r="Z4">
        <f t="shared" si="1"/>
        <v>0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2"/>
        <v>0</v>
      </c>
      <c r="AI4">
        <f t="shared" si="2"/>
        <v>0</v>
      </c>
      <c r="AJ4">
        <f t="shared" si="2"/>
        <v>0</v>
      </c>
      <c r="AK4">
        <f t="shared" si="2"/>
        <v>0</v>
      </c>
      <c r="AL4">
        <f t="shared" si="2"/>
        <v>0</v>
      </c>
      <c r="AM4">
        <f t="shared" si="2"/>
        <v>0</v>
      </c>
      <c r="AN4">
        <f t="shared" si="2"/>
        <v>0</v>
      </c>
      <c r="AO4">
        <f t="shared" si="2"/>
        <v>0</v>
      </c>
      <c r="AP4">
        <f t="shared" si="2"/>
        <v>0</v>
      </c>
      <c r="AQ4">
        <f t="shared" si="2"/>
        <v>0</v>
      </c>
      <c r="AR4">
        <f t="shared" si="2"/>
        <v>0</v>
      </c>
      <c r="AS4">
        <f t="shared" si="2"/>
        <v>0</v>
      </c>
      <c r="AT4">
        <f t="shared" si="2"/>
        <v>0</v>
      </c>
      <c r="AU4">
        <f t="shared" si="2"/>
        <v>0</v>
      </c>
      <c r="AV4">
        <f t="shared" si="2"/>
        <v>0</v>
      </c>
      <c r="AW4">
        <f t="shared" si="2"/>
        <v>0</v>
      </c>
      <c r="AX4">
        <f t="shared" si="3"/>
        <v>0</v>
      </c>
      <c r="AY4">
        <f t="shared" si="3"/>
        <v>0</v>
      </c>
      <c r="AZ4">
        <f t="shared" si="3"/>
        <v>0</v>
      </c>
      <c r="BA4">
        <f t="shared" si="3"/>
        <v>0</v>
      </c>
      <c r="BB4">
        <f t="shared" si="3"/>
        <v>0</v>
      </c>
      <c r="BC4">
        <f t="shared" si="3"/>
        <v>0</v>
      </c>
      <c r="BD4">
        <f t="shared" si="3"/>
        <v>0</v>
      </c>
      <c r="BE4">
        <f t="shared" si="3"/>
        <v>0</v>
      </c>
      <c r="BF4">
        <f t="shared" si="3"/>
        <v>0</v>
      </c>
      <c r="BG4">
        <f t="shared" si="3"/>
        <v>0</v>
      </c>
      <c r="BH4">
        <f t="shared" si="3"/>
        <v>0</v>
      </c>
      <c r="BI4">
        <f t="shared" si="3"/>
        <v>0</v>
      </c>
      <c r="BJ4">
        <f t="shared" si="3"/>
        <v>0</v>
      </c>
      <c r="BK4">
        <f t="shared" si="3"/>
        <v>0</v>
      </c>
      <c r="BL4">
        <f t="shared" si="3"/>
        <v>0</v>
      </c>
      <c r="BM4">
        <f t="shared" si="3"/>
        <v>0</v>
      </c>
      <c r="BN4">
        <f t="shared" si="4"/>
        <v>0</v>
      </c>
      <c r="BO4">
        <f t="shared" si="4"/>
        <v>0</v>
      </c>
      <c r="BP4">
        <f t="shared" si="4"/>
        <v>0</v>
      </c>
      <c r="BQ4">
        <f t="shared" si="4"/>
        <v>0</v>
      </c>
      <c r="BR4">
        <f t="shared" si="4"/>
        <v>0</v>
      </c>
      <c r="BS4">
        <f t="shared" si="4"/>
        <v>0</v>
      </c>
      <c r="BT4">
        <f t="shared" si="4"/>
        <v>0</v>
      </c>
      <c r="BU4">
        <f t="shared" si="4"/>
        <v>0</v>
      </c>
      <c r="BV4">
        <f t="shared" si="4"/>
        <v>0</v>
      </c>
      <c r="BW4">
        <f t="shared" si="4"/>
        <v>0</v>
      </c>
      <c r="BX4">
        <f t="shared" si="4"/>
        <v>0</v>
      </c>
    </row>
    <row r="5" spans="1:76" x14ac:dyDescent="0.25">
      <c r="A5">
        <f t="shared" si="5"/>
        <v>0</v>
      </c>
      <c r="B5">
        <f t="shared" si="0"/>
        <v>0</v>
      </c>
      <c r="C5">
        <f t="shared" si="0"/>
        <v>0</v>
      </c>
      <c r="D5">
        <f t="shared" si="0"/>
        <v>0</v>
      </c>
      <c r="E5">
        <f t="shared" si="0"/>
        <v>1</v>
      </c>
      <c r="F5">
        <f t="shared" si="0"/>
        <v>0</v>
      </c>
      <c r="G5">
        <f t="shared" si="0"/>
        <v>0</v>
      </c>
      <c r="H5">
        <f t="shared" si="0"/>
        <v>0</v>
      </c>
      <c r="I5">
        <f t="shared" si="0"/>
        <v>0</v>
      </c>
      <c r="J5">
        <f t="shared" si="0"/>
        <v>0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1"/>
        <v>0</v>
      </c>
      <c r="S5">
        <f t="shared" si="1"/>
        <v>0</v>
      </c>
      <c r="T5">
        <f t="shared" si="1"/>
        <v>0</v>
      </c>
      <c r="U5">
        <f t="shared" si="1"/>
        <v>0</v>
      </c>
      <c r="V5">
        <f t="shared" si="1"/>
        <v>0</v>
      </c>
      <c r="W5">
        <f t="shared" si="1"/>
        <v>0</v>
      </c>
      <c r="X5">
        <f t="shared" si="1"/>
        <v>0</v>
      </c>
      <c r="Y5">
        <f t="shared" si="1"/>
        <v>0</v>
      </c>
      <c r="Z5">
        <f t="shared" si="1"/>
        <v>0</v>
      </c>
      <c r="AA5">
        <f t="shared" si="1"/>
        <v>0</v>
      </c>
      <c r="AB5">
        <f t="shared" si="1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2"/>
        <v>0</v>
      </c>
      <c r="AI5">
        <f t="shared" si="2"/>
        <v>0</v>
      </c>
      <c r="AJ5">
        <f t="shared" si="2"/>
        <v>0</v>
      </c>
      <c r="AK5">
        <f t="shared" si="2"/>
        <v>0</v>
      </c>
      <c r="AL5">
        <f t="shared" si="2"/>
        <v>0</v>
      </c>
      <c r="AM5">
        <f t="shared" si="2"/>
        <v>0</v>
      </c>
      <c r="AN5">
        <f t="shared" si="2"/>
        <v>0</v>
      </c>
      <c r="AO5">
        <f t="shared" si="2"/>
        <v>0</v>
      </c>
      <c r="AP5">
        <f t="shared" si="2"/>
        <v>0</v>
      </c>
      <c r="AQ5">
        <f t="shared" si="2"/>
        <v>0</v>
      </c>
      <c r="AR5">
        <f t="shared" si="2"/>
        <v>0</v>
      </c>
      <c r="AS5">
        <f t="shared" si="2"/>
        <v>0</v>
      </c>
      <c r="AT5">
        <f t="shared" si="2"/>
        <v>0</v>
      </c>
      <c r="AU5">
        <f t="shared" si="2"/>
        <v>0</v>
      </c>
      <c r="AV5">
        <f t="shared" si="2"/>
        <v>0</v>
      </c>
      <c r="AW5">
        <f t="shared" si="2"/>
        <v>0</v>
      </c>
      <c r="AX5">
        <f t="shared" si="3"/>
        <v>0</v>
      </c>
      <c r="AY5">
        <f t="shared" si="3"/>
        <v>0</v>
      </c>
      <c r="AZ5">
        <f t="shared" si="3"/>
        <v>0</v>
      </c>
      <c r="BA5">
        <f t="shared" si="3"/>
        <v>0</v>
      </c>
      <c r="BB5">
        <f t="shared" si="3"/>
        <v>0</v>
      </c>
      <c r="BC5">
        <f t="shared" si="3"/>
        <v>0</v>
      </c>
      <c r="BD5">
        <f t="shared" si="3"/>
        <v>0</v>
      </c>
      <c r="BE5">
        <f t="shared" si="3"/>
        <v>0</v>
      </c>
      <c r="BF5">
        <f t="shared" si="3"/>
        <v>0</v>
      </c>
      <c r="BG5">
        <f t="shared" si="3"/>
        <v>0</v>
      </c>
      <c r="BH5">
        <f t="shared" si="3"/>
        <v>0</v>
      </c>
      <c r="BI5">
        <f t="shared" si="3"/>
        <v>0</v>
      </c>
      <c r="BJ5">
        <f t="shared" si="3"/>
        <v>0</v>
      </c>
      <c r="BK5">
        <f t="shared" si="3"/>
        <v>0</v>
      </c>
      <c r="BL5">
        <f t="shared" si="3"/>
        <v>0</v>
      </c>
      <c r="BM5">
        <f t="shared" si="3"/>
        <v>0</v>
      </c>
      <c r="BN5">
        <f t="shared" si="4"/>
        <v>0</v>
      </c>
      <c r="BO5">
        <f t="shared" si="4"/>
        <v>0</v>
      </c>
      <c r="BP5">
        <f t="shared" si="4"/>
        <v>0</v>
      </c>
      <c r="BQ5">
        <f t="shared" si="4"/>
        <v>0</v>
      </c>
      <c r="BR5">
        <f t="shared" si="4"/>
        <v>0</v>
      </c>
      <c r="BS5">
        <f t="shared" si="4"/>
        <v>0</v>
      </c>
      <c r="BT5">
        <f t="shared" si="4"/>
        <v>0</v>
      </c>
      <c r="BU5">
        <f t="shared" si="4"/>
        <v>0</v>
      </c>
      <c r="BV5">
        <f t="shared" si="4"/>
        <v>0</v>
      </c>
      <c r="BW5">
        <f t="shared" si="4"/>
        <v>0</v>
      </c>
      <c r="BX5">
        <f t="shared" si="4"/>
        <v>0</v>
      </c>
    </row>
    <row r="6" spans="1:76" x14ac:dyDescent="0.25">
      <c r="A6">
        <f t="shared" si="5"/>
        <v>0</v>
      </c>
      <c r="B6">
        <f t="shared" si="0"/>
        <v>0</v>
      </c>
      <c r="C6">
        <f t="shared" si="0"/>
        <v>0</v>
      </c>
      <c r="D6">
        <f t="shared" si="0"/>
        <v>0</v>
      </c>
      <c r="E6">
        <f t="shared" si="0"/>
        <v>0</v>
      </c>
      <c r="F6">
        <f t="shared" si="0"/>
        <v>1</v>
      </c>
      <c r="G6">
        <f t="shared" si="0"/>
        <v>0</v>
      </c>
      <c r="H6">
        <f t="shared" si="0"/>
        <v>0</v>
      </c>
      <c r="I6">
        <f t="shared" si="0"/>
        <v>0</v>
      </c>
      <c r="J6">
        <f t="shared" si="0"/>
        <v>0</v>
      </c>
      <c r="K6">
        <f t="shared" si="0"/>
        <v>0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Q6">
        <f t="shared" si="0"/>
        <v>0</v>
      </c>
      <c r="R6">
        <f t="shared" si="1"/>
        <v>0</v>
      </c>
      <c r="S6">
        <f t="shared" si="1"/>
        <v>0</v>
      </c>
      <c r="T6">
        <f t="shared" si="1"/>
        <v>0</v>
      </c>
      <c r="U6">
        <f t="shared" si="1"/>
        <v>0</v>
      </c>
      <c r="V6">
        <f t="shared" si="1"/>
        <v>0</v>
      </c>
      <c r="W6">
        <f t="shared" si="1"/>
        <v>0</v>
      </c>
      <c r="X6">
        <f t="shared" si="1"/>
        <v>0</v>
      </c>
      <c r="Y6">
        <f t="shared" si="1"/>
        <v>0</v>
      </c>
      <c r="Z6">
        <f t="shared" si="1"/>
        <v>0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2"/>
        <v>0</v>
      </c>
      <c r="AI6">
        <f t="shared" si="2"/>
        <v>0</v>
      </c>
      <c r="AJ6">
        <f t="shared" si="2"/>
        <v>0</v>
      </c>
      <c r="AK6">
        <f t="shared" si="2"/>
        <v>0</v>
      </c>
      <c r="AL6">
        <f t="shared" si="2"/>
        <v>0</v>
      </c>
      <c r="AM6">
        <f t="shared" si="2"/>
        <v>0</v>
      </c>
      <c r="AN6">
        <f t="shared" si="2"/>
        <v>0</v>
      </c>
      <c r="AO6">
        <f t="shared" si="2"/>
        <v>0</v>
      </c>
      <c r="AP6">
        <f t="shared" si="2"/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3"/>
        <v>0</v>
      </c>
      <c r="AY6">
        <f t="shared" si="3"/>
        <v>0</v>
      </c>
      <c r="AZ6">
        <f t="shared" si="3"/>
        <v>0</v>
      </c>
      <c r="BA6">
        <f t="shared" si="3"/>
        <v>0</v>
      </c>
      <c r="BB6">
        <f t="shared" si="3"/>
        <v>0</v>
      </c>
      <c r="BC6">
        <f t="shared" si="3"/>
        <v>0</v>
      </c>
      <c r="BD6">
        <f t="shared" si="3"/>
        <v>0</v>
      </c>
      <c r="BE6">
        <f t="shared" si="3"/>
        <v>0</v>
      </c>
      <c r="BF6">
        <f t="shared" si="3"/>
        <v>0</v>
      </c>
      <c r="BG6">
        <f t="shared" si="3"/>
        <v>0</v>
      </c>
      <c r="BH6">
        <f t="shared" si="3"/>
        <v>0</v>
      </c>
      <c r="BI6">
        <f t="shared" si="3"/>
        <v>0</v>
      </c>
      <c r="BJ6">
        <f t="shared" si="3"/>
        <v>0</v>
      </c>
      <c r="BK6">
        <f t="shared" si="3"/>
        <v>0</v>
      </c>
      <c r="BL6">
        <f t="shared" si="3"/>
        <v>0</v>
      </c>
      <c r="BM6">
        <f t="shared" si="3"/>
        <v>0</v>
      </c>
      <c r="BN6">
        <f t="shared" si="4"/>
        <v>0</v>
      </c>
      <c r="BO6">
        <f t="shared" si="4"/>
        <v>0</v>
      </c>
      <c r="BP6">
        <f t="shared" si="4"/>
        <v>0</v>
      </c>
      <c r="BQ6">
        <f t="shared" si="4"/>
        <v>0</v>
      </c>
      <c r="BR6">
        <f t="shared" si="4"/>
        <v>0</v>
      </c>
      <c r="BS6">
        <f t="shared" si="4"/>
        <v>0</v>
      </c>
      <c r="BT6">
        <f t="shared" si="4"/>
        <v>0</v>
      </c>
      <c r="BU6">
        <f t="shared" si="4"/>
        <v>0</v>
      </c>
      <c r="BV6">
        <f t="shared" si="4"/>
        <v>0</v>
      </c>
      <c r="BW6">
        <f t="shared" si="4"/>
        <v>0</v>
      </c>
      <c r="BX6">
        <f t="shared" si="4"/>
        <v>0</v>
      </c>
    </row>
    <row r="7" spans="1:76" x14ac:dyDescent="0.25">
      <c r="A7">
        <f t="shared" si="5"/>
        <v>0</v>
      </c>
      <c r="B7">
        <f t="shared" si="0"/>
        <v>0</v>
      </c>
      <c r="C7">
        <f t="shared" si="0"/>
        <v>0</v>
      </c>
      <c r="D7">
        <f t="shared" si="0"/>
        <v>0</v>
      </c>
      <c r="E7">
        <f t="shared" si="0"/>
        <v>0</v>
      </c>
      <c r="F7">
        <f t="shared" si="0"/>
        <v>0</v>
      </c>
      <c r="G7">
        <f t="shared" si="0"/>
        <v>1</v>
      </c>
      <c r="H7">
        <f t="shared" si="0"/>
        <v>0</v>
      </c>
      <c r="I7">
        <f t="shared" si="0"/>
        <v>0</v>
      </c>
      <c r="J7">
        <f t="shared" si="0"/>
        <v>0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>
        <f t="shared" si="0"/>
        <v>0</v>
      </c>
      <c r="R7">
        <f t="shared" si="1"/>
        <v>0</v>
      </c>
      <c r="S7">
        <f t="shared" si="1"/>
        <v>0</v>
      </c>
      <c r="T7">
        <f t="shared" si="1"/>
        <v>0</v>
      </c>
      <c r="U7">
        <f t="shared" si="1"/>
        <v>0</v>
      </c>
      <c r="V7">
        <f t="shared" si="1"/>
        <v>0</v>
      </c>
      <c r="W7">
        <f t="shared" si="1"/>
        <v>0</v>
      </c>
      <c r="X7">
        <f t="shared" si="1"/>
        <v>0</v>
      </c>
      <c r="Y7">
        <f t="shared" si="1"/>
        <v>0</v>
      </c>
      <c r="Z7">
        <f t="shared" si="1"/>
        <v>0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2"/>
        <v>0</v>
      </c>
      <c r="AI7">
        <f t="shared" si="2"/>
        <v>0</v>
      </c>
      <c r="AJ7">
        <f t="shared" si="2"/>
        <v>0</v>
      </c>
      <c r="AK7">
        <f t="shared" si="2"/>
        <v>0</v>
      </c>
      <c r="AL7">
        <f t="shared" si="2"/>
        <v>0</v>
      </c>
      <c r="AM7">
        <f t="shared" si="2"/>
        <v>0</v>
      </c>
      <c r="AN7">
        <f t="shared" si="2"/>
        <v>0</v>
      </c>
      <c r="AO7">
        <f t="shared" si="2"/>
        <v>0</v>
      </c>
      <c r="AP7">
        <f t="shared" si="2"/>
        <v>0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3"/>
        <v>0</v>
      </c>
      <c r="AY7">
        <f t="shared" si="3"/>
        <v>0</v>
      </c>
      <c r="AZ7">
        <f t="shared" si="3"/>
        <v>0</v>
      </c>
      <c r="BA7">
        <f t="shared" si="3"/>
        <v>0</v>
      </c>
      <c r="BB7">
        <f t="shared" si="3"/>
        <v>0</v>
      </c>
      <c r="BC7">
        <f t="shared" si="3"/>
        <v>0</v>
      </c>
      <c r="BD7">
        <f t="shared" si="3"/>
        <v>0</v>
      </c>
      <c r="BE7">
        <f t="shared" si="3"/>
        <v>0</v>
      </c>
      <c r="BF7">
        <f t="shared" si="3"/>
        <v>0</v>
      </c>
      <c r="BG7">
        <f t="shared" si="3"/>
        <v>0</v>
      </c>
      <c r="BH7">
        <f t="shared" si="3"/>
        <v>0</v>
      </c>
      <c r="BI7">
        <f t="shared" si="3"/>
        <v>0</v>
      </c>
      <c r="BJ7">
        <f t="shared" si="3"/>
        <v>0</v>
      </c>
      <c r="BK7">
        <f t="shared" si="3"/>
        <v>0</v>
      </c>
      <c r="BL7">
        <f t="shared" si="3"/>
        <v>0</v>
      </c>
      <c r="BM7">
        <f t="shared" si="3"/>
        <v>0</v>
      </c>
      <c r="BN7">
        <f t="shared" si="4"/>
        <v>0</v>
      </c>
      <c r="BO7">
        <f t="shared" si="4"/>
        <v>0</v>
      </c>
      <c r="BP7">
        <f t="shared" si="4"/>
        <v>0</v>
      </c>
      <c r="BQ7">
        <f t="shared" si="4"/>
        <v>0</v>
      </c>
      <c r="BR7">
        <f t="shared" si="4"/>
        <v>0</v>
      </c>
      <c r="BS7">
        <f t="shared" si="4"/>
        <v>0</v>
      </c>
      <c r="BT7">
        <f t="shared" si="4"/>
        <v>0</v>
      </c>
      <c r="BU7">
        <f t="shared" si="4"/>
        <v>0</v>
      </c>
      <c r="BV7">
        <f t="shared" si="4"/>
        <v>0</v>
      </c>
      <c r="BW7">
        <f t="shared" si="4"/>
        <v>0</v>
      </c>
      <c r="BX7">
        <f t="shared" si="4"/>
        <v>0</v>
      </c>
    </row>
    <row r="8" spans="1:76" x14ac:dyDescent="0.25">
      <c r="A8">
        <f t="shared" si="5"/>
        <v>0</v>
      </c>
      <c r="B8">
        <f t="shared" si="0"/>
        <v>0</v>
      </c>
      <c r="C8">
        <f t="shared" si="0"/>
        <v>0</v>
      </c>
      <c r="D8">
        <f t="shared" si="0"/>
        <v>0</v>
      </c>
      <c r="E8">
        <f t="shared" si="0"/>
        <v>0</v>
      </c>
      <c r="F8">
        <f t="shared" si="0"/>
        <v>0</v>
      </c>
      <c r="G8">
        <f t="shared" si="0"/>
        <v>0</v>
      </c>
      <c r="H8">
        <f t="shared" si="0"/>
        <v>1</v>
      </c>
      <c r="I8">
        <f t="shared" si="0"/>
        <v>0</v>
      </c>
      <c r="J8">
        <f t="shared" si="0"/>
        <v>0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1"/>
        <v>0</v>
      </c>
      <c r="S8">
        <f t="shared" si="1"/>
        <v>0</v>
      </c>
      <c r="T8">
        <f t="shared" si="1"/>
        <v>0</v>
      </c>
      <c r="U8">
        <f t="shared" si="1"/>
        <v>0</v>
      </c>
      <c r="V8">
        <f t="shared" si="1"/>
        <v>0</v>
      </c>
      <c r="W8">
        <f t="shared" si="1"/>
        <v>0</v>
      </c>
      <c r="X8">
        <f t="shared" si="1"/>
        <v>0</v>
      </c>
      <c r="Y8">
        <f t="shared" si="1"/>
        <v>0</v>
      </c>
      <c r="Z8">
        <f t="shared" si="1"/>
        <v>0</v>
      </c>
      <c r="AA8">
        <f t="shared" si="1"/>
        <v>0</v>
      </c>
      <c r="AB8">
        <f t="shared" si="1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2"/>
        <v>0</v>
      </c>
      <c r="AI8">
        <f t="shared" si="2"/>
        <v>0</v>
      </c>
      <c r="AJ8">
        <f t="shared" si="2"/>
        <v>0</v>
      </c>
      <c r="AK8">
        <f t="shared" si="2"/>
        <v>0</v>
      </c>
      <c r="AL8">
        <f t="shared" si="2"/>
        <v>0</v>
      </c>
      <c r="AM8">
        <f t="shared" si="2"/>
        <v>0</v>
      </c>
      <c r="AN8">
        <f t="shared" si="2"/>
        <v>0</v>
      </c>
      <c r="AO8">
        <f t="shared" si="2"/>
        <v>0</v>
      </c>
      <c r="AP8">
        <f t="shared" si="2"/>
        <v>0</v>
      </c>
      <c r="AQ8">
        <f t="shared" si="2"/>
        <v>0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3"/>
        <v>0</v>
      </c>
      <c r="AY8">
        <f t="shared" si="3"/>
        <v>0</v>
      </c>
      <c r="AZ8">
        <f t="shared" si="3"/>
        <v>0</v>
      </c>
      <c r="BA8">
        <f t="shared" si="3"/>
        <v>0</v>
      </c>
      <c r="BB8">
        <f t="shared" si="3"/>
        <v>0</v>
      </c>
      <c r="BC8">
        <f t="shared" si="3"/>
        <v>0</v>
      </c>
      <c r="BD8">
        <f t="shared" si="3"/>
        <v>0</v>
      </c>
      <c r="BE8">
        <f t="shared" si="3"/>
        <v>0</v>
      </c>
      <c r="BF8">
        <f t="shared" si="3"/>
        <v>0</v>
      </c>
      <c r="BG8">
        <f t="shared" si="3"/>
        <v>0</v>
      </c>
      <c r="BH8">
        <f t="shared" si="3"/>
        <v>0</v>
      </c>
      <c r="BI8">
        <f t="shared" si="3"/>
        <v>0</v>
      </c>
      <c r="BJ8">
        <f t="shared" si="3"/>
        <v>0</v>
      </c>
      <c r="BK8">
        <f t="shared" si="3"/>
        <v>0</v>
      </c>
      <c r="BL8">
        <f t="shared" si="3"/>
        <v>0</v>
      </c>
      <c r="BM8">
        <f t="shared" si="3"/>
        <v>0</v>
      </c>
      <c r="BN8">
        <f t="shared" si="4"/>
        <v>0</v>
      </c>
      <c r="BO8">
        <f t="shared" si="4"/>
        <v>0</v>
      </c>
      <c r="BP8">
        <f t="shared" si="4"/>
        <v>0</v>
      </c>
      <c r="BQ8">
        <f t="shared" si="4"/>
        <v>0</v>
      </c>
      <c r="BR8">
        <f t="shared" si="4"/>
        <v>0</v>
      </c>
      <c r="BS8">
        <f t="shared" si="4"/>
        <v>0</v>
      </c>
      <c r="BT8">
        <f t="shared" si="4"/>
        <v>0</v>
      </c>
      <c r="BU8">
        <f t="shared" si="4"/>
        <v>0</v>
      </c>
      <c r="BV8">
        <f t="shared" si="4"/>
        <v>0</v>
      </c>
      <c r="BW8">
        <f t="shared" si="4"/>
        <v>0</v>
      </c>
      <c r="BX8">
        <f t="shared" si="4"/>
        <v>0</v>
      </c>
    </row>
    <row r="9" spans="1:76" x14ac:dyDescent="0.25">
      <c r="A9">
        <f t="shared" si="5"/>
        <v>0</v>
      </c>
      <c r="B9">
        <f t="shared" si="0"/>
        <v>0</v>
      </c>
      <c r="C9">
        <f t="shared" si="0"/>
        <v>0</v>
      </c>
      <c r="D9">
        <f t="shared" si="0"/>
        <v>0</v>
      </c>
      <c r="E9">
        <f t="shared" si="0"/>
        <v>0</v>
      </c>
      <c r="F9">
        <f t="shared" si="0"/>
        <v>0</v>
      </c>
      <c r="G9">
        <f t="shared" si="0"/>
        <v>0</v>
      </c>
      <c r="H9">
        <f t="shared" si="0"/>
        <v>0</v>
      </c>
      <c r="I9">
        <f t="shared" si="0"/>
        <v>1</v>
      </c>
      <c r="J9">
        <f t="shared" si="0"/>
        <v>0</v>
      </c>
      <c r="K9">
        <f t="shared" si="0"/>
        <v>0</v>
      </c>
      <c r="L9">
        <f t="shared" si="0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>
        <f t="shared" si="0"/>
        <v>0</v>
      </c>
      <c r="R9">
        <f t="shared" si="1"/>
        <v>0</v>
      </c>
      <c r="S9">
        <f t="shared" si="1"/>
        <v>0</v>
      </c>
      <c r="T9">
        <f t="shared" si="1"/>
        <v>0</v>
      </c>
      <c r="U9">
        <f t="shared" si="1"/>
        <v>0</v>
      </c>
      <c r="V9">
        <f t="shared" si="1"/>
        <v>0</v>
      </c>
      <c r="W9">
        <f t="shared" si="1"/>
        <v>0</v>
      </c>
      <c r="X9">
        <f t="shared" si="1"/>
        <v>0</v>
      </c>
      <c r="Y9">
        <f t="shared" si="1"/>
        <v>0</v>
      </c>
      <c r="Z9">
        <f t="shared" si="1"/>
        <v>0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2"/>
        <v>0</v>
      </c>
      <c r="AI9">
        <f t="shared" si="2"/>
        <v>0</v>
      </c>
      <c r="AJ9">
        <f t="shared" si="2"/>
        <v>0</v>
      </c>
      <c r="AK9">
        <f t="shared" si="2"/>
        <v>0</v>
      </c>
      <c r="AL9">
        <f t="shared" si="2"/>
        <v>0</v>
      </c>
      <c r="AM9">
        <f t="shared" si="2"/>
        <v>0</v>
      </c>
      <c r="AN9">
        <f t="shared" si="2"/>
        <v>0</v>
      </c>
      <c r="AO9">
        <f t="shared" si="2"/>
        <v>0</v>
      </c>
      <c r="AP9">
        <f t="shared" si="2"/>
        <v>0</v>
      </c>
      <c r="AQ9">
        <f t="shared" si="2"/>
        <v>0</v>
      </c>
      <c r="AR9">
        <f t="shared" si="2"/>
        <v>0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3"/>
        <v>0</v>
      </c>
      <c r="AY9">
        <f t="shared" si="3"/>
        <v>0</v>
      </c>
      <c r="AZ9">
        <f t="shared" si="3"/>
        <v>0</v>
      </c>
      <c r="BA9">
        <f t="shared" si="3"/>
        <v>0</v>
      </c>
      <c r="BB9">
        <f t="shared" si="3"/>
        <v>0</v>
      </c>
      <c r="BC9">
        <f t="shared" si="3"/>
        <v>0</v>
      </c>
      <c r="BD9">
        <f t="shared" si="3"/>
        <v>0</v>
      </c>
      <c r="BE9">
        <f t="shared" si="3"/>
        <v>0</v>
      </c>
      <c r="BF9">
        <f t="shared" si="3"/>
        <v>0</v>
      </c>
      <c r="BG9">
        <f t="shared" si="3"/>
        <v>0</v>
      </c>
      <c r="BH9">
        <f t="shared" si="3"/>
        <v>0</v>
      </c>
      <c r="BI9">
        <f t="shared" si="3"/>
        <v>0</v>
      </c>
      <c r="BJ9">
        <f t="shared" si="3"/>
        <v>0</v>
      </c>
      <c r="BK9">
        <f t="shared" si="3"/>
        <v>0</v>
      </c>
      <c r="BL9">
        <f t="shared" si="3"/>
        <v>0</v>
      </c>
      <c r="BM9">
        <f t="shared" si="3"/>
        <v>0</v>
      </c>
      <c r="BN9">
        <f t="shared" si="4"/>
        <v>0</v>
      </c>
      <c r="BO9">
        <f t="shared" si="4"/>
        <v>0</v>
      </c>
      <c r="BP9">
        <f t="shared" si="4"/>
        <v>0</v>
      </c>
      <c r="BQ9">
        <f t="shared" si="4"/>
        <v>0</v>
      </c>
      <c r="BR9">
        <f t="shared" si="4"/>
        <v>0</v>
      </c>
      <c r="BS9">
        <f t="shared" si="4"/>
        <v>0</v>
      </c>
      <c r="BT9">
        <f t="shared" si="4"/>
        <v>0</v>
      </c>
      <c r="BU9">
        <f t="shared" si="4"/>
        <v>0</v>
      </c>
      <c r="BV9">
        <f t="shared" si="4"/>
        <v>0</v>
      </c>
      <c r="BW9">
        <f t="shared" si="4"/>
        <v>0</v>
      </c>
      <c r="BX9">
        <f t="shared" si="4"/>
        <v>0</v>
      </c>
    </row>
    <row r="10" spans="1:76" x14ac:dyDescent="0.25">
      <c r="A10">
        <f t="shared" si="5"/>
        <v>0</v>
      </c>
      <c r="B10">
        <f t="shared" si="0"/>
        <v>0</v>
      </c>
      <c r="C10">
        <f t="shared" si="0"/>
        <v>0</v>
      </c>
      <c r="D10">
        <f t="shared" si="0"/>
        <v>0</v>
      </c>
      <c r="E10">
        <f t="shared" si="0"/>
        <v>0</v>
      </c>
      <c r="F10">
        <f t="shared" si="0"/>
        <v>0</v>
      </c>
      <c r="G10">
        <f t="shared" si="0"/>
        <v>0</v>
      </c>
      <c r="H10">
        <f t="shared" si="0"/>
        <v>0</v>
      </c>
      <c r="I10">
        <f t="shared" si="0"/>
        <v>0</v>
      </c>
      <c r="J10">
        <f t="shared" si="0"/>
        <v>1</v>
      </c>
      <c r="K10">
        <f t="shared" si="0"/>
        <v>0</v>
      </c>
      <c r="L10">
        <f t="shared" si="0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>
        <f t="shared" si="0"/>
        <v>0</v>
      </c>
      <c r="R10">
        <f t="shared" si="1"/>
        <v>0</v>
      </c>
      <c r="S10">
        <f t="shared" si="1"/>
        <v>0</v>
      </c>
      <c r="T10">
        <f t="shared" si="1"/>
        <v>0</v>
      </c>
      <c r="U10">
        <f t="shared" si="1"/>
        <v>0</v>
      </c>
      <c r="V10">
        <f t="shared" si="1"/>
        <v>0</v>
      </c>
      <c r="W10">
        <f t="shared" si="1"/>
        <v>0</v>
      </c>
      <c r="X10">
        <f t="shared" si="1"/>
        <v>0</v>
      </c>
      <c r="Y10">
        <f t="shared" si="1"/>
        <v>0</v>
      </c>
      <c r="Z10">
        <f t="shared" si="1"/>
        <v>0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2"/>
        <v>0</v>
      </c>
      <c r="AI10">
        <f t="shared" si="2"/>
        <v>0</v>
      </c>
      <c r="AJ10">
        <f t="shared" si="2"/>
        <v>0</v>
      </c>
      <c r="AK10">
        <f t="shared" si="2"/>
        <v>0</v>
      </c>
      <c r="AL10">
        <f t="shared" si="2"/>
        <v>0</v>
      </c>
      <c r="AM10">
        <f t="shared" si="2"/>
        <v>0</v>
      </c>
      <c r="AN10">
        <f t="shared" si="2"/>
        <v>0</v>
      </c>
      <c r="AO10">
        <f t="shared" si="2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0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3"/>
        <v>0</v>
      </c>
      <c r="AY10">
        <f t="shared" si="3"/>
        <v>0</v>
      </c>
      <c r="AZ10">
        <f t="shared" si="3"/>
        <v>0</v>
      </c>
      <c r="BA10">
        <f t="shared" si="3"/>
        <v>0</v>
      </c>
      <c r="BB10">
        <f t="shared" si="3"/>
        <v>0</v>
      </c>
      <c r="BC10">
        <f t="shared" si="3"/>
        <v>0</v>
      </c>
      <c r="BD10">
        <f t="shared" si="3"/>
        <v>0</v>
      </c>
      <c r="BE10">
        <f t="shared" si="3"/>
        <v>0</v>
      </c>
      <c r="BF10">
        <f t="shared" si="3"/>
        <v>0</v>
      </c>
      <c r="BG10">
        <f t="shared" si="3"/>
        <v>0</v>
      </c>
      <c r="BH10">
        <f t="shared" si="3"/>
        <v>0</v>
      </c>
      <c r="BI10">
        <f t="shared" si="3"/>
        <v>0</v>
      </c>
      <c r="BJ10">
        <f t="shared" si="3"/>
        <v>0</v>
      </c>
      <c r="BK10">
        <f t="shared" si="3"/>
        <v>0</v>
      </c>
      <c r="BL10">
        <f t="shared" si="3"/>
        <v>0</v>
      </c>
      <c r="BM10">
        <f t="shared" si="3"/>
        <v>0</v>
      </c>
      <c r="BN10">
        <f t="shared" si="4"/>
        <v>0</v>
      </c>
      <c r="BO10">
        <f t="shared" si="4"/>
        <v>0</v>
      </c>
      <c r="BP10">
        <f t="shared" si="4"/>
        <v>0</v>
      </c>
      <c r="BQ10">
        <f t="shared" si="4"/>
        <v>0</v>
      </c>
      <c r="BR10">
        <f t="shared" si="4"/>
        <v>0</v>
      </c>
      <c r="BS10">
        <f t="shared" si="4"/>
        <v>0</v>
      </c>
      <c r="BT10">
        <f t="shared" si="4"/>
        <v>0</v>
      </c>
      <c r="BU10">
        <f t="shared" si="4"/>
        <v>0</v>
      </c>
      <c r="BV10">
        <f t="shared" si="4"/>
        <v>0</v>
      </c>
      <c r="BW10">
        <f t="shared" si="4"/>
        <v>0</v>
      </c>
      <c r="BX10">
        <f t="shared" si="4"/>
        <v>0</v>
      </c>
    </row>
    <row r="11" spans="1:76" x14ac:dyDescent="0.25">
      <c r="A11">
        <f t="shared" si="5"/>
        <v>0</v>
      </c>
      <c r="B11">
        <f t="shared" si="0"/>
        <v>0</v>
      </c>
      <c r="C11">
        <f t="shared" si="0"/>
        <v>0</v>
      </c>
      <c r="D11">
        <f t="shared" si="0"/>
        <v>0</v>
      </c>
      <c r="E11">
        <f t="shared" si="0"/>
        <v>0</v>
      </c>
      <c r="F11">
        <f t="shared" si="0"/>
        <v>0</v>
      </c>
      <c r="G11">
        <f t="shared" si="0"/>
        <v>0</v>
      </c>
      <c r="H11">
        <f t="shared" si="0"/>
        <v>0</v>
      </c>
      <c r="I11">
        <f t="shared" si="0"/>
        <v>0</v>
      </c>
      <c r="J11">
        <f t="shared" si="0"/>
        <v>0</v>
      </c>
      <c r="K11">
        <f t="shared" si="0"/>
        <v>1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0</v>
      </c>
      <c r="R11">
        <f t="shared" si="1"/>
        <v>0</v>
      </c>
      <c r="S11">
        <f t="shared" si="1"/>
        <v>0</v>
      </c>
      <c r="T11">
        <f t="shared" si="1"/>
        <v>0</v>
      </c>
      <c r="U11">
        <f t="shared" si="1"/>
        <v>0</v>
      </c>
      <c r="V11">
        <f t="shared" si="1"/>
        <v>0</v>
      </c>
      <c r="W11">
        <f t="shared" si="1"/>
        <v>0</v>
      </c>
      <c r="X11">
        <f t="shared" si="1"/>
        <v>0</v>
      </c>
      <c r="Y11">
        <f t="shared" si="1"/>
        <v>0</v>
      </c>
      <c r="Z11">
        <f t="shared" si="1"/>
        <v>0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2"/>
        <v>0</v>
      </c>
      <c r="AI11">
        <f t="shared" si="2"/>
        <v>0</v>
      </c>
      <c r="AJ11">
        <f t="shared" si="2"/>
        <v>0</v>
      </c>
      <c r="AK11">
        <f t="shared" si="2"/>
        <v>0</v>
      </c>
      <c r="AL11">
        <f t="shared" si="2"/>
        <v>0</v>
      </c>
      <c r="AM11">
        <f t="shared" si="2"/>
        <v>0</v>
      </c>
      <c r="AN11">
        <f t="shared" si="2"/>
        <v>0</v>
      </c>
      <c r="AO11">
        <f t="shared" si="2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0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3"/>
        <v>0</v>
      </c>
      <c r="AY11">
        <f t="shared" si="3"/>
        <v>0</v>
      </c>
      <c r="AZ11">
        <f t="shared" si="3"/>
        <v>0</v>
      </c>
      <c r="BA11">
        <f t="shared" si="3"/>
        <v>0</v>
      </c>
      <c r="BB11">
        <f t="shared" si="3"/>
        <v>0</v>
      </c>
      <c r="BC11">
        <f t="shared" si="3"/>
        <v>0</v>
      </c>
      <c r="BD11">
        <f t="shared" si="3"/>
        <v>0</v>
      </c>
      <c r="BE11">
        <f t="shared" si="3"/>
        <v>0</v>
      </c>
      <c r="BF11">
        <f t="shared" si="3"/>
        <v>0</v>
      </c>
      <c r="BG11">
        <f t="shared" si="3"/>
        <v>0</v>
      </c>
      <c r="BH11">
        <f t="shared" si="3"/>
        <v>0</v>
      </c>
      <c r="BI11">
        <f t="shared" si="3"/>
        <v>0</v>
      </c>
      <c r="BJ11">
        <f t="shared" si="3"/>
        <v>0</v>
      </c>
      <c r="BK11">
        <f t="shared" si="3"/>
        <v>0</v>
      </c>
      <c r="BL11">
        <f t="shared" si="3"/>
        <v>0</v>
      </c>
      <c r="BM11">
        <f t="shared" si="3"/>
        <v>0</v>
      </c>
      <c r="BN11">
        <f t="shared" si="4"/>
        <v>0</v>
      </c>
      <c r="BO11">
        <f t="shared" si="4"/>
        <v>0</v>
      </c>
      <c r="BP11">
        <f t="shared" si="4"/>
        <v>0</v>
      </c>
      <c r="BQ11">
        <f t="shared" si="4"/>
        <v>0</v>
      </c>
      <c r="BR11">
        <f t="shared" si="4"/>
        <v>0</v>
      </c>
      <c r="BS11">
        <f t="shared" si="4"/>
        <v>0</v>
      </c>
      <c r="BT11">
        <f t="shared" si="4"/>
        <v>0</v>
      </c>
      <c r="BU11">
        <f t="shared" si="4"/>
        <v>0</v>
      </c>
      <c r="BV11">
        <f t="shared" si="4"/>
        <v>0</v>
      </c>
      <c r="BW11">
        <f t="shared" si="4"/>
        <v>0</v>
      </c>
      <c r="BX11">
        <f t="shared" si="4"/>
        <v>0</v>
      </c>
    </row>
    <row r="12" spans="1:76" x14ac:dyDescent="0.25">
      <c r="A12">
        <f t="shared" si="5"/>
        <v>0</v>
      </c>
      <c r="B12">
        <f t="shared" si="0"/>
        <v>0</v>
      </c>
      <c r="C12">
        <f t="shared" si="0"/>
        <v>0</v>
      </c>
      <c r="D12">
        <f t="shared" si="0"/>
        <v>0</v>
      </c>
      <c r="E12">
        <f t="shared" si="0"/>
        <v>0</v>
      </c>
      <c r="F12">
        <f t="shared" si="0"/>
        <v>0</v>
      </c>
      <c r="G12">
        <f t="shared" si="0"/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0</v>
      </c>
      <c r="L12">
        <f t="shared" si="0"/>
        <v>1</v>
      </c>
      <c r="M12">
        <f t="shared" si="0"/>
        <v>0</v>
      </c>
      <c r="N12">
        <f t="shared" si="0"/>
        <v>0</v>
      </c>
      <c r="O12">
        <f t="shared" si="0"/>
        <v>0</v>
      </c>
      <c r="P12">
        <f t="shared" si="0"/>
        <v>0</v>
      </c>
      <c r="Q12">
        <f t="shared" si="0"/>
        <v>0</v>
      </c>
      <c r="R12">
        <f t="shared" si="1"/>
        <v>0</v>
      </c>
      <c r="S12">
        <f t="shared" si="1"/>
        <v>0</v>
      </c>
      <c r="T12">
        <f t="shared" si="1"/>
        <v>0</v>
      </c>
      <c r="U12">
        <f t="shared" si="1"/>
        <v>0</v>
      </c>
      <c r="V12">
        <f t="shared" si="1"/>
        <v>0</v>
      </c>
      <c r="W12">
        <f t="shared" si="1"/>
        <v>0</v>
      </c>
      <c r="X12">
        <f t="shared" si="1"/>
        <v>0</v>
      </c>
      <c r="Y12">
        <f t="shared" si="1"/>
        <v>0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2"/>
        <v>0</v>
      </c>
      <c r="AI12">
        <f t="shared" si="2"/>
        <v>0</v>
      </c>
      <c r="AJ12">
        <f t="shared" si="2"/>
        <v>0</v>
      </c>
      <c r="AK12">
        <f t="shared" si="2"/>
        <v>0</v>
      </c>
      <c r="AL12">
        <f t="shared" si="2"/>
        <v>0</v>
      </c>
      <c r="AM12">
        <f t="shared" si="2"/>
        <v>0</v>
      </c>
      <c r="AN12">
        <f t="shared" si="2"/>
        <v>0</v>
      </c>
      <c r="AO12">
        <f t="shared" si="2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0</v>
      </c>
      <c r="AV12">
        <f t="shared" si="2"/>
        <v>0</v>
      </c>
      <c r="AW12">
        <f t="shared" si="2"/>
        <v>0</v>
      </c>
      <c r="AX12">
        <f t="shared" si="3"/>
        <v>0</v>
      </c>
      <c r="AY12">
        <f t="shared" si="3"/>
        <v>0</v>
      </c>
      <c r="AZ12">
        <f t="shared" si="3"/>
        <v>0</v>
      </c>
      <c r="BA12">
        <f t="shared" si="3"/>
        <v>0</v>
      </c>
      <c r="BB12">
        <f t="shared" si="3"/>
        <v>0</v>
      </c>
      <c r="BC12">
        <f t="shared" si="3"/>
        <v>0</v>
      </c>
      <c r="BD12">
        <f t="shared" si="3"/>
        <v>0</v>
      </c>
      <c r="BE12">
        <f t="shared" si="3"/>
        <v>0</v>
      </c>
      <c r="BF12">
        <f t="shared" si="3"/>
        <v>0</v>
      </c>
      <c r="BG12">
        <f t="shared" si="3"/>
        <v>0</v>
      </c>
      <c r="BH12">
        <f t="shared" si="3"/>
        <v>0</v>
      </c>
      <c r="BI12">
        <f t="shared" si="3"/>
        <v>0</v>
      </c>
      <c r="BJ12">
        <f t="shared" si="3"/>
        <v>0</v>
      </c>
      <c r="BK12">
        <f t="shared" si="3"/>
        <v>0</v>
      </c>
      <c r="BL12">
        <f t="shared" si="3"/>
        <v>0</v>
      </c>
      <c r="BM12">
        <f t="shared" si="3"/>
        <v>0</v>
      </c>
      <c r="BN12">
        <f t="shared" si="4"/>
        <v>0</v>
      </c>
      <c r="BO12">
        <f t="shared" si="4"/>
        <v>0</v>
      </c>
      <c r="BP12">
        <f t="shared" si="4"/>
        <v>0</v>
      </c>
      <c r="BQ12">
        <f t="shared" si="4"/>
        <v>0</v>
      </c>
      <c r="BR12">
        <f t="shared" si="4"/>
        <v>0</v>
      </c>
      <c r="BS12">
        <f t="shared" si="4"/>
        <v>0</v>
      </c>
      <c r="BT12">
        <f t="shared" si="4"/>
        <v>0</v>
      </c>
      <c r="BU12">
        <f t="shared" si="4"/>
        <v>0</v>
      </c>
      <c r="BV12">
        <f t="shared" si="4"/>
        <v>0</v>
      </c>
      <c r="BW12">
        <f t="shared" si="4"/>
        <v>0</v>
      </c>
      <c r="BX12">
        <f t="shared" si="4"/>
        <v>0</v>
      </c>
    </row>
    <row r="13" spans="1:76" x14ac:dyDescent="0.25">
      <c r="A13">
        <f t="shared" si="5"/>
        <v>0</v>
      </c>
      <c r="B13">
        <f t="shared" si="0"/>
        <v>0</v>
      </c>
      <c r="C13">
        <f t="shared" si="0"/>
        <v>0</v>
      </c>
      <c r="D13">
        <f t="shared" si="0"/>
        <v>0</v>
      </c>
      <c r="E13">
        <f t="shared" si="0"/>
        <v>0</v>
      </c>
      <c r="F13">
        <f t="shared" si="0"/>
        <v>0</v>
      </c>
      <c r="G13">
        <f t="shared" si="0"/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0</v>
      </c>
      <c r="L13">
        <f t="shared" si="0"/>
        <v>0</v>
      </c>
      <c r="M13">
        <f t="shared" si="0"/>
        <v>1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0</v>
      </c>
      <c r="R13">
        <f t="shared" si="1"/>
        <v>0</v>
      </c>
      <c r="S13">
        <f t="shared" si="1"/>
        <v>0</v>
      </c>
      <c r="T13">
        <f t="shared" si="1"/>
        <v>0</v>
      </c>
      <c r="U13">
        <f t="shared" si="1"/>
        <v>0</v>
      </c>
      <c r="V13">
        <f t="shared" si="1"/>
        <v>0</v>
      </c>
      <c r="W13">
        <f t="shared" si="1"/>
        <v>0</v>
      </c>
      <c r="X13">
        <f t="shared" si="1"/>
        <v>0</v>
      </c>
      <c r="Y13">
        <f t="shared" si="1"/>
        <v>0</v>
      </c>
      <c r="Z13">
        <f t="shared" si="1"/>
        <v>0</v>
      </c>
      <c r="AA13">
        <f t="shared" si="1"/>
        <v>0</v>
      </c>
      <c r="AB13">
        <f t="shared" si="1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  <c r="AH13">
        <f t="shared" si="2"/>
        <v>0</v>
      </c>
      <c r="AI13">
        <f t="shared" si="2"/>
        <v>0</v>
      </c>
      <c r="AJ13">
        <f t="shared" si="2"/>
        <v>0</v>
      </c>
      <c r="AK13">
        <f t="shared" si="2"/>
        <v>0</v>
      </c>
      <c r="AL13">
        <f t="shared" si="2"/>
        <v>0</v>
      </c>
      <c r="AM13">
        <f t="shared" si="2"/>
        <v>0</v>
      </c>
      <c r="AN13">
        <f t="shared" si="2"/>
        <v>0</v>
      </c>
      <c r="AO13">
        <f t="shared" si="2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0</v>
      </c>
      <c r="AW13">
        <f t="shared" si="2"/>
        <v>0</v>
      </c>
      <c r="AX13">
        <f t="shared" si="3"/>
        <v>0</v>
      </c>
      <c r="AY13">
        <f t="shared" si="3"/>
        <v>0</v>
      </c>
      <c r="AZ13">
        <f t="shared" si="3"/>
        <v>0</v>
      </c>
      <c r="BA13">
        <f t="shared" si="3"/>
        <v>0</v>
      </c>
      <c r="BB13">
        <f t="shared" si="3"/>
        <v>0</v>
      </c>
      <c r="BC13">
        <f t="shared" si="3"/>
        <v>0</v>
      </c>
      <c r="BD13">
        <f t="shared" si="3"/>
        <v>0</v>
      </c>
      <c r="BE13">
        <f t="shared" si="3"/>
        <v>0</v>
      </c>
      <c r="BF13">
        <f t="shared" si="3"/>
        <v>0</v>
      </c>
      <c r="BG13">
        <f t="shared" si="3"/>
        <v>0</v>
      </c>
      <c r="BH13">
        <f t="shared" si="3"/>
        <v>0</v>
      </c>
      <c r="BI13">
        <f t="shared" si="3"/>
        <v>0</v>
      </c>
      <c r="BJ13">
        <f t="shared" si="3"/>
        <v>0</v>
      </c>
      <c r="BK13">
        <f t="shared" si="3"/>
        <v>0</v>
      </c>
      <c r="BL13">
        <f t="shared" si="3"/>
        <v>0</v>
      </c>
      <c r="BM13">
        <f t="shared" si="3"/>
        <v>0</v>
      </c>
      <c r="BN13">
        <f t="shared" si="4"/>
        <v>0</v>
      </c>
      <c r="BO13">
        <f t="shared" si="4"/>
        <v>0</v>
      </c>
      <c r="BP13">
        <f t="shared" si="4"/>
        <v>0</v>
      </c>
      <c r="BQ13">
        <f t="shared" si="4"/>
        <v>0</v>
      </c>
      <c r="BR13">
        <f t="shared" si="4"/>
        <v>0</v>
      </c>
      <c r="BS13">
        <f t="shared" si="4"/>
        <v>0</v>
      </c>
      <c r="BT13">
        <f t="shared" si="4"/>
        <v>0</v>
      </c>
      <c r="BU13">
        <f t="shared" si="4"/>
        <v>0</v>
      </c>
      <c r="BV13">
        <f t="shared" si="4"/>
        <v>0</v>
      </c>
      <c r="BW13">
        <f t="shared" si="4"/>
        <v>0</v>
      </c>
      <c r="BX13">
        <f t="shared" si="4"/>
        <v>0</v>
      </c>
    </row>
    <row r="14" spans="1:76" x14ac:dyDescent="0.25">
      <c r="A14">
        <f t="shared" si="5"/>
        <v>0</v>
      </c>
      <c r="B14">
        <f t="shared" si="0"/>
        <v>0</v>
      </c>
      <c r="C14">
        <f t="shared" si="0"/>
        <v>0</v>
      </c>
      <c r="D14">
        <f t="shared" si="0"/>
        <v>0</v>
      </c>
      <c r="E14">
        <f t="shared" si="0"/>
        <v>0</v>
      </c>
      <c r="F14">
        <f t="shared" si="0"/>
        <v>0</v>
      </c>
      <c r="G14">
        <f t="shared" si="0"/>
        <v>0</v>
      </c>
      <c r="H14">
        <f t="shared" si="0"/>
        <v>0</v>
      </c>
      <c r="I14">
        <f t="shared" si="0"/>
        <v>0</v>
      </c>
      <c r="J14">
        <f t="shared" si="0"/>
        <v>0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1</v>
      </c>
      <c r="O14">
        <f t="shared" si="0"/>
        <v>0</v>
      </c>
      <c r="P14">
        <f t="shared" si="0"/>
        <v>0</v>
      </c>
      <c r="Q14">
        <f t="shared" si="0"/>
        <v>0</v>
      </c>
      <c r="R14">
        <f t="shared" si="1"/>
        <v>0</v>
      </c>
      <c r="S14">
        <f t="shared" si="1"/>
        <v>0</v>
      </c>
      <c r="T14">
        <f t="shared" si="1"/>
        <v>0</v>
      </c>
      <c r="U14">
        <f t="shared" si="1"/>
        <v>0</v>
      </c>
      <c r="V14">
        <f t="shared" si="1"/>
        <v>0</v>
      </c>
      <c r="W14">
        <f t="shared" si="1"/>
        <v>0</v>
      </c>
      <c r="X14">
        <f t="shared" si="1"/>
        <v>0</v>
      </c>
      <c r="Y14">
        <f t="shared" si="1"/>
        <v>0</v>
      </c>
      <c r="Z14">
        <f t="shared" si="1"/>
        <v>0</v>
      </c>
      <c r="AA14">
        <f t="shared" si="1"/>
        <v>0</v>
      </c>
      <c r="AB14">
        <f t="shared" si="1"/>
        <v>0</v>
      </c>
      <c r="AC14">
        <f t="shared" si="1"/>
        <v>0</v>
      </c>
      <c r="AD14">
        <f t="shared" si="1"/>
        <v>0</v>
      </c>
      <c r="AE14">
        <f t="shared" si="1"/>
        <v>0</v>
      </c>
      <c r="AF14">
        <f t="shared" si="1"/>
        <v>0</v>
      </c>
      <c r="AG14">
        <f t="shared" si="1"/>
        <v>0</v>
      </c>
      <c r="AH14">
        <f t="shared" si="2"/>
        <v>0</v>
      </c>
      <c r="AI14">
        <f t="shared" si="2"/>
        <v>0</v>
      </c>
      <c r="AJ14">
        <f t="shared" si="2"/>
        <v>0</v>
      </c>
      <c r="AK14">
        <f t="shared" si="2"/>
        <v>0</v>
      </c>
      <c r="AL14">
        <f t="shared" si="2"/>
        <v>0</v>
      </c>
      <c r="AM14">
        <f t="shared" si="2"/>
        <v>0</v>
      </c>
      <c r="AN14">
        <f t="shared" si="2"/>
        <v>0</v>
      </c>
      <c r="AO14">
        <f t="shared" si="2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0</v>
      </c>
      <c r="AX14">
        <f t="shared" si="3"/>
        <v>0</v>
      </c>
      <c r="AY14">
        <f t="shared" si="3"/>
        <v>0</v>
      </c>
      <c r="AZ14">
        <f t="shared" si="3"/>
        <v>0</v>
      </c>
      <c r="BA14">
        <f t="shared" si="3"/>
        <v>0</v>
      </c>
      <c r="BB14">
        <f t="shared" si="3"/>
        <v>0</v>
      </c>
      <c r="BC14">
        <f t="shared" si="3"/>
        <v>0</v>
      </c>
      <c r="BD14">
        <f t="shared" si="3"/>
        <v>0</v>
      </c>
      <c r="BE14">
        <f t="shared" si="3"/>
        <v>0</v>
      </c>
      <c r="BF14">
        <f t="shared" si="3"/>
        <v>0</v>
      </c>
      <c r="BG14">
        <f t="shared" si="3"/>
        <v>0</v>
      </c>
      <c r="BH14">
        <f t="shared" si="3"/>
        <v>0</v>
      </c>
      <c r="BI14">
        <f t="shared" si="3"/>
        <v>0</v>
      </c>
      <c r="BJ14">
        <f t="shared" si="3"/>
        <v>0</v>
      </c>
      <c r="BK14">
        <f t="shared" si="3"/>
        <v>0</v>
      </c>
      <c r="BL14">
        <f t="shared" si="3"/>
        <v>0</v>
      </c>
      <c r="BM14">
        <f t="shared" si="3"/>
        <v>0</v>
      </c>
      <c r="BN14">
        <f t="shared" si="4"/>
        <v>0</v>
      </c>
      <c r="BO14">
        <f t="shared" si="4"/>
        <v>0</v>
      </c>
      <c r="BP14">
        <f t="shared" si="4"/>
        <v>0</v>
      </c>
      <c r="BQ14">
        <f t="shared" si="4"/>
        <v>0</v>
      </c>
      <c r="BR14">
        <f t="shared" si="4"/>
        <v>0</v>
      </c>
      <c r="BS14">
        <f t="shared" si="4"/>
        <v>0</v>
      </c>
      <c r="BT14">
        <f t="shared" si="4"/>
        <v>0</v>
      </c>
      <c r="BU14">
        <f t="shared" si="4"/>
        <v>0</v>
      </c>
      <c r="BV14">
        <f t="shared" si="4"/>
        <v>0</v>
      </c>
      <c r="BW14">
        <f t="shared" si="4"/>
        <v>0</v>
      </c>
      <c r="BX14">
        <f t="shared" si="4"/>
        <v>0</v>
      </c>
    </row>
    <row r="15" spans="1:76" x14ac:dyDescent="0.25">
      <c r="A15">
        <f t="shared" si="5"/>
        <v>0</v>
      </c>
      <c r="B15">
        <f t="shared" si="0"/>
        <v>0</v>
      </c>
      <c r="C15">
        <f t="shared" si="0"/>
        <v>0</v>
      </c>
      <c r="D15">
        <f t="shared" si="0"/>
        <v>0</v>
      </c>
      <c r="E15">
        <f t="shared" si="0"/>
        <v>0</v>
      </c>
      <c r="F15">
        <f t="shared" si="0"/>
        <v>0</v>
      </c>
      <c r="G15">
        <f t="shared" si="0"/>
        <v>0</v>
      </c>
      <c r="H15">
        <f t="shared" si="0"/>
        <v>0</v>
      </c>
      <c r="I15">
        <f t="shared" si="0"/>
        <v>0</v>
      </c>
      <c r="J15">
        <f t="shared" si="0"/>
        <v>0</v>
      </c>
      <c r="K15">
        <f t="shared" si="0"/>
        <v>0</v>
      </c>
      <c r="L15">
        <f t="shared" si="0"/>
        <v>0</v>
      </c>
      <c r="M15">
        <f t="shared" si="0"/>
        <v>0</v>
      </c>
      <c r="N15">
        <f t="shared" si="0"/>
        <v>0</v>
      </c>
      <c r="O15">
        <f t="shared" si="0"/>
        <v>1</v>
      </c>
      <c r="P15">
        <f t="shared" si="0"/>
        <v>0</v>
      </c>
      <c r="Q15">
        <f t="shared" si="0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2"/>
        <v>0</v>
      </c>
      <c r="AI15">
        <f t="shared" si="2"/>
        <v>0</v>
      </c>
      <c r="AJ15">
        <f t="shared" si="2"/>
        <v>0</v>
      </c>
      <c r="AK15">
        <f t="shared" si="2"/>
        <v>0</v>
      </c>
      <c r="AL15">
        <f t="shared" si="2"/>
        <v>0</v>
      </c>
      <c r="AM15">
        <f t="shared" si="2"/>
        <v>0</v>
      </c>
      <c r="AN15">
        <f t="shared" si="2"/>
        <v>0</v>
      </c>
      <c r="AO15">
        <f t="shared" si="2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3"/>
        <v>0</v>
      </c>
      <c r="AY15">
        <f t="shared" si="3"/>
        <v>0</v>
      </c>
      <c r="AZ15">
        <f t="shared" si="3"/>
        <v>0</v>
      </c>
      <c r="BA15">
        <f t="shared" si="3"/>
        <v>0</v>
      </c>
      <c r="BB15">
        <f t="shared" si="3"/>
        <v>0</v>
      </c>
      <c r="BC15">
        <f t="shared" si="3"/>
        <v>0</v>
      </c>
      <c r="BD15">
        <f t="shared" si="3"/>
        <v>0</v>
      </c>
      <c r="BE15">
        <f t="shared" si="3"/>
        <v>0</v>
      </c>
      <c r="BF15">
        <f t="shared" si="3"/>
        <v>0</v>
      </c>
      <c r="BG15">
        <f t="shared" si="3"/>
        <v>0</v>
      </c>
      <c r="BH15">
        <f t="shared" si="3"/>
        <v>0</v>
      </c>
      <c r="BI15">
        <f t="shared" si="3"/>
        <v>0</v>
      </c>
      <c r="BJ15">
        <f t="shared" si="3"/>
        <v>0</v>
      </c>
      <c r="BK15">
        <f t="shared" si="3"/>
        <v>0</v>
      </c>
      <c r="BL15">
        <f t="shared" si="3"/>
        <v>0</v>
      </c>
      <c r="BM15">
        <f t="shared" si="3"/>
        <v>0</v>
      </c>
      <c r="BN15">
        <f t="shared" si="4"/>
        <v>0</v>
      </c>
      <c r="BO15">
        <f t="shared" si="4"/>
        <v>0</v>
      </c>
      <c r="BP15">
        <f t="shared" si="4"/>
        <v>0</v>
      </c>
      <c r="BQ15">
        <f t="shared" si="4"/>
        <v>0</v>
      </c>
      <c r="BR15">
        <f t="shared" si="4"/>
        <v>0</v>
      </c>
      <c r="BS15">
        <f t="shared" si="4"/>
        <v>0</v>
      </c>
      <c r="BT15">
        <f t="shared" si="4"/>
        <v>0</v>
      </c>
      <c r="BU15">
        <f t="shared" si="4"/>
        <v>0</v>
      </c>
      <c r="BV15">
        <f t="shared" si="4"/>
        <v>0</v>
      </c>
      <c r="BW15">
        <f t="shared" si="4"/>
        <v>0</v>
      </c>
      <c r="BX15">
        <f t="shared" si="4"/>
        <v>0</v>
      </c>
    </row>
    <row r="16" spans="1:76" x14ac:dyDescent="0.25">
      <c r="A16">
        <f t="shared" si="5"/>
        <v>0</v>
      </c>
      <c r="B16">
        <f t="shared" si="0"/>
        <v>0</v>
      </c>
      <c r="C16">
        <f t="shared" si="0"/>
        <v>0</v>
      </c>
      <c r="D16">
        <f t="shared" si="0"/>
        <v>0</v>
      </c>
      <c r="E16">
        <f t="shared" si="0"/>
        <v>0</v>
      </c>
      <c r="F16">
        <f t="shared" si="0"/>
        <v>0</v>
      </c>
      <c r="G16">
        <f t="shared" si="0"/>
        <v>0</v>
      </c>
      <c r="H16">
        <f t="shared" si="0"/>
        <v>0</v>
      </c>
      <c r="I16">
        <f t="shared" si="0"/>
        <v>0</v>
      </c>
      <c r="J16">
        <f t="shared" si="0"/>
        <v>0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1</v>
      </c>
      <c r="Q16">
        <f t="shared" ref="Q16:AF31" si="6">IF(ROW()=COLUMN(),1,0)</f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ref="AG16:AV31" si="7">IF(ROW()=COLUMN(),1,0)</f>
        <v>0</v>
      </c>
      <c r="AH16">
        <f t="shared" si="2"/>
        <v>0</v>
      </c>
      <c r="AI16">
        <f t="shared" si="2"/>
        <v>0</v>
      </c>
      <c r="AJ16">
        <f t="shared" si="2"/>
        <v>0</v>
      </c>
      <c r="AK16">
        <f t="shared" si="2"/>
        <v>0</v>
      </c>
      <c r="AL16">
        <f t="shared" si="2"/>
        <v>0</v>
      </c>
      <c r="AM16">
        <f t="shared" si="2"/>
        <v>0</v>
      </c>
      <c r="AN16">
        <f t="shared" si="2"/>
        <v>0</v>
      </c>
      <c r="AO16">
        <f t="shared" si="2"/>
        <v>0</v>
      </c>
      <c r="AP16">
        <f t="shared" si="2"/>
        <v>0</v>
      </c>
      <c r="AQ16">
        <f t="shared" si="2"/>
        <v>0</v>
      </c>
      <c r="AR16">
        <f t="shared" si="2"/>
        <v>0</v>
      </c>
      <c r="AS16">
        <f t="shared" si="2"/>
        <v>0</v>
      </c>
      <c r="AT16">
        <f t="shared" si="2"/>
        <v>0</v>
      </c>
      <c r="AU16">
        <f t="shared" si="2"/>
        <v>0</v>
      </c>
      <c r="AV16">
        <f t="shared" si="2"/>
        <v>0</v>
      </c>
      <c r="AW16">
        <f t="shared" ref="AW16:BL31" si="8">IF(ROW()=COLUMN(),1,0)</f>
        <v>0</v>
      </c>
      <c r="AX16">
        <f t="shared" si="3"/>
        <v>0</v>
      </c>
      <c r="AY16">
        <f t="shared" si="3"/>
        <v>0</v>
      </c>
      <c r="AZ16">
        <f t="shared" si="3"/>
        <v>0</v>
      </c>
      <c r="BA16">
        <f t="shared" si="3"/>
        <v>0</v>
      </c>
      <c r="BB16">
        <f t="shared" si="3"/>
        <v>0</v>
      </c>
      <c r="BC16">
        <f t="shared" si="3"/>
        <v>0</v>
      </c>
      <c r="BD16">
        <f t="shared" si="3"/>
        <v>0</v>
      </c>
      <c r="BE16">
        <f t="shared" si="3"/>
        <v>0</v>
      </c>
      <c r="BF16">
        <f t="shared" si="3"/>
        <v>0</v>
      </c>
      <c r="BG16">
        <f t="shared" si="3"/>
        <v>0</v>
      </c>
      <c r="BH16">
        <f t="shared" si="3"/>
        <v>0</v>
      </c>
      <c r="BI16">
        <f t="shared" si="3"/>
        <v>0</v>
      </c>
      <c r="BJ16">
        <f t="shared" si="3"/>
        <v>0</v>
      </c>
      <c r="BK16">
        <f t="shared" si="3"/>
        <v>0</v>
      </c>
      <c r="BL16">
        <f t="shared" si="3"/>
        <v>0</v>
      </c>
      <c r="BM16">
        <f t="shared" ref="BM16:BX31" si="9">IF(ROW()=COLUMN(),1,0)</f>
        <v>0</v>
      </c>
      <c r="BN16">
        <f t="shared" si="4"/>
        <v>0</v>
      </c>
      <c r="BO16">
        <f t="shared" si="4"/>
        <v>0</v>
      </c>
      <c r="BP16">
        <f t="shared" si="4"/>
        <v>0</v>
      </c>
      <c r="BQ16">
        <f t="shared" si="4"/>
        <v>0</v>
      </c>
      <c r="BR16">
        <f t="shared" si="4"/>
        <v>0</v>
      </c>
      <c r="BS16">
        <f t="shared" si="4"/>
        <v>0</v>
      </c>
      <c r="BT16">
        <f t="shared" si="4"/>
        <v>0</v>
      </c>
      <c r="BU16">
        <f t="shared" si="4"/>
        <v>0</v>
      </c>
      <c r="BV16">
        <f t="shared" si="4"/>
        <v>0</v>
      </c>
      <c r="BW16">
        <f t="shared" si="4"/>
        <v>0</v>
      </c>
      <c r="BX16">
        <f t="shared" si="4"/>
        <v>0</v>
      </c>
    </row>
    <row r="17" spans="1:76" x14ac:dyDescent="0.25">
      <c r="A17">
        <f t="shared" si="5"/>
        <v>0</v>
      </c>
      <c r="B17">
        <f t="shared" si="5"/>
        <v>0</v>
      </c>
      <c r="C17">
        <f t="shared" si="5"/>
        <v>0</v>
      </c>
      <c r="D17">
        <f t="shared" si="5"/>
        <v>0</v>
      </c>
      <c r="E17">
        <f t="shared" si="5"/>
        <v>0</v>
      </c>
      <c r="F17">
        <f t="shared" si="5"/>
        <v>0</v>
      </c>
      <c r="G17">
        <f t="shared" si="5"/>
        <v>0</v>
      </c>
      <c r="H17">
        <f t="shared" si="5"/>
        <v>0</v>
      </c>
      <c r="I17">
        <f t="shared" si="5"/>
        <v>0</v>
      </c>
      <c r="J17">
        <f t="shared" si="5"/>
        <v>0</v>
      </c>
      <c r="K17">
        <f t="shared" si="5"/>
        <v>0</v>
      </c>
      <c r="L17">
        <f t="shared" si="5"/>
        <v>0</v>
      </c>
      <c r="M17">
        <f t="shared" si="5"/>
        <v>0</v>
      </c>
      <c r="N17">
        <f t="shared" si="5"/>
        <v>0</v>
      </c>
      <c r="O17">
        <f t="shared" si="5"/>
        <v>0</v>
      </c>
      <c r="P17">
        <f t="shared" si="5"/>
        <v>0</v>
      </c>
      <c r="Q17">
        <f t="shared" si="6"/>
        <v>1</v>
      </c>
      <c r="R17">
        <f t="shared" si="6"/>
        <v>0</v>
      </c>
      <c r="S17">
        <f t="shared" si="6"/>
        <v>0</v>
      </c>
      <c r="T17">
        <f t="shared" si="6"/>
        <v>0</v>
      </c>
      <c r="U17">
        <f t="shared" si="6"/>
        <v>0</v>
      </c>
      <c r="V17">
        <f t="shared" si="6"/>
        <v>0</v>
      </c>
      <c r="W17">
        <f t="shared" si="6"/>
        <v>0</v>
      </c>
      <c r="X17">
        <f t="shared" si="6"/>
        <v>0</v>
      </c>
      <c r="Y17">
        <f t="shared" si="6"/>
        <v>0</v>
      </c>
      <c r="Z17">
        <f t="shared" si="6"/>
        <v>0</v>
      </c>
      <c r="AA17">
        <f t="shared" si="6"/>
        <v>0</v>
      </c>
      <c r="AB17">
        <f t="shared" si="6"/>
        <v>0</v>
      </c>
      <c r="AC17">
        <f t="shared" si="6"/>
        <v>0</v>
      </c>
      <c r="AD17">
        <f t="shared" si="6"/>
        <v>0</v>
      </c>
      <c r="AE17">
        <f t="shared" si="6"/>
        <v>0</v>
      </c>
      <c r="AF17">
        <f t="shared" si="6"/>
        <v>0</v>
      </c>
      <c r="AG17">
        <f t="shared" si="7"/>
        <v>0</v>
      </c>
      <c r="AH17">
        <f t="shared" si="7"/>
        <v>0</v>
      </c>
      <c r="AI17">
        <f t="shared" si="7"/>
        <v>0</v>
      </c>
      <c r="AJ17">
        <f t="shared" si="7"/>
        <v>0</v>
      </c>
      <c r="AK17">
        <f t="shared" si="7"/>
        <v>0</v>
      </c>
      <c r="AL17">
        <f t="shared" si="7"/>
        <v>0</v>
      </c>
      <c r="AM17">
        <f t="shared" si="7"/>
        <v>0</v>
      </c>
      <c r="AN17">
        <f t="shared" si="7"/>
        <v>0</v>
      </c>
      <c r="AO17">
        <f t="shared" si="7"/>
        <v>0</v>
      </c>
      <c r="AP17">
        <f t="shared" si="7"/>
        <v>0</v>
      </c>
      <c r="AQ17">
        <f t="shared" si="7"/>
        <v>0</v>
      </c>
      <c r="AR17">
        <f t="shared" si="7"/>
        <v>0</v>
      </c>
      <c r="AS17">
        <f t="shared" si="7"/>
        <v>0</v>
      </c>
      <c r="AT17">
        <f t="shared" si="7"/>
        <v>0</v>
      </c>
      <c r="AU17">
        <f t="shared" si="7"/>
        <v>0</v>
      </c>
      <c r="AV17">
        <f t="shared" si="7"/>
        <v>0</v>
      </c>
      <c r="AW17">
        <f t="shared" si="8"/>
        <v>0</v>
      </c>
      <c r="AX17">
        <f t="shared" si="8"/>
        <v>0</v>
      </c>
      <c r="AY17">
        <f t="shared" si="8"/>
        <v>0</v>
      </c>
      <c r="AZ17">
        <f t="shared" si="8"/>
        <v>0</v>
      </c>
      <c r="BA17">
        <f t="shared" si="8"/>
        <v>0</v>
      </c>
      <c r="BB17">
        <f t="shared" si="8"/>
        <v>0</v>
      </c>
      <c r="BC17">
        <f t="shared" si="8"/>
        <v>0</v>
      </c>
      <c r="BD17">
        <f t="shared" si="8"/>
        <v>0</v>
      </c>
      <c r="BE17">
        <f t="shared" si="8"/>
        <v>0</v>
      </c>
      <c r="BF17">
        <f t="shared" si="8"/>
        <v>0</v>
      </c>
      <c r="BG17">
        <f t="shared" si="8"/>
        <v>0</v>
      </c>
      <c r="BH17">
        <f t="shared" si="8"/>
        <v>0</v>
      </c>
      <c r="BI17">
        <f t="shared" si="8"/>
        <v>0</v>
      </c>
      <c r="BJ17">
        <f t="shared" si="8"/>
        <v>0</v>
      </c>
      <c r="BK17">
        <f t="shared" si="8"/>
        <v>0</v>
      </c>
      <c r="BL17">
        <f t="shared" si="8"/>
        <v>0</v>
      </c>
      <c r="BM17">
        <f t="shared" si="9"/>
        <v>0</v>
      </c>
      <c r="BN17">
        <f t="shared" si="9"/>
        <v>0</v>
      </c>
      <c r="BO17">
        <f t="shared" si="9"/>
        <v>0</v>
      </c>
      <c r="BP17">
        <f t="shared" si="9"/>
        <v>0</v>
      </c>
      <c r="BQ17">
        <f t="shared" si="9"/>
        <v>0</v>
      </c>
      <c r="BR17">
        <f t="shared" si="9"/>
        <v>0</v>
      </c>
      <c r="BS17">
        <f t="shared" si="9"/>
        <v>0</v>
      </c>
      <c r="BT17">
        <f t="shared" si="9"/>
        <v>0</v>
      </c>
      <c r="BU17">
        <f t="shared" si="9"/>
        <v>0</v>
      </c>
      <c r="BV17">
        <f t="shared" si="9"/>
        <v>0</v>
      </c>
      <c r="BW17">
        <f t="shared" si="9"/>
        <v>0</v>
      </c>
      <c r="BX17">
        <f t="shared" si="9"/>
        <v>0</v>
      </c>
    </row>
    <row r="18" spans="1:76" x14ac:dyDescent="0.25">
      <c r="A18">
        <f t="shared" ref="A18:P33" si="10">IF(ROW()=COLUMN(),1,0)</f>
        <v>0</v>
      </c>
      <c r="B18">
        <f t="shared" si="10"/>
        <v>0</v>
      </c>
      <c r="C18">
        <f t="shared" si="10"/>
        <v>0</v>
      </c>
      <c r="D18">
        <f t="shared" si="10"/>
        <v>0</v>
      </c>
      <c r="E18">
        <f t="shared" si="10"/>
        <v>0</v>
      </c>
      <c r="F18">
        <f t="shared" si="10"/>
        <v>0</v>
      </c>
      <c r="G18">
        <f t="shared" si="10"/>
        <v>0</v>
      </c>
      <c r="H18">
        <f t="shared" si="10"/>
        <v>0</v>
      </c>
      <c r="I18">
        <f t="shared" si="10"/>
        <v>0</v>
      </c>
      <c r="J18">
        <f t="shared" si="10"/>
        <v>0</v>
      </c>
      <c r="K18">
        <f t="shared" si="10"/>
        <v>0</v>
      </c>
      <c r="L18">
        <f t="shared" si="10"/>
        <v>0</v>
      </c>
      <c r="M18">
        <f t="shared" si="10"/>
        <v>0</v>
      </c>
      <c r="N18">
        <f t="shared" si="10"/>
        <v>0</v>
      </c>
      <c r="O18">
        <f t="shared" si="10"/>
        <v>0</v>
      </c>
      <c r="P18">
        <f t="shared" si="10"/>
        <v>0</v>
      </c>
      <c r="Q18">
        <f t="shared" si="6"/>
        <v>0</v>
      </c>
      <c r="R18">
        <f t="shared" si="6"/>
        <v>1</v>
      </c>
      <c r="S18">
        <f t="shared" si="6"/>
        <v>0</v>
      </c>
      <c r="T18">
        <f t="shared" si="6"/>
        <v>0</v>
      </c>
      <c r="U18">
        <f t="shared" si="6"/>
        <v>0</v>
      </c>
      <c r="V18">
        <f t="shared" si="6"/>
        <v>0</v>
      </c>
      <c r="W18">
        <f t="shared" si="6"/>
        <v>0</v>
      </c>
      <c r="X18">
        <f t="shared" si="6"/>
        <v>0</v>
      </c>
      <c r="Y18">
        <f t="shared" si="6"/>
        <v>0</v>
      </c>
      <c r="Z18">
        <f t="shared" si="6"/>
        <v>0</v>
      </c>
      <c r="AA18">
        <f t="shared" si="6"/>
        <v>0</v>
      </c>
      <c r="AB18">
        <f t="shared" si="6"/>
        <v>0</v>
      </c>
      <c r="AC18">
        <f t="shared" si="6"/>
        <v>0</v>
      </c>
      <c r="AD18">
        <f t="shared" si="6"/>
        <v>0</v>
      </c>
      <c r="AE18">
        <f t="shared" si="6"/>
        <v>0</v>
      </c>
      <c r="AF18">
        <f t="shared" si="6"/>
        <v>0</v>
      </c>
      <c r="AG18">
        <f t="shared" si="7"/>
        <v>0</v>
      </c>
      <c r="AH18">
        <f t="shared" si="7"/>
        <v>0</v>
      </c>
      <c r="AI18">
        <f t="shared" si="7"/>
        <v>0</v>
      </c>
      <c r="AJ18">
        <f t="shared" si="7"/>
        <v>0</v>
      </c>
      <c r="AK18">
        <f t="shared" si="7"/>
        <v>0</v>
      </c>
      <c r="AL18">
        <f t="shared" si="7"/>
        <v>0</v>
      </c>
      <c r="AM18">
        <f t="shared" si="7"/>
        <v>0</v>
      </c>
      <c r="AN18">
        <f t="shared" si="7"/>
        <v>0</v>
      </c>
      <c r="AO18">
        <f t="shared" si="7"/>
        <v>0</v>
      </c>
      <c r="AP18">
        <f t="shared" si="7"/>
        <v>0</v>
      </c>
      <c r="AQ18">
        <f t="shared" si="7"/>
        <v>0</v>
      </c>
      <c r="AR18">
        <f t="shared" si="7"/>
        <v>0</v>
      </c>
      <c r="AS18">
        <f t="shared" si="7"/>
        <v>0</v>
      </c>
      <c r="AT18">
        <f t="shared" si="7"/>
        <v>0</v>
      </c>
      <c r="AU18">
        <f t="shared" si="7"/>
        <v>0</v>
      </c>
      <c r="AV18">
        <f t="shared" si="7"/>
        <v>0</v>
      </c>
      <c r="AW18">
        <f t="shared" si="8"/>
        <v>0</v>
      </c>
      <c r="AX18">
        <f t="shared" si="8"/>
        <v>0</v>
      </c>
      <c r="AY18">
        <f t="shared" si="8"/>
        <v>0</v>
      </c>
      <c r="AZ18">
        <f t="shared" si="8"/>
        <v>0</v>
      </c>
      <c r="BA18">
        <f t="shared" si="8"/>
        <v>0</v>
      </c>
      <c r="BB18">
        <f t="shared" si="8"/>
        <v>0</v>
      </c>
      <c r="BC18">
        <f t="shared" si="8"/>
        <v>0</v>
      </c>
      <c r="BD18">
        <f t="shared" si="8"/>
        <v>0</v>
      </c>
      <c r="BE18">
        <f t="shared" si="8"/>
        <v>0</v>
      </c>
      <c r="BF18">
        <f t="shared" si="8"/>
        <v>0</v>
      </c>
      <c r="BG18">
        <f t="shared" si="8"/>
        <v>0</v>
      </c>
      <c r="BH18">
        <f t="shared" si="8"/>
        <v>0</v>
      </c>
      <c r="BI18">
        <f t="shared" si="8"/>
        <v>0</v>
      </c>
      <c r="BJ18">
        <f t="shared" si="8"/>
        <v>0</v>
      </c>
      <c r="BK18">
        <f t="shared" si="8"/>
        <v>0</v>
      </c>
      <c r="BL18">
        <f t="shared" si="8"/>
        <v>0</v>
      </c>
      <c r="BM18">
        <f t="shared" si="9"/>
        <v>0</v>
      </c>
      <c r="BN18">
        <f t="shared" si="9"/>
        <v>0</v>
      </c>
      <c r="BO18">
        <f t="shared" si="9"/>
        <v>0</v>
      </c>
      <c r="BP18">
        <f t="shared" si="9"/>
        <v>0</v>
      </c>
      <c r="BQ18">
        <f t="shared" si="9"/>
        <v>0</v>
      </c>
      <c r="BR18">
        <f t="shared" si="9"/>
        <v>0</v>
      </c>
      <c r="BS18">
        <f t="shared" si="9"/>
        <v>0</v>
      </c>
      <c r="BT18">
        <f t="shared" si="9"/>
        <v>0</v>
      </c>
      <c r="BU18">
        <f t="shared" si="9"/>
        <v>0</v>
      </c>
      <c r="BV18">
        <f t="shared" si="9"/>
        <v>0</v>
      </c>
      <c r="BW18">
        <f t="shared" si="9"/>
        <v>0</v>
      </c>
      <c r="BX18">
        <f t="shared" si="9"/>
        <v>0</v>
      </c>
    </row>
    <row r="19" spans="1:76" x14ac:dyDescent="0.25">
      <c r="A19">
        <f t="shared" si="10"/>
        <v>0</v>
      </c>
      <c r="B19">
        <f t="shared" si="10"/>
        <v>0</v>
      </c>
      <c r="C19">
        <f t="shared" si="10"/>
        <v>0</v>
      </c>
      <c r="D19">
        <f t="shared" si="10"/>
        <v>0</v>
      </c>
      <c r="E19">
        <f t="shared" si="10"/>
        <v>0</v>
      </c>
      <c r="F19">
        <f t="shared" si="10"/>
        <v>0</v>
      </c>
      <c r="G19">
        <f t="shared" si="10"/>
        <v>0</v>
      </c>
      <c r="H19">
        <f t="shared" si="10"/>
        <v>0</v>
      </c>
      <c r="I19">
        <f t="shared" si="10"/>
        <v>0</v>
      </c>
      <c r="J19">
        <f t="shared" si="10"/>
        <v>0</v>
      </c>
      <c r="K19">
        <f t="shared" si="10"/>
        <v>0</v>
      </c>
      <c r="L19">
        <f t="shared" si="10"/>
        <v>0</v>
      </c>
      <c r="M19">
        <f t="shared" si="10"/>
        <v>0</v>
      </c>
      <c r="N19">
        <f t="shared" si="10"/>
        <v>0</v>
      </c>
      <c r="O19">
        <f t="shared" si="10"/>
        <v>0</v>
      </c>
      <c r="P19">
        <f t="shared" si="10"/>
        <v>0</v>
      </c>
      <c r="Q19">
        <f t="shared" si="6"/>
        <v>0</v>
      </c>
      <c r="R19">
        <f t="shared" si="6"/>
        <v>0</v>
      </c>
      <c r="S19">
        <f t="shared" si="6"/>
        <v>1</v>
      </c>
      <c r="T19">
        <f t="shared" si="6"/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Z19">
        <f t="shared" si="6"/>
        <v>0</v>
      </c>
      <c r="AA19">
        <f t="shared" si="6"/>
        <v>0</v>
      </c>
      <c r="AB19">
        <f t="shared" si="6"/>
        <v>0</v>
      </c>
      <c r="AC19">
        <f t="shared" si="6"/>
        <v>0</v>
      </c>
      <c r="AD19">
        <f t="shared" si="6"/>
        <v>0</v>
      </c>
      <c r="AE19">
        <f t="shared" si="6"/>
        <v>0</v>
      </c>
      <c r="AF19">
        <f t="shared" si="6"/>
        <v>0</v>
      </c>
      <c r="AG19">
        <f t="shared" si="7"/>
        <v>0</v>
      </c>
      <c r="AH19">
        <f t="shared" si="7"/>
        <v>0</v>
      </c>
      <c r="AI19">
        <f t="shared" si="7"/>
        <v>0</v>
      </c>
      <c r="AJ19">
        <f t="shared" si="7"/>
        <v>0</v>
      </c>
      <c r="AK19">
        <f t="shared" si="7"/>
        <v>0</v>
      </c>
      <c r="AL19">
        <f t="shared" si="7"/>
        <v>0</v>
      </c>
      <c r="AM19">
        <f t="shared" si="7"/>
        <v>0</v>
      </c>
      <c r="AN19">
        <f t="shared" si="7"/>
        <v>0</v>
      </c>
      <c r="AO19">
        <f t="shared" si="7"/>
        <v>0</v>
      </c>
      <c r="AP19">
        <f t="shared" si="7"/>
        <v>0</v>
      </c>
      <c r="AQ19">
        <f t="shared" si="7"/>
        <v>0</v>
      </c>
      <c r="AR19">
        <f t="shared" si="7"/>
        <v>0</v>
      </c>
      <c r="AS19">
        <f t="shared" si="7"/>
        <v>0</v>
      </c>
      <c r="AT19">
        <f t="shared" si="7"/>
        <v>0</v>
      </c>
      <c r="AU19">
        <f t="shared" si="7"/>
        <v>0</v>
      </c>
      <c r="AV19">
        <f t="shared" si="7"/>
        <v>0</v>
      </c>
      <c r="AW19">
        <f t="shared" si="8"/>
        <v>0</v>
      </c>
      <c r="AX19">
        <f t="shared" si="8"/>
        <v>0</v>
      </c>
      <c r="AY19">
        <f t="shared" si="8"/>
        <v>0</v>
      </c>
      <c r="AZ19">
        <f t="shared" si="8"/>
        <v>0</v>
      </c>
      <c r="BA19">
        <f t="shared" si="8"/>
        <v>0</v>
      </c>
      <c r="BB19">
        <f t="shared" si="8"/>
        <v>0</v>
      </c>
      <c r="BC19">
        <f t="shared" si="8"/>
        <v>0</v>
      </c>
      <c r="BD19">
        <f t="shared" si="8"/>
        <v>0</v>
      </c>
      <c r="BE19">
        <f t="shared" si="8"/>
        <v>0</v>
      </c>
      <c r="BF19">
        <f t="shared" si="8"/>
        <v>0</v>
      </c>
      <c r="BG19">
        <f t="shared" si="8"/>
        <v>0</v>
      </c>
      <c r="BH19">
        <f t="shared" si="8"/>
        <v>0</v>
      </c>
      <c r="BI19">
        <f t="shared" si="8"/>
        <v>0</v>
      </c>
      <c r="BJ19">
        <f t="shared" si="8"/>
        <v>0</v>
      </c>
      <c r="BK19">
        <f t="shared" si="8"/>
        <v>0</v>
      </c>
      <c r="BL19">
        <f t="shared" si="8"/>
        <v>0</v>
      </c>
      <c r="BM19">
        <f t="shared" si="9"/>
        <v>0</v>
      </c>
      <c r="BN19">
        <f t="shared" si="9"/>
        <v>0</v>
      </c>
      <c r="BO19">
        <f t="shared" si="9"/>
        <v>0</v>
      </c>
      <c r="BP19">
        <f t="shared" si="9"/>
        <v>0</v>
      </c>
      <c r="BQ19">
        <f t="shared" si="9"/>
        <v>0</v>
      </c>
      <c r="BR19">
        <f t="shared" si="9"/>
        <v>0</v>
      </c>
      <c r="BS19">
        <f t="shared" si="9"/>
        <v>0</v>
      </c>
      <c r="BT19">
        <f t="shared" si="9"/>
        <v>0</v>
      </c>
      <c r="BU19">
        <f t="shared" si="9"/>
        <v>0</v>
      </c>
      <c r="BV19">
        <f t="shared" si="9"/>
        <v>0</v>
      </c>
      <c r="BW19">
        <f t="shared" si="9"/>
        <v>0</v>
      </c>
      <c r="BX19">
        <f t="shared" si="9"/>
        <v>0</v>
      </c>
    </row>
    <row r="20" spans="1:76" x14ac:dyDescent="0.25">
      <c r="A20">
        <f t="shared" si="10"/>
        <v>0</v>
      </c>
      <c r="B20">
        <f t="shared" si="10"/>
        <v>0</v>
      </c>
      <c r="C20">
        <f t="shared" si="10"/>
        <v>0</v>
      </c>
      <c r="D20">
        <f t="shared" si="10"/>
        <v>0</v>
      </c>
      <c r="E20">
        <f t="shared" si="10"/>
        <v>0</v>
      </c>
      <c r="F20">
        <f t="shared" si="10"/>
        <v>0</v>
      </c>
      <c r="G20">
        <f t="shared" si="10"/>
        <v>0</v>
      </c>
      <c r="H20">
        <f t="shared" si="10"/>
        <v>0</v>
      </c>
      <c r="I20">
        <f t="shared" si="10"/>
        <v>0</v>
      </c>
      <c r="J20">
        <f t="shared" si="10"/>
        <v>0</v>
      </c>
      <c r="K20">
        <f t="shared" si="10"/>
        <v>0</v>
      </c>
      <c r="L20">
        <f t="shared" si="10"/>
        <v>0</v>
      </c>
      <c r="M20">
        <f t="shared" si="10"/>
        <v>0</v>
      </c>
      <c r="N20">
        <f t="shared" si="10"/>
        <v>0</v>
      </c>
      <c r="O20">
        <f t="shared" si="10"/>
        <v>0</v>
      </c>
      <c r="P20">
        <f t="shared" si="10"/>
        <v>0</v>
      </c>
      <c r="Q20">
        <f t="shared" si="6"/>
        <v>0</v>
      </c>
      <c r="R20">
        <f t="shared" si="6"/>
        <v>0</v>
      </c>
      <c r="S20">
        <f t="shared" si="6"/>
        <v>0</v>
      </c>
      <c r="T20">
        <f t="shared" si="6"/>
        <v>1</v>
      </c>
      <c r="U20">
        <f t="shared" si="6"/>
        <v>0</v>
      </c>
      <c r="V20">
        <f t="shared" si="6"/>
        <v>0</v>
      </c>
      <c r="W20">
        <f t="shared" si="6"/>
        <v>0</v>
      </c>
      <c r="X20">
        <f t="shared" si="6"/>
        <v>0</v>
      </c>
      <c r="Y20">
        <f t="shared" si="6"/>
        <v>0</v>
      </c>
      <c r="Z20">
        <f t="shared" si="6"/>
        <v>0</v>
      </c>
      <c r="AA20">
        <f t="shared" si="6"/>
        <v>0</v>
      </c>
      <c r="AB20">
        <f t="shared" si="6"/>
        <v>0</v>
      </c>
      <c r="AC20">
        <f t="shared" si="6"/>
        <v>0</v>
      </c>
      <c r="AD20">
        <f t="shared" si="6"/>
        <v>0</v>
      </c>
      <c r="AE20">
        <f t="shared" si="6"/>
        <v>0</v>
      </c>
      <c r="AF20">
        <f t="shared" si="6"/>
        <v>0</v>
      </c>
      <c r="AG20">
        <f t="shared" si="7"/>
        <v>0</v>
      </c>
      <c r="AH20">
        <f t="shared" si="7"/>
        <v>0</v>
      </c>
      <c r="AI20">
        <f t="shared" si="7"/>
        <v>0</v>
      </c>
      <c r="AJ20">
        <f t="shared" si="7"/>
        <v>0</v>
      </c>
      <c r="AK20">
        <f t="shared" si="7"/>
        <v>0</v>
      </c>
      <c r="AL20">
        <f t="shared" si="7"/>
        <v>0</v>
      </c>
      <c r="AM20">
        <f t="shared" si="7"/>
        <v>0</v>
      </c>
      <c r="AN20">
        <f t="shared" si="7"/>
        <v>0</v>
      </c>
      <c r="AO20">
        <f t="shared" si="7"/>
        <v>0</v>
      </c>
      <c r="AP20">
        <f t="shared" si="7"/>
        <v>0</v>
      </c>
      <c r="AQ20">
        <f t="shared" si="7"/>
        <v>0</v>
      </c>
      <c r="AR20">
        <f t="shared" si="7"/>
        <v>0</v>
      </c>
      <c r="AS20">
        <f t="shared" si="7"/>
        <v>0</v>
      </c>
      <c r="AT20">
        <f t="shared" si="7"/>
        <v>0</v>
      </c>
      <c r="AU20">
        <f t="shared" si="7"/>
        <v>0</v>
      </c>
      <c r="AV20">
        <f t="shared" si="7"/>
        <v>0</v>
      </c>
      <c r="AW20">
        <f t="shared" si="8"/>
        <v>0</v>
      </c>
      <c r="AX20">
        <f t="shared" si="8"/>
        <v>0</v>
      </c>
      <c r="AY20">
        <f t="shared" si="8"/>
        <v>0</v>
      </c>
      <c r="AZ20">
        <f t="shared" si="8"/>
        <v>0</v>
      </c>
      <c r="BA20">
        <f t="shared" si="8"/>
        <v>0</v>
      </c>
      <c r="BB20">
        <f t="shared" si="8"/>
        <v>0</v>
      </c>
      <c r="BC20">
        <f t="shared" si="8"/>
        <v>0</v>
      </c>
      <c r="BD20">
        <f t="shared" si="8"/>
        <v>0</v>
      </c>
      <c r="BE20">
        <f t="shared" si="8"/>
        <v>0</v>
      </c>
      <c r="BF20">
        <f t="shared" si="8"/>
        <v>0</v>
      </c>
      <c r="BG20">
        <f t="shared" si="8"/>
        <v>0</v>
      </c>
      <c r="BH20">
        <f t="shared" si="8"/>
        <v>0</v>
      </c>
      <c r="BI20">
        <f t="shared" si="8"/>
        <v>0</v>
      </c>
      <c r="BJ20">
        <f t="shared" si="8"/>
        <v>0</v>
      </c>
      <c r="BK20">
        <f t="shared" si="8"/>
        <v>0</v>
      </c>
      <c r="BL20">
        <f t="shared" si="8"/>
        <v>0</v>
      </c>
      <c r="BM20">
        <f t="shared" si="9"/>
        <v>0</v>
      </c>
      <c r="BN20">
        <f t="shared" si="9"/>
        <v>0</v>
      </c>
      <c r="BO20">
        <f t="shared" si="9"/>
        <v>0</v>
      </c>
      <c r="BP20">
        <f t="shared" si="9"/>
        <v>0</v>
      </c>
      <c r="BQ20">
        <f t="shared" si="9"/>
        <v>0</v>
      </c>
      <c r="BR20">
        <f t="shared" si="9"/>
        <v>0</v>
      </c>
      <c r="BS20">
        <f t="shared" si="9"/>
        <v>0</v>
      </c>
      <c r="BT20">
        <f t="shared" si="9"/>
        <v>0</v>
      </c>
      <c r="BU20">
        <f t="shared" si="9"/>
        <v>0</v>
      </c>
      <c r="BV20">
        <f t="shared" si="9"/>
        <v>0</v>
      </c>
      <c r="BW20">
        <f t="shared" si="9"/>
        <v>0</v>
      </c>
      <c r="BX20">
        <f t="shared" si="9"/>
        <v>0</v>
      </c>
    </row>
    <row r="21" spans="1:76" x14ac:dyDescent="0.25">
      <c r="A21">
        <f t="shared" si="10"/>
        <v>0</v>
      </c>
      <c r="B21">
        <f t="shared" si="10"/>
        <v>0</v>
      </c>
      <c r="C21">
        <f t="shared" si="10"/>
        <v>0</v>
      </c>
      <c r="D21">
        <f t="shared" si="10"/>
        <v>0</v>
      </c>
      <c r="E21">
        <f t="shared" si="10"/>
        <v>0</v>
      </c>
      <c r="F21">
        <f t="shared" si="10"/>
        <v>0</v>
      </c>
      <c r="G21">
        <f t="shared" si="10"/>
        <v>0</v>
      </c>
      <c r="H21">
        <f t="shared" si="10"/>
        <v>0</v>
      </c>
      <c r="I21">
        <f t="shared" si="10"/>
        <v>0</v>
      </c>
      <c r="J21">
        <f t="shared" si="10"/>
        <v>0</v>
      </c>
      <c r="K21">
        <f t="shared" si="10"/>
        <v>0</v>
      </c>
      <c r="L21">
        <f t="shared" si="10"/>
        <v>0</v>
      </c>
      <c r="M21">
        <f t="shared" si="10"/>
        <v>0</v>
      </c>
      <c r="N21">
        <f t="shared" si="10"/>
        <v>0</v>
      </c>
      <c r="O21">
        <f t="shared" si="10"/>
        <v>0</v>
      </c>
      <c r="P21">
        <f t="shared" si="10"/>
        <v>0</v>
      </c>
      <c r="Q21">
        <f t="shared" si="6"/>
        <v>0</v>
      </c>
      <c r="R21">
        <f t="shared" si="6"/>
        <v>0</v>
      </c>
      <c r="S21">
        <f t="shared" si="6"/>
        <v>0</v>
      </c>
      <c r="T21">
        <f t="shared" si="6"/>
        <v>0</v>
      </c>
      <c r="U21">
        <f t="shared" si="6"/>
        <v>1</v>
      </c>
      <c r="V21">
        <f t="shared" si="6"/>
        <v>0</v>
      </c>
      <c r="W21">
        <f t="shared" si="6"/>
        <v>0</v>
      </c>
      <c r="X21">
        <f t="shared" si="6"/>
        <v>0</v>
      </c>
      <c r="Y21">
        <f t="shared" si="6"/>
        <v>0</v>
      </c>
      <c r="Z21">
        <f t="shared" si="6"/>
        <v>0</v>
      </c>
      <c r="AA21">
        <f t="shared" si="6"/>
        <v>0</v>
      </c>
      <c r="AB21">
        <f t="shared" si="6"/>
        <v>0</v>
      </c>
      <c r="AC21">
        <f t="shared" si="6"/>
        <v>0</v>
      </c>
      <c r="AD21">
        <f t="shared" si="6"/>
        <v>0</v>
      </c>
      <c r="AE21">
        <f t="shared" si="6"/>
        <v>0</v>
      </c>
      <c r="AF21">
        <f t="shared" si="6"/>
        <v>0</v>
      </c>
      <c r="AG21">
        <f t="shared" si="7"/>
        <v>0</v>
      </c>
      <c r="AH21">
        <f t="shared" si="7"/>
        <v>0</v>
      </c>
      <c r="AI21">
        <f t="shared" si="7"/>
        <v>0</v>
      </c>
      <c r="AJ21">
        <f t="shared" si="7"/>
        <v>0</v>
      </c>
      <c r="AK21">
        <f t="shared" si="7"/>
        <v>0</v>
      </c>
      <c r="AL21">
        <f t="shared" si="7"/>
        <v>0</v>
      </c>
      <c r="AM21">
        <f t="shared" si="7"/>
        <v>0</v>
      </c>
      <c r="AN21">
        <f t="shared" si="7"/>
        <v>0</v>
      </c>
      <c r="AO21">
        <f t="shared" si="7"/>
        <v>0</v>
      </c>
      <c r="AP21">
        <f t="shared" si="7"/>
        <v>0</v>
      </c>
      <c r="AQ21">
        <f t="shared" si="7"/>
        <v>0</v>
      </c>
      <c r="AR21">
        <f t="shared" si="7"/>
        <v>0</v>
      </c>
      <c r="AS21">
        <f t="shared" si="7"/>
        <v>0</v>
      </c>
      <c r="AT21">
        <f t="shared" si="7"/>
        <v>0</v>
      </c>
      <c r="AU21">
        <f t="shared" si="7"/>
        <v>0</v>
      </c>
      <c r="AV21">
        <f t="shared" si="7"/>
        <v>0</v>
      </c>
      <c r="AW21">
        <f t="shared" si="8"/>
        <v>0</v>
      </c>
      <c r="AX21">
        <f t="shared" si="8"/>
        <v>0</v>
      </c>
      <c r="AY21">
        <f t="shared" si="8"/>
        <v>0</v>
      </c>
      <c r="AZ21">
        <f t="shared" si="8"/>
        <v>0</v>
      </c>
      <c r="BA21">
        <f t="shared" si="8"/>
        <v>0</v>
      </c>
      <c r="BB21">
        <f t="shared" si="8"/>
        <v>0</v>
      </c>
      <c r="BC21">
        <f t="shared" si="8"/>
        <v>0</v>
      </c>
      <c r="BD21">
        <f t="shared" si="8"/>
        <v>0</v>
      </c>
      <c r="BE21">
        <f t="shared" si="8"/>
        <v>0</v>
      </c>
      <c r="BF21">
        <f t="shared" si="8"/>
        <v>0</v>
      </c>
      <c r="BG21">
        <f t="shared" si="8"/>
        <v>0</v>
      </c>
      <c r="BH21">
        <f t="shared" si="8"/>
        <v>0</v>
      </c>
      <c r="BI21">
        <f t="shared" si="8"/>
        <v>0</v>
      </c>
      <c r="BJ21">
        <f t="shared" si="8"/>
        <v>0</v>
      </c>
      <c r="BK21">
        <f t="shared" si="8"/>
        <v>0</v>
      </c>
      <c r="BL21">
        <f t="shared" si="8"/>
        <v>0</v>
      </c>
      <c r="BM21">
        <f t="shared" si="9"/>
        <v>0</v>
      </c>
      <c r="BN21">
        <f t="shared" si="9"/>
        <v>0</v>
      </c>
      <c r="BO21">
        <f t="shared" si="9"/>
        <v>0</v>
      </c>
      <c r="BP21">
        <f t="shared" si="9"/>
        <v>0</v>
      </c>
      <c r="BQ21">
        <f t="shared" si="9"/>
        <v>0</v>
      </c>
      <c r="BR21">
        <f t="shared" si="9"/>
        <v>0</v>
      </c>
      <c r="BS21">
        <f t="shared" si="9"/>
        <v>0</v>
      </c>
      <c r="BT21">
        <f t="shared" si="9"/>
        <v>0</v>
      </c>
      <c r="BU21">
        <f t="shared" si="9"/>
        <v>0</v>
      </c>
      <c r="BV21">
        <f t="shared" si="9"/>
        <v>0</v>
      </c>
      <c r="BW21">
        <f t="shared" si="9"/>
        <v>0</v>
      </c>
      <c r="BX21">
        <f t="shared" si="9"/>
        <v>0</v>
      </c>
    </row>
    <row r="22" spans="1:76" x14ac:dyDescent="0.25">
      <c r="A22">
        <f t="shared" si="10"/>
        <v>0</v>
      </c>
      <c r="B22">
        <f t="shared" si="10"/>
        <v>0</v>
      </c>
      <c r="C22">
        <f t="shared" si="10"/>
        <v>0</v>
      </c>
      <c r="D22">
        <f t="shared" si="10"/>
        <v>0</v>
      </c>
      <c r="E22">
        <f t="shared" si="10"/>
        <v>0</v>
      </c>
      <c r="F22">
        <f t="shared" si="10"/>
        <v>0</v>
      </c>
      <c r="G22">
        <f t="shared" si="10"/>
        <v>0</v>
      </c>
      <c r="H22">
        <f t="shared" si="10"/>
        <v>0</v>
      </c>
      <c r="I22">
        <f t="shared" si="10"/>
        <v>0</v>
      </c>
      <c r="J22">
        <f t="shared" si="10"/>
        <v>0</v>
      </c>
      <c r="K22">
        <f t="shared" si="10"/>
        <v>0</v>
      </c>
      <c r="L22">
        <f t="shared" si="10"/>
        <v>0</v>
      </c>
      <c r="M22">
        <f t="shared" si="10"/>
        <v>0</v>
      </c>
      <c r="N22">
        <f t="shared" si="10"/>
        <v>0</v>
      </c>
      <c r="O22">
        <f t="shared" si="10"/>
        <v>0</v>
      </c>
      <c r="P22">
        <f t="shared" si="10"/>
        <v>0</v>
      </c>
      <c r="Q22">
        <f t="shared" si="6"/>
        <v>0</v>
      </c>
      <c r="R22">
        <f t="shared" si="6"/>
        <v>0</v>
      </c>
      <c r="S22">
        <f t="shared" si="6"/>
        <v>0</v>
      </c>
      <c r="T22">
        <f t="shared" si="6"/>
        <v>0</v>
      </c>
      <c r="U22">
        <f t="shared" si="6"/>
        <v>0</v>
      </c>
      <c r="V22">
        <f t="shared" si="6"/>
        <v>1</v>
      </c>
      <c r="W22">
        <f t="shared" si="6"/>
        <v>0</v>
      </c>
      <c r="X22">
        <f t="shared" si="6"/>
        <v>0</v>
      </c>
      <c r="Y22">
        <f t="shared" si="6"/>
        <v>0</v>
      </c>
      <c r="Z22">
        <f t="shared" si="6"/>
        <v>0</v>
      </c>
      <c r="AA22">
        <f t="shared" si="6"/>
        <v>0</v>
      </c>
      <c r="AB22">
        <f t="shared" si="6"/>
        <v>0</v>
      </c>
      <c r="AC22">
        <f t="shared" si="6"/>
        <v>0</v>
      </c>
      <c r="AD22">
        <f t="shared" si="6"/>
        <v>0</v>
      </c>
      <c r="AE22">
        <f t="shared" si="6"/>
        <v>0</v>
      </c>
      <c r="AF22">
        <f t="shared" si="6"/>
        <v>0</v>
      </c>
      <c r="AG22">
        <f t="shared" si="7"/>
        <v>0</v>
      </c>
      <c r="AH22">
        <f t="shared" si="7"/>
        <v>0</v>
      </c>
      <c r="AI22">
        <f t="shared" si="7"/>
        <v>0</v>
      </c>
      <c r="AJ22">
        <f t="shared" si="7"/>
        <v>0</v>
      </c>
      <c r="AK22">
        <f t="shared" si="7"/>
        <v>0</v>
      </c>
      <c r="AL22">
        <f t="shared" si="7"/>
        <v>0</v>
      </c>
      <c r="AM22">
        <f t="shared" si="7"/>
        <v>0</v>
      </c>
      <c r="AN22">
        <f t="shared" si="7"/>
        <v>0</v>
      </c>
      <c r="AO22">
        <f t="shared" si="7"/>
        <v>0</v>
      </c>
      <c r="AP22">
        <f t="shared" si="7"/>
        <v>0</v>
      </c>
      <c r="AQ22">
        <f t="shared" si="7"/>
        <v>0</v>
      </c>
      <c r="AR22">
        <f t="shared" si="7"/>
        <v>0</v>
      </c>
      <c r="AS22">
        <f t="shared" si="7"/>
        <v>0</v>
      </c>
      <c r="AT22">
        <f t="shared" si="7"/>
        <v>0</v>
      </c>
      <c r="AU22">
        <f t="shared" si="7"/>
        <v>0</v>
      </c>
      <c r="AV22">
        <f t="shared" si="7"/>
        <v>0</v>
      </c>
      <c r="AW22">
        <f t="shared" si="8"/>
        <v>0</v>
      </c>
      <c r="AX22">
        <f t="shared" si="8"/>
        <v>0</v>
      </c>
      <c r="AY22">
        <f t="shared" si="8"/>
        <v>0</v>
      </c>
      <c r="AZ22">
        <f t="shared" si="8"/>
        <v>0</v>
      </c>
      <c r="BA22">
        <f t="shared" si="8"/>
        <v>0</v>
      </c>
      <c r="BB22">
        <f t="shared" si="8"/>
        <v>0</v>
      </c>
      <c r="BC22">
        <f t="shared" si="8"/>
        <v>0</v>
      </c>
      <c r="BD22">
        <f t="shared" si="8"/>
        <v>0</v>
      </c>
      <c r="BE22">
        <f t="shared" si="8"/>
        <v>0</v>
      </c>
      <c r="BF22">
        <f t="shared" si="8"/>
        <v>0</v>
      </c>
      <c r="BG22">
        <f t="shared" si="8"/>
        <v>0</v>
      </c>
      <c r="BH22">
        <f t="shared" si="8"/>
        <v>0</v>
      </c>
      <c r="BI22">
        <f t="shared" si="8"/>
        <v>0</v>
      </c>
      <c r="BJ22">
        <f t="shared" si="8"/>
        <v>0</v>
      </c>
      <c r="BK22">
        <f t="shared" si="8"/>
        <v>0</v>
      </c>
      <c r="BL22">
        <f t="shared" si="8"/>
        <v>0</v>
      </c>
      <c r="BM22">
        <f t="shared" si="9"/>
        <v>0</v>
      </c>
      <c r="BN22">
        <f t="shared" si="9"/>
        <v>0</v>
      </c>
      <c r="BO22">
        <f t="shared" si="9"/>
        <v>0</v>
      </c>
      <c r="BP22">
        <f t="shared" si="9"/>
        <v>0</v>
      </c>
      <c r="BQ22">
        <f t="shared" si="9"/>
        <v>0</v>
      </c>
      <c r="BR22">
        <f t="shared" si="9"/>
        <v>0</v>
      </c>
      <c r="BS22">
        <f t="shared" si="9"/>
        <v>0</v>
      </c>
      <c r="BT22">
        <f t="shared" si="9"/>
        <v>0</v>
      </c>
      <c r="BU22">
        <f t="shared" si="9"/>
        <v>0</v>
      </c>
      <c r="BV22">
        <f t="shared" si="9"/>
        <v>0</v>
      </c>
      <c r="BW22">
        <f t="shared" si="9"/>
        <v>0</v>
      </c>
      <c r="BX22">
        <f t="shared" si="9"/>
        <v>0</v>
      </c>
    </row>
    <row r="23" spans="1:76" x14ac:dyDescent="0.25">
      <c r="A23">
        <f t="shared" si="10"/>
        <v>0</v>
      </c>
      <c r="B23">
        <f t="shared" si="10"/>
        <v>0</v>
      </c>
      <c r="C23">
        <f t="shared" si="10"/>
        <v>0</v>
      </c>
      <c r="D23">
        <f t="shared" si="10"/>
        <v>0</v>
      </c>
      <c r="E23">
        <f t="shared" si="10"/>
        <v>0</v>
      </c>
      <c r="F23">
        <f t="shared" si="10"/>
        <v>0</v>
      </c>
      <c r="G23">
        <f t="shared" si="10"/>
        <v>0</v>
      </c>
      <c r="H23">
        <f t="shared" si="10"/>
        <v>0</v>
      </c>
      <c r="I23">
        <f t="shared" si="10"/>
        <v>0</v>
      </c>
      <c r="J23">
        <f t="shared" si="10"/>
        <v>0</v>
      </c>
      <c r="K23">
        <f t="shared" si="10"/>
        <v>0</v>
      </c>
      <c r="L23">
        <f t="shared" si="10"/>
        <v>0</v>
      </c>
      <c r="M23">
        <f t="shared" si="10"/>
        <v>0</v>
      </c>
      <c r="N23">
        <f t="shared" si="10"/>
        <v>0</v>
      </c>
      <c r="O23">
        <f t="shared" si="10"/>
        <v>0</v>
      </c>
      <c r="P23">
        <f t="shared" si="10"/>
        <v>0</v>
      </c>
      <c r="Q23">
        <f t="shared" si="6"/>
        <v>0</v>
      </c>
      <c r="R23">
        <f t="shared" si="6"/>
        <v>0</v>
      </c>
      <c r="S23">
        <f t="shared" si="6"/>
        <v>0</v>
      </c>
      <c r="T23">
        <f t="shared" si="6"/>
        <v>0</v>
      </c>
      <c r="U23">
        <f t="shared" si="6"/>
        <v>0</v>
      </c>
      <c r="V23">
        <f t="shared" si="6"/>
        <v>0</v>
      </c>
      <c r="W23">
        <f t="shared" si="6"/>
        <v>1</v>
      </c>
      <c r="X23">
        <f t="shared" si="6"/>
        <v>0</v>
      </c>
      <c r="Y23">
        <f t="shared" si="6"/>
        <v>0</v>
      </c>
      <c r="Z23">
        <f t="shared" si="6"/>
        <v>0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7"/>
        <v>0</v>
      </c>
      <c r="AH23">
        <f t="shared" si="7"/>
        <v>0</v>
      </c>
      <c r="AI23">
        <f t="shared" si="7"/>
        <v>0</v>
      </c>
      <c r="AJ23">
        <f t="shared" si="7"/>
        <v>0</v>
      </c>
      <c r="AK23">
        <f t="shared" si="7"/>
        <v>0</v>
      </c>
      <c r="AL23">
        <f t="shared" si="7"/>
        <v>0</v>
      </c>
      <c r="AM23">
        <f t="shared" si="7"/>
        <v>0</v>
      </c>
      <c r="AN23">
        <f t="shared" si="7"/>
        <v>0</v>
      </c>
      <c r="AO23">
        <f t="shared" si="7"/>
        <v>0</v>
      </c>
      <c r="AP23">
        <f t="shared" si="7"/>
        <v>0</v>
      </c>
      <c r="AQ23">
        <f t="shared" si="7"/>
        <v>0</v>
      </c>
      <c r="AR23">
        <f t="shared" si="7"/>
        <v>0</v>
      </c>
      <c r="AS23">
        <f t="shared" si="7"/>
        <v>0</v>
      </c>
      <c r="AT23">
        <f t="shared" si="7"/>
        <v>0</v>
      </c>
      <c r="AU23">
        <f t="shared" si="7"/>
        <v>0</v>
      </c>
      <c r="AV23">
        <f t="shared" si="7"/>
        <v>0</v>
      </c>
      <c r="AW23">
        <f t="shared" si="8"/>
        <v>0</v>
      </c>
      <c r="AX23">
        <f t="shared" si="8"/>
        <v>0</v>
      </c>
      <c r="AY23">
        <f t="shared" si="8"/>
        <v>0</v>
      </c>
      <c r="AZ23">
        <f t="shared" si="8"/>
        <v>0</v>
      </c>
      <c r="BA23">
        <f t="shared" si="8"/>
        <v>0</v>
      </c>
      <c r="BB23">
        <f t="shared" si="8"/>
        <v>0</v>
      </c>
      <c r="BC23">
        <f t="shared" si="8"/>
        <v>0</v>
      </c>
      <c r="BD23">
        <f t="shared" si="8"/>
        <v>0</v>
      </c>
      <c r="BE23">
        <f t="shared" si="8"/>
        <v>0</v>
      </c>
      <c r="BF23">
        <f t="shared" si="8"/>
        <v>0</v>
      </c>
      <c r="BG23">
        <f t="shared" si="8"/>
        <v>0</v>
      </c>
      <c r="BH23">
        <f t="shared" si="8"/>
        <v>0</v>
      </c>
      <c r="BI23">
        <f t="shared" si="8"/>
        <v>0</v>
      </c>
      <c r="BJ23">
        <f t="shared" si="8"/>
        <v>0</v>
      </c>
      <c r="BK23">
        <f t="shared" si="8"/>
        <v>0</v>
      </c>
      <c r="BL23">
        <f t="shared" si="8"/>
        <v>0</v>
      </c>
      <c r="BM23">
        <f t="shared" si="9"/>
        <v>0</v>
      </c>
      <c r="BN23">
        <f t="shared" si="9"/>
        <v>0</v>
      </c>
      <c r="BO23">
        <f t="shared" si="9"/>
        <v>0</v>
      </c>
      <c r="BP23">
        <f t="shared" si="9"/>
        <v>0</v>
      </c>
      <c r="BQ23">
        <f t="shared" si="9"/>
        <v>0</v>
      </c>
      <c r="BR23">
        <f t="shared" si="9"/>
        <v>0</v>
      </c>
      <c r="BS23">
        <f t="shared" si="9"/>
        <v>0</v>
      </c>
      <c r="BT23">
        <f t="shared" si="9"/>
        <v>0</v>
      </c>
      <c r="BU23">
        <f t="shared" si="9"/>
        <v>0</v>
      </c>
      <c r="BV23">
        <f t="shared" si="9"/>
        <v>0</v>
      </c>
      <c r="BW23">
        <f t="shared" si="9"/>
        <v>0</v>
      </c>
      <c r="BX23">
        <f t="shared" si="9"/>
        <v>0</v>
      </c>
    </row>
    <row r="24" spans="1:76" x14ac:dyDescent="0.25">
      <c r="A24">
        <f t="shared" si="10"/>
        <v>0</v>
      </c>
      <c r="B24">
        <f t="shared" si="10"/>
        <v>0</v>
      </c>
      <c r="C24">
        <f t="shared" si="10"/>
        <v>0</v>
      </c>
      <c r="D24">
        <f t="shared" si="10"/>
        <v>0</v>
      </c>
      <c r="E24">
        <f t="shared" si="10"/>
        <v>0</v>
      </c>
      <c r="F24">
        <f t="shared" si="10"/>
        <v>0</v>
      </c>
      <c r="G24">
        <f t="shared" si="10"/>
        <v>0</v>
      </c>
      <c r="H24">
        <f t="shared" si="10"/>
        <v>0</v>
      </c>
      <c r="I24">
        <f t="shared" si="10"/>
        <v>0</v>
      </c>
      <c r="J24">
        <f t="shared" si="10"/>
        <v>0</v>
      </c>
      <c r="K24">
        <f t="shared" si="10"/>
        <v>0</v>
      </c>
      <c r="L24">
        <f t="shared" si="10"/>
        <v>0</v>
      </c>
      <c r="M24">
        <f t="shared" si="10"/>
        <v>0</v>
      </c>
      <c r="N24">
        <f t="shared" si="10"/>
        <v>0</v>
      </c>
      <c r="O24">
        <f t="shared" si="10"/>
        <v>0</v>
      </c>
      <c r="P24">
        <f t="shared" si="10"/>
        <v>0</v>
      </c>
      <c r="Q24">
        <f t="shared" si="6"/>
        <v>0</v>
      </c>
      <c r="R24">
        <f t="shared" si="6"/>
        <v>0</v>
      </c>
      <c r="S24">
        <f t="shared" si="6"/>
        <v>0</v>
      </c>
      <c r="T24">
        <f t="shared" si="6"/>
        <v>0</v>
      </c>
      <c r="U24">
        <f t="shared" si="6"/>
        <v>0</v>
      </c>
      <c r="V24">
        <f t="shared" si="6"/>
        <v>0</v>
      </c>
      <c r="W24">
        <f t="shared" si="6"/>
        <v>0</v>
      </c>
      <c r="X24">
        <f t="shared" si="6"/>
        <v>1</v>
      </c>
      <c r="Y24">
        <f t="shared" si="6"/>
        <v>0</v>
      </c>
      <c r="Z24">
        <f t="shared" si="6"/>
        <v>0</v>
      </c>
      <c r="AA24">
        <f t="shared" si="6"/>
        <v>0</v>
      </c>
      <c r="AB24">
        <f t="shared" si="6"/>
        <v>0</v>
      </c>
      <c r="AC24">
        <f t="shared" si="6"/>
        <v>0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7"/>
        <v>0</v>
      </c>
      <c r="AH24">
        <f t="shared" si="7"/>
        <v>0</v>
      </c>
      <c r="AI24">
        <f t="shared" si="7"/>
        <v>0</v>
      </c>
      <c r="AJ24">
        <f t="shared" si="7"/>
        <v>0</v>
      </c>
      <c r="AK24">
        <f t="shared" si="7"/>
        <v>0</v>
      </c>
      <c r="AL24">
        <f t="shared" si="7"/>
        <v>0</v>
      </c>
      <c r="AM24">
        <f t="shared" si="7"/>
        <v>0</v>
      </c>
      <c r="AN24">
        <f t="shared" si="7"/>
        <v>0</v>
      </c>
      <c r="AO24">
        <f t="shared" si="7"/>
        <v>0</v>
      </c>
      <c r="AP24">
        <f t="shared" si="7"/>
        <v>0</v>
      </c>
      <c r="AQ24">
        <f t="shared" si="7"/>
        <v>0</v>
      </c>
      <c r="AR24">
        <f t="shared" si="7"/>
        <v>0</v>
      </c>
      <c r="AS24">
        <f t="shared" si="7"/>
        <v>0</v>
      </c>
      <c r="AT24">
        <f t="shared" si="7"/>
        <v>0</v>
      </c>
      <c r="AU24">
        <f t="shared" si="7"/>
        <v>0</v>
      </c>
      <c r="AV24">
        <f t="shared" si="7"/>
        <v>0</v>
      </c>
      <c r="AW24">
        <f t="shared" si="8"/>
        <v>0</v>
      </c>
      <c r="AX24">
        <f t="shared" si="8"/>
        <v>0</v>
      </c>
      <c r="AY24">
        <f t="shared" si="8"/>
        <v>0</v>
      </c>
      <c r="AZ24">
        <f t="shared" si="8"/>
        <v>0</v>
      </c>
      <c r="BA24">
        <f t="shared" si="8"/>
        <v>0</v>
      </c>
      <c r="BB24">
        <f t="shared" si="8"/>
        <v>0</v>
      </c>
      <c r="BC24">
        <f t="shared" si="8"/>
        <v>0</v>
      </c>
      <c r="BD24">
        <f t="shared" si="8"/>
        <v>0</v>
      </c>
      <c r="BE24">
        <f t="shared" si="8"/>
        <v>0</v>
      </c>
      <c r="BF24">
        <f t="shared" si="8"/>
        <v>0</v>
      </c>
      <c r="BG24">
        <f t="shared" si="8"/>
        <v>0</v>
      </c>
      <c r="BH24">
        <f t="shared" si="8"/>
        <v>0</v>
      </c>
      <c r="BI24">
        <f t="shared" si="8"/>
        <v>0</v>
      </c>
      <c r="BJ24">
        <f t="shared" si="8"/>
        <v>0</v>
      </c>
      <c r="BK24">
        <f t="shared" si="8"/>
        <v>0</v>
      </c>
      <c r="BL24">
        <f t="shared" si="8"/>
        <v>0</v>
      </c>
      <c r="BM24">
        <f t="shared" si="9"/>
        <v>0</v>
      </c>
      <c r="BN24">
        <f t="shared" si="9"/>
        <v>0</v>
      </c>
      <c r="BO24">
        <f t="shared" si="9"/>
        <v>0</v>
      </c>
      <c r="BP24">
        <f t="shared" si="9"/>
        <v>0</v>
      </c>
      <c r="BQ24">
        <f t="shared" si="9"/>
        <v>0</v>
      </c>
      <c r="BR24">
        <f t="shared" si="9"/>
        <v>0</v>
      </c>
      <c r="BS24">
        <f t="shared" si="9"/>
        <v>0</v>
      </c>
      <c r="BT24">
        <f t="shared" si="9"/>
        <v>0</v>
      </c>
      <c r="BU24">
        <f t="shared" si="9"/>
        <v>0</v>
      </c>
      <c r="BV24">
        <f t="shared" si="9"/>
        <v>0</v>
      </c>
      <c r="BW24">
        <f t="shared" si="9"/>
        <v>0</v>
      </c>
      <c r="BX24">
        <f t="shared" si="9"/>
        <v>0</v>
      </c>
    </row>
    <row r="25" spans="1:76" x14ac:dyDescent="0.25">
      <c r="A25">
        <f t="shared" si="10"/>
        <v>0</v>
      </c>
      <c r="B25">
        <f t="shared" si="10"/>
        <v>0</v>
      </c>
      <c r="C25">
        <f t="shared" si="10"/>
        <v>0</v>
      </c>
      <c r="D25">
        <f t="shared" si="10"/>
        <v>0</v>
      </c>
      <c r="E25">
        <f t="shared" si="10"/>
        <v>0</v>
      </c>
      <c r="F25">
        <f t="shared" si="10"/>
        <v>0</v>
      </c>
      <c r="G25">
        <f t="shared" si="10"/>
        <v>0</v>
      </c>
      <c r="H25">
        <f t="shared" si="10"/>
        <v>0</v>
      </c>
      <c r="I25">
        <f t="shared" si="10"/>
        <v>0</v>
      </c>
      <c r="J25">
        <f t="shared" si="10"/>
        <v>0</v>
      </c>
      <c r="K25">
        <f t="shared" si="10"/>
        <v>0</v>
      </c>
      <c r="L25">
        <f t="shared" si="10"/>
        <v>0</v>
      </c>
      <c r="M25">
        <f t="shared" si="10"/>
        <v>0</v>
      </c>
      <c r="N25">
        <f t="shared" si="10"/>
        <v>0</v>
      </c>
      <c r="O25">
        <f t="shared" si="10"/>
        <v>0</v>
      </c>
      <c r="P25">
        <f t="shared" si="10"/>
        <v>0</v>
      </c>
      <c r="Q25">
        <f t="shared" si="6"/>
        <v>0</v>
      </c>
      <c r="R25">
        <f t="shared" si="6"/>
        <v>0</v>
      </c>
      <c r="S25">
        <f t="shared" si="6"/>
        <v>0</v>
      </c>
      <c r="T25">
        <f t="shared" si="6"/>
        <v>0</v>
      </c>
      <c r="U25">
        <f t="shared" si="6"/>
        <v>0</v>
      </c>
      <c r="V25">
        <f t="shared" si="6"/>
        <v>0</v>
      </c>
      <c r="W25">
        <f t="shared" si="6"/>
        <v>0</v>
      </c>
      <c r="X25">
        <f t="shared" si="6"/>
        <v>0</v>
      </c>
      <c r="Y25">
        <f t="shared" si="6"/>
        <v>1</v>
      </c>
      <c r="Z25">
        <f t="shared" si="6"/>
        <v>0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7"/>
        <v>0</v>
      </c>
      <c r="AH25">
        <f t="shared" si="7"/>
        <v>0</v>
      </c>
      <c r="AI25">
        <f t="shared" si="7"/>
        <v>0</v>
      </c>
      <c r="AJ25">
        <f t="shared" si="7"/>
        <v>0</v>
      </c>
      <c r="AK25">
        <f t="shared" si="7"/>
        <v>0</v>
      </c>
      <c r="AL25">
        <f t="shared" si="7"/>
        <v>0</v>
      </c>
      <c r="AM25">
        <f t="shared" si="7"/>
        <v>0</v>
      </c>
      <c r="AN25">
        <f t="shared" si="7"/>
        <v>0</v>
      </c>
      <c r="AO25">
        <f t="shared" si="7"/>
        <v>0</v>
      </c>
      <c r="AP25">
        <f t="shared" si="7"/>
        <v>0</v>
      </c>
      <c r="AQ25">
        <f t="shared" si="7"/>
        <v>0</v>
      </c>
      <c r="AR25">
        <f t="shared" si="7"/>
        <v>0</v>
      </c>
      <c r="AS25">
        <f t="shared" si="7"/>
        <v>0</v>
      </c>
      <c r="AT25">
        <f t="shared" si="7"/>
        <v>0</v>
      </c>
      <c r="AU25">
        <f t="shared" si="7"/>
        <v>0</v>
      </c>
      <c r="AV25">
        <f t="shared" si="7"/>
        <v>0</v>
      </c>
      <c r="AW25">
        <f t="shared" si="8"/>
        <v>0</v>
      </c>
      <c r="AX25">
        <f t="shared" si="8"/>
        <v>0</v>
      </c>
      <c r="AY25">
        <f t="shared" si="8"/>
        <v>0</v>
      </c>
      <c r="AZ25">
        <f t="shared" si="8"/>
        <v>0</v>
      </c>
      <c r="BA25">
        <f t="shared" si="8"/>
        <v>0</v>
      </c>
      <c r="BB25">
        <f t="shared" si="8"/>
        <v>0</v>
      </c>
      <c r="BC25">
        <f t="shared" si="8"/>
        <v>0</v>
      </c>
      <c r="BD25">
        <f t="shared" si="8"/>
        <v>0</v>
      </c>
      <c r="BE25">
        <f t="shared" si="8"/>
        <v>0</v>
      </c>
      <c r="BF25">
        <f t="shared" si="8"/>
        <v>0</v>
      </c>
      <c r="BG25">
        <f t="shared" si="8"/>
        <v>0</v>
      </c>
      <c r="BH25">
        <f t="shared" si="8"/>
        <v>0</v>
      </c>
      <c r="BI25">
        <f t="shared" si="8"/>
        <v>0</v>
      </c>
      <c r="BJ25">
        <f t="shared" si="8"/>
        <v>0</v>
      </c>
      <c r="BK25">
        <f t="shared" si="8"/>
        <v>0</v>
      </c>
      <c r="BL25">
        <f t="shared" si="8"/>
        <v>0</v>
      </c>
      <c r="BM25">
        <f t="shared" si="9"/>
        <v>0</v>
      </c>
      <c r="BN25">
        <f t="shared" si="9"/>
        <v>0</v>
      </c>
      <c r="BO25">
        <f t="shared" si="9"/>
        <v>0</v>
      </c>
      <c r="BP25">
        <f t="shared" si="9"/>
        <v>0</v>
      </c>
      <c r="BQ25">
        <f t="shared" si="9"/>
        <v>0</v>
      </c>
      <c r="BR25">
        <f t="shared" si="9"/>
        <v>0</v>
      </c>
      <c r="BS25">
        <f t="shared" si="9"/>
        <v>0</v>
      </c>
      <c r="BT25">
        <f t="shared" si="9"/>
        <v>0</v>
      </c>
      <c r="BU25">
        <f t="shared" si="9"/>
        <v>0</v>
      </c>
      <c r="BV25">
        <f t="shared" si="9"/>
        <v>0</v>
      </c>
      <c r="BW25">
        <f t="shared" si="9"/>
        <v>0</v>
      </c>
      <c r="BX25">
        <f t="shared" si="9"/>
        <v>0</v>
      </c>
    </row>
    <row r="26" spans="1:76" x14ac:dyDescent="0.25">
      <c r="A26">
        <f t="shared" si="10"/>
        <v>0</v>
      </c>
      <c r="B26">
        <f t="shared" si="10"/>
        <v>0</v>
      </c>
      <c r="C26">
        <f t="shared" si="10"/>
        <v>0</v>
      </c>
      <c r="D26">
        <f t="shared" si="10"/>
        <v>0</v>
      </c>
      <c r="E26">
        <f t="shared" si="10"/>
        <v>0</v>
      </c>
      <c r="F26">
        <f t="shared" si="10"/>
        <v>0</v>
      </c>
      <c r="G26">
        <f t="shared" si="10"/>
        <v>0</v>
      </c>
      <c r="H26">
        <f t="shared" si="10"/>
        <v>0</v>
      </c>
      <c r="I26">
        <f t="shared" si="10"/>
        <v>0</v>
      </c>
      <c r="J26">
        <f t="shared" si="10"/>
        <v>0</v>
      </c>
      <c r="K26">
        <f t="shared" si="10"/>
        <v>0</v>
      </c>
      <c r="L26">
        <f t="shared" si="10"/>
        <v>0</v>
      </c>
      <c r="M26">
        <f t="shared" si="10"/>
        <v>0</v>
      </c>
      <c r="N26">
        <f t="shared" si="10"/>
        <v>0</v>
      </c>
      <c r="O26">
        <f t="shared" si="10"/>
        <v>0</v>
      </c>
      <c r="P26">
        <f t="shared" si="10"/>
        <v>0</v>
      </c>
      <c r="Q26">
        <f t="shared" si="6"/>
        <v>0</v>
      </c>
      <c r="R26">
        <f t="shared" si="6"/>
        <v>0</v>
      </c>
      <c r="S26">
        <f t="shared" si="6"/>
        <v>0</v>
      </c>
      <c r="T26">
        <f t="shared" si="6"/>
        <v>0</v>
      </c>
      <c r="U26">
        <f t="shared" si="6"/>
        <v>0</v>
      </c>
      <c r="V26">
        <f t="shared" si="6"/>
        <v>0</v>
      </c>
      <c r="W26">
        <f t="shared" si="6"/>
        <v>0</v>
      </c>
      <c r="X26">
        <f t="shared" si="6"/>
        <v>0</v>
      </c>
      <c r="Y26">
        <f t="shared" si="6"/>
        <v>0</v>
      </c>
      <c r="Z26">
        <f t="shared" si="6"/>
        <v>1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7"/>
        <v>0</v>
      </c>
      <c r="AH26">
        <f t="shared" si="7"/>
        <v>0</v>
      </c>
      <c r="AI26">
        <f t="shared" si="7"/>
        <v>0</v>
      </c>
      <c r="AJ26">
        <f t="shared" si="7"/>
        <v>0</v>
      </c>
      <c r="AK26">
        <f t="shared" si="7"/>
        <v>0</v>
      </c>
      <c r="AL26">
        <f t="shared" si="7"/>
        <v>0</v>
      </c>
      <c r="AM26">
        <f t="shared" si="7"/>
        <v>0</v>
      </c>
      <c r="AN26">
        <f t="shared" si="7"/>
        <v>0</v>
      </c>
      <c r="AO26">
        <f t="shared" si="7"/>
        <v>0</v>
      </c>
      <c r="AP26">
        <f t="shared" si="7"/>
        <v>0</v>
      </c>
      <c r="AQ26">
        <f t="shared" si="7"/>
        <v>0</v>
      </c>
      <c r="AR26">
        <f t="shared" si="7"/>
        <v>0</v>
      </c>
      <c r="AS26">
        <f t="shared" si="7"/>
        <v>0</v>
      </c>
      <c r="AT26">
        <f t="shared" si="7"/>
        <v>0</v>
      </c>
      <c r="AU26">
        <f t="shared" si="7"/>
        <v>0</v>
      </c>
      <c r="AV26">
        <f t="shared" si="7"/>
        <v>0</v>
      </c>
      <c r="AW26">
        <f t="shared" si="8"/>
        <v>0</v>
      </c>
      <c r="AX26">
        <f t="shared" si="8"/>
        <v>0</v>
      </c>
      <c r="AY26">
        <f t="shared" si="8"/>
        <v>0</v>
      </c>
      <c r="AZ26">
        <f t="shared" si="8"/>
        <v>0</v>
      </c>
      <c r="BA26">
        <f t="shared" si="8"/>
        <v>0</v>
      </c>
      <c r="BB26">
        <f t="shared" si="8"/>
        <v>0</v>
      </c>
      <c r="BC26">
        <f t="shared" si="8"/>
        <v>0</v>
      </c>
      <c r="BD26">
        <f t="shared" si="8"/>
        <v>0</v>
      </c>
      <c r="BE26">
        <f t="shared" si="8"/>
        <v>0</v>
      </c>
      <c r="BF26">
        <f t="shared" si="8"/>
        <v>0</v>
      </c>
      <c r="BG26">
        <f t="shared" si="8"/>
        <v>0</v>
      </c>
      <c r="BH26">
        <f t="shared" si="8"/>
        <v>0</v>
      </c>
      <c r="BI26">
        <f t="shared" si="8"/>
        <v>0</v>
      </c>
      <c r="BJ26">
        <f t="shared" si="8"/>
        <v>0</v>
      </c>
      <c r="BK26">
        <f t="shared" si="8"/>
        <v>0</v>
      </c>
      <c r="BL26">
        <f t="shared" si="8"/>
        <v>0</v>
      </c>
      <c r="BM26">
        <f t="shared" si="9"/>
        <v>0</v>
      </c>
      <c r="BN26">
        <f t="shared" si="9"/>
        <v>0</v>
      </c>
      <c r="BO26">
        <f t="shared" si="9"/>
        <v>0</v>
      </c>
      <c r="BP26">
        <f t="shared" si="9"/>
        <v>0</v>
      </c>
      <c r="BQ26">
        <f t="shared" si="9"/>
        <v>0</v>
      </c>
      <c r="BR26">
        <f t="shared" si="9"/>
        <v>0</v>
      </c>
      <c r="BS26">
        <f t="shared" si="9"/>
        <v>0</v>
      </c>
      <c r="BT26">
        <f t="shared" si="9"/>
        <v>0</v>
      </c>
      <c r="BU26">
        <f t="shared" si="9"/>
        <v>0</v>
      </c>
      <c r="BV26">
        <f t="shared" si="9"/>
        <v>0</v>
      </c>
      <c r="BW26">
        <f t="shared" si="9"/>
        <v>0</v>
      </c>
      <c r="BX26">
        <f t="shared" si="9"/>
        <v>0</v>
      </c>
    </row>
    <row r="27" spans="1:76" x14ac:dyDescent="0.25">
      <c r="A27">
        <f t="shared" si="10"/>
        <v>0</v>
      </c>
      <c r="B27">
        <f t="shared" si="10"/>
        <v>0</v>
      </c>
      <c r="C27">
        <f t="shared" si="10"/>
        <v>0</v>
      </c>
      <c r="D27">
        <f t="shared" si="10"/>
        <v>0</v>
      </c>
      <c r="E27">
        <f t="shared" si="10"/>
        <v>0</v>
      </c>
      <c r="F27">
        <f t="shared" si="10"/>
        <v>0</v>
      </c>
      <c r="G27">
        <f t="shared" si="10"/>
        <v>0</v>
      </c>
      <c r="H27">
        <f t="shared" si="10"/>
        <v>0</v>
      </c>
      <c r="I27">
        <f t="shared" si="10"/>
        <v>0</v>
      </c>
      <c r="J27">
        <f t="shared" si="10"/>
        <v>0</v>
      </c>
      <c r="K27">
        <f t="shared" si="10"/>
        <v>0</v>
      </c>
      <c r="L27">
        <f t="shared" si="10"/>
        <v>0</v>
      </c>
      <c r="M27">
        <f t="shared" si="10"/>
        <v>0</v>
      </c>
      <c r="N27">
        <f t="shared" si="10"/>
        <v>0</v>
      </c>
      <c r="O27">
        <f t="shared" si="10"/>
        <v>0</v>
      </c>
      <c r="P27">
        <f t="shared" si="10"/>
        <v>0</v>
      </c>
      <c r="Q27">
        <f t="shared" si="6"/>
        <v>0</v>
      </c>
      <c r="R27">
        <f t="shared" si="6"/>
        <v>0</v>
      </c>
      <c r="S27">
        <f t="shared" si="6"/>
        <v>0</v>
      </c>
      <c r="T27">
        <f t="shared" si="6"/>
        <v>0</v>
      </c>
      <c r="U27">
        <f t="shared" si="6"/>
        <v>0</v>
      </c>
      <c r="V27">
        <f t="shared" si="6"/>
        <v>0</v>
      </c>
      <c r="W27">
        <f t="shared" si="6"/>
        <v>0</v>
      </c>
      <c r="X27">
        <f t="shared" si="6"/>
        <v>0</v>
      </c>
      <c r="Y27">
        <f t="shared" si="6"/>
        <v>0</v>
      </c>
      <c r="Z27">
        <f t="shared" si="6"/>
        <v>0</v>
      </c>
      <c r="AA27">
        <f t="shared" si="6"/>
        <v>1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7"/>
        <v>0</v>
      </c>
      <c r="AH27">
        <f t="shared" si="7"/>
        <v>0</v>
      </c>
      <c r="AI27">
        <f t="shared" si="7"/>
        <v>0</v>
      </c>
      <c r="AJ27">
        <f t="shared" si="7"/>
        <v>0</v>
      </c>
      <c r="AK27">
        <f t="shared" si="7"/>
        <v>0</v>
      </c>
      <c r="AL27">
        <f t="shared" si="7"/>
        <v>0</v>
      </c>
      <c r="AM27">
        <f t="shared" si="7"/>
        <v>0</v>
      </c>
      <c r="AN27">
        <f t="shared" si="7"/>
        <v>0</v>
      </c>
      <c r="AO27">
        <f t="shared" si="7"/>
        <v>0</v>
      </c>
      <c r="AP27">
        <f t="shared" si="7"/>
        <v>0</v>
      </c>
      <c r="AQ27">
        <f t="shared" si="7"/>
        <v>0</v>
      </c>
      <c r="AR27">
        <f t="shared" si="7"/>
        <v>0</v>
      </c>
      <c r="AS27">
        <f t="shared" si="7"/>
        <v>0</v>
      </c>
      <c r="AT27">
        <f t="shared" si="7"/>
        <v>0</v>
      </c>
      <c r="AU27">
        <f t="shared" si="7"/>
        <v>0</v>
      </c>
      <c r="AV27">
        <f t="shared" si="7"/>
        <v>0</v>
      </c>
      <c r="AW27">
        <f t="shared" si="8"/>
        <v>0</v>
      </c>
      <c r="AX27">
        <f t="shared" si="8"/>
        <v>0</v>
      </c>
      <c r="AY27">
        <f t="shared" si="8"/>
        <v>0</v>
      </c>
      <c r="AZ27">
        <f t="shared" si="8"/>
        <v>0</v>
      </c>
      <c r="BA27">
        <f t="shared" si="8"/>
        <v>0</v>
      </c>
      <c r="BB27">
        <f t="shared" si="8"/>
        <v>0</v>
      </c>
      <c r="BC27">
        <f t="shared" si="8"/>
        <v>0</v>
      </c>
      <c r="BD27">
        <f t="shared" si="8"/>
        <v>0</v>
      </c>
      <c r="BE27">
        <f t="shared" si="8"/>
        <v>0</v>
      </c>
      <c r="BF27">
        <f t="shared" si="8"/>
        <v>0</v>
      </c>
      <c r="BG27">
        <f t="shared" si="8"/>
        <v>0</v>
      </c>
      <c r="BH27">
        <f t="shared" si="8"/>
        <v>0</v>
      </c>
      <c r="BI27">
        <f t="shared" si="8"/>
        <v>0</v>
      </c>
      <c r="BJ27">
        <f t="shared" si="8"/>
        <v>0</v>
      </c>
      <c r="BK27">
        <f t="shared" si="8"/>
        <v>0</v>
      </c>
      <c r="BL27">
        <f t="shared" si="8"/>
        <v>0</v>
      </c>
      <c r="BM27">
        <f t="shared" si="9"/>
        <v>0</v>
      </c>
      <c r="BN27">
        <f t="shared" si="9"/>
        <v>0</v>
      </c>
      <c r="BO27">
        <f t="shared" si="9"/>
        <v>0</v>
      </c>
      <c r="BP27">
        <f t="shared" si="9"/>
        <v>0</v>
      </c>
      <c r="BQ27">
        <f t="shared" si="9"/>
        <v>0</v>
      </c>
      <c r="BR27">
        <f t="shared" si="9"/>
        <v>0</v>
      </c>
      <c r="BS27">
        <f t="shared" si="9"/>
        <v>0</v>
      </c>
      <c r="BT27">
        <f t="shared" si="9"/>
        <v>0</v>
      </c>
      <c r="BU27">
        <f t="shared" si="9"/>
        <v>0</v>
      </c>
      <c r="BV27">
        <f t="shared" si="9"/>
        <v>0</v>
      </c>
      <c r="BW27">
        <f t="shared" si="9"/>
        <v>0</v>
      </c>
      <c r="BX27">
        <f t="shared" si="9"/>
        <v>0</v>
      </c>
    </row>
    <row r="28" spans="1:76" x14ac:dyDescent="0.25">
      <c r="A28">
        <f t="shared" si="10"/>
        <v>0</v>
      </c>
      <c r="B28">
        <f t="shared" si="10"/>
        <v>0</v>
      </c>
      <c r="C28">
        <f t="shared" si="10"/>
        <v>0</v>
      </c>
      <c r="D28">
        <f t="shared" si="10"/>
        <v>0</v>
      </c>
      <c r="E28">
        <f t="shared" si="10"/>
        <v>0</v>
      </c>
      <c r="F28">
        <f t="shared" si="10"/>
        <v>0</v>
      </c>
      <c r="G28">
        <f t="shared" si="10"/>
        <v>0</v>
      </c>
      <c r="H28">
        <f t="shared" si="10"/>
        <v>0</v>
      </c>
      <c r="I28">
        <f t="shared" si="10"/>
        <v>0</v>
      </c>
      <c r="J28">
        <f t="shared" si="10"/>
        <v>0</v>
      </c>
      <c r="K28">
        <f t="shared" si="10"/>
        <v>0</v>
      </c>
      <c r="L28">
        <f t="shared" si="10"/>
        <v>0</v>
      </c>
      <c r="M28">
        <f t="shared" si="10"/>
        <v>0</v>
      </c>
      <c r="N28">
        <f t="shared" si="10"/>
        <v>0</v>
      </c>
      <c r="O28">
        <f t="shared" si="10"/>
        <v>0</v>
      </c>
      <c r="P28">
        <f t="shared" si="10"/>
        <v>0</v>
      </c>
      <c r="Q28">
        <f t="shared" si="6"/>
        <v>0</v>
      </c>
      <c r="R28">
        <f t="shared" si="6"/>
        <v>0</v>
      </c>
      <c r="S28">
        <f t="shared" si="6"/>
        <v>0</v>
      </c>
      <c r="T28">
        <f t="shared" si="6"/>
        <v>0</v>
      </c>
      <c r="U28">
        <f t="shared" si="6"/>
        <v>0</v>
      </c>
      <c r="V28">
        <f t="shared" si="6"/>
        <v>0</v>
      </c>
      <c r="W28">
        <f t="shared" si="6"/>
        <v>0</v>
      </c>
      <c r="X28">
        <f t="shared" si="6"/>
        <v>0</v>
      </c>
      <c r="Y28">
        <f t="shared" si="6"/>
        <v>0</v>
      </c>
      <c r="Z28">
        <f t="shared" si="6"/>
        <v>0</v>
      </c>
      <c r="AA28">
        <f t="shared" si="6"/>
        <v>0</v>
      </c>
      <c r="AB28">
        <f t="shared" si="6"/>
        <v>1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7"/>
        <v>0</v>
      </c>
      <c r="AH28">
        <f t="shared" si="7"/>
        <v>0</v>
      </c>
      <c r="AI28">
        <f t="shared" si="7"/>
        <v>0</v>
      </c>
      <c r="AJ28">
        <f t="shared" si="7"/>
        <v>0</v>
      </c>
      <c r="AK28">
        <f t="shared" si="7"/>
        <v>0</v>
      </c>
      <c r="AL28">
        <f t="shared" si="7"/>
        <v>0</v>
      </c>
      <c r="AM28">
        <f t="shared" si="7"/>
        <v>0</v>
      </c>
      <c r="AN28">
        <f t="shared" si="7"/>
        <v>0</v>
      </c>
      <c r="AO28">
        <f t="shared" si="7"/>
        <v>0</v>
      </c>
      <c r="AP28">
        <f t="shared" si="7"/>
        <v>0</v>
      </c>
      <c r="AQ28">
        <f t="shared" si="7"/>
        <v>0</v>
      </c>
      <c r="AR28">
        <f t="shared" si="7"/>
        <v>0</v>
      </c>
      <c r="AS28">
        <f t="shared" si="7"/>
        <v>0</v>
      </c>
      <c r="AT28">
        <f t="shared" si="7"/>
        <v>0</v>
      </c>
      <c r="AU28">
        <f t="shared" si="7"/>
        <v>0</v>
      </c>
      <c r="AV28">
        <f t="shared" si="7"/>
        <v>0</v>
      </c>
      <c r="AW28">
        <f t="shared" si="8"/>
        <v>0</v>
      </c>
      <c r="AX28">
        <f t="shared" si="8"/>
        <v>0</v>
      </c>
      <c r="AY28">
        <f t="shared" si="8"/>
        <v>0</v>
      </c>
      <c r="AZ28">
        <f t="shared" si="8"/>
        <v>0</v>
      </c>
      <c r="BA28">
        <f t="shared" si="8"/>
        <v>0</v>
      </c>
      <c r="BB28">
        <f t="shared" si="8"/>
        <v>0</v>
      </c>
      <c r="BC28">
        <f t="shared" si="8"/>
        <v>0</v>
      </c>
      <c r="BD28">
        <f t="shared" si="8"/>
        <v>0</v>
      </c>
      <c r="BE28">
        <f t="shared" si="8"/>
        <v>0</v>
      </c>
      <c r="BF28">
        <f t="shared" si="8"/>
        <v>0</v>
      </c>
      <c r="BG28">
        <f t="shared" si="8"/>
        <v>0</v>
      </c>
      <c r="BH28">
        <f t="shared" si="8"/>
        <v>0</v>
      </c>
      <c r="BI28">
        <f t="shared" si="8"/>
        <v>0</v>
      </c>
      <c r="BJ28">
        <f t="shared" si="8"/>
        <v>0</v>
      </c>
      <c r="BK28">
        <f t="shared" si="8"/>
        <v>0</v>
      </c>
      <c r="BL28">
        <f t="shared" si="8"/>
        <v>0</v>
      </c>
      <c r="BM28">
        <f t="shared" si="9"/>
        <v>0</v>
      </c>
      <c r="BN28">
        <f t="shared" si="9"/>
        <v>0</v>
      </c>
      <c r="BO28">
        <f t="shared" si="9"/>
        <v>0</v>
      </c>
      <c r="BP28">
        <f t="shared" si="9"/>
        <v>0</v>
      </c>
      <c r="BQ28">
        <f t="shared" si="9"/>
        <v>0</v>
      </c>
      <c r="BR28">
        <f t="shared" si="9"/>
        <v>0</v>
      </c>
      <c r="BS28">
        <f t="shared" si="9"/>
        <v>0</v>
      </c>
      <c r="BT28">
        <f t="shared" si="9"/>
        <v>0</v>
      </c>
      <c r="BU28">
        <f t="shared" si="9"/>
        <v>0</v>
      </c>
      <c r="BV28">
        <f t="shared" si="9"/>
        <v>0</v>
      </c>
      <c r="BW28">
        <f t="shared" si="9"/>
        <v>0</v>
      </c>
      <c r="BX28">
        <f t="shared" si="9"/>
        <v>0</v>
      </c>
    </row>
    <row r="29" spans="1:76" x14ac:dyDescent="0.25">
      <c r="A29">
        <f t="shared" si="10"/>
        <v>0</v>
      </c>
      <c r="B29">
        <f t="shared" si="10"/>
        <v>0</v>
      </c>
      <c r="C29">
        <f t="shared" si="10"/>
        <v>0</v>
      </c>
      <c r="D29">
        <f t="shared" si="10"/>
        <v>0</v>
      </c>
      <c r="E29">
        <f t="shared" si="10"/>
        <v>0</v>
      </c>
      <c r="F29">
        <f t="shared" si="10"/>
        <v>0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0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0</v>
      </c>
      <c r="O29">
        <f t="shared" si="10"/>
        <v>0</v>
      </c>
      <c r="P29">
        <f t="shared" si="10"/>
        <v>0</v>
      </c>
      <c r="Q29">
        <f t="shared" si="6"/>
        <v>0</v>
      </c>
      <c r="R29">
        <f t="shared" si="6"/>
        <v>0</v>
      </c>
      <c r="S29">
        <f t="shared" si="6"/>
        <v>0</v>
      </c>
      <c r="T29">
        <f t="shared" si="6"/>
        <v>0</v>
      </c>
      <c r="U29">
        <f t="shared" si="6"/>
        <v>0</v>
      </c>
      <c r="V29">
        <f t="shared" si="6"/>
        <v>0</v>
      </c>
      <c r="W29">
        <f t="shared" si="6"/>
        <v>0</v>
      </c>
      <c r="X29">
        <f t="shared" si="6"/>
        <v>0</v>
      </c>
      <c r="Y29">
        <f t="shared" si="6"/>
        <v>0</v>
      </c>
      <c r="Z29">
        <f t="shared" si="6"/>
        <v>0</v>
      </c>
      <c r="AA29">
        <f t="shared" si="6"/>
        <v>0</v>
      </c>
      <c r="AB29">
        <f t="shared" si="6"/>
        <v>0</v>
      </c>
      <c r="AC29">
        <f t="shared" si="6"/>
        <v>1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7"/>
        <v>0</v>
      </c>
      <c r="AH29">
        <f t="shared" si="7"/>
        <v>0</v>
      </c>
      <c r="AI29">
        <f t="shared" si="7"/>
        <v>0</v>
      </c>
      <c r="AJ29">
        <f t="shared" si="7"/>
        <v>0</v>
      </c>
      <c r="AK29">
        <f t="shared" si="7"/>
        <v>0</v>
      </c>
      <c r="AL29">
        <f t="shared" si="7"/>
        <v>0</v>
      </c>
      <c r="AM29">
        <f t="shared" si="7"/>
        <v>0</v>
      </c>
      <c r="AN29">
        <f t="shared" si="7"/>
        <v>0</v>
      </c>
      <c r="AO29">
        <f t="shared" si="7"/>
        <v>0</v>
      </c>
      <c r="AP29">
        <f t="shared" si="7"/>
        <v>0</v>
      </c>
      <c r="AQ29">
        <f t="shared" si="7"/>
        <v>0</v>
      </c>
      <c r="AR29">
        <f t="shared" si="7"/>
        <v>0</v>
      </c>
      <c r="AS29">
        <f t="shared" si="7"/>
        <v>0</v>
      </c>
      <c r="AT29">
        <f t="shared" si="7"/>
        <v>0</v>
      </c>
      <c r="AU29">
        <f t="shared" si="7"/>
        <v>0</v>
      </c>
      <c r="AV29">
        <f t="shared" si="7"/>
        <v>0</v>
      </c>
      <c r="AW29">
        <f t="shared" si="8"/>
        <v>0</v>
      </c>
      <c r="AX29">
        <f t="shared" si="8"/>
        <v>0</v>
      </c>
      <c r="AY29">
        <f t="shared" si="8"/>
        <v>0</v>
      </c>
      <c r="AZ29">
        <f t="shared" si="8"/>
        <v>0</v>
      </c>
      <c r="BA29">
        <f t="shared" si="8"/>
        <v>0</v>
      </c>
      <c r="BB29">
        <f t="shared" si="8"/>
        <v>0</v>
      </c>
      <c r="BC29">
        <f t="shared" si="8"/>
        <v>0</v>
      </c>
      <c r="BD29">
        <f t="shared" si="8"/>
        <v>0</v>
      </c>
      <c r="BE29">
        <f t="shared" si="8"/>
        <v>0</v>
      </c>
      <c r="BF29">
        <f t="shared" si="8"/>
        <v>0</v>
      </c>
      <c r="BG29">
        <f t="shared" si="8"/>
        <v>0</v>
      </c>
      <c r="BH29">
        <f t="shared" si="8"/>
        <v>0</v>
      </c>
      <c r="BI29">
        <f t="shared" si="8"/>
        <v>0</v>
      </c>
      <c r="BJ29">
        <f t="shared" si="8"/>
        <v>0</v>
      </c>
      <c r="BK29">
        <f t="shared" si="8"/>
        <v>0</v>
      </c>
      <c r="BL29">
        <f t="shared" si="8"/>
        <v>0</v>
      </c>
      <c r="BM29">
        <f t="shared" si="9"/>
        <v>0</v>
      </c>
      <c r="BN29">
        <f t="shared" si="9"/>
        <v>0</v>
      </c>
      <c r="BO29">
        <f t="shared" si="9"/>
        <v>0</v>
      </c>
      <c r="BP29">
        <f t="shared" si="9"/>
        <v>0</v>
      </c>
      <c r="BQ29">
        <f t="shared" si="9"/>
        <v>0</v>
      </c>
      <c r="BR29">
        <f t="shared" si="9"/>
        <v>0</v>
      </c>
      <c r="BS29">
        <f t="shared" si="9"/>
        <v>0</v>
      </c>
      <c r="BT29">
        <f t="shared" si="9"/>
        <v>0</v>
      </c>
      <c r="BU29">
        <f t="shared" si="9"/>
        <v>0</v>
      </c>
      <c r="BV29">
        <f t="shared" si="9"/>
        <v>0</v>
      </c>
      <c r="BW29">
        <f t="shared" si="9"/>
        <v>0</v>
      </c>
      <c r="BX29">
        <f t="shared" si="9"/>
        <v>0</v>
      </c>
    </row>
    <row r="30" spans="1:76" x14ac:dyDescent="0.25">
      <c r="A30">
        <f t="shared" si="10"/>
        <v>0</v>
      </c>
      <c r="B30">
        <f t="shared" si="10"/>
        <v>0</v>
      </c>
      <c r="C30">
        <f t="shared" si="10"/>
        <v>0</v>
      </c>
      <c r="D30">
        <f t="shared" si="10"/>
        <v>0</v>
      </c>
      <c r="E30">
        <f t="shared" si="10"/>
        <v>0</v>
      </c>
      <c r="F30">
        <f t="shared" si="10"/>
        <v>0</v>
      </c>
      <c r="G30">
        <f t="shared" si="10"/>
        <v>0</v>
      </c>
      <c r="H30">
        <f t="shared" si="10"/>
        <v>0</v>
      </c>
      <c r="I30">
        <f t="shared" si="10"/>
        <v>0</v>
      </c>
      <c r="J30">
        <f t="shared" si="10"/>
        <v>0</v>
      </c>
      <c r="K30">
        <f t="shared" si="10"/>
        <v>0</v>
      </c>
      <c r="L30">
        <f t="shared" si="10"/>
        <v>0</v>
      </c>
      <c r="M30">
        <f t="shared" si="10"/>
        <v>0</v>
      </c>
      <c r="N30">
        <f t="shared" si="10"/>
        <v>0</v>
      </c>
      <c r="O30">
        <f t="shared" si="10"/>
        <v>0</v>
      </c>
      <c r="P30">
        <f t="shared" si="10"/>
        <v>0</v>
      </c>
      <c r="Q30">
        <f t="shared" si="6"/>
        <v>0</v>
      </c>
      <c r="R30">
        <f t="shared" si="6"/>
        <v>0</v>
      </c>
      <c r="S30">
        <f t="shared" si="6"/>
        <v>0</v>
      </c>
      <c r="T30">
        <f t="shared" si="6"/>
        <v>0</v>
      </c>
      <c r="U30">
        <f t="shared" si="6"/>
        <v>0</v>
      </c>
      <c r="V30">
        <f t="shared" si="6"/>
        <v>0</v>
      </c>
      <c r="W30">
        <f t="shared" si="6"/>
        <v>0</v>
      </c>
      <c r="X30">
        <f t="shared" si="6"/>
        <v>0</v>
      </c>
      <c r="Y30">
        <f t="shared" si="6"/>
        <v>0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1</v>
      </c>
      <c r="AE30">
        <f t="shared" si="6"/>
        <v>0</v>
      </c>
      <c r="AF30">
        <f t="shared" si="6"/>
        <v>0</v>
      </c>
      <c r="AG30">
        <f t="shared" si="7"/>
        <v>0</v>
      </c>
      <c r="AH30">
        <f t="shared" si="7"/>
        <v>0</v>
      </c>
      <c r="AI30">
        <f t="shared" si="7"/>
        <v>0</v>
      </c>
      <c r="AJ30">
        <f t="shared" si="7"/>
        <v>0</v>
      </c>
      <c r="AK30">
        <f t="shared" si="7"/>
        <v>0</v>
      </c>
      <c r="AL30">
        <f t="shared" si="7"/>
        <v>0</v>
      </c>
      <c r="AM30">
        <f t="shared" si="7"/>
        <v>0</v>
      </c>
      <c r="AN30">
        <f t="shared" si="7"/>
        <v>0</v>
      </c>
      <c r="AO30">
        <f t="shared" si="7"/>
        <v>0</v>
      </c>
      <c r="AP30">
        <f t="shared" si="7"/>
        <v>0</v>
      </c>
      <c r="AQ30">
        <f t="shared" si="7"/>
        <v>0</v>
      </c>
      <c r="AR30">
        <f t="shared" si="7"/>
        <v>0</v>
      </c>
      <c r="AS30">
        <f t="shared" si="7"/>
        <v>0</v>
      </c>
      <c r="AT30">
        <f t="shared" si="7"/>
        <v>0</v>
      </c>
      <c r="AU30">
        <f t="shared" si="7"/>
        <v>0</v>
      </c>
      <c r="AV30">
        <f t="shared" si="7"/>
        <v>0</v>
      </c>
      <c r="AW30">
        <f t="shared" si="8"/>
        <v>0</v>
      </c>
      <c r="AX30">
        <f t="shared" si="8"/>
        <v>0</v>
      </c>
      <c r="AY30">
        <f t="shared" si="8"/>
        <v>0</v>
      </c>
      <c r="AZ30">
        <f t="shared" si="8"/>
        <v>0</v>
      </c>
      <c r="BA30">
        <f t="shared" si="8"/>
        <v>0</v>
      </c>
      <c r="BB30">
        <f t="shared" si="8"/>
        <v>0</v>
      </c>
      <c r="BC30">
        <f t="shared" si="8"/>
        <v>0</v>
      </c>
      <c r="BD30">
        <f t="shared" si="8"/>
        <v>0</v>
      </c>
      <c r="BE30">
        <f t="shared" si="8"/>
        <v>0</v>
      </c>
      <c r="BF30">
        <f t="shared" si="8"/>
        <v>0</v>
      </c>
      <c r="BG30">
        <f t="shared" si="8"/>
        <v>0</v>
      </c>
      <c r="BH30">
        <f t="shared" si="8"/>
        <v>0</v>
      </c>
      <c r="BI30">
        <f t="shared" si="8"/>
        <v>0</v>
      </c>
      <c r="BJ30">
        <f t="shared" si="8"/>
        <v>0</v>
      </c>
      <c r="BK30">
        <f t="shared" si="8"/>
        <v>0</v>
      </c>
      <c r="BL30">
        <f t="shared" si="8"/>
        <v>0</v>
      </c>
      <c r="BM30">
        <f t="shared" si="9"/>
        <v>0</v>
      </c>
      <c r="BN30">
        <f t="shared" si="9"/>
        <v>0</v>
      </c>
      <c r="BO30">
        <f t="shared" si="9"/>
        <v>0</v>
      </c>
      <c r="BP30">
        <f t="shared" si="9"/>
        <v>0</v>
      </c>
      <c r="BQ30">
        <f t="shared" si="9"/>
        <v>0</v>
      </c>
      <c r="BR30">
        <f t="shared" si="9"/>
        <v>0</v>
      </c>
      <c r="BS30">
        <f t="shared" si="9"/>
        <v>0</v>
      </c>
      <c r="BT30">
        <f t="shared" si="9"/>
        <v>0</v>
      </c>
      <c r="BU30">
        <f t="shared" si="9"/>
        <v>0</v>
      </c>
      <c r="BV30">
        <f t="shared" si="9"/>
        <v>0</v>
      </c>
      <c r="BW30">
        <f t="shared" si="9"/>
        <v>0</v>
      </c>
      <c r="BX30">
        <f t="shared" si="9"/>
        <v>0</v>
      </c>
    </row>
    <row r="31" spans="1:76" x14ac:dyDescent="0.25">
      <c r="A31">
        <f t="shared" si="10"/>
        <v>0</v>
      </c>
      <c r="B31">
        <f t="shared" si="10"/>
        <v>0</v>
      </c>
      <c r="C31">
        <f t="shared" si="10"/>
        <v>0</v>
      </c>
      <c r="D31">
        <f t="shared" si="10"/>
        <v>0</v>
      </c>
      <c r="E31">
        <f t="shared" si="10"/>
        <v>0</v>
      </c>
      <c r="F31">
        <f t="shared" si="10"/>
        <v>0</v>
      </c>
      <c r="G31">
        <f t="shared" si="10"/>
        <v>0</v>
      </c>
      <c r="H31">
        <f t="shared" si="10"/>
        <v>0</v>
      </c>
      <c r="I31">
        <f t="shared" si="10"/>
        <v>0</v>
      </c>
      <c r="J31">
        <f t="shared" si="10"/>
        <v>0</v>
      </c>
      <c r="K31">
        <f t="shared" si="10"/>
        <v>0</v>
      </c>
      <c r="L31">
        <f t="shared" si="10"/>
        <v>0</v>
      </c>
      <c r="M31">
        <f t="shared" si="10"/>
        <v>0</v>
      </c>
      <c r="N31">
        <f t="shared" si="10"/>
        <v>0</v>
      </c>
      <c r="O31">
        <f t="shared" si="10"/>
        <v>0</v>
      </c>
      <c r="P31">
        <f t="shared" si="10"/>
        <v>0</v>
      </c>
      <c r="Q31">
        <f t="shared" si="6"/>
        <v>0</v>
      </c>
      <c r="R31">
        <f t="shared" si="6"/>
        <v>0</v>
      </c>
      <c r="S31">
        <f t="shared" si="6"/>
        <v>0</v>
      </c>
      <c r="T31">
        <f t="shared" si="6"/>
        <v>0</v>
      </c>
      <c r="U31">
        <f t="shared" si="6"/>
        <v>0</v>
      </c>
      <c r="V31">
        <f t="shared" si="6"/>
        <v>0</v>
      </c>
      <c r="W31">
        <f t="shared" si="6"/>
        <v>0</v>
      </c>
      <c r="X31">
        <f t="shared" si="6"/>
        <v>0</v>
      </c>
      <c r="Y31">
        <f t="shared" si="6"/>
        <v>0</v>
      </c>
      <c r="Z31">
        <f t="shared" si="6"/>
        <v>0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1</v>
      </c>
      <c r="AF31">
        <f t="shared" si="6"/>
        <v>0</v>
      </c>
      <c r="AG31">
        <f t="shared" si="7"/>
        <v>0</v>
      </c>
      <c r="AH31">
        <f t="shared" si="7"/>
        <v>0</v>
      </c>
      <c r="AI31">
        <f t="shared" si="7"/>
        <v>0</v>
      </c>
      <c r="AJ31">
        <f t="shared" si="7"/>
        <v>0</v>
      </c>
      <c r="AK31">
        <f t="shared" si="7"/>
        <v>0</v>
      </c>
      <c r="AL31">
        <f t="shared" si="7"/>
        <v>0</v>
      </c>
      <c r="AM31">
        <f t="shared" si="7"/>
        <v>0</v>
      </c>
      <c r="AN31">
        <f t="shared" si="7"/>
        <v>0</v>
      </c>
      <c r="AO31">
        <f t="shared" si="7"/>
        <v>0</v>
      </c>
      <c r="AP31">
        <f t="shared" si="7"/>
        <v>0</v>
      </c>
      <c r="AQ31">
        <f t="shared" si="7"/>
        <v>0</v>
      </c>
      <c r="AR31">
        <f t="shared" si="7"/>
        <v>0</v>
      </c>
      <c r="AS31">
        <f t="shared" si="7"/>
        <v>0</v>
      </c>
      <c r="AT31">
        <f t="shared" si="7"/>
        <v>0</v>
      </c>
      <c r="AU31">
        <f t="shared" si="7"/>
        <v>0</v>
      </c>
      <c r="AV31">
        <f t="shared" si="7"/>
        <v>0</v>
      </c>
      <c r="AW31">
        <f t="shared" si="8"/>
        <v>0</v>
      </c>
      <c r="AX31">
        <f t="shared" si="8"/>
        <v>0</v>
      </c>
      <c r="AY31">
        <f t="shared" si="8"/>
        <v>0</v>
      </c>
      <c r="AZ31">
        <f t="shared" si="8"/>
        <v>0</v>
      </c>
      <c r="BA31">
        <f t="shared" si="8"/>
        <v>0</v>
      </c>
      <c r="BB31">
        <f t="shared" si="8"/>
        <v>0</v>
      </c>
      <c r="BC31">
        <f t="shared" si="8"/>
        <v>0</v>
      </c>
      <c r="BD31">
        <f t="shared" si="8"/>
        <v>0</v>
      </c>
      <c r="BE31">
        <f t="shared" si="8"/>
        <v>0</v>
      </c>
      <c r="BF31">
        <f t="shared" si="8"/>
        <v>0</v>
      </c>
      <c r="BG31">
        <f t="shared" si="8"/>
        <v>0</v>
      </c>
      <c r="BH31">
        <f t="shared" si="8"/>
        <v>0</v>
      </c>
      <c r="BI31">
        <f t="shared" si="8"/>
        <v>0</v>
      </c>
      <c r="BJ31">
        <f t="shared" si="8"/>
        <v>0</v>
      </c>
      <c r="BK31">
        <f t="shared" si="8"/>
        <v>0</v>
      </c>
      <c r="BL31">
        <f t="shared" si="8"/>
        <v>0</v>
      </c>
      <c r="BM31">
        <f t="shared" si="9"/>
        <v>0</v>
      </c>
      <c r="BN31">
        <f t="shared" si="9"/>
        <v>0</v>
      </c>
      <c r="BO31">
        <f t="shared" si="9"/>
        <v>0</v>
      </c>
      <c r="BP31">
        <f t="shared" si="9"/>
        <v>0</v>
      </c>
      <c r="BQ31">
        <f t="shared" si="9"/>
        <v>0</v>
      </c>
      <c r="BR31">
        <f t="shared" si="9"/>
        <v>0</v>
      </c>
      <c r="BS31">
        <f t="shared" si="9"/>
        <v>0</v>
      </c>
      <c r="BT31">
        <f t="shared" si="9"/>
        <v>0</v>
      </c>
      <c r="BU31">
        <f t="shared" si="9"/>
        <v>0</v>
      </c>
      <c r="BV31">
        <f t="shared" si="9"/>
        <v>0</v>
      </c>
      <c r="BW31">
        <f t="shared" si="9"/>
        <v>0</v>
      </c>
      <c r="BX31">
        <f t="shared" si="9"/>
        <v>0</v>
      </c>
    </row>
    <row r="32" spans="1:76" x14ac:dyDescent="0.25">
      <c r="A32">
        <f t="shared" si="10"/>
        <v>0</v>
      </c>
      <c r="B32">
        <f t="shared" si="10"/>
        <v>0</v>
      </c>
      <c r="C32">
        <f t="shared" si="10"/>
        <v>0</v>
      </c>
      <c r="D32">
        <f t="shared" si="10"/>
        <v>0</v>
      </c>
      <c r="E32">
        <f t="shared" si="10"/>
        <v>0</v>
      </c>
      <c r="F32">
        <f t="shared" si="10"/>
        <v>0</v>
      </c>
      <c r="G32">
        <f t="shared" si="10"/>
        <v>0</v>
      </c>
      <c r="H32">
        <f t="shared" si="10"/>
        <v>0</v>
      </c>
      <c r="I32">
        <f t="shared" si="10"/>
        <v>0</v>
      </c>
      <c r="J32">
        <f t="shared" si="10"/>
        <v>0</v>
      </c>
      <c r="K32">
        <f t="shared" si="10"/>
        <v>0</v>
      </c>
      <c r="L32">
        <f t="shared" si="10"/>
        <v>0</v>
      </c>
      <c r="M32">
        <f t="shared" si="10"/>
        <v>0</v>
      </c>
      <c r="N32">
        <f t="shared" si="10"/>
        <v>0</v>
      </c>
      <c r="O32">
        <f t="shared" si="10"/>
        <v>0</v>
      </c>
      <c r="P32">
        <f t="shared" si="10"/>
        <v>0</v>
      </c>
      <c r="Q32">
        <f t="shared" ref="Q32:AF47" si="11">IF(ROW()=COLUMN(),1,0)</f>
        <v>0</v>
      </c>
      <c r="R32">
        <f t="shared" si="11"/>
        <v>0</v>
      </c>
      <c r="S32">
        <f t="shared" si="11"/>
        <v>0</v>
      </c>
      <c r="T32">
        <f t="shared" si="11"/>
        <v>0</v>
      </c>
      <c r="U32">
        <f t="shared" si="11"/>
        <v>0</v>
      </c>
      <c r="V32">
        <f t="shared" si="11"/>
        <v>0</v>
      </c>
      <c r="W32">
        <f t="shared" si="11"/>
        <v>0</v>
      </c>
      <c r="X32">
        <f t="shared" si="11"/>
        <v>0</v>
      </c>
      <c r="Y32">
        <f t="shared" si="11"/>
        <v>0</v>
      </c>
      <c r="Z32">
        <f t="shared" si="11"/>
        <v>0</v>
      </c>
      <c r="AA32">
        <f t="shared" si="11"/>
        <v>0</v>
      </c>
      <c r="AB32">
        <f t="shared" si="11"/>
        <v>0</v>
      </c>
      <c r="AC32">
        <f t="shared" si="11"/>
        <v>0</v>
      </c>
      <c r="AD32">
        <f t="shared" si="11"/>
        <v>0</v>
      </c>
      <c r="AE32">
        <f t="shared" si="11"/>
        <v>0</v>
      </c>
      <c r="AF32">
        <f t="shared" si="11"/>
        <v>1</v>
      </c>
      <c r="AG32">
        <f t="shared" ref="AG32:AV47" si="12">IF(ROW()=COLUMN(),1,0)</f>
        <v>0</v>
      </c>
      <c r="AH32">
        <f t="shared" si="12"/>
        <v>0</v>
      </c>
      <c r="AI32">
        <f t="shared" si="12"/>
        <v>0</v>
      </c>
      <c r="AJ32">
        <f t="shared" si="12"/>
        <v>0</v>
      </c>
      <c r="AK32">
        <f t="shared" si="12"/>
        <v>0</v>
      </c>
      <c r="AL32">
        <f t="shared" si="12"/>
        <v>0</v>
      </c>
      <c r="AM32">
        <f t="shared" si="12"/>
        <v>0</v>
      </c>
      <c r="AN32">
        <f t="shared" si="12"/>
        <v>0</v>
      </c>
      <c r="AO32">
        <f t="shared" si="12"/>
        <v>0</v>
      </c>
      <c r="AP32">
        <f t="shared" si="12"/>
        <v>0</v>
      </c>
      <c r="AQ32">
        <f t="shared" si="12"/>
        <v>0</v>
      </c>
      <c r="AR32">
        <f t="shared" si="12"/>
        <v>0</v>
      </c>
      <c r="AS32">
        <f t="shared" si="12"/>
        <v>0</v>
      </c>
      <c r="AT32">
        <f t="shared" si="12"/>
        <v>0</v>
      </c>
      <c r="AU32">
        <f t="shared" si="12"/>
        <v>0</v>
      </c>
      <c r="AV32">
        <f t="shared" si="12"/>
        <v>0</v>
      </c>
      <c r="AW32">
        <f t="shared" ref="AW32:BL47" si="13">IF(ROW()=COLUMN(),1,0)</f>
        <v>0</v>
      </c>
      <c r="AX32">
        <f t="shared" si="13"/>
        <v>0</v>
      </c>
      <c r="AY32">
        <f t="shared" si="13"/>
        <v>0</v>
      </c>
      <c r="AZ32">
        <f t="shared" si="13"/>
        <v>0</v>
      </c>
      <c r="BA32">
        <f t="shared" si="13"/>
        <v>0</v>
      </c>
      <c r="BB32">
        <f t="shared" si="13"/>
        <v>0</v>
      </c>
      <c r="BC32">
        <f t="shared" si="13"/>
        <v>0</v>
      </c>
      <c r="BD32">
        <f t="shared" si="13"/>
        <v>0</v>
      </c>
      <c r="BE32">
        <f t="shared" si="13"/>
        <v>0</v>
      </c>
      <c r="BF32">
        <f t="shared" si="13"/>
        <v>0</v>
      </c>
      <c r="BG32">
        <f t="shared" si="13"/>
        <v>0</v>
      </c>
      <c r="BH32">
        <f t="shared" si="13"/>
        <v>0</v>
      </c>
      <c r="BI32">
        <f t="shared" si="13"/>
        <v>0</v>
      </c>
      <c r="BJ32">
        <f t="shared" si="13"/>
        <v>0</v>
      </c>
      <c r="BK32">
        <f t="shared" si="13"/>
        <v>0</v>
      </c>
      <c r="BL32">
        <f t="shared" si="13"/>
        <v>0</v>
      </c>
      <c r="BM32">
        <f t="shared" ref="BM32:BX47" si="14">IF(ROW()=COLUMN(),1,0)</f>
        <v>0</v>
      </c>
      <c r="BN32">
        <f t="shared" si="14"/>
        <v>0</v>
      </c>
      <c r="BO32">
        <f t="shared" si="14"/>
        <v>0</v>
      </c>
      <c r="BP32">
        <f t="shared" si="14"/>
        <v>0</v>
      </c>
      <c r="BQ32">
        <f t="shared" si="14"/>
        <v>0</v>
      </c>
      <c r="BR32">
        <f t="shared" si="14"/>
        <v>0</v>
      </c>
      <c r="BS32">
        <f t="shared" si="14"/>
        <v>0</v>
      </c>
      <c r="BT32">
        <f t="shared" si="14"/>
        <v>0</v>
      </c>
      <c r="BU32">
        <f t="shared" si="14"/>
        <v>0</v>
      </c>
      <c r="BV32">
        <f t="shared" si="14"/>
        <v>0</v>
      </c>
      <c r="BW32">
        <f t="shared" si="14"/>
        <v>0</v>
      </c>
      <c r="BX32">
        <f t="shared" si="14"/>
        <v>0</v>
      </c>
    </row>
    <row r="33" spans="1:76" x14ac:dyDescent="0.25">
      <c r="A33">
        <f t="shared" si="10"/>
        <v>0</v>
      </c>
      <c r="B33">
        <f t="shared" si="10"/>
        <v>0</v>
      </c>
      <c r="C33">
        <f t="shared" si="10"/>
        <v>0</v>
      </c>
      <c r="D33">
        <f t="shared" si="10"/>
        <v>0</v>
      </c>
      <c r="E33">
        <f t="shared" si="10"/>
        <v>0</v>
      </c>
      <c r="F33">
        <f t="shared" si="10"/>
        <v>0</v>
      </c>
      <c r="G33">
        <f t="shared" si="10"/>
        <v>0</v>
      </c>
      <c r="H33">
        <f t="shared" si="10"/>
        <v>0</v>
      </c>
      <c r="I33">
        <f t="shared" si="10"/>
        <v>0</v>
      </c>
      <c r="J33">
        <f t="shared" si="10"/>
        <v>0</v>
      </c>
      <c r="K33">
        <f t="shared" si="10"/>
        <v>0</v>
      </c>
      <c r="L33">
        <f t="shared" si="10"/>
        <v>0</v>
      </c>
      <c r="M33">
        <f t="shared" si="10"/>
        <v>0</v>
      </c>
      <c r="N33">
        <f t="shared" si="10"/>
        <v>0</v>
      </c>
      <c r="O33">
        <f t="shared" si="10"/>
        <v>0</v>
      </c>
      <c r="P33">
        <f t="shared" ref="P33:AE48" si="15">IF(ROW()=COLUMN(),1,0)</f>
        <v>0</v>
      </c>
      <c r="Q33">
        <f t="shared" si="11"/>
        <v>0</v>
      </c>
      <c r="R33">
        <f t="shared" si="11"/>
        <v>0</v>
      </c>
      <c r="S33">
        <f t="shared" si="11"/>
        <v>0</v>
      </c>
      <c r="T33">
        <f t="shared" si="11"/>
        <v>0</v>
      </c>
      <c r="U33">
        <f t="shared" si="11"/>
        <v>0</v>
      </c>
      <c r="V33">
        <f t="shared" si="11"/>
        <v>0</v>
      </c>
      <c r="W33">
        <f t="shared" si="11"/>
        <v>0</v>
      </c>
      <c r="X33">
        <f t="shared" si="11"/>
        <v>0</v>
      </c>
      <c r="Y33">
        <f t="shared" si="11"/>
        <v>0</v>
      </c>
      <c r="Z33">
        <f t="shared" si="11"/>
        <v>0</v>
      </c>
      <c r="AA33">
        <f t="shared" si="11"/>
        <v>0</v>
      </c>
      <c r="AB33">
        <f t="shared" si="11"/>
        <v>0</v>
      </c>
      <c r="AC33">
        <f t="shared" si="11"/>
        <v>0</v>
      </c>
      <c r="AD33">
        <f t="shared" si="11"/>
        <v>0</v>
      </c>
      <c r="AE33">
        <f t="shared" si="11"/>
        <v>0</v>
      </c>
      <c r="AF33">
        <f t="shared" si="11"/>
        <v>0</v>
      </c>
      <c r="AG33">
        <f t="shared" si="12"/>
        <v>1</v>
      </c>
      <c r="AH33">
        <f t="shared" si="12"/>
        <v>0</v>
      </c>
      <c r="AI33">
        <f t="shared" si="12"/>
        <v>0</v>
      </c>
      <c r="AJ33">
        <f t="shared" si="12"/>
        <v>0</v>
      </c>
      <c r="AK33">
        <f t="shared" si="12"/>
        <v>0</v>
      </c>
      <c r="AL33">
        <f t="shared" si="12"/>
        <v>0</v>
      </c>
      <c r="AM33">
        <f t="shared" si="12"/>
        <v>0</v>
      </c>
      <c r="AN33">
        <f t="shared" si="12"/>
        <v>0</v>
      </c>
      <c r="AO33">
        <f t="shared" si="12"/>
        <v>0</v>
      </c>
      <c r="AP33">
        <f t="shared" si="12"/>
        <v>0</v>
      </c>
      <c r="AQ33">
        <f t="shared" si="12"/>
        <v>0</v>
      </c>
      <c r="AR33">
        <f t="shared" si="12"/>
        <v>0</v>
      </c>
      <c r="AS33">
        <f t="shared" si="12"/>
        <v>0</v>
      </c>
      <c r="AT33">
        <f t="shared" si="12"/>
        <v>0</v>
      </c>
      <c r="AU33">
        <f t="shared" si="12"/>
        <v>0</v>
      </c>
      <c r="AV33">
        <f t="shared" si="12"/>
        <v>0</v>
      </c>
      <c r="AW33">
        <f t="shared" si="13"/>
        <v>0</v>
      </c>
      <c r="AX33">
        <f t="shared" si="13"/>
        <v>0</v>
      </c>
      <c r="AY33">
        <f t="shared" si="13"/>
        <v>0</v>
      </c>
      <c r="AZ33">
        <f t="shared" si="13"/>
        <v>0</v>
      </c>
      <c r="BA33">
        <f t="shared" si="13"/>
        <v>0</v>
      </c>
      <c r="BB33">
        <f t="shared" si="13"/>
        <v>0</v>
      </c>
      <c r="BC33">
        <f t="shared" si="13"/>
        <v>0</v>
      </c>
      <c r="BD33">
        <f t="shared" si="13"/>
        <v>0</v>
      </c>
      <c r="BE33">
        <f t="shared" si="13"/>
        <v>0</v>
      </c>
      <c r="BF33">
        <f t="shared" si="13"/>
        <v>0</v>
      </c>
      <c r="BG33">
        <f t="shared" si="13"/>
        <v>0</v>
      </c>
      <c r="BH33">
        <f t="shared" si="13"/>
        <v>0</v>
      </c>
      <c r="BI33">
        <f t="shared" si="13"/>
        <v>0</v>
      </c>
      <c r="BJ33">
        <f t="shared" si="13"/>
        <v>0</v>
      </c>
      <c r="BK33">
        <f t="shared" si="13"/>
        <v>0</v>
      </c>
      <c r="BL33">
        <f t="shared" si="13"/>
        <v>0</v>
      </c>
      <c r="BM33">
        <f t="shared" si="14"/>
        <v>0</v>
      </c>
      <c r="BN33">
        <f t="shared" si="14"/>
        <v>0</v>
      </c>
      <c r="BO33">
        <f t="shared" si="14"/>
        <v>0</v>
      </c>
      <c r="BP33">
        <f t="shared" si="14"/>
        <v>0</v>
      </c>
      <c r="BQ33">
        <f t="shared" si="14"/>
        <v>0</v>
      </c>
      <c r="BR33">
        <f t="shared" si="14"/>
        <v>0</v>
      </c>
      <c r="BS33">
        <f t="shared" si="14"/>
        <v>0</v>
      </c>
      <c r="BT33">
        <f t="shared" si="14"/>
        <v>0</v>
      </c>
      <c r="BU33">
        <f t="shared" si="14"/>
        <v>0</v>
      </c>
      <c r="BV33">
        <f t="shared" si="14"/>
        <v>0</v>
      </c>
      <c r="BW33">
        <f t="shared" si="14"/>
        <v>0</v>
      </c>
      <c r="BX33">
        <f t="shared" si="14"/>
        <v>0</v>
      </c>
    </row>
    <row r="34" spans="1:76" x14ac:dyDescent="0.25">
      <c r="A34">
        <f t="shared" ref="A34:P49" si="16">IF(ROW()=COLUMN(),1,0)</f>
        <v>0</v>
      </c>
      <c r="B34">
        <f t="shared" si="16"/>
        <v>0</v>
      </c>
      <c r="C34">
        <f t="shared" si="16"/>
        <v>0</v>
      </c>
      <c r="D34">
        <f t="shared" si="16"/>
        <v>0</v>
      </c>
      <c r="E34">
        <f t="shared" si="16"/>
        <v>0</v>
      </c>
      <c r="F34">
        <f t="shared" si="16"/>
        <v>0</v>
      </c>
      <c r="G34">
        <f t="shared" si="16"/>
        <v>0</v>
      </c>
      <c r="H34">
        <f t="shared" si="16"/>
        <v>0</v>
      </c>
      <c r="I34">
        <f t="shared" si="16"/>
        <v>0</v>
      </c>
      <c r="J34">
        <f t="shared" si="16"/>
        <v>0</v>
      </c>
      <c r="K34">
        <f t="shared" si="16"/>
        <v>0</v>
      </c>
      <c r="L34">
        <f t="shared" si="16"/>
        <v>0</v>
      </c>
      <c r="M34">
        <f t="shared" si="16"/>
        <v>0</v>
      </c>
      <c r="N34">
        <f t="shared" si="16"/>
        <v>0</v>
      </c>
      <c r="O34">
        <f t="shared" si="16"/>
        <v>0</v>
      </c>
      <c r="P34">
        <f t="shared" si="15"/>
        <v>0</v>
      </c>
      <c r="Q34">
        <f t="shared" si="11"/>
        <v>0</v>
      </c>
      <c r="R34">
        <f t="shared" si="11"/>
        <v>0</v>
      </c>
      <c r="S34">
        <f t="shared" si="11"/>
        <v>0</v>
      </c>
      <c r="T34">
        <f t="shared" si="11"/>
        <v>0</v>
      </c>
      <c r="U34">
        <f t="shared" si="11"/>
        <v>0</v>
      </c>
      <c r="V34">
        <f t="shared" si="11"/>
        <v>0</v>
      </c>
      <c r="W34">
        <f t="shared" si="11"/>
        <v>0</v>
      </c>
      <c r="X34">
        <f t="shared" si="11"/>
        <v>0</v>
      </c>
      <c r="Y34">
        <f t="shared" si="11"/>
        <v>0</v>
      </c>
      <c r="Z34">
        <f t="shared" si="11"/>
        <v>0</v>
      </c>
      <c r="AA34">
        <f t="shared" si="11"/>
        <v>0</v>
      </c>
      <c r="AB34">
        <f t="shared" si="11"/>
        <v>0</v>
      </c>
      <c r="AC34">
        <f t="shared" si="11"/>
        <v>0</v>
      </c>
      <c r="AD34">
        <f t="shared" si="11"/>
        <v>0</v>
      </c>
      <c r="AE34">
        <f t="shared" si="11"/>
        <v>0</v>
      </c>
      <c r="AF34">
        <f t="shared" si="11"/>
        <v>0</v>
      </c>
      <c r="AG34">
        <f t="shared" si="12"/>
        <v>0</v>
      </c>
      <c r="AH34">
        <f t="shared" si="12"/>
        <v>1</v>
      </c>
      <c r="AI34">
        <f t="shared" si="12"/>
        <v>0</v>
      </c>
      <c r="AJ34">
        <f t="shared" si="12"/>
        <v>0</v>
      </c>
      <c r="AK34">
        <f t="shared" si="12"/>
        <v>0</v>
      </c>
      <c r="AL34">
        <f t="shared" si="12"/>
        <v>0</v>
      </c>
      <c r="AM34">
        <f t="shared" si="12"/>
        <v>0</v>
      </c>
      <c r="AN34">
        <f t="shared" si="12"/>
        <v>0</v>
      </c>
      <c r="AO34">
        <f t="shared" si="12"/>
        <v>0</v>
      </c>
      <c r="AP34">
        <f t="shared" si="12"/>
        <v>0</v>
      </c>
      <c r="AQ34">
        <f t="shared" si="12"/>
        <v>0</v>
      </c>
      <c r="AR34">
        <f t="shared" si="12"/>
        <v>0</v>
      </c>
      <c r="AS34">
        <f t="shared" si="12"/>
        <v>0</v>
      </c>
      <c r="AT34">
        <f t="shared" si="12"/>
        <v>0</v>
      </c>
      <c r="AU34">
        <f t="shared" si="12"/>
        <v>0</v>
      </c>
      <c r="AV34">
        <f t="shared" si="12"/>
        <v>0</v>
      </c>
      <c r="AW34">
        <f t="shared" si="13"/>
        <v>0</v>
      </c>
      <c r="AX34">
        <f t="shared" si="13"/>
        <v>0</v>
      </c>
      <c r="AY34">
        <f t="shared" si="13"/>
        <v>0</v>
      </c>
      <c r="AZ34">
        <f t="shared" si="13"/>
        <v>0</v>
      </c>
      <c r="BA34">
        <f t="shared" si="13"/>
        <v>0</v>
      </c>
      <c r="BB34">
        <f t="shared" si="13"/>
        <v>0</v>
      </c>
      <c r="BC34">
        <f t="shared" si="13"/>
        <v>0</v>
      </c>
      <c r="BD34">
        <f t="shared" si="13"/>
        <v>0</v>
      </c>
      <c r="BE34">
        <f t="shared" si="13"/>
        <v>0</v>
      </c>
      <c r="BF34">
        <f t="shared" si="13"/>
        <v>0</v>
      </c>
      <c r="BG34">
        <f t="shared" si="13"/>
        <v>0</v>
      </c>
      <c r="BH34">
        <f t="shared" si="13"/>
        <v>0</v>
      </c>
      <c r="BI34">
        <f t="shared" si="13"/>
        <v>0</v>
      </c>
      <c r="BJ34">
        <f t="shared" si="13"/>
        <v>0</v>
      </c>
      <c r="BK34">
        <f t="shared" si="13"/>
        <v>0</v>
      </c>
      <c r="BL34">
        <f t="shared" si="13"/>
        <v>0</v>
      </c>
      <c r="BM34">
        <f t="shared" si="14"/>
        <v>0</v>
      </c>
      <c r="BN34">
        <f t="shared" si="14"/>
        <v>0</v>
      </c>
      <c r="BO34">
        <f t="shared" si="14"/>
        <v>0</v>
      </c>
      <c r="BP34">
        <f t="shared" si="14"/>
        <v>0</v>
      </c>
      <c r="BQ34">
        <f t="shared" si="14"/>
        <v>0</v>
      </c>
      <c r="BR34">
        <f t="shared" si="14"/>
        <v>0</v>
      </c>
      <c r="BS34">
        <f t="shared" si="14"/>
        <v>0</v>
      </c>
      <c r="BT34">
        <f t="shared" si="14"/>
        <v>0</v>
      </c>
      <c r="BU34">
        <f t="shared" si="14"/>
        <v>0</v>
      </c>
      <c r="BV34">
        <f t="shared" si="14"/>
        <v>0</v>
      </c>
      <c r="BW34">
        <f t="shared" si="14"/>
        <v>0</v>
      </c>
      <c r="BX34">
        <f t="shared" si="14"/>
        <v>0</v>
      </c>
    </row>
    <row r="35" spans="1:76" x14ac:dyDescent="0.25">
      <c r="A35">
        <f t="shared" si="16"/>
        <v>0</v>
      </c>
      <c r="B35">
        <f t="shared" si="16"/>
        <v>0</v>
      </c>
      <c r="C35">
        <f t="shared" si="16"/>
        <v>0</v>
      </c>
      <c r="D35">
        <f t="shared" si="16"/>
        <v>0</v>
      </c>
      <c r="E35">
        <f t="shared" si="16"/>
        <v>0</v>
      </c>
      <c r="F35">
        <f t="shared" si="16"/>
        <v>0</v>
      </c>
      <c r="G35">
        <f t="shared" si="16"/>
        <v>0</v>
      </c>
      <c r="H35">
        <f t="shared" si="16"/>
        <v>0</v>
      </c>
      <c r="I35">
        <f t="shared" si="16"/>
        <v>0</v>
      </c>
      <c r="J35">
        <f t="shared" si="16"/>
        <v>0</v>
      </c>
      <c r="K35">
        <f t="shared" si="16"/>
        <v>0</v>
      </c>
      <c r="L35">
        <f t="shared" si="16"/>
        <v>0</v>
      </c>
      <c r="M35">
        <f t="shared" si="16"/>
        <v>0</v>
      </c>
      <c r="N35">
        <f t="shared" si="16"/>
        <v>0</v>
      </c>
      <c r="O35">
        <f t="shared" si="16"/>
        <v>0</v>
      </c>
      <c r="P35">
        <f t="shared" si="15"/>
        <v>0</v>
      </c>
      <c r="Q35">
        <f t="shared" si="11"/>
        <v>0</v>
      </c>
      <c r="R35">
        <f t="shared" si="11"/>
        <v>0</v>
      </c>
      <c r="S35">
        <f t="shared" si="11"/>
        <v>0</v>
      </c>
      <c r="T35">
        <f t="shared" si="11"/>
        <v>0</v>
      </c>
      <c r="U35">
        <f t="shared" si="11"/>
        <v>0</v>
      </c>
      <c r="V35">
        <f t="shared" si="11"/>
        <v>0</v>
      </c>
      <c r="W35">
        <f t="shared" si="11"/>
        <v>0</v>
      </c>
      <c r="X35">
        <f t="shared" si="11"/>
        <v>0</v>
      </c>
      <c r="Y35">
        <f t="shared" si="11"/>
        <v>0</v>
      </c>
      <c r="Z35">
        <f t="shared" si="11"/>
        <v>0</v>
      </c>
      <c r="AA35">
        <f t="shared" si="11"/>
        <v>0</v>
      </c>
      <c r="AB35">
        <f t="shared" si="11"/>
        <v>0</v>
      </c>
      <c r="AC35">
        <f t="shared" si="11"/>
        <v>0</v>
      </c>
      <c r="AD35">
        <f t="shared" si="11"/>
        <v>0</v>
      </c>
      <c r="AE35">
        <f t="shared" si="11"/>
        <v>0</v>
      </c>
      <c r="AF35">
        <f t="shared" si="11"/>
        <v>0</v>
      </c>
      <c r="AG35">
        <f t="shared" si="12"/>
        <v>0</v>
      </c>
      <c r="AH35">
        <f t="shared" si="12"/>
        <v>0</v>
      </c>
      <c r="AI35">
        <f t="shared" si="12"/>
        <v>1</v>
      </c>
      <c r="AJ35">
        <f t="shared" si="12"/>
        <v>0</v>
      </c>
      <c r="AK35">
        <f t="shared" si="12"/>
        <v>0</v>
      </c>
      <c r="AL35">
        <f t="shared" si="12"/>
        <v>0</v>
      </c>
      <c r="AM35">
        <f t="shared" si="12"/>
        <v>0</v>
      </c>
      <c r="AN35">
        <f t="shared" si="12"/>
        <v>0</v>
      </c>
      <c r="AO35">
        <f t="shared" si="12"/>
        <v>0</v>
      </c>
      <c r="AP35">
        <f t="shared" si="12"/>
        <v>0</v>
      </c>
      <c r="AQ35">
        <f t="shared" si="12"/>
        <v>0</v>
      </c>
      <c r="AR35">
        <f t="shared" si="12"/>
        <v>0</v>
      </c>
      <c r="AS35">
        <f t="shared" si="12"/>
        <v>0</v>
      </c>
      <c r="AT35">
        <f t="shared" si="12"/>
        <v>0</v>
      </c>
      <c r="AU35">
        <f t="shared" si="12"/>
        <v>0</v>
      </c>
      <c r="AV35">
        <f t="shared" si="12"/>
        <v>0</v>
      </c>
      <c r="AW35">
        <f t="shared" si="13"/>
        <v>0</v>
      </c>
      <c r="AX35">
        <f t="shared" si="13"/>
        <v>0</v>
      </c>
      <c r="AY35">
        <f t="shared" si="13"/>
        <v>0</v>
      </c>
      <c r="AZ35">
        <f t="shared" si="13"/>
        <v>0</v>
      </c>
      <c r="BA35">
        <f t="shared" si="13"/>
        <v>0</v>
      </c>
      <c r="BB35">
        <f t="shared" si="13"/>
        <v>0</v>
      </c>
      <c r="BC35">
        <f t="shared" si="13"/>
        <v>0</v>
      </c>
      <c r="BD35">
        <f t="shared" si="13"/>
        <v>0</v>
      </c>
      <c r="BE35">
        <f t="shared" si="13"/>
        <v>0</v>
      </c>
      <c r="BF35">
        <f t="shared" si="13"/>
        <v>0</v>
      </c>
      <c r="BG35">
        <f t="shared" si="13"/>
        <v>0</v>
      </c>
      <c r="BH35">
        <f t="shared" si="13"/>
        <v>0</v>
      </c>
      <c r="BI35">
        <f t="shared" si="13"/>
        <v>0</v>
      </c>
      <c r="BJ35">
        <f t="shared" si="13"/>
        <v>0</v>
      </c>
      <c r="BK35">
        <f t="shared" si="13"/>
        <v>0</v>
      </c>
      <c r="BL35">
        <f t="shared" si="13"/>
        <v>0</v>
      </c>
      <c r="BM35">
        <f t="shared" si="14"/>
        <v>0</v>
      </c>
      <c r="BN35">
        <f t="shared" si="14"/>
        <v>0</v>
      </c>
      <c r="BO35">
        <f t="shared" si="14"/>
        <v>0</v>
      </c>
      <c r="BP35">
        <f t="shared" si="14"/>
        <v>0</v>
      </c>
      <c r="BQ35">
        <f t="shared" si="14"/>
        <v>0</v>
      </c>
      <c r="BR35">
        <f t="shared" si="14"/>
        <v>0</v>
      </c>
      <c r="BS35">
        <f t="shared" si="14"/>
        <v>0</v>
      </c>
      <c r="BT35">
        <f t="shared" si="14"/>
        <v>0</v>
      </c>
      <c r="BU35">
        <f t="shared" si="14"/>
        <v>0</v>
      </c>
      <c r="BV35">
        <f t="shared" si="14"/>
        <v>0</v>
      </c>
      <c r="BW35">
        <f t="shared" si="14"/>
        <v>0</v>
      </c>
      <c r="BX35">
        <f t="shared" si="14"/>
        <v>0</v>
      </c>
    </row>
    <row r="36" spans="1:76" x14ac:dyDescent="0.25">
      <c r="A36">
        <f t="shared" si="16"/>
        <v>0</v>
      </c>
      <c r="B36">
        <f t="shared" si="16"/>
        <v>0</v>
      </c>
      <c r="C36">
        <f t="shared" si="16"/>
        <v>0</v>
      </c>
      <c r="D36">
        <f t="shared" si="16"/>
        <v>0</v>
      </c>
      <c r="E36">
        <f t="shared" si="16"/>
        <v>0</v>
      </c>
      <c r="F36">
        <f t="shared" si="16"/>
        <v>0</v>
      </c>
      <c r="G36">
        <f t="shared" si="16"/>
        <v>0</v>
      </c>
      <c r="H36">
        <f t="shared" si="16"/>
        <v>0</v>
      </c>
      <c r="I36">
        <f t="shared" si="16"/>
        <v>0</v>
      </c>
      <c r="J36">
        <f t="shared" si="16"/>
        <v>0</v>
      </c>
      <c r="K36">
        <f t="shared" si="16"/>
        <v>0</v>
      </c>
      <c r="L36">
        <f t="shared" si="16"/>
        <v>0</v>
      </c>
      <c r="M36">
        <f t="shared" si="16"/>
        <v>0</v>
      </c>
      <c r="N36">
        <f t="shared" si="16"/>
        <v>0</v>
      </c>
      <c r="O36">
        <f t="shared" si="16"/>
        <v>0</v>
      </c>
      <c r="P36">
        <f t="shared" si="15"/>
        <v>0</v>
      </c>
      <c r="Q36">
        <f t="shared" si="11"/>
        <v>0</v>
      </c>
      <c r="R36">
        <f t="shared" si="11"/>
        <v>0</v>
      </c>
      <c r="S36">
        <f t="shared" si="11"/>
        <v>0</v>
      </c>
      <c r="T36">
        <f t="shared" si="11"/>
        <v>0</v>
      </c>
      <c r="U36">
        <f t="shared" si="11"/>
        <v>0</v>
      </c>
      <c r="V36">
        <f t="shared" si="11"/>
        <v>0</v>
      </c>
      <c r="W36">
        <f t="shared" si="11"/>
        <v>0</v>
      </c>
      <c r="X36">
        <f t="shared" si="11"/>
        <v>0</v>
      </c>
      <c r="Y36">
        <f t="shared" si="11"/>
        <v>0</v>
      </c>
      <c r="Z36">
        <f t="shared" si="11"/>
        <v>0</v>
      </c>
      <c r="AA36">
        <f t="shared" si="11"/>
        <v>0</v>
      </c>
      <c r="AB36">
        <f t="shared" si="11"/>
        <v>0</v>
      </c>
      <c r="AC36">
        <f t="shared" si="11"/>
        <v>0</v>
      </c>
      <c r="AD36">
        <f t="shared" si="11"/>
        <v>0</v>
      </c>
      <c r="AE36">
        <f t="shared" si="11"/>
        <v>0</v>
      </c>
      <c r="AF36">
        <f t="shared" si="11"/>
        <v>0</v>
      </c>
      <c r="AG36">
        <f t="shared" si="12"/>
        <v>0</v>
      </c>
      <c r="AH36">
        <f t="shared" si="12"/>
        <v>0</v>
      </c>
      <c r="AI36">
        <f t="shared" si="12"/>
        <v>0</v>
      </c>
      <c r="AJ36">
        <f t="shared" si="12"/>
        <v>1</v>
      </c>
      <c r="AK36">
        <f t="shared" si="12"/>
        <v>0</v>
      </c>
      <c r="AL36">
        <f t="shared" si="12"/>
        <v>0</v>
      </c>
      <c r="AM36">
        <f t="shared" si="12"/>
        <v>0</v>
      </c>
      <c r="AN36">
        <f t="shared" si="12"/>
        <v>0</v>
      </c>
      <c r="AO36">
        <f t="shared" si="12"/>
        <v>0</v>
      </c>
      <c r="AP36">
        <f t="shared" si="12"/>
        <v>0</v>
      </c>
      <c r="AQ36">
        <f t="shared" si="12"/>
        <v>0</v>
      </c>
      <c r="AR36">
        <f t="shared" si="12"/>
        <v>0</v>
      </c>
      <c r="AS36">
        <f t="shared" si="12"/>
        <v>0</v>
      </c>
      <c r="AT36">
        <f t="shared" si="12"/>
        <v>0</v>
      </c>
      <c r="AU36">
        <f t="shared" si="12"/>
        <v>0</v>
      </c>
      <c r="AV36">
        <f t="shared" si="12"/>
        <v>0</v>
      </c>
      <c r="AW36">
        <f t="shared" si="13"/>
        <v>0</v>
      </c>
      <c r="AX36">
        <f t="shared" si="13"/>
        <v>0</v>
      </c>
      <c r="AY36">
        <f t="shared" si="13"/>
        <v>0</v>
      </c>
      <c r="AZ36">
        <f t="shared" si="13"/>
        <v>0</v>
      </c>
      <c r="BA36">
        <f t="shared" si="13"/>
        <v>0</v>
      </c>
      <c r="BB36">
        <f t="shared" si="13"/>
        <v>0</v>
      </c>
      <c r="BC36">
        <f t="shared" si="13"/>
        <v>0</v>
      </c>
      <c r="BD36">
        <f t="shared" si="13"/>
        <v>0</v>
      </c>
      <c r="BE36">
        <f t="shared" si="13"/>
        <v>0</v>
      </c>
      <c r="BF36">
        <f t="shared" si="13"/>
        <v>0</v>
      </c>
      <c r="BG36">
        <f t="shared" si="13"/>
        <v>0</v>
      </c>
      <c r="BH36">
        <f t="shared" si="13"/>
        <v>0</v>
      </c>
      <c r="BI36">
        <f t="shared" si="13"/>
        <v>0</v>
      </c>
      <c r="BJ36">
        <f t="shared" si="13"/>
        <v>0</v>
      </c>
      <c r="BK36">
        <f t="shared" si="13"/>
        <v>0</v>
      </c>
      <c r="BL36">
        <f t="shared" si="13"/>
        <v>0</v>
      </c>
      <c r="BM36">
        <f t="shared" si="14"/>
        <v>0</v>
      </c>
      <c r="BN36">
        <f t="shared" si="14"/>
        <v>0</v>
      </c>
      <c r="BO36">
        <f t="shared" si="14"/>
        <v>0</v>
      </c>
      <c r="BP36">
        <f t="shared" si="14"/>
        <v>0</v>
      </c>
      <c r="BQ36">
        <f t="shared" si="14"/>
        <v>0</v>
      </c>
      <c r="BR36">
        <f t="shared" si="14"/>
        <v>0</v>
      </c>
      <c r="BS36">
        <f t="shared" si="14"/>
        <v>0</v>
      </c>
      <c r="BT36">
        <f t="shared" si="14"/>
        <v>0</v>
      </c>
      <c r="BU36">
        <f t="shared" si="14"/>
        <v>0</v>
      </c>
      <c r="BV36">
        <f t="shared" si="14"/>
        <v>0</v>
      </c>
      <c r="BW36">
        <f t="shared" si="14"/>
        <v>0</v>
      </c>
      <c r="BX36">
        <f t="shared" si="14"/>
        <v>0</v>
      </c>
    </row>
    <row r="37" spans="1:76" x14ac:dyDescent="0.25">
      <c r="A37">
        <f t="shared" si="16"/>
        <v>0</v>
      </c>
      <c r="B37">
        <f t="shared" si="16"/>
        <v>0</v>
      </c>
      <c r="C37">
        <f t="shared" si="16"/>
        <v>0</v>
      </c>
      <c r="D37">
        <f t="shared" si="16"/>
        <v>0</v>
      </c>
      <c r="E37">
        <f t="shared" si="16"/>
        <v>0</v>
      </c>
      <c r="F37">
        <f t="shared" si="16"/>
        <v>0</v>
      </c>
      <c r="G37">
        <f t="shared" si="16"/>
        <v>0</v>
      </c>
      <c r="H37">
        <f t="shared" si="16"/>
        <v>0</v>
      </c>
      <c r="I37">
        <f t="shared" si="16"/>
        <v>0</v>
      </c>
      <c r="J37">
        <f t="shared" si="16"/>
        <v>0</v>
      </c>
      <c r="K37">
        <f t="shared" si="16"/>
        <v>0</v>
      </c>
      <c r="L37">
        <f t="shared" si="16"/>
        <v>0</v>
      </c>
      <c r="M37">
        <f t="shared" si="16"/>
        <v>0</v>
      </c>
      <c r="N37">
        <f t="shared" si="16"/>
        <v>0</v>
      </c>
      <c r="O37">
        <f t="shared" si="16"/>
        <v>0</v>
      </c>
      <c r="P37">
        <f t="shared" si="15"/>
        <v>0</v>
      </c>
      <c r="Q37">
        <f t="shared" si="11"/>
        <v>0</v>
      </c>
      <c r="R37">
        <f t="shared" si="11"/>
        <v>0</v>
      </c>
      <c r="S37">
        <f t="shared" si="11"/>
        <v>0</v>
      </c>
      <c r="T37">
        <f t="shared" si="11"/>
        <v>0</v>
      </c>
      <c r="U37">
        <f t="shared" si="11"/>
        <v>0</v>
      </c>
      <c r="V37">
        <f t="shared" si="11"/>
        <v>0</v>
      </c>
      <c r="W37">
        <f t="shared" si="11"/>
        <v>0</v>
      </c>
      <c r="X37">
        <f t="shared" si="11"/>
        <v>0</v>
      </c>
      <c r="Y37">
        <f t="shared" si="11"/>
        <v>0</v>
      </c>
      <c r="Z37">
        <f t="shared" si="11"/>
        <v>0</v>
      </c>
      <c r="AA37">
        <f t="shared" si="11"/>
        <v>0</v>
      </c>
      <c r="AB37">
        <f t="shared" si="11"/>
        <v>0</v>
      </c>
      <c r="AC37">
        <f t="shared" si="11"/>
        <v>0</v>
      </c>
      <c r="AD37">
        <f t="shared" si="11"/>
        <v>0</v>
      </c>
      <c r="AE37">
        <f t="shared" si="11"/>
        <v>0</v>
      </c>
      <c r="AF37">
        <f t="shared" si="11"/>
        <v>0</v>
      </c>
      <c r="AG37">
        <f t="shared" si="12"/>
        <v>0</v>
      </c>
      <c r="AH37">
        <f t="shared" si="12"/>
        <v>0</v>
      </c>
      <c r="AI37">
        <f t="shared" si="12"/>
        <v>0</v>
      </c>
      <c r="AJ37">
        <f t="shared" si="12"/>
        <v>0</v>
      </c>
      <c r="AK37">
        <f t="shared" si="12"/>
        <v>1</v>
      </c>
      <c r="AL37">
        <f t="shared" si="12"/>
        <v>0</v>
      </c>
      <c r="AM37">
        <f t="shared" si="12"/>
        <v>0</v>
      </c>
      <c r="AN37">
        <f t="shared" si="12"/>
        <v>0</v>
      </c>
      <c r="AO37">
        <f t="shared" si="12"/>
        <v>0</v>
      </c>
      <c r="AP37">
        <f t="shared" si="12"/>
        <v>0</v>
      </c>
      <c r="AQ37">
        <f t="shared" si="12"/>
        <v>0</v>
      </c>
      <c r="AR37">
        <f t="shared" si="12"/>
        <v>0</v>
      </c>
      <c r="AS37">
        <f t="shared" si="12"/>
        <v>0</v>
      </c>
      <c r="AT37">
        <f t="shared" si="12"/>
        <v>0</v>
      </c>
      <c r="AU37">
        <f t="shared" si="12"/>
        <v>0</v>
      </c>
      <c r="AV37">
        <f t="shared" si="12"/>
        <v>0</v>
      </c>
      <c r="AW37">
        <f t="shared" si="13"/>
        <v>0</v>
      </c>
      <c r="AX37">
        <f t="shared" si="13"/>
        <v>0</v>
      </c>
      <c r="AY37">
        <f t="shared" si="13"/>
        <v>0</v>
      </c>
      <c r="AZ37">
        <f t="shared" si="13"/>
        <v>0</v>
      </c>
      <c r="BA37">
        <f t="shared" si="13"/>
        <v>0</v>
      </c>
      <c r="BB37">
        <f t="shared" si="13"/>
        <v>0</v>
      </c>
      <c r="BC37">
        <f t="shared" si="13"/>
        <v>0</v>
      </c>
      <c r="BD37">
        <f t="shared" si="13"/>
        <v>0</v>
      </c>
      <c r="BE37">
        <f t="shared" si="13"/>
        <v>0</v>
      </c>
      <c r="BF37">
        <f t="shared" si="13"/>
        <v>0</v>
      </c>
      <c r="BG37">
        <f t="shared" si="13"/>
        <v>0</v>
      </c>
      <c r="BH37">
        <f t="shared" si="13"/>
        <v>0</v>
      </c>
      <c r="BI37">
        <f t="shared" si="13"/>
        <v>0</v>
      </c>
      <c r="BJ37">
        <f t="shared" si="13"/>
        <v>0</v>
      </c>
      <c r="BK37">
        <f t="shared" si="13"/>
        <v>0</v>
      </c>
      <c r="BL37">
        <f t="shared" si="13"/>
        <v>0</v>
      </c>
      <c r="BM37">
        <f t="shared" si="14"/>
        <v>0</v>
      </c>
      <c r="BN37">
        <f t="shared" si="14"/>
        <v>0</v>
      </c>
      <c r="BO37">
        <f t="shared" si="14"/>
        <v>0</v>
      </c>
      <c r="BP37">
        <f t="shared" si="14"/>
        <v>0</v>
      </c>
      <c r="BQ37">
        <f t="shared" si="14"/>
        <v>0</v>
      </c>
      <c r="BR37">
        <f t="shared" si="14"/>
        <v>0</v>
      </c>
      <c r="BS37">
        <f t="shared" si="14"/>
        <v>0</v>
      </c>
      <c r="BT37">
        <f t="shared" si="14"/>
        <v>0</v>
      </c>
      <c r="BU37">
        <f t="shared" si="14"/>
        <v>0</v>
      </c>
      <c r="BV37">
        <f t="shared" si="14"/>
        <v>0</v>
      </c>
      <c r="BW37">
        <f t="shared" si="14"/>
        <v>0</v>
      </c>
      <c r="BX37">
        <f t="shared" si="14"/>
        <v>0</v>
      </c>
    </row>
    <row r="38" spans="1:76" x14ac:dyDescent="0.25">
      <c r="A38">
        <f t="shared" si="16"/>
        <v>0</v>
      </c>
      <c r="B38">
        <f t="shared" si="16"/>
        <v>0</v>
      </c>
      <c r="C38">
        <f t="shared" si="16"/>
        <v>0</v>
      </c>
      <c r="D38">
        <f t="shared" si="16"/>
        <v>0</v>
      </c>
      <c r="E38">
        <f t="shared" si="16"/>
        <v>0</v>
      </c>
      <c r="F38">
        <f t="shared" si="16"/>
        <v>0</v>
      </c>
      <c r="G38">
        <f t="shared" si="16"/>
        <v>0</v>
      </c>
      <c r="H38">
        <f t="shared" si="16"/>
        <v>0</v>
      </c>
      <c r="I38">
        <f t="shared" si="16"/>
        <v>0</v>
      </c>
      <c r="J38">
        <f t="shared" si="16"/>
        <v>0</v>
      </c>
      <c r="K38">
        <f t="shared" si="16"/>
        <v>0</v>
      </c>
      <c r="L38">
        <f t="shared" si="16"/>
        <v>0</v>
      </c>
      <c r="M38">
        <f t="shared" si="16"/>
        <v>0</v>
      </c>
      <c r="N38">
        <f t="shared" si="16"/>
        <v>0</v>
      </c>
      <c r="O38">
        <f t="shared" si="16"/>
        <v>0</v>
      </c>
      <c r="P38">
        <f t="shared" si="15"/>
        <v>0</v>
      </c>
      <c r="Q38">
        <f t="shared" si="11"/>
        <v>0</v>
      </c>
      <c r="R38">
        <f t="shared" si="11"/>
        <v>0</v>
      </c>
      <c r="S38">
        <f t="shared" si="11"/>
        <v>0</v>
      </c>
      <c r="T38">
        <f t="shared" si="11"/>
        <v>0</v>
      </c>
      <c r="U38">
        <f t="shared" si="11"/>
        <v>0</v>
      </c>
      <c r="V38">
        <f t="shared" si="11"/>
        <v>0</v>
      </c>
      <c r="W38">
        <f t="shared" si="11"/>
        <v>0</v>
      </c>
      <c r="X38">
        <f t="shared" si="11"/>
        <v>0</v>
      </c>
      <c r="Y38">
        <f t="shared" si="11"/>
        <v>0</v>
      </c>
      <c r="Z38">
        <f t="shared" si="11"/>
        <v>0</v>
      </c>
      <c r="AA38">
        <f t="shared" si="11"/>
        <v>0</v>
      </c>
      <c r="AB38">
        <f t="shared" si="11"/>
        <v>0</v>
      </c>
      <c r="AC38">
        <f t="shared" si="11"/>
        <v>0</v>
      </c>
      <c r="AD38">
        <f t="shared" si="11"/>
        <v>0</v>
      </c>
      <c r="AE38">
        <f t="shared" si="11"/>
        <v>0</v>
      </c>
      <c r="AF38">
        <f t="shared" si="11"/>
        <v>0</v>
      </c>
      <c r="AG38">
        <f t="shared" si="12"/>
        <v>0</v>
      </c>
      <c r="AH38">
        <f t="shared" si="12"/>
        <v>0</v>
      </c>
      <c r="AI38">
        <f t="shared" si="12"/>
        <v>0</v>
      </c>
      <c r="AJ38">
        <f t="shared" si="12"/>
        <v>0</v>
      </c>
      <c r="AK38">
        <f t="shared" si="12"/>
        <v>0</v>
      </c>
      <c r="AL38">
        <f t="shared" si="12"/>
        <v>1</v>
      </c>
      <c r="AM38">
        <f t="shared" si="12"/>
        <v>0</v>
      </c>
      <c r="AN38">
        <f t="shared" si="12"/>
        <v>0</v>
      </c>
      <c r="AO38">
        <f t="shared" si="12"/>
        <v>0</v>
      </c>
      <c r="AP38">
        <f t="shared" si="12"/>
        <v>0</v>
      </c>
      <c r="AQ38">
        <f t="shared" si="12"/>
        <v>0</v>
      </c>
      <c r="AR38">
        <f t="shared" si="12"/>
        <v>0</v>
      </c>
      <c r="AS38">
        <f t="shared" si="12"/>
        <v>0</v>
      </c>
      <c r="AT38">
        <f t="shared" si="12"/>
        <v>0</v>
      </c>
      <c r="AU38">
        <f t="shared" si="12"/>
        <v>0</v>
      </c>
      <c r="AV38">
        <f t="shared" si="12"/>
        <v>0</v>
      </c>
      <c r="AW38">
        <f t="shared" si="13"/>
        <v>0</v>
      </c>
      <c r="AX38">
        <f t="shared" si="13"/>
        <v>0</v>
      </c>
      <c r="AY38">
        <f t="shared" si="13"/>
        <v>0</v>
      </c>
      <c r="AZ38">
        <f t="shared" si="13"/>
        <v>0</v>
      </c>
      <c r="BA38">
        <f t="shared" si="13"/>
        <v>0</v>
      </c>
      <c r="BB38">
        <f t="shared" si="13"/>
        <v>0</v>
      </c>
      <c r="BC38">
        <f t="shared" si="13"/>
        <v>0</v>
      </c>
      <c r="BD38">
        <f t="shared" si="13"/>
        <v>0</v>
      </c>
      <c r="BE38">
        <f t="shared" si="13"/>
        <v>0</v>
      </c>
      <c r="BF38">
        <f t="shared" si="13"/>
        <v>0</v>
      </c>
      <c r="BG38">
        <f t="shared" si="13"/>
        <v>0</v>
      </c>
      <c r="BH38">
        <f t="shared" si="13"/>
        <v>0</v>
      </c>
      <c r="BI38">
        <f t="shared" si="13"/>
        <v>0</v>
      </c>
      <c r="BJ38">
        <f t="shared" si="13"/>
        <v>0</v>
      </c>
      <c r="BK38">
        <f t="shared" si="13"/>
        <v>0</v>
      </c>
      <c r="BL38">
        <f t="shared" si="13"/>
        <v>0</v>
      </c>
      <c r="BM38">
        <f t="shared" si="14"/>
        <v>0</v>
      </c>
      <c r="BN38">
        <f t="shared" si="14"/>
        <v>0</v>
      </c>
      <c r="BO38">
        <f t="shared" si="14"/>
        <v>0</v>
      </c>
      <c r="BP38">
        <f t="shared" si="14"/>
        <v>0</v>
      </c>
      <c r="BQ38">
        <f t="shared" si="14"/>
        <v>0</v>
      </c>
      <c r="BR38">
        <f t="shared" si="14"/>
        <v>0</v>
      </c>
      <c r="BS38">
        <f t="shared" si="14"/>
        <v>0</v>
      </c>
      <c r="BT38">
        <f t="shared" si="14"/>
        <v>0</v>
      </c>
      <c r="BU38">
        <f t="shared" si="14"/>
        <v>0</v>
      </c>
      <c r="BV38">
        <f t="shared" si="14"/>
        <v>0</v>
      </c>
      <c r="BW38">
        <f t="shared" si="14"/>
        <v>0</v>
      </c>
      <c r="BX38">
        <f t="shared" si="14"/>
        <v>0</v>
      </c>
    </row>
    <row r="39" spans="1:76" x14ac:dyDescent="0.25">
      <c r="A39">
        <f t="shared" si="16"/>
        <v>0</v>
      </c>
      <c r="B39">
        <f t="shared" si="16"/>
        <v>0</v>
      </c>
      <c r="C39">
        <f t="shared" si="16"/>
        <v>0</v>
      </c>
      <c r="D39">
        <f t="shared" si="16"/>
        <v>0</v>
      </c>
      <c r="E39">
        <f t="shared" si="16"/>
        <v>0</v>
      </c>
      <c r="F39">
        <f t="shared" si="16"/>
        <v>0</v>
      </c>
      <c r="G39">
        <f t="shared" si="16"/>
        <v>0</v>
      </c>
      <c r="H39">
        <f t="shared" si="16"/>
        <v>0</v>
      </c>
      <c r="I39">
        <f t="shared" si="16"/>
        <v>0</v>
      </c>
      <c r="J39">
        <f t="shared" si="16"/>
        <v>0</v>
      </c>
      <c r="K39">
        <f t="shared" si="16"/>
        <v>0</v>
      </c>
      <c r="L39">
        <f t="shared" si="16"/>
        <v>0</v>
      </c>
      <c r="M39">
        <f t="shared" si="16"/>
        <v>0</v>
      </c>
      <c r="N39">
        <f t="shared" si="16"/>
        <v>0</v>
      </c>
      <c r="O39">
        <f t="shared" si="16"/>
        <v>0</v>
      </c>
      <c r="P39">
        <f t="shared" si="15"/>
        <v>0</v>
      </c>
      <c r="Q39">
        <f t="shared" si="11"/>
        <v>0</v>
      </c>
      <c r="R39">
        <f t="shared" si="11"/>
        <v>0</v>
      </c>
      <c r="S39">
        <f t="shared" si="11"/>
        <v>0</v>
      </c>
      <c r="T39">
        <f t="shared" si="11"/>
        <v>0</v>
      </c>
      <c r="U39">
        <f t="shared" si="11"/>
        <v>0</v>
      </c>
      <c r="V39">
        <f t="shared" si="11"/>
        <v>0</v>
      </c>
      <c r="W39">
        <f t="shared" si="11"/>
        <v>0</v>
      </c>
      <c r="X39">
        <f t="shared" si="11"/>
        <v>0</v>
      </c>
      <c r="Y39">
        <f t="shared" si="11"/>
        <v>0</v>
      </c>
      <c r="Z39">
        <f t="shared" si="11"/>
        <v>0</v>
      </c>
      <c r="AA39">
        <f t="shared" si="11"/>
        <v>0</v>
      </c>
      <c r="AB39">
        <f t="shared" si="11"/>
        <v>0</v>
      </c>
      <c r="AC39">
        <f t="shared" si="11"/>
        <v>0</v>
      </c>
      <c r="AD39">
        <f t="shared" si="11"/>
        <v>0</v>
      </c>
      <c r="AE39">
        <f t="shared" si="11"/>
        <v>0</v>
      </c>
      <c r="AF39">
        <f t="shared" si="11"/>
        <v>0</v>
      </c>
      <c r="AG39">
        <f t="shared" si="12"/>
        <v>0</v>
      </c>
      <c r="AH39">
        <f t="shared" si="12"/>
        <v>0</v>
      </c>
      <c r="AI39">
        <f t="shared" si="12"/>
        <v>0</v>
      </c>
      <c r="AJ39">
        <f t="shared" si="12"/>
        <v>0</v>
      </c>
      <c r="AK39">
        <f t="shared" si="12"/>
        <v>0</v>
      </c>
      <c r="AL39">
        <f t="shared" si="12"/>
        <v>0</v>
      </c>
      <c r="AM39">
        <f t="shared" si="12"/>
        <v>1</v>
      </c>
      <c r="AN39">
        <f t="shared" si="12"/>
        <v>0</v>
      </c>
      <c r="AO39">
        <f t="shared" si="12"/>
        <v>0</v>
      </c>
      <c r="AP39">
        <f t="shared" si="12"/>
        <v>0</v>
      </c>
      <c r="AQ39">
        <f t="shared" si="12"/>
        <v>0</v>
      </c>
      <c r="AR39">
        <f t="shared" si="12"/>
        <v>0</v>
      </c>
      <c r="AS39">
        <f t="shared" si="12"/>
        <v>0</v>
      </c>
      <c r="AT39">
        <f t="shared" si="12"/>
        <v>0</v>
      </c>
      <c r="AU39">
        <f t="shared" si="12"/>
        <v>0</v>
      </c>
      <c r="AV39">
        <f t="shared" si="12"/>
        <v>0</v>
      </c>
      <c r="AW39">
        <f t="shared" si="13"/>
        <v>0</v>
      </c>
      <c r="AX39">
        <f t="shared" si="13"/>
        <v>0</v>
      </c>
      <c r="AY39">
        <f t="shared" si="13"/>
        <v>0</v>
      </c>
      <c r="AZ39">
        <f t="shared" si="13"/>
        <v>0</v>
      </c>
      <c r="BA39">
        <f t="shared" si="13"/>
        <v>0</v>
      </c>
      <c r="BB39">
        <f t="shared" si="13"/>
        <v>0</v>
      </c>
      <c r="BC39">
        <f t="shared" si="13"/>
        <v>0</v>
      </c>
      <c r="BD39">
        <f t="shared" si="13"/>
        <v>0</v>
      </c>
      <c r="BE39">
        <f t="shared" si="13"/>
        <v>0</v>
      </c>
      <c r="BF39">
        <f t="shared" si="13"/>
        <v>0</v>
      </c>
      <c r="BG39">
        <f t="shared" si="13"/>
        <v>0</v>
      </c>
      <c r="BH39">
        <f t="shared" si="13"/>
        <v>0</v>
      </c>
      <c r="BI39">
        <f t="shared" si="13"/>
        <v>0</v>
      </c>
      <c r="BJ39">
        <f t="shared" si="13"/>
        <v>0</v>
      </c>
      <c r="BK39">
        <f t="shared" si="13"/>
        <v>0</v>
      </c>
      <c r="BL39">
        <f t="shared" si="13"/>
        <v>0</v>
      </c>
      <c r="BM39">
        <f t="shared" si="14"/>
        <v>0</v>
      </c>
      <c r="BN39">
        <f t="shared" si="14"/>
        <v>0</v>
      </c>
      <c r="BO39">
        <f t="shared" si="14"/>
        <v>0</v>
      </c>
      <c r="BP39">
        <f t="shared" si="14"/>
        <v>0</v>
      </c>
      <c r="BQ39">
        <f t="shared" si="14"/>
        <v>0</v>
      </c>
      <c r="BR39">
        <f t="shared" si="14"/>
        <v>0</v>
      </c>
      <c r="BS39">
        <f t="shared" si="14"/>
        <v>0</v>
      </c>
      <c r="BT39">
        <f t="shared" si="14"/>
        <v>0</v>
      </c>
      <c r="BU39">
        <f t="shared" si="14"/>
        <v>0</v>
      </c>
      <c r="BV39">
        <f t="shared" si="14"/>
        <v>0</v>
      </c>
      <c r="BW39">
        <f t="shared" si="14"/>
        <v>0</v>
      </c>
      <c r="BX39">
        <f t="shared" si="14"/>
        <v>0</v>
      </c>
    </row>
    <row r="40" spans="1:76" x14ac:dyDescent="0.25">
      <c r="A40">
        <f t="shared" si="16"/>
        <v>0</v>
      </c>
      <c r="B40">
        <f t="shared" si="16"/>
        <v>0</v>
      </c>
      <c r="C40">
        <f t="shared" si="16"/>
        <v>0</v>
      </c>
      <c r="D40">
        <f t="shared" si="16"/>
        <v>0</v>
      </c>
      <c r="E40">
        <f t="shared" si="16"/>
        <v>0</v>
      </c>
      <c r="F40">
        <f t="shared" si="16"/>
        <v>0</v>
      </c>
      <c r="G40">
        <f t="shared" si="16"/>
        <v>0</v>
      </c>
      <c r="H40">
        <f t="shared" si="16"/>
        <v>0</v>
      </c>
      <c r="I40">
        <f t="shared" si="16"/>
        <v>0</v>
      </c>
      <c r="J40">
        <f t="shared" si="16"/>
        <v>0</v>
      </c>
      <c r="K40">
        <f t="shared" si="16"/>
        <v>0</v>
      </c>
      <c r="L40">
        <f t="shared" si="16"/>
        <v>0</v>
      </c>
      <c r="M40">
        <f t="shared" si="16"/>
        <v>0</v>
      </c>
      <c r="N40">
        <f t="shared" si="16"/>
        <v>0</v>
      </c>
      <c r="O40">
        <f t="shared" si="16"/>
        <v>0</v>
      </c>
      <c r="P40">
        <f t="shared" si="15"/>
        <v>0</v>
      </c>
      <c r="Q40">
        <f t="shared" si="11"/>
        <v>0</v>
      </c>
      <c r="R40">
        <f t="shared" si="11"/>
        <v>0</v>
      </c>
      <c r="S40">
        <f t="shared" si="11"/>
        <v>0</v>
      </c>
      <c r="T40">
        <f t="shared" si="11"/>
        <v>0</v>
      </c>
      <c r="U40">
        <f t="shared" si="11"/>
        <v>0</v>
      </c>
      <c r="V40">
        <f t="shared" si="11"/>
        <v>0</v>
      </c>
      <c r="W40">
        <f t="shared" si="11"/>
        <v>0</v>
      </c>
      <c r="X40">
        <f t="shared" si="11"/>
        <v>0</v>
      </c>
      <c r="Y40">
        <f t="shared" si="11"/>
        <v>0</v>
      </c>
      <c r="Z40">
        <f t="shared" si="11"/>
        <v>0</v>
      </c>
      <c r="AA40">
        <f t="shared" si="11"/>
        <v>0</v>
      </c>
      <c r="AB40">
        <f t="shared" si="11"/>
        <v>0</v>
      </c>
      <c r="AC40">
        <f t="shared" si="11"/>
        <v>0</v>
      </c>
      <c r="AD40">
        <f t="shared" si="11"/>
        <v>0</v>
      </c>
      <c r="AE40">
        <f t="shared" si="11"/>
        <v>0</v>
      </c>
      <c r="AF40">
        <f t="shared" si="11"/>
        <v>0</v>
      </c>
      <c r="AG40">
        <f t="shared" si="12"/>
        <v>0</v>
      </c>
      <c r="AH40">
        <f t="shared" si="12"/>
        <v>0</v>
      </c>
      <c r="AI40">
        <f t="shared" si="12"/>
        <v>0</v>
      </c>
      <c r="AJ40">
        <f t="shared" si="12"/>
        <v>0</v>
      </c>
      <c r="AK40">
        <f t="shared" si="12"/>
        <v>0</v>
      </c>
      <c r="AL40">
        <f t="shared" si="12"/>
        <v>0</v>
      </c>
      <c r="AM40">
        <f t="shared" si="12"/>
        <v>0</v>
      </c>
      <c r="AN40">
        <f t="shared" si="12"/>
        <v>1</v>
      </c>
      <c r="AO40">
        <f t="shared" si="12"/>
        <v>0</v>
      </c>
      <c r="AP40">
        <f t="shared" si="12"/>
        <v>0</v>
      </c>
      <c r="AQ40">
        <f t="shared" si="12"/>
        <v>0</v>
      </c>
      <c r="AR40">
        <f t="shared" si="12"/>
        <v>0</v>
      </c>
      <c r="AS40">
        <f t="shared" si="12"/>
        <v>0</v>
      </c>
      <c r="AT40">
        <f t="shared" si="12"/>
        <v>0</v>
      </c>
      <c r="AU40">
        <f t="shared" si="12"/>
        <v>0</v>
      </c>
      <c r="AV40">
        <f t="shared" si="12"/>
        <v>0</v>
      </c>
      <c r="AW40">
        <f t="shared" si="13"/>
        <v>0</v>
      </c>
      <c r="AX40">
        <f t="shared" si="13"/>
        <v>0</v>
      </c>
      <c r="AY40">
        <f t="shared" si="13"/>
        <v>0</v>
      </c>
      <c r="AZ40">
        <f t="shared" si="13"/>
        <v>0</v>
      </c>
      <c r="BA40">
        <f t="shared" si="13"/>
        <v>0</v>
      </c>
      <c r="BB40">
        <f t="shared" si="13"/>
        <v>0</v>
      </c>
      <c r="BC40">
        <f t="shared" si="13"/>
        <v>0</v>
      </c>
      <c r="BD40">
        <f t="shared" si="13"/>
        <v>0</v>
      </c>
      <c r="BE40">
        <f t="shared" si="13"/>
        <v>0</v>
      </c>
      <c r="BF40">
        <f t="shared" si="13"/>
        <v>0</v>
      </c>
      <c r="BG40">
        <f t="shared" si="13"/>
        <v>0</v>
      </c>
      <c r="BH40">
        <f t="shared" si="13"/>
        <v>0</v>
      </c>
      <c r="BI40">
        <f t="shared" si="13"/>
        <v>0</v>
      </c>
      <c r="BJ40">
        <f t="shared" si="13"/>
        <v>0</v>
      </c>
      <c r="BK40">
        <f t="shared" si="13"/>
        <v>0</v>
      </c>
      <c r="BL40">
        <f t="shared" si="13"/>
        <v>0</v>
      </c>
      <c r="BM40">
        <f t="shared" si="14"/>
        <v>0</v>
      </c>
      <c r="BN40">
        <f t="shared" si="14"/>
        <v>0</v>
      </c>
      <c r="BO40">
        <f t="shared" si="14"/>
        <v>0</v>
      </c>
      <c r="BP40">
        <f t="shared" si="14"/>
        <v>0</v>
      </c>
      <c r="BQ40">
        <f t="shared" si="14"/>
        <v>0</v>
      </c>
      <c r="BR40">
        <f t="shared" si="14"/>
        <v>0</v>
      </c>
      <c r="BS40">
        <f t="shared" si="14"/>
        <v>0</v>
      </c>
      <c r="BT40">
        <f t="shared" si="14"/>
        <v>0</v>
      </c>
      <c r="BU40">
        <f t="shared" si="14"/>
        <v>0</v>
      </c>
      <c r="BV40">
        <f t="shared" si="14"/>
        <v>0</v>
      </c>
      <c r="BW40">
        <f t="shared" si="14"/>
        <v>0</v>
      </c>
      <c r="BX40">
        <f t="shared" si="14"/>
        <v>0</v>
      </c>
    </row>
    <row r="41" spans="1:76" x14ac:dyDescent="0.25">
      <c r="A41">
        <f t="shared" si="16"/>
        <v>0</v>
      </c>
      <c r="B41">
        <f t="shared" si="16"/>
        <v>0</v>
      </c>
      <c r="C41">
        <f t="shared" si="16"/>
        <v>0</v>
      </c>
      <c r="D41">
        <f t="shared" si="16"/>
        <v>0</v>
      </c>
      <c r="E41">
        <f t="shared" si="16"/>
        <v>0</v>
      </c>
      <c r="F41">
        <f t="shared" si="16"/>
        <v>0</v>
      </c>
      <c r="G41">
        <f t="shared" si="16"/>
        <v>0</v>
      </c>
      <c r="H41">
        <f t="shared" si="16"/>
        <v>0</v>
      </c>
      <c r="I41">
        <f t="shared" si="16"/>
        <v>0</v>
      </c>
      <c r="J41">
        <f t="shared" si="16"/>
        <v>0</v>
      </c>
      <c r="K41">
        <f t="shared" si="16"/>
        <v>0</v>
      </c>
      <c r="L41">
        <f t="shared" si="16"/>
        <v>0</v>
      </c>
      <c r="M41">
        <f t="shared" si="16"/>
        <v>0</v>
      </c>
      <c r="N41">
        <f t="shared" si="16"/>
        <v>0</v>
      </c>
      <c r="O41">
        <f t="shared" si="16"/>
        <v>0</v>
      </c>
      <c r="P41">
        <f t="shared" si="15"/>
        <v>0</v>
      </c>
      <c r="Q41">
        <f t="shared" si="11"/>
        <v>0</v>
      </c>
      <c r="R41">
        <f t="shared" si="11"/>
        <v>0</v>
      </c>
      <c r="S41">
        <f t="shared" si="11"/>
        <v>0</v>
      </c>
      <c r="T41">
        <f t="shared" si="11"/>
        <v>0</v>
      </c>
      <c r="U41">
        <f t="shared" si="11"/>
        <v>0</v>
      </c>
      <c r="V41">
        <f t="shared" si="11"/>
        <v>0</v>
      </c>
      <c r="W41">
        <f t="shared" si="11"/>
        <v>0</v>
      </c>
      <c r="X41">
        <f t="shared" si="11"/>
        <v>0</v>
      </c>
      <c r="Y41">
        <f t="shared" si="11"/>
        <v>0</v>
      </c>
      <c r="Z41">
        <f t="shared" si="11"/>
        <v>0</v>
      </c>
      <c r="AA41">
        <f t="shared" si="11"/>
        <v>0</v>
      </c>
      <c r="AB41">
        <f t="shared" si="11"/>
        <v>0</v>
      </c>
      <c r="AC41">
        <f t="shared" si="11"/>
        <v>0</v>
      </c>
      <c r="AD41">
        <f t="shared" si="11"/>
        <v>0</v>
      </c>
      <c r="AE41">
        <f t="shared" si="11"/>
        <v>0</v>
      </c>
      <c r="AF41">
        <f t="shared" si="11"/>
        <v>0</v>
      </c>
      <c r="AG41">
        <f t="shared" si="12"/>
        <v>0</v>
      </c>
      <c r="AH41">
        <f t="shared" si="12"/>
        <v>0</v>
      </c>
      <c r="AI41">
        <f t="shared" si="12"/>
        <v>0</v>
      </c>
      <c r="AJ41">
        <f t="shared" si="12"/>
        <v>0</v>
      </c>
      <c r="AK41">
        <f t="shared" si="12"/>
        <v>0</v>
      </c>
      <c r="AL41">
        <f t="shared" si="12"/>
        <v>0</v>
      </c>
      <c r="AM41">
        <f t="shared" si="12"/>
        <v>0</v>
      </c>
      <c r="AN41">
        <f t="shared" si="12"/>
        <v>0</v>
      </c>
      <c r="AO41">
        <f t="shared" si="12"/>
        <v>1</v>
      </c>
      <c r="AP41">
        <f t="shared" si="12"/>
        <v>0</v>
      </c>
      <c r="AQ41">
        <f t="shared" si="12"/>
        <v>0</v>
      </c>
      <c r="AR41">
        <f t="shared" si="12"/>
        <v>0</v>
      </c>
      <c r="AS41">
        <f t="shared" si="12"/>
        <v>0</v>
      </c>
      <c r="AT41">
        <f t="shared" si="12"/>
        <v>0</v>
      </c>
      <c r="AU41">
        <f t="shared" si="12"/>
        <v>0</v>
      </c>
      <c r="AV41">
        <f t="shared" si="12"/>
        <v>0</v>
      </c>
      <c r="AW41">
        <f t="shared" si="13"/>
        <v>0</v>
      </c>
      <c r="AX41">
        <f t="shared" si="13"/>
        <v>0</v>
      </c>
      <c r="AY41">
        <f t="shared" si="13"/>
        <v>0</v>
      </c>
      <c r="AZ41">
        <f t="shared" si="13"/>
        <v>0</v>
      </c>
      <c r="BA41">
        <f t="shared" si="13"/>
        <v>0</v>
      </c>
      <c r="BB41">
        <f t="shared" si="13"/>
        <v>0</v>
      </c>
      <c r="BC41">
        <f t="shared" si="13"/>
        <v>0</v>
      </c>
      <c r="BD41">
        <f t="shared" si="13"/>
        <v>0</v>
      </c>
      <c r="BE41">
        <f t="shared" si="13"/>
        <v>0</v>
      </c>
      <c r="BF41">
        <f t="shared" si="13"/>
        <v>0</v>
      </c>
      <c r="BG41">
        <f t="shared" si="13"/>
        <v>0</v>
      </c>
      <c r="BH41">
        <f t="shared" si="13"/>
        <v>0</v>
      </c>
      <c r="BI41">
        <f t="shared" si="13"/>
        <v>0</v>
      </c>
      <c r="BJ41">
        <f t="shared" si="13"/>
        <v>0</v>
      </c>
      <c r="BK41">
        <f t="shared" si="13"/>
        <v>0</v>
      </c>
      <c r="BL41">
        <f t="shared" si="13"/>
        <v>0</v>
      </c>
      <c r="BM41">
        <f t="shared" si="14"/>
        <v>0</v>
      </c>
      <c r="BN41">
        <f t="shared" si="14"/>
        <v>0</v>
      </c>
      <c r="BO41">
        <f t="shared" si="14"/>
        <v>0</v>
      </c>
      <c r="BP41">
        <f t="shared" si="14"/>
        <v>0</v>
      </c>
      <c r="BQ41">
        <f t="shared" si="14"/>
        <v>0</v>
      </c>
      <c r="BR41">
        <f t="shared" si="14"/>
        <v>0</v>
      </c>
      <c r="BS41">
        <f t="shared" si="14"/>
        <v>0</v>
      </c>
      <c r="BT41">
        <f t="shared" si="14"/>
        <v>0</v>
      </c>
      <c r="BU41">
        <f t="shared" si="14"/>
        <v>0</v>
      </c>
      <c r="BV41">
        <f t="shared" si="14"/>
        <v>0</v>
      </c>
      <c r="BW41">
        <f t="shared" si="14"/>
        <v>0</v>
      </c>
      <c r="BX41">
        <f t="shared" si="14"/>
        <v>0</v>
      </c>
    </row>
    <row r="42" spans="1:76" x14ac:dyDescent="0.25">
      <c r="A42">
        <f t="shared" si="16"/>
        <v>0</v>
      </c>
      <c r="B42">
        <f t="shared" si="16"/>
        <v>0</v>
      </c>
      <c r="C42">
        <f t="shared" si="16"/>
        <v>0</v>
      </c>
      <c r="D42">
        <f t="shared" si="16"/>
        <v>0</v>
      </c>
      <c r="E42">
        <f t="shared" si="16"/>
        <v>0</v>
      </c>
      <c r="F42">
        <f t="shared" si="16"/>
        <v>0</v>
      </c>
      <c r="G42">
        <f t="shared" si="16"/>
        <v>0</v>
      </c>
      <c r="H42">
        <f t="shared" si="16"/>
        <v>0</v>
      </c>
      <c r="I42">
        <f t="shared" si="16"/>
        <v>0</v>
      </c>
      <c r="J42">
        <f t="shared" si="16"/>
        <v>0</v>
      </c>
      <c r="K42">
        <f t="shared" si="16"/>
        <v>0</v>
      </c>
      <c r="L42">
        <f t="shared" si="16"/>
        <v>0</v>
      </c>
      <c r="M42">
        <f t="shared" si="16"/>
        <v>0</v>
      </c>
      <c r="N42">
        <f t="shared" si="16"/>
        <v>0</v>
      </c>
      <c r="O42">
        <f t="shared" si="16"/>
        <v>0</v>
      </c>
      <c r="P42">
        <f t="shared" si="15"/>
        <v>0</v>
      </c>
      <c r="Q42">
        <f t="shared" si="11"/>
        <v>0</v>
      </c>
      <c r="R42">
        <f t="shared" si="11"/>
        <v>0</v>
      </c>
      <c r="S42">
        <f t="shared" si="11"/>
        <v>0</v>
      </c>
      <c r="T42">
        <f t="shared" si="11"/>
        <v>0</v>
      </c>
      <c r="U42">
        <f t="shared" si="11"/>
        <v>0</v>
      </c>
      <c r="V42">
        <f t="shared" si="11"/>
        <v>0</v>
      </c>
      <c r="W42">
        <f t="shared" si="11"/>
        <v>0</v>
      </c>
      <c r="X42">
        <f t="shared" si="11"/>
        <v>0</v>
      </c>
      <c r="Y42">
        <f t="shared" si="11"/>
        <v>0</v>
      </c>
      <c r="Z42">
        <f t="shared" si="11"/>
        <v>0</v>
      </c>
      <c r="AA42">
        <f t="shared" si="11"/>
        <v>0</v>
      </c>
      <c r="AB42">
        <f t="shared" si="11"/>
        <v>0</v>
      </c>
      <c r="AC42">
        <f t="shared" si="11"/>
        <v>0</v>
      </c>
      <c r="AD42">
        <f t="shared" si="11"/>
        <v>0</v>
      </c>
      <c r="AE42">
        <f t="shared" si="11"/>
        <v>0</v>
      </c>
      <c r="AF42">
        <f t="shared" si="11"/>
        <v>0</v>
      </c>
      <c r="AG42">
        <f t="shared" si="12"/>
        <v>0</v>
      </c>
      <c r="AH42">
        <f t="shared" si="12"/>
        <v>0</v>
      </c>
      <c r="AI42">
        <f t="shared" si="12"/>
        <v>0</v>
      </c>
      <c r="AJ42">
        <f t="shared" si="12"/>
        <v>0</v>
      </c>
      <c r="AK42">
        <f t="shared" si="12"/>
        <v>0</v>
      </c>
      <c r="AL42">
        <f t="shared" si="12"/>
        <v>0</v>
      </c>
      <c r="AM42">
        <f t="shared" si="12"/>
        <v>0</v>
      </c>
      <c r="AN42">
        <f t="shared" si="12"/>
        <v>0</v>
      </c>
      <c r="AO42">
        <f t="shared" si="12"/>
        <v>0</v>
      </c>
      <c r="AP42">
        <f t="shared" si="12"/>
        <v>1</v>
      </c>
      <c r="AQ42">
        <f t="shared" si="12"/>
        <v>0</v>
      </c>
      <c r="AR42">
        <f t="shared" si="12"/>
        <v>0</v>
      </c>
      <c r="AS42">
        <f t="shared" si="12"/>
        <v>0</v>
      </c>
      <c r="AT42">
        <f t="shared" si="12"/>
        <v>0</v>
      </c>
      <c r="AU42">
        <f t="shared" si="12"/>
        <v>0</v>
      </c>
      <c r="AV42">
        <f t="shared" si="12"/>
        <v>0</v>
      </c>
      <c r="AW42">
        <f t="shared" si="13"/>
        <v>0</v>
      </c>
      <c r="AX42">
        <f t="shared" si="13"/>
        <v>0</v>
      </c>
      <c r="AY42">
        <f t="shared" si="13"/>
        <v>0</v>
      </c>
      <c r="AZ42">
        <f t="shared" si="13"/>
        <v>0</v>
      </c>
      <c r="BA42">
        <f t="shared" si="13"/>
        <v>0</v>
      </c>
      <c r="BB42">
        <f t="shared" si="13"/>
        <v>0</v>
      </c>
      <c r="BC42">
        <f t="shared" si="13"/>
        <v>0</v>
      </c>
      <c r="BD42">
        <f t="shared" si="13"/>
        <v>0</v>
      </c>
      <c r="BE42">
        <f t="shared" si="13"/>
        <v>0</v>
      </c>
      <c r="BF42">
        <f t="shared" si="13"/>
        <v>0</v>
      </c>
      <c r="BG42">
        <f t="shared" si="13"/>
        <v>0</v>
      </c>
      <c r="BH42">
        <f t="shared" si="13"/>
        <v>0</v>
      </c>
      <c r="BI42">
        <f t="shared" si="13"/>
        <v>0</v>
      </c>
      <c r="BJ42">
        <f t="shared" si="13"/>
        <v>0</v>
      </c>
      <c r="BK42">
        <f t="shared" si="13"/>
        <v>0</v>
      </c>
      <c r="BL42">
        <f t="shared" si="13"/>
        <v>0</v>
      </c>
      <c r="BM42">
        <f t="shared" si="14"/>
        <v>0</v>
      </c>
      <c r="BN42">
        <f t="shared" si="14"/>
        <v>0</v>
      </c>
      <c r="BO42">
        <f t="shared" si="14"/>
        <v>0</v>
      </c>
      <c r="BP42">
        <f t="shared" si="14"/>
        <v>0</v>
      </c>
      <c r="BQ42">
        <f t="shared" si="14"/>
        <v>0</v>
      </c>
      <c r="BR42">
        <f t="shared" si="14"/>
        <v>0</v>
      </c>
      <c r="BS42">
        <f t="shared" si="14"/>
        <v>0</v>
      </c>
      <c r="BT42">
        <f t="shared" si="14"/>
        <v>0</v>
      </c>
      <c r="BU42">
        <f t="shared" si="14"/>
        <v>0</v>
      </c>
      <c r="BV42">
        <f t="shared" si="14"/>
        <v>0</v>
      </c>
      <c r="BW42">
        <f t="shared" si="14"/>
        <v>0</v>
      </c>
      <c r="BX42">
        <f t="shared" si="14"/>
        <v>0</v>
      </c>
    </row>
    <row r="43" spans="1:76" x14ac:dyDescent="0.25">
      <c r="A43">
        <f t="shared" si="16"/>
        <v>0</v>
      </c>
      <c r="B43">
        <f t="shared" si="16"/>
        <v>0</v>
      </c>
      <c r="C43">
        <f t="shared" si="16"/>
        <v>0</v>
      </c>
      <c r="D43">
        <f t="shared" si="16"/>
        <v>0</v>
      </c>
      <c r="E43">
        <f t="shared" si="16"/>
        <v>0</v>
      </c>
      <c r="F43">
        <f t="shared" si="16"/>
        <v>0</v>
      </c>
      <c r="G43">
        <f t="shared" si="16"/>
        <v>0</v>
      </c>
      <c r="H43">
        <f t="shared" si="16"/>
        <v>0</v>
      </c>
      <c r="I43">
        <f t="shared" si="16"/>
        <v>0</v>
      </c>
      <c r="J43">
        <f t="shared" si="16"/>
        <v>0</v>
      </c>
      <c r="K43">
        <f t="shared" si="16"/>
        <v>0</v>
      </c>
      <c r="L43">
        <f t="shared" si="16"/>
        <v>0</v>
      </c>
      <c r="M43">
        <f t="shared" si="16"/>
        <v>0</v>
      </c>
      <c r="N43">
        <f t="shared" si="16"/>
        <v>0</v>
      </c>
      <c r="O43">
        <f t="shared" si="16"/>
        <v>0</v>
      </c>
      <c r="P43">
        <f t="shared" si="15"/>
        <v>0</v>
      </c>
      <c r="Q43">
        <f t="shared" si="11"/>
        <v>0</v>
      </c>
      <c r="R43">
        <f t="shared" si="11"/>
        <v>0</v>
      </c>
      <c r="S43">
        <f t="shared" si="11"/>
        <v>0</v>
      </c>
      <c r="T43">
        <f t="shared" si="11"/>
        <v>0</v>
      </c>
      <c r="U43">
        <f t="shared" si="11"/>
        <v>0</v>
      </c>
      <c r="V43">
        <f t="shared" si="11"/>
        <v>0</v>
      </c>
      <c r="W43">
        <f t="shared" si="11"/>
        <v>0</v>
      </c>
      <c r="X43">
        <f t="shared" si="11"/>
        <v>0</v>
      </c>
      <c r="Y43">
        <f t="shared" si="11"/>
        <v>0</v>
      </c>
      <c r="Z43">
        <f t="shared" si="11"/>
        <v>0</v>
      </c>
      <c r="AA43">
        <f t="shared" si="11"/>
        <v>0</v>
      </c>
      <c r="AB43">
        <f t="shared" si="11"/>
        <v>0</v>
      </c>
      <c r="AC43">
        <f t="shared" si="11"/>
        <v>0</v>
      </c>
      <c r="AD43">
        <f t="shared" si="11"/>
        <v>0</v>
      </c>
      <c r="AE43">
        <f t="shared" si="11"/>
        <v>0</v>
      </c>
      <c r="AF43">
        <f t="shared" si="11"/>
        <v>0</v>
      </c>
      <c r="AG43">
        <f t="shared" si="12"/>
        <v>0</v>
      </c>
      <c r="AH43">
        <f t="shared" si="12"/>
        <v>0</v>
      </c>
      <c r="AI43">
        <f t="shared" si="12"/>
        <v>0</v>
      </c>
      <c r="AJ43">
        <f t="shared" si="12"/>
        <v>0</v>
      </c>
      <c r="AK43">
        <f t="shared" si="12"/>
        <v>0</v>
      </c>
      <c r="AL43">
        <f t="shared" si="12"/>
        <v>0</v>
      </c>
      <c r="AM43">
        <f t="shared" si="12"/>
        <v>0</v>
      </c>
      <c r="AN43">
        <f t="shared" si="12"/>
        <v>0</v>
      </c>
      <c r="AO43">
        <f t="shared" si="12"/>
        <v>0</v>
      </c>
      <c r="AP43">
        <f t="shared" si="12"/>
        <v>0</v>
      </c>
      <c r="AQ43">
        <f t="shared" si="12"/>
        <v>1</v>
      </c>
      <c r="AR43">
        <f t="shared" si="12"/>
        <v>0</v>
      </c>
      <c r="AS43">
        <f t="shared" si="12"/>
        <v>0</v>
      </c>
      <c r="AT43">
        <f t="shared" si="12"/>
        <v>0</v>
      </c>
      <c r="AU43">
        <f t="shared" si="12"/>
        <v>0</v>
      </c>
      <c r="AV43">
        <f t="shared" si="12"/>
        <v>0</v>
      </c>
      <c r="AW43">
        <f t="shared" si="13"/>
        <v>0</v>
      </c>
      <c r="AX43">
        <f t="shared" si="13"/>
        <v>0</v>
      </c>
      <c r="AY43">
        <f t="shared" si="13"/>
        <v>0</v>
      </c>
      <c r="AZ43">
        <f t="shared" si="13"/>
        <v>0</v>
      </c>
      <c r="BA43">
        <f t="shared" si="13"/>
        <v>0</v>
      </c>
      <c r="BB43">
        <f t="shared" si="13"/>
        <v>0</v>
      </c>
      <c r="BC43">
        <f t="shared" si="13"/>
        <v>0</v>
      </c>
      <c r="BD43">
        <f t="shared" si="13"/>
        <v>0</v>
      </c>
      <c r="BE43">
        <f t="shared" si="13"/>
        <v>0</v>
      </c>
      <c r="BF43">
        <f t="shared" si="13"/>
        <v>0</v>
      </c>
      <c r="BG43">
        <f t="shared" si="13"/>
        <v>0</v>
      </c>
      <c r="BH43">
        <f t="shared" si="13"/>
        <v>0</v>
      </c>
      <c r="BI43">
        <f t="shared" si="13"/>
        <v>0</v>
      </c>
      <c r="BJ43">
        <f t="shared" si="13"/>
        <v>0</v>
      </c>
      <c r="BK43">
        <f t="shared" si="13"/>
        <v>0</v>
      </c>
      <c r="BL43">
        <f t="shared" si="13"/>
        <v>0</v>
      </c>
      <c r="BM43">
        <f t="shared" si="14"/>
        <v>0</v>
      </c>
      <c r="BN43">
        <f t="shared" si="14"/>
        <v>0</v>
      </c>
      <c r="BO43">
        <f t="shared" si="14"/>
        <v>0</v>
      </c>
      <c r="BP43">
        <f t="shared" si="14"/>
        <v>0</v>
      </c>
      <c r="BQ43">
        <f t="shared" si="14"/>
        <v>0</v>
      </c>
      <c r="BR43">
        <f t="shared" si="14"/>
        <v>0</v>
      </c>
      <c r="BS43">
        <f t="shared" si="14"/>
        <v>0</v>
      </c>
      <c r="BT43">
        <f t="shared" si="14"/>
        <v>0</v>
      </c>
      <c r="BU43">
        <f t="shared" si="14"/>
        <v>0</v>
      </c>
      <c r="BV43">
        <f t="shared" si="14"/>
        <v>0</v>
      </c>
      <c r="BW43">
        <f t="shared" si="14"/>
        <v>0</v>
      </c>
      <c r="BX43">
        <f t="shared" si="14"/>
        <v>0</v>
      </c>
    </row>
    <row r="44" spans="1:76" x14ac:dyDescent="0.25">
      <c r="A44">
        <f t="shared" si="16"/>
        <v>0</v>
      </c>
      <c r="B44">
        <f t="shared" si="16"/>
        <v>0</v>
      </c>
      <c r="C44">
        <f t="shared" si="16"/>
        <v>0</v>
      </c>
      <c r="D44">
        <f t="shared" si="16"/>
        <v>0</v>
      </c>
      <c r="E44">
        <f t="shared" si="16"/>
        <v>0</v>
      </c>
      <c r="F44">
        <f t="shared" si="16"/>
        <v>0</v>
      </c>
      <c r="G44">
        <f t="shared" si="16"/>
        <v>0</v>
      </c>
      <c r="H44">
        <f t="shared" si="16"/>
        <v>0</v>
      </c>
      <c r="I44">
        <f t="shared" si="16"/>
        <v>0</v>
      </c>
      <c r="J44">
        <f t="shared" si="16"/>
        <v>0</v>
      </c>
      <c r="K44">
        <f t="shared" si="16"/>
        <v>0</v>
      </c>
      <c r="L44">
        <f t="shared" si="16"/>
        <v>0</v>
      </c>
      <c r="M44">
        <f t="shared" si="16"/>
        <v>0</v>
      </c>
      <c r="N44">
        <f t="shared" si="16"/>
        <v>0</v>
      </c>
      <c r="O44">
        <f t="shared" si="16"/>
        <v>0</v>
      </c>
      <c r="P44">
        <f t="shared" si="15"/>
        <v>0</v>
      </c>
      <c r="Q44">
        <f t="shared" si="11"/>
        <v>0</v>
      </c>
      <c r="R44">
        <f t="shared" si="11"/>
        <v>0</v>
      </c>
      <c r="S44">
        <f t="shared" si="11"/>
        <v>0</v>
      </c>
      <c r="T44">
        <f t="shared" si="11"/>
        <v>0</v>
      </c>
      <c r="U44">
        <f t="shared" si="11"/>
        <v>0</v>
      </c>
      <c r="V44">
        <f t="shared" si="11"/>
        <v>0</v>
      </c>
      <c r="W44">
        <f t="shared" si="11"/>
        <v>0</v>
      </c>
      <c r="X44">
        <f t="shared" si="11"/>
        <v>0</v>
      </c>
      <c r="Y44">
        <f t="shared" si="11"/>
        <v>0</v>
      </c>
      <c r="Z44">
        <f t="shared" si="11"/>
        <v>0</v>
      </c>
      <c r="AA44">
        <f t="shared" si="11"/>
        <v>0</v>
      </c>
      <c r="AB44">
        <f t="shared" si="11"/>
        <v>0</v>
      </c>
      <c r="AC44">
        <f t="shared" si="11"/>
        <v>0</v>
      </c>
      <c r="AD44">
        <f t="shared" si="11"/>
        <v>0</v>
      </c>
      <c r="AE44">
        <f t="shared" si="11"/>
        <v>0</v>
      </c>
      <c r="AF44">
        <f t="shared" si="11"/>
        <v>0</v>
      </c>
      <c r="AG44">
        <f t="shared" si="12"/>
        <v>0</v>
      </c>
      <c r="AH44">
        <f t="shared" si="12"/>
        <v>0</v>
      </c>
      <c r="AI44">
        <f t="shared" si="12"/>
        <v>0</v>
      </c>
      <c r="AJ44">
        <f t="shared" si="12"/>
        <v>0</v>
      </c>
      <c r="AK44">
        <f t="shared" si="12"/>
        <v>0</v>
      </c>
      <c r="AL44">
        <f t="shared" si="12"/>
        <v>0</v>
      </c>
      <c r="AM44">
        <f t="shared" si="12"/>
        <v>0</v>
      </c>
      <c r="AN44">
        <f t="shared" si="12"/>
        <v>0</v>
      </c>
      <c r="AO44">
        <f t="shared" si="12"/>
        <v>0</v>
      </c>
      <c r="AP44">
        <f t="shared" si="12"/>
        <v>0</v>
      </c>
      <c r="AQ44">
        <f t="shared" si="12"/>
        <v>0</v>
      </c>
      <c r="AR44">
        <f t="shared" si="12"/>
        <v>1</v>
      </c>
      <c r="AS44">
        <f t="shared" si="12"/>
        <v>0</v>
      </c>
      <c r="AT44">
        <f t="shared" si="12"/>
        <v>0</v>
      </c>
      <c r="AU44">
        <f t="shared" si="12"/>
        <v>0</v>
      </c>
      <c r="AV44">
        <f t="shared" si="12"/>
        <v>0</v>
      </c>
      <c r="AW44">
        <f t="shared" si="13"/>
        <v>0</v>
      </c>
      <c r="AX44">
        <f t="shared" si="13"/>
        <v>0</v>
      </c>
      <c r="AY44">
        <f t="shared" si="13"/>
        <v>0</v>
      </c>
      <c r="AZ44">
        <f t="shared" si="13"/>
        <v>0</v>
      </c>
      <c r="BA44">
        <f t="shared" si="13"/>
        <v>0</v>
      </c>
      <c r="BB44">
        <f t="shared" si="13"/>
        <v>0</v>
      </c>
      <c r="BC44">
        <f t="shared" si="13"/>
        <v>0</v>
      </c>
      <c r="BD44">
        <f t="shared" si="13"/>
        <v>0</v>
      </c>
      <c r="BE44">
        <f t="shared" si="13"/>
        <v>0</v>
      </c>
      <c r="BF44">
        <f t="shared" si="13"/>
        <v>0</v>
      </c>
      <c r="BG44">
        <f t="shared" si="13"/>
        <v>0</v>
      </c>
      <c r="BH44">
        <f t="shared" si="13"/>
        <v>0</v>
      </c>
      <c r="BI44">
        <f t="shared" si="13"/>
        <v>0</v>
      </c>
      <c r="BJ44">
        <f t="shared" si="13"/>
        <v>0</v>
      </c>
      <c r="BK44">
        <f t="shared" si="13"/>
        <v>0</v>
      </c>
      <c r="BL44">
        <f t="shared" si="13"/>
        <v>0</v>
      </c>
      <c r="BM44">
        <f t="shared" si="14"/>
        <v>0</v>
      </c>
      <c r="BN44">
        <f t="shared" si="14"/>
        <v>0</v>
      </c>
      <c r="BO44">
        <f t="shared" si="14"/>
        <v>0</v>
      </c>
      <c r="BP44">
        <f t="shared" si="14"/>
        <v>0</v>
      </c>
      <c r="BQ44">
        <f t="shared" si="14"/>
        <v>0</v>
      </c>
      <c r="BR44">
        <f t="shared" si="14"/>
        <v>0</v>
      </c>
      <c r="BS44">
        <f t="shared" si="14"/>
        <v>0</v>
      </c>
      <c r="BT44">
        <f t="shared" si="14"/>
        <v>0</v>
      </c>
      <c r="BU44">
        <f t="shared" si="14"/>
        <v>0</v>
      </c>
      <c r="BV44">
        <f t="shared" si="14"/>
        <v>0</v>
      </c>
      <c r="BW44">
        <f t="shared" si="14"/>
        <v>0</v>
      </c>
      <c r="BX44">
        <f t="shared" si="14"/>
        <v>0</v>
      </c>
    </row>
    <row r="45" spans="1:76" x14ac:dyDescent="0.25">
      <c r="A45">
        <f t="shared" si="16"/>
        <v>0</v>
      </c>
      <c r="B45">
        <f t="shared" si="16"/>
        <v>0</v>
      </c>
      <c r="C45">
        <f t="shared" si="16"/>
        <v>0</v>
      </c>
      <c r="D45">
        <f t="shared" si="16"/>
        <v>0</v>
      </c>
      <c r="E45">
        <f t="shared" si="16"/>
        <v>0</v>
      </c>
      <c r="F45">
        <f t="shared" si="16"/>
        <v>0</v>
      </c>
      <c r="G45">
        <f t="shared" si="16"/>
        <v>0</v>
      </c>
      <c r="H45">
        <f t="shared" si="16"/>
        <v>0</v>
      </c>
      <c r="I45">
        <f t="shared" si="16"/>
        <v>0</v>
      </c>
      <c r="J45">
        <f t="shared" si="16"/>
        <v>0</v>
      </c>
      <c r="K45">
        <f t="shared" si="16"/>
        <v>0</v>
      </c>
      <c r="L45">
        <f t="shared" si="16"/>
        <v>0</v>
      </c>
      <c r="M45">
        <f t="shared" si="16"/>
        <v>0</v>
      </c>
      <c r="N45">
        <f t="shared" si="16"/>
        <v>0</v>
      </c>
      <c r="O45">
        <f t="shared" si="16"/>
        <v>0</v>
      </c>
      <c r="P45">
        <f t="shared" si="15"/>
        <v>0</v>
      </c>
      <c r="Q45">
        <f t="shared" si="11"/>
        <v>0</v>
      </c>
      <c r="R45">
        <f t="shared" si="11"/>
        <v>0</v>
      </c>
      <c r="S45">
        <f t="shared" si="11"/>
        <v>0</v>
      </c>
      <c r="T45">
        <f t="shared" si="11"/>
        <v>0</v>
      </c>
      <c r="U45">
        <f t="shared" si="11"/>
        <v>0</v>
      </c>
      <c r="V45">
        <f t="shared" si="11"/>
        <v>0</v>
      </c>
      <c r="W45">
        <f t="shared" si="11"/>
        <v>0</v>
      </c>
      <c r="X45">
        <f t="shared" si="11"/>
        <v>0</v>
      </c>
      <c r="Y45">
        <f t="shared" si="11"/>
        <v>0</v>
      </c>
      <c r="Z45">
        <f t="shared" si="11"/>
        <v>0</v>
      </c>
      <c r="AA45">
        <f t="shared" si="11"/>
        <v>0</v>
      </c>
      <c r="AB45">
        <f t="shared" si="11"/>
        <v>0</v>
      </c>
      <c r="AC45">
        <f t="shared" si="11"/>
        <v>0</v>
      </c>
      <c r="AD45">
        <f t="shared" si="11"/>
        <v>0</v>
      </c>
      <c r="AE45">
        <f t="shared" si="11"/>
        <v>0</v>
      </c>
      <c r="AF45">
        <f t="shared" si="11"/>
        <v>0</v>
      </c>
      <c r="AG45">
        <f t="shared" si="12"/>
        <v>0</v>
      </c>
      <c r="AH45">
        <f t="shared" si="12"/>
        <v>0</v>
      </c>
      <c r="AI45">
        <f t="shared" si="12"/>
        <v>0</v>
      </c>
      <c r="AJ45">
        <f t="shared" si="12"/>
        <v>0</v>
      </c>
      <c r="AK45">
        <f t="shared" si="12"/>
        <v>0</v>
      </c>
      <c r="AL45">
        <f t="shared" si="12"/>
        <v>0</v>
      </c>
      <c r="AM45">
        <f t="shared" si="12"/>
        <v>0</v>
      </c>
      <c r="AN45">
        <f t="shared" si="12"/>
        <v>0</v>
      </c>
      <c r="AO45">
        <f t="shared" si="12"/>
        <v>0</v>
      </c>
      <c r="AP45">
        <f t="shared" si="12"/>
        <v>0</v>
      </c>
      <c r="AQ45">
        <f t="shared" si="12"/>
        <v>0</v>
      </c>
      <c r="AR45">
        <f t="shared" si="12"/>
        <v>0</v>
      </c>
      <c r="AS45">
        <f t="shared" si="12"/>
        <v>1</v>
      </c>
      <c r="AT45">
        <f t="shared" si="12"/>
        <v>0</v>
      </c>
      <c r="AU45">
        <f t="shared" si="12"/>
        <v>0</v>
      </c>
      <c r="AV45">
        <f t="shared" si="12"/>
        <v>0</v>
      </c>
      <c r="AW45">
        <f t="shared" si="13"/>
        <v>0</v>
      </c>
      <c r="AX45">
        <f t="shared" si="13"/>
        <v>0</v>
      </c>
      <c r="AY45">
        <f t="shared" si="13"/>
        <v>0</v>
      </c>
      <c r="AZ45">
        <f t="shared" si="13"/>
        <v>0</v>
      </c>
      <c r="BA45">
        <f t="shared" si="13"/>
        <v>0</v>
      </c>
      <c r="BB45">
        <f t="shared" si="13"/>
        <v>0</v>
      </c>
      <c r="BC45">
        <f t="shared" si="13"/>
        <v>0</v>
      </c>
      <c r="BD45">
        <f t="shared" si="13"/>
        <v>0</v>
      </c>
      <c r="BE45">
        <f t="shared" si="13"/>
        <v>0</v>
      </c>
      <c r="BF45">
        <f t="shared" si="13"/>
        <v>0</v>
      </c>
      <c r="BG45">
        <f t="shared" si="13"/>
        <v>0</v>
      </c>
      <c r="BH45">
        <f t="shared" si="13"/>
        <v>0</v>
      </c>
      <c r="BI45">
        <f t="shared" si="13"/>
        <v>0</v>
      </c>
      <c r="BJ45">
        <f t="shared" si="13"/>
        <v>0</v>
      </c>
      <c r="BK45">
        <f t="shared" si="13"/>
        <v>0</v>
      </c>
      <c r="BL45">
        <f t="shared" si="13"/>
        <v>0</v>
      </c>
      <c r="BM45">
        <f t="shared" si="14"/>
        <v>0</v>
      </c>
      <c r="BN45">
        <f t="shared" si="14"/>
        <v>0</v>
      </c>
      <c r="BO45">
        <f t="shared" si="14"/>
        <v>0</v>
      </c>
      <c r="BP45">
        <f t="shared" si="14"/>
        <v>0</v>
      </c>
      <c r="BQ45">
        <f t="shared" si="14"/>
        <v>0</v>
      </c>
      <c r="BR45">
        <f t="shared" si="14"/>
        <v>0</v>
      </c>
      <c r="BS45">
        <f t="shared" si="14"/>
        <v>0</v>
      </c>
      <c r="BT45">
        <f t="shared" si="14"/>
        <v>0</v>
      </c>
      <c r="BU45">
        <f t="shared" si="14"/>
        <v>0</v>
      </c>
      <c r="BV45">
        <f t="shared" si="14"/>
        <v>0</v>
      </c>
      <c r="BW45">
        <f t="shared" si="14"/>
        <v>0</v>
      </c>
      <c r="BX45">
        <f t="shared" si="14"/>
        <v>0</v>
      </c>
    </row>
    <row r="46" spans="1:76" x14ac:dyDescent="0.25">
      <c r="A46">
        <f t="shared" si="16"/>
        <v>0</v>
      </c>
      <c r="B46">
        <f t="shared" si="16"/>
        <v>0</v>
      </c>
      <c r="C46">
        <f t="shared" si="16"/>
        <v>0</v>
      </c>
      <c r="D46">
        <f t="shared" si="16"/>
        <v>0</v>
      </c>
      <c r="E46">
        <f t="shared" si="16"/>
        <v>0</v>
      </c>
      <c r="F46">
        <f t="shared" si="16"/>
        <v>0</v>
      </c>
      <c r="G46">
        <f t="shared" si="16"/>
        <v>0</v>
      </c>
      <c r="H46">
        <f t="shared" si="16"/>
        <v>0</v>
      </c>
      <c r="I46">
        <f t="shared" si="16"/>
        <v>0</v>
      </c>
      <c r="J46">
        <f t="shared" si="16"/>
        <v>0</v>
      </c>
      <c r="K46">
        <f t="shared" si="16"/>
        <v>0</v>
      </c>
      <c r="L46">
        <f t="shared" si="16"/>
        <v>0</v>
      </c>
      <c r="M46">
        <f t="shared" si="16"/>
        <v>0</v>
      </c>
      <c r="N46">
        <f t="shared" si="16"/>
        <v>0</v>
      </c>
      <c r="O46">
        <f t="shared" si="16"/>
        <v>0</v>
      </c>
      <c r="P46">
        <f t="shared" si="15"/>
        <v>0</v>
      </c>
      <c r="Q46">
        <f t="shared" si="11"/>
        <v>0</v>
      </c>
      <c r="R46">
        <f t="shared" si="11"/>
        <v>0</v>
      </c>
      <c r="S46">
        <f t="shared" si="11"/>
        <v>0</v>
      </c>
      <c r="T46">
        <f t="shared" si="11"/>
        <v>0</v>
      </c>
      <c r="U46">
        <f t="shared" si="11"/>
        <v>0</v>
      </c>
      <c r="V46">
        <f t="shared" si="11"/>
        <v>0</v>
      </c>
      <c r="W46">
        <f t="shared" si="11"/>
        <v>0</v>
      </c>
      <c r="X46">
        <f t="shared" si="11"/>
        <v>0</v>
      </c>
      <c r="Y46">
        <f t="shared" si="11"/>
        <v>0</v>
      </c>
      <c r="Z46">
        <f t="shared" si="11"/>
        <v>0</v>
      </c>
      <c r="AA46">
        <f t="shared" si="11"/>
        <v>0</v>
      </c>
      <c r="AB46">
        <f t="shared" si="11"/>
        <v>0</v>
      </c>
      <c r="AC46">
        <f t="shared" si="11"/>
        <v>0</v>
      </c>
      <c r="AD46">
        <f t="shared" si="11"/>
        <v>0</v>
      </c>
      <c r="AE46">
        <f t="shared" si="11"/>
        <v>0</v>
      </c>
      <c r="AF46">
        <f t="shared" si="11"/>
        <v>0</v>
      </c>
      <c r="AG46">
        <f t="shared" si="12"/>
        <v>0</v>
      </c>
      <c r="AH46">
        <f t="shared" si="12"/>
        <v>0</v>
      </c>
      <c r="AI46">
        <f t="shared" si="12"/>
        <v>0</v>
      </c>
      <c r="AJ46">
        <f t="shared" si="12"/>
        <v>0</v>
      </c>
      <c r="AK46">
        <f t="shared" si="12"/>
        <v>0</v>
      </c>
      <c r="AL46">
        <f t="shared" si="12"/>
        <v>0</v>
      </c>
      <c r="AM46">
        <f t="shared" si="12"/>
        <v>0</v>
      </c>
      <c r="AN46">
        <f t="shared" si="12"/>
        <v>0</v>
      </c>
      <c r="AO46">
        <f t="shared" si="12"/>
        <v>0</v>
      </c>
      <c r="AP46">
        <f t="shared" si="12"/>
        <v>0</v>
      </c>
      <c r="AQ46">
        <f t="shared" si="12"/>
        <v>0</v>
      </c>
      <c r="AR46">
        <f t="shared" si="12"/>
        <v>0</v>
      </c>
      <c r="AS46">
        <f t="shared" si="12"/>
        <v>0</v>
      </c>
      <c r="AT46">
        <f t="shared" si="12"/>
        <v>1</v>
      </c>
      <c r="AU46">
        <f t="shared" si="12"/>
        <v>0</v>
      </c>
      <c r="AV46">
        <f t="shared" si="12"/>
        <v>0</v>
      </c>
      <c r="AW46">
        <f t="shared" si="13"/>
        <v>0</v>
      </c>
      <c r="AX46">
        <f t="shared" si="13"/>
        <v>0</v>
      </c>
      <c r="AY46">
        <f t="shared" si="13"/>
        <v>0</v>
      </c>
      <c r="AZ46">
        <f t="shared" si="13"/>
        <v>0</v>
      </c>
      <c r="BA46">
        <f t="shared" si="13"/>
        <v>0</v>
      </c>
      <c r="BB46">
        <f t="shared" si="13"/>
        <v>0</v>
      </c>
      <c r="BC46">
        <f t="shared" si="13"/>
        <v>0</v>
      </c>
      <c r="BD46">
        <f t="shared" si="13"/>
        <v>0</v>
      </c>
      <c r="BE46">
        <f t="shared" si="13"/>
        <v>0</v>
      </c>
      <c r="BF46">
        <f t="shared" si="13"/>
        <v>0</v>
      </c>
      <c r="BG46">
        <f t="shared" si="13"/>
        <v>0</v>
      </c>
      <c r="BH46">
        <f t="shared" si="13"/>
        <v>0</v>
      </c>
      <c r="BI46">
        <f t="shared" si="13"/>
        <v>0</v>
      </c>
      <c r="BJ46">
        <f t="shared" si="13"/>
        <v>0</v>
      </c>
      <c r="BK46">
        <f t="shared" si="13"/>
        <v>0</v>
      </c>
      <c r="BL46">
        <f t="shared" si="13"/>
        <v>0</v>
      </c>
      <c r="BM46">
        <f t="shared" si="14"/>
        <v>0</v>
      </c>
      <c r="BN46">
        <f t="shared" si="14"/>
        <v>0</v>
      </c>
      <c r="BO46">
        <f t="shared" si="14"/>
        <v>0</v>
      </c>
      <c r="BP46">
        <f t="shared" si="14"/>
        <v>0</v>
      </c>
      <c r="BQ46">
        <f t="shared" si="14"/>
        <v>0</v>
      </c>
      <c r="BR46">
        <f t="shared" si="14"/>
        <v>0</v>
      </c>
      <c r="BS46">
        <f t="shared" si="14"/>
        <v>0</v>
      </c>
      <c r="BT46">
        <f t="shared" si="14"/>
        <v>0</v>
      </c>
      <c r="BU46">
        <f t="shared" si="14"/>
        <v>0</v>
      </c>
      <c r="BV46">
        <f t="shared" si="14"/>
        <v>0</v>
      </c>
      <c r="BW46">
        <f t="shared" si="14"/>
        <v>0</v>
      </c>
      <c r="BX46">
        <f t="shared" si="14"/>
        <v>0</v>
      </c>
    </row>
    <row r="47" spans="1:76" x14ac:dyDescent="0.25">
      <c r="A47">
        <f t="shared" si="16"/>
        <v>0</v>
      </c>
      <c r="B47">
        <f t="shared" si="16"/>
        <v>0</v>
      </c>
      <c r="C47">
        <f t="shared" si="16"/>
        <v>0</v>
      </c>
      <c r="D47">
        <f t="shared" si="16"/>
        <v>0</v>
      </c>
      <c r="E47">
        <f t="shared" si="16"/>
        <v>0</v>
      </c>
      <c r="F47">
        <f t="shared" si="16"/>
        <v>0</v>
      </c>
      <c r="G47">
        <f t="shared" si="16"/>
        <v>0</v>
      </c>
      <c r="H47">
        <f t="shared" si="16"/>
        <v>0</v>
      </c>
      <c r="I47">
        <f t="shared" si="16"/>
        <v>0</v>
      </c>
      <c r="J47">
        <f t="shared" si="16"/>
        <v>0</v>
      </c>
      <c r="K47">
        <f t="shared" si="16"/>
        <v>0</v>
      </c>
      <c r="L47">
        <f t="shared" si="16"/>
        <v>0</v>
      </c>
      <c r="M47">
        <f t="shared" si="16"/>
        <v>0</v>
      </c>
      <c r="N47">
        <f t="shared" si="16"/>
        <v>0</v>
      </c>
      <c r="O47">
        <f t="shared" si="16"/>
        <v>0</v>
      </c>
      <c r="P47">
        <f t="shared" si="15"/>
        <v>0</v>
      </c>
      <c r="Q47">
        <f t="shared" si="11"/>
        <v>0</v>
      </c>
      <c r="R47">
        <f t="shared" si="11"/>
        <v>0</v>
      </c>
      <c r="S47">
        <f t="shared" si="11"/>
        <v>0</v>
      </c>
      <c r="T47">
        <f t="shared" si="11"/>
        <v>0</v>
      </c>
      <c r="U47">
        <f t="shared" si="11"/>
        <v>0</v>
      </c>
      <c r="V47">
        <f t="shared" si="11"/>
        <v>0</v>
      </c>
      <c r="W47">
        <f t="shared" si="11"/>
        <v>0</v>
      </c>
      <c r="X47">
        <f t="shared" si="11"/>
        <v>0</v>
      </c>
      <c r="Y47">
        <f t="shared" si="11"/>
        <v>0</v>
      </c>
      <c r="Z47">
        <f t="shared" si="11"/>
        <v>0</v>
      </c>
      <c r="AA47">
        <f t="shared" si="11"/>
        <v>0</v>
      </c>
      <c r="AB47">
        <f t="shared" si="11"/>
        <v>0</v>
      </c>
      <c r="AC47">
        <f t="shared" si="11"/>
        <v>0</v>
      </c>
      <c r="AD47">
        <f t="shared" si="11"/>
        <v>0</v>
      </c>
      <c r="AE47">
        <f t="shared" si="11"/>
        <v>0</v>
      </c>
      <c r="AF47">
        <f t="shared" ref="AF47:AU62" si="17">IF(ROW()=COLUMN(),1,0)</f>
        <v>0</v>
      </c>
      <c r="AG47">
        <f t="shared" si="12"/>
        <v>0</v>
      </c>
      <c r="AH47">
        <f t="shared" si="12"/>
        <v>0</v>
      </c>
      <c r="AI47">
        <f t="shared" si="12"/>
        <v>0</v>
      </c>
      <c r="AJ47">
        <f t="shared" si="12"/>
        <v>0</v>
      </c>
      <c r="AK47">
        <f t="shared" si="12"/>
        <v>0</v>
      </c>
      <c r="AL47">
        <f t="shared" si="12"/>
        <v>0</v>
      </c>
      <c r="AM47">
        <f t="shared" si="12"/>
        <v>0</v>
      </c>
      <c r="AN47">
        <f t="shared" si="12"/>
        <v>0</v>
      </c>
      <c r="AO47">
        <f t="shared" si="12"/>
        <v>0</v>
      </c>
      <c r="AP47">
        <f t="shared" si="12"/>
        <v>0</v>
      </c>
      <c r="AQ47">
        <f t="shared" si="12"/>
        <v>0</v>
      </c>
      <c r="AR47">
        <f t="shared" si="12"/>
        <v>0</v>
      </c>
      <c r="AS47">
        <f t="shared" si="12"/>
        <v>0</v>
      </c>
      <c r="AT47">
        <f t="shared" si="12"/>
        <v>0</v>
      </c>
      <c r="AU47">
        <f t="shared" si="12"/>
        <v>1</v>
      </c>
      <c r="AV47">
        <f t="shared" ref="AV47:BK62" si="18">IF(ROW()=COLUMN(),1,0)</f>
        <v>0</v>
      </c>
      <c r="AW47">
        <f t="shared" si="13"/>
        <v>0</v>
      </c>
      <c r="AX47">
        <f t="shared" si="13"/>
        <v>0</v>
      </c>
      <c r="AY47">
        <f t="shared" si="13"/>
        <v>0</v>
      </c>
      <c r="AZ47">
        <f t="shared" si="13"/>
        <v>0</v>
      </c>
      <c r="BA47">
        <f t="shared" si="13"/>
        <v>0</v>
      </c>
      <c r="BB47">
        <f t="shared" si="13"/>
        <v>0</v>
      </c>
      <c r="BC47">
        <f t="shared" si="13"/>
        <v>0</v>
      </c>
      <c r="BD47">
        <f t="shared" si="13"/>
        <v>0</v>
      </c>
      <c r="BE47">
        <f t="shared" si="13"/>
        <v>0</v>
      </c>
      <c r="BF47">
        <f t="shared" si="13"/>
        <v>0</v>
      </c>
      <c r="BG47">
        <f t="shared" si="13"/>
        <v>0</v>
      </c>
      <c r="BH47">
        <f t="shared" si="13"/>
        <v>0</v>
      </c>
      <c r="BI47">
        <f t="shared" si="13"/>
        <v>0</v>
      </c>
      <c r="BJ47">
        <f t="shared" si="13"/>
        <v>0</v>
      </c>
      <c r="BK47">
        <f t="shared" si="13"/>
        <v>0</v>
      </c>
      <c r="BL47">
        <f t="shared" ref="BL47:BX62" si="19">IF(ROW()=COLUMN(),1,0)</f>
        <v>0</v>
      </c>
      <c r="BM47">
        <f t="shared" si="14"/>
        <v>0</v>
      </c>
      <c r="BN47">
        <f t="shared" si="14"/>
        <v>0</v>
      </c>
      <c r="BO47">
        <f t="shared" si="14"/>
        <v>0</v>
      </c>
      <c r="BP47">
        <f t="shared" si="14"/>
        <v>0</v>
      </c>
      <c r="BQ47">
        <f t="shared" si="14"/>
        <v>0</v>
      </c>
      <c r="BR47">
        <f t="shared" si="14"/>
        <v>0</v>
      </c>
      <c r="BS47">
        <f t="shared" si="14"/>
        <v>0</v>
      </c>
      <c r="BT47">
        <f t="shared" si="14"/>
        <v>0</v>
      </c>
      <c r="BU47">
        <f t="shared" si="14"/>
        <v>0</v>
      </c>
      <c r="BV47">
        <f t="shared" si="14"/>
        <v>0</v>
      </c>
      <c r="BW47">
        <f t="shared" si="14"/>
        <v>0</v>
      </c>
      <c r="BX47">
        <f t="shared" si="14"/>
        <v>0</v>
      </c>
    </row>
    <row r="48" spans="1:76" x14ac:dyDescent="0.25">
      <c r="A48">
        <f t="shared" si="16"/>
        <v>0</v>
      </c>
      <c r="B48">
        <f t="shared" si="16"/>
        <v>0</v>
      </c>
      <c r="C48">
        <f t="shared" si="16"/>
        <v>0</v>
      </c>
      <c r="D48">
        <f t="shared" si="16"/>
        <v>0</v>
      </c>
      <c r="E48">
        <f t="shared" si="16"/>
        <v>0</v>
      </c>
      <c r="F48">
        <f t="shared" si="16"/>
        <v>0</v>
      </c>
      <c r="G48">
        <f t="shared" si="16"/>
        <v>0</v>
      </c>
      <c r="H48">
        <f t="shared" si="16"/>
        <v>0</v>
      </c>
      <c r="I48">
        <f t="shared" si="16"/>
        <v>0</v>
      </c>
      <c r="J48">
        <f t="shared" si="16"/>
        <v>0</v>
      </c>
      <c r="K48">
        <f t="shared" si="16"/>
        <v>0</v>
      </c>
      <c r="L48">
        <f t="shared" si="16"/>
        <v>0</v>
      </c>
      <c r="M48">
        <f t="shared" si="16"/>
        <v>0</v>
      </c>
      <c r="N48">
        <f t="shared" si="16"/>
        <v>0</v>
      </c>
      <c r="O48">
        <f t="shared" si="16"/>
        <v>0</v>
      </c>
      <c r="P48">
        <f t="shared" si="15"/>
        <v>0</v>
      </c>
      <c r="Q48">
        <f t="shared" si="15"/>
        <v>0</v>
      </c>
      <c r="R48">
        <f t="shared" si="15"/>
        <v>0</v>
      </c>
      <c r="S48">
        <f t="shared" si="15"/>
        <v>0</v>
      </c>
      <c r="T48">
        <f t="shared" si="15"/>
        <v>0</v>
      </c>
      <c r="U48">
        <f t="shared" si="15"/>
        <v>0</v>
      </c>
      <c r="V48">
        <f t="shared" si="15"/>
        <v>0</v>
      </c>
      <c r="W48">
        <f t="shared" si="15"/>
        <v>0</v>
      </c>
      <c r="X48">
        <f t="shared" si="15"/>
        <v>0</v>
      </c>
      <c r="Y48">
        <f t="shared" si="15"/>
        <v>0</v>
      </c>
      <c r="Z48">
        <f t="shared" si="15"/>
        <v>0</v>
      </c>
      <c r="AA48">
        <f t="shared" si="15"/>
        <v>0</v>
      </c>
      <c r="AB48">
        <f t="shared" si="15"/>
        <v>0</v>
      </c>
      <c r="AC48">
        <f t="shared" si="15"/>
        <v>0</v>
      </c>
      <c r="AD48">
        <f t="shared" si="15"/>
        <v>0</v>
      </c>
      <c r="AE48">
        <f t="shared" si="15"/>
        <v>0</v>
      </c>
      <c r="AF48">
        <f t="shared" si="17"/>
        <v>0</v>
      </c>
      <c r="AG48">
        <f t="shared" si="17"/>
        <v>0</v>
      </c>
      <c r="AH48">
        <f t="shared" si="17"/>
        <v>0</v>
      </c>
      <c r="AI48">
        <f t="shared" si="17"/>
        <v>0</v>
      </c>
      <c r="AJ48">
        <f t="shared" si="17"/>
        <v>0</v>
      </c>
      <c r="AK48">
        <f t="shared" si="17"/>
        <v>0</v>
      </c>
      <c r="AL48">
        <f t="shared" si="17"/>
        <v>0</v>
      </c>
      <c r="AM48">
        <f t="shared" si="17"/>
        <v>0</v>
      </c>
      <c r="AN48">
        <f t="shared" si="17"/>
        <v>0</v>
      </c>
      <c r="AO48">
        <f t="shared" si="17"/>
        <v>0</v>
      </c>
      <c r="AP48">
        <f t="shared" si="17"/>
        <v>0</v>
      </c>
      <c r="AQ48">
        <f t="shared" si="17"/>
        <v>0</v>
      </c>
      <c r="AR48">
        <f t="shared" si="17"/>
        <v>0</v>
      </c>
      <c r="AS48">
        <f t="shared" si="17"/>
        <v>0</v>
      </c>
      <c r="AT48">
        <f t="shared" si="17"/>
        <v>0</v>
      </c>
      <c r="AU48">
        <f t="shared" si="17"/>
        <v>0</v>
      </c>
      <c r="AV48">
        <f t="shared" si="18"/>
        <v>1</v>
      </c>
      <c r="AW48">
        <f t="shared" si="18"/>
        <v>0</v>
      </c>
      <c r="AX48">
        <f t="shared" si="18"/>
        <v>0</v>
      </c>
      <c r="AY48">
        <f t="shared" si="18"/>
        <v>0</v>
      </c>
      <c r="AZ48">
        <f t="shared" si="18"/>
        <v>0</v>
      </c>
      <c r="BA48">
        <f t="shared" si="18"/>
        <v>0</v>
      </c>
      <c r="BB48">
        <f t="shared" si="18"/>
        <v>0</v>
      </c>
      <c r="BC48">
        <f t="shared" si="18"/>
        <v>0</v>
      </c>
      <c r="BD48">
        <f t="shared" si="18"/>
        <v>0</v>
      </c>
      <c r="BE48">
        <f t="shared" si="18"/>
        <v>0</v>
      </c>
      <c r="BF48">
        <f t="shared" si="18"/>
        <v>0</v>
      </c>
      <c r="BG48">
        <f t="shared" si="18"/>
        <v>0</v>
      </c>
      <c r="BH48">
        <f t="shared" si="18"/>
        <v>0</v>
      </c>
      <c r="BI48">
        <f t="shared" si="18"/>
        <v>0</v>
      </c>
      <c r="BJ48">
        <f t="shared" si="18"/>
        <v>0</v>
      </c>
      <c r="BK48">
        <f t="shared" si="18"/>
        <v>0</v>
      </c>
      <c r="BL48">
        <f t="shared" si="19"/>
        <v>0</v>
      </c>
      <c r="BM48">
        <f t="shared" si="19"/>
        <v>0</v>
      </c>
      <c r="BN48">
        <f t="shared" si="19"/>
        <v>0</v>
      </c>
      <c r="BO48">
        <f t="shared" si="19"/>
        <v>0</v>
      </c>
      <c r="BP48">
        <f t="shared" si="19"/>
        <v>0</v>
      </c>
      <c r="BQ48">
        <f t="shared" si="19"/>
        <v>0</v>
      </c>
      <c r="BR48">
        <f t="shared" si="19"/>
        <v>0</v>
      </c>
      <c r="BS48">
        <f t="shared" si="19"/>
        <v>0</v>
      </c>
      <c r="BT48">
        <f t="shared" si="19"/>
        <v>0</v>
      </c>
      <c r="BU48">
        <f t="shared" si="19"/>
        <v>0</v>
      </c>
      <c r="BV48">
        <f t="shared" si="19"/>
        <v>0</v>
      </c>
      <c r="BW48">
        <f t="shared" si="19"/>
        <v>0</v>
      </c>
      <c r="BX48">
        <f t="shared" si="19"/>
        <v>0</v>
      </c>
    </row>
    <row r="49" spans="1:76" x14ac:dyDescent="0.25">
      <c r="A49">
        <f t="shared" si="16"/>
        <v>0</v>
      </c>
      <c r="B49">
        <f t="shared" si="16"/>
        <v>0</v>
      </c>
      <c r="C49">
        <f t="shared" si="16"/>
        <v>0</v>
      </c>
      <c r="D49">
        <f t="shared" si="16"/>
        <v>0</v>
      </c>
      <c r="E49">
        <f t="shared" si="16"/>
        <v>0</v>
      </c>
      <c r="F49">
        <f t="shared" si="16"/>
        <v>0</v>
      </c>
      <c r="G49">
        <f t="shared" si="16"/>
        <v>0</v>
      </c>
      <c r="H49">
        <f t="shared" si="16"/>
        <v>0</v>
      </c>
      <c r="I49">
        <f t="shared" si="16"/>
        <v>0</v>
      </c>
      <c r="J49">
        <f t="shared" si="16"/>
        <v>0</v>
      </c>
      <c r="K49">
        <f t="shared" si="16"/>
        <v>0</v>
      </c>
      <c r="L49">
        <f t="shared" si="16"/>
        <v>0</v>
      </c>
      <c r="M49">
        <f t="shared" si="16"/>
        <v>0</v>
      </c>
      <c r="N49">
        <f t="shared" si="16"/>
        <v>0</v>
      </c>
      <c r="O49">
        <f t="shared" si="16"/>
        <v>0</v>
      </c>
      <c r="P49">
        <f t="shared" si="16"/>
        <v>0</v>
      </c>
      <c r="Q49">
        <f t="shared" ref="Q49:AF64" si="20">IF(ROW()=COLUMN(),1,0)</f>
        <v>0</v>
      </c>
      <c r="R49">
        <f t="shared" si="20"/>
        <v>0</v>
      </c>
      <c r="S49">
        <f t="shared" si="20"/>
        <v>0</v>
      </c>
      <c r="T49">
        <f t="shared" si="20"/>
        <v>0</v>
      </c>
      <c r="U49">
        <f t="shared" si="20"/>
        <v>0</v>
      </c>
      <c r="V49">
        <f t="shared" si="20"/>
        <v>0</v>
      </c>
      <c r="W49">
        <f t="shared" si="20"/>
        <v>0</v>
      </c>
      <c r="X49">
        <f t="shared" si="20"/>
        <v>0</v>
      </c>
      <c r="Y49">
        <f t="shared" si="20"/>
        <v>0</v>
      </c>
      <c r="Z49">
        <f t="shared" si="20"/>
        <v>0</v>
      </c>
      <c r="AA49">
        <f t="shared" si="20"/>
        <v>0</v>
      </c>
      <c r="AB49">
        <f t="shared" si="20"/>
        <v>0</v>
      </c>
      <c r="AC49">
        <f t="shared" si="20"/>
        <v>0</v>
      </c>
      <c r="AD49">
        <f t="shared" si="20"/>
        <v>0</v>
      </c>
      <c r="AE49">
        <f t="shared" si="20"/>
        <v>0</v>
      </c>
      <c r="AF49">
        <f t="shared" si="17"/>
        <v>0</v>
      </c>
      <c r="AG49">
        <f t="shared" si="17"/>
        <v>0</v>
      </c>
      <c r="AH49">
        <f t="shared" si="17"/>
        <v>0</v>
      </c>
      <c r="AI49">
        <f t="shared" si="17"/>
        <v>0</v>
      </c>
      <c r="AJ49">
        <f t="shared" si="17"/>
        <v>0</v>
      </c>
      <c r="AK49">
        <f t="shared" si="17"/>
        <v>0</v>
      </c>
      <c r="AL49">
        <f t="shared" si="17"/>
        <v>0</v>
      </c>
      <c r="AM49">
        <f t="shared" si="17"/>
        <v>0</v>
      </c>
      <c r="AN49">
        <f t="shared" si="17"/>
        <v>0</v>
      </c>
      <c r="AO49">
        <f t="shared" si="17"/>
        <v>0</v>
      </c>
      <c r="AP49">
        <f t="shared" si="17"/>
        <v>0</v>
      </c>
      <c r="AQ49">
        <f t="shared" si="17"/>
        <v>0</v>
      </c>
      <c r="AR49">
        <f t="shared" si="17"/>
        <v>0</v>
      </c>
      <c r="AS49">
        <f t="shared" si="17"/>
        <v>0</v>
      </c>
      <c r="AT49">
        <f t="shared" si="17"/>
        <v>0</v>
      </c>
      <c r="AU49">
        <f t="shared" si="17"/>
        <v>0</v>
      </c>
      <c r="AV49">
        <f t="shared" si="18"/>
        <v>0</v>
      </c>
      <c r="AW49">
        <f t="shared" si="18"/>
        <v>1</v>
      </c>
      <c r="AX49">
        <f t="shared" si="18"/>
        <v>0</v>
      </c>
      <c r="AY49">
        <f t="shared" si="18"/>
        <v>0</v>
      </c>
      <c r="AZ49">
        <f t="shared" si="18"/>
        <v>0</v>
      </c>
      <c r="BA49">
        <f t="shared" si="18"/>
        <v>0</v>
      </c>
      <c r="BB49">
        <f t="shared" si="18"/>
        <v>0</v>
      </c>
      <c r="BC49">
        <f t="shared" si="18"/>
        <v>0</v>
      </c>
      <c r="BD49">
        <f t="shared" si="18"/>
        <v>0</v>
      </c>
      <c r="BE49">
        <f t="shared" si="18"/>
        <v>0</v>
      </c>
      <c r="BF49">
        <f t="shared" si="18"/>
        <v>0</v>
      </c>
      <c r="BG49">
        <f t="shared" si="18"/>
        <v>0</v>
      </c>
      <c r="BH49">
        <f t="shared" si="18"/>
        <v>0</v>
      </c>
      <c r="BI49">
        <f t="shared" si="18"/>
        <v>0</v>
      </c>
      <c r="BJ49">
        <f t="shared" si="18"/>
        <v>0</v>
      </c>
      <c r="BK49">
        <f t="shared" si="18"/>
        <v>0</v>
      </c>
      <c r="BL49">
        <f t="shared" si="19"/>
        <v>0</v>
      </c>
      <c r="BM49">
        <f t="shared" si="19"/>
        <v>0</v>
      </c>
      <c r="BN49">
        <f t="shared" si="19"/>
        <v>0</v>
      </c>
      <c r="BO49">
        <f t="shared" si="19"/>
        <v>0</v>
      </c>
      <c r="BP49">
        <f t="shared" si="19"/>
        <v>0</v>
      </c>
      <c r="BQ49">
        <f t="shared" si="19"/>
        <v>0</v>
      </c>
      <c r="BR49">
        <f t="shared" si="19"/>
        <v>0</v>
      </c>
      <c r="BS49">
        <f t="shared" si="19"/>
        <v>0</v>
      </c>
      <c r="BT49">
        <f t="shared" si="19"/>
        <v>0</v>
      </c>
      <c r="BU49">
        <f t="shared" si="19"/>
        <v>0</v>
      </c>
      <c r="BV49">
        <f t="shared" si="19"/>
        <v>0</v>
      </c>
      <c r="BW49">
        <f t="shared" si="19"/>
        <v>0</v>
      </c>
      <c r="BX49">
        <f t="shared" si="19"/>
        <v>0</v>
      </c>
    </row>
    <row r="50" spans="1:76" x14ac:dyDescent="0.25">
      <c r="A50">
        <f t="shared" ref="A50:P65" si="21">IF(ROW()=COLUMN(),1,0)</f>
        <v>0</v>
      </c>
      <c r="B50">
        <f t="shared" si="21"/>
        <v>0</v>
      </c>
      <c r="C50">
        <f t="shared" si="21"/>
        <v>0</v>
      </c>
      <c r="D50">
        <f t="shared" si="21"/>
        <v>0</v>
      </c>
      <c r="E50">
        <f t="shared" si="21"/>
        <v>0</v>
      </c>
      <c r="F50">
        <f t="shared" si="21"/>
        <v>0</v>
      </c>
      <c r="G50">
        <f t="shared" si="21"/>
        <v>0</v>
      </c>
      <c r="H50">
        <f t="shared" si="21"/>
        <v>0</v>
      </c>
      <c r="I50">
        <f t="shared" si="21"/>
        <v>0</v>
      </c>
      <c r="J50">
        <f t="shared" si="21"/>
        <v>0</v>
      </c>
      <c r="K50">
        <f t="shared" si="21"/>
        <v>0</v>
      </c>
      <c r="L50">
        <f t="shared" si="21"/>
        <v>0</v>
      </c>
      <c r="M50">
        <f t="shared" si="21"/>
        <v>0</v>
      </c>
      <c r="N50">
        <f t="shared" si="21"/>
        <v>0</v>
      </c>
      <c r="O50">
        <f t="shared" si="21"/>
        <v>0</v>
      </c>
      <c r="P50">
        <f t="shared" si="21"/>
        <v>0</v>
      </c>
      <c r="Q50">
        <f t="shared" si="20"/>
        <v>0</v>
      </c>
      <c r="R50">
        <f t="shared" si="20"/>
        <v>0</v>
      </c>
      <c r="S50">
        <f t="shared" si="20"/>
        <v>0</v>
      </c>
      <c r="T50">
        <f t="shared" si="20"/>
        <v>0</v>
      </c>
      <c r="U50">
        <f t="shared" si="20"/>
        <v>0</v>
      </c>
      <c r="V50">
        <f t="shared" si="20"/>
        <v>0</v>
      </c>
      <c r="W50">
        <f t="shared" si="20"/>
        <v>0</v>
      </c>
      <c r="X50">
        <f t="shared" si="20"/>
        <v>0</v>
      </c>
      <c r="Y50">
        <f t="shared" si="20"/>
        <v>0</v>
      </c>
      <c r="Z50">
        <f t="shared" si="20"/>
        <v>0</v>
      </c>
      <c r="AA50">
        <f t="shared" si="20"/>
        <v>0</v>
      </c>
      <c r="AB50">
        <f t="shared" si="20"/>
        <v>0</v>
      </c>
      <c r="AC50">
        <f t="shared" si="20"/>
        <v>0</v>
      </c>
      <c r="AD50">
        <f t="shared" si="20"/>
        <v>0</v>
      </c>
      <c r="AE50">
        <f t="shared" si="20"/>
        <v>0</v>
      </c>
      <c r="AF50">
        <f t="shared" si="17"/>
        <v>0</v>
      </c>
      <c r="AG50">
        <f t="shared" si="17"/>
        <v>0</v>
      </c>
      <c r="AH50">
        <f t="shared" si="17"/>
        <v>0</v>
      </c>
      <c r="AI50">
        <f t="shared" si="17"/>
        <v>0</v>
      </c>
      <c r="AJ50">
        <f t="shared" si="17"/>
        <v>0</v>
      </c>
      <c r="AK50">
        <f t="shared" si="17"/>
        <v>0</v>
      </c>
      <c r="AL50">
        <f t="shared" si="17"/>
        <v>0</v>
      </c>
      <c r="AM50">
        <f t="shared" si="17"/>
        <v>0</v>
      </c>
      <c r="AN50">
        <f t="shared" si="17"/>
        <v>0</v>
      </c>
      <c r="AO50">
        <f t="shared" si="17"/>
        <v>0</v>
      </c>
      <c r="AP50">
        <f t="shared" si="17"/>
        <v>0</v>
      </c>
      <c r="AQ50">
        <f t="shared" si="17"/>
        <v>0</v>
      </c>
      <c r="AR50">
        <f t="shared" si="17"/>
        <v>0</v>
      </c>
      <c r="AS50">
        <f t="shared" si="17"/>
        <v>0</v>
      </c>
      <c r="AT50">
        <f t="shared" si="17"/>
        <v>0</v>
      </c>
      <c r="AU50">
        <f t="shared" si="17"/>
        <v>0</v>
      </c>
      <c r="AV50">
        <f t="shared" si="18"/>
        <v>0</v>
      </c>
      <c r="AW50">
        <f t="shared" si="18"/>
        <v>0</v>
      </c>
      <c r="AX50">
        <f t="shared" si="18"/>
        <v>1</v>
      </c>
      <c r="AY50">
        <f t="shared" si="18"/>
        <v>0</v>
      </c>
      <c r="AZ50">
        <f t="shared" si="18"/>
        <v>0</v>
      </c>
      <c r="BA50">
        <f t="shared" si="18"/>
        <v>0</v>
      </c>
      <c r="BB50">
        <f t="shared" si="18"/>
        <v>0</v>
      </c>
      <c r="BC50">
        <f t="shared" si="18"/>
        <v>0</v>
      </c>
      <c r="BD50">
        <f t="shared" si="18"/>
        <v>0</v>
      </c>
      <c r="BE50">
        <f t="shared" si="18"/>
        <v>0</v>
      </c>
      <c r="BF50">
        <f t="shared" si="18"/>
        <v>0</v>
      </c>
      <c r="BG50">
        <f t="shared" si="18"/>
        <v>0</v>
      </c>
      <c r="BH50">
        <f t="shared" si="18"/>
        <v>0</v>
      </c>
      <c r="BI50">
        <f t="shared" si="18"/>
        <v>0</v>
      </c>
      <c r="BJ50">
        <f t="shared" si="18"/>
        <v>0</v>
      </c>
      <c r="BK50">
        <f t="shared" si="18"/>
        <v>0</v>
      </c>
      <c r="BL50">
        <f t="shared" si="19"/>
        <v>0</v>
      </c>
      <c r="BM50">
        <f t="shared" si="19"/>
        <v>0</v>
      </c>
      <c r="BN50">
        <f t="shared" si="19"/>
        <v>0</v>
      </c>
      <c r="BO50">
        <f t="shared" si="19"/>
        <v>0</v>
      </c>
      <c r="BP50">
        <f t="shared" si="19"/>
        <v>0</v>
      </c>
      <c r="BQ50">
        <f t="shared" si="19"/>
        <v>0</v>
      </c>
      <c r="BR50">
        <f t="shared" si="19"/>
        <v>0</v>
      </c>
      <c r="BS50">
        <f t="shared" si="19"/>
        <v>0</v>
      </c>
      <c r="BT50">
        <f t="shared" si="19"/>
        <v>0</v>
      </c>
      <c r="BU50">
        <f t="shared" si="19"/>
        <v>0</v>
      </c>
      <c r="BV50">
        <f t="shared" si="19"/>
        <v>0</v>
      </c>
      <c r="BW50">
        <f t="shared" si="19"/>
        <v>0</v>
      </c>
      <c r="BX50">
        <f t="shared" si="19"/>
        <v>0</v>
      </c>
    </row>
    <row r="51" spans="1:76" x14ac:dyDescent="0.25">
      <c r="A51">
        <f t="shared" si="21"/>
        <v>0</v>
      </c>
      <c r="B51">
        <f t="shared" si="21"/>
        <v>0</v>
      </c>
      <c r="C51">
        <f t="shared" si="21"/>
        <v>0</v>
      </c>
      <c r="D51">
        <f t="shared" si="21"/>
        <v>0</v>
      </c>
      <c r="E51">
        <f t="shared" si="21"/>
        <v>0</v>
      </c>
      <c r="F51">
        <f t="shared" si="21"/>
        <v>0</v>
      </c>
      <c r="G51">
        <f t="shared" si="21"/>
        <v>0</v>
      </c>
      <c r="H51">
        <f t="shared" si="21"/>
        <v>0</v>
      </c>
      <c r="I51">
        <f t="shared" si="21"/>
        <v>0</v>
      </c>
      <c r="J51">
        <f t="shared" si="21"/>
        <v>0</v>
      </c>
      <c r="K51">
        <f t="shared" si="21"/>
        <v>0</v>
      </c>
      <c r="L51">
        <f t="shared" si="21"/>
        <v>0</v>
      </c>
      <c r="M51">
        <f t="shared" si="21"/>
        <v>0</v>
      </c>
      <c r="N51">
        <f t="shared" si="21"/>
        <v>0</v>
      </c>
      <c r="O51">
        <f t="shared" si="21"/>
        <v>0</v>
      </c>
      <c r="P51">
        <f t="shared" si="21"/>
        <v>0</v>
      </c>
      <c r="Q51">
        <f t="shared" si="20"/>
        <v>0</v>
      </c>
      <c r="R51">
        <f t="shared" si="20"/>
        <v>0</v>
      </c>
      <c r="S51">
        <f t="shared" si="20"/>
        <v>0</v>
      </c>
      <c r="T51">
        <f t="shared" si="20"/>
        <v>0</v>
      </c>
      <c r="U51">
        <f t="shared" si="20"/>
        <v>0</v>
      </c>
      <c r="V51">
        <f t="shared" si="20"/>
        <v>0</v>
      </c>
      <c r="W51">
        <f t="shared" si="20"/>
        <v>0</v>
      </c>
      <c r="X51">
        <f t="shared" si="20"/>
        <v>0</v>
      </c>
      <c r="Y51">
        <f t="shared" si="20"/>
        <v>0</v>
      </c>
      <c r="Z51">
        <f t="shared" si="20"/>
        <v>0</v>
      </c>
      <c r="AA51">
        <f t="shared" si="20"/>
        <v>0</v>
      </c>
      <c r="AB51">
        <f t="shared" si="20"/>
        <v>0</v>
      </c>
      <c r="AC51">
        <f t="shared" si="20"/>
        <v>0</v>
      </c>
      <c r="AD51">
        <f t="shared" si="20"/>
        <v>0</v>
      </c>
      <c r="AE51">
        <f t="shared" si="20"/>
        <v>0</v>
      </c>
      <c r="AF51">
        <f t="shared" si="17"/>
        <v>0</v>
      </c>
      <c r="AG51">
        <f t="shared" si="17"/>
        <v>0</v>
      </c>
      <c r="AH51">
        <f t="shared" si="17"/>
        <v>0</v>
      </c>
      <c r="AI51">
        <f t="shared" si="17"/>
        <v>0</v>
      </c>
      <c r="AJ51">
        <f t="shared" si="17"/>
        <v>0</v>
      </c>
      <c r="AK51">
        <f t="shared" si="17"/>
        <v>0</v>
      </c>
      <c r="AL51">
        <f t="shared" si="17"/>
        <v>0</v>
      </c>
      <c r="AM51">
        <f t="shared" si="17"/>
        <v>0</v>
      </c>
      <c r="AN51">
        <f t="shared" si="17"/>
        <v>0</v>
      </c>
      <c r="AO51">
        <f t="shared" si="17"/>
        <v>0</v>
      </c>
      <c r="AP51">
        <f t="shared" si="17"/>
        <v>0</v>
      </c>
      <c r="AQ51">
        <f t="shared" si="17"/>
        <v>0</v>
      </c>
      <c r="AR51">
        <f t="shared" si="17"/>
        <v>0</v>
      </c>
      <c r="AS51">
        <f t="shared" si="17"/>
        <v>0</v>
      </c>
      <c r="AT51">
        <f t="shared" si="17"/>
        <v>0</v>
      </c>
      <c r="AU51">
        <f t="shared" si="17"/>
        <v>0</v>
      </c>
      <c r="AV51">
        <f t="shared" si="18"/>
        <v>0</v>
      </c>
      <c r="AW51">
        <f t="shared" si="18"/>
        <v>0</v>
      </c>
      <c r="AX51">
        <f t="shared" si="18"/>
        <v>0</v>
      </c>
      <c r="AY51">
        <f t="shared" si="18"/>
        <v>1</v>
      </c>
      <c r="AZ51">
        <f t="shared" si="18"/>
        <v>0</v>
      </c>
      <c r="BA51">
        <f t="shared" si="18"/>
        <v>0</v>
      </c>
      <c r="BB51">
        <f t="shared" si="18"/>
        <v>0</v>
      </c>
      <c r="BC51">
        <f t="shared" si="18"/>
        <v>0</v>
      </c>
      <c r="BD51">
        <f t="shared" si="18"/>
        <v>0</v>
      </c>
      <c r="BE51">
        <f t="shared" si="18"/>
        <v>0</v>
      </c>
      <c r="BF51">
        <f t="shared" si="18"/>
        <v>0</v>
      </c>
      <c r="BG51">
        <f t="shared" si="18"/>
        <v>0</v>
      </c>
      <c r="BH51">
        <f t="shared" si="18"/>
        <v>0</v>
      </c>
      <c r="BI51">
        <f t="shared" si="18"/>
        <v>0</v>
      </c>
      <c r="BJ51">
        <f t="shared" si="18"/>
        <v>0</v>
      </c>
      <c r="BK51">
        <f t="shared" si="18"/>
        <v>0</v>
      </c>
      <c r="BL51">
        <f t="shared" si="19"/>
        <v>0</v>
      </c>
      <c r="BM51">
        <f t="shared" si="19"/>
        <v>0</v>
      </c>
      <c r="BN51">
        <f t="shared" si="19"/>
        <v>0</v>
      </c>
      <c r="BO51">
        <f t="shared" si="19"/>
        <v>0</v>
      </c>
      <c r="BP51">
        <f t="shared" si="19"/>
        <v>0</v>
      </c>
      <c r="BQ51">
        <f t="shared" si="19"/>
        <v>0</v>
      </c>
      <c r="BR51">
        <f t="shared" si="19"/>
        <v>0</v>
      </c>
      <c r="BS51">
        <f t="shared" si="19"/>
        <v>0</v>
      </c>
      <c r="BT51">
        <f t="shared" si="19"/>
        <v>0</v>
      </c>
      <c r="BU51">
        <f t="shared" si="19"/>
        <v>0</v>
      </c>
      <c r="BV51">
        <f t="shared" si="19"/>
        <v>0</v>
      </c>
      <c r="BW51">
        <f t="shared" si="19"/>
        <v>0</v>
      </c>
      <c r="BX51">
        <f t="shared" si="19"/>
        <v>0</v>
      </c>
    </row>
    <row r="52" spans="1:76" x14ac:dyDescent="0.25">
      <c r="A52">
        <f t="shared" si="21"/>
        <v>0</v>
      </c>
      <c r="B52">
        <f t="shared" si="21"/>
        <v>0</v>
      </c>
      <c r="C52">
        <f t="shared" si="21"/>
        <v>0</v>
      </c>
      <c r="D52">
        <f t="shared" si="21"/>
        <v>0</v>
      </c>
      <c r="E52">
        <f t="shared" si="21"/>
        <v>0</v>
      </c>
      <c r="F52">
        <f t="shared" si="21"/>
        <v>0</v>
      </c>
      <c r="G52">
        <f t="shared" si="21"/>
        <v>0</v>
      </c>
      <c r="H52">
        <f t="shared" si="21"/>
        <v>0</v>
      </c>
      <c r="I52">
        <f t="shared" si="21"/>
        <v>0</v>
      </c>
      <c r="J52">
        <f t="shared" si="21"/>
        <v>0</v>
      </c>
      <c r="K52">
        <f t="shared" si="21"/>
        <v>0</v>
      </c>
      <c r="L52">
        <f t="shared" si="21"/>
        <v>0</v>
      </c>
      <c r="M52">
        <f t="shared" si="21"/>
        <v>0</v>
      </c>
      <c r="N52">
        <f t="shared" si="21"/>
        <v>0</v>
      </c>
      <c r="O52">
        <f t="shared" si="21"/>
        <v>0</v>
      </c>
      <c r="P52">
        <f t="shared" si="21"/>
        <v>0</v>
      </c>
      <c r="Q52">
        <f t="shared" si="20"/>
        <v>0</v>
      </c>
      <c r="R52">
        <f t="shared" si="20"/>
        <v>0</v>
      </c>
      <c r="S52">
        <f t="shared" si="20"/>
        <v>0</v>
      </c>
      <c r="T52">
        <f t="shared" si="20"/>
        <v>0</v>
      </c>
      <c r="U52">
        <f t="shared" si="20"/>
        <v>0</v>
      </c>
      <c r="V52">
        <f t="shared" si="20"/>
        <v>0</v>
      </c>
      <c r="W52">
        <f t="shared" si="20"/>
        <v>0</v>
      </c>
      <c r="X52">
        <f t="shared" si="20"/>
        <v>0</v>
      </c>
      <c r="Y52">
        <f t="shared" si="20"/>
        <v>0</v>
      </c>
      <c r="Z52">
        <f t="shared" si="20"/>
        <v>0</v>
      </c>
      <c r="AA52">
        <f t="shared" si="20"/>
        <v>0</v>
      </c>
      <c r="AB52">
        <f t="shared" si="20"/>
        <v>0</v>
      </c>
      <c r="AC52">
        <f t="shared" si="20"/>
        <v>0</v>
      </c>
      <c r="AD52">
        <f t="shared" si="20"/>
        <v>0</v>
      </c>
      <c r="AE52">
        <f t="shared" si="20"/>
        <v>0</v>
      </c>
      <c r="AF52">
        <f t="shared" si="17"/>
        <v>0</v>
      </c>
      <c r="AG52">
        <f t="shared" si="17"/>
        <v>0</v>
      </c>
      <c r="AH52">
        <f t="shared" si="17"/>
        <v>0</v>
      </c>
      <c r="AI52">
        <f t="shared" si="17"/>
        <v>0</v>
      </c>
      <c r="AJ52">
        <f t="shared" si="17"/>
        <v>0</v>
      </c>
      <c r="AK52">
        <f t="shared" si="17"/>
        <v>0</v>
      </c>
      <c r="AL52">
        <f t="shared" si="17"/>
        <v>0</v>
      </c>
      <c r="AM52">
        <f t="shared" si="17"/>
        <v>0</v>
      </c>
      <c r="AN52">
        <f t="shared" si="17"/>
        <v>0</v>
      </c>
      <c r="AO52">
        <f t="shared" si="17"/>
        <v>0</v>
      </c>
      <c r="AP52">
        <f t="shared" si="17"/>
        <v>0</v>
      </c>
      <c r="AQ52">
        <f t="shared" si="17"/>
        <v>0</v>
      </c>
      <c r="AR52">
        <f t="shared" si="17"/>
        <v>0</v>
      </c>
      <c r="AS52">
        <f t="shared" si="17"/>
        <v>0</v>
      </c>
      <c r="AT52">
        <f t="shared" si="17"/>
        <v>0</v>
      </c>
      <c r="AU52">
        <f t="shared" si="17"/>
        <v>0</v>
      </c>
      <c r="AV52">
        <f t="shared" si="18"/>
        <v>0</v>
      </c>
      <c r="AW52">
        <f t="shared" si="18"/>
        <v>0</v>
      </c>
      <c r="AX52">
        <f t="shared" si="18"/>
        <v>0</v>
      </c>
      <c r="AY52">
        <f t="shared" si="18"/>
        <v>0</v>
      </c>
      <c r="AZ52">
        <f t="shared" si="18"/>
        <v>1</v>
      </c>
      <c r="BA52">
        <f t="shared" si="18"/>
        <v>0</v>
      </c>
      <c r="BB52">
        <f t="shared" si="18"/>
        <v>0</v>
      </c>
      <c r="BC52">
        <f t="shared" si="18"/>
        <v>0</v>
      </c>
      <c r="BD52">
        <f t="shared" si="18"/>
        <v>0</v>
      </c>
      <c r="BE52">
        <f t="shared" si="18"/>
        <v>0</v>
      </c>
      <c r="BF52">
        <f t="shared" si="18"/>
        <v>0</v>
      </c>
      <c r="BG52">
        <f t="shared" si="18"/>
        <v>0</v>
      </c>
      <c r="BH52">
        <f t="shared" si="18"/>
        <v>0</v>
      </c>
      <c r="BI52">
        <f t="shared" si="18"/>
        <v>0</v>
      </c>
      <c r="BJ52">
        <f t="shared" si="18"/>
        <v>0</v>
      </c>
      <c r="BK52">
        <f t="shared" si="18"/>
        <v>0</v>
      </c>
      <c r="BL52">
        <f t="shared" si="19"/>
        <v>0</v>
      </c>
      <c r="BM52">
        <f t="shared" si="19"/>
        <v>0</v>
      </c>
      <c r="BN52">
        <f t="shared" si="19"/>
        <v>0</v>
      </c>
      <c r="BO52">
        <f t="shared" si="19"/>
        <v>0</v>
      </c>
      <c r="BP52">
        <f t="shared" si="19"/>
        <v>0</v>
      </c>
      <c r="BQ52">
        <f t="shared" si="19"/>
        <v>0</v>
      </c>
      <c r="BR52">
        <f t="shared" si="19"/>
        <v>0</v>
      </c>
      <c r="BS52">
        <f t="shared" si="19"/>
        <v>0</v>
      </c>
      <c r="BT52">
        <f t="shared" si="19"/>
        <v>0</v>
      </c>
      <c r="BU52">
        <f t="shared" si="19"/>
        <v>0</v>
      </c>
      <c r="BV52">
        <f t="shared" si="19"/>
        <v>0</v>
      </c>
      <c r="BW52">
        <f t="shared" si="19"/>
        <v>0</v>
      </c>
      <c r="BX52">
        <f t="shared" si="19"/>
        <v>0</v>
      </c>
    </row>
    <row r="53" spans="1:76" x14ac:dyDescent="0.25">
      <c r="A53">
        <f t="shared" si="21"/>
        <v>0</v>
      </c>
      <c r="B53">
        <f t="shared" si="21"/>
        <v>0</v>
      </c>
      <c r="C53">
        <f t="shared" si="21"/>
        <v>0</v>
      </c>
      <c r="D53">
        <f t="shared" si="21"/>
        <v>0</v>
      </c>
      <c r="E53">
        <f t="shared" si="21"/>
        <v>0</v>
      </c>
      <c r="F53">
        <f t="shared" si="21"/>
        <v>0</v>
      </c>
      <c r="G53">
        <f t="shared" si="21"/>
        <v>0</v>
      </c>
      <c r="H53">
        <f t="shared" si="21"/>
        <v>0</v>
      </c>
      <c r="I53">
        <f t="shared" si="21"/>
        <v>0</v>
      </c>
      <c r="J53">
        <f t="shared" si="21"/>
        <v>0</v>
      </c>
      <c r="K53">
        <f t="shared" si="21"/>
        <v>0</v>
      </c>
      <c r="L53">
        <f t="shared" si="21"/>
        <v>0</v>
      </c>
      <c r="M53">
        <f t="shared" si="21"/>
        <v>0</v>
      </c>
      <c r="N53">
        <f t="shared" si="21"/>
        <v>0</v>
      </c>
      <c r="O53">
        <f t="shared" si="21"/>
        <v>0</v>
      </c>
      <c r="P53">
        <f t="shared" si="21"/>
        <v>0</v>
      </c>
      <c r="Q53">
        <f t="shared" si="20"/>
        <v>0</v>
      </c>
      <c r="R53">
        <f t="shared" si="20"/>
        <v>0</v>
      </c>
      <c r="S53">
        <f t="shared" si="20"/>
        <v>0</v>
      </c>
      <c r="T53">
        <f t="shared" si="20"/>
        <v>0</v>
      </c>
      <c r="U53">
        <f t="shared" si="20"/>
        <v>0</v>
      </c>
      <c r="V53">
        <f t="shared" si="20"/>
        <v>0</v>
      </c>
      <c r="W53">
        <f t="shared" si="20"/>
        <v>0</v>
      </c>
      <c r="X53">
        <f t="shared" si="20"/>
        <v>0</v>
      </c>
      <c r="Y53">
        <f t="shared" si="20"/>
        <v>0</v>
      </c>
      <c r="Z53">
        <f t="shared" si="20"/>
        <v>0</v>
      </c>
      <c r="AA53">
        <f t="shared" si="20"/>
        <v>0</v>
      </c>
      <c r="AB53">
        <f t="shared" si="20"/>
        <v>0</v>
      </c>
      <c r="AC53">
        <f t="shared" si="20"/>
        <v>0</v>
      </c>
      <c r="AD53">
        <f t="shared" si="20"/>
        <v>0</v>
      </c>
      <c r="AE53">
        <f t="shared" si="20"/>
        <v>0</v>
      </c>
      <c r="AF53">
        <f t="shared" si="17"/>
        <v>0</v>
      </c>
      <c r="AG53">
        <f t="shared" si="17"/>
        <v>0</v>
      </c>
      <c r="AH53">
        <f t="shared" si="17"/>
        <v>0</v>
      </c>
      <c r="AI53">
        <f t="shared" si="17"/>
        <v>0</v>
      </c>
      <c r="AJ53">
        <f t="shared" si="17"/>
        <v>0</v>
      </c>
      <c r="AK53">
        <f t="shared" si="17"/>
        <v>0</v>
      </c>
      <c r="AL53">
        <f t="shared" si="17"/>
        <v>0</v>
      </c>
      <c r="AM53">
        <f t="shared" si="17"/>
        <v>0</v>
      </c>
      <c r="AN53">
        <f t="shared" si="17"/>
        <v>0</v>
      </c>
      <c r="AO53">
        <f t="shared" si="17"/>
        <v>0</v>
      </c>
      <c r="AP53">
        <f t="shared" si="17"/>
        <v>0</v>
      </c>
      <c r="AQ53">
        <f t="shared" si="17"/>
        <v>0</v>
      </c>
      <c r="AR53">
        <f t="shared" si="17"/>
        <v>0</v>
      </c>
      <c r="AS53">
        <f t="shared" si="17"/>
        <v>0</v>
      </c>
      <c r="AT53">
        <f t="shared" si="17"/>
        <v>0</v>
      </c>
      <c r="AU53">
        <f t="shared" si="17"/>
        <v>0</v>
      </c>
      <c r="AV53">
        <f t="shared" si="18"/>
        <v>0</v>
      </c>
      <c r="AW53">
        <f t="shared" si="18"/>
        <v>0</v>
      </c>
      <c r="AX53">
        <f t="shared" si="18"/>
        <v>0</v>
      </c>
      <c r="AY53">
        <f t="shared" si="18"/>
        <v>0</v>
      </c>
      <c r="AZ53">
        <f t="shared" si="18"/>
        <v>0</v>
      </c>
      <c r="BA53">
        <f t="shared" si="18"/>
        <v>1</v>
      </c>
      <c r="BB53">
        <f t="shared" si="18"/>
        <v>0</v>
      </c>
      <c r="BC53">
        <f t="shared" si="18"/>
        <v>0</v>
      </c>
      <c r="BD53">
        <f t="shared" si="18"/>
        <v>0</v>
      </c>
      <c r="BE53">
        <f t="shared" si="18"/>
        <v>0</v>
      </c>
      <c r="BF53">
        <f t="shared" si="18"/>
        <v>0</v>
      </c>
      <c r="BG53">
        <f t="shared" si="18"/>
        <v>0</v>
      </c>
      <c r="BH53">
        <f t="shared" si="18"/>
        <v>0</v>
      </c>
      <c r="BI53">
        <f t="shared" si="18"/>
        <v>0</v>
      </c>
      <c r="BJ53">
        <f t="shared" si="18"/>
        <v>0</v>
      </c>
      <c r="BK53">
        <f t="shared" si="18"/>
        <v>0</v>
      </c>
      <c r="BL53">
        <f t="shared" si="19"/>
        <v>0</v>
      </c>
      <c r="BM53">
        <f t="shared" si="19"/>
        <v>0</v>
      </c>
      <c r="BN53">
        <f t="shared" si="19"/>
        <v>0</v>
      </c>
      <c r="BO53">
        <f t="shared" si="19"/>
        <v>0</v>
      </c>
      <c r="BP53">
        <f t="shared" si="19"/>
        <v>0</v>
      </c>
      <c r="BQ53">
        <f t="shared" si="19"/>
        <v>0</v>
      </c>
      <c r="BR53">
        <f t="shared" si="19"/>
        <v>0</v>
      </c>
      <c r="BS53">
        <f t="shared" si="19"/>
        <v>0</v>
      </c>
      <c r="BT53">
        <f t="shared" si="19"/>
        <v>0</v>
      </c>
      <c r="BU53">
        <f t="shared" si="19"/>
        <v>0</v>
      </c>
      <c r="BV53">
        <f t="shared" si="19"/>
        <v>0</v>
      </c>
      <c r="BW53">
        <f t="shared" si="19"/>
        <v>0</v>
      </c>
      <c r="BX53">
        <f t="shared" si="19"/>
        <v>0</v>
      </c>
    </row>
    <row r="54" spans="1:76" x14ac:dyDescent="0.25">
      <c r="A54">
        <f t="shared" si="21"/>
        <v>0</v>
      </c>
      <c r="B54">
        <f t="shared" si="21"/>
        <v>0</v>
      </c>
      <c r="C54">
        <f t="shared" si="21"/>
        <v>0</v>
      </c>
      <c r="D54">
        <f t="shared" si="21"/>
        <v>0</v>
      </c>
      <c r="E54">
        <f t="shared" si="21"/>
        <v>0</v>
      </c>
      <c r="F54">
        <f t="shared" si="21"/>
        <v>0</v>
      </c>
      <c r="G54">
        <f t="shared" si="21"/>
        <v>0</v>
      </c>
      <c r="H54">
        <f t="shared" si="21"/>
        <v>0</v>
      </c>
      <c r="I54">
        <f t="shared" si="21"/>
        <v>0</v>
      </c>
      <c r="J54">
        <f t="shared" si="21"/>
        <v>0</v>
      </c>
      <c r="K54">
        <f t="shared" si="21"/>
        <v>0</v>
      </c>
      <c r="L54">
        <f t="shared" si="21"/>
        <v>0</v>
      </c>
      <c r="M54">
        <f t="shared" si="21"/>
        <v>0</v>
      </c>
      <c r="N54">
        <f t="shared" si="21"/>
        <v>0</v>
      </c>
      <c r="O54">
        <f t="shared" si="21"/>
        <v>0</v>
      </c>
      <c r="P54">
        <f t="shared" si="21"/>
        <v>0</v>
      </c>
      <c r="Q54">
        <f t="shared" si="20"/>
        <v>0</v>
      </c>
      <c r="R54">
        <f t="shared" si="20"/>
        <v>0</v>
      </c>
      <c r="S54">
        <f t="shared" si="20"/>
        <v>0</v>
      </c>
      <c r="T54">
        <f t="shared" si="20"/>
        <v>0</v>
      </c>
      <c r="U54">
        <f t="shared" si="20"/>
        <v>0</v>
      </c>
      <c r="V54">
        <f t="shared" si="20"/>
        <v>0</v>
      </c>
      <c r="W54">
        <f t="shared" si="20"/>
        <v>0</v>
      </c>
      <c r="X54">
        <f t="shared" si="20"/>
        <v>0</v>
      </c>
      <c r="Y54">
        <f t="shared" si="20"/>
        <v>0</v>
      </c>
      <c r="Z54">
        <f t="shared" si="20"/>
        <v>0</v>
      </c>
      <c r="AA54">
        <f t="shared" si="20"/>
        <v>0</v>
      </c>
      <c r="AB54">
        <f t="shared" si="20"/>
        <v>0</v>
      </c>
      <c r="AC54">
        <f t="shared" si="20"/>
        <v>0</v>
      </c>
      <c r="AD54">
        <f t="shared" si="20"/>
        <v>0</v>
      </c>
      <c r="AE54">
        <f t="shared" si="20"/>
        <v>0</v>
      </c>
      <c r="AF54">
        <f t="shared" si="17"/>
        <v>0</v>
      </c>
      <c r="AG54">
        <f t="shared" si="17"/>
        <v>0</v>
      </c>
      <c r="AH54">
        <f t="shared" si="17"/>
        <v>0</v>
      </c>
      <c r="AI54">
        <f t="shared" si="17"/>
        <v>0</v>
      </c>
      <c r="AJ54">
        <f t="shared" si="17"/>
        <v>0</v>
      </c>
      <c r="AK54">
        <f t="shared" si="17"/>
        <v>0</v>
      </c>
      <c r="AL54">
        <f t="shared" si="17"/>
        <v>0</v>
      </c>
      <c r="AM54">
        <f t="shared" si="17"/>
        <v>0</v>
      </c>
      <c r="AN54">
        <f t="shared" si="17"/>
        <v>0</v>
      </c>
      <c r="AO54">
        <f t="shared" si="17"/>
        <v>0</v>
      </c>
      <c r="AP54">
        <f t="shared" si="17"/>
        <v>0</v>
      </c>
      <c r="AQ54">
        <f t="shared" si="17"/>
        <v>0</v>
      </c>
      <c r="AR54">
        <f t="shared" si="17"/>
        <v>0</v>
      </c>
      <c r="AS54">
        <f t="shared" si="17"/>
        <v>0</v>
      </c>
      <c r="AT54">
        <f t="shared" si="17"/>
        <v>0</v>
      </c>
      <c r="AU54">
        <f t="shared" si="17"/>
        <v>0</v>
      </c>
      <c r="AV54">
        <f t="shared" si="18"/>
        <v>0</v>
      </c>
      <c r="AW54">
        <f t="shared" si="18"/>
        <v>0</v>
      </c>
      <c r="AX54">
        <f t="shared" si="18"/>
        <v>0</v>
      </c>
      <c r="AY54">
        <f t="shared" si="18"/>
        <v>0</v>
      </c>
      <c r="AZ54">
        <f t="shared" si="18"/>
        <v>0</v>
      </c>
      <c r="BA54">
        <f t="shared" si="18"/>
        <v>0</v>
      </c>
      <c r="BB54">
        <f t="shared" si="18"/>
        <v>1</v>
      </c>
      <c r="BC54">
        <f t="shared" si="18"/>
        <v>0</v>
      </c>
      <c r="BD54">
        <f t="shared" si="18"/>
        <v>0</v>
      </c>
      <c r="BE54">
        <f t="shared" si="18"/>
        <v>0</v>
      </c>
      <c r="BF54">
        <f t="shared" si="18"/>
        <v>0</v>
      </c>
      <c r="BG54">
        <f t="shared" si="18"/>
        <v>0</v>
      </c>
      <c r="BH54">
        <f t="shared" si="18"/>
        <v>0</v>
      </c>
      <c r="BI54">
        <f t="shared" si="18"/>
        <v>0</v>
      </c>
      <c r="BJ54">
        <f t="shared" si="18"/>
        <v>0</v>
      </c>
      <c r="BK54">
        <f t="shared" si="18"/>
        <v>0</v>
      </c>
      <c r="BL54">
        <f t="shared" si="19"/>
        <v>0</v>
      </c>
      <c r="BM54">
        <f t="shared" si="19"/>
        <v>0</v>
      </c>
      <c r="BN54">
        <f t="shared" si="19"/>
        <v>0</v>
      </c>
      <c r="BO54">
        <f t="shared" si="19"/>
        <v>0</v>
      </c>
      <c r="BP54">
        <f t="shared" si="19"/>
        <v>0</v>
      </c>
      <c r="BQ54">
        <f t="shared" si="19"/>
        <v>0</v>
      </c>
      <c r="BR54">
        <f t="shared" si="19"/>
        <v>0</v>
      </c>
      <c r="BS54">
        <f t="shared" si="19"/>
        <v>0</v>
      </c>
      <c r="BT54">
        <f t="shared" si="19"/>
        <v>0</v>
      </c>
      <c r="BU54">
        <f t="shared" si="19"/>
        <v>0</v>
      </c>
      <c r="BV54">
        <f t="shared" si="19"/>
        <v>0</v>
      </c>
      <c r="BW54">
        <f t="shared" si="19"/>
        <v>0</v>
      </c>
      <c r="BX54">
        <f t="shared" si="19"/>
        <v>0</v>
      </c>
    </row>
    <row r="55" spans="1:76" x14ac:dyDescent="0.25">
      <c r="A55">
        <f t="shared" si="21"/>
        <v>0</v>
      </c>
      <c r="B55">
        <f t="shared" si="21"/>
        <v>0</v>
      </c>
      <c r="C55">
        <f t="shared" si="21"/>
        <v>0</v>
      </c>
      <c r="D55">
        <f t="shared" si="21"/>
        <v>0</v>
      </c>
      <c r="E55">
        <f t="shared" si="21"/>
        <v>0</v>
      </c>
      <c r="F55">
        <f t="shared" si="21"/>
        <v>0</v>
      </c>
      <c r="G55">
        <f t="shared" si="21"/>
        <v>0</v>
      </c>
      <c r="H55">
        <f t="shared" si="21"/>
        <v>0</v>
      </c>
      <c r="I55">
        <f t="shared" si="21"/>
        <v>0</v>
      </c>
      <c r="J55">
        <f t="shared" si="21"/>
        <v>0</v>
      </c>
      <c r="K55">
        <f t="shared" si="21"/>
        <v>0</v>
      </c>
      <c r="L55">
        <f t="shared" si="21"/>
        <v>0</v>
      </c>
      <c r="M55">
        <f t="shared" si="21"/>
        <v>0</v>
      </c>
      <c r="N55">
        <f t="shared" si="21"/>
        <v>0</v>
      </c>
      <c r="O55">
        <f t="shared" si="21"/>
        <v>0</v>
      </c>
      <c r="P55">
        <f t="shared" si="21"/>
        <v>0</v>
      </c>
      <c r="Q55">
        <f t="shared" si="20"/>
        <v>0</v>
      </c>
      <c r="R55">
        <f t="shared" si="20"/>
        <v>0</v>
      </c>
      <c r="S55">
        <f t="shared" si="20"/>
        <v>0</v>
      </c>
      <c r="T55">
        <f t="shared" si="20"/>
        <v>0</v>
      </c>
      <c r="U55">
        <f t="shared" si="20"/>
        <v>0</v>
      </c>
      <c r="V55">
        <f t="shared" si="20"/>
        <v>0</v>
      </c>
      <c r="W55">
        <f t="shared" si="20"/>
        <v>0</v>
      </c>
      <c r="X55">
        <f t="shared" si="20"/>
        <v>0</v>
      </c>
      <c r="Y55">
        <f t="shared" si="20"/>
        <v>0</v>
      </c>
      <c r="Z55">
        <f t="shared" si="20"/>
        <v>0</v>
      </c>
      <c r="AA55">
        <f t="shared" si="20"/>
        <v>0</v>
      </c>
      <c r="AB55">
        <f t="shared" si="20"/>
        <v>0</v>
      </c>
      <c r="AC55">
        <f t="shared" si="20"/>
        <v>0</v>
      </c>
      <c r="AD55">
        <f t="shared" si="20"/>
        <v>0</v>
      </c>
      <c r="AE55">
        <f t="shared" si="20"/>
        <v>0</v>
      </c>
      <c r="AF55">
        <f t="shared" si="17"/>
        <v>0</v>
      </c>
      <c r="AG55">
        <f t="shared" si="17"/>
        <v>0</v>
      </c>
      <c r="AH55">
        <f t="shared" si="17"/>
        <v>0</v>
      </c>
      <c r="AI55">
        <f t="shared" si="17"/>
        <v>0</v>
      </c>
      <c r="AJ55">
        <f t="shared" si="17"/>
        <v>0</v>
      </c>
      <c r="AK55">
        <f t="shared" si="17"/>
        <v>0</v>
      </c>
      <c r="AL55">
        <f t="shared" si="17"/>
        <v>0</v>
      </c>
      <c r="AM55">
        <f t="shared" si="17"/>
        <v>0</v>
      </c>
      <c r="AN55">
        <f t="shared" si="17"/>
        <v>0</v>
      </c>
      <c r="AO55">
        <f t="shared" si="17"/>
        <v>0</v>
      </c>
      <c r="AP55">
        <f t="shared" si="17"/>
        <v>0</v>
      </c>
      <c r="AQ55">
        <f t="shared" si="17"/>
        <v>0</v>
      </c>
      <c r="AR55">
        <f t="shared" si="17"/>
        <v>0</v>
      </c>
      <c r="AS55">
        <f t="shared" si="17"/>
        <v>0</v>
      </c>
      <c r="AT55">
        <f t="shared" si="17"/>
        <v>0</v>
      </c>
      <c r="AU55">
        <f t="shared" si="17"/>
        <v>0</v>
      </c>
      <c r="AV55">
        <f t="shared" si="18"/>
        <v>0</v>
      </c>
      <c r="AW55">
        <f t="shared" si="18"/>
        <v>0</v>
      </c>
      <c r="AX55">
        <f t="shared" si="18"/>
        <v>0</v>
      </c>
      <c r="AY55">
        <f t="shared" si="18"/>
        <v>0</v>
      </c>
      <c r="AZ55">
        <f t="shared" si="18"/>
        <v>0</v>
      </c>
      <c r="BA55">
        <f t="shared" si="18"/>
        <v>0</v>
      </c>
      <c r="BB55">
        <f t="shared" si="18"/>
        <v>0</v>
      </c>
      <c r="BC55">
        <f t="shared" si="18"/>
        <v>1</v>
      </c>
      <c r="BD55">
        <f t="shared" si="18"/>
        <v>0</v>
      </c>
      <c r="BE55">
        <f t="shared" si="18"/>
        <v>0</v>
      </c>
      <c r="BF55">
        <f t="shared" si="18"/>
        <v>0</v>
      </c>
      <c r="BG55">
        <f t="shared" si="18"/>
        <v>0</v>
      </c>
      <c r="BH55">
        <f t="shared" si="18"/>
        <v>0</v>
      </c>
      <c r="BI55">
        <f t="shared" si="18"/>
        <v>0</v>
      </c>
      <c r="BJ55">
        <f t="shared" si="18"/>
        <v>0</v>
      </c>
      <c r="BK55">
        <f t="shared" si="18"/>
        <v>0</v>
      </c>
      <c r="BL55">
        <f t="shared" si="19"/>
        <v>0</v>
      </c>
      <c r="BM55">
        <f t="shared" si="19"/>
        <v>0</v>
      </c>
      <c r="BN55">
        <f t="shared" si="19"/>
        <v>0</v>
      </c>
      <c r="BO55">
        <f t="shared" si="19"/>
        <v>0</v>
      </c>
      <c r="BP55">
        <f t="shared" si="19"/>
        <v>0</v>
      </c>
      <c r="BQ55">
        <f t="shared" si="19"/>
        <v>0</v>
      </c>
      <c r="BR55">
        <f t="shared" si="19"/>
        <v>0</v>
      </c>
      <c r="BS55">
        <f t="shared" si="19"/>
        <v>0</v>
      </c>
      <c r="BT55">
        <f t="shared" si="19"/>
        <v>0</v>
      </c>
      <c r="BU55">
        <f t="shared" si="19"/>
        <v>0</v>
      </c>
      <c r="BV55">
        <f t="shared" si="19"/>
        <v>0</v>
      </c>
      <c r="BW55">
        <f t="shared" si="19"/>
        <v>0</v>
      </c>
      <c r="BX55">
        <f t="shared" si="19"/>
        <v>0</v>
      </c>
    </row>
    <row r="56" spans="1:76" x14ac:dyDescent="0.25">
      <c r="A56">
        <f t="shared" si="21"/>
        <v>0</v>
      </c>
      <c r="B56">
        <f t="shared" si="21"/>
        <v>0</v>
      </c>
      <c r="C56">
        <f t="shared" si="21"/>
        <v>0</v>
      </c>
      <c r="D56">
        <f t="shared" si="21"/>
        <v>0</v>
      </c>
      <c r="E56">
        <f t="shared" si="21"/>
        <v>0</v>
      </c>
      <c r="F56">
        <f t="shared" si="21"/>
        <v>0</v>
      </c>
      <c r="G56">
        <f t="shared" si="21"/>
        <v>0</v>
      </c>
      <c r="H56">
        <f t="shared" si="21"/>
        <v>0</v>
      </c>
      <c r="I56">
        <f t="shared" si="21"/>
        <v>0</v>
      </c>
      <c r="J56">
        <f t="shared" si="21"/>
        <v>0</v>
      </c>
      <c r="K56">
        <f t="shared" si="21"/>
        <v>0</v>
      </c>
      <c r="L56">
        <f t="shared" si="21"/>
        <v>0</v>
      </c>
      <c r="M56">
        <f t="shared" si="21"/>
        <v>0</v>
      </c>
      <c r="N56">
        <f t="shared" si="21"/>
        <v>0</v>
      </c>
      <c r="O56">
        <f t="shared" si="21"/>
        <v>0</v>
      </c>
      <c r="P56">
        <f t="shared" si="21"/>
        <v>0</v>
      </c>
      <c r="Q56">
        <f t="shared" si="20"/>
        <v>0</v>
      </c>
      <c r="R56">
        <f t="shared" si="20"/>
        <v>0</v>
      </c>
      <c r="S56">
        <f t="shared" si="20"/>
        <v>0</v>
      </c>
      <c r="T56">
        <f t="shared" si="20"/>
        <v>0</v>
      </c>
      <c r="U56">
        <f t="shared" si="20"/>
        <v>0</v>
      </c>
      <c r="V56">
        <f t="shared" si="20"/>
        <v>0</v>
      </c>
      <c r="W56">
        <f t="shared" si="20"/>
        <v>0</v>
      </c>
      <c r="X56">
        <f t="shared" si="20"/>
        <v>0</v>
      </c>
      <c r="Y56">
        <f t="shared" si="20"/>
        <v>0</v>
      </c>
      <c r="Z56">
        <f t="shared" si="20"/>
        <v>0</v>
      </c>
      <c r="AA56">
        <f t="shared" si="20"/>
        <v>0</v>
      </c>
      <c r="AB56">
        <f t="shared" si="20"/>
        <v>0</v>
      </c>
      <c r="AC56">
        <f t="shared" si="20"/>
        <v>0</v>
      </c>
      <c r="AD56">
        <f t="shared" si="20"/>
        <v>0</v>
      </c>
      <c r="AE56">
        <f t="shared" si="20"/>
        <v>0</v>
      </c>
      <c r="AF56">
        <f t="shared" si="17"/>
        <v>0</v>
      </c>
      <c r="AG56">
        <f t="shared" si="17"/>
        <v>0</v>
      </c>
      <c r="AH56">
        <f t="shared" si="17"/>
        <v>0</v>
      </c>
      <c r="AI56">
        <f t="shared" si="17"/>
        <v>0</v>
      </c>
      <c r="AJ56">
        <f t="shared" si="17"/>
        <v>0</v>
      </c>
      <c r="AK56">
        <f t="shared" si="17"/>
        <v>0</v>
      </c>
      <c r="AL56">
        <f t="shared" si="17"/>
        <v>0</v>
      </c>
      <c r="AM56">
        <f t="shared" si="17"/>
        <v>0</v>
      </c>
      <c r="AN56">
        <f t="shared" si="17"/>
        <v>0</v>
      </c>
      <c r="AO56">
        <f t="shared" si="17"/>
        <v>0</v>
      </c>
      <c r="AP56">
        <f t="shared" si="17"/>
        <v>0</v>
      </c>
      <c r="AQ56">
        <f t="shared" si="17"/>
        <v>0</v>
      </c>
      <c r="AR56">
        <f t="shared" si="17"/>
        <v>0</v>
      </c>
      <c r="AS56">
        <f t="shared" si="17"/>
        <v>0</v>
      </c>
      <c r="AT56">
        <f t="shared" si="17"/>
        <v>0</v>
      </c>
      <c r="AU56">
        <f t="shared" si="17"/>
        <v>0</v>
      </c>
      <c r="AV56">
        <f t="shared" si="18"/>
        <v>0</v>
      </c>
      <c r="AW56">
        <f t="shared" si="18"/>
        <v>0</v>
      </c>
      <c r="AX56">
        <f t="shared" si="18"/>
        <v>0</v>
      </c>
      <c r="AY56">
        <f t="shared" si="18"/>
        <v>0</v>
      </c>
      <c r="AZ56">
        <f t="shared" si="18"/>
        <v>0</v>
      </c>
      <c r="BA56">
        <f t="shared" si="18"/>
        <v>0</v>
      </c>
      <c r="BB56">
        <f t="shared" si="18"/>
        <v>0</v>
      </c>
      <c r="BC56">
        <f t="shared" si="18"/>
        <v>0</v>
      </c>
      <c r="BD56">
        <f t="shared" si="18"/>
        <v>1</v>
      </c>
      <c r="BE56">
        <f t="shared" si="18"/>
        <v>0</v>
      </c>
      <c r="BF56">
        <f t="shared" si="18"/>
        <v>0</v>
      </c>
      <c r="BG56">
        <f t="shared" si="18"/>
        <v>0</v>
      </c>
      <c r="BH56">
        <f t="shared" si="18"/>
        <v>0</v>
      </c>
      <c r="BI56">
        <f t="shared" si="18"/>
        <v>0</v>
      </c>
      <c r="BJ56">
        <f t="shared" si="18"/>
        <v>0</v>
      </c>
      <c r="BK56">
        <f t="shared" si="18"/>
        <v>0</v>
      </c>
      <c r="BL56">
        <f t="shared" si="19"/>
        <v>0</v>
      </c>
      <c r="BM56">
        <f t="shared" si="19"/>
        <v>0</v>
      </c>
      <c r="BN56">
        <f t="shared" si="19"/>
        <v>0</v>
      </c>
      <c r="BO56">
        <f t="shared" si="19"/>
        <v>0</v>
      </c>
      <c r="BP56">
        <f t="shared" si="19"/>
        <v>0</v>
      </c>
      <c r="BQ56">
        <f t="shared" si="19"/>
        <v>0</v>
      </c>
      <c r="BR56">
        <f t="shared" si="19"/>
        <v>0</v>
      </c>
      <c r="BS56">
        <f t="shared" si="19"/>
        <v>0</v>
      </c>
      <c r="BT56">
        <f t="shared" si="19"/>
        <v>0</v>
      </c>
      <c r="BU56">
        <f t="shared" si="19"/>
        <v>0</v>
      </c>
      <c r="BV56">
        <f t="shared" si="19"/>
        <v>0</v>
      </c>
      <c r="BW56">
        <f t="shared" si="19"/>
        <v>0</v>
      </c>
      <c r="BX56">
        <f t="shared" si="19"/>
        <v>0</v>
      </c>
    </row>
    <row r="57" spans="1:76" x14ac:dyDescent="0.25">
      <c r="A57">
        <f t="shared" si="21"/>
        <v>0</v>
      </c>
      <c r="B57">
        <f t="shared" si="21"/>
        <v>0</v>
      </c>
      <c r="C57">
        <f t="shared" si="21"/>
        <v>0</v>
      </c>
      <c r="D57">
        <f t="shared" si="21"/>
        <v>0</v>
      </c>
      <c r="E57">
        <f t="shared" si="21"/>
        <v>0</v>
      </c>
      <c r="F57">
        <f t="shared" si="21"/>
        <v>0</v>
      </c>
      <c r="G57">
        <f t="shared" si="21"/>
        <v>0</v>
      </c>
      <c r="H57">
        <f t="shared" si="21"/>
        <v>0</v>
      </c>
      <c r="I57">
        <f t="shared" si="21"/>
        <v>0</v>
      </c>
      <c r="J57">
        <f t="shared" si="21"/>
        <v>0</v>
      </c>
      <c r="K57">
        <f t="shared" si="21"/>
        <v>0</v>
      </c>
      <c r="L57">
        <f t="shared" si="21"/>
        <v>0</v>
      </c>
      <c r="M57">
        <f t="shared" si="21"/>
        <v>0</v>
      </c>
      <c r="N57">
        <f t="shared" si="21"/>
        <v>0</v>
      </c>
      <c r="O57">
        <f t="shared" si="21"/>
        <v>0</v>
      </c>
      <c r="P57">
        <f t="shared" si="21"/>
        <v>0</v>
      </c>
      <c r="Q57">
        <f t="shared" si="20"/>
        <v>0</v>
      </c>
      <c r="R57">
        <f t="shared" si="20"/>
        <v>0</v>
      </c>
      <c r="S57">
        <f t="shared" si="20"/>
        <v>0</v>
      </c>
      <c r="T57">
        <f t="shared" si="20"/>
        <v>0</v>
      </c>
      <c r="U57">
        <f t="shared" si="20"/>
        <v>0</v>
      </c>
      <c r="V57">
        <f t="shared" si="20"/>
        <v>0</v>
      </c>
      <c r="W57">
        <f t="shared" si="20"/>
        <v>0</v>
      </c>
      <c r="X57">
        <f t="shared" si="20"/>
        <v>0</v>
      </c>
      <c r="Y57">
        <f t="shared" si="20"/>
        <v>0</v>
      </c>
      <c r="Z57">
        <f t="shared" si="20"/>
        <v>0</v>
      </c>
      <c r="AA57">
        <f t="shared" si="20"/>
        <v>0</v>
      </c>
      <c r="AB57">
        <f t="shared" si="20"/>
        <v>0</v>
      </c>
      <c r="AC57">
        <f t="shared" si="20"/>
        <v>0</v>
      </c>
      <c r="AD57">
        <f t="shared" si="20"/>
        <v>0</v>
      </c>
      <c r="AE57">
        <f t="shared" si="20"/>
        <v>0</v>
      </c>
      <c r="AF57">
        <f t="shared" si="17"/>
        <v>0</v>
      </c>
      <c r="AG57">
        <f t="shared" si="17"/>
        <v>0</v>
      </c>
      <c r="AH57">
        <f t="shared" si="17"/>
        <v>0</v>
      </c>
      <c r="AI57">
        <f t="shared" si="17"/>
        <v>0</v>
      </c>
      <c r="AJ57">
        <f t="shared" si="17"/>
        <v>0</v>
      </c>
      <c r="AK57">
        <f t="shared" si="17"/>
        <v>0</v>
      </c>
      <c r="AL57">
        <f t="shared" si="17"/>
        <v>0</v>
      </c>
      <c r="AM57">
        <f t="shared" si="17"/>
        <v>0</v>
      </c>
      <c r="AN57">
        <f t="shared" si="17"/>
        <v>0</v>
      </c>
      <c r="AO57">
        <f t="shared" si="17"/>
        <v>0</v>
      </c>
      <c r="AP57">
        <f t="shared" si="17"/>
        <v>0</v>
      </c>
      <c r="AQ57">
        <f t="shared" si="17"/>
        <v>0</v>
      </c>
      <c r="AR57">
        <f t="shared" si="17"/>
        <v>0</v>
      </c>
      <c r="AS57">
        <f t="shared" si="17"/>
        <v>0</v>
      </c>
      <c r="AT57">
        <f t="shared" si="17"/>
        <v>0</v>
      </c>
      <c r="AU57">
        <f t="shared" si="17"/>
        <v>0</v>
      </c>
      <c r="AV57">
        <f t="shared" si="18"/>
        <v>0</v>
      </c>
      <c r="AW57">
        <f t="shared" si="18"/>
        <v>0</v>
      </c>
      <c r="AX57">
        <f t="shared" si="18"/>
        <v>0</v>
      </c>
      <c r="AY57">
        <f t="shared" si="18"/>
        <v>0</v>
      </c>
      <c r="AZ57">
        <f t="shared" si="18"/>
        <v>0</v>
      </c>
      <c r="BA57">
        <f t="shared" si="18"/>
        <v>0</v>
      </c>
      <c r="BB57">
        <f t="shared" si="18"/>
        <v>0</v>
      </c>
      <c r="BC57">
        <f t="shared" si="18"/>
        <v>0</v>
      </c>
      <c r="BD57">
        <f t="shared" si="18"/>
        <v>0</v>
      </c>
      <c r="BE57">
        <f t="shared" si="18"/>
        <v>1</v>
      </c>
      <c r="BF57">
        <f t="shared" si="18"/>
        <v>0</v>
      </c>
      <c r="BG57">
        <f t="shared" si="18"/>
        <v>0</v>
      </c>
      <c r="BH57">
        <f t="shared" si="18"/>
        <v>0</v>
      </c>
      <c r="BI57">
        <f t="shared" si="18"/>
        <v>0</v>
      </c>
      <c r="BJ57">
        <f t="shared" si="18"/>
        <v>0</v>
      </c>
      <c r="BK57">
        <f t="shared" si="18"/>
        <v>0</v>
      </c>
      <c r="BL57">
        <f t="shared" si="19"/>
        <v>0</v>
      </c>
      <c r="BM57">
        <f t="shared" si="19"/>
        <v>0</v>
      </c>
      <c r="BN57">
        <f t="shared" si="19"/>
        <v>0</v>
      </c>
      <c r="BO57">
        <f t="shared" si="19"/>
        <v>0</v>
      </c>
      <c r="BP57">
        <f t="shared" si="19"/>
        <v>0</v>
      </c>
      <c r="BQ57">
        <f t="shared" si="19"/>
        <v>0</v>
      </c>
      <c r="BR57">
        <f t="shared" si="19"/>
        <v>0</v>
      </c>
      <c r="BS57">
        <f t="shared" si="19"/>
        <v>0</v>
      </c>
      <c r="BT57">
        <f t="shared" si="19"/>
        <v>0</v>
      </c>
      <c r="BU57">
        <f t="shared" si="19"/>
        <v>0</v>
      </c>
      <c r="BV57">
        <f t="shared" si="19"/>
        <v>0</v>
      </c>
      <c r="BW57">
        <f t="shared" si="19"/>
        <v>0</v>
      </c>
      <c r="BX57">
        <f t="shared" si="19"/>
        <v>0</v>
      </c>
    </row>
    <row r="58" spans="1:76" x14ac:dyDescent="0.25">
      <c r="A58">
        <f t="shared" si="21"/>
        <v>0</v>
      </c>
      <c r="B58">
        <f t="shared" si="21"/>
        <v>0</v>
      </c>
      <c r="C58">
        <f t="shared" si="21"/>
        <v>0</v>
      </c>
      <c r="D58">
        <f t="shared" si="21"/>
        <v>0</v>
      </c>
      <c r="E58">
        <f t="shared" si="21"/>
        <v>0</v>
      </c>
      <c r="F58">
        <f t="shared" si="21"/>
        <v>0</v>
      </c>
      <c r="G58">
        <f t="shared" si="21"/>
        <v>0</v>
      </c>
      <c r="H58">
        <f t="shared" si="21"/>
        <v>0</v>
      </c>
      <c r="I58">
        <f t="shared" si="21"/>
        <v>0</v>
      </c>
      <c r="J58">
        <f t="shared" si="21"/>
        <v>0</v>
      </c>
      <c r="K58">
        <f t="shared" si="21"/>
        <v>0</v>
      </c>
      <c r="L58">
        <f t="shared" si="21"/>
        <v>0</v>
      </c>
      <c r="M58">
        <f t="shared" si="21"/>
        <v>0</v>
      </c>
      <c r="N58">
        <f t="shared" si="21"/>
        <v>0</v>
      </c>
      <c r="O58">
        <f t="shared" si="21"/>
        <v>0</v>
      </c>
      <c r="P58">
        <f t="shared" si="21"/>
        <v>0</v>
      </c>
      <c r="Q58">
        <f t="shared" si="20"/>
        <v>0</v>
      </c>
      <c r="R58">
        <f t="shared" si="20"/>
        <v>0</v>
      </c>
      <c r="S58">
        <f t="shared" si="20"/>
        <v>0</v>
      </c>
      <c r="T58">
        <f t="shared" si="20"/>
        <v>0</v>
      </c>
      <c r="U58">
        <f t="shared" si="20"/>
        <v>0</v>
      </c>
      <c r="V58">
        <f t="shared" si="20"/>
        <v>0</v>
      </c>
      <c r="W58">
        <f t="shared" si="20"/>
        <v>0</v>
      </c>
      <c r="X58">
        <f t="shared" si="20"/>
        <v>0</v>
      </c>
      <c r="Y58">
        <f t="shared" si="20"/>
        <v>0</v>
      </c>
      <c r="Z58">
        <f t="shared" si="20"/>
        <v>0</v>
      </c>
      <c r="AA58">
        <f t="shared" si="20"/>
        <v>0</v>
      </c>
      <c r="AB58">
        <f t="shared" si="20"/>
        <v>0</v>
      </c>
      <c r="AC58">
        <f t="shared" si="20"/>
        <v>0</v>
      </c>
      <c r="AD58">
        <f t="shared" si="20"/>
        <v>0</v>
      </c>
      <c r="AE58">
        <f t="shared" si="20"/>
        <v>0</v>
      </c>
      <c r="AF58">
        <f t="shared" si="17"/>
        <v>0</v>
      </c>
      <c r="AG58">
        <f t="shared" si="17"/>
        <v>0</v>
      </c>
      <c r="AH58">
        <f t="shared" si="17"/>
        <v>0</v>
      </c>
      <c r="AI58">
        <f t="shared" si="17"/>
        <v>0</v>
      </c>
      <c r="AJ58">
        <f t="shared" si="17"/>
        <v>0</v>
      </c>
      <c r="AK58">
        <f t="shared" si="17"/>
        <v>0</v>
      </c>
      <c r="AL58">
        <f t="shared" si="17"/>
        <v>0</v>
      </c>
      <c r="AM58">
        <f t="shared" si="17"/>
        <v>0</v>
      </c>
      <c r="AN58">
        <f t="shared" si="17"/>
        <v>0</v>
      </c>
      <c r="AO58">
        <f t="shared" si="17"/>
        <v>0</v>
      </c>
      <c r="AP58">
        <f t="shared" si="17"/>
        <v>0</v>
      </c>
      <c r="AQ58">
        <f t="shared" si="17"/>
        <v>0</v>
      </c>
      <c r="AR58">
        <f t="shared" si="17"/>
        <v>0</v>
      </c>
      <c r="AS58">
        <f t="shared" si="17"/>
        <v>0</v>
      </c>
      <c r="AT58">
        <f t="shared" si="17"/>
        <v>0</v>
      </c>
      <c r="AU58">
        <f t="shared" si="17"/>
        <v>0</v>
      </c>
      <c r="AV58">
        <f t="shared" si="18"/>
        <v>0</v>
      </c>
      <c r="AW58">
        <f t="shared" si="18"/>
        <v>0</v>
      </c>
      <c r="AX58">
        <f t="shared" si="18"/>
        <v>0</v>
      </c>
      <c r="AY58">
        <f t="shared" si="18"/>
        <v>0</v>
      </c>
      <c r="AZ58">
        <f t="shared" si="18"/>
        <v>0</v>
      </c>
      <c r="BA58">
        <f t="shared" si="18"/>
        <v>0</v>
      </c>
      <c r="BB58">
        <f t="shared" si="18"/>
        <v>0</v>
      </c>
      <c r="BC58">
        <f t="shared" si="18"/>
        <v>0</v>
      </c>
      <c r="BD58">
        <f t="shared" si="18"/>
        <v>0</v>
      </c>
      <c r="BE58">
        <f t="shared" si="18"/>
        <v>0</v>
      </c>
      <c r="BF58">
        <f t="shared" si="18"/>
        <v>1</v>
      </c>
      <c r="BG58">
        <f t="shared" si="18"/>
        <v>0</v>
      </c>
      <c r="BH58">
        <f t="shared" si="18"/>
        <v>0</v>
      </c>
      <c r="BI58">
        <f t="shared" si="18"/>
        <v>0</v>
      </c>
      <c r="BJ58">
        <f t="shared" si="18"/>
        <v>0</v>
      </c>
      <c r="BK58">
        <f t="shared" si="18"/>
        <v>0</v>
      </c>
      <c r="BL58">
        <f t="shared" si="19"/>
        <v>0</v>
      </c>
      <c r="BM58">
        <f t="shared" si="19"/>
        <v>0</v>
      </c>
      <c r="BN58">
        <f t="shared" si="19"/>
        <v>0</v>
      </c>
      <c r="BO58">
        <f t="shared" si="19"/>
        <v>0</v>
      </c>
      <c r="BP58">
        <f t="shared" si="19"/>
        <v>0</v>
      </c>
      <c r="BQ58">
        <f t="shared" si="19"/>
        <v>0</v>
      </c>
      <c r="BR58">
        <f t="shared" si="19"/>
        <v>0</v>
      </c>
      <c r="BS58">
        <f t="shared" si="19"/>
        <v>0</v>
      </c>
      <c r="BT58">
        <f t="shared" si="19"/>
        <v>0</v>
      </c>
      <c r="BU58">
        <f t="shared" si="19"/>
        <v>0</v>
      </c>
      <c r="BV58">
        <f t="shared" si="19"/>
        <v>0</v>
      </c>
      <c r="BW58">
        <f t="shared" si="19"/>
        <v>0</v>
      </c>
      <c r="BX58">
        <f t="shared" si="19"/>
        <v>0</v>
      </c>
    </row>
    <row r="59" spans="1:76" x14ac:dyDescent="0.25">
      <c r="A59">
        <f t="shared" si="21"/>
        <v>0</v>
      </c>
      <c r="B59">
        <f t="shared" si="21"/>
        <v>0</v>
      </c>
      <c r="C59">
        <f t="shared" si="21"/>
        <v>0</v>
      </c>
      <c r="D59">
        <f t="shared" si="21"/>
        <v>0</v>
      </c>
      <c r="E59">
        <f t="shared" si="21"/>
        <v>0</v>
      </c>
      <c r="F59">
        <f t="shared" si="21"/>
        <v>0</v>
      </c>
      <c r="G59">
        <f t="shared" si="21"/>
        <v>0</v>
      </c>
      <c r="H59">
        <f t="shared" si="21"/>
        <v>0</v>
      </c>
      <c r="I59">
        <f t="shared" si="21"/>
        <v>0</v>
      </c>
      <c r="J59">
        <f t="shared" si="21"/>
        <v>0</v>
      </c>
      <c r="K59">
        <f t="shared" si="21"/>
        <v>0</v>
      </c>
      <c r="L59">
        <f t="shared" si="21"/>
        <v>0</v>
      </c>
      <c r="M59">
        <f t="shared" si="21"/>
        <v>0</v>
      </c>
      <c r="N59">
        <f t="shared" si="21"/>
        <v>0</v>
      </c>
      <c r="O59">
        <f t="shared" si="21"/>
        <v>0</v>
      </c>
      <c r="P59">
        <f t="shared" si="21"/>
        <v>0</v>
      </c>
      <c r="Q59">
        <f t="shared" si="20"/>
        <v>0</v>
      </c>
      <c r="R59">
        <f t="shared" si="20"/>
        <v>0</v>
      </c>
      <c r="S59">
        <f t="shared" si="20"/>
        <v>0</v>
      </c>
      <c r="T59">
        <f t="shared" si="20"/>
        <v>0</v>
      </c>
      <c r="U59">
        <f t="shared" si="20"/>
        <v>0</v>
      </c>
      <c r="V59">
        <f t="shared" si="20"/>
        <v>0</v>
      </c>
      <c r="W59">
        <f t="shared" si="20"/>
        <v>0</v>
      </c>
      <c r="X59">
        <f t="shared" si="20"/>
        <v>0</v>
      </c>
      <c r="Y59">
        <f t="shared" si="20"/>
        <v>0</v>
      </c>
      <c r="Z59">
        <f t="shared" si="20"/>
        <v>0</v>
      </c>
      <c r="AA59">
        <f t="shared" si="20"/>
        <v>0</v>
      </c>
      <c r="AB59">
        <f t="shared" si="20"/>
        <v>0</v>
      </c>
      <c r="AC59">
        <f t="shared" si="20"/>
        <v>0</v>
      </c>
      <c r="AD59">
        <f t="shared" si="20"/>
        <v>0</v>
      </c>
      <c r="AE59">
        <f t="shared" si="20"/>
        <v>0</v>
      </c>
      <c r="AF59">
        <f t="shared" si="17"/>
        <v>0</v>
      </c>
      <c r="AG59">
        <f t="shared" si="17"/>
        <v>0</v>
      </c>
      <c r="AH59">
        <f t="shared" si="17"/>
        <v>0</v>
      </c>
      <c r="AI59">
        <f t="shared" si="17"/>
        <v>0</v>
      </c>
      <c r="AJ59">
        <f t="shared" si="17"/>
        <v>0</v>
      </c>
      <c r="AK59">
        <f t="shared" si="17"/>
        <v>0</v>
      </c>
      <c r="AL59">
        <f t="shared" si="17"/>
        <v>0</v>
      </c>
      <c r="AM59">
        <f t="shared" si="17"/>
        <v>0</v>
      </c>
      <c r="AN59">
        <f t="shared" si="17"/>
        <v>0</v>
      </c>
      <c r="AO59">
        <f t="shared" si="17"/>
        <v>0</v>
      </c>
      <c r="AP59">
        <f t="shared" si="17"/>
        <v>0</v>
      </c>
      <c r="AQ59">
        <f t="shared" si="17"/>
        <v>0</v>
      </c>
      <c r="AR59">
        <f t="shared" si="17"/>
        <v>0</v>
      </c>
      <c r="AS59">
        <f t="shared" si="17"/>
        <v>0</v>
      </c>
      <c r="AT59">
        <f t="shared" si="17"/>
        <v>0</v>
      </c>
      <c r="AU59">
        <f t="shared" si="17"/>
        <v>0</v>
      </c>
      <c r="AV59">
        <f t="shared" si="18"/>
        <v>0</v>
      </c>
      <c r="AW59">
        <f t="shared" si="18"/>
        <v>0</v>
      </c>
      <c r="AX59">
        <f t="shared" si="18"/>
        <v>0</v>
      </c>
      <c r="AY59">
        <f t="shared" si="18"/>
        <v>0</v>
      </c>
      <c r="AZ59">
        <f t="shared" si="18"/>
        <v>0</v>
      </c>
      <c r="BA59">
        <f t="shared" si="18"/>
        <v>0</v>
      </c>
      <c r="BB59">
        <f t="shared" si="18"/>
        <v>0</v>
      </c>
      <c r="BC59">
        <f t="shared" si="18"/>
        <v>0</v>
      </c>
      <c r="BD59">
        <f t="shared" si="18"/>
        <v>0</v>
      </c>
      <c r="BE59">
        <f t="shared" si="18"/>
        <v>0</v>
      </c>
      <c r="BF59">
        <f t="shared" si="18"/>
        <v>0</v>
      </c>
      <c r="BG59">
        <f t="shared" si="18"/>
        <v>1</v>
      </c>
      <c r="BH59">
        <f t="shared" si="18"/>
        <v>0</v>
      </c>
      <c r="BI59">
        <f t="shared" si="18"/>
        <v>0</v>
      </c>
      <c r="BJ59">
        <f t="shared" si="18"/>
        <v>0</v>
      </c>
      <c r="BK59">
        <f t="shared" si="18"/>
        <v>0</v>
      </c>
      <c r="BL59">
        <f t="shared" si="19"/>
        <v>0</v>
      </c>
      <c r="BM59">
        <f t="shared" si="19"/>
        <v>0</v>
      </c>
      <c r="BN59">
        <f t="shared" si="19"/>
        <v>0</v>
      </c>
      <c r="BO59">
        <f t="shared" si="19"/>
        <v>0</v>
      </c>
      <c r="BP59">
        <f t="shared" si="19"/>
        <v>0</v>
      </c>
      <c r="BQ59">
        <f t="shared" si="19"/>
        <v>0</v>
      </c>
      <c r="BR59">
        <f t="shared" si="19"/>
        <v>0</v>
      </c>
      <c r="BS59">
        <f t="shared" si="19"/>
        <v>0</v>
      </c>
      <c r="BT59">
        <f t="shared" si="19"/>
        <v>0</v>
      </c>
      <c r="BU59">
        <f t="shared" si="19"/>
        <v>0</v>
      </c>
      <c r="BV59">
        <f t="shared" si="19"/>
        <v>0</v>
      </c>
      <c r="BW59">
        <f t="shared" si="19"/>
        <v>0</v>
      </c>
      <c r="BX59">
        <f t="shared" si="19"/>
        <v>0</v>
      </c>
    </row>
    <row r="60" spans="1:76" x14ac:dyDescent="0.25">
      <c r="A60">
        <f t="shared" si="21"/>
        <v>0</v>
      </c>
      <c r="B60">
        <f t="shared" si="21"/>
        <v>0</v>
      </c>
      <c r="C60">
        <f t="shared" si="21"/>
        <v>0</v>
      </c>
      <c r="D60">
        <f t="shared" si="21"/>
        <v>0</v>
      </c>
      <c r="E60">
        <f t="shared" si="21"/>
        <v>0</v>
      </c>
      <c r="F60">
        <f t="shared" si="21"/>
        <v>0</v>
      </c>
      <c r="G60">
        <f t="shared" si="21"/>
        <v>0</v>
      </c>
      <c r="H60">
        <f t="shared" si="21"/>
        <v>0</v>
      </c>
      <c r="I60">
        <f t="shared" si="21"/>
        <v>0</v>
      </c>
      <c r="J60">
        <f t="shared" si="21"/>
        <v>0</v>
      </c>
      <c r="K60">
        <f t="shared" si="21"/>
        <v>0</v>
      </c>
      <c r="L60">
        <f t="shared" si="21"/>
        <v>0</v>
      </c>
      <c r="M60">
        <f t="shared" si="21"/>
        <v>0</v>
      </c>
      <c r="N60">
        <f t="shared" si="21"/>
        <v>0</v>
      </c>
      <c r="O60">
        <f t="shared" si="21"/>
        <v>0</v>
      </c>
      <c r="P60">
        <f t="shared" si="21"/>
        <v>0</v>
      </c>
      <c r="Q60">
        <f t="shared" si="20"/>
        <v>0</v>
      </c>
      <c r="R60">
        <f t="shared" si="20"/>
        <v>0</v>
      </c>
      <c r="S60">
        <f t="shared" si="20"/>
        <v>0</v>
      </c>
      <c r="T60">
        <f t="shared" si="20"/>
        <v>0</v>
      </c>
      <c r="U60">
        <f t="shared" si="20"/>
        <v>0</v>
      </c>
      <c r="V60">
        <f t="shared" si="20"/>
        <v>0</v>
      </c>
      <c r="W60">
        <f t="shared" si="20"/>
        <v>0</v>
      </c>
      <c r="X60">
        <f t="shared" si="20"/>
        <v>0</v>
      </c>
      <c r="Y60">
        <f t="shared" si="20"/>
        <v>0</v>
      </c>
      <c r="Z60">
        <f t="shared" si="20"/>
        <v>0</v>
      </c>
      <c r="AA60">
        <f t="shared" si="20"/>
        <v>0</v>
      </c>
      <c r="AB60">
        <f t="shared" si="20"/>
        <v>0</v>
      </c>
      <c r="AC60">
        <f t="shared" si="20"/>
        <v>0</v>
      </c>
      <c r="AD60">
        <f t="shared" si="20"/>
        <v>0</v>
      </c>
      <c r="AE60">
        <f t="shared" si="20"/>
        <v>0</v>
      </c>
      <c r="AF60">
        <f t="shared" si="17"/>
        <v>0</v>
      </c>
      <c r="AG60">
        <f t="shared" si="17"/>
        <v>0</v>
      </c>
      <c r="AH60">
        <f t="shared" si="17"/>
        <v>0</v>
      </c>
      <c r="AI60">
        <f t="shared" si="17"/>
        <v>0</v>
      </c>
      <c r="AJ60">
        <f t="shared" si="17"/>
        <v>0</v>
      </c>
      <c r="AK60">
        <f t="shared" si="17"/>
        <v>0</v>
      </c>
      <c r="AL60">
        <f t="shared" si="17"/>
        <v>0</v>
      </c>
      <c r="AM60">
        <f t="shared" si="17"/>
        <v>0</v>
      </c>
      <c r="AN60">
        <f t="shared" si="17"/>
        <v>0</v>
      </c>
      <c r="AO60">
        <f t="shared" si="17"/>
        <v>0</v>
      </c>
      <c r="AP60">
        <f t="shared" si="17"/>
        <v>0</v>
      </c>
      <c r="AQ60">
        <f t="shared" si="17"/>
        <v>0</v>
      </c>
      <c r="AR60">
        <f t="shared" si="17"/>
        <v>0</v>
      </c>
      <c r="AS60">
        <f t="shared" si="17"/>
        <v>0</v>
      </c>
      <c r="AT60">
        <f t="shared" si="17"/>
        <v>0</v>
      </c>
      <c r="AU60">
        <f t="shared" si="17"/>
        <v>0</v>
      </c>
      <c r="AV60">
        <f t="shared" si="18"/>
        <v>0</v>
      </c>
      <c r="AW60">
        <f t="shared" si="18"/>
        <v>0</v>
      </c>
      <c r="AX60">
        <f t="shared" si="18"/>
        <v>0</v>
      </c>
      <c r="AY60">
        <f t="shared" si="18"/>
        <v>0</v>
      </c>
      <c r="AZ60">
        <f t="shared" si="18"/>
        <v>0</v>
      </c>
      <c r="BA60">
        <f t="shared" si="18"/>
        <v>0</v>
      </c>
      <c r="BB60">
        <f t="shared" si="18"/>
        <v>0</v>
      </c>
      <c r="BC60">
        <f t="shared" si="18"/>
        <v>0</v>
      </c>
      <c r="BD60">
        <f t="shared" si="18"/>
        <v>0</v>
      </c>
      <c r="BE60">
        <f t="shared" si="18"/>
        <v>0</v>
      </c>
      <c r="BF60">
        <f t="shared" si="18"/>
        <v>0</v>
      </c>
      <c r="BG60">
        <f t="shared" si="18"/>
        <v>0</v>
      </c>
      <c r="BH60">
        <f t="shared" si="18"/>
        <v>1</v>
      </c>
      <c r="BI60">
        <f t="shared" si="18"/>
        <v>0</v>
      </c>
      <c r="BJ60">
        <f t="shared" si="18"/>
        <v>0</v>
      </c>
      <c r="BK60">
        <f t="shared" si="18"/>
        <v>0</v>
      </c>
      <c r="BL60">
        <f t="shared" si="19"/>
        <v>0</v>
      </c>
      <c r="BM60">
        <f t="shared" si="19"/>
        <v>0</v>
      </c>
      <c r="BN60">
        <f t="shared" si="19"/>
        <v>0</v>
      </c>
      <c r="BO60">
        <f t="shared" si="19"/>
        <v>0</v>
      </c>
      <c r="BP60">
        <f t="shared" si="19"/>
        <v>0</v>
      </c>
      <c r="BQ60">
        <f t="shared" si="19"/>
        <v>0</v>
      </c>
      <c r="BR60">
        <f t="shared" si="19"/>
        <v>0</v>
      </c>
      <c r="BS60">
        <f t="shared" si="19"/>
        <v>0</v>
      </c>
      <c r="BT60">
        <f t="shared" si="19"/>
        <v>0</v>
      </c>
      <c r="BU60">
        <f t="shared" si="19"/>
        <v>0</v>
      </c>
      <c r="BV60">
        <f t="shared" si="19"/>
        <v>0</v>
      </c>
      <c r="BW60">
        <f t="shared" si="19"/>
        <v>0</v>
      </c>
      <c r="BX60">
        <f t="shared" si="19"/>
        <v>0</v>
      </c>
    </row>
    <row r="61" spans="1:76" x14ac:dyDescent="0.25">
      <c r="A61">
        <f t="shared" si="21"/>
        <v>0</v>
      </c>
      <c r="B61">
        <f t="shared" si="21"/>
        <v>0</v>
      </c>
      <c r="C61">
        <f t="shared" si="21"/>
        <v>0</v>
      </c>
      <c r="D61">
        <f t="shared" si="21"/>
        <v>0</v>
      </c>
      <c r="E61">
        <f t="shared" si="21"/>
        <v>0</v>
      </c>
      <c r="F61">
        <f t="shared" si="21"/>
        <v>0</v>
      </c>
      <c r="G61">
        <f t="shared" si="21"/>
        <v>0</v>
      </c>
      <c r="H61">
        <f t="shared" si="21"/>
        <v>0</v>
      </c>
      <c r="I61">
        <f t="shared" si="21"/>
        <v>0</v>
      </c>
      <c r="J61">
        <f t="shared" si="21"/>
        <v>0</v>
      </c>
      <c r="K61">
        <f t="shared" si="21"/>
        <v>0</v>
      </c>
      <c r="L61">
        <f t="shared" si="21"/>
        <v>0</v>
      </c>
      <c r="M61">
        <f t="shared" si="21"/>
        <v>0</v>
      </c>
      <c r="N61">
        <f t="shared" si="21"/>
        <v>0</v>
      </c>
      <c r="O61">
        <f t="shared" si="21"/>
        <v>0</v>
      </c>
      <c r="P61">
        <f t="shared" si="21"/>
        <v>0</v>
      </c>
      <c r="Q61">
        <f t="shared" si="20"/>
        <v>0</v>
      </c>
      <c r="R61">
        <f t="shared" si="20"/>
        <v>0</v>
      </c>
      <c r="S61">
        <f t="shared" si="20"/>
        <v>0</v>
      </c>
      <c r="T61">
        <f t="shared" si="20"/>
        <v>0</v>
      </c>
      <c r="U61">
        <f t="shared" si="20"/>
        <v>0</v>
      </c>
      <c r="V61">
        <f t="shared" si="20"/>
        <v>0</v>
      </c>
      <c r="W61">
        <f t="shared" si="20"/>
        <v>0</v>
      </c>
      <c r="X61">
        <f t="shared" si="20"/>
        <v>0</v>
      </c>
      <c r="Y61">
        <f t="shared" si="20"/>
        <v>0</v>
      </c>
      <c r="Z61">
        <f t="shared" si="20"/>
        <v>0</v>
      </c>
      <c r="AA61">
        <f t="shared" si="20"/>
        <v>0</v>
      </c>
      <c r="AB61">
        <f t="shared" si="20"/>
        <v>0</v>
      </c>
      <c r="AC61">
        <f t="shared" si="20"/>
        <v>0</v>
      </c>
      <c r="AD61">
        <f t="shared" si="20"/>
        <v>0</v>
      </c>
      <c r="AE61">
        <f t="shared" si="20"/>
        <v>0</v>
      </c>
      <c r="AF61">
        <f t="shared" si="17"/>
        <v>0</v>
      </c>
      <c r="AG61">
        <f t="shared" si="17"/>
        <v>0</v>
      </c>
      <c r="AH61">
        <f t="shared" si="17"/>
        <v>0</v>
      </c>
      <c r="AI61">
        <f t="shared" si="17"/>
        <v>0</v>
      </c>
      <c r="AJ61">
        <f t="shared" si="17"/>
        <v>0</v>
      </c>
      <c r="AK61">
        <f t="shared" si="17"/>
        <v>0</v>
      </c>
      <c r="AL61">
        <f t="shared" si="17"/>
        <v>0</v>
      </c>
      <c r="AM61">
        <f t="shared" si="17"/>
        <v>0</v>
      </c>
      <c r="AN61">
        <f t="shared" si="17"/>
        <v>0</v>
      </c>
      <c r="AO61">
        <f t="shared" si="17"/>
        <v>0</v>
      </c>
      <c r="AP61">
        <f t="shared" si="17"/>
        <v>0</v>
      </c>
      <c r="AQ61">
        <f t="shared" si="17"/>
        <v>0</v>
      </c>
      <c r="AR61">
        <f t="shared" si="17"/>
        <v>0</v>
      </c>
      <c r="AS61">
        <f t="shared" si="17"/>
        <v>0</v>
      </c>
      <c r="AT61">
        <f t="shared" si="17"/>
        <v>0</v>
      </c>
      <c r="AU61">
        <f t="shared" si="17"/>
        <v>0</v>
      </c>
      <c r="AV61">
        <f t="shared" si="18"/>
        <v>0</v>
      </c>
      <c r="AW61">
        <f t="shared" si="18"/>
        <v>0</v>
      </c>
      <c r="AX61">
        <f t="shared" si="18"/>
        <v>0</v>
      </c>
      <c r="AY61">
        <f t="shared" si="18"/>
        <v>0</v>
      </c>
      <c r="AZ61">
        <f t="shared" si="18"/>
        <v>0</v>
      </c>
      <c r="BA61">
        <f t="shared" si="18"/>
        <v>0</v>
      </c>
      <c r="BB61">
        <f t="shared" si="18"/>
        <v>0</v>
      </c>
      <c r="BC61">
        <f t="shared" si="18"/>
        <v>0</v>
      </c>
      <c r="BD61">
        <f t="shared" si="18"/>
        <v>0</v>
      </c>
      <c r="BE61">
        <f t="shared" si="18"/>
        <v>0</v>
      </c>
      <c r="BF61">
        <f t="shared" si="18"/>
        <v>0</v>
      </c>
      <c r="BG61">
        <f t="shared" si="18"/>
        <v>0</v>
      </c>
      <c r="BH61">
        <f t="shared" si="18"/>
        <v>0</v>
      </c>
      <c r="BI61">
        <f t="shared" si="18"/>
        <v>1</v>
      </c>
      <c r="BJ61">
        <f t="shared" si="18"/>
        <v>0</v>
      </c>
      <c r="BK61">
        <f t="shared" si="18"/>
        <v>0</v>
      </c>
      <c r="BL61">
        <f t="shared" si="19"/>
        <v>0</v>
      </c>
      <c r="BM61">
        <f t="shared" si="19"/>
        <v>0</v>
      </c>
      <c r="BN61">
        <f t="shared" si="19"/>
        <v>0</v>
      </c>
      <c r="BO61">
        <f t="shared" si="19"/>
        <v>0</v>
      </c>
      <c r="BP61">
        <f t="shared" si="19"/>
        <v>0</v>
      </c>
      <c r="BQ61">
        <f t="shared" si="19"/>
        <v>0</v>
      </c>
      <c r="BR61">
        <f t="shared" si="19"/>
        <v>0</v>
      </c>
      <c r="BS61">
        <f t="shared" si="19"/>
        <v>0</v>
      </c>
      <c r="BT61">
        <f t="shared" si="19"/>
        <v>0</v>
      </c>
      <c r="BU61">
        <f t="shared" si="19"/>
        <v>0</v>
      </c>
      <c r="BV61">
        <f t="shared" si="19"/>
        <v>0</v>
      </c>
      <c r="BW61">
        <f t="shared" si="19"/>
        <v>0</v>
      </c>
      <c r="BX61">
        <f t="shared" si="19"/>
        <v>0</v>
      </c>
    </row>
    <row r="62" spans="1:76" x14ac:dyDescent="0.25">
      <c r="A62">
        <f t="shared" si="21"/>
        <v>0</v>
      </c>
      <c r="B62">
        <f t="shared" si="21"/>
        <v>0</v>
      </c>
      <c r="C62">
        <f t="shared" si="21"/>
        <v>0</v>
      </c>
      <c r="D62">
        <f t="shared" si="21"/>
        <v>0</v>
      </c>
      <c r="E62">
        <f t="shared" si="21"/>
        <v>0</v>
      </c>
      <c r="F62">
        <f t="shared" si="21"/>
        <v>0</v>
      </c>
      <c r="G62">
        <f t="shared" si="21"/>
        <v>0</v>
      </c>
      <c r="H62">
        <f t="shared" si="21"/>
        <v>0</v>
      </c>
      <c r="I62">
        <f t="shared" si="21"/>
        <v>0</v>
      </c>
      <c r="J62">
        <f t="shared" si="21"/>
        <v>0</v>
      </c>
      <c r="K62">
        <f t="shared" si="21"/>
        <v>0</v>
      </c>
      <c r="L62">
        <f t="shared" si="21"/>
        <v>0</v>
      </c>
      <c r="M62">
        <f t="shared" si="21"/>
        <v>0</v>
      </c>
      <c r="N62">
        <f t="shared" si="21"/>
        <v>0</v>
      </c>
      <c r="O62">
        <f t="shared" si="21"/>
        <v>0</v>
      </c>
      <c r="P62">
        <f t="shared" si="21"/>
        <v>0</v>
      </c>
      <c r="Q62">
        <f t="shared" si="20"/>
        <v>0</v>
      </c>
      <c r="R62">
        <f t="shared" si="20"/>
        <v>0</v>
      </c>
      <c r="S62">
        <f t="shared" si="20"/>
        <v>0</v>
      </c>
      <c r="T62">
        <f t="shared" si="20"/>
        <v>0</v>
      </c>
      <c r="U62">
        <f t="shared" si="20"/>
        <v>0</v>
      </c>
      <c r="V62">
        <f t="shared" si="20"/>
        <v>0</v>
      </c>
      <c r="W62">
        <f t="shared" si="20"/>
        <v>0</v>
      </c>
      <c r="X62">
        <f t="shared" si="20"/>
        <v>0</v>
      </c>
      <c r="Y62">
        <f t="shared" si="20"/>
        <v>0</v>
      </c>
      <c r="Z62">
        <f t="shared" si="20"/>
        <v>0</v>
      </c>
      <c r="AA62">
        <f t="shared" si="20"/>
        <v>0</v>
      </c>
      <c r="AB62">
        <f t="shared" si="20"/>
        <v>0</v>
      </c>
      <c r="AC62">
        <f t="shared" si="20"/>
        <v>0</v>
      </c>
      <c r="AD62">
        <f t="shared" si="20"/>
        <v>0</v>
      </c>
      <c r="AE62">
        <f t="shared" si="20"/>
        <v>0</v>
      </c>
      <c r="AF62">
        <f t="shared" si="17"/>
        <v>0</v>
      </c>
      <c r="AG62">
        <f t="shared" si="17"/>
        <v>0</v>
      </c>
      <c r="AH62">
        <f t="shared" si="17"/>
        <v>0</v>
      </c>
      <c r="AI62">
        <f t="shared" si="17"/>
        <v>0</v>
      </c>
      <c r="AJ62">
        <f t="shared" si="17"/>
        <v>0</v>
      </c>
      <c r="AK62">
        <f t="shared" si="17"/>
        <v>0</v>
      </c>
      <c r="AL62">
        <f t="shared" si="17"/>
        <v>0</v>
      </c>
      <c r="AM62">
        <f t="shared" si="17"/>
        <v>0</v>
      </c>
      <c r="AN62">
        <f t="shared" si="17"/>
        <v>0</v>
      </c>
      <c r="AO62">
        <f t="shared" si="17"/>
        <v>0</v>
      </c>
      <c r="AP62">
        <f t="shared" si="17"/>
        <v>0</v>
      </c>
      <c r="AQ62">
        <f t="shared" si="17"/>
        <v>0</v>
      </c>
      <c r="AR62">
        <f t="shared" si="17"/>
        <v>0</v>
      </c>
      <c r="AS62">
        <f t="shared" si="17"/>
        <v>0</v>
      </c>
      <c r="AT62">
        <f t="shared" si="17"/>
        <v>0</v>
      </c>
      <c r="AU62">
        <f t="shared" si="17"/>
        <v>0</v>
      </c>
      <c r="AV62">
        <f t="shared" si="18"/>
        <v>0</v>
      </c>
      <c r="AW62">
        <f t="shared" si="18"/>
        <v>0</v>
      </c>
      <c r="AX62">
        <f t="shared" si="18"/>
        <v>0</v>
      </c>
      <c r="AY62">
        <f t="shared" si="18"/>
        <v>0</v>
      </c>
      <c r="AZ62">
        <f t="shared" si="18"/>
        <v>0</v>
      </c>
      <c r="BA62">
        <f t="shared" si="18"/>
        <v>0</v>
      </c>
      <c r="BB62">
        <f t="shared" si="18"/>
        <v>0</v>
      </c>
      <c r="BC62">
        <f t="shared" si="18"/>
        <v>0</v>
      </c>
      <c r="BD62">
        <f t="shared" si="18"/>
        <v>0</v>
      </c>
      <c r="BE62">
        <f t="shared" si="18"/>
        <v>0</v>
      </c>
      <c r="BF62">
        <f t="shared" si="18"/>
        <v>0</v>
      </c>
      <c r="BG62">
        <f t="shared" si="18"/>
        <v>0</v>
      </c>
      <c r="BH62">
        <f t="shared" si="18"/>
        <v>0</v>
      </c>
      <c r="BI62">
        <f t="shared" si="18"/>
        <v>0</v>
      </c>
      <c r="BJ62">
        <f t="shared" si="18"/>
        <v>1</v>
      </c>
      <c r="BK62">
        <f t="shared" si="18"/>
        <v>0</v>
      </c>
      <c r="BL62">
        <f t="shared" si="19"/>
        <v>0</v>
      </c>
      <c r="BM62">
        <f t="shared" si="19"/>
        <v>0</v>
      </c>
      <c r="BN62">
        <f t="shared" si="19"/>
        <v>0</v>
      </c>
      <c r="BO62">
        <f t="shared" si="19"/>
        <v>0</v>
      </c>
      <c r="BP62">
        <f t="shared" si="19"/>
        <v>0</v>
      </c>
      <c r="BQ62">
        <f t="shared" si="19"/>
        <v>0</v>
      </c>
      <c r="BR62">
        <f t="shared" si="19"/>
        <v>0</v>
      </c>
      <c r="BS62">
        <f t="shared" si="19"/>
        <v>0</v>
      </c>
      <c r="BT62">
        <f t="shared" si="19"/>
        <v>0</v>
      </c>
      <c r="BU62">
        <f t="shared" si="19"/>
        <v>0</v>
      </c>
      <c r="BV62">
        <f t="shared" si="19"/>
        <v>0</v>
      </c>
      <c r="BW62">
        <f t="shared" si="19"/>
        <v>0</v>
      </c>
      <c r="BX62">
        <f t="shared" si="19"/>
        <v>0</v>
      </c>
    </row>
    <row r="63" spans="1:76" x14ac:dyDescent="0.25">
      <c r="A63">
        <f t="shared" si="21"/>
        <v>0</v>
      </c>
      <c r="B63">
        <f t="shared" si="21"/>
        <v>0</v>
      </c>
      <c r="C63">
        <f t="shared" si="21"/>
        <v>0</v>
      </c>
      <c r="D63">
        <f t="shared" si="21"/>
        <v>0</v>
      </c>
      <c r="E63">
        <f t="shared" si="21"/>
        <v>0</v>
      </c>
      <c r="F63">
        <f t="shared" si="21"/>
        <v>0</v>
      </c>
      <c r="G63">
        <f t="shared" si="21"/>
        <v>0</v>
      </c>
      <c r="H63">
        <f t="shared" si="21"/>
        <v>0</v>
      </c>
      <c r="I63">
        <f t="shared" si="21"/>
        <v>0</v>
      </c>
      <c r="J63">
        <f t="shared" si="21"/>
        <v>0</v>
      </c>
      <c r="K63">
        <f t="shared" si="21"/>
        <v>0</v>
      </c>
      <c r="L63">
        <f t="shared" si="21"/>
        <v>0</v>
      </c>
      <c r="M63">
        <f t="shared" si="21"/>
        <v>0</v>
      </c>
      <c r="N63">
        <f t="shared" si="21"/>
        <v>0</v>
      </c>
      <c r="O63">
        <f t="shared" si="21"/>
        <v>0</v>
      </c>
      <c r="P63">
        <f t="shared" si="21"/>
        <v>0</v>
      </c>
      <c r="Q63">
        <f t="shared" si="20"/>
        <v>0</v>
      </c>
      <c r="R63">
        <f t="shared" si="20"/>
        <v>0</v>
      </c>
      <c r="S63">
        <f t="shared" si="20"/>
        <v>0</v>
      </c>
      <c r="T63">
        <f t="shared" si="20"/>
        <v>0</v>
      </c>
      <c r="U63">
        <f t="shared" si="20"/>
        <v>0</v>
      </c>
      <c r="V63">
        <f t="shared" si="20"/>
        <v>0</v>
      </c>
      <c r="W63">
        <f t="shared" si="20"/>
        <v>0</v>
      </c>
      <c r="X63">
        <f t="shared" si="20"/>
        <v>0</v>
      </c>
      <c r="Y63">
        <f t="shared" si="20"/>
        <v>0</v>
      </c>
      <c r="Z63">
        <f t="shared" si="20"/>
        <v>0</v>
      </c>
      <c r="AA63">
        <f t="shared" si="20"/>
        <v>0</v>
      </c>
      <c r="AB63">
        <f t="shared" si="20"/>
        <v>0</v>
      </c>
      <c r="AC63">
        <f t="shared" si="20"/>
        <v>0</v>
      </c>
      <c r="AD63">
        <f t="shared" si="20"/>
        <v>0</v>
      </c>
      <c r="AE63">
        <f t="shared" si="20"/>
        <v>0</v>
      </c>
      <c r="AF63">
        <f t="shared" si="20"/>
        <v>0</v>
      </c>
      <c r="AG63">
        <f t="shared" ref="AG63:AV76" si="22">IF(ROW()=COLUMN(),1,0)</f>
        <v>0</v>
      </c>
      <c r="AH63">
        <f t="shared" si="22"/>
        <v>0</v>
      </c>
      <c r="AI63">
        <f t="shared" si="22"/>
        <v>0</v>
      </c>
      <c r="AJ63">
        <f t="shared" si="22"/>
        <v>0</v>
      </c>
      <c r="AK63">
        <f t="shared" si="22"/>
        <v>0</v>
      </c>
      <c r="AL63">
        <f t="shared" si="22"/>
        <v>0</v>
      </c>
      <c r="AM63">
        <f t="shared" si="22"/>
        <v>0</v>
      </c>
      <c r="AN63">
        <f t="shared" si="22"/>
        <v>0</v>
      </c>
      <c r="AO63">
        <f t="shared" si="22"/>
        <v>0</v>
      </c>
      <c r="AP63">
        <f t="shared" si="22"/>
        <v>0</v>
      </c>
      <c r="AQ63">
        <f t="shared" si="22"/>
        <v>0</v>
      </c>
      <c r="AR63">
        <f t="shared" si="22"/>
        <v>0</v>
      </c>
      <c r="AS63">
        <f t="shared" si="22"/>
        <v>0</v>
      </c>
      <c r="AT63">
        <f t="shared" si="22"/>
        <v>0</v>
      </c>
      <c r="AU63">
        <f t="shared" si="22"/>
        <v>0</v>
      </c>
      <c r="AV63">
        <f t="shared" si="22"/>
        <v>0</v>
      </c>
      <c r="AW63">
        <f t="shared" ref="AW63:BL76" si="23">IF(ROW()=COLUMN(),1,0)</f>
        <v>0</v>
      </c>
      <c r="AX63">
        <f t="shared" si="23"/>
        <v>0</v>
      </c>
      <c r="AY63">
        <f t="shared" si="23"/>
        <v>0</v>
      </c>
      <c r="AZ63">
        <f t="shared" si="23"/>
        <v>0</v>
      </c>
      <c r="BA63">
        <f t="shared" si="23"/>
        <v>0</v>
      </c>
      <c r="BB63">
        <f t="shared" si="23"/>
        <v>0</v>
      </c>
      <c r="BC63">
        <f t="shared" si="23"/>
        <v>0</v>
      </c>
      <c r="BD63">
        <f t="shared" si="23"/>
        <v>0</v>
      </c>
      <c r="BE63">
        <f t="shared" si="23"/>
        <v>0</v>
      </c>
      <c r="BF63">
        <f t="shared" si="23"/>
        <v>0</v>
      </c>
      <c r="BG63">
        <f t="shared" si="23"/>
        <v>0</v>
      </c>
      <c r="BH63">
        <f t="shared" si="23"/>
        <v>0</v>
      </c>
      <c r="BI63">
        <f t="shared" si="23"/>
        <v>0</v>
      </c>
      <c r="BJ63">
        <f t="shared" si="23"/>
        <v>0</v>
      </c>
      <c r="BK63">
        <f t="shared" si="23"/>
        <v>1</v>
      </c>
      <c r="BL63">
        <f t="shared" si="23"/>
        <v>0</v>
      </c>
      <c r="BM63">
        <f t="shared" ref="BM63:BW76" si="24">IF(ROW()=COLUMN(),1,0)</f>
        <v>0</v>
      </c>
      <c r="BN63">
        <f t="shared" si="24"/>
        <v>0</v>
      </c>
      <c r="BO63">
        <f t="shared" si="24"/>
        <v>0</v>
      </c>
      <c r="BP63">
        <f t="shared" si="24"/>
        <v>0</v>
      </c>
      <c r="BQ63">
        <f t="shared" si="24"/>
        <v>0</v>
      </c>
      <c r="BR63">
        <f t="shared" si="24"/>
        <v>0</v>
      </c>
      <c r="BS63">
        <f t="shared" si="24"/>
        <v>0</v>
      </c>
      <c r="BT63">
        <f t="shared" ref="BT63:BX70" si="25">IF(ROW()=COLUMN(),1,0)</f>
        <v>0</v>
      </c>
      <c r="BU63">
        <f t="shared" si="25"/>
        <v>0</v>
      </c>
      <c r="BV63">
        <f t="shared" si="25"/>
        <v>0</v>
      </c>
      <c r="BW63">
        <f t="shared" si="25"/>
        <v>0</v>
      </c>
      <c r="BX63">
        <f t="shared" si="25"/>
        <v>0</v>
      </c>
    </row>
    <row r="64" spans="1:76" x14ac:dyDescent="0.25">
      <c r="A64">
        <f t="shared" si="21"/>
        <v>0</v>
      </c>
      <c r="B64">
        <f t="shared" si="21"/>
        <v>0</v>
      </c>
      <c r="C64">
        <f t="shared" si="21"/>
        <v>0</v>
      </c>
      <c r="D64">
        <f t="shared" si="21"/>
        <v>0</v>
      </c>
      <c r="E64">
        <f t="shared" si="21"/>
        <v>0</v>
      </c>
      <c r="F64">
        <f t="shared" si="21"/>
        <v>0</v>
      </c>
      <c r="G64">
        <f t="shared" si="21"/>
        <v>0</v>
      </c>
      <c r="H64">
        <f t="shared" si="21"/>
        <v>0</v>
      </c>
      <c r="I64">
        <f t="shared" si="21"/>
        <v>0</v>
      </c>
      <c r="J64">
        <f t="shared" si="21"/>
        <v>0</v>
      </c>
      <c r="K64">
        <f t="shared" si="21"/>
        <v>0</v>
      </c>
      <c r="L64">
        <f t="shared" si="21"/>
        <v>0</v>
      </c>
      <c r="M64">
        <f t="shared" si="21"/>
        <v>0</v>
      </c>
      <c r="N64">
        <f t="shared" si="21"/>
        <v>0</v>
      </c>
      <c r="O64">
        <f t="shared" si="21"/>
        <v>0</v>
      </c>
      <c r="P64">
        <f t="shared" si="21"/>
        <v>0</v>
      </c>
      <c r="Q64">
        <f t="shared" si="20"/>
        <v>0</v>
      </c>
      <c r="R64">
        <f t="shared" si="20"/>
        <v>0</v>
      </c>
      <c r="S64">
        <f t="shared" si="20"/>
        <v>0</v>
      </c>
      <c r="T64">
        <f t="shared" si="20"/>
        <v>0</v>
      </c>
      <c r="U64">
        <f t="shared" si="20"/>
        <v>0</v>
      </c>
      <c r="V64">
        <f t="shared" si="20"/>
        <v>0</v>
      </c>
      <c r="W64">
        <f t="shared" si="20"/>
        <v>0</v>
      </c>
      <c r="X64">
        <f t="shared" si="20"/>
        <v>0</v>
      </c>
      <c r="Y64">
        <f t="shared" si="20"/>
        <v>0</v>
      </c>
      <c r="Z64">
        <f t="shared" si="20"/>
        <v>0</v>
      </c>
      <c r="AA64">
        <f t="shared" si="20"/>
        <v>0</v>
      </c>
      <c r="AB64">
        <f t="shared" si="20"/>
        <v>0</v>
      </c>
      <c r="AC64">
        <f t="shared" si="20"/>
        <v>0</v>
      </c>
      <c r="AD64">
        <f t="shared" si="20"/>
        <v>0</v>
      </c>
      <c r="AE64">
        <f t="shared" si="20"/>
        <v>0</v>
      </c>
      <c r="AF64">
        <f t="shared" si="20"/>
        <v>0</v>
      </c>
      <c r="AG64">
        <f t="shared" si="22"/>
        <v>0</v>
      </c>
      <c r="AH64">
        <f t="shared" si="22"/>
        <v>0</v>
      </c>
      <c r="AI64">
        <f t="shared" si="22"/>
        <v>0</v>
      </c>
      <c r="AJ64">
        <f t="shared" si="22"/>
        <v>0</v>
      </c>
      <c r="AK64">
        <f t="shared" si="22"/>
        <v>0</v>
      </c>
      <c r="AL64">
        <f t="shared" si="22"/>
        <v>0</v>
      </c>
      <c r="AM64">
        <f t="shared" si="22"/>
        <v>0</v>
      </c>
      <c r="AN64">
        <f t="shared" si="22"/>
        <v>0</v>
      </c>
      <c r="AO64">
        <f t="shared" si="22"/>
        <v>0</v>
      </c>
      <c r="AP64">
        <f t="shared" si="22"/>
        <v>0</v>
      </c>
      <c r="AQ64">
        <f t="shared" si="22"/>
        <v>0</v>
      </c>
      <c r="AR64">
        <f t="shared" si="22"/>
        <v>0</v>
      </c>
      <c r="AS64">
        <f t="shared" si="22"/>
        <v>0</v>
      </c>
      <c r="AT64">
        <f t="shared" si="22"/>
        <v>0</v>
      </c>
      <c r="AU64">
        <f t="shared" si="22"/>
        <v>0</v>
      </c>
      <c r="AV64">
        <f t="shared" si="22"/>
        <v>0</v>
      </c>
      <c r="AW64">
        <f t="shared" si="23"/>
        <v>0</v>
      </c>
      <c r="AX64">
        <f t="shared" si="23"/>
        <v>0</v>
      </c>
      <c r="AY64">
        <f t="shared" si="23"/>
        <v>0</v>
      </c>
      <c r="AZ64">
        <f t="shared" si="23"/>
        <v>0</v>
      </c>
      <c r="BA64">
        <f t="shared" si="23"/>
        <v>0</v>
      </c>
      <c r="BB64">
        <f t="shared" si="23"/>
        <v>0</v>
      </c>
      <c r="BC64">
        <f t="shared" si="23"/>
        <v>0</v>
      </c>
      <c r="BD64">
        <f t="shared" si="23"/>
        <v>0</v>
      </c>
      <c r="BE64">
        <f t="shared" si="23"/>
        <v>0</v>
      </c>
      <c r="BF64">
        <f t="shared" si="23"/>
        <v>0</v>
      </c>
      <c r="BG64">
        <f t="shared" si="23"/>
        <v>0</v>
      </c>
      <c r="BH64">
        <f t="shared" si="23"/>
        <v>0</v>
      </c>
      <c r="BI64">
        <f t="shared" si="23"/>
        <v>0</v>
      </c>
      <c r="BJ64">
        <f t="shared" si="23"/>
        <v>0</v>
      </c>
      <c r="BK64">
        <f t="shared" si="23"/>
        <v>0</v>
      </c>
      <c r="BL64">
        <f t="shared" si="23"/>
        <v>1</v>
      </c>
      <c r="BM64">
        <f t="shared" si="24"/>
        <v>0</v>
      </c>
      <c r="BN64">
        <f t="shared" si="24"/>
        <v>0</v>
      </c>
      <c r="BO64">
        <f t="shared" si="24"/>
        <v>0</v>
      </c>
      <c r="BP64">
        <f t="shared" si="24"/>
        <v>0</v>
      </c>
      <c r="BQ64">
        <f t="shared" si="24"/>
        <v>0</v>
      </c>
      <c r="BR64">
        <f t="shared" si="24"/>
        <v>0</v>
      </c>
      <c r="BS64">
        <f t="shared" si="24"/>
        <v>0</v>
      </c>
      <c r="BT64">
        <f t="shared" si="25"/>
        <v>0</v>
      </c>
      <c r="BU64">
        <f t="shared" si="25"/>
        <v>0</v>
      </c>
      <c r="BV64">
        <f t="shared" si="25"/>
        <v>0</v>
      </c>
      <c r="BW64">
        <f t="shared" si="25"/>
        <v>0</v>
      </c>
      <c r="BX64">
        <f t="shared" si="25"/>
        <v>0</v>
      </c>
    </row>
    <row r="65" spans="1:76" x14ac:dyDescent="0.25">
      <c r="A65">
        <f t="shared" si="21"/>
        <v>0</v>
      </c>
      <c r="B65">
        <f t="shared" si="21"/>
        <v>0</v>
      </c>
      <c r="C65">
        <f t="shared" si="21"/>
        <v>0</v>
      </c>
      <c r="D65">
        <f t="shared" si="21"/>
        <v>0</v>
      </c>
      <c r="E65">
        <f t="shared" si="21"/>
        <v>0</v>
      </c>
      <c r="F65">
        <f t="shared" si="21"/>
        <v>0</v>
      </c>
      <c r="G65">
        <f t="shared" si="21"/>
        <v>0</v>
      </c>
      <c r="H65">
        <f t="shared" si="21"/>
        <v>0</v>
      </c>
      <c r="I65">
        <f t="shared" si="21"/>
        <v>0</v>
      </c>
      <c r="J65">
        <f t="shared" si="21"/>
        <v>0</v>
      </c>
      <c r="K65">
        <f t="shared" si="21"/>
        <v>0</v>
      </c>
      <c r="L65">
        <f t="shared" si="21"/>
        <v>0</v>
      </c>
      <c r="M65">
        <f t="shared" si="21"/>
        <v>0</v>
      </c>
      <c r="N65">
        <f t="shared" si="21"/>
        <v>0</v>
      </c>
      <c r="O65">
        <f t="shared" si="21"/>
        <v>0</v>
      </c>
      <c r="P65">
        <f t="shared" ref="P65:AE76" si="26">IF(ROW()=COLUMN(),1,0)</f>
        <v>0</v>
      </c>
      <c r="Q65">
        <f t="shared" si="26"/>
        <v>0</v>
      </c>
      <c r="R65">
        <f t="shared" si="26"/>
        <v>0</v>
      </c>
      <c r="S65">
        <f t="shared" si="26"/>
        <v>0</v>
      </c>
      <c r="T65">
        <f t="shared" si="26"/>
        <v>0</v>
      </c>
      <c r="U65">
        <f t="shared" si="26"/>
        <v>0</v>
      </c>
      <c r="V65">
        <f t="shared" si="26"/>
        <v>0</v>
      </c>
      <c r="W65">
        <f t="shared" si="26"/>
        <v>0</v>
      </c>
      <c r="X65">
        <f t="shared" si="26"/>
        <v>0</v>
      </c>
      <c r="Y65">
        <f t="shared" si="26"/>
        <v>0</v>
      </c>
      <c r="Z65">
        <f t="shared" si="26"/>
        <v>0</v>
      </c>
      <c r="AA65">
        <f t="shared" si="26"/>
        <v>0</v>
      </c>
      <c r="AB65">
        <f t="shared" si="26"/>
        <v>0</v>
      </c>
      <c r="AC65">
        <f t="shared" si="26"/>
        <v>0</v>
      </c>
      <c r="AD65">
        <f t="shared" si="26"/>
        <v>0</v>
      </c>
      <c r="AE65">
        <f t="shared" si="26"/>
        <v>0</v>
      </c>
      <c r="AF65">
        <f t="shared" ref="AF65:AF76" si="27">IF(ROW()=COLUMN(),1,0)</f>
        <v>0</v>
      </c>
      <c r="AG65">
        <f t="shared" si="22"/>
        <v>0</v>
      </c>
      <c r="AH65">
        <f t="shared" si="22"/>
        <v>0</v>
      </c>
      <c r="AI65">
        <f t="shared" si="22"/>
        <v>0</v>
      </c>
      <c r="AJ65">
        <f t="shared" si="22"/>
        <v>0</v>
      </c>
      <c r="AK65">
        <f t="shared" si="22"/>
        <v>0</v>
      </c>
      <c r="AL65">
        <f t="shared" si="22"/>
        <v>0</v>
      </c>
      <c r="AM65">
        <f t="shared" si="22"/>
        <v>0</v>
      </c>
      <c r="AN65">
        <f t="shared" si="22"/>
        <v>0</v>
      </c>
      <c r="AO65">
        <f t="shared" si="22"/>
        <v>0</v>
      </c>
      <c r="AP65">
        <f t="shared" si="22"/>
        <v>0</v>
      </c>
      <c r="AQ65">
        <f t="shared" si="22"/>
        <v>0</v>
      </c>
      <c r="AR65">
        <f t="shared" si="22"/>
        <v>0</v>
      </c>
      <c r="AS65">
        <f t="shared" si="22"/>
        <v>0</v>
      </c>
      <c r="AT65">
        <f t="shared" si="22"/>
        <v>0</v>
      </c>
      <c r="AU65">
        <f t="shared" si="22"/>
        <v>0</v>
      </c>
      <c r="AV65">
        <f t="shared" si="22"/>
        <v>0</v>
      </c>
      <c r="AW65">
        <f t="shared" si="23"/>
        <v>0</v>
      </c>
      <c r="AX65">
        <f t="shared" si="23"/>
        <v>0</v>
      </c>
      <c r="AY65">
        <f t="shared" si="23"/>
        <v>0</v>
      </c>
      <c r="AZ65">
        <f t="shared" si="23"/>
        <v>0</v>
      </c>
      <c r="BA65">
        <f t="shared" si="23"/>
        <v>0</v>
      </c>
      <c r="BB65">
        <f t="shared" si="23"/>
        <v>0</v>
      </c>
      <c r="BC65">
        <f t="shared" si="23"/>
        <v>0</v>
      </c>
      <c r="BD65">
        <f t="shared" si="23"/>
        <v>0</v>
      </c>
      <c r="BE65">
        <f t="shared" si="23"/>
        <v>0</v>
      </c>
      <c r="BF65">
        <f t="shared" si="23"/>
        <v>0</v>
      </c>
      <c r="BG65">
        <f t="shared" si="23"/>
        <v>0</v>
      </c>
      <c r="BH65">
        <f t="shared" si="23"/>
        <v>0</v>
      </c>
      <c r="BI65">
        <f t="shared" si="23"/>
        <v>0</v>
      </c>
      <c r="BJ65">
        <f t="shared" si="23"/>
        <v>0</v>
      </c>
      <c r="BK65">
        <f t="shared" si="23"/>
        <v>0</v>
      </c>
      <c r="BL65">
        <f t="shared" si="23"/>
        <v>0</v>
      </c>
      <c r="BM65">
        <f t="shared" si="24"/>
        <v>1</v>
      </c>
      <c r="BN65">
        <f t="shared" si="24"/>
        <v>0</v>
      </c>
      <c r="BO65">
        <f t="shared" si="24"/>
        <v>0</v>
      </c>
      <c r="BP65">
        <f t="shared" si="24"/>
        <v>0</v>
      </c>
      <c r="BQ65">
        <f t="shared" si="24"/>
        <v>0</v>
      </c>
      <c r="BR65">
        <f t="shared" si="24"/>
        <v>0</v>
      </c>
      <c r="BS65">
        <f t="shared" si="24"/>
        <v>0</v>
      </c>
      <c r="BT65">
        <f t="shared" si="25"/>
        <v>0</v>
      </c>
      <c r="BU65">
        <f t="shared" si="25"/>
        <v>0</v>
      </c>
      <c r="BV65">
        <f t="shared" si="25"/>
        <v>0</v>
      </c>
      <c r="BW65">
        <f t="shared" si="25"/>
        <v>0</v>
      </c>
      <c r="BX65">
        <f t="shared" si="25"/>
        <v>0</v>
      </c>
    </row>
    <row r="66" spans="1:76" x14ac:dyDescent="0.25">
      <c r="A66">
        <f t="shared" ref="A66:O76" si="28">IF(ROW()=COLUMN(),1,0)</f>
        <v>0</v>
      </c>
      <c r="B66">
        <f t="shared" si="28"/>
        <v>0</v>
      </c>
      <c r="C66">
        <f t="shared" si="28"/>
        <v>0</v>
      </c>
      <c r="D66">
        <f t="shared" si="28"/>
        <v>0</v>
      </c>
      <c r="E66">
        <f t="shared" si="28"/>
        <v>0</v>
      </c>
      <c r="F66">
        <f t="shared" si="28"/>
        <v>0</v>
      </c>
      <c r="G66">
        <f t="shared" si="28"/>
        <v>0</v>
      </c>
      <c r="H66">
        <f t="shared" si="28"/>
        <v>0</v>
      </c>
      <c r="I66">
        <f t="shared" si="28"/>
        <v>0</v>
      </c>
      <c r="J66">
        <f t="shared" si="28"/>
        <v>0</v>
      </c>
      <c r="K66">
        <f t="shared" si="28"/>
        <v>0</v>
      </c>
      <c r="L66">
        <f t="shared" si="28"/>
        <v>0</v>
      </c>
      <c r="M66">
        <f t="shared" si="28"/>
        <v>0</v>
      </c>
      <c r="N66">
        <f t="shared" si="28"/>
        <v>0</v>
      </c>
      <c r="O66">
        <f t="shared" si="28"/>
        <v>0</v>
      </c>
      <c r="P66">
        <f t="shared" si="26"/>
        <v>0</v>
      </c>
      <c r="Q66">
        <f t="shared" si="26"/>
        <v>0</v>
      </c>
      <c r="R66">
        <f t="shared" si="26"/>
        <v>0</v>
      </c>
      <c r="S66">
        <f t="shared" si="26"/>
        <v>0</v>
      </c>
      <c r="T66">
        <f t="shared" si="26"/>
        <v>0</v>
      </c>
      <c r="U66">
        <f t="shared" si="26"/>
        <v>0</v>
      </c>
      <c r="V66">
        <f t="shared" si="26"/>
        <v>0</v>
      </c>
      <c r="W66">
        <f t="shared" si="26"/>
        <v>0</v>
      </c>
      <c r="X66">
        <f t="shared" si="26"/>
        <v>0</v>
      </c>
      <c r="Y66">
        <f t="shared" si="26"/>
        <v>0</v>
      </c>
      <c r="Z66">
        <f t="shared" si="26"/>
        <v>0</v>
      </c>
      <c r="AA66">
        <f t="shared" si="26"/>
        <v>0</v>
      </c>
      <c r="AB66">
        <f t="shared" si="26"/>
        <v>0</v>
      </c>
      <c r="AC66">
        <f t="shared" si="26"/>
        <v>0</v>
      </c>
      <c r="AD66">
        <f t="shared" si="26"/>
        <v>0</v>
      </c>
      <c r="AE66">
        <f t="shared" si="26"/>
        <v>0</v>
      </c>
      <c r="AF66">
        <f t="shared" si="27"/>
        <v>0</v>
      </c>
      <c r="AG66">
        <f t="shared" si="22"/>
        <v>0</v>
      </c>
      <c r="AH66">
        <f t="shared" si="22"/>
        <v>0</v>
      </c>
      <c r="AI66">
        <f t="shared" si="22"/>
        <v>0</v>
      </c>
      <c r="AJ66">
        <f t="shared" si="22"/>
        <v>0</v>
      </c>
      <c r="AK66">
        <f t="shared" si="22"/>
        <v>0</v>
      </c>
      <c r="AL66">
        <f t="shared" si="22"/>
        <v>0</v>
      </c>
      <c r="AM66">
        <f t="shared" si="22"/>
        <v>0</v>
      </c>
      <c r="AN66">
        <f t="shared" si="22"/>
        <v>0</v>
      </c>
      <c r="AO66">
        <f t="shared" si="22"/>
        <v>0</v>
      </c>
      <c r="AP66">
        <f t="shared" si="22"/>
        <v>0</v>
      </c>
      <c r="AQ66">
        <f t="shared" si="22"/>
        <v>0</v>
      </c>
      <c r="AR66">
        <f t="shared" si="22"/>
        <v>0</v>
      </c>
      <c r="AS66">
        <f t="shared" si="22"/>
        <v>0</v>
      </c>
      <c r="AT66">
        <f t="shared" si="22"/>
        <v>0</v>
      </c>
      <c r="AU66">
        <f t="shared" si="22"/>
        <v>0</v>
      </c>
      <c r="AV66">
        <f t="shared" si="22"/>
        <v>0</v>
      </c>
      <c r="AW66">
        <f t="shared" si="23"/>
        <v>0</v>
      </c>
      <c r="AX66">
        <f t="shared" si="23"/>
        <v>0</v>
      </c>
      <c r="AY66">
        <f t="shared" si="23"/>
        <v>0</v>
      </c>
      <c r="AZ66">
        <f t="shared" si="23"/>
        <v>0</v>
      </c>
      <c r="BA66">
        <f t="shared" si="23"/>
        <v>0</v>
      </c>
      <c r="BB66">
        <f t="shared" si="23"/>
        <v>0</v>
      </c>
      <c r="BC66">
        <f t="shared" si="23"/>
        <v>0</v>
      </c>
      <c r="BD66">
        <f t="shared" si="23"/>
        <v>0</v>
      </c>
      <c r="BE66">
        <f t="shared" si="23"/>
        <v>0</v>
      </c>
      <c r="BF66">
        <f t="shared" si="23"/>
        <v>0</v>
      </c>
      <c r="BG66">
        <f t="shared" si="23"/>
        <v>0</v>
      </c>
      <c r="BH66">
        <f t="shared" si="23"/>
        <v>0</v>
      </c>
      <c r="BI66">
        <f t="shared" si="23"/>
        <v>0</v>
      </c>
      <c r="BJ66">
        <f t="shared" si="23"/>
        <v>0</v>
      </c>
      <c r="BK66">
        <f t="shared" si="23"/>
        <v>0</v>
      </c>
      <c r="BL66">
        <f t="shared" si="23"/>
        <v>0</v>
      </c>
      <c r="BM66">
        <f t="shared" si="24"/>
        <v>0</v>
      </c>
      <c r="BN66">
        <f t="shared" si="24"/>
        <v>1</v>
      </c>
      <c r="BO66">
        <f t="shared" si="24"/>
        <v>0</v>
      </c>
      <c r="BP66">
        <f t="shared" si="24"/>
        <v>0</v>
      </c>
      <c r="BQ66">
        <f t="shared" si="24"/>
        <v>0</v>
      </c>
      <c r="BR66">
        <f t="shared" si="24"/>
        <v>0</v>
      </c>
      <c r="BS66">
        <f t="shared" si="24"/>
        <v>0</v>
      </c>
      <c r="BT66">
        <f t="shared" si="25"/>
        <v>0</v>
      </c>
      <c r="BU66">
        <f t="shared" si="25"/>
        <v>0</v>
      </c>
      <c r="BV66">
        <f t="shared" si="25"/>
        <v>0</v>
      </c>
      <c r="BW66">
        <f t="shared" si="25"/>
        <v>0</v>
      </c>
      <c r="BX66">
        <f t="shared" si="25"/>
        <v>0</v>
      </c>
    </row>
    <row r="67" spans="1:76" x14ac:dyDescent="0.25">
      <c r="A67">
        <f t="shared" si="28"/>
        <v>0</v>
      </c>
      <c r="B67">
        <f t="shared" si="28"/>
        <v>0</v>
      </c>
      <c r="C67">
        <f t="shared" si="28"/>
        <v>0</v>
      </c>
      <c r="D67">
        <f t="shared" si="28"/>
        <v>0</v>
      </c>
      <c r="E67">
        <f t="shared" si="28"/>
        <v>0</v>
      </c>
      <c r="F67">
        <f t="shared" si="28"/>
        <v>0</v>
      </c>
      <c r="G67">
        <f t="shared" si="28"/>
        <v>0</v>
      </c>
      <c r="H67">
        <f t="shared" si="28"/>
        <v>0</v>
      </c>
      <c r="I67">
        <f t="shared" si="28"/>
        <v>0</v>
      </c>
      <c r="J67">
        <f t="shared" si="28"/>
        <v>0</v>
      </c>
      <c r="K67">
        <f t="shared" si="28"/>
        <v>0</v>
      </c>
      <c r="L67">
        <f t="shared" si="28"/>
        <v>0</v>
      </c>
      <c r="M67">
        <f t="shared" si="28"/>
        <v>0</v>
      </c>
      <c r="N67">
        <f t="shared" si="28"/>
        <v>0</v>
      </c>
      <c r="O67">
        <f t="shared" si="28"/>
        <v>0</v>
      </c>
      <c r="P67">
        <f t="shared" si="26"/>
        <v>0</v>
      </c>
      <c r="Q67">
        <f t="shared" si="26"/>
        <v>0</v>
      </c>
      <c r="R67">
        <f t="shared" si="26"/>
        <v>0</v>
      </c>
      <c r="S67">
        <f t="shared" si="26"/>
        <v>0</v>
      </c>
      <c r="T67">
        <f t="shared" si="26"/>
        <v>0</v>
      </c>
      <c r="U67">
        <f t="shared" si="26"/>
        <v>0</v>
      </c>
      <c r="V67">
        <f t="shared" si="26"/>
        <v>0</v>
      </c>
      <c r="W67">
        <f t="shared" si="26"/>
        <v>0</v>
      </c>
      <c r="X67">
        <f t="shared" si="26"/>
        <v>0</v>
      </c>
      <c r="Y67">
        <f t="shared" si="26"/>
        <v>0</v>
      </c>
      <c r="Z67">
        <f t="shared" si="26"/>
        <v>0</v>
      </c>
      <c r="AA67">
        <f t="shared" si="26"/>
        <v>0</v>
      </c>
      <c r="AB67">
        <f t="shared" si="26"/>
        <v>0</v>
      </c>
      <c r="AC67">
        <f t="shared" si="26"/>
        <v>0</v>
      </c>
      <c r="AD67">
        <f t="shared" si="26"/>
        <v>0</v>
      </c>
      <c r="AE67">
        <f t="shared" si="26"/>
        <v>0</v>
      </c>
      <c r="AF67">
        <f t="shared" si="27"/>
        <v>0</v>
      </c>
      <c r="AG67">
        <f t="shared" si="22"/>
        <v>0</v>
      </c>
      <c r="AH67">
        <f t="shared" si="22"/>
        <v>0</v>
      </c>
      <c r="AI67">
        <f t="shared" si="22"/>
        <v>0</v>
      </c>
      <c r="AJ67">
        <f t="shared" si="22"/>
        <v>0</v>
      </c>
      <c r="AK67">
        <f t="shared" si="22"/>
        <v>0</v>
      </c>
      <c r="AL67">
        <f t="shared" si="22"/>
        <v>0</v>
      </c>
      <c r="AM67">
        <f t="shared" si="22"/>
        <v>0</v>
      </c>
      <c r="AN67">
        <f t="shared" si="22"/>
        <v>0</v>
      </c>
      <c r="AO67">
        <f t="shared" si="22"/>
        <v>0</v>
      </c>
      <c r="AP67">
        <f t="shared" si="22"/>
        <v>0</v>
      </c>
      <c r="AQ67">
        <f t="shared" si="22"/>
        <v>0</v>
      </c>
      <c r="AR67">
        <f t="shared" si="22"/>
        <v>0</v>
      </c>
      <c r="AS67">
        <f t="shared" si="22"/>
        <v>0</v>
      </c>
      <c r="AT67">
        <f t="shared" si="22"/>
        <v>0</v>
      </c>
      <c r="AU67">
        <f t="shared" si="22"/>
        <v>0</v>
      </c>
      <c r="AV67">
        <f t="shared" si="22"/>
        <v>0</v>
      </c>
      <c r="AW67">
        <f t="shared" si="23"/>
        <v>0</v>
      </c>
      <c r="AX67">
        <f t="shared" si="23"/>
        <v>0</v>
      </c>
      <c r="AY67">
        <f t="shared" si="23"/>
        <v>0</v>
      </c>
      <c r="AZ67">
        <f t="shared" si="23"/>
        <v>0</v>
      </c>
      <c r="BA67">
        <f t="shared" si="23"/>
        <v>0</v>
      </c>
      <c r="BB67">
        <f t="shared" si="23"/>
        <v>0</v>
      </c>
      <c r="BC67">
        <f t="shared" si="23"/>
        <v>0</v>
      </c>
      <c r="BD67">
        <f t="shared" si="23"/>
        <v>0</v>
      </c>
      <c r="BE67">
        <f t="shared" si="23"/>
        <v>0</v>
      </c>
      <c r="BF67">
        <f t="shared" si="23"/>
        <v>0</v>
      </c>
      <c r="BG67">
        <f t="shared" si="23"/>
        <v>0</v>
      </c>
      <c r="BH67">
        <f t="shared" si="23"/>
        <v>0</v>
      </c>
      <c r="BI67">
        <f t="shared" si="23"/>
        <v>0</v>
      </c>
      <c r="BJ67">
        <f t="shared" si="23"/>
        <v>0</v>
      </c>
      <c r="BK67">
        <f t="shared" si="23"/>
        <v>0</v>
      </c>
      <c r="BL67">
        <f t="shared" si="23"/>
        <v>0</v>
      </c>
      <c r="BM67">
        <f t="shared" si="24"/>
        <v>0</v>
      </c>
      <c r="BN67">
        <f t="shared" si="24"/>
        <v>0</v>
      </c>
      <c r="BO67">
        <f t="shared" si="24"/>
        <v>1</v>
      </c>
      <c r="BP67">
        <f t="shared" si="24"/>
        <v>0</v>
      </c>
      <c r="BQ67">
        <f t="shared" si="24"/>
        <v>0</v>
      </c>
      <c r="BR67">
        <f t="shared" si="24"/>
        <v>0</v>
      </c>
      <c r="BS67">
        <f t="shared" si="24"/>
        <v>0</v>
      </c>
      <c r="BT67">
        <f t="shared" si="25"/>
        <v>0</v>
      </c>
      <c r="BU67">
        <f t="shared" si="25"/>
        <v>0</v>
      </c>
      <c r="BV67">
        <f t="shared" si="25"/>
        <v>0</v>
      </c>
      <c r="BW67">
        <f t="shared" si="25"/>
        <v>0</v>
      </c>
      <c r="BX67">
        <f t="shared" si="25"/>
        <v>0</v>
      </c>
    </row>
    <row r="68" spans="1:76" x14ac:dyDescent="0.25">
      <c r="A68">
        <f t="shared" si="28"/>
        <v>0</v>
      </c>
      <c r="B68">
        <f t="shared" si="28"/>
        <v>0</v>
      </c>
      <c r="C68">
        <f t="shared" si="28"/>
        <v>0</v>
      </c>
      <c r="D68">
        <f t="shared" si="28"/>
        <v>0</v>
      </c>
      <c r="E68">
        <f t="shared" si="28"/>
        <v>0</v>
      </c>
      <c r="F68">
        <f t="shared" si="28"/>
        <v>0</v>
      </c>
      <c r="G68">
        <f t="shared" si="28"/>
        <v>0</v>
      </c>
      <c r="H68">
        <f t="shared" si="28"/>
        <v>0</v>
      </c>
      <c r="I68">
        <f t="shared" si="28"/>
        <v>0</v>
      </c>
      <c r="J68">
        <f t="shared" si="28"/>
        <v>0</v>
      </c>
      <c r="K68">
        <f t="shared" si="28"/>
        <v>0</v>
      </c>
      <c r="L68">
        <f t="shared" si="28"/>
        <v>0</v>
      </c>
      <c r="M68">
        <f t="shared" si="28"/>
        <v>0</v>
      </c>
      <c r="N68">
        <f t="shared" si="28"/>
        <v>0</v>
      </c>
      <c r="O68">
        <f t="shared" si="28"/>
        <v>0</v>
      </c>
      <c r="P68">
        <f t="shared" si="26"/>
        <v>0</v>
      </c>
      <c r="Q68">
        <f t="shared" si="26"/>
        <v>0</v>
      </c>
      <c r="R68">
        <f t="shared" si="26"/>
        <v>0</v>
      </c>
      <c r="S68">
        <f t="shared" si="26"/>
        <v>0</v>
      </c>
      <c r="T68">
        <f t="shared" si="26"/>
        <v>0</v>
      </c>
      <c r="U68">
        <f t="shared" si="26"/>
        <v>0</v>
      </c>
      <c r="V68">
        <f t="shared" si="26"/>
        <v>0</v>
      </c>
      <c r="W68">
        <f t="shared" si="26"/>
        <v>0</v>
      </c>
      <c r="X68">
        <f t="shared" si="26"/>
        <v>0</v>
      </c>
      <c r="Y68">
        <f t="shared" si="26"/>
        <v>0</v>
      </c>
      <c r="Z68">
        <f t="shared" si="26"/>
        <v>0</v>
      </c>
      <c r="AA68">
        <f t="shared" si="26"/>
        <v>0</v>
      </c>
      <c r="AB68">
        <f t="shared" si="26"/>
        <v>0</v>
      </c>
      <c r="AC68">
        <f t="shared" si="26"/>
        <v>0</v>
      </c>
      <c r="AD68">
        <f t="shared" si="26"/>
        <v>0</v>
      </c>
      <c r="AE68">
        <f t="shared" si="26"/>
        <v>0</v>
      </c>
      <c r="AF68">
        <f t="shared" si="27"/>
        <v>0</v>
      </c>
      <c r="AG68">
        <f t="shared" si="22"/>
        <v>0</v>
      </c>
      <c r="AH68">
        <f t="shared" si="22"/>
        <v>0</v>
      </c>
      <c r="AI68">
        <f t="shared" si="22"/>
        <v>0</v>
      </c>
      <c r="AJ68">
        <f t="shared" si="22"/>
        <v>0</v>
      </c>
      <c r="AK68">
        <f t="shared" si="22"/>
        <v>0</v>
      </c>
      <c r="AL68">
        <f t="shared" si="22"/>
        <v>0</v>
      </c>
      <c r="AM68">
        <f t="shared" si="22"/>
        <v>0</v>
      </c>
      <c r="AN68">
        <f t="shared" si="22"/>
        <v>0</v>
      </c>
      <c r="AO68">
        <f t="shared" si="22"/>
        <v>0</v>
      </c>
      <c r="AP68">
        <f t="shared" si="22"/>
        <v>0</v>
      </c>
      <c r="AQ68">
        <f t="shared" si="22"/>
        <v>0</v>
      </c>
      <c r="AR68">
        <f t="shared" si="22"/>
        <v>0</v>
      </c>
      <c r="AS68">
        <f t="shared" si="22"/>
        <v>0</v>
      </c>
      <c r="AT68">
        <f t="shared" si="22"/>
        <v>0</v>
      </c>
      <c r="AU68">
        <f t="shared" si="22"/>
        <v>0</v>
      </c>
      <c r="AV68">
        <f t="shared" si="22"/>
        <v>0</v>
      </c>
      <c r="AW68">
        <f t="shared" si="23"/>
        <v>0</v>
      </c>
      <c r="AX68">
        <f t="shared" si="23"/>
        <v>0</v>
      </c>
      <c r="AY68">
        <f t="shared" si="23"/>
        <v>0</v>
      </c>
      <c r="AZ68">
        <f t="shared" si="23"/>
        <v>0</v>
      </c>
      <c r="BA68">
        <f t="shared" si="23"/>
        <v>0</v>
      </c>
      <c r="BB68">
        <f t="shared" si="23"/>
        <v>0</v>
      </c>
      <c r="BC68">
        <f t="shared" si="23"/>
        <v>0</v>
      </c>
      <c r="BD68">
        <f t="shared" si="23"/>
        <v>0</v>
      </c>
      <c r="BE68">
        <f t="shared" si="23"/>
        <v>0</v>
      </c>
      <c r="BF68">
        <f t="shared" si="23"/>
        <v>0</v>
      </c>
      <c r="BG68">
        <f t="shared" si="23"/>
        <v>0</v>
      </c>
      <c r="BH68">
        <f t="shared" si="23"/>
        <v>0</v>
      </c>
      <c r="BI68">
        <f t="shared" si="23"/>
        <v>0</v>
      </c>
      <c r="BJ68">
        <f t="shared" si="23"/>
        <v>0</v>
      </c>
      <c r="BK68">
        <f t="shared" si="23"/>
        <v>0</v>
      </c>
      <c r="BL68">
        <f t="shared" si="23"/>
        <v>0</v>
      </c>
      <c r="BM68">
        <f t="shared" si="24"/>
        <v>0</v>
      </c>
      <c r="BN68">
        <f t="shared" si="24"/>
        <v>0</v>
      </c>
      <c r="BO68">
        <f t="shared" si="24"/>
        <v>0</v>
      </c>
      <c r="BP68">
        <f t="shared" si="24"/>
        <v>1</v>
      </c>
      <c r="BQ68">
        <f t="shared" si="24"/>
        <v>0</v>
      </c>
      <c r="BR68">
        <f t="shared" si="24"/>
        <v>0</v>
      </c>
      <c r="BS68">
        <f t="shared" si="24"/>
        <v>0</v>
      </c>
      <c r="BT68">
        <f t="shared" si="25"/>
        <v>0</v>
      </c>
      <c r="BU68">
        <f t="shared" si="25"/>
        <v>0</v>
      </c>
      <c r="BV68">
        <f t="shared" si="25"/>
        <v>0</v>
      </c>
      <c r="BW68">
        <f t="shared" si="25"/>
        <v>0</v>
      </c>
      <c r="BX68">
        <f t="shared" si="25"/>
        <v>0</v>
      </c>
    </row>
    <row r="69" spans="1:76" x14ac:dyDescent="0.25">
      <c r="A69">
        <f t="shared" si="28"/>
        <v>0</v>
      </c>
      <c r="B69">
        <f t="shared" si="28"/>
        <v>0</v>
      </c>
      <c r="C69">
        <f t="shared" si="28"/>
        <v>0</v>
      </c>
      <c r="D69">
        <f t="shared" si="28"/>
        <v>0</v>
      </c>
      <c r="E69">
        <f t="shared" si="28"/>
        <v>0</v>
      </c>
      <c r="F69">
        <f t="shared" si="28"/>
        <v>0</v>
      </c>
      <c r="G69">
        <f t="shared" si="28"/>
        <v>0</v>
      </c>
      <c r="H69">
        <f t="shared" si="28"/>
        <v>0</v>
      </c>
      <c r="I69">
        <f t="shared" si="28"/>
        <v>0</v>
      </c>
      <c r="J69">
        <f t="shared" si="28"/>
        <v>0</v>
      </c>
      <c r="K69">
        <f t="shared" si="28"/>
        <v>0</v>
      </c>
      <c r="L69">
        <f t="shared" si="28"/>
        <v>0</v>
      </c>
      <c r="M69">
        <f t="shared" si="28"/>
        <v>0</v>
      </c>
      <c r="N69">
        <f t="shared" si="28"/>
        <v>0</v>
      </c>
      <c r="O69">
        <f t="shared" si="28"/>
        <v>0</v>
      </c>
      <c r="P69">
        <f t="shared" si="26"/>
        <v>0</v>
      </c>
      <c r="Q69">
        <f t="shared" si="26"/>
        <v>0</v>
      </c>
      <c r="R69">
        <f t="shared" si="26"/>
        <v>0</v>
      </c>
      <c r="S69">
        <f t="shared" si="26"/>
        <v>0</v>
      </c>
      <c r="T69">
        <f t="shared" si="26"/>
        <v>0</v>
      </c>
      <c r="U69">
        <f t="shared" si="26"/>
        <v>0</v>
      </c>
      <c r="V69">
        <f t="shared" si="26"/>
        <v>0</v>
      </c>
      <c r="W69">
        <f t="shared" si="26"/>
        <v>0</v>
      </c>
      <c r="X69">
        <f t="shared" si="26"/>
        <v>0</v>
      </c>
      <c r="Y69">
        <f t="shared" si="26"/>
        <v>0</v>
      </c>
      <c r="Z69">
        <f t="shared" si="26"/>
        <v>0</v>
      </c>
      <c r="AA69">
        <f t="shared" si="26"/>
        <v>0</v>
      </c>
      <c r="AB69">
        <f t="shared" si="26"/>
        <v>0</v>
      </c>
      <c r="AC69">
        <f t="shared" si="26"/>
        <v>0</v>
      </c>
      <c r="AD69">
        <f t="shared" si="26"/>
        <v>0</v>
      </c>
      <c r="AE69">
        <f t="shared" si="26"/>
        <v>0</v>
      </c>
      <c r="AF69">
        <f t="shared" si="27"/>
        <v>0</v>
      </c>
      <c r="AG69">
        <f t="shared" si="22"/>
        <v>0</v>
      </c>
      <c r="AH69">
        <f t="shared" si="22"/>
        <v>0</v>
      </c>
      <c r="AI69">
        <f t="shared" si="22"/>
        <v>0</v>
      </c>
      <c r="AJ69">
        <f t="shared" si="22"/>
        <v>0</v>
      </c>
      <c r="AK69">
        <f t="shared" si="22"/>
        <v>0</v>
      </c>
      <c r="AL69">
        <f t="shared" si="22"/>
        <v>0</v>
      </c>
      <c r="AM69">
        <f t="shared" si="22"/>
        <v>0</v>
      </c>
      <c r="AN69">
        <f t="shared" si="22"/>
        <v>0</v>
      </c>
      <c r="AO69">
        <f t="shared" si="22"/>
        <v>0</v>
      </c>
      <c r="AP69">
        <f t="shared" si="22"/>
        <v>0</v>
      </c>
      <c r="AQ69">
        <f t="shared" si="22"/>
        <v>0</v>
      </c>
      <c r="AR69">
        <f t="shared" si="22"/>
        <v>0</v>
      </c>
      <c r="AS69">
        <f t="shared" si="22"/>
        <v>0</v>
      </c>
      <c r="AT69">
        <f t="shared" si="22"/>
        <v>0</v>
      </c>
      <c r="AU69">
        <f t="shared" si="22"/>
        <v>0</v>
      </c>
      <c r="AV69">
        <f t="shared" si="22"/>
        <v>0</v>
      </c>
      <c r="AW69">
        <f t="shared" si="23"/>
        <v>0</v>
      </c>
      <c r="AX69">
        <f t="shared" si="23"/>
        <v>0</v>
      </c>
      <c r="AY69">
        <f t="shared" si="23"/>
        <v>0</v>
      </c>
      <c r="AZ69">
        <f t="shared" si="23"/>
        <v>0</v>
      </c>
      <c r="BA69">
        <f t="shared" si="23"/>
        <v>0</v>
      </c>
      <c r="BB69">
        <f t="shared" si="23"/>
        <v>0</v>
      </c>
      <c r="BC69">
        <f t="shared" si="23"/>
        <v>0</v>
      </c>
      <c r="BD69">
        <f t="shared" si="23"/>
        <v>0</v>
      </c>
      <c r="BE69">
        <f t="shared" si="23"/>
        <v>0</v>
      </c>
      <c r="BF69">
        <f t="shared" si="23"/>
        <v>0</v>
      </c>
      <c r="BG69">
        <f t="shared" si="23"/>
        <v>0</v>
      </c>
      <c r="BH69">
        <f t="shared" si="23"/>
        <v>0</v>
      </c>
      <c r="BI69">
        <f t="shared" si="23"/>
        <v>0</v>
      </c>
      <c r="BJ69">
        <f t="shared" si="23"/>
        <v>0</v>
      </c>
      <c r="BK69">
        <f t="shared" si="23"/>
        <v>0</v>
      </c>
      <c r="BL69">
        <f t="shared" si="23"/>
        <v>0</v>
      </c>
      <c r="BM69">
        <f t="shared" si="24"/>
        <v>0</v>
      </c>
      <c r="BN69">
        <f t="shared" si="24"/>
        <v>0</v>
      </c>
      <c r="BO69">
        <f t="shared" si="24"/>
        <v>0</v>
      </c>
      <c r="BP69">
        <f t="shared" si="24"/>
        <v>0</v>
      </c>
      <c r="BQ69">
        <f t="shared" si="24"/>
        <v>1</v>
      </c>
      <c r="BR69">
        <f t="shared" si="24"/>
        <v>0</v>
      </c>
      <c r="BS69">
        <f t="shared" si="24"/>
        <v>0</v>
      </c>
      <c r="BT69">
        <f t="shared" si="25"/>
        <v>0</v>
      </c>
      <c r="BU69">
        <f t="shared" si="25"/>
        <v>0</v>
      </c>
      <c r="BV69">
        <f t="shared" si="25"/>
        <v>0</v>
      </c>
      <c r="BW69">
        <f t="shared" si="25"/>
        <v>0</v>
      </c>
      <c r="BX69">
        <f t="shared" si="25"/>
        <v>0</v>
      </c>
    </row>
    <row r="70" spans="1:76" x14ac:dyDescent="0.25">
      <c r="A70">
        <f t="shared" si="28"/>
        <v>0</v>
      </c>
      <c r="B70">
        <f t="shared" si="28"/>
        <v>0</v>
      </c>
      <c r="C70">
        <f t="shared" si="28"/>
        <v>0</v>
      </c>
      <c r="D70">
        <f t="shared" si="28"/>
        <v>0</v>
      </c>
      <c r="E70">
        <f t="shared" si="28"/>
        <v>0</v>
      </c>
      <c r="F70">
        <f t="shared" si="28"/>
        <v>0</v>
      </c>
      <c r="G70">
        <f t="shared" si="28"/>
        <v>0</v>
      </c>
      <c r="H70">
        <f t="shared" si="28"/>
        <v>0</v>
      </c>
      <c r="I70">
        <f t="shared" si="28"/>
        <v>0</v>
      </c>
      <c r="J70">
        <f t="shared" si="28"/>
        <v>0</v>
      </c>
      <c r="K70">
        <f t="shared" si="28"/>
        <v>0</v>
      </c>
      <c r="L70">
        <f t="shared" si="28"/>
        <v>0</v>
      </c>
      <c r="M70">
        <f t="shared" si="28"/>
        <v>0</v>
      </c>
      <c r="N70">
        <f t="shared" si="28"/>
        <v>0</v>
      </c>
      <c r="O70">
        <f t="shared" si="28"/>
        <v>0</v>
      </c>
      <c r="P70">
        <f t="shared" si="26"/>
        <v>0</v>
      </c>
      <c r="Q70">
        <f t="shared" si="26"/>
        <v>0</v>
      </c>
      <c r="R70">
        <f t="shared" si="26"/>
        <v>0</v>
      </c>
      <c r="S70">
        <f t="shared" si="26"/>
        <v>0</v>
      </c>
      <c r="T70">
        <f t="shared" si="26"/>
        <v>0</v>
      </c>
      <c r="U70">
        <f t="shared" si="26"/>
        <v>0</v>
      </c>
      <c r="V70">
        <f t="shared" si="26"/>
        <v>0</v>
      </c>
      <c r="W70">
        <f t="shared" si="26"/>
        <v>0</v>
      </c>
      <c r="X70">
        <f t="shared" si="26"/>
        <v>0</v>
      </c>
      <c r="Y70">
        <f t="shared" si="26"/>
        <v>0</v>
      </c>
      <c r="Z70">
        <f t="shared" si="26"/>
        <v>0</v>
      </c>
      <c r="AA70">
        <f t="shared" si="26"/>
        <v>0</v>
      </c>
      <c r="AB70">
        <f t="shared" si="26"/>
        <v>0</v>
      </c>
      <c r="AC70">
        <f t="shared" si="26"/>
        <v>0</v>
      </c>
      <c r="AD70">
        <f t="shared" si="26"/>
        <v>0</v>
      </c>
      <c r="AE70">
        <f t="shared" si="26"/>
        <v>0</v>
      </c>
      <c r="AF70">
        <f t="shared" si="27"/>
        <v>0</v>
      </c>
      <c r="AG70">
        <f t="shared" si="22"/>
        <v>0</v>
      </c>
      <c r="AH70">
        <f t="shared" si="22"/>
        <v>0</v>
      </c>
      <c r="AI70">
        <f t="shared" si="22"/>
        <v>0</v>
      </c>
      <c r="AJ70">
        <f t="shared" si="22"/>
        <v>0</v>
      </c>
      <c r="AK70">
        <f t="shared" si="22"/>
        <v>0</v>
      </c>
      <c r="AL70">
        <f t="shared" si="22"/>
        <v>0</v>
      </c>
      <c r="AM70">
        <f t="shared" si="22"/>
        <v>0</v>
      </c>
      <c r="AN70">
        <f t="shared" si="22"/>
        <v>0</v>
      </c>
      <c r="AO70">
        <f t="shared" si="22"/>
        <v>0</v>
      </c>
      <c r="AP70">
        <f t="shared" si="22"/>
        <v>0</v>
      </c>
      <c r="AQ70">
        <f t="shared" si="22"/>
        <v>0</v>
      </c>
      <c r="AR70">
        <f t="shared" si="22"/>
        <v>0</v>
      </c>
      <c r="AS70">
        <f t="shared" si="22"/>
        <v>0</v>
      </c>
      <c r="AT70">
        <f t="shared" si="22"/>
        <v>0</v>
      </c>
      <c r="AU70">
        <f t="shared" si="22"/>
        <v>0</v>
      </c>
      <c r="AV70">
        <f t="shared" si="22"/>
        <v>0</v>
      </c>
      <c r="AW70">
        <f t="shared" si="23"/>
        <v>0</v>
      </c>
      <c r="AX70">
        <f t="shared" si="23"/>
        <v>0</v>
      </c>
      <c r="AY70">
        <f t="shared" si="23"/>
        <v>0</v>
      </c>
      <c r="AZ70">
        <f t="shared" si="23"/>
        <v>0</v>
      </c>
      <c r="BA70">
        <f t="shared" si="23"/>
        <v>0</v>
      </c>
      <c r="BB70">
        <f t="shared" si="23"/>
        <v>0</v>
      </c>
      <c r="BC70">
        <f t="shared" si="23"/>
        <v>0</v>
      </c>
      <c r="BD70">
        <f t="shared" si="23"/>
        <v>0</v>
      </c>
      <c r="BE70">
        <f t="shared" si="23"/>
        <v>0</v>
      </c>
      <c r="BF70">
        <f t="shared" si="23"/>
        <v>0</v>
      </c>
      <c r="BG70">
        <f t="shared" si="23"/>
        <v>0</v>
      </c>
      <c r="BH70">
        <f t="shared" si="23"/>
        <v>0</v>
      </c>
      <c r="BI70">
        <f t="shared" si="23"/>
        <v>0</v>
      </c>
      <c r="BJ70">
        <f t="shared" si="23"/>
        <v>0</v>
      </c>
      <c r="BK70">
        <f t="shared" si="23"/>
        <v>0</v>
      </c>
      <c r="BL70">
        <f t="shared" si="23"/>
        <v>0</v>
      </c>
      <c r="BM70">
        <f t="shared" si="24"/>
        <v>0</v>
      </c>
      <c r="BN70">
        <f t="shared" si="24"/>
        <v>0</v>
      </c>
      <c r="BO70">
        <f t="shared" si="24"/>
        <v>0</v>
      </c>
      <c r="BP70">
        <f t="shared" si="24"/>
        <v>0</v>
      </c>
      <c r="BQ70">
        <f t="shared" si="24"/>
        <v>0</v>
      </c>
      <c r="BR70">
        <f t="shared" si="24"/>
        <v>1</v>
      </c>
      <c r="BS70">
        <f t="shared" si="24"/>
        <v>0</v>
      </c>
      <c r="BT70">
        <f t="shared" si="25"/>
        <v>0</v>
      </c>
      <c r="BU70">
        <f t="shared" si="25"/>
        <v>0</v>
      </c>
      <c r="BV70">
        <f t="shared" si="25"/>
        <v>0</v>
      </c>
      <c r="BW70">
        <f t="shared" si="25"/>
        <v>0</v>
      </c>
      <c r="BX70">
        <f t="shared" si="25"/>
        <v>0</v>
      </c>
    </row>
    <row r="71" spans="1:76" x14ac:dyDescent="0.25">
      <c r="A71">
        <f t="shared" si="28"/>
        <v>0</v>
      </c>
      <c r="B71">
        <f t="shared" si="28"/>
        <v>0</v>
      </c>
      <c r="C71">
        <f t="shared" si="28"/>
        <v>0</v>
      </c>
      <c r="D71">
        <f t="shared" si="28"/>
        <v>0</v>
      </c>
      <c r="E71">
        <f t="shared" si="28"/>
        <v>0</v>
      </c>
      <c r="F71">
        <f t="shared" si="28"/>
        <v>0</v>
      </c>
      <c r="G71">
        <f t="shared" si="28"/>
        <v>0</v>
      </c>
      <c r="H71">
        <f t="shared" si="28"/>
        <v>0</v>
      </c>
      <c r="I71">
        <f t="shared" si="28"/>
        <v>0</v>
      </c>
      <c r="J71">
        <f t="shared" si="28"/>
        <v>0</v>
      </c>
      <c r="K71">
        <f t="shared" si="28"/>
        <v>0</v>
      </c>
      <c r="L71">
        <f t="shared" si="28"/>
        <v>0</v>
      </c>
      <c r="M71">
        <f t="shared" si="28"/>
        <v>0</v>
      </c>
      <c r="N71">
        <f t="shared" si="28"/>
        <v>0</v>
      </c>
      <c r="O71">
        <f t="shared" si="28"/>
        <v>0</v>
      </c>
      <c r="P71">
        <f t="shared" si="26"/>
        <v>0</v>
      </c>
      <c r="Q71">
        <f t="shared" si="26"/>
        <v>0</v>
      </c>
      <c r="R71">
        <f t="shared" si="26"/>
        <v>0</v>
      </c>
      <c r="S71">
        <f t="shared" si="26"/>
        <v>0</v>
      </c>
      <c r="T71">
        <f t="shared" si="26"/>
        <v>0</v>
      </c>
      <c r="U71">
        <f t="shared" si="26"/>
        <v>0</v>
      </c>
      <c r="V71">
        <f t="shared" si="26"/>
        <v>0</v>
      </c>
      <c r="W71">
        <f t="shared" si="26"/>
        <v>0</v>
      </c>
      <c r="X71">
        <f t="shared" si="26"/>
        <v>0</v>
      </c>
      <c r="Y71">
        <f t="shared" si="26"/>
        <v>0</v>
      </c>
      <c r="Z71">
        <f t="shared" si="26"/>
        <v>0</v>
      </c>
      <c r="AA71">
        <f t="shared" si="26"/>
        <v>0</v>
      </c>
      <c r="AB71">
        <f t="shared" si="26"/>
        <v>0</v>
      </c>
      <c r="AC71">
        <f t="shared" si="26"/>
        <v>0</v>
      </c>
      <c r="AD71">
        <f t="shared" si="26"/>
        <v>0</v>
      </c>
      <c r="AE71">
        <f t="shared" si="26"/>
        <v>0</v>
      </c>
      <c r="AF71">
        <f t="shared" si="27"/>
        <v>0</v>
      </c>
      <c r="AG71">
        <f t="shared" si="22"/>
        <v>0</v>
      </c>
      <c r="AH71">
        <f t="shared" si="22"/>
        <v>0</v>
      </c>
      <c r="AI71">
        <f t="shared" si="22"/>
        <v>0</v>
      </c>
      <c r="AJ71">
        <f t="shared" si="22"/>
        <v>0</v>
      </c>
      <c r="AK71">
        <f t="shared" si="22"/>
        <v>0</v>
      </c>
      <c r="AL71">
        <f t="shared" si="22"/>
        <v>0</v>
      </c>
      <c r="AM71">
        <f t="shared" si="22"/>
        <v>0</v>
      </c>
      <c r="AN71">
        <f t="shared" si="22"/>
        <v>0</v>
      </c>
      <c r="AO71">
        <f t="shared" si="22"/>
        <v>0</v>
      </c>
      <c r="AP71">
        <f t="shared" si="22"/>
        <v>0</v>
      </c>
      <c r="AQ71">
        <f t="shared" si="22"/>
        <v>0</v>
      </c>
      <c r="AR71">
        <f t="shared" si="22"/>
        <v>0</v>
      </c>
      <c r="AS71">
        <f t="shared" si="22"/>
        <v>0</v>
      </c>
      <c r="AT71">
        <f t="shared" si="22"/>
        <v>0</v>
      </c>
      <c r="AU71">
        <f t="shared" si="22"/>
        <v>0</v>
      </c>
      <c r="AV71">
        <f t="shared" si="22"/>
        <v>0</v>
      </c>
      <c r="AW71">
        <f t="shared" si="23"/>
        <v>0</v>
      </c>
      <c r="AX71">
        <f t="shared" si="23"/>
        <v>0</v>
      </c>
      <c r="AY71">
        <f t="shared" si="23"/>
        <v>0</v>
      </c>
      <c r="AZ71">
        <f t="shared" si="23"/>
        <v>0</v>
      </c>
      <c r="BA71">
        <f t="shared" si="23"/>
        <v>0</v>
      </c>
      <c r="BB71">
        <f t="shared" si="23"/>
        <v>0</v>
      </c>
      <c r="BC71">
        <f t="shared" si="23"/>
        <v>0</v>
      </c>
      <c r="BD71">
        <f t="shared" si="23"/>
        <v>0</v>
      </c>
      <c r="BE71">
        <f t="shared" si="23"/>
        <v>0</v>
      </c>
      <c r="BF71">
        <f t="shared" si="23"/>
        <v>0</v>
      </c>
      <c r="BG71">
        <f t="shared" si="23"/>
        <v>0</v>
      </c>
      <c r="BH71">
        <f t="shared" si="23"/>
        <v>0</v>
      </c>
      <c r="BI71">
        <f t="shared" si="23"/>
        <v>0</v>
      </c>
      <c r="BJ71">
        <f t="shared" si="23"/>
        <v>0</v>
      </c>
      <c r="BK71">
        <f t="shared" si="23"/>
        <v>0</v>
      </c>
      <c r="BL71">
        <f t="shared" si="23"/>
        <v>0</v>
      </c>
      <c r="BM71">
        <f t="shared" si="24"/>
        <v>0</v>
      </c>
      <c r="BN71">
        <f t="shared" si="24"/>
        <v>0</v>
      </c>
      <c r="BO71">
        <f t="shared" si="24"/>
        <v>0</v>
      </c>
      <c r="BP71">
        <f t="shared" si="24"/>
        <v>0</v>
      </c>
      <c r="BQ71">
        <f t="shared" si="24"/>
        <v>0</v>
      </c>
      <c r="BR71">
        <f t="shared" si="24"/>
        <v>0</v>
      </c>
      <c r="BS71">
        <f t="shared" si="24"/>
        <v>1</v>
      </c>
      <c r="BT71">
        <v>0</v>
      </c>
      <c r="BU71">
        <v>0</v>
      </c>
      <c r="BV71">
        <v>0</v>
      </c>
      <c r="BW71">
        <v>0</v>
      </c>
      <c r="BX71">
        <v>0</v>
      </c>
    </row>
    <row r="72" spans="1:76" x14ac:dyDescent="0.25">
      <c r="A72">
        <f t="shared" si="28"/>
        <v>0</v>
      </c>
      <c r="B72">
        <f t="shared" si="28"/>
        <v>0</v>
      </c>
      <c r="C72">
        <f t="shared" si="28"/>
        <v>0</v>
      </c>
      <c r="D72">
        <f t="shared" si="28"/>
        <v>0</v>
      </c>
      <c r="E72">
        <f t="shared" si="28"/>
        <v>0</v>
      </c>
      <c r="F72">
        <f t="shared" si="28"/>
        <v>0</v>
      </c>
      <c r="G72">
        <f t="shared" si="28"/>
        <v>0</v>
      </c>
      <c r="H72">
        <f t="shared" si="28"/>
        <v>0</v>
      </c>
      <c r="I72">
        <f t="shared" si="28"/>
        <v>0</v>
      </c>
      <c r="J72">
        <f t="shared" si="28"/>
        <v>0</v>
      </c>
      <c r="K72">
        <f t="shared" si="28"/>
        <v>0</v>
      </c>
      <c r="L72">
        <f t="shared" si="28"/>
        <v>0</v>
      </c>
      <c r="M72">
        <f t="shared" si="28"/>
        <v>0</v>
      </c>
      <c r="N72">
        <f t="shared" si="28"/>
        <v>0</v>
      </c>
      <c r="O72">
        <f t="shared" si="28"/>
        <v>0</v>
      </c>
      <c r="P72">
        <f t="shared" si="26"/>
        <v>0</v>
      </c>
      <c r="Q72">
        <f t="shared" si="26"/>
        <v>0</v>
      </c>
      <c r="R72">
        <f t="shared" si="26"/>
        <v>0</v>
      </c>
      <c r="S72">
        <f t="shared" si="26"/>
        <v>0</v>
      </c>
      <c r="T72">
        <f t="shared" si="26"/>
        <v>0</v>
      </c>
      <c r="U72">
        <f t="shared" si="26"/>
        <v>0</v>
      </c>
      <c r="V72">
        <f t="shared" si="26"/>
        <v>0</v>
      </c>
      <c r="W72">
        <f t="shared" si="26"/>
        <v>0</v>
      </c>
      <c r="X72">
        <f t="shared" si="26"/>
        <v>0</v>
      </c>
      <c r="Y72">
        <f t="shared" si="26"/>
        <v>0</v>
      </c>
      <c r="Z72">
        <f t="shared" si="26"/>
        <v>0</v>
      </c>
      <c r="AA72">
        <f t="shared" si="26"/>
        <v>0</v>
      </c>
      <c r="AB72">
        <f t="shared" si="26"/>
        <v>0</v>
      </c>
      <c r="AC72">
        <f t="shared" si="26"/>
        <v>0</v>
      </c>
      <c r="AD72">
        <f t="shared" si="26"/>
        <v>0</v>
      </c>
      <c r="AE72">
        <f t="shared" si="26"/>
        <v>0</v>
      </c>
      <c r="AF72">
        <f t="shared" si="27"/>
        <v>0</v>
      </c>
      <c r="AG72">
        <f t="shared" si="22"/>
        <v>0</v>
      </c>
      <c r="AH72">
        <f t="shared" si="22"/>
        <v>0</v>
      </c>
      <c r="AI72">
        <f t="shared" si="22"/>
        <v>0</v>
      </c>
      <c r="AJ72">
        <f t="shared" si="22"/>
        <v>0</v>
      </c>
      <c r="AK72">
        <f t="shared" si="22"/>
        <v>0</v>
      </c>
      <c r="AL72">
        <f t="shared" si="22"/>
        <v>0</v>
      </c>
      <c r="AM72">
        <f t="shared" si="22"/>
        <v>0</v>
      </c>
      <c r="AN72">
        <f t="shared" si="22"/>
        <v>0</v>
      </c>
      <c r="AO72">
        <f t="shared" si="22"/>
        <v>0</v>
      </c>
      <c r="AP72">
        <f t="shared" si="22"/>
        <v>0</v>
      </c>
      <c r="AQ72">
        <f t="shared" si="22"/>
        <v>0</v>
      </c>
      <c r="AR72">
        <f t="shared" si="22"/>
        <v>0</v>
      </c>
      <c r="AS72">
        <f t="shared" si="22"/>
        <v>0</v>
      </c>
      <c r="AT72">
        <f t="shared" si="22"/>
        <v>0</v>
      </c>
      <c r="AU72">
        <f t="shared" si="22"/>
        <v>0</v>
      </c>
      <c r="AV72">
        <f t="shared" si="22"/>
        <v>0</v>
      </c>
      <c r="AW72">
        <f t="shared" si="23"/>
        <v>0</v>
      </c>
      <c r="AX72">
        <f t="shared" si="23"/>
        <v>0</v>
      </c>
      <c r="AY72">
        <f t="shared" si="23"/>
        <v>0</v>
      </c>
      <c r="AZ72">
        <f t="shared" si="23"/>
        <v>0</v>
      </c>
      <c r="BA72">
        <f t="shared" si="23"/>
        <v>0</v>
      </c>
      <c r="BB72">
        <f t="shared" si="23"/>
        <v>0</v>
      </c>
      <c r="BC72">
        <f t="shared" si="23"/>
        <v>0</v>
      </c>
      <c r="BD72">
        <f t="shared" si="23"/>
        <v>0</v>
      </c>
      <c r="BE72">
        <f t="shared" si="23"/>
        <v>0</v>
      </c>
      <c r="BF72">
        <f t="shared" si="23"/>
        <v>0</v>
      </c>
      <c r="BG72">
        <f t="shared" si="23"/>
        <v>0</v>
      </c>
      <c r="BH72">
        <f t="shared" si="23"/>
        <v>0</v>
      </c>
      <c r="BI72">
        <f t="shared" si="23"/>
        <v>0</v>
      </c>
      <c r="BJ72">
        <f t="shared" si="23"/>
        <v>0</v>
      </c>
      <c r="BK72">
        <f t="shared" si="23"/>
        <v>0</v>
      </c>
      <c r="BL72">
        <f t="shared" si="23"/>
        <v>0</v>
      </c>
      <c r="BM72">
        <f t="shared" si="24"/>
        <v>0</v>
      </c>
      <c r="BN72">
        <f t="shared" si="24"/>
        <v>0</v>
      </c>
      <c r="BO72">
        <f t="shared" si="24"/>
        <v>0</v>
      </c>
      <c r="BP72">
        <f t="shared" si="24"/>
        <v>0</v>
      </c>
      <c r="BQ72">
        <f t="shared" si="24"/>
        <v>0</v>
      </c>
      <c r="BR72">
        <f t="shared" si="24"/>
        <v>0</v>
      </c>
      <c r="BS72">
        <f t="shared" si="24"/>
        <v>0</v>
      </c>
      <c r="BT72">
        <v>1</v>
      </c>
      <c r="BU72">
        <v>0</v>
      </c>
      <c r="BV72">
        <v>0</v>
      </c>
      <c r="BW72">
        <v>0</v>
      </c>
      <c r="BX72">
        <v>0</v>
      </c>
    </row>
    <row r="73" spans="1:76" x14ac:dyDescent="0.25">
      <c r="A73">
        <f t="shared" si="28"/>
        <v>0</v>
      </c>
      <c r="B73">
        <f t="shared" si="28"/>
        <v>0</v>
      </c>
      <c r="C73">
        <f t="shared" si="28"/>
        <v>0</v>
      </c>
      <c r="D73">
        <f t="shared" si="28"/>
        <v>0</v>
      </c>
      <c r="E73">
        <f t="shared" si="28"/>
        <v>0</v>
      </c>
      <c r="F73">
        <f t="shared" si="28"/>
        <v>0</v>
      </c>
      <c r="G73">
        <f t="shared" si="28"/>
        <v>0</v>
      </c>
      <c r="H73">
        <f t="shared" si="28"/>
        <v>0</v>
      </c>
      <c r="I73">
        <f t="shared" si="28"/>
        <v>0</v>
      </c>
      <c r="J73">
        <f t="shared" si="28"/>
        <v>0</v>
      </c>
      <c r="K73">
        <f t="shared" si="28"/>
        <v>0</v>
      </c>
      <c r="L73">
        <f t="shared" si="28"/>
        <v>0</v>
      </c>
      <c r="M73">
        <f t="shared" si="28"/>
        <v>0</v>
      </c>
      <c r="N73">
        <f t="shared" si="28"/>
        <v>0</v>
      </c>
      <c r="O73">
        <f t="shared" si="28"/>
        <v>0</v>
      </c>
      <c r="P73">
        <f t="shared" si="26"/>
        <v>0</v>
      </c>
      <c r="Q73">
        <f t="shared" si="26"/>
        <v>0</v>
      </c>
      <c r="R73">
        <f t="shared" si="26"/>
        <v>0</v>
      </c>
      <c r="S73">
        <f t="shared" si="26"/>
        <v>0</v>
      </c>
      <c r="T73">
        <f t="shared" si="26"/>
        <v>0</v>
      </c>
      <c r="U73">
        <f t="shared" si="26"/>
        <v>0</v>
      </c>
      <c r="V73">
        <f t="shared" si="26"/>
        <v>0</v>
      </c>
      <c r="W73">
        <f t="shared" si="26"/>
        <v>0</v>
      </c>
      <c r="X73">
        <f t="shared" si="26"/>
        <v>0</v>
      </c>
      <c r="Y73">
        <f t="shared" si="26"/>
        <v>0</v>
      </c>
      <c r="Z73">
        <f t="shared" si="26"/>
        <v>0</v>
      </c>
      <c r="AA73">
        <f t="shared" si="26"/>
        <v>0</v>
      </c>
      <c r="AB73">
        <f t="shared" si="26"/>
        <v>0</v>
      </c>
      <c r="AC73">
        <f t="shared" si="26"/>
        <v>0</v>
      </c>
      <c r="AD73">
        <f t="shared" si="26"/>
        <v>0</v>
      </c>
      <c r="AE73">
        <f t="shared" si="26"/>
        <v>0</v>
      </c>
      <c r="AF73">
        <f t="shared" si="27"/>
        <v>0</v>
      </c>
      <c r="AG73">
        <f t="shared" si="22"/>
        <v>0</v>
      </c>
      <c r="AH73">
        <f t="shared" si="22"/>
        <v>0</v>
      </c>
      <c r="AI73">
        <f t="shared" si="22"/>
        <v>0</v>
      </c>
      <c r="AJ73">
        <f t="shared" si="22"/>
        <v>0</v>
      </c>
      <c r="AK73">
        <f t="shared" si="22"/>
        <v>0</v>
      </c>
      <c r="AL73">
        <f t="shared" si="22"/>
        <v>0</v>
      </c>
      <c r="AM73">
        <f t="shared" si="22"/>
        <v>0</v>
      </c>
      <c r="AN73">
        <f t="shared" si="22"/>
        <v>0</v>
      </c>
      <c r="AO73">
        <f t="shared" si="22"/>
        <v>0</v>
      </c>
      <c r="AP73">
        <f t="shared" si="22"/>
        <v>0</v>
      </c>
      <c r="AQ73">
        <f t="shared" si="22"/>
        <v>0</v>
      </c>
      <c r="AR73">
        <f t="shared" si="22"/>
        <v>0</v>
      </c>
      <c r="AS73">
        <f t="shared" si="22"/>
        <v>0</v>
      </c>
      <c r="AT73">
        <f t="shared" si="22"/>
        <v>0</v>
      </c>
      <c r="AU73">
        <f t="shared" si="22"/>
        <v>0</v>
      </c>
      <c r="AV73">
        <f t="shared" si="22"/>
        <v>0</v>
      </c>
      <c r="AW73">
        <f t="shared" si="23"/>
        <v>0</v>
      </c>
      <c r="AX73">
        <f t="shared" si="23"/>
        <v>0</v>
      </c>
      <c r="AY73">
        <f t="shared" si="23"/>
        <v>0</v>
      </c>
      <c r="AZ73">
        <f t="shared" si="23"/>
        <v>0</v>
      </c>
      <c r="BA73">
        <f t="shared" si="23"/>
        <v>0</v>
      </c>
      <c r="BB73">
        <f t="shared" si="23"/>
        <v>0</v>
      </c>
      <c r="BC73">
        <f t="shared" si="23"/>
        <v>0</v>
      </c>
      <c r="BD73">
        <f t="shared" si="23"/>
        <v>0</v>
      </c>
      <c r="BE73">
        <f t="shared" si="23"/>
        <v>0</v>
      </c>
      <c r="BF73">
        <f t="shared" si="23"/>
        <v>0</v>
      </c>
      <c r="BG73">
        <f t="shared" si="23"/>
        <v>0</v>
      </c>
      <c r="BH73">
        <f t="shared" si="23"/>
        <v>0</v>
      </c>
      <c r="BI73">
        <f t="shared" si="23"/>
        <v>0</v>
      </c>
      <c r="BJ73">
        <f t="shared" si="23"/>
        <v>0</v>
      </c>
      <c r="BK73">
        <f t="shared" si="23"/>
        <v>0</v>
      </c>
      <c r="BL73">
        <f t="shared" si="23"/>
        <v>0</v>
      </c>
      <c r="BM73">
        <f t="shared" si="24"/>
        <v>0</v>
      </c>
      <c r="BN73">
        <f t="shared" si="24"/>
        <v>0</v>
      </c>
      <c r="BO73">
        <f t="shared" si="24"/>
        <v>0</v>
      </c>
      <c r="BP73">
        <f t="shared" si="24"/>
        <v>0</v>
      </c>
      <c r="BQ73">
        <f t="shared" si="24"/>
        <v>0</v>
      </c>
      <c r="BR73">
        <f t="shared" si="24"/>
        <v>0</v>
      </c>
      <c r="BS73">
        <f t="shared" si="24"/>
        <v>0</v>
      </c>
      <c r="BT73">
        <f t="shared" si="24"/>
        <v>0</v>
      </c>
      <c r="BU73">
        <v>1</v>
      </c>
      <c r="BV73">
        <v>0</v>
      </c>
      <c r="BW73">
        <v>0</v>
      </c>
      <c r="BX73">
        <v>0</v>
      </c>
    </row>
    <row r="74" spans="1:76" x14ac:dyDescent="0.25">
      <c r="A74">
        <f t="shared" si="28"/>
        <v>0</v>
      </c>
      <c r="B74">
        <f t="shared" si="28"/>
        <v>0</v>
      </c>
      <c r="C74">
        <f t="shared" si="28"/>
        <v>0</v>
      </c>
      <c r="D74">
        <f t="shared" si="28"/>
        <v>0</v>
      </c>
      <c r="E74">
        <f t="shared" si="28"/>
        <v>0</v>
      </c>
      <c r="F74">
        <f t="shared" si="28"/>
        <v>0</v>
      </c>
      <c r="G74">
        <f t="shared" si="28"/>
        <v>0</v>
      </c>
      <c r="H74">
        <f t="shared" si="28"/>
        <v>0</v>
      </c>
      <c r="I74">
        <f t="shared" si="28"/>
        <v>0</v>
      </c>
      <c r="J74">
        <f t="shared" si="28"/>
        <v>0</v>
      </c>
      <c r="K74">
        <f t="shared" si="28"/>
        <v>0</v>
      </c>
      <c r="L74">
        <f t="shared" si="28"/>
        <v>0</v>
      </c>
      <c r="M74">
        <f t="shared" si="28"/>
        <v>0</v>
      </c>
      <c r="N74">
        <f t="shared" si="28"/>
        <v>0</v>
      </c>
      <c r="O74">
        <f t="shared" si="28"/>
        <v>0</v>
      </c>
      <c r="P74">
        <f t="shared" si="26"/>
        <v>0</v>
      </c>
      <c r="Q74">
        <f t="shared" si="26"/>
        <v>0</v>
      </c>
      <c r="R74">
        <f t="shared" si="26"/>
        <v>0</v>
      </c>
      <c r="S74">
        <f t="shared" si="26"/>
        <v>0</v>
      </c>
      <c r="T74">
        <f t="shared" si="26"/>
        <v>0</v>
      </c>
      <c r="U74">
        <f t="shared" si="26"/>
        <v>0</v>
      </c>
      <c r="V74">
        <f t="shared" si="26"/>
        <v>0</v>
      </c>
      <c r="W74">
        <f t="shared" si="26"/>
        <v>0</v>
      </c>
      <c r="X74">
        <f t="shared" si="26"/>
        <v>0</v>
      </c>
      <c r="Y74">
        <f t="shared" si="26"/>
        <v>0</v>
      </c>
      <c r="Z74">
        <f t="shared" si="26"/>
        <v>0</v>
      </c>
      <c r="AA74">
        <f t="shared" si="26"/>
        <v>0</v>
      </c>
      <c r="AB74">
        <f t="shared" si="26"/>
        <v>0</v>
      </c>
      <c r="AC74">
        <f t="shared" si="26"/>
        <v>0</v>
      </c>
      <c r="AD74">
        <f t="shared" si="26"/>
        <v>0</v>
      </c>
      <c r="AE74">
        <f t="shared" si="26"/>
        <v>0</v>
      </c>
      <c r="AF74">
        <f t="shared" si="27"/>
        <v>0</v>
      </c>
      <c r="AG74">
        <f t="shared" si="22"/>
        <v>0</v>
      </c>
      <c r="AH74">
        <f t="shared" si="22"/>
        <v>0</v>
      </c>
      <c r="AI74">
        <f t="shared" si="22"/>
        <v>0</v>
      </c>
      <c r="AJ74">
        <f t="shared" si="22"/>
        <v>0</v>
      </c>
      <c r="AK74">
        <f t="shared" si="22"/>
        <v>0</v>
      </c>
      <c r="AL74">
        <f t="shared" si="22"/>
        <v>0</v>
      </c>
      <c r="AM74">
        <f t="shared" si="22"/>
        <v>0</v>
      </c>
      <c r="AN74">
        <f t="shared" si="22"/>
        <v>0</v>
      </c>
      <c r="AO74">
        <f t="shared" si="22"/>
        <v>0</v>
      </c>
      <c r="AP74">
        <f t="shared" si="22"/>
        <v>0</v>
      </c>
      <c r="AQ74">
        <f t="shared" si="22"/>
        <v>0</v>
      </c>
      <c r="AR74">
        <f t="shared" si="22"/>
        <v>0</v>
      </c>
      <c r="AS74">
        <f t="shared" si="22"/>
        <v>0</v>
      </c>
      <c r="AT74">
        <f t="shared" si="22"/>
        <v>0</v>
      </c>
      <c r="AU74">
        <f t="shared" si="22"/>
        <v>0</v>
      </c>
      <c r="AV74">
        <f t="shared" si="22"/>
        <v>0</v>
      </c>
      <c r="AW74">
        <f t="shared" si="23"/>
        <v>0</v>
      </c>
      <c r="AX74">
        <f t="shared" si="23"/>
        <v>0</v>
      </c>
      <c r="AY74">
        <f t="shared" si="23"/>
        <v>0</v>
      </c>
      <c r="AZ74">
        <f t="shared" si="23"/>
        <v>0</v>
      </c>
      <c r="BA74">
        <f t="shared" si="23"/>
        <v>0</v>
      </c>
      <c r="BB74">
        <f t="shared" si="23"/>
        <v>0</v>
      </c>
      <c r="BC74">
        <f t="shared" si="23"/>
        <v>0</v>
      </c>
      <c r="BD74">
        <f t="shared" si="23"/>
        <v>0</v>
      </c>
      <c r="BE74">
        <f t="shared" si="23"/>
        <v>0</v>
      </c>
      <c r="BF74">
        <f t="shared" si="23"/>
        <v>0</v>
      </c>
      <c r="BG74">
        <f t="shared" si="23"/>
        <v>0</v>
      </c>
      <c r="BH74">
        <f t="shared" si="23"/>
        <v>0</v>
      </c>
      <c r="BI74">
        <f t="shared" si="23"/>
        <v>0</v>
      </c>
      <c r="BJ74">
        <f t="shared" si="23"/>
        <v>0</v>
      </c>
      <c r="BK74">
        <f t="shared" si="23"/>
        <v>0</v>
      </c>
      <c r="BL74">
        <f t="shared" si="23"/>
        <v>0</v>
      </c>
      <c r="BM74">
        <f t="shared" si="24"/>
        <v>0</v>
      </c>
      <c r="BN74">
        <f t="shared" si="24"/>
        <v>0</v>
      </c>
      <c r="BO74">
        <f t="shared" si="24"/>
        <v>0</v>
      </c>
      <c r="BP74">
        <f t="shared" si="24"/>
        <v>0</v>
      </c>
      <c r="BQ74">
        <f t="shared" si="24"/>
        <v>0</v>
      </c>
      <c r="BR74">
        <f t="shared" si="24"/>
        <v>0</v>
      </c>
      <c r="BS74">
        <f t="shared" si="24"/>
        <v>0</v>
      </c>
      <c r="BT74">
        <f t="shared" si="24"/>
        <v>0</v>
      </c>
      <c r="BU74">
        <f t="shared" si="24"/>
        <v>0</v>
      </c>
      <c r="BV74">
        <v>1</v>
      </c>
      <c r="BW74">
        <v>0</v>
      </c>
      <c r="BX74">
        <v>0</v>
      </c>
    </row>
    <row r="75" spans="1:76" x14ac:dyDescent="0.25">
      <c r="A75">
        <f t="shared" si="28"/>
        <v>0</v>
      </c>
      <c r="B75">
        <f t="shared" si="28"/>
        <v>0</v>
      </c>
      <c r="C75">
        <f t="shared" si="28"/>
        <v>0</v>
      </c>
      <c r="D75">
        <f t="shared" si="28"/>
        <v>0</v>
      </c>
      <c r="E75">
        <f t="shared" si="28"/>
        <v>0</v>
      </c>
      <c r="F75">
        <f t="shared" si="28"/>
        <v>0</v>
      </c>
      <c r="G75">
        <f t="shared" si="28"/>
        <v>0</v>
      </c>
      <c r="H75">
        <f t="shared" si="28"/>
        <v>0</v>
      </c>
      <c r="I75">
        <f t="shared" si="28"/>
        <v>0</v>
      </c>
      <c r="J75">
        <f t="shared" si="28"/>
        <v>0</v>
      </c>
      <c r="K75">
        <f t="shared" si="28"/>
        <v>0</v>
      </c>
      <c r="L75">
        <f t="shared" si="28"/>
        <v>0</v>
      </c>
      <c r="M75">
        <f t="shared" si="28"/>
        <v>0</v>
      </c>
      <c r="N75">
        <f t="shared" si="28"/>
        <v>0</v>
      </c>
      <c r="O75">
        <f t="shared" si="28"/>
        <v>0</v>
      </c>
      <c r="P75">
        <f t="shared" si="26"/>
        <v>0</v>
      </c>
      <c r="Q75">
        <f t="shared" si="26"/>
        <v>0</v>
      </c>
      <c r="R75">
        <f t="shared" si="26"/>
        <v>0</v>
      </c>
      <c r="S75">
        <f t="shared" si="26"/>
        <v>0</v>
      </c>
      <c r="T75">
        <f t="shared" si="26"/>
        <v>0</v>
      </c>
      <c r="U75">
        <f t="shared" si="26"/>
        <v>0</v>
      </c>
      <c r="V75">
        <f t="shared" si="26"/>
        <v>0</v>
      </c>
      <c r="W75">
        <f t="shared" si="26"/>
        <v>0</v>
      </c>
      <c r="X75">
        <f t="shared" si="26"/>
        <v>0</v>
      </c>
      <c r="Y75">
        <f t="shared" si="26"/>
        <v>0</v>
      </c>
      <c r="Z75">
        <f t="shared" si="26"/>
        <v>0</v>
      </c>
      <c r="AA75">
        <f t="shared" si="26"/>
        <v>0</v>
      </c>
      <c r="AB75">
        <f t="shared" si="26"/>
        <v>0</v>
      </c>
      <c r="AC75">
        <f t="shared" si="26"/>
        <v>0</v>
      </c>
      <c r="AD75">
        <f t="shared" si="26"/>
        <v>0</v>
      </c>
      <c r="AE75">
        <f t="shared" si="26"/>
        <v>0</v>
      </c>
      <c r="AF75">
        <f t="shared" si="27"/>
        <v>0</v>
      </c>
      <c r="AG75">
        <f t="shared" si="22"/>
        <v>0</v>
      </c>
      <c r="AH75">
        <f t="shared" si="22"/>
        <v>0</v>
      </c>
      <c r="AI75">
        <f t="shared" si="22"/>
        <v>0</v>
      </c>
      <c r="AJ75">
        <f t="shared" si="22"/>
        <v>0</v>
      </c>
      <c r="AK75">
        <f t="shared" si="22"/>
        <v>0</v>
      </c>
      <c r="AL75">
        <f t="shared" si="22"/>
        <v>0</v>
      </c>
      <c r="AM75">
        <f t="shared" si="22"/>
        <v>0</v>
      </c>
      <c r="AN75">
        <f t="shared" si="22"/>
        <v>0</v>
      </c>
      <c r="AO75">
        <f t="shared" si="22"/>
        <v>0</v>
      </c>
      <c r="AP75">
        <f t="shared" si="22"/>
        <v>0</v>
      </c>
      <c r="AQ75">
        <f t="shared" si="22"/>
        <v>0</v>
      </c>
      <c r="AR75">
        <f t="shared" si="22"/>
        <v>0</v>
      </c>
      <c r="AS75">
        <f t="shared" si="22"/>
        <v>0</v>
      </c>
      <c r="AT75">
        <f t="shared" si="22"/>
        <v>0</v>
      </c>
      <c r="AU75">
        <f t="shared" si="22"/>
        <v>0</v>
      </c>
      <c r="AV75">
        <f t="shared" si="22"/>
        <v>0</v>
      </c>
      <c r="AW75">
        <f t="shared" si="23"/>
        <v>0</v>
      </c>
      <c r="AX75">
        <f t="shared" si="23"/>
        <v>0</v>
      </c>
      <c r="AY75">
        <f t="shared" si="23"/>
        <v>0</v>
      </c>
      <c r="AZ75">
        <f t="shared" si="23"/>
        <v>0</v>
      </c>
      <c r="BA75">
        <f t="shared" si="23"/>
        <v>0</v>
      </c>
      <c r="BB75">
        <f t="shared" si="23"/>
        <v>0</v>
      </c>
      <c r="BC75">
        <f t="shared" si="23"/>
        <v>0</v>
      </c>
      <c r="BD75">
        <f t="shared" si="23"/>
        <v>0</v>
      </c>
      <c r="BE75">
        <f t="shared" si="23"/>
        <v>0</v>
      </c>
      <c r="BF75">
        <f t="shared" si="23"/>
        <v>0</v>
      </c>
      <c r="BG75">
        <f t="shared" si="23"/>
        <v>0</v>
      </c>
      <c r="BH75">
        <f t="shared" si="23"/>
        <v>0</v>
      </c>
      <c r="BI75">
        <f t="shared" si="23"/>
        <v>0</v>
      </c>
      <c r="BJ75">
        <f t="shared" si="23"/>
        <v>0</v>
      </c>
      <c r="BK75">
        <f t="shared" si="23"/>
        <v>0</v>
      </c>
      <c r="BL75">
        <f t="shared" si="23"/>
        <v>0</v>
      </c>
      <c r="BM75">
        <f t="shared" si="24"/>
        <v>0</v>
      </c>
      <c r="BN75">
        <f t="shared" si="24"/>
        <v>0</v>
      </c>
      <c r="BO75">
        <f t="shared" si="24"/>
        <v>0</v>
      </c>
      <c r="BP75">
        <f t="shared" si="24"/>
        <v>0</v>
      </c>
      <c r="BQ75">
        <f t="shared" si="24"/>
        <v>0</v>
      </c>
      <c r="BR75">
        <f t="shared" si="24"/>
        <v>0</v>
      </c>
      <c r="BS75">
        <f t="shared" si="24"/>
        <v>0</v>
      </c>
      <c r="BT75">
        <f t="shared" si="24"/>
        <v>0</v>
      </c>
      <c r="BU75">
        <f t="shared" si="24"/>
        <v>0</v>
      </c>
      <c r="BV75">
        <f t="shared" si="24"/>
        <v>0</v>
      </c>
      <c r="BW75">
        <v>1</v>
      </c>
      <c r="BX75">
        <v>0</v>
      </c>
    </row>
    <row r="76" spans="1:76" x14ac:dyDescent="0.25">
      <c r="A76">
        <f t="shared" si="28"/>
        <v>0</v>
      </c>
      <c r="B76">
        <f t="shared" si="28"/>
        <v>0</v>
      </c>
      <c r="C76">
        <f t="shared" si="28"/>
        <v>0</v>
      </c>
      <c r="D76">
        <f t="shared" si="28"/>
        <v>0</v>
      </c>
      <c r="E76">
        <f t="shared" si="28"/>
        <v>0</v>
      </c>
      <c r="F76">
        <f t="shared" si="28"/>
        <v>0</v>
      </c>
      <c r="G76">
        <f t="shared" si="28"/>
        <v>0</v>
      </c>
      <c r="H76">
        <f t="shared" si="28"/>
        <v>0</v>
      </c>
      <c r="I76">
        <f t="shared" si="28"/>
        <v>0</v>
      </c>
      <c r="J76">
        <f t="shared" si="28"/>
        <v>0</v>
      </c>
      <c r="K76">
        <f t="shared" si="28"/>
        <v>0</v>
      </c>
      <c r="L76">
        <f t="shared" si="28"/>
        <v>0</v>
      </c>
      <c r="M76">
        <f t="shared" si="28"/>
        <v>0</v>
      </c>
      <c r="N76">
        <f t="shared" si="28"/>
        <v>0</v>
      </c>
      <c r="O76">
        <f t="shared" si="28"/>
        <v>0</v>
      </c>
      <c r="P76">
        <f t="shared" si="26"/>
        <v>0</v>
      </c>
      <c r="Q76">
        <f t="shared" si="26"/>
        <v>0</v>
      </c>
      <c r="R76">
        <f t="shared" si="26"/>
        <v>0</v>
      </c>
      <c r="S76">
        <f t="shared" si="26"/>
        <v>0</v>
      </c>
      <c r="T76">
        <f t="shared" si="26"/>
        <v>0</v>
      </c>
      <c r="U76">
        <f t="shared" si="26"/>
        <v>0</v>
      </c>
      <c r="V76">
        <f t="shared" si="26"/>
        <v>0</v>
      </c>
      <c r="W76">
        <f t="shared" si="26"/>
        <v>0</v>
      </c>
      <c r="X76">
        <f t="shared" si="26"/>
        <v>0</v>
      </c>
      <c r="Y76">
        <f t="shared" si="26"/>
        <v>0</v>
      </c>
      <c r="Z76">
        <f t="shared" si="26"/>
        <v>0</v>
      </c>
      <c r="AA76">
        <f t="shared" si="26"/>
        <v>0</v>
      </c>
      <c r="AB76">
        <f t="shared" si="26"/>
        <v>0</v>
      </c>
      <c r="AC76">
        <f t="shared" si="26"/>
        <v>0</v>
      </c>
      <c r="AD76">
        <f t="shared" si="26"/>
        <v>0</v>
      </c>
      <c r="AE76">
        <f t="shared" si="26"/>
        <v>0</v>
      </c>
      <c r="AF76">
        <f t="shared" si="27"/>
        <v>0</v>
      </c>
      <c r="AG76">
        <f t="shared" si="22"/>
        <v>0</v>
      </c>
      <c r="AH76">
        <f t="shared" si="22"/>
        <v>0</v>
      </c>
      <c r="AI76">
        <f t="shared" si="22"/>
        <v>0</v>
      </c>
      <c r="AJ76">
        <f t="shared" si="22"/>
        <v>0</v>
      </c>
      <c r="AK76">
        <f t="shared" si="22"/>
        <v>0</v>
      </c>
      <c r="AL76">
        <f t="shared" si="22"/>
        <v>0</v>
      </c>
      <c r="AM76">
        <f t="shared" si="22"/>
        <v>0</v>
      </c>
      <c r="AN76">
        <f t="shared" si="22"/>
        <v>0</v>
      </c>
      <c r="AO76">
        <f t="shared" si="22"/>
        <v>0</v>
      </c>
      <c r="AP76">
        <f t="shared" si="22"/>
        <v>0</v>
      </c>
      <c r="AQ76">
        <f t="shared" si="22"/>
        <v>0</v>
      </c>
      <c r="AR76">
        <f t="shared" si="22"/>
        <v>0</v>
      </c>
      <c r="AS76">
        <f t="shared" si="22"/>
        <v>0</v>
      </c>
      <c r="AT76">
        <f t="shared" si="22"/>
        <v>0</v>
      </c>
      <c r="AU76">
        <f t="shared" si="22"/>
        <v>0</v>
      </c>
      <c r="AV76">
        <f t="shared" si="22"/>
        <v>0</v>
      </c>
      <c r="AW76">
        <f t="shared" si="23"/>
        <v>0</v>
      </c>
      <c r="AX76">
        <f t="shared" si="23"/>
        <v>0</v>
      </c>
      <c r="AY76">
        <f t="shared" si="23"/>
        <v>0</v>
      </c>
      <c r="AZ76">
        <f t="shared" si="23"/>
        <v>0</v>
      </c>
      <c r="BA76">
        <f t="shared" si="23"/>
        <v>0</v>
      </c>
      <c r="BB76">
        <f t="shared" si="23"/>
        <v>0</v>
      </c>
      <c r="BC76">
        <f t="shared" si="23"/>
        <v>0</v>
      </c>
      <c r="BD76">
        <f t="shared" si="23"/>
        <v>0</v>
      </c>
      <c r="BE76">
        <f t="shared" si="23"/>
        <v>0</v>
      </c>
      <c r="BF76">
        <f t="shared" si="23"/>
        <v>0</v>
      </c>
      <c r="BG76">
        <f t="shared" si="23"/>
        <v>0</v>
      </c>
      <c r="BH76">
        <f t="shared" si="23"/>
        <v>0</v>
      </c>
      <c r="BI76">
        <f t="shared" si="23"/>
        <v>0</v>
      </c>
      <c r="BJ76">
        <f t="shared" si="23"/>
        <v>0</v>
      </c>
      <c r="BK76">
        <f t="shared" si="23"/>
        <v>0</v>
      </c>
      <c r="BL76">
        <f t="shared" si="23"/>
        <v>0</v>
      </c>
      <c r="BM76">
        <f t="shared" si="24"/>
        <v>0</v>
      </c>
      <c r="BN76">
        <f t="shared" si="24"/>
        <v>0</v>
      </c>
      <c r="BO76">
        <f t="shared" si="24"/>
        <v>0</v>
      </c>
      <c r="BP76">
        <f t="shared" si="24"/>
        <v>0</v>
      </c>
      <c r="BQ76">
        <f t="shared" si="24"/>
        <v>0</v>
      </c>
      <c r="BR76">
        <f t="shared" si="24"/>
        <v>0</v>
      </c>
      <c r="BS76">
        <f t="shared" si="24"/>
        <v>0</v>
      </c>
      <c r="BT76">
        <f t="shared" si="24"/>
        <v>0</v>
      </c>
      <c r="BU76">
        <f t="shared" si="24"/>
        <v>0</v>
      </c>
      <c r="BV76">
        <f t="shared" si="24"/>
        <v>0</v>
      </c>
      <c r="BW76">
        <f t="shared" si="24"/>
        <v>0</v>
      </c>
      <c r="BX76">
        <v>1</v>
      </c>
    </row>
  </sheetData>
  <sheetProtection password="8B51" sheet="1" formatColumns="0" formatRows="0"/>
  <pageMargins left="0.7" right="0.7" top="0.75" bottom="0.75" header="0.3" footer="0.3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M12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3" sqref="D13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91" x14ac:dyDescent="0.25">
      <c r="D1" s="114"/>
      <c r="CE1" s="105"/>
      <c r="CF1" s="105"/>
      <c r="CG1" s="105"/>
      <c r="CH1" s="105"/>
      <c r="CJ1" s="110"/>
      <c r="CK1" s="110"/>
    </row>
    <row r="2" spans="1:91" x14ac:dyDescent="0.25">
      <c r="D2" s="114"/>
      <c r="CI2" s="107"/>
      <c r="CJ2" s="110"/>
      <c r="CK2" s="110"/>
    </row>
    <row r="3" spans="1:91" x14ac:dyDescent="0.25">
      <c r="D3" s="114"/>
      <c r="CI3" s="107"/>
      <c r="CJ3" s="110"/>
      <c r="CK3" s="110"/>
    </row>
    <row r="4" spans="1:91" x14ac:dyDescent="0.25">
      <c r="D4" s="114"/>
      <c r="CA4" s="153"/>
      <c r="CI4" s="107"/>
      <c r="CJ4" s="110"/>
      <c r="CK4" s="110"/>
    </row>
    <row r="5" spans="1:91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  <c r="CB5" s="119"/>
      <c r="CC5" s="119"/>
      <c r="CD5" s="119"/>
      <c r="CI5" s="107"/>
    </row>
    <row r="6" spans="1:91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91" ht="19.5" x14ac:dyDescent="0.25">
      <c r="B7" s="394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91" ht="105" x14ac:dyDescent="0.25">
      <c r="A8" s="29"/>
      <c r="B8" s="395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925</v>
      </c>
      <c r="CC8" s="124" t="s">
        <v>926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91" ht="19.5" x14ac:dyDescent="0.25">
      <c r="A9" s="30"/>
      <c r="B9" s="74" t="s">
        <v>0</v>
      </c>
      <c r="C9" s="45" t="s">
        <v>111</v>
      </c>
      <c r="D9" s="130">
        <v>7.30522521399978E-3</v>
      </c>
      <c r="E9" s="131">
        <v>4.90512104234165E-5</v>
      </c>
      <c r="F9" s="131">
        <v>5.6380387126450902E-3</v>
      </c>
      <c r="G9" s="131">
        <v>3.18534584064689E-5</v>
      </c>
      <c r="H9" s="131">
        <v>3.2054018890132502E-5</v>
      </c>
      <c r="I9" s="131">
        <v>1.9524394295376299E-5</v>
      </c>
      <c r="J9" s="131">
        <v>5.6586222099542401E-5</v>
      </c>
      <c r="K9" s="131">
        <v>3.9611478651176397E-5</v>
      </c>
      <c r="L9" s="131">
        <v>2.8517937072762099E-2</v>
      </c>
      <c r="M9" s="131">
        <v>1.5060368314363101E-2</v>
      </c>
      <c r="N9" s="131">
        <v>1.70012369853937E-5</v>
      </c>
      <c r="O9" s="131">
        <v>8.2024607855660594E-5</v>
      </c>
      <c r="P9" s="131">
        <v>7.4162808335152602E-6</v>
      </c>
      <c r="Q9" s="131">
        <v>8.1798062052620603E-7</v>
      </c>
      <c r="R9" s="131">
        <v>1.4084598465216001E-5</v>
      </c>
      <c r="S9" s="131">
        <v>2.14313525802973E-5</v>
      </c>
      <c r="T9" s="131">
        <v>7.2272631794475801E-5</v>
      </c>
      <c r="U9" s="131">
        <v>1.05049741269427E-4</v>
      </c>
      <c r="V9" s="131">
        <v>1.0452540485280201E-4</v>
      </c>
      <c r="W9" s="131">
        <v>1.4858827479557E-2</v>
      </c>
      <c r="X9" s="131">
        <v>7.0506832326486506E-5</v>
      </c>
      <c r="Y9" s="131">
        <v>4.9967343385426401E-5</v>
      </c>
      <c r="Z9" s="131">
        <v>3.65890248079554E-3</v>
      </c>
      <c r="AA9" s="131">
        <v>1.18183172377068E-4</v>
      </c>
      <c r="AB9" s="131">
        <v>7.9683397867930499E-5</v>
      </c>
      <c r="AC9" s="131">
        <v>1.4028998419457901E-4</v>
      </c>
      <c r="AD9" s="131">
        <v>1.21405120457377E-4</v>
      </c>
      <c r="AE9" s="131">
        <v>4.3398682609056098E-2</v>
      </c>
      <c r="AF9" s="131">
        <v>3.2580483336240001E-2</v>
      </c>
      <c r="AG9" s="131">
        <v>1.5728951780779701E-4</v>
      </c>
      <c r="AH9" s="131">
        <v>4.1825790976744301E-5</v>
      </c>
      <c r="AI9" s="131">
        <v>1.32140762363028E-2</v>
      </c>
      <c r="AJ9" s="131">
        <v>0</v>
      </c>
      <c r="AK9" s="131">
        <v>5.3359573790277799E-5</v>
      </c>
      <c r="AL9" s="131">
        <v>3.9690074018451498E-5</v>
      </c>
      <c r="AM9" s="131">
        <v>5.2319700942046598E-5</v>
      </c>
      <c r="AN9" s="131">
        <v>4.2935418184546E-5</v>
      </c>
      <c r="AO9" s="131">
        <v>3.6289552506960597E-5</v>
      </c>
      <c r="AP9" s="131">
        <v>3.62117628149667E-5</v>
      </c>
      <c r="AQ9" s="131">
        <v>4.4227586129852602E-5</v>
      </c>
      <c r="AR9" s="131">
        <v>4.7683461912545598E-5</v>
      </c>
      <c r="AS9" s="131">
        <v>4.3161391114631698E-5</v>
      </c>
      <c r="AT9" s="131">
        <v>4.5978862880777599E-5</v>
      </c>
      <c r="AU9" s="131">
        <v>5.0051751713539498E-5</v>
      </c>
      <c r="AV9" s="131">
        <v>4.9754824165200799E-5</v>
      </c>
      <c r="AW9" s="131">
        <v>3.5895113945317097E-5</v>
      </c>
      <c r="AX9" s="131">
        <v>3.4401847784095399E-5</v>
      </c>
      <c r="AY9" s="131">
        <v>2.8046823979905302E-5</v>
      </c>
      <c r="AZ9" s="131">
        <v>3.3854718384191799E-5</v>
      </c>
      <c r="BA9" s="131">
        <v>3.8239226934133402E-5</v>
      </c>
      <c r="BB9" s="131">
        <v>3.2183121679570899E-5</v>
      </c>
      <c r="BC9" s="131">
        <v>2.83438240002838E-5</v>
      </c>
      <c r="BD9" s="131">
        <v>6.2567919664038594E-5</v>
      </c>
      <c r="BE9" s="131">
        <v>3.9709660215691798E-5</v>
      </c>
      <c r="BF9" s="131">
        <v>4.8037726567763603E-5</v>
      </c>
      <c r="BG9" s="131">
        <v>9.57431712704993E-6</v>
      </c>
      <c r="BH9" s="131">
        <v>2.4209408141158201E-5</v>
      </c>
      <c r="BI9" s="131">
        <v>3.1707449823870297E-5</v>
      </c>
      <c r="BJ9" s="131">
        <v>8.0202467723466496E-6</v>
      </c>
      <c r="BK9" s="131">
        <v>5.3371835224596097E-5</v>
      </c>
      <c r="BL9" s="131">
        <v>1.30581464167924E-5</v>
      </c>
      <c r="BM9" s="131">
        <v>2.2886251178861301E-4</v>
      </c>
      <c r="BN9" s="131">
        <v>1.2969783117077699E-3</v>
      </c>
      <c r="BO9" s="131">
        <v>6.4552928365517104E-6</v>
      </c>
      <c r="BP9" s="131">
        <v>4.0808731813618501E-6</v>
      </c>
      <c r="BQ9" s="131">
        <v>1.7893079944393902E-5</v>
      </c>
      <c r="BR9" s="131">
        <v>4.3201990471671401E-6</v>
      </c>
      <c r="BS9" s="131">
        <v>5.2576217091911302E-7</v>
      </c>
      <c r="BT9" s="131">
        <v>4.1875569749363504E-6</v>
      </c>
      <c r="BU9" s="131">
        <v>7.2038850147619297E-6</v>
      </c>
      <c r="BV9" s="131">
        <v>1.4345731585171301E-5</v>
      </c>
      <c r="BW9" s="131">
        <v>7.6146892501526903E-6</v>
      </c>
      <c r="BX9" s="131">
        <v>1.78907864622731E-5</v>
      </c>
      <c r="BY9" s="131">
        <v>3.4904190591034698E-5</v>
      </c>
      <c r="BZ9" s="131">
        <v>4.9265334902488095E-4</v>
      </c>
      <c r="CA9" s="132">
        <v>0</v>
      </c>
      <c r="CB9" s="133">
        <v>0.16886579879955299</v>
      </c>
      <c r="CC9" s="134">
        <v>0.39935563785828099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  <c r="CJ9" s="81"/>
      <c r="CK9" s="81"/>
      <c r="CL9" s="73"/>
      <c r="CM9" s="73"/>
    </row>
    <row r="10" spans="1:91" ht="19.5" x14ac:dyDescent="0.25">
      <c r="A10" s="30"/>
      <c r="B10" s="42" t="s">
        <v>1</v>
      </c>
      <c r="C10" s="43" t="s">
        <v>112</v>
      </c>
      <c r="D10" s="136">
        <v>2.8047242687582701E-5</v>
      </c>
      <c r="E10" s="137">
        <v>6.5909887720777098E-3</v>
      </c>
      <c r="F10" s="137">
        <v>7.3170754165329395E-5</v>
      </c>
      <c r="G10" s="137">
        <v>3.5602197277162998E-5</v>
      </c>
      <c r="H10" s="137">
        <v>3.5826361128204799E-5</v>
      </c>
      <c r="I10" s="137">
        <v>2.1822162245338301E-5</v>
      </c>
      <c r="J10" s="137">
        <v>6.3245686438497795E-5</v>
      </c>
      <c r="K10" s="137">
        <v>4.4273235872338203E-5</v>
      </c>
      <c r="L10" s="137">
        <v>2.1271839958038101E-2</v>
      </c>
      <c r="M10" s="137">
        <v>5.1838950447673202E-5</v>
      </c>
      <c r="N10" s="137">
        <v>1.9002062048837499E-5</v>
      </c>
      <c r="O10" s="137">
        <v>9.1677840226796298E-5</v>
      </c>
      <c r="P10" s="137">
        <v>8.2890808881220703E-6</v>
      </c>
      <c r="Q10" s="137">
        <v>9.1424632921353202E-7</v>
      </c>
      <c r="R10" s="137">
        <v>1.5742173007701199E-5</v>
      </c>
      <c r="S10" s="137">
        <v>2.3953544784488001E-5</v>
      </c>
      <c r="T10" s="137">
        <v>8.07781830799301E-5</v>
      </c>
      <c r="U10" s="137">
        <v>1.17412733175294E-4</v>
      </c>
      <c r="V10" s="137">
        <v>1.16826689163806E-4</v>
      </c>
      <c r="W10" s="137">
        <v>1.3551916451229101E-4</v>
      </c>
      <c r="X10" s="137">
        <v>7.8804571919438498E-5</v>
      </c>
      <c r="Y10" s="137">
        <v>4.9590341535158998E-5</v>
      </c>
      <c r="Z10" s="137">
        <v>0.11621333866280301</v>
      </c>
      <c r="AA10" s="137">
        <v>1.3209179876539999E-4</v>
      </c>
      <c r="AB10" s="137">
        <v>8.9061100192266694E-5</v>
      </c>
      <c r="AC10" s="137">
        <v>1.05207797766545E-4</v>
      </c>
      <c r="AD10" s="137">
        <v>1.35692928341604E-4</v>
      </c>
      <c r="AE10" s="137">
        <v>1.34582454198337E-2</v>
      </c>
      <c r="AF10" s="137">
        <v>9.1346510982793E-5</v>
      </c>
      <c r="AG10" s="137">
        <v>1.7580045378952599E-4</v>
      </c>
      <c r="AH10" s="137">
        <v>4.6748144035908601E-5</v>
      </c>
      <c r="AI10" s="137">
        <v>4.2501769683598898E-5</v>
      </c>
      <c r="AJ10" s="137">
        <v>0</v>
      </c>
      <c r="AK10" s="137">
        <v>5.9639303477358101E-5</v>
      </c>
      <c r="AL10" s="137">
        <v>4.436108089485E-5</v>
      </c>
      <c r="AM10" s="137">
        <v>5.8477051083490102E-5</v>
      </c>
      <c r="AN10" s="137">
        <v>4.7988359972657302E-5</v>
      </c>
      <c r="AO10" s="137">
        <v>4.05603621109598E-5</v>
      </c>
      <c r="AP10" s="137">
        <v>4.0473417581258902E-5</v>
      </c>
      <c r="AQ10" s="137">
        <v>4.94325993239074E-5</v>
      </c>
      <c r="AR10" s="137">
        <v>5.3295186858698298E-5</v>
      </c>
      <c r="AS10" s="137">
        <v>4.8240926985430201E-5</v>
      </c>
      <c r="AT10" s="137">
        <v>5.1389978631916198E-5</v>
      </c>
      <c r="AU10" s="137">
        <v>5.5942193649249997E-5</v>
      </c>
      <c r="AV10" s="137">
        <v>5.56103215800359E-5</v>
      </c>
      <c r="AW10" s="137">
        <v>4.0119503247028698E-5</v>
      </c>
      <c r="AX10" s="137">
        <v>3.8450499028374402E-5</v>
      </c>
      <c r="AY10" s="137">
        <v>3.1347571355946303E-5</v>
      </c>
      <c r="AZ10" s="137">
        <v>3.7838979595132902E-5</v>
      </c>
      <c r="BA10" s="137">
        <v>4.2739487928216302E-5</v>
      </c>
      <c r="BB10" s="137">
        <v>3.5970657641316901E-5</v>
      </c>
      <c r="BC10" s="137">
        <v>3.1679524426219199E-5</v>
      </c>
      <c r="BD10" s="137">
        <v>6.9931352215381594E-5</v>
      </c>
      <c r="BE10" s="137">
        <v>4.4382972133445299E-5</v>
      </c>
      <c r="BF10" s="137">
        <v>5.3691143868529203E-5</v>
      </c>
      <c r="BG10" s="137">
        <v>1.0701090060667601E-5</v>
      </c>
      <c r="BH10" s="137">
        <v>2.70585414496101E-5</v>
      </c>
      <c r="BI10" s="137">
        <v>3.5439005378327297E-5</v>
      </c>
      <c r="BJ10" s="137">
        <v>8.9641257836739895E-6</v>
      </c>
      <c r="BK10" s="137">
        <v>5.96530079234478E-5</v>
      </c>
      <c r="BL10" s="137">
        <v>1.4594920867691699E-5</v>
      </c>
      <c r="BM10" s="137">
        <v>2.1234989069323801E-5</v>
      </c>
      <c r="BN10" s="137">
        <v>4.3975626831744698E-5</v>
      </c>
      <c r="BO10" s="137">
        <v>7.2149970692694901E-6</v>
      </c>
      <c r="BP10" s="137">
        <v>4.5611390201957704E-6</v>
      </c>
      <c r="BQ10" s="137">
        <v>1.99988633556659E-5</v>
      </c>
      <c r="BR10" s="137">
        <v>4.8286304360163296E-6</v>
      </c>
      <c r="BS10" s="137">
        <v>5.8763755856821995E-7</v>
      </c>
      <c r="BT10" s="137">
        <v>4.6803781124365001E-6</v>
      </c>
      <c r="BU10" s="137">
        <v>6.2051395580899302E-6</v>
      </c>
      <c r="BV10" s="137">
        <v>1.6034038108614801E-5</v>
      </c>
      <c r="BW10" s="137">
        <v>8.5108394017640508E-6</v>
      </c>
      <c r="BX10" s="137">
        <v>1.9996299960449101E-5</v>
      </c>
      <c r="BY10" s="137">
        <v>2.9342515378015598E-5</v>
      </c>
      <c r="BZ10" s="137">
        <v>1.74830853578223E-5</v>
      </c>
      <c r="CA10" s="138">
        <v>0</v>
      </c>
      <c r="CB10" s="136">
        <v>0.16083782788151499</v>
      </c>
      <c r="CC10" s="139">
        <v>0.38037005599699197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  <c r="CJ10" s="81"/>
      <c r="CK10" s="81"/>
      <c r="CL10" s="73"/>
      <c r="CM10" s="73"/>
    </row>
    <row r="11" spans="1:91" ht="19.5" x14ac:dyDescent="0.25">
      <c r="A11" s="30"/>
      <c r="B11" s="42" t="s">
        <v>2</v>
      </c>
      <c r="C11" s="43" t="s">
        <v>113</v>
      </c>
      <c r="D11" s="136">
        <v>1.9419420449199299E-5</v>
      </c>
      <c r="E11" s="137">
        <v>3.7959110926975003E-5</v>
      </c>
      <c r="F11" s="137">
        <v>7.9453853713622596E-2</v>
      </c>
      <c r="G11" s="137">
        <v>2.4650338913587999E-5</v>
      </c>
      <c r="H11" s="137">
        <v>2.4805546044691099E-5</v>
      </c>
      <c r="I11" s="137">
        <v>1.51092835924469E-5</v>
      </c>
      <c r="J11" s="137">
        <v>4.3790207480579503E-5</v>
      </c>
      <c r="K11" s="137">
        <v>3.0654014429452203E-5</v>
      </c>
      <c r="L11" s="137">
        <v>8.49155400641858E-4</v>
      </c>
      <c r="M11" s="137">
        <v>9.8266481177213395E-4</v>
      </c>
      <c r="N11" s="137">
        <v>1.3156695523995999E-5</v>
      </c>
      <c r="O11" s="137">
        <v>6.3476133645995705E-5</v>
      </c>
      <c r="P11" s="137">
        <v>5.7392146777811599E-6</v>
      </c>
      <c r="Q11" s="137">
        <v>6.3300817334870898E-7</v>
      </c>
      <c r="R11" s="137">
        <v>1.08996053489397E-5</v>
      </c>
      <c r="S11" s="137">
        <v>1.6585015596725301E-5</v>
      </c>
      <c r="T11" s="137">
        <v>1.2605716224607701E-4</v>
      </c>
      <c r="U11" s="137">
        <v>8.1294523565774405E-5</v>
      </c>
      <c r="V11" s="137">
        <v>8.0888756938816303E-5</v>
      </c>
      <c r="W11" s="137">
        <v>9.3831100044408904E-5</v>
      </c>
      <c r="X11" s="137">
        <v>5.4562907750652698E-5</v>
      </c>
      <c r="Y11" s="137">
        <v>3.4335485424276597E-5</v>
      </c>
      <c r="Z11" s="137">
        <v>3.4050360408431401E-4</v>
      </c>
      <c r="AA11" s="137">
        <v>9.2757034664199401E-5</v>
      </c>
      <c r="AB11" s="137">
        <v>6.1664348598074395E-5</v>
      </c>
      <c r="AC11" s="137">
        <v>7.28440396840648E-5</v>
      </c>
      <c r="AD11" s="137">
        <v>9.3951411081678703E-5</v>
      </c>
      <c r="AE11" s="137">
        <v>7.2400552297824904E-5</v>
      </c>
      <c r="AF11" s="137">
        <v>4.5310174443035603E-2</v>
      </c>
      <c r="AG11" s="137">
        <v>1.54967437887444E-2</v>
      </c>
      <c r="AH11" s="137">
        <v>3.2367597569758897E-5</v>
      </c>
      <c r="AI11" s="137">
        <v>2.9427482213296099E-5</v>
      </c>
      <c r="AJ11" s="137">
        <v>0</v>
      </c>
      <c r="AK11" s="137">
        <v>4.1293210973532202E-5</v>
      </c>
      <c r="AL11" s="137">
        <v>3.0714836787126703E-5</v>
      </c>
      <c r="AM11" s="137">
        <v>4.0488487737240497E-5</v>
      </c>
      <c r="AN11" s="137">
        <v>3.32263013999996E-5</v>
      </c>
      <c r="AO11" s="137">
        <v>2.8083285554241699E-5</v>
      </c>
      <c r="AP11" s="137">
        <v>2.8023086682045001E-5</v>
      </c>
      <c r="AQ11" s="137">
        <v>3.4226267475225298E-5</v>
      </c>
      <c r="AR11" s="137">
        <v>3.6900655549499398E-5</v>
      </c>
      <c r="AS11" s="137">
        <v>3.3401174383674697E-5</v>
      </c>
      <c r="AT11" s="137">
        <v>3.5581522684594503E-5</v>
      </c>
      <c r="AU11" s="137">
        <v>3.8733396770095901E-5</v>
      </c>
      <c r="AV11" s="137">
        <v>3.8503614351938002E-5</v>
      </c>
      <c r="AW11" s="137">
        <v>2.77780425849845E-5</v>
      </c>
      <c r="AX11" s="137">
        <v>2.6622453245434701E-5</v>
      </c>
      <c r="AY11" s="137">
        <v>2.1704510315087399E-5</v>
      </c>
      <c r="AZ11" s="137">
        <v>2.61990478818754E-5</v>
      </c>
      <c r="BA11" s="137">
        <v>2.9592074169521301E-5</v>
      </c>
      <c r="BB11" s="137">
        <v>2.4905454427439901E-5</v>
      </c>
      <c r="BC11" s="137">
        <v>2.1934348816962101E-5</v>
      </c>
      <c r="BD11" s="137">
        <v>4.8419245570003099E-5</v>
      </c>
      <c r="BE11" s="137">
        <v>3.0729993897976097E-5</v>
      </c>
      <c r="BF11" s="137">
        <v>3.7174809260057099E-5</v>
      </c>
      <c r="BG11" s="137">
        <v>7.4092476564498001E-6</v>
      </c>
      <c r="BH11" s="137">
        <v>1.87348609988212E-5</v>
      </c>
      <c r="BI11" s="137">
        <v>2.45373476961378E-5</v>
      </c>
      <c r="BJ11" s="137">
        <v>6.2066039607430901E-6</v>
      </c>
      <c r="BK11" s="137">
        <v>4.13026996923914E-5</v>
      </c>
      <c r="BL11" s="137">
        <v>1.010526802615E-5</v>
      </c>
      <c r="BM11" s="137">
        <v>2.54664373848983E-3</v>
      </c>
      <c r="BN11" s="137">
        <v>2.9744038991175101E-3</v>
      </c>
      <c r="BO11" s="137">
        <v>4.9955378212602701E-6</v>
      </c>
      <c r="BP11" s="137">
        <v>3.1580529090527999E-6</v>
      </c>
      <c r="BQ11" s="137">
        <v>1.38468633204255E-5</v>
      </c>
      <c r="BR11" s="137">
        <v>3.3432592884546102E-6</v>
      </c>
      <c r="BS11" s="137">
        <v>4.0686997109450102E-7</v>
      </c>
      <c r="BT11" s="137">
        <v>3.2406119717028E-6</v>
      </c>
      <c r="BU11" s="137">
        <v>9.4102024961477605E-6</v>
      </c>
      <c r="BV11" s="137">
        <v>1.1101687641742E-5</v>
      </c>
      <c r="BW11" s="137">
        <v>5.8927563953243899E-6</v>
      </c>
      <c r="BX11" s="137">
        <v>1.3845088470396701E-5</v>
      </c>
      <c r="BY11" s="137">
        <v>4.6533218320544697E-5</v>
      </c>
      <c r="BZ11" s="137">
        <v>3.5507859104497099E-4</v>
      </c>
      <c r="CA11" s="138">
        <v>0</v>
      </c>
      <c r="CB11" s="136">
        <v>0.150480787984591</v>
      </c>
      <c r="CC11" s="139">
        <v>0.35587639118290398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  <c r="CJ11" s="81"/>
      <c r="CK11" s="81"/>
      <c r="CL11" s="73"/>
      <c r="CM11" s="73"/>
    </row>
    <row r="12" spans="1:91" ht="19.5" x14ac:dyDescent="0.25">
      <c r="A12" s="30"/>
      <c r="B12" s="42" t="s">
        <v>3</v>
      </c>
      <c r="C12" s="43" t="s">
        <v>114</v>
      </c>
      <c r="D12" s="136">
        <v>1.9390433694643501E-5</v>
      </c>
      <c r="E12" s="137">
        <v>3.7902450562960697E-5</v>
      </c>
      <c r="F12" s="137">
        <v>5.0586529051500098E-5</v>
      </c>
      <c r="G12" s="137">
        <v>2.4613544132524601E-5</v>
      </c>
      <c r="H12" s="137">
        <v>2.47685195908532E-5</v>
      </c>
      <c r="I12" s="137">
        <v>1.50867304428225E-5</v>
      </c>
      <c r="J12" s="137">
        <v>4.3724843223210999E-5</v>
      </c>
      <c r="K12" s="137">
        <v>3.0608258151877298E-5</v>
      </c>
      <c r="L12" s="137">
        <v>2.5644935515881698E-3</v>
      </c>
      <c r="M12" s="137">
        <v>3.5838807495345598E-5</v>
      </c>
      <c r="N12" s="137">
        <v>1.3137056940809801E-5</v>
      </c>
      <c r="O12" s="137">
        <v>6.3381384829419899E-5</v>
      </c>
      <c r="P12" s="137">
        <v>5.7306479335962197E-6</v>
      </c>
      <c r="Q12" s="137">
        <v>6.3206330207406501E-7</v>
      </c>
      <c r="R12" s="137">
        <v>1.0883335852852899E-5</v>
      </c>
      <c r="S12" s="137">
        <v>1.6560259668624101E-5</v>
      </c>
      <c r="T12" s="137">
        <v>5.5845917562463697E-5</v>
      </c>
      <c r="U12" s="137">
        <v>8.1173177802264194E-5</v>
      </c>
      <c r="V12" s="137">
        <v>8.0768016850313405E-5</v>
      </c>
      <c r="W12" s="137">
        <v>9.3691041329793505E-5</v>
      </c>
      <c r="X12" s="137">
        <v>5.44814634243939E-5</v>
      </c>
      <c r="Y12" s="137">
        <v>3.4284233931413898E-5</v>
      </c>
      <c r="Z12" s="137">
        <v>1.05613425159394E-4</v>
      </c>
      <c r="AA12" s="137">
        <v>0.29128298286071602</v>
      </c>
      <c r="AB12" s="137">
        <v>6.1572304175722302E-5</v>
      </c>
      <c r="AC12" s="137">
        <v>7.2735307690506999E-5</v>
      </c>
      <c r="AD12" s="137">
        <v>9.3811172782584003E-5</v>
      </c>
      <c r="AE12" s="137">
        <v>7.2292482283858606E-5</v>
      </c>
      <c r="AF12" s="137">
        <v>2.4922317237761299E-3</v>
      </c>
      <c r="AG12" s="137">
        <v>1.21539471122529E-4</v>
      </c>
      <c r="AH12" s="137">
        <v>3.2319283480841001E-5</v>
      </c>
      <c r="AI12" s="137">
        <v>2.9383556741557902E-5</v>
      </c>
      <c r="AJ12" s="137">
        <v>0</v>
      </c>
      <c r="AK12" s="137">
        <v>4.1231573903855298E-5</v>
      </c>
      <c r="AL12" s="137">
        <v>3.0668989721942597E-5</v>
      </c>
      <c r="AM12" s="137">
        <v>4.0428051852480398E-5</v>
      </c>
      <c r="AN12" s="137">
        <v>3.31767055510401E-5</v>
      </c>
      <c r="AO12" s="137">
        <v>2.8041366522331801E-5</v>
      </c>
      <c r="AP12" s="137">
        <v>2.7981257507087101E-5</v>
      </c>
      <c r="AQ12" s="137">
        <v>3.4175179008540003E-5</v>
      </c>
      <c r="AR12" s="137">
        <v>3.6845575108342002E-5</v>
      </c>
      <c r="AS12" s="137">
        <v>3.3351317507344702E-5</v>
      </c>
      <c r="AT12" s="137">
        <v>3.55284112713327E-5</v>
      </c>
      <c r="AU12" s="137">
        <v>3.8675580654098803E-5</v>
      </c>
      <c r="AV12" s="137">
        <v>3.8446141224887102E-5</v>
      </c>
      <c r="AW12" s="137">
        <v>2.7736579179598199E-5</v>
      </c>
      <c r="AX12" s="137">
        <v>2.6582714751697601E-5</v>
      </c>
      <c r="AY12" s="137">
        <v>2.1672112679179401E-5</v>
      </c>
      <c r="AZ12" s="137">
        <v>2.6159941391929699E-5</v>
      </c>
      <c r="BA12" s="137">
        <v>2.9547903016577099E-5</v>
      </c>
      <c r="BB12" s="137">
        <v>2.4868278843519699E-5</v>
      </c>
      <c r="BC12" s="137">
        <v>2.1901608108393501E-5</v>
      </c>
      <c r="BD12" s="137">
        <v>4.8346971693921798E-5</v>
      </c>
      <c r="BE12" s="137">
        <v>3.0684124208252197E-5</v>
      </c>
      <c r="BF12" s="137">
        <v>3.7119319598328998E-5</v>
      </c>
      <c r="BG12" s="137">
        <v>7.3981881068704098E-6</v>
      </c>
      <c r="BH12" s="137">
        <v>1.87068960645003E-5</v>
      </c>
      <c r="BI12" s="137">
        <v>2.4500721573490099E-5</v>
      </c>
      <c r="BJ12" s="137">
        <v>6.1973395593617E-6</v>
      </c>
      <c r="BK12" s="137">
        <v>4.1241048459204098E-5</v>
      </c>
      <c r="BL12" s="137">
        <v>1.0090184212255399E-5</v>
      </c>
      <c r="BM12" s="137">
        <v>1.4680788844084701E-5</v>
      </c>
      <c r="BN12" s="137">
        <v>3.0402506433862299E-5</v>
      </c>
      <c r="BO12" s="137">
        <v>4.9880811399922602E-6</v>
      </c>
      <c r="BP12" s="137">
        <v>3.1533389833829601E-6</v>
      </c>
      <c r="BQ12" s="137">
        <v>1.38261945456036E-5</v>
      </c>
      <c r="BR12" s="137">
        <v>3.3382689110813798E-6</v>
      </c>
      <c r="BS12" s="137">
        <v>4.06262649160301E-7</v>
      </c>
      <c r="BT12" s="137">
        <v>3.2357748127319501E-6</v>
      </c>
      <c r="BU12" s="137">
        <v>4.2899171411392002E-6</v>
      </c>
      <c r="BV12" s="137">
        <v>1.10851165038098E-5</v>
      </c>
      <c r="BW12" s="137">
        <v>5.8839604642750804E-6</v>
      </c>
      <c r="BX12" s="137">
        <v>1.38244223448372E-5</v>
      </c>
      <c r="BY12" s="137">
        <v>2.0285919197446199E-5</v>
      </c>
      <c r="BZ12" s="137">
        <v>1.20869138968421E-5</v>
      </c>
      <c r="CA12" s="138">
        <v>0</v>
      </c>
      <c r="CB12" s="136">
        <v>0.298684855402439</v>
      </c>
      <c r="CC12" s="139">
        <v>0.70636849969506899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  <c r="CJ12" s="81"/>
      <c r="CK12" s="81"/>
      <c r="CL12" s="73"/>
      <c r="CM12" s="73"/>
    </row>
    <row r="13" spans="1:91" ht="19.5" x14ac:dyDescent="0.25">
      <c r="A13" s="30"/>
      <c r="B13" s="42" t="s">
        <v>4</v>
      </c>
      <c r="C13" s="43" t="s">
        <v>115</v>
      </c>
      <c r="D13" s="136">
        <v>5.3865915480784598E-5</v>
      </c>
      <c r="E13" s="137">
        <v>1.0529162115146799E-4</v>
      </c>
      <c r="F13" s="137">
        <v>1.40527527195387E-4</v>
      </c>
      <c r="G13" s="137">
        <v>6.8375525210216797E-5</v>
      </c>
      <c r="H13" s="137">
        <v>3.8734711574161399E-3</v>
      </c>
      <c r="I13" s="137">
        <v>4.1910385281323098E-5</v>
      </c>
      <c r="J13" s="137">
        <v>1.21466014972253E-4</v>
      </c>
      <c r="K13" s="137">
        <v>1.9784438720756099E-4</v>
      </c>
      <c r="L13" s="137">
        <v>2.1242885377192099E-4</v>
      </c>
      <c r="M13" s="137">
        <v>3.8470904979416398E-3</v>
      </c>
      <c r="N13" s="137">
        <v>1.89811139764027E-4</v>
      </c>
      <c r="O13" s="137">
        <v>1.76071168496852E-4</v>
      </c>
      <c r="P13" s="137">
        <v>1.5919530326260799E-5</v>
      </c>
      <c r="Q13" s="137">
        <v>1.7558487316058501E-6</v>
      </c>
      <c r="R13" s="137">
        <v>3.0360060167088299E-5</v>
      </c>
      <c r="S13" s="137">
        <v>4.6179080861955098E-5</v>
      </c>
      <c r="T13" s="137">
        <v>1.86856722955634E-4</v>
      </c>
      <c r="U13" s="137">
        <v>2.2551158679974699E-4</v>
      </c>
      <c r="V13" s="137">
        <v>2.2437059622918101E-4</v>
      </c>
      <c r="W13" s="137">
        <v>3.0286126079176001E-4</v>
      </c>
      <c r="X13" s="137">
        <v>4.43848846474391E-3</v>
      </c>
      <c r="Y13" s="137">
        <v>1.55829660435114E-4</v>
      </c>
      <c r="Z13" s="137">
        <v>4.22162097701073E-4</v>
      </c>
      <c r="AA13" s="137">
        <v>2.53687884661546E-4</v>
      </c>
      <c r="AB13" s="137">
        <v>9.9895607688122098E-3</v>
      </c>
      <c r="AC13" s="137">
        <v>2.0205602402838599E-4</v>
      </c>
      <c r="AD13" s="137">
        <v>8.1201176765719905E-4</v>
      </c>
      <c r="AE13" s="137">
        <v>2.10398960925063E-4</v>
      </c>
      <c r="AF13" s="137">
        <v>2.54194321980287E-2</v>
      </c>
      <c r="AG13" s="137">
        <v>0.23144543895761099</v>
      </c>
      <c r="AH13" s="137">
        <v>8.9781787235600303E-5</v>
      </c>
      <c r="AI13" s="137">
        <v>8.2307455049136606E-5</v>
      </c>
      <c r="AJ13" s="137">
        <v>0</v>
      </c>
      <c r="AK13" s="137">
        <v>1.7642281525900301E-3</v>
      </c>
      <c r="AL13" s="137">
        <v>8.5197331542902796E-5</v>
      </c>
      <c r="AM13" s="137">
        <v>1.1230764914454E-4</v>
      </c>
      <c r="AN13" s="137">
        <v>1.1921590015302401E-3</v>
      </c>
      <c r="AO13" s="137">
        <v>7.7897890415668501E-5</v>
      </c>
      <c r="AP13" s="137">
        <v>7.7730909770171405E-5</v>
      </c>
      <c r="AQ13" s="137">
        <v>9.4937397120892407E-5</v>
      </c>
      <c r="AR13" s="137">
        <v>1.02355659800179E-4</v>
      </c>
      <c r="AS13" s="137">
        <v>9.2653253132426297E-5</v>
      </c>
      <c r="AT13" s="137">
        <v>9.8776237573769703E-5</v>
      </c>
      <c r="AU13" s="137">
        <v>9.6110105566457205E-3</v>
      </c>
      <c r="AV13" s="137">
        <v>1.3667585454596801E-4</v>
      </c>
      <c r="AW13" s="137">
        <v>7.7051202327003599E-5</v>
      </c>
      <c r="AX13" s="137">
        <v>7.6173341211816699E-5</v>
      </c>
      <c r="AY13" s="137">
        <v>6.0204336233552199E-5</v>
      </c>
      <c r="AZ13" s="137">
        <v>7.2671360227967894E-5</v>
      </c>
      <c r="BA13" s="137">
        <v>8.2082993685955505E-5</v>
      </c>
      <c r="BB13" s="137">
        <v>6.9083168918891301E-5</v>
      </c>
      <c r="BC13" s="137">
        <v>6.0841866140719201E-5</v>
      </c>
      <c r="BD13" s="137">
        <v>1.3430611878145299E-4</v>
      </c>
      <c r="BE13" s="137">
        <v>8.5541577324235198E-5</v>
      </c>
      <c r="BF13" s="137">
        <v>1.0311611197949501E-4</v>
      </c>
      <c r="BG13" s="137">
        <v>2.0551895927202198E-5</v>
      </c>
      <c r="BH13" s="137">
        <v>5.19670729487892E-5</v>
      </c>
      <c r="BI13" s="137">
        <v>1.5765216978581999E-4</v>
      </c>
      <c r="BJ13" s="137">
        <v>1.7215982590555399E-5</v>
      </c>
      <c r="BK13" s="137">
        <v>1.14566123977727E-4</v>
      </c>
      <c r="BL13" s="137">
        <v>2.8030162631846799E-5</v>
      </c>
      <c r="BM13" s="137">
        <v>2.6811972966234499E-3</v>
      </c>
      <c r="BN13" s="137">
        <v>7.0679784580074097E-4</v>
      </c>
      <c r="BO13" s="137">
        <v>1.3856706937521599E-5</v>
      </c>
      <c r="BP13" s="137">
        <v>8.7598603433038201E-6</v>
      </c>
      <c r="BQ13" s="137">
        <v>3.8408662670608703E-5</v>
      </c>
      <c r="BR13" s="137">
        <v>9.2735889175142396E-6</v>
      </c>
      <c r="BS13" s="137">
        <v>1.1285827778423399E-6</v>
      </c>
      <c r="BT13" s="137">
        <v>8.9888640616439606E-6</v>
      </c>
      <c r="BU13" s="137">
        <v>4.6519671570163601E-5</v>
      </c>
      <c r="BV13" s="137">
        <v>3.0794048142090598E-5</v>
      </c>
      <c r="BW13" s="137">
        <v>1.63454269281493E-5</v>
      </c>
      <c r="BX13" s="137">
        <v>3.8403739561708801E-5</v>
      </c>
      <c r="BY13" s="137">
        <v>2.35796179261899E-4</v>
      </c>
      <c r="BZ13" s="137">
        <v>3.3577004653107402E-5</v>
      </c>
      <c r="CA13" s="138">
        <v>0</v>
      </c>
      <c r="CB13" s="136">
        <v>0.30210995776439697</v>
      </c>
      <c r="CC13" s="139">
        <v>0.71446862386593801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  <c r="CJ13" s="81"/>
      <c r="CK13" s="81"/>
      <c r="CL13" s="73"/>
      <c r="CM13" s="73"/>
    </row>
    <row r="14" spans="1:91" ht="19.5" x14ac:dyDescent="0.25">
      <c r="A14" s="30"/>
      <c r="B14" s="42" t="s">
        <v>5</v>
      </c>
      <c r="C14" s="43" t="s">
        <v>116</v>
      </c>
      <c r="D14" s="136">
        <v>1.1257943938523E-4</v>
      </c>
      <c r="E14" s="137">
        <v>2.2005885494367599E-4</v>
      </c>
      <c r="F14" s="137">
        <v>2.9370168665364898E-4</v>
      </c>
      <c r="G14" s="137">
        <v>1.4290443645356501E-4</v>
      </c>
      <c r="H14" s="137">
        <v>1.4380421262628201E-4</v>
      </c>
      <c r="I14" s="137">
        <v>9.4418943990589896E-5</v>
      </c>
      <c r="J14" s="137">
        <v>2.5386324075030799E-4</v>
      </c>
      <c r="K14" s="137">
        <v>1.7770930746374399E-4</v>
      </c>
      <c r="L14" s="137">
        <v>7.1076494803446197E-3</v>
      </c>
      <c r="M14" s="137">
        <v>5.96049542406396E-2</v>
      </c>
      <c r="N14" s="137">
        <v>1.6791529456221599E-3</v>
      </c>
      <c r="O14" s="137">
        <v>3.67987683201059E-4</v>
      </c>
      <c r="P14" s="137">
        <v>3.3271722635920701E-5</v>
      </c>
      <c r="Q14" s="137">
        <v>3.66971328873022E-6</v>
      </c>
      <c r="R14" s="137">
        <v>6.3187851713384895E-5</v>
      </c>
      <c r="S14" s="137">
        <v>9.6147656051785596E-5</v>
      </c>
      <c r="T14" s="137">
        <v>3.2423731156011799E-4</v>
      </c>
      <c r="U14" s="137">
        <v>4.7128553151552002E-4</v>
      </c>
      <c r="V14" s="137">
        <v>4.6893319667094103E-4</v>
      </c>
      <c r="W14" s="137">
        <v>5.4396333132251202E-4</v>
      </c>
      <c r="X14" s="137">
        <v>3.16315390660887E-4</v>
      </c>
      <c r="Y14" s="137">
        <v>1.9905175389743301E-4</v>
      </c>
      <c r="Z14" s="137">
        <v>6.1318381956990597E-4</v>
      </c>
      <c r="AA14" s="137">
        <v>5.3020615316952803E-4</v>
      </c>
      <c r="AB14" s="137">
        <v>3.5748429328192602E-4</v>
      </c>
      <c r="AC14" s="137">
        <v>4.2229587497939899E-4</v>
      </c>
      <c r="AD14" s="137">
        <v>5.4466080574833901E-4</v>
      </c>
      <c r="AE14" s="137">
        <v>8.9067722918499497E-4</v>
      </c>
      <c r="AF14" s="137">
        <v>3.6665775351929698E-4</v>
      </c>
      <c r="AG14" s="137">
        <v>7.0564927724806601E-4</v>
      </c>
      <c r="AH14" s="137">
        <v>1.8764339534141101E-4</v>
      </c>
      <c r="AI14" s="137">
        <v>1.70598780677221E-4</v>
      </c>
      <c r="AJ14" s="137">
        <v>0</v>
      </c>
      <c r="AK14" s="137">
        <v>2.3938750149508E-4</v>
      </c>
      <c r="AL14" s="137">
        <v>1.78061910516291E-4</v>
      </c>
      <c r="AM14" s="137">
        <v>2.3472231125219999E-4</v>
      </c>
      <c r="AN14" s="137">
        <v>1.9262152515014299E-4</v>
      </c>
      <c r="AO14" s="137">
        <v>1.6280612246192001E-4</v>
      </c>
      <c r="AP14" s="137">
        <v>1.6245713391711499E-4</v>
      </c>
      <c r="AQ14" s="137">
        <v>1.9841858899392E-4</v>
      </c>
      <c r="AR14" s="137">
        <v>2.1392271337744299E-4</v>
      </c>
      <c r="AS14" s="137">
        <v>1.9363530939345999E-4</v>
      </c>
      <c r="AT14" s="137">
        <v>2.06275356506309E-4</v>
      </c>
      <c r="AU14" s="137">
        <v>2.24547591688962E-4</v>
      </c>
      <c r="AV14" s="137">
        <v>2.2321548314924099E-4</v>
      </c>
      <c r="AW14" s="137">
        <v>1.6103654944890701E-4</v>
      </c>
      <c r="AX14" s="137">
        <v>1.5433729699972201E-4</v>
      </c>
      <c r="AY14" s="137">
        <v>1.25826700636899E-4</v>
      </c>
      <c r="AZ14" s="137">
        <v>1.5188270580391799E-4</v>
      </c>
      <c r="BA14" s="137">
        <v>1.7155296312605501E-4</v>
      </c>
      <c r="BB14" s="137">
        <v>1.4438340754866299E-4</v>
      </c>
      <c r="BC14" s="137">
        <v>1.2715913430853701E-4</v>
      </c>
      <c r="BD14" s="137">
        <v>2.80698980486386E-4</v>
      </c>
      <c r="BE14" s="137">
        <v>1.7814978023653299E-4</v>
      </c>
      <c r="BF14" s="137">
        <v>2.1551205385857101E-4</v>
      </c>
      <c r="BG14" s="137">
        <v>4.2953338881122003E-5</v>
      </c>
      <c r="BH14" s="137">
        <v>1.0861086991370299E-4</v>
      </c>
      <c r="BI14" s="137">
        <v>1.4224939693015099E-4</v>
      </c>
      <c r="BJ14" s="137">
        <v>3.5981300070951099E-5</v>
      </c>
      <c r="BK14" s="137">
        <v>2.39442510070256E-4</v>
      </c>
      <c r="BL14" s="137">
        <v>5.8582871316757402E-5</v>
      </c>
      <c r="BM14" s="137">
        <v>4.5956048943711001E-4</v>
      </c>
      <c r="BN14" s="137">
        <v>2.46523009677756E-4</v>
      </c>
      <c r="BO14" s="137">
        <v>2.8960434160041201E-5</v>
      </c>
      <c r="BP14" s="137">
        <v>1.8308055432453398E-5</v>
      </c>
      <c r="BQ14" s="137">
        <v>8.0273873977618299E-5</v>
      </c>
      <c r="BR14" s="137">
        <v>1.93817450627988E-5</v>
      </c>
      <c r="BS14" s="137">
        <v>2.3587312179747499E-6</v>
      </c>
      <c r="BT14" s="137">
        <v>1.8786671826470899E-5</v>
      </c>
      <c r="BU14" s="137">
        <v>2.4906945061881402E-5</v>
      </c>
      <c r="BV14" s="137">
        <v>6.4359375410133696E-5</v>
      </c>
      <c r="BW14" s="137">
        <v>3.4161843972367403E-5</v>
      </c>
      <c r="BX14" s="137">
        <v>8.0263584709627003E-5</v>
      </c>
      <c r="BY14" s="137">
        <v>1.17778562698856E-4</v>
      </c>
      <c r="BZ14" s="137">
        <v>1.4282028767564401E-4</v>
      </c>
      <c r="CA14" s="138">
        <v>0</v>
      </c>
      <c r="CB14" s="136">
        <v>8.3614780331971797E-2</v>
      </c>
      <c r="CC14" s="139">
        <v>0.19774302535643501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  <c r="CJ14" s="81"/>
      <c r="CK14" s="81"/>
      <c r="CL14" s="73"/>
      <c r="CM14" s="73"/>
    </row>
    <row r="15" spans="1:91" ht="19.5" x14ac:dyDescent="0.25">
      <c r="A15" s="30"/>
      <c r="B15" s="42" t="s">
        <v>6</v>
      </c>
      <c r="C15" s="43" t="s">
        <v>117</v>
      </c>
      <c r="D15" s="136">
        <v>3.8257400704072797E-5</v>
      </c>
      <c r="E15" s="137">
        <v>7.4781681611075403E-5</v>
      </c>
      <c r="F15" s="137">
        <v>9.9807417545595201E-5</v>
      </c>
      <c r="G15" s="137">
        <v>4.8562617807022101E-5</v>
      </c>
      <c r="H15" s="137">
        <v>4.8868384985927998E-5</v>
      </c>
      <c r="I15" s="137">
        <v>2.9766177536546698E-5</v>
      </c>
      <c r="J15" s="137">
        <v>7.6948577775180799E-2</v>
      </c>
      <c r="K15" s="137">
        <v>6.0390211761666399E-5</v>
      </c>
      <c r="L15" s="137">
        <v>7.3053085444856397E-5</v>
      </c>
      <c r="M15" s="137">
        <v>7.0710105854121494E-5</v>
      </c>
      <c r="N15" s="137">
        <v>2.5919464173491798E-5</v>
      </c>
      <c r="O15" s="137">
        <v>1.25051717500677E-4</v>
      </c>
      <c r="P15" s="137">
        <v>1.1306590545735E-5</v>
      </c>
      <c r="Q15" s="137">
        <v>1.2470633405413101E-6</v>
      </c>
      <c r="R15" s="137">
        <v>2.1472863746962799E-5</v>
      </c>
      <c r="S15" s="137">
        <v>3.2673456400362202E-5</v>
      </c>
      <c r="T15" s="137">
        <v>1.10184211427102E-4</v>
      </c>
      <c r="U15" s="137">
        <v>1.6015499387525499E-4</v>
      </c>
      <c r="V15" s="137">
        <v>1.59355609749427E-4</v>
      </c>
      <c r="W15" s="137">
        <v>0.22868923531725299</v>
      </c>
      <c r="X15" s="137">
        <v>1.07492138133409E-4</v>
      </c>
      <c r="Y15" s="137">
        <v>6.7642926197602406E-5</v>
      </c>
      <c r="Z15" s="137">
        <v>2.08375696473911E-4</v>
      </c>
      <c r="AA15" s="137">
        <v>1.8017774265300599E-4</v>
      </c>
      <c r="AB15" s="137">
        <v>1.2148239437132301E-4</v>
      </c>
      <c r="AC15" s="137">
        <v>1.4350704349735399E-4</v>
      </c>
      <c r="AD15" s="137">
        <v>1.85089806869754E-4</v>
      </c>
      <c r="AE15" s="137">
        <v>1.42633347256677E-4</v>
      </c>
      <c r="AF15" s="137">
        <v>1.40733530908545E-4</v>
      </c>
      <c r="AG15" s="137">
        <v>2.39797846779475E-4</v>
      </c>
      <c r="AH15" s="137">
        <v>6.3766071355929397E-5</v>
      </c>
      <c r="AI15" s="137">
        <v>5.7973871140550099E-5</v>
      </c>
      <c r="AJ15" s="137">
        <v>0</v>
      </c>
      <c r="AK15" s="137">
        <v>8.1350054843545706E-5</v>
      </c>
      <c r="AL15" s="137">
        <v>6.0510035384385101E-5</v>
      </c>
      <c r="AM15" s="137">
        <v>7.9764702727233802E-5</v>
      </c>
      <c r="AN15" s="137">
        <v>6.5457768417928903E-5</v>
      </c>
      <c r="AO15" s="137">
        <v>5.5325724644878401E-5</v>
      </c>
      <c r="AP15" s="137">
        <v>5.5207129325229801E-5</v>
      </c>
      <c r="AQ15" s="137">
        <v>6.7427760412822096E-5</v>
      </c>
      <c r="AR15" s="137">
        <v>7.2696462249900598E-5</v>
      </c>
      <c r="AS15" s="137">
        <v>6.5802278483317994E-5</v>
      </c>
      <c r="AT15" s="137">
        <v>7.0097692903173806E-5</v>
      </c>
      <c r="AU15" s="137">
        <v>7.6307070272248903E-5</v>
      </c>
      <c r="AV15" s="137">
        <v>7.5854385390678201E-5</v>
      </c>
      <c r="AW15" s="137">
        <v>5.4724378038396397E-5</v>
      </c>
      <c r="AX15" s="137">
        <v>5.2447799057671397E-5</v>
      </c>
      <c r="AY15" s="137">
        <v>4.27591621687256E-5</v>
      </c>
      <c r="AZ15" s="137">
        <v>5.1613665583074802E-5</v>
      </c>
      <c r="BA15" s="137">
        <v>5.8298126977043602E-5</v>
      </c>
      <c r="BB15" s="137">
        <v>4.9065210377422899E-5</v>
      </c>
      <c r="BC15" s="137">
        <v>4.3211957538517799E-5</v>
      </c>
      <c r="BD15" s="137">
        <v>9.5388762213904598E-5</v>
      </c>
      <c r="BE15" s="137">
        <v>6.0539895784431398E-5</v>
      </c>
      <c r="BF15" s="137">
        <v>7.32365611878041E-5</v>
      </c>
      <c r="BG15" s="137">
        <v>1.45966537595719E-5</v>
      </c>
      <c r="BH15" s="137">
        <v>3.6908778315089197E-5</v>
      </c>
      <c r="BI15" s="137">
        <v>4.83400184615192E-5</v>
      </c>
      <c r="BJ15" s="137">
        <v>1.22273749290713E-5</v>
      </c>
      <c r="BK15" s="137">
        <v>8.1368748177907294E-5</v>
      </c>
      <c r="BL15" s="137">
        <v>1.9907972491239499E-5</v>
      </c>
      <c r="BM15" s="137">
        <v>2.8965253191587201E-5</v>
      </c>
      <c r="BN15" s="137">
        <v>5.9984262825938097E-5</v>
      </c>
      <c r="BO15" s="137">
        <v>9.8415033888503598E-6</v>
      </c>
      <c r="BP15" s="137">
        <v>6.2215500149633704E-6</v>
      </c>
      <c r="BQ15" s="137">
        <v>2.7279135334128301E-5</v>
      </c>
      <c r="BR15" s="137">
        <v>6.5864174778344197E-6</v>
      </c>
      <c r="BS15" s="137">
        <v>8.0155777868533904E-7</v>
      </c>
      <c r="BT15" s="137">
        <v>6.3841962252257199E-6</v>
      </c>
      <c r="BU15" s="137">
        <v>8.4640231178104298E-6</v>
      </c>
      <c r="BV15" s="137">
        <v>2.1870977752020701E-5</v>
      </c>
      <c r="BW15" s="137">
        <v>1.16090767619539E-5</v>
      </c>
      <c r="BX15" s="137">
        <v>2.7275638775159401E-5</v>
      </c>
      <c r="BY15" s="137">
        <v>4.0024197065872398E-5</v>
      </c>
      <c r="BZ15" s="137">
        <v>2.3847527884580101E-5</v>
      </c>
      <c r="CA15" s="138">
        <v>0</v>
      </c>
      <c r="CB15" s="136">
        <v>0.31038764000979302</v>
      </c>
      <c r="CC15" s="139">
        <v>0.73404475530639901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  <c r="CJ15" s="81"/>
      <c r="CK15" s="81"/>
      <c r="CL15" s="73"/>
      <c r="CM15" s="73"/>
    </row>
    <row r="16" spans="1:91" ht="19.5" x14ac:dyDescent="0.25">
      <c r="A16" s="30"/>
      <c r="B16" s="42" t="s">
        <v>7</v>
      </c>
      <c r="C16" s="43" t="s">
        <v>118</v>
      </c>
      <c r="D16" s="136">
        <v>1.7514820164560099E-5</v>
      </c>
      <c r="E16" s="137">
        <v>3.4236191714978198E-5</v>
      </c>
      <c r="F16" s="137">
        <v>4.56933544158468E-5</v>
      </c>
      <c r="G16" s="137">
        <v>2.22327053578344E-5</v>
      </c>
      <c r="H16" s="137">
        <v>2.2372690224872E-5</v>
      </c>
      <c r="I16" s="137">
        <v>1.3627408996541801E-5</v>
      </c>
      <c r="J16" s="137">
        <v>3.9495391275837401E-5</v>
      </c>
      <c r="K16" s="137">
        <v>5.4527500706385103E-2</v>
      </c>
      <c r="L16" s="137">
        <v>2.1834775121198E-2</v>
      </c>
      <c r="M16" s="137">
        <v>3.2372162380600598E-5</v>
      </c>
      <c r="N16" s="137">
        <v>1.18663250875834E-5</v>
      </c>
      <c r="O16" s="137">
        <v>5.7250579050985E-5</v>
      </c>
      <c r="P16" s="137">
        <v>5.1763291922177602E-6</v>
      </c>
      <c r="Q16" s="137">
        <v>5.7092457253823395E-7</v>
      </c>
      <c r="R16" s="137">
        <v>9.8306037531221505E-6</v>
      </c>
      <c r="S16" s="137">
        <v>1.49584054973713E-5</v>
      </c>
      <c r="T16" s="137">
        <v>5.4744874626973497E-5</v>
      </c>
      <c r="U16" s="137">
        <v>7.33213931045425E-5</v>
      </c>
      <c r="V16" s="137">
        <v>7.2955422888359105E-5</v>
      </c>
      <c r="W16" s="137">
        <v>5.4588766788399203E-4</v>
      </c>
      <c r="X16" s="137">
        <v>4.9211536431179601E-5</v>
      </c>
      <c r="Y16" s="137">
        <v>3.0967960863830799E-5</v>
      </c>
      <c r="Z16" s="137">
        <v>9.5397564477426303E-5</v>
      </c>
      <c r="AA16" s="137">
        <v>8.2488112159899898E-5</v>
      </c>
      <c r="AB16" s="137">
        <v>0.11490064934107599</v>
      </c>
      <c r="AC16" s="137">
        <v>6.5699708107359202E-5</v>
      </c>
      <c r="AD16" s="137">
        <v>0.26646277214386899</v>
      </c>
      <c r="AE16" s="137">
        <v>6.5299716674269707E-5</v>
      </c>
      <c r="AF16" s="137">
        <v>6.0824659060721505E-4</v>
      </c>
      <c r="AG16" s="137">
        <v>1.09783103004803E-4</v>
      </c>
      <c r="AH16" s="137">
        <v>2.9193077727330099E-5</v>
      </c>
      <c r="AI16" s="137">
        <v>2.6541320334970401E-5</v>
      </c>
      <c r="AJ16" s="137">
        <v>0</v>
      </c>
      <c r="AK16" s="137">
        <v>3.7243292924762702E-5</v>
      </c>
      <c r="AL16" s="137">
        <v>2.77024149159158E-5</v>
      </c>
      <c r="AM16" s="137">
        <v>3.6517494603295701E-5</v>
      </c>
      <c r="AN16" s="137">
        <v>2.9967562383071101E-5</v>
      </c>
      <c r="AO16" s="137">
        <v>2.5328958575219101E-5</v>
      </c>
      <c r="AP16" s="137">
        <v>2.5274663833344999E-5</v>
      </c>
      <c r="AQ16" s="137">
        <v>3.0869454693609199E-5</v>
      </c>
      <c r="AR16" s="137">
        <v>3.3281546562864001E-5</v>
      </c>
      <c r="AS16" s="137">
        <v>3.2305516854984501E-5</v>
      </c>
      <c r="AT16" s="137">
        <v>7.0550715368446996E-5</v>
      </c>
      <c r="AU16" s="137">
        <v>3.4934537854282699E-5</v>
      </c>
      <c r="AV16" s="137">
        <v>3.47272918274745E-5</v>
      </c>
      <c r="AW16" s="137">
        <v>2.5053652948719001E-5</v>
      </c>
      <c r="AX16" s="137">
        <v>2.4011400451058501E-5</v>
      </c>
      <c r="AY16" s="137">
        <v>1.9575795061601399E-5</v>
      </c>
      <c r="AZ16" s="137">
        <v>2.3629521454265002E-5</v>
      </c>
      <c r="BA16" s="137">
        <v>2.66897695907738E-5</v>
      </c>
      <c r="BB16" s="137">
        <v>2.2462799883981299E-5</v>
      </c>
      <c r="BC16" s="137">
        <v>1.9783091671598501E-5</v>
      </c>
      <c r="BD16" s="137">
        <v>4.3670426771013399E-5</v>
      </c>
      <c r="BE16" s="137">
        <v>2.7716085461410999E-5</v>
      </c>
      <c r="BF16" s="137">
        <v>3.3528812074748099E-5</v>
      </c>
      <c r="BG16" s="137">
        <v>6.6825701929100298E-6</v>
      </c>
      <c r="BH16" s="137">
        <v>1.6897400314328799E-5</v>
      </c>
      <c r="BI16" s="137">
        <v>2.2130795990405401E-5</v>
      </c>
      <c r="BJ16" s="137">
        <v>5.5978782935071603E-6</v>
      </c>
      <c r="BK16" s="137">
        <v>3.7251851017670097E-5</v>
      </c>
      <c r="BL16" s="137">
        <v>9.1141727249637597E-6</v>
      </c>
      <c r="BM16" s="137">
        <v>1.4333346708983699E-4</v>
      </c>
      <c r="BN16" s="137">
        <v>5.8075113080273703E-5</v>
      </c>
      <c r="BO16" s="137">
        <v>4.5055899991206899E-6</v>
      </c>
      <c r="BP16" s="137">
        <v>2.8483202635692699E-6</v>
      </c>
      <c r="BQ16" s="137">
        <v>1.24888032335948E-5</v>
      </c>
      <c r="BR16" s="137">
        <v>3.0153621398723101E-6</v>
      </c>
      <c r="BS16" s="137">
        <v>3.6696534753558001E-7</v>
      </c>
      <c r="BT16" s="137">
        <v>2.9227821734420201E-6</v>
      </c>
      <c r="BU16" s="137">
        <v>3.8749585713842598E-6</v>
      </c>
      <c r="BV16" s="137">
        <v>1.00128664023157E-5</v>
      </c>
      <c r="BW16" s="137">
        <v>5.3148119846142901E-6</v>
      </c>
      <c r="BX16" s="137">
        <v>1.2487202455695399E-5</v>
      </c>
      <c r="BY16" s="137">
        <v>1.8323686422455799E-5</v>
      </c>
      <c r="BZ16" s="137">
        <v>1.09177611280656E-5</v>
      </c>
      <c r="CA16" s="138">
        <v>0</v>
      </c>
      <c r="CB16" s="136">
        <v>0.46103362041769702</v>
      </c>
      <c r="CC16" s="139">
        <v>1.09031181485466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  <c r="CJ16" s="81"/>
      <c r="CK16" s="81"/>
      <c r="CL16" s="73"/>
      <c r="CM16" s="73"/>
    </row>
    <row r="17" spans="1:91" ht="19.5" x14ac:dyDescent="0.25">
      <c r="A17" s="30"/>
      <c r="B17" s="42" t="s">
        <v>8</v>
      </c>
      <c r="C17" s="43" t="s">
        <v>119</v>
      </c>
      <c r="D17" s="136">
        <v>1.39741240183956E-2</v>
      </c>
      <c r="E17" s="137">
        <v>2.9531996064680401E-2</v>
      </c>
      <c r="F17" s="137">
        <v>3.4444109000522201E-2</v>
      </c>
      <c r="G17" s="137">
        <v>0.115689018530975</v>
      </c>
      <c r="H17" s="137">
        <v>4.87096581334047E-2</v>
      </c>
      <c r="I17" s="137">
        <v>1.54159685666788E-2</v>
      </c>
      <c r="J17" s="137">
        <v>4.41302686960411E-2</v>
      </c>
      <c r="K17" s="137">
        <v>3.46316790030484E-2</v>
      </c>
      <c r="L17" s="137">
        <v>2.7958131916257001E-2</v>
      </c>
      <c r="M17" s="137">
        <v>8.8295143293131203E-3</v>
      </c>
      <c r="N17" s="137">
        <v>2.1072042164674201E-2</v>
      </c>
      <c r="O17" s="137">
        <v>6.1903042976416698E-4</v>
      </c>
      <c r="P17" s="137">
        <v>7.72302798003754E-4</v>
      </c>
      <c r="Q17" s="137">
        <v>1.6977113578836001E-6</v>
      </c>
      <c r="R17" s="137">
        <v>3.9397689874787797E-2</v>
      </c>
      <c r="S17" s="137">
        <v>4.6818292117888897E-2</v>
      </c>
      <c r="T17" s="137">
        <v>1.5000119169411301E-4</v>
      </c>
      <c r="U17" s="137">
        <v>2.18029785083553E-4</v>
      </c>
      <c r="V17" s="137">
        <v>2.16941529607178E-4</v>
      </c>
      <c r="W17" s="137">
        <v>2.5165255517222497E-4</v>
      </c>
      <c r="X17" s="137">
        <v>1.4633629091612E-4</v>
      </c>
      <c r="Y17" s="137">
        <v>9.2086873499387905E-5</v>
      </c>
      <c r="Z17" s="137">
        <v>2.83675876846085E-4</v>
      </c>
      <c r="AA17" s="137">
        <v>2.4528810221224098E-4</v>
      </c>
      <c r="AB17" s="137">
        <v>1.6538216945545501E-4</v>
      </c>
      <c r="AC17" s="137">
        <v>1.9536580842477501E-4</v>
      </c>
      <c r="AD17" s="137">
        <v>2.51975226226172E-4</v>
      </c>
      <c r="AE17" s="137">
        <v>1.1658582273616799E-3</v>
      </c>
      <c r="AF17" s="137">
        <v>1.6962606711468301E-4</v>
      </c>
      <c r="AG17" s="137">
        <v>3.2645296741449701E-4</v>
      </c>
      <c r="AH17" s="137">
        <v>8.6809049764534604E-5</v>
      </c>
      <c r="AI17" s="137">
        <v>7.8923737308379094E-5</v>
      </c>
      <c r="AJ17" s="137">
        <v>0</v>
      </c>
      <c r="AK17" s="137">
        <v>1.10747311369439E-4</v>
      </c>
      <c r="AL17" s="137">
        <v>8.2376388590990005E-5</v>
      </c>
      <c r="AM17" s="137">
        <v>1.0858906470577E-4</v>
      </c>
      <c r="AN17" s="137">
        <v>5.5686718003309299E-3</v>
      </c>
      <c r="AO17" s="137">
        <v>1.4146031460093801E-4</v>
      </c>
      <c r="AP17" s="137">
        <v>7.5157185240413001E-5</v>
      </c>
      <c r="AQ17" s="137">
        <v>9.9296110252299909E-4</v>
      </c>
      <c r="AR17" s="137">
        <v>9.8966592656024097E-5</v>
      </c>
      <c r="AS17" s="137">
        <v>8.9581075735301001E-5</v>
      </c>
      <c r="AT17" s="137">
        <v>9.54287128282499E-5</v>
      </c>
      <c r="AU17" s="137">
        <v>1.03881956654893E-4</v>
      </c>
      <c r="AV17" s="137">
        <v>1.0326568622178801E-4</v>
      </c>
      <c r="AW17" s="137">
        <v>7.4499983383822201E-5</v>
      </c>
      <c r="AX17" s="137">
        <v>2.8603076520029099E-4</v>
      </c>
      <c r="AY17" s="137">
        <v>5.8210928753564398E-5</v>
      </c>
      <c r="AZ17" s="137">
        <v>7.0265160905425003E-5</v>
      </c>
      <c r="BA17" s="137">
        <v>7.9365168628328E-5</v>
      </c>
      <c r="BB17" s="137">
        <v>6.6795777108275705E-5</v>
      </c>
      <c r="BC17" s="137">
        <v>5.8827349601730497E-5</v>
      </c>
      <c r="BD17" s="137">
        <v>1.29859149700215E-4</v>
      </c>
      <c r="BE17" s="137">
        <v>8.2417039565693204E-5</v>
      </c>
      <c r="BF17" s="137">
        <v>9.9701865734343995E-5</v>
      </c>
      <c r="BG17" s="137">
        <v>1.9871408347199899E-5</v>
      </c>
      <c r="BH17" s="137">
        <v>3.7003985643018402E-3</v>
      </c>
      <c r="BI17" s="137">
        <v>6.5808524486656204E-5</v>
      </c>
      <c r="BJ17" s="137">
        <v>1.6645949423206399E-5</v>
      </c>
      <c r="BK17" s="137">
        <v>1.10772759865141E-4</v>
      </c>
      <c r="BL17" s="137">
        <v>2.7102064435749399E-5</v>
      </c>
      <c r="BM17" s="137">
        <v>3.9432350971031302E-5</v>
      </c>
      <c r="BN17" s="137">
        <v>8.1660618978396303E-5</v>
      </c>
      <c r="BO17" s="137">
        <v>1.33979017253837E-5</v>
      </c>
      <c r="BP17" s="137">
        <v>8.4698152697355304E-6</v>
      </c>
      <c r="BQ17" s="137">
        <v>3.7136925113916697E-5</v>
      </c>
      <c r="BR17" s="137">
        <v>8.9665339332554395E-6</v>
      </c>
      <c r="BS17" s="137">
        <v>1.0912146164791899E-6</v>
      </c>
      <c r="BT17" s="137">
        <v>8.6912365155555404E-6</v>
      </c>
      <c r="BU17" s="137">
        <v>3.5840570720883198E-4</v>
      </c>
      <c r="BV17" s="137">
        <v>2.9774435772851699E-5</v>
      </c>
      <c r="BW17" s="137">
        <v>3.02884361977176E-5</v>
      </c>
      <c r="BX17" s="137">
        <v>3.7132165012579402E-5</v>
      </c>
      <c r="BY17" s="137">
        <v>5.4487636465528903E-5</v>
      </c>
      <c r="BZ17" s="137">
        <v>3.2465246656616303E-5</v>
      </c>
      <c r="CA17" s="138">
        <v>0</v>
      </c>
      <c r="CB17" s="136">
        <v>0.499298988689232</v>
      </c>
      <c r="CC17" s="139">
        <v>1.1808066969598301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  <c r="CJ17" s="81"/>
      <c r="CK17" s="81"/>
      <c r="CL17" s="73"/>
      <c r="CM17" s="73"/>
    </row>
    <row r="18" spans="1:91" ht="19.5" x14ac:dyDescent="0.25">
      <c r="A18" s="30"/>
      <c r="B18" s="42" t="s">
        <v>9</v>
      </c>
      <c r="C18" s="43" t="s">
        <v>120</v>
      </c>
      <c r="D18" s="136">
        <v>4.6869802379596599E-4</v>
      </c>
      <c r="E18" s="137">
        <v>9.8310075527171191E-4</v>
      </c>
      <c r="F18" s="137">
        <v>1.16200028053535E-3</v>
      </c>
      <c r="G18" s="137">
        <v>3.5526273371397801E-3</v>
      </c>
      <c r="H18" s="137">
        <v>1.53052122811787E-3</v>
      </c>
      <c r="I18" s="137">
        <v>5.0186108099311503E-4</v>
      </c>
      <c r="J18" s="137">
        <v>1.437938975373E-3</v>
      </c>
      <c r="K18" s="137">
        <v>1.1195056144127299E-3</v>
      </c>
      <c r="L18" s="137">
        <v>9.33465103528096E-4</v>
      </c>
      <c r="M18" s="137">
        <v>2.00620270988341E-2</v>
      </c>
      <c r="N18" s="137">
        <v>6.6794965482964096E-4</v>
      </c>
      <c r="O18" s="137">
        <v>1.71475424196244E-4</v>
      </c>
      <c r="P18" s="137">
        <v>3.71340838629464E-5</v>
      </c>
      <c r="Q18" s="137">
        <v>1.57487809217979E-6</v>
      </c>
      <c r="R18" s="137">
        <v>1.21587026807622E-3</v>
      </c>
      <c r="S18" s="137">
        <v>1.45362401104832E-3</v>
      </c>
      <c r="T18" s="137">
        <v>0.28771987288470802</v>
      </c>
      <c r="U18" s="137">
        <v>2.0225483582722101E-4</v>
      </c>
      <c r="V18" s="137">
        <v>2.0124531810179701E-4</v>
      </c>
      <c r="W18" s="137">
        <v>2.3344492227222099E-4</v>
      </c>
      <c r="X18" s="137">
        <v>0.23562954785603299</v>
      </c>
      <c r="Y18" s="137">
        <v>2.4732393331333199E-3</v>
      </c>
      <c r="Z18" s="137">
        <v>2.6315128402140502E-4</v>
      </c>
      <c r="AA18" s="137">
        <v>2.27540951913042E-4</v>
      </c>
      <c r="AB18" s="137">
        <v>1.78429932214367E-4</v>
      </c>
      <c r="AC18" s="137">
        <v>4.2393511353686101E-3</v>
      </c>
      <c r="AD18" s="137">
        <v>2.3374424734387301E-4</v>
      </c>
      <c r="AE18" s="137">
        <v>1.2059220836128999E-3</v>
      </c>
      <c r="AF18" s="137">
        <v>1.90030212118236E-4</v>
      </c>
      <c r="AG18" s="137">
        <v>3.0283335510524698E-4</v>
      </c>
      <c r="AH18" s="137">
        <v>8.0528218205208295E-5</v>
      </c>
      <c r="AI18" s="137">
        <v>7.3213425982416799E-5</v>
      </c>
      <c r="AJ18" s="137">
        <v>0</v>
      </c>
      <c r="AK18" s="137">
        <v>1.2171622305029201E-3</v>
      </c>
      <c r="AL18" s="137">
        <v>7.6416270117063396E-5</v>
      </c>
      <c r="AM18" s="137">
        <v>2.58699123215318E-2</v>
      </c>
      <c r="AN18" s="137">
        <v>2.4812301693823803E-4</v>
      </c>
      <c r="AO18" s="137">
        <v>7.1866348268766507E-5</v>
      </c>
      <c r="AP18" s="137">
        <v>6.9719392495894606E-5</v>
      </c>
      <c r="AQ18" s="137">
        <v>1.12363705079495E-4</v>
      </c>
      <c r="AR18" s="137">
        <v>9.1806135305563704E-5</v>
      </c>
      <c r="AS18" s="137">
        <v>8.3099681812399804E-5</v>
      </c>
      <c r="AT18" s="137">
        <v>2.3710465599477399E-4</v>
      </c>
      <c r="AU18" s="137">
        <v>9.6365861575262797E-5</v>
      </c>
      <c r="AV18" s="137">
        <v>9.5794179705168496E-5</v>
      </c>
      <c r="AW18" s="137">
        <v>6.9109740683601304E-5</v>
      </c>
      <c r="AX18" s="137">
        <v>7.2715594386439005E-5</v>
      </c>
      <c r="AY18" s="137">
        <v>5.39992360855213E-5</v>
      </c>
      <c r="AZ18" s="137">
        <v>6.5181317212480497E-5</v>
      </c>
      <c r="BA18" s="137">
        <v>7.3622918745577806E-5</v>
      </c>
      <c r="BB18" s="137">
        <v>6.1962951198657397E-5</v>
      </c>
      <c r="BC18" s="137">
        <v>5.4571057487806002E-5</v>
      </c>
      <c r="BD18" s="137">
        <v>1.20463545809644E-4</v>
      </c>
      <c r="BE18" s="137">
        <v>7.6453979901585094E-5</v>
      </c>
      <c r="BF18" s="137">
        <v>9.2488209709695098E-5</v>
      </c>
      <c r="BG18" s="137">
        <v>1.8433666901879499E-5</v>
      </c>
      <c r="BH18" s="137">
        <v>1.5682937515525101E-4</v>
      </c>
      <c r="BI18" s="137">
        <v>6.1047128542458795E-5</v>
      </c>
      <c r="BJ18" s="137">
        <v>1.5441577243625902E-5</v>
      </c>
      <c r="BK18" s="137">
        <v>1.02758099550787E-4</v>
      </c>
      <c r="BL18" s="137">
        <v>2.5141168629463399E-5</v>
      </c>
      <c r="BM18" s="137">
        <v>5.5613732142048098E-3</v>
      </c>
      <c r="BN18" s="137">
        <v>4.4141918201788199E-2</v>
      </c>
      <c r="BO18" s="137">
        <v>1.24285331605417E-5</v>
      </c>
      <c r="BP18" s="137">
        <v>7.8570049326553003E-6</v>
      </c>
      <c r="BQ18" s="137">
        <v>3.4449984387062703E-5</v>
      </c>
      <c r="BR18" s="137">
        <v>8.3177848747354001E-6</v>
      </c>
      <c r="BS18" s="137">
        <v>1.01226276503316E-6</v>
      </c>
      <c r="BT18" s="137">
        <v>8.06240584934575E-6</v>
      </c>
      <c r="BU18" s="137">
        <v>2.3329706302170501E-5</v>
      </c>
      <c r="BV18" s="137">
        <v>2.7620187841668099E-5</v>
      </c>
      <c r="BW18" s="137">
        <v>1.50981065778943E-5</v>
      </c>
      <c r="BX18" s="137">
        <v>3.4445568689849003E-5</v>
      </c>
      <c r="BY18" s="137">
        <v>6.1889781864921402E-5</v>
      </c>
      <c r="BZ18" s="137">
        <v>1.3000216688046099E-4</v>
      </c>
      <c r="CA18" s="138">
        <v>0</v>
      </c>
      <c r="CB18" s="136">
        <v>0.64821148209075896</v>
      </c>
      <c r="CC18" s="139">
        <v>1.5329741826804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  <c r="CJ18" s="81"/>
      <c r="CK18" s="81"/>
      <c r="CL18" s="73"/>
      <c r="CM18" s="73"/>
    </row>
    <row r="19" spans="1:91" ht="19.5" x14ac:dyDescent="0.25">
      <c r="A19" s="30"/>
      <c r="B19" s="42" t="s">
        <v>10</v>
      </c>
      <c r="C19" s="43" t="s">
        <v>121</v>
      </c>
      <c r="D19" s="136">
        <v>1.4609215871293199E-4</v>
      </c>
      <c r="E19" s="137">
        <v>3.0625633134923302E-4</v>
      </c>
      <c r="F19" s="137">
        <v>3.6235094654244701E-4</v>
      </c>
      <c r="G19" s="137">
        <v>1.09965596945088E-3</v>
      </c>
      <c r="H19" s="137">
        <v>4.74637304890311E-4</v>
      </c>
      <c r="I19" s="137">
        <v>1.5607230202801899E-4</v>
      </c>
      <c r="J19" s="137">
        <v>4.4721172194429101E-4</v>
      </c>
      <c r="K19" s="137">
        <v>3.4796033262994499E-4</v>
      </c>
      <c r="L19" s="137">
        <v>2.9085900086187099E-4</v>
      </c>
      <c r="M19" s="137">
        <v>1.1136488292564199E-4</v>
      </c>
      <c r="N19" s="137">
        <v>2.33071191690086E-2</v>
      </c>
      <c r="O19" s="137">
        <v>5.6986104238774099E-5</v>
      </c>
      <c r="P19" s="137">
        <v>1.1838224963994099E-5</v>
      </c>
      <c r="Q19" s="137">
        <v>5.2651562262993404E-7</v>
      </c>
      <c r="R19" s="137">
        <v>3.9557387654569798E-4</v>
      </c>
      <c r="S19" s="137">
        <v>4.7676242395008602E-4</v>
      </c>
      <c r="T19" s="137">
        <v>4.6520258272003097E-5</v>
      </c>
      <c r="U19" s="137">
        <v>6.9948703480363496E-5</v>
      </c>
      <c r="V19" s="137">
        <v>6.7280638728721301E-5</v>
      </c>
      <c r="W19" s="137">
        <v>7.8045659032459805E-5</v>
      </c>
      <c r="X19" s="137">
        <v>4.5383653097017502E-5</v>
      </c>
      <c r="Y19" s="137">
        <v>2.85591406992863E-5</v>
      </c>
      <c r="Z19" s="137">
        <v>8.7977134763888201E-5</v>
      </c>
      <c r="AA19" s="137">
        <v>7.6071834744035406E-5</v>
      </c>
      <c r="AB19" s="137">
        <v>5.1290400761222099E-5</v>
      </c>
      <c r="AC19" s="137">
        <v>6.0589304410145398E-5</v>
      </c>
      <c r="AD19" s="137">
        <v>7.8145729842544695E-5</v>
      </c>
      <c r="AE19" s="137">
        <v>6.9289502642269393E-5</v>
      </c>
      <c r="AF19" s="137">
        <v>5.2606571739315401E-5</v>
      </c>
      <c r="AG19" s="137">
        <v>1.01243704708382E-4</v>
      </c>
      <c r="AH19" s="137">
        <v>2.6922315548189101E-5</v>
      </c>
      <c r="AI19" s="137">
        <v>2.4476823163276299E-5</v>
      </c>
      <c r="AJ19" s="137">
        <v>0</v>
      </c>
      <c r="AK19" s="137">
        <v>8.7088982242788798E-3</v>
      </c>
      <c r="AL19" s="137">
        <v>2.5547602852265501E-5</v>
      </c>
      <c r="AM19" s="137">
        <v>3.3677008019569698E-5</v>
      </c>
      <c r="AN19" s="137">
        <v>0.165812048123267</v>
      </c>
      <c r="AO19" s="137">
        <v>2.3976089538232699E-5</v>
      </c>
      <c r="AP19" s="137">
        <v>2.3308692610326799E-5</v>
      </c>
      <c r="AQ19" s="137">
        <v>3.6879232913963897E-5</v>
      </c>
      <c r="AR19" s="137">
        <v>3.0692765828466699E-5</v>
      </c>
      <c r="AS19" s="137">
        <v>2.7782011145539599E-5</v>
      </c>
      <c r="AT19" s="137">
        <v>2.9595553989916899E-5</v>
      </c>
      <c r="AU19" s="137">
        <v>9.3974559623974906E-3</v>
      </c>
      <c r="AV19" s="137">
        <v>3.20260548560812E-5</v>
      </c>
      <c r="AW19" s="137">
        <v>2.3104872895562199E-5</v>
      </c>
      <c r="AX19" s="137">
        <v>3.7482976464216997E-4</v>
      </c>
      <c r="AY19" s="137">
        <v>1.80531061739242E-5</v>
      </c>
      <c r="AZ19" s="137">
        <v>2.1791516426815901E-5</v>
      </c>
      <c r="BA19" s="137">
        <v>2.46137254023949E-5</v>
      </c>
      <c r="BB19" s="137">
        <v>2.0715547439734699E-5</v>
      </c>
      <c r="BC19" s="137">
        <v>1.8244278368871899E-5</v>
      </c>
      <c r="BD19" s="137">
        <v>4.0273554595191798E-5</v>
      </c>
      <c r="BE19" s="137">
        <v>7.1092264011272794E-5</v>
      </c>
      <c r="BF19" s="137">
        <v>3.0920797973528897E-5</v>
      </c>
      <c r="BG19" s="137">
        <v>6.1627713626788103E-6</v>
      </c>
      <c r="BH19" s="137">
        <v>4.9651308427931398E-5</v>
      </c>
      <c r="BI19" s="137">
        <v>1.3518697384707999E-2</v>
      </c>
      <c r="BJ19" s="137">
        <v>5.1624514285819003E-6</v>
      </c>
      <c r="BK19" s="137">
        <v>3.4354243057865003E-5</v>
      </c>
      <c r="BL19" s="137">
        <v>8.4052334719219001E-6</v>
      </c>
      <c r="BM19" s="137">
        <v>1.22292571860723E-5</v>
      </c>
      <c r="BN19" s="137">
        <v>2.53256193675675E-5</v>
      </c>
      <c r="BO19" s="137">
        <v>4.1551259795239802E-6</v>
      </c>
      <c r="BP19" s="137">
        <v>2.62676575708642E-6</v>
      </c>
      <c r="BQ19" s="137">
        <v>1.15173708169629E-5</v>
      </c>
      <c r="BR19" s="137">
        <v>2.78081440333045E-6</v>
      </c>
      <c r="BS19" s="137">
        <v>3.38421216628169E-7</v>
      </c>
      <c r="BT19" s="137">
        <v>2.6954357018123299E-6</v>
      </c>
      <c r="BU19" s="137">
        <v>6.8111394649012099E-6</v>
      </c>
      <c r="BV19" s="137">
        <v>9.2340229195031704E-6</v>
      </c>
      <c r="BW19" s="137">
        <v>5.0365899448481402E-6</v>
      </c>
      <c r="BX19" s="137">
        <v>1.1515894554400501E-5</v>
      </c>
      <c r="BY19" s="137">
        <v>1.6898391888621898E-5</v>
      </c>
      <c r="BZ19" s="137">
        <v>1.00685310714725E-5</v>
      </c>
      <c r="CA19" s="138">
        <v>0</v>
      </c>
      <c r="CB19" s="136">
        <v>0.227524812163655</v>
      </c>
      <c r="CC19" s="139">
        <v>0.53808004424897604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  <c r="CJ19" s="81"/>
      <c r="CK19" s="81"/>
      <c r="CL19" s="73"/>
      <c r="CM19" s="73"/>
    </row>
    <row r="20" spans="1:91" ht="19.5" x14ac:dyDescent="0.25">
      <c r="A20" s="30"/>
      <c r="B20" s="42" t="s">
        <v>11</v>
      </c>
      <c r="C20" s="43" t="s">
        <v>122</v>
      </c>
      <c r="D20" s="136">
        <v>2.04053806715785E-5</v>
      </c>
      <c r="E20" s="137">
        <v>3.9976027028606802E-5</v>
      </c>
      <c r="F20" s="137">
        <v>5.3152979347312599E-5</v>
      </c>
      <c r="G20" s="137">
        <v>2.9863624912752501E-5</v>
      </c>
      <c r="H20" s="137">
        <v>2.7313129747356899E-5</v>
      </c>
      <c r="I20" s="137">
        <v>1.60601736489095E-5</v>
      </c>
      <c r="J20" s="137">
        <v>4.6523911139723499E-5</v>
      </c>
      <c r="K20" s="137">
        <v>3.2718914721406199E-5</v>
      </c>
      <c r="L20" s="137">
        <v>3.9015925028046998E-5</v>
      </c>
      <c r="M20" s="137">
        <v>3.9775011535636403E-5</v>
      </c>
      <c r="N20" s="137">
        <v>1.4294046076339E-5</v>
      </c>
      <c r="O20" s="137">
        <v>0.15776212875352599</v>
      </c>
      <c r="P20" s="137">
        <v>5.89480255746693E-6</v>
      </c>
      <c r="Q20" s="137">
        <v>6.4679217782587903E-7</v>
      </c>
      <c r="R20" s="137">
        <v>1.2729255763177801E-5</v>
      </c>
      <c r="S20" s="137">
        <v>1.88379870150039E-5</v>
      </c>
      <c r="T20" s="137">
        <v>9.7241764130516199E-5</v>
      </c>
      <c r="U20" s="137">
        <v>0.27970734175608802</v>
      </c>
      <c r="V20" s="137">
        <v>0.36464994633147901</v>
      </c>
      <c r="W20" s="137">
        <v>9.5874309528210202E-5</v>
      </c>
      <c r="X20" s="137">
        <v>8.8583560098405402E-5</v>
      </c>
      <c r="Y20" s="137">
        <v>3.5416063225475902E-5</v>
      </c>
      <c r="Z20" s="137">
        <v>1.0807451886914001E-4</v>
      </c>
      <c r="AA20" s="137">
        <v>9.3449587344699697E-5</v>
      </c>
      <c r="AB20" s="137">
        <v>6.3010601673925493E-5</v>
      </c>
      <c r="AC20" s="137">
        <v>7.4996030366570801E-5</v>
      </c>
      <c r="AD20" s="137">
        <v>9.5997240386117705E-5</v>
      </c>
      <c r="AE20" s="137">
        <v>7.4155329560843104E-5</v>
      </c>
      <c r="AF20" s="137">
        <v>8.5236771798557597E-4</v>
      </c>
      <c r="AG20" s="137">
        <v>1.2437168707816299E-4</v>
      </c>
      <c r="AH20" s="137">
        <v>3.3072414866914E-5</v>
      </c>
      <c r="AI20" s="137">
        <v>3.0068277330417699E-5</v>
      </c>
      <c r="AJ20" s="137">
        <v>0</v>
      </c>
      <c r="AK20" s="137">
        <v>4.2347760459259901E-5</v>
      </c>
      <c r="AL20" s="137">
        <v>3.1383664561576397E-5</v>
      </c>
      <c r="AM20" s="137">
        <v>4.49628772853176E-5</v>
      </c>
      <c r="AN20" s="137">
        <v>3.41714450552504E-5</v>
      </c>
      <c r="AO20" s="137">
        <v>2.8697485439058E-5</v>
      </c>
      <c r="AP20" s="137">
        <v>2.8633300528488598E-5</v>
      </c>
      <c r="AQ20" s="137">
        <v>3.5008006896003199E-5</v>
      </c>
      <c r="AR20" s="137">
        <v>3.77041819852071E-5</v>
      </c>
      <c r="AS20" s="137">
        <v>3.4128498226606601E-5</v>
      </c>
      <c r="AT20" s="137">
        <v>3.6377039547202401E-5</v>
      </c>
      <c r="AU20" s="137">
        <v>3.9576831874054499E-5</v>
      </c>
      <c r="AV20" s="137">
        <v>3.9342045852445603E-5</v>
      </c>
      <c r="AW20" s="137">
        <v>2.8382920498855399E-5</v>
      </c>
      <c r="AX20" s="137">
        <v>2.7210848726500801E-5</v>
      </c>
      <c r="AY20" s="137">
        <v>2.2177134650686801E-5</v>
      </c>
      <c r="AZ20" s="137">
        <v>2.6769542558730701E-5</v>
      </c>
      <c r="BA20" s="137">
        <v>3.0236453341884201E-5</v>
      </c>
      <c r="BB20" s="137">
        <v>2.5447780592863099E-5</v>
      </c>
      <c r="BC20" s="137">
        <v>2.2411977977257699E-5</v>
      </c>
      <c r="BD20" s="137">
        <v>4.9473593879895197E-5</v>
      </c>
      <c r="BE20" s="137">
        <v>3.1399151724536603E-5</v>
      </c>
      <c r="BF20" s="137">
        <v>3.7984305501737102E-5</v>
      </c>
      <c r="BG20" s="137">
        <v>7.5705869679608698E-6</v>
      </c>
      <c r="BH20" s="137">
        <v>1.9290455072861599E-5</v>
      </c>
      <c r="BI20" s="137">
        <v>2.50716581912332E-5</v>
      </c>
      <c r="BJ20" s="137">
        <v>6.3417552279539297E-6</v>
      </c>
      <c r="BK20" s="137">
        <v>4.22020823883009E-5</v>
      </c>
      <c r="BL20" s="137">
        <v>1.03253142523757E-5</v>
      </c>
      <c r="BM20" s="137">
        <v>5.3581776011790297E-3</v>
      </c>
      <c r="BN20" s="137">
        <v>5.8165697431061996E-3</v>
      </c>
      <c r="BO20" s="137">
        <v>5.1043176421113203E-6</v>
      </c>
      <c r="BP20" s="137">
        <v>3.2268207658835299E-6</v>
      </c>
      <c r="BQ20" s="137">
        <v>1.4148384270769301E-5</v>
      </c>
      <c r="BR20" s="137">
        <v>3.4160600877817499E-6</v>
      </c>
      <c r="BS20" s="137">
        <v>4.1572972636989298E-7</v>
      </c>
      <c r="BT20" s="137">
        <v>3.3111775849245298E-6</v>
      </c>
      <c r="BU20" s="137">
        <v>4.4042166003576903E-6</v>
      </c>
      <c r="BV20" s="137">
        <v>1.13434313009879E-5</v>
      </c>
      <c r="BW20" s="137">
        <v>6.0216593396538098E-6</v>
      </c>
      <c r="BX20" s="137">
        <v>1.41465707726759E-5</v>
      </c>
      <c r="BY20" s="137">
        <v>2.0760220553493601E-5</v>
      </c>
      <c r="BZ20" s="137">
        <v>1.23824995039307E-5</v>
      </c>
      <c r="CA20" s="138">
        <v>0</v>
      </c>
      <c r="CB20" s="136">
        <v>0.81650136103660798</v>
      </c>
      <c r="CC20" s="139">
        <v>1.9309678109300601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  <c r="CJ20" s="81"/>
      <c r="CK20" s="81"/>
      <c r="CL20" s="73"/>
      <c r="CM20" s="73"/>
    </row>
    <row r="21" spans="1:91" ht="19.5" x14ac:dyDescent="0.25">
      <c r="A21" s="30"/>
      <c r="B21" s="42" t="s">
        <v>12</v>
      </c>
      <c r="C21" s="43" t="s">
        <v>123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0.201280118854783</v>
      </c>
      <c r="Q21" s="137">
        <v>0.31879531687435803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36">
        <v>0.52007543572914094</v>
      </c>
      <c r="CC21" s="139">
        <v>1.2299415207017299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  <c r="CJ21" s="81"/>
      <c r="CK21" s="81"/>
      <c r="CL21" s="73"/>
      <c r="CM21" s="73"/>
    </row>
    <row r="22" spans="1:91" ht="19.5" x14ac:dyDescent="0.25">
      <c r="A22" s="30"/>
      <c r="B22" s="42" t="s">
        <v>13</v>
      </c>
      <c r="C22" s="43" t="s">
        <v>124</v>
      </c>
      <c r="D22" s="136">
        <v>2.63807753075159E-4</v>
      </c>
      <c r="E22" s="137">
        <v>5.6347917952647602E-4</v>
      </c>
      <c r="F22" s="137">
        <v>1.2204159061077E-4</v>
      </c>
      <c r="G22" s="137">
        <v>5.2416624052412802E-4</v>
      </c>
      <c r="H22" s="137">
        <v>1.6605095410153001E-4</v>
      </c>
      <c r="I22" s="137">
        <v>2.1305558750668601E-4</v>
      </c>
      <c r="J22" s="137">
        <v>2.43392734172493E-4</v>
      </c>
      <c r="K22" s="137">
        <v>1.4443627953372699E-4</v>
      </c>
      <c r="L22" s="137">
        <v>9.2534316255433807E-5</v>
      </c>
      <c r="M22" s="137">
        <v>1.71895617275235E-4</v>
      </c>
      <c r="N22" s="137">
        <v>1.9609856165840901E-4</v>
      </c>
      <c r="O22" s="137">
        <v>8.4201092281451797E-5</v>
      </c>
      <c r="P22" s="137">
        <v>6.0159936956255601E-5</v>
      </c>
      <c r="Q22" s="137">
        <v>3.8083255924565998E-5</v>
      </c>
      <c r="R22" s="137">
        <v>3.6378235481611501E-4</v>
      </c>
      <c r="S22" s="137">
        <v>2.6541720969995699E-4</v>
      </c>
      <c r="T22" s="137">
        <v>1.26321654025649E-4</v>
      </c>
      <c r="U22" s="137">
        <v>2.2891382980410899E-4</v>
      </c>
      <c r="V22" s="137">
        <v>6.3078157127064799E-5</v>
      </c>
      <c r="W22" s="137">
        <v>2.5201008401759101E-5</v>
      </c>
      <c r="X22" s="137">
        <v>1.22619799233906E-4</v>
      </c>
      <c r="Y22" s="137">
        <v>1.62213866974789E-4</v>
      </c>
      <c r="Z22" s="137">
        <v>3.2250992027106801E-5</v>
      </c>
      <c r="AA22" s="137">
        <v>2.05246613837429E-5</v>
      </c>
      <c r="AB22" s="137">
        <v>1.33004513770197E-4</v>
      </c>
      <c r="AC22" s="137">
        <v>7.7311083226928596E-5</v>
      </c>
      <c r="AD22" s="137">
        <v>2.5667910267862298E-4</v>
      </c>
      <c r="AE22" s="137">
        <v>7.0651793552871402E-5</v>
      </c>
      <c r="AF22" s="137">
        <v>2.03162610794849E-4</v>
      </c>
      <c r="AG22" s="137">
        <v>2.05787635486232E-4</v>
      </c>
      <c r="AH22" s="137">
        <v>1.10865553056978E-4</v>
      </c>
      <c r="AI22" s="137">
        <v>1.4208992297471399E-4</v>
      </c>
      <c r="AJ22" s="137">
        <v>0</v>
      </c>
      <c r="AK22" s="137">
        <v>2.6582169640804897E-4</v>
      </c>
      <c r="AL22" s="137">
        <v>2.3295390159709301E-4</v>
      </c>
      <c r="AM22" s="137">
        <v>2.0150303719583001E-4</v>
      </c>
      <c r="AN22" s="137">
        <v>1.8263590112174401E-4</v>
      </c>
      <c r="AO22" s="137">
        <v>3.5005467970452702E-4</v>
      </c>
      <c r="AP22" s="137">
        <v>1.7105102624512001E-4</v>
      </c>
      <c r="AQ22" s="137">
        <v>0.247850081840951</v>
      </c>
      <c r="AR22" s="137">
        <v>2.00691680827349E-4</v>
      </c>
      <c r="AS22" s="137">
        <v>1.6917102284603301E-4</v>
      </c>
      <c r="AT22" s="137">
        <v>6.8708763950318404E-5</v>
      </c>
      <c r="AU22" s="137">
        <v>2.6456856156592101E-4</v>
      </c>
      <c r="AV22" s="137">
        <v>3.9164261578703599E-4</v>
      </c>
      <c r="AW22" s="137">
        <v>1.91242957879816E-2</v>
      </c>
      <c r="AX22" s="137">
        <v>6.1690191837398102E-4</v>
      </c>
      <c r="AY22" s="137">
        <v>4.8347944588223297E-4</v>
      </c>
      <c r="AZ22" s="137">
        <v>1.4927685383360099E-4</v>
      </c>
      <c r="BA22" s="137">
        <v>1.7111345537551399E-4</v>
      </c>
      <c r="BB22" s="137">
        <v>1.44919504500107E-4</v>
      </c>
      <c r="BC22" s="137">
        <v>1.3713465734663599E-4</v>
      </c>
      <c r="BD22" s="137">
        <v>1.0031568802379599E-4</v>
      </c>
      <c r="BE22" s="137">
        <v>1.51468183758503E-4</v>
      </c>
      <c r="BF22" s="137">
        <v>2.3267197652300899E-4</v>
      </c>
      <c r="BG22" s="137">
        <v>1.20669728955394E-2</v>
      </c>
      <c r="BH22" s="137">
        <v>5.7138202311691599E-4</v>
      </c>
      <c r="BI22" s="137">
        <v>1.03941605928118E-4</v>
      </c>
      <c r="BJ22" s="137">
        <v>4.0604274104697401E-4</v>
      </c>
      <c r="BK22" s="137">
        <v>7.32397957840873E-4</v>
      </c>
      <c r="BL22" s="137">
        <v>5.1819775321029098E-4</v>
      </c>
      <c r="BM22" s="137">
        <v>6.61108722734444E-4</v>
      </c>
      <c r="BN22" s="137">
        <v>5.1753766872031696E-4</v>
      </c>
      <c r="BO22" s="137">
        <v>1.6147991493457601E-4</v>
      </c>
      <c r="BP22" s="137">
        <v>9.0336237228285393E-5</v>
      </c>
      <c r="BQ22" s="137">
        <v>8.6130031356640202E-5</v>
      </c>
      <c r="BR22" s="137">
        <v>2.4840758009658201E-4</v>
      </c>
      <c r="BS22" s="137">
        <v>5.9455261876922296E-4</v>
      </c>
      <c r="BT22" s="137">
        <v>2.7900533811307099E-4</v>
      </c>
      <c r="BU22" s="137">
        <v>7.0360626842175603E-5</v>
      </c>
      <c r="BV22" s="137">
        <v>1.97460196067505E-4</v>
      </c>
      <c r="BW22" s="137">
        <v>4.2946462412765398E-5</v>
      </c>
      <c r="BX22" s="137">
        <v>1.45517461957777E-4</v>
      </c>
      <c r="BY22" s="137">
        <v>7.9665428108892199E-5</v>
      </c>
      <c r="BZ22" s="137">
        <v>4.3943582706472601E-4</v>
      </c>
      <c r="CA22" s="138">
        <v>0</v>
      </c>
      <c r="CB22" s="136">
        <v>0.29516662013932599</v>
      </c>
      <c r="CC22" s="139">
        <v>0.69804812281813999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  <c r="CJ22" s="81"/>
      <c r="CK22" s="81"/>
      <c r="CL22" s="73"/>
      <c r="CM22" s="73"/>
    </row>
    <row r="23" spans="1:91" ht="19.5" x14ac:dyDescent="0.25">
      <c r="A23" s="30"/>
      <c r="B23" s="42" t="s">
        <v>14</v>
      </c>
      <c r="C23" s="43" t="s">
        <v>125</v>
      </c>
      <c r="D23" s="136">
        <v>5.9011916966049601E-5</v>
      </c>
      <c r="E23" s="137">
        <v>1.15350502245296E-4</v>
      </c>
      <c r="F23" s="137">
        <v>1.5395261905938899E-4</v>
      </c>
      <c r="G23" s="137">
        <v>7.4907681048412306E-5</v>
      </c>
      <c r="H23" s="137">
        <v>7.53793259338585E-5</v>
      </c>
      <c r="I23" s="137">
        <v>4.5914232667573401E-5</v>
      </c>
      <c r="J23" s="137">
        <v>1.3307009313331901E-4</v>
      </c>
      <c r="K23" s="137">
        <v>9.3151706505304296E-5</v>
      </c>
      <c r="L23" s="137">
        <v>1.1268414824446399E-4</v>
      </c>
      <c r="M23" s="137">
        <v>1.0907010979655399E-4</v>
      </c>
      <c r="N23" s="137">
        <v>3.9980689734829899E-5</v>
      </c>
      <c r="O23" s="137">
        <v>1.9289187016895799E-4</v>
      </c>
      <c r="P23" s="137">
        <v>1.74403793821519E-5</v>
      </c>
      <c r="Q23" s="137">
        <v>1.9235911731868899E-6</v>
      </c>
      <c r="R23" s="137">
        <v>3.3121822945074401E-5</v>
      </c>
      <c r="S23" s="137">
        <v>5.0398700920806497E-5</v>
      </c>
      <c r="T23" s="137">
        <v>1.69958790091392E-4</v>
      </c>
      <c r="U23" s="137">
        <v>2.4703856054859001E-4</v>
      </c>
      <c r="V23" s="137">
        <v>2.4580551311752501E-4</v>
      </c>
      <c r="W23" s="137">
        <v>2.8513482671322699E-4</v>
      </c>
      <c r="X23" s="137">
        <v>1.6580627573468601E-4</v>
      </c>
      <c r="Y23" s="137">
        <v>1.04338995087259E-4</v>
      </c>
      <c r="Z23" s="137">
        <v>3.2141883849291699E-4</v>
      </c>
      <c r="AA23" s="137">
        <v>2.77923585839367E-4</v>
      </c>
      <c r="AB23" s="137">
        <v>1.87386200775376E-4</v>
      </c>
      <c r="AC23" s="137">
        <v>2.2135915088469601E-4</v>
      </c>
      <c r="AD23" s="137">
        <v>2.8550042902149601E-4</v>
      </c>
      <c r="AE23" s="137">
        <v>2.2001147725660001E-4</v>
      </c>
      <c r="AF23" s="137">
        <v>1.9219474731615801E-4</v>
      </c>
      <c r="AG23" s="137">
        <v>3.6988740380580602E-4</v>
      </c>
      <c r="AH23" s="137">
        <v>9.8358959021141806E-5</v>
      </c>
      <c r="AI23" s="137">
        <v>8.9424508905080799E-5</v>
      </c>
      <c r="AJ23" s="137">
        <v>0</v>
      </c>
      <c r="AK23" s="137">
        <v>1.2548219673219599E-4</v>
      </c>
      <c r="AL23" s="137">
        <v>9.3336534056165396E-5</v>
      </c>
      <c r="AM23" s="137">
        <v>1.2303679621548499E-4</v>
      </c>
      <c r="AN23" s="137">
        <v>1.00968396272946E-4</v>
      </c>
      <c r="AO23" s="137">
        <v>8.5339751492383002E-5</v>
      </c>
      <c r="AP23" s="137">
        <v>8.5156818595038498E-5</v>
      </c>
      <c r="AQ23" s="137">
        <v>1.04007102559494E-4</v>
      </c>
      <c r="AR23" s="137">
        <v>1.1213405811859E-4</v>
      </c>
      <c r="AS23" s="137">
        <v>1.03718021127347E-4</v>
      </c>
      <c r="AT23" s="137">
        <v>1.2329174512679101E-4</v>
      </c>
      <c r="AU23" s="137">
        <v>1.17703409326214E-4</v>
      </c>
      <c r="AV23" s="137">
        <v>1.17005144359138E-4</v>
      </c>
      <c r="AW23" s="137">
        <v>1.38569978439977E-4</v>
      </c>
      <c r="AX23" s="137">
        <v>8.0900560573470104E-5</v>
      </c>
      <c r="AY23" s="137">
        <v>0.170155601413054</v>
      </c>
      <c r="AZ23" s="137">
        <v>1.03577715033802E-4</v>
      </c>
      <c r="BA23" s="137">
        <v>8.9924672485113902E-5</v>
      </c>
      <c r="BB23" s="137">
        <v>7.5682928464243298E-5</v>
      </c>
      <c r="BC23" s="137">
        <v>6.6654304873671301E-5</v>
      </c>
      <c r="BD23" s="137">
        <v>1.4713685748812301E-4</v>
      </c>
      <c r="BE23" s="137">
        <v>9.3382593626749897E-5</v>
      </c>
      <c r="BF23" s="137">
        <v>1.1296715898510099E-4</v>
      </c>
      <c r="BG23" s="137">
        <v>2.2515291258413499E-5</v>
      </c>
      <c r="BH23" s="137">
        <v>5.6931671288805197E-5</v>
      </c>
      <c r="BI23" s="137">
        <v>2.5573181714012199E-4</v>
      </c>
      <c r="BJ23" s="137">
        <v>1.8860686318145401E-5</v>
      </c>
      <c r="BK23" s="137">
        <v>1.25511031140045E-4</v>
      </c>
      <c r="BL23" s="137">
        <v>3.0707983239707002E-5</v>
      </c>
      <c r="BM23" s="137">
        <v>4.4678809453476003E-5</v>
      </c>
      <c r="BN23" s="137">
        <v>9.2525531583673902E-5</v>
      </c>
      <c r="BO23" s="137">
        <v>1.51804871767492E-5</v>
      </c>
      <c r="BP23" s="137">
        <v>9.5967207945744592E-6</v>
      </c>
      <c r="BQ23" s="137">
        <v>4.2077978106647397E-5</v>
      </c>
      <c r="BR23" s="137">
        <v>1.0159527677067799E-5</v>
      </c>
      <c r="BS23" s="137">
        <v>1.2364002835727101E-6</v>
      </c>
      <c r="BT23" s="137">
        <v>9.8476020483503508E-6</v>
      </c>
      <c r="BU23" s="137">
        <v>1.30557283096805E-5</v>
      </c>
      <c r="BV23" s="137">
        <v>3.37359125114626E-5</v>
      </c>
      <c r="BW23" s="137">
        <v>1.7906963393255E-5</v>
      </c>
      <c r="BX23" s="137">
        <v>4.2072584675736198E-5</v>
      </c>
      <c r="BY23" s="137">
        <v>6.1737194645129803E-5</v>
      </c>
      <c r="BZ23" s="137">
        <v>3.6784734704168698E-5</v>
      </c>
      <c r="CA23" s="138">
        <v>0</v>
      </c>
      <c r="CB23" s="136">
        <v>0.17808623046529101</v>
      </c>
      <c r="CC23" s="139">
        <v>0.42116130481616199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  <c r="CJ23" s="81"/>
      <c r="CK23" s="81"/>
      <c r="CL23" s="73"/>
      <c r="CM23" s="73"/>
    </row>
    <row r="24" spans="1:91" ht="19.5" x14ac:dyDescent="0.25">
      <c r="A24" s="30"/>
      <c r="B24" s="42" t="s">
        <v>15</v>
      </c>
      <c r="C24" s="43" t="s">
        <v>126</v>
      </c>
      <c r="D24" s="136">
        <v>4.1213654334314599E-4</v>
      </c>
      <c r="E24" s="137">
        <v>8.6953108794423197E-4</v>
      </c>
      <c r="F24" s="137">
        <v>1.01717168567858E-3</v>
      </c>
      <c r="G24" s="137">
        <v>3.3478740842141602E-3</v>
      </c>
      <c r="H24" s="137">
        <v>1.4163837421913E-3</v>
      </c>
      <c r="I24" s="137">
        <v>4.51686306927251E-4</v>
      </c>
      <c r="J24" s="137">
        <v>1.2932657505341501E-3</v>
      </c>
      <c r="K24" s="137">
        <v>1.0131554189765401E-3</v>
      </c>
      <c r="L24" s="137">
        <v>8.2373035402941099E-4</v>
      </c>
      <c r="M24" s="137">
        <v>2.7153541043663498E-4</v>
      </c>
      <c r="N24" s="137">
        <v>6.13877400129976E-4</v>
      </c>
      <c r="O24" s="137">
        <v>4.7754094814227898E-5</v>
      </c>
      <c r="P24" s="137">
        <v>2.4975447064269299E-5</v>
      </c>
      <c r="Q24" s="137">
        <v>3.4715682243709198E-7</v>
      </c>
      <c r="R24" s="137">
        <v>4.2996912263702398E-3</v>
      </c>
      <c r="S24" s="137">
        <v>5.4875779448827003E-3</v>
      </c>
      <c r="T24" s="137">
        <v>3.0673021552510403E-5</v>
      </c>
      <c r="U24" s="137">
        <v>4.45838611108813E-5</v>
      </c>
      <c r="V24" s="137">
        <v>4.4361328987606198E-5</v>
      </c>
      <c r="W24" s="137">
        <v>5.1459219499286798E-5</v>
      </c>
      <c r="X24" s="137">
        <v>2.9923603636015099E-5</v>
      </c>
      <c r="Y24" s="137">
        <v>1.8830401436476601E-5</v>
      </c>
      <c r="Z24" s="137">
        <v>5.80075143814257E-5</v>
      </c>
      <c r="AA24" s="137">
        <v>5.0157783153303602E-5</v>
      </c>
      <c r="AB24" s="137">
        <v>3.3818203647692697E-5</v>
      </c>
      <c r="AC24" s="137">
        <v>3.9949413633037903E-5</v>
      </c>
      <c r="AD24" s="137">
        <v>5.1525200949702799E-5</v>
      </c>
      <c r="AE24" s="137">
        <v>6.7727739148872693E-5</v>
      </c>
      <c r="AF24" s="137">
        <v>3.46860178490197E-5</v>
      </c>
      <c r="AG24" s="137">
        <v>6.6754795693925304E-5</v>
      </c>
      <c r="AH24" s="137">
        <v>1.7751164669480501E-5</v>
      </c>
      <c r="AI24" s="137">
        <v>1.6138735086859899E-5</v>
      </c>
      <c r="AJ24" s="137">
        <v>0</v>
      </c>
      <c r="AK24" s="137">
        <v>2.2646184541283899E-5</v>
      </c>
      <c r="AL24" s="137">
        <v>1.6844751125857699E-5</v>
      </c>
      <c r="AM24" s="137">
        <v>2.2204855071279701E-5</v>
      </c>
      <c r="AN24" s="137">
        <v>1.7624267773398301E-4</v>
      </c>
      <c r="AO24" s="137">
        <v>1.7308951689870699E-5</v>
      </c>
      <c r="AP24" s="137">
        <v>1.5368530987448701E-5</v>
      </c>
      <c r="AQ24" s="137">
        <v>4.4758532294322498E-5</v>
      </c>
      <c r="AR24" s="137">
        <v>1.87844807111567E-3</v>
      </c>
      <c r="AS24" s="137">
        <v>5.6057712147643203E-4</v>
      </c>
      <c r="AT24" s="137">
        <v>4.5204334346941602E-5</v>
      </c>
      <c r="AU24" s="137">
        <v>4.05048590836698E-5</v>
      </c>
      <c r="AV24" s="137">
        <v>2.5551169674240901E-5</v>
      </c>
      <c r="AW24" s="137">
        <v>9.3427629108306098E-3</v>
      </c>
      <c r="AX24" s="137">
        <v>7.3977527912848506E-2</v>
      </c>
      <c r="AY24" s="137">
        <v>1.1903272581265799E-5</v>
      </c>
      <c r="AZ24" s="137">
        <v>1.46444476603768E-4</v>
      </c>
      <c r="BA24" s="137">
        <v>1.6229001252333801E-5</v>
      </c>
      <c r="BB24" s="137">
        <v>1.36587468920704E-5</v>
      </c>
      <c r="BC24" s="137">
        <v>1.20293215129287E-5</v>
      </c>
      <c r="BD24" s="137">
        <v>2.6554272353168799E-5</v>
      </c>
      <c r="BE24" s="137">
        <v>1.6853063647972498E-5</v>
      </c>
      <c r="BF24" s="137">
        <v>2.0387554538442001E-5</v>
      </c>
      <c r="BG24" s="137">
        <v>4.0634086278150396E-6</v>
      </c>
      <c r="BH24" s="137">
        <v>1.1553842381558999E-4</v>
      </c>
      <c r="BI24" s="137">
        <v>1.14231336387888E-2</v>
      </c>
      <c r="BJ24" s="137">
        <v>3.4038500604795302E-6</v>
      </c>
      <c r="BK24" s="137">
        <v>2.2651388381655701E-5</v>
      </c>
      <c r="BL24" s="137">
        <v>5.5419706814762099E-6</v>
      </c>
      <c r="BM24" s="137">
        <v>8.0633316145052095E-6</v>
      </c>
      <c r="BN24" s="137">
        <v>1.6698386843642601E-5</v>
      </c>
      <c r="BO24" s="137">
        <v>2.7396724235307498E-6</v>
      </c>
      <c r="BP24" s="137">
        <v>1.73195174905117E-6</v>
      </c>
      <c r="BQ24" s="137">
        <v>7.5939510316426197E-6</v>
      </c>
      <c r="BR24" s="137">
        <v>1.8335233572471299E-6</v>
      </c>
      <c r="BS24" s="137">
        <v>2.2313722358909999E-7</v>
      </c>
      <c r="BT24" s="137">
        <v>1.77722911364085E-6</v>
      </c>
      <c r="BU24" s="137">
        <v>1.2359689529397501E-5</v>
      </c>
      <c r="BV24" s="137">
        <v>6.0884310308473304E-6</v>
      </c>
      <c r="BW24" s="137">
        <v>3.6494271581731998E-6</v>
      </c>
      <c r="BX24" s="137">
        <v>7.5929776614362704E-6</v>
      </c>
      <c r="BY24" s="137">
        <v>1.1141914465990999E-5</v>
      </c>
      <c r="BZ24" s="137">
        <v>6.6386619943436002E-6</v>
      </c>
      <c r="CA24" s="138">
        <v>0</v>
      </c>
      <c r="CB24" s="136">
        <v>0.12015951719655001</v>
      </c>
      <c r="CC24" s="139">
        <v>0.28416873621479899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  <c r="CJ24" s="81"/>
      <c r="CK24" s="81"/>
      <c r="CL24" s="73"/>
      <c r="CM24" s="73"/>
    </row>
    <row r="25" spans="1:91" ht="19.5" x14ac:dyDescent="0.25">
      <c r="A25" s="30"/>
      <c r="B25" s="42" t="s">
        <v>16</v>
      </c>
      <c r="C25" s="43" t="s">
        <v>127</v>
      </c>
      <c r="D25" s="136">
        <v>3.9234070967055797E-5</v>
      </c>
      <c r="E25" s="137">
        <v>7.6816726679256297E-5</v>
      </c>
      <c r="F25" s="137">
        <v>1.0261261131149401E-4</v>
      </c>
      <c r="G25" s="137">
        <v>4.9619194798618202E-5</v>
      </c>
      <c r="H25" s="137">
        <v>5.0031379495850098E-5</v>
      </c>
      <c r="I25" s="137">
        <v>3.0537326624072199E-5</v>
      </c>
      <c r="J25" s="137">
        <v>8.8175192069926602E-5</v>
      </c>
      <c r="K25" s="137">
        <v>6.1715959148152206E-5</v>
      </c>
      <c r="L25" s="137">
        <v>7.5299328214639398E-5</v>
      </c>
      <c r="M25" s="137">
        <v>1.9203417870290999E-2</v>
      </c>
      <c r="N25" s="137">
        <v>2.6476275767360101E-5</v>
      </c>
      <c r="O25" s="137">
        <v>2.1977633748206001E-2</v>
      </c>
      <c r="P25" s="137">
        <v>1.24387090982036E-5</v>
      </c>
      <c r="Q25" s="137">
        <v>1.29740069102811E-6</v>
      </c>
      <c r="R25" s="137">
        <v>3.392056006623E-5</v>
      </c>
      <c r="S25" s="137">
        <v>5.7215052247226199E-5</v>
      </c>
      <c r="T25" s="137">
        <v>4.7389845907056E-2</v>
      </c>
      <c r="U25" s="137">
        <v>5.8362834038536203E-4</v>
      </c>
      <c r="V25" s="137">
        <v>1.06757189049366E-2</v>
      </c>
      <c r="W25" s="137">
        <v>2.27129652069793E-4</v>
      </c>
      <c r="X25" s="137">
        <v>3.5170826711475802E-3</v>
      </c>
      <c r="Y25" s="137">
        <v>1.28440463814117E-3</v>
      </c>
      <c r="Z25" s="137">
        <v>2.1288561890688199E-4</v>
      </c>
      <c r="AA25" s="137">
        <v>1.8430706493648101E-4</v>
      </c>
      <c r="AB25" s="137">
        <v>2.6670745064419002E-4</v>
      </c>
      <c r="AC25" s="137">
        <v>9.5293933363597896E-4</v>
      </c>
      <c r="AD25" s="137">
        <v>2.11773927092565E-4</v>
      </c>
      <c r="AE25" s="137">
        <v>8.9500975094225794E-3</v>
      </c>
      <c r="AF25" s="137">
        <v>6.1062165243151896E-3</v>
      </c>
      <c r="AG25" s="137">
        <v>2.4735510646154102E-4</v>
      </c>
      <c r="AH25" s="137">
        <v>4.1847974528685097E-3</v>
      </c>
      <c r="AI25" s="137">
        <v>6.1932642878450604E-5</v>
      </c>
      <c r="AJ25" s="137">
        <v>0</v>
      </c>
      <c r="AK25" s="137">
        <v>1.01088503498002E-4</v>
      </c>
      <c r="AL25" s="137">
        <v>7.0602532898857704E-5</v>
      </c>
      <c r="AM25" s="137">
        <v>4.5179690881840499E-4</v>
      </c>
      <c r="AN25" s="137">
        <v>7.0665999542941297E-5</v>
      </c>
      <c r="AO25" s="137">
        <v>5.8497208009681398E-5</v>
      </c>
      <c r="AP25" s="137">
        <v>5.7743767896452702E-5</v>
      </c>
      <c r="AQ25" s="137">
        <v>6.9817482357901504E-5</v>
      </c>
      <c r="AR25" s="137">
        <v>1.7933444910853201E-4</v>
      </c>
      <c r="AS25" s="137">
        <v>6.8348753362709107E-5</v>
      </c>
      <c r="AT25" s="137">
        <v>1.08039484663489E-4</v>
      </c>
      <c r="AU25" s="137">
        <v>7.9112941320321994E-5</v>
      </c>
      <c r="AV25" s="137">
        <v>7.9398555465580895E-5</v>
      </c>
      <c r="AW25" s="137">
        <v>5.7575849296884803E-5</v>
      </c>
      <c r="AX25" s="137">
        <v>5.5424666984736603E-5</v>
      </c>
      <c r="AY25" s="137">
        <v>4.7066458414439302E-5</v>
      </c>
      <c r="AZ25" s="137">
        <v>7.0546308327241802E-5</v>
      </c>
      <c r="BA25" s="137">
        <v>6.1357776649132595E-5</v>
      </c>
      <c r="BB25" s="137">
        <v>5.2038802468050003E-5</v>
      </c>
      <c r="BC25" s="137">
        <v>4.9069056420793399E-5</v>
      </c>
      <c r="BD25" s="137">
        <v>9.9556537412396601E-5</v>
      </c>
      <c r="BE25" s="137">
        <v>7.0029504967734704E-5</v>
      </c>
      <c r="BF25" s="137">
        <v>8.0200578547469004E-5</v>
      </c>
      <c r="BG25" s="137">
        <v>1.5678477809093901E-5</v>
      </c>
      <c r="BH25" s="137">
        <v>4.1830051600289198E-5</v>
      </c>
      <c r="BI25" s="137">
        <v>6.2444568604817893E-5</v>
      </c>
      <c r="BJ25" s="137">
        <v>1.2490047956473E-5</v>
      </c>
      <c r="BK25" s="137">
        <v>8.3848156311721095E-5</v>
      </c>
      <c r="BL25" s="137">
        <v>2.03495373190088E-5</v>
      </c>
      <c r="BM25" s="137">
        <v>3.6176778196859598E-2</v>
      </c>
      <c r="BN25" s="137">
        <v>7.0998277360485598E-2</v>
      </c>
      <c r="BO25" s="137">
        <v>1.00529222342141E-5</v>
      </c>
      <c r="BP25" s="137">
        <v>6.48652527966819E-6</v>
      </c>
      <c r="BQ25" s="137">
        <v>2.7876356691003399E-5</v>
      </c>
      <c r="BR25" s="137">
        <v>6.75115014562882E-6</v>
      </c>
      <c r="BS25" s="137">
        <v>8.18777141760899E-7</v>
      </c>
      <c r="BT25" s="137">
        <v>3.0533610501876698E-4</v>
      </c>
      <c r="BU25" s="137">
        <v>3.5494096209758702E-5</v>
      </c>
      <c r="BV25" s="137">
        <v>2.2699265199349E-5</v>
      </c>
      <c r="BW25" s="137">
        <v>1.45649424398551E-5</v>
      </c>
      <c r="BX25" s="137">
        <v>2.8510908774608602E-5</v>
      </c>
      <c r="BY25" s="137">
        <v>2.9529291594910498E-4</v>
      </c>
      <c r="BZ25" s="137">
        <v>4.7612810694364904E-3</v>
      </c>
      <c r="CA25" s="138">
        <v>0</v>
      </c>
      <c r="CB25" s="136">
        <v>0.241907437708474</v>
      </c>
      <c r="CC25" s="139">
        <v>0.57209393361769101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  <c r="CJ25" s="81"/>
      <c r="CK25" s="81"/>
      <c r="CL25" s="73"/>
      <c r="CM25" s="73"/>
    </row>
    <row r="26" spans="1:91" ht="19.5" x14ac:dyDescent="0.25">
      <c r="A26" s="30"/>
      <c r="B26" s="42" t="s">
        <v>17</v>
      </c>
      <c r="C26" s="43" t="s">
        <v>128</v>
      </c>
      <c r="D26" s="136">
        <v>1.4337082689117999E-4</v>
      </c>
      <c r="E26" s="137">
        <v>3.08188656952226E-4</v>
      </c>
      <c r="F26" s="137">
        <v>4.3109542963942602E-4</v>
      </c>
      <c r="G26" s="137">
        <v>1.4135259183412701E-4</v>
      </c>
      <c r="H26" s="137">
        <v>1.6437551985011399E-4</v>
      </c>
      <c r="I26" s="137">
        <v>1.14045654200681E-4</v>
      </c>
      <c r="J26" s="137">
        <v>2.57528188857423E-4</v>
      </c>
      <c r="K26" s="137">
        <v>1.7840564237888999E-4</v>
      </c>
      <c r="L26" s="137">
        <v>3.5835514156458003E-4</v>
      </c>
      <c r="M26" s="137">
        <v>5.6490299318975705E-4</v>
      </c>
      <c r="N26" s="137">
        <v>7.3865332206500005E-5</v>
      </c>
      <c r="O26" s="137">
        <v>2.1875520681385002E-3</v>
      </c>
      <c r="P26" s="137">
        <v>2.29496993290916E-4</v>
      </c>
      <c r="Q26" s="137">
        <v>8.7779062555391905E-6</v>
      </c>
      <c r="R26" s="137">
        <v>2.7203865585807298E-3</v>
      </c>
      <c r="S26" s="137">
        <v>5.3819655207335403E-3</v>
      </c>
      <c r="T26" s="137">
        <v>5.7223403195585205E-4</v>
      </c>
      <c r="U26" s="137">
        <v>3.9992638390832301E-2</v>
      </c>
      <c r="V26" s="137">
        <v>8.9156678083616504E-4</v>
      </c>
      <c r="W26" s="137">
        <v>9.9026119529701997E-4</v>
      </c>
      <c r="X26" s="137">
        <v>4.5471381857350697E-4</v>
      </c>
      <c r="Y26" s="137">
        <v>3.0481199601433703E-4</v>
      </c>
      <c r="Z26" s="137">
        <v>6.0126540473474303E-4</v>
      </c>
      <c r="AA26" s="137">
        <v>5.7085846998859897E-4</v>
      </c>
      <c r="AB26" s="137">
        <v>6.4875070120616499E-4</v>
      </c>
      <c r="AC26" s="137">
        <v>4.7068551755515703E-4</v>
      </c>
      <c r="AD26" s="137">
        <v>5.70448578646171E-4</v>
      </c>
      <c r="AE26" s="137">
        <v>3.0410841506691402E-2</v>
      </c>
      <c r="AF26" s="137">
        <v>1.36670299468952E-3</v>
      </c>
      <c r="AG26" s="137">
        <v>1.2171120408561501E-3</v>
      </c>
      <c r="AH26" s="137">
        <v>1.0653470141845801E-3</v>
      </c>
      <c r="AI26" s="137">
        <v>7.6717385553590201E-4</v>
      </c>
      <c r="AJ26" s="137">
        <v>0</v>
      </c>
      <c r="AK26" s="137">
        <v>6.8599412407084203E-4</v>
      </c>
      <c r="AL26" s="137">
        <v>2.1230857724204898E-3</v>
      </c>
      <c r="AM26" s="137">
        <v>5.9306082363208405E-4</v>
      </c>
      <c r="AN26" s="137">
        <v>1.0300275743708E-3</v>
      </c>
      <c r="AO26" s="137">
        <v>5.9758742781624197E-4</v>
      </c>
      <c r="AP26" s="137">
        <v>4.5697389886327001E-4</v>
      </c>
      <c r="AQ26" s="137">
        <v>4.00964659476516E-4</v>
      </c>
      <c r="AR26" s="137">
        <v>4.9388067807510402E-4</v>
      </c>
      <c r="AS26" s="137">
        <v>3.7931408812401899E-4</v>
      </c>
      <c r="AT26" s="137">
        <v>3.24361299114155E-4</v>
      </c>
      <c r="AU26" s="137">
        <v>4.7627418262725002E-4</v>
      </c>
      <c r="AV26" s="137">
        <v>6.4093372385916998E-4</v>
      </c>
      <c r="AW26" s="137">
        <v>5.2774474248845095E-4</v>
      </c>
      <c r="AX26" s="137">
        <v>5.5992618498305197E-4</v>
      </c>
      <c r="AY26" s="137">
        <v>8.7364683282324901E-4</v>
      </c>
      <c r="AZ26" s="137">
        <v>4.1013243872297803E-3</v>
      </c>
      <c r="BA26" s="137">
        <v>5.6708168932977901E-4</v>
      </c>
      <c r="BB26" s="137">
        <v>5.6568074196774098E-4</v>
      </c>
      <c r="BC26" s="137">
        <v>1.2166040535450599E-3</v>
      </c>
      <c r="BD26" s="137">
        <v>7.4185157305737702E-4</v>
      </c>
      <c r="BE26" s="137">
        <v>1.9892773545412499E-3</v>
      </c>
      <c r="BF26" s="137">
        <v>1.4046452199827501E-3</v>
      </c>
      <c r="BG26" s="137">
        <v>2.1203510460082899E-4</v>
      </c>
      <c r="BH26" s="137">
        <v>1.0210678651957101E-3</v>
      </c>
      <c r="BI26" s="137">
        <v>3.03648118925614E-3</v>
      </c>
      <c r="BJ26" s="137">
        <v>3.4845593454550302E-5</v>
      </c>
      <c r="BK26" s="137">
        <v>3.9414958453714199E-4</v>
      </c>
      <c r="BL26" s="137">
        <v>5.9816242287813501E-5</v>
      </c>
      <c r="BM26" s="137">
        <v>2.9143952102786098E-3</v>
      </c>
      <c r="BN26" s="137">
        <v>2.4385330034358702E-3</v>
      </c>
      <c r="BO26" s="137">
        <v>2.8046332762244499E-5</v>
      </c>
      <c r="BP26" s="137">
        <v>4.6863975178227301E-5</v>
      </c>
      <c r="BQ26" s="137">
        <v>8.0225030790157599E-5</v>
      </c>
      <c r="BR26" s="137">
        <v>2.3925969593002399E-5</v>
      </c>
      <c r="BS26" s="137">
        <v>2.28428069380573E-6</v>
      </c>
      <c r="BT26" s="137">
        <v>1.17722996334737E-4</v>
      </c>
      <c r="BU26" s="137">
        <v>4.9235265390241899E-5</v>
      </c>
      <c r="BV26" s="137">
        <v>1.41849658063707E-4</v>
      </c>
      <c r="BW26" s="137">
        <v>3.3567375611477399E-5</v>
      </c>
      <c r="BX26" s="137">
        <v>2.21783273467978E-4</v>
      </c>
      <c r="BY26" s="137">
        <v>2.32353111357447E-4</v>
      </c>
      <c r="BZ26" s="137">
        <v>6.0225751503129098E-4</v>
      </c>
      <c r="CA26" s="138">
        <v>0</v>
      </c>
      <c r="CB26" s="136">
        <v>0.126600756931881</v>
      </c>
      <c r="CC26" s="139">
        <v>0.29940181136315702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  <c r="CJ26" s="81"/>
      <c r="CK26" s="81"/>
      <c r="CL26" s="73"/>
      <c r="CM26" s="73"/>
    </row>
    <row r="27" spans="1:91" ht="19.5" x14ac:dyDescent="0.25">
      <c r="A27" s="30"/>
      <c r="B27" s="42" t="s">
        <v>18</v>
      </c>
      <c r="C27" s="43" t="s">
        <v>129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6.4872477242204603E-7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2.3239526024763501E-5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2.3779383146274999E-5</v>
      </c>
      <c r="BN27" s="137">
        <v>1.0780981974511001E-4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9.35619587754868E-5</v>
      </c>
      <c r="CA27" s="138">
        <v>0</v>
      </c>
      <c r="CB27" s="136">
        <v>2.4903941246405699E-4</v>
      </c>
      <c r="CC27" s="139">
        <v>5.8896054810062795E-4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  <c r="CJ27" s="81"/>
      <c r="CK27" s="81"/>
      <c r="CL27" s="73"/>
      <c r="CM27" s="73"/>
    </row>
    <row r="28" spans="1:91" ht="19.5" x14ac:dyDescent="0.25">
      <c r="A28" s="30"/>
      <c r="B28" s="42" t="s">
        <v>19</v>
      </c>
      <c r="C28" s="43" t="s">
        <v>130</v>
      </c>
      <c r="D28" s="136">
        <v>1.0333584266538901E-6</v>
      </c>
      <c r="E28" s="137">
        <v>2.4666429303551799E-6</v>
      </c>
      <c r="F28" s="137">
        <v>3.60821158370842E-6</v>
      </c>
      <c r="G28" s="137">
        <v>6.6199433352973701E-7</v>
      </c>
      <c r="H28" s="137">
        <v>1.02002628720891E-6</v>
      </c>
      <c r="I28" s="137">
        <v>8.4391035916983304E-7</v>
      </c>
      <c r="J28" s="137">
        <v>1.2786742439703601E-6</v>
      </c>
      <c r="K28" s="137">
        <v>8.6521233486552098E-7</v>
      </c>
      <c r="L28" s="137">
        <v>3.32559064670603E-6</v>
      </c>
      <c r="M28" s="137">
        <v>8.9502473871598198E-7</v>
      </c>
      <c r="N28" s="137">
        <v>3.2807986028754601E-7</v>
      </c>
      <c r="O28" s="137">
        <v>2.51013076669124E-5</v>
      </c>
      <c r="P28" s="137">
        <v>1.48178758402704E-4</v>
      </c>
      <c r="Q28" s="137">
        <v>9.9307211535544206E-8</v>
      </c>
      <c r="R28" s="137">
        <v>4.27872932596798E-5</v>
      </c>
      <c r="S28" s="137">
        <v>8.4972375873822598E-5</v>
      </c>
      <c r="T28" s="137">
        <v>5.6103766070117501E-3</v>
      </c>
      <c r="U28" s="137">
        <v>1.14950372042274E-2</v>
      </c>
      <c r="V28" s="137">
        <v>5.0176449375807001E-5</v>
      </c>
      <c r="W28" s="137">
        <v>0.11214801573031299</v>
      </c>
      <c r="X28" s="137">
        <v>4.5158270851270799E-3</v>
      </c>
      <c r="Y28" s="137">
        <v>3.2883432028070703E-2</v>
      </c>
      <c r="Z28" s="137">
        <v>2.7564371004141901E-6</v>
      </c>
      <c r="AA28" s="137">
        <v>3.1981496725816199E-6</v>
      </c>
      <c r="AB28" s="137">
        <v>1.17867936269196E-2</v>
      </c>
      <c r="AC28" s="137">
        <v>4.3187279172635E-3</v>
      </c>
      <c r="AD28" s="137">
        <v>3.0299633103413499E-6</v>
      </c>
      <c r="AE28" s="137">
        <v>4.3601011252572798E-2</v>
      </c>
      <c r="AF28" s="137">
        <v>1.70775186607365E-2</v>
      </c>
      <c r="AG28" s="137">
        <v>1.1568711051024099E-5</v>
      </c>
      <c r="AH28" s="137">
        <v>1.49346529625834E-5</v>
      </c>
      <c r="AI28" s="137">
        <v>1.0358019093680301E-5</v>
      </c>
      <c r="AJ28" s="137">
        <v>0</v>
      </c>
      <c r="AK28" s="137">
        <v>8.2909074241893495E-6</v>
      </c>
      <c r="AL28" s="137">
        <v>3.1953047097746497E-5</v>
      </c>
      <c r="AM28" s="137">
        <v>6.85724524002623E-6</v>
      </c>
      <c r="AN28" s="137">
        <v>1.4314295743526899E-5</v>
      </c>
      <c r="AO28" s="137">
        <v>7.7337891516663198E-6</v>
      </c>
      <c r="AP28" s="137">
        <v>5.4895457141298198E-6</v>
      </c>
      <c r="AQ28" s="137">
        <v>1.5094361559432799E-4</v>
      </c>
      <c r="AR28" s="137">
        <v>8.7574217105809997E-4</v>
      </c>
      <c r="AS28" s="137">
        <v>1.41110863616387E-2</v>
      </c>
      <c r="AT28" s="137">
        <v>9.2302984594945503E-4</v>
      </c>
      <c r="AU28" s="137">
        <v>5.10382096051854E-6</v>
      </c>
      <c r="AV28" s="137">
        <v>7.75131305624836E-6</v>
      </c>
      <c r="AW28" s="137">
        <v>6.6369234714626401E-6</v>
      </c>
      <c r="AX28" s="137">
        <v>7.2263557333917402E-6</v>
      </c>
      <c r="AY28" s="137">
        <v>1.2560966376379499E-5</v>
      </c>
      <c r="AZ28" s="137">
        <v>6.3874099506478393E-5</v>
      </c>
      <c r="BA28" s="137">
        <v>7.1482519655324499E-6</v>
      </c>
      <c r="BB28" s="137">
        <v>7.4296653878195003E-6</v>
      </c>
      <c r="BC28" s="137">
        <v>1.80293079092951E-5</v>
      </c>
      <c r="BD28" s="137">
        <v>8.7220150269856801E-6</v>
      </c>
      <c r="BE28" s="137">
        <v>2.9812719606056399E-5</v>
      </c>
      <c r="BF28" s="137">
        <v>2.00477637434292E-5</v>
      </c>
      <c r="BG28" s="137">
        <v>2.9097351707115299E-6</v>
      </c>
      <c r="BH28" s="137">
        <v>1.5110460069087999E-5</v>
      </c>
      <c r="BI28" s="137">
        <v>4.6956979955337697E-5</v>
      </c>
      <c r="BJ28" s="137">
        <v>1.547699995479E-7</v>
      </c>
      <c r="BK28" s="137">
        <v>3.6242470477874002E-6</v>
      </c>
      <c r="BL28" s="137">
        <v>3.0127130351778199E-7</v>
      </c>
      <c r="BM28" s="137">
        <v>3.3080692072642898E-3</v>
      </c>
      <c r="BN28" s="137">
        <v>6.35871396285532E-3</v>
      </c>
      <c r="BO28" s="137">
        <v>1.24570440006841E-7</v>
      </c>
      <c r="BP28" s="137">
        <v>5.4454481817275595E-7</v>
      </c>
      <c r="BQ28" s="137">
        <v>3.850190848237E-7</v>
      </c>
      <c r="BR28" s="137">
        <v>1.6580317708521699E-7</v>
      </c>
      <c r="BS28" s="137">
        <v>1.01458487831099E-8</v>
      </c>
      <c r="BT28" s="137">
        <v>1.67209536697279E-6</v>
      </c>
      <c r="BU28" s="137">
        <v>1.2082553322132199E-6</v>
      </c>
      <c r="BV28" s="137">
        <v>1.5482380412928799E-6</v>
      </c>
      <c r="BW28" s="137">
        <v>1.5467899008790899E-7</v>
      </c>
      <c r="BX28" s="137">
        <v>2.64838418842903E-6</v>
      </c>
      <c r="BY28" s="137">
        <v>6.2130914239842004E-6</v>
      </c>
      <c r="BZ28" s="137">
        <v>5.1003525750327298E-4</v>
      </c>
      <c r="CA28" s="138">
        <v>0</v>
      </c>
      <c r="CB28" s="136">
        <v>0.27044056300820501</v>
      </c>
      <c r="CC28" s="139">
        <v>0.63957275132482405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  <c r="CJ28" s="81"/>
      <c r="CK28" s="81"/>
      <c r="CL28" s="73"/>
      <c r="CM28" s="73"/>
    </row>
    <row r="29" spans="1:91" ht="19.5" x14ac:dyDescent="0.25">
      <c r="A29" s="30"/>
      <c r="B29" s="42" t="s">
        <v>20</v>
      </c>
      <c r="C29" s="43" t="s">
        <v>131</v>
      </c>
      <c r="D29" s="136">
        <v>1.16553157945287E-5</v>
      </c>
      <c r="E29" s="137">
        <v>2.2958178493459501E-5</v>
      </c>
      <c r="F29" s="137">
        <v>3.0765364011269303E-5</v>
      </c>
      <c r="G29" s="137">
        <v>1.4539541157574201E-5</v>
      </c>
      <c r="H29" s="137">
        <v>1.4770141788662401E-5</v>
      </c>
      <c r="I29" s="137">
        <v>9.0841019178059595E-6</v>
      </c>
      <c r="J29" s="137">
        <v>2.58691803197088E-5</v>
      </c>
      <c r="K29" s="137">
        <v>1.8097196061559701E-5</v>
      </c>
      <c r="L29" s="137">
        <v>2.2787433047505899E-5</v>
      </c>
      <c r="M29" s="137">
        <v>2.1143383704385699E-5</v>
      </c>
      <c r="N29" s="137">
        <v>7.7503090939054494E-6</v>
      </c>
      <c r="O29" s="137">
        <v>3.8818354705492497E-5</v>
      </c>
      <c r="P29" s="137">
        <v>4.6202637291967603E-6</v>
      </c>
      <c r="Q29" s="137">
        <v>4.0571166164861298E-7</v>
      </c>
      <c r="R29" s="137">
        <v>2.3127633024748699E-5</v>
      </c>
      <c r="S29" s="137">
        <v>4.2998151445178999E-5</v>
      </c>
      <c r="T29" s="137">
        <v>3.4569122438748099E-5</v>
      </c>
      <c r="U29" s="137">
        <v>5.3251056519162298E-5</v>
      </c>
      <c r="V29" s="137">
        <v>4.7748610278543701E-5</v>
      </c>
      <c r="W29" s="137">
        <v>5.5348978108216402E-5</v>
      </c>
      <c r="X29" s="137">
        <v>0.116020962050656</v>
      </c>
      <c r="Y29" s="137">
        <v>3.7723890101506799E-2</v>
      </c>
      <c r="Z29" s="137">
        <v>6.2354181187844398E-5</v>
      </c>
      <c r="AA29" s="137">
        <v>5.4236400856350297E-5</v>
      </c>
      <c r="AB29" s="137">
        <v>1.6781765446302398E-2</v>
      </c>
      <c r="AC29" s="137">
        <v>1.14533580911862E-4</v>
      </c>
      <c r="AD29" s="137">
        <v>6.5707190431295596E-5</v>
      </c>
      <c r="AE29" s="137">
        <v>4.34787687235934E-5</v>
      </c>
      <c r="AF29" s="137">
        <v>4.7084300305831901E-3</v>
      </c>
      <c r="AG29" s="137">
        <v>7.5056461717446104E-5</v>
      </c>
      <c r="AH29" s="137">
        <v>2.4618576199216599E-5</v>
      </c>
      <c r="AI29" s="137">
        <v>2.11169937778744E-5</v>
      </c>
      <c r="AJ29" s="137">
        <v>0</v>
      </c>
      <c r="AK29" s="137">
        <v>2.71782575912657E-5</v>
      </c>
      <c r="AL29" s="137">
        <v>3.0348729941628502E-5</v>
      </c>
      <c r="AM29" s="137">
        <v>2.6148725926854199E-5</v>
      </c>
      <c r="AN29" s="137">
        <v>2.4872228509409401E-5</v>
      </c>
      <c r="AO29" s="137">
        <v>1.93071104601581E-5</v>
      </c>
      <c r="AP29" s="137">
        <v>1.83903388420932E-5</v>
      </c>
      <c r="AQ29" s="137">
        <v>2.1473797785967299E-5</v>
      </c>
      <c r="AR29" s="137">
        <v>2.3538649371494101E-5</v>
      </c>
      <c r="AS29" s="137">
        <v>2.08808335151409E-5</v>
      </c>
      <c r="AT29" s="137">
        <v>2.1743067739227501E-5</v>
      </c>
      <c r="AU29" s="137">
        <v>2.44430130053475E-5</v>
      </c>
      <c r="AV29" s="137">
        <v>2.5350265711374801E-5</v>
      </c>
      <c r="AW29" s="137">
        <v>1.8699264640958698E-5</v>
      </c>
      <c r="AX29" s="137">
        <v>1.8261480738615501E-5</v>
      </c>
      <c r="AY29" s="137">
        <v>1.75089166698098E-5</v>
      </c>
      <c r="AZ29" s="137">
        <v>4.0276554687326797E-5</v>
      </c>
      <c r="BA29" s="137">
        <v>1.9951025606324599E-5</v>
      </c>
      <c r="BB29" s="137">
        <v>1.7346753524788501E-5</v>
      </c>
      <c r="BC29" s="137">
        <v>1.9790901030891502E-5</v>
      </c>
      <c r="BD29" s="137">
        <v>3.1475622297590302E-5</v>
      </c>
      <c r="BE29" s="137">
        <v>2.9516445294398699E-5</v>
      </c>
      <c r="BF29" s="137">
        <v>2.9412541179755E-5</v>
      </c>
      <c r="BG29" s="137">
        <v>5.4354273543459304E-6</v>
      </c>
      <c r="BH29" s="137">
        <v>1.6790514748676301E-5</v>
      </c>
      <c r="BI29" s="137">
        <v>3.2666202988617101E-5</v>
      </c>
      <c r="BJ29" s="137">
        <v>3.65616875692558E-6</v>
      </c>
      <c r="BK29" s="137">
        <v>1.17221839291786E-3</v>
      </c>
      <c r="BL29" s="137">
        <v>5.9721490311322596E-6</v>
      </c>
      <c r="BM29" s="137">
        <v>1.28596665570658E-2</v>
      </c>
      <c r="BN29" s="137">
        <v>1.8444035194388701E-2</v>
      </c>
      <c r="BO29" s="137">
        <v>2.9427573310066902E-6</v>
      </c>
      <c r="BP29" s="137">
        <v>2.0433758984129301E-6</v>
      </c>
      <c r="BQ29" s="137">
        <v>8.1724831190595798E-6</v>
      </c>
      <c r="BR29" s="137">
        <v>2.0018312886627699E-6</v>
      </c>
      <c r="BS29" s="137">
        <v>2.3967781509114101E-7</v>
      </c>
      <c r="BT29" s="137">
        <v>2.5342837416098699E-6</v>
      </c>
      <c r="BU29" s="137">
        <v>1.7428746476248598E-5</v>
      </c>
      <c r="BV29" s="137">
        <v>7.03936222984613E-6</v>
      </c>
      <c r="BW29" s="137">
        <v>3.4743279490129202E-6</v>
      </c>
      <c r="BX29" s="137">
        <v>9.0608687778877308E-6</v>
      </c>
      <c r="BY29" s="137">
        <v>8.9454703347612697E-5</v>
      </c>
      <c r="BZ29" s="137">
        <v>2.2440568719093402E-3</v>
      </c>
      <c r="CA29" s="138">
        <v>0</v>
      </c>
      <c r="CB29" s="136">
        <v>0.21165126223136199</v>
      </c>
      <c r="CC29" s="139">
        <v>0.50054022444324398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  <c r="CJ29" s="81"/>
      <c r="CK29" s="81"/>
      <c r="CL29" s="73"/>
      <c r="CM29" s="73"/>
    </row>
    <row r="30" spans="1:91" ht="19.5" x14ac:dyDescent="0.25">
      <c r="A30" s="30"/>
      <c r="B30" s="42" t="s">
        <v>21</v>
      </c>
      <c r="C30" s="43" t="s">
        <v>132</v>
      </c>
      <c r="D30" s="136">
        <v>9.6309252609327308E-6</v>
      </c>
      <c r="E30" s="137">
        <v>1.89091965741697E-5</v>
      </c>
      <c r="F30" s="137">
        <v>2.5296354564050402E-5</v>
      </c>
      <c r="G30" s="137">
        <v>1.21035177989892E-5</v>
      </c>
      <c r="H30" s="137">
        <v>1.2245978933905399E-5</v>
      </c>
      <c r="I30" s="137">
        <v>7.5008145904104502E-6</v>
      </c>
      <c r="J30" s="137">
        <v>2.1520572580446798E-5</v>
      </c>
      <c r="K30" s="137">
        <v>1.50592326609051E-5</v>
      </c>
      <c r="L30" s="137">
        <v>1.86436001716593E-5</v>
      </c>
      <c r="M30" s="137">
        <v>3.9263185654905999E-5</v>
      </c>
      <c r="N30" s="137">
        <v>6.4553178143901699E-6</v>
      </c>
      <c r="O30" s="137">
        <v>3.2655350500503301E-5</v>
      </c>
      <c r="P30" s="137">
        <v>3.4064677747944598E-6</v>
      </c>
      <c r="Q30" s="137">
        <v>3.2622244866983398E-7</v>
      </c>
      <c r="R30" s="137">
        <v>1.3307964856766599E-5</v>
      </c>
      <c r="S30" s="137">
        <v>2.3969184075935101E-5</v>
      </c>
      <c r="T30" s="137">
        <v>2.8214691655126701E-5</v>
      </c>
      <c r="U30" s="137">
        <v>5.0022890734840897E-5</v>
      </c>
      <c r="V30" s="137">
        <v>3.9783024182572199E-5</v>
      </c>
      <c r="W30" s="137">
        <v>4.6073961461659397E-5</v>
      </c>
      <c r="X30" s="137">
        <v>8.4902820004547494E-5</v>
      </c>
      <c r="Y30" s="137">
        <v>1.6706880283459E-2</v>
      </c>
      <c r="Z30" s="137">
        <v>3.8567828171144402E-4</v>
      </c>
      <c r="AA30" s="137">
        <v>4.5045575374864798E-5</v>
      </c>
      <c r="AB30" s="137">
        <v>2.4502222107202199E-2</v>
      </c>
      <c r="AC30" s="137">
        <v>4.8360794814092199E-3</v>
      </c>
      <c r="AD30" s="137">
        <v>4.6225809116681098E-5</v>
      </c>
      <c r="AE30" s="137">
        <v>4.5341740736048298E-4</v>
      </c>
      <c r="AF30" s="137">
        <v>3.0583847888602102E-3</v>
      </c>
      <c r="AG30" s="137">
        <v>6.1320046034591302E-5</v>
      </c>
      <c r="AH30" s="137">
        <v>1.8526191307007601E-5</v>
      </c>
      <c r="AI30" s="137">
        <v>1.9988954372681099E-4</v>
      </c>
      <c r="AJ30" s="137">
        <v>0</v>
      </c>
      <c r="AK30" s="137">
        <v>2.1619967441797199E-5</v>
      </c>
      <c r="AL30" s="137">
        <v>2.0909300091904301E-5</v>
      </c>
      <c r="AM30" s="137">
        <v>2.0960466456124298E-5</v>
      </c>
      <c r="AN30" s="137">
        <v>1.8827356116220901E-5</v>
      </c>
      <c r="AO30" s="137">
        <v>1.5095898584646699E-5</v>
      </c>
      <c r="AP30" s="137">
        <v>1.4646458220445999E-5</v>
      </c>
      <c r="AQ30" s="137">
        <v>1.7418132603049999E-5</v>
      </c>
      <c r="AR30" s="137">
        <v>1.89635094056126E-5</v>
      </c>
      <c r="AS30" s="137">
        <v>1.69623587537062E-5</v>
      </c>
      <c r="AT30" s="137">
        <v>2.45090031567834E-5</v>
      </c>
      <c r="AU30" s="137">
        <v>1.97792372967741E-5</v>
      </c>
      <c r="AV30" s="137">
        <v>2.0163251912279898E-5</v>
      </c>
      <c r="AW30" s="137">
        <v>1.47421927567665E-5</v>
      </c>
      <c r="AX30" s="137">
        <v>1.42909574862094E-5</v>
      </c>
      <c r="AY30" s="137">
        <v>1.28997228897897E-5</v>
      </c>
      <c r="AZ30" s="137">
        <v>2.4691227115152099E-5</v>
      </c>
      <c r="BA30" s="137">
        <v>1.57195109390106E-5</v>
      </c>
      <c r="BB30" s="137">
        <v>1.34945954727745E-5</v>
      </c>
      <c r="BC30" s="137">
        <v>1.40352457447961E-5</v>
      </c>
      <c r="BD30" s="137">
        <v>2.5163793758623401E-5</v>
      </c>
      <c r="BE30" s="137">
        <v>2.0515937196230499E-5</v>
      </c>
      <c r="BF30" s="137">
        <v>2.1819717316714899E-5</v>
      </c>
      <c r="BG30" s="137">
        <v>4.1455303775435096E-6</v>
      </c>
      <c r="BH30" s="137">
        <v>1.19338687018071E-5</v>
      </c>
      <c r="BI30" s="137">
        <v>2.0716317702933802E-5</v>
      </c>
      <c r="BJ30" s="137">
        <v>3.0452632305410801E-6</v>
      </c>
      <c r="BK30" s="137">
        <v>4.2430421748593098E-4</v>
      </c>
      <c r="BL30" s="137">
        <v>4.9673654845098899E-6</v>
      </c>
      <c r="BM30" s="137">
        <v>5.92900610647155E-3</v>
      </c>
      <c r="BN30" s="137">
        <v>1.29092236356886E-2</v>
      </c>
      <c r="BO30" s="137">
        <v>2.4510549956275701E-6</v>
      </c>
      <c r="BP30" s="137">
        <v>1.6367048128161099E-6</v>
      </c>
      <c r="BQ30" s="137">
        <v>6.8013862342218604E-6</v>
      </c>
      <c r="BR30" s="137">
        <v>1.65580043700632E-6</v>
      </c>
      <c r="BS30" s="137">
        <v>1.9963029225358501E-7</v>
      </c>
      <c r="BT30" s="137">
        <v>1.8879357574021001E-6</v>
      </c>
      <c r="BU30" s="137">
        <v>5.4805392987731398E-6</v>
      </c>
      <c r="BV30" s="137">
        <v>5.6850725044290199E-6</v>
      </c>
      <c r="BW30" s="137">
        <v>2.8927225218181899E-6</v>
      </c>
      <c r="BX30" s="137">
        <v>7.2242887118365397E-6</v>
      </c>
      <c r="BY30" s="137">
        <v>2.7576279416278599E-5</v>
      </c>
      <c r="BZ30" s="137">
        <v>1.92221683712867E-3</v>
      </c>
      <c r="CA30" s="138">
        <v>0</v>
      </c>
      <c r="CB30" s="136">
        <v>7.2523239187832503E-2</v>
      </c>
      <c r="CC30" s="139">
        <v>0.17151231718498999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  <c r="CJ30" s="81"/>
      <c r="CK30" s="81"/>
      <c r="CL30" s="73"/>
      <c r="CM30" s="73"/>
    </row>
    <row r="31" spans="1:91" ht="19.5" x14ac:dyDescent="0.25">
      <c r="A31" s="30"/>
      <c r="B31" s="42" t="s">
        <v>22</v>
      </c>
      <c r="C31" s="43" t="s">
        <v>133</v>
      </c>
      <c r="D31" s="136">
        <v>8.2059658421867302E-5</v>
      </c>
      <c r="E31" s="137">
        <v>1.6041842047178999E-4</v>
      </c>
      <c r="F31" s="137">
        <v>2.1411424305247699E-4</v>
      </c>
      <c r="G31" s="137">
        <v>1.04139638772398E-4</v>
      </c>
      <c r="H31" s="137">
        <v>1.0480843481488201E-4</v>
      </c>
      <c r="I31" s="137">
        <v>6.3848008989810702E-5</v>
      </c>
      <c r="J31" s="137">
        <v>1.85003138221054E-4</v>
      </c>
      <c r="K31" s="137">
        <v>1.2950476283794899E-4</v>
      </c>
      <c r="L31" s="137">
        <v>1.5674421093844399E-4</v>
      </c>
      <c r="M31" s="137">
        <v>1.17047075447847E-3</v>
      </c>
      <c r="N31" s="137">
        <v>5.5581811260123202E-5</v>
      </c>
      <c r="O31" s="137">
        <v>3.0741760630626701E-4</v>
      </c>
      <c r="P31" s="137">
        <v>2.4362634139359701E-5</v>
      </c>
      <c r="Q31" s="137">
        <v>2.67729920367252E-6</v>
      </c>
      <c r="R31" s="137">
        <v>4.7620007372831398E-5</v>
      </c>
      <c r="S31" s="137">
        <v>7.3194636369915996E-5</v>
      </c>
      <c r="T31" s="137">
        <v>2.3774635502993701E-4</v>
      </c>
      <c r="U31" s="137">
        <v>7.0139970420863499E-4</v>
      </c>
      <c r="V31" s="137">
        <v>3.4412684296968401E-4</v>
      </c>
      <c r="W31" s="137">
        <v>3.9640620162745001E-4</v>
      </c>
      <c r="X31" s="137">
        <v>2.9453099586225799E-3</v>
      </c>
      <c r="Y31" s="137">
        <v>0.28500091470913902</v>
      </c>
      <c r="Z31" s="137">
        <v>1.6151515802498798E-2</v>
      </c>
      <c r="AA31" s="137">
        <v>3.86407889475115E-4</v>
      </c>
      <c r="AB31" s="137">
        <v>9.5172015419546195E-3</v>
      </c>
      <c r="AC31" s="137">
        <v>0.226179515355174</v>
      </c>
      <c r="AD31" s="137">
        <v>3.9711293430123401E-4</v>
      </c>
      <c r="AE31" s="137">
        <v>1.9951495403577799E-2</v>
      </c>
      <c r="AF31" s="137">
        <v>6.8628426884094597E-3</v>
      </c>
      <c r="AG31" s="137">
        <v>5.1453936509656805E-4</v>
      </c>
      <c r="AH31" s="137">
        <v>1.7018944252688201E-4</v>
      </c>
      <c r="AI31" s="137">
        <v>8.7660724922398701E-3</v>
      </c>
      <c r="AJ31" s="137">
        <v>0</v>
      </c>
      <c r="AK31" s="137">
        <v>1.7471614841104601E-4</v>
      </c>
      <c r="AL31" s="137">
        <v>1.3091222272856501E-4</v>
      </c>
      <c r="AM31" s="137">
        <v>1.71264195076019E-4</v>
      </c>
      <c r="AN31" s="137">
        <v>1.40867032050571E-4</v>
      </c>
      <c r="AO31" s="137">
        <v>1.1890103436980401E-4</v>
      </c>
      <c r="AP31" s="137">
        <v>1.18563713802078E-4</v>
      </c>
      <c r="AQ31" s="137">
        <v>1.4471593853989599E-4</v>
      </c>
      <c r="AR31" s="137">
        <v>1.5689055605512599E-4</v>
      </c>
      <c r="AS31" s="137">
        <v>1.4122232506958601E-4</v>
      </c>
      <c r="AT31" s="137">
        <v>4.6488711173018E-4</v>
      </c>
      <c r="AU31" s="137">
        <v>1.6378635831806101E-4</v>
      </c>
      <c r="AV31" s="137">
        <v>1.6291381506780499E-4</v>
      </c>
      <c r="AW31" s="137">
        <v>1.17571190635938E-4</v>
      </c>
      <c r="AX31" s="137">
        <v>1.1271216628044499E-4</v>
      </c>
      <c r="AY31" s="137">
        <v>9.2137784914634796E-5</v>
      </c>
      <c r="AZ31" s="137">
        <v>1.13020379644858E-4</v>
      </c>
      <c r="BA31" s="137">
        <v>1.25252003524993E-4</v>
      </c>
      <c r="BB31" s="137">
        <v>1.05467637598253E-4</v>
      </c>
      <c r="BC31" s="137">
        <v>9.3310933342854595E-5</v>
      </c>
      <c r="BD31" s="137">
        <v>2.04830192071666E-4</v>
      </c>
      <c r="BE31" s="137">
        <v>1.30897027649142E-4</v>
      </c>
      <c r="BF31" s="137">
        <v>1.5775646146105299E-4</v>
      </c>
      <c r="BG31" s="137">
        <v>3.1401979339983099E-5</v>
      </c>
      <c r="BH31" s="137">
        <v>7.9689294286291396E-5</v>
      </c>
      <c r="BI31" s="137">
        <v>1.05375784859876E-4</v>
      </c>
      <c r="BJ31" s="137">
        <v>2.6220435768477698E-5</v>
      </c>
      <c r="BK31" s="137">
        <v>1.74583511875542E-4</v>
      </c>
      <c r="BL31" s="137">
        <v>4.2692566421511999E-5</v>
      </c>
      <c r="BM31" s="137">
        <v>6.5548779618163399E-3</v>
      </c>
      <c r="BN31" s="137">
        <v>2.2967579305222099E-2</v>
      </c>
      <c r="BO31" s="137">
        <v>2.1104162501722399E-5</v>
      </c>
      <c r="BP31" s="137">
        <v>1.33587579345898E-5</v>
      </c>
      <c r="BQ31" s="137">
        <v>5.84989663625747E-5</v>
      </c>
      <c r="BR31" s="137">
        <v>1.41269930874229E-5</v>
      </c>
      <c r="BS31" s="137">
        <v>1.7188639730653101E-6</v>
      </c>
      <c r="BT31" s="137">
        <v>1.37491918047134E-5</v>
      </c>
      <c r="BU31" s="137">
        <v>2.9579282028028998E-5</v>
      </c>
      <c r="BV31" s="137">
        <v>4.69472742510986E-5</v>
      </c>
      <c r="BW31" s="137">
        <v>2.4916475735958799E-5</v>
      </c>
      <c r="BX31" s="137">
        <v>5.8575237468214201E-5</v>
      </c>
      <c r="BY31" s="137">
        <v>1.4582183811689099E-4</v>
      </c>
      <c r="BZ31" s="137">
        <v>4.1921094138881498E-4</v>
      </c>
      <c r="CA31" s="138">
        <v>0</v>
      </c>
      <c r="CB31" s="136">
        <v>0.61557738700508902</v>
      </c>
      <c r="CC31" s="139">
        <v>1.45579686227856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  <c r="CJ31" s="81"/>
      <c r="CK31" s="81"/>
      <c r="CL31" s="73"/>
      <c r="CM31" s="73"/>
    </row>
    <row r="32" spans="1:91" ht="19.5" x14ac:dyDescent="0.25">
      <c r="A32" s="30"/>
      <c r="B32" s="42" t="s">
        <v>23</v>
      </c>
      <c r="C32" s="43" t="s">
        <v>134</v>
      </c>
      <c r="D32" s="136">
        <v>3.8302878782990997E-5</v>
      </c>
      <c r="E32" s="137">
        <v>8.3305548187921397E-5</v>
      </c>
      <c r="F32" s="137">
        <v>5.0548486555172499E-5</v>
      </c>
      <c r="G32" s="137">
        <v>6.1033011062444597E-5</v>
      </c>
      <c r="H32" s="137">
        <v>2.7427674241416002E-5</v>
      </c>
      <c r="I32" s="137">
        <v>3.6947935477765303E-5</v>
      </c>
      <c r="J32" s="137">
        <v>6.4340268225975594E-5</v>
      </c>
      <c r="K32" s="137">
        <v>4.3638769571486497E-5</v>
      </c>
      <c r="L32" s="137">
        <v>4.2186828649752303E-5</v>
      </c>
      <c r="M32" s="137">
        <v>6.2372118476437203E-5</v>
      </c>
      <c r="N32" s="137">
        <v>1.8349437672449799E-5</v>
      </c>
      <c r="O32" s="137">
        <v>6.8585314416769497E-5</v>
      </c>
      <c r="P32" s="137">
        <v>1.11050069283574E-5</v>
      </c>
      <c r="Q32" s="137">
        <v>3.4736550896927098E-6</v>
      </c>
      <c r="R32" s="137">
        <v>7.4355124656904796E-5</v>
      </c>
      <c r="S32" s="137">
        <v>4.6391107746806997E-5</v>
      </c>
      <c r="T32" s="137">
        <v>6.7430142437200106E-5</v>
      </c>
      <c r="U32" s="137">
        <v>9.2032885573387695E-5</v>
      </c>
      <c r="V32" s="137">
        <v>7.9568550664850505E-5</v>
      </c>
      <c r="W32" s="137">
        <v>7.9862847573064198E-5</v>
      </c>
      <c r="X32" s="137">
        <v>1.00610919378157E-2</v>
      </c>
      <c r="Y32" s="137">
        <v>2.33356158095166E-2</v>
      </c>
      <c r="Z32" s="137">
        <v>8.4800165244906301E-4</v>
      </c>
      <c r="AA32" s="137">
        <v>1.21431896894842E-3</v>
      </c>
      <c r="AB32" s="137">
        <v>2.54668966491042E-2</v>
      </c>
      <c r="AC32" s="137">
        <v>7.4364421459370897E-5</v>
      </c>
      <c r="AD32" s="137">
        <v>1.50145126265789E-4</v>
      </c>
      <c r="AE32" s="137">
        <v>7.1163469554417905E-4</v>
      </c>
      <c r="AF32" s="137">
        <v>7.2309766171109102E-3</v>
      </c>
      <c r="AG32" s="137">
        <v>2.8284086515405E-2</v>
      </c>
      <c r="AH32" s="137">
        <v>9.4509085420199604E-2</v>
      </c>
      <c r="AI32" s="137">
        <v>2.3375930303237799E-2</v>
      </c>
      <c r="AJ32" s="137">
        <v>0</v>
      </c>
      <c r="AK32" s="137">
        <v>9.5186826484446304E-5</v>
      </c>
      <c r="AL32" s="137">
        <v>7.3193930100781294E-5</v>
      </c>
      <c r="AM32" s="137">
        <v>7.7418273075399393E-5</v>
      </c>
      <c r="AN32" s="137">
        <v>4.2044156336252699E-5</v>
      </c>
      <c r="AO32" s="137">
        <v>6.1287773951450899E-5</v>
      </c>
      <c r="AP32" s="137">
        <v>5.6167132599376797E-5</v>
      </c>
      <c r="AQ32" s="137">
        <v>3.4977549753651701E-5</v>
      </c>
      <c r="AR32" s="137">
        <v>3.6545620731083098E-2</v>
      </c>
      <c r="AS32" s="137">
        <v>5.84190795356E-5</v>
      </c>
      <c r="AT32" s="137">
        <v>6.6825862740484598E-4</v>
      </c>
      <c r="AU32" s="137">
        <v>8.21047495131511E-5</v>
      </c>
      <c r="AV32" s="137">
        <v>7.8006677094945404E-5</v>
      </c>
      <c r="AW32" s="137">
        <v>1.17734643205446E-4</v>
      </c>
      <c r="AX32" s="137">
        <v>1.2995512532124401E-4</v>
      </c>
      <c r="AY32" s="137">
        <v>1.2715648941642599E-4</v>
      </c>
      <c r="AZ32" s="137">
        <v>3.9333968099342903E-5</v>
      </c>
      <c r="BA32" s="137">
        <v>3.5944211332498898E-5</v>
      </c>
      <c r="BB32" s="137">
        <v>4.4963569920869703E-5</v>
      </c>
      <c r="BC32" s="137">
        <v>4.2175703288906599E-5</v>
      </c>
      <c r="BD32" s="137">
        <v>5.2526401601799801E-5</v>
      </c>
      <c r="BE32" s="137">
        <v>4.9990704179390899E-5</v>
      </c>
      <c r="BF32" s="137">
        <v>5.6536618420970001E-5</v>
      </c>
      <c r="BG32" s="137">
        <v>1.25645680454117E-3</v>
      </c>
      <c r="BH32" s="137">
        <v>1.5131091939813601E-4</v>
      </c>
      <c r="BI32" s="137">
        <v>2.7460516449444501E-5</v>
      </c>
      <c r="BJ32" s="137">
        <v>4.86954867886868E-5</v>
      </c>
      <c r="BK32" s="137">
        <v>4.8681493859067899E-4</v>
      </c>
      <c r="BL32" s="137">
        <v>2.19154472306454E-5</v>
      </c>
      <c r="BM32" s="137">
        <v>2.3319411692444298E-3</v>
      </c>
      <c r="BN32" s="137">
        <v>9.21711035864994E-4</v>
      </c>
      <c r="BO32" s="137">
        <v>4.1383941868112203E-5</v>
      </c>
      <c r="BP32" s="137">
        <v>7.3543984364646603E-6</v>
      </c>
      <c r="BQ32" s="137">
        <v>1.41140422841995E-5</v>
      </c>
      <c r="BR32" s="137">
        <v>6.6004121471971999E-6</v>
      </c>
      <c r="BS32" s="137">
        <v>4.2486496087626503E-5</v>
      </c>
      <c r="BT32" s="137">
        <v>3.6729783138868201E-5</v>
      </c>
      <c r="BU32" s="137">
        <v>1.85776935439922E-5</v>
      </c>
      <c r="BV32" s="137">
        <v>3.8641067782159102E-5</v>
      </c>
      <c r="BW32" s="137">
        <v>1.50125981562901E-5</v>
      </c>
      <c r="BX32" s="137">
        <v>4.6252517946491398E-5</v>
      </c>
      <c r="BY32" s="137">
        <v>4.2009030930361798E-5</v>
      </c>
      <c r="BZ32" s="137">
        <v>2.6482151575301201E-4</v>
      </c>
      <c r="CA32" s="138">
        <v>0</v>
      </c>
      <c r="CB32" s="136">
        <v>0.26070269846694999</v>
      </c>
      <c r="CC32" s="139">
        <v>0.61654339231372901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  <c r="CJ32" s="81"/>
      <c r="CK32" s="81"/>
      <c r="CL32" s="73"/>
      <c r="CM32" s="73"/>
    </row>
    <row r="33" spans="1:91" ht="19.5" x14ac:dyDescent="0.25">
      <c r="A33" s="30"/>
      <c r="B33" s="42" t="s">
        <v>24</v>
      </c>
      <c r="C33" s="43" t="s">
        <v>135</v>
      </c>
      <c r="D33" s="136">
        <v>8.2589176470551207E-6</v>
      </c>
      <c r="E33" s="137">
        <v>1.63471249730469E-5</v>
      </c>
      <c r="F33" s="137">
        <v>2.19616452402453E-5</v>
      </c>
      <c r="G33" s="137">
        <v>1.01877228732982E-5</v>
      </c>
      <c r="H33" s="137">
        <v>1.0413007327186601E-5</v>
      </c>
      <c r="I33" s="137">
        <v>6.4440242080738301E-6</v>
      </c>
      <c r="J33" s="137">
        <v>1.8144780441594001E-5</v>
      </c>
      <c r="K33" s="137">
        <v>1.2688097722434101E-5</v>
      </c>
      <c r="L33" s="137">
        <v>1.6386360293283101E-5</v>
      </c>
      <c r="M33" s="137">
        <v>1.48025746399612E-5</v>
      </c>
      <c r="N33" s="137">
        <v>5.4260250132767801E-6</v>
      </c>
      <c r="O33" s="137">
        <v>2.7831030249754401E-5</v>
      </c>
      <c r="P33" s="137">
        <v>3.8032072148000002E-6</v>
      </c>
      <c r="Q33" s="137">
        <v>2.9909593480385999E-7</v>
      </c>
      <c r="R33" s="137">
        <v>2.38554522414678E-5</v>
      </c>
      <c r="S33" s="137">
        <v>4.5345469504841601E-5</v>
      </c>
      <c r="T33" s="137">
        <v>2.49462043872773E-5</v>
      </c>
      <c r="U33" s="137">
        <v>3.9741060041249402E-5</v>
      </c>
      <c r="V33" s="137">
        <v>3.3474371123644503E-5</v>
      </c>
      <c r="W33" s="137">
        <v>6.6402626447947599E-5</v>
      </c>
      <c r="X33" s="137">
        <v>3.35039556241994E-3</v>
      </c>
      <c r="Y33" s="137">
        <v>3.2532550789202302E-3</v>
      </c>
      <c r="Z33" s="137">
        <v>4.3675862977436498E-5</v>
      </c>
      <c r="AA33" s="137">
        <v>3.8136528533658702E-5</v>
      </c>
      <c r="AB33" s="137">
        <v>7.5596694008450094E-2</v>
      </c>
      <c r="AC33" s="137">
        <v>3.0491355419321198E-5</v>
      </c>
      <c r="AD33" s="137">
        <v>3.9059928674085298E-5</v>
      </c>
      <c r="AE33" s="137">
        <v>3.0820065509137197E-5</v>
      </c>
      <c r="AF33" s="137">
        <v>1.1247744008173501E-3</v>
      </c>
      <c r="AG33" s="137">
        <v>5.4085561001567603E-5</v>
      </c>
      <c r="AH33" s="137">
        <v>1.9782150368579799E-5</v>
      </c>
      <c r="AI33" s="137">
        <v>1.6518924815275799E-5</v>
      </c>
      <c r="AJ33" s="137">
        <v>0</v>
      </c>
      <c r="AK33" s="137">
        <v>2.0336495798842899E-5</v>
      </c>
      <c r="AL33" s="137">
        <v>2.6868961625216099E-5</v>
      </c>
      <c r="AM33" s="137">
        <v>1.93609064229796E-5</v>
      </c>
      <c r="AN33" s="137">
        <v>1.9844050189218699E-5</v>
      </c>
      <c r="AO33" s="137">
        <v>1.47848251467866E-5</v>
      </c>
      <c r="AP33" s="137">
        <v>1.37387204114604E-5</v>
      </c>
      <c r="AQ33" s="137">
        <v>1.5635678521300102E-5</v>
      </c>
      <c r="AR33" s="137">
        <v>1.73057986240811E-5</v>
      </c>
      <c r="AS33" s="137">
        <v>1.5171495639709201E-5</v>
      </c>
      <c r="AT33" s="137">
        <v>1.5581499323998499E-5</v>
      </c>
      <c r="AU33" s="137">
        <v>1.7858552254253301E-5</v>
      </c>
      <c r="AV33" s="137">
        <v>1.8971984410763902E-5</v>
      </c>
      <c r="AW33" s="137">
        <v>1.41629244969295E-5</v>
      </c>
      <c r="AX33" s="137">
        <v>1.3967873406555499E-5</v>
      </c>
      <c r="AY33" s="137">
        <v>1.44247043037618E-5</v>
      </c>
      <c r="AZ33" s="137">
        <v>3.9593751193767101E-5</v>
      </c>
      <c r="BA33" s="137">
        <v>1.5123304118862399E-5</v>
      </c>
      <c r="BB33" s="137">
        <v>1.33718346139935E-5</v>
      </c>
      <c r="BC33" s="137">
        <v>1.70070026242159E-5</v>
      </c>
      <c r="BD33" s="137">
        <v>2.3390778343226301E-5</v>
      </c>
      <c r="BE33" s="137">
        <v>2.59003993921479E-5</v>
      </c>
      <c r="BF33" s="137">
        <v>2.4038489541658701E-5</v>
      </c>
      <c r="BG33" s="137">
        <v>4.2965609250799897E-6</v>
      </c>
      <c r="BH33" s="137">
        <v>1.43946592856442E-5</v>
      </c>
      <c r="BI33" s="137">
        <v>3.12237588963294E-5</v>
      </c>
      <c r="BJ33" s="137">
        <v>2.5596996051988998E-6</v>
      </c>
      <c r="BK33" s="137">
        <v>1.8215243736835501E-5</v>
      </c>
      <c r="BL33" s="137">
        <v>4.1900110022481396E-6</v>
      </c>
      <c r="BM33" s="137">
        <v>1.5656522113592401E-3</v>
      </c>
      <c r="BN33" s="137">
        <v>1.25297071083738E-3</v>
      </c>
      <c r="BO33" s="137">
        <v>2.0602371715216E-6</v>
      </c>
      <c r="BP33" s="137">
        <v>1.5145388362866901E-6</v>
      </c>
      <c r="BQ33" s="137">
        <v>5.7287522847728797E-6</v>
      </c>
      <c r="BR33" s="137">
        <v>1.4163501287151201E-6</v>
      </c>
      <c r="BS33" s="137">
        <v>1.6779947793756001E-7</v>
      </c>
      <c r="BT33" s="137">
        <v>2.0611028004086799E-6</v>
      </c>
      <c r="BU33" s="137">
        <v>2.6427794117769201E-6</v>
      </c>
      <c r="BV33" s="137">
        <v>5.1574666465445097E-6</v>
      </c>
      <c r="BW33" s="137">
        <v>2.43378638732289E-6</v>
      </c>
      <c r="BX33" s="137">
        <v>6.7587092602015196E-6</v>
      </c>
      <c r="BY33" s="137">
        <v>1.29065975448516E-5</v>
      </c>
      <c r="BZ33" s="137">
        <v>6.3005078356830101E-4</v>
      </c>
      <c r="CA33" s="138">
        <v>0</v>
      </c>
      <c r="CB33" s="136">
        <v>8.7987290015002204E-2</v>
      </c>
      <c r="CC33" s="139">
        <v>0.20808370064960599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  <c r="CJ33" s="81"/>
      <c r="CK33" s="81"/>
      <c r="CL33" s="73"/>
      <c r="CM33" s="73"/>
    </row>
    <row r="34" spans="1:91" ht="19.5" x14ac:dyDescent="0.25">
      <c r="A34" s="30"/>
      <c r="B34" s="42" t="s">
        <v>25</v>
      </c>
      <c r="C34" s="43" t="s">
        <v>136</v>
      </c>
      <c r="D34" s="136">
        <v>2.33258119014002E-5</v>
      </c>
      <c r="E34" s="137">
        <v>4.5594928218545799E-5</v>
      </c>
      <c r="F34" s="137">
        <v>6.0853299105216501E-5</v>
      </c>
      <c r="G34" s="137">
        <v>2.96089767616019E-5</v>
      </c>
      <c r="H34" s="137">
        <v>2.9795405206021099E-5</v>
      </c>
      <c r="I34" s="137">
        <v>1.8148652168291599E-5</v>
      </c>
      <c r="J34" s="137">
        <v>5.2599002400063901E-5</v>
      </c>
      <c r="K34" s="137">
        <v>3.68203457191067E-5</v>
      </c>
      <c r="L34" s="137">
        <v>4.4540990724501302E-5</v>
      </c>
      <c r="M34" s="137">
        <v>4.3112459245192401E-5</v>
      </c>
      <c r="N34" s="137">
        <v>1.58032834110339E-5</v>
      </c>
      <c r="O34" s="137">
        <v>7.6244930044535997E-5</v>
      </c>
      <c r="P34" s="137">
        <v>6.8937094382339296E-6</v>
      </c>
      <c r="Q34" s="137">
        <v>7.6034347277288102E-7</v>
      </c>
      <c r="R34" s="137">
        <v>1.3092159203924399E-5</v>
      </c>
      <c r="S34" s="137">
        <v>1.9921240966125401E-5</v>
      </c>
      <c r="T34" s="137">
        <v>6.7180104841233206E-5</v>
      </c>
      <c r="U34" s="137">
        <v>9.7647649695302002E-5</v>
      </c>
      <c r="V34" s="137">
        <v>9.7160259454123006E-5</v>
      </c>
      <c r="W34" s="137">
        <v>1.1270607152581601E-4</v>
      </c>
      <c r="X34" s="137">
        <v>6.5538728424701805E-5</v>
      </c>
      <c r="Y34" s="137">
        <v>4.1242377785942899E-5</v>
      </c>
      <c r="Z34" s="137">
        <v>1.2704815829937599E-4</v>
      </c>
      <c r="AA34" s="137">
        <v>1.0985566339052099E-4</v>
      </c>
      <c r="AB34" s="137">
        <v>7.4068688104456698E-5</v>
      </c>
      <c r="AC34" s="137">
        <v>8.7497274815875507E-5</v>
      </c>
      <c r="AD34" s="137">
        <v>1.12850584212606E-4</v>
      </c>
      <c r="AE34" s="137">
        <v>8.6964575944705003E-5</v>
      </c>
      <c r="AF34" s="137">
        <v>7.5969376268746294E-5</v>
      </c>
      <c r="AG34" s="137">
        <v>1.46206468954995E-4</v>
      </c>
      <c r="AH34" s="137">
        <v>3.8878631552752799E-5</v>
      </c>
      <c r="AI34" s="137">
        <v>3.5347085492834402E-5</v>
      </c>
      <c r="AJ34" s="137">
        <v>0</v>
      </c>
      <c r="AK34" s="137">
        <v>4.9599712539987697E-5</v>
      </c>
      <c r="AL34" s="137">
        <v>3.6893403042224399E-5</v>
      </c>
      <c r="AM34" s="137">
        <v>4.8633111971678803E-5</v>
      </c>
      <c r="AN34" s="137">
        <v>3.9910071398015202E-5</v>
      </c>
      <c r="AO34" s="137">
        <v>3.3732491560455401E-5</v>
      </c>
      <c r="AP34" s="137">
        <v>3.3660183142538901E-5</v>
      </c>
      <c r="AQ34" s="137">
        <v>4.1111189662049602E-5</v>
      </c>
      <c r="AR34" s="137">
        <v>4.4323555001944998E-5</v>
      </c>
      <c r="AS34" s="137">
        <v>4.0120121658501099E-5</v>
      </c>
      <c r="AT34" s="137">
        <v>4.2739066671810703E-5</v>
      </c>
      <c r="AU34" s="137">
        <v>4.6524968637712903E-5</v>
      </c>
      <c r="AV34" s="137">
        <v>4.6248963415094597E-5</v>
      </c>
      <c r="AW34" s="137">
        <v>3.33658462167519E-5</v>
      </c>
      <c r="AX34" s="137">
        <v>3.1977799666129398E-5</v>
      </c>
      <c r="AY34" s="137">
        <v>2.6070568189515799E-5</v>
      </c>
      <c r="AZ34" s="137">
        <v>3.1469222497502498E-5</v>
      </c>
      <c r="BA34" s="137">
        <v>3.5544786604535201E-5</v>
      </c>
      <c r="BB34" s="137">
        <v>2.9915411060442301E-5</v>
      </c>
      <c r="BC34" s="137">
        <v>2.6346640777596099E-5</v>
      </c>
      <c r="BD34" s="137">
        <v>5.8159213223078601E-5</v>
      </c>
      <c r="BE34" s="137">
        <v>3.6911609142533397E-5</v>
      </c>
      <c r="BF34" s="137">
        <v>4.4652857202351499E-5</v>
      </c>
      <c r="BG34" s="137">
        <v>8.8996846027072797E-6</v>
      </c>
      <c r="BH34" s="137">
        <v>2.2503547147587499E-5</v>
      </c>
      <c r="BI34" s="137">
        <v>2.9473256342362299E-5</v>
      </c>
      <c r="BJ34" s="137">
        <v>7.45511828808196E-6</v>
      </c>
      <c r="BK34" s="137">
        <v>4.9611110000168103E-5</v>
      </c>
      <c r="BL34" s="137">
        <v>1.2138033769227399E-5</v>
      </c>
      <c r="BM34" s="137">
        <v>7.6320087674240395E-4</v>
      </c>
      <c r="BN34" s="137">
        <v>1.6439289568069E-3</v>
      </c>
      <c r="BO34" s="137">
        <v>6.0004352792027898E-6</v>
      </c>
      <c r="BP34" s="137">
        <v>3.79332371550113E-6</v>
      </c>
      <c r="BQ34" s="137">
        <v>1.6632284680254701E-5</v>
      </c>
      <c r="BR34" s="137">
        <v>4.0157860274000401E-6</v>
      </c>
      <c r="BS34" s="137">
        <v>4.8871553293289804E-7</v>
      </c>
      <c r="BT34" s="137">
        <v>3.8924902777148397E-6</v>
      </c>
      <c r="BU34" s="137">
        <v>5.1605756674977302E-6</v>
      </c>
      <c r="BV34" s="137">
        <v>1.33348921713083E-5</v>
      </c>
      <c r="BW34" s="137">
        <v>7.0781374561451903E-6</v>
      </c>
      <c r="BX34" s="137">
        <v>1.6630152803145701E-5</v>
      </c>
      <c r="BY34" s="137">
        <v>2.4403040328971499E-5</v>
      </c>
      <c r="BZ34" s="137">
        <v>1.45400089789658E-5</v>
      </c>
      <c r="CA34" s="138">
        <v>0</v>
      </c>
      <c r="CB34" s="136">
        <v>5.4043684566514897E-3</v>
      </c>
      <c r="CC34" s="139">
        <v>1.2780948111281699E-2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  <c r="CJ34" s="81"/>
      <c r="CK34" s="81"/>
      <c r="CL34" s="73"/>
      <c r="CM34" s="73"/>
    </row>
    <row r="35" spans="1:91" ht="19.5" x14ac:dyDescent="0.25">
      <c r="A35" s="30"/>
      <c r="B35" s="42" t="s">
        <v>26</v>
      </c>
      <c r="C35" s="43" t="s">
        <v>137</v>
      </c>
      <c r="D35" s="136">
        <v>6.1809991332292197E-6</v>
      </c>
      <c r="E35" s="137">
        <v>1.20819893853968E-5</v>
      </c>
      <c r="F35" s="137">
        <v>1.6125234594766799E-5</v>
      </c>
      <c r="G35" s="137">
        <v>7.8459459620472892E-6</v>
      </c>
      <c r="H35" s="137">
        <v>7.8953467742563199E-6</v>
      </c>
      <c r="I35" s="137">
        <v>4.8091274934252198E-6</v>
      </c>
      <c r="J35" s="137">
        <v>1.39379666447538E-5</v>
      </c>
      <c r="K35" s="137">
        <v>9.7568533064153303E-6</v>
      </c>
      <c r="L35" s="137">
        <v>1.18027113579179E-5</v>
      </c>
      <c r="M35" s="137">
        <v>1.1424171400864199E-5</v>
      </c>
      <c r="N35" s="137">
        <v>4.1876390617688599E-6</v>
      </c>
      <c r="O35" s="137">
        <v>2.0203791769842299E-5</v>
      </c>
      <c r="P35" s="137">
        <v>1.82673221590629E-6</v>
      </c>
      <c r="Q35" s="137">
        <v>2.01479904152171E-7</v>
      </c>
      <c r="R35" s="137">
        <v>3.46923078320364E-6</v>
      </c>
      <c r="S35" s="137">
        <v>5.2788376098102697E-6</v>
      </c>
      <c r="T35" s="137">
        <v>1.7801745617651301E-5</v>
      </c>
      <c r="U35" s="137">
        <v>2.5875199572037301E-5</v>
      </c>
      <c r="V35" s="137">
        <v>2.57460482837132E-5</v>
      </c>
      <c r="W35" s="137">
        <v>2.9865461204757402E-5</v>
      </c>
      <c r="X35" s="137">
        <v>3.4840944507580801E-5</v>
      </c>
      <c r="Y35" s="137">
        <v>1.0487861951246999E-3</v>
      </c>
      <c r="Z35" s="137">
        <v>3.3665904520119799E-5</v>
      </c>
      <c r="AA35" s="137">
        <v>2.9110144721537899E-5</v>
      </c>
      <c r="AB35" s="137">
        <v>1.9627119472123899E-5</v>
      </c>
      <c r="AC35" s="137">
        <v>2.31854986262828E-5</v>
      </c>
      <c r="AD35" s="137">
        <v>7.6680331851382205E-2</v>
      </c>
      <c r="AE35" s="137">
        <v>2.3044341213417799E-5</v>
      </c>
      <c r="AF35" s="137">
        <v>2.0470695668173299E-3</v>
      </c>
      <c r="AG35" s="137">
        <v>3.8742576751597703E-5</v>
      </c>
      <c r="AH35" s="137">
        <v>1.03022689604334E-5</v>
      </c>
      <c r="AI35" s="137">
        <v>9.3664608853453602E-6</v>
      </c>
      <c r="AJ35" s="137">
        <v>0</v>
      </c>
      <c r="AK35" s="137">
        <v>1.31431986811006E-5</v>
      </c>
      <c r="AL35" s="137">
        <v>9.7762124289520001E-6</v>
      </c>
      <c r="AM35" s="137">
        <v>1.28870636620859E-5</v>
      </c>
      <c r="AN35" s="137">
        <v>1.0575585439897999E-5</v>
      </c>
      <c r="AO35" s="137">
        <v>8.93861709843938E-6</v>
      </c>
      <c r="AP35" s="137">
        <v>8.9194564248321203E-6</v>
      </c>
      <c r="AQ35" s="137">
        <v>1.08938642196586E-5</v>
      </c>
      <c r="AR35" s="137">
        <v>1.1745094070325301E-5</v>
      </c>
      <c r="AS35" s="137">
        <v>1.06312456880166E-5</v>
      </c>
      <c r="AT35" s="137">
        <v>1.1325227827873801E-5</v>
      </c>
      <c r="AU35" s="137">
        <v>1.2328436499394001E-5</v>
      </c>
      <c r="AV35" s="137">
        <v>1.2255299150564199E-5</v>
      </c>
      <c r="AW35" s="137">
        <v>8.8414614426700095E-6</v>
      </c>
      <c r="AX35" s="137">
        <v>8.4736493998332498E-6</v>
      </c>
      <c r="AY35" s="137">
        <v>6.9083194215639499E-6</v>
      </c>
      <c r="AZ35" s="137">
        <v>8.3388838854858604E-6</v>
      </c>
      <c r="BA35" s="137">
        <v>9.4188487895789498E-6</v>
      </c>
      <c r="BB35" s="137">
        <v>7.9271465712063901E-6</v>
      </c>
      <c r="BC35" s="137">
        <v>6.9814746212562801E-6</v>
      </c>
      <c r="BD35" s="137">
        <v>1.54113412232208E-5</v>
      </c>
      <c r="BE35" s="137">
        <v>9.7810367793628297E-6</v>
      </c>
      <c r="BF35" s="137">
        <v>1.1832354339073401E-5</v>
      </c>
      <c r="BG35" s="137">
        <v>2.3582863073694401E-6</v>
      </c>
      <c r="BH35" s="137">
        <v>5.9631109948833804E-6</v>
      </c>
      <c r="BI35" s="137">
        <v>7.8099820351654492E-6</v>
      </c>
      <c r="BJ35" s="137">
        <v>1.97549735338429E-6</v>
      </c>
      <c r="BK35" s="137">
        <v>1.31462188414188E-5</v>
      </c>
      <c r="BL35" s="137">
        <v>3.2164014922112201E-6</v>
      </c>
      <c r="BM35" s="137">
        <v>5.0374425782124697E-3</v>
      </c>
      <c r="BN35" s="137">
        <v>4.2547365230961197E-3</v>
      </c>
      <c r="BO35" s="137">
        <v>1.5900276233267601E-6</v>
      </c>
      <c r="BP35" s="137">
        <v>1.0051753266587401E-6</v>
      </c>
      <c r="BQ35" s="137">
        <v>4.4073122782107697E-6</v>
      </c>
      <c r="BR35" s="137">
        <v>1.0641245869389701E-6</v>
      </c>
      <c r="BS35" s="137">
        <v>1.2950247126328601E-7</v>
      </c>
      <c r="BT35" s="137">
        <v>1.03145301584183E-6</v>
      </c>
      <c r="BU35" s="137">
        <v>1.3674771048742199E-6</v>
      </c>
      <c r="BV35" s="137">
        <v>3.5335514708327802E-6</v>
      </c>
      <c r="BW35" s="137">
        <v>1.8756029443367199E-6</v>
      </c>
      <c r="BX35" s="137">
        <v>4.4067473619446796E-6</v>
      </c>
      <c r="BY35" s="137">
        <v>6.4664489175820098E-6</v>
      </c>
      <c r="BZ35" s="137">
        <v>3.8528898061952602E-6</v>
      </c>
      <c r="CA35" s="138">
        <v>0</v>
      </c>
      <c r="CB35" s="136">
        <v>8.9819102113964003E-2</v>
      </c>
      <c r="CC35" s="139">
        <v>0.21241580634784599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  <c r="CJ35" s="81"/>
      <c r="CK35" s="81"/>
      <c r="CL35" s="73"/>
      <c r="CM35" s="73"/>
    </row>
    <row r="36" spans="1:91" ht="19.5" x14ac:dyDescent="0.25">
      <c r="A36" s="30"/>
      <c r="B36" s="42" t="s">
        <v>27</v>
      </c>
      <c r="C36" s="43" t="s">
        <v>138</v>
      </c>
      <c r="D36" s="136">
        <v>6.7598428309895498E-5</v>
      </c>
      <c r="E36" s="137">
        <v>1.3216890712953999E-4</v>
      </c>
      <c r="F36" s="137">
        <v>1.7642362929966301E-4</v>
      </c>
      <c r="G36" s="137">
        <v>8.5757122716560206E-5</v>
      </c>
      <c r="H36" s="137">
        <v>8.6324299763516305E-5</v>
      </c>
      <c r="I36" s="137">
        <v>5.2598039036762897E-5</v>
      </c>
      <c r="J36" s="137">
        <v>1.5235153128178601E-4</v>
      </c>
      <c r="K36" s="137">
        <v>1.06646797079621E-4</v>
      </c>
      <c r="L36" s="137">
        <v>1.29184250569292E-4</v>
      </c>
      <c r="M36" s="137">
        <v>0.187600357078962</v>
      </c>
      <c r="N36" s="137">
        <v>4.5769450931664E-5</v>
      </c>
      <c r="O36" s="137">
        <v>0.217467601172147</v>
      </c>
      <c r="P36" s="137">
        <v>2.02081734768103E-5</v>
      </c>
      <c r="Q36" s="137">
        <v>2.2085306691067201E-6</v>
      </c>
      <c r="R36" s="137">
        <v>4.1187919017947501E-5</v>
      </c>
      <c r="S36" s="137">
        <v>6.4200398344197297E-5</v>
      </c>
      <c r="T36" s="137">
        <v>1.9488452769214401E-4</v>
      </c>
      <c r="U36" s="137">
        <v>2.8385669421742901E-4</v>
      </c>
      <c r="V36" s="137">
        <v>2.8141478765791698E-4</v>
      </c>
      <c r="W36" s="137">
        <v>3.2643391671075499E-4</v>
      </c>
      <c r="X36" s="137">
        <v>1.8999567767114499E-4</v>
      </c>
      <c r="Y36" s="137">
        <v>1.19583923075114E-4</v>
      </c>
      <c r="Z36" s="137">
        <v>3.6796587267348902E-4</v>
      </c>
      <c r="AA36" s="137">
        <v>3.1823442231803702E-4</v>
      </c>
      <c r="AB36" s="137">
        <v>2.14889740549149E-4</v>
      </c>
      <c r="AC36" s="137">
        <v>2.53485410310245E-4</v>
      </c>
      <c r="AD36" s="137">
        <v>3.2689058837558299E-4</v>
      </c>
      <c r="AE36" s="137">
        <v>1.39783569028352E-2</v>
      </c>
      <c r="AF36" s="137">
        <v>2.2083728172477899E-4</v>
      </c>
      <c r="AG36" s="137">
        <v>4.2409942212075197E-4</v>
      </c>
      <c r="AH36" s="137">
        <v>1.13686979806163E-4</v>
      </c>
      <c r="AI36" s="137">
        <v>1.0311251114969E-4</v>
      </c>
      <c r="AJ36" s="137">
        <v>0</v>
      </c>
      <c r="AK36" s="137">
        <v>1.4420918373846001E-4</v>
      </c>
      <c r="AL36" s="137">
        <v>1.09249640849985E-4</v>
      </c>
      <c r="AM36" s="137">
        <v>1.41300978200723E-4</v>
      </c>
      <c r="AN36" s="137">
        <v>1.16624867744917E-4</v>
      </c>
      <c r="AO36" s="137">
        <v>9.8237040660817407E-5</v>
      </c>
      <c r="AP36" s="137">
        <v>9.7855102467121394E-5</v>
      </c>
      <c r="AQ36" s="137">
        <v>1.19322984171079E-4</v>
      </c>
      <c r="AR36" s="137">
        <v>1.28722440194303E-4</v>
      </c>
      <c r="AS36" s="137">
        <v>1.16431724168188E-4</v>
      </c>
      <c r="AT36" s="137">
        <v>1.23934070916522E-4</v>
      </c>
      <c r="AU36" s="137">
        <v>1.35063863732497E-4</v>
      </c>
      <c r="AV36" s="137">
        <v>1.3446859173177101E-4</v>
      </c>
      <c r="AW36" s="137">
        <v>9.7091374073123601E-5</v>
      </c>
      <c r="AX36" s="137">
        <v>9.31188728484267E-5</v>
      </c>
      <c r="AY36" s="137">
        <v>7.6430144120305207E-5</v>
      </c>
      <c r="AZ36" s="137">
        <v>9.6004263167020806E-5</v>
      </c>
      <c r="BA36" s="137">
        <v>1.0343787199744E-4</v>
      </c>
      <c r="BB36" s="137">
        <v>8.7164718098041094E-5</v>
      </c>
      <c r="BC36" s="137">
        <v>7.7649906011735106E-5</v>
      </c>
      <c r="BD36" s="137">
        <v>1.69018692710823E-4</v>
      </c>
      <c r="BE36" s="137">
        <v>1.09137699686053E-4</v>
      </c>
      <c r="BF36" s="137">
        <v>1.3079438049487101E-4</v>
      </c>
      <c r="BG36" s="137">
        <v>2.5984869647877701E-5</v>
      </c>
      <c r="BH36" s="137">
        <v>6.6301153172467495E-5</v>
      </c>
      <c r="BI36" s="137">
        <v>8.8925418874746595E-5</v>
      </c>
      <c r="BJ36" s="137">
        <v>2.15915048665064E-5</v>
      </c>
      <c r="BK36" s="137">
        <v>1.43883200973123E-4</v>
      </c>
      <c r="BL36" s="137">
        <v>3.5157950196918302E-5</v>
      </c>
      <c r="BM36" s="137">
        <v>5.1182694806284399E-5</v>
      </c>
      <c r="BN36" s="137">
        <v>1.0617917901596E-4</v>
      </c>
      <c r="BO36" s="137">
        <v>1.7378453637574199E-5</v>
      </c>
      <c r="BP36" s="137">
        <v>1.10220500566994E-5</v>
      </c>
      <c r="BQ36" s="137">
        <v>4.8173459512163699E-5</v>
      </c>
      <c r="BR36" s="137">
        <v>1.16368559126373E-5</v>
      </c>
      <c r="BS36" s="137">
        <v>1.4154173548831501E-6</v>
      </c>
      <c r="BT36" s="137">
        <v>2.9792736344264599E-3</v>
      </c>
      <c r="BU36" s="137">
        <v>1.4948891491506901E-5</v>
      </c>
      <c r="BV36" s="137">
        <v>3.8718299307142802E-5</v>
      </c>
      <c r="BW36" s="137">
        <v>2.0500288437410001E-5</v>
      </c>
      <c r="BX36" s="137">
        <v>4.8341393584625798E-5</v>
      </c>
      <c r="BY36" s="137">
        <v>7.0676172724934506E-5</v>
      </c>
      <c r="BZ36" s="137">
        <v>3.59340910424993E-3</v>
      </c>
      <c r="CA36" s="138">
        <v>0</v>
      </c>
      <c r="CB36" s="136">
        <v>0.43384828279165699</v>
      </c>
      <c r="CC36" s="139">
        <v>1.02602041940799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  <c r="CJ36" s="81"/>
      <c r="CK36" s="81"/>
      <c r="CL36" s="73"/>
      <c r="CM36" s="73"/>
    </row>
    <row r="37" spans="1:91" ht="19.5" x14ac:dyDescent="0.25">
      <c r="A37" s="30"/>
      <c r="B37" s="42" t="s">
        <v>28</v>
      </c>
      <c r="C37" s="43" t="s">
        <v>139</v>
      </c>
      <c r="D37" s="136">
        <v>1.13924855040981E-4</v>
      </c>
      <c r="E37" s="137">
        <v>2.2535782298765299E-4</v>
      </c>
      <c r="F37" s="137">
        <v>3.0266255927268999E-4</v>
      </c>
      <c r="G37" s="137">
        <v>1.40730472510084E-4</v>
      </c>
      <c r="H37" s="137">
        <v>1.43730755653898E-4</v>
      </c>
      <c r="I37" s="137">
        <v>8.8877674389495199E-5</v>
      </c>
      <c r="J37" s="137">
        <v>2.5061471304726302E-4</v>
      </c>
      <c r="K37" s="137">
        <v>1.7525672254675999E-4</v>
      </c>
      <c r="L37" s="137">
        <v>2.2562114766515399E-4</v>
      </c>
      <c r="M37" s="137">
        <v>2.0500676806724699E-4</v>
      </c>
      <c r="N37" s="137">
        <v>7.4961627232601703E-5</v>
      </c>
      <c r="O37" s="137">
        <v>3.8557771797655599E-4</v>
      </c>
      <c r="P37" s="137">
        <v>5.1544036655303399E-5</v>
      </c>
      <c r="Q37" s="137">
        <v>4.1056416613104896E-6</v>
      </c>
      <c r="R37" s="137">
        <v>3.1611474882553998E-4</v>
      </c>
      <c r="S37" s="137">
        <v>5.99699951259154E-4</v>
      </c>
      <c r="T37" s="137">
        <v>1.7440660347248301E-3</v>
      </c>
      <c r="U37" s="137">
        <v>1.39339318173561E-3</v>
      </c>
      <c r="V37" s="137">
        <v>6.1150780877467002E-4</v>
      </c>
      <c r="W37" s="137">
        <v>5.3638492727132905E-4</v>
      </c>
      <c r="X37" s="137">
        <v>1.5672230036347899E-3</v>
      </c>
      <c r="Y37" s="137">
        <v>1.0547833296926001E-2</v>
      </c>
      <c r="Z37" s="137">
        <v>6.2320632168499695E-4</v>
      </c>
      <c r="AA37" s="137">
        <v>5.2657348467834099E-4</v>
      </c>
      <c r="AB37" s="137">
        <v>1.8463540562578601E-3</v>
      </c>
      <c r="AC37" s="137">
        <v>6.7999580295183904E-3</v>
      </c>
      <c r="AD37" s="137">
        <v>7.3140369525185602E-4</v>
      </c>
      <c r="AE37" s="137">
        <v>1.1197547235340399E-3</v>
      </c>
      <c r="AF37" s="137">
        <v>2.21456287674167E-2</v>
      </c>
      <c r="AG37" s="137">
        <v>1.93561615025314E-3</v>
      </c>
      <c r="AH37" s="137">
        <v>3.5367162871003402E-2</v>
      </c>
      <c r="AI37" s="137">
        <v>5.23926317828837E-4</v>
      </c>
      <c r="AJ37" s="137">
        <v>0</v>
      </c>
      <c r="AK37" s="137">
        <v>2.7865512710037698E-4</v>
      </c>
      <c r="AL37" s="137">
        <v>3.6133160723755597E-4</v>
      </c>
      <c r="AM37" s="137">
        <v>2.6562446572400797E-4</v>
      </c>
      <c r="AN37" s="137">
        <v>2.6988226644435501E-4</v>
      </c>
      <c r="AO37" s="137">
        <v>2.0202973440162E-4</v>
      </c>
      <c r="AP37" s="137">
        <v>1.8828725504391899E-4</v>
      </c>
      <c r="AQ37" s="137">
        <v>2.1495365941764301E-4</v>
      </c>
      <c r="AR37" s="137">
        <v>1.12269778343552E-3</v>
      </c>
      <c r="AS37" s="137">
        <v>2.10915732551461E-4</v>
      </c>
      <c r="AT37" s="137">
        <v>5.0243803604821304E-4</v>
      </c>
      <c r="AU37" s="137">
        <v>2.4541012571008302E-4</v>
      </c>
      <c r="AV37" s="137">
        <v>2.5995285936973199E-4</v>
      </c>
      <c r="AW37" s="137">
        <v>1.9378272304081701E-4</v>
      </c>
      <c r="AX37" s="137">
        <v>1.9089242143680601E-4</v>
      </c>
      <c r="AY37" s="137">
        <v>1.95476802889477E-4</v>
      </c>
      <c r="AZ37" s="137">
        <v>5.2699076598265195E-4</v>
      </c>
      <c r="BA37" s="137">
        <v>2.06903075479278E-4</v>
      </c>
      <c r="BB37" s="137">
        <v>1.8258014448285E-4</v>
      </c>
      <c r="BC37" s="137">
        <v>2.2942324708215801E-4</v>
      </c>
      <c r="BD37" s="137">
        <v>3.20770468636292E-4</v>
      </c>
      <c r="BE37" s="137">
        <v>3.4862810576386302E-4</v>
      </c>
      <c r="BF37" s="137">
        <v>3.2604621215787599E-4</v>
      </c>
      <c r="BG37" s="137">
        <v>5.8495593117447898E-5</v>
      </c>
      <c r="BH37" s="137">
        <v>1.94231559706797E-4</v>
      </c>
      <c r="BI37" s="137">
        <v>4.1669758878881398E-4</v>
      </c>
      <c r="BJ37" s="137">
        <v>3.5362765037546698E-5</v>
      </c>
      <c r="BK37" s="137">
        <v>2.5082634323038801E-4</v>
      </c>
      <c r="BL37" s="137">
        <v>5.7870250475165897E-5</v>
      </c>
      <c r="BM37" s="137">
        <v>5.7119308618775099E-3</v>
      </c>
      <c r="BN37" s="137">
        <v>1.25866019094575E-2</v>
      </c>
      <c r="BO37" s="137">
        <v>2.8462591028323701E-5</v>
      </c>
      <c r="BP37" s="137">
        <v>2.07762679791769E-5</v>
      </c>
      <c r="BQ37" s="137">
        <v>7.9131294010198794E-5</v>
      </c>
      <c r="BR37" s="137">
        <v>1.9541077338964099E-5</v>
      </c>
      <c r="BS37" s="137">
        <v>2.31818354766197E-6</v>
      </c>
      <c r="BT37" s="137">
        <v>2.7971021192411799E-5</v>
      </c>
      <c r="BU37" s="137">
        <v>8.6906963480917903E-5</v>
      </c>
      <c r="BV37" s="137">
        <v>7.0849131105350994E-5</v>
      </c>
      <c r="BW37" s="137">
        <v>5.6682913062976501E-5</v>
      </c>
      <c r="BX37" s="137">
        <v>9.2644149163922197E-5</v>
      </c>
      <c r="BY37" s="137">
        <v>1.4226459039162101E-3</v>
      </c>
      <c r="BZ37" s="137">
        <v>7.6246455393809605E-4</v>
      </c>
      <c r="CA37" s="138">
        <v>0</v>
      </c>
      <c r="CB37" s="136">
        <v>0.12014986342617801</v>
      </c>
      <c r="CC37" s="139">
        <v>0.28414590573253401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  <c r="CJ37" s="81"/>
      <c r="CK37" s="81"/>
      <c r="CL37" s="73"/>
      <c r="CM37" s="73"/>
    </row>
    <row r="38" spans="1:91" ht="19.5" x14ac:dyDescent="0.25">
      <c r="A38" s="30"/>
      <c r="B38" s="42" t="s">
        <v>29</v>
      </c>
      <c r="C38" s="43" t="s">
        <v>140</v>
      </c>
      <c r="D38" s="136">
        <v>1.87561353008335E-6</v>
      </c>
      <c r="E38" s="137">
        <v>3.6662588479824801E-6</v>
      </c>
      <c r="F38" s="137">
        <v>4.8931746356533703E-6</v>
      </c>
      <c r="G38" s="137">
        <v>2.3808387746902099E-6</v>
      </c>
      <c r="H38" s="137">
        <v>2.3958293659812302E-6</v>
      </c>
      <c r="I38" s="137">
        <v>1.4593214462807599E-6</v>
      </c>
      <c r="J38" s="137">
        <v>4.2294519473735604E-6</v>
      </c>
      <c r="K38" s="137">
        <v>2.9607003136708599E-6</v>
      </c>
      <c r="L38" s="137">
        <v>3.5815124120578499E-6</v>
      </c>
      <c r="M38" s="137">
        <v>3.4666451147450001E-6</v>
      </c>
      <c r="N38" s="137">
        <v>1.27073185322641E-6</v>
      </c>
      <c r="O38" s="137">
        <v>6.1308057784349203E-6</v>
      </c>
      <c r="P38" s="137">
        <v>5.5431874137845997E-7</v>
      </c>
      <c r="Q38" s="137">
        <v>6.1138729535831096E-8</v>
      </c>
      <c r="R38" s="137">
        <v>1.0527320997307601E-6</v>
      </c>
      <c r="S38" s="137">
        <v>1.60185417125277E-6</v>
      </c>
      <c r="T38" s="137">
        <v>5.4656390973109598E-6</v>
      </c>
      <c r="U38" s="137">
        <v>7.8879458939163607E-6</v>
      </c>
      <c r="V38" s="137">
        <v>7.8193523923514807E-6</v>
      </c>
      <c r="W38" s="137">
        <v>9.0626227104091507E-6</v>
      </c>
      <c r="X38" s="137">
        <v>1.0689507257461101E-3</v>
      </c>
      <c r="Y38" s="137">
        <v>3.18605554538925E-4</v>
      </c>
      <c r="Z38" s="137">
        <v>3.3108147742081897E-5</v>
      </c>
      <c r="AA38" s="137">
        <v>8.8334232258459808E-6</v>
      </c>
      <c r="AB38" s="137">
        <v>3.1109199029475797E-4</v>
      </c>
      <c r="AC38" s="137">
        <v>7.3258298383880396E-6</v>
      </c>
      <c r="AD38" s="137">
        <v>9.0829784344789103E-6</v>
      </c>
      <c r="AE38" s="137">
        <v>7.0224766064627503E-6</v>
      </c>
      <c r="AF38" s="137">
        <v>2.91638188781618E-3</v>
      </c>
      <c r="AG38" s="137">
        <v>1.38520947908126E-3</v>
      </c>
      <c r="AH38" s="137">
        <v>4.7230952693258199E-6</v>
      </c>
      <c r="AI38" s="137">
        <v>3.4733675391250898E-4</v>
      </c>
      <c r="AJ38" s="137">
        <v>0</v>
      </c>
      <c r="AK38" s="137">
        <v>3.98828097909258E-6</v>
      </c>
      <c r="AL38" s="137">
        <v>2.9665748060268098E-6</v>
      </c>
      <c r="AM38" s="137">
        <v>3.9105572491847003E-6</v>
      </c>
      <c r="AN38" s="137">
        <v>3.2091431679690598E-6</v>
      </c>
      <c r="AO38" s="137">
        <v>2.7124079471126399E-6</v>
      </c>
      <c r="AP38" s="137">
        <v>2.70659367374216E-6</v>
      </c>
      <c r="AQ38" s="137">
        <v>3.3057243149308899E-6</v>
      </c>
      <c r="AR38" s="137">
        <v>3.6042968706469301E-6</v>
      </c>
      <c r="AS38" s="137">
        <v>3.2261373071520198E-6</v>
      </c>
      <c r="AT38" s="137">
        <v>3.4497153729384998E-6</v>
      </c>
      <c r="AU38" s="137">
        <v>3.7410427998160999E-6</v>
      </c>
      <c r="AV38" s="137">
        <v>3.7188493974125798E-6</v>
      </c>
      <c r="AW38" s="137">
        <v>2.6829262308791798E-6</v>
      </c>
      <c r="AX38" s="137">
        <v>2.5713143006390601E-6</v>
      </c>
      <c r="AY38" s="137">
        <v>2.0963176175780301E-6</v>
      </c>
      <c r="AZ38" s="137">
        <v>2.5304199376646699E-6</v>
      </c>
      <c r="BA38" s="137">
        <v>2.85813342580327E-6</v>
      </c>
      <c r="BB38" s="137">
        <v>2.4054789595384899E-6</v>
      </c>
      <c r="BC38" s="137">
        <v>2.1185164367950099E-6</v>
      </c>
      <c r="BD38" s="137">
        <v>4.6765449229083701E-6</v>
      </c>
      <c r="BE38" s="137">
        <v>2.9680387468411401E-6</v>
      </c>
      <c r="BF38" s="137">
        <v>3.5905075235808902E-6</v>
      </c>
      <c r="BG38" s="137">
        <v>7.1561791396038104E-7</v>
      </c>
      <c r="BH38" s="137">
        <v>1.80949575017151E-6</v>
      </c>
      <c r="BI38" s="137">
        <v>2.3699255830846899E-6</v>
      </c>
      <c r="BJ38" s="137">
        <v>5.9946126585454404E-7</v>
      </c>
      <c r="BK38" s="137">
        <v>3.9891974415339901E-6</v>
      </c>
      <c r="BL38" s="137">
        <v>9.7601148729167993E-7</v>
      </c>
      <c r="BM38" s="137">
        <v>1.3748071156240401E-3</v>
      </c>
      <c r="BN38" s="137">
        <v>1.3592590095938401E-3</v>
      </c>
      <c r="BO38" s="137">
        <v>4.8249114087156904E-7</v>
      </c>
      <c r="BP38" s="137">
        <v>3.0501871981368698E-7</v>
      </c>
      <c r="BQ38" s="137">
        <v>1.33739131200879E-6</v>
      </c>
      <c r="BR38" s="137">
        <v>3.2290677120906802E-7</v>
      </c>
      <c r="BS38" s="137">
        <v>3.9297301624721399E-8</v>
      </c>
      <c r="BT38" s="137">
        <v>3.1299263928993598E-7</v>
      </c>
      <c r="BU38" s="137">
        <v>4.1778742558075402E-7</v>
      </c>
      <c r="BV38" s="137">
        <v>1.07225010149409E-6</v>
      </c>
      <c r="BW38" s="137">
        <v>5.7019774997526405E-7</v>
      </c>
      <c r="BX38" s="137">
        <v>1.33721988914184E-6</v>
      </c>
      <c r="BY38" s="137">
        <v>2.0216852992522602E-6</v>
      </c>
      <c r="BZ38" s="137">
        <v>6.6096772757680394E-5</v>
      </c>
      <c r="CA38" s="138">
        <v>0</v>
      </c>
      <c r="CB38" s="136">
        <v>9.3773681981183608E-3</v>
      </c>
      <c r="CC38" s="139">
        <v>2.2176810726704899E-2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  <c r="CJ38" s="81"/>
      <c r="CK38" s="81"/>
      <c r="CL38" s="73"/>
      <c r="CM38" s="73"/>
    </row>
    <row r="39" spans="1:91" ht="19.5" x14ac:dyDescent="0.25">
      <c r="A39" s="30"/>
      <c r="B39" s="42" t="s">
        <v>30</v>
      </c>
      <c r="C39" s="43" t="s">
        <v>141</v>
      </c>
      <c r="D39" s="136">
        <v>3.2754554566144699E-6</v>
      </c>
      <c r="E39" s="137">
        <v>6.5398236853113201E-6</v>
      </c>
      <c r="F39" s="137">
        <v>8.8255281228863206E-6</v>
      </c>
      <c r="G39" s="137">
        <v>3.9580730060185E-6</v>
      </c>
      <c r="H39" s="137">
        <v>4.09174718773662E-6</v>
      </c>
      <c r="I39" s="137">
        <v>2.56073289187857E-6</v>
      </c>
      <c r="J39" s="137">
        <v>7.0628908619455898E-6</v>
      </c>
      <c r="K39" s="137">
        <v>4.9349792488514996E-6</v>
      </c>
      <c r="L39" s="137">
        <v>6.6701570761791803E-6</v>
      </c>
      <c r="M39" s="137">
        <v>5.7420249082412701E-6</v>
      </c>
      <c r="N39" s="137">
        <v>2.1047940332532002E-6</v>
      </c>
      <c r="O39" s="137">
        <v>1.1270109626102599E-5</v>
      </c>
      <c r="P39" s="137">
        <v>1.8874900294247699E-6</v>
      </c>
      <c r="Q39" s="137">
        <v>1.2693683296142299E-7</v>
      </c>
      <c r="R39" s="137">
        <v>1.48099720220124E-5</v>
      </c>
      <c r="S39" s="137">
        <v>2.86406655163333E-5</v>
      </c>
      <c r="T39" s="137">
        <v>1.02163741060411E-5</v>
      </c>
      <c r="U39" s="137">
        <v>1.7199200818432602E-5</v>
      </c>
      <c r="V39" s="137">
        <v>1.30178366920371E-5</v>
      </c>
      <c r="W39" s="137">
        <v>1.5069825964553599E-5</v>
      </c>
      <c r="X39" s="137">
        <v>4.5700126733404901E-4</v>
      </c>
      <c r="Y39" s="137">
        <v>1.51521659174048E-4</v>
      </c>
      <c r="Z39" s="137">
        <v>1.6957717814719201E-5</v>
      </c>
      <c r="AA39" s="137">
        <v>1.49133420687491E-5</v>
      </c>
      <c r="AB39" s="137">
        <v>7.5957135346135603E-5</v>
      </c>
      <c r="AC39" s="137">
        <v>1.2231637484919701E-5</v>
      </c>
      <c r="AD39" s="137">
        <v>1.5280372459150699E-5</v>
      </c>
      <c r="AE39" s="137">
        <v>1.22311125009828E-5</v>
      </c>
      <c r="AF39" s="137">
        <v>3.1381571015627099E-5</v>
      </c>
      <c r="AG39" s="137">
        <v>2.2095395275889502E-5</v>
      </c>
      <c r="AH39" s="137">
        <v>2.54303612036085E-3</v>
      </c>
      <c r="AI39" s="137">
        <v>4.0771171210942803E-3</v>
      </c>
      <c r="AJ39" s="137">
        <v>0</v>
      </c>
      <c r="AK39" s="137">
        <v>8.8376260613422897E-6</v>
      </c>
      <c r="AL39" s="137">
        <v>1.44984509849278E-5</v>
      </c>
      <c r="AM39" s="137">
        <v>8.2744478077066798E-6</v>
      </c>
      <c r="AN39" s="137">
        <v>9.4600773748834297E-6</v>
      </c>
      <c r="AO39" s="137">
        <v>6.65433405080854E-6</v>
      </c>
      <c r="AP39" s="137">
        <v>5.9554427137979499E-6</v>
      </c>
      <c r="AQ39" s="137">
        <v>6.5014892243645801E-6</v>
      </c>
      <c r="AR39" s="137">
        <v>7.3121121697011504E-6</v>
      </c>
      <c r="AS39" s="137">
        <v>6.2858704027071203E-6</v>
      </c>
      <c r="AT39" s="137">
        <v>6.3045150453291602E-6</v>
      </c>
      <c r="AU39" s="137">
        <v>7.4682417383134703E-6</v>
      </c>
      <c r="AV39" s="137">
        <v>8.2468946948825797E-6</v>
      </c>
      <c r="AW39" s="137">
        <v>6.2707417498193304E-6</v>
      </c>
      <c r="AX39" s="137">
        <v>6.2758777660963004E-6</v>
      </c>
      <c r="AY39" s="137">
        <v>7.1662830616406201E-6</v>
      </c>
      <c r="AZ39" s="137">
        <v>2.36209073437947E-5</v>
      </c>
      <c r="BA39" s="137">
        <v>6.7041927436253498E-6</v>
      </c>
      <c r="BB39" s="137">
        <v>6.07683570122234E-6</v>
      </c>
      <c r="BC39" s="137">
        <v>8.8818734382835697E-6</v>
      </c>
      <c r="BD39" s="137">
        <v>1.00555219019186E-5</v>
      </c>
      <c r="BE39" s="137">
        <v>1.38429739454795E-5</v>
      </c>
      <c r="BF39" s="137">
        <v>1.1823558995619701E-5</v>
      </c>
      <c r="BG39" s="137">
        <v>2.0227887892592999E-6</v>
      </c>
      <c r="BH39" s="137">
        <v>7.4974946979918997E-6</v>
      </c>
      <c r="BI39" s="137">
        <v>1.8168675790258801E-5</v>
      </c>
      <c r="BJ39" s="137">
        <v>1.06963087011471E-4</v>
      </c>
      <c r="BK39" s="137">
        <v>4.7102968982743598E-4</v>
      </c>
      <c r="BL39" s="137">
        <v>1.6317760182400401E-6</v>
      </c>
      <c r="BM39" s="137">
        <v>5.15542062350731E-3</v>
      </c>
      <c r="BN39" s="137">
        <v>5.4672466720270402E-3</v>
      </c>
      <c r="BO39" s="137">
        <v>7.9918078060727197E-7</v>
      </c>
      <c r="BP39" s="137">
        <v>6.4837429883536597E-7</v>
      </c>
      <c r="BQ39" s="137">
        <v>2.2274162180538499E-6</v>
      </c>
      <c r="BR39" s="137">
        <v>5.6018559046555904E-7</v>
      </c>
      <c r="BS39" s="137">
        <v>6.5090621418402101E-8</v>
      </c>
      <c r="BT39" s="137">
        <v>1.0074788081236201E-6</v>
      </c>
      <c r="BU39" s="137">
        <v>7.5609003631529003E-7</v>
      </c>
      <c r="BV39" s="137">
        <v>2.16677554337777E-6</v>
      </c>
      <c r="BW39" s="137">
        <v>9.4509410050782997E-7</v>
      </c>
      <c r="BX39" s="137">
        <v>2.9227446631611399E-6</v>
      </c>
      <c r="BY39" s="137">
        <v>3.5496173903186699E-6</v>
      </c>
      <c r="BZ39" s="137">
        <v>1.7927890312047601E-3</v>
      </c>
      <c r="CA39" s="138">
        <v>0</v>
      </c>
      <c r="CB39" s="136">
        <v>2.0832665225857399E-2</v>
      </c>
      <c r="CC39" s="139">
        <v>4.9267775764563801E-2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  <c r="CJ39" s="81"/>
      <c r="CK39" s="81"/>
      <c r="CL39" s="73"/>
      <c r="CM39" s="73"/>
    </row>
    <row r="40" spans="1:91" ht="19.5" x14ac:dyDescent="0.25">
      <c r="A40" s="30"/>
      <c r="B40" s="42" t="s">
        <v>31</v>
      </c>
      <c r="C40" s="43" t="s">
        <v>142</v>
      </c>
      <c r="D40" s="136">
        <v>5.3086503519316504E-6</v>
      </c>
      <c r="E40" s="137">
        <v>1.0441163015902699E-5</v>
      </c>
      <c r="F40" s="137">
        <v>1.39808393967508E-5</v>
      </c>
      <c r="G40" s="137">
        <v>6.6450256451532E-6</v>
      </c>
      <c r="H40" s="137">
        <v>6.7378388944083799E-6</v>
      </c>
      <c r="I40" s="137">
        <v>4.1361447489682503E-6</v>
      </c>
      <c r="J40" s="137">
        <v>1.18193759915722E-5</v>
      </c>
      <c r="K40" s="137">
        <v>8.2694928801361103E-6</v>
      </c>
      <c r="L40" s="137">
        <v>1.03317571997584E-5</v>
      </c>
      <c r="M40" s="137">
        <v>9.6656368790208394E-6</v>
      </c>
      <c r="N40" s="137">
        <v>3.5430314489503701E-6</v>
      </c>
      <c r="O40" s="137">
        <v>1.7616540932600699E-5</v>
      </c>
      <c r="P40" s="137">
        <v>1.7698102262356599E-3</v>
      </c>
      <c r="Q40" s="137">
        <v>1.82497227301876E-7</v>
      </c>
      <c r="R40" s="137">
        <v>9.0595380709774096E-6</v>
      </c>
      <c r="S40" s="137">
        <v>1.6646901489096801E-5</v>
      </c>
      <c r="T40" s="137">
        <v>1.5656230394419699E-5</v>
      </c>
      <c r="U40" s="137">
        <v>2.38578877445416E-5</v>
      </c>
      <c r="V40" s="137">
        <v>2.1819182778372101E-5</v>
      </c>
      <c r="W40" s="137">
        <v>2.5295812972471898E-5</v>
      </c>
      <c r="X40" s="137">
        <v>1.5035251216286599E-5</v>
      </c>
      <c r="Y40" s="137">
        <v>1.8599362670677899E-5</v>
      </c>
      <c r="Z40" s="137">
        <v>2.8500802693868999E-5</v>
      </c>
      <c r="AA40" s="137">
        <v>2.47613582454619E-5</v>
      </c>
      <c r="AB40" s="137">
        <v>4.4932648639138599E-5</v>
      </c>
      <c r="AC40" s="137">
        <v>1.9758674299185999E-5</v>
      </c>
      <c r="AD40" s="137">
        <v>2.5399623793089799E-5</v>
      </c>
      <c r="AE40" s="137">
        <v>1.9801085734975501E-5</v>
      </c>
      <c r="AF40" s="137">
        <v>1.8557969505014399E-5</v>
      </c>
      <c r="AG40" s="137">
        <v>3.4008126931811399E-5</v>
      </c>
      <c r="AH40" s="137">
        <v>1.07514905717404E-5</v>
      </c>
      <c r="AI40" s="137">
        <v>2.1649650657713099E-2</v>
      </c>
      <c r="AJ40" s="137">
        <v>0</v>
      </c>
      <c r="AK40" s="137">
        <v>1.21660244632543E-5</v>
      </c>
      <c r="AL40" s="137">
        <v>1.2763835848617301E-5</v>
      </c>
      <c r="AM40" s="137">
        <v>1.1745689088608E-5</v>
      </c>
      <c r="AN40" s="137">
        <v>1.0890288591607099E-5</v>
      </c>
      <c r="AO40" s="137">
        <v>8.5758568446659103E-6</v>
      </c>
      <c r="AP40" s="137">
        <v>8.2365800301416508E-6</v>
      </c>
      <c r="AQ40" s="137">
        <v>1.59020478763874E-3</v>
      </c>
      <c r="AR40" s="137">
        <v>4.8478112524354301E-4</v>
      </c>
      <c r="AS40" s="137">
        <v>5.7290976580916795E-4</v>
      </c>
      <c r="AT40" s="137">
        <v>5.3131664960804703E-4</v>
      </c>
      <c r="AU40" s="137">
        <v>1.10267767594062E-5</v>
      </c>
      <c r="AV40" s="137">
        <v>1.13470924187038E-5</v>
      </c>
      <c r="AW40" s="137">
        <v>8.3367501268643303E-6</v>
      </c>
      <c r="AX40" s="137">
        <v>8.1146140552609294E-6</v>
      </c>
      <c r="AY40" s="137">
        <v>7.5763496835579903E-6</v>
      </c>
      <c r="AZ40" s="137">
        <v>1.61621845277373E-5</v>
      </c>
      <c r="BA40" s="137">
        <v>8.8924000606077296E-6</v>
      </c>
      <c r="BB40" s="137">
        <v>7.6876891646100003E-6</v>
      </c>
      <c r="BC40" s="137">
        <v>8.4251294594542801E-6</v>
      </c>
      <c r="BD40" s="137">
        <v>1.4121533075283E-5</v>
      </c>
      <c r="BE40" s="137">
        <v>1.24595503591833E-5</v>
      </c>
      <c r="BF40" s="137">
        <v>1.27653207826553E-5</v>
      </c>
      <c r="BG40" s="137">
        <v>2.3878038171789001E-6</v>
      </c>
      <c r="BH40" s="137">
        <v>7.1545582388867499E-6</v>
      </c>
      <c r="BI40" s="137">
        <v>1.3283765997020199E-5</v>
      </c>
      <c r="BJ40" s="137">
        <v>1.6714070021598999E-6</v>
      </c>
      <c r="BK40" s="137">
        <v>1.14963162637577E-5</v>
      </c>
      <c r="BL40" s="137">
        <v>2.7283966503351501E-6</v>
      </c>
      <c r="BM40" s="137">
        <v>3.3086425936918899E-4</v>
      </c>
      <c r="BN40" s="137">
        <v>3.8764653440032798E-4</v>
      </c>
      <c r="BO40" s="137">
        <v>1.3452730264119101E-6</v>
      </c>
      <c r="BP40" s="137">
        <v>9.1754504668989704E-7</v>
      </c>
      <c r="BQ40" s="137">
        <v>3.73461307129233E-6</v>
      </c>
      <c r="BR40" s="137">
        <v>9.1219742718917497E-7</v>
      </c>
      <c r="BS40" s="137">
        <v>1.0956802189365501E-7</v>
      </c>
      <c r="BT40" s="137">
        <v>1.10190414670198E-6</v>
      </c>
      <c r="BU40" s="137">
        <v>1.16229501867444E-6</v>
      </c>
      <c r="BV40" s="137">
        <v>3.1727729459966799E-6</v>
      </c>
      <c r="BW40" s="137">
        <v>1.58800369345837E-6</v>
      </c>
      <c r="BX40" s="137">
        <v>4.0601777534702801E-6</v>
      </c>
      <c r="BY40" s="137">
        <v>5.4712787212529899E-6</v>
      </c>
      <c r="BZ40" s="137">
        <v>3.2947811268908302E-4</v>
      </c>
      <c r="CA40" s="138">
        <v>0</v>
      </c>
      <c r="CB40" s="136">
        <v>2.8381373603253102E-2</v>
      </c>
      <c r="CC40" s="139">
        <v>6.7119935707498204E-2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  <c r="CJ40" s="81"/>
      <c r="CK40" s="81"/>
      <c r="CL40" s="73"/>
      <c r="CM40" s="73"/>
    </row>
    <row r="41" spans="1:91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6">
        <v>0</v>
      </c>
      <c r="CC41" s="139">
        <v>0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  <c r="CJ41" s="81"/>
      <c r="CK41" s="81"/>
      <c r="CL41" s="73"/>
      <c r="CM41" s="73"/>
    </row>
    <row r="42" spans="1:91" ht="19.5" x14ac:dyDescent="0.25">
      <c r="A42" s="30"/>
      <c r="B42" s="42" t="s">
        <v>33</v>
      </c>
      <c r="C42" s="43" t="s">
        <v>144</v>
      </c>
      <c r="D42" s="136">
        <v>6.2890512722278604E-4</v>
      </c>
      <c r="E42" s="137">
        <v>1.9572441365203402E-2</v>
      </c>
      <c r="F42" s="137">
        <v>7.4331015228430903E-4</v>
      </c>
      <c r="G42" s="137">
        <v>4.0192425110048497E-3</v>
      </c>
      <c r="H42" s="137">
        <v>1.2605142982544399E-3</v>
      </c>
      <c r="I42" s="137">
        <v>5.5548550464205404E-4</v>
      </c>
      <c r="J42" s="137">
        <v>4.8189700402702802E-4</v>
      </c>
      <c r="K42" s="137">
        <v>6.1567460521094297E-4</v>
      </c>
      <c r="L42" s="137">
        <v>5.1487132943413099E-4</v>
      </c>
      <c r="M42" s="137">
        <v>9.6931578628111801E-4</v>
      </c>
      <c r="N42" s="137">
        <v>2.4872754488597899E-5</v>
      </c>
      <c r="O42" s="137">
        <v>5.1094607641438098E-4</v>
      </c>
      <c r="P42" s="137">
        <v>3.00989566446155E-4</v>
      </c>
      <c r="Q42" s="137">
        <v>3.6433254834669901E-6</v>
      </c>
      <c r="R42" s="137">
        <v>7.7735073069936603E-4</v>
      </c>
      <c r="S42" s="137">
        <v>1.2722341818561199E-3</v>
      </c>
      <c r="T42" s="137">
        <v>1.37234631694995E-4</v>
      </c>
      <c r="U42" s="137">
        <v>2.7781928908111701E-3</v>
      </c>
      <c r="V42" s="137">
        <v>2.0082415619780201E-4</v>
      </c>
      <c r="W42" s="137">
        <v>1.6672676749815901E-4</v>
      </c>
      <c r="X42" s="137">
        <v>2.02042713937253E-4</v>
      </c>
      <c r="Y42" s="137">
        <v>8.4214068948306093E-5</v>
      </c>
      <c r="Z42" s="137">
        <v>4.4892875074623397E-4</v>
      </c>
      <c r="AA42" s="137">
        <v>2.31918142065425E-4</v>
      </c>
      <c r="AB42" s="137">
        <v>1.65093092998588E-4</v>
      </c>
      <c r="AC42" s="137">
        <v>1.4126752247706E-4</v>
      </c>
      <c r="AD42" s="137">
        <v>1.7222050529865101E-4</v>
      </c>
      <c r="AE42" s="137">
        <v>1.48351332984729E-4</v>
      </c>
      <c r="AF42" s="137">
        <v>2.2002995566320699E-4</v>
      </c>
      <c r="AG42" s="137">
        <v>3.0090686492237101E-4</v>
      </c>
      <c r="AH42" s="137">
        <v>2.0721302945778E-4</v>
      </c>
      <c r="AI42" s="137">
        <v>1.5449788022175101E-4</v>
      </c>
      <c r="AJ42" s="137">
        <v>0</v>
      </c>
      <c r="AK42" s="137">
        <v>7.0196526784019497E-2</v>
      </c>
      <c r="AL42" s="137">
        <v>9.07091632002857E-2</v>
      </c>
      <c r="AM42" s="137">
        <v>3.7605536174882402E-2</v>
      </c>
      <c r="AN42" s="137">
        <v>1.9701387048329E-4</v>
      </c>
      <c r="AO42" s="137">
        <v>1.6980251260316801E-4</v>
      </c>
      <c r="AP42" s="137">
        <v>1.52434765372998E-3</v>
      </c>
      <c r="AQ42" s="137">
        <v>3.7204951795257899E-4</v>
      </c>
      <c r="AR42" s="137">
        <v>1.0284402199691499E-3</v>
      </c>
      <c r="AS42" s="137">
        <v>2.1933589780932E-3</v>
      </c>
      <c r="AT42" s="137">
        <v>1.28538855076993E-3</v>
      </c>
      <c r="AU42" s="137">
        <v>1.3247540318627E-3</v>
      </c>
      <c r="AV42" s="137">
        <v>1.26729961063789E-3</v>
      </c>
      <c r="AW42" s="137">
        <v>1.8841501770029901E-4</v>
      </c>
      <c r="AX42" s="137">
        <v>1.1995665864212799E-4</v>
      </c>
      <c r="AY42" s="137">
        <v>1.5947503248359E-4</v>
      </c>
      <c r="AZ42" s="137">
        <v>8.9809883961282995E-4</v>
      </c>
      <c r="BA42" s="137">
        <v>2.8636466495953299E-3</v>
      </c>
      <c r="BB42" s="137">
        <v>2.2868943623014001E-3</v>
      </c>
      <c r="BC42" s="137">
        <v>3.9375901831030399E-4</v>
      </c>
      <c r="BD42" s="137">
        <v>2.6000825726222301E-3</v>
      </c>
      <c r="BE42" s="137">
        <v>3.6038943305021401E-2</v>
      </c>
      <c r="BF42" s="137">
        <v>7.5874000700336299E-4</v>
      </c>
      <c r="BG42" s="137">
        <v>5.8328365248909102E-5</v>
      </c>
      <c r="BH42" s="137">
        <v>2.08539801957305E-4</v>
      </c>
      <c r="BI42" s="137">
        <v>6.7106283623668498E-4</v>
      </c>
      <c r="BJ42" s="137">
        <v>3.8443110172631501E-3</v>
      </c>
      <c r="BK42" s="137">
        <v>5.6246274599198098E-4</v>
      </c>
      <c r="BL42" s="137">
        <v>4.2417868956655296E-3</v>
      </c>
      <c r="BM42" s="137">
        <v>5.5339102979792103E-3</v>
      </c>
      <c r="BN42" s="137">
        <v>3.1659815952865799E-4</v>
      </c>
      <c r="BO42" s="137">
        <v>1.21028107657987E-4</v>
      </c>
      <c r="BP42" s="137">
        <v>2.0583078673278002E-5</v>
      </c>
      <c r="BQ42" s="137">
        <v>4.0213028000040101E-5</v>
      </c>
      <c r="BR42" s="137">
        <v>3.7502764753428398E-5</v>
      </c>
      <c r="BS42" s="137">
        <v>7.1281732665278705E-7</v>
      </c>
      <c r="BT42" s="137">
        <v>1.31379797056452E-3</v>
      </c>
      <c r="BU42" s="137">
        <v>2.78710324007781E-5</v>
      </c>
      <c r="BV42" s="137">
        <v>1.56042710009939E-3</v>
      </c>
      <c r="BW42" s="137">
        <v>1.1732200101974301E-4</v>
      </c>
      <c r="BX42" s="137">
        <v>8.2927400331861704E-4</v>
      </c>
      <c r="BY42" s="137">
        <v>4.8166669121003599E-5</v>
      </c>
      <c r="BZ42" s="137">
        <v>9.2927924915510595E-5</v>
      </c>
      <c r="CA42" s="138">
        <v>0</v>
      </c>
      <c r="CB42" s="136">
        <v>0.311839875811181</v>
      </c>
      <c r="CC42" s="139">
        <v>0.737479189981193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  <c r="CJ42" s="81"/>
      <c r="CK42" s="81"/>
      <c r="CL42" s="73"/>
      <c r="CM42" s="73"/>
    </row>
    <row r="43" spans="1:91" ht="19.5" x14ac:dyDescent="0.25">
      <c r="A43" s="30"/>
      <c r="B43" s="42" t="s">
        <v>34</v>
      </c>
      <c r="C43" s="43" t="s">
        <v>145</v>
      </c>
      <c r="D43" s="136">
        <v>9.7492730933986698E-5</v>
      </c>
      <c r="E43" s="137">
        <v>2.23318443626979E-4</v>
      </c>
      <c r="F43" s="137">
        <v>3.2122514685545002E-4</v>
      </c>
      <c r="G43" s="137">
        <v>7.6124547412656103E-5</v>
      </c>
      <c r="H43" s="137">
        <v>2.4842956408940397E-4</v>
      </c>
      <c r="I43" s="137">
        <v>1.72522766837478E-3</v>
      </c>
      <c r="J43" s="137">
        <v>1.42758439981292E-4</v>
      </c>
      <c r="K43" s="137">
        <v>1.6440271732592499E-4</v>
      </c>
      <c r="L43" s="137">
        <v>4.1405655695266898E-4</v>
      </c>
      <c r="M43" s="137">
        <v>1.0579255441534099E-4</v>
      </c>
      <c r="N43" s="137">
        <v>1.56402592193659E-4</v>
      </c>
      <c r="O43" s="137">
        <v>4.8101737178130798E-4</v>
      </c>
      <c r="P43" s="137">
        <v>6.7562733887268299E-4</v>
      </c>
      <c r="Q43" s="137">
        <v>1.2847828917226099E-5</v>
      </c>
      <c r="R43" s="137">
        <v>3.7643515379727401E-3</v>
      </c>
      <c r="S43" s="137">
        <v>6.9639985274478301E-3</v>
      </c>
      <c r="T43" s="137">
        <v>4.67513081558699E-4</v>
      </c>
      <c r="U43" s="137">
        <v>1.72161243405783E-3</v>
      </c>
      <c r="V43" s="137">
        <v>2.6336751593923602E-4</v>
      </c>
      <c r="W43" s="137">
        <v>3.2411083709959397E-4</v>
      </c>
      <c r="X43" s="137">
        <v>3.3473673524262002E-4</v>
      </c>
      <c r="Y43" s="137">
        <v>6.8617317337341804E-4</v>
      </c>
      <c r="Z43" s="137">
        <v>3.32134689788832E-4</v>
      </c>
      <c r="AA43" s="137">
        <v>3.3683362203176402E-4</v>
      </c>
      <c r="AB43" s="137">
        <v>1.2510041340042001E-3</v>
      </c>
      <c r="AC43" s="137">
        <v>5.62410386551673E-4</v>
      </c>
      <c r="AD43" s="137">
        <v>3.9759787701729702E-4</v>
      </c>
      <c r="AE43" s="137">
        <v>4.6150564278515401E-4</v>
      </c>
      <c r="AF43" s="137">
        <v>1.5127542341102499E-3</v>
      </c>
      <c r="AG43" s="137">
        <v>1.40594699136612E-3</v>
      </c>
      <c r="AH43" s="137">
        <v>2.1765915316736902E-3</v>
      </c>
      <c r="AI43" s="137">
        <v>1.53107843949434E-3</v>
      </c>
      <c r="AJ43" s="137">
        <v>0</v>
      </c>
      <c r="AK43" s="137">
        <v>3.8407569296480602E-3</v>
      </c>
      <c r="AL43" s="137">
        <v>5.1992778856301103E-2</v>
      </c>
      <c r="AM43" s="137">
        <v>1.5602730456518501E-2</v>
      </c>
      <c r="AN43" s="137">
        <v>1.77055516862666E-3</v>
      </c>
      <c r="AO43" s="137">
        <v>1.08839555131472E-3</v>
      </c>
      <c r="AP43" s="137">
        <v>2.57536402256001E-3</v>
      </c>
      <c r="AQ43" s="137">
        <v>7.8194207104561101E-4</v>
      </c>
      <c r="AR43" s="137">
        <v>7.6270212011326805E-4</v>
      </c>
      <c r="AS43" s="137">
        <v>1.3040709102179399E-3</v>
      </c>
      <c r="AT43" s="137">
        <v>4.6061030245172699E-4</v>
      </c>
      <c r="AU43" s="137">
        <v>1.53618604986137E-3</v>
      </c>
      <c r="AV43" s="137">
        <v>6.3898807711940998E-4</v>
      </c>
      <c r="AW43" s="137">
        <v>9.16187635184773E-4</v>
      </c>
      <c r="AX43" s="137">
        <v>1.2647664427680801E-3</v>
      </c>
      <c r="AY43" s="137">
        <v>1.4086682289701201E-3</v>
      </c>
      <c r="AZ43" s="137">
        <v>5.1736636544114298E-3</v>
      </c>
      <c r="BA43" s="137">
        <v>1.8021999955377601E-3</v>
      </c>
      <c r="BB43" s="137">
        <v>1.7112727003136801E-3</v>
      </c>
      <c r="BC43" s="137">
        <v>1.68616958654793E-3</v>
      </c>
      <c r="BD43" s="137">
        <v>9.4639572123961398E-4</v>
      </c>
      <c r="BE43" s="137">
        <v>2.4889556596065401E-3</v>
      </c>
      <c r="BF43" s="137">
        <v>3.2887743217266201E-3</v>
      </c>
      <c r="BG43" s="137">
        <v>5.1831378046195999E-4</v>
      </c>
      <c r="BH43" s="137">
        <v>3.4846233664720598E-3</v>
      </c>
      <c r="BI43" s="137">
        <v>3.5970157167011202E-3</v>
      </c>
      <c r="BJ43" s="137">
        <v>1.3494376085658099E-3</v>
      </c>
      <c r="BK43" s="137">
        <v>8.8831325397295004E-4</v>
      </c>
      <c r="BL43" s="137">
        <v>8.8896023383422602E-4</v>
      </c>
      <c r="BM43" s="137">
        <v>3.1910121330163701E-3</v>
      </c>
      <c r="BN43" s="137">
        <v>1.22035768701141E-3</v>
      </c>
      <c r="BO43" s="137">
        <v>3.1418034836733699E-4</v>
      </c>
      <c r="BP43" s="137">
        <v>7.2888290786091397E-4</v>
      </c>
      <c r="BQ43" s="137">
        <v>1.0488279354541399E-3</v>
      </c>
      <c r="BR43" s="137">
        <v>2.0073431358614601E-3</v>
      </c>
      <c r="BS43" s="137">
        <v>1.19924647112752E-6</v>
      </c>
      <c r="BT43" s="137">
        <v>1.9615979914231899E-3</v>
      </c>
      <c r="BU43" s="137">
        <v>1.3054899727788999E-3</v>
      </c>
      <c r="BV43" s="137">
        <v>3.5567515773531301E-3</v>
      </c>
      <c r="BW43" s="137">
        <v>6.91753893276114E-3</v>
      </c>
      <c r="BX43" s="137">
        <v>1.19819961887813E-3</v>
      </c>
      <c r="BY43" s="137">
        <v>8.7041101651259899E-4</v>
      </c>
      <c r="BZ43" s="137">
        <v>4.3747696115579897E-3</v>
      </c>
      <c r="CA43" s="138">
        <v>0</v>
      </c>
      <c r="CB43" s="136">
        <v>0.17180380543064999</v>
      </c>
      <c r="CC43" s="139">
        <v>0.40630381517147501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  <c r="CJ43" s="81"/>
      <c r="CK43" s="81"/>
      <c r="CL43" s="73"/>
      <c r="CM43" s="73"/>
    </row>
    <row r="44" spans="1:91" ht="19.5" x14ac:dyDescent="0.25">
      <c r="A44" s="30"/>
      <c r="B44" s="42" t="s">
        <v>35</v>
      </c>
      <c r="C44" s="43" t="s">
        <v>146</v>
      </c>
      <c r="D44" s="136">
        <v>7.5150770083413999E-6</v>
      </c>
      <c r="E44" s="137">
        <v>1.4751306121171201E-5</v>
      </c>
      <c r="F44" s="137">
        <v>1.97314247041663E-5</v>
      </c>
      <c r="G44" s="137">
        <v>9.4497948069407306E-6</v>
      </c>
      <c r="H44" s="137">
        <v>8.5903327421372303E-5</v>
      </c>
      <c r="I44" s="137">
        <v>2.9062206412754001E-4</v>
      </c>
      <c r="J44" s="137">
        <v>1.68012877030189E-5</v>
      </c>
      <c r="K44" s="137">
        <v>1.1213652604663699E-4</v>
      </c>
      <c r="L44" s="137">
        <v>1.52136982044569E-5</v>
      </c>
      <c r="M44" s="137">
        <v>8.7707154003036607E-5</v>
      </c>
      <c r="N44" s="137">
        <v>4.0943496866520798E-5</v>
      </c>
      <c r="O44" s="137">
        <v>2.7778890068466498E-5</v>
      </c>
      <c r="P44" s="137">
        <v>4.8815936146527201E-6</v>
      </c>
      <c r="Q44" s="137">
        <v>1.26787530641065E-4</v>
      </c>
      <c r="R44" s="137">
        <v>2.7270158820202102E-5</v>
      </c>
      <c r="S44" s="137">
        <v>3.8438376003566099E-5</v>
      </c>
      <c r="T44" s="137">
        <v>2.1995194527439101E-5</v>
      </c>
      <c r="U44" s="137">
        <v>1.18833612771624E-4</v>
      </c>
      <c r="V44" s="137">
        <v>3.1144285936645901E-5</v>
      </c>
      <c r="W44" s="137">
        <v>3.6148281371515097E-5</v>
      </c>
      <c r="X44" s="137">
        <v>2.1229549826058299E-5</v>
      </c>
      <c r="Y44" s="137">
        <v>3.1595358676356998E-5</v>
      </c>
      <c r="Z44" s="137">
        <v>4.0597522787377798E-5</v>
      </c>
      <c r="AA44" s="137">
        <v>3.5163077286356502E-5</v>
      </c>
      <c r="AB44" s="137">
        <v>3.18047472183132E-5</v>
      </c>
      <c r="AC44" s="137">
        <v>2.9489879000004201E-5</v>
      </c>
      <c r="AD44" s="137">
        <v>3.64561963193758E-5</v>
      </c>
      <c r="AE44" s="137">
        <v>6.2226378246960402E-5</v>
      </c>
      <c r="AF44" s="137">
        <v>1.64404887550849E-4</v>
      </c>
      <c r="AG44" s="137">
        <v>5.0023747591165201E-5</v>
      </c>
      <c r="AH44" s="137">
        <v>2.24985616282266E-4</v>
      </c>
      <c r="AI44" s="137">
        <v>1.4293607365205001E-4</v>
      </c>
      <c r="AJ44" s="137">
        <v>0</v>
      </c>
      <c r="AK44" s="137">
        <v>2.9083044051336798E-4</v>
      </c>
      <c r="AL44" s="137">
        <v>2.8213520916473001E-3</v>
      </c>
      <c r="AM44" s="137">
        <v>0.15423155498916599</v>
      </c>
      <c r="AN44" s="137">
        <v>1.42768932733804E-4</v>
      </c>
      <c r="AO44" s="137">
        <v>1.2536929104712199E-4</v>
      </c>
      <c r="AP44" s="137">
        <v>2.2657849804020502E-5</v>
      </c>
      <c r="AQ44" s="137">
        <v>1.5866536073952702E-5</v>
      </c>
      <c r="AR44" s="137">
        <v>1.38383789238196E-3</v>
      </c>
      <c r="AS44" s="137">
        <v>5.4780187341618402E-5</v>
      </c>
      <c r="AT44" s="137">
        <v>3.2415362784373499E-5</v>
      </c>
      <c r="AU44" s="137">
        <v>2.3342876859048099E-4</v>
      </c>
      <c r="AV44" s="137">
        <v>1.3437153040719201E-3</v>
      </c>
      <c r="AW44" s="137">
        <v>7.4276819695582195E-5</v>
      </c>
      <c r="AX44" s="137">
        <v>1.2675015066880099E-4</v>
      </c>
      <c r="AY44" s="137">
        <v>1.2409750227794699E-5</v>
      </c>
      <c r="AZ44" s="137">
        <v>2.37784362711708E-4</v>
      </c>
      <c r="BA44" s="137">
        <v>4.72237559950434E-5</v>
      </c>
      <c r="BB44" s="137">
        <v>2.6341863777242001E-5</v>
      </c>
      <c r="BC44" s="137">
        <v>1.4436287644170899E-4</v>
      </c>
      <c r="BD44" s="137">
        <v>3.80618742498017E-4</v>
      </c>
      <c r="BE44" s="137">
        <v>1.0254357441437001E-3</v>
      </c>
      <c r="BF44" s="137">
        <v>3.28536252202042E-3</v>
      </c>
      <c r="BG44" s="137">
        <v>1.2579748035549299E-4</v>
      </c>
      <c r="BH44" s="137">
        <v>6.2329290017943404E-4</v>
      </c>
      <c r="BI44" s="137">
        <v>4.24803113848896E-5</v>
      </c>
      <c r="BJ44" s="137">
        <v>9.3778358613740207E-6</v>
      </c>
      <c r="BK44" s="137">
        <v>7.3706550619133407E-5</v>
      </c>
      <c r="BL44" s="137">
        <v>8.3772010213925992E-6</v>
      </c>
      <c r="BM44" s="137">
        <v>2.2072990733879899E-5</v>
      </c>
      <c r="BN44" s="137">
        <v>7.5572821950620997E-5</v>
      </c>
      <c r="BO44" s="137">
        <v>2.5045174189276201E-5</v>
      </c>
      <c r="BP44" s="137">
        <v>4.8785356280955699E-6</v>
      </c>
      <c r="BQ44" s="137">
        <v>1.05956399918941E-5</v>
      </c>
      <c r="BR44" s="137">
        <v>1.1764651310403699E-5</v>
      </c>
      <c r="BS44" s="137">
        <v>1.5586738817150801E-7</v>
      </c>
      <c r="BT44" s="137">
        <v>1.76410621493312E-4</v>
      </c>
      <c r="BU44" s="137">
        <v>8.4353939815690095E-6</v>
      </c>
      <c r="BV44" s="137">
        <v>1.4315971215754901E-4</v>
      </c>
      <c r="BW44" s="137">
        <v>3.8541817431315103E-5</v>
      </c>
      <c r="BX44" s="137">
        <v>4.5044403044103401E-4</v>
      </c>
      <c r="BY44" s="137">
        <v>1.20449268443273E-5</v>
      </c>
      <c r="BZ44" s="137">
        <v>2.4929953077801201E-4</v>
      </c>
      <c r="CA44" s="138">
        <v>0</v>
      </c>
      <c r="CB44" s="136">
        <v>0.17017556434328199</v>
      </c>
      <c r="CC44" s="139">
        <v>0.40245314047799002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  <c r="CJ44" s="81"/>
      <c r="CK44" s="81"/>
      <c r="CL44" s="73"/>
      <c r="CM44" s="73"/>
    </row>
    <row r="45" spans="1:91" ht="19.5" x14ac:dyDescent="0.25">
      <c r="A45" s="30"/>
      <c r="B45" s="42" t="s">
        <v>36</v>
      </c>
      <c r="C45" s="43" t="s">
        <v>147</v>
      </c>
      <c r="D45" s="136">
        <v>1.6495145787692199E-4</v>
      </c>
      <c r="E45" s="137">
        <v>1.2314869290960801E-4</v>
      </c>
      <c r="F45" s="137">
        <v>2.3961001947519901E-4</v>
      </c>
      <c r="G45" s="137">
        <v>1.7050942727401999E-4</v>
      </c>
      <c r="H45" s="137">
        <v>2.6320310778120098E-3</v>
      </c>
      <c r="I45" s="137">
        <v>1.33413006219157E-4</v>
      </c>
      <c r="J45" s="137">
        <v>9.1146090032899604E-5</v>
      </c>
      <c r="K45" s="137">
        <v>6.6722248840404001E-5</v>
      </c>
      <c r="L45" s="137">
        <v>5.9929982585754801E-4</v>
      </c>
      <c r="M45" s="137">
        <v>4.6933627409616498E-4</v>
      </c>
      <c r="N45" s="137">
        <v>2.4538987296577702E-5</v>
      </c>
      <c r="O45" s="137">
        <v>1.36309423597547E-4</v>
      </c>
      <c r="P45" s="137">
        <v>3.4006048397479498E-5</v>
      </c>
      <c r="Q45" s="137">
        <v>1.5960326281553101E-6</v>
      </c>
      <c r="R45" s="137">
        <v>2.8865137404673999E-4</v>
      </c>
      <c r="S45" s="137">
        <v>5.2210412917281395E-4</v>
      </c>
      <c r="T45" s="137">
        <v>1.2470123985873599E-4</v>
      </c>
      <c r="U45" s="137">
        <v>6.8696583354201004E-4</v>
      </c>
      <c r="V45" s="137">
        <v>1.73378379645592E-4</v>
      </c>
      <c r="W45" s="137">
        <v>1.7595260880251499E-4</v>
      </c>
      <c r="X45" s="137">
        <v>1.13480812884492E-4</v>
      </c>
      <c r="Y45" s="137">
        <v>7.2885240281536195E-5</v>
      </c>
      <c r="Z45" s="137">
        <v>2.02081083522834E-4</v>
      </c>
      <c r="AA45" s="137">
        <v>1.76888113283077E-4</v>
      </c>
      <c r="AB45" s="137">
        <v>4.6642105317495002E-4</v>
      </c>
      <c r="AC45" s="137">
        <v>1.4073608647753699E-4</v>
      </c>
      <c r="AD45" s="137">
        <v>1.7868649456286099E-4</v>
      </c>
      <c r="AE45" s="137">
        <v>1.45456337550584E-4</v>
      </c>
      <c r="AF45" s="137">
        <v>9.2583180777581196E-4</v>
      </c>
      <c r="AG45" s="137">
        <v>2.6916074340436601E-4</v>
      </c>
      <c r="AH45" s="137">
        <v>1.3012580379812499E-4</v>
      </c>
      <c r="AI45" s="137">
        <v>1.07350914658963E-3</v>
      </c>
      <c r="AJ45" s="137">
        <v>0</v>
      </c>
      <c r="AK45" s="137">
        <v>1.6870578340800199E-4</v>
      </c>
      <c r="AL45" s="137">
        <v>2.11276546800906E-4</v>
      </c>
      <c r="AM45" s="137">
        <v>1.1317187916254599E-3</v>
      </c>
      <c r="AN45" s="137">
        <v>0.11019951542102401</v>
      </c>
      <c r="AO45" s="137">
        <v>5.7965035674960601E-4</v>
      </c>
      <c r="AP45" s="137">
        <v>5.0299779635321496E-4</v>
      </c>
      <c r="AQ45" s="137">
        <v>8.9011640534115296E-5</v>
      </c>
      <c r="AR45" s="137">
        <v>2.6511777962977203E-4</v>
      </c>
      <c r="AS45" s="137">
        <v>1.1694875763325499E-3</v>
      </c>
      <c r="AT45" s="137">
        <v>1.8021161838683799E-4</v>
      </c>
      <c r="AU45" s="137">
        <v>9.2674449430709297E-5</v>
      </c>
      <c r="AV45" s="137">
        <v>4.9470903063795904E-4</v>
      </c>
      <c r="AW45" s="137">
        <v>4.8772202144582097E-3</v>
      </c>
      <c r="AX45" s="137">
        <v>1.2380571051681899E-4</v>
      </c>
      <c r="AY45" s="137">
        <v>1.8143846661204099E-4</v>
      </c>
      <c r="AZ45" s="137">
        <v>6.1118649650001395E-4</v>
      </c>
      <c r="BA45" s="137">
        <v>1.19785536871452E-4</v>
      </c>
      <c r="BB45" s="137">
        <v>1.3089361984065299E-4</v>
      </c>
      <c r="BC45" s="137">
        <v>1.27231144988896E-4</v>
      </c>
      <c r="BD45" s="137">
        <v>2.7633302721700298E-4</v>
      </c>
      <c r="BE45" s="137">
        <v>0.109928603948741</v>
      </c>
      <c r="BF45" s="137">
        <v>7.00371348868372E-4</v>
      </c>
      <c r="BG45" s="137">
        <v>2.7274046871582099E-5</v>
      </c>
      <c r="BH45" s="137">
        <v>1.07245536999885E-4</v>
      </c>
      <c r="BI45" s="137">
        <v>2.1661018845016599E-2</v>
      </c>
      <c r="BJ45" s="137">
        <v>4.3059614457656702E-4</v>
      </c>
      <c r="BK45" s="137">
        <v>4.0181434024232998E-4</v>
      </c>
      <c r="BL45" s="137">
        <v>1.90910078088956E-5</v>
      </c>
      <c r="BM45" s="137">
        <v>2.96619997161293E-5</v>
      </c>
      <c r="BN45" s="137">
        <v>1.6353352929626401E-4</v>
      </c>
      <c r="BO45" s="137">
        <v>2.0306339968647399E-5</v>
      </c>
      <c r="BP45" s="137">
        <v>8.1900915165189007E-6</v>
      </c>
      <c r="BQ45" s="137">
        <v>2.6022407410111099E-5</v>
      </c>
      <c r="BR45" s="137">
        <v>6.64265122285874E-6</v>
      </c>
      <c r="BS45" s="137">
        <v>3.0943944021295302E-6</v>
      </c>
      <c r="BT45" s="137">
        <v>1.39012931449322E-5</v>
      </c>
      <c r="BU45" s="137">
        <v>1.280624122903E-3</v>
      </c>
      <c r="BV45" s="137">
        <v>2.5958866313863498E-4</v>
      </c>
      <c r="BW45" s="137">
        <v>7.9360756118926703E-4</v>
      </c>
      <c r="BX45" s="137">
        <v>5.3022786779251404E-4</v>
      </c>
      <c r="BY45" s="137">
        <v>6.7515077874904302E-4</v>
      </c>
      <c r="BZ45" s="137">
        <v>1.37008073376654E-3</v>
      </c>
      <c r="CA45" s="138">
        <v>0</v>
      </c>
      <c r="CB45" s="136">
        <v>0.27074325356194701</v>
      </c>
      <c r="CC45" s="139">
        <v>0.64028859301700103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  <c r="CJ45" s="81"/>
      <c r="CK45" s="81"/>
      <c r="CL45" s="73"/>
      <c r="CM45" s="73"/>
    </row>
    <row r="46" spans="1:91" ht="19.5" x14ac:dyDescent="0.25">
      <c r="A46" s="30"/>
      <c r="B46" s="42" t="s">
        <v>37</v>
      </c>
      <c r="C46" s="43" t="s">
        <v>148</v>
      </c>
      <c r="D46" s="136">
        <v>1.0663720286354899E-3</v>
      </c>
      <c r="E46" s="137">
        <v>2.5530954199451801E-4</v>
      </c>
      <c r="F46" s="137">
        <v>6.6377091886837001E-3</v>
      </c>
      <c r="G46" s="137">
        <v>2.0795350007406801E-3</v>
      </c>
      <c r="H46" s="137">
        <v>2.5138231558518801E-2</v>
      </c>
      <c r="I46" s="137">
        <v>8.4170738443481705E-2</v>
      </c>
      <c r="J46" s="137">
        <v>2.8402047521952498E-4</v>
      </c>
      <c r="K46" s="137">
        <v>1.35579322863138E-3</v>
      </c>
      <c r="L46" s="137">
        <v>1.35116423402263E-3</v>
      </c>
      <c r="M46" s="137">
        <v>2.4581147016461101E-3</v>
      </c>
      <c r="N46" s="137">
        <v>7.637560522201E-5</v>
      </c>
      <c r="O46" s="137">
        <v>1.7755027547038801E-3</v>
      </c>
      <c r="P46" s="137">
        <v>7.7150356274499504E-5</v>
      </c>
      <c r="Q46" s="137">
        <v>3.87268905213593E-6</v>
      </c>
      <c r="R46" s="137">
        <v>8.8510818691668594E-5</v>
      </c>
      <c r="S46" s="137">
        <v>1.46472546185249E-4</v>
      </c>
      <c r="T46" s="137">
        <v>1.7588348470723E-3</v>
      </c>
      <c r="U46" s="137">
        <v>3.1351882174033001E-2</v>
      </c>
      <c r="V46" s="137">
        <v>2.4302052756685799E-3</v>
      </c>
      <c r="W46" s="137">
        <v>1.77957142047946E-3</v>
      </c>
      <c r="X46" s="137">
        <v>1.1293919669327201E-2</v>
      </c>
      <c r="Y46" s="137">
        <v>4.2282091197341403E-3</v>
      </c>
      <c r="Z46" s="137">
        <v>9.4743215052765003E-4</v>
      </c>
      <c r="AA46" s="137">
        <v>1.14931418590071E-3</v>
      </c>
      <c r="AB46" s="137">
        <v>1.90296535233965E-2</v>
      </c>
      <c r="AC46" s="137">
        <v>6.83137934950443E-3</v>
      </c>
      <c r="AD46" s="137">
        <v>3.0772301176395498E-3</v>
      </c>
      <c r="AE46" s="137">
        <v>7.7676760612141395E-4</v>
      </c>
      <c r="AF46" s="137">
        <v>1.9844451750201299E-2</v>
      </c>
      <c r="AG46" s="137">
        <v>1.12867130850051E-2</v>
      </c>
      <c r="AH46" s="137">
        <v>2.2332522770313099E-2</v>
      </c>
      <c r="AI46" s="137">
        <v>1.6121675578713999E-2</v>
      </c>
      <c r="AJ46" s="137">
        <v>0</v>
      </c>
      <c r="AK46" s="137">
        <v>3.0805061720663202E-3</v>
      </c>
      <c r="AL46" s="137">
        <v>1.0253432533779999E-2</v>
      </c>
      <c r="AM46" s="137">
        <v>9.9635710766476995E-3</v>
      </c>
      <c r="AN46" s="137">
        <v>2.00886505080737E-4</v>
      </c>
      <c r="AO46" s="137">
        <v>0.17997615881505699</v>
      </c>
      <c r="AP46" s="137">
        <v>7.1509164713886395E-2</v>
      </c>
      <c r="AQ46" s="137">
        <v>2.4396279630338E-4</v>
      </c>
      <c r="AR46" s="137">
        <v>3.1567210746257001E-3</v>
      </c>
      <c r="AS46" s="137">
        <v>1.3808906332221401E-2</v>
      </c>
      <c r="AT46" s="137">
        <v>8.0513048063519197E-3</v>
      </c>
      <c r="AU46" s="137">
        <v>2.3453331082152399E-3</v>
      </c>
      <c r="AV46" s="137">
        <v>8.1142031664518093E-3</v>
      </c>
      <c r="AW46" s="137">
        <v>1.7126479545504201E-2</v>
      </c>
      <c r="AX46" s="137">
        <v>1.2920609061447499E-2</v>
      </c>
      <c r="AY46" s="137">
        <v>2.8285569794026801E-4</v>
      </c>
      <c r="AZ46" s="137">
        <v>3.57203974301164E-3</v>
      </c>
      <c r="BA46" s="137">
        <v>5.3044269230352699E-3</v>
      </c>
      <c r="BB46" s="137">
        <v>3.8130347430513E-3</v>
      </c>
      <c r="BC46" s="137">
        <v>2.4392244893643401E-3</v>
      </c>
      <c r="BD46" s="137">
        <v>6.1767251273107504E-4</v>
      </c>
      <c r="BE46" s="137">
        <v>3.0624227988605098E-3</v>
      </c>
      <c r="BF46" s="137">
        <v>2.84138227493348E-3</v>
      </c>
      <c r="BG46" s="137">
        <v>7.0561815059026501E-5</v>
      </c>
      <c r="BH46" s="137">
        <v>1.6691779788042501E-3</v>
      </c>
      <c r="BI46" s="137">
        <v>2.41163621221636E-4</v>
      </c>
      <c r="BJ46" s="137">
        <v>1.4767790769629001E-2</v>
      </c>
      <c r="BK46" s="137">
        <v>9.9246828359856806E-4</v>
      </c>
      <c r="BL46" s="137">
        <v>2.2911296180655599E-3</v>
      </c>
      <c r="BM46" s="137">
        <v>2.9881869801225399E-3</v>
      </c>
      <c r="BN46" s="137">
        <v>3.5881206404422398E-3</v>
      </c>
      <c r="BO46" s="137">
        <v>1.0956944476172199E-3</v>
      </c>
      <c r="BP46" s="137">
        <v>2.61213656861698E-3</v>
      </c>
      <c r="BQ46" s="137">
        <v>7.5041631840776701E-4</v>
      </c>
      <c r="BR46" s="137">
        <v>1.71056979075878E-2</v>
      </c>
      <c r="BS46" s="137">
        <v>3.4829352774307603E-4</v>
      </c>
      <c r="BT46" s="137">
        <v>3.01416406895616E-3</v>
      </c>
      <c r="BU46" s="137">
        <v>1.45656507152494E-3</v>
      </c>
      <c r="BV46" s="137">
        <v>3.9458243688194304E-3</v>
      </c>
      <c r="BW46" s="137">
        <v>1.31169211399305E-3</v>
      </c>
      <c r="BX46" s="137">
        <v>5.8570543926441104E-4</v>
      </c>
      <c r="BY46" s="137">
        <v>1.48577338027226E-3</v>
      </c>
      <c r="BZ46" s="137">
        <v>2.0468317918067101E-2</v>
      </c>
      <c r="CA46" s="138">
        <v>0</v>
      </c>
      <c r="CB46" s="136">
        <v>0.72467781552372301</v>
      </c>
      <c r="CC46" s="139">
        <v>1.71381163810293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  <c r="CJ46" s="81"/>
      <c r="CK46" s="81"/>
      <c r="CL46" s="73"/>
      <c r="CM46" s="73"/>
    </row>
    <row r="47" spans="1:91" ht="19.5" x14ac:dyDescent="0.25">
      <c r="A47" s="30"/>
      <c r="B47" s="42" t="s">
        <v>38</v>
      </c>
      <c r="C47" s="43" t="s">
        <v>149</v>
      </c>
      <c r="D47" s="136">
        <v>3.7113276450722003E-5</v>
      </c>
      <c r="E47" s="137">
        <v>7.25452637138061E-5</v>
      </c>
      <c r="F47" s="137">
        <v>9.6822581017846698E-5</v>
      </c>
      <c r="G47" s="137">
        <v>4.7110306154461003E-5</v>
      </c>
      <c r="H47" s="137">
        <v>4.74069290726795E-5</v>
      </c>
      <c r="I47" s="137">
        <v>2.8875991454315399E-5</v>
      </c>
      <c r="J47" s="137">
        <v>8.3689319169575295E-5</v>
      </c>
      <c r="K47" s="137">
        <v>5.8584184570327202E-5</v>
      </c>
      <c r="L47" s="137">
        <v>7.0868362873501104E-5</v>
      </c>
      <c r="M47" s="137">
        <v>6.8595452334126999E-5</v>
      </c>
      <c r="N47" s="137">
        <v>2.51443177430237E-5</v>
      </c>
      <c r="O47" s="137">
        <v>1.21311925975831E-4</v>
      </c>
      <c r="P47" s="137">
        <v>1.19309088084106E-4</v>
      </c>
      <c r="Q47" s="137">
        <v>1.8024965295692501E-6</v>
      </c>
      <c r="R47" s="137">
        <v>2.0830697166126999E-5</v>
      </c>
      <c r="S47" s="137">
        <v>3.1696325355898001E-5</v>
      </c>
      <c r="T47" s="137">
        <v>1.06889046927945E-4</v>
      </c>
      <c r="U47" s="137">
        <v>1.55365405209645E-4</v>
      </c>
      <c r="V47" s="137">
        <v>1.5458992743263501E-4</v>
      </c>
      <c r="W47" s="137">
        <v>1.7932458719524099E-4</v>
      </c>
      <c r="X47" s="137">
        <v>1.04277482667548E-4</v>
      </c>
      <c r="Y47" s="137">
        <v>6.5619999626376706E-5</v>
      </c>
      <c r="Z47" s="137">
        <v>2.0214402145791099E-4</v>
      </c>
      <c r="AA47" s="137">
        <v>1.7478935448524E-4</v>
      </c>
      <c r="AB47" s="137">
        <v>1.1784934687731E-4</v>
      </c>
      <c r="AC47" s="137">
        <v>1.3921532775163401E-4</v>
      </c>
      <c r="AD47" s="137">
        <v>1.7955451871137199E-4</v>
      </c>
      <c r="AE47" s="137">
        <v>6.1749696794865898E-4</v>
      </c>
      <c r="AF47" s="137">
        <v>2.7516665974301599E-3</v>
      </c>
      <c r="AG47" s="137">
        <v>2.7554929015558599E-3</v>
      </c>
      <c r="AH47" s="137">
        <v>2.4697490295263001E-3</v>
      </c>
      <c r="AI47" s="137">
        <v>3.4349947430203399E-3</v>
      </c>
      <c r="AJ47" s="137">
        <v>0</v>
      </c>
      <c r="AK47" s="137">
        <v>7.8917203446299199E-5</v>
      </c>
      <c r="AL47" s="137">
        <v>7.5309228996838801E-3</v>
      </c>
      <c r="AM47" s="137">
        <v>4.3144934760125798E-4</v>
      </c>
      <c r="AN47" s="137">
        <v>6.3500191085467706E-5</v>
      </c>
      <c r="AO47" s="137">
        <v>9.2628012051478494E-3</v>
      </c>
      <c r="AP47" s="137">
        <v>6.25896652259995E-2</v>
      </c>
      <c r="AQ47" s="137">
        <v>1.7617569132497401E-4</v>
      </c>
      <c r="AR47" s="137">
        <v>7.0522404837158995E-5</v>
      </c>
      <c r="AS47" s="137">
        <v>4.8561136477020903E-3</v>
      </c>
      <c r="AT47" s="137">
        <v>4.59672644513218E-3</v>
      </c>
      <c r="AU47" s="137">
        <v>2.7311865036671098E-3</v>
      </c>
      <c r="AV47" s="137">
        <v>3.1691101672139902E-3</v>
      </c>
      <c r="AW47" s="137">
        <v>4.7036223296238598E-4</v>
      </c>
      <c r="AX47" s="137">
        <v>5.0879297334281503E-5</v>
      </c>
      <c r="AY47" s="137">
        <v>4.1480408422003001E-5</v>
      </c>
      <c r="AZ47" s="137">
        <v>2.2793211467784999E-3</v>
      </c>
      <c r="BA47" s="137">
        <v>5.6554665587303603E-5</v>
      </c>
      <c r="BB47" s="137">
        <v>1.0880947584205501E-3</v>
      </c>
      <c r="BC47" s="137">
        <v>1.5063197157581499E-3</v>
      </c>
      <c r="BD47" s="137">
        <v>5.1536936265249604E-4</v>
      </c>
      <c r="BE47" s="137">
        <v>5.8729392148858301E-5</v>
      </c>
      <c r="BF47" s="137">
        <v>1.87741525897577E-3</v>
      </c>
      <c r="BG47" s="137">
        <v>1.1770543616425901E-4</v>
      </c>
      <c r="BH47" s="137">
        <v>4.4227244681677097E-3</v>
      </c>
      <c r="BI47" s="137">
        <v>2.3883696304075099E-4</v>
      </c>
      <c r="BJ47" s="137">
        <v>2.91434189593644E-3</v>
      </c>
      <c r="BK47" s="137">
        <v>7.8935337738571596E-5</v>
      </c>
      <c r="BL47" s="137">
        <v>4.8526978914141998E-3</v>
      </c>
      <c r="BM47" s="137">
        <v>4.6950886598637999E-3</v>
      </c>
      <c r="BN47" s="137">
        <v>5.81903759267892E-5</v>
      </c>
      <c r="BO47" s="137">
        <v>2.3035109080232199E-3</v>
      </c>
      <c r="BP47" s="137">
        <v>2.7353518044193302E-3</v>
      </c>
      <c r="BQ47" s="137">
        <v>2.7016833157322601E-3</v>
      </c>
      <c r="BR47" s="137">
        <v>1.86833829352264E-3</v>
      </c>
      <c r="BS47" s="137">
        <v>7.3492366236983298E-4</v>
      </c>
      <c r="BT47" s="137">
        <v>6.6925868042330599E-3</v>
      </c>
      <c r="BU47" s="137">
        <v>1.6463094397077601E-3</v>
      </c>
      <c r="BV47" s="137">
        <v>1.42068747134132E-2</v>
      </c>
      <c r="BW47" s="137">
        <v>3.0561408620898801E-3</v>
      </c>
      <c r="BX47" s="137">
        <v>2.6459934642782899E-5</v>
      </c>
      <c r="BY47" s="137">
        <v>1.0738094750544201E-3</v>
      </c>
      <c r="BZ47" s="137">
        <v>1.02988528658132E-2</v>
      </c>
      <c r="CA47" s="138">
        <v>0</v>
      </c>
      <c r="CB47" s="136">
        <v>0.18276570605464601</v>
      </c>
      <c r="CC47" s="139">
        <v>0.43222793270714999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  <c r="CJ47" s="81"/>
      <c r="CK47" s="81"/>
      <c r="CL47" s="73"/>
      <c r="CM47" s="73"/>
    </row>
    <row r="48" spans="1:91" ht="19.5" x14ac:dyDescent="0.25">
      <c r="A48" s="30"/>
      <c r="B48" s="42" t="s">
        <v>39</v>
      </c>
      <c r="C48" s="43" t="s">
        <v>150</v>
      </c>
      <c r="D48" s="136">
        <v>4.7813731733800403E-4</v>
      </c>
      <c r="E48" s="137">
        <v>4.3756366652958397E-3</v>
      </c>
      <c r="F48" s="137">
        <v>4.3205033062119601E-3</v>
      </c>
      <c r="G48" s="137">
        <v>1.06433139114294E-2</v>
      </c>
      <c r="H48" s="137">
        <v>2.9069388116196799E-3</v>
      </c>
      <c r="I48" s="137">
        <v>9.3248483334598594E-5</v>
      </c>
      <c r="J48" s="137">
        <v>3.9190705293920699E-4</v>
      </c>
      <c r="K48" s="137">
        <v>1.8207291774945399E-4</v>
      </c>
      <c r="L48" s="137">
        <v>2.9836857269881799E-2</v>
      </c>
      <c r="M48" s="137">
        <v>1.7126386333207099E-3</v>
      </c>
      <c r="N48" s="137">
        <v>1.23242499745442E-3</v>
      </c>
      <c r="O48" s="137">
        <v>1.1748381732456899E-2</v>
      </c>
      <c r="P48" s="137">
        <v>0</v>
      </c>
      <c r="Q48" s="137">
        <v>1.4934446314329301E-3</v>
      </c>
      <c r="R48" s="137">
        <v>1.7018409551677999E-3</v>
      </c>
      <c r="S48" s="137">
        <v>1.32110152013722E-2</v>
      </c>
      <c r="T48" s="137">
        <v>4.3560789308404901E-4</v>
      </c>
      <c r="U48" s="137">
        <v>1.1548350486256999E-3</v>
      </c>
      <c r="V48" s="137">
        <v>6.8523553510984505E-5</v>
      </c>
      <c r="W48" s="137">
        <v>3.9201205198308899E-5</v>
      </c>
      <c r="X48" s="137">
        <v>1.1030498822500799E-3</v>
      </c>
      <c r="Y48" s="137">
        <v>2.4193909307824001E-4</v>
      </c>
      <c r="Z48" s="137">
        <v>1.3989001231847801E-5</v>
      </c>
      <c r="AA48" s="137">
        <v>9.5815740292447897E-5</v>
      </c>
      <c r="AB48" s="137">
        <v>2.17511542466071E-5</v>
      </c>
      <c r="AC48" s="137">
        <v>8.3090261784833598E-4</v>
      </c>
      <c r="AD48" s="137">
        <v>1.5524700312695701E-3</v>
      </c>
      <c r="AE48" s="137">
        <v>1.8148918802455701E-4</v>
      </c>
      <c r="AF48" s="137">
        <v>7.2380404354349703E-4</v>
      </c>
      <c r="AG48" s="137">
        <v>2.1684848774303E-2</v>
      </c>
      <c r="AH48" s="137">
        <v>3.51130711125996E-3</v>
      </c>
      <c r="AI48" s="137">
        <v>2.0797242055411701E-4</v>
      </c>
      <c r="AJ48" s="137">
        <v>0</v>
      </c>
      <c r="AK48" s="137">
        <v>1.19775857767336E-2</v>
      </c>
      <c r="AL48" s="137">
        <v>3.0117267712669298E-3</v>
      </c>
      <c r="AM48" s="137">
        <v>2.1447830739142401E-3</v>
      </c>
      <c r="AN48" s="137">
        <v>7.4722871674273803E-4</v>
      </c>
      <c r="AO48" s="137">
        <v>8.7314653500883204E-4</v>
      </c>
      <c r="AP48" s="137">
        <v>2.78427983174344E-4</v>
      </c>
      <c r="AQ48" s="137">
        <v>1.9802800716114399E-2</v>
      </c>
      <c r="AR48" s="137">
        <v>2.7757747270866999E-4</v>
      </c>
      <c r="AS48" s="137">
        <v>1.69626751254925E-3</v>
      </c>
      <c r="AT48" s="137">
        <v>4.8091086400790101E-4</v>
      </c>
      <c r="AU48" s="137">
        <v>3.80669566728736E-3</v>
      </c>
      <c r="AV48" s="137">
        <v>6.7742903792264604E-4</v>
      </c>
      <c r="AW48" s="137">
        <v>9.9494181789465397E-2</v>
      </c>
      <c r="AX48" s="137">
        <v>2.1593128298493799E-2</v>
      </c>
      <c r="AY48" s="137">
        <v>1.6951759778299699E-3</v>
      </c>
      <c r="AZ48" s="137">
        <v>3.1885492392790397E-5</v>
      </c>
      <c r="BA48" s="137">
        <v>5.39663845982165E-3</v>
      </c>
      <c r="BB48" s="137">
        <v>3.84544321303939E-3</v>
      </c>
      <c r="BC48" s="137">
        <v>4.5189258888110899E-3</v>
      </c>
      <c r="BD48" s="137">
        <v>8.4292951124469601E-5</v>
      </c>
      <c r="BE48" s="137">
        <v>1.9990248683656401E-3</v>
      </c>
      <c r="BF48" s="137">
        <v>7.1489147999139399E-3</v>
      </c>
      <c r="BG48" s="137">
        <v>5.9905264006580701E-2</v>
      </c>
      <c r="BH48" s="137">
        <v>2.6649742267976701E-3</v>
      </c>
      <c r="BI48" s="137">
        <v>7.8915057983803996E-4</v>
      </c>
      <c r="BJ48" s="137">
        <v>1.39075993557581E-2</v>
      </c>
      <c r="BK48" s="137">
        <v>0.156106863034527</v>
      </c>
      <c r="BL48" s="137">
        <v>5.1478183659010801E-2</v>
      </c>
      <c r="BM48" s="137">
        <v>3.8490194149625899E-3</v>
      </c>
      <c r="BN48" s="137">
        <v>2.8988219711927098E-3</v>
      </c>
      <c r="BO48" s="137">
        <v>5.6137169293754899E-5</v>
      </c>
      <c r="BP48" s="137">
        <v>2.3741064190871099E-5</v>
      </c>
      <c r="BQ48" s="137">
        <v>9.3663393915126999E-5</v>
      </c>
      <c r="BR48" s="137">
        <v>5.2956773297409499E-6</v>
      </c>
      <c r="BS48" s="137">
        <v>6.2161429808983801E-4</v>
      </c>
      <c r="BT48" s="137">
        <v>3.1155077875062902E-3</v>
      </c>
      <c r="BU48" s="137">
        <v>2.4400805563629E-3</v>
      </c>
      <c r="BV48" s="137">
        <v>1.6858772827583701E-2</v>
      </c>
      <c r="BW48" s="137">
        <v>3.3970818441160999E-4</v>
      </c>
      <c r="BX48" s="137">
        <v>7.1005211175975702E-4</v>
      </c>
      <c r="BY48" s="137">
        <v>3.67429030223936E-3</v>
      </c>
      <c r="BZ48" s="137">
        <v>2.7876062801599302E-3</v>
      </c>
      <c r="CA48" s="138">
        <v>0</v>
      </c>
      <c r="CB48" s="136">
        <v>0.63010440641352505</v>
      </c>
      <c r="CC48" s="139">
        <v>1.49015223289403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  <c r="CJ48" s="81"/>
      <c r="CK48" s="81"/>
      <c r="CL48" s="73"/>
      <c r="CM48" s="73"/>
    </row>
    <row r="49" spans="1:91" ht="19.5" x14ac:dyDescent="0.25">
      <c r="A49" s="30"/>
      <c r="B49" s="42" t="s">
        <v>40</v>
      </c>
      <c r="C49" s="43" t="s">
        <v>151</v>
      </c>
      <c r="D49" s="136">
        <v>2.5145826177046301E-2</v>
      </c>
      <c r="E49" s="137">
        <v>3.0324506243258501E-2</v>
      </c>
      <c r="F49" s="137">
        <v>9.3625020550869697E-3</v>
      </c>
      <c r="G49" s="137">
        <v>4.5013839571758897E-2</v>
      </c>
      <c r="H49" s="137">
        <v>2.0449395152269199E-2</v>
      </c>
      <c r="I49" s="137">
        <v>2.4628451431766101E-2</v>
      </c>
      <c r="J49" s="137">
        <v>7.36728408666424E-3</v>
      </c>
      <c r="K49" s="137">
        <v>9.1107986430088092E-3</v>
      </c>
      <c r="L49" s="137">
        <v>4.26038268691568E-2</v>
      </c>
      <c r="M49" s="137">
        <v>1.1031617066754699E-3</v>
      </c>
      <c r="N49" s="137">
        <v>1.6404972697776601E-2</v>
      </c>
      <c r="O49" s="137">
        <v>1.61179628309703E-3</v>
      </c>
      <c r="P49" s="137">
        <v>4.6773117013062001E-5</v>
      </c>
      <c r="Q49" s="137">
        <v>6.8912752456805999E-7</v>
      </c>
      <c r="R49" s="137">
        <v>2.2382146132917199E-4</v>
      </c>
      <c r="S49" s="137">
        <v>3.8642408676605798E-3</v>
      </c>
      <c r="T49" s="137">
        <v>3.8551296041844298E-4</v>
      </c>
      <c r="U49" s="137">
        <v>1.0302876687456699E-3</v>
      </c>
      <c r="V49" s="137">
        <v>1.8112652285807101E-4</v>
      </c>
      <c r="W49" s="137">
        <v>2.4302788047784999E-4</v>
      </c>
      <c r="X49" s="137">
        <v>8.8204487278412905E-4</v>
      </c>
      <c r="Y49" s="137">
        <v>9.0116785853603602E-5</v>
      </c>
      <c r="Z49" s="137">
        <v>1.8143102287062601E-4</v>
      </c>
      <c r="AA49" s="137">
        <v>3.2983974739535699E-4</v>
      </c>
      <c r="AB49" s="137">
        <v>2.08093615832058E-4</v>
      </c>
      <c r="AC49" s="137">
        <v>8.3223016160870005E-4</v>
      </c>
      <c r="AD49" s="137">
        <v>8.8153878601187106E-5</v>
      </c>
      <c r="AE49" s="137">
        <v>7.0316322085437201E-5</v>
      </c>
      <c r="AF49" s="137">
        <v>2.68238620502506E-4</v>
      </c>
      <c r="AG49" s="137">
        <v>2.4710457913485499E-3</v>
      </c>
      <c r="AH49" s="137">
        <v>1.9520399030525E-2</v>
      </c>
      <c r="AI49" s="137">
        <v>5.9061727340516696E-3</v>
      </c>
      <c r="AJ49" s="137">
        <v>0</v>
      </c>
      <c r="AK49" s="137">
        <v>1.1686634219768999E-2</v>
      </c>
      <c r="AL49" s="137">
        <v>3.0947011508970701E-3</v>
      </c>
      <c r="AM49" s="137">
        <v>1.9223264586441899E-2</v>
      </c>
      <c r="AN49" s="137">
        <v>2.3781087273174101E-2</v>
      </c>
      <c r="AO49" s="137">
        <v>9.9881050371969393E-4</v>
      </c>
      <c r="AP49" s="137">
        <v>1.14267365767695E-4</v>
      </c>
      <c r="AQ49" s="137">
        <v>6.97748221646727E-5</v>
      </c>
      <c r="AR49" s="137">
        <v>1.3068310762179401E-2</v>
      </c>
      <c r="AS49" s="137">
        <v>2.1900994911643899E-2</v>
      </c>
      <c r="AT49" s="137">
        <v>2.58711381779777E-2</v>
      </c>
      <c r="AU49" s="137">
        <v>9.82393369827185E-3</v>
      </c>
      <c r="AV49" s="137">
        <v>1.4388375317830901E-2</v>
      </c>
      <c r="AW49" s="137">
        <v>1.65537230456793E-2</v>
      </c>
      <c r="AX49" s="137">
        <v>1.5341499541286999E-3</v>
      </c>
      <c r="AY49" s="137">
        <v>5.9261275103134298E-4</v>
      </c>
      <c r="AZ49" s="137">
        <v>8.3945144113694204E-4</v>
      </c>
      <c r="BA49" s="137">
        <v>9.1306070100943804E-4</v>
      </c>
      <c r="BB49" s="137">
        <v>6.88012834861254E-3</v>
      </c>
      <c r="BC49" s="137">
        <v>1.94672717702664E-3</v>
      </c>
      <c r="BD49" s="137">
        <v>3.30950127602808E-3</v>
      </c>
      <c r="BE49" s="137">
        <v>7.2224423831551803E-3</v>
      </c>
      <c r="BF49" s="137">
        <v>1.38741939964149E-3</v>
      </c>
      <c r="BG49" s="137">
        <v>3.9303072046850602E-5</v>
      </c>
      <c r="BH49" s="137">
        <v>3.0461470046920801E-2</v>
      </c>
      <c r="BI49" s="137">
        <v>1.4820818919676799E-4</v>
      </c>
      <c r="BJ49" s="137">
        <v>6.5677297483079301E-6</v>
      </c>
      <c r="BK49" s="137">
        <v>5.4903109411530296E-4</v>
      </c>
      <c r="BL49" s="137">
        <v>9.4342839710921699E-6</v>
      </c>
      <c r="BM49" s="137">
        <v>2.07055120151679E-5</v>
      </c>
      <c r="BN49" s="137">
        <v>2.34770087099846E-4</v>
      </c>
      <c r="BO49" s="137">
        <v>1.3527539990485501E-5</v>
      </c>
      <c r="BP49" s="137">
        <v>3.4979504136951102E-6</v>
      </c>
      <c r="BQ49" s="137">
        <v>1.2893514785612501E-5</v>
      </c>
      <c r="BR49" s="137">
        <v>3.2019632152349001E-6</v>
      </c>
      <c r="BS49" s="137">
        <v>3.7743271969561901E-7</v>
      </c>
      <c r="BT49" s="137">
        <v>4.70291777223374E-4</v>
      </c>
      <c r="BU49" s="137">
        <v>4.8562179847495601E-4</v>
      </c>
      <c r="BV49" s="137">
        <v>2.5502950752968501E-5</v>
      </c>
      <c r="BW49" s="137">
        <v>2.58454420931445E-4</v>
      </c>
      <c r="BX49" s="137">
        <v>1.71906263938186E-2</v>
      </c>
      <c r="BY49" s="137">
        <v>2.8125423153865302E-3</v>
      </c>
      <c r="BZ49" s="137">
        <v>2.2711909486467299E-4</v>
      </c>
      <c r="CA49" s="138">
        <v>0</v>
      </c>
      <c r="CB49" s="136">
        <v>0.50812357954203002</v>
      </c>
      <c r="CC49" s="139">
        <v>1.20167622846893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  <c r="CJ49" s="81"/>
      <c r="CK49" s="81"/>
      <c r="CL49" s="73"/>
      <c r="CM49" s="73"/>
    </row>
    <row r="50" spans="1:91" ht="19.5" x14ac:dyDescent="0.25">
      <c r="A50" s="30"/>
      <c r="B50" s="42" t="s">
        <v>41</v>
      </c>
      <c r="C50" s="43" t="s">
        <v>152</v>
      </c>
      <c r="D50" s="136">
        <v>2.0157624043500801E-5</v>
      </c>
      <c r="E50" s="137">
        <v>3.5412260309920198E-5</v>
      </c>
      <c r="F50" s="137">
        <v>4.0231865668401797E-5</v>
      </c>
      <c r="G50" s="137">
        <v>2.80099228655306E-5</v>
      </c>
      <c r="H50" s="137">
        <v>2.26758405383988E-5</v>
      </c>
      <c r="I50" s="137">
        <v>3.4239390450718202E-4</v>
      </c>
      <c r="J50" s="137">
        <v>3.2690783149614102E-5</v>
      </c>
      <c r="K50" s="137">
        <v>2.3788421295404399E-5</v>
      </c>
      <c r="L50" s="137">
        <v>3.8616337378939297E-5</v>
      </c>
      <c r="M50" s="137">
        <v>4.8473031724554901E-4</v>
      </c>
      <c r="N50" s="137">
        <v>1.3120838676414E-5</v>
      </c>
      <c r="O50" s="137">
        <v>4.15528249513914E-4</v>
      </c>
      <c r="P50" s="137">
        <v>5.2281308022363599E-3</v>
      </c>
      <c r="Q50" s="137">
        <v>1.75993002156025E-4</v>
      </c>
      <c r="R50" s="137">
        <v>1.46446120832135E-3</v>
      </c>
      <c r="S50" s="137">
        <v>1.9599876013708401E-3</v>
      </c>
      <c r="T50" s="137">
        <v>3.50174617037939E-4</v>
      </c>
      <c r="U50" s="137">
        <v>1.9896616646194998E-3</v>
      </c>
      <c r="V50" s="137">
        <v>1.5969496773538401E-4</v>
      </c>
      <c r="W50" s="137">
        <v>6.1700223670903601E-4</v>
      </c>
      <c r="X50" s="137">
        <v>8.6462588973144395E-4</v>
      </c>
      <c r="Y50" s="137">
        <v>3.6491622886360403E-4</v>
      </c>
      <c r="Z50" s="137">
        <v>8.5345411437539004E-5</v>
      </c>
      <c r="AA50" s="137">
        <v>7.3417388257079297E-5</v>
      </c>
      <c r="AB50" s="137">
        <v>7.5810232515553206E-5</v>
      </c>
      <c r="AC50" s="137">
        <v>1.49115238198321E-4</v>
      </c>
      <c r="AD50" s="137">
        <v>2.3852204620825E-4</v>
      </c>
      <c r="AE50" s="137">
        <v>5.0120217878307197E-4</v>
      </c>
      <c r="AF50" s="137">
        <v>3.6181321616074799E-4</v>
      </c>
      <c r="AG50" s="137">
        <v>9.1805023241306797E-4</v>
      </c>
      <c r="AH50" s="137">
        <v>1.0505300622983399E-3</v>
      </c>
      <c r="AI50" s="137">
        <v>1.65475245250365E-3</v>
      </c>
      <c r="AJ50" s="137">
        <v>0</v>
      </c>
      <c r="AK50" s="137">
        <v>7.2470329160750496E-3</v>
      </c>
      <c r="AL50" s="137">
        <v>4.6728867496158904E-3</v>
      </c>
      <c r="AM50" s="137">
        <v>5.5492216173681503E-4</v>
      </c>
      <c r="AN50" s="137">
        <v>2.2713875346838899E-4</v>
      </c>
      <c r="AO50" s="137">
        <v>4.6500730718035304E-3</v>
      </c>
      <c r="AP50" s="137">
        <v>6.3152610856639603E-3</v>
      </c>
      <c r="AQ50" s="137">
        <v>5.3411221920023899E-3</v>
      </c>
      <c r="AR50" s="137">
        <v>4.1578335776419799E-3</v>
      </c>
      <c r="AS50" s="137">
        <v>4.99458448707229E-2</v>
      </c>
      <c r="AT50" s="137">
        <v>9.4150095947457505E-4</v>
      </c>
      <c r="AU50" s="137">
        <v>9.8703374647999089E-4</v>
      </c>
      <c r="AV50" s="137">
        <v>1.13241659573661E-2</v>
      </c>
      <c r="AW50" s="137">
        <v>1.16114685278808E-2</v>
      </c>
      <c r="AX50" s="137">
        <v>5.8305804632810604E-3</v>
      </c>
      <c r="AY50" s="137">
        <v>3.2120628505980301E-4</v>
      </c>
      <c r="AZ50" s="137">
        <v>2.0634805949175199E-2</v>
      </c>
      <c r="BA50" s="137">
        <v>5.9628544787601601E-4</v>
      </c>
      <c r="BB50" s="137">
        <v>1.0249079951155199E-2</v>
      </c>
      <c r="BC50" s="137">
        <v>3.69982033582623E-3</v>
      </c>
      <c r="BD50" s="137">
        <v>1.29235834430451E-3</v>
      </c>
      <c r="BE50" s="137">
        <v>1.02369380014459E-2</v>
      </c>
      <c r="BF50" s="137">
        <v>3.8580062825421101E-3</v>
      </c>
      <c r="BG50" s="137">
        <v>1.24276212924016E-4</v>
      </c>
      <c r="BH50" s="137">
        <v>3.2508421813943001E-3</v>
      </c>
      <c r="BI50" s="137">
        <v>5.2176658414524197E-3</v>
      </c>
      <c r="BJ50" s="137">
        <v>1.5733438351547601E-3</v>
      </c>
      <c r="BK50" s="137">
        <v>1.2137980531559301E-3</v>
      </c>
      <c r="BL50" s="137">
        <v>6.0986662743782701E-3</v>
      </c>
      <c r="BM50" s="137">
        <v>1.15358251823462E-2</v>
      </c>
      <c r="BN50" s="137">
        <v>4.9833320228965597E-3</v>
      </c>
      <c r="BO50" s="137">
        <v>4.6325642753803102E-4</v>
      </c>
      <c r="BP50" s="137">
        <v>6.3120698952073904E-5</v>
      </c>
      <c r="BQ50" s="137">
        <v>1.5905388688062101E-5</v>
      </c>
      <c r="BR50" s="137">
        <v>5.7883892768749695E-4</v>
      </c>
      <c r="BS50" s="137">
        <v>2.8583428209035997E-7</v>
      </c>
      <c r="BT50" s="137">
        <v>3.3773695131766499E-3</v>
      </c>
      <c r="BU50" s="137">
        <v>3.3082882664389702E-4</v>
      </c>
      <c r="BV50" s="137">
        <v>9.4086640244852801E-4</v>
      </c>
      <c r="BW50" s="137">
        <v>4.0959086421851298E-4</v>
      </c>
      <c r="BX50" s="137">
        <v>7.2679718803459695E-4</v>
      </c>
      <c r="BY50" s="137">
        <v>1.1021746915141899E-3</v>
      </c>
      <c r="BZ50" s="137">
        <v>5.4638678595742901E-3</v>
      </c>
      <c r="CA50" s="138">
        <v>0</v>
      </c>
      <c r="CB50" s="136">
        <v>0.23194658089980899</v>
      </c>
      <c r="CC50" s="139">
        <v>0.54853721370923303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  <c r="CJ50" s="81"/>
      <c r="CK50" s="81"/>
      <c r="CL50" s="73"/>
      <c r="CM50" s="73"/>
    </row>
    <row r="51" spans="1:91" ht="19.5" x14ac:dyDescent="0.25">
      <c r="A51" s="30"/>
      <c r="B51" s="42" t="s">
        <v>42</v>
      </c>
      <c r="C51" s="43" t="s">
        <v>153</v>
      </c>
      <c r="D51" s="136">
        <v>5.2652706421263103E-5</v>
      </c>
      <c r="E51" s="137">
        <v>1.05322113895722E-4</v>
      </c>
      <c r="F51" s="137">
        <v>1.4226780526143399E-4</v>
      </c>
      <c r="G51" s="137">
        <v>6.3342240614377006E-5</v>
      </c>
      <c r="H51" s="137">
        <v>6.5643661202187506E-5</v>
      </c>
      <c r="I51" s="137">
        <v>4.1181005771467103E-5</v>
      </c>
      <c r="J51" s="137">
        <v>1.13076639792884E-4</v>
      </c>
      <c r="K51" s="137">
        <v>7.8995211557193705E-5</v>
      </c>
      <c r="L51" s="137">
        <v>1.0781237456043299E-4</v>
      </c>
      <c r="M51" s="137">
        <v>4.1955165943462396E-3</v>
      </c>
      <c r="N51" s="137">
        <v>3.3672083688948599E-5</v>
      </c>
      <c r="O51" s="137">
        <v>3.3515975943061298E-4</v>
      </c>
      <c r="P51" s="137">
        <v>3.1646679742711101E-5</v>
      </c>
      <c r="Q51" s="137">
        <v>2.06913392629349E-6</v>
      </c>
      <c r="R51" s="137">
        <v>2.5648570216243001E-4</v>
      </c>
      <c r="S51" s="137">
        <v>4.9708787439451502E-4</v>
      </c>
      <c r="T51" s="137">
        <v>9.2754236950398302E-4</v>
      </c>
      <c r="U51" s="137">
        <v>4.3818123707492799E-4</v>
      </c>
      <c r="V51" s="137">
        <v>2.4779824383852498E-4</v>
      </c>
      <c r="W51" s="137">
        <v>2.6694547791568499E-4</v>
      </c>
      <c r="X51" s="137">
        <v>5.1776811797479198E-4</v>
      </c>
      <c r="Y51" s="137">
        <v>2.4567804684962502E-4</v>
      </c>
      <c r="Z51" s="137">
        <v>3.0784505747454E-4</v>
      </c>
      <c r="AA51" s="137">
        <v>2.3900282501187399E-4</v>
      </c>
      <c r="AB51" s="137">
        <v>8.2130973562806095E-4</v>
      </c>
      <c r="AC51" s="137">
        <v>1.9173609270152901E-4</v>
      </c>
      <c r="AD51" s="137">
        <v>3.3734220803895002E-4</v>
      </c>
      <c r="AE51" s="137">
        <v>5.3093748827780197E-4</v>
      </c>
      <c r="AF51" s="137">
        <v>2.1882393401931701E-4</v>
      </c>
      <c r="AG51" s="137">
        <v>5.8400457363942595E-4</v>
      </c>
      <c r="AH51" s="137">
        <v>1.59740169694594E-4</v>
      </c>
      <c r="AI51" s="137">
        <v>4.1877461915681199E-4</v>
      </c>
      <c r="AJ51" s="137">
        <v>0</v>
      </c>
      <c r="AK51" s="137">
        <v>1.44723031750267E-4</v>
      </c>
      <c r="AL51" s="137">
        <v>2.4629059235720899E-4</v>
      </c>
      <c r="AM51" s="137">
        <v>1.3506311120333901E-4</v>
      </c>
      <c r="AN51" s="137">
        <v>1.57544402824289E-4</v>
      </c>
      <c r="AO51" s="137">
        <v>1.0969039745328001E-4</v>
      </c>
      <c r="AP51" s="137">
        <v>9.7477927977109003E-5</v>
      </c>
      <c r="AQ51" s="137">
        <v>1.05545367245717E-4</v>
      </c>
      <c r="AR51" s="137">
        <v>2.0533714446191901E-4</v>
      </c>
      <c r="AS51" s="137">
        <v>7.44337368397199E-4</v>
      </c>
      <c r="AT51" s="137">
        <v>4.4882907610666697E-2</v>
      </c>
      <c r="AU51" s="137">
        <v>1.2137907929255601E-4</v>
      </c>
      <c r="AV51" s="137">
        <v>1.3505639506885099E-4</v>
      </c>
      <c r="AW51" s="137">
        <v>1.03052666591526E-4</v>
      </c>
      <c r="AX51" s="137">
        <v>1.0341924817513E-4</v>
      </c>
      <c r="AY51" s="137">
        <v>1.20174308359794E-4</v>
      </c>
      <c r="AZ51" s="137">
        <v>4.0696650665405398E-4</v>
      </c>
      <c r="BA51" s="137">
        <v>1.10201350588818E-4</v>
      </c>
      <c r="BB51" s="137">
        <v>1.00348238646658E-4</v>
      </c>
      <c r="BC51" s="137">
        <v>1.5013298589640499E-4</v>
      </c>
      <c r="BD51" s="137">
        <v>1.6432326936049999E-4</v>
      </c>
      <c r="BE51" s="137">
        <v>2.34819596962299E-4</v>
      </c>
      <c r="BF51" s="137">
        <v>1.9794722648602399E-4</v>
      </c>
      <c r="BG51" s="137">
        <v>3.3613766986372998E-5</v>
      </c>
      <c r="BH51" s="137">
        <v>2.12081562354278E-4</v>
      </c>
      <c r="BI51" s="137">
        <v>3.1197934823667598E-4</v>
      </c>
      <c r="BJ51" s="137">
        <v>1.5884633615571098E-5</v>
      </c>
      <c r="BK51" s="137">
        <v>1.4277229946357299E-4</v>
      </c>
      <c r="BL51" s="137">
        <v>2.6127505813036101E-5</v>
      </c>
      <c r="BM51" s="137">
        <v>4.0067451136923399E-5</v>
      </c>
      <c r="BN51" s="137">
        <v>9.5887382889626795E-5</v>
      </c>
      <c r="BO51" s="137">
        <v>1.27851379764768E-5</v>
      </c>
      <c r="BP51" s="137">
        <v>1.0586847646923199E-5</v>
      </c>
      <c r="BQ51" s="137">
        <v>3.5652046200108799E-5</v>
      </c>
      <c r="BR51" s="137">
        <v>8.9996624768774595E-6</v>
      </c>
      <c r="BS51" s="137">
        <v>1.0413070434157999E-6</v>
      </c>
      <c r="BT51" s="137">
        <v>1.6849498293644002E-5</v>
      </c>
      <c r="BU51" s="137">
        <v>4.2483275710352499E-4</v>
      </c>
      <c r="BV51" s="137">
        <v>6.5171275356193105E-5</v>
      </c>
      <c r="BW51" s="137">
        <v>3.94364966765725E-4</v>
      </c>
      <c r="BX51" s="137">
        <v>5.4802687261337198E-2</v>
      </c>
      <c r="BY51" s="137">
        <v>3.1702406758888101E-3</v>
      </c>
      <c r="BZ51" s="137">
        <v>6.0979936926414298E-4</v>
      </c>
      <c r="CA51" s="138">
        <v>0</v>
      </c>
      <c r="CB51" s="136">
        <v>0.121783524365838</v>
      </c>
      <c r="CC51" s="139">
        <v>0.28800939799230402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  <c r="CJ51" s="81"/>
      <c r="CK51" s="81"/>
      <c r="CL51" s="73"/>
      <c r="CM51" s="73"/>
    </row>
    <row r="52" spans="1:91" ht="19.5" x14ac:dyDescent="0.25">
      <c r="A52" s="30"/>
      <c r="B52" s="42" t="s">
        <v>43</v>
      </c>
      <c r="C52" s="43" t="s">
        <v>154</v>
      </c>
      <c r="D52" s="136">
        <v>5.7958440034811103E-5</v>
      </c>
      <c r="E52" s="137">
        <v>4.6516115607361703E-5</v>
      </c>
      <c r="F52" s="137">
        <v>1.66997514936014E-4</v>
      </c>
      <c r="G52" s="137">
        <v>1.38737081993628E-4</v>
      </c>
      <c r="H52" s="137">
        <v>1.1050651627476999E-4</v>
      </c>
      <c r="I52" s="137">
        <v>6.2752119236399994E-5</v>
      </c>
      <c r="J52" s="137">
        <v>9.3210250022453503E-5</v>
      </c>
      <c r="K52" s="137">
        <v>3.1856180062275902E-5</v>
      </c>
      <c r="L52" s="137">
        <v>3.16529230966144E-5</v>
      </c>
      <c r="M52" s="137">
        <v>3.1711817064202797E-5</v>
      </c>
      <c r="N52" s="137">
        <v>6.5479372452628597E-6</v>
      </c>
      <c r="O52" s="137">
        <v>3.9024386110007998E-5</v>
      </c>
      <c r="P52" s="137">
        <v>1.3637979252614099E-4</v>
      </c>
      <c r="Q52" s="137">
        <v>7.0862745721238499E-7</v>
      </c>
      <c r="R52" s="137">
        <v>9.1453219910094305E-5</v>
      </c>
      <c r="S52" s="137">
        <v>1.2522384806852401E-4</v>
      </c>
      <c r="T52" s="137">
        <v>3.3029743052824597E-5</v>
      </c>
      <c r="U52" s="137">
        <v>6.3638490756913897E-5</v>
      </c>
      <c r="V52" s="137">
        <v>7.5439209684444999E-5</v>
      </c>
      <c r="W52" s="137">
        <v>4.5122979646427001E-5</v>
      </c>
      <c r="X52" s="137">
        <v>6.8732354806592505E-5</v>
      </c>
      <c r="Y52" s="137">
        <v>2.60673303096117E-5</v>
      </c>
      <c r="Z52" s="137">
        <v>4.7085638189744602E-5</v>
      </c>
      <c r="AA52" s="137">
        <v>4.2960904260782601E-5</v>
      </c>
      <c r="AB52" s="137">
        <v>6.6262533165485404E-5</v>
      </c>
      <c r="AC52" s="137">
        <v>5.1943700845441503E-5</v>
      </c>
      <c r="AD52" s="137">
        <v>4.3037902288482199E-5</v>
      </c>
      <c r="AE52" s="137">
        <v>3.6752739265205899E-5</v>
      </c>
      <c r="AF52" s="137">
        <v>6.0591789599934898E-5</v>
      </c>
      <c r="AG52" s="137">
        <v>8.1577131876108105E-5</v>
      </c>
      <c r="AH52" s="137">
        <v>8.3944435876664495E-5</v>
      </c>
      <c r="AI52" s="137">
        <v>5.3600086415222602E-5</v>
      </c>
      <c r="AJ52" s="137">
        <v>0</v>
      </c>
      <c r="AK52" s="137">
        <v>3.76855848089718E-5</v>
      </c>
      <c r="AL52" s="137">
        <v>3.3357819948266401E-5</v>
      </c>
      <c r="AM52" s="137">
        <v>3.4317659009691702E-3</v>
      </c>
      <c r="AN52" s="137">
        <v>3.6513155875056202E-4</v>
      </c>
      <c r="AO52" s="137">
        <v>1.59705454062038E-4</v>
      </c>
      <c r="AP52" s="137">
        <v>2.57988687734016E-5</v>
      </c>
      <c r="AQ52" s="137">
        <v>1.51466903797395E-4</v>
      </c>
      <c r="AR52" s="137">
        <v>4.2773706354178299E-5</v>
      </c>
      <c r="AS52" s="137">
        <v>5.1736381256143396E-3</v>
      </c>
      <c r="AT52" s="137">
        <v>6.9728543859026303E-5</v>
      </c>
      <c r="AU52" s="137">
        <v>1.1237784705586999E-2</v>
      </c>
      <c r="AV52" s="137">
        <v>9.1709319131375597E-4</v>
      </c>
      <c r="AW52" s="137">
        <v>1.7794003030704601E-4</v>
      </c>
      <c r="AX52" s="137">
        <v>1.54751082483798E-5</v>
      </c>
      <c r="AY52" s="137">
        <v>8.0051217112451603E-5</v>
      </c>
      <c r="AZ52" s="137">
        <v>5.5123088340801797E-5</v>
      </c>
      <c r="BA52" s="137">
        <v>6.6050662808772099E-4</v>
      </c>
      <c r="BB52" s="137">
        <v>9.1450839874471202E-4</v>
      </c>
      <c r="BC52" s="137">
        <v>2.2851433727691601E-3</v>
      </c>
      <c r="BD52" s="137">
        <v>6.0431317225880798E-3</v>
      </c>
      <c r="BE52" s="137">
        <v>5.1301887489120797E-5</v>
      </c>
      <c r="BF52" s="137">
        <v>3.3031121369406803E-5</v>
      </c>
      <c r="BG52" s="137">
        <v>1.01916536801858E-4</v>
      </c>
      <c r="BH52" s="137">
        <v>2.0646375828536801E-3</v>
      </c>
      <c r="BI52" s="137">
        <v>1.8350162889579501E-4</v>
      </c>
      <c r="BJ52" s="137">
        <v>1.340618175848E-3</v>
      </c>
      <c r="BK52" s="137">
        <v>2.7307447395368899E-3</v>
      </c>
      <c r="BL52" s="137">
        <v>3.0292942315555701E-5</v>
      </c>
      <c r="BM52" s="137">
        <v>8.6400191129319592E-6</v>
      </c>
      <c r="BN52" s="137">
        <v>1.93811813216612E-5</v>
      </c>
      <c r="BO52" s="137">
        <v>8.1902686644973396E-6</v>
      </c>
      <c r="BP52" s="137">
        <v>2.0813343759889501E-6</v>
      </c>
      <c r="BQ52" s="137">
        <v>6.0498467596413801E-6</v>
      </c>
      <c r="BR52" s="137">
        <v>1.4851812646686499E-6</v>
      </c>
      <c r="BS52" s="137">
        <v>1.77373729606129E-7</v>
      </c>
      <c r="BT52" s="137">
        <v>3.7994005223222702E-5</v>
      </c>
      <c r="BU52" s="137">
        <v>1.2062730251803299E-5</v>
      </c>
      <c r="BV52" s="137">
        <v>6.6769953923258798E-6</v>
      </c>
      <c r="BW52" s="137">
        <v>4.61476887122312E-6</v>
      </c>
      <c r="BX52" s="137">
        <v>8.9825163367332298E-6</v>
      </c>
      <c r="BY52" s="137">
        <v>9.8979115921955709E-4</v>
      </c>
      <c r="BZ52" s="137">
        <v>9.5708728917009301E-6</v>
      </c>
      <c r="CA52" s="138">
        <v>0</v>
      </c>
      <c r="CB52" s="136">
        <v>4.1580576538248003E-2</v>
      </c>
      <c r="CC52" s="139">
        <v>9.8335114534696705E-2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  <c r="CJ52" s="81"/>
      <c r="CK52" s="81"/>
      <c r="CL52" s="73"/>
      <c r="CM52" s="73"/>
    </row>
    <row r="53" spans="1:91" ht="19.5" x14ac:dyDescent="0.25">
      <c r="A53" s="30"/>
      <c r="B53" s="42" t="s">
        <v>44</v>
      </c>
      <c r="C53" s="43" t="s">
        <v>155</v>
      </c>
      <c r="D53" s="136">
        <v>1.5801990297950201E-2</v>
      </c>
      <c r="E53" s="137">
        <v>1.0470392031499199E-2</v>
      </c>
      <c r="F53" s="137">
        <v>1.37389485103967E-2</v>
      </c>
      <c r="G53" s="137">
        <v>8.9282430068043407E-3</v>
      </c>
      <c r="H53" s="137">
        <v>3.4307253430442303E-2</v>
      </c>
      <c r="I53" s="137">
        <v>4.2844081804148601E-2</v>
      </c>
      <c r="J53" s="137">
        <v>2.23530464034111E-3</v>
      </c>
      <c r="K53" s="137">
        <v>2.75602223211408E-3</v>
      </c>
      <c r="L53" s="137">
        <v>1.14883005098634E-2</v>
      </c>
      <c r="M53" s="137">
        <v>2.7205838579095398E-3</v>
      </c>
      <c r="N53" s="137">
        <v>5.7470979838389097E-4</v>
      </c>
      <c r="O53" s="137">
        <v>1.49673139956272E-3</v>
      </c>
      <c r="P53" s="137">
        <v>1.87194070149285E-3</v>
      </c>
      <c r="Q53" s="137">
        <v>2.2090894001054601E-6</v>
      </c>
      <c r="R53" s="137">
        <v>4.3369382488874701E-4</v>
      </c>
      <c r="S53" s="137">
        <v>5.2899691110960703E-4</v>
      </c>
      <c r="T53" s="137">
        <v>5.7711194533198503E-3</v>
      </c>
      <c r="U53" s="137">
        <v>5.5028288103159103E-3</v>
      </c>
      <c r="V53" s="137">
        <v>4.9805187035920203E-4</v>
      </c>
      <c r="W53" s="137">
        <v>1.8777626732741799E-3</v>
      </c>
      <c r="X53" s="137">
        <v>3.4412870103750499E-2</v>
      </c>
      <c r="Y53" s="137">
        <v>8.1939103464566104E-3</v>
      </c>
      <c r="Z53" s="137">
        <v>9.7811062392497909E-4</v>
      </c>
      <c r="AA53" s="137">
        <v>2.3780613340499699E-3</v>
      </c>
      <c r="AB53" s="137">
        <v>2.9455503340132499E-2</v>
      </c>
      <c r="AC53" s="137">
        <v>1.55924072377023E-2</v>
      </c>
      <c r="AD53" s="137">
        <v>1.6598341856005E-3</v>
      </c>
      <c r="AE53" s="137">
        <v>3.5698001324821001E-3</v>
      </c>
      <c r="AF53" s="137">
        <v>2.26978391043746E-2</v>
      </c>
      <c r="AG53" s="137">
        <v>2.02115183988015E-2</v>
      </c>
      <c r="AH53" s="137">
        <v>4.6502763274414403E-2</v>
      </c>
      <c r="AI53" s="137">
        <v>2.8914689645451502E-2</v>
      </c>
      <c r="AJ53" s="137">
        <v>0</v>
      </c>
      <c r="AK53" s="137">
        <v>1.2851801926312301E-2</v>
      </c>
      <c r="AL53" s="137">
        <v>1.1591800592353201E-3</v>
      </c>
      <c r="AM53" s="137">
        <v>3.2044180431935101E-3</v>
      </c>
      <c r="AN53" s="137">
        <v>4.4841071561467702E-3</v>
      </c>
      <c r="AO53" s="137">
        <v>6.3356870375727804E-3</v>
      </c>
      <c r="AP53" s="137">
        <v>4.4097393540348598E-3</v>
      </c>
      <c r="AQ53" s="137">
        <v>2.0236755818776701E-3</v>
      </c>
      <c r="AR53" s="137">
        <v>1.6226774278182501E-2</v>
      </c>
      <c r="AS53" s="137">
        <v>5.56256671567322E-3</v>
      </c>
      <c r="AT53" s="137">
        <v>7.6194907983634999E-3</v>
      </c>
      <c r="AU53" s="137">
        <v>3.0014550089550898E-3</v>
      </c>
      <c r="AV53" s="137">
        <v>4.8582463719194599E-2</v>
      </c>
      <c r="AW53" s="137">
        <v>1.1404272358260199E-2</v>
      </c>
      <c r="AX53" s="137">
        <v>1.0783843725796799E-3</v>
      </c>
      <c r="AY53" s="137">
        <v>1.4926437403303E-4</v>
      </c>
      <c r="AZ53" s="137">
        <v>8.2035228487246006E-3</v>
      </c>
      <c r="BA53" s="137">
        <v>2.3160374796531999E-3</v>
      </c>
      <c r="BB53" s="137">
        <v>1.1434718756612301E-2</v>
      </c>
      <c r="BC53" s="137">
        <v>8.9564469433340305E-3</v>
      </c>
      <c r="BD53" s="137">
        <v>2.7444030434731E-3</v>
      </c>
      <c r="BE53" s="137">
        <v>1.9430928852262101E-2</v>
      </c>
      <c r="BF53" s="137">
        <v>9.3590563170354606E-5</v>
      </c>
      <c r="BG53" s="137">
        <v>2.92805871534464E-4</v>
      </c>
      <c r="BH53" s="137">
        <v>2.2910106022511301E-3</v>
      </c>
      <c r="BI53" s="137">
        <v>4.62674332443783E-4</v>
      </c>
      <c r="BJ53" s="137">
        <v>2.2156942894121099E-2</v>
      </c>
      <c r="BK53" s="137">
        <v>7.8276279381016495E-4</v>
      </c>
      <c r="BL53" s="137">
        <v>4.0436434570722303E-3</v>
      </c>
      <c r="BM53" s="137">
        <v>1.6609716015033599E-3</v>
      </c>
      <c r="BN53" s="137">
        <v>3.7979613980158099E-3</v>
      </c>
      <c r="BO53" s="137">
        <v>1.78935099334363E-5</v>
      </c>
      <c r="BP53" s="137">
        <v>4.40257577704863E-4</v>
      </c>
      <c r="BQ53" s="137">
        <v>3.9996285982097298E-5</v>
      </c>
      <c r="BR53" s="137">
        <v>1.29196441043529E-5</v>
      </c>
      <c r="BS53" s="137">
        <v>2.8744359956357302E-6</v>
      </c>
      <c r="BT53" s="137">
        <v>1.60501339132978E-3</v>
      </c>
      <c r="BU53" s="137">
        <v>1.45994626589613E-5</v>
      </c>
      <c r="BV53" s="137">
        <v>8.5939247211169398E-4</v>
      </c>
      <c r="BW53" s="137">
        <v>2.23671785827375E-5</v>
      </c>
      <c r="BX53" s="137">
        <v>6.3110519106270903E-4</v>
      </c>
      <c r="BY53" s="137">
        <v>5.1226636879140301E-5</v>
      </c>
      <c r="BZ53" s="137">
        <v>2.7005786147352101E-3</v>
      </c>
      <c r="CA53" s="138">
        <v>0</v>
      </c>
      <c r="CB53" s="136">
        <v>0.60157639920339501</v>
      </c>
      <c r="CC53" s="139">
        <v>1.4226855191058101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  <c r="CJ53" s="81"/>
      <c r="CK53" s="81"/>
      <c r="CL53" s="73"/>
      <c r="CM53" s="73"/>
    </row>
    <row r="54" spans="1:91" ht="19.5" x14ac:dyDescent="0.25">
      <c r="A54" s="30"/>
      <c r="B54" s="42" t="s">
        <v>45</v>
      </c>
      <c r="C54" s="43" t="s">
        <v>156</v>
      </c>
      <c r="D54" s="136">
        <v>5.02145039825245E-5</v>
      </c>
      <c r="E54" s="137">
        <v>9.8247904738073207E-5</v>
      </c>
      <c r="F54" s="137">
        <v>1.3119292162986799E-4</v>
      </c>
      <c r="G54" s="137">
        <v>6.3604289086403005E-5</v>
      </c>
      <c r="H54" s="137">
        <v>6.4078977690947602E-5</v>
      </c>
      <c r="I54" s="137">
        <v>3.9077773086464703E-5</v>
      </c>
      <c r="J54" s="137">
        <v>1.13011663380629E-4</v>
      </c>
      <c r="K54" s="137">
        <v>7.9104139925807398E-5</v>
      </c>
      <c r="L54" s="137">
        <v>9.6168981311630403E-5</v>
      </c>
      <c r="M54" s="137">
        <v>9.2597242510397907E-5</v>
      </c>
      <c r="N54" s="137">
        <v>3.3942403010453102E-5</v>
      </c>
      <c r="O54" s="137">
        <v>1.64520462714013E-4</v>
      </c>
      <c r="P54" s="137">
        <v>3.5281256634196502E-5</v>
      </c>
      <c r="Q54" s="137">
        <v>1.6505876979584299E-6</v>
      </c>
      <c r="R54" s="137">
        <v>1.20794129084169E-4</v>
      </c>
      <c r="S54" s="137">
        <v>1.3523010200773301E-4</v>
      </c>
      <c r="T54" s="137">
        <v>1.45155773583275E-4</v>
      </c>
      <c r="U54" s="137">
        <v>7.0828501327050699E-4</v>
      </c>
      <c r="V54" s="137">
        <v>2.0873426465623101E-4</v>
      </c>
      <c r="W54" s="137">
        <v>2.42111035563155E-4</v>
      </c>
      <c r="X54" s="137">
        <v>4.2937451044084199E-4</v>
      </c>
      <c r="Y54" s="137">
        <v>8.8956359617520597E-5</v>
      </c>
      <c r="Z54" s="137">
        <v>2.7289985957594298E-4</v>
      </c>
      <c r="AA54" s="137">
        <v>2.36141191014566E-4</v>
      </c>
      <c r="AB54" s="137">
        <v>1.8093590149624599E-4</v>
      </c>
      <c r="AC54" s="137">
        <v>1.8813421028795801E-4</v>
      </c>
      <c r="AD54" s="137">
        <v>5.9903334696240001E-4</v>
      </c>
      <c r="AE54" s="137">
        <v>1.87225702407205E-4</v>
      </c>
      <c r="AF54" s="137">
        <v>4.1786429408893601E-3</v>
      </c>
      <c r="AG54" s="137">
        <v>2.14309177968918E-2</v>
      </c>
      <c r="AH54" s="137">
        <v>2.13707108820556E-2</v>
      </c>
      <c r="AI54" s="137">
        <v>3.2286768848896599E-2</v>
      </c>
      <c r="AJ54" s="137">
        <v>0</v>
      </c>
      <c r="AK54" s="137">
        <v>1.0805346151291599E-4</v>
      </c>
      <c r="AL54" s="137">
        <v>8.5780607328559793E-5</v>
      </c>
      <c r="AM54" s="137">
        <v>1.0568092482562401E-4</v>
      </c>
      <c r="AN54" s="137">
        <v>7.6789344249581903E-4</v>
      </c>
      <c r="AO54" s="137">
        <v>7.3925976417001595E-5</v>
      </c>
      <c r="AP54" s="137">
        <v>4.3572822625909E-4</v>
      </c>
      <c r="AQ54" s="137">
        <v>1.07834595821518E-4</v>
      </c>
      <c r="AR54" s="137">
        <v>4.32574022651332E-4</v>
      </c>
      <c r="AS54" s="137">
        <v>3.52606079179584E-4</v>
      </c>
      <c r="AT54" s="137">
        <v>5.0054261481446397E-4</v>
      </c>
      <c r="AU54" s="137">
        <v>1.0079448290435E-4</v>
      </c>
      <c r="AV54" s="137">
        <v>1.90087126530688E-4</v>
      </c>
      <c r="AW54" s="137">
        <v>1.08951041977698E-2</v>
      </c>
      <c r="AX54" s="137">
        <v>1.0379990015733801E-3</v>
      </c>
      <c r="AY54" s="137">
        <v>5.85153791321721E-5</v>
      </c>
      <c r="AZ54" s="137">
        <v>5.4793858763150004E-3</v>
      </c>
      <c r="BA54" s="137">
        <v>1.42872065881426E-3</v>
      </c>
      <c r="BB54" s="137">
        <v>1.00445276040941E-2</v>
      </c>
      <c r="BC54" s="137">
        <v>8.1323961519491205E-4</v>
      </c>
      <c r="BD54" s="137">
        <v>6.9024137298245398E-3</v>
      </c>
      <c r="BE54" s="137">
        <v>2.6048578405907601E-3</v>
      </c>
      <c r="BF54" s="137">
        <v>2.33246802414848E-4</v>
      </c>
      <c r="BG54" s="137">
        <v>1.4569572073515601E-4</v>
      </c>
      <c r="BH54" s="137">
        <v>3.1943761228662803E-4</v>
      </c>
      <c r="BI54" s="137">
        <v>1.52811801215797E-2</v>
      </c>
      <c r="BJ54" s="137">
        <v>9.9682570149134893E-5</v>
      </c>
      <c r="BK54" s="137">
        <v>6.6104279251068699E-4</v>
      </c>
      <c r="BL54" s="137">
        <v>2.6080489923850001E-5</v>
      </c>
      <c r="BM54" s="137">
        <v>1.6428475787153101E-3</v>
      </c>
      <c r="BN54" s="137">
        <v>2.4918443173247199E-4</v>
      </c>
      <c r="BO54" s="137">
        <v>5.92471550637588E-5</v>
      </c>
      <c r="BP54" s="137">
        <v>8.2450156989571894E-6</v>
      </c>
      <c r="BQ54" s="137">
        <v>3.5731269880797202E-5</v>
      </c>
      <c r="BR54" s="137">
        <v>8.6424219274546594E-6</v>
      </c>
      <c r="BS54" s="137">
        <v>1.04966665121597E-6</v>
      </c>
      <c r="BT54" s="137">
        <v>5.5461809653077198E-4</v>
      </c>
      <c r="BU54" s="137">
        <v>1.1091658960091599E-5</v>
      </c>
      <c r="BV54" s="137">
        <v>6.1054105769942199E-4</v>
      </c>
      <c r="BW54" s="137">
        <v>1.52040955585411E-5</v>
      </c>
      <c r="BX54" s="137">
        <v>4.53183902528508E-4</v>
      </c>
      <c r="BY54" s="137">
        <v>5.2413337166058901E-5</v>
      </c>
      <c r="BZ54" s="137">
        <v>9.5986051511073997E-4</v>
      </c>
      <c r="CA54" s="138">
        <v>0</v>
      </c>
      <c r="CB54" s="136">
        <v>0.148027236752974</v>
      </c>
      <c r="CC54" s="139">
        <v>0.35007391653092601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  <c r="CJ54" s="81"/>
      <c r="CK54" s="81"/>
      <c r="CL54" s="73"/>
      <c r="CM54" s="73"/>
    </row>
    <row r="55" spans="1:91" ht="19.5" x14ac:dyDescent="0.25">
      <c r="A55" s="30"/>
      <c r="B55" s="42" t="s">
        <v>46</v>
      </c>
      <c r="C55" s="43" t="s">
        <v>157</v>
      </c>
      <c r="D55" s="136">
        <v>3.1325583600214198E-5</v>
      </c>
      <c r="E55" s="137">
        <v>6.1922439842159406E-5</v>
      </c>
      <c r="F55" s="137">
        <v>8.3133317318619601E-5</v>
      </c>
      <c r="G55" s="137">
        <v>3.8759568812997198E-5</v>
      </c>
      <c r="H55" s="137">
        <v>3.9550457987079399E-5</v>
      </c>
      <c r="I55" s="137">
        <v>2.44345444020792E-5</v>
      </c>
      <c r="J55" s="137">
        <v>6.9013277353803103E-5</v>
      </c>
      <c r="K55" s="137">
        <v>4.8264481017109401E-5</v>
      </c>
      <c r="L55" s="137">
        <v>6.1906579316822296E-5</v>
      </c>
      <c r="M55" s="137">
        <v>5.6329831619047398E-5</v>
      </c>
      <c r="N55" s="137">
        <v>2.0648237404153502E-5</v>
      </c>
      <c r="O55" s="137">
        <v>1.05227951199523E-4</v>
      </c>
      <c r="P55" s="137">
        <v>4.7309496739460001E-5</v>
      </c>
      <c r="Q55" s="137">
        <v>1.2406843165023E-6</v>
      </c>
      <c r="R55" s="137">
        <v>5.8524393733279704E-4</v>
      </c>
      <c r="S55" s="137">
        <v>7.9491667285829805E-4</v>
      </c>
      <c r="T55" s="137">
        <v>9.4156306103452696E-5</v>
      </c>
      <c r="U55" s="137">
        <v>1.4867214648164401E-4</v>
      </c>
      <c r="V55" s="137">
        <v>1.2733644171889199E-4</v>
      </c>
      <c r="W55" s="137">
        <v>1.4755518346900901E-4</v>
      </c>
      <c r="X55" s="137">
        <v>8.9297659168861498E-5</v>
      </c>
      <c r="Y55" s="137">
        <v>5.6654707628191303E-5</v>
      </c>
      <c r="Z55" s="137">
        <v>1.6618217257644599E-4</v>
      </c>
      <c r="AA55" s="137">
        <v>1.4495299231751199E-4</v>
      </c>
      <c r="AB55" s="137">
        <v>1.04251790287658E-4</v>
      </c>
      <c r="AC55" s="137">
        <v>1.1584700655221501E-4</v>
      </c>
      <c r="AD55" s="137">
        <v>1.49632241538587E-4</v>
      </c>
      <c r="AE55" s="137">
        <v>1.1688721008902201E-4</v>
      </c>
      <c r="AF55" s="137">
        <v>1.15630278420676E-4</v>
      </c>
      <c r="AG55" s="137">
        <v>2.04217478897285E-4</v>
      </c>
      <c r="AH55" s="137">
        <v>7.2630048836600197E-5</v>
      </c>
      <c r="AI55" s="137">
        <v>6.1056577241511405E-5</v>
      </c>
      <c r="AJ55" s="137">
        <v>0</v>
      </c>
      <c r="AK55" s="137">
        <v>7.6027085141439006E-5</v>
      </c>
      <c r="AL55" s="137">
        <v>9.6399351520217106E-5</v>
      </c>
      <c r="AM55" s="137">
        <v>7.2579637745855594E-5</v>
      </c>
      <c r="AN55" s="137">
        <v>7.2985943334162202E-5</v>
      </c>
      <c r="AO55" s="137">
        <v>5.4943413707628003E-5</v>
      </c>
      <c r="AP55" s="137">
        <v>5.1383102709038803E-5</v>
      </c>
      <c r="AQ55" s="137">
        <v>9.3605148673867606E-5</v>
      </c>
      <c r="AR55" s="137">
        <v>6.4996066622048494E-5</v>
      </c>
      <c r="AS55" s="137">
        <v>1.25215734319733E-4</v>
      </c>
      <c r="AT55" s="137">
        <v>5.8920418336167998E-5</v>
      </c>
      <c r="AU55" s="137">
        <v>6.7183151374832696E-5</v>
      </c>
      <c r="AV55" s="137">
        <v>7.0922700249365501E-5</v>
      </c>
      <c r="AW55" s="137">
        <v>7.12490826210676E-3</v>
      </c>
      <c r="AX55" s="137">
        <v>7.2318844157697196E-2</v>
      </c>
      <c r="AY55" s="137">
        <v>2.96578295071103E-4</v>
      </c>
      <c r="AZ55" s="137">
        <v>1.3027987844863101E-3</v>
      </c>
      <c r="BA55" s="137">
        <v>5.63483151489906E-5</v>
      </c>
      <c r="BB55" s="137">
        <v>4.9608576688951099E-5</v>
      </c>
      <c r="BC55" s="137">
        <v>1.10224729422129E-4</v>
      </c>
      <c r="BD55" s="137">
        <v>8.7602357659665101E-5</v>
      </c>
      <c r="BE55" s="137">
        <v>8.0216758940252495E-4</v>
      </c>
      <c r="BF55" s="137">
        <v>4.4963252169323201E-4</v>
      </c>
      <c r="BG55" s="137">
        <v>1.5839196866718699E-5</v>
      </c>
      <c r="BH55" s="137">
        <v>5.2031737318367403E-5</v>
      </c>
      <c r="BI55" s="137">
        <v>7.9075644175314999E-2</v>
      </c>
      <c r="BJ55" s="137">
        <v>9.7407006053491903E-6</v>
      </c>
      <c r="BK55" s="137">
        <v>7.3600211814715301E-4</v>
      </c>
      <c r="BL55" s="137">
        <v>1.5935458964197999E-5</v>
      </c>
      <c r="BM55" s="137">
        <v>2.37755016171611E-5</v>
      </c>
      <c r="BN55" s="137">
        <v>5.2947826515284998E-5</v>
      </c>
      <c r="BO55" s="137">
        <v>7.8400424108531102E-6</v>
      </c>
      <c r="BP55" s="137">
        <v>5.6760950877240897E-6</v>
      </c>
      <c r="BQ55" s="137">
        <v>2.1792788386789599E-5</v>
      </c>
      <c r="BR55" s="137">
        <v>5.3743321263248602E-6</v>
      </c>
      <c r="BS55" s="137">
        <v>4.3110467249741799E-5</v>
      </c>
      <c r="BT55" s="137">
        <v>7.5449491152750002E-6</v>
      </c>
      <c r="BU55" s="137">
        <v>6.7997194787412597E-6</v>
      </c>
      <c r="BV55" s="137">
        <v>1.9387858427749199E-5</v>
      </c>
      <c r="BW55" s="137">
        <v>9.26009902254849E-6</v>
      </c>
      <c r="BX55" s="137">
        <v>2.52877752259086E-5</v>
      </c>
      <c r="BY55" s="137">
        <v>3.1886826444503699E-5</v>
      </c>
      <c r="BZ55" s="137">
        <v>4.6754970815956698E-5</v>
      </c>
      <c r="CA55" s="138">
        <v>0</v>
      </c>
      <c r="CB55" s="136">
        <v>0.167700695284701</v>
      </c>
      <c r="CC55" s="139">
        <v>0.396600250677144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  <c r="CJ55" s="81"/>
      <c r="CK55" s="81"/>
      <c r="CL55" s="73"/>
      <c r="CM55" s="73"/>
    </row>
    <row r="56" spans="1:91" ht="19.5" x14ac:dyDescent="0.25">
      <c r="A56" s="30"/>
      <c r="B56" s="42" t="s">
        <v>47</v>
      </c>
      <c r="C56" s="43" t="s">
        <v>158</v>
      </c>
      <c r="D56" s="136">
        <v>4.7529237503279201E-5</v>
      </c>
      <c r="E56" s="137">
        <v>9.4509922943119499E-5</v>
      </c>
      <c r="F56" s="137">
        <v>1.2727311313387099E-4</v>
      </c>
      <c r="G56" s="137">
        <v>5.7998319702775398E-5</v>
      </c>
      <c r="H56" s="137">
        <v>5.96345052690743E-5</v>
      </c>
      <c r="I56" s="137">
        <v>3.7123464931408501E-5</v>
      </c>
      <c r="J56" s="137">
        <v>1.03400155737684E-4</v>
      </c>
      <c r="K56" s="137">
        <v>7.2274820415880298E-5</v>
      </c>
      <c r="L56" s="137">
        <v>8.8615634933290298E-3</v>
      </c>
      <c r="M56" s="137">
        <v>1.59359292190356E-3</v>
      </c>
      <c r="N56" s="137">
        <v>2.1901263478190402E-3</v>
      </c>
      <c r="O56" s="137">
        <v>1.6194595731369501E-4</v>
      </c>
      <c r="P56" s="137">
        <v>1.40906777806309E-3</v>
      </c>
      <c r="Q56" s="137">
        <v>1.7922416799801099E-6</v>
      </c>
      <c r="R56" s="137">
        <v>6.5483164362317006E-2</v>
      </c>
      <c r="S56" s="137">
        <v>8.1570641409297401E-2</v>
      </c>
      <c r="T56" s="137">
        <v>1.4603665722759201E-4</v>
      </c>
      <c r="U56" s="137">
        <v>2.39726087574319E-4</v>
      </c>
      <c r="V56" s="137">
        <v>1.9066468942033601E-4</v>
      </c>
      <c r="W56" s="137">
        <v>2.20810388749235E-4</v>
      </c>
      <c r="X56" s="137">
        <v>1.3652276985507799E-4</v>
      </c>
      <c r="Y56" s="137">
        <v>8.6983457112564804E-5</v>
      </c>
      <c r="Z56" s="137">
        <v>2.4856098932086399E-4</v>
      </c>
      <c r="AA56" s="137">
        <v>2.1785136928951401E-4</v>
      </c>
      <c r="AB56" s="137">
        <v>1.6203561712757101E-4</v>
      </c>
      <c r="AC56" s="137">
        <v>1.7443259526760699E-4</v>
      </c>
      <c r="AD56" s="137">
        <v>2.2287324702840899E-4</v>
      </c>
      <c r="AE56" s="137">
        <v>1.8328175861753E-4</v>
      </c>
      <c r="AF56" s="137">
        <v>2.1856610741247199E-4</v>
      </c>
      <c r="AG56" s="137">
        <v>3.4702704741311599E-4</v>
      </c>
      <c r="AH56" s="137">
        <v>1.56096291334865E-4</v>
      </c>
      <c r="AI56" s="137">
        <v>1.4488624910256799E-4</v>
      </c>
      <c r="AJ56" s="137">
        <v>0</v>
      </c>
      <c r="AK56" s="137">
        <v>1.48447778765447E-4</v>
      </c>
      <c r="AL56" s="137">
        <v>2.75371312136331E-4</v>
      </c>
      <c r="AM56" s="137">
        <v>1.2031346635703501E-4</v>
      </c>
      <c r="AN56" s="137">
        <v>4.40993666063104E-3</v>
      </c>
      <c r="AO56" s="137">
        <v>2.0366489102976201E-4</v>
      </c>
      <c r="AP56" s="137">
        <v>2.0718550323587099E-3</v>
      </c>
      <c r="AQ56" s="137">
        <v>1.65833612844505E-3</v>
      </c>
      <c r="AR56" s="137">
        <v>1.03031666952217E-4</v>
      </c>
      <c r="AS56" s="137">
        <v>1.4792478947194099E-4</v>
      </c>
      <c r="AT56" s="137">
        <v>1.4596090155771999E-4</v>
      </c>
      <c r="AU56" s="137">
        <v>1.0056223043409199E-3</v>
      </c>
      <c r="AV56" s="137">
        <v>6.7626102077088896E-4</v>
      </c>
      <c r="AW56" s="137">
        <v>9.1614752218137003E-5</v>
      </c>
      <c r="AX56" s="137">
        <v>1.09317305399974E-2</v>
      </c>
      <c r="AY56" s="137">
        <v>7.9898637176729306E-2</v>
      </c>
      <c r="AZ56" s="137">
        <v>0.10224253314775</v>
      </c>
      <c r="BA56" s="137">
        <v>0.14158979839979499</v>
      </c>
      <c r="BB56" s="137">
        <v>0.16402201698664201</v>
      </c>
      <c r="BC56" s="137">
        <v>0.10909943071785499</v>
      </c>
      <c r="BD56" s="137">
        <v>6.5256612034097303E-3</v>
      </c>
      <c r="BE56" s="137">
        <v>2.3882916943663499E-2</v>
      </c>
      <c r="BF56" s="137">
        <v>4.9290229780021297E-3</v>
      </c>
      <c r="BG56" s="137">
        <v>4.76219031487773E-4</v>
      </c>
      <c r="BH56" s="137">
        <v>1.5014750948116599E-4</v>
      </c>
      <c r="BI56" s="137">
        <v>6.3620880387646697E-2</v>
      </c>
      <c r="BJ56" s="137">
        <v>5.0023790126016303E-5</v>
      </c>
      <c r="BK56" s="137">
        <v>1.37365717947642E-3</v>
      </c>
      <c r="BL56" s="137">
        <v>8.2939276042350599E-5</v>
      </c>
      <c r="BM56" s="137">
        <v>9.3143664998077694E-5</v>
      </c>
      <c r="BN56" s="137">
        <v>8.3428346757280795E-5</v>
      </c>
      <c r="BO56" s="137">
        <v>1.66345035513858E-4</v>
      </c>
      <c r="BP56" s="137">
        <v>5.41837750793793E-4</v>
      </c>
      <c r="BQ56" s="137">
        <v>6.5313401545813096E-5</v>
      </c>
      <c r="BR56" s="137">
        <v>3.0889080113666598E-5</v>
      </c>
      <c r="BS56" s="137">
        <v>9.9245246722019997E-6</v>
      </c>
      <c r="BT56" s="137">
        <v>9.5014359413682906E-5</v>
      </c>
      <c r="BU56" s="137">
        <v>3.02263013640233E-5</v>
      </c>
      <c r="BV56" s="137">
        <v>2.0393545706736001E-4</v>
      </c>
      <c r="BW56" s="137">
        <v>5.1055176649031901E-5</v>
      </c>
      <c r="BX56" s="137">
        <v>4.0752267024100299E-5</v>
      </c>
      <c r="BY56" s="137">
        <v>6.0312000757878597E-5</v>
      </c>
      <c r="BZ56" s="137">
        <v>1.5587062572498201E-4</v>
      </c>
      <c r="CA56" s="138">
        <v>0</v>
      </c>
      <c r="CB56" s="136">
        <v>0.88652999733874904</v>
      </c>
      <c r="CC56" s="139">
        <v>2.0965805692126498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  <c r="CJ56" s="81"/>
      <c r="CK56" s="81"/>
      <c r="CL56" s="73"/>
      <c r="CM56" s="73"/>
    </row>
    <row r="57" spans="1:91" ht="19.5" x14ac:dyDescent="0.25">
      <c r="A57" s="30"/>
      <c r="B57" s="42" t="s">
        <v>48</v>
      </c>
      <c r="C57" s="43" t="s">
        <v>159</v>
      </c>
      <c r="D57" s="136">
        <v>3.1825930864149403E-4</v>
      </c>
      <c r="E57" s="137">
        <v>8.1122646156780098E-4</v>
      </c>
      <c r="F57" s="137">
        <v>1.21652599434217E-3</v>
      </c>
      <c r="G57" s="137">
        <v>1.28932504004996E-4</v>
      </c>
      <c r="H57" s="137">
        <v>2.7955144626825998E-4</v>
      </c>
      <c r="I57" s="137">
        <v>2.6451564438426502E-4</v>
      </c>
      <c r="J57" s="137">
        <v>2.72508344728431E-4</v>
      </c>
      <c r="K57" s="137">
        <v>1.7810952191712399E-4</v>
      </c>
      <c r="L57" s="137">
        <v>1.1802455888932301E-3</v>
      </c>
      <c r="M57" s="137">
        <v>1.5857380203511301E-4</v>
      </c>
      <c r="N57" s="137">
        <v>7.1691853188546805E-5</v>
      </c>
      <c r="O57" s="137">
        <v>1.82515571457672E-3</v>
      </c>
      <c r="P57" s="137">
        <v>1.36303535638694E-3</v>
      </c>
      <c r="Q57" s="137">
        <v>3.8167882097303298E-5</v>
      </c>
      <c r="R57" s="137">
        <v>1.8066163612986401E-2</v>
      </c>
      <c r="S57" s="137">
        <v>3.5895042272681199E-2</v>
      </c>
      <c r="T57" s="137">
        <v>1.99493903313542E-3</v>
      </c>
      <c r="U57" s="137">
        <v>6.1399632012525997E-3</v>
      </c>
      <c r="V57" s="137">
        <v>4.6624346380065497E-4</v>
      </c>
      <c r="W57" s="137">
        <v>4.9558407679141999E-4</v>
      </c>
      <c r="X57" s="137">
        <v>1.25105015158526E-3</v>
      </c>
      <c r="Y57" s="137">
        <v>9.1006313967714801E-4</v>
      </c>
      <c r="Z57" s="137">
        <v>5.1763202996364405E-4</v>
      </c>
      <c r="AA57" s="137">
        <v>8.0084565523392496E-4</v>
      </c>
      <c r="AB57" s="137">
        <v>2.3202508826182001E-3</v>
      </c>
      <c r="AC57" s="137">
        <v>7.3959488335865499E-4</v>
      </c>
      <c r="AD57" s="137">
        <v>7.0601523067071999E-4</v>
      </c>
      <c r="AE57" s="137">
        <v>1.22636018180356E-3</v>
      </c>
      <c r="AF57" s="137">
        <v>4.8236943650877898E-3</v>
      </c>
      <c r="AG57" s="137">
        <v>4.1970315075938701E-3</v>
      </c>
      <c r="AH57" s="137">
        <v>6.1683795654361301E-3</v>
      </c>
      <c r="AI57" s="137">
        <v>4.2670133137609999E-3</v>
      </c>
      <c r="AJ57" s="137">
        <v>0</v>
      </c>
      <c r="AK57" s="137">
        <v>3.2573073848526099E-3</v>
      </c>
      <c r="AL57" s="137">
        <v>1.3484012486930701E-2</v>
      </c>
      <c r="AM57" s="137">
        <v>2.66103223362134E-3</v>
      </c>
      <c r="AN57" s="137">
        <v>5.8559465492969004E-3</v>
      </c>
      <c r="AO57" s="137">
        <v>3.2720106234256901E-3</v>
      </c>
      <c r="AP57" s="137">
        <v>3.3110348174294401E-3</v>
      </c>
      <c r="AQ57" s="137">
        <v>1.5669938318847E-3</v>
      </c>
      <c r="AR57" s="137">
        <v>2.1039996837609498E-3</v>
      </c>
      <c r="AS57" s="137">
        <v>1.5348237352485799E-3</v>
      </c>
      <c r="AT57" s="137">
        <v>1.08447937615872E-3</v>
      </c>
      <c r="AU57" s="137">
        <v>2.0013000170642698E-3</v>
      </c>
      <c r="AV57" s="137">
        <v>3.1024700486468001E-3</v>
      </c>
      <c r="AW57" s="137">
        <v>2.6469880401769402E-3</v>
      </c>
      <c r="AX57" s="137">
        <v>2.8960677615488301E-3</v>
      </c>
      <c r="AY57" s="137">
        <v>5.1859544006829196E-3</v>
      </c>
      <c r="AZ57" s="137">
        <v>2.6946550918614601E-2</v>
      </c>
      <c r="BA57" s="137">
        <v>2.93011710298284E-3</v>
      </c>
      <c r="BB57" s="137">
        <v>3.0142878719931401E-3</v>
      </c>
      <c r="BC57" s="137">
        <v>7.8812632913517998E-3</v>
      </c>
      <c r="BD57" s="137">
        <v>3.5072027995914998E-3</v>
      </c>
      <c r="BE57" s="137">
        <v>1.2444828932688799E-2</v>
      </c>
      <c r="BF57" s="137">
        <v>8.3127630565810202E-3</v>
      </c>
      <c r="BG57" s="137">
        <v>1.1882595370359E-3</v>
      </c>
      <c r="BH57" s="137">
        <v>6.3638105692769001E-3</v>
      </c>
      <c r="BI57" s="137">
        <v>1.9737700566630399E-2</v>
      </c>
      <c r="BJ57" s="137">
        <v>8.4642623559380502E-5</v>
      </c>
      <c r="BK57" s="137">
        <v>1.2810490128893101E-3</v>
      </c>
      <c r="BL57" s="137">
        <v>1.5503693450068899E-4</v>
      </c>
      <c r="BM57" s="137">
        <v>3.4328490380103701E-4</v>
      </c>
      <c r="BN57" s="137">
        <v>1.5575342609282399E-3</v>
      </c>
      <c r="BO57" s="137">
        <v>6.5061682131020295E-5</v>
      </c>
      <c r="BP57" s="137">
        <v>2.6173961052230598E-4</v>
      </c>
      <c r="BQ57" s="137">
        <v>1.2747490170106899E-4</v>
      </c>
      <c r="BR57" s="137">
        <v>8.4245170831338107E-5</v>
      </c>
      <c r="BS57" s="137">
        <v>1.6439086680507102E-5</v>
      </c>
      <c r="BT57" s="137">
        <v>8.1251768179010702E-4</v>
      </c>
      <c r="BU57" s="137">
        <v>6.5909960199512696E-5</v>
      </c>
      <c r="BV57" s="137">
        <v>8.5088167795409298E-4</v>
      </c>
      <c r="BW57" s="137">
        <v>8.6188575315514896E-5</v>
      </c>
      <c r="BX57" s="137">
        <v>1.0388801267582301E-3</v>
      </c>
      <c r="BY57" s="137">
        <v>1.1185986583611E-4</v>
      </c>
      <c r="BZ57" s="137">
        <v>4.7632318194788499E-4</v>
      </c>
      <c r="CA57" s="138">
        <v>0</v>
      </c>
      <c r="CB57" s="136">
        <v>0.25280264088529297</v>
      </c>
      <c r="CC57" s="139">
        <v>0.59786031642110904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  <c r="CJ57" s="81"/>
      <c r="CK57" s="81"/>
      <c r="CL57" s="73"/>
      <c r="CM57" s="73"/>
    </row>
    <row r="58" spans="1:91" ht="19.5" x14ac:dyDescent="0.25">
      <c r="A58" s="30"/>
      <c r="B58" s="42" t="s">
        <v>49</v>
      </c>
      <c r="C58" s="43" t="s">
        <v>160</v>
      </c>
      <c r="D58" s="136">
        <v>1.2449628999777801E-5</v>
      </c>
      <c r="E58" s="137">
        <v>2.50807536809906E-5</v>
      </c>
      <c r="F58" s="137">
        <v>3.4001535128514101E-5</v>
      </c>
      <c r="G58" s="137">
        <v>1.4718933080121E-5</v>
      </c>
      <c r="H58" s="137">
        <v>1.5402109213546998E-5</v>
      </c>
      <c r="I58" s="137">
        <v>9.7530275596114394E-6</v>
      </c>
      <c r="J58" s="137">
        <v>2.6318846161780401E-5</v>
      </c>
      <c r="K58" s="137">
        <v>1.83738449089861E-5</v>
      </c>
      <c r="L58" s="137">
        <v>2.6029497405150001E-5</v>
      </c>
      <c r="M58" s="137">
        <v>2.1316715960122901E-5</v>
      </c>
      <c r="N58" s="137">
        <v>8.8812836188223501E-6</v>
      </c>
      <c r="O58" s="137">
        <v>4.5351361230409402E-5</v>
      </c>
      <c r="P58" s="137">
        <v>8.6718138662057001E-6</v>
      </c>
      <c r="Q58" s="137">
        <v>5.1532317649631204E-7</v>
      </c>
      <c r="R58" s="137">
        <v>7.8749147171499096E-5</v>
      </c>
      <c r="S58" s="137">
        <v>1.5301825772606699E-4</v>
      </c>
      <c r="T58" s="137">
        <v>4.0106362090626598E-5</v>
      </c>
      <c r="U58" s="137">
        <v>9.4189088149771095E-5</v>
      </c>
      <c r="V58" s="137">
        <v>4.84679405107522E-5</v>
      </c>
      <c r="W58" s="137">
        <v>5.6060680688483303E-5</v>
      </c>
      <c r="X58" s="137">
        <v>3.72868515515797E-5</v>
      </c>
      <c r="Y58" s="137">
        <v>2.34621441458318E-5</v>
      </c>
      <c r="Z58" s="137">
        <v>6.3016646520645499E-5</v>
      </c>
      <c r="AA58" s="137">
        <v>5.5848609658508001E-5</v>
      </c>
      <c r="AB58" s="137">
        <v>4.4694805520782397E-5</v>
      </c>
      <c r="AC58" s="137">
        <v>4.5000339388839802E-5</v>
      </c>
      <c r="AD58" s="137">
        <v>5.6945021937622601E-5</v>
      </c>
      <c r="AE58" s="137">
        <v>4.8374730167128401E-5</v>
      </c>
      <c r="AF58" s="137">
        <v>5.70070353369237E-5</v>
      </c>
      <c r="AG58" s="137">
        <v>8.6530906332328998E-5</v>
      </c>
      <c r="AH58" s="137">
        <v>4.27982437240454E-5</v>
      </c>
      <c r="AI58" s="137">
        <v>3.90115914324899E-5</v>
      </c>
      <c r="AJ58" s="137">
        <v>0</v>
      </c>
      <c r="AK58" s="137">
        <v>7.2400592721313706E-5</v>
      </c>
      <c r="AL58" s="137">
        <v>2.3605881012539701E-4</v>
      </c>
      <c r="AM58" s="137">
        <v>3.5307066089446503E-5</v>
      </c>
      <c r="AN58" s="137">
        <v>4.2237296949688101E-5</v>
      </c>
      <c r="AO58" s="137">
        <v>2.84613869523777E-5</v>
      </c>
      <c r="AP58" s="137">
        <v>1.11903528812663E-4</v>
      </c>
      <c r="AQ58" s="137">
        <v>2.5898166638409501E-5</v>
      </c>
      <c r="AR58" s="137">
        <v>4.4784869138629397E-5</v>
      </c>
      <c r="AS58" s="137">
        <v>4.4873844043331798E-5</v>
      </c>
      <c r="AT58" s="137">
        <v>3.1974110105038703E-5</v>
      </c>
      <c r="AU58" s="137">
        <v>3.9762179165931599E-5</v>
      </c>
      <c r="AV58" s="137">
        <v>3.7673162569431702E-5</v>
      </c>
      <c r="AW58" s="137">
        <v>2.93223219490874E-5</v>
      </c>
      <c r="AX58" s="137">
        <v>3.6679376739477098E-5</v>
      </c>
      <c r="AY58" s="137">
        <v>3.6008495408475498E-5</v>
      </c>
      <c r="AZ58" s="137">
        <v>1.2193102828515699E-4</v>
      </c>
      <c r="BA58" s="137">
        <v>1.6643081980314799E-4</v>
      </c>
      <c r="BB58" s="137">
        <v>4.9371785750823502E-5</v>
      </c>
      <c r="BC58" s="137">
        <v>3.0812012055215902E-4</v>
      </c>
      <c r="BD58" s="137">
        <v>2.9648260361120802E-3</v>
      </c>
      <c r="BE58" s="137">
        <v>1.2742800999962899E-4</v>
      </c>
      <c r="BF58" s="137">
        <v>3.06668862464621E-4</v>
      </c>
      <c r="BG58" s="137">
        <v>3.2060823346512701E-5</v>
      </c>
      <c r="BH58" s="137">
        <v>2.5451642745575302E-4</v>
      </c>
      <c r="BI58" s="137">
        <v>1.52247613643034E-4</v>
      </c>
      <c r="BJ58" s="137">
        <v>1.50183792749589E-4</v>
      </c>
      <c r="BK58" s="137">
        <v>7.9757058177512398E-5</v>
      </c>
      <c r="BL58" s="137">
        <v>2.6367903628024498E-4</v>
      </c>
      <c r="BM58" s="137">
        <v>1.6137864144448601E-4</v>
      </c>
      <c r="BN58" s="137">
        <v>2.36578943409905E-5</v>
      </c>
      <c r="BO58" s="137">
        <v>1.9200382949786799E-4</v>
      </c>
      <c r="BP58" s="137">
        <v>5.6210341801007295E-4</v>
      </c>
      <c r="BQ58" s="137">
        <v>1.41330842162414E-4</v>
      </c>
      <c r="BR58" s="137">
        <v>4.6154648492855902E-4</v>
      </c>
      <c r="BS58" s="137">
        <v>2.41642680172378E-7</v>
      </c>
      <c r="BT58" s="137">
        <v>6.2530279749115601E-4</v>
      </c>
      <c r="BU58" s="137">
        <v>5.9624591566889099E-4</v>
      </c>
      <c r="BV58" s="137">
        <v>3.7231374671605502E-4</v>
      </c>
      <c r="BW58" s="137">
        <v>7.7597323520229496E-5</v>
      </c>
      <c r="BX58" s="137">
        <v>1.5928182989208701E-4</v>
      </c>
      <c r="BY58" s="137">
        <v>1.3617488108541399E-4</v>
      </c>
      <c r="BZ58" s="137">
        <v>2.43907432925643E-4</v>
      </c>
      <c r="CA58" s="138">
        <v>0</v>
      </c>
      <c r="CB58" s="136">
        <v>1.09210863784375E-2</v>
      </c>
      <c r="CC58" s="139">
        <v>2.5827594739556099E-2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  <c r="CJ58" s="81"/>
      <c r="CK58" s="81"/>
      <c r="CL58" s="73"/>
      <c r="CM58" s="73"/>
    </row>
    <row r="59" spans="1:91" ht="19.5" x14ac:dyDescent="0.25">
      <c r="A59" s="30"/>
      <c r="B59" s="42" t="s">
        <v>50</v>
      </c>
      <c r="C59" s="43" t="s">
        <v>161</v>
      </c>
      <c r="D59" s="136">
        <v>7.2820324300605803E-5</v>
      </c>
      <c r="E59" s="137">
        <v>1.48971696400433E-4</v>
      </c>
      <c r="F59" s="137">
        <v>2.0351639069722099E-4</v>
      </c>
      <c r="G59" s="137">
        <v>8.2793361533772E-5</v>
      </c>
      <c r="H59" s="137">
        <v>8.8566247961190499E-5</v>
      </c>
      <c r="I59" s="137">
        <v>5.7250094694088599E-5</v>
      </c>
      <c r="J59" s="137">
        <v>1.4860236261688399E-4</v>
      </c>
      <c r="K59" s="137">
        <v>1.0358108854805501E-4</v>
      </c>
      <c r="L59" s="137">
        <v>1.5912174885903099E-4</v>
      </c>
      <c r="M59" s="137">
        <v>1.19529923556408E-4</v>
      </c>
      <c r="N59" s="137">
        <v>6.8412911774263398E-5</v>
      </c>
      <c r="O59" s="137">
        <v>4.34266545695796E-4</v>
      </c>
      <c r="P59" s="137">
        <v>6.5921454745319398E-5</v>
      </c>
      <c r="Q59" s="137">
        <v>3.3475937726515701E-6</v>
      </c>
      <c r="R59" s="137">
        <v>7.2851611219577298E-4</v>
      </c>
      <c r="S59" s="137">
        <v>1.38812681488974E-3</v>
      </c>
      <c r="T59" s="137">
        <v>2.4752957055384399E-4</v>
      </c>
      <c r="U59" s="137">
        <v>6.5868257204972698E-4</v>
      </c>
      <c r="V59" s="137">
        <v>2.7655230512503001E-4</v>
      </c>
      <c r="W59" s="137">
        <v>3.1532707203711999E-4</v>
      </c>
      <c r="X59" s="137">
        <v>2.1895687364458801E-4</v>
      </c>
      <c r="Y59" s="137">
        <v>1.4097012999881101E-4</v>
      </c>
      <c r="Z59" s="137">
        <v>3.54007253074544E-4</v>
      </c>
      <c r="AA59" s="137">
        <v>3.2054199934900202E-4</v>
      </c>
      <c r="AB59" s="137">
        <v>2.7714408270783402E-4</v>
      </c>
      <c r="AC59" s="137">
        <v>2.90375131752062E-4</v>
      </c>
      <c r="AD59" s="137">
        <v>3.2307781964123001E-4</v>
      </c>
      <c r="AE59" s="137">
        <v>2.7452984902684902E-4</v>
      </c>
      <c r="AF59" s="137">
        <v>3.7179504491437697E-4</v>
      </c>
      <c r="AG59" s="137">
        <v>5.3200175090573195E-4</v>
      </c>
      <c r="AH59" s="137">
        <v>3.1745406993190798E-4</v>
      </c>
      <c r="AI59" s="137">
        <v>2.4354097016183901E-4</v>
      </c>
      <c r="AJ59" s="137">
        <v>0</v>
      </c>
      <c r="AK59" s="137">
        <v>2.6298370862821801E-4</v>
      </c>
      <c r="AL59" s="137">
        <v>6.4809091361408601E-4</v>
      </c>
      <c r="AM59" s="137">
        <v>2.2236275395822201E-4</v>
      </c>
      <c r="AN59" s="137">
        <v>3.1078942652263802E-4</v>
      </c>
      <c r="AO59" s="137">
        <v>1.9792846442130699E-4</v>
      </c>
      <c r="AP59" s="137">
        <v>7.6108788012552902E-4</v>
      </c>
      <c r="AQ59" s="137">
        <v>1.63526521967977E-4</v>
      </c>
      <c r="AR59" s="137">
        <v>1.98453086246328E-4</v>
      </c>
      <c r="AS59" s="137">
        <v>1.66604068389613E-4</v>
      </c>
      <c r="AT59" s="137">
        <v>1.5178085346270699E-4</v>
      </c>
      <c r="AU59" s="137">
        <v>2.6335577571169502E-4</v>
      </c>
      <c r="AV59" s="137">
        <v>2.30731455630955E-4</v>
      </c>
      <c r="AW59" s="137">
        <v>1.8216270813569701E-4</v>
      </c>
      <c r="AX59" s="137">
        <v>1.9096142496261901E-4</v>
      </c>
      <c r="AY59" s="137">
        <v>2.5259178575156498E-4</v>
      </c>
      <c r="AZ59" s="137">
        <v>1.0330177124761701E-3</v>
      </c>
      <c r="BA59" s="137">
        <v>3.9714080676895198E-3</v>
      </c>
      <c r="BB59" s="137">
        <v>1.9605710561408201E-4</v>
      </c>
      <c r="BC59" s="137">
        <v>4.5678114319978999E-4</v>
      </c>
      <c r="BD59" s="137">
        <v>3.05797954080594E-4</v>
      </c>
      <c r="BE59" s="137">
        <v>5.6652757593695898E-4</v>
      </c>
      <c r="BF59" s="137">
        <v>5.3670401082007004E-4</v>
      </c>
      <c r="BG59" s="137">
        <v>6.5368777516946702E-5</v>
      </c>
      <c r="BH59" s="137">
        <v>2.9446512810009498E-4</v>
      </c>
      <c r="BI59" s="137">
        <v>1.7907031928416401E-3</v>
      </c>
      <c r="BJ59" s="137">
        <v>9.3208063986620194E-5</v>
      </c>
      <c r="BK59" s="137">
        <v>1.7863108858121E-4</v>
      </c>
      <c r="BL59" s="137">
        <v>3.7259636685102199E-5</v>
      </c>
      <c r="BM59" s="137">
        <v>5.5805013781154601E-5</v>
      </c>
      <c r="BN59" s="137">
        <v>1.53437782228916E-4</v>
      </c>
      <c r="BO59" s="137">
        <v>2.8297318072898502E-5</v>
      </c>
      <c r="BP59" s="137">
        <v>2.0173931862739E-5</v>
      </c>
      <c r="BQ59" s="137">
        <v>4.6799654821299503E-5</v>
      </c>
      <c r="BR59" s="137">
        <v>1.5521355839782901E-5</v>
      </c>
      <c r="BS59" s="137">
        <v>1.35497096002039E-6</v>
      </c>
      <c r="BT59" s="137">
        <v>5.2575305909584099E-5</v>
      </c>
      <c r="BU59" s="137">
        <v>3.5971786409999998E-5</v>
      </c>
      <c r="BV59" s="137">
        <v>8.1021052941120694E-5</v>
      </c>
      <c r="BW59" s="137">
        <v>3.1308989076608903E-5</v>
      </c>
      <c r="BX59" s="137">
        <v>1.79148919114991E-4</v>
      </c>
      <c r="BY59" s="137">
        <v>1.15295034457414E-4</v>
      </c>
      <c r="BZ59" s="137">
        <v>1.6501922810877999E-4</v>
      </c>
      <c r="CA59" s="138">
        <v>0</v>
      </c>
      <c r="CB59" s="136">
        <v>2.3746901795759001E-2</v>
      </c>
      <c r="CC59" s="139">
        <v>5.6159738568852202E-2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  <c r="CJ59" s="81"/>
      <c r="CK59" s="81"/>
      <c r="CL59" s="73"/>
      <c r="CM59" s="73"/>
    </row>
    <row r="60" spans="1:91" ht="19.5" x14ac:dyDescent="0.25">
      <c r="A60" s="30"/>
      <c r="B60" s="42" t="s">
        <v>51</v>
      </c>
      <c r="C60" s="43" t="s">
        <v>162</v>
      </c>
      <c r="D60" s="136">
        <v>3.2875847065239003E-5</v>
      </c>
      <c r="E60" s="137">
        <v>7.7247942938662699E-5</v>
      </c>
      <c r="F60" s="137">
        <v>1.1228739552884501E-4</v>
      </c>
      <c r="G60" s="137">
        <v>2.2845875972459901E-5</v>
      </c>
      <c r="H60" s="137">
        <v>3.3275653918221603E-5</v>
      </c>
      <c r="I60" s="137">
        <v>2.67390157560186E-5</v>
      </c>
      <c r="J60" s="137">
        <v>4.3569060177466399E-5</v>
      </c>
      <c r="K60" s="137">
        <v>2.9630524540141898E-5</v>
      </c>
      <c r="L60" s="137">
        <v>1.02087133905653E-4</v>
      </c>
      <c r="M60" s="137">
        <v>3.1262835943882197E-5</v>
      </c>
      <c r="N60" s="137">
        <v>8.6381093728707999E-4</v>
      </c>
      <c r="O60" s="137">
        <v>6.82818082313292E-4</v>
      </c>
      <c r="P60" s="137">
        <v>9.6981990434010196E-5</v>
      </c>
      <c r="Q60" s="137">
        <v>2.9791438176798901E-6</v>
      </c>
      <c r="R60" s="137">
        <v>2.4492643612742601E-3</v>
      </c>
      <c r="S60" s="137">
        <v>3.98010942013503E-3</v>
      </c>
      <c r="T60" s="137">
        <v>1.6872419230211299E-4</v>
      </c>
      <c r="U60" s="137">
        <v>6.6802613760390402E-4</v>
      </c>
      <c r="V60" s="137">
        <v>2.2470351357981299E-4</v>
      </c>
      <c r="W60" s="137">
        <v>8.7292341231380097E-5</v>
      </c>
      <c r="X60" s="137">
        <v>4.7101617010256701E-4</v>
      </c>
      <c r="Y60" s="137">
        <v>8.1977192589200099E-5</v>
      </c>
      <c r="Z60" s="137">
        <v>9.5584253521393398E-5</v>
      </c>
      <c r="AA60" s="137">
        <v>6.3160166876058302E-4</v>
      </c>
      <c r="AB60" s="137">
        <v>1.94316030844928E-4</v>
      </c>
      <c r="AC60" s="137">
        <v>9.2144220997665295E-5</v>
      </c>
      <c r="AD60" s="137">
        <v>1.01807152659959E-4</v>
      </c>
      <c r="AE60" s="137">
        <v>3.8900414248907802E-4</v>
      </c>
      <c r="AF60" s="137">
        <v>1.05241637766826E-3</v>
      </c>
      <c r="AG60" s="137">
        <v>3.5406646498037099E-4</v>
      </c>
      <c r="AH60" s="137">
        <v>4.38844326774816E-4</v>
      </c>
      <c r="AI60" s="137">
        <v>3.0539415190246702E-4</v>
      </c>
      <c r="AJ60" s="137">
        <v>0</v>
      </c>
      <c r="AK60" s="137">
        <v>2.4710302642110102E-4</v>
      </c>
      <c r="AL60" s="137">
        <v>1.1305453583691E-3</v>
      </c>
      <c r="AM60" s="137">
        <v>2.05244451618802E-4</v>
      </c>
      <c r="AN60" s="137">
        <v>4.2093762456460801E-4</v>
      </c>
      <c r="AO60" s="137">
        <v>2.2890711018917301E-4</v>
      </c>
      <c r="AP60" s="137">
        <v>1.64051252041043E-4</v>
      </c>
      <c r="AQ60" s="137">
        <v>1.2714253808691699E-4</v>
      </c>
      <c r="AR60" s="137">
        <v>1.6541536646339999E-4</v>
      </c>
      <c r="AS60" s="137">
        <v>1.18264209309164E-4</v>
      </c>
      <c r="AT60" s="137">
        <v>8.89114088032762E-5</v>
      </c>
      <c r="AU60" s="137">
        <v>1.9904953468069201E-3</v>
      </c>
      <c r="AV60" s="137">
        <v>2.30946521396716E-4</v>
      </c>
      <c r="AW60" s="137">
        <v>1.9698503418304301E-4</v>
      </c>
      <c r="AX60" s="137">
        <v>2.1396334153247701E-4</v>
      </c>
      <c r="AY60" s="137">
        <v>4.6086326110738598E-4</v>
      </c>
      <c r="AZ60" s="137">
        <v>3.4470796826309201E-3</v>
      </c>
      <c r="BA60" s="137">
        <v>5.2501811802105102E-3</v>
      </c>
      <c r="BB60" s="137">
        <v>3.4818132582035798E-4</v>
      </c>
      <c r="BC60" s="137">
        <v>2.2856087524612701E-2</v>
      </c>
      <c r="BD60" s="137">
        <v>6.8239707496697303E-3</v>
      </c>
      <c r="BE60" s="137">
        <v>1.55567067320086E-3</v>
      </c>
      <c r="BF60" s="137">
        <v>1.4878512057131901E-3</v>
      </c>
      <c r="BG60" s="137">
        <v>8.5785916758268304E-5</v>
      </c>
      <c r="BH60" s="137">
        <v>4.4307219448435698E-4</v>
      </c>
      <c r="BI60" s="137">
        <v>1.6102264321036599E-3</v>
      </c>
      <c r="BJ60" s="137">
        <v>5.6967700728260597E-6</v>
      </c>
      <c r="BK60" s="137">
        <v>1.1179575233098901E-4</v>
      </c>
      <c r="BL60" s="137">
        <v>1.15933831079571E-5</v>
      </c>
      <c r="BM60" s="137">
        <v>2.6801975600419501E-5</v>
      </c>
      <c r="BN60" s="137">
        <v>6.7397982535092899E-4</v>
      </c>
      <c r="BO60" s="137">
        <v>5.2835528220076901E-6</v>
      </c>
      <c r="BP60" s="137">
        <v>1.9265510436967199E-5</v>
      </c>
      <c r="BQ60" s="137">
        <v>1.3926987951604299E-5</v>
      </c>
      <c r="BR60" s="137">
        <v>7.7453492775378508E-6</v>
      </c>
      <c r="BS60" s="137">
        <v>3.5439021101566901E-7</v>
      </c>
      <c r="BT60" s="137">
        <v>5.2275666031925301E-5</v>
      </c>
      <c r="BU60" s="137">
        <v>7.8480060420131593E-6</v>
      </c>
      <c r="BV60" s="137">
        <v>4.84045924675025E-5</v>
      </c>
      <c r="BW60" s="137">
        <v>5.6753230277524197E-6</v>
      </c>
      <c r="BX60" s="137">
        <v>7.94412639853575E-5</v>
      </c>
      <c r="BY60" s="137">
        <v>1.8079933172645901E-5</v>
      </c>
      <c r="BZ60" s="137">
        <v>2.6569871725867098E-5</v>
      </c>
      <c r="CA60" s="138">
        <v>0</v>
      </c>
      <c r="CB60" s="136">
        <v>6.4957324448729398E-2</v>
      </c>
      <c r="CC60" s="139">
        <v>0.153619465416927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  <c r="CJ60" s="81"/>
      <c r="CK60" s="81"/>
      <c r="CL60" s="73"/>
      <c r="CM60" s="73"/>
    </row>
    <row r="61" spans="1:91" ht="19.5" x14ac:dyDescent="0.25">
      <c r="A61" s="30"/>
      <c r="B61" s="42" t="s">
        <v>52</v>
      </c>
      <c r="C61" s="43" t="s">
        <v>163</v>
      </c>
      <c r="D61" s="136">
        <v>5.4193619676395098E-5</v>
      </c>
      <c r="E61" s="137">
        <v>1.08752668613517E-4</v>
      </c>
      <c r="F61" s="137">
        <v>1.4714254502061301E-4</v>
      </c>
      <c r="G61" s="137">
        <v>6.4689527190386306E-5</v>
      </c>
      <c r="H61" s="137">
        <v>6.7330953387126496E-5</v>
      </c>
      <c r="I61" s="137">
        <v>4.2417299814479203E-5</v>
      </c>
      <c r="J61" s="137">
        <v>1.15566222424976E-4</v>
      </c>
      <c r="K61" s="137">
        <v>8.0709970588955496E-5</v>
      </c>
      <c r="L61" s="137">
        <v>1.1202176653238E-4</v>
      </c>
      <c r="M61" s="137">
        <v>9.3756992876057997E-5</v>
      </c>
      <c r="N61" s="137">
        <v>5.9357725544714099E-5</v>
      </c>
      <c r="O61" s="137">
        <v>2.9566116516119799E-4</v>
      </c>
      <c r="P61" s="137">
        <v>3.1274389451849101E-3</v>
      </c>
      <c r="Q61" s="137">
        <v>2.18237688297523E-6</v>
      </c>
      <c r="R61" s="137">
        <v>5.5496439362252403E-4</v>
      </c>
      <c r="S61" s="137">
        <v>9.0481993013471703E-4</v>
      </c>
      <c r="T61" s="137">
        <v>1.7216315670927701E-4</v>
      </c>
      <c r="U61" s="137">
        <v>3.4193578874957501E-4</v>
      </c>
      <c r="V61" s="137">
        <v>2.2321838972728299E-4</v>
      </c>
      <c r="W61" s="137">
        <v>2.4631124440331002E-4</v>
      </c>
      <c r="X61" s="137">
        <v>1.67898394356689E-4</v>
      </c>
      <c r="Y61" s="137">
        <v>1.00999847255289E-4</v>
      </c>
      <c r="Z61" s="137">
        <v>2.7704319241691003E-4</v>
      </c>
      <c r="AA61" s="137">
        <v>2.6009482911331798E-4</v>
      </c>
      <c r="AB61" s="137">
        <v>1.9161742225070499E-4</v>
      </c>
      <c r="AC61" s="137">
        <v>1.9651767215139401E-4</v>
      </c>
      <c r="AD61" s="137">
        <v>2.4975539890419602E-4</v>
      </c>
      <c r="AE61" s="137">
        <v>2.10202345740672E-4</v>
      </c>
      <c r="AF61" s="137">
        <v>3.0758661952788802E-4</v>
      </c>
      <c r="AG61" s="137">
        <v>3.7183211477983098E-4</v>
      </c>
      <c r="AH61" s="137">
        <v>1.73743744322603E-4</v>
      </c>
      <c r="AI61" s="137">
        <v>1.3763197494351799E-4</v>
      </c>
      <c r="AJ61" s="137">
        <v>0</v>
      </c>
      <c r="AK61" s="137">
        <v>1.5370847887896799E-4</v>
      </c>
      <c r="AL61" s="137">
        <v>2.8290523585603302E-4</v>
      </c>
      <c r="AM61" s="137">
        <v>1.42681674234541E-4</v>
      </c>
      <c r="AN61" s="137">
        <v>1.7193500994102799E-4</v>
      </c>
      <c r="AO61" s="137">
        <v>1.17764259547155E-4</v>
      </c>
      <c r="AP61" s="137">
        <v>1.0355979928547901E-4</v>
      </c>
      <c r="AQ61" s="137">
        <v>3.0790018265818698E-3</v>
      </c>
      <c r="AR61" s="137">
        <v>1.2533157137768701E-4</v>
      </c>
      <c r="AS61" s="137">
        <v>1.06609064531454E-4</v>
      </c>
      <c r="AT61" s="137">
        <v>1.05521890914413E-4</v>
      </c>
      <c r="AU61" s="137">
        <v>1.8114974804803399E-4</v>
      </c>
      <c r="AV61" s="137">
        <v>1.4345403307085199E-4</v>
      </c>
      <c r="AW61" s="137">
        <v>1.10089910138968E-4</v>
      </c>
      <c r="AX61" s="137">
        <v>1.10974624888764E-4</v>
      </c>
      <c r="AY61" s="137">
        <v>1.3529605527265001E-4</v>
      </c>
      <c r="AZ61" s="137">
        <v>5.1409099077532E-4</v>
      </c>
      <c r="BA61" s="137">
        <v>2.6615900489489398E-4</v>
      </c>
      <c r="BB61" s="137">
        <v>1.1181134228505E-4</v>
      </c>
      <c r="BC61" s="137">
        <v>8.2219580311967597E-4</v>
      </c>
      <c r="BD61" s="137">
        <v>5.9537432492952E-3</v>
      </c>
      <c r="BE61" s="137">
        <v>7.1449582896867603E-4</v>
      </c>
      <c r="BF61" s="137">
        <v>2.4418486745543397E-4</v>
      </c>
      <c r="BG61" s="137">
        <v>4.1426760819597501E-5</v>
      </c>
      <c r="BH61" s="137">
        <v>5.4032671283208203E-4</v>
      </c>
      <c r="BI61" s="137">
        <v>4.7773329412470402E-4</v>
      </c>
      <c r="BJ61" s="137">
        <v>4.0105711761390301E-5</v>
      </c>
      <c r="BK61" s="137">
        <v>1.7154707524812201E-3</v>
      </c>
      <c r="BL61" s="137">
        <v>2.6707821690942701E-5</v>
      </c>
      <c r="BM61" s="137">
        <v>4.1269523481498703E-5</v>
      </c>
      <c r="BN61" s="137">
        <v>1.16760008802368E-4</v>
      </c>
      <c r="BO61" s="137">
        <v>1.30491922190265E-5</v>
      </c>
      <c r="BP61" s="137">
        <v>3.1209682382334902E-5</v>
      </c>
      <c r="BQ61" s="137">
        <v>5.3936743295875702E-5</v>
      </c>
      <c r="BR61" s="137">
        <v>2.9792925657810899E-5</v>
      </c>
      <c r="BS61" s="137">
        <v>1.0628133848504201E-6</v>
      </c>
      <c r="BT61" s="137">
        <v>1.8511611157661001E-5</v>
      </c>
      <c r="BU61" s="137">
        <v>1.32566039660772E-5</v>
      </c>
      <c r="BV61" s="137">
        <v>7.5438399101415698E-5</v>
      </c>
      <c r="BW61" s="137">
        <v>6.6831417157656506E-5</v>
      </c>
      <c r="BX61" s="137">
        <v>6.5519714992348402E-5</v>
      </c>
      <c r="BY61" s="137">
        <v>5.5166191175566602E-5</v>
      </c>
      <c r="BZ61" s="137">
        <v>1.5970495809880601E-4</v>
      </c>
      <c r="CA61" s="138">
        <v>0</v>
      </c>
      <c r="CB61" s="136">
        <v>2.6739503345953802E-2</v>
      </c>
      <c r="CC61" s="139">
        <v>6.3237028993731806E-2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  <c r="CJ61" s="81"/>
      <c r="CK61" s="81"/>
      <c r="CL61" s="73"/>
      <c r="CM61" s="73"/>
    </row>
    <row r="62" spans="1:91" ht="19.5" x14ac:dyDescent="0.25">
      <c r="A62" s="30"/>
      <c r="B62" s="42" t="s">
        <v>53</v>
      </c>
      <c r="C62" s="43" t="s">
        <v>164</v>
      </c>
      <c r="D62" s="136">
        <v>2.8662822476374101E-5</v>
      </c>
      <c r="E62" s="137">
        <v>5.9671435077487402E-5</v>
      </c>
      <c r="F62" s="137">
        <v>8.2219136785041105E-5</v>
      </c>
      <c r="G62" s="137">
        <v>3.10835591442101E-5</v>
      </c>
      <c r="H62" s="137">
        <v>3.4165907087058402E-5</v>
      </c>
      <c r="I62" s="137">
        <v>2.26266435248472E-5</v>
      </c>
      <c r="J62" s="137">
        <v>5.6056070184420402E-5</v>
      </c>
      <c r="K62" s="137">
        <v>3.89965755257335E-5</v>
      </c>
      <c r="L62" s="137">
        <v>6.5764074982981605E-5</v>
      </c>
      <c r="M62" s="137">
        <v>4.46976615112985E-5</v>
      </c>
      <c r="N62" s="137">
        <v>1.63843544311911E-5</v>
      </c>
      <c r="O62" s="137">
        <v>1.08650986414036E-4</v>
      </c>
      <c r="P62" s="137">
        <v>4.1829128607281599E-5</v>
      </c>
      <c r="Q62" s="137">
        <v>1.5305723427389601E-6</v>
      </c>
      <c r="R62" s="137">
        <v>3.6039263157566803E-4</v>
      </c>
      <c r="S62" s="137">
        <v>7.1044003946767599E-4</v>
      </c>
      <c r="T62" s="137">
        <v>1.0332941317389799E-4</v>
      </c>
      <c r="U62" s="137">
        <v>2.1255422019251201E-4</v>
      </c>
      <c r="V62" s="137">
        <v>1.0278559235829801E-4</v>
      </c>
      <c r="W62" s="137">
        <v>1.18411619096875E-4</v>
      </c>
      <c r="X62" s="137">
        <v>8.7300970754818701E-5</v>
      </c>
      <c r="Y62" s="137">
        <v>5.7371776289029603E-5</v>
      </c>
      <c r="Z62" s="137">
        <v>1.3268941547663101E-4</v>
      </c>
      <c r="AA62" s="137">
        <v>1.2137959630637399E-4</v>
      </c>
      <c r="AB62" s="137">
        <v>1.1625149692553599E-4</v>
      </c>
      <c r="AC62" s="137">
        <v>9.8764007462079096E-5</v>
      </c>
      <c r="AD62" s="137">
        <v>1.2260546833307601E-4</v>
      </c>
      <c r="AE62" s="137">
        <v>1.07376695511859E-4</v>
      </c>
      <c r="AF62" s="137">
        <v>1.6517661264496301E-4</v>
      </c>
      <c r="AG62" s="137">
        <v>2.2119357847914301E-4</v>
      </c>
      <c r="AH62" s="137">
        <v>1.5555307412158301E-4</v>
      </c>
      <c r="AI62" s="137">
        <v>1.15155973223352E-4</v>
      </c>
      <c r="AJ62" s="137">
        <v>0</v>
      </c>
      <c r="AK62" s="137">
        <v>1.1065654646068199E-4</v>
      </c>
      <c r="AL62" s="137">
        <v>2.9265816923162503E-4</v>
      </c>
      <c r="AM62" s="137">
        <v>9.8123036947921402E-5</v>
      </c>
      <c r="AN62" s="137">
        <v>1.51387215273954E-4</v>
      </c>
      <c r="AO62" s="137">
        <v>9.2348356406062395E-5</v>
      </c>
      <c r="AP62" s="137">
        <v>7.3978275948361602E-5</v>
      </c>
      <c r="AQ62" s="137">
        <v>7.9151682566284894E-5</v>
      </c>
      <c r="AR62" s="137">
        <v>8.3346796735328006E-5</v>
      </c>
      <c r="AS62" s="137">
        <v>6.6609147778937998E-5</v>
      </c>
      <c r="AT62" s="137">
        <v>6.0560784714435097E-5</v>
      </c>
      <c r="AU62" s="137">
        <v>8.1990881607035699E-5</v>
      </c>
      <c r="AV62" s="137">
        <v>1.03348319256478E-4</v>
      </c>
      <c r="AW62" s="137">
        <v>8.3082667736005095E-5</v>
      </c>
      <c r="AX62" s="137">
        <v>8.6686929982946896E-5</v>
      </c>
      <c r="AY62" s="137">
        <v>1.25079842338996E-4</v>
      </c>
      <c r="AZ62" s="137">
        <v>5.48348312056251E-4</v>
      </c>
      <c r="BA62" s="137">
        <v>8.9143868888847696E-5</v>
      </c>
      <c r="BB62" s="137">
        <v>8.6556470480262106E-5</v>
      </c>
      <c r="BC62" s="137">
        <v>1.6992716981412999E-4</v>
      </c>
      <c r="BD62" s="137">
        <v>9.3623568158986703E-3</v>
      </c>
      <c r="BE62" s="137">
        <v>1.7385394601213001E-2</v>
      </c>
      <c r="BF62" s="137">
        <v>2.02271812278955E-4</v>
      </c>
      <c r="BG62" s="137">
        <v>3.1455836701153501E-5</v>
      </c>
      <c r="BH62" s="137">
        <v>1.4278317439189299E-4</v>
      </c>
      <c r="BI62" s="137">
        <v>2.0569820366710002E-3</v>
      </c>
      <c r="BJ62" s="137">
        <v>9.5675029333608299E-4</v>
      </c>
      <c r="BK62" s="137">
        <v>7.2598269330551905E-5</v>
      </c>
      <c r="BL62" s="137">
        <v>1.2986361071526399E-5</v>
      </c>
      <c r="BM62" s="137">
        <v>2.20094956305549E-5</v>
      </c>
      <c r="BN62" s="137">
        <v>6.5169046177189201E-5</v>
      </c>
      <c r="BO62" s="137">
        <v>6.22106531907406E-6</v>
      </c>
      <c r="BP62" s="137">
        <v>8.0290006022406895E-4</v>
      </c>
      <c r="BQ62" s="137">
        <v>7.1327911581696001E-4</v>
      </c>
      <c r="BR62" s="137">
        <v>8.2064952375699796E-4</v>
      </c>
      <c r="BS62" s="137">
        <v>5.0668511722129399E-7</v>
      </c>
      <c r="BT62" s="137">
        <v>1.7016491325908199E-5</v>
      </c>
      <c r="BU62" s="137">
        <v>7.7182672700485099E-5</v>
      </c>
      <c r="BV62" s="137">
        <v>2.4196636994652701E-5</v>
      </c>
      <c r="BW62" s="137">
        <v>2.0485804972668002E-3</v>
      </c>
      <c r="BX62" s="137">
        <v>3.6029419386608398E-5</v>
      </c>
      <c r="BY62" s="137">
        <v>1.0821554053931E-4</v>
      </c>
      <c r="BZ62" s="137">
        <v>1.94374629484406E-5</v>
      </c>
      <c r="CA62" s="138">
        <v>0</v>
      </c>
      <c r="CB62" s="136">
        <v>4.1209028497809698E-2</v>
      </c>
      <c r="CC62" s="139">
        <v>9.7456429769995898E-2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  <c r="CJ62" s="81"/>
      <c r="CK62" s="81"/>
      <c r="CL62" s="73"/>
      <c r="CM62" s="73"/>
    </row>
    <row r="63" spans="1:91" ht="19.5" x14ac:dyDescent="0.25">
      <c r="A63" s="30"/>
      <c r="B63" s="42" t="s">
        <v>54</v>
      </c>
      <c r="C63" s="43" t="s">
        <v>165</v>
      </c>
      <c r="D63" s="136">
        <v>9.7952145085882197E-4</v>
      </c>
      <c r="E63" s="137">
        <v>1.8337751174349499E-3</v>
      </c>
      <c r="F63" s="137">
        <v>2.4472087858059999E-3</v>
      </c>
      <c r="G63" s="137">
        <v>1.19728469439546E-3</v>
      </c>
      <c r="H63" s="137">
        <v>1.3071717916791599E-3</v>
      </c>
      <c r="I63" s="137">
        <v>8.8495761627937195E-4</v>
      </c>
      <c r="J63" s="137">
        <v>2.0725040560022299E-3</v>
      </c>
      <c r="K63" s="137">
        <v>1.45550518156805E-3</v>
      </c>
      <c r="L63" s="137">
        <v>1.7984790848198501E-3</v>
      </c>
      <c r="M63" s="137">
        <v>1.7197923862591899E-3</v>
      </c>
      <c r="N63" s="137">
        <v>6.2216695446314595E-4</v>
      </c>
      <c r="O63" s="137">
        <v>3.0161721390331302E-3</v>
      </c>
      <c r="P63" s="137">
        <v>2.8860666541171098E-4</v>
      </c>
      <c r="Q63" s="137">
        <v>3.0141975444080199E-5</v>
      </c>
      <c r="R63" s="137">
        <v>6.2181989209372996E-4</v>
      </c>
      <c r="S63" s="137">
        <v>9.9039429145031995E-4</v>
      </c>
      <c r="T63" s="137">
        <v>2.67085580147355E-3</v>
      </c>
      <c r="U63" s="137">
        <v>4.0947805528726497E-3</v>
      </c>
      <c r="V63" s="137">
        <v>3.81377581849148E-3</v>
      </c>
      <c r="W63" s="137">
        <v>4.4293295450167896E-3</v>
      </c>
      <c r="X63" s="137">
        <v>2.7246678866748798E-3</v>
      </c>
      <c r="Y63" s="137">
        <v>1.6561475493956201E-3</v>
      </c>
      <c r="Z63" s="137">
        <v>4.9876401267453701E-3</v>
      </c>
      <c r="AA63" s="137">
        <v>4.3205228380599299E-3</v>
      </c>
      <c r="AB63" s="137">
        <v>3.0368882930624798E-3</v>
      </c>
      <c r="AC63" s="137">
        <v>3.4967605460503601E-3</v>
      </c>
      <c r="AD63" s="137">
        <v>4.4351146743490596E-3</v>
      </c>
      <c r="AE63" s="137">
        <v>3.4490204450140201E-3</v>
      </c>
      <c r="AF63" s="137">
        <v>3.1109918189045002E-3</v>
      </c>
      <c r="AG63" s="137">
        <v>5.8363268319764298E-3</v>
      </c>
      <c r="AH63" s="137">
        <v>1.74360584902658E-3</v>
      </c>
      <c r="AI63" s="137">
        <v>1.57697243484744E-3</v>
      </c>
      <c r="AJ63" s="137">
        <v>0</v>
      </c>
      <c r="AK63" s="137">
        <v>2.3500142793862E-3</v>
      </c>
      <c r="AL63" s="137">
        <v>3.06223652456561E-3</v>
      </c>
      <c r="AM63" s="137">
        <v>1.9477326102642801E-3</v>
      </c>
      <c r="AN63" s="137">
        <v>1.6135515014272499E-3</v>
      </c>
      <c r="AO63" s="137">
        <v>1.3677656489815299E-3</v>
      </c>
      <c r="AP63" s="137">
        <v>2.1478439017049498E-3</v>
      </c>
      <c r="AQ63" s="137">
        <v>1.6318246522197201E-3</v>
      </c>
      <c r="AR63" s="137">
        <v>1.9582889383206801E-3</v>
      </c>
      <c r="AS63" s="137">
        <v>1.82549292609204E-3</v>
      </c>
      <c r="AT63" s="137">
        <v>1.9730105305099102E-3</v>
      </c>
      <c r="AU63" s="137">
        <v>1.8467713768189899E-3</v>
      </c>
      <c r="AV63" s="137">
        <v>2.0641658117703499E-3</v>
      </c>
      <c r="AW63" s="137">
        <v>1.40281996374254E-3</v>
      </c>
      <c r="AX63" s="137">
        <v>1.3693153815711101E-3</v>
      </c>
      <c r="AY63" s="137">
        <v>1.0785360973059801E-3</v>
      </c>
      <c r="AZ63" s="137">
        <v>1.43054581614141E-3</v>
      </c>
      <c r="BA63" s="137">
        <v>2.6056694124361301E-3</v>
      </c>
      <c r="BB63" s="137">
        <v>1.4570086850607901E-3</v>
      </c>
      <c r="BC63" s="137">
        <v>1.5657574866118199E-3</v>
      </c>
      <c r="BD63" s="137">
        <v>2.3402874898828599E-3</v>
      </c>
      <c r="BE63" s="137">
        <v>2.16076211863941E-3</v>
      </c>
      <c r="BF63" s="137">
        <v>4.1412180112594598E-3</v>
      </c>
      <c r="BG63" s="137">
        <v>3.5639899257250098E-4</v>
      </c>
      <c r="BH63" s="137">
        <v>1.2009447764011001E-3</v>
      </c>
      <c r="BI63" s="137">
        <v>1.3212378949895001E-3</v>
      </c>
      <c r="BJ63" s="137">
        <v>1.74142698489469E-3</v>
      </c>
      <c r="BK63" s="137">
        <v>2.0035297521369799E-3</v>
      </c>
      <c r="BL63" s="137">
        <v>5.4710654763919701E-4</v>
      </c>
      <c r="BM63" s="137">
        <v>7.0845362409702303E-4</v>
      </c>
      <c r="BN63" s="137">
        <v>1.46068543315341E-3</v>
      </c>
      <c r="BO63" s="137">
        <v>4.5195050445832598E-4</v>
      </c>
      <c r="BP63" s="137">
        <v>1.9545693593892699E-4</v>
      </c>
      <c r="BQ63" s="137">
        <v>6.5260355693972803E-4</v>
      </c>
      <c r="BR63" s="137">
        <v>2.11233897913455E-4</v>
      </c>
      <c r="BS63" s="137">
        <v>1.9173082013062199E-5</v>
      </c>
      <c r="BT63" s="137">
        <v>4.9737638866532497E-4</v>
      </c>
      <c r="BU63" s="137">
        <v>5.9264947869606098E-4</v>
      </c>
      <c r="BV63" s="137">
        <v>9.9747993794288602E-4</v>
      </c>
      <c r="BW63" s="137">
        <v>4.9568991396970504E-4</v>
      </c>
      <c r="BX63" s="137">
        <v>1.91470342777864E-3</v>
      </c>
      <c r="BY63" s="137">
        <v>1.8631832958911801E-3</v>
      </c>
      <c r="BZ63" s="137">
        <v>2.7763075273896801E-3</v>
      </c>
      <c r="CA63" s="138">
        <v>0</v>
      </c>
      <c r="CB63" s="136">
        <v>0.139997114213155</v>
      </c>
      <c r="CC63" s="139">
        <v>0.33108324623672097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  <c r="CJ63" s="81"/>
      <c r="CK63" s="81"/>
      <c r="CL63" s="73"/>
      <c r="CM63" s="73"/>
    </row>
    <row r="64" spans="1:91" ht="19.5" x14ac:dyDescent="0.25">
      <c r="A64" s="30"/>
      <c r="B64" s="42" t="s">
        <v>55</v>
      </c>
      <c r="C64" s="43" t="s">
        <v>166</v>
      </c>
      <c r="D64" s="136">
        <v>6.1548186100318899E-3</v>
      </c>
      <c r="E64" s="137">
        <v>1.43075117854818E-2</v>
      </c>
      <c r="F64" s="137">
        <v>2.7539866028177002E-3</v>
      </c>
      <c r="G64" s="137">
        <v>1.13756711372265E-2</v>
      </c>
      <c r="H64" s="137">
        <v>2.1411197814398099E-3</v>
      </c>
      <c r="I64" s="137">
        <v>6.7236304615414999E-3</v>
      </c>
      <c r="J64" s="137">
        <v>7.9736971125150095E-3</v>
      </c>
      <c r="K64" s="137">
        <v>5.2129067554525996E-3</v>
      </c>
      <c r="L64" s="137">
        <v>3.4192745756557201E-3</v>
      </c>
      <c r="M64" s="137">
        <v>9.0693765633384597E-3</v>
      </c>
      <c r="N64" s="137">
        <v>2.14889399345378E-3</v>
      </c>
      <c r="O64" s="137">
        <v>4.7694031184505603E-3</v>
      </c>
      <c r="P64" s="137">
        <v>1.7535443623857799E-3</v>
      </c>
      <c r="Q64" s="137">
        <v>7.9887776058506295E-4</v>
      </c>
      <c r="R64" s="137">
        <v>1.77608377908068E-2</v>
      </c>
      <c r="S64" s="137">
        <v>9.0188165469123199E-3</v>
      </c>
      <c r="T64" s="137">
        <v>6.0864476343341503E-3</v>
      </c>
      <c r="U64" s="137">
        <v>7.2367198379976599E-3</v>
      </c>
      <c r="V64" s="137">
        <v>3.9674047113028299E-3</v>
      </c>
      <c r="W64" s="137">
        <v>1.25269881092463E-3</v>
      </c>
      <c r="X64" s="137">
        <v>5.3109753350124101E-3</v>
      </c>
      <c r="Y64" s="137">
        <v>1.06822332949082E-2</v>
      </c>
      <c r="Z64" s="137">
        <v>2.0706044850441101E-3</v>
      </c>
      <c r="AA64" s="137">
        <v>8.2980623854802898E-4</v>
      </c>
      <c r="AB64" s="137">
        <v>5.7359091347222897E-3</v>
      </c>
      <c r="AC64" s="137">
        <v>4.3024995683188603E-3</v>
      </c>
      <c r="AD64" s="137">
        <v>1.7211341448950201E-2</v>
      </c>
      <c r="AE64" s="137">
        <v>3.43147688505173E-3</v>
      </c>
      <c r="AF64" s="137">
        <v>9.4620586365167791E-3</v>
      </c>
      <c r="AG64" s="137">
        <v>1.07820491104659E-2</v>
      </c>
      <c r="AH64" s="137">
        <v>4.2302382005726599E-3</v>
      </c>
      <c r="AI64" s="137">
        <v>3.3783245207181498E-3</v>
      </c>
      <c r="AJ64" s="137">
        <v>0</v>
      </c>
      <c r="AK64" s="137">
        <v>1.67215517939652E-2</v>
      </c>
      <c r="AL64" s="137">
        <v>1.30820282395219E-2</v>
      </c>
      <c r="AM64" s="137">
        <v>1.2109817408471101E-2</v>
      </c>
      <c r="AN64" s="137">
        <v>4.1628652158558601E-3</v>
      </c>
      <c r="AO64" s="137">
        <v>1.0443688062566099E-2</v>
      </c>
      <c r="AP64" s="137">
        <v>9.07743712461756E-3</v>
      </c>
      <c r="AQ64" s="137">
        <v>2.03353995814292E-3</v>
      </c>
      <c r="AR64" s="137">
        <v>8.7156658036208496E-3</v>
      </c>
      <c r="AS64" s="137">
        <v>3.5147429193535E-3</v>
      </c>
      <c r="AT64" s="137">
        <v>3.7499662357608002E-3</v>
      </c>
      <c r="AU64" s="137">
        <v>1.3750871775889101E-2</v>
      </c>
      <c r="AV64" s="137">
        <v>1.2696776418206599E-2</v>
      </c>
      <c r="AW64" s="137">
        <v>2.5711848615266101E-2</v>
      </c>
      <c r="AX64" s="137">
        <v>2.9252975728184898E-2</v>
      </c>
      <c r="AY64" s="137">
        <v>2.9560422473698399E-2</v>
      </c>
      <c r="AZ64" s="137">
        <v>4.9376775814005298E-3</v>
      </c>
      <c r="BA64" s="137">
        <v>3.2922684165121599E-3</v>
      </c>
      <c r="BB64" s="137">
        <v>6.7331101043174198E-3</v>
      </c>
      <c r="BC64" s="137">
        <v>6.6236749793072399E-3</v>
      </c>
      <c r="BD64" s="137">
        <v>3.6938300729801102E-3</v>
      </c>
      <c r="BE64" s="137">
        <v>6.8296333489077004E-3</v>
      </c>
      <c r="BF64" s="137">
        <v>7.2012975524779798E-3</v>
      </c>
      <c r="BG64" s="137">
        <v>0.33679108169815702</v>
      </c>
      <c r="BH64" s="137">
        <v>3.6715003181095197E-2</v>
      </c>
      <c r="BI64" s="137">
        <v>2.0986295642840499E-3</v>
      </c>
      <c r="BJ64" s="137">
        <v>1.17748712025113E-2</v>
      </c>
      <c r="BK64" s="137">
        <v>6.3309108500073904E-3</v>
      </c>
      <c r="BL64" s="137">
        <v>3.7208290009323702E-3</v>
      </c>
      <c r="BM64" s="137">
        <v>3.12482508381004E-2</v>
      </c>
      <c r="BN64" s="137">
        <v>2.2692012204046898E-2</v>
      </c>
      <c r="BO64" s="137">
        <v>1.0067149069625201E-2</v>
      </c>
      <c r="BP64" s="137">
        <v>1.2989419408162E-3</v>
      </c>
      <c r="BQ64" s="137">
        <v>8.1197948674199404E-4</v>
      </c>
      <c r="BR64" s="137">
        <v>1.0558954185017799E-3</v>
      </c>
      <c r="BS64" s="137">
        <v>1.1354682910686E-2</v>
      </c>
      <c r="BT64" s="137">
        <v>9.1925371670283605E-3</v>
      </c>
      <c r="BU64" s="137">
        <v>3.7401204404442401E-3</v>
      </c>
      <c r="BV64" s="137">
        <v>8.01026399292693E-3</v>
      </c>
      <c r="BW64" s="137">
        <v>2.7711285635399498E-3</v>
      </c>
      <c r="BX64" s="137">
        <v>9.4679378824301108E-3</v>
      </c>
      <c r="BY64" s="137">
        <v>5.1543377772857403E-3</v>
      </c>
      <c r="BZ64" s="137">
        <v>2.6132030760021699E-2</v>
      </c>
      <c r="CA64" s="138">
        <v>0</v>
      </c>
      <c r="CB64" s="136">
        <v>0.97567743858969103</v>
      </c>
      <c r="CC64" s="139">
        <v>2.307407945255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  <c r="CJ64" s="81"/>
      <c r="CK64" s="81"/>
      <c r="CL64" s="73"/>
      <c r="CM64" s="73"/>
    </row>
    <row r="65" spans="1:91" ht="19.5" x14ac:dyDescent="0.25">
      <c r="A65" s="30"/>
      <c r="B65" s="42" t="s">
        <v>56</v>
      </c>
      <c r="C65" s="43" t="s">
        <v>167</v>
      </c>
      <c r="D65" s="136">
        <v>8.05593318684539E-4</v>
      </c>
      <c r="E65" s="137">
        <v>4.5423232951057602E-3</v>
      </c>
      <c r="F65" s="137">
        <v>2.1960570827276199E-3</v>
      </c>
      <c r="G65" s="137">
        <v>4.1683126609662804E-3</v>
      </c>
      <c r="H65" s="137">
        <v>1.1559157055557299E-3</v>
      </c>
      <c r="I65" s="137">
        <v>5.2877843723805797E-3</v>
      </c>
      <c r="J65" s="137">
        <v>4.86663973511978E-3</v>
      </c>
      <c r="K65" s="137">
        <v>5.0952004106060503E-3</v>
      </c>
      <c r="L65" s="137">
        <v>1.9434596717399001E-3</v>
      </c>
      <c r="M65" s="137">
        <v>5.9316244797061205E-4</v>
      </c>
      <c r="N65" s="137">
        <v>1.6726463724436701E-4</v>
      </c>
      <c r="O65" s="137">
        <v>1.8914690370843701E-3</v>
      </c>
      <c r="P65" s="137">
        <v>1.34504222280239E-4</v>
      </c>
      <c r="Q65" s="137">
        <v>1.7748753869830999E-6</v>
      </c>
      <c r="R65" s="137">
        <v>3.01169359099499E-4</v>
      </c>
      <c r="S65" s="137">
        <v>3.6436511403125E-4</v>
      </c>
      <c r="T65" s="137">
        <v>6.8062382106483504E-4</v>
      </c>
      <c r="U65" s="137">
        <v>6.4320223185148004E-3</v>
      </c>
      <c r="V65" s="137">
        <v>2.6849576726957502E-4</v>
      </c>
      <c r="W65" s="137">
        <v>2.5200845859227501E-4</v>
      </c>
      <c r="X65" s="137">
        <v>1.8258259317759399E-3</v>
      </c>
      <c r="Y65" s="137">
        <v>7.1894844725955195E-4</v>
      </c>
      <c r="Z65" s="137">
        <v>2.44508390212178E-4</v>
      </c>
      <c r="AA65" s="137">
        <v>3.3825226323760401E-4</v>
      </c>
      <c r="AB65" s="137">
        <v>1.1226314736482901E-3</v>
      </c>
      <c r="AC65" s="137">
        <v>3.7593067593012802E-4</v>
      </c>
      <c r="AD65" s="137">
        <v>9.2138717344927097E-4</v>
      </c>
      <c r="AE65" s="137">
        <v>3.4838749081782201E-4</v>
      </c>
      <c r="AF65" s="137">
        <v>2.3851231053994E-3</v>
      </c>
      <c r="AG65" s="137">
        <v>2.95023276862832E-3</v>
      </c>
      <c r="AH65" s="137">
        <v>4.8428231262966897E-3</v>
      </c>
      <c r="AI65" s="137">
        <v>1.21170196870808E-2</v>
      </c>
      <c r="AJ65" s="137">
        <v>0</v>
      </c>
      <c r="AK65" s="137">
        <v>1.3130077496728901E-3</v>
      </c>
      <c r="AL65" s="137">
        <v>1.07844815398986E-3</v>
      </c>
      <c r="AM65" s="137">
        <v>9.30866538076641E-4</v>
      </c>
      <c r="AN65" s="137">
        <v>7.6376669400716004E-4</v>
      </c>
      <c r="AO65" s="137">
        <v>1.2747363323035001E-3</v>
      </c>
      <c r="AP65" s="137">
        <v>3.2202544510965899E-3</v>
      </c>
      <c r="AQ65" s="137">
        <v>2.0846906855488101E-4</v>
      </c>
      <c r="AR65" s="137">
        <v>1.1429085038131899E-3</v>
      </c>
      <c r="AS65" s="137">
        <v>1.18564624437275E-3</v>
      </c>
      <c r="AT65" s="137">
        <v>1.0578656165469299E-3</v>
      </c>
      <c r="AU65" s="137">
        <v>3.4073001146837901E-3</v>
      </c>
      <c r="AV65" s="137">
        <v>1.1807614931341E-3</v>
      </c>
      <c r="AW65" s="137">
        <v>3.2642799311363301E-3</v>
      </c>
      <c r="AX65" s="137">
        <v>3.64667265662042E-3</v>
      </c>
      <c r="AY65" s="137">
        <v>5.75506481932141E-2</v>
      </c>
      <c r="AZ65" s="137">
        <v>7.5553124685220799E-4</v>
      </c>
      <c r="BA65" s="137">
        <v>1.0594137917505899E-3</v>
      </c>
      <c r="BB65" s="137">
        <v>7.6818548170941195E-4</v>
      </c>
      <c r="BC65" s="137">
        <v>1.09210242459534E-3</v>
      </c>
      <c r="BD65" s="137">
        <v>3.2384528966197698E-4</v>
      </c>
      <c r="BE65" s="137">
        <v>7.3600125694569304E-4</v>
      </c>
      <c r="BF65" s="137">
        <v>5.5561376138402001E-4</v>
      </c>
      <c r="BG65" s="137">
        <v>1.2135916803069401E-3</v>
      </c>
      <c r="BH65" s="137">
        <v>0.134249221982741</v>
      </c>
      <c r="BI65" s="137">
        <v>8.9153265729103399E-4</v>
      </c>
      <c r="BJ65" s="137">
        <v>3.0118396371382403E-4</v>
      </c>
      <c r="BK65" s="137">
        <v>8.8926110300217701E-4</v>
      </c>
      <c r="BL65" s="137">
        <v>1.26912855982947E-2</v>
      </c>
      <c r="BM65" s="137">
        <v>1.4471630333293999E-2</v>
      </c>
      <c r="BN65" s="137">
        <v>1.1536117119291601E-3</v>
      </c>
      <c r="BO65" s="137">
        <v>2.4568861974566297E-4</v>
      </c>
      <c r="BP65" s="137">
        <v>4.4224523117370597E-5</v>
      </c>
      <c r="BQ65" s="137">
        <v>6.5198179458478996E-5</v>
      </c>
      <c r="BR65" s="137">
        <v>3.2586182620015697E-5</v>
      </c>
      <c r="BS65" s="137">
        <v>4.13634881860446E-3</v>
      </c>
      <c r="BT65" s="137">
        <v>1.1319533867731699E-3</v>
      </c>
      <c r="BU65" s="137">
        <v>1.4932920228248E-3</v>
      </c>
      <c r="BV65" s="137">
        <v>5.55080786073905E-3</v>
      </c>
      <c r="BW65" s="137">
        <v>2.2321074765947599E-3</v>
      </c>
      <c r="BX65" s="137">
        <v>4.4392763465976297E-3</v>
      </c>
      <c r="BY65" s="137">
        <v>1.3802956424062999E-3</v>
      </c>
      <c r="BZ65" s="137">
        <v>5.3265651560950502E-3</v>
      </c>
      <c r="CA65" s="138">
        <v>0</v>
      </c>
      <c r="CB65" s="136">
        <v>0.34779520508543299</v>
      </c>
      <c r="CC65" s="139">
        <v>0.82251099369040803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  <c r="CJ65" s="81"/>
      <c r="CK65" s="81"/>
      <c r="CL65" s="73"/>
      <c r="CM65" s="73"/>
    </row>
    <row r="66" spans="1:91" ht="19.5" x14ac:dyDescent="0.25">
      <c r="A66" s="30"/>
      <c r="B66" s="42" t="s">
        <v>57</v>
      </c>
      <c r="C66" s="43" t="s">
        <v>168</v>
      </c>
      <c r="D66" s="136">
        <v>1.03100770645473E-4</v>
      </c>
      <c r="E66" s="137">
        <v>2.0153091591100801E-4</v>
      </c>
      <c r="F66" s="137">
        <v>2.68973361381288E-4</v>
      </c>
      <c r="G66" s="137">
        <v>1.30872543045835E-4</v>
      </c>
      <c r="H66" s="137">
        <v>1.31696562221292E-4</v>
      </c>
      <c r="I66" s="137">
        <v>8.0217573246192995E-5</v>
      </c>
      <c r="J66" s="137">
        <v>2.3248912859080901E-4</v>
      </c>
      <c r="K66" s="137">
        <v>1.6274700469674701E-4</v>
      </c>
      <c r="L66" s="137">
        <v>1.9687248137044601E-4</v>
      </c>
      <c r="M66" s="137">
        <v>1.9055833046197399E-4</v>
      </c>
      <c r="N66" s="137">
        <v>6.9850974761080206E-5</v>
      </c>
      <c r="O66" s="137">
        <v>3.3700482018076902E-4</v>
      </c>
      <c r="P66" s="137">
        <v>1.01231101468804E-2</v>
      </c>
      <c r="Q66" s="137">
        <v>3.6644844696227702E-5</v>
      </c>
      <c r="R66" s="137">
        <v>5.7867726493018298E-5</v>
      </c>
      <c r="S66" s="137">
        <v>8.80524675627E-5</v>
      </c>
      <c r="T66" s="137">
        <v>2.9693802772880201E-4</v>
      </c>
      <c r="U66" s="137">
        <v>4.3160546684767E-4</v>
      </c>
      <c r="V66" s="137">
        <v>4.2945118773048298E-4</v>
      </c>
      <c r="W66" s="137">
        <v>4.9816413164327196E-4</v>
      </c>
      <c r="X66" s="137">
        <v>2.8968309597426998E-4</v>
      </c>
      <c r="Y66" s="137">
        <v>1.82292515731347E-4</v>
      </c>
      <c r="Z66" s="137">
        <v>5.61556574541672E-4</v>
      </c>
      <c r="AA66" s="137">
        <v>4.8556524434000301E-4</v>
      </c>
      <c r="AB66" s="137">
        <v>3.2738576717281299E-4</v>
      </c>
      <c r="AC66" s="137">
        <v>3.8674051308601801E-4</v>
      </c>
      <c r="AD66" s="137">
        <v>1.1858827072538001E-3</v>
      </c>
      <c r="AE66" s="137">
        <v>3.8438596849945397E-4</v>
      </c>
      <c r="AF66" s="137">
        <v>3.3578686443464997E-4</v>
      </c>
      <c r="AG66" s="137">
        <v>6.4623686782402999E-4</v>
      </c>
      <c r="AH66" s="137">
        <v>1.7184468826525901E-4</v>
      </c>
      <c r="AI66" s="137">
        <v>1.5623515141883901E-4</v>
      </c>
      <c r="AJ66" s="137">
        <v>0</v>
      </c>
      <c r="AK66" s="137">
        <v>2.1923217971073799E-4</v>
      </c>
      <c r="AL66" s="137">
        <v>1.63069920201107E-4</v>
      </c>
      <c r="AM66" s="137">
        <v>2.14959776935638E-4</v>
      </c>
      <c r="AN66" s="137">
        <v>1.76403682540379E-4</v>
      </c>
      <c r="AO66" s="137">
        <v>1.49098599027375E-4</v>
      </c>
      <c r="AP66" s="137">
        <v>1.4877899370590301E-4</v>
      </c>
      <c r="AQ66" s="137">
        <v>1.00877945444712E-2</v>
      </c>
      <c r="AR66" s="137">
        <v>1.9591140911897701E-4</v>
      </c>
      <c r="AS66" s="137">
        <v>1.77332110833548E-4</v>
      </c>
      <c r="AT66" s="137">
        <v>1.8890792436971501E-4</v>
      </c>
      <c r="AU66" s="137">
        <v>2.0564172175789101E-4</v>
      </c>
      <c r="AV66" s="137">
        <v>2.0442177060359001E-4</v>
      </c>
      <c r="AW66" s="137">
        <v>1.4747801588758201E-4</v>
      </c>
      <c r="AX66" s="137">
        <v>1.4134280954767399E-4</v>
      </c>
      <c r="AY66" s="137">
        <v>1.1523267369497499E-4</v>
      </c>
      <c r="AZ66" s="137">
        <v>1.3909488359166599E-4</v>
      </c>
      <c r="BA66" s="137">
        <v>1.5710899611329099E-4</v>
      </c>
      <c r="BB66" s="137">
        <v>1.3222699160677699E-4</v>
      </c>
      <c r="BC66" s="137">
        <v>1.16452922606588E-4</v>
      </c>
      <c r="BD66" s="137">
        <v>2.5706542300779801E-4</v>
      </c>
      <c r="BE66" s="137">
        <v>1.6315039169681499E-4</v>
      </c>
      <c r="BF66" s="137">
        <v>1.9736693447349301E-4</v>
      </c>
      <c r="BG66" s="137">
        <v>3.9336866168662203E-5</v>
      </c>
      <c r="BH66" s="137">
        <v>9.9466336390791198E-5</v>
      </c>
      <c r="BI66" s="137">
        <v>2.5606593939640199E-2</v>
      </c>
      <c r="BJ66" s="137">
        <v>3.2951840819237102E-5</v>
      </c>
      <c r="BK66" s="137">
        <v>4.0201766490981497E-3</v>
      </c>
      <c r="BL66" s="137">
        <v>5.3650464173253399E-5</v>
      </c>
      <c r="BM66" s="137">
        <v>7.8059143356175501E-5</v>
      </c>
      <c r="BN66" s="137">
        <v>1.6165300334417099E-4</v>
      </c>
      <c r="BO66" s="137">
        <v>2.6522099385400301E-5</v>
      </c>
      <c r="BP66" s="137">
        <v>1.67666017384131E-5</v>
      </c>
      <c r="BQ66" s="137">
        <v>7.3515184610839396E-5</v>
      </c>
      <c r="BR66" s="137">
        <v>1.7749891661752299E-5</v>
      </c>
      <c r="BS66" s="137">
        <v>2.6007487244343298E-2</v>
      </c>
      <c r="BT66" s="137">
        <v>1.7204920843004801E-5</v>
      </c>
      <c r="BU66" s="137">
        <v>2.28098953443653E-5</v>
      </c>
      <c r="BV66" s="137">
        <v>5.8940613306310402E-5</v>
      </c>
      <c r="BW66" s="137">
        <v>3.1285574519245298E-5</v>
      </c>
      <c r="BX66" s="137">
        <v>7.3505761651682E-5</v>
      </c>
      <c r="BY66" s="137">
        <v>1.07862151793245E-4</v>
      </c>
      <c r="BZ66" s="137">
        <v>1.6553852510879399E-2</v>
      </c>
      <c r="CA66" s="138">
        <v>0</v>
      </c>
      <c r="CB66" s="136">
        <v>0.10597880779320799</v>
      </c>
      <c r="CC66" s="139">
        <v>0.25063236420037499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  <c r="CJ66" s="81"/>
      <c r="CK66" s="81"/>
      <c r="CL66" s="73"/>
      <c r="CM66" s="73"/>
    </row>
    <row r="67" spans="1:91" ht="19.5" x14ac:dyDescent="0.25">
      <c r="A67" s="30"/>
      <c r="B67" s="42" t="s">
        <v>58</v>
      </c>
      <c r="C67" s="43" t="s">
        <v>169</v>
      </c>
      <c r="D67" s="136">
        <v>4.8664574870866097E-2</v>
      </c>
      <c r="E67" s="137">
        <v>9.5124568756811106E-2</v>
      </c>
      <c r="F67" s="137">
        <v>0.12695806443793101</v>
      </c>
      <c r="G67" s="137">
        <v>6.1773123806173502E-2</v>
      </c>
      <c r="H67" s="137">
        <v>6.2162068938280697E-2</v>
      </c>
      <c r="I67" s="137">
        <v>3.7863481279128197E-2</v>
      </c>
      <c r="J67" s="137">
        <v>0.109737148753957</v>
      </c>
      <c r="K67" s="137">
        <v>7.68181823034884E-2</v>
      </c>
      <c r="L67" s="137">
        <v>9.2925741967632494E-2</v>
      </c>
      <c r="M67" s="137">
        <v>8.99454008149181E-2</v>
      </c>
      <c r="N67" s="137">
        <v>3.2970345127219802E-2</v>
      </c>
      <c r="O67" s="137">
        <v>0.159069580186983</v>
      </c>
      <c r="P67" s="137">
        <v>1.43823263478684E-2</v>
      </c>
      <c r="Q67" s="137">
        <v>1.5863024196002E-3</v>
      </c>
      <c r="R67" s="137">
        <v>2.7314134423009302E-2</v>
      </c>
      <c r="S67" s="137">
        <v>4.1561628234615802E-2</v>
      </c>
      <c r="T67" s="137">
        <v>0.14015766120803599</v>
      </c>
      <c r="U67" s="137">
        <v>0.20372201317785099</v>
      </c>
      <c r="V67" s="137">
        <v>0.202705172307169</v>
      </c>
      <c r="W67" s="137">
        <v>0.23513835571314001</v>
      </c>
      <c r="X67" s="137">
        <v>0.13673326226958901</v>
      </c>
      <c r="Y67" s="137">
        <v>8.6043855197858496E-2</v>
      </c>
      <c r="Z67" s="137">
        <v>0.26506021046129202</v>
      </c>
      <c r="AA67" s="137">
        <v>0.22919155734663799</v>
      </c>
      <c r="AB67" s="137">
        <v>0.154529292831594</v>
      </c>
      <c r="AC67" s="137">
        <v>0.18254531500437601</v>
      </c>
      <c r="AD67" s="137">
        <v>0.235439852119602</v>
      </c>
      <c r="AE67" s="137">
        <v>0.18143394686811201</v>
      </c>
      <c r="AF67" s="137">
        <v>0.15849469313012299</v>
      </c>
      <c r="AG67" s="137">
        <v>0.30503013936411799</v>
      </c>
      <c r="AH67" s="137">
        <v>8.1112378170304103E-2</v>
      </c>
      <c r="AI67" s="137">
        <v>7.3744523693500499E-2</v>
      </c>
      <c r="AJ67" s="137">
        <v>0</v>
      </c>
      <c r="AK67" s="137">
        <v>0.103479738869487</v>
      </c>
      <c r="AL67" s="137">
        <v>7.69706015884314E-2</v>
      </c>
      <c r="AM67" s="137">
        <v>0.101463122859484</v>
      </c>
      <c r="AN67" s="137">
        <v>8.3264268178966802E-2</v>
      </c>
      <c r="AO67" s="137">
        <v>7.0376000975387196E-2</v>
      </c>
      <c r="AP67" s="137">
        <v>7.0225144129230394E-2</v>
      </c>
      <c r="AQ67" s="137">
        <v>8.5770157788981005E-2</v>
      </c>
      <c r="AR67" s="137">
        <v>9.2472106439545801E-2</v>
      </c>
      <c r="AS67" s="137">
        <v>8.3702495438591096E-2</v>
      </c>
      <c r="AT67" s="137">
        <v>8.9166392953568305E-2</v>
      </c>
      <c r="AU67" s="137">
        <v>9.7064909431888405E-2</v>
      </c>
      <c r="AV67" s="137">
        <v>9.6489080522796894E-2</v>
      </c>
      <c r="AW67" s="137">
        <v>6.9611069840079504E-2</v>
      </c>
      <c r="AX67" s="137">
        <v>6.6715192278665902E-2</v>
      </c>
      <c r="AY67" s="137">
        <v>5.4390952089798598E-2</v>
      </c>
      <c r="AZ67" s="137">
        <v>6.56541491816508E-2</v>
      </c>
      <c r="BA67" s="137">
        <v>7.4156986959220295E-2</v>
      </c>
      <c r="BB67" s="137">
        <v>6.2412436810237698E-2</v>
      </c>
      <c r="BC67" s="137">
        <v>5.4966921543261403E-2</v>
      </c>
      <c r="BD67" s="137">
        <v>0.121337400742534</v>
      </c>
      <c r="BE67" s="137">
        <v>7.7008584923602796E-2</v>
      </c>
      <c r="BF67" s="137">
        <v>9.3159128681453707E-2</v>
      </c>
      <c r="BG67" s="137">
        <v>1.8567386614720301E-2</v>
      </c>
      <c r="BH67" s="137">
        <v>4.6949086259162401E-2</v>
      </c>
      <c r="BI67" s="137">
        <v>6.1489970682436203E-2</v>
      </c>
      <c r="BJ67" s="137">
        <v>1.55535920307987E-2</v>
      </c>
      <c r="BK67" s="137">
        <v>0.103503517358169</v>
      </c>
      <c r="BL67" s="137">
        <v>2.5323545248695602E-2</v>
      </c>
      <c r="BM67" s="137">
        <v>3.6844681202963303E-2</v>
      </c>
      <c r="BN67" s="137">
        <v>7.6301802936021401E-2</v>
      </c>
      <c r="BO67" s="137">
        <v>1.25186910164967E-2</v>
      </c>
      <c r="BP67" s="137">
        <v>7.9140004533499401E-3</v>
      </c>
      <c r="BQ67" s="137">
        <v>3.4699888111814403E-2</v>
      </c>
      <c r="BR67" s="137">
        <v>8.3781229404519195E-3</v>
      </c>
      <c r="BS67" s="137">
        <v>1.01960582308994E-3</v>
      </c>
      <c r="BT67" s="137">
        <v>8.1208913693847102E-3</v>
      </c>
      <c r="BU67" s="137">
        <v>1.0766494302933E-2</v>
      </c>
      <c r="BV67" s="137">
        <v>2.7820547520860502E-2</v>
      </c>
      <c r="BW67" s="137">
        <v>1.47670979958551E-2</v>
      </c>
      <c r="BX67" s="137">
        <v>3.4695440382679597E-2</v>
      </c>
      <c r="BY67" s="137">
        <v>5.0911993468262202E-2</v>
      </c>
      <c r="BZ67" s="137">
        <v>3.0334779281036402E-2</v>
      </c>
      <c r="CA67" s="138">
        <v>0</v>
      </c>
      <c r="CB67" s="136">
        <v>6.3662768787578301</v>
      </c>
      <c r="CC67" s="139">
        <v>15.05579330908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  <c r="CJ67" s="81"/>
      <c r="CK67" s="81"/>
      <c r="CL67" s="73"/>
      <c r="CM67" s="73"/>
    </row>
    <row r="68" spans="1:91" ht="19.5" x14ac:dyDescent="0.25">
      <c r="A68" s="30"/>
      <c r="B68" s="42" t="s">
        <v>59</v>
      </c>
      <c r="C68" s="43" t="s">
        <v>170</v>
      </c>
      <c r="D68" s="136">
        <v>6.6032614799767395E-2</v>
      </c>
      <c r="E68" s="137">
        <v>0.19759767362681899</v>
      </c>
      <c r="F68" s="137">
        <v>4.4308725725175503E-2</v>
      </c>
      <c r="G68" s="137">
        <v>9.8204083149516994E-2</v>
      </c>
      <c r="H68" s="137">
        <v>7.1278766457121306E-2</v>
      </c>
      <c r="I68" s="137">
        <v>5.98761498903903E-2</v>
      </c>
      <c r="J68" s="137">
        <v>6.2843048959543402E-2</v>
      </c>
      <c r="K68" s="137">
        <v>3.6549330630541499E-2</v>
      </c>
      <c r="L68" s="137">
        <v>2.9256154251925001E-2</v>
      </c>
      <c r="M68" s="137">
        <v>2.7532221890029001E-2</v>
      </c>
      <c r="N68" s="137">
        <v>0.10952799293945201</v>
      </c>
      <c r="O68" s="137">
        <v>1.0380866917563099E-2</v>
      </c>
      <c r="P68" s="137">
        <v>2.2015500592400799E-2</v>
      </c>
      <c r="Q68" s="137">
        <v>1.0112313434862699E-2</v>
      </c>
      <c r="R68" s="137">
        <v>7.2213910283907695E-2</v>
      </c>
      <c r="S68" s="137">
        <v>9.0542445108821507E-2</v>
      </c>
      <c r="T68" s="137">
        <v>1.5812034061010099E-2</v>
      </c>
      <c r="U68" s="137">
        <v>8.2501211396762406E-2</v>
      </c>
      <c r="V68" s="137">
        <v>4.0800889468728804E-3</v>
      </c>
      <c r="W68" s="137">
        <v>4.0541877469822997E-3</v>
      </c>
      <c r="X68" s="137">
        <v>3.0574174722225601E-2</v>
      </c>
      <c r="Y68" s="137">
        <v>5.61653367051576E-3</v>
      </c>
      <c r="Z68" s="137">
        <v>1.8032074823266301E-3</v>
      </c>
      <c r="AA68" s="137">
        <v>5.8304685786052298E-3</v>
      </c>
      <c r="AB68" s="137">
        <v>3.3404326761194598E-2</v>
      </c>
      <c r="AC68" s="137">
        <v>1.0277688097428401E-2</v>
      </c>
      <c r="AD68" s="137">
        <v>6.0285463332009903E-3</v>
      </c>
      <c r="AE68" s="137">
        <v>1.4181324630406399E-2</v>
      </c>
      <c r="AF68" s="137">
        <v>4.4308158014314203E-2</v>
      </c>
      <c r="AG68" s="137">
        <v>3.3599163593522802E-2</v>
      </c>
      <c r="AH68" s="137">
        <v>3.3046943172906199E-2</v>
      </c>
      <c r="AI68" s="137">
        <v>6.1758346659091398E-2</v>
      </c>
      <c r="AJ68" s="137">
        <v>0</v>
      </c>
      <c r="AK68" s="137">
        <v>1.6625815167196099E-2</v>
      </c>
      <c r="AL68" s="137">
        <v>5.0024119506324703E-3</v>
      </c>
      <c r="AM68" s="137">
        <v>1.7998558894313298E-2</v>
      </c>
      <c r="AN68" s="137">
        <v>8.1196151997376995E-2</v>
      </c>
      <c r="AO68" s="137">
        <v>0.131906264966033</v>
      </c>
      <c r="AP68" s="137">
        <v>2.6697631520556701E-2</v>
      </c>
      <c r="AQ68" s="137">
        <v>2.52599170920263E-2</v>
      </c>
      <c r="AR68" s="137">
        <v>4.9724522366394401E-2</v>
      </c>
      <c r="AS68" s="137">
        <v>3.1236912174825899E-2</v>
      </c>
      <c r="AT68" s="137">
        <v>9.7826118787078895E-3</v>
      </c>
      <c r="AU68" s="137">
        <v>4.4036334555321903E-2</v>
      </c>
      <c r="AV68" s="137">
        <v>3.5201131104559802E-2</v>
      </c>
      <c r="AW68" s="137">
        <v>6.8391635459651906E-2</v>
      </c>
      <c r="AX68" s="137">
        <v>0.111609060533035</v>
      </c>
      <c r="AY68" s="137">
        <v>3.82503444608807E-2</v>
      </c>
      <c r="AZ68" s="137">
        <v>2.9336595744931401E-2</v>
      </c>
      <c r="BA68" s="137">
        <v>2.6511104613987702E-2</v>
      </c>
      <c r="BB68" s="137">
        <v>1.82027045416728E-2</v>
      </c>
      <c r="BC68" s="137">
        <v>1.1766738833218E-2</v>
      </c>
      <c r="BD68" s="137">
        <v>1.17854055654314E-2</v>
      </c>
      <c r="BE68" s="137">
        <v>1.9056358452241198E-2</v>
      </c>
      <c r="BF68" s="137">
        <v>4.4234282810497502E-2</v>
      </c>
      <c r="BG68" s="137">
        <v>7.2170585479751897E-3</v>
      </c>
      <c r="BH68" s="137">
        <v>2.83462787086383E-2</v>
      </c>
      <c r="BI68" s="137">
        <v>1.6158044269293698E-2</v>
      </c>
      <c r="BJ68" s="137">
        <v>0.10535675848755301</v>
      </c>
      <c r="BK68" s="137">
        <v>7.9767301564482904E-2</v>
      </c>
      <c r="BL68" s="137">
        <v>0.20672826184773499</v>
      </c>
      <c r="BM68" s="137">
        <v>1.7474096960276901E-2</v>
      </c>
      <c r="BN68" s="137">
        <v>1.3031952772383001E-2</v>
      </c>
      <c r="BO68" s="137">
        <v>1.0925968772474801E-2</v>
      </c>
      <c r="BP68" s="137">
        <v>8.0610216977021407E-3</v>
      </c>
      <c r="BQ68" s="137">
        <v>4.0659640290879196E-3</v>
      </c>
      <c r="BR68" s="137">
        <v>1.2753249732915301E-2</v>
      </c>
      <c r="BS68" s="137">
        <v>5.5687266787220104E-3</v>
      </c>
      <c r="BT68" s="137">
        <v>4.2069213675352601E-2</v>
      </c>
      <c r="BU68" s="137">
        <v>2.50237067238705E-3</v>
      </c>
      <c r="BV68" s="137">
        <v>2.4491895428050699E-2</v>
      </c>
      <c r="BW68" s="137">
        <v>1.4903063562489399E-3</v>
      </c>
      <c r="BX68" s="137">
        <v>6.0988753978119701E-3</v>
      </c>
      <c r="BY68" s="137">
        <v>1.2813704939572299E-3</v>
      </c>
      <c r="BZ68" s="137">
        <v>4.1744748340033E-2</v>
      </c>
      <c r="CA68" s="138">
        <v>0</v>
      </c>
      <c r="CB68" s="136">
        <v>2.8840941616417801</v>
      </c>
      <c r="CC68" s="139">
        <v>6.8206781465143296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  <c r="CJ68" s="81"/>
      <c r="CK68" s="81"/>
      <c r="CL68" s="73"/>
      <c r="CM68" s="73"/>
    </row>
    <row r="69" spans="1:91" ht="19.5" x14ac:dyDescent="0.25">
      <c r="A69" s="30"/>
      <c r="B69" s="42" t="s">
        <v>60</v>
      </c>
      <c r="C69" s="43" t="s">
        <v>171</v>
      </c>
      <c r="D69" s="136">
        <v>3.2482837572413598E-5</v>
      </c>
      <c r="E69" s="137">
        <v>4.1350378744449603E-3</v>
      </c>
      <c r="F69" s="137">
        <v>8.2005157732979196E-5</v>
      </c>
      <c r="G69" s="137">
        <v>4.4356532340159401E-5</v>
      </c>
      <c r="H69" s="137">
        <v>3.5371812607587499E-4</v>
      </c>
      <c r="I69" s="137">
        <v>1.12820975972551E-3</v>
      </c>
      <c r="J69" s="137">
        <v>1.65376726568571E-4</v>
      </c>
      <c r="K69" s="137">
        <v>3.7576507031473197E-4</v>
      </c>
      <c r="L69" s="137">
        <v>5.5252968756928899E-6</v>
      </c>
      <c r="M69" s="137">
        <v>5.3480879633838797E-6</v>
      </c>
      <c r="N69" s="137">
        <v>1.9603926862956499E-6</v>
      </c>
      <c r="O69" s="137">
        <v>4.9266547313131799E-5</v>
      </c>
      <c r="P69" s="137">
        <v>4.1671568847294398E-5</v>
      </c>
      <c r="Q69" s="137">
        <v>9.3600260010768703E-7</v>
      </c>
      <c r="R69" s="137">
        <v>1.62407852113009E-6</v>
      </c>
      <c r="S69" s="137">
        <v>2.4712241169235899E-6</v>
      </c>
      <c r="T69" s="137">
        <v>4.4437022905680101E-4</v>
      </c>
      <c r="U69" s="137">
        <v>9.6861077694761395E-4</v>
      </c>
      <c r="V69" s="137">
        <v>3.2640537313573699E-5</v>
      </c>
      <c r="W69" s="137">
        <v>1.3981155217785701E-5</v>
      </c>
      <c r="X69" s="137">
        <v>8.1300600977133693E-6</v>
      </c>
      <c r="Y69" s="137">
        <v>5.1161049051714297E-6</v>
      </c>
      <c r="Z69" s="137">
        <v>1.5760286888453299E-5</v>
      </c>
      <c r="AA69" s="137">
        <v>1.36275629220551E-5</v>
      </c>
      <c r="AB69" s="137">
        <v>9.1881991018467098E-6</v>
      </c>
      <c r="AC69" s="137">
        <v>1.08540113569109E-5</v>
      </c>
      <c r="AD69" s="137">
        <v>1.3999081974326899E-5</v>
      </c>
      <c r="AE69" s="137">
        <v>5.3137893488949802E-5</v>
      </c>
      <c r="AF69" s="137">
        <v>9.4239789128700702E-6</v>
      </c>
      <c r="AG69" s="137">
        <v>1.81368697234376E-5</v>
      </c>
      <c r="AH69" s="137">
        <v>2.31708101599307E-4</v>
      </c>
      <c r="AI69" s="137">
        <v>8.8208826861507902E-4</v>
      </c>
      <c r="AJ69" s="137">
        <v>0</v>
      </c>
      <c r="AK69" s="137">
        <v>6.1528298377455604E-6</v>
      </c>
      <c r="AL69" s="137">
        <v>1.08783690939118E-3</v>
      </c>
      <c r="AM69" s="137">
        <v>1.25999268807275E-3</v>
      </c>
      <c r="AN69" s="137">
        <v>4.9508326873122602E-6</v>
      </c>
      <c r="AO69" s="137">
        <v>4.1845057147728596E-6</v>
      </c>
      <c r="AP69" s="137">
        <v>5.5457903969076197E-3</v>
      </c>
      <c r="AQ69" s="137">
        <v>4.7850794460647602E-5</v>
      </c>
      <c r="AR69" s="137">
        <v>4.1072919028084097E-4</v>
      </c>
      <c r="AS69" s="137">
        <v>2.4141508271642502E-3</v>
      </c>
      <c r="AT69" s="137">
        <v>1.3722761535456701E-3</v>
      </c>
      <c r="AU69" s="137">
        <v>3.1306042538634601E-3</v>
      </c>
      <c r="AV69" s="137">
        <v>1.1015669801285499E-3</v>
      </c>
      <c r="AW69" s="137">
        <v>4.1390234670926902E-6</v>
      </c>
      <c r="AX69" s="137">
        <v>2.9302378054755698E-4</v>
      </c>
      <c r="AY69" s="137">
        <v>3.2340463609362801E-6</v>
      </c>
      <c r="AZ69" s="137">
        <v>4.8514778589932599E-4</v>
      </c>
      <c r="BA69" s="137">
        <v>2.2470084816263699E-3</v>
      </c>
      <c r="BB69" s="137">
        <v>2.17919094886195E-4</v>
      </c>
      <c r="BC69" s="137">
        <v>6.5965420665374205E-4</v>
      </c>
      <c r="BD69" s="137">
        <v>4.4160651414663498E-4</v>
      </c>
      <c r="BE69" s="137">
        <v>7.3570533610663606E-5</v>
      </c>
      <c r="BF69" s="137">
        <v>3.1299764115194999E-3</v>
      </c>
      <c r="BG69" s="137">
        <v>1.10400327271888E-6</v>
      </c>
      <c r="BH69" s="137">
        <v>2.7915584436736798E-6</v>
      </c>
      <c r="BI69" s="137">
        <v>9.9188856951790399E-5</v>
      </c>
      <c r="BJ69" s="137">
        <v>5.2225812292554302E-3</v>
      </c>
      <c r="BK69" s="137">
        <v>2.0117517349063801E-3</v>
      </c>
      <c r="BL69" s="137">
        <v>3.1855548147304798E-2</v>
      </c>
      <c r="BM69" s="137">
        <v>2.1907578850168702E-6</v>
      </c>
      <c r="BN69" s="137">
        <v>4.5368495795167298E-6</v>
      </c>
      <c r="BO69" s="137">
        <v>7.4435224187186604E-7</v>
      </c>
      <c r="BP69" s="137">
        <v>1.8884046020027801E-3</v>
      </c>
      <c r="BQ69" s="137">
        <v>1.3065569511002001E-3</v>
      </c>
      <c r="BR69" s="137">
        <v>2.0720504600980098E-3</v>
      </c>
      <c r="BS69" s="137">
        <v>1.59444351624845E-4</v>
      </c>
      <c r="BT69" s="137">
        <v>1.47555437885018E-3</v>
      </c>
      <c r="BU69" s="137">
        <v>1.34120413665221E-4</v>
      </c>
      <c r="BV69" s="137">
        <v>1.39250544309728E-3</v>
      </c>
      <c r="BW69" s="137">
        <v>4.3702455519748797E-6</v>
      </c>
      <c r="BX69" s="137">
        <v>7.5604051969735105E-4</v>
      </c>
      <c r="BY69" s="137">
        <v>1.25426167211612E-5</v>
      </c>
      <c r="BZ69" s="137">
        <v>1.8752648391369101E-3</v>
      </c>
      <c r="CA69" s="138">
        <v>0</v>
      </c>
      <c r="CB69" s="136">
        <v>8.3375186953980995E-2</v>
      </c>
      <c r="CC69" s="139">
        <v>0.197176404009932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  <c r="CJ69" s="81"/>
      <c r="CK69" s="81"/>
      <c r="CL69" s="73"/>
      <c r="CM69" s="73"/>
    </row>
    <row r="70" spans="1:91" ht="19.5" x14ac:dyDescent="0.25">
      <c r="A70" s="30"/>
      <c r="B70" s="42" t="s">
        <v>61</v>
      </c>
      <c r="C70" s="43" t="s">
        <v>172</v>
      </c>
      <c r="D70" s="136">
        <v>1.4836263503245301E-3</v>
      </c>
      <c r="E70" s="137">
        <v>4.0961834165756101E-4</v>
      </c>
      <c r="F70" s="137">
        <v>5.5777368536464699E-4</v>
      </c>
      <c r="G70" s="137">
        <v>4.2850970944180297E-3</v>
      </c>
      <c r="H70" s="137">
        <v>1.0384104133679E-3</v>
      </c>
      <c r="I70" s="137">
        <v>1.87997310090754E-3</v>
      </c>
      <c r="J70" s="137">
        <v>1.22003954242693E-3</v>
      </c>
      <c r="K70" s="137">
        <v>7.8108439935258402E-4</v>
      </c>
      <c r="L70" s="137">
        <v>9.6338969194196395E-4</v>
      </c>
      <c r="M70" s="137">
        <v>2.4214150327398401E-4</v>
      </c>
      <c r="N70" s="137">
        <v>1.3518801661904401E-3</v>
      </c>
      <c r="O70" s="137">
        <v>3.4679272789024798E-4</v>
      </c>
      <c r="P70" s="137">
        <v>3.2954771711208702E-4</v>
      </c>
      <c r="Q70" s="137">
        <v>1.40889505148034E-5</v>
      </c>
      <c r="R70" s="137">
        <v>1.0469102864896699E-3</v>
      </c>
      <c r="S70" s="137">
        <v>1.2525943079101699E-3</v>
      </c>
      <c r="T70" s="137">
        <v>2.2400469088913199E-4</v>
      </c>
      <c r="U70" s="137">
        <v>3.1196007519567002E-4</v>
      </c>
      <c r="V70" s="137">
        <v>2.91513054330714E-4</v>
      </c>
      <c r="W70" s="137">
        <v>3.2055931327786198E-4</v>
      </c>
      <c r="X70" s="137">
        <v>3.3233706683934698E-4</v>
      </c>
      <c r="Y70" s="137">
        <v>1.26461508183859E-4</v>
      </c>
      <c r="Z70" s="137">
        <v>3.5862167754846302E-4</v>
      </c>
      <c r="AA70" s="137">
        <v>3.3066139064644699E-4</v>
      </c>
      <c r="AB70" s="137">
        <v>3.1493343108388201E-4</v>
      </c>
      <c r="AC70" s="137">
        <v>2.85531549840187E-4</v>
      </c>
      <c r="AD70" s="137">
        <v>3.2744980954333103E-4</v>
      </c>
      <c r="AE70" s="137">
        <v>2.44562441605902E-4</v>
      </c>
      <c r="AF70" s="137">
        <v>2.1364165748793401E-4</v>
      </c>
      <c r="AG70" s="137">
        <v>4.1116294350640399E-4</v>
      </c>
      <c r="AH70" s="137">
        <v>1.0933478322119501E-4</v>
      </c>
      <c r="AI70" s="137">
        <v>9.9403342543481803E-5</v>
      </c>
      <c r="AJ70" s="137">
        <v>0</v>
      </c>
      <c r="AK70" s="137">
        <v>1.3948468867879199E-4</v>
      </c>
      <c r="AL70" s="137">
        <v>1.03751908511507E-4</v>
      </c>
      <c r="AM70" s="137">
        <v>1.3676640721216801E-4</v>
      </c>
      <c r="AN70" s="137">
        <v>1.1223540619539799E-4</v>
      </c>
      <c r="AO70" s="137">
        <v>9.4862769212154897E-5</v>
      </c>
      <c r="AP70" s="137">
        <v>9.4659422929576901E-5</v>
      </c>
      <c r="AQ70" s="137">
        <v>4.33067923430572E-4</v>
      </c>
      <c r="AR70" s="137">
        <v>1.24647038339169E-4</v>
      </c>
      <c r="AS70" s="137">
        <v>1.1282611113480999E-4</v>
      </c>
      <c r="AT70" s="137">
        <v>1.20191128211347E-4</v>
      </c>
      <c r="AU70" s="137">
        <v>1.3083787050156801E-4</v>
      </c>
      <c r="AV70" s="137">
        <v>1.30061686516236E-4</v>
      </c>
      <c r="AW70" s="137">
        <v>9.38316863892298E-5</v>
      </c>
      <c r="AX70" s="137">
        <v>8.9928211327168299E-5</v>
      </c>
      <c r="AY70" s="137">
        <v>7.3315850059858399E-5</v>
      </c>
      <c r="AZ70" s="137">
        <v>8.8497986747179696E-5</v>
      </c>
      <c r="BA70" s="137">
        <v>9.9959319112797801E-5</v>
      </c>
      <c r="BB70" s="137">
        <v>8.4128346411277503E-5</v>
      </c>
      <c r="BC70" s="137">
        <v>7.4092223490855198E-5</v>
      </c>
      <c r="BD70" s="137">
        <v>1.63555781572007E-4</v>
      </c>
      <c r="BE70" s="137">
        <v>1.03803107845205E-4</v>
      </c>
      <c r="BF70" s="137">
        <v>1.2557310449061901E-4</v>
      </c>
      <c r="BG70" s="137">
        <v>5.0099693744379999E-5</v>
      </c>
      <c r="BH70" s="137">
        <v>6.3284646368043696E-5</v>
      </c>
      <c r="BI70" s="137">
        <v>7.6624768136904101E-4</v>
      </c>
      <c r="BJ70" s="137">
        <v>8.6075096980338297E-4</v>
      </c>
      <c r="BK70" s="137">
        <v>2.6175844441647098E-3</v>
      </c>
      <c r="BL70" s="137">
        <v>1.1398436860293999E-3</v>
      </c>
      <c r="BM70" s="137">
        <v>1.96992196893468E-4</v>
      </c>
      <c r="BN70" s="137">
        <v>2.3713488521739801E-4</v>
      </c>
      <c r="BO70" s="137">
        <v>4.3431751207363798E-4</v>
      </c>
      <c r="BP70" s="137">
        <v>2.2527726504505399E-3</v>
      </c>
      <c r="BQ70" s="137">
        <v>2.9654301854633099E-3</v>
      </c>
      <c r="BR70" s="137">
        <v>4.8569394414668399E-3</v>
      </c>
      <c r="BS70" s="137">
        <v>1.20364591185111E-3</v>
      </c>
      <c r="BT70" s="137">
        <v>1.15858561544152E-2</v>
      </c>
      <c r="BU70" s="137">
        <v>2.4867165232711798E-3</v>
      </c>
      <c r="BV70" s="137">
        <v>8.4998340990317302E-3</v>
      </c>
      <c r="BW70" s="137">
        <v>1.65280174407088E-3</v>
      </c>
      <c r="BX70" s="137">
        <v>2.5504631966604802E-3</v>
      </c>
      <c r="BY70" s="137">
        <v>8.5164911342979204E-4</v>
      </c>
      <c r="BZ70" s="137">
        <v>1.0817809031025799E-2</v>
      </c>
      <c r="CA70" s="138">
        <v>0</v>
      </c>
      <c r="CB70" s="136">
        <v>8.0325358760006696E-2</v>
      </c>
      <c r="CC70" s="139">
        <v>0.189963776631143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  <c r="CJ70" s="81"/>
      <c r="CK70" s="81"/>
      <c r="CL70" s="73"/>
      <c r="CM70" s="73"/>
    </row>
    <row r="71" spans="1:91" ht="19.5" x14ac:dyDescent="0.25">
      <c r="A71" s="30"/>
      <c r="B71" s="42" t="s">
        <v>62</v>
      </c>
      <c r="C71" s="43" t="s">
        <v>173</v>
      </c>
      <c r="D71" s="136">
        <v>3.9428806608770298E-5</v>
      </c>
      <c r="E71" s="137">
        <v>7.7071426909769899E-5</v>
      </c>
      <c r="F71" s="137">
        <v>1.0286342752259E-4</v>
      </c>
      <c r="G71" s="137">
        <v>5.0049559841760401E-5</v>
      </c>
      <c r="H71" s="137">
        <v>5.03646893263181E-5</v>
      </c>
      <c r="I71" s="137">
        <v>3.0677590112542E-5</v>
      </c>
      <c r="J71" s="137">
        <v>8.8910769846423698E-5</v>
      </c>
      <c r="K71" s="137">
        <v>6.2239303684840904E-5</v>
      </c>
      <c r="L71" s="137">
        <v>7.5289902742205306E-5</v>
      </c>
      <c r="M71" s="137">
        <v>7.2875183303057706E-5</v>
      </c>
      <c r="N71" s="137">
        <v>1.41386566053937E-2</v>
      </c>
      <c r="O71" s="137">
        <v>7.7885888414069198E-4</v>
      </c>
      <c r="P71" s="137">
        <v>3.3430117055254897E-5</v>
      </c>
      <c r="Q71" s="137">
        <v>1.8170800044629799E-4</v>
      </c>
      <c r="R71" s="137">
        <v>1.5938412926654499E-2</v>
      </c>
      <c r="S71" s="137">
        <v>1.8855925192044199E-2</v>
      </c>
      <c r="T71" s="137">
        <v>1.13557949148295E-4</v>
      </c>
      <c r="U71" s="137">
        <v>1.6505879031828699E-4</v>
      </c>
      <c r="V71" s="137">
        <v>1.6423492979657499E-4</v>
      </c>
      <c r="W71" s="137">
        <v>1.90512806868637E-4</v>
      </c>
      <c r="X71" s="137">
        <v>1.10783447082807E-4</v>
      </c>
      <c r="Y71" s="137">
        <v>6.9714089467992995E-5</v>
      </c>
      <c r="Z71" s="137">
        <v>2.1475596582710301E-4</v>
      </c>
      <c r="AA71" s="137">
        <v>1.8569461697678401E-4</v>
      </c>
      <c r="AB71" s="137">
        <v>1.2520207190990201E-4</v>
      </c>
      <c r="AC71" s="137">
        <v>1.4790109523701099E-4</v>
      </c>
      <c r="AD71" s="137">
        <v>1.9075708401551799E-4</v>
      </c>
      <c r="AE71" s="137">
        <v>1.4700064723284799E-4</v>
      </c>
      <c r="AF71" s="137">
        <v>1.28414901815679E-4</v>
      </c>
      <c r="AG71" s="137">
        <v>2.4714023304936401E-4</v>
      </c>
      <c r="AH71" s="137">
        <v>6.57185289492584E-5</v>
      </c>
      <c r="AI71" s="137">
        <v>5.9748976969027899E-5</v>
      </c>
      <c r="AJ71" s="137">
        <v>0</v>
      </c>
      <c r="AK71" s="137">
        <v>8.3840917600487994E-5</v>
      </c>
      <c r="AL71" s="137">
        <v>6.2362796195058204E-5</v>
      </c>
      <c r="AM71" s="137">
        <v>8.2207023481951796E-5</v>
      </c>
      <c r="AN71" s="137">
        <v>6.7462024196469493E-5</v>
      </c>
      <c r="AO71" s="137">
        <v>5.7019746699120603E-5</v>
      </c>
      <c r="AP71" s="137">
        <v>5.6897520101467002E-5</v>
      </c>
      <c r="AQ71" s="137">
        <v>9.2087836876451494E-5</v>
      </c>
      <c r="AR71" s="137">
        <v>7.4922360077849101E-5</v>
      </c>
      <c r="AS71" s="137">
        <v>6.7817082838536599E-5</v>
      </c>
      <c r="AT71" s="137">
        <v>7.2244018839104601E-5</v>
      </c>
      <c r="AU71" s="137">
        <v>7.8643521548133998E-5</v>
      </c>
      <c r="AV71" s="137">
        <v>7.8176975877971305E-5</v>
      </c>
      <c r="AW71" s="137">
        <v>5.6399987420772798E-5</v>
      </c>
      <c r="AX71" s="137">
        <v>5.40537017163432E-5</v>
      </c>
      <c r="AY71" s="137">
        <v>4.4068407808067499E-5</v>
      </c>
      <c r="AZ71" s="137">
        <v>5.3194027853234502E-5</v>
      </c>
      <c r="BA71" s="137">
        <v>6.0083161216613397E-5</v>
      </c>
      <c r="BB71" s="137">
        <v>5.0567541327607298E-5</v>
      </c>
      <c r="BC71" s="137">
        <v>4.4535067349498001E-5</v>
      </c>
      <c r="BD71" s="137">
        <v>9.8309477088484601E-5</v>
      </c>
      <c r="BE71" s="137">
        <v>6.2393570892685797E-5</v>
      </c>
      <c r="BF71" s="137">
        <v>7.5478996341167798E-5</v>
      </c>
      <c r="BG71" s="137">
        <v>1.50435896749271E-5</v>
      </c>
      <c r="BH71" s="137">
        <v>3.8038890660878103E-5</v>
      </c>
      <c r="BI71" s="137">
        <v>2.4232582684220001E-3</v>
      </c>
      <c r="BJ71" s="137">
        <v>2.2560583028323599E-3</v>
      </c>
      <c r="BK71" s="137">
        <v>4.3862174523564296E-3</v>
      </c>
      <c r="BL71" s="137">
        <v>6.3136614985114404E-3</v>
      </c>
      <c r="BM71" s="137">
        <v>2.9852142211626401E-5</v>
      </c>
      <c r="BN71" s="137">
        <v>8.7047209728538093E-5</v>
      </c>
      <c r="BO71" s="137">
        <v>1.0142841037740099E-5</v>
      </c>
      <c r="BP71" s="137">
        <v>3.8117394952665402E-3</v>
      </c>
      <c r="BQ71" s="137">
        <v>5.6526597742762802E-3</v>
      </c>
      <c r="BR71" s="137">
        <v>8.8936483461374994E-3</v>
      </c>
      <c r="BS71" s="137">
        <v>2.7517451604410102E-3</v>
      </c>
      <c r="BT71" s="137">
        <v>1.2128728362360499E-2</v>
      </c>
      <c r="BU71" s="137">
        <v>2.0410091691526401E-3</v>
      </c>
      <c r="BV71" s="137">
        <v>2.4468338957268701E-2</v>
      </c>
      <c r="BW71" s="137">
        <v>2.3398050929943501E-2</v>
      </c>
      <c r="BX71" s="137">
        <v>1.18157180078306E-2</v>
      </c>
      <c r="BY71" s="137">
        <v>5.9456900074050297E-3</v>
      </c>
      <c r="BZ71" s="137">
        <v>1.9663259176998901E-2</v>
      </c>
      <c r="CA71" s="138">
        <v>0</v>
      </c>
      <c r="CB71" s="136">
        <v>0.19050563186616201</v>
      </c>
      <c r="CC71" s="139">
        <v>0.45053230832025398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  <c r="CJ71" s="81"/>
      <c r="CK71" s="81"/>
      <c r="CL71" s="73"/>
      <c r="CM71" s="73"/>
    </row>
    <row r="72" spans="1:91" ht="19.5" x14ac:dyDescent="0.25">
      <c r="A72" s="30"/>
      <c r="B72" s="42" t="s">
        <v>63</v>
      </c>
      <c r="C72" s="43" t="s">
        <v>174</v>
      </c>
      <c r="D72" s="136">
        <v>2.5625312599564798E-3</v>
      </c>
      <c r="E72" s="137">
        <v>3.4212989667361999E-3</v>
      </c>
      <c r="F72" s="137">
        <v>2.8333029932617699E-3</v>
      </c>
      <c r="G72" s="137">
        <v>4.7876855055843104E-3</v>
      </c>
      <c r="H72" s="137">
        <v>2.3636027245772201E-3</v>
      </c>
      <c r="I72" s="137">
        <v>9.0055786435940793E-3</v>
      </c>
      <c r="J72" s="137">
        <v>3.2751747286081101E-3</v>
      </c>
      <c r="K72" s="137">
        <v>2.8884571912068798E-3</v>
      </c>
      <c r="L72" s="137">
        <v>3.6910006619837901E-3</v>
      </c>
      <c r="M72" s="137">
        <v>1.8047537064505099E-3</v>
      </c>
      <c r="N72" s="137">
        <v>2.5721541731498401E-3</v>
      </c>
      <c r="O72" s="137">
        <v>1.8894748213474501E-3</v>
      </c>
      <c r="P72" s="137">
        <v>2.15361142781822E-4</v>
      </c>
      <c r="Q72" s="137">
        <v>1.33947967220881E-5</v>
      </c>
      <c r="R72" s="137">
        <v>7.6343715114603099E-3</v>
      </c>
      <c r="S72" s="137">
        <v>8.6375980370008796E-3</v>
      </c>
      <c r="T72" s="137">
        <v>1.42515330965345E-3</v>
      </c>
      <c r="U72" s="137">
        <v>3.0508633321298202E-3</v>
      </c>
      <c r="V72" s="137">
        <v>7.3321145248485405E-4</v>
      </c>
      <c r="W72" s="137">
        <v>7.7452645814569704E-4</v>
      </c>
      <c r="X72" s="137">
        <v>2.6706755643627002E-3</v>
      </c>
      <c r="Y72" s="137">
        <v>1.0898327216060399E-3</v>
      </c>
      <c r="Z72" s="137">
        <v>8.1239188263773003E-4</v>
      </c>
      <c r="AA72" s="137">
        <v>3.3823771426789999E-3</v>
      </c>
      <c r="AB72" s="137">
        <v>3.9251451041187801E-3</v>
      </c>
      <c r="AC72" s="137">
        <v>1.4412061662382801E-3</v>
      </c>
      <c r="AD72" s="137">
        <v>8.9498943737527999E-4</v>
      </c>
      <c r="AE72" s="137">
        <v>1.12175620447477E-3</v>
      </c>
      <c r="AF72" s="137">
        <v>3.5672010753397499E-3</v>
      </c>
      <c r="AG72" s="137">
        <v>6.3111344418449698E-3</v>
      </c>
      <c r="AH72" s="137">
        <v>2.5828799800359601E-3</v>
      </c>
      <c r="AI72" s="137">
        <v>9.0794731753116292E-3</v>
      </c>
      <c r="AJ72" s="137">
        <v>0</v>
      </c>
      <c r="AK72" s="137">
        <v>3.2015683330549301E-3</v>
      </c>
      <c r="AL72" s="137">
        <v>2.92230712418474E-3</v>
      </c>
      <c r="AM72" s="137">
        <v>2.2778933190091902E-3</v>
      </c>
      <c r="AN72" s="137">
        <v>2.4257759234832402E-3</v>
      </c>
      <c r="AO72" s="137">
        <v>9.3356877759310005E-3</v>
      </c>
      <c r="AP72" s="137">
        <v>2.4989407327233499E-2</v>
      </c>
      <c r="AQ72" s="137">
        <v>4.1891376937849497E-4</v>
      </c>
      <c r="AR72" s="137">
        <v>3.47345399287078E-3</v>
      </c>
      <c r="AS72" s="137">
        <v>4.3025761776606698E-3</v>
      </c>
      <c r="AT72" s="137">
        <v>2.1275124074474801E-3</v>
      </c>
      <c r="AU72" s="137">
        <v>3.5950166491011699E-3</v>
      </c>
      <c r="AV72" s="137">
        <v>2.3641609654315699E-3</v>
      </c>
      <c r="AW72" s="137">
        <v>2.4164104757374901E-3</v>
      </c>
      <c r="AX72" s="137">
        <v>2.0731656242084602E-3</v>
      </c>
      <c r="AY72" s="137">
        <v>1.21192598275669E-3</v>
      </c>
      <c r="AZ72" s="137">
        <v>3.23447940672166E-3</v>
      </c>
      <c r="BA72" s="137">
        <v>8.3457842873165197E-3</v>
      </c>
      <c r="BB72" s="137">
        <v>2.0485437024708101E-3</v>
      </c>
      <c r="BC72" s="137">
        <v>3.4887789213591102E-3</v>
      </c>
      <c r="BD72" s="137">
        <v>1.61926572491573E-3</v>
      </c>
      <c r="BE72" s="137">
        <v>2.3675655948608102E-3</v>
      </c>
      <c r="BF72" s="137">
        <v>8.2847401388737394E-3</v>
      </c>
      <c r="BG72" s="137">
        <v>1.9390978958224499E-3</v>
      </c>
      <c r="BH72" s="137">
        <v>6.8990774966925204E-3</v>
      </c>
      <c r="BI72" s="137">
        <v>1.62488864376018E-3</v>
      </c>
      <c r="BJ72" s="137">
        <v>5.4176023263553001E-3</v>
      </c>
      <c r="BK72" s="137">
        <v>4.2122302264853504E-3</v>
      </c>
      <c r="BL72" s="137">
        <v>4.7497440519775197E-2</v>
      </c>
      <c r="BM72" s="137">
        <v>2.21868842599811E-2</v>
      </c>
      <c r="BN72" s="137">
        <v>4.2615032578635697E-3</v>
      </c>
      <c r="BO72" s="137">
        <v>0.22927771790391499</v>
      </c>
      <c r="BP72" s="137">
        <v>5.5382415926066103E-2</v>
      </c>
      <c r="BQ72" s="137">
        <v>1.59364384106114E-2</v>
      </c>
      <c r="BR72" s="137">
        <v>4.3069819745365799E-2</v>
      </c>
      <c r="BS72" s="137">
        <v>3.48688878623138E-3</v>
      </c>
      <c r="BT72" s="137">
        <v>2.24522814960369E-2</v>
      </c>
      <c r="BU72" s="137">
        <v>6.2017492770826601E-3</v>
      </c>
      <c r="BV72" s="137">
        <v>2.09515374916085E-2</v>
      </c>
      <c r="BW72" s="137">
        <v>3.9364534853315002E-3</v>
      </c>
      <c r="BX72" s="137">
        <v>5.8783245935268603E-3</v>
      </c>
      <c r="BY72" s="137">
        <v>6.76697987029858E-3</v>
      </c>
      <c r="BZ72" s="137">
        <v>5.5902207307448597E-2</v>
      </c>
      <c r="CA72" s="138">
        <v>0</v>
      </c>
      <c r="CB72" s="136">
        <v>0.76026503085712704</v>
      </c>
      <c r="CC72" s="139">
        <v>1.79797287844942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  <c r="CJ72" s="81"/>
      <c r="CK72" s="81"/>
      <c r="CL72" s="73"/>
      <c r="CM72" s="73"/>
    </row>
    <row r="73" spans="1:91" ht="19.5" x14ac:dyDescent="0.25">
      <c r="A73" s="30"/>
      <c r="B73" s="42" t="s">
        <v>64</v>
      </c>
      <c r="C73" s="43" t="s">
        <v>175</v>
      </c>
      <c r="D73" s="136">
        <v>1.3091733804050499E-2</v>
      </c>
      <c r="E73" s="137">
        <v>2.0436518219938402E-2</v>
      </c>
      <c r="F73" s="137">
        <v>8.15298527854472E-3</v>
      </c>
      <c r="G73" s="137">
        <v>1.5766789193365702E-2</v>
      </c>
      <c r="H73" s="137">
        <v>3.54588504476355E-3</v>
      </c>
      <c r="I73" s="137">
        <v>1.28041314664525E-3</v>
      </c>
      <c r="J73" s="137">
        <v>5.33026622397591E-3</v>
      </c>
      <c r="K73" s="137">
        <v>5.4783478040322103E-3</v>
      </c>
      <c r="L73" s="137">
        <v>3.7388726921242302E-3</v>
      </c>
      <c r="M73" s="137">
        <v>9.9264983548386192E-3</v>
      </c>
      <c r="N73" s="137">
        <v>4.5195725081948104E-3</v>
      </c>
      <c r="O73" s="137">
        <v>1.44990286530144E-2</v>
      </c>
      <c r="P73" s="137">
        <v>1.7882984229350999E-3</v>
      </c>
      <c r="Q73" s="137">
        <v>1.60330714278092E-4</v>
      </c>
      <c r="R73" s="137">
        <v>1.00634751123985E-3</v>
      </c>
      <c r="S73" s="137">
        <v>1.0104268853569199E-2</v>
      </c>
      <c r="T73" s="137">
        <v>3.87080770096122E-3</v>
      </c>
      <c r="U73" s="137">
        <v>1.22708526284261E-2</v>
      </c>
      <c r="V73" s="137">
        <v>2.50179704877041E-5</v>
      </c>
      <c r="W73" s="137">
        <v>1.3010948048826E-2</v>
      </c>
      <c r="X73" s="137">
        <v>6.5455301430845598E-3</v>
      </c>
      <c r="Y73" s="137">
        <v>6.8406696105884303E-3</v>
      </c>
      <c r="Z73" s="137">
        <v>5.5423218843039601E-3</v>
      </c>
      <c r="AA73" s="137">
        <v>1.51748875987745E-2</v>
      </c>
      <c r="AB73" s="137">
        <v>2.6574864406101999E-2</v>
      </c>
      <c r="AC73" s="137">
        <v>5.5982430692732002E-3</v>
      </c>
      <c r="AD73" s="137">
        <v>5.2302606392473999E-2</v>
      </c>
      <c r="AE73" s="137">
        <v>5.5204384187951998E-3</v>
      </c>
      <c r="AF73" s="137">
        <v>8.4909613845577693E-3</v>
      </c>
      <c r="AG73" s="137">
        <v>2.3525460434650099E-3</v>
      </c>
      <c r="AH73" s="137">
        <v>4.1502566027624898E-3</v>
      </c>
      <c r="AI73" s="137">
        <v>7.45287468603023E-3</v>
      </c>
      <c r="AJ73" s="137">
        <v>0</v>
      </c>
      <c r="AK73" s="137">
        <v>2.1075410792819198E-2</v>
      </c>
      <c r="AL73" s="137">
        <v>1.22716274623335E-2</v>
      </c>
      <c r="AM73" s="137">
        <v>1.71830042768145E-2</v>
      </c>
      <c r="AN73" s="137">
        <v>7.9143808396423196E-3</v>
      </c>
      <c r="AO73" s="137">
        <v>7.9013649940117194E-3</v>
      </c>
      <c r="AP73" s="137">
        <v>1.5279517054687899E-2</v>
      </c>
      <c r="AQ73" s="137">
        <v>4.7016641792546501E-4</v>
      </c>
      <c r="AR73" s="137">
        <v>1.2827393668646599E-2</v>
      </c>
      <c r="AS73" s="137">
        <v>9.1711478458041396E-3</v>
      </c>
      <c r="AT73" s="137">
        <v>9.5532619902315395E-3</v>
      </c>
      <c r="AU73" s="137">
        <v>1.43823255952409E-2</v>
      </c>
      <c r="AV73" s="137">
        <v>1.0478546203040499E-2</v>
      </c>
      <c r="AW73" s="137">
        <v>1.8192476239419601E-2</v>
      </c>
      <c r="AX73" s="137">
        <v>6.8040968896598102E-3</v>
      </c>
      <c r="AY73" s="137">
        <v>1.6863583433226199E-2</v>
      </c>
      <c r="AZ73" s="137">
        <v>9.2990281735911007E-3</v>
      </c>
      <c r="BA73" s="137">
        <v>4.0361922167879698E-2</v>
      </c>
      <c r="BB73" s="137">
        <v>1.4536639574349201E-2</v>
      </c>
      <c r="BC73" s="137">
        <v>9.8336475830148699E-3</v>
      </c>
      <c r="BD73" s="137">
        <v>1.1358957235800399E-2</v>
      </c>
      <c r="BE73" s="137">
        <v>7.7141252609901796E-3</v>
      </c>
      <c r="BF73" s="137">
        <v>1.44513915656514E-2</v>
      </c>
      <c r="BG73" s="137">
        <v>3.5843409108539301E-3</v>
      </c>
      <c r="BH73" s="137">
        <v>1.6542795957669599E-2</v>
      </c>
      <c r="BI73" s="137">
        <v>1.05813077197241E-2</v>
      </c>
      <c r="BJ73" s="137">
        <v>3.5528349123739297E-2</v>
      </c>
      <c r="BK73" s="137">
        <v>9.0512506660549406E-3</v>
      </c>
      <c r="BL73" s="137">
        <v>1.3330277912323401E-2</v>
      </c>
      <c r="BM73" s="137">
        <v>1.44658069547306E-2</v>
      </c>
      <c r="BN73" s="137">
        <v>1.13005017663206E-2</v>
      </c>
      <c r="BO73" s="137">
        <v>1.0387862416733101E-2</v>
      </c>
      <c r="BP73" s="137">
        <v>3.63954926868372E-2</v>
      </c>
      <c r="BQ73" s="137">
        <v>6.3457165384545794E-2</v>
      </c>
      <c r="BR73" s="137">
        <v>6.1139570254979098E-2</v>
      </c>
      <c r="BS73" s="137">
        <v>1.34312940924157E-2</v>
      </c>
      <c r="BT73" s="137">
        <v>1.0876335241184001E-2</v>
      </c>
      <c r="BU73" s="137">
        <v>3.32800256832037E-2</v>
      </c>
      <c r="BV73" s="137">
        <v>7.5956181011262204E-3</v>
      </c>
      <c r="BW73" s="137">
        <v>5.7640636782648998E-4</v>
      </c>
      <c r="BX73" s="137">
        <v>6.8168592097563397E-3</v>
      </c>
      <c r="BY73" s="137">
        <v>1.09741522343152E-5</v>
      </c>
      <c r="BZ73" s="137">
        <v>2.0485023110927501E-2</v>
      </c>
      <c r="CA73" s="138">
        <v>0</v>
      </c>
      <c r="CB73" s="136">
        <v>0.96131125599238998</v>
      </c>
      <c r="CC73" s="139">
        <v>2.2734329422909898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  <c r="CJ73" s="81"/>
      <c r="CK73" s="81"/>
      <c r="CL73" s="73"/>
      <c r="CM73" s="73"/>
    </row>
    <row r="74" spans="1:91" ht="19.5" x14ac:dyDescent="0.25">
      <c r="A74" s="30"/>
      <c r="B74" s="42" t="s">
        <v>65</v>
      </c>
      <c r="C74" s="43" t="s">
        <v>176</v>
      </c>
      <c r="D74" s="136">
        <v>5.7067720302364598E-3</v>
      </c>
      <c r="E74" s="137">
        <v>3.18956616366619E-3</v>
      </c>
      <c r="F74" s="137">
        <v>3.7840564014181401E-3</v>
      </c>
      <c r="G74" s="137">
        <v>4.5278813228436599E-3</v>
      </c>
      <c r="H74" s="137">
        <v>1.8374083307413499E-3</v>
      </c>
      <c r="I74" s="137">
        <v>1.42629254971697E-2</v>
      </c>
      <c r="J74" s="137">
        <v>3.8942259994859301E-3</v>
      </c>
      <c r="K74" s="137">
        <v>2.7216349950688998E-3</v>
      </c>
      <c r="L74" s="137">
        <v>3.1812181567288501E-4</v>
      </c>
      <c r="M74" s="137">
        <v>2.2624988812070001E-3</v>
      </c>
      <c r="N74" s="137">
        <v>5.2224781466572801E-3</v>
      </c>
      <c r="O74" s="137">
        <v>1.50481504058742E-3</v>
      </c>
      <c r="P74" s="137">
        <v>6.2960733590989703E-4</v>
      </c>
      <c r="Q74" s="137">
        <v>1.07125919107592E-4</v>
      </c>
      <c r="R74" s="137">
        <v>2.9451781212855299E-3</v>
      </c>
      <c r="S74" s="137">
        <v>1.3691430143498801E-2</v>
      </c>
      <c r="T74" s="137">
        <v>1.5296961595054901E-3</v>
      </c>
      <c r="U74" s="137">
        <v>4.0549882064595602E-3</v>
      </c>
      <c r="V74" s="137">
        <v>9.7650813435543805E-5</v>
      </c>
      <c r="W74" s="137">
        <v>1.8893666134292401E-4</v>
      </c>
      <c r="X74" s="137">
        <v>1.1506217617661099E-3</v>
      </c>
      <c r="Y74" s="137">
        <v>8.2791117058981297E-4</v>
      </c>
      <c r="Z74" s="137">
        <v>9.0612835896311796E-5</v>
      </c>
      <c r="AA74" s="137">
        <v>5.6831935821921695E-4</v>
      </c>
      <c r="AB74" s="137">
        <v>1.8680471288714301E-3</v>
      </c>
      <c r="AC74" s="137">
        <v>3.4907080013044897E-4</v>
      </c>
      <c r="AD74" s="137">
        <v>4.7491282336449298E-4</v>
      </c>
      <c r="AE74" s="137">
        <v>6.6600611054139897E-4</v>
      </c>
      <c r="AF74" s="137">
        <v>1.1259309148868701E-3</v>
      </c>
      <c r="AG74" s="137">
        <v>2.8562939006060899E-3</v>
      </c>
      <c r="AH74" s="137">
        <v>1.5731740323101E-3</v>
      </c>
      <c r="AI74" s="137">
        <v>7.2107096639114901E-3</v>
      </c>
      <c r="AJ74" s="137">
        <v>0</v>
      </c>
      <c r="AK74" s="137">
        <v>2.6249737183436299E-3</v>
      </c>
      <c r="AL74" s="137">
        <v>1.3686031716885799E-3</v>
      </c>
      <c r="AM74" s="137">
        <v>7.7025327731152903E-4</v>
      </c>
      <c r="AN74" s="137">
        <v>3.8385205707626401E-3</v>
      </c>
      <c r="AO74" s="137">
        <v>6.3101400634057803E-3</v>
      </c>
      <c r="AP74" s="137">
        <v>6.3421991273475099E-3</v>
      </c>
      <c r="AQ74" s="137">
        <v>6.7008263413415904E-4</v>
      </c>
      <c r="AR74" s="137">
        <v>9.4241980168720003E-3</v>
      </c>
      <c r="AS74" s="137">
        <v>7.2923757874334902E-4</v>
      </c>
      <c r="AT74" s="137">
        <v>5.7607745176652099E-3</v>
      </c>
      <c r="AU74" s="137">
        <v>3.4952208269586299E-3</v>
      </c>
      <c r="AV74" s="137">
        <v>2.0988808660550402E-3</v>
      </c>
      <c r="AW74" s="137">
        <v>2.4193141949773001E-4</v>
      </c>
      <c r="AX74" s="137">
        <v>2.2647467757329598E-3</v>
      </c>
      <c r="AY74" s="137">
        <v>1.3411865659775501E-3</v>
      </c>
      <c r="AZ74" s="137">
        <v>6.2232942665598904E-3</v>
      </c>
      <c r="BA74" s="137">
        <v>7.5522167863907299E-3</v>
      </c>
      <c r="BB74" s="137">
        <v>3.0427324223867699E-3</v>
      </c>
      <c r="BC74" s="137">
        <v>1.11261319982002E-3</v>
      </c>
      <c r="BD74" s="137">
        <v>2.31851777263596E-4</v>
      </c>
      <c r="BE74" s="137">
        <v>3.0989192678879699E-3</v>
      </c>
      <c r="BF74" s="137">
        <v>6.7000787763502002E-3</v>
      </c>
      <c r="BG74" s="137">
        <v>2.07825153028109E-3</v>
      </c>
      <c r="BH74" s="137">
        <v>9.5181065549366298E-3</v>
      </c>
      <c r="BI74" s="137">
        <v>2.7318896353210101E-3</v>
      </c>
      <c r="BJ74" s="137">
        <v>2.0947465417449299E-3</v>
      </c>
      <c r="BK74" s="137">
        <v>8.8005114379934597E-3</v>
      </c>
      <c r="BL74" s="137">
        <v>7.4550548917147602E-3</v>
      </c>
      <c r="BM74" s="137">
        <v>5.7637576152242903E-3</v>
      </c>
      <c r="BN74" s="137">
        <v>3.3814561601416598E-4</v>
      </c>
      <c r="BO74" s="137">
        <v>1.3605846253706901E-3</v>
      </c>
      <c r="BP74" s="137">
        <v>2.30819676680513E-2</v>
      </c>
      <c r="BQ74" s="137">
        <v>0.21403998874254901</v>
      </c>
      <c r="BR74" s="137">
        <v>3.2671807224526603E-2</v>
      </c>
      <c r="BS74" s="137">
        <v>5.7016422728716799E-3</v>
      </c>
      <c r="BT74" s="137">
        <v>7.9098048589548494E-3</v>
      </c>
      <c r="BU74" s="137">
        <v>1.4145601366493401E-2</v>
      </c>
      <c r="BV74" s="137">
        <v>1.10167847316697E-2</v>
      </c>
      <c r="BW74" s="137">
        <v>1.20340974654703E-3</v>
      </c>
      <c r="BX74" s="137">
        <v>3.0423928110096601E-3</v>
      </c>
      <c r="BY74" s="137">
        <v>7.5210973859463699E-4</v>
      </c>
      <c r="BZ74" s="137">
        <v>8.9863548623742903E-3</v>
      </c>
      <c r="CA74" s="138">
        <v>0</v>
      </c>
      <c r="CB74" s="136">
        <v>0.52917417658579302</v>
      </c>
      <c r="CC74" s="139">
        <v>1.2514593975266799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  <c r="CJ74" s="81"/>
      <c r="CK74" s="81"/>
      <c r="CL74" s="73"/>
      <c r="CM74" s="73"/>
    </row>
    <row r="75" spans="1:91" ht="19.5" x14ac:dyDescent="0.25">
      <c r="A75" s="30"/>
      <c r="B75" s="42" t="s">
        <v>66</v>
      </c>
      <c r="C75" s="43" t="s">
        <v>177</v>
      </c>
      <c r="D75" s="136">
        <v>3.5085992598231501E-6</v>
      </c>
      <c r="E75" s="137">
        <v>3.43904146422253E-5</v>
      </c>
      <c r="F75" s="137">
        <v>1.9955239403229701E-5</v>
      </c>
      <c r="G75" s="137">
        <v>2.7275776861221899E-5</v>
      </c>
      <c r="H75" s="137">
        <v>7.69108573931305E-5</v>
      </c>
      <c r="I75" s="137">
        <v>1.8680147460807799E-4</v>
      </c>
      <c r="J75" s="137">
        <v>1.76557793520396E-4</v>
      </c>
      <c r="K75" s="137">
        <v>3.5061401048358201E-4</v>
      </c>
      <c r="L75" s="137">
        <v>1.9352016804583799E-4</v>
      </c>
      <c r="M75" s="137">
        <v>3.9278870174871001E-5</v>
      </c>
      <c r="N75" s="137">
        <v>2.7000340475435699E-5</v>
      </c>
      <c r="O75" s="137">
        <v>5.2593375433103499E-5</v>
      </c>
      <c r="P75" s="137">
        <v>0</v>
      </c>
      <c r="Q75" s="137">
        <v>0</v>
      </c>
      <c r="R75" s="137">
        <v>1.803351160203E-4</v>
      </c>
      <c r="S75" s="137">
        <v>1.17041403202051E-3</v>
      </c>
      <c r="T75" s="137">
        <v>1.16839495260923E-4</v>
      </c>
      <c r="U75" s="137">
        <v>2.74871174514928E-4</v>
      </c>
      <c r="V75" s="137">
        <v>1.0492747868728601E-5</v>
      </c>
      <c r="W75" s="137">
        <v>2.8471157476083601E-5</v>
      </c>
      <c r="X75" s="137">
        <v>1.86230046830118E-4</v>
      </c>
      <c r="Y75" s="137">
        <v>4.93240016489399E-5</v>
      </c>
      <c r="Z75" s="137">
        <v>4.3970740546046501E-6</v>
      </c>
      <c r="AA75" s="137">
        <v>9.0892243407069304E-5</v>
      </c>
      <c r="AB75" s="137">
        <v>1.52390212325743E-4</v>
      </c>
      <c r="AC75" s="137">
        <v>1.2679639819736699E-4</v>
      </c>
      <c r="AD75" s="137">
        <v>5.04630178957788E-5</v>
      </c>
      <c r="AE75" s="137">
        <v>6.41392357247006E-5</v>
      </c>
      <c r="AF75" s="137">
        <v>7.0801025980315896E-5</v>
      </c>
      <c r="AG75" s="137">
        <v>2.8357977205951599E-4</v>
      </c>
      <c r="AH75" s="137">
        <v>3.9242863444744998E-5</v>
      </c>
      <c r="AI75" s="137">
        <v>4.5516685304427602E-4</v>
      </c>
      <c r="AJ75" s="137">
        <v>0</v>
      </c>
      <c r="AK75" s="137">
        <v>1.3758862645304499E-4</v>
      </c>
      <c r="AL75" s="137">
        <v>1.6613297850462001E-4</v>
      </c>
      <c r="AM75" s="137">
        <v>5.0012476801580499E-5</v>
      </c>
      <c r="AN75" s="137">
        <v>1.70513273277393E-4</v>
      </c>
      <c r="AO75" s="137">
        <v>1.41665819383765E-3</v>
      </c>
      <c r="AP75" s="137">
        <v>6.1443994678526601E-4</v>
      </c>
      <c r="AQ75" s="137">
        <v>0</v>
      </c>
      <c r="AR75" s="137">
        <v>8.3564739948942398E-4</v>
      </c>
      <c r="AS75" s="137">
        <v>6.3832011903251803E-5</v>
      </c>
      <c r="AT75" s="137">
        <v>7.7122290965275905E-5</v>
      </c>
      <c r="AU75" s="137">
        <v>5.1641652175676899E-4</v>
      </c>
      <c r="AV75" s="137">
        <v>2.4272438597598399E-4</v>
      </c>
      <c r="AW75" s="137">
        <v>1.14877328481022E-4</v>
      </c>
      <c r="AX75" s="137">
        <v>3.7754825551900798E-4</v>
      </c>
      <c r="AY75" s="137">
        <v>4.9135383078056395E-4</v>
      </c>
      <c r="AZ75" s="137">
        <v>6.6872210508839595E-4</v>
      </c>
      <c r="BA75" s="137">
        <v>0</v>
      </c>
      <c r="BB75" s="137">
        <v>2.7852339004227401E-4</v>
      </c>
      <c r="BC75" s="137">
        <v>2.3986715751101801E-4</v>
      </c>
      <c r="BD75" s="137">
        <v>6.8043832849277498E-5</v>
      </c>
      <c r="BE75" s="137">
        <v>3.2258119021333597E-4</v>
      </c>
      <c r="BF75" s="137">
        <v>1.4547086474382199E-4</v>
      </c>
      <c r="BG75" s="137">
        <v>7.6794896395897705E-5</v>
      </c>
      <c r="BH75" s="137">
        <v>2.0813412226218901E-3</v>
      </c>
      <c r="BI75" s="137">
        <v>2.7985405755731602E-4</v>
      </c>
      <c r="BJ75" s="137">
        <v>1.2664331585998801E-5</v>
      </c>
      <c r="BK75" s="137">
        <v>1.6609211942440199E-4</v>
      </c>
      <c r="BL75" s="137">
        <v>5.5322975608965499E-4</v>
      </c>
      <c r="BM75" s="137">
        <v>1.22760111871392E-3</v>
      </c>
      <c r="BN75" s="137">
        <v>3.0026833159016702E-4</v>
      </c>
      <c r="BO75" s="137">
        <v>1.1573748984473201E-3</v>
      </c>
      <c r="BP75" s="137">
        <v>2.1922518122014199E-2</v>
      </c>
      <c r="BQ75" s="137">
        <v>0.19878812887390701</v>
      </c>
      <c r="BR75" s="137">
        <v>0.11735774622291401</v>
      </c>
      <c r="BS75" s="137">
        <v>6.2188460868951596E-4</v>
      </c>
      <c r="BT75" s="137">
        <v>6.7852893570727703E-4</v>
      </c>
      <c r="BU75" s="137">
        <v>0</v>
      </c>
      <c r="BV75" s="137">
        <v>1.1336581276712901E-3</v>
      </c>
      <c r="BW75" s="137">
        <v>0</v>
      </c>
      <c r="BX75" s="137">
        <v>5.7659149968786703E-4</v>
      </c>
      <c r="BY75" s="137">
        <v>0</v>
      </c>
      <c r="BZ75" s="137">
        <v>6.8202615590318497E-4</v>
      </c>
      <c r="CA75" s="138">
        <v>0</v>
      </c>
      <c r="CB75" s="136">
        <v>0.35915763272797602</v>
      </c>
      <c r="CC75" s="139">
        <v>0.849382329218762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  <c r="CJ75" s="81"/>
      <c r="CK75" s="81"/>
      <c r="CL75" s="73"/>
      <c r="CM75" s="73"/>
    </row>
    <row r="76" spans="1:91" ht="19.5" x14ac:dyDescent="0.25">
      <c r="A76" s="30"/>
      <c r="B76" s="42" t="s">
        <v>67</v>
      </c>
      <c r="C76" s="43" t="s">
        <v>178</v>
      </c>
      <c r="D76" s="136">
        <v>1.33192134418419E-2</v>
      </c>
      <c r="E76" s="137">
        <v>1.04491571049083E-2</v>
      </c>
      <c r="F76" s="137">
        <v>2.94459992994276E-3</v>
      </c>
      <c r="G76" s="137">
        <v>3.7891123120062403E-2</v>
      </c>
      <c r="H76" s="137">
        <v>5.1013540232331296E-3</v>
      </c>
      <c r="I76" s="137">
        <v>4.6005021910591202E-3</v>
      </c>
      <c r="J76" s="137">
        <v>6.1777577493262901E-3</v>
      </c>
      <c r="K76" s="137">
        <v>2.7001579775076099E-3</v>
      </c>
      <c r="L76" s="137">
        <v>2.7867422486184701E-5</v>
      </c>
      <c r="M76" s="137">
        <v>2.6973650488275001E-5</v>
      </c>
      <c r="N76" s="137">
        <v>9.8874490288771407E-6</v>
      </c>
      <c r="O76" s="137">
        <v>4.77032424160222E-5</v>
      </c>
      <c r="P76" s="137">
        <v>2.8752984740400099E-4</v>
      </c>
      <c r="Q76" s="137">
        <v>6.0325103939409098E-6</v>
      </c>
      <c r="R76" s="137">
        <v>8.1912127650868802E-6</v>
      </c>
      <c r="S76" s="137">
        <v>1.2463881683411301E-5</v>
      </c>
      <c r="T76" s="137">
        <v>2.6605679104353499E-3</v>
      </c>
      <c r="U76" s="137">
        <v>6.1094022934363306E-5</v>
      </c>
      <c r="V76" s="137">
        <v>6.0789083382152003E-5</v>
      </c>
      <c r="W76" s="137">
        <v>2.9624610836514499E-4</v>
      </c>
      <c r="X76" s="137">
        <v>4.1004822849928503E-5</v>
      </c>
      <c r="Y76" s="137">
        <v>2.58036192594945E-5</v>
      </c>
      <c r="Z76" s="137">
        <v>7.9488683251780696E-5</v>
      </c>
      <c r="AA76" s="137">
        <v>6.8732063081832501E-5</v>
      </c>
      <c r="AB76" s="137">
        <v>4.6341659465354099E-5</v>
      </c>
      <c r="AC76" s="137">
        <v>5.4743360756511599E-5</v>
      </c>
      <c r="AD76" s="137">
        <v>7.0605858938281495E-5</v>
      </c>
      <c r="AE76" s="137">
        <v>5.4410073502246298E-5</v>
      </c>
      <c r="AF76" s="137">
        <v>4.7530840020774803E-5</v>
      </c>
      <c r="AG76" s="137">
        <v>9.1475231563289594E-5</v>
      </c>
      <c r="AH76" s="137">
        <v>2.43247227675447E-5</v>
      </c>
      <c r="AI76" s="137">
        <v>2.2115183094529902E-5</v>
      </c>
      <c r="AJ76" s="137">
        <v>0</v>
      </c>
      <c r="AK76" s="137">
        <v>3.1032451727321297E-5</v>
      </c>
      <c r="AL76" s="137">
        <v>6.5457621393250299E-3</v>
      </c>
      <c r="AM76" s="137">
        <v>3.0427690450701701E-5</v>
      </c>
      <c r="AN76" s="137">
        <v>2.49700512496792E-5</v>
      </c>
      <c r="AO76" s="137">
        <v>2.1104999653942801E-5</v>
      </c>
      <c r="AP76" s="137">
        <v>2.1059759321417401E-5</v>
      </c>
      <c r="AQ76" s="137">
        <v>3.52551856344557E-4</v>
      </c>
      <c r="AR76" s="137">
        <v>2.7731382109769501E-5</v>
      </c>
      <c r="AS76" s="137">
        <v>2.5101470853443799E-5</v>
      </c>
      <c r="AT76" s="137">
        <v>2.67400344769026E-5</v>
      </c>
      <c r="AU76" s="137">
        <v>2.9108713930569099E-5</v>
      </c>
      <c r="AV76" s="137">
        <v>2.8936029084049299E-5</v>
      </c>
      <c r="AW76" s="137">
        <v>2.08756051000862E-5</v>
      </c>
      <c r="AX76" s="137">
        <v>4.72574971526021E-3</v>
      </c>
      <c r="AY76" s="137">
        <v>1.63112568080458E-5</v>
      </c>
      <c r="AZ76" s="137">
        <v>3.5394743605845201E-3</v>
      </c>
      <c r="BA76" s="137">
        <v>1.47247442001398E-2</v>
      </c>
      <c r="BB76" s="137">
        <v>3.61823119721189E-3</v>
      </c>
      <c r="BC76" s="137">
        <v>4.2364233800450297E-3</v>
      </c>
      <c r="BD76" s="137">
        <v>5.2072410739950102E-3</v>
      </c>
      <c r="BE76" s="137">
        <v>4.30500026356395E-3</v>
      </c>
      <c r="BF76" s="137">
        <v>1.09436166580735E-2</v>
      </c>
      <c r="BG76" s="137">
        <v>5.5681579323517302E-6</v>
      </c>
      <c r="BH76" s="137">
        <v>1.40795219324708E-5</v>
      </c>
      <c r="BI76" s="137">
        <v>8.6881692006253002E-3</v>
      </c>
      <c r="BJ76" s="137">
        <v>1.3533755635253801E-2</v>
      </c>
      <c r="BK76" s="137">
        <v>3.36425602702286E-3</v>
      </c>
      <c r="BL76" s="137">
        <v>2.6651223222474901E-2</v>
      </c>
      <c r="BM76" s="137">
        <v>3.2489658084620503E-2</v>
      </c>
      <c r="BN76" s="137">
        <v>3.0109651194990501E-2</v>
      </c>
      <c r="BO76" s="137">
        <v>3.7542197042906902E-6</v>
      </c>
      <c r="BP76" s="137">
        <v>1.0449590742849299E-2</v>
      </c>
      <c r="BQ76" s="137">
        <v>1.2019368472514801E-2</v>
      </c>
      <c r="BR76" s="137">
        <v>3.7600900591893499E-2</v>
      </c>
      <c r="BS76" s="137">
        <v>7.4289238542647698E-2</v>
      </c>
      <c r="BT76" s="137">
        <v>1.45827296131073E-2</v>
      </c>
      <c r="BU76" s="137">
        <v>2.2432717431795598E-3</v>
      </c>
      <c r="BV76" s="137">
        <v>7.9301178507485207E-3</v>
      </c>
      <c r="BW76" s="137">
        <v>1.46369099560626E-4</v>
      </c>
      <c r="BX76" s="137">
        <v>1.04047863919682E-5</v>
      </c>
      <c r="BY76" s="137">
        <v>6.4259270416404499E-4</v>
      </c>
      <c r="BZ76" s="137">
        <v>9.0970714072345407E-6</v>
      </c>
      <c r="CA76" s="138">
        <v>0</v>
      </c>
      <c r="CB76" s="136">
        <v>0.420601778770547</v>
      </c>
      <c r="CC76" s="139">
        <v>0.99469337686681403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  <c r="CJ76" s="81"/>
      <c r="CK76" s="81"/>
      <c r="CL76" s="73"/>
      <c r="CM76" s="73"/>
    </row>
    <row r="77" spans="1:91" ht="19.5" x14ac:dyDescent="0.25">
      <c r="A77" s="30"/>
      <c r="B77" s="42" t="s">
        <v>68</v>
      </c>
      <c r="C77" s="43" t="s">
        <v>179</v>
      </c>
      <c r="D77" s="136">
        <v>4.6844001097862603E-2</v>
      </c>
      <c r="E77" s="137">
        <v>4.9274685878670302E-2</v>
      </c>
      <c r="F77" s="137">
        <v>1.53183040808446E-2</v>
      </c>
      <c r="G77" s="137">
        <v>0.104228014805696</v>
      </c>
      <c r="H77" s="137">
        <v>2.6630492030189402E-2</v>
      </c>
      <c r="I77" s="137">
        <v>7.2278916999119397E-2</v>
      </c>
      <c r="J77" s="137">
        <v>3.8283862180153699E-2</v>
      </c>
      <c r="K77" s="137">
        <v>2.9876179576403001E-2</v>
      </c>
      <c r="L77" s="137">
        <v>4.6109947503548701E-2</v>
      </c>
      <c r="M77" s="137">
        <v>6.2132825543597101E-2</v>
      </c>
      <c r="N77" s="137">
        <v>2.1685405421600901E-2</v>
      </c>
      <c r="O77" s="137">
        <v>2.2023080090132999E-2</v>
      </c>
      <c r="P77" s="137">
        <v>3.4429207040009499E-2</v>
      </c>
      <c r="Q77" s="137">
        <v>2.3969100595086302E-3</v>
      </c>
      <c r="R77" s="137">
        <v>0.12861781732338201</v>
      </c>
      <c r="S77" s="137">
        <v>0.15165880300075499</v>
      </c>
      <c r="T77" s="137">
        <v>1.9712806726299902E-2</v>
      </c>
      <c r="U77" s="137">
        <v>4.12719886509227E-2</v>
      </c>
      <c r="V77" s="137">
        <v>2.57121136185869E-3</v>
      </c>
      <c r="W77" s="137">
        <v>2.6258377142706901E-3</v>
      </c>
      <c r="X77" s="137">
        <v>3.6643445530319403E-2</v>
      </c>
      <c r="Y77" s="137">
        <v>1.4257435054625E-2</v>
      </c>
      <c r="Z77" s="137">
        <v>1.1731197559097799E-3</v>
      </c>
      <c r="AA77" s="137">
        <v>7.8729132882787902E-3</v>
      </c>
      <c r="AB77" s="137">
        <v>3.2187872666021397E-2</v>
      </c>
      <c r="AC77" s="137">
        <v>1.48515926128262E-2</v>
      </c>
      <c r="AD77" s="137">
        <v>3.2106440979655002E-3</v>
      </c>
      <c r="AE77" s="137">
        <v>7.8536669765750799E-3</v>
      </c>
      <c r="AF77" s="137">
        <v>2.0456110139879798E-2</v>
      </c>
      <c r="AG77" s="137">
        <v>1.7468175708190599E-2</v>
      </c>
      <c r="AH77" s="137">
        <v>0.12306277376133599</v>
      </c>
      <c r="AI77" s="137">
        <v>7.2528663390133197E-2</v>
      </c>
      <c r="AJ77" s="137">
        <v>0</v>
      </c>
      <c r="AK77" s="137">
        <v>1.4745308689520099E-2</v>
      </c>
      <c r="AL77" s="137">
        <v>2.16776764878636E-2</v>
      </c>
      <c r="AM77" s="137">
        <v>4.04563228695837E-2</v>
      </c>
      <c r="AN77" s="137">
        <v>1.6563350536042399E-2</v>
      </c>
      <c r="AO77" s="137">
        <v>3.8384799651895202E-2</v>
      </c>
      <c r="AP77" s="137">
        <v>6.4476502203615907E-2</v>
      </c>
      <c r="AQ77" s="137">
        <v>3.7657041930605401E-2</v>
      </c>
      <c r="AR77" s="137">
        <v>2.04753304062988E-2</v>
      </c>
      <c r="AS77" s="137">
        <v>5.4353123735837103E-2</v>
      </c>
      <c r="AT77" s="137">
        <v>1.6829972190366201E-2</v>
      </c>
      <c r="AU77" s="137">
        <v>3.3004785502277E-2</v>
      </c>
      <c r="AV77" s="137">
        <v>1.9158378438765201E-2</v>
      </c>
      <c r="AW77" s="137">
        <v>3.0397883133581799E-2</v>
      </c>
      <c r="AX77" s="137">
        <v>3.98953498217514E-2</v>
      </c>
      <c r="AY77" s="137">
        <v>1.8648398748142201E-2</v>
      </c>
      <c r="AZ77" s="137">
        <v>3.2157226397966102E-2</v>
      </c>
      <c r="BA77" s="137">
        <v>5.7420550082182699E-2</v>
      </c>
      <c r="BB77" s="137">
        <v>2.1055548252264699E-2</v>
      </c>
      <c r="BC77" s="137">
        <v>3.0237849626513599E-2</v>
      </c>
      <c r="BD77" s="137">
        <v>1.69402313831871E-2</v>
      </c>
      <c r="BE77" s="137">
        <v>2.3341756157136202E-2</v>
      </c>
      <c r="BF77" s="137">
        <v>0.14531477472804399</v>
      </c>
      <c r="BG77" s="137">
        <v>3.5460755016792397E-2</v>
      </c>
      <c r="BH77" s="137">
        <v>0.18525599225553099</v>
      </c>
      <c r="BI77" s="137">
        <v>4.3144188608159301E-2</v>
      </c>
      <c r="BJ77" s="137">
        <v>6.5788009016401694E-2</v>
      </c>
      <c r="BK77" s="137">
        <v>4.3566998495522903E-2</v>
      </c>
      <c r="BL77" s="137">
        <v>7.4309537448153398E-2</v>
      </c>
      <c r="BM77" s="137">
        <v>0.115354238521478</v>
      </c>
      <c r="BN77" s="137">
        <v>3.0617137130208302E-2</v>
      </c>
      <c r="BO77" s="137">
        <v>0.140301189274885</v>
      </c>
      <c r="BP77" s="137">
        <v>7.7462156602601098E-2</v>
      </c>
      <c r="BQ77" s="137">
        <v>0.10279512064716401</v>
      </c>
      <c r="BR77" s="137">
        <v>0.137585616236366</v>
      </c>
      <c r="BS77" s="137">
        <v>0.103865736345144</v>
      </c>
      <c r="BT77" s="137">
        <v>0.172580181655316</v>
      </c>
      <c r="BU77" s="137">
        <v>2.5574734893750301E-2</v>
      </c>
      <c r="BV77" s="137">
        <v>0.140412015371433</v>
      </c>
      <c r="BW77" s="137">
        <v>1.9198495840130999E-2</v>
      </c>
      <c r="BX77" s="137">
        <v>7.2146747934660402E-2</v>
      </c>
      <c r="BY77" s="137">
        <v>3.2190805210121097E-2</v>
      </c>
      <c r="BZ77" s="137">
        <v>0.121744774923765</v>
      </c>
      <c r="CA77" s="138">
        <v>0</v>
      </c>
      <c r="CB77" s="136">
        <v>3.8020833024679099</v>
      </c>
      <c r="CC77" s="139">
        <v>8.9916573589288102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  <c r="CJ77" s="81"/>
      <c r="CK77" s="81"/>
      <c r="CL77" s="73"/>
      <c r="CM77" s="73"/>
    </row>
    <row r="78" spans="1:91" ht="19.5" x14ac:dyDescent="0.25">
      <c r="A78" s="30"/>
      <c r="B78" s="42" t="s">
        <v>69</v>
      </c>
      <c r="C78" s="43" t="s">
        <v>180</v>
      </c>
      <c r="D78" s="136">
        <v>9.74109615021003E-5</v>
      </c>
      <c r="E78" s="137">
        <v>2.7250164163994102E-4</v>
      </c>
      <c r="F78" s="137">
        <v>1.1092614505829901E-4</v>
      </c>
      <c r="G78" s="137">
        <v>3.4056722310016601E-4</v>
      </c>
      <c r="H78" s="137">
        <v>8.1994531370320698E-5</v>
      </c>
      <c r="I78" s="137">
        <v>2.5993466955566701E-4</v>
      </c>
      <c r="J78" s="137">
        <v>2.43988918806835E-4</v>
      </c>
      <c r="K78" s="137">
        <v>2.36626449195685E-4</v>
      </c>
      <c r="L78" s="137">
        <v>8.9508933230784206E-5</v>
      </c>
      <c r="M78" s="137">
        <v>4.4968295258070597E-5</v>
      </c>
      <c r="N78" s="137">
        <v>2.9223269157993898E-5</v>
      </c>
      <c r="O78" s="137">
        <v>8.0663134985364097E-5</v>
      </c>
      <c r="P78" s="137">
        <v>5.5627674341230799E-5</v>
      </c>
      <c r="Q78" s="137">
        <v>2.3507723337251698E-6</v>
      </c>
      <c r="R78" s="137">
        <v>5.09217516076338E-5</v>
      </c>
      <c r="S78" s="137">
        <v>6.3921107212565797E-5</v>
      </c>
      <c r="T78" s="137">
        <v>2.22825159853823E-4</v>
      </c>
      <c r="U78" s="137">
        <v>2.9841974063361598E-4</v>
      </c>
      <c r="V78" s="137">
        <v>6.4812290430784296E-6</v>
      </c>
      <c r="W78" s="137">
        <v>4.5078995442338799E-6</v>
      </c>
      <c r="X78" s="137">
        <v>2.3382265160009599E-4</v>
      </c>
      <c r="Y78" s="137">
        <v>3.2697203160690103E-5</v>
      </c>
      <c r="Z78" s="137">
        <v>1.89261554089271E-6</v>
      </c>
      <c r="AA78" s="137">
        <v>8.3000885850084796E-6</v>
      </c>
      <c r="AB78" s="137">
        <v>5.2433399428595902E-5</v>
      </c>
      <c r="AC78" s="137">
        <v>1.58295541852281E-5</v>
      </c>
      <c r="AD78" s="137">
        <v>3.7582416534703099E-5</v>
      </c>
      <c r="AE78" s="137">
        <v>2.41277497098299E-5</v>
      </c>
      <c r="AF78" s="137">
        <v>1.66928193951927E-4</v>
      </c>
      <c r="AG78" s="137">
        <v>1.8090135753922701E-4</v>
      </c>
      <c r="AH78" s="137">
        <v>2.72539960259638E-4</v>
      </c>
      <c r="AI78" s="137">
        <v>6.1199421231105603E-4</v>
      </c>
      <c r="AJ78" s="137">
        <v>0</v>
      </c>
      <c r="AK78" s="137">
        <v>7.2919172099984706E-5</v>
      </c>
      <c r="AL78" s="137">
        <v>2.9663537598286898E-4</v>
      </c>
      <c r="AM78" s="137">
        <v>6.8259165805346705E-5</v>
      </c>
      <c r="AN78" s="137">
        <v>4.7879515563133398E-5</v>
      </c>
      <c r="AO78" s="137">
        <v>2.8338885811891201E-4</v>
      </c>
      <c r="AP78" s="137">
        <v>1.54816360642407E-3</v>
      </c>
      <c r="AQ78" s="137">
        <v>5.6600472808586499E-5</v>
      </c>
      <c r="AR78" s="137">
        <v>7.0063962316614697E-5</v>
      </c>
      <c r="AS78" s="137">
        <v>1.7106773313370799E-4</v>
      </c>
      <c r="AT78" s="137">
        <v>1.4793036161717501E-4</v>
      </c>
      <c r="AU78" s="137">
        <v>2.1234918033326299E-4</v>
      </c>
      <c r="AV78" s="137">
        <v>1.2620216688882799E-4</v>
      </c>
      <c r="AW78" s="137">
        <v>1.9985233594492499E-4</v>
      </c>
      <c r="AX78" s="137">
        <v>4.6772320523806002E-4</v>
      </c>
      <c r="AY78" s="137">
        <v>2.4906952159891699E-3</v>
      </c>
      <c r="AZ78" s="137">
        <v>1.04971116798385E-4</v>
      </c>
      <c r="BA78" s="137">
        <v>1.5079406740024499E-4</v>
      </c>
      <c r="BB78" s="137">
        <v>8.0745116133618198E-5</v>
      </c>
      <c r="BC78" s="137">
        <v>1.1561163657715101E-4</v>
      </c>
      <c r="BD78" s="137">
        <v>4.2103683253477701E-5</v>
      </c>
      <c r="BE78" s="137">
        <v>7.4012009288364805E-5</v>
      </c>
      <c r="BF78" s="137">
        <v>2.08593344623065E-4</v>
      </c>
      <c r="BG78" s="137">
        <v>9.6054346066563995E-5</v>
      </c>
      <c r="BH78" s="137">
        <v>5.9075920492698501E-3</v>
      </c>
      <c r="BI78" s="137">
        <v>2.2617894808894701E-4</v>
      </c>
      <c r="BJ78" s="137">
        <v>2.02318800798278E-4</v>
      </c>
      <c r="BK78" s="137">
        <v>8.2152397599104094E-5</v>
      </c>
      <c r="BL78" s="137">
        <v>7.9352935286170802E-4</v>
      </c>
      <c r="BM78" s="137">
        <v>8.58097573305138E-4</v>
      </c>
      <c r="BN78" s="137">
        <v>1.9082779342508799E-4</v>
      </c>
      <c r="BO78" s="137">
        <v>8.1196050553779506E-5</v>
      </c>
      <c r="BP78" s="137">
        <v>1.06748138842983E-4</v>
      </c>
      <c r="BQ78" s="137">
        <v>1.09806093854691E-4</v>
      </c>
      <c r="BR78" s="137">
        <v>1.88987669219906E-4</v>
      </c>
      <c r="BS78" s="137">
        <v>5.7372022938511605E-4</v>
      </c>
      <c r="BT78" s="137">
        <v>2.7931386243110499E-4</v>
      </c>
      <c r="BU78" s="137">
        <v>1.25301867117967E-4</v>
      </c>
      <c r="BV78" s="137">
        <v>6.1042126731246902E-4</v>
      </c>
      <c r="BW78" s="137">
        <v>1.7301027256267501E-4</v>
      </c>
      <c r="BX78" s="137">
        <v>2.3628364850769999E-4</v>
      </c>
      <c r="BY78" s="137">
        <v>1.1964735329675301E-4</v>
      </c>
      <c r="BZ78" s="137">
        <v>6.2785169029659204E-4</v>
      </c>
      <c r="CA78" s="138">
        <v>0</v>
      </c>
      <c r="CB78" s="136">
        <v>2.2858019617373399E-2</v>
      </c>
      <c r="CC78" s="139">
        <v>5.4057595258285199E-2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55">
        <v>0</v>
      </c>
      <c r="CJ78" s="81"/>
      <c r="CK78" s="81"/>
      <c r="CL78" s="73"/>
      <c r="CM78" s="73"/>
    </row>
    <row r="79" spans="1:91" ht="19.5" x14ac:dyDescent="0.25">
      <c r="A79" s="30"/>
      <c r="B79" s="42" t="s">
        <v>70</v>
      </c>
      <c r="C79" s="43" t="s">
        <v>181</v>
      </c>
      <c r="D79" s="136">
        <v>2.3109263793836E-5</v>
      </c>
      <c r="E79" s="137">
        <v>4.5171641969733203E-5</v>
      </c>
      <c r="F79" s="137">
        <v>6.0288359851827403E-5</v>
      </c>
      <c r="G79" s="137">
        <v>2.9334098103069499E-5</v>
      </c>
      <c r="H79" s="137">
        <v>2.95187958155851E-5</v>
      </c>
      <c r="I79" s="137">
        <v>1.7980166874039202E-5</v>
      </c>
      <c r="J79" s="137">
        <v>5.2110692947958001E-5</v>
      </c>
      <c r="K79" s="137">
        <v>3.6478519410164698E-5</v>
      </c>
      <c r="L79" s="137">
        <v>4.4127488836927398E-5</v>
      </c>
      <c r="M79" s="137">
        <v>4.2712219309217298E-5</v>
      </c>
      <c r="N79" s="137">
        <v>1.5656571642525102E-5</v>
      </c>
      <c r="O79" s="137">
        <v>7.5537100650116705E-5</v>
      </c>
      <c r="P79" s="137">
        <v>6.8297108199111504E-6</v>
      </c>
      <c r="Q79" s="137">
        <v>7.5328472854465302E-7</v>
      </c>
      <c r="R79" s="137">
        <v>1.29706164978645E-5</v>
      </c>
      <c r="S79" s="137">
        <v>1.9736299620898901E-5</v>
      </c>
      <c r="T79" s="137">
        <v>6.6556429891318199E-5</v>
      </c>
      <c r="U79" s="137">
        <v>9.6741125462019599E-5</v>
      </c>
      <c r="V79" s="137">
        <v>9.6258259969424703E-5</v>
      </c>
      <c r="W79" s="137">
        <v>1.11659750540159E-4</v>
      </c>
      <c r="X79" s="137">
        <v>6.4930291399121606E-5</v>
      </c>
      <c r="Y79" s="137">
        <v>9.5340035255531098E-5</v>
      </c>
      <c r="Z79" s="137">
        <v>1.2586869074791301E-4</v>
      </c>
      <c r="AA79" s="137">
        <v>1.08835804527173E-4</v>
      </c>
      <c r="AB79" s="137">
        <v>7.3381062125709194E-5</v>
      </c>
      <c r="AC79" s="137">
        <v>8.6684982864002993E-5</v>
      </c>
      <c r="AD79" s="137">
        <v>1.11802921625252E-4</v>
      </c>
      <c r="AE79" s="137">
        <v>8.6157229369779702E-5</v>
      </c>
      <c r="AF79" s="137">
        <v>7.5264105012450195E-5</v>
      </c>
      <c r="AG79" s="137">
        <v>1.4484914281776701E-4</v>
      </c>
      <c r="AH79" s="137">
        <v>3.85176968884838E-5</v>
      </c>
      <c r="AI79" s="137">
        <v>3.5018936380437397E-5</v>
      </c>
      <c r="AJ79" s="137">
        <v>0</v>
      </c>
      <c r="AK79" s="137">
        <v>4.91392473724016E-5</v>
      </c>
      <c r="AL79" s="137">
        <v>4.5858379720885301E-4</v>
      </c>
      <c r="AM79" s="137">
        <v>4.8181620362000199E-5</v>
      </c>
      <c r="AN79" s="137">
        <v>3.9539561232258802E-5</v>
      </c>
      <c r="AO79" s="137">
        <v>3.3419331733834202E-5</v>
      </c>
      <c r="AP79" s="137">
        <v>3.3347694600206797E-5</v>
      </c>
      <c r="AQ79" s="137">
        <v>4.0729528763871198E-5</v>
      </c>
      <c r="AR79" s="137">
        <v>4.3912071706239798E-5</v>
      </c>
      <c r="AS79" s="137">
        <v>3.9747661464741702E-5</v>
      </c>
      <c r="AT79" s="137">
        <v>4.2342293172737601E-5</v>
      </c>
      <c r="AU79" s="137">
        <v>4.6093048241734101E-5</v>
      </c>
      <c r="AV79" s="137">
        <v>4.5819605348302399E-5</v>
      </c>
      <c r="AW79" s="137">
        <v>3.30560901882777E-5</v>
      </c>
      <c r="AX79" s="137">
        <v>3.1680929742328301E-5</v>
      </c>
      <c r="AY79" s="137">
        <v>2.582853879185E-5</v>
      </c>
      <c r="AZ79" s="137">
        <v>3.1177074013790298E-5</v>
      </c>
      <c r="BA79" s="137">
        <v>3.5214802109010598E-5</v>
      </c>
      <c r="BB79" s="137">
        <v>2.9637687580568298E-5</v>
      </c>
      <c r="BC79" s="137">
        <v>2.6102048425347901E-5</v>
      </c>
      <c r="BD79" s="137">
        <v>5.7619284854706499E-5</v>
      </c>
      <c r="BE79" s="137">
        <v>3.6568935578125401E-5</v>
      </c>
      <c r="BF79" s="137">
        <v>4.4238316788265303E-5</v>
      </c>
      <c r="BG79" s="137">
        <v>8.8170632617318605E-6</v>
      </c>
      <c r="BH79" s="137">
        <v>2.2294632638249499E-5</v>
      </c>
      <c r="BI79" s="137">
        <v>1.5525419972241999E-4</v>
      </c>
      <c r="BJ79" s="137">
        <v>2.6818457837730702E-4</v>
      </c>
      <c r="BK79" s="137">
        <v>5.0882756849595799E-4</v>
      </c>
      <c r="BL79" s="137">
        <v>1.20253488066038E-5</v>
      </c>
      <c r="BM79" s="137">
        <v>1.51341820502463E-3</v>
      </c>
      <c r="BN79" s="137">
        <v>3.6233307219322502E-5</v>
      </c>
      <c r="BO79" s="137">
        <v>1.1579207311790401E-3</v>
      </c>
      <c r="BP79" s="137">
        <v>1.6241635522172601E-3</v>
      </c>
      <c r="BQ79" s="137">
        <v>1.43746375359421E-3</v>
      </c>
      <c r="BR79" s="137">
        <v>9.4430897502361202E-4</v>
      </c>
      <c r="BS79" s="137">
        <v>4.84178480836226E-7</v>
      </c>
      <c r="BT79" s="137">
        <v>5.6843742606963697E-3</v>
      </c>
      <c r="BU79" s="137">
        <v>6.5497603447170797E-4</v>
      </c>
      <c r="BV79" s="137">
        <v>1.5276437667964301E-2</v>
      </c>
      <c r="BW79" s="137">
        <v>6.7001870609682704E-4</v>
      </c>
      <c r="BX79" s="137">
        <v>1.6475764688672102E-5</v>
      </c>
      <c r="BY79" s="137">
        <v>2.6626100898158601E-5</v>
      </c>
      <c r="BZ79" s="137">
        <v>5.0872839080358797E-3</v>
      </c>
      <c r="CA79" s="138">
        <v>0</v>
      </c>
      <c r="CB79" s="136">
        <v>3.8307749001921299E-2</v>
      </c>
      <c r="CC79" s="139">
        <v>9.05951095268068E-2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55">
        <v>0</v>
      </c>
      <c r="CJ79" s="81"/>
      <c r="CK79" s="81"/>
      <c r="CL79" s="73"/>
      <c r="CM79" s="73"/>
    </row>
    <row r="80" spans="1:91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36">
        <v>0</v>
      </c>
      <c r="CC80" s="139">
        <v>0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55">
        <v>0</v>
      </c>
      <c r="CJ80" s="81"/>
      <c r="CK80" s="81"/>
      <c r="CL80" s="73"/>
      <c r="CM80" s="73"/>
    </row>
    <row r="81" spans="1:91" ht="19.5" x14ac:dyDescent="0.25">
      <c r="B81" s="42" t="s">
        <v>72</v>
      </c>
      <c r="C81" s="43" t="s">
        <v>183</v>
      </c>
      <c r="D81" s="136">
        <v>2.2335146936874301E-5</v>
      </c>
      <c r="E81" s="137">
        <v>4.36584769542932E-5</v>
      </c>
      <c r="F81" s="137">
        <v>5.8268813229475898E-5</v>
      </c>
      <c r="G81" s="137">
        <v>2.83514610087883E-5</v>
      </c>
      <c r="H81" s="137">
        <v>2.85299716954437E-5</v>
      </c>
      <c r="I81" s="137">
        <v>1.7377865113483298E-5</v>
      </c>
      <c r="J81" s="137">
        <v>5.0365082780587503E-5</v>
      </c>
      <c r="K81" s="137">
        <v>3.5256557644340497E-5</v>
      </c>
      <c r="L81" s="137">
        <v>4.2649300986859803E-5</v>
      </c>
      <c r="M81" s="137">
        <v>4.1281440325495297E-5</v>
      </c>
      <c r="N81" s="137">
        <v>1.5132105950375199E-5</v>
      </c>
      <c r="O81" s="137">
        <v>7.3006749901562707E-5</v>
      </c>
      <c r="P81" s="137">
        <v>6.6009283575604004E-6</v>
      </c>
      <c r="Q81" s="137">
        <v>7.2805110744531905E-7</v>
      </c>
      <c r="R81" s="137">
        <v>1.25361252494302E-5</v>
      </c>
      <c r="S81" s="137">
        <v>1.9075170717490901E-5</v>
      </c>
      <c r="T81" s="137">
        <v>6.43269147160317E-5</v>
      </c>
      <c r="U81" s="137">
        <v>9.3500479777687206E-5</v>
      </c>
      <c r="V81" s="137">
        <v>9.3033789370581705E-5</v>
      </c>
      <c r="W81" s="137">
        <v>1.07919358985136E-4</v>
      </c>
      <c r="X81" s="137">
        <v>6.2755248803740405E-5</v>
      </c>
      <c r="Y81" s="137">
        <v>3.9490782647519401E-5</v>
      </c>
      <c r="Z81" s="137">
        <v>1.21652326430082E-4</v>
      </c>
      <c r="AA81" s="137">
        <v>1.0519000985032399E-4</v>
      </c>
      <c r="AB81" s="137">
        <v>7.0922934611131403E-5</v>
      </c>
      <c r="AC81" s="137">
        <v>8.3781199036049201E-5</v>
      </c>
      <c r="AD81" s="137">
        <v>1.08057734108254E-4</v>
      </c>
      <c r="AE81" s="137">
        <v>8.3271124290912993E-5</v>
      </c>
      <c r="AF81" s="137">
        <v>7.2742899104116099E-5</v>
      </c>
      <c r="AG81" s="137">
        <v>1.3999696906736E-4</v>
      </c>
      <c r="AH81" s="137">
        <v>3.7227426513852998E-5</v>
      </c>
      <c r="AI81" s="137">
        <v>3.3845867899900397E-5</v>
      </c>
      <c r="AJ81" s="137">
        <v>0</v>
      </c>
      <c r="AK81" s="137">
        <v>4.7493175041030702E-5</v>
      </c>
      <c r="AL81" s="137">
        <v>3.5326512167404699E-5</v>
      </c>
      <c r="AM81" s="137">
        <v>4.6567626733700402E-5</v>
      </c>
      <c r="AN81" s="137">
        <v>3.82150603247515E-5</v>
      </c>
      <c r="AO81" s="137">
        <v>3.2299846999298603E-5</v>
      </c>
      <c r="AP81" s="137">
        <v>3.2230609574862302E-5</v>
      </c>
      <c r="AQ81" s="137">
        <v>3.9365166182981499E-5</v>
      </c>
      <c r="AR81" s="137">
        <v>4.2441099924742501E-5</v>
      </c>
      <c r="AS81" s="137">
        <v>3.8416189590987298E-5</v>
      </c>
      <c r="AT81" s="137">
        <v>4.0923906018570797E-5</v>
      </c>
      <c r="AU81" s="137">
        <v>4.4549017849809999E-5</v>
      </c>
      <c r="AV81" s="137">
        <v>4.42847347788249E-5</v>
      </c>
      <c r="AW81" s="137">
        <v>3.1948773362078498E-5</v>
      </c>
      <c r="AX81" s="137">
        <v>3.0619678203700901E-5</v>
      </c>
      <c r="AY81" s="137">
        <v>2.4963331338776899E-5</v>
      </c>
      <c r="AZ81" s="137">
        <v>3.0132700694063199E-5</v>
      </c>
      <c r="BA81" s="137">
        <v>3.4035172495088202E-5</v>
      </c>
      <c r="BB81" s="137">
        <v>2.8644880809995201E-5</v>
      </c>
      <c r="BC81" s="137">
        <v>2.5227678914161601E-5</v>
      </c>
      <c r="BD81" s="137">
        <v>5.5689147222887901E-5</v>
      </c>
      <c r="BE81" s="137">
        <v>3.5343945040792797E-5</v>
      </c>
      <c r="BF81" s="137">
        <v>4.2756416410351E-5</v>
      </c>
      <c r="BG81" s="137">
        <v>8.5217082317882099E-6</v>
      </c>
      <c r="BH81" s="137">
        <v>2.1547804392269599E-5</v>
      </c>
      <c r="BI81" s="137">
        <v>2.8221504738933002E-5</v>
      </c>
      <c r="BJ81" s="137">
        <v>7.1384937467533302E-6</v>
      </c>
      <c r="BK81" s="137">
        <v>4.7504088442412402E-5</v>
      </c>
      <c r="BL81" s="137">
        <v>1.16225222473034E-5</v>
      </c>
      <c r="BM81" s="137">
        <v>1.69102755072693E-5</v>
      </c>
      <c r="BN81" s="137">
        <v>3.5019559600524303E-5</v>
      </c>
      <c r="BO81" s="137">
        <v>5.7455922311606203E-6</v>
      </c>
      <c r="BP81" s="137">
        <v>3.6322183734904501E-6</v>
      </c>
      <c r="BQ81" s="137">
        <v>1.5925898905457401E-5</v>
      </c>
      <c r="BR81" s="137">
        <v>3.8452325418796202E-6</v>
      </c>
      <c r="BS81" s="137">
        <v>4.6795941271111402E-7</v>
      </c>
      <c r="BT81" s="137">
        <v>3.7271732564171498E-6</v>
      </c>
      <c r="BU81" s="137">
        <v>3.1850942173178699E-4</v>
      </c>
      <c r="BV81" s="137">
        <v>1.27685491631555E-5</v>
      </c>
      <c r="BW81" s="137">
        <v>4.9498605174608403E-5</v>
      </c>
      <c r="BX81" s="137">
        <v>0.235413375872738</v>
      </c>
      <c r="BY81" s="137">
        <v>8.6857612838188006E-2</v>
      </c>
      <c r="BZ81" s="137">
        <v>1.3922483743821099E-5</v>
      </c>
      <c r="CA81" s="138">
        <v>0</v>
      </c>
      <c r="CB81" s="136">
        <v>0.32550986078521799</v>
      </c>
      <c r="CC81" s="139">
        <v>0.76980773494191601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55">
        <v>0</v>
      </c>
      <c r="CJ81" s="81"/>
      <c r="CK81" s="81"/>
      <c r="CL81" s="73"/>
      <c r="CM81" s="73"/>
    </row>
    <row r="82" spans="1:91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36">
        <v>0</v>
      </c>
      <c r="CC82" s="139">
        <v>0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55">
        <v>0</v>
      </c>
      <c r="CJ82" s="81"/>
      <c r="CK82" s="81"/>
      <c r="CL82" s="73"/>
      <c r="CM82" s="73"/>
    </row>
    <row r="83" spans="1:91" ht="19.5" x14ac:dyDescent="0.25">
      <c r="B83" s="56" t="s">
        <v>74</v>
      </c>
      <c r="C83" s="43" t="s">
        <v>185</v>
      </c>
      <c r="D83" s="136">
        <v>7.6627326096627597E-3</v>
      </c>
      <c r="E83" s="137">
        <v>3.9608919258834899E-3</v>
      </c>
      <c r="F83" s="137">
        <v>4.93927261018773E-3</v>
      </c>
      <c r="G83" s="137">
        <v>1.0918231716016099E-2</v>
      </c>
      <c r="H83" s="137">
        <v>6.0444658547165299E-3</v>
      </c>
      <c r="I83" s="137">
        <v>1.0259069562345499E-2</v>
      </c>
      <c r="J83" s="137">
        <v>1.0666237839555301E-2</v>
      </c>
      <c r="K83" s="137">
        <v>9.9418018956061102E-3</v>
      </c>
      <c r="L83" s="137">
        <v>4.9579331956389004E-3</v>
      </c>
      <c r="M83" s="137">
        <v>5.7494475965034304E-3</v>
      </c>
      <c r="N83" s="137">
        <v>6.98600949418851E-3</v>
      </c>
      <c r="O83" s="137">
        <v>3.1976451372399801E-3</v>
      </c>
      <c r="P83" s="137">
        <v>1.05632302053404E-4</v>
      </c>
      <c r="Q83" s="137">
        <v>1.0995411442376701E-5</v>
      </c>
      <c r="R83" s="137">
        <v>1.5954146879958001E-2</v>
      </c>
      <c r="S83" s="137">
        <v>1.90190234609641E-2</v>
      </c>
      <c r="T83" s="137">
        <v>2.4389593621130302E-3</v>
      </c>
      <c r="U83" s="137">
        <v>2.9746922111404399E-3</v>
      </c>
      <c r="V83" s="137">
        <v>2.1696508792209898E-3</v>
      </c>
      <c r="W83" s="137">
        <v>1.7807178318963101E-3</v>
      </c>
      <c r="X83" s="137">
        <v>7.1400163511816002E-3</v>
      </c>
      <c r="Y83" s="137">
        <v>1.0347785697135601E-3</v>
      </c>
      <c r="Z83" s="137">
        <v>1.8931394086817699E-3</v>
      </c>
      <c r="AA83" s="137">
        <v>2.4974012101221699E-3</v>
      </c>
      <c r="AB83" s="137">
        <v>5.5318949557525299E-3</v>
      </c>
      <c r="AC83" s="137">
        <v>2.9164401631618501E-3</v>
      </c>
      <c r="AD83" s="137">
        <v>2.0540469990216002E-3</v>
      </c>
      <c r="AE83" s="137">
        <v>1.26523191492998E-3</v>
      </c>
      <c r="AF83" s="137">
        <v>1.0986015912641501E-3</v>
      </c>
      <c r="AG83" s="137">
        <v>2.1143079927214E-3</v>
      </c>
      <c r="AH83" s="137">
        <v>5.6222821073230803E-4</v>
      </c>
      <c r="AI83" s="137">
        <v>5.1115813076582097E-4</v>
      </c>
      <c r="AJ83" s="137">
        <v>0</v>
      </c>
      <c r="AK83" s="137">
        <v>7.1726695411993403E-4</v>
      </c>
      <c r="AL83" s="137">
        <v>5.3351960066061097E-4</v>
      </c>
      <c r="AM83" s="137">
        <v>7.0328883590155505E-4</v>
      </c>
      <c r="AN83" s="137">
        <v>6.2015748891580604E-4</v>
      </c>
      <c r="AO83" s="137">
        <v>4.8832850822355602E-4</v>
      </c>
      <c r="AP83" s="137">
        <v>4.8676364844460398E-4</v>
      </c>
      <c r="AQ83" s="137">
        <v>6.0158747402436099E-4</v>
      </c>
      <c r="AR83" s="137">
        <v>6.4096785372257103E-4</v>
      </c>
      <c r="AS83" s="137">
        <v>5.8018153709488E-4</v>
      </c>
      <c r="AT83" s="137">
        <v>6.1805439192623999E-4</v>
      </c>
      <c r="AU83" s="137">
        <v>6.7280274091092605E-4</v>
      </c>
      <c r="AV83" s="137">
        <v>6.6881139871939599E-4</v>
      </c>
      <c r="AW83" s="137">
        <v>4.8250720945669599E-4</v>
      </c>
      <c r="AX83" s="137">
        <v>4.6411931947326499E-4</v>
      </c>
      <c r="AY83" s="137">
        <v>3.77009383318387E-4</v>
      </c>
      <c r="AZ83" s="137">
        <v>4.5507992311666102E-4</v>
      </c>
      <c r="BA83" s="137">
        <v>5.1401710850891699E-4</v>
      </c>
      <c r="BB83" s="137">
        <v>4.3261008327961898E-4</v>
      </c>
      <c r="BC83" s="137">
        <v>3.8100169968934803E-4</v>
      </c>
      <c r="BD83" s="137">
        <v>8.4104684455374196E-4</v>
      </c>
      <c r="BE83" s="137">
        <v>5.3378288110007995E-4</v>
      </c>
      <c r="BF83" s="137">
        <v>6.45729929431783E-4</v>
      </c>
      <c r="BG83" s="137">
        <v>1.1774953794564901E-3</v>
      </c>
      <c r="BH83" s="137">
        <v>3.5407930274157799E-4</v>
      </c>
      <c r="BI83" s="137">
        <v>2.1435837873882602E-3</v>
      </c>
      <c r="BJ83" s="137">
        <v>3.5566054257124601E-4</v>
      </c>
      <c r="BK83" s="137">
        <v>3.1734103989808299E-3</v>
      </c>
      <c r="BL83" s="137">
        <v>1.75529455007217E-4</v>
      </c>
      <c r="BM83" s="137">
        <v>6.4183236575611402E-3</v>
      </c>
      <c r="BN83" s="137">
        <v>6.1037293324921298E-3</v>
      </c>
      <c r="BO83" s="137">
        <v>1.7549033002293799E-2</v>
      </c>
      <c r="BP83" s="137">
        <v>3.3091606611434302E-3</v>
      </c>
      <c r="BQ83" s="137">
        <v>3.8703759070628698E-3</v>
      </c>
      <c r="BR83" s="137">
        <v>2.9222104638020299E-3</v>
      </c>
      <c r="BS83" s="137">
        <v>2.30986097057967E-3</v>
      </c>
      <c r="BT83" s="137">
        <v>1.02548503984797E-2</v>
      </c>
      <c r="BU83" s="137">
        <v>1.1140144116985301E-3</v>
      </c>
      <c r="BV83" s="137">
        <v>1.9138341179189201E-2</v>
      </c>
      <c r="BW83" s="137">
        <v>1.55778301489527E-3</v>
      </c>
      <c r="BX83" s="137">
        <v>6.4145224667186704E-3</v>
      </c>
      <c r="BY83" s="137">
        <v>6.8341767567049099E-4</v>
      </c>
      <c r="BZ83" s="137">
        <v>5.6886934880506203E-2</v>
      </c>
      <c r="CA83" s="138">
        <v>0</v>
      </c>
      <c r="CB83" s="136">
        <v>0.316727754977214</v>
      </c>
      <c r="CC83" s="139">
        <v>0.74903867755062103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55">
        <v>0</v>
      </c>
      <c r="CJ83" s="81"/>
      <c r="CK83" s="81"/>
      <c r="CL83" s="73"/>
      <c r="CM83" s="73"/>
    </row>
    <row r="84" spans="1:91" ht="19.5" x14ac:dyDescent="0.25">
      <c r="B84" s="57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0</v>
      </c>
      <c r="CB84" s="143">
        <v>0</v>
      </c>
      <c r="CC84" s="144">
        <v>0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55">
        <v>0</v>
      </c>
      <c r="CJ84" s="81"/>
      <c r="CK84" s="81"/>
      <c r="CL84" s="73"/>
      <c r="CM84" s="73"/>
    </row>
    <row r="85" spans="1:91" ht="19.5" x14ac:dyDescent="0.25">
      <c r="B85" s="145"/>
      <c r="C85" s="125" t="s">
        <v>937</v>
      </c>
      <c r="D85" s="146">
        <v>0.28133012461511397</v>
      </c>
      <c r="E85" s="131">
        <v>0.51714710407481401</v>
      </c>
      <c r="F85" s="131">
        <v>0.38043869544634501</v>
      </c>
      <c r="G85" s="131">
        <v>0.55688446062178498</v>
      </c>
      <c r="H85" s="131">
        <v>0.33058785915074002</v>
      </c>
      <c r="I85" s="131">
        <v>0.39885871600038802</v>
      </c>
      <c r="J85" s="131">
        <v>0.396089130256434</v>
      </c>
      <c r="K85" s="131">
        <v>0.289280227753626</v>
      </c>
      <c r="L85" s="131">
        <v>0.401342399571603</v>
      </c>
      <c r="M85" s="131">
        <v>0.546298041583686</v>
      </c>
      <c r="N85" s="131">
        <v>0.27225079519094397</v>
      </c>
      <c r="O85" s="131">
        <v>0.64921832566071302</v>
      </c>
      <c r="P85" s="131">
        <v>0.30594215910219502</v>
      </c>
      <c r="Q85" s="131">
        <v>0.33621584049557302</v>
      </c>
      <c r="R85" s="131">
        <v>0.43851854397871998</v>
      </c>
      <c r="S85" s="131">
        <v>0.583098708297904</v>
      </c>
      <c r="T85" s="131">
        <v>0.55759952843254101</v>
      </c>
      <c r="U85" s="131">
        <v>0.76340709779684801</v>
      </c>
      <c r="V85" s="131">
        <v>0.60798735667799697</v>
      </c>
      <c r="W85" s="131">
        <v>0.63410887796332605</v>
      </c>
      <c r="X85" s="131">
        <v>0.67120329061115402</v>
      </c>
      <c r="Y85" s="131">
        <v>0.56154908008747495</v>
      </c>
      <c r="Z85" s="131">
        <v>0.43342711107175003</v>
      </c>
      <c r="AA85" s="131">
        <v>0.57664958938505395</v>
      </c>
      <c r="AB85" s="131">
        <v>0.61801853891240399</v>
      </c>
      <c r="AC85" s="131">
        <v>0.50510159006016297</v>
      </c>
      <c r="AD85" s="131">
        <v>0.68465059850587695</v>
      </c>
      <c r="AE85" s="131">
        <v>0.41084221153697198</v>
      </c>
      <c r="AF85" s="131">
        <v>0.49838002228486999</v>
      </c>
      <c r="AG85" s="131">
        <v>0.76562843241758305</v>
      </c>
      <c r="AH85" s="131">
        <v>0.52423761717084905</v>
      </c>
      <c r="AI85" s="131">
        <v>0.42300079189043399</v>
      </c>
      <c r="AJ85" s="131">
        <v>0</v>
      </c>
      <c r="AK85" s="131">
        <v>0.32413578312059499</v>
      </c>
      <c r="AL85" s="131">
        <v>0.34326893416707799</v>
      </c>
      <c r="AM85" s="131">
        <v>0.47802049359210402</v>
      </c>
      <c r="AN85" s="131">
        <v>0.53316789446922797</v>
      </c>
      <c r="AO85" s="131">
        <v>0.49090717147695201</v>
      </c>
      <c r="AP85" s="131">
        <v>0.39009690869955899</v>
      </c>
      <c r="AQ85" s="131">
        <v>0.45451864809609199</v>
      </c>
      <c r="AR85" s="131">
        <v>0.28981061116352602</v>
      </c>
      <c r="AS85" s="131">
        <v>0.32216828007952403</v>
      </c>
      <c r="AT85" s="131">
        <v>0.24443089402721799</v>
      </c>
      <c r="AU85" s="131">
        <v>0.28414436755629802</v>
      </c>
      <c r="AV85" s="131">
        <v>0.28320853387008099</v>
      </c>
      <c r="AW85" s="131">
        <v>0.43564851968222301</v>
      </c>
      <c r="AX85" s="131">
        <v>0.48001451129890099</v>
      </c>
      <c r="AY85" s="131">
        <v>0.48672603597993203</v>
      </c>
      <c r="AZ85" s="131">
        <v>0.34940853964908603</v>
      </c>
      <c r="BA85" s="131">
        <v>0.41744894186151199</v>
      </c>
      <c r="BB85" s="131">
        <v>0.35756897828815198</v>
      </c>
      <c r="BC85" s="131">
        <v>0.29953316356307602</v>
      </c>
      <c r="BD85" s="131">
        <v>0.241448550454092</v>
      </c>
      <c r="BE85" s="131">
        <v>0.40378693711665697</v>
      </c>
      <c r="BF85" s="131">
        <v>0.38533912923601399</v>
      </c>
      <c r="BG85" s="131">
        <v>0.48608275217902303</v>
      </c>
      <c r="BH85" s="131">
        <v>0.540932938661426</v>
      </c>
      <c r="BI85" s="131">
        <v>0.42770633874953401</v>
      </c>
      <c r="BJ85" s="131">
        <v>0.33099504678427499</v>
      </c>
      <c r="BK85" s="131">
        <v>0.45477774664089199</v>
      </c>
      <c r="BL85" s="131">
        <v>0.53484664043418595</v>
      </c>
      <c r="BM85" s="131">
        <v>0.44523293884232601</v>
      </c>
      <c r="BN85" s="131">
        <v>0.43716591013431899</v>
      </c>
      <c r="BO85" s="131">
        <v>0.441417986283338</v>
      </c>
      <c r="BP85" s="131">
        <v>0.26442084183738102</v>
      </c>
      <c r="BQ85" s="131">
        <v>0.66957959838048997</v>
      </c>
      <c r="BR85" s="131">
        <v>0.49530139277256602</v>
      </c>
      <c r="BS85" s="131">
        <v>0.25894881601265701</v>
      </c>
      <c r="BT85" s="131">
        <v>0.35941440670973301</v>
      </c>
      <c r="BU85" s="131">
        <v>0.11858558970173599</v>
      </c>
      <c r="BV85" s="131">
        <v>0.370980719265461</v>
      </c>
      <c r="BW85" s="131">
        <v>9.0812467302699901E-2</v>
      </c>
      <c r="BX85" s="131">
        <v>0.483199593046299</v>
      </c>
      <c r="BY85" s="131">
        <v>0.21545114660124801</v>
      </c>
      <c r="BZ85" s="131">
        <v>0.496322697353481</v>
      </c>
      <c r="CA85" s="147">
        <v>0</v>
      </c>
      <c r="CB85" s="135"/>
      <c r="CC85" s="135"/>
      <c r="CD85" s="135"/>
      <c r="CE85" s="104"/>
      <c r="CF85" s="104"/>
      <c r="CG85" s="104"/>
      <c r="CH85" s="104"/>
      <c r="CI85" s="105"/>
      <c r="CJ85" s="81"/>
      <c r="CK85" s="81"/>
      <c r="CL85" s="73"/>
      <c r="CM85" s="73"/>
    </row>
    <row r="86" spans="1:91" ht="19.5" x14ac:dyDescent="0.25">
      <c r="B86" s="145"/>
      <c r="C86" s="115" t="s">
        <v>924</v>
      </c>
      <c r="D86" s="148">
        <v>0.66532579221551702</v>
      </c>
      <c r="E86" s="148">
        <v>1.22301622402243</v>
      </c>
      <c r="F86" s="148">
        <v>0.89971053325186201</v>
      </c>
      <c r="G86" s="148">
        <v>1.31699225400263</v>
      </c>
      <c r="H86" s="148">
        <v>0.78181684093450099</v>
      </c>
      <c r="I86" s="148">
        <v>0.943272575477205</v>
      </c>
      <c r="J86" s="148">
        <v>0.93672270161735505</v>
      </c>
      <c r="K86" s="148">
        <v>0.68412722230076695</v>
      </c>
      <c r="L86" s="148">
        <v>0.94914631097528501</v>
      </c>
      <c r="M86" s="148">
        <v>1.29195612378769</v>
      </c>
      <c r="N86" s="148">
        <v>0.64385382205168995</v>
      </c>
      <c r="O86" s="148">
        <v>1.53535529631596</v>
      </c>
      <c r="P86" s="148">
        <v>0.72353150824239099</v>
      </c>
      <c r="Q86" s="148">
        <v>0.79512661766725401</v>
      </c>
      <c r="R86" s="148">
        <v>1.03706525589106</v>
      </c>
      <c r="S86" s="148">
        <v>1.37898709058939</v>
      </c>
      <c r="T86" s="148">
        <v>1.3186833386610199</v>
      </c>
      <c r="U86" s="148">
        <v>1.80540364392015</v>
      </c>
      <c r="V86" s="148">
        <v>1.4378469788552299</v>
      </c>
      <c r="W86" s="148">
        <v>1.4996225241041099</v>
      </c>
      <c r="X86" s="148">
        <v>1.58734817920575</v>
      </c>
      <c r="Y86" s="148">
        <v>1.3280237482147801</v>
      </c>
      <c r="Z86" s="148">
        <v>1.02502437816075</v>
      </c>
      <c r="AA86" s="148">
        <v>1.36373538174501</v>
      </c>
      <c r="AB86" s="148">
        <v>1.4615700134079399</v>
      </c>
      <c r="AC86" s="148">
        <v>1.1945294376699001</v>
      </c>
      <c r="AD86" s="148">
        <v>1.6191501086666</v>
      </c>
      <c r="AE86" s="148">
        <v>0.97161269252757998</v>
      </c>
      <c r="AF86" s="148">
        <v>1.1786334065884601</v>
      </c>
      <c r="AG86" s="148">
        <v>1.8106569427566599</v>
      </c>
      <c r="AH86" s="148">
        <v>1.2397847846210801</v>
      </c>
      <c r="AI86" s="148">
        <v>1.0003668727524999</v>
      </c>
      <c r="AJ86" s="148">
        <v>0</v>
      </c>
      <c r="AK86" s="148">
        <v>0.76655813871743805</v>
      </c>
      <c r="AL86" s="148">
        <v>0.81180668398074995</v>
      </c>
      <c r="AM86" s="148">
        <v>1.13048456516886</v>
      </c>
      <c r="AN86" s="148">
        <v>1.2609042570784801</v>
      </c>
      <c r="AO86" s="148">
        <v>1.1609606444173699</v>
      </c>
      <c r="AP86" s="148">
        <v>0.922551522615771</v>
      </c>
      <c r="AQ86" s="148">
        <v>1.07490436736902</v>
      </c>
      <c r="AR86" s="148">
        <v>0.68538154144931995</v>
      </c>
      <c r="AS86" s="148">
        <v>0.761905133564585</v>
      </c>
      <c r="AT86" s="148">
        <v>0.57806172884291496</v>
      </c>
      <c r="AU86" s="148">
        <v>0.67198127717963796</v>
      </c>
      <c r="AV86" s="148">
        <v>0.66976809688294603</v>
      </c>
      <c r="AW86" s="148">
        <v>1.03027785197775</v>
      </c>
      <c r="AX86" s="148">
        <v>1.13520027562568</v>
      </c>
      <c r="AY86" s="148">
        <v>1.15107255550147</v>
      </c>
      <c r="AZ86" s="148">
        <v>0.82632641551250896</v>
      </c>
      <c r="BA86" s="148">
        <v>0.98723714118249195</v>
      </c>
      <c r="BB86" s="148">
        <v>0.845625274139153</v>
      </c>
      <c r="BC86" s="148">
        <v>0.70837468833124995</v>
      </c>
      <c r="BD86" s="148">
        <v>0.57100869780628705</v>
      </c>
      <c r="BE86" s="148">
        <v>0.95492746889781099</v>
      </c>
      <c r="BF86" s="148">
        <v>0.91129971161579204</v>
      </c>
      <c r="BG86" s="148">
        <v>1.1495512349353001</v>
      </c>
      <c r="BH86" s="148">
        <v>1.27926803588046</v>
      </c>
      <c r="BI86" s="148">
        <v>1.01149515734741</v>
      </c>
      <c r="BJ86" s="148">
        <v>0.78277981080924397</v>
      </c>
      <c r="BK86" s="148">
        <v>1.07551711705169</v>
      </c>
      <c r="BL86" s="148">
        <v>1.26487437222556</v>
      </c>
      <c r="BM86" s="148">
        <v>1.0529443235450799</v>
      </c>
      <c r="BN86" s="148">
        <v>1.0338663727805699</v>
      </c>
      <c r="BO86" s="148">
        <v>1.0439222313071901</v>
      </c>
      <c r="BP86" s="148">
        <v>0.62533653768658004</v>
      </c>
      <c r="BQ86" s="148">
        <v>1.5835082622357499</v>
      </c>
      <c r="BR86" s="148">
        <v>1.17135266613447</v>
      </c>
      <c r="BS86" s="148">
        <v>0.61239558469820399</v>
      </c>
      <c r="BT86" s="148">
        <v>0.84998958147468895</v>
      </c>
      <c r="BU86" s="148">
        <v>0.280446509315673</v>
      </c>
      <c r="BV86" s="148">
        <v>0.87734309036279701</v>
      </c>
      <c r="BW86" s="148">
        <v>0.21476504456774601</v>
      </c>
      <c r="BX86" s="148">
        <v>1.1427327680658601</v>
      </c>
      <c r="BY86" s="148">
        <v>0.50952668148256897</v>
      </c>
      <c r="BZ86" s="148">
        <v>1.1737679790353499</v>
      </c>
      <c r="CA86" s="149">
        <v>0</v>
      </c>
      <c r="CB86" s="135"/>
      <c r="CC86" s="135"/>
      <c r="CD86" s="135"/>
      <c r="CE86" s="104"/>
      <c r="CF86" s="104"/>
      <c r="CG86" s="104"/>
      <c r="CH86" s="104"/>
      <c r="CI86" s="105"/>
      <c r="CJ86" s="81"/>
      <c r="CK86" s="81"/>
      <c r="CL86" s="73"/>
      <c r="CM86" s="73"/>
    </row>
    <row r="87" spans="1:91" ht="19.5" x14ac:dyDescent="0.25">
      <c r="B87" s="145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  <c r="CJ87" s="81"/>
      <c r="CK87" s="81"/>
      <c r="CL87" s="73"/>
      <c r="CM87" s="73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  <c r="CJ88" s="81"/>
      <c r="CK88" s="81"/>
      <c r="CL88" s="73"/>
      <c r="CM88" s="73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  <c r="CJ90" s="81"/>
      <c r="CK90" s="81"/>
      <c r="CL90" s="73"/>
      <c r="CM90" s="73"/>
    </row>
    <row r="91" spans="1:91" ht="0" hidden="1" customHeight="1" x14ac:dyDescent="0.25">
      <c r="A91" s="358"/>
      <c r="B91" s="358"/>
      <c r="C91" s="369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</row>
    <row r="92" spans="1:91" ht="0" hidden="1" customHeight="1" x14ac:dyDescent="0.25">
      <c r="A92" s="358"/>
      <c r="B92" s="358"/>
      <c r="C92" s="369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</row>
    <row r="93" spans="1:91" ht="0" hidden="1" customHeight="1" x14ac:dyDescent="0.25">
      <c r="A93" s="358"/>
      <c r="B93" s="358"/>
      <c r="C93" s="369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</row>
    <row r="94" spans="1:91" ht="0" hidden="1" customHeight="1" x14ac:dyDescent="0.25">
      <c r="A94" s="358"/>
      <c r="B94" s="358"/>
      <c r="C94" s="369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</row>
    <row r="95" spans="1:91" ht="0" hidden="1" customHeight="1" x14ac:dyDescent="0.25">
      <c r="A95" s="358"/>
      <c r="B95" s="358"/>
      <c r="C95" s="358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</row>
    <row r="96" spans="1:91" ht="0" hidden="1" customHeight="1" x14ac:dyDescent="0.25">
      <c r="A96" s="357"/>
      <c r="B96" s="358"/>
      <c r="C96" s="358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</row>
    <row r="97" spans="1:91" ht="18.75" x14ac:dyDescent="0.25">
      <c r="B97" s="150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</row>
    <row r="98" spans="1:91" ht="0" hidden="1" customHeight="1" x14ac:dyDescent="0.25">
      <c r="B98" s="26"/>
      <c r="C98" s="116" t="s">
        <v>832</v>
      </c>
      <c r="D98" s="151">
        <f>+IFERROR('MIP(IxI)_TFEVP'!D87/'MIP(IxI)_TFEVP'!D$95,0)</f>
        <v>8.6395454019209214E-2</v>
      </c>
      <c r="E98" s="151">
        <f>+IFERROR('MIP(IxI)_TFEVP'!E87/'MIP(IxI)_TFEVP'!E$95,0)</f>
        <v>6.7486264315862798E-2</v>
      </c>
      <c r="F98" s="151">
        <f>+IFERROR('MIP(IxI)_TFEVP'!F87/'MIP(IxI)_TFEVP'!F$95,0)</f>
        <v>3.3978428896250572E-2</v>
      </c>
      <c r="G98" s="151">
        <f>+IFERROR('MIP(IxI)_TFEVP'!G87/'MIP(IxI)_TFEVP'!G$95,0)</f>
        <v>5.5044135751340956E-2</v>
      </c>
      <c r="H98" s="151">
        <f>+IFERROR('MIP(IxI)_TFEVP'!H87/'MIP(IxI)_TFEVP'!H$95,0)</f>
        <v>0.1217753015419976</v>
      </c>
      <c r="I98" s="151">
        <f>+IFERROR('MIP(IxI)_TFEVP'!I87/'MIP(IxI)_TFEVP'!I$95,0)</f>
        <v>1.7226444048834076E-2</v>
      </c>
      <c r="J98" s="151">
        <f>+IFERROR('MIP(IxI)_TFEVP'!J87/'MIP(IxI)_TFEVP'!J$95,0)</f>
        <v>0.13083719631042853</v>
      </c>
      <c r="K98" s="151">
        <f>+IFERROR('MIP(IxI)_TFEVP'!K87/'MIP(IxI)_TFEVP'!K$95,0)</f>
        <v>7.0842151783421237E-2</v>
      </c>
      <c r="L98" s="151">
        <f>+IFERROR('MIP(IxI)_TFEVP'!L87/'MIP(IxI)_TFEVP'!L$95,0)</f>
        <v>4.6857946626713215E-3</v>
      </c>
      <c r="M98" s="151">
        <f>+IFERROR('MIP(IxI)_TFEVP'!M87/'MIP(IxI)_TFEVP'!M$95,0)</f>
        <v>1.7619499835198171E-2</v>
      </c>
      <c r="N98" s="151">
        <f>+IFERROR('MIP(IxI)_TFEVP'!N87/'MIP(IxI)_TFEVP'!N$95,0)</f>
        <v>6.3597046274167554E-2</v>
      </c>
      <c r="O98" s="151">
        <f>+IFERROR('MIP(IxI)_TFEVP'!O87/'MIP(IxI)_TFEVP'!O$95,0)</f>
        <v>0.16366659043637621</v>
      </c>
      <c r="P98" s="151">
        <f>+IFERROR('MIP(IxI)_TFEVP'!P87/'MIP(IxI)_TFEVP'!P$95,0)</f>
        <v>5.0448482862689055E-3</v>
      </c>
      <c r="Q98" s="151">
        <f>+IFERROR('MIP(IxI)_TFEVP'!Q87/'MIP(IxI)_TFEVP'!Q$95,0)</f>
        <v>1.5786224226416051E-3</v>
      </c>
      <c r="R98" s="151">
        <f>+IFERROR('MIP(IxI)_TFEVP'!R87/'MIP(IxI)_TFEVP'!R$95,0)</f>
        <v>1.9386254988104479E-2</v>
      </c>
      <c r="S98" s="151">
        <f>+IFERROR('MIP(IxI)_TFEVP'!S87/'MIP(IxI)_TFEVP'!S$95,0)</f>
        <v>1.7010675077840553E-2</v>
      </c>
      <c r="T98" s="151">
        <f>+IFERROR('MIP(IxI)_TFEVP'!T87/'MIP(IxI)_TFEVP'!T$95,0)</f>
        <v>7.6815407713743386E-2</v>
      </c>
      <c r="U98" s="151">
        <f>+IFERROR('MIP(IxI)_TFEVP'!U87/'MIP(IxI)_TFEVP'!U$95,0)</f>
        <v>4.1584612568539618E-2</v>
      </c>
      <c r="V98" s="151">
        <f>+IFERROR('MIP(IxI)_TFEVP'!V87/'MIP(IxI)_TFEVP'!V$95,0)</f>
        <v>3.9012040600954795E-3</v>
      </c>
      <c r="W98" s="151">
        <f>+IFERROR('MIP(IxI)_TFEVP'!W87/'MIP(IxI)_TFEVP'!W$95,0)</f>
        <v>0.14947058154511661</v>
      </c>
      <c r="X98" s="151">
        <f>+IFERROR('MIP(IxI)_TFEVP'!X87/'MIP(IxI)_TFEVP'!X$95,0)</f>
        <v>1.2099796871347509E-2</v>
      </c>
      <c r="Y98" s="151">
        <f>+IFERROR('MIP(IxI)_TFEVP'!Y87/'MIP(IxI)_TFEVP'!Y$95,0)</f>
        <v>2.1923178088027854E-2</v>
      </c>
      <c r="Z98" s="151">
        <f>+IFERROR('MIP(IxI)_TFEVP'!Z87/'MIP(IxI)_TFEVP'!Z$95,0)</f>
        <v>0.21595871217015866</v>
      </c>
      <c r="AA98" s="151">
        <f>+IFERROR('MIP(IxI)_TFEVP'!AA87/'MIP(IxI)_TFEVP'!AA$95,0)</f>
        <v>3.3336624403850954E-3</v>
      </c>
      <c r="AB98" s="151">
        <f>+IFERROR('MIP(IxI)_TFEVP'!AB87/'MIP(IxI)_TFEVP'!AB$95,0)</f>
        <v>7.7675358104174169E-2</v>
      </c>
      <c r="AC98" s="151">
        <f>+IFERROR('MIP(IxI)_TFEVP'!AC87/'MIP(IxI)_TFEVP'!AC$95,0)</f>
        <v>0.1883913073185032</v>
      </c>
      <c r="AD98" s="151">
        <f>+IFERROR('MIP(IxI)_TFEVP'!AD87/'MIP(IxI)_TFEVP'!AD$95,0)</f>
        <v>1.6140557060563922E-2</v>
      </c>
      <c r="AE98" s="151">
        <f>+IFERROR('MIP(IxI)_TFEVP'!AE87/'MIP(IxI)_TFEVP'!AE$95,0)</f>
        <v>0.42431358270598551</v>
      </c>
      <c r="AF98" s="151">
        <f>+IFERROR('MIP(IxI)_TFEVP'!AF87/'MIP(IxI)_TFEVP'!AF$95,0)</f>
        <v>9.0583991192286287E-2</v>
      </c>
      <c r="AG98" s="151">
        <f>+IFERROR('MIP(IxI)_TFEVP'!AG87/'MIP(IxI)_TFEVP'!AG$95,0)</f>
        <v>1.1418656794586599E-2</v>
      </c>
      <c r="AH98" s="151">
        <f>+IFERROR('MIP(IxI)_TFEVP'!AH87/'MIP(IxI)_TFEVP'!AH$95,0)</f>
        <v>0.20028307860807087</v>
      </c>
      <c r="AI98" s="151">
        <f>+IFERROR('MIP(IxI)_TFEVP'!AI87/'MIP(IxI)_TFEVP'!AI$95,0)</f>
        <v>0.12101162359733217</v>
      </c>
      <c r="AJ98" s="151">
        <f>+IFERROR('MIP(IxI)_TFEVP'!AJ87/'MIP(IxI)_TFEVP'!AJ$95,0)</f>
        <v>0</v>
      </c>
      <c r="AK98" s="151">
        <f>+IFERROR('MIP(IxI)_TFEVP'!AK87/'MIP(IxI)_TFEVP'!AK$95,0)</f>
        <v>0.32707769738820608</v>
      </c>
      <c r="AL98" s="151">
        <f>+IFERROR('MIP(IxI)_TFEVP'!AL87/'MIP(IxI)_TFEVP'!AL$95,0)</f>
        <v>0.18414264939196501</v>
      </c>
      <c r="AM98" s="151">
        <f>+IFERROR('MIP(IxI)_TFEVP'!AM87/'MIP(IxI)_TFEVP'!AM$95,0)</f>
        <v>0.16356933356196926</v>
      </c>
      <c r="AN98" s="151">
        <f>+IFERROR('MIP(IxI)_TFEVP'!AN87/'MIP(IxI)_TFEVP'!AN$95,0)</f>
        <v>8.7300131794136163E-2</v>
      </c>
      <c r="AO98" s="151">
        <f>+IFERROR('MIP(IxI)_TFEVP'!AO87/'MIP(IxI)_TFEVP'!AO$95,0)</f>
        <v>0.2183310580836644</v>
      </c>
      <c r="AP98" s="151">
        <f>+IFERROR('MIP(IxI)_TFEVP'!AP87/'MIP(IxI)_TFEVP'!AP$95,0)</f>
        <v>0.16901004537924177</v>
      </c>
      <c r="AQ98" s="151">
        <f>+IFERROR('MIP(IxI)_TFEVP'!AQ87/'MIP(IxI)_TFEVP'!AQ$95,0)</f>
        <v>0.69815348247899001</v>
      </c>
      <c r="AR98" s="151">
        <f>+IFERROR('MIP(IxI)_TFEVP'!AR87/'MIP(IxI)_TFEVP'!AR$95,0)</f>
        <v>0.37625169016635945</v>
      </c>
      <c r="AS98" s="151">
        <f>+IFERROR('MIP(IxI)_TFEVP'!AS87/'MIP(IxI)_TFEVP'!AS$95,0)</f>
        <v>0.30590024369763613</v>
      </c>
      <c r="AT98" s="151">
        <f>+IFERROR('MIP(IxI)_TFEVP'!AT87/'MIP(IxI)_TFEVP'!AT$95,0)</f>
        <v>0.32638865728951594</v>
      </c>
      <c r="AU98" s="151">
        <f>+IFERROR('MIP(IxI)_TFEVP'!AU87/'MIP(IxI)_TFEVP'!AU$95,0)</f>
        <v>0.36696359845195814</v>
      </c>
      <c r="AV98" s="151">
        <f>+IFERROR('MIP(IxI)_TFEVP'!AV87/'MIP(IxI)_TFEVP'!AV$95,0)</f>
        <v>0.41654828094195168</v>
      </c>
      <c r="AW98" s="151">
        <f>+IFERROR('MIP(IxI)_TFEVP'!AW87/'MIP(IxI)_TFEVP'!AW$95,0)</f>
        <v>0.21454556134889063</v>
      </c>
      <c r="AX98" s="151">
        <f>+IFERROR('MIP(IxI)_TFEVP'!AX87/'MIP(IxI)_TFEVP'!AX$95,0)</f>
        <v>0.10652766611603021</v>
      </c>
      <c r="AY98" s="151">
        <f>+IFERROR('MIP(IxI)_TFEVP'!AY87/'MIP(IxI)_TFEVP'!AY$95,0)</f>
        <v>0.27755412471546514</v>
      </c>
      <c r="AZ98" s="151">
        <f>+IFERROR('MIP(IxI)_TFEVP'!AZ87/'MIP(IxI)_TFEVP'!AZ$95,0)</f>
        <v>0.25200356754394182</v>
      </c>
      <c r="BA98" s="151">
        <f>+IFERROR('MIP(IxI)_TFEVP'!BA87/'MIP(IxI)_TFEVP'!BA$95,0)</f>
        <v>0.32703784809581737</v>
      </c>
      <c r="BB98" s="151">
        <f>+IFERROR('MIP(IxI)_TFEVP'!BB87/'MIP(IxI)_TFEVP'!BB$95,0)</f>
        <v>0.36158470563401335</v>
      </c>
      <c r="BC98" s="151">
        <f>+IFERROR('MIP(IxI)_TFEVP'!BC87/'MIP(IxI)_TFEVP'!BC$95,0)</f>
        <v>0.19683095802470557</v>
      </c>
      <c r="BD98" s="151">
        <f>+IFERROR('MIP(IxI)_TFEVP'!BD87/'MIP(IxI)_TFEVP'!BD$95,0)</f>
        <v>0.42940624294975038</v>
      </c>
      <c r="BE98" s="151">
        <f>+IFERROR('MIP(IxI)_TFEVP'!BE87/'MIP(IxI)_TFEVP'!BE$95,0)</f>
        <v>0.2050642513782111</v>
      </c>
      <c r="BF98" s="151">
        <f>+IFERROR('MIP(IxI)_TFEVP'!BF87/'MIP(IxI)_TFEVP'!BF$95,0)</f>
        <v>8.5244385364334138E-2</v>
      </c>
      <c r="BG98" s="151">
        <f>+IFERROR('MIP(IxI)_TFEVP'!BG87/'MIP(IxI)_TFEVP'!BG$95,0)</f>
        <v>1.6440474410629343E-2</v>
      </c>
      <c r="BH98" s="151">
        <f>+IFERROR('MIP(IxI)_TFEVP'!BH87/'MIP(IxI)_TFEVP'!BH$95,0)</f>
        <v>4.917875897209263E-3</v>
      </c>
      <c r="BI98" s="151">
        <f>+IFERROR('MIP(IxI)_TFEVP'!BI87/'MIP(IxI)_TFEVP'!BI$95,0)</f>
        <v>8.3318222327841876E-2</v>
      </c>
      <c r="BJ98" s="151">
        <f>+IFERROR('MIP(IxI)_TFEVP'!BJ87/'MIP(IxI)_TFEVP'!BJ$95,0)</f>
        <v>2.5974413321616912E-2</v>
      </c>
      <c r="BK98" s="151">
        <f>+IFERROR('MIP(IxI)_TFEVP'!BK87/'MIP(IxI)_TFEVP'!BK$95,0)</f>
        <v>0.19207164977937818</v>
      </c>
      <c r="BL98" s="151">
        <f>+IFERROR('MIP(IxI)_TFEVP'!BL87/'MIP(IxI)_TFEVP'!BL$95,0)</f>
        <v>1.0522065332972173E-3</v>
      </c>
      <c r="BM98" s="151">
        <f>+IFERROR('MIP(IxI)_TFEVP'!BM87/'MIP(IxI)_TFEVP'!BM$95,0)</f>
        <v>2.6947270363143639E-2</v>
      </c>
      <c r="BN98" s="151">
        <f>+IFERROR('MIP(IxI)_TFEVP'!BN87/'MIP(IxI)_TFEVP'!BN$95,0)</f>
        <v>0.1496623232033375</v>
      </c>
      <c r="BO98" s="151">
        <f>+IFERROR('MIP(IxI)_TFEVP'!BO87/'MIP(IxI)_TFEVP'!BO$95,0)</f>
        <v>2.8589861160897678E-2</v>
      </c>
      <c r="BP98" s="151">
        <f>+IFERROR('MIP(IxI)_TFEVP'!BP87/'MIP(IxI)_TFEVP'!BP$95,0)</f>
        <v>1.9978964413834961E-2</v>
      </c>
      <c r="BQ98" s="151">
        <f>+IFERROR('MIP(IxI)_TFEVP'!BQ87/'MIP(IxI)_TFEVP'!BQ$95,0)</f>
        <v>0.12011404688087787</v>
      </c>
      <c r="BR98" s="151">
        <f>+IFERROR('MIP(IxI)_TFEVP'!BR87/'MIP(IxI)_TFEVP'!BR$95,0)</f>
        <v>2.8664286001462818E-4</v>
      </c>
      <c r="BS98" s="151">
        <f>+IFERROR('MIP(IxI)_TFEVP'!BS87/'MIP(IxI)_TFEVP'!BS$95,0)</f>
        <v>9.7342489441232694E-4</v>
      </c>
      <c r="BT98" s="151">
        <f>+IFERROR('MIP(IxI)_TFEVP'!BT87/'MIP(IxI)_TFEVP'!BT$95,0)</f>
        <v>2.6125637890547237E-2</v>
      </c>
      <c r="BU98" s="151">
        <f>+IFERROR('MIP(IxI)_TFEVP'!BU87/'MIP(IxI)_TFEVP'!BU$95,0)</f>
        <v>1.4742982817535518E-2</v>
      </c>
      <c r="BV98" s="151">
        <f>+IFERROR('MIP(IxI)_TFEVP'!BV87/'MIP(IxI)_TFEVP'!BV$95,0)</f>
        <v>2.3796001869846087E-3</v>
      </c>
      <c r="BW98" s="151">
        <f>+IFERROR('MIP(IxI)_TFEVP'!BW87/'MIP(IxI)_TFEVP'!BW$95,0)</f>
        <v>9.0742838737364363E-4</v>
      </c>
      <c r="BX98" s="151">
        <f>+IFERROR('MIP(IxI)_TFEVP'!BX87/'MIP(IxI)_TFEVP'!BX$95,0)</f>
        <v>3.3840564717925729E-2</v>
      </c>
      <c r="BY98" s="151">
        <f>+IFERROR('MIP(IxI)_TFEVP'!BY87/'MIP(IxI)_TFEVP'!BY$95,0)</f>
        <v>0.11879415683172717</v>
      </c>
      <c r="BZ98" s="151">
        <f>+IFERROR('MIP(IxI)_TFEVP'!BZ87/'MIP(IxI)_TFEVP'!BZ$95,0)</f>
        <v>6.9453936103296985E-3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  <c r="CJ98" s="105"/>
      <c r="CK98" s="105"/>
      <c r="CL98" s="105"/>
      <c r="CM98" s="105"/>
    </row>
    <row r="99" spans="1:91" ht="0" hidden="1" customHeight="1" x14ac:dyDescent="0.25">
      <c r="A99" s="105"/>
      <c r="B99" s="26"/>
      <c r="C99" s="117" t="s">
        <v>833</v>
      </c>
      <c r="D99" s="151">
        <f>+IFERROR('MIP(IxI)_TFEVP'!D88/'MIP(IxI)_TFEVP'!D$95,0)</f>
        <v>0.36772557863432298</v>
      </c>
      <c r="E99" s="151">
        <f>+IFERROR('MIP(IxI)_TFEVP'!E88/'MIP(IxI)_TFEVP'!E$95,0)</f>
        <v>0.58463336839067626</v>
      </c>
      <c r="F99" s="151">
        <f>+IFERROR('MIP(IxI)_TFEVP'!F88/'MIP(IxI)_TFEVP'!F$95,0)</f>
        <v>0.4144171243425952</v>
      </c>
      <c r="G99" s="151">
        <f>+IFERROR('MIP(IxI)_TFEVP'!G88/'MIP(IxI)_TFEVP'!G$95,0)</f>
        <v>0.61192859637312402</v>
      </c>
      <c r="H99" s="151">
        <f>+IFERROR('MIP(IxI)_TFEVP'!H88/'MIP(IxI)_TFEVP'!H$95,0)</f>
        <v>0.45236316069273841</v>
      </c>
      <c r="I99" s="151">
        <f>+IFERROR('MIP(IxI)_TFEVP'!I88/'MIP(IxI)_TFEVP'!I$95,0)</f>
        <v>0.4160851600492218</v>
      </c>
      <c r="J99" s="151">
        <f>+IFERROR('MIP(IxI)_TFEVP'!J88/'MIP(IxI)_TFEVP'!J$95,0)</f>
        <v>0.52692632656686189</v>
      </c>
      <c r="K99" s="151">
        <f>+IFERROR('MIP(IxI)_TFEVP'!K88/'MIP(IxI)_TFEVP'!K$95,0)</f>
        <v>0.36012237953704723</v>
      </c>
      <c r="L99" s="151">
        <f>+IFERROR('MIP(IxI)_TFEVP'!L88/'MIP(IxI)_TFEVP'!L$95,0)</f>
        <v>0.40602819423427311</v>
      </c>
      <c r="M99" s="151">
        <f>+IFERROR('MIP(IxI)_TFEVP'!M88/'MIP(IxI)_TFEVP'!M$95,0)</f>
        <v>0.56391754141888617</v>
      </c>
      <c r="N99" s="151">
        <f>+IFERROR('MIP(IxI)_TFEVP'!N88/'MIP(IxI)_TFEVP'!N$95,0)</f>
        <v>0.3358478414651111</v>
      </c>
      <c r="O99" s="151">
        <f>+IFERROR('MIP(IxI)_TFEVP'!O88/'MIP(IxI)_TFEVP'!O$95,0)</f>
        <v>0.81288491609708913</v>
      </c>
      <c r="P99" s="151">
        <f>+IFERROR('MIP(IxI)_TFEVP'!P88/'MIP(IxI)_TFEVP'!P$95,0)</f>
        <v>0.3109870073884638</v>
      </c>
      <c r="Q99" s="151">
        <f>+IFERROR('MIP(IxI)_TFEVP'!Q88/'MIP(IxI)_TFEVP'!Q$95,0)</f>
        <v>0.33779446291821452</v>
      </c>
      <c r="R99" s="151">
        <f>+IFERROR('MIP(IxI)_TFEVP'!R88/'MIP(IxI)_TFEVP'!R$95,0)</f>
        <v>0.4579047989668264</v>
      </c>
      <c r="S99" s="151">
        <f>+IFERROR('MIP(IxI)_TFEVP'!S88/'MIP(IxI)_TFEVP'!S$95,0)</f>
        <v>0.60010938337574349</v>
      </c>
      <c r="T99" s="151">
        <f>+IFERROR('MIP(IxI)_TFEVP'!T88/'MIP(IxI)_TFEVP'!T$95,0)</f>
        <v>0.63441493614628308</v>
      </c>
      <c r="U99" s="151">
        <f>+IFERROR('MIP(IxI)_TFEVP'!U88/'MIP(IxI)_TFEVP'!U$95,0)</f>
        <v>0.80499171036538875</v>
      </c>
      <c r="V99" s="151">
        <f>+IFERROR('MIP(IxI)_TFEVP'!V88/'MIP(IxI)_TFEVP'!V$95,0)</f>
        <v>0.61188856073809184</v>
      </c>
      <c r="W99" s="151">
        <f>+IFERROR('MIP(IxI)_TFEVP'!W88/'MIP(IxI)_TFEVP'!W$95,0)</f>
        <v>0.7835794595084441</v>
      </c>
      <c r="X99" s="151">
        <f>+IFERROR('MIP(IxI)_TFEVP'!X88/'MIP(IxI)_TFEVP'!X$95,0)</f>
        <v>0.68330308748250146</v>
      </c>
      <c r="Y99" s="151">
        <f>+IFERROR('MIP(IxI)_TFEVP'!Y88/'MIP(IxI)_TFEVP'!Y$95,0)</f>
        <v>0.58347225817550297</v>
      </c>
      <c r="Z99" s="151">
        <f>+IFERROR('MIP(IxI)_TFEVP'!Z88/'MIP(IxI)_TFEVP'!Z$95,0)</f>
        <v>0.64938582324191052</v>
      </c>
      <c r="AA99" s="151">
        <f>+IFERROR('MIP(IxI)_TFEVP'!AA88/'MIP(IxI)_TFEVP'!AA$95,0)</f>
        <v>0.57998325182543864</v>
      </c>
      <c r="AB99" s="151">
        <f>+IFERROR('MIP(IxI)_TFEVP'!AB88/'MIP(IxI)_TFEVP'!AB$95,0)</f>
        <v>0.69569389701657791</v>
      </c>
      <c r="AC99" s="151">
        <f>+IFERROR('MIP(IxI)_TFEVP'!AC88/'MIP(IxI)_TFEVP'!AC$95,0)</f>
        <v>0.69349289737866715</v>
      </c>
      <c r="AD99" s="151">
        <f>+IFERROR('MIP(IxI)_TFEVP'!AD88/'MIP(IxI)_TFEVP'!AD$95,0)</f>
        <v>0.70079115556644211</v>
      </c>
      <c r="AE99" s="151">
        <f>+IFERROR('MIP(IxI)_TFEVP'!AE88/'MIP(IxI)_TFEVP'!AE$95,0)</f>
        <v>0.83515579424295638</v>
      </c>
      <c r="AF99" s="151">
        <f>+IFERROR('MIP(IxI)_TFEVP'!AF88/'MIP(IxI)_TFEVP'!AF$95,0)</f>
        <v>0.58896401347715566</v>
      </c>
      <c r="AG99" s="151">
        <f>+IFERROR('MIP(IxI)_TFEVP'!AG88/'MIP(IxI)_TFEVP'!AG$95,0)</f>
        <v>0.77704708921216792</v>
      </c>
      <c r="AH99" s="151">
        <f>+IFERROR('MIP(IxI)_TFEVP'!AH88/'MIP(IxI)_TFEVP'!AH$95,0)</f>
        <v>0.72452069577892009</v>
      </c>
      <c r="AI99" s="151">
        <f>+IFERROR('MIP(IxI)_TFEVP'!AI88/'MIP(IxI)_TFEVP'!AI$95,0)</f>
        <v>0.54401241548776702</v>
      </c>
      <c r="AJ99" s="151">
        <f>+IFERROR('MIP(IxI)_TFEVP'!AJ88/'MIP(IxI)_TFEVP'!AJ$95,0)</f>
        <v>0</v>
      </c>
      <c r="AK99" s="151">
        <f>+IFERROR('MIP(IxI)_TFEVP'!AK88/'MIP(IxI)_TFEVP'!AK$95,0)</f>
        <v>0.65121348050879979</v>
      </c>
      <c r="AL99" s="151">
        <f>+IFERROR('MIP(IxI)_TFEVP'!AL88/'MIP(IxI)_TFEVP'!AL$95,0)</f>
        <v>0.52741158355904239</v>
      </c>
      <c r="AM99" s="151">
        <f>+IFERROR('MIP(IxI)_TFEVP'!AM88/'MIP(IxI)_TFEVP'!AM$95,0)</f>
        <v>0.64158982715407387</v>
      </c>
      <c r="AN99" s="151">
        <f>+IFERROR('MIP(IxI)_TFEVP'!AN88/'MIP(IxI)_TFEVP'!AN$95,0)</f>
        <v>0.62046802626336373</v>
      </c>
      <c r="AO99" s="151">
        <f>+IFERROR('MIP(IxI)_TFEVP'!AO88/'MIP(IxI)_TFEVP'!AO$95,0)</f>
        <v>0.70923822956061733</v>
      </c>
      <c r="AP99" s="151">
        <f>+IFERROR('MIP(IxI)_TFEVP'!AP88/'MIP(IxI)_TFEVP'!AP$95,0)</f>
        <v>0.5591069540788004</v>
      </c>
      <c r="AQ99" s="151">
        <f>+IFERROR('MIP(IxI)_TFEVP'!AQ88/'MIP(IxI)_TFEVP'!AQ$95,0)</f>
        <v>1.1526721305750809</v>
      </c>
      <c r="AR99" s="151">
        <f>+IFERROR('MIP(IxI)_TFEVP'!AR88/'MIP(IxI)_TFEVP'!AR$95,0)</f>
        <v>0.6660623013298852</v>
      </c>
      <c r="AS99" s="151">
        <f>+IFERROR('MIP(IxI)_TFEVP'!AS88/'MIP(IxI)_TFEVP'!AS$95,0)</f>
        <v>0.62806852377716027</v>
      </c>
      <c r="AT99" s="151">
        <f>+IFERROR('MIP(IxI)_TFEVP'!AT88/'MIP(IxI)_TFEVP'!AT$95,0)</f>
        <v>0.57081955131673245</v>
      </c>
      <c r="AU99" s="151">
        <f>+IFERROR('MIP(IxI)_TFEVP'!AU88/'MIP(IxI)_TFEVP'!AU$95,0)</f>
        <v>0.65110796600825838</v>
      </c>
      <c r="AV99" s="151">
        <f>+IFERROR('MIP(IxI)_TFEVP'!AV88/'MIP(IxI)_TFEVP'!AV$95,0)</f>
        <v>0.699756814812034</v>
      </c>
      <c r="AW99" s="151">
        <f>+IFERROR('MIP(IxI)_TFEVP'!AW88/'MIP(IxI)_TFEVP'!AW$95,0)</f>
        <v>0.65019408103111287</v>
      </c>
      <c r="AX99" s="151">
        <f>+IFERROR('MIP(IxI)_TFEVP'!AX88/'MIP(IxI)_TFEVP'!AX$95,0)</f>
        <v>0.58654217741493098</v>
      </c>
      <c r="AY99" s="151">
        <f>+IFERROR('MIP(IxI)_TFEVP'!AY88/'MIP(IxI)_TFEVP'!AY$95,0)</f>
        <v>0.76428016069539439</v>
      </c>
      <c r="AZ99" s="151">
        <f>+IFERROR('MIP(IxI)_TFEVP'!AZ88/'MIP(IxI)_TFEVP'!AZ$95,0)</f>
        <v>0.60141210719302707</v>
      </c>
      <c r="BA99" s="151">
        <f>+IFERROR('MIP(IxI)_TFEVP'!BA88/'MIP(IxI)_TFEVP'!BA$95,0)</f>
        <v>0.74448678995733053</v>
      </c>
      <c r="BB99" s="151">
        <f>+IFERROR('MIP(IxI)_TFEVP'!BB88/'MIP(IxI)_TFEVP'!BB$95,0)</f>
        <v>0.71915368392216594</v>
      </c>
      <c r="BC99" s="151">
        <f>+IFERROR('MIP(IxI)_TFEVP'!BC88/'MIP(IxI)_TFEVP'!BC$95,0)</f>
        <v>0.49636412158778148</v>
      </c>
      <c r="BD99" s="151">
        <f>+IFERROR('MIP(IxI)_TFEVP'!BD88/'MIP(IxI)_TFEVP'!BD$95,0)</f>
        <v>0.67085479340384269</v>
      </c>
      <c r="BE99" s="151">
        <f>+IFERROR('MIP(IxI)_TFEVP'!BE88/'MIP(IxI)_TFEVP'!BE$95,0)</f>
        <v>0.60885118849486797</v>
      </c>
      <c r="BF99" s="151">
        <f>+IFERROR('MIP(IxI)_TFEVP'!BF88/'MIP(IxI)_TFEVP'!BF$95,0)</f>
        <v>0.47058351460034847</v>
      </c>
      <c r="BG99" s="151">
        <f>+IFERROR('MIP(IxI)_TFEVP'!BG88/'MIP(IxI)_TFEVP'!BG$95,0)</f>
        <v>0.50252322658965365</v>
      </c>
      <c r="BH99" s="151">
        <f>+IFERROR('MIP(IxI)_TFEVP'!BH88/'MIP(IxI)_TFEVP'!BH$95,0)</f>
        <v>0.54585081455863516</v>
      </c>
      <c r="BI99" s="151">
        <f>+IFERROR('MIP(IxI)_TFEVP'!BI88/'MIP(IxI)_TFEVP'!BI$95,0)</f>
        <v>0.51102456107737604</v>
      </c>
      <c r="BJ99" s="151">
        <f>+IFERROR('MIP(IxI)_TFEVP'!BJ88/'MIP(IxI)_TFEVP'!BJ$95,0)</f>
        <v>0.35696946010589142</v>
      </c>
      <c r="BK99" s="151">
        <f>+IFERROR('MIP(IxI)_TFEVP'!BK88/'MIP(IxI)_TFEVP'!BK$95,0)</f>
        <v>0.64684939642027062</v>
      </c>
      <c r="BL99" s="151">
        <f>+IFERROR('MIP(IxI)_TFEVP'!BL88/'MIP(IxI)_TFEVP'!BL$95,0)</f>
        <v>0.53589884696748391</v>
      </c>
      <c r="BM99" s="151">
        <f>+IFERROR('MIP(IxI)_TFEVP'!BM88/'MIP(IxI)_TFEVP'!BM$95,0)</f>
        <v>0.47218020920546938</v>
      </c>
      <c r="BN99" s="151">
        <f>+IFERROR('MIP(IxI)_TFEVP'!BN88/'MIP(IxI)_TFEVP'!BN$95,0)</f>
        <v>0.58682823333765555</v>
      </c>
      <c r="BO99" s="151">
        <f>+IFERROR('MIP(IxI)_TFEVP'!BO88/'MIP(IxI)_TFEVP'!BO$95,0)</f>
        <v>0.47000784744423624</v>
      </c>
      <c r="BP99" s="151">
        <f>+IFERROR('MIP(IxI)_TFEVP'!BP88/'MIP(IxI)_TFEVP'!BP$95,0)</f>
        <v>0.28439980625121564</v>
      </c>
      <c r="BQ99" s="151">
        <f>+IFERROR('MIP(IxI)_TFEVP'!BQ88/'MIP(IxI)_TFEVP'!BQ$95,0)</f>
        <v>0.78969364526136532</v>
      </c>
      <c r="BR99" s="151">
        <f>+IFERROR('MIP(IxI)_TFEVP'!BR88/'MIP(IxI)_TFEVP'!BR$95,0)</f>
        <v>0.49558803563258125</v>
      </c>
      <c r="BS99" s="151">
        <f>+IFERROR('MIP(IxI)_TFEVP'!BS88/'MIP(IxI)_TFEVP'!BS$95,0)</f>
        <v>0.25992224090706945</v>
      </c>
      <c r="BT99" s="151">
        <f>+IFERROR('MIP(IxI)_TFEVP'!BT88/'MIP(IxI)_TFEVP'!BT$95,0)</f>
        <v>0.38554004460028013</v>
      </c>
      <c r="BU99" s="151">
        <f>+IFERROR('MIP(IxI)_TFEVP'!BU88/'MIP(IxI)_TFEVP'!BU$95,0)</f>
        <v>0.13332857251927174</v>
      </c>
      <c r="BV99" s="151">
        <f>+IFERROR('MIP(IxI)_TFEVP'!BV88/'MIP(IxI)_TFEVP'!BV$95,0)</f>
        <v>0.37336031945244536</v>
      </c>
      <c r="BW99" s="151">
        <f>+IFERROR('MIP(IxI)_TFEVP'!BW88/'MIP(IxI)_TFEVP'!BW$95,0)</f>
        <v>9.1719895690073633E-2</v>
      </c>
      <c r="BX99" s="151">
        <f>+IFERROR('MIP(IxI)_TFEVP'!BX88/'MIP(IxI)_TFEVP'!BX$95,0)</f>
        <v>0.51704015776422485</v>
      </c>
      <c r="BY99" s="151">
        <f>+IFERROR('MIP(IxI)_TFEVP'!BY88/'MIP(IxI)_TFEVP'!BY$95,0)</f>
        <v>0.33424530343297526</v>
      </c>
      <c r="BZ99" s="151">
        <f>+IFERROR('MIP(IxI)_TFEVP'!BZ88/'MIP(IxI)_TFEVP'!BZ$95,0)</f>
        <v>0.50326809096381253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  <c r="CJ99" s="105"/>
      <c r="CK99" s="105"/>
      <c r="CL99" s="105"/>
      <c r="CM99" s="105"/>
    </row>
    <row r="100" spans="1:91" ht="0" hidden="1" customHeight="1" x14ac:dyDescent="0.25">
      <c r="A100" s="106"/>
      <c r="B100" s="26"/>
      <c r="C100" s="118" t="s">
        <v>834</v>
      </c>
      <c r="D100" s="151">
        <f>+IFERROR('MIP(IxI)_TFEVP'!D89/'MIP(IxI)_TFEVP'!D$95,0)</f>
        <v>3.6234766448376941E-2</v>
      </c>
      <c r="E100" s="151">
        <f>+IFERROR('MIP(IxI)_TFEVP'!E89/'MIP(IxI)_TFEVP'!E$95,0)</f>
        <v>2.8185787968758425E-2</v>
      </c>
      <c r="F100" s="151">
        <f>+IFERROR('MIP(IxI)_TFEVP'!F89/'MIP(IxI)_TFEVP'!F$95,0)</f>
        <v>2.6433383290817083E-2</v>
      </c>
      <c r="G100" s="151">
        <f>+IFERROR('MIP(IxI)_TFEVP'!G89/'MIP(IxI)_TFEVP'!G$95,0)</f>
        <v>4.6075742574233788E-2</v>
      </c>
      <c r="H100" s="151">
        <f>+IFERROR('MIP(IxI)_TFEVP'!H89/'MIP(IxI)_TFEVP'!H$95,0)</f>
        <v>4.8636354776520833E-2</v>
      </c>
      <c r="I100" s="151">
        <f>+IFERROR('MIP(IxI)_TFEVP'!I89/'MIP(IxI)_TFEVP'!I$95,0)</f>
        <v>4.3335540473267632E-2</v>
      </c>
      <c r="J100" s="151">
        <f>+IFERROR('MIP(IxI)_TFEVP'!J89/'MIP(IxI)_TFEVP'!J$95,0)</f>
        <v>2.7384162413895387E-2</v>
      </c>
      <c r="K100" s="151">
        <f>+IFERROR('MIP(IxI)_TFEVP'!K89/'MIP(IxI)_TFEVP'!K$95,0)</f>
        <v>2.7735451950126094E-2</v>
      </c>
      <c r="L100" s="151">
        <f>+IFERROR('MIP(IxI)_TFEVP'!L89/'MIP(IxI)_TFEVP'!L$95,0)</f>
        <v>2.0596991343750624E-2</v>
      </c>
      <c r="M100" s="151">
        <f>+IFERROR('MIP(IxI)_TFEVP'!M89/'MIP(IxI)_TFEVP'!M$95,0)</f>
        <v>1.673718386882344E-2</v>
      </c>
      <c r="N100" s="151">
        <f>+IFERROR('MIP(IxI)_TFEVP'!N89/'MIP(IxI)_TFEVP'!N$95,0)</f>
        <v>2.8009897155878403E-2</v>
      </c>
      <c r="O100" s="151">
        <f>+IFERROR('MIP(IxI)_TFEVP'!O89/'MIP(IxI)_TFEVP'!O$95,0)</f>
        <v>-4.1067312194312144E-2</v>
      </c>
      <c r="P100" s="151">
        <f>+IFERROR('MIP(IxI)_TFEVP'!P89/'MIP(IxI)_TFEVP'!P$95,0)</f>
        <v>1.4809735518994409E-2</v>
      </c>
      <c r="Q100" s="151">
        <f>+IFERROR('MIP(IxI)_TFEVP'!Q89/'MIP(IxI)_TFEVP'!Q$95,0)</f>
        <v>2.0834966179700345E-2</v>
      </c>
      <c r="R100" s="151">
        <f>+IFERROR('MIP(IxI)_TFEVP'!R89/'MIP(IxI)_TFEVP'!R$95,0)</f>
        <v>1.9587214307187059E-2</v>
      </c>
      <c r="S100" s="151">
        <f>+IFERROR('MIP(IxI)_TFEVP'!S89/'MIP(IxI)_TFEVP'!S$95,0)</f>
        <v>3.7483150808563057E-2</v>
      </c>
      <c r="T100" s="151">
        <f>+IFERROR('MIP(IxI)_TFEVP'!T89/'MIP(IxI)_TFEVP'!T$95,0)</f>
        <v>4.8688000487669015E-3</v>
      </c>
      <c r="U100" s="151">
        <f>+IFERROR('MIP(IxI)_TFEVP'!U89/'MIP(IxI)_TFEVP'!U$95,0)</f>
        <v>9.7247601912583189E-3</v>
      </c>
      <c r="V100" s="151">
        <f>+IFERROR('MIP(IxI)_TFEVP'!V89/'MIP(IxI)_TFEVP'!V$95,0)</f>
        <v>1.2044439681350057E-3</v>
      </c>
      <c r="W100" s="151">
        <f>+IFERROR('MIP(IxI)_TFEVP'!W89/'MIP(IxI)_TFEVP'!W$95,0)</f>
        <v>2.3740260057051386E-3</v>
      </c>
      <c r="X100" s="151">
        <f>+IFERROR('MIP(IxI)_TFEVP'!X89/'MIP(IxI)_TFEVP'!X$95,0)</f>
        <v>1.0834301915529702E-2</v>
      </c>
      <c r="Y100" s="151">
        <f>+IFERROR('MIP(IxI)_TFEVP'!Y89/'MIP(IxI)_TFEVP'!Y$95,0)</f>
        <v>6.119797627175497E-3</v>
      </c>
      <c r="Z100" s="151">
        <f>+IFERROR('MIP(IxI)_TFEVP'!Z89/'MIP(IxI)_TFEVP'!Z$95,0)</f>
        <v>2.4210394937549659E-2</v>
      </c>
      <c r="AA100" s="151">
        <f>+IFERROR('MIP(IxI)_TFEVP'!AA89/'MIP(IxI)_TFEVP'!AA$95,0)</f>
        <v>1.7903389874998213E-3</v>
      </c>
      <c r="AB100" s="151">
        <f>+IFERROR('MIP(IxI)_TFEVP'!AB89/'MIP(IxI)_TFEVP'!AB$95,0)</f>
        <v>1.806483988289272E-2</v>
      </c>
      <c r="AC100" s="151">
        <f>+IFERROR('MIP(IxI)_TFEVP'!AC89/'MIP(IxI)_TFEVP'!AC$95,0)</f>
        <v>2.1209866725839265E-2</v>
      </c>
      <c r="AD100" s="151">
        <f>+IFERROR('MIP(IxI)_TFEVP'!AD89/'MIP(IxI)_TFEVP'!AD$95,0)</f>
        <v>5.8511377870241379E-3</v>
      </c>
      <c r="AE100" s="151">
        <f>+IFERROR('MIP(IxI)_TFEVP'!AE89/'MIP(IxI)_TFEVP'!AE$95,0)</f>
        <v>1.6223732802515253E-2</v>
      </c>
      <c r="AF100" s="151">
        <f>+IFERROR('MIP(IxI)_TFEVP'!AF89/'MIP(IxI)_TFEVP'!AF$95,0)</f>
        <v>2.3368268412030428E-2</v>
      </c>
      <c r="AG100" s="151">
        <f>+IFERROR('MIP(IxI)_TFEVP'!AG89/'MIP(IxI)_TFEVP'!AG$95,0)</f>
        <v>4.8871500918875113E-3</v>
      </c>
      <c r="AH100" s="151">
        <f>+IFERROR('MIP(IxI)_TFEVP'!AH89/'MIP(IxI)_TFEVP'!AH$95,0)</f>
        <v>2.8769279842880639E-2</v>
      </c>
      <c r="AI100" s="151">
        <f>+IFERROR('MIP(IxI)_TFEVP'!AI89/'MIP(IxI)_TFEVP'!AI$95,0)</f>
        <v>4.3201357293124854E-2</v>
      </c>
      <c r="AJ100" s="151">
        <f>+IFERROR('MIP(IxI)_TFEVP'!AJ89/'MIP(IxI)_TFEVP'!AJ$95,0)</f>
        <v>0</v>
      </c>
      <c r="AK100" s="151">
        <f>+IFERROR('MIP(IxI)_TFEVP'!AK89/'MIP(IxI)_TFEVP'!AK$95,0)</f>
        <v>3.1141683322612104E-2</v>
      </c>
      <c r="AL100" s="151">
        <f>+IFERROR('MIP(IxI)_TFEVP'!AL89/'MIP(IxI)_TFEVP'!AL$95,0)</f>
        <v>4.8143169572571864E-2</v>
      </c>
      <c r="AM100" s="151">
        <f>+IFERROR('MIP(IxI)_TFEVP'!AM89/'MIP(IxI)_TFEVP'!AM$95,0)</f>
        <v>2.3284556943946735E-2</v>
      </c>
      <c r="AN100" s="151">
        <f>+IFERROR('MIP(IxI)_TFEVP'!AN89/'MIP(IxI)_TFEVP'!AN$95,0)</f>
        <v>1.5782526182128297E-2</v>
      </c>
      <c r="AO100" s="151">
        <f>+IFERROR('MIP(IxI)_TFEVP'!AO89/'MIP(IxI)_TFEVP'!AO$95,0)</f>
        <v>1.6320483958857421E-2</v>
      </c>
      <c r="AP100" s="151">
        <f>+IFERROR('MIP(IxI)_TFEVP'!AP89/'MIP(IxI)_TFEVP'!AP$95,0)</f>
        <v>3.0530981494899013E-2</v>
      </c>
      <c r="AQ100" s="151">
        <f>+IFERROR('MIP(IxI)_TFEVP'!AQ89/'MIP(IxI)_TFEVP'!AQ$95,0)</f>
        <v>-0.27371434963690028</v>
      </c>
      <c r="AR100" s="151">
        <f>+IFERROR('MIP(IxI)_TFEVP'!AR89/'MIP(IxI)_TFEVP'!AR$95,0)</f>
        <v>2.9865643203718768E-2</v>
      </c>
      <c r="AS100" s="151">
        <f>+IFERROR('MIP(IxI)_TFEVP'!AS89/'MIP(IxI)_TFEVP'!AS$95,0)</f>
        <v>2.3465734988457564E-2</v>
      </c>
      <c r="AT100" s="151">
        <f>+IFERROR('MIP(IxI)_TFEVP'!AT89/'MIP(IxI)_TFEVP'!AT$95,0)</f>
        <v>2.9027189962155291E-2</v>
      </c>
      <c r="AU100" s="151">
        <f>+IFERROR('MIP(IxI)_TFEVP'!AU89/'MIP(IxI)_TFEVP'!AU$95,0)</f>
        <v>3.13557936020495E-2</v>
      </c>
      <c r="AV100" s="151">
        <f>+IFERROR('MIP(IxI)_TFEVP'!AV89/'MIP(IxI)_TFEVP'!AV$95,0)</f>
        <v>3.2774719963837871E-2</v>
      </c>
      <c r="AW100" s="151">
        <f>+IFERROR('MIP(IxI)_TFEVP'!AW89/'MIP(IxI)_TFEVP'!AW$95,0)</f>
        <v>4.7856603267802762E-3</v>
      </c>
      <c r="AX100" s="151">
        <f>+IFERROR('MIP(IxI)_TFEVP'!AX89/'MIP(IxI)_TFEVP'!AX$95,0)</f>
        <v>1.0580059234756705E-2</v>
      </c>
      <c r="AY100" s="151">
        <f>+IFERROR('MIP(IxI)_TFEVP'!AY89/'MIP(IxI)_TFEVP'!AY$95,0)</f>
        <v>3.198894751379644E-2</v>
      </c>
      <c r="AZ100" s="151">
        <f>+IFERROR('MIP(IxI)_TFEVP'!AZ89/'MIP(IxI)_TFEVP'!AZ$95,0)</f>
        <v>3.5256605619091025E-2</v>
      </c>
      <c r="BA100" s="151">
        <f>+IFERROR('MIP(IxI)_TFEVP'!BA89/'MIP(IxI)_TFEVP'!BA$95,0)</f>
        <v>3.4919169186470485E-2</v>
      </c>
      <c r="BB100" s="151">
        <f>+IFERROR('MIP(IxI)_TFEVP'!BB89/'MIP(IxI)_TFEVP'!BB$95,0)</f>
        <v>4.1616895820543974E-2</v>
      </c>
      <c r="BC100" s="151">
        <f>+IFERROR('MIP(IxI)_TFEVP'!BC89/'MIP(IxI)_TFEVP'!BC$95,0)</f>
        <v>2.919779536468466E-2</v>
      </c>
      <c r="BD100" s="151">
        <f>+IFERROR('MIP(IxI)_TFEVP'!BD89/'MIP(IxI)_TFEVP'!BD$95,0)</f>
        <v>0.12926654343413643</v>
      </c>
      <c r="BE100" s="151">
        <f>+IFERROR('MIP(IxI)_TFEVP'!BE89/'MIP(IxI)_TFEVP'!BE$95,0)</f>
        <v>3.0605233874556978E-2</v>
      </c>
      <c r="BF100" s="151">
        <f>+IFERROR('MIP(IxI)_TFEVP'!BF89/'MIP(IxI)_TFEVP'!BF$95,0)</f>
        <v>6.1783829813927644E-3</v>
      </c>
      <c r="BG100" s="151">
        <f>+IFERROR('MIP(IxI)_TFEVP'!BG89/'MIP(IxI)_TFEVP'!BG$95,0)</f>
        <v>-7.0862252550772655E-3</v>
      </c>
      <c r="BH100" s="151">
        <f>+IFERROR('MIP(IxI)_TFEVP'!BH89/'MIP(IxI)_TFEVP'!BH$95,0)</f>
        <v>2.8219925729290139E-3</v>
      </c>
      <c r="BI100" s="151">
        <f>+IFERROR('MIP(IxI)_TFEVP'!BI89/'MIP(IxI)_TFEVP'!BI$95,0)</f>
        <v>5.5755889227380832E-2</v>
      </c>
      <c r="BJ100" s="151">
        <f>+IFERROR('MIP(IxI)_TFEVP'!BJ89/'MIP(IxI)_TFEVP'!BJ$95,0)</f>
        <v>5.9088591413400827E-3</v>
      </c>
      <c r="BK100" s="151">
        <f>+IFERROR('MIP(IxI)_TFEVP'!BK89/'MIP(IxI)_TFEVP'!BK$95,0)</f>
        <v>-6.6967899798793903E-2</v>
      </c>
      <c r="BL100" s="151">
        <f>+IFERROR('MIP(IxI)_TFEVP'!BL89/'MIP(IxI)_TFEVP'!BL$95,0)</f>
        <v>3.635214108243582E-2</v>
      </c>
      <c r="BM100" s="151">
        <f>+IFERROR('MIP(IxI)_TFEVP'!BM89/'MIP(IxI)_TFEVP'!BM$95,0)</f>
        <v>3.949329856436725E-3</v>
      </c>
      <c r="BN100" s="151">
        <f>+IFERROR('MIP(IxI)_TFEVP'!BN89/'MIP(IxI)_TFEVP'!BN$95,0)</f>
        <v>-2.128420808864737E-2</v>
      </c>
      <c r="BO100" s="151">
        <f>+IFERROR('MIP(IxI)_TFEVP'!BO89/'MIP(IxI)_TFEVP'!BO$95,0)</f>
        <v>6.0908867329790509E-3</v>
      </c>
      <c r="BP100" s="151">
        <f>+IFERROR('MIP(IxI)_TFEVP'!BP89/'MIP(IxI)_TFEVP'!BP$95,0)</f>
        <v>1.1823946775616365E-2</v>
      </c>
      <c r="BQ100" s="151">
        <f>+IFERROR('MIP(IxI)_TFEVP'!BQ89/'MIP(IxI)_TFEVP'!BQ$95,0)</f>
        <v>2.0379317946319E-2</v>
      </c>
      <c r="BR100" s="151">
        <f>+IFERROR('MIP(IxI)_TFEVP'!BR89/'MIP(IxI)_TFEVP'!BR$95,0)</f>
        <v>2.764795347975596E-2</v>
      </c>
      <c r="BS100" s="151">
        <f>+IFERROR('MIP(IxI)_TFEVP'!BS89/'MIP(IxI)_TFEVP'!BS$95,0)</f>
        <v>2.634212799019214E-2</v>
      </c>
      <c r="BT100" s="151">
        <f>+IFERROR('MIP(IxI)_TFEVP'!BT89/'MIP(IxI)_TFEVP'!BT$95,0)</f>
        <v>1.8781952493120306E-2</v>
      </c>
      <c r="BU100" s="151">
        <f>+IFERROR('MIP(IxI)_TFEVP'!BU89/'MIP(IxI)_TFEVP'!BU$95,0)</f>
        <v>9.2852382298564441E-3</v>
      </c>
      <c r="BV100" s="151">
        <f>+IFERROR('MIP(IxI)_TFEVP'!BV89/'MIP(IxI)_TFEVP'!BV$95,0)</f>
        <v>8.2519785289732299E-3</v>
      </c>
      <c r="BW100" s="151">
        <f>+IFERROR('MIP(IxI)_TFEVP'!BW89/'MIP(IxI)_TFEVP'!BW$95,0)</f>
        <v>8.7585804238158229E-3</v>
      </c>
      <c r="BX100" s="151">
        <f>+IFERROR('MIP(IxI)_TFEVP'!BX89/'MIP(IxI)_TFEVP'!BX$95,0)</f>
        <v>4.7260182756188786E-3</v>
      </c>
      <c r="BY100" s="151">
        <f>+IFERROR('MIP(IxI)_TFEVP'!BY89/'MIP(IxI)_TFEVP'!BY$95,0)</f>
        <v>1.3926578537896613E-2</v>
      </c>
      <c r="BZ100" s="151">
        <f>+IFERROR('MIP(IxI)_TFEVP'!BZ89/'MIP(IxI)_TFEVP'!BZ$95,0)</f>
        <v>1.7688544617690809E-2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  <c r="CJ100" s="105"/>
      <c r="CK100" s="105"/>
      <c r="CL100" s="105"/>
      <c r="CM100" s="105"/>
    </row>
    <row r="101" spans="1:91" ht="0" hidden="1" customHeight="1" x14ac:dyDescent="0.25">
      <c r="A101" s="108"/>
      <c r="B101" s="26"/>
      <c r="C101" s="117" t="s">
        <v>835</v>
      </c>
      <c r="D101" s="151">
        <f>+IFERROR('MIP(IxI)_TFEVP'!D90/'MIP(IxI)_TFEVP'!D$95,0)</f>
        <v>0.40396034508270018</v>
      </c>
      <c r="E101" s="151">
        <f>+IFERROR('MIP(IxI)_TFEVP'!E90/'MIP(IxI)_TFEVP'!E$95,0)</f>
        <v>0.61281915635943485</v>
      </c>
      <c r="F101" s="151">
        <f>+IFERROR('MIP(IxI)_TFEVP'!F90/'MIP(IxI)_TFEVP'!F$95,0)</f>
        <v>0.44085050763341266</v>
      </c>
      <c r="G101" s="151">
        <f>+IFERROR('MIP(IxI)_TFEVP'!G90/'MIP(IxI)_TFEVP'!G$95,0)</f>
        <v>0.65800433894735944</v>
      </c>
      <c r="H101" s="151">
        <f>+IFERROR('MIP(IxI)_TFEVP'!H90/'MIP(IxI)_TFEVP'!H$95,0)</f>
        <v>0.5009995154692588</v>
      </c>
      <c r="I101" s="151">
        <f>+IFERROR('MIP(IxI)_TFEVP'!I90/'MIP(IxI)_TFEVP'!I$95,0)</f>
        <v>0.45942070052248912</v>
      </c>
      <c r="J101" s="151">
        <f>+IFERROR('MIP(IxI)_TFEVP'!J90/'MIP(IxI)_TFEVP'!J$95,0)</f>
        <v>0.55431048898075785</v>
      </c>
      <c r="K101" s="151">
        <f>+IFERROR('MIP(IxI)_TFEVP'!K90/'MIP(IxI)_TFEVP'!K$95,0)</f>
        <v>0.38785783148717373</v>
      </c>
      <c r="L101" s="151">
        <f>+IFERROR('MIP(IxI)_TFEVP'!L90/'MIP(IxI)_TFEVP'!L$95,0)</f>
        <v>0.42662518557802448</v>
      </c>
      <c r="M101" s="151">
        <f>+IFERROR('MIP(IxI)_TFEVP'!M90/'MIP(IxI)_TFEVP'!M$95,0)</f>
        <v>0.5806547252877079</v>
      </c>
      <c r="N101" s="151">
        <f>+IFERROR('MIP(IxI)_TFEVP'!N90/'MIP(IxI)_TFEVP'!N$95,0)</f>
        <v>0.36385773862099036</v>
      </c>
      <c r="O101" s="151">
        <f>+IFERROR('MIP(IxI)_TFEVP'!O90/'MIP(IxI)_TFEVP'!O$95,0)</f>
        <v>0.77181760390277709</v>
      </c>
      <c r="P101" s="151">
        <f>+IFERROR('MIP(IxI)_TFEVP'!P90/'MIP(IxI)_TFEVP'!P$95,0)</f>
        <v>0.32579674290745814</v>
      </c>
      <c r="Q101" s="151">
        <f>+IFERROR('MIP(IxI)_TFEVP'!Q90/'MIP(IxI)_TFEVP'!Q$95,0)</f>
        <v>0.35862942909791468</v>
      </c>
      <c r="R101" s="151">
        <f>+IFERROR('MIP(IxI)_TFEVP'!R90/'MIP(IxI)_TFEVP'!R$95,0)</f>
        <v>0.47749201327401192</v>
      </c>
      <c r="S101" s="151">
        <f>+IFERROR('MIP(IxI)_TFEVP'!S90/'MIP(IxI)_TFEVP'!S$95,0)</f>
        <v>0.63759253418430772</v>
      </c>
      <c r="T101" s="151">
        <f>+IFERROR('MIP(IxI)_TFEVP'!T90/'MIP(IxI)_TFEVP'!T$95,0)</f>
        <v>0.63928373619505141</v>
      </c>
      <c r="U101" s="151">
        <f>+IFERROR('MIP(IxI)_TFEVP'!U90/'MIP(IxI)_TFEVP'!U$95,0)</f>
        <v>0.81471647055664598</v>
      </c>
      <c r="V101" s="151">
        <f>+IFERROR('MIP(IxI)_TFEVP'!V90/'MIP(IxI)_TFEVP'!V$95,0)</f>
        <v>0.61309300470622741</v>
      </c>
      <c r="W101" s="151">
        <f>+IFERROR('MIP(IxI)_TFEVP'!W90/'MIP(IxI)_TFEVP'!W$95,0)</f>
        <v>0.7859534855141479</v>
      </c>
      <c r="X101" s="151">
        <f>+IFERROR('MIP(IxI)_TFEVP'!X90/'MIP(IxI)_TFEVP'!X$95,0)</f>
        <v>0.69413738939803149</v>
      </c>
      <c r="Y101" s="151">
        <f>+IFERROR('MIP(IxI)_TFEVP'!Y90/'MIP(IxI)_TFEVP'!Y$95,0)</f>
        <v>0.58959205580267848</v>
      </c>
      <c r="Z101" s="151">
        <f>+IFERROR('MIP(IxI)_TFEVP'!Z90/'MIP(IxI)_TFEVP'!Z$95,0)</f>
        <v>0.67359621817945803</v>
      </c>
      <c r="AA101" s="151">
        <f>+IFERROR('MIP(IxI)_TFEVP'!AA90/'MIP(IxI)_TFEVP'!AA$95,0)</f>
        <v>0.58177359081293922</v>
      </c>
      <c r="AB101" s="151">
        <f>+IFERROR('MIP(IxI)_TFEVP'!AB90/'MIP(IxI)_TFEVP'!AB$95,0)</f>
        <v>0.71375873689947067</v>
      </c>
      <c r="AC101" s="151">
        <f>+IFERROR('MIP(IxI)_TFEVP'!AC90/'MIP(IxI)_TFEVP'!AC$95,0)</f>
        <v>0.71470276410450584</v>
      </c>
      <c r="AD101" s="151">
        <f>+IFERROR('MIP(IxI)_TFEVP'!AD90/'MIP(IxI)_TFEVP'!AD$95,0)</f>
        <v>0.7066422933534654</v>
      </c>
      <c r="AE101" s="151">
        <f>+IFERROR('MIP(IxI)_TFEVP'!AE90/'MIP(IxI)_TFEVP'!AE$95,0)</f>
        <v>0.85137952704547248</v>
      </c>
      <c r="AF101" s="151">
        <f>+IFERROR('MIP(IxI)_TFEVP'!AF90/'MIP(IxI)_TFEVP'!AF$95,0)</f>
        <v>0.61233228188918654</v>
      </c>
      <c r="AG101" s="151">
        <f>+IFERROR('MIP(IxI)_TFEVP'!AG90/'MIP(IxI)_TFEVP'!AG$95,0)</f>
        <v>0.78193423930405725</v>
      </c>
      <c r="AH101" s="151">
        <f>+IFERROR('MIP(IxI)_TFEVP'!AH90/'MIP(IxI)_TFEVP'!AH$95,0)</f>
        <v>0.75328997562180033</v>
      </c>
      <c r="AI101" s="151">
        <f>+IFERROR('MIP(IxI)_TFEVP'!AI90/'MIP(IxI)_TFEVP'!AI$95,0)</f>
        <v>0.58721377278089126</v>
      </c>
      <c r="AJ101" s="151">
        <f>+IFERROR('MIP(IxI)_TFEVP'!AJ90/'MIP(IxI)_TFEVP'!AJ$95,0)</f>
        <v>0</v>
      </c>
      <c r="AK101" s="151">
        <f>+IFERROR('MIP(IxI)_TFEVP'!AK90/'MIP(IxI)_TFEVP'!AK$95,0)</f>
        <v>0.68235516383141259</v>
      </c>
      <c r="AL101" s="151">
        <f>+IFERROR('MIP(IxI)_TFEVP'!AL90/'MIP(IxI)_TFEVP'!AL$95,0)</f>
        <v>0.57555475313161464</v>
      </c>
      <c r="AM101" s="151">
        <f>+IFERROR('MIP(IxI)_TFEVP'!AM90/'MIP(IxI)_TFEVP'!AM$95,0)</f>
        <v>0.6648743840980198</v>
      </c>
      <c r="AN101" s="151">
        <f>+IFERROR('MIP(IxI)_TFEVP'!AN90/'MIP(IxI)_TFEVP'!AN$95,0)</f>
        <v>0.636250552445492</v>
      </c>
      <c r="AO101" s="151">
        <f>+IFERROR('MIP(IxI)_TFEVP'!AO90/'MIP(IxI)_TFEVP'!AO$95,0)</f>
        <v>0.72555871351947365</v>
      </c>
      <c r="AP101" s="151">
        <f>+IFERROR('MIP(IxI)_TFEVP'!AP90/'MIP(IxI)_TFEVP'!AP$95,0)</f>
        <v>0.58963793557370014</v>
      </c>
      <c r="AQ101" s="151">
        <f>+IFERROR('MIP(IxI)_TFEVP'!AQ90/'MIP(IxI)_TFEVP'!AQ$95,0)</f>
        <v>0.87895778093818078</v>
      </c>
      <c r="AR101" s="151">
        <f>+IFERROR('MIP(IxI)_TFEVP'!AR90/'MIP(IxI)_TFEVP'!AR$95,0)</f>
        <v>0.69592794453360451</v>
      </c>
      <c r="AS101" s="151">
        <f>+IFERROR('MIP(IxI)_TFEVP'!AS90/'MIP(IxI)_TFEVP'!AS$95,0)</f>
        <v>0.65153425876561821</v>
      </c>
      <c r="AT101" s="151">
        <f>+IFERROR('MIP(IxI)_TFEVP'!AT90/'MIP(IxI)_TFEVP'!AT$95,0)</f>
        <v>0.59984674127888815</v>
      </c>
      <c r="AU101" s="151">
        <f>+IFERROR('MIP(IxI)_TFEVP'!AU90/'MIP(IxI)_TFEVP'!AU$95,0)</f>
        <v>0.68246375961030581</v>
      </c>
      <c r="AV101" s="151">
        <f>+IFERROR('MIP(IxI)_TFEVP'!AV90/'MIP(IxI)_TFEVP'!AV$95,0)</f>
        <v>0.73253153477587096</v>
      </c>
      <c r="AW101" s="151">
        <f>+IFERROR('MIP(IxI)_TFEVP'!AW90/'MIP(IxI)_TFEVP'!AW$95,0)</f>
        <v>0.65497974135789361</v>
      </c>
      <c r="AX101" s="151">
        <f>+IFERROR('MIP(IxI)_TFEVP'!AX90/'MIP(IxI)_TFEVP'!AX$95,0)</f>
        <v>0.59712223664968755</v>
      </c>
      <c r="AY101" s="151">
        <f>+IFERROR('MIP(IxI)_TFEVP'!AY90/'MIP(IxI)_TFEVP'!AY$95,0)</f>
        <v>0.79626910820919339</v>
      </c>
      <c r="AZ101" s="151">
        <f>+IFERROR('MIP(IxI)_TFEVP'!AZ90/'MIP(IxI)_TFEVP'!AZ$95,0)</f>
        <v>0.63666871281211834</v>
      </c>
      <c r="BA101" s="151">
        <f>+IFERROR('MIP(IxI)_TFEVP'!BA90/'MIP(IxI)_TFEVP'!BA$95,0)</f>
        <v>0.77940595914379962</v>
      </c>
      <c r="BB101" s="151">
        <f>+IFERROR('MIP(IxI)_TFEVP'!BB90/'MIP(IxI)_TFEVP'!BB$95,0)</f>
        <v>0.76077057974270967</v>
      </c>
      <c r="BC101" s="151">
        <f>+IFERROR('MIP(IxI)_TFEVP'!BC90/'MIP(IxI)_TFEVP'!BC$95,0)</f>
        <v>0.52556191695246579</v>
      </c>
      <c r="BD101" s="151">
        <f>+IFERROR('MIP(IxI)_TFEVP'!BD90/'MIP(IxI)_TFEVP'!BD$95,0)</f>
        <v>0.80012133683797926</v>
      </c>
      <c r="BE101" s="151">
        <f>+IFERROR('MIP(IxI)_TFEVP'!BE90/'MIP(IxI)_TFEVP'!BE$95,0)</f>
        <v>0.63945642236942435</v>
      </c>
      <c r="BF101" s="151">
        <f>+IFERROR('MIP(IxI)_TFEVP'!BF90/'MIP(IxI)_TFEVP'!BF$95,0)</f>
        <v>0.4767618975817407</v>
      </c>
      <c r="BG101" s="151">
        <f>+IFERROR('MIP(IxI)_TFEVP'!BG90/'MIP(IxI)_TFEVP'!BG$95,0)</f>
        <v>0.49543700133457508</v>
      </c>
      <c r="BH101" s="151">
        <f>+IFERROR('MIP(IxI)_TFEVP'!BH90/'MIP(IxI)_TFEVP'!BH$95,0)</f>
        <v>0.54867280713156452</v>
      </c>
      <c r="BI101" s="151">
        <f>+IFERROR('MIP(IxI)_TFEVP'!BI90/'MIP(IxI)_TFEVP'!BI$95,0)</f>
        <v>0.56678045030475699</v>
      </c>
      <c r="BJ101" s="151">
        <f>+IFERROR('MIP(IxI)_TFEVP'!BJ90/'MIP(IxI)_TFEVP'!BJ$95,0)</f>
        <v>0.36287831924723229</v>
      </c>
      <c r="BK101" s="151">
        <f>+IFERROR('MIP(IxI)_TFEVP'!BK90/'MIP(IxI)_TFEVP'!BK$95,0)</f>
        <v>0.57988149662147703</v>
      </c>
      <c r="BL101" s="151">
        <f>+IFERROR('MIP(IxI)_TFEVP'!BL90/'MIP(IxI)_TFEVP'!BL$95,0)</f>
        <v>0.57225098804991925</v>
      </c>
      <c r="BM101" s="151">
        <f>+IFERROR('MIP(IxI)_TFEVP'!BM90/'MIP(IxI)_TFEVP'!BM$95,0)</f>
        <v>0.47612953906190608</v>
      </c>
      <c r="BN101" s="151">
        <f>+IFERROR('MIP(IxI)_TFEVP'!BN90/'MIP(IxI)_TFEVP'!BN$95,0)</f>
        <v>0.56554402524900871</v>
      </c>
      <c r="BO101" s="151">
        <f>+IFERROR('MIP(IxI)_TFEVP'!BO90/'MIP(IxI)_TFEVP'!BO$95,0)</f>
        <v>0.47609873417721521</v>
      </c>
      <c r="BP101" s="151">
        <f>+IFERROR('MIP(IxI)_TFEVP'!BP90/'MIP(IxI)_TFEVP'!BP$95,0)</f>
        <v>0.29622375302683251</v>
      </c>
      <c r="BQ101" s="151">
        <f>+IFERROR('MIP(IxI)_TFEVP'!BQ90/'MIP(IxI)_TFEVP'!BQ$95,0)</f>
        <v>0.8100729632076874</v>
      </c>
      <c r="BR101" s="151">
        <f>+IFERROR('MIP(IxI)_TFEVP'!BR90/'MIP(IxI)_TFEVP'!BR$95,0)</f>
        <v>0.52323598911233637</v>
      </c>
      <c r="BS101" s="151">
        <f>+IFERROR('MIP(IxI)_TFEVP'!BS90/'MIP(IxI)_TFEVP'!BS$95,0)</f>
        <v>0.28626436889726187</v>
      </c>
      <c r="BT101" s="151">
        <f>+IFERROR('MIP(IxI)_TFEVP'!BT90/'MIP(IxI)_TFEVP'!BT$95,0)</f>
        <v>0.40432199709340039</v>
      </c>
      <c r="BU101" s="151">
        <f>+IFERROR('MIP(IxI)_TFEVP'!BU90/'MIP(IxI)_TFEVP'!BU$95,0)</f>
        <v>0.14261381074912835</v>
      </c>
      <c r="BV101" s="151">
        <f>+IFERROR('MIP(IxI)_TFEVP'!BV90/'MIP(IxI)_TFEVP'!BV$95,0)</f>
        <v>0.38161229798141866</v>
      </c>
      <c r="BW101" s="151">
        <f>+IFERROR('MIP(IxI)_TFEVP'!BW90/'MIP(IxI)_TFEVP'!BW$95,0)</f>
        <v>0.10047847611388938</v>
      </c>
      <c r="BX101" s="151">
        <f>+IFERROR('MIP(IxI)_TFEVP'!BX90/'MIP(IxI)_TFEVP'!BX$95,0)</f>
        <v>0.52176617603984332</v>
      </c>
      <c r="BY101" s="151">
        <f>+IFERROR('MIP(IxI)_TFEVP'!BY90/'MIP(IxI)_TFEVP'!BY$95,0)</f>
        <v>0.34817188197087157</v>
      </c>
      <c r="BZ101" s="151">
        <f>+IFERROR('MIP(IxI)_TFEVP'!BZ90/'MIP(IxI)_TFEVP'!BZ$95,0)</f>
        <v>0.52095663558150174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  <c r="CJ101" s="105"/>
      <c r="CK101" s="105"/>
      <c r="CL101" s="105"/>
      <c r="CM101" s="105"/>
    </row>
    <row r="102" spans="1:91" ht="0" hidden="1" customHeight="1" x14ac:dyDescent="0.25">
      <c r="A102" s="106"/>
      <c r="B102" s="26"/>
      <c r="C102" s="117" t="s">
        <v>836</v>
      </c>
      <c r="D102" s="151">
        <f>+IFERROR('MIP(IxI)_TFEVP'!D91/'MIP(IxI)_TFEVP'!D$95,0)</f>
        <v>0.59603965491729982</v>
      </c>
      <c r="E102" s="151">
        <f>+IFERROR('MIP(IxI)_TFEVP'!E91/'MIP(IxI)_TFEVP'!E$95,0)</f>
        <v>0.3871808436405651</v>
      </c>
      <c r="F102" s="151">
        <f>+IFERROR('MIP(IxI)_TFEVP'!F91/'MIP(IxI)_TFEVP'!F$95,0)</f>
        <v>0.5591494923665874</v>
      </c>
      <c r="G102" s="151">
        <f>+IFERROR('MIP(IxI)_TFEVP'!G91/'MIP(IxI)_TFEVP'!G$95,0)</f>
        <v>0.34199566105264051</v>
      </c>
      <c r="H102" s="151">
        <f>+IFERROR('MIP(IxI)_TFEVP'!H91/'MIP(IxI)_TFEVP'!H$95,0)</f>
        <v>0.49900048453074114</v>
      </c>
      <c r="I102" s="151">
        <f>+IFERROR('MIP(IxI)_TFEVP'!I91/'MIP(IxI)_TFEVP'!I$95,0)</f>
        <v>0.54057929947751082</v>
      </c>
      <c r="J102" s="151">
        <f>+IFERROR('MIP(IxI)_TFEVP'!J91/'MIP(IxI)_TFEVP'!J$95,0)</f>
        <v>0.44568951101924215</v>
      </c>
      <c r="K102" s="151">
        <f>+IFERROR('MIP(IxI)_TFEVP'!K91/'MIP(IxI)_TFEVP'!K$95,0)</f>
        <v>0.61214216851282632</v>
      </c>
      <c r="L102" s="151">
        <f>+IFERROR('MIP(IxI)_TFEVP'!L91/'MIP(IxI)_TFEVP'!L$95,0)</f>
        <v>0.57337481442197558</v>
      </c>
      <c r="M102" s="151">
        <f>+IFERROR('MIP(IxI)_TFEVP'!M91/'MIP(IxI)_TFEVP'!M$95,0)</f>
        <v>0.4193452747122921</v>
      </c>
      <c r="N102" s="151">
        <f>+IFERROR('MIP(IxI)_TFEVP'!N91/'MIP(IxI)_TFEVP'!N$95,0)</f>
        <v>0.63614226137900964</v>
      </c>
      <c r="O102" s="151">
        <f>+IFERROR('MIP(IxI)_TFEVP'!O91/'MIP(IxI)_TFEVP'!O$95,0)</f>
        <v>0.22818239609722288</v>
      </c>
      <c r="P102" s="151">
        <f>+IFERROR('MIP(IxI)_TFEVP'!P91/'MIP(IxI)_TFEVP'!P$95,0)</f>
        <v>0.67420325709254181</v>
      </c>
      <c r="Q102" s="151">
        <f>+IFERROR('MIP(IxI)_TFEVP'!Q91/'MIP(IxI)_TFEVP'!Q$95,0)</f>
        <v>0.64137057090208527</v>
      </c>
      <c r="R102" s="151">
        <f>+IFERROR('MIP(IxI)_TFEVP'!R91/'MIP(IxI)_TFEVP'!R$95,0)</f>
        <v>0.52250798672598808</v>
      </c>
      <c r="S102" s="151">
        <f>+IFERROR('MIP(IxI)_TFEVP'!S91/'MIP(IxI)_TFEVP'!S$95,0)</f>
        <v>0.36240746581569233</v>
      </c>
      <c r="T102" s="151">
        <f>+IFERROR('MIP(IxI)_TFEVP'!T91/'MIP(IxI)_TFEVP'!T$95,0)</f>
        <v>0.36071626380494864</v>
      </c>
      <c r="U102" s="151">
        <f>+IFERROR('MIP(IxI)_TFEVP'!U91/'MIP(IxI)_TFEVP'!U$95,0)</f>
        <v>0.18528352944335402</v>
      </c>
      <c r="V102" s="151">
        <f>+IFERROR('MIP(IxI)_TFEVP'!V91/'MIP(IxI)_TFEVP'!V$95,0)</f>
        <v>0.38690699529377259</v>
      </c>
      <c r="W102" s="151">
        <f>+IFERROR('MIP(IxI)_TFEVP'!W91/'MIP(IxI)_TFEVP'!W$95,0)</f>
        <v>0.2140465144858521</v>
      </c>
      <c r="X102" s="151">
        <f>+IFERROR('MIP(IxI)_TFEVP'!X91/'MIP(IxI)_TFEVP'!X$95,0)</f>
        <v>0.30586261060196851</v>
      </c>
      <c r="Y102" s="151">
        <f>+IFERROR('MIP(IxI)_TFEVP'!Y91/'MIP(IxI)_TFEVP'!Y$95,0)</f>
        <v>0.41040794419732157</v>
      </c>
      <c r="Z102" s="151">
        <f>+IFERROR('MIP(IxI)_TFEVP'!Z91/'MIP(IxI)_TFEVP'!Z$95,0)</f>
        <v>0.32640378182054203</v>
      </c>
      <c r="AA102" s="151">
        <f>+IFERROR('MIP(IxI)_TFEVP'!AA91/'MIP(IxI)_TFEVP'!AA$95,0)</f>
        <v>0.41822640918706072</v>
      </c>
      <c r="AB102" s="151">
        <f>+IFERROR('MIP(IxI)_TFEVP'!AB91/'MIP(IxI)_TFEVP'!AB$95,0)</f>
        <v>0.28624126310052928</v>
      </c>
      <c r="AC102" s="151">
        <f>+IFERROR('MIP(IxI)_TFEVP'!AC91/'MIP(IxI)_TFEVP'!AC$95,0)</f>
        <v>0.28529723589549411</v>
      </c>
      <c r="AD102" s="151">
        <f>+IFERROR('MIP(IxI)_TFEVP'!AD91/'MIP(IxI)_TFEVP'!AD$95,0)</f>
        <v>0.29335770664653466</v>
      </c>
      <c r="AE102" s="151">
        <f>+IFERROR('MIP(IxI)_TFEVP'!AE91/'MIP(IxI)_TFEVP'!AE$95,0)</f>
        <v>0.14862047295452754</v>
      </c>
      <c r="AF102" s="151">
        <f>+IFERROR('MIP(IxI)_TFEVP'!AF91/'MIP(IxI)_TFEVP'!AF$95,0)</f>
        <v>0.38766771811081346</v>
      </c>
      <c r="AG102" s="151">
        <f>+IFERROR('MIP(IxI)_TFEVP'!AG91/'MIP(IxI)_TFEVP'!AG$95,0)</f>
        <v>0.2180657606959428</v>
      </c>
      <c r="AH102" s="151">
        <f>+IFERROR('MIP(IxI)_TFEVP'!AH91/'MIP(IxI)_TFEVP'!AH$95,0)</f>
        <v>0.24671002437819972</v>
      </c>
      <c r="AI102" s="151">
        <f>+IFERROR('MIP(IxI)_TFEVP'!AI91/'MIP(IxI)_TFEVP'!AI$95,0)</f>
        <v>0.41278622721910874</v>
      </c>
      <c r="AJ102" s="151">
        <f>+IFERROR('MIP(IxI)_TFEVP'!AJ91/'MIP(IxI)_TFEVP'!AJ$95,0)</f>
        <v>0</v>
      </c>
      <c r="AK102" s="151">
        <f>+IFERROR('MIP(IxI)_TFEVP'!AK91/'MIP(IxI)_TFEVP'!AK$95,0)</f>
        <v>0.31764483616858741</v>
      </c>
      <c r="AL102" s="151">
        <f>+IFERROR('MIP(IxI)_TFEVP'!AL91/'MIP(IxI)_TFEVP'!AL$95,0)</f>
        <v>0.42444524686838542</v>
      </c>
      <c r="AM102" s="151">
        <f>+IFERROR('MIP(IxI)_TFEVP'!AM91/'MIP(IxI)_TFEVP'!AM$95,0)</f>
        <v>0.33512561590198026</v>
      </c>
      <c r="AN102" s="151">
        <f>+IFERROR('MIP(IxI)_TFEVP'!AN91/'MIP(IxI)_TFEVP'!AN$95,0)</f>
        <v>0.36374944755450794</v>
      </c>
      <c r="AO102" s="151">
        <f>+IFERROR('MIP(IxI)_TFEVP'!AO91/'MIP(IxI)_TFEVP'!AO$95,0)</f>
        <v>0.2744412864805264</v>
      </c>
      <c r="AP102" s="151">
        <f>+IFERROR('MIP(IxI)_TFEVP'!AP91/'MIP(IxI)_TFEVP'!AP$95,0)</f>
        <v>0.41036206442629991</v>
      </c>
      <c r="AQ102" s="151">
        <f>+IFERROR('MIP(IxI)_TFEVP'!AQ91/'MIP(IxI)_TFEVP'!AQ$95,0)</f>
        <v>0.12104221906181926</v>
      </c>
      <c r="AR102" s="151">
        <f>+IFERROR('MIP(IxI)_TFEVP'!AR91/'MIP(IxI)_TFEVP'!AR$95,0)</f>
        <v>0.30407205546639549</v>
      </c>
      <c r="AS102" s="151">
        <f>+IFERROR('MIP(IxI)_TFEVP'!AS91/'MIP(IxI)_TFEVP'!AS$95,0)</f>
        <v>0.34846574123438184</v>
      </c>
      <c r="AT102" s="151">
        <f>+IFERROR('MIP(IxI)_TFEVP'!AT91/'MIP(IxI)_TFEVP'!AT$95,0)</f>
        <v>0.4001532587211119</v>
      </c>
      <c r="AU102" s="151">
        <f>+IFERROR('MIP(IxI)_TFEVP'!AU91/'MIP(IxI)_TFEVP'!AU$95,0)</f>
        <v>0.31753624038969425</v>
      </c>
      <c r="AV102" s="151">
        <f>+IFERROR('MIP(IxI)_TFEVP'!AV91/'MIP(IxI)_TFEVP'!AV$95,0)</f>
        <v>0.26746846522412898</v>
      </c>
      <c r="AW102" s="151">
        <f>+IFERROR('MIP(IxI)_TFEVP'!AW91/'MIP(IxI)_TFEVP'!AW$95,0)</f>
        <v>0.34502025864210634</v>
      </c>
      <c r="AX102" s="151">
        <f>+IFERROR('MIP(IxI)_TFEVP'!AX91/'MIP(IxI)_TFEVP'!AX$95,0)</f>
        <v>0.40287776335031239</v>
      </c>
      <c r="AY102" s="151">
        <f>+IFERROR('MIP(IxI)_TFEVP'!AY91/'MIP(IxI)_TFEVP'!AY$95,0)</f>
        <v>0.20373089179080658</v>
      </c>
      <c r="AZ102" s="151">
        <f>+IFERROR('MIP(IxI)_TFEVP'!AZ91/'MIP(IxI)_TFEVP'!AZ$95,0)</f>
        <v>0.3633312871878816</v>
      </c>
      <c r="BA102" s="151">
        <f>+IFERROR('MIP(IxI)_TFEVP'!BA91/'MIP(IxI)_TFEVP'!BA$95,0)</f>
        <v>0.22059404085620035</v>
      </c>
      <c r="BB102" s="151">
        <f>+IFERROR('MIP(IxI)_TFEVP'!BB91/'MIP(IxI)_TFEVP'!BB$95,0)</f>
        <v>0.23922942025729035</v>
      </c>
      <c r="BC102" s="151">
        <f>+IFERROR('MIP(IxI)_TFEVP'!BC91/'MIP(IxI)_TFEVP'!BC$95,0)</f>
        <v>0.47443808304753426</v>
      </c>
      <c r="BD102" s="151">
        <f>+IFERROR('MIP(IxI)_TFEVP'!BD91/'MIP(IxI)_TFEVP'!BD$95,0)</f>
        <v>0.19987866316202071</v>
      </c>
      <c r="BE102" s="151">
        <f>+IFERROR('MIP(IxI)_TFEVP'!BE91/'MIP(IxI)_TFEVP'!BE$95,0)</f>
        <v>0.3605435776305756</v>
      </c>
      <c r="BF102" s="151">
        <f>+IFERROR('MIP(IxI)_TFEVP'!BF91/'MIP(IxI)_TFEVP'!BF$95,0)</f>
        <v>0.5232381024182593</v>
      </c>
      <c r="BG102" s="151">
        <f>+IFERROR('MIP(IxI)_TFEVP'!BG91/'MIP(IxI)_TFEVP'!BG$95,0)</f>
        <v>0.50456299866542487</v>
      </c>
      <c r="BH102" s="151">
        <f>+IFERROR('MIP(IxI)_TFEVP'!BH91/'MIP(IxI)_TFEVP'!BH$95,0)</f>
        <v>0.45132719286843548</v>
      </c>
      <c r="BI102" s="151">
        <f>+IFERROR('MIP(IxI)_TFEVP'!BI91/'MIP(IxI)_TFEVP'!BI$95,0)</f>
        <v>0.43321954969524301</v>
      </c>
      <c r="BJ102" s="151">
        <f>+IFERROR('MIP(IxI)_TFEVP'!BJ91/'MIP(IxI)_TFEVP'!BJ$95,0)</f>
        <v>0.63712168075276765</v>
      </c>
      <c r="BK102" s="151">
        <f>+IFERROR('MIP(IxI)_TFEVP'!BK91/'MIP(IxI)_TFEVP'!BK$95,0)</f>
        <v>0.42011850337852291</v>
      </c>
      <c r="BL102" s="151">
        <f>+IFERROR('MIP(IxI)_TFEVP'!BL91/'MIP(IxI)_TFEVP'!BL$95,0)</f>
        <v>0.42774901195008075</v>
      </c>
      <c r="BM102" s="151">
        <f>+IFERROR('MIP(IxI)_TFEVP'!BM91/'MIP(IxI)_TFEVP'!BM$95,0)</f>
        <v>0.52387046093809386</v>
      </c>
      <c r="BN102" s="151">
        <f>+IFERROR('MIP(IxI)_TFEVP'!BN91/'MIP(IxI)_TFEVP'!BN$95,0)</f>
        <v>0.43445597475099124</v>
      </c>
      <c r="BO102" s="151">
        <f>+IFERROR('MIP(IxI)_TFEVP'!BO91/'MIP(IxI)_TFEVP'!BO$95,0)</f>
        <v>0.52390126582278485</v>
      </c>
      <c r="BP102" s="151">
        <f>+IFERROR('MIP(IxI)_TFEVP'!BP91/'MIP(IxI)_TFEVP'!BP$95,0)</f>
        <v>0.70377624697316754</v>
      </c>
      <c r="BQ102" s="151">
        <f>+IFERROR('MIP(IxI)_TFEVP'!BQ91/'MIP(IxI)_TFEVP'!BQ$95,0)</f>
        <v>0.18992703679231257</v>
      </c>
      <c r="BR102" s="151">
        <f>+IFERROR('MIP(IxI)_TFEVP'!BR91/'MIP(IxI)_TFEVP'!BR$95,0)</f>
        <v>0.47676401088766363</v>
      </c>
      <c r="BS102" s="151">
        <f>+IFERROR('MIP(IxI)_TFEVP'!BS91/'MIP(IxI)_TFEVP'!BS$95,0)</f>
        <v>0.71373563110273808</v>
      </c>
      <c r="BT102" s="151">
        <f>+IFERROR('MIP(IxI)_TFEVP'!BT91/'MIP(IxI)_TFEVP'!BT$95,0)</f>
        <v>0.59567800290659967</v>
      </c>
      <c r="BU102" s="151">
        <f>+IFERROR('MIP(IxI)_TFEVP'!BU91/'MIP(IxI)_TFEVP'!BU$95,0)</f>
        <v>0.85738618925087162</v>
      </c>
      <c r="BV102" s="151">
        <f>+IFERROR('MIP(IxI)_TFEVP'!BV91/'MIP(IxI)_TFEVP'!BV$95,0)</f>
        <v>0.6183877020185814</v>
      </c>
      <c r="BW102" s="151">
        <f>+IFERROR('MIP(IxI)_TFEVP'!BW91/'MIP(IxI)_TFEVP'!BW$95,0)</f>
        <v>0.89952152388611062</v>
      </c>
      <c r="BX102" s="151">
        <f>+IFERROR('MIP(IxI)_TFEVP'!BX91/'MIP(IxI)_TFEVP'!BX$95,0)</f>
        <v>0.47823382396015668</v>
      </c>
      <c r="BY102" s="151">
        <f>+IFERROR('MIP(IxI)_TFEVP'!BY91/'MIP(IxI)_TFEVP'!BY$95,0)</f>
        <v>0.65182811802912843</v>
      </c>
      <c r="BZ102" s="151">
        <f>+IFERROR('MIP(IxI)_TFEVP'!BZ91/'MIP(IxI)_TFEVP'!BZ$95,0)</f>
        <v>0.47904336441849826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  <c r="CJ102" s="105"/>
      <c r="CK102" s="105"/>
      <c r="CL102" s="105"/>
      <c r="CM102" s="105"/>
    </row>
    <row r="103" spans="1:91" ht="0" hidden="1" customHeight="1" x14ac:dyDescent="0.25">
      <c r="A103" s="106"/>
      <c r="B103" s="26"/>
      <c r="C103" s="116" t="s">
        <v>826</v>
      </c>
      <c r="D103" s="151">
        <f>+IFERROR('MIP(IxI)_TFEVP'!D92/'MIP(IxI)_TFEVP'!D$95,0)</f>
        <v>0.10869590391209527</v>
      </c>
      <c r="E103" s="151">
        <f>+IFERROR('MIP(IxI)_TFEVP'!E92/'MIP(IxI)_TFEVP'!E$95,0)</f>
        <v>0.11308366626963134</v>
      </c>
      <c r="F103" s="151">
        <f>+IFERROR('MIP(IxI)_TFEVP'!F92/'MIP(IxI)_TFEVP'!F$95,0)</f>
        <v>9.638276315773156E-2</v>
      </c>
      <c r="G103" s="151">
        <f>+IFERROR('MIP(IxI)_TFEVP'!G92/'MIP(IxI)_TFEVP'!G$95,0)</f>
        <v>0.12097681507678069</v>
      </c>
      <c r="H103" s="151">
        <f>+IFERROR('MIP(IxI)_TFEVP'!H92/'MIP(IxI)_TFEVP'!H$95,0)</f>
        <v>0.17612790049823504</v>
      </c>
      <c r="I103" s="151">
        <f>+IFERROR('MIP(IxI)_TFEVP'!I92/'MIP(IxI)_TFEVP'!I$95,0)</f>
        <v>0.3760491250380118</v>
      </c>
      <c r="J103" s="151">
        <f>+IFERROR('MIP(IxI)_TFEVP'!J92/'MIP(IxI)_TFEVP'!J$95,0)</f>
        <v>0.17738975217534084</v>
      </c>
      <c r="K103" s="151">
        <f>+IFERROR('MIP(IxI)_TFEVP'!K92/'MIP(IxI)_TFEVP'!K$95,0)</f>
        <v>9.7800767271321004E-2</v>
      </c>
      <c r="L103" s="151">
        <f>+IFERROR('MIP(IxI)_TFEVP'!L92/'MIP(IxI)_TFEVP'!L$95,0)</f>
        <v>0.17274365643051942</v>
      </c>
      <c r="M103" s="151">
        <f>+IFERROR('MIP(IxI)_TFEVP'!M92/'MIP(IxI)_TFEVP'!M$95,0)</f>
        <v>0.10996919652481717</v>
      </c>
      <c r="N103" s="151">
        <f>+IFERROR('MIP(IxI)_TFEVP'!N92/'MIP(IxI)_TFEVP'!N$95,0)</f>
        <v>8.5003521874755419E-2</v>
      </c>
      <c r="O103" s="151">
        <f>+IFERROR('MIP(IxI)_TFEVP'!O92/'MIP(IxI)_TFEVP'!O$95,0)</f>
        <v>0.10447525556990186</v>
      </c>
      <c r="P103" s="151">
        <f>+IFERROR('MIP(IxI)_TFEVP'!P92/'MIP(IxI)_TFEVP'!P$95,0)</f>
        <v>0.1615838750487793</v>
      </c>
      <c r="Q103" s="151">
        <f>+IFERROR('MIP(IxI)_TFEVP'!Q92/'MIP(IxI)_TFEVP'!Q$95,0)</f>
        <v>1.8352162125228846E-2</v>
      </c>
      <c r="R103" s="151">
        <f>+IFERROR('MIP(IxI)_TFEVP'!R92/'MIP(IxI)_TFEVP'!R$95,0)</f>
        <v>0.10686785124895941</v>
      </c>
      <c r="S103" s="151">
        <f>+IFERROR('MIP(IxI)_TFEVP'!S92/'MIP(IxI)_TFEVP'!S$95,0)</f>
        <v>0.17630011688528544</v>
      </c>
      <c r="T103" s="151">
        <f>+IFERROR('MIP(IxI)_TFEVP'!T92/'MIP(IxI)_TFEVP'!T$95,0)</f>
        <v>0.13081227745252177</v>
      </c>
      <c r="U103" s="151">
        <f>+IFERROR('MIP(IxI)_TFEVP'!U92/'MIP(IxI)_TFEVP'!U$95,0)</f>
        <v>0.13007605362065139</v>
      </c>
      <c r="V103" s="151">
        <f>+IFERROR('MIP(IxI)_TFEVP'!V92/'MIP(IxI)_TFEVP'!V$95,0)</f>
        <v>6.0797329740371699E-2</v>
      </c>
      <c r="W103" s="151">
        <f>+IFERROR('MIP(IxI)_TFEVP'!W92/'MIP(IxI)_TFEVP'!W$95,0)</f>
        <v>7.7383594601666883E-2</v>
      </c>
      <c r="X103" s="151">
        <f>+IFERROR('MIP(IxI)_TFEVP'!X92/'MIP(IxI)_TFEVP'!X$95,0)</f>
        <v>0.10608974721164385</v>
      </c>
      <c r="Y103" s="151">
        <f>+IFERROR('MIP(IxI)_TFEVP'!Y92/'MIP(IxI)_TFEVP'!Y$95,0)</f>
        <v>0.17909300842506368</v>
      </c>
      <c r="Z103" s="151">
        <f>+IFERROR('MIP(IxI)_TFEVP'!Z92/'MIP(IxI)_TFEVP'!Z$95,0)</f>
        <v>8.4097909776103458E-2</v>
      </c>
      <c r="AA103" s="151">
        <f>+IFERROR('MIP(IxI)_TFEVP'!AA92/'MIP(IxI)_TFEVP'!AA$95,0)</f>
        <v>0.2534108287541193</v>
      </c>
      <c r="AB103" s="151">
        <f>+IFERROR('MIP(IxI)_TFEVP'!AB92/'MIP(IxI)_TFEVP'!AB$95,0)</f>
        <v>0.13047188896972065</v>
      </c>
      <c r="AC103" s="151">
        <f>+IFERROR('MIP(IxI)_TFEVP'!AC92/'MIP(IxI)_TFEVP'!AC$95,0)</f>
        <v>0.17312003029155623</v>
      </c>
      <c r="AD103" s="151">
        <f>+IFERROR('MIP(IxI)_TFEVP'!AD92/'MIP(IxI)_TFEVP'!AD$95,0)</f>
        <v>9.886036381835378E-2</v>
      </c>
      <c r="AE103" s="151">
        <f>+IFERROR('MIP(IxI)_TFEVP'!AE92/'MIP(IxI)_TFEVP'!AE$95,0)</f>
        <v>5.4555703553602064E-2</v>
      </c>
      <c r="AF103" s="151">
        <f>+IFERROR('MIP(IxI)_TFEVP'!AF92/'MIP(IxI)_TFEVP'!AF$95,0)</f>
        <v>0.20049818079557435</v>
      </c>
      <c r="AG103" s="151">
        <f>+IFERROR('MIP(IxI)_TFEVP'!AG92/'MIP(IxI)_TFEVP'!AG$95,0)</f>
        <v>0.1272516157570098</v>
      </c>
      <c r="AH103" s="151">
        <f>+IFERROR('MIP(IxI)_TFEVP'!AH92/'MIP(IxI)_TFEVP'!AH$95,0)</f>
        <v>0.1510391072460564</v>
      </c>
      <c r="AI103" s="151">
        <f>+IFERROR('MIP(IxI)_TFEVP'!AI92/'MIP(IxI)_TFEVP'!AI$95,0)</f>
        <v>0.14493585602491715</v>
      </c>
      <c r="AJ103" s="151">
        <f>+IFERROR('MIP(IxI)_TFEVP'!AJ92/'MIP(IxI)_TFEVP'!AJ$95,0)</f>
        <v>0</v>
      </c>
      <c r="AK103" s="151">
        <f>+IFERROR('MIP(IxI)_TFEVP'!AK92/'MIP(IxI)_TFEVP'!AK$95,0)</f>
        <v>0.19539678497794499</v>
      </c>
      <c r="AL103" s="151">
        <f>+IFERROR('MIP(IxI)_TFEVP'!AL92/'MIP(IxI)_TFEVP'!AL$95,0)</f>
        <v>0.15546254531090714</v>
      </c>
      <c r="AM103" s="151">
        <f>+IFERROR('MIP(IxI)_TFEVP'!AM92/'MIP(IxI)_TFEVP'!AM$95,0)</f>
        <v>0.16792188895341939</v>
      </c>
      <c r="AN103" s="151">
        <f>+IFERROR('MIP(IxI)_TFEVP'!AN92/'MIP(IxI)_TFEVP'!AN$95,0)</f>
        <v>0.14799922657631115</v>
      </c>
      <c r="AO103" s="151">
        <f>+IFERROR('MIP(IxI)_TFEVP'!AO92/'MIP(IxI)_TFEVP'!AO$95,0)</f>
        <v>0.10034563832566365</v>
      </c>
      <c r="AP103" s="151">
        <f>+IFERROR('MIP(IxI)_TFEVP'!AP92/'MIP(IxI)_TFEVP'!AP$95,0)</f>
        <v>0.18797630175157126</v>
      </c>
      <c r="AQ103" s="151">
        <f>+IFERROR('MIP(IxI)_TFEVP'!AQ92/'MIP(IxI)_TFEVP'!AQ$95,0)</f>
        <v>2.3568434895729469E-2</v>
      </c>
      <c r="AR103" s="151">
        <f>+IFERROR('MIP(IxI)_TFEVP'!AR92/'MIP(IxI)_TFEVP'!AR$95,0)</f>
        <v>0.14188634473699543</v>
      </c>
      <c r="AS103" s="151">
        <f>+IFERROR('MIP(IxI)_TFEVP'!AS92/'MIP(IxI)_TFEVP'!AS$95,0)</f>
        <v>0.15647475237404246</v>
      </c>
      <c r="AT103" s="151">
        <f>+IFERROR('MIP(IxI)_TFEVP'!AT92/'MIP(IxI)_TFEVP'!AT$95,0)</f>
        <v>0.22840153784931314</v>
      </c>
      <c r="AU103" s="151">
        <f>+IFERROR('MIP(IxI)_TFEVP'!AU92/'MIP(IxI)_TFEVP'!AU$95,0)</f>
        <v>0.19982728698028893</v>
      </c>
      <c r="AV103" s="151">
        <f>+IFERROR('MIP(IxI)_TFEVP'!AV92/'MIP(IxI)_TFEVP'!AV$95,0)</f>
        <v>0.1466974067016413</v>
      </c>
      <c r="AW103" s="151">
        <f>+IFERROR('MIP(IxI)_TFEVP'!AW92/'MIP(IxI)_TFEVP'!AW$95,0)</f>
        <v>0.18687411636636297</v>
      </c>
      <c r="AX103" s="151">
        <f>+IFERROR('MIP(IxI)_TFEVP'!AX92/'MIP(IxI)_TFEVP'!AX$95,0)</f>
        <v>0.1291478709978201</v>
      </c>
      <c r="AY103" s="151">
        <f>+IFERROR('MIP(IxI)_TFEVP'!AY92/'MIP(IxI)_TFEVP'!AY$95,0)</f>
        <v>8.6289088471834724E-2</v>
      </c>
      <c r="AZ103" s="151">
        <f>+IFERROR('MIP(IxI)_TFEVP'!AZ92/'MIP(IxI)_TFEVP'!AZ$95,0)</f>
        <v>0.15473487801075689</v>
      </c>
      <c r="BA103" s="151">
        <f>+IFERROR('MIP(IxI)_TFEVP'!BA92/'MIP(IxI)_TFEVP'!BA$95,0)</f>
        <v>8.9905721607751038E-2</v>
      </c>
      <c r="BB103" s="151">
        <f>+IFERROR('MIP(IxI)_TFEVP'!BB92/'MIP(IxI)_TFEVP'!BB$95,0)</f>
        <v>0.13086502973999778</v>
      </c>
      <c r="BC103" s="151">
        <f>+IFERROR('MIP(IxI)_TFEVP'!BC92/'MIP(IxI)_TFEVP'!BC$95,0)</f>
        <v>0.22864506883526145</v>
      </c>
      <c r="BD103" s="151">
        <f>+IFERROR('MIP(IxI)_TFEVP'!BD92/'MIP(IxI)_TFEVP'!BD$95,0)</f>
        <v>0.12148238454266676</v>
      </c>
      <c r="BE103" s="151">
        <f>+IFERROR('MIP(IxI)_TFEVP'!BE92/'MIP(IxI)_TFEVP'!BE$95,0)</f>
        <v>0.15558414092462122</v>
      </c>
      <c r="BF103" s="151">
        <f>+IFERROR('MIP(IxI)_TFEVP'!BF92/'MIP(IxI)_TFEVP'!BF$95,0)</f>
        <v>0.25544530679544691</v>
      </c>
      <c r="BG103" s="151">
        <f>+IFERROR('MIP(IxI)_TFEVP'!BG92/'MIP(IxI)_TFEVP'!BG$95,0)</f>
        <v>0.20683903728169137</v>
      </c>
      <c r="BH103" s="151">
        <f>+IFERROR('MIP(IxI)_TFEVP'!BH92/'MIP(IxI)_TFEVP'!BH$95,0)</f>
        <v>0.25812321839358426</v>
      </c>
      <c r="BI103" s="151">
        <f>+IFERROR('MIP(IxI)_TFEVP'!BI92/'MIP(IxI)_TFEVP'!BI$95,0)</f>
        <v>0.13410229258479947</v>
      </c>
      <c r="BJ103" s="151">
        <f>+IFERROR('MIP(IxI)_TFEVP'!BJ92/'MIP(IxI)_TFEVP'!BJ$95,0)</f>
        <v>0.24142555792119597</v>
      </c>
      <c r="BK103" s="151">
        <f>+IFERROR('MIP(IxI)_TFEVP'!BK92/'MIP(IxI)_TFEVP'!BK$95,0)</f>
        <v>0.13171244869680843</v>
      </c>
      <c r="BL103" s="151">
        <f>+IFERROR('MIP(IxI)_TFEVP'!BL92/'MIP(IxI)_TFEVP'!BL$95,0)</f>
        <v>0.20319811374648794</v>
      </c>
      <c r="BM103" s="151">
        <f>+IFERROR('MIP(IxI)_TFEVP'!BM92/'MIP(IxI)_TFEVP'!BM$95,0)</f>
        <v>0.20879209639409066</v>
      </c>
      <c r="BN103" s="151">
        <f>+IFERROR('MIP(IxI)_TFEVP'!BN92/'MIP(IxI)_TFEVP'!BN$95,0)</f>
        <v>0.23128817474181887</v>
      </c>
      <c r="BO103" s="151">
        <f>+IFERROR('MIP(IxI)_TFEVP'!BO92/'MIP(IxI)_TFEVP'!BO$95,0)</f>
        <v>0.21804810126582277</v>
      </c>
      <c r="BP103" s="151">
        <f>+IFERROR('MIP(IxI)_TFEVP'!BP92/'MIP(IxI)_TFEVP'!BP$95,0)</f>
        <v>0.21894912025943108</v>
      </c>
      <c r="BQ103" s="151">
        <f>+IFERROR('MIP(IxI)_TFEVP'!BQ92/'MIP(IxI)_TFEVP'!BQ$95,0)</f>
        <v>0.14478026026188878</v>
      </c>
      <c r="BR103" s="151">
        <f>+IFERROR('MIP(IxI)_TFEVP'!BR92/'MIP(IxI)_TFEVP'!BR$95,0)</f>
        <v>0.34691632518087945</v>
      </c>
      <c r="BS103" s="151">
        <f>+IFERROR('MIP(IxI)_TFEVP'!BS92/'MIP(IxI)_TFEVP'!BS$95,0)</f>
        <v>2.4610401851135902E-2</v>
      </c>
      <c r="BT103" s="151">
        <f>+IFERROR('MIP(IxI)_TFEVP'!BT92/'MIP(IxI)_TFEVP'!BT$95,0)</f>
        <v>0.243163343003198</v>
      </c>
      <c r="BU103" s="151">
        <f>+IFERROR('MIP(IxI)_TFEVP'!BU92/'MIP(IxI)_TFEVP'!BU$95,0)</f>
        <v>0.63494832985028327</v>
      </c>
      <c r="BV103" s="151">
        <f>+IFERROR('MIP(IxI)_TFEVP'!BV92/'MIP(IxI)_TFEVP'!BV$95,0)</f>
        <v>0.4880055419439841</v>
      </c>
      <c r="BW103" s="151">
        <f>+IFERROR('MIP(IxI)_TFEVP'!BW92/'MIP(IxI)_TFEVP'!BW$95,0)</f>
        <v>0.80283969542381828</v>
      </c>
      <c r="BX103" s="151">
        <f>+IFERROR('MIP(IxI)_TFEVP'!BX92/'MIP(IxI)_TFEVP'!BX$95,0)</f>
        <v>0.26574674556689493</v>
      </c>
      <c r="BY103" s="151">
        <f>+IFERROR('MIP(IxI)_TFEVP'!BY92/'MIP(IxI)_TFEVP'!BY$95,0)</f>
        <v>0.58582252698824711</v>
      </c>
      <c r="BZ103" s="151">
        <f>+IFERROR('MIP(IxI)_TFEVP'!BZ92/'MIP(IxI)_TFEVP'!BZ$95,0)</f>
        <v>0.23618299178208954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  <c r="CJ103" s="105"/>
      <c r="CK103" s="105"/>
      <c r="CL103" s="105"/>
      <c r="CM103" s="105"/>
    </row>
    <row r="104" spans="1:91" ht="0" hidden="1" customHeight="1" x14ac:dyDescent="0.25">
      <c r="A104" s="105"/>
      <c r="B104" s="26"/>
      <c r="C104" s="116" t="s">
        <v>837</v>
      </c>
      <c r="D104" s="151">
        <f>+IFERROR('MIP(IxI)_TFEVP'!D93/'MIP(IxI)_TFEVP'!D$95,0)</f>
        <v>2.0084791013953848E-3</v>
      </c>
      <c r="E104" s="151">
        <f>+IFERROR('MIP(IxI)_TFEVP'!E93/'MIP(IxI)_TFEVP'!E$95,0)</f>
        <v>5.744571055800232E-3</v>
      </c>
      <c r="F104" s="151">
        <f>+IFERROR('MIP(IxI)_TFEVP'!F93/'MIP(IxI)_TFEVP'!F$95,0)</f>
        <v>9.9951760254666177E-4</v>
      </c>
      <c r="G104" s="151">
        <f>+IFERROR('MIP(IxI)_TFEVP'!G93/'MIP(IxI)_TFEVP'!G$95,0)</f>
        <v>6.4192645866324761E-3</v>
      </c>
      <c r="H104" s="151">
        <f>+IFERROR('MIP(IxI)_TFEVP'!H93/'MIP(IxI)_TFEVP'!H$95,0)</f>
        <v>2.5792184335640417E-3</v>
      </c>
      <c r="I104" s="151">
        <f>+IFERROR('MIP(IxI)_TFEVP'!I93/'MIP(IxI)_TFEVP'!I$95,0)</f>
        <v>5.0182456528349876E-3</v>
      </c>
      <c r="J104" s="151">
        <f>+IFERROR('MIP(IxI)_TFEVP'!J93/'MIP(IxI)_TFEVP'!J$95,0)</f>
        <v>4.9016941367034748E-3</v>
      </c>
      <c r="K104" s="151">
        <f>+IFERROR('MIP(IxI)_TFEVP'!K93/'MIP(IxI)_TFEVP'!K$95,0)</f>
        <v>1.8600791963441137E-3</v>
      </c>
      <c r="L104" s="151">
        <f>+IFERROR('MIP(IxI)_TFEVP'!L93/'MIP(IxI)_TFEVP'!L$95,0)</f>
        <v>3.9158312122580937E-3</v>
      </c>
      <c r="M104" s="151">
        <f>+IFERROR('MIP(IxI)_TFEVP'!M93/'MIP(IxI)_TFEVP'!M$95,0)</f>
        <v>3.7986061493323281E-3</v>
      </c>
      <c r="N104" s="151">
        <f>+IFERROR('MIP(IxI)_TFEVP'!N93/'MIP(IxI)_TFEVP'!N$95,0)</f>
        <v>1.7464026564998154E-3</v>
      </c>
      <c r="O104" s="151">
        <f>+IFERROR('MIP(IxI)_TFEVP'!O93/'MIP(IxI)_TFEVP'!O$95,0)</f>
        <v>4.1824135181129816E-3</v>
      </c>
      <c r="P104" s="151">
        <f>+IFERROR('MIP(IxI)_TFEVP'!P93/'MIP(IxI)_TFEVP'!P$95,0)</f>
        <v>2.9192864558361693E-2</v>
      </c>
      <c r="Q104" s="151">
        <f>+IFERROR('MIP(IxI)_TFEVP'!Q93/'MIP(IxI)_TFEVP'!Q$95,0)</f>
        <v>6.6814026312625506E-4</v>
      </c>
      <c r="R104" s="151">
        <f>+IFERROR('MIP(IxI)_TFEVP'!R93/'MIP(IxI)_TFEVP'!R$95,0)</f>
        <v>2.8376865945186867E-2</v>
      </c>
      <c r="S104" s="151">
        <f>+IFERROR('MIP(IxI)_TFEVP'!S93/'MIP(IxI)_TFEVP'!S$95,0)</f>
        <v>3.699883114714559E-2</v>
      </c>
      <c r="T104" s="151">
        <f>+IFERROR('MIP(IxI)_TFEVP'!T93/'MIP(IxI)_TFEVP'!T$95,0)</f>
        <v>2.5881431551211575E-3</v>
      </c>
      <c r="U104" s="151">
        <f>+IFERROR('MIP(IxI)_TFEVP'!U93/'MIP(IxI)_TFEVP'!U$95,0)</f>
        <v>4.7981301274633275E-3</v>
      </c>
      <c r="V104" s="151">
        <f>+IFERROR('MIP(IxI)_TFEVP'!V93/'MIP(IxI)_TFEVP'!V$95,0)</f>
        <v>9.5768472287705215E-4</v>
      </c>
      <c r="W104" s="151">
        <f>+IFERROR('MIP(IxI)_TFEVP'!W93/'MIP(IxI)_TFEVP'!W$95,0)</f>
        <v>6.417380268052093E-3</v>
      </c>
      <c r="X104" s="151">
        <f>+IFERROR('MIP(IxI)_TFEVP'!X93/'MIP(IxI)_TFEVP'!X$95,0)</f>
        <v>3.1680471901732342E-3</v>
      </c>
      <c r="Y104" s="151">
        <f>+IFERROR('MIP(IxI)_TFEVP'!Y93/'MIP(IxI)_TFEVP'!Y$95,0)</f>
        <v>3.3470516238151633E-3</v>
      </c>
      <c r="Z104" s="151">
        <f>+IFERROR('MIP(IxI)_TFEVP'!Z93/'MIP(IxI)_TFEVP'!Z$95,0)</f>
        <v>2.3501158831594859E-3</v>
      </c>
      <c r="AA104" s="151">
        <f>+IFERROR('MIP(IxI)_TFEVP'!AA93/'MIP(IxI)_TFEVP'!AA$95,0)</f>
        <v>1.0681041853146713E-2</v>
      </c>
      <c r="AB104" s="151">
        <f>+IFERROR('MIP(IxI)_TFEVP'!AB93/'MIP(IxI)_TFEVP'!AB$95,0)</f>
        <v>4.9921467516342724E-3</v>
      </c>
      <c r="AC104" s="151">
        <f>+IFERROR('MIP(IxI)_TFEVP'!AC93/'MIP(IxI)_TFEVP'!AC$95,0)</f>
        <v>5.26694433926543E-3</v>
      </c>
      <c r="AD104" s="151">
        <f>+IFERROR('MIP(IxI)_TFEVP'!AD93/'MIP(IxI)_TFEVP'!AD$95,0)</f>
        <v>1.7686203488889926E-3</v>
      </c>
      <c r="AE104" s="151">
        <f>+IFERROR('MIP(IxI)_TFEVP'!AE93/'MIP(IxI)_TFEVP'!AE$95,0)</f>
        <v>2.6331234285386241E-3</v>
      </c>
      <c r="AF104" s="151">
        <f>+IFERROR('MIP(IxI)_TFEVP'!AF93/'MIP(IxI)_TFEVP'!AF$95,0)</f>
        <v>5.4928742385155918E-3</v>
      </c>
      <c r="AG104" s="151">
        <f>+IFERROR('MIP(IxI)_TFEVP'!AG93/'MIP(IxI)_TFEVP'!AG$95,0)</f>
        <v>4.0731821197748999E-3</v>
      </c>
      <c r="AH104" s="151">
        <f>+IFERROR('MIP(IxI)_TFEVP'!AH93/'MIP(IxI)_TFEVP'!AH$95,0)</f>
        <v>4.7831253356658224E-3</v>
      </c>
      <c r="AI104" s="151">
        <f>+IFERROR('MIP(IxI)_TFEVP'!AI93/'MIP(IxI)_TFEVP'!AI$95,0)</f>
        <v>4.8113602060041579E-3</v>
      </c>
      <c r="AJ104" s="151">
        <f>+IFERROR('MIP(IxI)_TFEVP'!AJ93/'MIP(IxI)_TFEVP'!AJ$95,0)</f>
        <v>0</v>
      </c>
      <c r="AK104" s="151">
        <f>+IFERROR('MIP(IxI)_TFEVP'!AK93/'MIP(IxI)_TFEVP'!AK$95,0)</f>
        <v>9.7370647522198768E-3</v>
      </c>
      <c r="AL104" s="151">
        <f>+IFERROR('MIP(IxI)_TFEVP'!AL93/'MIP(IxI)_TFEVP'!AL$95,0)</f>
        <v>4.5096447146086155E-3</v>
      </c>
      <c r="AM104" s="151">
        <f>+IFERROR('MIP(IxI)_TFEVP'!AM93/'MIP(IxI)_TFEVP'!AM$95,0)</f>
        <v>3.9998501227120299E-3</v>
      </c>
      <c r="AN104" s="151">
        <f>+IFERROR('MIP(IxI)_TFEVP'!AN93/'MIP(IxI)_TFEVP'!AN$95,0)</f>
        <v>4.4702047731290514E-3</v>
      </c>
      <c r="AO104" s="151">
        <f>+IFERROR('MIP(IxI)_TFEVP'!AO93/'MIP(IxI)_TFEVP'!AO$95,0)</f>
        <v>5.1937488041141093E-3</v>
      </c>
      <c r="AP104" s="151">
        <f>+IFERROR('MIP(IxI)_TFEVP'!AP93/'MIP(IxI)_TFEVP'!AP$95,0)</f>
        <v>7.5430825039005285E-3</v>
      </c>
      <c r="AQ104" s="151">
        <f>+IFERROR('MIP(IxI)_TFEVP'!AQ93/'MIP(IxI)_TFEVP'!AQ$95,0)</f>
        <v>5.6894538033288406E-4</v>
      </c>
      <c r="AR104" s="151">
        <f>+IFERROR('MIP(IxI)_TFEVP'!AR93/'MIP(IxI)_TFEVP'!AR$95,0)</f>
        <v>8.291887139232729E-3</v>
      </c>
      <c r="AS104" s="151">
        <f>+IFERROR('MIP(IxI)_TFEVP'!AS93/'MIP(IxI)_TFEVP'!AS$95,0)</f>
        <v>5.3000573217514002E-3</v>
      </c>
      <c r="AT104" s="151">
        <f>+IFERROR('MIP(IxI)_TFEVP'!AT93/'MIP(IxI)_TFEVP'!AT$95,0)</f>
        <v>7.7468008064171335E-3</v>
      </c>
      <c r="AU104" s="151">
        <f>+IFERROR('MIP(IxI)_TFEVP'!AU93/'MIP(IxI)_TFEVP'!AU$95,0)</f>
        <v>5.5838286955136535E-3</v>
      </c>
      <c r="AV104" s="151">
        <f>+IFERROR('MIP(IxI)_TFEVP'!AV93/'MIP(IxI)_TFEVP'!AV$95,0)</f>
        <v>6.4393617220210491E-3</v>
      </c>
      <c r="AW104" s="151">
        <f>+IFERROR('MIP(IxI)_TFEVP'!AW93/'MIP(IxI)_TFEVP'!AW$95,0)</f>
        <v>5.2938971122965667E-3</v>
      </c>
      <c r="AX104" s="151">
        <f>+IFERROR('MIP(IxI)_TFEVP'!AX93/'MIP(IxI)_TFEVP'!AX$95,0)</f>
        <v>1.1657108723800644E-2</v>
      </c>
      <c r="AY104" s="151">
        <f>+IFERROR('MIP(IxI)_TFEVP'!AY93/'MIP(IxI)_TFEVP'!AY$95,0)</f>
        <v>4.1881161216485606E-3</v>
      </c>
      <c r="AZ104" s="151">
        <f>+IFERROR('MIP(IxI)_TFEVP'!AZ93/'MIP(IxI)_TFEVP'!AZ$95,0)</f>
        <v>5.3589523735287237E-3</v>
      </c>
      <c r="BA104" s="151">
        <f>+IFERROR('MIP(IxI)_TFEVP'!BA93/'MIP(IxI)_TFEVP'!BA$95,0)</f>
        <v>9.6352650701567732E-3</v>
      </c>
      <c r="BB104" s="151">
        <f>+IFERROR('MIP(IxI)_TFEVP'!BB93/'MIP(IxI)_TFEVP'!BB$95,0)</f>
        <v>6.3470294868914149E-3</v>
      </c>
      <c r="BC104" s="151">
        <f>+IFERROR('MIP(IxI)_TFEVP'!BC93/'MIP(IxI)_TFEVP'!BC$95,0)</f>
        <v>9.6835456246652154E-3</v>
      </c>
      <c r="BD104" s="151">
        <f>+IFERROR('MIP(IxI)_TFEVP'!BD93/'MIP(IxI)_TFEVP'!BD$95,0)</f>
        <v>5.0177537986211985E-3</v>
      </c>
      <c r="BE104" s="151">
        <f>+IFERROR('MIP(IxI)_TFEVP'!BE93/'MIP(IxI)_TFEVP'!BE$95,0)</f>
        <v>6.4218779183173079E-3</v>
      </c>
      <c r="BF104" s="151">
        <f>+IFERROR('MIP(IxI)_TFEVP'!BF93/'MIP(IxI)_TFEVP'!BF$95,0)</f>
        <v>9.1447367502537485E-3</v>
      </c>
      <c r="BG104" s="151">
        <f>+IFERROR('MIP(IxI)_TFEVP'!BG93/'MIP(IxI)_TFEVP'!BG$95,0)</f>
        <v>8.5574227338626827E-3</v>
      </c>
      <c r="BH104" s="151">
        <f>+IFERROR('MIP(IxI)_TFEVP'!BH93/'MIP(IxI)_TFEVP'!BH$95,0)</f>
        <v>7.0080297612030232E-3</v>
      </c>
      <c r="BI104" s="151">
        <f>+IFERROR('MIP(IxI)_TFEVP'!BI93/'MIP(IxI)_TFEVP'!BI$95,0)</f>
        <v>5.5689108673583629E-3</v>
      </c>
      <c r="BJ104" s="151">
        <f>+IFERROR('MIP(IxI)_TFEVP'!BJ93/'MIP(IxI)_TFEVP'!BJ$95,0)</f>
        <v>1.3390073665376747E-2</v>
      </c>
      <c r="BK104" s="151">
        <f>+IFERROR('MIP(IxI)_TFEVP'!BK93/'MIP(IxI)_TFEVP'!BK$95,0)</f>
        <v>9.2149912286764689E-3</v>
      </c>
      <c r="BL104" s="151">
        <f>+IFERROR('MIP(IxI)_TFEVP'!BL93/'MIP(IxI)_TFEVP'!BL$95,0)</f>
        <v>6.2217282693935632E-3</v>
      </c>
      <c r="BM104" s="151">
        <f>+IFERROR('MIP(IxI)_TFEVP'!BM93/'MIP(IxI)_TFEVP'!BM$95,0)</f>
        <v>1.2364429972379191E-2</v>
      </c>
      <c r="BN104" s="151">
        <f>+IFERROR('MIP(IxI)_TFEVP'!BN93/'MIP(IxI)_TFEVP'!BN$95,0)</f>
        <v>6.6228616933012583E-3</v>
      </c>
      <c r="BO104" s="151">
        <f>+IFERROR('MIP(IxI)_TFEVP'!BO93/'MIP(IxI)_TFEVP'!BO$95,0)</f>
        <v>2.5455696202531644E-2</v>
      </c>
      <c r="BP104" s="151">
        <f>+IFERROR('MIP(IxI)_TFEVP'!BP93/'MIP(IxI)_TFEVP'!BP$95,0)</f>
        <v>3.5723704874467098E-2</v>
      </c>
      <c r="BQ104" s="151">
        <f>+IFERROR('MIP(IxI)_TFEVP'!BQ93/'MIP(IxI)_TFEVP'!BQ$95,0)</f>
        <v>4.2807793321362822E-2</v>
      </c>
      <c r="BR104" s="151">
        <f>+IFERROR('MIP(IxI)_TFEVP'!BR93/'MIP(IxI)_TFEVP'!BR$95,0)</f>
        <v>1.570169928645257E-2</v>
      </c>
      <c r="BS104" s="151">
        <f>+IFERROR('MIP(IxI)_TFEVP'!BS93/'MIP(IxI)_TFEVP'!BS$95,0)</f>
        <v>1.172940843584468E-2</v>
      </c>
      <c r="BT104" s="151">
        <f>+IFERROR('MIP(IxI)_TFEVP'!BT93/'MIP(IxI)_TFEVP'!BT$95,0)</f>
        <v>9.0011336866625425E-3</v>
      </c>
      <c r="BU104" s="151">
        <f>+IFERROR('MIP(IxI)_TFEVP'!BU93/'MIP(IxI)_TFEVP'!BU$95,0)</f>
        <v>6.4698080128369631E-4</v>
      </c>
      <c r="BV104" s="151">
        <f>+IFERROR('MIP(IxI)_TFEVP'!BV93/'MIP(IxI)_TFEVP'!BV$95,0)</f>
        <v>1.1224324150870742E-2</v>
      </c>
      <c r="BW104" s="151">
        <f>+IFERROR('MIP(IxI)_TFEVP'!BW93/'MIP(IxI)_TFEVP'!BW$95,0)</f>
        <v>5.3778302716558186E-5</v>
      </c>
      <c r="BX104" s="151">
        <f>+IFERROR('MIP(IxI)_TFEVP'!BX93/'MIP(IxI)_TFEVP'!BX$95,0)</f>
        <v>6.8624174753470334E-3</v>
      </c>
      <c r="BY104" s="151">
        <f>+IFERROR('MIP(IxI)_TFEVP'!BY93/'MIP(IxI)_TFEVP'!BY$95,0)</f>
        <v>7.6664130979925866E-6</v>
      </c>
      <c r="BZ104" s="151">
        <f>+IFERROR('MIP(IxI)_TFEVP'!BZ93/'MIP(IxI)_TFEVP'!BZ$95,0)</f>
        <v>1.6680745833647339E-2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  <c r="CJ104" s="105"/>
      <c r="CK104" s="105"/>
      <c r="CL104" s="105"/>
      <c r="CM104" s="105"/>
    </row>
    <row r="105" spans="1:91" ht="0" hidden="1" customHeight="1" x14ac:dyDescent="0.25">
      <c r="A105" s="105"/>
      <c r="B105" s="26"/>
      <c r="C105" s="116" t="s">
        <v>838</v>
      </c>
      <c r="D105" s="151">
        <f>+IFERROR('MIP(IxI)_TFEVP'!D94/'MIP(IxI)_TFEVP'!D$95,0)</f>
        <v>0.48533527190380915</v>
      </c>
      <c r="E105" s="151">
        <f>+IFERROR('MIP(IxI)_TFEVP'!E94/'MIP(IxI)_TFEVP'!E$95,0)</f>
        <v>0.26835260631513352</v>
      </c>
      <c r="F105" s="151">
        <f>+IFERROR('MIP(IxI)_TFEVP'!F94/'MIP(IxI)_TFEVP'!F$95,0)</f>
        <v>0.46176721160630912</v>
      </c>
      <c r="G105" s="151">
        <f>+IFERROR('MIP(IxI)_TFEVP'!G94/'MIP(IxI)_TFEVP'!G$95,0)</f>
        <v>0.21459958138922736</v>
      </c>
      <c r="H105" s="151">
        <f>+IFERROR('MIP(IxI)_TFEVP'!H94/'MIP(IxI)_TFEVP'!H$95,0)</f>
        <v>0.32029336559894206</v>
      </c>
      <c r="I105" s="151">
        <f>+IFERROR('MIP(IxI)_TFEVP'!I94/'MIP(IxI)_TFEVP'!I$95,0)</f>
        <v>0.15951192878666409</v>
      </c>
      <c r="J105" s="151">
        <f>+IFERROR('MIP(IxI)_TFEVP'!J94/'MIP(IxI)_TFEVP'!J$95,0)</f>
        <v>0.26339806470719779</v>
      </c>
      <c r="K105" s="151">
        <f>+IFERROR('MIP(IxI)_TFEVP'!K94/'MIP(IxI)_TFEVP'!K$95,0)</f>
        <v>0.51248132204516117</v>
      </c>
      <c r="L105" s="151">
        <f>+IFERROR('MIP(IxI)_TFEVP'!L94/'MIP(IxI)_TFEVP'!L$95,0)</f>
        <v>0.39671532677919802</v>
      </c>
      <c r="M105" s="151">
        <f>+IFERROR('MIP(IxI)_TFEVP'!M94/'MIP(IxI)_TFEVP'!M$95,0)</f>
        <v>0.30557747203814256</v>
      </c>
      <c r="N105" s="151">
        <f>+IFERROR('MIP(IxI)_TFEVP'!N94/'MIP(IxI)_TFEVP'!N$95,0)</f>
        <v>0.54939233684775435</v>
      </c>
      <c r="O105" s="151">
        <f>+IFERROR('MIP(IxI)_TFEVP'!O94/'MIP(IxI)_TFEVP'!O$95,0)</f>
        <v>0.11952472700920803</v>
      </c>
      <c r="P105" s="151">
        <f>+IFERROR('MIP(IxI)_TFEVP'!P94/'MIP(IxI)_TFEVP'!P$95,0)</f>
        <v>0.48342651748540089</v>
      </c>
      <c r="Q105" s="151">
        <f>+IFERROR('MIP(IxI)_TFEVP'!Q94/'MIP(IxI)_TFEVP'!Q$95,0)</f>
        <v>0.62235026851373021</v>
      </c>
      <c r="R105" s="151">
        <f>+IFERROR('MIP(IxI)_TFEVP'!R94/'MIP(IxI)_TFEVP'!R$95,0)</f>
        <v>0.38726326953184181</v>
      </c>
      <c r="S105" s="151">
        <f>+IFERROR('MIP(IxI)_TFEVP'!S94/'MIP(IxI)_TFEVP'!S$95,0)</f>
        <v>0.14910851778326129</v>
      </c>
      <c r="T105" s="151">
        <f>+IFERROR('MIP(IxI)_TFEVP'!T94/'MIP(IxI)_TFEVP'!T$95,0)</f>
        <v>0.22731584319730569</v>
      </c>
      <c r="U105" s="151">
        <f>+IFERROR('MIP(IxI)_TFEVP'!U94/'MIP(IxI)_TFEVP'!U$95,0)</f>
        <v>5.0409345695239333E-2</v>
      </c>
      <c r="V105" s="151">
        <f>+IFERROR('MIP(IxI)_TFEVP'!V94/'MIP(IxI)_TFEVP'!V$95,0)</f>
        <v>0.32515198083052388</v>
      </c>
      <c r="W105" s="151">
        <f>+IFERROR('MIP(IxI)_TFEVP'!W94/'MIP(IxI)_TFEVP'!W$95,0)</f>
        <v>0.13024553961613314</v>
      </c>
      <c r="X105" s="151">
        <f>+IFERROR('MIP(IxI)_TFEVP'!X94/'MIP(IxI)_TFEVP'!X$95,0)</f>
        <v>0.19660481620015141</v>
      </c>
      <c r="Y105" s="151">
        <f>+IFERROR('MIP(IxI)_TFEVP'!Y94/'MIP(IxI)_TFEVP'!Y$95,0)</f>
        <v>0.22796788414844274</v>
      </c>
      <c r="Z105" s="151">
        <f>+IFERROR('MIP(IxI)_TFEVP'!Z94/'MIP(IxI)_TFEVP'!Z$95,0)</f>
        <v>0.23995575616127907</v>
      </c>
      <c r="AA105" s="151">
        <f>+IFERROR('MIP(IxI)_TFEVP'!AA94/'MIP(IxI)_TFEVP'!AA$95,0)</f>
        <v>0.15413453857979473</v>
      </c>
      <c r="AB105" s="151">
        <f>+IFERROR('MIP(IxI)_TFEVP'!AB94/'MIP(IxI)_TFEVP'!AB$95,0)</f>
        <v>0.15077722737917437</v>
      </c>
      <c r="AC105" s="151">
        <f>+IFERROR('MIP(IxI)_TFEVP'!AC94/'MIP(IxI)_TFEVP'!AC$95,0)</f>
        <v>0.10691026126467247</v>
      </c>
      <c r="AD105" s="151">
        <f>+IFERROR('MIP(IxI)_TFEVP'!AD94/'MIP(IxI)_TFEVP'!AD$95,0)</f>
        <v>0.19272872247929188</v>
      </c>
      <c r="AE105" s="151">
        <f>+IFERROR('MIP(IxI)_TFEVP'!AE94/'MIP(IxI)_TFEVP'!AE$95,0)</f>
        <v>9.1431645972386857E-2</v>
      </c>
      <c r="AF105" s="151">
        <f>+IFERROR('MIP(IxI)_TFEVP'!AF94/'MIP(IxI)_TFEVP'!AF$95,0)</f>
        <v>0.1816766630767235</v>
      </c>
      <c r="AG105" s="151">
        <f>+IFERROR('MIP(IxI)_TFEVP'!AG94/'MIP(IxI)_TFEVP'!AG$95,0)</f>
        <v>8.6740962819158079E-2</v>
      </c>
      <c r="AH105" s="151">
        <f>+IFERROR('MIP(IxI)_TFEVP'!AH94/'MIP(IxI)_TFEVP'!AH$95,0)</f>
        <v>9.0887791796477477E-2</v>
      </c>
      <c r="AI105" s="151">
        <f>+IFERROR('MIP(IxI)_TFEVP'!AI94/'MIP(IxI)_TFEVP'!AI$95,0)</f>
        <v>0.26303901098818744</v>
      </c>
      <c r="AJ105" s="151">
        <f>+IFERROR('MIP(IxI)_TFEVP'!AJ94/'MIP(IxI)_TFEVP'!AJ$95,0)</f>
        <v>0</v>
      </c>
      <c r="AK105" s="151">
        <f>+IFERROR('MIP(IxI)_TFEVP'!AK94/'MIP(IxI)_TFEVP'!AK$95,0)</f>
        <v>0.11251098643842256</v>
      </c>
      <c r="AL105" s="151">
        <f>+IFERROR('MIP(IxI)_TFEVP'!AL94/'MIP(IxI)_TFEVP'!AL$95,0)</f>
        <v>0.26447305684286965</v>
      </c>
      <c r="AM105" s="151">
        <f>+IFERROR('MIP(IxI)_TFEVP'!AM94/'MIP(IxI)_TFEVP'!AM$95,0)</f>
        <v>0.16320387682584883</v>
      </c>
      <c r="AN105" s="151">
        <f>+IFERROR('MIP(IxI)_TFEVP'!AN94/'MIP(IxI)_TFEVP'!AN$95,0)</f>
        <v>0.21128001620506776</v>
      </c>
      <c r="AO105" s="151">
        <f>+IFERROR('MIP(IxI)_TFEVP'!AO94/'MIP(IxI)_TFEVP'!AO$95,0)</f>
        <v>0.16890189935074865</v>
      </c>
      <c r="AP105" s="151">
        <f>+IFERROR('MIP(IxI)_TFEVP'!AP94/'MIP(IxI)_TFEVP'!AP$95,0)</f>
        <v>0.21484268017082811</v>
      </c>
      <c r="AQ105" s="151">
        <f>+IFERROR('MIP(IxI)_TFEVP'!AQ94/'MIP(IxI)_TFEVP'!AQ$95,0)</f>
        <v>9.6904838785756911E-2</v>
      </c>
      <c r="AR105" s="151">
        <f>+IFERROR('MIP(IxI)_TFEVP'!AR94/'MIP(IxI)_TFEVP'!AR$95,0)</f>
        <v>0.15389382359016732</v>
      </c>
      <c r="AS105" s="151">
        <f>+IFERROR('MIP(IxI)_TFEVP'!AS94/'MIP(IxI)_TFEVP'!AS$95,0)</f>
        <v>0.18669093153858796</v>
      </c>
      <c r="AT105" s="151">
        <f>+IFERROR('MIP(IxI)_TFEVP'!AT94/'MIP(IxI)_TFEVP'!AT$95,0)</f>
        <v>0.16400492006538162</v>
      </c>
      <c r="AU105" s="151">
        <f>+IFERROR('MIP(IxI)_TFEVP'!AU94/'MIP(IxI)_TFEVP'!AU$95,0)</f>
        <v>0.11212512471389166</v>
      </c>
      <c r="AV105" s="151">
        <f>+IFERROR('MIP(IxI)_TFEVP'!AV94/'MIP(IxI)_TFEVP'!AV$95,0)</f>
        <v>0.11433169680046665</v>
      </c>
      <c r="AW105" s="151">
        <f>+IFERROR('MIP(IxI)_TFEVP'!AW94/'MIP(IxI)_TFEVP'!AW$95,0)</f>
        <v>0.15285224516344681</v>
      </c>
      <c r="AX105" s="151">
        <f>+IFERROR('MIP(IxI)_TFEVP'!AX94/'MIP(IxI)_TFEVP'!AX$95,0)</f>
        <v>0.26207278362869169</v>
      </c>
      <c r="AY105" s="151">
        <f>+IFERROR('MIP(IxI)_TFEVP'!AY94/'MIP(IxI)_TFEVP'!AY$95,0)</f>
        <v>0.11325368719732332</v>
      </c>
      <c r="AZ105" s="151">
        <f>+IFERROR('MIP(IxI)_TFEVP'!AZ94/'MIP(IxI)_TFEVP'!AZ$95,0)</f>
        <v>0.20323745680359601</v>
      </c>
      <c r="BA105" s="151">
        <f>+IFERROR('MIP(IxI)_TFEVP'!BA94/'MIP(IxI)_TFEVP'!BA$95,0)</f>
        <v>0.12105305417829255</v>
      </c>
      <c r="BB105" s="151">
        <f>+IFERROR('MIP(IxI)_TFEVP'!BB94/'MIP(IxI)_TFEVP'!BB$95,0)</f>
        <v>0.10201736103040117</v>
      </c>
      <c r="BC105" s="151">
        <f>+IFERROR('MIP(IxI)_TFEVP'!BC94/'MIP(IxI)_TFEVP'!BC$95,0)</f>
        <v>0.23610946858760756</v>
      </c>
      <c r="BD105" s="151">
        <f>+IFERROR('MIP(IxI)_TFEVP'!BD94/'MIP(IxI)_TFEVP'!BD$95,0)</f>
        <v>7.3378524820732746E-2</v>
      </c>
      <c r="BE105" s="151">
        <f>+IFERROR('MIP(IxI)_TFEVP'!BE94/'MIP(IxI)_TFEVP'!BE$95,0)</f>
        <v>0.19853755878763707</v>
      </c>
      <c r="BF105" s="151">
        <f>+IFERROR('MIP(IxI)_TFEVP'!BF94/'MIP(IxI)_TFEVP'!BF$95,0)</f>
        <v>0.25864805887255865</v>
      </c>
      <c r="BG105" s="151">
        <f>+IFERROR('MIP(IxI)_TFEVP'!BG94/'MIP(IxI)_TFEVP'!BG$95,0)</f>
        <v>0.28916653864987085</v>
      </c>
      <c r="BH105" s="151">
        <f>+IFERROR('MIP(IxI)_TFEVP'!BH94/'MIP(IxI)_TFEVP'!BH$95,0)</f>
        <v>0.18619594471364817</v>
      </c>
      <c r="BI105" s="151">
        <f>+IFERROR('MIP(IxI)_TFEVP'!BI94/'MIP(IxI)_TFEVP'!BI$95,0)</f>
        <v>0.29354834624308518</v>
      </c>
      <c r="BJ105" s="151">
        <f>+IFERROR('MIP(IxI)_TFEVP'!BJ94/'MIP(IxI)_TFEVP'!BJ$95,0)</f>
        <v>0.38230604916619498</v>
      </c>
      <c r="BK105" s="151">
        <f>+IFERROR('MIP(IxI)_TFEVP'!BK94/'MIP(IxI)_TFEVP'!BK$95,0)</f>
        <v>0.27919106345303801</v>
      </c>
      <c r="BL105" s="151">
        <f>+IFERROR('MIP(IxI)_TFEVP'!BL94/'MIP(IxI)_TFEVP'!BL$95,0)</f>
        <v>0.21832916993419926</v>
      </c>
      <c r="BM105" s="151">
        <f>+IFERROR('MIP(IxI)_TFEVP'!BM94/'MIP(IxI)_TFEVP'!BM$95,0)</f>
        <v>0.30271393457162404</v>
      </c>
      <c r="BN105" s="151">
        <f>+IFERROR('MIP(IxI)_TFEVP'!BN94/'MIP(IxI)_TFEVP'!BN$95,0)</f>
        <v>0.19654493831587111</v>
      </c>
      <c r="BO105" s="151">
        <f>+IFERROR('MIP(IxI)_TFEVP'!BO94/'MIP(IxI)_TFEVP'!BO$95,0)</f>
        <v>0.28039746835443036</v>
      </c>
      <c r="BP105" s="151">
        <f>+IFERROR('MIP(IxI)_TFEVP'!BP94/'MIP(IxI)_TFEVP'!BP$95,0)</f>
        <v>0.44910342183926927</v>
      </c>
      <c r="BQ105" s="151">
        <f>+IFERROR('MIP(IxI)_TFEVP'!BQ94/'MIP(IxI)_TFEVP'!BQ$95,0)</f>
        <v>2.3389832090609597E-3</v>
      </c>
      <c r="BR105" s="151">
        <f>+IFERROR('MIP(IxI)_TFEVP'!BR94/'MIP(IxI)_TFEVP'!BR$95,0)</f>
        <v>0.11414598642033162</v>
      </c>
      <c r="BS105" s="151">
        <f>+IFERROR('MIP(IxI)_TFEVP'!BS94/'MIP(IxI)_TFEVP'!BS$95,0)</f>
        <v>0.67739582081575755</v>
      </c>
      <c r="BT105" s="151">
        <f>+IFERROR('MIP(IxI)_TFEVP'!BT94/'MIP(IxI)_TFEVP'!BT$95,0)</f>
        <v>0.34351352621673908</v>
      </c>
      <c r="BU105" s="151">
        <f>+IFERROR('MIP(IxI)_TFEVP'!BU94/'MIP(IxI)_TFEVP'!BU$95,0)</f>
        <v>0.22179087859930474</v>
      </c>
      <c r="BV105" s="151">
        <f>+IFERROR('MIP(IxI)_TFEVP'!BV94/'MIP(IxI)_TFEVP'!BV$95,0)</f>
        <v>0.11915783592372654</v>
      </c>
      <c r="BW105" s="151">
        <f>+IFERROR('MIP(IxI)_TFEVP'!BW94/'MIP(IxI)_TFEVP'!BW$95,0)</f>
        <v>9.6628050159575804E-2</v>
      </c>
      <c r="BX105" s="151">
        <f>+IFERROR('MIP(IxI)_TFEVP'!BX94/'MIP(IxI)_TFEVP'!BX$95,0)</f>
        <v>0.2056246609179147</v>
      </c>
      <c r="BY105" s="151">
        <f>+IFERROR('MIP(IxI)_TFEVP'!BY94/'MIP(IxI)_TFEVP'!BY$95,0)</f>
        <v>6.5997924627783283E-2</v>
      </c>
      <c r="BZ105" s="151">
        <f>+IFERROR('MIP(IxI)_TFEVP'!BZ94/'MIP(IxI)_TFEVP'!BZ$95,0)</f>
        <v>0.22617962680276138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  <c r="CJ105" s="105"/>
      <c r="CK105" s="105"/>
      <c r="CL105" s="105"/>
      <c r="CM105" s="105"/>
    </row>
    <row r="106" spans="1:91" ht="0" hidden="1" customHeight="1" x14ac:dyDescent="0.25">
      <c r="A106" s="105"/>
      <c r="B106" s="26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</row>
    <row r="107" spans="1:91" x14ac:dyDescent="0.25">
      <c r="A107" s="109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73"/>
      <c r="CK107" s="73"/>
      <c r="CL107" s="73"/>
      <c r="CM107" s="73"/>
    </row>
    <row r="108" spans="1:91" x14ac:dyDescent="0.25">
      <c r="A108" s="109"/>
      <c r="B108" s="73"/>
      <c r="C108" s="73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73"/>
      <c r="CK108" s="73"/>
      <c r="CL108" s="73"/>
      <c r="CM108" s="73"/>
    </row>
    <row r="109" spans="1:91" x14ac:dyDescent="0.25">
      <c r="A109" s="109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105"/>
      <c r="CF109" s="105"/>
      <c r="CG109" s="105"/>
      <c r="CH109" s="105"/>
      <c r="CI109" s="105"/>
      <c r="CJ109" s="73"/>
      <c r="CK109" s="73"/>
      <c r="CL109" s="73"/>
      <c r="CM109" s="73"/>
    </row>
    <row r="110" spans="1:91" x14ac:dyDescent="0.25">
      <c r="A110" s="109"/>
      <c r="B110" s="73"/>
      <c r="C110" s="85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  <c r="AE110" s="127"/>
      <c r="AF110" s="127"/>
      <c r="AG110" s="127"/>
      <c r="AH110" s="127"/>
      <c r="AI110" s="127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  <c r="BZ110" s="127"/>
      <c r="CA110" s="127"/>
      <c r="CB110" s="127"/>
      <c r="CC110" s="127"/>
      <c r="CD110" s="127"/>
      <c r="CE110" s="105"/>
      <c r="CF110" s="105"/>
      <c r="CG110" s="105"/>
      <c r="CH110" s="105"/>
      <c r="CI110" s="105"/>
      <c r="CJ110" s="73"/>
      <c r="CK110" s="73"/>
      <c r="CL110" s="73"/>
      <c r="CM110" s="73"/>
    </row>
    <row r="111" spans="1:91" x14ac:dyDescent="0.25">
      <c r="A111" s="109"/>
      <c r="B111" s="73"/>
      <c r="C111" s="128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  <c r="BR111" s="129"/>
      <c r="BS111" s="129"/>
      <c r="BT111" s="129"/>
      <c r="BU111" s="129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05"/>
      <c r="CF111" s="105"/>
      <c r="CG111" s="105"/>
      <c r="CH111" s="105"/>
      <c r="CI111" s="105"/>
      <c r="CJ111" s="73"/>
      <c r="CK111" s="73"/>
      <c r="CL111" s="73"/>
      <c r="CM111" s="73"/>
    </row>
    <row r="112" spans="1:91" x14ac:dyDescent="0.25">
      <c r="A112" s="109"/>
      <c r="B112" s="73"/>
      <c r="C112" s="73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105"/>
      <c r="CF112" s="105"/>
      <c r="CG112" s="105"/>
      <c r="CH112" s="105"/>
      <c r="CI112" s="105"/>
      <c r="CJ112" s="73"/>
      <c r="CK112" s="73"/>
      <c r="CL112" s="73"/>
      <c r="CM112" s="73"/>
    </row>
    <row r="113" spans="1:91" x14ac:dyDescent="0.25">
      <c r="A113" s="109"/>
      <c r="B113" s="73"/>
      <c r="C113" s="128"/>
      <c r="D113" s="129"/>
      <c r="E113" s="129"/>
      <c r="F113" s="129"/>
      <c r="G113" s="129"/>
      <c r="H113" s="129"/>
      <c r="I113" s="129"/>
      <c r="J113" s="129"/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  <c r="BR113" s="129"/>
      <c r="BS113" s="129"/>
      <c r="BT113" s="129"/>
      <c r="BU113" s="129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05"/>
      <c r="CF113" s="105"/>
      <c r="CG113" s="105"/>
      <c r="CH113" s="105"/>
      <c r="CI113" s="105"/>
      <c r="CJ113" s="73"/>
      <c r="CK113" s="73"/>
      <c r="CL113" s="73"/>
      <c r="CM113" s="73"/>
    </row>
    <row r="114" spans="1:91" x14ac:dyDescent="0.25">
      <c r="A114" s="109"/>
      <c r="B114" s="73"/>
      <c r="C114" s="73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105"/>
      <c r="CF114" s="105"/>
      <c r="CG114" s="105"/>
      <c r="CH114" s="105"/>
      <c r="CI114" s="105"/>
      <c r="CJ114" s="73"/>
      <c r="CK114" s="73"/>
      <c r="CL114" s="73"/>
      <c r="CM114" s="73"/>
    </row>
    <row r="115" spans="1:91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91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91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91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91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91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91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751" sheet="1" formatColumns="0" formatRows="0"/>
  <autoFilter ref="A8:CM8" xr:uid="{00000000-0001-0000-2700-000000000000}"/>
  <mergeCells count="18"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A99:A106">
    <cfRule type="cellIs" dxfId="271" priority="2" operator="lessThan">
      <formula>0</formula>
    </cfRule>
  </conditionalFormatting>
  <conditionalFormatting sqref="B7:CD90">
    <cfRule type="cellIs" dxfId="270" priority="14" operator="lessThan">
      <formula>0</formula>
    </cfRule>
  </conditionalFormatting>
  <conditionalFormatting sqref="C98:C106">
    <cfRule type="cellIs" dxfId="269" priority="1" operator="lessThan">
      <formula>0</formula>
    </cfRule>
  </conditionalFormatting>
  <conditionalFormatting sqref="D110:CD121">
    <cfRule type="cellIs" dxfId="268" priority="7" operator="notEqual">
      <formula>0</formula>
    </cfRule>
  </conditionalFormatting>
  <conditionalFormatting sqref="CJ7:XFD8">
    <cfRule type="cellIs" dxfId="267" priority="5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CM12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1" sqref="D11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89" x14ac:dyDescent="0.25">
      <c r="CE1" s="105"/>
      <c r="CF1" s="105"/>
      <c r="CG1" s="105"/>
      <c r="CH1" s="105"/>
    </row>
    <row r="2" spans="1:89" x14ac:dyDescent="0.25">
      <c r="CI2" s="107"/>
    </row>
    <row r="3" spans="1:89" x14ac:dyDescent="0.25">
      <c r="CI3" s="107"/>
    </row>
    <row r="4" spans="1:89" x14ac:dyDescent="0.25">
      <c r="CI4" s="107"/>
    </row>
    <row r="5" spans="1:89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  <c r="CB5" s="119"/>
      <c r="CC5" s="119"/>
      <c r="CD5" s="119"/>
      <c r="CI5" s="107"/>
    </row>
    <row r="6" spans="1:89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89" ht="19.5" x14ac:dyDescent="0.25">
      <c r="B7" s="394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89" ht="105" x14ac:dyDescent="0.25">
      <c r="A8" s="29"/>
      <c r="B8" s="395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928</v>
      </c>
      <c r="CC8" s="124" t="s">
        <v>929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89" ht="19.5" x14ac:dyDescent="0.25">
      <c r="A9" s="30"/>
      <c r="B9" s="74" t="s">
        <v>0</v>
      </c>
      <c r="C9" s="45" t="s">
        <v>111</v>
      </c>
      <c r="D9" s="130">
        <v>1.00784990610603</v>
      </c>
      <c r="E9" s="131">
        <v>1.0589716372880801E-3</v>
      </c>
      <c r="F9" s="131">
        <v>7.3853433989033903E-3</v>
      </c>
      <c r="G9" s="131">
        <v>3.6672076394084598E-3</v>
      </c>
      <c r="H9" s="131">
        <v>1.58772334529488E-3</v>
      </c>
      <c r="I9" s="131">
        <v>5.7373785120291604E-4</v>
      </c>
      <c r="J9" s="131">
        <v>1.6003998269940201E-3</v>
      </c>
      <c r="K9" s="131">
        <v>1.2187176041166801E-3</v>
      </c>
      <c r="L9" s="131">
        <v>2.9737804305375301E-2</v>
      </c>
      <c r="M9" s="131">
        <v>2.4736965223461499E-2</v>
      </c>
      <c r="N9" s="131">
        <v>7.8592651288076699E-4</v>
      </c>
      <c r="O9" s="131">
        <v>1.2160511455764101E-2</v>
      </c>
      <c r="P9" s="131">
        <v>1.0536421432762E-4</v>
      </c>
      <c r="Q9" s="131">
        <v>3.8758138727240501E-5</v>
      </c>
      <c r="R9" s="131">
        <v>1.4119280836790899E-3</v>
      </c>
      <c r="S9" s="131">
        <v>1.7111789622594499E-3</v>
      </c>
      <c r="T9" s="131">
        <v>7.7628290022548401E-3</v>
      </c>
      <c r="U9" s="131">
        <v>4.0107344769070904E-3</v>
      </c>
      <c r="V9" s="131">
        <v>4.6995653316029796E-3</v>
      </c>
      <c r="W9" s="131">
        <v>1.73753276977421E-2</v>
      </c>
      <c r="X9" s="131">
        <v>6.96538723892962E-3</v>
      </c>
      <c r="Y9" s="131">
        <v>2.5553437043916E-3</v>
      </c>
      <c r="Z9" s="131">
        <v>3.96835201036831E-3</v>
      </c>
      <c r="AA9" s="131">
        <v>1.27255980995204E-3</v>
      </c>
      <c r="AB9" s="131">
        <v>8.93559509015394E-4</v>
      </c>
      <c r="AC9" s="131">
        <v>1.5260870529333001E-3</v>
      </c>
      <c r="AD9" s="131">
        <v>5.8830383467422002E-4</v>
      </c>
      <c r="AE9" s="131">
        <v>4.5551829636233103E-2</v>
      </c>
      <c r="AF9" s="131">
        <v>3.4487129318704603E-2</v>
      </c>
      <c r="AG9" s="131">
        <v>8.5015975066740504E-4</v>
      </c>
      <c r="AH9" s="131">
        <v>1.5048896549736E-3</v>
      </c>
      <c r="AI9" s="131">
        <v>1.37787765685666E-2</v>
      </c>
      <c r="AJ9" s="131">
        <v>0</v>
      </c>
      <c r="AK9" s="131">
        <v>1.6204095619522699E-4</v>
      </c>
      <c r="AL9" s="131">
        <v>1.2311503326683799E-4</v>
      </c>
      <c r="AM9" s="131">
        <v>9.0267377710174005E-4</v>
      </c>
      <c r="AN9" s="131">
        <v>4.5791398924878597E-4</v>
      </c>
      <c r="AO9" s="131">
        <v>1.3338111361603801E-4</v>
      </c>
      <c r="AP9" s="131">
        <v>1.14545443939469E-4</v>
      </c>
      <c r="AQ9" s="131">
        <v>1.6165950516212801E-4</v>
      </c>
      <c r="AR9" s="131">
        <v>2.1138328011977399E-4</v>
      </c>
      <c r="AS9" s="131">
        <v>3.7945408320378099E-4</v>
      </c>
      <c r="AT9" s="131">
        <v>1.40947566371319E-4</v>
      </c>
      <c r="AU9" s="131">
        <v>1.3634100572578901E-4</v>
      </c>
      <c r="AV9" s="131">
        <v>1.17684054165101E-4</v>
      </c>
      <c r="AW9" s="131">
        <v>1.38510209426581E-4</v>
      </c>
      <c r="AX9" s="131">
        <v>2.6142858475854602E-4</v>
      </c>
      <c r="AY9" s="131">
        <v>3.5436179892067802E-4</v>
      </c>
      <c r="AZ9" s="131">
        <v>1.5779939317126499E-4</v>
      </c>
      <c r="BA9" s="131">
        <v>1.49535644817313E-4</v>
      </c>
      <c r="BB9" s="131">
        <v>1.3745381462314799E-4</v>
      </c>
      <c r="BC9" s="131">
        <v>1.1645368418687999E-4</v>
      </c>
      <c r="BD9" s="131">
        <v>1.2696665661350701E-4</v>
      </c>
      <c r="BE9" s="131">
        <v>1.72636896135849E-4</v>
      </c>
      <c r="BF9" s="131">
        <v>1.54278292765808E-4</v>
      </c>
      <c r="BG9" s="131">
        <v>6.5249307542613702E-5</v>
      </c>
      <c r="BH9" s="131">
        <v>2.7154078203053703E-4</v>
      </c>
      <c r="BI9" s="131">
        <v>2.0228869778062499E-4</v>
      </c>
      <c r="BJ9" s="131">
        <v>7.6631114600245599E-5</v>
      </c>
      <c r="BK9" s="131">
        <v>1.8177185819290699E-4</v>
      </c>
      <c r="BL9" s="131">
        <v>1.3572074448189099E-4</v>
      </c>
      <c r="BM9" s="131">
        <v>1.22650471232055E-3</v>
      </c>
      <c r="BN9" s="131">
        <v>3.9144169560598099E-3</v>
      </c>
      <c r="BO9" s="131">
        <v>9.5322465543874995E-5</v>
      </c>
      <c r="BP9" s="131">
        <v>6.8221892497410594E-5</v>
      </c>
      <c r="BQ9" s="131">
        <v>1.55304485099039E-4</v>
      </c>
      <c r="BR9" s="131">
        <v>1.2667604877761201E-4</v>
      </c>
      <c r="BS9" s="131">
        <v>6.0263943396262099E-5</v>
      </c>
      <c r="BT9" s="131">
        <v>2.8561662209381498E-4</v>
      </c>
      <c r="BU9" s="131">
        <v>5.2114600316466997E-5</v>
      </c>
      <c r="BV9" s="131">
        <v>2.1084978275226799E-4</v>
      </c>
      <c r="BW9" s="131">
        <v>1.1874567384067999E-4</v>
      </c>
      <c r="BX9" s="131">
        <v>1.6307905523123601E-4</v>
      </c>
      <c r="BY9" s="131">
        <v>1.54149693305388E-4</v>
      </c>
      <c r="BZ9" s="131">
        <v>9.8924947586909802E-4</v>
      </c>
      <c r="CA9" s="132">
        <v>0</v>
      </c>
      <c r="CB9" s="130">
        <v>1.2567855615989001</v>
      </c>
      <c r="CC9" s="147">
        <v>0.73241418433759098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</row>
    <row r="10" spans="1:89" ht="19.5" x14ac:dyDescent="0.25">
      <c r="A10" s="30"/>
      <c r="B10" s="42" t="s">
        <v>1</v>
      </c>
      <c r="C10" s="43" t="s">
        <v>112</v>
      </c>
      <c r="D10" s="136">
        <v>3.9221585241987401E-4</v>
      </c>
      <c r="E10" s="137">
        <v>1.0073901726755601</v>
      </c>
      <c r="F10" s="137">
        <v>9.8534883486452499E-4</v>
      </c>
      <c r="G10" s="137">
        <v>2.6964338264858102E-3</v>
      </c>
      <c r="H10" s="137">
        <v>1.18209162707743E-3</v>
      </c>
      <c r="I10" s="137">
        <v>4.3160398806567699E-4</v>
      </c>
      <c r="J10" s="137">
        <v>1.2052481874529699E-3</v>
      </c>
      <c r="K10" s="137">
        <v>9.1352715905489103E-4</v>
      </c>
      <c r="L10" s="137">
        <v>2.2157744059491599E-2</v>
      </c>
      <c r="M10" s="137">
        <v>3.6181487307381998E-3</v>
      </c>
      <c r="N10" s="137">
        <v>5.9860295844969596E-4</v>
      </c>
      <c r="O10" s="137">
        <v>4.4608483819452297E-3</v>
      </c>
      <c r="P10" s="137">
        <v>5.8984943946320702E-5</v>
      </c>
      <c r="Q10" s="137">
        <v>2.35363637926917E-5</v>
      </c>
      <c r="R10" s="137">
        <v>1.0362013043131401E-3</v>
      </c>
      <c r="S10" s="137">
        <v>1.2513194826345401E-3</v>
      </c>
      <c r="T10" s="137">
        <v>1.2473524686516101E-3</v>
      </c>
      <c r="U10" s="137">
        <v>1.5867194608387299E-3</v>
      </c>
      <c r="V10" s="137">
        <v>1.8348517863226799E-3</v>
      </c>
      <c r="W10" s="137">
        <v>5.7203836222116103E-4</v>
      </c>
      <c r="X10" s="137">
        <v>1.5397771571653499E-3</v>
      </c>
      <c r="Y10" s="137">
        <v>3.4713091168217497E-2</v>
      </c>
      <c r="Z10" s="137">
        <v>0.119054569006435</v>
      </c>
      <c r="AA10" s="137">
        <v>1.0080013344574E-3</v>
      </c>
      <c r="AB10" s="137">
        <v>2.48521799084923E-3</v>
      </c>
      <c r="AC10" s="137">
        <v>2.7265525527177498E-2</v>
      </c>
      <c r="AD10" s="137">
        <v>5.1358518065771795E-4</v>
      </c>
      <c r="AE10" s="137">
        <v>1.6334833840230999E-2</v>
      </c>
      <c r="AF10" s="137">
        <v>1.2244700775833901E-3</v>
      </c>
      <c r="AG10" s="137">
        <v>6.3066778156106403E-4</v>
      </c>
      <c r="AH10" s="137">
        <v>2.7024448294926499E-4</v>
      </c>
      <c r="AI10" s="137">
        <v>1.2024316668301799E-3</v>
      </c>
      <c r="AJ10" s="137">
        <v>0</v>
      </c>
      <c r="AK10" s="137">
        <v>1.3487705143432901E-4</v>
      </c>
      <c r="AL10" s="137">
        <v>1.08053210083103E-4</v>
      </c>
      <c r="AM10" s="137">
        <v>2.5466915303135003E-4</v>
      </c>
      <c r="AN10" s="137">
        <v>3.6944868995327998E-4</v>
      </c>
      <c r="AO10" s="137">
        <v>1.2841590170925601E-4</v>
      </c>
      <c r="AP10" s="137">
        <v>1.06500871166366E-4</v>
      </c>
      <c r="AQ10" s="137">
        <v>1.27274531508509E-4</v>
      </c>
      <c r="AR10" s="137">
        <v>1.50687720285786E-4</v>
      </c>
      <c r="AS10" s="137">
        <v>1.19492149199963E-4</v>
      </c>
      <c r="AT10" s="137">
        <v>1.4511121309741001E-4</v>
      </c>
      <c r="AU10" s="137">
        <v>1.31567597621189E-4</v>
      </c>
      <c r="AV10" s="137">
        <v>1.15897842846296E-4</v>
      </c>
      <c r="AW10" s="137">
        <v>1.24747762923917E-4</v>
      </c>
      <c r="AX10" s="137">
        <v>2.1659284793965899E-4</v>
      </c>
      <c r="AY10" s="137">
        <v>2.7745031669074101E-4</v>
      </c>
      <c r="AZ10" s="137">
        <v>1.21210084430182E-4</v>
      </c>
      <c r="BA10" s="137">
        <v>1.3352929402072499E-4</v>
      </c>
      <c r="BB10" s="137">
        <v>1.2119202957527399E-4</v>
      </c>
      <c r="BC10" s="137">
        <v>1.00284842590136E-4</v>
      </c>
      <c r="BD10" s="137">
        <v>1.30747154855605E-4</v>
      </c>
      <c r="BE10" s="137">
        <v>1.48202246102601E-4</v>
      </c>
      <c r="BF10" s="137">
        <v>1.3239452519564899E-4</v>
      </c>
      <c r="BG10" s="137">
        <v>5.4121077657898401E-5</v>
      </c>
      <c r="BH10" s="137">
        <v>2.0356246104360299E-4</v>
      </c>
      <c r="BI10" s="137">
        <v>1.6156600617503201E-4</v>
      </c>
      <c r="BJ10" s="137">
        <v>6.6362201260727294E-5</v>
      </c>
      <c r="BK10" s="137">
        <v>1.8116041231354901E-4</v>
      </c>
      <c r="BL10" s="137">
        <v>1.19343984307151E-4</v>
      </c>
      <c r="BM10" s="137">
        <v>1.2111310180666799E-3</v>
      </c>
      <c r="BN10" s="137">
        <v>3.6363294336723799E-3</v>
      </c>
      <c r="BO10" s="137">
        <v>5.9422954574892697E-5</v>
      </c>
      <c r="BP10" s="137">
        <v>5.1839566394611201E-5</v>
      </c>
      <c r="BQ10" s="137">
        <v>1.2855582875817399E-4</v>
      </c>
      <c r="BR10" s="137">
        <v>9.8297323296116099E-5</v>
      </c>
      <c r="BS10" s="137">
        <v>4.1958646490562697E-5</v>
      </c>
      <c r="BT10" s="137">
        <v>1.62704060243612E-4</v>
      </c>
      <c r="BU10" s="137">
        <v>4.1345119966104201E-5</v>
      </c>
      <c r="BV10" s="137">
        <v>1.7318666462999899E-4</v>
      </c>
      <c r="BW10" s="137">
        <v>1.08558901124858E-4</v>
      </c>
      <c r="BX10" s="137">
        <v>1.4205245961847901E-4</v>
      </c>
      <c r="BY10" s="137">
        <v>1.0235350540110701E-4</v>
      </c>
      <c r="BZ10" s="137">
        <v>3.6334093738094302E-4</v>
      </c>
      <c r="CA10" s="138">
        <v>0</v>
      </c>
      <c r="CB10" s="133">
        <v>1.2703909452670801</v>
      </c>
      <c r="CC10" s="134">
        <v>0.74034296414410705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</row>
    <row r="11" spans="1:89" ht="19.5" x14ac:dyDescent="0.25">
      <c r="A11" s="30"/>
      <c r="B11" s="42" t="s">
        <v>2</v>
      </c>
      <c r="C11" s="43" t="s">
        <v>113</v>
      </c>
      <c r="D11" s="136">
        <v>7.6347753049143394E-5</v>
      </c>
      <c r="E11" s="137">
        <v>1.3609127468593399E-4</v>
      </c>
      <c r="F11" s="137">
        <v>1.0863958109926599</v>
      </c>
      <c r="G11" s="137">
        <v>2.1765955844312701E-4</v>
      </c>
      <c r="H11" s="137">
        <v>1.18563327598908E-4</v>
      </c>
      <c r="I11" s="137">
        <v>8.6729466871687106E-5</v>
      </c>
      <c r="J11" s="137">
        <v>1.5205886831202501E-4</v>
      </c>
      <c r="K11" s="137">
        <v>1.09952185496404E-4</v>
      </c>
      <c r="L11" s="137">
        <v>1.0043842457559101E-3</v>
      </c>
      <c r="M11" s="137">
        <v>1.19088606464399E-3</v>
      </c>
      <c r="N11" s="137">
        <v>1.31592415118312E-4</v>
      </c>
      <c r="O11" s="137">
        <v>2.0034815360524101E-4</v>
      </c>
      <c r="P11" s="137">
        <v>2.75215717653982E-5</v>
      </c>
      <c r="Q11" s="137">
        <v>1.23464198523771E-5</v>
      </c>
      <c r="R11" s="137">
        <v>1.8671314652321901E-4</v>
      </c>
      <c r="S11" s="137">
        <v>2.43225038511135E-4</v>
      </c>
      <c r="T11" s="137">
        <v>6.1587241329807898E-4</v>
      </c>
      <c r="U11" s="137">
        <v>2.6726206738703702E-4</v>
      </c>
      <c r="V11" s="137">
        <v>2.15551843639941E-4</v>
      </c>
      <c r="W11" s="137">
        <v>2.0831044151198199E-4</v>
      </c>
      <c r="X11" s="137">
        <v>5.3639197428224201E-4</v>
      </c>
      <c r="Y11" s="137">
        <v>7.6320545174603498E-4</v>
      </c>
      <c r="Z11" s="137">
        <v>4.4626696429434301E-4</v>
      </c>
      <c r="AA11" s="137">
        <v>2.1217173731607201E-4</v>
      </c>
      <c r="AB11" s="137">
        <v>2.6928840698430901E-4</v>
      </c>
      <c r="AC11" s="137">
        <v>5.53770381393535E-4</v>
      </c>
      <c r="AD11" s="137">
        <v>2.07748049123433E-4</v>
      </c>
      <c r="AE11" s="137">
        <v>1.94620168095358E-4</v>
      </c>
      <c r="AF11" s="137">
        <v>5.0441703785134302E-2</v>
      </c>
      <c r="AG11" s="137">
        <v>1.7028024849857899E-2</v>
      </c>
      <c r="AH11" s="137">
        <v>1.88587527773238E-3</v>
      </c>
      <c r="AI11" s="137">
        <v>1.18866721201314E-4</v>
      </c>
      <c r="AJ11" s="137">
        <v>0</v>
      </c>
      <c r="AK11" s="137">
        <v>8.69509802225076E-5</v>
      </c>
      <c r="AL11" s="137">
        <v>8.0008885979302507E-5</v>
      </c>
      <c r="AM11" s="137">
        <v>1.35341729981255E-4</v>
      </c>
      <c r="AN11" s="137">
        <v>1.14942115500753E-4</v>
      </c>
      <c r="AO11" s="137">
        <v>8.8372580437099901E-5</v>
      </c>
      <c r="AP11" s="137">
        <v>7.4401549660724306E-5</v>
      </c>
      <c r="AQ11" s="137">
        <v>7.2024758747641797E-5</v>
      </c>
      <c r="AR11" s="137">
        <v>1.2798457476670801E-4</v>
      </c>
      <c r="AS11" s="137">
        <v>7.8861476593206702E-5</v>
      </c>
      <c r="AT11" s="137">
        <v>8.5900924763487494E-5</v>
      </c>
      <c r="AU11" s="137">
        <v>8.0498397094643003E-5</v>
      </c>
      <c r="AV11" s="137">
        <v>7.9368200059607094E-5</v>
      </c>
      <c r="AW11" s="137">
        <v>7.7930022688091498E-5</v>
      </c>
      <c r="AX11" s="137">
        <v>9.5563871065414697E-5</v>
      </c>
      <c r="AY11" s="137">
        <v>9.2622527650116005E-5</v>
      </c>
      <c r="AZ11" s="137">
        <v>8.7309882601436503E-5</v>
      </c>
      <c r="BA11" s="137">
        <v>7.9672307523824499E-5</v>
      </c>
      <c r="BB11" s="137">
        <v>6.7940840815039504E-5</v>
      </c>
      <c r="BC11" s="137">
        <v>6.1543697990114807E-5</v>
      </c>
      <c r="BD11" s="137">
        <v>8.8023804933102005E-5</v>
      </c>
      <c r="BE11" s="137">
        <v>8.94107566249255E-5</v>
      </c>
      <c r="BF11" s="137">
        <v>9.6136607530356307E-5</v>
      </c>
      <c r="BG11" s="137">
        <v>3.6971681867293303E-5</v>
      </c>
      <c r="BH11" s="137">
        <v>8.8611024476607301E-5</v>
      </c>
      <c r="BI11" s="137">
        <v>1.02787037060508E-4</v>
      </c>
      <c r="BJ11" s="137">
        <v>5.3069424776999297E-5</v>
      </c>
      <c r="BK11" s="137">
        <v>1.2522871180110399E-4</v>
      </c>
      <c r="BL11" s="137">
        <v>9.5887054440144706E-5</v>
      </c>
      <c r="BM11" s="137">
        <v>3.1707599062725301E-3</v>
      </c>
      <c r="BN11" s="137">
        <v>4.0514840117969299E-3</v>
      </c>
      <c r="BO11" s="137">
        <v>5.4528075558424599E-5</v>
      </c>
      <c r="BP11" s="137">
        <v>5.2768272351160403E-5</v>
      </c>
      <c r="BQ11" s="137">
        <v>1.2278020529654299E-4</v>
      </c>
      <c r="BR11" s="137">
        <v>1.0415046837766099E-4</v>
      </c>
      <c r="BS11" s="137">
        <v>3.99147590886627E-5</v>
      </c>
      <c r="BT11" s="137">
        <v>1.3392198689766399E-4</v>
      </c>
      <c r="BU11" s="137">
        <v>4.1564985753091903E-5</v>
      </c>
      <c r="BV11" s="137">
        <v>1.8789073046420599E-4</v>
      </c>
      <c r="BW11" s="137">
        <v>1.1616339130783599E-4</v>
      </c>
      <c r="BX11" s="137">
        <v>1.3332976296975E-4</v>
      </c>
      <c r="BY11" s="137">
        <v>1.71443059680112E-4</v>
      </c>
      <c r="BZ11" s="137">
        <v>6.2268257352292202E-4</v>
      </c>
      <c r="CA11" s="138">
        <v>0</v>
      </c>
      <c r="CB11" s="133">
        <v>1.1757019086328799</v>
      </c>
      <c r="CC11" s="134">
        <v>0.68516124050629101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</row>
    <row r="12" spans="1:89" ht="19.5" x14ac:dyDescent="0.25">
      <c r="A12" s="30"/>
      <c r="B12" s="42" t="s">
        <v>3</v>
      </c>
      <c r="C12" s="43" t="s">
        <v>114</v>
      </c>
      <c r="D12" s="136">
        <v>3.9487364224134898E-4</v>
      </c>
      <c r="E12" s="137">
        <v>5.8521806795870104E-4</v>
      </c>
      <c r="F12" s="137">
        <v>3.47998330315729E-4</v>
      </c>
      <c r="G12" s="137">
        <v>1.0009739277748599</v>
      </c>
      <c r="H12" s="137">
        <v>4.6416236283551901E-4</v>
      </c>
      <c r="I12" s="137">
        <v>4.0971767552745102E-4</v>
      </c>
      <c r="J12" s="137">
        <v>3.5971355394449699E-4</v>
      </c>
      <c r="K12" s="137">
        <v>3.0397839762005401E-4</v>
      </c>
      <c r="L12" s="137">
        <v>3.20455932393175E-3</v>
      </c>
      <c r="M12" s="137">
        <v>2.4424111690749499E-4</v>
      </c>
      <c r="N12" s="137">
        <v>3.2710487311592102E-4</v>
      </c>
      <c r="O12" s="137">
        <v>2.65159075052134E-4</v>
      </c>
      <c r="P12" s="137">
        <v>5.2767562534081502E-5</v>
      </c>
      <c r="Q12" s="137">
        <v>2.26067186560395E-5</v>
      </c>
      <c r="R12" s="137">
        <v>2.4684102974319698E-4</v>
      </c>
      <c r="S12" s="137">
        <v>3.2682490939908102E-4</v>
      </c>
      <c r="T12" s="137">
        <v>1.9898458817830899E-4</v>
      </c>
      <c r="U12" s="137">
        <v>2.8275683202226099E-4</v>
      </c>
      <c r="V12" s="137">
        <v>2.3520622946174099E-4</v>
      </c>
      <c r="W12" s="137">
        <v>2.7120803714502598E-4</v>
      </c>
      <c r="X12" s="137">
        <v>3.5833749997232502E-3</v>
      </c>
      <c r="Y12" s="137">
        <v>7.3590166685095102E-3</v>
      </c>
      <c r="Z12" s="137">
        <v>4.6995453517185699E-4</v>
      </c>
      <c r="AA12" s="137">
        <v>0.2919578136439</v>
      </c>
      <c r="AB12" s="137">
        <v>8.4893155678944909E-3</v>
      </c>
      <c r="AC12" s="137">
        <v>3.14408066791154E-4</v>
      </c>
      <c r="AD12" s="137">
        <v>2.8765289349346401E-4</v>
      </c>
      <c r="AE12" s="137">
        <v>3.8353420495174101E-4</v>
      </c>
      <c r="AF12" s="137">
        <v>4.8929285471671696E-3</v>
      </c>
      <c r="AG12" s="137">
        <v>8.6113034286272299E-3</v>
      </c>
      <c r="AH12" s="137">
        <v>2.8142887987471801E-2</v>
      </c>
      <c r="AI12" s="137">
        <v>7.2716254172355598E-3</v>
      </c>
      <c r="AJ12" s="137">
        <v>0</v>
      </c>
      <c r="AK12" s="137">
        <v>2.5782498116101401E-4</v>
      </c>
      <c r="AL12" s="137">
        <v>1.4875367370474301E-4</v>
      </c>
      <c r="AM12" s="137">
        <v>3.8439820069637102E-4</v>
      </c>
      <c r="AN12" s="137">
        <v>4.7132145083300002E-4</v>
      </c>
      <c r="AO12" s="137">
        <v>1.45997499177288E-4</v>
      </c>
      <c r="AP12" s="137">
        <v>1.00060548694301E-4</v>
      </c>
      <c r="AQ12" s="137">
        <v>9.4638209159718202E-5</v>
      </c>
      <c r="AR12" s="137">
        <v>1.08998776119946E-2</v>
      </c>
      <c r="AS12" s="137">
        <v>3.4943812988873501E-4</v>
      </c>
      <c r="AT12" s="137">
        <v>5.6759920281800698E-4</v>
      </c>
      <c r="AU12" s="137">
        <v>2.2164292510244699E-4</v>
      </c>
      <c r="AV12" s="137">
        <v>2.7124731515118403E-4</v>
      </c>
      <c r="AW12" s="137">
        <v>3.2109050780215298E-4</v>
      </c>
      <c r="AX12" s="137">
        <v>1.9262330809320099E-4</v>
      </c>
      <c r="AY12" s="137">
        <v>1.9299308592196399E-4</v>
      </c>
      <c r="AZ12" s="137">
        <v>1.1152883525529E-4</v>
      </c>
      <c r="BA12" s="137">
        <v>1.1042002790989999E-4</v>
      </c>
      <c r="BB12" s="137">
        <v>1.7743108449821301E-4</v>
      </c>
      <c r="BC12" s="137">
        <v>1.05055908142389E-4</v>
      </c>
      <c r="BD12" s="137">
        <v>1.3442326253248601E-4</v>
      </c>
      <c r="BE12" s="137">
        <v>2.30617950816288E-4</v>
      </c>
      <c r="BF12" s="137">
        <v>1.20619998404063E-4</v>
      </c>
      <c r="BG12" s="137">
        <v>5.8819501872602997E-4</v>
      </c>
      <c r="BH12" s="137">
        <v>5.3824740310336899E-4</v>
      </c>
      <c r="BI12" s="137">
        <v>1.18697245461001E-4</v>
      </c>
      <c r="BJ12" s="137">
        <v>8.5595305904287804E-5</v>
      </c>
      <c r="BK12" s="137">
        <v>2.78841907381767E-4</v>
      </c>
      <c r="BL12" s="137">
        <v>1.1794860908809E-4</v>
      </c>
      <c r="BM12" s="137">
        <v>1.0637275686547799E-3</v>
      </c>
      <c r="BN12" s="137">
        <v>7.8306551367727704E-4</v>
      </c>
      <c r="BO12" s="137">
        <v>6.0650704802277898E-5</v>
      </c>
      <c r="BP12" s="137">
        <v>3.1887145251969003E-5</v>
      </c>
      <c r="BQ12" s="137">
        <v>7.2199042656256E-5</v>
      </c>
      <c r="BR12" s="137">
        <v>5.4104376726350001E-5</v>
      </c>
      <c r="BS12" s="137">
        <v>4.4178428345478197E-5</v>
      </c>
      <c r="BT12" s="137">
        <v>8.6599625136609201E-5</v>
      </c>
      <c r="BU12" s="137">
        <v>3.2969922081664098E-5</v>
      </c>
      <c r="BV12" s="137">
        <v>9.6395506530869306E-5</v>
      </c>
      <c r="BW12" s="137">
        <v>4.3719071982300003E-5</v>
      </c>
      <c r="BX12" s="137">
        <v>3.69442668602776E-4</v>
      </c>
      <c r="BY12" s="137">
        <v>1.2518766721670901E-4</v>
      </c>
      <c r="BZ12" s="137">
        <v>2.8297462887529501E-4</v>
      </c>
      <c r="CA12" s="138">
        <v>0</v>
      </c>
      <c r="CB12" s="133">
        <v>1.3917658971403399</v>
      </c>
      <c r="CC12" s="134">
        <v>0.81107638048139996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</row>
    <row r="13" spans="1:89" ht="19.5" x14ac:dyDescent="0.25">
      <c r="A13" s="30"/>
      <c r="B13" s="42" t="s">
        <v>4</v>
      </c>
      <c r="C13" s="43" t="s">
        <v>115</v>
      </c>
      <c r="D13" s="136">
        <v>1.1168609086385699E-4</v>
      </c>
      <c r="E13" s="137">
        <v>2.46328122852017E-4</v>
      </c>
      <c r="F13" s="137">
        <v>2.2621090289609599E-4</v>
      </c>
      <c r="G13" s="137">
        <v>2.0974581752035499E-4</v>
      </c>
      <c r="H13" s="137">
        <v>1.00397117434606</v>
      </c>
      <c r="I13" s="137">
        <v>1.2257482048112501E-4</v>
      </c>
      <c r="J13" s="137">
        <v>2.1092689171350301E-4</v>
      </c>
      <c r="K13" s="137">
        <v>2.6641662350353299E-4</v>
      </c>
      <c r="L13" s="137">
        <v>2.9566136789759402E-4</v>
      </c>
      <c r="M13" s="137">
        <v>4.0913311763448902E-3</v>
      </c>
      <c r="N13" s="137">
        <v>2.7947680276143498E-4</v>
      </c>
      <c r="O13" s="137">
        <v>3.9443957475036401E-4</v>
      </c>
      <c r="P13" s="137">
        <v>4.8664900200550597E-5</v>
      </c>
      <c r="Q13" s="137">
        <v>2.1139924034042999E-5</v>
      </c>
      <c r="R13" s="137">
        <v>1.5099191181978599E-4</v>
      </c>
      <c r="S13" s="137">
        <v>2.07327561833419E-4</v>
      </c>
      <c r="T13" s="137">
        <v>1.5151638876841999E-3</v>
      </c>
      <c r="U13" s="137">
        <v>4.7083956578323197E-4</v>
      </c>
      <c r="V13" s="137">
        <v>4.3280559503927699E-4</v>
      </c>
      <c r="W13" s="137">
        <v>4.5581913919206699E-4</v>
      </c>
      <c r="X13" s="137">
        <v>6.5658581673229497E-3</v>
      </c>
      <c r="Y13" s="137">
        <v>1.01961589349576E-3</v>
      </c>
      <c r="Z13" s="137">
        <v>5.2251347823336204E-4</v>
      </c>
      <c r="AA13" s="137">
        <v>3.6699177495272699E-4</v>
      </c>
      <c r="AB13" s="137">
        <v>1.12326685012586E-2</v>
      </c>
      <c r="AC13" s="137">
        <v>5.6511826190237997E-4</v>
      </c>
      <c r="AD13" s="137">
        <v>1.02465786891468E-3</v>
      </c>
      <c r="AE13" s="137">
        <v>3.4884185422627301E-4</v>
      </c>
      <c r="AF13" s="137">
        <v>2.6930101997495799E-2</v>
      </c>
      <c r="AG13" s="137">
        <v>0.232819952919852</v>
      </c>
      <c r="AH13" s="137">
        <v>1.14716162821221E-3</v>
      </c>
      <c r="AI13" s="137">
        <v>2.5935202011086102E-4</v>
      </c>
      <c r="AJ13" s="137">
        <v>0</v>
      </c>
      <c r="AK13" s="137">
        <v>1.9570552525071299E-3</v>
      </c>
      <c r="AL13" s="137">
        <v>3.1662295126652602E-4</v>
      </c>
      <c r="AM13" s="137">
        <v>4.3969092348616098E-4</v>
      </c>
      <c r="AN13" s="137">
        <v>1.46042421667108E-3</v>
      </c>
      <c r="AO13" s="137">
        <v>1.7116055666901899E-4</v>
      </c>
      <c r="AP13" s="137">
        <v>1.4123397315366E-4</v>
      </c>
      <c r="AQ13" s="137">
        <v>1.4184137811291801E-4</v>
      </c>
      <c r="AR13" s="137">
        <v>1.88791887604954E-4</v>
      </c>
      <c r="AS13" s="137">
        <v>2.0899628136295201E-4</v>
      </c>
      <c r="AT13" s="137">
        <v>1.5212706164389401E-4</v>
      </c>
      <c r="AU13" s="137">
        <v>9.8077422385947598E-3</v>
      </c>
      <c r="AV13" s="137">
        <v>2.0075943058096301E-4</v>
      </c>
      <c r="AW13" s="137">
        <v>1.55812810181254E-4</v>
      </c>
      <c r="AX13" s="137">
        <v>1.63737713968548E-4</v>
      </c>
      <c r="AY13" s="137">
        <v>1.36908352534648E-4</v>
      </c>
      <c r="AZ13" s="137">
        <v>1.4343676734085E-4</v>
      </c>
      <c r="BA13" s="137">
        <v>1.53061178427544E-4</v>
      </c>
      <c r="BB13" s="137">
        <v>1.3768696109905701E-4</v>
      </c>
      <c r="BC13" s="137">
        <v>1.3129861636342199E-4</v>
      </c>
      <c r="BD13" s="137">
        <v>2.4161476677492E-4</v>
      </c>
      <c r="BE13" s="137">
        <v>3.6939577929422101E-4</v>
      </c>
      <c r="BF13" s="137">
        <v>1.6816417703604999E-4</v>
      </c>
      <c r="BG13" s="137">
        <v>6.4718803335451897E-5</v>
      </c>
      <c r="BH13" s="137">
        <v>1.5279824983649901E-4</v>
      </c>
      <c r="BI13" s="137">
        <v>2.7618137715345302E-4</v>
      </c>
      <c r="BJ13" s="137">
        <v>9.7621175691934694E-5</v>
      </c>
      <c r="BK13" s="137">
        <v>2.4258217581654901E-4</v>
      </c>
      <c r="BL13" s="137">
        <v>1.39299528484317E-4</v>
      </c>
      <c r="BM13" s="137">
        <v>3.4227276031738398E-3</v>
      </c>
      <c r="BN13" s="137">
        <v>1.85851011270625E-3</v>
      </c>
      <c r="BO13" s="137">
        <v>5.7779590859759601E-5</v>
      </c>
      <c r="BP13" s="137">
        <v>5.0149056979215498E-5</v>
      </c>
      <c r="BQ13" s="137">
        <v>1.3311901068151601E-4</v>
      </c>
      <c r="BR13" s="137">
        <v>9.15252781042365E-5</v>
      </c>
      <c r="BS13" s="137">
        <v>3.84627100292743E-5</v>
      </c>
      <c r="BT13" s="137">
        <v>1.20574294425788E-4</v>
      </c>
      <c r="BU13" s="137">
        <v>7.5355010063457594E-5</v>
      </c>
      <c r="BV13" s="137">
        <v>1.56533630888965E-4</v>
      </c>
      <c r="BW13" s="137">
        <v>7.8447940954474998E-5</v>
      </c>
      <c r="BX13" s="137">
        <v>1.38795647567992E-4</v>
      </c>
      <c r="BY13" s="137">
        <v>3.27476825116794E-4</v>
      </c>
      <c r="BZ13" s="137">
        <v>2.4645690609528299E-4</v>
      </c>
      <c r="CA13" s="138">
        <v>0</v>
      </c>
      <c r="CB13" s="133">
        <v>1.32128823759185</v>
      </c>
      <c r="CC13" s="134">
        <v>0.77000426833319702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</row>
    <row r="14" spans="1:89" ht="19.5" x14ac:dyDescent="0.25">
      <c r="A14" s="30"/>
      <c r="B14" s="42" t="s">
        <v>5</v>
      </c>
      <c r="C14" s="43" t="s">
        <v>116</v>
      </c>
      <c r="D14" s="136">
        <v>3.1809012702645E-4</v>
      </c>
      <c r="E14" s="137">
        <v>6.4668473639807405E-4</v>
      </c>
      <c r="F14" s="137">
        <v>7.4775974019679998E-4</v>
      </c>
      <c r="G14" s="137">
        <v>1.34661128165928E-3</v>
      </c>
      <c r="H14" s="137">
        <v>6.8803371869667498E-4</v>
      </c>
      <c r="I14" s="137">
        <v>1.0003503087059999</v>
      </c>
      <c r="J14" s="137">
        <v>8.0474581508504096E-4</v>
      </c>
      <c r="K14" s="137">
        <v>5.8893659324224296E-4</v>
      </c>
      <c r="L14" s="137">
        <v>7.4907410107237903E-3</v>
      </c>
      <c r="M14" s="137">
        <v>6.15969343930537E-2</v>
      </c>
      <c r="N14" s="137">
        <v>2.0637343637971801E-3</v>
      </c>
      <c r="O14" s="137">
        <v>1.34970400378203E-3</v>
      </c>
      <c r="P14" s="137">
        <v>8.6370262103583495E-5</v>
      </c>
      <c r="Q14" s="137">
        <v>3.7942693626242099E-5</v>
      </c>
      <c r="R14" s="137">
        <v>6.1667067182910303E-4</v>
      </c>
      <c r="S14" s="137">
        <v>7.7293179752283003E-4</v>
      </c>
      <c r="T14" s="137">
        <v>1.8995436142335901E-2</v>
      </c>
      <c r="U14" s="137">
        <v>1.0250243043933801E-3</v>
      </c>
      <c r="V14" s="137">
        <v>1.2180168845267801E-3</v>
      </c>
      <c r="W14" s="137">
        <v>9.0089255306078199E-4</v>
      </c>
      <c r="X14" s="137">
        <v>1.6953331584538399E-2</v>
      </c>
      <c r="Y14" s="137">
        <v>1.3507798435381899E-3</v>
      </c>
      <c r="Z14" s="137">
        <v>7.7414557441888004E-4</v>
      </c>
      <c r="AA14" s="137">
        <v>9.9043968384555903E-4</v>
      </c>
      <c r="AB14" s="137">
        <v>9.5188018182042005E-4</v>
      </c>
      <c r="AC14" s="137">
        <v>9.4286175965791396E-4</v>
      </c>
      <c r="AD14" s="137">
        <v>8.4054349193062505E-4</v>
      </c>
      <c r="AE14" s="137">
        <v>1.3135681669599599E-3</v>
      </c>
      <c r="AF14" s="137">
        <v>7.6667619103088598E-4</v>
      </c>
      <c r="AG14" s="137">
        <v>1.0309414800231101E-3</v>
      </c>
      <c r="AH14" s="137">
        <v>4.8618293197219E-4</v>
      </c>
      <c r="AI14" s="137">
        <v>3.0812184844963402E-4</v>
      </c>
      <c r="AJ14" s="137">
        <v>0</v>
      </c>
      <c r="AK14" s="137">
        <v>4.1502564746719701E-4</v>
      </c>
      <c r="AL14" s="137">
        <v>2.8266788950519201E-4</v>
      </c>
      <c r="AM14" s="137">
        <v>2.25569875633991E-3</v>
      </c>
      <c r="AN14" s="137">
        <v>7.4343186016313095E-4</v>
      </c>
      <c r="AO14" s="137">
        <v>3.1182961843873101E-4</v>
      </c>
      <c r="AP14" s="137">
        <v>2.5740108447154801E-4</v>
      </c>
      <c r="AQ14" s="137">
        <v>2.7066788730900501E-4</v>
      </c>
      <c r="AR14" s="137">
        <v>3.2436445474974697E-4</v>
      </c>
      <c r="AS14" s="137">
        <v>2.87654520262292E-4</v>
      </c>
      <c r="AT14" s="137">
        <v>2.8040970734279303E-4</v>
      </c>
      <c r="AU14" s="137">
        <v>3.1846578651432598E-4</v>
      </c>
      <c r="AV14" s="137">
        <v>3.0168264163458401E-4</v>
      </c>
      <c r="AW14" s="137">
        <v>2.8129112459194801E-4</v>
      </c>
      <c r="AX14" s="137">
        <v>3.3237456247242701E-4</v>
      </c>
      <c r="AY14" s="137">
        <v>3.1365482772864698E-4</v>
      </c>
      <c r="AZ14" s="137">
        <v>2.5090547515426299E-4</v>
      </c>
      <c r="BA14" s="137">
        <v>2.7454081305417199E-4</v>
      </c>
      <c r="BB14" s="137">
        <v>2.43783414221726E-4</v>
      </c>
      <c r="BC14" s="137">
        <v>2.06184749277619E-4</v>
      </c>
      <c r="BD14" s="137">
        <v>3.4154518311675902E-4</v>
      </c>
      <c r="BE14" s="137">
        <v>3.4608649950703698E-4</v>
      </c>
      <c r="BF14" s="137">
        <v>3.1011578074419702E-4</v>
      </c>
      <c r="BG14" s="137">
        <v>1.1797543507852E-4</v>
      </c>
      <c r="BH14" s="137">
        <v>2.6520430833780001E-4</v>
      </c>
      <c r="BI14" s="137">
        <v>3.1388691482991298E-4</v>
      </c>
      <c r="BJ14" s="137">
        <v>1.3437425938271801E-4</v>
      </c>
      <c r="BK14" s="137">
        <v>4.0631144740837502E-4</v>
      </c>
      <c r="BL14" s="137">
        <v>2.35833360910589E-4</v>
      </c>
      <c r="BM14" s="137">
        <v>1.8178568032183001E-3</v>
      </c>
      <c r="BN14" s="137">
        <v>4.7414865611899301E-3</v>
      </c>
      <c r="BO14" s="137">
        <v>9.8485848946151905E-5</v>
      </c>
      <c r="BP14" s="137">
        <v>8.2644504375973594E-5</v>
      </c>
      <c r="BQ14" s="137">
        <v>2.32189568949179E-4</v>
      </c>
      <c r="BR14" s="137">
        <v>1.4817468219572799E-4</v>
      </c>
      <c r="BS14" s="137">
        <v>5.83030142108859E-5</v>
      </c>
      <c r="BT14" s="137">
        <v>1.7886113778343201E-4</v>
      </c>
      <c r="BU14" s="137">
        <v>6.3724905786781194E-5</v>
      </c>
      <c r="BV14" s="137">
        <v>2.73449743315297E-4</v>
      </c>
      <c r="BW14" s="137">
        <v>1.6377993793083599E-4</v>
      </c>
      <c r="BX14" s="137">
        <v>2.58284262498887E-4</v>
      </c>
      <c r="BY14" s="137">
        <v>2.04545097404367E-4</v>
      </c>
      <c r="BZ14" s="137">
        <v>5.1421100173850603E-4</v>
      </c>
      <c r="CA14" s="138">
        <v>0</v>
      </c>
      <c r="CB14" s="133">
        <v>1.1476144076168</v>
      </c>
      <c r="CC14" s="134">
        <v>0.66879274871633099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</row>
    <row r="15" spans="1:89" ht="19.5" x14ac:dyDescent="0.25">
      <c r="A15" s="30"/>
      <c r="B15" s="42" t="s">
        <v>6</v>
      </c>
      <c r="C15" s="43" t="s">
        <v>117</v>
      </c>
      <c r="D15" s="136">
        <v>9.29927040675478E-5</v>
      </c>
      <c r="E15" s="137">
        <v>1.7238956824117799E-4</v>
      </c>
      <c r="F15" s="137">
        <v>1.7305801035247099E-4</v>
      </c>
      <c r="G15" s="137">
        <v>1.60430904786768E-4</v>
      </c>
      <c r="H15" s="137">
        <v>1.15804219851302E-4</v>
      </c>
      <c r="I15" s="137">
        <v>1.0727748524176501E-4</v>
      </c>
      <c r="J15" s="137">
        <v>1.0834233637322399</v>
      </c>
      <c r="K15" s="137">
        <v>1.13752022282332E-4</v>
      </c>
      <c r="L15" s="137">
        <v>1.5319915684316801E-4</v>
      </c>
      <c r="M15" s="137">
        <v>2.6115536208946499E-3</v>
      </c>
      <c r="N15" s="137">
        <v>1.1223275740754E-4</v>
      </c>
      <c r="O15" s="137">
        <v>3.5712141929494698E-3</v>
      </c>
      <c r="P15" s="137">
        <v>1.1629059284448E-4</v>
      </c>
      <c r="Q15" s="137">
        <v>4.2560583062945797E-5</v>
      </c>
      <c r="R15" s="137">
        <v>1.6635730834291601E-4</v>
      </c>
      <c r="S15" s="137">
        <v>2.37883770394322E-4</v>
      </c>
      <c r="T15" s="137">
        <v>2.5989409658186101E-3</v>
      </c>
      <c r="U15" s="137">
        <v>4.6412631024880099E-3</v>
      </c>
      <c r="V15" s="137">
        <v>1.54993812501522E-3</v>
      </c>
      <c r="W15" s="137">
        <v>0.27911072335304599</v>
      </c>
      <c r="X15" s="137">
        <v>2.3460342798636699E-3</v>
      </c>
      <c r="Y15" s="137">
        <v>9.6896373459950703E-3</v>
      </c>
      <c r="Z15" s="137">
        <v>2.9364051309903701E-4</v>
      </c>
      <c r="AA15" s="137">
        <v>2.8020552858905898E-4</v>
      </c>
      <c r="AB15" s="137">
        <v>4.0870632962238104E-3</v>
      </c>
      <c r="AC15" s="137">
        <v>1.5559587026148099E-3</v>
      </c>
      <c r="AD15" s="137">
        <v>2.9640256237279002E-4</v>
      </c>
      <c r="AE15" s="137">
        <v>1.2716728809123799E-2</v>
      </c>
      <c r="AF15" s="137">
        <v>5.1662125235268901E-3</v>
      </c>
      <c r="AG15" s="137">
        <v>3.8253543041083299E-4</v>
      </c>
      <c r="AH15" s="137">
        <v>3.66162909506964E-4</v>
      </c>
      <c r="AI15" s="137">
        <v>1.49316717647312E-4</v>
      </c>
      <c r="AJ15" s="137">
        <v>0</v>
      </c>
      <c r="AK15" s="137">
        <v>1.7360014561140601E-4</v>
      </c>
      <c r="AL15" s="137">
        <v>1.5487384163417501E-4</v>
      </c>
      <c r="AM15" s="137">
        <v>2.44815012587471E-4</v>
      </c>
      <c r="AN15" s="137">
        <v>1.6163250946360399E-4</v>
      </c>
      <c r="AO15" s="137">
        <v>1.6020705649537499E-4</v>
      </c>
      <c r="AP15" s="137">
        <v>1.42843943554849E-4</v>
      </c>
      <c r="AQ15" s="137">
        <v>1.80152854710168E-4</v>
      </c>
      <c r="AR15" s="137">
        <v>3.9593534374552698E-4</v>
      </c>
      <c r="AS15" s="137">
        <v>4.2665369861923704E-3</v>
      </c>
      <c r="AT15" s="137">
        <v>3.9106288474229501E-4</v>
      </c>
      <c r="AU15" s="137">
        <v>1.3039195035335701E-4</v>
      </c>
      <c r="AV15" s="137">
        <v>1.77696281839489E-4</v>
      </c>
      <c r="AW15" s="137">
        <v>1.79964374700546E-4</v>
      </c>
      <c r="AX15" s="137">
        <v>1.6428318976327301E-4</v>
      </c>
      <c r="AY15" s="137">
        <v>1.24567144322103E-4</v>
      </c>
      <c r="AZ15" s="137">
        <v>2.2883696153343E-4</v>
      </c>
      <c r="BA15" s="137">
        <v>1.21895576258397E-4</v>
      </c>
      <c r="BB15" s="137">
        <v>1.4840712922882499E-4</v>
      </c>
      <c r="BC15" s="137">
        <v>1.12387200088606E-4</v>
      </c>
      <c r="BD15" s="137">
        <v>1.4655737742055099E-4</v>
      </c>
      <c r="BE15" s="137">
        <v>1.88505205769691E-4</v>
      </c>
      <c r="BF15" s="137">
        <v>1.6210957123167401E-4</v>
      </c>
      <c r="BG15" s="137">
        <v>6.1687543844366697E-5</v>
      </c>
      <c r="BH15" s="137">
        <v>1.4548093043217499E-4</v>
      </c>
      <c r="BI15" s="137">
        <v>1.7253900017938001E-4</v>
      </c>
      <c r="BJ15" s="137">
        <v>7.4005218865084104E-5</v>
      </c>
      <c r="BK15" s="137">
        <v>1.86576248183578E-4</v>
      </c>
      <c r="BL15" s="137">
        <v>1.4250648748649801E-4</v>
      </c>
      <c r="BM15" s="137">
        <v>1.3174274258418901E-3</v>
      </c>
      <c r="BN15" s="137">
        <v>2.4696986234398598E-3</v>
      </c>
      <c r="BO15" s="137">
        <v>6.2739660727723399E-5</v>
      </c>
      <c r="BP15" s="137">
        <v>4.7946137902542397E-5</v>
      </c>
      <c r="BQ15" s="137">
        <v>1.1975603885907E-4</v>
      </c>
      <c r="BR15" s="137">
        <v>8.9644999956998495E-5</v>
      </c>
      <c r="BS15" s="137">
        <v>3.8058260710735898E-5</v>
      </c>
      <c r="BT15" s="137">
        <v>1.54814690640454E-4</v>
      </c>
      <c r="BU15" s="137">
        <v>3.2455549560517102E-5</v>
      </c>
      <c r="BV15" s="137">
        <v>1.52665379741233E-4</v>
      </c>
      <c r="BW15" s="137">
        <v>8.3989640530861504E-5</v>
      </c>
      <c r="BX15" s="137">
        <v>1.5478566571385801E-4</v>
      </c>
      <c r="BY15" s="137">
        <v>1.04673808269171E-4</v>
      </c>
      <c r="BZ15" s="137">
        <v>4.1981674569585499E-4</v>
      </c>
      <c r="CA15" s="138">
        <v>0</v>
      </c>
      <c r="CB15" s="133">
        <v>1.43078965539297</v>
      </c>
      <c r="CC15" s="134">
        <v>0.83381817108092304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</row>
    <row r="16" spans="1:89" ht="19.5" x14ac:dyDescent="0.25">
      <c r="A16" s="30"/>
      <c r="B16" s="42" t="s">
        <v>7</v>
      </c>
      <c r="C16" s="43" t="s">
        <v>118</v>
      </c>
      <c r="D16" s="136">
        <v>3.8016491695685301E-4</v>
      </c>
      <c r="E16" s="137">
        <v>7.9039756376341104E-4</v>
      </c>
      <c r="F16" s="137">
        <v>9.7731778408403393E-4</v>
      </c>
      <c r="G16" s="137">
        <v>2.8323465010595601E-3</v>
      </c>
      <c r="H16" s="137">
        <v>1.2195259379218001E-3</v>
      </c>
      <c r="I16" s="137">
        <v>4.1776410844256699E-4</v>
      </c>
      <c r="J16" s="137">
        <v>1.21866501371796E-3</v>
      </c>
      <c r="K16" s="137">
        <v>1.0585696686253601</v>
      </c>
      <c r="L16" s="137">
        <v>2.3850719518345598E-2</v>
      </c>
      <c r="M16" s="137">
        <v>3.53328298522616E-4</v>
      </c>
      <c r="N16" s="137">
        <v>5.7629488638013203E-4</v>
      </c>
      <c r="O16" s="137">
        <v>1.80301460512887E-4</v>
      </c>
      <c r="P16" s="137">
        <v>4.2600407435642799E-5</v>
      </c>
      <c r="Q16" s="137">
        <v>1.6067806162678998E-5</v>
      </c>
      <c r="R16" s="137">
        <v>1.02925569175947E-3</v>
      </c>
      <c r="S16" s="137">
        <v>1.23549725144292E-3</v>
      </c>
      <c r="T16" s="137">
        <v>2.0238500461403501E-4</v>
      </c>
      <c r="U16" s="137">
        <v>1.9638885402841399E-4</v>
      </c>
      <c r="V16" s="137">
        <v>1.7574021768523401E-4</v>
      </c>
      <c r="W16" s="137">
        <v>1.01461629285094E-3</v>
      </c>
      <c r="X16" s="137">
        <v>7.16259379562712E-4</v>
      </c>
      <c r="Y16" s="137">
        <v>9.7676518411042709E-4</v>
      </c>
      <c r="Z16" s="137">
        <v>2.3796800764319201E-4</v>
      </c>
      <c r="AA16" s="137">
        <v>9.4839235018150602E-4</v>
      </c>
      <c r="AB16" s="137">
        <v>0.131706086386666</v>
      </c>
      <c r="AC16" s="137">
        <v>1.7507360545872399E-4</v>
      </c>
      <c r="AD16" s="137">
        <v>0.30552674905122001</v>
      </c>
      <c r="AE16" s="137">
        <v>2.1051335383967399E-4</v>
      </c>
      <c r="AF16" s="137">
        <v>1.6058811197178599E-3</v>
      </c>
      <c r="AG16" s="137">
        <v>4.9888222080276797E-4</v>
      </c>
      <c r="AH16" s="137">
        <v>2.1351505343697899E-4</v>
      </c>
      <c r="AI16" s="137">
        <v>9.3773592289996601E-5</v>
      </c>
      <c r="AJ16" s="137">
        <v>0</v>
      </c>
      <c r="AK16" s="137">
        <v>7.6247853879469305E-5</v>
      </c>
      <c r="AL16" s="137">
        <v>6.0274619119119401E-5</v>
      </c>
      <c r="AM16" s="137">
        <v>9.0314986641150497E-5</v>
      </c>
      <c r="AN16" s="137">
        <v>3.2237209379724598E-4</v>
      </c>
      <c r="AO16" s="137">
        <v>7.0729530429393395E-5</v>
      </c>
      <c r="AP16" s="137">
        <v>5.7996962796262399E-5</v>
      </c>
      <c r="AQ16" s="137">
        <v>8.1080808339726904E-5</v>
      </c>
      <c r="AR16" s="137">
        <v>9.9441376577879894E-5</v>
      </c>
      <c r="AS16" s="137">
        <v>7.8335266833817806E-5</v>
      </c>
      <c r="AT16" s="137">
        <v>1.0197687773046301E-4</v>
      </c>
      <c r="AU16" s="137">
        <v>8.0273609796964899E-5</v>
      </c>
      <c r="AV16" s="137">
        <v>6.4252078124046804E-5</v>
      </c>
      <c r="AW16" s="137">
        <v>7.6022674328174298E-5</v>
      </c>
      <c r="AX16" s="137">
        <v>1.6626849812605599E-4</v>
      </c>
      <c r="AY16" s="137">
        <v>2.4048147592264501E-4</v>
      </c>
      <c r="AZ16" s="137">
        <v>7.70803191460656E-5</v>
      </c>
      <c r="BA16" s="137">
        <v>8.53045207542863E-5</v>
      </c>
      <c r="BB16" s="137">
        <v>8.1376377248495194E-5</v>
      </c>
      <c r="BC16" s="137">
        <v>6.5131868504739206E-5</v>
      </c>
      <c r="BD16" s="137">
        <v>7.31182377231131E-5</v>
      </c>
      <c r="BE16" s="137">
        <v>9.7760425359216395E-5</v>
      </c>
      <c r="BF16" s="137">
        <v>7.11435783821788E-5</v>
      </c>
      <c r="BG16" s="137">
        <v>3.08743887613381E-5</v>
      </c>
      <c r="BH16" s="137">
        <v>1.58190761297461E-4</v>
      </c>
      <c r="BI16" s="137">
        <v>1.1166905050403E-4</v>
      </c>
      <c r="BJ16" s="137">
        <v>3.5433530782793E-5</v>
      </c>
      <c r="BK16" s="137">
        <v>9.5356722325485801E-5</v>
      </c>
      <c r="BL16" s="137">
        <v>6.3653232071728203E-5</v>
      </c>
      <c r="BM16" s="137">
        <v>1.9694608392228801E-3</v>
      </c>
      <c r="BN16" s="137">
        <v>1.6372587015793299E-3</v>
      </c>
      <c r="BO16" s="137">
        <v>2.9915455567391402E-5</v>
      </c>
      <c r="BP16" s="137">
        <v>2.8497538823910899E-5</v>
      </c>
      <c r="BQ16" s="137">
        <v>7.0645493647702805E-5</v>
      </c>
      <c r="BR16" s="137">
        <v>5.4458899168930603E-5</v>
      </c>
      <c r="BS16" s="137">
        <v>2.2429862276499001E-5</v>
      </c>
      <c r="BT16" s="137">
        <v>7.0675581828924704E-5</v>
      </c>
      <c r="BU16" s="137">
        <v>2.8419850865437999E-5</v>
      </c>
      <c r="BV16" s="137">
        <v>9.5146737586561503E-5</v>
      </c>
      <c r="BW16" s="137">
        <v>5.3468521362304901E-5</v>
      </c>
      <c r="BX16" s="137">
        <v>7.7486934050851797E-5</v>
      </c>
      <c r="BY16" s="137">
        <v>5.2451201943764699E-5</v>
      </c>
      <c r="BZ16" s="137">
        <v>1.9456175049349601E-4</v>
      </c>
      <c r="CA16" s="138">
        <v>0</v>
      </c>
      <c r="CB16" s="133">
        <v>1.5452859445397</v>
      </c>
      <c r="CC16" s="134">
        <v>0.90054292412343395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</row>
    <row r="17" spans="1:87" ht="19.5" x14ac:dyDescent="0.25">
      <c r="A17" s="30"/>
      <c r="B17" s="42" t="s">
        <v>8</v>
      </c>
      <c r="C17" s="43" t="s">
        <v>119</v>
      </c>
      <c r="D17" s="136">
        <v>1.4676088487586799E-2</v>
      </c>
      <c r="E17" s="137">
        <v>3.0982257456278799E-2</v>
      </c>
      <c r="F17" s="137">
        <v>3.89073238484356E-2</v>
      </c>
      <c r="G17" s="137">
        <v>0.119792859370382</v>
      </c>
      <c r="H17" s="137">
        <v>5.0701485050861701E-2</v>
      </c>
      <c r="I17" s="137">
        <v>1.6111827942177599E-2</v>
      </c>
      <c r="J17" s="137">
        <v>4.9559934313903403E-2</v>
      </c>
      <c r="K17" s="137">
        <v>3.7979422978810899E-2</v>
      </c>
      <c r="L17" s="137">
        <v>1.03152257356326</v>
      </c>
      <c r="M17" s="137">
        <v>1.1539111574539501E-2</v>
      </c>
      <c r="N17" s="137">
        <v>2.24818704444678E-2</v>
      </c>
      <c r="O17" s="137">
        <v>1.8423559750232099E-3</v>
      </c>
      <c r="P17" s="137">
        <v>1.0875432855191999E-3</v>
      </c>
      <c r="Q17" s="137">
        <v>3.5743264808891899E-4</v>
      </c>
      <c r="R17" s="137">
        <v>4.15546672038659E-2</v>
      </c>
      <c r="S17" s="137">
        <v>4.9479951878926898E-2</v>
      </c>
      <c r="T17" s="137">
        <v>3.8428993855623601E-3</v>
      </c>
      <c r="U17" s="137">
        <v>1.17454293256939E-3</v>
      </c>
      <c r="V17" s="137">
        <v>1.0563562789573299E-3</v>
      </c>
      <c r="W17" s="137">
        <v>1.3467067291189801E-2</v>
      </c>
      <c r="X17" s="137">
        <v>4.1824137796005797E-3</v>
      </c>
      <c r="Y17" s="137">
        <v>2.95409451672944E-3</v>
      </c>
      <c r="Z17" s="137">
        <v>4.1996127142618599E-3</v>
      </c>
      <c r="AA17" s="137">
        <v>3.5311864772406699E-2</v>
      </c>
      <c r="AB17" s="137">
        <v>6.9429407697151604E-3</v>
      </c>
      <c r="AC17" s="137">
        <v>1.4259295014354501E-3</v>
      </c>
      <c r="AD17" s="137">
        <v>1.14358317125381E-2</v>
      </c>
      <c r="AE17" s="137">
        <v>3.1979165611382698E-3</v>
      </c>
      <c r="AF17" s="137">
        <v>4.9097109963642102E-3</v>
      </c>
      <c r="AG17" s="137">
        <v>1.3943773010131E-2</v>
      </c>
      <c r="AH17" s="137">
        <v>3.8129226652077299E-3</v>
      </c>
      <c r="AI17" s="137">
        <v>1.4006831714232599E-3</v>
      </c>
      <c r="AJ17" s="137">
        <v>0</v>
      </c>
      <c r="AK17" s="137">
        <v>5.7701249651787804E-4</v>
      </c>
      <c r="AL17" s="137">
        <v>2.5398245329245097E-4</v>
      </c>
      <c r="AM17" s="137">
        <v>6.79105948321833E-4</v>
      </c>
      <c r="AN17" s="137">
        <v>1.0919843221631E-2</v>
      </c>
      <c r="AO17" s="137">
        <v>3.5058312881771801E-4</v>
      </c>
      <c r="AP17" s="137">
        <v>2.35444391017802E-4</v>
      </c>
      <c r="AQ17" s="137">
        <v>1.25256466091033E-3</v>
      </c>
      <c r="AR17" s="137">
        <v>1.62472330475428E-3</v>
      </c>
      <c r="AS17" s="137">
        <v>4.7896427209191499E-4</v>
      </c>
      <c r="AT17" s="137">
        <v>2.7147919494739702E-4</v>
      </c>
      <c r="AU17" s="137">
        <v>9.5134868067668599E-4</v>
      </c>
      <c r="AV17" s="137">
        <v>2.55159759600018E-4</v>
      </c>
      <c r="AW17" s="137">
        <v>9.1506733121945604E-4</v>
      </c>
      <c r="AX17" s="137">
        <v>4.5501688721742498E-3</v>
      </c>
      <c r="AY17" s="137">
        <v>8.1207422453392804E-3</v>
      </c>
      <c r="AZ17" s="137">
        <v>1.0485091129045501E-3</v>
      </c>
      <c r="BA17" s="137">
        <v>1.3366654290713101E-3</v>
      </c>
      <c r="BB17" s="137">
        <v>1.49729809047914E-3</v>
      </c>
      <c r="BC17" s="137">
        <v>1.0504880567031201E-3</v>
      </c>
      <c r="BD17" s="137">
        <v>3.2093969572104898E-4</v>
      </c>
      <c r="BE17" s="137">
        <v>1.64253135974785E-3</v>
      </c>
      <c r="BF17" s="137">
        <v>2.8567648785953202E-4</v>
      </c>
      <c r="BG17" s="137">
        <v>2.6460073783941102E-4</v>
      </c>
      <c r="BH17" s="137">
        <v>4.59809967746584E-3</v>
      </c>
      <c r="BI17" s="137">
        <v>2.2301167075834101E-3</v>
      </c>
      <c r="BJ17" s="137">
        <v>1.44127450810412E-4</v>
      </c>
      <c r="BK17" s="137">
        <v>4.8806493379838001E-4</v>
      </c>
      <c r="BL17" s="137">
        <v>3.1730191481144099E-4</v>
      </c>
      <c r="BM17" s="137">
        <v>1.0133431602971899E-3</v>
      </c>
      <c r="BN17" s="137">
        <v>1.6182045284458099E-3</v>
      </c>
      <c r="BO17" s="137">
        <v>7.9186655385779105E-5</v>
      </c>
      <c r="BP17" s="137">
        <v>6.0775355987799602E-5</v>
      </c>
      <c r="BQ17" s="137">
        <v>1.4846748191390399E-4</v>
      </c>
      <c r="BR17" s="137">
        <v>9.7696582032433406E-5</v>
      </c>
      <c r="BS17" s="137">
        <v>1.1893921474930699E-4</v>
      </c>
      <c r="BT17" s="137">
        <v>1.3281767885287799E-4</v>
      </c>
      <c r="BU17" s="137">
        <v>4.2379733302674101E-4</v>
      </c>
      <c r="BV17" s="137">
        <v>2.03782821310076E-4</v>
      </c>
      <c r="BW17" s="137">
        <v>1.1155370799706901E-4</v>
      </c>
      <c r="BX17" s="137">
        <v>2.2663569732608201E-4</v>
      </c>
      <c r="BY17" s="137">
        <v>1.6739192181235599E-4</v>
      </c>
      <c r="BZ17" s="137">
        <v>3.6527359462209299E-4</v>
      </c>
      <c r="CA17" s="138">
        <v>0</v>
      </c>
      <c r="CB17" s="133">
        <v>1.6832637414312299</v>
      </c>
      <c r="CC17" s="134">
        <v>0.98095194428948596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</row>
    <row r="18" spans="1:87" ht="19.5" x14ac:dyDescent="0.25">
      <c r="A18" s="30"/>
      <c r="B18" s="42" t="s">
        <v>9</v>
      </c>
      <c r="C18" s="43" t="s">
        <v>120</v>
      </c>
      <c r="D18" s="136">
        <v>8.2882988558012096E-4</v>
      </c>
      <c r="E18" s="137">
        <v>1.5929601209999601E-3</v>
      </c>
      <c r="F18" s="137">
        <v>1.65437919426781E-3</v>
      </c>
      <c r="G18" s="137">
        <v>4.4067297897597097E-3</v>
      </c>
      <c r="H18" s="137">
        <v>1.9505863753616899E-3</v>
      </c>
      <c r="I18" s="137">
        <v>9.7482806323659203E-4</v>
      </c>
      <c r="J18" s="137">
        <v>2.0513645864111401E-3</v>
      </c>
      <c r="K18" s="137">
        <v>1.5473290665699801E-3</v>
      </c>
      <c r="L18" s="137">
        <v>1.4155131127943899E-3</v>
      </c>
      <c r="M18" s="137">
        <v>1.0277863679352901</v>
      </c>
      <c r="N18" s="137">
        <v>2.0837566120179701E-3</v>
      </c>
      <c r="O18" s="137">
        <v>9.7958162380281794E-3</v>
      </c>
      <c r="P18" s="137">
        <v>2.08906226932653E-4</v>
      </c>
      <c r="Q18" s="137">
        <v>1.04561221902195E-4</v>
      </c>
      <c r="R18" s="137">
        <v>3.0170681126032001E-3</v>
      </c>
      <c r="S18" s="137">
        <v>3.6531828732773398E-3</v>
      </c>
      <c r="T18" s="137">
        <v>0.31063515265231401</v>
      </c>
      <c r="U18" s="137">
        <v>3.6848631491639499E-3</v>
      </c>
      <c r="V18" s="137">
        <v>7.2743319230484799E-3</v>
      </c>
      <c r="W18" s="137">
        <v>1.1291189262008E-3</v>
      </c>
      <c r="X18" s="137">
        <v>0.27556576406991401</v>
      </c>
      <c r="Y18" s="137">
        <v>1.4043655594773901E-2</v>
      </c>
      <c r="Z18" s="137">
        <v>7.6432884635963905E-4</v>
      </c>
      <c r="AA18" s="137">
        <v>1.7986138226587401E-3</v>
      </c>
      <c r="AB18" s="137">
        <v>6.2550098245280697E-3</v>
      </c>
      <c r="AC18" s="137">
        <v>5.1514626205113601E-3</v>
      </c>
      <c r="AD18" s="137">
        <v>1.0477407181126101E-3</v>
      </c>
      <c r="AE18" s="137">
        <v>4.5103192690239199E-3</v>
      </c>
      <c r="AF18" s="137">
        <v>3.9896275426667396E-3</v>
      </c>
      <c r="AG18" s="137">
        <v>1.2856516502870799E-3</v>
      </c>
      <c r="AH18" s="137">
        <v>2.0904219212128901E-3</v>
      </c>
      <c r="AI18" s="137">
        <v>5.1425636060309496E-4</v>
      </c>
      <c r="AJ18" s="137">
        <v>0</v>
      </c>
      <c r="AK18" s="137">
        <v>1.6011897956547899E-3</v>
      </c>
      <c r="AL18" s="137">
        <v>5.1977432954759904E-4</v>
      </c>
      <c r="AM18" s="137">
        <v>3.1933822148344101E-2</v>
      </c>
      <c r="AN18" s="137">
        <v>9.7491351670303495E-4</v>
      </c>
      <c r="AO18" s="137">
        <v>5.0165012709870902E-4</v>
      </c>
      <c r="AP18" s="137">
        <v>4.0623363581130799E-4</v>
      </c>
      <c r="AQ18" s="137">
        <v>3.61305048965539E-4</v>
      </c>
      <c r="AR18" s="137">
        <v>4.8624000339370099E-4</v>
      </c>
      <c r="AS18" s="137">
        <v>3.8766508042370099E-4</v>
      </c>
      <c r="AT18" s="137">
        <v>4.5768373878859298E-4</v>
      </c>
      <c r="AU18" s="137">
        <v>4.0106092961108598E-4</v>
      </c>
      <c r="AV18" s="137">
        <v>3.7560118879849402E-4</v>
      </c>
      <c r="AW18" s="137">
        <v>4.1733953978202699E-4</v>
      </c>
      <c r="AX18" s="137">
        <v>7.2620185521122995E-4</v>
      </c>
      <c r="AY18" s="137">
        <v>8.4637781441849504E-4</v>
      </c>
      <c r="AZ18" s="137">
        <v>4.0463762657142897E-4</v>
      </c>
      <c r="BA18" s="137">
        <v>4.7591261377529501E-4</v>
      </c>
      <c r="BB18" s="137">
        <v>3.7387244055181099E-4</v>
      </c>
      <c r="BC18" s="137">
        <v>3.2255007602114902E-4</v>
      </c>
      <c r="BD18" s="137">
        <v>3.5177628722778901E-4</v>
      </c>
      <c r="BE18" s="137">
        <v>5.0246757194544796E-4</v>
      </c>
      <c r="BF18" s="137">
        <v>6.6184896664253504E-4</v>
      </c>
      <c r="BG18" s="137">
        <v>2.2964325984632601E-4</v>
      </c>
      <c r="BH18" s="137">
        <v>7.64647053530578E-4</v>
      </c>
      <c r="BI18" s="137">
        <v>6.9902662558183205E-4</v>
      </c>
      <c r="BJ18" s="137">
        <v>5.2875856230038003E-4</v>
      </c>
      <c r="BK18" s="137">
        <v>1.18049442653983E-3</v>
      </c>
      <c r="BL18" s="137">
        <v>1.04125607095033E-3</v>
      </c>
      <c r="BM18" s="137">
        <v>2.1088269889047901E-2</v>
      </c>
      <c r="BN18" s="137">
        <v>7.3065406445748202E-2</v>
      </c>
      <c r="BO18" s="137">
        <v>5.0358555875060597E-4</v>
      </c>
      <c r="BP18" s="137">
        <v>6.2700988655578103E-4</v>
      </c>
      <c r="BQ18" s="137">
        <v>1.35978191060732E-3</v>
      </c>
      <c r="BR18" s="137">
        <v>1.3299619487102401E-3</v>
      </c>
      <c r="BS18" s="137">
        <v>5.0590051592698797E-4</v>
      </c>
      <c r="BT18" s="137">
        <v>1.7204422588267701E-3</v>
      </c>
      <c r="BU18" s="137">
        <v>3.5537305461244399E-4</v>
      </c>
      <c r="BV18" s="137">
        <v>2.4869398139355501E-3</v>
      </c>
      <c r="BW18" s="137">
        <v>1.8341946958029399E-3</v>
      </c>
      <c r="BX18" s="137">
        <v>1.5928431788050899E-3</v>
      </c>
      <c r="BY18" s="137">
        <v>8.8333482986149804E-4</v>
      </c>
      <c r="BZ18" s="137">
        <v>4.6177485883758798E-3</v>
      </c>
      <c r="CA18" s="138">
        <v>0</v>
      </c>
      <c r="CB18" s="133">
        <v>1.86271724121602</v>
      </c>
      <c r="CC18" s="134">
        <v>1.08553166949272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</row>
    <row r="19" spans="1:87" ht="19.5" x14ac:dyDescent="0.25">
      <c r="A19" s="30"/>
      <c r="B19" s="42" t="s">
        <v>10</v>
      </c>
      <c r="C19" s="43" t="s">
        <v>121</v>
      </c>
      <c r="D19" s="136">
        <v>2.6255725551432E-4</v>
      </c>
      <c r="E19" s="137">
        <v>6.7194911685426295E-4</v>
      </c>
      <c r="F19" s="137">
        <v>5.6207889139876495E-4</v>
      </c>
      <c r="G19" s="137">
        <v>1.3726900223452699E-3</v>
      </c>
      <c r="H19" s="137">
        <v>1.10684950399475E-3</v>
      </c>
      <c r="I19" s="137">
        <v>2.9091858358955801E-4</v>
      </c>
      <c r="J19" s="137">
        <v>6.2808276431108997E-4</v>
      </c>
      <c r="K19" s="137">
        <v>4.7303052976922099E-4</v>
      </c>
      <c r="L19" s="137">
        <v>5.4168859864204004E-4</v>
      </c>
      <c r="M19" s="137">
        <v>3.5002008044891E-4</v>
      </c>
      <c r="N19" s="137">
        <v>1.0239453492358701</v>
      </c>
      <c r="O19" s="137">
        <v>2.4979904998086101E-4</v>
      </c>
      <c r="P19" s="137">
        <v>2.9276828718638101E-4</v>
      </c>
      <c r="Q19" s="137">
        <v>9.9812544217996906E-5</v>
      </c>
      <c r="R19" s="137">
        <v>5.8857352448635203E-4</v>
      </c>
      <c r="S19" s="137">
        <v>7.6840612448446702E-4</v>
      </c>
      <c r="T19" s="137">
        <v>2.4609388779111001E-4</v>
      </c>
      <c r="U19" s="137">
        <v>4.3897763647352499E-4</v>
      </c>
      <c r="V19" s="137">
        <v>2.6479503978247101E-4</v>
      </c>
      <c r="W19" s="137">
        <v>3.8311898047952298E-4</v>
      </c>
      <c r="X19" s="137">
        <v>2.7612442947334598E-4</v>
      </c>
      <c r="Y19" s="137">
        <v>2.13709755274133E-4</v>
      </c>
      <c r="Z19" s="137">
        <v>3.0174607920981702E-4</v>
      </c>
      <c r="AA19" s="137">
        <v>5.9144970344055697E-4</v>
      </c>
      <c r="AB19" s="137">
        <v>3.5060822979922102E-4</v>
      </c>
      <c r="AC19" s="137">
        <v>2.3552154176771601E-4</v>
      </c>
      <c r="AD19" s="137">
        <v>3.6626240585826899E-4</v>
      </c>
      <c r="AE19" s="137">
        <v>2.2852155570963001E-4</v>
      </c>
      <c r="AF19" s="137">
        <v>4.1597716246491798E-4</v>
      </c>
      <c r="AG19" s="137">
        <v>5.9332039442851301E-4</v>
      </c>
      <c r="AH19" s="137">
        <v>2.2783183023543499E-4</v>
      </c>
      <c r="AI19" s="137">
        <v>3.6882798430680898E-4</v>
      </c>
      <c r="AJ19" s="137">
        <v>0</v>
      </c>
      <c r="AK19" s="137">
        <v>9.6940418497485602E-3</v>
      </c>
      <c r="AL19" s="137">
        <v>1.05567465556269E-3</v>
      </c>
      <c r="AM19" s="137">
        <v>8.6009887699015802E-4</v>
      </c>
      <c r="AN19" s="137">
        <v>0.19089939931861599</v>
      </c>
      <c r="AO19" s="137">
        <v>2.6916874982248299E-4</v>
      </c>
      <c r="AP19" s="137">
        <v>2.1924982320072699E-4</v>
      </c>
      <c r="AQ19" s="137">
        <v>3.2210428343014798E-4</v>
      </c>
      <c r="AR19" s="137">
        <v>1.7899041020112501E-4</v>
      </c>
      <c r="AS19" s="137">
        <v>4.0639367397596598E-4</v>
      </c>
      <c r="AT19" s="137">
        <v>1.30954758672853E-4</v>
      </c>
      <c r="AU19" s="137">
        <v>9.8344875489371607E-3</v>
      </c>
      <c r="AV19" s="137">
        <v>2.19607200339967E-4</v>
      </c>
      <c r="AW19" s="137">
        <v>1.08441857767903E-3</v>
      </c>
      <c r="AX19" s="137">
        <v>5.9781548595425396E-4</v>
      </c>
      <c r="AY19" s="137">
        <v>2.26416263731067E-4</v>
      </c>
      <c r="AZ19" s="137">
        <v>2.5348065832979101E-4</v>
      </c>
      <c r="BA19" s="137">
        <v>1.74899667733167E-4</v>
      </c>
      <c r="BB19" s="137">
        <v>1.7103048874411399E-4</v>
      </c>
      <c r="BC19" s="137">
        <v>1.3991877148857799E-4</v>
      </c>
      <c r="BD19" s="137">
        <v>4.45966929062431E-4</v>
      </c>
      <c r="BE19" s="137">
        <v>2.1851235344291901E-2</v>
      </c>
      <c r="BF19" s="137">
        <v>2.5840472037617798E-4</v>
      </c>
      <c r="BG19" s="137">
        <v>7.3822779849074205E-5</v>
      </c>
      <c r="BH19" s="137">
        <v>1.8666385699258901E-4</v>
      </c>
      <c r="BI19" s="137">
        <v>1.8641707838828799E-2</v>
      </c>
      <c r="BJ19" s="137">
        <v>2.3421622275269599E-4</v>
      </c>
      <c r="BK19" s="137">
        <v>3.4141168547319097E-4</v>
      </c>
      <c r="BL19" s="137">
        <v>1.9012656910649301E-4</v>
      </c>
      <c r="BM19" s="137">
        <v>1.77034017329165E-4</v>
      </c>
      <c r="BN19" s="137">
        <v>1.8695875431759101E-4</v>
      </c>
      <c r="BO19" s="137">
        <v>5.7424425793597298E-5</v>
      </c>
      <c r="BP19" s="137">
        <v>5.5813254820606601E-5</v>
      </c>
      <c r="BQ19" s="137">
        <v>1.1389180859673101E-4</v>
      </c>
      <c r="BR19" s="137">
        <v>9.4605672140250595E-5</v>
      </c>
      <c r="BS19" s="137">
        <v>5.4333081866247003E-4</v>
      </c>
      <c r="BT19" s="137">
        <v>8.35268877201974E-5</v>
      </c>
      <c r="BU19" s="137">
        <v>2.7079926038730699E-4</v>
      </c>
      <c r="BV19" s="137">
        <v>1.4911361102724801E-4</v>
      </c>
      <c r="BW19" s="137">
        <v>2.24894190783274E-4</v>
      </c>
      <c r="BX19" s="137">
        <v>2.1453142758152201E-4</v>
      </c>
      <c r="BY19" s="137">
        <v>2.03904030912331E-4</v>
      </c>
      <c r="BZ19" s="137">
        <v>6.9202796620276505E-4</v>
      </c>
      <c r="CA19" s="138">
        <v>0</v>
      </c>
      <c r="CB19" s="133">
        <v>1.29973702386576</v>
      </c>
      <c r="CC19" s="134">
        <v>0.75744491445058204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</row>
    <row r="20" spans="1:87" ht="19.5" x14ac:dyDescent="0.25">
      <c r="A20" s="30"/>
      <c r="B20" s="42" t="s">
        <v>11</v>
      </c>
      <c r="C20" s="43" t="s">
        <v>122</v>
      </c>
      <c r="D20" s="136">
        <v>1.7330453178341699E-4</v>
      </c>
      <c r="E20" s="137">
        <v>3.2420715327218701E-4</v>
      </c>
      <c r="F20" s="137">
        <v>3.3116460104820698E-4</v>
      </c>
      <c r="G20" s="137">
        <v>3.0235963207614499E-4</v>
      </c>
      <c r="H20" s="137">
        <v>2.0987454621208099E-4</v>
      </c>
      <c r="I20" s="137">
        <v>2.16854738053983E-4</v>
      </c>
      <c r="J20" s="137">
        <v>2.74925840934738E-4</v>
      </c>
      <c r="K20" s="137">
        <v>1.9246521436324E-4</v>
      </c>
      <c r="L20" s="137">
        <v>2.98346853175667E-4</v>
      </c>
      <c r="M20" s="137">
        <v>2.4494834490753001E-3</v>
      </c>
      <c r="N20" s="137">
        <v>2.5580770376846298E-4</v>
      </c>
      <c r="O20" s="137">
        <v>1.1911424834483899</v>
      </c>
      <c r="P20" s="137">
        <v>1.71893052435525E-4</v>
      </c>
      <c r="Q20" s="137">
        <v>6.6102501898500298E-5</v>
      </c>
      <c r="R20" s="137">
        <v>1.3045592846984699E-3</v>
      </c>
      <c r="S20" s="137">
        <v>2.34120013808223E-3</v>
      </c>
      <c r="T20" s="137">
        <v>1.1347158124613999E-3</v>
      </c>
      <c r="U20" s="137">
        <v>0.34719863046548399</v>
      </c>
      <c r="V20" s="137">
        <v>0.43472306357391199</v>
      </c>
      <c r="W20" s="137">
        <v>6.5662573330057498E-4</v>
      </c>
      <c r="X20" s="137">
        <v>1.06831639948429E-3</v>
      </c>
      <c r="Y20" s="137">
        <v>4.19819452891941E-4</v>
      </c>
      <c r="Z20" s="137">
        <v>4.4627731852330498E-4</v>
      </c>
      <c r="AA20" s="137">
        <v>4.6097237298617301E-4</v>
      </c>
      <c r="AB20" s="137">
        <v>5.1134960898547395E-4</v>
      </c>
      <c r="AC20" s="137">
        <v>4.4414471055142802E-4</v>
      </c>
      <c r="AD20" s="137">
        <v>4.7226416239037102E-4</v>
      </c>
      <c r="AE20" s="137">
        <v>1.0915546977820901E-2</v>
      </c>
      <c r="AF20" s="137">
        <v>1.6922776539357799E-3</v>
      </c>
      <c r="AG20" s="137">
        <v>7.6867240615740998E-4</v>
      </c>
      <c r="AH20" s="137">
        <v>6.5566880074852205E-4</v>
      </c>
      <c r="AI20" s="137">
        <v>4.5401828157656002E-4</v>
      </c>
      <c r="AJ20" s="137">
        <v>0</v>
      </c>
      <c r="AK20" s="137">
        <v>3.8840246555707497E-4</v>
      </c>
      <c r="AL20" s="137">
        <v>9.2875896647945898E-4</v>
      </c>
      <c r="AM20" s="137">
        <v>4.9785350476003903E-4</v>
      </c>
      <c r="AN20" s="137">
        <v>5.9241841215292002E-4</v>
      </c>
      <c r="AO20" s="137">
        <v>4.18299029259039E-4</v>
      </c>
      <c r="AP20" s="137">
        <v>3.1983879885525497E-4</v>
      </c>
      <c r="AQ20" s="137">
        <v>2.7182867616426602E-4</v>
      </c>
      <c r="AR20" s="137">
        <v>3.1266014935713401E-4</v>
      </c>
      <c r="AS20" s="137">
        <v>2.7575228373095002E-4</v>
      </c>
      <c r="AT20" s="137">
        <v>2.2205708134751499E-4</v>
      </c>
      <c r="AU20" s="137">
        <v>2.9434798490263702E-4</v>
      </c>
      <c r="AV20" s="137">
        <v>3.5468024737155403E-4</v>
      </c>
      <c r="AW20" s="137">
        <v>3.6577178862716198E-4</v>
      </c>
      <c r="AX20" s="137">
        <v>5.5039601079357196E-4</v>
      </c>
      <c r="AY20" s="137">
        <v>6.9541288459605403E-4</v>
      </c>
      <c r="AZ20" s="137">
        <v>1.6382338710293799E-3</v>
      </c>
      <c r="BA20" s="137">
        <v>4.1097534202565303E-4</v>
      </c>
      <c r="BB20" s="137">
        <v>3.9878784631590701E-4</v>
      </c>
      <c r="BC20" s="137">
        <v>5.9591320351698104E-4</v>
      </c>
      <c r="BD20" s="137">
        <v>3.9322060845231702E-4</v>
      </c>
      <c r="BE20" s="137">
        <v>9.1789785451255499E-4</v>
      </c>
      <c r="BF20" s="137">
        <v>6.6525573306990503E-4</v>
      </c>
      <c r="BG20" s="137">
        <v>1.91312403679444E-4</v>
      </c>
      <c r="BH20" s="137">
        <v>5.9445368083542905E-4</v>
      </c>
      <c r="BI20" s="137">
        <v>1.36431069338044E-3</v>
      </c>
      <c r="BJ20" s="137">
        <v>1.4920379247659299E-4</v>
      </c>
      <c r="BK20" s="137">
        <v>3.7657716880204798E-4</v>
      </c>
      <c r="BL20" s="137">
        <v>2.5714943312313602E-4</v>
      </c>
      <c r="BM20" s="137">
        <v>7.6051385384797096E-3</v>
      </c>
      <c r="BN20" s="137">
        <v>8.1401107180792999E-3</v>
      </c>
      <c r="BO20" s="137">
        <v>1.28292662352554E-4</v>
      </c>
      <c r="BP20" s="137">
        <v>1.3662921898090099E-4</v>
      </c>
      <c r="BQ20" s="137">
        <v>2.93113315071269E-4</v>
      </c>
      <c r="BR20" s="137">
        <v>2.5273709759160998E-4</v>
      </c>
      <c r="BS20" s="137">
        <v>1.3098009042010001E-4</v>
      </c>
      <c r="BT20" s="137">
        <v>3.79572405819277E-4</v>
      </c>
      <c r="BU20" s="137">
        <v>8.8461196835396702E-5</v>
      </c>
      <c r="BV20" s="137">
        <v>4.4682358365305698E-4</v>
      </c>
      <c r="BW20" s="137">
        <v>2.4806122726512197E-4</v>
      </c>
      <c r="BX20" s="137">
        <v>3.6799774910122903E-4</v>
      </c>
      <c r="BY20" s="137">
        <v>2.27471277769019E-4</v>
      </c>
      <c r="BZ20" s="137">
        <v>7.3746306879590305E-4</v>
      </c>
      <c r="CA20" s="138">
        <v>0</v>
      </c>
      <c r="CB20" s="133">
        <v>2.0357020184858698</v>
      </c>
      <c r="CC20" s="134">
        <v>1.1863416313653901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</row>
    <row r="21" spans="1:87" ht="19.5" x14ac:dyDescent="0.25">
      <c r="A21" s="30"/>
      <c r="B21" s="42" t="s">
        <v>12</v>
      </c>
      <c r="C21" s="43" t="s">
        <v>123</v>
      </c>
      <c r="D21" s="136">
        <v>2.0020207143423801E-3</v>
      </c>
      <c r="E21" s="137">
        <v>5.4809760515589501E-3</v>
      </c>
      <c r="F21" s="137">
        <v>2.4162447051734501E-3</v>
      </c>
      <c r="G21" s="137">
        <v>4.5724415838283104E-3</v>
      </c>
      <c r="H21" s="137">
        <v>2.5359050252388299E-3</v>
      </c>
      <c r="I21" s="137">
        <v>2.2510834218771301E-3</v>
      </c>
      <c r="J21" s="137">
        <v>2.4738967805319799E-3</v>
      </c>
      <c r="K21" s="137">
        <v>1.5747442990112299E-3</v>
      </c>
      <c r="L21" s="137">
        <v>4.7111678426786296E-3</v>
      </c>
      <c r="M21" s="137">
        <v>2.0832692052869801E-3</v>
      </c>
      <c r="N21" s="137">
        <v>2.7216887410028501E-3</v>
      </c>
      <c r="O21" s="137">
        <v>3.1996920684994302E-3</v>
      </c>
      <c r="P21" s="137">
        <v>1.25281861490809</v>
      </c>
      <c r="Q21" s="137">
        <v>0.39977382527632499</v>
      </c>
      <c r="R21" s="137">
        <v>2.8715399677907401E-3</v>
      </c>
      <c r="S21" s="137">
        <v>4.48563796443121E-3</v>
      </c>
      <c r="T21" s="137">
        <v>1.8843761791575301E-3</v>
      </c>
      <c r="U21" s="137">
        <v>4.1296663496023503E-3</v>
      </c>
      <c r="V21" s="137">
        <v>2.26517371312284E-3</v>
      </c>
      <c r="W21" s="137">
        <v>1.97896055568494E-3</v>
      </c>
      <c r="X21" s="137">
        <v>2.4862749738173199E-3</v>
      </c>
      <c r="Y21" s="137">
        <v>1.6606824342893301E-3</v>
      </c>
      <c r="Z21" s="137">
        <v>1.9255496673482599E-3</v>
      </c>
      <c r="AA21" s="137">
        <v>2.5139451342277601E-3</v>
      </c>
      <c r="AB21" s="137">
        <v>2.2499324012960498E-3</v>
      </c>
      <c r="AC21" s="137">
        <v>1.74839028443624E-3</v>
      </c>
      <c r="AD21" s="137">
        <v>2.3585170102579998E-3</v>
      </c>
      <c r="AE21" s="137">
        <v>1.6509584192127801E-3</v>
      </c>
      <c r="AF21" s="137">
        <v>2.53159070679446E-3</v>
      </c>
      <c r="AG21" s="137">
        <v>5.7180230935199002E-3</v>
      </c>
      <c r="AH21" s="137">
        <v>2.71160478557068E-3</v>
      </c>
      <c r="AI21" s="137">
        <v>2.7894755672903801E-3</v>
      </c>
      <c r="AJ21" s="137">
        <v>0</v>
      </c>
      <c r="AK21" s="137">
        <v>2.7276136421743001E-3</v>
      </c>
      <c r="AL21" s="137">
        <v>1.5704361373182099E-3</v>
      </c>
      <c r="AM21" s="137">
        <v>1.9724076936349999E-3</v>
      </c>
      <c r="AN21" s="137">
        <v>3.04160390890766E-3</v>
      </c>
      <c r="AO21" s="137">
        <v>4.0253318208695304E-3</v>
      </c>
      <c r="AP21" s="137">
        <v>1.7334827567771099E-3</v>
      </c>
      <c r="AQ21" s="137">
        <v>0.10211576499067999</v>
      </c>
      <c r="AR21" s="137">
        <v>1.84425146784782E-3</v>
      </c>
      <c r="AS21" s="137">
        <v>1.6489247880488299E-3</v>
      </c>
      <c r="AT21" s="137">
        <v>9.4036329575939402E-4</v>
      </c>
      <c r="AU21" s="137">
        <v>2.2161950603185E-3</v>
      </c>
      <c r="AV21" s="137">
        <v>1.7648783642719699E-3</v>
      </c>
      <c r="AW21" s="137">
        <v>2.0360778672082899E-2</v>
      </c>
      <c r="AX21" s="137">
        <v>6.3220187612109298E-3</v>
      </c>
      <c r="AY21" s="137">
        <v>2.75001414273682E-3</v>
      </c>
      <c r="AZ21" s="137">
        <v>1.6157251332693601E-3</v>
      </c>
      <c r="BA21" s="137">
        <v>2.1651055437642199E-3</v>
      </c>
      <c r="BB21" s="137">
        <v>1.97660142613183E-3</v>
      </c>
      <c r="BC21" s="137">
        <v>1.5899816626518499E-3</v>
      </c>
      <c r="BD21" s="137">
        <v>1.1524993856517399E-3</v>
      </c>
      <c r="BE21" s="137">
        <v>1.83394351552297E-3</v>
      </c>
      <c r="BF21" s="137">
        <v>2.6088927345570899E-3</v>
      </c>
      <c r="BG21" s="137">
        <v>1.69638566588955E-2</v>
      </c>
      <c r="BH21" s="137">
        <v>2.7523109065394902E-3</v>
      </c>
      <c r="BI21" s="137">
        <v>2.1101477973369401E-3</v>
      </c>
      <c r="BJ21" s="137">
        <v>4.1619506203452398E-3</v>
      </c>
      <c r="BK21" s="137">
        <v>1.8474444403850401E-2</v>
      </c>
      <c r="BL21" s="137">
        <v>1.0119741627607899E-2</v>
      </c>
      <c r="BM21" s="137">
        <v>2.3702795692526401E-3</v>
      </c>
      <c r="BN21" s="137">
        <v>2.0820403515382901E-3</v>
      </c>
      <c r="BO21" s="137">
        <v>1.0979640672965699E-3</v>
      </c>
      <c r="BP21" s="137">
        <v>6.0587512215848805E-4</v>
      </c>
      <c r="BQ21" s="137">
        <v>1.0516514756417599E-3</v>
      </c>
      <c r="BR21" s="137">
        <v>1.0843579695174899E-3</v>
      </c>
      <c r="BS21" s="137">
        <v>9.83207018281507E-4</v>
      </c>
      <c r="BT21" s="137">
        <v>1.9689874869748001E-3</v>
      </c>
      <c r="BU21" s="137">
        <v>5.7028868504473802E-4</v>
      </c>
      <c r="BV21" s="137">
        <v>3.1027737564846601E-3</v>
      </c>
      <c r="BW21" s="137">
        <v>3.29796944685838E-4</v>
      </c>
      <c r="BX21" s="137">
        <v>1.1601092745553601E-3</v>
      </c>
      <c r="BY21" s="137">
        <v>9.6270989378835199E-4</v>
      </c>
      <c r="BZ21" s="137">
        <v>2.6230403499676301E-3</v>
      </c>
      <c r="CA21" s="138">
        <v>0</v>
      </c>
      <c r="CB21" s="133">
        <v>1.9791282187152499</v>
      </c>
      <c r="CC21" s="134">
        <v>1.1533722412960501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</row>
    <row r="22" spans="1:87" ht="19.5" x14ac:dyDescent="0.25">
      <c r="A22" s="30"/>
      <c r="B22" s="42" t="s">
        <v>13</v>
      </c>
      <c r="C22" s="43" t="s">
        <v>124</v>
      </c>
      <c r="D22" s="136">
        <v>5.0159260891527498E-3</v>
      </c>
      <c r="E22" s="137">
        <v>1.37322109477107E-2</v>
      </c>
      <c r="F22" s="137">
        <v>6.0537359916566702E-3</v>
      </c>
      <c r="G22" s="137">
        <v>1.1455939924670099E-2</v>
      </c>
      <c r="H22" s="137">
        <v>6.3535367464403096E-3</v>
      </c>
      <c r="I22" s="137">
        <v>5.6399356828641502E-3</v>
      </c>
      <c r="J22" s="137">
        <v>6.1981793267395797E-3</v>
      </c>
      <c r="K22" s="137">
        <v>3.9454142290178996E-3</v>
      </c>
      <c r="L22" s="137">
        <v>1.1803509086184201E-2</v>
      </c>
      <c r="M22" s="137">
        <v>5.2194886309954603E-3</v>
      </c>
      <c r="N22" s="137">
        <v>6.81900515052052E-3</v>
      </c>
      <c r="O22" s="137">
        <v>8.0166098225978207E-3</v>
      </c>
      <c r="P22" s="137">
        <v>2.0424867036570702E-3</v>
      </c>
      <c r="Q22" s="137">
        <v>1.00160600017697</v>
      </c>
      <c r="R22" s="137">
        <v>7.1944471589634003E-3</v>
      </c>
      <c r="S22" s="137">
        <v>1.12384593881064E-2</v>
      </c>
      <c r="T22" s="137">
        <v>4.72117574563606E-3</v>
      </c>
      <c r="U22" s="137">
        <v>1.0346596832925801E-2</v>
      </c>
      <c r="V22" s="137">
        <v>5.67523794470229E-3</v>
      </c>
      <c r="W22" s="137">
        <v>4.9581504374817996E-3</v>
      </c>
      <c r="X22" s="137">
        <v>6.2291920441364199E-3</v>
      </c>
      <c r="Y22" s="137">
        <v>4.1607263542653697E-3</v>
      </c>
      <c r="Z22" s="137">
        <v>4.8243331066552299E-3</v>
      </c>
      <c r="AA22" s="137">
        <v>6.2985177401691603E-3</v>
      </c>
      <c r="AB22" s="137">
        <v>5.6370518794546997E-3</v>
      </c>
      <c r="AC22" s="137">
        <v>4.3804723791809504E-3</v>
      </c>
      <c r="AD22" s="137">
        <v>5.9091031969414898E-3</v>
      </c>
      <c r="AE22" s="137">
        <v>4.1363634989940098E-3</v>
      </c>
      <c r="AF22" s="137">
        <v>6.3427275164024003E-3</v>
      </c>
      <c r="AG22" s="137">
        <v>1.43261161124327E-2</v>
      </c>
      <c r="AH22" s="137">
        <v>6.7937404892851501E-3</v>
      </c>
      <c r="AI22" s="137">
        <v>6.9888404114849404E-3</v>
      </c>
      <c r="AJ22" s="137">
        <v>0</v>
      </c>
      <c r="AK22" s="137">
        <v>6.8338495855199497E-3</v>
      </c>
      <c r="AL22" s="137">
        <v>3.9346204242997401E-3</v>
      </c>
      <c r="AM22" s="137">
        <v>4.9417326894138497E-3</v>
      </c>
      <c r="AN22" s="137">
        <v>7.6205307418960901E-3</v>
      </c>
      <c r="AO22" s="137">
        <v>1.00851938010184E-2</v>
      </c>
      <c r="AP22" s="137">
        <v>4.3431225873558701E-3</v>
      </c>
      <c r="AQ22" s="137">
        <v>0.25584407097345802</v>
      </c>
      <c r="AR22" s="137">
        <v>4.6206460234227698E-3</v>
      </c>
      <c r="AS22" s="137">
        <v>4.1312683750835202E-3</v>
      </c>
      <c r="AT22" s="137">
        <v>2.3560159766032002E-3</v>
      </c>
      <c r="AU22" s="137">
        <v>5.5525252771195599E-3</v>
      </c>
      <c r="AV22" s="137">
        <v>4.4217821364754698E-3</v>
      </c>
      <c r="AW22" s="137">
        <v>5.10125395831941E-2</v>
      </c>
      <c r="AX22" s="137">
        <v>1.5839385983020302E-2</v>
      </c>
      <c r="AY22" s="137">
        <v>6.8899725089126198E-3</v>
      </c>
      <c r="AZ22" s="137">
        <v>4.0480889087741896E-3</v>
      </c>
      <c r="BA22" s="137">
        <v>5.4245239846598898E-3</v>
      </c>
      <c r="BB22" s="137">
        <v>4.9522397996005999E-3</v>
      </c>
      <c r="BC22" s="137">
        <v>3.9835904023548304E-3</v>
      </c>
      <c r="BD22" s="137">
        <v>2.8875084532389399E-3</v>
      </c>
      <c r="BE22" s="137">
        <v>4.5948201532798796E-3</v>
      </c>
      <c r="BF22" s="137">
        <v>6.5364024644292704E-3</v>
      </c>
      <c r="BG22" s="137">
        <v>4.2501783612139798E-2</v>
      </c>
      <c r="BH22" s="137">
        <v>6.89572689366795E-3</v>
      </c>
      <c r="BI22" s="137">
        <v>5.2868311065938497E-3</v>
      </c>
      <c r="BJ22" s="137">
        <v>1.0427482867085299E-2</v>
      </c>
      <c r="BK22" s="137">
        <v>4.6286457979189302E-2</v>
      </c>
      <c r="BL22" s="137">
        <v>2.5354321102554998E-2</v>
      </c>
      <c r="BM22" s="137">
        <v>5.9385734846931302E-3</v>
      </c>
      <c r="BN22" s="137">
        <v>5.2164098219034003E-3</v>
      </c>
      <c r="BO22" s="137">
        <v>2.75087393984041E-3</v>
      </c>
      <c r="BP22" s="137">
        <v>1.51797871532094E-3</v>
      </c>
      <c r="BQ22" s="137">
        <v>2.6348409062791301E-3</v>
      </c>
      <c r="BR22" s="137">
        <v>2.7167847916449201E-3</v>
      </c>
      <c r="BS22" s="137">
        <v>2.4633579956020802E-3</v>
      </c>
      <c r="BT22" s="137">
        <v>4.9331635953508901E-3</v>
      </c>
      <c r="BU22" s="137">
        <v>1.42881932897689E-3</v>
      </c>
      <c r="BV22" s="137">
        <v>7.7737876148809299E-3</v>
      </c>
      <c r="BW22" s="137">
        <v>8.2628370781664896E-4</v>
      </c>
      <c r="BX22" s="137">
        <v>2.9065745098555101E-3</v>
      </c>
      <c r="BY22" s="137">
        <v>2.4120038508815599E-3</v>
      </c>
      <c r="BZ22" s="137">
        <v>6.5718483480450797E-3</v>
      </c>
      <c r="CA22" s="138">
        <v>0</v>
      </c>
      <c r="CB22" s="133">
        <v>1.82176156575185</v>
      </c>
      <c r="CC22" s="134">
        <v>1.0616640197077201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</row>
    <row r="23" spans="1:87" ht="19.5" x14ac:dyDescent="0.25">
      <c r="A23" s="30"/>
      <c r="B23" s="42" t="s">
        <v>14</v>
      </c>
      <c r="C23" s="43" t="s">
        <v>125</v>
      </c>
      <c r="D23" s="136">
        <v>2.1391427940347499E-4</v>
      </c>
      <c r="E23" s="137">
        <v>4.4989242988735799E-4</v>
      </c>
      <c r="F23" s="137">
        <v>4.2591971966702202E-4</v>
      </c>
      <c r="G23" s="137">
        <v>5.4598037494021597E-4</v>
      </c>
      <c r="H23" s="137">
        <v>3.3714242220424701E-4</v>
      </c>
      <c r="I23" s="137">
        <v>2.43186605103417E-4</v>
      </c>
      <c r="J23" s="137">
        <v>4.0563541053396701E-4</v>
      </c>
      <c r="K23" s="137">
        <v>2.8608137152494502E-4</v>
      </c>
      <c r="L23" s="137">
        <v>2.0037062901100901E-3</v>
      </c>
      <c r="M23" s="137">
        <v>6.3565023305571305E-4</v>
      </c>
      <c r="N23" s="137">
        <v>6.4870183697173097E-4</v>
      </c>
      <c r="O23" s="137">
        <v>5.6592836191156999E-4</v>
      </c>
      <c r="P23" s="137">
        <v>6.1270671992087603E-4</v>
      </c>
      <c r="Q23" s="137">
        <v>2.08478980885313E-4</v>
      </c>
      <c r="R23" s="137">
        <v>1.0130178615791601</v>
      </c>
      <c r="S23" s="137">
        <v>1.6541348512805198E-2</v>
      </c>
      <c r="T23" s="137">
        <v>5.2580558192870104E-4</v>
      </c>
      <c r="U23" s="137">
        <v>8.0334603122179699E-4</v>
      </c>
      <c r="V23" s="137">
        <v>5.8230485607237798E-4</v>
      </c>
      <c r="W23" s="137">
        <v>5.8738720661390598E-4</v>
      </c>
      <c r="X23" s="137">
        <v>5.6106030929987201E-4</v>
      </c>
      <c r="Y23" s="137">
        <v>4.1238241935611698E-4</v>
      </c>
      <c r="Z23" s="137">
        <v>5.3527386292549599E-4</v>
      </c>
      <c r="AA23" s="137">
        <v>5.9632577620193604E-4</v>
      </c>
      <c r="AB23" s="137">
        <v>5.0602344386541901E-4</v>
      </c>
      <c r="AC23" s="137">
        <v>4.8919133390340399E-4</v>
      </c>
      <c r="AD23" s="137">
        <v>5.77088711004669E-4</v>
      </c>
      <c r="AE23" s="137">
        <v>4.5602311289397201E-4</v>
      </c>
      <c r="AF23" s="137">
        <v>5.5547043825185198E-4</v>
      </c>
      <c r="AG23" s="137">
        <v>8.1446806961263504E-4</v>
      </c>
      <c r="AH23" s="137">
        <v>4.78423232714127E-4</v>
      </c>
      <c r="AI23" s="137">
        <v>3.83116182360775E-4</v>
      </c>
      <c r="AJ23" s="137">
        <v>0</v>
      </c>
      <c r="AK23" s="137">
        <v>3.4444113986407601E-4</v>
      </c>
      <c r="AL23" s="137">
        <v>5.8891364750824303E-4</v>
      </c>
      <c r="AM23" s="137">
        <v>3.8321182495142E-4</v>
      </c>
      <c r="AN23" s="137">
        <v>1.44725085990512E-3</v>
      </c>
      <c r="AO23" s="137">
        <v>4.1667557044877598E-4</v>
      </c>
      <c r="AP23" s="137">
        <v>7.1644458776879501E-4</v>
      </c>
      <c r="AQ23" s="137">
        <v>7.1761764319159995E-4</v>
      </c>
      <c r="AR23" s="137">
        <v>3.2739720955007201E-4</v>
      </c>
      <c r="AS23" s="137">
        <v>2.8961621943204401E-4</v>
      </c>
      <c r="AT23" s="137">
        <v>2.5442277419334601E-4</v>
      </c>
      <c r="AU23" s="137">
        <v>5.0023525255604197E-4</v>
      </c>
      <c r="AV23" s="137">
        <v>4.2006529528422802E-4</v>
      </c>
      <c r="AW23" s="137">
        <v>5.9892850639521502E-4</v>
      </c>
      <c r="AX23" s="137">
        <v>3.8474800104035698E-3</v>
      </c>
      <c r="AY23" s="137">
        <v>0.187565799142214</v>
      </c>
      <c r="AZ23" s="137">
        <v>2.00153176764809E-2</v>
      </c>
      <c r="BA23" s="137">
        <v>2.70266857590588E-2</v>
      </c>
      <c r="BB23" s="137">
        <v>3.0982167459093098E-2</v>
      </c>
      <c r="BC23" s="137">
        <v>2.12498064377976E-2</v>
      </c>
      <c r="BD23" s="137">
        <v>1.79927390834279E-3</v>
      </c>
      <c r="BE23" s="137">
        <v>5.2101271229900697E-3</v>
      </c>
      <c r="BF23" s="137">
        <v>1.37626042746835E-3</v>
      </c>
      <c r="BG23" s="137">
        <v>3.11181797170651E-4</v>
      </c>
      <c r="BH23" s="137">
        <v>4.0874692750045901E-4</v>
      </c>
      <c r="BI23" s="137">
        <v>1.36340154332133E-2</v>
      </c>
      <c r="BJ23" s="137">
        <v>1.8497642202454199E-4</v>
      </c>
      <c r="BK23" s="137">
        <v>6.98372473159125E-4</v>
      </c>
      <c r="BL23" s="137">
        <v>3.0967270836391899E-4</v>
      </c>
      <c r="BM23" s="137">
        <v>2.3133237246575599E-4</v>
      </c>
      <c r="BN23" s="137">
        <v>3.4804465934629901E-4</v>
      </c>
      <c r="BO23" s="137">
        <v>1.37348097738662E-4</v>
      </c>
      <c r="BP23" s="137">
        <v>1.9307067199761301E-4</v>
      </c>
      <c r="BQ23" s="137">
        <v>1.9392750630484E-4</v>
      </c>
      <c r="BR23" s="137">
        <v>1.4306054561167401E-4</v>
      </c>
      <c r="BS23" s="137">
        <v>4.2459373452841901E-4</v>
      </c>
      <c r="BT23" s="137">
        <v>1.68445155431715E-4</v>
      </c>
      <c r="BU23" s="137">
        <v>6.9757827203859098E-5</v>
      </c>
      <c r="BV23" s="137">
        <v>2.1811011602051699E-4</v>
      </c>
      <c r="BW23" s="137">
        <v>7.2592594849692994E-5</v>
      </c>
      <c r="BX23" s="137">
        <v>1.9452782192630401E-4</v>
      </c>
      <c r="BY23" s="137">
        <v>1.3734978588986801E-4</v>
      </c>
      <c r="BZ23" s="137">
        <v>4.7135954435149099E-4</v>
      </c>
      <c r="CA23" s="138">
        <v>0</v>
      </c>
      <c r="CB23" s="133">
        <v>1.3706344503663099</v>
      </c>
      <c r="CC23" s="134">
        <v>0.79876165327114401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</row>
    <row r="24" spans="1:87" ht="19.5" x14ac:dyDescent="0.25">
      <c r="A24" s="30"/>
      <c r="B24" s="42" t="s">
        <v>15</v>
      </c>
      <c r="C24" s="43" t="s">
        <v>126</v>
      </c>
      <c r="D24" s="136">
        <v>5.2564437042728197E-4</v>
      </c>
      <c r="E24" s="137">
        <v>1.05935260223692E-3</v>
      </c>
      <c r="F24" s="137">
        <v>1.22338921425017E-3</v>
      </c>
      <c r="G24" s="137">
        <v>3.65736863057655E-3</v>
      </c>
      <c r="H24" s="137">
        <v>1.5693700262761701E-3</v>
      </c>
      <c r="I24" s="137">
        <v>5.6890984156054405E-4</v>
      </c>
      <c r="J24" s="137">
        <v>1.52913206579387E-3</v>
      </c>
      <c r="K24" s="137">
        <v>1.17177978676144E-3</v>
      </c>
      <c r="L24" s="137">
        <v>1.07050387283269E-3</v>
      </c>
      <c r="M24" s="137">
        <v>4.1397171794629E-4</v>
      </c>
      <c r="N24" s="137">
        <v>7.3400324428083601E-4</v>
      </c>
      <c r="O24" s="137">
        <v>1.6311886707984799E-4</v>
      </c>
      <c r="P24" s="137">
        <v>2.9366029444602399E-4</v>
      </c>
      <c r="Q24" s="137">
        <v>9.8260151171015495E-5</v>
      </c>
      <c r="R24" s="137">
        <v>4.5263795742101799E-3</v>
      </c>
      <c r="S24" s="137">
        <v>1.0057912965183899</v>
      </c>
      <c r="T24" s="137">
        <v>1.9990836844327399E-4</v>
      </c>
      <c r="U24" s="137">
        <v>1.8579064176093901E-4</v>
      </c>
      <c r="V24" s="137">
        <v>1.4638378771930399E-4</v>
      </c>
      <c r="W24" s="137">
        <v>5.1372848675136401E-4</v>
      </c>
      <c r="X24" s="137">
        <v>2.2804611299273201E-4</v>
      </c>
      <c r="Y24" s="137">
        <v>1.7006785570564299E-4</v>
      </c>
      <c r="Z24" s="137">
        <v>2.3873510777540799E-4</v>
      </c>
      <c r="AA24" s="137">
        <v>1.1633870159603701E-3</v>
      </c>
      <c r="AB24" s="137">
        <v>3.0278897073552599E-4</v>
      </c>
      <c r="AC24" s="137">
        <v>1.43671458308673E-4</v>
      </c>
      <c r="AD24" s="137">
        <v>4.6645253725386901E-4</v>
      </c>
      <c r="AE24" s="137">
        <v>1.84519555683156E-4</v>
      </c>
      <c r="AF24" s="137">
        <v>2.81471324947294E-4</v>
      </c>
      <c r="AG24" s="137">
        <v>7.8382681554105499E-4</v>
      </c>
      <c r="AH24" s="137">
        <v>4.4116050127641801E-4</v>
      </c>
      <c r="AI24" s="137">
        <v>4.5164966653745298E-4</v>
      </c>
      <c r="AJ24" s="137">
        <v>0</v>
      </c>
      <c r="AK24" s="137">
        <v>1.01993911326499E-4</v>
      </c>
      <c r="AL24" s="137">
        <v>7.5545338311370206E-5</v>
      </c>
      <c r="AM24" s="137">
        <v>1.28653935319088E-4</v>
      </c>
      <c r="AN24" s="137">
        <v>4.59008199842763E-4</v>
      </c>
      <c r="AO24" s="137">
        <v>9.4258621824006502E-5</v>
      </c>
      <c r="AP24" s="137">
        <v>6.6707208849793101E-5</v>
      </c>
      <c r="AQ24" s="137">
        <v>2.9590455788227498E-4</v>
      </c>
      <c r="AR24" s="137">
        <v>2.0017308970024499E-3</v>
      </c>
      <c r="AS24" s="137">
        <v>6.9066333383669895E-4</v>
      </c>
      <c r="AT24" s="137">
        <v>1.3389506134535E-4</v>
      </c>
      <c r="AU24" s="137">
        <v>1.22433642512118E-4</v>
      </c>
      <c r="AV24" s="137">
        <v>1.02305516477297E-4</v>
      </c>
      <c r="AW24" s="137">
        <v>1.01894533691251E-2</v>
      </c>
      <c r="AX24" s="137">
        <v>8.0294309284091495E-2</v>
      </c>
      <c r="AY24" s="137">
        <v>9.1895434766940903E-4</v>
      </c>
      <c r="AZ24" s="137">
        <v>4.5433017483803399E-4</v>
      </c>
      <c r="BA24" s="137">
        <v>2.0335601501905701E-4</v>
      </c>
      <c r="BB24" s="137">
        <v>3.1296320068373198E-4</v>
      </c>
      <c r="BC24" s="137">
        <v>1.6164712570347701E-4</v>
      </c>
      <c r="BD24" s="137">
        <v>1.4781067259701301E-4</v>
      </c>
      <c r="BE24" s="137">
        <v>2.38280329397172E-4</v>
      </c>
      <c r="BF24" s="137">
        <v>1.15292745778674E-4</v>
      </c>
      <c r="BG24" s="137">
        <v>5.3538646375845502E-5</v>
      </c>
      <c r="BH24" s="137">
        <v>2.5734592447568998E-4</v>
      </c>
      <c r="BI24" s="137">
        <v>1.8583048094399601E-2</v>
      </c>
      <c r="BJ24" s="137">
        <v>5.7933109019977503E-5</v>
      </c>
      <c r="BK24" s="137">
        <v>2.51710106283312E-4</v>
      </c>
      <c r="BL24" s="137">
        <v>1.11981657957859E-4</v>
      </c>
      <c r="BM24" s="137">
        <v>1.16217340571098E-4</v>
      </c>
      <c r="BN24" s="137">
        <v>1.2979075573837901E-4</v>
      </c>
      <c r="BO24" s="137">
        <v>3.2014850509828698E-5</v>
      </c>
      <c r="BP24" s="137">
        <v>2.39869790155105E-5</v>
      </c>
      <c r="BQ24" s="137">
        <v>5.4102824901273602E-5</v>
      </c>
      <c r="BR24" s="137">
        <v>5.0582332301164197E-5</v>
      </c>
      <c r="BS24" s="137">
        <v>5.3825345723953002E-4</v>
      </c>
      <c r="BT24" s="137">
        <v>5.3055465361429099E-5</v>
      </c>
      <c r="BU24" s="137">
        <v>2.4648917349992601E-5</v>
      </c>
      <c r="BV24" s="137">
        <v>5.9701619517823797E-5</v>
      </c>
      <c r="BW24" s="137">
        <v>1.54522051491081E-5</v>
      </c>
      <c r="BX24" s="137">
        <v>9.7153235134061605E-5</v>
      </c>
      <c r="BY24" s="137">
        <v>4.2880453112677502E-5</v>
      </c>
      <c r="BZ24" s="137">
        <v>3.9466469351123301E-4</v>
      </c>
      <c r="CA24" s="138">
        <v>0</v>
      </c>
      <c r="CB24" s="133">
        <v>1.14855528914299</v>
      </c>
      <c r="CC24" s="134">
        <v>0.66934106419402095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</row>
    <row r="25" spans="1:87" ht="19.5" x14ac:dyDescent="0.25">
      <c r="A25" s="30"/>
      <c r="B25" s="42" t="s">
        <v>16</v>
      </c>
      <c r="C25" s="43" t="s">
        <v>127</v>
      </c>
      <c r="D25" s="136">
        <v>4.3733519015943498E-4</v>
      </c>
      <c r="E25" s="137">
        <v>6.0451647851356995E-4</v>
      </c>
      <c r="F25" s="137">
        <v>4.5683802993120502E-4</v>
      </c>
      <c r="G25" s="137">
        <v>9.1633840306030198E-4</v>
      </c>
      <c r="H25" s="137">
        <v>4.2612540423058701E-4</v>
      </c>
      <c r="I25" s="137">
        <v>5.6509638491516101E-4</v>
      </c>
      <c r="J25" s="137">
        <v>5.8302109870603898E-4</v>
      </c>
      <c r="K25" s="137">
        <v>4.2768032124718499E-4</v>
      </c>
      <c r="L25" s="137">
        <v>4.8769280619450299E-4</v>
      </c>
      <c r="M25" s="137">
        <v>2.3034449839479401E-2</v>
      </c>
      <c r="N25" s="137">
        <v>1.48285099736929E-3</v>
      </c>
      <c r="O25" s="137">
        <v>3.0578519522190099E-2</v>
      </c>
      <c r="P25" s="137">
        <v>2.0047607232208899E-4</v>
      </c>
      <c r="Q25" s="137">
        <v>9.7157568548149605E-5</v>
      </c>
      <c r="R25" s="137">
        <v>1.9723746832123901E-3</v>
      </c>
      <c r="S25" s="137">
        <v>2.42452930171812E-3</v>
      </c>
      <c r="T25" s="137">
        <v>1.05693859696311</v>
      </c>
      <c r="U25" s="137">
        <v>9.9855462425055292E-3</v>
      </c>
      <c r="V25" s="137">
        <v>2.2630025438668901E-2</v>
      </c>
      <c r="W25" s="137">
        <v>6.8676801319543003E-4</v>
      </c>
      <c r="X25" s="137">
        <v>1.07336350456549E-2</v>
      </c>
      <c r="Y25" s="137">
        <v>2.2602141751516302E-3</v>
      </c>
      <c r="Z25" s="137">
        <v>5.4465844281295303E-4</v>
      </c>
      <c r="AA25" s="137">
        <v>7.0789065053041597E-4</v>
      </c>
      <c r="AB25" s="137">
        <v>1.0189995420590099E-3</v>
      </c>
      <c r="AC25" s="137">
        <v>1.5149376226858901E-3</v>
      </c>
      <c r="AD25" s="137">
        <v>6.5798980621743005E-4</v>
      </c>
      <c r="AE25" s="137">
        <v>1.0194002062237599E-2</v>
      </c>
      <c r="AF25" s="137">
        <v>7.0342777441458997E-3</v>
      </c>
      <c r="AG25" s="137">
        <v>7.8111704421593702E-4</v>
      </c>
      <c r="AH25" s="137">
        <v>5.2083113958636901E-3</v>
      </c>
      <c r="AI25" s="137">
        <v>4.9499638802553698E-4</v>
      </c>
      <c r="AJ25" s="137">
        <v>0</v>
      </c>
      <c r="AK25" s="137">
        <v>3.63083745123444E-4</v>
      </c>
      <c r="AL25" s="137">
        <v>3.1480711187071702E-4</v>
      </c>
      <c r="AM25" s="137">
        <v>1.57388812813633E-3</v>
      </c>
      <c r="AN25" s="137">
        <v>6.2478384167062204E-4</v>
      </c>
      <c r="AO25" s="137">
        <v>4.5872624617440802E-4</v>
      </c>
      <c r="AP25" s="137">
        <v>4.1970477100733401E-4</v>
      </c>
      <c r="AQ25" s="137">
        <v>3.2278272131319301E-4</v>
      </c>
      <c r="AR25" s="137">
        <v>4.52517768825059E-4</v>
      </c>
      <c r="AS25" s="137">
        <v>3.7290364028411599E-4</v>
      </c>
      <c r="AT25" s="137">
        <v>3.03843193498929E-4</v>
      </c>
      <c r="AU25" s="137">
        <v>3.5057342260179901E-4</v>
      </c>
      <c r="AV25" s="137">
        <v>3.0246315835478598E-4</v>
      </c>
      <c r="AW25" s="137">
        <v>3.7586181959939601E-4</v>
      </c>
      <c r="AX25" s="137">
        <v>5.87453018437972E-4</v>
      </c>
      <c r="AY25" s="137">
        <v>6.4111160091841202E-4</v>
      </c>
      <c r="AZ25" s="137">
        <v>3.9761412833372799E-4</v>
      </c>
      <c r="BA25" s="137">
        <v>4.5722683653313403E-4</v>
      </c>
      <c r="BB25" s="137">
        <v>3.2753783518732E-4</v>
      </c>
      <c r="BC25" s="137">
        <v>3.0132172313784898E-4</v>
      </c>
      <c r="BD25" s="137">
        <v>3.0354294629022501E-4</v>
      </c>
      <c r="BE25" s="137">
        <v>3.78247979590262E-4</v>
      </c>
      <c r="BF25" s="137">
        <v>6.2151572673265203E-4</v>
      </c>
      <c r="BG25" s="137">
        <v>2.4871172179644801E-4</v>
      </c>
      <c r="BH25" s="137">
        <v>7.3203601554201303E-4</v>
      </c>
      <c r="BI25" s="137">
        <v>6.9633964740962399E-4</v>
      </c>
      <c r="BJ25" s="137">
        <v>5.6100109773726695E-4</v>
      </c>
      <c r="BK25" s="137">
        <v>9.0796554620490905E-4</v>
      </c>
      <c r="BL25" s="137">
        <v>1.0757254089341099E-3</v>
      </c>
      <c r="BM25" s="137">
        <v>3.9259092939494498E-2</v>
      </c>
      <c r="BN25" s="137">
        <v>7.6873812488155599E-2</v>
      </c>
      <c r="BO25" s="137">
        <v>6.9702720329873496E-4</v>
      </c>
      <c r="BP25" s="137">
        <v>7.6630986824017795E-4</v>
      </c>
      <c r="BQ25" s="137">
        <v>1.6211159441498399E-3</v>
      </c>
      <c r="BR25" s="137">
        <v>1.6023179594598701E-3</v>
      </c>
      <c r="BS25" s="137">
        <v>6.2237008025923201E-4</v>
      </c>
      <c r="BT25" s="137">
        <v>2.3504431675570501E-3</v>
      </c>
      <c r="BU25" s="137">
        <v>4.3528164751359698E-4</v>
      </c>
      <c r="BV25" s="137">
        <v>2.8775413845941798E-3</v>
      </c>
      <c r="BW25" s="137">
        <v>1.9639392812461098E-3</v>
      </c>
      <c r="BX25" s="137">
        <v>1.7531488149259099E-3</v>
      </c>
      <c r="BY25" s="137">
        <v>1.0988894056580599E-3</v>
      </c>
      <c r="BZ25" s="137">
        <v>7.9901259743044208E-3</v>
      </c>
      <c r="CA25" s="138">
        <v>0</v>
      </c>
      <c r="CB25" s="133">
        <v>1.3504716756389801</v>
      </c>
      <c r="CC25" s="134">
        <v>0.787011436959691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</row>
    <row r="26" spans="1:87" ht="19.5" x14ac:dyDescent="0.25">
      <c r="A26" s="30"/>
      <c r="B26" s="42" t="s">
        <v>17</v>
      </c>
      <c r="C26" s="43" t="s">
        <v>128</v>
      </c>
      <c r="D26" s="136">
        <v>3.1290139766643302E-4</v>
      </c>
      <c r="E26" s="137">
        <v>6.3608455212121602E-4</v>
      </c>
      <c r="F26" s="137">
        <v>6.7657358676501296E-4</v>
      </c>
      <c r="G26" s="137">
        <v>5.0970634577133199E-4</v>
      </c>
      <c r="H26" s="137">
        <v>4.0101217071242902E-4</v>
      </c>
      <c r="I26" s="137">
        <v>4.0640446371798601E-4</v>
      </c>
      <c r="J26" s="137">
        <v>4.9569995291174804E-4</v>
      </c>
      <c r="K26" s="137">
        <v>3.4806938769630502E-4</v>
      </c>
      <c r="L26" s="137">
        <v>6.1181068293344803E-4</v>
      </c>
      <c r="M26" s="137">
        <v>7.0220556368156403E-3</v>
      </c>
      <c r="N26" s="137">
        <v>2.8823648179218301E-4</v>
      </c>
      <c r="O26" s="137">
        <v>1.12992656273863E-2</v>
      </c>
      <c r="P26" s="137">
        <v>4.26355749083869E-4</v>
      </c>
      <c r="Q26" s="137">
        <v>1.56489688586438E-4</v>
      </c>
      <c r="R26" s="137">
        <v>3.3380730054023899E-3</v>
      </c>
      <c r="S26" s="137">
        <v>6.3164238096391802E-3</v>
      </c>
      <c r="T26" s="137">
        <v>2.8640974937747302E-3</v>
      </c>
      <c r="U26" s="137">
        <v>1.04523212136744</v>
      </c>
      <c r="V26" s="137">
        <v>5.1721593603255298E-3</v>
      </c>
      <c r="W26" s="137">
        <v>1.41564423745236E-3</v>
      </c>
      <c r="X26" s="137">
        <v>2.6270365750508998E-3</v>
      </c>
      <c r="Y26" s="137">
        <v>8.4742630832680297E-4</v>
      </c>
      <c r="Z26" s="137">
        <v>8.2762763231814299E-4</v>
      </c>
      <c r="AA26" s="137">
        <v>8.5510549277764496E-4</v>
      </c>
      <c r="AB26" s="137">
        <v>1.0916806873344899E-3</v>
      </c>
      <c r="AC26" s="137">
        <v>8.4706308104626801E-4</v>
      </c>
      <c r="AD26" s="137">
        <v>8.8396012769287498E-4</v>
      </c>
      <c r="AE26" s="137">
        <v>3.2465839615505698E-2</v>
      </c>
      <c r="AF26" s="137">
        <v>1.7913529008139299E-3</v>
      </c>
      <c r="AG26" s="137">
        <v>1.6514479789782701E-3</v>
      </c>
      <c r="AH26" s="137">
        <v>1.53137579861606E-3</v>
      </c>
      <c r="AI26" s="137">
        <v>1.09887569771703E-3</v>
      </c>
      <c r="AJ26" s="137">
        <v>0</v>
      </c>
      <c r="AK26" s="137">
        <v>9.2642687242822097E-4</v>
      </c>
      <c r="AL26" s="137">
        <v>2.5912210246406102E-3</v>
      </c>
      <c r="AM26" s="137">
        <v>1.1861342108949299E-3</v>
      </c>
      <c r="AN26" s="137">
        <v>1.4569993204621499E-3</v>
      </c>
      <c r="AO26" s="137">
        <v>9.8813487855060498E-4</v>
      </c>
      <c r="AP26" s="137">
        <v>7.29075181800739E-4</v>
      </c>
      <c r="AQ26" s="137">
        <v>6.0247257786099999E-4</v>
      </c>
      <c r="AR26" s="137">
        <v>6.9866495302202403E-4</v>
      </c>
      <c r="AS26" s="137">
        <v>5.9363522027934795E-4</v>
      </c>
      <c r="AT26" s="137">
        <v>4.6620041038407303E-4</v>
      </c>
      <c r="AU26" s="137">
        <v>6.4849139926611296E-4</v>
      </c>
      <c r="AV26" s="137">
        <v>8.4200773639634698E-4</v>
      </c>
      <c r="AW26" s="137">
        <v>8.6986238961197896E-4</v>
      </c>
      <c r="AX26" s="137">
        <v>1.3659702345153301E-3</v>
      </c>
      <c r="AY26" s="137">
        <v>1.8185560692926101E-3</v>
      </c>
      <c r="AZ26" s="137">
        <v>4.7267713102213896E-3</v>
      </c>
      <c r="BA26" s="137">
        <v>9.9086439081222605E-4</v>
      </c>
      <c r="BB26" s="137">
        <v>1.0036912104493499E-3</v>
      </c>
      <c r="BC26" s="137">
        <v>1.6236761233336899E-3</v>
      </c>
      <c r="BD26" s="137">
        <v>9.3641076336387595E-4</v>
      </c>
      <c r="BE26" s="137">
        <v>2.52820342948525E-3</v>
      </c>
      <c r="BF26" s="137">
        <v>1.6995555199866199E-3</v>
      </c>
      <c r="BG26" s="137">
        <v>4.5748933891939201E-4</v>
      </c>
      <c r="BH26" s="137">
        <v>1.49936209565516E-3</v>
      </c>
      <c r="BI26" s="137">
        <v>3.8093731286428902E-3</v>
      </c>
      <c r="BJ26" s="137">
        <v>2.35172479812884E-4</v>
      </c>
      <c r="BK26" s="137">
        <v>6.9720472448893899E-4</v>
      </c>
      <c r="BL26" s="137">
        <v>3.79956400092203E-4</v>
      </c>
      <c r="BM26" s="137">
        <v>3.5050004565022998E-3</v>
      </c>
      <c r="BN26" s="137">
        <v>3.3627702429262999E-3</v>
      </c>
      <c r="BO26" s="137">
        <v>1.8686836701732501E-4</v>
      </c>
      <c r="BP26" s="137">
        <v>1.64352842361608E-4</v>
      </c>
      <c r="BQ26" s="137">
        <v>3.2676992586836302E-4</v>
      </c>
      <c r="BR26" s="137">
        <v>2.4691262032939501E-4</v>
      </c>
      <c r="BS26" s="137">
        <v>2.0441032752677599E-4</v>
      </c>
      <c r="BT26" s="137">
        <v>4.74899287983542E-4</v>
      </c>
      <c r="BU26" s="137">
        <v>1.1493206188100601E-4</v>
      </c>
      <c r="BV26" s="137">
        <v>4.5048478126153801E-4</v>
      </c>
      <c r="BW26" s="137">
        <v>1.7291891672787101E-4</v>
      </c>
      <c r="BX26" s="137">
        <v>5.3174504392167004E-4</v>
      </c>
      <c r="BY26" s="137">
        <v>3.7196558157550502E-4</v>
      </c>
      <c r="BZ26" s="137">
        <v>1.2036639500057199E-3</v>
      </c>
      <c r="CA26" s="138">
        <v>0</v>
      </c>
      <c r="CB26" s="133">
        <v>1.18213725469473</v>
      </c>
      <c r="CC26" s="134">
        <v>0.688911553113978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</row>
    <row r="27" spans="1:87" ht="19.5" x14ac:dyDescent="0.25">
      <c r="A27" s="30"/>
      <c r="B27" s="42" t="s">
        <v>18</v>
      </c>
      <c r="C27" s="43" t="s">
        <v>129</v>
      </c>
      <c r="D27" s="136">
        <v>1.23884012073139E-6</v>
      </c>
      <c r="E27" s="137">
        <v>1.1145278664968301E-6</v>
      </c>
      <c r="F27" s="137">
        <v>9.4896440272091395E-7</v>
      </c>
      <c r="G27" s="137">
        <v>2.0771837485600498E-6</v>
      </c>
      <c r="H27" s="137">
        <v>1.0380060571151199E-6</v>
      </c>
      <c r="I27" s="137">
        <v>1.6660752941701001E-6</v>
      </c>
      <c r="J27" s="137">
        <v>1.69799774658529E-6</v>
      </c>
      <c r="K27" s="137">
        <v>1.4420694734535701E-6</v>
      </c>
      <c r="L27" s="137">
        <v>1.0468076126234799E-6</v>
      </c>
      <c r="M27" s="137">
        <v>1.2768879456984699E-6</v>
      </c>
      <c r="N27" s="137">
        <v>2.6882876411865498E-6</v>
      </c>
      <c r="O27" s="137">
        <v>1.79701586875829E-6</v>
      </c>
      <c r="P27" s="137">
        <v>2.7081169147525703E-7</v>
      </c>
      <c r="Q27" s="137">
        <v>1.3337951639006901E-7</v>
      </c>
      <c r="R27" s="137">
        <v>4.1938275303012499E-6</v>
      </c>
      <c r="S27" s="137">
        <v>5.0585016080147704E-6</v>
      </c>
      <c r="T27" s="137">
        <v>9.7426704977699702E-7</v>
      </c>
      <c r="U27" s="137">
        <v>1.4606033497417499E-6</v>
      </c>
      <c r="V27" s="137">
        <v>1.0000011316440101</v>
      </c>
      <c r="W27" s="137">
        <v>9.9443540480769997E-7</v>
      </c>
      <c r="X27" s="137">
        <v>1.6602542400024001E-6</v>
      </c>
      <c r="Y27" s="137">
        <v>8.7005720951699401E-7</v>
      </c>
      <c r="Z27" s="137">
        <v>6.4411594228185204E-7</v>
      </c>
      <c r="AA27" s="137">
        <v>1.1823314980062799E-6</v>
      </c>
      <c r="AB27" s="137">
        <v>1.3982132699777199E-6</v>
      </c>
      <c r="AC27" s="137">
        <v>9.0649976493103798E-7</v>
      </c>
      <c r="AD27" s="137">
        <v>1.0484737994849801E-6</v>
      </c>
      <c r="AE27" s="137">
        <v>5.9730045334966604E-7</v>
      </c>
      <c r="AF27" s="137">
        <v>2.44221067076648E-5</v>
      </c>
      <c r="AG27" s="137">
        <v>1.05212658119945E-6</v>
      </c>
      <c r="AH27" s="137">
        <v>1.6908272290526299E-6</v>
      </c>
      <c r="AI27" s="137">
        <v>6.7761848906284204E-7</v>
      </c>
      <c r="AJ27" s="137">
        <v>0</v>
      </c>
      <c r="AK27" s="137">
        <v>3.9815746291130302E-7</v>
      </c>
      <c r="AL27" s="137">
        <v>3.61188358064406E-7</v>
      </c>
      <c r="AM27" s="137">
        <v>5.5477466520627398E-7</v>
      </c>
      <c r="AN27" s="137">
        <v>9.3910038469384995E-7</v>
      </c>
      <c r="AO27" s="137">
        <v>6.4232088449560504E-7</v>
      </c>
      <c r="AP27" s="137">
        <v>6.24142826278383E-7</v>
      </c>
      <c r="AQ27" s="137">
        <v>4.00130702685919E-7</v>
      </c>
      <c r="AR27" s="137">
        <v>4.6555993961266897E-7</v>
      </c>
      <c r="AS27" s="137">
        <v>4.9360671824061796E-7</v>
      </c>
      <c r="AT27" s="137">
        <v>3.2390272465652498E-7</v>
      </c>
      <c r="AU27" s="137">
        <v>4.6529849417157299E-7</v>
      </c>
      <c r="AV27" s="137">
        <v>3.70837912667685E-7</v>
      </c>
      <c r="AW27" s="137">
        <v>5.1594310489539597E-7</v>
      </c>
      <c r="AX27" s="137">
        <v>9.42606524101473E-7</v>
      </c>
      <c r="AY27" s="137">
        <v>1.1384777851324399E-6</v>
      </c>
      <c r="AZ27" s="137">
        <v>4.9386663635173704E-7</v>
      </c>
      <c r="BA27" s="137">
        <v>6.7970993046596103E-7</v>
      </c>
      <c r="BB27" s="137">
        <v>4.7063109409389003E-7</v>
      </c>
      <c r="BC27" s="137">
        <v>4.15750331620545E-7</v>
      </c>
      <c r="BD27" s="137">
        <v>3.5751285833025298E-7</v>
      </c>
      <c r="BE27" s="137">
        <v>4.7269217970547399E-7</v>
      </c>
      <c r="BF27" s="137">
        <v>8.5690426731357903E-7</v>
      </c>
      <c r="BG27" s="137">
        <v>4.8950049698049499E-7</v>
      </c>
      <c r="BH27" s="137">
        <v>1.0571673999454601E-6</v>
      </c>
      <c r="BI27" s="137">
        <v>1.1054934542485199E-6</v>
      </c>
      <c r="BJ27" s="137">
        <v>8.3419036660381399E-7</v>
      </c>
      <c r="BK27" s="137">
        <v>1.37643273813745E-6</v>
      </c>
      <c r="BL27" s="137">
        <v>1.6248395017275701E-6</v>
      </c>
      <c r="BM27" s="137">
        <v>2.5369615769631401E-5</v>
      </c>
      <c r="BN27" s="137">
        <v>1.09267336824497E-4</v>
      </c>
      <c r="BO27" s="137">
        <v>3.0795333112717198E-6</v>
      </c>
      <c r="BP27" s="137">
        <v>1.48064192807759E-6</v>
      </c>
      <c r="BQ27" s="137">
        <v>2.7689955392751702E-6</v>
      </c>
      <c r="BR27" s="137">
        <v>2.5887393804977898E-6</v>
      </c>
      <c r="BS27" s="137">
        <v>1.1147428872983601E-6</v>
      </c>
      <c r="BT27" s="137">
        <v>3.5276415377312399E-6</v>
      </c>
      <c r="BU27" s="137">
        <v>6.3088596462485502E-7</v>
      </c>
      <c r="BV27" s="137">
        <v>5.6501034941658199E-6</v>
      </c>
      <c r="BW27" s="137">
        <v>2.8750373215647598E-6</v>
      </c>
      <c r="BX27" s="137">
        <v>3.1261447464919401E-6</v>
      </c>
      <c r="BY27" s="137">
        <v>1.24525997281121E-6</v>
      </c>
      <c r="BZ27" s="137">
        <v>1.0270835937982099E-4</v>
      </c>
      <c r="CA27" s="138">
        <v>0</v>
      </c>
      <c r="CB27" s="133">
        <v>1.00035270383692</v>
      </c>
      <c r="CC27" s="134">
        <v>0.58297336635416597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</row>
    <row r="28" spans="1:87" ht="19.5" x14ac:dyDescent="0.25">
      <c r="A28" s="30"/>
      <c r="B28" s="42" t="s">
        <v>19</v>
      </c>
      <c r="C28" s="43" t="s">
        <v>130</v>
      </c>
      <c r="D28" s="136">
        <v>1.30279222718915E-4</v>
      </c>
      <c r="E28" s="137">
        <v>1.9789921661653799E-4</v>
      </c>
      <c r="F28" s="137">
        <v>1.3594921698450199E-4</v>
      </c>
      <c r="G28" s="137">
        <v>2.73296077501517E-4</v>
      </c>
      <c r="H28" s="137">
        <v>1.4220297532249699E-4</v>
      </c>
      <c r="I28" s="137">
        <v>1.7903018385843401E-4</v>
      </c>
      <c r="J28" s="137">
        <v>1.4990632961361201E-4</v>
      </c>
      <c r="K28" s="137">
        <v>1.14032432816199E-4</v>
      </c>
      <c r="L28" s="137">
        <v>1.8210508474058299E-4</v>
      </c>
      <c r="M28" s="137">
        <v>9.9930722090192294E-3</v>
      </c>
      <c r="N28" s="137">
        <v>2.4429158752155901E-4</v>
      </c>
      <c r="O28" s="137">
        <v>1.3492561282741299E-2</v>
      </c>
      <c r="P28" s="137">
        <v>3.7284912689358702E-4</v>
      </c>
      <c r="Q28" s="137">
        <v>1.29154851913036E-4</v>
      </c>
      <c r="R28" s="137">
        <v>4.56471685736354E-4</v>
      </c>
      <c r="S28" s="137">
        <v>6.5267415439014998E-4</v>
      </c>
      <c r="T28" s="137">
        <v>9.77344747824801E-3</v>
      </c>
      <c r="U28" s="137">
        <v>1.7621836806045899E-2</v>
      </c>
      <c r="V28" s="137">
        <v>5.1744861510811596E-3</v>
      </c>
      <c r="W28" s="137">
        <v>1.1264846657861001</v>
      </c>
      <c r="X28" s="137">
        <v>8.6909848758067593E-3</v>
      </c>
      <c r="Y28" s="137">
        <v>3.8410680202155399E-2</v>
      </c>
      <c r="Z28" s="137">
        <v>1.4832199281752901E-4</v>
      </c>
      <c r="AA28" s="137">
        <v>1.85155478048881E-4</v>
      </c>
      <c r="AB28" s="137">
        <v>1.5724227863240601E-2</v>
      </c>
      <c r="AC28" s="137">
        <v>5.3562667129414196E-3</v>
      </c>
      <c r="AD28" s="137">
        <v>1.60905804242249E-4</v>
      </c>
      <c r="AE28" s="137">
        <v>5.0566756081426301E-2</v>
      </c>
      <c r="AF28" s="137">
        <v>2.0065195674567899E-2</v>
      </c>
      <c r="AG28" s="137">
        <v>2.7332999230145102E-4</v>
      </c>
      <c r="AH28" s="137">
        <v>9.8135657792450194E-4</v>
      </c>
      <c r="AI28" s="137">
        <v>2.0800652899157599E-4</v>
      </c>
      <c r="AJ28" s="137">
        <v>0</v>
      </c>
      <c r="AK28" s="137">
        <v>2.5604579780422301E-4</v>
      </c>
      <c r="AL28" s="137">
        <v>2.5767320002045098E-4</v>
      </c>
      <c r="AM28" s="137">
        <v>4.7039599231205498E-4</v>
      </c>
      <c r="AN28" s="137">
        <v>2.0284672343420701E-4</v>
      </c>
      <c r="AO28" s="137">
        <v>2.34209842373102E-4</v>
      </c>
      <c r="AP28" s="137">
        <v>2.3524196729697201E-4</v>
      </c>
      <c r="AQ28" s="137">
        <v>3.7238410241035501E-4</v>
      </c>
      <c r="AR28" s="137">
        <v>1.17861492494655E-3</v>
      </c>
      <c r="AS28" s="137">
        <v>1.6850522550468001E-2</v>
      </c>
      <c r="AT28" s="137">
        <v>1.2074397023631601E-3</v>
      </c>
      <c r="AU28" s="137">
        <v>1.23337103845915E-4</v>
      </c>
      <c r="AV28" s="137">
        <v>3.0681374648792997E-4</v>
      </c>
      <c r="AW28" s="137">
        <v>3.5926298166031099E-4</v>
      </c>
      <c r="AX28" s="137">
        <v>2.8422605827293102E-4</v>
      </c>
      <c r="AY28" s="137">
        <v>1.98035003309388E-4</v>
      </c>
      <c r="AZ28" s="137">
        <v>6.0018121768003999E-4</v>
      </c>
      <c r="BA28" s="137">
        <v>1.4251907288470499E-4</v>
      </c>
      <c r="BB28" s="137">
        <v>2.8722050181531899E-4</v>
      </c>
      <c r="BC28" s="137">
        <v>1.8836135743304099E-4</v>
      </c>
      <c r="BD28" s="137">
        <v>1.20788169459375E-4</v>
      </c>
      <c r="BE28" s="137">
        <v>3.6174610319283598E-4</v>
      </c>
      <c r="BF28" s="137">
        <v>2.58969737140409E-4</v>
      </c>
      <c r="BG28" s="137">
        <v>9.8412400598414296E-5</v>
      </c>
      <c r="BH28" s="137">
        <v>3.1255715281140701E-4</v>
      </c>
      <c r="BI28" s="137">
        <v>3.6226219297026799E-4</v>
      </c>
      <c r="BJ28" s="137">
        <v>1.50557332113948E-4</v>
      </c>
      <c r="BK28" s="137">
        <v>2.6391231289591701E-4</v>
      </c>
      <c r="BL28" s="137">
        <v>3.2498262575493498E-4</v>
      </c>
      <c r="BM28" s="137">
        <v>5.0562973462492996E-3</v>
      </c>
      <c r="BN28" s="137">
        <v>9.5138135965511898E-3</v>
      </c>
      <c r="BO28" s="137">
        <v>1.5862299189529799E-4</v>
      </c>
      <c r="BP28" s="137">
        <v>1.3123408099511099E-4</v>
      </c>
      <c r="BQ28" s="137">
        <v>2.6877090542029499E-4</v>
      </c>
      <c r="BR28" s="137">
        <v>2.6872152798449399E-4</v>
      </c>
      <c r="BS28" s="137">
        <v>1.1758917101810499E-4</v>
      </c>
      <c r="BT28" s="137">
        <v>5.2757367198942497E-4</v>
      </c>
      <c r="BU28" s="137">
        <v>7.5293981069794494E-5</v>
      </c>
      <c r="BV28" s="137">
        <v>4.4522684202972102E-4</v>
      </c>
      <c r="BW28" s="137">
        <v>2.63739406277008E-4</v>
      </c>
      <c r="BX28" s="137">
        <v>3.9142678455374798E-4</v>
      </c>
      <c r="BY28" s="137">
        <v>2.0146015956010299E-4</v>
      </c>
      <c r="BZ28" s="137">
        <v>1.47414066539655E-3</v>
      </c>
      <c r="CA28" s="138">
        <v>0</v>
      </c>
      <c r="CB28" s="133">
        <v>1.37157483064908</v>
      </c>
      <c r="CC28" s="134">
        <v>0.79930967664029695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</row>
    <row r="29" spans="1:87" ht="19.5" x14ac:dyDescent="0.25">
      <c r="A29" s="30"/>
      <c r="B29" s="42" t="s">
        <v>20</v>
      </c>
      <c r="C29" s="43" t="s">
        <v>131</v>
      </c>
      <c r="D29" s="136">
        <v>2.5627586179388201E-4</v>
      </c>
      <c r="E29" s="137">
        <v>5.0263365752375902E-4</v>
      </c>
      <c r="F29" s="137">
        <v>2.44792089928097E-4</v>
      </c>
      <c r="G29" s="137">
        <v>4.54423285633845E-4</v>
      </c>
      <c r="H29" s="137">
        <v>2.6296779142278599E-4</v>
      </c>
      <c r="I29" s="137">
        <v>3.1188126194651999E-4</v>
      </c>
      <c r="J29" s="137">
        <v>3.1333218814756002E-4</v>
      </c>
      <c r="K29" s="137">
        <v>2.1499939446636401E-4</v>
      </c>
      <c r="L29" s="137">
        <v>2.3560495604399301E-4</v>
      </c>
      <c r="M29" s="137">
        <v>2.6794059639173102E-4</v>
      </c>
      <c r="N29" s="137">
        <v>6.1007614913192402E-4</v>
      </c>
      <c r="O29" s="137">
        <v>2.8644348978925001E-4</v>
      </c>
      <c r="P29" s="137">
        <v>1.09387128833249E-4</v>
      </c>
      <c r="Q29" s="137">
        <v>5.9958203861415099E-5</v>
      </c>
      <c r="R29" s="137">
        <v>7.2240010686624003E-4</v>
      </c>
      <c r="S29" s="137">
        <v>9.0294625059858795E-4</v>
      </c>
      <c r="T29" s="137">
        <v>2.5418591194229201E-4</v>
      </c>
      <c r="U29" s="137">
        <v>4.6376039957358702E-4</v>
      </c>
      <c r="V29" s="137">
        <v>2.6587630533813597E-4</v>
      </c>
      <c r="W29" s="137">
        <v>2.9018689216779201E-4</v>
      </c>
      <c r="X29" s="137">
        <v>1.13162676202774</v>
      </c>
      <c r="Y29" s="137">
        <v>4.3714011735393597E-2</v>
      </c>
      <c r="Z29" s="137">
        <v>2.7321451528019701E-4</v>
      </c>
      <c r="AA29" s="137">
        <v>3.2139136333998399E-4</v>
      </c>
      <c r="AB29" s="137">
        <v>2.1961364174363299E-2</v>
      </c>
      <c r="AC29" s="137">
        <v>5.6537987470218099E-4</v>
      </c>
      <c r="AD29" s="137">
        <v>2.9234734153806301E-4</v>
      </c>
      <c r="AE29" s="137">
        <v>2.4246387817743401E-4</v>
      </c>
      <c r="AF29" s="137">
        <v>5.8347070257024304E-3</v>
      </c>
      <c r="AG29" s="137">
        <v>3.9764717558977199E-4</v>
      </c>
      <c r="AH29" s="137">
        <v>4.8104384771503397E-4</v>
      </c>
      <c r="AI29" s="137">
        <v>2.8381580920890602E-4</v>
      </c>
      <c r="AJ29" s="137">
        <v>0</v>
      </c>
      <c r="AK29" s="137">
        <v>1.53970868399507E-4</v>
      </c>
      <c r="AL29" s="137">
        <v>1.3726630206903399E-4</v>
      </c>
      <c r="AM29" s="137">
        <v>1.9911552755394701E-4</v>
      </c>
      <c r="AN29" s="137">
        <v>3.7857829526894598E-4</v>
      </c>
      <c r="AO29" s="137">
        <v>3.9758861934740901E-4</v>
      </c>
      <c r="AP29" s="137">
        <v>2.1048031632552901E-4</v>
      </c>
      <c r="AQ29" s="137">
        <v>1.6410704954833601E-4</v>
      </c>
      <c r="AR29" s="137">
        <v>2.07991578762798E-4</v>
      </c>
      <c r="AS29" s="137">
        <v>1.89010811159404E-4</v>
      </c>
      <c r="AT29" s="137">
        <v>1.20879412687351E-4</v>
      </c>
      <c r="AU29" s="137">
        <v>1.99036764637359E-4</v>
      </c>
      <c r="AV29" s="137">
        <v>1.7316368173678499E-4</v>
      </c>
      <c r="AW29" s="137">
        <v>2.5088589972651698E-4</v>
      </c>
      <c r="AX29" s="137">
        <v>3.9258464129155699E-4</v>
      </c>
      <c r="AY29" s="137">
        <v>2.9964038502735201E-4</v>
      </c>
      <c r="AZ29" s="137">
        <v>2.10007727983815E-4</v>
      </c>
      <c r="BA29" s="137">
        <v>2.1407419941871599E-4</v>
      </c>
      <c r="BB29" s="137">
        <v>1.6319278826419401E-4</v>
      </c>
      <c r="BC29" s="137">
        <v>1.4015749408582799E-4</v>
      </c>
      <c r="BD29" s="137">
        <v>1.3993880833547799E-4</v>
      </c>
      <c r="BE29" s="137">
        <v>1.9658965894668199E-4</v>
      </c>
      <c r="BF29" s="137">
        <v>2.8017274550746698E-4</v>
      </c>
      <c r="BG29" s="137">
        <v>1.0714259775211E-4</v>
      </c>
      <c r="BH29" s="137">
        <v>2.90816078165648E-4</v>
      </c>
      <c r="BI29" s="137">
        <v>2.9749080392012603E-4</v>
      </c>
      <c r="BJ29" s="137">
        <v>3.3761781248847203E-4</v>
      </c>
      <c r="BK29" s="137">
        <v>1.7413490389534101E-3</v>
      </c>
      <c r="BL29" s="137">
        <v>6.4746423739129504E-4</v>
      </c>
      <c r="BM29" s="137">
        <v>1.50910752351358E-2</v>
      </c>
      <c r="BN29" s="137">
        <v>2.1701425193772599E-2</v>
      </c>
      <c r="BO29" s="137">
        <v>2.6595368704885301E-4</v>
      </c>
      <c r="BP29" s="137">
        <v>2.5821108757865499E-4</v>
      </c>
      <c r="BQ29" s="137">
        <v>5.2795577429263704E-4</v>
      </c>
      <c r="BR29" s="137">
        <v>5.2611666392593601E-4</v>
      </c>
      <c r="BS29" s="137">
        <v>2.0383136632712E-4</v>
      </c>
      <c r="BT29" s="137">
        <v>7.0696290923354696E-4</v>
      </c>
      <c r="BU29" s="137">
        <v>1.5518082353935001E-4</v>
      </c>
      <c r="BV29" s="137">
        <v>9.323936651686E-4</v>
      </c>
      <c r="BW29" s="137">
        <v>5.7092362109758198E-4</v>
      </c>
      <c r="BX29" s="137">
        <v>5.54317733321496E-4</v>
      </c>
      <c r="BY29" s="137">
        <v>3.5349632710860303E-4</v>
      </c>
      <c r="BZ29" s="137">
        <v>3.66903104574924E-3</v>
      </c>
      <c r="CA29" s="138">
        <v>0</v>
      </c>
      <c r="CB29" s="133">
        <v>1.2667814099682</v>
      </c>
      <c r="CC29" s="134">
        <v>0.73823944311988499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</row>
    <row r="30" spans="1:87" ht="19.5" x14ac:dyDescent="0.25">
      <c r="A30" s="30"/>
      <c r="B30" s="42" t="s">
        <v>21</v>
      </c>
      <c r="C30" s="43" t="s">
        <v>132</v>
      </c>
      <c r="D30" s="136">
        <v>1.18551543646892E-4</v>
      </c>
      <c r="E30" s="137">
        <v>2.0955146541338E-4</v>
      </c>
      <c r="F30" s="137">
        <v>1.2061484794774299E-4</v>
      </c>
      <c r="G30" s="137">
        <v>2.1033990866771099E-4</v>
      </c>
      <c r="H30" s="137">
        <v>1.1928458108104901E-4</v>
      </c>
      <c r="I30" s="137">
        <v>1.46311784965706E-4</v>
      </c>
      <c r="J30" s="137">
        <v>1.5332228660959799E-4</v>
      </c>
      <c r="K30" s="137">
        <v>1.09196854027501E-4</v>
      </c>
      <c r="L30" s="137">
        <v>1.16773925258791E-4</v>
      </c>
      <c r="M30" s="137">
        <v>2.4252847487929999E-4</v>
      </c>
      <c r="N30" s="137">
        <v>3.1817622623249702E-4</v>
      </c>
      <c r="O30" s="137">
        <v>2.6896537454264101E-4</v>
      </c>
      <c r="P30" s="137">
        <v>4.9408114420561803E-5</v>
      </c>
      <c r="Q30" s="137">
        <v>2.6308834487203899E-5</v>
      </c>
      <c r="R30" s="137">
        <v>3.9545046543302599E-4</v>
      </c>
      <c r="S30" s="137">
        <v>4.9069445259376603E-4</v>
      </c>
      <c r="T30" s="137">
        <v>1.6570376802429299E-4</v>
      </c>
      <c r="U30" s="137">
        <v>2.6748760049614799E-4</v>
      </c>
      <c r="V30" s="137">
        <v>1.89806520522422E-4</v>
      </c>
      <c r="W30" s="137">
        <v>1.5811909504487401E-4</v>
      </c>
      <c r="X30" s="137">
        <v>3.7144863535490099E-4</v>
      </c>
      <c r="Y30" s="137">
        <v>1.01731175584502</v>
      </c>
      <c r="Z30" s="137">
        <v>4.8348963863472603E-4</v>
      </c>
      <c r="AA30" s="137">
        <v>1.67718923744352E-4</v>
      </c>
      <c r="AB30" s="137">
        <v>2.7098385156007099E-2</v>
      </c>
      <c r="AC30" s="137">
        <v>5.1106749596079798E-3</v>
      </c>
      <c r="AD30" s="137">
        <v>1.53673544069252E-4</v>
      </c>
      <c r="AE30" s="137">
        <v>5.5746802857874395E-4</v>
      </c>
      <c r="AF30" s="137">
        <v>3.31540610658647E-3</v>
      </c>
      <c r="AG30" s="137">
        <v>2.0425618192687801E-4</v>
      </c>
      <c r="AH30" s="137">
        <v>2.5190861321131301E-4</v>
      </c>
      <c r="AI30" s="137">
        <v>3.2044919742779698E-4</v>
      </c>
      <c r="AJ30" s="137">
        <v>0</v>
      </c>
      <c r="AK30" s="137">
        <v>7.8943111529001495E-5</v>
      </c>
      <c r="AL30" s="137">
        <v>7.12803160330336E-5</v>
      </c>
      <c r="AM30" s="137">
        <v>1.0445522691880899E-4</v>
      </c>
      <c r="AN30" s="137">
        <v>1.73903999889157E-4</v>
      </c>
      <c r="AO30" s="137">
        <v>1.64020075336415E-4</v>
      </c>
      <c r="AP30" s="137">
        <v>1.01079449570163E-4</v>
      </c>
      <c r="AQ30" s="137">
        <v>7.9941300428523597E-5</v>
      </c>
      <c r="AR30" s="137">
        <v>9.7721856558582399E-5</v>
      </c>
      <c r="AS30" s="137">
        <v>9.1617031581526294E-5</v>
      </c>
      <c r="AT30" s="137">
        <v>7.0247808127345499E-5</v>
      </c>
      <c r="AU30" s="137">
        <v>9.41684154991725E-5</v>
      </c>
      <c r="AV30" s="137">
        <v>8.2697770167105503E-5</v>
      </c>
      <c r="AW30" s="137">
        <v>1.11578573608783E-4</v>
      </c>
      <c r="AX30" s="137">
        <v>1.7328480002091801E-4</v>
      </c>
      <c r="AY30" s="137">
        <v>1.4907764556839999E-4</v>
      </c>
      <c r="AZ30" s="137">
        <v>1.0006099310581099E-4</v>
      </c>
      <c r="BA30" s="137">
        <v>1.0569322564624901E-4</v>
      </c>
      <c r="BB30" s="137">
        <v>8.0378578971644101E-5</v>
      </c>
      <c r="BC30" s="137">
        <v>7.01248960928148E-5</v>
      </c>
      <c r="BD30" s="137">
        <v>7.3696481364836399E-5</v>
      </c>
      <c r="BE30" s="137">
        <v>9.55996526622706E-5</v>
      </c>
      <c r="BF30" s="137">
        <v>1.36312623366549E-4</v>
      </c>
      <c r="BG30" s="137">
        <v>5.4190886132717999E-5</v>
      </c>
      <c r="BH30" s="137">
        <v>1.4371591312312899E-4</v>
      </c>
      <c r="BI30" s="137">
        <v>1.5234780350753999E-4</v>
      </c>
      <c r="BJ30" s="137">
        <v>1.4871605041644E-4</v>
      </c>
      <c r="BK30" s="137">
        <v>6.1927174457065395E-4</v>
      </c>
      <c r="BL30" s="137">
        <v>2.8845448691714002E-4</v>
      </c>
      <c r="BM30" s="137">
        <v>6.2148099369774201E-3</v>
      </c>
      <c r="BN30" s="137">
        <v>1.33223034738172E-2</v>
      </c>
      <c r="BO30" s="137">
        <v>1.4933932663948701E-4</v>
      </c>
      <c r="BP30" s="137">
        <v>1.39989262560375E-4</v>
      </c>
      <c r="BQ30" s="137">
        <v>2.9020661512581101E-4</v>
      </c>
      <c r="BR30" s="137">
        <v>2.8469572827122301E-4</v>
      </c>
      <c r="BS30" s="137">
        <v>1.10255769426229E-4</v>
      </c>
      <c r="BT30" s="137">
        <v>3.7046030462306302E-4</v>
      </c>
      <c r="BU30" s="137">
        <v>7.6266785205037198E-5</v>
      </c>
      <c r="BV30" s="137">
        <v>5.2824456054608305E-4</v>
      </c>
      <c r="BW30" s="137">
        <v>3.42993612890715E-4</v>
      </c>
      <c r="BX30" s="137">
        <v>3.1955916487582298E-4</v>
      </c>
      <c r="BY30" s="137">
        <v>1.71620981403101E-4</v>
      </c>
      <c r="BZ30" s="137">
        <v>2.5589221315775799E-3</v>
      </c>
      <c r="CA30" s="138">
        <v>0</v>
      </c>
      <c r="CB30" s="133">
        <v>1.08781547932512</v>
      </c>
      <c r="CC30" s="134">
        <v>0.633943857523393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</row>
    <row r="31" spans="1:87" ht="19.5" x14ac:dyDescent="0.25">
      <c r="A31" s="30"/>
      <c r="B31" s="42" t="s">
        <v>22</v>
      </c>
      <c r="C31" s="43" t="s">
        <v>133</v>
      </c>
      <c r="D31" s="136">
        <v>2.5320052189335099E-4</v>
      </c>
      <c r="E31" s="137">
        <v>4.51538402976711E-4</v>
      </c>
      <c r="F31" s="137">
        <v>4.15851774950905E-4</v>
      </c>
      <c r="G31" s="137">
        <v>4.5016768209074301E-4</v>
      </c>
      <c r="H31" s="137">
        <v>2.9107596277363199E-4</v>
      </c>
      <c r="I31" s="137">
        <v>2.94406811639545E-4</v>
      </c>
      <c r="J31" s="137">
        <v>4.2066863093540501E-4</v>
      </c>
      <c r="K31" s="137">
        <v>2.9516370531882801E-4</v>
      </c>
      <c r="L31" s="137">
        <v>3.5954693458654599E-4</v>
      </c>
      <c r="M31" s="137">
        <v>5.4450448368413397E-3</v>
      </c>
      <c r="N31" s="137">
        <v>6.2849133216508104E-4</v>
      </c>
      <c r="O31" s="137">
        <v>6.0223681023026899E-3</v>
      </c>
      <c r="P31" s="137">
        <v>1.30662658758384E-4</v>
      </c>
      <c r="Q31" s="137">
        <v>5.9814462627700302E-5</v>
      </c>
      <c r="R31" s="137">
        <v>7.76861701416436E-4</v>
      </c>
      <c r="S31" s="137">
        <v>9.7418599430646499E-4</v>
      </c>
      <c r="T31" s="137">
        <v>2.0380505281822501E-3</v>
      </c>
      <c r="U31" s="137">
        <v>2.7606101832696201E-3</v>
      </c>
      <c r="V31" s="137">
        <v>2.6938547604998301E-3</v>
      </c>
      <c r="W31" s="137">
        <v>7.3214152477615304E-4</v>
      </c>
      <c r="X31" s="137">
        <v>5.1439027095254997E-3</v>
      </c>
      <c r="Y31" s="137">
        <v>0.29516686722007601</v>
      </c>
      <c r="Z31" s="137">
        <v>1.0167311029125099</v>
      </c>
      <c r="AA31" s="137">
        <v>6.7494666947763495E-4</v>
      </c>
      <c r="AB31" s="137">
        <v>1.8644345392176902E-2</v>
      </c>
      <c r="AC31" s="137">
        <v>0.23159815928253899</v>
      </c>
      <c r="AD31" s="137">
        <v>7.0061046311341096E-4</v>
      </c>
      <c r="AE31" s="137">
        <v>2.09830248191748E-2</v>
      </c>
      <c r="AF31" s="137">
        <v>8.3345682029081197E-3</v>
      </c>
      <c r="AG31" s="137">
        <v>8.7227196508883999E-4</v>
      </c>
      <c r="AH31" s="137">
        <v>7.4818144296019402E-4</v>
      </c>
      <c r="AI31" s="137">
        <v>9.3792161700734494E-3</v>
      </c>
      <c r="AJ31" s="137">
        <v>0</v>
      </c>
      <c r="AK31" s="137">
        <v>3.2381523427196498E-4</v>
      </c>
      <c r="AL31" s="137">
        <v>2.7556991681948402E-4</v>
      </c>
      <c r="AM31" s="137">
        <v>5.3905427957733705E-4</v>
      </c>
      <c r="AN31" s="137">
        <v>4.3644257962923398E-4</v>
      </c>
      <c r="AO31" s="137">
        <v>3.6410044284603102E-4</v>
      </c>
      <c r="AP31" s="137">
        <v>2.9953693366668302E-4</v>
      </c>
      <c r="AQ31" s="137">
        <v>2.9104438984720699E-4</v>
      </c>
      <c r="AR31" s="137">
        <v>3.2738454753206402E-4</v>
      </c>
      <c r="AS31" s="137">
        <v>3.1117101289094402E-4</v>
      </c>
      <c r="AT31" s="137">
        <v>6.0662209620076396E-4</v>
      </c>
      <c r="AU31" s="137">
        <v>3.1064437842889602E-4</v>
      </c>
      <c r="AV31" s="137">
        <v>2.97896158314271E-4</v>
      </c>
      <c r="AW31" s="137">
        <v>3.0714516952139197E-4</v>
      </c>
      <c r="AX31" s="137">
        <v>3.88799791160608E-4</v>
      </c>
      <c r="AY31" s="137">
        <v>3.6331536501269901E-4</v>
      </c>
      <c r="AZ31" s="137">
        <v>2.8568412066321799E-4</v>
      </c>
      <c r="BA31" s="137">
        <v>3.1637081043146598E-4</v>
      </c>
      <c r="BB31" s="137">
        <v>2.58171058452682E-4</v>
      </c>
      <c r="BC31" s="137">
        <v>2.2506758991512699E-4</v>
      </c>
      <c r="BD31" s="137">
        <v>3.2441895375843398E-4</v>
      </c>
      <c r="BE31" s="137">
        <v>3.1624063792711502E-4</v>
      </c>
      <c r="BF31" s="137">
        <v>3.8587761426920198E-4</v>
      </c>
      <c r="BG31" s="137">
        <v>1.5085152541505499E-4</v>
      </c>
      <c r="BH31" s="137">
        <v>3.5686016400415202E-4</v>
      </c>
      <c r="BI31" s="137">
        <v>3.91827293508629E-4</v>
      </c>
      <c r="BJ31" s="137">
        <v>2.6635607322973601E-4</v>
      </c>
      <c r="BK31" s="137">
        <v>6.6133577484513205E-4</v>
      </c>
      <c r="BL31" s="137">
        <v>5.0727008799372395E-4</v>
      </c>
      <c r="BM31" s="137">
        <v>9.0640909330765504E-3</v>
      </c>
      <c r="BN31" s="137">
        <v>2.8305510480098099E-2</v>
      </c>
      <c r="BO31" s="137">
        <v>2.4466068291720998E-4</v>
      </c>
      <c r="BP31" s="137">
        <v>2.7395383942680098E-4</v>
      </c>
      <c r="BQ31" s="137">
        <v>6.2477356814651303E-4</v>
      </c>
      <c r="BR31" s="137">
        <v>5.6291081867794999E-4</v>
      </c>
      <c r="BS31" s="137">
        <v>2.1499112257576799E-4</v>
      </c>
      <c r="BT31" s="137">
        <v>7.3974479778456299E-4</v>
      </c>
      <c r="BU31" s="137">
        <v>1.6646933624597999E-4</v>
      </c>
      <c r="BV31" s="137">
        <v>1.0421377554610601E-3</v>
      </c>
      <c r="BW31" s="137">
        <v>7.3786937142677003E-4</v>
      </c>
      <c r="BX31" s="137">
        <v>7.2898763963359799E-4</v>
      </c>
      <c r="BY31" s="137">
        <v>4.67700256757807E-4</v>
      </c>
      <c r="BZ31" s="137">
        <v>2.08064380774906E-3</v>
      </c>
      <c r="CA31" s="138">
        <v>0</v>
      </c>
      <c r="CB31" s="133">
        <v>1.68961422217205</v>
      </c>
      <c r="CC31" s="134">
        <v>0.98465280011887601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</row>
    <row r="32" spans="1:87" ht="19.5" x14ac:dyDescent="0.25">
      <c r="A32" s="30"/>
      <c r="B32" s="42" t="s">
        <v>23</v>
      </c>
      <c r="C32" s="43" t="s">
        <v>134</v>
      </c>
      <c r="D32" s="136">
        <v>1.12892835327615E-3</v>
      </c>
      <c r="E32" s="137">
        <v>1.53865870532999E-3</v>
      </c>
      <c r="F32" s="137">
        <v>6.2952817086172805E-4</v>
      </c>
      <c r="G32" s="137">
        <v>2.1521948997557999E-3</v>
      </c>
      <c r="H32" s="137">
        <v>1.02188271067472E-3</v>
      </c>
      <c r="I32" s="137">
        <v>1.1636169445111001E-3</v>
      </c>
      <c r="J32" s="137">
        <v>6.0197688974977402E-4</v>
      </c>
      <c r="K32" s="137">
        <v>5.7433252410063896E-4</v>
      </c>
      <c r="L32" s="137">
        <v>1.8744272698444401E-3</v>
      </c>
      <c r="M32" s="137">
        <v>5.1164385544069104E-4</v>
      </c>
      <c r="N32" s="137">
        <v>8.4164308590140404E-4</v>
      </c>
      <c r="O32" s="137">
        <v>5.1461855754869395E-4</v>
      </c>
      <c r="P32" s="137">
        <v>1.32166947374895E-4</v>
      </c>
      <c r="Q32" s="137">
        <v>5.70648363082198E-5</v>
      </c>
      <c r="R32" s="137">
        <v>3.9505259598779602E-4</v>
      </c>
      <c r="S32" s="137">
        <v>5.6068913965108395E-4</v>
      </c>
      <c r="T32" s="137">
        <v>3.4344481490575099E-4</v>
      </c>
      <c r="U32" s="137">
        <v>4.9591409286097799E-4</v>
      </c>
      <c r="V32" s="137">
        <v>3.5729631576359301E-4</v>
      </c>
      <c r="W32" s="137">
        <v>3.7092495842587698E-4</v>
      </c>
      <c r="X32" s="137">
        <v>1.19387567064572E-2</v>
      </c>
      <c r="Y32" s="137">
        <v>2.4859559260205399E-2</v>
      </c>
      <c r="Z32" s="137">
        <v>1.1580963008141899E-3</v>
      </c>
      <c r="AA32" s="137">
        <v>1.00194184925812</v>
      </c>
      <c r="AB32" s="137">
        <v>2.8758885249855599E-2</v>
      </c>
      <c r="AC32" s="137">
        <v>6.37141062895403E-4</v>
      </c>
      <c r="AD32" s="137">
        <v>4.68104996728096E-4</v>
      </c>
      <c r="AE32" s="137">
        <v>9.5663076250189895E-4</v>
      </c>
      <c r="AF32" s="137">
        <v>7.9359113638600293E-3</v>
      </c>
      <c r="AG32" s="137">
        <v>2.8927125448468399E-2</v>
      </c>
      <c r="AH32" s="137">
        <v>9.6112630128668206E-2</v>
      </c>
      <c r="AI32" s="137">
        <v>2.4795365672772698E-2</v>
      </c>
      <c r="AJ32" s="137">
        <v>0</v>
      </c>
      <c r="AK32" s="137">
        <v>6.9996259653794897E-4</v>
      </c>
      <c r="AL32" s="137">
        <v>3.5810199339297302E-4</v>
      </c>
      <c r="AM32" s="137">
        <v>1.1039213337245299E-3</v>
      </c>
      <c r="AN32" s="137">
        <v>1.34045366919624E-3</v>
      </c>
      <c r="AO32" s="137">
        <v>3.3072507321630501E-4</v>
      </c>
      <c r="AP32" s="137">
        <v>2.0291209762465101E-4</v>
      </c>
      <c r="AQ32" s="137">
        <v>1.7019971327755199E-4</v>
      </c>
      <c r="AR32" s="137">
        <v>3.7239844480571903E-2</v>
      </c>
      <c r="AS32" s="137">
        <v>1.03943042187143E-3</v>
      </c>
      <c r="AT32" s="137">
        <v>1.79351909848431E-3</v>
      </c>
      <c r="AU32" s="137">
        <v>5.8949383782374003E-4</v>
      </c>
      <c r="AV32" s="137">
        <v>7.62688775513055E-4</v>
      </c>
      <c r="AW32" s="137">
        <v>9.4541920636007299E-4</v>
      </c>
      <c r="AX32" s="137">
        <v>4.6743510575230799E-4</v>
      </c>
      <c r="AY32" s="137">
        <v>4.6718454089413497E-4</v>
      </c>
      <c r="AZ32" s="137">
        <v>2.3921907776714701E-4</v>
      </c>
      <c r="BA32" s="137">
        <v>2.2541049285244901E-4</v>
      </c>
      <c r="BB32" s="137">
        <v>4.6936805283642399E-4</v>
      </c>
      <c r="BC32" s="137">
        <v>2.4308121336510401E-4</v>
      </c>
      <c r="BD32" s="137">
        <v>2.6801555340996198E-4</v>
      </c>
      <c r="BE32" s="137">
        <v>6.1428821595842405E-4</v>
      </c>
      <c r="BF32" s="137">
        <v>2.5032742131802501E-4</v>
      </c>
      <c r="BG32" s="137">
        <v>1.9563150680464098E-3</v>
      </c>
      <c r="BH32" s="137">
        <v>1.6954973553100199E-3</v>
      </c>
      <c r="BI32" s="137">
        <v>2.4966738302347803E-4</v>
      </c>
      <c r="BJ32" s="137">
        <v>2.3201301772853E-4</v>
      </c>
      <c r="BK32" s="137">
        <v>7.5428091464360605E-4</v>
      </c>
      <c r="BL32" s="137">
        <v>2.9964055695671902E-4</v>
      </c>
      <c r="BM32" s="137">
        <v>3.4855367241724E-3</v>
      </c>
      <c r="BN32" s="137">
        <v>2.3779711004724901E-3</v>
      </c>
      <c r="BO32" s="137">
        <v>1.68472614866558E-4</v>
      </c>
      <c r="BP32" s="137">
        <v>8.2733438752887506E-5</v>
      </c>
      <c r="BQ32" s="137">
        <v>1.5776930058908901E-4</v>
      </c>
      <c r="BR32" s="137">
        <v>1.4508940515273701E-4</v>
      </c>
      <c r="BS32" s="137">
        <v>1.3519650700714099E-4</v>
      </c>
      <c r="BT32" s="137">
        <v>2.5393803856631198E-4</v>
      </c>
      <c r="BU32" s="137">
        <v>8.5947032182451307E-5</v>
      </c>
      <c r="BV32" s="137">
        <v>2.5603538146219598E-4</v>
      </c>
      <c r="BW32" s="137">
        <v>1.15696028729349E-4</v>
      </c>
      <c r="BX32" s="137">
        <v>1.1694998524560401E-3</v>
      </c>
      <c r="BY32" s="137">
        <v>3.2687778763424103E-4</v>
      </c>
      <c r="BZ32" s="137">
        <v>8.68336453798532E-4</v>
      </c>
      <c r="CA32" s="138">
        <v>0</v>
      </c>
      <c r="CB32" s="133">
        <v>1.3083935778129201</v>
      </c>
      <c r="CC32" s="134">
        <v>0.76248967553959301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</row>
    <row r="33" spans="1:87" ht="19.5" x14ac:dyDescent="0.25">
      <c r="A33" s="30"/>
      <c r="B33" s="42" t="s">
        <v>24</v>
      </c>
      <c r="C33" s="43" t="s">
        <v>135</v>
      </c>
      <c r="D33" s="136">
        <v>2.9821508937373501E-5</v>
      </c>
      <c r="E33" s="137">
        <v>4.4813910281288998E-5</v>
      </c>
      <c r="F33" s="137">
        <v>4.3550264523624503E-5</v>
      </c>
      <c r="G33" s="137">
        <v>5.17702728168737E-5</v>
      </c>
      <c r="H33" s="137">
        <v>3.17129485090875E-5</v>
      </c>
      <c r="I33" s="137">
        <v>3.6151139234141401E-5</v>
      </c>
      <c r="J33" s="137">
        <v>4.7109685383170701E-5</v>
      </c>
      <c r="K33" s="137">
        <v>3.4495519028660702E-5</v>
      </c>
      <c r="L33" s="137">
        <v>3.9106647961731601E-5</v>
      </c>
      <c r="M33" s="137">
        <v>4.6906916994908E-5</v>
      </c>
      <c r="N33" s="137">
        <v>4.7615376919005397E-5</v>
      </c>
      <c r="O33" s="137">
        <v>6.7231491820355201E-5</v>
      </c>
      <c r="P33" s="137">
        <v>1.29385079299111E-5</v>
      </c>
      <c r="Q33" s="137">
        <v>5.6327933908597804E-6</v>
      </c>
      <c r="R33" s="137">
        <v>8.6675950836033206E-5</v>
      </c>
      <c r="S33" s="137">
        <v>1.2467579692099199E-4</v>
      </c>
      <c r="T33" s="137">
        <v>5.5555753685360601E-5</v>
      </c>
      <c r="U33" s="137">
        <v>8.7987901424694E-5</v>
      </c>
      <c r="V33" s="137">
        <v>7.0930826411271704E-5</v>
      </c>
      <c r="W33" s="137">
        <v>1.05407057943095E-4</v>
      </c>
      <c r="X33" s="137">
        <v>4.1368413744300803E-3</v>
      </c>
      <c r="Y33" s="137">
        <v>3.7827709179847702E-3</v>
      </c>
      <c r="Z33" s="137">
        <v>6.6044212066146199E-5</v>
      </c>
      <c r="AA33" s="137">
        <v>6.7964584697967399E-5</v>
      </c>
      <c r="AB33" s="137">
        <v>1.0819831231527799</v>
      </c>
      <c r="AC33" s="137">
        <v>8.6787934168203195E-5</v>
      </c>
      <c r="AD33" s="137">
        <v>6.9470889548915198E-5</v>
      </c>
      <c r="AE33" s="137">
        <v>5.68325400507403E-5</v>
      </c>
      <c r="AF33" s="137">
        <v>1.29657589755735E-3</v>
      </c>
      <c r="AG33" s="137">
        <v>8.91192188318662E-5</v>
      </c>
      <c r="AH33" s="137">
        <v>9.2483237175470102E-5</v>
      </c>
      <c r="AI33" s="137">
        <v>3.9231772646647601E-5</v>
      </c>
      <c r="AJ33" s="137">
        <v>0</v>
      </c>
      <c r="AK33" s="137">
        <v>3.4157911604674097E-5</v>
      </c>
      <c r="AL33" s="137">
        <v>4.2790522156709698E-5</v>
      </c>
      <c r="AM33" s="137">
        <v>4.0731905000614298E-5</v>
      </c>
      <c r="AN33" s="137">
        <v>4.6347815258335499E-5</v>
      </c>
      <c r="AO33" s="137">
        <v>3.8130009376292002E-5</v>
      </c>
      <c r="AP33" s="137">
        <v>3.14960390311578E-5</v>
      </c>
      <c r="AQ33" s="137">
        <v>2.8353041819216599E-5</v>
      </c>
      <c r="AR33" s="137">
        <v>3.34284957779345E-5</v>
      </c>
      <c r="AS33" s="137">
        <v>3.1179593842882401E-5</v>
      </c>
      <c r="AT33" s="137">
        <v>2.6501828787620201E-5</v>
      </c>
      <c r="AU33" s="137">
        <v>3.1433477183916E-5</v>
      </c>
      <c r="AV33" s="137">
        <v>3.1802082126804101E-5</v>
      </c>
      <c r="AW33" s="137">
        <v>3.2475119234249403E-5</v>
      </c>
      <c r="AX33" s="137">
        <v>4.2599866298562402E-5</v>
      </c>
      <c r="AY33" s="137">
        <v>4.3721984222515103E-5</v>
      </c>
      <c r="AZ33" s="137">
        <v>5.9192844128462203E-5</v>
      </c>
      <c r="BA33" s="137">
        <v>3.4546197628734901E-5</v>
      </c>
      <c r="BB33" s="137">
        <v>2.9485756258587501E-5</v>
      </c>
      <c r="BC33" s="137">
        <v>3.1279077073320202E-5</v>
      </c>
      <c r="BD33" s="137">
        <v>3.49091719491652E-5</v>
      </c>
      <c r="BE33" s="137">
        <v>4.5562414630633899E-5</v>
      </c>
      <c r="BF33" s="137">
        <v>4.5770882426597502E-5</v>
      </c>
      <c r="BG33" s="137">
        <v>1.73355403607376E-5</v>
      </c>
      <c r="BH33" s="137">
        <v>4.1960319173732201E-5</v>
      </c>
      <c r="BI33" s="137">
        <v>6.0893266275697097E-5</v>
      </c>
      <c r="BJ33" s="137">
        <v>2.3190074944036999E-5</v>
      </c>
      <c r="BK33" s="137">
        <v>5.7141184363469797E-5</v>
      </c>
      <c r="BL33" s="137">
        <v>4.1222216532000303E-5</v>
      </c>
      <c r="BM33" s="137">
        <v>1.8022589622341599E-3</v>
      </c>
      <c r="BN33" s="137">
        <v>1.51981027621379E-3</v>
      </c>
      <c r="BO33" s="137">
        <v>3.7301003792051397E-5</v>
      </c>
      <c r="BP33" s="137">
        <v>2.6362809507863E-5</v>
      </c>
      <c r="BQ33" s="137">
        <v>5.6315768112345198E-5</v>
      </c>
      <c r="BR33" s="137">
        <v>4.9190193714041303E-5</v>
      </c>
      <c r="BS33" s="137">
        <v>2.01982301098475E-5</v>
      </c>
      <c r="BT33" s="137">
        <v>6.8018555731533598E-5</v>
      </c>
      <c r="BU33" s="137">
        <v>1.6277968279499702E-5</v>
      </c>
      <c r="BV33" s="137">
        <v>9.0602729453860594E-5</v>
      </c>
      <c r="BW33" s="137">
        <v>4.5391154936060597E-5</v>
      </c>
      <c r="BX33" s="137">
        <v>5.8592910611805399E-5</v>
      </c>
      <c r="BY33" s="137">
        <v>3.7125989167242E-5</v>
      </c>
      <c r="BZ33" s="137">
        <v>8.14546509524439E-4</v>
      </c>
      <c r="CA33" s="138">
        <v>0</v>
      </c>
      <c r="CB33" s="133">
        <v>1.09853696770174</v>
      </c>
      <c r="CC33" s="134">
        <v>0.64019199595224396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</row>
    <row r="34" spans="1:87" ht="19.5" x14ac:dyDescent="0.25">
      <c r="A34" s="30"/>
      <c r="B34" s="42" t="s">
        <v>25</v>
      </c>
      <c r="C34" s="43" t="s">
        <v>136</v>
      </c>
      <c r="D34" s="136">
        <v>3.97655879395281E-5</v>
      </c>
      <c r="E34" s="137">
        <v>7.6874634298925202E-5</v>
      </c>
      <c r="F34" s="137">
        <v>8.2850945597565305E-5</v>
      </c>
      <c r="G34" s="137">
        <v>6.3940206082515705E-5</v>
      </c>
      <c r="H34" s="137">
        <v>5.0104173263782899E-5</v>
      </c>
      <c r="I34" s="137">
        <v>4.2849314779384703E-5</v>
      </c>
      <c r="J34" s="137">
        <v>7.6140925082960104E-5</v>
      </c>
      <c r="K34" s="137">
        <v>5.25651273223167E-5</v>
      </c>
      <c r="L34" s="137">
        <v>6.6252822061086401E-5</v>
      </c>
      <c r="M34" s="137">
        <v>8.3748716855189804E-5</v>
      </c>
      <c r="N34" s="137">
        <v>5.7139154956314899E-5</v>
      </c>
      <c r="O34" s="137">
        <v>1.3690360864566001E-4</v>
      </c>
      <c r="P34" s="137">
        <v>1.63695941588994E-5</v>
      </c>
      <c r="Q34" s="137">
        <v>7.4424525683465104E-6</v>
      </c>
      <c r="R34" s="137">
        <v>6.4831920560508494E-5</v>
      </c>
      <c r="S34" s="137">
        <v>8.4909288448100295E-5</v>
      </c>
      <c r="T34" s="137">
        <v>1.0623384675179001E-4</v>
      </c>
      <c r="U34" s="137">
        <v>1.6557961911637401E-4</v>
      </c>
      <c r="V34" s="137">
        <v>1.5676797272033899E-4</v>
      </c>
      <c r="W34" s="137">
        <v>1.5849879058929401E-4</v>
      </c>
      <c r="X34" s="137">
        <v>1.16344577982884E-4</v>
      </c>
      <c r="Y34" s="137">
        <v>1.0625511532137799E-4</v>
      </c>
      <c r="Z34" s="137">
        <v>1.4911118303118301E-4</v>
      </c>
      <c r="AA34" s="137">
        <v>1.3896699682516101E-4</v>
      </c>
      <c r="AB34" s="137">
        <v>1.15830457706523E-4</v>
      </c>
      <c r="AC34" s="137">
        <v>1.00013392663611</v>
      </c>
      <c r="AD34" s="137">
        <v>1.5009710924899301E-4</v>
      </c>
      <c r="AE34" s="137">
        <v>1.16517682976106E-4</v>
      </c>
      <c r="AF34" s="137">
        <v>1.07059178937662E-4</v>
      </c>
      <c r="AG34" s="137">
        <v>1.8420142752536599E-4</v>
      </c>
      <c r="AH34" s="137">
        <v>7.66871164115247E-5</v>
      </c>
      <c r="AI34" s="137">
        <v>6.10014529262269E-5</v>
      </c>
      <c r="AJ34" s="137">
        <v>0</v>
      </c>
      <c r="AK34" s="137">
        <v>6.5304158029046795E-5</v>
      </c>
      <c r="AL34" s="137">
        <v>5.42451892514141E-5</v>
      </c>
      <c r="AM34" s="137">
        <v>7.6891310747504707E-5</v>
      </c>
      <c r="AN34" s="137">
        <v>7.1682729012033895E-5</v>
      </c>
      <c r="AO34" s="137">
        <v>6.3391548745661693E-5</v>
      </c>
      <c r="AP34" s="137">
        <v>5.2975382041381502E-5</v>
      </c>
      <c r="AQ34" s="137">
        <v>5.3313066703616598E-5</v>
      </c>
      <c r="AR34" s="137">
        <v>6.2348456740242598E-5</v>
      </c>
      <c r="AS34" s="137">
        <v>5.8142453530781398E-5</v>
      </c>
      <c r="AT34" s="137">
        <v>5.4499688591092798E-5</v>
      </c>
      <c r="AU34" s="137">
        <v>6.0264981430797102E-5</v>
      </c>
      <c r="AV34" s="137">
        <v>6.0383654694576399E-5</v>
      </c>
      <c r="AW34" s="137">
        <v>5.5849702053367E-5</v>
      </c>
      <c r="AX34" s="137">
        <v>6.1213733381720693E-5</v>
      </c>
      <c r="AY34" s="137">
        <v>5.2199199310370399E-5</v>
      </c>
      <c r="AZ34" s="137">
        <v>4.9435471139023801E-5</v>
      </c>
      <c r="BA34" s="137">
        <v>5.4802300741010703E-5</v>
      </c>
      <c r="BB34" s="137">
        <v>4.7556035953463402E-5</v>
      </c>
      <c r="BC34" s="137">
        <v>4.0603067470736E-5</v>
      </c>
      <c r="BD34" s="137">
        <v>6.8538177366063595E-5</v>
      </c>
      <c r="BE34" s="137">
        <v>5.9799444764709303E-5</v>
      </c>
      <c r="BF34" s="137">
        <v>6.3292662358712897E-5</v>
      </c>
      <c r="BG34" s="137">
        <v>2.4239895855935698E-5</v>
      </c>
      <c r="BH34" s="137">
        <v>4.8675851939027202E-5</v>
      </c>
      <c r="BI34" s="137">
        <v>5.68907494757639E-5</v>
      </c>
      <c r="BJ34" s="137">
        <v>3.02628951692023E-5</v>
      </c>
      <c r="BK34" s="137">
        <v>8.2508280434358207E-5</v>
      </c>
      <c r="BL34" s="137">
        <v>5.4139695610489502E-5</v>
      </c>
      <c r="BM34" s="137">
        <v>7.9001528522841405E-4</v>
      </c>
      <c r="BN34" s="137">
        <v>1.67641931994233E-3</v>
      </c>
      <c r="BO34" s="137">
        <v>2.2375267865296799E-5</v>
      </c>
      <c r="BP34" s="137">
        <v>2.2409080135984801E-5</v>
      </c>
      <c r="BQ34" s="137">
        <v>5.91927567919656E-5</v>
      </c>
      <c r="BR34" s="137">
        <v>4.2860137986614403E-5</v>
      </c>
      <c r="BS34" s="137">
        <v>1.6025555032189402E-5</v>
      </c>
      <c r="BT34" s="137">
        <v>5.0790702988133702E-5</v>
      </c>
      <c r="BU34" s="137">
        <v>1.51740339814015E-5</v>
      </c>
      <c r="BV34" s="137">
        <v>7.8431760494874399E-5</v>
      </c>
      <c r="BW34" s="137">
        <v>5.0668006284795902E-5</v>
      </c>
      <c r="BX34" s="137">
        <v>6.5282235552578801E-5</v>
      </c>
      <c r="BY34" s="137">
        <v>4.5863624932385399E-5</v>
      </c>
      <c r="BZ34" s="137">
        <v>8.1099640971410596E-5</v>
      </c>
      <c r="CA34" s="138">
        <v>0</v>
      </c>
      <c r="CB34" s="133">
        <v>1.00764582482753</v>
      </c>
      <c r="CC34" s="134">
        <v>0.58722356258876895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</row>
    <row r="35" spans="1:87" ht="19.5" x14ac:dyDescent="0.25">
      <c r="A35" s="30"/>
      <c r="B35" s="42" t="s">
        <v>26</v>
      </c>
      <c r="C35" s="43" t="s">
        <v>137</v>
      </c>
      <c r="D35" s="136">
        <v>3.6507971887983003E-5</v>
      </c>
      <c r="E35" s="137">
        <v>5.1599238059695599E-5</v>
      </c>
      <c r="F35" s="137">
        <v>4.2343064099983497E-5</v>
      </c>
      <c r="G35" s="137">
        <v>7.4077808842351795E-5</v>
      </c>
      <c r="H35" s="137">
        <v>3.5241351728265901E-5</v>
      </c>
      <c r="I35" s="137">
        <v>4.5486982062654503E-5</v>
      </c>
      <c r="J35" s="137">
        <v>4.90787417526893E-5</v>
      </c>
      <c r="K35" s="137">
        <v>3.4220363150336497E-5</v>
      </c>
      <c r="L35" s="137">
        <v>4.2703933429218801E-5</v>
      </c>
      <c r="M35" s="137">
        <v>4.9448862642232201E-5</v>
      </c>
      <c r="N35" s="137">
        <v>9.8445155488063705E-5</v>
      </c>
      <c r="O35" s="137">
        <v>6.5721021240843397E-5</v>
      </c>
      <c r="P35" s="137">
        <v>1.67886287729531E-5</v>
      </c>
      <c r="Q35" s="137">
        <v>7.8499161175839004E-6</v>
      </c>
      <c r="R35" s="137">
        <v>1.2361846874567499E-4</v>
      </c>
      <c r="S35" s="137">
        <v>1.5205661266657499E-4</v>
      </c>
      <c r="T35" s="137">
        <v>5.4833704554786002E-5</v>
      </c>
      <c r="U35" s="137">
        <v>8.3209456370827599E-5</v>
      </c>
      <c r="V35" s="137">
        <v>6.7059221929579202E-5</v>
      </c>
      <c r="W35" s="137">
        <v>6.8726423216324703E-5</v>
      </c>
      <c r="X35" s="137">
        <v>8.5963002252753096E-5</v>
      </c>
      <c r="Y35" s="137">
        <v>1.2150221936610499E-3</v>
      </c>
      <c r="Z35" s="137">
        <v>6.1899818436927495E-5</v>
      </c>
      <c r="AA35" s="137">
        <v>7.1191162938913504E-5</v>
      </c>
      <c r="AB35" s="137">
        <v>9.3570118463881703E-5</v>
      </c>
      <c r="AC35" s="137">
        <v>7.6971497753867304E-5</v>
      </c>
      <c r="AD35" s="137">
        <v>1.0830805419395999</v>
      </c>
      <c r="AE35" s="137">
        <v>5.2197798540806703E-5</v>
      </c>
      <c r="AF35" s="137">
        <v>2.2984147621992498E-3</v>
      </c>
      <c r="AG35" s="137">
        <v>8.4741408896553099E-5</v>
      </c>
      <c r="AH35" s="137">
        <v>1.3214288521748601E-4</v>
      </c>
      <c r="AI35" s="137">
        <v>4.2439214430490303E-5</v>
      </c>
      <c r="AJ35" s="137">
        <v>0</v>
      </c>
      <c r="AK35" s="137">
        <v>3.1732360215946E-5</v>
      </c>
      <c r="AL35" s="137">
        <v>2.79288246421885E-5</v>
      </c>
      <c r="AM35" s="137">
        <v>4.0787678105230402E-5</v>
      </c>
      <c r="AN35" s="137">
        <v>5.0883375300761402E-5</v>
      </c>
      <c r="AO35" s="137">
        <v>4.1090390101222898E-5</v>
      </c>
      <c r="AP35" s="137">
        <v>3.6348371313642802E-5</v>
      </c>
      <c r="AQ35" s="137">
        <v>3.1145799400642599E-5</v>
      </c>
      <c r="AR35" s="137">
        <v>3.4699580381316798E-5</v>
      </c>
      <c r="AS35" s="137">
        <v>3.4176612171364198E-5</v>
      </c>
      <c r="AT35" s="137">
        <v>2.6908929286251402E-5</v>
      </c>
      <c r="AU35" s="137">
        <v>3.3202374104709997E-5</v>
      </c>
      <c r="AV35" s="137">
        <v>2.9895199066605801E-5</v>
      </c>
      <c r="AW35" s="137">
        <v>3.3986355598683301E-5</v>
      </c>
      <c r="AX35" s="137">
        <v>4.73416234957535E-5</v>
      </c>
      <c r="AY35" s="137">
        <v>4.7396290031381803E-5</v>
      </c>
      <c r="AZ35" s="137">
        <v>3.1290114396966902E-5</v>
      </c>
      <c r="BA35" s="137">
        <v>3.8744475600724297E-5</v>
      </c>
      <c r="BB35" s="137">
        <v>2.8819206561053499E-5</v>
      </c>
      <c r="BC35" s="137">
        <v>2.5515640716724998E-5</v>
      </c>
      <c r="BD35" s="137">
        <v>3.1389386665027301E-5</v>
      </c>
      <c r="BE35" s="137">
        <v>3.3197520718672202E-5</v>
      </c>
      <c r="BF35" s="137">
        <v>5.0484019800626599E-5</v>
      </c>
      <c r="BG35" s="137">
        <v>1.9916767560171601E-5</v>
      </c>
      <c r="BH35" s="137">
        <v>5.4999514472137099E-5</v>
      </c>
      <c r="BI35" s="137">
        <v>5.2241481681329199E-5</v>
      </c>
      <c r="BJ35" s="137">
        <v>4.3095135049022597E-5</v>
      </c>
      <c r="BK35" s="137">
        <v>7.6984944909704294E-5</v>
      </c>
      <c r="BL35" s="137">
        <v>7.9237979928385195E-5</v>
      </c>
      <c r="BM35" s="137">
        <v>5.5134889202099798E-3</v>
      </c>
      <c r="BN35" s="137">
        <v>4.6801003620792698E-3</v>
      </c>
      <c r="BO35" s="137">
        <v>4.3382134023814303E-5</v>
      </c>
      <c r="BP35" s="137">
        <v>5.6794822621065198E-5</v>
      </c>
      <c r="BQ35" s="137">
        <v>1.2261533860027501E-4</v>
      </c>
      <c r="BR35" s="137">
        <v>1.20152763150979E-4</v>
      </c>
      <c r="BS35" s="137">
        <v>4.4250108871117902E-5</v>
      </c>
      <c r="BT35" s="137">
        <v>1.6122282547941099E-4</v>
      </c>
      <c r="BU35" s="137">
        <v>3.4736980336934597E-5</v>
      </c>
      <c r="BV35" s="137">
        <v>2.0354514966566901E-4</v>
      </c>
      <c r="BW35" s="137">
        <v>1.2621038278481001E-4</v>
      </c>
      <c r="BX35" s="137">
        <v>1.2210269439257501E-4</v>
      </c>
      <c r="BY35" s="137">
        <v>6.2420473668191301E-5</v>
      </c>
      <c r="BZ35" s="137">
        <v>2.0666950911290701E-4</v>
      </c>
      <c r="CA35" s="138">
        <v>0</v>
      </c>
      <c r="CB35" s="133">
        <v>1.10110524514542</v>
      </c>
      <c r="CC35" s="134">
        <v>0.64168870540414902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</row>
    <row r="36" spans="1:87" ht="19.5" x14ac:dyDescent="0.25">
      <c r="A36" s="30"/>
      <c r="B36" s="42" t="s">
        <v>27</v>
      </c>
      <c r="C36" s="43" t="s">
        <v>138</v>
      </c>
      <c r="D36" s="136">
        <v>5.8089854934827905E-4</v>
      </c>
      <c r="E36" s="137">
        <v>9.28430868129535E-4</v>
      </c>
      <c r="F36" s="137">
        <v>8.0555703398034104E-4</v>
      </c>
      <c r="G36" s="137">
        <v>1.6457652058418E-3</v>
      </c>
      <c r="H36" s="137">
        <v>7.6661399146911295E-4</v>
      </c>
      <c r="I36" s="137">
        <v>7.59426661666295E-4</v>
      </c>
      <c r="J36" s="137">
        <v>9.6567198545379005E-4</v>
      </c>
      <c r="K36" s="137">
        <v>7.1617625533706097E-4</v>
      </c>
      <c r="L36" s="137">
        <v>8.1480967586332299E-4</v>
      </c>
      <c r="M36" s="137">
        <v>0.19652563859106201</v>
      </c>
      <c r="N36" s="137">
        <v>7.2591435323283602E-4</v>
      </c>
      <c r="O36" s="137">
        <v>0.26487445209707</v>
      </c>
      <c r="P36" s="137">
        <v>3.0840674596198299E-4</v>
      </c>
      <c r="Q36" s="137">
        <v>1.2651019478914099E-4</v>
      </c>
      <c r="R36" s="137">
        <v>1.60544275081255E-3</v>
      </c>
      <c r="S36" s="137">
        <v>2.13828931685602E-3</v>
      </c>
      <c r="T36" s="137">
        <v>5.9872627621659603E-2</v>
      </c>
      <c r="U36" s="137">
        <v>7.8031747666684401E-2</v>
      </c>
      <c r="V36" s="137">
        <v>9.7777581666948998E-2</v>
      </c>
      <c r="W36" s="137">
        <v>1.0195669222871999E-3</v>
      </c>
      <c r="X36" s="137">
        <v>5.3332641237995797E-2</v>
      </c>
      <c r="Y36" s="137">
        <v>3.2467842952290699E-3</v>
      </c>
      <c r="Z36" s="137">
        <v>8.2625393658914E-4</v>
      </c>
      <c r="AA36" s="137">
        <v>1.1391971308266999E-3</v>
      </c>
      <c r="AB36" s="137">
        <v>1.9432779791766601E-3</v>
      </c>
      <c r="AC36" s="137">
        <v>1.64667148557469E-3</v>
      </c>
      <c r="AD36" s="137">
        <v>9.4631037377986298E-4</v>
      </c>
      <c r="AE36" s="137">
        <v>1.0176685036157</v>
      </c>
      <c r="AF36" s="137">
        <v>1.6533408747658E-3</v>
      </c>
      <c r="AG36" s="137">
        <v>1.22607718549572E-3</v>
      </c>
      <c r="AH36" s="137">
        <v>1.33009274827707E-3</v>
      </c>
      <c r="AI36" s="137">
        <v>7.5617621417429202E-4</v>
      </c>
      <c r="AJ36" s="137">
        <v>0</v>
      </c>
      <c r="AK36" s="137">
        <v>7.1744115043294299E-4</v>
      </c>
      <c r="AL36" s="137">
        <v>6.2400003924295501E-4</v>
      </c>
      <c r="AM36" s="137">
        <v>6.6764808518207904E-3</v>
      </c>
      <c r="AN36" s="137">
        <v>6.9486428744911898E-4</v>
      </c>
      <c r="AO36" s="137">
        <v>6.5124718779246298E-4</v>
      </c>
      <c r="AP36" s="137">
        <v>6.5779012286516097E-4</v>
      </c>
      <c r="AQ36" s="137">
        <v>4.90526475440824E-4</v>
      </c>
      <c r="AR36" s="137">
        <v>5.0421596129939102E-4</v>
      </c>
      <c r="AS36" s="137">
        <v>5.8330600713293998E-4</v>
      </c>
      <c r="AT36" s="137">
        <v>4.2061571754289999E-4</v>
      </c>
      <c r="AU36" s="137">
        <v>5.1584808392551797E-4</v>
      </c>
      <c r="AV36" s="137">
        <v>4.7139796825256501E-4</v>
      </c>
      <c r="AW36" s="137">
        <v>5.4387177426019895E-4</v>
      </c>
      <c r="AX36" s="137">
        <v>7.4459811260309001E-4</v>
      </c>
      <c r="AY36" s="137">
        <v>7.5178018155727503E-4</v>
      </c>
      <c r="AZ36" s="137">
        <v>8.0087711833049403E-4</v>
      </c>
      <c r="BA36" s="137">
        <v>6.7101620357323301E-4</v>
      </c>
      <c r="BB36" s="137">
        <v>4.7538732946518199E-4</v>
      </c>
      <c r="BC36" s="137">
        <v>5.0298224318463499E-4</v>
      </c>
      <c r="BD36" s="137">
        <v>4.8557714744073101E-4</v>
      </c>
      <c r="BE36" s="137">
        <v>6.5228994311412403E-4</v>
      </c>
      <c r="BF36" s="137">
        <v>1.0753586189203601E-3</v>
      </c>
      <c r="BG36" s="137">
        <v>4.0324829764405902E-4</v>
      </c>
      <c r="BH36" s="137">
        <v>1.2849336554021701E-3</v>
      </c>
      <c r="BI36" s="137">
        <v>8.7167493943553502E-4</v>
      </c>
      <c r="BJ36" s="137">
        <v>5.3140533731307698E-4</v>
      </c>
      <c r="BK36" s="137">
        <v>8.0974467354159602E-4</v>
      </c>
      <c r="BL36" s="137">
        <v>8.2065234704223095E-4</v>
      </c>
      <c r="BM36" s="137">
        <v>6.3836732741453196E-3</v>
      </c>
      <c r="BN36" s="137">
        <v>1.61437276318608E-2</v>
      </c>
      <c r="BO36" s="137">
        <v>9.7899929077857909E-4</v>
      </c>
      <c r="BP36" s="137">
        <v>5.9563273273360298E-4</v>
      </c>
      <c r="BQ36" s="137">
        <v>1.2008676836590901E-3</v>
      </c>
      <c r="BR36" s="137">
        <v>1.09343755620607E-3</v>
      </c>
      <c r="BS36" s="137">
        <v>6.1048720742358899E-4</v>
      </c>
      <c r="BT36" s="137">
        <v>4.2368662937025698E-3</v>
      </c>
      <c r="BU36" s="137">
        <v>2.5554489811328802E-4</v>
      </c>
      <c r="BV36" s="137">
        <v>1.35185694461166E-3</v>
      </c>
      <c r="BW36" s="137">
        <v>5.3842011789924198E-4</v>
      </c>
      <c r="BX36" s="137">
        <v>9.3849393545588798E-4</v>
      </c>
      <c r="BY36" s="137">
        <v>5.0765874054751103E-4</v>
      </c>
      <c r="BZ36" s="137">
        <v>5.5851327751219402E-3</v>
      </c>
      <c r="CA36" s="138">
        <v>0</v>
      </c>
      <c r="CB36" s="133">
        <v>1.86155878609033</v>
      </c>
      <c r="CC36" s="134">
        <v>1.08485655912234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</row>
    <row r="37" spans="1:87" ht="19.5" x14ac:dyDescent="0.25">
      <c r="A37" s="30"/>
      <c r="B37" s="42" t="s">
        <v>28</v>
      </c>
      <c r="C37" s="43" t="s">
        <v>139</v>
      </c>
      <c r="D37" s="136">
        <v>2.5788049231870701E-4</v>
      </c>
      <c r="E37" s="137">
        <v>4.6604479867783598E-4</v>
      </c>
      <c r="F37" s="137">
        <v>4.6341154923731101E-4</v>
      </c>
      <c r="G37" s="137">
        <v>4.3076570041813397E-4</v>
      </c>
      <c r="H37" s="137">
        <v>3.0509974432280199E-4</v>
      </c>
      <c r="I37" s="137">
        <v>2.8956709214471901E-4</v>
      </c>
      <c r="J37" s="137">
        <v>4.2663023780075202E-4</v>
      </c>
      <c r="K37" s="137">
        <v>3.01431052178783E-4</v>
      </c>
      <c r="L37" s="137">
        <v>4.18575858828421E-4</v>
      </c>
      <c r="M37" s="137">
        <v>6.3498488759992997E-4</v>
      </c>
      <c r="N37" s="137">
        <v>4.0647096157781198E-4</v>
      </c>
      <c r="O37" s="137">
        <v>9.8393888415815507E-4</v>
      </c>
      <c r="P37" s="137">
        <v>1.2560061736009801E-4</v>
      </c>
      <c r="Q37" s="137">
        <v>5.4200260863621099E-5</v>
      </c>
      <c r="R37" s="137">
        <v>7.4660109776539198E-4</v>
      </c>
      <c r="S37" s="137">
        <v>1.15065297651371E-3</v>
      </c>
      <c r="T37" s="137">
        <v>2.1380918668133398E-3</v>
      </c>
      <c r="U37" s="137">
        <v>1.93691305750382E-3</v>
      </c>
      <c r="V37" s="137">
        <v>1.06916958621662E-3</v>
      </c>
      <c r="W37" s="137">
        <v>8.1394136500178703E-4</v>
      </c>
      <c r="X37" s="137">
        <v>2.1543390896603498E-3</v>
      </c>
      <c r="Y37" s="137">
        <v>1.1390459438823299E-2</v>
      </c>
      <c r="Z37" s="137">
        <v>7.8497132119334197E-4</v>
      </c>
      <c r="AA37" s="137">
        <v>7.4042897538179801E-4</v>
      </c>
      <c r="AB37" s="137">
        <v>2.5840782327317298E-3</v>
      </c>
      <c r="AC37" s="137">
        <v>7.27155344514479E-3</v>
      </c>
      <c r="AD37" s="137">
        <v>9.88964079823866E-4</v>
      </c>
      <c r="AE37" s="137">
        <v>1.3808224624662501E-3</v>
      </c>
      <c r="AF37" s="137">
        <v>1.02289068196847</v>
      </c>
      <c r="AG37" s="137">
        <v>2.2292405632886201E-3</v>
      </c>
      <c r="AH37" s="137">
        <v>3.6510720823891799E-2</v>
      </c>
      <c r="AI37" s="137">
        <v>8.7113326013345499E-4</v>
      </c>
      <c r="AJ37" s="137">
        <v>0</v>
      </c>
      <c r="AK37" s="137">
        <v>4.0175071685298001E-4</v>
      </c>
      <c r="AL37" s="137">
        <v>5.0184598336292397E-4</v>
      </c>
      <c r="AM37" s="137">
        <v>4.8044529329209197E-4</v>
      </c>
      <c r="AN37" s="137">
        <v>5.2064787096218795E-4</v>
      </c>
      <c r="AO37" s="137">
        <v>4.0223577571351298E-4</v>
      </c>
      <c r="AP37" s="137">
        <v>3.2606457321994302E-4</v>
      </c>
      <c r="AQ37" s="137">
        <v>3.0930255168431597E-4</v>
      </c>
      <c r="AR37" s="137">
        <v>1.2759215813804999E-3</v>
      </c>
      <c r="AS37" s="137">
        <v>3.5498049281953298E-4</v>
      </c>
      <c r="AT37" s="137">
        <v>6.2919970725733201E-4</v>
      </c>
      <c r="AU37" s="137">
        <v>3.5471120222052799E-4</v>
      </c>
      <c r="AV37" s="137">
        <v>3.7434851915327298E-4</v>
      </c>
      <c r="AW37" s="137">
        <v>3.6565262131349799E-4</v>
      </c>
      <c r="AX37" s="137">
        <v>4.38653963923773E-4</v>
      </c>
      <c r="AY37" s="137">
        <v>4.4629254916008198E-4</v>
      </c>
      <c r="AZ37" s="137">
        <v>6.8618876401242495E-4</v>
      </c>
      <c r="BA37" s="137">
        <v>3.6220883632912898E-4</v>
      </c>
      <c r="BB37" s="137">
        <v>3.2956769433383003E-4</v>
      </c>
      <c r="BC37" s="137">
        <v>3.5051253436534102E-4</v>
      </c>
      <c r="BD37" s="137">
        <v>4.0705298341049201E-4</v>
      </c>
      <c r="BE37" s="137">
        <v>5.3205636957930405E-4</v>
      </c>
      <c r="BF37" s="137">
        <v>4.74562751812495E-4</v>
      </c>
      <c r="BG37" s="137">
        <v>1.6467214039202199E-4</v>
      </c>
      <c r="BH37" s="137">
        <v>4.3036261646329398E-4</v>
      </c>
      <c r="BI37" s="137">
        <v>6.55501018135115E-4</v>
      </c>
      <c r="BJ37" s="137">
        <v>1.9899837558250599E-4</v>
      </c>
      <c r="BK37" s="137">
        <v>5.1098498256473696E-4</v>
      </c>
      <c r="BL37" s="137">
        <v>3.5328373471353299E-4</v>
      </c>
      <c r="BM37" s="137">
        <v>6.3616443203276E-3</v>
      </c>
      <c r="BN37" s="137">
        <v>1.3566695593391E-2</v>
      </c>
      <c r="BO37" s="137">
        <v>1.6887613782621299E-4</v>
      </c>
      <c r="BP37" s="137">
        <v>1.68506867567807E-4</v>
      </c>
      <c r="BQ37" s="137">
        <v>4.04205367067284E-4</v>
      </c>
      <c r="BR37" s="137">
        <v>3.25185965608893E-4</v>
      </c>
      <c r="BS37" s="137">
        <v>1.3280091568659201E-4</v>
      </c>
      <c r="BT37" s="137">
        <v>4.0692020591053798E-4</v>
      </c>
      <c r="BU37" s="137">
        <v>1.6790960302992601E-4</v>
      </c>
      <c r="BV37" s="137">
        <v>6.0287287484465501E-4</v>
      </c>
      <c r="BW37" s="137">
        <v>4.1103225917211501E-4</v>
      </c>
      <c r="BX37" s="137">
        <v>5.0920421752534699E-4</v>
      </c>
      <c r="BY37" s="137">
        <v>1.6264465877281499E-3</v>
      </c>
      <c r="BZ37" s="137">
        <v>1.4464370944146899E-3</v>
      </c>
      <c r="CA37" s="138">
        <v>0</v>
      </c>
      <c r="CB37" s="133">
        <v>1.1421541099624299</v>
      </c>
      <c r="CC37" s="134">
        <v>0.665610662945325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</row>
    <row r="38" spans="1:87" ht="19.5" x14ac:dyDescent="0.25">
      <c r="A38" s="30"/>
      <c r="B38" s="42" t="s">
        <v>29</v>
      </c>
      <c r="C38" s="43" t="s">
        <v>140</v>
      </c>
      <c r="D38" s="136">
        <v>1.1471269028185501E-5</v>
      </c>
      <c r="E38" s="137">
        <v>1.64251904472211E-5</v>
      </c>
      <c r="F38" s="137">
        <v>1.3578184221238E-5</v>
      </c>
      <c r="G38" s="137">
        <v>2.24851903667297E-5</v>
      </c>
      <c r="H38" s="137">
        <v>1.12098127148567E-5</v>
      </c>
      <c r="I38" s="137">
        <v>1.42515781861915E-5</v>
      </c>
      <c r="J38" s="137">
        <v>1.5768586690237101E-5</v>
      </c>
      <c r="K38" s="137">
        <v>1.1185202982992199E-5</v>
      </c>
      <c r="L38" s="137">
        <v>1.35161534874791E-5</v>
      </c>
      <c r="M38" s="137">
        <v>1.6231034013718499E-5</v>
      </c>
      <c r="N38" s="137">
        <v>3.0563129108818497E-5</v>
      </c>
      <c r="O38" s="137">
        <v>2.15310890261684E-5</v>
      </c>
      <c r="P38" s="137">
        <v>5.8632186057063802E-6</v>
      </c>
      <c r="Q38" s="137">
        <v>2.64487613014734E-6</v>
      </c>
      <c r="R38" s="137">
        <v>3.93213262172165E-5</v>
      </c>
      <c r="S38" s="137">
        <v>4.8852599909507303E-5</v>
      </c>
      <c r="T38" s="137">
        <v>2.1024140644617501E-5</v>
      </c>
      <c r="U38" s="137">
        <v>2.8771379591845901E-5</v>
      </c>
      <c r="V38" s="137">
        <v>2.1933824677461199E-5</v>
      </c>
      <c r="W38" s="137">
        <v>2.18327218307171E-5</v>
      </c>
      <c r="X38" s="137">
        <v>1.23047358678556E-3</v>
      </c>
      <c r="Y38" s="137">
        <v>4.2187541173870801E-4</v>
      </c>
      <c r="Z38" s="137">
        <v>4.2965864368992498E-5</v>
      </c>
      <c r="AA38" s="137">
        <v>2.2292358457631598E-5</v>
      </c>
      <c r="AB38" s="137">
        <v>3.8705477192123501E-4</v>
      </c>
      <c r="AC38" s="137">
        <v>4.4784833127237097E-5</v>
      </c>
      <c r="AD38" s="137">
        <v>2.1817303934694999E-5</v>
      </c>
      <c r="AE38" s="137">
        <v>1.87558558393343E-5</v>
      </c>
      <c r="AF38" s="137">
        <v>3.0027760942177499E-3</v>
      </c>
      <c r="AG38" s="137">
        <v>1.00140498735246</v>
      </c>
      <c r="AH38" s="137">
        <v>1.23229363297686E-4</v>
      </c>
      <c r="AI38" s="137">
        <v>3.6712761607526201E-4</v>
      </c>
      <c r="AJ38" s="137">
        <v>0</v>
      </c>
      <c r="AK38" s="137">
        <v>1.0108596285557499E-5</v>
      </c>
      <c r="AL38" s="137">
        <v>9.2247877138084607E-6</v>
      </c>
      <c r="AM38" s="137">
        <v>1.28831105210022E-5</v>
      </c>
      <c r="AN38" s="137">
        <v>1.6241005751900701E-5</v>
      </c>
      <c r="AO38" s="137">
        <v>1.3000404567857099E-5</v>
      </c>
      <c r="AP38" s="137">
        <v>1.1280396445898999E-5</v>
      </c>
      <c r="AQ38" s="137">
        <v>1.02736686135634E-5</v>
      </c>
      <c r="AR38" s="137">
        <v>1.32031985278692E-5</v>
      </c>
      <c r="AS38" s="137">
        <v>1.0901115036718599E-5</v>
      </c>
      <c r="AT38" s="137">
        <v>9.4180143661350993E-6</v>
      </c>
      <c r="AU38" s="137">
        <v>1.04493744544184E-5</v>
      </c>
      <c r="AV38" s="137">
        <v>9.5247595882287897E-6</v>
      </c>
      <c r="AW38" s="137">
        <v>1.08267687092392E-5</v>
      </c>
      <c r="AX38" s="137">
        <v>1.5027786571907E-5</v>
      </c>
      <c r="AY38" s="137">
        <v>1.51077730439446E-5</v>
      </c>
      <c r="AZ38" s="137">
        <v>1.0711271819599901E-5</v>
      </c>
      <c r="BA38" s="137">
        <v>1.2078505007824601E-5</v>
      </c>
      <c r="BB38" s="137">
        <v>9.1564945939026293E-6</v>
      </c>
      <c r="BC38" s="137">
        <v>8.2210349298564093E-6</v>
      </c>
      <c r="BD38" s="137">
        <v>9.9847671072882605E-6</v>
      </c>
      <c r="BE38" s="137">
        <v>1.0879858785864699E-5</v>
      </c>
      <c r="BF38" s="137">
        <v>1.5638285902603199E-5</v>
      </c>
      <c r="BG38" s="137">
        <v>6.2681130948151502E-6</v>
      </c>
      <c r="BH38" s="137">
        <v>1.6791142593673701E-5</v>
      </c>
      <c r="BI38" s="137">
        <v>1.68443016837593E-5</v>
      </c>
      <c r="BJ38" s="137">
        <v>1.30240454758774E-5</v>
      </c>
      <c r="BK38" s="137">
        <v>2.4920751663689501E-5</v>
      </c>
      <c r="BL38" s="137">
        <v>2.42031986483066E-5</v>
      </c>
      <c r="BM38" s="137">
        <v>1.4249360400230299E-3</v>
      </c>
      <c r="BN38" s="137">
        <v>1.43732048119845E-3</v>
      </c>
      <c r="BO38" s="137">
        <v>1.43217769586951E-5</v>
      </c>
      <c r="BP38" s="137">
        <v>1.6851778857006499E-5</v>
      </c>
      <c r="BQ38" s="137">
        <v>3.62603746131316E-5</v>
      </c>
      <c r="BR38" s="137">
        <v>3.5211858356843697E-5</v>
      </c>
      <c r="BS38" s="137">
        <v>1.3128416881870199E-5</v>
      </c>
      <c r="BT38" s="137">
        <v>4.6759439450885902E-5</v>
      </c>
      <c r="BU38" s="137">
        <v>1.0169226152227499E-5</v>
      </c>
      <c r="BV38" s="137">
        <v>6.1299216727931199E-5</v>
      </c>
      <c r="BW38" s="137">
        <v>3.84682019800595E-5</v>
      </c>
      <c r="BX38" s="137">
        <v>3.7219011825376199E-5</v>
      </c>
      <c r="BY38" s="137">
        <v>2.2154372434943401E-5</v>
      </c>
      <c r="BZ38" s="137">
        <v>1.3436058093473701E-4</v>
      </c>
      <c r="CA38" s="138">
        <v>0</v>
      </c>
      <c r="CB38" s="133">
        <v>1.011161254228</v>
      </c>
      <c r="CC38" s="134">
        <v>0.58927224172355097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</row>
    <row r="39" spans="1:87" ht="19.5" x14ac:dyDescent="0.25">
      <c r="A39" s="30"/>
      <c r="B39" s="42" t="s">
        <v>30</v>
      </c>
      <c r="C39" s="43" t="s">
        <v>141</v>
      </c>
      <c r="D39" s="136">
        <v>9.9954239427839004E-5</v>
      </c>
      <c r="E39" s="137">
        <v>1.8759642079973899E-4</v>
      </c>
      <c r="F39" s="137">
        <v>1.00716610688815E-4</v>
      </c>
      <c r="G39" s="137">
        <v>1.7365782416486799E-4</v>
      </c>
      <c r="H39" s="137">
        <v>1.03019840213904E-4</v>
      </c>
      <c r="I39" s="137">
        <v>1.21494464862099E-4</v>
      </c>
      <c r="J39" s="137">
        <v>1.2822263071613499E-4</v>
      </c>
      <c r="K39" s="137">
        <v>9.0253421628866401E-5</v>
      </c>
      <c r="L39" s="137">
        <v>9.50454648785328E-5</v>
      </c>
      <c r="M39" s="137">
        <v>1.06883161633633E-4</v>
      </c>
      <c r="N39" s="137">
        <v>1.93831973995246E-4</v>
      </c>
      <c r="O39" s="137">
        <v>1.17400463979962E-4</v>
      </c>
      <c r="P39" s="137">
        <v>4.9058047268517703E-5</v>
      </c>
      <c r="Q39" s="137">
        <v>2.4249545327349501E-5</v>
      </c>
      <c r="R39" s="137">
        <v>2.4213205866576901E-4</v>
      </c>
      <c r="S39" s="137">
        <v>3.0904389127459899E-4</v>
      </c>
      <c r="T39" s="137">
        <v>1.02573160920985E-4</v>
      </c>
      <c r="U39" s="137">
        <v>1.84719302514712E-4</v>
      </c>
      <c r="V39" s="137">
        <v>1.14351577504292E-4</v>
      </c>
      <c r="W39" s="137">
        <v>1.25274496379714E-4</v>
      </c>
      <c r="X39" s="137">
        <v>6.4466295040830203E-4</v>
      </c>
      <c r="Y39" s="137">
        <v>2.5455426486298402E-4</v>
      </c>
      <c r="Z39" s="137">
        <v>1.11138745866688E-4</v>
      </c>
      <c r="AA39" s="137">
        <v>1.3392271154195201E-4</v>
      </c>
      <c r="AB39" s="137">
        <v>2.1338421658497901E-4</v>
      </c>
      <c r="AC39" s="137">
        <v>1.03916811176781E-4</v>
      </c>
      <c r="AD39" s="137">
        <v>1.20481914741592E-4</v>
      </c>
      <c r="AE39" s="137">
        <v>9.3388912169195003E-5</v>
      </c>
      <c r="AF39" s="137">
        <v>1.3515559664024801E-4</v>
      </c>
      <c r="AG39" s="137">
        <v>1.64116621819432E-4</v>
      </c>
      <c r="AH39" s="137">
        <v>1.0026503297167</v>
      </c>
      <c r="AI39" s="137">
        <v>4.2733706770112902E-3</v>
      </c>
      <c r="AJ39" s="137">
        <v>0</v>
      </c>
      <c r="AK39" s="137">
        <v>6.3193834519582605E-5</v>
      </c>
      <c r="AL39" s="137">
        <v>5.9360478302853298E-5</v>
      </c>
      <c r="AM39" s="137">
        <v>7.99781884969169E-5</v>
      </c>
      <c r="AN39" s="137">
        <v>1.3855387973943999E-4</v>
      </c>
      <c r="AO39" s="137">
        <v>1.4735989126397E-4</v>
      </c>
      <c r="AP39" s="137">
        <v>7.9877288040339797E-5</v>
      </c>
      <c r="AQ39" s="137">
        <v>7.1433489912499503E-5</v>
      </c>
      <c r="AR39" s="137">
        <v>8.1416995265372105E-5</v>
      </c>
      <c r="AS39" s="137">
        <v>7.5525756984759699E-5</v>
      </c>
      <c r="AT39" s="137">
        <v>5.10138568854067E-5</v>
      </c>
      <c r="AU39" s="137">
        <v>7.7193688989831297E-5</v>
      </c>
      <c r="AV39" s="137">
        <v>6.9201588408760305E-5</v>
      </c>
      <c r="AW39" s="137">
        <v>9.5791729325722297E-5</v>
      </c>
      <c r="AX39" s="137">
        <v>1.4393615081681899E-4</v>
      </c>
      <c r="AY39" s="137">
        <v>1.09270257020912E-4</v>
      </c>
      <c r="AZ39" s="137">
        <v>8.7750760581806702E-5</v>
      </c>
      <c r="BA39" s="137">
        <v>8.0997385939783994E-5</v>
      </c>
      <c r="BB39" s="137">
        <v>6.3438623408355101E-5</v>
      </c>
      <c r="BC39" s="137">
        <v>5.59650782664055E-5</v>
      </c>
      <c r="BD39" s="137">
        <v>5.8902134821607403E-5</v>
      </c>
      <c r="BE39" s="137">
        <v>7.9921113999324503E-5</v>
      </c>
      <c r="BF39" s="137">
        <v>1.0552995211679599E-4</v>
      </c>
      <c r="BG39" s="137">
        <v>4.2025967122790399E-5</v>
      </c>
      <c r="BH39" s="137">
        <v>1.05245408742664E-4</v>
      </c>
      <c r="BI39" s="137">
        <v>1.1219378877615E-4</v>
      </c>
      <c r="BJ39" s="137">
        <v>2.21355231045627E-4</v>
      </c>
      <c r="BK39" s="137">
        <v>6.1796723829346902E-4</v>
      </c>
      <c r="BL39" s="137">
        <v>2.1734288601308401E-4</v>
      </c>
      <c r="BM39" s="137">
        <v>5.2638603905085903E-3</v>
      </c>
      <c r="BN39" s="137">
        <v>5.5722404613460499E-3</v>
      </c>
      <c r="BO39" s="137">
        <v>1.11297092994506E-4</v>
      </c>
      <c r="BP39" s="137">
        <v>8.4879055253173305E-5</v>
      </c>
      <c r="BQ39" s="137">
        <v>1.7016399411237801E-4</v>
      </c>
      <c r="BR39" s="137">
        <v>1.6458225379309101E-4</v>
      </c>
      <c r="BS39" s="137">
        <v>6.5909209749247195E-5</v>
      </c>
      <c r="BT39" s="137">
        <v>2.3018549066316301E-4</v>
      </c>
      <c r="BU39" s="137">
        <v>4.5236317858822303E-5</v>
      </c>
      <c r="BV39" s="137">
        <v>2.9362385411393698E-4</v>
      </c>
      <c r="BW39" s="137">
        <v>1.54662077132311E-4</v>
      </c>
      <c r="BX39" s="137">
        <v>1.7303432936392499E-4</v>
      </c>
      <c r="BY39" s="137">
        <v>8.0487247865322306E-5</v>
      </c>
      <c r="BZ39" s="137">
        <v>2.1737990814504901E-3</v>
      </c>
      <c r="CA39" s="138">
        <v>0</v>
      </c>
      <c r="CB39" s="133">
        <v>1.0293436052356699</v>
      </c>
      <c r="CC39" s="134">
        <v>0.59986833081744595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</row>
    <row r="40" spans="1:87" ht="19.5" x14ac:dyDescent="0.25">
      <c r="A40" s="30"/>
      <c r="B40" s="42" t="s">
        <v>31</v>
      </c>
      <c r="C40" s="43" t="s">
        <v>142</v>
      </c>
      <c r="D40" s="136">
        <v>5.9328781879821899E-5</v>
      </c>
      <c r="E40" s="137">
        <v>1.29612856353886E-4</v>
      </c>
      <c r="F40" s="137">
        <v>7.0302086008388595E-5</v>
      </c>
      <c r="G40" s="137">
        <v>1.23343771763729E-4</v>
      </c>
      <c r="H40" s="137">
        <v>7.0495177708406294E-5</v>
      </c>
      <c r="I40" s="137">
        <v>6.6504424216364699E-5</v>
      </c>
      <c r="J40" s="137">
        <v>6.9340952440374097E-5</v>
      </c>
      <c r="K40" s="137">
        <v>4.88060919433384E-5</v>
      </c>
      <c r="L40" s="137">
        <v>1.2522949202851399E-4</v>
      </c>
      <c r="M40" s="137">
        <v>6.2367763601740698E-5</v>
      </c>
      <c r="N40" s="137">
        <v>7.28393929803128E-5</v>
      </c>
      <c r="O40" s="137">
        <v>9.2234986226287104E-5</v>
      </c>
      <c r="P40" s="137">
        <v>2.2853265944854299E-3</v>
      </c>
      <c r="Q40" s="137">
        <v>7.3577417858443404E-4</v>
      </c>
      <c r="R40" s="137">
        <v>7.8365251911091595E-5</v>
      </c>
      <c r="S40" s="137">
        <v>1.24381459627191E-4</v>
      </c>
      <c r="T40" s="137">
        <v>6.1168647457924305E-5</v>
      </c>
      <c r="U40" s="137">
        <v>1.16853190637491E-4</v>
      </c>
      <c r="V40" s="137">
        <v>7.8096957497686206E-5</v>
      </c>
      <c r="W40" s="137">
        <v>7.5117188440699899E-5</v>
      </c>
      <c r="X40" s="137">
        <v>7.7238333709642095E-5</v>
      </c>
      <c r="Y40" s="137">
        <v>6.3964004416473195E-5</v>
      </c>
      <c r="Z40" s="137">
        <v>7.0884041318874396E-5</v>
      </c>
      <c r="AA40" s="137">
        <v>8.5932068920764403E-5</v>
      </c>
      <c r="AB40" s="137">
        <v>1.0219042173852799E-4</v>
      </c>
      <c r="AC40" s="137">
        <v>6.3778451097279198E-5</v>
      </c>
      <c r="AD40" s="137">
        <v>7.6703490940439805E-5</v>
      </c>
      <c r="AE40" s="137">
        <v>5.8222705910494602E-5</v>
      </c>
      <c r="AF40" s="137">
        <v>7.1868833651458897E-5</v>
      </c>
      <c r="AG40" s="137">
        <v>1.4869806929487599E-4</v>
      </c>
      <c r="AH40" s="137">
        <v>7.8292552623856901E-5</v>
      </c>
      <c r="AI40" s="137">
        <v>1.0221860619015199</v>
      </c>
      <c r="AJ40" s="137">
        <v>0</v>
      </c>
      <c r="AK40" s="137">
        <v>7.3515032274125202E-5</v>
      </c>
      <c r="AL40" s="137">
        <v>4.8965366182022797E-5</v>
      </c>
      <c r="AM40" s="137">
        <v>6.4309450226775306E-5</v>
      </c>
      <c r="AN40" s="137">
        <v>8.7805927724656296E-5</v>
      </c>
      <c r="AO40" s="137">
        <v>8.9303066733600805E-5</v>
      </c>
      <c r="AP40" s="137">
        <v>4.7397806956084203E-5</v>
      </c>
      <c r="AQ40" s="137">
        <v>1.86893132389626E-3</v>
      </c>
      <c r="AR40" s="137">
        <v>5.4076744840022596E-4</v>
      </c>
      <c r="AS40" s="137">
        <v>6.6091889757574304E-4</v>
      </c>
      <c r="AT40" s="137">
        <v>6.0134089034513704E-4</v>
      </c>
      <c r="AU40" s="137">
        <v>5.7614603031263902E-5</v>
      </c>
      <c r="AV40" s="137">
        <v>5.7952215960407702E-5</v>
      </c>
      <c r="AW40" s="137">
        <v>2.7081991911042698E-4</v>
      </c>
      <c r="AX40" s="137">
        <v>1.2876405480899999E-4</v>
      </c>
      <c r="AY40" s="137">
        <v>6.06220975519961E-5</v>
      </c>
      <c r="AZ40" s="137">
        <v>6.2186032448001402E-5</v>
      </c>
      <c r="BA40" s="137">
        <v>5.2644288287972602E-5</v>
      </c>
      <c r="BB40" s="137">
        <v>5.5011267720791397E-5</v>
      </c>
      <c r="BC40" s="137">
        <v>4.2930190113703498E-5</v>
      </c>
      <c r="BD40" s="137">
        <v>3.9012809328523299E-5</v>
      </c>
      <c r="BE40" s="137">
        <v>6.2375063236820997E-5</v>
      </c>
      <c r="BF40" s="137">
        <v>6.6901589019033E-5</v>
      </c>
      <c r="BG40" s="137">
        <v>1.9692998152939499E-4</v>
      </c>
      <c r="BH40" s="137">
        <v>7.6149109496116606E-5</v>
      </c>
      <c r="BI40" s="137">
        <v>6.1626519968307E-5</v>
      </c>
      <c r="BJ40" s="137">
        <v>8.0511356588767197E-5</v>
      </c>
      <c r="BK40" s="137">
        <v>3.5249656256560802E-4</v>
      </c>
      <c r="BL40" s="137">
        <v>1.9737333018615301E-4</v>
      </c>
      <c r="BM40" s="137">
        <v>3.9036672047178998E-4</v>
      </c>
      <c r="BN40" s="137">
        <v>4.41936070044315E-4</v>
      </c>
      <c r="BO40" s="137">
        <v>3.2015065533272999E-5</v>
      </c>
      <c r="BP40" s="137">
        <v>1.82609030926834E-5</v>
      </c>
      <c r="BQ40" s="137">
        <v>3.61252520471681E-5</v>
      </c>
      <c r="BR40" s="137">
        <v>3.18450417142332E-5</v>
      </c>
      <c r="BS40" s="137">
        <v>1.82657926453774E-5</v>
      </c>
      <c r="BT40" s="137">
        <v>5.4246327094187201E-5</v>
      </c>
      <c r="BU40" s="137">
        <v>1.4893609498507599E-5</v>
      </c>
      <c r="BV40" s="137">
        <v>8.2993687977367102E-5</v>
      </c>
      <c r="BW40" s="137">
        <v>1.9195110892873899E-5</v>
      </c>
      <c r="BX40" s="137">
        <v>9.1042491844804495E-5</v>
      </c>
      <c r="BY40" s="137">
        <v>3.6280919853242802E-5</v>
      </c>
      <c r="BZ40" s="137">
        <v>4.2164457466171198E-4</v>
      </c>
      <c r="CA40" s="138">
        <v>0</v>
      </c>
      <c r="CB40" s="133">
        <v>1.0353236118895699</v>
      </c>
      <c r="CC40" s="134">
        <v>0.60335328627013196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</row>
    <row r="41" spans="1:87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1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3">
        <v>1</v>
      </c>
      <c r="CC41" s="134">
        <v>0.582767821907345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</row>
    <row r="42" spans="1:87" ht="19.5" x14ac:dyDescent="0.25">
      <c r="A42" s="30"/>
      <c r="B42" s="42" t="s">
        <v>33</v>
      </c>
      <c r="C42" s="43" t="s">
        <v>144</v>
      </c>
      <c r="D42" s="136">
        <v>1.3517029440834E-3</v>
      </c>
      <c r="E42" s="137">
        <v>2.24382365635446E-2</v>
      </c>
      <c r="F42" s="137">
        <v>1.9388692413396501E-3</v>
      </c>
      <c r="G42" s="137">
        <v>5.5671771105075697E-3</v>
      </c>
      <c r="H42" s="137">
        <v>2.2104893326411702E-3</v>
      </c>
      <c r="I42" s="137">
        <v>1.6463455915186301E-3</v>
      </c>
      <c r="J42" s="137">
        <v>1.5961153572400699E-3</v>
      </c>
      <c r="K42" s="137">
        <v>1.4457320592561999E-3</v>
      </c>
      <c r="L42" s="137">
        <v>2.07091672216759E-3</v>
      </c>
      <c r="M42" s="137">
        <v>2.3765032958506598E-3</v>
      </c>
      <c r="N42" s="137">
        <v>6.2297587600469598E-4</v>
      </c>
      <c r="O42" s="137">
        <v>2.4008366903264799E-3</v>
      </c>
      <c r="P42" s="137">
        <v>8.3407944537378304E-4</v>
      </c>
      <c r="Q42" s="137">
        <v>3.1335811731183903E-4</v>
      </c>
      <c r="R42" s="137">
        <v>2.1663036872443301E-3</v>
      </c>
      <c r="S42" s="137">
        <v>3.3620325881390202E-3</v>
      </c>
      <c r="T42" s="137">
        <v>1.8194292421035E-3</v>
      </c>
      <c r="U42" s="137">
        <v>5.5114755200690703E-3</v>
      </c>
      <c r="V42" s="137">
        <v>2.2054864879836201E-3</v>
      </c>
      <c r="W42" s="137">
        <v>2.0729232467967501E-3</v>
      </c>
      <c r="X42" s="137">
        <v>2.1174264022660099E-3</v>
      </c>
      <c r="Y42" s="137">
        <v>2.2942904320528202E-3</v>
      </c>
      <c r="Z42" s="137">
        <v>4.5785831127574802E-3</v>
      </c>
      <c r="AA42" s="137">
        <v>3.1397312355787802E-3</v>
      </c>
      <c r="AB42" s="137">
        <v>1.9561664152137098E-3</v>
      </c>
      <c r="AC42" s="137">
        <v>2.3407280823480999E-3</v>
      </c>
      <c r="AD42" s="137">
        <v>2.0552555775837501E-3</v>
      </c>
      <c r="AE42" s="137">
        <v>1.9659820872738199E-3</v>
      </c>
      <c r="AF42" s="137">
        <v>1.8560444369083301E-3</v>
      </c>
      <c r="AG42" s="137">
        <v>2.9420755598446101E-3</v>
      </c>
      <c r="AH42" s="137">
        <v>1.87305180935219E-3</v>
      </c>
      <c r="AI42" s="137">
        <v>1.3930565721208699E-3</v>
      </c>
      <c r="AJ42" s="137">
        <v>0</v>
      </c>
      <c r="AK42" s="137">
        <v>1.0767489500498399</v>
      </c>
      <c r="AL42" s="137">
        <v>0.103827050213217</v>
      </c>
      <c r="AM42" s="137">
        <v>5.0770080849699702E-2</v>
      </c>
      <c r="AN42" s="137">
        <v>1.3968294057057401E-3</v>
      </c>
      <c r="AO42" s="137">
        <v>1.33689770153932E-3</v>
      </c>
      <c r="AP42" s="137">
        <v>2.88253388324061E-3</v>
      </c>
      <c r="AQ42" s="137">
        <v>1.2362893015135099E-3</v>
      </c>
      <c r="AR42" s="137">
        <v>2.12037432097466E-3</v>
      </c>
      <c r="AS42" s="137">
        <v>3.4644926785966398E-3</v>
      </c>
      <c r="AT42" s="137">
        <v>2.1853026196336301E-3</v>
      </c>
      <c r="AU42" s="137">
        <v>2.4143564634670199E-3</v>
      </c>
      <c r="AV42" s="137">
        <v>2.3509604204216398E-3</v>
      </c>
      <c r="AW42" s="137">
        <v>1.2164187610818401E-3</v>
      </c>
      <c r="AX42" s="137">
        <v>1.3896177804188E-3</v>
      </c>
      <c r="AY42" s="137">
        <v>1.35055229396663E-3</v>
      </c>
      <c r="AZ42" s="137">
        <v>2.3772072856293801E-3</v>
      </c>
      <c r="BA42" s="137">
        <v>4.1525295619005498E-3</v>
      </c>
      <c r="BB42" s="137">
        <v>3.4055918810376E-3</v>
      </c>
      <c r="BC42" s="137">
        <v>1.27529538617355E-3</v>
      </c>
      <c r="BD42" s="137">
        <v>4.1021296292074703E-3</v>
      </c>
      <c r="BE42" s="137">
        <v>4.0664833675246301E-2</v>
      </c>
      <c r="BF42" s="137">
        <v>2.3686333160636902E-3</v>
      </c>
      <c r="BG42" s="137">
        <v>6.2747755192999095E-4</v>
      </c>
      <c r="BH42" s="137">
        <v>1.79428475552951E-3</v>
      </c>
      <c r="BI42" s="137">
        <v>2.09930021833908E-3</v>
      </c>
      <c r="BJ42" s="137">
        <v>4.9373283714256901E-3</v>
      </c>
      <c r="BK42" s="137">
        <v>1.78373809492439E-3</v>
      </c>
      <c r="BL42" s="137">
        <v>5.7443487656775403E-3</v>
      </c>
      <c r="BM42" s="137">
        <v>7.2113191609159801E-3</v>
      </c>
      <c r="BN42" s="137">
        <v>1.5607836344039201E-3</v>
      </c>
      <c r="BO42" s="137">
        <v>8.39386820073599E-4</v>
      </c>
      <c r="BP42" s="137">
        <v>5.5325232192770298E-4</v>
      </c>
      <c r="BQ42" s="137">
        <v>1.18153039328035E-3</v>
      </c>
      <c r="BR42" s="137">
        <v>1.0254440290914501E-3</v>
      </c>
      <c r="BS42" s="137">
        <v>4.0481226029171402E-4</v>
      </c>
      <c r="BT42" s="137">
        <v>2.4096754982134102E-3</v>
      </c>
      <c r="BU42" s="137">
        <v>3.8197686744529102E-4</v>
      </c>
      <c r="BV42" s="137">
        <v>2.8967055760817299E-3</v>
      </c>
      <c r="BW42" s="137">
        <v>1.1338848224992401E-3</v>
      </c>
      <c r="BX42" s="137">
        <v>2.1598671174437099E-3</v>
      </c>
      <c r="BY42" s="137">
        <v>7.3941566372359604E-4</v>
      </c>
      <c r="BZ42" s="137">
        <v>1.5828268709004399E-3</v>
      </c>
      <c r="CA42" s="138">
        <v>0</v>
      </c>
      <c r="CB42" s="133">
        <v>1.4465676671154899</v>
      </c>
      <c r="CC42" s="134">
        <v>0.84301308860648405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</row>
    <row r="43" spans="1:87" ht="19.5" x14ac:dyDescent="0.25">
      <c r="A43" s="30"/>
      <c r="B43" s="42" t="s">
        <v>34</v>
      </c>
      <c r="C43" s="43" t="s">
        <v>145</v>
      </c>
      <c r="D43" s="136">
        <v>6.7863633648054496E-4</v>
      </c>
      <c r="E43" s="137">
        <v>1.30735891565985E-3</v>
      </c>
      <c r="F43" s="137">
        <v>1.03222507018896E-3</v>
      </c>
      <c r="G43" s="137">
        <v>1.19199467552686E-3</v>
      </c>
      <c r="H43" s="137">
        <v>9.0865276472785995E-4</v>
      </c>
      <c r="I43" s="137">
        <v>2.7170379407028601E-3</v>
      </c>
      <c r="J43" s="137">
        <v>9.2006324040044005E-4</v>
      </c>
      <c r="K43" s="137">
        <v>7.4408637894137495E-4</v>
      </c>
      <c r="L43" s="137">
        <v>1.19132040788377E-3</v>
      </c>
      <c r="M43" s="137">
        <v>1.13486905274838E-3</v>
      </c>
      <c r="N43" s="137">
        <v>7.0166482807820199E-4</v>
      </c>
      <c r="O43" s="137">
        <v>1.62994311422788E-3</v>
      </c>
      <c r="P43" s="137">
        <v>1.24395235780911E-3</v>
      </c>
      <c r="Q43" s="137">
        <v>4.4724779549609099E-4</v>
      </c>
      <c r="R43" s="137">
        <v>5.1924610318479199E-3</v>
      </c>
      <c r="S43" s="137">
        <v>9.0036771611116395E-3</v>
      </c>
      <c r="T43" s="137">
        <v>1.37309874101411E-3</v>
      </c>
      <c r="U43" s="137">
        <v>3.4101639012360202E-3</v>
      </c>
      <c r="V43" s="137">
        <v>1.39591343285006E-3</v>
      </c>
      <c r="W43" s="137">
        <v>1.3050048894485799E-3</v>
      </c>
      <c r="X43" s="137">
        <v>1.47934164246267E-3</v>
      </c>
      <c r="Y43" s="137">
        <v>1.56858340009971E-3</v>
      </c>
      <c r="Z43" s="137">
        <v>1.1667253707683799E-3</v>
      </c>
      <c r="AA43" s="137">
        <v>1.3181571063602101E-3</v>
      </c>
      <c r="AB43" s="137">
        <v>2.4315738552054302E-3</v>
      </c>
      <c r="AC43" s="137">
        <v>1.45041755307242E-3</v>
      </c>
      <c r="AD43" s="137">
        <v>1.4187645237282601E-3</v>
      </c>
      <c r="AE43" s="137">
        <v>1.25969749976899E-3</v>
      </c>
      <c r="AF43" s="137">
        <v>2.5135521408593598E-3</v>
      </c>
      <c r="AG43" s="137">
        <v>2.7924295804047901E-3</v>
      </c>
      <c r="AH43" s="137">
        <v>3.4359468001321802E-3</v>
      </c>
      <c r="AI43" s="137">
        <v>2.5540064812826298E-3</v>
      </c>
      <c r="AJ43" s="137">
        <v>0</v>
      </c>
      <c r="AK43" s="137">
        <v>4.8962554288522501E-3</v>
      </c>
      <c r="AL43" s="137">
        <v>1.0558887325656601</v>
      </c>
      <c r="AM43" s="137">
        <v>2.0359901527038302E-2</v>
      </c>
      <c r="AN43" s="137">
        <v>2.8403968475966099E-3</v>
      </c>
      <c r="AO43" s="137">
        <v>2.22169177273935E-3</v>
      </c>
      <c r="AP43" s="137">
        <v>3.6966068427837801E-3</v>
      </c>
      <c r="AQ43" s="137">
        <v>1.42663135049414E-3</v>
      </c>
      <c r="AR43" s="137">
        <v>1.4193053087420201E-3</v>
      </c>
      <c r="AS43" s="137">
        <v>2.0866566729900401E-3</v>
      </c>
      <c r="AT43" s="137">
        <v>9.5685964097930903E-4</v>
      </c>
      <c r="AU43" s="137">
        <v>2.22070995242138E-3</v>
      </c>
      <c r="AV43" s="137">
        <v>1.2686228253315701E-3</v>
      </c>
      <c r="AW43" s="137">
        <v>1.8393428556221301E-3</v>
      </c>
      <c r="AX43" s="137">
        <v>2.91222873733026E-3</v>
      </c>
      <c r="AY43" s="137">
        <v>3.3169398569136898E-3</v>
      </c>
      <c r="AZ43" s="137">
        <v>6.4571139102503703E-3</v>
      </c>
      <c r="BA43" s="137">
        <v>2.9736545823106598E-3</v>
      </c>
      <c r="BB43" s="137">
        <v>2.75990758505033E-3</v>
      </c>
      <c r="BC43" s="137">
        <v>2.59384790381248E-3</v>
      </c>
      <c r="BD43" s="137">
        <v>1.55896928201604E-3</v>
      </c>
      <c r="BE43" s="137">
        <v>3.7747498392180301E-3</v>
      </c>
      <c r="BF43" s="137">
        <v>4.4835388685283703E-3</v>
      </c>
      <c r="BG43" s="137">
        <v>1.27425463648397E-3</v>
      </c>
      <c r="BH43" s="137">
        <v>5.40036738516939E-3</v>
      </c>
      <c r="BI43" s="137">
        <v>5.1071818762317596E-3</v>
      </c>
      <c r="BJ43" s="137">
        <v>2.0926792803859298E-3</v>
      </c>
      <c r="BK43" s="137">
        <v>1.83972574674561E-3</v>
      </c>
      <c r="BL43" s="137">
        <v>2.01524084312383E-3</v>
      </c>
      <c r="BM43" s="137">
        <v>4.3506892454482004E-3</v>
      </c>
      <c r="BN43" s="137">
        <v>2.0552419103213402E-3</v>
      </c>
      <c r="BO43" s="137">
        <v>1.2585026671677901E-3</v>
      </c>
      <c r="BP43" s="137">
        <v>1.3824100082197399E-3</v>
      </c>
      <c r="BQ43" s="137">
        <v>3.0031865791608501E-3</v>
      </c>
      <c r="BR43" s="137">
        <v>3.35071696413371E-3</v>
      </c>
      <c r="BS43" s="137">
        <v>6.1647106805074695E-4</v>
      </c>
      <c r="BT43" s="137">
        <v>3.0233778983074799E-3</v>
      </c>
      <c r="BU43" s="137">
        <v>1.6450421380246E-3</v>
      </c>
      <c r="BV43" s="137">
        <v>4.7971079254536201E-3</v>
      </c>
      <c r="BW43" s="137">
        <v>7.52120708775505E-3</v>
      </c>
      <c r="BX43" s="137">
        <v>2.3851809283196102E-3</v>
      </c>
      <c r="BY43" s="137">
        <v>1.4225717247341599E-3</v>
      </c>
      <c r="BZ43" s="137">
        <v>6.0276167493311704E-3</v>
      </c>
      <c r="CA43" s="138">
        <v>0</v>
      </c>
      <c r="CB43" s="133">
        <v>1.25344000480978</v>
      </c>
      <c r="CC43" s="134">
        <v>0.73046450149452502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</row>
    <row r="44" spans="1:87" ht="19.5" x14ac:dyDescent="0.25">
      <c r="A44" s="30"/>
      <c r="B44" s="42" t="s">
        <v>35</v>
      </c>
      <c r="C44" s="43" t="s">
        <v>146</v>
      </c>
      <c r="D44" s="136">
        <v>1.2966850915707701E-4</v>
      </c>
      <c r="E44" s="137">
        <v>1.88916873477131E-4</v>
      </c>
      <c r="F44" s="137">
        <v>1.3141473636509599E-4</v>
      </c>
      <c r="G44" s="137">
        <v>2.10957705988496E-4</v>
      </c>
      <c r="H44" s="137">
        <v>2.5692772262128101E-4</v>
      </c>
      <c r="I44" s="137">
        <v>5.5054097706152302E-4</v>
      </c>
      <c r="J44" s="137">
        <v>1.13867078689265E-4</v>
      </c>
      <c r="K44" s="137">
        <v>2.1708575472814101E-4</v>
      </c>
      <c r="L44" s="137">
        <v>1.86622620080932E-4</v>
      </c>
      <c r="M44" s="137">
        <v>2.3730720693021E-4</v>
      </c>
      <c r="N44" s="137">
        <v>1.27460722494473E-4</v>
      </c>
      <c r="O44" s="137">
        <v>1.5309258602782001E-4</v>
      </c>
      <c r="P44" s="137">
        <v>4.5008309177531701E-5</v>
      </c>
      <c r="Q44" s="137">
        <v>1.6763604249585E-4</v>
      </c>
      <c r="R44" s="137">
        <v>1.5082605820798201E-4</v>
      </c>
      <c r="S44" s="137">
        <v>2.1211652903316299E-4</v>
      </c>
      <c r="T44" s="137">
        <v>1.59098619985962E-4</v>
      </c>
      <c r="U44" s="137">
        <v>3.10107001073588E-4</v>
      </c>
      <c r="V44" s="137">
        <v>1.4314316612717699E-4</v>
      </c>
      <c r="W44" s="137">
        <v>1.4489708223026701E-4</v>
      </c>
      <c r="X44" s="137">
        <v>2.3369364024433201E-4</v>
      </c>
      <c r="Y44" s="137">
        <v>1.4716237337033701E-4</v>
      </c>
      <c r="Z44" s="137">
        <v>1.3371454746130199E-4</v>
      </c>
      <c r="AA44" s="137">
        <v>1.63504415648107E-4</v>
      </c>
      <c r="AB44" s="137">
        <v>2.1473053335433601E-4</v>
      </c>
      <c r="AC44" s="137">
        <v>1.501633194215E-4</v>
      </c>
      <c r="AD44" s="137">
        <v>1.8112555618357801E-4</v>
      </c>
      <c r="AE44" s="137">
        <v>1.5832038182712801E-4</v>
      </c>
      <c r="AF44" s="137">
        <v>3.36461614308797E-4</v>
      </c>
      <c r="AG44" s="137">
        <v>2.6561086758746801E-4</v>
      </c>
      <c r="AH44" s="137">
        <v>5.0124187684719504E-4</v>
      </c>
      <c r="AI44" s="137">
        <v>3.3114363523040202E-4</v>
      </c>
      <c r="AJ44" s="137">
        <v>0</v>
      </c>
      <c r="AK44" s="137">
        <v>4.7954460521610601E-4</v>
      </c>
      <c r="AL44" s="137">
        <v>3.6240173331381002E-3</v>
      </c>
      <c r="AM44" s="137">
        <v>1.1825557147310399</v>
      </c>
      <c r="AN44" s="137">
        <v>3.2674156615400299E-4</v>
      </c>
      <c r="AO44" s="137">
        <v>2.7420425311329801E-4</v>
      </c>
      <c r="AP44" s="137">
        <v>1.29146861978769E-4</v>
      </c>
      <c r="AQ44" s="137">
        <v>1.09932102490558E-4</v>
      </c>
      <c r="AR44" s="137">
        <v>1.7414345501098299E-3</v>
      </c>
      <c r="AS44" s="137">
        <v>1.8159068535618901E-4</v>
      </c>
      <c r="AT44" s="137">
        <v>1.3982793990065901E-4</v>
      </c>
      <c r="AU44" s="137">
        <v>3.6280038285590901E-4</v>
      </c>
      <c r="AV44" s="137">
        <v>1.74771106973004E-3</v>
      </c>
      <c r="AW44" s="137">
        <v>2.1772327065406799E-4</v>
      </c>
      <c r="AX44" s="137">
        <v>2.6287323706279501E-4</v>
      </c>
      <c r="AY44" s="137">
        <v>1.5532403540942399E-4</v>
      </c>
      <c r="AZ44" s="137">
        <v>3.8597243012329798E-4</v>
      </c>
      <c r="BA44" s="137">
        <v>1.4693545568558801E-4</v>
      </c>
      <c r="BB44" s="137">
        <v>1.3136127148190299E-4</v>
      </c>
      <c r="BC44" s="137">
        <v>2.5521829459530798E-4</v>
      </c>
      <c r="BD44" s="137">
        <v>5.2544800474326305E-4</v>
      </c>
      <c r="BE44" s="137">
        <v>1.3924094136587399E-3</v>
      </c>
      <c r="BF44" s="137">
        <v>3.9950175411548397E-3</v>
      </c>
      <c r="BG44" s="137">
        <v>2.7024622244956498E-4</v>
      </c>
      <c r="BH44" s="137">
        <v>1.0391140720324599E-3</v>
      </c>
      <c r="BI44" s="137">
        <v>1.61401573228201E-4</v>
      </c>
      <c r="BJ44" s="137">
        <v>1.2061785175630701E-4</v>
      </c>
      <c r="BK44" s="137">
        <v>1.7124713034968501E-4</v>
      </c>
      <c r="BL44" s="137">
        <v>1.22325928273629E-4</v>
      </c>
      <c r="BM44" s="137">
        <v>1.4841315668887701E-4</v>
      </c>
      <c r="BN44" s="137">
        <v>1.8750099858190201E-4</v>
      </c>
      <c r="BO44" s="137">
        <v>1.19266996677987E-4</v>
      </c>
      <c r="BP44" s="137">
        <v>5.6274956782536503E-5</v>
      </c>
      <c r="BQ44" s="137">
        <v>1.12360560863426E-4</v>
      </c>
      <c r="BR44" s="137">
        <v>1.04814869783964E-4</v>
      </c>
      <c r="BS44" s="137">
        <v>5.2623271458744102E-5</v>
      </c>
      <c r="BT44" s="137">
        <v>3.05845451636223E-4</v>
      </c>
      <c r="BU44" s="137">
        <v>3.7959326322829903E-5</v>
      </c>
      <c r="BV44" s="137">
        <v>2.7628846820428298E-4</v>
      </c>
      <c r="BW44" s="137">
        <v>9.4588170291583795E-5</v>
      </c>
      <c r="BX44" s="137">
        <v>8.1974138164774197E-4</v>
      </c>
      <c r="BY44" s="137">
        <v>1.2593549710323299E-4</v>
      </c>
      <c r="BZ44" s="137">
        <v>4.4504816793945301E-4</v>
      </c>
      <c r="CA44" s="138">
        <v>0</v>
      </c>
      <c r="CB44" s="133">
        <v>1.21056613115116</v>
      </c>
      <c r="CC44" s="134">
        <v>0.70547898752576399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</row>
    <row r="45" spans="1:87" ht="19.5" x14ac:dyDescent="0.25">
      <c r="A45" s="30"/>
      <c r="B45" s="42" t="s">
        <v>36</v>
      </c>
      <c r="C45" s="43" t="s">
        <v>147</v>
      </c>
      <c r="D45" s="136">
        <v>3.7532975101391998E-4</v>
      </c>
      <c r="E45" s="137">
        <v>5.03978881198294E-4</v>
      </c>
      <c r="F45" s="137">
        <v>5.6007457681250198E-4</v>
      </c>
      <c r="G45" s="137">
        <v>5.7099087651324204E-4</v>
      </c>
      <c r="H45" s="137">
        <v>3.2320873403854202E-3</v>
      </c>
      <c r="I45" s="137">
        <v>4.4233891042052003E-4</v>
      </c>
      <c r="J45" s="137">
        <v>3.8352624360666601E-4</v>
      </c>
      <c r="K45" s="137">
        <v>2.7436904420412598E-4</v>
      </c>
      <c r="L45" s="137">
        <v>9.2779965209934705E-4</v>
      </c>
      <c r="M45" s="137">
        <v>8.4902798615786297E-4</v>
      </c>
      <c r="N45" s="137">
        <v>2.2111334897771201E-4</v>
      </c>
      <c r="O45" s="137">
        <v>5.5818673569442596E-4</v>
      </c>
      <c r="P45" s="137">
        <v>4.54179648128223E-4</v>
      </c>
      <c r="Q45" s="137">
        <v>1.59752893536102E-4</v>
      </c>
      <c r="R45" s="137">
        <v>6.3440418946495098E-4</v>
      </c>
      <c r="S45" s="137">
        <v>1.0372582657783001E-3</v>
      </c>
      <c r="T45" s="137">
        <v>5.9551918189842197E-4</v>
      </c>
      <c r="U45" s="137">
        <v>1.34751565766894E-3</v>
      </c>
      <c r="V45" s="137">
        <v>6.1478262304358203E-4</v>
      </c>
      <c r="W45" s="137">
        <v>6.0231723889992003E-4</v>
      </c>
      <c r="X45" s="137">
        <v>6.7067054248331798E-4</v>
      </c>
      <c r="Y45" s="137">
        <v>4.4338829805928398E-4</v>
      </c>
      <c r="Z45" s="137">
        <v>5.6286157035702702E-4</v>
      </c>
      <c r="AA45" s="137">
        <v>6.0811056592485096E-4</v>
      </c>
      <c r="AB45" s="137">
        <v>9.6954141427453295E-4</v>
      </c>
      <c r="AC45" s="137">
        <v>5.2261905809237899E-4</v>
      </c>
      <c r="AD45" s="137">
        <v>6.00017099689076E-4</v>
      </c>
      <c r="AE45" s="137">
        <v>4.8194929449056802E-4</v>
      </c>
      <c r="AF45" s="137">
        <v>1.5144782833901201E-3</v>
      </c>
      <c r="AG45" s="137">
        <v>1.59735813089082E-3</v>
      </c>
      <c r="AH45" s="137">
        <v>6.185814858962E-4</v>
      </c>
      <c r="AI45" s="137">
        <v>1.67205693467372E-3</v>
      </c>
      <c r="AJ45" s="137">
        <v>0</v>
      </c>
      <c r="AK45" s="137">
        <v>4.04762428014527E-4</v>
      </c>
      <c r="AL45" s="137">
        <v>4.79825069032019E-4</v>
      </c>
      <c r="AM45" s="137">
        <v>1.7514865497830899E-3</v>
      </c>
      <c r="AN45" s="137">
        <v>1.1241270562511601</v>
      </c>
      <c r="AO45" s="137">
        <v>1.07384829062093E-3</v>
      </c>
      <c r="AP45" s="137">
        <v>8.4207408558425502E-4</v>
      </c>
      <c r="AQ45" s="137">
        <v>5.4396191553582698E-4</v>
      </c>
      <c r="AR45" s="137">
        <v>5.1191632123482396E-4</v>
      </c>
      <c r="AS45" s="137">
        <v>1.5715722894020501E-3</v>
      </c>
      <c r="AT45" s="137">
        <v>3.6620963898973302E-4</v>
      </c>
      <c r="AU45" s="137">
        <v>3.1355389903277802E-4</v>
      </c>
      <c r="AV45" s="137">
        <v>7.8035595258169803E-4</v>
      </c>
      <c r="AW45" s="137">
        <v>5.8217586992651404E-3</v>
      </c>
      <c r="AX45" s="137">
        <v>4.9052974729513004E-4</v>
      </c>
      <c r="AY45" s="137">
        <v>4.9587622436281004E-4</v>
      </c>
      <c r="AZ45" s="137">
        <v>1.02292121567141E-3</v>
      </c>
      <c r="BA45" s="137">
        <v>3.7201436997559399E-4</v>
      </c>
      <c r="BB45" s="137">
        <v>4.2427539744899098E-4</v>
      </c>
      <c r="BC45" s="137">
        <v>3.3817223456596997E-4</v>
      </c>
      <c r="BD45" s="137">
        <v>1.6927442965486599E-3</v>
      </c>
      <c r="BE45" s="137">
        <v>0.125964118639673</v>
      </c>
      <c r="BF45" s="137">
        <v>1.0186431537073199E-3</v>
      </c>
      <c r="BG45" s="137">
        <v>1.62209604691054E-4</v>
      </c>
      <c r="BH45" s="137">
        <v>3.5647836595678102E-4</v>
      </c>
      <c r="BI45" s="137">
        <v>2.55666729673889E-2</v>
      </c>
      <c r="BJ45" s="137">
        <v>7.9515604144855497E-4</v>
      </c>
      <c r="BK45" s="137">
        <v>8.4744513096508996E-4</v>
      </c>
      <c r="BL45" s="137">
        <v>3.3792201319198802E-4</v>
      </c>
      <c r="BM45" s="137">
        <v>2.8793161709457401E-4</v>
      </c>
      <c r="BN45" s="137">
        <v>4.9681966719485504E-4</v>
      </c>
      <c r="BO45" s="137">
        <v>1.5428528658333E-4</v>
      </c>
      <c r="BP45" s="137">
        <v>1.9424929985720801E-4</v>
      </c>
      <c r="BQ45" s="137">
        <v>3.4284017226676099E-4</v>
      </c>
      <c r="BR45" s="137">
        <v>2.8113209464229603E-4</v>
      </c>
      <c r="BS45" s="137">
        <v>7.6715465707158001E-4</v>
      </c>
      <c r="BT45" s="137">
        <v>1.74526910144563E-4</v>
      </c>
      <c r="BU45" s="137">
        <v>1.4930205527076299E-3</v>
      </c>
      <c r="BV45" s="137">
        <v>4.8574639066687099E-4</v>
      </c>
      <c r="BW45" s="137">
        <v>1.1958496503216001E-3</v>
      </c>
      <c r="BX45" s="137">
        <v>9.3692409752035995E-4</v>
      </c>
      <c r="BY45" s="137">
        <v>9.2817977523807502E-4</v>
      </c>
      <c r="BZ45" s="137">
        <v>2.2835230952373202E-3</v>
      </c>
      <c r="CA45" s="138">
        <v>0</v>
      </c>
      <c r="CB45" s="133">
        <v>1.3331019297833999</v>
      </c>
      <c r="CC45" s="134">
        <v>0.77688890800035104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</row>
    <row r="46" spans="1:87" ht="19.5" x14ac:dyDescent="0.25">
      <c r="A46" s="30"/>
      <c r="B46" s="42" t="s">
        <v>37</v>
      </c>
      <c r="C46" s="43" t="s">
        <v>148</v>
      </c>
      <c r="D46" s="136">
        <v>4.0218219263753203E-3</v>
      </c>
      <c r="E46" s="137">
        <v>4.9313524373379497E-3</v>
      </c>
      <c r="F46" s="137">
        <v>1.30877040014443E-2</v>
      </c>
      <c r="G46" s="137">
        <v>7.1165060984658803E-3</v>
      </c>
      <c r="H46" s="137">
        <v>3.4083843514836502E-2</v>
      </c>
      <c r="I46" s="137">
        <v>0.106237597285696</v>
      </c>
      <c r="J46" s="137">
        <v>4.5557782422206003E-3</v>
      </c>
      <c r="K46" s="137">
        <v>4.7894387358246903E-3</v>
      </c>
      <c r="L46" s="137">
        <v>6.2740898979791702E-3</v>
      </c>
      <c r="M46" s="137">
        <v>1.45013199008403E-2</v>
      </c>
      <c r="N46" s="137">
        <v>2.5352019508429499E-3</v>
      </c>
      <c r="O46" s="137">
        <v>9.7035754356030093E-3</v>
      </c>
      <c r="P46" s="137">
        <v>1.3838675572990799E-3</v>
      </c>
      <c r="Q46" s="137">
        <v>5.6800141137218203E-4</v>
      </c>
      <c r="R46" s="137">
        <v>3.7355573653753602E-3</v>
      </c>
      <c r="S46" s="137">
        <v>5.2471216721830501E-3</v>
      </c>
      <c r="T46" s="137">
        <v>1.04479112088615E-2</v>
      </c>
      <c r="U46" s="137">
        <v>4.88361311164799E-2</v>
      </c>
      <c r="V46" s="137">
        <v>1.1151005290201599E-2</v>
      </c>
      <c r="W46" s="137">
        <v>9.6802329766560603E-3</v>
      </c>
      <c r="X46" s="137">
        <v>2.4881938146888698E-2</v>
      </c>
      <c r="Y46" s="137">
        <v>1.1793167955233099E-2</v>
      </c>
      <c r="Z46" s="137">
        <v>7.7343560991437101E-3</v>
      </c>
      <c r="AA46" s="137">
        <v>8.7542320846923198E-3</v>
      </c>
      <c r="AB46" s="137">
        <v>3.2403471946535901E-2</v>
      </c>
      <c r="AC46" s="137">
        <v>1.49631746680831E-2</v>
      </c>
      <c r="AD46" s="137">
        <v>1.15465218676849E-2</v>
      </c>
      <c r="AE46" s="137">
        <v>7.7933036609062001E-3</v>
      </c>
      <c r="AF46" s="137">
        <v>3.1991117821945102E-2</v>
      </c>
      <c r="AG46" s="137">
        <v>3.0515234071132401E-2</v>
      </c>
      <c r="AH46" s="137">
        <v>3.4059103323322001E-2</v>
      </c>
      <c r="AI46" s="137">
        <v>2.5196179443845501E-2</v>
      </c>
      <c r="AJ46" s="137">
        <v>0</v>
      </c>
      <c r="AK46" s="137">
        <v>7.6369914813634804E-3</v>
      </c>
      <c r="AL46" s="137">
        <v>1.7325626646866099E-2</v>
      </c>
      <c r="AM46" s="137">
        <v>1.9135324132046199E-2</v>
      </c>
      <c r="AN46" s="137">
        <v>4.0741612909917001E-3</v>
      </c>
      <c r="AO46" s="137">
        <v>1.22421326560162</v>
      </c>
      <c r="AP46" s="137">
        <v>9.6394980029021499E-2</v>
      </c>
      <c r="AQ46" s="137">
        <v>3.10150052719859E-3</v>
      </c>
      <c r="AR46" s="137">
        <v>7.4078920824531599E-3</v>
      </c>
      <c r="AS46" s="137">
        <v>2.1439804067917099E-2</v>
      </c>
      <c r="AT46" s="137">
        <v>1.35717006193269E-2</v>
      </c>
      <c r="AU46" s="137">
        <v>6.57851344016935E-3</v>
      </c>
      <c r="AV46" s="137">
        <v>1.3927465094082001E-2</v>
      </c>
      <c r="AW46" s="137">
        <v>2.46785297134452E-2</v>
      </c>
      <c r="AX46" s="137">
        <v>2.0537986093687101E-2</v>
      </c>
      <c r="AY46" s="137">
        <v>3.4967251712820701E-3</v>
      </c>
      <c r="AZ46" s="137">
        <v>8.2298145137837606E-3</v>
      </c>
      <c r="BA46" s="137">
        <v>9.8368528097736805E-3</v>
      </c>
      <c r="BB46" s="137">
        <v>7.8979304231381296E-3</v>
      </c>
      <c r="BC46" s="137">
        <v>5.6729615814666897E-3</v>
      </c>
      <c r="BD46" s="137">
        <v>4.2961541296688797E-3</v>
      </c>
      <c r="BE46" s="137">
        <v>7.6628128868511504E-3</v>
      </c>
      <c r="BF46" s="137">
        <v>7.6394813805628799E-3</v>
      </c>
      <c r="BG46" s="137">
        <v>1.70996868348775E-3</v>
      </c>
      <c r="BH46" s="137">
        <v>6.8077143651721402E-3</v>
      </c>
      <c r="BI46" s="137">
        <v>5.3548863543811803E-3</v>
      </c>
      <c r="BJ46" s="137">
        <v>2.0571517155486101E-2</v>
      </c>
      <c r="BK46" s="137">
        <v>5.24692132610057E-3</v>
      </c>
      <c r="BL46" s="137">
        <v>6.6615608775486002E-3</v>
      </c>
      <c r="BM46" s="137">
        <v>8.7835870343465992E-3</v>
      </c>
      <c r="BN46" s="137">
        <v>1.0154884664069601E-2</v>
      </c>
      <c r="BO46" s="137">
        <v>4.6679279862559602E-3</v>
      </c>
      <c r="BP46" s="137">
        <v>5.7873398292440301E-3</v>
      </c>
      <c r="BQ46" s="137">
        <v>1.10948602203842E-2</v>
      </c>
      <c r="BR46" s="137">
        <v>2.6788293052239801E-2</v>
      </c>
      <c r="BS46" s="137">
        <v>1.90612470073187E-3</v>
      </c>
      <c r="BT46" s="137">
        <v>7.1090313184305398E-3</v>
      </c>
      <c r="BU46" s="137">
        <v>2.9231083308866698E-3</v>
      </c>
      <c r="BV46" s="137">
        <v>9.55737268936677E-3</v>
      </c>
      <c r="BW46" s="137">
        <v>2.8858091204812899E-3</v>
      </c>
      <c r="BX46" s="137">
        <v>4.5676056507474496E-3</v>
      </c>
      <c r="BY46" s="137">
        <v>3.9866673931217497E-3</v>
      </c>
      <c r="BZ46" s="137">
        <v>3.12142559658182E-2</v>
      </c>
      <c r="CA46" s="138">
        <v>0</v>
      </c>
      <c r="CB46" s="133">
        <v>2.2570557695503202</v>
      </c>
      <c r="CC46" s="134">
        <v>1.3153394747442499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</row>
    <row r="47" spans="1:87" ht="19.5" x14ac:dyDescent="0.25">
      <c r="A47" s="30"/>
      <c r="B47" s="42" t="s">
        <v>38</v>
      </c>
      <c r="C47" s="43" t="s">
        <v>149</v>
      </c>
      <c r="D47" s="136">
        <v>1.2811960353501901E-3</v>
      </c>
      <c r="E47" s="137">
        <v>1.84291492900881E-3</v>
      </c>
      <c r="F47" s="137">
        <v>1.4946646616871E-3</v>
      </c>
      <c r="G47" s="137">
        <v>2.3256041544964701E-3</v>
      </c>
      <c r="H47" s="137">
        <v>1.52325080569686E-3</v>
      </c>
      <c r="I47" s="137">
        <v>2.83041326561618E-3</v>
      </c>
      <c r="J47" s="137">
        <v>1.62660594568416E-3</v>
      </c>
      <c r="K47" s="137">
        <v>1.2294235495615899E-3</v>
      </c>
      <c r="L47" s="137">
        <v>1.5306538964357001E-3</v>
      </c>
      <c r="M47" s="137">
        <v>2.1031922740649802E-3</v>
      </c>
      <c r="N47" s="137">
        <v>8.8604811159419695E-4</v>
      </c>
      <c r="O47" s="137">
        <v>2.2184390480920798E-3</v>
      </c>
      <c r="P47" s="137">
        <v>8.6119175949834299E-4</v>
      </c>
      <c r="Q47" s="137">
        <v>3.3116636647066E-4</v>
      </c>
      <c r="R47" s="137">
        <v>2.2172522104887899E-3</v>
      </c>
      <c r="S47" s="137">
        <v>2.9114128362473101E-3</v>
      </c>
      <c r="T47" s="137">
        <v>1.8966403635959799E-3</v>
      </c>
      <c r="U47" s="137">
        <v>3.2101562175604502E-3</v>
      </c>
      <c r="V47" s="137">
        <v>2.1002087061955301E-3</v>
      </c>
      <c r="W47" s="137">
        <v>2.1409890767345899E-3</v>
      </c>
      <c r="X47" s="137">
        <v>2.5676570136732402E-3</v>
      </c>
      <c r="Y47" s="137">
        <v>1.6738539810700699E-3</v>
      </c>
      <c r="Z47" s="137">
        <v>1.8585272849517499E-3</v>
      </c>
      <c r="AA47" s="137">
        <v>2.2390903550963E-3</v>
      </c>
      <c r="AB47" s="137">
        <v>2.4639162084047102E-3</v>
      </c>
      <c r="AC47" s="137">
        <v>1.9434093082532E-3</v>
      </c>
      <c r="AD47" s="137">
        <v>2.2544186212056401E-3</v>
      </c>
      <c r="AE47" s="137">
        <v>2.11248938005225E-3</v>
      </c>
      <c r="AF47" s="137">
        <v>4.9110492659259798E-3</v>
      </c>
      <c r="AG47" s="137">
        <v>5.6072462036263204E-3</v>
      </c>
      <c r="AH47" s="137">
        <v>5.4456307171149602E-3</v>
      </c>
      <c r="AI47" s="137">
        <v>5.8147015637622602E-3</v>
      </c>
      <c r="AJ47" s="137">
        <v>0</v>
      </c>
      <c r="AK47" s="137">
        <v>1.2753295455600301E-3</v>
      </c>
      <c r="AL47" s="137">
        <v>9.6774018111145405E-3</v>
      </c>
      <c r="AM47" s="137">
        <v>2.34240083031553E-3</v>
      </c>
      <c r="AN47" s="137">
        <v>1.27991408859162E-3</v>
      </c>
      <c r="AO47" s="137">
        <v>1.35417731786148E-2</v>
      </c>
      <c r="AP47" s="137">
        <v>1.0693776071936101</v>
      </c>
      <c r="AQ47" s="137">
        <v>1.2479066600798101E-3</v>
      </c>
      <c r="AR47" s="137">
        <v>1.27598928181018E-3</v>
      </c>
      <c r="AS47" s="137">
        <v>6.9707788511147199E-3</v>
      </c>
      <c r="AT47" s="137">
        <v>6.1429356582576198E-3</v>
      </c>
      <c r="AU47" s="137">
        <v>4.1520940471010204E-3</v>
      </c>
      <c r="AV47" s="137">
        <v>4.6923014754274E-3</v>
      </c>
      <c r="AW47" s="137">
        <v>2.0237904693132598E-3</v>
      </c>
      <c r="AX47" s="137">
        <v>1.7368368346939501E-3</v>
      </c>
      <c r="AY47" s="137">
        <v>1.7443670408532001E-3</v>
      </c>
      <c r="AZ47" s="137">
        <v>3.86974336170236E-3</v>
      </c>
      <c r="BA47" s="137">
        <v>1.7933382916292199E-3</v>
      </c>
      <c r="BB47" s="137">
        <v>2.3709951310120201E-3</v>
      </c>
      <c r="BC47" s="137">
        <v>2.7332830404182E-3</v>
      </c>
      <c r="BD47" s="137">
        <v>1.58392657200792E-3</v>
      </c>
      <c r="BE47" s="137">
        <v>1.3673469688728599E-3</v>
      </c>
      <c r="BF47" s="137">
        <v>4.3593240952911998E-3</v>
      </c>
      <c r="BG47" s="137">
        <v>1.11659936909843E-3</v>
      </c>
      <c r="BH47" s="137">
        <v>8.3663471612488906E-3</v>
      </c>
      <c r="BI47" s="137">
        <v>1.73054554466634E-3</v>
      </c>
      <c r="BJ47" s="137">
        <v>4.6878813128781701E-3</v>
      </c>
      <c r="BK47" s="137">
        <v>1.65985588158802E-3</v>
      </c>
      <c r="BL47" s="137">
        <v>7.3606488893173602E-3</v>
      </c>
      <c r="BM47" s="137">
        <v>7.3764646653225801E-3</v>
      </c>
      <c r="BN47" s="137">
        <v>1.6499774571465699E-3</v>
      </c>
      <c r="BO47" s="137">
        <v>5.5582210263579197E-3</v>
      </c>
      <c r="BP47" s="137">
        <v>4.67704934427415E-3</v>
      </c>
      <c r="BQ47" s="137">
        <v>7.2054682260631296E-3</v>
      </c>
      <c r="BR47" s="137">
        <v>5.24083560410178E-3</v>
      </c>
      <c r="BS47" s="137">
        <v>2.2500089586863299E-3</v>
      </c>
      <c r="BT47" s="137">
        <v>9.7097400963473794E-3</v>
      </c>
      <c r="BU47" s="137">
        <v>2.4775115775018302E-3</v>
      </c>
      <c r="BV47" s="137">
        <v>1.78368124934262E-2</v>
      </c>
      <c r="BW47" s="137">
        <v>3.7663710841665198E-3</v>
      </c>
      <c r="BX47" s="137">
        <v>2.0708688874583698E-3</v>
      </c>
      <c r="BY47" s="137">
        <v>2.0599268678213002E-3</v>
      </c>
      <c r="BZ47" s="137">
        <v>1.4473577633580001E-2</v>
      </c>
      <c r="CA47" s="138">
        <v>0</v>
      </c>
      <c r="CB47" s="133">
        <v>1.33228751062565</v>
      </c>
      <c r="CC47" s="134">
        <v>0.77641429072167101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</row>
    <row r="48" spans="1:87" ht="19.5" x14ac:dyDescent="0.25">
      <c r="A48" s="30"/>
      <c r="B48" s="42" t="s">
        <v>39</v>
      </c>
      <c r="C48" s="43" t="s">
        <v>150</v>
      </c>
      <c r="D48" s="136">
        <v>1.7756825121084702E-2</v>
      </c>
      <c r="E48" s="137">
        <v>5.0185186865227598E-2</v>
      </c>
      <c r="F48" s="137">
        <v>2.2553280930485999E-2</v>
      </c>
      <c r="G48" s="137">
        <v>4.1514272512972399E-2</v>
      </c>
      <c r="H48" s="137">
        <v>2.3666015690838801E-2</v>
      </c>
      <c r="I48" s="137">
        <v>1.9969699342545898E-2</v>
      </c>
      <c r="J48" s="137">
        <v>2.21016790259672E-2</v>
      </c>
      <c r="K48" s="137">
        <v>1.4044589812186E-2</v>
      </c>
      <c r="L48" s="137">
        <v>4.5740441725594098E-2</v>
      </c>
      <c r="M48" s="137">
        <v>1.82335034387862E-2</v>
      </c>
      <c r="N48" s="137">
        <v>2.5554144141357499E-2</v>
      </c>
      <c r="O48" s="137">
        <v>2.9972276498709899E-2</v>
      </c>
      <c r="P48" s="137">
        <v>7.3190164384881896E-3</v>
      </c>
      <c r="Q48" s="137">
        <v>5.9077838267296004E-3</v>
      </c>
      <c r="R48" s="137">
        <v>2.4586838754594501E-2</v>
      </c>
      <c r="S48" s="137">
        <v>4.1436791129697698E-2</v>
      </c>
      <c r="T48" s="137">
        <v>1.6372070251793502E-2</v>
      </c>
      <c r="U48" s="137">
        <v>3.7801580765349098E-2</v>
      </c>
      <c r="V48" s="137">
        <v>2.06103582000116E-2</v>
      </c>
      <c r="W48" s="137">
        <v>1.7881544830560502E-2</v>
      </c>
      <c r="X48" s="137">
        <v>2.2089129710015001E-2</v>
      </c>
      <c r="Y48" s="137">
        <v>1.39397888640633E-2</v>
      </c>
      <c r="Z48" s="137">
        <v>1.7459927859091898E-2</v>
      </c>
      <c r="AA48" s="137">
        <v>2.2891051212358501E-2</v>
      </c>
      <c r="AB48" s="137">
        <v>1.99653465194852E-2</v>
      </c>
      <c r="AC48" s="137">
        <v>1.56110400299816E-2</v>
      </c>
      <c r="AD48" s="137">
        <v>1.9618262242139899E-2</v>
      </c>
      <c r="AE48" s="137">
        <v>1.4822435641668E-2</v>
      </c>
      <c r="AF48" s="137">
        <v>2.2178638856037401E-2</v>
      </c>
      <c r="AG48" s="137">
        <v>5.2269336651265701E-2</v>
      </c>
      <c r="AH48" s="137">
        <v>2.33011983865247E-2</v>
      </c>
      <c r="AI48" s="137">
        <v>2.3369853678241199E-2</v>
      </c>
      <c r="AJ48" s="137">
        <v>0</v>
      </c>
      <c r="AK48" s="137">
        <v>2.4294680355577799E-2</v>
      </c>
      <c r="AL48" s="137">
        <v>1.29045302442164E-2</v>
      </c>
      <c r="AM48" s="137">
        <v>1.67181342889525E-2</v>
      </c>
      <c r="AN48" s="137">
        <v>2.80932485579291E-2</v>
      </c>
      <c r="AO48" s="137">
        <v>3.6618759251137098E-2</v>
      </c>
      <c r="AP48" s="137">
        <v>1.48581212351794E-2</v>
      </c>
      <c r="AQ48" s="137">
        <v>1.0312714518539201</v>
      </c>
      <c r="AR48" s="137">
        <v>1.6210609252665702E-2</v>
      </c>
      <c r="AS48" s="137">
        <v>1.47065816452399E-2</v>
      </c>
      <c r="AT48" s="137">
        <v>8.2150255944324607E-3</v>
      </c>
      <c r="AU48" s="137">
        <v>1.94017417611549E-2</v>
      </c>
      <c r="AV48" s="137">
        <v>1.4377096536258099E-2</v>
      </c>
      <c r="AW48" s="137">
        <v>0.12474745297576</v>
      </c>
      <c r="AX48" s="137">
        <v>5.7251895756247097E-2</v>
      </c>
      <c r="AY48" s="137">
        <v>2.1480724310535299E-2</v>
      </c>
      <c r="AZ48" s="137">
        <v>1.35015278362793E-2</v>
      </c>
      <c r="BA48" s="137">
        <v>1.9098735251643101E-2</v>
      </c>
      <c r="BB48" s="137">
        <v>1.6480876612370299E-2</v>
      </c>
      <c r="BC48" s="137">
        <v>1.3701929254645501E-2</v>
      </c>
      <c r="BD48" s="137">
        <v>9.6284000636489998E-3</v>
      </c>
      <c r="BE48" s="137">
        <v>1.5916471770974699E-2</v>
      </c>
      <c r="BF48" s="137">
        <v>2.3623242183414401E-2</v>
      </c>
      <c r="BG48" s="137">
        <v>9.75667485327395E-2</v>
      </c>
      <c r="BH48" s="137">
        <v>2.0710416868100798E-2</v>
      </c>
      <c r="BI48" s="137">
        <v>1.7719408573464299E-2</v>
      </c>
      <c r="BJ48" s="137">
        <v>3.8445073361033699E-2</v>
      </c>
      <c r="BK48" s="137">
        <v>0.18202729573957399</v>
      </c>
      <c r="BL48" s="137">
        <v>9.7974641903155898E-2</v>
      </c>
      <c r="BM48" s="137">
        <v>1.7514394162343402E-2</v>
      </c>
      <c r="BN48" s="137">
        <v>1.5971181209390901E-2</v>
      </c>
      <c r="BO48" s="137">
        <v>8.4199867351988401E-3</v>
      </c>
      <c r="BP48" s="137">
        <v>4.9272128669025196E-3</v>
      </c>
      <c r="BQ48" s="137">
        <v>8.5549807924818304E-3</v>
      </c>
      <c r="BR48" s="137">
        <v>8.4766906948819006E-3</v>
      </c>
      <c r="BS48" s="137">
        <v>5.8473365566680596E-3</v>
      </c>
      <c r="BT48" s="137">
        <v>1.6854594962047002E-2</v>
      </c>
      <c r="BU48" s="137">
        <v>4.9046082413594597E-3</v>
      </c>
      <c r="BV48" s="137">
        <v>2.8684766079326102E-2</v>
      </c>
      <c r="BW48" s="137">
        <v>2.6170566646959098E-3</v>
      </c>
      <c r="BX48" s="137">
        <v>9.0872671395305204E-3</v>
      </c>
      <c r="BY48" s="137">
        <v>8.3844271257095607E-3</v>
      </c>
      <c r="BZ48" s="137">
        <v>2.10400882379124E-2</v>
      </c>
      <c r="CA48" s="138">
        <v>0</v>
      </c>
      <c r="CB48" s="133">
        <v>2.93955332199255</v>
      </c>
      <c r="CC48" s="134">
        <v>1.7130770868381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</row>
    <row r="49" spans="1:87" ht="19.5" x14ac:dyDescent="0.25">
      <c r="A49" s="30"/>
      <c r="B49" s="42" t="s">
        <v>40</v>
      </c>
      <c r="C49" s="43" t="s">
        <v>151</v>
      </c>
      <c r="D49" s="136">
        <v>2.68784057244244E-2</v>
      </c>
      <c r="E49" s="137">
        <v>3.3415370330722102E-2</v>
      </c>
      <c r="F49" s="137">
        <v>1.2881052234553599E-2</v>
      </c>
      <c r="G49" s="137">
        <v>5.1888149873620497E-2</v>
      </c>
      <c r="H49" s="137">
        <v>2.4102832128440901E-2</v>
      </c>
      <c r="I49" s="137">
        <v>2.7019068715063699E-2</v>
      </c>
      <c r="J49" s="137">
        <v>1.09051372902215E-2</v>
      </c>
      <c r="K49" s="137">
        <v>1.19791847733183E-2</v>
      </c>
      <c r="L49" s="137">
        <v>4.7161530511167803E-2</v>
      </c>
      <c r="M49" s="137">
        <v>4.7122170456333698E-3</v>
      </c>
      <c r="N49" s="137">
        <v>1.83723476221254E-2</v>
      </c>
      <c r="O49" s="137">
        <v>3.1323809310259401E-3</v>
      </c>
      <c r="P49" s="137">
        <v>4.9861889395129096E-4</v>
      </c>
      <c r="Q49" s="137">
        <v>1.8485797716773699E-4</v>
      </c>
      <c r="R49" s="137">
        <v>2.8473813467759001E-3</v>
      </c>
      <c r="S49" s="137">
        <v>7.1606050235887703E-3</v>
      </c>
      <c r="T49" s="137">
        <v>2.2649686049511998E-3</v>
      </c>
      <c r="U49" s="137">
        <v>3.0274020910402702E-3</v>
      </c>
      <c r="V49" s="137">
        <v>1.6468810316719101E-3</v>
      </c>
      <c r="W49" s="137">
        <v>3.9510204139951302E-3</v>
      </c>
      <c r="X49" s="137">
        <v>3.7144231187328999E-3</v>
      </c>
      <c r="Y49" s="137">
        <v>2.4862956650919801E-3</v>
      </c>
      <c r="Z49" s="137">
        <v>4.6207711507140203E-3</v>
      </c>
      <c r="AA49" s="137">
        <v>1.58296268414869E-2</v>
      </c>
      <c r="AB49" s="137">
        <v>3.59641752449319E-3</v>
      </c>
      <c r="AC49" s="137">
        <v>2.5101285045122002E-3</v>
      </c>
      <c r="AD49" s="137">
        <v>4.0124475285439696E-3</v>
      </c>
      <c r="AE49" s="137">
        <v>2.5230401348428902E-3</v>
      </c>
      <c r="AF49" s="137">
        <v>3.7554197074840499E-3</v>
      </c>
      <c r="AG49" s="137">
        <v>1.00892979895221E-2</v>
      </c>
      <c r="AH49" s="137">
        <v>2.31935235895647E-2</v>
      </c>
      <c r="AI49" s="137">
        <v>8.9275803949873805E-3</v>
      </c>
      <c r="AJ49" s="137">
        <v>0</v>
      </c>
      <c r="AK49" s="137">
        <v>1.3680412423633E-2</v>
      </c>
      <c r="AL49" s="137">
        <v>5.1154143691378596E-3</v>
      </c>
      <c r="AM49" s="137">
        <v>2.4377396970885999E-2</v>
      </c>
      <c r="AN49" s="137">
        <v>3.1300631443217701E-2</v>
      </c>
      <c r="AO49" s="137">
        <v>1.9684597131770401E-3</v>
      </c>
      <c r="AP49" s="137">
        <v>9.4351356135069899E-4</v>
      </c>
      <c r="AQ49" s="137">
        <v>5.8950786265287304E-4</v>
      </c>
      <c r="AR49" s="137">
        <v>1.0145459903465199</v>
      </c>
      <c r="AS49" s="137">
        <v>2.4008831077349899E-2</v>
      </c>
      <c r="AT49" s="137">
        <v>2.7906073913514601E-2</v>
      </c>
      <c r="AU49" s="137">
        <v>1.0964147073467901E-2</v>
      </c>
      <c r="AV49" s="137">
        <v>1.59910540045855E-2</v>
      </c>
      <c r="AW49" s="137">
        <v>1.8137371412267799E-2</v>
      </c>
      <c r="AX49" s="137">
        <v>2.9970983236128801E-3</v>
      </c>
      <c r="AY49" s="137">
        <v>3.6762175368190101E-3</v>
      </c>
      <c r="AZ49" s="137">
        <v>2.32581608680135E-3</v>
      </c>
      <c r="BA49" s="137">
        <v>1.89763492517295E-3</v>
      </c>
      <c r="BB49" s="137">
        <v>8.4260804132336997E-3</v>
      </c>
      <c r="BC49" s="137">
        <v>2.9380506823727601E-3</v>
      </c>
      <c r="BD49" s="137">
        <v>4.0783654199306203E-3</v>
      </c>
      <c r="BE49" s="137">
        <v>1.2441383757833701E-2</v>
      </c>
      <c r="BF49" s="137">
        <v>2.0551704301542302E-3</v>
      </c>
      <c r="BG49" s="137">
        <v>3.5687013136864601E-4</v>
      </c>
      <c r="BH49" s="137">
        <v>3.6506160433309398E-2</v>
      </c>
      <c r="BI49" s="137">
        <v>2.4277424680897398E-3</v>
      </c>
      <c r="BJ49" s="137">
        <v>7.9373010334483397E-4</v>
      </c>
      <c r="BK49" s="137">
        <v>1.12969705493816E-3</v>
      </c>
      <c r="BL49" s="137">
        <v>1.2113329975964101E-3</v>
      </c>
      <c r="BM49" s="137">
        <v>1.7904540821502999E-3</v>
      </c>
      <c r="BN49" s="137">
        <v>1.6098656658319699E-3</v>
      </c>
      <c r="BO49" s="137">
        <v>3.1895132545721201E-4</v>
      </c>
      <c r="BP49" s="137">
        <v>2.0097748064466201E-4</v>
      </c>
      <c r="BQ49" s="137">
        <v>3.8723285325873E-4</v>
      </c>
      <c r="BR49" s="137">
        <v>3.6649355888277601E-4</v>
      </c>
      <c r="BS49" s="137">
        <v>3.7824246940309901E-4</v>
      </c>
      <c r="BT49" s="137">
        <v>1.0085855004540801E-3</v>
      </c>
      <c r="BU49" s="137">
        <v>7.173779122983E-4</v>
      </c>
      <c r="BV49" s="137">
        <v>6.7765479249494302E-4</v>
      </c>
      <c r="BW49" s="137">
        <v>5.46401951358454E-4</v>
      </c>
      <c r="BX49" s="137">
        <v>2.5350540552367299E-2</v>
      </c>
      <c r="BY49" s="137">
        <v>5.3899452845188496E-3</v>
      </c>
      <c r="BZ49" s="137">
        <v>1.2886036874140501E-3</v>
      </c>
      <c r="CA49" s="138">
        <v>0</v>
      </c>
      <c r="CB49" s="133">
        <v>1.6921098667663099</v>
      </c>
      <c r="CC49" s="134">
        <v>0.98610718148332899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</row>
    <row r="50" spans="1:87" ht="19.5" x14ac:dyDescent="0.25">
      <c r="A50" s="30"/>
      <c r="B50" s="42" t="s">
        <v>41</v>
      </c>
      <c r="C50" s="43" t="s">
        <v>152</v>
      </c>
      <c r="D50" s="136">
        <v>1.22620890203395E-3</v>
      </c>
      <c r="E50" s="137">
        <v>2.1147904984448202E-3</v>
      </c>
      <c r="F50" s="137">
        <v>1.3458114745530201E-3</v>
      </c>
      <c r="G50" s="137">
        <v>2.1275205830087701E-3</v>
      </c>
      <c r="H50" s="137">
        <v>1.63659011632388E-3</v>
      </c>
      <c r="I50" s="137">
        <v>2.7027638563078501E-3</v>
      </c>
      <c r="J50" s="137">
        <v>1.28163315015538E-3</v>
      </c>
      <c r="K50" s="137">
        <v>9.6035569441476601E-4</v>
      </c>
      <c r="L50" s="137">
        <v>1.6441043953878099E-3</v>
      </c>
      <c r="M50" s="137">
        <v>2.04740904615173E-3</v>
      </c>
      <c r="N50" s="137">
        <v>1.01192642794232E-3</v>
      </c>
      <c r="O50" s="137">
        <v>2.1799815846912001E-3</v>
      </c>
      <c r="P50" s="137">
        <v>7.5170939948143297E-3</v>
      </c>
      <c r="Q50" s="137">
        <v>2.6517774678297599E-3</v>
      </c>
      <c r="R50" s="137">
        <v>3.63266431399706E-3</v>
      </c>
      <c r="S50" s="137">
        <v>5.1007759969257296E-3</v>
      </c>
      <c r="T50" s="137">
        <v>1.9134523356739699E-3</v>
      </c>
      <c r="U50" s="137">
        <v>4.7791774188119E-3</v>
      </c>
      <c r="V50" s="137">
        <v>1.7864930952345699E-3</v>
      </c>
      <c r="W50" s="137">
        <v>2.1360672144636601E-3</v>
      </c>
      <c r="X50" s="137">
        <v>3.3136870366794599E-3</v>
      </c>
      <c r="Y50" s="137">
        <v>1.68275019816151E-3</v>
      </c>
      <c r="Z50" s="137">
        <v>1.3628556277028099E-3</v>
      </c>
      <c r="AA50" s="137">
        <v>1.6729032973538901E-3</v>
      </c>
      <c r="AB50" s="137">
        <v>2.0845252982795099E-3</v>
      </c>
      <c r="AC50" s="137">
        <v>1.5940323587754501E-3</v>
      </c>
      <c r="AD50" s="137">
        <v>1.6832782725430501E-3</v>
      </c>
      <c r="AE50" s="137">
        <v>1.76755666214478E-3</v>
      </c>
      <c r="AF50" s="137">
        <v>2.2430502452156502E-3</v>
      </c>
      <c r="AG50" s="137">
        <v>3.7382683107003902E-3</v>
      </c>
      <c r="AH50" s="137">
        <v>3.9014957038083198E-3</v>
      </c>
      <c r="AI50" s="137">
        <v>4.0737543217899304E-3</v>
      </c>
      <c r="AJ50" s="137">
        <v>0</v>
      </c>
      <c r="AK50" s="137">
        <v>9.3340771380837195E-3</v>
      </c>
      <c r="AL50" s="137">
        <v>7.1705751619521203E-3</v>
      </c>
      <c r="AM50" s="137">
        <v>2.4996024221271302E-3</v>
      </c>
      <c r="AN50" s="137">
        <v>1.68980394622389E-3</v>
      </c>
      <c r="AO50" s="137">
        <v>7.5119083345665796E-3</v>
      </c>
      <c r="AP50" s="137">
        <v>8.7858860291212607E-3</v>
      </c>
      <c r="AQ50" s="137">
        <v>7.2114734645469603E-3</v>
      </c>
      <c r="AR50" s="137">
        <v>5.52738377544952E-3</v>
      </c>
      <c r="AS50" s="137">
        <v>1.0538615699312599</v>
      </c>
      <c r="AT50" s="137">
        <v>1.9740522556511201E-3</v>
      </c>
      <c r="AU50" s="137">
        <v>2.1104922370426401E-3</v>
      </c>
      <c r="AV50" s="137">
        <v>1.348936719354E-2</v>
      </c>
      <c r="AW50" s="137">
        <v>1.4462015326157301E-2</v>
      </c>
      <c r="AX50" s="137">
        <v>8.4662268875341992E-3</v>
      </c>
      <c r="AY50" s="137">
        <v>2.1378687869682499E-3</v>
      </c>
      <c r="AZ50" s="137">
        <v>2.3510582425156398E-2</v>
      </c>
      <c r="BA50" s="137">
        <v>2.0357122084957101E-3</v>
      </c>
      <c r="BB50" s="137">
        <v>1.2109322108680201E-2</v>
      </c>
      <c r="BC50" s="137">
        <v>5.1218806605967697E-3</v>
      </c>
      <c r="BD50" s="137">
        <v>2.4349113671575701E-3</v>
      </c>
      <c r="BE50" s="137">
        <v>1.28091787716198E-2</v>
      </c>
      <c r="BF50" s="137">
        <v>5.8025761795940196E-3</v>
      </c>
      <c r="BG50" s="137">
        <v>1.42850647054793E-3</v>
      </c>
      <c r="BH50" s="137">
        <v>6.0800634296550599E-3</v>
      </c>
      <c r="BI50" s="137">
        <v>8.0017688509514892E-3</v>
      </c>
      <c r="BJ50" s="137">
        <v>3.2049009583776998E-3</v>
      </c>
      <c r="BK50" s="137">
        <v>3.5691130954524498E-3</v>
      </c>
      <c r="BL50" s="137">
        <v>8.7528081093313399E-3</v>
      </c>
      <c r="BM50" s="137">
        <v>1.37165669414349E-2</v>
      </c>
      <c r="BN50" s="137">
        <v>6.4785406854227503E-3</v>
      </c>
      <c r="BO50" s="137">
        <v>1.9930675014679499E-3</v>
      </c>
      <c r="BP50" s="137">
        <v>9.6176586211283105E-4</v>
      </c>
      <c r="BQ50" s="137">
        <v>1.8175215936677401E-3</v>
      </c>
      <c r="BR50" s="137">
        <v>2.2670649647929999E-3</v>
      </c>
      <c r="BS50" s="137">
        <v>1.0010970365572E-3</v>
      </c>
      <c r="BT50" s="137">
        <v>5.3030712212620299E-3</v>
      </c>
      <c r="BU50" s="137">
        <v>7.4340579414433898E-4</v>
      </c>
      <c r="BV50" s="137">
        <v>2.8958738304809598E-3</v>
      </c>
      <c r="BW50" s="137">
        <v>9.3091524539183602E-4</v>
      </c>
      <c r="BX50" s="137">
        <v>2.36385606342216E-3</v>
      </c>
      <c r="BY50" s="137">
        <v>1.89843535139725E-3</v>
      </c>
      <c r="BZ50" s="137">
        <v>8.2052135453639097E-3</v>
      </c>
      <c r="CA50" s="138">
        <v>0</v>
      </c>
      <c r="CB50" s="133">
        <v>1.37058477806308</v>
      </c>
      <c r="CC50" s="134">
        <v>0.79873270585118195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</row>
    <row r="51" spans="1:87" ht="19.5" x14ac:dyDescent="0.25">
      <c r="A51" s="30"/>
      <c r="B51" s="42" t="s">
        <v>42</v>
      </c>
      <c r="C51" s="43" t="s">
        <v>153</v>
      </c>
      <c r="D51" s="136">
        <v>1.04275738785605E-4</v>
      </c>
      <c r="E51" s="137">
        <v>2.05219751732723E-4</v>
      </c>
      <c r="F51" s="137">
        <v>2.1979104999449099E-4</v>
      </c>
      <c r="G51" s="137">
        <v>1.7504060820474501E-4</v>
      </c>
      <c r="H51" s="137">
        <v>1.36939790738341E-4</v>
      </c>
      <c r="I51" s="137">
        <v>1.1856096694388E-4</v>
      </c>
      <c r="J51" s="137">
        <v>1.9367561344324301E-4</v>
      </c>
      <c r="K51" s="137">
        <v>1.3644285071664499E-4</v>
      </c>
      <c r="L51" s="137">
        <v>1.8312614556953601E-4</v>
      </c>
      <c r="M51" s="137">
        <v>4.7038910031709201E-3</v>
      </c>
      <c r="N51" s="137">
        <v>9.5849883189335396E-5</v>
      </c>
      <c r="O51" s="137">
        <v>6.9677094546258299E-4</v>
      </c>
      <c r="P51" s="137">
        <v>6.9731838629359994E-5</v>
      </c>
      <c r="Q51" s="137">
        <v>2.7716074324986301E-5</v>
      </c>
      <c r="R51" s="137">
        <v>3.6999412453836401E-4</v>
      </c>
      <c r="S51" s="137">
        <v>6.5812145625637004E-4</v>
      </c>
      <c r="T51" s="137">
        <v>2.4726221222021198E-3</v>
      </c>
      <c r="U51" s="137">
        <v>7.5736874977920803E-4</v>
      </c>
      <c r="V51" s="137">
        <v>5.6938736768651695E-4</v>
      </c>
      <c r="W51" s="137">
        <v>4.0527395903721899E-4</v>
      </c>
      <c r="X51" s="137">
        <v>1.94006476135058E-3</v>
      </c>
      <c r="Y51" s="137">
        <v>5.1198690796732196E-4</v>
      </c>
      <c r="Z51" s="137">
        <v>3.8932888435304997E-4</v>
      </c>
      <c r="AA51" s="137">
        <v>3.3632978932821901E-4</v>
      </c>
      <c r="AB51" s="137">
        <v>1.06820465016676E-3</v>
      </c>
      <c r="AC51" s="137">
        <v>3.5096575611461098E-4</v>
      </c>
      <c r="AD51" s="137">
        <v>4.6367447290291498E-4</v>
      </c>
      <c r="AE51" s="137">
        <v>6.7827996436251297E-4</v>
      </c>
      <c r="AF51" s="137">
        <v>3.44909230404702E-4</v>
      </c>
      <c r="AG51" s="137">
        <v>7.2691342218005701E-4</v>
      </c>
      <c r="AH51" s="137">
        <v>2.8135359871185502E-4</v>
      </c>
      <c r="AI51" s="137">
        <v>5.2106802157029998E-4</v>
      </c>
      <c r="AJ51" s="137">
        <v>0</v>
      </c>
      <c r="AK51" s="137">
        <v>2.12053321213218E-4</v>
      </c>
      <c r="AL51" s="137">
        <v>3.2912600365607599E-4</v>
      </c>
      <c r="AM51" s="137">
        <v>3.6705208520675401E-4</v>
      </c>
      <c r="AN51" s="137">
        <v>2.56240653075946E-4</v>
      </c>
      <c r="AO51" s="137">
        <v>2.0638327125276201E-4</v>
      </c>
      <c r="AP51" s="137">
        <v>1.6327735731265199E-4</v>
      </c>
      <c r="AQ51" s="137">
        <v>1.53392255527939E-4</v>
      </c>
      <c r="AR51" s="137">
        <v>2.7052560878535999E-4</v>
      </c>
      <c r="AS51" s="137">
        <v>8.6661602135945995E-4</v>
      </c>
      <c r="AT51" s="137">
        <v>1.04702536102503</v>
      </c>
      <c r="AU51" s="137">
        <v>1.6824342756684499E-4</v>
      </c>
      <c r="AV51" s="137">
        <v>1.9446294644107201E-4</v>
      </c>
      <c r="AW51" s="137">
        <v>1.87978337040867E-4</v>
      </c>
      <c r="AX51" s="137">
        <v>2.3211651634050701E-4</v>
      </c>
      <c r="AY51" s="137">
        <v>2.5378747664854301E-4</v>
      </c>
      <c r="AZ51" s="137">
        <v>5.1422102629681199E-4</v>
      </c>
      <c r="BA51" s="137">
        <v>1.8391519172207801E-4</v>
      </c>
      <c r="BB51" s="137">
        <v>1.8201805197972401E-4</v>
      </c>
      <c r="BC51" s="137">
        <v>2.17233508516103E-4</v>
      </c>
      <c r="BD51" s="137">
        <v>2.0908464617127201E-4</v>
      </c>
      <c r="BE51" s="137">
        <v>3.37249460696944E-4</v>
      </c>
      <c r="BF51" s="137">
        <v>2.5926293275627501E-4</v>
      </c>
      <c r="BG51" s="137">
        <v>8.2719736957451598E-5</v>
      </c>
      <c r="BH51" s="137">
        <v>3.19591555282188E-4</v>
      </c>
      <c r="BI51" s="137">
        <v>4.2886881497716898E-4</v>
      </c>
      <c r="BJ51" s="137">
        <v>6.6663747194446E-5</v>
      </c>
      <c r="BK51" s="137">
        <v>2.2424440083109099E-4</v>
      </c>
      <c r="BL51" s="137">
        <v>1.1630056319777099E-4</v>
      </c>
      <c r="BM51" s="137">
        <v>2.53980244380274E-4</v>
      </c>
      <c r="BN51" s="137">
        <v>5.8596418536060004E-4</v>
      </c>
      <c r="BO51" s="137">
        <v>5.7705980383299503E-5</v>
      </c>
      <c r="BP51" s="137">
        <v>3.5799914967908602E-5</v>
      </c>
      <c r="BQ51" s="137">
        <v>9.3103133940738105E-5</v>
      </c>
      <c r="BR51" s="137">
        <v>5.3393890354329999E-5</v>
      </c>
      <c r="BS51" s="137">
        <v>3.1504333145448601E-5</v>
      </c>
      <c r="BT51" s="137">
        <v>7.41408458655476E-5</v>
      </c>
      <c r="BU51" s="137">
        <v>4.8140551035506497E-4</v>
      </c>
      <c r="BV51" s="137">
        <v>1.35839464532512E-4</v>
      </c>
      <c r="BW51" s="137">
        <v>4.4111750876611603E-4</v>
      </c>
      <c r="BX51" s="137">
        <v>7.5090335162787597E-2</v>
      </c>
      <c r="BY51" s="137">
        <v>9.8594931401679905E-3</v>
      </c>
      <c r="BZ51" s="137">
        <v>7.7306285252934197E-4</v>
      </c>
      <c r="CA51" s="138">
        <v>0</v>
      </c>
      <c r="CB51" s="133">
        <v>1.1619077156103901</v>
      </c>
      <c r="CC51" s="134">
        <v>0.67712242868360695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</row>
    <row r="52" spans="1:87" ht="19.5" x14ac:dyDescent="0.25">
      <c r="A52" s="30"/>
      <c r="B52" s="42" t="s">
        <v>43</v>
      </c>
      <c r="C52" s="43" t="s">
        <v>154</v>
      </c>
      <c r="D52" s="136">
        <v>4.4721640853701098E-4</v>
      </c>
      <c r="E52" s="137">
        <v>9.9797719759514895E-4</v>
      </c>
      <c r="F52" s="137">
        <v>6.8288514025501999E-4</v>
      </c>
      <c r="G52" s="137">
        <v>7.5173084108262698E-4</v>
      </c>
      <c r="H52" s="137">
        <v>6.0169509844124405E-4</v>
      </c>
      <c r="I52" s="137">
        <v>5.5558737091705398E-4</v>
      </c>
      <c r="J52" s="137">
        <v>6.2684372075000295E-4</v>
      </c>
      <c r="K52" s="137">
        <v>3.8123667903629401E-4</v>
      </c>
      <c r="L52" s="137">
        <v>4.5549748557795498E-4</v>
      </c>
      <c r="M52" s="137">
        <v>5.13181234672464E-4</v>
      </c>
      <c r="N52" s="137">
        <v>4.9363758555739598E-4</v>
      </c>
      <c r="O52" s="137">
        <v>6.5088922350702298E-4</v>
      </c>
      <c r="P52" s="137">
        <v>3.9519955882894497E-4</v>
      </c>
      <c r="Q52" s="137">
        <v>1.67368374631344E-4</v>
      </c>
      <c r="R52" s="137">
        <v>5.5145852461356798E-4</v>
      </c>
      <c r="S52" s="137">
        <v>7.3275176447971902E-4</v>
      </c>
      <c r="T52" s="137">
        <v>5.5806322618628099E-4</v>
      </c>
      <c r="U52" s="137">
        <v>1.0596344327318799E-3</v>
      </c>
      <c r="V52" s="137">
        <v>7.2528972583149999E-4</v>
      </c>
      <c r="W52" s="137">
        <v>7.5050612232545897E-4</v>
      </c>
      <c r="X52" s="137">
        <v>7.5168883267769896E-4</v>
      </c>
      <c r="Y52" s="137">
        <v>5.2660710043406504E-4</v>
      </c>
      <c r="Z52" s="137">
        <v>6.8975433946741099E-4</v>
      </c>
      <c r="AA52" s="137">
        <v>7.2973531863041905E-4</v>
      </c>
      <c r="AB52" s="137">
        <v>7.2179915952506305E-4</v>
      </c>
      <c r="AC52" s="137">
        <v>6.4093617299392403E-4</v>
      </c>
      <c r="AD52" s="137">
        <v>6.8780378699810597E-4</v>
      </c>
      <c r="AE52" s="137">
        <v>5.7057667203647404E-4</v>
      </c>
      <c r="AF52" s="137">
        <v>7.11088191007262E-4</v>
      </c>
      <c r="AG52" s="137">
        <v>1.0436348137473699E-3</v>
      </c>
      <c r="AH52" s="137">
        <v>6.33740662209641E-4</v>
      </c>
      <c r="AI52" s="137">
        <v>6.1205373121285501E-4</v>
      </c>
      <c r="AJ52" s="137">
        <v>0</v>
      </c>
      <c r="AK52" s="137">
        <v>4.24704257078203E-4</v>
      </c>
      <c r="AL52" s="137">
        <v>3.4502698451931602E-4</v>
      </c>
      <c r="AM52" s="137">
        <v>4.5101555455800196E-3</v>
      </c>
      <c r="AN52" s="137">
        <v>1.0417965882071399E-3</v>
      </c>
      <c r="AO52" s="137">
        <v>9.8549937468079304E-4</v>
      </c>
      <c r="AP52" s="137">
        <v>4.4337296293253702E-4</v>
      </c>
      <c r="AQ52" s="137">
        <v>5.3035226661054299E-4</v>
      </c>
      <c r="AR52" s="137">
        <v>4.9884288853091203E-4</v>
      </c>
      <c r="AS52" s="137">
        <v>5.8685125042703904E-3</v>
      </c>
      <c r="AT52" s="137">
        <v>3.4472677931419798E-4</v>
      </c>
      <c r="AU52" s="137">
        <v>1.0117730683041299</v>
      </c>
      <c r="AV52" s="137">
        <v>1.4081079441775101E-3</v>
      </c>
      <c r="AW52" s="137">
        <v>7.6573886651611696E-4</v>
      </c>
      <c r="AX52" s="137">
        <v>7.3240465027128395E-4</v>
      </c>
      <c r="AY52" s="137">
        <v>6.46562380195944E-4</v>
      </c>
      <c r="AZ52" s="137">
        <v>5.4204582273485204E-4</v>
      </c>
      <c r="BA52" s="137">
        <v>1.0639028798613099E-3</v>
      </c>
      <c r="BB52" s="137">
        <v>1.3237014242167501E-3</v>
      </c>
      <c r="BC52" s="137">
        <v>2.6590820859209701E-3</v>
      </c>
      <c r="BD52" s="137">
        <v>6.4864781826532002E-3</v>
      </c>
      <c r="BE52" s="137">
        <v>5.5168978942064795E-4</v>
      </c>
      <c r="BF52" s="137">
        <v>4.8103166109411498E-4</v>
      </c>
      <c r="BG52" s="137">
        <v>3.2750444917470698E-4</v>
      </c>
      <c r="BH52" s="137">
        <v>2.7818317418338801E-3</v>
      </c>
      <c r="BI52" s="137">
        <v>6.00158018396275E-4</v>
      </c>
      <c r="BJ52" s="137">
        <v>1.8470768738025501E-3</v>
      </c>
      <c r="BK52" s="137">
        <v>3.3660454064068199E-3</v>
      </c>
      <c r="BL52" s="137">
        <v>9.5787520121796705E-4</v>
      </c>
      <c r="BM52" s="137">
        <v>3.8841421176628101E-4</v>
      </c>
      <c r="BN52" s="137">
        <v>4.1134285659484002E-4</v>
      </c>
      <c r="BO52" s="137">
        <v>1.7157247445075699E-4</v>
      </c>
      <c r="BP52" s="137">
        <v>1.0577308942345201E-4</v>
      </c>
      <c r="BQ52" s="137">
        <v>2.2300909633442799E-4</v>
      </c>
      <c r="BR52" s="137">
        <v>1.8274263312160401E-4</v>
      </c>
      <c r="BS52" s="137">
        <v>9.9355978284242595E-5</v>
      </c>
      <c r="BT52" s="137">
        <v>3.173098246778E-4</v>
      </c>
      <c r="BU52" s="137">
        <v>7.39496079375019E-5</v>
      </c>
      <c r="BV52" s="137">
        <v>2.6979959763897703E-4</v>
      </c>
      <c r="BW52" s="137">
        <v>7.3577772679628197E-5</v>
      </c>
      <c r="BX52" s="137">
        <v>2.4121066179475301E-4</v>
      </c>
      <c r="BY52" s="137">
        <v>1.1590438047091099E-3</v>
      </c>
      <c r="BZ52" s="137">
        <v>4.13872288030846E-4</v>
      </c>
      <c r="CA52" s="138">
        <v>0</v>
      </c>
      <c r="CB52" s="133">
        <v>1.07785633822769</v>
      </c>
      <c r="CC52" s="134">
        <v>0.62813999055797898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</row>
    <row r="53" spans="1:87" ht="19.5" x14ac:dyDescent="0.25">
      <c r="A53" s="30"/>
      <c r="B53" s="42" t="s">
        <v>44</v>
      </c>
      <c r="C53" s="43" t="s">
        <v>155</v>
      </c>
      <c r="D53" s="136">
        <v>1.9504987381619699E-2</v>
      </c>
      <c r="E53" s="137">
        <v>1.6553934104310601E-2</v>
      </c>
      <c r="F53" s="137">
        <v>2.0862635119545302E-2</v>
      </c>
      <c r="G53" s="137">
        <v>1.53278667320425E-2</v>
      </c>
      <c r="H53" s="137">
        <v>4.0172494519243103E-2</v>
      </c>
      <c r="I53" s="137">
        <v>4.8725128108826801E-2</v>
      </c>
      <c r="J53" s="137">
        <v>7.3468014818413004E-3</v>
      </c>
      <c r="K53" s="137">
        <v>6.5357988242007101E-3</v>
      </c>
      <c r="L53" s="137">
        <v>1.7977412788518998E-2</v>
      </c>
      <c r="M53" s="137">
        <v>1.1915207305173999E-2</v>
      </c>
      <c r="N53" s="137">
        <v>3.2546608228802999E-3</v>
      </c>
      <c r="O53" s="137">
        <v>1.04997212632197E-2</v>
      </c>
      <c r="P53" s="137">
        <v>3.5368877003909001E-3</v>
      </c>
      <c r="Q53" s="137">
        <v>1.2482538108670299E-3</v>
      </c>
      <c r="R53" s="137">
        <v>3.6654885091743001E-3</v>
      </c>
      <c r="S53" s="137">
        <v>5.0596834073331296E-3</v>
      </c>
      <c r="T53" s="137">
        <v>1.41908093948508E-2</v>
      </c>
      <c r="U53" s="137">
        <v>1.60706207707021E-2</v>
      </c>
      <c r="V53" s="137">
        <v>9.8430070446386998E-3</v>
      </c>
      <c r="W53" s="137">
        <v>1.1409851049773099E-2</v>
      </c>
      <c r="X53" s="137">
        <v>4.9635478808066097E-2</v>
      </c>
      <c r="Y53" s="137">
        <v>1.7341846580247101E-2</v>
      </c>
      <c r="Z53" s="137">
        <v>1.01126859510891E-2</v>
      </c>
      <c r="AA53" s="137">
        <v>1.30436410700209E-2</v>
      </c>
      <c r="AB53" s="137">
        <v>4.1919396763727197E-2</v>
      </c>
      <c r="AC53" s="137">
        <v>2.4108208560692498E-2</v>
      </c>
      <c r="AD53" s="137">
        <v>1.0652048070101399E-2</v>
      </c>
      <c r="AE53" s="137">
        <v>1.1237270354777701E-2</v>
      </c>
      <c r="AF53" s="137">
        <v>3.3109537734876397E-2</v>
      </c>
      <c r="AG53" s="137">
        <v>4.0308593928528501E-2</v>
      </c>
      <c r="AH53" s="137">
        <v>5.5560447286863997E-2</v>
      </c>
      <c r="AI53" s="137">
        <v>3.5749972745445301E-2</v>
      </c>
      <c r="AJ53" s="137">
        <v>0</v>
      </c>
      <c r="AK53" s="137">
        <v>1.8341441272510899E-2</v>
      </c>
      <c r="AL53" s="137">
        <v>5.93391179963318E-3</v>
      </c>
      <c r="AM53" s="137">
        <v>9.4720131524346305E-3</v>
      </c>
      <c r="AN53" s="137">
        <v>9.8147927553141195E-3</v>
      </c>
      <c r="AO53" s="137">
        <v>1.1730544235074599E-2</v>
      </c>
      <c r="AP53" s="137">
        <v>8.5363499076211106E-3</v>
      </c>
      <c r="AQ53" s="137">
        <v>5.2728401239183998E-3</v>
      </c>
      <c r="AR53" s="137">
        <v>2.08850508369956E-2</v>
      </c>
      <c r="AS53" s="137">
        <v>9.9105471421815292E-3</v>
      </c>
      <c r="AT53" s="137">
        <v>1.18221884716363E-2</v>
      </c>
      <c r="AU53" s="137">
        <v>6.9939299346677298E-3</v>
      </c>
      <c r="AV53" s="137">
        <v>1.0546919428380901</v>
      </c>
      <c r="AW53" s="137">
        <v>1.5963501966296499E-2</v>
      </c>
      <c r="AX53" s="137">
        <v>4.8924408995655597E-3</v>
      </c>
      <c r="AY53" s="137">
        <v>3.30455251233485E-3</v>
      </c>
      <c r="AZ53" s="137">
        <v>1.19134890523641E-2</v>
      </c>
      <c r="BA53" s="137">
        <v>5.6628651786161501E-3</v>
      </c>
      <c r="BB53" s="137">
        <v>1.5025800361537899E-2</v>
      </c>
      <c r="BC53" s="137">
        <v>1.2040488426721001E-2</v>
      </c>
      <c r="BD53" s="137">
        <v>6.9357073066910104E-3</v>
      </c>
      <c r="BE53" s="137">
        <v>2.5554909868007802E-2</v>
      </c>
      <c r="BF53" s="137">
        <v>3.7309406501512899E-3</v>
      </c>
      <c r="BG53" s="137">
        <v>2.0407599537292098E-3</v>
      </c>
      <c r="BH53" s="137">
        <v>6.3660422245848799E-3</v>
      </c>
      <c r="BI53" s="137">
        <v>4.1475458018295002E-3</v>
      </c>
      <c r="BJ53" s="137">
        <v>2.51340455011702E-2</v>
      </c>
      <c r="BK53" s="137">
        <v>5.27600180661117E-3</v>
      </c>
      <c r="BL53" s="137">
        <v>7.2633675890905296E-3</v>
      </c>
      <c r="BM53" s="137">
        <v>6.2488755316952504E-3</v>
      </c>
      <c r="BN53" s="137">
        <v>1.05557627639163E-2</v>
      </c>
      <c r="BO53" s="137">
        <v>1.3914046401319899E-3</v>
      </c>
      <c r="BP53" s="137">
        <v>1.38353893915395E-3</v>
      </c>
      <c r="BQ53" s="137">
        <v>2.4452378467526999E-3</v>
      </c>
      <c r="BR53" s="137">
        <v>1.62364332905603E-3</v>
      </c>
      <c r="BS53" s="137">
        <v>7.2428696611402795E-4</v>
      </c>
      <c r="BT53" s="137">
        <v>3.35395982500834E-3</v>
      </c>
      <c r="BU53" s="137">
        <v>6.51187349687773E-4</v>
      </c>
      <c r="BV53" s="137">
        <v>3.1848784320963699E-3</v>
      </c>
      <c r="BW53" s="137">
        <v>9.3941664850878096E-4</v>
      </c>
      <c r="BX53" s="137">
        <v>4.1594051129150997E-3</v>
      </c>
      <c r="BY53" s="137">
        <v>2.18679865116457E-3</v>
      </c>
      <c r="BZ53" s="137">
        <v>6.1413899261891398E-3</v>
      </c>
      <c r="CA53" s="138">
        <v>0</v>
      </c>
      <c r="CB53" s="133">
        <v>2.0001281755253602</v>
      </c>
      <c r="CC53" s="134">
        <v>1.16561034038643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</row>
    <row r="54" spans="1:87" ht="19.5" x14ac:dyDescent="0.25">
      <c r="A54" s="30"/>
      <c r="B54" s="42" t="s">
        <v>45</v>
      </c>
      <c r="C54" s="43" t="s">
        <v>156</v>
      </c>
      <c r="D54" s="136">
        <v>2.4271142556976701E-4</v>
      </c>
      <c r="E54" s="137">
        <v>4.6573360398905698E-4</v>
      </c>
      <c r="F54" s="137">
        <v>3.2715683416191901E-4</v>
      </c>
      <c r="G54" s="137">
        <v>4.2424691480124499E-4</v>
      </c>
      <c r="H54" s="137">
        <v>2.6710533980313199E-4</v>
      </c>
      <c r="I54" s="137">
        <v>2.9002989308460299E-4</v>
      </c>
      <c r="J54" s="137">
        <v>3.4250439185384097E-4</v>
      </c>
      <c r="K54" s="137">
        <v>2.3869556832799399E-4</v>
      </c>
      <c r="L54" s="137">
        <v>3.1567623114138802E-4</v>
      </c>
      <c r="M54" s="137">
        <v>3.5584992712695999E-4</v>
      </c>
      <c r="N54" s="137">
        <v>2.3609206049170301E-4</v>
      </c>
      <c r="O54" s="137">
        <v>4.7488721095793901E-4</v>
      </c>
      <c r="P54" s="137">
        <v>4.4703558686405099E-4</v>
      </c>
      <c r="Q54" s="137">
        <v>1.5964413055704501E-4</v>
      </c>
      <c r="R54" s="137">
        <v>5.3858741086349805E-4</v>
      </c>
      <c r="S54" s="137">
        <v>7.4854355937115395E-4</v>
      </c>
      <c r="T54" s="137">
        <v>3.9910891996837997E-4</v>
      </c>
      <c r="U54" s="137">
        <v>1.1941697985338401E-3</v>
      </c>
      <c r="V54" s="137">
        <v>4.9440875739340299E-4</v>
      </c>
      <c r="W54" s="137">
        <v>5.0359057900470198E-4</v>
      </c>
      <c r="X54" s="137">
        <v>8.3436620952184596E-4</v>
      </c>
      <c r="Y54" s="137">
        <v>4.26593110045297E-4</v>
      </c>
      <c r="Z54" s="137">
        <v>4.6697292145793601E-4</v>
      </c>
      <c r="AA54" s="137">
        <v>4.9111652701953998E-4</v>
      </c>
      <c r="AB54" s="137">
        <v>4.9619019308025196E-4</v>
      </c>
      <c r="AC54" s="137">
        <v>4.5697693008565801E-4</v>
      </c>
      <c r="AD54" s="137">
        <v>8.8722619505758398E-4</v>
      </c>
      <c r="AE54" s="137">
        <v>4.0293349153596602E-4</v>
      </c>
      <c r="AF54" s="137">
        <v>4.6435482862431298E-3</v>
      </c>
      <c r="AG54" s="137">
        <v>2.2039597023797802E-2</v>
      </c>
      <c r="AH54" s="137">
        <v>2.21462206687492E-2</v>
      </c>
      <c r="AI54" s="137">
        <v>3.3729154315354302E-2</v>
      </c>
      <c r="AJ54" s="137">
        <v>0</v>
      </c>
      <c r="AK54" s="137">
        <v>2.6620185709692E-4</v>
      </c>
      <c r="AL54" s="137">
        <v>3.0868308690711098E-4</v>
      </c>
      <c r="AM54" s="137">
        <v>3.2822626558083899E-4</v>
      </c>
      <c r="AN54" s="137">
        <v>1.1437124449645199E-3</v>
      </c>
      <c r="AO54" s="137">
        <v>3.9294661189784498E-4</v>
      </c>
      <c r="AP54" s="137">
        <v>6.81609104175605E-4</v>
      </c>
      <c r="AQ54" s="137">
        <v>5.0951917468453002E-4</v>
      </c>
      <c r="AR54" s="137">
        <v>6.3141793051675805E-4</v>
      </c>
      <c r="AS54" s="137">
        <v>5.7416475242606205E-4</v>
      </c>
      <c r="AT54" s="137">
        <v>6.6077186607157903E-4</v>
      </c>
      <c r="AU54" s="137">
        <v>2.7039110844218598E-4</v>
      </c>
      <c r="AV54" s="137">
        <v>3.5871974960923099E-4</v>
      </c>
      <c r="AW54" s="137">
        <v>1.0112843929783999</v>
      </c>
      <c r="AX54" s="137">
        <v>1.4533686083873501E-3</v>
      </c>
      <c r="AY54" s="137">
        <v>3.5302114490270102E-4</v>
      </c>
      <c r="AZ54" s="137">
        <v>5.8807032154686301E-3</v>
      </c>
      <c r="BA54" s="137">
        <v>1.70099753086966E-3</v>
      </c>
      <c r="BB54" s="137">
        <v>1.0330302792377699E-2</v>
      </c>
      <c r="BC54" s="137">
        <v>1.02731361987596E-3</v>
      </c>
      <c r="BD54" s="137">
        <v>7.1828520305829502E-3</v>
      </c>
      <c r="BE54" s="137">
        <v>3.0229137991571301E-3</v>
      </c>
      <c r="BF54" s="137">
        <v>5.39717735272894E-4</v>
      </c>
      <c r="BG54" s="137">
        <v>3.61545978334498E-4</v>
      </c>
      <c r="BH54" s="137">
        <v>7.28256422584768E-4</v>
      </c>
      <c r="BI54" s="137">
        <v>1.6294858296081599E-2</v>
      </c>
      <c r="BJ54" s="137">
        <v>3.3324242029249198E-4</v>
      </c>
      <c r="BK54" s="137">
        <v>1.03647856306472E-3</v>
      </c>
      <c r="BL54" s="137">
        <v>4.1918406303145399E-4</v>
      </c>
      <c r="BM54" s="137">
        <v>2.1073003108645202E-3</v>
      </c>
      <c r="BN54" s="137">
        <v>6.9645539320469896E-4</v>
      </c>
      <c r="BO54" s="137">
        <v>3.0799364588408201E-4</v>
      </c>
      <c r="BP54" s="137">
        <v>1.52437963744215E-4</v>
      </c>
      <c r="BQ54" s="137">
        <v>3.08048920335575E-4</v>
      </c>
      <c r="BR54" s="137">
        <v>2.6536703959822099E-4</v>
      </c>
      <c r="BS54" s="137">
        <v>5.8504692827137902E-4</v>
      </c>
      <c r="BT54" s="137">
        <v>8.5446340103707895E-4</v>
      </c>
      <c r="BU54" s="137">
        <v>7.2990120488031706E-5</v>
      </c>
      <c r="BV54" s="137">
        <v>9.0855445252479195E-4</v>
      </c>
      <c r="BW54" s="137">
        <v>8.1147964278874103E-5</v>
      </c>
      <c r="BX54" s="137">
        <v>8.3065502395089695E-4</v>
      </c>
      <c r="BY54" s="137">
        <v>2.0612495706501E-4</v>
      </c>
      <c r="BZ54" s="137">
        <v>1.6671892776706999E-3</v>
      </c>
      <c r="CA54" s="138">
        <v>0</v>
      </c>
      <c r="CB54" s="133">
        <v>1.1726059625657901</v>
      </c>
      <c r="CC54" s="134">
        <v>0.68335702276003196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</row>
    <row r="55" spans="1:87" ht="19.5" x14ac:dyDescent="0.25">
      <c r="A55" s="30"/>
      <c r="B55" s="42" t="s">
        <v>46</v>
      </c>
      <c r="C55" s="43" t="s">
        <v>157</v>
      </c>
      <c r="D55" s="136">
        <v>2.37730056447318E-4</v>
      </c>
      <c r="E55" s="137">
        <v>5.0202830708762005E-4</v>
      </c>
      <c r="F55" s="137">
        <v>2.9326647258719999E-4</v>
      </c>
      <c r="G55" s="137">
        <v>4.3104456218663302E-4</v>
      </c>
      <c r="H55" s="137">
        <v>2.5743063309465299E-4</v>
      </c>
      <c r="I55" s="137">
        <v>2.4343148363244299E-4</v>
      </c>
      <c r="J55" s="137">
        <v>3.1305316921590099E-4</v>
      </c>
      <c r="K55" s="137">
        <v>2.0649135402762601E-4</v>
      </c>
      <c r="L55" s="137">
        <v>2.6843458609298497E-4</v>
      </c>
      <c r="M55" s="137">
        <v>2.7258374091126199E-4</v>
      </c>
      <c r="N55" s="137">
        <v>2.49857178205951E-4</v>
      </c>
      <c r="O55" s="137">
        <v>3.7627057734672501E-4</v>
      </c>
      <c r="P55" s="137">
        <v>1.2454553568925499E-3</v>
      </c>
      <c r="Q55" s="137">
        <v>4.20282654367705E-4</v>
      </c>
      <c r="R55" s="137">
        <v>9.1633392320440298E-4</v>
      </c>
      <c r="S55" s="137">
        <v>1.25271600353519E-3</v>
      </c>
      <c r="T55" s="137">
        <v>3.1488821091215199E-4</v>
      </c>
      <c r="U55" s="137">
        <v>5.71370894902686E-4</v>
      </c>
      <c r="V55" s="137">
        <v>3.9158233234561302E-4</v>
      </c>
      <c r="W55" s="137">
        <v>4.1074989149449598E-4</v>
      </c>
      <c r="X55" s="137">
        <v>3.7088639629335199E-4</v>
      </c>
      <c r="Y55" s="137">
        <v>2.84239874399048E-4</v>
      </c>
      <c r="Z55" s="137">
        <v>3.84409945019869E-4</v>
      </c>
      <c r="AA55" s="137">
        <v>4.1507031203076702E-4</v>
      </c>
      <c r="AB55" s="137">
        <v>3.66656679600412E-4</v>
      </c>
      <c r="AC55" s="137">
        <v>3.43047723558976E-4</v>
      </c>
      <c r="AD55" s="137">
        <v>4.5812381548550899E-4</v>
      </c>
      <c r="AE55" s="137">
        <v>3.1443150133003499E-4</v>
      </c>
      <c r="AF55" s="137">
        <v>3.9533280504914099E-4</v>
      </c>
      <c r="AG55" s="137">
        <v>7.2567386740708304E-4</v>
      </c>
      <c r="AH55" s="137">
        <v>4.6586811173248099E-4</v>
      </c>
      <c r="AI55" s="137">
        <v>5.3421633094343402E-4</v>
      </c>
      <c r="AJ55" s="137">
        <v>0</v>
      </c>
      <c r="AK55" s="137">
        <v>2.17953557864822E-4</v>
      </c>
      <c r="AL55" s="137">
        <v>2.4790479812182402E-4</v>
      </c>
      <c r="AM55" s="137">
        <v>2.4556557629070997E-4</v>
      </c>
      <c r="AN55" s="137">
        <v>3.6180800861629998E-4</v>
      </c>
      <c r="AO55" s="137">
        <v>3.93589678341995E-4</v>
      </c>
      <c r="AP55" s="137">
        <v>2.1271818236213199E-4</v>
      </c>
      <c r="AQ55" s="137">
        <v>1.1984099233020901E-3</v>
      </c>
      <c r="AR55" s="137">
        <v>2.38335458210403E-4</v>
      </c>
      <c r="AS55" s="137">
        <v>2.8319173364793398E-4</v>
      </c>
      <c r="AT55" s="137">
        <v>1.58014314248156E-4</v>
      </c>
      <c r="AU55" s="137">
        <v>2.2545208981218301E-4</v>
      </c>
      <c r="AV55" s="137">
        <v>2.18023541830564E-4</v>
      </c>
      <c r="AW55" s="137">
        <v>8.0870121304101004E-3</v>
      </c>
      <c r="AX55" s="137">
        <v>1.0783656859177599</v>
      </c>
      <c r="AY55" s="137">
        <v>6.5152219006808603E-4</v>
      </c>
      <c r="AZ55" s="137">
        <v>1.67433674136827E-3</v>
      </c>
      <c r="BA55" s="137">
        <v>3.1934241258273899E-4</v>
      </c>
      <c r="BB55" s="137">
        <v>3.3804377479674201E-4</v>
      </c>
      <c r="BC55" s="137">
        <v>2.9502741986141902E-4</v>
      </c>
      <c r="BD55" s="137">
        <v>2.7716479001744598E-4</v>
      </c>
      <c r="BE55" s="137">
        <v>1.09110783173914E-3</v>
      </c>
      <c r="BF55" s="137">
        <v>6.9852892879629803E-4</v>
      </c>
      <c r="BG55" s="137">
        <v>1.9443515744292601E-4</v>
      </c>
      <c r="BH55" s="137">
        <v>2.3453661441475701E-4</v>
      </c>
      <c r="BI55" s="137">
        <v>8.7835603862796194E-2</v>
      </c>
      <c r="BJ55" s="137">
        <v>2.7157197048160802E-4</v>
      </c>
      <c r="BK55" s="137">
        <v>1.52964787444756E-3</v>
      </c>
      <c r="BL55" s="137">
        <v>5.2894821203252696E-4</v>
      </c>
      <c r="BM55" s="137">
        <v>2.68180689204398E-4</v>
      </c>
      <c r="BN55" s="137">
        <v>3.0019924737771902E-4</v>
      </c>
      <c r="BO55" s="137">
        <v>1.2485374661133601E-4</v>
      </c>
      <c r="BP55" s="137">
        <v>9.7569025962891898E-5</v>
      </c>
      <c r="BQ55" s="137">
        <v>2.0615264506208101E-4</v>
      </c>
      <c r="BR55" s="137">
        <v>2.16448851503995E-4</v>
      </c>
      <c r="BS55" s="137">
        <v>2.5637178891996701E-3</v>
      </c>
      <c r="BT55" s="137">
        <v>1.9882276419212901E-4</v>
      </c>
      <c r="BU55" s="137">
        <v>4.4600377204365101E-5</v>
      </c>
      <c r="BV55" s="137">
        <v>2.0982960468820299E-4</v>
      </c>
      <c r="BW55" s="137">
        <v>4.2401164865991101E-5</v>
      </c>
      <c r="BX55" s="137">
        <v>1.4416769708278801E-4</v>
      </c>
      <c r="BY55" s="137">
        <v>9.6608716319630694E-5</v>
      </c>
      <c r="BZ55" s="137">
        <v>1.7647303842876301E-3</v>
      </c>
      <c r="CA55" s="138">
        <v>0</v>
      </c>
      <c r="CB55" s="133">
        <v>1.20690472424656</v>
      </c>
      <c r="CC55" s="134">
        <v>0.70334523739885502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</row>
    <row r="56" spans="1:87" ht="19.5" x14ac:dyDescent="0.25">
      <c r="A56" s="30"/>
      <c r="B56" s="42" t="s">
        <v>47</v>
      </c>
      <c r="C56" s="43" t="s">
        <v>158</v>
      </c>
      <c r="D56" s="136">
        <v>7.4748861391761296E-4</v>
      </c>
      <c r="E56" s="137">
        <v>1.6089468176895699E-3</v>
      </c>
      <c r="F56" s="137">
        <v>1.3353237729276199E-3</v>
      </c>
      <c r="G56" s="137">
        <v>2.4299495138898502E-3</v>
      </c>
      <c r="H56" s="137">
        <v>1.30577898916018E-3</v>
      </c>
      <c r="I56" s="137">
        <v>9.0101504626326299E-4</v>
      </c>
      <c r="J56" s="137">
        <v>1.3429121328668999E-3</v>
      </c>
      <c r="K56" s="137">
        <v>9.6472608319500704E-4</v>
      </c>
      <c r="L56" s="137">
        <v>1.08733497234409E-2</v>
      </c>
      <c r="M56" s="137">
        <v>2.58025856507193E-3</v>
      </c>
      <c r="N56" s="137">
        <v>3.3791332125463198E-3</v>
      </c>
      <c r="O56" s="137">
        <v>1.3879215123175899E-3</v>
      </c>
      <c r="P56" s="137">
        <v>3.3865791156341002E-3</v>
      </c>
      <c r="Q56" s="137">
        <v>1.1321679412119501E-3</v>
      </c>
      <c r="R56" s="137">
        <v>7.6084116155543294E-2</v>
      </c>
      <c r="S56" s="137">
        <v>9.6604142173660298E-2</v>
      </c>
      <c r="T56" s="137">
        <v>1.5850168780702899E-3</v>
      </c>
      <c r="U56" s="137">
        <v>2.3809667667308199E-3</v>
      </c>
      <c r="V56" s="137">
        <v>1.16885931675878E-3</v>
      </c>
      <c r="W56" s="137">
        <v>1.17572174484472E-3</v>
      </c>
      <c r="X56" s="137">
        <v>1.66608004630444E-3</v>
      </c>
      <c r="Y56" s="137">
        <v>9.02318237618375E-4</v>
      </c>
      <c r="Z56" s="137">
        <v>9.9437357070245795E-4</v>
      </c>
      <c r="AA56" s="137">
        <v>1.54158959909701E-3</v>
      </c>
      <c r="AB56" s="137">
        <v>1.3419405084786099E-3</v>
      </c>
      <c r="AC56" s="137">
        <v>9.4891391126334995E-4</v>
      </c>
      <c r="AD56" s="137">
        <v>1.24211231246122E-3</v>
      </c>
      <c r="AE56" s="137">
        <v>1.0057883591751799E-3</v>
      </c>
      <c r="AF56" s="137">
        <v>1.74169602417285E-3</v>
      </c>
      <c r="AG56" s="137">
        <v>2.1424473894647699E-3</v>
      </c>
      <c r="AH56" s="137">
        <v>1.77687732884214E-3</v>
      </c>
      <c r="AI56" s="137">
        <v>1.42077097619272E-3</v>
      </c>
      <c r="AJ56" s="137">
        <v>0</v>
      </c>
      <c r="AK56" s="137">
        <v>1.1006598137927399E-3</v>
      </c>
      <c r="AL56" s="137">
        <v>2.6965933152096298E-3</v>
      </c>
      <c r="AM56" s="137">
        <v>1.17659193678487E-3</v>
      </c>
      <c r="AN56" s="137">
        <v>7.5731324326900103E-3</v>
      </c>
      <c r="AO56" s="137">
        <v>1.5912710968516001E-3</v>
      </c>
      <c r="AP56" s="137">
        <v>3.5019814079231501E-3</v>
      </c>
      <c r="AQ56" s="137">
        <v>3.4690860597161402E-3</v>
      </c>
      <c r="AR56" s="137">
        <v>1.05111677100527E-3</v>
      </c>
      <c r="AS56" s="137">
        <v>8.8789825718537697E-4</v>
      </c>
      <c r="AT56" s="137">
        <v>6.2974709425179197E-4</v>
      </c>
      <c r="AU56" s="137">
        <v>2.1035922052489E-3</v>
      </c>
      <c r="AV56" s="137">
        <v>1.61621300093352E-3</v>
      </c>
      <c r="AW56" s="137">
        <v>2.4339777319524899E-3</v>
      </c>
      <c r="AX56" s="137">
        <v>2.1830418105920901E-2</v>
      </c>
      <c r="AY56" s="137">
        <v>1.1021116724586399</v>
      </c>
      <c r="AZ56" s="137">
        <v>0.116855045316896</v>
      </c>
      <c r="BA56" s="137">
        <v>0.15816897523794601</v>
      </c>
      <c r="BB56" s="137">
        <v>0.18149975607903901</v>
      </c>
      <c r="BC56" s="137">
        <v>0.12437995297158</v>
      </c>
      <c r="BD56" s="137">
        <v>9.5980032682891295E-3</v>
      </c>
      <c r="BE56" s="137">
        <v>2.9799027896475299E-2</v>
      </c>
      <c r="BF56" s="137">
        <v>7.2679302841265597E-3</v>
      </c>
      <c r="BG56" s="137">
        <v>1.5150023002142099E-3</v>
      </c>
      <c r="BH56" s="137">
        <v>1.83042261284994E-3</v>
      </c>
      <c r="BI56" s="137">
        <v>7.8361411435167797E-2</v>
      </c>
      <c r="BJ56" s="137">
        <v>7.7803074616321398E-4</v>
      </c>
      <c r="BK56" s="137">
        <v>3.0826915727081702E-3</v>
      </c>
      <c r="BL56" s="137">
        <v>1.2971927898465601E-3</v>
      </c>
      <c r="BM56" s="137">
        <v>8.0678462064322199E-4</v>
      </c>
      <c r="BN56" s="137">
        <v>1.08499910515769E-3</v>
      </c>
      <c r="BO56" s="137">
        <v>6.0984913313570101E-4</v>
      </c>
      <c r="BP56" s="137">
        <v>1.0047546547622399E-3</v>
      </c>
      <c r="BQ56" s="137">
        <v>6.9275406430352395E-4</v>
      </c>
      <c r="BR56" s="137">
        <v>6.4528756826017397E-4</v>
      </c>
      <c r="BS56" s="137">
        <v>2.38996648288366E-3</v>
      </c>
      <c r="BT56" s="137">
        <v>7.85593205634433E-4</v>
      </c>
      <c r="BU56" s="137">
        <v>2.9404933174084102E-4</v>
      </c>
      <c r="BV56" s="137">
        <v>9.2486274022475197E-4</v>
      </c>
      <c r="BW56" s="137">
        <v>2.6989657187966601E-4</v>
      </c>
      <c r="BX56" s="137">
        <v>6.5106591250301004E-4</v>
      </c>
      <c r="BY56" s="137">
        <v>3.4743161817365402E-4</v>
      </c>
      <c r="BZ56" s="137">
        <v>2.2905559513289801E-3</v>
      </c>
      <c r="CA56" s="138">
        <v>0</v>
      </c>
      <c r="CB56" s="133">
        <v>2.11010452749955</v>
      </c>
      <c r="CC56" s="134">
        <v>1.22970101948774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</row>
    <row r="57" spans="1:87" ht="19.5" x14ac:dyDescent="0.25">
      <c r="A57" s="30"/>
      <c r="B57" s="42" t="s">
        <v>48</v>
      </c>
      <c r="C57" s="43" t="s">
        <v>159</v>
      </c>
      <c r="D57" s="136">
        <v>8.6090379062985596E-4</v>
      </c>
      <c r="E57" s="137">
        <v>1.90990864261516E-3</v>
      </c>
      <c r="F57" s="137">
        <v>1.9768507051135002E-3</v>
      </c>
      <c r="G57" s="137">
        <v>1.3035779126369901E-3</v>
      </c>
      <c r="H57" s="137">
        <v>1.10652464139098E-3</v>
      </c>
      <c r="I57" s="137">
        <v>1.38582167040711E-3</v>
      </c>
      <c r="J57" s="137">
        <v>9.5377488349972705E-4</v>
      </c>
      <c r="K57" s="137">
        <v>6.8148019513358197E-4</v>
      </c>
      <c r="L57" s="137">
        <v>2.0273579076106E-3</v>
      </c>
      <c r="M57" s="137">
        <v>1.1192094474434899E-3</v>
      </c>
      <c r="N57" s="137">
        <v>6.2795236918865998E-4</v>
      </c>
      <c r="O57" s="137">
        <v>3.2679888818261801E-3</v>
      </c>
      <c r="P57" s="137">
        <v>2.3019308503288501E-3</v>
      </c>
      <c r="Q57" s="137">
        <v>8.0981083525711998E-4</v>
      </c>
      <c r="R57" s="137">
        <v>2.01705336388633E-2</v>
      </c>
      <c r="S57" s="137">
        <v>3.8996478047667801E-2</v>
      </c>
      <c r="T57" s="137">
        <v>2.8339504969881199E-3</v>
      </c>
      <c r="U57" s="137">
        <v>8.4072344629258604E-3</v>
      </c>
      <c r="V57" s="137">
        <v>1.9948248870950902E-3</v>
      </c>
      <c r="W57" s="137">
        <v>1.21148942912428E-3</v>
      </c>
      <c r="X57" s="137">
        <v>2.4418974599767899E-3</v>
      </c>
      <c r="Y57" s="137">
        <v>1.7787405484428801E-3</v>
      </c>
      <c r="Z57" s="137">
        <v>1.1258692801600001E-3</v>
      </c>
      <c r="AA57" s="137">
        <v>1.54938004341016E-3</v>
      </c>
      <c r="AB57" s="137">
        <v>3.4951265313316201E-3</v>
      </c>
      <c r="AC57" s="137">
        <v>1.46591202904444E-3</v>
      </c>
      <c r="AD57" s="137">
        <v>1.4505448489166399E-3</v>
      </c>
      <c r="AE57" s="137">
        <v>2.0249609277718699E-3</v>
      </c>
      <c r="AF57" s="137">
        <v>5.9807924548742602E-3</v>
      </c>
      <c r="AG57" s="137">
        <v>5.5112447206530704E-3</v>
      </c>
      <c r="AH57" s="137">
        <v>7.6469243023863402E-3</v>
      </c>
      <c r="AI57" s="137">
        <v>5.4656294551872703E-3</v>
      </c>
      <c r="AJ57" s="137">
        <v>0</v>
      </c>
      <c r="AK57" s="137">
        <v>4.1133964134904303E-3</v>
      </c>
      <c r="AL57" s="137">
        <v>1.5428677543072301E-2</v>
      </c>
      <c r="AM57" s="137">
        <v>4.2326233716306104E-3</v>
      </c>
      <c r="AN57" s="137">
        <v>7.4882726280823099E-3</v>
      </c>
      <c r="AO57" s="137">
        <v>4.8447270688411004E-3</v>
      </c>
      <c r="AP57" s="137">
        <v>4.4763312149135202E-3</v>
      </c>
      <c r="AQ57" s="137">
        <v>2.3947241569434799E-3</v>
      </c>
      <c r="AR57" s="137">
        <v>2.7605516856426E-3</v>
      </c>
      <c r="AS57" s="137">
        <v>2.2475993116076402E-3</v>
      </c>
      <c r="AT57" s="137">
        <v>1.56219548965588E-3</v>
      </c>
      <c r="AU57" s="137">
        <v>2.5844255934030398E-3</v>
      </c>
      <c r="AV57" s="137">
        <v>3.8145557060412102E-3</v>
      </c>
      <c r="AW57" s="137">
        <v>4.0797495228590396E-3</v>
      </c>
      <c r="AX57" s="137">
        <v>7.1690872251479101E-3</v>
      </c>
      <c r="AY57" s="137">
        <v>1.03910512621608E-2</v>
      </c>
      <c r="AZ57" s="137">
        <v>1.0293451427653999</v>
      </c>
      <c r="BA57" s="137">
        <v>4.9741077504409804E-3</v>
      </c>
      <c r="BB57" s="137">
        <v>5.20013258733044E-3</v>
      </c>
      <c r="BC57" s="137">
        <v>9.7827303143647997E-3</v>
      </c>
      <c r="BD57" s="137">
        <v>4.2446883317458902E-3</v>
      </c>
      <c r="BE57" s="137">
        <v>1.4726890994513599E-2</v>
      </c>
      <c r="BF57" s="137">
        <v>9.2666805252505403E-3</v>
      </c>
      <c r="BG57" s="137">
        <v>2.27025073912502E-3</v>
      </c>
      <c r="BH57" s="137">
        <v>8.4124948004783498E-3</v>
      </c>
      <c r="BI57" s="137">
        <v>2.3191250821836099E-2</v>
      </c>
      <c r="BJ57" s="137">
        <v>8.0421676522376799E-4</v>
      </c>
      <c r="BK57" s="137">
        <v>2.2881204896598099E-3</v>
      </c>
      <c r="BL57" s="137">
        <v>1.2269707907021201E-3</v>
      </c>
      <c r="BM57" s="137">
        <v>1.33877003010744E-3</v>
      </c>
      <c r="BN57" s="137">
        <v>2.4964746684769698E-3</v>
      </c>
      <c r="BO57" s="137">
        <v>5.2817674986184904E-4</v>
      </c>
      <c r="BP57" s="137">
        <v>5.9065778501972898E-4</v>
      </c>
      <c r="BQ57" s="137">
        <v>7.7022380159269695E-4</v>
      </c>
      <c r="BR57" s="137">
        <v>7.1005672130869098E-4</v>
      </c>
      <c r="BS57" s="137">
        <v>9.5223179850711405E-4</v>
      </c>
      <c r="BT57" s="137">
        <v>1.46132068588789E-3</v>
      </c>
      <c r="BU57" s="137">
        <v>2.5576239298405999E-4</v>
      </c>
      <c r="BV57" s="137">
        <v>1.60588075660134E-3</v>
      </c>
      <c r="BW57" s="137">
        <v>4.0047656780198997E-4</v>
      </c>
      <c r="BX57" s="137">
        <v>2.0018654911371802E-3</v>
      </c>
      <c r="BY57" s="137">
        <v>5.2175329129964198E-4</v>
      </c>
      <c r="BZ57" s="137">
        <v>1.85744898431552E-3</v>
      </c>
      <c r="CA57" s="138">
        <v>0</v>
      </c>
      <c r="CB57" s="133">
        <v>1.34269737189237</v>
      </c>
      <c r="CC57" s="134">
        <v>0.78248082289843202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</row>
    <row r="58" spans="1:87" ht="19.5" x14ac:dyDescent="0.25">
      <c r="A58" s="30"/>
      <c r="B58" s="42" t="s">
        <v>49</v>
      </c>
      <c r="C58" s="43" t="s">
        <v>160</v>
      </c>
      <c r="D58" s="136">
        <v>1.0873257315807301E-4</v>
      </c>
      <c r="E58" s="137">
        <v>1.7769547985932701E-4</v>
      </c>
      <c r="F58" s="137">
        <v>1.2831532395250799E-4</v>
      </c>
      <c r="G58" s="137">
        <v>1.9761781916305101E-4</v>
      </c>
      <c r="H58" s="137">
        <v>9.9908163868654506E-5</v>
      </c>
      <c r="I58" s="137">
        <v>1.41669482377574E-4</v>
      </c>
      <c r="J58" s="137">
        <v>1.40139592364568E-4</v>
      </c>
      <c r="K58" s="137">
        <v>1.02207991475844E-4</v>
      </c>
      <c r="L58" s="137">
        <v>1.3438897762025701E-4</v>
      </c>
      <c r="M58" s="137">
        <v>1.67671859960158E-4</v>
      </c>
      <c r="N58" s="137">
        <v>8.1437241030416207E-5</v>
      </c>
      <c r="O58" s="137">
        <v>2.0062051419077599E-4</v>
      </c>
      <c r="P58" s="137">
        <v>7.89610622089847E-5</v>
      </c>
      <c r="Q58" s="137">
        <v>3.0814418895536497E-5</v>
      </c>
      <c r="R58" s="137">
        <v>2.5567595760774198E-4</v>
      </c>
      <c r="S58" s="137">
        <v>3.86171357254142E-4</v>
      </c>
      <c r="T58" s="137">
        <v>1.68112521497795E-4</v>
      </c>
      <c r="U58" s="137">
        <v>3.0533981323758698E-4</v>
      </c>
      <c r="V58" s="137">
        <v>1.89467920330449E-4</v>
      </c>
      <c r="W58" s="137">
        <v>1.96433016197367E-4</v>
      </c>
      <c r="X58" s="137">
        <v>2.0194115660231599E-4</v>
      </c>
      <c r="Y58" s="137">
        <v>1.4640753170417999E-4</v>
      </c>
      <c r="Z58" s="137">
        <v>1.73120728722872E-4</v>
      </c>
      <c r="AA58" s="137">
        <v>2.0462048228438E-4</v>
      </c>
      <c r="AB58" s="137">
        <v>2.02386168304375E-4</v>
      </c>
      <c r="AC58" s="137">
        <v>1.6676734708936101E-4</v>
      </c>
      <c r="AD58" s="137">
        <v>2.1806621097209301E-4</v>
      </c>
      <c r="AE58" s="137">
        <v>1.5163923477620701E-4</v>
      </c>
      <c r="AF58" s="137">
        <v>1.7799900507435199E-4</v>
      </c>
      <c r="AG58" s="137">
        <v>2.5270971692292001E-4</v>
      </c>
      <c r="AH58" s="137">
        <v>2.2966862696834899E-4</v>
      </c>
      <c r="AI58" s="137">
        <v>1.8282796642944701E-4</v>
      </c>
      <c r="AJ58" s="137">
        <v>0</v>
      </c>
      <c r="AK58" s="137">
        <v>1.61139580949862E-4</v>
      </c>
      <c r="AL58" s="137">
        <v>3.3659543288517099E-4</v>
      </c>
      <c r="AM58" s="137">
        <v>1.6727882386964E-4</v>
      </c>
      <c r="AN58" s="137">
        <v>1.4591701711447899E-4</v>
      </c>
      <c r="AO58" s="137">
        <v>1.59889014420029E-4</v>
      </c>
      <c r="AP58" s="137">
        <v>2.5614908997371099E-4</v>
      </c>
      <c r="AQ58" s="137">
        <v>1.1390797316113699E-4</v>
      </c>
      <c r="AR58" s="137">
        <v>1.33461547623532E-4</v>
      </c>
      <c r="AS58" s="137">
        <v>1.52850090209115E-4</v>
      </c>
      <c r="AT58" s="137">
        <v>1.0050705074121701E-4</v>
      </c>
      <c r="AU58" s="137">
        <v>1.33733531691128E-4</v>
      </c>
      <c r="AV58" s="137">
        <v>1.16099014466928E-4</v>
      </c>
      <c r="AW58" s="137">
        <v>1.37495514984646E-4</v>
      </c>
      <c r="AX58" s="137">
        <v>1.77895830041719E-4</v>
      </c>
      <c r="AY58" s="137">
        <v>1.87420966902544E-4</v>
      </c>
      <c r="AZ58" s="137">
        <v>2.2628210073910899E-4</v>
      </c>
      <c r="BA58" s="137">
        <v>1.00031694540197</v>
      </c>
      <c r="BB58" s="137">
        <v>1.43975136343177E-4</v>
      </c>
      <c r="BC58" s="137">
        <v>4.02506492360844E-4</v>
      </c>
      <c r="BD58" s="137">
        <v>3.0576883899404998E-3</v>
      </c>
      <c r="BE58" s="137">
        <v>2.27883234663569E-4</v>
      </c>
      <c r="BF58" s="137">
        <v>4.9579519258057404E-4</v>
      </c>
      <c r="BG58" s="137">
        <v>1.2453274532970399E-4</v>
      </c>
      <c r="BH58" s="137">
        <v>5.4317609626640601E-4</v>
      </c>
      <c r="BI58" s="137">
        <v>2.7760947422690103E-4</v>
      </c>
      <c r="BJ58" s="137">
        <v>2.76812106196103E-4</v>
      </c>
      <c r="BK58" s="137">
        <v>2.0877493270222199E-4</v>
      </c>
      <c r="BL58" s="137">
        <v>4.4736068010533598E-4</v>
      </c>
      <c r="BM58" s="137">
        <v>3.4156042901426002E-4</v>
      </c>
      <c r="BN58" s="137">
        <v>1.3640005082381801E-4</v>
      </c>
      <c r="BO58" s="137">
        <v>4.3405645461966802E-4</v>
      </c>
      <c r="BP58" s="137">
        <v>7.1847532005995705E-4</v>
      </c>
      <c r="BQ58" s="137">
        <v>5.7295446437686203E-4</v>
      </c>
      <c r="BR58" s="137">
        <v>7.66625854663091E-4</v>
      </c>
      <c r="BS58" s="137">
        <v>1.2515523861184101E-4</v>
      </c>
      <c r="BT58" s="137">
        <v>8.2499210786844798E-4</v>
      </c>
      <c r="BU58" s="137">
        <v>6.6181894293497695E-4</v>
      </c>
      <c r="BV58" s="137">
        <v>5.6184649709720299E-4</v>
      </c>
      <c r="BW58" s="137">
        <v>1.11915330050822E-4</v>
      </c>
      <c r="BX58" s="137">
        <v>3.3945749684704098E-4</v>
      </c>
      <c r="BY58" s="137">
        <v>2.1710869588953001E-4</v>
      </c>
      <c r="BZ58" s="137">
        <v>4.6893605039647002E-4</v>
      </c>
      <c r="CA58" s="138">
        <v>0</v>
      </c>
      <c r="CB58" s="133">
        <v>1.0211105206578099</v>
      </c>
      <c r="CC58" s="134">
        <v>0.59507035405042696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</row>
    <row r="59" spans="1:87" ht="19.5" x14ac:dyDescent="0.25">
      <c r="A59" s="30"/>
      <c r="B59" s="42" t="s">
        <v>50</v>
      </c>
      <c r="C59" s="43" t="s">
        <v>161</v>
      </c>
      <c r="D59" s="136">
        <v>1.3138169190878899E-4</v>
      </c>
      <c r="E59" s="137">
        <v>2.6972114816175999E-4</v>
      </c>
      <c r="F59" s="137">
        <v>2.9380582061442901E-4</v>
      </c>
      <c r="G59" s="137">
        <v>2.0258535476263799E-4</v>
      </c>
      <c r="H59" s="137">
        <v>1.7079311147441201E-4</v>
      </c>
      <c r="I59" s="137">
        <v>1.54950068340723E-4</v>
      </c>
      <c r="J59" s="137">
        <v>2.3576645018518499E-4</v>
      </c>
      <c r="K59" s="137">
        <v>1.6366508096801299E-4</v>
      </c>
      <c r="L59" s="137">
        <v>2.47395034513569E-4</v>
      </c>
      <c r="M59" s="137">
        <v>2.6475159482384299E-4</v>
      </c>
      <c r="N59" s="137">
        <v>1.32979516328685E-4</v>
      </c>
      <c r="O59" s="137">
        <v>6.8830357364066603E-4</v>
      </c>
      <c r="P59" s="137">
        <v>1.3443605324785701E-4</v>
      </c>
      <c r="Q59" s="137">
        <v>5.0466320656324201E-5</v>
      </c>
      <c r="R59" s="137">
        <v>8.6391967163602901E-4</v>
      </c>
      <c r="S59" s="137">
        <v>1.5809306419981299E-3</v>
      </c>
      <c r="T59" s="137">
        <v>3.8844271988769299E-4</v>
      </c>
      <c r="U59" s="137">
        <v>9.9558594587447207E-4</v>
      </c>
      <c r="V59" s="137">
        <v>5.7661637488318001E-4</v>
      </c>
      <c r="W59" s="137">
        <v>4.7650026221892402E-4</v>
      </c>
      <c r="X59" s="137">
        <v>4.0247277305254197E-4</v>
      </c>
      <c r="Y59" s="137">
        <v>3.5297104469510601E-4</v>
      </c>
      <c r="Z59" s="137">
        <v>4.4889972843781397E-4</v>
      </c>
      <c r="AA59" s="137">
        <v>4.3253780413717599E-4</v>
      </c>
      <c r="AB59" s="137">
        <v>4.3635371108509201E-4</v>
      </c>
      <c r="AC59" s="137">
        <v>4.5162783247452098E-4</v>
      </c>
      <c r="AD59" s="137">
        <v>4.6170403155564201E-4</v>
      </c>
      <c r="AE59" s="137">
        <v>3.9970329588197398E-4</v>
      </c>
      <c r="AF59" s="137">
        <v>5.0504807439390501E-4</v>
      </c>
      <c r="AG59" s="137">
        <v>6.97024361498274E-4</v>
      </c>
      <c r="AH59" s="137">
        <v>4.6939855891055802E-4</v>
      </c>
      <c r="AI59" s="137">
        <v>3.5474144467437702E-4</v>
      </c>
      <c r="AJ59" s="137">
        <v>0</v>
      </c>
      <c r="AK59" s="137">
        <v>3.41204282306158E-4</v>
      </c>
      <c r="AL59" s="137">
        <v>7.7815396248220403E-4</v>
      </c>
      <c r="AM59" s="137">
        <v>3.5915887676571298E-4</v>
      </c>
      <c r="AN59" s="137">
        <v>4.4812384208021001E-4</v>
      </c>
      <c r="AO59" s="137">
        <v>3.3643305069680198E-4</v>
      </c>
      <c r="AP59" s="137">
        <v>8.8956777498545002E-4</v>
      </c>
      <c r="AQ59" s="137">
        <v>2.3777976858661501E-4</v>
      </c>
      <c r="AR59" s="137">
        <v>2.7256089016225302E-4</v>
      </c>
      <c r="AS59" s="137">
        <v>2.4443097459449898E-4</v>
      </c>
      <c r="AT59" s="137">
        <v>2.0650073383611601E-4</v>
      </c>
      <c r="AU59" s="137">
        <v>3.25098454429093E-4</v>
      </c>
      <c r="AV59" s="137">
        <v>2.99326727243153E-4</v>
      </c>
      <c r="AW59" s="137">
        <v>2.9473899167668501E-4</v>
      </c>
      <c r="AX59" s="137">
        <v>4.17853690426161E-4</v>
      </c>
      <c r="AY59" s="137">
        <v>5.0364129257062201E-4</v>
      </c>
      <c r="AZ59" s="137">
        <v>1.1697650052779299E-3</v>
      </c>
      <c r="BA59" s="137">
        <v>4.0948381217616797E-3</v>
      </c>
      <c r="BB59" s="137">
        <v>1.0003225914515299</v>
      </c>
      <c r="BC59" s="137">
        <v>5.6765787936991895E-4</v>
      </c>
      <c r="BD59" s="137">
        <v>3.78175229556145E-4</v>
      </c>
      <c r="BE59" s="137">
        <v>7.1238615253838402E-4</v>
      </c>
      <c r="BF59" s="137">
        <v>6.1738471870636798E-4</v>
      </c>
      <c r="BG59" s="137">
        <v>1.4322017952726101E-4</v>
      </c>
      <c r="BH59" s="137">
        <v>4.3026874102036598E-4</v>
      </c>
      <c r="BI59" s="137">
        <v>2.0015659258981401E-3</v>
      </c>
      <c r="BJ59" s="137">
        <v>1.6482577411865899E-4</v>
      </c>
      <c r="BK59" s="137">
        <v>2.8571919912520898E-4</v>
      </c>
      <c r="BL59" s="137">
        <v>1.5431782152527999E-4</v>
      </c>
      <c r="BM59" s="137">
        <v>1.6188676212253601E-4</v>
      </c>
      <c r="BN59" s="137">
        <v>2.7811455547149599E-4</v>
      </c>
      <c r="BO59" s="137">
        <v>8.1114158393911495E-5</v>
      </c>
      <c r="BP59" s="137">
        <v>5.5916494293722297E-5</v>
      </c>
      <c r="BQ59" s="137">
        <v>1.2291695007872E-4</v>
      </c>
      <c r="BR59" s="137">
        <v>7.6790561021024398E-5</v>
      </c>
      <c r="BS59" s="137">
        <v>8.1566810854344604E-5</v>
      </c>
      <c r="BT59" s="137">
        <v>1.1933188337469901E-4</v>
      </c>
      <c r="BU59" s="137">
        <v>5.6288670343005402E-5</v>
      </c>
      <c r="BV59" s="137">
        <v>1.5974295998209199E-4</v>
      </c>
      <c r="BW59" s="137">
        <v>5.7480597591642198E-5</v>
      </c>
      <c r="BX59" s="137">
        <v>2.9810196905903999E-4</v>
      </c>
      <c r="BY59" s="137">
        <v>1.6691333686985E-4</v>
      </c>
      <c r="BZ59" s="137">
        <v>3.0313211282656001E-4</v>
      </c>
      <c r="CA59" s="138">
        <v>0</v>
      </c>
      <c r="CB59" s="133">
        <v>1.032452066432</v>
      </c>
      <c r="CC59" s="134">
        <v>0.60167984197831303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</row>
    <row r="60" spans="1:87" ht="19.5" x14ac:dyDescent="0.25">
      <c r="A60" s="30"/>
      <c r="B60" s="42" t="s">
        <v>51</v>
      </c>
      <c r="C60" s="43" t="s">
        <v>162</v>
      </c>
      <c r="D60" s="136">
        <v>8.6350651763683807E-5</v>
      </c>
      <c r="E60" s="137">
        <v>1.8762408767449801E-4</v>
      </c>
      <c r="F60" s="137">
        <v>1.9249566795947001E-4</v>
      </c>
      <c r="G60" s="137">
        <v>1.38158221290777E-4</v>
      </c>
      <c r="H60" s="137">
        <v>1.12771382007691E-4</v>
      </c>
      <c r="I60" s="137">
        <v>1.24716507280998E-4</v>
      </c>
      <c r="J60" s="137">
        <v>1.15161704066228E-4</v>
      </c>
      <c r="K60" s="137">
        <v>8.1206415871100301E-5</v>
      </c>
      <c r="L60" s="137">
        <v>1.90021232233642E-4</v>
      </c>
      <c r="M60" s="137">
        <v>1.8426336465023399E-4</v>
      </c>
      <c r="N60" s="137">
        <v>9.6860770923559703E-4</v>
      </c>
      <c r="O60" s="137">
        <v>1.02199690269926E-3</v>
      </c>
      <c r="P60" s="137">
        <v>2.0687009026124201E-4</v>
      </c>
      <c r="Q60" s="137">
        <v>7.2873406234148105E-5</v>
      </c>
      <c r="R60" s="137">
        <v>2.7479950865797699E-3</v>
      </c>
      <c r="S60" s="137">
        <v>4.4351894043378999E-3</v>
      </c>
      <c r="T60" s="137">
        <v>2.82125695865526E-4</v>
      </c>
      <c r="U60" s="137">
        <v>1.1212617865984E-3</v>
      </c>
      <c r="V60" s="137">
        <v>6.40913568569226E-4</v>
      </c>
      <c r="W60" s="137">
        <v>1.7708351451026501E-4</v>
      </c>
      <c r="X60" s="137">
        <v>6.7376939454606396E-4</v>
      </c>
      <c r="Y60" s="137">
        <v>2.2536030885380299E-4</v>
      </c>
      <c r="Z60" s="137">
        <v>1.6564453132445999E-4</v>
      </c>
      <c r="AA60" s="137">
        <v>7.29135228576758E-4</v>
      </c>
      <c r="AB60" s="137">
        <v>3.4248329372382497E-4</v>
      </c>
      <c r="AC60" s="137">
        <v>1.8596526263159899E-4</v>
      </c>
      <c r="AD60" s="137">
        <v>1.89758001849168E-4</v>
      </c>
      <c r="AE60" s="137">
        <v>4.9907228873822195E-4</v>
      </c>
      <c r="AF60" s="137">
        <v>1.21659858258659E-3</v>
      </c>
      <c r="AG60" s="137">
        <v>5.1586280409707198E-4</v>
      </c>
      <c r="AH60" s="137">
        <v>6.6855120339908303E-4</v>
      </c>
      <c r="AI60" s="137">
        <v>4.3886526519113298E-4</v>
      </c>
      <c r="AJ60" s="137">
        <v>0</v>
      </c>
      <c r="AK60" s="137">
        <v>3.4390125469307899E-4</v>
      </c>
      <c r="AL60" s="137">
        <v>1.3478458131530001E-3</v>
      </c>
      <c r="AM60" s="137">
        <v>3.6198588743115899E-4</v>
      </c>
      <c r="AN60" s="137">
        <v>7.5171682121879396E-4</v>
      </c>
      <c r="AO60" s="137">
        <v>3.7313599391747499E-4</v>
      </c>
      <c r="AP60" s="137">
        <v>2.6746025895248702E-4</v>
      </c>
      <c r="AQ60" s="137">
        <v>2.30073578568103E-4</v>
      </c>
      <c r="AR60" s="137">
        <v>2.5882983958942503E-4</v>
      </c>
      <c r="AS60" s="137">
        <v>2.00249822673496E-4</v>
      </c>
      <c r="AT60" s="137">
        <v>1.38294331857917E-4</v>
      </c>
      <c r="AU60" s="137">
        <v>2.12456914978386E-3</v>
      </c>
      <c r="AV60" s="137">
        <v>3.0776008665211498E-4</v>
      </c>
      <c r="AW60" s="137">
        <v>3.4672146880781698E-4</v>
      </c>
      <c r="AX60" s="137">
        <v>6.8453181862626502E-4</v>
      </c>
      <c r="AY60" s="137">
        <v>1.1154280442984899E-3</v>
      </c>
      <c r="AZ60" s="137">
        <v>3.7985095076566102E-3</v>
      </c>
      <c r="BA60" s="137">
        <v>5.5894663751401797E-3</v>
      </c>
      <c r="BB60" s="137">
        <v>5.8985207165349095E-4</v>
      </c>
      <c r="BC60" s="137">
        <v>1.0235880880082699</v>
      </c>
      <c r="BD60" s="137">
        <v>7.1253078404159001E-3</v>
      </c>
      <c r="BE60" s="137">
        <v>1.8398718143109701E-3</v>
      </c>
      <c r="BF60" s="137">
        <v>1.6257143268320899E-3</v>
      </c>
      <c r="BG60" s="137">
        <v>1.81433749145904E-4</v>
      </c>
      <c r="BH60" s="137">
        <v>6.38001542580821E-4</v>
      </c>
      <c r="BI60" s="137">
        <v>2.0276847187344501E-3</v>
      </c>
      <c r="BJ60" s="137">
        <v>7.7807250399638397E-5</v>
      </c>
      <c r="BK60" s="137">
        <v>2.33732058914586E-4</v>
      </c>
      <c r="BL60" s="137">
        <v>1.1799798612026399E-4</v>
      </c>
      <c r="BM60" s="137">
        <v>1.34248093950237E-4</v>
      </c>
      <c r="BN60" s="137">
        <v>8.08724544395467E-4</v>
      </c>
      <c r="BO60" s="137">
        <v>4.7247210396225598E-5</v>
      </c>
      <c r="BP60" s="137">
        <v>5.5167550821432603E-5</v>
      </c>
      <c r="BQ60" s="137">
        <v>8.0891501857126503E-5</v>
      </c>
      <c r="BR60" s="137">
        <v>7.1972719202958007E-5</v>
      </c>
      <c r="BS60" s="137">
        <v>8.3067273156765906E-5</v>
      </c>
      <c r="BT60" s="137">
        <v>1.2313498627089401E-4</v>
      </c>
      <c r="BU60" s="137">
        <v>2.9889707967748399E-5</v>
      </c>
      <c r="BV60" s="137">
        <v>1.3295994081228001E-4</v>
      </c>
      <c r="BW60" s="137">
        <v>4.9218786157515099E-5</v>
      </c>
      <c r="BX60" s="137">
        <v>1.7756332450880101E-4</v>
      </c>
      <c r="BY60" s="137">
        <v>6.4145331770539796E-5</v>
      </c>
      <c r="BZ60" s="137">
        <v>1.67051798192008E-4</v>
      </c>
      <c r="CA60" s="138">
        <v>0</v>
      </c>
      <c r="CB60" s="133">
        <v>1.0772500067550701</v>
      </c>
      <c r="CC60" s="134">
        <v>0.62778664008632201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</row>
    <row r="61" spans="1:87" ht="19.5" x14ac:dyDescent="0.25">
      <c r="A61" s="30"/>
      <c r="B61" s="42" t="s">
        <v>52</v>
      </c>
      <c r="C61" s="43" t="s">
        <v>163</v>
      </c>
      <c r="D61" s="136">
        <v>2.9437079234230902E-4</v>
      </c>
      <c r="E61" s="137">
        <v>7.5007305561872E-4</v>
      </c>
      <c r="F61" s="137">
        <v>4.1101311339259198E-4</v>
      </c>
      <c r="G61" s="137">
        <v>5.0654717558744496E-4</v>
      </c>
      <c r="H61" s="137">
        <v>3.6457629416541498E-4</v>
      </c>
      <c r="I61" s="137">
        <v>3.3382996872314598E-4</v>
      </c>
      <c r="J61" s="137">
        <v>4.0975806237841399E-4</v>
      </c>
      <c r="K61" s="137">
        <v>2.6748890928251199E-4</v>
      </c>
      <c r="L61" s="137">
        <v>4.2866972749205099E-4</v>
      </c>
      <c r="M61" s="137">
        <v>3.6826875858568401E-4</v>
      </c>
      <c r="N61" s="137">
        <v>4.0556825423078598E-4</v>
      </c>
      <c r="O61" s="137">
        <v>6.6684182319537595E-4</v>
      </c>
      <c r="P61" s="137">
        <v>4.0471525185820202E-3</v>
      </c>
      <c r="Q61" s="137">
        <v>1.3258357941742401E-3</v>
      </c>
      <c r="R61" s="137">
        <v>8.9515364291535299E-4</v>
      </c>
      <c r="S61" s="137">
        <v>1.3839446285827299E-3</v>
      </c>
      <c r="T61" s="137">
        <v>4.2481628523415401E-4</v>
      </c>
      <c r="U61" s="137">
        <v>9.3695274693565602E-4</v>
      </c>
      <c r="V61" s="137">
        <v>5.8133469133362997E-4</v>
      </c>
      <c r="W61" s="137">
        <v>5.28696213631644E-4</v>
      </c>
      <c r="X61" s="137">
        <v>5.1337148592929701E-4</v>
      </c>
      <c r="Y61" s="137">
        <v>3.8281652174947301E-4</v>
      </c>
      <c r="Z61" s="137">
        <v>5.04523812354888E-4</v>
      </c>
      <c r="AA61" s="137">
        <v>5.3733987826858304E-4</v>
      </c>
      <c r="AB61" s="137">
        <v>5.0727304878502401E-4</v>
      </c>
      <c r="AC61" s="137">
        <v>4.5221284671058903E-4</v>
      </c>
      <c r="AD61" s="137">
        <v>5.1018313381895602E-4</v>
      </c>
      <c r="AE61" s="137">
        <v>4.34884322462248E-4</v>
      </c>
      <c r="AF61" s="137">
        <v>6.2171219858299701E-4</v>
      </c>
      <c r="AG61" s="137">
        <v>8.3619986478157104E-4</v>
      </c>
      <c r="AH61" s="137">
        <v>4.8105005708961901E-4</v>
      </c>
      <c r="AI61" s="137">
        <v>4.51482755734059E-4</v>
      </c>
      <c r="AJ61" s="137">
        <v>0</v>
      </c>
      <c r="AK61" s="137">
        <v>3.50643927198544E-4</v>
      </c>
      <c r="AL61" s="137">
        <v>4.4129464625267302E-4</v>
      </c>
      <c r="AM61" s="137">
        <v>3.6824283200057799E-4</v>
      </c>
      <c r="AN61" s="137">
        <v>5.8572111617422398E-4</v>
      </c>
      <c r="AO61" s="137">
        <v>6.37608660068293E-4</v>
      </c>
      <c r="AP61" s="137">
        <v>3.1334374288107301E-4</v>
      </c>
      <c r="AQ61" s="137">
        <v>3.6261307114642E-3</v>
      </c>
      <c r="AR61" s="137">
        <v>3.5162966969480699E-4</v>
      </c>
      <c r="AS61" s="137">
        <v>2.99668764556271E-4</v>
      </c>
      <c r="AT61" s="137">
        <v>2.15492385381874E-4</v>
      </c>
      <c r="AU61" s="137">
        <v>4.0031913698100298E-4</v>
      </c>
      <c r="AV61" s="137">
        <v>3.3192133279707998E-4</v>
      </c>
      <c r="AW61" s="137">
        <v>7.8533321556496002E-4</v>
      </c>
      <c r="AX61" s="137">
        <v>7.11658250848113E-4</v>
      </c>
      <c r="AY61" s="137">
        <v>5.3766287641021605E-4</v>
      </c>
      <c r="AZ61" s="137">
        <v>7.4026836385187396E-4</v>
      </c>
      <c r="BA61" s="137">
        <v>5.0797959659604197E-4</v>
      </c>
      <c r="BB61" s="137">
        <v>3.2644758153389401E-4</v>
      </c>
      <c r="BC61" s="137">
        <v>1.01099696856477E-3</v>
      </c>
      <c r="BD61" s="137">
        <v>1.00612021154262</v>
      </c>
      <c r="BE61" s="137">
        <v>9.5916660426903098E-4</v>
      </c>
      <c r="BF61" s="137">
        <v>4.9171825603804096E-4</v>
      </c>
      <c r="BG61" s="137">
        <v>4.7481363424749001E-4</v>
      </c>
      <c r="BH61" s="137">
        <v>8.5161253600343301E-4</v>
      </c>
      <c r="BI61" s="137">
        <v>7.5007973490794099E-4</v>
      </c>
      <c r="BJ61" s="137">
        <v>4.2415615081157701E-4</v>
      </c>
      <c r="BK61" s="137">
        <v>2.5774406817211698E-3</v>
      </c>
      <c r="BL61" s="137">
        <v>8.3546290693105904E-4</v>
      </c>
      <c r="BM61" s="137">
        <v>2.4591223689533802E-4</v>
      </c>
      <c r="BN61" s="137">
        <v>3.29059500260021E-4</v>
      </c>
      <c r="BO61" s="137">
        <v>1.2238152003263701E-4</v>
      </c>
      <c r="BP61" s="137">
        <v>1.02577006087803E-4</v>
      </c>
      <c r="BQ61" s="137">
        <v>1.94357809739607E-4</v>
      </c>
      <c r="BR61" s="137">
        <v>1.5782986013627501E-4</v>
      </c>
      <c r="BS61" s="137">
        <v>8.1766685041139106E-5</v>
      </c>
      <c r="BT61" s="137">
        <v>2.1619442068744E-4</v>
      </c>
      <c r="BU61" s="137">
        <v>5.54564774341574E-5</v>
      </c>
      <c r="BV61" s="137">
        <v>2.9380299516604198E-4</v>
      </c>
      <c r="BW61" s="137">
        <v>1.0404944408792401E-4</v>
      </c>
      <c r="BX61" s="137">
        <v>2.0396861319700401E-4</v>
      </c>
      <c r="BY61" s="137">
        <v>1.33332778168653E-4</v>
      </c>
      <c r="BZ61" s="137">
        <v>4.2871025017146802E-4</v>
      </c>
      <c r="CA61" s="138">
        <v>0</v>
      </c>
      <c r="CB61" s="133">
        <v>1.05026036780613</v>
      </c>
      <c r="CC61" s="134">
        <v>0.61205794698198301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</row>
    <row r="62" spans="1:87" ht="19.5" x14ac:dyDescent="0.25">
      <c r="A62" s="30"/>
      <c r="B62" s="42" t="s">
        <v>53</v>
      </c>
      <c r="C62" s="43" t="s">
        <v>164</v>
      </c>
      <c r="D62" s="136">
        <v>1.5125075022588699E-4</v>
      </c>
      <c r="E62" s="137">
        <v>2.9458939546028398E-4</v>
      </c>
      <c r="F62" s="137">
        <v>3.0327159500533399E-4</v>
      </c>
      <c r="G62" s="137">
        <v>2.2609803274981199E-4</v>
      </c>
      <c r="H62" s="137">
        <v>1.7810419370234E-4</v>
      </c>
      <c r="I62" s="137">
        <v>1.68726574393225E-4</v>
      </c>
      <c r="J62" s="137">
        <v>2.56071019537621E-4</v>
      </c>
      <c r="K62" s="137">
        <v>1.78640720614557E-4</v>
      </c>
      <c r="L62" s="137">
        <v>2.44298395583233E-4</v>
      </c>
      <c r="M62" s="137">
        <v>2.86187445863758E-4</v>
      </c>
      <c r="N62" s="137">
        <v>1.2348222533328001E-4</v>
      </c>
      <c r="O62" s="137">
        <v>4.9658683808869201E-4</v>
      </c>
      <c r="P62" s="137">
        <v>1.6404327770470301E-4</v>
      </c>
      <c r="Q62" s="137">
        <v>6.0153944439202101E-5</v>
      </c>
      <c r="R62" s="137">
        <v>5.1257871489288705E-4</v>
      </c>
      <c r="S62" s="137">
        <v>9.5194338733241399E-4</v>
      </c>
      <c r="T62" s="137">
        <v>3.8671135934529297E-4</v>
      </c>
      <c r="U62" s="137">
        <v>6.9057021397431596E-4</v>
      </c>
      <c r="V62" s="137">
        <v>5.22636748191666E-4</v>
      </c>
      <c r="W62" s="137">
        <v>5.2119612614163905E-4</v>
      </c>
      <c r="X62" s="137">
        <v>4.10787791775328E-4</v>
      </c>
      <c r="Y62" s="137">
        <v>3.6867985806916098E-4</v>
      </c>
      <c r="Z62" s="137">
        <v>4.8422508837388299E-4</v>
      </c>
      <c r="AA62" s="137">
        <v>4.68801059730027E-4</v>
      </c>
      <c r="AB62" s="137">
        <v>4.4886382618355302E-4</v>
      </c>
      <c r="AC62" s="137">
        <v>4.43446570187553E-4</v>
      </c>
      <c r="AD62" s="137">
        <v>5.3810211329085905E-4</v>
      </c>
      <c r="AE62" s="137">
        <v>4.0260063658166003E-4</v>
      </c>
      <c r="AF62" s="137">
        <v>4.5460293684374198E-4</v>
      </c>
      <c r="AG62" s="137">
        <v>6.7786683561916995E-4</v>
      </c>
      <c r="AH62" s="137">
        <v>3.8373836460831398E-4</v>
      </c>
      <c r="AI62" s="137">
        <v>3.0564622850163501E-4</v>
      </c>
      <c r="AJ62" s="137">
        <v>0</v>
      </c>
      <c r="AK62" s="137">
        <v>3.0312776451103899E-4</v>
      </c>
      <c r="AL62" s="137">
        <v>4.8147251270057301E-4</v>
      </c>
      <c r="AM62" s="137">
        <v>3.3537695705891099E-4</v>
      </c>
      <c r="AN62" s="137">
        <v>3.68660698190649E-4</v>
      </c>
      <c r="AO62" s="137">
        <v>3.0338188881909599E-4</v>
      </c>
      <c r="AP62" s="137">
        <v>2.4427822940452598E-4</v>
      </c>
      <c r="AQ62" s="137">
        <v>2.6865999124860498E-4</v>
      </c>
      <c r="AR62" s="137">
        <v>2.6772714011030698E-4</v>
      </c>
      <c r="AS62" s="137">
        <v>2.2615243832427401E-4</v>
      </c>
      <c r="AT62" s="137">
        <v>2.1056745358218401E-4</v>
      </c>
      <c r="AU62" s="137">
        <v>2.4906628609779101E-4</v>
      </c>
      <c r="AV62" s="137">
        <v>2.7030402604500097E-4</v>
      </c>
      <c r="AW62" s="137">
        <v>2.7248590526584502E-4</v>
      </c>
      <c r="AX62" s="137">
        <v>3.3278993737226098E-4</v>
      </c>
      <c r="AY62" s="137">
        <v>3.6799266681863301E-4</v>
      </c>
      <c r="AZ62" s="137">
        <v>7.4453875317926103E-4</v>
      </c>
      <c r="BA62" s="137">
        <v>3.0596834181780902E-4</v>
      </c>
      <c r="BB62" s="137">
        <v>2.6389835838350802E-4</v>
      </c>
      <c r="BC62" s="137">
        <v>3.24744420057197E-4</v>
      </c>
      <c r="BD62" s="137">
        <v>9.7567589120677294E-3</v>
      </c>
      <c r="BE62" s="137">
        <v>1.01789668653871</v>
      </c>
      <c r="BF62" s="137">
        <v>3.8553666861180201E-4</v>
      </c>
      <c r="BG62" s="137">
        <v>1.28515133741933E-4</v>
      </c>
      <c r="BH62" s="137">
        <v>3.3374817347619497E-4</v>
      </c>
      <c r="BI62" s="137">
        <v>2.3492789550352698E-3</v>
      </c>
      <c r="BJ62" s="137">
        <v>1.09149097719874E-3</v>
      </c>
      <c r="BK62" s="137">
        <v>3.1700427991308199E-4</v>
      </c>
      <c r="BL62" s="137">
        <v>1.7700910159735599E-4</v>
      </c>
      <c r="BM62" s="137">
        <v>1.7395404749828499E-4</v>
      </c>
      <c r="BN62" s="137">
        <v>2.7083854826062399E-4</v>
      </c>
      <c r="BO62" s="137">
        <v>7.4763365993959805E-5</v>
      </c>
      <c r="BP62" s="137">
        <v>9.3730134080048004E-4</v>
      </c>
      <c r="BQ62" s="137">
        <v>1.35547368378525E-3</v>
      </c>
      <c r="BR62" s="137">
        <v>1.1141010352436699E-3</v>
      </c>
      <c r="BS62" s="137">
        <v>1.0931987785427E-4</v>
      </c>
      <c r="BT62" s="137">
        <v>1.0095262057944201E-4</v>
      </c>
      <c r="BU62" s="137">
        <v>1.5099888793944301E-4</v>
      </c>
      <c r="BV62" s="137">
        <v>1.3456899894813E-4</v>
      </c>
      <c r="BW62" s="137">
        <v>2.1207639354743298E-3</v>
      </c>
      <c r="BX62" s="137">
        <v>1.6245746348321101E-4</v>
      </c>
      <c r="BY62" s="137">
        <v>1.95488361867442E-4</v>
      </c>
      <c r="BZ62" s="137">
        <v>2.04288230308958E-4</v>
      </c>
      <c r="CA62" s="138">
        <v>0</v>
      </c>
      <c r="CB62" s="133">
        <v>1.0577869951757199</v>
      </c>
      <c r="CC62" s="134">
        <v>0.61644422322046799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</row>
    <row r="63" spans="1:87" ht="19.5" x14ac:dyDescent="0.25">
      <c r="A63" s="30"/>
      <c r="B63" s="42" t="s">
        <v>54</v>
      </c>
      <c r="C63" s="43" t="s">
        <v>165</v>
      </c>
      <c r="D63" s="136">
        <v>1.59008880522777E-3</v>
      </c>
      <c r="E63" s="137">
        <v>3.0935798747759998E-3</v>
      </c>
      <c r="F63" s="137">
        <v>3.4510254544136399E-3</v>
      </c>
      <c r="G63" s="137">
        <v>2.39347050327542E-3</v>
      </c>
      <c r="H63" s="137">
        <v>2.1364781737867799E-3</v>
      </c>
      <c r="I63" s="137">
        <v>1.79575000600644E-3</v>
      </c>
      <c r="J63" s="137">
        <v>3.05903846802477E-3</v>
      </c>
      <c r="K63" s="137">
        <v>2.1215452472587602E-3</v>
      </c>
      <c r="L63" s="137">
        <v>2.71649297106488E-3</v>
      </c>
      <c r="M63" s="137">
        <v>3.4273382571899302E-3</v>
      </c>
      <c r="N63" s="137">
        <v>1.2975354631452501E-3</v>
      </c>
      <c r="O63" s="137">
        <v>5.6262669257951198E-3</v>
      </c>
      <c r="P63" s="137">
        <v>6.3348220833987898E-4</v>
      </c>
      <c r="Q63" s="137">
        <v>2.7539329283502101E-4</v>
      </c>
      <c r="R63" s="137">
        <v>1.5395262434267701E-3</v>
      </c>
      <c r="S63" s="137">
        <v>2.2343665677893999E-3</v>
      </c>
      <c r="T63" s="137">
        <v>4.4027212775941101E-3</v>
      </c>
      <c r="U63" s="137">
        <v>7.0497871484241203E-3</v>
      </c>
      <c r="V63" s="137">
        <v>6.4862084048401001E-3</v>
      </c>
      <c r="W63" s="137">
        <v>6.5527128210308497E-3</v>
      </c>
      <c r="X63" s="137">
        <v>4.9378683434911702E-3</v>
      </c>
      <c r="Y63" s="137">
        <v>4.4313603081218896E-3</v>
      </c>
      <c r="Z63" s="137">
        <v>6.17977066968875E-3</v>
      </c>
      <c r="AA63" s="137">
        <v>5.6889819500111601E-3</v>
      </c>
      <c r="AB63" s="137">
        <v>4.88776054931255E-3</v>
      </c>
      <c r="AC63" s="137">
        <v>5.6046511952749E-3</v>
      </c>
      <c r="AD63" s="137">
        <v>6.1930149164790404E-3</v>
      </c>
      <c r="AE63" s="137">
        <v>4.8610878251347002E-3</v>
      </c>
      <c r="AF63" s="137">
        <v>4.5438309951571403E-3</v>
      </c>
      <c r="AG63" s="137">
        <v>7.7341708276159301E-3</v>
      </c>
      <c r="AH63" s="137">
        <v>3.2760632327378798E-3</v>
      </c>
      <c r="AI63" s="137">
        <v>2.6279705155968702E-3</v>
      </c>
      <c r="AJ63" s="137">
        <v>0</v>
      </c>
      <c r="AK63" s="137">
        <v>3.1144465320267099E-3</v>
      </c>
      <c r="AL63" s="137">
        <v>3.9719691713663904E-3</v>
      </c>
      <c r="AM63" s="137">
        <v>3.2238649385897601E-3</v>
      </c>
      <c r="AN63" s="137">
        <v>2.7749921366185099E-3</v>
      </c>
      <c r="AO63" s="137">
        <v>2.5747568151065201E-3</v>
      </c>
      <c r="AP63" s="137">
        <v>2.9898328574097599E-3</v>
      </c>
      <c r="AQ63" s="137">
        <v>2.1641487841406299E-3</v>
      </c>
      <c r="AR63" s="137">
        <v>2.7548719247769099E-3</v>
      </c>
      <c r="AS63" s="137">
        <v>2.6117715688942899E-3</v>
      </c>
      <c r="AT63" s="137">
        <v>2.5516955239285699E-3</v>
      </c>
      <c r="AU63" s="137">
        <v>2.4587671422183701E-3</v>
      </c>
      <c r="AV63" s="137">
        <v>2.7356131818172002E-3</v>
      </c>
      <c r="AW63" s="137">
        <v>2.3354329507435001E-3</v>
      </c>
      <c r="AX63" s="137">
        <v>2.4609905125704198E-3</v>
      </c>
      <c r="AY63" s="137">
        <v>1.9786184334688798E-3</v>
      </c>
      <c r="AZ63" s="137">
        <v>2.1959887778053998E-3</v>
      </c>
      <c r="BA63" s="137">
        <v>3.37059936143146E-3</v>
      </c>
      <c r="BB63" s="137">
        <v>2.1985281675906501E-3</v>
      </c>
      <c r="BC63" s="137">
        <v>2.17527364108804E-3</v>
      </c>
      <c r="BD63" s="137">
        <v>2.8920301286226402E-3</v>
      </c>
      <c r="BE63" s="137">
        <v>3.1716843323774998E-3</v>
      </c>
      <c r="BF63" s="137">
        <v>1.0048461389827199</v>
      </c>
      <c r="BG63" s="137">
        <v>9.4909102174964299E-4</v>
      </c>
      <c r="BH63" s="137">
        <v>2.1524148622126598E-3</v>
      </c>
      <c r="BI63" s="137">
        <v>2.2457617879995399E-3</v>
      </c>
      <c r="BJ63" s="137">
        <v>2.40751209911505E-3</v>
      </c>
      <c r="BK63" s="137">
        <v>3.0210320621508399E-3</v>
      </c>
      <c r="BL63" s="137">
        <v>1.6740984133447601E-3</v>
      </c>
      <c r="BM63" s="137">
        <v>1.7246576901095601E-3</v>
      </c>
      <c r="BN63" s="137">
        <v>2.8411622904448101E-3</v>
      </c>
      <c r="BO63" s="137">
        <v>1.0017497730935899E-3</v>
      </c>
      <c r="BP63" s="137">
        <v>5.1143071289789198E-4</v>
      </c>
      <c r="BQ63" s="137">
        <v>1.43493773567071E-3</v>
      </c>
      <c r="BR63" s="137">
        <v>7.5626803191198005E-4</v>
      </c>
      <c r="BS63" s="137">
        <v>2.9401027341208999E-4</v>
      </c>
      <c r="BT63" s="137">
        <v>1.0783982648082499E-3</v>
      </c>
      <c r="BU63" s="137">
        <v>7.5597101604556595E-4</v>
      </c>
      <c r="BV63" s="137">
        <v>1.66659766141146E-3</v>
      </c>
      <c r="BW63" s="137">
        <v>7.0413150460739199E-4</v>
      </c>
      <c r="BX63" s="137">
        <v>3.1569878820600999E-3</v>
      </c>
      <c r="BY63" s="137">
        <v>2.4021163492398902E-3</v>
      </c>
      <c r="BZ63" s="137">
        <v>3.8053459200681301E-3</v>
      </c>
      <c r="CA63" s="138">
        <v>0</v>
      </c>
      <c r="CB63" s="133">
        <v>1.2189850306605301</v>
      </c>
      <c r="CC63" s="134">
        <v>0.71038525125569596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</row>
    <row r="64" spans="1:87" ht="19.5" x14ac:dyDescent="0.25">
      <c r="A64" s="30"/>
      <c r="B64" s="42" t="s">
        <v>55</v>
      </c>
      <c r="C64" s="43" t="s">
        <v>166</v>
      </c>
      <c r="D64" s="136">
        <v>1.5035341730597101E-2</v>
      </c>
      <c r="E64" s="137">
        <v>3.1849986048449803E-2</v>
      </c>
      <c r="F64" s="137">
        <v>1.1463398230551499E-2</v>
      </c>
      <c r="G64" s="137">
        <v>2.8150625663106901E-2</v>
      </c>
      <c r="H64" s="137">
        <v>1.01269746878396E-2</v>
      </c>
      <c r="I64" s="137">
        <v>1.9411233861692499E-2</v>
      </c>
      <c r="J64" s="137">
        <v>2.0513462348504902E-2</v>
      </c>
      <c r="K64" s="137">
        <v>1.38454744537868E-2</v>
      </c>
      <c r="L64" s="137">
        <v>1.3656393032234201E-2</v>
      </c>
      <c r="M64" s="137">
        <v>2.3743411371022202E-2</v>
      </c>
      <c r="N64" s="137">
        <v>8.7274157149482695E-3</v>
      </c>
      <c r="O64" s="137">
        <v>1.92706536835851E-2</v>
      </c>
      <c r="P64" s="137">
        <v>5.9544887197521398E-3</v>
      </c>
      <c r="Q64" s="137">
        <v>3.4058911717648899E-3</v>
      </c>
      <c r="R64" s="137">
        <v>3.9073363289551299E-2</v>
      </c>
      <c r="S64" s="137">
        <v>2.9510065566493299E-2</v>
      </c>
      <c r="T64" s="137">
        <v>2.20367318802051E-2</v>
      </c>
      <c r="U64" s="137">
        <v>2.7283201500239902E-2</v>
      </c>
      <c r="V64" s="137">
        <v>1.8754754193660499E-2</v>
      </c>
      <c r="W64" s="137">
        <v>1.4892308827233599E-2</v>
      </c>
      <c r="X64" s="137">
        <v>2.3584633633220199E-2</v>
      </c>
      <c r="Y64" s="137">
        <v>2.59523484939242E-2</v>
      </c>
      <c r="Z64" s="137">
        <v>1.4109179310281701E-2</v>
      </c>
      <c r="AA64" s="137">
        <v>1.6008445285195499E-2</v>
      </c>
      <c r="AB64" s="137">
        <v>2.09731692232288E-2</v>
      </c>
      <c r="AC64" s="137">
        <v>1.6146637741131401E-2</v>
      </c>
      <c r="AD64" s="137">
        <v>3.9623417764292998E-2</v>
      </c>
      <c r="AE64" s="137">
        <v>1.3809471094960399E-2</v>
      </c>
      <c r="AF64" s="137">
        <v>2.4344069923598399E-2</v>
      </c>
      <c r="AG64" s="137">
        <v>3.0751328050072801E-2</v>
      </c>
      <c r="AH64" s="137">
        <v>1.8211571737245798E-2</v>
      </c>
      <c r="AI64" s="137">
        <v>1.51073315660491E-2</v>
      </c>
      <c r="AJ64" s="137">
        <v>0</v>
      </c>
      <c r="AK64" s="137">
        <v>3.2297038049524898E-2</v>
      </c>
      <c r="AL64" s="137">
        <v>2.8245003583833899E-2</v>
      </c>
      <c r="AM64" s="137">
        <v>3.0236679381762499E-2</v>
      </c>
      <c r="AN64" s="137">
        <v>1.4671258918933099E-2</v>
      </c>
      <c r="AO64" s="137">
        <v>2.6561269652780699E-2</v>
      </c>
      <c r="AP64" s="137">
        <v>2.24550462935077E-2</v>
      </c>
      <c r="AQ64" s="137">
        <v>8.1608498215835993E-3</v>
      </c>
      <c r="AR64" s="137">
        <v>1.8876247922586301E-2</v>
      </c>
      <c r="AS64" s="137">
        <v>1.17028889079916E-2</v>
      </c>
      <c r="AT64" s="137">
        <v>1.0411186728050499E-2</v>
      </c>
      <c r="AU64" s="137">
        <v>2.64370285596397E-2</v>
      </c>
      <c r="AV64" s="137">
        <v>2.5122590372876799E-2</v>
      </c>
      <c r="AW64" s="137">
        <v>4.6368494988014097E-2</v>
      </c>
      <c r="AX64" s="137">
        <v>5.7053146660006201E-2</v>
      </c>
      <c r="AY64" s="137">
        <v>6.3481146835404303E-2</v>
      </c>
      <c r="AZ64" s="137">
        <v>1.9095906914012299E-2</v>
      </c>
      <c r="BA64" s="137">
        <v>1.9419398858184101E-2</v>
      </c>
      <c r="BB64" s="137">
        <v>2.46864453810073E-2</v>
      </c>
      <c r="BC64" s="137">
        <v>2.0876706356582099E-2</v>
      </c>
      <c r="BD64" s="137">
        <v>1.1241441060222899E-2</v>
      </c>
      <c r="BE64" s="137">
        <v>1.9531147606738099E-2</v>
      </c>
      <c r="BF64" s="137">
        <v>1.90945275191815E-2</v>
      </c>
      <c r="BG64" s="137">
        <v>1.51126810443872</v>
      </c>
      <c r="BH64" s="137">
        <v>7.2825213682482501E-2</v>
      </c>
      <c r="BI64" s="137">
        <v>1.7930126523971301E-2</v>
      </c>
      <c r="BJ64" s="137">
        <v>2.3886114217127399E-2</v>
      </c>
      <c r="BK64" s="137">
        <v>1.7251467512338099E-2</v>
      </c>
      <c r="BL64" s="137">
        <v>1.6237338088125299E-2</v>
      </c>
      <c r="BM64" s="137">
        <v>5.7036140180644103E-2</v>
      </c>
      <c r="BN64" s="137">
        <v>4.3508832896857301E-2</v>
      </c>
      <c r="BO64" s="137">
        <v>2.60162334272638E-2</v>
      </c>
      <c r="BP64" s="137">
        <v>7.21617590131434E-3</v>
      </c>
      <c r="BQ64" s="137">
        <v>1.0825042821238201E-2</v>
      </c>
      <c r="BR64" s="137">
        <v>1.05629048830954E-2</v>
      </c>
      <c r="BS64" s="137">
        <v>2.2654506935240699E-2</v>
      </c>
      <c r="BT64" s="137">
        <v>2.2273690443083801E-2</v>
      </c>
      <c r="BU64" s="137">
        <v>7.7656743484000703E-3</v>
      </c>
      <c r="BV64" s="137">
        <v>2.1399315068988199E-2</v>
      </c>
      <c r="BW64" s="137">
        <v>6.8897241505126603E-3</v>
      </c>
      <c r="BX64" s="137">
        <v>2.5583594770640102E-2</v>
      </c>
      <c r="BY64" s="137">
        <v>1.29930083326774E-2</v>
      </c>
      <c r="BZ64" s="137">
        <v>5.2243076605709399E-2</v>
      </c>
      <c r="CA64" s="138">
        <v>0</v>
      </c>
      <c r="CB64" s="133">
        <v>3.17771851539927</v>
      </c>
      <c r="CC64" s="134">
        <v>1.8518720978538701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</row>
    <row r="65" spans="1:87" ht="19.5" x14ac:dyDescent="0.25">
      <c r="A65" s="30"/>
      <c r="B65" s="42" t="s">
        <v>56</v>
      </c>
      <c r="C65" s="43" t="s">
        <v>167</v>
      </c>
      <c r="D65" s="136">
        <v>1.59721063174493E-3</v>
      </c>
      <c r="E65" s="137">
        <v>6.4090940343922596E-3</v>
      </c>
      <c r="F65" s="137">
        <v>3.4366170339318199E-3</v>
      </c>
      <c r="G65" s="137">
        <v>6.39985198482585E-3</v>
      </c>
      <c r="H65" s="137">
        <v>2.1392014027685601E-3</v>
      </c>
      <c r="I65" s="137">
        <v>7.08413068678879E-3</v>
      </c>
      <c r="J65" s="137">
        <v>6.9123455245421704E-3</v>
      </c>
      <c r="K65" s="137">
        <v>6.8279379819954399E-3</v>
      </c>
      <c r="L65" s="137">
        <v>3.9324666030528498E-3</v>
      </c>
      <c r="M65" s="137">
        <v>2.0773366012932001E-3</v>
      </c>
      <c r="N65" s="137">
        <v>9.6001849712699905E-4</v>
      </c>
      <c r="O65" s="137">
        <v>3.5128212528850798E-3</v>
      </c>
      <c r="P65" s="137">
        <v>7.06672688197574E-4</v>
      </c>
      <c r="Q65" s="137">
        <v>2.6065469117597401E-4</v>
      </c>
      <c r="R65" s="137">
        <v>6.36039513920193E-3</v>
      </c>
      <c r="S65" s="137">
        <v>8.0507261596334898E-3</v>
      </c>
      <c r="T65" s="137">
        <v>1.8801861164489001E-3</v>
      </c>
      <c r="U65" s="137">
        <v>9.6438605006637593E-3</v>
      </c>
      <c r="V65" s="137">
        <v>1.9621165059240898E-3</v>
      </c>
      <c r="W65" s="137">
        <v>2.5849599531313802E-3</v>
      </c>
      <c r="X65" s="137">
        <v>3.65320057623121E-3</v>
      </c>
      <c r="Y65" s="137">
        <v>1.8846781930462399E-3</v>
      </c>
      <c r="Z65" s="137">
        <v>1.4789899480164401E-3</v>
      </c>
      <c r="AA65" s="137">
        <v>2.67469454688909E-3</v>
      </c>
      <c r="AB65" s="137">
        <v>3.1574298002663799E-3</v>
      </c>
      <c r="AC65" s="137">
        <v>1.24108844855764E-3</v>
      </c>
      <c r="AD65" s="137">
        <v>3.64445575641333E-3</v>
      </c>
      <c r="AE65" s="137">
        <v>1.39974270415842E-3</v>
      </c>
      <c r="AF65" s="137">
        <v>3.8694495289509499E-3</v>
      </c>
      <c r="AG65" s="137">
        <v>4.90362536242611E-3</v>
      </c>
      <c r="AH65" s="137">
        <v>6.90646144458222E-3</v>
      </c>
      <c r="AI65" s="137">
        <v>1.5261413970806201E-2</v>
      </c>
      <c r="AJ65" s="137">
        <v>0</v>
      </c>
      <c r="AK65" s="137">
        <v>2.09678023924106E-3</v>
      </c>
      <c r="AL65" s="137">
        <v>2.1020851765905998E-3</v>
      </c>
      <c r="AM65" s="137">
        <v>2.0287772078977102E-3</v>
      </c>
      <c r="AN65" s="137">
        <v>2.0965884710181901E-3</v>
      </c>
      <c r="AO65" s="137">
        <v>2.5619952214082E-3</v>
      </c>
      <c r="AP65" s="137">
        <v>4.91805686241695E-3</v>
      </c>
      <c r="AQ65" s="137">
        <v>8.64982584361441E-4</v>
      </c>
      <c r="AR65" s="137">
        <v>1.89124857237455E-3</v>
      </c>
      <c r="AS65" s="137">
        <v>2.0737819188833E-3</v>
      </c>
      <c r="AT65" s="137">
        <v>1.68499575720655E-3</v>
      </c>
      <c r="AU65" s="137">
        <v>4.5990629597495204E-3</v>
      </c>
      <c r="AV65" s="137">
        <v>1.95986074792706E-3</v>
      </c>
      <c r="AW65" s="137">
        <v>4.5976308741641596E-3</v>
      </c>
      <c r="AX65" s="137">
        <v>6.7418818455784804E-3</v>
      </c>
      <c r="AY65" s="137">
        <v>7.3884957980969002E-2</v>
      </c>
      <c r="AZ65" s="137">
        <v>9.1828680482309993E-3</v>
      </c>
      <c r="BA65" s="137">
        <v>1.23417789868355E-2</v>
      </c>
      <c r="BB65" s="137">
        <v>1.3410206892595601E-2</v>
      </c>
      <c r="BC65" s="137">
        <v>9.9493805229166794E-3</v>
      </c>
      <c r="BD65" s="137">
        <v>1.41680152970312E-3</v>
      </c>
      <c r="BE65" s="137">
        <v>3.50425820059208E-3</v>
      </c>
      <c r="BF65" s="137">
        <v>1.90873140246551E-3</v>
      </c>
      <c r="BG65" s="137">
        <v>2.5001331227416899E-3</v>
      </c>
      <c r="BH65" s="137">
        <v>1.15614682662454</v>
      </c>
      <c r="BI65" s="137">
        <v>7.2803789383386096E-3</v>
      </c>
      <c r="BJ65" s="137">
        <v>1.12671095373936E-3</v>
      </c>
      <c r="BK65" s="137">
        <v>1.92310743341395E-3</v>
      </c>
      <c r="BL65" s="137">
        <v>1.6193523538135898E-2</v>
      </c>
      <c r="BM65" s="137">
        <v>1.7891205229821801E-2</v>
      </c>
      <c r="BN65" s="137">
        <v>2.4390258565340698E-3</v>
      </c>
      <c r="BO65" s="137">
        <v>1.15114330009001E-3</v>
      </c>
      <c r="BP65" s="137">
        <v>6.6401010093112601E-4</v>
      </c>
      <c r="BQ65" s="137">
        <v>1.13961983252622E-3</v>
      </c>
      <c r="BR65" s="137">
        <v>1.1339567268102799E-3</v>
      </c>
      <c r="BS65" s="137">
        <v>5.7722466475960601E-3</v>
      </c>
      <c r="BT65" s="137">
        <v>2.4525894237813302E-3</v>
      </c>
      <c r="BU65" s="137">
        <v>1.9793130460194E-3</v>
      </c>
      <c r="BV65" s="137">
        <v>7.5988327913107398E-3</v>
      </c>
      <c r="BW65" s="137">
        <v>2.8194680530013701E-3</v>
      </c>
      <c r="BX65" s="137">
        <v>7.4580581302074204E-3</v>
      </c>
      <c r="BY65" s="137">
        <v>2.5033009693087799E-3</v>
      </c>
      <c r="BZ65" s="137">
        <v>7.8333138801508998E-3</v>
      </c>
      <c r="CA65" s="138">
        <v>0</v>
      </c>
      <c r="CB65" s="133">
        <v>1.54663731087219</v>
      </c>
      <c r="CC65" s="134">
        <v>0.90133045693762004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</row>
    <row r="66" spans="1:87" ht="19.5" x14ac:dyDescent="0.25">
      <c r="A66" s="30"/>
      <c r="B66" s="42" t="s">
        <v>57</v>
      </c>
      <c r="C66" s="43" t="s">
        <v>168</v>
      </c>
      <c r="D66" s="136">
        <v>1.3576708860984299E-3</v>
      </c>
      <c r="E66" s="137">
        <v>2.4351349233203601E-3</v>
      </c>
      <c r="F66" s="137">
        <v>1.2643387974869301E-3</v>
      </c>
      <c r="G66" s="137">
        <v>2.7857711030303202E-3</v>
      </c>
      <c r="H66" s="137">
        <v>1.2575777373320799E-3</v>
      </c>
      <c r="I66" s="137">
        <v>1.2677832747003299E-3</v>
      </c>
      <c r="J66" s="137">
        <v>1.52615871920136E-3</v>
      </c>
      <c r="K66" s="137">
        <v>1.0073306981769E-3</v>
      </c>
      <c r="L66" s="137">
        <v>1.3277859450719299E-3</v>
      </c>
      <c r="M66" s="137">
        <v>1.17079466342165E-3</v>
      </c>
      <c r="N66" s="137">
        <v>1.19929585387157E-3</v>
      </c>
      <c r="O66" s="137">
        <v>1.46223278869864E-3</v>
      </c>
      <c r="P66" s="137">
        <v>1.33431560816173E-2</v>
      </c>
      <c r="Q66" s="137">
        <v>4.3893333129478296E-3</v>
      </c>
      <c r="R66" s="137">
        <v>1.3392507761081801E-3</v>
      </c>
      <c r="S66" s="137">
        <v>1.8287335478695201E-3</v>
      </c>
      <c r="T66" s="137">
        <v>1.24177557658571E-3</v>
      </c>
      <c r="U66" s="137">
        <v>2.1147708123857799E-3</v>
      </c>
      <c r="V66" s="137">
        <v>1.4149133833006599E-3</v>
      </c>
      <c r="W66" s="137">
        <v>1.5401235377737999E-3</v>
      </c>
      <c r="X66" s="137">
        <v>1.5091707713407901E-3</v>
      </c>
      <c r="Y66" s="137">
        <v>1.0437824561253901E-3</v>
      </c>
      <c r="Z66" s="137">
        <v>1.3944885891499399E-3</v>
      </c>
      <c r="AA66" s="137">
        <v>1.81869468549337E-3</v>
      </c>
      <c r="AB66" s="137">
        <v>1.4436451265132199E-3</v>
      </c>
      <c r="AC66" s="137">
        <v>1.24096210807564E-3</v>
      </c>
      <c r="AD66" s="137">
        <v>2.2343132987735301E-3</v>
      </c>
      <c r="AE66" s="137">
        <v>1.1360300117209501E-3</v>
      </c>
      <c r="AF66" s="137">
        <v>1.3302390508305099E-3</v>
      </c>
      <c r="AG66" s="137">
        <v>2.2299032546235099E-3</v>
      </c>
      <c r="AH66" s="137">
        <v>1.16492675328367E-3</v>
      </c>
      <c r="AI66" s="137">
        <v>1.1189942980022801E-3</v>
      </c>
      <c r="AJ66" s="137">
        <v>0</v>
      </c>
      <c r="AK66" s="137">
        <v>8.58317585629581E-4</v>
      </c>
      <c r="AL66" s="137">
        <v>8.1130117807273999E-4</v>
      </c>
      <c r="AM66" s="137">
        <v>9.1307284123517301E-4</v>
      </c>
      <c r="AN66" s="137">
        <v>1.35630539641598E-3</v>
      </c>
      <c r="AO66" s="137">
        <v>1.6351453980389401E-3</v>
      </c>
      <c r="AP66" s="137">
        <v>8.28556829488225E-4</v>
      </c>
      <c r="AQ66" s="137">
        <v>1.21066319273777E-2</v>
      </c>
      <c r="AR66" s="137">
        <v>9.0749535651167795E-4</v>
      </c>
      <c r="AS66" s="137">
        <v>8.0142062918871096E-4</v>
      </c>
      <c r="AT66" s="137">
        <v>5.6298647237043001E-4</v>
      </c>
      <c r="AU66" s="137">
        <v>9.0192739477774897E-4</v>
      </c>
      <c r="AV66" s="137">
        <v>7.9106306131564901E-4</v>
      </c>
      <c r="AW66" s="137">
        <v>2.2746200978761102E-3</v>
      </c>
      <c r="AX66" s="137">
        <v>1.88513591855134E-3</v>
      </c>
      <c r="AY66" s="137">
        <v>9.6548682593803497E-4</v>
      </c>
      <c r="AZ66" s="137">
        <v>8.3291012352007098E-4</v>
      </c>
      <c r="BA66" s="137">
        <v>1.2856176260968E-3</v>
      </c>
      <c r="BB66" s="137">
        <v>8.0708822187424301E-4</v>
      </c>
      <c r="BC66" s="137">
        <v>7.0241237713409004E-4</v>
      </c>
      <c r="BD66" s="137">
        <v>8.2345863415276199E-4</v>
      </c>
      <c r="BE66" s="137">
        <v>9.28747697623524E-4</v>
      </c>
      <c r="BF66" s="137">
        <v>1.3744673190859099E-3</v>
      </c>
      <c r="BG66" s="137">
        <v>1.4862673989135E-3</v>
      </c>
      <c r="BH66" s="137">
        <v>9.5400693872658201E-4</v>
      </c>
      <c r="BI66" s="137">
        <v>1.0272564038452601</v>
      </c>
      <c r="BJ66" s="137">
        <v>1.5937197731152599E-3</v>
      </c>
      <c r="BK66" s="137">
        <v>7.0467195321288001E-3</v>
      </c>
      <c r="BL66" s="137">
        <v>3.2823024935586102E-3</v>
      </c>
      <c r="BM66" s="137">
        <v>1.8231216866374401E-3</v>
      </c>
      <c r="BN66" s="137">
        <v>1.80647135661898E-3</v>
      </c>
      <c r="BO66" s="137">
        <v>8.87238096083094E-4</v>
      </c>
      <c r="BP66" s="137">
        <v>7.4438937105822704E-4</v>
      </c>
      <c r="BQ66" s="137">
        <v>1.5156805916536199E-3</v>
      </c>
      <c r="BR66" s="137">
        <v>1.88443542083473E-3</v>
      </c>
      <c r="BS66" s="137">
        <v>2.91722164953509E-2</v>
      </c>
      <c r="BT66" s="137">
        <v>1.35747831441746E-3</v>
      </c>
      <c r="BU66" s="137">
        <v>2.8833151510816501E-4</v>
      </c>
      <c r="BV66" s="137">
        <v>1.4428261940435401E-3</v>
      </c>
      <c r="BW66" s="137">
        <v>2.04368429058176E-4</v>
      </c>
      <c r="BX66" s="137">
        <v>6.8439045408773898E-4</v>
      </c>
      <c r="BY66" s="137">
        <v>4.2803442810895301E-4</v>
      </c>
      <c r="BZ66" s="137">
        <v>1.8903738708842599E-2</v>
      </c>
      <c r="CA66" s="138">
        <v>0</v>
      </c>
      <c r="CB66" s="133">
        <v>1.20005539277881</v>
      </c>
      <c r="CC66" s="134">
        <v>0.69935366741786997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</row>
    <row r="67" spans="1:87" ht="19.5" x14ac:dyDescent="0.25">
      <c r="A67" s="30"/>
      <c r="B67" s="42" t="s">
        <v>58</v>
      </c>
      <c r="C67" s="43" t="s">
        <v>169</v>
      </c>
      <c r="D67" s="136">
        <v>7.1324695954429904E-2</v>
      </c>
      <c r="E67" s="137">
        <v>0.144898186696722</v>
      </c>
      <c r="F67" s="137">
        <v>0.16368983130310899</v>
      </c>
      <c r="G67" s="137">
        <v>0.108941148956269</v>
      </c>
      <c r="H67" s="137">
        <v>9.4644546598813203E-2</v>
      </c>
      <c r="I67" s="137">
        <v>7.3927906603361807E-2</v>
      </c>
      <c r="J67" s="137">
        <v>0.14587871383470299</v>
      </c>
      <c r="K67" s="137">
        <v>0.100422987027524</v>
      </c>
      <c r="L67" s="137">
        <v>0.126955438074354</v>
      </c>
      <c r="M67" s="137">
        <v>0.161996298087282</v>
      </c>
      <c r="N67" s="137">
        <v>6.07751072493425E-2</v>
      </c>
      <c r="O67" s="137">
        <v>0.27170207903163401</v>
      </c>
      <c r="P67" s="137">
        <v>2.8178707691982E-2</v>
      </c>
      <c r="Q67" s="137">
        <v>1.24353105312344E-2</v>
      </c>
      <c r="R67" s="137">
        <v>6.2651152435771199E-2</v>
      </c>
      <c r="S67" s="137">
        <v>8.9604369218738406E-2</v>
      </c>
      <c r="T67" s="137">
        <v>0.21099203936223801</v>
      </c>
      <c r="U67" s="137">
        <v>0.32796341078811603</v>
      </c>
      <c r="V67" s="137">
        <v>0.31596762027311898</v>
      </c>
      <c r="W67" s="137">
        <v>0.31919402919079398</v>
      </c>
      <c r="X67" s="137">
        <v>0.22864717472434701</v>
      </c>
      <c r="Y67" s="137">
        <v>0.21329012906236999</v>
      </c>
      <c r="Z67" s="137">
        <v>0.30168201389503901</v>
      </c>
      <c r="AA67" s="137">
        <v>0.27520058742547499</v>
      </c>
      <c r="AB67" s="137">
        <v>0.228743502629631</v>
      </c>
      <c r="AC67" s="137">
        <v>0.270072891502803</v>
      </c>
      <c r="AD67" s="137">
        <v>0.30126352171127202</v>
      </c>
      <c r="AE67" s="137">
        <v>0.23474559925045299</v>
      </c>
      <c r="AF67" s="137">
        <v>0.21323971366598299</v>
      </c>
      <c r="AG67" s="137">
        <v>0.36970265590822299</v>
      </c>
      <c r="AH67" s="137">
        <v>0.14397532647949901</v>
      </c>
      <c r="AI67" s="137">
        <v>0.114858530005224</v>
      </c>
      <c r="AJ67" s="137">
        <v>0</v>
      </c>
      <c r="AK67" s="137">
        <v>0.129419890216282</v>
      </c>
      <c r="AL67" s="137">
        <v>0.106955273908054</v>
      </c>
      <c r="AM67" s="137">
        <v>0.15073899097037999</v>
      </c>
      <c r="AN67" s="137">
        <v>0.130827426623353</v>
      </c>
      <c r="AO67" s="137">
        <v>0.12003985994204</v>
      </c>
      <c r="AP67" s="137">
        <v>9.9352626632707206E-2</v>
      </c>
      <c r="AQ67" s="137">
        <v>0.103300949883209</v>
      </c>
      <c r="AR67" s="137">
        <v>0.12232299011327701</v>
      </c>
      <c r="AS67" s="137">
        <v>0.112163980973719</v>
      </c>
      <c r="AT67" s="137">
        <v>0.108236393113572</v>
      </c>
      <c r="AU67" s="137">
        <v>0.117256943930884</v>
      </c>
      <c r="AV67" s="137">
        <v>0.119473937146421</v>
      </c>
      <c r="AW67" s="137">
        <v>0.106892313187678</v>
      </c>
      <c r="AX67" s="137">
        <v>0.110287610492087</v>
      </c>
      <c r="AY67" s="137">
        <v>8.8703204239340902E-2</v>
      </c>
      <c r="AZ67" s="137">
        <v>9.4248436781459596E-2</v>
      </c>
      <c r="BA67" s="137">
        <v>0.101704327299208</v>
      </c>
      <c r="BB67" s="137">
        <v>9.0776861219383304E-2</v>
      </c>
      <c r="BC67" s="137">
        <v>7.7214544323153805E-2</v>
      </c>
      <c r="BD67" s="137">
        <v>0.136979155351552</v>
      </c>
      <c r="BE67" s="137">
        <v>0.116196291978553</v>
      </c>
      <c r="BF67" s="137">
        <v>0.115075598281136</v>
      </c>
      <c r="BG67" s="137">
        <v>4.3828791852845599E-2</v>
      </c>
      <c r="BH67" s="137">
        <v>7.9974211646254206E-2</v>
      </c>
      <c r="BI67" s="137">
        <v>9.7295286384993102E-2</v>
      </c>
      <c r="BJ67" s="137">
        <v>1.04313554916893</v>
      </c>
      <c r="BK67" s="137">
        <v>0.142368439023874</v>
      </c>
      <c r="BL67" s="137">
        <v>7.2871382620300601E-2</v>
      </c>
      <c r="BM67" s="137">
        <v>7.7184476976008304E-2</v>
      </c>
      <c r="BN67" s="137">
        <v>0.134459844677249</v>
      </c>
      <c r="BO67" s="137">
        <v>2.75630814459541E-2</v>
      </c>
      <c r="BP67" s="137">
        <v>1.81526436713772E-2</v>
      </c>
      <c r="BQ67" s="137">
        <v>6.2494166976992997E-2</v>
      </c>
      <c r="BR67" s="137">
        <v>2.7151977612348301E-2</v>
      </c>
      <c r="BS67" s="137">
        <v>1.05085371360297E-2</v>
      </c>
      <c r="BT67" s="137">
        <v>2.84372749874553E-2</v>
      </c>
      <c r="BU67" s="137">
        <v>1.62224923756547E-2</v>
      </c>
      <c r="BV67" s="137">
        <v>4.9844706492779098E-2</v>
      </c>
      <c r="BW67" s="137">
        <v>2.1957484163296199E-2</v>
      </c>
      <c r="BX67" s="137">
        <v>6.79741613977667E-2</v>
      </c>
      <c r="BY67" s="137">
        <v>6.4323480881600906E-2</v>
      </c>
      <c r="BZ67" s="137">
        <v>6.4463601177441598E-2</v>
      </c>
      <c r="CA67" s="138">
        <v>0</v>
      </c>
      <c r="CB67" s="133">
        <v>10.395944422446499</v>
      </c>
      <c r="CC67" s="134">
        <v>6.0584218877389304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</row>
    <row r="68" spans="1:87" ht="19.5" x14ac:dyDescent="0.25">
      <c r="A68" s="30"/>
      <c r="B68" s="42" t="s">
        <v>59</v>
      </c>
      <c r="C68" s="43" t="s">
        <v>170</v>
      </c>
      <c r="D68" s="136">
        <v>9.0296187792599403E-2</v>
      </c>
      <c r="E68" s="137">
        <v>0.24827687051573699</v>
      </c>
      <c r="F68" s="137">
        <v>8.2075193802221794E-2</v>
      </c>
      <c r="G68" s="137">
        <v>0.14219353049223099</v>
      </c>
      <c r="H68" s="137">
        <v>0.104514968732292</v>
      </c>
      <c r="I68" s="137">
        <v>0.10218025299231399</v>
      </c>
      <c r="J68" s="137">
        <v>0.101855642747507</v>
      </c>
      <c r="K68" s="137">
        <v>6.2419697979065498E-2</v>
      </c>
      <c r="L68" s="137">
        <v>6.8658114706979897E-2</v>
      </c>
      <c r="M68" s="137">
        <v>7.2284338914502297E-2</v>
      </c>
      <c r="N68" s="137">
        <v>0.13667141063833599</v>
      </c>
      <c r="O68" s="137">
        <v>6.2007452593360303E-2</v>
      </c>
      <c r="P68" s="137">
        <v>3.8520065700320898E-2</v>
      </c>
      <c r="Q68" s="137">
        <v>2.41035705275639E-2</v>
      </c>
      <c r="R68" s="137">
        <v>0.106948729733985</v>
      </c>
      <c r="S68" s="137">
        <v>0.136499022454281</v>
      </c>
      <c r="T68" s="137">
        <v>6.4422110257448401E-2</v>
      </c>
      <c r="U68" s="137">
        <v>0.15672994276395799</v>
      </c>
      <c r="V68" s="137">
        <v>5.6951205324794398E-2</v>
      </c>
      <c r="W68" s="137">
        <v>7.0847080574990506E-2</v>
      </c>
      <c r="X68" s="137">
        <v>9.1519246024304807E-2</v>
      </c>
      <c r="Y68" s="137">
        <v>5.1234578565038803E-2</v>
      </c>
      <c r="Z68" s="137">
        <v>6.9653181142143097E-2</v>
      </c>
      <c r="AA68" s="137">
        <v>8.1329756759045302E-2</v>
      </c>
      <c r="AB68" s="137">
        <v>8.9671803672460096E-2</v>
      </c>
      <c r="AC68" s="137">
        <v>5.7959518718902502E-2</v>
      </c>
      <c r="AD68" s="137">
        <v>6.3817292080616206E-2</v>
      </c>
      <c r="AE68" s="137">
        <v>6.0476265475854898E-2</v>
      </c>
      <c r="AF68" s="137">
        <v>9.5901220780452504E-2</v>
      </c>
      <c r="AG68" s="137">
        <v>0.117456475087739</v>
      </c>
      <c r="AH68" s="137">
        <v>8.0732017341938897E-2</v>
      </c>
      <c r="AI68" s="137">
        <v>0.102031407944084</v>
      </c>
      <c r="AJ68" s="137">
        <v>0</v>
      </c>
      <c r="AK68" s="137">
        <v>4.3409320380885102E-2</v>
      </c>
      <c r="AL68" s="137">
        <v>2.9243899240620101E-2</v>
      </c>
      <c r="AM68" s="137">
        <v>5.4940531592737901E-2</v>
      </c>
      <c r="AN68" s="137">
        <v>0.14654373742530999</v>
      </c>
      <c r="AO68" s="137">
        <v>0.198440243097085</v>
      </c>
      <c r="AP68" s="137">
        <v>6.6954734691113293E-2</v>
      </c>
      <c r="AQ68" s="137">
        <v>5.1530650540445103E-2</v>
      </c>
      <c r="AR68" s="137">
        <v>7.7665826995570605E-2</v>
      </c>
      <c r="AS68" s="137">
        <v>6.15454822350553E-2</v>
      </c>
      <c r="AT68" s="137">
        <v>3.17693992175717E-2</v>
      </c>
      <c r="AU68" s="137">
        <v>7.2180945438468994E-2</v>
      </c>
      <c r="AV68" s="137">
        <v>6.2382833025117601E-2</v>
      </c>
      <c r="AW68" s="137">
        <v>0.105800135375965</v>
      </c>
      <c r="AX68" s="137">
        <v>0.165820084398279</v>
      </c>
      <c r="AY68" s="137">
        <v>8.2160768994421499E-2</v>
      </c>
      <c r="AZ68" s="137">
        <v>5.9644798852423297E-2</v>
      </c>
      <c r="BA68" s="137">
        <v>6.0434275570412699E-2</v>
      </c>
      <c r="BB68" s="137">
        <v>4.9183624411115602E-2</v>
      </c>
      <c r="BC68" s="137">
        <v>3.6281781212299899E-2</v>
      </c>
      <c r="BD68" s="137">
        <v>3.5731923472749998E-2</v>
      </c>
      <c r="BE68" s="137">
        <v>5.97084649493482E-2</v>
      </c>
      <c r="BF68" s="137">
        <v>7.72701358732443E-2</v>
      </c>
      <c r="BG68" s="137">
        <v>2.5761660322268599E-2</v>
      </c>
      <c r="BH68" s="137">
        <v>6.6043621765507099E-2</v>
      </c>
      <c r="BI68" s="137">
        <v>6.1068795274182602E-2</v>
      </c>
      <c r="BJ68" s="137">
        <v>0.13329565514764499</v>
      </c>
      <c r="BK68" s="137">
        <v>1.11795225966112</v>
      </c>
      <c r="BL68" s="137">
        <v>0.25591901072614298</v>
      </c>
      <c r="BM68" s="137">
        <v>4.7007798637644101E-2</v>
      </c>
      <c r="BN68" s="137">
        <v>4.6518752846547301E-2</v>
      </c>
      <c r="BO68" s="137">
        <v>3.3375573270469097E-2</v>
      </c>
      <c r="BP68" s="137">
        <v>2.17591220981821E-2</v>
      </c>
      <c r="BQ68" s="137">
        <v>3.5026120494910801E-2</v>
      </c>
      <c r="BR68" s="137">
        <v>3.8835124696097699E-2</v>
      </c>
      <c r="BS68" s="137">
        <v>1.79342458152601E-2</v>
      </c>
      <c r="BT68" s="137">
        <v>6.6069282411460206E-2</v>
      </c>
      <c r="BU68" s="137">
        <v>8.9548840628259404E-3</v>
      </c>
      <c r="BV68" s="137">
        <v>4.9785663597921498E-2</v>
      </c>
      <c r="BW68" s="137">
        <v>7.7225010015607599E-3</v>
      </c>
      <c r="BX68" s="137">
        <v>2.93905014408339E-2</v>
      </c>
      <c r="BY68" s="137">
        <v>1.5407253193934701E-2</v>
      </c>
      <c r="BZ68" s="137">
        <v>7.7666184159353294E-2</v>
      </c>
      <c r="CA68" s="138">
        <v>0</v>
      </c>
      <c r="CB68" s="133">
        <v>6.67437576045117</v>
      </c>
      <c r="CC68" s="134">
        <v>3.8896114245093099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</row>
    <row r="69" spans="1:87" ht="19.5" x14ac:dyDescent="0.25">
      <c r="A69" s="30"/>
      <c r="B69" s="42" t="s">
        <v>60</v>
      </c>
      <c r="C69" s="43" t="s">
        <v>171</v>
      </c>
      <c r="D69" s="136">
        <v>8.7430461134443299E-4</v>
      </c>
      <c r="E69" s="137">
        <v>5.9428518337945697E-3</v>
      </c>
      <c r="F69" s="137">
        <v>1.3643842056643199E-3</v>
      </c>
      <c r="G69" s="137">
        <v>1.40974100966752E-3</v>
      </c>
      <c r="H69" s="137">
        <v>1.3315437103344401E-3</v>
      </c>
      <c r="I69" s="137">
        <v>2.1698328477863299E-3</v>
      </c>
      <c r="J69" s="137">
        <v>1.44436701330394E-3</v>
      </c>
      <c r="K69" s="137">
        <v>1.2844285342298099E-3</v>
      </c>
      <c r="L69" s="137">
        <v>1.21091194476749E-3</v>
      </c>
      <c r="M69" s="137">
        <v>1.46881884710751E-3</v>
      </c>
      <c r="N69" s="137">
        <v>7.88227619245961E-4</v>
      </c>
      <c r="O69" s="137">
        <v>1.9908046198600102E-3</v>
      </c>
      <c r="P69" s="137">
        <v>4.40846127026043E-4</v>
      </c>
      <c r="Q69" s="137">
        <v>1.9555422846083E-4</v>
      </c>
      <c r="R69" s="137">
        <v>1.0035648838926099E-3</v>
      </c>
      <c r="S69" s="137">
        <v>1.37904486409067E-3</v>
      </c>
      <c r="T69" s="137">
        <v>2.04822211118063E-3</v>
      </c>
      <c r="U69" s="137">
        <v>3.5695721771182502E-3</v>
      </c>
      <c r="V69" s="137">
        <v>2.1213169377655799E-3</v>
      </c>
      <c r="W69" s="137">
        <v>2.1862768892603199E-3</v>
      </c>
      <c r="X69" s="137">
        <v>1.8528630686428301E-3</v>
      </c>
      <c r="Y69" s="137">
        <v>1.62837455539947E-3</v>
      </c>
      <c r="Z69" s="137">
        <v>2.4892814073547002E-3</v>
      </c>
      <c r="AA69" s="137">
        <v>1.9994859787687098E-3</v>
      </c>
      <c r="AB69" s="137">
        <v>1.86940039847475E-3</v>
      </c>
      <c r="AC69" s="137">
        <v>1.92914833818366E-3</v>
      </c>
      <c r="AD69" s="137">
        <v>2.2346400982321598E-3</v>
      </c>
      <c r="AE69" s="137">
        <v>1.7460520838834799E-3</v>
      </c>
      <c r="AF69" s="137">
        <v>1.66103206397406E-3</v>
      </c>
      <c r="AG69" s="137">
        <v>2.7007472903621999E-3</v>
      </c>
      <c r="AH69" s="137">
        <v>1.6836192922851201E-3</v>
      </c>
      <c r="AI69" s="137">
        <v>2.1497479906787101E-3</v>
      </c>
      <c r="AJ69" s="137">
        <v>0</v>
      </c>
      <c r="AK69" s="137">
        <v>1.0280501173136299E-3</v>
      </c>
      <c r="AL69" s="137">
        <v>2.0838802635044801E-3</v>
      </c>
      <c r="AM69" s="137">
        <v>2.7871741002107099E-3</v>
      </c>
      <c r="AN69" s="137">
        <v>1.24100844306966E-3</v>
      </c>
      <c r="AO69" s="137">
        <v>1.4219876133491601E-3</v>
      </c>
      <c r="AP69" s="137">
        <v>7.1241281136166798E-3</v>
      </c>
      <c r="AQ69" s="137">
        <v>9.0161840956221105E-4</v>
      </c>
      <c r="AR69" s="137">
        <v>1.48196360697952E-3</v>
      </c>
      <c r="AS69" s="137">
        <v>3.6539708598641398E-3</v>
      </c>
      <c r="AT69" s="137">
        <v>2.3362989447715402E-3</v>
      </c>
      <c r="AU69" s="137">
        <v>4.2867389234329404E-3</v>
      </c>
      <c r="AV69" s="137">
        <v>2.1925475683110302E-3</v>
      </c>
      <c r="AW69" s="137">
        <v>1.08624094149709E-3</v>
      </c>
      <c r="AX69" s="137">
        <v>1.5552543356940299E-3</v>
      </c>
      <c r="AY69" s="137">
        <v>9.3108828661636297E-4</v>
      </c>
      <c r="AZ69" s="137">
        <v>1.4513008667177501E-3</v>
      </c>
      <c r="BA69" s="137">
        <v>3.3631793252362498E-3</v>
      </c>
      <c r="BB69" s="137">
        <v>1.06639322691317E-3</v>
      </c>
      <c r="BC69" s="137">
        <v>1.4114637802921999E-3</v>
      </c>
      <c r="BD69" s="137">
        <v>1.46509251529058E-3</v>
      </c>
      <c r="BE69" s="137">
        <v>1.08823037288995E-3</v>
      </c>
      <c r="BF69" s="137">
        <v>4.5046429555365697E-3</v>
      </c>
      <c r="BG69" s="137">
        <v>4.80509257762965E-4</v>
      </c>
      <c r="BH69" s="137">
        <v>1.25804883724217E-3</v>
      </c>
      <c r="BI69" s="137">
        <v>1.07082755028678E-3</v>
      </c>
      <c r="BJ69" s="137">
        <v>6.2663690297212402E-3</v>
      </c>
      <c r="BK69" s="137">
        <v>3.3814585328728599E-3</v>
      </c>
      <c r="BL69" s="137">
        <v>1.03424859892371</v>
      </c>
      <c r="BM69" s="137">
        <v>1.04012941887274E-3</v>
      </c>
      <c r="BN69" s="137">
        <v>1.14994880395373E-3</v>
      </c>
      <c r="BO69" s="137">
        <v>7.4435165481925305E-4</v>
      </c>
      <c r="BP69" s="137">
        <v>2.5620046497930502E-3</v>
      </c>
      <c r="BQ69" s="137">
        <v>3.4760959567959999E-3</v>
      </c>
      <c r="BR69" s="137">
        <v>3.3611049639282599E-3</v>
      </c>
      <c r="BS69" s="137">
        <v>5.9806860037639996E-4</v>
      </c>
      <c r="BT69" s="137">
        <v>2.3818273209596599E-3</v>
      </c>
      <c r="BU69" s="137">
        <v>4.5998653969614499E-4</v>
      </c>
      <c r="BV69" s="137">
        <v>2.40587914527399E-3</v>
      </c>
      <c r="BW69" s="137">
        <v>2.4420709572287199E-4</v>
      </c>
      <c r="BX69" s="137">
        <v>1.89808942927801E-3</v>
      </c>
      <c r="BY69" s="137">
        <v>6.5150428600947697E-4</v>
      </c>
      <c r="BZ69" s="137">
        <v>3.1473916172940698E-3</v>
      </c>
      <c r="CA69" s="138">
        <v>0</v>
      </c>
      <c r="CB69" s="133">
        <v>1.17745766276718</v>
      </c>
      <c r="CC69" s="134">
        <v>0.68618443751894398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</row>
    <row r="70" spans="1:87" ht="19.5" x14ac:dyDescent="0.25">
      <c r="A70" s="30"/>
      <c r="B70" s="42" t="s">
        <v>61</v>
      </c>
      <c r="C70" s="43" t="s">
        <v>172</v>
      </c>
      <c r="D70" s="136">
        <v>3.0249363051387699E-3</v>
      </c>
      <c r="E70" s="137">
        <v>2.7635679596552999E-3</v>
      </c>
      <c r="F70" s="137">
        <v>1.84092996513944E-3</v>
      </c>
      <c r="G70" s="137">
        <v>7.3450333566895199E-3</v>
      </c>
      <c r="H70" s="137">
        <v>2.3681951801769099E-3</v>
      </c>
      <c r="I70" s="137">
        <v>4.0097723545605198E-3</v>
      </c>
      <c r="J70" s="137">
        <v>3.0471020451818E-3</v>
      </c>
      <c r="K70" s="137">
        <v>2.0932123498641499E-3</v>
      </c>
      <c r="L70" s="137">
        <v>2.63350781773265E-3</v>
      </c>
      <c r="M70" s="137">
        <v>2.4240955855871602E-3</v>
      </c>
      <c r="N70" s="137">
        <v>2.6256615336353599E-3</v>
      </c>
      <c r="O70" s="137">
        <v>2.0480964603762498E-3</v>
      </c>
      <c r="P70" s="137">
        <v>1.32309155432165E-3</v>
      </c>
      <c r="Q70" s="137">
        <v>5.2765915277798697E-4</v>
      </c>
      <c r="R70" s="137">
        <v>4.0265703771657398E-3</v>
      </c>
      <c r="S70" s="137">
        <v>5.0087133417015201E-3</v>
      </c>
      <c r="T70" s="137">
        <v>1.90896970469193E-3</v>
      </c>
      <c r="U70" s="137">
        <v>2.8822145620249601E-3</v>
      </c>
      <c r="V70" s="137">
        <v>1.75309200460153E-3</v>
      </c>
      <c r="W70" s="137">
        <v>2.14233701806287E-3</v>
      </c>
      <c r="X70" s="137">
        <v>2.6046406024164202E-3</v>
      </c>
      <c r="Y70" s="137">
        <v>1.46979707840196E-3</v>
      </c>
      <c r="Z70" s="137">
        <v>1.5766359994482801E-3</v>
      </c>
      <c r="AA70" s="137">
        <v>3.4136714508631099E-3</v>
      </c>
      <c r="AB70" s="137">
        <v>2.3670812182317201E-3</v>
      </c>
      <c r="AC70" s="137">
        <v>1.5978081499878501E-3</v>
      </c>
      <c r="AD70" s="137">
        <v>2.1144033768861199E-3</v>
      </c>
      <c r="AE70" s="137">
        <v>1.44784927071255E-3</v>
      </c>
      <c r="AF70" s="137">
        <v>1.7850155151391701E-3</v>
      </c>
      <c r="AG70" s="137">
        <v>2.6354735290153E-3</v>
      </c>
      <c r="AH70" s="137">
        <v>2.99538067516349E-3</v>
      </c>
      <c r="AI70" s="137">
        <v>2.215113109327E-3</v>
      </c>
      <c r="AJ70" s="137">
        <v>0</v>
      </c>
      <c r="AK70" s="137">
        <v>1.0852004086610799E-3</v>
      </c>
      <c r="AL70" s="137">
        <v>1.0577501100143701E-3</v>
      </c>
      <c r="AM70" s="137">
        <v>1.68980584118871E-3</v>
      </c>
      <c r="AN70" s="137">
        <v>1.76956085575063E-3</v>
      </c>
      <c r="AO70" s="137">
        <v>2.0368876265539101E-3</v>
      </c>
      <c r="AP70" s="137">
        <v>1.96950172464571E-3</v>
      </c>
      <c r="AQ70" s="137">
        <v>1.5966743242776199E-3</v>
      </c>
      <c r="AR70" s="137">
        <v>1.3042222128524701E-3</v>
      </c>
      <c r="AS70" s="137">
        <v>1.60736550904502E-3</v>
      </c>
      <c r="AT70" s="137">
        <v>9.2340477549338398E-4</v>
      </c>
      <c r="AU70" s="137">
        <v>1.37653129153235E-3</v>
      </c>
      <c r="AV70" s="137">
        <v>1.0926759389261399E-3</v>
      </c>
      <c r="AW70" s="137">
        <v>1.5526367338600799E-3</v>
      </c>
      <c r="AX70" s="137">
        <v>2.1458371607161698E-3</v>
      </c>
      <c r="AY70" s="137">
        <v>1.91323136568128E-3</v>
      </c>
      <c r="AZ70" s="137">
        <v>1.3612666996588401E-3</v>
      </c>
      <c r="BA70" s="137">
        <v>1.9654878261900701E-3</v>
      </c>
      <c r="BB70" s="137">
        <v>1.1890976071182099E-3</v>
      </c>
      <c r="BC70" s="137">
        <v>1.13536215122823E-3</v>
      </c>
      <c r="BD70" s="137">
        <v>1.00236623499259E-3</v>
      </c>
      <c r="BE70" s="137">
        <v>1.2643002997205399E-3</v>
      </c>
      <c r="BF70" s="137">
        <v>3.07002593593216E-3</v>
      </c>
      <c r="BG70" s="137">
        <v>1.2715657893034699E-3</v>
      </c>
      <c r="BH70" s="137">
        <v>4.0094754516537198E-3</v>
      </c>
      <c r="BI70" s="137">
        <v>2.3836445702625098E-3</v>
      </c>
      <c r="BJ70" s="137">
        <v>2.75133982372495E-3</v>
      </c>
      <c r="BK70" s="137">
        <v>4.4419944997521202E-3</v>
      </c>
      <c r="BL70" s="137">
        <v>3.96413128013822E-3</v>
      </c>
      <c r="BM70" s="137">
        <v>1.0029216573256099</v>
      </c>
      <c r="BN70" s="137">
        <v>1.7477021876235799E-3</v>
      </c>
      <c r="BO70" s="137">
        <v>3.8685613252316298E-3</v>
      </c>
      <c r="BP70" s="137">
        <v>4.3870721999551198E-3</v>
      </c>
      <c r="BQ70" s="137">
        <v>8.7901953905887894E-3</v>
      </c>
      <c r="BR70" s="137">
        <v>9.0436382127618599E-3</v>
      </c>
      <c r="BS70" s="137">
        <v>3.3015927301811299E-3</v>
      </c>
      <c r="BT70" s="137">
        <v>1.4978545510715599E-2</v>
      </c>
      <c r="BU70" s="137">
        <v>3.28114752284012E-3</v>
      </c>
      <c r="BV70" s="137">
        <v>1.1679814749874701E-2</v>
      </c>
      <c r="BW70" s="137">
        <v>2.1310959578685999E-3</v>
      </c>
      <c r="BX70" s="137">
        <v>5.3439749485093497E-3</v>
      </c>
      <c r="BY70" s="137">
        <v>2.0513189651596799E-3</v>
      </c>
      <c r="BZ70" s="137">
        <v>1.4494244167454901E-2</v>
      </c>
      <c r="CA70" s="138">
        <v>0</v>
      </c>
      <c r="CB70" s="133">
        <v>1.2229715338479199</v>
      </c>
      <c r="CC70" s="134">
        <v>0.712708457035239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</row>
    <row r="71" spans="1:87" ht="19.5" x14ac:dyDescent="0.25">
      <c r="A71" s="30"/>
      <c r="B71" s="42" t="s">
        <v>62</v>
      </c>
      <c r="C71" s="43" t="s">
        <v>173</v>
      </c>
      <c r="D71" s="136">
        <v>2.0674677911578002E-3</v>
      </c>
      <c r="E71" s="137">
        <v>3.3358866134067899E-3</v>
      </c>
      <c r="F71" s="137">
        <v>1.8782132652884101E-3</v>
      </c>
      <c r="G71" s="137">
        <v>3.8863326425094399E-3</v>
      </c>
      <c r="H71" s="137">
        <v>1.8500833585937901E-3</v>
      </c>
      <c r="I71" s="137">
        <v>2.7528950038697899E-3</v>
      </c>
      <c r="J71" s="137">
        <v>2.4555093478125199E-3</v>
      </c>
      <c r="K71" s="137">
        <v>1.78553872175239E-3</v>
      </c>
      <c r="L71" s="137">
        <v>2.13853974069851E-3</v>
      </c>
      <c r="M71" s="137">
        <v>2.6712788194969499E-3</v>
      </c>
      <c r="N71" s="137">
        <v>1.6207365689413899E-2</v>
      </c>
      <c r="O71" s="137">
        <v>3.2008734341823198E-3</v>
      </c>
      <c r="P71" s="137">
        <v>1.1675140919480301E-3</v>
      </c>
      <c r="Q71" s="137">
        <v>6.7725611903535405E-4</v>
      </c>
      <c r="R71" s="137">
        <v>1.9784114330493499E-2</v>
      </c>
      <c r="S71" s="137">
        <v>2.3781968663849701E-2</v>
      </c>
      <c r="T71" s="137">
        <v>2.2884334649113402E-3</v>
      </c>
      <c r="U71" s="137">
        <v>3.8771806658933002E-3</v>
      </c>
      <c r="V71" s="137">
        <v>2.49600563607785E-3</v>
      </c>
      <c r="W71" s="137">
        <v>2.4301482400844801E-3</v>
      </c>
      <c r="X71" s="137">
        <v>2.9912362169595501E-3</v>
      </c>
      <c r="Y71" s="137">
        <v>1.82007028011783E-3</v>
      </c>
      <c r="Z71" s="137">
        <v>2.07426662812787E-3</v>
      </c>
      <c r="AA71" s="137">
        <v>2.8079289165281402E-3</v>
      </c>
      <c r="AB71" s="137">
        <v>2.7528436008646098E-3</v>
      </c>
      <c r="AC71" s="137">
        <v>2.04346641346103E-3</v>
      </c>
      <c r="AD71" s="137">
        <v>2.5630131481769701E-3</v>
      </c>
      <c r="AE71" s="137">
        <v>1.81691931796609E-3</v>
      </c>
      <c r="AF71" s="137">
        <v>2.1891362841853501E-3</v>
      </c>
      <c r="AG71" s="137">
        <v>3.1302322552150502E-3</v>
      </c>
      <c r="AH71" s="137">
        <v>3.38690203150836E-3</v>
      </c>
      <c r="AI71" s="137">
        <v>2.67285080709748E-3</v>
      </c>
      <c r="AJ71" s="137">
        <v>0</v>
      </c>
      <c r="AK71" s="137">
        <v>1.5315836398298499E-3</v>
      </c>
      <c r="AL71" s="137">
        <v>1.36310442008789E-3</v>
      </c>
      <c r="AM71" s="137">
        <v>2.1025609251868801E-3</v>
      </c>
      <c r="AN71" s="137">
        <v>4.7627872057702698E-3</v>
      </c>
      <c r="AO71" s="137">
        <v>2.6974034792749801E-3</v>
      </c>
      <c r="AP71" s="137">
        <v>2.41733967237723E-3</v>
      </c>
      <c r="AQ71" s="137">
        <v>1.6229542835969201E-3</v>
      </c>
      <c r="AR71" s="137">
        <v>1.7074511981663501E-3</v>
      </c>
      <c r="AS71" s="137">
        <v>1.9795677458658099E-3</v>
      </c>
      <c r="AT71" s="137">
        <v>1.2017186548908599E-3</v>
      </c>
      <c r="AU71" s="137">
        <v>1.8884086113422601E-3</v>
      </c>
      <c r="AV71" s="137">
        <v>1.4327870841970101E-3</v>
      </c>
      <c r="AW71" s="137">
        <v>2.1505671055532202E-3</v>
      </c>
      <c r="AX71" s="137">
        <v>4.2001122150441897E-3</v>
      </c>
      <c r="AY71" s="137">
        <v>5.1362331569796997E-3</v>
      </c>
      <c r="AZ71" s="137">
        <v>2.0192222921298401E-3</v>
      </c>
      <c r="BA71" s="137">
        <v>2.8545162899142901E-3</v>
      </c>
      <c r="BB71" s="137">
        <v>1.9650419413404598E-3</v>
      </c>
      <c r="BC71" s="137">
        <v>1.70856955444266E-3</v>
      </c>
      <c r="BD71" s="137">
        <v>1.3278222721082799E-3</v>
      </c>
      <c r="BE71" s="137">
        <v>1.9671253150965501E-3</v>
      </c>
      <c r="BF71" s="137">
        <v>3.6370381920874102E-3</v>
      </c>
      <c r="BG71" s="137">
        <v>1.4209411488962801E-3</v>
      </c>
      <c r="BH71" s="137">
        <v>4.57492746286489E-3</v>
      </c>
      <c r="BI71" s="137">
        <v>5.2746576745939903E-3</v>
      </c>
      <c r="BJ71" s="137">
        <v>4.6884507331448602E-3</v>
      </c>
      <c r="BK71" s="137">
        <v>6.8166740227827002E-3</v>
      </c>
      <c r="BL71" s="137">
        <v>1.01133168938401E-2</v>
      </c>
      <c r="BM71" s="137">
        <v>3.2977134637645102E-3</v>
      </c>
      <c r="BN71" s="137">
        <v>1.0020600150552601</v>
      </c>
      <c r="BO71" s="137">
        <v>3.9067972617253801E-3</v>
      </c>
      <c r="BP71" s="137">
        <v>6.4935510936162903E-3</v>
      </c>
      <c r="BQ71" s="137">
        <v>1.41130665102781E-2</v>
      </c>
      <c r="BR71" s="137">
        <v>1.43734821008088E-2</v>
      </c>
      <c r="BS71" s="137">
        <v>5.30507926714174E-3</v>
      </c>
      <c r="BT71" s="137">
        <v>1.6171331740176199E-2</v>
      </c>
      <c r="BU71" s="137">
        <v>3.08087986214921E-3</v>
      </c>
      <c r="BV71" s="137">
        <v>2.8514225304357401E-2</v>
      </c>
      <c r="BW71" s="137">
        <v>2.3986326101985901E-2</v>
      </c>
      <c r="BX71" s="137">
        <v>1.7865884710965101E-2</v>
      </c>
      <c r="BY71" s="137">
        <v>8.4006737467261193E-3</v>
      </c>
      <c r="BZ71" s="137">
        <v>2.4509206359546499E-2</v>
      </c>
      <c r="CA71" s="138">
        <v>0</v>
      </c>
      <c r="CB71" s="133">
        <v>1.3876225873105901</v>
      </c>
      <c r="CC71" s="134">
        <v>0.80866179283642803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</row>
    <row r="72" spans="1:87" ht="19.5" x14ac:dyDescent="0.25">
      <c r="A72" s="30"/>
      <c r="B72" s="42" t="s">
        <v>63</v>
      </c>
      <c r="C72" s="43" t="s">
        <v>174</v>
      </c>
      <c r="D72" s="136">
        <v>1.0109055180362999E-2</v>
      </c>
      <c r="E72" s="137">
        <v>1.4808365747983001E-2</v>
      </c>
      <c r="F72" s="137">
        <v>1.0329922340885801E-2</v>
      </c>
      <c r="G72" s="137">
        <v>1.85386362262559E-2</v>
      </c>
      <c r="H72" s="137">
        <v>9.1394843331009997E-3</v>
      </c>
      <c r="I72" s="137">
        <v>2.1311029971999299E-2</v>
      </c>
      <c r="J72" s="137">
        <v>1.21700247802463E-2</v>
      </c>
      <c r="K72" s="137">
        <v>9.7589623350020603E-3</v>
      </c>
      <c r="L72" s="137">
        <v>1.18575646080872E-2</v>
      </c>
      <c r="M72" s="137">
        <v>1.20846396224705E-2</v>
      </c>
      <c r="N72" s="137">
        <v>8.5846910354083691E-3</v>
      </c>
      <c r="O72" s="137">
        <v>1.19693711288712E-2</v>
      </c>
      <c r="P72" s="137">
        <v>3.4836778089172801E-3</v>
      </c>
      <c r="Q72" s="137">
        <v>1.42998384780085E-3</v>
      </c>
      <c r="R72" s="137">
        <v>2.0576545155672098E-2</v>
      </c>
      <c r="S72" s="137">
        <v>2.5799063789492101E-2</v>
      </c>
      <c r="T72" s="137">
        <v>1.02445866806209E-2</v>
      </c>
      <c r="U72" s="137">
        <v>1.7237925679814501E-2</v>
      </c>
      <c r="V72" s="137">
        <v>9.3880574763566607E-3</v>
      </c>
      <c r="W72" s="137">
        <v>1.0691609026973799E-2</v>
      </c>
      <c r="X72" s="137">
        <v>1.46797531547382E-2</v>
      </c>
      <c r="Y72" s="137">
        <v>8.6056496384243706E-3</v>
      </c>
      <c r="Z72" s="137">
        <v>8.2776729890394699E-3</v>
      </c>
      <c r="AA72" s="137">
        <v>1.5782622145142498E-2</v>
      </c>
      <c r="AB72" s="137">
        <v>1.6774885893612802E-2</v>
      </c>
      <c r="AC72" s="137">
        <v>8.9800721079404608E-3</v>
      </c>
      <c r="AD72" s="137">
        <v>1.39378028640493E-2</v>
      </c>
      <c r="AE72" s="137">
        <v>7.8823824197395802E-3</v>
      </c>
      <c r="AF72" s="137">
        <v>1.2725491809492199E-2</v>
      </c>
      <c r="AG72" s="137">
        <v>1.9126276135492701E-2</v>
      </c>
      <c r="AH72" s="137">
        <v>1.45687275671586E-2</v>
      </c>
      <c r="AI72" s="137">
        <v>2.0873853919316999E-2</v>
      </c>
      <c r="AJ72" s="137">
        <v>0</v>
      </c>
      <c r="AK72" s="137">
        <v>1.03300701182517E-2</v>
      </c>
      <c r="AL72" s="137">
        <v>9.9984261719012393E-3</v>
      </c>
      <c r="AM72" s="137">
        <v>1.16181260331173E-2</v>
      </c>
      <c r="AN72" s="137">
        <v>1.0502762425826701E-2</v>
      </c>
      <c r="AO72" s="137">
        <v>2.27727222500223E-2</v>
      </c>
      <c r="AP72" s="137">
        <v>4.3908877136743601E-2</v>
      </c>
      <c r="AQ72" s="137">
        <v>4.8471204919425699E-3</v>
      </c>
      <c r="AR72" s="137">
        <v>1.06620355659567E-2</v>
      </c>
      <c r="AS72" s="137">
        <v>1.2587199674936701E-2</v>
      </c>
      <c r="AT72" s="137">
        <v>7.6701710706524604E-3</v>
      </c>
      <c r="AU72" s="137">
        <v>1.0965808227569099E-2</v>
      </c>
      <c r="AV72" s="137">
        <v>8.4336728124269397E-3</v>
      </c>
      <c r="AW72" s="137">
        <v>1.02609212788182E-2</v>
      </c>
      <c r="AX72" s="137">
        <v>1.16115468920825E-2</v>
      </c>
      <c r="AY72" s="137">
        <v>1.1590263956118001E-2</v>
      </c>
      <c r="AZ72" s="137">
        <v>1.07309593049283E-2</v>
      </c>
      <c r="BA72" s="137">
        <v>2.1234940531984901E-2</v>
      </c>
      <c r="BB72" s="137">
        <v>9.0079087355241002E-3</v>
      </c>
      <c r="BC72" s="137">
        <v>1.0002881693503799E-2</v>
      </c>
      <c r="BD72" s="137">
        <v>6.8911032500077601E-3</v>
      </c>
      <c r="BE72" s="137">
        <v>9.3667504296823106E-3</v>
      </c>
      <c r="BF72" s="137">
        <v>2.17352285151554E-2</v>
      </c>
      <c r="BG72" s="137">
        <v>8.0798179248569892E-3</v>
      </c>
      <c r="BH72" s="137">
        <v>2.4565194902968501E-2</v>
      </c>
      <c r="BI72" s="137">
        <v>9.82126188701485E-3</v>
      </c>
      <c r="BJ72" s="137">
        <v>1.6170287322996999E-2</v>
      </c>
      <c r="BK72" s="137">
        <v>1.31493180420412E-2</v>
      </c>
      <c r="BL72" s="137">
        <v>7.3882411092557304E-2</v>
      </c>
      <c r="BM72" s="137">
        <v>3.9816368524251203E-2</v>
      </c>
      <c r="BN72" s="137">
        <v>1.31157769904194E-2</v>
      </c>
      <c r="BO72" s="137">
        <v>1.3092593231276</v>
      </c>
      <c r="BP72" s="137">
        <v>8.3165899422307302E-2</v>
      </c>
      <c r="BQ72" s="137">
        <v>6.1182517901998697E-2</v>
      </c>
      <c r="BR72" s="137">
        <v>8.06977186339361E-2</v>
      </c>
      <c r="BS72" s="137">
        <v>1.21781941950133E-2</v>
      </c>
      <c r="BT72" s="137">
        <v>4.13680005803959E-2</v>
      </c>
      <c r="BU72" s="137">
        <v>1.35766570032882E-2</v>
      </c>
      <c r="BV72" s="137">
        <v>3.9730832260165501E-2</v>
      </c>
      <c r="BW72" s="137">
        <v>7.2449713213955701E-3</v>
      </c>
      <c r="BX72" s="137">
        <v>1.82383106284176E-2</v>
      </c>
      <c r="BY72" s="137">
        <v>1.32076015673066E-2</v>
      </c>
      <c r="BZ72" s="137">
        <v>8.9616252957467502E-2</v>
      </c>
      <c r="CA72" s="138">
        <v>0</v>
      </c>
      <c r="CB72" s="133">
        <v>2.6665246002740202</v>
      </c>
      <c r="CC72" s="134">
        <v>1.5539647333640401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</row>
    <row r="73" spans="1:87" ht="19.5" x14ac:dyDescent="0.25">
      <c r="A73" s="30"/>
      <c r="B73" s="42" t="s">
        <v>64</v>
      </c>
      <c r="C73" s="43" t="s">
        <v>175</v>
      </c>
      <c r="D73" s="136">
        <v>2.0686801126068299E-2</v>
      </c>
      <c r="E73" s="137">
        <v>3.38478769702115E-2</v>
      </c>
      <c r="F73" s="137">
        <v>1.9028264850902199E-2</v>
      </c>
      <c r="G73" s="137">
        <v>2.8471455211952899E-2</v>
      </c>
      <c r="H73" s="137">
        <v>1.1581366653341399E-2</v>
      </c>
      <c r="I73" s="137">
        <v>1.1512923160945199E-2</v>
      </c>
      <c r="J73" s="137">
        <v>1.5839243992411399E-2</v>
      </c>
      <c r="K73" s="137">
        <v>1.30298199576646E-2</v>
      </c>
      <c r="L73" s="137">
        <v>1.38460383203868E-2</v>
      </c>
      <c r="M73" s="137">
        <v>2.2740605184437601E-2</v>
      </c>
      <c r="N73" s="137">
        <v>1.10902638885544E-2</v>
      </c>
      <c r="O73" s="137">
        <v>3.3659852035010901E-2</v>
      </c>
      <c r="P73" s="137">
        <v>5.3818522117464003E-3</v>
      </c>
      <c r="Q73" s="137">
        <v>2.2439022863157102E-3</v>
      </c>
      <c r="R73" s="137">
        <v>1.1018920932686299E-2</v>
      </c>
      <c r="S73" s="137">
        <v>2.4751378397429299E-2</v>
      </c>
      <c r="T73" s="137">
        <v>1.9350129754881599E-2</v>
      </c>
      <c r="U73" s="137">
        <v>3.7707311193204397E-2</v>
      </c>
      <c r="V73" s="137">
        <v>2.1931256067660901E-2</v>
      </c>
      <c r="W73" s="137">
        <v>3.2004289690223599E-2</v>
      </c>
      <c r="X73" s="137">
        <v>2.49358568985328E-2</v>
      </c>
      <c r="Y73" s="137">
        <v>2.2026257576011E-2</v>
      </c>
      <c r="Z73" s="137">
        <v>2.2263350036275598E-2</v>
      </c>
      <c r="AA73" s="137">
        <v>3.5059988583073201E-2</v>
      </c>
      <c r="AB73" s="137">
        <v>4.5114543687959502E-2</v>
      </c>
      <c r="AC73" s="137">
        <v>2.0743058042254198E-2</v>
      </c>
      <c r="AD73" s="137">
        <v>7.5160608630618103E-2</v>
      </c>
      <c r="AE73" s="137">
        <v>1.94915697446402E-2</v>
      </c>
      <c r="AF73" s="137">
        <v>2.28204268526217E-2</v>
      </c>
      <c r="AG73" s="137">
        <v>2.3458170714153299E-2</v>
      </c>
      <c r="AH73" s="137">
        <v>1.8387104865666401E-2</v>
      </c>
      <c r="AI73" s="137">
        <v>1.9187599074890399E-2</v>
      </c>
      <c r="AJ73" s="137">
        <v>0</v>
      </c>
      <c r="AK73" s="137">
        <v>3.1192893836938799E-2</v>
      </c>
      <c r="AL73" s="137">
        <v>2.2507004999266299E-2</v>
      </c>
      <c r="AM73" s="137">
        <v>3.1926279144624599E-2</v>
      </c>
      <c r="AN73" s="137">
        <v>1.9576275419115999E-2</v>
      </c>
      <c r="AO73" s="137">
        <v>2.01569618942175E-2</v>
      </c>
      <c r="AP73" s="137">
        <v>2.6136518346277698E-2</v>
      </c>
      <c r="AQ73" s="137">
        <v>6.9698959543240098E-3</v>
      </c>
      <c r="AR73" s="137">
        <v>2.25607015513394E-2</v>
      </c>
      <c r="AS73" s="137">
        <v>1.8025239135057301E-2</v>
      </c>
      <c r="AT73" s="137">
        <v>1.7299303294132401E-2</v>
      </c>
      <c r="AU73" s="137">
        <v>2.2845510180625202E-2</v>
      </c>
      <c r="AV73" s="137">
        <v>1.8773786149517802E-2</v>
      </c>
      <c r="AW73" s="137">
        <v>2.7277782987557401E-2</v>
      </c>
      <c r="AX73" s="137">
        <v>1.8079010474259201E-2</v>
      </c>
      <c r="AY73" s="137">
        <v>2.7920628469286699E-2</v>
      </c>
      <c r="AZ73" s="137">
        <v>1.9517646104878199E-2</v>
      </c>
      <c r="BA73" s="137">
        <v>5.3277176408111797E-2</v>
      </c>
      <c r="BB73" s="137">
        <v>2.5109758656414599E-2</v>
      </c>
      <c r="BC73" s="137">
        <v>1.82310383278627E-2</v>
      </c>
      <c r="BD73" s="137">
        <v>1.9560237877055901E-2</v>
      </c>
      <c r="BE73" s="137">
        <v>1.8564741185498699E-2</v>
      </c>
      <c r="BF73" s="137">
        <v>2.5239220805950299E-2</v>
      </c>
      <c r="BG73" s="137">
        <v>9.5560603799600095E-3</v>
      </c>
      <c r="BH73" s="137">
        <v>3.10705703572258E-2</v>
      </c>
      <c r="BI73" s="137">
        <v>2.1593028523662499E-2</v>
      </c>
      <c r="BJ73" s="137">
        <v>4.33425855996201E-2</v>
      </c>
      <c r="BK73" s="137">
        <v>1.9599028710569601E-2</v>
      </c>
      <c r="BL73" s="137">
        <v>2.5250331280545501E-2</v>
      </c>
      <c r="BM73" s="137">
        <v>2.56668394500126E-2</v>
      </c>
      <c r="BN73" s="137">
        <v>2.2694278127650101E-2</v>
      </c>
      <c r="BO73" s="137">
        <v>2.0051720043505802E-2</v>
      </c>
      <c r="BP73" s="137">
        <v>1.0463742005346599</v>
      </c>
      <c r="BQ73" s="137">
        <v>0.111537530635579</v>
      </c>
      <c r="BR73" s="137">
        <v>8.3280279163356993E-2</v>
      </c>
      <c r="BS73" s="137">
        <v>1.9451555319680298E-2</v>
      </c>
      <c r="BT73" s="137">
        <v>1.9359568575988698E-2</v>
      </c>
      <c r="BU73" s="137">
        <v>3.8071395024985501E-2</v>
      </c>
      <c r="BV73" s="137">
        <v>1.7076609136663499E-2</v>
      </c>
      <c r="BW73" s="137">
        <v>2.9745611974218802E-3</v>
      </c>
      <c r="BX73" s="137">
        <v>1.70570520342186E-2</v>
      </c>
      <c r="BY73" s="137">
        <v>5.2760660358558299E-3</v>
      </c>
      <c r="BZ73" s="137">
        <v>3.3217273609652903E-2</v>
      </c>
      <c r="CA73" s="138">
        <v>0</v>
      </c>
      <c r="CB73" s="133">
        <v>2.8616202315358601</v>
      </c>
      <c r="CC73" s="134">
        <v>1.66766018945814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</row>
    <row r="74" spans="1:87" ht="19.5" x14ac:dyDescent="0.25">
      <c r="A74" s="30"/>
      <c r="B74" s="42" t="s">
        <v>65</v>
      </c>
      <c r="C74" s="43" t="s">
        <v>176</v>
      </c>
      <c r="D74" s="136">
        <v>1.09689842154549E-2</v>
      </c>
      <c r="E74" s="137">
        <v>1.0750408784468901E-2</v>
      </c>
      <c r="F74" s="137">
        <v>8.6176835398233797E-3</v>
      </c>
      <c r="G74" s="137">
        <v>1.23088048295806E-2</v>
      </c>
      <c r="H74" s="137">
        <v>5.9614975187184298E-3</v>
      </c>
      <c r="I74" s="137">
        <v>2.32516909133656E-2</v>
      </c>
      <c r="J74" s="137">
        <v>9.1966086416275898E-3</v>
      </c>
      <c r="K74" s="137">
        <v>6.4706209387445299E-3</v>
      </c>
      <c r="L74" s="137">
        <v>4.5949932737409703E-3</v>
      </c>
      <c r="M74" s="137">
        <v>8.4506610371670298E-3</v>
      </c>
      <c r="N74" s="137">
        <v>1.00845443826362E-2</v>
      </c>
      <c r="O74" s="137">
        <v>6.7081186490298402E-3</v>
      </c>
      <c r="P74" s="137">
        <v>2.5870966489227099E-3</v>
      </c>
      <c r="Q74" s="137">
        <v>1.18590948312357E-3</v>
      </c>
      <c r="R74" s="137">
        <v>8.7392770888663103E-3</v>
      </c>
      <c r="S74" s="137">
        <v>2.4317711026243301E-2</v>
      </c>
      <c r="T74" s="137">
        <v>6.8396900861800699E-3</v>
      </c>
      <c r="U74" s="137">
        <v>1.2576962666434099E-2</v>
      </c>
      <c r="V74" s="137">
        <v>4.5254544318356097E-3</v>
      </c>
      <c r="W74" s="137">
        <v>5.7239301487778003E-3</v>
      </c>
      <c r="X74" s="137">
        <v>7.5565910593875501E-3</v>
      </c>
      <c r="Y74" s="137">
        <v>4.5141116878696097E-3</v>
      </c>
      <c r="Z74" s="137">
        <v>3.9554654891971897E-3</v>
      </c>
      <c r="AA74" s="137">
        <v>7.0542320121208804E-3</v>
      </c>
      <c r="AB74" s="137">
        <v>8.2321900229342E-3</v>
      </c>
      <c r="AC74" s="137">
        <v>3.8496646224658701E-3</v>
      </c>
      <c r="AD74" s="137">
        <v>6.9776132101993299E-3</v>
      </c>
      <c r="AE74" s="137">
        <v>4.46790087569259E-3</v>
      </c>
      <c r="AF74" s="137">
        <v>6.1401068665877601E-3</v>
      </c>
      <c r="AG74" s="137">
        <v>9.5732222608728608E-3</v>
      </c>
      <c r="AH74" s="137">
        <v>7.4309932366862499E-3</v>
      </c>
      <c r="AI74" s="137">
        <v>1.4063883845334199E-2</v>
      </c>
      <c r="AJ74" s="137">
        <v>0</v>
      </c>
      <c r="AK74" s="137">
        <v>6.6140226404314802E-3</v>
      </c>
      <c r="AL74" s="137">
        <v>4.8829652929029401E-3</v>
      </c>
      <c r="AM74" s="137">
        <v>5.3611034086239297E-3</v>
      </c>
      <c r="AN74" s="137">
        <v>1.0918773229878101E-2</v>
      </c>
      <c r="AO74" s="137">
        <v>1.47472718148286E-2</v>
      </c>
      <c r="AP74" s="137">
        <v>1.3154607130039801E-2</v>
      </c>
      <c r="AQ74" s="137">
        <v>3.1270285677842502E-3</v>
      </c>
      <c r="AR74" s="137">
        <v>1.5333952288362001E-2</v>
      </c>
      <c r="AS74" s="137">
        <v>4.4358916850419797E-3</v>
      </c>
      <c r="AT74" s="137">
        <v>1.0130706274651201E-2</v>
      </c>
      <c r="AU74" s="137">
        <v>7.7948250756791496E-3</v>
      </c>
      <c r="AV74" s="137">
        <v>5.6343676152014899E-3</v>
      </c>
      <c r="AW74" s="137">
        <v>4.6676118745589204E-3</v>
      </c>
      <c r="AX74" s="137">
        <v>9.2921900669979407E-3</v>
      </c>
      <c r="AY74" s="137">
        <v>7.2399744777418996E-3</v>
      </c>
      <c r="AZ74" s="137">
        <v>1.14328920013506E-2</v>
      </c>
      <c r="BA74" s="137">
        <v>1.4620179991305E-2</v>
      </c>
      <c r="BB74" s="137">
        <v>7.2801411842376698E-3</v>
      </c>
      <c r="BC74" s="137">
        <v>4.2311242100703502E-3</v>
      </c>
      <c r="BD74" s="137">
        <v>2.6814847666211099E-3</v>
      </c>
      <c r="BE74" s="137">
        <v>7.9792476601670496E-3</v>
      </c>
      <c r="BF74" s="137">
        <v>1.34503559901926E-2</v>
      </c>
      <c r="BG74" s="137">
        <v>5.8964691950446797E-3</v>
      </c>
      <c r="BH74" s="137">
        <v>2.04702782108017E-2</v>
      </c>
      <c r="BI74" s="137">
        <v>7.9957099411348195E-3</v>
      </c>
      <c r="BJ74" s="137">
        <v>7.5504087932583503E-3</v>
      </c>
      <c r="BK74" s="137">
        <v>1.5322224142677501E-2</v>
      </c>
      <c r="BL74" s="137">
        <v>1.64245233721085E-2</v>
      </c>
      <c r="BM74" s="137">
        <v>1.24417316771881E-2</v>
      </c>
      <c r="BN74" s="137">
        <v>4.3719360995463901E-3</v>
      </c>
      <c r="BO74" s="137">
        <v>6.5252879261105297E-3</v>
      </c>
      <c r="BP74" s="137">
        <v>3.4367715857530998E-2</v>
      </c>
      <c r="BQ74" s="137">
        <v>1.29184039310055</v>
      </c>
      <c r="BR74" s="137">
        <v>5.4215086753240299E-2</v>
      </c>
      <c r="BS74" s="137">
        <v>1.0806808285569999E-2</v>
      </c>
      <c r="BT74" s="137">
        <v>1.5078106335858399E-2</v>
      </c>
      <c r="BU74" s="137">
        <v>2.0229317067757699E-2</v>
      </c>
      <c r="BV74" s="137">
        <v>1.8900791735649201E-2</v>
      </c>
      <c r="BW74" s="137">
        <v>2.39858222163964E-3</v>
      </c>
      <c r="BX74" s="137">
        <v>9.09111908981587E-3</v>
      </c>
      <c r="BY74" s="137">
        <v>3.0165471495195899E-3</v>
      </c>
      <c r="BZ74" s="137">
        <v>1.79141471474892E-2</v>
      </c>
      <c r="CA74" s="138">
        <v>0</v>
      </c>
      <c r="CB74" s="133">
        <v>2.02754452484325</v>
      </c>
      <c r="CC74" s="134">
        <v>1.18158770656306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</row>
    <row r="75" spans="1:87" ht="19.5" x14ac:dyDescent="0.25">
      <c r="A75" s="30"/>
      <c r="B75" s="42" t="s">
        <v>66</v>
      </c>
      <c r="C75" s="43" t="s">
        <v>177</v>
      </c>
      <c r="D75" s="136">
        <v>3.1605791110938899E-3</v>
      </c>
      <c r="E75" s="137">
        <v>3.56169198577393E-3</v>
      </c>
      <c r="F75" s="137">
        <v>2.5920065469905301E-3</v>
      </c>
      <c r="G75" s="137">
        <v>3.8819764206288001E-3</v>
      </c>
      <c r="H75" s="137">
        <v>1.93103324683973E-3</v>
      </c>
      <c r="I75" s="137">
        <v>6.1433084982042202E-3</v>
      </c>
      <c r="J75" s="137">
        <v>2.86812762526731E-3</v>
      </c>
      <c r="K75" s="137">
        <v>2.3484075506901201E-3</v>
      </c>
      <c r="L75" s="137">
        <v>1.8167199304535101E-3</v>
      </c>
      <c r="M75" s="137">
        <v>2.7375001439501E-3</v>
      </c>
      <c r="N75" s="137">
        <v>2.7128578531725699E-3</v>
      </c>
      <c r="O75" s="137">
        <v>2.5947731662905702E-3</v>
      </c>
      <c r="P75" s="137">
        <v>8.0082537640857295E-4</v>
      </c>
      <c r="Q75" s="137">
        <v>3.57185088353091E-4</v>
      </c>
      <c r="R75" s="137">
        <v>2.78896623659876E-3</v>
      </c>
      <c r="S75" s="137">
        <v>7.8580186336563301E-3</v>
      </c>
      <c r="T75" s="137">
        <v>2.3339475754292601E-3</v>
      </c>
      <c r="U75" s="137">
        <v>4.4231894725373999E-3</v>
      </c>
      <c r="V75" s="137">
        <v>1.7378008331882799E-3</v>
      </c>
      <c r="W75" s="137">
        <v>2.3156815115887002E-3</v>
      </c>
      <c r="X75" s="137">
        <v>2.81442159504412E-3</v>
      </c>
      <c r="Y75" s="137">
        <v>1.76132414729852E-3</v>
      </c>
      <c r="Z75" s="137">
        <v>1.5655433482262601E-3</v>
      </c>
      <c r="AA75" s="137">
        <v>2.76932800693366E-3</v>
      </c>
      <c r="AB75" s="137">
        <v>3.4479005076713501E-3</v>
      </c>
      <c r="AC75" s="137">
        <v>1.6586002413784199E-3</v>
      </c>
      <c r="AD75" s="137">
        <v>3.7719399063819302E-3</v>
      </c>
      <c r="AE75" s="137">
        <v>1.68650621655618E-3</v>
      </c>
      <c r="AF75" s="137">
        <v>2.23710380409793E-3</v>
      </c>
      <c r="AG75" s="137">
        <v>3.3324208482687898E-3</v>
      </c>
      <c r="AH75" s="137">
        <v>2.5171500368216101E-3</v>
      </c>
      <c r="AI75" s="137">
        <v>4.4481163663514702E-3</v>
      </c>
      <c r="AJ75" s="137">
        <v>0</v>
      </c>
      <c r="AK75" s="137">
        <v>2.5458012751419898E-3</v>
      </c>
      <c r="AL75" s="137">
        <v>2.0144424088237799E-3</v>
      </c>
      <c r="AM75" s="137">
        <v>2.2659153503406999E-3</v>
      </c>
      <c r="AN75" s="137">
        <v>3.3330924942396199E-3</v>
      </c>
      <c r="AO75" s="137">
        <v>5.9718334589857402E-3</v>
      </c>
      <c r="AP75" s="137">
        <v>4.7158524826022199E-3</v>
      </c>
      <c r="AQ75" s="137">
        <v>9.7995793549873192E-4</v>
      </c>
      <c r="AR75" s="137">
        <v>5.09329994011435E-3</v>
      </c>
      <c r="AS75" s="137">
        <v>1.7177523427980401E-3</v>
      </c>
      <c r="AT75" s="137">
        <v>2.9251940950373802E-3</v>
      </c>
      <c r="AU75" s="137">
        <v>3.05350691901331E-3</v>
      </c>
      <c r="AV75" s="137">
        <v>2.1512434078514199E-3</v>
      </c>
      <c r="AW75" s="137">
        <v>2.0663766850975199E-3</v>
      </c>
      <c r="AX75" s="137">
        <v>3.33796223536428E-3</v>
      </c>
      <c r="AY75" s="137">
        <v>3.3015257485294702E-3</v>
      </c>
      <c r="AZ75" s="137">
        <v>4.0573623976385602E-3</v>
      </c>
      <c r="BA75" s="137">
        <v>4.9224622896840396E-3</v>
      </c>
      <c r="BB75" s="137">
        <v>2.8358304779716602E-3</v>
      </c>
      <c r="BC75" s="137">
        <v>1.8934371867438599E-3</v>
      </c>
      <c r="BD75" s="137">
        <v>1.2706535701493399E-3</v>
      </c>
      <c r="BE75" s="137">
        <v>2.8216602362966E-3</v>
      </c>
      <c r="BF75" s="137">
        <v>4.0933782558465999E-3</v>
      </c>
      <c r="BG75" s="137">
        <v>1.79809258946118E-3</v>
      </c>
      <c r="BH75" s="137">
        <v>8.4719980657315102E-3</v>
      </c>
      <c r="BI75" s="137">
        <v>2.9535333496307401E-3</v>
      </c>
      <c r="BJ75" s="137">
        <v>3.0025395308457201E-3</v>
      </c>
      <c r="BK75" s="137">
        <v>4.2928264749376903E-3</v>
      </c>
      <c r="BL75" s="137">
        <v>5.3395513553528397E-3</v>
      </c>
      <c r="BM75" s="137">
        <v>5.1727285129535101E-3</v>
      </c>
      <c r="BN75" s="137">
        <v>2.0807037593083902E-3</v>
      </c>
      <c r="BO75" s="137">
        <v>3.9299754915264797E-3</v>
      </c>
      <c r="BP75" s="137">
        <v>3.3992478331522497E-2</v>
      </c>
      <c r="BQ75" s="137">
        <v>0.29408726005562902</v>
      </c>
      <c r="BR75" s="137">
        <v>1.14765982660088</v>
      </c>
      <c r="BS75" s="137">
        <v>3.86283370831942E-3</v>
      </c>
      <c r="BT75" s="137">
        <v>4.9949610199482696E-3</v>
      </c>
      <c r="BU75" s="137">
        <v>5.5835221738914998E-3</v>
      </c>
      <c r="BV75" s="137">
        <v>6.32061639264281E-3</v>
      </c>
      <c r="BW75" s="137">
        <v>6.8514024840473297E-4</v>
      </c>
      <c r="BX75" s="137">
        <v>3.5567269694152001E-3</v>
      </c>
      <c r="BY75" s="137">
        <v>9.9031789649575903E-4</v>
      </c>
      <c r="BZ75" s="137">
        <v>6.1224583842155299E-3</v>
      </c>
      <c r="CA75" s="138">
        <v>0</v>
      </c>
      <c r="CB75" s="133">
        <v>1.7032415839370301</v>
      </c>
      <c r="CC75" s="134">
        <v>0.99259438805299605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</row>
    <row r="76" spans="1:87" ht="19.5" x14ac:dyDescent="0.25">
      <c r="A76" s="30"/>
      <c r="B76" s="42" t="s">
        <v>67</v>
      </c>
      <c r="C76" s="43" t="s">
        <v>178</v>
      </c>
      <c r="D76" s="136">
        <v>1.7964390209824901E-2</v>
      </c>
      <c r="E76" s="137">
        <v>1.7303279596985001E-2</v>
      </c>
      <c r="F76" s="137">
        <v>7.8228130277438902E-3</v>
      </c>
      <c r="G76" s="137">
        <v>4.7145998955040201E-2</v>
      </c>
      <c r="H76" s="137">
        <v>8.8796636270908197E-3</v>
      </c>
      <c r="I76" s="137">
        <v>9.4755281764156794E-3</v>
      </c>
      <c r="J76" s="137">
        <v>1.1877318489865601E-2</v>
      </c>
      <c r="K76" s="137">
        <v>6.3943642974951202E-3</v>
      </c>
      <c r="L76" s="137">
        <v>5.0711563142171699E-3</v>
      </c>
      <c r="M76" s="137">
        <v>6.1493163351160098E-3</v>
      </c>
      <c r="N76" s="137">
        <v>3.3248522006427898E-3</v>
      </c>
      <c r="O76" s="137">
        <v>6.80875741240255E-3</v>
      </c>
      <c r="P76" s="137">
        <v>2.3386099839535399E-3</v>
      </c>
      <c r="Q76" s="137">
        <v>9.5025377616940205E-4</v>
      </c>
      <c r="R76" s="137">
        <v>5.7640570112479101E-3</v>
      </c>
      <c r="S76" s="137">
        <v>7.8286125635491106E-3</v>
      </c>
      <c r="T76" s="137">
        <v>8.6726840081520293E-3</v>
      </c>
      <c r="U76" s="137">
        <v>8.8354201505922592E-3</v>
      </c>
      <c r="V76" s="137">
        <v>6.73473654836192E-3</v>
      </c>
      <c r="W76" s="137">
        <v>9.2803610804788605E-3</v>
      </c>
      <c r="X76" s="137">
        <v>6.8589630737089296E-3</v>
      </c>
      <c r="Y76" s="137">
        <v>5.7240844142617802E-3</v>
      </c>
      <c r="Z76" s="137">
        <v>7.6231832410215703E-3</v>
      </c>
      <c r="AA76" s="137">
        <v>1.88488734755635E-2</v>
      </c>
      <c r="AB76" s="137">
        <v>7.1955746131306501E-3</v>
      </c>
      <c r="AC76" s="137">
        <v>6.1517044110962604E-3</v>
      </c>
      <c r="AD76" s="137">
        <v>8.1117073333205197E-3</v>
      </c>
      <c r="AE76" s="137">
        <v>6.0929172260662402E-3</v>
      </c>
      <c r="AF76" s="137">
        <v>6.4459568361116704E-3</v>
      </c>
      <c r="AG76" s="137">
        <v>1.00626748666338E-2</v>
      </c>
      <c r="AH76" s="137">
        <v>7.4364592129517503E-3</v>
      </c>
      <c r="AI76" s="137">
        <v>5.5251006312634701E-3</v>
      </c>
      <c r="AJ76" s="137">
        <v>0</v>
      </c>
      <c r="AK76" s="137">
        <v>3.6143053018422898E-3</v>
      </c>
      <c r="AL76" s="137">
        <v>1.0685820344030299E-2</v>
      </c>
      <c r="AM76" s="137">
        <v>4.8914452416590898E-3</v>
      </c>
      <c r="AN76" s="137">
        <v>4.3416557991211701E-3</v>
      </c>
      <c r="AO76" s="137">
        <v>4.9783101160256402E-3</v>
      </c>
      <c r="AP76" s="137">
        <v>4.7366423938267196E-3</v>
      </c>
      <c r="AQ76" s="137">
        <v>3.7213993688997998E-3</v>
      </c>
      <c r="AR76" s="137">
        <v>4.2978454725488098E-3</v>
      </c>
      <c r="AS76" s="137">
        <v>4.0683122291586904E-3</v>
      </c>
      <c r="AT76" s="137">
        <v>3.0699852242848402E-3</v>
      </c>
      <c r="AU76" s="137">
        <v>3.9429574756432101E-3</v>
      </c>
      <c r="AV76" s="137">
        <v>3.39548264627742E-3</v>
      </c>
      <c r="AW76" s="137">
        <v>3.96371979918548E-3</v>
      </c>
      <c r="AX76" s="137">
        <v>1.02368417658035E-2</v>
      </c>
      <c r="AY76" s="137">
        <v>4.10460491824858E-3</v>
      </c>
      <c r="AZ76" s="137">
        <v>7.5035014057087896E-3</v>
      </c>
      <c r="BA76" s="137">
        <v>2.0789934398504802E-2</v>
      </c>
      <c r="BB76" s="137">
        <v>7.10012634551684E-3</v>
      </c>
      <c r="BC76" s="137">
        <v>7.5581046028762597E-3</v>
      </c>
      <c r="BD76" s="137">
        <v>9.1314778587395801E-3</v>
      </c>
      <c r="BE76" s="137">
        <v>8.3545831250880498E-3</v>
      </c>
      <c r="BF76" s="137">
        <v>1.82396805510367E-2</v>
      </c>
      <c r="BG76" s="137">
        <v>2.5087398146644299E-3</v>
      </c>
      <c r="BH76" s="137">
        <v>7.5093349667369504E-3</v>
      </c>
      <c r="BI76" s="137">
        <v>1.41748935017229E-2</v>
      </c>
      <c r="BJ76" s="137">
        <v>1.8699744440107E-2</v>
      </c>
      <c r="BK76" s="137">
        <v>8.9526260191505006E-3</v>
      </c>
      <c r="BL76" s="137">
        <v>3.5449696218708901E-2</v>
      </c>
      <c r="BM76" s="137">
        <v>4.05545965150673E-2</v>
      </c>
      <c r="BN76" s="137">
        <v>3.7001731870711499E-2</v>
      </c>
      <c r="BO76" s="137">
        <v>5.1211495071370296E-3</v>
      </c>
      <c r="BP76" s="137">
        <v>1.65647043405747E-2</v>
      </c>
      <c r="BQ76" s="137">
        <v>3.5941676080376503E-2</v>
      </c>
      <c r="BR76" s="137">
        <v>5.3540140403016197E-2</v>
      </c>
      <c r="BS76" s="137">
        <v>1.0839839479636899</v>
      </c>
      <c r="BT76" s="137">
        <v>2.2089516511609199E-2</v>
      </c>
      <c r="BU76" s="137">
        <v>4.6131535410282804E-3</v>
      </c>
      <c r="BV76" s="137">
        <v>1.5106167781542E-2</v>
      </c>
      <c r="BW76" s="137">
        <v>2.0618294199887901E-3</v>
      </c>
      <c r="BX76" s="137">
        <v>4.7049716367661698E-3</v>
      </c>
      <c r="BY76" s="137">
        <v>3.2620865432661898E-3</v>
      </c>
      <c r="BZ76" s="137">
        <v>7.1517564475219496E-3</v>
      </c>
      <c r="CA76" s="138">
        <v>0</v>
      </c>
      <c r="CB76" s="133">
        <v>1.8664185730078799</v>
      </c>
      <c r="CC76" s="134">
        <v>1.0876886865592199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</row>
    <row r="77" spans="1:87" ht="19.5" x14ac:dyDescent="0.25">
      <c r="A77" s="30"/>
      <c r="B77" s="42" t="s">
        <v>68</v>
      </c>
      <c r="C77" s="43" t="s">
        <v>179</v>
      </c>
      <c r="D77" s="136">
        <v>8.2600441960179294E-2</v>
      </c>
      <c r="E77" s="137">
        <v>0.107629608926058</v>
      </c>
      <c r="F77" s="137">
        <v>5.3441779515441101E-2</v>
      </c>
      <c r="G77" s="137">
        <v>0.17655242607785901</v>
      </c>
      <c r="H77" s="137">
        <v>6.1943871666742797E-2</v>
      </c>
      <c r="I77" s="137">
        <v>0.124060625110615</v>
      </c>
      <c r="J77" s="137">
        <v>8.5654214380568902E-2</v>
      </c>
      <c r="K77" s="137">
        <v>6.3912050779015406E-2</v>
      </c>
      <c r="L77" s="137">
        <v>9.0517833723326502E-2</v>
      </c>
      <c r="M77" s="137">
        <v>0.11840425707345199</v>
      </c>
      <c r="N77" s="137">
        <v>5.1311185193320098E-2</v>
      </c>
      <c r="O77" s="137">
        <v>7.7478737375648699E-2</v>
      </c>
      <c r="P77" s="137">
        <v>6.1980109545754697E-2</v>
      </c>
      <c r="Q77" s="137">
        <v>2.4138544661923101E-2</v>
      </c>
      <c r="R77" s="137">
        <v>0.192010413409749</v>
      </c>
      <c r="S77" s="137">
        <v>0.234145895421602</v>
      </c>
      <c r="T77" s="137">
        <v>8.4398906563027898E-2</v>
      </c>
      <c r="U77" s="137">
        <v>0.120875885475604</v>
      </c>
      <c r="V77" s="137">
        <v>5.7698277140019898E-2</v>
      </c>
      <c r="W77" s="137">
        <v>6.1623418067092803E-2</v>
      </c>
      <c r="X77" s="137">
        <v>0.11536720427123801</v>
      </c>
      <c r="Y77" s="137">
        <v>5.6485268838544003E-2</v>
      </c>
      <c r="Z77" s="137">
        <v>4.7824180505134602E-2</v>
      </c>
      <c r="AA77" s="137">
        <v>9.2443200439869505E-2</v>
      </c>
      <c r="AB77" s="137">
        <v>9.3460945580328997E-2</v>
      </c>
      <c r="AC77" s="137">
        <v>5.6787940748499702E-2</v>
      </c>
      <c r="AD77" s="137">
        <v>6.3819241198613805E-2</v>
      </c>
      <c r="AE77" s="137">
        <v>4.8557070666689399E-2</v>
      </c>
      <c r="AF77" s="137">
        <v>6.8717215444615495E-2</v>
      </c>
      <c r="AG77" s="137">
        <v>8.9080619861307997E-2</v>
      </c>
      <c r="AH77" s="137">
        <v>0.18899245041568</v>
      </c>
      <c r="AI77" s="137">
        <v>0.12748684640204</v>
      </c>
      <c r="AJ77" s="137">
        <v>0</v>
      </c>
      <c r="AK77" s="137">
        <v>4.5543045741140001E-2</v>
      </c>
      <c r="AL77" s="137">
        <v>5.33372408851795E-2</v>
      </c>
      <c r="AM77" s="137">
        <v>9.0775348849121404E-2</v>
      </c>
      <c r="AN77" s="137">
        <v>5.9584757410414503E-2</v>
      </c>
      <c r="AO77" s="137">
        <v>9.3943362736959996E-2</v>
      </c>
      <c r="AP77" s="137">
        <v>0.118914572100474</v>
      </c>
      <c r="AQ77" s="137">
        <v>6.9537178805391606E-2</v>
      </c>
      <c r="AR77" s="137">
        <v>5.3766348421679502E-2</v>
      </c>
      <c r="AS77" s="137">
        <v>9.36008994729257E-2</v>
      </c>
      <c r="AT77" s="137">
        <v>4.1892366524959403E-2</v>
      </c>
      <c r="AU77" s="137">
        <v>6.6738738982937806E-2</v>
      </c>
      <c r="AV77" s="137">
        <v>4.8545789739665599E-2</v>
      </c>
      <c r="AW77" s="137">
        <v>7.4317242024765404E-2</v>
      </c>
      <c r="AX77" s="137">
        <v>0.10379302145004</v>
      </c>
      <c r="AY77" s="137">
        <v>9.6588313442206794E-2</v>
      </c>
      <c r="AZ77" s="137">
        <v>7.1901840617828297E-2</v>
      </c>
      <c r="BA77" s="137">
        <v>0.110938094160603</v>
      </c>
      <c r="BB77" s="137">
        <v>5.9558565775095898E-2</v>
      </c>
      <c r="BC77" s="137">
        <v>6.3965282130172399E-2</v>
      </c>
      <c r="BD77" s="137">
        <v>4.3740569031859897E-2</v>
      </c>
      <c r="BE77" s="137">
        <v>5.9817667955193402E-2</v>
      </c>
      <c r="BF77" s="137">
        <v>0.207616519037292</v>
      </c>
      <c r="BG77" s="137">
        <v>8.0998450221740903E-2</v>
      </c>
      <c r="BH77" s="137">
        <v>0.291424967476623</v>
      </c>
      <c r="BI77" s="137">
        <v>9.2798337128674899E-2</v>
      </c>
      <c r="BJ77" s="137">
        <v>0.108749864207085</v>
      </c>
      <c r="BK77" s="137">
        <v>9.3543173084090894E-2</v>
      </c>
      <c r="BL77" s="137">
        <v>0.14845133620503001</v>
      </c>
      <c r="BM77" s="137">
        <v>0.18348297597723401</v>
      </c>
      <c r="BN77" s="137">
        <v>7.9363696679488602E-2</v>
      </c>
      <c r="BO77" s="137">
        <v>0.23845051252173299</v>
      </c>
      <c r="BP77" s="137">
        <v>0.13121311970579</v>
      </c>
      <c r="BQ77" s="137">
        <v>0.24929558308007499</v>
      </c>
      <c r="BR77" s="137">
        <v>0.23768030358393999</v>
      </c>
      <c r="BS77" s="137">
        <v>0.150463178522102</v>
      </c>
      <c r="BT77" s="137">
        <v>1.2400017095412099</v>
      </c>
      <c r="BU77" s="137">
        <v>4.5627082811725297E-2</v>
      </c>
      <c r="BV77" s="137">
        <v>0.206844650218165</v>
      </c>
      <c r="BW77" s="137">
        <v>3.1692070676872498E-2</v>
      </c>
      <c r="BX77" s="137">
        <v>0.13884787412022401</v>
      </c>
      <c r="BY77" s="137">
        <v>6.2910647215838195E-2</v>
      </c>
      <c r="BZ77" s="137">
        <v>0.20520971721023501</v>
      </c>
      <c r="CA77" s="138">
        <v>0</v>
      </c>
      <c r="CB77" s="133">
        <v>8.7248666819233396</v>
      </c>
      <c r="CC77" s="134">
        <v>5.0845715526564303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</row>
    <row r="78" spans="1:87" ht="19.5" x14ac:dyDescent="0.25">
      <c r="A78" s="30"/>
      <c r="B78" s="42" t="s">
        <v>69</v>
      </c>
      <c r="C78" s="43" t="s">
        <v>180</v>
      </c>
      <c r="D78" s="136">
        <v>1.9386530013872099E-4</v>
      </c>
      <c r="E78" s="137">
        <v>4.4955543708052198E-4</v>
      </c>
      <c r="F78" s="137">
        <v>2.36117686701393E-4</v>
      </c>
      <c r="G78" s="137">
        <v>5.54131435504706E-4</v>
      </c>
      <c r="H78" s="137">
        <v>1.90100784274196E-4</v>
      </c>
      <c r="I78" s="137">
        <v>4.39889121144246E-4</v>
      </c>
      <c r="J78" s="137">
        <v>4.12647991495999E-4</v>
      </c>
      <c r="K78" s="137">
        <v>3.6848198350908801E-4</v>
      </c>
      <c r="L78" s="137">
        <v>2.49446614147008E-4</v>
      </c>
      <c r="M78" s="137">
        <v>2.0563522627492899E-4</v>
      </c>
      <c r="N78" s="137">
        <v>1.11214930351053E-4</v>
      </c>
      <c r="O78" s="137">
        <v>2.5690323585872101E-4</v>
      </c>
      <c r="P78" s="137">
        <v>1.2510283773440299E-4</v>
      </c>
      <c r="Q78" s="137">
        <v>4.6727323781040399E-5</v>
      </c>
      <c r="R78" s="137">
        <v>4.0734174378896702E-4</v>
      </c>
      <c r="S78" s="137">
        <v>5.2059027656735E-4</v>
      </c>
      <c r="T78" s="137">
        <v>3.78204289482906E-4</v>
      </c>
      <c r="U78" s="137">
        <v>5.8007315924112697E-4</v>
      </c>
      <c r="V78" s="137">
        <v>1.8218926349852801E-4</v>
      </c>
      <c r="W78" s="137">
        <v>2.1722233840191301E-4</v>
      </c>
      <c r="X78" s="137">
        <v>4.5034751238680798E-4</v>
      </c>
      <c r="Y78" s="137">
        <v>1.6792816389452699E-4</v>
      </c>
      <c r="Z78" s="137">
        <v>1.55037376233729E-4</v>
      </c>
      <c r="AA78" s="137">
        <v>2.6388095180939798E-4</v>
      </c>
      <c r="AB78" s="137">
        <v>2.5278237019503999E-4</v>
      </c>
      <c r="AC78" s="137">
        <v>1.42637764551772E-4</v>
      </c>
      <c r="AD78" s="137">
        <v>2.6596986801130201E-4</v>
      </c>
      <c r="AE78" s="137">
        <v>1.52818068880376E-4</v>
      </c>
      <c r="AF78" s="137">
        <v>3.3273856393562201E-4</v>
      </c>
      <c r="AG78" s="137">
        <v>4.1286998878778001E-4</v>
      </c>
      <c r="AH78" s="137">
        <v>4.8218657779802298E-4</v>
      </c>
      <c r="AI78" s="137">
        <v>8.4405806732472703E-4</v>
      </c>
      <c r="AJ78" s="137">
        <v>0</v>
      </c>
      <c r="AK78" s="137">
        <v>1.6559252099626799E-4</v>
      </c>
      <c r="AL78" s="137">
        <v>4.2452446120945698E-4</v>
      </c>
      <c r="AM78" s="137">
        <v>2.0311071751637699E-4</v>
      </c>
      <c r="AN78" s="137">
        <v>1.75709798846657E-4</v>
      </c>
      <c r="AO78" s="137">
        <v>4.8109935482310403E-4</v>
      </c>
      <c r="AP78" s="137">
        <v>1.81130725061688E-3</v>
      </c>
      <c r="AQ78" s="137">
        <v>1.43259384030298E-4</v>
      </c>
      <c r="AR78" s="137">
        <v>1.6225889161414301E-4</v>
      </c>
      <c r="AS78" s="137">
        <v>2.89341044729481E-4</v>
      </c>
      <c r="AT78" s="137">
        <v>2.3435863778181501E-4</v>
      </c>
      <c r="AU78" s="137">
        <v>3.2784778930738999E-4</v>
      </c>
      <c r="AV78" s="137">
        <v>2.23067721722234E-4</v>
      </c>
      <c r="AW78" s="137">
        <v>3.3494792827397802E-4</v>
      </c>
      <c r="AX78" s="137">
        <v>7.1157100076306196E-4</v>
      </c>
      <c r="AY78" s="137">
        <v>3.2762646936074602E-3</v>
      </c>
      <c r="AZ78" s="137">
        <v>5.3698525385671204E-4</v>
      </c>
      <c r="BA78" s="137">
        <v>7.2050958936240104E-4</v>
      </c>
      <c r="BB78" s="137">
        <v>6.8546641808177604E-4</v>
      </c>
      <c r="BC78" s="137">
        <v>5.5253648491378703E-4</v>
      </c>
      <c r="BD78" s="137">
        <v>1.4474725688531101E-4</v>
      </c>
      <c r="BE78" s="137">
        <v>2.5876791078492802E-4</v>
      </c>
      <c r="BF78" s="137">
        <v>3.73420621453932E-4</v>
      </c>
      <c r="BG78" s="137">
        <v>2.1718511906265801E-4</v>
      </c>
      <c r="BH78" s="137">
        <v>6.9955123412963598E-3</v>
      </c>
      <c r="BI78" s="137">
        <v>6.0618004390803498E-4</v>
      </c>
      <c r="BJ78" s="137">
        <v>3.1468142834441601E-4</v>
      </c>
      <c r="BK78" s="137">
        <v>2.1423196620485601E-4</v>
      </c>
      <c r="BL78" s="137">
        <v>1.0653937624016401E-3</v>
      </c>
      <c r="BM78" s="137">
        <v>1.1294943630135799E-3</v>
      </c>
      <c r="BN78" s="137">
        <v>3.4904418808232902E-4</v>
      </c>
      <c r="BO78" s="137">
        <v>2.3510660724588301E-4</v>
      </c>
      <c r="BP78" s="137">
        <v>2.11779210743176E-4</v>
      </c>
      <c r="BQ78" s="137">
        <v>3.7070320822582998E-4</v>
      </c>
      <c r="BR78" s="137">
        <v>3.93871168917321E-4</v>
      </c>
      <c r="BS78" s="137">
        <v>7.3646404448094404E-4</v>
      </c>
      <c r="BT78" s="137">
        <v>4.52060415529613E-4</v>
      </c>
      <c r="BU78" s="137">
        <v>1.0001790173755101</v>
      </c>
      <c r="BV78" s="137">
        <v>8.2964779221339903E-4</v>
      </c>
      <c r="BW78" s="137">
        <v>2.2726139089916699E-4</v>
      </c>
      <c r="BX78" s="137">
        <v>4.5977647474254E-4</v>
      </c>
      <c r="BY78" s="137">
        <v>2.1513344484378101E-4</v>
      </c>
      <c r="BZ78" s="137">
        <v>8.9386219499559502E-4</v>
      </c>
      <c r="CA78" s="138">
        <v>0</v>
      </c>
      <c r="CB78" s="133">
        <v>1.0383817975246199</v>
      </c>
      <c r="CC78" s="134">
        <v>0.60513549845165804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69">
        <v>0</v>
      </c>
    </row>
    <row r="79" spans="1:87" ht="19.5" x14ac:dyDescent="0.25">
      <c r="A79" s="30"/>
      <c r="B79" s="42" t="s">
        <v>70</v>
      </c>
      <c r="C79" s="43" t="s">
        <v>181</v>
      </c>
      <c r="D79" s="136">
        <v>6.9346937702796597E-4</v>
      </c>
      <c r="E79" s="137">
        <v>9.7966443494242311E-4</v>
      </c>
      <c r="F79" s="137">
        <v>5.6883812556746995E-4</v>
      </c>
      <c r="G79" s="137">
        <v>1.34974719328666E-3</v>
      </c>
      <c r="H79" s="137">
        <v>5.63968438371446E-4</v>
      </c>
      <c r="I79" s="137">
        <v>9.7935367524461898E-4</v>
      </c>
      <c r="J79" s="137">
        <v>7.8680986608120498E-4</v>
      </c>
      <c r="K79" s="137">
        <v>5.8682314725051201E-4</v>
      </c>
      <c r="L79" s="137">
        <v>7.3987365282524302E-4</v>
      </c>
      <c r="M79" s="137">
        <v>9.5899577822655495E-4</v>
      </c>
      <c r="N79" s="137">
        <v>5.0300497088658503E-4</v>
      </c>
      <c r="O79" s="137">
        <v>7.9805238471670505E-4</v>
      </c>
      <c r="P79" s="137">
        <v>4.24415875442061E-4</v>
      </c>
      <c r="Q79" s="137">
        <v>1.7135249461617901E-4</v>
      </c>
      <c r="R79" s="137">
        <v>1.37783377501126E-3</v>
      </c>
      <c r="S79" s="137">
        <v>1.7361576125350399E-3</v>
      </c>
      <c r="T79" s="137">
        <v>7.6917186414762197E-4</v>
      </c>
      <c r="U79" s="137">
        <v>1.16530018269505E-3</v>
      </c>
      <c r="V79" s="137">
        <v>6.8260552804270101E-4</v>
      </c>
      <c r="W79" s="137">
        <v>7.4327370789689499E-4</v>
      </c>
      <c r="X79" s="137">
        <v>1.0233910643375299E-3</v>
      </c>
      <c r="Y79" s="137">
        <v>6.4362486404240195E-4</v>
      </c>
      <c r="Z79" s="137">
        <v>6.1055977225964099E-4</v>
      </c>
      <c r="AA79" s="137">
        <v>9.1496691167785096E-4</v>
      </c>
      <c r="AB79" s="137">
        <v>9.2162351917598605E-4</v>
      </c>
      <c r="AC79" s="137">
        <v>6.3813507447913495E-4</v>
      </c>
      <c r="AD79" s="137">
        <v>8.1940838552306604E-4</v>
      </c>
      <c r="AE79" s="137">
        <v>5.5412498695343404E-4</v>
      </c>
      <c r="AF79" s="137">
        <v>6.8869868026319805E-4</v>
      </c>
      <c r="AG79" s="137">
        <v>9.6164966260204199E-4</v>
      </c>
      <c r="AH79" s="137">
        <v>1.32471976620965E-3</v>
      </c>
      <c r="AI79" s="137">
        <v>9.7197629160882795E-4</v>
      </c>
      <c r="AJ79" s="137">
        <v>0</v>
      </c>
      <c r="AK79" s="137">
        <v>4.6990806773215501E-4</v>
      </c>
      <c r="AL79" s="137">
        <v>9.2319246032461901E-4</v>
      </c>
      <c r="AM79" s="137">
        <v>7.6469831223411103E-4</v>
      </c>
      <c r="AN79" s="137">
        <v>5.9793627489572497E-4</v>
      </c>
      <c r="AO79" s="137">
        <v>8.3176088817362099E-4</v>
      </c>
      <c r="AP79" s="137">
        <v>9.3219573472868396E-4</v>
      </c>
      <c r="AQ79" s="137">
        <v>5.3953182192646905E-4</v>
      </c>
      <c r="AR79" s="137">
        <v>5.2934563341948805E-4</v>
      </c>
      <c r="AS79" s="137">
        <v>7.2138715239278902E-4</v>
      </c>
      <c r="AT79" s="137">
        <v>4.0292221601233302E-4</v>
      </c>
      <c r="AU79" s="137">
        <v>5.8638768354662095E-4</v>
      </c>
      <c r="AV79" s="137">
        <v>4.61806252209758E-4</v>
      </c>
      <c r="AW79" s="137">
        <v>6.4033938706396798E-4</v>
      </c>
      <c r="AX79" s="137">
        <v>8.4726938587838295E-4</v>
      </c>
      <c r="AY79" s="137">
        <v>7.7061570557585598E-4</v>
      </c>
      <c r="AZ79" s="137">
        <v>5.9585428632319296E-4</v>
      </c>
      <c r="BA79" s="137">
        <v>9.0478716748450499E-4</v>
      </c>
      <c r="BB79" s="137">
        <v>5.1521765182353904E-4</v>
      </c>
      <c r="BC79" s="137">
        <v>5.07311402519152E-4</v>
      </c>
      <c r="BD79" s="137">
        <v>4.2901522068558101E-4</v>
      </c>
      <c r="BE79" s="137">
        <v>5.3126951881764099E-4</v>
      </c>
      <c r="BF79" s="137">
        <v>1.43792090633689E-3</v>
      </c>
      <c r="BG79" s="137">
        <v>5.6686504684939996E-4</v>
      </c>
      <c r="BH79" s="137">
        <v>1.92755384853693E-3</v>
      </c>
      <c r="BI79" s="137">
        <v>8.6115119325293795E-4</v>
      </c>
      <c r="BJ79" s="137">
        <v>1.1103535814680199E-3</v>
      </c>
      <c r="BK79" s="137">
        <v>1.2791270802159299E-3</v>
      </c>
      <c r="BL79" s="137">
        <v>1.2188383566475399E-3</v>
      </c>
      <c r="BM79" s="137">
        <v>2.83222527649241E-3</v>
      </c>
      <c r="BN79" s="137">
        <v>6.9378172772952202E-4</v>
      </c>
      <c r="BO79" s="137">
        <v>3.1372408903491398E-3</v>
      </c>
      <c r="BP79" s="137">
        <v>2.7263172034432499E-3</v>
      </c>
      <c r="BQ79" s="137">
        <v>3.9729352698905998E-3</v>
      </c>
      <c r="BR79" s="137">
        <v>2.8757087696379699E-3</v>
      </c>
      <c r="BS79" s="137">
        <v>9.8461172367523891E-4</v>
      </c>
      <c r="BT79" s="137">
        <v>7.4145292829411796E-3</v>
      </c>
      <c r="BU79" s="137">
        <v>1.0702740859895601E-3</v>
      </c>
      <c r="BV79" s="137">
        <v>1.01700768005933</v>
      </c>
      <c r="BW79" s="137">
        <v>9.1284200750554195E-4</v>
      </c>
      <c r="BX79" s="137">
        <v>9.9933315830276004E-4</v>
      </c>
      <c r="BY79" s="137">
        <v>4.6792366474468001E-4</v>
      </c>
      <c r="BZ79" s="137">
        <v>6.9758904965500504E-3</v>
      </c>
      <c r="CA79" s="138">
        <v>0</v>
      </c>
      <c r="CB79" s="133">
        <v>1.1006274469176001</v>
      </c>
      <c r="CC79" s="134">
        <v>0.64141025997161405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69">
        <v>0</v>
      </c>
    </row>
    <row r="80" spans="1:87" ht="19.5" x14ac:dyDescent="0.3">
      <c r="B80" s="99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8">
        <v>0</v>
      </c>
      <c r="CB80" s="133">
        <v>1</v>
      </c>
      <c r="CC80" s="134">
        <v>0.582767821907345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69">
        <v>0</v>
      </c>
    </row>
    <row r="81" spans="1:91" ht="19.5" x14ac:dyDescent="0.3">
      <c r="B81" s="99" t="s">
        <v>72</v>
      </c>
      <c r="C81" s="43" t="s">
        <v>183</v>
      </c>
      <c r="D81" s="136">
        <v>4.2892939786195603E-5</v>
      </c>
      <c r="E81" s="137">
        <v>8.7161098147862099E-5</v>
      </c>
      <c r="F81" s="137">
        <v>9.8353457755800806E-5</v>
      </c>
      <c r="G81" s="137">
        <v>6.5620377364570295E-5</v>
      </c>
      <c r="H81" s="137">
        <v>5.6889393184102698E-5</v>
      </c>
      <c r="I81" s="137">
        <v>4.45564414776812E-5</v>
      </c>
      <c r="J81" s="137">
        <v>8.7734534402870301E-5</v>
      </c>
      <c r="K81" s="137">
        <v>6.0431120891635201E-5</v>
      </c>
      <c r="L81" s="137">
        <v>7.6308699814473706E-5</v>
      </c>
      <c r="M81" s="137">
        <v>9.7324394749498001E-5</v>
      </c>
      <c r="N81" s="137">
        <v>3.6526537543712602E-5</v>
      </c>
      <c r="O81" s="137">
        <v>1.6319752362814E-4</v>
      </c>
      <c r="P81" s="137">
        <v>1.69658851300509E-5</v>
      </c>
      <c r="Q81" s="137">
        <v>7.4835952890515301E-6</v>
      </c>
      <c r="R81" s="137">
        <v>3.77740976886844E-5</v>
      </c>
      <c r="S81" s="137">
        <v>5.3999506879748402E-5</v>
      </c>
      <c r="T81" s="137">
        <v>1.2680539979404801E-4</v>
      </c>
      <c r="U81" s="137">
        <v>1.9710154170125599E-4</v>
      </c>
      <c r="V81" s="137">
        <v>1.8973776176022401E-4</v>
      </c>
      <c r="W81" s="137">
        <v>1.9168881652706899E-4</v>
      </c>
      <c r="X81" s="137">
        <v>1.3743267565136401E-4</v>
      </c>
      <c r="Y81" s="137">
        <v>1.2809861797232001E-4</v>
      </c>
      <c r="Z81" s="137">
        <v>1.8115153400776501E-4</v>
      </c>
      <c r="AA81" s="137">
        <v>1.65300403434723E-4</v>
      </c>
      <c r="AB81" s="137">
        <v>1.37409474906324E-4</v>
      </c>
      <c r="AC81" s="137">
        <v>1.62172724921837E-4</v>
      </c>
      <c r="AD81" s="137">
        <v>1.8094582353411301E-4</v>
      </c>
      <c r="AE81" s="137">
        <v>1.4097130357373201E-4</v>
      </c>
      <c r="AF81" s="137">
        <v>1.28135945293451E-4</v>
      </c>
      <c r="AG81" s="137">
        <v>2.2208741238975799E-4</v>
      </c>
      <c r="AH81" s="137">
        <v>8.6620523359439507E-5</v>
      </c>
      <c r="AI81" s="137">
        <v>6.9291251150557502E-5</v>
      </c>
      <c r="AJ81" s="137">
        <v>0</v>
      </c>
      <c r="AK81" s="137">
        <v>7.7753625303114503E-5</v>
      </c>
      <c r="AL81" s="137">
        <v>6.4375181404413998E-5</v>
      </c>
      <c r="AM81" s="137">
        <v>9.0566036822597394E-5</v>
      </c>
      <c r="AN81" s="137">
        <v>7.8602663692707594E-5</v>
      </c>
      <c r="AO81" s="137">
        <v>7.2252550013149797E-5</v>
      </c>
      <c r="AP81" s="137">
        <v>6.0380336434633998E-5</v>
      </c>
      <c r="AQ81" s="137">
        <v>6.2066284682397093E-5</v>
      </c>
      <c r="AR81" s="137">
        <v>7.3492265693511402E-5</v>
      </c>
      <c r="AS81" s="137">
        <v>6.7446325684023496E-5</v>
      </c>
      <c r="AT81" s="137">
        <v>6.50661991936882E-5</v>
      </c>
      <c r="AU81" s="137">
        <v>7.0519224648062204E-5</v>
      </c>
      <c r="AV81" s="137">
        <v>7.1807028324375599E-5</v>
      </c>
      <c r="AW81" s="137">
        <v>6.4300652673338204E-5</v>
      </c>
      <c r="AX81" s="137">
        <v>6.6493172629825503E-5</v>
      </c>
      <c r="AY81" s="137">
        <v>5.4588691023059303E-5</v>
      </c>
      <c r="AZ81" s="137">
        <v>5.6793883271771902E-5</v>
      </c>
      <c r="BA81" s="137">
        <v>6.1344628105119606E-5</v>
      </c>
      <c r="BB81" s="137">
        <v>5.4770924798846097E-5</v>
      </c>
      <c r="BC81" s="137">
        <v>4.6575479324644599E-5</v>
      </c>
      <c r="BD81" s="137">
        <v>8.2282608709904201E-5</v>
      </c>
      <c r="BE81" s="137">
        <v>6.98542265631256E-5</v>
      </c>
      <c r="BF81" s="137">
        <v>6.9228537578966797E-5</v>
      </c>
      <c r="BG81" s="137">
        <v>2.6397784041138601E-5</v>
      </c>
      <c r="BH81" s="137">
        <v>5.08743024788933E-5</v>
      </c>
      <c r="BI81" s="137">
        <v>5.8651165503315999E-5</v>
      </c>
      <c r="BJ81" s="137">
        <v>2.6021641295258799E-5</v>
      </c>
      <c r="BK81" s="137">
        <v>8.5546081693831994E-5</v>
      </c>
      <c r="BL81" s="137">
        <v>4.4178774464611897E-5</v>
      </c>
      <c r="BM81" s="137">
        <v>4.6794044900830002E-5</v>
      </c>
      <c r="BN81" s="137">
        <v>8.0854148101920995E-5</v>
      </c>
      <c r="BO81" s="137">
        <v>1.66414618893505E-5</v>
      </c>
      <c r="BP81" s="137">
        <v>1.09831762437763E-5</v>
      </c>
      <c r="BQ81" s="137">
        <v>3.76648397578797E-5</v>
      </c>
      <c r="BR81" s="137">
        <v>1.64598025685697E-5</v>
      </c>
      <c r="BS81" s="137">
        <v>6.6098934344492897E-6</v>
      </c>
      <c r="BT81" s="137">
        <v>1.7255180230839899E-5</v>
      </c>
      <c r="BU81" s="137">
        <v>4.1991705048951899E-4</v>
      </c>
      <c r="BV81" s="137">
        <v>3.0260077635598699E-5</v>
      </c>
      <c r="BW81" s="137">
        <v>6.9147002951086905E-5</v>
      </c>
      <c r="BX81" s="137">
        <v>1.30791003025417</v>
      </c>
      <c r="BY81" s="137">
        <v>0.11360652129285</v>
      </c>
      <c r="BZ81" s="137">
        <v>3.9061564922147802E-5</v>
      </c>
      <c r="CA81" s="138">
        <v>0</v>
      </c>
      <c r="CB81" s="133">
        <v>1.4275586008799099</v>
      </c>
      <c r="CC81" s="134">
        <v>0.83193521647988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69">
        <v>0</v>
      </c>
    </row>
    <row r="82" spans="1:91" ht="19.5" x14ac:dyDescent="0.3">
      <c r="B82" s="99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8">
        <v>0</v>
      </c>
      <c r="CB82" s="133">
        <v>1</v>
      </c>
      <c r="CC82" s="134">
        <v>0.582767821907345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69">
        <v>0</v>
      </c>
    </row>
    <row r="83" spans="1:91" ht="19.5" x14ac:dyDescent="0.3">
      <c r="B83" s="100" t="s">
        <v>74</v>
      </c>
      <c r="C83" s="43" t="s">
        <v>185</v>
      </c>
      <c r="D83" s="136">
        <v>1.0024482560695901E-2</v>
      </c>
      <c r="E83" s="137">
        <v>7.2479201813191599E-3</v>
      </c>
      <c r="F83" s="137">
        <v>7.3931125403382397E-3</v>
      </c>
      <c r="G83" s="137">
        <v>1.5747122493845699E-2</v>
      </c>
      <c r="H83" s="137">
        <v>8.2833682517407005E-3</v>
      </c>
      <c r="I83" s="137">
        <v>1.3542535902901699E-2</v>
      </c>
      <c r="J83" s="137">
        <v>1.4436620410227899E-2</v>
      </c>
      <c r="K83" s="137">
        <v>1.27473346124292E-2</v>
      </c>
      <c r="L83" s="137">
        <v>7.9488266109311503E-3</v>
      </c>
      <c r="M83" s="137">
        <v>9.7786384928982995E-3</v>
      </c>
      <c r="N83" s="137">
        <v>9.2871689106871508E-3</v>
      </c>
      <c r="O83" s="137">
        <v>6.49449742705808E-3</v>
      </c>
      <c r="P83" s="137">
        <v>1.1804957700009E-3</v>
      </c>
      <c r="Q83" s="137">
        <v>4.9715479470963803E-4</v>
      </c>
      <c r="R83" s="137">
        <v>2.0809305840371401E-2</v>
      </c>
      <c r="S83" s="137">
        <v>2.50872079417616E-2</v>
      </c>
      <c r="T83" s="137">
        <v>6.7520280339609098E-3</v>
      </c>
      <c r="U83" s="137">
        <v>7.5224870441177299E-3</v>
      </c>
      <c r="V83" s="137">
        <v>5.4936860642300703E-3</v>
      </c>
      <c r="W83" s="137">
        <v>7.0771982124087701E-3</v>
      </c>
      <c r="X83" s="137">
        <v>1.3093718955585301E-2</v>
      </c>
      <c r="Y83" s="137">
        <v>3.9963214950972598E-3</v>
      </c>
      <c r="Z83" s="137">
        <v>3.89545421726492E-3</v>
      </c>
      <c r="AA83" s="137">
        <v>8.3466393165840692E-3</v>
      </c>
      <c r="AB83" s="137">
        <v>1.0525191015079999E-2</v>
      </c>
      <c r="AC83" s="137">
        <v>5.1187849218919902E-3</v>
      </c>
      <c r="AD83" s="137">
        <v>7.46657283752867E-3</v>
      </c>
      <c r="AE83" s="137">
        <v>3.5037627006883698E-3</v>
      </c>
      <c r="AF83" s="137">
        <v>3.9658992814894803E-3</v>
      </c>
      <c r="AG83" s="137">
        <v>6.4094609402879097E-3</v>
      </c>
      <c r="AH83" s="137">
        <v>4.3344585421473698E-3</v>
      </c>
      <c r="AI83" s="137">
        <v>3.3800665266920898E-3</v>
      </c>
      <c r="AJ83" s="137">
        <v>0</v>
      </c>
      <c r="AK83" s="137">
        <v>2.1124381160302899E-3</v>
      </c>
      <c r="AL83" s="137">
        <v>1.88981186024823E-3</v>
      </c>
      <c r="AM83" s="137">
        <v>2.9544819618744201E-3</v>
      </c>
      <c r="AN83" s="137">
        <v>3.9659512004204603E-3</v>
      </c>
      <c r="AO83" s="137">
        <v>3.13652305314866E-3</v>
      </c>
      <c r="AP83" s="137">
        <v>3.3016758774072198E-3</v>
      </c>
      <c r="AQ83" s="137">
        <v>1.92202022123122E-3</v>
      </c>
      <c r="AR83" s="137">
        <v>2.3579208228910499E-3</v>
      </c>
      <c r="AS83" s="137">
        <v>2.49609193103403E-3</v>
      </c>
      <c r="AT83" s="137">
        <v>1.68467294074013E-3</v>
      </c>
      <c r="AU83" s="137">
        <v>2.3571777357492699E-3</v>
      </c>
      <c r="AV83" s="137">
        <v>1.9394256591005899E-3</v>
      </c>
      <c r="AW83" s="137">
        <v>2.54842067658375E-3</v>
      </c>
      <c r="AX83" s="137">
        <v>4.5768102671340802E-3</v>
      </c>
      <c r="AY83" s="137">
        <v>5.6478423566296296E-3</v>
      </c>
      <c r="AZ83" s="137">
        <v>2.4240097260720701E-3</v>
      </c>
      <c r="BA83" s="137">
        <v>3.3832423805768598E-3</v>
      </c>
      <c r="BB83" s="137">
        <v>2.3790285213918698E-3</v>
      </c>
      <c r="BC83" s="137">
        <v>2.0950738748310299E-3</v>
      </c>
      <c r="BD83" s="137">
        <v>1.9325174438540699E-3</v>
      </c>
      <c r="BE83" s="137">
        <v>2.3256489576896399E-3</v>
      </c>
      <c r="BF83" s="137">
        <v>4.0650317297921002E-3</v>
      </c>
      <c r="BG83" s="137">
        <v>3.2291011231100702E-3</v>
      </c>
      <c r="BH83" s="137">
        <v>4.8974539202618003E-3</v>
      </c>
      <c r="BI83" s="137">
        <v>4.95963717061322E-3</v>
      </c>
      <c r="BJ83" s="137">
        <v>2.7637595194177499E-3</v>
      </c>
      <c r="BK83" s="137">
        <v>5.5982272544656203E-3</v>
      </c>
      <c r="BL83" s="137">
        <v>4.6160113973973396E-3</v>
      </c>
      <c r="BM83" s="137">
        <v>1.08212385998526E-2</v>
      </c>
      <c r="BN83" s="137">
        <v>9.3339610703486401E-3</v>
      </c>
      <c r="BO83" s="137">
        <v>2.7386583246374399E-2</v>
      </c>
      <c r="BP83" s="137">
        <v>7.1850444212696396E-3</v>
      </c>
      <c r="BQ83" s="137">
        <v>1.0996555449217E-2</v>
      </c>
      <c r="BR83" s="137">
        <v>8.7253795683635092E-3</v>
      </c>
      <c r="BS83" s="137">
        <v>4.9285223922183796E-3</v>
      </c>
      <c r="BT83" s="137">
        <v>1.51592565283595E-2</v>
      </c>
      <c r="BU83" s="137">
        <v>2.3166859074216502E-3</v>
      </c>
      <c r="BV83" s="137">
        <v>2.4411105735881799E-2</v>
      </c>
      <c r="BW83" s="137">
        <v>2.4442258959125598E-3</v>
      </c>
      <c r="BX83" s="137">
        <v>1.1338776232931801E-2</v>
      </c>
      <c r="BY83" s="137">
        <v>2.70259772309714E-3</v>
      </c>
      <c r="BZ83" s="137">
        <v>1.0654679578778401</v>
      </c>
      <c r="CA83" s="138">
        <v>0</v>
      </c>
      <c r="CB83" s="133">
        <v>1.5621654211957601</v>
      </c>
      <c r="CC83" s="134">
        <v>0.91037973996922295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69">
        <v>0</v>
      </c>
    </row>
    <row r="84" spans="1:91" ht="19.5" x14ac:dyDescent="0.3">
      <c r="B84" s="101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1</v>
      </c>
      <c r="CB84" s="159">
        <v>1</v>
      </c>
      <c r="CC84" s="160">
        <v>0.582767821907345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69">
        <v>0</v>
      </c>
    </row>
    <row r="85" spans="1:91" ht="19.5" x14ac:dyDescent="0.3">
      <c r="B85" s="158"/>
      <c r="C85" s="125" t="s">
        <v>938</v>
      </c>
      <c r="D85" s="146">
        <v>1.4572989637523699</v>
      </c>
      <c r="E85" s="131">
        <v>1.8578857039985901</v>
      </c>
      <c r="F85" s="131">
        <v>1.61576122181319</v>
      </c>
      <c r="G85" s="131">
        <v>1.90851414461175</v>
      </c>
      <c r="H85" s="131">
        <v>1.5434465402930799</v>
      </c>
      <c r="I85" s="131">
        <v>1.67586167617781</v>
      </c>
      <c r="J85" s="131">
        <v>1.65237642065552</v>
      </c>
      <c r="K85" s="131">
        <v>1.4657370626008599</v>
      </c>
      <c r="L85" s="131">
        <v>1.64676759137188</v>
      </c>
      <c r="M85" s="131">
        <v>1.91476293165269</v>
      </c>
      <c r="N85" s="131">
        <v>1.45699491143473</v>
      </c>
      <c r="O85" s="131">
        <v>2.1565133357641502</v>
      </c>
      <c r="P85" s="131">
        <v>1.4670675407189</v>
      </c>
      <c r="Q85" s="131">
        <v>1.4976159081769</v>
      </c>
      <c r="R85" s="131">
        <v>1.74896054927059</v>
      </c>
      <c r="S85" s="131">
        <v>1.9950037883078999</v>
      </c>
      <c r="T85" s="131">
        <v>2.0030519024417202</v>
      </c>
      <c r="U85" s="131">
        <v>2.43286830512942</v>
      </c>
      <c r="V85" s="131">
        <v>2.1740134858081399</v>
      </c>
      <c r="W85" s="131">
        <v>2.06603164193355</v>
      </c>
      <c r="X85" s="131">
        <v>2.2318447844742701</v>
      </c>
      <c r="Y85" s="131">
        <v>1.9916013013162599</v>
      </c>
      <c r="Z85" s="131">
        <v>1.71369122896905</v>
      </c>
      <c r="AA85" s="131">
        <v>2.0027137718298902</v>
      </c>
      <c r="AB85" s="131">
        <v>2.0439546277517202</v>
      </c>
      <c r="AC85" s="131">
        <v>1.8351461444796</v>
      </c>
      <c r="AD85" s="131">
        <v>2.0860212515373999</v>
      </c>
      <c r="AE85" s="131">
        <v>1.70272262014258</v>
      </c>
      <c r="AF85" s="131">
        <v>1.82629383102289</v>
      </c>
      <c r="AG85" s="131">
        <v>2.2279044395444298</v>
      </c>
      <c r="AH85" s="131">
        <v>1.89250592342404</v>
      </c>
      <c r="AI85" s="131">
        <v>1.7097039922147499</v>
      </c>
      <c r="AJ85" s="131">
        <v>1</v>
      </c>
      <c r="AK85" s="131">
        <v>1.5121659070706599</v>
      </c>
      <c r="AL85" s="131">
        <v>1.5428272487312999</v>
      </c>
      <c r="AM85" s="131">
        <v>1.8007013628912401</v>
      </c>
      <c r="AN85" s="131">
        <v>1.87052629012241</v>
      </c>
      <c r="AO85" s="131">
        <v>1.8575330254839799</v>
      </c>
      <c r="AP85" s="131">
        <v>1.6570567544288399</v>
      </c>
      <c r="AQ85" s="131">
        <v>1.70601956258702</v>
      </c>
      <c r="AR85" s="131">
        <v>1.4886747773668501</v>
      </c>
      <c r="AS85" s="131">
        <v>1.5215394831990301</v>
      </c>
      <c r="AT85" s="131">
        <v>1.3826057621193</v>
      </c>
      <c r="AU85" s="131">
        <v>1.4601764183191099</v>
      </c>
      <c r="AV85" s="131">
        <v>1.4521820040506499</v>
      </c>
      <c r="AW85" s="131">
        <v>1.7279127384908199</v>
      </c>
      <c r="AX85" s="131">
        <v>1.8473517954849901</v>
      </c>
      <c r="AY85" s="131">
        <v>1.85313944740587</v>
      </c>
      <c r="AZ85" s="131">
        <v>1.5928796867745301</v>
      </c>
      <c r="BA85" s="131">
        <v>1.70487452481463</v>
      </c>
      <c r="BB85" s="131">
        <v>1.61477164772224</v>
      </c>
      <c r="BC85" s="131">
        <v>1.5053077717832599</v>
      </c>
      <c r="BD85" s="131">
        <v>1.38210187747084</v>
      </c>
      <c r="BE85" s="131">
        <v>1.68056492077724</v>
      </c>
      <c r="BF85" s="131">
        <v>1.6275612843071301</v>
      </c>
      <c r="BG85" s="131">
        <v>1.8797596314070899</v>
      </c>
      <c r="BH85" s="131">
        <v>1.9212260659635501</v>
      </c>
      <c r="BI85" s="131">
        <v>1.73592019017956</v>
      </c>
      <c r="BJ85" s="131">
        <v>1.5473863435130399</v>
      </c>
      <c r="BK85" s="131">
        <v>1.7629152293714201</v>
      </c>
      <c r="BL85" s="131">
        <v>1.9140331109430899</v>
      </c>
      <c r="BM85" s="131">
        <v>1.7689128821733999</v>
      </c>
      <c r="BN85" s="131">
        <v>1.77822099200207</v>
      </c>
      <c r="BO85" s="131">
        <v>1.7484971129943501</v>
      </c>
      <c r="BP85" s="131">
        <v>1.4487261994892999</v>
      </c>
      <c r="BQ85" s="131">
        <v>2.2516330557089401</v>
      </c>
      <c r="BR85" s="131">
        <v>1.8420120512423399</v>
      </c>
      <c r="BS85" s="131">
        <v>1.4125770441829999</v>
      </c>
      <c r="BT85" s="131">
        <v>1.5967803864105401</v>
      </c>
      <c r="BU85" s="131">
        <v>1.1978979511872201</v>
      </c>
      <c r="BV85" s="131">
        <v>1.62231720868631</v>
      </c>
      <c r="BW85" s="131">
        <v>1.15273818886989</v>
      </c>
      <c r="BX85" s="131">
        <v>1.82124613186662</v>
      </c>
      <c r="BY85" s="131">
        <v>1.3665969016716499</v>
      </c>
      <c r="BZ85" s="131">
        <v>1.8536335848742</v>
      </c>
      <c r="CA85" s="147">
        <v>1</v>
      </c>
      <c r="CB85" s="135"/>
      <c r="CC85" s="135"/>
      <c r="CD85" s="135"/>
      <c r="CE85" s="104"/>
      <c r="CF85" s="104"/>
      <c r="CG85" s="104"/>
      <c r="CH85" s="104"/>
      <c r="CI85" s="105"/>
    </row>
    <row r="86" spans="1:91" ht="19.5" x14ac:dyDescent="0.3">
      <c r="B86" s="158"/>
      <c r="C86" s="115" t="s">
        <v>927</v>
      </c>
      <c r="D86" s="148">
        <v>0.84926694297380101</v>
      </c>
      <c r="E86" s="161">
        <v>1.0827160050720499</v>
      </c>
      <c r="F86" s="161">
        <v>0.94161364795842495</v>
      </c>
      <c r="G86" s="161">
        <v>1.11222063113475</v>
      </c>
      <c r="H86" s="161">
        <v>0.89947097851702396</v>
      </c>
      <c r="I86" s="161">
        <v>0.97663825884413402</v>
      </c>
      <c r="J86" s="161">
        <v>0.96295180763647303</v>
      </c>
      <c r="K86" s="161">
        <v>0.85418439546076996</v>
      </c>
      <c r="L86" s="161">
        <v>0.95968316241139295</v>
      </c>
      <c r="M86" s="161">
        <v>1.1158622231481601</v>
      </c>
      <c r="N86" s="161">
        <v>0.84908975106690399</v>
      </c>
      <c r="O86" s="161">
        <v>1.25674657959742</v>
      </c>
      <c r="P86" s="161">
        <v>0.854959755295715</v>
      </c>
      <c r="Q86" s="161">
        <v>0.87276236086203896</v>
      </c>
      <c r="R86" s="161">
        <v>1.0192379299003</v>
      </c>
      <c r="S86" s="161">
        <v>1.1626240124091001</v>
      </c>
      <c r="T86" s="161">
        <v>1.1673141943533301</v>
      </c>
      <c r="U86" s="161">
        <v>1.4177973631676899</v>
      </c>
      <c r="V86" s="161">
        <v>1.2669451039216</v>
      </c>
      <c r="W86" s="161">
        <v>1.2040167599612699</v>
      </c>
      <c r="X86" s="161">
        <v>1.30064732388333</v>
      </c>
      <c r="Y86" s="161">
        <v>1.1606411524759099</v>
      </c>
      <c r="Z86" s="161">
        <v>0.99868410492801296</v>
      </c>
      <c r="AA86" s="161">
        <v>1.1671171427131499</v>
      </c>
      <c r="AB86" s="161">
        <v>1.1911509864923</v>
      </c>
      <c r="AC86" s="161">
        <v>1.06946412150004</v>
      </c>
      <c r="AD86" s="161">
        <v>1.2156660612108801</v>
      </c>
      <c r="AE86" s="161">
        <v>0.99229195265285797</v>
      </c>
      <c r="AF86" s="161">
        <v>1.06430527806803</v>
      </c>
      <c r="AG86" s="161">
        <v>1.29835101765101</v>
      </c>
      <c r="AH86" s="161">
        <v>1.10289155494058</v>
      </c>
      <c r="AI86" s="161">
        <v>0.99636047164927999</v>
      </c>
      <c r="AJ86" s="161">
        <v>0.582767821907344</v>
      </c>
      <c r="AK86" s="161">
        <v>0.88124163202611105</v>
      </c>
      <c r="AL86" s="161">
        <v>0.89911007532244103</v>
      </c>
      <c r="AM86" s="161">
        <v>1.0493908111577199</v>
      </c>
      <c r="AN86" s="161">
        <v>1.09008253191506</v>
      </c>
      <c r="AO86" s="161">
        <v>1.0825104753822601</v>
      </c>
      <c r="AP86" s="161">
        <v>0.965679355555351</v>
      </c>
      <c r="AQ86" s="161">
        <v>0.994213304620158</v>
      </c>
      <c r="AR86" s="161">
        <v>0.867551757534478</v>
      </c>
      <c r="AS86" s="161">
        <v>0.88670425056992697</v>
      </c>
      <c r="AT86" s="161">
        <v>0.80573814854680603</v>
      </c>
      <c r="AU86" s="161">
        <v>0.85094383090429504</v>
      </c>
      <c r="AV86" s="161">
        <v>0.84628494351364103</v>
      </c>
      <c r="AW86" s="161">
        <v>1.00697194305625</v>
      </c>
      <c r="AX86" s="161">
        <v>1.0765771821514101</v>
      </c>
      <c r="AY86" s="161">
        <v>1.0799500394553001</v>
      </c>
      <c r="AZ86" s="161">
        <v>0.92827902562204401</v>
      </c>
      <c r="BA86" s="161">
        <v>0.99354601345154103</v>
      </c>
      <c r="BB86" s="161">
        <v>0.94103695602082604</v>
      </c>
      <c r="BC86" s="161">
        <v>0.87724493146233096</v>
      </c>
      <c r="BD86" s="161">
        <v>0.805444500787731</v>
      </c>
      <c r="BE86" s="161">
        <v>0.97937915845523904</v>
      </c>
      <c r="BF86" s="161">
        <v>0.94849034467638604</v>
      </c>
      <c r="BG86" s="161">
        <v>1.09546342610446</v>
      </c>
      <c r="BH86" s="161">
        <v>1.1196287298531999</v>
      </c>
      <c r="BI86" s="161">
        <v>1.0116384282359301</v>
      </c>
      <c r="BJ86" s="161">
        <v>0.90176696905826204</v>
      </c>
      <c r="BK86" s="161">
        <v>1.0273702684280701</v>
      </c>
      <c r="BL86" s="161">
        <v>1.11543690712284</v>
      </c>
      <c r="BM86" s="161">
        <v>1.03086550748803</v>
      </c>
      <c r="BN86" s="161">
        <v>1.03628997437897</v>
      </c>
      <c r="BO86" s="161">
        <v>1.0189678541510001</v>
      </c>
      <c r="BP86" s="161">
        <v>0.84427101181648201</v>
      </c>
      <c r="BQ86" s="161">
        <v>1.3121792916100801</v>
      </c>
      <c r="BR86" s="161">
        <v>1.07346535102958</v>
      </c>
      <c r="BS86" s="161">
        <v>0.82320444731483999</v>
      </c>
      <c r="BT86" s="161">
        <v>0.93055222785283798</v>
      </c>
      <c r="BU86" s="161">
        <v>0.69809637988064499</v>
      </c>
      <c r="BV86" s="161">
        <v>0.94543426614892401</v>
      </c>
      <c r="BW86" s="161">
        <v>0.67177872355712498</v>
      </c>
      <c r="BX86" s="161">
        <v>1.06136364142509</v>
      </c>
      <c r="BY86" s="161">
        <v>0.79640869981251206</v>
      </c>
      <c r="BZ86" s="161">
        <v>1.0802380068714399</v>
      </c>
      <c r="CA86" s="144">
        <v>0.582767821907344</v>
      </c>
      <c r="CB86" s="135"/>
      <c r="CC86" s="135"/>
      <c r="CD86" s="135"/>
      <c r="CE86" s="104"/>
      <c r="CF86" s="104"/>
      <c r="CG86" s="104"/>
      <c r="CH86" s="104"/>
      <c r="CI86" s="105"/>
    </row>
    <row r="87" spans="1:91" ht="19.5" x14ac:dyDescent="0.3">
      <c r="B87" s="158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</row>
    <row r="91" spans="1:91" ht="0" hidden="1" customHeight="1" x14ac:dyDescent="0.25">
      <c r="A91" s="358"/>
      <c r="B91" s="357"/>
      <c r="C91" s="371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</row>
    <row r="92" spans="1:91" ht="0" hidden="1" customHeight="1" x14ac:dyDescent="0.25">
      <c r="A92" s="358"/>
      <c r="B92" s="357"/>
      <c r="C92" s="371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</row>
    <row r="93" spans="1:91" ht="0" hidden="1" customHeight="1" x14ac:dyDescent="0.25">
      <c r="A93" s="358"/>
      <c r="B93" s="357"/>
      <c r="C93" s="371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</row>
    <row r="94" spans="1:91" ht="0" hidden="1" customHeight="1" x14ac:dyDescent="0.25">
      <c r="A94" s="358"/>
      <c r="B94" s="357"/>
      <c r="C94" s="371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</row>
    <row r="95" spans="1:91" ht="0" hidden="1" customHeight="1" x14ac:dyDescent="0.25">
      <c r="A95" s="358"/>
      <c r="B95" s="357"/>
      <c r="C95" s="357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</row>
    <row r="96" spans="1:91" ht="0" hidden="1" customHeight="1" x14ac:dyDescent="0.25">
      <c r="A96" s="357"/>
      <c r="B96" s="357"/>
      <c r="C96" s="357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</row>
    <row r="97" spans="1:89" ht="18.75" x14ac:dyDescent="0.3">
      <c r="B97" s="154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</row>
    <row r="98" spans="1:89" ht="0" hidden="1" customHeight="1" x14ac:dyDescent="0.25">
      <c r="B98" s="155"/>
      <c r="C98" s="116" t="s">
        <v>832</v>
      </c>
      <c r="D98" s="151">
        <f>+IFERROR('MIP(IxI)_TFEVP'!D87/'MIP(IxI)_TFEVP'!D$95,0)</f>
        <v>8.6395454019209214E-2</v>
      </c>
      <c r="E98" s="151">
        <f>+IFERROR('MIP(IxI)_TFEVP'!E87/'MIP(IxI)_TFEVP'!E$95,0)</f>
        <v>6.7486264315862798E-2</v>
      </c>
      <c r="F98" s="151">
        <f>+IFERROR('MIP(IxI)_TFEVP'!F87/'MIP(IxI)_TFEVP'!F$95,0)</f>
        <v>3.3978428896250572E-2</v>
      </c>
      <c r="G98" s="151">
        <f>+IFERROR('MIP(IxI)_TFEVP'!G87/'MIP(IxI)_TFEVP'!G$95,0)</f>
        <v>5.5044135751340956E-2</v>
      </c>
      <c r="H98" s="151">
        <f>+IFERROR('MIP(IxI)_TFEVP'!H87/'MIP(IxI)_TFEVP'!H$95,0)</f>
        <v>0.1217753015419976</v>
      </c>
      <c r="I98" s="151">
        <f>+IFERROR('MIP(IxI)_TFEVP'!I87/'MIP(IxI)_TFEVP'!I$95,0)</f>
        <v>1.7226444048834076E-2</v>
      </c>
      <c r="J98" s="151">
        <f>+IFERROR('MIP(IxI)_TFEVP'!J87/'MIP(IxI)_TFEVP'!J$95,0)</f>
        <v>0.13083719631042853</v>
      </c>
      <c r="K98" s="151">
        <f>+IFERROR('MIP(IxI)_TFEVP'!K87/'MIP(IxI)_TFEVP'!K$95,0)</f>
        <v>7.0842151783421237E-2</v>
      </c>
      <c r="L98" s="151">
        <f>+IFERROR('MIP(IxI)_TFEVP'!L87/'MIP(IxI)_TFEVP'!L$95,0)</f>
        <v>4.6857946626713215E-3</v>
      </c>
      <c r="M98" s="151">
        <f>+IFERROR('MIP(IxI)_TFEVP'!M87/'MIP(IxI)_TFEVP'!M$95,0)</f>
        <v>1.7619499835198171E-2</v>
      </c>
      <c r="N98" s="151">
        <f>+IFERROR('MIP(IxI)_TFEVP'!N87/'MIP(IxI)_TFEVP'!N$95,0)</f>
        <v>6.3597046274167554E-2</v>
      </c>
      <c r="O98" s="151">
        <f>+IFERROR('MIP(IxI)_TFEVP'!O87/'MIP(IxI)_TFEVP'!O$95,0)</f>
        <v>0.16366659043637621</v>
      </c>
      <c r="P98" s="151">
        <f>+IFERROR('MIP(IxI)_TFEVP'!P87/'MIP(IxI)_TFEVP'!P$95,0)</f>
        <v>5.0448482862689055E-3</v>
      </c>
      <c r="Q98" s="151">
        <f>+IFERROR('MIP(IxI)_TFEVP'!Q87/'MIP(IxI)_TFEVP'!Q$95,0)</f>
        <v>1.5786224226416051E-3</v>
      </c>
      <c r="R98" s="151">
        <f>+IFERROR('MIP(IxI)_TFEVP'!R87/'MIP(IxI)_TFEVP'!R$95,0)</f>
        <v>1.9386254988104479E-2</v>
      </c>
      <c r="S98" s="151">
        <f>+IFERROR('MIP(IxI)_TFEVP'!S87/'MIP(IxI)_TFEVP'!S$95,0)</f>
        <v>1.7010675077840553E-2</v>
      </c>
      <c r="T98" s="151">
        <f>+IFERROR('MIP(IxI)_TFEVP'!T87/'MIP(IxI)_TFEVP'!T$95,0)</f>
        <v>7.6815407713743386E-2</v>
      </c>
      <c r="U98" s="151">
        <f>+IFERROR('MIP(IxI)_TFEVP'!U87/'MIP(IxI)_TFEVP'!U$95,0)</f>
        <v>4.1584612568539618E-2</v>
      </c>
      <c r="V98" s="151">
        <f>+IFERROR('MIP(IxI)_TFEVP'!V87/'MIP(IxI)_TFEVP'!V$95,0)</f>
        <v>3.9012040600954795E-3</v>
      </c>
      <c r="W98" s="151">
        <f>+IFERROR('MIP(IxI)_TFEVP'!W87/'MIP(IxI)_TFEVP'!W$95,0)</f>
        <v>0.14947058154511661</v>
      </c>
      <c r="X98" s="151">
        <f>+IFERROR('MIP(IxI)_TFEVP'!X87/'MIP(IxI)_TFEVP'!X$95,0)</f>
        <v>1.2099796871347509E-2</v>
      </c>
      <c r="Y98" s="151">
        <f>+IFERROR('MIP(IxI)_TFEVP'!Y87/'MIP(IxI)_TFEVP'!Y$95,0)</f>
        <v>2.1923178088027854E-2</v>
      </c>
      <c r="Z98" s="151">
        <f>+IFERROR('MIP(IxI)_TFEVP'!Z87/'MIP(IxI)_TFEVP'!Z$95,0)</f>
        <v>0.21595871217015866</v>
      </c>
      <c r="AA98" s="151">
        <f>+IFERROR('MIP(IxI)_TFEVP'!AA87/'MIP(IxI)_TFEVP'!AA$95,0)</f>
        <v>3.3336624403850954E-3</v>
      </c>
      <c r="AB98" s="151">
        <f>+IFERROR('MIP(IxI)_TFEVP'!AB87/'MIP(IxI)_TFEVP'!AB$95,0)</f>
        <v>7.7675358104174169E-2</v>
      </c>
      <c r="AC98" s="151">
        <f>+IFERROR('MIP(IxI)_TFEVP'!AC87/'MIP(IxI)_TFEVP'!AC$95,0)</f>
        <v>0.1883913073185032</v>
      </c>
      <c r="AD98" s="151">
        <f>+IFERROR('MIP(IxI)_TFEVP'!AD87/'MIP(IxI)_TFEVP'!AD$95,0)</f>
        <v>1.6140557060563922E-2</v>
      </c>
      <c r="AE98" s="151">
        <f>+IFERROR('MIP(IxI)_TFEVP'!AE87/'MIP(IxI)_TFEVP'!AE$95,0)</f>
        <v>0.42431358270598551</v>
      </c>
      <c r="AF98" s="151">
        <f>+IFERROR('MIP(IxI)_TFEVP'!AF87/'MIP(IxI)_TFEVP'!AF$95,0)</f>
        <v>9.0583991192286287E-2</v>
      </c>
      <c r="AG98" s="151">
        <f>+IFERROR('MIP(IxI)_TFEVP'!AG87/'MIP(IxI)_TFEVP'!AG$95,0)</f>
        <v>1.1418656794586599E-2</v>
      </c>
      <c r="AH98" s="151">
        <f>+IFERROR('MIP(IxI)_TFEVP'!AH87/'MIP(IxI)_TFEVP'!AH$95,0)</f>
        <v>0.20028307860807087</v>
      </c>
      <c r="AI98" s="151">
        <f>+IFERROR('MIP(IxI)_TFEVP'!AI87/'MIP(IxI)_TFEVP'!AI$95,0)</f>
        <v>0.12101162359733217</v>
      </c>
      <c r="AJ98" s="151">
        <f>+IFERROR('MIP(IxI)_TFEVP'!AJ87/'MIP(IxI)_TFEVP'!AJ$95,0)</f>
        <v>0</v>
      </c>
      <c r="AK98" s="151">
        <f>+IFERROR('MIP(IxI)_TFEVP'!AK87/'MIP(IxI)_TFEVP'!AK$95,0)</f>
        <v>0.32707769738820608</v>
      </c>
      <c r="AL98" s="151">
        <f>+IFERROR('MIP(IxI)_TFEVP'!AL87/'MIP(IxI)_TFEVP'!AL$95,0)</f>
        <v>0.18414264939196501</v>
      </c>
      <c r="AM98" s="151">
        <f>+IFERROR('MIP(IxI)_TFEVP'!AM87/'MIP(IxI)_TFEVP'!AM$95,0)</f>
        <v>0.16356933356196926</v>
      </c>
      <c r="AN98" s="151">
        <f>+IFERROR('MIP(IxI)_TFEVP'!AN87/'MIP(IxI)_TFEVP'!AN$95,0)</f>
        <v>8.7300131794136163E-2</v>
      </c>
      <c r="AO98" s="151">
        <f>+IFERROR('MIP(IxI)_TFEVP'!AO87/'MIP(IxI)_TFEVP'!AO$95,0)</f>
        <v>0.2183310580836644</v>
      </c>
      <c r="AP98" s="151">
        <f>+IFERROR('MIP(IxI)_TFEVP'!AP87/'MIP(IxI)_TFEVP'!AP$95,0)</f>
        <v>0.16901004537924177</v>
      </c>
      <c r="AQ98" s="151">
        <f>+IFERROR('MIP(IxI)_TFEVP'!AQ87/'MIP(IxI)_TFEVP'!AQ$95,0)</f>
        <v>0.69815348247899001</v>
      </c>
      <c r="AR98" s="151">
        <f>+IFERROR('MIP(IxI)_TFEVP'!AR87/'MIP(IxI)_TFEVP'!AR$95,0)</f>
        <v>0.37625169016635945</v>
      </c>
      <c r="AS98" s="151">
        <f>+IFERROR('MIP(IxI)_TFEVP'!AS87/'MIP(IxI)_TFEVP'!AS$95,0)</f>
        <v>0.30590024369763613</v>
      </c>
      <c r="AT98" s="151">
        <f>+IFERROR('MIP(IxI)_TFEVP'!AT87/'MIP(IxI)_TFEVP'!AT$95,0)</f>
        <v>0.32638865728951594</v>
      </c>
      <c r="AU98" s="151">
        <f>+IFERROR('MIP(IxI)_TFEVP'!AU87/'MIP(IxI)_TFEVP'!AU$95,0)</f>
        <v>0.36696359845195814</v>
      </c>
      <c r="AV98" s="151">
        <f>+IFERROR('MIP(IxI)_TFEVP'!AV87/'MIP(IxI)_TFEVP'!AV$95,0)</f>
        <v>0.41654828094195168</v>
      </c>
      <c r="AW98" s="151">
        <f>+IFERROR('MIP(IxI)_TFEVP'!AW87/'MIP(IxI)_TFEVP'!AW$95,0)</f>
        <v>0.21454556134889063</v>
      </c>
      <c r="AX98" s="151">
        <f>+IFERROR('MIP(IxI)_TFEVP'!AX87/'MIP(IxI)_TFEVP'!AX$95,0)</f>
        <v>0.10652766611603021</v>
      </c>
      <c r="AY98" s="151">
        <f>+IFERROR('MIP(IxI)_TFEVP'!AY87/'MIP(IxI)_TFEVP'!AY$95,0)</f>
        <v>0.27755412471546514</v>
      </c>
      <c r="AZ98" s="151">
        <f>+IFERROR('MIP(IxI)_TFEVP'!AZ87/'MIP(IxI)_TFEVP'!AZ$95,0)</f>
        <v>0.25200356754394182</v>
      </c>
      <c r="BA98" s="151">
        <f>+IFERROR('MIP(IxI)_TFEVP'!BA87/'MIP(IxI)_TFEVP'!BA$95,0)</f>
        <v>0.32703784809581737</v>
      </c>
      <c r="BB98" s="151">
        <f>+IFERROR('MIP(IxI)_TFEVP'!BB87/'MIP(IxI)_TFEVP'!BB$95,0)</f>
        <v>0.36158470563401335</v>
      </c>
      <c r="BC98" s="151">
        <f>+IFERROR('MIP(IxI)_TFEVP'!BC87/'MIP(IxI)_TFEVP'!BC$95,0)</f>
        <v>0.19683095802470557</v>
      </c>
      <c r="BD98" s="151">
        <f>+IFERROR('MIP(IxI)_TFEVP'!BD87/'MIP(IxI)_TFEVP'!BD$95,0)</f>
        <v>0.42940624294975038</v>
      </c>
      <c r="BE98" s="151">
        <f>+IFERROR('MIP(IxI)_TFEVP'!BE87/'MIP(IxI)_TFEVP'!BE$95,0)</f>
        <v>0.2050642513782111</v>
      </c>
      <c r="BF98" s="151">
        <f>+IFERROR('MIP(IxI)_TFEVP'!BF87/'MIP(IxI)_TFEVP'!BF$95,0)</f>
        <v>8.5244385364334138E-2</v>
      </c>
      <c r="BG98" s="151">
        <f>+IFERROR('MIP(IxI)_TFEVP'!BG87/'MIP(IxI)_TFEVP'!BG$95,0)</f>
        <v>1.6440474410629343E-2</v>
      </c>
      <c r="BH98" s="151">
        <f>+IFERROR('MIP(IxI)_TFEVP'!BH87/'MIP(IxI)_TFEVP'!BH$95,0)</f>
        <v>4.917875897209263E-3</v>
      </c>
      <c r="BI98" s="151">
        <f>+IFERROR('MIP(IxI)_TFEVP'!BI87/'MIP(IxI)_TFEVP'!BI$95,0)</f>
        <v>8.3318222327841876E-2</v>
      </c>
      <c r="BJ98" s="151">
        <f>+IFERROR('MIP(IxI)_TFEVP'!BJ87/'MIP(IxI)_TFEVP'!BJ$95,0)</f>
        <v>2.5974413321616912E-2</v>
      </c>
      <c r="BK98" s="151">
        <f>+IFERROR('MIP(IxI)_TFEVP'!BK87/'MIP(IxI)_TFEVP'!BK$95,0)</f>
        <v>0.19207164977937818</v>
      </c>
      <c r="BL98" s="151">
        <f>+IFERROR('MIP(IxI)_TFEVP'!BL87/'MIP(IxI)_TFEVP'!BL$95,0)</f>
        <v>1.0522065332972173E-3</v>
      </c>
      <c r="BM98" s="151">
        <f>+IFERROR('MIP(IxI)_TFEVP'!BM87/'MIP(IxI)_TFEVP'!BM$95,0)</f>
        <v>2.6947270363143639E-2</v>
      </c>
      <c r="BN98" s="151">
        <f>+IFERROR('MIP(IxI)_TFEVP'!BN87/'MIP(IxI)_TFEVP'!BN$95,0)</f>
        <v>0.1496623232033375</v>
      </c>
      <c r="BO98" s="151">
        <f>+IFERROR('MIP(IxI)_TFEVP'!BO87/'MIP(IxI)_TFEVP'!BO$95,0)</f>
        <v>2.8589861160897678E-2</v>
      </c>
      <c r="BP98" s="151">
        <f>+IFERROR('MIP(IxI)_TFEVP'!BP87/'MIP(IxI)_TFEVP'!BP$95,0)</f>
        <v>1.9978964413834961E-2</v>
      </c>
      <c r="BQ98" s="151">
        <f>+IFERROR('MIP(IxI)_TFEVP'!BQ87/'MIP(IxI)_TFEVP'!BQ$95,0)</f>
        <v>0.12011404688087787</v>
      </c>
      <c r="BR98" s="151">
        <f>+IFERROR('MIP(IxI)_TFEVP'!BR87/'MIP(IxI)_TFEVP'!BR$95,0)</f>
        <v>2.8664286001462818E-4</v>
      </c>
      <c r="BS98" s="151">
        <f>+IFERROR('MIP(IxI)_TFEVP'!BS87/'MIP(IxI)_TFEVP'!BS$95,0)</f>
        <v>9.7342489441232694E-4</v>
      </c>
      <c r="BT98" s="151">
        <f>+IFERROR('MIP(IxI)_TFEVP'!BT87/'MIP(IxI)_TFEVP'!BT$95,0)</f>
        <v>2.6125637890547237E-2</v>
      </c>
      <c r="BU98" s="151">
        <f>+IFERROR('MIP(IxI)_TFEVP'!BU87/'MIP(IxI)_TFEVP'!BU$95,0)</f>
        <v>1.4742982817535518E-2</v>
      </c>
      <c r="BV98" s="151">
        <f>+IFERROR('MIP(IxI)_TFEVP'!BV87/'MIP(IxI)_TFEVP'!BV$95,0)</f>
        <v>2.3796001869846087E-3</v>
      </c>
      <c r="BW98" s="151">
        <f>+IFERROR('MIP(IxI)_TFEVP'!BW87/'MIP(IxI)_TFEVP'!BW$95,0)</f>
        <v>9.0742838737364363E-4</v>
      </c>
      <c r="BX98" s="151">
        <f>+IFERROR('MIP(IxI)_TFEVP'!BX87/'MIP(IxI)_TFEVP'!BX$95,0)</f>
        <v>3.3840564717925729E-2</v>
      </c>
      <c r="BY98" s="151">
        <f>+IFERROR('MIP(IxI)_TFEVP'!BY87/'MIP(IxI)_TFEVP'!BY$95,0)</f>
        <v>0.11879415683172717</v>
      </c>
      <c r="BZ98" s="151">
        <f>+IFERROR('MIP(IxI)_TFEVP'!BZ87/'MIP(IxI)_TFEVP'!BZ$95,0)</f>
        <v>6.9453936103296985E-3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</row>
    <row r="99" spans="1:89" ht="0" hidden="1" customHeight="1" x14ac:dyDescent="0.25">
      <c r="A99" s="105"/>
      <c r="B99" s="155"/>
      <c r="C99" s="117" t="s">
        <v>833</v>
      </c>
      <c r="D99" s="151">
        <f>+IFERROR('MIP(IxI)_TFEVP'!D88/'MIP(IxI)_TFEVP'!D$95,0)</f>
        <v>0.36772557863432298</v>
      </c>
      <c r="E99" s="151">
        <f>+IFERROR('MIP(IxI)_TFEVP'!E88/'MIP(IxI)_TFEVP'!E$95,0)</f>
        <v>0.58463336839067626</v>
      </c>
      <c r="F99" s="151">
        <f>+IFERROR('MIP(IxI)_TFEVP'!F88/'MIP(IxI)_TFEVP'!F$95,0)</f>
        <v>0.4144171243425952</v>
      </c>
      <c r="G99" s="151">
        <f>+IFERROR('MIP(IxI)_TFEVP'!G88/'MIP(IxI)_TFEVP'!G$95,0)</f>
        <v>0.61192859637312402</v>
      </c>
      <c r="H99" s="151">
        <f>+IFERROR('MIP(IxI)_TFEVP'!H88/'MIP(IxI)_TFEVP'!H$95,0)</f>
        <v>0.45236316069273841</v>
      </c>
      <c r="I99" s="151">
        <f>+IFERROR('MIP(IxI)_TFEVP'!I88/'MIP(IxI)_TFEVP'!I$95,0)</f>
        <v>0.4160851600492218</v>
      </c>
      <c r="J99" s="151">
        <f>+IFERROR('MIP(IxI)_TFEVP'!J88/'MIP(IxI)_TFEVP'!J$95,0)</f>
        <v>0.52692632656686189</v>
      </c>
      <c r="K99" s="151">
        <f>+IFERROR('MIP(IxI)_TFEVP'!K88/'MIP(IxI)_TFEVP'!K$95,0)</f>
        <v>0.36012237953704723</v>
      </c>
      <c r="L99" s="151">
        <f>+IFERROR('MIP(IxI)_TFEVP'!L88/'MIP(IxI)_TFEVP'!L$95,0)</f>
        <v>0.40602819423427311</v>
      </c>
      <c r="M99" s="151">
        <f>+IFERROR('MIP(IxI)_TFEVP'!M88/'MIP(IxI)_TFEVP'!M$95,0)</f>
        <v>0.56391754141888617</v>
      </c>
      <c r="N99" s="151">
        <f>+IFERROR('MIP(IxI)_TFEVP'!N88/'MIP(IxI)_TFEVP'!N$95,0)</f>
        <v>0.3358478414651111</v>
      </c>
      <c r="O99" s="151">
        <f>+IFERROR('MIP(IxI)_TFEVP'!O88/'MIP(IxI)_TFEVP'!O$95,0)</f>
        <v>0.81288491609708913</v>
      </c>
      <c r="P99" s="151">
        <f>+IFERROR('MIP(IxI)_TFEVP'!P88/'MIP(IxI)_TFEVP'!P$95,0)</f>
        <v>0.3109870073884638</v>
      </c>
      <c r="Q99" s="151">
        <f>+IFERROR('MIP(IxI)_TFEVP'!Q88/'MIP(IxI)_TFEVP'!Q$95,0)</f>
        <v>0.33779446291821452</v>
      </c>
      <c r="R99" s="151">
        <f>+IFERROR('MIP(IxI)_TFEVP'!R88/'MIP(IxI)_TFEVP'!R$95,0)</f>
        <v>0.4579047989668264</v>
      </c>
      <c r="S99" s="151">
        <f>+IFERROR('MIP(IxI)_TFEVP'!S88/'MIP(IxI)_TFEVP'!S$95,0)</f>
        <v>0.60010938337574349</v>
      </c>
      <c r="T99" s="151">
        <f>+IFERROR('MIP(IxI)_TFEVP'!T88/'MIP(IxI)_TFEVP'!T$95,0)</f>
        <v>0.63441493614628308</v>
      </c>
      <c r="U99" s="151">
        <f>+IFERROR('MIP(IxI)_TFEVP'!U88/'MIP(IxI)_TFEVP'!U$95,0)</f>
        <v>0.80499171036538875</v>
      </c>
      <c r="V99" s="151">
        <f>+IFERROR('MIP(IxI)_TFEVP'!V88/'MIP(IxI)_TFEVP'!V$95,0)</f>
        <v>0.61188856073809184</v>
      </c>
      <c r="W99" s="151">
        <f>+IFERROR('MIP(IxI)_TFEVP'!W88/'MIP(IxI)_TFEVP'!W$95,0)</f>
        <v>0.7835794595084441</v>
      </c>
      <c r="X99" s="151">
        <f>+IFERROR('MIP(IxI)_TFEVP'!X88/'MIP(IxI)_TFEVP'!X$95,0)</f>
        <v>0.68330308748250146</v>
      </c>
      <c r="Y99" s="151">
        <f>+IFERROR('MIP(IxI)_TFEVP'!Y88/'MIP(IxI)_TFEVP'!Y$95,0)</f>
        <v>0.58347225817550297</v>
      </c>
      <c r="Z99" s="151">
        <f>+IFERROR('MIP(IxI)_TFEVP'!Z88/'MIP(IxI)_TFEVP'!Z$95,0)</f>
        <v>0.64938582324191052</v>
      </c>
      <c r="AA99" s="151">
        <f>+IFERROR('MIP(IxI)_TFEVP'!AA88/'MIP(IxI)_TFEVP'!AA$95,0)</f>
        <v>0.57998325182543864</v>
      </c>
      <c r="AB99" s="151">
        <f>+IFERROR('MIP(IxI)_TFEVP'!AB88/'MIP(IxI)_TFEVP'!AB$95,0)</f>
        <v>0.69569389701657791</v>
      </c>
      <c r="AC99" s="151">
        <f>+IFERROR('MIP(IxI)_TFEVP'!AC88/'MIP(IxI)_TFEVP'!AC$95,0)</f>
        <v>0.69349289737866715</v>
      </c>
      <c r="AD99" s="151">
        <f>+IFERROR('MIP(IxI)_TFEVP'!AD88/'MIP(IxI)_TFEVP'!AD$95,0)</f>
        <v>0.70079115556644211</v>
      </c>
      <c r="AE99" s="151">
        <f>+IFERROR('MIP(IxI)_TFEVP'!AE88/'MIP(IxI)_TFEVP'!AE$95,0)</f>
        <v>0.83515579424295638</v>
      </c>
      <c r="AF99" s="151">
        <f>+IFERROR('MIP(IxI)_TFEVP'!AF88/'MIP(IxI)_TFEVP'!AF$95,0)</f>
        <v>0.58896401347715566</v>
      </c>
      <c r="AG99" s="151">
        <f>+IFERROR('MIP(IxI)_TFEVP'!AG88/'MIP(IxI)_TFEVP'!AG$95,0)</f>
        <v>0.77704708921216792</v>
      </c>
      <c r="AH99" s="151">
        <f>+IFERROR('MIP(IxI)_TFEVP'!AH88/'MIP(IxI)_TFEVP'!AH$95,0)</f>
        <v>0.72452069577892009</v>
      </c>
      <c r="AI99" s="151">
        <f>+IFERROR('MIP(IxI)_TFEVP'!AI88/'MIP(IxI)_TFEVP'!AI$95,0)</f>
        <v>0.54401241548776702</v>
      </c>
      <c r="AJ99" s="151">
        <f>+IFERROR('MIP(IxI)_TFEVP'!AJ88/'MIP(IxI)_TFEVP'!AJ$95,0)</f>
        <v>0</v>
      </c>
      <c r="AK99" s="151">
        <f>+IFERROR('MIP(IxI)_TFEVP'!AK88/'MIP(IxI)_TFEVP'!AK$95,0)</f>
        <v>0.65121348050879979</v>
      </c>
      <c r="AL99" s="151">
        <f>+IFERROR('MIP(IxI)_TFEVP'!AL88/'MIP(IxI)_TFEVP'!AL$95,0)</f>
        <v>0.52741158355904239</v>
      </c>
      <c r="AM99" s="151">
        <f>+IFERROR('MIP(IxI)_TFEVP'!AM88/'MIP(IxI)_TFEVP'!AM$95,0)</f>
        <v>0.64158982715407387</v>
      </c>
      <c r="AN99" s="151">
        <f>+IFERROR('MIP(IxI)_TFEVP'!AN88/'MIP(IxI)_TFEVP'!AN$95,0)</f>
        <v>0.62046802626336373</v>
      </c>
      <c r="AO99" s="151">
        <f>+IFERROR('MIP(IxI)_TFEVP'!AO88/'MIP(IxI)_TFEVP'!AO$95,0)</f>
        <v>0.70923822956061733</v>
      </c>
      <c r="AP99" s="151">
        <f>+IFERROR('MIP(IxI)_TFEVP'!AP88/'MIP(IxI)_TFEVP'!AP$95,0)</f>
        <v>0.5591069540788004</v>
      </c>
      <c r="AQ99" s="151">
        <f>+IFERROR('MIP(IxI)_TFEVP'!AQ88/'MIP(IxI)_TFEVP'!AQ$95,0)</f>
        <v>1.1526721305750809</v>
      </c>
      <c r="AR99" s="151">
        <f>+IFERROR('MIP(IxI)_TFEVP'!AR88/'MIP(IxI)_TFEVP'!AR$95,0)</f>
        <v>0.6660623013298852</v>
      </c>
      <c r="AS99" s="151">
        <f>+IFERROR('MIP(IxI)_TFEVP'!AS88/'MIP(IxI)_TFEVP'!AS$95,0)</f>
        <v>0.62806852377716027</v>
      </c>
      <c r="AT99" s="151">
        <f>+IFERROR('MIP(IxI)_TFEVP'!AT88/'MIP(IxI)_TFEVP'!AT$95,0)</f>
        <v>0.57081955131673245</v>
      </c>
      <c r="AU99" s="151">
        <f>+IFERROR('MIP(IxI)_TFEVP'!AU88/'MIP(IxI)_TFEVP'!AU$95,0)</f>
        <v>0.65110796600825838</v>
      </c>
      <c r="AV99" s="151">
        <f>+IFERROR('MIP(IxI)_TFEVP'!AV88/'MIP(IxI)_TFEVP'!AV$95,0)</f>
        <v>0.699756814812034</v>
      </c>
      <c r="AW99" s="151">
        <f>+IFERROR('MIP(IxI)_TFEVP'!AW88/'MIP(IxI)_TFEVP'!AW$95,0)</f>
        <v>0.65019408103111287</v>
      </c>
      <c r="AX99" s="151">
        <f>+IFERROR('MIP(IxI)_TFEVP'!AX88/'MIP(IxI)_TFEVP'!AX$95,0)</f>
        <v>0.58654217741493098</v>
      </c>
      <c r="AY99" s="151">
        <f>+IFERROR('MIP(IxI)_TFEVP'!AY88/'MIP(IxI)_TFEVP'!AY$95,0)</f>
        <v>0.76428016069539439</v>
      </c>
      <c r="AZ99" s="151">
        <f>+IFERROR('MIP(IxI)_TFEVP'!AZ88/'MIP(IxI)_TFEVP'!AZ$95,0)</f>
        <v>0.60141210719302707</v>
      </c>
      <c r="BA99" s="151">
        <f>+IFERROR('MIP(IxI)_TFEVP'!BA88/'MIP(IxI)_TFEVP'!BA$95,0)</f>
        <v>0.74448678995733053</v>
      </c>
      <c r="BB99" s="151">
        <f>+IFERROR('MIP(IxI)_TFEVP'!BB88/'MIP(IxI)_TFEVP'!BB$95,0)</f>
        <v>0.71915368392216594</v>
      </c>
      <c r="BC99" s="151">
        <f>+IFERROR('MIP(IxI)_TFEVP'!BC88/'MIP(IxI)_TFEVP'!BC$95,0)</f>
        <v>0.49636412158778148</v>
      </c>
      <c r="BD99" s="151">
        <f>+IFERROR('MIP(IxI)_TFEVP'!BD88/'MIP(IxI)_TFEVP'!BD$95,0)</f>
        <v>0.67085479340384269</v>
      </c>
      <c r="BE99" s="151">
        <f>+IFERROR('MIP(IxI)_TFEVP'!BE88/'MIP(IxI)_TFEVP'!BE$95,0)</f>
        <v>0.60885118849486797</v>
      </c>
      <c r="BF99" s="151">
        <f>+IFERROR('MIP(IxI)_TFEVP'!BF88/'MIP(IxI)_TFEVP'!BF$95,0)</f>
        <v>0.47058351460034847</v>
      </c>
      <c r="BG99" s="151">
        <f>+IFERROR('MIP(IxI)_TFEVP'!BG88/'MIP(IxI)_TFEVP'!BG$95,0)</f>
        <v>0.50252322658965365</v>
      </c>
      <c r="BH99" s="151">
        <f>+IFERROR('MIP(IxI)_TFEVP'!BH88/'MIP(IxI)_TFEVP'!BH$95,0)</f>
        <v>0.54585081455863516</v>
      </c>
      <c r="BI99" s="151">
        <f>+IFERROR('MIP(IxI)_TFEVP'!BI88/'MIP(IxI)_TFEVP'!BI$95,0)</f>
        <v>0.51102456107737604</v>
      </c>
      <c r="BJ99" s="151">
        <f>+IFERROR('MIP(IxI)_TFEVP'!BJ88/'MIP(IxI)_TFEVP'!BJ$95,0)</f>
        <v>0.35696946010589142</v>
      </c>
      <c r="BK99" s="151">
        <f>+IFERROR('MIP(IxI)_TFEVP'!BK88/'MIP(IxI)_TFEVP'!BK$95,0)</f>
        <v>0.64684939642027062</v>
      </c>
      <c r="BL99" s="151">
        <f>+IFERROR('MIP(IxI)_TFEVP'!BL88/'MIP(IxI)_TFEVP'!BL$95,0)</f>
        <v>0.53589884696748391</v>
      </c>
      <c r="BM99" s="151">
        <f>+IFERROR('MIP(IxI)_TFEVP'!BM88/'MIP(IxI)_TFEVP'!BM$95,0)</f>
        <v>0.47218020920546938</v>
      </c>
      <c r="BN99" s="151">
        <f>+IFERROR('MIP(IxI)_TFEVP'!BN88/'MIP(IxI)_TFEVP'!BN$95,0)</f>
        <v>0.58682823333765555</v>
      </c>
      <c r="BO99" s="151">
        <f>+IFERROR('MIP(IxI)_TFEVP'!BO88/'MIP(IxI)_TFEVP'!BO$95,0)</f>
        <v>0.47000784744423624</v>
      </c>
      <c r="BP99" s="151">
        <f>+IFERROR('MIP(IxI)_TFEVP'!BP88/'MIP(IxI)_TFEVP'!BP$95,0)</f>
        <v>0.28439980625121564</v>
      </c>
      <c r="BQ99" s="151">
        <f>+IFERROR('MIP(IxI)_TFEVP'!BQ88/'MIP(IxI)_TFEVP'!BQ$95,0)</f>
        <v>0.78969364526136532</v>
      </c>
      <c r="BR99" s="151">
        <f>+IFERROR('MIP(IxI)_TFEVP'!BR88/'MIP(IxI)_TFEVP'!BR$95,0)</f>
        <v>0.49558803563258125</v>
      </c>
      <c r="BS99" s="151">
        <f>+IFERROR('MIP(IxI)_TFEVP'!BS88/'MIP(IxI)_TFEVP'!BS$95,0)</f>
        <v>0.25992224090706945</v>
      </c>
      <c r="BT99" s="151">
        <f>+IFERROR('MIP(IxI)_TFEVP'!BT88/'MIP(IxI)_TFEVP'!BT$95,0)</f>
        <v>0.38554004460028013</v>
      </c>
      <c r="BU99" s="151">
        <f>+IFERROR('MIP(IxI)_TFEVP'!BU88/'MIP(IxI)_TFEVP'!BU$95,0)</f>
        <v>0.13332857251927174</v>
      </c>
      <c r="BV99" s="151">
        <f>+IFERROR('MIP(IxI)_TFEVP'!BV88/'MIP(IxI)_TFEVP'!BV$95,0)</f>
        <v>0.37336031945244536</v>
      </c>
      <c r="BW99" s="151">
        <f>+IFERROR('MIP(IxI)_TFEVP'!BW88/'MIP(IxI)_TFEVP'!BW$95,0)</f>
        <v>9.1719895690073633E-2</v>
      </c>
      <c r="BX99" s="151">
        <f>+IFERROR('MIP(IxI)_TFEVP'!BX88/'MIP(IxI)_TFEVP'!BX$95,0)</f>
        <v>0.51704015776422485</v>
      </c>
      <c r="BY99" s="151">
        <f>+IFERROR('MIP(IxI)_TFEVP'!BY88/'MIP(IxI)_TFEVP'!BY$95,0)</f>
        <v>0.33424530343297526</v>
      </c>
      <c r="BZ99" s="151">
        <f>+IFERROR('MIP(IxI)_TFEVP'!BZ88/'MIP(IxI)_TFEVP'!BZ$95,0)</f>
        <v>0.50326809096381253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</row>
    <row r="100" spans="1:89" ht="0" hidden="1" customHeight="1" x14ac:dyDescent="0.25">
      <c r="A100" s="106"/>
      <c r="B100" s="155"/>
      <c r="C100" s="118" t="s">
        <v>834</v>
      </c>
      <c r="D100" s="151">
        <f>+IFERROR('MIP(IxI)_TFEVP'!D89/'MIP(IxI)_TFEVP'!D$95,0)</f>
        <v>3.6234766448376941E-2</v>
      </c>
      <c r="E100" s="151">
        <f>+IFERROR('MIP(IxI)_TFEVP'!E89/'MIP(IxI)_TFEVP'!E$95,0)</f>
        <v>2.8185787968758425E-2</v>
      </c>
      <c r="F100" s="151">
        <f>+IFERROR('MIP(IxI)_TFEVP'!F89/'MIP(IxI)_TFEVP'!F$95,0)</f>
        <v>2.6433383290817083E-2</v>
      </c>
      <c r="G100" s="151">
        <f>+IFERROR('MIP(IxI)_TFEVP'!G89/'MIP(IxI)_TFEVP'!G$95,0)</f>
        <v>4.6075742574233788E-2</v>
      </c>
      <c r="H100" s="151">
        <f>+IFERROR('MIP(IxI)_TFEVP'!H89/'MIP(IxI)_TFEVP'!H$95,0)</f>
        <v>4.8636354776520833E-2</v>
      </c>
      <c r="I100" s="151">
        <f>+IFERROR('MIP(IxI)_TFEVP'!I89/'MIP(IxI)_TFEVP'!I$95,0)</f>
        <v>4.3335540473267632E-2</v>
      </c>
      <c r="J100" s="151">
        <f>+IFERROR('MIP(IxI)_TFEVP'!J89/'MIP(IxI)_TFEVP'!J$95,0)</f>
        <v>2.7384162413895387E-2</v>
      </c>
      <c r="K100" s="151">
        <f>+IFERROR('MIP(IxI)_TFEVP'!K89/'MIP(IxI)_TFEVP'!K$95,0)</f>
        <v>2.7735451950126094E-2</v>
      </c>
      <c r="L100" s="151">
        <f>+IFERROR('MIP(IxI)_TFEVP'!L89/'MIP(IxI)_TFEVP'!L$95,0)</f>
        <v>2.0596991343750624E-2</v>
      </c>
      <c r="M100" s="151">
        <f>+IFERROR('MIP(IxI)_TFEVP'!M89/'MIP(IxI)_TFEVP'!M$95,0)</f>
        <v>1.673718386882344E-2</v>
      </c>
      <c r="N100" s="151">
        <f>+IFERROR('MIP(IxI)_TFEVP'!N89/'MIP(IxI)_TFEVP'!N$95,0)</f>
        <v>2.8009897155878403E-2</v>
      </c>
      <c r="O100" s="151">
        <f>+IFERROR('MIP(IxI)_TFEVP'!O89/'MIP(IxI)_TFEVP'!O$95,0)</f>
        <v>-4.1067312194312144E-2</v>
      </c>
      <c r="P100" s="151">
        <f>+IFERROR('MIP(IxI)_TFEVP'!P89/'MIP(IxI)_TFEVP'!P$95,0)</f>
        <v>1.4809735518994409E-2</v>
      </c>
      <c r="Q100" s="151">
        <f>+IFERROR('MIP(IxI)_TFEVP'!Q89/'MIP(IxI)_TFEVP'!Q$95,0)</f>
        <v>2.0834966179700345E-2</v>
      </c>
      <c r="R100" s="151">
        <f>+IFERROR('MIP(IxI)_TFEVP'!R89/'MIP(IxI)_TFEVP'!R$95,0)</f>
        <v>1.9587214307187059E-2</v>
      </c>
      <c r="S100" s="151">
        <f>+IFERROR('MIP(IxI)_TFEVP'!S89/'MIP(IxI)_TFEVP'!S$95,0)</f>
        <v>3.7483150808563057E-2</v>
      </c>
      <c r="T100" s="151">
        <f>+IFERROR('MIP(IxI)_TFEVP'!T89/'MIP(IxI)_TFEVP'!T$95,0)</f>
        <v>4.8688000487669015E-3</v>
      </c>
      <c r="U100" s="151">
        <f>+IFERROR('MIP(IxI)_TFEVP'!U89/'MIP(IxI)_TFEVP'!U$95,0)</f>
        <v>9.7247601912583189E-3</v>
      </c>
      <c r="V100" s="151">
        <f>+IFERROR('MIP(IxI)_TFEVP'!V89/'MIP(IxI)_TFEVP'!V$95,0)</f>
        <v>1.2044439681350057E-3</v>
      </c>
      <c r="W100" s="151">
        <f>+IFERROR('MIP(IxI)_TFEVP'!W89/'MIP(IxI)_TFEVP'!W$95,0)</f>
        <v>2.3740260057051386E-3</v>
      </c>
      <c r="X100" s="151">
        <f>+IFERROR('MIP(IxI)_TFEVP'!X89/'MIP(IxI)_TFEVP'!X$95,0)</f>
        <v>1.0834301915529702E-2</v>
      </c>
      <c r="Y100" s="151">
        <f>+IFERROR('MIP(IxI)_TFEVP'!Y89/'MIP(IxI)_TFEVP'!Y$95,0)</f>
        <v>6.119797627175497E-3</v>
      </c>
      <c r="Z100" s="151">
        <f>+IFERROR('MIP(IxI)_TFEVP'!Z89/'MIP(IxI)_TFEVP'!Z$95,0)</f>
        <v>2.4210394937549659E-2</v>
      </c>
      <c r="AA100" s="151">
        <f>+IFERROR('MIP(IxI)_TFEVP'!AA89/'MIP(IxI)_TFEVP'!AA$95,0)</f>
        <v>1.7903389874998213E-3</v>
      </c>
      <c r="AB100" s="151">
        <f>+IFERROR('MIP(IxI)_TFEVP'!AB89/'MIP(IxI)_TFEVP'!AB$95,0)</f>
        <v>1.806483988289272E-2</v>
      </c>
      <c r="AC100" s="151">
        <f>+IFERROR('MIP(IxI)_TFEVP'!AC89/'MIP(IxI)_TFEVP'!AC$95,0)</f>
        <v>2.1209866725839265E-2</v>
      </c>
      <c r="AD100" s="151">
        <f>+IFERROR('MIP(IxI)_TFEVP'!AD89/'MIP(IxI)_TFEVP'!AD$95,0)</f>
        <v>5.8511377870241379E-3</v>
      </c>
      <c r="AE100" s="151">
        <f>+IFERROR('MIP(IxI)_TFEVP'!AE89/'MIP(IxI)_TFEVP'!AE$95,0)</f>
        <v>1.6223732802515253E-2</v>
      </c>
      <c r="AF100" s="151">
        <f>+IFERROR('MIP(IxI)_TFEVP'!AF89/'MIP(IxI)_TFEVP'!AF$95,0)</f>
        <v>2.3368268412030428E-2</v>
      </c>
      <c r="AG100" s="151">
        <f>+IFERROR('MIP(IxI)_TFEVP'!AG89/'MIP(IxI)_TFEVP'!AG$95,0)</f>
        <v>4.8871500918875113E-3</v>
      </c>
      <c r="AH100" s="151">
        <f>+IFERROR('MIP(IxI)_TFEVP'!AH89/'MIP(IxI)_TFEVP'!AH$95,0)</f>
        <v>2.8769279842880639E-2</v>
      </c>
      <c r="AI100" s="151">
        <f>+IFERROR('MIP(IxI)_TFEVP'!AI89/'MIP(IxI)_TFEVP'!AI$95,0)</f>
        <v>4.3201357293124854E-2</v>
      </c>
      <c r="AJ100" s="151">
        <f>+IFERROR('MIP(IxI)_TFEVP'!AJ89/'MIP(IxI)_TFEVP'!AJ$95,0)</f>
        <v>0</v>
      </c>
      <c r="AK100" s="151">
        <f>+IFERROR('MIP(IxI)_TFEVP'!AK89/'MIP(IxI)_TFEVP'!AK$95,0)</f>
        <v>3.1141683322612104E-2</v>
      </c>
      <c r="AL100" s="151">
        <f>+IFERROR('MIP(IxI)_TFEVP'!AL89/'MIP(IxI)_TFEVP'!AL$95,0)</f>
        <v>4.8143169572571864E-2</v>
      </c>
      <c r="AM100" s="151">
        <f>+IFERROR('MIP(IxI)_TFEVP'!AM89/'MIP(IxI)_TFEVP'!AM$95,0)</f>
        <v>2.3284556943946735E-2</v>
      </c>
      <c r="AN100" s="151">
        <f>+IFERROR('MIP(IxI)_TFEVP'!AN89/'MIP(IxI)_TFEVP'!AN$95,0)</f>
        <v>1.5782526182128297E-2</v>
      </c>
      <c r="AO100" s="151">
        <f>+IFERROR('MIP(IxI)_TFEVP'!AO89/'MIP(IxI)_TFEVP'!AO$95,0)</f>
        <v>1.6320483958857421E-2</v>
      </c>
      <c r="AP100" s="151">
        <f>+IFERROR('MIP(IxI)_TFEVP'!AP89/'MIP(IxI)_TFEVP'!AP$95,0)</f>
        <v>3.0530981494899013E-2</v>
      </c>
      <c r="AQ100" s="151">
        <f>+IFERROR('MIP(IxI)_TFEVP'!AQ89/'MIP(IxI)_TFEVP'!AQ$95,0)</f>
        <v>-0.27371434963690028</v>
      </c>
      <c r="AR100" s="151">
        <f>+IFERROR('MIP(IxI)_TFEVP'!AR89/'MIP(IxI)_TFEVP'!AR$95,0)</f>
        <v>2.9865643203718768E-2</v>
      </c>
      <c r="AS100" s="151">
        <f>+IFERROR('MIP(IxI)_TFEVP'!AS89/'MIP(IxI)_TFEVP'!AS$95,0)</f>
        <v>2.3465734988457564E-2</v>
      </c>
      <c r="AT100" s="151">
        <f>+IFERROR('MIP(IxI)_TFEVP'!AT89/'MIP(IxI)_TFEVP'!AT$95,0)</f>
        <v>2.9027189962155291E-2</v>
      </c>
      <c r="AU100" s="151">
        <f>+IFERROR('MIP(IxI)_TFEVP'!AU89/'MIP(IxI)_TFEVP'!AU$95,0)</f>
        <v>3.13557936020495E-2</v>
      </c>
      <c r="AV100" s="151">
        <f>+IFERROR('MIP(IxI)_TFEVP'!AV89/'MIP(IxI)_TFEVP'!AV$95,0)</f>
        <v>3.2774719963837871E-2</v>
      </c>
      <c r="AW100" s="151">
        <f>+IFERROR('MIP(IxI)_TFEVP'!AW89/'MIP(IxI)_TFEVP'!AW$95,0)</f>
        <v>4.7856603267802762E-3</v>
      </c>
      <c r="AX100" s="151">
        <f>+IFERROR('MIP(IxI)_TFEVP'!AX89/'MIP(IxI)_TFEVP'!AX$95,0)</f>
        <v>1.0580059234756705E-2</v>
      </c>
      <c r="AY100" s="151">
        <f>+IFERROR('MIP(IxI)_TFEVP'!AY89/'MIP(IxI)_TFEVP'!AY$95,0)</f>
        <v>3.198894751379644E-2</v>
      </c>
      <c r="AZ100" s="151">
        <f>+IFERROR('MIP(IxI)_TFEVP'!AZ89/'MIP(IxI)_TFEVP'!AZ$95,0)</f>
        <v>3.5256605619091025E-2</v>
      </c>
      <c r="BA100" s="151">
        <f>+IFERROR('MIP(IxI)_TFEVP'!BA89/'MIP(IxI)_TFEVP'!BA$95,0)</f>
        <v>3.4919169186470485E-2</v>
      </c>
      <c r="BB100" s="151">
        <f>+IFERROR('MIP(IxI)_TFEVP'!BB89/'MIP(IxI)_TFEVP'!BB$95,0)</f>
        <v>4.1616895820543974E-2</v>
      </c>
      <c r="BC100" s="151">
        <f>+IFERROR('MIP(IxI)_TFEVP'!BC89/'MIP(IxI)_TFEVP'!BC$95,0)</f>
        <v>2.919779536468466E-2</v>
      </c>
      <c r="BD100" s="151">
        <f>+IFERROR('MIP(IxI)_TFEVP'!BD89/'MIP(IxI)_TFEVP'!BD$95,0)</f>
        <v>0.12926654343413643</v>
      </c>
      <c r="BE100" s="151">
        <f>+IFERROR('MIP(IxI)_TFEVP'!BE89/'MIP(IxI)_TFEVP'!BE$95,0)</f>
        <v>3.0605233874556978E-2</v>
      </c>
      <c r="BF100" s="151">
        <f>+IFERROR('MIP(IxI)_TFEVP'!BF89/'MIP(IxI)_TFEVP'!BF$95,0)</f>
        <v>6.1783829813927644E-3</v>
      </c>
      <c r="BG100" s="151">
        <f>+IFERROR('MIP(IxI)_TFEVP'!BG89/'MIP(IxI)_TFEVP'!BG$95,0)</f>
        <v>-7.0862252550772655E-3</v>
      </c>
      <c r="BH100" s="151">
        <f>+IFERROR('MIP(IxI)_TFEVP'!BH89/'MIP(IxI)_TFEVP'!BH$95,0)</f>
        <v>2.8219925729290139E-3</v>
      </c>
      <c r="BI100" s="151">
        <f>+IFERROR('MIP(IxI)_TFEVP'!BI89/'MIP(IxI)_TFEVP'!BI$95,0)</f>
        <v>5.5755889227380832E-2</v>
      </c>
      <c r="BJ100" s="151">
        <f>+IFERROR('MIP(IxI)_TFEVP'!BJ89/'MIP(IxI)_TFEVP'!BJ$95,0)</f>
        <v>5.9088591413400827E-3</v>
      </c>
      <c r="BK100" s="151">
        <f>+IFERROR('MIP(IxI)_TFEVP'!BK89/'MIP(IxI)_TFEVP'!BK$95,0)</f>
        <v>-6.6967899798793903E-2</v>
      </c>
      <c r="BL100" s="151">
        <f>+IFERROR('MIP(IxI)_TFEVP'!BL89/'MIP(IxI)_TFEVP'!BL$95,0)</f>
        <v>3.635214108243582E-2</v>
      </c>
      <c r="BM100" s="151">
        <f>+IFERROR('MIP(IxI)_TFEVP'!BM89/'MIP(IxI)_TFEVP'!BM$95,0)</f>
        <v>3.949329856436725E-3</v>
      </c>
      <c r="BN100" s="151">
        <f>+IFERROR('MIP(IxI)_TFEVP'!BN89/'MIP(IxI)_TFEVP'!BN$95,0)</f>
        <v>-2.128420808864737E-2</v>
      </c>
      <c r="BO100" s="151">
        <f>+IFERROR('MIP(IxI)_TFEVP'!BO89/'MIP(IxI)_TFEVP'!BO$95,0)</f>
        <v>6.0908867329790509E-3</v>
      </c>
      <c r="BP100" s="151">
        <f>+IFERROR('MIP(IxI)_TFEVP'!BP89/'MIP(IxI)_TFEVP'!BP$95,0)</f>
        <v>1.1823946775616365E-2</v>
      </c>
      <c r="BQ100" s="151">
        <f>+IFERROR('MIP(IxI)_TFEVP'!BQ89/'MIP(IxI)_TFEVP'!BQ$95,0)</f>
        <v>2.0379317946319E-2</v>
      </c>
      <c r="BR100" s="151">
        <f>+IFERROR('MIP(IxI)_TFEVP'!BR89/'MIP(IxI)_TFEVP'!BR$95,0)</f>
        <v>2.764795347975596E-2</v>
      </c>
      <c r="BS100" s="151">
        <f>+IFERROR('MIP(IxI)_TFEVP'!BS89/'MIP(IxI)_TFEVP'!BS$95,0)</f>
        <v>2.634212799019214E-2</v>
      </c>
      <c r="BT100" s="151">
        <f>+IFERROR('MIP(IxI)_TFEVP'!BT89/'MIP(IxI)_TFEVP'!BT$95,0)</f>
        <v>1.8781952493120306E-2</v>
      </c>
      <c r="BU100" s="151">
        <f>+IFERROR('MIP(IxI)_TFEVP'!BU89/'MIP(IxI)_TFEVP'!BU$95,0)</f>
        <v>9.2852382298564441E-3</v>
      </c>
      <c r="BV100" s="151">
        <f>+IFERROR('MIP(IxI)_TFEVP'!BV89/'MIP(IxI)_TFEVP'!BV$95,0)</f>
        <v>8.2519785289732299E-3</v>
      </c>
      <c r="BW100" s="151">
        <f>+IFERROR('MIP(IxI)_TFEVP'!BW89/'MIP(IxI)_TFEVP'!BW$95,0)</f>
        <v>8.7585804238158229E-3</v>
      </c>
      <c r="BX100" s="151">
        <f>+IFERROR('MIP(IxI)_TFEVP'!BX89/'MIP(IxI)_TFEVP'!BX$95,0)</f>
        <v>4.7260182756188786E-3</v>
      </c>
      <c r="BY100" s="151">
        <f>+IFERROR('MIP(IxI)_TFEVP'!BY89/'MIP(IxI)_TFEVP'!BY$95,0)</f>
        <v>1.3926578537896613E-2</v>
      </c>
      <c r="BZ100" s="151">
        <f>+IFERROR('MIP(IxI)_TFEVP'!BZ89/'MIP(IxI)_TFEVP'!BZ$95,0)</f>
        <v>1.7688544617690809E-2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</row>
    <row r="101" spans="1:89" ht="0" hidden="1" customHeight="1" x14ac:dyDescent="0.25">
      <c r="A101" s="108"/>
      <c r="B101" s="155"/>
      <c r="C101" s="117" t="s">
        <v>835</v>
      </c>
      <c r="D101" s="151">
        <f>+IFERROR('MIP(IxI)_TFEVP'!D90/'MIP(IxI)_TFEVP'!D$95,0)</f>
        <v>0.40396034508270018</v>
      </c>
      <c r="E101" s="151">
        <f>+IFERROR('MIP(IxI)_TFEVP'!E90/'MIP(IxI)_TFEVP'!E$95,0)</f>
        <v>0.61281915635943485</v>
      </c>
      <c r="F101" s="151">
        <f>+IFERROR('MIP(IxI)_TFEVP'!F90/'MIP(IxI)_TFEVP'!F$95,0)</f>
        <v>0.44085050763341266</v>
      </c>
      <c r="G101" s="151">
        <f>+IFERROR('MIP(IxI)_TFEVP'!G90/'MIP(IxI)_TFEVP'!G$95,0)</f>
        <v>0.65800433894735944</v>
      </c>
      <c r="H101" s="151">
        <f>+IFERROR('MIP(IxI)_TFEVP'!H90/'MIP(IxI)_TFEVP'!H$95,0)</f>
        <v>0.5009995154692588</v>
      </c>
      <c r="I101" s="151">
        <f>+IFERROR('MIP(IxI)_TFEVP'!I90/'MIP(IxI)_TFEVP'!I$95,0)</f>
        <v>0.45942070052248912</v>
      </c>
      <c r="J101" s="151">
        <f>+IFERROR('MIP(IxI)_TFEVP'!J90/'MIP(IxI)_TFEVP'!J$95,0)</f>
        <v>0.55431048898075785</v>
      </c>
      <c r="K101" s="151">
        <f>+IFERROR('MIP(IxI)_TFEVP'!K90/'MIP(IxI)_TFEVP'!K$95,0)</f>
        <v>0.38785783148717373</v>
      </c>
      <c r="L101" s="151">
        <f>+IFERROR('MIP(IxI)_TFEVP'!L90/'MIP(IxI)_TFEVP'!L$95,0)</f>
        <v>0.42662518557802448</v>
      </c>
      <c r="M101" s="151">
        <f>+IFERROR('MIP(IxI)_TFEVP'!M90/'MIP(IxI)_TFEVP'!M$95,0)</f>
        <v>0.5806547252877079</v>
      </c>
      <c r="N101" s="151">
        <f>+IFERROR('MIP(IxI)_TFEVP'!N90/'MIP(IxI)_TFEVP'!N$95,0)</f>
        <v>0.36385773862099036</v>
      </c>
      <c r="O101" s="151">
        <f>+IFERROR('MIP(IxI)_TFEVP'!O90/'MIP(IxI)_TFEVP'!O$95,0)</f>
        <v>0.77181760390277709</v>
      </c>
      <c r="P101" s="151">
        <f>+IFERROR('MIP(IxI)_TFEVP'!P90/'MIP(IxI)_TFEVP'!P$95,0)</f>
        <v>0.32579674290745814</v>
      </c>
      <c r="Q101" s="151">
        <f>+IFERROR('MIP(IxI)_TFEVP'!Q90/'MIP(IxI)_TFEVP'!Q$95,0)</f>
        <v>0.35862942909791468</v>
      </c>
      <c r="R101" s="151">
        <f>+IFERROR('MIP(IxI)_TFEVP'!R90/'MIP(IxI)_TFEVP'!R$95,0)</f>
        <v>0.47749201327401192</v>
      </c>
      <c r="S101" s="151">
        <f>+IFERROR('MIP(IxI)_TFEVP'!S90/'MIP(IxI)_TFEVP'!S$95,0)</f>
        <v>0.63759253418430772</v>
      </c>
      <c r="T101" s="151">
        <f>+IFERROR('MIP(IxI)_TFEVP'!T90/'MIP(IxI)_TFEVP'!T$95,0)</f>
        <v>0.63928373619505141</v>
      </c>
      <c r="U101" s="151">
        <f>+IFERROR('MIP(IxI)_TFEVP'!U90/'MIP(IxI)_TFEVP'!U$95,0)</f>
        <v>0.81471647055664598</v>
      </c>
      <c r="V101" s="151">
        <f>+IFERROR('MIP(IxI)_TFEVP'!V90/'MIP(IxI)_TFEVP'!V$95,0)</f>
        <v>0.61309300470622741</v>
      </c>
      <c r="W101" s="151">
        <f>+IFERROR('MIP(IxI)_TFEVP'!W90/'MIP(IxI)_TFEVP'!W$95,0)</f>
        <v>0.7859534855141479</v>
      </c>
      <c r="X101" s="151">
        <f>+IFERROR('MIP(IxI)_TFEVP'!X90/'MIP(IxI)_TFEVP'!X$95,0)</f>
        <v>0.69413738939803149</v>
      </c>
      <c r="Y101" s="151">
        <f>+IFERROR('MIP(IxI)_TFEVP'!Y90/'MIP(IxI)_TFEVP'!Y$95,0)</f>
        <v>0.58959205580267848</v>
      </c>
      <c r="Z101" s="151">
        <f>+IFERROR('MIP(IxI)_TFEVP'!Z90/'MIP(IxI)_TFEVP'!Z$95,0)</f>
        <v>0.67359621817945803</v>
      </c>
      <c r="AA101" s="151">
        <f>+IFERROR('MIP(IxI)_TFEVP'!AA90/'MIP(IxI)_TFEVP'!AA$95,0)</f>
        <v>0.58177359081293922</v>
      </c>
      <c r="AB101" s="151">
        <f>+IFERROR('MIP(IxI)_TFEVP'!AB90/'MIP(IxI)_TFEVP'!AB$95,0)</f>
        <v>0.71375873689947067</v>
      </c>
      <c r="AC101" s="151">
        <f>+IFERROR('MIP(IxI)_TFEVP'!AC90/'MIP(IxI)_TFEVP'!AC$95,0)</f>
        <v>0.71470276410450584</v>
      </c>
      <c r="AD101" s="151">
        <f>+IFERROR('MIP(IxI)_TFEVP'!AD90/'MIP(IxI)_TFEVP'!AD$95,0)</f>
        <v>0.7066422933534654</v>
      </c>
      <c r="AE101" s="151">
        <f>+IFERROR('MIP(IxI)_TFEVP'!AE90/'MIP(IxI)_TFEVP'!AE$95,0)</f>
        <v>0.85137952704547248</v>
      </c>
      <c r="AF101" s="151">
        <f>+IFERROR('MIP(IxI)_TFEVP'!AF90/'MIP(IxI)_TFEVP'!AF$95,0)</f>
        <v>0.61233228188918654</v>
      </c>
      <c r="AG101" s="151">
        <f>+IFERROR('MIP(IxI)_TFEVP'!AG90/'MIP(IxI)_TFEVP'!AG$95,0)</f>
        <v>0.78193423930405725</v>
      </c>
      <c r="AH101" s="151">
        <f>+IFERROR('MIP(IxI)_TFEVP'!AH90/'MIP(IxI)_TFEVP'!AH$95,0)</f>
        <v>0.75328997562180033</v>
      </c>
      <c r="AI101" s="151">
        <f>+IFERROR('MIP(IxI)_TFEVP'!AI90/'MIP(IxI)_TFEVP'!AI$95,0)</f>
        <v>0.58721377278089126</v>
      </c>
      <c r="AJ101" s="151">
        <f>+IFERROR('MIP(IxI)_TFEVP'!AJ90/'MIP(IxI)_TFEVP'!AJ$95,0)</f>
        <v>0</v>
      </c>
      <c r="AK101" s="151">
        <f>+IFERROR('MIP(IxI)_TFEVP'!AK90/'MIP(IxI)_TFEVP'!AK$95,0)</f>
        <v>0.68235516383141259</v>
      </c>
      <c r="AL101" s="151">
        <f>+IFERROR('MIP(IxI)_TFEVP'!AL90/'MIP(IxI)_TFEVP'!AL$95,0)</f>
        <v>0.57555475313161464</v>
      </c>
      <c r="AM101" s="151">
        <f>+IFERROR('MIP(IxI)_TFEVP'!AM90/'MIP(IxI)_TFEVP'!AM$95,0)</f>
        <v>0.6648743840980198</v>
      </c>
      <c r="AN101" s="151">
        <f>+IFERROR('MIP(IxI)_TFEVP'!AN90/'MIP(IxI)_TFEVP'!AN$95,0)</f>
        <v>0.636250552445492</v>
      </c>
      <c r="AO101" s="151">
        <f>+IFERROR('MIP(IxI)_TFEVP'!AO90/'MIP(IxI)_TFEVP'!AO$95,0)</f>
        <v>0.72555871351947365</v>
      </c>
      <c r="AP101" s="151">
        <f>+IFERROR('MIP(IxI)_TFEVP'!AP90/'MIP(IxI)_TFEVP'!AP$95,0)</f>
        <v>0.58963793557370014</v>
      </c>
      <c r="AQ101" s="151">
        <f>+IFERROR('MIP(IxI)_TFEVP'!AQ90/'MIP(IxI)_TFEVP'!AQ$95,0)</f>
        <v>0.87895778093818078</v>
      </c>
      <c r="AR101" s="151">
        <f>+IFERROR('MIP(IxI)_TFEVP'!AR90/'MIP(IxI)_TFEVP'!AR$95,0)</f>
        <v>0.69592794453360451</v>
      </c>
      <c r="AS101" s="151">
        <f>+IFERROR('MIP(IxI)_TFEVP'!AS90/'MIP(IxI)_TFEVP'!AS$95,0)</f>
        <v>0.65153425876561821</v>
      </c>
      <c r="AT101" s="151">
        <f>+IFERROR('MIP(IxI)_TFEVP'!AT90/'MIP(IxI)_TFEVP'!AT$95,0)</f>
        <v>0.59984674127888815</v>
      </c>
      <c r="AU101" s="151">
        <f>+IFERROR('MIP(IxI)_TFEVP'!AU90/'MIP(IxI)_TFEVP'!AU$95,0)</f>
        <v>0.68246375961030581</v>
      </c>
      <c r="AV101" s="151">
        <f>+IFERROR('MIP(IxI)_TFEVP'!AV90/'MIP(IxI)_TFEVP'!AV$95,0)</f>
        <v>0.73253153477587096</v>
      </c>
      <c r="AW101" s="151">
        <f>+IFERROR('MIP(IxI)_TFEVP'!AW90/'MIP(IxI)_TFEVP'!AW$95,0)</f>
        <v>0.65497974135789361</v>
      </c>
      <c r="AX101" s="151">
        <f>+IFERROR('MIP(IxI)_TFEVP'!AX90/'MIP(IxI)_TFEVP'!AX$95,0)</f>
        <v>0.59712223664968755</v>
      </c>
      <c r="AY101" s="151">
        <f>+IFERROR('MIP(IxI)_TFEVP'!AY90/'MIP(IxI)_TFEVP'!AY$95,0)</f>
        <v>0.79626910820919339</v>
      </c>
      <c r="AZ101" s="151">
        <f>+IFERROR('MIP(IxI)_TFEVP'!AZ90/'MIP(IxI)_TFEVP'!AZ$95,0)</f>
        <v>0.63666871281211834</v>
      </c>
      <c r="BA101" s="151">
        <f>+IFERROR('MIP(IxI)_TFEVP'!BA90/'MIP(IxI)_TFEVP'!BA$95,0)</f>
        <v>0.77940595914379962</v>
      </c>
      <c r="BB101" s="151">
        <f>+IFERROR('MIP(IxI)_TFEVP'!BB90/'MIP(IxI)_TFEVP'!BB$95,0)</f>
        <v>0.76077057974270967</v>
      </c>
      <c r="BC101" s="151">
        <f>+IFERROR('MIP(IxI)_TFEVP'!BC90/'MIP(IxI)_TFEVP'!BC$95,0)</f>
        <v>0.52556191695246579</v>
      </c>
      <c r="BD101" s="151">
        <f>+IFERROR('MIP(IxI)_TFEVP'!BD90/'MIP(IxI)_TFEVP'!BD$95,0)</f>
        <v>0.80012133683797926</v>
      </c>
      <c r="BE101" s="151">
        <f>+IFERROR('MIP(IxI)_TFEVP'!BE90/'MIP(IxI)_TFEVP'!BE$95,0)</f>
        <v>0.63945642236942435</v>
      </c>
      <c r="BF101" s="151">
        <f>+IFERROR('MIP(IxI)_TFEVP'!BF90/'MIP(IxI)_TFEVP'!BF$95,0)</f>
        <v>0.4767618975817407</v>
      </c>
      <c r="BG101" s="151">
        <f>+IFERROR('MIP(IxI)_TFEVP'!BG90/'MIP(IxI)_TFEVP'!BG$95,0)</f>
        <v>0.49543700133457508</v>
      </c>
      <c r="BH101" s="151">
        <f>+IFERROR('MIP(IxI)_TFEVP'!BH90/'MIP(IxI)_TFEVP'!BH$95,0)</f>
        <v>0.54867280713156452</v>
      </c>
      <c r="BI101" s="151">
        <f>+IFERROR('MIP(IxI)_TFEVP'!BI90/'MIP(IxI)_TFEVP'!BI$95,0)</f>
        <v>0.56678045030475699</v>
      </c>
      <c r="BJ101" s="151">
        <f>+IFERROR('MIP(IxI)_TFEVP'!BJ90/'MIP(IxI)_TFEVP'!BJ$95,0)</f>
        <v>0.36287831924723229</v>
      </c>
      <c r="BK101" s="151">
        <f>+IFERROR('MIP(IxI)_TFEVP'!BK90/'MIP(IxI)_TFEVP'!BK$95,0)</f>
        <v>0.57988149662147703</v>
      </c>
      <c r="BL101" s="151">
        <f>+IFERROR('MIP(IxI)_TFEVP'!BL90/'MIP(IxI)_TFEVP'!BL$95,0)</f>
        <v>0.57225098804991925</v>
      </c>
      <c r="BM101" s="151">
        <f>+IFERROR('MIP(IxI)_TFEVP'!BM90/'MIP(IxI)_TFEVP'!BM$95,0)</f>
        <v>0.47612953906190608</v>
      </c>
      <c r="BN101" s="151">
        <f>+IFERROR('MIP(IxI)_TFEVP'!BN90/'MIP(IxI)_TFEVP'!BN$95,0)</f>
        <v>0.56554402524900871</v>
      </c>
      <c r="BO101" s="151">
        <f>+IFERROR('MIP(IxI)_TFEVP'!BO90/'MIP(IxI)_TFEVP'!BO$95,0)</f>
        <v>0.47609873417721521</v>
      </c>
      <c r="BP101" s="151">
        <f>+IFERROR('MIP(IxI)_TFEVP'!BP90/'MIP(IxI)_TFEVP'!BP$95,0)</f>
        <v>0.29622375302683251</v>
      </c>
      <c r="BQ101" s="151">
        <f>+IFERROR('MIP(IxI)_TFEVP'!BQ90/'MIP(IxI)_TFEVP'!BQ$95,0)</f>
        <v>0.8100729632076874</v>
      </c>
      <c r="BR101" s="151">
        <f>+IFERROR('MIP(IxI)_TFEVP'!BR90/'MIP(IxI)_TFEVP'!BR$95,0)</f>
        <v>0.52323598911233637</v>
      </c>
      <c r="BS101" s="151">
        <f>+IFERROR('MIP(IxI)_TFEVP'!BS90/'MIP(IxI)_TFEVP'!BS$95,0)</f>
        <v>0.28626436889726187</v>
      </c>
      <c r="BT101" s="151">
        <f>+IFERROR('MIP(IxI)_TFEVP'!BT90/'MIP(IxI)_TFEVP'!BT$95,0)</f>
        <v>0.40432199709340039</v>
      </c>
      <c r="BU101" s="151">
        <f>+IFERROR('MIP(IxI)_TFEVP'!BU90/'MIP(IxI)_TFEVP'!BU$95,0)</f>
        <v>0.14261381074912835</v>
      </c>
      <c r="BV101" s="151">
        <f>+IFERROR('MIP(IxI)_TFEVP'!BV90/'MIP(IxI)_TFEVP'!BV$95,0)</f>
        <v>0.38161229798141866</v>
      </c>
      <c r="BW101" s="151">
        <f>+IFERROR('MIP(IxI)_TFEVP'!BW90/'MIP(IxI)_TFEVP'!BW$95,0)</f>
        <v>0.10047847611388938</v>
      </c>
      <c r="BX101" s="151">
        <f>+IFERROR('MIP(IxI)_TFEVP'!BX90/'MIP(IxI)_TFEVP'!BX$95,0)</f>
        <v>0.52176617603984332</v>
      </c>
      <c r="BY101" s="151">
        <f>+IFERROR('MIP(IxI)_TFEVP'!BY90/'MIP(IxI)_TFEVP'!BY$95,0)</f>
        <v>0.34817188197087157</v>
      </c>
      <c r="BZ101" s="151">
        <f>+IFERROR('MIP(IxI)_TFEVP'!BZ90/'MIP(IxI)_TFEVP'!BZ$95,0)</f>
        <v>0.52095663558150174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</row>
    <row r="102" spans="1:89" ht="0" hidden="1" customHeight="1" x14ac:dyDescent="0.25">
      <c r="A102" s="106"/>
      <c r="B102" s="155"/>
      <c r="C102" s="117" t="s">
        <v>836</v>
      </c>
      <c r="D102" s="151">
        <f>+IFERROR('MIP(IxI)_TFEVP'!D91/'MIP(IxI)_TFEVP'!D$95,0)</f>
        <v>0.59603965491729982</v>
      </c>
      <c r="E102" s="151">
        <f>+IFERROR('MIP(IxI)_TFEVP'!E91/'MIP(IxI)_TFEVP'!E$95,0)</f>
        <v>0.3871808436405651</v>
      </c>
      <c r="F102" s="151">
        <f>+IFERROR('MIP(IxI)_TFEVP'!F91/'MIP(IxI)_TFEVP'!F$95,0)</f>
        <v>0.5591494923665874</v>
      </c>
      <c r="G102" s="151">
        <f>+IFERROR('MIP(IxI)_TFEVP'!G91/'MIP(IxI)_TFEVP'!G$95,0)</f>
        <v>0.34199566105264051</v>
      </c>
      <c r="H102" s="151">
        <f>+IFERROR('MIP(IxI)_TFEVP'!H91/'MIP(IxI)_TFEVP'!H$95,0)</f>
        <v>0.49900048453074114</v>
      </c>
      <c r="I102" s="151">
        <f>+IFERROR('MIP(IxI)_TFEVP'!I91/'MIP(IxI)_TFEVP'!I$95,0)</f>
        <v>0.54057929947751082</v>
      </c>
      <c r="J102" s="151">
        <f>+IFERROR('MIP(IxI)_TFEVP'!J91/'MIP(IxI)_TFEVP'!J$95,0)</f>
        <v>0.44568951101924215</v>
      </c>
      <c r="K102" s="151">
        <f>+IFERROR('MIP(IxI)_TFEVP'!K91/'MIP(IxI)_TFEVP'!K$95,0)</f>
        <v>0.61214216851282632</v>
      </c>
      <c r="L102" s="151">
        <f>+IFERROR('MIP(IxI)_TFEVP'!L91/'MIP(IxI)_TFEVP'!L$95,0)</f>
        <v>0.57337481442197558</v>
      </c>
      <c r="M102" s="151">
        <f>+IFERROR('MIP(IxI)_TFEVP'!M91/'MIP(IxI)_TFEVP'!M$95,0)</f>
        <v>0.4193452747122921</v>
      </c>
      <c r="N102" s="151">
        <f>+IFERROR('MIP(IxI)_TFEVP'!N91/'MIP(IxI)_TFEVP'!N$95,0)</f>
        <v>0.63614226137900964</v>
      </c>
      <c r="O102" s="151">
        <f>+IFERROR('MIP(IxI)_TFEVP'!O91/'MIP(IxI)_TFEVP'!O$95,0)</f>
        <v>0.22818239609722288</v>
      </c>
      <c r="P102" s="151">
        <f>+IFERROR('MIP(IxI)_TFEVP'!P91/'MIP(IxI)_TFEVP'!P$95,0)</f>
        <v>0.67420325709254181</v>
      </c>
      <c r="Q102" s="151">
        <f>+IFERROR('MIP(IxI)_TFEVP'!Q91/'MIP(IxI)_TFEVP'!Q$95,0)</f>
        <v>0.64137057090208527</v>
      </c>
      <c r="R102" s="151">
        <f>+IFERROR('MIP(IxI)_TFEVP'!R91/'MIP(IxI)_TFEVP'!R$95,0)</f>
        <v>0.52250798672598808</v>
      </c>
      <c r="S102" s="151">
        <f>+IFERROR('MIP(IxI)_TFEVP'!S91/'MIP(IxI)_TFEVP'!S$95,0)</f>
        <v>0.36240746581569233</v>
      </c>
      <c r="T102" s="151">
        <f>+IFERROR('MIP(IxI)_TFEVP'!T91/'MIP(IxI)_TFEVP'!T$95,0)</f>
        <v>0.36071626380494864</v>
      </c>
      <c r="U102" s="151">
        <f>+IFERROR('MIP(IxI)_TFEVP'!U91/'MIP(IxI)_TFEVP'!U$95,0)</f>
        <v>0.18528352944335402</v>
      </c>
      <c r="V102" s="151">
        <f>+IFERROR('MIP(IxI)_TFEVP'!V91/'MIP(IxI)_TFEVP'!V$95,0)</f>
        <v>0.38690699529377259</v>
      </c>
      <c r="W102" s="151">
        <f>+IFERROR('MIP(IxI)_TFEVP'!W91/'MIP(IxI)_TFEVP'!W$95,0)</f>
        <v>0.2140465144858521</v>
      </c>
      <c r="X102" s="151">
        <f>+IFERROR('MIP(IxI)_TFEVP'!X91/'MIP(IxI)_TFEVP'!X$95,0)</f>
        <v>0.30586261060196851</v>
      </c>
      <c r="Y102" s="151">
        <f>+IFERROR('MIP(IxI)_TFEVP'!Y91/'MIP(IxI)_TFEVP'!Y$95,0)</f>
        <v>0.41040794419732157</v>
      </c>
      <c r="Z102" s="151">
        <f>+IFERROR('MIP(IxI)_TFEVP'!Z91/'MIP(IxI)_TFEVP'!Z$95,0)</f>
        <v>0.32640378182054203</v>
      </c>
      <c r="AA102" s="151">
        <f>+IFERROR('MIP(IxI)_TFEVP'!AA91/'MIP(IxI)_TFEVP'!AA$95,0)</f>
        <v>0.41822640918706072</v>
      </c>
      <c r="AB102" s="151">
        <f>+IFERROR('MIP(IxI)_TFEVP'!AB91/'MIP(IxI)_TFEVP'!AB$95,0)</f>
        <v>0.28624126310052928</v>
      </c>
      <c r="AC102" s="151">
        <f>+IFERROR('MIP(IxI)_TFEVP'!AC91/'MIP(IxI)_TFEVP'!AC$95,0)</f>
        <v>0.28529723589549411</v>
      </c>
      <c r="AD102" s="151">
        <f>+IFERROR('MIP(IxI)_TFEVP'!AD91/'MIP(IxI)_TFEVP'!AD$95,0)</f>
        <v>0.29335770664653466</v>
      </c>
      <c r="AE102" s="151">
        <f>+IFERROR('MIP(IxI)_TFEVP'!AE91/'MIP(IxI)_TFEVP'!AE$95,0)</f>
        <v>0.14862047295452754</v>
      </c>
      <c r="AF102" s="151">
        <f>+IFERROR('MIP(IxI)_TFEVP'!AF91/'MIP(IxI)_TFEVP'!AF$95,0)</f>
        <v>0.38766771811081346</v>
      </c>
      <c r="AG102" s="151">
        <f>+IFERROR('MIP(IxI)_TFEVP'!AG91/'MIP(IxI)_TFEVP'!AG$95,0)</f>
        <v>0.2180657606959428</v>
      </c>
      <c r="AH102" s="151">
        <f>+IFERROR('MIP(IxI)_TFEVP'!AH91/'MIP(IxI)_TFEVP'!AH$95,0)</f>
        <v>0.24671002437819972</v>
      </c>
      <c r="AI102" s="151">
        <f>+IFERROR('MIP(IxI)_TFEVP'!AI91/'MIP(IxI)_TFEVP'!AI$95,0)</f>
        <v>0.41278622721910874</v>
      </c>
      <c r="AJ102" s="151">
        <f>+IFERROR('MIP(IxI)_TFEVP'!AJ91/'MIP(IxI)_TFEVP'!AJ$95,0)</f>
        <v>0</v>
      </c>
      <c r="AK102" s="151">
        <f>+IFERROR('MIP(IxI)_TFEVP'!AK91/'MIP(IxI)_TFEVP'!AK$95,0)</f>
        <v>0.31764483616858741</v>
      </c>
      <c r="AL102" s="151">
        <f>+IFERROR('MIP(IxI)_TFEVP'!AL91/'MIP(IxI)_TFEVP'!AL$95,0)</f>
        <v>0.42444524686838542</v>
      </c>
      <c r="AM102" s="151">
        <f>+IFERROR('MIP(IxI)_TFEVP'!AM91/'MIP(IxI)_TFEVP'!AM$95,0)</f>
        <v>0.33512561590198026</v>
      </c>
      <c r="AN102" s="151">
        <f>+IFERROR('MIP(IxI)_TFEVP'!AN91/'MIP(IxI)_TFEVP'!AN$95,0)</f>
        <v>0.36374944755450794</v>
      </c>
      <c r="AO102" s="151">
        <f>+IFERROR('MIP(IxI)_TFEVP'!AO91/'MIP(IxI)_TFEVP'!AO$95,0)</f>
        <v>0.2744412864805264</v>
      </c>
      <c r="AP102" s="151">
        <f>+IFERROR('MIP(IxI)_TFEVP'!AP91/'MIP(IxI)_TFEVP'!AP$95,0)</f>
        <v>0.41036206442629991</v>
      </c>
      <c r="AQ102" s="151">
        <f>+IFERROR('MIP(IxI)_TFEVP'!AQ91/'MIP(IxI)_TFEVP'!AQ$95,0)</f>
        <v>0.12104221906181926</v>
      </c>
      <c r="AR102" s="151">
        <f>+IFERROR('MIP(IxI)_TFEVP'!AR91/'MIP(IxI)_TFEVP'!AR$95,0)</f>
        <v>0.30407205546639549</v>
      </c>
      <c r="AS102" s="151">
        <f>+IFERROR('MIP(IxI)_TFEVP'!AS91/'MIP(IxI)_TFEVP'!AS$95,0)</f>
        <v>0.34846574123438184</v>
      </c>
      <c r="AT102" s="151">
        <f>+IFERROR('MIP(IxI)_TFEVP'!AT91/'MIP(IxI)_TFEVP'!AT$95,0)</f>
        <v>0.4001532587211119</v>
      </c>
      <c r="AU102" s="151">
        <f>+IFERROR('MIP(IxI)_TFEVP'!AU91/'MIP(IxI)_TFEVP'!AU$95,0)</f>
        <v>0.31753624038969425</v>
      </c>
      <c r="AV102" s="151">
        <f>+IFERROR('MIP(IxI)_TFEVP'!AV91/'MIP(IxI)_TFEVP'!AV$95,0)</f>
        <v>0.26746846522412898</v>
      </c>
      <c r="AW102" s="151">
        <f>+IFERROR('MIP(IxI)_TFEVP'!AW91/'MIP(IxI)_TFEVP'!AW$95,0)</f>
        <v>0.34502025864210634</v>
      </c>
      <c r="AX102" s="151">
        <f>+IFERROR('MIP(IxI)_TFEVP'!AX91/'MIP(IxI)_TFEVP'!AX$95,0)</f>
        <v>0.40287776335031239</v>
      </c>
      <c r="AY102" s="151">
        <f>+IFERROR('MIP(IxI)_TFEVP'!AY91/'MIP(IxI)_TFEVP'!AY$95,0)</f>
        <v>0.20373089179080658</v>
      </c>
      <c r="AZ102" s="151">
        <f>+IFERROR('MIP(IxI)_TFEVP'!AZ91/'MIP(IxI)_TFEVP'!AZ$95,0)</f>
        <v>0.3633312871878816</v>
      </c>
      <c r="BA102" s="151">
        <f>+IFERROR('MIP(IxI)_TFEVP'!BA91/'MIP(IxI)_TFEVP'!BA$95,0)</f>
        <v>0.22059404085620035</v>
      </c>
      <c r="BB102" s="151">
        <f>+IFERROR('MIP(IxI)_TFEVP'!BB91/'MIP(IxI)_TFEVP'!BB$95,0)</f>
        <v>0.23922942025729035</v>
      </c>
      <c r="BC102" s="151">
        <f>+IFERROR('MIP(IxI)_TFEVP'!BC91/'MIP(IxI)_TFEVP'!BC$95,0)</f>
        <v>0.47443808304753426</v>
      </c>
      <c r="BD102" s="151">
        <f>+IFERROR('MIP(IxI)_TFEVP'!BD91/'MIP(IxI)_TFEVP'!BD$95,0)</f>
        <v>0.19987866316202071</v>
      </c>
      <c r="BE102" s="151">
        <f>+IFERROR('MIP(IxI)_TFEVP'!BE91/'MIP(IxI)_TFEVP'!BE$95,0)</f>
        <v>0.3605435776305756</v>
      </c>
      <c r="BF102" s="151">
        <f>+IFERROR('MIP(IxI)_TFEVP'!BF91/'MIP(IxI)_TFEVP'!BF$95,0)</f>
        <v>0.5232381024182593</v>
      </c>
      <c r="BG102" s="151">
        <f>+IFERROR('MIP(IxI)_TFEVP'!BG91/'MIP(IxI)_TFEVP'!BG$95,0)</f>
        <v>0.50456299866542487</v>
      </c>
      <c r="BH102" s="151">
        <f>+IFERROR('MIP(IxI)_TFEVP'!BH91/'MIP(IxI)_TFEVP'!BH$95,0)</f>
        <v>0.45132719286843548</v>
      </c>
      <c r="BI102" s="151">
        <f>+IFERROR('MIP(IxI)_TFEVP'!BI91/'MIP(IxI)_TFEVP'!BI$95,0)</f>
        <v>0.43321954969524301</v>
      </c>
      <c r="BJ102" s="151">
        <f>+IFERROR('MIP(IxI)_TFEVP'!BJ91/'MIP(IxI)_TFEVP'!BJ$95,0)</f>
        <v>0.63712168075276765</v>
      </c>
      <c r="BK102" s="151">
        <f>+IFERROR('MIP(IxI)_TFEVP'!BK91/'MIP(IxI)_TFEVP'!BK$95,0)</f>
        <v>0.42011850337852291</v>
      </c>
      <c r="BL102" s="151">
        <f>+IFERROR('MIP(IxI)_TFEVP'!BL91/'MIP(IxI)_TFEVP'!BL$95,0)</f>
        <v>0.42774901195008075</v>
      </c>
      <c r="BM102" s="151">
        <f>+IFERROR('MIP(IxI)_TFEVP'!BM91/'MIP(IxI)_TFEVP'!BM$95,0)</f>
        <v>0.52387046093809386</v>
      </c>
      <c r="BN102" s="151">
        <f>+IFERROR('MIP(IxI)_TFEVP'!BN91/'MIP(IxI)_TFEVP'!BN$95,0)</f>
        <v>0.43445597475099124</v>
      </c>
      <c r="BO102" s="151">
        <f>+IFERROR('MIP(IxI)_TFEVP'!BO91/'MIP(IxI)_TFEVP'!BO$95,0)</f>
        <v>0.52390126582278485</v>
      </c>
      <c r="BP102" s="151">
        <f>+IFERROR('MIP(IxI)_TFEVP'!BP91/'MIP(IxI)_TFEVP'!BP$95,0)</f>
        <v>0.70377624697316754</v>
      </c>
      <c r="BQ102" s="151">
        <f>+IFERROR('MIP(IxI)_TFEVP'!BQ91/'MIP(IxI)_TFEVP'!BQ$95,0)</f>
        <v>0.18992703679231257</v>
      </c>
      <c r="BR102" s="151">
        <f>+IFERROR('MIP(IxI)_TFEVP'!BR91/'MIP(IxI)_TFEVP'!BR$95,0)</f>
        <v>0.47676401088766363</v>
      </c>
      <c r="BS102" s="151">
        <f>+IFERROR('MIP(IxI)_TFEVP'!BS91/'MIP(IxI)_TFEVP'!BS$95,0)</f>
        <v>0.71373563110273808</v>
      </c>
      <c r="BT102" s="151">
        <f>+IFERROR('MIP(IxI)_TFEVP'!BT91/'MIP(IxI)_TFEVP'!BT$95,0)</f>
        <v>0.59567800290659967</v>
      </c>
      <c r="BU102" s="151">
        <f>+IFERROR('MIP(IxI)_TFEVP'!BU91/'MIP(IxI)_TFEVP'!BU$95,0)</f>
        <v>0.85738618925087162</v>
      </c>
      <c r="BV102" s="151">
        <f>+IFERROR('MIP(IxI)_TFEVP'!BV91/'MIP(IxI)_TFEVP'!BV$95,0)</f>
        <v>0.6183877020185814</v>
      </c>
      <c r="BW102" s="151">
        <f>+IFERROR('MIP(IxI)_TFEVP'!BW91/'MIP(IxI)_TFEVP'!BW$95,0)</f>
        <v>0.89952152388611062</v>
      </c>
      <c r="BX102" s="151">
        <f>+IFERROR('MIP(IxI)_TFEVP'!BX91/'MIP(IxI)_TFEVP'!BX$95,0)</f>
        <v>0.47823382396015668</v>
      </c>
      <c r="BY102" s="151">
        <f>+IFERROR('MIP(IxI)_TFEVP'!BY91/'MIP(IxI)_TFEVP'!BY$95,0)</f>
        <v>0.65182811802912843</v>
      </c>
      <c r="BZ102" s="151">
        <f>+IFERROR('MIP(IxI)_TFEVP'!BZ91/'MIP(IxI)_TFEVP'!BZ$95,0)</f>
        <v>0.47904336441849826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</row>
    <row r="103" spans="1:89" ht="0" hidden="1" customHeight="1" x14ac:dyDescent="0.25">
      <c r="A103" s="106"/>
      <c r="B103" s="155"/>
      <c r="C103" s="116" t="s">
        <v>826</v>
      </c>
      <c r="D103" s="151">
        <f>+IFERROR('MIP(IxI)_TFEVP'!D92/'MIP(IxI)_TFEVP'!D$95,0)</f>
        <v>0.10869590391209527</v>
      </c>
      <c r="E103" s="151">
        <f>+IFERROR('MIP(IxI)_TFEVP'!E92/'MIP(IxI)_TFEVP'!E$95,0)</f>
        <v>0.11308366626963134</v>
      </c>
      <c r="F103" s="151">
        <f>+IFERROR('MIP(IxI)_TFEVP'!F92/'MIP(IxI)_TFEVP'!F$95,0)</f>
        <v>9.638276315773156E-2</v>
      </c>
      <c r="G103" s="151">
        <f>+IFERROR('MIP(IxI)_TFEVP'!G92/'MIP(IxI)_TFEVP'!G$95,0)</f>
        <v>0.12097681507678069</v>
      </c>
      <c r="H103" s="151">
        <f>+IFERROR('MIP(IxI)_TFEVP'!H92/'MIP(IxI)_TFEVP'!H$95,0)</f>
        <v>0.17612790049823504</v>
      </c>
      <c r="I103" s="151">
        <f>+IFERROR('MIP(IxI)_TFEVP'!I92/'MIP(IxI)_TFEVP'!I$95,0)</f>
        <v>0.3760491250380118</v>
      </c>
      <c r="J103" s="151">
        <f>+IFERROR('MIP(IxI)_TFEVP'!J92/'MIP(IxI)_TFEVP'!J$95,0)</f>
        <v>0.17738975217534084</v>
      </c>
      <c r="K103" s="151">
        <f>+IFERROR('MIP(IxI)_TFEVP'!K92/'MIP(IxI)_TFEVP'!K$95,0)</f>
        <v>9.7800767271321004E-2</v>
      </c>
      <c r="L103" s="151">
        <f>+IFERROR('MIP(IxI)_TFEVP'!L92/'MIP(IxI)_TFEVP'!L$95,0)</f>
        <v>0.17274365643051942</v>
      </c>
      <c r="M103" s="151">
        <f>+IFERROR('MIP(IxI)_TFEVP'!M92/'MIP(IxI)_TFEVP'!M$95,0)</f>
        <v>0.10996919652481717</v>
      </c>
      <c r="N103" s="151">
        <f>+IFERROR('MIP(IxI)_TFEVP'!N92/'MIP(IxI)_TFEVP'!N$95,0)</f>
        <v>8.5003521874755419E-2</v>
      </c>
      <c r="O103" s="151">
        <f>+IFERROR('MIP(IxI)_TFEVP'!O92/'MIP(IxI)_TFEVP'!O$95,0)</f>
        <v>0.10447525556990186</v>
      </c>
      <c r="P103" s="151">
        <f>+IFERROR('MIP(IxI)_TFEVP'!P92/'MIP(IxI)_TFEVP'!P$95,0)</f>
        <v>0.1615838750487793</v>
      </c>
      <c r="Q103" s="151">
        <f>+IFERROR('MIP(IxI)_TFEVP'!Q92/'MIP(IxI)_TFEVP'!Q$95,0)</f>
        <v>1.8352162125228846E-2</v>
      </c>
      <c r="R103" s="151">
        <f>+IFERROR('MIP(IxI)_TFEVP'!R92/'MIP(IxI)_TFEVP'!R$95,0)</f>
        <v>0.10686785124895941</v>
      </c>
      <c r="S103" s="151">
        <f>+IFERROR('MIP(IxI)_TFEVP'!S92/'MIP(IxI)_TFEVP'!S$95,0)</f>
        <v>0.17630011688528544</v>
      </c>
      <c r="T103" s="151">
        <f>+IFERROR('MIP(IxI)_TFEVP'!T92/'MIP(IxI)_TFEVP'!T$95,0)</f>
        <v>0.13081227745252177</v>
      </c>
      <c r="U103" s="151">
        <f>+IFERROR('MIP(IxI)_TFEVP'!U92/'MIP(IxI)_TFEVP'!U$95,0)</f>
        <v>0.13007605362065139</v>
      </c>
      <c r="V103" s="151">
        <f>+IFERROR('MIP(IxI)_TFEVP'!V92/'MIP(IxI)_TFEVP'!V$95,0)</f>
        <v>6.0797329740371699E-2</v>
      </c>
      <c r="W103" s="151">
        <f>+IFERROR('MIP(IxI)_TFEVP'!W92/'MIP(IxI)_TFEVP'!W$95,0)</f>
        <v>7.7383594601666883E-2</v>
      </c>
      <c r="X103" s="151">
        <f>+IFERROR('MIP(IxI)_TFEVP'!X92/'MIP(IxI)_TFEVP'!X$95,0)</f>
        <v>0.10608974721164385</v>
      </c>
      <c r="Y103" s="151">
        <f>+IFERROR('MIP(IxI)_TFEVP'!Y92/'MIP(IxI)_TFEVP'!Y$95,0)</f>
        <v>0.17909300842506368</v>
      </c>
      <c r="Z103" s="151">
        <f>+IFERROR('MIP(IxI)_TFEVP'!Z92/'MIP(IxI)_TFEVP'!Z$95,0)</f>
        <v>8.4097909776103458E-2</v>
      </c>
      <c r="AA103" s="151">
        <f>+IFERROR('MIP(IxI)_TFEVP'!AA92/'MIP(IxI)_TFEVP'!AA$95,0)</f>
        <v>0.2534108287541193</v>
      </c>
      <c r="AB103" s="151">
        <f>+IFERROR('MIP(IxI)_TFEVP'!AB92/'MIP(IxI)_TFEVP'!AB$95,0)</f>
        <v>0.13047188896972065</v>
      </c>
      <c r="AC103" s="151">
        <f>+IFERROR('MIP(IxI)_TFEVP'!AC92/'MIP(IxI)_TFEVP'!AC$95,0)</f>
        <v>0.17312003029155623</v>
      </c>
      <c r="AD103" s="151">
        <f>+IFERROR('MIP(IxI)_TFEVP'!AD92/'MIP(IxI)_TFEVP'!AD$95,0)</f>
        <v>9.886036381835378E-2</v>
      </c>
      <c r="AE103" s="151">
        <f>+IFERROR('MIP(IxI)_TFEVP'!AE92/'MIP(IxI)_TFEVP'!AE$95,0)</f>
        <v>5.4555703553602064E-2</v>
      </c>
      <c r="AF103" s="151">
        <f>+IFERROR('MIP(IxI)_TFEVP'!AF92/'MIP(IxI)_TFEVP'!AF$95,0)</f>
        <v>0.20049818079557435</v>
      </c>
      <c r="AG103" s="151">
        <f>+IFERROR('MIP(IxI)_TFEVP'!AG92/'MIP(IxI)_TFEVP'!AG$95,0)</f>
        <v>0.1272516157570098</v>
      </c>
      <c r="AH103" s="151">
        <f>+IFERROR('MIP(IxI)_TFEVP'!AH92/'MIP(IxI)_TFEVP'!AH$95,0)</f>
        <v>0.1510391072460564</v>
      </c>
      <c r="AI103" s="151">
        <f>+IFERROR('MIP(IxI)_TFEVP'!AI92/'MIP(IxI)_TFEVP'!AI$95,0)</f>
        <v>0.14493585602491715</v>
      </c>
      <c r="AJ103" s="151">
        <f>+IFERROR('MIP(IxI)_TFEVP'!AJ92/'MIP(IxI)_TFEVP'!AJ$95,0)</f>
        <v>0</v>
      </c>
      <c r="AK103" s="151">
        <f>+IFERROR('MIP(IxI)_TFEVP'!AK92/'MIP(IxI)_TFEVP'!AK$95,0)</f>
        <v>0.19539678497794499</v>
      </c>
      <c r="AL103" s="151">
        <f>+IFERROR('MIP(IxI)_TFEVP'!AL92/'MIP(IxI)_TFEVP'!AL$95,0)</f>
        <v>0.15546254531090714</v>
      </c>
      <c r="AM103" s="151">
        <f>+IFERROR('MIP(IxI)_TFEVP'!AM92/'MIP(IxI)_TFEVP'!AM$95,0)</f>
        <v>0.16792188895341939</v>
      </c>
      <c r="AN103" s="151">
        <f>+IFERROR('MIP(IxI)_TFEVP'!AN92/'MIP(IxI)_TFEVP'!AN$95,0)</f>
        <v>0.14799922657631115</v>
      </c>
      <c r="AO103" s="151">
        <f>+IFERROR('MIP(IxI)_TFEVP'!AO92/'MIP(IxI)_TFEVP'!AO$95,0)</f>
        <v>0.10034563832566365</v>
      </c>
      <c r="AP103" s="151">
        <f>+IFERROR('MIP(IxI)_TFEVP'!AP92/'MIP(IxI)_TFEVP'!AP$95,0)</f>
        <v>0.18797630175157126</v>
      </c>
      <c r="AQ103" s="151">
        <f>+IFERROR('MIP(IxI)_TFEVP'!AQ92/'MIP(IxI)_TFEVP'!AQ$95,0)</f>
        <v>2.3568434895729469E-2</v>
      </c>
      <c r="AR103" s="151">
        <f>+IFERROR('MIP(IxI)_TFEVP'!AR92/'MIP(IxI)_TFEVP'!AR$95,0)</f>
        <v>0.14188634473699543</v>
      </c>
      <c r="AS103" s="151">
        <f>+IFERROR('MIP(IxI)_TFEVP'!AS92/'MIP(IxI)_TFEVP'!AS$95,0)</f>
        <v>0.15647475237404246</v>
      </c>
      <c r="AT103" s="151">
        <f>+IFERROR('MIP(IxI)_TFEVP'!AT92/'MIP(IxI)_TFEVP'!AT$95,0)</f>
        <v>0.22840153784931314</v>
      </c>
      <c r="AU103" s="151">
        <f>+IFERROR('MIP(IxI)_TFEVP'!AU92/'MIP(IxI)_TFEVP'!AU$95,0)</f>
        <v>0.19982728698028893</v>
      </c>
      <c r="AV103" s="151">
        <f>+IFERROR('MIP(IxI)_TFEVP'!AV92/'MIP(IxI)_TFEVP'!AV$95,0)</f>
        <v>0.1466974067016413</v>
      </c>
      <c r="AW103" s="151">
        <f>+IFERROR('MIP(IxI)_TFEVP'!AW92/'MIP(IxI)_TFEVP'!AW$95,0)</f>
        <v>0.18687411636636297</v>
      </c>
      <c r="AX103" s="151">
        <f>+IFERROR('MIP(IxI)_TFEVP'!AX92/'MIP(IxI)_TFEVP'!AX$95,0)</f>
        <v>0.1291478709978201</v>
      </c>
      <c r="AY103" s="151">
        <f>+IFERROR('MIP(IxI)_TFEVP'!AY92/'MIP(IxI)_TFEVP'!AY$95,0)</f>
        <v>8.6289088471834724E-2</v>
      </c>
      <c r="AZ103" s="151">
        <f>+IFERROR('MIP(IxI)_TFEVP'!AZ92/'MIP(IxI)_TFEVP'!AZ$95,0)</f>
        <v>0.15473487801075689</v>
      </c>
      <c r="BA103" s="151">
        <f>+IFERROR('MIP(IxI)_TFEVP'!BA92/'MIP(IxI)_TFEVP'!BA$95,0)</f>
        <v>8.9905721607751038E-2</v>
      </c>
      <c r="BB103" s="151">
        <f>+IFERROR('MIP(IxI)_TFEVP'!BB92/'MIP(IxI)_TFEVP'!BB$95,0)</f>
        <v>0.13086502973999778</v>
      </c>
      <c r="BC103" s="151">
        <f>+IFERROR('MIP(IxI)_TFEVP'!BC92/'MIP(IxI)_TFEVP'!BC$95,0)</f>
        <v>0.22864506883526145</v>
      </c>
      <c r="BD103" s="151">
        <f>+IFERROR('MIP(IxI)_TFEVP'!BD92/'MIP(IxI)_TFEVP'!BD$95,0)</f>
        <v>0.12148238454266676</v>
      </c>
      <c r="BE103" s="151">
        <f>+IFERROR('MIP(IxI)_TFEVP'!BE92/'MIP(IxI)_TFEVP'!BE$95,0)</f>
        <v>0.15558414092462122</v>
      </c>
      <c r="BF103" s="151">
        <f>+IFERROR('MIP(IxI)_TFEVP'!BF92/'MIP(IxI)_TFEVP'!BF$95,0)</f>
        <v>0.25544530679544691</v>
      </c>
      <c r="BG103" s="151">
        <f>+IFERROR('MIP(IxI)_TFEVP'!BG92/'MIP(IxI)_TFEVP'!BG$95,0)</f>
        <v>0.20683903728169137</v>
      </c>
      <c r="BH103" s="151">
        <f>+IFERROR('MIP(IxI)_TFEVP'!BH92/'MIP(IxI)_TFEVP'!BH$95,0)</f>
        <v>0.25812321839358426</v>
      </c>
      <c r="BI103" s="151">
        <f>+IFERROR('MIP(IxI)_TFEVP'!BI92/'MIP(IxI)_TFEVP'!BI$95,0)</f>
        <v>0.13410229258479947</v>
      </c>
      <c r="BJ103" s="151">
        <f>+IFERROR('MIP(IxI)_TFEVP'!BJ92/'MIP(IxI)_TFEVP'!BJ$95,0)</f>
        <v>0.24142555792119597</v>
      </c>
      <c r="BK103" s="151">
        <f>+IFERROR('MIP(IxI)_TFEVP'!BK92/'MIP(IxI)_TFEVP'!BK$95,0)</f>
        <v>0.13171244869680843</v>
      </c>
      <c r="BL103" s="151">
        <f>+IFERROR('MIP(IxI)_TFEVP'!BL92/'MIP(IxI)_TFEVP'!BL$95,0)</f>
        <v>0.20319811374648794</v>
      </c>
      <c r="BM103" s="151">
        <f>+IFERROR('MIP(IxI)_TFEVP'!BM92/'MIP(IxI)_TFEVP'!BM$95,0)</f>
        <v>0.20879209639409066</v>
      </c>
      <c r="BN103" s="151">
        <f>+IFERROR('MIP(IxI)_TFEVP'!BN92/'MIP(IxI)_TFEVP'!BN$95,0)</f>
        <v>0.23128817474181887</v>
      </c>
      <c r="BO103" s="151">
        <f>+IFERROR('MIP(IxI)_TFEVP'!BO92/'MIP(IxI)_TFEVP'!BO$95,0)</f>
        <v>0.21804810126582277</v>
      </c>
      <c r="BP103" s="151">
        <f>+IFERROR('MIP(IxI)_TFEVP'!BP92/'MIP(IxI)_TFEVP'!BP$95,0)</f>
        <v>0.21894912025943108</v>
      </c>
      <c r="BQ103" s="151">
        <f>+IFERROR('MIP(IxI)_TFEVP'!BQ92/'MIP(IxI)_TFEVP'!BQ$95,0)</f>
        <v>0.14478026026188878</v>
      </c>
      <c r="BR103" s="151">
        <f>+IFERROR('MIP(IxI)_TFEVP'!BR92/'MIP(IxI)_TFEVP'!BR$95,0)</f>
        <v>0.34691632518087945</v>
      </c>
      <c r="BS103" s="151">
        <f>+IFERROR('MIP(IxI)_TFEVP'!BS92/'MIP(IxI)_TFEVP'!BS$95,0)</f>
        <v>2.4610401851135902E-2</v>
      </c>
      <c r="BT103" s="151">
        <f>+IFERROR('MIP(IxI)_TFEVP'!BT92/'MIP(IxI)_TFEVP'!BT$95,0)</f>
        <v>0.243163343003198</v>
      </c>
      <c r="BU103" s="151">
        <f>+IFERROR('MIP(IxI)_TFEVP'!BU92/'MIP(IxI)_TFEVP'!BU$95,0)</f>
        <v>0.63494832985028327</v>
      </c>
      <c r="BV103" s="151">
        <f>+IFERROR('MIP(IxI)_TFEVP'!BV92/'MIP(IxI)_TFEVP'!BV$95,0)</f>
        <v>0.4880055419439841</v>
      </c>
      <c r="BW103" s="151">
        <f>+IFERROR('MIP(IxI)_TFEVP'!BW92/'MIP(IxI)_TFEVP'!BW$95,0)</f>
        <v>0.80283969542381828</v>
      </c>
      <c r="BX103" s="151">
        <f>+IFERROR('MIP(IxI)_TFEVP'!BX92/'MIP(IxI)_TFEVP'!BX$95,0)</f>
        <v>0.26574674556689493</v>
      </c>
      <c r="BY103" s="151">
        <f>+IFERROR('MIP(IxI)_TFEVP'!BY92/'MIP(IxI)_TFEVP'!BY$95,0)</f>
        <v>0.58582252698824711</v>
      </c>
      <c r="BZ103" s="151">
        <f>+IFERROR('MIP(IxI)_TFEVP'!BZ92/'MIP(IxI)_TFEVP'!BZ$95,0)</f>
        <v>0.23618299178208954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</row>
    <row r="104" spans="1:89" ht="0" hidden="1" customHeight="1" x14ac:dyDescent="0.25">
      <c r="A104" s="105"/>
      <c r="B104" s="155"/>
      <c r="C104" s="116" t="s">
        <v>837</v>
      </c>
      <c r="D104" s="151">
        <f>+IFERROR('MIP(IxI)_TFEVP'!D93/'MIP(IxI)_TFEVP'!D$95,0)</f>
        <v>2.0084791013953848E-3</v>
      </c>
      <c r="E104" s="151">
        <f>+IFERROR('MIP(IxI)_TFEVP'!E93/'MIP(IxI)_TFEVP'!E$95,0)</f>
        <v>5.744571055800232E-3</v>
      </c>
      <c r="F104" s="151">
        <f>+IFERROR('MIP(IxI)_TFEVP'!F93/'MIP(IxI)_TFEVP'!F$95,0)</f>
        <v>9.9951760254666177E-4</v>
      </c>
      <c r="G104" s="151">
        <f>+IFERROR('MIP(IxI)_TFEVP'!G93/'MIP(IxI)_TFEVP'!G$95,0)</f>
        <v>6.4192645866324761E-3</v>
      </c>
      <c r="H104" s="151">
        <f>+IFERROR('MIP(IxI)_TFEVP'!H93/'MIP(IxI)_TFEVP'!H$95,0)</f>
        <v>2.5792184335640417E-3</v>
      </c>
      <c r="I104" s="151">
        <f>+IFERROR('MIP(IxI)_TFEVP'!I93/'MIP(IxI)_TFEVP'!I$95,0)</f>
        <v>5.0182456528349876E-3</v>
      </c>
      <c r="J104" s="151">
        <f>+IFERROR('MIP(IxI)_TFEVP'!J93/'MIP(IxI)_TFEVP'!J$95,0)</f>
        <v>4.9016941367034748E-3</v>
      </c>
      <c r="K104" s="151">
        <f>+IFERROR('MIP(IxI)_TFEVP'!K93/'MIP(IxI)_TFEVP'!K$95,0)</f>
        <v>1.8600791963441137E-3</v>
      </c>
      <c r="L104" s="151">
        <f>+IFERROR('MIP(IxI)_TFEVP'!L93/'MIP(IxI)_TFEVP'!L$95,0)</f>
        <v>3.9158312122580937E-3</v>
      </c>
      <c r="M104" s="151">
        <f>+IFERROR('MIP(IxI)_TFEVP'!M93/'MIP(IxI)_TFEVP'!M$95,0)</f>
        <v>3.7986061493323281E-3</v>
      </c>
      <c r="N104" s="151">
        <f>+IFERROR('MIP(IxI)_TFEVP'!N93/'MIP(IxI)_TFEVP'!N$95,0)</f>
        <v>1.7464026564998154E-3</v>
      </c>
      <c r="O104" s="151">
        <f>+IFERROR('MIP(IxI)_TFEVP'!O93/'MIP(IxI)_TFEVP'!O$95,0)</f>
        <v>4.1824135181129816E-3</v>
      </c>
      <c r="P104" s="151">
        <f>+IFERROR('MIP(IxI)_TFEVP'!P93/'MIP(IxI)_TFEVP'!P$95,0)</f>
        <v>2.9192864558361693E-2</v>
      </c>
      <c r="Q104" s="151">
        <f>+IFERROR('MIP(IxI)_TFEVP'!Q93/'MIP(IxI)_TFEVP'!Q$95,0)</f>
        <v>6.6814026312625506E-4</v>
      </c>
      <c r="R104" s="151">
        <f>+IFERROR('MIP(IxI)_TFEVP'!R93/'MIP(IxI)_TFEVP'!R$95,0)</f>
        <v>2.8376865945186867E-2</v>
      </c>
      <c r="S104" s="151">
        <f>+IFERROR('MIP(IxI)_TFEVP'!S93/'MIP(IxI)_TFEVP'!S$95,0)</f>
        <v>3.699883114714559E-2</v>
      </c>
      <c r="T104" s="151">
        <f>+IFERROR('MIP(IxI)_TFEVP'!T93/'MIP(IxI)_TFEVP'!T$95,0)</f>
        <v>2.5881431551211575E-3</v>
      </c>
      <c r="U104" s="151">
        <f>+IFERROR('MIP(IxI)_TFEVP'!U93/'MIP(IxI)_TFEVP'!U$95,0)</f>
        <v>4.7981301274633275E-3</v>
      </c>
      <c r="V104" s="151">
        <f>+IFERROR('MIP(IxI)_TFEVP'!V93/'MIP(IxI)_TFEVP'!V$95,0)</f>
        <v>9.5768472287705215E-4</v>
      </c>
      <c r="W104" s="151">
        <f>+IFERROR('MIP(IxI)_TFEVP'!W93/'MIP(IxI)_TFEVP'!W$95,0)</f>
        <v>6.417380268052093E-3</v>
      </c>
      <c r="X104" s="151">
        <f>+IFERROR('MIP(IxI)_TFEVP'!X93/'MIP(IxI)_TFEVP'!X$95,0)</f>
        <v>3.1680471901732342E-3</v>
      </c>
      <c r="Y104" s="151">
        <f>+IFERROR('MIP(IxI)_TFEVP'!Y93/'MIP(IxI)_TFEVP'!Y$95,0)</f>
        <v>3.3470516238151633E-3</v>
      </c>
      <c r="Z104" s="151">
        <f>+IFERROR('MIP(IxI)_TFEVP'!Z93/'MIP(IxI)_TFEVP'!Z$95,0)</f>
        <v>2.3501158831594859E-3</v>
      </c>
      <c r="AA104" s="151">
        <f>+IFERROR('MIP(IxI)_TFEVP'!AA93/'MIP(IxI)_TFEVP'!AA$95,0)</f>
        <v>1.0681041853146713E-2</v>
      </c>
      <c r="AB104" s="151">
        <f>+IFERROR('MIP(IxI)_TFEVP'!AB93/'MIP(IxI)_TFEVP'!AB$95,0)</f>
        <v>4.9921467516342724E-3</v>
      </c>
      <c r="AC104" s="151">
        <f>+IFERROR('MIP(IxI)_TFEVP'!AC93/'MIP(IxI)_TFEVP'!AC$95,0)</f>
        <v>5.26694433926543E-3</v>
      </c>
      <c r="AD104" s="151">
        <f>+IFERROR('MIP(IxI)_TFEVP'!AD93/'MIP(IxI)_TFEVP'!AD$95,0)</f>
        <v>1.7686203488889926E-3</v>
      </c>
      <c r="AE104" s="151">
        <f>+IFERROR('MIP(IxI)_TFEVP'!AE93/'MIP(IxI)_TFEVP'!AE$95,0)</f>
        <v>2.6331234285386241E-3</v>
      </c>
      <c r="AF104" s="151">
        <f>+IFERROR('MIP(IxI)_TFEVP'!AF93/'MIP(IxI)_TFEVP'!AF$95,0)</f>
        <v>5.4928742385155918E-3</v>
      </c>
      <c r="AG104" s="151">
        <f>+IFERROR('MIP(IxI)_TFEVP'!AG93/'MIP(IxI)_TFEVP'!AG$95,0)</f>
        <v>4.0731821197748999E-3</v>
      </c>
      <c r="AH104" s="151">
        <f>+IFERROR('MIP(IxI)_TFEVP'!AH93/'MIP(IxI)_TFEVP'!AH$95,0)</f>
        <v>4.7831253356658224E-3</v>
      </c>
      <c r="AI104" s="151">
        <f>+IFERROR('MIP(IxI)_TFEVP'!AI93/'MIP(IxI)_TFEVP'!AI$95,0)</f>
        <v>4.8113602060041579E-3</v>
      </c>
      <c r="AJ104" s="151">
        <f>+IFERROR('MIP(IxI)_TFEVP'!AJ93/'MIP(IxI)_TFEVP'!AJ$95,0)</f>
        <v>0</v>
      </c>
      <c r="AK104" s="151">
        <f>+IFERROR('MIP(IxI)_TFEVP'!AK93/'MIP(IxI)_TFEVP'!AK$95,0)</f>
        <v>9.7370647522198768E-3</v>
      </c>
      <c r="AL104" s="151">
        <f>+IFERROR('MIP(IxI)_TFEVP'!AL93/'MIP(IxI)_TFEVP'!AL$95,0)</f>
        <v>4.5096447146086155E-3</v>
      </c>
      <c r="AM104" s="151">
        <f>+IFERROR('MIP(IxI)_TFEVP'!AM93/'MIP(IxI)_TFEVP'!AM$95,0)</f>
        <v>3.9998501227120299E-3</v>
      </c>
      <c r="AN104" s="151">
        <f>+IFERROR('MIP(IxI)_TFEVP'!AN93/'MIP(IxI)_TFEVP'!AN$95,0)</f>
        <v>4.4702047731290514E-3</v>
      </c>
      <c r="AO104" s="151">
        <f>+IFERROR('MIP(IxI)_TFEVP'!AO93/'MIP(IxI)_TFEVP'!AO$95,0)</f>
        <v>5.1937488041141093E-3</v>
      </c>
      <c r="AP104" s="151">
        <f>+IFERROR('MIP(IxI)_TFEVP'!AP93/'MIP(IxI)_TFEVP'!AP$95,0)</f>
        <v>7.5430825039005285E-3</v>
      </c>
      <c r="AQ104" s="151">
        <f>+IFERROR('MIP(IxI)_TFEVP'!AQ93/'MIP(IxI)_TFEVP'!AQ$95,0)</f>
        <v>5.6894538033288406E-4</v>
      </c>
      <c r="AR104" s="151">
        <f>+IFERROR('MIP(IxI)_TFEVP'!AR93/'MIP(IxI)_TFEVP'!AR$95,0)</f>
        <v>8.291887139232729E-3</v>
      </c>
      <c r="AS104" s="151">
        <f>+IFERROR('MIP(IxI)_TFEVP'!AS93/'MIP(IxI)_TFEVP'!AS$95,0)</f>
        <v>5.3000573217514002E-3</v>
      </c>
      <c r="AT104" s="151">
        <f>+IFERROR('MIP(IxI)_TFEVP'!AT93/'MIP(IxI)_TFEVP'!AT$95,0)</f>
        <v>7.7468008064171335E-3</v>
      </c>
      <c r="AU104" s="151">
        <f>+IFERROR('MIP(IxI)_TFEVP'!AU93/'MIP(IxI)_TFEVP'!AU$95,0)</f>
        <v>5.5838286955136535E-3</v>
      </c>
      <c r="AV104" s="151">
        <f>+IFERROR('MIP(IxI)_TFEVP'!AV93/'MIP(IxI)_TFEVP'!AV$95,0)</f>
        <v>6.4393617220210491E-3</v>
      </c>
      <c r="AW104" s="151">
        <f>+IFERROR('MIP(IxI)_TFEVP'!AW93/'MIP(IxI)_TFEVP'!AW$95,0)</f>
        <v>5.2938971122965667E-3</v>
      </c>
      <c r="AX104" s="151">
        <f>+IFERROR('MIP(IxI)_TFEVP'!AX93/'MIP(IxI)_TFEVP'!AX$95,0)</f>
        <v>1.1657108723800644E-2</v>
      </c>
      <c r="AY104" s="151">
        <f>+IFERROR('MIP(IxI)_TFEVP'!AY93/'MIP(IxI)_TFEVP'!AY$95,0)</f>
        <v>4.1881161216485606E-3</v>
      </c>
      <c r="AZ104" s="151">
        <f>+IFERROR('MIP(IxI)_TFEVP'!AZ93/'MIP(IxI)_TFEVP'!AZ$95,0)</f>
        <v>5.3589523735287237E-3</v>
      </c>
      <c r="BA104" s="151">
        <f>+IFERROR('MIP(IxI)_TFEVP'!BA93/'MIP(IxI)_TFEVP'!BA$95,0)</f>
        <v>9.6352650701567732E-3</v>
      </c>
      <c r="BB104" s="151">
        <f>+IFERROR('MIP(IxI)_TFEVP'!BB93/'MIP(IxI)_TFEVP'!BB$95,0)</f>
        <v>6.3470294868914149E-3</v>
      </c>
      <c r="BC104" s="151">
        <f>+IFERROR('MIP(IxI)_TFEVP'!BC93/'MIP(IxI)_TFEVP'!BC$95,0)</f>
        <v>9.6835456246652154E-3</v>
      </c>
      <c r="BD104" s="151">
        <f>+IFERROR('MIP(IxI)_TFEVP'!BD93/'MIP(IxI)_TFEVP'!BD$95,0)</f>
        <v>5.0177537986211985E-3</v>
      </c>
      <c r="BE104" s="151">
        <f>+IFERROR('MIP(IxI)_TFEVP'!BE93/'MIP(IxI)_TFEVP'!BE$95,0)</f>
        <v>6.4218779183173079E-3</v>
      </c>
      <c r="BF104" s="151">
        <f>+IFERROR('MIP(IxI)_TFEVP'!BF93/'MIP(IxI)_TFEVP'!BF$95,0)</f>
        <v>9.1447367502537485E-3</v>
      </c>
      <c r="BG104" s="151">
        <f>+IFERROR('MIP(IxI)_TFEVP'!BG93/'MIP(IxI)_TFEVP'!BG$95,0)</f>
        <v>8.5574227338626827E-3</v>
      </c>
      <c r="BH104" s="151">
        <f>+IFERROR('MIP(IxI)_TFEVP'!BH93/'MIP(IxI)_TFEVP'!BH$95,0)</f>
        <v>7.0080297612030232E-3</v>
      </c>
      <c r="BI104" s="151">
        <f>+IFERROR('MIP(IxI)_TFEVP'!BI93/'MIP(IxI)_TFEVP'!BI$95,0)</f>
        <v>5.5689108673583629E-3</v>
      </c>
      <c r="BJ104" s="151">
        <f>+IFERROR('MIP(IxI)_TFEVP'!BJ93/'MIP(IxI)_TFEVP'!BJ$95,0)</f>
        <v>1.3390073665376747E-2</v>
      </c>
      <c r="BK104" s="151">
        <f>+IFERROR('MIP(IxI)_TFEVP'!BK93/'MIP(IxI)_TFEVP'!BK$95,0)</f>
        <v>9.2149912286764689E-3</v>
      </c>
      <c r="BL104" s="151">
        <f>+IFERROR('MIP(IxI)_TFEVP'!BL93/'MIP(IxI)_TFEVP'!BL$95,0)</f>
        <v>6.2217282693935632E-3</v>
      </c>
      <c r="BM104" s="151">
        <f>+IFERROR('MIP(IxI)_TFEVP'!BM93/'MIP(IxI)_TFEVP'!BM$95,0)</f>
        <v>1.2364429972379191E-2</v>
      </c>
      <c r="BN104" s="151">
        <f>+IFERROR('MIP(IxI)_TFEVP'!BN93/'MIP(IxI)_TFEVP'!BN$95,0)</f>
        <v>6.6228616933012583E-3</v>
      </c>
      <c r="BO104" s="151">
        <f>+IFERROR('MIP(IxI)_TFEVP'!BO93/'MIP(IxI)_TFEVP'!BO$95,0)</f>
        <v>2.5455696202531644E-2</v>
      </c>
      <c r="BP104" s="151">
        <f>+IFERROR('MIP(IxI)_TFEVP'!BP93/'MIP(IxI)_TFEVP'!BP$95,0)</f>
        <v>3.5723704874467098E-2</v>
      </c>
      <c r="BQ104" s="151">
        <f>+IFERROR('MIP(IxI)_TFEVP'!BQ93/'MIP(IxI)_TFEVP'!BQ$95,0)</f>
        <v>4.2807793321362822E-2</v>
      </c>
      <c r="BR104" s="151">
        <f>+IFERROR('MIP(IxI)_TFEVP'!BR93/'MIP(IxI)_TFEVP'!BR$95,0)</f>
        <v>1.570169928645257E-2</v>
      </c>
      <c r="BS104" s="151">
        <f>+IFERROR('MIP(IxI)_TFEVP'!BS93/'MIP(IxI)_TFEVP'!BS$95,0)</f>
        <v>1.172940843584468E-2</v>
      </c>
      <c r="BT104" s="151">
        <f>+IFERROR('MIP(IxI)_TFEVP'!BT93/'MIP(IxI)_TFEVP'!BT$95,0)</f>
        <v>9.0011336866625425E-3</v>
      </c>
      <c r="BU104" s="151">
        <f>+IFERROR('MIP(IxI)_TFEVP'!BU93/'MIP(IxI)_TFEVP'!BU$95,0)</f>
        <v>6.4698080128369631E-4</v>
      </c>
      <c r="BV104" s="151">
        <f>+IFERROR('MIP(IxI)_TFEVP'!BV93/'MIP(IxI)_TFEVP'!BV$95,0)</f>
        <v>1.1224324150870742E-2</v>
      </c>
      <c r="BW104" s="151">
        <f>+IFERROR('MIP(IxI)_TFEVP'!BW93/'MIP(IxI)_TFEVP'!BW$95,0)</f>
        <v>5.3778302716558186E-5</v>
      </c>
      <c r="BX104" s="151">
        <f>+IFERROR('MIP(IxI)_TFEVP'!BX93/'MIP(IxI)_TFEVP'!BX$95,0)</f>
        <v>6.8624174753470334E-3</v>
      </c>
      <c r="BY104" s="151">
        <f>+IFERROR('MIP(IxI)_TFEVP'!BY93/'MIP(IxI)_TFEVP'!BY$95,0)</f>
        <v>7.6664130979925866E-6</v>
      </c>
      <c r="BZ104" s="151">
        <f>+IFERROR('MIP(IxI)_TFEVP'!BZ93/'MIP(IxI)_TFEVP'!BZ$95,0)</f>
        <v>1.6680745833647339E-2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</row>
    <row r="105" spans="1:89" ht="0" hidden="1" customHeight="1" x14ac:dyDescent="0.25">
      <c r="A105" s="105"/>
      <c r="B105" s="155"/>
      <c r="C105" s="116" t="s">
        <v>838</v>
      </c>
      <c r="D105" s="151">
        <f>+IFERROR('MIP(IxI)_TFEVP'!D94/'MIP(IxI)_TFEVP'!D$95,0)</f>
        <v>0.48533527190380915</v>
      </c>
      <c r="E105" s="151">
        <f>+IFERROR('MIP(IxI)_TFEVP'!E94/'MIP(IxI)_TFEVP'!E$95,0)</f>
        <v>0.26835260631513352</v>
      </c>
      <c r="F105" s="151">
        <f>+IFERROR('MIP(IxI)_TFEVP'!F94/'MIP(IxI)_TFEVP'!F$95,0)</f>
        <v>0.46176721160630912</v>
      </c>
      <c r="G105" s="151">
        <f>+IFERROR('MIP(IxI)_TFEVP'!G94/'MIP(IxI)_TFEVP'!G$95,0)</f>
        <v>0.21459958138922736</v>
      </c>
      <c r="H105" s="151">
        <f>+IFERROR('MIP(IxI)_TFEVP'!H94/'MIP(IxI)_TFEVP'!H$95,0)</f>
        <v>0.32029336559894206</v>
      </c>
      <c r="I105" s="151">
        <f>+IFERROR('MIP(IxI)_TFEVP'!I94/'MIP(IxI)_TFEVP'!I$95,0)</f>
        <v>0.15951192878666409</v>
      </c>
      <c r="J105" s="151">
        <f>+IFERROR('MIP(IxI)_TFEVP'!J94/'MIP(IxI)_TFEVP'!J$95,0)</f>
        <v>0.26339806470719779</v>
      </c>
      <c r="K105" s="151">
        <f>+IFERROR('MIP(IxI)_TFEVP'!K94/'MIP(IxI)_TFEVP'!K$95,0)</f>
        <v>0.51248132204516117</v>
      </c>
      <c r="L105" s="151">
        <f>+IFERROR('MIP(IxI)_TFEVP'!L94/'MIP(IxI)_TFEVP'!L$95,0)</f>
        <v>0.39671532677919802</v>
      </c>
      <c r="M105" s="151">
        <f>+IFERROR('MIP(IxI)_TFEVP'!M94/'MIP(IxI)_TFEVP'!M$95,0)</f>
        <v>0.30557747203814256</v>
      </c>
      <c r="N105" s="151">
        <f>+IFERROR('MIP(IxI)_TFEVP'!N94/'MIP(IxI)_TFEVP'!N$95,0)</f>
        <v>0.54939233684775435</v>
      </c>
      <c r="O105" s="151">
        <f>+IFERROR('MIP(IxI)_TFEVP'!O94/'MIP(IxI)_TFEVP'!O$95,0)</f>
        <v>0.11952472700920803</v>
      </c>
      <c r="P105" s="151">
        <f>+IFERROR('MIP(IxI)_TFEVP'!P94/'MIP(IxI)_TFEVP'!P$95,0)</f>
        <v>0.48342651748540089</v>
      </c>
      <c r="Q105" s="151">
        <f>+IFERROR('MIP(IxI)_TFEVP'!Q94/'MIP(IxI)_TFEVP'!Q$95,0)</f>
        <v>0.62235026851373021</v>
      </c>
      <c r="R105" s="151">
        <f>+IFERROR('MIP(IxI)_TFEVP'!R94/'MIP(IxI)_TFEVP'!R$95,0)</f>
        <v>0.38726326953184181</v>
      </c>
      <c r="S105" s="151">
        <f>+IFERROR('MIP(IxI)_TFEVP'!S94/'MIP(IxI)_TFEVP'!S$95,0)</f>
        <v>0.14910851778326129</v>
      </c>
      <c r="T105" s="151">
        <f>+IFERROR('MIP(IxI)_TFEVP'!T94/'MIP(IxI)_TFEVP'!T$95,0)</f>
        <v>0.22731584319730569</v>
      </c>
      <c r="U105" s="151">
        <f>+IFERROR('MIP(IxI)_TFEVP'!U94/'MIP(IxI)_TFEVP'!U$95,0)</f>
        <v>5.0409345695239333E-2</v>
      </c>
      <c r="V105" s="151">
        <f>+IFERROR('MIP(IxI)_TFEVP'!V94/'MIP(IxI)_TFEVP'!V$95,0)</f>
        <v>0.32515198083052388</v>
      </c>
      <c r="W105" s="151">
        <f>+IFERROR('MIP(IxI)_TFEVP'!W94/'MIP(IxI)_TFEVP'!W$95,0)</f>
        <v>0.13024553961613314</v>
      </c>
      <c r="X105" s="151">
        <f>+IFERROR('MIP(IxI)_TFEVP'!X94/'MIP(IxI)_TFEVP'!X$95,0)</f>
        <v>0.19660481620015141</v>
      </c>
      <c r="Y105" s="151">
        <f>+IFERROR('MIP(IxI)_TFEVP'!Y94/'MIP(IxI)_TFEVP'!Y$95,0)</f>
        <v>0.22796788414844274</v>
      </c>
      <c r="Z105" s="151">
        <f>+IFERROR('MIP(IxI)_TFEVP'!Z94/'MIP(IxI)_TFEVP'!Z$95,0)</f>
        <v>0.23995575616127907</v>
      </c>
      <c r="AA105" s="151">
        <f>+IFERROR('MIP(IxI)_TFEVP'!AA94/'MIP(IxI)_TFEVP'!AA$95,0)</f>
        <v>0.15413453857979473</v>
      </c>
      <c r="AB105" s="151">
        <f>+IFERROR('MIP(IxI)_TFEVP'!AB94/'MIP(IxI)_TFEVP'!AB$95,0)</f>
        <v>0.15077722737917437</v>
      </c>
      <c r="AC105" s="151">
        <f>+IFERROR('MIP(IxI)_TFEVP'!AC94/'MIP(IxI)_TFEVP'!AC$95,0)</f>
        <v>0.10691026126467247</v>
      </c>
      <c r="AD105" s="151">
        <f>+IFERROR('MIP(IxI)_TFEVP'!AD94/'MIP(IxI)_TFEVP'!AD$95,0)</f>
        <v>0.19272872247929188</v>
      </c>
      <c r="AE105" s="151">
        <f>+IFERROR('MIP(IxI)_TFEVP'!AE94/'MIP(IxI)_TFEVP'!AE$95,0)</f>
        <v>9.1431645972386857E-2</v>
      </c>
      <c r="AF105" s="151">
        <f>+IFERROR('MIP(IxI)_TFEVP'!AF94/'MIP(IxI)_TFEVP'!AF$95,0)</f>
        <v>0.1816766630767235</v>
      </c>
      <c r="AG105" s="151">
        <f>+IFERROR('MIP(IxI)_TFEVP'!AG94/'MIP(IxI)_TFEVP'!AG$95,0)</f>
        <v>8.6740962819158079E-2</v>
      </c>
      <c r="AH105" s="151">
        <f>+IFERROR('MIP(IxI)_TFEVP'!AH94/'MIP(IxI)_TFEVP'!AH$95,0)</f>
        <v>9.0887791796477477E-2</v>
      </c>
      <c r="AI105" s="151">
        <f>+IFERROR('MIP(IxI)_TFEVP'!AI94/'MIP(IxI)_TFEVP'!AI$95,0)</f>
        <v>0.26303901098818744</v>
      </c>
      <c r="AJ105" s="151">
        <f>+IFERROR('MIP(IxI)_TFEVP'!AJ94/'MIP(IxI)_TFEVP'!AJ$95,0)</f>
        <v>0</v>
      </c>
      <c r="AK105" s="151">
        <f>+IFERROR('MIP(IxI)_TFEVP'!AK94/'MIP(IxI)_TFEVP'!AK$95,0)</f>
        <v>0.11251098643842256</v>
      </c>
      <c r="AL105" s="151">
        <f>+IFERROR('MIP(IxI)_TFEVP'!AL94/'MIP(IxI)_TFEVP'!AL$95,0)</f>
        <v>0.26447305684286965</v>
      </c>
      <c r="AM105" s="151">
        <f>+IFERROR('MIP(IxI)_TFEVP'!AM94/'MIP(IxI)_TFEVP'!AM$95,0)</f>
        <v>0.16320387682584883</v>
      </c>
      <c r="AN105" s="151">
        <f>+IFERROR('MIP(IxI)_TFEVP'!AN94/'MIP(IxI)_TFEVP'!AN$95,0)</f>
        <v>0.21128001620506776</v>
      </c>
      <c r="AO105" s="151">
        <f>+IFERROR('MIP(IxI)_TFEVP'!AO94/'MIP(IxI)_TFEVP'!AO$95,0)</f>
        <v>0.16890189935074865</v>
      </c>
      <c r="AP105" s="151">
        <f>+IFERROR('MIP(IxI)_TFEVP'!AP94/'MIP(IxI)_TFEVP'!AP$95,0)</f>
        <v>0.21484268017082811</v>
      </c>
      <c r="AQ105" s="151">
        <f>+IFERROR('MIP(IxI)_TFEVP'!AQ94/'MIP(IxI)_TFEVP'!AQ$95,0)</f>
        <v>9.6904838785756911E-2</v>
      </c>
      <c r="AR105" s="151">
        <f>+IFERROR('MIP(IxI)_TFEVP'!AR94/'MIP(IxI)_TFEVP'!AR$95,0)</f>
        <v>0.15389382359016732</v>
      </c>
      <c r="AS105" s="151">
        <f>+IFERROR('MIP(IxI)_TFEVP'!AS94/'MIP(IxI)_TFEVP'!AS$95,0)</f>
        <v>0.18669093153858796</v>
      </c>
      <c r="AT105" s="151">
        <f>+IFERROR('MIP(IxI)_TFEVP'!AT94/'MIP(IxI)_TFEVP'!AT$95,0)</f>
        <v>0.16400492006538162</v>
      </c>
      <c r="AU105" s="151">
        <f>+IFERROR('MIP(IxI)_TFEVP'!AU94/'MIP(IxI)_TFEVP'!AU$95,0)</f>
        <v>0.11212512471389166</v>
      </c>
      <c r="AV105" s="151">
        <f>+IFERROR('MIP(IxI)_TFEVP'!AV94/'MIP(IxI)_TFEVP'!AV$95,0)</f>
        <v>0.11433169680046665</v>
      </c>
      <c r="AW105" s="151">
        <f>+IFERROR('MIP(IxI)_TFEVP'!AW94/'MIP(IxI)_TFEVP'!AW$95,0)</f>
        <v>0.15285224516344681</v>
      </c>
      <c r="AX105" s="151">
        <f>+IFERROR('MIP(IxI)_TFEVP'!AX94/'MIP(IxI)_TFEVP'!AX$95,0)</f>
        <v>0.26207278362869169</v>
      </c>
      <c r="AY105" s="151">
        <f>+IFERROR('MIP(IxI)_TFEVP'!AY94/'MIP(IxI)_TFEVP'!AY$95,0)</f>
        <v>0.11325368719732332</v>
      </c>
      <c r="AZ105" s="151">
        <f>+IFERROR('MIP(IxI)_TFEVP'!AZ94/'MIP(IxI)_TFEVP'!AZ$95,0)</f>
        <v>0.20323745680359601</v>
      </c>
      <c r="BA105" s="151">
        <f>+IFERROR('MIP(IxI)_TFEVP'!BA94/'MIP(IxI)_TFEVP'!BA$95,0)</f>
        <v>0.12105305417829255</v>
      </c>
      <c r="BB105" s="151">
        <f>+IFERROR('MIP(IxI)_TFEVP'!BB94/'MIP(IxI)_TFEVP'!BB$95,0)</f>
        <v>0.10201736103040117</v>
      </c>
      <c r="BC105" s="151">
        <f>+IFERROR('MIP(IxI)_TFEVP'!BC94/'MIP(IxI)_TFEVP'!BC$95,0)</f>
        <v>0.23610946858760756</v>
      </c>
      <c r="BD105" s="151">
        <f>+IFERROR('MIP(IxI)_TFEVP'!BD94/'MIP(IxI)_TFEVP'!BD$95,0)</f>
        <v>7.3378524820732746E-2</v>
      </c>
      <c r="BE105" s="151">
        <f>+IFERROR('MIP(IxI)_TFEVP'!BE94/'MIP(IxI)_TFEVP'!BE$95,0)</f>
        <v>0.19853755878763707</v>
      </c>
      <c r="BF105" s="151">
        <f>+IFERROR('MIP(IxI)_TFEVP'!BF94/'MIP(IxI)_TFEVP'!BF$95,0)</f>
        <v>0.25864805887255865</v>
      </c>
      <c r="BG105" s="151">
        <f>+IFERROR('MIP(IxI)_TFEVP'!BG94/'MIP(IxI)_TFEVP'!BG$95,0)</f>
        <v>0.28916653864987085</v>
      </c>
      <c r="BH105" s="151">
        <f>+IFERROR('MIP(IxI)_TFEVP'!BH94/'MIP(IxI)_TFEVP'!BH$95,0)</f>
        <v>0.18619594471364817</v>
      </c>
      <c r="BI105" s="151">
        <f>+IFERROR('MIP(IxI)_TFEVP'!BI94/'MIP(IxI)_TFEVP'!BI$95,0)</f>
        <v>0.29354834624308518</v>
      </c>
      <c r="BJ105" s="151">
        <f>+IFERROR('MIP(IxI)_TFEVP'!BJ94/'MIP(IxI)_TFEVP'!BJ$95,0)</f>
        <v>0.38230604916619498</v>
      </c>
      <c r="BK105" s="151">
        <f>+IFERROR('MIP(IxI)_TFEVP'!BK94/'MIP(IxI)_TFEVP'!BK$95,0)</f>
        <v>0.27919106345303801</v>
      </c>
      <c r="BL105" s="151">
        <f>+IFERROR('MIP(IxI)_TFEVP'!BL94/'MIP(IxI)_TFEVP'!BL$95,0)</f>
        <v>0.21832916993419926</v>
      </c>
      <c r="BM105" s="151">
        <f>+IFERROR('MIP(IxI)_TFEVP'!BM94/'MIP(IxI)_TFEVP'!BM$95,0)</f>
        <v>0.30271393457162404</v>
      </c>
      <c r="BN105" s="151">
        <f>+IFERROR('MIP(IxI)_TFEVP'!BN94/'MIP(IxI)_TFEVP'!BN$95,0)</f>
        <v>0.19654493831587111</v>
      </c>
      <c r="BO105" s="151">
        <f>+IFERROR('MIP(IxI)_TFEVP'!BO94/'MIP(IxI)_TFEVP'!BO$95,0)</f>
        <v>0.28039746835443036</v>
      </c>
      <c r="BP105" s="151">
        <f>+IFERROR('MIP(IxI)_TFEVP'!BP94/'MIP(IxI)_TFEVP'!BP$95,0)</f>
        <v>0.44910342183926927</v>
      </c>
      <c r="BQ105" s="151">
        <f>+IFERROR('MIP(IxI)_TFEVP'!BQ94/'MIP(IxI)_TFEVP'!BQ$95,0)</f>
        <v>2.3389832090609597E-3</v>
      </c>
      <c r="BR105" s="151">
        <f>+IFERROR('MIP(IxI)_TFEVP'!BR94/'MIP(IxI)_TFEVP'!BR$95,0)</f>
        <v>0.11414598642033162</v>
      </c>
      <c r="BS105" s="151">
        <f>+IFERROR('MIP(IxI)_TFEVP'!BS94/'MIP(IxI)_TFEVP'!BS$95,0)</f>
        <v>0.67739582081575755</v>
      </c>
      <c r="BT105" s="151">
        <f>+IFERROR('MIP(IxI)_TFEVP'!BT94/'MIP(IxI)_TFEVP'!BT$95,0)</f>
        <v>0.34351352621673908</v>
      </c>
      <c r="BU105" s="151">
        <f>+IFERROR('MIP(IxI)_TFEVP'!BU94/'MIP(IxI)_TFEVP'!BU$95,0)</f>
        <v>0.22179087859930474</v>
      </c>
      <c r="BV105" s="151">
        <f>+IFERROR('MIP(IxI)_TFEVP'!BV94/'MIP(IxI)_TFEVP'!BV$95,0)</f>
        <v>0.11915783592372654</v>
      </c>
      <c r="BW105" s="151">
        <f>+IFERROR('MIP(IxI)_TFEVP'!BW94/'MIP(IxI)_TFEVP'!BW$95,0)</f>
        <v>9.6628050159575804E-2</v>
      </c>
      <c r="BX105" s="151">
        <f>+IFERROR('MIP(IxI)_TFEVP'!BX94/'MIP(IxI)_TFEVP'!BX$95,0)</f>
        <v>0.2056246609179147</v>
      </c>
      <c r="BY105" s="151">
        <f>+IFERROR('MIP(IxI)_TFEVP'!BY94/'MIP(IxI)_TFEVP'!BY$95,0)</f>
        <v>6.5997924627783283E-2</v>
      </c>
      <c r="BZ105" s="151">
        <f>+IFERROR('MIP(IxI)_TFEVP'!BZ94/'MIP(IxI)_TFEVP'!BZ$95,0)</f>
        <v>0.22617962680276138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</row>
    <row r="106" spans="1:89" ht="0" hidden="1" customHeight="1" x14ac:dyDescent="0.25">
      <c r="A106" s="105"/>
      <c r="B106" s="155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</row>
    <row r="107" spans="1:89" x14ac:dyDescent="0.25">
      <c r="A107" s="109"/>
      <c r="B107" s="109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109"/>
      <c r="CK107" s="109"/>
    </row>
    <row r="108" spans="1:89" x14ac:dyDescent="0.25">
      <c r="A108" s="109"/>
      <c r="B108" s="109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109"/>
      <c r="CK108" s="109"/>
    </row>
    <row r="109" spans="1:89" x14ac:dyDescent="0.25">
      <c r="A109" s="109"/>
      <c r="B109" s="109"/>
      <c r="CJ109" s="109"/>
      <c r="CK109" s="109"/>
    </row>
    <row r="110" spans="1:89" x14ac:dyDescent="0.25">
      <c r="A110" s="109"/>
      <c r="B110" s="109"/>
      <c r="C110" s="156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157"/>
      <c r="BP110" s="157"/>
      <c r="BQ110" s="157"/>
      <c r="BR110" s="157"/>
      <c r="BS110" s="157"/>
      <c r="BT110" s="157"/>
      <c r="BU110" s="157"/>
      <c r="BV110" s="157"/>
      <c r="BW110" s="157"/>
      <c r="BX110" s="157"/>
      <c r="BY110" s="157"/>
      <c r="BZ110" s="157"/>
      <c r="CA110" s="157"/>
      <c r="CB110" s="157"/>
      <c r="CC110" s="157"/>
      <c r="CD110" s="157"/>
      <c r="CJ110" s="109"/>
      <c r="CK110" s="109"/>
    </row>
    <row r="111" spans="1:89" x14ac:dyDescent="0.25">
      <c r="A111" s="109"/>
      <c r="B111" s="109"/>
      <c r="C111" s="112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J111" s="109"/>
      <c r="CK111" s="109"/>
    </row>
    <row r="112" spans="1:89" x14ac:dyDescent="0.25">
      <c r="A112" s="109"/>
      <c r="B112" s="109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J112" s="109"/>
      <c r="CK112" s="109"/>
    </row>
    <row r="113" spans="1:89" x14ac:dyDescent="0.25">
      <c r="A113" s="109"/>
      <c r="B113" s="109"/>
      <c r="C113" s="112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J113" s="109"/>
      <c r="CK113" s="109"/>
    </row>
    <row r="114" spans="1:89" x14ac:dyDescent="0.25">
      <c r="A114" s="109"/>
      <c r="B114" s="109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J114" s="109"/>
      <c r="CK114" s="109"/>
    </row>
    <row r="115" spans="1:89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89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89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89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89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89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89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351" sheet="1" formatColumns="0" formatRows="0"/>
  <autoFilter ref="A8:CM8" xr:uid="{00000000-0001-0000-2900-000000000000}"/>
  <mergeCells count="18"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A99:A106">
    <cfRule type="cellIs" dxfId="266" priority="5" operator="lessThan">
      <formula>0</formula>
    </cfRule>
  </conditionalFormatting>
  <conditionalFormatting sqref="B7:CD90">
    <cfRule type="cellIs" dxfId="265" priority="1" operator="lessThan">
      <formula>0</formula>
    </cfRule>
  </conditionalFormatting>
  <conditionalFormatting sqref="C98:C106">
    <cfRule type="cellIs" dxfId="264" priority="4" operator="lessThan">
      <formula>0</formula>
    </cfRule>
  </conditionalFormatting>
  <conditionalFormatting sqref="D110:CD121">
    <cfRule type="cellIs" dxfId="263" priority="7" operator="notEqual">
      <formula>0</formula>
    </cfRule>
  </conditionalFormatting>
  <conditionalFormatting sqref="CJ7:XFD8">
    <cfRule type="cellIs" dxfId="262" priority="6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5:CP119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C13" sqref="C13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92" width="0.7109375" hidden="1" bestFit="1" customWidth="1"/>
    <col min="93" max="93" width="12.42578125" customWidth="1"/>
    <col min="94" max="94" width="12.7109375" customWidth="1"/>
  </cols>
  <sheetData>
    <row r="5" spans="1:94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4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</row>
    <row r="7" spans="1:94" ht="19.5" x14ac:dyDescent="0.25">
      <c r="B7" s="71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3" t="s">
        <v>827</v>
      </c>
      <c r="CC7" s="415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11" t="s">
        <v>728</v>
      </c>
      <c r="CI7" s="413" t="s">
        <v>830</v>
      </c>
    </row>
    <row r="8" spans="1:94" ht="105" x14ac:dyDescent="0.25">
      <c r="A8" s="29"/>
      <c r="B8" s="72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4" t="s">
        <v>827</v>
      </c>
      <c r="CC8" s="416"/>
      <c r="CD8" s="410"/>
      <c r="CE8" s="410" t="s">
        <v>829</v>
      </c>
      <c r="CF8" s="410" t="s">
        <v>733</v>
      </c>
      <c r="CG8" s="410" t="s">
        <v>715</v>
      </c>
      <c r="CH8" s="412" t="s">
        <v>728</v>
      </c>
      <c r="CI8" s="414" t="s">
        <v>830</v>
      </c>
      <c r="CK8" s="48" t="s">
        <v>844</v>
      </c>
      <c r="CL8" s="48" t="s">
        <v>843</v>
      </c>
      <c r="CM8" s="168" t="s">
        <v>873</v>
      </c>
      <c r="CN8" s="360">
        <v>0</v>
      </c>
      <c r="CO8" s="81"/>
      <c r="CP8" s="81"/>
    </row>
    <row r="9" spans="1:94" ht="19.5" x14ac:dyDescent="0.25">
      <c r="A9" s="30"/>
      <c r="B9" s="74" t="s">
        <v>0</v>
      </c>
      <c r="C9" s="45" t="s">
        <v>111</v>
      </c>
      <c r="D9" s="52">
        <v>5677.6575624466996</v>
      </c>
      <c r="E9" s="53">
        <v>15.1135118020318</v>
      </c>
      <c r="F9" s="53">
        <v>4546.4523994511601</v>
      </c>
      <c r="G9" s="53">
        <v>7.5027954465180997</v>
      </c>
      <c r="H9" s="53">
        <v>164.19613479236401</v>
      </c>
      <c r="I9" s="53">
        <v>28.2502365938658</v>
      </c>
      <c r="J9" s="53">
        <v>28.0870806151068</v>
      </c>
      <c r="K9" s="53">
        <v>43.634658091861802</v>
      </c>
      <c r="L9" s="53">
        <v>18498.131364310098</v>
      </c>
      <c r="M9" s="53">
        <v>40027.702932175504</v>
      </c>
      <c r="N9" s="53">
        <v>7.6030381860530003</v>
      </c>
      <c r="O9" s="53">
        <v>527.34137145433704</v>
      </c>
      <c r="P9" s="53">
        <v>34.246441823595099</v>
      </c>
      <c r="Q9" s="53">
        <v>9.4635670765926392</v>
      </c>
      <c r="R9" s="53">
        <v>43.227815802510001</v>
      </c>
      <c r="S9" s="53">
        <v>5.7756423636272203</v>
      </c>
      <c r="T9" s="53">
        <v>210.21571819637001</v>
      </c>
      <c r="U9" s="53">
        <v>320.81119476321999</v>
      </c>
      <c r="V9" s="53">
        <v>794.78556977651601</v>
      </c>
      <c r="W9" s="53">
        <v>28051.1185866618</v>
      </c>
      <c r="X9" s="53">
        <v>124.787222261355</v>
      </c>
      <c r="Y9" s="53">
        <v>37.844416435284401</v>
      </c>
      <c r="Z9" s="53">
        <v>6764.7435571064298</v>
      </c>
      <c r="AA9" s="53">
        <v>58.8866565676324</v>
      </c>
      <c r="AB9" s="53">
        <v>30.997718288001501</v>
      </c>
      <c r="AC9" s="53">
        <v>37.050584825788398</v>
      </c>
      <c r="AD9" s="53">
        <v>28.6245350860789</v>
      </c>
      <c r="AE9" s="53">
        <v>142122.78698442399</v>
      </c>
      <c r="AF9" s="53">
        <v>37421.258969855196</v>
      </c>
      <c r="AG9" s="53">
        <v>25.602329392610699</v>
      </c>
      <c r="AH9" s="53">
        <v>34.8116476557353</v>
      </c>
      <c r="AI9" s="53">
        <v>8816.0484566504092</v>
      </c>
      <c r="AJ9" s="53">
        <v>0</v>
      </c>
      <c r="AK9" s="53">
        <v>32.480239364010998</v>
      </c>
      <c r="AL9" s="53">
        <v>39.790013624829903</v>
      </c>
      <c r="AM9" s="53">
        <v>16.7560120631017</v>
      </c>
      <c r="AN9" s="53">
        <v>46.631298981871701</v>
      </c>
      <c r="AO9" s="53">
        <v>83.070342064578597</v>
      </c>
      <c r="AP9" s="53">
        <v>20.494010953367599</v>
      </c>
      <c r="AQ9" s="53">
        <v>242.847527804549</v>
      </c>
      <c r="AR9" s="53">
        <v>36.010359702506797</v>
      </c>
      <c r="AS9" s="53">
        <v>53.8371453998802</v>
      </c>
      <c r="AT9" s="53">
        <v>27.9607580527843</v>
      </c>
      <c r="AU9" s="53">
        <v>11.939645164258</v>
      </c>
      <c r="AV9" s="53">
        <v>82.4822041208174</v>
      </c>
      <c r="AW9" s="53">
        <v>15.893423182023801</v>
      </c>
      <c r="AX9" s="53">
        <v>37.780590862362601</v>
      </c>
      <c r="AY9" s="53">
        <v>49.649806009955398</v>
      </c>
      <c r="AZ9" s="53">
        <v>41.694929486476497</v>
      </c>
      <c r="BA9" s="53">
        <v>11.429781409066299</v>
      </c>
      <c r="BB9" s="53">
        <v>24.921901399982701</v>
      </c>
      <c r="BC9" s="53">
        <v>8.1487927124335808</v>
      </c>
      <c r="BD9" s="53">
        <v>43.418131899984303</v>
      </c>
      <c r="BE9" s="53">
        <v>28.2771299106135</v>
      </c>
      <c r="BF9" s="53">
        <v>34.407453993699797</v>
      </c>
      <c r="BG9" s="53">
        <v>31.910203255476201</v>
      </c>
      <c r="BH9" s="53">
        <v>24.026215549754099</v>
      </c>
      <c r="BI9" s="53">
        <v>368.03207987729201</v>
      </c>
      <c r="BJ9" s="53">
        <v>228.90221391726399</v>
      </c>
      <c r="BK9" s="53">
        <v>648.64072272497003</v>
      </c>
      <c r="BL9" s="53">
        <v>5.0287183013995902</v>
      </c>
      <c r="BM9" s="53">
        <v>144.50562084342499</v>
      </c>
      <c r="BN9" s="53">
        <v>3110.8154504141999</v>
      </c>
      <c r="BO9" s="53">
        <v>30.5980880452551</v>
      </c>
      <c r="BP9" s="53">
        <v>25.933247157367401</v>
      </c>
      <c r="BQ9" s="53">
        <v>26.8359876213622</v>
      </c>
      <c r="BR9" s="53">
        <v>2.59981802300234</v>
      </c>
      <c r="BS9" s="53">
        <v>5.4777499179602298</v>
      </c>
      <c r="BT9" s="53">
        <v>55.683306051745497</v>
      </c>
      <c r="BU9" s="53">
        <v>69.335275324889196</v>
      </c>
      <c r="BV9" s="53">
        <v>38.000264938644499</v>
      </c>
      <c r="BW9" s="53">
        <v>30.3011329331326</v>
      </c>
      <c r="BX9" s="53">
        <v>71.097341332760607</v>
      </c>
      <c r="BY9" s="53">
        <v>141.13900392419501</v>
      </c>
      <c r="BZ9" s="53">
        <v>1124.39850338666</v>
      </c>
      <c r="CA9" s="54">
        <v>0</v>
      </c>
      <c r="CB9" s="50">
        <v>301717.94314208202</v>
      </c>
      <c r="CC9" s="66">
        <v>410272.76224221499</v>
      </c>
      <c r="CD9" s="53">
        <v>0</v>
      </c>
      <c r="CE9" s="53">
        <v>0</v>
      </c>
      <c r="CF9" s="53">
        <v>42396.449712170899</v>
      </c>
      <c r="CG9" s="53">
        <v>630</v>
      </c>
      <c r="CH9" s="54">
        <v>22187.844903531601</v>
      </c>
      <c r="CI9" s="50">
        <v>777205</v>
      </c>
      <c r="CJ9" s="73"/>
      <c r="CK9" s="48">
        <f>SUMIF(D9:CA9,"&lt;0")</f>
        <v>0</v>
      </c>
      <c r="CL9" s="48">
        <f>IFERROR(CK9/CB9,"")</f>
        <v>0</v>
      </c>
      <c r="CM9" s="167">
        <f>(SUM(CC9:CH9))/CI9</f>
        <v>0.61179104207759527</v>
      </c>
      <c r="CN9" s="357">
        <v>0</v>
      </c>
    </row>
    <row r="10" spans="1:94" ht="19.5" x14ac:dyDescent="0.25">
      <c r="A10" s="30"/>
      <c r="B10" s="42" t="s">
        <v>1</v>
      </c>
      <c r="C10" s="43" t="s">
        <v>112</v>
      </c>
      <c r="D10" s="51">
        <v>21.798457253002699</v>
      </c>
      <c r="E10" s="48">
        <v>2030.79568748627</v>
      </c>
      <c r="F10" s="48">
        <v>59.004091280625801</v>
      </c>
      <c r="G10" s="48">
        <v>8.3857771488602495</v>
      </c>
      <c r="H10" s="48">
        <v>183.51989000472901</v>
      </c>
      <c r="I10" s="48">
        <v>31.574922996024899</v>
      </c>
      <c r="J10" s="48">
        <v>31.392565674926299</v>
      </c>
      <c r="K10" s="48">
        <v>48.7698913469481</v>
      </c>
      <c r="L10" s="48">
        <v>13797.957716941501</v>
      </c>
      <c r="M10" s="48">
        <v>137.778443761983</v>
      </c>
      <c r="N10" s="48">
        <v>8.4978171585503706</v>
      </c>
      <c r="O10" s="48">
        <v>589.40261052200799</v>
      </c>
      <c r="P10" s="48">
        <v>38.276803802155001</v>
      </c>
      <c r="Q10" s="48">
        <v>10.5773061658539</v>
      </c>
      <c r="R10" s="48">
        <v>48.315168997451003</v>
      </c>
      <c r="S10" s="48">
        <v>6.4553605516956001</v>
      </c>
      <c r="T10" s="48">
        <v>234.95538143725599</v>
      </c>
      <c r="U10" s="48">
        <v>358.56651101856397</v>
      </c>
      <c r="V10" s="48">
        <v>888.321521862738</v>
      </c>
      <c r="W10" s="48">
        <v>255.838770571212</v>
      </c>
      <c r="X10" s="48">
        <v>139.47305965733699</v>
      </c>
      <c r="Y10" s="48">
        <v>37.558881642923303</v>
      </c>
      <c r="Z10" s="48">
        <v>214860.45012003099</v>
      </c>
      <c r="AA10" s="48">
        <v>65.816852203641005</v>
      </c>
      <c r="AB10" s="48">
        <v>34.645747646893803</v>
      </c>
      <c r="AC10" s="48">
        <v>27.785379390144499</v>
      </c>
      <c r="AD10" s="48">
        <v>31.993271565598501</v>
      </c>
      <c r="AE10" s="48">
        <v>44073.304349288999</v>
      </c>
      <c r="AF10" s="48">
        <v>104.918684238105</v>
      </c>
      <c r="AG10" s="48">
        <v>28.615391464228701</v>
      </c>
      <c r="AH10" s="48">
        <v>38.908527029230797</v>
      </c>
      <c r="AI10" s="48">
        <v>28.355948181576299</v>
      </c>
      <c r="AJ10" s="48">
        <v>0</v>
      </c>
      <c r="AK10" s="48">
        <v>36.302742223185199</v>
      </c>
      <c r="AL10" s="48">
        <v>44.472782096543298</v>
      </c>
      <c r="AM10" s="48">
        <v>18.7279773341007</v>
      </c>
      <c r="AN10" s="48">
        <v>52.119197999103598</v>
      </c>
      <c r="AO10" s="48">
        <v>92.846643787473894</v>
      </c>
      <c r="AP10" s="48">
        <v>22.905890206695901</v>
      </c>
      <c r="AQ10" s="48">
        <v>271.42753175627001</v>
      </c>
      <c r="AR10" s="48">
        <v>40.248311934941498</v>
      </c>
      <c r="AS10" s="48">
        <v>60.1730790706414</v>
      </c>
      <c r="AT10" s="48">
        <v>31.251376585598202</v>
      </c>
      <c r="AU10" s="48">
        <v>13.344786526254</v>
      </c>
      <c r="AV10" s="48">
        <v>92.189289636700806</v>
      </c>
      <c r="AW10" s="48">
        <v>17.7638729306999</v>
      </c>
      <c r="AX10" s="48">
        <v>42.226876339947097</v>
      </c>
      <c r="AY10" s="48">
        <v>55.492944150149903</v>
      </c>
      <c r="AZ10" s="48">
        <v>46.601881845692198</v>
      </c>
      <c r="BA10" s="48">
        <v>12.7749184207197</v>
      </c>
      <c r="BB10" s="48">
        <v>27.8548859229677</v>
      </c>
      <c r="BC10" s="48">
        <v>9.1077999134891598</v>
      </c>
      <c r="BD10" s="48">
        <v>48.527882830933002</v>
      </c>
      <c r="BE10" s="48">
        <v>31.604981307309998</v>
      </c>
      <c r="BF10" s="48">
        <v>38.456765016128799</v>
      </c>
      <c r="BG10" s="48">
        <v>35.665620258838601</v>
      </c>
      <c r="BH10" s="48">
        <v>26.853789466460899</v>
      </c>
      <c r="BI10" s="48">
        <v>411.34468178987402</v>
      </c>
      <c r="BJ10" s="48">
        <v>255.84103531460801</v>
      </c>
      <c r="BK10" s="48">
        <v>724.97732201556198</v>
      </c>
      <c r="BL10" s="48">
        <v>5.6205332159898003</v>
      </c>
      <c r="BM10" s="48">
        <v>13.407941978283599</v>
      </c>
      <c r="BN10" s="48">
        <v>105.475980712208</v>
      </c>
      <c r="BO10" s="48">
        <v>34.199086108337397</v>
      </c>
      <c r="BP10" s="48">
        <v>28.985253957432601</v>
      </c>
      <c r="BQ10" s="48">
        <v>29.994235264237702</v>
      </c>
      <c r="BR10" s="48">
        <v>2.9057828810467798</v>
      </c>
      <c r="BS10" s="48">
        <v>6.1224100292537704</v>
      </c>
      <c r="BT10" s="48">
        <v>62.236508883954698</v>
      </c>
      <c r="BU10" s="48">
        <v>59.722643935585502</v>
      </c>
      <c r="BV10" s="48">
        <v>42.472403205528501</v>
      </c>
      <c r="BW10" s="48">
        <v>33.867183231439697</v>
      </c>
      <c r="BX10" s="48">
        <v>79.464576176026299</v>
      </c>
      <c r="BY10" s="48">
        <v>118.64974729272799</v>
      </c>
      <c r="BZ10" s="48">
        <v>39.902205170889196</v>
      </c>
      <c r="CA10" s="55">
        <v>0</v>
      </c>
      <c r="CB10" s="49">
        <v>281486.14226704597</v>
      </c>
      <c r="CC10" s="61">
        <v>23543.767963728998</v>
      </c>
      <c r="CD10" s="48">
        <v>0</v>
      </c>
      <c r="CE10" s="48">
        <v>0</v>
      </c>
      <c r="CF10" s="48">
        <v>1520.5569963646601</v>
      </c>
      <c r="CG10" s="48">
        <v>1161</v>
      </c>
      <c r="CH10" s="55">
        <v>405.53277286069999</v>
      </c>
      <c r="CI10" s="49">
        <v>308117</v>
      </c>
      <c r="CJ10" s="73"/>
      <c r="CK10" s="48">
        <f t="shared" ref="CK10:CK73" si="0">SUMIF(D10:CA10,"&lt;0")</f>
        <v>0</v>
      </c>
      <c r="CL10" s="48">
        <f t="shared" ref="CL10:CL73" si="1">IFERROR(CK10/CB10,"")</f>
        <v>0</v>
      </c>
      <c r="CM10" s="167">
        <f t="shared" ref="CM10:CM73" si="2">(SUM(CC10:CH10))/CI10</f>
        <v>8.6430991256419995E-2</v>
      </c>
      <c r="CN10" s="357">
        <v>0</v>
      </c>
    </row>
    <row r="11" spans="1:94" ht="19.5" x14ac:dyDescent="0.25">
      <c r="A11" s="30"/>
      <c r="B11" s="42" t="s">
        <v>2</v>
      </c>
      <c r="C11" s="43" t="s">
        <v>113</v>
      </c>
      <c r="D11" s="51">
        <v>15.09287067022</v>
      </c>
      <c r="E11" s="48">
        <v>11.6958473814868</v>
      </c>
      <c r="F11" s="48">
        <v>64070.713642274401</v>
      </c>
      <c r="G11" s="48">
        <v>5.8061654780454397</v>
      </c>
      <c r="H11" s="48">
        <v>127.065963114101</v>
      </c>
      <c r="I11" s="48">
        <v>21.861924615583199</v>
      </c>
      <c r="J11" s="48">
        <v>21.735663594852898</v>
      </c>
      <c r="K11" s="48">
        <v>33.767420058993899</v>
      </c>
      <c r="L11" s="48">
        <v>550.80380147094104</v>
      </c>
      <c r="M11" s="48">
        <v>2611.74324202978</v>
      </c>
      <c r="N11" s="48">
        <v>5.88374002180863</v>
      </c>
      <c r="O11" s="48">
        <v>408.09206220652601</v>
      </c>
      <c r="P11" s="48">
        <v>26.502189707747799</v>
      </c>
      <c r="Q11" s="48">
        <v>7.3235418519612399</v>
      </c>
      <c r="R11" s="48">
        <v>33.452578254724898</v>
      </c>
      <c r="S11" s="48">
        <v>4.4695787782394802</v>
      </c>
      <c r="T11" s="48">
        <v>366.65603890988803</v>
      </c>
      <c r="U11" s="48">
        <v>248.26518292847101</v>
      </c>
      <c r="V11" s="48">
        <v>615.05829001730899</v>
      </c>
      <c r="W11" s="48">
        <v>177.13829157003701</v>
      </c>
      <c r="X11" s="48">
        <v>96.568707911570101</v>
      </c>
      <c r="Y11" s="48">
        <v>26.005112957094902</v>
      </c>
      <c r="Z11" s="48">
        <v>629.53838589326404</v>
      </c>
      <c r="AA11" s="48">
        <v>46.217676633991999</v>
      </c>
      <c r="AB11" s="48">
        <v>23.988109912485498</v>
      </c>
      <c r="AC11" s="48">
        <v>19.2381108805615</v>
      </c>
      <c r="AD11" s="48">
        <v>22.151581850605002</v>
      </c>
      <c r="AE11" s="48">
        <v>237.098631874858</v>
      </c>
      <c r="AF11" s="48">
        <v>52042.3148516074</v>
      </c>
      <c r="AG11" s="48">
        <v>2522.4359799815102</v>
      </c>
      <c r="AH11" s="48">
        <v>26.939583824907899</v>
      </c>
      <c r="AI11" s="48">
        <v>19.633162735727002</v>
      </c>
      <c r="AJ11" s="48">
        <v>0</v>
      </c>
      <c r="AK11" s="48">
        <v>25.135383985643902</v>
      </c>
      <c r="AL11" s="48">
        <v>30.792176746156699</v>
      </c>
      <c r="AM11" s="48">
        <v>12.9669240597041</v>
      </c>
      <c r="AN11" s="48">
        <v>36.086421424511599</v>
      </c>
      <c r="AO11" s="48">
        <v>64.285392795643503</v>
      </c>
      <c r="AP11" s="48">
        <v>15.859637884616699</v>
      </c>
      <c r="AQ11" s="48">
        <v>187.93167725528301</v>
      </c>
      <c r="AR11" s="48">
        <v>27.867227468359701</v>
      </c>
      <c r="AS11" s="48">
        <v>41.662787861604698</v>
      </c>
      <c r="AT11" s="48">
        <v>21.637906738001</v>
      </c>
      <c r="AU11" s="48">
        <v>9.2396968659192993</v>
      </c>
      <c r="AV11" s="48">
        <v>63.8302522750554</v>
      </c>
      <c r="AW11" s="48">
        <v>12.2993950275239</v>
      </c>
      <c r="AX11" s="48">
        <v>29.237150868481901</v>
      </c>
      <c r="AY11" s="48">
        <v>38.4223442717525</v>
      </c>
      <c r="AZ11" s="48">
        <v>32.266328186551704</v>
      </c>
      <c r="BA11" s="48">
        <v>8.8451301534182605</v>
      </c>
      <c r="BB11" s="48">
        <v>19.286235988611999</v>
      </c>
      <c r="BC11" s="48">
        <v>6.30608141617898</v>
      </c>
      <c r="BD11" s="48">
        <v>33.5998575938657</v>
      </c>
      <c r="BE11" s="48">
        <v>21.882736464767099</v>
      </c>
      <c r="BF11" s="48">
        <v>26.626791705799199</v>
      </c>
      <c r="BG11" s="48">
        <v>24.694251877190901</v>
      </c>
      <c r="BH11" s="48">
        <v>18.593094305643099</v>
      </c>
      <c r="BI11" s="48">
        <v>284.80786557875098</v>
      </c>
      <c r="BJ11" s="48">
        <v>177.13985963876601</v>
      </c>
      <c r="BK11" s="48">
        <v>501.96162200955899</v>
      </c>
      <c r="BL11" s="48">
        <v>3.8915589274064</v>
      </c>
      <c r="BM11" s="48">
        <v>1607.9712296323901</v>
      </c>
      <c r="BN11" s="48">
        <v>7134.1374960723397</v>
      </c>
      <c r="BO11" s="48">
        <v>23.6788492727737</v>
      </c>
      <c r="BP11" s="48">
        <v>20.0688830519302</v>
      </c>
      <c r="BQ11" s="48">
        <v>20.767484067384199</v>
      </c>
      <c r="BR11" s="48">
        <v>2.0119132611247901</v>
      </c>
      <c r="BS11" s="48">
        <v>4.2390496579227497</v>
      </c>
      <c r="BT11" s="48">
        <v>43.091470586622897</v>
      </c>
      <c r="BU11" s="48">
        <v>90.570432425888299</v>
      </c>
      <c r="BV11" s="48">
        <v>29.407149377333798</v>
      </c>
      <c r="BW11" s="48">
        <v>23.4490455239143</v>
      </c>
      <c r="BX11" s="48">
        <v>55.019883158171503</v>
      </c>
      <c r="BY11" s="48">
        <v>188.162279999574</v>
      </c>
      <c r="BZ11" s="48">
        <v>810.40723085685204</v>
      </c>
      <c r="CA11" s="55">
        <v>0</v>
      </c>
      <c r="CB11" s="49">
        <v>136905.39611731801</v>
      </c>
      <c r="CC11" s="61">
        <v>614567.27362663497</v>
      </c>
      <c r="CD11" s="48">
        <v>0</v>
      </c>
      <c r="CE11" s="48">
        <v>0</v>
      </c>
      <c r="CF11" s="48">
        <v>1052.8070783389301</v>
      </c>
      <c r="CG11" s="48">
        <v>0</v>
      </c>
      <c r="CH11" s="55">
        <v>53863.523177707502</v>
      </c>
      <c r="CI11" s="49">
        <v>806389</v>
      </c>
      <c r="CJ11" s="73"/>
      <c r="CK11" s="48">
        <f t="shared" si="0"/>
        <v>0</v>
      </c>
      <c r="CL11" s="48">
        <f t="shared" si="1"/>
        <v>0</v>
      </c>
      <c r="CM11" s="167">
        <f t="shared" si="2"/>
        <v>0.83022412741577745</v>
      </c>
      <c r="CN11" s="357">
        <v>0</v>
      </c>
    </row>
    <row r="12" spans="1:94" ht="19.5" x14ac:dyDescent="0.25">
      <c r="A12" s="30"/>
      <c r="B12" s="42" t="s">
        <v>3</v>
      </c>
      <c r="C12" s="43" t="s">
        <v>114</v>
      </c>
      <c r="D12" s="51">
        <v>15.0703420196454</v>
      </c>
      <c r="E12" s="48">
        <v>11.678389360107801</v>
      </c>
      <c r="F12" s="48">
        <v>40.792420575310203</v>
      </c>
      <c r="G12" s="48">
        <v>5.7974987985189799</v>
      </c>
      <c r="H12" s="48">
        <v>126.87629577079301</v>
      </c>
      <c r="I12" s="48">
        <v>21.8292920123288</v>
      </c>
      <c r="J12" s="48">
        <v>21.7032194574298</v>
      </c>
      <c r="K12" s="48">
        <v>33.717016499330903</v>
      </c>
      <c r="L12" s="48">
        <v>1663.4561777441199</v>
      </c>
      <c r="M12" s="48">
        <v>95.252991820857005</v>
      </c>
      <c r="N12" s="48">
        <v>5.87495754921484</v>
      </c>
      <c r="O12" s="48">
        <v>407.48291609558498</v>
      </c>
      <c r="P12" s="48">
        <v>26.462630727588699</v>
      </c>
      <c r="Q12" s="48">
        <v>7.3126102327248397</v>
      </c>
      <c r="R12" s="48">
        <v>33.4026446494628</v>
      </c>
      <c r="S12" s="48">
        <v>4.4629071793958497</v>
      </c>
      <c r="T12" s="48">
        <v>162.43617227214199</v>
      </c>
      <c r="U12" s="48">
        <v>247.89460534397901</v>
      </c>
      <c r="V12" s="48">
        <v>614.140211965655</v>
      </c>
      <c r="W12" s="48">
        <v>176.87388284612001</v>
      </c>
      <c r="X12" s="48">
        <v>96.424562856297698</v>
      </c>
      <c r="Y12" s="48">
        <v>25.966295947676102</v>
      </c>
      <c r="Z12" s="48">
        <v>195.262853038819</v>
      </c>
      <c r="AA12" s="48">
        <v>145136.406738077</v>
      </c>
      <c r="AB12" s="48">
        <v>23.952303619701901</v>
      </c>
      <c r="AC12" s="48">
        <v>19.209394761062899</v>
      </c>
      <c r="AD12" s="48">
        <v>22.118516885159298</v>
      </c>
      <c r="AE12" s="48">
        <v>236.74472224786101</v>
      </c>
      <c r="AF12" s="48">
        <v>2862.5250210630702</v>
      </c>
      <c r="AG12" s="48">
        <v>19.783222793556401</v>
      </c>
      <c r="AH12" s="48">
        <v>26.899371960387398</v>
      </c>
      <c r="AI12" s="48">
        <v>19.603856934821899</v>
      </c>
      <c r="AJ12" s="48">
        <v>0</v>
      </c>
      <c r="AK12" s="48">
        <v>25.097865193146198</v>
      </c>
      <c r="AL12" s="48">
        <v>30.7462142380625</v>
      </c>
      <c r="AM12" s="48">
        <v>12.947568742379101</v>
      </c>
      <c r="AN12" s="48">
        <v>36.032556364873599</v>
      </c>
      <c r="AO12" s="48">
        <v>64.189436023536601</v>
      </c>
      <c r="AP12" s="48">
        <v>15.835964704878499</v>
      </c>
      <c r="AQ12" s="48">
        <v>187.65115758601101</v>
      </c>
      <c r="AR12" s="48">
        <v>27.825630939519399</v>
      </c>
      <c r="AS12" s="48">
        <v>41.600599136198802</v>
      </c>
      <c r="AT12" s="48">
        <v>21.605608519145399</v>
      </c>
      <c r="AU12" s="48">
        <v>9.2259050627126395</v>
      </c>
      <c r="AV12" s="48">
        <v>63.734974876804799</v>
      </c>
      <c r="AW12" s="48">
        <v>12.281036109667401</v>
      </c>
      <c r="AX12" s="48">
        <v>29.1935094983208</v>
      </c>
      <c r="AY12" s="48">
        <v>38.364992453979298</v>
      </c>
      <c r="AZ12" s="48">
        <v>32.218165259238397</v>
      </c>
      <c r="BA12" s="48">
        <v>8.8319273074609193</v>
      </c>
      <c r="BB12" s="48">
        <v>19.257448034287101</v>
      </c>
      <c r="BC12" s="48">
        <v>6.2966685279469097</v>
      </c>
      <c r="BD12" s="48">
        <v>33.5497041493933</v>
      </c>
      <c r="BE12" s="48">
        <v>21.850072796323701</v>
      </c>
      <c r="BF12" s="48">
        <v>26.587046736179499</v>
      </c>
      <c r="BG12" s="48">
        <v>24.657391548635999</v>
      </c>
      <c r="BH12" s="48">
        <v>18.565340981980299</v>
      </c>
      <c r="BI12" s="48">
        <v>284.38274188792298</v>
      </c>
      <c r="BJ12" s="48">
        <v>176.87544857424299</v>
      </c>
      <c r="BK12" s="48">
        <v>501.21235977633802</v>
      </c>
      <c r="BL12" s="48">
        <v>3.8857501205079998</v>
      </c>
      <c r="BM12" s="48">
        <v>9.2695675224658505</v>
      </c>
      <c r="BN12" s="48">
        <v>72.920715706682998</v>
      </c>
      <c r="BO12" s="48">
        <v>23.643504603563301</v>
      </c>
      <c r="BP12" s="48">
        <v>20.0389268650936</v>
      </c>
      <c r="BQ12" s="48">
        <v>20.736485100912599</v>
      </c>
      <c r="BR12" s="48">
        <v>2.0089101418483799</v>
      </c>
      <c r="BS12" s="48">
        <v>4.2327221626040403</v>
      </c>
      <c r="BT12" s="48">
        <v>43.0271493117109</v>
      </c>
      <c r="BU12" s="48">
        <v>41.2891912478253</v>
      </c>
      <c r="BV12" s="48">
        <v>29.363254255776699</v>
      </c>
      <c r="BW12" s="48">
        <v>23.414043875489799</v>
      </c>
      <c r="BX12" s="48">
        <v>54.937756719178701</v>
      </c>
      <c r="BY12" s="48">
        <v>82.0283862978239</v>
      </c>
      <c r="BZ12" s="48">
        <v>27.586350368007299</v>
      </c>
      <c r="CA12" s="55">
        <v>0</v>
      </c>
      <c r="CB12" s="49">
        <v>154636.41409243501</v>
      </c>
      <c r="CC12" s="61">
        <v>79848.833894942494</v>
      </c>
      <c r="CD12" s="48">
        <v>0</v>
      </c>
      <c r="CE12" s="48">
        <v>0</v>
      </c>
      <c r="CF12" s="48">
        <v>1051.23558651948</v>
      </c>
      <c r="CG12" s="48">
        <v>0</v>
      </c>
      <c r="CH12" s="55">
        <v>4.5164261032209101</v>
      </c>
      <c r="CI12" s="49">
        <v>235541</v>
      </c>
      <c r="CJ12" s="73"/>
      <c r="CK12" s="48">
        <f t="shared" si="0"/>
        <v>0</v>
      </c>
      <c r="CL12" s="48">
        <f t="shared" si="1"/>
        <v>0</v>
      </c>
      <c r="CM12" s="167">
        <f t="shared" si="2"/>
        <v>0.34348408942632153</v>
      </c>
      <c r="CN12" s="357">
        <v>0</v>
      </c>
    </row>
    <row r="13" spans="1:94" ht="19.5" x14ac:dyDescent="0.25">
      <c r="A13" s="30"/>
      <c r="B13" s="42" t="s">
        <v>4</v>
      </c>
      <c r="C13" s="43" t="s">
        <v>115</v>
      </c>
      <c r="D13" s="51">
        <v>41.864858841243198</v>
      </c>
      <c r="E13" s="48">
        <v>32.4421384343268</v>
      </c>
      <c r="F13" s="48">
        <v>113.31985212756101</v>
      </c>
      <c r="G13" s="48">
        <v>16.105239583539699</v>
      </c>
      <c r="H13" s="48">
        <v>19841.786281383302</v>
      </c>
      <c r="I13" s="48">
        <v>60.640974671252003</v>
      </c>
      <c r="J13" s="48">
        <v>60.2907497256124</v>
      </c>
      <c r="K13" s="48">
        <v>217.938650238684</v>
      </c>
      <c r="L13" s="48">
        <v>137.791763570303</v>
      </c>
      <c r="M13" s="48">
        <v>10224.862525967699</v>
      </c>
      <c r="N13" s="48">
        <v>84.884490758171495</v>
      </c>
      <c r="O13" s="48">
        <v>1131.9726347498799</v>
      </c>
      <c r="P13" s="48">
        <v>73.512220129726998</v>
      </c>
      <c r="Q13" s="48">
        <v>20.314163723356501</v>
      </c>
      <c r="R13" s="48">
        <v>93.179730462120006</v>
      </c>
      <c r="S13" s="48">
        <v>12.445031396892601</v>
      </c>
      <c r="T13" s="48">
        <v>543.50062036818304</v>
      </c>
      <c r="U13" s="48">
        <v>688.68938390457299</v>
      </c>
      <c r="V13" s="48">
        <v>1706.0590429306201</v>
      </c>
      <c r="W13" s="48">
        <v>571.75420829563802</v>
      </c>
      <c r="X13" s="48">
        <v>7855.5031942116602</v>
      </c>
      <c r="Y13" s="48">
        <v>118.022735709328</v>
      </c>
      <c r="Z13" s="48">
        <v>780.51228352414</v>
      </c>
      <c r="AA13" s="48">
        <v>126.40404753877</v>
      </c>
      <c r="AB13" s="48">
        <v>3886.0490242364099</v>
      </c>
      <c r="AC13" s="48">
        <v>53.362995945896799</v>
      </c>
      <c r="AD13" s="48">
        <v>191.45369854291101</v>
      </c>
      <c r="AE13" s="48">
        <v>689.01830441869402</v>
      </c>
      <c r="AF13" s="48">
        <v>29196.226014579599</v>
      </c>
      <c r="AG13" s="48">
        <v>37672.836990008203</v>
      </c>
      <c r="AH13" s="48">
        <v>74.725471297977407</v>
      </c>
      <c r="AI13" s="48">
        <v>54.913147092587501</v>
      </c>
      <c r="AJ13" s="48">
        <v>0</v>
      </c>
      <c r="AK13" s="48">
        <v>1073.8944976223099</v>
      </c>
      <c r="AL13" s="48">
        <v>85.411858423727793</v>
      </c>
      <c r="AM13" s="48">
        <v>35.967872330328603</v>
      </c>
      <c r="AN13" s="48">
        <v>1294.7800483819599</v>
      </c>
      <c r="AO13" s="48">
        <v>178.31590515472601</v>
      </c>
      <c r="AP13" s="48">
        <v>43.991730653518701</v>
      </c>
      <c r="AQ13" s="48">
        <v>521.28805129262003</v>
      </c>
      <c r="AR13" s="48">
        <v>77.298584858455698</v>
      </c>
      <c r="AS13" s="48">
        <v>115.570572028466</v>
      </c>
      <c r="AT13" s="48">
        <v>60.068003145836002</v>
      </c>
      <c r="AU13" s="48">
        <v>2292.6681242456102</v>
      </c>
      <c r="AV13" s="48">
        <v>226.57754141823301</v>
      </c>
      <c r="AW13" s="48">
        <v>34.116269059136698</v>
      </c>
      <c r="AX13" s="48">
        <v>83.654629745593994</v>
      </c>
      <c r="AY13" s="48">
        <v>106.576545604437</v>
      </c>
      <c r="AZ13" s="48">
        <v>89.500884515001701</v>
      </c>
      <c r="BA13" s="48">
        <v>24.5347709787195</v>
      </c>
      <c r="BB13" s="48">
        <v>53.496486181073202</v>
      </c>
      <c r="BC13" s="48">
        <v>17.4919148317245</v>
      </c>
      <c r="BD13" s="48">
        <v>93.199850842726306</v>
      </c>
      <c r="BE13" s="48">
        <v>60.913900587855899</v>
      </c>
      <c r="BF13" s="48">
        <v>73.857843250320798</v>
      </c>
      <c r="BG13" s="48">
        <v>68.497331728188399</v>
      </c>
      <c r="BH13" s="48">
        <v>51.573838107785697</v>
      </c>
      <c r="BI13" s="48">
        <v>1829.88718000788</v>
      </c>
      <c r="BJ13" s="48">
        <v>491.35352584496201</v>
      </c>
      <c r="BK13" s="48">
        <v>1392.3496005710799</v>
      </c>
      <c r="BL13" s="48">
        <v>10.7944716898495</v>
      </c>
      <c r="BM13" s="48">
        <v>1692.9294226664199</v>
      </c>
      <c r="BN13" s="48">
        <v>1695.2617011315399</v>
      </c>
      <c r="BO13" s="48">
        <v>65.680790883852296</v>
      </c>
      <c r="BP13" s="48">
        <v>55.667405785716703</v>
      </c>
      <c r="BQ13" s="48">
        <v>57.605197047390902</v>
      </c>
      <c r="BR13" s="48">
        <v>5.58067888595955</v>
      </c>
      <c r="BS13" s="48">
        <v>11.7583473301815</v>
      </c>
      <c r="BT13" s="48">
        <v>119.5278468085</v>
      </c>
      <c r="BU13" s="48">
        <v>447.73816207938302</v>
      </c>
      <c r="BV13" s="48">
        <v>81.570046183102406</v>
      </c>
      <c r="BW13" s="48">
        <v>65.043357375184598</v>
      </c>
      <c r="BX13" s="48">
        <v>152.61507848360699</v>
      </c>
      <c r="BY13" s="48">
        <v>953.46826001756403</v>
      </c>
      <c r="BZ13" s="48">
        <v>76.633872183935907</v>
      </c>
      <c r="CA13" s="55">
        <v>0</v>
      </c>
      <c r="CB13" s="49">
        <v>132341.094468333</v>
      </c>
      <c r="CC13" s="61">
        <v>1358609.21412326</v>
      </c>
      <c r="CD13" s="48">
        <v>0</v>
      </c>
      <c r="CE13" s="48">
        <v>0</v>
      </c>
      <c r="CF13" s="48">
        <v>9689.1088918233909</v>
      </c>
      <c r="CG13" s="48">
        <v>931.50391002817298</v>
      </c>
      <c r="CH13" s="55">
        <v>3620911.0786065599</v>
      </c>
      <c r="CI13" s="49">
        <v>5122482</v>
      </c>
      <c r="CJ13" s="73"/>
      <c r="CK13" s="48">
        <f t="shared" si="0"/>
        <v>0</v>
      </c>
      <c r="CL13" s="48">
        <f t="shared" si="1"/>
        <v>0</v>
      </c>
      <c r="CM13" s="167">
        <f t="shared" si="2"/>
        <v>0.97416465407426922</v>
      </c>
      <c r="CN13" s="357">
        <v>0</v>
      </c>
    </row>
    <row r="14" spans="1:94" ht="19.5" x14ac:dyDescent="0.25">
      <c r="A14" s="30"/>
      <c r="B14" s="42" t="s">
        <v>5</v>
      </c>
      <c r="C14" s="43" t="s">
        <v>116</v>
      </c>
      <c r="D14" s="51">
        <v>87.497303187397705</v>
      </c>
      <c r="E14" s="48">
        <v>67.803874208680497</v>
      </c>
      <c r="F14" s="48">
        <v>236.83780939894899</v>
      </c>
      <c r="G14" s="48">
        <v>33.659853866709099</v>
      </c>
      <c r="H14" s="48">
        <v>736.63449070230399</v>
      </c>
      <c r="I14" s="48">
        <v>136.61665843886399</v>
      </c>
      <c r="J14" s="48">
        <v>126.007304315582</v>
      </c>
      <c r="K14" s="48">
        <v>195.758530985607</v>
      </c>
      <c r="L14" s="48">
        <v>4610.3697277760602</v>
      </c>
      <c r="M14" s="48">
        <v>158419.060664994</v>
      </c>
      <c r="N14" s="48">
        <v>750.92559304695703</v>
      </c>
      <c r="O14" s="48">
        <v>2365.8159985236498</v>
      </c>
      <c r="P14" s="48">
        <v>153.640097941351</v>
      </c>
      <c r="Q14" s="48">
        <v>42.456480004894303</v>
      </c>
      <c r="R14" s="48">
        <v>193.933311025394</v>
      </c>
      <c r="S14" s="48">
        <v>25.911312567675999</v>
      </c>
      <c r="T14" s="48">
        <v>943.09253203202695</v>
      </c>
      <c r="U14" s="48">
        <v>1439.2579421241801</v>
      </c>
      <c r="V14" s="48">
        <v>3565.65313885265</v>
      </c>
      <c r="W14" s="48">
        <v>1026.91682333055</v>
      </c>
      <c r="X14" s="48">
        <v>559.83395731507699</v>
      </c>
      <c r="Y14" s="48">
        <v>150.758414522099</v>
      </c>
      <c r="Z14" s="48">
        <v>1133.68183889272</v>
      </c>
      <c r="AA14" s="48">
        <v>264.183699115168</v>
      </c>
      <c r="AB14" s="48">
        <v>139.06532241389499</v>
      </c>
      <c r="AC14" s="48">
        <v>111.528340582059</v>
      </c>
      <c r="AD14" s="48">
        <v>128.41849079692599</v>
      </c>
      <c r="AE14" s="48">
        <v>2916.8058223251501</v>
      </c>
      <c r="AF14" s="48">
        <v>421.13539587944001</v>
      </c>
      <c r="AG14" s="48">
        <v>114.859944156222</v>
      </c>
      <c r="AH14" s="48">
        <v>156.175785586052</v>
      </c>
      <c r="AI14" s="48">
        <v>113.81855910320201</v>
      </c>
      <c r="AJ14" s="48">
        <v>0</v>
      </c>
      <c r="AK14" s="48">
        <v>145.71636909756299</v>
      </c>
      <c r="AL14" s="48">
        <v>178.51027040697099</v>
      </c>
      <c r="AM14" s="48">
        <v>75.172636846252004</v>
      </c>
      <c r="AN14" s="48">
        <v>209.20238603506701</v>
      </c>
      <c r="AO14" s="48">
        <v>372.67916931533603</v>
      </c>
      <c r="AP14" s="48">
        <v>91.9424524832571</v>
      </c>
      <c r="AQ14" s="48">
        <v>1089.4888919817399</v>
      </c>
      <c r="AR14" s="48">
        <v>161.553577451791</v>
      </c>
      <c r="AS14" s="48">
        <v>241.53003499538599</v>
      </c>
      <c r="AT14" s="48">
        <v>125.44058234932901</v>
      </c>
      <c r="AU14" s="48">
        <v>53.564929807035</v>
      </c>
      <c r="AV14" s="48">
        <v>370.04060114676702</v>
      </c>
      <c r="AW14" s="48">
        <v>71.302797145690306</v>
      </c>
      <c r="AX14" s="48">
        <v>169.495380287252</v>
      </c>
      <c r="AY14" s="48">
        <v>222.744339322369</v>
      </c>
      <c r="AZ14" s="48">
        <v>187.056310344813</v>
      </c>
      <c r="BA14" s="48">
        <v>51.277523784304201</v>
      </c>
      <c r="BB14" s="48">
        <v>111.807334370718</v>
      </c>
      <c r="BC14" s="48">
        <v>36.557996795435699</v>
      </c>
      <c r="BD14" s="48">
        <v>194.78712772280099</v>
      </c>
      <c r="BE14" s="48">
        <v>126.85992405709401</v>
      </c>
      <c r="BF14" s="48">
        <v>154.362448184686</v>
      </c>
      <c r="BG14" s="48">
        <v>143.15901134353601</v>
      </c>
      <c r="BH14" s="48">
        <v>107.789011461066</v>
      </c>
      <c r="BI14" s="48">
        <v>1651.1053933477101</v>
      </c>
      <c r="BJ14" s="48">
        <v>1026.9259138334801</v>
      </c>
      <c r="BK14" s="48">
        <v>2910.0022910862399</v>
      </c>
      <c r="BL14" s="48">
        <v>22.560380909825898</v>
      </c>
      <c r="BM14" s="48">
        <v>290.17016951450699</v>
      </c>
      <c r="BN14" s="48">
        <v>591.28790394219595</v>
      </c>
      <c r="BO14" s="48">
        <v>137.27245791859499</v>
      </c>
      <c r="BP14" s="48">
        <v>116.344543287707</v>
      </c>
      <c r="BQ14" s="48">
        <v>120.39451537001</v>
      </c>
      <c r="BR14" s="48">
        <v>11.663585307381201</v>
      </c>
      <c r="BS14" s="48">
        <v>24.574875201014098</v>
      </c>
      <c r="BT14" s="48">
        <v>249.81248094492699</v>
      </c>
      <c r="BU14" s="48">
        <v>239.72202357876</v>
      </c>
      <c r="BV14" s="48">
        <v>170.48090593014899</v>
      </c>
      <c r="BW14" s="48">
        <v>135.94022571924199</v>
      </c>
      <c r="BX14" s="48">
        <v>318.96459614700802</v>
      </c>
      <c r="BY14" s="48">
        <v>476.250809471845</v>
      </c>
      <c r="BZ14" s="48">
        <v>325.96331281132802</v>
      </c>
      <c r="CA14" s="55">
        <v>0</v>
      </c>
      <c r="CB14" s="49">
        <v>194879.59250907</v>
      </c>
      <c r="CC14" s="61">
        <v>122757.78854673301</v>
      </c>
      <c r="CD14" s="48">
        <v>0</v>
      </c>
      <c r="CE14" s="48">
        <v>0</v>
      </c>
      <c r="CF14" s="48">
        <v>162013.39690467401</v>
      </c>
      <c r="CG14" s="48">
        <v>0</v>
      </c>
      <c r="CH14" s="55">
        <v>967269.222039524</v>
      </c>
      <c r="CI14" s="49">
        <v>1446920</v>
      </c>
      <c r="CJ14" s="73"/>
      <c r="CK14" s="48">
        <f t="shared" si="0"/>
        <v>0</v>
      </c>
      <c r="CL14" s="48">
        <f t="shared" si="1"/>
        <v>0</v>
      </c>
      <c r="CM14" s="167">
        <f t="shared" si="2"/>
        <v>0.86531418978998909</v>
      </c>
      <c r="CN14" s="357">
        <v>0</v>
      </c>
    </row>
    <row r="15" spans="1:94" ht="19.5" x14ac:dyDescent="0.25">
      <c r="A15" s="30"/>
      <c r="B15" s="42" t="s">
        <v>6</v>
      </c>
      <c r="C15" s="43" t="s">
        <v>117</v>
      </c>
      <c r="D15" s="51">
        <v>29.733843114208899</v>
      </c>
      <c r="E15" s="48">
        <v>23.041507392959701</v>
      </c>
      <c r="F15" s="48">
        <v>80.483603627175</v>
      </c>
      <c r="G15" s="48">
        <v>11.4384875608838</v>
      </c>
      <c r="H15" s="48">
        <v>250.327422459487</v>
      </c>
      <c r="I15" s="48">
        <v>43.069277601180097</v>
      </c>
      <c r="J15" s="48">
        <v>38194.119115911002</v>
      </c>
      <c r="K15" s="48">
        <v>66.523804009451894</v>
      </c>
      <c r="L15" s="48">
        <v>47.3858108207207</v>
      </c>
      <c r="M15" s="48">
        <v>187.934521410884</v>
      </c>
      <c r="N15" s="48">
        <v>11.591313975706401</v>
      </c>
      <c r="O15" s="48">
        <v>803.96537007005202</v>
      </c>
      <c r="P15" s="48">
        <v>52.210872813481203</v>
      </c>
      <c r="Q15" s="48">
        <v>14.427808282768799</v>
      </c>
      <c r="R15" s="48">
        <v>65.903547133309502</v>
      </c>
      <c r="S15" s="48">
        <v>8.8053331326156101</v>
      </c>
      <c r="T15" s="48">
        <v>320.487196383227</v>
      </c>
      <c r="U15" s="48">
        <v>489.09701548565403</v>
      </c>
      <c r="V15" s="48">
        <v>1211.7010144102501</v>
      </c>
      <c r="W15" s="48">
        <v>431729.14337979298</v>
      </c>
      <c r="X15" s="48">
        <v>190.246035596795</v>
      </c>
      <c r="Y15" s="48">
        <v>51.231602372318697</v>
      </c>
      <c r="Z15" s="48">
        <v>385.254364547308</v>
      </c>
      <c r="AA15" s="48">
        <v>89.776443120742499</v>
      </c>
      <c r="AB15" s="48">
        <v>47.257987716782601</v>
      </c>
      <c r="AC15" s="48">
        <v>37.900210187651098</v>
      </c>
      <c r="AD15" s="48">
        <v>43.639919394329901</v>
      </c>
      <c r="AE15" s="48">
        <v>467.09825299641801</v>
      </c>
      <c r="AF15" s="48">
        <v>161.64357819740599</v>
      </c>
      <c r="AG15" s="48">
        <v>39.032375115988799</v>
      </c>
      <c r="AH15" s="48">
        <v>53.072564955611398</v>
      </c>
      <c r="AI15" s="48">
        <v>38.6784855827119</v>
      </c>
      <c r="AJ15" s="48">
        <v>0</v>
      </c>
      <c r="AK15" s="48">
        <v>49.518185133540499</v>
      </c>
      <c r="AL15" s="48">
        <v>60.662399653483</v>
      </c>
      <c r="AM15" s="48">
        <v>25.5456032248293</v>
      </c>
      <c r="AN15" s="48">
        <v>71.092373123344203</v>
      </c>
      <c r="AO15" s="48">
        <v>126.646005633142</v>
      </c>
      <c r="AP15" s="48">
        <v>31.244419634484501</v>
      </c>
      <c r="AQ15" s="48">
        <v>370.23645996810899</v>
      </c>
      <c r="AR15" s="48">
        <v>54.900077505275902</v>
      </c>
      <c r="AS15" s="48">
        <v>82.078143054774301</v>
      </c>
      <c r="AT15" s="48">
        <v>42.627949203663803</v>
      </c>
      <c r="AU15" s="48">
        <v>18.202746385163898</v>
      </c>
      <c r="AV15" s="48">
        <v>125.749352032261</v>
      </c>
      <c r="AW15" s="48">
        <v>24.230531761572902</v>
      </c>
      <c r="AX15" s="48">
        <v>57.598907194321498</v>
      </c>
      <c r="AY15" s="48">
        <v>75.694278551700094</v>
      </c>
      <c r="AZ15" s="48">
        <v>63.566564713465603</v>
      </c>
      <c r="BA15" s="48">
        <v>17.425426749692299</v>
      </c>
      <c r="BB15" s="48">
        <v>37.995019481648001</v>
      </c>
      <c r="BC15" s="48">
        <v>12.423351368408801</v>
      </c>
      <c r="BD15" s="48">
        <v>66.193696095668102</v>
      </c>
      <c r="BE15" s="48">
        <v>43.110278168406303</v>
      </c>
      <c r="BF15" s="48">
        <v>52.456346079815397</v>
      </c>
      <c r="BG15" s="48">
        <v>48.649128928662101</v>
      </c>
      <c r="BH15" s="48">
        <v>36.629489589578903</v>
      </c>
      <c r="BI15" s="48">
        <v>561.08825006501399</v>
      </c>
      <c r="BJ15" s="48">
        <v>348.97594439503001</v>
      </c>
      <c r="BK15" s="48">
        <v>988.89392510567097</v>
      </c>
      <c r="BL15" s="48">
        <v>7.66660002232131</v>
      </c>
      <c r="BM15" s="48">
        <v>18.2888925871937</v>
      </c>
      <c r="BN15" s="48">
        <v>143.872854230641</v>
      </c>
      <c r="BO15" s="48">
        <v>46.648726063150697</v>
      </c>
      <c r="BP15" s="48">
        <v>39.536880238489601</v>
      </c>
      <c r="BQ15" s="48">
        <v>40.9131653367197</v>
      </c>
      <c r="BR15" s="48">
        <v>3.9635874826461501</v>
      </c>
      <c r="BS15" s="48">
        <v>8.3511772038644896</v>
      </c>
      <c r="BT15" s="48">
        <v>84.892732070599607</v>
      </c>
      <c r="BU15" s="48">
        <v>81.463734086128696</v>
      </c>
      <c r="BV15" s="48">
        <v>57.933814257550203</v>
      </c>
      <c r="BW15" s="48">
        <v>46.1959991588433</v>
      </c>
      <c r="BX15" s="48">
        <v>108.392406569488</v>
      </c>
      <c r="BY15" s="48">
        <v>161.84232354592601</v>
      </c>
      <c r="BZ15" s="48">
        <v>54.427976011869497</v>
      </c>
      <c r="CA15" s="55">
        <v>0</v>
      </c>
      <c r="CB15" s="49">
        <v>479644.04778683803</v>
      </c>
      <c r="CC15" s="61">
        <v>13504.949407391799</v>
      </c>
      <c r="CD15" s="48">
        <v>0</v>
      </c>
      <c r="CE15" s="48">
        <v>0</v>
      </c>
      <c r="CF15" s="48">
        <v>2074.0918795935199</v>
      </c>
      <c r="CG15" s="48">
        <v>0</v>
      </c>
      <c r="CH15" s="55">
        <v>1135.9109261763999</v>
      </c>
      <c r="CI15" s="49">
        <v>496359</v>
      </c>
      <c r="CJ15" s="73"/>
      <c r="CK15" s="48">
        <f t="shared" si="0"/>
        <v>0</v>
      </c>
      <c r="CL15" s="48">
        <f t="shared" si="1"/>
        <v>0</v>
      </c>
      <c r="CM15" s="167">
        <f t="shared" si="2"/>
        <v>3.3675126698945158E-2</v>
      </c>
      <c r="CN15" s="357">
        <v>0</v>
      </c>
    </row>
    <row r="16" spans="1:94" ht="19.5" x14ac:dyDescent="0.25">
      <c r="A16" s="30"/>
      <c r="B16" s="42" t="s">
        <v>7</v>
      </c>
      <c r="C16" s="43" t="s">
        <v>118</v>
      </c>
      <c r="D16" s="51">
        <v>13.612605805996999</v>
      </c>
      <c r="E16" s="48">
        <v>10.548752682643901</v>
      </c>
      <c r="F16" s="48">
        <v>36.846618374040297</v>
      </c>
      <c r="G16" s="48">
        <v>5.23671365268968</v>
      </c>
      <c r="H16" s="48">
        <v>114.60370296848301</v>
      </c>
      <c r="I16" s="48">
        <v>19.717770625276199</v>
      </c>
      <c r="J16" s="48">
        <v>19.6038929182834</v>
      </c>
      <c r="K16" s="48">
        <v>60065.640843129797</v>
      </c>
      <c r="L16" s="48">
        <v>14163.105047589999</v>
      </c>
      <c r="M16" s="48">
        <v>86.039283501920707</v>
      </c>
      <c r="N16" s="48">
        <v>5.3066799107927203</v>
      </c>
      <c r="O16" s="48">
        <v>368.06757950526202</v>
      </c>
      <c r="P16" s="48">
        <v>23.902932011413299</v>
      </c>
      <c r="Q16" s="48">
        <v>6.6052701644873002</v>
      </c>
      <c r="R16" s="48">
        <v>30.171646661913599</v>
      </c>
      <c r="S16" s="48">
        <v>4.0312154895140901</v>
      </c>
      <c r="T16" s="48">
        <v>159.233624838872</v>
      </c>
      <c r="U16" s="48">
        <v>223.916055759176</v>
      </c>
      <c r="V16" s="48">
        <v>554.73516156447499</v>
      </c>
      <c r="W16" s="48">
        <v>1030.5496667134501</v>
      </c>
      <c r="X16" s="48">
        <v>87.097529868087406</v>
      </c>
      <c r="Y16" s="48">
        <v>23.454607102930801</v>
      </c>
      <c r="Z16" s="48">
        <v>176.37531009626699</v>
      </c>
      <c r="AA16" s="48">
        <v>41.101021693464702</v>
      </c>
      <c r="AB16" s="48">
        <v>44697.616500821401</v>
      </c>
      <c r="AC16" s="48">
        <v>17.3512929111536</v>
      </c>
      <c r="AD16" s="48">
        <v>62825.793027765001</v>
      </c>
      <c r="AE16" s="48">
        <v>213.84468755979901</v>
      </c>
      <c r="AF16" s="48">
        <v>698.61926079304499</v>
      </c>
      <c r="AG16" s="48">
        <v>17.869615242297801</v>
      </c>
      <c r="AH16" s="48">
        <v>24.297427785534602</v>
      </c>
      <c r="AI16" s="48">
        <v>17.707599229202501</v>
      </c>
      <c r="AJ16" s="48">
        <v>0</v>
      </c>
      <c r="AK16" s="48">
        <v>22.6701786197677</v>
      </c>
      <c r="AL16" s="48">
        <v>27.7721695966741</v>
      </c>
      <c r="AM16" s="48">
        <v>11.695165856640701</v>
      </c>
      <c r="AN16" s="48">
        <v>32.547170153005801</v>
      </c>
      <c r="AO16" s="48">
        <v>57.980468416616901</v>
      </c>
      <c r="AP16" s="48">
        <v>14.304170721817799</v>
      </c>
      <c r="AQ16" s="48">
        <v>169.49988486840601</v>
      </c>
      <c r="AR16" s="48">
        <v>25.1340908380886</v>
      </c>
      <c r="AS16" s="48">
        <v>40.296124921480697</v>
      </c>
      <c r="AT16" s="48">
        <v>42.903442131290703</v>
      </c>
      <c r="AU16" s="48">
        <v>8.3334942669877208</v>
      </c>
      <c r="AV16" s="48">
        <v>57.569966754707899</v>
      </c>
      <c r="AW16" s="48">
        <v>11.0931061307161</v>
      </c>
      <c r="AX16" s="48">
        <v>26.369656134958799</v>
      </c>
      <c r="AY16" s="48">
        <v>34.653992480414601</v>
      </c>
      <c r="AZ16" s="48">
        <v>29.101740550729499</v>
      </c>
      <c r="BA16" s="48">
        <v>7.9776255102214702</v>
      </c>
      <c r="BB16" s="48">
        <v>17.394698048557601</v>
      </c>
      <c r="BC16" s="48">
        <v>5.6875992894012199</v>
      </c>
      <c r="BD16" s="48">
        <v>30.304481271770001</v>
      </c>
      <c r="BE16" s="48">
        <v>19.736541308814399</v>
      </c>
      <c r="BF16" s="48">
        <v>24.015313407847</v>
      </c>
      <c r="BG16" s="48">
        <v>22.272311465669102</v>
      </c>
      <c r="BH16" s="48">
        <v>16.769537686150301</v>
      </c>
      <c r="BI16" s="48">
        <v>256.87473836376603</v>
      </c>
      <c r="BJ16" s="48">
        <v>159.766497340364</v>
      </c>
      <c r="BK16" s="48">
        <v>452.730685861989</v>
      </c>
      <c r="BL16" s="48">
        <v>3.50988614472899</v>
      </c>
      <c r="BM16" s="48">
        <v>90.501897788259896</v>
      </c>
      <c r="BN16" s="48">
        <v>139.29373947416701</v>
      </c>
      <c r="BO16" s="48">
        <v>21.356496595832098</v>
      </c>
      <c r="BP16" s="48">
        <v>18.100585363897402</v>
      </c>
      <c r="BQ16" s="48">
        <v>18.7306696233358</v>
      </c>
      <c r="BR16" s="48">
        <v>1.8145906592566401</v>
      </c>
      <c r="BS16" s="48">
        <v>3.8232959949233898</v>
      </c>
      <c r="BT16" s="48">
        <v>38.865184464464903</v>
      </c>
      <c r="BU16" s="48">
        <v>37.295337011753503</v>
      </c>
      <c r="BV16" s="48">
        <v>26.52298168443</v>
      </c>
      <c r="BW16" s="48">
        <v>21.149231330375599</v>
      </c>
      <c r="BX16" s="48">
        <v>49.623693019645103</v>
      </c>
      <c r="BY16" s="48">
        <v>74.093878302079503</v>
      </c>
      <c r="BZ16" s="48">
        <v>24.9179555909401</v>
      </c>
      <c r="CA16" s="55">
        <v>0</v>
      </c>
      <c r="CB16" s="49">
        <v>187977.65721978201</v>
      </c>
      <c r="CC16" s="61">
        <v>6585.2525667584796</v>
      </c>
      <c r="CD16" s="48">
        <v>0</v>
      </c>
      <c r="CE16" s="48">
        <v>0</v>
      </c>
      <c r="CF16" s="48">
        <v>4241.73593392977</v>
      </c>
      <c r="CG16" s="48">
        <v>-2969.8523473485102</v>
      </c>
      <c r="CH16" s="55">
        <v>905731.20662687905</v>
      </c>
      <c r="CI16" s="49">
        <v>1101566</v>
      </c>
      <c r="CJ16" s="73"/>
      <c r="CK16" s="48">
        <f t="shared" si="0"/>
        <v>0</v>
      </c>
      <c r="CL16" s="48">
        <f t="shared" si="1"/>
        <v>0</v>
      </c>
      <c r="CM16" s="167">
        <f t="shared" si="2"/>
        <v>0.82935415833478776</v>
      </c>
      <c r="CN16" s="357">
        <v>0</v>
      </c>
    </row>
    <row r="17" spans="1:92" ht="19.5" x14ac:dyDescent="0.25">
      <c r="A17" s="30"/>
      <c r="B17" s="42" t="s">
        <v>8</v>
      </c>
      <c r="C17" s="43" t="s">
        <v>119</v>
      </c>
      <c r="D17" s="51">
        <v>10860.759057717099</v>
      </c>
      <c r="E17" s="48">
        <v>9099.3100314611493</v>
      </c>
      <c r="F17" s="48">
        <v>27775.350612822102</v>
      </c>
      <c r="G17" s="48">
        <v>27249.507113804499</v>
      </c>
      <c r="H17" s="48">
        <v>249514.34701451901</v>
      </c>
      <c r="I17" s="48">
        <v>22305.673238498901</v>
      </c>
      <c r="J17" s="48">
        <v>21904.4560396983</v>
      </c>
      <c r="K17" s="48">
        <v>38149.080112672003</v>
      </c>
      <c r="L17" s="48">
        <v>18135.0143093482</v>
      </c>
      <c r="M17" s="48">
        <v>23467.233286192</v>
      </c>
      <c r="N17" s="48">
        <v>9423.5226162531198</v>
      </c>
      <c r="O17" s="48">
        <v>3979.7856318709</v>
      </c>
      <c r="P17" s="48">
        <v>3566.2919778482601</v>
      </c>
      <c r="Q17" s="48">
        <v>19.6415476221052</v>
      </c>
      <c r="R17" s="48">
        <v>120917.616867654</v>
      </c>
      <c r="S17" s="48">
        <v>12617.2956343105</v>
      </c>
      <c r="T17" s="48">
        <v>436.30081621989001</v>
      </c>
      <c r="U17" s="48">
        <v>665.84072460709103</v>
      </c>
      <c r="V17" s="48">
        <v>1649.57024045822</v>
      </c>
      <c r="W17" s="48">
        <v>475.08026306144302</v>
      </c>
      <c r="X17" s="48">
        <v>258.99474784080297</v>
      </c>
      <c r="Y17" s="48">
        <v>69.745032511586899</v>
      </c>
      <c r="Z17" s="48">
        <v>524.47272652749996</v>
      </c>
      <c r="AA17" s="48">
        <v>122.218721536885</v>
      </c>
      <c r="AB17" s="48">
        <v>64.335483122036194</v>
      </c>
      <c r="AC17" s="48">
        <v>51.596110004982997</v>
      </c>
      <c r="AD17" s="48">
        <v>59.409962913928197</v>
      </c>
      <c r="AE17" s="48">
        <v>3817.9735084121298</v>
      </c>
      <c r="AF17" s="48">
        <v>194.828938540515</v>
      </c>
      <c r="AG17" s="48">
        <v>53.137402411992497</v>
      </c>
      <c r="AH17" s="48">
        <v>72.251258928071906</v>
      </c>
      <c r="AI17" s="48">
        <v>52.655628743768602</v>
      </c>
      <c r="AJ17" s="48">
        <v>0</v>
      </c>
      <c r="AK17" s="48">
        <v>67.412442167134401</v>
      </c>
      <c r="AL17" s="48">
        <v>82.583812337462106</v>
      </c>
      <c r="AM17" s="48">
        <v>34.776951040799197</v>
      </c>
      <c r="AN17" s="48">
        <v>6048.0230689034197</v>
      </c>
      <c r="AO17" s="48">
        <v>323.81652323237802</v>
      </c>
      <c r="AP17" s="48">
        <v>42.535133829626503</v>
      </c>
      <c r="AQ17" s="48">
        <v>5452.2113923605402</v>
      </c>
      <c r="AR17" s="48">
        <v>74.739174907458803</v>
      </c>
      <c r="AS17" s="48">
        <v>111.73850691304899</v>
      </c>
      <c r="AT17" s="48">
        <v>58.032299702541003</v>
      </c>
      <c r="AU17" s="48">
        <v>24.780625232198201</v>
      </c>
      <c r="AV17" s="48">
        <v>171.19106644495301</v>
      </c>
      <c r="AW17" s="48">
        <v>32.986655642788499</v>
      </c>
      <c r="AX17" s="48">
        <v>314.12299077367197</v>
      </c>
      <c r="AY17" s="48">
        <v>103.047721993211</v>
      </c>
      <c r="AZ17" s="48">
        <v>86.537447928546896</v>
      </c>
      <c r="BA17" s="48">
        <v>23.722407633344499</v>
      </c>
      <c r="BB17" s="48">
        <v>51.725180285552298</v>
      </c>
      <c r="BC17" s="48">
        <v>16.9127453557983</v>
      </c>
      <c r="BD17" s="48">
        <v>90.113938906368205</v>
      </c>
      <c r="BE17" s="48">
        <v>58.688926623611401</v>
      </c>
      <c r="BF17" s="48">
        <v>71.412358649015502</v>
      </c>
      <c r="BG17" s="48">
        <v>66.229337394748995</v>
      </c>
      <c r="BH17" s="48">
        <v>3672.3976483657698</v>
      </c>
      <c r="BI17" s="48">
        <v>763.84724331398399</v>
      </c>
      <c r="BJ17" s="48">
        <v>475.08446858074598</v>
      </c>
      <c r="BK17" s="48">
        <v>1346.24793610343</v>
      </c>
      <c r="BL17" s="48">
        <v>10.437059218336</v>
      </c>
      <c r="BM17" s="48">
        <v>24.8979018619169</v>
      </c>
      <c r="BN17" s="48">
        <v>195.86381122587301</v>
      </c>
      <c r="BO17" s="48">
        <v>63.506054178318799</v>
      </c>
      <c r="BP17" s="48">
        <v>53.824219230942902</v>
      </c>
      <c r="BQ17" s="48">
        <v>55.697848875077</v>
      </c>
      <c r="BR17" s="48">
        <v>5.3958987234223201</v>
      </c>
      <c r="BS17" s="48">
        <v>11.3690202652779</v>
      </c>
      <c r="BT17" s="48">
        <v>115.57019659921001</v>
      </c>
      <c r="BU17" s="48">
        <v>3449.5495606070899</v>
      </c>
      <c r="BV17" s="48">
        <v>78.869205174349105</v>
      </c>
      <c r="BW17" s="48">
        <v>120.526774161578</v>
      </c>
      <c r="BX17" s="48">
        <v>147.56188700205001</v>
      </c>
      <c r="BY17" s="48">
        <v>220.32686066365</v>
      </c>
      <c r="BZ17" s="48">
        <v>74.096471332288402</v>
      </c>
      <c r="CA17" s="55">
        <v>0</v>
      </c>
      <c r="CB17" s="49">
        <v>631845.70743187505</v>
      </c>
      <c r="CC17" s="61">
        <v>13967.560487087499</v>
      </c>
      <c r="CD17" s="48">
        <v>0</v>
      </c>
      <c r="CE17" s="48">
        <v>0</v>
      </c>
      <c r="CF17" s="48">
        <v>2823.6010367778299</v>
      </c>
      <c r="CG17" s="48">
        <v>0</v>
      </c>
      <c r="CH17" s="55">
        <v>12.131044259838401</v>
      </c>
      <c r="CI17" s="49">
        <v>648649</v>
      </c>
      <c r="CJ17" s="73"/>
      <c r="CK17" s="48">
        <f t="shared" si="0"/>
        <v>0</v>
      </c>
      <c r="CL17" s="48">
        <f t="shared" si="1"/>
        <v>0</v>
      </c>
      <c r="CM17" s="167">
        <f t="shared" si="2"/>
        <v>2.5905062010617708E-2</v>
      </c>
      <c r="CN17" s="357">
        <v>0</v>
      </c>
    </row>
    <row r="18" spans="1:92" ht="19.5" x14ac:dyDescent="0.25">
      <c r="A18" s="30"/>
      <c r="B18" s="42" t="s">
        <v>9</v>
      </c>
      <c r="C18" s="43" t="s">
        <v>120</v>
      </c>
      <c r="D18" s="51">
        <v>364.27444758434399</v>
      </c>
      <c r="E18" s="48">
        <v>302.91005541205402</v>
      </c>
      <c r="F18" s="48">
        <v>937.02424422061802</v>
      </c>
      <c r="G18" s="48">
        <v>836.78939561724201</v>
      </c>
      <c r="H18" s="48">
        <v>7840.0674416517004</v>
      </c>
      <c r="I18" s="48">
        <v>726.15283531055695</v>
      </c>
      <c r="J18" s="48">
        <v>713.73395187716699</v>
      </c>
      <c r="K18" s="48">
        <v>1233.2093216461701</v>
      </c>
      <c r="L18" s="48">
        <v>605.49120593839598</v>
      </c>
      <c r="M18" s="48">
        <v>53321.196677742002</v>
      </c>
      <c r="N18" s="48">
        <v>298.71042538809002</v>
      </c>
      <c r="O18" s="48">
        <v>1102.4263051093801</v>
      </c>
      <c r="P18" s="48">
        <v>171.47547014911399</v>
      </c>
      <c r="Q18" s="48">
        <v>18.220437121373401</v>
      </c>
      <c r="R18" s="48">
        <v>3731.6943126174701</v>
      </c>
      <c r="S18" s="48">
        <v>391.74440285746601</v>
      </c>
      <c r="T18" s="48">
        <v>836876.12054623198</v>
      </c>
      <c r="U18" s="48">
        <v>617.66563862307805</v>
      </c>
      <c r="V18" s="48">
        <v>1530.2200937431301</v>
      </c>
      <c r="W18" s="48">
        <v>440.70712895223397</v>
      </c>
      <c r="X18" s="48">
        <v>417031.311568479</v>
      </c>
      <c r="Y18" s="48">
        <v>1873.1894258465099</v>
      </c>
      <c r="Z18" s="48">
        <v>486.525935706555</v>
      </c>
      <c r="AA18" s="48">
        <v>113.375919945904</v>
      </c>
      <c r="AB18" s="48">
        <v>69.411206360643206</v>
      </c>
      <c r="AC18" s="48">
        <v>1119.6126348508501</v>
      </c>
      <c r="AD18" s="48">
        <v>55.111517405996203</v>
      </c>
      <c r="AE18" s="48">
        <v>3949.1753460130199</v>
      </c>
      <c r="AF18" s="48">
        <v>218.264711004551</v>
      </c>
      <c r="AG18" s="48">
        <v>49.292790877191301</v>
      </c>
      <c r="AH18" s="48">
        <v>67.023716540413105</v>
      </c>
      <c r="AI18" s="48">
        <v>48.845874626114998</v>
      </c>
      <c r="AJ18" s="48">
        <v>0</v>
      </c>
      <c r="AK18" s="48">
        <v>740.89273551828001</v>
      </c>
      <c r="AL18" s="48">
        <v>76.608686285218198</v>
      </c>
      <c r="AM18" s="48">
        <v>8285.1498599184106</v>
      </c>
      <c r="AN18" s="48">
        <v>269.48144623628099</v>
      </c>
      <c r="AO18" s="48">
        <v>164.509114089337</v>
      </c>
      <c r="AP18" s="48">
        <v>39.457620463659097</v>
      </c>
      <c r="AQ18" s="48">
        <v>616.97348603650198</v>
      </c>
      <c r="AR18" s="48">
        <v>69.331626158220502</v>
      </c>
      <c r="AS18" s="48">
        <v>103.65397261028799</v>
      </c>
      <c r="AT18" s="48">
        <v>144.188557612854</v>
      </c>
      <c r="AU18" s="48">
        <v>22.987690815332599</v>
      </c>
      <c r="AV18" s="48">
        <v>158.80500467237599</v>
      </c>
      <c r="AW18" s="48">
        <v>30.599996321440901</v>
      </c>
      <c r="AX18" s="48">
        <v>79.857283773508797</v>
      </c>
      <c r="AY18" s="48">
        <v>95.591985682685802</v>
      </c>
      <c r="AZ18" s="48">
        <v>80.2762673778156</v>
      </c>
      <c r="BA18" s="48">
        <v>22.006037658890701</v>
      </c>
      <c r="BB18" s="48">
        <v>47.982746223313903</v>
      </c>
      <c r="BC18" s="48">
        <v>15.6890698856292</v>
      </c>
      <c r="BD18" s="48">
        <v>83.593991124961207</v>
      </c>
      <c r="BE18" s="48">
        <v>54.442649725979003</v>
      </c>
      <c r="BF18" s="48">
        <v>66.2455125984565</v>
      </c>
      <c r="BG18" s="48">
        <v>61.437494682606399</v>
      </c>
      <c r="BH18" s="48">
        <v>155.64264727345099</v>
      </c>
      <c r="BI18" s="48">
        <v>708.58116350635896</v>
      </c>
      <c r="BJ18" s="48">
        <v>440.71103019268099</v>
      </c>
      <c r="BK18" s="48">
        <v>1248.8438457846</v>
      </c>
      <c r="BL18" s="48">
        <v>9.6819143215436192</v>
      </c>
      <c r="BM18" s="48">
        <v>3511.4955384346299</v>
      </c>
      <c r="BN18" s="48">
        <v>105874.832226171</v>
      </c>
      <c r="BO18" s="48">
        <v>58.911247180967798</v>
      </c>
      <c r="BP18" s="48">
        <v>49.929914942175998</v>
      </c>
      <c r="BQ18" s="48">
        <v>51.667983233763501</v>
      </c>
      <c r="BR18" s="48">
        <v>5.00549321748802</v>
      </c>
      <c r="BS18" s="48">
        <v>10.5464458738468</v>
      </c>
      <c r="BT18" s="48">
        <v>107.208430860652</v>
      </c>
      <c r="BU18" s="48">
        <v>224.54156422473801</v>
      </c>
      <c r="BV18" s="48">
        <v>73.162839371916306</v>
      </c>
      <c r="BW18" s="48">
        <v>60.079895505414903</v>
      </c>
      <c r="BX18" s="48">
        <v>136.885449932987</v>
      </c>
      <c r="BY18" s="48">
        <v>250.258264626379</v>
      </c>
      <c r="BZ18" s="48">
        <v>296.708105540617</v>
      </c>
      <c r="CA18" s="55">
        <v>0</v>
      </c>
      <c r="CB18" s="49">
        <v>1461745.43182112</v>
      </c>
      <c r="CC18" s="61">
        <v>752537.17887019704</v>
      </c>
      <c r="CD18" s="48">
        <v>0</v>
      </c>
      <c r="CE18" s="48">
        <v>0</v>
      </c>
      <c r="CF18" s="48">
        <v>437783.716891499</v>
      </c>
      <c r="CG18" s="48">
        <v>3246.03259071098</v>
      </c>
      <c r="CH18" s="55">
        <v>2504.6398264754898</v>
      </c>
      <c r="CI18" s="49">
        <v>2657817</v>
      </c>
      <c r="CJ18" s="73"/>
      <c r="CK18" s="48">
        <f t="shared" si="0"/>
        <v>0</v>
      </c>
      <c r="CL18" s="48">
        <f t="shared" si="1"/>
        <v>0</v>
      </c>
      <c r="CM18" s="167">
        <f t="shared" si="2"/>
        <v>0.45002028664083443</v>
      </c>
      <c r="CN18" s="357">
        <v>0</v>
      </c>
    </row>
    <row r="19" spans="1:92" ht="19.5" x14ac:dyDescent="0.25">
      <c r="A19" s="30"/>
      <c r="B19" s="42" t="s">
        <v>10</v>
      </c>
      <c r="C19" s="43" t="s">
        <v>121</v>
      </c>
      <c r="D19" s="51">
        <v>113.543556212485</v>
      </c>
      <c r="E19" s="48">
        <v>94.362782046331503</v>
      </c>
      <c r="F19" s="48">
        <v>292.19581743141703</v>
      </c>
      <c r="G19" s="48">
        <v>259.014066700429</v>
      </c>
      <c r="H19" s="48">
        <v>2431.3210508291299</v>
      </c>
      <c r="I19" s="48">
        <v>225.824135250382</v>
      </c>
      <c r="J19" s="48">
        <v>221.97756309254601</v>
      </c>
      <c r="K19" s="48">
        <v>383.30127177383798</v>
      </c>
      <c r="L19" s="48">
        <v>188.665400050052</v>
      </c>
      <c r="M19" s="48">
        <v>295.98747904278002</v>
      </c>
      <c r="N19" s="48">
        <v>10423.060227976501</v>
      </c>
      <c r="O19" s="48">
        <v>366.36725427564602</v>
      </c>
      <c r="P19" s="48">
        <v>54.665821268784001</v>
      </c>
      <c r="Q19" s="48">
        <v>6.0914840603765699</v>
      </c>
      <c r="R19" s="48">
        <v>1214.0775410696101</v>
      </c>
      <c r="S19" s="48">
        <v>128.48508944242801</v>
      </c>
      <c r="T19" s="48">
        <v>135.31110270260299</v>
      </c>
      <c r="U19" s="48">
        <v>213.61620566127499</v>
      </c>
      <c r="V19" s="48">
        <v>511.58549313670801</v>
      </c>
      <c r="W19" s="48">
        <v>147.33787303915699</v>
      </c>
      <c r="X19" s="48">
        <v>80.322712270287397</v>
      </c>
      <c r="Y19" s="48">
        <v>21.630207660247599</v>
      </c>
      <c r="Z19" s="48">
        <v>162.65608572254101</v>
      </c>
      <c r="AA19" s="48">
        <v>37.904008810571497</v>
      </c>
      <c r="AB19" s="48">
        <v>19.952530090523801</v>
      </c>
      <c r="AC19" s="48">
        <v>16.001635294719399</v>
      </c>
      <c r="AD19" s="48">
        <v>18.4249657450857</v>
      </c>
      <c r="AE19" s="48">
        <v>226.910510463951</v>
      </c>
      <c r="AF19" s="48">
        <v>60.422803561771097</v>
      </c>
      <c r="AG19" s="48">
        <v>16.479640302792799</v>
      </c>
      <c r="AH19" s="48">
        <v>22.407470153073302</v>
      </c>
      <c r="AI19" s="48">
        <v>16.3302265866662</v>
      </c>
      <c r="AJ19" s="48">
        <v>0</v>
      </c>
      <c r="AK19" s="48">
        <v>5301.1498936096796</v>
      </c>
      <c r="AL19" s="48">
        <v>25.611931716247501</v>
      </c>
      <c r="AM19" s="48">
        <v>10.7854659423634</v>
      </c>
      <c r="AN19" s="48">
        <v>180085.14922571799</v>
      </c>
      <c r="AO19" s="48">
        <v>54.883618609789401</v>
      </c>
      <c r="AP19" s="48">
        <v>13.1915312741218</v>
      </c>
      <c r="AQ19" s="48">
        <v>202.498741717201</v>
      </c>
      <c r="AR19" s="48">
        <v>23.179053982594802</v>
      </c>
      <c r="AS19" s="48">
        <v>34.6537526923331</v>
      </c>
      <c r="AT19" s="48">
        <v>17.9977074834562</v>
      </c>
      <c r="AU19" s="48">
        <v>2241.7255300060701</v>
      </c>
      <c r="AV19" s="48">
        <v>53.091929036930303</v>
      </c>
      <c r="AW19" s="48">
        <v>10.2302369914597</v>
      </c>
      <c r="AX19" s="48">
        <v>411.64329514673602</v>
      </c>
      <c r="AY19" s="48">
        <v>31.958457045070801</v>
      </c>
      <c r="AZ19" s="48">
        <v>26.838082967003601</v>
      </c>
      <c r="BA19" s="48">
        <v>7.3570917502266298</v>
      </c>
      <c r="BB19" s="48">
        <v>16.041664195286799</v>
      </c>
      <c r="BC19" s="48">
        <v>5.24519354249394</v>
      </c>
      <c r="BD19" s="48">
        <v>27.947269381569001</v>
      </c>
      <c r="BE19" s="48">
        <v>50.624587925635304</v>
      </c>
      <c r="BF19" s="48">
        <v>22.1472998357218</v>
      </c>
      <c r="BG19" s="48">
        <v>20.5398760235867</v>
      </c>
      <c r="BH19" s="48">
        <v>49.275596977057198</v>
      </c>
      <c r="BI19" s="48">
        <v>156913.1022319</v>
      </c>
      <c r="BJ19" s="48">
        <v>147.33917730775599</v>
      </c>
      <c r="BK19" s="48">
        <v>417.51536090056698</v>
      </c>
      <c r="BL19" s="48">
        <v>3.2368722205040701</v>
      </c>
      <c r="BM19" s="48">
        <v>7.7216508213435704</v>
      </c>
      <c r="BN19" s="48">
        <v>60.743751309304301</v>
      </c>
      <c r="BO19" s="48">
        <v>19.695297142943598</v>
      </c>
      <c r="BP19" s="48">
        <v>16.692644582574001</v>
      </c>
      <c r="BQ19" s="48">
        <v>17.273718199168599</v>
      </c>
      <c r="BR19" s="48">
        <v>1.6734440532650099</v>
      </c>
      <c r="BS19" s="48">
        <v>3.5259037149444299</v>
      </c>
      <c r="BT19" s="48">
        <v>35.842084543601601</v>
      </c>
      <c r="BU19" s="48">
        <v>65.555214874671506</v>
      </c>
      <c r="BV19" s="48">
        <v>24.459910971242699</v>
      </c>
      <c r="BW19" s="48">
        <v>20.042102367534198</v>
      </c>
      <c r="BX19" s="48">
        <v>45.763750386983801</v>
      </c>
      <c r="BY19" s="48">
        <v>68.330540221534093</v>
      </c>
      <c r="BZ19" s="48">
        <v>22.979730657415899</v>
      </c>
      <c r="CA19" s="55">
        <v>0</v>
      </c>
      <c r="CB19" s="49">
        <v>365041.49443147</v>
      </c>
      <c r="CC19" s="61">
        <v>29558.363402147901</v>
      </c>
      <c r="CD19" s="48">
        <v>0</v>
      </c>
      <c r="CE19" s="48">
        <v>0</v>
      </c>
      <c r="CF19" s="48">
        <v>875.690706216938</v>
      </c>
      <c r="CG19" s="48">
        <v>-39828.651562679697</v>
      </c>
      <c r="CH19" s="55">
        <v>91558.103022844807</v>
      </c>
      <c r="CI19" s="49">
        <v>447205</v>
      </c>
      <c r="CJ19" s="73"/>
      <c r="CK19" s="48">
        <f t="shared" si="0"/>
        <v>0</v>
      </c>
      <c r="CL19" s="48">
        <f t="shared" si="1"/>
        <v>0</v>
      </c>
      <c r="CM19" s="167">
        <f t="shared" si="2"/>
        <v>0.18372671497082982</v>
      </c>
      <c r="CN19" s="357">
        <v>0</v>
      </c>
    </row>
    <row r="20" spans="1:92" ht="19.5" x14ac:dyDescent="0.25">
      <c r="A20" s="30"/>
      <c r="B20" s="42" t="s">
        <v>11</v>
      </c>
      <c r="C20" s="43" t="s">
        <v>122</v>
      </c>
      <c r="D20" s="51">
        <v>15.859163884854199</v>
      </c>
      <c r="E20" s="48">
        <v>12.3172935199732</v>
      </c>
      <c r="F20" s="48">
        <v>42.861977862899998</v>
      </c>
      <c r="G20" s="48">
        <v>7.0341080755746299</v>
      </c>
      <c r="H20" s="48">
        <v>139.91101549449999</v>
      </c>
      <c r="I20" s="48">
        <v>23.237786456080102</v>
      </c>
      <c r="J20" s="48">
        <v>23.092562009401998</v>
      </c>
      <c r="K20" s="48">
        <v>36.042044014000602</v>
      </c>
      <c r="L20" s="48">
        <v>25.3076407535176</v>
      </c>
      <c r="M20" s="48">
        <v>105.71470183461101</v>
      </c>
      <c r="N20" s="48">
        <v>6.3923688755691899</v>
      </c>
      <c r="O20" s="48">
        <v>1014262.66477053</v>
      </c>
      <c r="P20" s="48">
        <v>27.2206537721122</v>
      </c>
      <c r="Q20" s="48">
        <v>7.4830148855275196</v>
      </c>
      <c r="R20" s="48">
        <v>39.068058971835903</v>
      </c>
      <c r="S20" s="48">
        <v>5.0767433106084896</v>
      </c>
      <c r="T20" s="48">
        <v>282.84215999646199</v>
      </c>
      <c r="U20" s="48">
        <v>854197.69157423498</v>
      </c>
      <c r="V20" s="48">
        <v>2772708.8526677098</v>
      </c>
      <c r="W20" s="48">
        <v>180.99554824835499</v>
      </c>
      <c r="X20" s="48">
        <v>156.78049967576399</v>
      </c>
      <c r="Y20" s="48">
        <v>26.823524213900601</v>
      </c>
      <c r="Z20" s="48">
        <v>199.81303383861601</v>
      </c>
      <c r="AA20" s="48">
        <v>46.562752087894097</v>
      </c>
      <c r="AB20" s="48">
        <v>24.511817167775401</v>
      </c>
      <c r="AC20" s="48">
        <v>19.806451619811298</v>
      </c>
      <c r="AD20" s="48">
        <v>22.633941346517702</v>
      </c>
      <c r="AE20" s="48">
        <v>242.84520804178101</v>
      </c>
      <c r="AF20" s="48">
        <v>979.01166115615501</v>
      </c>
      <c r="AG20" s="48">
        <v>20.244228249086799</v>
      </c>
      <c r="AH20" s="48">
        <v>27.526203966147399</v>
      </c>
      <c r="AI20" s="48">
        <v>20.060682654812101</v>
      </c>
      <c r="AJ20" s="48">
        <v>0</v>
      </c>
      <c r="AK20" s="48">
        <v>25.777293530353798</v>
      </c>
      <c r="AL20" s="48">
        <v>31.462688628942399</v>
      </c>
      <c r="AM20" s="48">
        <v>14.399901005150401</v>
      </c>
      <c r="AN20" s="48">
        <v>37.112923045606401</v>
      </c>
      <c r="AO20" s="48">
        <v>65.6913565235768</v>
      </c>
      <c r="AP20" s="48">
        <v>16.2049878007976</v>
      </c>
      <c r="AQ20" s="48">
        <v>192.22409975299499</v>
      </c>
      <c r="AR20" s="48">
        <v>28.474047418500501</v>
      </c>
      <c r="AS20" s="48">
        <v>42.570011620466602</v>
      </c>
      <c r="AT20" s="48">
        <v>22.121678043523801</v>
      </c>
      <c r="AU20" s="48">
        <v>9.4408949362282009</v>
      </c>
      <c r="AV20" s="48">
        <v>65.220181378946293</v>
      </c>
      <c r="AW20" s="48">
        <v>12.567219240960201</v>
      </c>
      <c r="AX20" s="48">
        <v>29.883335023325401</v>
      </c>
      <c r="AY20" s="48">
        <v>39.259006083974398</v>
      </c>
      <c r="AZ20" s="48">
        <v>32.968940302651802</v>
      </c>
      <c r="BA20" s="48">
        <v>9.0377363767958805</v>
      </c>
      <c r="BB20" s="48">
        <v>19.706201439940202</v>
      </c>
      <c r="BC20" s="48">
        <v>6.4433988445056496</v>
      </c>
      <c r="BD20" s="48">
        <v>34.331507842638899</v>
      </c>
      <c r="BE20" s="48">
        <v>22.359241745587401</v>
      </c>
      <c r="BF20" s="48">
        <v>27.206600674368701</v>
      </c>
      <c r="BG20" s="48">
        <v>25.231979023168901</v>
      </c>
      <c r="BH20" s="48">
        <v>19.144484199325301</v>
      </c>
      <c r="BI20" s="48">
        <v>291.00967000965198</v>
      </c>
      <c r="BJ20" s="48">
        <v>180.99715046240399</v>
      </c>
      <c r="BK20" s="48">
        <v>512.89203576479395</v>
      </c>
      <c r="BL20" s="48">
        <v>3.97629916921839</v>
      </c>
      <c r="BM20" s="48">
        <v>3383.1962028052499</v>
      </c>
      <c r="BN20" s="48">
        <v>13951.100694537599</v>
      </c>
      <c r="BO20" s="48">
        <v>24.194465623607599</v>
      </c>
      <c r="BP20" s="48">
        <v>20.505890954018099</v>
      </c>
      <c r="BQ20" s="48">
        <v>21.219704284146999</v>
      </c>
      <c r="BR20" s="48">
        <v>2.05572347174548</v>
      </c>
      <c r="BS20" s="48">
        <v>4.3313566484543804</v>
      </c>
      <c r="BT20" s="48">
        <v>44.029804479456601</v>
      </c>
      <c r="BU20" s="48">
        <v>42.389289938762303</v>
      </c>
      <c r="BV20" s="48">
        <v>30.047501738873802</v>
      </c>
      <c r="BW20" s="48">
        <v>23.961989010284402</v>
      </c>
      <c r="BX20" s="48">
        <v>56.217962974066403</v>
      </c>
      <c r="BY20" s="48">
        <v>83.946276952753394</v>
      </c>
      <c r="BZ20" s="48">
        <v>28.260974857805301</v>
      </c>
      <c r="CA20" s="55">
        <v>0</v>
      </c>
      <c r="CB20" s="49">
        <v>4663469.4585666303</v>
      </c>
      <c r="CC20" s="61">
        <v>1650474.8942365199</v>
      </c>
      <c r="CD20" s="48">
        <v>0</v>
      </c>
      <c r="CE20" s="48">
        <v>0</v>
      </c>
      <c r="CF20" s="48">
        <v>1136.4029518477</v>
      </c>
      <c r="CG20" s="48">
        <v>0.45256155849193402</v>
      </c>
      <c r="CH20" s="55">
        <v>113981.791683444</v>
      </c>
      <c r="CI20" s="49">
        <v>6429063</v>
      </c>
      <c r="CJ20" s="73"/>
      <c r="CK20" s="48">
        <f t="shared" si="0"/>
        <v>0</v>
      </c>
      <c r="CL20" s="48">
        <f t="shared" si="1"/>
        <v>0</v>
      </c>
      <c r="CM20" s="167">
        <f t="shared" si="2"/>
        <v>0.27462688442054001</v>
      </c>
      <c r="CN20" s="357">
        <v>0</v>
      </c>
    </row>
    <row r="21" spans="1:92" ht="19.5" x14ac:dyDescent="0.25">
      <c r="A21" s="30"/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929458.85348024894</v>
      </c>
      <c r="Q21" s="48">
        <v>3688279.1465197499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4617738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4617738</v>
      </c>
      <c r="CJ21" s="73"/>
      <c r="CK21" s="48">
        <f t="shared" si="0"/>
        <v>0</v>
      </c>
      <c r="CL21" s="48">
        <f t="shared" si="1"/>
        <v>0</v>
      </c>
      <c r="CM21" s="167">
        <f t="shared" si="2"/>
        <v>0</v>
      </c>
      <c r="CN21" s="357">
        <v>0</v>
      </c>
    </row>
    <row r="22" spans="1:92" ht="19.5" x14ac:dyDescent="0.25">
      <c r="A22" s="30"/>
      <c r="B22" s="42" t="s">
        <v>13</v>
      </c>
      <c r="C22" s="43" t="s">
        <v>124</v>
      </c>
      <c r="D22" s="51">
        <v>205.03270472877901</v>
      </c>
      <c r="E22" s="48">
        <v>173.61751435815901</v>
      </c>
      <c r="F22" s="48">
        <v>98.412996211028599</v>
      </c>
      <c r="G22" s="48">
        <v>123.46264045929399</v>
      </c>
      <c r="H22" s="48">
        <v>850.59302346791401</v>
      </c>
      <c r="I22" s="48">
        <v>308.27439067517503</v>
      </c>
      <c r="J22" s="48">
        <v>120.810174141125</v>
      </c>
      <c r="K22" s="48">
        <v>159.10609470084901</v>
      </c>
      <c r="L22" s="48">
        <v>60.0222917047709</v>
      </c>
      <c r="M22" s="48">
        <v>456.86709381961299</v>
      </c>
      <c r="N22" s="48">
        <v>87.696257266448598</v>
      </c>
      <c r="O22" s="48">
        <v>541.33412694626702</v>
      </c>
      <c r="P22" s="48">
        <v>277.80282696050602</v>
      </c>
      <c r="Q22" s="48">
        <v>440.60144934158399</v>
      </c>
      <c r="R22" s="48">
        <v>1116.5044331956501</v>
      </c>
      <c r="S22" s="48">
        <v>71.528610928089805</v>
      </c>
      <c r="T22" s="48">
        <v>367.42535266005001</v>
      </c>
      <c r="U22" s="48">
        <v>699.07948701111002</v>
      </c>
      <c r="V22" s="48">
        <v>479.63085264570498</v>
      </c>
      <c r="W22" s="48">
        <v>47.575522103193599</v>
      </c>
      <c r="X22" s="48">
        <v>217.01987787212099</v>
      </c>
      <c r="Y22" s="48">
        <v>122.85802521096601</v>
      </c>
      <c r="Z22" s="48">
        <v>59.627085354356304</v>
      </c>
      <c r="AA22" s="48">
        <v>10.226740929032101</v>
      </c>
      <c r="AB22" s="48">
        <v>51.7402189062582</v>
      </c>
      <c r="AC22" s="48">
        <v>20.417857080231801</v>
      </c>
      <c r="AD22" s="48">
        <v>60.5190287922577</v>
      </c>
      <c r="AE22" s="48">
        <v>231.371765259227</v>
      </c>
      <c r="AF22" s="48">
        <v>233.348308344136</v>
      </c>
      <c r="AG22" s="48">
        <v>33.496465003365003</v>
      </c>
      <c r="AH22" s="48">
        <v>92.273510674875595</v>
      </c>
      <c r="AI22" s="48">
        <v>94.798276000963099</v>
      </c>
      <c r="AJ22" s="48">
        <v>0</v>
      </c>
      <c r="AK22" s="48">
        <v>161.806995712061</v>
      </c>
      <c r="AL22" s="48">
        <v>233.54047952131501</v>
      </c>
      <c r="AM22" s="48">
        <v>64.533765698410903</v>
      </c>
      <c r="AN22" s="48">
        <v>198.357199490304</v>
      </c>
      <c r="AO22" s="48">
        <v>801.30946720227303</v>
      </c>
      <c r="AP22" s="48">
        <v>96.806157252399402</v>
      </c>
      <c r="AQ22" s="48">
        <v>1360910.34822729</v>
      </c>
      <c r="AR22" s="48">
        <v>151.56155459409101</v>
      </c>
      <c r="AS22" s="48">
        <v>211.01462949188499</v>
      </c>
      <c r="AT22" s="48">
        <v>41.783310950995499</v>
      </c>
      <c r="AU22" s="48">
        <v>63.111772087304303</v>
      </c>
      <c r="AV22" s="48">
        <v>649.25455410112204</v>
      </c>
      <c r="AW22" s="48">
        <v>8467.7409432277509</v>
      </c>
      <c r="AX22" s="48">
        <v>677.49032338516395</v>
      </c>
      <c r="AY22" s="48">
        <v>855.87803863468503</v>
      </c>
      <c r="AZ22" s="48">
        <v>183.84698475180099</v>
      </c>
      <c r="BA22" s="48">
        <v>51.1461540386519</v>
      </c>
      <c r="BB22" s="48">
        <v>112.222476055784</v>
      </c>
      <c r="BC22" s="48">
        <v>39.4259397178432</v>
      </c>
      <c r="BD22" s="48">
        <v>69.612667284480906</v>
      </c>
      <c r="BE22" s="48">
        <v>107.86003924987899</v>
      </c>
      <c r="BF22" s="48">
        <v>166.65339723239401</v>
      </c>
      <c r="BG22" s="48">
        <v>40217.965695651597</v>
      </c>
      <c r="BH22" s="48">
        <v>567.05837534799002</v>
      </c>
      <c r="BI22" s="48">
        <v>1206.46238117556</v>
      </c>
      <c r="BJ22" s="48">
        <v>11588.6811227745</v>
      </c>
      <c r="BK22" s="48">
        <v>8901.0081571500195</v>
      </c>
      <c r="BL22" s="48">
        <v>199.55899115678901</v>
      </c>
      <c r="BM22" s="48">
        <v>417.42933640430999</v>
      </c>
      <c r="BN22" s="48">
        <v>1241.3192738023699</v>
      </c>
      <c r="BO22" s="48">
        <v>765.41479678989003</v>
      </c>
      <c r="BP22" s="48">
        <v>574.07124975295096</v>
      </c>
      <c r="BQ22" s="48">
        <v>129.17756263859499</v>
      </c>
      <c r="BR22" s="48">
        <v>149.48721036568199</v>
      </c>
      <c r="BS22" s="48">
        <v>6194.4558563290002</v>
      </c>
      <c r="BT22" s="48">
        <v>3710.0246576243999</v>
      </c>
      <c r="BU22" s="48">
        <v>677.200347331648</v>
      </c>
      <c r="BV22" s="48">
        <v>523.05033876125299</v>
      </c>
      <c r="BW22" s="48">
        <v>170.89685787911699</v>
      </c>
      <c r="BX22" s="48">
        <v>578.28115519157404</v>
      </c>
      <c r="BY22" s="48">
        <v>322.13608108625402</v>
      </c>
      <c r="BZ22" s="48">
        <v>1002.93845005629</v>
      </c>
      <c r="CA22" s="55">
        <v>0</v>
      </c>
      <c r="CB22" s="49">
        <v>1461364.99797699</v>
      </c>
      <c r="CC22" s="61">
        <v>62533.055707603897</v>
      </c>
      <c r="CD22" s="48">
        <v>0</v>
      </c>
      <c r="CE22" s="48">
        <v>0</v>
      </c>
      <c r="CF22" s="48">
        <v>0</v>
      </c>
      <c r="CG22" s="48">
        <v>9998</v>
      </c>
      <c r="CH22" s="55">
        <v>10035530.9463154</v>
      </c>
      <c r="CI22" s="49">
        <v>11569427</v>
      </c>
      <c r="CJ22" s="73"/>
      <c r="CK22" s="48">
        <f t="shared" si="0"/>
        <v>0</v>
      </c>
      <c r="CL22" s="48">
        <f t="shared" si="1"/>
        <v>0</v>
      </c>
      <c r="CM22" s="167">
        <f t="shared" si="2"/>
        <v>0.87368734873585385</v>
      </c>
      <c r="CN22" s="357">
        <v>0</v>
      </c>
    </row>
    <row r="23" spans="1:92" ht="19.5" x14ac:dyDescent="0.25">
      <c r="A23" s="30"/>
      <c r="B23" s="42" t="s">
        <v>14</v>
      </c>
      <c r="C23" s="43" t="s">
        <v>125</v>
      </c>
      <c r="D23" s="51">
        <v>45.864356925598599</v>
      </c>
      <c r="E23" s="48">
        <v>35.541450700313902</v>
      </c>
      <c r="F23" s="48">
        <v>124.145698530681</v>
      </c>
      <c r="G23" s="48">
        <v>17.643830101824101</v>
      </c>
      <c r="H23" s="48">
        <v>386.12924026832297</v>
      </c>
      <c r="I23" s="48">
        <v>66.434221531365296</v>
      </c>
      <c r="J23" s="48">
        <v>66.050538357561294</v>
      </c>
      <c r="K23" s="48">
        <v>102.61275272822201</v>
      </c>
      <c r="L23" s="48">
        <v>73.092460074623204</v>
      </c>
      <c r="M23" s="48">
        <v>289.88839200914902</v>
      </c>
      <c r="N23" s="48">
        <v>17.879564352864602</v>
      </c>
      <c r="O23" s="48">
        <v>1240.1139855040501</v>
      </c>
      <c r="P23" s="48">
        <v>80.5351026073794</v>
      </c>
      <c r="Q23" s="48">
        <v>22.254847656030101</v>
      </c>
      <c r="R23" s="48">
        <v>101.65600850099</v>
      </c>
      <c r="S23" s="48">
        <v>13.5821979046527</v>
      </c>
      <c r="T23" s="48">
        <v>494.35046484053601</v>
      </c>
      <c r="U23" s="48">
        <v>754.43056598221699</v>
      </c>
      <c r="V23" s="48">
        <v>1869.0448993949501</v>
      </c>
      <c r="W23" s="48">
        <v>538.28950153195296</v>
      </c>
      <c r="X23" s="48">
        <v>293.45389517179098</v>
      </c>
      <c r="Y23" s="48">
        <v>79.024581116173195</v>
      </c>
      <c r="Z23" s="48">
        <v>594.253612453438</v>
      </c>
      <c r="AA23" s="48">
        <v>138.47987342183799</v>
      </c>
      <c r="AB23" s="48">
        <v>72.8952933498297</v>
      </c>
      <c r="AC23" s="48">
        <v>58.4609517486481</v>
      </c>
      <c r="AD23" s="48">
        <v>67.314434653401193</v>
      </c>
      <c r="AE23" s="48">
        <v>720.49754592650595</v>
      </c>
      <c r="AF23" s="48">
        <v>220.75085067764499</v>
      </c>
      <c r="AG23" s="48">
        <v>60.207312492278596</v>
      </c>
      <c r="AH23" s="48">
        <v>81.864259952255395</v>
      </c>
      <c r="AI23" s="48">
        <v>59.661439030711598</v>
      </c>
      <c r="AJ23" s="48">
        <v>0</v>
      </c>
      <c r="AK23" s="48">
        <v>76.381640561871095</v>
      </c>
      <c r="AL23" s="48">
        <v>93.571555448918801</v>
      </c>
      <c r="AM23" s="48">
        <v>39.404010429563598</v>
      </c>
      <c r="AN23" s="48">
        <v>109.659755824122</v>
      </c>
      <c r="AO23" s="48">
        <v>195.35105446171099</v>
      </c>
      <c r="AP23" s="48">
        <v>48.194416327043498</v>
      </c>
      <c r="AQ23" s="48">
        <v>571.08854316692396</v>
      </c>
      <c r="AR23" s="48">
        <v>84.6831921549269</v>
      </c>
      <c r="AS23" s="48">
        <v>129.37215506308999</v>
      </c>
      <c r="AT23" s="48">
        <v>74.976422629994104</v>
      </c>
      <c r="AU23" s="48">
        <v>28.077677481131001</v>
      </c>
      <c r="AV23" s="48">
        <v>193.96796917968101</v>
      </c>
      <c r="AW23" s="48">
        <v>61.355183633782403</v>
      </c>
      <c r="AX23" s="48">
        <v>88.846128229632896</v>
      </c>
      <c r="AY23" s="48">
        <v>301217.44293465401</v>
      </c>
      <c r="AZ23" s="48">
        <v>127.56465659219</v>
      </c>
      <c r="BA23" s="48">
        <v>26.878664455145501</v>
      </c>
      <c r="BB23" s="48">
        <v>58.607194778283798</v>
      </c>
      <c r="BC23" s="48">
        <v>19.1629793425708</v>
      </c>
      <c r="BD23" s="48">
        <v>102.103562337878</v>
      </c>
      <c r="BE23" s="48">
        <v>66.497464773827701</v>
      </c>
      <c r="BF23" s="48">
        <v>80.913744327509505</v>
      </c>
      <c r="BG23" s="48">
        <v>75.041124174001297</v>
      </c>
      <c r="BH23" s="48">
        <v>56.5008693321628</v>
      </c>
      <c r="BI23" s="48">
        <v>2968.3091221680102</v>
      </c>
      <c r="BJ23" s="48">
        <v>538.29426659391197</v>
      </c>
      <c r="BK23" s="48">
        <v>1525.36568409244</v>
      </c>
      <c r="BL23" s="48">
        <v>11.8257057615777</v>
      </c>
      <c r="BM23" s="48">
        <v>28.210557719400299</v>
      </c>
      <c r="BN23" s="48">
        <v>221.92341275875799</v>
      </c>
      <c r="BO23" s="48">
        <v>71.955509217791302</v>
      </c>
      <c r="BP23" s="48">
        <v>60.985510013544001</v>
      </c>
      <c r="BQ23" s="48">
        <v>63.1084253304154</v>
      </c>
      <c r="BR23" s="48">
        <v>6.1138208845612398</v>
      </c>
      <c r="BS23" s="48">
        <v>12.881663852054499</v>
      </c>
      <c r="BT23" s="48">
        <v>130.94676490757999</v>
      </c>
      <c r="BU23" s="48">
        <v>125.657546596552</v>
      </c>
      <c r="BV23" s="48">
        <v>89.362721292488104</v>
      </c>
      <c r="BW23" s="48">
        <v>71.2571794307798</v>
      </c>
      <c r="BX23" s="48">
        <v>167.19493688832699</v>
      </c>
      <c r="BY23" s="48">
        <v>249.641261113383</v>
      </c>
      <c r="BZ23" s="48">
        <v>83.954977126834805</v>
      </c>
      <c r="CA23" s="55">
        <v>0</v>
      </c>
      <c r="CB23" s="49">
        <v>318839.03609460703</v>
      </c>
      <c r="CC23" s="61">
        <v>15825.938808237401</v>
      </c>
      <c r="CD23" s="48">
        <v>0</v>
      </c>
      <c r="CE23" s="48">
        <v>0</v>
      </c>
      <c r="CF23" s="48">
        <v>3199.2800223226</v>
      </c>
      <c r="CG23" s="48">
        <v>-36460</v>
      </c>
      <c r="CH23" s="55">
        <v>2767750.74507483</v>
      </c>
      <c r="CI23" s="49">
        <v>3069155</v>
      </c>
      <c r="CJ23" s="73"/>
      <c r="CK23" s="48">
        <f t="shared" si="0"/>
        <v>0</v>
      </c>
      <c r="CL23" s="48">
        <f t="shared" si="1"/>
        <v>0</v>
      </c>
      <c r="CM23" s="167">
        <f t="shared" si="2"/>
        <v>0.89611504270895082</v>
      </c>
      <c r="CN23" s="357">
        <v>0</v>
      </c>
    </row>
    <row r="24" spans="1:92" ht="19.5" x14ac:dyDescent="0.25">
      <c r="A24" s="30"/>
      <c r="B24" s="42" t="s">
        <v>15</v>
      </c>
      <c r="C24" s="43" t="s">
        <v>126</v>
      </c>
      <c r="D24" s="51">
        <v>320.31458216901001</v>
      </c>
      <c r="E24" s="48">
        <v>267.91731022411301</v>
      </c>
      <c r="F24" s="48">
        <v>820.23605844266797</v>
      </c>
      <c r="G24" s="48">
        <v>788.56160966988602</v>
      </c>
      <c r="H24" s="48">
        <v>7255.4002244675703</v>
      </c>
      <c r="I24" s="48">
        <v>653.553951219179</v>
      </c>
      <c r="J24" s="48">
        <v>641.92409466937897</v>
      </c>
      <c r="K24" s="48">
        <v>1116.0575622603101</v>
      </c>
      <c r="L24" s="48">
        <v>534.31187041082399</v>
      </c>
      <c r="M24" s="48">
        <v>721.69142996046605</v>
      </c>
      <c r="N24" s="48">
        <v>274.52904272512598</v>
      </c>
      <c r="O24" s="48">
        <v>307.01408406864402</v>
      </c>
      <c r="P24" s="48">
        <v>115.330070975665</v>
      </c>
      <c r="Q24" s="48">
        <v>4.0164055147378903</v>
      </c>
      <c r="R24" s="48">
        <v>13196.4188258704</v>
      </c>
      <c r="S24" s="48">
        <v>1478.8748182561601</v>
      </c>
      <c r="T24" s="48">
        <v>89.217053465687798</v>
      </c>
      <c r="U24" s="48">
        <v>136.15456427879801</v>
      </c>
      <c r="V24" s="48">
        <v>337.31267709615503</v>
      </c>
      <c r="W24" s="48">
        <v>97.146875857972702</v>
      </c>
      <c r="X24" s="48">
        <v>52.960589131237803</v>
      </c>
      <c r="Y24" s="48">
        <v>14.2618259311629</v>
      </c>
      <c r="Z24" s="48">
        <v>107.246902926527</v>
      </c>
      <c r="AA24" s="48">
        <v>24.991917980663999</v>
      </c>
      <c r="AB24" s="48">
        <v>13.155653219192599</v>
      </c>
      <c r="AC24" s="48">
        <v>10.550640140485299</v>
      </c>
      <c r="AD24" s="48">
        <v>12.1484573043181</v>
      </c>
      <c r="AE24" s="48">
        <v>221.79601926403299</v>
      </c>
      <c r="AF24" s="48">
        <v>39.839631695009203</v>
      </c>
      <c r="AG24" s="48">
        <v>10.865811604691601</v>
      </c>
      <c r="AH24" s="48">
        <v>14.7743121055733</v>
      </c>
      <c r="AI24" s="48">
        <v>10.7672960266354</v>
      </c>
      <c r="AJ24" s="48">
        <v>0</v>
      </c>
      <c r="AK24" s="48">
        <v>13.784845761202201</v>
      </c>
      <c r="AL24" s="48">
        <v>16.8871662091926</v>
      </c>
      <c r="AM24" s="48">
        <v>7.11137129483817</v>
      </c>
      <c r="AN24" s="48">
        <v>191.413647433324</v>
      </c>
      <c r="AO24" s="48">
        <v>39.621886695379601</v>
      </c>
      <c r="AP24" s="48">
        <v>8.6978047438155794</v>
      </c>
      <c r="AQ24" s="48">
        <v>245.762879392136</v>
      </c>
      <c r="AR24" s="48">
        <v>1418.59646951427</v>
      </c>
      <c r="AS24" s="48">
        <v>699.23306958802095</v>
      </c>
      <c r="AT24" s="48">
        <v>27.489750211730801</v>
      </c>
      <c r="AU24" s="48">
        <v>9.6622721149730992</v>
      </c>
      <c r="AV24" s="48">
        <v>42.358039204375302</v>
      </c>
      <c r="AW24" s="48">
        <v>4136.7325050801101</v>
      </c>
      <c r="AX24" s="48">
        <v>81243.156839281</v>
      </c>
      <c r="AY24" s="48">
        <v>21.071732577168</v>
      </c>
      <c r="AZ24" s="48">
        <v>180.35867427357499</v>
      </c>
      <c r="BA24" s="48">
        <v>4.8508809323250901</v>
      </c>
      <c r="BB24" s="48">
        <v>10.5770331007877</v>
      </c>
      <c r="BC24" s="48">
        <v>3.4584058763239902</v>
      </c>
      <c r="BD24" s="48">
        <v>18.426965539668501</v>
      </c>
      <c r="BE24" s="48">
        <v>12.001016064530299</v>
      </c>
      <c r="BF24" s="48">
        <v>14.602769426149999</v>
      </c>
      <c r="BG24" s="48">
        <v>13.5429183620102</v>
      </c>
      <c r="BH24" s="48">
        <v>114.66414456257699</v>
      </c>
      <c r="BI24" s="48">
        <v>132589.64865205699</v>
      </c>
      <c r="BJ24" s="48">
        <v>97.147735824368596</v>
      </c>
      <c r="BK24" s="48">
        <v>275.28775933547303</v>
      </c>
      <c r="BL24" s="48">
        <v>2.1342239933778502</v>
      </c>
      <c r="BM24" s="48">
        <v>5.09125208805151</v>
      </c>
      <c r="BN24" s="48">
        <v>40.051247828345197</v>
      </c>
      <c r="BO24" s="48">
        <v>12.986047287535699</v>
      </c>
      <c r="BP24" s="48">
        <v>11.006255469519401</v>
      </c>
      <c r="BQ24" s="48">
        <v>11.3893849754045</v>
      </c>
      <c r="BR24" s="48">
        <v>1.10338135297089</v>
      </c>
      <c r="BS24" s="48">
        <v>2.3247962212121802</v>
      </c>
      <c r="BT24" s="48">
        <v>23.6323931235444</v>
      </c>
      <c r="BU24" s="48">
        <v>118.95837797173</v>
      </c>
      <c r="BV24" s="48">
        <v>16.1275840733012</v>
      </c>
      <c r="BW24" s="48">
        <v>14.522165490518599</v>
      </c>
      <c r="BX24" s="48">
        <v>30.174219879351899</v>
      </c>
      <c r="BY24" s="48">
        <v>45.0535790376546</v>
      </c>
      <c r="BZ24" s="48">
        <v>15.151630706874201</v>
      </c>
      <c r="CA24" s="55">
        <v>0</v>
      </c>
      <c r="CB24" s="49">
        <v>251495.19594288801</v>
      </c>
      <c r="CC24" s="61">
        <v>3868.52921554676</v>
      </c>
      <c r="CD24" s="48">
        <v>0</v>
      </c>
      <c r="CE24" s="48">
        <v>0</v>
      </c>
      <c r="CF24" s="48">
        <v>577.38458260645996</v>
      </c>
      <c r="CG24" s="48">
        <v>8043.1601922827103</v>
      </c>
      <c r="CH24" s="55">
        <v>5510.7300666761403</v>
      </c>
      <c r="CI24" s="49">
        <v>269495</v>
      </c>
      <c r="CJ24" s="73"/>
      <c r="CK24" s="48">
        <f t="shared" si="0"/>
        <v>0</v>
      </c>
      <c r="CL24" s="48">
        <f t="shared" si="1"/>
        <v>0</v>
      </c>
      <c r="CM24" s="167">
        <f t="shared" si="2"/>
        <v>6.6790864606438238E-2</v>
      </c>
      <c r="CN24" s="357">
        <v>0</v>
      </c>
    </row>
    <row r="25" spans="1:92" ht="19.5" x14ac:dyDescent="0.25">
      <c r="A25" s="30"/>
      <c r="B25" s="42" t="s">
        <v>16</v>
      </c>
      <c r="C25" s="43" t="s">
        <v>127</v>
      </c>
      <c r="D25" s="51">
        <v>30.4929161259506</v>
      </c>
      <c r="E25" s="48">
        <v>23.668539374232399</v>
      </c>
      <c r="F25" s="48">
        <v>82.745681022864702</v>
      </c>
      <c r="G25" s="48">
        <v>11.6873547620613</v>
      </c>
      <c r="H25" s="48">
        <v>256.28484090266102</v>
      </c>
      <c r="I25" s="48">
        <v>44.1850686389025</v>
      </c>
      <c r="J25" s="48">
        <v>43.766550160636697</v>
      </c>
      <c r="K25" s="48">
        <v>67.984202254993406</v>
      </c>
      <c r="L25" s="48">
        <v>48.842833947097603</v>
      </c>
      <c r="M25" s="48">
        <v>51039.170473763203</v>
      </c>
      <c r="N25" s="48">
        <v>11.840322904542299</v>
      </c>
      <c r="O25" s="48">
        <v>141295.59195814299</v>
      </c>
      <c r="P25" s="48">
        <v>57.438699673720699</v>
      </c>
      <c r="Q25" s="48">
        <v>15.010182584599301</v>
      </c>
      <c r="R25" s="48">
        <v>104.10745653007</v>
      </c>
      <c r="S25" s="48">
        <v>15.4191705053662</v>
      </c>
      <c r="T25" s="48">
        <v>137840.42790771299</v>
      </c>
      <c r="U25" s="48">
        <v>1782.34142144618</v>
      </c>
      <c r="V25" s="48">
        <v>81175.551002006003</v>
      </c>
      <c r="W25" s="48">
        <v>428.78489662274302</v>
      </c>
      <c r="X25" s="48">
        <v>6224.7439363572603</v>
      </c>
      <c r="Y25" s="48">
        <v>972.78623804927497</v>
      </c>
      <c r="Z25" s="48">
        <v>393.59251208789499</v>
      </c>
      <c r="AA25" s="48">
        <v>91.833944017640405</v>
      </c>
      <c r="AB25" s="48">
        <v>103.75213208254701</v>
      </c>
      <c r="AC25" s="48">
        <v>251.671278013262</v>
      </c>
      <c r="AD25" s="48">
        <v>49.9314212081036</v>
      </c>
      <c r="AE25" s="48">
        <v>29309.9404256122</v>
      </c>
      <c r="AF25" s="48">
        <v>7013.4720692814199</v>
      </c>
      <c r="AG25" s="48">
        <v>40.262485388957899</v>
      </c>
      <c r="AH25" s="48">
        <v>3483.0111048199201</v>
      </c>
      <c r="AI25" s="48">
        <v>41.319663281858801</v>
      </c>
      <c r="AJ25" s="48">
        <v>0</v>
      </c>
      <c r="AK25" s="48">
        <v>61.533077521751302</v>
      </c>
      <c r="AL25" s="48">
        <v>70.780310076697006</v>
      </c>
      <c r="AM25" s="48">
        <v>144.693381612</v>
      </c>
      <c r="AN25" s="48">
        <v>76.748928783597705</v>
      </c>
      <c r="AO25" s="48">
        <v>133.90584186054599</v>
      </c>
      <c r="AP25" s="48">
        <v>32.680027697229498</v>
      </c>
      <c r="AQ25" s="48">
        <v>383.35809099718898</v>
      </c>
      <c r="AR25" s="48">
        <v>135.432658628967</v>
      </c>
      <c r="AS25" s="48">
        <v>85.254475763208404</v>
      </c>
      <c r="AT25" s="48">
        <v>65.701187492530096</v>
      </c>
      <c r="AU25" s="48">
        <v>18.872075700197499</v>
      </c>
      <c r="AV25" s="48">
        <v>131.62478148984201</v>
      </c>
      <c r="AW25" s="48">
        <v>25.493089096578899</v>
      </c>
      <c r="AX25" s="48">
        <v>60.868145227975504</v>
      </c>
      <c r="AY25" s="48">
        <v>83.319256808785894</v>
      </c>
      <c r="AZ25" s="48">
        <v>86.883704594897793</v>
      </c>
      <c r="BA25" s="48">
        <v>18.339962155978998</v>
      </c>
      <c r="BB25" s="48">
        <v>40.297703777603601</v>
      </c>
      <c r="BC25" s="48">
        <v>14.107255582865299</v>
      </c>
      <c r="BD25" s="48">
        <v>69.085865345808898</v>
      </c>
      <c r="BE25" s="48">
        <v>49.867800399008999</v>
      </c>
      <c r="BF25" s="48">
        <v>57.444386189831597</v>
      </c>
      <c r="BG25" s="48">
        <v>52.254735976017898</v>
      </c>
      <c r="BH25" s="48">
        <v>41.513523599829902</v>
      </c>
      <c r="BI25" s="48">
        <v>724.801413810648</v>
      </c>
      <c r="BJ25" s="48">
        <v>356.472775753875</v>
      </c>
      <c r="BK25" s="48">
        <v>1019.02676721386</v>
      </c>
      <c r="BL25" s="48">
        <v>7.8366475206249104</v>
      </c>
      <c r="BM25" s="48">
        <v>22842.3071677228</v>
      </c>
      <c r="BN25" s="48">
        <v>170290.07823189799</v>
      </c>
      <c r="BO25" s="48">
        <v>47.6508513901748</v>
      </c>
      <c r="BP25" s="48">
        <v>41.220752469943299</v>
      </c>
      <c r="BQ25" s="48">
        <v>41.808876136096799</v>
      </c>
      <c r="BR25" s="48">
        <v>4.0627206369368096</v>
      </c>
      <c r="BS25" s="48">
        <v>8.5305803064300108</v>
      </c>
      <c r="BT25" s="48">
        <v>4060.1534226686799</v>
      </c>
      <c r="BU25" s="48">
        <v>341.620240754642</v>
      </c>
      <c r="BV25" s="48">
        <v>60.127856593903701</v>
      </c>
      <c r="BW25" s="48">
        <v>57.958275450915202</v>
      </c>
      <c r="BX25" s="48">
        <v>113.30132507757899</v>
      </c>
      <c r="BY25" s="48">
        <v>1194.04997844679</v>
      </c>
      <c r="BZ25" s="48">
        <v>10866.8241457691</v>
      </c>
      <c r="CA25" s="55">
        <v>0</v>
      </c>
      <c r="CB25" s="49">
        <v>676369.55098528205</v>
      </c>
      <c r="CC25" s="61">
        <v>2097610.5376598998</v>
      </c>
      <c r="CD25" s="48">
        <v>0</v>
      </c>
      <c r="CE25" s="48">
        <v>0</v>
      </c>
      <c r="CF25" s="48">
        <v>8478.3581495397393</v>
      </c>
      <c r="CG25" s="48">
        <v>67063.493903961804</v>
      </c>
      <c r="CH25" s="55">
        <v>59127.059301319903</v>
      </c>
      <c r="CI25" s="49">
        <v>2908649</v>
      </c>
      <c r="CJ25" s="73"/>
      <c r="CK25" s="48">
        <f t="shared" si="0"/>
        <v>0</v>
      </c>
      <c r="CL25" s="48">
        <f t="shared" si="1"/>
        <v>0</v>
      </c>
      <c r="CM25" s="167">
        <f t="shared" si="2"/>
        <v>0.76746264297091926</v>
      </c>
      <c r="CN25" s="357">
        <v>0</v>
      </c>
    </row>
    <row r="26" spans="1:92" ht="19.5" x14ac:dyDescent="0.25">
      <c r="A26" s="30"/>
      <c r="B26" s="42" t="s">
        <v>17</v>
      </c>
      <c r="C26" s="43" t="s">
        <v>128</v>
      </c>
      <c r="D26" s="51">
        <v>111.42852351396</v>
      </c>
      <c r="E26" s="48">
        <v>94.958164414149095</v>
      </c>
      <c r="F26" s="48">
        <v>347.630612411507</v>
      </c>
      <c r="G26" s="48">
        <v>33.294330833201997</v>
      </c>
      <c r="H26" s="48">
        <v>842.01064167285301</v>
      </c>
      <c r="I26" s="48">
        <v>165.01493797604999</v>
      </c>
      <c r="J26" s="48">
        <v>127.826434293082</v>
      </c>
      <c r="K26" s="48">
        <v>196.52558985274399</v>
      </c>
      <c r="L26" s="48">
        <v>232.446704220724</v>
      </c>
      <c r="M26" s="48">
        <v>1501.40877865062</v>
      </c>
      <c r="N26" s="48">
        <v>33.032945889407799</v>
      </c>
      <c r="O26" s="48">
        <v>14063.9100618427</v>
      </c>
      <c r="P26" s="48">
        <v>1059.7569868052101</v>
      </c>
      <c r="Q26" s="48">
        <v>101.555345636304</v>
      </c>
      <c r="R26" s="48">
        <v>8349.2880082008396</v>
      </c>
      <c r="S26" s="48">
        <v>1450.41279801009</v>
      </c>
      <c r="T26" s="48">
        <v>1664.42794481436</v>
      </c>
      <c r="U26" s="48">
        <v>122133.438396486</v>
      </c>
      <c r="V26" s="48">
        <v>6779.25536761689</v>
      </c>
      <c r="W26" s="48">
        <v>1869.4566754519201</v>
      </c>
      <c r="X26" s="48">
        <v>804.77979894050702</v>
      </c>
      <c r="Y26" s="48">
        <v>230.859423977327</v>
      </c>
      <c r="Z26" s="48">
        <v>1111.64653721681</v>
      </c>
      <c r="AA26" s="48">
        <v>284.43936640733898</v>
      </c>
      <c r="AB26" s="48">
        <v>252.37115902691099</v>
      </c>
      <c r="AC26" s="48">
        <v>124.308045186317</v>
      </c>
      <c r="AD26" s="48">
        <v>134.498654527458</v>
      </c>
      <c r="AE26" s="48">
        <v>99589.971161260197</v>
      </c>
      <c r="AF26" s="48">
        <v>1569.7663589374999</v>
      </c>
      <c r="AG26" s="48">
        <v>198.11176111423799</v>
      </c>
      <c r="AH26" s="48">
        <v>886.68938525284398</v>
      </c>
      <c r="AI26" s="48">
        <v>511.83614837174298</v>
      </c>
      <c r="AJ26" s="48">
        <v>0</v>
      </c>
      <c r="AK26" s="48">
        <v>417.568053292542</v>
      </c>
      <c r="AL26" s="48">
        <v>2128.43170239545</v>
      </c>
      <c r="AM26" s="48">
        <v>189.934845498058</v>
      </c>
      <c r="AN26" s="48">
        <v>1118.6923479726299</v>
      </c>
      <c r="AO26" s="48">
        <v>1367.9361858392999</v>
      </c>
      <c r="AP26" s="48">
        <v>258.62392108776902</v>
      </c>
      <c r="AQ26" s="48">
        <v>2201.6412110978799</v>
      </c>
      <c r="AR26" s="48">
        <v>372.97671255960603</v>
      </c>
      <c r="AS26" s="48">
        <v>473.13553125105398</v>
      </c>
      <c r="AT26" s="48">
        <v>197.25124193989799</v>
      </c>
      <c r="AU26" s="48">
        <v>113.613301169</v>
      </c>
      <c r="AV26" s="48">
        <v>1062.5226222031899</v>
      </c>
      <c r="AW26" s="48">
        <v>233.671650610581</v>
      </c>
      <c r="AX26" s="48">
        <v>614.91877531497698</v>
      </c>
      <c r="AY26" s="48">
        <v>1546.5706848648599</v>
      </c>
      <c r="AZ26" s="48">
        <v>5051.1254941220104</v>
      </c>
      <c r="BA26" s="48">
        <v>169.50185110404999</v>
      </c>
      <c r="BB26" s="48">
        <v>438.05072160349602</v>
      </c>
      <c r="BC26" s="48">
        <v>349.77123218609597</v>
      </c>
      <c r="BD26" s="48">
        <v>514.79751320114406</v>
      </c>
      <c r="BE26" s="48">
        <v>1416.55843633676</v>
      </c>
      <c r="BF26" s="48">
        <v>1006.08978061963</v>
      </c>
      <c r="BG26" s="48">
        <v>706.69095198368495</v>
      </c>
      <c r="BH26" s="48">
        <v>1013.34144465977</v>
      </c>
      <c r="BI26" s="48">
        <v>35244.792431995098</v>
      </c>
      <c r="BJ26" s="48">
        <v>994.51222804129895</v>
      </c>
      <c r="BK26" s="48">
        <v>4790.1944967801701</v>
      </c>
      <c r="BL26" s="48">
        <v>23.035354537521499</v>
      </c>
      <c r="BM26" s="48">
        <v>1840.1724509316</v>
      </c>
      <c r="BN26" s="48">
        <v>5848.8457940709704</v>
      </c>
      <c r="BO26" s="48">
        <v>132.93961729303899</v>
      </c>
      <c r="BP26" s="48">
        <v>297.81250165390401</v>
      </c>
      <c r="BQ26" s="48">
        <v>120.321260503986</v>
      </c>
      <c r="BR26" s="48">
        <v>14.398217833616201</v>
      </c>
      <c r="BS26" s="48">
        <v>23.799198716062701</v>
      </c>
      <c r="BT26" s="48">
        <v>1565.4009422367999</v>
      </c>
      <c r="BU26" s="48">
        <v>473.874954213053</v>
      </c>
      <c r="BV26" s="48">
        <v>375.74414074837301</v>
      </c>
      <c r="BW26" s="48">
        <v>133.574657770752</v>
      </c>
      <c r="BX26" s="48">
        <v>881.35874456389797</v>
      </c>
      <c r="BY26" s="48">
        <v>939.54582932230801</v>
      </c>
      <c r="BZ26" s="48">
        <v>1374.5515987964</v>
      </c>
      <c r="CA26" s="55">
        <v>0</v>
      </c>
      <c r="CB26" s="49">
        <v>344894.647681734</v>
      </c>
      <c r="CC26" s="61">
        <v>720375.77669681504</v>
      </c>
      <c r="CD26" s="48">
        <v>0</v>
      </c>
      <c r="CE26" s="48">
        <v>0</v>
      </c>
      <c r="CF26" s="48">
        <v>35633.164044955804</v>
      </c>
      <c r="CG26" s="48">
        <v>127119.114832807</v>
      </c>
      <c r="CH26" s="55">
        <v>1825875.29674369</v>
      </c>
      <c r="CI26" s="49">
        <v>3053898</v>
      </c>
      <c r="CJ26" s="73"/>
      <c r="CK26" s="48">
        <f t="shared" si="0"/>
        <v>0</v>
      </c>
      <c r="CL26" s="48">
        <f t="shared" si="1"/>
        <v>0</v>
      </c>
      <c r="CM26" s="167">
        <f t="shared" si="2"/>
        <v>0.88706412339844609</v>
      </c>
      <c r="CN26" s="357">
        <v>0</v>
      </c>
    </row>
    <row r="27" spans="1:92" ht="19.5" x14ac:dyDescent="0.25">
      <c r="A27" s="30"/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4.1706924315620002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26.692431561996798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15.0144927536232</v>
      </c>
      <c r="BN27" s="48">
        <v>258.58293075684401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213.53945249597399</v>
      </c>
      <c r="CA27" s="55">
        <v>0</v>
      </c>
      <c r="CB27" s="49">
        <v>518</v>
      </c>
      <c r="CC27" s="61">
        <v>207413</v>
      </c>
      <c r="CD27" s="48">
        <v>0</v>
      </c>
      <c r="CE27" s="48">
        <v>0</v>
      </c>
      <c r="CF27" s="48">
        <v>0</v>
      </c>
      <c r="CG27" s="48">
        <v>30883</v>
      </c>
      <c r="CH27" s="55">
        <v>7364941</v>
      </c>
      <c r="CI27" s="49">
        <v>7603755</v>
      </c>
      <c r="CJ27" s="73"/>
      <c r="CK27" s="48">
        <f t="shared" si="0"/>
        <v>0</v>
      </c>
      <c r="CL27" s="48">
        <f t="shared" si="1"/>
        <v>0</v>
      </c>
      <c r="CM27" s="167">
        <f t="shared" si="2"/>
        <v>0.99993187576401399</v>
      </c>
      <c r="CN27" s="357">
        <v>0</v>
      </c>
    </row>
    <row r="28" spans="1:92" ht="19.5" x14ac:dyDescent="0.25">
      <c r="A28" s="30"/>
      <c r="B28" s="42" t="s">
        <v>19</v>
      </c>
      <c r="C28" s="43" t="s">
        <v>130</v>
      </c>
      <c r="D28" s="51">
        <v>0.80313133598753805</v>
      </c>
      <c r="E28" s="48">
        <v>0.76001461977224705</v>
      </c>
      <c r="F28" s="48">
        <v>2.9096221307750501</v>
      </c>
      <c r="G28" s="48">
        <v>0.155926807313928</v>
      </c>
      <c r="H28" s="48">
        <v>5.2250662957544698</v>
      </c>
      <c r="I28" s="48">
        <v>1.22107077689002</v>
      </c>
      <c r="J28" s="48">
        <v>0.63468146906288403</v>
      </c>
      <c r="K28" s="48">
        <v>0.95308849086847303</v>
      </c>
      <c r="L28" s="48">
        <v>2.1571410473952199</v>
      </c>
      <c r="M28" s="48">
        <v>2.3788119659798999</v>
      </c>
      <c r="N28" s="48">
        <v>0.14671895391989201</v>
      </c>
      <c r="O28" s="48">
        <v>161.37788837296301</v>
      </c>
      <c r="P28" s="48">
        <v>684.25068346898399</v>
      </c>
      <c r="Q28" s="48">
        <v>1.1489275344340399</v>
      </c>
      <c r="R28" s="48">
        <v>131.320835044413</v>
      </c>
      <c r="S28" s="48">
        <v>22.8996304361158</v>
      </c>
      <c r="T28" s="48">
        <v>16318.616307608099</v>
      </c>
      <c r="U28" s="48">
        <v>35104.671127915499</v>
      </c>
      <c r="V28" s="48">
        <v>381.52942782353898</v>
      </c>
      <c r="W28" s="48">
        <v>211717.73431234501</v>
      </c>
      <c r="X28" s="48">
        <v>7992.3817248830101</v>
      </c>
      <c r="Y28" s="48">
        <v>24905.352399716299</v>
      </c>
      <c r="Z28" s="48">
        <v>5.0962249509152704</v>
      </c>
      <c r="AA28" s="48">
        <v>1.5935292447585501</v>
      </c>
      <c r="AB28" s="48">
        <v>4585.1923756016404</v>
      </c>
      <c r="AC28" s="48">
        <v>1140.57604294929</v>
      </c>
      <c r="AD28" s="48">
        <v>0.71439565942235295</v>
      </c>
      <c r="AE28" s="48">
        <v>142785.376468128</v>
      </c>
      <c r="AF28" s="48">
        <v>19614.87930583</v>
      </c>
      <c r="AG28" s="48">
        <v>1.8830622351972901</v>
      </c>
      <c r="AH28" s="48">
        <v>12.4301265954111</v>
      </c>
      <c r="AI28" s="48">
        <v>6.9105699567497796</v>
      </c>
      <c r="AJ28" s="48">
        <v>0</v>
      </c>
      <c r="AK28" s="48">
        <v>5.0467168036411802</v>
      </c>
      <c r="AL28" s="48">
        <v>32.033504870338597</v>
      </c>
      <c r="AM28" s="48">
        <v>2.1961150750612801</v>
      </c>
      <c r="AN28" s="48">
        <v>15.5464703211297</v>
      </c>
      <c r="AO28" s="48">
        <v>17.703401279501101</v>
      </c>
      <c r="AP28" s="48">
        <v>3.1068029073660601</v>
      </c>
      <c r="AQ28" s="48">
        <v>828.81041206588804</v>
      </c>
      <c r="AR28" s="48">
        <v>661.35698461439301</v>
      </c>
      <c r="AS28" s="48">
        <v>17601.393017758201</v>
      </c>
      <c r="AT28" s="48">
        <v>561.31475597847395</v>
      </c>
      <c r="AU28" s="48">
        <v>1.21749607484786</v>
      </c>
      <c r="AV28" s="48">
        <v>12.849917499196</v>
      </c>
      <c r="AW28" s="48">
        <v>2.9386571531533998</v>
      </c>
      <c r="AX28" s="48">
        <v>7.9360850353910699</v>
      </c>
      <c r="AY28" s="48">
        <v>22.2360130448867</v>
      </c>
      <c r="AZ28" s="48">
        <v>78.666318966586701</v>
      </c>
      <c r="BA28" s="48">
        <v>2.1366268090015801</v>
      </c>
      <c r="BB28" s="48">
        <v>5.7533694236888904</v>
      </c>
      <c r="BC28" s="48">
        <v>5.1833899653065103</v>
      </c>
      <c r="BD28" s="48">
        <v>6.0525202197663299</v>
      </c>
      <c r="BE28" s="48">
        <v>21.229548193313999</v>
      </c>
      <c r="BF28" s="48">
        <v>14.359391211104899</v>
      </c>
      <c r="BG28" s="48">
        <v>9.6978447115237802</v>
      </c>
      <c r="BH28" s="48">
        <v>14.9961192177452</v>
      </c>
      <c r="BI28" s="48">
        <v>545.03516030825995</v>
      </c>
      <c r="BJ28" s="48">
        <v>4.4172201367468302</v>
      </c>
      <c r="BK28" s="48">
        <v>44.046344191051801</v>
      </c>
      <c r="BL28" s="48">
        <v>0.11602018152730501</v>
      </c>
      <c r="BM28" s="48">
        <v>2088.7413620203301</v>
      </c>
      <c r="BN28" s="48">
        <v>15251.4390270481</v>
      </c>
      <c r="BO28" s="48">
        <v>0.59046388563242802</v>
      </c>
      <c r="BP28" s="48">
        <v>3.4604886577791398</v>
      </c>
      <c r="BQ28" s="48">
        <v>0.57745046836133096</v>
      </c>
      <c r="BR28" s="48">
        <v>9.9777367512696002E-2</v>
      </c>
      <c r="BS28" s="48">
        <v>0.105706392383006</v>
      </c>
      <c r="BT28" s="48">
        <v>22.234395525631399</v>
      </c>
      <c r="BU28" s="48">
        <v>11.629102345484601</v>
      </c>
      <c r="BV28" s="48">
        <v>4.1011122652003102</v>
      </c>
      <c r="BW28" s="48">
        <v>0.61551410525681505</v>
      </c>
      <c r="BX28" s="48">
        <v>10.524583422986201</v>
      </c>
      <c r="BY28" s="48">
        <v>25.123331039119599</v>
      </c>
      <c r="BZ28" s="48">
        <v>1164.0697893279601</v>
      </c>
      <c r="CA28" s="55">
        <v>0</v>
      </c>
      <c r="CB28" s="49">
        <v>504703.96896808298</v>
      </c>
      <c r="CC28" s="61">
        <v>1122847.8498324701</v>
      </c>
      <c r="CD28" s="48">
        <v>0</v>
      </c>
      <c r="CE28" s="48">
        <v>0</v>
      </c>
      <c r="CF28" s="48">
        <v>501.458646215258</v>
      </c>
      <c r="CG28" s="48">
        <v>6956.7667249104998</v>
      </c>
      <c r="CH28" s="55">
        <v>252831.95582832099</v>
      </c>
      <c r="CI28" s="49">
        <v>1887842</v>
      </c>
      <c r="CJ28" s="73"/>
      <c r="CK28" s="48">
        <f t="shared" si="0"/>
        <v>0</v>
      </c>
      <c r="CL28" s="48">
        <f t="shared" si="1"/>
        <v>0</v>
      </c>
      <c r="CM28" s="167">
        <f t="shared" si="2"/>
        <v>0.73265560943761021</v>
      </c>
      <c r="CN28" s="357">
        <v>0</v>
      </c>
    </row>
    <row r="29" spans="1:92" ht="19.5" x14ac:dyDescent="0.25">
      <c r="A29" s="30"/>
      <c r="B29" s="42" t="s">
        <v>20</v>
      </c>
      <c r="C29" s="43" t="s">
        <v>131</v>
      </c>
      <c r="D29" s="51">
        <v>9.0585697120866797</v>
      </c>
      <c r="E29" s="48">
        <v>7.0738050828692698</v>
      </c>
      <c r="F29" s="48">
        <v>24.808851119683499</v>
      </c>
      <c r="G29" s="48">
        <v>3.4246580637961901</v>
      </c>
      <c r="H29" s="48">
        <v>75.659785449870697</v>
      </c>
      <c r="I29" s="48">
        <v>13.143968746911799</v>
      </c>
      <c r="J29" s="48">
        <v>12.8404004743103</v>
      </c>
      <c r="K29" s="48">
        <v>19.935255876748101</v>
      </c>
      <c r="L29" s="48">
        <v>14.7810456588316</v>
      </c>
      <c r="M29" s="48">
        <v>56.195244647039203</v>
      </c>
      <c r="N29" s="48">
        <v>3.4659769783399899</v>
      </c>
      <c r="O29" s="48">
        <v>249.56564795795799</v>
      </c>
      <c r="P29" s="48">
        <v>21.335167392333599</v>
      </c>
      <c r="Q29" s="48">
        <v>4.6938514524923196</v>
      </c>
      <c r="R29" s="48">
        <v>70.982290536072696</v>
      </c>
      <c r="S29" s="48">
        <v>11.587786823718501</v>
      </c>
      <c r="T29" s="48">
        <v>100.549443412342</v>
      </c>
      <c r="U29" s="48">
        <v>162.62329500175699</v>
      </c>
      <c r="V29" s="48">
        <v>363.06873414852799</v>
      </c>
      <c r="W29" s="48">
        <v>104.49012552977101</v>
      </c>
      <c r="X29" s="48">
        <v>205340.859894975</v>
      </c>
      <c r="Y29" s="48">
        <v>28571.4330567496</v>
      </c>
      <c r="Z29" s="48">
        <v>115.28321611824001</v>
      </c>
      <c r="AA29" s="48">
        <v>27.024154509090199</v>
      </c>
      <c r="AB29" s="48">
        <v>6528.2913580315499</v>
      </c>
      <c r="AC29" s="48">
        <v>30.248318718822901</v>
      </c>
      <c r="AD29" s="48">
        <v>15.4922442383196</v>
      </c>
      <c r="AE29" s="48">
        <v>142.385054433861</v>
      </c>
      <c r="AF29" s="48">
        <v>5408.0038560972098</v>
      </c>
      <c r="AG29" s="48">
        <v>12.217090386672099</v>
      </c>
      <c r="AH29" s="48">
        <v>20.490065589184098</v>
      </c>
      <c r="AI29" s="48">
        <v>14.0886458557782</v>
      </c>
      <c r="AJ29" s="48">
        <v>0</v>
      </c>
      <c r="AK29" s="48">
        <v>16.543541287091401</v>
      </c>
      <c r="AL29" s="48">
        <v>30.425148043621601</v>
      </c>
      <c r="AM29" s="48">
        <v>8.3744432627861691</v>
      </c>
      <c r="AN29" s="48">
        <v>27.0132299394994</v>
      </c>
      <c r="AO29" s="48">
        <v>44.195867940127002</v>
      </c>
      <c r="AP29" s="48">
        <v>10.407993877343801</v>
      </c>
      <c r="AQ29" s="48">
        <v>117.909638784854</v>
      </c>
      <c r="AR29" s="48">
        <v>17.776293850754801</v>
      </c>
      <c r="AS29" s="48">
        <v>26.0456032809434</v>
      </c>
      <c r="AT29" s="48">
        <v>13.2224378397145</v>
      </c>
      <c r="AU29" s="48">
        <v>5.8307829803736304</v>
      </c>
      <c r="AV29" s="48">
        <v>42.024986039142902</v>
      </c>
      <c r="AW29" s="48">
        <v>8.2795482021358406</v>
      </c>
      <c r="AX29" s="48">
        <v>20.055013807877899</v>
      </c>
      <c r="AY29" s="48">
        <v>30.995107207980801</v>
      </c>
      <c r="AZ29" s="48">
        <v>49.603960328036699</v>
      </c>
      <c r="BA29" s="48">
        <v>5.9634014557816499</v>
      </c>
      <c r="BB29" s="48">
        <v>13.432944301018599</v>
      </c>
      <c r="BC29" s="48">
        <v>5.6898444645792496</v>
      </c>
      <c r="BD29" s="48">
        <v>21.842067434700599</v>
      </c>
      <c r="BE29" s="48">
        <v>21.0185721448054</v>
      </c>
      <c r="BF29" s="48">
        <v>21.066997332870098</v>
      </c>
      <c r="BG29" s="48">
        <v>18.115714087590099</v>
      </c>
      <c r="BH29" s="48">
        <v>16.663460923572998</v>
      </c>
      <c r="BI29" s="48">
        <v>379.16044003462798</v>
      </c>
      <c r="BJ29" s="48">
        <v>104.349048934628</v>
      </c>
      <c r="BK29" s="48">
        <v>14246.2514615451</v>
      </c>
      <c r="BL29" s="48">
        <v>2.2998865361870999</v>
      </c>
      <c r="BM29" s="48">
        <v>8119.6963414637803</v>
      </c>
      <c r="BN29" s="48">
        <v>44238.202854093201</v>
      </c>
      <c r="BO29" s="48">
        <v>13.9486697489717</v>
      </c>
      <c r="BP29" s="48">
        <v>12.9853023737596</v>
      </c>
      <c r="BQ29" s="48">
        <v>12.257065664516199</v>
      </c>
      <c r="BR29" s="48">
        <v>1.20466603655406</v>
      </c>
      <c r="BS29" s="48">
        <v>2.49712741724503</v>
      </c>
      <c r="BT29" s="48">
        <v>33.699194554402403</v>
      </c>
      <c r="BU29" s="48">
        <v>167.74656078242899</v>
      </c>
      <c r="BV29" s="48">
        <v>18.646496217017098</v>
      </c>
      <c r="BW29" s="48">
        <v>13.8253932075071</v>
      </c>
      <c r="BX29" s="48">
        <v>36.007566332049798</v>
      </c>
      <c r="BY29" s="48">
        <v>361.72011191284702</v>
      </c>
      <c r="BZ29" s="48">
        <v>5121.6828085785901</v>
      </c>
      <c r="CA29" s="55">
        <v>0</v>
      </c>
      <c r="CB29" s="49">
        <v>321033.77845401899</v>
      </c>
      <c r="CC29" s="61">
        <v>1445731.7181156999</v>
      </c>
      <c r="CD29" s="48">
        <v>0</v>
      </c>
      <c r="CE29" s="48">
        <v>0</v>
      </c>
      <c r="CF29" s="48">
        <v>806.92175961000896</v>
      </c>
      <c r="CG29" s="48">
        <v>-1740.3040262059201</v>
      </c>
      <c r="CH29" s="55">
        <v>4027.8856968744799</v>
      </c>
      <c r="CI29" s="49">
        <v>1769860</v>
      </c>
      <c r="CJ29" s="73"/>
      <c r="CK29" s="48">
        <f t="shared" si="0"/>
        <v>0</v>
      </c>
      <c r="CL29" s="48">
        <f t="shared" si="1"/>
        <v>0</v>
      </c>
      <c r="CM29" s="167">
        <f t="shared" si="2"/>
        <v>0.81861063674300705</v>
      </c>
      <c r="CN29" s="357">
        <v>0</v>
      </c>
    </row>
    <row r="30" spans="1:92" ht="19.5" x14ac:dyDescent="0.25">
      <c r="A30" s="30"/>
      <c r="B30" s="42" t="s">
        <v>21</v>
      </c>
      <c r="C30" s="43" t="s">
        <v>132</v>
      </c>
      <c r="D30" s="51">
        <v>7.4852032674232198</v>
      </c>
      <c r="E30" s="48">
        <v>5.8262449208434397</v>
      </c>
      <c r="F30" s="48">
        <v>20.3987020605501</v>
      </c>
      <c r="G30" s="48">
        <v>2.8508746858917098</v>
      </c>
      <c r="H30" s="48">
        <v>62.729806661309603</v>
      </c>
      <c r="I30" s="48">
        <v>10.8530786471567</v>
      </c>
      <c r="J30" s="48">
        <v>10.681929885458</v>
      </c>
      <c r="K30" s="48">
        <v>16.588738685342602</v>
      </c>
      <c r="L30" s="48">
        <v>12.0931526077466</v>
      </c>
      <c r="M30" s="48">
        <v>104.354362307765</v>
      </c>
      <c r="N30" s="48">
        <v>2.88685040318436</v>
      </c>
      <c r="O30" s="48">
        <v>209.94330565481701</v>
      </c>
      <c r="P30" s="48">
        <v>15.730175689443801</v>
      </c>
      <c r="Q30" s="48">
        <v>3.77420680564689</v>
      </c>
      <c r="R30" s="48">
        <v>40.844206879969498</v>
      </c>
      <c r="S30" s="48">
        <v>6.4595752625441198</v>
      </c>
      <c r="T30" s="48">
        <v>82.066634667992702</v>
      </c>
      <c r="U30" s="48">
        <v>152.764805969349</v>
      </c>
      <c r="V30" s="48">
        <v>302.500369043354</v>
      </c>
      <c r="W30" s="48">
        <v>86.980359553702101</v>
      </c>
      <c r="X30" s="48">
        <v>150.26610501324799</v>
      </c>
      <c r="Y30" s="48">
        <v>12653.507109726999</v>
      </c>
      <c r="Z30" s="48">
        <v>713.059362750795</v>
      </c>
      <c r="AA30" s="48">
        <v>22.4446786597324</v>
      </c>
      <c r="AB30" s="48">
        <v>9531.6339241448204</v>
      </c>
      <c r="AC30" s="48">
        <v>1277.2085910401699</v>
      </c>
      <c r="AD30" s="48">
        <v>10.8989825961037</v>
      </c>
      <c r="AE30" s="48">
        <v>1484.8594871374401</v>
      </c>
      <c r="AF30" s="48">
        <v>3512.79654240427</v>
      </c>
      <c r="AG30" s="48">
        <v>9.9811865331424894</v>
      </c>
      <c r="AH30" s="48">
        <v>15.419367551013799</v>
      </c>
      <c r="AI30" s="48">
        <v>133.36050677776001</v>
      </c>
      <c r="AJ30" s="48">
        <v>0</v>
      </c>
      <c r="AK30" s="48">
        <v>13.1601822816592</v>
      </c>
      <c r="AL30" s="48">
        <v>20.961949709535698</v>
      </c>
      <c r="AM30" s="48">
        <v>6.7128409081712697</v>
      </c>
      <c r="AN30" s="48">
        <v>20.448014930705199</v>
      </c>
      <c r="AO30" s="48">
        <v>34.555991258317498</v>
      </c>
      <c r="AP30" s="48">
        <v>8.2891483834032194</v>
      </c>
      <c r="AQ30" s="48">
        <v>95.640545002915601</v>
      </c>
      <c r="AR30" s="48">
        <v>14.321166449081</v>
      </c>
      <c r="AS30" s="48">
        <v>21.157913379641698</v>
      </c>
      <c r="AT30" s="48">
        <v>14.904464017709399</v>
      </c>
      <c r="AU30" s="48">
        <v>4.7182579401962697</v>
      </c>
      <c r="AV30" s="48">
        <v>33.426094612375898</v>
      </c>
      <c r="AW30" s="48">
        <v>6.5274596556845497</v>
      </c>
      <c r="AX30" s="48">
        <v>15.69452958476</v>
      </c>
      <c r="AY30" s="48">
        <v>22.835695746481498</v>
      </c>
      <c r="AZ30" s="48">
        <v>30.409320255387499</v>
      </c>
      <c r="BA30" s="48">
        <v>4.6985932586921404</v>
      </c>
      <c r="BB30" s="48">
        <v>10.449917853016199</v>
      </c>
      <c r="BC30" s="48">
        <v>4.0351050811373996</v>
      </c>
      <c r="BD30" s="48">
        <v>17.462062385684099</v>
      </c>
      <c r="BE30" s="48">
        <v>14.6093373296241</v>
      </c>
      <c r="BF30" s="48">
        <v>15.6285689055529</v>
      </c>
      <c r="BG30" s="48">
        <v>13.816621613193201</v>
      </c>
      <c r="BH30" s="48">
        <v>11.843565117340599</v>
      </c>
      <c r="BI30" s="48">
        <v>240.45672338712399</v>
      </c>
      <c r="BJ30" s="48">
        <v>86.913472268103106</v>
      </c>
      <c r="BK30" s="48">
        <v>5156.6709881187198</v>
      </c>
      <c r="BL30" s="48">
        <v>1.9129423828157299</v>
      </c>
      <c r="BM30" s="48">
        <v>3743.6218876749899</v>
      </c>
      <c r="BN30" s="48">
        <v>30962.9019824354</v>
      </c>
      <c r="BO30" s="48">
        <v>11.618000679274701</v>
      </c>
      <c r="BP30" s="48">
        <v>10.400977572218601</v>
      </c>
      <c r="BQ30" s="48">
        <v>10.200698669927201</v>
      </c>
      <c r="BR30" s="48">
        <v>0.99643089858253597</v>
      </c>
      <c r="BS30" s="48">
        <v>2.0798849318177499</v>
      </c>
      <c r="BT30" s="48">
        <v>25.1044953452969</v>
      </c>
      <c r="BU30" s="48">
        <v>52.7485794721376</v>
      </c>
      <c r="BV30" s="48">
        <v>15.059131706257</v>
      </c>
      <c r="BW30" s="48">
        <v>11.511010731071099</v>
      </c>
      <c r="BX30" s="48">
        <v>28.709063266444801</v>
      </c>
      <c r="BY30" s="48">
        <v>111.50777436301701</v>
      </c>
      <c r="BZ30" s="48">
        <v>4387.13699831754</v>
      </c>
      <c r="CA30" s="55">
        <v>0</v>
      </c>
      <c r="CB30" s="49">
        <v>75989.106815876003</v>
      </c>
      <c r="CC30" s="61">
        <v>650920.72195920197</v>
      </c>
      <c r="CD30" s="48">
        <v>0</v>
      </c>
      <c r="CE30" s="48">
        <v>0</v>
      </c>
      <c r="CF30" s="48">
        <v>605.53031492108698</v>
      </c>
      <c r="CG30" s="48">
        <v>-379.01571685592</v>
      </c>
      <c r="CH30" s="55">
        <v>30246.656626856398</v>
      </c>
      <c r="CI30" s="49">
        <v>757383</v>
      </c>
      <c r="CJ30" s="73"/>
      <c r="CK30" s="48">
        <f t="shared" si="0"/>
        <v>0</v>
      </c>
      <c r="CL30" s="48">
        <f t="shared" si="1"/>
        <v>0</v>
      </c>
      <c r="CM30" s="167">
        <f t="shared" si="2"/>
        <v>0.8996688507454268</v>
      </c>
      <c r="CN30" s="357">
        <v>0</v>
      </c>
    </row>
    <row r="31" spans="1:92" ht="19.5" x14ac:dyDescent="0.25">
      <c r="A31" s="30"/>
      <c r="B31" s="42" t="s">
        <v>22</v>
      </c>
      <c r="C31" s="43" t="s">
        <v>133</v>
      </c>
      <c r="D31" s="51">
        <v>63.777176823767299</v>
      </c>
      <c r="E31" s="48">
        <v>49.427642460506497</v>
      </c>
      <c r="F31" s="48">
        <v>172.65937034084399</v>
      </c>
      <c r="G31" s="48">
        <v>24.529154656089499</v>
      </c>
      <c r="H31" s="48">
        <v>536.87932078740801</v>
      </c>
      <c r="I31" s="48">
        <v>92.382961167536905</v>
      </c>
      <c r="J31" s="48">
        <v>91.827972684264296</v>
      </c>
      <c r="K31" s="48">
        <v>142.65804358034799</v>
      </c>
      <c r="L31" s="48">
        <v>101.67197568101101</v>
      </c>
      <c r="M31" s="48">
        <v>3110.89706925571</v>
      </c>
      <c r="N31" s="48">
        <v>24.8564639045834</v>
      </c>
      <c r="O31" s="48">
        <v>1976.4071582521899</v>
      </c>
      <c r="P31" s="48">
        <v>112.500261445418</v>
      </c>
      <c r="Q31" s="48">
        <v>30.974817694047299</v>
      </c>
      <c r="R31" s="48">
        <v>146.153183728362</v>
      </c>
      <c r="S31" s="48">
        <v>19.725588528510499</v>
      </c>
      <c r="T31" s="48">
        <v>691.52069781146997</v>
      </c>
      <c r="U31" s="48">
        <v>2142.00315388334</v>
      </c>
      <c r="V31" s="48">
        <v>2616.65620286495</v>
      </c>
      <c r="W31" s="48">
        <v>748.35227649276896</v>
      </c>
      <c r="X31" s="48">
        <v>5212.78628336775</v>
      </c>
      <c r="Y31" s="48">
        <v>215854.847785152</v>
      </c>
      <c r="Z31" s="48">
        <v>29861.649233870899</v>
      </c>
      <c r="AA31" s="48">
        <v>192.533913457208</v>
      </c>
      <c r="AB31" s="48">
        <v>3702.2960890373101</v>
      </c>
      <c r="AC31" s="48">
        <v>59734.010005301599</v>
      </c>
      <c r="AD31" s="48">
        <v>93.630096310742104</v>
      </c>
      <c r="AE31" s="48">
        <v>65337.516274553898</v>
      </c>
      <c r="AF31" s="48">
        <v>7882.5169922106497</v>
      </c>
      <c r="AG31" s="48">
        <v>83.752601535498499</v>
      </c>
      <c r="AH31" s="48">
        <v>141.64884320456699</v>
      </c>
      <c r="AI31" s="48">
        <v>5848.46935072017</v>
      </c>
      <c r="AJ31" s="48">
        <v>0</v>
      </c>
      <c r="AK31" s="48">
        <v>106.350593118546</v>
      </c>
      <c r="AL31" s="48">
        <v>131.241859705396</v>
      </c>
      <c r="AM31" s="48">
        <v>54.849413643436101</v>
      </c>
      <c r="AN31" s="48">
        <v>152.99286616948399</v>
      </c>
      <c r="AO31" s="48">
        <v>272.17611997384898</v>
      </c>
      <c r="AP31" s="48">
        <v>67.101015262572005</v>
      </c>
      <c r="AQ31" s="48">
        <v>794.61510300711097</v>
      </c>
      <c r="AR31" s="48">
        <v>118.483120370607</v>
      </c>
      <c r="AS31" s="48">
        <v>176.15296106392199</v>
      </c>
      <c r="AT31" s="48">
        <v>282.70808015957999</v>
      </c>
      <c r="AU31" s="48">
        <v>39.070580631340199</v>
      </c>
      <c r="AV31" s="48">
        <v>270.07412394640102</v>
      </c>
      <c r="AW31" s="48">
        <v>52.057466362636703</v>
      </c>
      <c r="AX31" s="48">
        <v>123.782078979513</v>
      </c>
      <c r="AY31" s="48">
        <v>163.10663733177799</v>
      </c>
      <c r="AZ31" s="48">
        <v>139.19409124453301</v>
      </c>
      <c r="BA31" s="48">
        <v>37.438074357627499</v>
      </c>
      <c r="BB31" s="48">
        <v>81.671818268060306</v>
      </c>
      <c r="BC31" s="48">
        <v>26.826706714204001</v>
      </c>
      <c r="BD31" s="48">
        <v>142.13904416544401</v>
      </c>
      <c r="BE31" s="48">
        <v>93.211380697870993</v>
      </c>
      <c r="BF31" s="48">
        <v>112.994485329632</v>
      </c>
      <c r="BG31" s="48">
        <v>104.65953133431201</v>
      </c>
      <c r="BH31" s="48">
        <v>79.086285396427002</v>
      </c>
      <c r="BI31" s="48">
        <v>1223.1090638354101</v>
      </c>
      <c r="BJ31" s="48">
        <v>748.34552696984804</v>
      </c>
      <c r="BK31" s="48">
        <v>2121.75531986632</v>
      </c>
      <c r="BL31" s="48">
        <v>16.440992714057099</v>
      </c>
      <c r="BM31" s="48">
        <v>4138.8023841145296</v>
      </c>
      <c r="BN31" s="48">
        <v>55087.968639368301</v>
      </c>
      <c r="BO31" s="48">
        <v>100.033730258164</v>
      </c>
      <c r="BP31" s="48">
        <v>84.892608967953393</v>
      </c>
      <c r="BQ31" s="48">
        <v>87.736574253690506</v>
      </c>
      <c r="BR31" s="48">
        <v>8.5013701541355307</v>
      </c>
      <c r="BS31" s="48">
        <v>17.908300574352001</v>
      </c>
      <c r="BT31" s="48">
        <v>182.82747191460999</v>
      </c>
      <c r="BU31" s="48">
        <v>284.69189321086299</v>
      </c>
      <c r="BV31" s="48">
        <v>124.358165290993</v>
      </c>
      <c r="BW31" s="48">
        <v>99.150131896101001</v>
      </c>
      <c r="BX31" s="48">
        <v>232.77588499013501</v>
      </c>
      <c r="BY31" s="48">
        <v>589.64693447151899</v>
      </c>
      <c r="BZ31" s="48">
        <v>956.77854628181603</v>
      </c>
      <c r="CA31" s="55">
        <v>0</v>
      </c>
      <c r="CB31" s="49">
        <v>476569.22493713198</v>
      </c>
      <c r="CC31" s="61">
        <v>1344203.6735332999</v>
      </c>
      <c r="CD31" s="48">
        <v>0</v>
      </c>
      <c r="CE31" s="48">
        <v>0</v>
      </c>
      <c r="CF31" s="48">
        <v>4465.2790428423205</v>
      </c>
      <c r="CG31" s="48">
        <v>-17984.7990086875</v>
      </c>
      <c r="CH31" s="55">
        <v>41591.621495417297</v>
      </c>
      <c r="CI31" s="49">
        <v>1848845</v>
      </c>
      <c r="CJ31" s="73"/>
      <c r="CK31" s="48">
        <f t="shared" si="0"/>
        <v>0</v>
      </c>
      <c r="CL31" s="48">
        <f t="shared" si="1"/>
        <v>0</v>
      </c>
      <c r="CM31" s="167">
        <f t="shared" si="2"/>
        <v>0.74223408401616797</v>
      </c>
      <c r="CN31" s="357">
        <v>0</v>
      </c>
    </row>
    <row r="32" spans="1:92" ht="19.5" x14ac:dyDescent="0.25">
      <c r="A32" s="30"/>
      <c r="B32" s="42" t="s">
        <v>23</v>
      </c>
      <c r="C32" s="43" t="s">
        <v>134</v>
      </c>
      <c r="D32" s="51">
        <v>29.769188904534499</v>
      </c>
      <c r="E32" s="48">
        <v>25.667855591017801</v>
      </c>
      <c r="F32" s="48">
        <v>40.761743524739003</v>
      </c>
      <c r="G32" s="48">
        <v>14.375776458659301</v>
      </c>
      <c r="H32" s="48">
        <v>140.49776760351699</v>
      </c>
      <c r="I32" s="48">
        <v>53.460706801488101</v>
      </c>
      <c r="J32" s="48">
        <v>31.935871196377001</v>
      </c>
      <c r="K32" s="48">
        <v>48.070984841784103</v>
      </c>
      <c r="L32" s="48">
        <v>27.364444216833199</v>
      </c>
      <c r="M32" s="48">
        <v>165.77367681268899</v>
      </c>
      <c r="N32" s="48">
        <v>8.2059602743078894</v>
      </c>
      <c r="O32" s="48">
        <v>440.93930726021898</v>
      </c>
      <c r="P32" s="48">
        <v>51.280012483339</v>
      </c>
      <c r="Q32" s="48">
        <v>40.1881989833782</v>
      </c>
      <c r="R32" s="48">
        <v>228.207402616363</v>
      </c>
      <c r="S32" s="48">
        <v>12.502171582225801</v>
      </c>
      <c r="T32" s="48">
        <v>196.13061636981999</v>
      </c>
      <c r="U32" s="48">
        <v>281.05904518679802</v>
      </c>
      <c r="V32" s="48">
        <v>605.01976496061002</v>
      </c>
      <c r="W32" s="48">
        <v>150.76843788802901</v>
      </c>
      <c r="X32" s="48">
        <v>17806.724177062501</v>
      </c>
      <c r="Y32" s="48">
        <v>17673.998708659099</v>
      </c>
      <c r="Z32" s="48">
        <v>1567.8236151221899</v>
      </c>
      <c r="AA32" s="48">
        <v>605.05385538205201</v>
      </c>
      <c r="AB32" s="48">
        <v>9906.9029323646591</v>
      </c>
      <c r="AC32" s="48">
        <v>19.6396437074199</v>
      </c>
      <c r="AD32" s="48">
        <v>35.400767435569101</v>
      </c>
      <c r="AE32" s="48">
        <v>2330.4741103925999</v>
      </c>
      <c r="AF32" s="48">
        <v>8305.3478919046302</v>
      </c>
      <c r="AG32" s="48">
        <v>4603.8573302855002</v>
      </c>
      <c r="AH32" s="48">
        <v>78660.006304317605</v>
      </c>
      <c r="AI32" s="48">
        <v>15595.742796341399</v>
      </c>
      <c r="AJ32" s="48">
        <v>0</v>
      </c>
      <c r="AK32" s="48">
        <v>57.940697215214897</v>
      </c>
      <c r="AL32" s="48">
        <v>73.378232416775106</v>
      </c>
      <c r="AM32" s="48">
        <v>24.794130971673599</v>
      </c>
      <c r="AN32" s="48">
        <v>45.663317313677297</v>
      </c>
      <c r="AO32" s="48">
        <v>140.293720776718</v>
      </c>
      <c r="AP32" s="48">
        <v>31.7877325274847</v>
      </c>
      <c r="AQ32" s="48">
        <v>192.05686381788601</v>
      </c>
      <c r="AR32" s="48">
        <v>27599.106593631001</v>
      </c>
      <c r="AS32" s="48">
        <v>72.868746763332993</v>
      </c>
      <c r="AT32" s="48">
        <v>406.38277301468997</v>
      </c>
      <c r="AU32" s="48">
        <v>19.5857595773642</v>
      </c>
      <c r="AV32" s="48">
        <v>129.31736310771899</v>
      </c>
      <c r="AW32" s="48">
        <v>52.129838910647898</v>
      </c>
      <c r="AX32" s="48">
        <v>142.718537999544</v>
      </c>
      <c r="AY32" s="48">
        <v>225.09839391995999</v>
      </c>
      <c r="AZ32" s="48">
        <v>48.443085767661202</v>
      </c>
      <c r="BA32" s="48">
        <v>10.7437966557066</v>
      </c>
      <c r="BB32" s="48">
        <v>34.818799348183198</v>
      </c>
      <c r="BC32" s="48">
        <v>12.1254303441541</v>
      </c>
      <c r="BD32" s="48">
        <v>36.449961021946599</v>
      </c>
      <c r="BE32" s="48">
        <v>35.598230474031801</v>
      </c>
      <c r="BF32" s="48">
        <v>40.494861773585498</v>
      </c>
      <c r="BG32" s="48">
        <v>4187.6398580280502</v>
      </c>
      <c r="BH32" s="48">
        <v>150.16594967105101</v>
      </c>
      <c r="BI32" s="48">
        <v>318.73742730912699</v>
      </c>
      <c r="BJ32" s="48">
        <v>1389.7957319894199</v>
      </c>
      <c r="BK32" s="48">
        <v>5916.3787842777801</v>
      </c>
      <c r="BL32" s="48">
        <v>8.4396825594159992</v>
      </c>
      <c r="BM32" s="48">
        <v>1472.4063097902899</v>
      </c>
      <c r="BN32" s="48">
        <v>2210.7331366325502</v>
      </c>
      <c r="BO32" s="48">
        <v>196.159884454852</v>
      </c>
      <c r="BP32" s="48">
        <v>46.735937107201799</v>
      </c>
      <c r="BQ32" s="48">
        <v>21.1681982757156</v>
      </c>
      <c r="BR32" s="48">
        <v>3.9720092227646302</v>
      </c>
      <c r="BS32" s="48">
        <v>442.65337700421702</v>
      </c>
      <c r="BT32" s="48">
        <v>488.40786357705002</v>
      </c>
      <c r="BU32" s="48">
        <v>178.80483851902301</v>
      </c>
      <c r="BV32" s="48">
        <v>102.355938037483</v>
      </c>
      <c r="BW32" s="48">
        <v>59.739631843325299</v>
      </c>
      <c r="BX32" s="48">
        <v>183.80584122871099</v>
      </c>
      <c r="BY32" s="48">
        <v>169.86822157838199</v>
      </c>
      <c r="BZ32" s="48">
        <v>604.41061969160296</v>
      </c>
      <c r="CA32" s="55">
        <v>0</v>
      </c>
      <c r="CB32" s="49">
        <v>207287.12717467899</v>
      </c>
      <c r="CC32" s="61">
        <v>268602.76838144299</v>
      </c>
      <c r="CD32" s="48">
        <v>0</v>
      </c>
      <c r="CE32" s="48">
        <v>0</v>
      </c>
      <c r="CF32" s="48">
        <v>843.89110704681002</v>
      </c>
      <c r="CG32" s="48">
        <v>-982</v>
      </c>
      <c r="CH32" s="55">
        <v>22514.213336831701</v>
      </c>
      <c r="CI32" s="49">
        <v>498266</v>
      </c>
      <c r="CJ32" s="73"/>
      <c r="CK32" s="48">
        <f t="shared" si="0"/>
        <v>0</v>
      </c>
      <c r="CL32" s="48">
        <f t="shared" si="1"/>
        <v>0</v>
      </c>
      <c r="CM32" s="167">
        <f t="shared" si="2"/>
        <v>0.58398299869010029</v>
      </c>
      <c r="CN32" s="357">
        <v>0</v>
      </c>
    </row>
    <row r="33" spans="1:92" ht="19.5" x14ac:dyDescent="0.25">
      <c r="A33" s="30"/>
      <c r="B33" s="42" t="s">
        <v>24</v>
      </c>
      <c r="C33" s="43" t="s">
        <v>135</v>
      </c>
      <c r="D33" s="51">
        <v>6.4188720898794704</v>
      </c>
      <c r="E33" s="48">
        <v>5.03682710532029</v>
      </c>
      <c r="F33" s="48">
        <v>17.7096291436361</v>
      </c>
      <c r="G33" s="48">
        <v>2.3996264332995301</v>
      </c>
      <c r="H33" s="48">
        <v>53.340442599381603</v>
      </c>
      <c r="I33" s="48">
        <v>9.3239875071461906</v>
      </c>
      <c r="J33" s="48">
        <v>9.0063250752091708</v>
      </c>
      <c r="K33" s="48">
        <v>13.9767770557108</v>
      </c>
      <c r="L33" s="48">
        <v>10.6289962178778</v>
      </c>
      <c r="M33" s="48">
        <v>39.342534521857601</v>
      </c>
      <c r="N33" s="48">
        <v>2.4265455160624398</v>
      </c>
      <c r="O33" s="48">
        <v>178.927446830577</v>
      </c>
      <c r="P33" s="48">
        <v>17.562214477656099</v>
      </c>
      <c r="Q33" s="48">
        <v>3.4603685837100202</v>
      </c>
      <c r="R33" s="48">
        <v>73.216080524162194</v>
      </c>
      <c r="S33" s="48">
        <v>12.2203773042073</v>
      </c>
      <c r="T33" s="48">
        <v>72.559752444849806</v>
      </c>
      <c r="U33" s="48">
        <v>121.365143777851</v>
      </c>
      <c r="V33" s="48">
        <v>254.53091680326699</v>
      </c>
      <c r="W33" s="48">
        <v>125.35766711874599</v>
      </c>
      <c r="X33" s="48">
        <v>5929.7310901045603</v>
      </c>
      <c r="Y33" s="48">
        <v>2463.9600914378402</v>
      </c>
      <c r="Z33" s="48">
        <v>80.749900886518503</v>
      </c>
      <c r="AA33" s="48">
        <v>19.002135526351999</v>
      </c>
      <c r="AB33" s="48">
        <v>29407.9455329212</v>
      </c>
      <c r="AC33" s="48">
        <v>8.0527669662427392</v>
      </c>
      <c r="AD33" s="48">
        <v>9.20943280298982</v>
      </c>
      <c r="AE33" s="48">
        <v>100.930105290502</v>
      </c>
      <c r="AF33" s="48">
        <v>1291.89225651639</v>
      </c>
      <c r="AG33" s="48">
        <v>8.80361493534717</v>
      </c>
      <c r="AH33" s="48">
        <v>16.464703533919302</v>
      </c>
      <c r="AI33" s="48">
        <v>11.020947587932399</v>
      </c>
      <c r="AJ33" s="48">
        <v>0</v>
      </c>
      <c r="AK33" s="48">
        <v>12.3789266752347</v>
      </c>
      <c r="AL33" s="48">
        <v>26.936617670588401</v>
      </c>
      <c r="AM33" s="48">
        <v>6.2005626128362801</v>
      </c>
      <c r="AN33" s="48">
        <v>21.552226029506599</v>
      </c>
      <c r="AO33" s="48">
        <v>33.8439136738589</v>
      </c>
      <c r="AP33" s="48">
        <v>7.7754150781456302</v>
      </c>
      <c r="AQ33" s="48">
        <v>85.853337401144501</v>
      </c>
      <c r="AR33" s="48">
        <v>13.0692698977115</v>
      </c>
      <c r="AS33" s="48">
        <v>18.924089228713001</v>
      </c>
      <c r="AT33" s="48">
        <v>9.4754525319086493</v>
      </c>
      <c r="AU33" s="48">
        <v>4.2600862060431099</v>
      </c>
      <c r="AV33" s="48">
        <v>31.4512435125853</v>
      </c>
      <c r="AW33" s="48">
        <v>6.2709747312034603</v>
      </c>
      <c r="AX33" s="48">
        <v>15.3397141253069</v>
      </c>
      <c r="AY33" s="48">
        <v>25.535289519621401</v>
      </c>
      <c r="AZ33" s="48">
        <v>48.7630304702245</v>
      </c>
      <c r="BA33" s="48">
        <v>4.5203858477361898</v>
      </c>
      <c r="BB33" s="48">
        <v>10.354854544715</v>
      </c>
      <c r="BC33" s="48">
        <v>4.8894792404568301</v>
      </c>
      <c r="BD33" s="48">
        <v>16.231703160385099</v>
      </c>
      <c r="BE33" s="48">
        <v>18.443596705950299</v>
      </c>
      <c r="BF33" s="48">
        <v>17.217784480618899</v>
      </c>
      <c r="BG33" s="48">
        <v>14.319990720955399</v>
      </c>
      <c r="BH33" s="48">
        <v>14.2857348988297</v>
      </c>
      <c r="BI33" s="48">
        <v>362.41782268948702</v>
      </c>
      <c r="BJ33" s="48">
        <v>73.055221768661497</v>
      </c>
      <c r="BK33" s="48">
        <v>221.37422879225801</v>
      </c>
      <c r="BL33" s="48">
        <v>1.6135816169877599</v>
      </c>
      <c r="BM33" s="48">
        <v>988.56533146991706</v>
      </c>
      <c r="BN33" s="48">
        <v>3005.2627796505599</v>
      </c>
      <c r="BO33" s="48">
        <v>9.7655241930123804</v>
      </c>
      <c r="BP33" s="48">
        <v>9.6246338039220802</v>
      </c>
      <c r="BQ33" s="48">
        <v>8.5919654904455207</v>
      </c>
      <c r="BR33" s="48">
        <v>0.85233401315844004</v>
      </c>
      <c r="BS33" s="48">
        <v>1.74824973599641</v>
      </c>
      <c r="BT33" s="48">
        <v>27.407153795444401</v>
      </c>
      <c r="BU33" s="48">
        <v>25.4359748612058</v>
      </c>
      <c r="BV33" s="48">
        <v>13.6615618253653</v>
      </c>
      <c r="BW33" s="48">
        <v>9.6847661710739708</v>
      </c>
      <c r="BX33" s="48">
        <v>26.8588672865075</v>
      </c>
      <c r="BY33" s="48">
        <v>52.189272711532603</v>
      </c>
      <c r="BZ33" s="48">
        <v>1437.98506496301</v>
      </c>
      <c r="CA33" s="55">
        <v>0</v>
      </c>
      <c r="CB33" s="49">
        <v>47120.561123443003</v>
      </c>
      <c r="CC33" s="61">
        <v>167546.42009040801</v>
      </c>
      <c r="CD33" s="48">
        <v>0</v>
      </c>
      <c r="CE33" s="48">
        <v>0</v>
      </c>
      <c r="CF33" s="48">
        <v>650.58831734187004</v>
      </c>
      <c r="CG33" s="48">
        <v>4574.3672858355103</v>
      </c>
      <c r="CH33" s="55">
        <v>169119.06318297199</v>
      </c>
      <c r="CI33" s="49">
        <v>389011</v>
      </c>
      <c r="CJ33" s="73"/>
      <c r="CK33" s="48">
        <f t="shared" si="0"/>
        <v>0</v>
      </c>
      <c r="CL33" s="48">
        <f t="shared" si="1"/>
        <v>0</v>
      </c>
      <c r="CM33" s="167">
        <f t="shared" si="2"/>
        <v>0.87887087736993919</v>
      </c>
      <c r="CN33" s="357">
        <v>0</v>
      </c>
    </row>
    <row r="34" spans="1:92" ht="19.5" x14ac:dyDescent="0.25">
      <c r="A34" s="30"/>
      <c r="B34" s="42" t="s">
        <v>25</v>
      </c>
      <c r="C34" s="43" t="s">
        <v>136</v>
      </c>
      <c r="D34" s="51">
        <v>18.128937638827701</v>
      </c>
      <c r="E34" s="48">
        <v>14.0485724979137</v>
      </c>
      <c r="F34" s="48">
        <v>49.071431012156403</v>
      </c>
      <c r="G34" s="48">
        <v>6.9741279954044799</v>
      </c>
      <c r="H34" s="48">
        <v>152.626426850549</v>
      </c>
      <c r="I34" s="48">
        <v>26.259647795344499</v>
      </c>
      <c r="J34" s="48">
        <v>26.107988232293302</v>
      </c>
      <c r="K34" s="48">
        <v>40.560040952413502</v>
      </c>
      <c r="L34" s="48">
        <v>28.891469092457001</v>
      </c>
      <c r="M34" s="48">
        <v>114.585027093679</v>
      </c>
      <c r="N34" s="48">
        <v>7.0673073578314201</v>
      </c>
      <c r="O34" s="48">
        <v>490.183458686915</v>
      </c>
      <c r="P34" s="48">
        <v>31.8333440338915</v>
      </c>
      <c r="Q34" s="48">
        <v>8.7967383031723294</v>
      </c>
      <c r="R34" s="48">
        <v>40.181865881520501</v>
      </c>
      <c r="S34" s="48">
        <v>5.3686748341659598</v>
      </c>
      <c r="T34" s="48">
        <v>195.403344766348</v>
      </c>
      <c r="U34" s="48">
        <v>298.20596210918302</v>
      </c>
      <c r="V34" s="48">
        <v>738.78280862558495</v>
      </c>
      <c r="W34" s="48">
        <v>212.771255481439</v>
      </c>
      <c r="X34" s="48">
        <v>115.994373889743</v>
      </c>
      <c r="Y34" s="48">
        <v>31.236275814650799</v>
      </c>
      <c r="Z34" s="48">
        <v>234.89235223100999</v>
      </c>
      <c r="AA34" s="48">
        <v>54.737341974941302</v>
      </c>
      <c r="AB34" s="48">
        <v>28.8135344282028</v>
      </c>
      <c r="AC34" s="48">
        <v>23.1080302788727</v>
      </c>
      <c r="AD34" s="48">
        <v>26.6075721938955</v>
      </c>
      <c r="AE34" s="48">
        <v>284.79315866608698</v>
      </c>
      <c r="AF34" s="48">
        <v>87.256830225380398</v>
      </c>
      <c r="AG34" s="48">
        <v>23.798319364742401</v>
      </c>
      <c r="AH34" s="48">
        <v>32.358723919987703</v>
      </c>
      <c r="AI34" s="48">
        <v>23.5825503753398</v>
      </c>
      <c r="AJ34" s="48">
        <v>0</v>
      </c>
      <c r="AK34" s="48">
        <v>30.191593021653201</v>
      </c>
      <c r="AL34" s="48">
        <v>36.986300631084703</v>
      </c>
      <c r="AM34" s="48">
        <v>15.5753377062738</v>
      </c>
      <c r="AN34" s="48">
        <v>43.345530343956298</v>
      </c>
      <c r="AO34" s="48">
        <v>77.216978966055294</v>
      </c>
      <c r="AP34" s="48">
        <v>19.0499469893367</v>
      </c>
      <c r="AQ34" s="48">
        <v>225.73582797895099</v>
      </c>
      <c r="AR34" s="48">
        <v>33.472971443248802</v>
      </c>
      <c r="AS34" s="48">
        <v>50.0436331501231</v>
      </c>
      <c r="AT34" s="48">
        <v>25.990566702594901</v>
      </c>
      <c r="AU34" s="48">
        <v>11.0983451686519</v>
      </c>
      <c r="AV34" s="48">
        <v>76.670282827531594</v>
      </c>
      <c r="AW34" s="48">
        <v>14.773529192776101</v>
      </c>
      <c r="AX34" s="48">
        <v>35.118467282538603</v>
      </c>
      <c r="AY34" s="48">
        <v>46.151345125785802</v>
      </c>
      <c r="AZ34" s="48">
        <v>38.756990920364103</v>
      </c>
      <c r="BA34" s="48">
        <v>10.624407805668801</v>
      </c>
      <c r="BB34" s="48">
        <v>23.165836186163201</v>
      </c>
      <c r="BC34" s="48">
        <v>7.57460653027732</v>
      </c>
      <c r="BD34" s="48">
        <v>40.358771787170298</v>
      </c>
      <c r="BE34" s="48">
        <v>26.2846461355706</v>
      </c>
      <c r="BF34" s="48">
        <v>31.983010846899099</v>
      </c>
      <c r="BG34" s="48">
        <v>29.6617232136247</v>
      </c>
      <c r="BH34" s="48">
        <v>22.333262806321699</v>
      </c>
      <c r="BI34" s="48">
        <v>342.09953473679099</v>
      </c>
      <c r="BJ34" s="48">
        <v>212.77313898132601</v>
      </c>
      <c r="BK34" s="48">
        <v>602.93572649844305</v>
      </c>
      <c r="BL34" s="48">
        <v>4.6743810805970298</v>
      </c>
      <c r="BM34" s="48">
        <v>481.89113918216799</v>
      </c>
      <c r="BN34" s="48">
        <v>3942.9800421909199</v>
      </c>
      <c r="BO34" s="48">
        <v>28.442063223421201</v>
      </c>
      <c r="BP34" s="48">
        <v>24.1059197603306</v>
      </c>
      <c r="BQ34" s="48">
        <v>24.945050666592</v>
      </c>
      <c r="BR34" s="48">
        <v>2.4166277471408502</v>
      </c>
      <c r="BS34" s="48">
        <v>5.0917727035194602</v>
      </c>
      <c r="BT34" s="48">
        <v>51.759708282114502</v>
      </c>
      <c r="BU34" s="48">
        <v>49.6690235904194</v>
      </c>
      <c r="BV34" s="48">
        <v>35.322662523656803</v>
      </c>
      <c r="BW34" s="48">
        <v>28.166032379238601</v>
      </c>
      <c r="BX34" s="48">
        <v>66.087628554200194</v>
      </c>
      <c r="BY34" s="48">
        <v>98.676426710713301</v>
      </c>
      <c r="BZ34" s="48">
        <v>33.185127772980998</v>
      </c>
      <c r="CA34" s="55">
        <v>0</v>
      </c>
      <c r="CB34" s="49">
        <v>10480.4134119511</v>
      </c>
      <c r="CC34" s="61">
        <v>249305.56482119401</v>
      </c>
      <c r="CD34" s="48">
        <v>0</v>
      </c>
      <c r="CE34" s="48">
        <v>0</v>
      </c>
      <c r="CF34" s="48">
        <v>1264.5887111841801</v>
      </c>
      <c r="CG34" s="48">
        <v>0</v>
      </c>
      <c r="CH34" s="55">
        <v>3049.4330556711302</v>
      </c>
      <c r="CI34" s="49">
        <v>264100</v>
      </c>
      <c r="CJ34" s="73"/>
      <c r="CK34" s="48">
        <f t="shared" si="0"/>
        <v>0</v>
      </c>
      <c r="CL34" s="48">
        <f t="shared" si="1"/>
        <v>0</v>
      </c>
      <c r="CM34" s="167">
        <f t="shared" si="2"/>
        <v>0.96031649597898272</v>
      </c>
      <c r="CN34" s="357">
        <v>0</v>
      </c>
    </row>
    <row r="35" spans="1:92" ht="19.5" x14ac:dyDescent="0.25">
      <c r="A35" s="30"/>
      <c r="B35" s="42" t="s">
        <v>26</v>
      </c>
      <c r="C35" s="43" t="s">
        <v>137</v>
      </c>
      <c r="D35" s="51">
        <v>4.8039034313414097</v>
      </c>
      <c r="E35" s="48">
        <v>3.7226663234603099</v>
      </c>
      <c r="F35" s="48">
        <v>13.0032117996394</v>
      </c>
      <c r="G35" s="48">
        <v>1.8480419578465801</v>
      </c>
      <c r="H35" s="48">
        <v>40.443771734886099</v>
      </c>
      <c r="I35" s="48">
        <v>6.9584227527868201</v>
      </c>
      <c r="J35" s="48">
        <v>6.9182351858233302</v>
      </c>
      <c r="K35" s="48">
        <v>10.7478178693347</v>
      </c>
      <c r="L35" s="48">
        <v>7.6558169196021</v>
      </c>
      <c r="M35" s="48">
        <v>30.363356960130702</v>
      </c>
      <c r="N35" s="48">
        <v>1.87273312661834</v>
      </c>
      <c r="O35" s="48">
        <v>129.891450127198</v>
      </c>
      <c r="P35" s="48">
        <v>8.4353707692146696</v>
      </c>
      <c r="Q35" s="48">
        <v>2.3310070430555299</v>
      </c>
      <c r="R35" s="48">
        <v>10.647607004423399</v>
      </c>
      <c r="S35" s="48">
        <v>1.4226203416558201</v>
      </c>
      <c r="T35" s="48">
        <v>51.7790295890359</v>
      </c>
      <c r="U35" s="48">
        <v>79.020220222645406</v>
      </c>
      <c r="V35" s="48">
        <v>195.76664336752501</v>
      </c>
      <c r="W35" s="48">
        <v>56.381272011711602</v>
      </c>
      <c r="X35" s="48">
        <v>61.663594046187001</v>
      </c>
      <c r="Y35" s="48">
        <v>794.33283482213096</v>
      </c>
      <c r="Z35" s="48">
        <v>62.243039242500899</v>
      </c>
      <c r="AA35" s="48">
        <v>14.5045953698218</v>
      </c>
      <c r="AB35" s="48">
        <v>7.6351653729704099</v>
      </c>
      <c r="AC35" s="48">
        <v>6.1232901872012899</v>
      </c>
      <c r="AD35" s="48">
        <v>18079.458602923401</v>
      </c>
      <c r="AE35" s="48">
        <v>75.466023403842499</v>
      </c>
      <c r="AF35" s="48">
        <v>2351.2211159854901</v>
      </c>
      <c r="AG35" s="48">
        <v>6.3062067030110596</v>
      </c>
      <c r="AH35" s="48">
        <v>8.5745887580376703</v>
      </c>
      <c r="AI35" s="48">
        <v>6.2490310753367497</v>
      </c>
      <c r="AJ35" s="48">
        <v>0</v>
      </c>
      <c r="AK35" s="48">
        <v>8.0003307531793109</v>
      </c>
      <c r="AL35" s="48">
        <v>9.8008289318481001</v>
      </c>
      <c r="AM35" s="48">
        <v>4.1272367825469702</v>
      </c>
      <c r="AN35" s="48">
        <v>11.4859318345645</v>
      </c>
      <c r="AO35" s="48">
        <v>20.461370522803399</v>
      </c>
      <c r="AP35" s="48">
        <v>5.0479574441773103</v>
      </c>
      <c r="AQ35" s="48">
        <v>59.816694183018903</v>
      </c>
      <c r="AR35" s="48">
        <v>8.8698480615334105</v>
      </c>
      <c r="AS35" s="48">
        <v>13.260831152719</v>
      </c>
      <c r="AT35" s="48">
        <v>6.8871201971422797</v>
      </c>
      <c r="AU35" s="48">
        <v>2.94089921318443</v>
      </c>
      <c r="AV35" s="48">
        <v>20.316504038728201</v>
      </c>
      <c r="AW35" s="48">
        <v>3.91476924881677</v>
      </c>
      <c r="AX35" s="48">
        <v>9.3058804019884693</v>
      </c>
      <c r="AY35" s="48">
        <v>12.229431731065301</v>
      </c>
      <c r="AZ35" s="48">
        <v>10.2700359712222</v>
      </c>
      <c r="BA35" s="48">
        <v>2.8153127409027299</v>
      </c>
      <c r="BB35" s="48">
        <v>6.1386079075176596</v>
      </c>
      <c r="BC35" s="48">
        <v>2.0071599906619402</v>
      </c>
      <c r="BD35" s="48">
        <v>10.6944844830769</v>
      </c>
      <c r="BE35" s="48">
        <v>6.9650469474739296</v>
      </c>
      <c r="BF35" s="48">
        <v>8.4750302865503695</v>
      </c>
      <c r="BG35" s="48">
        <v>7.8599230006863703</v>
      </c>
      <c r="BH35" s="48">
        <v>5.9179881339850899</v>
      </c>
      <c r="BI35" s="48">
        <v>90.651375250063495</v>
      </c>
      <c r="BJ35" s="48">
        <v>56.3817711116453</v>
      </c>
      <c r="BK35" s="48">
        <v>159.769152672285</v>
      </c>
      <c r="BL35" s="48">
        <v>1.2386426474535199</v>
      </c>
      <c r="BM35" s="48">
        <v>3180.6815434239802</v>
      </c>
      <c r="BN35" s="48">
        <v>10205.0280980113</v>
      </c>
      <c r="BO35" s="48">
        <v>7.5367309345688502</v>
      </c>
      <c r="BP35" s="48">
        <v>6.38771631076012</v>
      </c>
      <c r="BQ35" s="48">
        <v>6.6100737329236896</v>
      </c>
      <c r="BR35" s="48">
        <v>0.64037102217731001</v>
      </c>
      <c r="BS35" s="48">
        <v>1.34924532531126</v>
      </c>
      <c r="BT35" s="48">
        <v>13.715565973879</v>
      </c>
      <c r="BU35" s="48">
        <v>13.1615650961455</v>
      </c>
      <c r="BV35" s="48">
        <v>9.3599891555742492</v>
      </c>
      <c r="BW35" s="48">
        <v>7.4635867963991096</v>
      </c>
      <c r="BX35" s="48">
        <v>17.512255373463098</v>
      </c>
      <c r="BY35" s="48">
        <v>26.147810440521599</v>
      </c>
      <c r="BZ35" s="48">
        <v>8.7935736971532297</v>
      </c>
      <c r="CA35" s="55">
        <v>0</v>
      </c>
      <c r="CB35" s="49">
        <v>36207.829577362798</v>
      </c>
      <c r="CC35" s="61">
        <v>101239.63322199001</v>
      </c>
      <c r="CD35" s="48">
        <v>0</v>
      </c>
      <c r="CE35" s="48">
        <v>0</v>
      </c>
      <c r="CF35" s="48">
        <v>335.09752032475501</v>
      </c>
      <c r="CG35" s="48">
        <v>840</v>
      </c>
      <c r="CH35" s="55">
        <v>97154.439680322204</v>
      </c>
      <c r="CI35" s="49">
        <v>235777</v>
      </c>
      <c r="CJ35" s="73"/>
      <c r="CK35" s="48">
        <f t="shared" si="0"/>
        <v>0</v>
      </c>
      <c r="CL35" s="48">
        <f t="shared" si="1"/>
        <v>0</v>
      </c>
      <c r="CM35" s="167">
        <f t="shared" si="2"/>
        <v>0.84643188446132134</v>
      </c>
      <c r="CN35" s="357">
        <v>0</v>
      </c>
    </row>
    <row r="36" spans="1:92" ht="19.5" x14ac:dyDescent="0.25">
      <c r="A36" s="30"/>
      <c r="B36" s="42" t="s">
        <v>27</v>
      </c>
      <c r="C36" s="43" t="s">
        <v>138</v>
      </c>
      <c r="D36" s="51">
        <v>52.537836474592297</v>
      </c>
      <c r="E36" s="48">
        <v>40.723487158032398</v>
      </c>
      <c r="F36" s="48">
        <v>142.26607400732601</v>
      </c>
      <c r="G36" s="48">
        <v>20.199318441781301</v>
      </c>
      <c r="H36" s="48">
        <v>442.19467170121601</v>
      </c>
      <c r="I36" s="48">
        <v>76.105154643073007</v>
      </c>
      <c r="J36" s="48">
        <v>75.621053715495904</v>
      </c>
      <c r="K36" s="48">
        <v>117.47848567181001</v>
      </c>
      <c r="L36" s="48">
        <v>83.795234947520399</v>
      </c>
      <c r="M36" s="48">
        <v>498607.41825053701</v>
      </c>
      <c r="N36" s="48">
        <v>20.468327303894799</v>
      </c>
      <c r="O36" s="48">
        <v>1398112.9083946</v>
      </c>
      <c r="P36" s="48">
        <v>93.316050574459197</v>
      </c>
      <c r="Q36" s="48">
        <v>25.551434353491299</v>
      </c>
      <c r="R36" s="48">
        <v>126.412107593529</v>
      </c>
      <c r="S36" s="48">
        <v>17.301686351769401</v>
      </c>
      <c r="T36" s="48">
        <v>566.85068658722605</v>
      </c>
      <c r="U36" s="48">
        <v>866.86939075721796</v>
      </c>
      <c r="V36" s="48">
        <v>2139.8090987278201</v>
      </c>
      <c r="W36" s="48">
        <v>616.25565819106396</v>
      </c>
      <c r="X36" s="48">
        <v>336.26575008305298</v>
      </c>
      <c r="Y36" s="48">
        <v>90.570830410399196</v>
      </c>
      <c r="Z36" s="48">
        <v>680.31186386301704</v>
      </c>
      <c r="AA36" s="48">
        <v>158.56539267071901</v>
      </c>
      <c r="AB36" s="48">
        <v>83.594472860764895</v>
      </c>
      <c r="AC36" s="48">
        <v>66.945496862935599</v>
      </c>
      <c r="AD36" s="48">
        <v>77.073282255429802</v>
      </c>
      <c r="AE36" s="48">
        <v>45776.574795829103</v>
      </c>
      <c r="AF36" s="48">
        <v>253.64906420616501</v>
      </c>
      <c r="AG36" s="48">
        <v>69.031511137438997</v>
      </c>
      <c r="AH36" s="48">
        <v>94.621786979649102</v>
      </c>
      <c r="AI36" s="48">
        <v>68.793677176249801</v>
      </c>
      <c r="AJ36" s="48">
        <v>0</v>
      </c>
      <c r="AK36" s="48">
        <v>87.780851187519005</v>
      </c>
      <c r="AL36" s="48">
        <v>109.524731445645</v>
      </c>
      <c r="AM36" s="48">
        <v>45.253333880519797</v>
      </c>
      <c r="AN36" s="48">
        <v>126.6639363604</v>
      </c>
      <c r="AO36" s="48">
        <v>224.87421330259599</v>
      </c>
      <c r="AP36" s="48">
        <v>55.3809973861649</v>
      </c>
      <c r="AQ36" s="48">
        <v>655.18592018859397</v>
      </c>
      <c r="AR36" s="48">
        <v>97.210671944976696</v>
      </c>
      <c r="AS36" s="48">
        <v>145.23052898256901</v>
      </c>
      <c r="AT36" s="48">
        <v>75.367035073897</v>
      </c>
      <c r="AU36" s="48">
        <v>32.218944437932102</v>
      </c>
      <c r="AV36" s="48">
        <v>222.918400720954</v>
      </c>
      <c r="AW36" s="48">
        <v>42.989536063853201</v>
      </c>
      <c r="AX36" s="48">
        <v>102.264449826362</v>
      </c>
      <c r="AY36" s="48">
        <v>135.30023333853799</v>
      </c>
      <c r="AZ36" s="48">
        <v>118.237314448292</v>
      </c>
      <c r="BA36" s="48">
        <v>30.917786815778801</v>
      </c>
      <c r="BB36" s="48">
        <v>67.498440071324893</v>
      </c>
      <c r="BC36" s="48">
        <v>22.324192678561801</v>
      </c>
      <c r="BD36" s="48">
        <v>117.288155544977</v>
      </c>
      <c r="BE36" s="48">
        <v>77.716628533339104</v>
      </c>
      <c r="BF36" s="48">
        <v>93.6826521788755</v>
      </c>
      <c r="BG36" s="48">
        <v>86.604868109933193</v>
      </c>
      <c r="BH36" s="48">
        <v>65.7994523464114</v>
      </c>
      <c r="BI36" s="48">
        <v>1032.16774115319</v>
      </c>
      <c r="BJ36" s="48">
        <v>616.23331626024401</v>
      </c>
      <c r="BK36" s="48">
        <v>1748.6470733946001</v>
      </c>
      <c r="BL36" s="48">
        <v>13.539396936733599</v>
      </c>
      <c r="BM36" s="48">
        <v>32.3171629622464</v>
      </c>
      <c r="BN36" s="48">
        <v>254.67182266156999</v>
      </c>
      <c r="BO36" s="48">
        <v>82.373870242101503</v>
      </c>
      <c r="BP36" s="48">
        <v>70.043232317714697</v>
      </c>
      <c r="BQ36" s="48">
        <v>72.250410055964593</v>
      </c>
      <c r="BR36" s="48">
        <v>7.0028504248186803</v>
      </c>
      <c r="BS36" s="48">
        <v>14.7467861486434</v>
      </c>
      <c r="BT36" s="48">
        <v>39616.369780899797</v>
      </c>
      <c r="BU36" s="48">
        <v>143.878685631656</v>
      </c>
      <c r="BV36" s="48">
        <v>102.56051585169701</v>
      </c>
      <c r="BW36" s="48">
        <v>81.576797778985707</v>
      </c>
      <c r="BX36" s="48">
        <v>192.106957815134</v>
      </c>
      <c r="BY36" s="48">
        <v>285.787020144618</v>
      </c>
      <c r="BZ36" s="48">
        <v>8201.3525877209595</v>
      </c>
      <c r="CA36" s="55">
        <v>0</v>
      </c>
      <c r="CB36" s="49">
        <v>2005405.9396099499</v>
      </c>
      <c r="CC36" s="61">
        <v>577888.99432883703</v>
      </c>
      <c r="CD36" s="48">
        <v>0</v>
      </c>
      <c r="CE36" s="48">
        <v>0</v>
      </c>
      <c r="CF36" s="48">
        <v>3699.05461464671</v>
      </c>
      <c r="CG36" s="48">
        <v>598767.72390496195</v>
      </c>
      <c r="CH36" s="55">
        <v>89056.287541608996</v>
      </c>
      <c r="CI36" s="49">
        <v>3274818</v>
      </c>
      <c r="CJ36" s="73"/>
      <c r="CK36" s="48">
        <f t="shared" si="0"/>
        <v>0</v>
      </c>
      <c r="CL36" s="48">
        <f t="shared" si="1"/>
        <v>0</v>
      </c>
      <c r="CM36" s="167">
        <f t="shared" si="2"/>
        <v>0.38762827747681083</v>
      </c>
      <c r="CN36" s="357">
        <v>0</v>
      </c>
    </row>
    <row r="37" spans="1:92" ht="19.5" x14ac:dyDescent="0.25">
      <c r="A37" s="30"/>
      <c r="B37" s="42" t="s">
        <v>28</v>
      </c>
      <c r="C37" s="43" t="s">
        <v>139</v>
      </c>
      <c r="D37" s="51">
        <v>88.542966962125703</v>
      </c>
      <c r="E37" s="48">
        <v>69.436576345486699</v>
      </c>
      <c r="F37" s="48">
        <v>244.06375850934501</v>
      </c>
      <c r="G37" s="48">
        <v>33.1477962254977</v>
      </c>
      <c r="H37" s="48">
        <v>736.25820868349001</v>
      </c>
      <c r="I37" s="48">
        <v>128.598884627648</v>
      </c>
      <c r="J37" s="48">
        <v>124.39486835342601</v>
      </c>
      <c r="K37" s="48">
        <v>193.056846828944</v>
      </c>
      <c r="L37" s="48">
        <v>146.34893181185399</v>
      </c>
      <c r="M37" s="48">
        <v>544.87047328418498</v>
      </c>
      <c r="N37" s="48">
        <v>33.523214506555597</v>
      </c>
      <c r="O37" s="48">
        <v>2478.9034402675102</v>
      </c>
      <c r="P37" s="48">
        <v>238.01685673658699</v>
      </c>
      <c r="Q37" s="48">
        <v>47.499921488690497</v>
      </c>
      <c r="R37" s="48">
        <v>970.20516193164997</v>
      </c>
      <c r="S37" s="48">
        <v>161.61613836458599</v>
      </c>
      <c r="T37" s="48">
        <v>5072.8759278363405</v>
      </c>
      <c r="U37" s="48">
        <v>4255.280650916</v>
      </c>
      <c r="V37" s="48">
        <v>4649.7555585094397</v>
      </c>
      <c r="W37" s="48">
        <v>1012.60999386976</v>
      </c>
      <c r="X37" s="48">
        <v>2773.76530521307</v>
      </c>
      <c r="Y37" s="48">
        <v>7988.7496259256704</v>
      </c>
      <c r="Z37" s="48">
        <v>1152.2118918157</v>
      </c>
      <c r="AA37" s="48">
        <v>262.373663916738</v>
      </c>
      <c r="AB37" s="48">
        <v>718.25203777892602</v>
      </c>
      <c r="AC37" s="48">
        <v>1795.86891559581</v>
      </c>
      <c r="AD37" s="48">
        <v>172.44816905539699</v>
      </c>
      <c r="AE37" s="48">
        <v>3666.9929242142898</v>
      </c>
      <c r="AF37" s="48">
        <v>25436.004144050599</v>
      </c>
      <c r="AG37" s="48">
        <v>315.064112009003</v>
      </c>
      <c r="AH37" s="48">
        <v>29436.125024698998</v>
      </c>
      <c r="AI37" s="48">
        <v>349.548445392183</v>
      </c>
      <c r="AJ37" s="48">
        <v>0</v>
      </c>
      <c r="AK37" s="48">
        <v>169.618769141635</v>
      </c>
      <c r="AL37" s="48">
        <v>362.24144022458103</v>
      </c>
      <c r="AM37" s="48">
        <v>85.069422641702204</v>
      </c>
      <c r="AN37" s="48">
        <v>293.11373193988601</v>
      </c>
      <c r="AO37" s="48">
        <v>462.46586095927898</v>
      </c>
      <c r="AP37" s="48">
        <v>106.560983704851</v>
      </c>
      <c r="AQ37" s="48">
        <v>1180.28066530362</v>
      </c>
      <c r="AR37" s="48">
        <v>847.85687525937306</v>
      </c>
      <c r="AS37" s="48">
        <v>263.08468441940198</v>
      </c>
      <c r="AT37" s="48">
        <v>305.543623357711</v>
      </c>
      <c r="AU37" s="48">
        <v>58.541603847637496</v>
      </c>
      <c r="AV37" s="48">
        <v>430.94283153593898</v>
      </c>
      <c r="AW37" s="48">
        <v>85.801951411674807</v>
      </c>
      <c r="AX37" s="48">
        <v>209.640729715801</v>
      </c>
      <c r="AY37" s="48">
        <v>346.04222388468798</v>
      </c>
      <c r="AZ37" s="48">
        <v>649.03339553197895</v>
      </c>
      <c r="BA37" s="48">
        <v>61.843743066907201</v>
      </c>
      <c r="BB37" s="48">
        <v>141.38604712434</v>
      </c>
      <c r="BC37" s="48">
        <v>65.958724689626195</v>
      </c>
      <c r="BD37" s="48">
        <v>222.59417592359401</v>
      </c>
      <c r="BE37" s="48">
        <v>248.25702823013</v>
      </c>
      <c r="BF37" s="48">
        <v>233.53353387398801</v>
      </c>
      <c r="BG37" s="48">
        <v>194.95972831877</v>
      </c>
      <c r="BH37" s="48">
        <v>192.761809494495</v>
      </c>
      <c r="BI37" s="48">
        <v>4836.6576666896499</v>
      </c>
      <c r="BJ37" s="48">
        <v>1009.27258687853</v>
      </c>
      <c r="BK37" s="48">
        <v>3048.35274760128</v>
      </c>
      <c r="BL37" s="48">
        <v>22.285949198487302</v>
      </c>
      <c r="BM37" s="48">
        <v>3606.5588416363598</v>
      </c>
      <c r="BN37" s="48">
        <v>30189.090545852901</v>
      </c>
      <c r="BO37" s="48">
        <v>134.91268147425501</v>
      </c>
      <c r="BP37" s="48">
        <v>132.02960948957701</v>
      </c>
      <c r="BQ37" s="48">
        <v>118.680877362614</v>
      </c>
      <c r="BR37" s="48">
        <v>11.759468603196501</v>
      </c>
      <c r="BS37" s="48">
        <v>24.152421837089001</v>
      </c>
      <c r="BT37" s="48">
        <v>371.93975937738702</v>
      </c>
      <c r="BU37" s="48">
        <v>836.45397285657202</v>
      </c>
      <c r="BV37" s="48">
        <v>187.671554893653</v>
      </c>
      <c r="BW37" s="48">
        <v>225.55831595150201</v>
      </c>
      <c r="BX37" s="48">
        <v>368.16451358805699</v>
      </c>
      <c r="BY37" s="48">
        <v>5752.6280488264301</v>
      </c>
      <c r="BZ37" s="48">
        <v>1740.19725031864</v>
      </c>
      <c r="CA37" s="55">
        <v>0</v>
      </c>
      <c r="CB37" s="49">
        <v>155129.910831763</v>
      </c>
      <c r="CC37" s="61">
        <v>477879.19160509098</v>
      </c>
      <c r="CD37" s="48">
        <v>0</v>
      </c>
      <c r="CE37" s="48">
        <v>0</v>
      </c>
      <c r="CF37" s="48">
        <v>8837.6398425237403</v>
      </c>
      <c r="CG37" s="48">
        <v>53264.648725013001</v>
      </c>
      <c r="CH37" s="55">
        <v>453467.60899560899</v>
      </c>
      <c r="CI37" s="49">
        <v>1148579</v>
      </c>
      <c r="CJ37" s="73"/>
      <c r="CK37" s="48">
        <f t="shared" si="0"/>
        <v>0</v>
      </c>
      <c r="CL37" s="48">
        <f t="shared" si="1"/>
        <v>0</v>
      </c>
      <c r="CM37" s="167">
        <f t="shared" si="2"/>
        <v>0.86493753513536009</v>
      </c>
      <c r="CN37" s="357">
        <v>0</v>
      </c>
    </row>
    <row r="38" spans="1:92" ht="19.5" x14ac:dyDescent="0.25">
      <c r="A38" s="30"/>
      <c r="B38" s="42" t="s">
        <v>29</v>
      </c>
      <c r="C38" s="43" t="s">
        <v>140</v>
      </c>
      <c r="D38" s="51">
        <v>1.45773621364843</v>
      </c>
      <c r="E38" s="48">
        <v>1.12963667746382</v>
      </c>
      <c r="F38" s="48">
        <v>3.9458022012698901</v>
      </c>
      <c r="G38" s="48">
        <v>0.56078514582930705</v>
      </c>
      <c r="H38" s="48">
        <v>12.272592802310299</v>
      </c>
      <c r="I38" s="48">
        <v>2.1115213870525502</v>
      </c>
      <c r="J38" s="48">
        <v>2.0993265391463898</v>
      </c>
      <c r="K38" s="48">
        <v>3.2614068017291502</v>
      </c>
      <c r="L38" s="48">
        <v>2.3231444445689098</v>
      </c>
      <c r="M38" s="48">
        <v>9.2137083189362201</v>
      </c>
      <c r="N38" s="48">
        <v>0.56827763842211698</v>
      </c>
      <c r="O38" s="48">
        <v>39.415336590322099</v>
      </c>
      <c r="P38" s="48">
        <v>2.5596987161754901</v>
      </c>
      <c r="Q38" s="48">
        <v>0.70734006823754203</v>
      </c>
      <c r="R38" s="48">
        <v>3.2309979875491601</v>
      </c>
      <c r="S38" s="48">
        <v>0.43169168988176498</v>
      </c>
      <c r="T38" s="48">
        <v>15.897625694754399</v>
      </c>
      <c r="U38" s="48">
        <v>24.088982189539401</v>
      </c>
      <c r="V38" s="48">
        <v>59.456439850104502</v>
      </c>
      <c r="W38" s="48">
        <v>17.1087997828642</v>
      </c>
      <c r="X38" s="48">
        <v>1891.8931314690101</v>
      </c>
      <c r="Y38" s="48">
        <v>241.30643071335501</v>
      </c>
      <c r="Z38" s="48">
        <v>61.211833412209501</v>
      </c>
      <c r="AA38" s="48">
        <v>4.4013944570493697</v>
      </c>
      <c r="AB38" s="48">
        <v>121.01820623655399</v>
      </c>
      <c r="AC38" s="48">
        <v>1.9347516603182799</v>
      </c>
      <c r="AD38" s="48">
        <v>2.1415574063461298</v>
      </c>
      <c r="AE38" s="48">
        <v>22.997332795423102</v>
      </c>
      <c r="AF38" s="48">
        <v>3349.6949923260099</v>
      </c>
      <c r="AG38" s="48">
        <v>225.47331732901401</v>
      </c>
      <c r="AH38" s="48">
        <v>3.9310369157551501</v>
      </c>
      <c r="AI38" s="48">
        <v>231.73300944456301</v>
      </c>
      <c r="AJ38" s="48">
        <v>0</v>
      </c>
      <c r="AK38" s="48">
        <v>2.42768657337855</v>
      </c>
      <c r="AL38" s="48">
        <v>2.9740446413883901</v>
      </c>
      <c r="AM38" s="48">
        <v>1.25240288573839</v>
      </c>
      <c r="AN38" s="48">
        <v>3.48538621186783</v>
      </c>
      <c r="AO38" s="48">
        <v>6.20896760691965</v>
      </c>
      <c r="AP38" s="48">
        <v>1.5317939830606999</v>
      </c>
      <c r="AQ38" s="48">
        <v>18.1512727176057</v>
      </c>
      <c r="AR38" s="48">
        <v>2.72195057952508</v>
      </c>
      <c r="AS38" s="48">
        <v>4.0241062393895399</v>
      </c>
      <c r="AT38" s="48">
        <v>2.0978478120221098</v>
      </c>
      <c r="AU38" s="48">
        <v>0.89241079572493098</v>
      </c>
      <c r="AV38" s="48">
        <v>6.1650081220968396</v>
      </c>
      <c r="AW38" s="48">
        <v>1.1879299789513</v>
      </c>
      <c r="AX38" s="48">
        <v>2.8238533633620202</v>
      </c>
      <c r="AY38" s="48">
        <v>3.7109999735646499</v>
      </c>
      <c r="AZ38" s="48">
        <v>3.1164247085088101</v>
      </c>
      <c r="BA38" s="48">
        <v>0.85430179723944899</v>
      </c>
      <c r="BB38" s="48">
        <v>1.8627499857295</v>
      </c>
      <c r="BC38" s="48">
        <v>0.60906923854569095</v>
      </c>
      <c r="BD38" s="48">
        <v>3.2452228776233398</v>
      </c>
      <c r="BE38" s="48">
        <v>2.1135314875093298</v>
      </c>
      <c r="BF38" s="48">
        <v>2.5717333283325301</v>
      </c>
      <c r="BG38" s="48">
        <v>2.3850800829668999</v>
      </c>
      <c r="BH38" s="48">
        <v>1.7958032958299599</v>
      </c>
      <c r="BI38" s="48">
        <v>27.5080035241572</v>
      </c>
      <c r="BJ38" s="48">
        <v>17.108951233878599</v>
      </c>
      <c r="BK38" s="48">
        <v>48.481673914348498</v>
      </c>
      <c r="BL38" s="48">
        <v>0.37586397577900099</v>
      </c>
      <c r="BM38" s="48">
        <v>868.06421126194402</v>
      </c>
      <c r="BN38" s="48">
        <v>3260.1963271009299</v>
      </c>
      <c r="BO38" s="48">
        <v>2.2870080077312398</v>
      </c>
      <c r="BP38" s="48">
        <v>1.93834150119618</v>
      </c>
      <c r="BQ38" s="48">
        <v>2.00581547757684</v>
      </c>
      <c r="BR38" s="48">
        <v>0.19431948259173501</v>
      </c>
      <c r="BS38" s="48">
        <v>0.40942616768065798</v>
      </c>
      <c r="BT38" s="48">
        <v>4.1619648472460504</v>
      </c>
      <c r="BU38" s="48">
        <v>4.0210811417116403</v>
      </c>
      <c r="BV38" s="48">
        <v>2.8402725713466701</v>
      </c>
      <c r="BW38" s="48">
        <v>2.2689879064765699</v>
      </c>
      <c r="BX38" s="48">
        <v>5.3140636995336399</v>
      </c>
      <c r="BY38" s="48">
        <v>8.1749109362800407</v>
      </c>
      <c r="BZ38" s="48">
        <v>150.85477956158201</v>
      </c>
      <c r="CA38" s="55">
        <v>0</v>
      </c>
      <c r="CB38" s="49">
        <v>10843.993425504301</v>
      </c>
      <c r="CC38" s="61">
        <v>25462.672909747402</v>
      </c>
      <c r="CD38" s="48">
        <v>0</v>
      </c>
      <c r="CE38" s="48">
        <v>0</v>
      </c>
      <c r="CF38" s="48">
        <v>101.68476478820099</v>
      </c>
      <c r="CG38" s="48">
        <v>735.548001457184</v>
      </c>
      <c r="CH38" s="55">
        <v>125628.10089850301</v>
      </c>
      <c r="CI38" s="49">
        <v>162772</v>
      </c>
      <c r="CJ38" s="73"/>
      <c r="CK38" s="48">
        <f t="shared" si="0"/>
        <v>0</v>
      </c>
      <c r="CL38" s="48">
        <f t="shared" si="1"/>
        <v>0</v>
      </c>
      <c r="CM38" s="167">
        <f t="shared" si="2"/>
        <v>0.933379245659547</v>
      </c>
      <c r="CN38" s="357">
        <v>0</v>
      </c>
    </row>
    <row r="39" spans="1:92" ht="19.5" x14ac:dyDescent="0.25">
      <c r="A39" s="30"/>
      <c r="B39" s="42" t="s">
        <v>30</v>
      </c>
      <c r="C39" s="43" t="s">
        <v>141</v>
      </c>
      <c r="D39" s="51">
        <v>2.54570035815805</v>
      </c>
      <c r="E39" s="48">
        <v>2.0150308544470699</v>
      </c>
      <c r="F39" s="48">
        <v>7.11680879748618</v>
      </c>
      <c r="G39" s="48">
        <v>0.93228847391060399</v>
      </c>
      <c r="H39" s="48">
        <v>20.9599013177315</v>
      </c>
      <c r="I39" s="48">
        <v>3.7051756359169401</v>
      </c>
      <c r="J39" s="48">
        <v>3.5057294453444499</v>
      </c>
      <c r="K39" s="48">
        <v>5.4362053512403499</v>
      </c>
      <c r="L39" s="48">
        <v>4.3265907173065496</v>
      </c>
      <c r="M39" s="48">
        <v>15.2612514155471</v>
      </c>
      <c r="N39" s="48">
        <v>0.94127441564099801</v>
      </c>
      <c r="O39" s="48">
        <v>72.4562448031202</v>
      </c>
      <c r="P39" s="48">
        <v>8.7159344334958604</v>
      </c>
      <c r="Q39" s="48">
        <v>1.46858642255837</v>
      </c>
      <c r="R39" s="48">
        <v>45.454099681219503</v>
      </c>
      <c r="S39" s="48">
        <v>7.7185161533242503</v>
      </c>
      <c r="T39" s="48">
        <v>29.7158463271623</v>
      </c>
      <c r="U39" s="48">
        <v>52.524604981009503</v>
      </c>
      <c r="V39" s="48">
        <v>98.984440836260703</v>
      </c>
      <c r="W39" s="48">
        <v>28.4494503885747</v>
      </c>
      <c r="X39" s="48">
        <v>808.82826300383897</v>
      </c>
      <c r="Y39" s="48">
        <v>114.759928790218</v>
      </c>
      <c r="Z39" s="48">
        <v>31.352191793154599</v>
      </c>
      <c r="AA39" s="48">
        <v>7.4308112992273303</v>
      </c>
      <c r="AB39" s="48">
        <v>29.548161178135601</v>
      </c>
      <c r="AC39" s="48">
        <v>3.2303754597672798</v>
      </c>
      <c r="AD39" s="48">
        <v>3.60276037730118</v>
      </c>
      <c r="AE39" s="48">
        <v>40.0546673782436</v>
      </c>
      <c r="AF39" s="48">
        <v>36.044213455557902</v>
      </c>
      <c r="AG39" s="48">
        <v>3.59651167984708</v>
      </c>
      <c r="AH39" s="48">
        <v>2116.5715060124498</v>
      </c>
      <c r="AI39" s="48">
        <v>2720.1343067975899</v>
      </c>
      <c r="AJ39" s="48">
        <v>0</v>
      </c>
      <c r="AK39" s="48">
        <v>5.3795071716693599</v>
      </c>
      <c r="AL39" s="48">
        <v>14.534958084507799</v>
      </c>
      <c r="AM39" s="48">
        <v>2.6499912037917599</v>
      </c>
      <c r="AN39" s="48">
        <v>10.274400835313401</v>
      </c>
      <c r="AO39" s="48">
        <v>15.232422767037701</v>
      </c>
      <c r="AP39" s="48">
        <v>3.37047684843124</v>
      </c>
      <c r="AQ39" s="48">
        <v>35.698773623983698</v>
      </c>
      <c r="AR39" s="48">
        <v>5.5220778621096303</v>
      </c>
      <c r="AS39" s="48">
        <v>7.8406490174647203</v>
      </c>
      <c r="AT39" s="48">
        <v>3.8339142983956598</v>
      </c>
      <c r="AU39" s="48">
        <v>1.7815191937077199</v>
      </c>
      <c r="AV39" s="48">
        <v>13.6714793590196</v>
      </c>
      <c r="AW39" s="48">
        <v>2.7765214075345099</v>
      </c>
      <c r="AX39" s="48">
        <v>6.8922568250156804</v>
      </c>
      <c r="AY39" s="48">
        <v>12.686091091020099</v>
      </c>
      <c r="AZ39" s="48">
        <v>29.091131550099998</v>
      </c>
      <c r="BA39" s="48">
        <v>2.00389661945511</v>
      </c>
      <c r="BB39" s="48">
        <v>4.7057678766411497</v>
      </c>
      <c r="BC39" s="48">
        <v>2.55352084975965</v>
      </c>
      <c r="BD39" s="48">
        <v>6.97788864652978</v>
      </c>
      <c r="BE39" s="48">
        <v>9.8575402176540994</v>
      </c>
      <c r="BF39" s="48">
        <v>8.4687305426435397</v>
      </c>
      <c r="BG39" s="48">
        <v>6.7417446645671699</v>
      </c>
      <c r="BH39" s="48">
        <v>7.4407611556121998</v>
      </c>
      <c r="BI39" s="48">
        <v>210.88594563260099</v>
      </c>
      <c r="BJ39" s="48">
        <v>3052.7847981898099</v>
      </c>
      <c r="BK39" s="48">
        <v>5724.53686759838</v>
      </c>
      <c r="BL39" s="48">
        <v>0.62840020817627695</v>
      </c>
      <c r="BM39" s="48">
        <v>3255.17382504751</v>
      </c>
      <c r="BN39" s="48">
        <v>13113.2458153236</v>
      </c>
      <c r="BO39" s="48">
        <v>3.78811690007847</v>
      </c>
      <c r="BP39" s="48">
        <v>4.1203071487193599</v>
      </c>
      <c r="BQ39" s="48">
        <v>3.3406721615885102</v>
      </c>
      <c r="BR39" s="48">
        <v>0.33710960500154502</v>
      </c>
      <c r="BS39" s="48">
        <v>0.67815861592196303</v>
      </c>
      <c r="BT39" s="48">
        <v>13.3967731422324</v>
      </c>
      <c r="BU39" s="48">
        <v>7.2771443090639902</v>
      </c>
      <c r="BV39" s="48">
        <v>5.7395500690979304</v>
      </c>
      <c r="BW39" s="48">
        <v>3.76081295415081</v>
      </c>
      <c r="BX39" s="48">
        <v>11.614882072594501</v>
      </c>
      <c r="BY39" s="48">
        <v>14.353275474901199</v>
      </c>
      <c r="BZ39" s="48">
        <v>4091.7397751676299</v>
      </c>
      <c r="CA39" s="55">
        <v>0</v>
      </c>
      <c r="CB39" s="49">
        <v>36064.775629367803</v>
      </c>
      <c r="CC39" s="61">
        <v>786864.88216747402</v>
      </c>
      <c r="CD39" s="48">
        <v>0</v>
      </c>
      <c r="CE39" s="48">
        <v>0</v>
      </c>
      <c r="CF39" s="48">
        <v>314.47159443806299</v>
      </c>
      <c r="CG39" s="48">
        <v>4959.2473422716903</v>
      </c>
      <c r="CH39" s="55">
        <v>4097.6232664478202</v>
      </c>
      <c r="CI39" s="49">
        <v>832301</v>
      </c>
      <c r="CJ39" s="73"/>
      <c r="CK39" s="48">
        <f t="shared" si="0"/>
        <v>0</v>
      </c>
      <c r="CL39" s="48">
        <f t="shared" si="1"/>
        <v>0</v>
      </c>
      <c r="CM39" s="167">
        <f t="shared" si="2"/>
        <v>0.95666859029441464</v>
      </c>
      <c r="CN39" s="357">
        <v>0</v>
      </c>
    </row>
    <row r="40" spans="1:92" ht="19.5" x14ac:dyDescent="0.25">
      <c r="A40" s="30"/>
      <c r="B40" s="42" t="s">
        <v>31</v>
      </c>
      <c r="C40" s="43" t="s">
        <v>142</v>
      </c>
      <c r="D40" s="51">
        <v>4.1259095967730399</v>
      </c>
      <c r="E40" s="48">
        <v>3.21709982497089</v>
      </c>
      <c r="F40" s="48">
        <v>11.273995100306401</v>
      </c>
      <c r="G40" s="48">
        <v>1.56517598548503</v>
      </c>
      <c r="H40" s="48">
        <v>34.514458455506798</v>
      </c>
      <c r="I40" s="48">
        <v>5.9846705601771397</v>
      </c>
      <c r="J40" s="48">
        <v>5.8666536478008</v>
      </c>
      <c r="K40" s="48">
        <v>9.1093921940000104</v>
      </c>
      <c r="L40" s="48">
        <v>6.70168397586606</v>
      </c>
      <c r="M40" s="48">
        <v>25.689494012888499</v>
      </c>
      <c r="N40" s="48">
        <v>1.5844613791278499</v>
      </c>
      <c r="O40" s="48">
        <v>113.257851497769</v>
      </c>
      <c r="P40" s="48">
        <v>8172.5199344770199</v>
      </c>
      <c r="Q40" s="48">
        <v>2.11138834897146</v>
      </c>
      <c r="R40" s="48">
        <v>27.805126568230701</v>
      </c>
      <c r="S40" s="48">
        <v>4.4862567168041503</v>
      </c>
      <c r="T40" s="48">
        <v>45.538478880498403</v>
      </c>
      <c r="U40" s="48">
        <v>72.859555667280105</v>
      </c>
      <c r="V40" s="48">
        <v>165.90772014696</v>
      </c>
      <c r="W40" s="48">
        <v>47.754498153577401</v>
      </c>
      <c r="X40" s="48">
        <v>26.610289717656901</v>
      </c>
      <c r="Y40" s="48">
        <v>14.086841097605999</v>
      </c>
      <c r="Z40" s="48">
        <v>52.693566556546301</v>
      </c>
      <c r="AA40" s="48">
        <v>12.3377429275333</v>
      </c>
      <c r="AB40" s="48">
        <v>17.479294579759902</v>
      </c>
      <c r="AC40" s="48">
        <v>5.2182658824150199</v>
      </c>
      <c r="AD40" s="48">
        <v>5.98864709906334</v>
      </c>
      <c r="AE40" s="48">
        <v>64.844951984440996</v>
      </c>
      <c r="AF40" s="48">
        <v>21.315294056099901</v>
      </c>
      <c r="AG40" s="48">
        <v>5.5355708369447996</v>
      </c>
      <c r="AH40" s="48">
        <v>8.9484763543500794</v>
      </c>
      <c r="AI40" s="48">
        <v>14444.019078957101</v>
      </c>
      <c r="AJ40" s="48">
        <v>0</v>
      </c>
      <c r="AK40" s="48">
        <v>7.4055199209051903</v>
      </c>
      <c r="AL40" s="48">
        <v>12.7959751872841</v>
      </c>
      <c r="AM40" s="48">
        <v>3.7616978788957698</v>
      </c>
      <c r="AN40" s="48">
        <v>11.827724633572601</v>
      </c>
      <c r="AO40" s="48">
        <v>19.630976751411001</v>
      </c>
      <c r="AP40" s="48">
        <v>4.6614842314786404</v>
      </c>
      <c r="AQ40" s="48">
        <v>8731.5934504588604</v>
      </c>
      <c r="AR40" s="48">
        <v>366.10476665942298</v>
      </c>
      <c r="AS40" s="48">
        <v>714.61613183323698</v>
      </c>
      <c r="AT40" s="48">
        <v>323.10534359294502</v>
      </c>
      <c r="AU40" s="48">
        <v>2.6303934888493199</v>
      </c>
      <c r="AV40" s="48">
        <v>18.810903440231801</v>
      </c>
      <c r="AW40" s="48">
        <v>3.6912962006722201</v>
      </c>
      <c r="AX40" s="48">
        <v>8.9115827600843307</v>
      </c>
      <c r="AY40" s="48">
        <v>13.4120102982695</v>
      </c>
      <c r="AZ40" s="48">
        <v>19.905087869408899</v>
      </c>
      <c r="BA40" s="48">
        <v>2.6579561629157702</v>
      </c>
      <c r="BB40" s="48">
        <v>5.9531773599123596</v>
      </c>
      <c r="BC40" s="48">
        <v>2.4222078693341902</v>
      </c>
      <c r="BD40" s="48">
        <v>9.7994401761295595</v>
      </c>
      <c r="BE40" s="48">
        <v>8.8724084321233807</v>
      </c>
      <c r="BF40" s="48">
        <v>9.14327589846393</v>
      </c>
      <c r="BG40" s="48">
        <v>7.9583017910602996</v>
      </c>
      <c r="BH40" s="48">
        <v>7.1004196966931001</v>
      </c>
      <c r="BI40" s="48">
        <v>154.186226128035</v>
      </c>
      <c r="BJ40" s="48">
        <v>47.702866758459599</v>
      </c>
      <c r="BK40" s="48">
        <v>139.71749066935101</v>
      </c>
      <c r="BL40" s="48">
        <v>1.05071100683737</v>
      </c>
      <c r="BM40" s="48">
        <v>208.910340279781</v>
      </c>
      <c r="BN40" s="48">
        <v>929.77408922453105</v>
      </c>
      <c r="BO40" s="48">
        <v>6.3765941451924597</v>
      </c>
      <c r="BP40" s="48">
        <v>5.8308409539662698</v>
      </c>
      <c r="BQ40" s="48">
        <v>5.6011614804850298</v>
      </c>
      <c r="BR40" s="48">
        <v>0.548943992128756</v>
      </c>
      <c r="BS40" s="48">
        <v>1.14155459661507</v>
      </c>
      <c r="BT40" s="48">
        <v>14.652377557543799</v>
      </c>
      <c r="BU40" s="48">
        <v>11.186747840005999</v>
      </c>
      <c r="BV40" s="48">
        <v>8.4043265289211497</v>
      </c>
      <c r="BW40" s="48">
        <v>6.3191430973788902</v>
      </c>
      <c r="BX40" s="48">
        <v>16.135000225891801</v>
      </c>
      <c r="BY40" s="48">
        <v>22.1237282926033</v>
      </c>
      <c r="BZ40" s="48">
        <v>751.97843988990098</v>
      </c>
      <c r="CA40" s="55">
        <v>0</v>
      </c>
      <c r="CB40" s="49">
        <v>36089.363940499403</v>
      </c>
      <c r="CC40" s="61">
        <v>622448.55140752299</v>
      </c>
      <c r="CD40" s="48">
        <v>0</v>
      </c>
      <c r="CE40" s="48">
        <v>0</v>
      </c>
      <c r="CF40" s="48">
        <v>351.96865265812897</v>
      </c>
      <c r="CG40" s="48">
        <v>-634.02068840419099</v>
      </c>
      <c r="CH40" s="55">
        <v>8915.1366877240107</v>
      </c>
      <c r="CI40" s="49">
        <v>667171</v>
      </c>
      <c r="CJ40" s="73"/>
      <c r="CK40" s="48">
        <f t="shared" si="0"/>
        <v>0</v>
      </c>
      <c r="CL40" s="48">
        <f t="shared" si="1"/>
        <v>0</v>
      </c>
      <c r="CM40" s="167">
        <f t="shared" si="2"/>
        <v>0.94590687553790709</v>
      </c>
      <c r="CN40" s="357">
        <v>0</v>
      </c>
    </row>
    <row r="41" spans="1:92" ht="19.5" x14ac:dyDescent="0.25">
      <c r="A41" s="30"/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49">
        <v>0</v>
      </c>
      <c r="CC41" s="61">
        <v>0</v>
      </c>
      <c r="CD41" s="48">
        <v>0</v>
      </c>
      <c r="CE41" s="48">
        <v>0</v>
      </c>
      <c r="CF41" s="48">
        <v>0</v>
      </c>
      <c r="CG41" s="48">
        <v>0</v>
      </c>
      <c r="CH41" s="55">
        <v>0</v>
      </c>
      <c r="CI41" s="49">
        <v>0</v>
      </c>
      <c r="CJ41" s="73"/>
      <c r="CK41" s="48">
        <f t="shared" si="0"/>
        <v>0</v>
      </c>
      <c r="CL41" s="48" t="str">
        <f t="shared" si="1"/>
        <v/>
      </c>
      <c r="CM41" s="167" t="e">
        <f t="shared" si="2"/>
        <v>#DIV/0!</v>
      </c>
      <c r="CN41" s="357">
        <v>0</v>
      </c>
    </row>
    <row r="42" spans="1:92" ht="19.5" x14ac:dyDescent="0.25">
      <c r="A42" s="30"/>
      <c r="B42" s="42" t="s">
        <v>33</v>
      </c>
      <c r="C42" s="43" t="s">
        <v>144</v>
      </c>
      <c r="D42" s="51">
        <v>488.78820940318502</v>
      </c>
      <c r="E42" s="48">
        <v>6030.6019161223703</v>
      </c>
      <c r="F42" s="48">
        <v>599.397130390391</v>
      </c>
      <c r="G42" s="48">
        <v>946.69640028459298</v>
      </c>
      <c r="H42" s="48">
        <v>6456.9618035510102</v>
      </c>
      <c r="I42" s="48">
        <v>803.74308637668105</v>
      </c>
      <c r="J42" s="48">
        <v>239.19391502185101</v>
      </c>
      <c r="K42" s="48">
        <v>678.20621216379698</v>
      </c>
      <c r="L42" s="48">
        <v>333.97077296612002</v>
      </c>
      <c r="M42" s="48">
        <v>2576.2639751463198</v>
      </c>
      <c r="N42" s="48">
        <v>11.123220171073401</v>
      </c>
      <c r="O42" s="48">
        <v>3284.9045148708701</v>
      </c>
      <c r="P42" s="48">
        <v>1389.8909585819399</v>
      </c>
      <c r="Q42" s="48">
        <v>42.151188218210997</v>
      </c>
      <c r="R42" s="48">
        <v>2385.8098818796102</v>
      </c>
      <c r="S42" s="48">
        <v>342.86075083931399</v>
      </c>
      <c r="T42" s="48">
        <v>399.16737424501503</v>
      </c>
      <c r="U42" s="48">
        <v>8484.3177128624593</v>
      </c>
      <c r="V42" s="48">
        <v>1527.01768180982</v>
      </c>
      <c r="W42" s="48">
        <v>314.75379420726</v>
      </c>
      <c r="X42" s="48">
        <v>357.58731768898599</v>
      </c>
      <c r="Y42" s="48">
        <v>63.782304182274899</v>
      </c>
      <c r="Z42" s="48">
        <v>829.99967617342099</v>
      </c>
      <c r="AA42" s="48">
        <v>115.556924974371</v>
      </c>
      <c r="AB42" s="48">
        <v>64.223029200473903</v>
      </c>
      <c r="AC42" s="48">
        <v>37.308752686191603</v>
      </c>
      <c r="AD42" s="48">
        <v>40.605634077799998</v>
      </c>
      <c r="AE42" s="48">
        <v>485.82361558238603</v>
      </c>
      <c r="AF42" s="48">
        <v>252.72178644568999</v>
      </c>
      <c r="AG42" s="48">
        <v>48.979212217144102</v>
      </c>
      <c r="AH42" s="48">
        <v>172.463611630739</v>
      </c>
      <c r="AI42" s="48">
        <v>103.07650524542601</v>
      </c>
      <c r="AJ42" s="48">
        <v>0</v>
      </c>
      <c r="AK42" s="48">
        <v>42728.976836066598</v>
      </c>
      <c r="AL42" s="48">
        <v>90937.568873223994</v>
      </c>
      <c r="AM42" s="48">
        <v>12043.624226440201</v>
      </c>
      <c r="AN42" s="48">
        <v>213.97282445449201</v>
      </c>
      <c r="AO42" s="48">
        <v>388.69459199488801</v>
      </c>
      <c r="AP42" s="48">
        <v>862.70303028082901</v>
      </c>
      <c r="AQ42" s="48">
        <v>2042.8721881946201</v>
      </c>
      <c r="AR42" s="48">
        <v>776.67394035982204</v>
      </c>
      <c r="AS42" s="48">
        <v>2735.8753545296699</v>
      </c>
      <c r="AT42" s="48">
        <v>781.67305627130997</v>
      </c>
      <c r="AU42" s="48">
        <v>316.014775284721</v>
      </c>
      <c r="AV42" s="48">
        <v>2100.8950774260102</v>
      </c>
      <c r="AW42" s="48">
        <v>83.4252710472324</v>
      </c>
      <c r="AX42" s="48">
        <v>131.73808191400599</v>
      </c>
      <c r="AY42" s="48">
        <v>282.310197828978</v>
      </c>
      <c r="AZ42" s="48">
        <v>1106.08416128573</v>
      </c>
      <c r="BA42" s="48">
        <v>855.94971085734301</v>
      </c>
      <c r="BB42" s="48">
        <v>1770.9206824902301</v>
      </c>
      <c r="BC42" s="48">
        <v>113.204930246176</v>
      </c>
      <c r="BD42" s="48">
        <v>1804.29090011518</v>
      </c>
      <c r="BE42" s="48">
        <v>25663.223410675801</v>
      </c>
      <c r="BF42" s="48">
        <v>543.454358676222</v>
      </c>
      <c r="BG42" s="48">
        <v>194.402375224628</v>
      </c>
      <c r="BH42" s="48">
        <v>206.961781275894</v>
      </c>
      <c r="BI42" s="48">
        <v>7789.1048545510403</v>
      </c>
      <c r="BJ42" s="48">
        <v>109718.731582195</v>
      </c>
      <c r="BK42" s="48">
        <v>6835.7447430995899</v>
      </c>
      <c r="BL42" s="48">
        <v>1633.5206170945901</v>
      </c>
      <c r="BM42" s="48">
        <v>3494.1552334264502</v>
      </c>
      <c r="BN42" s="48">
        <v>759.36385161108103</v>
      </c>
      <c r="BO42" s="48">
        <v>573.67323029885802</v>
      </c>
      <c r="BP42" s="48">
        <v>130.80192467915001</v>
      </c>
      <c r="BQ42" s="48">
        <v>60.311378755376197</v>
      </c>
      <c r="BR42" s="48">
        <v>22.568488778847701</v>
      </c>
      <c r="BS42" s="48">
        <v>7.4266184761201597</v>
      </c>
      <c r="BT42" s="48">
        <v>17469.998598936902</v>
      </c>
      <c r="BU42" s="48">
        <v>268.250492773963</v>
      </c>
      <c r="BV42" s="48">
        <v>4133.3997411822702</v>
      </c>
      <c r="BW42" s="48">
        <v>466.85943865786197</v>
      </c>
      <c r="BX42" s="48">
        <v>3295.5050353240599</v>
      </c>
      <c r="BY42" s="48">
        <v>194.76732125772</v>
      </c>
      <c r="BZ42" s="48">
        <v>212.092376728267</v>
      </c>
      <c r="CA42" s="55">
        <v>0</v>
      </c>
      <c r="CB42" s="49">
        <v>385659.73503320798</v>
      </c>
      <c r="CC42" s="61">
        <v>115888.41557833301</v>
      </c>
      <c r="CD42" s="48">
        <v>0</v>
      </c>
      <c r="CE42" s="48">
        <v>0</v>
      </c>
      <c r="CF42" s="48">
        <v>6362.0250000860196</v>
      </c>
      <c r="CG42" s="48">
        <v>31502.900592924001</v>
      </c>
      <c r="CH42" s="55">
        <v>69291.923795448194</v>
      </c>
      <c r="CI42" s="49">
        <v>608705</v>
      </c>
      <c r="CJ42" s="73"/>
      <c r="CK42" s="48">
        <f t="shared" si="0"/>
        <v>0</v>
      </c>
      <c r="CL42" s="48">
        <f t="shared" si="1"/>
        <v>0</v>
      </c>
      <c r="CM42" s="167">
        <f t="shared" si="2"/>
        <v>0.36642587947657929</v>
      </c>
      <c r="CN42" s="357">
        <v>0</v>
      </c>
    </row>
    <row r="43" spans="1:92" ht="19.5" x14ac:dyDescent="0.25">
      <c r="A43" s="30"/>
      <c r="B43" s="42" t="s">
        <v>34</v>
      </c>
      <c r="C43" s="43" t="s">
        <v>145</v>
      </c>
      <c r="D43" s="51">
        <v>75.771837945549095</v>
      </c>
      <c r="E43" s="48">
        <v>68.808208895014005</v>
      </c>
      <c r="F43" s="48">
        <v>259.03242494761901</v>
      </c>
      <c r="G43" s="48">
        <v>17.930452022124399</v>
      </c>
      <c r="H43" s="48">
        <v>1272.5759703158201</v>
      </c>
      <c r="I43" s="48">
        <v>2496.26641792484</v>
      </c>
      <c r="J43" s="48">
        <v>70.8594365106743</v>
      </c>
      <c r="K43" s="48">
        <v>181.10044371385001</v>
      </c>
      <c r="L43" s="48">
        <v>268.577371610792</v>
      </c>
      <c r="M43" s="48">
        <v>281.17724959851802</v>
      </c>
      <c r="N43" s="48">
        <v>69.944021241965203</v>
      </c>
      <c r="O43" s="48">
        <v>3092.4909872764501</v>
      </c>
      <c r="P43" s="48">
        <v>3119.87003655127</v>
      </c>
      <c r="Q43" s="48">
        <v>148.64201876633601</v>
      </c>
      <c r="R43" s="48">
        <v>11553.3783445267</v>
      </c>
      <c r="S43" s="48">
        <v>1876.7627831545501</v>
      </c>
      <c r="T43" s="48">
        <v>1359.8314571626299</v>
      </c>
      <c r="U43" s="48">
        <v>5257.6287691443404</v>
      </c>
      <c r="V43" s="48">
        <v>2002.5820661605501</v>
      </c>
      <c r="W43" s="48">
        <v>611.87005093177095</v>
      </c>
      <c r="X43" s="48">
        <v>592.43715823650302</v>
      </c>
      <c r="Y43" s="48">
        <v>519.69589656907999</v>
      </c>
      <c r="Z43" s="48">
        <v>614.06556054263297</v>
      </c>
      <c r="AA43" s="48">
        <v>167.832741515279</v>
      </c>
      <c r="AB43" s="48">
        <v>486.65436917310899</v>
      </c>
      <c r="AC43" s="48">
        <v>148.532583088297</v>
      </c>
      <c r="AD43" s="48">
        <v>93.744434649507298</v>
      </c>
      <c r="AE43" s="48">
        <v>1511.3469860943901</v>
      </c>
      <c r="AF43" s="48">
        <v>1737.5177454601201</v>
      </c>
      <c r="AG43" s="48">
        <v>228.84880367864599</v>
      </c>
      <c r="AH43" s="48">
        <v>1811.5793084035399</v>
      </c>
      <c r="AI43" s="48">
        <v>1021.49113355588</v>
      </c>
      <c r="AJ43" s="48">
        <v>0</v>
      </c>
      <c r="AK43" s="48">
        <v>2337.88794686142</v>
      </c>
      <c r="AL43" s="48">
        <v>52123.696673461302</v>
      </c>
      <c r="AM43" s="48">
        <v>4996.9616614655397</v>
      </c>
      <c r="AN43" s="48">
        <v>1922.96455754204</v>
      </c>
      <c r="AO43" s="48">
        <v>2491.4440797234101</v>
      </c>
      <c r="AP43" s="48">
        <v>1457.5246932038201</v>
      </c>
      <c r="AQ43" s="48">
        <v>4293.5352221635803</v>
      </c>
      <c r="AR43" s="48">
        <v>575.98959030106005</v>
      </c>
      <c r="AS43" s="48">
        <v>1626.6263295058</v>
      </c>
      <c r="AT43" s="48">
        <v>280.10725834754902</v>
      </c>
      <c r="AU43" s="48">
        <v>366.45103745022999</v>
      </c>
      <c r="AV43" s="48">
        <v>1059.29718157048</v>
      </c>
      <c r="AW43" s="48">
        <v>405.664063981303</v>
      </c>
      <c r="AX43" s="48">
        <v>1388.9842141781</v>
      </c>
      <c r="AY43" s="48">
        <v>2493.6907063296699</v>
      </c>
      <c r="AZ43" s="48">
        <v>6371.8013781546397</v>
      </c>
      <c r="BA43" s="48">
        <v>538.68118306622603</v>
      </c>
      <c r="BB43" s="48">
        <v>1325.1719311235099</v>
      </c>
      <c r="BC43" s="48">
        <v>484.77038379335698</v>
      </c>
      <c r="BD43" s="48">
        <v>656.73806121413202</v>
      </c>
      <c r="BE43" s="48">
        <v>1772.37785833884</v>
      </c>
      <c r="BF43" s="48">
        <v>2355.61420690559</v>
      </c>
      <c r="BG43" s="48">
        <v>1727.48592564654</v>
      </c>
      <c r="BH43" s="48">
        <v>3458.25522145797</v>
      </c>
      <c r="BI43" s="48">
        <v>41750.982274588801</v>
      </c>
      <c r="BJ43" s="48">
        <v>38513.684791964799</v>
      </c>
      <c r="BK43" s="48">
        <v>10795.8841707142</v>
      </c>
      <c r="BL43" s="48">
        <v>342.34036397002802</v>
      </c>
      <c r="BM43" s="48">
        <v>2014.8305888836001</v>
      </c>
      <c r="BN43" s="48">
        <v>2927.04011587374</v>
      </c>
      <c r="BO43" s="48">
        <v>1489.21485126118</v>
      </c>
      <c r="BP43" s="48">
        <v>4631.9255115959604</v>
      </c>
      <c r="BQ43" s="48">
        <v>1573.02899111031</v>
      </c>
      <c r="BR43" s="48">
        <v>1207.9829669849801</v>
      </c>
      <c r="BS43" s="48">
        <v>12.4945700207928</v>
      </c>
      <c r="BT43" s="48">
        <v>26084.006011301299</v>
      </c>
      <c r="BU43" s="48">
        <v>12564.9571739449</v>
      </c>
      <c r="BV43" s="48">
        <v>9421.4436857349301</v>
      </c>
      <c r="BW43" s="48">
        <v>27526.962675136401</v>
      </c>
      <c r="BX43" s="48">
        <v>4761.6021502354197</v>
      </c>
      <c r="BY43" s="48">
        <v>3519.60443130254</v>
      </c>
      <c r="BZ43" s="48">
        <v>9984.6766770863796</v>
      </c>
      <c r="CA43" s="55">
        <v>0</v>
      </c>
      <c r="CB43" s="49">
        <v>338653.23043686501</v>
      </c>
      <c r="CC43" s="61">
        <v>603173.81617613102</v>
      </c>
      <c r="CD43" s="48">
        <v>0</v>
      </c>
      <c r="CE43" s="48">
        <v>0</v>
      </c>
      <c r="CF43" s="48">
        <v>37939.531878051203</v>
      </c>
      <c r="CG43" s="48">
        <v>-37856.3107421612</v>
      </c>
      <c r="CH43" s="55">
        <v>60607.732251113797</v>
      </c>
      <c r="CI43" s="49">
        <v>1002518</v>
      </c>
      <c r="CJ43" s="73"/>
      <c r="CK43" s="48">
        <f t="shared" si="0"/>
        <v>0</v>
      </c>
      <c r="CL43" s="48">
        <f t="shared" si="1"/>
        <v>0</v>
      </c>
      <c r="CM43" s="167">
        <f t="shared" si="2"/>
        <v>0.66219735661916768</v>
      </c>
      <c r="CN43" s="357">
        <v>0</v>
      </c>
    </row>
    <row r="44" spans="1:92" ht="19.5" x14ac:dyDescent="0.25">
      <c r="A44" s="30"/>
      <c r="B44" s="42" t="s">
        <v>35</v>
      </c>
      <c r="C44" s="43" t="s">
        <v>146</v>
      </c>
      <c r="D44" s="51">
        <v>5.8407554262679797</v>
      </c>
      <c r="E44" s="48">
        <v>4.5451281881368901</v>
      </c>
      <c r="F44" s="48">
        <v>15.911203835767999</v>
      </c>
      <c r="G44" s="48">
        <v>2.22581411862163</v>
      </c>
      <c r="H44" s="48">
        <v>440.03824845608602</v>
      </c>
      <c r="I44" s="48">
        <v>420.50687702742101</v>
      </c>
      <c r="J44" s="48">
        <v>8.3394703629827696</v>
      </c>
      <c r="K44" s="48">
        <v>123.52578445109</v>
      </c>
      <c r="L44" s="48">
        <v>9.8683501266227793</v>
      </c>
      <c r="M44" s="48">
        <v>233.10956493088901</v>
      </c>
      <c r="N44" s="48">
        <v>18.310136516192401</v>
      </c>
      <c r="O44" s="48">
        <v>178.59223432024501</v>
      </c>
      <c r="P44" s="48">
        <v>22.541920334939199</v>
      </c>
      <c r="Q44" s="48">
        <v>1466.8590802620699</v>
      </c>
      <c r="R44" s="48">
        <v>83.696344293817404</v>
      </c>
      <c r="S44" s="48">
        <v>10.358950141081101</v>
      </c>
      <c r="T44" s="48">
        <v>63.976300567041299</v>
      </c>
      <c r="U44" s="48">
        <v>362.90573237603598</v>
      </c>
      <c r="V44" s="48">
        <v>236.813519912201</v>
      </c>
      <c r="W44" s="48">
        <v>68.242243800963806</v>
      </c>
      <c r="X44" s="48">
        <v>37.573331055147598</v>
      </c>
      <c r="Y44" s="48">
        <v>23.929787540375301</v>
      </c>
      <c r="Z44" s="48">
        <v>75.058527017829405</v>
      </c>
      <c r="AA44" s="48">
        <v>17.5205658671637</v>
      </c>
      <c r="AB44" s="48">
        <v>12.3723965201432</v>
      </c>
      <c r="AC44" s="48">
        <v>7.7882770439011102</v>
      </c>
      <c r="AD44" s="48">
        <v>8.5955325995934597</v>
      </c>
      <c r="AE44" s="48">
        <v>203.78006355795401</v>
      </c>
      <c r="AF44" s="48">
        <v>188.83200133826699</v>
      </c>
      <c r="AG44" s="48">
        <v>8.1424654429091401</v>
      </c>
      <c r="AH44" s="48">
        <v>187.255753417346</v>
      </c>
      <c r="AI44" s="48">
        <v>95.362803194511798</v>
      </c>
      <c r="AJ44" s="48">
        <v>0</v>
      </c>
      <c r="AK44" s="48">
        <v>177.02994329269001</v>
      </c>
      <c r="AL44" s="48">
        <v>2828.45625621407</v>
      </c>
      <c r="AM44" s="48">
        <v>49394.506263940202</v>
      </c>
      <c r="AN44" s="48">
        <v>155.05848246353</v>
      </c>
      <c r="AO44" s="48">
        <v>286.98259339738399</v>
      </c>
      <c r="AP44" s="48">
        <v>12.8231874387356</v>
      </c>
      <c r="AQ44" s="48">
        <v>87.120944133560101</v>
      </c>
      <c r="AR44" s="48">
        <v>1045.06884097528</v>
      </c>
      <c r="AS44" s="48">
        <v>68.329792779630907</v>
      </c>
      <c r="AT44" s="48">
        <v>19.712495247158799</v>
      </c>
      <c r="AU44" s="48">
        <v>55.683499032184898</v>
      </c>
      <c r="AV44" s="48">
        <v>2227.5749507772198</v>
      </c>
      <c r="AW44" s="48">
        <v>32.887844563891697</v>
      </c>
      <c r="AX44" s="48">
        <v>139.19878996658599</v>
      </c>
      <c r="AY44" s="48">
        <v>21.968323111502901</v>
      </c>
      <c r="AZ44" s="48">
        <v>292.85141656593697</v>
      </c>
      <c r="BA44" s="48">
        <v>14.115275114430499</v>
      </c>
      <c r="BB44" s="48">
        <v>20.398559788093099</v>
      </c>
      <c r="BC44" s="48">
        <v>41.504038251238498</v>
      </c>
      <c r="BD44" s="48">
        <v>264.12504769410401</v>
      </c>
      <c r="BE44" s="48">
        <v>730.20971709749301</v>
      </c>
      <c r="BF44" s="48">
        <v>2353.1704746598198</v>
      </c>
      <c r="BG44" s="48">
        <v>419.26991908690201</v>
      </c>
      <c r="BH44" s="48">
        <v>618.57644280377599</v>
      </c>
      <c r="BI44" s="48">
        <v>493.07394444084599</v>
      </c>
      <c r="BJ44" s="48">
        <v>267.64854640415899</v>
      </c>
      <c r="BK44" s="48">
        <v>895.77339924647595</v>
      </c>
      <c r="BL44" s="48">
        <v>3.2260768677403302</v>
      </c>
      <c r="BM44" s="48">
        <v>13.9370629332976</v>
      </c>
      <c r="BN44" s="48">
        <v>181.262169176784</v>
      </c>
      <c r="BO44" s="48">
        <v>118.71412565716901</v>
      </c>
      <c r="BP44" s="48">
        <v>31.002254808419298</v>
      </c>
      <c r="BQ44" s="48">
        <v>15.8913090729228</v>
      </c>
      <c r="BR44" s="48">
        <v>7.0797553948773597</v>
      </c>
      <c r="BS44" s="48">
        <v>1.6239330632642801</v>
      </c>
      <c r="BT44" s="48">
        <v>2345.7893674485599</v>
      </c>
      <c r="BU44" s="48">
        <v>81.188187066771107</v>
      </c>
      <c r="BV44" s="48">
        <v>379.21432993700898</v>
      </c>
      <c r="BW44" s="48">
        <v>153.36945410443201</v>
      </c>
      <c r="BX44" s="48">
        <v>1790.04836098757</v>
      </c>
      <c r="BY44" s="48">
        <v>48.705010726844101</v>
      </c>
      <c r="BZ44" s="48">
        <v>568.98429667964103</v>
      </c>
      <c r="CA44" s="55">
        <v>0</v>
      </c>
      <c r="CB44" s="49">
        <v>73345.573846455794</v>
      </c>
      <c r="CC44" s="61">
        <v>194863.453674388</v>
      </c>
      <c r="CD44" s="48">
        <v>0</v>
      </c>
      <c r="CE44" s="48">
        <v>0</v>
      </c>
      <c r="CF44" s="48">
        <v>468.84055521661799</v>
      </c>
      <c r="CG44" s="48">
        <v>12110.9840754423</v>
      </c>
      <c r="CH44" s="55">
        <v>39473.147848497501</v>
      </c>
      <c r="CI44" s="49">
        <v>320262</v>
      </c>
      <c r="CJ44" s="73"/>
      <c r="CK44" s="48">
        <f t="shared" si="0"/>
        <v>0</v>
      </c>
      <c r="CL44" s="48">
        <f t="shared" si="1"/>
        <v>0</v>
      </c>
      <c r="CM44" s="167">
        <f t="shared" si="2"/>
        <v>0.77098258973448119</v>
      </c>
      <c r="CN44" s="357">
        <v>0</v>
      </c>
    </row>
    <row r="45" spans="1:92" ht="19.5" x14ac:dyDescent="0.25">
      <c r="A45" s="30"/>
      <c r="B45" s="42" t="s">
        <v>36</v>
      </c>
      <c r="C45" s="43" t="s">
        <v>147</v>
      </c>
      <c r="D45" s="51">
        <v>128.20109781923301</v>
      </c>
      <c r="E45" s="48">
        <v>37.9442058132298</v>
      </c>
      <c r="F45" s="48">
        <v>193.218883994587</v>
      </c>
      <c r="G45" s="48">
        <v>40.161961009549998</v>
      </c>
      <c r="H45" s="48">
        <v>13482.5318195326</v>
      </c>
      <c r="I45" s="48">
        <v>193.037946958622</v>
      </c>
      <c r="J45" s="48">
        <v>45.241182102640003</v>
      </c>
      <c r="K45" s="48">
        <v>73.498960766128505</v>
      </c>
      <c r="L45" s="48">
        <v>388.73523274267302</v>
      </c>
      <c r="M45" s="48">
        <v>1247.4099280094499</v>
      </c>
      <c r="N45" s="48">
        <v>10.973957813966001</v>
      </c>
      <c r="O45" s="48">
        <v>876.341871802318</v>
      </c>
      <c r="P45" s="48">
        <v>157.03102191488</v>
      </c>
      <c r="Q45" s="48">
        <v>18.465182981061002</v>
      </c>
      <c r="R45" s="48">
        <v>885.915807912422</v>
      </c>
      <c r="S45" s="48">
        <v>140.704452291427</v>
      </c>
      <c r="T45" s="48">
        <v>362.71213661387401</v>
      </c>
      <c r="U45" s="48">
        <v>2097.9235851222802</v>
      </c>
      <c r="V45" s="48">
        <v>1318.32672112207</v>
      </c>
      <c r="W45" s="48">
        <v>332.17072490695699</v>
      </c>
      <c r="X45" s="48">
        <v>200.84515149174601</v>
      </c>
      <c r="Y45" s="48">
        <v>55.2020419401507</v>
      </c>
      <c r="Z45" s="48">
        <v>373.61660086577399</v>
      </c>
      <c r="AA45" s="48">
        <v>88.137332653105503</v>
      </c>
      <c r="AB45" s="48">
        <v>181.44292031664</v>
      </c>
      <c r="AC45" s="48">
        <v>37.168400438717399</v>
      </c>
      <c r="AD45" s="48">
        <v>42.130165628547701</v>
      </c>
      <c r="AE45" s="48">
        <v>476.34303242472799</v>
      </c>
      <c r="AF45" s="48">
        <v>1063.39097194333</v>
      </c>
      <c r="AG45" s="48">
        <v>43.811832525415397</v>
      </c>
      <c r="AH45" s="48">
        <v>108.303836626983</v>
      </c>
      <c r="AI45" s="48">
        <v>716.21417083934898</v>
      </c>
      <c r="AJ45" s="48">
        <v>0</v>
      </c>
      <c r="AK45" s="48">
        <v>102.692053889368</v>
      </c>
      <c r="AL45" s="48">
        <v>211.80854114575101</v>
      </c>
      <c r="AM45" s="48">
        <v>362.44652364355397</v>
      </c>
      <c r="AN45" s="48">
        <v>119685.489708465</v>
      </c>
      <c r="AO45" s="48">
        <v>1326.8764723348099</v>
      </c>
      <c r="AP45" s="48">
        <v>284.67109984830603</v>
      </c>
      <c r="AQ45" s="48">
        <v>488.75054555479301</v>
      </c>
      <c r="AR45" s="48">
        <v>200.21588670528499</v>
      </c>
      <c r="AS45" s="48">
        <v>1458.7544809005301</v>
      </c>
      <c r="AT45" s="48">
        <v>109.590649796641</v>
      </c>
      <c r="AU45" s="48">
        <v>22.107119213897999</v>
      </c>
      <c r="AV45" s="48">
        <v>820.11527384778105</v>
      </c>
      <c r="AW45" s="48">
        <v>2159.5063032365201</v>
      </c>
      <c r="AX45" s="48">
        <v>135.96516456951801</v>
      </c>
      <c r="AY45" s="48">
        <v>321.19090120456502</v>
      </c>
      <c r="AZ45" s="48">
        <v>752.72751010547302</v>
      </c>
      <c r="BA45" s="48">
        <v>35.804136541950598</v>
      </c>
      <c r="BB45" s="48">
        <v>101.361139544965</v>
      </c>
      <c r="BC45" s="48">
        <v>36.578699722017497</v>
      </c>
      <c r="BD45" s="48">
        <v>191.75743557485799</v>
      </c>
      <c r="BE45" s="48">
        <v>78279.829086086407</v>
      </c>
      <c r="BF45" s="48">
        <v>501.64728196911102</v>
      </c>
      <c r="BG45" s="48">
        <v>90.901561722108596</v>
      </c>
      <c r="BH45" s="48">
        <v>106.434010021407</v>
      </c>
      <c r="BI45" s="48">
        <v>251421.98007331201</v>
      </c>
      <c r="BJ45" s="48">
        <v>12289.448641114001</v>
      </c>
      <c r="BK45" s="48">
        <v>4883.3461124066998</v>
      </c>
      <c r="BL45" s="48">
        <v>7.35198528922131</v>
      </c>
      <c r="BM45" s="48">
        <v>18.728823916761801</v>
      </c>
      <c r="BN45" s="48">
        <v>392.23680535238202</v>
      </c>
      <c r="BO45" s="48">
        <v>96.252051451388894</v>
      </c>
      <c r="BP45" s="48">
        <v>52.046622891736803</v>
      </c>
      <c r="BQ45" s="48">
        <v>39.028328566462399</v>
      </c>
      <c r="BR45" s="48">
        <v>3.99742793819438</v>
      </c>
      <c r="BS45" s="48">
        <v>32.239517447156501</v>
      </c>
      <c r="BT45" s="48">
        <v>184.85001286843499</v>
      </c>
      <c r="BU45" s="48">
        <v>12325.630679449299</v>
      </c>
      <c r="BV45" s="48">
        <v>687.62181390129899</v>
      </c>
      <c r="BW45" s="48">
        <v>3158.0025682404498</v>
      </c>
      <c r="BX45" s="48">
        <v>2107.1064584042101</v>
      </c>
      <c r="BY45" s="48">
        <v>2730.0477907589802</v>
      </c>
      <c r="BZ45" s="48">
        <v>3126.9791012588498</v>
      </c>
      <c r="CA45" s="55">
        <v>0</v>
      </c>
      <c r="CB45" s="49">
        <v>526761.26953913702</v>
      </c>
      <c r="CC45" s="61">
        <v>41945.047726812001</v>
      </c>
      <c r="CD45" s="48">
        <v>0</v>
      </c>
      <c r="CE45" s="48">
        <v>0</v>
      </c>
      <c r="CF45" s="48">
        <v>5264.4889183639798</v>
      </c>
      <c r="CG45" s="48">
        <v>2173.0758326406399</v>
      </c>
      <c r="CH45" s="55">
        <v>509936.11798304599</v>
      </c>
      <c r="CI45" s="49">
        <v>1086080</v>
      </c>
      <c r="CJ45" s="73"/>
      <c r="CK45" s="48">
        <f t="shared" si="0"/>
        <v>0</v>
      </c>
      <c r="CL45" s="48">
        <f t="shared" si="1"/>
        <v>0</v>
      </c>
      <c r="CM45" s="167">
        <f t="shared" si="2"/>
        <v>0.51498851876552609</v>
      </c>
      <c r="CN45" s="357">
        <v>0</v>
      </c>
    </row>
    <row r="46" spans="1:92" ht="19.5" x14ac:dyDescent="0.25">
      <c r="A46" s="30"/>
      <c r="B46" s="42" t="s">
        <v>37</v>
      </c>
      <c r="C46" s="43" t="s">
        <v>148</v>
      </c>
      <c r="D46" s="51">
        <v>828.78967251564495</v>
      </c>
      <c r="E46" s="48">
        <v>78.665210150725002</v>
      </c>
      <c r="F46" s="48">
        <v>5352.5756749534603</v>
      </c>
      <c r="G46" s="48">
        <v>489.81575360946101</v>
      </c>
      <c r="H46" s="48">
        <v>128770.13867034399</v>
      </c>
      <c r="I46" s="48">
        <v>121788.324868643</v>
      </c>
      <c r="J46" s="48">
        <v>140.97611905948801</v>
      </c>
      <c r="K46" s="48">
        <v>1493.49572369055</v>
      </c>
      <c r="L46" s="48">
        <v>876.431329234548</v>
      </c>
      <c r="M46" s="48">
        <v>6533.2190419849503</v>
      </c>
      <c r="N46" s="48">
        <v>34.155552533308999</v>
      </c>
      <c r="O46" s="48">
        <v>11414.819066664801</v>
      </c>
      <c r="P46" s="48">
        <v>356.26013188229501</v>
      </c>
      <c r="Q46" s="48">
        <v>44.804793282385901</v>
      </c>
      <c r="R46" s="48">
        <v>271.65342174162799</v>
      </c>
      <c r="S46" s="48">
        <v>39.4736188341938</v>
      </c>
      <c r="T46" s="48">
        <v>5115.8332191019999</v>
      </c>
      <c r="U46" s="48">
        <v>95745.450267515203</v>
      </c>
      <c r="V46" s="48">
        <v>18478.685515891299</v>
      </c>
      <c r="W46" s="48">
        <v>3359.5496695807901</v>
      </c>
      <c r="X46" s="48">
        <v>19988.656665955401</v>
      </c>
      <c r="Y46" s="48">
        <v>3202.3737077316</v>
      </c>
      <c r="Z46" s="48">
        <v>1751.6551943422901</v>
      </c>
      <c r="AA46" s="48">
        <v>572.66418215200304</v>
      </c>
      <c r="AB46" s="48">
        <v>7402.7445467899997</v>
      </c>
      <c r="AC46" s="48">
        <v>1804.16728620412</v>
      </c>
      <c r="AD46" s="48">
        <v>725.5400854467</v>
      </c>
      <c r="AE46" s="48">
        <v>2543.7725383433199</v>
      </c>
      <c r="AF46" s="48">
        <v>22792.920546794499</v>
      </c>
      <c r="AG46" s="48">
        <v>1837.16086227246</v>
      </c>
      <c r="AH46" s="48">
        <v>18587.381034254398</v>
      </c>
      <c r="AI46" s="48">
        <v>10755.914417526201</v>
      </c>
      <c r="AJ46" s="48">
        <v>0</v>
      </c>
      <c r="AK46" s="48">
        <v>1875.11950946763</v>
      </c>
      <c r="AL46" s="48">
        <v>10279.250676899999</v>
      </c>
      <c r="AM46" s="48">
        <v>3190.9532001493499</v>
      </c>
      <c r="AN46" s="48">
        <v>218.17881543808701</v>
      </c>
      <c r="AO46" s="48">
        <v>411983.06519122899</v>
      </c>
      <c r="AP46" s="48">
        <v>40470.540260659298</v>
      </c>
      <c r="AQ46" s="48">
        <v>1339.56580367317</v>
      </c>
      <c r="AR46" s="48">
        <v>2383.9431286730301</v>
      </c>
      <c r="AS46" s="48">
        <v>17224.470268964698</v>
      </c>
      <c r="AT46" s="48">
        <v>4896.1755814483404</v>
      </c>
      <c r="AU46" s="48">
        <v>559.469831632313</v>
      </c>
      <c r="AV46" s="48">
        <v>13451.506925858301</v>
      </c>
      <c r="AW46" s="48">
        <v>7583.1598542810998</v>
      </c>
      <c r="AX46" s="48">
        <v>14189.5937598086</v>
      </c>
      <c r="AY46" s="48">
        <v>500.72445071166499</v>
      </c>
      <c r="AZ46" s="48">
        <v>4399.2669948572502</v>
      </c>
      <c r="BA46" s="48">
        <v>1585.50381614909</v>
      </c>
      <c r="BB46" s="48">
        <v>2952.73021825458</v>
      </c>
      <c r="BC46" s="48">
        <v>701.27216224326901</v>
      </c>
      <c r="BD46" s="48">
        <v>428.62519279455103</v>
      </c>
      <c r="BE46" s="48">
        <v>2180.7420878001699</v>
      </c>
      <c r="BF46" s="48">
        <v>2035.16562686158</v>
      </c>
      <c r="BG46" s="48">
        <v>235.17519116296901</v>
      </c>
      <c r="BH46" s="48">
        <v>1656.5473090386399</v>
      </c>
      <c r="BI46" s="48">
        <v>2799.2143676632099</v>
      </c>
      <c r="BJ46" s="48">
        <v>421480.797011182</v>
      </c>
      <c r="BK46" s="48">
        <v>12061.7052429615</v>
      </c>
      <c r="BL46" s="48">
        <v>882.31859817628504</v>
      </c>
      <c r="BM46" s="48">
        <v>1886.7651647452201</v>
      </c>
      <c r="BN46" s="48">
        <v>8606.1432373071093</v>
      </c>
      <c r="BO46" s="48">
        <v>5193.5916817056204</v>
      </c>
      <c r="BP46" s="48">
        <v>16599.678606071098</v>
      </c>
      <c r="BQ46" s="48">
        <v>1125.4721430990101</v>
      </c>
      <c r="BR46" s="48">
        <v>10293.901098224</v>
      </c>
      <c r="BS46" s="48">
        <v>3628.76020480034</v>
      </c>
      <c r="BT46" s="48">
        <v>40080.319228232402</v>
      </c>
      <c r="BU46" s="48">
        <v>14019.0105832965</v>
      </c>
      <c r="BV46" s="48">
        <v>10452.0547123221</v>
      </c>
      <c r="BW46" s="48">
        <v>5219.6164292125404</v>
      </c>
      <c r="BX46" s="48">
        <v>2327.5723302409501</v>
      </c>
      <c r="BY46" s="48">
        <v>6007.8910697494603</v>
      </c>
      <c r="BZ46" s="48">
        <v>46715.4969705779</v>
      </c>
      <c r="CA46" s="55">
        <v>0</v>
      </c>
      <c r="CB46" s="49">
        <v>1648879.1229266501</v>
      </c>
      <c r="CC46" s="61">
        <v>462205.75495680497</v>
      </c>
      <c r="CD46" s="48">
        <v>0</v>
      </c>
      <c r="CE46" s="48">
        <v>0</v>
      </c>
      <c r="CF46" s="48">
        <v>6393.7127258308901</v>
      </c>
      <c r="CG46" s="48">
        <v>91739.128756968406</v>
      </c>
      <c r="CH46" s="55">
        <v>79880.280633744798</v>
      </c>
      <c r="CI46" s="49">
        <v>2289098</v>
      </c>
      <c r="CJ46" s="73"/>
      <c r="CK46" s="48">
        <f t="shared" si="0"/>
        <v>0</v>
      </c>
      <c r="CL46" s="48">
        <f t="shared" si="1"/>
        <v>0</v>
      </c>
      <c r="CM46" s="167">
        <f t="shared" si="2"/>
        <v>0.27968172488611193</v>
      </c>
      <c r="CN46" s="357">
        <v>0</v>
      </c>
    </row>
    <row r="47" spans="1:92" ht="19.5" x14ac:dyDescent="0.25">
      <c r="A47" s="30"/>
      <c r="B47" s="42" t="s">
        <v>38</v>
      </c>
      <c r="C47" s="43" t="s">
        <v>149</v>
      </c>
      <c r="D47" s="51">
        <v>28.844624023883402</v>
      </c>
      <c r="E47" s="48">
        <v>22.352429019706801</v>
      </c>
      <c r="F47" s="48">
        <v>78.076664284400394</v>
      </c>
      <c r="G47" s="48">
        <v>11.0964086219279</v>
      </c>
      <c r="H47" s="48">
        <v>242.84114085007701</v>
      </c>
      <c r="I47" s="48">
        <v>41.781249555078098</v>
      </c>
      <c r="J47" s="48">
        <v>41.539946773691199</v>
      </c>
      <c r="K47" s="48">
        <v>64.534345860397096</v>
      </c>
      <c r="L47" s="48">
        <v>45.968692709533599</v>
      </c>
      <c r="M47" s="48">
        <v>182.31415933633201</v>
      </c>
      <c r="N47" s="48">
        <v>11.244664616268899</v>
      </c>
      <c r="O47" s="48">
        <v>779.92201474995602</v>
      </c>
      <c r="P47" s="48">
        <v>550.938109791324</v>
      </c>
      <c r="Q47" s="48">
        <v>20.853852016604801</v>
      </c>
      <c r="R47" s="48">
        <v>63.932638360904598</v>
      </c>
      <c r="S47" s="48">
        <v>8.5420012017877305</v>
      </c>
      <c r="T47" s="48">
        <v>310.90271945791898</v>
      </c>
      <c r="U47" s="48">
        <v>474.47010023892398</v>
      </c>
      <c r="V47" s="48">
        <v>1175.46393366553</v>
      </c>
      <c r="W47" s="48">
        <v>338.53648733983903</v>
      </c>
      <c r="X47" s="48">
        <v>184.556545473987</v>
      </c>
      <c r="Y47" s="48">
        <v>49.699472177024099</v>
      </c>
      <c r="Z47" s="48">
        <v>373.73296335235102</v>
      </c>
      <c r="AA47" s="48">
        <v>87.091592501942401</v>
      </c>
      <c r="AB47" s="48">
        <v>45.844692278089298</v>
      </c>
      <c r="AC47" s="48">
        <v>36.766768059206399</v>
      </c>
      <c r="AD47" s="48">
        <v>42.334825758211203</v>
      </c>
      <c r="AE47" s="48">
        <v>2022.19018558369</v>
      </c>
      <c r="AF47" s="48">
        <v>3160.50646880974</v>
      </c>
      <c r="AG47" s="48">
        <v>448.51709057205102</v>
      </c>
      <c r="AH47" s="48">
        <v>2055.5745870237702</v>
      </c>
      <c r="AI47" s="48">
        <v>2291.7288776956202</v>
      </c>
      <c r="AJ47" s="48">
        <v>0</v>
      </c>
      <c r="AK47" s="48">
        <v>48.0372963237796</v>
      </c>
      <c r="AL47" s="48">
        <v>7549.8857635452896</v>
      </c>
      <c r="AM47" s="48">
        <v>138.176830961474</v>
      </c>
      <c r="AN47" s="48">
        <v>68.966287534104794</v>
      </c>
      <c r="AO47" s="48">
        <v>21203.4597131015</v>
      </c>
      <c r="AP47" s="48">
        <v>35422.558444989198</v>
      </c>
      <c r="AQ47" s="48">
        <v>967.35623264434003</v>
      </c>
      <c r="AR47" s="48">
        <v>53.258238043403097</v>
      </c>
      <c r="AS47" s="48">
        <v>6057.2490778929596</v>
      </c>
      <c r="AT47" s="48">
        <v>2795.3704792666699</v>
      </c>
      <c r="AU47" s="48">
        <v>651.51361570377401</v>
      </c>
      <c r="AV47" s="48">
        <v>5253.6652692328398</v>
      </c>
      <c r="AW47" s="48">
        <v>208.26416733768801</v>
      </c>
      <c r="AX47" s="48">
        <v>55.8763566426707</v>
      </c>
      <c r="AY47" s="48">
        <v>73.430568567825603</v>
      </c>
      <c r="AZ47" s="48">
        <v>2807.1754552340499</v>
      </c>
      <c r="BA47" s="48">
        <v>16.904302653376199</v>
      </c>
      <c r="BB47" s="48">
        <v>842.59664283619099</v>
      </c>
      <c r="BC47" s="48">
        <v>433.063905641036</v>
      </c>
      <c r="BD47" s="48">
        <v>357.633354041622</v>
      </c>
      <c r="BE47" s="48">
        <v>41.821023961025602</v>
      </c>
      <c r="BF47" s="48">
        <v>1344.7155759787199</v>
      </c>
      <c r="BG47" s="48">
        <v>392.29997737011303</v>
      </c>
      <c r="BH47" s="48">
        <v>4389.2577121170798</v>
      </c>
      <c r="BI47" s="48">
        <v>2772.2085739386798</v>
      </c>
      <c r="BJ47" s="48">
        <v>83176.906026359298</v>
      </c>
      <c r="BK47" s="48">
        <v>959.32010401791797</v>
      </c>
      <c r="BL47" s="48">
        <v>1868.78366337939</v>
      </c>
      <c r="BM47" s="48">
        <v>2964.5165405472799</v>
      </c>
      <c r="BN47" s="48">
        <v>139.57019856416301</v>
      </c>
      <c r="BO47" s="48">
        <v>10918.6417040301</v>
      </c>
      <c r="BP47" s="48">
        <v>17382.690236574501</v>
      </c>
      <c r="BQ47" s="48">
        <v>4051.9765318853001</v>
      </c>
      <c r="BR47" s="48">
        <v>1124.3323549526399</v>
      </c>
      <c r="BS47" s="48">
        <v>7656.9374023539804</v>
      </c>
      <c r="BT47" s="48">
        <v>88993.501826598294</v>
      </c>
      <c r="BU47" s="48">
        <v>15845.244342211899</v>
      </c>
      <c r="BV47" s="48">
        <v>37632.448359613103</v>
      </c>
      <c r="BW47" s="48">
        <v>12161.3013325143</v>
      </c>
      <c r="BX47" s="48">
        <v>105.150827712772</v>
      </c>
      <c r="BY47" s="48">
        <v>4342.0688790437498</v>
      </c>
      <c r="BZ47" s="48">
        <v>23505.4014589371</v>
      </c>
      <c r="CA47" s="55">
        <v>0</v>
      </c>
      <c r="CB47" s="49">
        <v>422066.23690661503</v>
      </c>
      <c r="CC47" s="61">
        <v>137087.43187538299</v>
      </c>
      <c r="CD47" s="48">
        <v>0</v>
      </c>
      <c r="CE47" s="48">
        <v>0</v>
      </c>
      <c r="CF47" s="48">
        <v>2012.06417307272</v>
      </c>
      <c r="CG47" s="48">
        <v>-2261.46680098156</v>
      </c>
      <c r="CH47" s="55">
        <v>7044.7338459111797</v>
      </c>
      <c r="CI47" s="49">
        <v>565949</v>
      </c>
      <c r="CJ47" s="73"/>
      <c r="CK47" s="48">
        <f t="shared" si="0"/>
        <v>0</v>
      </c>
      <c r="CL47" s="48">
        <f t="shared" si="1"/>
        <v>0</v>
      </c>
      <c r="CM47" s="167">
        <f t="shared" si="2"/>
        <v>0.25423273668366825</v>
      </c>
      <c r="CN47" s="357">
        <v>0</v>
      </c>
    </row>
    <row r="48" spans="1:92" ht="19.5" x14ac:dyDescent="0.25">
      <c r="A48" s="30"/>
      <c r="B48" s="42" t="s">
        <v>39</v>
      </c>
      <c r="C48" s="43" t="s">
        <v>150</v>
      </c>
      <c r="D48" s="51">
        <v>371.61071372168402</v>
      </c>
      <c r="E48" s="48">
        <v>1348.20804240096</v>
      </c>
      <c r="F48" s="48">
        <v>3484.00634059296</v>
      </c>
      <c r="G48" s="48">
        <v>2506.936802012</v>
      </c>
      <c r="H48" s="48">
        <v>14890.741737623201</v>
      </c>
      <c r="I48" s="48">
        <v>134.92309550649699</v>
      </c>
      <c r="J48" s="48">
        <v>194.526592889852</v>
      </c>
      <c r="K48" s="48">
        <v>200.565335713595</v>
      </c>
      <c r="L48" s="48">
        <v>19353.647631251501</v>
      </c>
      <c r="M48" s="48">
        <v>4551.8800744965401</v>
      </c>
      <c r="N48" s="48">
        <v>551.14662098660403</v>
      </c>
      <c r="O48" s="48">
        <v>75531.086306014797</v>
      </c>
      <c r="P48" s="48">
        <v>0</v>
      </c>
      <c r="Q48" s="48">
        <v>17278.298641905199</v>
      </c>
      <c r="R48" s="48">
        <v>5223.2136767580296</v>
      </c>
      <c r="S48" s="48">
        <v>3560.3025416937999</v>
      </c>
      <c r="T48" s="48">
        <v>1267.0304626110301</v>
      </c>
      <c r="U48" s="48">
        <v>3526.7484453279399</v>
      </c>
      <c r="V48" s="48">
        <v>521.03631262691601</v>
      </c>
      <c r="W48" s="48">
        <v>74.005681623985893</v>
      </c>
      <c r="X48" s="48">
        <v>1952.2438645991299</v>
      </c>
      <c r="Y48" s="48">
        <v>183.24055613287601</v>
      </c>
      <c r="Z48" s="48">
        <v>25.863494982495698</v>
      </c>
      <c r="AA48" s="48">
        <v>47.741725652556802</v>
      </c>
      <c r="AB48" s="48">
        <v>8.4614382646268602</v>
      </c>
      <c r="AC48" s="48">
        <v>219.441381373745</v>
      </c>
      <c r="AD48" s="48">
        <v>366.03672656264501</v>
      </c>
      <c r="AE48" s="48">
        <v>594.34405974820504</v>
      </c>
      <c r="AF48" s="48">
        <v>831.34612452914598</v>
      </c>
      <c r="AG48" s="48">
        <v>3529.68620469085</v>
      </c>
      <c r="AH48" s="48">
        <v>2922.4644200087801</v>
      </c>
      <c r="AI48" s="48">
        <v>138.75316779351101</v>
      </c>
      <c r="AJ48" s="48">
        <v>0</v>
      </c>
      <c r="AK48" s="48">
        <v>7290.8163502266298</v>
      </c>
      <c r="AL48" s="48">
        <v>3019.31029927698</v>
      </c>
      <c r="AM48" s="48">
        <v>686.892516817922</v>
      </c>
      <c r="AN48" s="48">
        <v>811.55016467995199</v>
      </c>
      <c r="AO48" s="48">
        <v>1998.7179869956501</v>
      </c>
      <c r="AP48" s="48">
        <v>157.576038649537</v>
      </c>
      <c r="AQ48" s="48">
        <v>108734.426142885</v>
      </c>
      <c r="AR48" s="48">
        <v>209.625397079697</v>
      </c>
      <c r="AS48" s="48">
        <v>2115.8308004407399</v>
      </c>
      <c r="AT48" s="48">
        <v>292.45247644221303</v>
      </c>
      <c r="AU48" s="48">
        <v>908.07202464873001</v>
      </c>
      <c r="AV48" s="48">
        <v>1123.02356848414</v>
      </c>
      <c r="AW48" s="48">
        <v>44053.436847648802</v>
      </c>
      <c r="AX48" s="48">
        <v>23713.875801202001</v>
      </c>
      <c r="AY48" s="48">
        <v>3000.8801892255701</v>
      </c>
      <c r="AZ48" s="48">
        <v>39.269662263082402</v>
      </c>
      <c r="BA48" s="48">
        <v>1613.0660289176101</v>
      </c>
      <c r="BB48" s="48">
        <v>2977.8266244270098</v>
      </c>
      <c r="BC48" s="48">
        <v>1299.1821551814101</v>
      </c>
      <c r="BD48" s="48">
        <v>58.493913331510001</v>
      </c>
      <c r="BE48" s="48">
        <v>1423.49961168857</v>
      </c>
      <c r="BF48" s="48">
        <v>5120.4745656715604</v>
      </c>
      <c r="BG48" s="48">
        <v>199658.014786477</v>
      </c>
      <c r="BH48" s="48">
        <v>2644.8083668234899</v>
      </c>
      <c r="BI48" s="48">
        <v>9159.7631107979705</v>
      </c>
      <c r="BJ48" s="48">
        <v>396930.46525498602</v>
      </c>
      <c r="BK48" s="48">
        <v>1897204.17210573</v>
      </c>
      <c r="BL48" s="48">
        <v>19824.351483452399</v>
      </c>
      <c r="BM48" s="48">
        <v>2430.3016507626999</v>
      </c>
      <c r="BN48" s="48">
        <v>6952.8534861254202</v>
      </c>
      <c r="BO48" s="48">
        <v>266.09018245239798</v>
      </c>
      <c r="BP48" s="48">
        <v>150.87037946994499</v>
      </c>
      <c r="BQ48" s="48">
        <v>140.47607720372599</v>
      </c>
      <c r="BR48" s="48">
        <v>3.1868432948461698</v>
      </c>
      <c r="BS48" s="48">
        <v>6476.4029416798303</v>
      </c>
      <c r="BT48" s="48">
        <v>41427.919590502097</v>
      </c>
      <c r="BU48" s="48">
        <v>23485.057971309299</v>
      </c>
      <c r="BV48" s="48">
        <v>44657.034755258297</v>
      </c>
      <c r="BW48" s="48">
        <v>1351.8007782291199</v>
      </c>
      <c r="BX48" s="48">
        <v>2821.7215302572499</v>
      </c>
      <c r="BY48" s="48">
        <v>14857.4043576187</v>
      </c>
      <c r="BZ48" s="48">
        <v>6362.2430166099803</v>
      </c>
      <c r="CA48" s="55">
        <v>0</v>
      </c>
      <c r="CB48" s="49">
        <v>3052842.7760553202</v>
      </c>
      <c r="CC48" s="61">
        <v>622739.54634470202</v>
      </c>
      <c r="CD48" s="48">
        <v>0</v>
      </c>
      <c r="CE48" s="48">
        <v>0</v>
      </c>
      <c r="CF48" s="48">
        <v>0</v>
      </c>
      <c r="CG48" s="48">
        <v>93121.932162236699</v>
      </c>
      <c r="CH48" s="55">
        <v>1722156.7454377401</v>
      </c>
      <c r="CI48" s="49">
        <v>5490861</v>
      </c>
      <c r="CJ48" s="73"/>
      <c r="CK48" s="48">
        <f t="shared" si="0"/>
        <v>0</v>
      </c>
      <c r="CL48" s="48">
        <f t="shared" si="1"/>
        <v>0</v>
      </c>
      <c r="CM48" s="167">
        <f t="shared" si="2"/>
        <v>0.44401383024350444</v>
      </c>
      <c r="CN48" s="357">
        <v>0</v>
      </c>
    </row>
    <row r="49" spans="1:92" ht="19.5" x14ac:dyDescent="0.25">
      <c r="A49" s="30"/>
      <c r="B49" s="42" t="s">
        <v>40</v>
      </c>
      <c r="C49" s="43" t="s">
        <v>151</v>
      </c>
      <c r="D49" s="51">
        <v>19543.461833931298</v>
      </c>
      <c r="E49" s="48">
        <v>9343.4958901540795</v>
      </c>
      <c r="F49" s="48">
        <v>7549.8186696995299</v>
      </c>
      <c r="G49" s="48">
        <v>10602.604786571699</v>
      </c>
      <c r="H49" s="48">
        <v>104751.65857838601</v>
      </c>
      <c r="I49" s="48">
        <v>35635.398945651003</v>
      </c>
      <c r="J49" s="48">
        <v>3656.8177619725702</v>
      </c>
      <c r="K49" s="48">
        <v>10036.1460179846</v>
      </c>
      <c r="L49" s="48">
        <v>27634.9296948517</v>
      </c>
      <c r="M49" s="48">
        <v>2932.0019377510798</v>
      </c>
      <c r="N49" s="48">
        <v>7336.3858153091996</v>
      </c>
      <c r="O49" s="48">
        <v>10362.339847196699</v>
      </c>
      <c r="P49" s="48">
        <v>215.98599980966301</v>
      </c>
      <c r="Q49" s="48">
        <v>7.97281058918088</v>
      </c>
      <c r="R49" s="48">
        <v>686.94275714573405</v>
      </c>
      <c r="S49" s="48">
        <v>1041.3935926301899</v>
      </c>
      <c r="T49" s="48">
        <v>1121.3218868081401</v>
      </c>
      <c r="U49" s="48">
        <v>3146.3934510070699</v>
      </c>
      <c r="V49" s="48">
        <v>1377.24170381467</v>
      </c>
      <c r="W49" s="48">
        <v>458.798239937066</v>
      </c>
      <c r="X49" s="48">
        <v>1561.0959385457199</v>
      </c>
      <c r="Y49" s="48">
        <v>68.252921620159796</v>
      </c>
      <c r="Z49" s="48">
        <v>335.43783947924197</v>
      </c>
      <c r="AA49" s="48">
        <v>164.34793157569499</v>
      </c>
      <c r="AB49" s="48">
        <v>80.950705588444706</v>
      </c>
      <c r="AC49" s="48">
        <v>219.79198568085801</v>
      </c>
      <c r="AD49" s="48">
        <v>20.784657034952101</v>
      </c>
      <c r="AE49" s="48">
        <v>230.273157259187</v>
      </c>
      <c r="AF49" s="48">
        <v>308.09324649814801</v>
      </c>
      <c r="AG49" s="48">
        <v>402.21706554938601</v>
      </c>
      <c r="AH49" s="48">
        <v>16246.847633505</v>
      </c>
      <c r="AI49" s="48">
        <v>3940.4271691499898</v>
      </c>
      <c r="AJ49" s="48">
        <v>0</v>
      </c>
      <c r="AK49" s="48">
        <v>7113.7126827444999</v>
      </c>
      <c r="AL49" s="48">
        <v>3102.4936083950201</v>
      </c>
      <c r="AM49" s="48">
        <v>6156.4811629830501</v>
      </c>
      <c r="AN49" s="48">
        <v>25828.163265648898</v>
      </c>
      <c r="AO49" s="48">
        <v>2286.3751264437401</v>
      </c>
      <c r="AP49" s="48">
        <v>64.669501388861093</v>
      </c>
      <c r="AQ49" s="48">
        <v>383.12384980593703</v>
      </c>
      <c r="AR49" s="48">
        <v>9869.1360143548009</v>
      </c>
      <c r="AS49" s="48">
        <v>27318.0964980645</v>
      </c>
      <c r="AT49" s="48">
        <v>15732.808291068201</v>
      </c>
      <c r="AU49" s="48">
        <v>2343.4600879879599</v>
      </c>
      <c r="AV49" s="48">
        <v>23852.660115766499</v>
      </c>
      <c r="AW49" s="48">
        <v>7329.5581678275903</v>
      </c>
      <c r="AX49" s="48">
        <v>1684.8249577234899</v>
      </c>
      <c r="AY49" s="48">
        <v>1049.07094467498</v>
      </c>
      <c r="AZ49" s="48">
        <v>1033.8549636811999</v>
      </c>
      <c r="BA49" s="48">
        <v>272.91566965312302</v>
      </c>
      <c r="BB49" s="48">
        <v>5327.8200303418798</v>
      </c>
      <c r="BC49" s="48">
        <v>559.68016994080403</v>
      </c>
      <c r="BD49" s="48">
        <v>2296.5820774818199</v>
      </c>
      <c r="BE49" s="48">
        <v>5143.07955371765</v>
      </c>
      <c r="BF49" s="48">
        <v>993.75163176781405</v>
      </c>
      <c r="BG49" s="48">
        <v>130.99305161266</v>
      </c>
      <c r="BH49" s="48">
        <v>30230.968103075698</v>
      </c>
      <c r="BI49" s="48">
        <v>1720.2697923650201</v>
      </c>
      <c r="BJ49" s="48">
        <v>187.44658642942099</v>
      </c>
      <c r="BK49" s="48">
        <v>6672.5066542458599</v>
      </c>
      <c r="BL49" s="48">
        <v>3.6331616258355401</v>
      </c>
      <c r="BM49" s="48">
        <v>13.073625930473099</v>
      </c>
      <c r="BN49" s="48">
        <v>563.098401609853</v>
      </c>
      <c r="BO49" s="48">
        <v>64.1205395549011</v>
      </c>
      <c r="BP49" s="48">
        <v>22.228873231561298</v>
      </c>
      <c r="BQ49" s="48">
        <v>19.337654794917199</v>
      </c>
      <c r="BR49" s="48">
        <v>1.92688382759049</v>
      </c>
      <c r="BS49" s="48">
        <v>3.9323522377692299</v>
      </c>
      <c r="BT49" s="48">
        <v>6253.6226065667997</v>
      </c>
      <c r="BU49" s="48">
        <v>4673.9670375126998</v>
      </c>
      <c r="BV49" s="48">
        <v>67.554511220030903</v>
      </c>
      <c r="BW49" s="48">
        <v>1028.4676772124999</v>
      </c>
      <c r="BX49" s="48">
        <v>68314.930426485094</v>
      </c>
      <c r="BY49" s="48">
        <v>11372.829857004799</v>
      </c>
      <c r="BZ49" s="48">
        <v>518.36117802067895</v>
      </c>
      <c r="CA49" s="55">
        <v>0</v>
      </c>
      <c r="CB49" s="49">
        <v>562625.21781871398</v>
      </c>
      <c r="CC49" s="61">
        <v>46635.712026765301</v>
      </c>
      <c r="CD49" s="48">
        <v>0</v>
      </c>
      <c r="CE49" s="48">
        <v>0</v>
      </c>
      <c r="CF49" s="48">
        <v>1556.5038912713201</v>
      </c>
      <c r="CG49" s="48">
        <v>13266.083175449599</v>
      </c>
      <c r="CH49" s="55">
        <v>131112.48308779899</v>
      </c>
      <c r="CI49" s="49">
        <v>755196</v>
      </c>
      <c r="CJ49" s="73"/>
      <c r="CK49" s="48">
        <f t="shared" si="0"/>
        <v>0</v>
      </c>
      <c r="CL49" s="48">
        <f t="shared" si="1"/>
        <v>0</v>
      </c>
      <c r="CM49" s="167">
        <f t="shared" si="2"/>
        <v>0.25499444141823474</v>
      </c>
      <c r="CN49" s="357">
        <v>0</v>
      </c>
    </row>
    <row r="50" spans="1:92" ht="19.5" x14ac:dyDescent="0.25">
      <c r="A50" s="30"/>
      <c r="B50" s="42" t="s">
        <v>41</v>
      </c>
      <c r="C50" s="43" t="s">
        <v>152</v>
      </c>
      <c r="D50" s="51">
        <v>15.666606194729001</v>
      </c>
      <c r="E50" s="48">
        <v>10.9111194099117</v>
      </c>
      <c r="F50" s="48">
        <v>32.442533924476798</v>
      </c>
      <c r="G50" s="48">
        <v>6.5974852416699497</v>
      </c>
      <c r="H50" s="48">
        <v>116.156584992818</v>
      </c>
      <c r="I50" s="48">
        <v>495.41658830953202</v>
      </c>
      <c r="J50" s="48">
        <v>16.226364433359301</v>
      </c>
      <c r="K50" s="48">
        <v>26.2045160926934</v>
      </c>
      <c r="L50" s="48">
        <v>25.0484486245116</v>
      </c>
      <c r="M50" s="48">
        <v>1288.3244775906101</v>
      </c>
      <c r="N50" s="48">
        <v>5.8677046602857299</v>
      </c>
      <c r="O50" s="48">
        <v>2671.4572944046699</v>
      </c>
      <c r="P50" s="48">
        <v>24142.138274457298</v>
      </c>
      <c r="Q50" s="48">
        <v>2036.13819095498</v>
      </c>
      <c r="R50" s="48">
        <v>4494.6584398255</v>
      </c>
      <c r="S50" s="48">
        <v>528.20685863143603</v>
      </c>
      <c r="T50" s="48">
        <v>1018.53504967279</v>
      </c>
      <c r="U50" s="48">
        <v>6076.2237782581597</v>
      </c>
      <c r="V50" s="48">
        <v>1214.28140939277</v>
      </c>
      <c r="W50" s="48">
        <v>1164.80273655326</v>
      </c>
      <c r="X50" s="48">
        <v>1530.26677720009</v>
      </c>
      <c r="Y50" s="48">
        <v>276.38134816540298</v>
      </c>
      <c r="Z50" s="48">
        <v>157.79043720923701</v>
      </c>
      <c r="AA50" s="48">
        <v>36.581388377301899</v>
      </c>
      <c r="AB50" s="48">
        <v>29.491014361107901</v>
      </c>
      <c r="AC50" s="48">
        <v>39.3813344081765</v>
      </c>
      <c r="AD50" s="48">
        <v>56.2380124888425</v>
      </c>
      <c r="AE50" s="48">
        <v>1641.3459167180199</v>
      </c>
      <c r="AF50" s="48">
        <v>415.57106200469599</v>
      </c>
      <c r="AG50" s="48">
        <v>149.43287243034001</v>
      </c>
      <c r="AH50" s="48">
        <v>874.35722138097105</v>
      </c>
      <c r="AI50" s="48">
        <v>1104.0028484893101</v>
      </c>
      <c r="AJ50" s="48">
        <v>0</v>
      </c>
      <c r="AK50" s="48">
        <v>4411.3051711794596</v>
      </c>
      <c r="AL50" s="48">
        <v>4684.6530784514198</v>
      </c>
      <c r="AM50" s="48">
        <v>177.72048136215599</v>
      </c>
      <c r="AN50" s="48">
        <v>246.69085736694799</v>
      </c>
      <c r="AO50" s="48">
        <v>10644.4729685193</v>
      </c>
      <c r="AP50" s="48">
        <v>3574.1156961704301</v>
      </c>
      <c r="AQ50" s="48">
        <v>29327.3595403004</v>
      </c>
      <c r="AR50" s="48">
        <v>3139.9792865009099</v>
      </c>
      <c r="AS50" s="48">
        <v>62299.699870271899</v>
      </c>
      <c r="AT50" s="48">
        <v>572.54744647759696</v>
      </c>
      <c r="AU50" s="48">
        <v>235.45295208781599</v>
      </c>
      <c r="AV50" s="48">
        <v>18772.8965716407</v>
      </c>
      <c r="AW50" s="48">
        <v>5141.2563659638899</v>
      </c>
      <c r="AX50" s="48">
        <v>6403.22509290174</v>
      </c>
      <c r="AY50" s="48">
        <v>568.614462508261</v>
      </c>
      <c r="AZ50" s="48">
        <v>25413.496850109001</v>
      </c>
      <c r="BA50" s="48">
        <v>178.23091294103699</v>
      </c>
      <c r="BB50" s="48">
        <v>7936.6620344156299</v>
      </c>
      <c r="BC50" s="48">
        <v>1063.69094690937</v>
      </c>
      <c r="BD50" s="48">
        <v>896.81398001329399</v>
      </c>
      <c r="BE50" s="48">
        <v>7289.6928400156303</v>
      </c>
      <c r="BF50" s="48">
        <v>2763.3317219273299</v>
      </c>
      <c r="BG50" s="48">
        <v>414.19969294959998</v>
      </c>
      <c r="BH50" s="48">
        <v>3226.2430586076898</v>
      </c>
      <c r="BI50" s="48">
        <v>60562.057888641699</v>
      </c>
      <c r="BJ50" s="48">
        <v>44904.0905277071</v>
      </c>
      <c r="BK50" s="48">
        <v>14751.579051536801</v>
      </c>
      <c r="BL50" s="48">
        <v>2348.6085795956201</v>
      </c>
      <c r="BM50" s="48">
        <v>7283.8123067348697</v>
      </c>
      <c r="BN50" s="48">
        <v>11952.571690237601</v>
      </c>
      <c r="BO50" s="48">
        <v>2195.83546653027</v>
      </c>
      <c r="BP50" s="48">
        <v>401.12118508021001</v>
      </c>
      <c r="BQ50" s="48">
        <v>23.8548542381895</v>
      </c>
      <c r="BR50" s="48">
        <v>348.33484758163701</v>
      </c>
      <c r="BS50" s="48">
        <v>2.9780170614663199</v>
      </c>
      <c r="BT50" s="48">
        <v>44909.980061801703</v>
      </c>
      <c r="BU50" s="48">
        <v>3184.1301927724799</v>
      </c>
      <c r="BV50" s="48">
        <v>2492.2516047818799</v>
      </c>
      <c r="BW50" s="48">
        <v>1629.88492598473</v>
      </c>
      <c r="BX50" s="48">
        <v>2888.2658605507199</v>
      </c>
      <c r="BY50" s="48">
        <v>4456.7668087030797</v>
      </c>
      <c r="BZ50" s="48">
        <v>12470.360459677901</v>
      </c>
      <c r="CA50" s="55">
        <v>0</v>
      </c>
      <c r="CB50" s="49">
        <v>467884.98090366798</v>
      </c>
      <c r="CC50" s="61">
        <v>633777.77788531804</v>
      </c>
      <c r="CD50" s="48">
        <v>0</v>
      </c>
      <c r="CE50" s="48">
        <v>0</v>
      </c>
      <c r="CF50" s="48">
        <v>1422.29328651119</v>
      </c>
      <c r="CG50" s="48">
        <v>68234.176048694702</v>
      </c>
      <c r="CH50" s="55">
        <v>76025.771875807695</v>
      </c>
      <c r="CI50" s="49">
        <v>1247345</v>
      </c>
      <c r="CJ50" s="73"/>
      <c r="CK50" s="48">
        <f t="shared" si="0"/>
        <v>0</v>
      </c>
      <c r="CL50" s="48">
        <f t="shared" si="1"/>
        <v>0</v>
      </c>
      <c r="CM50" s="167">
        <f t="shared" si="2"/>
        <v>0.62489529287914058</v>
      </c>
      <c r="CN50" s="357">
        <v>0</v>
      </c>
    </row>
    <row r="51" spans="1:92" ht="19.5" x14ac:dyDescent="0.25">
      <c r="A51" s="30"/>
      <c r="B51" s="42" t="s">
        <v>42</v>
      </c>
      <c r="C51" s="43" t="s">
        <v>153</v>
      </c>
      <c r="D51" s="51">
        <v>40.921946694137802</v>
      </c>
      <c r="E51" s="48">
        <v>32.451533767208097</v>
      </c>
      <c r="F51" s="48">
        <v>114.723193216962</v>
      </c>
      <c r="G51" s="48">
        <v>14.919694696551</v>
      </c>
      <c r="H51" s="48">
        <v>336.25847292230401</v>
      </c>
      <c r="I51" s="48">
        <v>59.585620870851102</v>
      </c>
      <c r="J51" s="48">
        <v>56.126607850956098</v>
      </c>
      <c r="K51" s="48">
        <v>87.018439214211696</v>
      </c>
      <c r="L51" s="48">
        <v>69.9323889462502</v>
      </c>
      <c r="M51" s="48">
        <v>11150.9153282355</v>
      </c>
      <c r="N51" s="48">
        <v>15.0583241861163</v>
      </c>
      <c r="O51" s="48">
        <v>2154.7632084442598</v>
      </c>
      <c r="P51" s="48">
        <v>146.13607562174701</v>
      </c>
      <c r="Q51" s="48">
        <v>23.938693913475898</v>
      </c>
      <c r="R51" s="48">
        <v>787.19437522033297</v>
      </c>
      <c r="S51" s="48">
        <v>133.96269670995</v>
      </c>
      <c r="T51" s="48">
        <v>2697.89518551539</v>
      </c>
      <c r="U51" s="48">
        <v>1338.16080354065</v>
      </c>
      <c r="V51" s="48">
        <v>1884.1971355784001</v>
      </c>
      <c r="W51" s="48">
        <v>503.95088491930198</v>
      </c>
      <c r="X51" s="48">
        <v>916.37708127886503</v>
      </c>
      <c r="Y51" s="48">
        <v>186.07237615711</v>
      </c>
      <c r="Z51" s="48">
        <v>569.15779528651501</v>
      </c>
      <c r="AA51" s="48">
        <v>119.086981607366</v>
      </c>
      <c r="AB51" s="48">
        <v>319.49852156640702</v>
      </c>
      <c r="AC51" s="48">
        <v>50.637502082473901</v>
      </c>
      <c r="AD51" s="48">
        <v>79.537533784799507</v>
      </c>
      <c r="AE51" s="48">
        <v>1738.7236434869401</v>
      </c>
      <c r="AF51" s="48">
        <v>251.336575311974</v>
      </c>
      <c r="AG51" s="48">
        <v>95.059592460436605</v>
      </c>
      <c r="AH51" s="48">
        <v>132.95190297697999</v>
      </c>
      <c r="AI51" s="48">
        <v>279.39428143746898</v>
      </c>
      <c r="AJ51" s="48">
        <v>0</v>
      </c>
      <c r="AK51" s="48">
        <v>88.093633041546397</v>
      </c>
      <c r="AL51" s="48">
        <v>246.91075206876499</v>
      </c>
      <c r="AM51" s="48">
        <v>43.255582120203698</v>
      </c>
      <c r="AN51" s="48">
        <v>171.105825019403</v>
      </c>
      <c r="AO51" s="48">
        <v>251.092069429508</v>
      </c>
      <c r="AP51" s="48">
        <v>55.167535860716903</v>
      </c>
      <c r="AQ51" s="48">
        <v>579.53494074018704</v>
      </c>
      <c r="AR51" s="48">
        <v>155.06979014906301</v>
      </c>
      <c r="AS51" s="48">
        <v>928.445494783404</v>
      </c>
      <c r="AT51" s="48">
        <v>27294.2835420138</v>
      </c>
      <c r="AU51" s="48">
        <v>28.954493848922102</v>
      </c>
      <c r="AV51" s="48">
        <v>223.89284522247399</v>
      </c>
      <c r="AW51" s="48">
        <v>45.629041397396499</v>
      </c>
      <c r="AX51" s="48">
        <v>113.57646621540199</v>
      </c>
      <c r="AY51" s="48">
        <v>212.738208851</v>
      </c>
      <c r="AZ51" s="48">
        <v>501.21343813102601</v>
      </c>
      <c r="BA51" s="48">
        <v>32.939404093698897</v>
      </c>
      <c r="BB51" s="48">
        <v>77.707468346721996</v>
      </c>
      <c r="BC51" s="48">
        <v>43.162933179244703</v>
      </c>
      <c r="BD51" s="48">
        <v>114.029832246948</v>
      </c>
      <c r="BE51" s="48">
        <v>167.214330538062</v>
      </c>
      <c r="BF51" s="48">
        <v>141.78148249565299</v>
      </c>
      <c r="BG51" s="48">
        <v>112.031189533815</v>
      </c>
      <c r="BH51" s="48">
        <v>210.47674117194299</v>
      </c>
      <c r="BI51" s="48">
        <v>3621.1807965668399</v>
      </c>
      <c r="BJ51" s="48">
        <v>453.35610051371998</v>
      </c>
      <c r="BK51" s="48">
        <v>1735.14602073267</v>
      </c>
      <c r="BL51" s="48">
        <v>10.0617547436118</v>
      </c>
      <c r="BM51" s="48">
        <v>25.298909187462499</v>
      </c>
      <c r="BN51" s="48">
        <v>229.986846734599</v>
      </c>
      <c r="BO51" s="48">
        <v>60.601554008500102</v>
      </c>
      <c r="BP51" s="48">
        <v>67.277595858401398</v>
      </c>
      <c r="BQ51" s="48">
        <v>53.470831934784599</v>
      </c>
      <c r="BR51" s="48">
        <v>5.4158348846602697</v>
      </c>
      <c r="BS51" s="48">
        <v>10.849049032323499</v>
      </c>
      <c r="BT51" s="48">
        <v>224.053254897529</v>
      </c>
      <c r="BU51" s="48">
        <v>4088.8903862908401</v>
      </c>
      <c r="BV51" s="48">
        <v>172.631539578266</v>
      </c>
      <c r="BW51" s="48">
        <v>1569.2965122508499</v>
      </c>
      <c r="BX51" s="48">
        <v>217783.906279813</v>
      </c>
      <c r="BY51" s="48">
        <v>12819.2232399121</v>
      </c>
      <c r="BZ51" s="48">
        <v>1391.76461405137</v>
      </c>
      <c r="CA51" s="55">
        <v>0</v>
      </c>
      <c r="CB51" s="49">
        <v>302546.66255899199</v>
      </c>
      <c r="CC51" s="61">
        <v>292184.46422267798</v>
      </c>
      <c r="CD51" s="48">
        <v>0</v>
      </c>
      <c r="CE51" s="48">
        <v>0</v>
      </c>
      <c r="CF51" s="48">
        <v>5249.4668036601897</v>
      </c>
      <c r="CG51" s="48">
        <v>-30972.906029820901</v>
      </c>
      <c r="CH51" s="55">
        <v>39114.312444490803</v>
      </c>
      <c r="CI51" s="49">
        <v>608122</v>
      </c>
      <c r="CJ51" s="73"/>
      <c r="CK51" s="48">
        <f t="shared" si="0"/>
        <v>0</v>
      </c>
      <c r="CL51" s="48">
        <f t="shared" si="1"/>
        <v>0</v>
      </c>
      <c r="CM51" s="167">
        <f t="shared" si="2"/>
        <v>0.50249018690494351</v>
      </c>
      <c r="CN51" s="357">
        <v>0</v>
      </c>
    </row>
    <row r="52" spans="1:92" ht="19.5" x14ac:dyDescent="0.25">
      <c r="A52" s="30"/>
      <c r="B52" s="42" t="s">
        <v>43</v>
      </c>
      <c r="C52" s="43" t="s">
        <v>154</v>
      </c>
      <c r="D52" s="51">
        <v>45.045589387255298</v>
      </c>
      <c r="E52" s="48">
        <v>14.3324059925935</v>
      </c>
      <c r="F52" s="48">
        <v>134.664959071737</v>
      </c>
      <c r="G52" s="48">
        <v>32.678271029861101</v>
      </c>
      <c r="H52" s="48">
        <v>566.06764050021798</v>
      </c>
      <c r="I52" s="48">
        <v>90.797296365531807</v>
      </c>
      <c r="J52" s="48">
        <v>46.265746490894998</v>
      </c>
      <c r="K52" s="48">
        <v>35.091684846481101</v>
      </c>
      <c r="L52" s="48">
        <v>20.531636913695799</v>
      </c>
      <c r="M52" s="48">
        <v>84.284206494128298</v>
      </c>
      <c r="N52" s="48">
        <v>2.9282702757677801</v>
      </c>
      <c r="O52" s="48">
        <v>250.89023683756599</v>
      </c>
      <c r="P52" s="48">
        <v>629.76615038007799</v>
      </c>
      <c r="Q52" s="48">
        <v>8.1984136364143101</v>
      </c>
      <c r="R52" s="48">
        <v>280.68410715316497</v>
      </c>
      <c r="S52" s="48">
        <v>33.7472009352269</v>
      </c>
      <c r="T52" s="48">
        <v>96.071929100855201</v>
      </c>
      <c r="U52" s="48">
        <v>194.34545964555801</v>
      </c>
      <c r="V52" s="48">
        <v>573.62126783414703</v>
      </c>
      <c r="W52" s="48">
        <v>85.185056141670103</v>
      </c>
      <c r="X52" s="48">
        <v>121.646645477996</v>
      </c>
      <c r="Y52" s="48">
        <v>19.742952831884701</v>
      </c>
      <c r="Z52" s="48">
        <v>87.054046738918302</v>
      </c>
      <c r="AA52" s="48">
        <v>21.4059579224031</v>
      </c>
      <c r="AB52" s="48">
        <v>25.776854289238599</v>
      </c>
      <c r="AC52" s="48">
        <v>13.718331393281099</v>
      </c>
      <c r="AD52" s="48">
        <v>10.1473474878715</v>
      </c>
      <c r="AE52" s="48">
        <v>120.358532095003</v>
      </c>
      <c r="AF52" s="48">
        <v>69.594457106903604</v>
      </c>
      <c r="AG52" s="48">
        <v>13.2784729097379</v>
      </c>
      <c r="AH52" s="48">
        <v>69.867037924583698</v>
      </c>
      <c r="AI52" s="48">
        <v>35.760423253730501</v>
      </c>
      <c r="AJ52" s="48">
        <v>0</v>
      </c>
      <c r="AK52" s="48">
        <v>22.939403901145202</v>
      </c>
      <c r="AL52" s="48">
        <v>33.441814938896101</v>
      </c>
      <c r="AM52" s="48">
        <v>1099.06421097619</v>
      </c>
      <c r="AN52" s="48">
        <v>396.56208332781</v>
      </c>
      <c r="AO52" s="48">
        <v>365.581435482502</v>
      </c>
      <c r="AP52" s="48">
        <v>14.6008439834378</v>
      </c>
      <c r="AQ52" s="48">
        <v>831.68371485186799</v>
      </c>
      <c r="AR52" s="48">
        <v>32.302531943849999</v>
      </c>
      <c r="AS52" s="48">
        <v>6453.3116477944204</v>
      </c>
      <c r="AT52" s="48">
        <v>42.403461548638802</v>
      </c>
      <c r="AU52" s="48">
        <v>2680.7285903789498</v>
      </c>
      <c r="AV52" s="48">
        <v>1520.33233104378</v>
      </c>
      <c r="AW52" s="48">
        <v>78.787218979171897</v>
      </c>
      <c r="AX52" s="48">
        <v>16.994980529886099</v>
      </c>
      <c r="AY52" s="48">
        <v>141.71042693966601</v>
      </c>
      <c r="AZ52" s="48">
        <v>67.888713631117994</v>
      </c>
      <c r="BA52" s="48">
        <v>197.426752148676</v>
      </c>
      <c r="BB52" s="48">
        <v>708.17518480313197</v>
      </c>
      <c r="BC52" s="48">
        <v>656.97414938438897</v>
      </c>
      <c r="BD52" s="48">
        <v>4193.5466550458796</v>
      </c>
      <c r="BE52" s="48">
        <v>36.531920175340403</v>
      </c>
      <c r="BF52" s="48">
        <v>23.658837960929901</v>
      </c>
      <c r="BG52" s="48">
        <v>339.67721784076701</v>
      </c>
      <c r="BH52" s="48">
        <v>2049.0144702642301</v>
      </c>
      <c r="BI52" s="48">
        <v>2129.9248762840698</v>
      </c>
      <c r="BJ52" s="48">
        <v>38261.973375607697</v>
      </c>
      <c r="BK52" s="48">
        <v>33187.396198329297</v>
      </c>
      <c r="BL52" s="48">
        <v>11.665872671605101</v>
      </c>
      <c r="BM52" s="48">
        <v>5.4553771880581401</v>
      </c>
      <c r="BN52" s="48">
        <v>46.485957211817599</v>
      </c>
      <c r="BO52" s="48">
        <v>38.821873469717403</v>
      </c>
      <c r="BP52" s="48">
        <v>13.226521969897099</v>
      </c>
      <c r="BQ52" s="48">
        <v>9.0735420205698691</v>
      </c>
      <c r="BR52" s="48">
        <v>0.89375535181483101</v>
      </c>
      <c r="BS52" s="48">
        <v>1.8480008386677</v>
      </c>
      <c r="BT52" s="48">
        <v>505.21863550489002</v>
      </c>
      <c r="BU52" s="48">
        <v>116.10023223091299</v>
      </c>
      <c r="BV52" s="48">
        <v>17.6866263247781</v>
      </c>
      <c r="BW52" s="48">
        <v>18.363549769258199</v>
      </c>
      <c r="BX52" s="48">
        <v>35.6961965515898</v>
      </c>
      <c r="BY52" s="48">
        <v>4002.3314089141099</v>
      </c>
      <c r="BZ52" s="48">
        <v>21.8439094686616</v>
      </c>
      <c r="CA52" s="55">
        <v>0</v>
      </c>
      <c r="CB52" s="49">
        <v>104260.893096046</v>
      </c>
      <c r="CC52" s="61">
        <v>49463.087946187203</v>
      </c>
      <c r="CD52" s="48">
        <v>0</v>
      </c>
      <c r="CE52" s="48">
        <v>0</v>
      </c>
      <c r="CF52" s="48">
        <v>618.63433738677497</v>
      </c>
      <c r="CG52" s="48">
        <v>13948.506479838999</v>
      </c>
      <c r="CH52" s="55">
        <v>70254.878140540502</v>
      </c>
      <c r="CI52" s="49">
        <v>238546</v>
      </c>
      <c r="CJ52" s="73"/>
      <c r="CK52" s="48">
        <f t="shared" si="0"/>
        <v>0</v>
      </c>
      <c r="CL52" s="48">
        <f t="shared" si="1"/>
        <v>0</v>
      </c>
      <c r="CM52" s="167">
        <f t="shared" si="2"/>
        <v>0.5629317066895001</v>
      </c>
      <c r="CN52" s="357">
        <v>0</v>
      </c>
    </row>
    <row r="53" spans="1:92" ht="19.5" x14ac:dyDescent="0.25">
      <c r="A53" s="30"/>
      <c r="B53" s="42" t="s">
        <v>44</v>
      </c>
      <c r="C53" s="43" t="s">
        <v>155</v>
      </c>
      <c r="D53" s="51">
        <v>12281.385869518401</v>
      </c>
      <c r="E53" s="48">
        <v>3226.1057815694498</v>
      </c>
      <c r="F53" s="48">
        <v>11078.9369503503</v>
      </c>
      <c r="G53" s="48">
        <v>2102.9672860657001</v>
      </c>
      <c r="H53" s="48">
        <v>175738.28816687901</v>
      </c>
      <c r="I53" s="48">
        <v>61991.958844058601</v>
      </c>
      <c r="J53" s="48">
        <v>1109.5135759750699</v>
      </c>
      <c r="K53" s="48">
        <v>3035.9403861409801</v>
      </c>
      <c r="L53" s="48">
        <v>7451.8746374223701</v>
      </c>
      <c r="M53" s="48">
        <v>7230.8140274775697</v>
      </c>
      <c r="N53" s="48">
        <v>257.01309538626799</v>
      </c>
      <c r="O53" s="48">
        <v>9622.5804618668899</v>
      </c>
      <c r="P53" s="48">
        <v>8644.1317110301807</v>
      </c>
      <c r="Q53" s="48">
        <v>25.557898550994</v>
      </c>
      <c r="R53" s="48">
        <v>1331.0735711264199</v>
      </c>
      <c r="S53" s="48">
        <v>142.56202255948401</v>
      </c>
      <c r="T53" s="48">
        <v>16786.160826779302</v>
      </c>
      <c r="U53" s="48">
        <v>16805.077898166099</v>
      </c>
      <c r="V53" s="48">
        <v>3787.0643995031401</v>
      </c>
      <c r="W53" s="48">
        <v>3544.9192406392699</v>
      </c>
      <c r="X53" s="48">
        <v>60905.962281823799</v>
      </c>
      <c r="Y53" s="48">
        <v>6205.9283999303498</v>
      </c>
      <c r="Z53" s="48">
        <v>1808.37493649058</v>
      </c>
      <c r="AA53" s="48">
        <v>1184.9071086717399</v>
      </c>
      <c r="AB53" s="48">
        <v>11458.514809848301</v>
      </c>
      <c r="AC53" s="48">
        <v>4117.9547514771803</v>
      </c>
      <c r="AD53" s="48">
        <v>391.35072477832801</v>
      </c>
      <c r="AE53" s="48">
        <v>11690.4457302548</v>
      </c>
      <c r="AF53" s="48">
        <v>26070.261340663499</v>
      </c>
      <c r="AG53" s="48">
        <v>3289.8692728097199</v>
      </c>
      <c r="AH53" s="48">
        <v>38704.296376058403</v>
      </c>
      <c r="AI53" s="48">
        <v>19291.0424054455</v>
      </c>
      <c r="AJ53" s="48">
        <v>0</v>
      </c>
      <c r="AK53" s="48">
        <v>7822.9560915559196</v>
      </c>
      <c r="AL53" s="48">
        <v>1162.09887462448</v>
      </c>
      <c r="AM53" s="48">
        <v>1026.2533313492399</v>
      </c>
      <c r="AN53" s="48">
        <v>4870.0991001478797</v>
      </c>
      <c r="AO53" s="48">
        <v>14503.008526333801</v>
      </c>
      <c r="AP53" s="48">
        <v>2495.6875776766801</v>
      </c>
      <c r="AQ53" s="48">
        <v>11111.7213291844</v>
      </c>
      <c r="AR53" s="48">
        <v>12254.3950277863</v>
      </c>
      <c r="AS53" s="48">
        <v>6938.4397799614098</v>
      </c>
      <c r="AT53" s="48">
        <v>4633.5799832824096</v>
      </c>
      <c r="AU53" s="48">
        <v>715.98508656620004</v>
      </c>
      <c r="AV53" s="48">
        <v>80538.696627160403</v>
      </c>
      <c r="AW53" s="48">
        <v>5049.5152891563102</v>
      </c>
      <c r="AX53" s="48">
        <v>1184.29681534822</v>
      </c>
      <c r="AY53" s="48">
        <v>264.234810338849</v>
      </c>
      <c r="AZ53" s="48">
        <v>10103.3274841236</v>
      </c>
      <c r="BA53" s="48">
        <v>692.26823474330001</v>
      </c>
      <c r="BB53" s="48">
        <v>8854.7946413079007</v>
      </c>
      <c r="BC53" s="48">
        <v>2574.9605833146502</v>
      </c>
      <c r="BD53" s="48">
        <v>1904.44007037555</v>
      </c>
      <c r="BE53" s="48">
        <v>13836.706142909299</v>
      </c>
      <c r="BF53" s="48">
        <v>67.035083185835006</v>
      </c>
      <c r="BG53" s="48">
        <v>975.89151801372896</v>
      </c>
      <c r="BH53" s="48">
        <v>2273.6745250239001</v>
      </c>
      <c r="BI53" s="48">
        <v>5370.3151095718904</v>
      </c>
      <c r="BJ53" s="48">
        <v>632371.22573209403</v>
      </c>
      <c r="BK53" s="48">
        <v>9513.1040962454499</v>
      </c>
      <c r="BL53" s="48">
        <v>1557.2151826054301</v>
      </c>
      <c r="BM53" s="48">
        <v>1048.75075696203</v>
      </c>
      <c r="BN53" s="48">
        <v>9109.4483927549099</v>
      </c>
      <c r="BO53" s="48">
        <v>84.815237084488103</v>
      </c>
      <c r="BP53" s="48">
        <v>2797.7611820110401</v>
      </c>
      <c r="BQ53" s="48">
        <v>59.986309727091601</v>
      </c>
      <c r="BR53" s="48">
        <v>7.7748092684056704</v>
      </c>
      <c r="BS53" s="48">
        <v>29.947840316754</v>
      </c>
      <c r="BT53" s="48">
        <v>21342.3846938643</v>
      </c>
      <c r="BU53" s="48">
        <v>140.515535850481</v>
      </c>
      <c r="BV53" s="48">
        <v>2276.4361254519499</v>
      </c>
      <c r="BW53" s="48">
        <v>89.005713734287298</v>
      </c>
      <c r="BX53" s="48">
        <v>2507.98930949633</v>
      </c>
      <c r="BY53" s="48">
        <v>207.140643604134</v>
      </c>
      <c r="BZ53" s="48">
        <v>6163.6169909258497</v>
      </c>
      <c r="CA53" s="55">
        <v>0</v>
      </c>
      <c r="CB53" s="49">
        <v>1421844.33498436</v>
      </c>
      <c r="CC53" s="61">
        <v>54480.373417450297</v>
      </c>
      <c r="CD53" s="48">
        <v>0</v>
      </c>
      <c r="CE53" s="48">
        <v>0</v>
      </c>
      <c r="CF53" s="48">
        <v>2508.9277994548902</v>
      </c>
      <c r="CG53" s="48">
        <v>41275.503463505796</v>
      </c>
      <c r="CH53" s="55">
        <v>137663.86033523301</v>
      </c>
      <c r="CI53" s="49">
        <v>1657773</v>
      </c>
      <c r="CJ53" s="73"/>
      <c r="CK53" s="48">
        <f t="shared" si="0"/>
        <v>0</v>
      </c>
      <c r="CL53" s="48">
        <f t="shared" si="1"/>
        <v>0</v>
      </c>
      <c r="CM53" s="167">
        <f t="shared" si="2"/>
        <v>0.14231662900508332</v>
      </c>
      <c r="CN53" s="357">
        <v>0</v>
      </c>
    </row>
    <row r="54" spans="1:92" ht="19.5" x14ac:dyDescent="0.25">
      <c r="A54" s="30"/>
      <c r="B54" s="42" t="s">
        <v>45</v>
      </c>
      <c r="C54" s="43" t="s">
        <v>156</v>
      </c>
      <c r="D54" s="51">
        <v>39.026963567738001</v>
      </c>
      <c r="E54" s="48">
        <v>30.271849664180898</v>
      </c>
      <c r="F54" s="48">
        <v>105.792528880188</v>
      </c>
      <c r="G54" s="48">
        <v>14.981417855700499</v>
      </c>
      <c r="H54" s="48">
        <v>328.24340980028097</v>
      </c>
      <c r="I54" s="48">
        <v>56.5424114342675</v>
      </c>
      <c r="J54" s="48">
        <v>56.094356223945603</v>
      </c>
      <c r="K54" s="48">
        <v>87.138431001512004</v>
      </c>
      <c r="L54" s="48">
        <v>62.379913558807701</v>
      </c>
      <c r="M54" s="48">
        <v>246.106525297258</v>
      </c>
      <c r="N54" s="48">
        <v>15.1792123382897</v>
      </c>
      <c r="O54" s="48">
        <v>1057.71241957754</v>
      </c>
      <c r="P54" s="48">
        <v>162.919599447481</v>
      </c>
      <c r="Q54" s="48">
        <v>19.096353878628101</v>
      </c>
      <c r="R54" s="48">
        <v>370.73590524932303</v>
      </c>
      <c r="S54" s="48">
        <v>36.443836340574002</v>
      </c>
      <c r="T54" s="48">
        <v>422.20719567721898</v>
      </c>
      <c r="U54" s="48">
        <v>2163.0301854567701</v>
      </c>
      <c r="V54" s="48">
        <v>1587.1642085511401</v>
      </c>
      <c r="W54" s="48">
        <v>457.06738159961799</v>
      </c>
      <c r="X54" s="48">
        <v>759.93277104882804</v>
      </c>
      <c r="Y54" s="48">
        <v>67.374034516196602</v>
      </c>
      <c r="Z54" s="48">
        <v>504.54954087768402</v>
      </c>
      <c r="AA54" s="48">
        <v>117.66112668206399</v>
      </c>
      <c r="AB54" s="48">
        <v>70.3860559769563</v>
      </c>
      <c r="AC54" s="48">
        <v>49.6862449370498</v>
      </c>
      <c r="AD54" s="48">
        <v>141.23828544675399</v>
      </c>
      <c r="AE54" s="48">
        <v>613.13010030575799</v>
      </c>
      <c r="AF54" s="48">
        <v>4799.5015304037597</v>
      </c>
      <c r="AG54" s="48">
        <v>3488.3533516356601</v>
      </c>
      <c r="AH54" s="48">
        <v>17786.864037845698</v>
      </c>
      <c r="AI54" s="48">
        <v>21540.795859687201</v>
      </c>
      <c r="AJ54" s="48">
        <v>0</v>
      </c>
      <c r="AK54" s="48">
        <v>65.772682290219507</v>
      </c>
      <c r="AL54" s="48">
        <v>85.996602897813105</v>
      </c>
      <c r="AM54" s="48">
        <v>33.845584346503998</v>
      </c>
      <c r="AN54" s="48">
        <v>833.99371002585895</v>
      </c>
      <c r="AO54" s="48">
        <v>169.22380476420599</v>
      </c>
      <c r="AP54" s="48">
        <v>246.59995392310501</v>
      </c>
      <c r="AQ54" s="48">
        <v>592.10477664713596</v>
      </c>
      <c r="AR54" s="48">
        <v>326.67817161019599</v>
      </c>
      <c r="AS54" s="48">
        <v>439.82142983425899</v>
      </c>
      <c r="AT54" s="48">
        <v>304.39097600620198</v>
      </c>
      <c r="AU54" s="48">
        <v>24.044120718901102</v>
      </c>
      <c r="AV54" s="48">
        <v>315.12130601015798</v>
      </c>
      <c r="AW54" s="48">
        <v>4824.0688660633296</v>
      </c>
      <c r="AX54" s="48">
        <v>1139.9450355139099</v>
      </c>
      <c r="AY54" s="48">
        <v>103.58667436259</v>
      </c>
      <c r="AZ54" s="48">
        <v>6748.3239750955299</v>
      </c>
      <c r="BA54" s="48">
        <v>427.04746236090102</v>
      </c>
      <c r="BB54" s="48">
        <v>7778.2611970031903</v>
      </c>
      <c r="BC54" s="48">
        <v>233.804762889307</v>
      </c>
      <c r="BD54" s="48">
        <v>4789.8333740195203</v>
      </c>
      <c r="BE54" s="48">
        <v>1854.91145371116</v>
      </c>
      <c r="BF54" s="48">
        <v>167.06512145085699</v>
      </c>
      <c r="BG54" s="48">
        <v>485.58868485532003</v>
      </c>
      <c r="BH54" s="48">
        <v>317.02042787445498</v>
      </c>
      <c r="BI54" s="48">
        <v>177370.44556924899</v>
      </c>
      <c r="BJ54" s="48">
        <v>2844.9948790570402</v>
      </c>
      <c r="BK54" s="48">
        <v>8033.8117076525796</v>
      </c>
      <c r="BL54" s="48">
        <v>10.043648830654501</v>
      </c>
      <c r="BM54" s="48">
        <v>1037.3071039814699</v>
      </c>
      <c r="BN54" s="48">
        <v>597.67135135465105</v>
      </c>
      <c r="BO54" s="48">
        <v>280.83151500221697</v>
      </c>
      <c r="BP54" s="48">
        <v>52.395656624172702</v>
      </c>
      <c r="BQ54" s="48">
        <v>53.5896513734099</v>
      </c>
      <c r="BR54" s="48">
        <v>5.2008539523475203</v>
      </c>
      <c r="BS54" s="48">
        <v>10.9361451443574</v>
      </c>
      <c r="BT54" s="48">
        <v>7374.93708045105</v>
      </c>
      <c r="BU54" s="48">
        <v>106.753956543147</v>
      </c>
      <c r="BV54" s="48">
        <v>1617.2561023294199</v>
      </c>
      <c r="BW54" s="48">
        <v>60.501657456102699</v>
      </c>
      <c r="BX54" s="48">
        <v>1800.9365140278001</v>
      </c>
      <c r="BY54" s="48">
        <v>211.93919912472199</v>
      </c>
      <c r="BZ54" s="48">
        <v>2190.72036917372</v>
      </c>
      <c r="CA54" s="55">
        <v>0</v>
      </c>
      <c r="CB54" s="49">
        <v>293224.93016036699</v>
      </c>
      <c r="CC54" s="61">
        <v>25519.673483031002</v>
      </c>
      <c r="CD54" s="48">
        <v>0</v>
      </c>
      <c r="CE54" s="48">
        <v>0</v>
      </c>
      <c r="CF54" s="48">
        <v>2815.7546172243201</v>
      </c>
      <c r="CG54" s="48">
        <v>52327.774734034203</v>
      </c>
      <c r="CH54" s="55">
        <v>68885.867005343505</v>
      </c>
      <c r="CI54" s="49">
        <v>442774</v>
      </c>
      <c r="CJ54" s="73"/>
      <c r="CK54" s="48">
        <f t="shared" si="0"/>
        <v>0</v>
      </c>
      <c r="CL54" s="48">
        <f t="shared" si="1"/>
        <v>0</v>
      </c>
      <c r="CM54" s="167">
        <f t="shared" si="2"/>
        <v>0.33775485877588346</v>
      </c>
      <c r="CN54" s="357">
        <v>0</v>
      </c>
    </row>
    <row r="55" spans="1:92" ht="19.5" x14ac:dyDescent="0.25">
      <c r="A55" s="30"/>
      <c r="B55" s="42" t="s">
        <v>46</v>
      </c>
      <c r="C55" s="43" t="s">
        <v>157</v>
      </c>
      <c r="D55" s="51">
        <v>24.346400202004499</v>
      </c>
      <c r="E55" s="48">
        <v>19.079356396846599</v>
      </c>
      <c r="F55" s="48">
        <v>67.037792619244399</v>
      </c>
      <c r="G55" s="48">
        <v>9.12946759778219</v>
      </c>
      <c r="H55" s="48">
        <v>202.59650913057001</v>
      </c>
      <c r="I55" s="48">
        <v>35.354830986256403</v>
      </c>
      <c r="J55" s="48">
        <v>34.255361334056403</v>
      </c>
      <c r="K55" s="48">
        <v>53.166511296093198</v>
      </c>
      <c r="L55" s="48">
        <v>40.155640767277497</v>
      </c>
      <c r="M55" s="48">
        <v>149.714384084242</v>
      </c>
      <c r="N55" s="48">
        <v>9.2339950083244808</v>
      </c>
      <c r="O55" s="48">
        <v>676.51712762265595</v>
      </c>
      <c r="P55" s="48">
        <v>218.46286085468</v>
      </c>
      <c r="Q55" s="48">
        <v>14.354006629818199</v>
      </c>
      <c r="R55" s="48">
        <v>1796.2043564846399</v>
      </c>
      <c r="S55" s="48">
        <v>214.226068751947</v>
      </c>
      <c r="T55" s="48">
        <v>273.86764559150203</v>
      </c>
      <c r="U55" s="48">
        <v>454.02957079599997</v>
      </c>
      <c r="V55" s="48">
        <v>968.23510540223106</v>
      </c>
      <c r="W55" s="48">
        <v>278.56087267050202</v>
      </c>
      <c r="X55" s="48">
        <v>158.04435505660101</v>
      </c>
      <c r="Y55" s="48">
        <v>42.909312427562398</v>
      </c>
      <c r="Z55" s="48">
        <v>307.24507885709897</v>
      </c>
      <c r="AA55" s="48">
        <v>72.225147670077405</v>
      </c>
      <c r="AB55" s="48">
        <v>40.555093191592299</v>
      </c>
      <c r="AC55" s="48">
        <v>30.595194430440099</v>
      </c>
      <c r="AD55" s="48">
        <v>35.279841013243399</v>
      </c>
      <c r="AE55" s="48">
        <v>382.78433956931201</v>
      </c>
      <c r="AF55" s="48">
        <v>132.81050955814101</v>
      </c>
      <c r="AG55" s="48">
        <v>33.240887475068902</v>
      </c>
      <c r="AH55" s="48">
        <v>60.450062276751197</v>
      </c>
      <c r="AI55" s="48">
        <v>40.735177694796398</v>
      </c>
      <c r="AJ55" s="48">
        <v>0</v>
      </c>
      <c r="AK55" s="48">
        <v>46.278066861019603</v>
      </c>
      <c r="AL55" s="48">
        <v>96.642085087344995</v>
      </c>
      <c r="AM55" s="48">
        <v>23.244499943763199</v>
      </c>
      <c r="AN55" s="48">
        <v>79.268573336366899</v>
      </c>
      <c r="AO55" s="48">
        <v>125.77085843130401</v>
      </c>
      <c r="AP55" s="48">
        <v>29.080215595077799</v>
      </c>
      <c r="AQ55" s="48">
        <v>513.97286025254198</v>
      </c>
      <c r="AR55" s="48">
        <v>49.084769528704498</v>
      </c>
      <c r="AS55" s="48">
        <v>156.18722012504699</v>
      </c>
      <c r="AT55" s="48">
        <v>35.830802639427098</v>
      </c>
      <c r="AU55" s="48">
        <v>16.026272027860799</v>
      </c>
      <c r="AV55" s="48">
        <v>117.573737560491</v>
      </c>
      <c r="AW55" s="48">
        <v>3154.7241308460598</v>
      </c>
      <c r="AX55" s="48">
        <v>79421.5671178013</v>
      </c>
      <c r="AY55" s="48">
        <v>525.01683711473504</v>
      </c>
      <c r="AZ55" s="48">
        <v>1604.5061381927801</v>
      </c>
      <c r="BA55" s="48">
        <v>16.842624094663599</v>
      </c>
      <c r="BB55" s="48">
        <v>38.415790399236499</v>
      </c>
      <c r="BC55" s="48">
        <v>31.689389259403299</v>
      </c>
      <c r="BD55" s="48">
        <v>60.790429664917397</v>
      </c>
      <c r="BE55" s="48">
        <v>571.22113391077005</v>
      </c>
      <c r="BF55" s="48">
        <v>322.05334035547298</v>
      </c>
      <c r="BG55" s="48">
        <v>52.7903958802994</v>
      </c>
      <c r="BH55" s="48">
        <v>51.638013162079297</v>
      </c>
      <c r="BI55" s="48">
        <v>917840.25379324995</v>
      </c>
      <c r="BJ55" s="48">
        <v>278.00490395849602</v>
      </c>
      <c r="BK55" s="48">
        <v>8944.8103823507099</v>
      </c>
      <c r="BL55" s="48">
        <v>6.1367771180305697</v>
      </c>
      <c r="BM55" s="48">
        <v>15.0120419250885</v>
      </c>
      <c r="BN55" s="48">
        <v>126.995891375176</v>
      </c>
      <c r="BO55" s="48">
        <v>37.161801027443801</v>
      </c>
      <c r="BP55" s="48">
        <v>36.0706079941315</v>
      </c>
      <c r="BQ55" s="48">
        <v>32.684758644141901</v>
      </c>
      <c r="BR55" s="48">
        <v>3.2341763356440301</v>
      </c>
      <c r="BS55" s="48">
        <v>449.15433536740801</v>
      </c>
      <c r="BT55" s="48">
        <v>100.32764049427399</v>
      </c>
      <c r="BU55" s="48">
        <v>65.445300865357893</v>
      </c>
      <c r="BV55" s="48">
        <v>51.356304310680599</v>
      </c>
      <c r="BW55" s="48">
        <v>36.848712040427202</v>
      </c>
      <c r="BX55" s="48">
        <v>100.492708387853</v>
      </c>
      <c r="BY55" s="48">
        <v>128.937954052913</v>
      </c>
      <c r="BZ55" s="48">
        <v>106.71036605232401</v>
      </c>
      <c r="CA55" s="55">
        <v>0</v>
      </c>
      <c r="CB55" s="49">
        <v>1022375.25662107</v>
      </c>
      <c r="CC55" s="61">
        <v>9810.5352084251808</v>
      </c>
      <c r="CD55" s="48">
        <v>0</v>
      </c>
      <c r="CE55" s="48">
        <v>0</v>
      </c>
      <c r="CF55" s="48">
        <v>19744.2527261098</v>
      </c>
      <c r="CG55" s="48">
        <v>2840.9811868105198</v>
      </c>
      <c r="CH55" s="55">
        <v>43442.974257586196</v>
      </c>
      <c r="CI55" s="49">
        <v>1098214</v>
      </c>
      <c r="CJ55" s="73"/>
      <c r="CK55" s="48">
        <f t="shared" si="0"/>
        <v>0</v>
      </c>
      <c r="CL55" s="48">
        <f t="shared" si="1"/>
        <v>0</v>
      </c>
      <c r="CM55" s="167">
        <f t="shared" si="2"/>
        <v>6.9056434701189107E-2</v>
      </c>
      <c r="CN55" s="357">
        <v>0</v>
      </c>
    </row>
    <row r="56" spans="1:92" ht="19.5" x14ac:dyDescent="0.25">
      <c r="A56" s="30"/>
      <c r="B56" s="42" t="s">
        <v>47</v>
      </c>
      <c r="C56" s="43" t="s">
        <v>158</v>
      </c>
      <c r="D56" s="51">
        <v>36.939961033736097</v>
      </c>
      <c r="E56" s="48">
        <v>29.120113927465098</v>
      </c>
      <c r="F56" s="48">
        <v>102.63163842690901</v>
      </c>
      <c r="G56" s="48">
        <v>13.6609822211114</v>
      </c>
      <c r="H56" s="48">
        <v>305.47667981973802</v>
      </c>
      <c r="I56" s="48">
        <v>53.7146838785536</v>
      </c>
      <c r="J56" s="48">
        <v>51.3235979018013</v>
      </c>
      <c r="K56" s="48">
        <v>79.615484826239594</v>
      </c>
      <c r="L56" s="48">
        <v>5748.0442983843805</v>
      </c>
      <c r="M56" s="48">
        <v>4235.4783589149401</v>
      </c>
      <c r="N56" s="48">
        <v>979.43545337641399</v>
      </c>
      <c r="O56" s="48">
        <v>1041.1607621650601</v>
      </c>
      <c r="P56" s="48">
        <v>6506.7058233375101</v>
      </c>
      <c r="Q56" s="48">
        <v>20.7352092828873</v>
      </c>
      <c r="R56" s="48">
        <v>200977.98131842699</v>
      </c>
      <c r="S56" s="48">
        <v>21982.8800065986</v>
      </c>
      <c r="T56" s="48">
        <v>424.76937700837902</v>
      </c>
      <c r="U56" s="48">
        <v>732.09901939103702</v>
      </c>
      <c r="V56" s="48">
        <v>1449.7675855033301</v>
      </c>
      <c r="W56" s="48">
        <v>416.85512591713399</v>
      </c>
      <c r="X56" s="48">
        <v>241.62618945570799</v>
      </c>
      <c r="Y56" s="48">
        <v>65.8797916982857</v>
      </c>
      <c r="Z56" s="48">
        <v>459.550742300933</v>
      </c>
      <c r="AA56" s="48">
        <v>108.54793037040901</v>
      </c>
      <c r="AB56" s="48">
        <v>63.033637454413402</v>
      </c>
      <c r="AC56" s="48">
        <v>46.067648410175003</v>
      </c>
      <c r="AD56" s="48">
        <v>52.548385564617298</v>
      </c>
      <c r="AE56" s="48">
        <v>600.21440219234205</v>
      </c>
      <c r="AF56" s="48">
        <v>251.04044108571</v>
      </c>
      <c r="AG56" s="48">
        <v>56.486286561527699</v>
      </c>
      <c r="AH56" s="48">
        <v>129.91909937429901</v>
      </c>
      <c r="AI56" s="48">
        <v>96.663903700009598</v>
      </c>
      <c r="AJ56" s="48">
        <v>0</v>
      </c>
      <c r="AK56" s="48">
        <v>90.3609051734216</v>
      </c>
      <c r="AL56" s="48">
        <v>276.06469710029</v>
      </c>
      <c r="AM56" s="48">
        <v>38.531831362436598</v>
      </c>
      <c r="AN56" s="48">
        <v>4789.5440083781596</v>
      </c>
      <c r="AO56" s="48">
        <v>466.20889472644598</v>
      </c>
      <c r="AP56" s="48">
        <v>1172.5642837083799</v>
      </c>
      <c r="AQ56" s="48">
        <v>9105.6931725698996</v>
      </c>
      <c r="AR56" s="48">
        <v>77.809102755646506</v>
      </c>
      <c r="AS56" s="48">
        <v>184.51324652387899</v>
      </c>
      <c r="AT56" s="48">
        <v>88.762035377083706</v>
      </c>
      <c r="AU56" s="48">
        <v>239.887178211308</v>
      </c>
      <c r="AV56" s="48">
        <v>1121.0872611864199</v>
      </c>
      <c r="AW56" s="48">
        <v>40.564630298633404</v>
      </c>
      <c r="AX56" s="48">
        <v>12005.379523252701</v>
      </c>
      <c r="AY56" s="48">
        <v>141440.322766194</v>
      </c>
      <c r="AZ56" s="48">
        <v>125920.26794423901</v>
      </c>
      <c r="BA56" s="48">
        <v>42321.473921295401</v>
      </c>
      <c r="BB56" s="48">
        <v>127015.041470082</v>
      </c>
      <c r="BC56" s="48">
        <v>31365.8681325219</v>
      </c>
      <c r="BD56" s="48">
        <v>4528.3912328493398</v>
      </c>
      <c r="BE56" s="48">
        <v>17006.953506832</v>
      </c>
      <c r="BF56" s="48">
        <v>3530.4570692008301</v>
      </c>
      <c r="BG56" s="48">
        <v>1587.1885051694701</v>
      </c>
      <c r="BH56" s="48">
        <v>149.01134327692199</v>
      </c>
      <c r="BI56" s="48">
        <v>738455.00230242102</v>
      </c>
      <c r="BJ56" s="48">
        <v>1427.70623316213</v>
      </c>
      <c r="BK56" s="48">
        <v>16694.385379899999</v>
      </c>
      <c r="BL56" s="48">
        <v>31.940081082461301</v>
      </c>
      <c r="BM56" s="48">
        <v>58.8116552291063</v>
      </c>
      <c r="BN56" s="48">
        <v>200.103723980806</v>
      </c>
      <c r="BO56" s="48">
        <v>788.47546833568902</v>
      </c>
      <c r="BP56" s="48">
        <v>3443.28571020142</v>
      </c>
      <c r="BQ56" s="48">
        <v>97.956843698205901</v>
      </c>
      <c r="BR56" s="48">
        <v>18.588492408962502</v>
      </c>
      <c r="BS56" s="48">
        <v>103.400486409876</v>
      </c>
      <c r="BT56" s="48">
        <v>1263.43681679055</v>
      </c>
      <c r="BU56" s="48">
        <v>290.91926409612302</v>
      </c>
      <c r="BV56" s="48">
        <v>540.202592871158</v>
      </c>
      <c r="BW56" s="48">
        <v>203.16386443949199</v>
      </c>
      <c r="BX56" s="48">
        <v>161.948042072162</v>
      </c>
      <c r="BY56" s="48">
        <v>243.87833000856699</v>
      </c>
      <c r="BZ56" s="48">
        <v>355.74851695214898</v>
      </c>
      <c r="CA56" s="55">
        <v>0</v>
      </c>
      <c r="CB56" s="49">
        <v>1536300.87440486</v>
      </c>
      <c r="CC56" s="61">
        <v>17143.562669642</v>
      </c>
      <c r="CD56" s="48">
        <v>0</v>
      </c>
      <c r="CE56" s="48">
        <v>0</v>
      </c>
      <c r="CF56" s="48">
        <v>5268.6734326007299</v>
      </c>
      <c r="CG56" s="48">
        <v>-17551.8578006721</v>
      </c>
      <c r="CH56" s="55">
        <v>229085.74729357401</v>
      </c>
      <c r="CI56" s="49">
        <v>1770247</v>
      </c>
      <c r="CJ56" s="73"/>
      <c r="CK56" s="48">
        <f t="shared" si="0"/>
        <v>0</v>
      </c>
      <c r="CL56" s="48">
        <f t="shared" si="1"/>
        <v>0</v>
      </c>
      <c r="CM56" s="167">
        <f t="shared" si="2"/>
        <v>0.13215451041303539</v>
      </c>
      <c r="CN56" s="357">
        <v>0</v>
      </c>
    </row>
    <row r="57" spans="1:92" ht="19.5" x14ac:dyDescent="0.25">
      <c r="A57" s="30"/>
      <c r="B57" s="42" t="s">
        <v>48</v>
      </c>
      <c r="C57" s="43" t="s">
        <v>159</v>
      </c>
      <c r="D57" s="51">
        <v>247.35272597271199</v>
      </c>
      <c r="E57" s="48">
        <v>249.952663658886</v>
      </c>
      <c r="F57" s="48">
        <v>980.99318005159</v>
      </c>
      <c r="G57" s="48">
        <v>30.368890925840802</v>
      </c>
      <c r="H57" s="48">
        <v>1431.99725158313</v>
      </c>
      <c r="I57" s="48">
        <v>382.73297617248102</v>
      </c>
      <c r="J57" s="48">
        <v>135.261969481059</v>
      </c>
      <c r="K57" s="48">
        <v>196.19939362015899</v>
      </c>
      <c r="L57" s="48">
        <v>765.56512099000201</v>
      </c>
      <c r="M57" s="48">
        <v>421.46014680355802</v>
      </c>
      <c r="N57" s="48">
        <v>32.060955205184101</v>
      </c>
      <c r="O57" s="48">
        <v>11734.041073823801</v>
      </c>
      <c r="P57" s="48">
        <v>6294.1401605315205</v>
      </c>
      <c r="Q57" s="48">
        <v>441.580525669358</v>
      </c>
      <c r="R57" s="48">
        <v>55447.856383615297</v>
      </c>
      <c r="S57" s="48">
        <v>9673.5344172762198</v>
      </c>
      <c r="T57" s="48">
        <v>5802.5774237903097</v>
      </c>
      <c r="U57" s="48">
        <v>18750.821340378901</v>
      </c>
      <c r="V57" s="48">
        <v>3545.2010690915499</v>
      </c>
      <c r="W57" s="48">
        <v>935.58443469806696</v>
      </c>
      <c r="X57" s="48">
        <v>2214.1836212846802</v>
      </c>
      <c r="Y57" s="48">
        <v>689.26635091809703</v>
      </c>
      <c r="Z57" s="48">
        <v>957.02139043813304</v>
      </c>
      <c r="AA57" s="48">
        <v>399.03416125078701</v>
      </c>
      <c r="AB57" s="48">
        <v>902.60311609818996</v>
      </c>
      <c r="AC57" s="48">
        <v>195.32700869502099</v>
      </c>
      <c r="AD57" s="48">
        <v>166.46215304185</v>
      </c>
      <c r="AE57" s="48">
        <v>4016.1063978535799</v>
      </c>
      <c r="AF57" s="48">
        <v>5540.3940501581701</v>
      </c>
      <c r="AG57" s="48">
        <v>683.15921255407</v>
      </c>
      <c r="AH57" s="48">
        <v>5133.94848069206</v>
      </c>
      <c r="AI57" s="48">
        <v>2846.82753955524</v>
      </c>
      <c r="AJ57" s="48">
        <v>0</v>
      </c>
      <c r="AK57" s="48">
        <v>1982.7392916967101</v>
      </c>
      <c r="AL57" s="48">
        <v>13517.9652303728</v>
      </c>
      <c r="AM57" s="48">
        <v>852.22750520403702</v>
      </c>
      <c r="AN57" s="48">
        <v>6360.0264282603803</v>
      </c>
      <c r="AO57" s="48">
        <v>7489.9529740625003</v>
      </c>
      <c r="AP57" s="48">
        <v>1873.8768438893701</v>
      </c>
      <c r="AQ57" s="48">
        <v>8604.1453187362695</v>
      </c>
      <c r="AR57" s="48">
        <v>1588.9321451775299</v>
      </c>
      <c r="AS57" s="48">
        <v>1914.45471204364</v>
      </c>
      <c r="AT57" s="48">
        <v>659.49576718839398</v>
      </c>
      <c r="AU57" s="48">
        <v>477.40211387061299</v>
      </c>
      <c r="AV57" s="48">
        <v>5143.1910799553598</v>
      </c>
      <c r="AW57" s="48">
        <v>1172.01748250131</v>
      </c>
      <c r="AX57" s="48">
        <v>3180.5021606815799</v>
      </c>
      <c r="AY57" s="48">
        <v>9180.4202199457304</v>
      </c>
      <c r="AZ57" s="48">
        <v>33186.940966551098</v>
      </c>
      <c r="BA57" s="48">
        <v>875.81786231577598</v>
      </c>
      <c r="BB57" s="48">
        <v>2334.1982137383102</v>
      </c>
      <c r="BC57" s="48">
        <v>2265.8474337370599</v>
      </c>
      <c r="BD57" s="48">
        <v>2433.7742819373302</v>
      </c>
      <c r="BE57" s="48">
        <v>8861.9253484808705</v>
      </c>
      <c r="BF57" s="48">
        <v>5954.0913541436703</v>
      </c>
      <c r="BG57" s="48">
        <v>3960.3454579487998</v>
      </c>
      <c r="BH57" s="48">
        <v>6315.6556146991798</v>
      </c>
      <c r="BI57" s="48">
        <v>229097.799787845</v>
      </c>
      <c r="BJ57" s="48">
        <v>2415.7466066145598</v>
      </c>
      <c r="BK57" s="48">
        <v>15568.8961054069</v>
      </c>
      <c r="BL57" s="48">
        <v>59.705033550084302</v>
      </c>
      <c r="BM57" s="48">
        <v>216.752834539205</v>
      </c>
      <c r="BN57" s="48">
        <v>3735.76150017899</v>
      </c>
      <c r="BO57" s="48">
        <v>308.392373301036</v>
      </c>
      <c r="BP57" s="48">
        <v>1663.31020565624</v>
      </c>
      <c r="BQ57" s="48">
        <v>191.186475146558</v>
      </c>
      <c r="BR57" s="48">
        <v>50.697227393224303</v>
      </c>
      <c r="BS57" s="48">
        <v>171.273649372813</v>
      </c>
      <c r="BT57" s="48">
        <v>10804.311683009601</v>
      </c>
      <c r="BU57" s="48">
        <v>634.36398939201104</v>
      </c>
      <c r="BV57" s="48">
        <v>2253.8919679158198</v>
      </c>
      <c r="BW57" s="48">
        <v>342.970197753028</v>
      </c>
      <c r="BX57" s="48">
        <v>4128.4722240526298</v>
      </c>
      <c r="BY57" s="48">
        <v>452.31789581328599</v>
      </c>
      <c r="BZ57" s="48">
        <v>1087.1276405014801</v>
      </c>
      <c r="CA57" s="55">
        <v>0</v>
      </c>
      <c r="CB57" s="49">
        <v>544612.53879045998</v>
      </c>
      <c r="CC57" s="61">
        <v>423118.41911457398</v>
      </c>
      <c r="CD57" s="48">
        <v>0</v>
      </c>
      <c r="CE57" s="48">
        <v>0</v>
      </c>
      <c r="CF57" s="48">
        <v>207731.788680472</v>
      </c>
      <c r="CG57" s="48">
        <v>9853.0644454193807</v>
      </c>
      <c r="CH57" s="55">
        <v>46268.188969074901</v>
      </c>
      <c r="CI57" s="49">
        <v>1231584</v>
      </c>
      <c r="CJ57" s="73"/>
      <c r="CK57" s="48">
        <f t="shared" si="0"/>
        <v>0</v>
      </c>
      <c r="CL57" s="48">
        <f t="shared" si="1"/>
        <v>0</v>
      </c>
      <c r="CM57" s="167">
        <f t="shared" si="2"/>
        <v>0.55779505190838807</v>
      </c>
      <c r="CN57" s="357">
        <v>0</v>
      </c>
    </row>
    <row r="58" spans="1:92" ht="19.5" x14ac:dyDescent="0.25">
      <c r="A58" s="30"/>
      <c r="B58" s="42" t="s">
        <v>49</v>
      </c>
      <c r="C58" s="43" t="s">
        <v>160</v>
      </c>
      <c r="D58" s="51">
        <v>9.6759139067722799</v>
      </c>
      <c r="E58" s="48">
        <v>7.72780658192577</v>
      </c>
      <c r="F58" s="48">
        <v>27.418463910747299</v>
      </c>
      <c r="G58" s="48">
        <v>3.4669122166247899</v>
      </c>
      <c r="H58" s="48">
        <v>78.897027208428597</v>
      </c>
      <c r="I58" s="48">
        <v>14.111850636552999</v>
      </c>
      <c r="J58" s="48">
        <v>13.0635961620152</v>
      </c>
      <c r="K58" s="48">
        <v>20.240002841012199</v>
      </c>
      <c r="L58" s="48">
        <v>16.8840074623532</v>
      </c>
      <c r="M58" s="48">
        <v>56.655930062986002</v>
      </c>
      <c r="N58" s="48">
        <v>3.9717544407554501</v>
      </c>
      <c r="O58" s="48">
        <v>291.56675848606</v>
      </c>
      <c r="P58" s="48">
        <v>40.044164418904998</v>
      </c>
      <c r="Q58" s="48">
        <v>5.9619938718821999</v>
      </c>
      <c r="R58" s="48">
        <v>241.69333878714201</v>
      </c>
      <c r="S58" s="48">
        <v>41.237655365886503</v>
      </c>
      <c r="T58" s="48">
        <v>116.65532998853899</v>
      </c>
      <c r="U58" s="48">
        <v>287.64386792240998</v>
      </c>
      <c r="V58" s="48">
        <v>368.53834499833403</v>
      </c>
      <c r="W58" s="48">
        <v>105.833707552308</v>
      </c>
      <c r="X58" s="48">
        <v>65.992507087078806</v>
      </c>
      <c r="Y58" s="48">
        <v>17.769829119602498</v>
      </c>
      <c r="Z58" s="48">
        <v>116.508011836463</v>
      </c>
      <c r="AA58" s="48">
        <v>27.8274633401061</v>
      </c>
      <c r="AB58" s="48">
        <v>17.3867709904451</v>
      </c>
      <c r="AC58" s="48">
        <v>11.884589632592601</v>
      </c>
      <c r="AD58" s="48">
        <v>13.4263264373868</v>
      </c>
      <c r="AE58" s="48">
        <v>158.41843709645499</v>
      </c>
      <c r="AF58" s="48">
        <v>65.477083640248495</v>
      </c>
      <c r="AG58" s="48">
        <v>14.0848086855259</v>
      </c>
      <c r="AH58" s="48">
        <v>35.621021049766703</v>
      </c>
      <c r="AI58" s="48">
        <v>26.0274024676057</v>
      </c>
      <c r="AJ58" s="48">
        <v>0</v>
      </c>
      <c r="AK58" s="48">
        <v>44.070602792427302</v>
      </c>
      <c r="AL58" s="48">
        <v>236.65320620929299</v>
      </c>
      <c r="AM58" s="48">
        <v>11.3075115999383</v>
      </c>
      <c r="AN58" s="48">
        <v>45.873083471117297</v>
      </c>
      <c r="AO58" s="48">
        <v>65.150903949913996</v>
      </c>
      <c r="AP58" s="48">
        <v>63.331690227998003</v>
      </c>
      <c r="AQ58" s="48">
        <v>142.20323316634401</v>
      </c>
      <c r="AR58" s="48">
        <v>33.821354034016402</v>
      </c>
      <c r="AS58" s="48">
        <v>55.973164998229798</v>
      </c>
      <c r="AT58" s="48">
        <v>19.444159785296399</v>
      </c>
      <c r="AU58" s="48">
        <v>9.4851087913163106</v>
      </c>
      <c r="AV58" s="48">
        <v>62.4535517322145</v>
      </c>
      <c r="AW58" s="48">
        <v>12.983161778685201</v>
      </c>
      <c r="AX58" s="48">
        <v>40.281805046568103</v>
      </c>
      <c r="AY58" s="48">
        <v>63.743930971367597</v>
      </c>
      <c r="AZ58" s="48">
        <v>150.168303539547</v>
      </c>
      <c r="BA58" s="48">
        <v>49.746504900800602</v>
      </c>
      <c r="BB58" s="48">
        <v>38.2324247061512</v>
      </c>
      <c r="BC58" s="48">
        <v>88.583918418504496</v>
      </c>
      <c r="BD58" s="48">
        <v>2057.3995201954699</v>
      </c>
      <c r="BE58" s="48">
        <v>90.741103636705702</v>
      </c>
      <c r="BF58" s="48">
        <v>219.654332760047</v>
      </c>
      <c r="BG58" s="48">
        <v>106.855389888299</v>
      </c>
      <c r="BH58" s="48">
        <v>252.590501649196</v>
      </c>
      <c r="BI58" s="48">
        <v>1767.15586452549</v>
      </c>
      <c r="BJ58" s="48">
        <v>4286.3272952403204</v>
      </c>
      <c r="BK58" s="48">
        <v>969.30666972527001</v>
      </c>
      <c r="BL58" s="48">
        <v>101.543324229595</v>
      </c>
      <c r="BM58" s="48">
        <v>101.89576523718</v>
      </c>
      <c r="BN58" s="48">
        <v>56.743696155809097</v>
      </c>
      <c r="BO58" s="48">
        <v>910.098151819892</v>
      </c>
      <c r="BP58" s="48">
        <v>3572.0705396661201</v>
      </c>
      <c r="BQ58" s="48">
        <v>211.967573082662</v>
      </c>
      <c r="BR58" s="48">
        <v>277.75036679327798</v>
      </c>
      <c r="BS58" s="48">
        <v>2.5175987256290702</v>
      </c>
      <c r="BT58" s="48">
        <v>8314.8545216490802</v>
      </c>
      <c r="BU58" s="48">
        <v>5738.6916420138696</v>
      </c>
      <c r="BV58" s="48">
        <v>986.218160538691</v>
      </c>
      <c r="BW58" s="48">
        <v>308.783029484049</v>
      </c>
      <c r="BX58" s="48">
        <v>632.98025784527704</v>
      </c>
      <c r="BY58" s="48">
        <v>550.63838325555196</v>
      </c>
      <c r="BZ58" s="48">
        <v>556.67773920404795</v>
      </c>
      <c r="CA58" s="55">
        <v>0</v>
      </c>
      <c r="CB58" s="49">
        <v>35628.681725646202</v>
      </c>
      <c r="CC58" s="61">
        <v>101206.13722338399</v>
      </c>
      <c r="CD58" s="48">
        <v>0</v>
      </c>
      <c r="CE58" s="48">
        <v>0</v>
      </c>
      <c r="CF58" s="48">
        <v>91978.971525772999</v>
      </c>
      <c r="CG58" s="48">
        <v>44776.160857776304</v>
      </c>
      <c r="CH58" s="55">
        <v>25312.0486674208</v>
      </c>
      <c r="CI58" s="49">
        <v>298902</v>
      </c>
      <c r="CJ58" s="73"/>
      <c r="CK58" s="48">
        <f t="shared" si="0"/>
        <v>0</v>
      </c>
      <c r="CL58" s="48">
        <f t="shared" si="1"/>
        <v>0</v>
      </c>
      <c r="CM58" s="167">
        <f t="shared" si="2"/>
        <v>0.88080146092817746</v>
      </c>
      <c r="CN58" s="357">
        <v>0</v>
      </c>
    </row>
    <row r="59" spans="1:92" ht="19.5" x14ac:dyDescent="0.25">
      <c r="A59" s="30"/>
      <c r="B59" s="42" t="s">
        <v>50</v>
      </c>
      <c r="C59" s="43" t="s">
        <v>161</v>
      </c>
      <c r="D59" s="51">
        <v>56.596320148052399</v>
      </c>
      <c r="E59" s="48">
        <v>45.900712179812103</v>
      </c>
      <c r="F59" s="48">
        <v>164.11337877794199</v>
      </c>
      <c r="G59" s="48">
        <v>19.501231169026202</v>
      </c>
      <c r="H59" s="48">
        <v>453.679010988735</v>
      </c>
      <c r="I59" s="48">
        <v>82.836307014770696</v>
      </c>
      <c r="J59" s="48">
        <v>73.760120106154005</v>
      </c>
      <c r="K59" s="48">
        <v>114.101405387527</v>
      </c>
      <c r="L59" s="48">
        <v>103.21416327566099</v>
      </c>
      <c r="M59" s="48">
        <v>317.68866283692103</v>
      </c>
      <c r="N59" s="48">
        <v>30.594596210009399</v>
      </c>
      <c r="O59" s="48">
        <v>2791.9269810706501</v>
      </c>
      <c r="P59" s="48">
        <v>304.40800659274203</v>
      </c>
      <c r="Q59" s="48">
        <v>38.729741778346899</v>
      </c>
      <c r="R59" s="48">
        <v>2235.9288683262198</v>
      </c>
      <c r="S59" s="48">
        <v>374.093235978709</v>
      </c>
      <c r="T59" s="48">
        <v>719.97663786186695</v>
      </c>
      <c r="U59" s="48">
        <v>2011.5493894175199</v>
      </c>
      <c r="V59" s="48">
        <v>2102.8359728559699</v>
      </c>
      <c r="W59" s="48">
        <v>595.28769032870002</v>
      </c>
      <c r="X59" s="48">
        <v>387.52301238861003</v>
      </c>
      <c r="Y59" s="48">
        <v>106.76837996889</v>
      </c>
      <c r="Z59" s="48">
        <v>654.50453981060502</v>
      </c>
      <c r="AA59" s="48">
        <v>159.71517984763</v>
      </c>
      <c r="AB59" s="48">
        <v>107.812096758257</v>
      </c>
      <c r="AC59" s="48">
        <v>76.688072295719493</v>
      </c>
      <c r="AD59" s="48">
        <v>76.174319081550195</v>
      </c>
      <c r="AE59" s="48">
        <v>899.03529113040804</v>
      </c>
      <c r="AF59" s="48">
        <v>427.03598089270997</v>
      </c>
      <c r="AG59" s="48">
        <v>86.594988998427795</v>
      </c>
      <c r="AH59" s="48">
        <v>264.217339858397</v>
      </c>
      <c r="AI59" s="48">
        <v>162.48347260384401</v>
      </c>
      <c r="AJ59" s="48">
        <v>0</v>
      </c>
      <c r="AK59" s="48">
        <v>160.07949836053999</v>
      </c>
      <c r="AL59" s="48">
        <v>649.72280653456596</v>
      </c>
      <c r="AM59" s="48">
        <v>71.214340308168204</v>
      </c>
      <c r="AN59" s="48">
        <v>337.54218035770702</v>
      </c>
      <c r="AO59" s="48">
        <v>453.07765204988402</v>
      </c>
      <c r="AP59" s="48">
        <v>430.73692466916299</v>
      </c>
      <c r="AQ59" s="48">
        <v>897.90140193960997</v>
      </c>
      <c r="AR59" s="48">
        <v>149.87097692088199</v>
      </c>
      <c r="AS59" s="48">
        <v>207.81275168544201</v>
      </c>
      <c r="AT59" s="48">
        <v>92.301276169448599</v>
      </c>
      <c r="AU59" s="48">
        <v>62.822466872922</v>
      </c>
      <c r="AV59" s="48">
        <v>382.50037739569501</v>
      </c>
      <c r="AW59" s="48">
        <v>80.656910932075107</v>
      </c>
      <c r="AX59" s="48">
        <v>209.71651035389701</v>
      </c>
      <c r="AY59" s="48">
        <v>447.14985095135103</v>
      </c>
      <c r="AZ59" s="48">
        <v>1272.24808640225</v>
      </c>
      <c r="BA59" s="48">
        <v>1187.06181424853</v>
      </c>
      <c r="BB59" s="48">
        <v>151.82230933122199</v>
      </c>
      <c r="BC59" s="48">
        <v>131.323665107653</v>
      </c>
      <c r="BD59" s="48">
        <v>212.204209062871</v>
      </c>
      <c r="BE59" s="48">
        <v>403.42258724198098</v>
      </c>
      <c r="BF59" s="48">
        <v>384.41907808597199</v>
      </c>
      <c r="BG59" s="48">
        <v>217.867337111122</v>
      </c>
      <c r="BH59" s="48">
        <v>292.23691047576199</v>
      </c>
      <c r="BI59" s="48">
        <v>20784.9014715864</v>
      </c>
      <c r="BJ59" s="48">
        <v>2660.2089445730098</v>
      </c>
      <c r="BK59" s="48">
        <v>2170.9464909887101</v>
      </c>
      <c r="BL59" s="48">
        <v>14.3487606067062</v>
      </c>
      <c r="BM59" s="48">
        <v>35.235732141531301</v>
      </c>
      <c r="BN59" s="48">
        <v>368.02205505387701</v>
      </c>
      <c r="BO59" s="48">
        <v>134.12928766553901</v>
      </c>
      <c r="BP59" s="48">
        <v>128.20186707142599</v>
      </c>
      <c r="BQ59" s="48">
        <v>70.189981902020605</v>
      </c>
      <c r="BR59" s="48">
        <v>9.3404725599762592</v>
      </c>
      <c r="BS59" s="48">
        <v>14.1170142616291</v>
      </c>
      <c r="BT59" s="48">
        <v>699.11092965416003</v>
      </c>
      <c r="BU59" s="48">
        <v>346.21786849104598</v>
      </c>
      <c r="BV59" s="48">
        <v>214.61585692520501</v>
      </c>
      <c r="BW59" s="48">
        <v>124.58786023255</v>
      </c>
      <c r="BX59" s="48">
        <v>711.93135520188605</v>
      </c>
      <c r="BY59" s="48">
        <v>466.20838487241502</v>
      </c>
      <c r="BZ59" s="48">
        <v>376.628664927969</v>
      </c>
      <c r="CA59" s="55">
        <v>0</v>
      </c>
      <c r="CB59" s="49">
        <v>54259.9300272252</v>
      </c>
      <c r="CC59" s="61">
        <v>151293.56570732599</v>
      </c>
      <c r="CD59" s="48">
        <v>0</v>
      </c>
      <c r="CE59" s="48">
        <v>0</v>
      </c>
      <c r="CF59" s="48">
        <v>372901.002612193</v>
      </c>
      <c r="CG59" s="48">
        <v>16041.5569956737</v>
      </c>
      <c r="CH59" s="55">
        <v>179881.944657582</v>
      </c>
      <c r="CI59" s="49">
        <v>774378</v>
      </c>
      <c r="CJ59" s="73"/>
      <c r="CK59" s="48">
        <f t="shared" si="0"/>
        <v>0</v>
      </c>
      <c r="CL59" s="48">
        <f t="shared" si="1"/>
        <v>0</v>
      </c>
      <c r="CM59" s="167">
        <f t="shared" si="2"/>
        <v>0.92993095099909184</v>
      </c>
      <c r="CN59" s="357">
        <v>0</v>
      </c>
    </row>
    <row r="60" spans="1:92" ht="19.5" x14ac:dyDescent="0.25">
      <c r="A60" s="30"/>
      <c r="B60" s="42" t="s">
        <v>51</v>
      </c>
      <c r="C60" s="43" t="s">
        <v>162</v>
      </c>
      <c r="D60" s="51">
        <v>25.551272718339</v>
      </c>
      <c r="E60" s="48">
        <v>23.801404434431898</v>
      </c>
      <c r="F60" s="48">
        <v>90.547320593109404</v>
      </c>
      <c r="G60" s="48">
        <v>5.3811404724291902</v>
      </c>
      <c r="H60" s="48">
        <v>170.45393823431999</v>
      </c>
      <c r="I60" s="48">
        <v>38.689216677698397</v>
      </c>
      <c r="J60" s="48">
        <v>21.625895140627101</v>
      </c>
      <c r="K60" s="48">
        <v>32.639978395585999</v>
      </c>
      <c r="L60" s="48">
        <v>66.218717320768206</v>
      </c>
      <c r="M60" s="48">
        <v>83.090896839861202</v>
      </c>
      <c r="N60" s="48">
        <v>386.30057020946902</v>
      </c>
      <c r="O60" s="48">
        <v>4389.8804687313404</v>
      </c>
      <c r="P60" s="48">
        <v>447.83742254276598</v>
      </c>
      <c r="Q60" s="48">
        <v>34.466986921148802</v>
      </c>
      <c r="R60" s="48">
        <v>7517.1719607266896</v>
      </c>
      <c r="S60" s="48">
        <v>1072.6195881792901</v>
      </c>
      <c r="T60" s="48">
        <v>490.75945321534903</v>
      </c>
      <c r="U60" s="48">
        <v>2040.08368557629</v>
      </c>
      <c r="V60" s="48">
        <v>1708.5904649000699</v>
      </c>
      <c r="W60" s="48">
        <v>164.79414805493099</v>
      </c>
      <c r="X60" s="48">
        <v>833.63267881773004</v>
      </c>
      <c r="Y60" s="48">
        <v>62.088132054786101</v>
      </c>
      <c r="Z60" s="48">
        <v>176.72046920176101</v>
      </c>
      <c r="AA60" s="48">
        <v>314.705637086661</v>
      </c>
      <c r="AB60" s="48">
        <v>75.591073475016302</v>
      </c>
      <c r="AC60" s="48">
        <v>24.335288765483401</v>
      </c>
      <c r="AD60" s="48">
        <v>24.003785032707199</v>
      </c>
      <c r="AE60" s="48">
        <v>1273.9177678978001</v>
      </c>
      <c r="AF60" s="48">
        <v>1208.7833506458301</v>
      </c>
      <c r="AG60" s="48">
        <v>57.632106637785</v>
      </c>
      <c r="AH60" s="48">
        <v>365.25057201900597</v>
      </c>
      <c r="AI60" s="48">
        <v>203.75012171892101</v>
      </c>
      <c r="AJ60" s="48">
        <v>0</v>
      </c>
      <c r="AK60" s="48">
        <v>150.41284769765599</v>
      </c>
      <c r="AL60" s="48">
        <v>1133.39207158148</v>
      </c>
      <c r="AM60" s="48">
        <v>65.731998564340799</v>
      </c>
      <c r="AN60" s="48">
        <v>457.17193528712897</v>
      </c>
      <c r="AO60" s="48">
        <v>523.99080811981503</v>
      </c>
      <c r="AP60" s="48">
        <v>92.844642041376304</v>
      </c>
      <c r="AQ60" s="48">
        <v>698.12200382246704</v>
      </c>
      <c r="AR60" s="48">
        <v>124.921023091694</v>
      </c>
      <c r="AS60" s="48">
        <v>147.516270160739</v>
      </c>
      <c r="AT60" s="48">
        <v>54.0689837442659</v>
      </c>
      <c r="AU60" s="48">
        <v>474.82470299940502</v>
      </c>
      <c r="AV60" s="48">
        <v>382.85690761539797</v>
      </c>
      <c r="AW60" s="48">
        <v>87.219851525362699</v>
      </c>
      <c r="AX60" s="48">
        <v>234.97753715774701</v>
      </c>
      <c r="AY60" s="48">
        <v>815.841805385567</v>
      </c>
      <c r="AZ60" s="48">
        <v>4245.3681838533203</v>
      </c>
      <c r="BA60" s="48">
        <v>1569.28965512728</v>
      </c>
      <c r="BB60" s="48">
        <v>269.623958726117</v>
      </c>
      <c r="BC60" s="48">
        <v>6571.0794511511003</v>
      </c>
      <c r="BD60" s="48">
        <v>4735.3989661428104</v>
      </c>
      <c r="BE60" s="48">
        <v>1107.78841937431</v>
      </c>
      <c r="BF60" s="48">
        <v>1065.6868167529201</v>
      </c>
      <c r="BG60" s="48">
        <v>285.91553881996498</v>
      </c>
      <c r="BH60" s="48">
        <v>439.71946718869401</v>
      </c>
      <c r="BI60" s="48">
        <v>18690.086593919699</v>
      </c>
      <c r="BJ60" s="48">
        <v>162.58892261814501</v>
      </c>
      <c r="BK60" s="48">
        <v>1358.6806090590601</v>
      </c>
      <c r="BL60" s="48">
        <v>4.46463502164048</v>
      </c>
      <c r="BM60" s="48">
        <v>16.9229818099097</v>
      </c>
      <c r="BN60" s="48">
        <v>1616.54735090246</v>
      </c>
      <c r="BO60" s="48">
        <v>25.044040376316499</v>
      </c>
      <c r="BP60" s="48">
        <v>122.42900515913099</v>
      </c>
      <c r="BQ60" s="48">
        <v>20.887654748852299</v>
      </c>
      <c r="BR60" s="48">
        <v>4.6610117789352801</v>
      </c>
      <c r="BS60" s="48">
        <v>3.6922796212655702</v>
      </c>
      <c r="BT60" s="48">
        <v>695.12652081797</v>
      </c>
      <c r="BU60" s="48">
        <v>75.534750840600296</v>
      </c>
      <c r="BV60" s="48">
        <v>128.21844094124299</v>
      </c>
      <c r="BW60" s="48">
        <v>22.583812924335199</v>
      </c>
      <c r="BX60" s="48">
        <v>315.69672319230699</v>
      </c>
      <c r="BY60" s="48">
        <v>73.108234736109196</v>
      </c>
      <c r="BZ60" s="48">
        <v>60.641268475841699</v>
      </c>
      <c r="CA60" s="55">
        <v>0</v>
      </c>
      <c r="CB60" s="49">
        <v>72561.594196112797</v>
      </c>
      <c r="CC60" s="61">
        <v>35473.5628645365</v>
      </c>
      <c r="CD60" s="48">
        <v>0</v>
      </c>
      <c r="CE60" s="48">
        <v>0</v>
      </c>
      <c r="CF60" s="48">
        <v>92555.994388501495</v>
      </c>
      <c r="CG60" s="48">
        <v>15525.066894807</v>
      </c>
      <c r="CH60" s="55">
        <v>71381.781656042207</v>
      </c>
      <c r="CI60" s="49">
        <v>287498</v>
      </c>
      <c r="CJ60" s="73"/>
      <c r="CK60" s="48">
        <f t="shared" si="0"/>
        <v>0</v>
      </c>
      <c r="CL60" s="48">
        <f t="shared" si="1"/>
        <v>0</v>
      </c>
      <c r="CM60" s="167">
        <f t="shared" si="2"/>
        <v>0.74761009051849825</v>
      </c>
      <c r="CN60" s="357">
        <v>0</v>
      </c>
    </row>
    <row r="61" spans="1:92" ht="19.5" x14ac:dyDescent="0.25">
      <c r="A61" s="30"/>
      <c r="B61" s="42" t="s">
        <v>52</v>
      </c>
      <c r="C61" s="43" t="s">
        <v>163</v>
      </c>
      <c r="D61" s="51">
        <v>42.119552180592699</v>
      </c>
      <c r="E61" s="48">
        <v>33.508545995191199</v>
      </c>
      <c r="F61" s="48">
        <v>118.654129736627</v>
      </c>
      <c r="G61" s="48">
        <v>15.237035923950801</v>
      </c>
      <c r="H61" s="48">
        <v>344.90159676839397</v>
      </c>
      <c r="I61" s="48">
        <v>61.374439447566303</v>
      </c>
      <c r="J61" s="48">
        <v>57.362334596638597</v>
      </c>
      <c r="K61" s="48">
        <v>88.907359461793405</v>
      </c>
      <c r="L61" s="48">
        <v>72.662806839461894</v>
      </c>
      <c r="M61" s="48">
        <v>249.18892953486599</v>
      </c>
      <c r="N61" s="48">
        <v>26.5450716522239</v>
      </c>
      <c r="O61" s="48">
        <v>1900.8242574747501</v>
      </c>
      <c r="P61" s="48">
        <v>14441.693659860301</v>
      </c>
      <c r="Q61" s="48">
        <v>25.248850034069399</v>
      </c>
      <c r="R61" s="48">
        <v>1703.2717435085401</v>
      </c>
      <c r="S61" s="48">
        <v>243.84444707165599</v>
      </c>
      <c r="T61" s="48">
        <v>500.762193599282</v>
      </c>
      <c r="U61" s="48">
        <v>1044.23702139075</v>
      </c>
      <c r="V61" s="48">
        <v>1697.2979469807699</v>
      </c>
      <c r="W61" s="48">
        <v>464.99671225683301</v>
      </c>
      <c r="X61" s="48">
        <v>297.15665223612899</v>
      </c>
      <c r="Y61" s="48">
        <v>76.495567313752403</v>
      </c>
      <c r="Z61" s="48">
        <v>512.20992108404198</v>
      </c>
      <c r="AA61" s="48">
        <v>129.59641012297601</v>
      </c>
      <c r="AB61" s="48">
        <v>74.541285047169097</v>
      </c>
      <c r="AC61" s="48">
        <v>51.9003172151832</v>
      </c>
      <c r="AD61" s="48">
        <v>58.8865786874346</v>
      </c>
      <c r="AE61" s="48">
        <v>688.37442547377498</v>
      </c>
      <c r="AF61" s="48">
        <v>353.28753187072198</v>
      </c>
      <c r="AG61" s="48">
        <v>60.523856986942597</v>
      </c>
      <c r="AH61" s="48">
        <v>144.60709214344701</v>
      </c>
      <c r="AI61" s="48">
        <v>91.824062355041704</v>
      </c>
      <c r="AJ61" s="48">
        <v>0</v>
      </c>
      <c r="AK61" s="48">
        <v>93.563119636022407</v>
      </c>
      <c r="AL61" s="48">
        <v>283.617591239918</v>
      </c>
      <c r="AM61" s="48">
        <v>45.695518353702496</v>
      </c>
      <c r="AN61" s="48">
        <v>186.73517559675199</v>
      </c>
      <c r="AO61" s="48">
        <v>269.57393100087302</v>
      </c>
      <c r="AP61" s="48">
        <v>58.609564845817502</v>
      </c>
      <c r="AQ61" s="48">
        <v>16906.371048507099</v>
      </c>
      <c r="AR61" s="48">
        <v>94.649901378143596</v>
      </c>
      <c r="AS61" s="48">
        <v>132.978283597987</v>
      </c>
      <c r="AT61" s="48">
        <v>64.170183346654497</v>
      </c>
      <c r="AU61" s="48">
        <v>43.2125477978662</v>
      </c>
      <c r="AV61" s="48">
        <v>237.81422276596501</v>
      </c>
      <c r="AW61" s="48">
        <v>48.744949871871597</v>
      </c>
      <c r="AX61" s="48">
        <v>121.873886697589</v>
      </c>
      <c r="AY61" s="48">
        <v>239.50743595824301</v>
      </c>
      <c r="AZ61" s="48">
        <v>633.146238783032</v>
      </c>
      <c r="BA61" s="48">
        <v>79.5554588810936</v>
      </c>
      <c r="BB61" s="48">
        <v>86.5842436160125</v>
      </c>
      <c r="BC61" s="48">
        <v>236.37964900530099</v>
      </c>
      <c r="BD61" s="48">
        <v>4131.5167754429203</v>
      </c>
      <c r="BE61" s="48">
        <v>508.79033632110702</v>
      </c>
      <c r="BF61" s="48">
        <v>174.89960897876199</v>
      </c>
      <c r="BG61" s="48">
        <v>138.07108542859299</v>
      </c>
      <c r="BH61" s="48">
        <v>536.23806059608103</v>
      </c>
      <c r="BI61" s="48">
        <v>5545.10623970085</v>
      </c>
      <c r="BJ61" s="48">
        <v>1144.6388712829901</v>
      </c>
      <c r="BK61" s="48">
        <v>20848.5277678848</v>
      </c>
      <c r="BL61" s="48">
        <v>10.285235548825399</v>
      </c>
      <c r="BM61" s="48">
        <v>26.057907282406099</v>
      </c>
      <c r="BN61" s="48">
        <v>280.05004871256699</v>
      </c>
      <c r="BO61" s="48">
        <v>61.853171118185699</v>
      </c>
      <c r="BP61" s="48">
        <v>198.332163474369</v>
      </c>
      <c r="BQ61" s="48">
        <v>80.894165784924496</v>
      </c>
      <c r="BR61" s="48">
        <v>17.928846388208701</v>
      </c>
      <c r="BS61" s="48">
        <v>11.073116807726899</v>
      </c>
      <c r="BT61" s="48">
        <v>246.15490983704501</v>
      </c>
      <c r="BU61" s="48">
        <v>127.590915731927</v>
      </c>
      <c r="BV61" s="48">
        <v>199.828020995749</v>
      </c>
      <c r="BW61" s="48">
        <v>265.94225829546201</v>
      </c>
      <c r="BX61" s="48">
        <v>260.37298866985299</v>
      </c>
      <c r="BY61" s="48">
        <v>223.070672631815</v>
      </c>
      <c r="BZ61" s="48">
        <v>364.49973642756498</v>
      </c>
      <c r="CA61" s="55">
        <v>0</v>
      </c>
      <c r="CB61" s="49">
        <v>80936.548189073597</v>
      </c>
      <c r="CC61" s="61">
        <v>298298.56642279</v>
      </c>
      <c r="CD61" s="48">
        <v>0</v>
      </c>
      <c r="CE61" s="48">
        <v>0</v>
      </c>
      <c r="CF61" s="48">
        <v>195301.549118013</v>
      </c>
      <c r="CG61" s="48">
        <v>52917.216733236397</v>
      </c>
      <c r="CH61" s="55">
        <v>66482.119536886297</v>
      </c>
      <c r="CI61" s="49">
        <v>693936</v>
      </c>
      <c r="CJ61" s="73"/>
      <c r="CK61" s="48">
        <f t="shared" si="0"/>
        <v>0</v>
      </c>
      <c r="CL61" s="48">
        <f t="shared" si="1"/>
        <v>0</v>
      </c>
      <c r="CM61" s="167">
        <f t="shared" si="2"/>
        <v>0.8833659758406045</v>
      </c>
      <c r="CN61" s="357">
        <v>0</v>
      </c>
    </row>
    <row r="62" spans="1:92" ht="19.5" x14ac:dyDescent="0.25">
      <c r="A62" s="30"/>
      <c r="B62" s="42" t="s">
        <v>53</v>
      </c>
      <c r="C62" s="43" t="s">
        <v>164</v>
      </c>
      <c r="D62" s="51">
        <v>22.276888942750301</v>
      </c>
      <c r="E62" s="48">
        <v>18.3857835617702</v>
      </c>
      <c r="F62" s="48">
        <v>66.300607492952494</v>
      </c>
      <c r="G62" s="48">
        <v>7.3214526043864003</v>
      </c>
      <c r="H62" s="48">
        <v>175.014244067129</v>
      </c>
      <c r="I62" s="48">
        <v>32.738943048971898</v>
      </c>
      <c r="J62" s="48">
        <v>27.8239349406687</v>
      </c>
      <c r="K62" s="48">
        <v>42.957301715580201</v>
      </c>
      <c r="L62" s="48">
        <v>42.657801473635999</v>
      </c>
      <c r="M62" s="48">
        <v>118.798204624975</v>
      </c>
      <c r="N62" s="48">
        <v>7.3271652234008098</v>
      </c>
      <c r="O62" s="48">
        <v>698.52403666798295</v>
      </c>
      <c r="P62" s="48">
        <v>193.15595667673099</v>
      </c>
      <c r="Q62" s="48">
        <v>17.707844987537399</v>
      </c>
      <c r="R62" s="48">
        <v>1106.1008471636201</v>
      </c>
      <c r="S62" s="48">
        <v>191.46003843634099</v>
      </c>
      <c r="T62" s="48">
        <v>300.548994298845</v>
      </c>
      <c r="U62" s="48">
        <v>649.11890793747102</v>
      </c>
      <c r="V62" s="48">
        <v>781.55646182236796</v>
      </c>
      <c r="W62" s="48">
        <v>223.54242781908201</v>
      </c>
      <c r="X62" s="48">
        <v>154.51049610012299</v>
      </c>
      <c r="Y62" s="48">
        <v>43.452408041114097</v>
      </c>
      <c r="Z62" s="48">
        <v>245.32216235689299</v>
      </c>
      <c r="AA62" s="48">
        <v>60.479325933191703</v>
      </c>
      <c r="AB62" s="48">
        <v>45.223111070499598</v>
      </c>
      <c r="AC62" s="48">
        <v>26.0835743707351</v>
      </c>
      <c r="AD62" s="48">
        <v>28.907549507167701</v>
      </c>
      <c r="AE62" s="48">
        <v>351.63913524275603</v>
      </c>
      <c r="AF62" s="48">
        <v>189.71838857513899</v>
      </c>
      <c r="AG62" s="48">
        <v>36.004121156207098</v>
      </c>
      <c r="AH62" s="48">
        <v>129.46697914446801</v>
      </c>
      <c r="AI62" s="48">
        <v>76.828725811396694</v>
      </c>
      <c r="AJ62" s="48">
        <v>0</v>
      </c>
      <c r="AK62" s="48">
        <v>67.357193113349297</v>
      </c>
      <c r="AL62" s="48">
        <v>293.39508250174998</v>
      </c>
      <c r="AM62" s="48">
        <v>31.425080059015201</v>
      </c>
      <c r="AN62" s="48">
        <v>164.41862676473599</v>
      </c>
      <c r="AO62" s="48">
        <v>211.39443795240501</v>
      </c>
      <c r="AP62" s="48">
        <v>41.867931294699297</v>
      </c>
      <c r="AQ62" s="48">
        <v>434.61088688759401</v>
      </c>
      <c r="AR62" s="48">
        <v>62.943167507332703</v>
      </c>
      <c r="AS62" s="48">
        <v>83.084587436319495</v>
      </c>
      <c r="AT62" s="48">
        <v>36.828345522111697</v>
      </c>
      <c r="AU62" s="48">
        <v>19.5585968438319</v>
      </c>
      <c r="AV62" s="48">
        <v>171.32805325877001</v>
      </c>
      <c r="AW62" s="48">
        <v>36.786845124141898</v>
      </c>
      <c r="AX62" s="48">
        <v>95.200800124292002</v>
      </c>
      <c r="AY62" s="48">
        <v>221.42221566108</v>
      </c>
      <c r="AZ62" s="48">
        <v>675.33700755548603</v>
      </c>
      <c r="BA62" s="48">
        <v>26.6452806986144</v>
      </c>
      <c r="BB62" s="48">
        <v>67.027426497564406</v>
      </c>
      <c r="BC62" s="48">
        <v>48.853721467222798</v>
      </c>
      <c r="BD62" s="48">
        <v>6496.8764393974598</v>
      </c>
      <c r="BE62" s="48">
        <v>12380.08733934</v>
      </c>
      <c r="BF62" s="48">
        <v>144.879005991112</v>
      </c>
      <c r="BG62" s="48">
        <v>104.839032317928</v>
      </c>
      <c r="BH62" s="48">
        <v>141.70273411126999</v>
      </c>
      <c r="BI62" s="48">
        <v>23875.631166538598</v>
      </c>
      <c r="BJ62" s="48">
        <v>27306.174800721699</v>
      </c>
      <c r="BK62" s="48">
        <v>882.30419075883697</v>
      </c>
      <c r="BL62" s="48">
        <v>5.0010736213669604</v>
      </c>
      <c r="BM62" s="48">
        <v>13.8969716170974</v>
      </c>
      <c r="BN62" s="48">
        <v>156.30860894644999</v>
      </c>
      <c r="BO62" s="48">
        <v>29.487849612411001</v>
      </c>
      <c r="BP62" s="48">
        <v>5102.2917839135998</v>
      </c>
      <c r="BQ62" s="48">
        <v>1069.7738780649299</v>
      </c>
      <c r="BR62" s="48">
        <v>493.85211170553401</v>
      </c>
      <c r="BS62" s="48">
        <v>5.2789921238316202</v>
      </c>
      <c r="BT62" s="48">
        <v>226.273815520282</v>
      </c>
      <c r="BU62" s="48">
        <v>742.86053303639505</v>
      </c>
      <c r="BV62" s="48">
        <v>64.094229768765501</v>
      </c>
      <c r="BW62" s="48">
        <v>8151.9163727737796</v>
      </c>
      <c r="BX62" s="48">
        <v>143.179615583284</v>
      </c>
      <c r="BY62" s="48">
        <v>437.58165831123802</v>
      </c>
      <c r="BZ62" s="48">
        <v>44.362743686040297</v>
      </c>
      <c r="CA62" s="55">
        <v>0</v>
      </c>
      <c r="CB62" s="49">
        <v>96919.094054548099</v>
      </c>
      <c r="CC62" s="61">
        <v>465260.804218554</v>
      </c>
      <c r="CD62" s="48">
        <v>0</v>
      </c>
      <c r="CE62" s="48">
        <v>0</v>
      </c>
      <c r="CF62" s="48">
        <v>136704.431329271</v>
      </c>
      <c r="CG62" s="48">
        <v>-5928.3502795280701</v>
      </c>
      <c r="CH62" s="55">
        <v>19141.020677155298</v>
      </c>
      <c r="CI62" s="49">
        <v>712097</v>
      </c>
      <c r="CJ62" s="73"/>
      <c r="CK62" s="48">
        <f t="shared" si="0"/>
        <v>0</v>
      </c>
      <c r="CL62" s="48">
        <f t="shared" si="1"/>
        <v>0</v>
      </c>
      <c r="CM62" s="167">
        <f t="shared" si="2"/>
        <v>0.86389621911825532</v>
      </c>
      <c r="CN62" s="357">
        <v>0</v>
      </c>
    </row>
    <row r="63" spans="1:92" ht="19.5" x14ac:dyDescent="0.25">
      <c r="A63" s="30"/>
      <c r="B63" s="42" t="s">
        <v>54</v>
      </c>
      <c r="C63" s="43" t="s">
        <v>165</v>
      </c>
      <c r="D63" s="51">
        <v>761.28896921473097</v>
      </c>
      <c r="E63" s="48">
        <v>565.01728785870603</v>
      </c>
      <c r="F63" s="48">
        <v>1973.4022455773099</v>
      </c>
      <c r="G63" s="48">
        <v>282.00963420260001</v>
      </c>
      <c r="H63" s="48">
        <v>6695.9639737842599</v>
      </c>
      <c r="I63" s="48">
        <v>1280.4628741469501</v>
      </c>
      <c r="J63" s="48">
        <v>1028.7060407332101</v>
      </c>
      <c r="K63" s="48">
        <v>1603.3350208391901</v>
      </c>
      <c r="L63" s="48">
        <v>1166.58165988931</v>
      </c>
      <c r="M63" s="48">
        <v>4570.8934406702301</v>
      </c>
      <c r="N63" s="48">
        <v>278.23617287069101</v>
      </c>
      <c r="O63" s="48">
        <v>19391.160700688699</v>
      </c>
      <c r="P63" s="48">
        <v>1332.70996592494</v>
      </c>
      <c r="Q63" s="48">
        <v>348.72538453607899</v>
      </c>
      <c r="R63" s="48">
        <v>1908.46163091893</v>
      </c>
      <c r="S63" s="48">
        <v>266.90630957440402</v>
      </c>
      <c r="T63" s="48">
        <v>7768.5820561002402</v>
      </c>
      <c r="U63" s="48">
        <v>12505.0421408567</v>
      </c>
      <c r="V63" s="48">
        <v>28999.016948733701</v>
      </c>
      <c r="W63" s="48">
        <v>8361.8743469235997</v>
      </c>
      <c r="X63" s="48">
        <v>4822.2807059103998</v>
      </c>
      <c r="Y63" s="48">
        <v>1254.3379994039001</v>
      </c>
      <c r="Z63" s="48">
        <v>9221.3735101325401</v>
      </c>
      <c r="AA63" s="48">
        <v>2152.7696324287699</v>
      </c>
      <c r="AB63" s="48">
        <v>1181.3829517725301</v>
      </c>
      <c r="AC63" s="48">
        <v>923.49446021189897</v>
      </c>
      <c r="AD63" s="48">
        <v>1045.6980325740001</v>
      </c>
      <c r="AE63" s="48">
        <v>11294.9142356999</v>
      </c>
      <c r="AF63" s="48">
        <v>3573.2198723655101</v>
      </c>
      <c r="AG63" s="48">
        <v>949.99059109446705</v>
      </c>
      <c r="AH63" s="48">
        <v>1451.20489175068</v>
      </c>
      <c r="AI63" s="48">
        <v>1052.1102763296001</v>
      </c>
      <c r="AJ63" s="48">
        <v>0</v>
      </c>
      <c r="AK63" s="48">
        <v>1430.4654419337801</v>
      </c>
      <c r="AL63" s="48">
        <v>3069.9472361344701</v>
      </c>
      <c r="AM63" s="48">
        <v>623.78474122845898</v>
      </c>
      <c r="AN63" s="48">
        <v>1752.4460146701001</v>
      </c>
      <c r="AO63" s="48">
        <v>3130.9496115523202</v>
      </c>
      <c r="AP63" s="48">
        <v>1215.5701083260101</v>
      </c>
      <c r="AQ63" s="48">
        <v>8960.1223417118199</v>
      </c>
      <c r="AR63" s="48">
        <v>1478.89197306403</v>
      </c>
      <c r="AS63" s="48">
        <v>2277.01947389627</v>
      </c>
      <c r="AT63" s="48">
        <v>1199.8311098347499</v>
      </c>
      <c r="AU63" s="48">
        <v>440.53992485466398</v>
      </c>
      <c r="AV63" s="48">
        <v>3421.9183502759602</v>
      </c>
      <c r="AW63" s="48">
        <v>621.13220662613799</v>
      </c>
      <c r="AX63" s="48">
        <v>1503.8013224567301</v>
      </c>
      <c r="AY63" s="48">
        <v>1909.2752906476101</v>
      </c>
      <c r="AZ63" s="48">
        <v>1761.8373384266999</v>
      </c>
      <c r="BA63" s="48">
        <v>778.83979871598399</v>
      </c>
      <c r="BB63" s="48">
        <v>1128.2754715200001</v>
      </c>
      <c r="BC63" s="48">
        <v>450.15214588592499</v>
      </c>
      <c r="BD63" s="48">
        <v>1624.00973957935</v>
      </c>
      <c r="BE63" s="48">
        <v>1538.6722223967699</v>
      </c>
      <c r="BF63" s="48">
        <v>2966.1846715266902</v>
      </c>
      <c r="BG63" s="48">
        <v>1187.84077674892</v>
      </c>
      <c r="BH63" s="48">
        <v>1191.85722727807</v>
      </c>
      <c r="BI63" s="48">
        <v>15335.762831976899</v>
      </c>
      <c r="BJ63" s="48">
        <v>49701.275226601203</v>
      </c>
      <c r="BK63" s="48">
        <v>24349.377924861201</v>
      </c>
      <c r="BL63" s="48">
        <v>210.69182570895001</v>
      </c>
      <c r="BM63" s="48">
        <v>447.32328588385298</v>
      </c>
      <c r="BN63" s="48">
        <v>3503.4686182727901</v>
      </c>
      <c r="BO63" s="48">
        <v>2142.2453911324601</v>
      </c>
      <c r="BP63" s="48">
        <v>1242.0952092989</v>
      </c>
      <c r="BQ63" s="48">
        <v>978.77285688753295</v>
      </c>
      <c r="BR63" s="48">
        <v>127.116757554155</v>
      </c>
      <c r="BS63" s="48">
        <v>199.75828280017899</v>
      </c>
      <c r="BT63" s="48">
        <v>6613.7754874091397</v>
      </c>
      <c r="BU63" s="48">
        <v>5704.0769935028502</v>
      </c>
      <c r="BV63" s="48">
        <v>2642.2146328175299</v>
      </c>
      <c r="BW63" s="48">
        <v>1972.49887465965</v>
      </c>
      <c r="BX63" s="48">
        <v>7608.9624926689203</v>
      </c>
      <c r="BY63" s="48">
        <v>7533.9903334651299</v>
      </c>
      <c r="BZ63" s="48">
        <v>6336.4555116023403</v>
      </c>
      <c r="CA63" s="55">
        <v>0</v>
      </c>
      <c r="CB63" s="49">
        <v>322324.38104011398</v>
      </c>
      <c r="CC63" s="61">
        <v>292358.84109082801</v>
      </c>
      <c r="CD63" s="48">
        <v>0</v>
      </c>
      <c r="CE63" s="48">
        <v>0</v>
      </c>
      <c r="CF63" s="48">
        <v>52630.715163684901</v>
      </c>
      <c r="CG63" s="48">
        <v>4789.3362701009401</v>
      </c>
      <c r="CH63" s="55">
        <v>44155.726435272103</v>
      </c>
      <c r="CI63" s="49">
        <v>716259</v>
      </c>
      <c r="CJ63" s="73"/>
      <c r="CK63" s="48">
        <f t="shared" si="0"/>
        <v>0</v>
      </c>
      <c r="CL63" s="48">
        <f t="shared" si="1"/>
        <v>0</v>
      </c>
      <c r="CM63" s="167">
        <f t="shared" si="2"/>
        <v>0.54998906674804215</v>
      </c>
      <c r="CN63" s="357">
        <v>0</v>
      </c>
    </row>
    <row r="64" spans="1:92" ht="19.5" x14ac:dyDescent="0.25">
      <c r="A64" s="30"/>
      <c r="B64" s="42" t="s">
        <v>55</v>
      </c>
      <c r="C64" s="43" t="s">
        <v>166</v>
      </c>
      <c r="D64" s="51">
        <v>4783.5557978098304</v>
      </c>
      <c r="E64" s="48">
        <v>4408.3876088072802</v>
      </c>
      <c r="F64" s="48">
        <v>2220.7845026595601</v>
      </c>
      <c r="G64" s="48">
        <v>2679.43695533346</v>
      </c>
      <c r="H64" s="48">
        <v>10967.8475402694</v>
      </c>
      <c r="I64" s="48">
        <v>9728.5553874136294</v>
      </c>
      <c r="J64" s="48">
        <v>3957.8163250708399</v>
      </c>
      <c r="K64" s="48">
        <v>5742.3608429769001</v>
      </c>
      <c r="L64" s="48">
        <v>2217.9090342244999</v>
      </c>
      <c r="M64" s="48">
        <v>24104.743209442498</v>
      </c>
      <c r="N64" s="48">
        <v>960.99613834249703</v>
      </c>
      <c r="O64" s="48">
        <v>30662.793120915099</v>
      </c>
      <c r="P64" s="48">
        <v>8097.4084368745698</v>
      </c>
      <c r="Q64" s="48">
        <v>9242.5579330123601</v>
      </c>
      <c r="R64" s="48">
        <v>54510.764109843803</v>
      </c>
      <c r="S64" s="48">
        <v>2430.5259653101398</v>
      </c>
      <c r="T64" s="48">
        <v>17703.3398251584</v>
      </c>
      <c r="U64" s="48">
        <v>22100.2042398214</v>
      </c>
      <c r="V64" s="48">
        <v>30167.173410592499</v>
      </c>
      <c r="W64" s="48">
        <v>2364.8974286135699</v>
      </c>
      <c r="X64" s="48">
        <v>9399.6828064250694</v>
      </c>
      <c r="Y64" s="48">
        <v>8090.5418995974496</v>
      </c>
      <c r="Z64" s="48">
        <v>3828.2267491513799</v>
      </c>
      <c r="AA64" s="48">
        <v>413.46423525637198</v>
      </c>
      <c r="AB64" s="48">
        <v>2231.33174840745</v>
      </c>
      <c r="AC64" s="48">
        <v>1136.2901359930099</v>
      </c>
      <c r="AD64" s="48">
        <v>4058.0384528091199</v>
      </c>
      <c r="AE64" s="48">
        <v>11237.4622697513</v>
      </c>
      <c r="AF64" s="48">
        <v>10867.921846671799</v>
      </c>
      <c r="AG64" s="48">
        <v>1755.01569780875</v>
      </c>
      <c r="AH64" s="48">
        <v>3520.83148457483</v>
      </c>
      <c r="AI64" s="48">
        <v>2253.9201488120498</v>
      </c>
      <c r="AJ64" s="48">
        <v>0</v>
      </c>
      <c r="AK64" s="48">
        <v>10178.492184745601</v>
      </c>
      <c r="AL64" s="48">
        <v>13114.968786629001</v>
      </c>
      <c r="AM64" s="48">
        <v>3878.3143428717599</v>
      </c>
      <c r="AN64" s="48">
        <v>4521.2046536367297</v>
      </c>
      <c r="AO64" s="48">
        <v>23906.625456643898</v>
      </c>
      <c r="AP64" s="48">
        <v>5137.3664632401797</v>
      </c>
      <c r="AQ64" s="48">
        <v>11165.8852481086</v>
      </c>
      <c r="AR64" s="48">
        <v>6582.0359522312501</v>
      </c>
      <c r="AS64" s="48">
        <v>4384.0970067409899</v>
      </c>
      <c r="AT64" s="48">
        <v>2280.4369672233302</v>
      </c>
      <c r="AU64" s="48">
        <v>3280.2154586512502</v>
      </c>
      <c r="AV64" s="48">
        <v>21048.373133139601</v>
      </c>
      <c r="AW64" s="48">
        <v>11384.538058775801</v>
      </c>
      <c r="AX64" s="48">
        <v>32126.027486352901</v>
      </c>
      <c r="AY64" s="48">
        <v>52329.249202797197</v>
      </c>
      <c r="AZ64" s="48">
        <v>6081.1647064115796</v>
      </c>
      <c r="BA64" s="48">
        <v>984.06561423231597</v>
      </c>
      <c r="BB64" s="48">
        <v>5213.9723363611101</v>
      </c>
      <c r="BC64" s="48">
        <v>1904.29330920087</v>
      </c>
      <c r="BD64" s="48">
        <v>2563.2816655235301</v>
      </c>
      <c r="BE64" s="48">
        <v>4863.36141885713</v>
      </c>
      <c r="BF64" s="48">
        <v>5157.9941836403204</v>
      </c>
      <c r="BG64" s="48">
        <v>1122489.64902746</v>
      </c>
      <c r="BH64" s="48">
        <v>36437.1807520238</v>
      </c>
      <c r="BI64" s="48">
        <v>24359.038892304001</v>
      </c>
      <c r="BJ64" s="48">
        <v>336061.241424479</v>
      </c>
      <c r="BK64" s="48">
        <v>76941.078978743797</v>
      </c>
      <c r="BL64" s="48">
        <v>1432.89868991706</v>
      </c>
      <c r="BM64" s="48">
        <v>19730.395565183298</v>
      </c>
      <c r="BN64" s="48">
        <v>54427.018191528601</v>
      </c>
      <c r="BO64" s="48">
        <v>47718.286590023599</v>
      </c>
      <c r="BP64" s="48">
        <v>8254.5526158731209</v>
      </c>
      <c r="BQ64" s="48">
        <v>1217.8043982771801</v>
      </c>
      <c r="BR64" s="48">
        <v>635.41885673683601</v>
      </c>
      <c r="BS64" s="48">
        <v>118300.853166638</v>
      </c>
      <c r="BT64" s="48">
        <v>122236.154284555</v>
      </c>
      <c r="BU64" s="48">
        <v>35997.559643866298</v>
      </c>
      <c r="BV64" s="48">
        <v>21218.3081882242</v>
      </c>
      <c r="BW64" s="48">
        <v>11027.151892894501</v>
      </c>
      <c r="BX64" s="48">
        <v>37625.244299013502</v>
      </c>
      <c r="BY64" s="48">
        <v>20842.142088286</v>
      </c>
      <c r="BZ64" s="48">
        <v>59641.970028581898</v>
      </c>
      <c r="CA64" s="55">
        <v>0</v>
      </c>
      <c r="CB64" s="49">
        <v>2696524.69649838</v>
      </c>
      <c r="CC64" s="61">
        <v>630555.94768871099</v>
      </c>
      <c r="CD64" s="48">
        <v>0</v>
      </c>
      <c r="CE64" s="48">
        <v>0</v>
      </c>
      <c r="CF64" s="48">
        <v>0</v>
      </c>
      <c r="CG64" s="48">
        <v>6.7837763266807696E-2</v>
      </c>
      <c r="CH64" s="55">
        <v>5815.2879751471401</v>
      </c>
      <c r="CI64" s="49">
        <v>3332896</v>
      </c>
      <c r="CJ64" s="73"/>
      <c r="CK64" s="48">
        <f t="shared" si="0"/>
        <v>0</v>
      </c>
      <c r="CL64" s="48">
        <f t="shared" si="1"/>
        <v>0</v>
      </c>
      <c r="CM64" s="167">
        <f t="shared" si="2"/>
        <v>0.19093644191166523</v>
      </c>
      <c r="CN64" s="357">
        <v>0</v>
      </c>
    </row>
    <row r="65" spans="1:92" ht="19.5" x14ac:dyDescent="0.25">
      <c r="A65" s="30"/>
      <c r="B65" s="42" t="s">
        <v>56</v>
      </c>
      <c r="C65" s="43" t="s">
        <v>167</v>
      </c>
      <c r="D65" s="51">
        <v>626.11115524821696</v>
      </c>
      <c r="E65" s="48">
        <v>1399.5670267180999</v>
      </c>
      <c r="F65" s="48">
        <v>1770.87627488365</v>
      </c>
      <c r="G65" s="48">
        <v>981.80853247665902</v>
      </c>
      <c r="H65" s="48">
        <v>5921.1573952265198</v>
      </c>
      <c r="I65" s="48">
        <v>7651.0009640849103</v>
      </c>
      <c r="J65" s="48">
        <v>2415.60043228432</v>
      </c>
      <c r="K65" s="48">
        <v>5612.6995355096597</v>
      </c>
      <c r="L65" s="48">
        <v>1260.6231726144099</v>
      </c>
      <c r="M65" s="48">
        <v>1576.5172379779101</v>
      </c>
      <c r="N65" s="48">
        <v>74.8015820988672</v>
      </c>
      <c r="O65" s="48">
        <v>12160.3736019648</v>
      </c>
      <c r="P65" s="48">
        <v>621.10525838390799</v>
      </c>
      <c r="Q65" s="48">
        <v>20.534291223797702</v>
      </c>
      <c r="R65" s="48">
        <v>924.33544432702399</v>
      </c>
      <c r="S65" s="48">
        <v>98.194576405851805</v>
      </c>
      <c r="T65" s="48">
        <v>1979.6957965164099</v>
      </c>
      <c r="U65" s="48">
        <v>19642.740094467699</v>
      </c>
      <c r="V65" s="48">
        <v>2041.5760328548699</v>
      </c>
      <c r="W65" s="48">
        <v>475.75215248575802</v>
      </c>
      <c r="X65" s="48">
        <v>3231.4562836129599</v>
      </c>
      <c r="Y65" s="48">
        <v>544.51933183078097</v>
      </c>
      <c r="Z65" s="48">
        <v>452.05811470183397</v>
      </c>
      <c r="AA65" s="48">
        <v>168.53960219434799</v>
      </c>
      <c r="AB65" s="48">
        <v>436.71599219539701</v>
      </c>
      <c r="AC65" s="48">
        <v>99.283291513146693</v>
      </c>
      <c r="AD65" s="48">
        <v>217.241903594349</v>
      </c>
      <c r="AE65" s="48">
        <v>1140.9056259050401</v>
      </c>
      <c r="AF65" s="48">
        <v>2739.5023112765398</v>
      </c>
      <c r="AG65" s="48">
        <v>480.21528821516898</v>
      </c>
      <c r="AH65" s="48">
        <v>4030.6865308398701</v>
      </c>
      <c r="AI65" s="48">
        <v>8084.1241416493904</v>
      </c>
      <c r="AJ65" s="48">
        <v>0</v>
      </c>
      <c r="AK65" s="48">
        <v>799.23438226463702</v>
      </c>
      <c r="AL65" s="48">
        <v>1081.1636864416</v>
      </c>
      <c r="AM65" s="48">
        <v>298.12117921750098</v>
      </c>
      <c r="AN65" s="48">
        <v>829.51173102729695</v>
      </c>
      <c r="AO65" s="48">
        <v>2917.9963888032898</v>
      </c>
      <c r="AP65" s="48">
        <v>1822.4997863436699</v>
      </c>
      <c r="AQ65" s="48">
        <v>1144.67467823432</v>
      </c>
      <c r="AR65" s="48">
        <v>863.11993044570397</v>
      </c>
      <c r="AS65" s="48">
        <v>1478.9099146871299</v>
      </c>
      <c r="AT65" s="48">
        <v>643.31135446575297</v>
      </c>
      <c r="AU65" s="48">
        <v>812.79781315735897</v>
      </c>
      <c r="AV65" s="48">
        <v>1957.4345227573899</v>
      </c>
      <c r="AW65" s="48">
        <v>1445.33828222896</v>
      </c>
      <c r="AX65" s="48">
        <v>4004.82696491774</v>
      </c>
      <c r="AY65" s="48">
        <v>101878.862312093</v>
      </c>
      <c r="AZ65" s="48">
        <v>930.50019512322899</v>
      </c>
      <c r="BA65" s="48">
        <v>316.66090118183502</v>
      </c>
      <c r="BB65" s="48">
        <v>594.86593695517104</v>
      </c>
      <c r="BC65" s="48">
        <v>313.97726286631098</v>
      </c>
      <c r="BD65" s="48">
        <v>224.72790492687301</v>
      </c>
      <c r="BE65" s="48">
        <v>524.10428706725702</v>
      </c>
      <c r="BF65" s="48">
        <v>397.96335711515701</v>
      </c>
      <c r="BG65" s="48">
        <v>4044.7748569282799</v>
      </c>
      <c r="BH65" s="48">
        <v>133233.35811999699</v>
      </c>
      <c r="BI65" s="48">
        <v>10348.1238624979</v>
      </c>
      <c r="BJ65" s="48">
        <v>8595.9544696527701</v>
      </c>
      <c r="BK65" s="48">
        <v>10807.4036074502</v>
      </c>
      <c r="BL65" s="48">
        <v>4887.4394664744796</v>
      </c>
      <c r="BM65" s="48">
        <v>9137.5031654845207</v>
      </c>
      <c r="BN65" s="48">
        <v>2766.9492271792101</v>
      </c>
      <c r="BO65" s="48">
        <v>1164.5640575944401</v>
      </c>
      <c r="BP65" s="48">
        <v>281.03923779291398</v>
      </c>
      <c r="BQ65" s="48">
        <v>97.784033957288401</v>
      </c>
      <c r="BR65" s="48">
        <v>19.609778149438299</v>
      </c>
      <c r="BS65" s="48">
        <v>43095.311254813198</v>
      </c>
      <c r="BT65" s="48">
        <v>15051.9520687736</v>
      </c>
      <c r="BU65" s="48">
        <v>14372.496691834</v>
      </c>
      <c r="BV65" s="48">
        <v>14703.479434233101</v>
      </c>
      <c r="BW65" s="48">
        <v>8882.2252816135297</v>
      </c>
      <c r="BX65" s="48">
        <v>17641.524387430502</v>
      </c>
      <c r="BY65" s="48">
        <v>5581.3800231818404</v>
      </c>
      <c r="BZ65" s="48">
        <v>12156.990105840699</v>
      </c>
      <c r="CA65" s="55">
        <v>0</v>
      </c>
      <c r="CB65" s="49">
        <v>531030.78487848199</v>
      </c>
      <c r="CC65" s="61">
        <v>299045.84991864301</v>
      </c>
      <c r="CD65" s="48">
        <v>0</v>
      </c>
      <c r="CE65" s="48">
        <v>153.43958905603901</v>
      </c>
      <c r="CF65" s="48">
        <v>2139.6323325342801</v>
      </c>
      <c r="CG65" s="48">
        <v>20076.418084084398</v>
      </c>
      <c r="CH65" s="55">
        <v>139986.87519719999</v>
      </c>
      <c r="CI65" s="49">
        <v>992433</v>
      </c>
      <c r="CJ65" s="73"/>
      <c r="CK65" s="48">
        <f t="shared" si="0"/>
        <v>0</v>
      </c>
      <c r="CL65" s="48">
        <f t="shared" si="1"/>
        <v>0</v>
      </c>
      <c r="CM65" s="167">
        <f t="shared" si="2"/>
        <v>0.46492026678024384</v>
      </c>
      <c r="CN65" s="357">
        <v>0</v>
      </c>
    </row>
    <row r="66" spans="1:92" ht="19.5" x14ac:dyDescent="0.25">
      <c r="A66" s="30"/>
      <c r="B66" s="42" t="s">
        <v>57</v>
      </c>
      <c r="C66" s="43" t="s">
        <v>168</v>
      </c>
      <c r="D66" s="51">
        <v>80.130434449514496</v>
      </c>
      <c r="E66" s="48">
        <v>62.095101217752003</v>
      </c>
      <c r="F66" s="48">
        <v>216.89715991089599</v>
      </c>
      <c r="G66" s="48">
        <v>30.825849661559001</v>
      </c>
      <c r="H66" s="48">
        <v>674.61326944044697</v>
      </c>
      <c r="I66" s="48">
        <v>116.068411081382</v>
      </c>
      <c r="J66" s="48">
        <v>115.398071378205</v>
      </c>
      <c r="K66" s="48">
        <v>179.276566975777</v>
      </c>
      <c r="L66" s="48">
        <v>127.701138168458</v>
      </c>
      <c r="M66" s="48">
        <v>506.46917019345199</v>
      </c>
      <c r="N66" s="48">
        <v>31.237705168028899</v>
      </c>
      <c r="O66" s="48">
        <v>2166.62522024583</v>
      </c>
      <c r="P66" s="48">
        <v>46745.8704034353</v>
      </c>
      <c r="Q66" s="48">
        <v>423.959855639343</v>
      </c>
      <c r="R66" s="48">
        <v>177.60502210467999</v>
      </c>
      <c r="S66" s="48">
        <v>23.7296997458098</v>
      </c>
      <c r="T66" s="48">
        <v>863.68849741535098</v>
      </c>
      <c r="U66" s="48">
        <v>1318.0790719951699</v>
      </c>
      <c r="V66" s="48">
        <v>3265.4416159615998</v>
      </c>
      <c r="W66" s="48">
        <v>940.45517060969803</v>
      </c>
      <c r="X66" s="48">
        <v>512.69852424102203</v>
      </c>
      <c r="Y66" s="48">
        <v>138.06525244215501</v>
      </c>
      <c r="Z66" s="48">
        <v>1038.2310650585</v>
      </c>
      <c r="AA66" s="48">
        <v>241.94065203631601</v>
      </c>
      <c r="AB66" s="48">
        <v>127.356664673663</v>
      </c>
      <c r="AC66" s="48">
        <v>102.13816950601699</v>
      </c>
      <c r="AD66" s="48">
        <v>279.60386706818002</v>
      </c>
      <c r="AE66" s="48">
        <v>1258.79408858944</v>
      </c>
      <c r="AF66" s="48">
        <v>385.67774096548601</v>
      </c>
      <c r="AG66" s="48">
        <v>105.189267449453</v>
      </c>
      <c r="AH66" s="48">
        <v>143.026505887864</v>
      </c>
      <c r="AI66" s="48">
        <v>104.235562207258</v>
      </c>
      <c r="AJ66" s="48">
        <v>0</v>
      </c>
      <c r="AK66" s="48">
        <v>133.44772395082501</v>
      </c>
      <c r="AL66" s="48">
        <v>163.480530260173</v>
      </c>
      <c r="AM66" s="48">
        <v>68.843448080961394</v>
      </c>
      <c r="AN66" s="48">
        <v>191.58851153345501</v>
      </c>
      <c r="AO66" s="48">
        <v>341.30130483636702</v>
      </c>
      <c r="AP66" s="48">
        <v>84.201322708862193</v>
      </c>
      <c r="AQ66" s="48">
        <v>55390.6776402494</v>
      </c>
      <c r="AR66" s="48">
        <v>147.95151252101499</v>
      </c>
      <c r="AS66" s="48">
        <v>221.19432178767099</v>
      </c>
      <c r="AT66" s="48">
        <v>114.87906478356</v>
      </c>
      <c r="AU66" s="48">
        <v>49.055010158457897</v>
      </c>
      <c r="AV66" s="48">
        <v>338.88489191882502</v>
      </c>
      <c r="AW66" s="48">
        <v>65.299431006608202</v>
      </c>
      <c r="AX66" s="48">
        <v>155.22465224458901</v>
      </c>
      <c r="AY66" s="48">
        <v>203.99029491050899</v>
      </c>
      <c r="AZ66" s="48">
        <v>171.30703311335799</v>
      </c>
      <c r="BA66" s="48">
        <v>46.960193156255002</v>
      </c>
      <c r="BB66" s="48">
        <v>102.393673306473</v>
      </c>
      <c r="BC66" s="48">
        <v>33.479982343548897</v>
      </c>
      <c r="BD66" s="48">
        <v>178.38695138033901</v>
      </c>
      <c r="BE66" s="48">
        <v>116.178904476127</v>
      </c>
      <c r="BF66" s="48">
        <v>141.36584311905</v>
      </c>
      <c r="BG66" s="48">
        <v>131.10568390607</v>
      </c>
      <c r="BH66" s="48">
        <v>98.713674623322106</v>
      </c>
      <c r="BI66" s="48">
        <v>297218.731828894</v>
      </c>
      <c r="BJ66" s="48">
        <v>940.46349573427403</v>
      </c>
      <c r="BK66" s="48">
        <v>48858.1716588856</v>
      </c>
      <c r="BL66" s="48">
        <v>20.6609010540482</v>
      </c>
      <c r="BM66" s="48">
        <v>49.287167588236102</v>
      </c>
      <c r="BN66" s="48">
        <v>387.72634505102798</v>
      </c>
      <c r="BO66" s="48">
        <v>125.71475108679699</v>
      </c>
      <c r="BP66" s="48">
        <v>106.548870192116</v>
      </c>
      <c r="BQ66" s="48">
        <v>110.257853333783</v>
      </c>
      <c r="BR66" s="48">
        <v>10.681565303992601</v>
      </c>
      <c r="BS66" s="48">
        <v>270963.791232844</v>
      </c>
      <c r="BT66" s="48">
        <v>228.77942404870899</v>
      </c>
      <c r="BU66" s="48">
        <v>219.53853658028501</v>
      </c>
      <c r="BV66" s="48">
        <v>156.12720118095299</v>
      </c>
      <c r="BW66" s="48">
        <v>124.49468668443301</v>
      </c>
      <c r="BX66" s="48">
        <v>292.10925059636497</v>
      </c>
      <c r="BY66" s="48">
        <v>436.15269133698803</v>
      </c>
      <c r="BZ66" s="48">
        <v>37781.387308860503</v>
      </c>
      <c r="CA66" s="55">
        <v>0</v>
      </c>
      <c r="CB66" s="49">
        <v>779223.66116455605</v>
      </c>
      <c r="CC66" s="61">
        <v>141587.71140069701</v>
      </c>
      <c r="CD66" s="48">
        <v>0</v>
      </c>
      <c r="CE66" s="48">
        <v>0</v>
      </c>
      <c r="CF66" s="48">
        <v>10633557.5925152</v>
      </c>
      <c r="CG66" s="48">
        <v>51921.6618571824</v>
      </c>
      <c r="CH66" s="55">
        <v>826.37306234534299</v>
      </c>
      <c r="CI66" s="49">
        <v>11607117</v>
      </c>
      <c r="CJ66" s="73"/>
      <c r="CK66" s="48">
        <f t="shared" si="0"/>
        <v>0</v>
      </c>
      <c r="CL66" s="48">
        <f t="shared" si="1"/>
        <v>0</v>
      </c>
      <c r="CM66" s="167">
        <f t="shared" si="2"/>
        <v>0.93286673502433259</v>
      </c>
      <c r="CN66" s="357">
        <v>0</v>
      </c>
    </row>
    <row r="67" spans="1:92" ht="19.5" x14ac:dyDescent="0.25">
      <c r="A67" s="30"/>
      <c r="B67" s="42" t="s">
        <v>58</v>
      </c>
      <c r="C67" s="43" t="s">
        <v>169</v>
      </c>
      <c r="D67" s="51">
        <v>37822.350912511502</v>
      </c>
      <c r="E67" s="48">
        <v>29309.4967516424</v>
      </c>
      <c r="F67" s="48">
        <v>102377.586624038</v>
      </c>
      <c r="G67" s="48">
        <v>14550.103354429901</v>
      </c>
      <c r="H67" s="48">
        <v>318424.07921910199</v>
      </c>
      <c r="I67" s="48">
        <v>54785.428332396201</v>
      </c>
      <c r="J67" s="48">
        <v>54469.021418365301</v>
      </c>
      <c r="K67" s="48">
        <v>84620.297807324503</v>
      </c>
      <c r="L67" s="48">
        <v>60276.189601562801</v>
      </c>
      <c r="M67" s="48">
        <v>239058.41535770299</v>
      </c>
      <c r="N67" s="48">
        <v>14744.5031926183</v>
      </c>
      <c r="O67" s="48">
        <v>1022668.35240567</v>
      </c>
      <c r="P67" s="48">
        <v>66413.814904953295</v>
      </c>
      <c r="Q67" s="48">
        <v>18352.610043487799</v>
      </c>
      <c r="R67" s="48">
        <v>83831.312235051097</v>
      </c>
      <c r="S67" s="48">
        <v>11200.651001087799</v>
      </c>
      <c r="T67" s="48">
        <v>407669.44111509301</v>
      </c>
      <c r="U67" s="48">
        <v>622146.24859981297</v>
      </c>
      <c r="V67" s="48">
        <v>1541320.4674565</v>
      </c>
      <c r="W67" s="48">
        <v>443904.06372620602</v>
      </c>
      <c r="X67" s="48">
        <v>241998.73156045499</v>
      </c>
      <c r="Y67" s="48">
        <v>65168.153181319598</v>
      </c>
      <c r="Z67" s="48">
        <v>490055.24481030699</v>
      </c>
      <c r="AA67" s="48">
        <v>114198.36051288</v>
      </c>
      <c r="AB67" s="48">
        <v>60113.594733711303</v>
      </c>
      <c r="AC67" s="48">
        <v>48210.2176926557</v>
      </c>
      <c r="AD67" s="48">
        <v>55511.3020132034</v>
      </c>
      <c r="AE67" s="48">
        <v>594163.155014736</v>
      </c>
      <c r="AF67" s="48">
        <v>182043.67614070399</v>
      </c>
      <c r="AG67" s="48">
        <v>49650.365844576198</v>
      </c>
      <c r="AH67" s="48">
        <v>67509.913463522302</v>
      </c>
      <c r="AI67" s="48">
        <v>49200.207617116401</v>
      </c>
      <c r="AJ67" s="48">
        <v>0</v>
      </c>
      <c r="AK67" s="48">
        <v>62988.634448551202</v>
      </c>
      <c r="AL67" s="48">
        <v>77164.413563231006</v>
      </c>
      <c r="AM67" s="48">
        <v>32494.782653224</v>
      </c>
      <c r="AN67" s="48">
        <v>90431.656383812195</v>
      </c>
      <c r="AO67" s="48">
        <v>161097.56308075701</v>
      </c>
      <c r="AP67" s="48">
        <v>39743.850094793801</v>
      </c>
      <c r="AQ67" s="48">
        <v>470952.01436736202</v>
      </c>
      <c r="AR67" s="48">
        <v>69834.564894719195</v>
      </c>
      <c r="AS67" s="48">
        <v>104405.889172849</v>
      </c>
      <c r="AT67" s="48">
        <v>54224.045215709797</v>
      </c>
      <c r="AU67" s="48">
        <v>23154.445885339301</v>
      </c>
      <c r="AV67" s="48">
        <v>159956.992485519</v>
      </c>
      <c r="AW67" s="48">
        <v>30821.971837371399</v>
      </c>
      <c r="AX67" s="48">
        <v>73267.558173122801</v>
      </c>
      <c r="AY67" s="48">
        <v>96285.419764109698</v>
      </c>
      <c r="AZ67" s="48">
        <v>80858.599665734204</v>
      </c>
      <c r="BA67" s="48">
        <v>22165.6717160849</v>
      </c>
      <c r="BB67" s="48">
        <v>48330.817992238299</v>
      </c>
      <c r="BC67" s="48">
        <v>15802.880009844601</v>
      </c>
      <c r="BD67" s="48">
        <v>84200.390521671303</v>
      </c>
      <c r="BE67" s="48">
        <v>54837.582298342801</v>
      </c>
      <c r="BF67" s="48">
        <v>66726.064350249304</v>
      </c>
      <c r="BG67" s="48">
        <v>61883.168578655001</v>
      </c>
      <c r="BH67" s="48">
        <v>46593.822523439303</v>
      </c>
      <c r="BI67" s="48">
        <v>713721.28403760702</v>
      </c>
      <c r="BJ67" s="48">
        <v>443907.99326665199</v>
      </c>
      <c r="BK67" s="48">
        <v>1257903.08729799</v>
      </c>
      <c r="BL67" s="48">
        <v>9752.1479223631595</v>
      </c>
      <c r="BM67" s="48">
        <v>23264.026469000601</v>
      </c>
      <c r="BN67" s="48">
        <v>183010.637360077</v>
      </c>
      <c r="BO67" s="48">
        <v>59338.595418194302</v>
      </c>
      <c r="BP67" s="48">
        <v>50292.111672960898</v>
      </c>
      <c r="BQ67" s="48">
        <v>52042.7880904349</v>
      </c>
      <c r="BR67" s="48">
        <v>5041.8035793510398</v>
      </c>
      <c r="BS67" s="48">
        <v>10622.950875334</v>
      </c>
      <c r="BT67" s="48">
        <v>107986.131828404</v>
      </c>
      <c r="BU67" s="48">
        <v>103624.34231640599</v>
      </c>
      <c r="BV67" s="48">
        <v>73693.570122532197</v>
      </c>
      <c r="BW67" s="48">
        <v>58762.713054906097</v>
      </c>
      <c r="BX67" s="48">
        <v>137878.43104491499</v>
      </c>
      <c r="BY67" s="48">
        <v>205868.34773218699</v>
      </c>
      <c r="BZ67" s="48">
        <v>69234.0374660464</v>
      </c>
      <c r="CA67" s="55">
        <v>0</v>
      </c>
      <c r="CB67" s="49">
        <v>12839935.1558768</v>
      </c>
      <c r="CC67" s="61">
        <v>13050967.052609</v>
      </c>
      <c r="CD67" s="48">
        <v>0</v>
      </c>
      <c r="CE67" s="48">
        <v>0</v>
      </c>
      <c r="CF67" s="48">
        <v>2638307.8229564298</v>
      </c>
      <c r="CG67" s="48">
        <v>0</v>
      </c>
      <c r="CH67" s="55">
        <v>11334.968557698799</v>
      </c>
      <c r="CI67" s="49">
        <v>28540545</v>
      </c>
      <c r="CJ67" s="73"/>
      <c r="CK67" s="48">
        <f t="shared" si="0"/>
        <v>0</v>
      </c>
      <c r="CL67" s="48">
        <f t="shared" si="1"/>
        <v>0</v>
      </c>
      <c r="CM67" s="167">
        <f t="shared" si="2"/>
        <v>0.550115978658541</v>
      </c>
      <c r="CN67" s="357">
        <v>0</v>
      </c>
    </row>
    <row r="68" spans="1:92" ht="19.5" x14ac:dyDescent="0.25">
      <c r="A68" s="30"/>
      <c r="B68" s="42" t="s">
        <v>59</v>
      </c>
      <c r="C68" s="43" t="s">
        <v>170</v>
      </c>
      <c r="D68" s="51">
        <v>51320.878385453201</v>
      </c>
      <c r="E68" s="48">
        <v>60883.202404874501</v>
      </c>
      <c r="F68" s="48">
        <v>35730.069028798498</v>
      </c>
      <c r="G68" s="48">
        <v>23131.0879491204</v>
      </c>
      <c r="H68" s="48">
        <v>365124.19815880799</v>
      </c>
      <c r="I68" s="48">
        <v>86635.998799403504</v>
      </c>
      <c r="J68" s="48">
        <v>31192.712938510002</v>
      </c>
      <c r="K68" s="48">
        <v>40261.499945363103</v>
      </c>
      <c r="L68" s="48">
        <v>18976.975199356901</v>
      </c>
      <c r="M68" s="48">
        <v>73175.607387091295</v>
      </c>
      <c r="N68" s="48">
        <v>48981.466082487597</v>
      </c>
      <c r="O68" s="48">
        <v>66739.247407628805</v>
      </c>
      <c r="P68" s="48">
        <v>101661.813674552</v>
      </c>
      <c r="Q68" s="48">
        <v>116993.672085763</v>
      </c>
      <c r="R68" s="48">
        <v>221635.683817407</v>
      </c>
      <c r="S68" s="48">
        <v>24400.7362446019</v>
      </c>
      <c r="T68" s="48">
        <v>45991.657059523102</v>
      </c>
      <c r="U68" s="48">
        <v>251950.28448214999</v>
      </c>
      <c r="V68" s="48">
        <v>31023.996730229399</v>
      </c>
      <c r="W68" s="48">
        <v>7653.6659046385503</v>
      </c>
      <c r="X68" s="48">
        <v>54112.0088738782</v>
      </c>
      <c r="Y68" s="48">
        <v>4253.8671209762397</v>
      </c>
      <c r="Z68" s="48">
        <v>3333.85113766218</v>
      </c>
      <c r="AA68" s="48">
        <v>2905.1242567873101</v>
      </c>
      <c r="AB68" s="48">
        <v>12994.6505576991</v>
      </c>
      <c r="AC68" s="48">
        <v>2714.3374265308398</v>
      </c>
      <c r="AD68" s="48">
        <v>1421.39256880313</v>
      </c>
      <c r="AE68" s="48">
        <v>46441.257163498398</v>
      </c>
      <c r="AF68" s="48">
        <v>50891.419823923003</v>
      </c>
      <c r="AG68" s="48">
        <v>5469.0030564448998</v>
      </c>
      <c r="AH68" s="48">
        <v>27505.003849753</v>
      </c>
      <c r="AI68" s="48">
        <v>41203.377898892701</v>
      </c>
      <c r="AJ68" s="48">
        <v>0</v>
      </c>
      <c r="AK68" s="48">
        <v>10120.2168213481</v>
      </c>
      <c r="AL68" s="48">
        <v>5015.0080239241597</v>
      </c>
      <c r="AM68" s="48">
        <v>5764.2544686105703</v>
      </c>
      <c r="AN68" s="48">
        <v>88185.516761311199</v>
      </c>
      <c r="AO68" s="48">
        <v>301946.36732121598</v>
      </c>
      <c r="AP68" s="48">
        <v>15109.497861427601</v>
      </c>
      <c r="AQ68" s="48">
        <v>138698.69362384101</v>
      </c>
      <c r="AR68" s="48">
        <v>37551.760393011602</v>
      </c>
      <c r="AS68" s="48">
        <v>38963.206216708197</v>
      </c>
      <c r="AT68" s="48">
        <v>5949.0215009036001</v>
      </c>
      <c r="AU68" s="48">
        <v>10504.6914628338</v>
      </c>
      <c r="AV68" s="48">
        <v>58355.484714599399</v>
      </c>
      <c r="AW68" s="48">
        <v>30282.0379990119</v>
      </c>
      <c r="AX68" s="48">
        <v>122570.632804226</v>
      </c>
      <c r="AY68" s="48">
        <v>67712.557530840597</v>
      </c>
      <c r="AZ68" s="48">
        <v>36130.481933925599</v>
      </c>
      <c r="BA68" s="48">
        <v>7924.22219133014</v>
      </c>
      <c r="BB68" s="48">
        <v>14095.773937571499</v>
      </c>
      <c r="BC68" s="48">
        <v>3382.9138810725199</v>
      </c>
      <c r="BD68" s="48">
        <v>8178.3171964532403</v>
      </c>
      <c r="BE68" s="48">
        <v>13569.975684765601</v>
      </c>
      <c r="BF68" s="48">
        <v>31683.203171564099</v>
      </c>
      <c r="BG68" s="48">
        <v>24053.705566312299</v>
      </c>
      <c r="BH68" s="48">
        <v>28131.782417650102</v>
      </c>
      <c r="BI68" s="48">
        <v>187548.31032487101</v>
      </c>
      <c r="BJ68" s="48">
        <v>3006939.30666812</v>
      </c>
      <c r="BK68" s="48">
        <v>969431.16006553604</v>
      </c>
      <c r="BL68" s="48">
        <v>79611.467094086503</v>
      </c>
      <c r="BM68" s="48">
        <v>11033.284613494499</v>
      </c>
      <c r="BN68" s="48">
        <v>31257.269044088302</v>
      </c>
      <c r="BO68" s="48">
        <v>51789.091981530597</v>
      </c>
      <c r="BP68" s="48">
        <v>51226.406393165104</v>
      </c>
      <c r="BQ68" s="48">
        <v>6098.1206529339797</v>
      </c>
      <c r="BR68" s="48">
        <v>7674.6761307732504</v>
      </c>
      <c r="BS68" s="48">
        <v>58018.803547974101</v>
      </c>
      <c r="BT68" s="48">
        <v>559408.00673560798</v>
      </c>
      <c r="BU68" s="48">
        <v>24084.582024747699</v>
      </c>
      <c r="BV68" s="48">
        <v>64876.336880409202</v>
      </c>
      <c r="BW68" s="48">
        <v>5930.3760834214299</v>
      </c>
      <c r="BX68" s="48">
        <v>24236.711271390399</v>
      </c>
      <c r="BY68" s="48">
        <v>5181.3651058114001</v>
      </c>
      <c r="BZ68" s="48">
        <v>95275.374968404198</v>
      </c>
      <c r="CA68" s="55">
        <v>0</v>
      </c>
      <c r="CB68" s="49">
        <v>8300209.72049144</v>
      </c>
      <c r="CC68" s="61">
        <v>3203186.3309125099</v>
      </c>
      <c r="CD68" s="48">
        <v>0</v>
      </c>
      <c r="CE68" s="48">
        <v>0</v>
      </c>
      <c r="CF68" s="48">
        <v>1922.11937658279</v>
      </c>
      <c r="CG68" s="48">
        <v>0</v>
      </c>
      <c r="CH68" s="55">
        <v>647921.82921946701</v>
      </c>
      <c r="CI68" s="49">
        <v>12153240</v>
      </c>
      <c r="CJ68" s="73"/>
      <c r="CK68" s="48">
        <f t="shared" si="0"/>
        <v>0</v>
      </c>
      <c r="CL68" s="48">
        <f t="shared" si="1"/>
        <v>0</v>
      </c>
      <c r="CM68" s="167">
        <f t="shared" si="2"/>
        <v>0.31703729042696099</v>
      </c>
      <c r="CN68" s="357">
        <v>0</v>
      </c>
    </row>
    <row r="69" spans="1:92" ht="19.5" x14ac:dyDescent="0.25">
      <c r="A69" s="30"/>
      <c r="B69" s="42" t="s">
        <v>60</v>
      </c>
      <c r="C69" s="43" t="s">
        <v>171</v>
      </c>
      <c r="D69" s="51">
        <v>25.245823775467699</v>
      </c>
      <c r="E69" s="48">
        <v>1274.0754647603601</v>
      </c>
      <c r="F69" s="48">
        <v>66.128057139139301</v>
      </c>
      <c r="G69" s="48">
        <v>10.447781983933501</v>
      </c>
      <c r="H69" s="48">
        <v>1811.9147338974001</v>
      </c>
      <c r="I69" s="48">
        <v>1632.42926554204</v>
      </c>
      <c r="J69" s="48">
        <v>82.086226622849495</v>
      </c>
      <c r="K69" s="48">
        <v>413.93002544631798</v>
      </c>
      <c r="L69" s="48">
        <v>3.5839782931213202</v>
      </c>
      <c r="M69" s="48">
        <v>14.2142391065771</v>
      </c>
      <c r="N69" s="48">
        <v>0.87669741127484802</v>
      </c>
      <c r="O69" s="48">
        <v>316.73773646860502</v>
      </c>
      <c r="P69" s="48">
        <v>192.42838698576799</v>
      </c>
      <c r="Q69" s="48">
        <v>10.829013753756101</v>
      </c>
      <c r="R69" s="48">
        <v>4.9845487135190201</v>
      </c>
      <c r="S69" s="48">
        <v>0.66598254339032303</v>
      </c>
      <c r="T69" s="48">
        <v>1292.51702237584</v>
      </c>
      <c r="U69" s="48">
        <v>2958.0385144987699</v>
      </c>
      <c r="V69" s="48">
        <v>248.190648800773</v>
      </c>
      <c r="W69" s="48">
        <v>26.394212028655101</v>
      </c>
      <c r="X69" s="48">
        <v>14.389068164538999</v>
      </c>
      <c r="Y69" s="48">
        <v>3.8748508813934501</v>
      </c>
      <c r="Z69" s="48">
        <v>29.138327612282499</v>
      </c>
      <c r="AA69" s="48">
        <v>6.7901512669207102</v>
      </c>
      <c r="AB69" s="48">
        <v>3.5743105208084902</v>
      </c>
      <c r="AC69" s="48">
        <v>2.8665443993601598</v>
      </c>
      <c r="AD69" s="48">
        <v>3.3006615506608701</v>
      </c>
      <c r="AE69" s="48">
        <v>174.01693007969601</v>
      </c>
      <c r="AF69" s="48">
        <v>10.824184275765401</v>
      </c>
      <c r="AG69" s="48">
        <v>2.9521745586233901</v>
      </c>
      <c r="AH69" s="48">
        <v>192.85088466920499</v>
      </c>
      <c r="AI69" s="48">
        <v>588.50371226019104</v>
      </c>
      <c r="AJ69" s="48">
        <v>0</v>
      </c>
      <c r="AK69" s="48">
        <v>3.7452582863849102</v>
      </c>
      <c r="AL69" s="48">
        <v>1090.5760827290301</v>
      </c>
      <c r="AM69" s="48">
        <v>403.52777826755602</v>
      </c>
      <c r="AN69" s="48">
        <v>5.3770003650360998</v>
      </c>
      <c r="AO69" s="48">
        <v>9.5787436626751301</v>
      </c>
      <c r="AP69" s="48">
        <v>3138.6345293394702</v>
      </c>
      <c r="AQ69" s="48">
        <v>262.742061122986</v>
      </c>
      <c r="AR69" s="48">
        <v>310.18104158333</v>
      </c>
      <c r="AS69" s="48">
        <v>3011.2789635091899</v>
      </c>
      <c r="AT69" s="48">
        <v>834.51131904650197</v>
      </c>
      <c r="AU69" s="48">
        <v>746.79312234211204</v>
      </c>
      <c r="AV69" s="48">
        <v>1826.1479973486501</v>
      </c>
      <c r="AW69" s="48">
        <v>1.8326519766185001</v>
      </c>
      <c r="AX69" s="48">
        <v>321.80281813025499</v>
      </c>
      <c r="AY69" s="48">
        <v>5.7250608683083701</v>
      </c>
      <c r="AZ69" s="48">
        <v>597.50025074903499</v>
      </c>
      <c r="BA69" s="48">
        <v>671.63532917508496</v>
      </c>
      <c r="BB69" s="48">
        <v>168.75175285978199</v>
      </c>
      <c r="BC69" s="48">
        <v>189.64926510453699</v>
      </c>
      <c r="BD69" s="48">
        <v>306.44665800085897</v>
      </c>
      <c r="BE69" s="48">
        <v>52.389356272552703</v>
      </c>
      <c r="BF69" s="48">
        <v>2241.8737745385401</v>
      </c>
      <c r="BG69" s="48">
        <v>3.6795280916316599</v>
      </c>
      <c r="BH69" s="48">
        <v>2.7704347209304001</v>
      </c>
      <c r="BI69" s="48">
        <v>1151.2966677356901</v>
      </c>
      <c r="BJ69" s="48">
        <v>149055.31458971999</v>
      </c>
      <c r="BK69" s="48">
        <v>24449.301654733699</v>
      </c>
      <c r="BL69" s="48">
        <v>12267.635302623399</v>
      </c>
      <c r="BM69" s="48">
        <v>1.3832620546627299</v>
      </c>
      <c r="BN69" s="48">
        <v>10.8816790849667</v>
      </c>
      <c r="BO69" s="48">
        <v>3.52822962647264</v>
      </c>
      <c r="BP69" s="48">
        <v>12000.486440136099</v>
      </c>
      <c r="BQ69" s="48">
        <v>1959.57019558923</v>
      </c>
      <c r="BR69" s="48">
        <v>1246.9226699787</v>
      </c>
      <c r="BS69" s="48">
        <v>1661.20031516415</v>
      </c>
      <c r="BT69" s="48">
        <v>19620.926130743901</v>
      </c>
      <c r="BU69" s="48">
        <v>1290.86955012613</v>
      </c>
      <c r="BV69" s="48">
        <v>3688.5937431659499</v>
      </c>
      <c r="BW69" s="48">
        <v>17.3905181249736</v>
      </c>
      <c r="BX69" s="48">
        <v>3004.47780781856</v>
      </c>
      <c r="BY69" s="48">
        <v>50.717475485087903</v>
      </c>
      <c r="BZ69" s="48">
        <v>4279.97695083702</v>
      </c>
      <c r="CA69" s="55">
        <v>0</v>
      </c>
      <c r="CB69" s="49">
        <v>263386.424121227</v>
      </c>
      <c r="CC69" s="61">
        <v>116470.53428134399</v>
      </c>
      <c r="CD69" s="48">
        <v>0</v>
      </c>
      <c r="CE69" s="48">
        <v>0</v>
      </c>
      <c r="CF69" s="48">
        <v>156.87185985961599</v>
      </c>
      <c r="CG69" s="48">
        <v>0</v>
      </c>
      <c r="CH69" s="55">
        <v>5088.1697375692402</v>
      </c>
      <c r="CI69" s="49">
        <v>385102</v>
      </c>
      <c r="CJ69" s="73"/>
      <c r="CK69" s="48">
        <f t="shared" si="0"/>
        <v>0</v>
      </c>
      <c r="CL69" s="48">
        <f t="shared" si="1"/>
        <v>0</v>
      </c>
      <c r="CM69" s="167">
        <f t="shared" si="2"/>
        <v>0.31606061739168545</v>
      </c>
      <c r="CN69" s="357">
        <v>0</v>
      </c>
    </row>
    <row r="70" spans="1:92" ht="19.5" x14ac:dyDescent="0.25">
      <c r="A70" s="30"/>
      <c r="B70" s="42" t="s">
        <v>61</v>
      </c>
      <c r="C70" s="43" t="s">
        <v>172</v>
      </c>
      <c r="D70" s="51">
        <v>1153.08181760397</v>
      </c>
      <c r="E70" s="48">
        <v>126.210374576503</v>
      </c>
      <c r="F70" s="48">
        <v>449.78256436751201</v>
      </c>
      <c r="G70" s="48">
        <v>1009.31605471632</v>
      </c>
      <c r="H70" s="48">
        <v>5319.2386510896104</v>
      </c>
      <c r="I70" s="48">
        <v>2720.17067916514</v>
      </c>
      <c r="J70" s="48">
        <v>605.57760723949002</v>
      </c>
      <c r="K70" s="48">
        <v>860.41601745722903</v>
      </c>
      <c r="L70" s="48">
        <v>624.90176028846304</v>
      </c>
      <c r="M70" s="48">
        <v>643.56780380714997</v>
      </c>
      <c r="N70" s="48">
        <v>604.56756972119797</v>
      </c>
      <c r="O70" s="48">
        <v>2229.5522955482602</v>
      </c>
      <c r="P70" s="48">
        <v>1521.76501612174</v>
      </c>
      <c r="Q70" s="48">
        <v>163.001084487631</v>
      </c>
      <c r="R70" s="48">
        <v>3213.1299403312</v>
      </c>
      <c r="S70" s="48">
        <v>337.56790301025097</v>
      </c>
      <c r="T70" s="48">
        <v>651.55102014998204</v>
      </c>
      <c r="U70" s="48">
        <v>952.69424971990702</v>
      </c>
      <c r="V70" s="48">
        <v>2216.5938444324302</v>
      </c>
      <c r="W70" s="48">
        <v>605.16533509710598</v>
      </c>
      <c r="X70" s="48">
        <v>588.19008111628602</v>
      </c>
      <c r="Y70" s="48">
        <v>95.779796452815305</v>
      </c>
      <c r="Z70" s="48">
        <v>663.03589542708698</v>
      </c>
      <c r="AA70" s="48">
        <v>164.75732847184301</v>
      </c>
      <c r="AB70" s="48">
        <v>122.512568959372</v>
      </c>
      <c r="AC70" s="48">
        <v>75.408882312793494</v>
      </c>
      <c r="AD70" s="48">
        <v>77.205133744698003</v>
      </c>
      <c r="AE70" s="48">
        <v>800.89748589495798</v>
      </c>
      <c r="AF70" s="48">
        <v>245.384321315834</v>
      </c>
      <c r="AG70" s="48">
        <v>66.925814640424406</v>
      </c>
      <c r="AH70" s="48">
        <v>90.999449409784106</v>
      </c>
      <c r="AI70" s="48">
        <v>66.319027448077307</v>
      </c>
      <c r="AJ70" s="48">
        <v>0</v>
      </c>
      <c r="AK70" s="48">
        <v>84.905027422223796</v>
      </c>
      <c r="AL70" s="48">
        <v>104.01315581713899</v>
      </c>
      <c r="AM70" s="48">
        <v>43.801083106583299</v>
      </c>
      <c r="AN70" s="48">
        <v>121.89662996069799</v>
      </c>
      <c r="AO70" s="48">
        <v>217.15017527800501</v>
      </c>
      <c r="AP70" s="48">
        <v>53.572405747571104</v>
      </c>
      <c r="AQ70" s="48">
        <v>2377.91577111591</v>
      </c>
      <c r="AR70" s="48">
        <v>94.1329447655867</v>
      </c>
      <c r="AS70" s="48">
        <v>140.733085593449</v>
      </c>
      <c r="AT70" s="48">
        <v>73.0908692701409</v>
      </c>
      <c r="AU70" s="48">
        <v>31.210850656667098</v>
      </c>
      <c r="AV70" s="48">
        <v>215.61275224107999</v>
      </c>
      <c r="AW70" s="48">
        <v>41.546231109304799</v>
      </c>
      <c r="AX70" s="48">
        <v>98.760420674454807</v>
      </c>
      <c r="AY70" s="48">
        <v>129.78716362091399</v>
      </c>
      <c r="AZ70" s="48">
        <v>108.992704510039</v>
      </c>
      <c r="BA70" s="48">
        <v>29.8780404014535</v>
      </c>
      <c r="BB70" s="48">
        <v>65.147140637272301</v>
      </c>
      <c r="BC70" s="48">
        <v>21.301366069173898</v>
      </c>
      <c r="BD70" s="48">
        <v>113.49724484095201</v>
      </c>
      <c r="BE70" s="48">
        <v>73.917881687246805</v>
      </c>
      <c r="BF70" s="48">
        <v>89.942866249345997</v>
      </c>
      <c r="BG70" s="48">
        <v>166.977068881869</v>
      </c>
      <c r="BH70" s="48">
        <v>62.805771448976699</v>
      </c>
      <c r="BI70" s="48">
        <v>8893.9264886291694</v>
      </c>
      <c r="BJ70" s="48">
        <v>24566.301787467099</v>
      </c>
      <c r="BK70" s="48">
        <v>31812.131970200298</v>
      </c>
      <c r="BL70" s="48">
        <v>438.956083177295</v>
      </c>
      <c r="BM70" s="48">
        <v>124.382449056111</v>
      </c>
      <c r="BN70" s="48">
        <v>568.77039354278202</v>
      </c>
      <c r="BO70" s="48">
        <v>2058.6650072290399</v>
      </c>
      <c r="BP70" s="48">
        <v>14315.982716717301</v>
      </c>
      <c r="BQ70" s="48">
        <v>4447.54329586732</v>
      </c>
      <c r="BR70" s="48">
        <v>2922.8187309648001</v>
      </c>
      <c r="BS70" s="48">
        <v>12540.4064034686</v>
      </c>
      <c r="BT70" s="48">
        <v>154060.894688509</v>
      </c>
      <c r="BU70" s="48">
        <v>23933.915441827201</v>
      </c>
      <c r="BV70" s="48">
        <v>22515.1255465842</v>
      </c>
      <c r="BW70" s="48">
        <v>6576.9939801812397</v>
      </c>
      <c r="BX70" s="48">
        <v>10135.4489268537</v>
      </c>
      <c r="BY70" s="48">
        <v>3443.7385748540701</v>
      </c>
      <c r="BZ70" s="48">
        <v>24689.831721399201</v>
      </c>
      <c r="CA70" s="55">
        <v>0</v>
      </c>
      <c r="CB70" s="49">
        <v>381671.69023175997</v>
      </c>
      <c r="CC70" s="61">
        <v>232107.88105472899</v>
      </c>
      <c r="CD70" s="48">
        <v>0</v>
      </c>
      <c r="CE70" s="48">
        <v>13978.7506401348</v>
      </c>
      <c r="CF70" s="48">
        <v>3556.28598742445</v>
      </c>
      <c r="CG70" s="48">
        <v>0</v>
      </c>
      <c r="CH70" s="55">
        <v>93.392085951863194</v>
      </c>
      <c r="CI70" s="49">
        <v>631408</v>
      </c>
      <c r="CJ70" s="73"/>
      <c r="CK70" s="48">
        <f t="shared" si="0"/>
        <v>0</v>
      </c>
      <c r="CL70" s="48">
        <f t="shared" si="1"/>
        <v>0</v>
      </c>
      <c r="CM70" s="167">
        <f t="shared" si="2"/>
        <v>0.39552287865887054</v>
      </c>
      <c r="CN70" s="357">
        <v>0</v>
      </c>
    </row>
    <row r="71" spans="1:92" ht="19.5" x14ac:dyDescent="0.25">
      <c r="A71" s="30"/>
      <c r="B71" s="42" t="s">
        <v>62</v>
      </c>
      <c r="C71" s="43" t="s">
        <v>173</v>
      </c>
      <c r="D71" s="51">
        <v>30.644265640369301</v>
      </c>
      <c r="E71" s="48">
        <v>23.747016845157599</v>
      </c>
      <c r="F71" s="48">
        <v>82.947936456513503</v>
      </c>
      <c r="G71" s="48">
        <v>11.7887233746881</v>
      </c>
      <c r="H71" s="48">
        <v>257.992214509657</v>
      </c>
      <c r="I71" s="48">
        <v>44.388018685639302</v>
      </c>
      <c r="J71" s="48">
        <v>44.131660810200998</v>
      </c>
      <c r="K71" s="48">
        <v>68.560700802895397</v>
      </c>
      <c r="L71" s="48">
        <v>48.836720123828698</v>
      </c>
      <c r="M71" s="48">
        <v>193.688901060983</v>
      </c>
      <c r="N71" s="48">
        <v>6322.8779272151096</v>
      </c>
      <c r="O71" s="48">
        <v>5007.33283425021</v>
      </c>
      <c r="P71" s="48">
        <v>154.37152187049901</v>
      </c>
      <c r="Q71" s="48">
        <v>2102.2574464794102</v>
      </c>
      <c r="R71" s="48">
        <v>48917.459725906301</v>
      </c>
      <c r="S71" s="48">
        <v>5081.57755962995</v>
      </c>
      <c r="T71" s="48">
        <v>330.300215232239</v>
      </c>
      <c r="U71" s="48">
        <v>504.07270963543499</v>
      </c>
      <c r="V71" s="48">
        <v>1248.80216861535</v>
      </c>
      <c r="W71" s="48">
        <v>359.65807834450197</v>
      </c>
      <c r="X71" s="48">
        <v>196.071191653977</v>
      </c>
      <c r="Y71" s="48">
        <v>52.800266223536902</v>
      </c>
      <c r="Z71" s="48">
        <v>397.05049363961098</v>
      </c>
      <c r="AA71" s="48">
        <v>92.525314022554198</v>
      </c>
      <c r="AB71" s="48">
        <v>48.704983195742798</v>
      </c>
      <c r="AC71" s="48">
        <v>39.060679252094502</v>
      </c>
      <c r="AD71" s="48">
        <v>44.976132997926797</v>
      </c>
      <c r="AE71" s="48">
        <v>481.40036556977998</v>
      </c>
      <c r="AF71" s="48">
        <v>147.49465951255101</v>
      </c>
      <c r="AG71" s="48">
        <v>40.2275100139111</v>
      </c>
      <c r="AH71" s="48">
        <v>54.697597362996703</v>
      </c>
      <c r="AI71" s="48">
        <v>39.8627847134033</v>
      </c>
      <c r="AJ71" s="48">
        <v>0</v>
      </c>
      <c r="AK71" s="48">
        <v>51.0343857480051</v>
      </c>
      <c r="AL71" s="48">
        <v>62.519825715877303</v>
      </c>
      <c r="AM71" s="48">
        <v>26.327785754376901</v>
      </c>
      <c r="AN71" s="48">
        <v>73.269155239301597</v>
      </c>
      <c r="AO71" s="48">
        <v>130.52378812946401</v>
      </c>
      <c r="AP71" s="48">
        <v>32.201094603905098</v>
      </c>
      <c r="AQ71" s="48">
        <v>505.64151207926898</v>
      </c>
      <c r="AR71" s="48">
        <v>56.581066641351299</v>
      </c>
      <c r="AS71" s="48">
        <v>84.591299193234406</v>
      </c>
      <c r="AT71" s="48">
        <v>43.933177224474001</v>
      </c>
      <c r="AU71" s="48">
        <v>18.760097491221199</v>
      </c>
      <c r="AV71" s="48">
        <v>129.59967983215199</v>
      </c>
      <c r="AW71" s="48">
        <v>24.9724480302452</v>
      </c>
      <c r="AX71" s="48">
        <v>59.362531976712098</v>
      </c>
      <c r="AY71" s="48">
        <v>78.011966717008093</v>
      </c>
      <c r="AZ71" s="48">
        <v>65.512913599597894</v>
      </c>
      <c r="BA71" s="48">
        <v>17.958977053968201</v>
      </c>
      <c r="BB71" s="48">
        <v>39.158391518189902</v>
      </c>
      <c r="BC71" s="48">
        <v>12.803742792846</v>
      </c>
      <c r="BD71" s="48">
        <v>68.220485292874699</v>
      </c>
      <c r="BE71" s="48">
        <v>44.430274651968901</v>
      </c>
      <c r="BF71" s="48">
        <v>54.062510440328502</v>
      </c>
      <c r="BG71" s="48">
        <v>50.138719853205899</v>
      </c>
      <c r="BH71" s="48">
        <v>37.751050375247303</v>
      </c>
      <c r="BI71" s="48">
        <v>28127.042242791598</v>
      </c>
      <c r="BJ71" s="48">
        <v>64389.133514610498</v>
      </c>
      <c r="BK71" s="48">
        <v>53306.753390676196</v>
      </c>
      <c r="BL71" s="48">
        <v>2431.4036703997499</v>
      </c>
      <c r="BM71" s="48">
        <v>18.848881409558601</v>
      </c>
      <c r="BN71" s="48">
        <v>208.78360300599601</v>
      </c>
      <c r="BO71" s="48">
        <v>48.077066518888302</v>
      </c>
      <c r="BP71" s="48">
        <v>24222.948873225701</v>
      </c>
      <c r="BQ71" s="48">
        <v>8477.8421714802407</v>
      </c>
      <c r="BR71" s="48">
        <v>5352.0374890353196</v>
      </c>
      <c r="BS71" s="48">
        <v>28669.563275164099</v>
      </c>
      <c r="BT71" s="48">
        <v>161279.64287102601</v>
      </c>
      <c r="BU71" s="48">
        <v>19644.113196398401</v>
      </c>
      <c r="BV71" s="48">
        <v>64813.938380519598</v>
      </c>
      <c r="BW71" s="48">
        <v>93107.864065524001</v>
      </c>
      <c r="BX71" s="48">
        <v>46955.237997270502</v>
      </c>
      <c r="BY71" s="48">
        <v>24042.063462223101</v>
      </c>
      <c r="BZ71" s="48">
        <v>44878.0856439583</v>
      </c>
      <c r="CA71" s="55">
        <v>0</v>
      </c>
      <c r="CB71" s="49">
        <v>744211.05499883997</v>
      </c>
      <c r="CC71" s="61">
        <v>1652152.1625935</v>
      </c>
      <c r="CD71" s="48">
        <v>0</v>
      </c>
      <c r="CE71" s="48">
        <v>0</v>
      </c>
      <c r="CF71" s="48">
        <v>2137.59863723852</v>
      </c>
      <c r="CG71" s="48">
        <v>0</v>
      </c>
      <c r="CH71" s="55">
        <v>9.18377041952869</v>
      </c>
      <c r="CI71" s="49">
        <v>2398510</v>
      </c>
      <c r="CJ71" s="73"/>
      <c r="CK71" s="48">
        <f t="shared" si="0"/>
        <v>0</v>
      </c>
      <c r="CL71" s="48">
        <f t="shared" si="1"/>
        <v>0</v>
      </c>
      <c r="CM71" s="167">
        <f t="shared" si="2"/>
        <v>0.68971942789530094</v>
      </c>
      <c r="CN71" s="357">
        <v>0</v>
      </c>
    </row>
    <row r="72" spans="1:92" ht="19.5" x14ac:dyDescent="0.25">
      <c r="A72" s="30"/>
      <c r="B72" s="42" t="s">
        <v>63</v>
      </c>
      <c r="C72" s="43" t="s">
        <v>174</v>
      </c>
      <c r="D72" s="51">
        <v>1991.61210789448</v>
      </c>
      <c r="E72" s="48">
        <v>1054.1603737338601</v>
      </c>
      <c r="F72" s="48">
        <v>2284.7443674333599</v>
      </c>
      <c r="G72" s="48">
        <v>1127.69623167083</v>
      </c>
      <c r="H72" s="48">
        <v>12107.512411797799</v>
      </c>
      <c r="I72" s="48">
        <v>13030.3518509892</v>
      </c>
      <c r="J72" s="48">
        <v>1625.6624531171899</v>
      </c>
      <c r="K72" s="48">
        <v>3181.8262342889998</v>
      </c>
      <c r="L72" s="48">
        <v>2394.16388839513</v>
      </c>
      <c r="M72" s="48">
        <v>4796.7050818171801</v>
      </c>
      <c r="N72" s="48">
        <v>1150.28020700347</v>
      </c>
      <c r="O72" s="48">
        <v>12147.5526633565</v>
      </c>
      <c r="P72" s="48">
        <v>994.48133274704503</v>
      </c>
      <c r="Q72" s="48">
        <v>154.97012285603699</v>
      </c>
      <c r="R72" s="48">
        <v>23431.069496256001</v>
      </c>
      <c r="S72" s="48">
        <v>2327.78948298155</v>
      </c>
      <c r="T72" s="48">
        <v>4145.2707489701897</v>
      </c>
      <c r="U72" s="48">
        <v>9317.0254282645892</v>
      </c>
      <c r="V72" s="48">
        <v>5575.1602478889699</v>
      </c>
      <c r="W72" s="48">
        <v>1462.1835777986901</v>
      </c>
      <c r="X72" s="48">
        <v>4726.7218543429699</v>
      </c>
      <c r="Y72" s="48">
        <v>825.42077618814699</v>
      </c>
      <c r="Z72" s="48">
        <v>1501.98667025535</v>
      </c>
      <c r="AA72" s="48">
        <v>1685.3235293741</v>
      </c>
      <c r="AB72" s="48">
        <v>1526.92462209835</v>
      </c>
      <c r="AC72" s="48">
        <v>380.62254850353003</v>
      </c>
      <c r="AD72" s="48">
        <v>211.01792457603099</v>
      </c>
      <c r="AE72" s="48">
        <v>3673.5474100256702</v>
      </c>
      <c r="AF72" s="48">
        <v>4097.2122439126597</v>
      </c>
      <c r="AG72" s="48">
        <v>1027.27597536799</v>
      </c>
      <c r="AH72" s="48">
        <v>2149.7335902639102</v>
      </c>
      <c r="AI72" s="48">
        <v>6057.5611978458401</v>
      </c>
      <c r="AJ72" s="48">
        <v>0</v>
      </c>
      <c r="AK72" s="48">
        <v>1948.8106521722</v>
      </c>
      <c r="AL72" s="48">
        <v>2929.6654935234401</v>
      </c>
      <c r="AM72" s="48">
        <v>729.52267013252197</v>
      </c>
      <c r="AN72" s="48">
        <v>2634.58671497668</v>
      </c>
      <c r="AO72" s="48">
        <v>21370.304216508099</v>
      </c>
      <c r="AP72" s="48">
        <v>14142.730087440499</v>
      </c>
      <c r="AQ72" s="48">
        <v>2300.1972786433698</v>
      </c>
      <c r="AR72" s="48">
        <v>2623.1385616000398</v>
      </c>
      <c r="AS72" s="48">
        <v>5366.7968823241399</v>
      </c>
      <c r="AT72" s="48">
        <v>1293.7871002417801</v>
      </c>
      <c r="AU72" s="48">
        <v>857.57684157648703</v>
      </c>
      <c r="AV72" s="48">
        <v>3919.2422161463901</v>
      </c>
      <c r="AW72" s="48">
        <v>1069.92373198419</v>
      </c>
      <c r="AX72" s="48">
        <v>2276.7795128244702</v>
      </c>
      <c r="AY72" s="48">
        <v>2145.4083351970899</v>
      </c>
      <c r="AZ72" s="48">
        <v>3983.5330856478899</v>
      </c>
      <c r="BA72" s="48">
        <v>2494.57161504748</v>
      </c>
      <c r="BB72" s="48">
        <v>1586.3471752319399</v>
      </c>
      <c r="BC72" s="48">
        <v>1003.0169623329</v>
      </c>
      <c r="BD72" s="48">
        <v>1123.6667800851201</v>
      </c>
      <c r="BE72" s="48">
        <v>1685.9363574035999</v>
      </c>
      <c r="BF72" s="48">
        <v>5934.0196871295702</v>
      </c>
      <c r="BG72" s="48">
        <v>6462.81162059505</v>
      </c>
      <c r="BH72" s="48">
        <v>6846.8721772750496</v>
      </c>
      <c r="BI72" s="48">
        <v>18860.272600095701</v>
      </c>
      <c r="BJ72" s="48">
        <v>154621.32298744799</v>
      </c>
      <c r="BK72" s="48">
        <v>51192.244877730802</v>
      </c>
      <c r="BL72" s="48">
        <v>18291.359339046499</v>
      </c>
      <c r="BM72" s="48">
        <v>14008.9762168261</v>
      </c>
      <c r="BN72" s="48">
        <v>10221.258179018299</v>
      </c>
      <c r="BO72" s="48">
        <v>1086776.38286456</v>
      </c>
      <c r="BP72" s="48">
        <v>351945.72743461101</v>
      </c>
      <c r="BQ72" s="48">
        <v>23901.422518919699</v>
      </c>
      <c r="BR72" s="48">
        <v>25918.6422660057</v>
      </c>
      <c r="BS72" s="48">
        <v>36328.7924068883</v>
      </c>
      <c r="BT72" s="48">
        <v>298555.28404429002</v>
      </c>
      <c r="BU72" s="48">
        <v>59690.013477633103</v>
      </c>
      <c r="BV72" s="48">
        <v>55498.318146146798</v>
      </c>
      <c r="BW72" s="48">
        <v>15664.329354179599</v>
      </c>
      <c r="BX72" s="48">
        <v>23360.250314990401</v>
      </c>
      <c r="BY72" s="48">
        <v>27363.041007297801</v>
      </c>
      <c r="BZ72" s="48">
        <v>127587.39660842399</v>
      </c>
      <c r="CA72" s="55">
        <v>0</v>
      </c>
      <c r="CB72" s="49">
        <v>2628677.8470521602</v>
      </c>
      <c r="CC72" s="61">
        <v>1763524.17717496</v>
      </c>
      <c r="CD72" s="48">
        <v>0</v>
      </c>
      <c r="CE72" s="48">
        <v>45808.069205220898</v>
      </c>
      <c r="CF72" s="48">
        <v>223393.00513079501</v>
      </c>
      <c r="CG72" s="48">
        <v>3832.6398807095402</v>
      </c>
      <c r="CH72" s="55">
        <v>74764.261556152604</v>
      </c>
      <c r="CI72" s="49">
        <v>4740000</v>
      </c>
      <c r="CJ72" s="73"/>
      <c r="CK72" s="48">
        <f t="shared" si="0"/>
        <v>0</v>
      </c>
      <c r="CL72" s="48">
        <f t="shared" si="1"/>
        <v>0</v>
      </c>
      <c r="CM72" s="167">
        <f t="shared" si="2"/>
        <v>0.44542661454595739</v>
      </c>
      <c r="CN72" s="357">
        <v>0</v>
      </c>
    </row>
    <row r="73" spans="1:92" ht="19.5" x14ac:dyDescent="0.25">
      <c r="A73" s="30"/>
      <c r="B73" s="42" t="s">
        <v>64</v>
      </c>
      <c r="C73" s="43" t="s">
        <v>175</v>
      </c>
      <c r="D73" s="51">
        <v>10174.960971177101</v>
      </c>
      <c r="E73" s="48">
        <v>6296.8386843727503</v>
      </c>
      <c r="F73" s="48">
        <v>6574.4776457804001</v>
      </c>
      <c r="G73" s="48">
        <v>3713.7252933945401</v>
      </c>
      <c r="H73" s="48">
        <v>18163.7323158705</v>
      </c>
      <c r="I73" s="48">
        <v>1852.6553901439499</v>
      </c>
      <c r="J73" s="48">
        <v>2645.7256126664602</v>
      </c>
      <c r="K73" s="48">
        <v>6034.7616770965496</v>
      </c>
      <c r="L73" s="48">
        <v>2425.21603287369</v>
      </c>
      <c r="M73" s="48">
        <v>26382.816077962099</v>
      </c>
      <c r="N73" s="48">
        <v>2021.1754235272599</v>
      </c>
      <c r="O73" s="48">
        <v>93215.168649034706</v>
      </c>
      <c r="P73" s="48">
        <v>8257.8935829274906</v>
      </c>
      <c r="Q73" s="48">
        <v>1854.9344946982501</v>
      </c>
      <c r="R73" s="48">
        <v>3088.6364958593299</v>
      </c>
      <c r="S73" s="48">
        <v>2723.0499346926199</v>
      </c>
      <c r="T73" s="48">
        <v>11258.8209485932</v>
      </c>
      <c r="U73" s="48">
        <v>37473.932300245302</v>
      </c>
      <c r="V73" s="48">
        <v>190.23051818573299</v>
      </c>
      <c r="W73" s="48">
        <v>24562.6141863917</v>
      </c>
      <c r="X73" s="48">
        <v>11584.6719790396</v>
      </c>
      <c r="Y73" s="48">
        <v>5181.0068716762999</v>
      </c>
      <c r="Z73" s="48">
        <v>10246.8941041859</v>
      </c>
      <c r="AA73" s="48">
        <v>7561.1305442909597</v>
      </c>
      <c r="AB73" s="48">
        <v>10337.914577482101</v>
      </c>
      <c r="AC73" s="48">
        <v>1478.49599459505</v>
      </c>
      <c r="AD73" s="48">
        <v>12331.7516273983</v>
      </c>
      <c r="AE73" s="48">
        <v>18078.431101761998</v>
      </c>
      <c r="AF73" s="48">
        <v>9752.5399361139807</v>
      </c>
      <c r="AG73" s="48">
        <v>382.92862458688597</v>
      </c>
      <c r="AH73" s="48">
        <v>3454.26272073582</v>
      </c>
      <c r="AI73" s="48">
        <v>4972.3418571534703</v>
      </c>
      <c r="AJ73" s="48">
        <v>0</v>
      </c>
      <c r="AK73" s="48">
        <v>12828.707926642999</v>
      </c>
      <c r="AL73" s="48">
        <v>12302.527420283701</v>
      </c>
      <c r="AM73" s="48">
        <v>5503.0633157011498</v>
      </c>
      <c r="AN73" s="48">
        <v>8595.6507423187304</v>
      </c>
      <c r="AO73" s="48">
        <v>18086.998805062201</v>
      </c>
      <c r="AP73" s="48">
        <v>8647.4273975835495</v>
      </c>
      <c r="AQ73" s="48">
        <v>2581.61844769664</v>
      </c>
      <c r="AR73" s="48">
        <v>9687.1963889872604</v>
      </c>
      <c r="AS73" s="48">
        <v>11439.585409724599</v>
      </c>
      <c r="AT73" s="48">
        <v>5809.5487880235896</v>
      </c>
      <c r="AU73" s="48">
        <v>3430.8462414423302</v>
      </c>
      <c r="AV73" s="48">
        <v>17371.050974653099</v>
      </c>
      <c r="AW73" s="48">
        <v>8055.1554744327896</v>
      </c>
      <c r="AX73" s="48">
        <v>7472.3544615808596</v>
      </c>
      <c r="AY73" s="48">
        <v>29852.7079819184</v>
      </c>
      <c r="AZ73" s="48">
        <v>11452.534314144001</v>
      </c>
      <c r="BA73" s="48">
        <v>12064.259259823601</v>
      </c>
      <c r="BB73" s="48">
        <v>11256.8538803054</v>
      </c>
      <c r="BC73" s="48">
        <v>2827.1540128216102</v>
      </c>
      <c r="BD73" s="48">
        <v>7882.3893483823604</v>
      </c>
      <c r="BE73" s="48">
        <v>5493.2054559753196</v>
      </c>
      <c r="BF73" s="48">
        <v>10350.939271421899</v>
      </c>
      <c r="BG73" s="48">
        <v>11946.235484421401</v>
      </c>
      <c r="BH73" s="48">
        <v>16417.6166206579</v>
      </c>
      <c r="BI73" s="48">
        <v>122818.476715841</v>
      </c>
      <c r="BJ73" s="48">
        <v>1013998.4469417901</v>
      </c>
      <c r="BK73" s="48">
        <v>110002.021644726</v>
      </c>
      <c r="BL73" s="48">
        <v>5133.5166845915601</v>
      </c>
      <c r="BM73" s="48">
        <v>9133.8262376725506</v>
      </c>
      <c r="BN73" s="48">
        <v>27104.366491537599</v>
      </c>
      <c r="BO73" s="48">
        <v>49238.467855315001</v>
      </c>
      <c r="BP73" s="48">
        <v>231287.09600010799</v>
      </c>
      <c r="BQ73" s="48">
        <v>95172.866272245607</v>
      </c>
      <c r="BR73" s="48">
        <v>36792.692867181802</v>
      </c>
      <c r="BS73" s="48">
        <v>139936.40885994601</v>
      </c>
      <c r="BT73" s="48">
        <v>144626.16451097699</v>
      </c>
      <c r="BU73" s="48">
        <v>320310.462873285</v>
      </c>
      <c r="BV73" s="48">
        <v>20119.956831892199</v>
      </c>
      <c r="BW73" s="48">
        <v>2293.6938594919502</v>
      </c>
      <c r="BX73" s="48">
        <v>27089.953092640098</v>
      </c>
      <c r="BY73" s="48">
        <v>44.375213664503903</v>
      </c>
      <c r="BZ73" s="48">
        <v>46753.623766809498</v>
      </c>
      <c r="CA73" s="55">
        <v>0</v>
      </c>
      <c r="CB73" s="49">
        <v>3017485.7803182402</v>
      </c>
      <c r="CC73" s="61">
        <v>3325469.4359764</v>
      </c>
      <c r="CD73" s="48">
        <v>0</v>
      </c>
      <c r="CE73" s="48">
        <v>0</v>
      </c>
      <c r="CF73" s="48">
        <v>3.69762781048005</v>
      </c>
      <c r="CG73" s="48">
        <v>-3.3245680971019799E-2</v>
      </c>
      <c r="CH73" s="55">
        <v>11869.1193232348</v>
      </c>
      <c r="CI73" s="49">
        <v>6354828</v>
      </c>
      <c r="CJ73" s="73"/>
      <c r="CK73" s="48">
        <f t="shared" si="0"/>
        <v>0</v>
      </c>
      <c r="CL73" s="48">
        <f t="shared" si="1"/>
        <v>0</v>
      </c>
      <c r="CM73" s="167">
        <f t="shared" si="2"/>
        <v>0.52516641200702274</v>
      </c>
      <c r="CN73" s="357">
        <v>0</v>
      </c>
    </row>
    <row r="74" spans="1:92" ht="19.5" x14ac:dyDescent="0.25">
      <c r="A74" s="30"/>
      <c r="B74" s="42" t="s">
        <v>65</v>
      </c>
      <c r="C74" s="43" t="s">
        <v>176</v>
      </c>
      <c r="D74" s="51">
        <v>4435.3317557599303</v>
      </c>
      <c r="E74" s="48">
        <v>982.75955765033598</v>
      </c>
      <c r="F74" s="48">
        <v>3051.4214574831699</v>
      </c>
      <c r="G74" s="48">
        <v>1066.50169466392</v>
      </c>
      <c r="H74" s="48">
        <v>9412.0911008725998</v>
      </c>
      <c r="I74" s="48">
        <v>20637.3121603648</v>
      </c>
      <c r="J74" s="48">
        <v>1932.9341228788401</v>
      </c>
      <c r="K74" s="48">
        <v>2998.0605749780698</v>
      </c>
      <c r="L74" s="48">
        <v>206.349397614401</v>
      </c>
      <c r="M74" s="48">
        <v>6013.3079889529499</v>
      </c>
      <c r="N74" s="48">
        <v>2335.51833957587</v>
      </c>
      <c r="O74" s="48">
        <v>9674.5506992840692</v>
      </c>
      <c r="P74" s="48">
        <v>2907.3617201099</v>
      </c>
      <c r="Q74" s="48">
        <v>1239.38550092319</v>
      </c>
      <c r="R74" s="48">
        <v>9039.2081568341091</v>
      </c>
      <c r="S74" s="48">
        <v>3689.7719665222098</v>
      </c>
      <c r="T74" s="48">
        <v>4449.3492046495003</v>
      </c>
      <c r="U74" s="48">
        <v>12383.5203737304</v>
      </c>
      <c r="V74" s="48">
        <v>742.51286091458405</v>
      </c>
      <c r="W74" s="48">
        <v>356.68256462294801</v>
      </c>
      <c r="X74" s="48">
        <v>2036.43943127937</v>
      </c>
      <c r="Y74" s="48">
        <v>627.04584611482403</v>
      </c>
      <c r="Z74" s="48">
        <v>167.52908858271701</v>
      </c>
      <c r="AA74" s="48">
        <v>283.17421334245603</v>
      </c>
      <c r="AB74" s="48">
        <v>726.69088164940501</v>
      </c>
      <c r="AC74" s="48">
        <v>92.189598314451501</v>
      </c>
      <c r="AD74" s="48">
        <v>111.97352075441</v>
      </c>
      <c r="AE74" s="48">
        <v>2181.0487989109602</v>
      </c>
      <c r="AF74" s="48">
        <v>1293.2206042898499</v>
      </c>
      <c r="AG74" s="48">
        <v>464.92467078945498</v>
      </c>
      <c r="AH74" s="48">
        <v>1309.3543202657299</v>
      </c>
      <c r="AI74" s="48">
        <v>4810.7763771814898</v>
      </c>
      <c r="AJ74" s="48">
        <v>0</v>
      </c>
      <c r="AK74" s="48">
        <v>1597.83462722436</v>
      </c>
      <c r="AL74" s="48">
        <v>1372.04931447489</v>
      </c>
      <c r="AM74" s="48">
        <v>246.68285509834499</v>
      </c>
      <c r="AN74" s="48">
        <v>4168.9404214938904</v>
      </c>
      <c r="AO74" s="48">
        <v>14444.528998862001</v>
      </c>
      <c r="AP74" s="48">
        <v>3589.3612539231999</v>
      </c>
      <c r="AQ74" s="48">
        <v>3679.3306025445199</v>
      </c>
      <c r="AR74" s="48">
        <v>7117.1166455496696</v>
      </c>
      <c r="AS74" s="48">
        <v>909.61084765762303</v>
      </c>
      <c r="AT74" s="48">
        <v>3503.2537212316001</v>
      </c>
      <c r="AU74" s="48">
        <v>833.77094738767403</v>
      </c>
      <c r="AV74" s="48">
        <v>3479.4680299626698</v>
      </c>
      <c r="AW74" s="48">
        <v>107.120942336688</v>
      </c>
      <c r="AX74" s="48">
        <v>2487.1766155647902</v>
      </c>
      <c r="AY74" s="48">
        <v>2374.2314948620601</v>
      </c>
      <c r="AZ74" s="48">
        <v>7664.5096459868901</v>
      </c>
      <c r="BA74" s="48">
        <v>2257.3727018857599</v>
      </c>
      <c r="BB74" s="48">
        <v>2356.2250477830298</v>
      </c>
      <c r="BC74" s="48">
        <v>319.87406972185602</v>
      </c>
      <c r="BD74" s="48">
        <v>160.89029490719099</v>
      </c>
      <c r="BE74" s="48">
        <v>2206.7311139052199</v>
      </c>
      <c r="BF74" s="48">
        <v>4798.9917242698202</v>
      </c>
      <c r="BG74" s="48">
        <v>6926.5962122677101</v>
      </c>
      <c r="BH74" s="48">
        <v>9446.0830426354296</v>
      </c>
      <c r="BI74" s="48">
        <v>31709.362628258201</v>
      </c>
      <c r="BJ74" s="48">
        <v>59785.207938265397</v>
      </c>
      <c r="BK74" s="48">
        <v>106954.72762868</v>
      </c>
      <c r="BL74" s="48">
        <v>2870.9565489091401</v>
      </c>
      <c r="BM74" s="48">
        <v>3639.2826683135399</v>
      </c>
      <c r="BN74" s="48">
        <v>811.045641466137</v>
      </c>
      <c r="BO74" s="48">
        <v>6449.17112425708</v>
      </c>
      <c r="BP74" s="48">
        <v>146681.93443202699</v>
      </c>
      <c r="BQ74" s="48">
        <v>321016.53299610899</v>
      </c>
      <c r="BR74" s="48">
        <v>19661.305495190099</v>
      </c>
      <c r="BS74" s="48">
        <v>59403.609122091802</v>
      </c>
      <c r="BT74" s="48">
        <v>105179.245896102</v>
      </c>
      <c r="BU74" s="48">
        <v>136147.254345697</v>
      </c>
      <c r="BV74" s="48">
        <v>29182.250907872502</v>
      </c>
      <c r="BW74" s="48">
        <v>4788.7284044345897</v>
      </c>
      <c r="BX74" s="48">
        <v>12090.3595048112</v>
      </c>
      <c r="BY74" s="48">
        <v>3041.23996429814</v>
      </c>
      <c r="BZ74" s="48">
        <v>20509.845265752399</v>
      </c>
      <c r="CA74" s="55">
        <v>0</v>
      </c>
      <c r="CB74" s="49">
        <v>1267628.1102339299</v>
      </c>
      <c r="CC74" s="61">
        <v>232168.889766067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1499797</v>
      </c>
      <c r="CJ74" s="73"/>
      <c r="CK74" s="48">
        <f t="shared" ref="CK74:CK85" si="3">SUMIF(D74:CA74,"&lt;0")</f>
        <v>0</v>
      </c>
      <c r="CL74" s="48">
        <f t="shared" ref="CL74:CL86" si="4">IFERROR(CK74/CB74,"")</f>
        <v>0</v>
      </c>
      <c r="CM74" s="167">
        <f t="shared" ref="CM74:CM84" si="5">(SUM(CC74:CH74))/CI74</f>
        <v>0.15480020947239326</v>
      </c>
      <c r="CN74" s="357">
        <v>0</v>
      </c>
    </row>
    <row r="75" spans="1:92" ht="19.5" x14ac:dyDescent="0.25">
      <c r="A75" s="30"/>
      <c r="B75" s="42" t="s">
        <v>66</v>
      </c>
      <c r="C75" s="43" t="s">
        <v>177</v>
      </c>
      <c r="D75" s="51">
        <v>2.7269008877308498</v>
      </c>
      <c r="E75" s="48">
        <v>10.596271388318501</v>
      </c>
      <c r="F75" s="48">
        <v>16.091685547131</v>
      </c>
      <c r="G75" s="48">
        <v>6.4245637576690697</v>
      </c>
      <c r="H75" s="48">
        <v>393.97448260087799</v>
      </c>
      <c r="I75" s="48">
        <v>270.28678963992002</v>
      </c>
      <c r="J75" s="48">
        <v>87.636049833990199</v>
      </c>
      <c r="K75" s="48">
        <v>386.22447307235802</v>
      </c>
      <c r="L75" s="48">
        <v>125.526663482765</v>
      </c>
      <c r="M75" s="48">
        <v>104.396048891565</v>
      </c>
      <c r="N75" s="48">
        <v>12.0746872623172</v>
      </c>
      <c r="O75" s="48">
        <v>338.12612404207499</v>
      </c>
      <c r="P75" s="48">
        <v>0</v>
      </c>
      <c r="Q75" s="48">
        <v>0</v>
      </c>
      <c r="R75" s="48">
        <v>553.47642300928305</v>
      </c>
      <c r="S75" s="48">
        <v>315.42072955936601</v>
      </c>
      <c r="T75" s="48">
        <v>339.845081051188</v>
      </c>
      <c r="U75" s="48">
        <v>839.428530108789</v>
      </c>
      <c r="V75" s="48">
        <v>79.784284070584405</v>
      </c>
      <c r="W75" s="48">
        <v>53.749046871964602</v>
      </c>
      <c r="X75" s="48">
        <v>329.60111068275199</v>
      </c>
      <c r="Y75" s="48">
        <v>37.357160340878998</v>
      </c>
      <c r="Z75" s="48">
        <v>8.1295083804855306</v>
      </c>
      <c r="AA75" s="48">
        <v>45.288514553466797</v>
      </c>
      <c r="AB75" s="48">
        <v>59.281468887049598</v>
      </c>
      <c r="AC75" s="48">
        <v>33.486928763924503</v>
      </c>
      <c r="AD75" s="48">
        <v>11.898018970413</v>
      </c>
      <c r="AE75" s="48">
        <v>210.04432365749199</v>
      </c>
      <c r="AF75" s="48">
        <v>81.320571619445204</v>
      </c>
      <c r="AG75" s="48">
        <v>46.158846657671603</v>
      </c>
      <c r="AH75" s="48">
        <v>32.661874487924699</v>
      </c>
      <c r="AI75" s="48">
        <v>303.67412451240199</v>
      </c>
      <c r="AJ75" s="48">
        <v>0</v>
      </c>
      <c r="AK75" s="48">
        <v>83.750884865101</v>
      </c>
      <c r="AL75" s="48">
        <v>166.55130134449499</v>
      </c>
      <c r="AM75" s="48">
        <v>16.0170958454278</v>
      </c>
      <c r="AN75" s="48">
        <v>185.19105584111099</v>
      </c>
      <c r="AO75" s="48">
        <v>3242.8694381973801</v>
      </c>
      <c r="AP75" s="48">
        <v>347.74167344317499</v>
      </c>
      <c r="AQ75" s="48">
        <v>0</v>
      </c>
      <c r="AR75" s="48">
        <v>631.07757350481495</v>
      </c>
      <c r="AS75" s="48">
        <v>79.620540887461601</v>
      </c>
      <c r="AT75" s="48">
        <v>46.8997618263855</v>
      </c>
      <c r="AU75" s="48">
        <v>123.18909559898999</v>
      </c>
      <c r="AV75" s="48">
        <v>402.38193351256598</v>
      </c>
      <c r="AW75" s="48">
        <v>50.864694240855897</v>
      </c>
      <c r="AX75" s="48">
        <v>414.62877988655202</v>
      </c>
      <c r="AY75" s="48">
        <v>869.81764487780094</v>
      </c>
      <c r="AZ75" s="48">
        <v>823.58744507318602</v>
      </c>
      <c r="BA75" s="48">
        <v>0</v>
      </c>
      <c r="BB75" s="48">
        <v>215.68238573415599</v>
      </c>
      <c r="BC75" s="48">
        <v>68.961328050102694</v>
      </c>
      <c r="BD75" s="48">
        <v>47.218065192096297</v>
      </c>
      <c r="BE75" s="48">
        <v>229.70909780734601</v>
      </c>
      <c r="BF75" s="48">
        <v>104.194816110546</v>
      </c>
      <c r="BG75" s="48">
        <v>255.94940301830201</v>
      </c>
      <c r="BH75" s="48">
        <v>2065.5917135903101</v>
      </c>
      <c r="BI75" s="48">
        <v>3248.2987889924998</v>
      </c>
      <c r="BJ75" s="48">
        <v>361.44692552511901</v>
      </c>
      <c r="BK75" s="48">
        <v>2018.55738947342</v>
      </c>
      <c r="BL75" s="48">
        <v>213.049885529638</v>
      </c>
      <c r="BM75" s="48">
        <v>775.11716716491799</v>
      </c>
      <c r="BN75" s="48">
        <v>720.19659600233194</v>
      </c>
      <c r="BO75" s="48">
        <v>5485.9570186402998</v>
      </c>
      <c r="BP75" s="48">
        <v>139313.831992283</v>
      </c>
      <c r="BQ75" s="48">
        <v>298141.83932069998</v>
      </c>
      <c r="BR75" s="48">
        <v>70623.779237517796</v>
      </c>
      <c r="BS75" s="48">
        <v>6479.2192223997199</v>
      </c>
      <c r="BT75" s="48">
        <v>9022.6197800037698</v>
      </c>
      <c r="BU75" s="48">
        <v>0</v>
      </c>
      <c r="BV75" s="48">
        <v>3002.9356778072201</v>
      </c>
      <c r="BW75" s="48">
        <v>0</v>
      </c>
      <c r="BX75" s="48">
        <v>2291.3538624655898</v>
      </c>
      <c r="BY75" s="48">
        <v>0</v>
      </c>
      <c r="BZ75" s="48">
        <v>1556.6101204548299</v>
      </c>
      <c r="CA75" s="55">
        <v>0</v>
      </c>
      <c r="CB75" s="49">
        <v>558861</v>
      </c>
      <c r="CC75" s="61">
        <v>42921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601782</v>
      </c>
      <c r="CJ75" s="73"/>
      <c r="CK75" s="48">
        <f t="shared" si="3"/>
        <v>0</v>
      </c>
      <c r="CL75" s="48">
        <f t="shared" si="4"/>
        <v>0</v>
      </c>
      <c r="CM75" s="167">
        <f t="shared" si="5"/>
        <v>7.1323170184551879E-2</v>
      </c>
      <c r="CN75" s="357">
        <v>0</v>
      </c>
    </row>
    <row r="76" spans="1:92" ht="19.5" x14ac:dyDescent="0.25">
      <c r="A76" s="30"/>
      <c r="B76" s="42" t="s">
        <v>67</v>
      </c>
      <c r="C76" s="43" t="s">
        <v>178</v>
      </c>
      <c r="D76" s="51">
        <v>10351.7592830667</v>
      </c>
      <c r="E76" s="48">
        <v>3219.5629396930399</v>
      </c>
      <c r="F76" s="48">
        <v>2374.4929929066102</v>
      </c>
      <c r="G76" s="48">
        <v>8924.9130308226195</v>
      </c>
      <c r="H76" s="48">
        <v>26131.594159639299</v>
      </c>
      <c r="I76" s="48">
        <v>6656.5586302872598</v>
      </c>
      <c r="J76" s="48">
        <v>3066.38565869785</v>
      </c>
      <c r="K76" s="48">
        <v>2974.4022226511402</v>
      </c>
      <c r="L76" s="48">
        <v>18.0761757282412</v>
      </c>
      <c r="M76" s="48">
        <v>71.691026819795496</v>
      </c>
      <c r="N76" s="48">
        <v>4.4217166429589998</v>
      </c>
      <c r="O76" s="48">
        <v>306.687150796879</v>
      </c>
      <c r="P76" s="48">
        <v>1327.7375024916601</v>
      </c>
      <c r="Q76" s="48">
        <v>69.792688629440505</v>
      </c>
      <c r="R76" s="48">
        <v>25.1401016140302</v>
      </c>
      <c r="S76" s="48">
        <v>3.3589537942709402</v>
      </c>
      <c r="T76" s="48">
        <v>7738.6581921198704</v>
      </c>
      <c r="U76" s="48">
        <v>186.57491445120601</v>
      </c>
      <c r="V76" s="48">
        <v>462.22529671245502</v>
      </c>
      <c r="W76" s="48">
        <v>559.26584570827197</v>
      </c>
      <c r="X76" s="48">
        <v>72.572795769174505</v>
      </c>
      <c r="Y76" s="48">
        <v>19.5432225656137</v>
      </c>
      <c r="Z76" s="48">
        <v>146.96225458663901</v>
      </c>
      <c r="AA76" s="48">
        <v>34.246850143532299</v>
      </c>
      <c r="AB76" s="48">
        <v>18.027415290276899</v>
      </c>
      <c r="AC76" s="48">
        <v>14.4577215757947</v>
      </c>
      <c r="AD76" s="48">
        <v>16.647237602891199</v>
      </c>
      <c r="AE76" s="48">
        <v>178.18308808647899</v>
      </c>
      <c r="AF76" s="48">
        <v>54.592924700221502</v>
      </c>
      <c r="AG76" s="48">
        <v>14.8896063920198</v>
      </c>
      <c r="AH76" s="48">
        <v>20.245491084150199</v>
      </c>
      <c r="AI76" s="48">
        <v>14.7546088203606</v>
      </c>
      <c r="AJ76" s="48">
        <v>0</v>
      </c>
      <c r="AK76" s="48">
        <v>18.889608528679101</v>
      </c>
      <c r="AL76" s="48">
        <v>6562.24436839185</v>
      </c>
      <c r="AM76" s="48">
        <v>9.7448329991226199</v>
      </c>
      <c r="AN76" s="48">
        <v>27.119473261251599</v>
      </c>
      <c r="AO76" s="48">
        <v>48.311412497841197</v>
      </c>
      <c r="AP76" s="48">
        <v>11.9187497281969</v>
      </c>
      <c r="AQ76" s="48">
        <v>1935.8132384799301</v>
      </c>
      <c r="AR76" s="48">
        <v>20.942628843769501</v>
      </c>
      <c r="AS76" s="48">
        <v>31.310194161688901</v>
      </c>
      <c r="AT76" s="48">
        <v>16.261203246162999</v>
      </c>
      <c r="AU76" s="48">
        <v>6.9437672732815301</v>
      </c>
      <c r="AV76" s="48">
        <v>47.9693677427517</v>
      </c>
      <c r="AW76" s="48">
        <v>9.2431751725855804</v>
      </c>
      <c r="AX76" s="48">
        <v>5189.8844977947701</v>
      </c>
      <c r="AY76" s="48">
        <v>28.874953430672601</v>
      </c>
      <c r="AZ76" s="48">
        <v>4359.1599909061197</v>
      </c>
      <c r="BA76" s="48">
        <v>4401.25549091019</v>
      </c>
      <c r="BB76" s="48">
        <v>2801.87863803455</v>
      </c>
      <c r="BC76" s="48">
        <v>1217.96324891619</v>
      </c>
      <c r="BD76" s="48">
        <v>3613.4920419238001</v>
      </c>
      <c r="BE76" s="48">
        <v>3065.5777726831002</v>
      </c>
      <c r="BF76" s="48">
        <v>7838.4639238950404</v>
      </c>
      <c r="BG76" s="48">
        <v>18.5580913001033</v>
      </c>
      <c r="BH76" s="48">
        <v>13.9729821900078</v>
      </c>
      <c r="BI76" s="48">
        <v>100844.596427454</v>
      </c>
      <c r="BJ76" s="48">
        <v>386260.76172696502</v>
      </c>
      <c r="BK76" s="48">
        <v>40886.610917855302</v>
      </c>
      <c r="BL76" s="48">
        <v>10263.4393654215</v>
      </c>
      <c r="BM76" s="48">
        <v>20514.230031894102</v>
      </c>
      <c r="BN76" s="48">
        <v>72218.299487696495</v>
      </c>
      <c r="BO76" s="48">
        <v>17.795001398337899</v>
      </c>
      <c r="BP76" s="48">
        <v>66405.351841199707</v>
      </c>
      <c r="BQ76" s="48">
        <v>18026.612776972299</v>
      </c>
      <c r="BR76" s="48">
        <v>22627.545159990899</v>
      </c>
      <c r="BS76" s="48">
        <v>773996.10097646702</v>
      </c>
      <c r="BT76" s="48">
        <v>193911.295052612</v>
      </c>
      <c r="BU76" s="48">
        <v>21590.831006210701</v>
      </c>
      <c r="BV76" s="48">
        <v>21006.009873669202</v>
      </c>
      <c r="BW76" s="48">
        <v>582.44655788159798</v>
      </c>
      <c r="BX76" s="48">
        <v>41.348246549371297</v>
      </c>
      <c r="BY76" s="48">
        <v>2598.3955696701801</v>
      </c>
      <c r="BZ76" s="48">
        <v>20.762537179016402</v>
      </c>
      <c r="CA76" s="55">
        <v>0</v>
      </c>
      <c r="CB76" s="49">
        <v>1868186.6479092899</v>
      </c>
      <c r="CC76" s="61">
        <v>8549702.7529457901</v>
      </c>
      <c r="CD76" s="48">
        <v>0</v>
      </c>
      <c r="CE76" s="48">
        <v>0</v>
      </c>
      <c r="CF76" s="48">
        <v>791.19991074746895</v>
      </c>
      <c r="CG76" s="48">
        <v>0</v>
      </c>
      <c r="CH76" s="55">
        <v>3.3992341731856999</v>
      </c>
      <c r="CI76" s="49">
        <v>10418684</v>
      </c>
      <c r="CJ76" s="73"/>
      <c r="CK76" s="48">
        <f t="shared" si="3"/>
        <v>0</v>
      </c>
      <c r="CL76" s="48">
        <f t="shared" si="4"/>
        <v>0</v>
      </c>
      <c r="CM76" s="167">
        <f t="shared" si="5"/>
        <v>0.82068880792341059</v>
      </c>
      <c r="CN76" s="357">
        <v>0</v>
      </c>
    </row>
    <row r="77" spans="1:92" ht="19.5" x14ac:dyDescent="0.25">
      <c r="A77" s="30"/>
      <c r="B77" s="42" t="s">
        <v>68</v>
      </c>
      <c r="C77" s="43" t="s">
        <v>179</v>
      </c>
      <c r="D77" s="51">
        <v>36407.3918732643</v>
      </c>
      <c r="E77" s="48">
        <v>15182.3683888783</v>
      </c>
      <c r="F77" s="48">
        <v>12352.5119094482</v>
      </c>
      <c r="G77" s="48">
        <v>24549.970835348398</v>
      </c>
      <c r="H77" s="48">
        <v>136414.21607578901</v>
      </c>
      <c r="I77" s="48">
        <v>104581.810584366</v>
      </c>
      <c r="J77" s="48">
        <v>19002.5395478789</v>
      </c>
      <c r="K77" s="48">
        <v>32910.58363126</v>
      </c>
      <c r="L77" s="48">
        <v>29909.1713382294</v>
      </c>
      <c r="M77" s="48">
        <v>165137.679987807</v>
      </c>
      <c r="N77" s="48">
        <v>9697.8217315670208</v>
      </c>
      <c r="O77" s="48">
        <v>141587.76935351</v>
      </c>
      <c r="P77" s="48">
        <v>158985.05765851901</v>
      </c>
      <c r="Q77" s="48">
        <v>27730.8759590507</v>
      </c>
      <c r="R77" s="48">
        <v>394748.01712714502</v>
      </c>
      <c r="S77" s="48">
        <v>40871.289114688399</v>
      </c>
      <c r="T77" s="48">
        <v>57337.6355716455</v>
      </c>
      <c r="U77" s="48">
        <v>126040.44359707501</v>
      </c>
      <c r="V77" s="48">
        <v>19550.861248789799</v>
      </c>
      <c r="W77" s="48">
        <v>4957.1667221841999</v>
      </c>
      <c r="X77" s="48">
        <v>64853.768506291097</v>
      </c>
      <c r="Y77" s="48">
        <v>10798.338933977</v>
      </c>
      <c r="Z77" s="48">
        <v>2168.9165951150098</v>
      </c>
      <c r="AA77" s="48">
        <v>3922.8050124975198</v>
      </c>
      <c r="AB77" s="48">
        <v>12521.436533681601</v>
      </c>
      <c r="AC77" s="48">
        <v>3922.3056090473901</v>
      </c>
      <c r="AD77" s="48">
        <v>756.99603348601204</v>
      </c>
      <c r="AE77" s="48">
        <v>25719.329980893599</v>
      </c>
      <c r="AF77" s="48">
        <v>23495.458528353</v>
      </c>
      <c r="AG77" s="48">
        <v>2843.3298963735901</v>
      </c>
      <c r="AH77" s="48">
        <v>102425.269664334</v>
      </c>
      <c r="AI77" s="48">
        <v>48389.020882658602</v>
      </c>
      <c r="AJ77" s="48">
        <v>0</v>
      </c>
      <c r="AK77" s="48">
        <v>8975.5431258543595</v>
      </c>
      <c r="AL77" s="48">
        <v>21732.26087726</v>
      </c>
      <c r="AM77" s="48">
        <v>12956.6228748586</v>
      </c>
      <c r="AN77" s="48">
        <v>17989.123750185001</v>
      </c>
      <c r="AO77" s="48">
        <v>87866.568113554094</v>
      </c>
      <c r="AP77" s="48">
        <v>36490.411945634201</v>
      </c>
      <c r="AQ77" s="48">
        <v>206769.582912126</v>
      </c>
      <c r="AR77" s="48">
        <v>15462.887621515199</v>
      </c>
      <c r="AS77" s="48">
        <v>67797.097126277702</v>
      </c>
      <c r="AT77" s="48">
        <v>10234.6763483499</v>
      </c>
      <c r="AU77" s="48">
        <v>7873.1595624261699</v>
      </c>
      <c r="AV77" s="48">
        <v>31760.242499567201</v>
      </c>
      <c r="AW77" s="48">
        <v>13459.392306588599</v>
      </c>
      <c r="AX77" s="48">
        <v>43813.6317091448</v>
      </c>
      <c r="AY77" s="48">
        <v>33012.271938702397</v>
      </c>
      <c r="AZ77" s="48">
        <v>39604.325516112702</v>
      </c>
      <c r="BA77" s="48">
        <v>17163.1172606646</v>
      </c>
      <c r="BB77" s="48">
        <v>16304.9533444922</v>
      </c>
      <c r="BC77" s="48">
        <v>8693.3212919233902</v>
      </c>
      <c r="BD77" s="48">
        <v>11755.436405123301</v>
      </c>
      <c r="BE77" s="48">
        <v>16621.594534228199</v>
      </c>
      <c r="BF77" s="48">
        <v>104083.015231934</v>
      </c>
      <c r="BG77" s="48">
        <v>118187.00855244701</v>
      </c>
      <c r="BH77" s="48">
        <v>183854.16016213299</v>
      </c>
      <c r="BI77" s="48">
        <v>500779.64504497201</v>
      </c>
      <c r="BJ77" s="48">
        <v>1877625.6317930201</v>
      </c>
      <c r="BK77" s="48">
        <v>529480.18879572896</v>
      </c>
      <c r="BL77" s="48">
        <v>28616.751490358802</v>
      </c>
      <c r="BM77" s="48">
        <v>72835.589036369201</v>
      </c>
      <c r="BN77" s="48">
        <v>73435.509578175901</v>
      </c>
      <c r="BO77" s="48">
        <v>665027.63716295303</v>
      </c>
      <c r="BP77" s="48">
        <v>492258.68171859399</v>
      </c>
      <c r="BQ77" s="48">
        <v>154171.81356125401</v>
      </c>
      <c r="BR77" s="48">
        <v>82796.547309952701</v>
      </c>
      <c r="BS77" s="48">
        <v>1082144.28540737</v>
      </c>
      <c r="BT77" s="48">
        <v>2294854.7640297799</v>
      </c>
      <c r="BU77" s="48">
        <v>246149.304380288</v>
      </c>
      <c r="BV77" s="48">
        <v>371935.983397234</v>
      </c>
      <c r="BW77" s="48">
        <v>76396.574496633402</v>
      </c>
      <c r="BX77" s="48">
        <v>286708.579009415</v>
      </c>
      <c r="BY77" s="48">
        <v>130167.126237308</v>
      </c>
      <c r="BZ77" s="48">
        <v>277861.99564130598</v>
      </c>
      <c r="CA77" s="55">
        <v>0</v>
      </c>
      <c r="CB77" s="49">
        <v>12235479.171535</v>
      </c>
      <c r="CC77" s="61">
        <v>522968.14535777603</v>
      </c>
      <c r="CD77" s="48">
        <v>0</v>
      </c>
      <c r="CE77" s="48">
        <v>0.95107843040033302</v>
      </c>
      <c r="CF77" s="48">
        <v>332736.15399549098</v>
      </c>
      <c r="CG77" s="48">
        <v>124.396332840809</v>
      </c>
      <c r="CH77" s="55">
        <v>206016.181700491</v>
      </c>
      <c r="CI77" s="49">
        <v>13297325</v>
      </c>
      <c r="CJ77" s="73"/>
      <c r="CK77" s="48">
        <f t="shared" si="3"/>
        <v>0</v>
      </c>
      <c r="CL77" s="48">
        <f t="shared" si="4"/>
        <v>0</v>
      </c>
      <c r="CM77" s="167">
        <f t="shared" si="5"/>
        <v>7.9854093095041989E-2</v>
      </c>
      <c r="CN77" s="357">
        <v>0</v>
      </c>
    </row>
    <row r="78" spans="1:92" ht="19.5" x14ac:dyDescent="0.25">
      <c r="A78" s="30"/>
      <c r="B78" s="42" t="s">
        <v>69</v>
      </c>
      <c r="C78" s="43" t="s">
        <v>180</v>
      </c>
      <c r="D78" s="51">
        <v>75.708286334239901</v>
      </c>
      <c r="E78" s="48">
        <v>83.962388317173605</v>
      </c>
      <c r="F78" s="48">
        <v>89.449623187417004</v>
      </c>
      <c r="G78" s="48">
        <v>80.217544296236298</v>
      </c>
      <c r="H78" s="48">
        <v>420.01551104290297</v>
      </c>
      <c r="I78" s="48">
        <v>376.10467207348597</v>
      </c>
      <c r="J78" s="48">
        <v>121.106095750042</v>
      </c>
      <c r="K78" s="48">
        <v>260.659651134694</v>
      </c>
      <c r="L78" s="48">
        <v>58.059880031215002</v>
      </c>
      <c r="M78" s="48">
        <v>119.517499597919</v>
      </c>
      <c r="N78" s="48">
        <v>13.0687920838006</v>
      </c>
      <c r="O78" s="48">
        <v>518.58837659841004</v>
      </c>
      <c r="P78" s="48">
        <v>256.87402565712699</v>
      </c>
      <c r="Q78" s="48">
        <v>27.197088908653001</v>
      </c>
      <c r="R78" s="48">
        <v>156.28674855532699</v>
      </c>
      <c r="S78" s="48">
        <v>17.226418788250399</v>
      </c>
      <c r="T78" s="48">
        <v>648.12017838366296</v>
      </c>
      <c r="U78" s="48">
        <v>911.34344908151695</v>
      </c>
      <c r="V78" s="48">
        <v>49.2816777424528</v>
      </c>
      <c r="W78" s="48">
        <v>8.5102020913855796</v>
      </c>
      <c r="X78" s="48">
        <v>413.83335816094598</v>
      </c>
      <c r="Y78" s="48">
        <v>24.764305821453</v>
      </c>
      <c r="Z78" s="48">
        <v>3.4991527797017801</v>
      </c>
      <c r="AA78" s="48">
        <v>4.1356519388978397</v>
      </c>
      <c r="AB78" s="48">
        <v>20.397169145117498</v>
      </c>
      <c r="AC78" s="48">
        <v>4.1805852603187503</v>
      </c>
      <c r="AD78" s="48">
        <v>8.8610694233027001</v>
      </c>
      <c r="AE78" s="48">
        <v>79.013989049245694</v>
      </c>
      <c r="AF78" s="48">
        <v>191.73021808111</v>
      </c>
      <c r="AG78" s="48">
        <v>29.4456757693751</v>
      </c>
      <c r="AH78" s="48">
        <v>226.835281464057</v>
      </c>
      <c r="AI78" s="48">
        <v>408.30479062177898</v>
      </c>
      <c r="AJ78" s="48">
        <v>0</v>
      </c>
      <c r="AK78" s="48">
        <v>44.386264653121103</v>
      </c>
      <c r="AL78" s="48">
        <v>297.382303859594</v>
      </c>
      <c r="AM78" s="48">
        <v>21.860816959151901</v>
      </c>
      <c r="AN78" s="48">
        <v>52.000984262807897</v>
      </c>
      <c r="AO78" s="48">
        <v>648.70486834228495</v>
      </c>
      <c r="AP78" s="48">
        <v>876.18164489209596</v>
      </c>
      <c r="AQ78" s="48">
        <v>310.78532872622799</v>
      </c>
      <c r="AR78" s="48">
        <v>52.912024085658103</v>
      </c>
      <c r="AS78" s="48">
        <v>213.380481585665</v>
      </c>
      <c r="AT78" s="48">
        <v>89.959707367359499</v>
      </c>
      <c r="AU78" s="48">
        <v>50.655047571778503</v>
      </c>
      <c r="AV78" s="48">
        <v>209.21454480979301</v>
      </c>
      <c r="AW78" s="48">
        <v>88.489418195678297</v>
      </c>
      <c r="AX78" s="48">
        <v>513.66017211731003</v>
      </c>
      <c r="AY78" s="48">
        <v>4409.14573401917</v>
      </c>
      <c r="AZ78" s="48">
        <v>129.28074791102199</v>
      </c>
      <c r="BA78" s="48">
        <v>45.072648334067999</v>
      </c>
      <c r="BB78" s="48">
        <v>62.527241541319</v>
      </c>
      <c r="BC78" s="48">
        <v>33.238114292657698</v>
      </c>
      <c r="BD78" s="48">
        <v>29.217261542185302</v>
      </c>
      <c r="BE78" s="48">
        <v>52.703729778216697</v>
      </c>
      <c r="BF78" s="48">
        <v>149.40686042637199</v>
      </c>
      <c r="BG78" s="48">
        <v>320.13914578786699</v>
      </c>
      <c r="BH78" s="48">
        <v>5862.8893002330296</v>
      </c>
      <c r="BI78" s="48">
        <v>2625.2855134053302</v>
      </c>
      <c r="BJ78" s="48">
        <v>5774.2888385292899</v>
      </c>
      <c r="BK78" s="48">
        <v>998.41780459733604</v>
      </c>
      <c r="BL78" s="48">
        <v>305.58974084574902</v>
      </c>
      <c r="BM78" s="48">
        <v>541.80967256545102</v>
      </c>
      <c r="BN78" s="48">
        <v>457.70237080800803</v>
      </c>
      <c r="BO78" s="48">
        <v>384.86927962491501</v>
      </c>
      <c r="BP78" s="48">
        <v>678.36606166727404</v>
      </c>
      <c r="BQ78" s="48">
        <v>164.68685014498499</v>
      </c>
      <c r="BR78" s="48">
        <v>113.72937755849399</v>
      </c>
      <c r="BS78" s="48">
        <v>5977.4097743710399</v>
      </c>
      <c r="BT78" s="48">
        <v>3714.1272057516899</v>
      </c>
      <c r="BU78" s="48">
        <v>1205.9936322614999</v>
      </c>
      <c r="BV78" s="48">
        <v>1616.9387907713301</v>
      </c>
      <c r="BW78" s="48">
        <v>688.45977760865298</v>
      </c>
      <c r="BX78" s="48">
        <v>938.98271295825498</v>
      </c>
      <c r="BY78" s="48">
        <v>483.807473558992</v>
      </c>
      <c r="BZ78" s="48">
        <v>1432.9660040179999</v>
      </c>
      <c r="CA78" s="55">
        <v>0</v>
      </c>
      <c r="CB78" s="49">
        <v>48372.924629511901</v>
      </c>
      <c r="CC78" s="61">
        <v>1677043.57403393</v>
      </c>
      <c r="CD78" s="48">
        <v>7846841</v>
      </c>
      <c r="CE78" s="48">
        <v>63.969588584917602</v>
      </c>
      <c r="CF78" s="48">
        <v>43136.1531769789</v>
      </c>
      <c r="CG78" s="48">
        <v>1235.8755750878299</v>
      </c>
      <c r="CH78" s="55">
        <v>8012.5029959113199</v>
      </c>
      <c r="CI78" s="49">
        <v>9624706</v>
      </c>
      <c r="CJ78" s="73"/>
      <c r="CK78" s="48">
        <f t="shared" si="3"/>
        <v>0</v>
      </c>
      <c r="CL78" s="48">
        <f t="shared" si="4"/>
        <v>0</v>
      </c>
      <c r="CM78" s="167">
        <f t="shared" si="5"/>
        <v>0.99497408807817034</v>
      </c>
      <c r="CN78" s="357">
        <v>0</v>
      </c>
    </row>
    <row r="79" spans="1:92" ht="19.5" x14ac:dyDescent="0.25">
      <c r="A79" s="30"/>
      <c r="B79" s="42" t="s">
        <v>70</v>
      </c>
      <c r="C79" s="43" t="s">
        <v>181</v>
      </c>
      <c r="D79" s="51">
        <v>17.960635366888301</v>
      </c>
      <c r="E79" s="48">
        <v>13.918150808788299</v>
      </c>
      <c r="F79" s="48">
        <v>48.615870212555301</v>
      </c>
      <c r="G79" s="48">
        <v>6.9093828012950897</v>
      </c>
      <c r="H79" s="48">
        <v>151.20950022701001</v>
      </c>
      <c r="I79" s="48">
        <v>26.015863053384798</v>
      </c>
      <c r="J79" s="48">
        <v>25.865611440955501</v>
      </c>
      <c r="K79" s="48">
        <v>40.183496712577501</v>
      </c>
      <c r="L79" s="48">
        <v>28.623251506584101</v>
      </c>
      <c r="M79" s="48">
        <v>113.521262587766</v>
      </c>
      <c r="N79" s="48">
        <v>7.00169712139542</v>
      </c>
      <c r="O79" s="48">
        <v>485.63277891694099</v>
      </c>
      <c r="P79" s="48">
        <v>31.537815182114901</v>
      </c>
      <c r="Q79" s="48">
        <v>8.7150726771121807</v>
      </c>
      <c r="R79" s="48">
        <v>39.808832477503401</v>
      </c>
      <c r="S79" s="48">
        <v>5.3188340663341496</v>
      </c>
      <c r="T79" s="48">
        <v>193.58929324695299</v>
      </c>
      <c r="U79" s="48">
        <v>295.43752956621103</v>
      </c>
      <c r="V79" s="48">
        <v>731.924225533813</v>
      </c>
      <c r="W79" s="48">
        <v>210.79596677923499</v>
      </c>
      <c r="X79" s="48">
        <v>114.91752553564901</v>
      </c>
      <c r="Y79" s="48">
        <v>72.208921921939904</v>
      </c>
      <c r="Z79" s="48">
        <v>232.71169954582501</v>
      </c>
      <c r="AA79" s="48">
        <v>54.229180978536498</v>
      </c>
      <c r="AB79" s="48">
        <v>28.5460403585842</v>
      </c>
      <c r="AC79" s="48">
        <v>22.893503974383201</v>
      </c>
      <c r="AD79" s="48">
        <v>26.360557452037</v>
      </c>
      <c r="AE79" s="48">
        <v>282.14924557028297</v>
      </c>
      <c r="AF79" s="48">
        <v>86.446770471094993</v>
      </c>
      <c r="AG79" s="48">
        <v>23.577384674733501</v>
      </c>
      <c r="AH79" s="48">
        <v>32.058317637981901</v>
      </c>
      <c r="AI79" s="48">
        <v>23.3636188038728</v>
      </c>
      <c r="AJ79" s="48">
        <v>0</v>
      </c>
      <c r="AK79" s="48">
        <v>29.911305571817699</v>
      </c>
      <c r="AL79" s="48">
        <v>459.73851121022398</v>
      </c>
      <c r="AM79" s="48">
        <v>15.4307421003749</v>
      </c>
      <c r="AN79" s="48">
        <v>42.943126663131601</v>
      </c>
      <c r="AO79" s="48">
        <v>76.5001254332564</v>
      </c>
      <c r="AP79" s="48">
        <v>18.873094411292399</v>
      </c>
      <c r="AQ79" s="48">
        <v>223.64018103791901</v>
      </c>
      <c r="AR79" s="48">
        <v>33.162220904265503</v>
      </c>
      <c r="AS79" s="48">
        <v>49.5790467897382</v>
      </c>
      <c r="AT79" s="48">
        <v>25.749280008791501</v>
      </c>
      <c r="AU79" s="48">
        <v>10.9953122858727</v>
      </c>
      <c r="AV79" s="48">
        <v>75.958504617071299</v>
      </c>
      <c r="AW79" s="48">
        <v>14.636377277024501</v>
      </c>
      <c r="AX79" s="48">
        <v>34.792440576041301</v>
      </c>
      <c r="AY79" s="48">
        <v>45.722893310656097</v>
      </c>
      <c r="AZ79" s="48">
        <v>38.397185522199898</v>
      </c>
      <c r="BA79" s="48">
        <v>10.525774779987501</v>
      </c>
      <c r="BB79" s="48">
        <v>22.950773233265299</v>
      </c>
      <c r="BC79" s="48">
        <v>7.5042867181906798</v>
      </c>
      <c r="BD79" s="48">
        <v>39.984096054935598</v>
      </c>
      <c r="BE79" s="48">
        <v>26.0406293183763</v>
      </c>
      <c r="BF79" s="48">
        <v>31.686092544446101</v>
      </c>
      <c r="BG79" s="48">
        <v>29.386354876773101</v>
      </c>
      <c r="BH79" s="48">
        <v>22.125929153075901</v>
      </c>
      <c r="BI79" s="48">
        <v>1802.0536609195001</v>
      </c>
      <c r="BJ79" s="48">
        <v>7654.1340274835402</v>
      </c>
      <c r="BK79" s="48">
        <v>6183.9035585478196</v>
      </c>
      <c r="BL79" s="48">
        <v>4.6309858761207199</v>
      </c>
      <c r="BM79" s="48">
        <v>955.58436199819005</v>
      </c>
      <c r="BN79" s="48">
        <v>86.905949698617206</v>
      </c>
      <c r="BO79" s="48">
        <v>5488.5442657886497</v>
      </c>
      <c r="BP79" s="48">
        <v>10321.2800182097</v>
      </c>
      <c r="BQ79" s="48">
        <v>2155.9038252493301</v>
      </c>
      <c r="BR79" s="48">
        <v>568.268143607659</v>
      </c>
      <c r="BS79" s="48">
        <v>5.04450259143269</v>
      </c>
      <c r="BT79" s="48">
        <v>75586.971966114303</v>
      </c>
      <c r="BU79" s="48">
        <v>6303.9517688360502</v>
      </c>
      <c r="BV79" s="48">
        <v>40465.602974294103</v>
      </c>
      <c r="BW79" s="48">
        <v>2666.2054371711001</v>
      </c>
      <c r="BX79" s="48">
        <v>65.474095745254104</v>
      </c>
      <c r="BY79" s="48">
        <v>107.665621105005</v>
      </c>
      <c r="BZ79" s="48">
        <v>11610.870856395301</v>
      </c>
      <c r="CA79" s="55">
        <v>0</v>
      </c>
      <c r="CB79" s="49">
        <v>176901.278141241</v>
      </c>
      <c r="CC79" s="61">
        <v>2204739.4904986601</v>
      </c>
      <c r="CD79" s="48">
        <v>0</v>
      </c>
      <c r="CE79" s="48">
        <v>265991</v>
      </c>
      <c r="CF79" s="48">
        <v>1252.8487428859</v>
      </c>
      <c r="CG79" s="48">
        <v>0</v>
      </c>
      <c r="CH79" s="55">
        <v>5.3826172157011003</v>
      </c>
      <c r="CI79" s="49">
        <v>2648890</v>
      </c>
      <c r="CJ79" s="73"/>
      <c r="CK79" s="48">
        <f t="shared" si="3"/>
        <v>0</v>
      </c>
      <c r="CL79" s="48">
        <f t="shared" si="4"/>
        <v>0</v>
      </c>
      <c r="CM79" s="167">
        <f t="shared" si="5"/>
        <v>0.93321682737250766</v>
      </c>
      <c r="CN79" s="357">
        <v>0</v>
      </c>
    </row>
    <row r="80" spans="1:92" ht="19.5" x14ac:dyDescent="0.25">
      <c r="A80" s="30"/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79418</v>
      </c>
      <c r="CD80" s="48">
        <v>3899882</v>
      </c>
      <c r="CE80" s="48">
        <v>0</v>
      </c>
      <c r="CF80" s="48">
        <v>0</v>
      </c>
      <c r="CG80" s="48">
        <v>0</v>
      </c>
      <c r="CH80" s="55">
        <v>0</v>
      </c>
      <c r="CI80" s="49">
        <v>3979300</v>
      </c>
      <c r="CJ80" s="73"/>
      <c r="CK80" s="48">
        <f t="shared" si="3"/>
        <v>0</v>
      </c>
      <c r="CL80" s="48" t="str">
        <f t="shared" si="4"/>
        <v/>
      </c>
      <c r="CM80" s="167">
        <f t="shared" si="5"/>
        <v>1</v>
      </c>
      <c r="CN80" s="357">
        <v>0</v>
      </c>
    </row>
    <row r="81" spans="1:92" ht="19.5" x14ac:dyDescent="0.25">
      <c r="A81" s="30"/>
      <c r="B81" s="42" t="s">
        <v>72</v>
      </c>
      <c r="C81" s="43" t="s">
        <v>183</v>
      </c>
      <c r="D81" s="51">
        <v>17.358987875073399</v>
      </c>
      <c r="E81" s="48">
        <v>13.451918943726</v>
      </c>
      <c r="F81" s="48">
        <v>46.987330031303898</v>
      </c>
      <c r="G81" s="48">
        <v>6.6779314774709997</v>
      </c>
      <c r="H81" s="48">
        <v>146.14426647042001</v>
      </c>
      <c r="I81" s="48">
        <v>25.144380590001301</v>
      </c>
      <c r="J81" s="48">
        <v>24.999162123889601</v>
      </c>
      <c r="K81" s="48">
        <v>38.837425178045599</v>
      </c>
      <c r="L81" s="48">
        <v>27.6644264358256</v>
      </c>
      <c r="M81" s="48">
        <v>109.718513881587</v>
      </c>
      <c r="N81" s="48">
        <v>6.7671534415375598</v>
      </c>
      <c r="O81" s="48">
        <v>469.36499454238998</v>
      </c>
      <c r="P81" s="48">
        <v>30.481357711984302</v>
      </c>
      <c r="Q81" s="48">
        <v>8.4231341398577797</v>
      </c>
      <c r="R81" s="48">
        <v>38.475311489915001</v>
      </c>
      <c r="S81" s="48">
        <v>5.1406631325102197</v>
      </c>
      <c r="T81" s="48">
        <v>187.104416161871</v>
      </c>
      <c r="U81" s="48">
        <v>285.540928192119</v>
      </c>
      <c r="V81" s="48">
        <v>707.40614109550802</v>
      </c>
      <c r="W81" s="48">
        <v>203.73469850521701</v>
      </c>
      <c r="X81" s="48">
        <v>111.068004647788</v>
      </c>
      <c r="Y81" s="48">
        <v>29.9096474339262</v>
      </c>
      <c r="Z81" s="48">
        <v>224.916295458626</v>
      </c>
      <c r="AA81" s="48">
        <v>52.412605448081599</v>
      </c>
      <c r="AB81" s="48">
        <v>27.5898017160109</v>
      </c>
      <c r="AC81" s="48">
        <v>22.1266146654206</v>
      </c>
      <c r="AD81" s="48">
        <v>25.477528374841899</v>
      </c>
      <c r="AE81" s="48">
        <v>272.69777670811902</v>
      </c>
      <c r="AF81" s="48">
        <v>83.550966310106602</v>
      </c>
      <c r="AG81" s="48">
        <v>22.787586649032299</v>
      </c>
      <c r="AH81" s="48">
        <v>30.984424314906299</v>
      </c>
      <c r="AI81" s="48">
        <v>22.580981532644401</v>
      </c>
      <c r="AJ81" s="48">
        <v>0</v>
      </c>
      <c r="AK81" s="48">
        <v>28.909333113350598</v>
      </c>
      <c r="AL81" s="48">
        <v>35.415464325042301</v>
      </c>
      <c r="AM81" s="48">
        <v>14.9138412729883</v>
      </c>
      <c r="AN81" s="48">
        <v>41.504612717506099</v>
      </c>
      <c r="AO81" s="48">
        <v>73.937515166400402</v>
      </c>
      <c r="AP81" s="48">
        <v>18.2408812582838</v>
      </c>
      <c r="AQ81" s="48">
        <v>216.14865575265199</v>
      </c>
      <c r="AR81" s="48">
        <v>32.051348898765802</v>
      </c>
      <c r="AS81" s="48">
        <v>47.918242005370097</v>
      </c>
      <c r="AT81" s="48">
        <v>24.886727575825301</v>
      </c>
      <c r="AU81" s="48">
        <v>10.6269900120008</v>
      </c>
      <c r="AV81" s="48">
        <v>73.4140376284968</v>
      </c>
      <c r="AW81" s="48">
        <v>14.1460861766209</v>
      </c>
      <c r="AX81" s="48">
        <v>33.626959278799198</v>
      </c>
      <c r="AY81" s="48">
        <v>44.191262412475801</v>
      </c>
      <c r="AZ81" s="48">
        <v>37.110952051597202</v>
      </c>
      <c r="BA81" s="48">
        <v>10.173181129126901</v>
      </c>
      <c r="BB81" s="48">
        <v>22.1819655118824</v>
      </c>
      <c r="BC81" s="48">
        <v>7.2529072324636497</v>
      </c>
      <c r="BD81" s="48">
        <v>38.644704067261998</v>
      </c>
      <c r="BE81" s="48">
        <v>25.168317231713399</v>
      </c>
      <c r="BF81" s="48">
        <v>30.624668061661598</v>
      </c>
      <c r="BG81" s="48">
        <v>28.401967278893999</v>
      </c>
      <c r="BH81" s="48">
        <v>21.384752156433301</v>
      </c>
      <c r="BI81" s="48">
        <v>327.57030742084999</v>
      </c>
      <c r="BJ81" s="48">
        <v>203.73650201143201</v>
      </c>
      <c r="BK81" s="48">
        <v>577.32858782186497</v>
      </c>
      <c r="BL81" s="48">
        <v>4.47585656248103</v>
      </c>
      <c r="BM81" s="48">
        <v>10.677283237493899</v>
      </c>
      <c r="BN81" s="48">
        <v>83.994763897453396</v>
      </c>
      <c r="BO81" s="48">
        <v>27.2341071757013</v>
      </c>
      <c r="BP81" s="48">
        <v>23.082123021971501</v>
      </c>
      <c r="BQ81" s="48">
        <v>23.8856154007082</v>
      </c>
      <c r="BR81" s="48">
        <v>2.3139917295174</v>
      </c>
      <c r="BS81" s="48">
        <v>4.8755212458626804</v>
      </c>
      <c r="BT81" s="48">
        <v>49.561434121887203</v>
      </c>
      <c r="BU81" s="48">
        <v>3065.5595423984601</v>
      </c>
      <c r="BV81" s="48">
        <v>33.822482192790901</v>
      </c>
      <c r="BW81" s="48">
        <v>196.96979957131899</v>
      </c>
      <c r="BX81" s="48">
        <v>935524.280836727</v>
      </c>
      <c r="BY81" s="48">
        <v>351218.48556385102</v>
      </c>
      <c r="BZ81" s="48">
        <v>31.775730168002799</v>
      </c>
      <c r="CA81" s="55">
        <v>0</v>
      </c>
      <c r="CB81" s="49">
        <v>1295666.03079555</v>
      </c>
      <c r="CC81" s="61">
        <v>2126827.8862275402</v>
      </c>
      <c r="CD81" s="48">
        <v>0</v>
      </c>
      <c r="CE81" s="48">
        <v>550254</v>
      </c>
      <c r="CF81" s="48">
        <v>1210.8806672369501</v>
      </c>
      <c r="CG81" s="48">
        <v>0</v>
      </c>
      <c r="CH81" s="55">
        <v>5.2023096663815203</v>
      </c>
      <c r="CI81" s="49">
        <v>3973964</v>
      </c>
      <c r="CJ81" s="73"/>
      <c r="CK81" s="48">
        <f t="shared" si="3"/>
        <v>0</v>
      </c>
      <c r="CL81" s="48">
        <f t="shared" si="4"/>
        <v>0</v>
      </c>
      <c r="CM81" s="167">
        <f t="shared" si="5"/>
        <v>0.67396130644475982</v>
      </c>
      <c r="CN81" s="357">
        <v>0</v>
      </c>
    </row>
    <row r="82" spans="1:92" ht="19.5" x14ac:dyDescent="0.25">
      <c r="A82" s="30"/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70841</v>
      </c>
      <c r="CD82" s="48">
        <v>3972771</v>
      </c>
      <c r="CE82" s="48">
        <v>0</v>
      </c>
      <c r="CF82" s="48">
        <v>0</v>
      </c>
      <c r="CG82" s="48">
        <v>0</v>
      </c>
      <c r="CH82" s="55">
        <v>0</v>
      </c>
      <c r="CI82" s="49">
        <v>4043612</v>
      </c>
      <c r="CJ82" s="73"/>
      <c r="CK82" s="48">
        <f t="shared" si="3"/>
        <v>0</v>
      </c>
      <c r="CL82" s="48" t="str">
        <f t="shared" si="4"/>
        <v/>
      </c>
      <c r="CM82" s="167">
        <f t="shared" si="5"/>
        <v>1</v>
      </c>
      <c r="CN82" s="357">
        <v>0</v>
      </c>
    </row>
    <row r="83" spans="1:92" ht="19.5" x14ac:dyDescent="0.25">
      <c r="A83" s="30"/>
      <c r="B83" s="56" t="s">
        <v>74</v>
      </c>
      <c r="C83" s="43" t="s">
        <v>185</v>
      </c>
      <c r="D83" s="51">
        <v>5955.5140978929403</v>
      </c>
      <c r="E83" s="48">
        <v>1220.41813752744</v>
      </c>
      <c r="F83" s="48">
        <v>3982.97510085668</v>
      </c>
      <c r="G83" s="48">
        <v>2571.69121662216</v>
      </c>
      <c r="H83" s="48">
        <v>30962.667540400002</v>
      </c>
      <c r="I83" s="48">
        <v>14844.052931149001</v>
      </c>
      <c r="J83" s="48">
        <v>5294.2831478038097</v>
      </c>
      <c r="K83" s="48">
        <v>10951.5509469352</v>
      </c>
      <c r="L83" s="48">
        <v>3215.95840941798</v>
      </c>
      <c r="M83" s="48">
        <v>15280.979562596</v>
      </c>
      <c r="N83" s="48">
        <v>3124.1783758485699</v>
      </c>
      <c r="O83" s="48">
        <v>20557.862038959502</v>
      </c>
      <c r="P83" s="48">
        <v>487.78229521948299</v>
      </c>
      <c r="Q83" s="48">
        <v>127.210610017542</v>
      </c>
      <c r="R83" s="48">
        <v>48965.749667357501</v>
      </c>
      <c r="S83" s="48">
        <v>5125.5317276125197</v>
      </c>
      <c r="T83" s="48">
        <v>7094.0767096507097</v>
      </c>
      <c r="U83" s="48">
        <v>9084.4065942173693</v>
      </c>
      <c r="V83" s="48">
        <v>16497.493721130999</v>
      </c>
      <c r="W83" s="48">
        <v>3361.7139132028001</v>
      </c>
      <c r="X83" s="48">
        <v>12636.8293393023</v>
      </c>
      <c r="Y83" s="48">
        <v>783.72369746536697</v>
      </c>
      <c r="Z83" s="48">
        <v>3500.12133004424</v>
      </c>
      <c r="AA83" s="48">
        <v>1244.3701113627301</v>
      </c>
      <c r="AB83" s="48">
        <v>2151.9679886322501</v>
      </c>
      <c r="AC83" s="48">
        <v>770.23184709104498</v>
      </c>
      <c r="AD83" s="48">
        <v>484.29703928831498</v>
      </c>
      <c r="AE83" s="48">
        <v>4143.4042491871496</v>
      </c>
      <c r="AF83" s="48">
        <v>1261.83071709258</v>
      </c>
      <c r="AG83" s="48">
        <v>344.15014059124798</v>
      </c>
      <c r="AH83" s="48">
        <v>467.94310202071102</v>
      </c>
      <c r="AI83" s="48">
        <v>341.02988126116401</v>
      </c>
      <c r="AJ83" s="48">
        <v>0</v>
      </c>
      <c r="AK83" s="48">
        <v>436.60398130757397</v>
      </c>
      <c r="AL83" s="48">
        <v>534.86300301507504</v>
      </c>
      <c r="AM83" s="48">
        <v>225.236689163504</v>
      </c>
      <c r="AN83" s="48">
        <v>673.54064556167896</v>
      </c>
      <c r="AO83" s="48">
        <v>1117.83181151752</v>
      </c>
      <c r="AP83" s="48">
        <v>275.48340007357501</v>
      </c>
      <c r="AQ83" s="48">
        <v>3303.2331992088798</v>
      </c>
      <c r="AR83" s="48">
        <v>484.05635925987099</v>
      </c>
      <c r="AS83" s="48">
        <v>723.68653938761395</v>
      </c>
      <c r="AT83" s="48">
        <v>375.85247292696903</v>
      </c>
      <c r="AU83" s="48">
        <v>160.49440263333801</v>
      </c>
      <c r="AV83" s="48">
        <v>1108.73747888925</v>
      </c>
      <c r="AW83" s="48">
        <v>213.64164715997899</v>
      </c>
      <c r="AX83" s="48">
        <v>509.70233431601298</v>
      </c>
      <c r="AY83" s="48">
        <v>667.39972979122501</v>
      </c>
      <c r="AZ83" s="48">
        <v>560.46915203171</v>
      </c>
      <c r="BA83" s="48">
        <v>153.64074176753201</v>
      </c>
      <c r="BB83" s="48">
        <v>335.00373106990497</v>
      </c>
      <c r="BC83" s="48">
        <v>109.537226657288</v>
      </c>
      <c r="BD83" s="48">
        <v>583.63268312224602</v>
      </c>
      <c r="BE83" s="48">
        <v>380.10518828272399</v>
      </c>
      <c r="BF83" s="48">
        <v>462.50987352487903</v>
      </c>
      <c r="BG83" s="48">
        <v>3924.4696402090099</v>
      </c>
      <c r="BH83" s="48">
        <v>351.399984657733</v>
      </c>
      <c r="BI83" s="48">
        <v>24880.827819518701</v>
      </c>
      <c r="BJ83" s="48">
        <v>10150.745719979101</v>
      </c>
      <c r="BK83" s="48">
        <v>38567.218197309798</v>
      </c>
      <c r="BL83" s="48">
        <v>67.596744182189198</v>
      </c>
      <c r="BM83" s="48">
        <v>4052.5809039733599</v>
      </c>
      <c r="BN83" s="48">
        <v>14639.855841275699</v>
      </c>
      <c r="BO83" s="48">
        <v>83182.416430872807</v>
      </c>
      <c r="BP83" s="48">
        <v>21029.146825932799</v>
      </c>
      <c r="BQ83" s="48">
        <v>5804.7781742851703</v>
      </c>
      <c r="BR83" s="48">
        <v>1758.53365732771</v>
      </c>
      <c r="BS83" s="48">
        <v>24065.711536402901</v>
      </c>
      <c r="BT83" s="48">
        <v>136362.07857496399</v>
      </c>
      <c r="BU83" s="48">
        <v>10722.0611923613</v>
      </c>
      <c r="BV83" s="48">
        <v>50695.360566142401</v>
      </c>
      <c r="BW83" s="48">
        <v>6198.8859511727396</v>
      </c>
      <c r="BX83" s="48">
        <v>25491.081359931199</v>
      </c>
      <c r="BY83" s="48">
        <v>2763.4759143533101</v>
      </c>
      <c r="BZ83" s="48">
        <v>129834.87185969501</v>
      </c>
      <c r="CA83" s="55">
        <v>0</v>
      </c>
      <c r="CB83" s="49">
        <v>844774.35537297302</v>
      </c>
      <c r="CC83" s="61">
        <v>831172.30789556401</v>
      </c>
      <c r="CD83" s="48">
        <v>0</v>
      </c>
      <c r="CE83" s="48">
        <v>584751.81989857298</v>
      </c>
      <c r="CF83" s="48">
        <v>18287.357862291199</v>
      </c>
      <c r="CG83" s="48">
        <v>0</v>
      </c>
      <c r="CH83" s="55">
        <v>3346.1589705981501</v>
      </c>
      <c r="CI83" s="49">
        <v>2282332</v>
      </c>
      <c r="CJ83" s="73"/>
      <c r="CK83" s="48">
        <f t="shared" si="3"/>
        <v>0</v>
      </c>
      <c r="CL83" s="48">
        <f t="shared" si="4"/>
        <v>0</v>
      </c>
      <c r="CM83" s="167">
        <f t="shared" si="5"/>
        <v>0.62986351005332541</v>
      </c>
      <c r="CN83" s="357">
        <v>0</v>
      </c>
    </row>
    <row r="84" spans="1:92" ht="19.5" x14ac:dyDescent="0.25">
      <c r="A84" s="30"/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782321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782321</v>
      </c>
      <c r="CJ84" s="73"/>
      <c r="CK84" s="48">
        <f t="shared" si="3"/>
        <v>0</v>
      </c>
      <c r="CL84" s="48" t="str">
        <f t="shared" si="4"/>
        <v/>
      </c>
      <c r="CM84" s="167">
        <f t="shared" si="5"/>
        <v>1</v>
      </c>
      <c r="CN84" s="357">
        <v>0</v>
      </c>
    </row>
    <row r="85" spans="1:92" ht="19.5" x14ac:dyDescent="0.25">
      <c r="A85" s="30"/>
      <c r="B85" s="57" t="s">
        <v>720</v>
      </c>
      <c r="C85" s="46" t="s">
        <v>710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79">
        <v>0</v>
      </c>
      <c r="CC85" s="76">
        <v>-1922754</v>
      </c>
      <c r="CD85" s="75">
        <v>0</v>
      </c>
      <c r="CE85" s="75">
        <v>0</v>
      </c>
      <c r="CF85" s="75">
        <v>0</v>
      </c>
      <c r="CG85" s="75">
        <v>0</v>
      </c>
      <c r="CH85" s="77">
        <v>1922754</v>
      </c>
      <c r="CI85" s="79">
        <v>0</v>
      </c>
      <c r="CJ85" s="73"/>
      <c r="CK85" s="48">
        <f t="shared" si="3"/>
        <v>0</v>
      </c>
      <c r="CL85" s="48" t="str">
        <f t="shared" si="4"/>
        <v/>
      </c>
      <c r="CM85" s="168"/>
      <c r="CN85" s="357">
        <v>0</v>
      </c>
    </row>
    <row r="86" spans="1:92" x14ac:dyDescent="0.25">
      <c r="C86" s="125" t="s">
        <v>831</v>
      </c>
      <c r="D86" s="177">
        <v>218651.17950149</v>
      </c>
      <c r="E86" s="178">
        <v>159341.81426621901</v>
      </c>
      <c r="F86" s="178">
        <v>306781.57918228302</v>
      </c>
      <c r="G86" s="178">
        <v>131169.12273931599</v>
      </c>
      <c r="H86" s="178">
        <v>1693430.3579182001</v>
      </c>
      <c r="I86" s="178">
        <v>577116.65335528099</v>
      </c>
      <c r="J86" s="178">
        <v>196602.40460495299</v>
      </c>
      <c r="K86" s="178">
        <v>318661.26336565102</v>
      </c>
      <c r="L86" s="178">
        <v>260330.34613972</v>
      </c>
      <c r="M86" s="178">
        <v>1451960.22198783</v>
      </c>
      <c r="N86" s="178">
        <v>121751.916863366</v>
      </c>
      <c r="O86" s="178">
        <v>4173865.5164272399</v>
      </c>
      <c r="P86" s="178">
        <v>1412760.7338882501</v>
      </c>
      <c r="Q86" s="178">
        <v>3889824.6228571702</v>
      </c>
      <c r="R86" s="178">
        <v>1345881.38184501</v>
      </c>
      <c r="S86" s="178">
        <v>157142.18639274401</v>
      </c>
      <c r="T86" s="178">
        <v>1621861.3107757799</v>
      </c>
      <c r="U86" s="178">
        <v>2331367.4091476002</v>
      </c>
      <c r="V86" s="178">
        <v>4622986.9032771001</v>
      </c>
      <c r="W86" s="178">
        <v>1197097.37239204</v>
      </c>
      <c r="X86" s="178">
        <v>1187935.8559210601</v>
      </c>
      <c r="Y86" s="178">
        <v>425307.72692389198</v>
      </c>
      <c r="Z86" s="178">
        <v>801339.54716944904</v>
      </c>
      <c r="AA86" s="178">
        <v>287324.884304534</v>
      </c>
      <c r="AB86" s="178">
        <v>240416.00984085299</v>
      </c>
      <c r="AC86" s="178">
        <v>133397.32993488901</v>
      </c>
      <c r="AD86" s="178">
        <v>161424.86416391999</v>
      </c>
      <c r="AE86" s="178">
        <v>1345433.46950108</v>
      </c>
      <c r="AF86" s="178">
        <v>572428.82761593303</v>
      </c>
      <c r="AG86" s="178">
        <v>124622.87120147501</v>
      </c>
      <c r="AH86" s="178">
        <v>436323.49300891499</v>
      </c>
      <c r="AI86" s="178">
        <v>282213.86132633302</v>
      </c>
      <c r="AJ86" s="178">
        <v>0</v>
      </c>
      <c r="AK86" s="178">
        <v>197303.071864422</v>
      </c>
      <c r="AL86" s="178">
        <v>344133.28534330998</v>
      </c>
      <c r="AM86" s="178">
        <v>153091.79931879399</v>
      </c>
      <c r="AN86" s="178">
        <v>579062.98682513903</v>
      </c>
      <c r="AO86" s="178">
        <v>1123734.6244135499</v>
      </c>
      <c r="AP86" s="178">
        <v>220774.955381607</v>
      </c>
      <c r="AQ86" s="178">
        <v>2495698.7186035598</v>
      </c>
      <c r="AR86" s="178">
        <v>218863.81430825</v>
      </c>
      <c r="AS86" s="178">
        <v>401854.99331579398</v>
      </c>
      <c r="AT86" s="178">
        <v>148643.80413762</v>
      </c>
      <c r="AU86" s="178">
        <v>67781.502303084693</v>
      </c>
      <c r="AV86" s="178">
        <v>469495.46081940702</v>
      </c>
      <c r="AW86" s="178">
        <v>192893.83765377599</v>
      </c>
      <c r="AX86" s="178">
        <v>527158.65651161096</v>
      </c>
      <c r="AY86" s="178">
        <v>861625.30501536699</v>
      </c>
      <c r="AZ86" s="178">
        <v>430325.96689518</v>
      </c>
      <c r="BA86" s="178">
        <v>124776.32362029</v>
      </c>
      <c r="BB86" s="178">
        <v>276893.55026882299</v>
      </c>
      <c r="BC86" s="178">
        <v>86115.185458057094</v>
      </c>
      <c r="BD86" s="178">
        <v>167549.841307911</v>
      </c>
      <c r="BE86" s="178">
        <v>287535.46655995998</v>
      </c>
      <c r="BF86" s="178">
        <v>276002.61936745798</v>
      </c>
      <c r="BG86" s="178">
        <v>1620063.2604064599</v>
      </c>
      <c r="BH86" s="178">
        <v>536839.69911457505</v>
      </c>
      <c r="BI86" s="178">
        <v>4964437.5155074801</v>
      </c>
      <c r="BJ86" s="178">
        <v>9446779.0275237206</v>
      </c>
      <c r="BK86" s="178">
        <v>5527023.10158596</v>
      </c>
      <c r="BL86" s="178">
        <v>205970.51092448601</v>
      </c>
      <c r="BM86" s="178">
        <v>281123.63944855501</v>
      </c>
      <c r="BN86" s="178">
        <v>1048546.8071162601</v>
      </c>
      <c r="BO86" s="178">
        <v>2092321.25498302</v>
      </c>
      <c r="BP86" s="178">
        <v>1680348.96949176</v>
      </c>
      <c r="BQ86" s="178">
        <v>1004233.47291226</v>
      </c>
      <c r="BR86" s="178">
        <v>298063.46274545998</v>
      </c>
      <c r="BS86" s="178">
        <v>2697905.8862100202</v>
      </c>
      <c r="BT86" s="178">
        <v>4779250.1757014999</v>
      </c>
      <c r="BU86" s="178">
        <v>1141351.4367158399</v>
      </c>
      <c r="BV86" s="178">
        <v>982687.11745508702</v>
      </c>
      <c r="BW86" s="178">
        <v>361370.05113763397</v>
      </c>
      <c r="BX86" s="178">
        <v>1920217.7875806401</v>
      </c>
      <c r="BY86" s="178">
        <v>871200.84181056498</v>
      </c>
      <c r="BZ86" s="178">
        <v>1132773.1744961699</v>
      </c>
      <c r="CA86" s="179">
        <v>0</v>
      </c>
      <c r="CB86" s="50">
        <v>84430576</v>
      </c>
      <c r="CC86" s="177">
        <v>60711163</v>
      </c>
      <c r="CD86" s="178">
        <v>15719494</v>
      </c>
      <c r="CE86" s="178">
        <v>1461002</v>
      </c>
      <c r="CF86" s="178">
        <v>15887344</v>
      </c>
      <c r="CG86" s="178">
        <v>1367259</v>
      </c>
      <c r="CH86" s="179">
        <v>35914453</v>
      </c>
      <c r="CI86" s="50">
        <v>215491291</v>
      </c>
      <c r="CK86" s="162">
        <f>+SUM(CK9:CK85)</f>
        <v>0</v>
      </c>
      <c r="CL86" s="164">
        <f t="shared" si="4"/>
        <v>0</v>
      </c>
      <c r="CM86" s="169"/>
      <c r="CN86" s="357">
        <v>0</v>
      </c>
    </row>
    <row r="87" spans="1:92" x14ac:dyDescent="0.25">
      <c r="C87" s="181" t="s">
        <v>832</v>
      </c>
      <c r="D87" s="61">
        <v>67146.978840999494</v>
      </c>
      <c r="E87" s="48">
        <v>20793.665302210698</v>
      </c>
      <c r="F87" s="48">
        <v>27399.8312992186</v>
      </c>
      <c r="G87" s="48">
        <v>12965.150779006601</v>
      </c>
      <c r="H87" s="48">
        <v>623791.79019345494</v>
      </c>
      <c r="I87" s="48">
        <v>24925.286423139001</v>
      </c>
      <c r="J87" s="48">
        <v>64942.219923447999</v>
      </c>
      <c r="K87" s="48">
        <v>78037.305771456202</v>
      </c>
      <c r="L87" s="48">
        <v>3039.4360221470902</v>
      </c>
      <c r="M87" s="48">
        <v>46829.406193486902</v>
      </c>
      <c r="N87" s="48">
        <v>28440.9170790391</v>
      </c>
      <c r="O87" s="48">
        <v>1052222.8209106601</v>
      </c>
      <c r="P87" s="48">
        <v>23295.787635738801</v>
      </c>
      <c r="Q87" s="48">
        <v>18263.756879315199</v>
      </c>
      <c r="R87" s="48">
        <v>59499.421428015798</v>
      </c>
      <c r="S87" s="48">
        <v>4584.2918801026399</v>
      </c>
      <c r="T87" s="48">
        <v>223429.05883117201</v>
      </c>
      <c r="U87" s="48">
        <v>126995.165153838</v>
      </c>
      <c r="V87" s="48">
        <v>29663.799877971302</v>
      </c>
      <c r="W87" s="48">
        <v>282176.84160529601</v>
      </c>
      <c r="X87" s="48">
        <v>21414.946490723101</v>
      </c>
      <c r="Y87" s="48">
        <v>16604.2423898448</v>
      </c>
      <c r="Z87" s="48">
        <v>399274.18520223699</v>
      </c>
      <c r="AA87" s="48">
        <v>1661.0506495209199</v>
      </c>
      <c r="AB87" s="48">
        <v>30216.568731462899</v>
      </c>
      <c r="AC87" s="48">
        <v>49754.144262816699</v>
      </c>
      <c r="AD87" s="48">
        <v>3805.57212206858</v>
      </c>
      <c r="AE87" s="48">
        <v>1389549.7582900501</v>
      </c>
      <c r="AF87" s="48">
        <v>104042.87001964499</v>
      </c>
      <c r="AG87" s="48">
        <v>1858.6376037684499</v>
      </c>
      <c r="AH87" s="48">
        <v>166695.80660857601</v>
      </c>
      <c r="AI87" s="48">
        <v>80735.445927055698</v>
      </c>
      <c r="AJ87" s="48">
        <v>0</v>
      </c>
      <c r="AK87" s="48">
        <v>199093.82978868799</v>
      </c>
      <c r="AL87" s="48">
        <v>184606.32058313399</v>
      </c>
      <c r="AM87" s="48">
        <v>52385.041905223399</v>
      </c>
      <c r="AN87" s="48">
        <v>94814.927138975399</v>
      </c>
      <c r="AO87" s="48">
        <v>499781.18839720002</v>
      </c>
      <c r="AP87" s="48">
        <v>95651.066172336505</v>
      </c>
      <c r="AQ87" s="48">
        <v>3833463.7289580698</v>
      </c>
      <c r="AR87" s="48">
        <v>284143.771406874</v>
      </c>
      <c r="AS87" s="48">
        <v>381563.13947502797</v>
      </c>
      <c r="AT87" s="48">
        <v>198484.123048215</v>
      </c>
      <c r="AU87" s="48">
        <v>87537.6985563208</v>
      </c>
      <c r="AV87" s="48">
        <v>690542.49334198202</v>
      </c>
      <c r="AW87" s="48">
        <v>94995.196380693698</v>
      </c>
      <c r="AX87" s="48">
        <v>116990.17431595</v>
      </c>
      <c r="AY87" s="48">
        <v>491339.356615178</v>
      </c>
      <c r="AZ87" s="48">
        <v>310363.56173003803</v>
      </c>
      <c r="BA87" s="48">
        <v>97752.266871536005</v>
      </c>
      <c r="BB87" s="48">
        <v>280003.241179456</v>
      </c>
      <c r="BC87" s="48">
        <v>56588.506770186803</v>
      </c>
      <c r="BD87" s="48">
        <v>297980.45060757798</v>
      </c>
      <c r="BE87" s="48">
        <v>146025.63821367</v>
      </c>
      <c r="BF87" s="48">
        <v>61057.058216672602</v>
      </c>
      <c r="BG87" s="48">
        <v>54794.3914012889</v>
      </c>
      <c r="BH87" s="48">
        <v>4880.6623302950802</v>
      </c>
      <c r="BI87" s="48">
        <v>967084.35479127301</v>
      </c>
      <c r="BJ87" s="48">
        <v>741323.91225420695</v>
      </c>
      <c r="BK87" s="48">
        <v>2334292.8569647302</v>
      </c>
      <c r="BL87" s="48">
        <v>405.20684038582499</v>
      </c>
      <c r="BM87" s="48">
        <v>17014.722085451798</v>
      </c>
      <c r="BN87" s="48">
        <v>358966.57882643701</v>
      </c>
      <c r="BO87" s="48">
        <v>135515.941902655</v>
      </c>
      <c r="BP87" s="48">
        <v>126962.88246804199</v>
      </c>
      <c r="BQ87" s="48">
        <v>180146.68716979999</v>
      </c>
      <c r="BR87" s="48">
        <v>172.49651358532299</v>
      </c>
      <c r="BS87" s="48">
        <v>10141.8063726154</v>
      </c>
      <c r="BT87" s="48">
        <v>347401.09786292101</v>
      </c>
      <c r="BU87" s="48">
        <v>141896.87518183101</v>
      </c>
      <c r="BV87" s="48">
        <v>6303.29913930166</v>
      </c>
      <c r="BW87" s="48">
        <v>3610.9297818759401</v>
      </c>
      <c r="BX87" s="48">
        <v>134481.18592870701</v>
      </c>
      <c r="BY87" s="48">
        <v>480357.47809465398</v>
      </c>
      <c r="BZ87" s="48">
        <v>15851.694089451001</v>
      </c>
      <c r="CA87" s="55">
        <v>0</v>
      </c>
      <c r="CB87" s="175">
        <v>19700824</v>
      </c>
      <c r="CC87" s="61">
        <v>8945445</v>
      </c>
      <c r="CD87" s="48">
        <v>0</v>
      </c>
      <c r="CE87" s="48">
        <v>0</v>
      </c>
      <c r="CF87" s="48">
        <v>6549629</v>
      </c>
      <c r="CG87" s="48">
        <v>753745</v>
      </c>
      <c r="CH87" s="55">
        <v>0</v>
      </c>
      <c r="CI87" s="175">
        <v>35949643</v>
      </c>
      <c r="CK87" s="180"/>
      <c r="CL87" s="182"/>
    </row>
    <row r="88" spans="1:92" x14ac:dyDescent="0.25">
      <c r="C88" s="183" t="s">
        <v>833</v>
      </c>
      <c r="D88" s="184">
        <v>285798.15834248898</v>
      </c>
      <c r="E88" s="166">
        <v>180135.47956842999</v>
      </c>
      <c r="F88" s="166">
        <v>334181.41048150102</v>
      </c>
      <c r="G88" s="166">
        <v>144134.27351832201</v>
      </c>
      <c r="H88" s="166">
        <v>2317222.14811166</v>
      </c>
      <c r="I88" s="166">
        <v>602041.93977842003</v>
      </c>
      <c r="J88" s="166">
        <v>261544.62452840101</v>
      </c>
      <c r="K88" s="166">
        <v>396698.569137107</v>
      </c>
      <c r="L88" s="166">
        <v>263369.78216186701</v>
      </c>
      <c r="M88" s="166">
        <v>1498789.6281813199</v>
      </c>
      <c r="N88" s="166">
        <v>150192.83394240501</v>
      </c>
      <c r="O88" s="166">
        <v>5226088.3373379</v>
      </c>
      <c r="P88" s="166">
        <v>1436056.52152399</v>
      </c>
      <c r="Q88" s="166">
        <v>3908088.3797364901</v>
      </c>
      <c r="R88" s="166">
        <v>1405380.8032730301</v>
      </c>
      <c r="S88" s="166">
        <v>161726.478272846</v>
      </c>
      <c r="T88" s="166">
        <v>1845290.3696069501</v>
      </c>
      <c r="U88" s="166">
        <v>2458362.5743014398</v>
      </c>
      <c r="V88" s="166">
        <v>4652650.7031550696</v>
      </c>
      <c r="W88" s="166">
        <v>1479274.2139973401</v>
      </c>
      <c r="X88" s="166">
        <v>1209350.80241178</v>
      </c>
      <c r="Y88" s="166">
        <v>441911.969313737</v>
      </c>
      <c r="Z88" s="166">
        <v>1200613.73237169</v>
      </c>
      <c r="AA88" s="166">
        <v>288985.93495405401</v>
      </c>
      <c r="AB88" s="166">
        <v>270632.57857231598</v>
      </c>
      <c r="AC88" s="166">
        <v>183151.474197706</v>
      </c>
      <c r="AD88" s="166">
        <v>165230.43628598901</v>
      </c>
      <c r="AE88" s="166">
        <v>2734983.2277911301</v>
      </c>
      <c r="AF88" s="166">
        <v>676471.69763557799</v>
      </c>
      <c r="AG88" s="166">
        <v>126481.50880524299</v>
      </c>
      <c r="AH88" s="166">
        <v>603019.29961749096</v>
      </c>
      <c r="AI88" s="166">
        <v>362949.30725338898</v>
      </c>
      <c r="AJ88" s="166">
        <v>0</v>
      </c>
      <c r="AK88" s="166">
        <v>396396.901653109</v>
      </c>
      <c r="AL88" s="166">
        <v>528739.60592644406</v>
      </c>
      <c r="AM88" s="166">
        <v>205476.84122401799</v>
      </c>
      <c r="AN88" s="166">
        <v>673877.91396411404</v>
      </c>
      <c r="AO88" s="166">
        <v>1623515.81281075</v>
      </c>
      <c r="AP88" s="166">
        <v>316426.02155394299</v>
      </c>
      <c r="AQ88" s="166">
        <v>6329162.4475616198</v>
      </c>
      <c r="AR88" s="166">
        <v>503007.58571512398</v>
      </c>
      <c r="AS88" s="166">
        <v>783418.13279082195</v>
      </c>
      <c r="AT88" s="166">
        <v>347127.92718583398</v>
      </c>
      <c r="AU88" s="166">
        <v>155319.200859406</v>
      </c>
      <c r="AV88" s="166">
        <v>1160037.95416139</v>
      </c>
      <c r="AW88" s="166">
        <v>287889.03403446998</v>
      </c>
      <c r="AX88" s="166">
        <v>644148.83082756097</v>
      </c>
      <c r="AY88" s="166">
        <v>1352964.6616305399</v>
      </c>
      <c r="AZ88" s="166">
        <v>740689.52862521703</v>
      </c>
      <c r="BA88" s="166">
        <v>222528.59049182601</v>
      </c>
      <c r="BB88" s="166">
        <v>556896.79144827905</v>
      </c>
      <c r="BC88" s="166">
        <v>142703.69222824401</v>
      </c>
      <c r="BD88" s="166">
        <v>465530.29191548901</v>
      </c>
      <c r="BE88" s="166">
        <v>433561.10477362998</v>
      </c>
      <c r="BF88" s="166">
        <v>337059.67758413102</v>
      </c>
      <c r="BG88" s="166">
        <v>1674857.6518077501</v>
      </c>
      <c r="BH88" s="166">
        <v>541720.36144487001</v>
      </c>
      <c r="BI88" s="166">
        <v>5931521.8702987498</v>
      </c>
      <c r="BJ88" s="166">
        <v>10188102.9397779</v>
      </c>
      <c r="BK88" s="166">
        <v>7861315.9585506897</v>
      </c>
      <c r="BL88" s="166">
        <v>206375.71776487201</v>
      </c>
      <c r="BM88" s="166">
        <v>298138.36153400701</v>
      </c>
      <c r="BN88" s="166">
        <v>1407513.3859427001</v>
      </c>
      <c r="BO88" s="166">
        <v>2227837.1968856798</v>
      </c>
      <c r="BP88" s="166">
        <v>1807311.8519598001</v>
      </c>
      <c r="BQ88" s="166">
        <v>1184380.1600820599</v>
      </c>
      <c r="BR88" s="166">
        <v>298235.95925904601</v>
      </c>
      <c r="BS88" s="166">
        <v>2708047.6925826301</v>
      </c>
      <c r="BT88" s="166">
        <v>5126651.2735644197</v>
      </c>
      <c r="BU88" s="166">
        <v>1283248.3118976699</v>
      </c>
      <c r="BV88" s="166">
        <v>988990.41659438796</v>
      </c>
      <c r="BW88" s="166">
        <v>364980.98091951001</v>
      </c>
      <c r="BX88" s="166">
        <v>2054698.9735093501</v>
      </c>
      <c r="BY88" s="166">
        <v>1351558.3199052201</v>
      </c>
      <c r="BZ88" s="166">
        <v>1148624.8685856201</v>
      </c>
      <c r="CA88" s="185">
        <v>0</v>
      </c>
      <c r="CB88" s="49">
        <v>104131400</v>
      </c>
      <c r="CC88" s="184">
        <v>69656608</v>
      </c>
      <c r="CD88" s="166">
        <v>15719494</v>
      </c>
      <c r="CE88" s="166">
        <v>1461002</v>
      </c>
      <c r="CF88" s="166">
        <v>22436973</v>
      </c>
      <c r="CG88" s="166">
        <v>2121004</v>
      </c>
      <c r="CH88" s="185">
        <v>35914453</v>
      </c>
      <c r="CI88" s="49">
        <v>251440934</v>
      </c>
      <c r="CK88" s="180"/>
      <c r="CL88" s="182"/>
    </row>
    <row r="89" spans="1:92" x14ac:dyDescent="0.25">
      <c r="C89" s="181" t="s">
        <v>834</v>
      </c>
      <c r="D89" s="61">
        <v>28161.841657510799</v>
      </c>
      <c r="E89" s="48">
        <v>8684.5204315699393</v>
      </c>
      <c r="F89" s="48">
        <v>21315.589518498698</v>
      </c>
      <c r="G89" s="48">
        <v>10852.726481677601</v>
      </c>
      <c r="H89" s="48">
        <v>249138.851888342</v>
      </c>
      <c r="I89" s="48">
        <v>62703.060221580403</v>
      </c>
      <c r="J89" s="48">
        <v>13592.3754715987</v>
      </c>
      <c r="K89" s="48">
        <v>30552.430862892601</v>
      </c>
      <c r="L89" s="48">
        <v>13360.217838132499</v>
      </c>
      <c r="M89" s="48">
        <v>44484.371818684704</v>
      </c>
      <c r="N89" s="48">
        <v>12526.166057594601</v>
      </c>
      <c r="O89" s="48">
        <v>-264024.337337901</v>
      </c>
      <c r="P89" s="48">
        <v>68387.478476010205</v>
      </c>
      <c r="Q89" s="48">
        <v>241048.62026351201</v>
      </c>
      <c r="R89" s="48">
        <v>60116.196726974697</v>
      </c>
      <c r="S89" s="48">
        <v>10101.5217271537</v>
      </c>
      <c r="T89" s="48">
        <v>14161.6303930458</v>
      </c>
      <c r="U89" s="48">
        <v>29698.425698563398</v>
      </c>
      <c r="V89" s="48">
        <v>9158.2968449263899</v>
      </c>
      <c r="W89" s="48">
        <v>4481.7860026624003</v>
      </c>
      <c r="X89" s="48">
        <v>19175.197588219398</v>
      </c>
      <c r="Y89" s="48">
        <v>4635.0306862630596</v>
      </c>
      <c r="Z89" s="48">
        <v>44761.267628314003</v>
      </c>
      <c r="AA89" s="48">
        <v>892.06504594558601</v>
      </c>
      <c r="AB89" s="48">
        <v>7027.4214276839803</v>
      </c>
      <c r="AC89" s="48">
        <v>5601.5258022941498</v>
      </c>
      <c r="AD89" s="48">
        <v>1379.5637140111901</v>
      </c>
      <c r="AE89" s="48">
        <v>53129.772208867398</v>
      </c>
      <c r="AF89" s="48">
        <v>26840.302364421499</v>
      </c>
      <c r="AG89" s="48">
        <v>795.49119475671398</v>
      </c>
      <c r="AH89" s="48">
        <v>23944.7003825094</v>
      </c>
      <c r="AI89" s="48">
        <v>28822.692746611399</v>
      </c>
      <c r="AJ89" s="48">
        <v>0</v>
      </c>
      <c r="AK89" s="48">
        <v>18956.098346890602</v>
      </c>
      <c r="AL89" s="48">
        <v>48264.394073555603</v>
      </c>
      <c r="AM89" s="48">
        <v>7457.1587759822696</v>
      </c>
      <c r="AN89" s="48">
        <v>17141.086035885899</v>
      </c>
      <c r="AO89" s="48">
        <v>37359.187189252603</v>
      </c>
      <c r="AP89" s="48">
        <v>17278.978446056601</v>
      </c>
      <c r="AQ89" s="48">
        <v>-1502927.44756162</v>
      </c>
      <c r="AR89" s="48">
        <v>22554.414284875598</v>
      </c>
      <c r="AS89" s="48">
        <v>29269.867209177599</v>
      </c>
      <c r="AT89" s="48">
        <v>17652.0728141658</v>
      </c>
      <c r="AU89" s="48">
        <v>7479.7991405945004</v>
      </c>
      <c r="AV89" s="48">
        <v>54333.045838611397</v>
      </c>
      <c r="AW89" s="48">
        <v>2118.9659655298101</v>
      </c>
      <c r="AX89" s="48">
        <v>11619.1691724391</v>
      </c>
      <c r="AY89" s="48">
        <v>56628.338369455603</v>
      </c>
      <c r="AZ89" s="48">
        <v>43421.471374782603</v>
      </c>
      <c r="BA89" s="48">
        <v>10437.4095081744</v>
      </c>
      <c r="BB89" s="48">
        <v>32227.2085517212</v>
      </c>
      <c r="BC89" s="48">
        <v>8394.30777175611</v>
      </c>
      <c r="BD89" s="48">
        <v>89702.708084510901</v>
      </c>
      <c r="BE89" s="48">
        <v>21793.895226370401</v>
      </c>
      <c r="BF89" s="48">
        <v>4425.3224158694002</v>
      </c>
      <c r="BG89" s="48">
        <v>-23617.651807745999</v>
      </c>
      <c r="BH89" s="48">
        <v>2800.6385551296598</v>
      </c>
      <c r="BI89" s="48">
        <v>647165.12970124895</v>
      </c>
      <c r="BJ89" s="48">
        <v>168642.060222078</v>
      </c>
      <c r="BK89" s="48">
        <v>-813876.95855069405</v>
      </c>
      <c r="BL89" s="48">
        <v>13999.282235128199</v>
      </c>
      <c r="BM89" s="48">
        <v>2493.638465993</v>
      </c>
      <c r="BN89" s="48">
        <v>-51050.3859427016</v>
      </c>
      <c r="BO89" s="48">
        <v>28870.803114320701</v>
      </c>
      <c r="BP89" s="48">
        <v>75139.148040196596</v>
      </c>
      <c r="BQ89" s="48">
        <v>30564.839917935398</v>
      </c>
      <c r="BR89" s="48">
        <v>16638.040740954501</v>
      </c>
      <c r="BS89" s="48">
        <v>274450.307417367</v>
      </c>
      <c r="BT89" s="48">
        <v>249749.72643558099</v>
      </c>
      <c r="BU89" s="48">
        <v>89367.688102328699</v>
      </c>
      <c r="BV89" s="48">
        <v>21858.583405611898</v>
      </c>
      <c r="BW89" s="48">
        <v>34853.019080490303</v>
      </c>
      <c r="BX89" s="48">
        <v>18781.0264906515</v>
      </c>
      <c r="BY89" s="48">
        <v>56313.680094781201</v>
      </c>
      <c r="BZ89" s="48">
        <v>40371.131414383497</v>
      </c>
      <c r="CA89" s="55">
        <v>0</v>
      </c>
      <c r="CB89" s="175">
        <v>824608</v>
      </c>
      <c r="CC89" s="61">
        <v>3310530</v>
      </c>
      <c r="CD89" s="48">
        <v>0</v>
      </c>
      <c r="CE89" s="48">
        <v>0</v>
      </c>
      <c r="CF89" s="48">
        <v>1462700</v>
      </c>
      <c r="CG89" s="48">
        <v>0</v>
      </c>
      <c r="CH89" s="55">
        <v>0</v>
      </c>
      <c r="CI89" s="175">
        <v>5597838</v>
      </c>
      <c r="CK89" s="180"/>
      <c r="CL89" s="182"/>
    </row>
    <row r="90" spans="1:92" x14ac:dyDescent="0.25">
      <c r="C90" s="115" t="s">
        <v>835</v>
      </c>
      <c r="D90" s="186">
        <v>313960</v>
      </c>
      <c r="E90" s="174">
        <v>188820</v>
      </c>
      <c r="F90" s="174">
        <v>355497</v>
      </c>
      <c r="G90" s="174">
        <v>154987</v>
      </c>
      <c r="H90" s="174">
        <v>2566361</v>
      </c>
      <c r="I90" s="174">
        <v>664745</v>
      </c>
      <c r="J90" s="174">
        <v>275137</v>
      </c>
      <c r="K90" s="174">
        <v>427251</v>
      </c>
      <c r="L90" s="174">
        <v>276730</v>
      </c>
      <c r="M90" s="174">
        <v>1543274</v>
      </c>
      <c r="N90" s="174">
        <v>162719</v>
      </c>
      <c r="O90" s="174">
        <v>4962064</v>
      </c>
      <c r="P90" s="174">
        <v>1504444</v>
      </c>
      <c r="Q90" s="174">
        <v>4149137</v>
      </c>
      <c r="R90" s="174">
        <v>1465497</v>
      </c>
      <c r="S90" s="174">
        <v>171828</v>
      </c>
      <c r="T90" s="174">
        <v>1859452</v>
      </c>
      <c r="U90" s="174">
        <v>2488061</v>
      </c>
      <c r="V90" s="174">
        <v>4661809</v>
      </c>
      <c r="W90" s="174">
        <v>1483756</v>
      </c>
      <c r="X90" s="174">
        <v>1228526</v>
      </c>
      <c r="Y90" s="174">
        <v>446547</v>
      </c>
      <c r="Z90" s="174">
        <v>1245375</v>
      </c>
      <c r="AA90" s="174">
        <v>289878</v>
      </c>
      <c r="AB90" s="174">
        <v>277660</v>
      </c>
      <c r="AC90" s="174">
        <v>188753</v>
      </c>
      <c r="AD90" s="174">
        <v>166610</v>
      </c>
      <c r="AE90" s="174">
        <v>2788113</v>
      </c>
      <c r="AF90" s="174">
        <v>703312</v>
      </c>
      <c r="AG90" s="174">
        <v>127277</v>
      </c>
      <c r="AH90" s="174">
        <v>626964</v>
      </c>
      <c r="AI90" s="174">
        <v>391772</v>
      </c>
      <c r="AJ90" s="174">
        <v>0</v>
      </c>
      <c r="AK90" s="174">
        <v>415353</v>
      </c>
      <c r="AL90" s="174">
        <v>577004</v>
      </c>
      <c r="AM90" s="174">
        <v>212934</v>
      </c>
      <c r="AN90" s="174">
        <v>691019</v>
      </c>
      <c r="AO90" s="174">
        <v>1660875</v>
      </c>
      <c r="AP90" s="174">
        <v>333705</v>
      </c>
      <c r="AQ90" s="174">
        <v>4826235</v>
      </c>
      <c r="AR90" s="174">
        <v>525562</v>
      </c>
      <c r="AS90" s="174">
        <v>812688</v>
      </c>
      <c r="AT90" s="174">
        <v>364780</v>
      </c>
      <c r="AU90" s="174">
        <v>162799</v>
      </c>
      <c r="AV90" s="174">
        <v>1214371</v>
      </c>
      <c r="AW90" s="174">
        <v>290008</v>
      </c>
      <c r="AX90" s="174">
        <v>655768</v>
      </c>
      <c r="AY90" s="174">
        <v>1409593</v>
      </c>
      <c r="AZ90" s="174">
        <v>784111</v>
      </c>
      <c r="BA90" s="174">
        <v>232966</v>
      </c>
      <c r="BB90" s="174">
        <v>589124</v>
      </c>
      <c r="BC90" s="174">
        <v>151098</v>
      </c>
      <c r="BD90" s="174">
        <v>555233</v>
      </c>
      <c r="BE90" s="174">
        <v>455355</v>
      </c>
      <c r="BF90" s="174">
        <v>341485</v>
      </c>
      <c r="BG90" s="174">
        <v>1651240</v>
      </c>
      <c r="BH90" s="174">
        <v>544521</v>
      </c>
      <c r="BI90" s="174">
        <v>6578687</v>
      </c>
      <c r="BJ90" s="174">
        <v>10356745</v>
      </c>
      <c r="BK90" s="174">
        <v>7047439</v>
      </c>
      <c r="BL90" s="174">
        <v>220375</v>
      </c>
      <c r="BM90" s="174">
        <v>300632</v>
      </c>
      <c r="BN90" s="174">
        <v>1356463</v>
      </c>
      <c r="BO90" s="174">
        <v>2256708</v>
      </c>
      <c r="BP90" s="174">
        <v>1882451</v>
      </c>
      <c r="BQ90" s="174">
        <v>1214945</v>
      </c>
      <c r="BR90" s="174">
        <v>314874</v>
      </c>
      <c r="BS90" s="174">
        <v>2982498</v>
      </c>
      <c r="BT90" s="174">
        <v>5376401</v>
      </c>
      <c r="BU90" s="174">
        <v>1372616</v>
      </c>
      <c r="BV90" s="174">
        <v>1010849</v>
      </c>
      <c r="BW90" s="174">
        <v>399834</v>
      </c>
      <c r="BX90" s="174">
        <v>2073480</v>
      </c>
      <c r="BY90" s="174">
        <v>1407872</v>
      </c>
      <c r="BZ90" s="174">
        <v>1188996</v>
      </c>
      <c r="CA90" s="187">
        <v>0</v>
      </c>
      <c r="CB90" s="79">
        <v>104956008</v>
      </c>
      <c r="CC90" s="186">
        <v>72967138</v>
      </c>
      <c r="CD90" s="174">
        <v>15719494</v>
      </c>
      <c r="CE90" s="174">
        <v>1461002</v>
      </c>
      <c r="CF90" s="174">
        <v>23899673</v>
      </c>
      <c r="CG90" s="174">
        <v>2121004</v>
      </c>
      <c r="CH90" s="187">
        <v>35914453</v>
      </c>
      <c r="CI90" s="79">
        <v>257038772</v>
      </c>
      <c r="CK90" s="180"/>
      <c r="CL90" s="182"/>
    </row>
    <row r="91" spans="1:92" x14ac:dyDescent="0.25">
      <c r="C91" s="125" t="s">
        <v>836</v>
      </c>
      <c r="D91" s="177">
        <v>463245</v>
      </c>
      <c r="E91" s="178">
        <v>119297</v>
      </c>
      <c r="F91" s="178">
        <v>450892</v>
      </c>
      <c r="G91" s="178">
        <v>80554</v>
      </c>
      <c r="H91" s="178">
        <v>2556121</v>
      </c>
      <c r="I91" s="178">
        <v>782175</v>
      </c>
      <c r="J91" s="178">
        <v>221222</v>
      </c>
      <c r="K91" s="178">
        <v>674315</v>
      </c>
      <c r="L91" s="178">
        <v>371919</v>
      </c>
      <c r="M91" s="178">
        <v>1114543</v>
      </c>
      <c r="N91" s="178">
        <v>284486</v>
      </c>
      <c r="O91" s="178">
        <v>1466999</v>
      </c>
      <c r="P91" s="178">
        <v>3113294</v>
      </c>
      <c r="Q91" s="178">
        <v>7420290</v>
      </c>
      <c r="R91" s="178">
        <v>1603658</v>
      </c>
      <c r="S91" s="178">
        <v>97667</v>
      </c>
      <c r="T91" s="178">
        <v>1049197</v>
      </c>
      <c r="U91" s="178">
        <v>565837</v>
      </c>
      <c r="V91" s="178">
        <v>2941946</v>
      </c>
      <c r="W91" s="178">
        <v>404086</v>
      </c>
      <c r="X91" s="178">
        <v>541334</v>
      </c>
      <c r="Y91" s="178">
        <v>310836</v>
      </c>
      <c r="Z91" s="178">
        <v>603470</v>
      </c>
      <c r="AA91" s="178">
        <v>208388</v>
      </c>
      <c r="AB91" s="178">
        <v>111351</v>
      </c>
      <c r="AC91" s="178">
        <v>75347</v>
      </c>
      <c r="AD91" s="178">
        <v>69167</v>
      </c>
      <c r="AE91" s="178">
        <v>486705</v>
      </c>
      <c r="AF91" s="178">
        <v>445267</v>
      </c>
      <c r="AG91" s="178">
        <v>35495</v>
      </c>
      <c r="AH91" s="178">
        <v>205337</v>
      </c>
      <c r="AI91" s="178">
        <v>275399</v>
      </c>
      <c r="AJ91" s="178">
        <v>0</v>
      </c>
      <c r="AK91" s="178">
        <v>193352</v>
      </c>
      <c r="AL91" s="178">
        <v>425514</v>
      </c>
      <c r="AM91" s="178">
        <v>107328</v>
      </c>
      <c r="AN91" s="178">
        <v>395061</v>
      </c>
      <c r="AO91" s="178">
        <v>628223</v>
      </c>
      <c r="AP91" s="178">
        <v>232244</v>
      </c>
      <c r="AQ91" s="178">
        <v>664626</v>
      </c>
      <c r="AR91" s="178">
        <v>229634</v>
      </c>
      <c r="AS91" s="178">
        <v>434657</v>
      </c>
      <c r="AT91" s="178">
        <v>243342</v>
      </c>
      <c r="AU91" s="178">
        <v>75747</v>
      </c>
      <c r="AV91" s="178">
        <v>443402</v>
      </c>
      <c r="AW91" s="178">
        <v>152766</v>
      </c>
      <c r="AX91" s="178">
        <v>442446</v>
      </c>
      <c r="AY91" s="178">
        <v>360654</v>
      </c>
      <c r="AZ91" s="178">
        <v>447473</v>
      </c>
      <c r="BA91" s="178">
        <v>65936</v>
      </c>
      <c r="BB91" s="178">
        <v>185254</v>
      </c>
      <c r="BC91" s="178">
        <v>136400</v>
      </c>
      <c r="BD91" s="178">
        <v>138703</v>
      </c>
      <c r="BE91" s="178">
        <v>256742</v>
      </c>
      <c r="BF91" s="178">
        <v>374774</v>
      </c>
      <c r="BG91" s="178">
        <v>1681656</v>
      </c>
      <c r="BH91" s="178">
        <v>447912</v>
      </c>
      <c r="BI91" s="178">
        <v>5028430</v>
      </c>
      <c r="BJ91" s="178">
        <v>18183800</v>
      </c>
      <c r="BK91" s="178">
        <v>5105801</v>
      </c>
      <c r="BL91" s="178">
        <v>164727</v>
      </c>
      <c r="BM91" s="178">
        <v>330776</v>
      </c>
      <c r="BN91" s="178">
        <v>1042047</v>
      </c>
      <c r="BO91" s="178">
        <v>2483292</v>
      </c>
      <c r="BP91" s="178">
        <v>4472377</v>
      </c>
      <c r="BQ91" s="178">
        <v>284852</v>
      </c>
      <c r="BR91" s="178">
        <v>286908</v>
      </c>
      <c r="BS91" s="178">
        <v>7436186</v>
      </c>
      <c r="BT91" s="178">
        <v>7920924</v>
      </c>
      <c r="BU91" s="178">
        <v>8252090</v>
      </c>
      <c r="BV91" s="178">
        <v>1638041</v>
      </c>
      <c r="BW91" s="178">
        <v>3579466</v>
      </c>
      <c r="BX91" s="178">
        <v>1900484</v>
      </c>
      <c r="BY91" s="178">
        <v>2635740</v>
      </c>
      <c r="BZ91" s="178">
        <v>1093336</v>
      </c>
      <c r="CA91" s="179">
        <v>782321</v>
      </c>
      <c r="CB91" s="50">
        <v>110535283</v>
      </c>
      <c r="CC91" s="127"/>
      <c r="CD91" s="127"/>
      <c r="CE91" s="127"/>
      <c r="CF91" s="127"/>
      <c r="CG91" s="127"/>
      <c r="CH91" s="127"/>
      <c r="CI91" s="127"/>
    </row>
    <row r="92" spans="1:92" x14ac:dyDescent="0.25">
      <c r="C92" s="181" t="s">
        <v>826</v>
      </c>
      <c r="D92" s="61">
        <v>84479</v>
      </c>
      <c r="E92" s="48">
        <v>34843</v>
      </c>
      <c r="F92" s="48">
        <v>77722</v>
      </c>
      <c r="G92" s="48">
        <v>28495</v>
      </c>
      <c r="H92" s="48">
        <v>902212</v>
      </c>
      <c r="I92" s="48">
        <v>544113</v>
      </c>
      <c r="J92" s="48">
        <v>88049</v>
      </c>
      <c r="K92" s="48">
        <v>107734</v>
      </c>
      <c r="L92" s="48">
        <v>112050</v>
      </c>
      <c r="M92" s="48">
        <v>292278</v>
      </c>
      <c r="N92" s="48">
        <v>38014</v>
      </c>
      <c r="O92" s="48">
        <v>671678</v>
      </c>
      <c r="P92" s="48">
        <v>746152</v>
      </c>
      <c r="Q92" s="48">
        <v>212324</v>
      </c>
      <c r="R92" s="48">
        <v>327994</v>
      </c>
      <c r="S92" s="48">
        <v>47512</v>
      </c>
      <c r="T92" s="48">
        <v>380487</v>
      </c>
      <c r="U92" s="48">
        <v>397239</v>
      </c>
      <c r="V92" s="48">
        <v>462288</v>
      </c>
      <c r="W92" s="48">
        <v>146088</v>
      </c>
      <c r="X92" s="48">
        <v>187764</v>
      </c>
      <c r="Y92" s="48">
        <v>135642</v>
      </c>
      <c r="Z92" s="48">
        <v>155484</v>
      </c>
      <c r="AA92" s="48">
        <v>126266</v>
      </c>
      <c r="AB92" s="48">
        <v>50755</v>
      </c>
      <c r="AC92" s="48">
        <v>45721</v>
      </c>
      <c r="AD92" s="48">
        <v>23309</v>
      </c>
      <c r="AE92" s="48">
        <v>178660</v>
      </c>
      <c r="AF92" s="48">
        <v>230288</v>
      </c>
      <c r="AG92" s="48">
        <v>20713</v>
      </c>
      <c r="AH92" s="48">
        <v>125710</v>
      </c>
      <c r="AI92" s="48">
        <v>96697</v>
      </c>
      <c r="AJ92" s="48">
        <v>0</v>
      </c>
      <c r="AK92" s="48">
        <v>118939</v>
      </c>
      <c r="AL92" s="48">
        <v>155854</v>
      </c>
      <c r="AM92" s="48">
        <v>53779</v>
      </c>
      <c r="AN92" s="48">
        <v>160739</v>
      </c>
      <c r="AO92" s="48">
        <v>229701</v>
      </c>
      <c r="AP92" s="48">
        <v>106385</v>
      </c>
      <c r="AQ92" s="48">
        <v>129411</v>
      </c>
      <c r="AR92" s="48">
        <v>107152</v>
      </c>
      <c r="AS92" s="48">
        <v>195178</v>
      </c>
      <c r="AT92" s="48">
        <v>138896</v>
      </c>
      <c r="AU92" s="48">
        <v>47668</v>
      </c>
      <c r="AV92" s="48">
        <v>243191</v>
      </c>
      <c r="AW92" s="48">
        <v>82743</v>
      </c>
      <c r="AX92" s="48">
        <v>141832</v>
      </c>
      <c r="AY92" s="48">
        <v>152753</v>
      </c>
      <c r="AZ92" s="48">
        <v>190569</v>
      </c>
      <c r="BA92" s="48">
        <v>26873</v>
      </c>
      <c r="BB92" s="48">
        <v>101339</v>
      </c>
      <c r="BC92" s="48">
        <v>65735</v>
      </c>
      <c r="BD92" s="48">
        <v>84301</v>
      </c>
      <c r="BE92" s="48">
        <v>110791</v>
      </c>
      <c r="BF92" s="48">
        <v>182965</v>
      </c>
      <c r="BG92" s="48">
        <v>689373</v>
      </c>
      <c r="BH92" s="48">
        <v>256170</v>
      </c>
      <c r="BI92" s="48">
        <v>1556541</v>
      </c>
      <c r="BJ92" s="48">
        <v>6890417</v>
      </c>
      <c r="BK92" s="48">
        <v>1600733</v>
      </c>
      <c r="BL92" s="48">
        <v>78252</v>
      </c>
      <c r="BM92" s="48">
        <v>131833</v>
      </c>
      <c r="BN92" s="48">
        <v>554747</v>
      </c>
      <c r="BO92" s="48">
        <v>1033548</v>
      </c>
      <c r="BP92" s="48">
        <v>1391384</v>
      </c>
      <c r="BQ92" s="48">
        <v>217141</v>
      </c>
      <c r="BR92" s="48">
        <v>208768</v>
      </c>
      <c r="BS92" s="48">
        <v>256408</v>
      </c>
      <c r="BT92" s="48">
        <v>3233422</v>
      </c>
      <c r="BU92" s="48">
        <v>6111191</v>
      </c>
      <c r="BV92" s="48">
        <v>1292673</v>
      </c>
      <c r="BW92" s="48">
        <v>3194740</v>
      </c>
      <c r="BX92" s="48">
        <v>1056068</v>
      </c>
      <c r="BY92" s="48">
        <v>2368839</v>
      </c>
      <c r="BZ92" s="48">
        <v>539048</v>
      </c>
      <c r="CA92" s="55">
        <v>782321</v>
      </c>
      <c r="CB92" s="175">
        <v>43349171</v>
      </c>
      <c r="CC92" s="81"/>
      <c r="CD92" s="81"/>
      <c r="CE92" s="81"/>
      <c r="CF92" s="81"/>
      <c r="CG92" s="81"/>
      <c r="CH92" s="81"/>
      <c r="CI92" s="81"/>
    </row>
    <row r="93" spans="1:92" x14ac:dyDescent="0.25">
      <c r="C93" s="181" t="s">
        <v>837</v>
      </c>
      <c r="D93" s="61">
        <v>1561</v>
      </c>
      <c r="E93" s="48">
        <v>1770</v>
      </c>
      <c r="F93" s="48">
        <v>806</v>
      </c>
      <c r="G93" s="48">
        <v>1512</v>
      </c>
      <c r="H93" s="48">
        <v>13212</v>
      </c>
      <c r="I93" s="48">
        <v>7261</v>
      </c>
      <c r="J93" s="48">
        <v>2433</v>
      </c>
      <c r="K93" s="48">
        <v>2049</v>
      </c>
      <c r="L93" s="48">
        <v>2540</v>
      </c>
      <c r="M93" s="48">
        <v>10096</v>
      </c>
      <c r="N93" s="48">
        <v>781</v>
      </c>
      <c r="O93" s="48">
        <v>26889</v>
      </c>
      <c r="P93" s="48">
        <v>134805</v>
      </c>
      <c r="Q93" s="48">
        <v>7730</v>
      </c>
      <c r="R93" s="48">
        <v>87093</v>
      </c>
      <c r="S93" s="48">
        <v>9971</v>
      </c>
      <c r="T93" s="48">
        <v>7528</v>
      </c>
      <c r="U93" s="48">
        <v>14653</v>
      </c>
      <c r="V93" s="48">
        <v>7282</v>
      </c>
      <c r="W93" s="48">
        <v>12115</v>
      </c>
      <c r="X93" s="48">
        <v>5607</v>
      </c>
      <c r="Y93" s="48">
        <v>2535</v>
      </c>
      <c r="Z93" s="48">
        <v>4345</v>
      </c>
      <c r="AA93" s="48">
        <v>5322</v>
      </c>
      <c r="AB93" s="48">
        <v>1942</v>
      </c>
      <c r="AC93" s="48">
        <v>1391</v>
      </c>
      <c r="AD93" s="48">
        <v>417</v>
      </c>
      <c r="AE93" s="48">
        <v>8623</v>
      </c>
      <c r="AF93" s="48">
        <v>6309</v>
      </c>
      <c r="AG93" s="48">
        <v>663</v>
      </c>
      <c r="AH93" s="48">
        <v>3981</v>
      </c>
      <c r="AI93" s="48">
        <v>3210</v>
      </c>
      <c r="AJ93" s="48">
        <v>0</v>
      </c>
      <c r="AK93" s="48">
        <v>5927</v>
      </c>
      <c r="AL93" s="48">
        <v>4521</v>
      </c>
      <c r="AM93" s="48">
        <v>1281</v>
      </c>
      <c r="AN93" s="48">
        <v>4855</v>
      </c>
      <c r="AO93" s="48">
        <v>11889</v>
      </c>
      <c r="AP93" s="48">
        <v>4269</v>
      </c>
      <c r="AQ93" s="48">
        <v>3124</v>
      </c>
      <c r="AR93" s="48">
        <v>6262</v>
      </c>
      <c r="AS93" s="48">
        <v>6611</v>
      </c>
      <c r="AT93" s="48">
        <v>4711</v>
      </c>
      <c r="AU93" s="48">
        <v>1332</v>
      </c>
      <c r="AV93" s="48">
        <v>10675</v>
      </c>
      <c r="AW93" s="48">
        <v>2344</v>
      </c>
      <c r="AX93" s="48">
        <v>12802</v>
      </c>
      <c r="AY93" s="48">
        <v>7414</v>
      </c>
      <c r="AZ93" s="48">
        <v>6600</v>
      </c>
      <c r="BA93" s="48">
        <v>2880</v>
      </c>
      <c r="BB93" s="48">
        <v>4915</v>
      </c>
      <c r="BC93" s="48">
        <v>2784</v>
      </c>
      <c r="BD93" s="48">
        <v>3482</v>
      </c>
      <c r="BE93" s="48">
        <v>4573</v>
      </c>
      <c r="BF93" s="48">
        <v>6550</v>
      </c>
      <c r="BG93" s="48">
        <v>28521</v>
      </c>
      <c r="BH93" s="48">
        <v>6955</v>
      </c>
      <c r="BI93" s="48">
        <v>64639</v>
      </c>
      <c r="BJ93" s="48">
        <v>382160</v>
      </c>
      <c r="BK93" s="48">
        <v>111992</v>
      </c>
      <c r="BL93" s="48">
        <v>2396</v>
      </c>
      <c r="BM93" s="48">
        <v>7807</v>
      </c>
      <c r="BN93" s="48">
        <v>15885</v>
      </c>
      <c r="BO93" s="48">
        <v>120660</v>
      </c>
      <c r="BP93" s="48">
        <v>227018</v>
      </c>
      <c r="BQ93" s="48">
        <v>64203</v>
      </c>
      <c r="BR93" s="48">
        <v>9449</v>
      </c>
      <c r="BS93" s="48">
        <v>122205</v>
      </c>
      <c r="BT93" s="48">
        <v>119691</v>
      </c>
      <c r="BU93" s="48">
        <v>6227</v>
      </c>
      <c r="BV93" s="48">
        <v>29732</v>
      </c>
      <c r="BW93" s="48">
        <v>214</v>
      </c>
      <c r="BX93" s="48">
        <v>27271</v>
      </c>
      <c r="BY93" s="48">
        <v>31</v>
      </c>
      <c r="BZ93" s="48">
        <v>38071</v>
      </c>
      <c r="CA93" s="55">
        <v>0</v>
      </c>
      <c r="CB93" s="175">
        <v>1901360</v>
      </c>
      <c r="CC93" s="81"/>
      <c r="CD93" s="81"/>
      <c r="CE93" s="81"/>
      <c r="CF93" s="81"/>
      <c r="CG93" s="81"/>
      <c r="CH93" s="81"/>
      <c r="CI93" s="81"/>
    </row>
    <row r="94" spans="1:92" x14ac:dyDescent="0.25">
      <c r="C94" s="181" t="s">
        <v>838</v>
      </c>
      <c r="D94" s="61">
        <v>377205</v>
      </c>
      <c r="E94" s="48">
        <v>82684</v>
      </c>
      <c r="F94" s="48">
        <v>372364</v>
      </c>
      <c r="G94" s="48">
        <v>50547</v>
      </c>
      <c r="H94" s="48">
        <v>1640697</v>
      </c>
      <c r="I94" s="48">
        <v>230801</v>
      </c>
      <c r="J94" s="48">
        <v>130740</v>
      </c>
      <c r="K94" s="48">
        <v>564532</v>
      </c>
      <c r="L94" s="48">
        <v>257329</v>
      </c>
      <c r="M94" s="48">
        <v>812169</v>
      </c>
      <c r="N94" s="48">
        <v>245691</v>
      </c>
      <c r="O94" s="48">
        <v>768432</v>
      </c>
      <c r="P94" s="48">
        <v>2232337</v>
      </c>
      <c r="Q94" s="48">
        <v>7200236</v>
      </c>
      <c r="R94" s="48">
        <v>1188571</v>
      </c>
      <c r="S94" s="48">
        <v>40184</v>
      </c>
      <c r="T94" s="48">
        <v>661182</v>
      </c>
      <c r="U94" s="48">
        <v>153945</v>
      </c>
      <c r="V94" s="48">
        <v>2472376</v>
      </c>
      <c r="W94" s="48">
        <v>245883</v>
      </c>
      <c r="X94" s="48">
        <v>347963</v>
      </c>
      <c r="Y94" s="48">
        <v>172659</v>
      </c>
      <c r="Z94" s="48">
        <v>443641</v>
      </c>
      <c r="AA94" s="48">
        <v>76800</v>
      </c>
      <c r="AB94" s="48">
        <v>58654</v>
      </c>
      <c r="AC94" s="48">
        <v>28235</v>
      </c>
      <c r="AD94" s="48">
        <v>45441</v>
      </c>
      <c r="AE94" s="48">
        <v>299422</v>
      </c>
      <c r="AF94" s="48">
        <v>208670</v>
      </c>
      <c r="AG94" s="48">
        <v>14119</v>
      </c>
      <c r="AH94" s="48">
        <v>75646</v>
      </c>
      <c r="AI94" s="48">
        <v>175492</v>
      </c>
      <c r="AJ94" s="48">
        <v>0</v>
      </c>
      <c r="AK94" s="48">
        <v>68486</v>
      </c>
      <c r="AL94" s="48">
        <v>265139</v>
      </c>
      <c r="AM94" s="48">
        <v>52268</v>
      </c>
      <c r="AN94" s="48">
        <v>229467</v>
      </c>
      <c r="AO94" s="48">
        <v>386633</v>
      </c>
      <c r="AP94" s="48">
        <v>121590</v>
      </c>
      <c r="AQ94" s="48">
        <v>532091</v>
      </c>
      <c r="AR94" s="48">
        <v>116220</v>
      </c>
      <c r="AS94" s="48">
        <v>232868</v>
      </c>
      <c r="AT94" s="48">
        <v>99735</v>
      </c>
      <c r="AU94" s="48">
        <v>26747</v>
      </c>
      <c r="AV94" s="48">
        <v>189536</v>
      </c>
      <c r="AW94" s="48">
        <v>67679</v>
      </c>
      <c r="AX94" s="48">
        <v>287812</v>
      </c>
      <c r="AY94" s="48">
        <v>200487</v>
      </c>
      <c r="AZ94" s="48">
        <v>250304</v>
      </c>
      <c r="BA94" s="48">
        <v>36183</v>
      </c>
      <c r="BB94" s="48">
        <v>79000</v>
      </c>
      <c r="BC94" s="48">
        <v>67881</v>
      </c>
      <c r="BD94" s="48">
        <v>50920</v>
      </c>
      <c r="BE94" s="48">
        <v>141378</v>
      </c>
      <c r="BF94" s="48">
        <v>185259</v>
      </c>
      <c r="BG94" s="48">
        <v>963762</v>
      </c>
      <c r="BH94" s="48">
        <v>184787</v>
      </c>
      <c r="BI94" s="48">
        <v>3407250</v>
      </c>
      <c r="BJ94" s="48">
        <v>10911223</v>
      </c>
      <c r="BK94" s="48">
        <v>3393076</v>
      </c>
      <c r="BL94" s="48">
        <v>84079</v>
      </c>
      <c r="BM94" s="48">
        <v>191136</v>
      </c>
      <c r="BN94" s="48">
        <v>471415</v>
      </c>
      <c r="BO94" s="48">
        <v>1329084</v>
      </c>
      <c r="BP94" s="48">
        <v>2853975</v>
      </c>
      <c r="BQ94" s="48">
        <v>3508</v>
      </c>
      <c r="BR94" s="48">
        <v>68691</v>
      </c>
      <c r="BS94" s="48">
        <v>7057573</v>
      </c>
      <c r="BT94" s="48">
        <v>4567811</v>
      </c>
      <c r="BU94" s="48">
        <v>2134672</v>
      </c>
      <c r="BV94" s="48">
        <v>315636</v>
      </c>
      <c r="BW94" s="48">
        <v>384512</v>
      </c>
      <c r="BX94" s="48">
        <v>817145</v>
      </c>
      <c r="BY94" s="48">
        <v>266870</v>
      </c>
      <c r="BZ94" s="48">
        <v>516217</v>
      </c>
      <c r="CA94" s="55">
        <v>0</v>
      </c>
      <c r="CB94" s="175">
        <v>65284752</v>
      </c>
      <c r="CC94" s="81"/>
      <c r="CD94" s="81"/>
      <c r="CE94" s="81"/>
      <c r="CF94" s="81"/>
      <c r="CG94" s="81"/>
      <c r="CH94" s="81"/>
      <c r="CI94" s="81"/>
    </row>
    <row r="95" spans="1:92" x14ac:dyDescent="0.25">
      <c r="C95" s="183" t="s">
        <v>839</v>
      </c>
      <c r="D95" s="184">
        <v>777205</v>
      </c>
      <c r="E95" s="166">
        <v>308117</v>
      </c>
      <c r="F95" s="166">
        <v>806389</v>
      </c>
      <c r="G95" s="166">
        <v>235541</v>
      </c>
      <c r="H95" s="166">
        <v>5122482</v>
      </c>
      <c r="I95" s="166">
        <v>1446920</v>
      </c>
      <c r="J95" s="166">
        <v>496359</v>
      </c>
      <c r="K95" s="166">
        <v>1101566</v>
      </c>
      <c r="L95" s="166">
        <v>648649</v>
      </c>
      <c r="M95" s="166">
        <v>2657817</v>
      </c>
      <c r="N95" s="166">
        <v>447205</v>
      </c>
      <c r="O95" s="166">
        <v>6429063</v>
      </c>
      <c r="P95" s="166">
        <v>4617738</v>
      </c>
      <c r="Q95" s="166">
        <v>11569427</v>
      </c>
      <c r="R95" s="166">
        <v>3069155</v>
      </c>
      <c r="S95" s="166">
        <v>269495</v>
      </c>
      <c r="T95" s="166">
        <v>2908649</v>
      </c>
      <c r="U95" s="166">
        <v>3053898</v>
      </c>
      <c r="V95" s="166">
        <v>7603755</v>
      </c>
      <c r="W95" s="166">
        <v>1887842</v>
      </c>
      <c r="X95" s="166">
        <v>1769860</v>
      </c>
      <c r="Y95" s="166">
        <v>757383</v>
      </c>
      <c r="Z95" s="166">
        <v>1848845</v>
      </c>
      <c r="AA95" s="166">
        <v>498266</v>
      </c>
      <c r="AB95" s="166">
        <v>389011</v>
      </c>
      <c r="AC95" s="166">
        <v>264100</v>
      </c>
      <c r="AD95" s="166">
        <v>235777</v>
      </c>
      <c r="AE95" s="166">
        <v>3274818</v>
      </c>
      <c r="AF95" s="166">
        <v>1148579</v>
      </c>
      <c r="AG95" s="166">
        <v>162772</v>
      </c>
      <c r="AH95" s="166">
        <v>832301</v>
      </c>
      <c r="AI95" s="166">
        <v>667171</v>
      </c>
      <c r="AJ95" s="166">
        <v>0</v>
      </c>
      <c r="AK95" s="166">
        <v>608705</v>
      </c>
      <c r="AL95" s="166">
        <v>1002518</v>
      </c>
      <c r="AM95" s="166">
        <v>320262</v>
      </c>
      <c r="AN95" s="166">
        <v>1086080</v>
      </c>
      <c r="AO95" s="166">
        <v>2289098</v>
      </c>
      <c r="AP95" s="166">
        <v>565949</v>
      </c>
      <c r="AQ95" s="166">
        <v>5490861</v>
      </c>
      <c r="AR95" s="166">
        <v>755196</v>
      </c>
      <c r="AS95" s="166">
        <v>1247345</v>
      </c>
      <c r="AT95" s="166">
        <v>608122</v>
      </c>
      <c r="AU95" s="166">
        <v>238546</v>
      </c>
      <c r="AV95" s="166">
        <v>1657773</v>
      </c>
      <c r="AW95" s="166">
        <v>442774</v>
      </c>
      <c r="AX95" s="166">
        <v>1098214</v>
      </c>
      <c r="AY95" s="166">
        <v>1770247</v>
      </c>
      <c r="AZ95" s="166">
        <v>1231584</v>
      </c>
      <c r="BA95" s="166">
        <v>298902</v>
      </c>
      <c r="BB95" s="166">
        <v>774378</v>
      </c>
      <c r="BC95" s="166">
        <v>287498</v>
      </c>
      <c r="BD95" s="166">
        <v>693936</v>
      </c>
      <c r="BE95" s="166">
        <v>712097</v>
      </c>
      <c r="BF95" s="166">
        <v>716259</v>
      </c>
      <c r="BG95" s="166">
        <v>3332896</v>
      </c>
      <c r="BH95" s="166">
        <v>992433</v>
      </c>
      <c r="BI95" s="166">
        <v>11607117</v>
      </c>
      <c r="BJ95" s="166">
        <v>28540545</v>
      </c>
      <c r="BK95" s="166">
        <v>12153240</v>
      </c>
      <c r="BL95" s="166">
        <v>385102</v>
      </c>
      <c r="BM95" s="166">
        <v>631408</v>
      </c>
      <c r="BN95" s="166">
        <v>2398510</v>
      </c>
      <c r="BO95" s="166">
        <v>4740000</v>
      </c>
      <c r="BP95" s="166">
        <v>6354828</v>
      </c>
      <c r="BQ95" s="166">
        <v>1499797</v>
      </c>
      <c r="BR95" s="166">
        <v>601782</v>
      </c>
      <c r="BS95" s="166">
        <v>10418684</v>
      </c>
      <c r="BT95" s="166">
        <v>13297325</v>
      </c>
      <c r="BU95" s="166">
        <v>9624706</v>
      </c>
      <c r="BV95" s="166">
        <v>2648890</v>
      </c>
      <c r="BW95" s="166">
        <v>3979300</v>
      </c>
      <c r="BX95" s="166">
        <v>3973964</v>
      </c>
      <c r="BY95" s="166">
        <v>4043612</v>
      </c>
      <c r="BZ95" s="166">
        <v>2282332</v>
      </c>
      <c r="CA95" s="185">
        <v>782321</v>
      </c>
      <c r="CB95" s="49">
        <v>215491291</v>
      </c>
      <c r="CC95" s="81"/>
      <c r="CD95" s="81"/>
      <c r="CE95" s="81"/>
      <c r="CF95" s="81"/>
      <c r="CG95" s="81"/>
      <c r="CH95" s="81"/>
      <c r="CI95" s="81"/>
    </row>
    <row r="96" spans="1:92" x14ac:dyDescent="0.25">
      <c r="C96" s="188" t="s">
        <v>840</v>
      </c>
      <c r="D96" s="76">
        <v>121847</v>
      </c>
      <c r="E96" s="75">
        <v>20107</v>
      </c>
      <c r="F96" s="75">
        <v>86731</v>
      </c>
      <c r="G96" s="75">
        <v>6440</v>
      </c>
      <c r="H96" s="75">
        <v>236095</v>
      </c>
      <c r="I96" s="75">
        <v>79709</v>
      </c>
      <c r="J96" s="75">
        <v>12669</v>
      </c>
      <c r="K96" s="75">
        <v>138009</v>
      </c>
      <c r="L96" s="75">
        <v>28796</v>
      </c>
      <c r="M96" s="75">
        <v>1455488</v>
      </c>
      <c r="N96" s="75">
        <v>20391</v>
      </c>
      <c r="O96" s="75">
        <v>103543</v>
      </c>
      <c r="P96" s="75">
        <v>28867</v>
      </c>
      <c r="Q96" s="75">
        <v>13457</v>
      </c>
      <c r="R96" s="75">
        <v>46734</v>
      </c>
      <c r="S96" s="75">
        <v>5035</v>
      </c>
      <c r="T96" s="75">
        <v>71865</v>
      </c>
      <c r="U96" s="75">
        <v>103431</v>
      </c>
      <c r="V96" s="75">
        <v>146429</v>
      </c>
      <c r="W96" s="75">
        <v>30538</v>
      </c>
      <c r="X96" s="75">
        <v>44540</v>
      </c>
      <c r="Y96" s="75">
        <v>64243</v>
      </c>
      <c r="Z96" s="75">
        <v>41615</v>
      </c>
      <c r="AA96" s="75">
        <v>18477</v>
      </c>
      <c r="AB96" s="75">
        <v>11602</v>
      </c>
      <c r="AC96" s="75">
        <v>4878</v>
      </c>
      <c r="AD96" s="75">
        <v>16693</v>
      </c>
      <c r="AE96" s="75">
        <v>12489</v>
      </c>
      <c r="AF96" s="75">
        <v>31110</v>
      </c>
      <c r="AG96" s="75">
        <v>40738</v>
      </c>
      <c r="AH96" s="75">
        <v>11975</v>
      </c>
      <c r="AI96" s="75">
        <v>24723</v>
      </c>
      <c r="AJ96" s="75">
        <v>0</v>
      </c>
      <c r="AK96" s="75">
        <v>21592</v>
      </c>
      <c r="AL96" s="75">
        <v>110270</v>
      </c>
      <c r="AM96" s="75">
        <v>18245</v>
      </c>
      <c r="AN96" s="75">
        <v>40342</v>
      </c>
      <c r="AO96" s="75">
        <v>20343</v>
      </c>
      <c r="AP96" s="75">
        <v>14206</v>
      </c>
      <c r="AQ96" s="75">
        <v>5767</v>
      </c>
      <c r="AR96" s="75">
        <v>13124</v>
      </c>
      <c r="AS96" s="75">
        <v>26857</v>
      </c>
      <c r="AT96" s="75">
        <v>9180</v>
      </c>
      <c r="AU96" s="75">
        <v>3439</v>
      </c>
      <c r="AV96" s="75">
        <v>23727</v>
      </c>
      <c r="AW96" s="75">
        <v>12652</v>
      </c>
      <c r="AX96" s="75">
        <v>20923</v>
      </c>
      <c r="AY96" s="75">
        <v>13345</v>
      </c>
      <c r="AZ96" s="75">
        <v>52808</v>
      </c>
      <c r="BA96" s="75">
        <v>2835</v>
      </c>
      <c r="BB96" s="75">
        <v>11818</v>
      </c>
      <c r="BC96" s="75">
        <v>8778</v>
      </c>
      <c r="BD96" s="75">
        <v>7267</v>
      </c>
      <c r="BE96" s="75">
        <v>44157</v>
      </c>
      <c r="BF96" s="75">
        <v>47544</v>
      </c>
      <c r="BG96" s="75">
        <v>48274</v>
      </c>
      <c r="BH96" s="75">
        <v>28215</v>
      </c>
      <c r="BI96" s="75">
        <v>372535</v>
      </c>
      <c r="BJ96" s="75">
        <v>1549318</v>
      </c>
      <c r="BK96" s="75">
        <v>450010</v>
      </c>
      <c r="BL96" s="75">
        <v>27207</v>
      </c>
      <c r="BM96" s="75">
        <v>33440</v>
      </c>
      <c r="BN96" s="75">
        <v>379633</v>
      </c>
      <c r="BO96" s="75">
        <v>81393</v>
      </c>
      <c r="BP96" s="75">
        <v>81601</v>
      </c>
      <c r="BQ96" s="75">
        <v>15597</v>
      </c>
      <c r="BR96" s="75">
        <v>14993</v>
      </c>
      <c r="BS96" s="75">
        <v>27273</v>
      </c>
      <c r="BT96" s="75">
        <v>512202</v>
      </c>
      <c r="BU96" s="75">
        <v>216325</v>
      </c>
      <c r="BV96" s="75">
        <v>141124</v>
      </c>
      <c r="BW96" s="75">
        <v>219061</v>
      </c>
      <c r="BX96" s="75">
        <v>145320</v>
      </c>
      <c r="BY96" s="75">
        <v>81322</v>
      </c>
      <c r="BZ96" s="75">
        <v>260976</v>
      </c>
      <c r="CA96" s="77">
        <v>205058</v>
      </c>
      <c r="CB96" s="176">
        <v>8499360</v>
      </c>
      <c r="CC96" s="81"/>
      <c r="CD96" s="81"/>
      <c r="CE96" s="81"/>
      <c r="CF96" s="81"/>
      <c r="CG96" s="81"/>
      <c r="CH96" s="81"/>
      <c r="CI96" s="81"/>
    </row>
    <row r="97" spans="1:94" x14ac:dyDescent="0.25">
      <c r="A97" s="73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73"/>
      <c r="CK97" s="73"/>
      <c r="CL97" s="73"/>
      <c r="CM97" s="73"/>
      <c r="CN97" s="109"/>
      <c r="CO97" s="109"/>
      <c r="CP97" s="109"/>
    </row>
    <row r="98" spans="1:94" x14ac:dyDescent="0.25">
      <c r="A98" s="73"/>
      <c r="B98" s="9" t="s">
        <v>912</v>
      </c>
      <c r="C98" s="85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73"/>
      <c r="CK98" s="73"/>
      <c r="CL98" s="73"/>
      <c r="CM98" s="73"/>
      <c r="CN98" s="109"/>
      <c r="CO98" s="109"/>
      <c r="CP98" s="109"/>
    </row>
    <row r="99" spans="1:94" x14ac:dyDescent="0.25">
      <c r="A99" s="73"/>
      <c r="B99" s="73"/>
      <c r="C99" s="85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73"/>
      <c r="CK99" s="73"/>
      <c r="CL99" s="73"/>
      <c r="CM99" s="73"/>
      <c r="CN99" s="109"/>
      <c r="CO99" s="109"/>
      <c r="CP99" s="109"/>
    </row>
    <row r="100" spans="1:94" ht="0" hidden="1" customHeight="1" x14ac:dyDescent="0.25">
      <c r="A100" s="73"/>
      <c r="B100" s="73"/>
      <c r="C100" s="165" t="s">
        <v>841</v>
      </c>
      <c r="D100" s="166">
        <f t="array" ref="D100:CA100">TRANSPOSE(CI9:CI84)</f>
        <v>777205</v>
      </c>
      <c r="E100" s="166">
        <v>308117</v>
      </c>
      <c r="F100" s="166">
        <v>806389</v>
      </c>
      <c r="G100" s="166">
        <v>235541</v>
      </c>
      <c r="H100" s="166">
        <v>5122482</v>
      </c>
      <c r="I100" s="166">
        <v>1446920</v>
      </c>
      <c r="J100" s="166">
        <v>496359</v>
      </c>
      <c r="K100" s="166">
        <v>1101566</v>
      </c>
      <c r="L100" s="166">
        <v>648649</v>
      </c>
      <c r="M100" s="166">
        <v>2657817</v>
      </c>
      <c r="N100" s="166">
        <v>447205</v>
      </c>
      <c r="O100" s="166">
        <v>6429063</v>
      </c>
      <c r="P100" s="166">
        <v>4617738</v>
      </c>
      <c r="Q100" s="166">
        <v>11569427</v>
      </c>
      <c r="R100" s="166">
        <v>3069155</v>
      </c>
      <c r="S100" s="166">
        <v>269495</v>
      </c>
      <c r="T100" s="166">
        <v>2908649</v>
      </c>
      <c r="U100" s="166">
        <v>3053898</v>
      </c>
      <c r="V100" s="166">
        <v>7603755</v>
      </c>
      <c r="W100" s="166">
        <v>1887842</v>
      </c>
      <c r="X100" s="166">
        <v>1769860</v>
      </c>
      <c r="Y100" s="166">
        <v>757383</v>
      </c>
      <c r="Z100" s="166">
        <v>1848845</v>
      </c>
      <c r="AA100" s="166">
        <v>498266</v>
      </c>
      <c r="AB100" s="166">
        <v>389011</v>
      </c>
      <c r="AC100" s="166">
        <v>264100</v>
      </c>
      <c r="AD100" s="166">
        <v>235777</v>
      </c>
      <c r="AE100" s="166">
        <v>3274818</v>
      </c>
      <c r="AF100" s="166">
        <v>1148579</v>
      </c>
      <c r="AG100" s="166">
        <v>162772</v>
      </c>
      <c r="AH100" s="166">
        <v>832301</v>
      </c>
      <c r="AI100" s="166">
        <v>667171</v>
      </c>
      <c r="AJ100" s="166">
        <v>0</v>
      </c>
      <c r="AK100" s="166">
        <v>608705</v>
      </c>
      <c r="AL100" s="166">
        <v>1002518</v>
      </c>
      <c r="AM100" s="166">
        <v>320262</v>
      </c>
      <c r="AN100" s="166">
        <v>1086080</v>
      </c>
      <c r="AO100" s="166">
        <v>2289098</v>
      </c>
      <c r="AP100" s="166">
        <v>565949</v>
      </c>
      <c r="AQ100" s="166">
        <v>5490861</v>
      </c>
      <c r="AR100" s="166">
        <v>755196</v>
      </c>
      <c r="AS100" s="166">
        <v>1247345</v>
      </c>
      <c r="AT100" s="166">
        <v>608122</v>
      </c>
      <c r="AU100" s="166">
        <v>238546</v>
      </c>
      <c r="AV100" s="166">
        <v>1657773</v>
      </c>
      <c r="AW100" s="166">
        <v>442774</v>
      </c>
      <c r="AX100" s="166">
        <v>1098214</v>
      </c>
      <c r="AY100" s="166">
        <v>1770247</v>
      </c>
      <c r="AZ100" s="166">
        <v>1231584</v>
      </c>
      <c r="BA100" s="166">
        <v>298902</v>
      </c>
      <c r="BB100" s="166">
        <v>774378</v>
      </c>
      <c r="BC100" s="166">
        <v>287498</v>
      </c>
      <c r="BD100" s="166">
        <v>693936</v>
      </c>
      <c r="BE100" s="166">
        <v>712097</v>
      </c>
      <c r="BF100" s="166">
        <v>716259</v>
      </c>
      <c r="BG100" s="166">
        <v>3332896</v>
      </c>
      <c r="BH100" s="166">
        <v>992433</v>
      </c>
      <c r="BI100" s="166">
        <v>11607117</v>
      </c>
      <c r="BJ100" s="166">
        <v>28540545</v>
      </c>
      <c r="BK100" s="166">
        <v>12153240</v>
      </c>
      <c r="BL100" s="166">
        <v>385102</v>
      </c>
      <c r="BM100" s="166">
        <v>631408</v>
      </c>
      <c r="BN100" s="166">
        <v>2398510</v>
      </c>
      <c r="BO100" s="166">
        <v>4740000</v>
      </c>
      <c r="BP100" s="166">
        <v>6354828</v>
      </c>
      <c r="BQ100" s="166">
        <v>1499797</v>
      </c>
      <c r="BR100" s="166">
        <v>601782</v>
      </c>
      <c r="BS100" s="166">
        <v>10418684</v>
      </c>
      <c r="BT100" s="166">
        <v>13297325</v>
      </c>
      <c r="BU100" s="166">
        <v>9624706</v>
      </c>
      <c r="BV100" s="166">
        <v>2648890</v>
      </c>
      <c r="BW100" s="166">
        <v>3979300</v>
      </c>
      <c r="BX100" s="166">
        <v>3973964</v>
      </c>
      <c r="BY100" s="166">
        <v>4043612</v>
      </c>
      <c r="BZ100" s="166">
        <v>2282332</v>
      </c>
      <c r="CA100" s="166">
        <v>782321</v>
      </c>
      <c r="CB100" s="166">
        <f t="shared" ref="CB100" si="6">SUM(D100:CA100)</f>
        <v>215491291</v>
      </c>
      <c r="CC100" s="81"/>
      <c r="CD100" s="81"/>
      <c r="CE100" s="81"/>
      <c r="CF100" s="81"/>
      <c r="CG100" s="81"/>
      <c r="CH100" s="81"/>
      <c r="CI100" s="81"/>
      <c r="CJ100" s="73"/>
      <c r="CK100" s="73"/>
      <c r="CL100" s="73"/>
      <c r="CM100" s="73"/>
      <c r="CN100" s="109"/>
      <c r="CO100" s="109"/>
      <c r="CP100" s="109"/>
    </row>
    <row r="101" spans="1:94" ht="0" hidden="1" customHeight="1" x14ac:dyDescent="0.25">
      <c r="A101" s="73"/>
      <c r="B101" s="73"/>
      <c r="C101" s="163" t="s">
        <v>842</v>
      </c>
      <c r="D101" s="48">
        <f>+D100-D95</f>
        <v>0</v>
      </c>
      <c r="E101" s="48">
        <f t="shared" ref="E101:BP101" si="7">+E100-E95</f>
        <v>0</v>
      </c>
      <c r="F101" s="48">
        <f t="shared" si="7"/>
        <v>0</v>
      </c>
      <c r="G101" s="48">
        <f t="shared" si="7"/>
        <v>0</v>
      </c>
      <c r="H101" s="48">
        <f t="shared" si="7"/>
        <v>0</v>
      </c>
      <c r="I101" s="48">
        <f t="shared" si="7"/>
        <v>0</v>
      </c>
      <c r="J101" s="48">
        <f t="shared" si="7"/>
        <v>0</v>
      </c>
      <c r="K101" s="48">
        <f t="shared" si="7"/>
        <v>0</v>
      </c>
      <c r="L101" s="48">
        <f t="shared" si="7"/>
        <v>0</v>
      </c>
      <c r="M101" s="48">
        <f t="shared" si="7"/>
        <v>0</v>
      </c>
      <c r="N101" s="48">
        <f t="shared" si="7"/>
        <v>0</v>
      </c>
      <c r="O101" s="48">
        <f t="shared" si="7"/>
        <v>0</v>
      </c>
      <c r="P101" s="48">
        <f t="shared" si="7"/>
        <v>0</v>
      </c>
      <c r="Q101" s="48">
        <f t="shared" si="7"/>
        <v>0</v>
      </c>
      <c r="R101" s="48">
        <f t="shared" si="7"/>
        <v>0</v>
      </c>
      <c r="S101" s="48">
        <f t="shared" si="7"/>
        <v>0</v>
      </c>
      <c r="T101" s="48">
        <f t="shared" si="7"/>
        <v>0</v>
      </c>
      <c r="U101" s="48">
        <f t="shared" si="7"/>
        <v>0</v>
      </c>
      <c r="V101" s="48">
        <f t="shared" si="7"/>
        <v>0</v>
      </c>
      <c r="W101" s="48">
        <f t="shared" si="7"/>
        <v>0</v>
      </c>
      <c r="X101" s="48">
        <f t="shared" si="7"/>
        <v>0</v>
      </c>
      <c r="Y101" s="48">
        <f t="shared" si="7"/>
        <v>0</v>
      </c>
      <c r="Z101" s="48">
        <f t="shared" si="7"/>
        <v>0</v>
      </c>
      <c r="AA101" s="48">
        <f t="shared" si="7"/>
        <v>0</v>
      </c>
      <c r="AB101" s="48">
        <f t="shared" si="7"/>
        <v>0</v>
      </c>
      <c r="AC101" s="48">
        <f t="shared" si="7"/>
        <v>0</v>
      </c>
      <c r="AD101" s="48">
        <f t="shared" si="7"/>
        <v>0</v>
      </c>
      <c r="AE101" s="48">
        <f t="shared" si="7"/>
        <v>0</v>
      </c>
      <c r="AF101" s="48">
        <f t="shared" si="7"/>
        <v>0</v>
      </c>
      <c r="AG101" s="48">
        <f t="shared" si="7"/>
        <v>0</v>
      </c>
      <c r="AH101" s="48">
        <f t="shared" si="7"/>
        <v>0</v>
      </c>
      <c r="AI101" s="48">
        <f t="shared" si="7"/>
        <v>0</v>
      </c>
      <c r="AJ101" s="48">
        <f t="shared" si="7"/>
        <v>0</v>
      </c>
      <c r="AK101" s="48">
        <f t="shared" si="7"/>
        <v>0</v>
      </c>
      <c r="AL101" s="48">
        <f t="shared" si="7"/>
        <v>0</v>
      </c>
      <c r="AM101" s="48">
        <f t="shared" si="7"/>
        <v>0</v>
      </c>
      <c r="AN101" s="48">
        <f t="shared" si="7"/>
        <v>0</v>
      </c>
      <c r="AO101" s="48">
        <f t="shared" si="7"/>
        <v>0</v>
      </c>
      <c r="AP101" s="48">
        <f t="shared" si="7"/>
        <v>0</v>
      </c>
      <c r="AQ101" s="48">
        <f t="shared" si="7"/>
        <v>0</v>
      </c>
      <c r="AR101" s="48">
        <f t="shared" si="7"/>
        <v>0</v>
      </c>
      <c r="AS101" s="48">
        <f t="shared" si="7"/>
        <v>0</v>
      </c>
      <c r="AT101" s="48">
        <f t="shared" si="7"/>
        <v>0</v>
      </c>
      <c r="AU101" s="48">
        <f t="shared" si="7"/>
        <v>0</v>
      </c>
      <c r="AV101" s="48">
        <f t="shared" si="7"/>
        <v>0</v>
      </c>
      <c r="AW101" s="48">
        <f t="shared" si="7"/>
        <v>0</v>
      </c>
      <c r="AX101" s="48">
        <f t="shared" si="7"/>
        <v>0</v>
      </c>
      <c r="AY101" s="48">
        <f t="shared" si="7"/>
        <v>0</v>
      </c>
      <c r="AZ101" s="48">
        <f t="shared" si="7"/>
        <v>0</v>
      </c>
      <c r="BA101" s="48">
        <f t="shared" si="7"/>
        <v>0</v>
      </c>
      <c r="BB101" s="48">
        <f t="shared" si="7"/>
        <v>0</v>
      </c>
      <c r="BC101" s="48">
        <f t="shared" si="7"/>
        <v>0</v>
      </c>
      <c r="BD101" s="48">
        <f t="shared" si="7"/>
        <v>0</v>
      </c>
      <c r="BE101" s="48">
        <f t="shared" si="7"/>
        <v>0</v>
      </c>
      <c r="BF101" s="48">
        <f t="shared" si="7"/>
        <v>0</v>
      </c>
      <c r="BG101" s="48">
        <f t="shared" si="7"/>
        <v>0</v>
      </c>
      <c r="BH101" s="48">
        <f t="shared" si="7"/>
        <v>0</v>
      </c>
      <c r="BI101" s="48">
        <f t="shared" si="7"/>
        <v>0</v>
      </c>
      <c r="BJ101" s="48">
        <f t="shared" si="7"/>
        <v>0</v>
      </c>
      <c r="BK101" s="48">
        <f t="shared" si="7"/>
        <v>0</v>
      </c>
      <c r="BL101" s="48">
        <f t="shared" si="7"/>
        <v>0</v>
      </c>
      <c r="BM101" s="48">
        <f t="shared" si="7"/>
        <v>0</v>
      </c>
      <c r="BN101" s="48">
        <f t="shared" si="7"/>
        <v>0</v>
      </c>
      <c r="BO101" s="48">
        <f t="shared" si="7"/>
        <v>0</v>
      </c>
      <c r="BP101" s="48">
        <f t="shared" si="7"/>
        <v>0</v>
      </c>
      <c r="BQ101" s="48">
        <f t="shared" ref="BQ101:CB101" si="8">+BQ100-BQ95</f>
        <v>0</v>
      </c>
      <c r="BR101" s="48">
        <f t="shared" si="8"/>
        <v>0</v>
      </c>
      <c r="BS101" s="48">
        <f t="shared" si="8"/>
        <v>0</v>
      </c>
      <c r="BT101" s="48">
        <f t="shared" si="8"/>
        <v>0</v>
      </c>
      <c r="BU101" s="48">
        <f t="shared" si="8"/>
        <v>0</v>
      </c>
      <c r="BV101" s="48">
        <f t="shared" si="8"/>
        <v>0</v>
      </c>
      <c r="BW101" s="48">
        <f t="shared" si="8"/>
        <v>0</v>
      </c>
      <c r="BX101" s="48">
        <f t="shared" si="8"/>
        <v>0</v>
      </c>
      <c r="BY101" s="48">
        <f t="shared" si="8"/>
        <v>0</v>
      </c>
      <c r="BZ101" s="48">
        <f t="shared" si="8"/>
        <v>0</v>
      </c>
      <c r="CA101" s="48">
        <f t="shared" si="8"/>
        <v>0</v>
      </c>
      <c r="CB101" s="48">
        <f t="shared" si="8"/>
        <v>0</v>
      </c>
      <c r="CC101" s="81"/>
      <c r="CD101" s="81"/>
      <c r="CE101" s="81"/>
      <c r="CF101" s="81"/>
      <c r="CG101" s="81"/>
      <c r="CH101" s="81"/>
      <c r="CI101" s="81"/>
      <c r="CJ101" s="73"/>
      <c r="CK101" s="73"/>
      <c r="CL101" s="73"/>
      <c r="CM101" s="73"/>
      <c r="CN101" s="109"/>
      <c r="CO101" s="109"/>
      <c r="CP101" s="109"/>
    </row>
    <row r="102" spans="1:94" ht="0" hidden="1" customHeight="1" x14ac:dyDescent="0.25">
      <c r="A102" s="73"/>
      <c r="B102" s="73"/>
      <c r="C102" s="170" t="s">
        <v>872</v>
      </c>
      <c r="D102" s="171">
        <f>+D91/D95</f>
        <v>0.59603965491729982</v>
      </c>
      <c r="E102" s="171">
        <f t="shared" ref="E102:BP102" si="9">+E91/E95</f>
        <v>0.3871808436405651</v>
      </c>
      <c r="F102" s="171">
        <f t="shared" si="9"/>
        <v>0.5591494923665874</v>
      </c>
      <c r="G102" s="171">
        <f t="shared" si="9"/>
        <v>0.34199566105264051</v>
      </c>
      <c r="H102" s="171">
        <f t="shared" si="9"/>
        <v>0.49900048453074114</v>
      </c>
      <c r="I102" s="171">
        <f t="shared" si="9"/>
        <v>0.54057929947751082</v>
      </c>
      <c r="J102" s="171">
        <f t="shared" si="9"/>
        <v>0.44568951101924215</v>
      </c>
      <c r="K102" s="171">
        <f t="shared" si="9"/>
        <v>0.61214216851282632</v>
      </c>
      <c r="L102" s="171">
        <f t="shared" si="9"/>
        <v>0.57337481442197558</v>
      </c>
      <c r="M102" s="171">
        <f t="shared" si="9"/>
        <v>0.4193452747122921</v>
      </c>
      <c r="N102" s="171">
        <f t="shared" si="9"/>
        <v>0.63614226137900964</v>
      </c>
      <c r="O102" s="171">
        <f t="shared" si="9"/>
        <v>0.22818239609722288</v>
      </c>
      <c r="P102" s="171">
        <f t="shared" si="9"/>
        <v>0.67420325709254181</v>
      </c>
      <c r="Q102" s="171">
        <f t="shared" si="9"/>
        <v>0.64137057090208527</v>
      </c>
      <c r="R102" s="171">
        <f t="shared" si="9"/>
        <v>0.52250798672598808</v>
      </c>
      <c r="S102" s="171">
        <f t="shared" si="9"/>
        <v>0.36240746581569233</v>
      </c>
      <c r="T102" s="171">
        <f t="shared" si="9"/>
        <v>0.36071626380494864</v>
      </c>
      <c r="U102" s="171">
        <f t="shared" si="9"/>
        <v>0.18528352944335402</v>
      </c>
      <c r="V102" s="171">
        <f t="shared" si="9"/>
        <v>0.38690699529377259</v>
      </c>
      <c r="W102" s="171">
        <f t="shared" si="9"/>
        <v>0.2140465144858521</v>
      </c>
      <c r="X102" s="171">
        <f t="shared" si="9"/>
        <v>0.30586261060196851</v>
      </c>
      <c r="Y102" s="171">
        <f t="shared" si="9"/>
        <v>0.41040794419732157</v>
      </c>
      <c r="Z102" s="171">
        <f t="shared" si="9"/>
        <v>0.32640378182054203</v>
      </c>
      <c r="AA102" s="171">
        <f t="shared" si="9"/>
        <v>0.41822640918706072</v>
      </c>
      <c r="AB102" s="171">
        <f t="shared" si="9"/>
        <v>0.28624126310052928</v>
      </c>
      <c r="AC102" s="171">
        <f t="shared" si="9"/>
        <v>0.28529723589549411</v>
      </c>
      <c r="AD102" s="171">
        <f t="shared" si="9"/>
        <v>0.29335770664653466</v>
      </c>
      <c r="AE102" s="171">
        <f t="shared" si="9"/>
        <v>0.14862047295452754</v>
      </c>
      <c r="AF102" s="171">
        <f t="shared" si="9"/>
        <v>0.38766771811081346</v>
      </c>
      <c r="AG102" s="171">
        <f t="shared" si="9"/>
        <v>0.2180657606959428</v>
      </c>
      <c r="AH102" s="171">
        <f t="shared" si="9"/>
        <v>0.24671002437819972</v>
      </c>
      <c r="AI102" s="171">
        <f t="shared" si="9"/>
        <v>0.41278622721910874</v>
      </c>
      <c r="AJ102" s="171" t="e">
        <f t="shared" si="9"/>
        <v>#DIV/0!</v>
      </c>
      <c r="AK102" s="171">
        <f t="shared" si="9"/>
        <v>0.31764483616858741</v>
      </c>
      <c r="AL102" s="171">
        <f t="shared" si="9"/>
        <v>0.42444524686838542</v>
      </c>
      <c r="AM102" s="171">
        <f t="shared" si="9"/>
        <v>0.33512561590198026</v>
      </c>
      <c r="AN102" s="171">
        <f t="shared" si="9"/>
        <v>0.36374944755450794</v>
      </c>
      <c r="AO102" s="171">
        <f t="shared" si="9"/>
        <v>0.2744412864805264</v>
      </c>
      <c r="AP102" s="171">
        <f t="shared" si="9"/>
        <v>0.41036206442629991</v>
      </c>
      <c r="AQ102" s="171">
        <f t="shared" si="9"/>
        <v>0.12104221906181926</v>
      </c>
      <c r="AR102" s="171">
        <f t="shared" si="9"/>
        <v>0.30407205546639549</v>
      </c>
      <c r="AS102" s="171">
        <f t="shared" si="9"/>
        <v>0.34846574123438184</v>
      </c>
      <c r="AT102" s="171">
        <f t="shared" si="9"/>
        <v>0.4001532587211119</v>
      </c>
      <c r="AU102" s="171">
        <f t="shared" si="9"/>
        <v>0.31753624038969425</v>
      </c>
      <c r="AV102" s="171">
        <f t="shared" si="9"/>
        <v>0.26746846522412898</v>
      </c>
      <c r="AW102" s="171">
        <f t="shared" si="9"/>
        <v>0.34502025864210634</v>
      </c>
      <c r="AX102" s="171">
        <f t="shared" si="9"/>
        <v>0.40287776335031239</v>
      </c>
      <c r="AY102" s="171">
        <f t="shared" si="9"/>
        <v>0.20373089179080658</v>
      </c>
      <c r="AZ102" s="171">
        <f t="shared" si="9"/>
        <v>0.3633312871878816</v>
      </c>
      <c r="BA102" s="171">
        <f t="shared" si="9"/>
        <v>0.22059404085620035</v>
      </c>
      <c r="BB102" s="171">
        <f t="shared" si="9"/>
        <v>0.23922942025729035</v>
      </c>
      <c r="BC102" s="171">
        <f t="shared" si="9"/>
        <v>0.47443808304753426</v>
      </c>
      <c r="BD102" s="171">
        <f t="shared" si="9"/>
        <v>0.19987866316202071</v>
      </c>
      <c r="BE102" s="171">
        <f t="shared" si="9"/>
        <v>0.3605435776305756</v>
      </c>
      <c r="BF102" s="171">
        <f t="shared" si="9"/>
        <v>0.5232381024182593</v>
      </c>
      <c r="BG102" s="171">
        <f t="shared" si="9"/>
        <v>0.50456299866542487</v>
      </c>
      <c r="BH102" s="171">
        <f t="shared" si="9"/>
        <v>0.45132719286843548</v>
      </c>
      <c r="BI102" s="171">
        <f t="shared" si="9"/>
        <v>0.43321954969524301</v>
      </c>
      <c r="BJ102" s="171">
        <f t="shared" si="9"/>
        <v>0.63712168075276765</v>
      </c>
      <c r="BK102" s="171">
        <f t="shared" si="9"/>
        <v>0.42011850337852291</v>
      </c>
      <c r="BL102" s="171">
        <f t="shared" si="9"/>
        <v>0.42774901195008075</v>
      </c>
      <c r="BM102" s="171">
        <f t="shared" si="9"/>
        <v>0.52387046093809386</v>
      </c>
      <c r="BN102" s="171">
        <f t="shared" si="9"/>
        <v>0.43445597475099124</v>
      </c>
      <c r="BO102" s="171">
        <f t="shared" si="9"/>
        <v>0.52390126582278485</v>
      </c>
      <c r="BP102" s="171">
        <f t="shared" si="9"/>
        <v>0.70377624697316754</v>
      </c>
      <c r="BQ102" s="171">
        <f t="shared" ref="BQ102:CB102" si="10">+BQ91/BQ95</f>
        <v>0.18992703679231257</v>
      </c>
      <c r="BR102" s="171">
        <f t="shared" si="10"/>
        <v>0.47676401088766363</v>
      </c>
      <c r="BS102" s="171">
        <f t="shared" si="10"/>
        <v>0.71373563110273808</v>
      </c>
      <c r="BT102" s="171">
        <f t="shared" si="10"/>
        <v>0.59567800290659967</v>
      </c>
      <c r="BU102" s="171">
        <f t="shared" si="10"/>
        <v>0.85738618925087162</v>
      </c>
      <c r="BV102" s="171">
        <f t="shared" si="10"/>
        <v>0.6183877020185814</v>
      </c>
      <c r="BW102" s="171">
        <f t="shared" si="10"/>
        <v>0.89952152388611062</v>
      </c>
      <c r="BX102" s="171">
        <f t="shared" si="10"/>
        <v>0.47823382396015668</v>
      </c>
      <c r="BY102" s="171">
        <f t="shared" si="10"/>
        <v>0.65182811802912843</v>
      </c>
      <c r="BZ102" s="171">
        <f t="shared" si="10"/>
        <v>0.47904336441849826</v>
      </c>
      <c r="CA102" s="171">
        <f t="shared" si="10"/>
        <v>1</v>
      </c>
      <c r="CB102" s="171">
        <f t="shared" si="10"/>
        <v>0.51294547676174995</v>
      </c>
      <c r="CC102" s="81"/>
      <c r="CD102" s="81"/>
      <c r="CE102" s="81"/>
      <c r="CF102" s="81"/>
      <c r="CG102" s="81"/>
      <c r="CH102" s="81"/>
      <c r="CI102" s="81"/>
      <c r="CJ102" s="73"/>
      <c r="CK102" s="73"/>
      <c r="CL102" s="73"/>
      <c r="CM102" s="73"/>
      <c r="CN102" s="109"/>
      <c r="CO102" s="109"/>
      <c r="CP102" s="109"/>
    </row>
    <row r="103" spans="1:94" x14ac:dyDescent="0.25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J103" s="73"/>
      <c r="CK103" s="73"/>
      <c r="CL103" s="73"/>
      <c r="CM103" s="73"/>
      <c r="CN103" s="109"/>
      <c r="CO103" s="109"/>
      <c r="CP103" s="109"/>
    </row>
    <row r="104" spans="1:94" ht="0" hidden="1" customHeight="1" x14ac:dyDescent="0.25">
      <c r="A104" s="358"/>
      <c r="B104" s="358"/>
      <c r="C104" s="358">
        <v>0</v>
      </c>
      <c r="D104" s="358">
        <v>0</v>
      </c>
      <c r="E104" s="358">
        <v>0</v>
      </c>
      <c r="F104" s="358">
        <v>0</v>
      </c>
      <c r="G104" s="358">
        <v>0</v>
      </c>
      <c r="H104" s="358">
        <v>0</v>
      </c>
      <c r="I104" s="358">
        <v>0</v>
      </c>
      <c r="J104" s="358">
        <v>0</v>
      </c>
      <c r="K104" s="358">
        <v>0</v>
      </c>
      <c r="L104" s="358">
        <v>0</v>
      </c>
      <c r="M104" s="358">
        <v>0</v>
      </c>
      <c r="N104" s="358">
        <v>0</v>
      </c>
      <c r="O104" s="358">
        <v>0</v>
      </c>
      <c r="P104" s="358">
        <v>0</v>
      </c>
      <c r="Q104" s="358">
        <v>0</v>
      </c>
      <c r="R104" s="358">
        <v>0</v>
      </c>
      <c r="S104" s="358">
        <v>0</v>
      </c>
      <c r="T104" s="358">
        <v>0</v>
      </c>
      <c r="U104" s="358">
        <v>0</v>
      </c>
      <c r="V104" s="358">
        <v>0</v>
      </c>
      <c r="W104" s="358">
        <v>0</v>
      </c>
      <c r="X104" s="358">
        <v>0</v>
      </c>
      <c r="Y104" s="358">
        <v>0</v>
      </c>
      <c r="Z104" s="358">
        <v>0</v>
      </c>
      <c r="AA104" s="358">
        <v>0</v>
      </c>
      <c r="AB104" s="358">
        <v>0</v>
      </c>
      <c r="AC104" s="358">
        <v>0</v>
      </c>
      <c r="AD104" s="358">
        <v>0</v>
      </c>
      <c r="AE104" s="358">
        <v>0</v>
      </c>
      <c r="AF104" s="358">
        <v>0</v>
      </c>
      <c r="AG104" s="358">
        <v>0</v>
      </c>
      <c r="AH104" s="358">
        <v>0</v>
      </c>
      <c r="AI104" s="358">
        <v>0</v>
      </c>
      <c r="AJ104" s="358">
        <v>0</v>
      </c>
      <c r="AK104" s="358">
        <v>0</v>
      </c>
      <c r="AL104" s="358">
        <v>0</v>
      </c>
      <c r="AM104" s="358">
        <v>0</v>
      </c>
      <c r="AN104" s="358">
        <v>0</v>
      </c>
      <c r="AO104" s="358">
        <v>0</v>
      </c>
      <c r="AP104" s="358">
        <v>0</v>
      </c>
      <c r="AQ104" s="358">
        <v>0</v>
      </c>
      <c r="AR104" s="358">
        <v>0</v>
      </c>
      <c r="AS104" s="358">
        <v>0</v>
      </c>
      <c r="AT104" s="358">
        <v>0</v>
      </c>
      <c r="AU104" s="358">
        <v>0</v>
      </c>
      <c r="AV104" s="358">
        <v>0</v>
      </c>
      <c r="AW104" s="358">
        <v>0</v>
      </c>
      <c r="AX104" s="358">
        <v>0</v>
      </c>
      <c r="AY104" s="358">
        <v>0</v>
      </c>
      <c r="AZ104" s="358">
        <v>0</v>
      </c>
      <c r="BA104" s="358">
        <v>0</v>
      </c>
      <c r="BB104" s="358">
        <v>0</v>
      </c>
      <c r="BC104" s="358">
        <v>0</v>
      </c>
      <c r="BD104" s="358">
        <v>0</v>
      </c>
      <c r="BE104" s="358">
        <v>0</v>
      </c>
      <c r="BF104" s="358">
        <v>0</v>
      </c>
      <c r="BG104" s="358">
        <v>0</v>
      </c>
      <c r="BH104" s="358">
        <v>0</v>
      </c>
      <c r="BI104" s="358">
        <v>0</v>
      </c>
      <c r="BJ104" s="358">
        <v>0</v>
      </c>
      <c r="BK104" s="358">
        <v>0</v>
      </c>
      <c r="BL104" s="358">
        <v>0</v>
      </c>
      <c r="BM104" s="358">
        <v>0</v>
      </c>
      <c r="BN104" s="358">
        <v>0</v>
      </c>
      <c r="BO104" s="358">
        <v>0</v>
      </c>
      <c r="BP104" s="358">
        <v>0</v>
      </c>
      <c r="BQ104" s="358">
        <v>0</v>
      </c>
      <c r="BR104" s="358">
        <v>0</v>
      </c>
      <c r="BS104" s="358">
        <v>0</v>
      </c>
      <c r="BT104" s="358">
        <v>0</v>
      </c>
      <c r="BU104" s="358">
        <v>0</v>
      </c>
      <c r="BV104" s="358">
        <v>0</v>
      </c>
      <c r="BW104" s="358">
        <v>0</v>
      </c>
      <c r="BX104" s="358">
        <v>0</v>
      </c>
      <c r="BY104" s="358">
        <v>0</v>
      </c>
      <c r="BZ104" s="358">
        <v>0</v>
      </c>
      <c r="CA104" s="358">
        <v>0</v>
      </c>
      <c r="CB104" s="357">
        <v>0</v>
      </c>
      <c r="CC104" s="357">
        <v>0</v>
      </c>
      <c r="CD104" s="357">
        <v>0</v>
      </c>
      <c r="CE104" s="357">
        <v>0</v>
      </c>
      <c r="CF104" s="357">
        <v>0</v>
      </c>
      <c r="CG104" s="357">
        <v>0</v>
      </c>
      <c r="CH104" s="357">
        <v>0</v>
      </c>
      <c r="CI104" s="357">
        <v>0</v>
      </c>
      <c r="CJ104" s="73"/>
      <c r="CK104" s="73"/>
      <c r="CL104" s="73"/>
      <c r="CM104" s="73"/>
      <c r="CN104" s="109"/>
      <c r="CO104" s="109"/>
      <c r="CP104" s="109"/>
    </row>
    <row r="105" spans="1:94" ht="0" hidden="1" customHeight="1" x14ac:dyDescent="0.25">
      <c r="A105" s="358"/>
      <c r="B105" s="358"/>
      <c r="C105" s="358">
        <v>0</v>
      </c>
      <c r="D105" s="358">
        <v>0</v>
      </c>
      <c r="E105" s="358">
        <v>0</v>
      </c>
      <c r="F105" s="358">
        <v>0</v>
      </c>
      <c r="G105" s="358">
        <v>0</v>
      </c>
      <c r="H105" s="358">
        <v>0</v>
      </c>
      <c r="I105" s="358">
        <v>0</v>
      </c>
      <c r="J105" s="358">
        <v>0</v>
      </c>
      <c r="K105" s="358">
        <v>0</v>
      </c>
      <c r="L105" s="358">
        <v>0</v>
      </c>
      <c r="M105" s="358">
        <v>0</v>
      </c>
      <c r="N105" s="358">
        <v>0</v>
      </c>
      <c r="O105" s="358">
        <v>0</v>
      </c>
      <c r="P105" s="358">
        <v>0</v>
      </c>
      <c r="Q105" s="358">
        <v>0</v>
      </c>
      <c r="R105" s="358">
        <v>0</v>
      </c>
      <c r="S105" s="358">
        <v>0</v>
      </c>
      <c r="T105" s="358">
        <v>0</v>
      </c>
      <c r="U105" s="358">
        <v>0</v>
      </c>
      <c r="V105" s="358">
        <v>0</v>
      </c>
      <c r="W105" s="358">
        <v>0</v>
      </c>
      <c r="X105" s="358">
        <v>0</v>
      </c>
      <c r="Y105" s="358">
        <v>0</v>
      </c>
      <c r="Z105" s="358">
        <v>0</v>
      </c>
      <c r="AA105" s="358">
        <v>0</v>
      </c>
      <c r="AB105" s="358">
        <v>0</v>
      </c>
      <c r="AC105" s="358">
        <v>0</v>
      </c>
      <c r="AD105" s="358">
        <v>0</v>
      </c>
      <c r="AE105" s="358">
        <v>0</v>
      </c>
      <c r="AF105" s="358">
        <v>0</v>
      </c>
      <c r="AG105" s="358">
        <v>0</v>
      </c>
      <c r="AH105" s="358">
        <v>0</v>
      </c>
      <c r="AI105" s="358">
        <v>0</v>
      </c>
      <c r="AJ105" s="358">
        <v>0</v>
      </c>
      <c r="AK105" s="358">
        <v>0</v>
      </c>
      <c r="AL105" s="358">
        <v>0</v>
      </c>
      <c r="AM105" s="358">
        <v>0</v>
      </c>
      <c r="AN105" s="358">
        <v>0</v>
      </c>
      <c r="AO105" s="358">
        <v>0</v>
      </c>
      <c r="AP105" s="358">
        <v>0</v>
      </c>
      <c r="AQ105" s="358">
        <v>0</v>
      </c>
      <c r="AR105" s="358">
        <v>0</v>
      </c>
      <c r="AS105" s="358">
        <v>0</v>
      </c>
      <c r="AT105" s="358">
        <v>0</v>
      </c>
      <c r="AU105" s="358">
        <v>0</v>
      </c>
      <c r="AV105" s="358">
        <v>0</v>
      </c>
      <c r="AW105" s="358">
        <v>0</v>
      </c>
      <c r="AX105" s="358">
        <v>0</v>
      </c>
      <c r="AY105" s="358">
        <v>0</v>
      </c>
      <c r="AZ105" s="358">
        <v>0</v>
      </c>
      <c r="BA105" s="358">
        <v>0</v>
      </c>
      <c r="BB105" s="358">
        <v>0</v>
      </c>
      <c r="BC105" s="358">
        <v>0</v>
      </c>
      <c r="BD105" s="358">
        <v>0</v>
      </c>
      <c r="BE105" s="358">
        <v>0</v>
      </c>
      <c r="BF105" s="358">
        <v>0</v>
      </c>
      <c r="BG105" s="358">
        <v>0</v>
      </c>
      <c r="BH105" s="358">
        <v>0</v>
      </c>
      <c r="BI105" s="358">
        <v>0</v>
      </c>
      <c r="BJ105" s="358">
        <v>0</v>
      </c>
      <c r="BK105" s="358">
        <v>0</v>
      </c>
      <c r="BL105" s="358">
        <v>0</v>
      </c>
      <c r="BM105" s="358">
        <v>0</v>
      </c>
      <c r="BN105" s="358">
        <v>0</v>
      </c>
      <c r="BO105" s="358">
        <v>0</v>
      </c>
      <c r="BP105" s="358">
        <v>0</v>
      </c>
      <c r="BQ105" s="358">
        <v>0</v>
      </c>
      <c r="BR105" s="358">
        <v>0</v>
      </c>
      <c r="BS105" s="358">
        <v>0</v>
      </c>
      <c r="BT105" s="358">
        <v>0</v>
      </c>
      <c r="BU105" s="358">
        <v>0</v>
      </c>
      <c r="BV105" s="358">
        <v>0</v>
      </c>
      <c r="BW105" s="358">
        <v>0</v>
      </c>
      <c r="BX105" s="358">
        <v>0</v>
      </c>
      <c r="BY105" s="358">
        <v>0</v>
      </c>
      <c r="BZ105" s="358">
        <v>0</v>
      </c>
      <c r="CA105" s="358">
        <v>0</v>
      </c>
      <c r="CB105" s="357">
        <v>0</v>
      </c>
      <c r="CC105" s="357">
        <v>0</v>
      </c>
      <c r="CD105" s="357">
        <v>0</v>
      </c>
      <c r="CE105" s="357">
        <v>0</v>
      </c>
      <c r="CF105" s="357">
        <v>0</v>
      </c>
      <c r="CG105" s="357">
        <v>0</v>
      </c>
      <c r="CH105" s="357">
        <v>0</v>
      </c>
      <c r="CI105" s="357">
        <v>0</v>
      </c>
      <c r="CJ105" s="73"/>
      <c r="CK105" s="73"/>
      <c r="CL105" s="73"/>
      <c r="CM105" s="73"/>
      <c r="CN105" s="109"/>
      <c r="CO105" s="109"/>
      <c r="CP105" s="109"/>
    </row>
    <row r="106" spans="1:94" ht="0" hidden="1" customHeight="1" x14ac:dyDescent="0.25">
      <c r="A106" s="358"/>
      <c r="B106" s="358"/>
      <c r="C106" s="358">
        <v>0</v>
      </c>
      <c r="D106" s="360">
        <v>0</v>
      </c>
      <c r="E106" s="360">
        <v>0</v>
      </c>
      <c r="F106" s="360">
        <v>0</v>
      </c>
      <c r="G106" s="360">
        <v>0</v>
      </c>
      <c r="H106" s="360">
        <v>0</v>
      </c>
      <c r="I106" s="360">
        <v>0</v>
      </c>
      <c r="J106" s="360">
        <v>0</v>
      </c>
      <c r="K106" s="360">
        <v>0</v>
      </c>
      <c r="L106" s="360">
        <v>0</v>
      </c>
      <c r="M106" s="360">
        <v>0</v>
      </c>
      <c r="N106" s="360">
        <v>0</v>
      </c>
      <c r="O106" s="360">
        <v>0</v>
      </c>
      <c r="P106" s="360">
        <v>0</v>
      </c>
      <c r="Q106" s="360">
        <v>0</v>
      </c>
      <c r="R106" s="360">
        <v>0</v>
      </c>
      <c r="S106" s="360">
        <v>0</v>
      </c>
      <c r="T106" s="360">
        <v>0</v>
      </c>
      <c r="U106" s="360">
        <v>0</v>
      </c>
      <c r="V106" s="360">
        <v>0</v>
      </c>
      <c r="W106" s="360">
        <v>0</v>
      </c>
      <c r="X106" s="360">
        <v>0</v>
      </c>
      <c r="Y106" s="360">
        <v>0</v>
      </c>
      <c r="Z106" s="360">
        <v>0</v>
      </c>
      <c r="AA106" s="360">
        <v>0</v>
      </c>
      <c r="AB106" s="360">
        <v>0</v>
      </c>
      <c r="AC106" s="360">
        <v>0</v>
      </c>
      <c r="AD106" s="360">
        <v>0</v>
      </c>
      <c r="AE106" s="360">
        <v>0</v>
      </c>
      <c r="AF106" s="360">
        <v>0</v>
      </c>
      <c r="AG106" s="360">
        <v>0</v>
      </c>
      <c r="AH106" s="360">
        <v>0</v>
      </c>
      <c r="AI106" s="360">
        <v>0</v>
      </c>
      <c r="AJ106" s="360">
        <v>0</v>
      </c>
      <c r="AK106" s="360">
        <v>0</v>
      </c>
      <c r="AL106" s="360">
        <v>0</v>
      </c>
      <c r="AM106" s="360">
        <v>0</v>
      </c>
      <c r="AN106" s="360">
        <v>0</v>
      </c>
      <c r="AO106" s="360">
        <v>0</v>
      </c>
      <c r="AP106" s="360">
        <v>0</v>
      </c>
      <c r="AQ106" s="360">
        <v>0</v>
      </c>
      <c r="AR106" s="360">
        <v>0</v>
      </c>
      <c r="AS106" s="360">
        <v>0</v>
      </c>
      <c r="AT106" s="360">
        <v>0</v>
      </c>
      <c r="AU106" s="360">
        <v>0</v>
      </c>
      <c r="AV106" s="360">
        <v>0</v>
      </c>
      <c r="AW106" s="360">
        <v>0</v>
      </c>
      <c r="AX106" s="360">
        <v>0</v>
      </c>
      <c r="AY106" s="360">
        <v>0</v>
      </c>
      <c r="AZ106" s="360">
        <v>0</v>
      </c>
      <c r="BA106" s="360">
        <v>0</v>
      </c>
      <c r="BB106" s="360">
        <v>0</v>
      </c>
      <c r="BC106" s="360">
        <v>0</v>
      </c>
      <c r="BD106" s="360">
        <v>0</v>
      </c>
      <c r="BE106" s="360">
        <v>0</v>
      </c>
      <c r="BF106" s="360">
        <v>0</v>
      </c>
      <c r="BG106" s="360">
        <v>0</v>
      </c>
      <c r="BH106" s="360">
        <v>0</v>
      </c>
      <c r="BI106" s="360">
        <v>0</v>
      </c>
      <c r="BJ106" s="360">
        <v>0</v>
      </c>
      <c r="BK106" s="360">
        <v>0</v>
      </c>
      <c r="BL106" s="360">
        <v>0</v>
      </c>
      <c r="BM106" s="360">
        <v>0</v>
      </c>
      <c r="BN106" s="360">
        <v>0</v>
      </c>
      <c r="BO106" s="360">
        <v>0</v>
      </c>
      <c r="BP106" s="360">
        <v>0</v>
      </c>
      <c r="BQ106" s="360">
        <v>0</v>
      </c>
      <c r="BR106" s="360">
        <v>0</v>
      </c>
      <c r="BS106" s="360">
        <v>0</v>
      </c>
      <c r="BT106" s="360">
        <v>0</v>
      </c>
      <c r="BU106" s="360">
        <v>0</v>
      </c>
      <c r="BV106" s="360">
        <v>0</v>
      </c>
      <c r="BW106" s="360">
        <v>0</v>
      </c>
      <c r="BX106" s="360">
        <v>0</v>
      </c>
      <c r="BY106" s="360">
        <v>0</v>
      </c>
      <c r="BZ106" s="360">
        <v>0</v>
      </c>
      <c r="CA106" s="360">
        <v>0</v>
      </c>
      <c r="CB106" s="360">
        <v>0</v>
      </c>
      <c r="CC106" s="360">
        <v>0</v>
      </c>
      <c r="CD106" s="360">
        <v>0</v>
      </c>
      <c r="CE106" s="360">
        <v>0</v>
      </c>
      <c r="CF106" s="360">
        <v>0</v>
      </c>
      <c r="CG106" s="360">
        <v>0</v>
      </c>
      <c r="CH106" s="360">
        <v>0</v>
      </c>
      <c r="CI106" s="360">
        <v>0</v>
      </c>
      <c r="CJ106" s="73"/>
      <c r="CK106" s="73"/>
      <c r="CL106" s="73"/>
      <c r="CM106" s="73"/>
      <c r="CN106" s="109"/>
      <c r="CO106" s="109"/>
      <c r="CP106" s="109"/>
    </row>
    <row r="107" spans="1:94" ht="0" hidden="1" customHeight="1" x14ac:dyDescent="0.25">
      <c r="A107" s="358"/>
      <c r="B107" s="358"/>
      <c r="C107" s="358">
        <v>0</v>
      </c>
      <c r="D107" s="360">
        <v>0</v>
      </c>
      <c r="E107" s="360">
        <v>0</v>
      </c>
      <c r="F107" s="360">
        <v>0</v>
      </c>
      <c r="G107" s="360">
        <v>0</v>
      </c>
      <c r="H107" s="360">
        <v>0</v>
      </c>
      <c r="I107" s="360">
        <v>0</v>
      </c>
      <c r="J107" s="360">
        <v>0</v>
      </c>
      <c r="K107" s="360">
        <v>0</v>
      </c>
      <c r="L107" s="360">
        <v>0</v>
      </c>
      <c r="M107" s="360">
        <v>0</v>
      </c>
      <c r="N107" s="360">
        <v>0</v>
      </c>
      <c r="O107" s="360">
        <v>0</v>
      </c>
      <c r="P107" s="360">
        <v>0</v>
      </c>
      <c r="Q107" s="360">
        <v>0</v>
      </c>
      <c r="R107" s="360">
        <v>0</v>
      </c>
      <c r="S107" s="360">
        <v>0</v>
      </c>
      <c r="T107" s="360">
        <v>0</v>
      </c>
      <c r="U107" s="360">
        <v>0</v>
      </c>
      <c r="V107" s="360">
        <v>0</v>
      </c>
      <c r="W107" s="360">
        <v>0</v>
      </c>
      <c r="X107" s="360">
        <v>0</v>
      </c>
      <c r="Y107" s="360">
        <v>0</v>
      </c>
      <c r="Z107" s="360">
        <v>0</v>
      </c>
      <c r="AA107" s="360">
        <v>0</v>
      </c>
      <c r="AB107" s="360">
        <v>0</v>
      </c>
      <c r="AC107" s="360">
        <v>0</v>
      </c>
      <c r="AD107" s="360">
        <v>0</v>
      </c>
      <c r="AE107" s="360">
        <v>0</v>
      </c>
      <c r="AF107" s="360">
        <v>0</v>
      </c>
      <c r="AG107" s="360">
        <v>0</v>
      </c>
      <c r="AH107" s="360">
        <v>0</v>
      </c>
      <c r="AI107" s="360">
        <v>0</v>
      </c>
      <c r="AJ107" s="360">
        <v>0</v>
      </c>
      <c r="AK107" s="360">
        <v>0</v>
      </c>
      <c r="AL107" s="360">
        <v>0</v>
      </c>
      <c r="AM107" s="360">
        <v>0</v>
      </c>
      <c r="AN107" s="360">
        <v>0</v>
      </c>
      <c r="AO107" s="360">
        <v>0</v>
      </c>
      <c r="AP107" s="360">
        <v>0</v>
      </c>
      <c r="AQ107" s="360">
        <v>0</v>
      </c>
      <c r="AR107" s="360">
        <v>0</v>
      </c>
      <c r="AS107" s="360">
        <v>0</v>
      </c>
      <c r="AT107" s="360">
        <v>0</v>
      </c>
      <c r="AU107" s="360">
        <v>0</v>
      </c>
      <c r="AV107" s="360">
        <v>0</v>
      </c>
      <c r="AW107" s="360">
        <v>0</v>
      </c>
      <c r="AX107" s="360">
        <v>0</v>
      </c>
      <c r="AY107" s="360">
        <v>0</v>
      </c>
      <c r="AZ107" s="360">
        <v>0</v>
      </c>
      <c r="BA107" s="360">
        <v>0</v>
      </c>
      <c r="BB107" s="360">
        <v>0</v>
      </c>
      <c r="BC107" s="360">
        <v>0</v>
      </c>
      <c r="BD107" s="360">
        <v>0</v>
      </c>
      <c r="BE107" s="360">
        <v>0</v>
      </c>
      <c r="BF107" s="360">
        <v>0</v>
      </c>
      <c r="BG107" s="360">
        <v>0</v>
      </c>
      <c r="BH107" s="360">
        <v>0</v>
      </c>
      <c r="BI107" s="360">
        <v>0</v>
      </c>
      <c r="BJ107" s="360">
        <v>0</v>
      </c>
      <c r="BK107" s="360">
        <v>0</v>
      </c>
      <c r="BL107" s="360">
        <v>0</v>
      </c>
      <c r="BM107" s="360">
        <v>0</v>
      </c>
      <c r="BN107" s="360">
        <v>0</v>
      </c>
      <c r="BO107" s="360">
        <v>0</v>
      </c>
      <c r="BP107" s="360">
        <v>0</v>
      </c>
      <c r="BQ107" s="360">
        <v>0</v>
      </c>
      <c r="BR107" s="360">
        <v>0</v>
      </c>
      <c r="BS107" s="360">
        <v>0</v>
      </c>
      <c r="BT107" s="360">
        <v>0</v>
      </c>
      <c r="BU107" s="360">
        <v>0</v>
      </c>
      <c r="BV107" s="360">
        <v>0</v>
      </c>
      <c r="BW107" s="360">
        <v>0</v>
      </c>
      <c r="BX107" s="360">
        <v>0</v>
      </c>
      <c r="BY107" s="360">
        <v>0</v>
      </c>
      <c r="BZ107" s="360">
        <v>0</v>
      </c>
      <c r="CA107" s="360">
        <v>0</v>
      </c>
      <c r="CB107" s="360">
        <v>0</v>
      </c>
      <c r="CC107" s="360">
        <v>0</v>
      </c>
      <c r="CD107" s="360">
        <v>0</v>
      </c>
      <c r="CE107" s="360">
        <v>0</v>
      </c>
      <c r="CF107" s="360">
        <v>0</v>
      </c>
      <c r="CG107" s="360">
        <v>0</v>
      </c>
      <c r="CH107" s="360">
        <v>0</v>
      </c>
      <c r="CI107" s="360">
        <v>0</v>
      </c>
      <c r="CJ107" s="73"/>
      <c r="CK107" s="73"/>
      <c r="CL107" s="73"/>
      <c r="CM107" s="73"/>
      <c r="CN107" s="109"/>
      <c r="CO107" s="109"/>
      <c r="CP107" s="109"/>
    </row>
    <row r="108" spans="1:94" ht="0" hidden="1" customHeight="1" x14ac:dyDescent="0.25">
      <c r="A108" s="358"/>
      <c r="B108" s="358"/>
      <c r="C108" s="358">
        <v>0</v>
      </c>
      <c r="D108" s="360">
        <v>0</v>
      </c>
      <c r="E108" s="360">
        <v>0</v>
      </c>
      <c r="F108" s="360">
        <v>0</v>
      </c>
      <c r="G108" s="360">
        <v>0</v>
      </c>
      <c r="H108" s="360">
        <v>0</v>
      </c>
      <c r="I108" s="360">
        <v>0</v>
      </c>
      <c r="J108" s="360">
        <v>0</v>
      </c>
      <c r="K108" s="360">
        <v>0</v>
      </c>
      <c r="L108" s="360">
        <v>0</v>
      </c>
      <c r="M108" s="360">
        <v>0</v>
      </c>
      <c r="N108" s="360">
        <v>0</v>
      </c>
      <c r="O108" s="360">
        <v>0</v>
      </c>
      <c r="P108" s="360">
        <v>0</v>
      </c>
      <c r="Q108" s="360">
        <v>0</v>
      </c>
      <c r="R108" s="360">
        <v>0</v>
      </c>
      <c r="S108" s="360">
        <v>0</v>
      </c>
      <c r="T108" s="360">
        <v>0</v>
      </c>
      <c r="U108" s="360">
        <v>0</v>
      </c>
      <c r="V108" s="360">
        <v>0</v>
      </c>
      <c r="W108" s="360">
        <v>0</v>
      </c>
      <c r="X108" s="360">
        <v>0</v>
      </c>
      <c r="Y108" s="360">
        <v>0</v>
      </c>
      <c r="Z108" s="360">
        <v>0</v>
      </c>
      <c r="AA108" s="360">
        <v>0</v>
      </c>
      <c r="AB108" s="360">
        <v>0</v>
      </c>
      <c r="AC108" s="360">
        <v>0</v>
      </c>
      <c r="AD108" s="360">
        <v>0</v>
      </c>
      <c r="AE108" s="360">
        <v>0</v>
      </c>
      <c r="AF108" s="360">
        <v>0</v>
      </c>
      <c r="AG108" s="360">
        <v>0</v>
      </c>
      <c r="AH108" s="360">
        <v>0</v>
      </c>
      <c r="AI108" s="360">
        <v>0</v>
      </c>
      <c r="AJ108" s="360">
        <v>0</v>
      </c>
      <c r="AK108" s="360">
        <v>0</v>
      </c>
      <c r="AL108" s="360">
        <v>0</v>
      </c>
      <c r="AM108" s="360">
        <v>0</v>
      </c>
      <c r="AN108" s="360">
        <v>0</v>
      </c>
      <c r="AO108" s="360">
        <v>0</v>
      </c>
      <c r="AP108" s="360">
        <v>0</v>
      </c>
      <c r="AQ108" s="360">
        <v>0</v>
      </c>
      <c r="AR108" s="360">
        <v>0</v>
      </c>
      <c r="AS108" s="360">
        <v>0</v>
      </c>
      <c r="AT108" s="360">
        <v>0</v>
      </c>
      <c r="AU108" s="360">
        <v>0</v>
      </c>
      <c r="AV108" s="360">
        <v>0</v>
      </c>
      <c r="AW108" s="360">
        <v>0</v>
      </c>
      <c r="AX108" s="360">
        <v>0</v>
      </c>
      <c r="AY108" s="360">
        <v>0</v>
      </c>
      <c r="AZ108" s="360">
        <v>0</v>
      </c>
      <c r="BA108" s="360">
        <v>0</v>
      </c>
      <c r="BB108" s="360">
        <v>0</v>
      </c>
      <c r="BC108" s="360">
        <v>0</v>
      </c>
      <c r="BD108" s="360">
        <v>0</v>
      </c>
      <c r="BE108" s="360">
        <v>0</v>
      </c>
      <c r="BF108" s="360">
        <v>0</v>
      </c>
      <c r="BG108" s="360">
        <v>0</v>
      </c>
      <c r="BH108" s="360">
        <v>0</v>
      </c>
      <c r="BI108" s="360">
        <v>0</v>
      </c>
      <c r="BJ108" s="360">
        <v>0</v>
      </c>
      <c r="BK108" s="360">
        <v>0</v>
      </c>
      <c r="BL108" s="360">
        <v>0</v>
      </c>
      <c r="BM108" s="360">
        <v>0</v>
      </c>
      <c r="BN108" s="360">
        <v>0</v>
      </c>
      <c r="BO108" s="360">
        <v>0</v>
      </c>
      <c r="BP108" s="360">
        <v>0</v>
      </c>
      <c r="BQ108" s="360">
        <v>0</v>
      </c>
      <c r="BR108" s="360">
        <v>0</v>
      </c>
      <c r="BS108" s="360">
        <v>0</v>
      </c>
      <c r="BT108" s="360">
        <v>0</v>
      </c>
      <c r="BU108" s="360">
        <v>0</v>
      </c>
      <c r="BV108" s="360">
        <v>0</v>
      </c>
      <c r="BW108" s="360">
        <v>0</v>
      </c>
      <c r="BX108" s="360">
        <v>0</v>
      </c>
      <c r="BY108" s="360">
        <v>0</v>
      </c>
      <c r="BZ108" s="360">
        <v>0</v>
      </c>
      <c r="CA108" s="360">
        <v>0</v>
      </c>
      <c r="CB108" s="360">
        <v>0</v>
      </c>
      <c r="CC108" s="360">
        <v>0</v>
      </c>
      <c r="CD108" s="360">
        <v>0</v>
      </c>
      <c r="CE108" s="360">
        <v>0</v>
      </c>
      <c r="CF108" s="360">
        <v>0</v>
      </c>
      <c r="CG108" s="360">
        <v>0</v>
      </c>
      <c r="CH108" s="360">
        <v>0</v>
      </c>
      <c r="CI108" s="360">
        <v>0</v>
      </c>
      <c r="CJ108" s="73"/>
      <c r="CK108" s="73"/>
      <c r="CL108" s="73"/>
      <c r="CM108" s="73"/>
      <c r="CN108" s="109"/>
      <c r="CO108" s="109"/>
      <c r="CP108" s="109"/>
    </row>
    <row r="109" spans="1:94" ht="0" hidden="1" customHeight="1" x14ac:dyDescent="0.25">
      <c r="A109" s="358"/>
      <c r="B109" s="358"/>
      <c r="C109" s="358">
        <v>0</v>
      </c>
      <c r="D109" s="360">
        <v>0</v>
      </c>
      <c r="E109" s="360">
        <v>0</v>
      </c>
      <c r="F109" s="360">
        <v>0</v>
      </c>
      <c r="G109" s="360">
        <v>0</v>
      </c>
      <c r="H109" s="360">
        <v>0</v>
      </c>
      <c r="I109" s="360">
        <v>0</v>
      </c>
      <c r="J109" s="360">
        <v>0</v>
      </c>
      <c r="K109" s="360">
        <v>0</v>
      </c>
      <c r="L109" s="360">
        <v>0</v>
      </c>
      <c r="M109" s="360">
        <v>0</v>
      </c>
      <c r="N109" s="360">
        <v>0</v>
      </c>
      <c r="O109" s="360">
        <v>0</v>
      </c>
      <c r="P109" s="360">
        <v>0</v>
      </c>
      <c r="Q109" s="360">
        <v>0</v>
      </c>
      <c r="R109" s="360">
        <v>0</v>
      </c>
      <c r="S109" s="360">
        <v>0</v>
      </c>
      <c r="T109" s="360">
        <v>0</v>
      </c>
      <c r="U109" s="360">
        <v>0</v>
      </c>
      <c r="V109" s="360">
        <v>0</v>
      </c>
      <c r="W109" s="360">
        <v>0</v>
      </c>
      <c r="X109" s="360">
        <v>0</v>
      </c>
      <c r="Y109" s="360">
        <v>0</v>
      </c>
      <c r="Z109" s="360">
        <v>0</v>
      </c>
      <c r="AA109" s="360">
        <v>0</v>
      </c>
      <c r="AB109" s="360">
        <v>0</v>
      </c>
      <c r="AC109" s="360">
        <v>0</v>
      </c>
      <c r="AD109" s="360">
        <v>0</v>
      </c>
      <c r="AE109" s="360">
        <v>0</v>
      </c>
      <c r="AF109" s="360">
        <v>0</v>
      </c>
      <c r="AG109" s="360">
        <v>0</v>
      </c>
      <c r="AH109" s="360">
        <v>0</v>
      </c>
      <c r="AI109" s="360">
        <v>0</v>
      </c>
      <c r="AJ109" s="360">
        <v>0</v>
      </c>
      <c r="AK109" s="360">
        <v>0</v>
      </c>
      <c r="AL109" s="360">
        <v>0</v>
      </c>
      <c r="AM109" s="360">
        <v>0</v>
      </c>
      <c r="AN109" s="360">
        <v>0</v>
      </c>
      <c r="AO109" s="360">
        <v>0</v>
      </c>
      <c r="AP109" s="360">
        <v>0</v>
      </c>
      <c r="AQ109" s="360">
        <v>0</v>
      </c>
      <c r="AR109" s="360">
        <v>0</v>
      </c>
      <c r="AS109" s="360">
        <v>0</v>
      </c>
      <c r="AT109" s="360">
        <v>0</v>
      </c>
      <c r="AU109" s="360">
        <v>0</v>
      </c>
      <c r="AV109" s="360">
        <v>0</v>
      </c>
      <c r="AW109" s="360">
        <v>0</v>
      </c>
      <c r="AX109" s="360">
        <v>0</v>
      </c>
      <c r="AY109" s="360">
        <v>0</v>
      </c>
      <c r="AZ109" s="360">
        <v>0</v>
      </c>
      <c r="BA109" s="360">
        <v>0</v>
      </c>
      <c r="BB109" s="360">
        <v>0</v>
      </c>
      <c r="BC109" s="360">
        <v>0</v>
      </c>
      <c r="BD109" s="360">
        <v>0</v>
      </c>
      <c r="BE109" s="360">
        <v>0</v>
      </c>
      <c r="BF109" s="360">
        <v>0</v>
      </c>
      <c r="BG109" s="360">
        <v>0</v>
      </c>
      <c r="BH109" s="360">
        <v>0</v>
      </c>
      <c r="BI109" s="360">
        <v>0</v>
      </c>
      <c r="BJ109" s="360">
        <v>0</v>
      </c>
      <c r="BK109" s="360">
        <v>0</v>
      </c>
      <c r="BL109" s="360">
        <v>0</v>
      </c>
      <c r="BM109" s="360">
        <v>0</v>
      </c>
      <c r="BN109" s="360">
        <v>0</v>
      </c>
      <c r="BO109" s="360">
        <v>0</v>
      </c>
      <c r="BP109" s="360">
        <v>0</v>
      </c>
      <c r="BQ109" s="360">
        <v>0</v>
      </c>
      <c r="BR109" s="360">
        <v>0</v>
      </c>
      <c r="BS109" s="360">
        <v>0</v>
      </c>
      <c r="BT109" s="360">
        <v>0</v>
      </c>
      <c r="BU109" s="360">
        <v>0</v>
      </c>
      <c r="BV109" s="360">
        <v>0</v>
      </c>
      <c r="BW109" s="360">
        <v>0</v>
      </c>
      <c r="BX109" s="360">
        <v>0</v>
      </c>
      <c r="BY109" s="360">
        <v>0</v>
      </c>
      <c r="BZ109" s="360">
        <v>0</v>
      </c>
      <c r="CA109" s="360">
        <v>0</v>
      </c>
      <c r="CB109" s="360">
        <v>0</v>
      </c>
      <c r="CC109" s="360">
        <v>0</v>
      </c>
      <c r="CD109" s="360">
        <v>0</v>
      </c>
      <c r="CE109" s="360">
        <v>0</v>
      </c>
      <c r="CF109" s="360">
        <v>0</v>
      </c>
      <c r="CG109" s="360">
        <v>0</v>
      </c>
      <c r="CH109" s="360">
        <v>0</v>
      </c>
      <c r="CI109" s="360">
        <v>0</v>
      </c>
      <c r="CJ109" s="73"/>
      <c r="CK109" s="73"/>
      <c r="CL109" s="73"/>
      <c r="CM109" s="73"/>
      <c r="CN109" s="109"/>
      <c r="CO109" s="109"/>
      <c r="CP109" s="109"/>
    </row>
    <row r="110" spans="1:94" ht="0" hidden="1" customHeight="1" x14ac:dyDescent="0.25">
      <c r="A110" s="358"/>
      <c r="B110" s="358"/>
      <c r="C110" s="358">
        <v>0</v>
      </c>
      <c r="D110" s="360">
        <v>0</v>
      </c>
      <c r="E110" s="360">
        <v>0</v>
      </c>
      <c r="F110" s="360">
        <v>0</v>
      </c>
      <c r="G110" s="360">
        <v>0</v>
      </c>
      <c r="H110" s="360">
        <v>0</v>
      </c>
      <c r="I110" s="360">
        <v>0</v>
      </c>
      <c r="J110" s="360">
        <v>0</v>
      </c>
      <c r="K110" s="360">
        <v>0</v>
      </c>
      <c r="L110" s="360">
        <v>0</v>
      </c>
      <c r="M110" s="360">
        <v>0</v>
      </c>
      <c r="N110" s="360">
        <v>0</v>
      </c>
      <c r="O110" s="360">
        <v>0</v>
      </c>
      <c r="P110" s="360">
        <v>0</v>
      </c>
      <c r="Q110" s="360">
        <v>0</v>
      </c>
      <c r="R110" s="360">
        <v>0</v>
      </c>
      <c r="S110" s="360">
        <v>0</v>
      </c>
      <c r="T110" s="360">
        <v>0</v>
      </c>
      <c r="U110" s="360">
        <v>0</v>
      </c>
      <c r="V110" s="360">
        <v>0</v>
      </c>
      <c r="W110" s="360">
        <v>0</v>
      </c>
      <c r="X110" s="360">
        <v>0</v>
      </c>
      <c r="Y110" s="360">
        <v>0</v>
      </c>
      <c r="Z110" s="360">
        <v>0</v>
      </c>
      <c r="AA110" s="360">
        <v>0</v>
      </c>
      <c r="AB110" s="360">
        <v>0</v>
      </c>
      <c r="AC110" s="360">
        <v>0</v>
      </c>
      <c r="AD110" s="360">
        <v>0</v>
      </c>
      <c r="AE110" s="360">
        <v>0</v>
      </c>
      <c r="AF110" s="360">
        <v>0</v>
      </c>
      <c r="AG110" s="360">
        <v>0</v>
      </c>
      <c r="AH110" s="360">
        <v>0</v>
      </c>
      <c r="AI110" s="360">
        <v>0</v>
      </c>
      <c r="AJ110" s="360">
        <v>0</v>
      </c>
      <c r="AK110" s="360">
        <v>0</v>
      </c>
      <c r="AL110" s="360">
        <v>0</v>
      </c>
      <c r="AM110" s="360">
        <v>0</v>
      </c>
      <c r="AN110" s="360">
        <v>0</v>
      </c>
      <c r="AO110" s="360">
        <v>0</v>
      </c>
      <c r="AP110" s="360">
        <v>0</v>
      </c>
      <c r="AQ110" s="360">
        <v>0</v>
      </c>
      <c r="AR110" s="360">
        <v>0</v>
      </c>
      <c r="AS110" s="360">
        <v>0</v>
      </c>
      <c r="AT110" s="360">
        <v>0</v>
      </c>
      <c r="AU110" s="360">
        <v>0</v>
      </c>
      <c r="AV110" s="360">
        <v>0</v>
      </c>
      <c r="AW110" s="360">
        <v>0</v>
      </c>
      <c r="AX110" s="360">
        <v>0</v>
      </c>
      <c r="AY110" s="360">
        <v>0</v>
      </c>
      <c r="AZ110" s="360">
        <v>0</v>
      </c>
      <c r="BA110" s="360">
        <v>0</v>
      </c>
      <c r="BB110" s="360">
        <v>0</v>
      </c>
      <c r="BC110" s="360">
        <v>0</v>
      </c>
      <c r="BD110" s="360">
        <v>0</v>
      </c>
      <c r="BE110" s="360">
        <v>0</v>
      </c>
      <c r="BF110" s="360">
        <v>0</v>
      </c>
      <c r="BG110" s="360">
        <v>0</v>
      </c>
      <c r="BH110" s="360">
        <v>0</v>
      </c>
      <c r="BI110" s="360">
        <v>0</v>
      </c>
      <c r="BJ110" s="360">
        <v>0</v>
      </c>
      <c r="BK110" s="360">
        <v>0</v>
      </c>
      <c r="BL110" s="360">
        <v>0</v>
      </c>
      <c r="BM110" s="360">
        <v>0</v>
      </c>
      <c r="BN110" s="360">
        <v>0</v>
      </c>
      <c r="BO110" s="360">
        <v>0</v>
      </c>
      <c r="BP110" s="360">
        <v>0</v>
      </c>
      <c r="BQ110" s="360">
        <v>0</v>
      </c>
      <c r="BR110" s="360">
        <v>0</v>
      </c>
      <c r="BS110" s="360">
        <v>0</v>
      </c>
      <c r="BT110" s="360">
        <v>0</v>
      </c>
      <c r="BU110" s="360">
        <v>0</v>
      </c>
      <c r="BV110" s="360">
        <v>0</v>
      </c>
      <c r="BW110" s="360">
        <v>0</v>
      </c>
      <c r="BX110" s="360">
        <v>0</v>
      </c>
      <c r="BY110" s="360">
        <v>0</v>
      </c>
      <c r="BZ110" s="360">
        <v>0</v>
      </c>
      <c r="CA110" s="360">
        <v>0</v>
      </c>
      <c r="CB110" s="360">
        <v>0</v>
      </c>
      <c r="CC110" s="360">
        <v>0</v>
      </c>
      <c r="CD110" s="360">
        <v>0</v>
      </c>
      <c r="CE110" s="360">
        <v>0</v>
      </c>
      <c r="CF110" s="360">
        <v>0</v>
      </c>
      <c r="CG110" s="360">
        <v>0</v>
      </c>
      <c r="CH110" s="360">
        <v>0</v>
      </c>
      <c r="CI110" s="360">
        <v>0</v>
      </c>
      <c r="CJ110" s="73"/>
      <c r="CK110" s="73"/>
      <c r="CL110" s="73"/>
      <c r="CM110" s="73"/>
      <c r="CN110" s="109"/>
      <c r="CO110" s="109"/>
      <c r="CP110" s="109"/>
    </row>
    <row r="111" spans="1:94" ht="0" hidden="1" customHeight="1" x14ac:dyDescent="0.25">
      <c r="A111" s="358"/>
      <c r="B111" s="358"/>
      <c r="C111" s="358">
        <v>0</v>
      </c>
      <c r="D111" s="360">
        <v>0</v>
      </c>
      <c r="E111" s="360">
        <v>0</v>
      </c>
      <c r="F111" s="360">
        <v>0</v>
      </c>
      <c r="G111" s="360">
        <v>0</v>
      </c>
      <c r="H111" s="360">
        <v>0</v>
      </c>
      <c r="I111" s="360">
        <v>0</v>
      </c>
      <c r="J111" s="360">
        <v>0</v>
      </c>
      <c r="K111" s="360">
        <v>0</v>
      </c>
      <c r="L111" s="360">
        <v>0</v>
      </c>
      <c r="M111" s="360">
        <v>0</v>
      </c>
      <c r="N111" s="360">
        <v>0</v>
      </c>
      <c r="O111" s="360">
        <v>0</v>
      </c>
      <c r="P111" s="360">
        <v>0</v>
      </c>
      <c r="Q111" s="360">
        <v>0</v>
      </c>
      <c r="R111" s="360">
        <v>0</v>
      </c>
      <c r="S111" s="360">
        <v>0</v>
      </c>
      <c r="T111" s="360">
        <v>0</v>
      </c>
      <c r="U111" s="360">
        <v>0</v>
      </c>
      <c r="V111" s="360">
        <v>0</v>
      </c>
      <c r="W111" s="360">
        <v>0</v>
      </c>
      <c r="X111" s="360">
        <v>0</v>
      </c>
      <c r="Y111" s="360">
        <v>0</v>
      </c>
      <c r="Z111" s="360">
        <v>0</v>
      </c>
      <c r="AA111" s="360">
        <v>0</v>
      </c>
      <c r="AB111" s="360">
        <v>0</v>
      </c>
      <c r="AC111" s="360">
        <v>0</v>
      </c>
      <c r="AD111" s="360">
        <v>0</v>
      </c>
      <c r="AE111" s="360">
        <v>0</v>
      </c>
      <c r="AF111" s="360">
        <v>0</v>
      </c>
      <c r="AG111" s="360">
        <v>0</v>
      </c>
      <c r="AH111" s="360">
        <v>0</v>
      </c>
      <c r="AI111" s="360">
        <v>0</v>
      </c>
      <c r="AJ111" s="360">
        <v>0</v>
      </c>
      <c r="AK111" s="360">
        <v>0</v>
      </c>
      <c r="AL111" s="360">
        <v>0</v>
      </c>
      <c r="AM111" s="360">
        <v>0</v>
      </c>
      <c r="AN111" s="360">
        <v>0</v>
      </c>
      <c r="AO111" s="360">
        <v>0</v>
      </c>
      <c r="AP111" s="360">
        <v>0</v>
      </c>
      <c r="AQ111" s="360">
        <v>0</v>
      </c>
      <c r="AR111" s="360">
        <v>0</v>
      </c>
      <c r="AS111" s="360">
        <v>0</v>
      </c>
      <c r="AT111" s="360">
        <v>0</v>
      </c>
      <c r="AU111" s="360">
        <v>0</v>
      </c>
      <c r="AV111" s="360">
        <v>0</v>
      </c>
      <c r="AW111" s="360">
        <v>0</v>
      </c>
      <c r="AX111" s="360">
        <v>0</v>
      </c>
      <c r="AY111" s="360">
        <v>0</v>
      </c>
      <c r="AZ111" s="360">
        <v>0</v>
      </c>
      <c r="BA111" s="360">
        <v>0</v>
      </c>
      <c r="BB111" s="360">
        <v>0</v>
      </c>
      <c r="BC111" s="360">
        <v>0</v>
      </c>
      <c r="BD111" s="360">
        <v>0</v>
      </c>
      <c r="BE111" s="360">
        <v>0</v>
      </c>
      <c r="BF111" s="360">
        <v>0</v>
      </c>
      <c r="BG111" s="360">
        <v>0</v>
      </c>
      <c r="BH111" s="360">
        <v>0</v>
      </c>
      <c r="BI111" s="360">
        <v>0</v>
      </c>
      <c r="BJ111" s="360">
        <v>0</v>
      </c>
      <c r="BK111" s="360">
        <v>0</v>
      </c>
      <c r="BL111" s="360">
        <v>0</v>
      </c>
      <c r="BM111" s="360">
        <v>0</v>
      </c>
      <c r="BN111" s="360">
        <v>0</v>
      </c>
      <c r="BO111" s="360">
        <v>0</v>
      </c>
      <c r="BP111" s="360">
        <v>0</v>
      </c>
      <c r="BQ111" s="360">
        <v>0</v>
      </c>
      <c r="BR111" s="360">
        <v>0</v>
      </c>
      <c r="BS111" s="360">
        <v>0</v>
      </c>
      <c r="BT111" s="360">
        <v>0</v>
      </c>
      <c r="BU111" s="360">
        <v>0</v>
      </c>
      <c r="BV111" s="360">
        <v>0</v>
      </c>
      <c r="BW111" s="360">
        <v>0</v>
      </c>
      <c r="BX111" s="360">
        <v>0</v>
      </c>
      <c r="BY111" s="360">
        <v>0</v>
      </c>
      <c r="BZ111" s="360">
        <v>0</v>
      </c>
      <c r="CA111" s="360">
        <v>0</v>
      </c>
      <c r="CB111" s="360">
        <v>0</v>
      </c>
      <c r="CC111" s="360">
        <v>0</v>
      </c>
      <c r="CD111" s="360">
        <v>0</v>
      </c>
      <c r="CE111" s="360">
        <v>0</v>
      </c>
      <c r="CF111" s="360">
        <v>0</v>
      </c>
      <c r="CG111" s="360">
        <v>0</v>
      </c>
      <c r="CH111" s="360">
        <v>0</v>
      </c>
      <c r="CI111" s="360">
        <v>0</v>
      </c>
      <c r="CJ111" s="73"/>
      <c r="CK111" s="73"/>
      <c r="CL111" s="73"/>
      <c r="CM111" s="73"/>
      <c r="CN111" s="109"/>
      <c r="CO111" s="109"/>
      <c r="CP111" s="109"/>
    </row>
    <row r="112" spans="1:94" ht="0" hidden="1" customHeight="1" x14ac:dyDescent="0.25">
      <c r="A112" s="358"/>
      <c r="B112" s="358"/>
      <c r="C112" s="358">
        <v>0</v>
      </c>
      <c r="D112" s="360">
        <v>0</v>
      </c>
      <c r="E112" s="360">
        <v>0</v>
      </c>
      <c r="F112" s="360">
        <v>0</v>
      </c>
      <c r="G112" s="360">
        <v>0</v>
      </c>
      <c r="H112" s="360">
        <v>0</v>
      </c>
      <c r="I112" s="360">
        <v>0</v>
      </c>
      <c r="J112" s="360">
        <v>0</v>
      </c>
      <c r="K112" s="360">
        <v>0</v>
      </c>
      <c r="L112" s="360">
        <v>0</v>
      </c>
      <c r="M112" s="360">
        <v>0</v>
      </c>
      <c r="N112" s="360">
        <v>0</v>
      </c>
      <c r="O112" s="360">
        <v>0</v>
      </c>
      <c r="P112" s="360">
        <v>0</v>
      </c>
      <c r="Q112" s="360">
        <v>0</v>
      </c>
      <c r="R112" s="360">
        <v>0</v>
      </c>
      <c r="S112" s="360">
        <v>0</v>
      </c>
      <c r="T112" s="360">
        <v>0</v>
      </c>
      <c r="U112" s="360">
        <v>0</v>
      </c>
      <c r="V112" s="360">
        <v>0</v>
      </c>
      <c r="W112" s="360">
        <v>0</v>
      </c>
      <c r="X112" s="360">
        <v>0</v>
      </c>
      <c r="Y112" s="360">
        <v>0</v>
      </c>
      <c r="Z112" s="360">
        <v>0</v>
      </c>
      <c r="AA112" s="360">
        <v>0</v>
      </c>
      <c r="AB112" s="360">
        <v>0</v>
      </c>
      <c r="AC112" s="360">
        <v>0</v>
      </c>
      <c r="AD112" s="360">
        <v>0</v>
      </c>
      <c r="AE112" s="360">
        <v>0</v>
      </c>
      <c r="AF112" s="360">
        <v>0</v>
      </c>
      <c r="AG112" s="360">
        <v>0</v>
      </c>
      <c r="AH112" s="360">
        <v>0</v>
      </c>
      <c r="AI112" s="360">
        <v>0</v>
      </c>
      <c r="AJ112" s="360">
        <v>0</v>
      </c>
      <c r="AK112" s="360">
        <v>0</v>
      </c>
      <c r="AL112" s="360">
        <v>0</v>
      </c>
      <c r="AM112" s="360">
        <v>0</v>
      </c>
      <c r="AN112" s="360">
        <v>0</v>
      </c>
      <c r="AO112" s="360">
        <v>0</v>
      </c>
      <c r="AP112" s="360">
        <v>0</v>
      </c>
      <c r="AQ112" s="360">
        <v>0</v>
      </c>
      <c r="AR112" s="360">
        <v>0</v>
      </c>
      <c r="AS112" s="360">
        <v>0</v>
      </c>
      <c r="AT112" s="360">
        <v>0</v>
      </c>
      <c r="AU112" s="360">
        <v>0</v>
      </c>
      <c r="AV112" s="360">
        <v>0</v>
      </c>
      <c r="AW112" s="360">
        <v>0</v>
      </c>
      <c r="AX112" s="360">
        <v>0</v>
      </c>
      <c r="AY112" s="360">
        <v>0</v>
      </c>
      <c r="AZ112" s="360">
        <v>0</v>
      </c>
      <c r="BA112" s="360">
        <v>0</v>
      </c>
      <c r="BB112" s="360">
        <v>0</v>
      </c>
      <c r="BC112" s="360">
        <v>0</v>
      </c>
      <c r="BD112" s="360">
        <v>0</v>
      </c>
      <c r="BE112" s="360">
        <v>0</v>
      </c>
      <c r="BF112" s="360">
        <v>0</v>
      </c>
      <c r="BG112" s="360">
        <v>0</v>
      </c>
      <c r="BH112" s="360">
        <v>0</v>
      </c>
      <c r="BI112" s="360">
        <v>0</v>
      </c>
      <c r="BJ112" s="360">
        <v>0</v>
      </c>
      <c r="BK112" s="360">
        <v>0</v>
      </c>
      <c r="BL112" s="360">
        <v>0</v>
      </c>
      <c r="BM112" s="360">
        <v>0</v>
      </c>
      <c r="BN112" s="360">
        <v>0</v>
      </c>
      <c r="BO112" s="360">
        <v>0</v>
      </c>
      <c r="BP112" s="360">
        <v>0</v>
      </c>
      <c r="BQ112" s="360">
        <v>0</v>
      </c>
      <c r="BR112" s="360">
        <v>0</v>
      </c>
      <c r="BS112" s="360">
        <v>0</v>
      </c>
      <c r="BT112" s="360">
        <v>0</v>
      </c>
      <c r="BU112" s="360">
        <v>0</v>
      </c>
      <c r="BV112" s="360">
        <v>0</v>
      </c>
      <c r="BW112" s="360">
        <v>0</v>
      </c>
      <c r="BX112" s="360">
        <v>0</v>
      </c>
      <c r="BY112" s="360">
        <v>0</v>
      </c>
      <c r="BZ112" s="360">
        <v>0</v>
      </c>
      <c r="CA112" s="360">
        <v>0</v>
      </c>
      <c r="CB112" s="360">
        <v>0</v>
      </c>
      <c r="CC112" s="360">
        <v>0</v>
      </c>
      <c r="CD112" s="360">
        <v>0</v>
      </c>
      <c r="CE112" s="360">
        <v>0</v>
      </c>
      <c r="CF112" s="360">
        <v>0</v>
      </c>
      <c r="CG112" s="360">
        <v>0</v>
      </c>
      <c r="CH112" s="360">
        <v>0</v>
      </c>
      <c r="CI112" s="360">
        <v>0</v>
      </c>
      <c r="CJ112" s="73"/>
      <c r="CK112" s="73"/>
      <c r="CL112" s="73"/>
      <c r="CM112" s="73"/>
      <c r="CN112" s="109"/>
      <c r="CO112" s="109"/>
      <c r="CP112" s="109"/>
    </row>
    <row r="113" spans="1:94" ht="0" hidden="1" customHeight="1" x14ac:dyDescent="0.25">
      <c r="A113" s="358"/>
      <c r="B113" s="358"/>
      <c r="C113" s="358">
        <v>0</v>
      </c>
      <c r="D113" s="360">
        <v>0</v>
      </c>
      <c r="E113" s="360">
        <v>0</v>
      </c>
      <c r="F113" s="360">
        <v>0</v>
      </c>
      <c r="G113" s="360">
        <v>0</v>
      </c>
      <c r="H113" s="360">
        <v>0</v>
      </c>
      <c r="I113" s="360">
        <v>0</v>
      </c>
      <c r="J113" s="360">
        <v>0</v>
      </c>
      <c r="K113" s="360">
        <v>0</v>
      </c>
      <c r="L113" s="360">
        <v>0</v>
      </c>
      <c r="M113" s="360">
        <v>0</v>
      </c>
      <c r="N113" s="360">
        <v>0</v>
      </c>
      <c r="O113" s="360">
        <v>0</v>
      </c>
      <c r="P113" s="360">
        <v>0</v>
      </c>
      <c r="Q113" s="360">
        <v>0</v>
      </c>
      <c r="R113" s="360">
        <v>0</v>
      </c>
      <c r="S113" s="360">
        <v>0</v>
      </c>
      <c r="T113" s="360">
        <v>0</v>
      </c>
      <c r="U113" s="360">
        <v>0</v>
      </c>
      <c r="V113" s="360">
        <v>0</v>
      </c>
      <c r="W113" s="360">
        <v>0</v>
      </c>
      <c r="X113" s="360">
        <v>0</v>
      </c>
      <c r="Y113" s="360">
        <v>0</v>
      </c>
      <c r="Z113" s="360">
        <v>0</v>
      </c>
      <c r="AA113" s="360">
        <v>0</v>
      </c>
      <c r="AB113" s="360">
        <v>0</v>
      </c>
      <c r="AC113" s="360">
        <v>0</v>
      </c>
      <c r="AD113" s="360">
        <v>0</v>
      </c>
      <c r="AE113" s="360">
        <v>0</v>
      </c>
      <c r="AF113" s="360">
        <v>0</v>
      </c>
      <c r="AG113" s="360">
        <v>0</v>
      </c>
      <c r="AH113" s="360">
        <v>0</v>
      </c>
      <c r="AI113" s="360">
        <v>0</v>
      </c>
      <c r="AJ113" s="360">
        <v>0</v>
      </c>
      <c r="AK113" s="360">
        <v>0</v>
      </c>
      <c r="AL113" s="360">
        <v>0</v>
      </c>
      <c r="AM113" s="360">
        <v>0</v>
      </c>
      <c r="AN113" s="360">
        <v>0</v>
      </c>
      <c r="AO113" s="360">
        <v>0</v>
      </c>
      <c r="AP113" s="360">
        <v>0</v>
      </c>
      <c r="AQ113" s="360">
        <v>0</v>
      </c>
      <c r="AR113" s="360">
        <v>0</v>
      </c>
      <c r="AS113" s="360">
        <v>0</v>
      </c>
      <c r="AT113" s="360">
        <v>0</v>
      </c>
      <c r="AU113" s="360">
        <v>0</v>
      </c>
      <c r="AV113" s="360">
        <v>0</v>
      </c>
      <c r="AW113" s="360">
        <v>0</v>
      </c>
      <c r="AX113" s="360">
        <v>0</v>
      </c>
      <c r="AY113" s="360">
        <v>0</v>
      </c>
      <c r="AZ113" s="360">
        <v>0</v>
      </c>
      <c r="BA113" s="360">
        <v>0</v>
      </c>
      <c r="BB113" s="360">
        <v>0</v>
      </c>
      <c r="BC113" s="360">
        <v>0</v>
      </c>
      <c r="BD113" s="360">
        <v>0</v>
      </c>
      <c r="BE113" s="360">
        <v>0</v>
      </c>
      <c r="BF113" s="360">
        <v>0</v>
      </c>
      <c r="BG113" s="360">
        <v>0</v>
      </c>
      <c r="BH113" s="360">
        <v>0</v>
      </c>
      <c r="BI113" s="360">
        <v>0</v>
      </c>
      <c r="BJ113" s="360">
        <v>0</v>
      </c>
      <c r="BK113" s="360">
        <v>0</v>
      </c>
      <c r="BL113" s="360">
        <v>0</v>
      </c>
      <c r="BM113" s="360">
        <v>0</v>
      </c>
      <c r="BN113" s="360">
        <v>0</v>
      </c>
      <c r="BO113" s="360">
        <v>0</v>
      </c>
      <c r="BP113" s="360">
        <v>0</v>
      </c>
      <c r="BQ113" s="360">
        <v>0</v>
      </c>
      <c r="BR113" s="360">
        <v>0</v>
      </c>
      <c r="BS113" s="360">
        <v>0</v>
      </c>
      <c r="BT113" s="360">
        <v>0</v>
      </c>
      <c r="BU113" s="360">
        <v>0</v>
      </c>
      <c r="BV113" s="360">
        <v>0</v>
      </c>
      <c r="BW113" s="360">
        <v>0</v>
      </c>
      <c r="BX113" s="360">
        <v>0</v>
      </c>
      <c r="BY113" s="360">
        <v>0</v>
      </c>
      <c r="BZ113" s="360">
        <v>0</v>
      </c>
      <c r="CA113" s="360">
        <v>0</v>
      </c>
      <c r="CB113" s="360">
        <v>0</v>
      </c>
      <c r="CC113" s="360">
        <v>0</v>
      </c>
      <c r="CD113" s="360">
        <v>0</v>
      </c>
      <c r="CE113" s="360">
        <v>0</v>
      </c>
      <c r="CF113" s="360">
        <v>0</v>
      </c>
      <c r="CG113" s="360">
        <v>0</v>
      </c>
      <c r="CH113" s="360">
        <v>0</v>
      </c>
      <c r="CI113" s="360">
        <v>0</v>
      </c>
      <c r="CJ113" s="73"/>
      <c r="CK113" s="73"/>
      <c r="CL113" s="73"/>
      <c r="CM113" s="73"/>
      <c r="CN113" s="109"/>
      <c r="CO113" s="109"/>
      <c r="CP113" s="109"/>
    </row>
    <row r="114" spans="1:94" ht="0" hidden="1" customHeight="1" x14ac:dyDescent="0.25">
      <c r="A114" s="358"/>
      <c r="B114" s="358"/>
      <c r="C114" s="358">
        <v>0</v>
      </c>
      <c r="D114" s="360">
        <v>0</v>
      </c>
      <c r="E114" s="360">
        <v>0</v>
      </c>
      <c r="F114" s="360">
        <v>0</v>
      </c>
      <c r="G114" s="360">
        <v>0</v>
      </c>
      <c r="H114" s="360">
        <v>0</v>
      </c>
      <c r="I114" s="360">
        <v>0</v>
      </c>
      <c r="J114" s="360">
        <v>0</v>
      </c>
      <c r="K114" s="360">
        <v>0</v>
      </c>
      <c r="L114" s="360">
        <v>0</v>
      </c>
      <c r="M114" s="360">
        <v>0</v>
      </c>
      <c r="N114" s="360">
        <v>0</v>
      </c>
      <c r="O114" s="360">
        <v>0</v>
      </c>
      <c r="P114" s="360">
        <v>0</v>
      </c>
      <c r="Q114" s="360">
        <v>0</v>
      </c>
      <c r="R114" s="360">
        <v>0</v>
      </c>
      <c r="S114" s="360">
        <v>0</v>
      </c>
      <c r="T114" s="360">
        <v>0</v>
      </c>
      <c r="U114" s="360">
        <v>0</v>
      </c>
      <c r="V114" s="360">
        <v>0</v>
      </c>
      <c r="W114" s="360">
        <v>0</v>
      </c>
      <c r="X114" s="360">
        <v>0</v>
      </c>
      <c r="Y114" s="360">
        <v>0</v>
      </c>
      <c r="Z114" s="360">
        <v>0</v>
      </c>
      <c r="AA114" s="360">
        <v>0</v>
      </c>
      <c r="AB114" s="360">
        <v>0</v>
      </c>
      <c r="AC114" s="360">
        <v>0</v>
      </c>
      <c r="AD114" s="360">
        <v>0</v>
      </c>
      <c r="AE114" s="360">
        <v>0</v>
      </c>
      <c r="AF114" s="360">
        <v>0</v>
      </c>
      <c r="AG114" s="360">
        <v>0</v>
      </c>
      <c r="AH114" s="360">
        <v>0</v>
      </c>
      <c r="AI114" s="360">
        <v>0</v>
      </c>
      <c r="AJ114" s="360">
        <v>0</v>
      </c>
      <c r="AK114" s="360">
        <v>0</v>
      </c>
      <c r="AL114" s="360">
        <v>0</v>
      </c>
      <c r="AM114" s="360">
        <v>0</v>
      </c>
      <c r="AN114" s="360">
        <v>0</v>
      </c>
      <c r="AO114" s="360">
        <v>0</v>
      </c>
      <c r="AP114" s="360">
        <v>0</v>
      </c>
      <c r="AQ114" s="360">
        <v>0</v>
      </c>
      <c r="AR114" s="360">
        <v>0</v>
      </c>
      <c r="AS114" s="360">
        <v>0</v>
      </c>
      <c r="AT114" s="360">
        <v>0</v>
      </c>
      <c r="AU114" s="360">
        <v>0</v>
      </c>
      <c r="AV114" s="360">
        <v>0</v>
      </c>
      <c r="AW114" s="360">
        <v>0</v>
      </c>
      <c r="AX114" s="360">
        <v>0</v>
      </c>
      <c r="AY114" s="360">
        <v>0</v>
      </c>
      <c r="AZ114" s="360">
        <v>0</v>
      </c>
      <c r="BA114" s="360">
        <v>0</v>
      </c>
      <c r="BB114" s="360">
        <v>0</v>
      </c>
      <c r="BC114" s="360">
        <v>0</v>
      </c>
      <c r="BD114" s="360">
        <v>0</v>
      </c>
      <c r="BE114" s="360">
        <v>0</v>
      </c>
      <c r="BF114" s="360">
        <v>0</v>
      </c>
      <c r="BG114" s="360">
        <v>0</v>
      </c>
      <c r="BH114" s="360">
        <v>0</v>
      </c>
      <c r="BI114" s="360">
        <v>0</v>
      </c>
      <c r="BJ114" s="360">
        <v>0</v>
      </c>
      <c r="BK114" s="360">
        <v>0</v>
      </c>
      <c r="BL114" s="360">
        <v>0</v>
      </c>
      <c r="BM114" s="360">
        <v>0</v>
      </c>
      <c r="BN114" s="360">
        <v>0</v>
      </c>
      <c r="BO114" s="360">
        <v>0</v>
      </c>
      <c r="BP114" s="360">
        <v>0</v>
      </c>
      <c r="BQ114" s="360">
        <v>0</v>
      </c>
      <c r="BR114" s="360">
        <v>0</v>
      </c>
      <c r="BS114" s="360">
        <v>0</v>
      </c>
      <c r="BT114" s="360">
        <v>0</v>
      </c>
      <c r="BU114" s="360">
        <v>0</v>
      </c>
      <c r="BV114" s="360">
        <v>0</v>
      </c>
      <c r="BW114" s="360">
        <v>0</v>
      </c>
      <c r="BX114" s="360">
        <v>0</v>
      </c>
      <c r="BY114" s="360">
        <v>0</v>
      </c>
      <c r="BZ114" s="360">
        <v>0</v>
      </c>
      <c r="CA114" s="360">
        <v>0</v>
      </c>
      <c r="CB114" s="360">
        <v>0</v>
      </c>
      <c r="CC114" s="360">
        <v>0</v>
      </c>
      <c r="CD114" s="360">
        <v>0</v>
      </c>
      <c r="CE114" s="360">
        <v>0</v>
      </c>
      <c r="CF114" s="360">
        <v>0</v>
      </c>
      <c r="CG114" s="360">
        <v>0</v>
      </c>
      <c r="CH114" s="360">
        <v>0</v>
      </c>
      <c r="CI114" s="360">
        <v>0</v>
      </c>
      <c r="CJ114" s="73"/>
      <c r="CK114" s="73"/>
      <c r="CL114" s="73"/>
      <c r="CM114" s="73"/>
      <c r="CN114" s="109"/>
      <c r="CO114" s="109"/>
      <c r="CP114" s="109"/>
    </row>
    <row r="115" spans="1:94" ht="0" hidden="1" customHeight="1" x14ac:dyDescent="0.25">
      <c r="A115" s="358"/>
      <c r="B115" s="358"/>
      <c r="C115" s="358">
        <v>0</v>
      </c>
      <c r="D115" s="360">
        <v>0</v>
      </c>
      <c r="E115" s="360">
        <v>0</v>
      </c>
      <c r="F115" s="360">
        <v>0</v>
      </c>
      <c r="G115" s="360">
        <v>0</v>
      </c>
      <c r="H115" s="360">
        <v>0</v>
      </c>
      <c r="I115" s="360">
        <v>0</v>
      </c>
      <c r="J115" s="360">
        <v>0</v>
      </c>
      <c r="K115" s="360">
        <v>0</v>
      </c>
      <c r="L115" s="360">
        <v>0</v>
      </c>
      <c r="M115" s="360">
        <v>0</v>
      </c>
      <c r="N115" s="360">
        <v>0</v>
      </c>
      <c r="O115" s="360">
        <v>0</v>
      </c>
      <c r="P115" s="360">
        <v>0</v>
      </c>
      <c r="Q115" s="360">
        <v>0</v>
      </c>
      <c r="R115" s="360">
        <v>0</v>
      </c>
      <c r="S115" s="360">
        <v>0</v>
      </c>
      <c r="T115" s="360">
        <v>0</v>
      </c>
      <c r="U115" s="360">
        <v>0</v>
      </c>
      <c r="V115" s="360">
        <v>0</v>
      </c>
      <c r="W115" s="360">
        <v>0</v>
      </c>
      <c r="X115" s="360">
        <v>0</v>
      </c>
      <c r="Y115" s="360">
        <v>0</v>
      </c>
      <c r="Z115" s="360">
        <v>0</v>
      </c>
      <c r="AA115" s="360">
        <v>0</v>
      </c>
      <c r="AB115" s="360">
        <v>0</v>
      </c>
      <c r="AC115" s="360">
        <v>0</v>
      </c>
      <c r="AD115" s="360">
        <v>0</v>
      </c>
      <c r="AE115" s="360">
        <v>0</v>
      </c>
      <c r="AF115" s="360">
        <v>0</v>
      </c>
      <c r="AG115" s="360">
        <v>0</v>
      </c>
      <c r="AH115" s="360">
        <v>0</v>
      </c>
      <c r="AI115" s="360">
        <v>0</v>
      </c>
      <c r="AJ115" s="360">
        <v>0</v>
      </c>
      <c r="AK115" s="360">
        <v>0</v>
      </c>
      <c r="AL115" s="360">
        <v>0</v>
      </c>
      <c r="AM115" s="360">
        <v>0</v>
      </c>
      <c r="AN115" s="360">
        <v>0</v>
      </c>
      <c r="AO115" s="360">
        <v>0</v>
      </c>
      <c r="AP115" s="360">
        <v>0</v>
      </c>
      <c r="AQ115" s="360">
        <v>0</v>
      </c>
      <c r="AR115" s="360">
        <v>0</v>
      </c>
      <c r="AS115" s="360">
        <v>0</v>
      </c>
      <c r="AT115" s="360">
        <v>0</v>
      </c>
      <c r="AU115" s="360">
        <v>0</v>
      </c>
      <c r="AV115" s="360">
        <v>0</v>
      </c>
      <c r="AW115" s="360">
        <v>0</v>
      </c>
      <c r="AX115" s="360">
        <v>0</v>
      </c>
      <c r="AY115" s="360">
        <v>0</v>
      </c>
      <c r="AZ115" s="360">
        <v>0</v>
      </c>
      <c r="BA115" s="360">
        <v>0</v>
      </c>
      <c r="BB115" s="360">
        <v>0</v>
      </c>
      <c r="BC115" s="360">
        <v>0</v>
      </c>
      <c r="BD115" s="360">
        <v>0</v>
      </c>
      <c r="BE115" s="360">
        <v>0</v>
      </c>
      <c r="BF115" s="360">
        <v>0</v>
      </c>
      <c r="BG115" s="360">
        <v>0</v>
      </c>
      <c r="BH115" s="360">
        <v>0</v>
      </c>
      <c r="BI115" s="360">
        <v>0</v>
      </c>
      <c r="BJ115" s="360">
        <v>0</v>
      </c>
      <c r="BK115" s="360">
        <v>0</v>
      </c>
      <c r="BL115" s="360">
        <v>0</v>
      </c>
      <c r="BM115" s="360">
        <v>0</v>
      </c>
      <c r="BN115" s="360">
        <v>0</v>
      </c>
      <c r="BO115" s="360">
        <v>0</v>
      </c>
      <c r="BP115" s="360">
        <v>0</v>
      </c>
      <c r="BQ115" s="360">
        <v>0</v>
      </c>
      <c r="BR115" s="360">
        <v>0</v>
      </c>
      <c r="BS115" s="360">
        <v>0</v>
      </c>
      <c r="BT115" s="360">
        <v>0</v>
      </c>
      <c r="BU115" s="360">
        <v>0</v>
      </c>
      <c r="BV115" s="360">
        <v>0</v>
      </c>
      <c r="BW115" s="360">
        <v>0</v>
      </c>
      <c r="BX115" s="360">
        <v>0</v>
      </c>
      <c r="BY115" s="360">
        <v>0</v>
      </c>
      <c r="BZ115" s="360">
        <v>0</v>
      </c>
      <c r="CA115" s="360">
        <v>0</v>
      </c>
      <c r="CB115" s="360">
        <v>0</v>
      </c>
      <c r="CC115" s="360">
        <v>0</v>
      </c>
      <c r="CD115" s="360">
        <v>0</v>
      </c>
      <c r="CE115" s="360">
        <v>0</v>
      </c>
      <c r="CF115" s="360">
        <v>0</v>
      </c>
      <c r="CG115" s="360">
        <v>0</v>
      </c>
      <c r="CH115" s="360">
        <v>0</v>
      </c>
      <c r="CI115" s="360">
        <v>0</v>
      </c>
      <c r="CJ115" s="73"/>
      <c r="CK115" s="73"/>
      <c r="CL115" s="73"/>
      <c r="CM115" s="73"/>
      <c r="CN115" s="109"/>
      <c r="CO115" s="109"/>
      <c r="CP115" s="109"/>
    </row>
    <row r="116" spans="1:94" ht="0" hidden="1" customHeight="1" x14ac:dyDescent="0.25">
      <c r="A116" s="358"/>
      <c r="B116" s="358"/>
      <c r="C116" s="358">
        <v>0</v>
      </c>
      <c r="D116" s="360">
        <v>0</v>
      </c>
      <c r="E116" s="360">
        <v>0</v>
      </c>
      <c r="F116" s="360">
        <v>0</v>
      </c>
      <c r="G116" s="360">
        <v>0</v>
      </c>
      <c r="H116" s="360">
        <v>0</v>
      </c>
      <c r="I116" s="360">
        <v>0</v>
      </c>
      <c r="J116" s="360">
        <v>0</v>
      </c>
      <c r="K116" s="360">
        <v>0</v>
      </c>
      <c r="L116" s="360">
        <v>0</v>
      </c>
      <c r="M116" s="360">
        <v>0</v>
      </c>
      <c r="N116" s="360">
        <v>0</v>
      </c>
      <c r="O116" s="360">
        <v>0</v>
      </c>
      <c r="P116" s="360">
        <v>0</v>
      </c>
      <c r="Q116" s="360">
        <v>0</v>
      </c>
      <c r="R116" s="360">
        <v>0</v>
      </c>
      <c r="S116" s="360">
        <v>0</v>
      </c>
      <c r="T116" s="360">
        <v>0</v>
      </c>
      <c r="U116" s="360">
        <v>0</v>
      </c>
      <c r="V116" s="360">
        <v>0</v>
      </c>
      <c r="W116" s="360">
        <v>0</v>
      </c>
      <c r="X116" s="360">
        <v>0</v>
      </c>
      <c r="Y116" s="360">
        <v>0</v>
      </c>
      <c r="Z116" s="360">
        <v>0</v>
      </c>
      <c r="AA116" s="360">
        <v>0</v>
      </c>
      <c r="AB116" s="360">
        <v>0</v>
      </c>
      <c r="AC116" s="360">
        <v>0</v>
      </c>
      <c r="AD116" s="360">
        <v>0</v>
      </c>
      <c r="AE116" s="360">
        <v>0</v>
      </c>
      <c r="AF116" s="360">
        <v>0</v>
      </c>
      <c r="AG116" s="360">
        <v>0</v>
      </c>
      <c r="AH116" s="360">
        <v>0</v>
      </c>
      <c r="AI116" s="360">
        <v>0</v>
      </c>
      <c r="AJ116" s="360">
        <v>0</v>
      </c>
      <c r="AK116" s="360">
        <v>0</v>
      </c>
      <c r="AL116" s="360">
        <v>0</v>
      </c>
      <c r="AM116" s="360">
        <v>0</v>
      </c>
      <c r="AN116" s="360">
        <v>0</v>
      </c>
      <c r="AO116" s="360">
        <v>0</v>
      </c>
      <c r="AP116" s="360">
        <v>0</v>
      </c>
      <c r="AQ116" s="360">
        <v>0</v>
      </c>
      <c r="AR116" s="360">
        <v>0</v>
      </c>
      <c r="AS116" s="360">
        <v>0</v>
      </c>
      <c r="AT116" s="360">
        <v>0</v>
      </c>
      <c r="AU116" s="360">
        <v>0</v>
      </c>
      <c r="AV116" s="360">
        <v>0</v>
      </c>
      <c r="AW116" s="360">
        <v>0</v>
      </c>
      <c r="AX116" s="360">
        <v>0</v>
      </c>
      <c r="AY116" s="360">
        <v>0</v>
      </c>
      <c r="AZ116" s="360">
        <v>0</v>
      </c>
      <c r="BA116" s="360">
        <v>0</v>
      </c>
      <c r="BB116" s="360">
        <v>0</v>
      </c>
      <c r="BC116" s="360">
        <v>0</v>
      </c>
      <c r="BD116" s="360">
        <v>0</v>
      </c>
      <c r="BE116" s="360">
        <v>0</v>
      </c>
      <c r="BF116" s="360">
        <v>0</v>
      </c>
      <c r="BG116" s="360">
        <v>0</v>
      </c>
      <c r="BH116" s="360">
        <v>0</v>
      </c>
      <c r="BI116" s="360">
        <v>0</v>
      </c>
      <c r="BJ116" s="360">
        <v>0</v>
      </c>
      <c r="BK116" s="360">
        <v>0</v>
      </c>
      <c r="BL116" s="360">
        <v>0</v>
      </c>
      <c r="BM116" s="360">
        <v>0</v>
      </c>
      <c r="BN116" s="360">
        <v>0</v>
      </c>
      <c r="BO116" s="360">
        <v>0</v>
      </c>
      <c r="BP116" s="360">
        <v>0</v>
      </c>
      <c r="BQ116" s="360">
        <v>0</v>
      </c>
      <c r="BR116" s="360">
        <v>0</v>
      </c>
      <c r="BS116" s="360">
        <v>0</v>
      </c>
      <c r="BT116" s="360">
        <v>0</v>
      </c>
      <c r="BU116" s="360">
        <v>0</v>
      </c>
      <c r="BV116" s="360">
        <v>0</v>
      </c>
      <c r="BW116" s="360">
        <v>0</v>
      </c>
      <c r="BX116" s="360">
        <v>0</v>
      </c>
      <c r="BY116" s="360">
        <v>0</v>
      </c>
      <c r="BZ116" s="360">
        <v>0</v>
      </c>
      <c r="CA116" s="360">
        <v>0</v>
      </c>
      <c r="CB116" s="360">
        <v>0</v>
      </c>
      <c r="CC116" s="360">
        <v>0</v>
      </c>
      <c r="CD116" s="360">
        <v>0</v>
      </c>
      <c r="CE116" s="360">
        <v>0</v>
      </c>
      <c r="CF116" s="360">
        <v>0</v>
      </c>
      <c r="CG116" s="360">
        <v>0</v>
      </c>
      <c r="CH116" s="360">
        <v>0</v>
      </c>
      <c r="CI116" s="360">
        <v>0</v>
      </c>
      <c r="CJ116" s="73"/>
      <c r="CK116" s="73"/>
      <c r="CL116" s="73"/>
      <c r="CM116" s="73"/>
      <c r="CN116" s="109"/>
      <c r="CO116" s="109"/>
      <c r="CP116" s="109"/>
    </row>
    <row r="117" spans="1:94" ht="0" hidden="1" customHeight="1" x14ac:dyDescent="0.25">
      <c r="A117" s="358"/>
      <c r="B117" s="358"/>
      <c r="C117" s="358">
        <v>0</v>
      </c>
      <c r="D117" s="360">
        <v>0</v>
      </c>
      <c r="E117" s="360">
        <v>0</v>
      </c>
      <c r="F117" s="360">
        <v>0</v>
      </c>
      <c r="G117" s="360">
        <v>0</v>
      </c>
      <c r="H117" s="360">
        <v>0</v>
      </c>
      <c r="I117" s="360">
        <v>0</v>
      </c>
      <c r="J117" s="360">
        <v>0</v>
      </c>
      <c r="K117" s="360">
        <v>0</v>
      </c>
      <c r="L117" s="360">
        <v>0</v>
      </c>
      <c r="M117" s="360">
        <v>0</v>
      </c>
      <c r="N117" s="360">
        <v>0</v>
      </c>
      <c r="O117" s="360">
        <v>0</v>
      </c>
      <c r="P117" s="360">
        <v>0</v>
      </c>
      <c r="Q117" s="360">
        <v>0</v>
      </c>
      <c r="R117" s="360">
        <v>0</v>
      </c>
      <c r="S117" s="360">
        <v>0</v>
      </c>
      <c r="T117" s="360">
        <v>0</v>
      </c>
      <c r="U117" s="360">
        <v>0</v>
      </c>
      <c r="V117" s="360">
        <v>0</v>
      </c>
      <c r="W117" s="360">
        <v>0</v>
      </c>
      <c r="X117" s="360">
        <v>0</v>
      </c>
      <c r="Y117" s="360">
        <v>0</v>
      </c>
      <c r="Z117" s="360">
        <v>0</v>
      </c>
      <c r="AA117" s="360">
        <v>0</v>
      </c>
      <c r="AB117" s="360">
        <v>0</v>
      </c>
      <c r="AC117" s="360">
        <v>0</v>
      </c>
      <c r="AD117" s="360">
        <v>0</v>
      </c>
      <c r="AE117" s="360">
        <v>0</v>
      </c>
      <c r="AF117" s="360">
        <v>0</v>
      </c>
      <c r="AG117" s="360">
        <v>0</v>
      </c>
      <c r="AH117" s="360">
        <v>0</v>
      </c>
      <c r="AI117" s="360">
        <v>0</v>
      </c>
      <c r="AJ117" s="360">
        <v>0</v>
      </c>
      <c r="AK117" s="360">
        <v>0</v>
      </c>
      <c r="AL117" s="360">
        <v>0</v>
      </c>
      <c r="AM117" s="360">
        <v>0</v>
      </c>
      <c r="AN117" s="360">
        <v>0</v>
      </c>
      <c r="AO117" s="360">
        <v>0</v>
      </c>
      <c r="AP117" s="360">
        <v>0</v>
      </c>
      <c r="AQ117" s="360">
        <v>0</v>
      </c>
      <c r="AR117" s="360">
        <v>0</v>
      </c>
      <c r="AS117" s="360">
        <v>0</v>
      </c>
      <c r="AT117" s="360">
        <v>0</v>
      </c>
      <c r="AU117" s="360">
        <v>0</v>
      </c>
      <c r="AV117" s="360">
        <v>0</v>
      </c>
      <c r="AW117" s="360">
        <v>0</v>
      </c>
      <c r="AX117" s="360">
        <v>0</v>
      </c>
      <c r="AY117" s="360">
        <v>0</v>
      </c>
      <c r="AZ117" s="360">
        <v>0</v>
      </c>
      <c r="BA117" s="360">
        <v>0</v>
      </c>
      <c r="BB117" s="360">
        <v>0</v>
      </c>
      <c r="BC117" s="360">
        <v>0</v>
      </c>
      <c r="BD117" s="360">
        <v>0</v>
      </c>
      <c r="BE117" s="360">
        <v>0</v>
      </c>
      <c r="BF117" s="360">
        <v>0</v>
      </c>
      <c r="BG117" s="360">
        <v>0</v>
      </c>
      <c r="BH117" s="360">
        <v>0</v>
      </c>
      <c r="BI117" s="360">
        <v>0</v>
      </c>
      <c r="BJ117" s="360">
        <v>0</v>
      </c>
      <c r="BK117" s="360">
        <v>0</v>
      </c>
      <c r="BL117" s="360">
        <v>0</v>
      </c>
      <c r="BM117" s="360">
        <v>0</v>
      </c>
      <c r="BN117" s="360">
        <v>0</v>
      </c>
      <c r="BO117" s="360">
        <v>0</v>
      </c>
      <c r="BP117" s="360">
        <v>0</v>
      </c>
      <c r="BQ117" s="360">
        <v>0</v>
      </c>
      <c r="BR117" s="360">
        <v>0</v>
      </c>
      <c r="BS117" s="360">
        <v>0</v>
      </c>
      <c r="BT117" s="360">
        <v>0</v>
      </c>
      <c r="BU117" s="360">
        <v>0</v>
      </c>
      <c r="BV117" s="360">
        <v>0</v>
      </c>
      <c r="BW117" s="360">
        <v>0</v>
      </c>
      <c r="BX117" s="360">
        <v>0</v>
      </c>
      <c r="BY117" s="360">
        <v>0</v>
      </c>
      <c r="BZ117" s="360">
        <v>0</v>
      </c>
      <c r="CA117" s="360">
        <v>0</v>
      </c>
      <c r="CB117" s="360">
        <v>0</v>
      </c>
      <c r="CC117" s="360">
        <v>0</v>
      </c>
      <c r="CD117" s="360">
        <v>0</v>
      </c>
      <c r="CE117" s="360">
        <v>0</v>
      </c>
      <c r="CF117" s="360">
        <v>0</v>
      </c>
      <c r="CG117" s="360">
        <v>0</v>
      </c>
      <c r="CH117" s="360">
        <v>0</v>
      </c>
      <c r="CI117" s="360">
        <v>0</v>
      </c>
      <c r="CJ117" s="73"/>
      <c r="CK117" s="73"/>
      <c r="CL117" s="73"/>
      <c r="CM117" s="73"/>
      <c r="CN117" s="109"/>
      <c r="CO117" s="109"/>
      <c r="CP117" s="109"/>
    </row>
    <row r="118" spans="1:94" x14ac:dyDescent="0.25">
      <c r="A118" s="30"/>
      <c r="B118" s="26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J118" s="73"/>
      <c r="CK118" s="81"/>
      <c r="CL118" s="81"/>
      <c r="CM118" s="81"/>
    </row>
    <row r="119" spans="1:94" x14ac:dyDescent="0.25">
      <c r="A119" s="30"/>
      <c r="B119" s="26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J119" s="73"/>
      <c r="CK119" s="81"/>
      <c r="CL119" s="81"/>
      <c r="CM119" s="81"/>
    </row>
  </sheetData>
  <sheetProtection password="9353" sheet="1" formatColumns="0" formatRows="0"/>
  <autoFilter ref="A8:CP8" xr:uid="{00000000-0001-0000-3300-000000000000}"/>
  <mergeCells count="25">
    <mergeCell ref="CG7:CG8"/>
    <mergeCell ref="CH7:CH8"/>
    <mergeCell ref="CI7:CI8"/>
    <mergeCell ref="BV6:BW6"/>
    <mergeCell ref="BX6:BY6"/>
    <mergeCell ref="CB7:CB8"/>
    <mergeCell ref="CC7:CC8"/>
    <mergeCell ref="CD7:CD8"/>
    <mergeCell ref="CE7:CE8"/>
    <mergeCell ref="CF7:CF8"/>
    <mergeCell ref="C7:C8"/>
    <mergeCell ref="BM5:BN5"/>
    <mergeCell ref="BP5:BR5"/>
    <mergeCell ref="BV5:BW5"/>
    <mergeCell ref="BX5:BY5"/>
    <mergeCell ref="D6:O6"/>
    <mergeCell ref="P6:S6"/>
    <mergeCell ref="T6:BF6"/>
    <mergeCell ref="BK6:BL6"/>
    <mergeCell ref="BM6:BN6"/>
    <mergeCell ref="BP6:BR6"/>
    <mergeCell ref="D5:O5"/>
    <mergeCell ref="P5:S5"/>
    <mergeCell ref="T5:BF5"/>
    <mergeCell ref="BK5:BL5"/>
  </mergeCells>
  <conditionalFormatting sqref="B9:C85">
    <cfRule type="cellIs" dxfId="261" priority="33" operator="lessThan">
      <formula>0</formula>
    </cfRule>
  </conditionalFormatting>
  <conditionalFormatting sqref="B7:CA8">
    <cfRule type="cellIs" dxfId="260" priority="1" operator="lessThan">
      <formula>0</formula>
    </cfRule>
  </conditionalFormatting>
  <conditionalFormatting sqref="C86:C102">
    <cfRule type="cellIs" dxfId="259" priority="6" operator="lessThan">
      <formula>0</formula>
    </cfRule>
  </conditionalFormatting>
  <conditionalFormatting sqref="D101:CB101">
    <cfRule type="cellIs" dxfId="258" priority="9" operator="notEqual">
      <formula>0</formula>
    </cfRule>
  </conditionalFormatting>
  <conditionalFormatting sqref="D9:CI101">
    <cfRule type="cellIs" dxfId="257" priority="8" operator="lessThan">
      <formula>0</formula>
    </cfRule>
  </conditionalFormatting>
  <conditionalFormatting sqref="D106:CI117">
    <cfRule type="cellIs" dxfId="256" priority="7" operator="notEqual">
      <formula>0</formula>
    </cfRule>
  </conditionalFormatting>
  <conditionalFormatting sqref="CB7:XFD7">
    <cfRule type="cellIs" dxfId="255" priority="2" operator="lessThan">
      <formula>0</formula>
    </cfRule>
  </conditionalFormatting>
  <conditionalFormatting sqref="CJ8:CL8 CN8:XFD8">
    <cfRule type="cellIs" dxfId="254" priority="37" operator="lessThan">
      <formula>0</formula>
    </cfRule>
  </conditionalFormatting>
  <conditionalFormatting sqref="CL9:CL86">
    <cfRule type="cellIs" dxfId="253" priority="14" operator="lessThan">
      <formula>-0.05</formula>
    </cfRule>
    <cfRule type="cellIs" dxfId="252" priority="15" operator="greaterThan">
      <formula>0.05</formula>
    </cfRule>
  </conditionalFormatting>
  <conditionalFormatting sqref="CM8:CM84">
    <cfRule type="cellIs" dxfId="251" priority="27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5:CL10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C7" sqref="C7:C8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89" width="12.42578125" customWidth="1"/>
    <col min="90" max="90" width="12.7109375" customWidth="1"/>
  </cols>
  <sheetData>
    <row r="5" spans="1:90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0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</row>
    <row r="7" spans="1:90" ht="19.5" x14ac:dyDescent="0.25">
      <c r="B7" s="71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3" t="s">
        <v>827</v>
      </c>
      <c r="CC7" s="415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11" t="s">
        <v>728</v>
      </c>
      <c r="CI7" s="413" t="s">
        <v>830</v>
      </c>
    </row>
    <row r="8" spans="1:90" ht="105" x14ac:dyDescent="0.25">
      <c r="A8" s="29"/>
      <c r="B8" s="72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4" t="s">
        <v>827</v>
      </c>
      <c r="CC8" s="416"/>
      <c r="CD8" s="410"/>
      <c r="CE8" s="410" t="s">
        <v>829</v>
      </c>
      <c r="CF8" s="410" t="s">
        <v>733</v>
      </c>
      <c r="CG8" s="410" t="s">
        <v>715</v>
      </c>
      <c r="CH8" s="412" t="s">
        <v>728</v>
      </c>
      <c r="CI8" s="414" t="s">
        <v>830</v>
      </c>
      <c r="CK8" s="81"/>
      <c r="CL8" s="81"/>
    </row>
    <row r="9" spans="1:90" ht="19.5" x14ac:dyDescent="0.25">
      <c r="A9" s="30"/>
      <c r="B9" s="74" t="s">
        <v>0</v>
      </c>
      <c r="C9" s="194" t="s">
        <v>111</v>
      </c>
      <c r="D9" s="130">
        <v>7.30522521399978E-3</v>
      </c>
      <c r="E9" s="131">
        <v>1.94459786054282E-5</v>
      </c>
      <c r="F9" s="131">
        <v>5.8497467199145198E-3</v>
      </c>
      <c r="G9" s="131">
        <v>9.6535604461089505E-6</v>
      </c>
      <c r="H9" s="131">
        <v>2.11264897668393E-4</v>
      </c>
      <c r="I9" s="131">
        <v>3.6348500838087601E-5</v>
      </c>
      <c r="J9" s="131">
        <v>3.6138574269474298E-5</v>
      </c>
      <c r="K9" s="131">
        <v>5.6143048606045703E-5</v>
      </c>
      <c r="L9" s="131">
        <v>2.3800839372250599E-2</v>
      </c>
      <c r="M9" s="131">
        <v>5.1502117114758002E-2</v>
      </c>
      <c r="N9" s="131">
        <v>9.7825389518248096E-6</v>
      </c>
      <c r="O9" s="131">
        <v>6.7851000888354701E-4</v>
      </c>
      <c r="P9" s="131">
        <v>4.4063589173506499E-5</v>
      </c>
      <c r="Q9" s="131">
        <v>1.2176410440736501E-5</v>
      </c>
      <c r="R9" s="131">
        <v>5.5619580165477601E-5</v>
      </c>
      <c r="S9" s="131">
        <v>7.4312985166426096E-6</v>
      </c>
      <c r="T9" s="131">
        <v>2.7047653861770102E-4</v>
      </c>
      <c r="U9" s="131">
        <v>4.1277551580756701E-4</v>
      </c>
      <c r="V9" s="131">
        <v>1.0226202479095201E-3</v>
      </c>
      <c r="W9" s="131">
        <v>3.6092303300495801E-2</v>
      </c>
      <c r="X9" s="131">
        <v>1.6055895453754901E-4</v>
      </c>
      <c r="Y9" s="131">
        <v>4.8692965736561698E-5</v>
      </c>
      <c r="Z9" s="131">
        <v>8.7039372586465904E-3</v>
      </c>
      <c r="AA9" s="131">
        <v>7.5767212727185701E-5</v>
      </c>
      <c r="AB9" s="131">
        <v>3.9883580635741497E-5</v>
      </c>
      <c r="AC9" s="131">
        <v>4.7671572912923101E-5</v>
      </c>
      <c r="AD9" s="131">
        <v>3.6830096417391701E-5</v>
      </c>
      <c r="AE9" s="131">
        <v>0.182863963799029</v>
      </c>
      <c r="AF9" s="131">
        <v>4.8148505181844201E-2</v>
      </c>
      <c r="AG9" s="131">
        <v>3.2941539738692801E-5</v>
      </c>
      <c r="AH9" s="131">
        <v>4.4790817938298502E-5</v>
      </c>
      <c r="AI9" s="131">
        <v>1.1343272954562099E-2</v>
      </c>
      <c r="AJ9" s="131">
        <v>0</v>
      </c>
      <c r="AK9" s="131">
        <v>4.17910839019448E-5</v>
      </c>
      <c r="AL9" s="131">
        <v>5.1196291357917003E-5</v>
      </c>
      <c r="AM9" s="131">
        <v>2.1559320981081901E-5</v>
      </c>
      <c r="AN9" s="131">
        <v>5.9998712028193002E-5</v>
      </c>
      <c r="AO9" s="131">
        <v>1.0688343752881E-4</v>
      </c>
      <c r="AP9" s="131">
        <v>2.63688614372882E-5</v>
      </c>
      <c r="AQ9" s="131">
        <v>3.124626421659E-4</v>
      </c>
      <c r="AR9" s="131">
        <v>4.6333154962341799E-5</v>
      </c>
      <c r="AS9" s="131">
        <v>6.9270199496761103E-5</v>
      </c>
      <c r="AT9" s="131">
        <v>3.5976039851499002E-5</v>
      </c>
      <c r="AU9" s="131">
        <v>1.5362285580069602E-5</v>
      </c>
      <c r="AV9" s="131">
        <v>1.06126702891538E-4</v>
      </c>
      <c r="AW9" s="131">
        <v>2.0449460801234999E-5</v>
      </c>
      <c r="AX9" s="131">
        <v>4.8610843808728203E-5</v>
      </c>
      <c r="AY9" s="131">
        <v>6.3882509775355794E-5</v>
      </c>
      <c r="AZ9" s="131">
        <v>5.3647273867868199E-5</v>
      </c>
      <c r="BA9" s="131">
        <v>1.47062633527401E-5</v>
      </c>
      <c r="BB9" s="131">
        <v>3.2066059019155497E-5</v>
      </c>
      <c r="BC9" s="131">
        <v>1.0484740464142101E-5</v>
      </c>
      <c r="BD9" s="131">
        <v>5.5864452621874902E-5</v>
      </c>
      <c r="BE9" s="131">
        <v>3.6383103441966398E-5</v>
      </c>
      <c r="BF9" s="131">
        <v>4.4270757385374301E-5</v>
      </c>
      <c r="BG9" s="131">
        <v>4.1057640204934601E-5</v>
      </c>
      <c r="BH9" s="131">
        <v>3.0913614232736702E-5</v>
      </c>
      <c r="BI9" s="131">
        <v>4.7353282580180598E-4</v>
      </c>
      <c r="BJ9" s="131">
        <v>2.94519739215862E-4</v>
      </c>
      <c r="BK9" s="131">
        <v>8.34581252983409E-4</v>
      </c>
      <c r="BL9" s="131">
        <v>6.4702598431553999E-6</v>
      </c>
      <c r="BM9" s="131">
        <v>1.85929865149381E-4</v>
      </c>
      <c r="BN9" s="131">
        <v>4.0025674698621304E-3</v>
      </c>
      <c r="BO9" s="131">
        <v>3.93693916601863E-5</v>
      </c>
      <c r="BP9" s="131">
        <v>3.3367318992244499E-5</v>
      </c>
      <c r="BQ9" s="131">
        <v>3.4528840680852798E-5</v>
      </c>
      <c r="BR9" s="131">
        <v>3.3450865897701799E-6</v>
      </c>
      <c r="BS9" s="131">
        <v>7.0480116802648301E-6</v>
      </c>
      <c r="BT9" s="131">
        <v>7.1645583921546406E-5</v>
      </c>
      <c r="BU9" s="131">
        <v>8.92110515563966E-5</v>
      </c>
      <c r="BV9" s="131">
        <v>4.8893490055576699E-5</v>
      </c>
      <c r="BW9" s="131">
        <v>3.8987310855093102E-5</v>
      </c>
      <c r="BX9" s="131">
        <v>9.14782346134682E-5</v>
      </c>
      <c r="BY9" s="131">
        <v>1.81598167696033E-4</v>
      </c>
      <c r="BZ9" s="131">
        <v>1.4467206250431399E-3</v>
      </c>
      <c r="CA9" s="132">
        <v>0</v>
      </c>
      <c r="CB9" s="189">
        <v>0.38820895792240401</v>
      </c>
      <c r="CC9" s="146">
        <v>0.52788229906165696</v>
      </c>
      <c r="CD9" s="131">
        <v>0</v>
      </c>
      <c r="CE9" s="131">
        <v>0</v>
      </c>
      <c r="CF9" s="131">
        <v>5.4549893158395597E-2</v>
      </c>
      <c r="CG9" s="131">
        <v>8.10596946751501E-4</v>
      </c>
      <c r="CH9" s="132">
        <v>2.85482529107913E-2</v>
      </c>
      <c r="CI9" s="50">
        <v>1</v>
      </c>
      <c r="CJ9" s="73"/>
    </row>
    <row r="10" spans="1:90" ht="19.5" x14ac:dyDescent="0.25">
      <c r="A10" s="30"/>
      <c r="B10" s="42" t="s">
        <v>1</v>
      </c>
      <c r="C10" s="43" t="s">
        <v>112</v>
      </c>
      <c r="D10" s="136">
        <v>7.0747337060281397E-5</v>
      </c>
      <c r="E10" s="137">
        <v>6.5909887720777098E-3</v>
      </c>
      <c r="F10" s="137">
        <v>1.9149898019462001E-4</v>
      </c>
      <c r="G10" s="137">
        <v>2.72162105591715E-5</v>
      </c>
      <c r="H10" s="137">
        <v>5.9561754140384504E-4</v>
      </c>
      <c r="I10" s="137">
        <v>1.0247705578084E-4</v>
      </c>
      <c r="J10" s="137">
        <v>1.01885211380503E-4</v>
      </c>
      <c r="K10" s="137">
        <v>1.5828367583401099E-4</v>
      </c>
      <c r="L10" s="137">
        <v>4.4781552841749901E-2</v>
      </c>
      <c r="M10" s="137">
        <v>4.4716274584649202E-4</v>
      </c>
      <c r="N10" s="137">
        <v>2.7579838692932799E-5</v>
      </c>
      <c r="O10" s="137">
        <v>1.9129181788801199E-3</v>
      </c>
      <c r="P10" s="137">
        <v>1.24228146457855E-4</v>
      </c>
      <c r="Q10" s="137">
        <v>3.43288626263852E-5</v>
      </c>
      <c r="R10" s="137">
        <v>1.5680786518579301E-4</v>
      </c>
      <c r="S10" s="137">
        <v>2.09510041695057E-5</v>
      </c>
      <c r="T10" s="137">
        <v>7.6255247661523296E-4</v>
      </c>
      <c r="U10" s="137">
        <v>1.1637349156929501E-3</v>
      </c>
      <c r="V10" s="137">
        <v>2.88306559476672E-3</v>
      </c>
      <c r="W10" s="137">
        <v>8.3032994145474704E-4</v>
      </c>
      <c r="X10" s="137">
        <v>4.52662656255051E-4</v>
      </c>
      <c r="Y10" s="137">
        <v>1.2189811546562901E-4</v>
      </c>
      <c r="Z10" s="137">
        <v>0.69733396768120803</v>
      </c>
      <c r="AA10" s="137">
        <v>2.1360993454967099E-4</v>
      </c>
      <c r="AB10" s="137">
        <v>1.12443479739495E-4</v>
      </c>
      <c r="AC10" s="137">
        <v>9.0178014813024101E-5</v>
      </c>
      <c r="AD10" s="137">
        <v>1.03834814585364E-4</v>
      </c>
      <c r="AE10" s="137">
        <v>0.143040807061243</v>
      </c>
      <c r="AF10" s="137">
        <v>3.4051572694173099E-4</v>
      </c>
      <c r="AG10" s="137">
        <v>9.2871835907232199E-5</v>
      </c>
      <c r="AH10" s="137">
        <v>1.26278417059853E-4</v>
      </c>
      <c r="AI10" s="137">
        <v>9.2029807448392405E-5</v>
      </c>
      <c r="AJ10" s="137">
        <v>0</v>
      </c>
      <c r="AK10" s="137">
        <v>1.17821289390671E-4</v>
      </c>
      <c r="AL10" s="137">
        <v>1.4433732022752199E-4</v>
      </c>
      <c r="AM10" s="137">
        <v>6.0782031936247302E-5</v>
      </c>
      <c r="AN10" s="137">
        <v>1.69153918800662E-4</v>
      </c>
      <c r="AO10" s="137">
        <v>3.01335673745603E-4</v>
      </c>
      <c r="AP10" s="137">
        <v>7.4341533270465098E-5</v>
      </c>
      <c r="AQ10" s="137">
        <v>8.80923583431844E-4</v>
      </c>
      <c r="AR10" s="137">
        <v>1.30626716263437E-4</v>
      </c>
      <c r="AS10" s="137">
        <v>1.9529295387999199E-4</v>
      </c>
      <c r="AT10" s="137">
        <v>1.01426979314995E-4</v>
      </c>
      <c r="AU10" s="137">
        <v>4.33107765110461E-5</v>
      </c>
      <c r="AV10" s="137">
        <v>2.9920221745862997E-4</v>
      </c>
      <c r="AW10" s="137">
        <v>5.7653011455712801E-5</v>
      </c>
      <c r="AX10" s="137">
        <v>1.3704818734424601E-4</v>
      </c>
      <c r="AY10" s="137">
        <v>1.8010348065880801E-4</v>
      </c>
      <c r="AZ10" s="137">
        <v>1.5124735683422899E-4</v>
      </c>
      <c r="BA10" s="137">
        <v>4.1461257966031499E-5</v>
      </c>
      <c r="BB10" s="137">
        <v>9.0403599681185197E-5</v>
      </c>
      <c r="BC10" s="137">
        <v>2.95595501497456E-5</v>
      </c>
      <c r="BD10" s="137">
        <v>1.5749823226544801E-4</v>
      </c>
      <c r="BE10" s="137">
        <v>1.02574610642418E-4</v>
      </c>
      <c r="BF10" s="137">
        <v>1.2481221424370901E-4</v>
      </c>
      <c r="BG10" s="137">
        <v>1.15753497076885E-4</v>
      </c>
      <c r="BH10" s="137">
        <v>8.7154520738748305E-5</v>
      </c>
      <c r="BI10" s="137">
        <v>1.33502754404942E-3</v>
      </c>
      <c r="BJ10" s="137">
        <v>8.30337291725571E-4</v>
      </c>
      <c r="BK10" s="137">
        <v>2.3529286667582799E-3</v>
      </c>
      <c r="BL10" s="137">
        <v>1.8241555045615101E-5</v>
      </c>
      <c r="BM10" s="137">
        <v>4.3515748817116799E-5</v>
      </c>
      <c r="BN10" s="137">
        <v>3.4232444400084398E-4</v>
      </c>
      <c r="BO10" s="137">
        <v>1.10993830617387E-4</v>
      </c>
      <c r="BP10" s="137">
        <v>9.4072232163212703E-5</v>
      </c>
      <c r="BQ10" s="137">
        <v>9.7346901547911005E-5</v>
      </c>
      <c r="BR10" s="137">
        <v>9.4307775327125002E-6</v>
      </c>
      <c r="BS10" s="137">
        <v>1.98704064665493E-5</v>
      </c>
      <c r="BT10" s="137">
        <v>2.0198985737221499E-4</v>
      </c>
      <c r="BU10" s="137">
        <v>1.9383105747357499E-4</v>
      </c>
      <c r="BV10" s="137">
        <v>1.3784504978799799E-4</v>
      </c>
      <c r="BW10" s="137">
        <v>1.09916633069385E-4</v>
      </c>
      <c r="BX10" s="137">
        <v>2.5790390071312602E-4</v>
      </c>
      <c r="BY10" s="137">
        <v>3.8508017179424798E-4</v>
      </c>
      <c r="BZ10" s="137">
        <v>1.2950341971033501E-4</v>
      </c>
      <c r="CA10" s="138">
        <v>0</v>
      </c>
      <c r="CB10" s="190">
        <v>0.91356900874358005</v>
      </c>
      <c r="CC10" s="191">
        <v>7.6411778524810403E-2</v>
      </c>
      <c r="CD10" s="137">
        <v>0</v>
      </c>
      <c r="CE10" s="137">
        <v>0</v>
      </c>
      <c r="CF10" s="137">
        <v>4.9349987062208799E-3</v>
      </c>
      <c r="CG10" s="137">
        <v>3.7680491501604898E-3</v>
      </c>
      <c r="CH10" s="138">
        <v>1.31616487522824E-3</v>
      </c>
      <c r="CI10" s="49">
        <v>1</v>
      </c>
      <c r="CJ10" s="73"/>
    </row>
    <row r="11" spans="1:90" ht="19.5" x14ac:dyDescent="0.25">
      <c r="A11" s="30"/>
      <c r="B11" s="42" t="s">
        <v>2</v>
      </c>
      <c r="C11" s="43" t="s">
        <v>113</v>
      </c>
      <c r="D11" s="136">
        <v>1.8716612788889701E-5</v>
      </c>
      <c r="E11" s="137">
        <v>1.45039768418056E-5</v>
      </c>
      <c r="F11" s="137">
        <v>7.9453853713622596E-2</v>
      </c>
      <c r="G11" s="137">
        <v>7.2002042166317199E-6</v>
      </c>
      <c r="H11" s="137">
        <v>1.57574028309044E-4</v>
      </c>
      <c r="I11" s="137">
        <v>2.7110891412932499E-5</v>
      </c>
      <c r="J11" s="137">
        <v>2.6954315590680101E-5</v>
      </c>
      <c r="K11" s="137">
        <v>4.1874852036664597E-5</v>
      </c>
      <c r="L11" s="137">
        <v>6.8304974580623103E-4</v>
      </c>
      <c r="M11" s="137">
        <v>3.2388130815645799E-3</v>
      </c>
      <c r="N11" s="137">
        <v>7.2964041198585699E-6</v>
      </c>
      <c r="O11" s="137">
        <v>5.0607344867864795E-4</v>
      </c>
      <c r="P11" s="137">
        <v>3.2865266896929197E-5</v>
      </c>
      <c r="Q11" s="137">
        <v>9.0818970149161693E-6</v>
      </c>
      <c r="R11" s="137">
        <v>4.1484417886063499E-5</v>
      </c>
      <c r="S11" s="137">
        <v>5.5427080208676897E-6</v>
      </c>
      <c r="T11" s="137">
        <v>4.5468879028593898E-4</v>
      </c>
      <c r="U11" s="137">
        <v>3.0787273007006701E-4</v>
      </c>
      <c r="V11" s="137">
        <v>7.6273149809497596E-4</v>
      </c>
      <c r="W11" s="137">
        <v>2.1966853661202799E-4</v>
      </c>
      <c r="X11" s="137">
        <v>1.19754495549381E-4</v>
      </c>
      <c r="Y11" s="137">
        <v>3.2248843867035501E-5</v>
      </c>
      <c r="Z11" s="137">
        <v>7.8068821114035995E-4</v>
      </c>
      <c r="AA11" s="137">
        <v>5.73143689137525E-5</v>
      </c>
      <c r="AB11" s="137">
        <v>2.9747565892497899E-5</v>
      </c>
      <c r="AC11" s="137">
        <v>2.3857109757897899E-5</v>
      </c>
      <c r="AD11" s="137">
        <v>2.7470094272869499E-5</v>
      </c>
      <c r="AE11" s="137">
        <v>2.9402513163604501E-4</v>
      </c>
      <c r="AF11" s="137">
        <v>6.4537481106026306E-2</v>
      </c>
      <c r="AG11" s="137">
        <v>3.1280634780255002E-3</v>
      </c>
      <c r="AH11" s="137">
        <v>3.34076777149836E-5</v>
      </c>
      <c r="AI11" s="137">
        <v>2.43470120943204E-5</v>
      </c>
      <c r="AJ11" s="137">
        <v>0</v>
      </c>
      <c r="AK11" s="137">
        <v>3.1170296203995699E-5</v>
      </c>
      <c r="AL11" s="137">
        <v>3.8185263869121101E-5</v>
      </c>
      <c r="AM11" s="137">
        <v>1.6080234303424398E-5</v>
      </c>
      <c r="AN11" s="137">
        <v>4.4750637005851499E-5</v>
      </c>
      <c r="AO11" s="137">
        <v>7.9720076533339998E-5</v>
      </c>
      <c r="AP11" s="137">
        <v>1.9667477959913499E-5</v>
      </c>
      <c r="AQ11" s="137">
        <v>2.33053374060513E-4</v>
      </c>
      <c r="AR11" s="137">
        <v>3.4558045147391302E-5</v>
      </c>
      <c r="AS11" s="137">
        <v>5.16658682864036E-5</v>
      </c>
      <c r="AT11" s="137">
        <v>2.6833087676048302E-5</v>
      </c>
      <c r="AU11" s="137">
        <v>1.14581137216893E-5</v>
      </c>
      <c r="AV11" s="137">
        <v>7.9155658466392004E-5</v>
      </c>
      <c r="AW11" s="137">
        <v>1.5252434033108E-5</v>
      </c>
      <c r="AX11" s="137">
        <v>3.6256882061240698E-5</v>
      </c>
      <c r="AY11" s="137">
        <v>4.7647406241593702E-5</v>
      </c>
      <c r="AZ11" s="137">
        <v>4.00133535880967E-5</v>
      </c>
      <c r="BA11" s="137">
        <v>1.09688130088806E-5</v>
      </c>
      <c r="BB11" s="137">
        <v>2.3916789525417699E-5</v>
      </c>
      <c r="BC11" s="137">
        <v>7.8201481123613798E-6</v>
      </c>
      <c r="BD11" s="137">
        <v>4.1667058446811199E-5</v>
      </c>
      <c r="BE11" s="137">
        <v>2.7136700109707701E-5</v>
      </c>
      <c r="BF11" s="137">
        <v>3.3019785371327302E-5</v>
      </c>
      <c r="BG11" s="137">
        <v>3.0623249916840303E-5</v>
      </c>
      <c r="BH11" s="137">
        <v>2.3057227102109599E-5</v>
      </c>
      <c r="BI11" s="137">
        <v>3.5318917492519299E-4</v>
      </c>
      <c r="BJ11" s="137">
        <v>2.19670481168228E-4</v>
      </c>
      <c r="BK11" s="137">
        <v>6.2248074069656096E-4</v>
      </c>
      <c r="BL11" s="137">
        <v>4.8259077534619102E-6</v>
      </c>
      <c r="BM11" s="137">
        <v>1.9940391419431399E-3</v>
      </c>
      <c r="BN11" s="137">
        <v>8.8470173775588995E-3</v>
      </c>
      <c r="BO11" s="137">
        <v>2.9364052923308299E-5</v>
      </c>
      <c r="BP11" s="137">
        <v>2.4887347238032999E-5</v>
      </c>
      <c r="BQ11" s="137">
        <v>2.5753679759253002E-5</v>
      </c>
      <c r="BR11" s="137">
        <v>2.49496615296686E-6</v>
      </c>
      <c r="BS11" s="137">
        <v>5.2568297160833599E-6</v>
      </c>
      <c r="BT11" s="137">
        <v>5.3437572420535102E-5</v>
      </c>
      <c r="BU11" s="137">
        <v>1.1231605642672201E-4</v>
      </c>
      <c r="BV11" s="137">
        <v>3.64676965798564E-5</v>
      </c>
      <c r="BW11" s="137">
        <v>2.90790741489707E-5</v>
      </c>
      <c r="BX11" s="137">
        <v>6.8229952489644001E-5</v>
      </c>
      <c r="BY11" s="137">
        <v>2.3333934366611401E-4</v>
      </c>
      <c r="BZ11" s="137">
        <v>1.00498299314208E-3</v>
      </c>
      <c r="CA11" s="138">
        <v>0</v>
      </c>
      <c r="CB11" s="190">
        <v>0.169775872584222</v>
      </c>
      <c r="CC11" s="191">
        <v>0.76212259049495401</v>
      </c>
      <c r="CD11" s="137">
        <v>0</v>
      </c>
      <c r="CE11" s="137">
        <v>0</v>
      </c>
      <c r="CF11" s="137">
        <v>1.3055821425378201E-3</v>
      </c>
      <c r="CG11" s="137">
        <v>0</v>
      </c>
      <c r="CH11" s="138">
        <v>6.6795954778286301E-2</v>
      </c>
      <c r="CI11" s="49">
        <v>1</v>
      </c>
      <c r="CJ11" s="73"/>
    </row>
    <row r="12" spans="1:90" ht="19.5" x14ac:dyDescent="0.25">
      <c r="A12" s="30"/>
      <c r="B12" s="42" t="s">
        <v>3</v>
      </c>
      <c r="C12" s="43" t="s">
        <v>114</v>
      </c>
      <c r="D12" s="136">
        <v>6.39818206581673E-5</v>
      </c>
      <c r="E12" s="137">
        <v>4.9581131777939999E-5</v>
      </c>
      <c r="F12" s="137">
        <v>1.7318607195906499E-4</v>
      </c>
      <c r="G12" s="137">
        <v>2.4613544132524601E-5</v>
      </c>
      <c r="H12" s="137">
        <v>5.3865906899772402E-4</v>
      </c>
      <c r="I12" s="137">
        <v>9.2677249448413498E-5</v>
      </c>
      <c r="J12" s="137">
        <v>9.2142002697745903E-5</v>
      </c>
      <c r="K12" s="137">
        <v>1.4314712300334499E-4</v>
      </c>
      <c r="L12" s="137">
        <v>7.06227865952898E-3</v>
      </c>
      <c r="M12" s="137">
        <v>4.04400897596839E-4</v>
      </c>
      <c r="N12" s="137">
        <v>2.49423987722513E-5</v>
      </c>
      <c r="O12" s="137">
        <v>1.72998720433209E-3</v>
      </c>
      <c r="P12" s="137">
        <v>1.1234829913938E-4</v>
      </c>
      <c r="Q12" s="137">
        <v>3.1046018454217498E-5</v>
      </c>
      <c r="R12" s="137">
        <v>1.41812443054342E-4</v>
      </c>
      <c r="S12" s="137">
        <v>1.8947474874420399E-5</v>
      </c>
      <c r="T12" s="137">
        <v>6.8963013773458805E-4</v>
      </c>
      <c r="U12" s="137">
        <v>1.05244779186629E-3</v>
      </c>
      <c r="V12" s="137">
        <v>2.6073601282394802E-3</v>
      </c>
      <c r="W12" s="137">
        <v>7.5092609289304196E-4</v>
      </c>
      <c r="X12" s="137">
        <v>4.0937485557205602E-4</v>
      </c>
      <c r="Y12" s="137">
        <v>1.10241087316756E-4</v>
      </c>
      <c r="Z12" s="137">
        <v>8.2899729999795903E-4</v>
      </c>
      <c r="AA12" s="137">
        <v>0.61618319841589098</v>
      </c>
      <c r="AB12" s="137">
        <v>1.0169059153056999E-4</v>
      </c>
      <c r="AC12" s="137">
        <v>8.1554356825618097E-5</v>
      </c>
      <c r="AD12" s="137">
        <v>9.3905166765698205E-5</v>
      </c>
      <c r="AE12" s="137">
        <v>1.0051104574059801E-3</v>
      </c>
      <c r="AF12" s="137">
        <v>1.21529798254362E-2</v>
      </c>
      <c r="AG12" s="137">
        <v>8.3990569767286195E-5</v>
      </c>
      <c r="AH12" s="137">
        <v>1.14202503854477E-4</v>
      </c>
      <c r="AI12" s="137">
        <v>8.3229063877719505E-5</v>
      </c>
      <c r="AJ12" s="137">
        <v>0</v>
      </c>
      <c r="AK12" s="137">
        <v>1.06554125155053E-4</v>
      </c>
      <c r="AL12" s="137">
        <v>1.30534447242996E-4</v>
      </c>
      <c r="AM12" s="137">
        <v>5.4969490417290702E-5</v>
      </c>
      <c r="AN12" s="137">
        <v>1.5297785253893601E-4</v>
      </c>
      <c r="AO12" s="137">
        <v>2.7251916236891501E-4</v>
      </c>
      <c r="AP12" s="137">
        <v>6.7232306498140205E-5</v>
      </c>
      <c r="AQ12" s="137">
        <v>7.9668150167491497E-4</v>
      </c>
      <c r="AR12" s="137">
        <v>1.18134978366906E-4</v>
      </c>
      <c r="AS12" s="137">
        <v>1.76617230699534E-4</v>
      </c>
      <c r="AT12" s="137">
        <v>9.1727591031478097E-5</v>
      </c>
      <c r="AU12" s="137">
        <v>3.9168998444910403E-5</v>
      </c>
      <c r="AV12" s="137">
        <v>2.70589726955412E-4</v>
      </c>
      <c r="AW12" s="137">
        <v>5.2139695890173702E-5</v>
      </c>
      <c r="AX12" s="137">
        <v>1.23942368837361E-4</v>
      </c>
      <c r="AY12" s="137">
        <v>1.62880315758103E-4</v>
      </c>
      <c r="AZ12" s="137">
        <v>1.3678368207334799E-4</v>
      </c>
      <c r="BA12" s="137">
        <v>3.7496348013555699E-5</v>
      </c>
      <c r="BB12" s="137">
        <v>8.1758369176861497E-5</v>
      </c>
      <c r="BC12" s="137">
        <v>2.6732791861913302E-5</v>
      </c>
      <c r="BD12" s="137">
        <v>1.42436790832141E-4</v>
      </c>
      <c r="BE12" s="137">
        <v>9.2765475209512295E-5</v>
      </c>
      <c r="BF12" s="137">
        <v>1.12876512947553E-4</v>
      </c>
      <c r="BG12" s="137">
        <v>1.0468407431672599E-4</v>
      </c>
      <c r="BH12" s="137">
        <v>7.8819997291258302E-5</v>
      </c>
      <c r="BI12" s="137">
        <v>1.20735983072129E-3</v>
      </c>
      <c r="BJ12" s="137">
        <v>7.5093274026281096E-4</v>
      </c>
      <c r="BK12" s="137">
        <v>2.12791980918964E-3</v>
      </c>
      <c r="BL12" s="137">
        <v>1.6497128400185098E-5</v>
      </c>
      <c r="BM12" s="137">
        <v>3.9354369398388603E-5</v>
      </c>
      <c r="BN12" s="137">
        <v>3.09588206327913E-4</v>
      </c>
      <c r="BO12" s="137">
        <v>1.0037957129995801E-4</v>
      </c>
      <c r="BP12" s="137">
        <v>8.50761730021251E-5</v>
      </c>
      <c r="BQ12" s="137">
        <v>8.8037688134603306E-5</v>
      </c>
      <c r="BR12" s="137">
        <v>8.5289191344537707E-6</v>
      </c>
      <c r="BS12" s="137">
        <v>1.7970213944086401E-5</v>
      </c>
      <c r="BT12" s="137">
        <v>1.82673714180168E-4</v>
      </c>
      <c r="BU12" s="137">
        <v>1.7529513438350601E-4</v>
      </c>
      <c r="BV12" s="137">
        <v>1.24663027905021E-4</v>
      </c>
      <c r="BW12" s="137">
        <v>9.9405385370232105E-5</v>
      </c>
      <c r="BX12" s="137">
        <v>2.3324073821194099E-4</v>
      </c>
      <c r="BY12" s="137">
        <v>3.48255234960469E-4</v>
      </c>
      <c r="BZ12" s="137">
        <v>1.1711910184641899E-4</v>
      </c>
      <c r="CA12" s="138">
        <v>0</v>
      </c>
      <c r="CB12" s="190">
        <v>0.65651591057367897</v>
      </c>
      <c r="CC12" s="191">
        <v>0.33900184636620601</v>
      </c>
      <c r="CD12" s="137">
        <v>0</v>
      </c>
      <c r="CE12" s="137">
        <v>0</v>
      </c>
      <c r="CF12" s="137">
        <v>4.4630683682224297E-3</v>
      </c>
      <c r="CG12" s="137">
        <v>0</v>
      </c>
      <c r="CH12" s="138">
        <v>1.9174691893219899E-5</v>
      </c>
      <c r="CI12" s="49">
        <v>1</v>
      </c>
      <c r="CJ12" s="73"/>
    </row>
    <row r="13" spans="1:90" ht="19.5" x14ac:dyDescent="0.25">
      <c r="A13" s="30"/>
      <c r="B13" s="42" t="s">
        <v>4</v>
      </c>
      <c r="C13" s="43" t="s">
        <v>115</v>
      </c>
      <c r="D13" s="136">
        <v>8.1727683652657399E-6</v>
      </c>
      <c r="E13" s="137">
        <v>6.3332850040911401E-6</v>
      </c>
      <c r="F13" s="137">
        <v>2.2122059604613701E-5</v>
      </c>
      <c r="G13" s="137">
        <v>3.1440304882554299E-6</v>
      </c>
      <c r="H13" s="137">
        <v>3.8734711574161399E-3</v>
      </c>
      <c r="I13" s="137">
        <v>1.18382016122755E-5</v>
      </c>
      <c r="J13" s="137">
        <v>1.17698314460866E-5</v>
      </c>
      <c r="K13" s="137">
        <v>4.2545518020108898E-5</v>
      </c>
      <c r="L13" s="137">
        <v>2.6899413911127999E-5</v>
      </c>
      <c r="M13" s="137">
        <v>1.9960758331542699E-3</v>
      </c>
      <c r="N13" s="137">
        <v>1.6570969065029701E-5</v>
      </c>
      <c r="O13" s="137">
        <v>2.2098128109574201E-4</v>
      </c>
      <c r="P13" s="137">
        <v>1.43508986717234E-5</v>
      </c>
      <c r="Q13" s="137">
        <v>3.9656876731546399E-6</v>
      </c>
      <c r="R13" s="137">
        <v>1.8190348050441201E-5</v>
      </c>
      <c r="S13" s="137">
        <v>2.42949246027465E-6</v>
      </c>
      <c r="T13" s="137">
        <v>1.0610103078316E-4</v>
      </c>
      <c r="U13" s="137">
        <v>1.3444447123573601E-4</v>
      </c>
      <c r="V13" s="137">
        <v>3.3305320407775397E-4</v>
      </c>
      <c r="W13" s="137">
        <v>1.1161663589948E-4</v>
      </c>
      <c r="X13" s="137">
        <v>1.53353456277868E-3</v>
      </c>
      <c r="Y13" s="137">
        <v>2.3040146497211399E-5</v>
      </c>
      <c r="Z13" s="137">
        <v>1.52369941665806E-4</v>
      </c>
      <c r="AA13" s="137">
        <v>2.4676328299205301E-5</v>
      </c>
      <c r="AB13" s="137">
        <v>7.5862619414502697E-4</v>
      </c>
      <c r="AC13" s="137">
        <v>1.0417410143343899E-5</v>
      </c>
      <c r="AD13" s="137">
        <v>3.7375182293058599E-5</v>
      </c>
      <c r="AE13" s="137">
        <v>1.34508682396286E-4</v>
      </c>
      <c r="AF13" s="137">
        <v>5.6996249112402199E-3</v>
      </c>
      <c r="AG13" s="137">
        <v>7.35441080905862E-3</v>
      </c>
      <c r="AH13" s="137">
        <v>1.4587746974606701E-5</v>
      </c>
      <c r="AI13" s="137">
        <v>1.07200273407671E-5</v>
      </c>
      <c r="AJ13" s="137">
        <v>0</v>
      </c>
      <c r="AK13" s="137">
        <v>2.0964339115731701E-4</v>
      </c>
      <c r="AL13" s="137">
        <v>1.66739206548169E-5</v>
      </c>
      <c r="AM13" s="137">
        <v>7.0215712481427197E-6</v>
      </c>
      <c r="AN13" s="137">
        <v>2.5276419680575902E-4</v>
      </c>
      <c r="AO13" s="137">
        <v>3.4810450315828497E-5</v>
      </c>
      <c r="AP13" s="137">
        <v>8.5879717397774601E-6</v>
      </c>
      <c r="AQ13" s="137">
        <v>1.01764740470073E-4</v>
      </c>
      <c r="AR13" s="137">
        <v>1.5090064710516499E-5</v>
      </c>
      <c r="AS13" s="137">
        <v>2.2561440338583199E-5</v>
      </c>
      <c r="AT13" s="137">
        <v>1.17263473343266E-5</v>
      </c>
      <c r="AU13" s="137">
        <v>4.4756977657424901E-4</v>
      </c>
      <c r="AV13" s="137">
        <v>4.4231983912922102E-5</v>
      </c>
      <c r="AW13" s="137">
        <v>6.6601052105476797E-6</v>
      </c>
      <c r="AX13" s="137">
        <v>1.63308782237974E-5</v>
      </c>
      <c r="AY13" s="137">
        <v>2.0805645701524599E-5</v>
      </c>
      <c r="AZ13" s="137">
        <v>1.7472171598651099E-5</v>
      </c>
      <c r="BA13" s="137">
        <v>4.78962561092835E-6</v>
      </c>
      <c r="BB13" s="137">
        <v>1.04434698220654E-5</v>
      </c>
      <c r="BC13" s="137">
        <v>3.4147342697786899E-6</v>
      </c>
      <c r="BD13" s="137">
        <v>1.8194275908187901E-5</v>
      </c>
      <c r="BE13" s="137">
        <v>1.18914816270425E-5</v>
      </c>
      <c r="BF13" s="137">
        <v>1.4418370479451299E-5</v>
      </c>
      <c r="BG13" s="137">
        <v>1.3371902864312299E-5</v>
      </c>
      <c r="BH13" s="137">
        <v>1.00681345698795E-5</v>
      </c>
      <c r="BI13" s="137">
        <v>3.5722666863600099E-4</v>
      </c>
      <c r="BJ13" s="137">
        <v>9.5920986319710194E-5</v>
      </c>
      <c r="BK13" s="137">
        <v>2.71811516481869E-4</v>
      </c>
      <c r="BL13" s="137">
        <v>2.10727371806274E-6</v>
      </c>
      <c r="BM13" s="137">
        <v>3.3049006764033898E-4</v>
      </c>
      <c r="BN13" s="137">
        <v>3.3094537006309402E-4</v>
      </c>
      <c r="BO13" s="137">
        <v>1.28220637737433E-5</v>
      </c>
      <c r="BP13" s="137">
        <v>1.08672721125651E-5</v>
      </c>
      <c r="BQ13" s="137">
        <v>1.12455635856585E-5</v>
      </c>
      <c r="BR13" s="137">
        <v>1.0894482178677399E-6</v>
      </c>
      <c r="BS13" s="137">
        <v>2.2954394627802599E-6</v>
      </c>
      <c r="BT13" s="137">
        <v>2.33339710727143E-5</v>
      </c>
      <c r="BU13" s="137">
        <v>8.7406488120286794E-5</v>
      </c>
      <c r="BV13" s="137">
        <v>1.5923930271126899E-5</v>
      </c>
      <c r="BW13" s="137">
        <v>1.26976253650446E-5</v>
      </c>
      <c r="BX13" s="137">
        <v>2.97931898020543E-5</v>
      </c>
      <c r="BY13" s="137">
        <v>1.8613403815134199E-4</v>
      </c>
      <c r="BZ13" s="137">
        <v>1.49603009212987E-5</v>
      </c>
      <c r="CA13" s="138">
        <v>0</v>
      </c>
      <c r="CB13" s="190">
        <v>2.5835345925731602E-2</v>
      </c>
      <c r="CC13" s="191">
        <v>0.26522479027222701</v>
      </c>
      <c r="CD13" s="137">
        <v>0</v>
      </c>
      <c r="CE13" s="137">
        <v>0</v>
      </c>
      <c r="CF13" s="137">
        <v>1.8914871524826E-3</v>
      </c>
      <c r="CG13" s="137">
        <v>1.8184620463833199E-4</v>
      </c>
      <c r="CH13" s="138">
        <v>0.70686653044492098</v>
      </c>
      <c r="CI13" s="49">
        <v>1</v>
      </c>
      <c r="CJ13" s="73"/>
    </row>
    <row r="14" spans="1:90" ht="19.5" x14ac:dyDescent="0.25">
      <c r="A14" s="30"/>
      <c r="B14" s="42" t="s">
        <v>5</v>
      </c>
      <c r="C14" s="43" t="s">
        <v>116</v>
      </c>
      <c r="D14" s="136">
        <v>6.0471417346776398E-5</v>
      </c>
      <c r="E14" s="137">
        <v>4.6860831427225097E-5</v>
      </c>
      <c r="F14" s="137">
        <v>1.6368410789742999E-4</v>
      </c>
      <c r="G14" s="137">
        <v>2.3263106368499401E-5</v>
      </c>
      <c r="H14" s="137">
        <v>5.0910519634969696E-4</v>
      </c>
      <c r="I14" s="137">
        <v>9.4418943990589896E-5</v>
      </c>
      <c r="J14" s="137">
        <v>8.7086573076315405E-5</v>
      </c>
      <c r="K14" s="137">
        <v>1.35293264994337E-4</v>
      </c>
      <c r="L14" s="137">
        <v>3.1863335414370202E-3</v>
      </c>
      <c r="M14" s="137">
        <v>0.10948709027796601</v>
      </c>
      <c r="N14" s="137">
        <v>5.1898210892582699E-4</v>
      </c>
      <c r="O14" s="137">
        <v>1.63507035532279E-3</v>
      </c>
      <c r="P14" s="137">
        <v>1.06184238203461E-4</v>
      </c>
      <c r="Q14" s="137">
        <v>2.9342658892609301E-5</v>
      </c>
      <c r="R14" s="137">
        <v>1.3403181311018799E-4</v>
      </c>
      <c r="S14" s="137">
        <v>1.7907909606388701E-5</v>
      </c>
      <c r="T14" s="137">
        <v>6.5179314131536405E-4</v>
      </c>
      <c r="U14" s="137">
        <v>9.9470457393925301E-4</v>
      </c>
      <c r="V14" s="137">
        <v>2.4643056553594199E-3</v>
      </c>
      <c r="W14" s="137">
        <v>7.0972605488247805E-4</v>
      </c>
      <c r="X14" s="137">
        <v>3.8691424357606299E-4</v>
      </c>
      <c r="Y14" s="137">
        <v>1.04192639898612E-4</v>
      </c>
      <c r="Z14" s="137">
        <v>7.8351383552146799E-4</v>
      </c>
      <c r="AA14" s="137">
        <v>1.8258348707265599E-4</v>
      </c>
      <c r="AB14" s="137">
        <v>9.61112725056641E-5</v>
      </c>
      <c r="AC14" s="137">
        <v>7.7079825133427796E-5</v>
      </c>
      <c r="AD14" s="137">
        <v>8.8753000025520502E-5</v>
      </c>
      <c r="AE14" s="137">
        <v>2.0158722129247999E-3</v>
      </c>
      <c r="AF14" s="137">
        <v>2.9105644809626001E-4</v>
      </c>
      <c r="AG14" s="137">
        <v>7.9382373701532996E-5</v>
      </c>
      <c r="AH14" s="137">
        <v>1.0793671079676301E-4</v>
      </c>
      <c r="AI14" s="137">
        <v>7.8662648317254902E-5</v>
      </c>
      <c r="AJ14" s="137">
        <v>0</v>
      </c>
      <c r="AK14" s="137">
        <v>1.00707965262463E-4</v>
      </c>
      <c r="AL14" s="137">
        <v>1.2337259171686801E-4</v>
      </c>
      <c r="AM14" s="137">
        <v>5.1953554340428001E-5</v>
      </c>
      <c r="AN14" s="137">
        <v>1.4458462529722899E-4</v>
      </c>
      <c r="AO14" s="137">
        <v>2.5756722508178502E-4</v>
      </c>
      <c r="AP14" s="137">
        <v>6.3543563212380201E-5</v>
      </c>
      <c r="AQ14" s="137">
        <v>7.52971064040682E-4</v>
      </c>
      <c r="AR14" s="137">
        <v>1.11653427592259E-4</v>
      </c>
      <c r="AS14" s="137">
        <v>1.66927013929855E-4</v>
      </c>
      <c r="AT14" s="137">
        <v>8.6694898369868006E-5</v>
      </c>
      <c r="AU14" s="137">
        <v>3.7019966416273903E-5</v>
      </c>
      <c r="AV14" s="137">
        <v>2.55743649370226E-4</v>
      </c>
      <c r="AW14" s="137">
        <v>4.9279018291052897E-5</v>
      </c>
      <c r="AX14" s="137">
        <v>1.17142191888461E-4</v>
      </c>
      <c r="AY14" s="137">
        <v>1.5394378356949201E-4</v>
      </c>
      <c r="AZ14" s="137">
        <v>1.29278958300952E-4</v>
      </c>
      <c r="BA14" s="137">
        <v>3.5439087015387297E-5</v>
      </c>
      <c r="BB14" s="137">
        <v>7.7272644217177394E-5</v>
      </c>
      <c r="BC14" s="137">
        <v>2.5266080222428101E-5</v>
      </c>
      <c r="BD14" s="137">
        <v>1.3462190564979501E-4</v>
      </c>
      <c r="BE14" s="137">
        <v>8.7675838371917004E-5</v>
      </c>
      <c r="BF14" s="137">
        <v>1.06683471224868E-4</v>
      </c>
      <c r="BG14" s="137">
        <v>9.8940515953567507E-5</v>
      </c>
      <c r="BH14" s="137">
        <v>7.4495487975193101E-5</v>
      </c>
      <c r="BI14" s="137">
        <v>1.1411172651893001E-3</v>
      </c>
      <c r="BJ14" s="137">
        <v>7.0973233754007404E-4</v>
      </c>
      <c r="BK14" s="137">
        <v>2.0111701345521798E-3</v>
      </c>
      <c r="BL14" s="137">
        <v>1.55920029509758E-5</v>
      </c>
      <c r="BM14" s="137">
        <v>2.0054334000118001E-4</v>
      </c>
      <c r="BN14" s="137">
        <v>4.0865279624457198E-4</v>
      </c>
      <c r="BO14" s="137">
        <v>9.4872182234398194E-5</v>
      </c>
      <c r="BP14" s="137">
        <v>8.0408414623964604E-5</v>
      </c>
      <c r="BQ14" s="137">
        <v>8.3207444343854495E-5</v>
      </c>
      <c r="BR14" s="137">
        <v>8.0609745579446005E-6</v>
      </c>
      <c r="BS14" s="137">
        <v>1.6984266718971401E-5</v>
      </c>
      <c r="BT14" s="137">
        <v>1.7265120458969901E-4</v>
      </c>
      <c r="BU14" s="137">
        <v>1.65677455269649E-4</v>
      </c>
      <c r="BV14" s="137">
        <v>1.17823311537714E-4</v>
      </c>
      <c r="BW14" s="137">
        <v>9.3951445635723902E-5</v>
      </c>
      <c r="BX14" s="137">
        <v>2.2044383666478299E-4</v>
      </c>
      <c r="BY14" s="137">
        <v>3.2914798984867499E-4</v>
      </c>
      <c r="BZ14" s="137">
        <v>2.2528081221583E-4</v>
      </c>
      <c r="CA14" s="138">
        <v>0</v>
      </c>
      <c r="CB14" s="190">
        <v>0.134685810210011</v>
      </c>
      <c r="CC14" s="191">
        <v>8.48407572960031E-2</v>
      </c>
      <c r="CD14" s="137">
        <v>0</v>
      </c>
      <c r="CE14" s="137">
        <v>0</v>
      </c>
      <c r="CF14" s="137">
        <v>0.11197121949013999</v>
      </c>
      <c r="CG14" s="137">
        <v>0</v>
      </c>
      <c r="CH14" s="138">
        <v>0.66850221300384505</v>
      </c>
      <c r="CI14" s="49">
        <v>1</v>
      </c>
      <c r="CJ14" s="73"/>
    </row>
    <row r="15" spans="1:90" ht="19.5" x14ac:dyDescent="0.25">
      <c r="A15" s="30"/>
      <c r="B15" s="42" t="s">
        <v>6</v>
      </c>
      <c r="C15" s="43" t="s">
        <v>117</v>
      </c>
      <c r="D15" s="136">
        <v>5.9903906475371503E-5</v>
      </c>
      <c r="E15" s="137">
        <v>4.6421052893086898E-5</v>
      </c>
      <c r="F15" s="137">
        <v>1.62147968762881E-4</v>
      </c>
      <c r="G15" s="137">
        <v>2.30447872626139E-5</v>
      </c>
      <c r="H15" s="137">
        <v>5.0432735673068595E-4</v>
      </c>
      <c r="I15" s="137">
        <v>8.6770417381734004E-5</v>
      </c>
      <c r="J15" s="137">
        <v>7.6948577775180799E-2</v>
      </c>
      <c r="K15" s="137">
        <v>1.34023567638447E-4</v>
      </c>
      <c r="L15" s="137">
        <v>9.54668109588436E-5</v>
      </c>
      <c r="M15" s="137">
        <v>3.7862619880143898E-4</v>
      </c>
      <c r="N15" s="137">
        <v>2.33526821830699E-5</v>
      </c>
      <c r="O15" s="137">
        <v>1.6197255818269701E-3</v>
      </c>
      <c r="P15" s="137">
        <v>1.0518772262310399E-4</v>
      </c>
      <c r="Q15" s="137">
        <v>2.9067284531496002E-5</v>
      </c>
      <c r="R15" s="137">
        <v>1.3277395420111199E-4</v>
      </c>
      <c r="S15" s="137">
        <v>1.7739847837181599E-5</v>
      </c>
      <c r="T15" s="137">
        <v>6.4567620690513796E-4</v>
      </c>
      <c r="U15" s="137">
        <v>9.8536949160920608E-4</v>
      </c>
      <c r="V15" s="137">
        <v>2.44117869205606E-3</v>
      </c>
      <c r="W15" s="137">
        <v>0.86979211292591296</v>
      </c>
      <c r="X15" s="137">
        <v>3.83283139011874E-4</v>
      </c>
      <c r="Y15" s="137">
        <v>1.03214815027669E-4</v>
      </c>
      <c r="Z15" s="137">
        <v>7.76160731541703E-4</v>
      </c>
      <c r="AA15" s="137">
        <v>1.80869981446377E-4</v>
      </c>
      <c r="AB15" s="137">
        <v>9.5209289479555306E-5</v>
      </c>
      <c r="AC15" s="137">
        <v>7.6356448029855605E-5</v>
      </c>
      <c r="AD15" s="137">
        <v>8.79200727584871E-5</v>
      </c>
      <c r="AE15" s="137">
        <v>9.4104922645991604E-4</v>
      </c>
      <c r="AF15" s="137">
        <v>3.2565860233703002E-4</v>
      </c>
      <c r="AG15" s="137">
        <v>7.86373876891297E-5</v>
      </c>
      <c r="AH15" s="137">
        <v>1.0692374864888399E-4</v>
      </c>
      <c r="AI15" s="137">
        <v>7.7924416768330806E-5</v>
      </c>
      <c r="AJ15" s="137">
        <v>0</v>
      </c>
      <c r="AK15" s="137">
        <v>9.9762843291932796E-5</v>
      </c>
      <c r="AL15" s="137">
        <v>1.22214767242022E-4</v>
      </c>
      <c r="AM15" s="137">
        <v>5.1465981728606397E-5</v>
      </c>
      <c r="AN15" s="137">
        <v>1.4322773058077801E-4</v>
      </c>
      <c r="AO15" s="137">
        <v>2.5515001366579798E-4</v>
      </c>
      <c r="AP15" s="137">
        <v>6.2947220931794295E-5</v>
      </c>
      <c r="AQ15" s="137">
        <v>7.4590459721312295E-4</v>
      </c>
      <c r="AR15" s="137">
        <v>1.10605584879645E-4</v>
      </c>
      <c r="AS15" s="137">
        <v>1.65360440839744E-4</v>
      </c>
      <c r="AT15" s="137">
        <v>8.5881285931480695E-5</v>
      </c>
      <c r="AU15" s="137">
        <v>3.66725422227941E-5</v>
      </c>
      <c r="AV15" s="137">
        <v>2.53343551808793E-4</v>
      </c>
      <c r="AW15" s="137">
        <v>4.88165456082652E-5</v>
      </c>
      <c r="AX15" s="137">
        <v>1.1604283833741601E-4</v>
      </c>
      <c r="AY15" s="137">
        <v>1.5249905522353799E-4</v>
      </c>
      <c r="AZ15" s="137">
        <v>1.2806570388260399E-4</v>
      </c>
      <c r="BA15" s="137">
        <v>3.5106499025286702E-5</v>
      </c>
      <c r="BB15" s="137">
        <v>7.6547457549168906E-5</v>
      </c>
      <c r="BC15" s="137">
        <v>2.5028963650117702E-5</v>
      </c>
      <c r="BD15" s="137">
        <v>1.33358508852802E-4</v>
      </c>
      <c r="BE15" s="137">
        <v>8.6853020028661201E-5</v>
      </c>
      <c r="BF15" s="137">
        <v>1.0568227045307E-4</v>
      </c>
      <c r="BG15" s="137">
        <v>9.8011981103721506E-5</v>
      </c>
      <c r="BH15" s="137">
        <v>7.37963643040197E-5</v>
      </c>
      <c r="BI15" s="137">
        <v>1.1304081321483301E-3</v>
      </c>
      <c r="BJ15" s="137">
        <v>7.0307165659337395E-4</v>
      </c>
      <c r="BK15" s="137">
        <v>1.9922957478471599E-3</v>
      </c>
      <c r="BL15" s="137">
        <v>1.5445675453293499E-5</v>
      </c>
      <c r="BM15" s="137">
        <v>3.6846098463397801E-5</v>
      </c>
      <c r="BN15" s="137">
        <v>2.8985644307978799E-4</v>
      </c>
      <c r="BO15" s="137">
        <v>9.3981827796314196E-5</v>
      </c>
      <c r="BP15" s="137">
        <v>7.9653799444534299E-5</v>
      </c>
      <c r="BQ15" s="137">
        <v>8.2426560889839104E-5</v>
      </c>
      <c r="BR15" s="137">
        <v>7.9853240953546699E-6</v>
      </c>
      <c r="BS15" s="137">
        <v>1.6824873133890002E-5</v>
      </c>
      <c r="BT15" s="137">
        <v>1.7103091123682601E-4</v>
      </c>
      <c r="BU15" s="137">
        <v>1.64122609011076E-4</v>
      </c>
      <c r="BV15" s="137">
        <v>1.1671756582947101E-4</v>
      </c>
      <c r="BW15" s="137">
        <v>9.3069732106888906E-5</v>
      </c>
      <c r="BX15" s="137">
        <v>2.1837502003486901E-4</v>
      </c>
      <c r="BY15" s="137">
        <v>3.2605900879389E-4</v>
      </c>
      <c r="BZ15" s="137">
        <v>1.09654455770661E-4</v>
      </c>
      <c r="CA15" s="138">
        <v>0</v>
      </c>
      <c r="CB15" s="190">
        <v>0.96632487330105499</v>
      </c>
      <c r="CC15" s="191">
        <v>2.7208027672293199E-2</v>
      </c>
      <c r="CD15" s="137">
        <v>0</v>
      </c>
      <c r="CE15" s="137">
        <v>0</v>
      </c>
      <c r="CF15" s="137">
        <v>4.1786124147915604E-3</v>
      </c>
      <c r="CG15" s="137">
        <v>0</v>
      </c>
      <c r="CH15" s="138">
        <v>2.2884866118603599E-3</v>
      </c>
      <c r="CI15" s="49">
        <v>1</v>
      </c>
      <c r="CJ15" s="73"/>
    </row>
    <row r="16" spans="1:90" ht="19.5" x14ac:dyDescent="0.25">
      <c r="A16" s="30"/>
      <c r="B16" s="42" t="s">
        <v>7</v>
      </c>
      <c r="C16" s="43" t="s">
        <v>118</v>
      </c>
      <c r="D16" s="136">
        <v>1.23575035957872E-5</v>
      </c>
      <c r="E16" s="137">
        <v>9.57614222174971E-6</v>
      </c>
      <c r="F16" s="137">
        <v>3.3449306146014197E-5</v>
      </c>
      <c r="G16" s="137">
        <v>4.7538809773446902E-6</v>
      </c>
      <c r="H16" s="137">
        <v>1.04037073555722E-4</v>
      </c>
      <c r="I16" s="137">
        <v>1.7899763269088001E-5</v>
      </c>
      <c r="J16" s="137">
        <v>1.7796385253614699E-5</v>
      </c>
      <c r="K16" s="137">
        <v>5.4527500706385103E-2</v>
      </c>
      <c r="L16" s="137">
        <v>1.28572460003213E-2</v>
      </c>
      <c r="M16" s="137">
        <v>7.8106335436933195E-5</v>
      </c>
      <c r="N16" s="137">
        <v>4.8173962438861801E-6</v>
      </c>
      <c r="O16" s="137">
        <v>3.34131209119801E-4</v>
      </c>
      <c r="P16" s="137">
        <v>2.16990466403404E-5</v>
      </c>
      <c r="Q16" s="137">
        <v>5.9962545725696903E-6</v>
      </c>
      <c r="R16" s="137">
        <v>2.73897766106739E-5</v>
      </c>
      <c r="S16" s="137">
        <v>3.6595315119693999E-6</v>
      </c>
      <c r="T16" s="137">
        <v>1.4455205120607499E-4</v>
      </c>
      <c r="U16" s="137">
        <v>2.03270667176707E-4</v>
      </c>
      <c r="V16" s="137">
        <v>5.03587766474705E-4</v>
      </c>
      <c r="W16" s="137">
        <v>9.3553147674624196E-4</v>
      </c>
      <c r="X16" s="137">
        <v>7.9067009936842101E-5</v>
      </c>
      <c r="Y16" s="137">
        <v>2.1292057945625398E-5</v>
      </c>
      <c r="Z16" s="137">
        <v>1.6011324795451901E-4</v>
      </c>
      <c r="AA16" s="137">
        <v>3.7311447242802203E-5</v>
      </c>
      <c r="AB16" s="137">
        <v>4.0576430736625299E-2</v>
      </c>
      <c r="AC16" s="137">
        <v>1.5751478269258099E-5</v>
      </c>
      <c r="AD16" s="137">
        <v>5.7033162813453803E-2</v>
      </c>
      <c r="AE16" s="137">
        <v>1.9412789388906199E-4</v>
      </c>
      <c r="AF16" s="137">
        <v>6.3420554083281895E-4</v>
      </c>
      <c r="AG16" s="137">
        <v>1.62220105216554E-5</v>
      </c>
      <c r="AH16" s="137">
        <v>2.2057169325791299E-5</v>
      </c>
      <c r="AI16" s="137">
        <v>1.6074932622468801E-5</v>
      </c>
      <c r="AJ16" s="137">
        <v>0</v>
      </c>
      <c r="AK16" s="137">
        <v>2.0579954918513899E-5</v>
      </c>
      <c r="AL16" s="137">
        <v>2.5211534848274302E-5</v>
      </c>
      <c r="AM16" s="137">
        <v>1.06168544205619E-5</v>
      </c>
      <c r="AN16" s="137">
        <v>2.9546273353576501E-5</v>
      </c>
      <c r="AO16" s="137">
        <v>5.2634584234278202E-5</v>
      </c>
      <c r="AP16" s="137">
        <v>1.29853052125953E-5</v>
      </c>
      <c r="AQ16" s="137">
        <v>1.5387174701144099E-4</v>
      </c>
      <c r="AR16" s="137">
        <v>2.2816690818424502E-5</v>
      </c>
      <c r="AS16" s="137">
        <v>3.65807631331038E-5</v>
      </c>
      <c r="AT16" s="137">
        <v>3.8947681874069E-5</v>
      </c>
      <c r="AU16" s="137">
        <v>7.56513387939326E-6</v>
      </c>
      <c r="AV16" s="137">
        <v>5.2261931427357002E-5</v>
      </c>
      <c r="AW16" s="137">
        <v>1.00703054839348E-5</v>
      </c>
      <c r="AX16" s="137">
        <v>2.3938335183691902E-5</v>
      </c>
      <c r="AY16" s="137">
        <v>3.1458843573979797E-5</v>
      </c>
      <c r="AZ16" s="137">
        <v>2.6418517411330401E-5</v>
      </c>
      <c r="BA16" s="137">
        <v>7.2420767436735196E-6</v>
      </c>
      <c r="BB16" s="137">
        <v>1.5790881389365399E-5</v>
      </c>
      <c r="BC16" s="137">
        <v>5.1631942973922804E-6</v>
      </c>
      <c r="BD16" s="137">
        <v>2.75103636747775E-5</v>
      </c>
      <c r="BE16" s="137">
        <v>1.7916803268087801E-5</v>
      </c>
      <c r="BF16" s="137">
        <v>2.1801066307281599E-5</v>
      </c>
      <c r="BG16" s="137">
        <v>2.0218771699261799E-5</v>
      </c>
      <c r="BH16" s="137">
        <v>1.52233617288027E-5</v>
      </c>
      <c r="BI16" s="137">
        <v>2.3319051093059E-4</v>
      </c>
      <c r="BJ16" s="137">
        <v>1.4503579208178599E-4</v>
      </c>
      <c r="BK16" s="137">
        <v>4.10988252961683E-4</v>
      </c>
      <c r="BL16" s="137">
        <v>3.1862694969969999E-6</v>
      </c>
      <c r="BM16" s="137">
        <v>8.2157490144267302E-5</v>
      </c>
      <c r="BN16" s="137">
        <v>1.2645065250213499E-4</v>
      </c>
      <c r="BO16" s="137">
        <v>1.93873963029288E-5</v>
      </c>
      <c r="BP16" s="137">
        <v>1.6431684859461299E-5</v>
      </c>
      <c r="BQ16" s="137">
        <v>1.7003674426530701E-5</v>
      </c>
      <c r="BR16" s="137">
        <v>1.64728274044101E-6</v>
      </c>
      <c r="BS16" s="137">
        <v>3.4707824995718701E-6</v>
      </c>
      <c r="BT16" s="137">
        <v>3.5281757483859203E-5</v>
      </c>
      <c r="BU16" s="137">
        <v>3.3856652267547797E-5</v>
      </c>
      <c r="BV16" s="137">
        <v>2.4077523892740001E-5</v>
      </c>
      <c r="BW16" s="137">
        <v>1.9199241198780299E-5</v>
      </c>
      <c r="BX16" s="137">
        <v>4.5048315779213501E-5</v>
      </c>
      <c r="BY16" s="137">
        <v>6.7262314107442904E-5</v>
      </c>
      <c r="BZ16" s="137">
        <v>2.2620483557898601E-5</v>
      </c>
      <c r="CA16" s="138">
        <v>0</v>
      </c>
      <c r="CB16" s="190">
        <v>0.17064584166521299</v>
      </c>
      <c r="CC16" s="191">
        <v>5.9780826266955201E-3</v>
      </c>
      <c r="CD16" s="137">
        <v>0</v>
      </c>
      <c r="CE16" s="137">
        <v>0</v>
      </c>
      <c r="CF16" s="137">
        <v>3.85064166280529E-3</v>
      </c>
      <c r="CG16" s="137">
        <v>-2.6960276073775902E-3</v>
      </c>
      <c r="CH16" s="138">
        <v>0.82222146165266397</v>
      </c>
      <c r="CI16" s="49">
        <v>1</v>
      </c>
      <c r="CJ16" s="73"/>
    </row>
    <row r="17" spans="1:88" ht="19.5" x14ac:dyDescent="0.25">
      <c r="A17" s="30"/>
      <c r="B17" s="42" t="s">
        <v>8</v>
      </c>
      <c r="C17" s="43" t="s">
        <v>119</v>
      </c>
      <c r="D17" s="136">
        <v>1.67436611444974E-2</v>
      </c>
      <c r="E17" s="137">
        <v>1.40280953666176E-2</v>
      </c>
      <c r="F17" s="137">
        <v>4.2820309000433397E-2</v>
      </c>
      <c r="G17" s="137">
        <v>4.2009634045230101E-2</v>
      </c>
      <c r="H17" s="137">
        <v>0.38466774328568898</v>
      </c>
      <c r="I17" s="137">
        <v>3.4387894282576402E-2</v>
      </c>
      <c r="J17" s="137">
        <v>3.3769351436136102E-2</v>
      </c>
      <c r="K17" s="137">
        <v>5.88131333165888E-2</v>
      </c>
      <c r="L17" s="137">
        <v>2.7958131916257001E-2</v>
      </c>
      <c r="M17" s="137">
        <v>3.6178631719453798E-2</v>
      </c>
      <c r="N17" s="137">
        <v>1.45279228307654E-2</v>
      </c>
      <c r="O17" s="137">
        <v>6.1354995257387303E-3</v>
      </c>
      <c r="P17" s="137">
        <v>5.4980304877495501E-3</v>
      </c>
      <c r="Q17" s="137">
        <v>3.0280702848698101E-5</v>
      </c>
      <c r="R17" s="137">
        <v>0.18641455836308199</v>
      </c>
      <c r="S17" s="137">
        <v>1.9451653566582999E-2</v>
      </c>
      <c r="T17" s="137">
        <v>6.7263006066438098E-4</v>
      </c>
      <c r="U17" s="137">
        <v>1.0265038944129901E-3</v>
      </c>
      <c r="V17" s="137">
        <v>2.5430860765348002E-3</v>
      </c>
      <c r="W17" s="137">
        <v>7.3241500882826195E-4</v>
      </c>
      <c r="X17" s="137">
        <v>3.9928335330942198E-4</v>
      </c>
      <c r="Y17" s="137">
        <v>1.07523533546782E-4</v>
      </c>
      <c r="Z17" s="137">
        <v>8.0856168209231802E-4</v>
      </c>
      <c r="AA17" s="137">
        <v>1.8842042697496601E-4</v>
      </c>
      <c r="AB17" s="137">
        <v>9.9183816088571993E-5</v>
      </c>
      <c r="AC17" s="137">
        <v>7.9543959838037197E-5</v>
      </c>
      <c r="AD17" s="137">
        <v>9.1590309880888103E-5</v>
      </c>
      <c r="AE17" s="137">
        <v>5.8860393038640798E-3</v>
      </c>
      <c r="AF17" s="137">
        <v>3.00361117554355E-4</v>
      </c>
      <c r="AG17" s="137">
        <v>8.1920117678424705E-5</v>
      </c>
      <c r="AH17" s="137">
        <v>1.1138729717932499E-4</v>
      </c>
      <c r="AI17" s="137">
        <v>8.1177383675560397E-5</v>
      </c>
      <c r="AJ17" s="137">
        <v>0</v>
      </c>
      <c r="AK17" s="137">
        <v>1.03927458713625E-4</v>
      </c>
      <c r="AL17" s="137">
        <v>1.2731664172374E-4</v>
      </c>
      <c r="AM17" s="137">
        <v>5.3614437146745301E-5</v>
      </c>
      <c r="AN17" s="137">
        <v>9.3240305140429094E-3</v>
      </c>
      <c r="AO17" s="137">
        <v>4.9921686957411099E-4</v>
      </c>
      <c r="AP17" s="137">
        <v>6.5574962467569503E-5</v>
      </c>
      <c r="AQ17" s="137">
        <v>8.4054880102498192E-3</v>
      </c>
      <c r="AR17" s="137">
        <v>1.15222832236631E-4</v>
      </c>
      <c r="AS17" s="137">
        <v>1.7226343818158799E-4</v>
      </c>
      <c r="AT17" s="137">
        <v>8.9466413580443303E-5</v>
      </c>
      <c r="AU17" s="137">
        <v>3.8203443206107102E-5</v>
      </c>
      <c r="AV17" s="137">
        <v>2.63919417812951E-4</v>
      </c>
      <c r="AW17" s="137">
        <v>5.08543999031656E-5</v>
      </c>
      <c r="AX17" s="137">
        <v>4.8427268179504197E-4</v>
      </c>
      <c r="AY17" s="137">
        <v>1.5886515202091E-4</v>
      </c>
      <c r="AZ17" s="137">
        <v>1.3341182662510401E-4</v>
      </c>
      <c r="BA17" s="137">
        <v>3.6572025291559098E-5</v>
      </c>
      <c r="BB17" s="137">
        <v>7.9742943079465605E-5</v>
      </c>
      <c r="BC17" s="137">
        <v>2.6073801633546499E-5</v>
      </c>
      <c r="BD17" s="137">
        <v>1.38925580562628E-4</v>
      </c>
      <c r="BE17" s="137">
        <v>9.0478712868764802E-5</v>
      </c>
      <c r="BF17" s="137">
        <v>1.10093993282986E-4</v>
      </c>
      <c r="BG17" s="137">
        <v>1.02103506510839E-4</v>
      </c>
      <c r="BH17" s="137">
        <v>5.6616099745251504E-3</v>
      </c>
      <c r="BI17" s="137">
        <v>1.17759719557724E-3</v>
      </c>
      <c r="BJ17" s="137">
        <v>7.3242149233367505E-4</v>
      </c>
      <c r="BK17" s="137">
        <v>2.0754644439495498E-3</v>
      </c>
      <c r="BL17" s="137">
        <v>1.6090457579270098E-5</v>
      </c>
      <c r="BM17" s="137">
        <v>3.8384244578989498E-5</v>
      </c>
      <c r="BN17" s="137">
        <v>3.0195654541342599E-4</v>
      </c>
      <c r="BO17" s="137">
        <v>9.7905113826304805E-5</v>
      </c>
      <c r="BP17" s="137">
        <v>8.2978959700767102E-5</v>
      </c>
      <c r="BQ17" s="137">
        <v>8.5867470504197096E-5</v>
      </c>
      <c r="BR17" s="137">
        <v>8.3186726926617099E-6</v>
      </c>
      <c r="BS17" s="137">
        <v>1.7527230081720501E-5</v>
      </c>
      <c r="BT17" s="137">
        <v>1.7817062324802701E-4</v>
      </c>
      <c r="BU17" s="137">
        <v>5.3180526919907297E-3</v>
      </c>
      <c r="BV17" s="137">
        <v>1.21589958782561E-4</v>
      </c>
      <c r="BW17" s="137">
        <v>1.85812009517594E-4</v>
      </c>
      <c r="BX17" s="137">
        <v>2.2749111923713801E-4</v>
      </c>
      <c r="BY17" s="137">
        <v>3.3967039286833197E-4</v>
      </c>
      <c r="BZ17" s="137">
        <v>1.14231998094946E-4</v>
      </c>
      <c r="CA17" s="138">
        <v>0</v>
      </c>
      <c r="CB17" s="190">
        <v>0.97409493798938196</v>
      </c>
      <c r="CC17" s="191">
        <v>2.15333107537166E-2</v>
      </c>
      <c r="CD17" s="137">
        <v>0</v>
      </c>
      <c r="CE17" s="137">
        <v>0</v>
      </c>
      <c r="CF17" s="137">
        <v>4.3530492404641498E-3</v>
      </c>
      <c r="CG17" s="137">
        <v>0</v>
      </c>
      <c r="CH17" s="138">
        <v>1.8702016436992001E-5</v>
      </c>
      <c r="CI17" s="49">
        <v>1</v>
      </c>
      <c r="CJ17" s="73"/>
    </row>
    <row r="18" spans="1:88" ht="19.5" x14ac:dyDescent="0.25">
      <c r="A18" s="30"/>
      <c r="B18" s="42" t="s">
        <v>9</v>
      </c>
      <c r="C18" s="43" t="s">
        <v>120</v>
      </c>
      <c r="D18" s="136">
        <v>1.3705776115674801E-4</v>
      </c>
      <c r="E18" s="137">
        <v>1.13969492787522E-4</v>
      </c>
      <c r="F18" s="137">
        <v>3.5255408638767001E-4</v>
      </c>
      <c r="G18" s="137">
        <v>3.1484086211249401E-4</v>
      </c>
      <c r="H18" s="137">
        <v>2.9498146191598998E-3</v>
      </c>
      <c r="I18" s="137">
        <v>2.7321400807902001E-4</v>
      </c>
      <c r="J18" s="137">
        <v>2.6854142022463001E-4</v>
      </c>
      <c r="K18" s="137">
        <v>4.6399331543374401E-4</v>
      </c>
      <c r="L18" s="137">
        <v>2.2781523556301899E-4</v>
      </c>
      <c r="M18" s="137">
        <v>2.00620270988341E-2</v>
      </c>
      <c r="N18" s="137">
        <v>1.1238938775246401E-4</v>
      </c>
      <c r="O18" s="137">
        <v>4.14786384882547E-4</v>
      </c>
      <c r="P18" s="137">
        <v>6.4517410396996598E-5</v>
      </c>
      <c r="Q18" s="137">
        <v>6.8554144703617303E-6</v>
      </c>
      <c r="R18" s="137">
        <v>1.4040448656237299E-3</v>
      </c>
      <c r="S18" s="137">
        <v>1.47393294142323E-4</v>
      </c>
      <c r="T18" s="137">
        <v>0.314873492248049</v>
      </c>
      <c r="U18" s="137">
        <v>2.3239584915856799E-4</v>
      </c>
      <c r="V18" s="137">
        <v>5.7574321096716798E-4</v>
      </c>
      <c r="W18" s="137">
        <v>1.65815452663684E-4</v>
      </c>
      <c r="X18" s="137">
        <v>0.15690745885381799</v>
      </c>
      <c r="Y18" s="137">
        <v>7.0478495165261995E-4</v>
      </c>
      <c r="Z18" s="137">
        <v>1.8305471584633399E-4</v>
      </c>
      <c r="AA18" s="137">
        <v>4.2657534339611601E-5</v>
      </c>
      <c r="AB18" s="137">
        <v>2.6115871168196799E-5</v>
      </c>
      <c r="AC18" s="137">
        <v>4.2125271786991E-4</v>
      </c>
      <c r="AD18" s="137">
        <v>2.0735632816704901E-5</v>
      </c>
      <c r="AE18" s="137">
        <v>1.48587180607733E-3</v>
      </c>
      <c r="AF18" s="137">
        <v>8.2121798078856197E-5</v>
      </c>
      <c r="AG18" s="137">
        <v>1.8546344942933E-5</v>
      </c>
      <c r="AH18" s="137">
        <v>2.5217581398724201E-5</v>
      </c>
      <c r="AI18" s="137">
        <v>1.83781933165884E-5</v>
      </c>
      <c r="AJ18" s="137">
        <v>0</v>
      </c>
      <c r="AK18" s="137">
        <v>2.7875987531055701E-4</v>
      </c>
      <c r="AL18" s="137">
        <v>2.8823913115620101E-5</v>
      </c>
      <c r="AM18" s="137">
        <v>3.11727626842571E-3</v>
      </c>
      <c r="AN18" s="137">
        <v>1.01392024445732E-4</v>
      </c>
      <c r="AO18" s="137">
        <v>6.1896328486625194E-5</v>
      </c>
      <c r="AP18" s="137">
        <v>1.48458755676779E-5</v>
      </c>
      <c r="AQ18" s="137">
        <v>2.3213542769743101E-4</v>
      </c>
      <c r="AR18" s="137">
        <v>2.6085929226211E-5</v>
      </c>
      <c r="AS18" s="137">
        <v>3.89996649920923E-5</v>
      </c>
      <c r="AT18" s="137">
        <v>5.4250746990050101E-5</v>
      </c>
      <c r="AU18" s="137">
        <v>8.6490871325349498E-6</v>
      </c>
      <c r="AV18" s="137">
        <v>5.9750165143941899E-5</v>
      </c>
      <c r="AW18" s="137">
        <v>1.1513206635912401E-5</v>
      </c>
      <c r="AX18" s="137">
        <v>3.00461934638497E-5</v>
      </c>
      <c r="AY18" s="137">
        <v>3.59663534707942E-5</v>
      </c>
      <c r="AZ18" s="137">
        <v>3.0203835470167999E-5</v>
      </c>
      <c r="BA18" s="137">
        <v>8.2797414791502602E-6</v>
      </c>
      <c r="BB18" s="137">
        <v>1.8053442439157398E-5</v>
      </c>
      <c r="BC18" s="137">
        <v>5.9029910206869904E-6</v>
      </c>
      <c r="BD18" s="137">
        <v>3.1452124478457798E-5</v>
      </c>
      <c r="BE18" s="137">
        <v>2.04839722697157E-5</v>
      </c>
      <c r="BF18" s="137">
        <v>2.4924783233178401E-5</v>
      </c>
      <c r="BG18" s="137">
        <v>2.3115773088442999E-5</v>
      </c>
      <c r="BH18" s="137">
        <v>5.85603325110236E-5</v>
      </c>
      <c r="BI18" s="137">
        <v>2.66602690669207E-4</v>
      </c>
      <c r="BJ18" s="137">
        <v>1.6581692050004999E-4</v>
      </c>
      <c r="BK18" s="137">
        <v>4.69875783691881E-4</v>
      </c>
      <c r="BL18" s="137">
        <v>3.6428069808958301E-6</v>
      </c>
      <c r="BM18" s="137">
        <v>1.32119537892738E-3</v>
      </c>
      <c r="BN18" s="137">
        <v>3.9835260375778697E-2</v>
      </c>
      <c r="BO18" s="137">
        <v>2.2165275931701799E-5</v>
      </c>
      <c r="BP18" s="137">
        <v>1.87860619983152E-5</v>
      </c>
      <c r="BQ18" s="137">
        <v>1.9440007808575001E-5</v>
      </c>
      <c r="BR18" s="137">
        <v>1.8833099560609399E-6</v>
      </c>
      <c r="BS18" s="137">
        <v>3.9680857914020298E-6</v>
      </c>
      <c r="BT18" s="137">
        <v>4.0337025032442601E-5</v>
      </c>
      <c r="BU18" s="137">
        <v>8.4483455491757997E-5</v>
      </c>
      <c r="BV18" s="137">
        <v>2.7527417941835799E-5</v>
      </c>
      <c r="BW18" s="137">
        <v>2.2604978260510402E-5</v>
      </c>
      <c r="BX18" s="137">
        <v>5.1502962744608498E-5</v>
      </c>
      <c r="BY18" s="137">
        <v>9.4159328737222601E-5</v>
      </c>
      <c r="BZ18" s="137">
        <v>1.11636017656828E-4</v>
      </c>
      <c r="CA18" s="138">
        <v>0</v>
      </c>
      <c r="CB18" s="190">
        <v>0.54997971335916596</v>
      </c>
      <c r="CC18" s="191">
        <v>0.28314108114674402</v>
      </c>
      <c r="CD18" s="137">
        <v>0</v>
      </c>
      <c r="CE18" s="137">
        <v>0</v>
      </c>
      <c r="CF18" s="137">
        <v>0.164715522886451</v>
      </c>
      <c r="CG18" s="137">
        <v>1.22131530903406E-3</v>
      </c>
      <c r="CH18" s="138">
        <v>9.4236729860463901E-4</v>
      </c>
      <c r="CI18" s="49">
        <v>1</v>
      </c>
      <c r="CJ18" s="73"/>
    </row>
    <row r="19" spans="1:88" ht="19.5" x14ac:dyDescent="0.25">
      <c r="A19" s="30"/>
      <c r="B19" s="42" t="s">
        <v>10</v>
      </c>
      <c r="C19" s="43" t="s">
        <v>121</v>
      </c>
      <c r="D19" s="136">
        <v>2.5389599001014002E-4</v>
      </c>
      <c r="E19" s="137">
        <v>2.11005650755988E-4</v>
      </c>
      <c r="F19" s="137">
        <v>6.5338226860481698E-4</v>
      </c>
      <c r="G19" s="137">
        <v>5.7918419226177904E-4</v>
      </c>
      <c r="H19" s="137">
        <v>5.4367036388884996E-3</v>
      </c>
      <c r="I19" s="137">
        <v>5.04967822923227E-4</v>
      </c>
      <c r="J19" s="137">
        <v>4.9636646077871795E-4</v>
      </c>
      <c r="K19" s="137">
        <v>8.5710417319537495E-4</v>
      </c>
      <c r="L19" s="137">
        <v>4.2187676803714599E-4</v>
      </c>
      <c r="M19" s="137">
        <v>6.6186084467476905E-4</v>
      </c>
      <c r="N19" s="137">
        <v>2.33071191690086E-2</v>
      </c>
      <c r="O19" s="137">
        <v>8.1923783114152605E-4</v>
      </c>
      <c r="P19" s="137">
        <v>1.2223884184833401E-4</v>
      </c>
      <c r="Q19" s="137">
        <v>1.36212342446452E-5</v>
      </c>
      <c r="R19" s="137">
        <v>2.7148120908075898E-3</v>
      </c>
      <c r="S19" s="137">
        <v>2.8730691616245003E-4</v>
      </c>
      <c r="T19" s="137">
        <v>3.0257063919813799E-4</v>
      </c>
      <c r="U19" s="137">
        <v>4.7766953782107799E-4</v>
      </c>
      <c r="V19" s="137">
        <v>1.1439619260444501E-3</v>
      </c>
      <c r="W19" s="137">
        <v>3.2946383211090497E-4</v>
      </c>
      <c r="X19" s="137">
        <v>1.7961049690921901E-4</v>
      </c>
      <c r="Y19" s="137">
        <v>4.8367544325863002E-5</v>
      </c>
      <c r="Z19" s="137">
        <v>3.6371705531588599E-4</v>
      </c>
      <c r="AA19" s="137">
        <v>8.4757569371030197E-5</v>
      </c>
      <c r="AB19" s="137">
        <v>4.4616071131860697E-5</v>
      </c>
      <c r="AC19" s="137">
        <v>3.5781431993648097E-5</v>
      </c>
      <c r="AD19" s="137">
        <v>4.1200267763298003E-5</v>
      </c>
      <c r="AE19" s="137">
        <v>5.0739707844042802E-4</v>
      </c>
      <c r="AF19" s="137">
        <v>1.3511209302617601E-4</v>
      </c>
      <c r="AG19" s="137">
        <v>3.6850304229140498E-5</v>
      </c>
      <c r="AH19" s="137">
        <v>5.0105589501623103E-5</v>
      </c>
      <c r="AI19" s="137">
        <v>3.6516198581559299E-5</v>
      </c>
      <c r="AJ19" s="137">
        <v>0</v>
      </c>
      <c r="AK19" s="137">
        <v>1.1853959355574499E-2</v>
      </c>
      <c r="AL19" s="137">
        <v>5.7271121110558798E-5</v>
      </c>
      <c r="AM19" s="137">
        <v>2.4117498557403101E-5</v>
      </c>
      <c r="AN19" s="137">
        <v>0.40269037516512002</v>
      </c>
      <c r="AO19" s="137">
        <v>1.22725860868705E-4</v>
      </c>
      <c r="AP19" s="137">
        <v>2.9497727606180299E-5</v>
      </c>
      <c r="AQ19" s="137">
        <v>4.5280965489473602E-4</v>
      </c>
      <c r="AR19" s="137">
        <v>5.18309365561538E-5</v>
      </c>
      <c r="AS19" s="137">
        <v>7.7489636055797797E-5</v>
      </c>
      <c r="AT19" s="137">
        <v>4.0244870883501398E-5</v>
      </c>
      <c r="AU19" s="137">
        <v>5.0127470176005899E-3</v>
      </c>
      <c r="AV19" s="137">
        <v>1.18719444185397E-4</v>
      </c>
      <c r="AW19" s="137">
        <v>2.2875945017295598E-5</v>
      </c>
      <c r="AX19" s="137">
        <v>9.2048008216977998E-4</v>
      </c>
      <c r="AY19" s="137">
        <v>7.1462655929765596E-5</v>
      </c>
      <c r="AZ19" s="137">
        <v>6.00129313558739E-5</v>
      </c>
      <c r="BA19" s="137">
        <v>1.6451273465696101E-5</v>
      </c>
      <c r="BB19" s="137">
        <v>3.5870941056756603E-5</v>
      </c>
      <c r="BC19" s="137">
        <v>1.1728834745796499E-5</v>
      </c>
      <c r="BD19" s="137">
        <v>6.2493195249536604E-5</v>
      </c>
      <c r="BE19" s="137">
        <v>1.13202195694671E-4</v>
      </c>
      <c r="BF19" s="137">
        <v>4.9523819804612697E-5</v>
      </c>
      <c r="BG19" s="137">
        <v>4.59294418076425E-5</v>
      </c>
      <c r="BH19" s="137">
        <v>1.10185702255246E-4</v>
      </c>
      <c r="BI19" s="137">
        <v>0.35087510701333802</v>
      </c>
      <c r="BJ19" s="137">
        <v>3.2946674860020802E-4</v>
      </c>
      <c r="BK19" s="137">
        <v>9.3361067273524802E-4</v>
      </c>
      <c r="BL19" s="137">
        <v>7.2380054348767697E-6</v>
      </c>
      <c r="BM19" s="137">
        <v>1.72664679986663E-5</v>
      </c>
      <c r="BN19" s="137">
        <v>1.3582976780068299E-4</v>
      </c>
      <c r="BO19" s="137">
        <v>4.4040869719577503E-5</v>
      </c>
      <c r="BP19" s="137">
        <v>3.7326605432797003E-5</v>
      </c>
      <c r="BQ19" s="137">
        <v>3.8625950513005399E-5</v>
      </c>
      <c r="BR19" s="137">
        <v>3.7420065814671302E-6</v>
      </c>
      <c r="BS19" s="137">
        <v>7.8843119261735294E-6</v>
      </c>
      <c r="BT19" s="137">
        <v>8.0146877927576003E-5</v>
      </c>
      <c r="BU19" s="137">
        <v>1.46588734192756E-4</v>
      </c>
      <c r="BV19" s="137">
        <v>5.4695074901315399E-5</v>
      </c>
      <c r="BW19" s="137">
        <v>4.4816364681821998E-5</v>
      </c>
      <c r="BX19" s="137">
        <v>1.0233282362000399E-4</v>
      </c>
      <c r="BY19" s="137">
        <v>1.5279466960685601E-4</v>
      </c>
      <c r="BZ19" s="137">
        <v>5.1385227484969701E-5</v>
      </c>
      <c r="CA19" s="138">
        <v>0</v>
      </c>
      <c r="CB19" s="190">
        <v>0.81627328502916996</v>
      </c>
      <c r="CC19" s="191">
        <v>6.60957802398182E-2</v>
      </c>
      <c r="CD19" s="137">
        <v>0</v>
      </c>
      <c r="CE19" s="137">
        <v>0</v>
      </c>
      <c r="CF19" s="137">
        <v>1.95814158208638E-3</v>
      </c>
      <c r="CG19" s="137">
        <v>-8.90612841150695E-2</v>
      </c>
      <c r="CH19" s="138">
        <v>0.20473407726399501</v>
      </c>
      <c r="CI19" s="49">
        <v>1</v>
      </c>
      <c r="CJ19" s="73"/>
    </row>
    <row r="20" spans="1:88" ht="19.5" x14ac:dyDescent="0.25">
      <c r="A20" s="30"/>
      <c r="B20" s="42" t="s">
        <v>11</v>
      </c>
      <c r="C20" s="43" t="s">
        <v>122</v>
      </c>
      <c r="D20" s="136">
        <v>2.4667924213612801E-6</v>
      </c>
      <c r="E20" s="137">
        <v>1.9158769357172599E-6</v>
      </c>
      <c r="F20" s="137">
        <v>6.6669089823664902E-6</v>
      </c>
      <c r="G20" s="137">
        <v>1.0941109265183201E-6</v>
      </c>
      <c r="H20" s="137">
        <v>2.1762271655216401E-5</v>
      </c>
      <c r="I20" s="137">
        <v>3.6144903940247799E-6</v>
      </c>
      <c r="J20" s="137">
        <v>3.5919016518273399E-6</v>
      </c>
      <c r="K20" s="137">
        <v>5.6061114992963301E-6</v>
      </c>
      <c r="L20" s="137">
        <v>3.9364431105306704E-6</v>
      </c>
      <c r="M20" s="137">
        <v>1.6443251813617401E-5</v>
      </c>
      <c r="N20" s="137">
        <v>9.94292461524983E-7</v>
      </c>
      <c r="O20" s="137">
        <v>0.15776212875352599</v>
      </c>
      <c r="P20" s="137">
        <v>4.2340001602274302E-6</v>
      </c>
      <c r="Q20" s="137">
        <v>1.1639355354781099E-6</v>
      </c>
      <c r="R20" s="137">
        <v>6.0767889460464E-6</v>
      </c>
      <c r="S20" s="137">
        <v>7.8965524379034505E-7</v>
      </c>
      <c r="T20" s="137">
        <v>4.3994305234909301E-5</v>
      </c>
      <c r="U20" s="137">
        <v>0.13286503672062899</v>
      </c>
      <c r="V20" s="137">
        <v>0.43127728763393902</v>
      </c>
      <c r="W20" s="137">
        <v>2.8152710316939701E-5</v>
      </c>
      <c r="X20" s="137">
        <v>2.4386212994920698E-5</v>
      </c>
      <c r="Y20" s="137">
        <v>4.1722291745936496E-6</v>
      </c>
      <c r="Z20" s="137">
        <v>3.1079650928699198E-5</v>
      </c>
      <c r="AA20" s="137">
        <v>7.24254095626285E-6</v>
      </c>
      <c r="AB20" s="137">
        <v>3.8126577959767101E-6</v>
      </c>
      <c r="AC20" s="137">
        <v>3.08076800924355E-6</v>
      </c>
      <c r="AD20" s="137">
        <v>3.5205661146138502E-6</v>
      </c>
      <c r="AE20" s="137">
        <v>3.7773032873030001E-5</v>
      </c>
      <c r="AF20" s="137">
        <v>1.52279058574501E-4</v>
      </c>
      <c r="AG20" s="137">
        <v>3.1488613891459502E-6</v>
      </c>
      <c r="AH20" s="137">
        <v>4.2815265562256002E-6</v>
      </c>
      <c r="AI20" s="137">
        <v>3.1203120353326901E-6</v>
      </c>
      <c r="AJ20" s="137">
        <v>0</v>
      </c>
      <c r="AK20" s="137">
        <v>4.00949462314396E-6</v>
      </c>
      <c r="AL20" s="137">
        <v>4.8938217947066996E-6</v>
      </c>
      <c r="AM20" s="137">
        <v>2.23981332974189E-6</v>
      </c>
      <c r="AN20" s="137">
        <v>5.7726799450567497E-6</v>
      </c>
      <c r="AO20" s="137">
        <v>1.0217874132447701E-5</v>
      </c>
      <c r="AP20" s="137">
        <v>2.5205831395333402E-6</v>
      </c>
      <c r="AQ20" s="137">
        <v>2.98992403329995E-5</v>
      </c>
      <c r="AR20" s="137">
        <v>4.4289575974757899E-6</v>
      </c>
      <c r="AS20" s="137">
        <v>6.6214954839401302E-6</v>
      </c>
      <c r="AT20" s="137">
        <v>3.4408868047371498E-6</v>
      </c>
      <c r="AU20" s="137">
        <v>1.4684713676360301E-6</v>
      </c>
      <c r="AV20" s="137">
        <v>1.01445858251733E-5</v>
      </c>
      <c r="AW20" s="137">
        <v>1.9547512975001498E-6</v>
      </c>
      <c r="AX20" s="137">
        <v>4.64816335184853E-6</v>
      </c>
      <c r="AY20" s="137">
        <v>6.1064895590499604E-6</v>
      </c>
      <c r="AZ20" s="137">
        <v>5.1281096954022502E-6</v>
      </c>
      <c r="BA20" s="137">
        <v>1.4057626090763E-6</v>
      </c>
      <c r="BB20" s="137">
        <v>3.0651747291852902E-6</v>
      </c>
      <c r="BC20" s="137">
        <v>1.00222984974726E-6</v>
      </c>
      <c r="BD20" s="137">
        <v>5.3400484398175797E-6</v>
      </c>
      <c r="BE20" s="137">
        <v>3.4778383328312901E-6</v>
      </c>
      <c r="BF20" s="137">
        <v>4.2318142899468798E-6</v>
      </c>
      <c r="BG20" s="137">
        <v>3.9246744079454403E-6</v>
      </c>
      <c r="BH20" s="137">
        <v>2.97780317276798E-6</v>
      </c>
      <c r="BI20" s="137">
        <v>4.5264709648925898E-5</v>
      </c>
      <c r="BJ20" s="137">
        <v>2.81529595311796E-5</v>
      </c>
      <c r="BK20" s="137">
        <v>7.9777105274095802E-5</v>
      </c>
      <c r="BL20" s="137">
        <v>6.18488132596988E-7</v>
      </c>
      <c r="BM20" s="137">
        <v>5.2623472546547599E-4</v>
      </c>
      <c r="BN20" s="137">
        <v>2.1700052860794202E-3</v>
      </c>
      <c r="BO20" s="137">
        <v>3.7632957747665002E-6</v>
      </c>
      <c r="BP20" s="137">
        <v>3.18956136438826E-6</v>
      </c>
      <c r="BQ20" s="137">
        <v>3.3005905034912598E-6</v>
      </c>
      <c r="BR20" s="137">
        <v>3.1975475613561001E-7</v>
      </c>
      <c r="BS20" s="137">
        <v>6.7371507301365401E-7</v>
      </c>
      <c r="BT20" s="137">
        <v>6.8485570104782904E-6</v>
      </c>
      <c r="BU20" s="137">
        <v>6.5933853718282498E-6</v>
      </c>
      <c r="BV20" s="137">
        <v>4.6736984439060298E-6</v>
      </c>
      <c r="BW20" s="137">
        <v>3.7271355110821601E-6</v>
      </c>
      <c r="BX20" s="137">
        <v>8.7443478115032292E-6</v>
      </c>
      <c r="BY20" s="137">
        <v>1.3057311299135401E-5</v>
      </c>
      <c r="BZ20" s="137">
        <v>4.3958155111880603E-6</v>
      </c>
      <c r="CA20" s="138">
        <v>0</v>
      </c>
      <c r="CB20" s="190">
        <v>0.72537311557946005</v>
      </c>
      <c r="CC20" s="191">
        <v>0.25672090851132201</v>
      </c>
      <c r="CD20" s="137">
        <v>0</v>
      </c>
      <c r="CE20" s="137">
        <v>0</v>
      </c>
      <c r="CF20" s="137">
        <v>1.7676027624051899E-4</v>
      </c>
      <c r="CG20" s="137">
        <v>7.0393081929969295E-8</v>
      </c>
      <c r="CH20" s="138">
        <v>1.7729145239896299E-2</v>
      </c>
      <c r="CI20" s="49">
        <v>1</v>
      </c>
      <c r="CJ20" s="73"/>
    </row>
    <row r="21" spans="1:88" ht="19.5" x14ac:dyDescent="0.25">
      <c r="A21" s="30"/>
      <c r="B21" s="42" t="s">
        <v>12</v>
      </c>
      <c r="C21" s="43" t="s">
        <v>123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0.201280118854783</v>
      </c>
      <c r="Q21" s="137">
        <v>0.79871988114521697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90">
        <v>1</v>
      </c>
      <c r="CC21" s="191">
        <v>0</v>
      </c>
      <c r="CD21" s="137">
        <v>0</v>
      </c>
      <c r="CE21" s="137">
        <v>0</v>
      </c>
      <c r="CF21" s="137">
        <v>0</v>
      </c>
      <c r="CG21" s="137">
        <v>0</v>
      </c>
      <c r="CH21" s="138">
        <v>0</v>
      </c>
      <c r="CI21" s="49">
        <v>1</v>
      </c>
      <c r="CJ21" s="73"/>
    </row>
    <row r="22" spans="1:88" ht="19.5" x14ac:dyDescent="0.25">
      <c r="A22" s="30"/>
      <c r="B22" s="42" t="s">
        <v>13</v>
      </c>
      <c r="C22" s="43" t="s">
        <v>124</v>
      </c>
      <c r="D22" s="136">
        <v>1.77219411755465E-5</v>
      </c>
      <c r="E22" s="137">
        <v>1.5006578489856E-5</v>
      </c>
      <c r="F22" s="137">
        <v>8.5062982126105804E-6</v>
      </c>
      <c r="G22" s="137">
        <v>1.06714568024236E-5</v>
      </c>
      <c r="H22" s="137">
        <v>7.3520756340648004E-5</v>
      </c>
      <c r="I22" s="137">
        <v>2.6645605756894799E-5</v>
      </c>
      <c r="J22" s="137">
        <v>1.0442191660928801E-5</v>
      </c>
      <c r="K22" s="137">
        <v>1.37522882248922E-5</v>
      </c>
      <c r="L22" s="137">
        <v>5.1880090262699202E-6</v>
      </c>
      <c r="M22" s="137">
        <v>3.9489172092931899E-5</v>
      </c>
      <c r="N22" s="137">
        <v>7.5800000524182098E-6</v>
      </c>
      <c r="O22" s="137">
        <v>4.6790055112173401E-5</v>
      </c>
      <c r="P22" s="137">
        <v>2.4011805162045199E-5</v>
      </c>
      <c r="Q22" s="137">
        <v>3.8083255924565998E-5</v>
      </c>
      <c r="R22" s="137">
        <v>9.6504730372183004E-5</v>
      </c>
      <c r="S22" s="137">
        <v>6.1825543242625402E-6</v>
      </c>
      <c r="T22" s="137">
        <v>3.1758301656603203E-5</v>
      </c>
      <c r="U22" s="137">
        <v>6.0424728641367501E-5</v>
      </c>
      <c r="V22" s="137">
        <v>4.1456750852544803E-5</v>
      </c>
      <c r="W22" s="137">
        <v>4.1121761780590898E-6</v>
      </c>
      <c r="X22" s="137">
        <v>1.87580489398586E-5</v>
      </c>
      <c r="Y22" s="137">
        <v>1.06191970623062E-5</v>
      </c>
      <c r="Z22" s="137">
        <v>5.1538494822912398E-6</v>
      </c>
      <c r="AA22" s="137">
        <v>8.8394532668143897E-7</v>
      </c>
      <c r="AB22" s="137">
        <v>4.4721505141316196E-6</v>
      </c>
      <c r="AC22" s="137">
        <v>1.7648114362303199E-6</v>
      </c>
      <c r="AD22" s="137">
        <v>5.2309443494701804E-6</v>
      </c>
      <c r="AE22" s="137">
        <v>1.9998550080244E-5</v>
      </c>
      <c r="AF22" s="137">
        <v>2.0169391997039801E-5</v>
      </c>
      <c r="AG22" s="137">
        <v>2.8952570428392799E-6</v>
      </c>
      <c r="AH22" s="137">
        <v>7.9756335966228596E-6</v>
      </c>
      <c r="AI22" s="137">
        <v>8.1938609406466798E-6</v>
      </c>
      <c r="AJ22" s="137">
        <v>0</v>
      </c>
      <c r="AK22" s="137">
        <v>1.3985739804750999E-5</v>
      </c>
      <c r="AL22" s="137">
        <v>2.01860022558865E-5</v>
      </c>
      <c r="AM22" s="137">
        <v>5.5779569462179002E-6</v>
      </c>
      <c r="AN22" s="137">
        <v>1.7144945855166699E-5</v>
      </c>
      <c r="AO22" s="137">
        <v>6.9260946735069298E-5</v>
      </c>
      <c r="AP22" s="137">
        <v>8.3674115625950507E-6</v>
      </c>
      <c r="AQ22" s="137">
        <v>0.11762988333193</v>
      </c>
      <c r="AR22" s="137">
        <v>1.3100178132771E-5</v>
      </c>
      <c r="AS22" s="137">
        <v>1.8238987072729299E-5</v>
      </c>
      <c r="AT22" s="137">
        <v>3.6115281207094799E-6</v>
      </c>
      <c r="AU22" s="137">
        <v>5.4550473491301E-6</v>
      </c>
      <c r="AV22" s="137">
        <v>5.6118125305697703E-5</v>
      </c>
      <c r="AW22" s="137">
        <v>7.3190668329794996E-4</v>
      </c>
      <c r="AX22" s="137">
        <v>5.8558675670382299E-5</v>
      </c>
      <c r="AY22" s="137">
        <v>7.3977565063048097E-5</v>
      </c>
      <c r="AZ22" s="137">
        <v>1.5890759737003501E-5</v>
      </c>
      <c r="BA22" s="137">
        <v>4.4208026930505598E-6</v>
      </c>
      <c r="BB22" s="137">
        <v>9.6999165175409192E-6</v>
      </c>
      <c r="BC22" s="137">
        <v>3.4077694355859799E-6</v>
      </c>
      <c r="BD22" s="137">
        <v>6.0169503022475501E-6</v>
      </c>
      <c r="BE22" s="137">
        <v>9.3228505828230592E-6</v>
      </c>
      <c r="BF22" s="137">
        <v>1.4404637086382401E-5</v>
      </c>
      <c r="BG22" s="137">
        <v>3.4762279666617499E-3</v>
      </c>
      <c r="BH22" s="137">
        <v>4.9013522912413002E-5</v>
      </c>
      <c r="BI22" s="137">
        <v>1.04280218992311E-4</v>
      </c>
      <c r="BJ22" s="137">
        <v>1.0016642244057999E-3</v>
      </c>
      <c r="BK22" s="137">
        <v>7.69356006753836E-4</v>
      </c>
      <c r="BL22" s="137">
        <v>1.7248822362316598E-5</v>
      </c>
      <c r="BM22" s="137">
        <v>3.6080381198162202E-5</v>
      </c>
      <c r="BN22" s="137">
        <v>1.07293064194309E-4</v>
      </c>
      <c r="BO22" s="137">
        <v>6.6158401517196199E-5</v>
      </c>
      <c r="BP22" s="137">
        <v>4.9619678636889299E-5</v>
      </c>
      <c r="BQ22" s="137">
        <v>1.11654244102664E-5</v>
      </c>
      <c r="BR22" s="137">
        <v>1.29208828030707E-5</v>
      </c>
      <c r="BS22" s="137">
        <v>5.3541595934949895E-4</v>
      </c>
      <c r="BT22" s="137">
        <v>3.2067488369341002E-4</v>
      </c>
      <c r="BU22" s="137">
        <v>5.8533611675984301E-5</v>
      </c>
      <c r="BV22" s="137">
        <v>4.5209701289549903E-5</v>
      </c>
      <c r="BW22" s="137">
        <v>1.47714193519798E-5</v>
      </c>
      <c r="BX22" s="137">
        <v>4.9983560568001698E-5</v>
      </c>
      <c r="BY22" s="137">
        <v>2.78437368666792E-5</v>
      </c>
      <c r="BZ22" s="137">
        <v>8.6688688217341305E-5</v>
      </c>
      <c r="CA22" s="138">
        <v>0</v>
      </c>
      <c r="CB22" s="190">
        <v>0.12631265126414601</v>
      </c>
      <c r="CC22" s="191">
        <v>5.40502617006044E-3</v>
      </c>
      <c r="CD22" s="137">
        <v>0</v>
      </c>
      <c r="CE22" s="137">
        <v>0</v>
      </c>
      <c r="CF22" s="137">
        <v>0</v>
      </c>
      <c r="CG22" s="137">
        <v>8.6417417215217305E-4</v>
      </c>
      <c r="CH22" s="138">
        <v>0.86741814839364195</v>
      </c>
      <c r="CI22" s="49">
        <v>1</v>
      </c>
      <c r="CJ22" s="73"/>
    </row>
    <row r="23" spans="1:88" ht="19.5" x14ac:dyDescent="0.25">
      <c r="A23" s="30"/>
      <c r="B23" s="42" t="s">
        <v>14</v>
      </c>
      <c r="C23" s="43" t="s">
        <v>125</v>
      </c>
      <c r="D23" s="136">
        <v>1.49436430957702E-5</v>
      </c>
      <c r="E23" s="137">
        <v>1.15802071580985E-5</v>
      </c>
      <c r="F23" s="137">
        <v>4.0449471770139202E-5</v>
      </c>
      <c r="G23" s="137">
        <v>5.7487582418692103E-6</v>
      </c>
      <c r="H23" s="137">
        <v>1.2580962521225699E-4</v>
      </c>
      <c r="I23" s="137">
        <v>2.1645769448387401E-5</v>
      </c>
      <c r="J23" s="137">
        <v>2.1520756806860901E-5</v>
      </c>
      <c r="K23" s="137">
        <v>3.3433551817429299E-5</v>
      </c>
      <c r="L23" s="137">
        <v>2.38151739076792E-5</v>
      </c>
      <c r="M23" s="137">
        <v>9.4452183747366494E-5</v>
      </c>
      <c r="N23" s="137">
        <v>5.8255657836976602E-6</v>
      </c>
      <c r="O23" s="137">
        <v>4.04057138040944E-4</v>
      </c>
      <c r="P23" s="137">
        <v>2.6240154898458798E-5</v>
      </c>
      <c r="Q23" s="137">
        <v>7.2511318770248098E-6</v>
      </c>
      <c r="R23" s="137">
        <v>3.3121822945074401E-5</v>
      </c>
      <c r="S23" s="137">
        <v>4.4253867610637898E-6</v>
      </c>
      <c r="T23" s="137">
        <v>1.61070543794802E-4</v>
      </c>
      <c r="U23" s="137">
        <v>2.4581051331138901E-4</v>
      </c>
      <c r="V23" s="137">
        <v>6.0897703094009502E-4</v>
      </c>
      <c r="W23" s="137">
        <v>1.75386874084871E-4</v>
      </c>
      <c r="X23" s="137">
        <v>9.5613905186212899E-5</v>
      </c>
      <c r="Y23" s="137">
        <v>2.5747992889304401E-5</v>
      </c>
      <c r="Z23" s="137">
        <v>1.9362124508323601E-4</v>
      </c>
      <c r="AA23" s="137">
        <v>4.5119869612918797E-5</v>
      </c>
      <c r="AB23" s="137">
        <v>2.3750932536750299E-5</v>
      </c>
      <c r="AC23" s="137">
        <v>1.9047898118096998E-5</v>
      </c>
      <c r="AD23" s="137">
        <v>2.1932562758609901E-5</v>
      </c>
      <c r="AE23" s="137">
        <v>2.34754369175394E-4</v>
      </c>
      <c r="AF23" s="137">
        <v>7.1925611667591102E-5</v>
      </c>
      <c r="AG23" s="137">
        <v>1.9616901880901602E-5</v>
      </c>
      <c r="AH23" s="137">
        <v>2.66732243735671E-5</v>
      </c>
      <c r="AI23" s="137">
        <v>1.9439043981392799E-5</v>
      </c>
      <c r="AJ23" s="137">
        <v>0</v>
      </c>
      <c r="AK23" s="137">
        <v>2.4886863179562798E-5</v>
      </c>
      <c r="AL23" s="137">
        <v>3.0487725595129199E-5</v>
      </c>
      <c r="AM23" s="137">
        <v>1.28387163338325E-5</v>
      </c>
      <c r="AN23" s="137">
        <v>3.5729624546209497E-5</v>
      </c>
      <c r="AO23" s="137">
        <v>6.36497845373437E-5</v>
      </c>
      <c r="AP23" s="137">
        <v>1.5702829061107499E-5</v>
      </c>
      <c r="AQ23" s="137">
        <v>1.8607354244634899E-4</v>
      </c>
      <c r="AR23" s="137">
        <v>2.7591696136209099E-5</v>
      </c>
      <c r="AS23" s="137">
        <v>4.2152369320901097E-5</v>
      </c>
      <c r="AT23" s="137">
        <v>2.4429011447774399E-5</v>
      </c>
      <c r="AU23" s="137">
        <v>9.1483413125537894E-6</v>
      </c>
      <c r="AV23" s="137">
        <v>6.3199144122627003E-5</v>
      </c>
      <c r="AW23" s="137">
        <v>1.9990904217539501E-5</v>
      </c>
      <c r="AX23" s="137">
        <v>2.8948074707739701E-5</v>
      </c>
      <c r="AY23" s="137">
        <v>9.8143444346947106E-2</v>
      </c>
      <c r="AZ23" s="137">
        <v>4.1563445506072701E-5</v>
      </c>
      <c r="BA23" s="137">
        <v>8.7576757951766898E-6</v>
      </c>
      <c r="BB23" s="137">
        <v>1.90955473992952E-5</v>
      </c>
      <c r="BC23" s="137">
        <v>6.2437313666369896E-6</v>
      </c>
      <c r="BD23" s="137">
        <v>3.3267646090822497E-5</v>
      </c>
      <c r="BE23" s="137">
        <v>2.1666375524803299E-5</v>
      </c>
      <c r="BF23" s="137">
        <v>2.63635249205431E-5</v>
      </c>
      <c r="BG23" s="137">
        <v>2.4450092671761901E-5</v>
      </c>
      <c r="BH23" s="137">
        <v>1.8409259008477198E-5</v>
      </c>
      <c r="BI23" s="137">
        <v>9.6714213591949803E-4</v>
      </c>
      <c r="BJ23" s="137">
        <v>1.75388426649652E-4</v>
      </c>
      <c r="BK23" s="137">
        <v>4.96998582376075E-4</v>
      </c>
      <c r="BL23" s="137">
        <v>3.8530819595548802E-6</v>
      </c>
      <c r="BM23" s="137">
        <v>9.1916366945952098E-6</v>
      </c>
      <c r="BN23" s="137">
        <v>7.2307658869870606E-5</v>
      </c>
      <c r="BO23" s="137">
        <v>2.3444729646365599E-5</v>
      </c>
      <c r="BP23" s="137">
        <v>1.9870456204898099E-5</v>
      </c>
      <c r="BQ23" s="137">
        <v>2.0562149950202998E-5</v>
      </c>
      <c r="BR23" s="137">
        <v>1.9920208932299699E-6</v>
      </c>
      <c r="BS23" s="137">
        <v>4.1971369487870298E-6</v>
      </c>
      <c r="BT23" s="137">
        <v>4.26654127626595E-5</v>
      </c>
      <c r="BU23" s="137">
        <v>4.0942066007272899E-5</v>
      </c>
      <c r="BV23" s="137">
        <v>2.91163923922018E-5</v>
      </c>
      <c r="BW23" s="137">
        <v>2.3217198033589E-5</v>
      </c>
      <c r="BX23" s="137">
        <v>5.44758856715699E-5</v>
      </c>
      <c r="BY23" s="137">
        <v>8.1338759728127996E-5</v>
      </c>
      <c r="BZ23" s="137">
        <v>2.7354427237084699E-5</v>
      </c>
      <c r="CA23" s="138">
        <v>0</v>
      </c>
      <c r="CB23" s="190">
        <v>0.10388495729104801</v>
      </c>
      <c r="CC23" s="191">
        <v>5.1564482107411998E-3</v>
      </c>
      <c r="CD23" s="137">
        <v>0</v>
      </c>
      <c r="CE23" s="137">
        <v>0</v>
      </c>
      <c r="CF23" s="137">
        <v>1.0423976704736701E-3</v>
      </c>
      <c r="CG23" s="137">
        <v>-1.18794912606239E-2</v>
      </c>
      <c r="CH23" s="138">
        <v>0.90179568808836097</v>
      </c>
      <c r="CI23" s="49">
        <v>1</v>
      </c>
      <c r="CJ23" s="73"/>
    </row>
    <row r="24" spans="1:88" ht="19.5" x14ac:dyDescent="0.25">
      <c r="A24" s="30"/>
      <c r="B24" s="42" t="s">
        <v>15</v>
      </c>
      <c r="C24" s="43" t="s">
        <v>126</v>
      </c>
      <c r="D24" s="136">
        <v>1.18857337675656E-3</v>
      </c>
      <c r="E24" s="137">
        <v>9.9414575492722695E-4</v>
      </c>
      <c r="F24" s="137">
        <v>3.0436039942955098E-3</v>
      </c>
      <c r="G24" s="137">
        <v>2.9260713915652799E-3</v>
      </c>
      <c r="H24" s="137">
        <v>2.6922207181831099E-2</v>
      </c>
      <c r="I24" s="137">
        <v>2.4251060361757302E-3</v>
      </c>
      <c r="J24" s="137">
        <v>2.3819517789546302E-3</v>
      </c>
      <c r="K24" s="137">
        <v>4.1412922772604702E-3</v>
      </c>
      <c r="L24" s="137">
        <v>1.9826411265916801E-3</v>
      </c>
      <c r="M24" s="137">
        <v>2.6779399616336701E-3</v>
      </c>
      <c r="N24" s="137">
        <v>1.01867954034444E-3</v>
      </c>
      <c r="O24" s="137">
        <v>1.13921996351934E-3</v>
      </c>
      <c r="P24" s="137">
        <v>4.2794883383982899E-4</v>
      </c>
      <c r="Q24" s="137">
        <v>1.49034509535906E-5</v>
      </c>
      <c r="R24" s="137">
        <v>4.89672121036396E-2</v>
      </c>
      <c r="S24" s="137">
        <v>5.4875779448827003E-3</v>
      </c>
      <c r="T24" s="137">
        <v>3.3105272255770201E-4</v>
      </c>
      <c r="U24" s="137">
        <v>5.0522111459878004E-4</v>
      </c>
      <c r="V24" s="137">
        <v>1.2516472554079099E-3</v>
      </c>
      <c r="W24" s="137">
        <v>3.6047747029804898E-4</v>
      </c>
      <c r="X24" s="137">
        <v>1.9651789135693699E-4</v>
      </c>
      <c r="Y24" s="137">
        <v>5.2920558567553899E-5</v>
      </c>
      <c r="Z24" s="137">
        <v>3.97955074960675E-4</v>
      </c>
      <c r="AA24" s="137">
        <v>9.2736110060164298E-5</v>
      </c>
      <c r="AB24" s="137">
        <v>4.88159454505375E-5</v>
      </c>
      <c r="AC24" s="137">
        <v>3.9149669346315598E-5</v>
      </c>
      <c r="AD24" s="137">
        <v>4.5078599990048297E-5</v>
      </c>
      <c r="AE24" s="137">
        <v>8.2300606417199903E-4</v>
      </c>
      <c r="AF24" s="137">
        <v>1.4783068960466501E-4</v>
      </c>
      <c r="AG24" s="137">
        <v>4.0319158443353698E-5</v>
      </c>
      <c r="AH24" s="137">
        <v>5.4822212306622801E-5</v>
      </c>
      <c r="AI24" s="137">
        <v>3.9953602206480302E-5</v>
      </c>
      <c r="AJ24" s="137">
        <v>0</v>
      </c>
      <c r="AK24" s="137">
        <v>5.1150654970230297E-5</v>
      </c>
      <c r="AL24" s="137">
        <v>6.2662261671617701E-5</v>
      </c>
      <c r="AM24" s="137">
        <v>2.638776710083E-5</v>
      </c>
      <c r="AN24" s="137">
        <v>7.1026789897149804E-4</v>
      </c>
      <c r="AO24" s="137">
        <v>1.4702271543212201E-4</v>
      </c>
      <c r="AP24" s="137">
        <v>3.2274456831538902E-5</v>
      </c>
      <c r="AQ24" s="137">
        <v>9.1193854948008702E-4</v>
      </c>
      <c r="AR24" s="137">
        <v>5.2639064528628302E-3</v>
      </c>
      <c r="AS24" s="137">
        <v>2.5946049818661599E-3</v>
      </c>
      <c r="AT24" s="137">
        <v>1.02004676197075E-4</v>
      </c>
      <c r="AU24" s="137">
        <v>3.5853251878413699E-5</v>
      </c>
      <c r="AV24" s="137">
        <v>1.57175603274181E-4</v>
      </c>
      <c r="AW24" s="137">
        <v>1.5349941576207801E-2</v>
      </c>
      <c r="AX24" s="137">
        <v>0.301464431025737</v>
      </c>
      <c r="AY24" s="137">
        <v>7.8189697683326198E-5</v>
      </c>
      <c r="AZ24" s="137">
        <v>6.6924682934219396E-4</v>
      </c>
      <c r="BA24" s="137">
        <v>1.7999892140207001E-5</v>
      </c>
      <c r="BB24" s="137">
        <v>3.9247604225635602E-5</v>
      </c>
      <c r="BC24" s="137">
        <v>1.2832912953205E-5</v>
      </c>
      <c r="BD24" s="137">
        <v>6.8375908791140996E-5</v>
      </c>
      <c r="BE24" s="137">
        <v>4.4531498040892298E-5</v>
      </c>
      <c r="BF24" s="137">
        <v>5.4185678495519301E-5</v>
      </c>
      <c r="BG24" s="137">
        <v>5.0252948522274003E-5</v>
      </c>
      <c r="BH24" s="137">
        <v>4.2547781800247598E-4</v>
      </c>
      <c r="BI24" s="137">
        <v>0.49199298188113699</v>
      </c>
      <c r="BJ24" s="137">
        <v>3.60480661327181E-4</v>
      </c>
      <c r="BK24" s="137">
        <v>1.02149486756887E-3</v>
      </c>
      <c r="BL24" s="137">
        <v>7.9193454178291E-6</v>
      </c>
      <c r="BM24" s="137">
        <v>1.8891823922712899E-5</v>
      </c>
      <c r="BN24" s="137">
        <v>1.4861592173637801E-4</v>
      </c>
      <c r="BO24" s="137">
        <v>4.8186598220878801E-5</v>
      </c>
      <c r="BP24" s="137">
        <v>4.08402956252226E-5</v>
      </c>
      <c r="BQ24" s="137">
        <v>4.2261952820662702E-5</v>
      </c>
      <c r="BR24" s="137">
        <v>4.0942553775427704E-6</v>
      </c>
      <c r="BS24" s="137">
        <v>8.6264911082289994E-6</v>
      </c>
      <c r="BT24" s="137">
        <v>8.7691397330356304E-5</v>
      </c>
      <c r="BU24" s="137">
        <v>4.4141218936058003E-4</v>
      </c>
      <c r="BV24" s="137">
        <v>5.9843722790037602E-5</v>
      </c>
      <c r="BW24" s="137">
        <v>5.3886585986821999E-5</v>
      </c>
      <c r="BX24" s="137">
        <v>1.11965787414802E-4</v>
      </c>
      <c r="BY24" s="137">
        <v>1.6717779193548899E-4</v>
      </c>
      <c r="BZ24" s="137">
        <v>5.6222307303935999E-5</v>
      </c>
      <c r="CA24" s="138">
        <v>0</v>
      </c>
      <c r="CB24" s="190">
        <v>0.93320913539356198</v>
      </c>
      <c r="CC24" s="191">
        <v>1.4354734653877699E-2</v>
      </c>
      <c r="CD24" s="137">
        <v>0</v>
      </c>
      <c r="CE24" s="137">
        <v>0</v>
      </c>
      <c r="CF24" s="137">
        <v>2.1424686269001601E-3</v>
      </c>
      <c r="CG24" s="137">
        <v>2.9845303965872101E-2</v>
      </c>
      <c r="CH24" s="138">
        <v>2.04483573597883E-2</v>
      </c>
      <c r="CI24" s="49">
        <v>1</v>
      </c>
      <c r="CJ24" s="73"/>
    </row>
    <row r="25" spans="1:88" ht="19.5" x14ac:dyDescent="0.25">
      <c r="A25" s="30"/>
      <c r="B25" s="42" t="s">
        <v>16</v>
      </c>
      <c r="C25" s="43" t="s">
        <v>127</v>
      </c>
      <c r="D25" s="136">
        <v>1.04835324323941E-5</v>
      </c>
      <c r="E25" s="137">
        <v>8.1372965160912793E-6</v>
      </c>
      <c r="F25" s="137">
        <v>2.84481493032898E-5</v>
      </c>
      <c r="G25" s="137">
        <v>4.01813857982222E-6</v>
      </c>
      <c r="H25" s="137">
        <v>8.8111298717260506E-5</v>
      </c>
      <c r="I25" s="137">
        <v>1.51909249410646E-5</v>
      </c>
      <c r="J25" s="137">
        <v>1.50470373567373E-5</v>
      </c>
      <c r="K25" s="137">
        <v>2.3373120048171299E-5</v>
      </c>
      <c r="L25" s="137">
        <v>1.6792275020842201E-5</v>
      </c>
      <c r="M25" s="137">
        <v>1.75473804071111E-2</v>
      </c>
      <c r="N25" s="137">
        <v>4.0707293676694196E-6</v>
      </c>
      <c r="O25" s="137">
        <v>4.8577738997776197E-2</v>
      </c>
      <c r="P25" s="137">
        <v>1.9747552789532399E-5</v>
      </c>
      <c r="Q25" s="137">
        <v>5.1605341808514103E-6</v>
      </c>
      <c r="R25" s="137">
        <v>3.5792375267717101E-5</v>
      </c>
      <c r="S25" s="137">
        <v>5.3011451382983098E-6</v>
      </c>
      <c r="T25" s="137">
        <v>4.7389845907056E-2</v>
      </c>
      <c r="U25" s="137">
        <v>6.1277294766270399E-4</v>
      </c>
      <c r="V25" s="137">
        <v>2.7908335107469501E-2</v>
      </c>
      <c r="W25" s="137">
        <v>1.4741720180838001E-4</v>
      </c>
      <c r="X25" s="137">
        <v>2.14008081977484E-3</v>
      </c>
      <c r="Y25" s="137">
        <v>3.3444607377833301E-4</v>
      </c>
      <c r="Z25" s="137">
        <v>1.3531798167736801E-4</v>
      </c>
      <c r="AA25" s="137">
        <v>3.15727143487029E-5</v>
      </c>
      <c r="AB25" s="137">
        <v>3.5670213931810603E-5</v>
      </c>
      <c r="AC25" s="137">
        <v>8.6525145527446704E-5</v>
      </c>
      <c r="AD25" s="137">
        <v>1.7166533744052199E-5</v>
      </c>
      <c r="AE25" s="137">
        <v>1.00768227536606E-2</v>
      </c>
      <c r="AF25" s="137">
        <v>2.4112473073517699E-3</v>
      </c>
      <c r="AG25" s="137">
        <v>1.38423320892132E-5</v>
      </c>
      <c r="AH25" s="137">
        <v>1.19746696999876E-3</v>
      </c>
      <c r="AI25" s="137">
        <v>1.42057922017606E-5</v>
      </c>
      <c r="AJ25" s="137">
        <v>0</v>
      </c>
      <c r="AK25" s="137">
        <v>2.1155209006570199E-5</v>
      </c>
      <c r="AL25" s="137">
        <v>2.4334428140589301E-5</v>
      </c>
      <c r="AM25" s="137">
        <v>4.9745906643256001E-5</v>
      </c>
      <c r="AN25" s="137">
        <v>2.63864525364173E-5</v>
      </c>
      <c r="AO25" s="137">
        <v>4.6037126466804903E-5</v>
      </c>
      <c r="AP25" s="137">
        <v>1.1235466258469E-5</v>
      </c>
      <c r="AQ25" s="137">
        <v>1.3179936492756201E-4</v>
      </c>
      <c r="AR25" s="137">
        <v>4.6562049470034703E-5</v>
      </c>
      <c r="AS25" s="137">
        <v>2.9310678518861599E-5</v>
      </c>
      <c r="AT25" s="137">
        <v>2.2588214491514801E-5</v>
      </c>
      <c r="AU25" s="137">
        <v>6.4882616294360498E-6</v>
      </c>
      <c r="AV25" s="137">
        <v>4.5252892834385397E-5</v>
      </c>
      <c r="AW25" s="137">
        <v>8.7645807715468205E-6</v>
      </c>
      <c r="AX25" s="137">
        <v>2.0926603804025698E-5</v>
      </c>
      <c r="AY25" s="137">
        <v>2.8645345935101099E-5</v>
      </c>
      <c r="AZ25" s="137">
        <v>2.9870811017382199E-5</v>
      </c>
      <c r="BA25" s="137">
        <v>6.3053198086049699E-6</v>
      </c>
      <c r="BB25" s="137">
        <v>1.38544402496154E-5</v>
      </c>
      <c r="BC25" s="137">
        <v>4.8501058680044504E-6</v>
      </c>
      <c r="BD25" s="137">
        <v>2.37518742707727E-5</v>
      </c>
      <c r="BE25" s="137">
        <v>1.7144660768284199E-5</v>
      </c>
      <c r="BF25" s="137">
        <v>1.9749507826427899E-5</v>
      </c>
      <c r="BG25" s="137">
        <v>1.7965294532278702E-5</v>
      </c>
      <c r="BH25" s="137">
        <v>1.42724418105553E-5</v>
      </c>
      <c r="BI25" s="137">
        <v>2.4918833926357103E-4</v>
      </c>
      <c r="BJ25" s="137">
        <v>1.2255613370808099E-4</v>
      </c>
      <c r="BK25" s="137">
        <v>3.5034367062297998E-4</v>
      </c>
      <c r="BL25" s="137">
        <v>2.6942568596709001E-6</v>
      </c>
      <c r="BM25" s="137">
        <v>7.8532360445425897E-3</v>
      </c>
      <c r="BN25" s="137">
        <v>5.8546107911919998E-2</v>
      </c>
      <c r="BO25" s="137">
        <v>1.63824687647684E-5</v>
      </c>
      <c r="BP25" s="137">
        <v>1.41717864444776E-5</v>
      </c>
      <c r="BQ25" s="137">
        <v>1.4373984669892E-5</v>
      </c>
      <c r="BR25" s="137">
        <v>1.3967723974040199E-6</v>
      </c>
      <c r="BS25" s="137">
        <v>2.9328324959216501E-6</v>
      </c>
      <c r="BT25" s="137">
        <v>1.3958897834247699E-3</v>
      </c>
      <c r="BU25" s="137">
        <v>1.17449799117955E-4</v>
      </c>
      <c r="BV25" s="137">
        <v>2.0672090923966301E-5</v>
      </c>
      <c r="BW25" s="137">
        <v>1.9926184098155301E-5</v>
      </c>
      <c r="BX25" s="137">
        <v>3.8953247737206703E-5</v>
      </c>
      <c r="BY25" s="137">
        <v>4.1051704019522199E-4</v>
      </c>
      <c r="BZ25" s="137">
        <v>3.73603832768035E-3</v>
      </c>
      <c r="CA25" s="138">
        <v>0</v>
      </c>
      <c r="CB25" s="190">
        <v>0.23253735702908199</v>
      </c>
      <c r="CC25" s="191">
        <v>0.72116317151361198</v>
      </c>
      <c r="CD25" s="137">
        <v>0</v>
      </c>
      <c r="CE25" s="137">
        <v>0</v>
      </c>
      <c r="CF25" s="137">
        <v>2.91487840215156E-3</v>
      </c>
      <c r="CG25" s="137">
        <v>2.30565784678597E-2</v>
      </c>
      <c r="CH25" s="138">
        <v>2.03280145872946E-2</v>
      </c>
      <c r="CI25" s="49">
        <v>1</v>
      </c>
      <c r="CJ25" s="73"/>
    </row>
    <row r="26" spans="1:88" ht="19.5" x14ac:dyDescent="0.25">
      <c r="A26" s="30"/>
      <c r="B26" s="42" t="s">
        <v>17</v>
      </c>
      <c r="C26" s="43" t="s">
        <v>128</v>
      </c>
      <c r="D26" s="136">
        <v>3.6487310157038498E-5</v>
      </c>
      <c r="E26" s="137">
        <v>3.1094085137797397E-5</v>
      </c>
      <c r="F26" s="137">
        <v>1.1383176923771101E-4</v>
      </c>
      <c r="G26" s="137">
        <v>1.09022406227065E-5</v>
      </c>
      <c r="H26" s="137">
        <v>2.7571668787656101E-4</v>
      </c>
      <c r="I26" s="137">
        <v>5.4034200872475098E-5</v>
      </c>
      <c r="J26" s="137">
        <v>4.1856811947576997E-5</v>
      </c>
      <c r="K26" s="137">
        <v>6.4352375178458596E-5</v>
      </c>
      <c r="L26" s="137">
        <v>7.61147570156971E-5</v>
      </c>
      <c r="M26" s="137">
        <v>4.9163684532051199E-4</v>
      </c>
      <c r="N26" s="137">
        <v>1.081665002872E-5</v>
      </c>
      <c r="O26" s="137">
        <v>4.6052324150455204E-3</v>
      </c>
      <c r="P26" s="137">
        <v>3.4701780701425103E-4</v>
      </c>
      <c r="Q26" s="137">
        <v>3.3254334505050297E-5</v>
      </c>
      <c r="R26" s="137">
        <v>2.7339773653870698E-3</v>
      </c>
      <c r="S26" s="137">
        <v>4.7493819309292099E-4</v>
      </c>
      <c r="T26" s="137">
        <v>5.4501752999424301E-4</v>
      </c>
      <c r="U26" s="137">
        <v>3.9992638390832301E-2</v>
      </c>
      <c r="V26" s="137">
        <v>2.2198696117607399E-3</v>
      </c>
      <c r="W26" s="137">
        <v>6.1215426168520297E-4</v>
      </c>
      <c r="X26" s="137">
        <v>2.6352543501469502E-4</v>
      </c>
      <c r="Y26" s="137">
        <v>7.5595001528317902E-5</v>
      </c>
      <c r="Z26" s="137">
        <v>3.6400905898520701E-4</v>
      </c>
      <c r="AA26" s="137">
        <v>9.3139772974519601E-5</v>
      </c>
      <c r="AB26" s="137">
        <v>8.2639026918027899E-5</v>
      </c>
      <c r="AC26" s="137">
        <v>4.07047141673746E-5</v>
      </c>
      <c r="AD26" s="137">
        <v>4.4041632866408199E-5</v>
      </c>
      <c r="AE26" s="137">
        <v>3.2610771925342702E-2</v>
      </c>
      <c r="AF26" s="137">
        <v>5.1402055960529604E-4</v>
      </c>
      <c r="AG26" s="137">
        <v>6.4871767529314203E-5</v>
      </c>
      <c r="AH26" s="137">
        <v>2.9034675855344301E-4</v>
      </c>
      <c r="AI26" s="137">
        <v>1.6760093112859099E-4</v>
      </c>
      <c r="AJ26" s="137">
        <v>0</v>
      </c>
      <c r="AK26" s="137">
        <v>1.3673280944306E-4</v>
      </c>
      <c r="AL26" s="137">
        <v>6.9695572753099505E-4</v>
      </c>
      <c r="AM26" s="137">
        <v>6.2194233565776699E-5</v>
      </c>
      <c r="AN26" s="137">
        <v>3.6631621225484E-4</v>
      </c>
      <c r="AO26" s="137">
        <v>4.4793119673260302E-4</v>
      </c>
      <c r="AP26" s="137">
        <v>8.46864961068669E-5</v>
      </c>
      <c r="AQ26" s="137">
        <v>7.2092820752293603E-4</v>
      </c>
      <c r="AR26" s="137">
        <v>1.22131358859925E-4</v>
      </c>
      <c r="AS26" s="137">
        <v>1.5492840011390501E-4</v>
      </c>
      <c r="AT26" s="137">
        <v>6.4589990215749906E-5</v>
      </c>
      <c r="AU26" s="137">
        <v>3.72027163870568E-5</v>
      </c>
      <c r="AV26" s="137">
        <v>3.4792341532139802E-4</v>
      </c>
      <c r="AW26" s="137">
        <v>7.6515866152236097E-5</v>
      </c>
      <c r="AX26" s="137">
        <v>2.01355374447666E-4</v>
      </c>
      <c r="AY26" s="137">
        <v>5.0642512777599596E-4</v>
      </c>
      <c r="AZ26" s="137">
        <v>1.653992862277E-3</v>
      </c>
      <c r="BA26" s="137">
        <v>5.5503442192257102E-5</v>
      </c>
      <c r="BB26" s="137">
        <v>1.4343986655857401E-4</v>
      </c>
      <c r="BC26" s="137">
        <v>1.14532715953871E-4</v>
      </c>
      <c r="BD26" s="137">
        <v>1.68570631108552E-4</v>
      </c>
      <c r="BE26" s="137">
        <v>4.6385257016991497E-4</v>
      </c>
      <c r="BF26" s="137">
        <v>3.2944446101985898E-4</v>
      </c>
      <c r="BG26" s="137">
        <v>2.3140620675074399E-4</v>
      </c>
      <c r="BH26" s="137">
        <v>3.3181902102158401E-4</v>
      </c>
      <c r="BI26" s="137">
        <v>1.15409199757147E-2</v>
      </c>
      <c r="BJ26" s="137">
        <v>3.25653387258284E-4</v>
      </c>
      <c r="BK26" s="137">
        <v>1.56855091321982E-3</v>
      </c>
      <c r="BL26" s="137">
        <v>7.5429351397857898E-6</v>
      </c>
      <c r="BM26" s="137">
        <v>6.0256513181893999E-4</v>
      </c>
      <c r="BN26" s="137">
        <v>1.9152066618043501E-3</v>
      </c>
      <c r="BO26" s="137">
        <v>4.3531125562490703E-5</v>
      </c>
      <c r="BP26" s="137">
        <v>9.7518810927511106E-5</v>
      </c>
      <c r="BQ26" s="137">
        <v>3.9399240087254399E-5</v>
      </c>
      <c r="BR26" s="137">
        <v>4.71470161531793E-6</v>
      </c>
      <c r="BS26" s="137">
        <v>7.7930561911572398E-6</v>
      </c>
      <c r="BT26" s="137">
        <v>5.1259110233439396E-4</v>
      </c>
      <c r="BU26" s="137">
        <v>1.5517052442912401E-4</v>
      </c>
      <c r="BV26" s="137">
        <v>1.2303755421706099E-4</v>
      </c>
      <c r="BW26" s="137">
        <v>4.3739069795635697E-5</v>
      </c>
      <c r="BX26" s="137">
        <v>2.8860123833994997E-4</v>
      </c>
      <c r="BY26" s="137">
        <v>3.0765462020090602E-4</v>
      </c>
      <c r="BZ26" s="137">
        <v>4.5009741608802699E-4</v>
      </c>
      <c r="CA26" s="138">
        <v>0</v>
      </c>
      <c r="CB26" s="190">
        <v>0.112935876601555</v>
      </c>
      <c r="CC26" s="191">
        <v>0.23588730753182199</v>
      </c>
      <c r="CD26" s="137">
        <v>0</v>
      </c>
      <c r="CE26" s="137">
        <v>0</v>
      </c>
      <c r="CF26" s="137">
        <v>1.1668092400255599E-2</v>
      </c>
      <c r="CG26" s="137">
        <v>4.1625199935559902E-2</v>
      </c>
      <c r="CH26" s="138">
        <v>0.59788352353080798</v>
      </c>
      <c r="CI26" s="49">
        <v>1</v>
      </c>
      <c r="CJ26" s="73"/>
    </row>
    <row r="27" spans="1:88" ht="19.5" x14ac:dyDescent="0.25">
      <c r="A27" s="30"/>
      <c r="B27" s="42" t="s">
        <v>18</v>
      </c>
      <c r="C27" s="43" t="s">
        <v>129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5.4850431550753505E-7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3.5104276192482198E-6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1.97461553582713E-6</v>
      </c>
      <c r="BN27" s="137">
        <v>3.4007267561467199E-5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2.8083420953985799E-5</v>
      </c>
      <c r="CA27" s="138">
        <v>0</v>
      </c>
      <c r="CB27" s="190">
        <v>6.8124235986035794E-5</v>
      </c>
      <c r="CC27" s="191">
        <v>2.7277706869829398E-2</v>
      </c>
      <c r="CD27" s="137">
        <v>0</v>
      </c>
      <c r="CE27" s="137">
        <v>0</v>
      </c>
      <c r="CF27" s="137">
        <v>0</v>
      </c>
      <c r="CG27" s="137">
        <v>4.0615459072523997E-3</v>
      </c>
      <c r="CH27" s="138">
        <v>0.96859262298693205</v>
      </c>
      <c r="CI27" s="49">
        <v>1</v>
      </c>
      <c r="CJ27" s="73"/>
    </row>
    <row r="28" spans="1:88" ht="19.5" x14ac:dyDescent="0.25">
      <c r="A28" s="30"/>
      <c r="B28" s="42" t="s">
        <v>19</v>
      </c>
      <c r="C28" s="43" t="s">
        <v>130</v>
      </c>
      <c r="D28" s="136">
        <v>4.25422962296388E-7</v>
      </c>
      <c r="E28" s="137">
        <v>4.0258380721069202E-7</v>
      </c>
      <c r="F28" s="137">
        <v>1.5412423978145699E-6</v>
      </c>
      <c r="G28" s="137">
        <v>8.2595263435143305E-8</v>
      </c>
      <c r="H28" s="137">
        <v>2.76774555060989E-6</v>
      </c>
      <c r="I28" s="137">
        <v>6.4680771849022099E-7</v>
      </c>
      <c r="J28" s="137">
        <v>3.3619416723586201E-7</v>
      </c>
      <c r="K28" s="137">
        <v>5.0485606892339097E-7</v>
      </c>
      <c r="L28" s="137">
        <v>1.1426491451060099E-6</v>
      </c>
      <c r="M28" s="137">
        <v>1.2600694157561401E-6</v>
      </c>
      <c r="N28" s="137">
        <v>7.7717814266179199E-8</v>
      </c>
      <c r="O28" s="137">
        <v>8.5482730214161401E-5</v>
      </c>
      <c r="P28" s="137">
        <v>3.6245124510895702E-4</v>
      </c>
      <c r="Q28" s="137">
        <v>6.0859305727599901E-7</v>
      </c>
      <c r="R28" s="137">
        <v>6.9561348377890006E-5</v>
      </c>
      <c r="S28" s="137">
        <v>1.21300566658205E-5</v>
      </c>
      <c r="T28" s="137">
        <v>8.6440582991628209E-3</v>
      </c>
      <c r="U28" s="137">
        <v>1.8595131969685801E-2</v>
      </c>
      <c r="V28" s="137">
        <v>2.02098177614196E-4</v>
      </c>
      <c r="W28" s="137">
        <v>0.11214801573031299</v>
      </c>
      <c r="X28" s="137">
        <v>4.2336073277758502E-3</v>
      </c>
      <c r="Y28" s="137">
        <v>1.31924983127382E-2</v>
      </c>
      <c r="Z28" s="137">
        <v>2.6994976014493101E-6</v>
      </c>
      <c r="AA28" s="137">
        <v>8.44100960121956E-7</v>
      </c>
      <c r="AB28" s="137">
        <v>2.4288009142722999E-3</v>
      </c>
      <c r="AC28" s="137">
        <v>6.0416922758858599E-4</v>
      </c>
      <c r="AD28" s="137">
        <v>3.7841920002963798E-7</v>
      </c>
      <c r="AE28" s="137">
        <v>7.5634177260664806E-2</v>
      </c>
      <c r="AF28" s="137">
        <v>1.0390106431486299E-2</v>
      </c>
      <c r="AG28" s="137">
        <v>9.9746813303088505E-7</v>
      </c>
      <c r="AH28" s="137">
        <v>6.5843045103409802E-6</v>
      </c>
      <c r="AI28" s="137">
        <v>3.6605658507172702E-6</v>
      </c>
      <c r="AJ28" s="137">
        <v>0</v>
      </c>
      <c r="AK28" s="137">
        <v>2.6732728711625099E-6</v>
      </c>
      <c r="AL28" s="137">
        <v>1.6968318784272499E-5</v>
      </c>
      <c r="AM28" s="137">
        <v>1.16329389591993E-6</v>
      </c>
      <c r="AN28" s="137">
        <v>8.2350484421523195E-6</v>
      </c>
      <c r="AO28" s="137">
        <v>9.3775863019792395E-6</v>
      </c>
      <c r="AP28" s="137">
        <v>1.6456901093237999E-6</v>
      </c>
      <c r="AQ28" s="137">
        <v>4.3902530617810599E-4</v>
      </c>
      <c r="AR28" s="137">
        <v>3.50324330433581E-4</v>
      </c>
      <c r="AS28" s="137">
        <v>9.3235519803872603E-3</v>
      </c>
      <c r="AT28" s="137">
        <v>2.97331427088959E-4</v>
      </c>
      <c r="AU28" s="137">
        <v>6.4491417970776002E-7</v>
      </c>
      <c r="AV28" s="137">
        <v>6.8066699963217399E-6</v>
      </c>
      <c r="AW28" s="137">
        <v>1.5566224043926301E-6</v>
      </c>
      <c r="AX28" s="137">
        <v>4.2037866703840003E-6</v>
      </c>
      <c r="AY28" s="137">
        <v>1.1778534985918701E-5</v>
      </c>
      <c r="AZ28" s="137">
        <v>4.16699697149373E-5</v>
      </c>
      <c r="BA28" s="137">
        <v>1.1317826433576399E-6</v>
      </c>
      <c r="BB28" s="137">
        <v>3.0475905418403102E-6</v>
      </c>
      <c r="BC28" s="137">
        <v>2.7456693755656001E-6</v>
      </c>
      <c r="BD28" s="137">
        <v>3.2060523178138498E-6</v>
      </c>
      <c r="BE28" s="137">
        <v>1.1245405173374699E-5</v>
      </c>
      <c r="BF28" s="137">
        <v>7.6062462913235797E-6</v>
      </c>
      <c r="BG28" s="137">
        <v>5.1370001893822599E-6</v>
      </c>
      <c r="BH28" s="137">
        <v>7.9435245204552203E-6</v>
      </c>
      <c r="BI28" s="137">
        <v>2.8870803823003197E-4</v>
      </c>
      <c r="BJ28" s="137">
        <v>2.3398251213538201E-6</v>
      </c>
      <c r="BK28" s="137">
        <v>2.33315839943448E-5</v>
      </c>
      <c r="BL28" s="137">
        <v>6.1456510410990301E-8</v>
      </c>
      <c r="BM28" s="137">
        <v>1.1064174660910899E-3</v>
      </c>
      <c r="BN28" s="137">
        <v>8.0787687884092598E-3</v>
      </c>
      <c r="BO28" s="137">
        <v>3.1277187690094198E-7</v>
      </c>
      <c r="BP28" s="137">
        <v>1.83303934215847E-6</v>
      </c>
      <c r="BQ28" s="137">
        <v>3.0587860020135798E-7</v>
      </c>
      <c r="BR28" s="137">
        <v>5.2852604991676201E-8</v>
      </c>
      <c r="BS28" s="137">
        <v>5.5993241162664199E-8</v>
      </c>
      <c r="BT28" s="137">
        <v>1.17776781773217E-5</v>
      </c>
      <c r="BU28" s="137">
        <v>6.1599976827958096E-6</v>
      </c>
      <c r="BV28" s="137">
        <v>2.1723810918500101E-6</v>
      </c>
      <c r="BW28" s="137">
        <v>3.2604111215706297E-7</v>
      </c>
      <c r="BX28" s="137">
        <v>5.57492810467517E-6</v>
      </c>
      <c r="BY28" s="137">
        <v>1.33079627633666E-5</v>
      </c>
      <c r="BZ28" s="137">
        <v>6.1661399064538301E-4</v>
      </c>
      <c r="CA28" s="138">
        <v>0</v>
      </c>
      <c r="CB28" s="190">
        <v>0.26734439056239001</v>
      </c>
      <c r="CC28" s="191">
        <v>0.59477850891783901</v>
      </c>
      <c r="CD28" s="137">
        <v>0</v>
      </c>
      <c r="CE28" s="137">
        <v>0</v>
      </c>
      <c r="CF28" s="137">
        <v>2.6562532575038502E-4</v>
      </c>
      <c r="CG28" s="137">
        <v>3.68503652578473E-3</v>
      </c>
      <c r="CH28" s="138">
        <v>0.133926438668237</v>
      </c>
      <c r="CI28" s="49">
        <v>1</v>
      </c>
      <c r="CJ28" s="73"/>
    </row>
    <row r="29" spans="1:88" ht="19.5" x14ac:dyDescent="0.25">
      <c r="A29" s="30"/>
      <c r="B29" s="42" t="s">
        <v>20</v>
      </c>
      <c r="C29" s="43" t="s">
        <v>131</v>
      </c>
      <c r="D29" s="136">
        <v>5.1182408281370701E-6</v>
      </c>
      <c r="E29" s="137">
        <v>3.9968161791719502E-6</v>
      </c>
      <c r="F29" s="137">
        <v>1.40174087892169E-5</v>
      </c>
      <c r="G29" s="137">
        <v>1.9349881141989701E-6</v>
      </c>
      <c r="H29" s="137">
        <v>4.2749022775739702E-5</v>
      </c>
      <c r="I29" s="137">
        <v>7.4265584548562E-6</v>
      </c>
      <c r="J29" s="137">
        <v>7.2550373895733701E-6</v>
      </c>
      <c r="K29" s="137">
        <v>1.1263747345410401E-5</v>
      </c>
      <c r="L29" s="137">
        <v>8.3515338268742304E-6</v>
      </c>
      <c r="M29" s="137">
        <v>3.1751237186579298E-5</v>
      </c>
      <c r="N29" s="137">
        <v>1.9583339802809201E-6</v>
      </c>
      <c r="O29" s="137">
        <v>1.4100869444925499E-4</v>
      </c>
      <c r="P29" s="137">
        <v>1.2054720369031199E-5</v>
      </c>
      <c r="Q29" s="137">
        <v>2.6521032468626498E-6</v>
      </c>
      <c r="R29" s="137">
        <v>4.0106161242173197E-5</v>
      </c>
      <c r="S29" s="137">
        <v>6.5472900815423398E-6</v>
      </c>
      <c r="T29" s="137">
        <v>5.6812088759756297E-5</v>
      </c>
      <c r="U29" s="137">
        <v>9.1884835524706296E-5</v>
      </c>
      <c r="V29" s="137">
        <v>2.0513980436222501E-4</v>
      </c>
      <c r="W29" s="137">
        <v>5.9038638948714202E-5</v>
      </c>
      <c r="X29" s="137">
        <v>0.116020962050656</v>
      </c>
      <c r="Y29" s="137">
        <v>1.61433294479504E-2</v>
      </c>
      <c r="Z29" s="137">
        <v>6.5136912590961995E-5</v>
      </c>
      <c r="AA29" s="137">
        <v>1.52690916282024E-5</v>
      </c>
      <c r="AB29" s="137">
        <v>3.6885919553137198E-3</v>
      </c>
      <c r="AC29" s="137">
        <v>1.7090797418339799E-5</v>
      </c>
      <c r="AD29" s="137">
        <v>8.7533727177966395E-6</v>
      </c>
      <c r="AE29" s="137">
        <v>8.0449896847129495E-5</v>
      </c>
      <c r="AF29" s="137">
        <v>3.05561109697784E-3</v>
      </c>
      <c r="AG29" s="137">
        <v>6.9028569416067602E-6</v>
      </c>
      <c r="AH29" s="137">
        <v>1.1577223955106101E-5</v>
      </c>
      <c r="AI29" s="137">
        <v>7.9603165537264096E-6</v>
      </c>
      <c r="AJ29" s="137">
        <v>0</v>
      </c>
      <c r="AK29" s="137">
        <v>9.34737283575615E-6</v>
      </c>
      <c r="AL29" s="137">
        <v>1.7190708894275E-5</v>
      </c>
      <c r="AM29" s="137">
        <v>4.7316981358899399E-6</v>
      </c>
      <c r="AN29" s="137">
        <v>1.5262919066762E-5</v>
      </c>
      <c r="AO29" s="137">
        <v>2.4971392053680501E-5</v>
      </c>
      <c r="AP29" s="137">
        <v>5.8806876687104201E-6</v>
      </c>
      <c r="AQ29" s="137">
        <v>6.6620884581183905E-5</v>
      </c>
      <c r="AR29" s="137">
        <v>1.00438983031171E-5</v>
      </c>
      <c r="AS29" s="137">
        <v>1.4716194094981199E-5</v>
      </c>
      <c r="AT29" s="137">
        <v>7.4708947824768497E-6</v>
      </c>
      <c r="AU29" s="137">
        <v>3.2944882535192799E-6</v>
      </c>
      <c r="AV29" s="137">
        <v>2.3744808086031099E-5</v>
      </c>
      <c r="AW29" s="137">
        <v>4.6780808663599602E-6</v>
      </c>
      <c r="AX29" s="137">
        <v>1.1331412545556101E-5</v>
      </c>
      <c r="AY29" s="137">
        <v>1.7512745193394301E-5</v>
      </c>
      <c r="AZ29" s="137">
        <v>2.8027053172588001E-5</v>
      </c>
      <c r="BA29" s="137">
        <v>3.3694198726349202E-6</v>
      </c>
      <c r="BB29" s="137">
        <v>7.5898343942564102E-6</v>
      </c>
      <c r="BC29" s="137">
        <v>3.2148556747874101E-6</v>
      </c>
      <c r="BD29" s="137">
        <v>1.2341127227408201E-5</v>
      </c>
      <c r="BE29" s="137">
        <v>1.18758388487256E-5</v>
      </c>
      <c r="BF29" s="137">
        <v>1.1903199876188E-5</v>
      </c>
      <c r="BG29" s="137">
        <v>1.0235676317669301E-5</v>
      </c>
      <c r="BH29" s="137">
        <v>9.4151294020843598E-6</v>
      </c>
      <c r="BI29" s="137">
        <v>2.1423188276735301E-4</v>
      </c>
      <c r="BJ29" s="137">
        <v>5.8958928352880098E-5</v>
      </c>
      <c r="BK29" s="137">
        <v>8.0493663123326602E-3</v>
      </c>
      <c r="BL29" s="137">
        <v>1.2994737076306E-6</v>
      </c>
      <c r="BM29" s="137">
        <v>4.5877619367993899E-3</v>
      </c>
      <c r="BN29" s="137">
        <v>2.4995311976141198E-2</v>
      </c>
      <c r="BO29" s="137">
        <v>7.8812277518965907E-6</v>
      </c>
      <c r="BP29" s="137">
        <v>7.3369093452361303E-6</v>
      </c>
      <c r="BQ29" s="137">
        <v>6.9254436308613104E-6</v>
      </c>
      <c r="BR29" s="137">
        <v>6.8065611774606996E-7</v>
      </c>
      <c r="BS29" s="137">
        <v>1.4109180484586501E-6</v>
      </c>
      <c r="BT29" s="137">
        <v>1.9040599004668401E-5</v>
      </c>
      <c r="BU29" s="137">
        <v>9.4779564927411595E-5</v>
      </c>
      <c r="BV29" s="137">
        <v>1.0535576947903899E-5</v>
      </c>
      <c r="BW29" s="137">
        <v>7.8115744790588503E-6</v>
      </c>
      <c r="BX29" s="137">
        <v>2.0344867013238199E-5</v>
      </c>
      <c r="BY29" s="137">
        <v>2.0437781062504799E-4</v>
      </c>
      <c r="BZ29" s="137">
        <v>2.89383499744533E-3</v>
      </c>
      <c r="CA29" s="138">
        <v>0</v>
      </c>
      <c r="CB29" s="190">
        <v>0.18138936325699201</v>
      </c>
      <c r="CC29" s="191">
        <v>0.81686219142514205</v>
      </c>
      <c r="CD29" s="137">
        <v>0</v>
      </c>
      <c r="CE29" s="137">
        <v>0</v>
      </c>
      <c r="CF29" s="137">
        <v>4.5592406156984701E-4</v>
      </c>
      <c r="CG29" s="137">
        <v>-9.8330038884765795E-4</v>
      </c>
      <c r="CH29" s="138">
        <v>2.2758216451439499E-3</v>
      </c>
      <c r="CI29" s="49">
        <v>1</v>
      </c>
      <c r="CJ29" s="73"/>
    </row>
    <row r="30" spans="1:88" ht="19.5" x14ac:dyDescent="0.25">
      <c r="A30" s="30"/>
      <c r="B30" s="42" t="s">
        <v>21</v>
      </c>
      <c r="C30" s="43" t="s">
        <v>132</v>
      </c>
      <c r="D30" s="136">
        <v>9.8829829391777E-6</v>
      </c>
      <c r="E30" s="137">
        <v>7.6926006008102102E-6</v>
      </c>
      <c r="F30" s="137">
        <v>2.6933139587962799E-5</v>
      </c>
      <c r="G30" s="137">
        <v>3.76411232611731E-6</v>
      </c>
      <c r="H30" s="137">
        <v>8.2824418638006902E-5</v>
      </c>
      <c r="I30" s="137">
        <v>1.4329709865624999E-5</v>
      </c>
      <c r="J30" s="137">
        <v>1.4103736003393301E-5</v>
      </c>
      <c r="K30" s="137">
        <v>2.1902707989673101E-5</v>
      </c>
      <c r="L30" s="137">
        <v>1.5967024091835499E-5</v>
      </c>
      <c r="M30" s="137">
        <v>1.3778281570587901E-4</v>
      </c>
      <c r="N30" s="137">
        <v>3.81161235885194E-6</v>
      </c>
      <c r="O30" s="137">
        <v>2.7719569313652001E-4</v>
      </c>
      <c r="P30" s="137">
        <v>2.0769116404043699E-5</v>
      </c>
      <c r="Q30" s="137">
        <v>4.98322091418331E-6</v>
      </c>
      <c r="R30" s="137">
        <v>5.3928074540845999E-5</v>
      </c>
      <c r="S30" s="137">
        <v>8.5288094168262601E-6</v>
      </c>
      <c r="T30" s="137">
        <v>1.08355527742229E-4</v>
      </c>
      <c r="U30" s="137">
        <v>2.0170086464754201E-4</v>
      </c>
      <c r="V30" s="137">
        <v>3.9940211101035302E-4</v>
      </c>
      <c r="W30" s="137">
        <v>1.14843295338953E-4</v>
      </c>
      <c r="X30" s="137">
        <v>1.9840173995620201E-4</v>
      </c>
      <c r="Y30" s="137">
        <v>1.6706880283459E-2</v>
      </c>
      <c r="Z30" s="137">
        <v>9.4147790847008098E-4</v>
      </c>
      <c r="AA30" s="137">
        <v>2.96345160371073E-5</v>
      </c>
      <c r="AB30" s="137">
        <v>1.25849588968129E-2</v>
      </c>
      <c r="AC30" s="137">
        <v>1.6863444136456401E-3</v>
      </c>
      <c r="AD30" s="137">
        <v>1.4390318499495899E-5</v>
      </c>
      <c r="AE30" s="137">
        <v>1.9605133560397299E-3</v>
      </c>
      <c r="AF30" s="137">
        <v>4.63807154689803E-3</v>
      </c>
      <c r="AG30" s="137">
        <v>1.3178519366215601E-5</v>
      </c>
      <c r="AH30" s="137">
        <v>2.0358745246478699E-5</v>
      </c>
      <c r="AI30" s="137">
        <v>1.76080670912551E-4</v>
      </c>
      <c r="AJ30" s="137">
        <v>0</v>
      </c>
      <c r="AK30" s="137">
        <v>1.7375861726047698E-5</v>
      </c>
      <c r="AL30" s="137">
        <v>2.7676815705575199E-5</v>
      </c>
      <c r="AM30" s="137">
        <v>8.8632051527051297E-6</v>
      </c>
      <c r="AN30" s="137">
        <v>2.69982491430428E-5</v>
      </c>
      <c r="AO30" s="137">
        <v>4.5625517417630901E-5</v>
      </c>
      <c r="AP30" s="137">
        <v>1.0944460574640899E-5</v>
      </c>
      <c r="AQ30" s="137">
        <v>1.26277649488985E-4</v>
      </c>
      <c r="AR30" s="137">
        <v>1.89087508553546E-5</v>
      </c>
      <c r="AS30" s="137">
        <v>2.7935553583380799E-5</v>
      </c>
      <c r="AT30" s="137">
        <v>1.9678899602591402E-5</v>
      </c>
      <c r="AU30" s="137">
        <v>6.2296855622535303E-6</v>
      </c>
      <c r="AV30" s="137">
        <v>4.4133674260415099E-5</v>
      </c>
      <c r="AW30" s="137">
        <v>8.6184396212808405E-6</v>
      </c>
      <c r="AX30" s="137">
        <v>2.0722051570684801E-5</v>
      </c>
      <c r="AY30" s="137">
        <v>3.0150789952351E-5</v>
      </c>
      <c r="AZ30" s="137">
        <v>4.0150518635072998E-5</v>
      </c>
      <c r="BA30" s="137">
        <v>6.2037215763915197E-6</v>
      </c>
      <c r="BB30" s="137">
        <v>1.37974021769913E-5</v>
      </c>
      <c r="BC30" s="137">
        <v>5.3276942856354002E-6</v>
      </c>
      <c r="BD30" s="137">
        <v>2.3055788663970599E-5</v>
      </c>
      <c r="BE30" s="137">
        <v>1.92892332276063E-5</v>
      </c>
      <c r="BF30" s="137">
        <v>2.06349613148868E-5</v>
      </c>
      <c r="BG30" s="137">
        <v>1.8242582172022899E-5</v>
      </c>
      <c r="BH30" s="137">
        <v>1.5637484756511001E-5</v>
      </c>
      <c r="BI30" s="137">
        <v>3.1748365541228702E-4</v>
      </c>
      <c r="BJ30" s="137">
        <v>1.14754981651428E-4</v>
      </c>
      <c r="BK30" s="137">
        <v>6.8085380687429196E-3</v>
      </c>
      <c r="BL30" s="137">
        <v>2.5257265911906199E-6</v>
      </c>
      <c r="BM30" s="137">
        <v>4.9428385475710299E-3</v>
      </c>
      <c r="BN30" s="137">
        <v>4.0881432488497099E-2</v>
      </c>
      <c r="BO30" s="137">
        <v>1.5339663920730601E-5</v>
      </c>
      <c r="BP30" s="137">
        <v>1.37327845650333E-5</v>
      </c>
      <c r="BQ30" s="137">
        <v>1.34683491310569E-5</v>
      </c>
      <c r="BR30" s="137">
        <v>1.3156235333807799E-6</v>
      </c>
      <c r="BS30" s="137">
        <v>2.7461468396012901E-6</v>
      </c>
      <c r="BT30" s="137">
        <v>3.3146367617568498E-5</v>
      </c>
      <c r="BU30" s="137">
        <v>6.9645845592174204E-5</v>
      </c>
      <c r="BV30" s="137">
        <v>1.98831129115084E-5</v>
      </c>
      <c r="BW30" s="137">
        <v>1.5198401246227E-5</v>
      </c>
      <c r="BX30" s="137">
        <v>3.7905608214661202E-5</v>
      </c>
      <c r="BY30" s="137">
        <v>1.4722772278096701E-4</v>
      </c>
      <c r="BZ30" s="137">
        <v>5.79249468012557E-3</v>
      </c>
      <c r="CA30" s="138">
        <v>0</v>
      </c>
      <c r="CB30" s="190">
        <v>0.100331149254573</v>
      </c>
      <c r="CC30" s="191">
        <v>0.85943402738007402</v>
      </c>
      <c r="CD30" s="137">
        <v>0</v>
      </c>
      <c r="CE30" s="137">
        <v>0</v>
      </c>
      <c r="CF30" s="137">
        <v>7.9950344135145302E-4</v>
      </c>
      <c r="CG30" s="137">
        <v>-5.0042807516925995E-4</v>
      </c>
      <c r="CH30" s="138">
        <v>3.9935747999171302E-2</v>
      </c>
      <c r="CI30" s="49">
        <v>1</v>
      </c>
      <c r="CJ30" s="73"/>
    </row>
    <row r="31" spans="1:88" ht="19.5" x14ac:dyDescent="0.25">
      <c r="A31" s="30"/>
      <c r="B31" s="42" t="s">
        <v>22</v>
      </c>
      <c r="C31" s="43" t="s">
        <v>133</v>
      </c>
      <c r="D31" s="136">
        <v>3.4495686130404298E-5</v>
      </c>
      <c r="E31" s="137">
        <v>2.67343354691748E-5</v>
      </c>
      <c r="F31" s="137">
        <v>9.3387693582124804E-5</v>
      </c>
      <c r="G31" s="137">
        <v>1.3267285605926701E-5</v>
      </c>
      <c r="H31" s="137">
        <v>2.9038633351492901E-4</v>
      </c>
      <c r="I31" s="137">
        <v>4.99679319615959E-5</v>
      </c>
      <c r="J31" s="137">
        <v>4.9667750776438398E-5</v>
      </c>
      <c r="K31" s="137">
        <v>7.7160629247096594E-5</v>
      </c>
      <c r="L31" s="137">
        <v>5.4992157634096299E-5</v>
      </c>
      <c r="M31" s="137">
        <v>1.6826164817795499E-3</v>
      </c>
      <c r="N31" s="137">
        <v>1.3444320050941801E-5</v>
      </c>
      <c r="O31" s="137">
        <v>1.0689955936015101E-3</v>
      </c>
      <c r="P31" s="137">
        <v>6.0848941607013197E-5</v>
      </c>
      <c r="Q31" s="137">
        <v>1.6753604382221001E-5</v>
      </c>
      <c r="R31" s="137">
        <v>7.9051074442888607E-5</v>
      </c>
      <c r="S31" s="137">
        <v>1.06691412901084E-5</v>
      </c>
      <c r="T31" s="137">
        <v>3.7402848687232901E-4</v>
      </c>
      <c r="U31" s="137">
        <v>1.15856286161541E-3</v>
      </c>
      <c r="V31" s="137">
        <v>1.4152923597516001E-3</v>
      </c>
      <c r="W31" s="137">
        <v>4.0476745021500899E-4</v>
      </c>
      <c r="X31" s="137">
        <v>2.8194825868949301E-3</v>
      </c>
      <c r="Y31" s="137">
        <v>0.11675118670583599</v>
      </c>
      <c r="Z31" s="137">
        <v>1.6151515802498798E-2</v>
      </c>
      <c r="AA31" s="137">
        <v>1.04137401165164E-4</v>
      </c>
      <c r="AB31" s="137">
        <v>2.0024913332579602E-3</v>
      </c>
      <c r="AC31" s="137">
        <v>3.2308825242409002E-2</v>
      </c>
      <c r="AD31" s="137">
        <v>5.0642480202906201E-5</v>
      </c>
      <c r="AE31" s="137">
        <v>3.5339639761339602E-2</v>
      </c>
      <c r="AF31" s="137">
        <v>4.2634817911780896E-3</v>
      </c>
      <c r="AG31" s="137">
        <v>4.5299958371577099E-5</v>
      </c>
      <c r="AH31" s="137">
        <v>7.6614774740211595E-5</v>
      </c>
      <c r="AI31" s="137">
        <v>3.1633097153737398E-3</v>
      </c>
      <c r="AJ31" s="137">
        <v>0</v>
      </c>
      <c r="AK31" s="137">
        <v>5.7522719924355803E-5</v>
      </c>
      <c r="AL31" s="137">
        <v>7.0985863988271401E-5</v>
      </c>
      <c r="AM31" s="137">
        <v>2.96668534373818E-5</v>
      </c>
      <c r="AN31" s="137">
        <v>8.2750509734176599E-5</v>
      </c>
      <c r="AO31" s="137">
        <v>1.4721413637911699E-4</v>
      </c>
      <c r="AP31" s="137">
        <v>3.6293477961955699E-5</v>
      </c>
      <c r="AQ31" s="137">
        <v>4.2979000565602398E-4</v>
      </c>
      <c r="AR31" s="137">
        <v>6.4084939716745802E-5</v>
      </c>
      <c r="AS31" s="137">
        <v>9.5277300727709597E-5</v>
      </c>
      <c r="AT31" s="137">
        <v>1.5291064429932201E-4</v>
      </c>
      <c r="AU31" s="137">
        <v>2.1132426261444399E-5</v>
      </c>
      <c r="AV31" s="137">
        <v>1.4607721250099401E-4</v>
      </c>
      <c r="AW31" s="137">
        <v>2.8156749950718801E-5</v>
      </c>
      <c r="AX31" s="137">
        <v>6.6951031038033299E-5</v>
      </c>
      <c r="AY31" s="137">
        <v>8.8220828318100002E-5</v>
      </c>
      <c r="AZ31" s="137">
        <v>7.5287052859776302E-5</v>
      </c>
      <c r="BA31" s="137">
        <v>2.02494391674951E-5</v>
      </c>
      <c r="BB31" s="137">
        <v>4.4174508013413902E-5</v>
      </c>
      <c r="BC31" s="137">
        <v>1.4509981482603499E-5</v>
      </c>
      <c r="BD31" s="137">
        <v>7.6879913765320293E-5</v>
      </c>
      <c r="BE31" s="137">
        <v>5.0416006045867E-5</v>
      </c>
      <c r="BF31" s="137">
        <v>6.1116256543751495E-5</v>
      </c>
      <c r="BG31" s="137">
        <v>5.6608061429872403E-5</v>
      </c>
      <c r="BH31" s="137">
        <v>4.2776049585783001E-5</v>
      </c>
      <c r="BI31" s="137">
        <v>6.6155305817167695E-4</v>
      </c>
      <c r="BJ31" s="137">
        <v>4.04763799545039E-4</v>
      </c>
      <c r="BK31" s="137">
        <v>1.147611249113E-3</v>
      </c>
      <c r="BL31" s="137">
        <v>8.8925749395201503E-6</v>
      </c>
      <c r="BM31" s="137">
        <v>2.2385880828920401E-3</v>
      </c>
      <c r="BN31" s="137">
        <v>2.9795882639901301E-2</v>
      </c>
      <c r="BO31" s="137">
        <v>5.4106066359356398E-5</v>
      </c>
      <c r="BP31" s="137">
        <v>4.59165635669585E-5</v>
      </c>
      <c r="BQ31" s="137">
        <v>4.7454802459746699E-5</v>
      </c>
      <c r="BR31" s="137">
        <v>4.5982059902996398E-6</v>
      </c>
      <c r="BS31" s="137">
        <v>9.6862098090169805E-6</v>
      </c>
      <c r="BT31" s="137">
        <v>9.8887398302513398E-5</v>
      </c>
      <c r="BU31" s="137">
        <v>1.53983645579193E-4</v>
      </c>
      <c r="BV31" s="137">
        <v>6.7262623579041303E-5</v>
      </c>
      <c r="BW31" s="137">
        <v>5.3628147246578797E-5</v>
      </c>
      <c r="BX31" s="137">
        <v>1.25903407257036E-4</v>
      </c>
      <c r="BY31" s="137">
        <v>3.1892718668764499E-4</v>
      </c>
      <c r="BZ31" s="137">
        <v>5.17500680847673E-4</v>
      </c>
      <c r="CA31" s="138">
        <v>0</v>
      </c>
      <c r="CB31" s="190">
        <v>0.25776591598383403</v>
      </c>
      <c r="CC31" s="191">
        <v>0.72705049559768198</v>
      </c>
      <c r="CD31" s="137">
        <v>0</v>
      </c>
      <c r="CE31" s="137">
        <v>0</v>
      </c>
      <c r="CF31" s="137">
        <v>2.4151721982331202E-3</v>
      </c>
      <c r="CG31" s="137">
        <v>-9.7275861463170191E-3</v>
      </c>
      <c r="CH31" s="138">
        <v>2.2496002366567899E-2</v>
      </c>
      <c r="CI31" s="49">
        <v>1</v>
      </c>
      <c r="CJ31" s="73"/>
    </row>
    <row r="32" spans="1:88" ht="19.5" x14ac:dyDescent="0.25">
      <c r="A32" s="30"/>
      <c r="B32" s="42" t="s">
        <v>23</v>
      </c>
      <c r="C32" s="43" t="s">
        <v>134</v>
      </c>
      <c r="D32" s="136">
        <v>5.9745575464780901E-5</v>
      </c>
      <c r="E32" s="137">
        <v>5.1514362992894899E-5</v>
      </c>
      <c r="F32" s="137">
        <v>8.1807194399655998E-5</v>
      </c>
      <c r="G32" s="137">
        <v>2.8851610301845301E-5</v>
      </c>
      <c r="H32" s="137">
        <v>2.8197341902421E-4</v>
      </c>
      <c r="I32" s="137">
        <v>1.07293507486941E-4</v>
      </c>
      <c r="J32" s="137">
        <v>6.4094020455694403E-5</v>
      </c>
      <c r="K32" s="137">
        <v>9.6476550360217404E-5</v>
      </c>
      <c r="L32" s="137">
        <v>5.49193487350797E-5</v>
      </c>
      <c r="M32" s="137">
        <v>3.3270116125260201E-4</v>
      </c>
      <c r="N32" s="137">
        <v>1.64690351625595E-5</v>
      </c>
      <c r="O32" s="137">
        <v>8.8494761284177404E-4</v>
      </c>
      <c r="P32" s="137">
        <v>1.02916940917781E-4</v>
      </c>
      <c r="Q32" s="137">
        <v>8.0656113367916395E-5</v>
      </c>
      <c r="R32" s="137">
        <v>4.58003160192272E-4</v>
      </c>
      <c r="S32" s="137">
        <v>2.50913600009347E-5</v>
      </c>
      <c r="T32" s="137">
        <v>3.9362632884808402E-4</v>
      </c>
      <c r="U32" s="137">
        <v>5.6407430004615504E-4</v>
      </c>
      <c r="V32" s="137">
        <v>1.2142505508315E-3</v>
      </c>
      <c r="W32" s="137">
        <v>3.0258624487327799E-4</v>
      </c>
      <c r="X32" s="137">
        <v>3.57373856074115E-2</v>
      </c>
      <c r="Y32" s="137">
        <v>3.5471010883060698E-2</v>
      </c>
      <c r="Z32" s="137">
        <v>3.1465594985854699E-3</v>
      </c>
      <c r="AA32" s="137">
        <v>1.21431896894842E-3</v>
      </c>
      <c r="AB32" s="137">
        <v>1.9882759273891201E-2</v>
      </c>
      <c r="AC32" s="137">
        <v>3.9415982040556297E-5</v>
      </c>
      <c r="AD32" s="137">
        <v>7.1047929089219499E-5</v>
      </c>
      <c r="AE32" s="137">
        <v>4.67716864163438E-3</v>
      </c>
      <c r="AF32" s="137">
        <v>1.6668502149262899E-2</v>
      </c>
      <c r="AG32" s="137">
        <v>9.2397581418067806E-3</v>
      </c>
      <c r="AH32" s="137">
        <v>0.15786749708853801</v>
      </c>
      <c r="AI32" s="137">
        <v>3.1300034110979799E-2</v>
      </c>
      <c r="AJ32" s="137">
        <v>0</v>
      </c>
      <c r="AK32" s="137">
        <v>1.16284669664827E-4</v>
      </c>
      <c r="AL32" s="137">
        <v>1.47267187439591E-4</v>
      </c>
      <c r="AM32" s="137">
        <v>4.9760832510493497E-5</v>
      </c>
      <c r="AN32" s="137">
        <v>9.1644457606333406E-5</v>
      </c>
      <c r="AO32" s="137">
        <v>2.8156390517658898E-4</v>
      </c>
      <c r="AP32" s="137">
        <v>6.3796712052367004E-5</v>
      </c>
      <c r="AQ32" s="137">
        <v>3.8545046986526401E-4</v>
      </c>
      <c r="AR32" s="137">
        <v>5.5390306771144399E-2</v>
      </c>
      <c r="AS32" s="137">
        <v>1.46244670042373E-4</v>
      </c>
      <c r="AT32" s="137">
        <v>8.1559402611193596E-4</v>
      </c>
      <c r="AU32" s="137">
        <v>3.9307838739476799E-5</v>
      </c>
      <c r="AV32" s="137">
        <v>2.5953479287713598E-4</v>
      </c>
      <c r="AW32" s="137">
        <v>1.0462250868140301E-4</v>
      </c>
      <c r="AX32" s="137">
        <v>2.86430416684149E-4</v>
      </c>
      <c r="AY32" s="137">
        <v>4.5176350367064999E-4</v>
      </c>
      <c r="AZ32" s="137">
        <v>9.7223342085675393E-5</v>
      </c>
      <c r="BA32" s="137">
        <v>2.1562371616178E-5</v>
      </c>
      <c r="BB32" s="137">
        <v>6.9879942336389001E-5</v>
      </c>
      <c r="BC32" s="137">
        <v>2.4335255353875401E-5</v>
      </c>
      <c r="BD32" s="137">
        <v>7.3153618793870306E-5</v>
      </c>
      <c r="BE32" s="137">
        <v>7.1444229536094696E-5</v>
      </c>
      <c r="BF32" s="137">
        <v>8.1271573363595997E-5</v>
      </c>
      <c r="BG32" s="137">
        <v>8.4044262663477906E-3</v>
      </c>
      <c r="BH32" s="137">
        <v>3.0137707503833402E-4</v>
      </c>
      <c r="BI32" s="137">
        <v>6.3969331102087495E-4</v>
      </c>
      <c r="BJ32" s="137">
        <v>2.78926463372861E-3</v>
      </c>
      <c r="BK32" s="137">
        <v>1.18739363799211E-2</v>
      </c>
      <c r="BL32" s="137">
        <v>1.6938106472077201E-5</v>
      </c>
      <c r="BM32" s="137">
        <v>2.95506077033209E-3</v>
      </c>
      <c r="BN32" s="137">
        <v>4.43685328044167E-3</v>
      </c>
      <c r="BO32" s="137">
        <v>3.9368506872805299E-4</v>
      </c>
      <c r="BP32" s="137">
        <v>9.3797162774906994E-5</v>
      </c>
      <c r="BQ32" s="137">
        <v>4.2483730127513299E-5</v>
      </c>
      <c r="BR32" s="137">
        <v>7.9716641768947301E-6</v>
      </c>
      <c r="BS32" s="137">
        <v>8.8838768249131295E-4</v>
      </c>
      <c r="BT32" s="137">
        <v>9.8021511316656205E-4</v>
      </c>
      <c r="BU32" s="137">
        <v>3.5885418334588901E-4</v>
      </c>
      <c r="BV32" s="137">
        <v>2.05424287504031E-4</v>
      </c>
      <c r="BW32" s="137">
        <v>1.1989505975387699E-4</v>
      </c>
      <c r="BX32" s="137">
        <v>3.6889099643305101E-4</v>
      </c>
      <c r="BY32" s="137">
        <v>3.40918749379613E-4</v>
      </c>
      <c r="BZ32" s="137">
        <v>1.2130280205585001E-3</v>
      </c>
      <c r="CA32" s="138">
        <v>0</v>
      </c>
      <c r="CB32" s="190">
        <v>0.41601700130990099</v>
      </c>
      <c r="CC32" s="191">
        <v>0.53907504903293102</v>
      </c>
      <c r="CD32" s="137">
        <v>0</v>
      </c>
      <c r="CE32" s="137">
        <v>0</v>
      </c>
      <c r="CF32" s="137">
        <v>1.6936558124511999E-3</v>
      </c>
      <c r="CG32" s="137">
        <v>-1.9708348552780999E-3</v>
      </c>
      <c r="CH32" s="138">
        <v>4.5185128699994997E-2</v>
      </c>
      <c r="CI32" s="49">
        <v>1</v>
      </c>
      <c r="CJ32" s="73"/>
    </row>
    <row r="33" spans="1:88" ht="19.5" x14ac:dyDescent="0.25">
      <c r="A33" s="30"/>
      <c r="B33" s="42" t="s">
        <v>24</v>
      </c>
      <c r="C33" s="43" t="s">
        <v>135</v>
      </c>
      <c r="D33" s="136">
        <v>1.6500489934422101E-5</v>
      </c>
      <c r="E33" s="137">
        <v>1.29477755264512E-5</v>
      </c>
      <c r="F33" s="137">
        <v>4.5524751597348499E-5</v>
      </c>
      <c r="G33" s="137">
        <v>6.1685310525911399E-6</v>
      </c>
      <c r="H33" s="137">
        <v>1.37118083034623E-4</v>
      </c>
      <c r="I33" s="137">
        <v>2.39684417847983E-5</v>
      </c>
      <c r="J33" s="137">
        <v>2.31518519404571E-5</v>
      </c>
      <c r="K33" s="137">
        <v>3.59290021508668E-5</v>
      </c>
      <c r="L33" s="137">
        <v>2.7323125098976001E-5</v>
      </c>
      <c r="M33" s="137">
        <v>1.01134761026957E-4</v>
      </c>
      <c r="N33" s="137">
        <v>6.2377298227105196E-6</v>
      </c>
      <c r="O33" s="137">
        <v>4.5995472320982302E-4</v>
      </c>
      <c r="P33" s="137">
        <v>4.5145804302850303E-5</v>
      </c>
      <c r="Q33" s="137">
        <v>8.8952975204043605E-6</v>
      </c>
      <c r="R33" s="137">
        <v>1.8821082314937699E-4</v>
      </c>
      <c r="S33" s="137">
        <v>3.14139633691779E-5</v>
      </c>
      <c r="T33" s="137">
        <v>1.86523652145697E-4</v>
      </c>
      <c r="U33" s="137">
        <v>3.1198383536159999E-4</v>
      </c>
      <c r="V33" s="137">
        <v>6.5430262075691196E-4</v>
      </c>
      <c r="W33" s="137">
        <v>3.2224710128697198E-4</v>
      </c>
      <c r="X33" s="137">
        <v>1.5243093614588201E-2</v>
      </c>
      <c r="Y33" s="137">
        <v>6.3339085307043703E-3</v>
      </c>
      <c r="Z33" s="137">
        <v>2.07577422968807E-4</v>
      </c>
      <c r="AA33" s="137">
        <v>4.8847296159625302E-5</v>
      </c>
      <c r="AB33" s="137">
        <v>7.5596694008450094E-2</v>
      </c>
      <c r="AC33" s="137">
        <v>2.0700615062922999E-5</v>
      </c>
      <c r="AD33" s="137">
        <v>2.3673965011246E-5</v>
      </c>
      <c r="AE33" s="137">
        <v>2.59453088191598E-4</v>
      </c>
      <c r="AF33" s="137">
        <v>3.32096587632841E-3</v>
      </c>
      <c r="AG33" s="137">
        <v>2.2630760917678901E-5</v>
      </c>
      <c r="AH33" s="137">
        <v>4.2324519188195999E-5</v>
      </c>
      <c r="AI33" s="137">
        <v>2.8330683677151399E-5</v>
      </c>
      <c r="AJ33" s="137">
        <v>0</v>
      </c>
      <c r="AK33" s="137">
        <v>3.1821533774712397E-5</v>
      </c>
      <c r="AL33" s="137">
        <v>6.9243845728240099E-5</v>
      </c>
      <c r="AM33" s="137">
        <v>1.59392989217176E-5</v>
      </c>
      <c r="AN33" s="137">
        <v>5.5402613369561897E-5</v>
      </c>
      <c r="AO33" s="137">
        <v>8.69998886248946E-5</v>
      </c>
      <c r="AP33" s="137">
        <v>1.99876483650735E-5</v>
      </c>
      <c r="AQ33" s="137">
        <v>2.2069642606801501E-4</v>
      </c>
      <c r="AR33" s="137">
        <v>3.3596144833209202E-5</v>
      </c>
      <c r="AS33" s="137">
        <v>4.86466686770118E-5</v>
      </c>
      <c r="AT33" s="137">
        <v>2.43578010182454E-5</v>
      </c>
      <c r="AU33" s="137">
        <v>1.09510687513801E-5</v>
      </c>
      <c r="AV33" s="137">
        <v>8.0849239514012002E-5</v>
      </c>
      <c r="AW33" s="137">
        <v>1.61203018197518E-5</v>
      </c>
      <c r="AX33" s="137">
        <v>3.9432597343794801E-5</v>
      </c>
      <c r="AY33" s="137">
        <v>6.5641561600112704E-5</v>
      </c>
      <c r="AZ33" s="137">
        <v>1.25351289475682E-4</v>
      </c>
      <c r="BA33" s="137">
        <v>1.16202005797682E-5</v>
      </c>
      <c r="BB33" s="137">
        <v>2.66184106483237E-5</v>
      </c>
      <c r="BC33" s="137">
        <v>1.25689999523325E-5</v>
      </c>
      <c r="BD33" s="137">
        <v>4.1725563442640598E-5</v>
      </c>
      <c r="BE33" s="137">
        <v>4.7411504317230897E-5</v>
      </c>
      <c r="BF33" s="137">
        <v>4.4260405182935401E-5</v>
      </c>
      <c r="BG33" s="137">
        <v>3.6811274542250503E-5</v>
      </c>
      <c r="BH33" s="137">
        <v>3.6723215792946101E-5</v>
      </c>
      <c r="BI33" s="137">
        <v>9.3163900940972598E-4</v>
      </c>
      <c r="BJ33" s="137">
        <v>1.8779731619070301E-4</v>
      </c>
      <c r="BK33" s="137">
        <v>5.6906932912503295E-4</v>
      </c>
      <c r="BL33" s="137">
        <v>4.14790742932144E-6</v>
      </c>
      <c r="BM33" s="137">
        <v>2.5412271927269798E-3</v>
      </c>
      <c r="BN33" s="137">
        <v>7.72539280290418E-3</v>
      </c>
      <c r="BO33" s="137">
        <v>2.5103465436741801E-5</v>
      </c>
      <c r="BP33" s="137">
        <v>2.47412895880118E-5</v>
      </c>
      <c r="BQ33" s="137">
        <v>2.2086690326097499E-5</v>
      </c>
      <c r="BR33" s="137">
        <v>2.19102805102797E-6</v>
      </c>
      <c r="BS33" s="137">
        <v>4.49408817744591E-6</v>
      </c>
      <c r="BT33" s="137">
        <v>7.0453415958531695E-5</v>
      </c>
      <c r="BU33" s="137">
        <v>6.5386261214222101E-5</v>
      </c>
      <c r="BV33" s="137">
        <v>3.5118703135297699E-5</v>
      </c>
      <c r="BW33" s="137">
        <v>2.4895867137623301E-5</v>
      </c>
      <c r="BX33" s="137">
        <v>6.9043978927350297E-5</v>
      </c>
      <c r="BY33" s="137">
        <v>1.3415886109013E-4</v>
      </c>
      <c r="BZ33" s="137">
        <v>3.6965151755683199E-3</v>
      </c>
      <c r="CA33" s="138">
        <v>0</v>
      </c>
      <c r="CB33" s="190">
        <v>0.12112912263006199</v>
      </c>
      <c r="CC33" s="191">
        <v>0.43069841235956702</v>
      </c>
      <c r="CD33" s="137">
        <v>0</v>
      </c>
      <c r="CE33" s="137">
        <v>0</v>
      </c>
      <c r="CF33" s="137">
        <v>1.67241624874842E-3</v>
      </c>
      <c r="CG33" s="137">
        <v>1.1758966419549899E-2</v>
      </c>
      <c r="CH33" s="138">
        <v>0.43474108234207298</v>
      </c>
      <c r="CI33" s="49">
        <v>1</v>
      </c>
      <c r="CJ33" s="73"/>
    </row>
    <row r="34" spans="1:88" ht="19.5" x14ac:dyDescent="0.25">
      <c r="A34" s="30"/>
      <c r="B34" s="42" t="s">
        <v>25</v>
      </c>
      <c r="C34" s="43" t="s">
        <v>136</v>
      </c>
      <c r="D34" s="136">
        <v>6.86442167316461E-5</v>
      </c>
      <c r="E34" s="137">
        <v>5.3194140469192199E-5</v>
      </c>
      <c r="F34" s="137">
        <v>1.85806251465946E-4</v>
      </c>
      <c r="G34" s="137">
        <v>2.64071487898693E-5</v>
      </c>
      <c r="H34" s="137">
        <v>5.7791149886614703E-4</v>
      </c>
      <c r="I34" s="137">
        <v>9.9430699717321006E-5</v>
      </c>
      <c r="J34" s="137">
        <v>9.8856449194597903E-5</v>
      </c>
      <c r="K34" s="137">
        <v>1.5357834514355699E-4</v>
      </c>
      <c r="L34" s="137">
        <v>1.09395945067993E-4</v>
      </c>
      <c r="M34" s="137">
        <v>4.3386984889693102E-4</v>
      </c>
      <c r="N34" s="137">
        <v>2.6759967276908099E-5</v>
      </c>
      <c r="O34" s="137">
        <v>1.85605247514924E-3</v>
      </c>
      <c r="P34" s="137">
        <v>1.20535191343777E-4</v>
      </c>
      <c r="Q34" s="137">
        <v>3.33083616174644E-5</v>
      </c>
      <c r="R34" s="137">
        <v>1.5214640621552601E-4</v>
      </c>
      <c r="S34" s="137">
        <v>2.0328189451593901E-5</v>
      </c>
      <c r="T34" s="137">
        <v>7.3988392565826596E-4</v>
      </c>
      <c r="U34" s="137">
        <v>1.1291403336205401E-3</v>
      </c>
      <c r="V34" s="137">
        <v>2.7973601235349701E-3</v>
      </c>
      <c r="W34" s="137">
        <v>8.0564655615842002E-4</v>
      </c>
      <c r="X34" s="137">
        <v>4.3920626236176701E-4</v>
      </c>
      <c r="Y34" s="137">
        <v>1.18274425651839E-4</v>
      </c>
      <c r="Z34" s="137">
        <v>8.8940686191219301E-4</v>
      </c>
      <c r="AA34" s="137">
        <v>2.07259909030448E-4</v>
      </c>
      <c r="AB34" s="137">
        <v>1.0910084978494101E-4</v>
      </c>
      <c r="AC34" s="137">
        <v>8.7497274815875507E-5</v>
      </c>
      <c r="AD34" s="137">
        <v>1.0074809615257699E-4</v>
      </c>
      <c r="AE34" s="137">
        <v>1.0783534974104E-3</v>
      </c>
      <c r="AF34" s="137">
        <v>3.3039314738879399E-4</v>
      </c>
      <c r="AG34" s="137">
        <v>9.0111016148210703E-5</v>
      </c>
      <c r="AH34" s="137">
        <v>1.2252451313891601E-4</v>
      </c>
      <c r="AI34" s="137">
        <v>8.9294018838848195E-5</v>
      </c>
      <c r="AJ34" s="137">
        <v>0</v>
      </c>
      <c r="AK34" s="137">
        <v>1.1431879220618401E-4</v>
      </c>
      <c r="AL34" s="137">
        <v>1.4004657565726901E-4</v>
      </c>
      <c r="AM34" s="137">
        <v>5.8975152238825499E-5</v>
      </c>
      <c r="AN34" s="137">
        <v>1.6412544620960401E-4</v>
      </c>
      <c r="AO34" s="137">
        <v>2.9237780752008798E-4</v>
      </c>
      <c r="AP34" s="137">
        <v>7.2131567547658898E-5</v>
      </c>
      <c r="AQ34" s="137">
        <v>8.5473619075710405E-4</v>
      </c>
      <c r="AR34" s="137">
        <v>1.2674354957686E-4</v>
      </c>
      <c r="AS34" s="137">
        <v>1.8948744093193201E-4</v>
      </c>
      <c r="AT34" s="137">
        <v>9.8411839085932901E-5</v>
      </c>
      <c r="AU34" s="137">
        <v>4.2023268340219098E-5</v>
      </c>
      <c r="AV34" s="137">
        <v>2.9030777291757501E-4</v>
      </c>
      <c r="AW34" s="137">
        <v>5.5939148779917098E-5</v>
      </c>
      <c r="AX34" s="137">
        <v>1.3297412829435301E-4</v>
      </c>
      <c r="AY34" s="137">
        <v>1.7474950823849201E-4</v>
      </c>
      <c r="AZ34" s="137">
        <v>1.4675119621493401E-4</v>
      </c>
      <c r="BA34" s="137">
        <v>4.0228730805258501E-5</v>
      </c>
      <c r="BB34" s="137">
        <v>8.7716153677255598E-5</v>
      </c>
      <c r="BC34" s="137">
        <v>2.8680827452772899E-5</v>
      </c>
      <c r="BD34" s="137">
        <v>1.52816250614049E-4</v>
      </c>
      <c r="BE34" s="137">
        <v>9.9525354545894007E-5</v>
      </c>
      <c r="BF34" s="137">
        <v>1.2110189642900099E-4</v>
      </c>
      <c r="BG34" s="137">
        <v>1.12312469570711E-4</v>
      </c>
      <c r="BH34" s="137">
        <v>8.4563660758506893E-5</v>
      </c>
      <c r="BI34" s="137">
        <v>1.29534091153651E-3</v>
      </c>
      <c r="BJ34" s="137">
        <v>8.0565368792626297E-4</v>
      </c>
      <c r="BK34" s="137">
        <v>2.2829826826900501E-3</v>
      </c>
      <c r="BL34" s="137">
        <v>1.7699284667160301E-5</v>
      </c>
      <c r="BM34" s="137">
        <v>1.8246540673311901E-3</v>
      </c>
      <c r="BN34" s="137">
        <v>1.49298752070841E-2</v>
      </c>
      <c r="BO34" s="137">
        <v>1.07694294674067E-4</v>
      </c>
      <c r="BP34" s="137">
        <v>9.1275727983076906E-5</v>
      </c>
      <c r="BQ34" s="137">
        <v>9.4453050611859198E-5</v>
      </c>
      <c r="BR34" s="137">
        <v>9.1504269107946E-6</v>
      </c>
      <c r="BS34" s="137">
        <v>1.9279714894053199E-5</v>
      </c>
      <c r="BT34" s="137">
        <v>1.95985264226106E-4</v>
      </c>
      <c r="BU34" s="137">
        <v>1.8806900261423499E-4</v>
      </c>
      <c r="BV34" s="137">
        <v>1.3374730224784801E-4</v>
      </c>
      <c r="BW34" s="137">
        <v>1.06649119194391E-4</v>
      </c>
      <c r="BX34" s="137">
        <v>2.5023713954638502E-4</v>
      </c>
      <c r="BY34" s="137">
        <v>3.7363281601936101E-4</v>
      </c>
      <c r="BZ34" s="137">
        <v>1.25653645486486E-4</v>
      </c>
      <c r="CA34" s="138">
        <v>0</v>
      </c>
      <c r="CB34" s="190">
        <v>3.9683504021019098E-2</v>
      </c>
      <c r="CC34" s="191">
        <v>0.94398169186366399</v>
      </c>
      <c r="CD34" s="137">
        <v>0</v>
      </c>
      <c r="CE34" s="137">
        <v>0</v>
      </c>
      <c r="CF34" s="137">
        <v>4.7882950063770496E-3</v>
      </c>
      <c r="CG34" s="137">
        <v>0</v>
      </c>
      <c r="CH34" s="138">
        <v>1.1546509108940299E-2</v>
      </c>
      <c r="CI34" s="49">
        <v>1</v>
      </c>
      <c r="CJ34" s="73"/>
    </row>
    <row r="35" spans="1:88" ht="19.5" x14ac:dyDescent="0.25">
      <c r="A35" s="30"/>
      <c r="B35" s="42" t="s">
        <v>26</v>
      </c>
      <c r="C35" s="43" t="s">
        <v>137</v>
      </c>
      <c r="D35" s="136">
        <v>2.0374775450283201E-5</v>
      </c>
      <c r="E35" s="137">
        <v>1.5788929045073601E-5</v>
      </c>
      <c r="F35" s="137">
        <v>5.5150467601332599E-5</v>
      </c>
      <c r="G35" s="137">
        <v>7.8380925953192195E-6</v>
      </c>
      <c r="H35" s="137">
        <v>1.7153399922336E-4</v>
      </c>
      <c r="I35" s="137">
        <v>2.95127292008416E-5</v>
      </c>
      <c r="J35" s="137">
        <v>2.9342281841839199E-5</v>
      </c>
      <c r="K35" s="137">
        <v>4.5584674795822799E-5</v>
      </c>
      <c r="L35" s="137">
        <v>3.2470584151983003E-5</v>
      </c>
      <c r="M35" s="137">
        <v>1.2877997836994599E-4</v>
      </c>
      <c r="N35" s="137">
        <v>7.9428151457451008E-6</v>
      </c>
      <c r="O35" s="137">
        <v>5.50908061970412E-4</v>
      </c>
      <c r="P35" s="137">
        <v>3.5776902620758902E-5</v>
      </c>
      <c r="Q35" s="137">
        <v>9.8864903830973102E-6</v>
      </c>
      <c r="R35" s="137">
        <v>4.5159650875290499E-5</v>
      </c>
      <c r="S35" s="137">
        <v>6.0337536810452999E-6</v>
      </c>
      <c r="T35" s="137">
        <v>2.1961018075993799E-4</v>
      </c>
      <c r="U35" s="137">
        <v>3.3514812820014398E-4</v>
      </c>
      <c r="V35" s="137">
        <v>8.3030424243045497E-4</v>
      </c>
      <c r="W35" s="137">
        <v>2.3912965222100399E-4</v>
      </c>
      <c r="X35" s="137">
        <v>2.6153354248373203E-4</v>
      </c>
      <c r="Y35" s="137">
        <v>3.3690005166836898E-3</v>
      </c>
      <c r="Z35" s="137">
        <v>2.6399114096158999E-4</v>
      </c>
      <c r="AA35" s="137">
        <v>6.1518279432776698E-5</v>
      </c>
      <c r="AB35" s="137">
        <v>3.23829948339762E-5</v>
      </c>
      <c r="AC35" s="137">
        <v>2.5970684957401701E-5</v>
      </c>
      <c r="AD35" s="137">
        <v>7.6680331851382205E-2</v>
      </c>
      <c r="AE35" s="137">
        <v>3.20073728157719E-4</v>
      </c>
      <c r="AF35" s="137">
        <v>9.9722242457300197E-3</v>
      </c>
      <c r="AG35" s="137">
        <v>2.6746488007782999E-5</v>
      </c>
      <c r="AH35" s="137">
        <v>3.6367367292134802E-5</v>
      </c>
      <c r="AI35" s="137">
        <v>2.6503989258225999E-5</v>
      </c>
      <c r="AJ35" s="137">
        <v>0</v>
      </c>
      <c r="AK35" s="137">
        <v>3.3931769227614702E-5</v>
      </c>
      <c r="AL35" s="137">
        <v>4.1568214591958101E-5</v>
      </c>
      <c r="AM35" s="137">
        <v>1.75048320342823E-5</v>
      </c>
      <c r="AN35" s="137">
        <v>4.8715234456984599E-5</v>
      </c>
      <c r="AO35" s="137">
        <v>8.6782724874790099E-5</v>
      </c>
      <c r="AP35" s="137">
        <v>2.1409880710066298E-5</v>
      </c>
      <c r="AQ35" s="137">
        <v>2.5370029384977702E-4</v>
      </c>
      <c r="AR35" s="137">
        <v>3.7619649336166901E-5</v>
      </c>
      <c r="AS35" s="137">
        <v>5.6243107481726498E-5</v>
      </c>
      <c r="AT35" s="137">
        <v>2.9210313971007701E-5</v>
      </c>
      <c r="AU35" s="137">
        <v>1.2473223483140601E-5</v>
      </c>
      <c r="AV35" s="137">
        <v>8.6168303264221006E-5</v>
      </c>
      <c r="AW35" s="137">
        <v>1.6603694375688801E-5</v>
      </c>
      <c r="AX35" s="137">
        <v>3.9468991470705302E-5</v>
      </c>
      <c r="AY35" s="137">
        <v>5.1868637445829403E-5</v>
      </c>
      <c r="AZ35" s="137">
        <v>4.3558260437711103E-5</v>
      </c>
      <c r="BA35" s="137">
        <v>1.1940574105628299E-5</v>
      </c>
      <c r="BB35" s="137">
        <v>2.6035651940255701E-5</v>
      </c>
      <c r="BC35" s="137">
        <v>8.5129592397135301E-6</v>
      </c>
      <c r="BD35" s="137">
        <v>4.5358472128650901E-5</v>
      </c>
      <c r="BE35" s="137">
        <v>2.9540824369951E-5</v>
      </c>
      <c r="BF35" s="137">
        <v>3.5945110365092298E-5</v>
      </c>
      <c r="BG35" s="137">
        <v>3.3336258416581598E-5</v>
      </c>
      <c r="BH35" s="137">
        <v>2.5099938221222099E-5</v>
      </c>
      <c r="BI35" s="137">
        <v>3.8447929717514199E-4</v>
      </c>
      <c r="BJ35" s="137">
        <v>2.39131769051457E-4</v>
      </c>
      <c r="BK35" s="137">
        <v>6.7762823630924496E-4</v>
      </c>
      <c r="BL35" s="137">
        <v>5.2534498592039301E-6</v>
      </c>
      <c r="BM35" s="137">
        <v>1.3490211273465899E-2</v>
      </c>
      <c r="BN35" s="137">
        <v>4.3282542818049601E-2</v>
      </c>
      <c r="BO35" s="137">
        <v>3.1965505263740098E-5</v>
      </c>
      <c r="BP35" s="137">
        <v>2.7092194364845301E-5</v>
      </c>
      <c r="BQ35" s="137">
        <v>2.8035277965720501E-5</v>
      </c>
      <c r="BR35" s="137">
        <v>2.7160029272461199E-6</v>
      </c>
      <c r="BS35" s="137">
        <v>5.7225485323473497E-6</v>
      </c>
      <c r="BT35" s="137">
        <v>5.8171772369141201E-5</v>
      </c>
      <c r="BU35" s="137">
        <v>5.58220907728298E-5</v>
      </c>
      <c r="BV35" s="137">
        <v>3.9698482700069401E-5</v>
      </c>
      <c r="BW35" s="137">
        <v>3.1655279337675503E-5</v>
      </c>
      <c r="BX35" s="137">
        <v>7.4274655176133101E-5</v>
      </c>
      <c r="BY35" s="137">
        <v>1.10900598618702E-4</v>
      </c>
      <c r="BZ35" s="137">
        <v>3.7296147194820701E-5</v>
      </c>
      <c r="CA35" s="138">
        <v>0</v>
      </c>
      <c r="CB35" s="190">
        <v>0.153568115538678</v>
      </c>
      <c r="CC35" s="191">
        <v>0.42938723124813</v>
      </c>
      <c r="CD35" s="137">
        <v>0</v>
      </c>
      <c r="CE35" s="137">
        <v>0</v>
      </c>
      <c r="CF35" s="137">
        <v>1.4212477057760299E-3</v>
      </c>
      <c r="CG35" s="137">
        <v>3.5626884725821401E-3</v>
      </c>
      <c r="CH35" s="138">
        <v>0.41206071703483499</v>
      </c>
      <c r="CI35" s="49">
        <v>1</v>
      </c>
      <c r="CJ35" s="73"/>
    </row>
    <row r="36" spans="1:88" ht="19.5" x14ac:dyDescent="0.25">
      <c r="A36" s="30"/>
      <c r="B36" s="42" t="s">
        <v>27</v>
      </c>
      <c r="C36" s="43" t="s">
        <v>138</v>
      </c>
      <c r="D36" s="136">
        <v>1.60429790219158E-5</v>
      </c>
      <c r="E36" s="137">
        <v>1.24353436307094E-5</v>
      </c>
      <c r="F36" s="137">
        <v>4.3442436803305103E-5</v>
      </c>
      <c r="G36" s="137">
        <v>6.1680735973056596E-6</v>
      </c>
      <c r="H36" s="137">
        <v>1.3502877769122301E-4</v>
      </c>
      <c r="I36" s="137">
        <v>2.3239506636116298E-5</v>
      </c>
      <c r="J36" s="137">
        <v>2.30916813439696E-5</v>
      </c>
      <c r="K36" s="137">
        <v>3.5873286903824903E-5</v>
      </c>
      <c r="L36" s="137">
        <v>2.5587753257591898E-5</v>
      </c>
      <c r="M36" s="137">
        <v>0.15225500111778301</v>
      </c>
      <c r="N36" s="137">
        <v>6.2502182728612098E-6</v>
      </c>
      <c r="O36" s="137">
        <v>0.42692843034165701</v>
      </c>
      <c r="P36" s="137">
        <v>2.8495034097913001E-5</v>
      </c>
      <c r="Q36" s="137">
        <v>7.8023982870166597E-6</v>
      </c>
      <c r="R36" s="137">
        <v>3.8601261991820198E-5</v>
      </c>
      <c r="S36" s="137">
        <v>5.2832512682443602E-6</v>
      </c>
      <c r="T36" s="137">
        <v>1.7309379836901701E-4</v>
      </c>
      <c r="U36" s="137">
        <v>2.6470765421382698E-4</v>
      </c>
      <c r="V36" s="137">
        <v>6.5341313585299198E-4</v>
      </c>
      <c r="W36" s="137">
        <v>1.8818012426677301E-4</v>
      </c>
      <c r="X36" s="137">
        <v>1.0268227122333299E-4</v>
      </c>
      <c r="Y36" s="137">
        <v>2.7656752347885899E-5</v>
      </c>
      <c r="Z36" s="137">
        <v>2.0774035804830001E-4</v>
      </c>
      <c r="AA36" s="137">
        <v>4.8419604591986201E-5</v>
      </c>
      <c r="AB36" s="137">
        <v>2.5526448450193198E-5</v>
      </c>
      <c r="AC36" s="137">
        <v>2.0442509129647999E-5</v>
      </c>
      <c r="AD36" s="137">
        <v>2.3535134549593198E-5</v>
      </c>
      <c r="AE36" s="137">
        <v>1.39783569028352E-2</v>
      </c>
      <c r="AF36" s="137">
        <v>7.7454400276951295E-5</v>
      </c>
      <c r="AG36" s="137">
        <v>2.1079495452094999E-5</v>
      </c>
      <c r="AH36" s="137">
        <v>2.8893754394793598E-5</v>
      </c>
      <c r="AI36" s="137">
        <v>2.1006870359283998E-5</v>
      </c>
      <c r="AJ36" s="137">
        <v>0</v>
      </c>
      <c r="AK36" s="137">
        <v>2.6804802950123901E-5</v>
      </c>
      <c r="AL36" s="137">
        <v>3.3444524686759603E-5</v>
      </c>
      <c r="AM36" s="137">
        <v>1.38185798052044E-5</v>
      </c>
      <c r="AN36" s="137">
        <v>3.8678160545227203E-5</v>
      </c>
      <c r="AO36" s="137">
        <v>6.8667697961412202E-5</v>
      </c>
      <c r="AP36" s="137">
        <v>1.6911168005722701E-5</v>
      </c>
      <c r="AQ36" s="137">
        <v>2.00067887799748E-4</v>
      </c>
      <c r="AR36" s="137">
        <v>2.9684297553322601E-5</v>
      </c>
      <c r="AS36" s="137">
        <v>4.4347664200749103E-5</v>
      </c>
      <c r="AT36" s="137">
        <v>2.3014114089362202E-5</v>
      </c>
      <c r="AU36" s="137">
        <v>9.8383923741509093E-6</v>
      </c>
      <c r="AV36" s="137">
        <v>6.8070470090537505E-5</v>
      </c>
      <c r="AW36" s="137">
        <v>1.31273054147904E-5</v>
      </c>
      <c r="AX36" s="137">
        <v>3.1227521598562699E-5</v>
      </c>
      <c r="AY36" s="137">
        <v>4.1315344345407203E-5</v>
      </c>
      <c r="AZ36" s="137">
        <v>3.6105003224085103E-5</v>
      </c>
      <c r="BA36" s="137">
        <v>9.4410702566612098E-6</v>
      </c>
      <c r="BB36" s="137">
        <v>2.0611356133783599E-5</v>
      </c>
      <c r="BC36" s="137">
        <v>6.8169262165292297E-6</v>
      </c>
      <c r="BD36" s="137">
        <v>3.5815167604727198E-5</v>
      </c>
      <c r="BE36" s="137">
        <v>2.3731587078530501E-5</v>
      </c>
      <c r="BF36" s="137">
        <v>2.86069797402101E-5</v>
      </c>
      <c r="BG36" s="137">
        <v>2.6445704191785099E-5</v>
      </c>
      <c r="BH36" s="137">
        <v>2.00925524247184E-5</v>
      </c>
      <c r="BI36" s="137">
        <v>3.1518323801603399E-4</v>
      </c>
      <c r="BJ36" s="137">
        <v>1.8817330192402899E-4</v>
      </c>
      <c r="BK36" s="137">
        <v>5.3396771160858498E-4</v>
      </c>
      <c r="BL36" s="137">
        <v>4.1343967624257701E-6</v>
      </c>
      <c r="BM36" s="137">
        <v>9.8683844299885997E-6</v>
      </c>
      <c r="BN36" s="137">
        <v>7.7766710290944294E-5</v>
      </c>
      <c r="BO36" s="137">
        <v>2.51537246473244E-5</v>
      </c>
      <c r="BP36" s="137">
        <v>2.1388435118444601E-5</v>
      </c>
      <c r="BQ36" s="137">
        <v>2.2062419974473299E-5</v>
      </c>
      <c r="BR36" s="137">
        <v>2.1383937748047899E-6</v>
      </c>
      <c r="BS36" s="137">
        <v>4.5030857130513398E-6</v>
      </c>
      <c r="BT36" s="137">
        <v>1.2097273735792301E-2</v>
      </c>
      <c r="BU36" s="137">
        <v>4.3934864664740398E-5</v>
      </c>
      <c r="BV36" s="137">
        <v>3.1317928462497001E-5</v>
      </c>
      <c r="BW36" s="137">
        <v>2.4910330216514499E-5</v>
      </c>
      <c r="BX36" s="137">
        <v>5.8661873061383503E-5</v>
      </c>
      <c r="BY36" s="137">
        <v>8.7268061963937404E-5</v>
      </c>
      <c r="BZ36" s="137">
        <v>2.50436897186987E-3</v>
      </c>
      <c r="CA36" s="138">
        <v>0</v>
      </c>
      <c r="CB36" s="190">
        <v>0.61237172252318905</v>
      </c>
      <c r="CC36" s="191">
        <v>0.17646446133154201</v>
      </c>
      <c r="CD36" s="137">
        <v>0</v>
      </c>
      <c r="CE36" s="137">
        <v>0</v>
      </c>
      <c r="CF36" s="137">
        <v>1.1295450967494099E-3</v>
      </c>
      <c r="CG36" s="137">
        <v>0.18284000023969599</v>
      </c>
      <c r="CH36" s="138">
        <v>2.71942708088233E-2</v>
      </c>
      <c r="CI36" s="49">
        <v>1</v>
      </c>
      <c r="CJ36" s="73"/>
    </row>
    <row r="37" spans="1:88" ht="19.5" x14ac:dyDescent="0.25">
      <c r="A37" s="30"/>
      <c r="B37" s="42" t="s">
        <v>28</v>
      </c>
      <c r="C37" s="43" t="s">
        <v>139</v>
      </c>
      <c r="D37" s="136">
        <v>7.7089139677919994E-5</v>
      </c>
      <c r="E37" s="137">
        <v>6.0454332131692003E-5</v>
      </c>
      <c r="F37" s="137">
        <v>2.1249192133004799E-4</v>
      </c>
      <c r="G37" s="137">
        <v>2.8859831344206799E-5</v>
      </c>
      <c r="H37" s="137">
        <v>6.4101660284881503E-4</v>
      </c>
      <c r="I37" s="137">
        <v>1.11963464966405E-4</v>
      </c>
      <c r="J37" s="137">
        <v>1.08303275920443E-4</v>
      </c>
      <c r="K37" s="137">
        <v>1.6808321136721499E-4</v>
      </c>
      <c r="L37" s="137">
        <v>1.27417384273832E-4</v>
      </c>
      <c r="M37" s="137">
        <v>4.7438658837066098E-4</v>
      </c>
      <c r="N37" s="137">
        <v>2.91866859019324E-5</v>
      </c>
      <c r="O37" s="137">
        <v>2.1582350367432401E-3</v>
      </c>
      <c r="P37" s="137">
        <v>2.0722724056123899E-4</v>
      </c>
      <c r="Q37" s="137">
        <v>4.1355380421103398E-5</v>
      </c>
      <c r="R37" s="137">
        <v>8.4470041845763301E-4</v>
      </c>
      <c r="S37" s="137">
        <v>1.40709640664321E-4</v>
      </c>
      <c r="T37" s="137">
        <v>4.4166539069897103E-3</v>
      </c>
      <c r="U37" s="137">
        <v>3.7048219155286699E-3</v>
      </c>
      <c r="V37" s="137">
        <v>4.0482679541498099E-3</v>
      </c>
      <c r="W37" s="137">
        <v>8.8161980488043004E-4</v>
      </c>
      <c r="X37" s="137">
        <v>2.4149538736239098E-3</v>
      </c>
      <c r="Y37" s="137">
        <v>6.9553331777140901E-3</v>
      </c>
      <c r="Z37" s="137">
        <v>1.00316294466092E-3</v>
      </c>
      <c r="AA37" s="137">
        <v>2.2843327617581201E-4</v>
      </c>
      <c r="AB37" s="137">
        <v>6.2533969172248998E-4</v>
      </c>
      <c r="AC37" s="137">
        <v>1.5635571567961901E-3</v>
      </c>
      <c r="AD37" s="137">
        <v>1.50140450988044E-4</v>
      </c>
      <c r="AE37" s="137">
        <v>3.1926344850587499E-3</v>
      </c>
      <c r="AF37" s="137">
        <v>2.21456287674166E-2</v>
      </c>
      <c r="AG37" s="137">
        <v>2.7430774200904199E-4</v>
      </c>
      <c r="AH37" s="137">
        <v>2.5628298118543901E-2</v>
      </c>
      <c r="AI37" s="137">
        <v>3.0433121743666099E-4</v>
      </c>
      <c r="AJ37" s="137">
        <v>0</v>
      </c>
      <c r="AK37" s="137">
        <v>1.47677059341704E-4</v>
      </c>
      <c r="AL37" s="137">
        <v>3.1538225949158101E-4</v>
      </c>
      <c r="AM37" s="137">
        <v>7.4064929483911999E-5</v>
      </c>
      <c r="AN37" s="137">
        <v>2.5519684056550399E-4</v>
      </c>
      <c r="AO37" s="137">
        <v>4.0264175207737501E-4</v>
      </c>
      <c r="AP37" s="137">
        <v>9.2776364276946397E-5</v>
      </c>
      <c r="AQ37" s="137">
        <v>1.0276007704333901E-3</v>
      </c>
      <c r="AR37" s="137">
        <v>7.3817898051363798E-4</v>
      </c>
      <c r="AS37" s="137">
        <v>2.29052319796376E-4</v>
      </c>
      <c r="AT37" s="137">
        <v>2.6601881399338802E-4</v>
      </c>
      <c r="AU37" s="137">
        <v>5.09687220884567E-5</v>
      </c>
      <c r="AV37" s="137">
        <v>3.7519650937022097E-4</v>
      </c>
      <c r="AW37" s="137">
        <v>7.4702699084412E-5</v>
      </c>
      <c r="AX37" s="137">
        <v>1.8252182019329999E-4</v>
      </c>
      <c r="AY37" s="137">
        <v>3.0127855714294602E-4</v>
      </c>
      <c r="AZ37" s="137">
        <v>5.6507510195814099E-4</v>
      </c>
      <c r="BA37" s="137">
        <v>5.38436999691856E-5</v>
      </c>
      <c r="BB37" s="137">
        <v>1.23096493253264E-4</v>
      </c>
      <c r="BC37" s="137">
        <v>5.74263717947361E-5</v>
      </c>
      <c r="BD37" s="137">
        <v>1.93799621901144E-4</v>
      </c>
      <c r="BE37" s="137">
        <v>2.1614275398569E-4</v>
      </c>
      <c r="BF37" s="137">
        <v>2.03323875740361E-4</v>
      </c>
      <c r="BG37" s="137">
        <v>1.6973993806152599E-4</v>
      </c>
      <c r="BH37" s="137">
        <v>1.6782633975938601E-4</v>
      </c>
      <c r="BI37" s="137">
        <v>4.2109925975397904E-3</v>
      </c>
      <c r="BJ37" s="137">
        <v>8.7871412143050395E-4</v>
      </c>
      <c r="BK37" s="137">
        <v>2.6540209664300701E-3</v>
      </c>
      <c r="BL37" s="137">
        <v>1.9403061694918099E-5</v>
      </c>
      <c r="BM37" s="137">
        <v>3.1400180933452201E-3</v>
      </c>
      <c r="BN37" s="137">
        <v>2.6283860793078099E-2</v>
      </c>
      <c r="BO37" s="137">
        <v>1.17460515536375E-4</v>
      </c>
      <c r="BP37" s="137">
        <v>1.14950394783099E-4</v>
      </c>
      <c r="BQ37" s="137">
        <v>1.03328440936683E-4</v>
      </c>
      <c r="BR37" s="137">
        <v>1.0238275820119E-5</v>
      </c>
      <c r="BS37" s="137">
        <v>2.1028089349612899E-5</v>
      </c>
      <c r="BT37" s="137">
        <v>3.2382601403768203E-4</v>
      </c>
      <c r="BU37" s="137">
        <v>7.2825114585637696E-4</v>
      </c>
      <c r="BV37" s="137">
        <v>1.6339455526668401E-4</v>
      </c>
      <c r="BW37" s="137">
        <v>1.9638032381882501E-4</v>
      </c>
      <c r="BX37" s="137">
        <v>3.20539130166978E-4</v>
      </c>
      <c r="BY37" s="137">
        <v>5.0084739916248103E-3</v>
      </c>
      <c r="BZ37" s="137">
        <v>1.5150871209717799E-3</v>
      </c>
      <c r="CA37" s="138">
        <v>0</v>
      </c>
      <c r="CB37" s="190">
        <v>0.13506246486463999</v>
      </c>
      <c r="CC37" s="191">
        <v>0.41606123009831403</v>
      </c>
      <c r="CD37" s="137">
        <v>0</v>
      </c>
      <c r="CE37" s="137">
        <v>0</v>
      </c>
      <c r="CF37" s="137">
        <v>7.6944118275919498E-3</v>
      </c>
      <c r="CG37" s="137">
        <v>4.6374388461753999E-2</v>
      </c>
      <c r="CH37" s="138">
        <v>0.39480750474769999</v>
      </c>
      <c r="CI37" s="49">
        <v>1</v>
      </c>
      <c r="CJ37" s="73"/>
    </row>
    <row r="38" spans="1:88" ht="19.5" x14ac:dyDescent="0.25">
      <c r="A38" s="30"/>
      <c r="B38" s="42" t="s">
        <v>29</v>
      </c>
      <c r="C38" s="43" t="s">
        <v>140</v>
      </c>
      <c r="D38" s="136">
        <v>8.9556939378297806E-6</v>
      </c>
      <c r="E38" s="137">
        <v>6.9399938408560303E-6</v>
      </c>
      <c r="F38" s="137">
        <v>2.4241283520936601E-5</v>
      </c>
      <c r="G38" s="137">
        <v>3.4452187466475E-6</v>
      </c>
      <c r="H38" s="137">
        <v>7.5397444292078805E-5</v>
      </c>
      <c r="I38" s="137">
        <v>1.29722641919529E-5</v>
      </c>
      <c r="J38" s="137">
        <v>1.2897344378310699E-5</v>
      </c>
      <c r="K38" s="137">
        <v>2.0036657420988598E-5</v>
      </c>
      <c r="L38" s="137">
        <v>1.42723837304261E-5</v>
      </c>
      <c r="M38" s="137">
        <v>5.6604995447228101E-5</v>
      </c>
      <c r="N38" s="137">
        <v>3.4912493452320899E-6</v>
      </c>
      <c r="O38" s="137">
        <v>2.4215059463742001E-4</v>
      </c>
      <c r="P38" s="137">
        <v>1.5725669747717598E-5</v>
      </c>
      <c r="Q38" s="137">
        <v>4.3455881124366696E-6</v>
      </c>
      <c r="R38" s="137">
        <v>1.9849838962162799E-5</v>
      </c>
      <c r="S38" s="137">
        <v>2.6521249962018399E-6</v>
      </c>
      <c r="T38" s="137">
        <v>9.7668061427975405E-5</v>
      </c>
      <c r="U38" s="137">
        <v>1.4799217426547201E-4</v>
      </c>
      <c r="V38" s="137">
        <v>3.6527437059263602E-4</v>
      </c>
      <c r="W38" s="137">
        <v>1.0510898546964E-4</v>
      </c>
      <c r="X38" s="137">
        <v>1.1622964216628199E-2</v>
      </c>
      <c r="Y38" s="137">
        <v>1.4824812050804499E-3</v>
      </c>
      <c r="Z38" s="137">
        <v>3.7605874113612602E-4</v>
      </c>
      <c r="AA38" s="137">
        <v>2.7040243144087301E-5</v>
      </c>
      <c r="AB38" s="137">
        <v>7.4348294692302096E-4</v>
      </c>
      <c r="AC38" s="137">
        <v>1.18862682790546E-5</v>
      </c>
      <c r="AD38" s="137">
        <v>1.3156792361991801E-5</v>
      </c>
      <c r="AE38" s="137">
        <v>1.4128555768451001E-4</v>
      </c>
      <c r="AF38" s="137">
        <v>2.0579061462204899E-2</v>
      </c>
      <c r="AG38" s="137">
        <v>1.38520947908126E-3</v>
      </c>
      <c r="AH38" s="137">
        <v>2.41505720624871E-5</v>
      </c>
      <c r="AI38" s="137">
        <v>1.42366629054483E-3</v>
      </c>
      <c r="AJ38" s="137">
        <v>0</v>
      </c>
      <c r="AK38" s="137">
        <v>1.49146448613923E-5</v>
      </c>
      <c r="AL38" s="137">
        <v>1.8271229949797198E-5</v>
      </c>
      <c r="AM38" s="137">
        <v>7.6942157480303195E-6</v>
      </c>
      <c r="AN38" s="137">
        <v>2.14126889874661E-5</v>
      </c>
      <c r="AO38" s="137">
        <v>3.8145182260583201E-5</v>
      </c>
      <c r="AP38" s="137">
        <v>9.4106724931849602E-6</v>
      </c>
      <c r="AQ38" s="137">
        <v>1.1151348338538399E-4</v>
      </c>
      <c r="AR38" s="137">
        <v>1.6722474255554299E-5</v>
      </c>
      <c r="AS38" s="137">
        <v>2.4722349294654701E-5</v>
      </c>
      <c r="AT38" s="137">
        <v>1.28882597253957E-5</v>
      </c>
      <c r="AU38" s="137">
        <v>5.48258174455638E-6</v>
      </c>
      <c r="AV38" s="137">
        <v>3.7875114406020897E-5</v>
      </c>
      <c r="AW38" s="137">
        <v>7.2981223979019498E-6</v>
      </c>
      <c r="AX38" s="137">
        <v>1.7348520404996101E-5</v>
      </c>
      <c r="AY38" s="137">
        <v>2.2798761295337301E-5</v>
      </c>
      <c r="AZ38" s="137">
        <v>1.9145950830049499E-5</v>
      </c>
      <c r="BA38" s="137">
        <v>5.2484567200713197E-6</v>
      </c>
      <c r="BB38" s="137">
        <v>1.14439214713188E-5</v>
      </c>
      <c r="BC38" s="137">
        <v>3.7418551012808801E-6</v>
      </c>
      <c r="BD38" s="137">
        <v>1.99372304672999E-5</v>
      </c>
      <c r="BE38" s="137">
        <v>1.2984613370293001E-5</v>
      </c>
      <c r="BF38" s="137">
        <v>1.5799605142976201E-5</v>
      </c>
      <c r="BG38" s="137">
        <v>1.46528892129291E-5</v>
      </c>
      <c r="BH38" s="137">
        <v>1.1032630279347501E-5</v>
      </c>
      <c r="BI38" s="137">
        <v>1.6899714646350199E-4</v>
      </c>
      <c r="BJ38" s="137">
        <v>1.05109915918454E-4</v>
      </c>
      <c r="BK38" s="137">
        <v>2.9785020712621701E-4</v>
      </c>
      <c r="BL38" s="137">
        <v>2.30914393003097E-6</v>
      </c>
      <c r="BM38" s="137">
        <v>5.3330069745530203E-3</v>
      </c>
      <c r="BN38" s="137">
        <v>2.0029220794122601E-2</v>
      </c>
      <c r="BO38" s="137">
        <v>1.4050377262251699E-5</v>
      </c>
      <c r="BP38" s="137">
        <v>1.190832269184E-5</v>
      </c>
      <c r="BQ38" s="137">
        <v>1.23228533014084E-5</v>
      </c>
      <c r="BR38" s="137">
        <v>1.1938139396931601E-6</v>
      </c>
      <c r="BS38" s="137">
        <v>2.5153353628428601E-6</v>
      </c>
      <c r="BT38" s="137">
        <v>2.5569292306084901E-5</v>
      </c>
      <c r="BU38" s="137">
        <v>2.47037644171703E-5</v>
      </c>
      <c r="BV38" s="137">
        <v>1.7449392839964299E-5</v>
      </c>
      <c r="BW38" s="137">
        <v>1.39396696389832E-5</v>
      </c>
      <c r="BX38" s="137">
        <v>3.2647283928032101E-5</v>
      </c>
      <c r="BY38" s="137">
        <v>5.0223078516452702E-5</v>
      </c>
      <c r="BZ38" s="137">
        <v>9.2678580813396801E-4</v>
      </c>
      <c r="CA38" s="138">
        <v>0</v>
      </c>
      <c r="CB38" s="190">
        <v>6.6620754340453503E-2</v>
      </c>
      <c r="CC38" s="191">
        <v>0.156431529438401</v>
      </c>
      <c r="CD38" s="137">
        <v>0</v>
      </c>
      <c r="CE38" s="137">
        <v>0</v>
      </c>
      <c r="CF38" s="137">
        <v>6.2470673572974096E-4</v>
      </c>
      <c r="CG38" s="137">
        <v>4.51888532092242E-3</v>
      </c>
      <c r="CH38" s="138">
        <v>0.77180412416449296</v>
      </c>
      <c r="CI38" s="49">
        <v>1</v>
      </c>
      <c r="CJ38" s="73"/>
    </row>
    <row r="39" spans="1:88" ht="19.5" x14ac:dyDescent="0.25">
      <c r="A39" s="30"/>
      <c r="B39" s="42" t="s">
        <v>30</v>
      </c>
      <c r="C39" s="43" t="s">
        <v>141</v>
      </c>
      <c r="D39" s="136">
        <v>3.0586294599646601E-6</v>
      </c>
      <c r="E39" s="137">
        <v>2.4210362049872201E-6</v>
      </c>
      <c r="F39" s="137">
        <v>8.5507632424882093E-6</v>
      </c>
      <c r="G39" s="137">
        <v>1.12013379043231E-6</v>
      </c>
      <c r="H39" s="137">
        <v>2.5183078378773401E-5</v>
      </c>
      <c r="I39" s="137">
        <v>4.4517255607249497E-6</v>
      </c>
      <c r="J39" s="137">
        <v>4.2120932755631102E-6</v>
      </c>
      <c r="K39" s="137">
        <v>6.53153769037926E-6</v>
      </c>
      <c r="L39" s="137">
        <v>5.1983485749825498E-6</v>
      </c>
      <c r="M39" s="137">
        <v>1.8336216603785301E-5</v>
      </c>
      <c r="N39" s="137">
        <v>1.13093029521892E-6</v>
      </c>
      <c r="O39" s="137">
        <v>8.7055337916354999E-5</v>
      </c>
      <c r="P39" s="137">
        <v>1.0472094150428601E-5</v>
      </c>
      <c r="Q39" s="137">
        <v>1.76448955673293E-6</v>
      </c>
      <c r="R39" s="137">
        <v>5.46125736737305E-5</v>
      </c>
      <c r="S39" s="137">
        <v>9.2737076530296796E-6</v>
      </c>
      <c r="T39" s="137">
        <v>3.5703244772218499E-5</v>
      </c>
      <c r="U39" s="137">
        <v>6.31077038006797E-5</v>
      </c>
      <c r="V39" s="137">
        <v>1.1892865782482599E-4</v>
      </c>
      <c r="W39" s="137">
        <v>3.4181684737342297E-5</v>
      </c>
      <c r="X39" s="137">
        <v>9.71797778692852E-4</v>
      </c>
      <c r="Y39" s="137">
        <v>1.3788272366633899E-4</v>
      </c>
      <c r="Z39" s="137">
        <v>3.7669294874275803E-5</v>
      </c>
      <c r="AA39" s="137">
        <v>8.9280336071052798E-6</v>
      </c>
      <c r="AB39" s="137">
        <v>3.5501773010167701E-5</v>
      </c>
      <c r="AC39" s="137">
        <v>3.8812586549424797E-6</v>
      </c>
      <c r="AD39" s="137">
        <v>4.3286748151223899E-6</v>
      </c>
      <c r="AE39" s="137">
        <v>4.8125218374414503E-5</v>
      </c>
      <c r="AF39" s="137">
        <v>4.3306704492194401E-5</v>
      </c>
      <c r="AG39" s="137">
        <v>4.32116707759221E-6</v>
      </c>
      <c r="AH39" s="137">
        <v>2.54303612036085E-3</v>
      </c>
      <c r="AI39" s="137">
        <v>3.2682098264901699E-3</v>
      </c>
      <c r="AJ39" s="137">
        <v>0</v>
      </c>
      <c r="AK39" s="137">
        <v>6.4634154851061798E-6</v>
      </c>
      <c r="AL39" s="137">
        <v>1.7463583588759198E-5</v>
      </c>
      <c r="AM39" s="137">
        <v>3.1839337016196799E-6</v>
      </c>
      <c r="AN39" s="137">
        <v>1.2344573459978299E-5</v>
      </c>
      <c r="AO39" s="137">
        <v>1.83015793169031E-5</v>
      </c>
      <c r="AP39" s="137">
        <v>4.0495888487833601E-6</v>
      </c>
      <c r="AQ39" s="137">
        <v>4.2891662540335399E-5</v>
      </c>
      <c r="AR39" s="137">
        <v>6.6347125163968699E-6</v>
      </c>
      <c r="AS39" s="137">
        <v>9.4204488730215597E-6</v>
      </c>
      <c r="AT39" s="137">
        <v>4.6064035708183199E-6</v>
      </c>
      <c r="AU39" s="137">
        <v>2.14047465244872E-6</v>
      </c>
      <c r="AV39" s="137">
        <v>1.6426123913127099E-5</v>
      </c>
      <c r="AW39" s="137">
        <v>3.33595827415143E-6</v>
      </c>
      <c r="AX39" s="137">
        <v>8.2809666515067004E-6</v>
      </c>
      <c r="AY39" s="137">
        <v>1.5242191335851E-5</v>
      </c>
      <c r="AZ39" s="137">
        <v>3.4952657211874101E-5</v>
      </c>
      <c r="BA39" s="137">
        <v>2.4076585507588098E-6</v>
      </c>
      <c r="BB39" s="137">
        <v>5.6539255349220503E-6</v>
      </c>
      <c r="BC39" s="137">
        <v>3.06802568993627E-6</v>
      </c>
      <c r="BD39" s="137">
        <v>8.3838522920551406E-6</v>
      </c>
      <c r="BE39" s="137">
        <v>1.18437202618453E-5</v>
      </c>
      <c r="BF39" s="137">
        <v>1.0175081542186701E-5</v>
      </c>
      <c r="BG39" s="137">
        <v>8.1001280360917102E-6</v>
      </c>
      <c r="BH39" s="137">
        <v>8.9399882441715192E-6</v>
      </c>
      <c r="BI39" s="137">
        <v>2.5337701820927902E-4</v>
      </c>
      <c r="BJ39" s="137">
        <v>3.6678855344278202E-3</v>
      </c>
      <c r="BK39" s="137">
        <v>6.8779646637435101E-3</v>
      </c>
      <c r="BL39" s="137">
        <v>7.5501556309109002E-7</v>
      </c>
      <c r="BM39" s="137">
        <v>3.9110536032607298E-3</v>
      </c>
      <c r="BN39" s="137">
        <v>1.5755412783744802E-2</v>
      </c>
      <c r="BO39" s="137">
        <v>4.5513785278144204E-6</v>
      </c>
      <c r="BP39" s="137">
        <v>4.9505012594234003E-6</v>
      </c>
      <c r="BQ39" s="137">
        <v>4.0137788631618999E-6</v>
      </c>
      <c r="BR39" s="137">
        <v>4.0503328123064301E-7</v>
      </c>
      <c r="BS39" s="137">
        <v>8.1479971299080899E-7</v>
      </c>
      <c r="BT39" s="137">
        <v>1.6096067579195999E-5</v>
      </c>
      <c r="BU39" s="137">
        <v>8.7434045003718498E-6</v>
      </c>
      <c r="BV39" s="137">
        <v>6.8960028512496401E-6</v>
      </c>
      <c r="BW39" s="137">
        <v>4.5185731534034102E-6</v>
      </c>
      <c r="BX39" s="137">
        <v>1.39551461221295E-5</v>
      </c>
      <c r="BY39" s="137">
        <v>1.72452940401384E-5</v>
      </c>
      <c r="BZ39" s="137">
        <v>4.91617789137299E-3</v>
      </c>
      <c r="CA39" s="138">
        <v>0</v>
      </c>
      <c r="CB39" s="190">
        <v>4.3331409705584599E-2</v>
      </c>
      <c r="CC39" s="191">
        <v>0.94540903130895504</v>
      </c>
      <c r="CD39" s="137">
        <v>0</v>
      </c>
      <c r="CE39" s="137">
        <v>0</v>
      </c>
      <c r="CF39" s="137">
        <v>3.7783397405273203E-4</v>
      </c>
      <c r="CG39" s="137">
        <v>5.9584781734873396E-3</v>
      </c>
      <c r="CH39" s="138">
        <v>4.9232468379202003E-3</v>
      </c>
      <c r="CI39" s="49">
        <v>1</v>
      </c>
      <c r="CJ39" s="73"/>
    </row>
    <row r="40" spans="1:88" ht="19.5" x14ac:dyDescent="0.25">
      <c r="A40" s="30"/>
      <c r="B40" s="42" t="s">
        <v>31</v>
      </c>
      <c r="C40" s="43" t="s">
        <v>142</v>
      </c>
      <c r="D40" s="136">
        <v>6.18418605840637E-6</v>
      </c>
      <c r="E40" s="137">
        <v>4.8220018930242596E-6</v>
      </c>
      <c r="F40" s="137">
        <v>1.68982091552337E-5</v>
      </c>
      <c r="G40" s="137">
        <v>2.3459892373694702E-6</v>
      </c>
      <c r="H40" s="137">
        <v>5.1732552007666402E-5</v>
      </c>
      <c r="I40" s="137">
        <v>8.9702198689348505E-6</v>
      </c>
      <c r="J40" s="137">
        <v>8.7933283188279999E-6</v>
      </c>
      <c r="K40" s="137">
        <v>1.3653759222148499E-5</v>
      </c>
      <c r="L40" s="137">
        <v>1.00449269765413E-5</v>
      </c>
      <c r="M40" s="137">
        <v>3.8505111902178799E-5</v>
      </c>
      <c r="N40" s="137">
        <v>2.3748954602760802E-6</v>
      </c>
      <c r="O40" s="137">
        <v>1.6975835505105699E-4</v>
      </c>
      <c r="P40" s="137">
        <v>1.2249513145021301E-2</v>
      </c>
      <c r="Q40" s="137">
        <v>3.1646884366548699E-6</v>
      </c>
      <c r="R40" s="137">
        <v>4.1676161835917198E-5</v>
      </c>
      <c r="S40" s="137">
        <v>6.72429814366055E-6</v>
      </c>
      <c r="T40" s="137">
        <v>6.8256082594264996E-5</v>
      </c>
      <c r="U40" s="137">
        <v>1.0920671861828501E-4</v>
      </c>
      <c r="V40" s="137">
        <v>2.4867345874889698E-4</v>
      </c>
      <c r="W40" s="137">
        <v>7.1577598776891306E-5</v>
      </c>
      <c r="X40" s="137">
        <v>3.9885261376254301E-5</v>
      </c>
      <c r="Y40" s="137">
        <v>2.11142886870173E-5</v>
      </c>
      <c r="Z40" s="137">
        <v>7.8980601010155305E-5</v>
      </c>
      <c r="AA40" s="137">
        <v>1.84926247206987E-5</v>
      </c>
      <c r="AB40" s="137">
        <v>2.61991222336701E-5</v>
      </c>
      <c r="AC40" s="137">
        <v>7.8214818725859095E-6</v>
      </c>
      <c r="AD40" s="137">
        <v>8.9761801682977005E-6</v>
      </c>
      <c r="AE40" s="137">
        <v>9.7193900790713399E-5</v>
      </c>
      <c r="AF40" s="137">
        <v>3.1948771838254198E-5</v>
      </c>
      <c r="AG40" s="137">
        <v>8.2970795147642903E-6</v>
      </c>
      <c r="AH40" s="137">
        <v>1.34125679238907E-5</v>
      </c>
      <c r="AI40" s="137">
        <v>2.1649650657713099E-2</v>
      </c>
      <c r="AJ40" s="137">
        <v>0</v>
      </c>
      <c r="AK40" s="137">
        <v>1.10998828200044E-5</v>
      </c>
      <c r="AL40" s="137">
        <v>1.9179453524335E-5</v>
      </c>
      <c r="AM40" s="137">
        <v>5.6382814584203597E-6</v>
      </c>
      <c r="AN40" s="137">
        <v>1.7728175585528498E-5</v>
      </c>
      <c r="AO40" s="137">
        <v>2.9424205715492799E-5</v>
      </c>
      <c r="AP40" s="137">
        <v>6.9869407265583096E-6</v>
      </c>
      <c r="AQ40" s="137">
        <v>1.3087489489889199E-2</v>
      </c>
      <c r="AR40" s="137">
        <v>5.4874202664597597E-4</v>
      </c>
      <c r="AS40" s="137">
        <v>1.07111390008444E-3</v>
      </c>
      <c r="AT40" s="137">
        <v>4.8429164875713301E-4</v>
      </c>
      <c r="AU40" s="137">
        <v>3.94260765058631E-6</v>
      </c>
      <c r="AV40" s="137">
        <v>2.81950256234636E-5</v>
      </c>
      <c r="AW40" s="137">
        <v>5.5327587689995896E-6</v>
      </c>
      <c r="AX40" s="137">
        <v>1.3357269365851199E-5</v>
      </c>
      <c r="AY40" s="137">
        <v>2.01028076733993E-5</v>
      </c>
      <c r="AZ40" s="137">
        <v>2.9835061580028001E-5</v>
      </c>
      <c r="BA40" s="137">
        <v>3.9839204085845599E-6</v>
      </c>
      <c r="BB40" s="137">
        <v>8.9230157784321607E-6</v>
      </c>
      <c r="BC40" s="137">
        <v>3.6305652813659298E-6</v>
      </c>
      <c r="BD40" s="137">
        <v>1.4688048755310901E-5</v>
      </c>
      <c r="BE40" s="137">
        <v>1.32985522933751E-5</v>
      </c>
      <c r="BF40" s="137">
        <v>1.3704546358375799E-5</v>
      </c>
      <c r="BG40" s="137">
        <v>1.1928428830180401E-5</v>
      </c>
      <c r="BH40" s="137">
        <v>1.0642578434454E-5</v>
      </c>
      <c r="BI40" s="137">
        <v>2.3110450863127199E-4</v>
      </c>
      <c r="BJ40" s="137">
        <v>7.1500210228651399E-5</v>
      </c>
      <c r="BK40" s="137">
        <v>2.09417811429679E-4</v>
      </c>
      <c r="BL40" s="137">
        <v>1.5748751172298699E-6</v>
      </c>
      <c r="BM40" s="137">
        <v>3.1312862861212598E-4</v>
      </c>
      <c r="BN40" s="137">
        <v>1.3936068702394601E-3</v>
      </c>
      <c r="BO40" s="137">
        <v>9.5576608473576596E-6</v>
      </c>
      <c r="BP40" s="137">
        <v>8.7396498858107907E-6</v>
      </c>
      <c r="BQ40" s="137">
        <v>8.3953911073548307E-6</v>
      </c>
      <c r="BR40" s="137">
        <v>8.2279354487643596E-7</v>
      </c>
      <c r="BS40" s="137">
        <v>1.7110374950575999E-6</v>
      </c>
      <c r="BT40" s="137">
        <v>2.1961952119537301E-5</v>
      </c>
      <c r="BU40" s="137">
        <v>1.6767437193772E-5</v>
      </c>
      <c r="BV40" s="137">
        <v>1.25969601929957E-5</v>
      </c>
      <c r="BW40" s="137">
        <v>9.4715494189329104E-6</v>
      </c>
      <c r="BX40" s="137">
        <v>2.4184204987764401E-5</v>
      </c>
      <c r="BY40" s="137">
        <v>3.3160506515725698E-5</v>
      </c>
      <c r="BZ40" s="137">
        <v>1.12711499733936E-3</v>
      </c>
      <c r="CA40" s="138">
        <v>0</v>
      </c>
      <c r="CB40" s="190">
        <v>5.4093124462093502E-2</v>
      </c>
      <c r="CC40" s="191">
        <v>0.93296703754737997</v>
      </c>
      <c r="CD40" s="137">
        <v>0</v>
      </c>
      <c r="CE40" s="137">
        <v>0</v>
      </c>
      <c r="CF40" s="137">
        <v>5.2755388447358904E-4</v>
      </c>
      <c r="CG40" s="137">
        <v>-9.5031212148638305E-4</v>
      </c>
      <c r="CH40" s="138">
        <v>1.3362596227539899E-2</v>
      </c>
      <c r="CI40" s="49">
        <v>1</v>
      </c>
      <c r="CJ40" s="73"/>
    </row>
    <row r="41" spans="1:88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90">
        <v>0</v>
      </c>
      <c r="CC41" s="191">
        <v>0</v>
      </c>
      <c r="CD41" s="137">
        <v>0</v>
      </c>
      <c r="CE41" s="137">
        <v>0</v>
      </c>
      <c r="CF41" s="137">
        <v>0</v>
      </c>
      <c r="CG41" s="137">
        <v>0</v>
      </c>
      <c r="CH41" s="138">
        <v>0</v>
      </c>
      <c r="CI41" s="49">
        <v>0</v>
      </c>
      <c r="CJ41" s="73"/>
    </row>
    <row r="42" spans="1:88" ht="19.5" x14ac:dyDescent="0.25">
      <c r="A42" s="30"/>
      <c r="B42" s="42" t="s">
        <v>33</v>
      </c>
      <c r="C42" s="43" t="s">
        <v>144</v>
      </c>
      <c r="D42" s="136">
        <v>8.0299686942473798E-4</v>
      </c>
      <c r="E42" s="137">
        <v>9.9072652863412807E-3</v>
      </c>
      <c r="F42" s="137">
        <v>9.8470873475721594E-4</v>
      </c>
      <c r="G42" s="137">
        <v>1.55526305892771E-3</v>
      </c>
      <c r="H42" s="137">
        <v>1.0607702916110399E-2</v>
      </c>
      <c r="I42" s="137">
        <v>1.3204147926773699E-3</v>
      </c>
      <c r="J42" s="137">
        <v>3.9295539714944198E-4</v>
      </c>
      <c r="K42" s="137">
        <v>1.1141788093802401E-3</v>
      </c>
      <c r="L42" s="137">
        <v>5.4865784405601999E-4</v>
      </c>
      <c r="M42" s="137">
        <v>4.2323686763642903E-3</v>
      </c>
      <c r="N42" s="137">
        <v>1.82735810796255E-5</v>
      </c>
      <c r="O42" s="137">
        <v>5.3965459703318799E-3</v>
      </c>
      <c r="P42" s="137">
        <v>2.2833572232558298E-3</v>
      </c>
      <c r="Q42" s="137">
        <v>6.9247317203260995E-5</v>
      </c>
      <c r="R42" s="137">
        <v>3.9194846138599403E-3</v>
      </c>
      <c r="S42" s="137">
        <v>5.6326258341777105E-4</v>
      </c>
      <c r="T42" s="137">
        <v>6.5576490129868399E-4</v>
      </c>
      <c r="U42" s="137">
        <v>1.3938307904259799E-2</v>
      </c>
      <c r="V42" s="137">
        <v>2.5086333803892098E-3</v>
      </c>
      <c r="W42" s="137">
        <v>5.1708757806697802E-4</v>
      </c>
      <c r="X42" s="137">
        <v>5.8745585741695196E-4</v>
      </c>
      <c r="Y42" s="137">
        <v>1.04783604836949E-4</v>
      </c>
      <c r="Z42" s="137">
        <v>1.3635499563391499E-3</v>
      </c>
      <c r="AA42" s="137">
        <v>1.8984060419147399E-4</v>
      </c>
      <c r="AB42" s="137">
        <v>1.05507641961991E-4</v>
      </c>
      <c r="AC42" s="137">
        <v>6.1292009571453502E-5</v>
      </c>
      <c r="AD42" s="137">
        <v>6.6708231537115705E-5</v>
      </c>
      <c r="AE42" s="137">
        <v>7.9812654008491095E-4</v>
      </c>
      <c r="AF42" s="137">
        <v>4.1517941604831597E-4</v>
      </c>
      <c r="AG42" s="137">
        <v>8.0464612935895297E-5</v>
      </c>
      <c r="AH42" s="137">
        <v>2.8332872513079298E-4</v>
      </c>
      <c r="AI42" s="137">
        <v>1.6933737236498101E-4</v>
      </c>
      <c r="AJ42" s="137">
        <v>0</v>
      </c>
      <c r="AK42" s="137">
        <v>7.0196526784019497E-2</v>
      </c>
      <c r="AL42" s="137">
        <v>0.14939514029492801</v>
      </c>
      <c r="AM42" s="137">
        <v>1.9785650235237401E-2</v>
      </c>
      <c r="AN42" s="137">
        <v>3.5152138466825801E-4</v>
      </c>
      <c r="AO42" s="137">
        <v>6.3855988039343797E-4</v>
      </c>
      <c r="AP42" s="137">
        <v>1.41727607015029E-3</v>
      </c>
      <c r="AQ42" s="137">
        <v>3.3560956262797502E-3</v>
      </c>
      <c r="AR42" s="137">
        <v>1.2759447357255499E-3</v>
      </c>
      <c r="AS42" s="137">
        <v>4.4945833441973797E-3</v>
      </c>
      <c r="AT42" s="137">
        <v>1.2841574428849899E-3</v>
      </c>
      <c r="AU42" s="137">
        <v>5.1915915802354298E-4</v>
      </c>
      <c r="AV42" s="137">
        <v>3.4514174804314299E-3</v>
      </c>
      <c r="AW42" s="137">
        <v>1.3705369768152401E-4</v>
      </c>
      <c r="AX42" s="137">
        <v>2.1642352521172999E-4</v>
      </c>
      <c r="AY42" s="137">
        <v>4.6378820254306801E-4</v>
      </c>
      <c r="AZ42" s="137">
        <v>1.81711035934603E-3</v>
      </c>
      <c r="BA42" s="137">
        <v>1.4061815014782899E-3</v>
      </c>
      <c r="BB42" s="137">
        <v>2.9093250137426701E-3</v>
      </c>
      <c r="BC42" s="137">
        <v>1.8597667219125101E-4</v>
      </c>
      <c r="BD42" s="137">
        <v>2.9641466722224699E-3</v>
      </c>
      <c r="BE42" s="137">
        <v>4.2160362426258702E-2</v>
      </c>
      <c r="BF42" s="137">
        <v>8.9280416404698799E-4</v>
      </c>
      <c r="BG42" s="137">
        <v>3.19370426108917E-4</v>
      </c>
      <c r="BH42" s="137">
        <v>3.40003419186459E-4</v>
      </c>
      <c r="BI42" s="137">
        <v>1.27961900338441E-2</v>
      </c>
      <c r="BJ42" s="137">
        <v>0.18024943376873001</v>
      </c>
      <c r="BK42" s="137">
        <v>1.1229979617548101E-2</v>
      </c>
      <c r="BL42" s="137">
        <v>2.6835998013727299E-3</v>
      </c>
      <c r="BM42" s="137">
        <v>5.74030972872977E-3</v>
      </c>
      <c r="BN42" s="137">
        <v>1.2475071695009601E-3</v>
      </c>
      <c r="BO42" s="137">
        <v>9.4244869074323E-4</v>
      </c>
      <c r="BP42" s="137">
        <v>2.1488557623011099E-4</v>
      </c>
      <c r="BQ42" s="137">
        <v>9.9081457775730702E-5</v>
      </c>
      <c r="BR42" s="137">
        <v>3.7076233608804998E-5</v>
      </c>
      <c r="BS42" s="137">
        <v>1.2200685843093399E-5</v>
      </c>
      <c r="BT42" s="137">
        <v>2.8700271229802399E-2</v>
      </c>
      <c r="BU42" s="137">
        <v>4.4069047038214403E-4</v>
      </c>
      <c r="BV42" s="137">
        <v>6.7904810066982801E-3</v>
      </c>
      <c r="BW42" s="137">
        <v>7.6697158501714603E-4</v>
      </c>
      <c r="BX42" s="137">
        <v>5.41396084363372E-3</v>
      </c>
      <c r="BY42" s="137">
        <v>3.1996997109883998E-4</v>
      </c>
      <c r="BZ42" s="137">
        <v>3.4843212513166E-4</v>
      </c>
      <c r="CA42" s="138">
        <v>0</v>
      </c>
      <c r="CB42" s="190">
        <v>0.63357412052341999</v>
      </c>
      <c r="CC42" s="191">
        <v>0.19038518753473899</v>
      </c>
      <c r="CD42" s="137">
        <v>0</v>
      </c>
      <c r="CE42" s="137">
        <v>0</v>
      </c>
      <c r="CF42" s="137">
        <v>1.0451737705597999E-2</v>
      </c>
      <c r="CG42" s="137">
        <v>5.1753970466685797E-2</v>
      </c>
      <c r="CH42" s="138">
        <v>0.113834983769557</v>
      </c>
      <c r="CI42" s="49">
        <v>1</v>
      </c>
      <c r="CJ42" s="73"/>
    </row>
    <row r="43" spans="1:88" ht="19.5" x14ac:dyDescent="0.25">
      <c r="A43" s="30"/>
      <c r="B43" s="42" t="s">
        <v>34</v>
      </c>
      <c r="C43" s="43" t="s">
        <v>145</v>
      </c>
      <c r="D43" s="136">
        <v>7.5581523668950698E-5</v>
      </c>
      <c r="E43" s="137">
        <v>6.8635384995595106E-5</v>
      </c>
      <c r="F43" s="137">
        <v>2.58381819526053E-4</v>
      </c>
      <c r="G43" s="137">
        <v>1.7885416543268501E-5</v>
      </c>
      <c r="H43" s="137">
        <v>1.2693796723009601E-3</v>
      </c>
      <c r="I43" s="137">
        <v>2.4899966064697498E-3</v>
      </c>
      <c r="J43" s="137">
        <v>7.0681460592901299E-5</v>
      </c>
      <c r="K43" s="137">
        <v>1.8064557814807301E-4</v>
      </c>
      <c r="L43" s="137">
        <v>2.6790279237958001E-4</v>
      </c>
      <c r="M43" s="137">
        <v>2.8047102356119099E-4</v>
      </c>
      <c r="N43" s="137">
        <v>6.9768344550387394E-5</v>
      </c>
      <c r="O43" s="137">
        <v>3.0847236531179002E-3</v>
      </c>
      <c r="P43" s="137">
        <v>3.1120339351026799E-3</v>
      </c>
      <c r="Q43" s="137">
        <v>1.48268678234541E-4</v>
      </c>
      <c r="R43" s="137">
        <v>1.1524360006031501E-2</v>
      </c>
      <c r="S43" s="137">
        <v>1.8720489638635401E-3</v>
      </c>
      <c r="T43" s="137">
        <v>1.3564160016704199E-3</v>
      </c>
      <c r="U43" s="137">
        <v>5.2444233112466203E-3</v>
      </c>
      <c r="V43" s="137">
        <v>1.9975522296462999E-3</v>
      </c>
      <c r="W43" s="137">
        <v>6.1033323185396302E-4</v>
      </c>
      <c r="X43" s="137">
        <v>5.9094914828113098E-4</v>
      </c>
      <c r="Y43" s="137">
        <v>5.1839058906581195E-4</v>
      </c>
      <c r="Z43" s="137">
        <v>6.1252322705690303E-4</v>
      </c>
      <c r="AA43" s="137">
        <v>1.67411200113394E-4</v>
      </c>
      <c r="AB43" s="137">
        <v>4.8543205126801598E-4</v>
      </c>
      <c r="AC43" s="137">
        <v>1.4815951742342499E-4</v>
      </c>
      <c r="AD43" s="137">
        <v>9.3508979040283902E-5</v>
      </c>
      <c r="AE43" s="137">
        <v>1.50755097274502E-3</v>
      </c>
      <c r="AF43" s="137">
        <v>1.7331536645328301E-3</v>
      </c>
      <c r="AG43" s="137">
        <v>2.2827400972216501E-4</v>
      </c>
      <c r="AH43" s="137">
        <v>1.80702920885564E-3</v>
      </c>
      <c r="AI43" s="137">
        <v>1.0189254791992499E-3</v>
      </c>
      <c r="AJ43" s="137">
        <v>0</v>
      </c>
      <c r="AK43" s="137">
        <v>2.3320159307477998E-3</v>
      </c>
      <c r="AL43" s="137">
        <v>5.1992778856301103E-2</v>
      </c>
      <c r="AM43" s="137">
        <v>4.9844109147821197E-3</v>
      </c>
      <c r="AN43" s="137">
        <v>1.9181346943815899E-3</v>
      </c>
      <c r="AO43" s="137">
        <v>2.4851863804175199E-3</v>
      </c>
      <c r="AP43" s="137">
        <v>1.4538638639942801E-3</v>
      </c>
      <c r="AQ43" s="137">
        <v>4.2827512545047302E-3</v>
      </c>
      <c r="AR43" s="137">
        <v>5.7454289130076501E-4</v>
      </c>
      <c r="AS43" s="137">
        <v>1.6225407718422999E-3</v>
      </c>
      <c r="AT43" s="137">
        <v>2.7940371978114003E-4</v>
      </c>
      <c r="AU43" s="137">
        <v>3.6553063132056498E-4</v>
      </c>
      <c r="AV43" s="137">
        <v>1.0566365706854901E-3</v>
      </c>
      <c r="AW43" s="137">
        <v>4.04645167449665E-4</v>
      </c>
      <c r="AX43" s="137">
        <v>1.3854955364173999E-3</v>
      </c>
      <c r="AY43" s="137">
        <v>2.4874273642265499E-3</v>
      </c>
      <c r="AZ43" s="137">
        <v>6.3557974800997497E-3</v>
      </c>
      <c r="BA43" s="137">
        <v>5.3732819068208904E-4</v>
      </c>
      <c r="BB43" s="137">
        <v>1.32184352911719E-3</v>
      </c>
      <c r="BC43" s="137">
        <v>4.8355279784837498E-4</v>
      </c>
      <c r="BD43" s="137">
        <v>6.5508854824963998E-4</v>
      </c>
      <c r="BE43" s="137">
        <v>1.7679262201165901E-3</v>
      </c>
      <c r="BF43" s="137">
        <v>2.34969766817712E-3</v>
      </c>
      <c r="BG43" s="137">
        <v>1.72314704139631E-3</v>
      </c>
      <c r="BH43" s="137">
        <v>3.4495692061967602E-3</v>
      </c>
      <c r="BI43" s="137">
        <v>4.1646117351098702E-2</v>
      </c>
      <c r="BJ43" s="137">
        <v>3.8416950909574497E-2</v>
      </c>
      <c r="BK43" s="137">
        <v>1.0768768411853201E-2</v>
      </c>
      <c r="BL43" s="137">
        <v>3.4148051603066299E-4</v>
      </c>
      <c r="BM43" s="137">
        <v>2.0097699880536799E-3</v>
      </c>
      <c r="BN43" s="137">
        <v>2.9196883406320301E-3</v>
      </c>
      <c r="BO43" s="137">
        <v>1.48547442665486E-3</v>
      </c>
      <c r="BP43" s="137">
        <v>4.6202916173035896E-3</v>
      </c>
      <c r="BQ43" s="137">
        <v>1.56907805257393E-3</v>
      </c>
      <c r="BR43" s="137">
        <v>1.2049489056405801E-3</v>
      </c>
      <c r="BS43" s="137">
        <v>1.24631877141286E-5</v>
      </c>
      <c r="BT43" s="137">
        <v>2.6018491449830702E-2</v>
      </c>
      <c r="BU43" s="137">
        <v>1.2533398077585601E-2</v>
      </c>
      <c r="BV43" s="137">
        <v>9.3977800755048104E-3</v>
      </c>
      <c r="BW43" s="137">
        <v>2.7457823874620101E-2</v>
      </c>
      <c r="BX43" s="137">
        <v>4.7496425502937803E-3</v>
      </c>
      <c r="BY43" s="137">
        <v>3.5107643267278401E-3</v>
      </c>
      <c r="BZ43" s="137">
        <v>9.9595984082942908E-3</v>
      </c>
      <c r="CA43" s="138">
        <v>0</v>
      </c>
      <c r="CB43" s="190">
        <v>0.33780264338083199</v>
      </c>
      <c r="CC43" s="191">
        <v>0.601658839218978</v>
      </c>
      <c r="CD43" s="137">
        <v>0</v>
      </c>
      <c r="CE43" s="137">
        <v>0</v>
      </c>
      <c r="CF43" s="137">
        <v>3.7844240081525898E-2</v>
      </c>
      <c r="CG43" s="137">
        <v>-3.7761227970132399E-2</v>
      </c>
      <c r="CH43" s="138">
        <v>6.0455505288796597E-2</v>
      </c>
      <c r="CI43" s="49">
        <v>1</v>
      </c>
      <c r="CJ43" s="73"/>
    </row>
    <row r="44" spans="1:88" ht="19.5" x14ac:dyDescent="0.25">
      <c r="A44" s="30"/>
      <c r="B44" s="42" t="s">
        <v>35</v>
      </c>
      <c r="C44" s="43" t="s">
        <v>146</v>
      </c>
      <c r="D44" s="136">
        <v>1.8237428812247401E-5</v>
      </c>
      <c r="E44" s="137">
        <v>1.4191905964919001E-5</v>
      </c>
      <c r="F44" s="137">
        <v>4.9681834984381497E-5</v>
      </c>
      <c r="G44" s="137">
        <v>6.9499788255291899E-6</v>
      </c>
      <c r="H44" s="137">
        <v>1.37399456837241E-3</v>
      </c>
      <c r="I44" s="137">
        <v>1.3130089646209099E-3</v>
      </c>
      <c r="J44" s="137">
        <v>2.60395250232084E-5</v>
      </c>
      <c r="K44" s="137">
        <v>3.85702282665723E-4</v>
      </c>
      <c r="L44" s="137">
        <v>3.0813365702527198E-5</v>
      </c>
      <c r="M44" s="137">
        <v>7.2787144566289097E-4</v>
      </c>
      <c r="N44" s="137">
        <v>5.7172366737834702E-5</v>
      </c>
      <c r="O44" s="137">
        <v>5.5764416109387103E-4</v>
      </c>
      <c r="P44" s="137">
        <v>7.0385872613482704E-5</v>
      </c>
      <c r="Q44" s="137">
        <v>4.5801845996779698E-3</v>
      </c>
      <c r="R44" s="137">
        <v>2.6133710616250901E-4</v>
      </c>
      <c r="S44" s="137">
        <v>3.23452365284706E-5</v>
      </c>
      <c r="T44" s="137">
        <v>1.99762383820251E-4</v>
      </c>
      <c r="U44" s="137">
        <v>1.1331526449470601E-3</v>
      </c>
      <c r="V44" s="137">
        <v>7.39436835816303E-4</v>
      </c>
      <c r="W44" s="137">
        <v>2.13082550539757E-4</v>
      </c>
      <c r="X44" s="137">
        <v>1.1732060330338201E-4</v>
      </c>
      <c r="Y44" s="137">
        <v>7.4719409547106E-5</v>
      </c>
      <c r="Z44" s="137">
        <v>2.3436600976022601E-4</v>
      </c>
      <c r="AA44" s="137">
        <v>5.4706976997470001E-5</v>
      </c>
      <c r="AB44" s="137">
        <v>3.86321090861333E-5</v>
      </c>
      <c r="AC44" s="137">
        <v>2.43184550271375E-5</v>
      </c>
      <c r="AD44" s="137">
        <v>2.6839064889351401E-5</v>
      </c>
      <c r="AE44" s="137">
        <v>6.3629173476077196E-4</v>
      </c>
      <c r="AF44" s="137">
        <v>5.8961725505450797E-4</v>
      </c>
      <c r="AG44" s="137">
        <v>2.54243882911777E-5</v>
      </c>
      <c r="AH44" s="137">
        <v>5.8469550998041097E-4</v>
      </c>
      <c r="AI44" s="137">
        <v>2.97764964917823E-4</v>
      </c>
      <c r="AJ44" s="137">
        <v>0</v>
      </c>
      <c r="AK44" s="137">
        <v>5.5276599563073301E-4</v>
      </c>
      <c r="AL44" s="137">
        <v>8.8316948505100992E-3</v>
      </c>
      <c r="AM44" s="137">
        <v>0.15423155498916599</v>
      </c>
      <c r="AN44" s="137">
        <v>4.84161350592733E-4</v>
      </c>
      <c r="AO44" s="137">
        <v>8.9608693319027499E-4</v>
      </c>
      <c r="AP44" s="137">
        <v>4.00396782594738E-5</v>
      </c>
      <c r="AQ44" s="137">
        <v>2.7203022567010802E-4</v>
      </c>
      <c r="AR44" s="137">
        <v>3.2631684089129598E-3</v>
      </c>
      <c r="AS44" s="137">
        <v>2.1335591727907399E-4</v>
      </c>
      <c r="AT44" s="137">
        <v>6.1551152641146299E-5</v>
      </c>
      <c r="AU44" s="137">
        <v>1.7386857957605E-4</v>
      </c>
      <c r="AV44" s="137">
        <v>6.95547692444693E-3</v>
      </c>
      <c r="AW44" s="137">
        <v>1.02690436467304E-4</v>
      </c>
      <c r="AX44" s="137">
        <v>4.3464035685340802E-4</v>
      </c>
      <c r="AY44" s="137">
        <v>6.8594847691898705E-5</v>
      </c>
      <c r="AZ44" s="137">
        <v>9.1441200194196197E-4</v>
      </c>
      <c r="BA44" s="137">
        <v>4.4074149023082603E-5</v>
      </c>
      <c r="BB44" s="137">
        <v>6.3693350407145006E-5</v>
      </c>
      <c r="BC44" s="137">
        <v>1.2959401443580099E-4</v>
      </c>
      <c r="BD44" s="137">
        <v>8.2471553819717504E-4</v>
      </c>
      <c r="BE44" s="137">
        <v>2.28003858433874E-3</v>
      </c>
      <c r="BF44" s="137">
        <v>7.3476418515459902E-3</v>
      </c>
      <c r="BG44" s="137">
        <v>1.30914663334052E-3</v>
      </c>
      <c r="BH44" s="137">
        <v>1.9314699927052701E-3</v>
      </c>
      <c r="BI44" s="137">
        <v>1.5395955325353801E-3</v>
      </c>
      <c r="BJ44" s="137">
        <v>8.3571746383947804E-4</v>
      </c>
      <c r="BK44" s="137">
        <v>2.7970018273990602E-3</v>
      </c>
      <c r="BL44" s="137">
        <v>1.0073242744191699E-5</v>
      </c>
      <c r="BM44" s="137">
        <v>4.3517691556593197E-5</v>
      </c>
      <c r="BN44" s="137">
        <v>5.6598088183045197E-4</v>
      </c>
      <c r="BO44" s="137">
        <v>3.7067814994338702E-4</v>
      </c>
      <c r="BP44" s="137">
        <v>9.6802788992822505E-5</v>
      </c>
      <c r="BQ44" s="137">
        <v>4.9619714711463698E-5</v>
      </c>
      <c r="BR44" s="137">
        <v>2.2106136209969801E-5</v>
      </c>
      <c r="BS44" s="137">
        <v>5.07063923682574E-6</v>
      </c>
      <c r="BT44" s="137">
        <v>7.3245947613159203E-3</v>
      </c>
      <c r="BU44" s="137">
        <v>2.5350552693348302E-4</v>
      </c>
      <c r="BV44" s="137">
        <v>1.18407531938541E-3</v>
      </c>
      <c r="BW44" s="137">
        <v>4.7888745497259199E-4</v>
      </c>
      <c r="BX44" s="137">
        <v>5.5893248683501996E-3</v>
      </c>
      <c r="BY44" s="137">
        <v>1.5207864413150499E-4</v>
      </c>
      <c r="BZ44" s="137">
        <v>1.7766213184194201E-3</v>
      </c>
      <c r="CA44" s="138">
        <v>0</v>
      </c>
      <c r="CB44" s="190">
        <v>0.229017410265519</v>
      </c>
      <c r="CC44" s="191">
        <v>0.60845012419327804</v>
      </c>
      <c r="CD44" s="137">
        <v>0</v>
      </c>
      <c r="CE44" s="137">
        <v>0</v>
      </c>
      <c r="CF44" s="137">
        <v>1.4639281438841201E-3</v>
      </c>
      <c r="CG44" s="137">
        <v>3.7815863497518601E-2</v>
      </c>
      <c r="CH44" s="138">
        <v>0.12325267389979901</v>
      </c>
      <c r="CI44" s="49">
        <v>1</v>
      </c>
      <c r="CJ44" s="73"/>
    </row>
    <row r="45" spans="1:88" ht="19.5" x14ac:dyDescent="0.25">
      <c r="A45" s="30"/>
      <c r="B45" s="42" t="s">
        <v>36</v>
      </c>
      <c r="C45" s="43" t="s">
        <v>147</v>
      </c>
      <c r="D45" s="136">
        <v>1.18040197609046E-4</v>
      </c>
      <c r="E45" s="137">
        <v>3.4936842417897198E-5</v>
      </c>
      <c r="F45" s="137">
        <v>1.7790483573455599E-4</v>
      </c>
      <c r="G45" s="137">
        <v>3.6978823852340498E-5</v>
      </c>
      <c r="H45" s="137">
        <v>1.24139398750853E-2</v>
      </c>
      <c r="I45" s="137">
        <v>1.7773823931811899E-4</v>
      </c>
      <c r="J45" s="137">
        <v>4.1655478512301099E-5</v>
      </c>
      <c r="K45" s="137">
        <v>6.7673615908706998E-5</v>
      </c>
      <c r="L45" s="137">
        <v>3.5792504487945002E-4</v>
      </c>
      <c r="M45" s="137">
        <v>1.14854331910121E-3</v>
      </c>
      <c r="N45" s="137">
        <v>1.01041892070253E-5</v>
      </c>
      <c r="O45" s="137">
        <v>8.0688519427879902E-4</v>
      </c>
      <c r="P45" s="137">
        <v>1.4458513361343599E-4</v>
      </c>
      <c r="Q45" s="137">
        <v>1.70016784961154E-5</v>
      </c>
      <c r="R45" s="137">
        <v>8.1570032402071796E-4</v>
      </c>
      <c r="S45" s="137">
        <v>1.29552567298383E-4</v>
      </c>
      <c r="T45" s="137">
        <v>3.3396447463711099E-4</v>
      </c>
      <c r="U45" s="137">
        <v>1.93164737875872E-3</v>
      </c>
      <c r="V45" s="137">
        <v>1.2138394235434501E-3</v>
      </c>
      <c r="W45" s="137">
        <v>3.0584369927349499E-4</v>
      </c>
      <c r="X45" s="137">
        <v>1.8492666423444501E-4</v>
      </c>
      <c r="Y45" s="137">
        <v>5.0826865369172402E-5</v>
      </c>
      <c r="Z45" s="137">
        <v>3.44004678168988E-4</v>
      </c>
      <c r="AA45" s="137">
        <v>8.1151786841766299E-5</v>
      </c>
      <c r="AB45" s="137">
        <v>1.67062205653949E-4</v>
      </c>
      <c r="AC45" s="137">
        <v>3.4222525448141403E-5</v>
      </c>
      <c r="AD45" s="137">
        <v>3.8791033467652201E-5</v>
      </c>
      <c r="AE45" s="137">
        <v>4.3858926821664E-4</v>
      </c>
      <c r="AF45" s="137">
        <v>9.791092478853619E-4</v>
      </c>
      <c r="AG45" s="137">
        <v>4.0339415628144702E-5</v>
      </c>
      <c r="AH45" s="137">
        <v>9.9719943859552594E-5</v>
      </c>
      <c r="AI45" s="137">
        <v>6.5944881669798699E-4</v>
      </c>
      <c r="AJ45" s="137">
        <v>0</v>
      </c>
      <c r="AK45" s="137">
        <v>9.4552937066668698E-5</v>
      </c>
      <c r="AL45" s="137">
        <v>1.9502112288758699E-4</v>
      </c>
      <c r="AM45" s="137">
        <v>3.3371991349030798E-4</v>
      </c>
      <c r="AN45" s="137">
        <v>0.11019951542102401</v>
      </c>
      <c r="AO45" s="137">
        <v>1.2217115427360899E-3</v>
      </c>
      <c r="AP45" s="137">
        <v>2.62108776377712E-4</v>
      </c>
      <c r="AQ45" s="137">
        <v>4.5001339271029102E-4</v>
      </c>
      <c r="AR45" s="137">
        <v>1.8434727341014E-4</v>
      </c>
      <c r="AS45" s="137">
        <v>1.3431372282893799E-3</v>
      </c>
      <c r="AT45" s="137">
        <v>1.00904767417355E-4</v>
      </c>
      <c r="AU45" s="137">
        <v>2.0354963919690999E-5</v>
      </c>
      <c r="AV45" s="137">
        <v>7.5511497665713503E-4</v>
      </c>
      <c r="AW45" s="137">
        <v>1.9883492037755198E-3</v>
      </c>
      <c r="AX45" s="137">
        <v>1.2518890373592901E-4</v>
      </c>
      <c r="AY45" s="137">
        <v>2.9573410909377299E-4</v>
      </c>
      <c r="AZ45" s="137">
        <v>6.9306819949310598E-4</v>
      </c>
      <c r="BA45" s="137">
        <v>3.2966389715260899E-5</v>
      </c>
      <c r="BB45" s="137">
        <v>9.3327507683563696E-5</v>
      </c>
      <c r="BC45" s="137">
        <v>3.3679562943814001E-5</v>
      </c>
      <c r="BD45" s="137">
        <v>1.7655921808233099E-4</v>
      </c>
      <c r="BE45" s="137">
        <v>7.2075564494407801E-2</v>
      </c>
      <c r="BF45" s="137">
        <v>4.6188796586725799E-4</v>
      </c>
      <c r="BG45" s="137">
        <v>8.3696929988682803E-5</v>
      </c>
      <c r="BH45" s="137">
        <v>9.7998315060959695E-5</v>
      </c>
      <c r="BI45" s="137">
        <v>0.23149489915412499</v>
      </c>
      <c r="BJ45" s="137">
        <v>1.13154175024989E-2</v>
      </c>
      <c r="BK45" s="137">
        <v>4.4963042431558397E-3</v>
      </c>
      <c r="BL45" s="137">
        <v>6.7692852176831496E-6</v>
      </c>
      <c r="BM45" s="137">
        <v>1.7244423906859301E-5</v>
      </c>
      <c r="BN45" s="137">
        <v>3.6114909155161802E-4</v>
      </c>
      <c r="BO45" s="137">
        <v>8.8623353207304206E-5</v>
      </c>
      <c r="BP45" s="137">
        <v>4.7921536987824802E-5</v>
      </c>
      <c r="BQ45" s="137">
        <v>3.5935040297641398E-5</v>
      </c>
      <c r="BR45" s="137">
        <v>3.6806017403822701E-6</v>
      </c>
      <c r="BS45" s="137">
        <v>2.96842934656347E-5</v>
      </c>
      <c r="BT45" s="137">
        <v>1.7019926052264599E-4</v>
      </c>
      <c r="BU45" s="137">
        <v>1.1348731842451099E-2</v>
      </c>
      <c r="BV45" s="137">
        <v>6.3312261886905102E-4</v>
      </c>
      <c r="BW45" s="137">
        <v>2.9077071378171499E-3</v>
      </c>
      <c r="BX45" s="137">
        <v>1.9401024403397601E-3</v>
      </c>
      <c r="BY45" s="137">
        <v>2.51367099178603E-3</v>
      </c>
      <c r="BZ45" s="137">
        <v>2.87914251368118E-3</v>
      </c>
      <c r="CA45" s="138">
        <v>0</v>
      </c>
      <c r="CB45" s="190">
        <v>0.48501148123447402</v>
      </c>
      <c r="CC45" s="191">
        <v>3.8620587550467697E-2</v>
      </c>
      <c r="CD45" s="137">
        <v>0</v>
      </c>
      <c r="CE45" s="137">
        <v>0</v>
      </c>
      <c r="CF45" s="137">
        <v>4.8472386181165096E-3</v>
      </c>
      <c r="CG45" s="137">
        <v>2.0008432460229802E-3</v>
      </c>
      <c r="CH45" s="138">
        <v>0.46951984935091901</v>
      </c>
      <c r="CI45" s="49">
        <v>1</v>
      </c>
      <c r="CJ45" s="73"/>
    </row>
    <row r="46" spans="1:88" ht="19.5" x14ac:dyDescent="0.25">
      <c r="A46" s="30"/>
      <c r="B46" s="42" t="s">
        <v>37</v>
      </c>
      <c r="C46" s="43" t="s">
        <v>148</v>
      </c>
      <c r="D46" s="136">
        <v>3.6205949789639601E-4</v>
      </c>
      <c r="E46" s="137">
        <v>3.4365156122946697E-5</v>
      </c>
      <c r="F46" s="137">
        <v>2.33829031127259E-3</v>
      </c>
      <c r="G46" s="137">
        <v>2.13977625077415E-4</v>
      </c>
      <c r="H46" s="137">
        <v>5.6253659157600201E-2</v>
      </c>
      <c r="I46" s="137">
        <v>5.3203630805077999E-2</v>
      </c>
      <c r="J46" s="137">
        <v>6.1585881888625196E-5</v>
      </c>
      <c r="K46" s="137">
        <v>6.5243852543252895E-4</v>
      </c>
      <c r="L46" s="137">
        <v>3.8287191253259898E-4</v>
      </c>
      <c r="M46" s="137">
        <v>2.8540582543800899E-3</v>
      </c>
      <c r="N46" s="137">
        <v>1.4920965608859499E-5</v>
      </c>
      <c r="O46" s="137">
        <v>4.98660130176376E-3</v>
      </c>
      <c r="P46" s="137">
        <v>1.5563341188638301E-4</v>
      </c>
      <c r="Q46" s="137">
        <v>1.95731215013013E-5</v>
      </c>
      <c r="R46" s="137">
        <v>1.18672691925653E-4</v>
      </c>
      <c r="S46" s="137">
        <v>1.72441803864202E-5</v>
      </c>
      <c r="T46" s="137">
        <v>2.2348685897685501E-3</v>
      </c>
      <c r="U46" s="137">
        <v>4.1826715268422403E-2</v>
      </c>
      <c r="V46" s="137">
        <v>8.0724746235815801E-3</v>
      </c>
      <c r="W46" s="137">
        <v>1.46763033718119E-3</v>
      </c>
      <c r="X46" s="137">
        <v>8.7321104932839896E-3</v>
      </c>
      <c r="Y46" s="137">
        <v>1.3989675006188501E-3</v>
      </c>
      <c r="Z46" s="137">
        <v>7.6521634038485603E-4</v>
      </c>
      <c r="AA46" s="137">
        <v>2.5017023393144499E-4</v>
      </c>
      <c r="AB46" s="137">
        <v>3.2339133347676699E-3</v>
      </c>
      <c r="AC46" s="137">
        <v>7.8815642065307805E-4</v>
      </c>
      <c r="AD46" s="137">
        <v>3.1695457575285098E-4</v>
      </c>
      <c r="AE46" s="137">
        <v>1.1112554107964401E-3</v>
      </c>
      <c r="AF46" s="137">
        <v>9.9571624049273992E-3</v>
      </c>
      <c r="AG46" s="137">
        <v>8.0256977301647098E-4</v>
      </c>
      <c r="AH46" s="137">
        <v>8.1199586187460492E-3</v>
      </c>
      <c r="AI46" s="137">
        <v>4.6987566358129701E-3</v>
      </c>
      <c r="AJ46" s="137">
        <v>0</v>
      </c>
      <c r="AK46" s="137">
        <v>8.1915213305312003E-4</v>
      </c>
      <c r="AL46" s="137">
        <v>4.4905245109209003E-3</v>
      </c>
      <c r="AM46" s="137">
        <v>1.39397841427031E-3</v>
      </c>
      <c r="AN46" s="137">
        <v>9.5312134053713102E-5</v>
      </c>
      <c r="AO46" s="137">
        <v>0.17997615881505699</v>
      </c>
      <c r="AP46" s="137">
        <v>1.7679688794738899E-2</v>
      </c>
      <c r="AQ46" s="137">
        <v>5.8519373293462002E-4</v>
      </c>
      <c r="AR46" s="137">
        <v>1.0414334068148401E-3</v>
      </c>
      <c r="AS46" s="137">
        <v>7.5245665624471599E-3</v>
      </c>
      <c r="AT46" s="137">
        <v>2.13891042735975E-3</v>
      </c>
      <c r="AU46" s="137">
        <v>2.4440623845388599E-4</v>
      </c>
      <c r="AV46" s="137">
        <v>5.8763351004886199E-3</v>
      </c>
      <c r="AW46" s="137">
        <v>3.3127283560079501E-3</v>
      </c>
      <c r="AX46" s="137">
        <v>6.1987707646455302E-3</v>
      </c>
      <c r="AY46" s="137">
        <v>2.1874312533219E-4</v>
      </c>
      <c r="AZ46" s="137">
        <v>1.9218342748354401E-3</v>
      </c>
      <c r="BA46" s="137">
        <v>6.9263256363383697E-4</v>
      </c>
      <c r="BB46" s="137">
        <v>1.28990992008843E-3</v>
      </c>
      <c r="BC46" s="137">
        <v>3.0635305357973699E-4</v>
      </c>
      <c r="BD46" s="137">
        <v>1.87246327066186E-4</v>
      </c>
      <c r="BE46" s="137">
        <v>9.5266436290633702E-4</v>
      </c>
      <c r="BF46" s="137">
        <v>8.8906880651749398E-4</v>
      </c>
      <c r="BG46" s="137">
        <v>1.0273705676339301E-4</v>
      </c>
      <c r="BH46" s="137">
        <v>7.2366814747059499E-4</v>
      </c>
      <c r="BI46" s="137">
        <v>1.2228460151829301E-3</v>
      </c>
      <c r="BJ46" s="137">
        <v>0.18412527423954</v>
      </c>
      <c r="BK46" s="137">
        <v>5.2691956582730202E-3</v>
      </c>
      <c r="BL46" s="137">
        <v>3.8544378535837497E-4</v>
      </c>
      <c r="BM46" s="137">
        <v>8.2423957591383804E-4</v>
      </c>
      <c r="BN46" s="137">
        <v>3.7596220158801E-3</v>
      </c>
      <c r="BO46" s="137">
        <v>2.26883763023934E-3</v>
      </c>
      <c r="BP46" s="137">
        <v>7.2516242668820103E-3</v>
      </c>
      <c r="BQ46" s="137">
        <v>4.9166621223687898E-4</v>
      </c>
      <c r="BR46" s="137">
        <v>4.4969245957246001E-3</v>
      </c>
      <c r="BS46" s="137">
        <v>1.5852358460844999E-3</v>
      </c>
      <c r="BT46" s="137">
        <v>1.7509219451605999E-2</v>
      </c>
      <c r="BU46" s="137">
        <v>6.1242509422036497E-3</v>
      </c>
      <c r="BV46" s="137">
        <v>4.5660145228915896E-3</v>
      </c>
      <c r="BW46" s="137">
        <v>2.2802066268951902E-3</v>
      </c>
      <c r="BX46" s="137">
        <v>1.0168076378734999E-3</v>
      </c>
      <c r="BY46" s="137">
        <v>2.6245669996432901E-3</v>
      </c>
      <c r="BZ46" s="137">
        <v>2.04078187000198E-2</v>
      </c>
      <c r="CA46" s="138">
        <v>0</v>
      </c>
      <c r="CB46" s="190">
        <v>0.72031827511388802</v>
      </c>
      <c r="CC46" s="191">
        <v>0.20191610623783099</v>
      </c>
      <c r="CD46" s="137">
        <v>0</v>
      </c>
      <c r="CE46" s="137">
        <v>0</v>
      </c>
      <c r="CF46" s="137">
        <v>2.7931144607312099E-3</v>
      </c>
      <c r="CG46" s="137">
        <v>4.0076540522497699E-2</v>
      </c>
      <c r="CH46" s="138">
        <v>3.4895963665052702E-2</v>
      </c>
      <c r="CI46" s="49">
        <v>1</v>
      </c>
      <c r="CJ46" s="73"/>
    </row>
    <row r="47" spans="1:88" ht="19.5" x14ac:dyDescent="0.25">
      <c r="A47" s="30"/>
      <c r="B47" s="42" t="s">
        <v>38</v>
      </c>
      <c r="C47" s="43" t="s">
        <v>149</v>
      </c>
      <c r="D47" s="136">
        <v>5.0966825674898901E-5</v>
      </c>
      <c r="E47" s="137">
        <v>3.9495482843342403E-5</v>
      </c>
      <c r="F47" s="137">
        <v>1.3795706730535901E-4</v>
      </c>
      <c r="G47" s="137">
        <v>1.96067289136087E-5</v>
      </c>
      <c r="H47" s="137">
        <v>4.2908661531353099E-4</v>
      </c>
      <c r="I47" s="137">
        <v>7.3825114197707001E-5</v>
      </c>
      <c r="J47" s="137">
        <v>7.3398745776900797E-5</v>
      </c>
      <c r="K47" s="137">
        <v>1.14028553562948E-4</v>
      </c>
      <c r="L47" s="137">
        <v>8.1224090350073296E-5</v>
      </c>
      <c r="M47" s="137">
        <v>3.22138848794383E-4</v>
      </c>
      <c r="N47" s="137">
        <v>1.98686889035389E-5</v>
      </c>
      <c r="O47" s="137">
        <v>1.3780782627939199E-3</v>
      </c>
      <c r="P47" s="137">
        <v>9.7347660264674699E-4</v>
      </c>
      <c r="Q47" s="137">
        <v>3.68475817018933E-5</v>
      </c>
      <c r="R47" s="137">
        <v>1.12965370308817E-4</v>
      </c>
      <c r="S47" s="137">
        <v>1.50932349059504E-5</v>
      </c>
      <c r="T47" s="137">
        <v>5.4934759043291702E-4</v>
      </c>
      <c r="U47" s="137">
        <v>8.3836193762852195E-4</v>
      </c>
      <c r="V47" s="137">
        <v>2.0769785504798702E-3</v>
      </c>
      <c r="W47" s="137">
        <v>5.9817490151911005E-4</v>
      </c>
      <c r="X47" s="137">
        <v>3.2610101877375298E-4</v>
      </c>
      <c r="Y47" s="137">
        <v>8.7816167493933302E-5</v>
      </c>
      <c r="Z47" s="137">
        <v>6.6036509182338201E-4</v>
      </c>
      <c r="AA47" s="137">
        <v>1.53885937605584E-4</v>
      </c>
      <c r="AB47" s="137">
        <v>8.1004988573333205E-5</v>
      </c>
      <c r="AC47" s="137">
        <v>6.4964807887647795E-5</v>
      </c>
      <c r="AD47" s="137">
        <v>7.48032521626705E-5</v>
      </c>
      <c r="AE47" s="137">
        <v>3.57309613690225E-3</v>
      </c>
      <c r="AF47" s="137">
        <v>5.5844368817857103E-3</v>
      </c>
      <c r="AG47" s="137">
        <v>7.9250443162202098E-4</v>
      </c>
      <c r="AH47" s="137">
        <v>3.6320844935210901E-3</v>
      </c>
      <c r="AI47" s="137">
        <v>4.0493558212765096E-3</v>
      </c>
      <c r="AJ47" s="137">
        <v>0</v>
      </c>
      <c r="AK47" s="137">
        <v>8.4879196400699603E-5</v>
      </c>
      <c r="AL47" s="137">
        <v>1.33402228178604E-2</v>
      </c>
      <c r="AM47" s="137">
        <v>2.4415067605292002E-4</v>
      </c>
      <c r="AN47" s="137">
        <v>1.21859544824896E-4</v>
      </c>
      <c r="AO47" s="137">
        <v>3.74653188062909E-2</v>
      </c>
      <c r="AP47" s="137">
        <v>6.25896652259995E-2</v>
      </c>
      <c r="AQ47" s="137">
        <v>1.7092639666195001E-3</v>
      </c>
      <c r="AR47" s="137">
        <v>9.4104306295095697E-5</v>
      </c>
      <c r="AS47" s="137">
        <v>1.0702817882694299E-2</v>
      </c>
      <c r="AT47" s="137">
        <v>4.9392621583688101E-3</v>
      </c>
      <c r="AU47" s="137">
        <v>1.1511878556261701E-3</v>
      </c>
      <c r="AV47" s="137">
        <v>9.2829305630592798E-3</v>
      </c>
      <c r="AW47" s="137">
        <v>3.6799105102701402E-4</v>
      </c>
      <c r="AX47" s="137">
        <v>9.8730374367073106E-5</v>
      </c>
      <c r="AY47" s="137">
        <v>1.2974767791413299E-4</v>
      </c>
      <c r="AZ47" s="137">
        <v>4.9601208858643603E-3</v>
      </c>
      <c r="BA47" s="137">
        <v>2.9868950476767702E-5</v>
      </c>
      <c r="BB47" s="137">
        <v>1.4888207998179899E-3</v>
      </c>
      <c r="BC47" s="137">
        <v>7.65199524411274E-4</v>
      </c>
      <c r="BD47" s="137">
        <v>6.3191798915029896E-4</v>
      </c>
      <c r="BE47" s="137">
        <v>7.3895393332306595E-5</v>
      </c>
      <c r="BF47" s="137">
        <v>2.37603666757733E-3</v>
      </c>
      <c r="BG47" s="137">
        <v>6.93171959611401E-4</v>
      </c>
      <c r="BH47" s="137">
        <v>7.7555711064372897E-3</v>
      </c>
      <c r="BI47" s="137">
        <v>4.8983363764909501E-3</v>
      </c>
      <c r="BJ47" s="137">
        <v>0.146968907138911</v>
      </c>
      <c r="BK47" s="137">
        <v>1.69506458005566E-3</v>
      </c>
      <c r="BL47" s="137">
        <v>3.30203545439499E-3</v>
      </c>
      <c r="BM47" s="137">
        <v>5.2381337197296698E-3</v>
      </c>
      <c r="BN47" s="137">
        <v>2.4661267811086E-4</v>
      </c>
      <c r="BO47" s="137">
        <v>1.9292624784265099E-2</v>
      </c>
      <c r="BP47" s="137">
        <v>3.07142343860922E-2</v>
      </c>
      <c r="BQ47" s="137">
        <v>7.1596142618598098E-3</v>
      </c>
      <c r="BR47" s="137">
        <v>1.98663193141545E-3</v>
      </c>
      <c r="BS47" s="137">
        <v>1.35293770328315E-2</v>
      </c>
      <c r="BT47" s="137">
        <v>0.15724650423730499</v>
      </c>
      <c r="BU47" s="137">
        <v>2.7997654103482601E-2</v>
      </c>
      <c r="BV47" s="137">
        <v>6.6494416209964297E-2</v>
      </c>
      <c r="BW47" s="137">
        <v>2.14883343419889E-2</v>
      </c>
      <c r="BX47" s="137">
        <v>1.85795588847709E-4</v>
      </c>
      <c r="BY47" s="137">
        <v>7.6721910968015703E-3</v>
      </c>
      <c r="BZ47" s="137">
        <v>4.1532720190224102E-2</v>
      </c>
      <c r="CA47" s="138">
        <v>0</v>
      </c>
      <c r="CB47" s="190">
        <v>0.74576726331633203</v>
      </c>
      <c r="CC47" s="191">
        <v>0.24222576923960101</v>
      </c>
      <c r="CD47" s="137">
        <v>0</v>
      </c>
      <c r="CE47" s="137">
        <v>0</v>
      </c>
      <c r="CF47" s="137">
        <v>3.5552040432489801E-3</v>
      </c>
      <c r="CG47" s="137">
        <v>-3.9958844365509298E-3</v>
      </c>
      <c r="CH47" s="138">
        <v>1.24476478373691E-2</v>
      </c>
      <c r="CI47" s="49">
        <v>1</v>
      </c>
      <c r="CJ47" s="73"/>
    </row>
    <row r="48" spans="1:88" ht="19.5" x14ac:dyDescent="0.25">
      <c r="A48" s="30"/>
      <c r="B48" s="42" t="s">
        <v>39</v>
      </c>
      <c r="C48" s="43" t="s">
        <v>150</v>
      </c>
      <c r="D48" s="136">
        <v>6.7678040606324494E-5</v>
      </c>
      <c r="E48" s="137">
        <v>2.4553672773740899E-4</v>
      </c>
      <c r="F48" s="137">
        <v>6.3451002321729801E-4</v>
      </c>
      <c r="G48" s="137">
        <v>4.5656533684098097E-4</v>
      </c>
      <c r="H48" s="137">
        <v>2.7119138032492898E-3</v>
      </c>
      <c r="I48" s="137">
        <v>2.45723021410481E-5</v>
      </c>
      <c r="J48" s="137">
        <v>3.5427338788917098E-5</v>
      </c>
      <c r="K48" s="137">
        <v>3.6527119465161299E-5</v>
      </c>
      <c r="L48" s="137">
        <v>3.52470179654002E-3</v>
      </c>
      <c r="M48" s="137">
        <v>8.2899204232205902E-4</v>
      </c>
      <c r="N48" s="137">
        <v>1.00375263731244E-4</v>
      </c>
      <c r="O48" s="137">
        <v>1.3755781890311E-2</v>
      </c>
      <c r="P48" s="137">
        <v>0</v>
      </c>
      <c r="Q48" s="137">
        <v>3.1467375775684702E-3</v>
      </c>
      <c r="R48" s="137">
        <v>9.5125585527625403E-4</v>
      </c>
      <c r="S48" s="137">
        <v>6.4840514842641299E-4</v>
      </c>
      <c r="T48" s="137">
        <v>2.3075260193456499E-4</v>
      </c>
      <c r="U48" s="137">
        <v>6.4229424954081701E-4</v>
      </c>
      <c r="V48" s="137">
        <v>9.4891550273612101E-5</v>
      </c>
      <c r="W48" s="137">
        <v>1.34779739687429E-5</v>
      </c>
      <c r="X48" s="137">
        <v>3.5554421512384399E-4</v>
      </c>
      <c r="Y48" s="137">
        <v>3.3371916741814503E-5</v>
      </c>
      <c r="Z48" s="137">
        <v>4.71028040638721E-6</v>
      </c>
      <c r="AA48" s="137">
        <v>8.6947612865371804E-6</v>
      </c>
      <c r="AB48" s="137">
        <v>1.5410039089729001E-6</v>
      </c>
      <c r="AC48" s="137">
        <v>3.9964840008469601E-5</v>
      </c>
      <c r="AD48" s="137">
        <v>6.6662901603709395E-5</v>
      </c>
      <c r="AE48" s="137">
        <v>1.08242415852123E-4</v>
      </c>
      <c r="AF48" s="137">
        <v>1.5140542157762599E-4</v>
      </c>
      <c r="AG48" s="137">
        <v>6.4282927662726301E-4</v>
      </c>
      <c r="AH48" s="137">
        <v>5.3224155920333395E-4</v>
      </c>
      <c r="AI48" s="137">
        <v>2.52698379714057E-5</v>
      </c>
      <c r="AJ48" s="137">
        <v>0</v>
      </c>
      <c r="AK48" s="137">
        <v>1.3278093090002901E-3</v>
      </c>
      <c r="AL48" s="137">
        <v>5.4987920824748303E-4</v>
      </c>
      <c r="AM48" s="137">
        <v>1.25097414925987E-4</v>
      </c>
      <c r="AN48" s="137">
        <v>1.4780016552594401E-4</v>
      </c>
      <c r="AO48" s="137">
        <v>3.6400811949085002E-4</v>
      </c>
      <c r="AP48" s="137">
        <v>2.86978742768278E-5</v>
      </c>
      <c r="AQ48" s="137">
        <v>1.9802800716114399E-2</v>
      </c>
      <c r="AR48" s="137">
        <v>3.81771450924903E-5</v>
      </c>
      <c r="AS48" s="137">
        <v>3.8533679880819099E-4</v>
      </c>
      <c r="AT48" s="137">
        <v>5.3261679077691598E-5</v>
      </c>
      <c r="AU48" s="137">
        <v>1.6537880391594899E-4</v>
      </c>
      <c r="AV48" s="137">
        <v>2.0452595111843799E-4</v>
      </c>
      <c r="AW48" s="137">
        <v>8.0230471774187604E-3</v>
      </c>
      <c r="AX48" s="137">
        <v>4.3187900406151296E-3</v>
      </c>
      <c r="AY48" s="137">
        <v>5.4652270185414904E-4</v>
      </c>
      <c r="AZ48" s="137">
        <v>7.1518223213230802E-6</v>
      </c>
      <c r="BA48" s="137">
        <v>2.9377287622425898E-4</v>
      </c>
      <c r="BB48" s="137">
        <v>5.4232416818182302E-4</v>
      </c>
      <c r="BC48" s="137">
        <v>2.36608093918497E-4</v>
      </c>
      <c r="BD48" s="137">
        <v>1.06529583122774E-5</v>
      </c>
      <c r="BE48" s="137">
        <v>2.5924888859662798E-4</v>
      </c>
      <c r="BF48" s="137">
        <v>9.3254492613664003E-4</v>
      </c>
      <c r="BG48" s="137">
        <v>3.6361877451728697E-2</v>
      </c>
      <c r="BH48" s="137">
        <v>4.8167461657169802E-4</v>
      </c>
      <c r="BI48" s="137">
        <v>1.6681833888706999E-3</v>
      </c>
      <c r="BJ48" s="137">
        <v>7.2289294020552702E-2</v>
      </c>
      <c r="BK48" s="137">
        <v>0.34552034227523398</v>
      </c>
      <c r="BL48" s="137">
        <v>3.6104267588366102E-3</v>
      </c>
      <c r="BM48" s="137">
        <v>4.4260848175954501E-4</v>
      </c>
      <c r="BN48" s="137">
        <v>1.2662592416973299E-3</v>
      </c>
      <c r="BO48" s="137">
        <v>4.8460556996871301E-5</v>
      </c>
      <c r="BP48" s="137">
        <v>2.7476634260081399E-5</v>
      </c>
      <c r="BQ48" s="137">
        <v>2.5583615612146399E-5</v>
      </c>
      <c r="BR48" s="137">
        <v>5.8039045148769295E-7</v>
      </c>
      <c r="BS48" s="137">
        <v>1.1794876872096799E-3</v>
      </c>
      <c r="BT48" s="137">
        <v>7.5448858731813001E-3</v>
      </c>
      <c r="BU48" s="137">
        <v>4.2771175542978199E-3</v>
      </c>
      <c r="BV48" s="137">
        <v>8.13297491144983E-3</v>
      </c>
      <c r="BW48" s="137">
        <v>2.4619103966192499E-4</v>
      </c>
      <c r="BX48" s="137">
        <v>5.1389418349094096E-4</v>
      </c>
      <c r="BY48" s="137">
        <v>2.7058423729208699E-3</v>
      </c>
      <c r="BZ48" s="137">
        <v>1.1586967902866201E-3</v>
      </c>
      <c r="CA48" s="138">
        <v>0</v>
      </c>
      <c r="CB48" s="190">
        <v>0.55598616975649595</v>
      </c>
      <c r="CC48" s="191">
        <v>0.113413824597764</v>
      </c>
      <c r="CD48" s="137">
        <v>0</v>
      </c>
      <c r="CE48" s="137">
        <v>0</v>
      </c>
      <c r="CF48" s="137">
        <v>0</v>
      </c>
      <c r="CG48" s="137">
        <v>1.69594408167019E-2</v>
      </c>
      <c r="CH48" s="138">
        <v>0.31364056482903901</v>
      </c>
      <c r="CI48" s="49">
        <v>1</v>
      </c>
      <c r="CJ48" s="73"/>
    </row>
    <row r="49" spans="1:88" ht="19.5" x14ac:dyDescent="0.25">
      <c r="A49" s="30"/>
      <c r="B49" s="42" t="s">
        <v>40</v>
      </c>
      <c r="C49" s="43" t="s">
        <v>151</v>
      </c>
      <c r="D49" s="136">
        <v>2.5878661743350399E-2</v>
      </c>
      <c r="E49" s="137">
        <v>1.23722793687388E-2</v>
      </c>
      <c r="F49" s="137">
        <v>9.9971645370202297E-3</v>
      </c>
      <c r="G49" s="137">
        <v>1.40395404458864E-2</v>
      </c>
      <c r="H49" s="137">
        <v>0.138707909706071</v>
      </c>
      <c r="I49" s="137">
        <v>4.7186954043256298E-2</v>
      </c>
      <c r="J49" s="137">
        <v>4.8422101838099998E-3</v>
      </c>
      <c r="K49" s="137">
        <v>1.32894586544217E-2</v>
      </c>
      <c r="L49" s="137">
        <v>3.65930562328875E-2</v>
      </c>
      <c r="M49" s="137">
        <v>3.8824383838779401E-3</v>
      </c>
      <c r="N49" s="137">
        <v>9.7145453833298902E-3</v>
      </c>
      <c r="O49" s="137">
        <v>1.37213913304581E-2</v>
      </c>
      <c r="P49" s="137">
        <v>2.8599992559502797E-4</v>
      </c>
      <c r="Q49" s="137">
        <v>1.0557273329282601E-5</v>
      </c>
      <c r="R49" s="137">
        <v>9.0962181625132304E-4</v>
      </c>
      <c r="S49" s="137">
        <v>1.3789712771653799E-3</v>
      </c>
      <c r="T49" s="137">
        <v>1.4848090916903E-3</v>
      </c>
      <c r="U49" s="137">
        <v>4.1663269548661104E-3</v>
      </c>
      <c r="V49" s="137">
        <v>1.8236877629313E-3</v>
      </c>
      <c r="W49" s="137">
        <v>6.0752207365646199E-4</v>
      </c>
      <c r="X49" s="137">
        <v>2.0671401047485899E-3</v>
      </c>
      <c r="Y49" s="137">
        <v>9.03777583834658E-5</v>
      </c>
      <c r="Z49" s="137">
        <v>4.44173220566902E-4</v>
      </c>
      <c r="AA49" s="137">
        <v>2.17622884093262E-4</v>
      </c>
      <c r="AB49" s="137">
        <v>1.07191650364203E-4</v>
      </c>
      <c r="AC49" s="137">
        <v>2.9103965815610502E-4</v>
      </c>
      <c r="AD49" s="137">
        <v>2.7522202229556399E-5</v>
      </c>
      <c r="AE49" s="137">
        <v>3.0491840165889001E-4</v>
      </c>
      <c r="AF49" s="137">
        <v>4.07964616467973E-4</v>
      </c>
      <c r="AG49" s="137">
        <v>5.3259957090528304E-4</v>
      </c>
      <c r="AH49" s="137">
        <v>2.15134185476419E-2</v>
      </c>
      <c r="AI49" s="137">
        <v>5.2177542904755696E-3</v>
      </c>
      <c r="AJ49" s="137">
        <v>0</v>
      </c>
      <c r="AK49" s="137">
        <v>9.4196906269955107E-3</v>
      </c>
      <c r="AL49" s="137">
        <v>4.1081965587675597E-3</v>
      </c>
      <c r="AM49" s="137">
        <v>8.15216336286613E-3</v>
      </c>
      <c r="AN49" s="137">
        <v>3.4200609200325298E-2</v>
      </c>
      <c r="AO49" s="137">
        <v>3.02752547212081E-3</v>
      </c>
      <c r="AP49" s="137">
        <v>8.5632738241279193E-5</v>
      </c>
      <c r="AQ49" s="137">
        <v>5.07317106825165E-4</v>
      </c>
      <c r="AR49" s="137">
        <v>1.3068310762179401E-2</v>
      </c>
      <c r="AS49" s="137">
        <v>3.6173518527725899E-2</v>
      </c>
      <c r="AT49" s="137">
        <v>2.0832748440230298E-2</v>
      </c>
      <c r="AU49" s="137">
        <v>3.1031150694494601E-3</v>
      </c>
      <c r="AV49" s="137">
        <v>3.1584727826639E-2</v>
      </c>
      <c r="AW49" s="137">
        <v>9.7055044886725905E-3</v>
      </c>
      <c r="AX49" s="137">
        <v>2.2309770678386699E-3</v>
      </c>
      <c r="AY49" s="137">
        <v>1.3891373162397301E-3</v>
      </c>
      <c r="AZ49" s="137">
        <v>1.36898892960397E-3</v>
      </c>
      <c r="BA49" s="137">
        <v>3.6138389193417702E-4</v>
      </c>
      <c r="BB49" s="137">
        <v>7.0548838054516703E-3</v>
      </c>
      <c r="BC49" s="137">
        <v>7.4110584529155804E-4</v>
      </c>
      <c r="BD49" s="137">
        <v>3.0410411038747898E-3</v>
      </c>
      <c r="BE49" s="137">
        <v>6.8102579379626599E-3</v>
      </c>
      <c r="BF49" s="137">
        <v>1.3158857194262301E-3</v>
      </c>
      <c r="BG49" s="137">
        <v>1.73455701053316E-4</v>
      </c>
      <c r="BH49" s="137">
        <v>4.0030625298698198E-2</v>
      </c>
      <c r="BI49" s="137">
        <v>2.2779116843376001E-3</v>
      </c>
      <c r="BJ49" s="137">
        <v>2.4820918864694902E-4</v>
      </c>
      <c r="BK49" s="137">
        <v>8.8354634482251792E-3</v>
      </c>
      <c r="BL49" s="137">
        <v>4.8108856850877598E-6</v>
      </c>
      <c r="BM49" s="137">
        <v>1.73115667064883E-5</v>
      </c>
      <c r="BN49" s="137">
        <v>7.4563212942051205E-4</v>
      </c>
      <c r="BO49" s="137">
        <v>8.4905825183000395E-5</v>
      </c>
      <c r="BP49" s="137">
        <v>2.94345749071251E-5</v>
      </c>
      <c r="BQ49" s="137">
        <v>2.56061403859623E-5</v>
      </c>
      <c r="BR49" s="137">
        <v>2.5515016334706398E-6</v>
      </c>
      <c r="BS49" s="137">
        <v>5.2070617929242696E-6</v>
      </c>
      <c r="BT49" s="137">
        <v>8.2807941336643792E-3</v>
      </c>
      <c r="BU49" s="137">
        <v>6.1890781168235801E-3</v>
      </c>
      <c r="BV49" s="137">
        <v>8.9452951578174205E-5</v>
      </c>
      <c r="BW49" s="137">
        <v>1.3618553027459101E-3</v>
      </c>
      <c r="BX49" s="137">
        <v>9.0459867936913199E-2</v>
      </c>
      <c r="BY49" s="137">
        <v>1.50594413331172E-2</v>
      </c>
      <c r="BZ49" s="137">
        <v>6.8639290729913705E-4</v>
      </c>
      <c r="CA49" s="138">
        <v>0</v>
      </c>
      <c r="CB49" s="190">
        <v>0.74500555858176498</v>
      </c>
      <c r="CC49" s="191">
        <v>6.1753123727833897E-2</v>
      </c>
      <c r="CD49" s="137">
        <v>0</v>
      </c>
      <c r="CE49" s="137">
        <v>0</v>
      </c>
      <c r="CF49" s="137">
        <v>2.0610595014689198E-3</v>
      </c>
      <c r="CG49" s="137">
        <v>1.7566410806531801E-2</v>
      </c>
      <c r="CH49" s="138">
        <v>0.17361384738240099</v>
      </c>
      <c r="CI49" s="49">
        <v>1</v>
      </c>
      <c r="CJ49" s="73"/>
    </row>
    <row r="50" spans="1:88" ht="19.5" x14ac:dyDescent="0.25">
      <c r="A50" s="30"/>
      <c r="B50" s="42" t="s">
        <v>41</v>
      </c>
      <c r="C50" s="43" t="s">
        <v>152</v>
      </c>
      <c r="D50" s="136">
        <v>1.25599623157418E-5</v>
      </c>
      <c r="E50" s="137">
        <v>8.7474751651801801E-6</v>
      </c>
      <c r="F50" s="137">
        <v>2.60092708308261E-5</v>
      </c>
      <c r="G50" s="137">
        <v>5.2892225019300603E-6</v>
      </c>
      <c r="H50" s="137">
        <v>9.3123061376618505E-5</v>
      </c>
      <c r="I50" s="137">
        <v>3.971768743287E-4</v>
      </c>
      <c r="J50" s="137">
        <v>1.3008722072369101E-5</v>
      </c>
      <c r="K50" s="137">
        <v>2.1008234363943701E-5</v>
      </c>
      <c r="L50" s="137">
        <v>2.0081411818311399E-5</v>
      </c>
      <c r="M50" s="137">
        <v>1.0328533626146801E-3</v>
      </c>
      <c r="N50" s="137">
        <v>4.7041553542009004E-6</v>
      </c>
      <c r="O50" s="137">
        <v>2.1417148378393099E-3</v>
      </c>
      <c r="P50" s="137">
        <v>1.9354820257793399E-2</v>
      </c>
      <c r="Q50" s="137">
        <v>1.6323777230477399E-3</v>
      </c>
      <c r="R50" s="137">
        <v>3.6033803316848998E-3</v>
      </c>
      <c r="S50" s="137">
        <v>4.2346492640884099E-4</v>
      </c>
      <c r="T50" s="137">
        <v>8.1656241831472905E-4</v>
      </c>
      <c r="U50" s="137">
        <v>4.8713257184324803E-3</v>
      </c>
      <c r="V50" s="137">
        <v>9.7349282627722596E-4</v>
      </c>
      <c r="W50" s="137">
        <v>9.33825634891117E-4</v>
      </c>
      <c r="X50" s="137">
        <v>1.22681918571052E-3</v>
      </c>
      <c r="Y50" s="137">
        <v>2.2157570533044401E-4</v>
      </c>
      <c r="Z50" s="137">
        <v>1.2650103797204199E-4</v>
      </c>
      <c r="AA50" s="137">
        <v>2.9327402103910199E-5</v>
      </c>
      <c r="AB50" s="137">
        <v>2.3643029283083601E-5</v>
      </c>
      <c r="AC50" s="137">
        <v>3.1572126723702402E-5</v>
      </c>
      <c r="AD50" s="137">
        <v>4.5086173022573897E-5</v>
      </c>
      <c r="AE50" s="137">
        <v>1.3158716447478601E-3</v>
      </c>
      <c r="AF50" s="137">
        <v>3.3316449098260402E-4</v>
      </c>
      <c r="AG50" s="137">
        <v>1.19800754747355E-4</v>
      </c>
      <c r="AH50" s="137">
        <v>7.0097464725554803E-4</v>
      </c>
      <c r="AI50" s="137">
        <v>8.8508219337016995E-4</v>
      </c>
      <c r="AJ50" s="137">
        <v>0</v>
      </c>
      <c r="AK50" s="137">
        <v>3.53655578142331E-3</v>
      </c>
      <c r="AL50" s="137">
        <v>3.7556995686449401E-3</v>
      </c>
      <c r="AM50" s="137">
        <v>1.42479010508044E-4</v>
      </c>
      <c r="AN50" s="137">
        <v>1.97772755225658E-4</v>
      </c>
      <c r="AO50" s="137">
        <v>8.5337039620308093E-3</v>
      </c>
      <c r="AP50" s="137">
        <v>2.8653786211276198E-3</v>
      </c>
      <c r="AQ50" s="137">
        <v>2.3511826752262099E-2</v>
      </c>
      <c r="AR50" s="137">
        <v>2.5173302386275799E-3</v>
      </c>
      <c r="AS50" s="137">
        <v>4.99458448707229E-2</v>
      </c>
      <c r="AT50" s="137">
        <v>4.5901290058291598E-4</v>
      </c>
      <c r="AU50" s="137">
        <v>1.8876329490863901E-4</v>
      </c>
      <c r="AV50" s="137">
        <v>1.50502840606574E-2</v>
      </c>
      <c r="AW50" s="137">
        <v>4.1217597103959903E-3</v>
      </c>
      <c r="AX50" s="137">
        <v>5.13348359347393E-3</v>
      </c>
      <c r="AY50" s="137">
        <v>4.5585981625633702E-4</v>
      </c>
      <c r="AZ50" s="137">
        <v>2.0374072009034402E-2</v>
      </c>
      <c r="BA50" s="137">
        <v>1.42888224942608E-4</v>
      </c>
      <c r="BB50" s="137">
        <v>6.3628443088444902E-3</v>
      </c>
      <c r="BC50" s="137">
        <v>8.5276402832365505E-4</v>
      </c>
      <c r="BD50" s="137">
        <v>7.1897829390689296E-4</v>
      </c>
      <c r="BE50" s="137">
        <v>5.8441672833222796E-3</v>
      </c>
      <c r="BF50" s="137">
        <v>2.2153708251745302E-3</v>
      </c>
      <c r="BG50" s="137">
        <v>3.3206506054828501E-4</v>
      </c>
      <c r="BH50" s="137">
        <v>2.5864881477119001E-3</v>
      </c>
      <c r="BI50" s="137">
        <v>4.85527723994899E-2</v>
      </c>
      <c r="BJ50" s="137">
        <v>3.5999735861134703E-2</v>
      </c>
      <c r="BK50" s="137">
        <v>1.18263824776119E-2</v>
      </c>
      <c r="BL50" s="137">
        <v>1.8828861137821699E-3</v>
      </c>
      <c r="BM50" s="137">
        <v>5.8394528432269104E-3</v>
      </c>
      <c r="BN50" s="137">
        <v>9.5824103918623997E-3</v>
      </c>
      <c r="BO50" s="137">
        <v>1.7604074787089901E-3</v>
      </c>
      <c r="BP50" s="137">
        <v>3.21579983950078E-4</v>
      </c>
      <c r="BQ50" s="137">
        <v>1.91245038367008E-5</v>
      </c>
      <c r="BR50" s="137">
        <v>2.7926102848982199E-4</v>
      </c>
      <c r="BS50" s="137">
        <v>2.3874846666049201E-6</v>
      </c>
      <c r="BT50" s="137">
        <v>3.6004457517207898E-2</v>
      </c>
      <c r="BU50" s="137">
        <v>2.5527261445489999E-3</v>
      </c>
      <c r="BV50" s="137">
        <v>1.9980451316852E-3</v>
      </c>
      <c r="BW50" s="137">
        <v>1.30668333619386E-3</v>
      </c>
      <c r="BX50" s="137">
        <v>2.31553087602124E-3</v>
      </c>
      <c r="BY50" s="137">
        <v>3.5730025042815601E-3</v>
      </c>
      <c r="BZ50" s="137">
        <v>9.9975231068212093E-3</v>
      </c>
      <c r="CA50" s="138">
        <v>0</v>
      </c>
      <c r="CB50" s="190">
        <v>0.37510470712085903</v>
      </c>
      <c r="CC50" s="191">
        <v>0.50810142974503303</v>
      </c>
      <c r="CD50" s="137">
        <v>0</v>
      </c>
      <c r="CE50" s="137">
        <v>0</v>
      </c>
      <c r="CF50" s="137">
        <v>1.1402565340873499E-3</v>
      </c>
      <c r="CG50" s="137">
        <v>5.47035311390952E-2</v>
      </c>
      <c r="CH50" s="138">
        <v>6.09500754609252E-2</v>
      </c>
      <c r="CI50" s="49">
        <v>1</v>
      </c>
      <c r="CJ50" s="73"/>
    </row>
    <row r="51" spans="1:88" ht="19.5" x14ac:dyDescent="0.25">
      <c r="A51" s="30"/>
      <c r="B51" s="42" t="s">
        <v>42</v>
      </c>
      <c r="C51" s="43" t="s">
        <v>153</v>
      </c>
      <c r="D51" s="136">
        <v>6.7292330641117694E-5</v>
      </c>
      <c r="E51" s="137">
        <v>5.3363525357096297E-5</v>
      </c>
      <c r="F51" s="137">
        <v>1.8865160809338001E-4</v>
      </c>
      <c r="G51" s="137">
        <v>2.4534048589840501E-5</v>
      </c>
      <c r="H51" s="137">
        <v>5.5294574595608098E-4</v>
      </c>
      <c r="I51" s="137">
        <v>9.7983004842533506E-5</v>
      </c>
      <c r="J51" s="137">
        <v>9.2294980038472706E-5</v>
      </c>
      <c r="K51" s="137">
        <v>1.43093720033499E-4</v>
      </c>
      <c r="L51" s="137">
        <v>1.1499730143992501E-4</v>
      </c>
      <c r="M51" s="137">
        <v>1.83366418715908E-2</v>
      </c>
      <c r="N51" s="137">
        <v>2.47620118760976E-5</v>
      </c>
      <c r="O51" s="137">
        <v>3.5433074423294299E-3</v>
      </c>
      <c r="P51" s="137">
        <v>2.4030716800534601E-4</v>
      </c>
      <c r="Q51" s="137">
        <v>3.9364952942790898E-5</v>
      </c>
      <c r="R51" s="137">
        <v>1.2944678456302101E-3</v>
      </c>
      <c r="S51" s="137">
        <v>2.2028917998353901E-4</v>
      </c>
      <c r="T51" s="137">
        <v>4.4364374015664404E-3</v>
      </c>
      <c r="U51" s="137">
        <v>2.20048083039365E-3</v>
      </c>
      <c r="V51" s="137">
        <v>3.0983867309164899E-3</v>
      </c>
      <c r="W51" s="137">
        <v>8.28700301780403E-4</v>
      </c>
      <c r="X51" s="137">
        <v>1.50689677610556E-3</v>
      </c>
      <c r="Y51" s="137">
        <v>3.0597869532282898E-4</v>
      </c>
      <c r="Z51" s="137">
        <v>9.3592699373894596E-4</v>
      </c>
      <c r="AA51" s="137">
        <v>1.95827451740549E-4</v>
      </c>
      <c r="AB51" s="137">
        <v>5.2538556665670296E-4</v>
      </c>
      <c r="AC51" s="137">
        <v>8.3268656753864999E-5</v>
      </c>
      <c r="AD51" s="137">
        <v>1.3079206768510201E-4</v>
      </c>
      <c r="AE51" s="137">
        <v>2.8591691198261802E-3</v>
      </c>
      <c r="AF51" s="137">
        <v>4.13299593357868E-4</v>
      </c>
      <c r="AG51" s="137">
        <v>1.5631664774574299E-4</v>
      </c>
      <c r="AH51" s="137">
        <v>2.1862702381591199E-4</v>
      </c>
      <c r="AI51" s="137">
        <v>4.5943787831630699E-4</v>
      </c>
      <c r="AJ51" s="137">
        <v>0</v>
      </c>
      <c r="AK51" s="137">
        <v>1.4486177615930101E-4</v>
      </c>
      <c r="AL51" s="137">
        <v>4.0602173917201598E-4</v>
      </c>
      <c r="AM51" s="137">
        <v>7.1129776788545206E-5</v>
      </c>
      <c r="AN51" s="137">
        <v>2.8136759567883301E-4</v>
      </c>
      <c r="AO51" s="137">
        <v>4.1289752620281501E-4</v>
      </c>
      <c r="AP51" s="137">
        <v>9.0717875460379503E-5</v>
      </c>
      <c r="AQ51" s="137">
        <v>9.5299124310613097E-4</v>
      </c>
      <c r="AR51" s="137">
        <v>2.5499782962804001E-4</v>
      </c>
      <c r="AS51" s="137">
        <v>1.5267421582896301E-3</v>
      </c>
      <c r="AT51" s="137">
        <v>4.4882907610666697E-2</v>
      </c>
      <c r="AU51" s="137">
        <v>4.7612968859738901E-5</v>
      </c>
      <c r="AV51" s="137">
        <v>3.6817093481649003E-4</v>
      </c>
      <c r="AW51" s="137">
        <v>7.5032709550709294E-5</v>
      </c>
      <c r="AX51" s="137">
        <v>1.8676592232381301E-4</v>
      </c>
      <c r="AY51" s="137">
        <v>3.4982817403580199E-4</v>
      </c>
      <c r="AZ51" s="137">
        <v>8.2419882545118597E-4</v>
      </c>
      <c r="BA51" s="137">
        <v>5.41657826779806E-5</v>
      </c>
      <c r="BB51" s="137">
        <v>1.27782695489921E-4</v>
      </c>
      <c r="BC51" s="137">
        <v>7.0977424232710994E-5</v>
      </c>
      <c r="BD51" s="137">
        <v>1.87511440544739E-4</v>
      </c>
      <c r="BE51" s="137">
        <v>2.7496839538458098E-4</v>
      </c>
      <c r="BF51" s="137">
        <v>2.33146445114061E-4</v>
      </c>
      <c r="BG51" s="137">
        <v>1.84224858718834E-4</v>
      </c>
      <c r="BH51" s="137">
        <v>3.4610940102798999E-4</v>
      </c>
      <c r="BI51" s="137">
        <v>5.9546946115530096E-3</v>
      </c>
      <c r="BJ51" s="137">
        <v>7.4550189026826902E-4</v>
      </c>
      <c r="BK51" s="137">
        <v>2.8532860523590099E-3</v>
      </c>
      <c r="BL51" s="137">
        <v>1.6545618714027499E-5</v>
      </c>
      <c r="BM51" s="137">
        <v>4.16017002960961E-5</v>
      </c>
      <c r="BN51" s="137">
        <v>3.7819195282295102E-4</v>
      </c>
      <c r="BO51" s="137">
        <v>9.9653612282568494E-5</v>
      </c>
      <c r="BP51" s="137">
        <v>1.1063174142425601E-4</v>
      </c>
      <c r="BQ51" s="137">
        <v>8.7927803853148895E-5</v>
      </c>
      <c r="BR51" s="137">
        <v>8.9058361392290896E-6</v>
      </c>
      <c r="BS51" s="137">
        <v>1.7840250858090101E-5</v>
      </c>
      <c r="BT51" s="137">
        <v>3.6843471358959101E-4</v>
      </c>
      <c r="BU51" s="137">
        <v>6.7237994782146301E-3</v>
      </c>
      <c r="BV51" s="137">
        <v>2.8387649119463902E-4</v>
      </c>
      <c r="BW51" s="137">
        <v>2.5805619797521699E-3</v>
      </c>
      <c r="BX51" s="137">
        <v>0.35812535359650299</v>
      </c>
      <c r="BY51" s="137">
        <v>2.1080018877646399E-2</v>
      </c>
      <c r="BZ51" s="137">
        <v>2.2886273051318201E-3</v>
      </c>
      <c r="CA51" s="138">
        <v>0</v>
      </c>
      <c r="CB51" s="190">
        <v>0.49750981309505699</v>
      </c>
      <c r="CC51" s="191">
        <v>0.48047014287047302</v>
      </c>
      <c r="CD51" s="137">
        <v>0</v>
      </c>
      <c r="CE51" s="137">
        <v>0</v>
      </c>
      <c r="CF51" s="137">
        <v>8.6322593224060096E-3</v>
      </c>
      <c r="CG51" s="137">
        <v>-5.0932059734429803E-2</v>
      </c>
      <c r="CH51" s="138">
        <v>6.4319844446493996E-2</v>
      </c>
      <c r="CI51" s="49">
        <v>1</v>
      </c>
      <c r="CJ51" s="73"/>
    </row>
    <row r="52" spans="1:88" ht="19.5" x14ac:dyDescent="0.25">
      <c r="A52" s="30"/>
      <c r="B52" s="42" t="s">
        <v>43</v>
      </c>
      <c r="C52" s="43" t="s">
        <v>154</v>
      </c>
      <c r="D52" s="136">
        <v>1.88833974945106E-4</v>
      </c>
      <c r="E52" s="137">
        <v>6.0082357250146598E-5</v>
      </c>
      <c r="F52" s="137">
        <v>5.6452407112983396E-4</v>
      </c>
      <c r="G52" s="137">
        <v>1.3698939001224601E-4</v>
      </c>
      <c r="H52" s="137">
        <v>2.3729915425126299E-3</v>
      </c>
      <c r="I52" s="137">
        <v>3.8062803973041599E-4</v>
      </c>
      <c r="J52" s="137">
        <v>1.93948951107522E-4</v>
      </c>
      <c r="K52" s="137">
        <v>1.47106574188966E-4</v>
      </c>
      <c r="L52" s="137">
        <v>8.6069927450872603E-5</v>
      </c>
      <c r="M52" s="137">
        <v>3.5332475285323702E-4</v>
      </c>
      <c r="N52" s="137">
        <v>1.22754951907296E-5</v>
      </c>
      <c r="O52" s="137">
        <v>1.0517478257341E-3</v>
      </c>
      <c r="P52" s="137">
        <v>2.6400197462127998E-3</v>
      </c>
      <c r="Q52" s="137">
        <v>3.4368271261787298E-5</v>
      </c>
      <c r="R52" s="137">
        <v>1.1766456245468999E-3</v>
      </c>
      <c r="S52" s="137">
        <v>1.4147041214368299E-4</v>
      </c>
      <c r="T52" s="137">
        <v>4.0273963554557699E-4</v>
      </c>
      <c r="U52" s="137">
        <v>8.1470852433307601E-4</v>
      </c>
      <c r="V52" s="137">
        <v>2.4046568285955201E-3</v>
      </c>
      <c r="W52" s="137">
        <v>3.5710117185645601E-4</v>
      </c>
      <c r="X52" s="137">
        <v>5.0995047277253001E-4</v>
      </c>
      <c r="Y52" s="137">
        <v>8.2763713631268899E-5</v>
      </c>
      <c r="Z52" s="137">
        <v>3.6493609928029899E-4</v>
      </c>
      <c r="AA52" s="137">
        <v>8.9735136713267504E-5</v>
      </c>
      <c r="AB52" s="137">
        <v>1.0805821220745099E-4</v>
      </c>
      <c r="AC52" s="137">
        <v>5.7508117483760397E-5</v>
      </c>
      <c r="AD52" s="137">
        <v>4.2538325890484302E-5</v>
      </c>
      <c r="AE52" s="137">
        <v>5.0455061956605003E-4</v>
      </c>
      <c r="AF52" s="137">
        <v>2.9174438937103799E-4</v>
      </c>
      <c r="AG52" s="137">
        <v>5.5664202752248497E-5</v>
      </c>
      <c r="AH52" s="137">
        <v>2.9288706549086401E-4</v>
      </c>
      <c r="AI52" s="137">
        <v>1.49909968114034E-4</v>
      </c>
      <c r="AJ52" s="137">
        <v>0</v>
      </c>
      <c r="AK52" s="137">
        <v>9.6163439760654901E-5</v>
      </c>
      <c r="AL52" s="137">
        <v>1.4019021462902801E-4</v>
      </c>
      <c r="AM52" s="137">
        <v>4.6073470566523403E-3</v>
      </c>
      <c r="AN52" s="137">
        <v>1.6624134687976801E-3</v>
      </c>
      <c r="AO52" s="137">
        <v>1.53254062311882E-3</v>
      </c>
      <c r="AP52" s="137">
        <v>6.1207666376455005E-5</v>
      </c>
      <c r="AQ52" s="137">
        <v>3.4864710154513998E-3</v>
      </c>
      <c r="AR52" s="137">
        <v>1.3541426787223401E-4</v>
      </c>
      <c r="AS52" s="137">
        <v>2.7052692762798002E-2</v>
      </c>
      <c r="AT52" s="137">
        <v>1.7775800704534499E-4</v>
      </c>
      <c r="AU52" s="137">
        <v>1.1237784705586999E-2</v>
      </c>
      <c r="AV52" s="137">
        <v>6.3733298024019596E-3</v>
      </c>
      <c r="AW52" s="137">
        <v>3.3028103166337698E-4</v>
      </c>
      <c r="AX52" s="137">
        <v>7.1244039010866394E-5</v>
      </c>
      <c r="AY52" s="137">
        <v>5.9405912041981905E-4</v>
      </c>
      <c r="AZ52" s="137">
        <v>2.8459380426046999E-4</v>
      </c>
      <c r="BA52" s="137">
        <v>8.2762549843080999E-4</v>
      </c>
      <c r="BB52" s="137">
        <v>2.9687154041699798E-3</v>
      </c>
      <c r="BC52" s="137">
        <v>2.75407740806548E-3</v>
      </c>
      <c r="BD52" s="137">
        <v>1.7579614225540899E-2</v>
      </c>
      <c r="BE52" s="137">
        <v>1.53144132265225E-4</v>
      </c>
      <c r="BF52" s="137">
        <v>9.9179353084645797E-5</v>
      </c>
      <c r="BG52" s="137">
        <v>1.42394849563928E-3</v>
      </c>
      <c r="BH52" s="137">
        <v>8.5895989463844694E-3</v>
      </c>
      <c r="BI52" s="137">
        <v>8.9287805131256504E-3</v>
      </c>
      <c r="BJ52" s="137">
        <v>0.16039662528656001</v>
      </c>
      <c r="BK52" s="137">
        <v>0.1391236750913</v>
      </c>
      <c r="BL52" s="137">
        <v>4.8904080016454303E-5</v>
      </c>
      <c r="BM52" s="137">
        <v>2.2869288053700901E-5</v>
      </c>
      <c r="BN52" s="137">
        <v>1.94872088451777E-4</v>
      </c>
      <c r="BO52" s="137">
        <v>1.6274376208243901E-4</v>
      </c>
      <c r="BP52" s="137">
        <v>5.5446421109124097E-5</v>
      </c>
      <c r="BQ52" s="137">
        <v>3.8036865093398602E-5</v>
      </c>
      <c r="BR52" s="137">
        <v>3.7466792644388501E-6</v>
      </c>
      <c r="BS52" s="137">
        <v>7.7469370212357308E-6</v>
      </c>
      <c r="BT52" s="137">
        <v>2.1179086444748198E-3</v>
      </c>
      <c r="BU52" s="137">
        <v>4.8669955577084698E-4</v>
      </c>
      <c r="BV52" s="137">
        <v>7.4143462161503794E-5</v>
      </c>
      <c r="BW52" s="137">
        <v>7.6981168283090805E-5</v>
      </c>
      <c r="BX52" s="137">
        <v>1.49640725694792E-4</v>
      </c>
      <c r="BY52" s="137">
        <v>1.6778027755292899E-2</v>
      </c>
      <c r="BZ52" s="137">
        <v>9.1571057442428602E-5</v>
      </c>
      <c r="CA52" s="138">
        <v>0</v>
      </c>
      <c r="CB52" s="190">
        <v>0.43706829331050001</v>
      </c>
      <c r="CC52" s="191">
        <v>0.207352409791768</v>
      </c>
      <c r="CD52" s="137">
        <v>0</v>
      </c>
      <c r="CE52" s="137">
        <v>0</v>
      </c>
      <c r="CF52" s="137">
        <v>2.5933544783260901E-3</v>
      </c>
      <c r="CG52" s="137">
        <v>5.8473026082344899E-2</v>
      </c>
      <c r="CH52" s="138">
        <v>0.294512916337061</v>
      </c>
      <c r="CI52" s="49">
        <v>1</v>
      </c>
      <c r="CJ52" s="73"/>
    </row>
    <row r="53" spans="1:88" ht="19.5" x14ac:dyDescent="0.25">
      <c r="A53" s="30"/>
      <c r="B53" s="42" t="s">
        <v>44</v>
      </c>
      <c r="C53" s="43" t="s">
        <v>155</v>
      </c>
      <c r="D53" s="136">
        <v>7.4083640338685804E-3</v>
      </c>
      <c r="E53" s="137">
        <v>1.94604797011982E-3</v>
      </c>
      <c r="F53" s="137">
        <v>6.6830241235381798E-3</v>
      </c>
      <c r="G53" s="137">
        <v>1.2685496060472099E-3</v>
      </c>
      <c r="H53" s="137">
        <v>0.106008656291832</v>
      </c>
      <c r="I53" s="137">
        <v>3.73947210167246E-2</v>
      </c>
      <c r="J53" s="137">
        <v>6.69279555147221E-4</v>
      </c>
      <c r="K53" s="137">
        <v>1.8313366101034201E-3</v>
      </c>
      <c r="L53" s="137">
        <v>4.4951115969570996E-3</v>
      </c>
      <c r="M53" s="137">
        <v>4.3617636597275801E-3</v>
      </c>
      <c r="N53" s="137">
        <v>1.5503515583030201E-4</v>
      </c>
      <c r="O53" s="137">
        <v>5.8045223693876597E-3</v>
      </c>
      <c r="P53" s="137">
        <v>5.2143035934534999E-3</v>
      </c>
      <c r="Q53" s="137">
        <v>1.54170073652991E-5</v>
      </c>
      <c r="R53" s="137">
        <v>8.0292873097005603E-4</v>
      </c>
      <c r="S53" s="137">
        <v>8.5996105956294202E-5</v>
      </c>
      <c r="T53" s="137">
        <v>1.01257294133632E-2</v>
      </c>
      <c r="U53" s="137">
        <v>1.01371405482935E-2</v>
      </c>
      <c r="V53" s="137">
        <v>2.2844288087109301E-3</v>
      </c>
      <c r="W53" s="137">
        <v>2.1383622731455201E-3</v>
      </c>
      <c r="X53" s="137">
        <v>3.6739627368658899E-2</v>
      </c>
      <c r="Y53" s="137">
        <v>3.7435332822589999E-3</v>
      </c>
      <c r="Z53" s="137">
        <v>1.0908459339671801E-3</v>
      </c>
      <c r="AA53" s="137">
        <v>7.1475835875704405E-4</v>
      </c>
      <c r="AB53" s="137">
        <v>6.9119926611473804E-3</v>
      </c>
      <c r="AC53" s="137">
        <v>2.4840281217495901E-3</v>
      </c>
      <c r="AD53" s="137">
        <v>2.3607015241431E-4</v>
      </c>
      <c r="AE53" s="137">
        <v>7.0518977750601503E-3</v>
      </c>
      <c r="AF53" s="137">
        <v>1.5726074281981601E-2</v>
      </c>
      <c r="AG53" s="137">
        <v>1.9845113129540199E-3</v>
      </c>
      <c r="AH53" s="137">
        <v>2.3347162956604099E-2</v>
      </c>
      <c r="AI53" s="137">
        <v>1.16367213155514E-2</v>
      </c>
      <c r="AJ53" s="137">
        <v>0</v>
      </c>
      <c r="AK53" s="137">
        <v>4.7189549422966401E-3</v>
      </c>
      <c r="AL53" s="137">
        <v>7.0100000097991495E-4</v>
      </c>
      <c r="AM53" s="137">
        <v>6.1905540224701497E-4</v>
      </c>
      <c r="AN53" s="137">
        <v>2.9377358058961501E-3</v>
      </c>
      <c r="AO53" s="137">
        <v>8.7484888017441299E-3</v>
      </c>
      <c r="AP53" s="137">
        <v>1.50544590705523E-3</v>
      </c>
      <c r="AQ53" s="137">
        <v>6.7028002803667204E-3</v>
      </c>
      <c r="AR53" s="137">
        <v>7.39208264809855E-3</v>
      </c>
      <c r="AS53" s="137">
        <v>4.18539798872428E-3</v>
      </c>
      <c r="AT53" s="137">
        <v>2.7950630051776799E-3</v>
      </c>
      <c r="AU53" s="137">
        <v>4.31895733955252E-4</v>
      </c>
      <c r="AV53" s="137">
        <v>4.8582463719194599E-2</v>
      </c>
      <c r="AW53" s="137">
        <v>3.0459630414757101E-3</v>
      </c>
      <c r="AX53" s="137">
        <v>7.1439021829177904E-4</v>
      </c>
      <c r="AY53" s="137">
        <v>1.5939143075611E-4</v>
      </c>
      <c r="AZ53" s="137">
        <v>6.0945180577338604E-3</v>
      </c>
      <c r="BA53" s="137">
        <v>4.1758928076600301E-4</v>
      </c>
      <c r="BB53" s="137">
        <v>5.3413794538262503E-3</v>
      </c>
      <c r="BC53" s="137">
        <v>1.5532648820524E-3</v>
      </c>
      <c r="BD53" s="137">
        <v>1.14879423803835E-3</v>
      </c>
      <c r="BE53" s="137">
        <v>8.3465626131619102E-3</v>
      </c>
      <c r="BF53" s="137">
        <v>4.0436828917973097E-5</v>
      </c>
      <c r="BG53" s="137">
        <v>5.8867620477214195E-4</v>
      </c>
      <c r="BH53" s="137">
        <v>1.37152343838625E-3</v>
      </c>
      <c r="BI53" s="137">
        <v>3.2394755552008002E-3</v>
      </c>
      <c r="BJ53" s="137">
        <v>0.38145827307604502</v>
      </c>
      <c r="BK53" s="137">
        <v>5.7384841569053501E-3</v>
      </c>
      <c r="BL53" s="137">
        <v>9.3934162433905604E-4</v>
      </c>
      <c r="BM53" s="137">
        <v>6.3262627450322501E-4</v>
      </c>
      <c r="BN53" s="137">
        <v>5.4949914088086296E-3</v>
      </c>
      <c r="BO53" s="137">
        <v>5.1162153735456002E-5</v>
      </c>
      <c r="BP53" s="137">
        <v>1.6876624133768899E-3</v>
      </c>
      <c r="BQ53" s="137">
        <v>3.6184875569267701E-5</v>
      </c>
      <c r="BR53" s="137">
        <v>4.6899118687574703E-6</v>
      </c>
      <c r="BS53" s="137">
        <v>1.8065103193714699E-5</v>
      </c>
      <c r="BT53" s="137">
        <v>1.2874129747477101E-2</v>
      </c>
      <c r="BU53" s="137">
        <v>8.4761626501626494E-5</v>
      </c>
      <c r="BV53" s="137">
        <v>1.3731892879495201E-3</v>
      </c>
      <c r="BW53" s="137">
        <v>5.3689928436696298E-5</v>
      </c>
      <c r="BX53" s="137">
        <v>1.5128665441506901E-3</v>
      </c>
      <c r="BY53" s="137">
        <v>1.24951150491735E-4</v>
      </c>
      <c r="BZ53" s="137">
        <v>3.7180102408024798E-3</v>
      </c>
      <c r="CA53" s="138">
        <v>0</v>
      </c>
      <c r="CB53" s="190">
        <v>0.85768337099491698</v>
      </c>
      <c r="CC53" s="191">
        <v>3.2863590743395101E-2</v>
      </c>
      <c r="CD53" s="137">
        <v>0</v>
      </c>
      <c r="CE53" s="137">
        <v>0</v>
      </c>
      <c r="CF53" s="137">
        <v>1.5134326590280399E-3</v>
      </c>
      <c r="CG53" s="137">
        <v>2.48981636590207E-2</v>
      </c>
      <c r="CH53" s="138">
        <v>8.3041441943639299E-2</v>
      </c>
      <c r="CI53" s="49">
        <v>1</v>
      </c>
      <c r="CJ53" s="73"/>
    </row>
    <row r="54" spans="1:88" ht="19.5" x14ac:dyDescent="0.25">
      <c r="A54" s="30"/>
      <c r="B54" s="42" t="s">
        <v>45</v>
      </c>
      <c r="C54" s="43" t="s">
        <v>156</v>
      </c>
      <c r="D54" s="136">
        <v>8.8141949544774496E-5</v>
      </c>
      <c r="E54" s="137">
        <v>6.8368625222305101E-5</v>
      </c>
      <c r="F54" s="137">
        <v>2.3893121294427401E-4</v>
      </c>
      <c r="G54" s="137">
        <v>3.3835360377304099E-5</v>
      </c>
      <c r="H54" s="137">
        <v>7.4133397579867098E-4</v>
      </c>
      <c r="I54" s="137">
        <v>1.2770038763402399E-4</v>
      </c>
      <c r="J54" s="137">
        <v>1.26688460081092E-4</v>
      </c>
      <c r="K54" s="137">
        <v>1.9680114686389E-4</v>
      </c>
      <c r="L54" s="137">
        <v>1.4088431922111E-4</v>
      </c>
      <c r="M54" s="137">
        <v>5.5582876432956401E-4</v>
      </c>
      <c r="N54" s="137">
        <v>3.4282076947358399E-5</v>
      </c>
      <c r="O54" s="137">
        <v>2.38883136674137E-3</v>
      </c>
      <c r="P54" s="137">
        <v>3.67952046523693E-4</v>
      </c>
      <c r="Q54" s="137">
        <v>4.3128896183217897E-5</v>
      </c>
      <c r="R54" s="137">
        <v>8.3730278934473004E-4</v>
      </c>
      <c r="S54" s="137">
        <v>8.2307986332923807E-5</v>
      </c>
      <c r="T54" s="137">
        <v>9.5355010835599795E-4</v>
      </c>
      <c r="U54" s="137">
        <v>4.8851788620306903E-3</v>
      </c>
      <c r="V54" s="137">
        <v>3.5845921588691701E-3</v>
      </c>
      <c r="W54" s="137">
        <v>1.03228143838531E-3</v>
      </c>
      <c r="X54" s="137">
        <v>1.71629944632889E-3</v>
      </c>
      <c r="Y54" s="137">
        <v>1.5216348411649399E-4</v>
      </c>
      <c r="Z54" s="137">
        <v>1.1395193504534699E-3</v>
      </c>
      <c r="AA54" s="137">
        <v>2.6573630493674798E-4</v>
      </c>
      <c r="AB54" s="137">
        <v>1.5896610003513401E-4</v>
      </c>
      <c r="AC54" s="137">
        <v>1.1221581424620601E-4</v>
      </c>
      <c r="AD54" s="137">
        <v>3.1898504755643702E-4</v>
      </c>
      <c r="AE54" s="137">
        <v>1.3847472984090301E-3</v>
      </c>
      <c r="AF54" s="137">
        <v>1.0839619151991201E-2</v>
      </c>
      <c r="AG54" s="137">
        <v>7.8784060302449204E-3</v>
      </c>
      <c r="AH54" s="137">
        <v>4.0171428398789802E-2</v>
      </c>
      <c r="AI54" s="137">
        <v>4.8649640357580202E-2</v>
      </c>
      <c r="AJ54" s="137">
        <v>0</v>
      </c>
      <c r="AK54" s="137">
        <v>1.48546848483017E-4</v>
      </c>
      <c r="AL54" s="137">
        <v>1.9422234118944001E-4</v>
      </c>
      <c r="AM54" s="137">
        <v>7.6439864008510101E-5</v>
      </c>
      <c r="AN54" s="137">
        <v>1.88356522746561E-3</v>
      </c>
      <c r="AO54" s="137">
        <v>3.8219002191683702E-4</v>
      </c>
      <c r="AP54" s="137">
        <v>5.5694316722098799E-4</v>
      </c>
      <c r="AQ54" s="137">
        <v>1.3372618461046401E-3</v>
      </c>
      <c r="AR54" s="137">
        <v>7.3779890330099695E-4</v>
      </c>
      <c r="AS54" s="137">
        <v>9.933316541492019E-4</v>
      </c>
      <c r="AT54" s="137">
        <v>6.8746352768274995E-4</v>
      </c>
      <c r="AU54" s="137">
        <v>5.43033708368177E-5</v>
      </c>
      <c r="AV54" s="137">
        <v>7.1169785491053696E-4</v>
      </c>
      <c r="AW54" s="137">
        <v>1.08951041977698E-2</v>
      </c>
      <c r="AX54" s="137">
        <v>2.5745527865545601E-3</v>
      </c>
      <c r="AY54" s="137">
        <v>2.3394931581933499E-4</v>
      </c>
      <c r="AZ54" s="137">
        <v>1.5241012288651899E-2</v>
      </c>
      <c r="BA54" s="137">
        <v>9.6448179513905702E-4</v>
      </c>
      <c r="BB54" s="137">
        <v>1.7567113690061299E-2</v>
      </c>
      <c r="BC54" s="137">
        <v>5.2804537504304002E-4</v>
      </c>
      <c r="BD54" s="137">
        <v>1.0817783731699501E-2</v>
      </c>
      <c r="BE54" s="137">
        <v>4.1892962407710397E-3</v>
      </c>
      <c r="BF54" s="137">
        <v>3.7731466041559999E-4</v>
      </c>
      <c r="BG54" s="137">
        <v>1.0966964746243501E-3</v>
      </c>
      <c r="BH54" s="137">
        <v>7.1598699985648401E-4</v>
      </c>
      <c r="BI54" s="137">
        <v>0.40058911672602598</v>
      </c>
      <c r="BJ54" s="137">
        <v>6.4253882998031499E-3</v>
      </c>
      <c r="BK54" s="137">
        <v>1.8144271586978001E-2</v>
      </c>
      <c r="BL54" s="137">
        <v>2.2683465674711001E-5</v>
      </c>
      <c r="BM54" s="137">
        <v>2.34274619553423E-3</v>
      </c>
      <c r="BN54" s="137">
        <v>1.34983389122815E-3</v>
      </c>
      <c r="BO54" s="137">
        <v>6.3425475525260503E-4</v>
      </c>
      <c r="BP54" s="137">
        <v>1.18334989462283E-4</v>
      </c>
      <c r="BQ54" s="137">
        <v>1.2103161290728399E-4</v>
      </c>
      <c r="BR54" s="137">
        <v>1.17460689930925E-5</v>
      </c>
      <c r="BS54" s="137">
        <v>2.4699158361505799E-5</v>
      </c>
      <c r="BT54" s="137">
        <v>1.66562107993041E-2</v>
      </c>
      <c r="BU54" s="137">
        <v>2.41102586292663E-4</v>
      </c>
      <c r="BV54" s="137">
        <v>3.65255435578743E-3</v>
      </c>
      <c r="BW54" s="137">
        <v>1.3664229935836901E-4</v>
      </c>
      <c r="BX54" s="137">
        <v>4.06739445863534E-3</v>
      </c>
      <c r="BY54" s="137">
        <v>4.7866225009761599E-4</v>
      </c>
      <c r="BZ54" s="137">
        <v>4.9477168243251103E-3</v>
      </c>
      <c r="CA54" s="138">
        <v>0</v>
      </c>
      <c r="CB54" s="190">
        <v>0.66224514122411604</v>
      </c>
      <c r="CC54" s="191">
        <v>5.7635889828741099E-2</v>
      </c>
      <c r="CD54" s="137">
        <v>0</v>
      </c>
      <c r="CE54" s="137">
        <v>0</v>
      </c>
      <c r="CF54" s="137">
        <v>6.3593495038650003E-3</v>
      </c>
      <c r="CG54" s="137">
        <v>0.11818167899206899</v>
      </c>
      <c r="CH54" s="138">
        <v>0.15557794045120901</v>
      </c>
      <c r="CI54" s="49">
        <v>1</v>
      </c>
      <c r="CJ54" s="73"/>
    </row>
    <row r="55" spans="1:88" ht="19.5" x14ac:dyDescent="0.25">
      <c r="A55" s="30"/>
      <c r="B55" s="42" t="s">
        <v>46</v>
      </c>
      <c r="C55" s="43" t="s">
        <v>157</v>
      </c>
      <c r="D55" s="136">
        <v>2.2169085626302798E-5</v>
      </c>
      <c r="E55" s="137">
        <v>1.7373077011262501E-5</v>
      </c>
      <c r="F55" s="137">
        <v>6.1042558753798807E-5</v>
      </c>
      <c r="G55" s="137">
        <v>8.3130133086831806E-6</v>
      </c>
      <c r="H55" s="137">
        <v>1.84478170129474E-4</v>
      </c>
      <c r="I55" s="137">
        <v>3.2193025208435201E-5</v>
      </c>
      <c r="J55" s="137">
        <v>3.1191881850036801E-5</v>
      </c>
      <c r="K55" s="137">
        <v>4.84117952385356E-5</v>
      </c>
      <c r="L55" s="137">
        <v>3.6564495414625397E-5</v>
      </c>
      <c r="M55" s="137">
        <v>1.36325328291428E-4</v>
      </c>
      <c r="N55" s="137">
        <v>8.4081927641830098E-6</v>
      </c>
      <c r="O55" s="137">
        <v>6.1601575614830698E-4</v>
      </c>
      <c r="P55" s="137">
        <v>1.9892558358815301E-4</v>
      </c>
      <c r="Q55" s="137">
        <v>1.30703183804051E-5</v>
      </c>
      <c r="R55" s="137">
        <v>1.6355686200363901E-3</v>
      </c>
      <c r="S55" s="137">
        <v>1.95067690588489E-4</v>
      </c>
      <c r="T55" s="137">
        <v>2.4937548200214298E-4</v>
      </c>
      <c r="U55" s="137">
        <v>4.1342540779483802E-4</v>
      </c>
      <c r="V55" s="137">
        <v>8.8164520339590496E-4</v>
      </c>
      <c r="W55" s="137">
        <v>2.5364899069807998E-4</v>
      </c>
      <c r="X55" s="137">
        <v>1.4391034448349899E-4</v>
      </c>
      <c r="Y55" s="137">
        <v>3.9071904408031999E-5</v>
      </c>
      <c r="Z55" s="137">
        <v>2.79767949468044E-4</v>
      </c>
      <c r="AA55" s="137">
        <v>6.5766005232201899E-5</v>
      </c>
      <c r="AB55" s="137">
        <v>3.6928224546028597E-5</v>
      </c>
      <c r="AC55" s="137">
        <v>2.7859046078851701E-5</v>
      </c>
      <c r="AD55" s="137">
        <v>3.2124741638007997E-5</v>
      </c>
      <c r="AE55" s="137">
        <v>3.4855168443428399E-4</v>
      </c>
      <c r="AF55" s="137">
        <v>1.2093317837702E-4</v>
      </c>
      <c r="AG55" s="137">
        <v>3.0268133055186801E-5</v>
      </c>
      <c r="AH55" s="137">
        <v>5.5043973466693398E-5</v>
      </c>
      <c r="AI55" s="137">
        <v>3.70922039737214E-5</v>
      </c>
      <c r="AJ55" s="137">
        <v>0</v>
      </c>
      <c r="AK55" s="137">
        <v>4.2139388917842597E-5</v>
      </c>
      <c r="AL55" s="137">
        <v>8.7999319884234805E-5</v>
      </c>
      <c r="AM55" s="137">
        <v>2.11657290325594E-5</v>
      </c>
      <c r="AN55" s="137">
        <v>7.2179532710716496E-5</v>
      </c>
      <c r="AO55" s="137">
        <v>1.14523087878413E-4</v>
      </c>
      <c r="AP55" s="137">
        <v>2.6479552796702499E-5</v>
      </c>
      <c r="AQ55" s="137">
        <v>4.6800792946779201E-4</v>
      </c>
      <c r="AR55" s="137">
        <v>4.4695086320794098E-5</v>
      </c>
      <c r="AS55" s="137">
        <v>1.4221929434977799E-4</v>
      </c>
      <c r="AT55" s="137">
        <v>3.2626430403752903E-5</v>
      </c>
      <c r="AU55" s="137">
        <v>1.4593031984531999E-5</v>
      </c>
      <c r="AV55" s="137">
        <v>1.0705904091597E-4</v>
      </c>
      <c r="AW55" s="137">
        <v>2.8725950778682998E-3</v>
      </c>
      <c r="AX55" s="137">
        <v>7.2318844157697196E-2</v>
      </c>
      <c r="AY55" s="137">
        <v>4.7806423621874698E-4</v>
      </c>
      <c r="AZ55" s="137">
        <v>1.46101409943124E-3</v>
      </c>
      <c r="BA55" s="137">
        <v>1.5336377149320201E-5</v>
      </c>
      <c r="BB55" s="137">
        <v>3.4980241008798402E-5</v>
      </c>
      <c r="BC55" s="137">
        <v>2.8855386344923E-5</v>
      </c>
      <c r="BD55" s="137">
        <v>5.5353901575573899E-5</v>
      </c>
      <c r="BE55" s="137">
        <v>5.2013645237701403E-4</v>
      </c>
      <c r="BF55" s="137">
        <v>2.9325189840547698E-4</v>
      </c>
      <c r="BG55" s="137">
        <v>4.8069316071639398E-5</v>
      </c>
      <c r="BH55" s="137">
        <v>4.7019991697500897E-5</v>
      </c>
      <c r="BI55" s="137">
        <v>0.83575719649653901</v>
      </c>
      <c r="BJ55" s="137">
        <v>2.5314274263349E-4</v>
      </c>
      <c r="BK55" s="137">
        <v>8.1448701094237602E-3</v>
      </c>
      <c r="BL55" s="137">
        <v>5.58796110596894E-6</v>
      </c>
      <c r="BM55" s="137">
        <v>1.36695051466185E-5</v>
      </c>
      <c r="BN55" s="137">
        <v>1.15638565320763E-4</v>
      </c>
      <c r="BO55" s="137">
        <v>3.3838396730913797E-5</v>
      </c>
      <c r="BP55" s="137">
        <v>3.2844789807935002E-5</v>
      </c>
      <c r="BQ55" s="137">
        <v>2.9761739191215801E-5</v>
      </c>
      <c r="BR55" s="137">
        <v>2.9449418197582899E-6</v>
      </c>
      <c r="BS55" s="137">
        <v>4.0898616787566797E-4</v>
      </c>
      <c r="BT55" s="137">
        <v>9.13552736481908E-5</v>
      </c>
      <c r="BU55" s="137">
        <v>5.9592484584386901E-5</v>
      </c>
      <c r="BV55" s="137">
        <v>4.6763476253881803E-5</v>
      </c>
      <c r="BW55" s="137">
        <v>3.3553307497834902E-5</v>
      </c>
      <c r="BX55" s="137">
        <v>9.15055794115289E-5</v>
      </c>
      <c r="BY55" s="137">
        <v>1.17406948056492E-4</v>
      </c>
      <c r="BZ55" s="137">
        <v>9.7167187863498493E-5</v>
      </c>
      <c r="CA55" s="138">
        <v>0</v>
      </c>
      <c r="CB55" s="190">
        <v>0.93094356529881095</v>
      </c>
      <c r="CC55" s="191">
        <v>8.9331725951637703E-3</v>
      </c>
      <c r="CD55" s="137">
        <v>0</v>
      </c>
      <c r="CE55" s="137">
        <v>0</v>
      </c>
      <c r="CF55" s="137">
        <v>1.7978511224688298E-2</v>
      </c>
      <c r="CG55" s="137">
        <v>2.5869103715765E-3</v>
      </c>
      <c r="CH55" s="138">
        <v>3.9557840509760599E-2</v>
      </c>
      <c r="CI55" s="49">
        <v>1</v>
      </c>
      <c r="CJ55" s="73"/>
    </row>
    <row r="56" spans="1:88" ht="19.5" x14ac:dyDescent="0.25">
      <c r="A56" s="30"/>
      <c r="B56" s="42" t="s">
        <v>47</v>
      </c>
      <c r="C56" s="43" t="s">
        <v>158</v>
      </c>
      <c r="D56" s="136">
        <v>2.0867122516652299E-5</v>
      </c>
      <c r="E56" s="137">
        <v>1.6449746237369801E-5</v>
      </c>
      <c r="F56" s="137">
        <v>5.7975886092115297E-5</v>
      </c>
      <c r="G56" s="137">
        <v>7.7169921604789797E-6</v>
      </c>
      <c r="H56" s="137">
        <v>1.7256161418137601E-4</v>
      </c>
      <c r="I56" s="137">
        <v>3.0343044715541702E-5</v>
      </c>
      <c r="J56" s="137">
        <v>2.8992337172045099E-5</v>
      </c>
      <c r="K56" s="137">
        <v>4.4974223837825797E-5</v>
      </c>
      <c r="L56" s="137">
        <v>3.2470295379031199E-3</v>
      </c>
      <c r="M56" s="137">
        <v>2.3925917450587099E-3</v>
      </c>
      <c r="N56" s="137">
        <v>5.5327615489613195E-4</v>
      </c>
      <c r="O56" s="137">
        <v>5.8814434492195501E-4</v>
      </c>
      <c r="P56" s="137">
        <v>3.67559206333213E-3</v>
      </c>
      <c r="Q56" s="137">
        <v>1.17131729543319E-5</v>
      </c>
      <c r="R56" s="137">
        <v>0.11353103906880101</v>
      </c>
      <c r="S56" s="137">
        <v>1.24179733147965E-2</v>
      </c>
      <c r="T56" s="137">
        <v>2.39949214436392E-4</v>
      </c>
      <c r="U56" s="137">
        <v>4.1355755405377698E-4</v>
      </c>
      <c r="V56" s="137">
        <v>8.1896344719314604E-4</v>
      </c>
      <c r="W56" s="137">
        <v>2.3547851001421501E-4</v>
      </c>
      <c r="X56" s="137">
        <v>1.36492924126242E-4</v>
      </c>
      <c r="Y56" s="137">
        <v>3.7215028014896103E-5</v>
      </c>
      <c r="Z56" s="137">
        <v>2.5959696149799002E-4</v>
      </c>
      <c r="AA56" s="137">
        <v>6.1317957533840801E-5</v>
      </c>
      <c r="AB56" s="137">
        <v>3.5607255628402899E-5</v>
      </c>
      <c r="AC56" s="137">
        <v>2.6023288507295899E-5</v>
      </c>
      <c r="AD56" s="137">
        <v>2.9684211053382601E-5</v>
      </c>
      <c r="AE56" s="137">
        <v>3.3905686731418999E-4</v>
      </c>
      <c r="AF56" s="137">
        <v>1.41810968235342E-4</v>
      </c>
      <c r="AG56" s="137">
        <v>3.1908703452980098E-5</v>
      </c>
      <c r="AH56" s="137">
        <v>7.3390379633067699E-5</v>
      </c>
      <c r="AI56" s="137">
        <v>5.4604754986174003E-5</v>
      </c>
      <c r="AJ56" s="137">
        <v>0</v>
      </c>
      <c r="AK56" s="137">
        <v>5.1044235732878897E-5</v>
      </c>
      <c r="AL56" s="137">
        <v>1.55946993329343E-4</v>
      </c>
      <c r="AM56" s="137">
        <v>2.17663587976348E-5</v>
      </c>
      <c r="AN56" s="137">
        <v>2.7055795086099099E-3</v>
      </c>
      <c r="AO56" s="137">
        <v>2.6335810467491001E-4</v>
      </c>
      <c r="AP56" s="137">
        <v>6.6237326413115202E-4</v>
      </c>
      <c r="AQ56" s="137">
        <v>5.1437416205591096E-3</v>
      </c>
      <c r="AR56" s="137">
        <v>4.3953811392221801E-5</v>
      </c>
      <c r="AS56" s="137">
        <v>1.04230226925327E-4</v>
      </c>
      <c r="AT56" s="137">
        <v>5.0141045502172098E-5</v>
      </c>
      <c r="AU56" s="137">
        <v>1.3551056898348599E-4</v>
      </c>
      <c r="AV56" s="137">
        <v>6.3329425847716096E-4</v>
      </c>
      <c r="AW56" s="137">
        <v>2.2914672527976801E-5</v>
      </c>
      <c r="AX56" s="137">
        <v>6.7817539152743899E-3</v>
      </c>
      <c r="AY56" s="137">
        <v>7.9898637176729306E-2</v>
      </c>
      <c r="AZ56" s="137">
        <v>7.1131468063066305E-2</v>
      </c>
      <c r="BA56" s="137">
        <v>2.39071010549914E-2</v>
      </c>
      <c r="BB56" s="137">
        <v>7.17498978787037E-2</v>
      </c>
      <c r="BC56" s="137">
        <v>1.7718356891734201E-2</v>
      </c>
      <c r="BD56" s="137">
        <v>2.5580561542255598E-3</v>
      </c>
      <c r="BE56" s="137">
        <v>9.6071076560683196E-3</v>
      </c>
      <c r="BF56" s="137">
        <v>1.9943302088357298E-3</v>
      </c>
      <c r="BG56" s="137">
        <v>8.9659155200911102E-4</v>
      </c>
      <c r="BH56" s="137">
        <v>8.4175453073453903E-5</v>
      </c>
      <c r="BI56" s="137">
        <v>0.41714800381100497</v>
      </c>
      <c r="BJ56" s="137">
        <v>8.0650114541198198E-4</v>
      </c>
      <c r="BK56" s="137">
        <v>9.4305401336084501E-3</v>
      </c>
      <c r="BL56" s="137">
        <v>1.8042725722716301E-5</v>
      </c>
      <c r="BM56" s="137">
        <v>3.3222287753689903E-5</v>
      </c>
      <c r="BN56" s="137">
        <v>1.1303717728701501E-4</v>
      </c>
      <c r="BO56" s="137">
        <v>4.4540421101444501E-4</v>
      </c>
      <c r="BP56" s="137">
        <v>1.9450877251600599E-3</v>
      </c>
      <c r="BQ56" s="137">
        <v>5.5335127639366698E-5</v>
      </c>
      <c r="BR56" s="137">
        <v>1.05005077873102E-5</v>
      </c>
      <c r="BS56" s="137">
        <v>5.8410202875573998E-5</v>
      </c>
      <c r="BT56" s="137">
        <v>7.1370651484823895E-4</v>
      </c>
      <c r="BU56" s="137">
        <v>1.6433823308053801E-4</v>
      </c>
      <c r="BV56" s="137">
        <v>3.0515662100890901E-4</v>
      </c>
      <c r="BW56" s="137">
        <v>1.1476582897160299E-4</v>
      </c>
      <c r="BX56" s="137">
        <v>9.14833026533369E-5</v>
      </c>
      <c r="BY56" s="137">
        <v>1.3776514238327599E-4</v>
      </c>
      <c r="BZ56" s="137">
        <v>2.0095981913944701E-4</v>
      </c>
      <c r="CA56" s="138">
        <v>0</v>
      </c>
      <c r="CB56" s="190">
        <v>0.86784548958696495</v>
      </c>
      <c r="CC56" s="191">
        <v>9.6842772051821194E-3</v>
      </c>
      <c r="CD56" s="137">
        <v>0</v>
      </c>
      <c r="CE56" s="137">
        <v>0</v>
      </c>
      <c r="CF56" s="137">
        <v>2.9762363289420799E-3</v>
      </c>
      <c r="CG56" s="137">
        <v>-9.9149202346746693E-3</v>
      </c>
      <c r="CH56" s="138">
        <v>0.12940891711358599</v>
      </c>
      <c r="CI56" s="49">
        <v>1</v>
      </c>
      <c r="CJ56" s="73"/>
    </row>
    <row r="57" spans="1:88" ht="19.5" x14ac:dyDescent="0.25">
      <c r="A57" s="30"/>
      <c r="B57" s="42" t="s">
        <v>48</v>
      </c>
      <c r="C57" s="43" t="s">
        <v>159</v>
      </c>
      <c r="D57" s="136">
        <v>2.0084113302276801E-4</v>
      </c>
      <c r="E57" s="137">
        <v>2.02952184876457E-4</v>
      </c>
      <c r="F57" s="137">
        <v>7.9652965615953895E-4</v>
      </c>
      <c r="G57" s="137">
        <v>2.46584000164347E-5</v>
      </c>
      <c r="H57" s="137">
        <v>1.16272804094819E-3</v>
      </c>
      <c r="I57" s="137">
        <v>3.1076481683139901E-4</v>
      </c>
      <c r="J57" s="137">
        <v>1.09827644302832E-4</v>
      </c>
      <c r="K57" s="137">
        <v>1.59306546382674E-4</v>
      </c>
      <c r="L57" s="137">
        <v>6.2161015488184496E-4</v>
      </c>
      <c r="M57" s="137">
        <v>3.4220982637283198E-4</v>
      </c>
      <c r="N57" s="137">
        <v>2.6032292726427198E-5</v>
      </c>
      <c r="O57" s="137">
        <v>9.5276011005532395E-3</v>
      </c>
      <c r="P57" s="137">
        <v>5.1106056594852796E-3</v>
      </c>
      <c r="Q57" s="137">
        <v>3.5854681911210102E-4</v>
      </c>
      <c r="R57" s="137">
        <v>4.5021579026371897E-2</v>
      </c>
      <c r="S57" s="137">
        <v>7.8545470039203293E-3</v>
      </c>
      <c r="T57" s="137">
        <v>4.7114751602735302E-3</v>
      </c>
      <c r="U57" s="137">
        <v>1.52249634132783E-2</v>
      </c>
      <c r="V57" s="137">
        <v>2.8785702551279899E-3</v>
      </c>
      <c r="W57" s="137">
        <v>7.5965945863056602E-4</v>
      </c>
      <c r="X57" s="137">
        <v>1.79783402616848E-3</v>
      </c>
      <c r="Y57" s="137">
        <v>5.5965841624939703E-4</v>
      </c>
      <c r="Z57" s="137">
        <v>7.7706546239487799E-4</v>
      </c>
      <c r="AA57" s="137">
        <v>3.24000767508174E-4</v>
      </c>
      <c r="AB57" s="137">
        <v>7.3287986535891102E-4</v>
      </c>
      <c r="AC57" s="137">
        <v>1.58598202554613E-4</v>
      </c>
      <c r="AD57" s="137">
        <v>1.35161022749443E-4</v>
      </c>
      <c r="AE57" s="137">
        <v>3.2609277141092902E-3</v>
      </c>
      <c r="AF57" s="137">
        <v>4.4985920977847803E-3</v>
      </c>
      <c r="AG57" s="137">
        <v>5.5469964903252203E-4</v>
      </c>
      <c r="AH57" s="137">
        <v>4.16857354487559E-3</v>
      </c>
      <c r="AI57" s="137">
        <v>2.3115171515343202E-3</v>
      </c>
      <c r="AJ57" s="137">
        <v>0</v>
      </c>
      <c r="AK57" s="137">
        <v>1.6099099141404099E-3</v>
      </c>
      <c r="AL57" s="137">
        <v>1.09760805843311E-2</v>
      </c>
      <c r="AM57" s="137">
        <v>6.9197675936358196E-4</v>
      </c>
      <c r="AN57" s="137">
        <v>5.1641028368835402E-3</v>
      </c>
      <c r="AO57" s="137">
        <v>6.0815607981773902E-3</v>
      </c>
      <c r="AP57" s="137">
        <v>1.5215176909487099E-3</v>
      </c>
      <c r="AQ57" s="137">
        <v>6.98624317848906E-3</v>
      </c>
      <c r="AR57" s="137">
        <v>1.2901532864811E-3</v>
      </c>
      <c r="AS57" s="137">
        <v>1.55446539744235E-3</v>
      </c>
      <c r="AT57" s="137">
        <v>5.3548581922824095E-4</v>
      </c>
      <c r="AU57" s="137">
        <v>3.8763260473553802E-4</v>
      </c>
      <c r="AV57" s="137">
        <v>4.1760781887028101E-3</v>
      </c>
      <c r="AW57" s="137">
        <v>9.5163422267689898E-4</v>
      </c>
      <c r="AX57" s="137">
        <v>2.58244842469664E-3</v>
      </c>
      <c r="AY57" s="137">
        <v>7.4541567769195799E-3</v>
      </c>
      <c r="AZ57" s="137">
        <v>2.6946550918614601E-2</v>
      </c>
      <c r="BA57" s="137">
        <v>7.1113124424787599E-4</v>
      </c>
      <c r="BB57" s="137">
        <v>1.8952813723938501E-3</v>
      </c>
      <c r="BC57" s="137">
        <v>1.83978310349685E-3</v>
      </c>
      <c r="BD57" s="137">
        <v>1.9761334037607901E-3</v>
      </c>
      <c r="BE57" s="137">
        <v>7.1955508909509001E-3</v>
      </c>
      <c r="BF57" s="137">
        <v>4.8344987870447102E-3</v>
      </c>
      <c r="BG57" s="137">
        <v>3.2156519230103699E-3</v>
      </c>
      <c r="BH57" s="137">
        <v>5.1280754010276002E-3</v>
      </c>
      <c r="BI57" s="137">
        <v>0.186018817870194</v>
      </c>
      <c r="BJ57" s="137">
        <v>1.9614956077819799E-3</v>
      </c>
      <c r="BK57" s="137">
        <v>1.26413595056504E-2</v>
      </c>
      <c r="BL57" s="137">
        <v>4.8478247159823701E-5</v>
      </c>
      <c r="BM57" s="137">
        <v>1.7599516926105401E-4</v>
      </c>
      <c r="BN57" s="137">
        <v>3.0332981755032398E-3</v>
      </c>
      <c r="BO57" s="137">
        <v>2.5040303649693097E-4</v>
      </c>
      <c r="BP57" s="137">
        <v>1.35054548098728E-3</v>
      </c>
      <c r="BQ57" s="137">
        <v>1.55236244662612E-4</v>
      </c>
      <c r="BR57" s="137">
        <v>4.11642465257947E-5</v>
      </c>
      <c r="BS57" s="137">
        <v>1.39067777246873E-4</v>
      </c>
      <c r="BT57" s="137">
        <v>8.7726957178800892E-3</v>
      </c>
      <c r="BU57" s="137">
        <v>5.1507975858082803E-4</v>
      </c>
      <c r="BV57" s="137">
        <v>1.8300757138090601E-3</v>
      </c>
      <c r="BW57" s="137">
        <v>2.78478932620941E-4</v>
      </c>
      <c r="BX57" s="137">
        <v>3.3521645491112499E-3</v>
      </c>
      <c r="BY57" s="137">
        <v>3.67265160811838E-4</v>
      </c>
      <c r="BZ57" s="137">
        <v>8.8270685596880205E-4</v>
      </c>
      <c r="CA57" s="138">
        <v>0</v>
      </c>
      <c r="CB57" s="190">
        <v>0.44220494809161198</v>
      </c>
      <c r="CC57" s="191">
        <v>0.34355628127238902</v>
      </c>
      <c r="CD57" s="137">
        <v>0</v>
      </c>
      <c r="CE57" s="137">
        <v>0</v>
      </c>
      <c r="CF57" s="137">
        <v>0.16867041848584599</v>
      </c>
      <c r="CG57" s="137">
        <v>8.0003186509563194E-3</v>
      </c>
      <c r="CH57" s="138">
        <v>3.75680334991969E-2</v>
      </c>
      <c r="CI57" s="49">
        <v>1</v>
      </c>
      <c r="CJ57" s="73"/>
    </row>
    <row r="58" spans="1:88" ht="19.5" x14ac:dyDescent="0.25">
      <c r="A58" s="30"/>
      <c r="B58" s="42" t="s">
        <v>49</v>
      </c>
      <c r="C58" s="43" t="s">
        <v>160</v>
      </c>
      <c r="D58" s="136">
        <v>3.2371526141585797E-5</v>
      </c>
      <c r="E58" s="137">
        <v>2.5853980842971199E-5</v>
      </c>
      <c r="F58" s="137">
        <v>9.1730613748811706E-5</v>
      </c>
      <c r="G58" s="137">
        <v>1.1598825757689099E-5</v>
      </c>
      <c r="H58" s="137">
        <v>2.6395617027797898E-4</v>
      </c>
      <c r="I58" s="137">
        <v>4.7212299136683598E-5</v>
      </c>
      <c r="J58" s="137">
        <v>4.3705281871700997E-5</v>
      </c>
      <c r="K58" s="137">
        <v>6.7714511247874597E-5</v>
      </c>
      <c r="L58" s="137">
        <v>5.6486766439679803E-5</v>
      </c>
      <c r="M58" s="137">
        <v>1.8954684165039401E-4</v>
      </c>
      <c r="N58" s="137">
        <v>1.3287814871614901E-5</v>
      </c>
      <c r="O58" s="137">
        <v>9.7545937627068304E-4</v>
      </c>
      <c r="P58" s="137">
        <v>1.3397088148926699E-4</v>
      </c>
      <c r="Q58" s="137">
        <v>1.9946316424387199E-5</v>
      </c>
      <c r="R58" s="137">
        <v>8.0860395309212505E-4</v>
      </c>
      <c r="S58" s="137">
        <v>1.37963798722948E-4</v>
      </c>
      <c r="T58" s="137">
        <v>3.9027952301603499E-4</v>
      </c>
      <c r="U58" s="137">
        <v>9.6233503931860505E-4</v>
      </c>
      <c r="V58" s="137">
        <v>1.2329738342277199E-3</v>
      </c>
      <c r="W58" s="137">
        <v>3.54074939452756E-4</v>
      </c>
      <c r="X58" s="137">
        <v>2.2078308973201501E-4</v>
      </c>
      <c r="Y58" s="137">
        <v>5.9450352020403097E-5</v>
      </c>
      <c r="Z58" s="137">
        <v>3.89786658625446E-4</v>
      </c>
      <c r="AA58" s="137">
        <v>9.3098953302775297E-5</v>
      </c>
      <c r="AB58" s="137">
        <v>5.8168801113559201E-5</v>
      </c>
      <c r="AC58" s="137">
        <v>3.9760823388912098E-5</v>
      </c>
      <c r="AD58" s="137">
        <v>4.4918824355095802E-5</v>
      </c>
      <c r="AE58" s="137">
        <v>5.3000126160565998E-4</v>
      </c>
      <c r="AF58" s="137">
        <v>2.19058700310632E-4</v>
      </c>
      <c r="AG58" s="137">
        <v>4.71218281762111E-5</v>
      </c>
      <c r="AH58" s="137">
        <v>1.19172909681992E-4</v>
      </c>
      <c r="AI58" s="137">
        <v>8.7076708980219996E-5</v>
      </c>
      <c r="AJ58" s="137">
        <v>0</v>
      </c>
      <c r="AK58" s="137">
        <v>1.47441645731468E-4</v>
      </c>
      <c r="AL58" s="137">
        <v>7.9174179566979404E-4</v>
      </c>
      <c r="AM58" s="137">
        <v>3.7830163732388299E-5</v>
      </c>
      <c r="AN58" s="137">
        <v>1.5347198570473701E-4</v>
      </c>
      <c r="AO58" s="137">
        <v>2.17967440665884E-4</v>
      </c>
      <c r="AP58" s="137">
        <v>2.1188111898882601E-4</v>
      </c>
      <c r="AQ58" s="137">
        <v>4.7575202964966301E-4</v>
      </c>
      <c r="AR58" s="137">
        <v>1.13151983037974E-4</v>
      </c>
      <c r="AS58" s="137">
        <v>1.8726259776859899E-4</v>
      </c>
      <c r="AT58" s="137">
        <v>6.5051956110351804E-5</v>
      </c>
      <c r="AU58" s="137">
        <v>3.1733172716530201E-5</v>
      </c>
      <c r="AV58" s="137">
        <v>2.0894323802522099E-4</v>
      </c>
      <c r="AW58" s="137">
        <v>4.3436182356375099E-5</v>
      </c>
      <c r="AX58" s="137">
        <v>1.3476592678057699E-4</v>
      </c>
      <c r="AY58" s="137">
        <v>2.1326030261211901E-4</v>
      </c>
      <c r="AZ58" s="137">
        <v>5.0239979504836704E-4</v>
      </c>
      <c r="BA58" s="137">
        <v>1.6643081980314799E-4</v>
      </c>
      <c r="BB58" s="137">
        <v>1.2790956469395099E-4</v>
      </c>
      <c r="BC58" s="137">
        <v>2.9636442184563701E-4</v>
      </c>
      <c r="BD58" s="137">
        <v>6.8831908792697004E-3</v>
      </c>
      <c r="BE58" s="137">
        <v>3.03581453575773E-4</v>
      </c>
      <c r="BF58" s="137">
        <v>7.3487073609426095E-4</v>
      </c>
      <c r="BG58" s="137">
        <v>3.5749305755163502E-4</v>
      </c>
      <c r="BH58" s="137">
        <v>8.4506126305342803E-4</v>
      </c>
      <c r="BI58" s="137">
        <v>5.9121580468698498E-3</v>
      </c>
      <c r="BJ58" s="137">
        <v>1.4340242939961299E-2</v>
      </c>
      <c r="BK58" s="137">
        <v>3.2428912142617701E-3</v>
      </c>
      <c r="BL58" s="137">
        <v>3.3972112675590999E-4</v>
      </c>
      <c r="BM58" s="137">
        <v>3.4090024568982498E-4</v>
      </c>
      <c r="BN58" s="137">
        <v>1.8984046997279699E-4</v>
      </c>
      <c r="BO58" s="137">
        <v>3.0448044905015399E-3</v>
      </c>
      <c r="BP58" s="137">
        <v>1.19506411454795E-2</v>
      </c>
      <c r="BQ58" s="137">
        <v>7.0915408087822104E-4</v>
      </c>
      <c r="BR58" s="137">
        <v>9.2923555812031498E-4</v>
      </c>
      <c r="BS58" s="137">
        <v>8.4228232853211692E-6</v>
      </c>
      <c r="BT58" s="137">
        <v>2.78179956027363E-2</v>
      </c>
      <c r="BU58" s="137">
        <v>1.9199241363436401E-2</v>
      </c>
      <c r="BV58" s="137">
        <v>3.2994699284002501E-3</v>
      </c>
      <c r="BW58" s="137">
        <v>1.03305775633502E-3</v>
      </c>
      <c r="BX58" s="137">
        <v>2.1176849196234099E-3</v>
      </c>
      <c r="BY58" s="137">
        <v>1.8422037432186901E-3</v>
      </c>
      <c r="BZ58" s="137">
        <v>1.86240888051618E-3</v>
      </c>
      <c r="CA58" s="138">
        <v>0</v>
      </c>
      <c r="CB58" s="190">
        <v>0.119198539071823</v>
      </c>
      <c r="CC58" s="191">
        <v>0.33859304127568202</v>
      </c>
      <c r="CD58" s="137">
        <v>0</v>
      </c>
      <c r="CE58" s="137">
        <v>0</v>
      </c>
      <c r="CF58" s="137">
        <v>0.30772283733723099</v>
      </c>
      <c r="CG58" s="137">
        <v>0.14980214537800399</v>
      </c>
      <c r="CH58" s="138">
        <v>8.4683436937259701E-2</v>
      </c>
      <c r="CI58" s="49">
        <v>1</v>
      </c>
      <c r="CJ58" s="73"/>
    </row>
    <row r="59" spans="1:88" ht="19.5" x14ac:dyDescent="0.25">
      <c r="A59" s="30"/>
      <c r="B59" s="42" t="s">
        <v>50</v>
      </c>
      <c r="C59" s="43" t="s">
        <v>161</v>
      </c>
      <c r="D59" s="136">
        <v>7.3086167411848406E-5</v>
      </c>
      <c r="E59" s="137">
        <v>5.9274297797473701E-5</v>
      </c>
      <c r="F59" s="137">
        <v>2.1192928876845901E-4</v>
      </c>
      <c r="G59" s="137">
        <v>2.5183090388707101E-5</v>
      </c>
      <c r="H59" s="137">
        <v>5.8586247412598905E-4</v>
      </c>
      <c r="I59" s="137">
        <v>1.06971410622165E-4</v>
      </c>
      <c r="J59" s="137">
        <v>9.5250794968547694E-5</v>
      </c>
      <c r="K59" s="137">
        <v>1.4734587680374E-4</v>
      </c>
      <c r="L59" s="137">
        <v>1.33286538713214E-4</v>
      </c>
      <c r="M59" s="137">
        <v>4.1025011407467801E-4</v>
      </c>
      <c r="N59" s="137">
        <v>3.9508607178935197E-5</v>
      </c>
      <c r="O59" s="137">
        <v>3.6053800354228201E-3</v>
      </c>
      <c r="P59" s="137">
        <v>3.9310001910274002E-4</v>
      </c>
      <c r="Q59" s="137">
        <v>5.0014000628048502E-5</v>
      </c>
      <c r="R59" s="137">
        <v>2.8873868683333202E-3</v>
      </c>
      <c r="S59" s="137">
        <v>4.8308866726418998E-4</v>
      </c>
      <c r="T59" s="137">
        <v>9.2974831136972795E-4</v>
      </c>
      <c r="U59" s="137">
        <v>2.5976324087429101E-3</v>
      </c>
      <c r="V59" s="137">
        <v>2.7155161598805401E-3</v>
      </c>
      <c r="W59" s="137">
        <v>7.68730116724262E-4</v>
      </c>
      <c r="X59" s="137">
        <v>5.0043132990427205E-4</v>
      </c>
      <c r="Y59" s="137">
        <v>1.3787630842933201E-4</v>
      </c>
      <c r="Z59" s="137">
        <v>8.4520032827715204E-4</v>
      </c>
      <c r="AA59" s="137">
        <v>2.0624963499431799E-4</v>
      </c>
      <c r="AB59" s="137">
        <v>1.3922412149913499E-4</v>
      </c>
      <c r="AC59" s="137">
        <v>9.9031832381239599E-5</v>
      </c>
      <c r="AD59" s="137">
        <v>9.83683925441454E-5</v>
      </c>
      <c r="AE59" s="137">
        <v>1.16097731486484E-3</v>
      </c>
      <c r="AF59" s="137">
        <v>5.5145675741396399E-4</v>
      </c>
      <c r="AG59" s="137">
        <v>1.11825218431345E-4</v>
      </c>
      <c r="AH59" s="137">
        <v>3.4119943988387697E-4</v>
      </c>
      <c r="AI59" s="137">
        <v>2.0982449476075499E-4</v>
      </c>
      <c r="AJ59" s="137">
        <v>0</v>
      </c>
      <c r="AK59" s="137">
        <v>2.0672010098497101E-4</v>
      </c>
      <c r="AL59" s="137">
        <v>8.3902539397369999E-4</v>
      </c>
      <c r="AM59" s="137">
        <v>9.1963279313420903E-5</v>
      </c>
      <c r="AN59" s="137">
        <v>4.3588813261444303E-4</v>
      </c>
      <c r="AO59" s="137">
        <v>5.85085903847842E-4</v>
      </c>
      <c r="AP59" s="137">
        <v>5.5623600446960404E-4</v>
      </c>
      <c r="AQ59" s="137">
        <v>1.1595130568528701E-3</v>
      </c>
      <c r="AR59" s="137">
        <v>1.9353723494324699E-4</v>
      </c>
      <c r="AS59" s="137">
        <v>2.6836086728373299E-4</v>
      </c>
      <c r="AT59" s="137">
        <v>1.19194083728423E-4</v>
      </c>
      <c r="AU59" s="137">
        <v>8.1126358022725299E-5</v>
      </c>
      <c r="AV59" s="137">
        <v>4.9394530500052199E-4</v>
      </c>
      <c r="AW59" s="137">
        <v>1.04157027875372E-4</v>
      </c>
      <c r="AX59" s="137">
        <v>2.7081930317480302E-4</v>
      </c>
      <c r="AY59" s="137">
        <v>5.7743098454675996E-4</v>
      </c>
      <c r="AZ59" s="137">
        <v>1.6429290170979201E-3</v>
      </c>
      <c r="BA59" s="137">
        <v>1.53292295784298E-3</v>
      </c>
      <c r="BB59" s="137">
        <v>1.9605710561408201E-4</v>
      </c>
      <c r="BC59" s="137">
        <v>1.6958599690029101E-4</v>
      </c>
      <c r="BD59" s="137">
        <v>2.7403181529288203E-4</v>
      </c>
      <c r="BE59" s="137">
        <v>5.2096338899346401E-4</v>
      </c>
      <c r="BF59" s="137">
        <v>4.9642303640595698E-4</v>
      </c>
      <c r="BG59" s="137">
        <v>2.8134494666832202E-4</v>
      </c>
      <c r="BH59" s="137">
        <v>3.7738276458753001E-4</v>
      </c>
      <c r="BI59" s="137">
        <v>2.6840769587444899E-2</v>
      </c>
      <c r="BJ59" s="137">
        <v>3.4352847634785801E-3</v>
      </c>
      <c r="BK59" s="137">
        <v>2.80347129049212E-3</v>
      </c>
      <c r="BL59" s="137">
        <v>1.8529401153837299E-5</v>
      </c>
      <c r="BM59" s="137">
        <v>4.5501979836115297E-5</v>
      </c>
      <c r="BN59" s="137">
        <v>4.7524859313394398E-4</v>
      </c>
      <c r="BO59" s="137">
        <v>1.73209062842099E-4</v>
      </c>
      <c r="BP59" s="137">
        <v>1.65554634908825E-4</v>
      </c>
      <c r="BQ59" s="137">
        <v>9.0640464866022195E-5</v>
      </c>
      <c r="BR59" s="137">
        <v>1.2061903308172799E-5</v>
      </c>
      <c r="BS59" s="137">
        <v>1.8230133425315701E-5</v>
      </c>
      <c r="BT59" s="137">
        <v>9.0280319127630196E-4</v>
      </c>
      <c r="BU59" s="137">
        <v>4.4709156056996202E-4</v>
      </c>
      <c r="BV59" s="137">
        <v>2.7714611846566602E-4</v>
      </c>
      <c r="BW59" s="137">
        <v>1.6088765464999E-4</v>
      </c>
      <c r="BX59" s="137">
        <v>9.1935896319612095E-4</v>
      </c>
      <c r="BY59" s="137">
        <v>6.0204239385986498E-4</v>
      </c>
      <c r="BZ59" s="137">
        <v>4.86362816257653E-4</v>
      </c>
      <c r="CA59" s="138">
        <v>0</v>
      </c>
      <c r="CB59" s="190">
        <v>7.0069049000908101E-2</v>
      </c>
      <c r="CC59" s="191">
        <v>0.195374307776469</v>
      </c>
      <c r="CD59" s="137">
        <v>0</v>
      </c>
      <c r="CE59" s="137">
        <v>0</v>
      </c>
      <c r="CF59" s="137">
        <v>0.48154906597578101</v>
      </c>
      <c r="CG59" s="137">
        <v>2.07154090065493E-2</v>
      </c>
      <c r="CH59" s="138">
        <v>0.232292168240293</v>
      </c>
      <c r="CI59" s="49">
        <v>1</v>
      </c>
      <c r="CJ59" s="73"/>
    </row>
    <row r="60" spans="1:88" ht="19.5" x14ac:dyDescent="0.25">
      <c r="A60" s="30"/>
      <c r="B60" s="42" t="s">
        <v>51</v>
      </c>
      <c r="C60" s="43" t="s">
        <v>162</v>
      </c>
      <c r="D60" s="136">
        <v>8.8874610321946807E-5</v>
      </c>
      <c r="E60" s="137">
        <v>8.2788069601986495E-5</v>
      </c>
      <c r="F60" s="137">
        <v>3.1494939301528901E-4</v>
      </c>
      <c r="G60" s="137">
        <v>1.87171405450792E-5</v>
      </c>
      <c r="H60" s="137">
        <v>5.9288738785772299E-4</v>
      </c>
      <c r="I60" s="137">
        <v>1.3457212459807899E-4</v>
      </c>
      <c r="J60" s="137">
        <v>7.5221028113680997E-5</v>
      </c>
      <c r="K60" s="137">
        <v>1.1353114941873E-4</v>
      </c>
      <c r="L60" s="137">
        <v>2.3032757556841501E-4</v>
      </c>
      <c r="M60" s="137">
        <v>2.8901382562612998E-4</v>
      </c>
      <c r="N60" s="137">
        <v>1.3436635044747E-3</v>
      </c>
      <c r="O60" s="137">
        <v>1.52692556773659E-2</v>
      </c>
      <c r="P60" s="137">
        <v>1.55770621897462E-3</v>
      </c>
      <c r="Q60" s="137">
        <v>1.1988600588925401E-4</v>
      </c>
      <c r="R60" s="137">
        <v>2.6146866972037001E-2</v>
      </c>
      <c r="S60" s="137">
        <v>3.7308766954180202E-3</v>
      </c>
      <c r="T60" s="137">
        <v>1.70700127727967E-3</v>
      </c>
      <c r="U60" s="137">
        <v>7.0959926176053E-3</v>
      </c>
      <c r="V60" s="137">
        <v>5.9429646985372699E-3</v>
      </c>
      <c r="W60" s="137">
        <v>5.7320102419818899E-4</v>
      </c>
      <c r="X60" s="137">
        <v>2.89961209753713E-3</v>
      </c>
      <c r="Y60" s="137">
        <v>2.1596022252254299E-4</v>
      </c>
      <c r="Z60" s="137">
        <v>6.1468416893947298E-4</v>
      </c>
      <c r="AA60" s="137">
        <v>1.0946359177686799E-3</v>
      </c>
      <c r="AB60" s="137">
        <v>2.6292730201607099E-4</v>
      </c>
      <c r="AC60" s="137">
        <v>8.4645071497830998E-5</v>
      </c>
      <c r="AD60" s="137">
        <v>8.3492007014682393E-5</v>
      </c>
      <c r="AE60" s="137">
        <v>4.4310491478125004E-3</v>
      </c>
      <c r="AF60" s="137">
        <v>4.2044930769808203E-3</v>
      </c>
      <c r="AG60" s="137">
        <v>2.0046089585939699E-4</v>
      </c>
      <c r="AH60" s="137">
        <v>1.27044561012253E-3</v>
      </c>
      <c r="AI60" s="137">
        <v>7.0870100563802396E-4</v>
      </c>
      <c r="AJ60" s="137">
        <v>0</v>
      </c>
      <c r="AK60" s="137">
        <v>5.2317876193106198E-4</v>
      </c>
      <c r="AL60" s="137">
        <v>3.9422607168796897E-3</v>
      </c>
      <c r="AM60" s="137">
        <v>2.2863462898643099E-4</v>
      </c>
      <c r="AN60" s="137">
        <v>1.5901743152548201E-3</v>
      </c>
      <c r="AO60" s="137">
        <v>1.8225894027778099E-3</v>
      </c>
      <c r="AP60" s="137">
        <v>3.2294013190135699E-4</v>
      </c>
      <c r="AQ60" s="137">
        <v>2.4282673403726901E-3</v>
      </c>
      <c r="AR60" s="137">
        <v>4.3451092909061497E-4</v>
      </c>
      <c r="AS60" s="137">
        <v>5.1310363954093095E-4</v>
      </c>
      <c r="AT60" s="137">
        <v>1.8806733870936799E-4</v>
      </c>
      <c r="AU60" s="137">
        <v>1.6515756735678299E-3</v>
      </c>
      <c r="AV60" s="137">
        <v>1.3316854643002599E-3</v>
      </c>
      <c r="AW60" s="137">
        <v>3.0337550704826702E-4</v>
      </c>
      <c r="AX60" s="137">
        <v>8.1731885841900595E-4</v>
      </c>
      <c r="AY60" s="137">
        <v>2.8377303681610599E-3</v>
      </c>
      <c r="AZ60" s="137">
        <v>1.47666007549733E-2</v>
      </c>
      <c r="BA60" s="137">
        <v>5.4584367721767901E-3</v>
      </c>
      <c r="BB60" s="137">
        <v>9.3782898916207097E-4</v>
      </c>
      <c r="BC60" s="137">
        <v>2.2856087524612701E-2</v>
      </c>
      <c r="BD60" s="137">
        <v>1.6471067507053301E-2</v>
      </c>
      <c r="BE60" s="137">
        <v>3.8532039157639698E-3</v>
      </c>
      <c r="BF60" s="137">
        <v>3.7067625400973902E-3</v>
      </c>
      <c r="BG60" s="137">
        <v>9.9449574890943704E-4</v>
      </c>
      <c r="BH60" s="137">
        <v>1.52946965609741E-3</v>
      </c>
      <c r="BI60" s="137">
        <v>6.5009449088062193E-2</v>
      </c>
      <c r="BJ60" s="137">
        <v>5.6553062149352501E-4</v>
      </c>
      <c r="BK60" s="137">
        <v>4.7258784724035097E-3</v>
      </c>
      <c r="BL60" s="137">
        <v>1.552927332239E-5</v>
      </c>
      <c r="BM60" s="137">
        <v>5.88629549071981E-5</v>
      </c>
      <c r="BN60" s="137">
        <v>5.6228125096607802E-3</v>
      </c>
      <c r="BO60" s="137">
        <v>8.7110311641529502E-5</v>
      </c>
      <c r="BP60" s="137">
        <v>4.25842980330755E-4</v>
      </c>
      <c r="BQ60" s="137">
        <v>7.2653217583608598E-5</v>
      </c>
      <c r="BR60" s="137">
        <v>1.6212327664663001E-5</v>
      </c>
      <c r="BS60" s="137">
        <v>1.28428010673659E-5</v>
      </c>
      <c r="BT60" s="137">
        <v>2.4178481965717001E-3</v>
      </c>
      <c r="BU60" s="137">
        <v>2.6273139583788497E-4</v>
      </c>
      <c r="BV60" s="137">
        <v>4.4598028835415399E-4</v>
      </c>
      <c r="BW60" s="137">
        <v>7.8552939235525796E-5</v>
      </c>
      <c r="BX60" s="137">
        <v>1.0980831977693999E-3</v>
      </c>
      <c r="BY60" s="137">
        <v>2.5429128110842199E-4</v>
      </c>
      <c r="BZ60" s="137">
        <v>2.10927618542883E-4</v>
      </c>
      <c r="CA60" s="138">
        <v>0</v>
      </c>
      <c r="CB60" s="190">
        <v>0.25238990948150197</v>
      </c>
      <c r="CC60" s="191">
        <v>0.123387163961268</v>
      </c>
      <c r="CD60" s="137">
        <v>0</v>
      </c>
      <c r="CE60" s="137">
        <v>0</v>
      </c>
      <c r="CF60" s="137">
        <v>0.321936133080931</v>
      </c>
      <c r="CG60" s="137">
        <v>5.4000608333995198E-2</v>
      </c>
      <c r="CH60" s="138">
        <v>0.24828618514230399</v>
      </c>
      <c r="CI60" s="49">
        <v>1</v>
      </c>
      <c r="CJ60" s="73"/>
    </row>
    <row r="61" spans="1:88" ht="19.5" x14ac:dyDescent="0.25">
      <c r="A61" s="30"/>
      <c r="B61" s="42" t="s">
        <v>52</v>
      </c>
      <c r="C61" s="43" t="s">
        <v>163</v>
      </c>
      <c r="D61" s="136">
        <v>6.0696594758872099E-5</v>
      </c>
      <c r="E61" s="137">
        <v>4.82876605266064E-5</v>
      </c>
      <c r="F61" s="137">
        <v>1.7098713676279501E-4</v>
      </c>
      <c r="G61" s="137">
        <v>2.1957408066379E-5</v>
      </c>
      <c r="H61" s="137">
        <v>4.9702219911979505E-4</v>
      </c>
      <c r="I61" s="137">
        <v>8.8443947925408503E-5</v>
      </c>
      <c r="J61" s="137">
        <v>8.2662283836893593E-5</v>
      </c>
      <c r="K61" s="137">
        <v>1.281204022587E-4</v>
      </c>
      <c r="L61" s="137">
        <v>1.04711107133024E-4</v>
      </c>
      <c r="M61" s="137">
        <v>3.59094973506009E-4</v>
      </c>
      <c r="N61" s="137">
        <v>3.8252910430102902E-5</v>
      </c>
      <c r="O61" s="137">
        <v>2.7391924579136199E-3</v>
      </c>
      <c r="P61" s="137">
        <v>2.0811276054074498E-2</v>
      </c>
      <c r="Q61" s="137">
        <v>3.6384983678710199E-5</v>
      </c>
      <c r="R61" s="137">
        <v>2.45450840352502E-3</v>
      </c>
      <c r="S61" s="137">
        <v>3.5139327988698601E-4</v>
      </c>
      <c r="T61" s="137">
        <v>7.2162590440513503E-4</v>
      </c>
      <c r="U61" s="137">
        <v>1.5048030674165199E-3</v>
      </c>
      <c r="V61" s="137">
        <v>2.4458998336745401E-3</v>
      </c>
      <c r="W61" s="137">
        <v>6.7008587572460997E-4</v>
      </c>
      <c r="X61" s="137">
        <v>4.2821910411929801E-4</v>
      </c>
      <c r="Y61" s="137">
        <v>1.10234326095998E-4</v>
      </c>
      <c r="Z61" s="137">
        <v>7.3812271028458301E-4</v>
      </c>
      <c r="AA61" s="137">
        <v>1.8675556553194599E-4</v>
      </c>
      <c r="AB61" s="137">
        <v>1.07418097702337E-4</v>
      </c>
      <c r="AC61" s="137">
        <v>7.4791215926516599E-5</v>
      </c>
      <c r="AD61" s="137">
        <v>8.4858803531499401E-5</v>
      </c>
      <c r="AE61" s="137">
        <v>9.9198546476011399E-4</v>
      </c>
      <c r="AF61" s="137">
        <v>5.0910679352378504E-4</v>
      </c>
      <c r="AG61" s="137">
        <v>8.7218211747110098E-5</v>
      </c>
      <c r="AH61" s="137">
        <v>2.08386785155183E-4</v>
      </c>
      <c r="AI61" s="137">
        <v>1.3232353178829401E-4</v>
      </c>
      <c r="AJ61" s="137">
        <v>0</v>
      </c>
      <c r="AK61" s="137">
        <v>1.3482960912248701E-4</v>
      </c>
      <c r="AL61" s="137">
        <v>4.0870857145315799E-4</v>
      </c>
      <c r="AM61" s="137">
        <v>6.5849758988872903E-5</v>
      </c>
      <c r="AN61" s="137">
        <v>2.6909567394796E-4</v>
      </c>
      <c r="AO61" s="137">
        <v>3.8847088348330802E-4</v>
      </c>
      <c r="AP61" s="137">
        <v>8.4459611327006295E-5</v>
      </c>
      <c r="AQ61" s="137">
        <v>2.4363011932666899E-2</v>
      </c>
      <c r="AR61" s="137">
        <v>1.36395721475963E-4</v>
      </c>
      <c r="AS61" s="137">
        <v>1.91629031492799E-4</v>
      </c>
      <c r="AT61" s="137">
        <v>9.24727688816469E-5</v>
      </c>
      <c r="AU61" s="137">
        <v>6.2271661648720093E-5</v>
      </c>
      <c r="AV61" s="137">
        <v>3.4270339450030702E-4</v>
      </c>
      <c r="AW61" s="137">
        <v>7.0244157778053901E-5</v>
      </c>
      <c r="AX61" s="137">
        <v>1.75626983897058E-4</v>
      </c>
      <c r="AY61" s="137">
        <v>3.45143407977455E-4</v>
      </c>
      <c r="AZ61" s="137">
        <v>9.1239860561064998E-4</v>
      </c>
      <c r="BA61" s="137">
        <v>1.1464379839220601E-4</v>
      </c>
      <c r="BB61" s="137">
        <v>1.2477266436099701E-4</v>
      </c>
      <c r="BC61" s="137">
        <v>3.4063609469072202E-4</v>
      </c>
      <c r="BD61" s="137">
        <v>5.9537432492952E-3</v>
      </c>
      <c r="BE61" s="137">
        <v>7.3319490028058397E-4</v>
      </c>
      <c r="BF61" s="137">
        <v>2.5203997051422797E-4</v>
      </c>
      <c r="BG61" s="137">
        <v>1.98968039456943E-4</v>
      </c>
      <c r="BH61" s="137">
        <v>7.7274858286078402E-4</v>
      </c>
      <c r="BI61" s="137">
        <v>7.9908035318831307E-3</v>
      </c>
      <c r="BJ61" s="137">
        <v>1.64948766353524E-3</v>
      </c>
      <c r="BK61" s="137">
        <v>3.00438769106731E-2</v>
      </c>
      <c r="BL61" s="137">
        <v>1.4821590966350501E-5</v>
      </c>
      <c r="BM61" s="137">
        <v>3.7550879738774299E-5</v>
      </c>
      <c r="BN61" s="137">
        <v>4.0356754616069303E-4</v>
      </c>
      <c r="BO61" s="137">
        <v>8.9133826632694805E-5</v>
      </c>
      <c r="BP61" s="137">
        <v>2.8580757227520803E-4</v>
      </c>
      <c r="BQ61" s="137">
        <v>1.1657294878047E-4</v>
      </c>
      <c r="BR61" s="137">
        <v>2.5836455218072999E-5</v>
      </c>
      <c r="BS61" s="137">
        <v>1.59569712592039E-5</v>
      </c>
      <c r="BT61" s="137">
        <v>3.5472278399887702E-4</v>
      </c>
      <c r="BU61" s="137">
        <v>1.83865537646017E-4</v>
      </c>
      <c r="BV61" s="137">
        <v>2.8796318535967099E-4</v>
      </c>
      <c r="BW61" s="137">
        <v>3.8323744307178502E-4</v>
      </c>
      <c r="BX61" s="137">
        <v>3.75211818769819E-4</v>
      </c>
      <c r="BY61" s="137">
        <v>3.2145712663965399E-4</v>
      </c>
      <c r="BZ61" s="137">
        <v>5.2526419789082103E-4</v>
      </c>
      <c r="CA61" s="138">
        <v>0</v>
      </c>
      <c r="CB61" s="190">
        <v>0.116634024159394</v>
      </c>
      <c r="CC61" s="191">
        <v>0.42986466536221002</v>
      </c>
      <c r="CD61" s="137">
        <v>0</v>
      </c>
      <c r="CE61" s="137">
        <v>0</v>
      </c>
      <c r="CF61" s="137">
        <v>0.28144029005270399</v>
      </c>
      <c r="CG61" s="137">
        <v>7.6256624145795093E-2</v>
      </c>
      <c r="CH61" s="138">
        <v>9.5804396279896495E-2</v>
      </c>
      <c r="CI61" s="49">
        <v>1</v>
      </c>
      <c r="CJ61" s="73"/>
    </row>
    <row r="62" spans="1:88" ht="19.5" x14ac:dyDescent="0.25">
      <c r="A62" s="30"/>
      <c r="B62" s="42" t="s">
        <v>53</v>
      </c>
      <c r="C62" s="43" t="s">
        <v>164</v>
      </c>
      <c r="D62" s="136">
        <v>3.1283503431063897E-5</v>
      </c>
      <c r="E62" s="137">
        <v>2.5819212216552201E-5</v>
      </c>
      <c r="F62" s="137">
        <v>9.3106146343759999E-5</v>
      </c>
      <c r="G62" s="137">
        <v>1.0281538335909899E-5</v>
      </c>
      <c r="H62" s="137">
        <v>2.4577303944143701E-4</v>
      </c>
      <c r="I62" s="137">
        <v>4.5975398083367701E-5</v>
      </c>
      <c r="J62" s="137">
        <v>3.9073237130150399E-5</v>
      </c>
      <c r="K62" s="137">
        <v>6.0325070482785599E-5</v>
      </c>
      <c r="L62" s="137">
        <v>5.99044813749195E-5</v>
      </c>
      <c r="M62" s="137">
        <v>1.6682868292518401E-4</v>
      </c>
      <c r="N62" s="137">
        <v>1.0289560584303599E-5</v>
      </c>
      <c r="O62" s="137">
        <v>9.80939445985565E-4</v>
      </c>
      <c r="P62" s="137">
        <v>2.7124950207167199E-4</v>
      </c>
      <c r="Q62" s="137">
        <v>2.48671809985681E-5</v>
      </c>
      <c r="R62" s="137">
        <v>1.55330081037221E-3</v>
      </c>
      <c r="S62" s="137">
        <v>2.68867918887934E-4</v>
      </c>
      <c r="T62" s="137">
        <v>4.2206187401273301E-4</v>
      </c>
      <c r="U62" s="137">
        <v>9.1155967226019905E-4</v>
      </c>
      <c r="V62" s="137">
        <v>1.0975421351618799E-3</v>
      </c>
      <c r="W62" s="137">
        <v>3.1392131664517898E-4</v>
      </c>
      <c r="X62" s="137">
        <v>2.16979563318092E-4</v>
      </c>
      <c r="Y62" s="137">
        <v>6.1020349813458198E-5</v>
      </c>
      <c r="Z62" s="137">
        <v>3.4450666462138301E-4</v>
      </c>
      <c r="AA62" s="137">
        <v>8.4931302804521898E-5</v>
      </c>
      <c r="AB62" s="137">
        <v>6.3506953505631397E-5</v>
      </c>
      <c r="AC62" s="137">
        <v>3.6629243446798803E-5</v>
      </c>
      <c r="AD62" s="137">
        <v>4.05949603876546E-5</v>
      </c>
      <c r="AE62" s="137">
        <v>4.9380791555470103E-4</v>
      </c>
      <c r="AF62" s="137">
        <v>2.6642211464890099E-4</v>
      </c>
      <c r="AG62" s="137">
        <v>5.0560697708608597E-5</v>
      </c>
      <c r="AH62" s="137">
        <v>1.8181087568753699E-4</v>
      </c>
      <c r="AI62" s="137">
        <v>1.07890815171805E-4</v>
      </c>
      <c r="AJ62" s="137">
        <v>0</v>
      </c>
      <c r="AK62" s="137">
        <v>9.4589912769396902E-5</v>
      </c>
      <c r="AL62" s="137">
        <v>4.1201561374609101E-4</v>
      </c>
      <c r="AM62" s="137">
        <v>4.4130336258986102E-5</v>
      </c>
      <c r="AN62" s="137">
        <v>2.3089358158331799E-4</v>
      </c>
      <c r="AO62" s="137">
        <v>2.9686185723630997E-4</v>
      </c>
      <c r="AP62" s="137">
        <v>5.8795264261328601E-5</v>
      </c>
      <c r="AQ62" s="137">
        <v>6.1032540073556495E-4</v>
      </c>
      <c r="AR62" s="137">
        <v>8.83912830798792E-5</v>
      </c>
      <c r="AS62" s="137">
        <v>1.16675940828735E-4</v>
      </c>
      <c r="AT62" s="137">
        <v>5.1718158512269698E-5</v>
      </c>
      <c r="AU62" s="137">
        <v>2.7466197503755701E-5</v>
      </c>
      <c r="AV62" s="137">
        <v>2.4059651038941301E-4</v>
      </c>
      <c r="AW62" s="137">
        <v>5.1659879376183201E-5</v>
      </c>
      <c r="AX62" s="137">
        <v>1.3369077544813699E-4</v>
      </c>
      <c r="AY62" s="137">
        <v>3.1094389621228499E-4</v>
      </c>
      <c r="AZ62" s="137">
        <v>9.48377829924134E-4</v>
      </c>
      <c r="BA62" s="137">
        <v>3.7418049364924102E-5</v>
      </c>
      <c r="BB62" s="137">
        <v>9.4126820499966106E-5</v>
      </c>
      <c r="BC62" s="137">
        <v>6.8605430815215897E-5</v>
      </c>
      <c r="BD62" s="137">
        <v>9.1235834997162799E-3</v>
      </c>
      <c r="BE62" s="137">
        <v>1.7385394601213001E-2</v>
      </c>
      <c r="BF62" s="137">
        <v>2.0345403223312599E-4</v>
      </c>
      <c r="BG62" s="137">
        <v>1.4722577446320899E-4</v>
      </c>
      <c r="BH62" s="137">
        <v>1.9899358389555101E-4</v>
      </c>
      <c r="BI62" s="137">
        <v>3.3528622036799197E-2</v>
      </c>
      <c r="BJ62" s="137">
        <v>3.8346144978453303E-2</v>
      </c>
      <c r="BK62" s="137">
        <v>1.2390224797448001E-3</v>
      </c>
      <c r="BL62" s="137">
        <v>7.0230230170425603E-6</v>
      </c>
      <c r="BM62" s="137">
        <v>1.9515559842405499E-5</v>
      </c>
      <c r="BN62" s="137">
        <v>2.1950465870021899E-4</v>
      </c>
      <c r="BO62" s="137">
        <v>4.14098776043306E-5</v>
      </c>
      <c r="BP62" s="137">
        <v>7.1651639929863498E-3</v>
      </c>
      <c r="BQ62" s="137">
        <v>1.5022867363083E-3</v>
      </c>
      <c r="BR62" s="137">
        <v>6.9351803434859803E-4</v>
      </c>
      <c r="BS62" s="137">
        <v>7.4133048219998396E-6</v>
      </c>
      <c r="BT62" s="137">
        <v>3.1775701276691502E-4</v>
      </c>
      <c r="BU62" s="137">
        <v>1.04320132374718E-3</v>
      </c>
      <c r="BV62" s="137">
        <v>9.0007723342136697E-5</v>
      </c>
      <c r="BW62" s="137">
        <v>1.1447761151603999E-2</v>
      </c>
      <c r="BX62" s="137">
        <v>2.0106757307401099E-4</v>
      </c>
      <c r="BY62" s="137">
        <v>6.1449726415254997E-4</v>
      </c>
      <c r="BZ62" s="137">
        <v>6.2298736950219306E-5</v>
      </c>
      <c r="CA62" s="138">
        <v>0</v>
      </c>
      <c r="CB62" s="190">
        <v>0.13610378088174499</v>
      </c>
      <c r="CC62" s="191">
        <v>0.65336717359931795</v>
      </c>
      <c r="CD62" s="137">
        <v>0</v>
      </c>
      <c r="CE62" s="137">
        <v>0</v>
      </c>
      <c r="CF62" s="137">
        <v>0.191974451976727</v>
      </c>
      <c r="CG62" s="137">
        <v>-8.3252004706213696E-3</v>
      </c>
      <c r="CH62" s="138">
        <v>2.6879794012831498E-2</v>
      </c>
      <c r="CI62" s="49">
        <v>1</v>
      </c>
      <c r="CJ62" s="73"/>
    </row>
    <row r="63" spans="1:88" ht="19.5" x14ac:dyDescent="0.25">
      <c r="A63" s="30"/>
      <c r="B63" s="42" t="s">
        <v>54</v>
      </c>
      <c r="C63" s="43" t="s">
        <v>165</v>
      </c>
      <c r="D63" s="136">
        <v>1.0628682769985901E-3</v>
      </c>
      <c r="E63" s="137">
        <v>7.88844939971024E-4</v>
      </c>
      <c r="F63" s="137">
        <v>2.75515176155177E-3</v>
      </c>
      <c r="G63" s="137">
        <v>3.9372578104093602E-4</v>
      </c>
      <c r="H63" s="137">
        <v>9.3485233327389398E-3</v>
      </c>
      <c r="I63" s="137">
        <v>1.7877092980987999E-3</v>
      </c>
      <c r="J63" s="137">
        <v>1.4362207535726799E-3</v>
      </c>
      <c r="K63" s="137">
        <v>2.2384849905400001E-3</v>
      </c>
      <c r="L63" s="137">
        <v>1.6287148362384399E-3</v>
      </c>
      <c r="M63" s="137">
        <v>6.3816209508993698E-3</v>
      </c>
      <c r="N63" s="137">
        <v>3.8845748935886499E-4</v>
      </c>
      <c r="O63" s="137">
        <v>2.7072833570941202E-2</v>
      </c>
      <c r="P63" s="137">
        <v>1.8606537103547001E-3</v>
      </c>
      <c r="Q63" s="137">
        <v>4.8687050987991599E-4</v>
      </c>
      <c r="R63" s="137">
        <v>2.6644853759868001E-3</v>
      </c>
      <c r="S63" s="137">
        <v>3.7263937985338201E-4</v>
      </c>
      <c r="T63" s="137">
        <v>1.08460515764552E-2</v>
      </c>
      <c r="U63" s="137">
        <v>1.74588272410632E-2</v>
      </c>
      <c r="V63" s="137">
        <v>4.0486774963712398E-2</v>
      </c>
      <c r="W63" s="137">
        <v>1.16743724643231E-2</v>
      </c>
      <c r="X63" s="137">
        <v>6.7325935254012896E-3</v>
      </c>
      <c r="Y63" s="137">
        <v>1.7512352367005501E-3</v>
      </c>
      <c r="Z63" s="137">
        <v>1.28743562176985E-2</v>
      </c>
      <c r="AA63" s="137">
        <v>3.0055742858781098E-3</v>
      </c>
      <c r="AB63" s="137">
        <v>1.6493795565186999E-3</v>
      </c>
      <c r="AC63" s="137">
        <v>1.28933034029855E-3</v>
      </c>
      <c r="AD63" s="137">
        <v>1.45994400429733E-3</v>
      </c>
      <c r="AE63" s="137">
        <v>1.5769315618651799E-2</v>
      </c>
      <c r="AF63" s="137">
        <v>4.9887259669553997E-3</v>
      </c>
      <c r="AG63" s="137">
        <v>1.32632272836288E-3</v>
      </c>
      <c r="AH63" s="137">
        <v>2.02608957339548E-3</v>
      </c>
      <c r="AI63" s="137">
        <v>1.4688964136291499E-3</v>
      </c>
      <c r="AJ63" s="137">
        <v>0</v>
      </c>
      <c r="AK63" s="137">
        <v>1.99713433539233E-3</v>
      </c>
      <c r="AL63" s="137">
        <v>4.2860853910868402E-3</v>
      </c>
      <c r="AM63" s="137">
        <v>8.7089270952052096E-4</v>
      </c>
      <c r="AN63" s="137">
        <v>2.44666526308235E-3</v>
      </c>
      <c r="AO63" s="137">
        <v>4.37125343144354E-3</v>
      </c>
      <c r="AP63" s="137">
        <v>1.69710971635402E-3</v>
      </c>
      <c r="AQ63" s="137">
        <v>1.25096122236674E-2</v>
      </c>
      <c r="AR63" s="137">
        <v>2.0647446985853201E-3</v>
      </c>
      <c r="AS63" s="137">
        <v>3.1790448341958298E-3</v>
      </c>
      <c r="AT63" s="137">
        <v>1.6751358235425301E-3</v>
      </c>
      <c r="AU63" s="137">
        <v>6.1505673904923197E-4</v>
      </c>
      <c r="AV63" s="137">
        <v>4.7774874036849296E-3</v>
      </c>
      <c r="AW63" s="137">
        <v>8.6718939186263401E-4</v>
      </c>
      <c r="AX63" s="137">
        <v>2.0995217127557698E-3</v>
      </c>
      <c r="AY63" s="137">
        <v>2.66562136133384E-3</v>
      </c>
      <c r="AZ63" s="137">
        <v>2.4597768941496101E-3</v>
      </c>
      <c r="BA63" s="137">
        <v>1.08737174501959E-3</v>
      </c>
      <c r="BB63" s="137">
        <v>1.5752339189036399E-3</v>
      </c>
      <c r="BC63" s="137">
        <v>6.28476774303603E-4</v>
      </c>
      <c r="BD63" s="137">
        <v>2.2673498547024899E-3</v>
      </c>
      <c r="BE63" s="137">
        <v>2.1482064761444799E-3</v>
      </c>
      <c r="BF63" s="137">
        <v>4.1412180112594598E-3</v>
      </c>
      <c r="BG63" s="137">
        <v>1.65839560375356E-3</v>
      </c>
      <c r="BH63" s="137">
        <v>1.66400314310616E-3</v>
      </c>
      <c r="BI63" s="137">
        <v>2.1410918162252601E-2</v>
      </c>
      <c r="BJ63" s="137">
        <v>6.9390088259416297E-2</v>
      </c>
      <c r="BK63" s="137">
        <v>3.3995213916838997E-2</v>
      </c>
      <c r="BL63" s="137">
        <v>2.9415592084560202E-4</v>
      </c>
      <c r="BM63" s="137">
        <v>6.2452728117043301E-4</v>
      </c>
      <c r="BN63" s="137">
        <v>4.8913432407450197E-3</v>
      </c>
      <c r="BO63" s="137">
        <v>2.9908809399008798E-3</v>
      </c>
      <c r="BP63" s="137">
        <v>1.7341425508076E-3</v>
      </c>
      <c r="BQ63" s="137">
        <v>1.3665068877145501E-3</v>
      </c>
      <c r="BR63" s="137">
        <v>1.7747317318756901E-4</v>
      </c>
      <c r="BS63" s="137">
        <v>2.7889113128097402E-4</v>
      </c>
      <c r="BT63" s="137">
        <v>9.2337764515477497E-3</v>
      </c>
      <c r="BU63" s="137">
        <v>7.9637072532461693E-3</v>
      </c>
      <c r="BV63" s="137">
        <v>3.68890950454728E-3</v>
      </c>
      <c r="BW63" s="137">
        <v>2.7538905265548398E-3</v>
      </c>
      <c r="BX63" s="137">
        <v>1.0623199837864399E-2</v>
      </c>
      <c r="BY63" s="137">
        <v>1.05185279814496E-2</v>
      </c>
      <c r="BZ63" s="137">
        <v>8.8465981043202805E-3</v>
      </c>
      <c r="CA63" s="138">
        <v>0</v>
      </c>
      <c r="CB63" s="190">
        <v>0.45001093325195801</v>
      </c>
      <c r="CC63" s="191">
        <v>0.40817475395189201</v>
      </c>
      <c r="CD63" s="137">
        <v>0</v>
      </c>
      <c r="CE63" s="137">
        <v>0</v>
      </c>
      <c r="CF63" s="137">
        <v>7.3480005366333798E-2</v>
      </c>
      <c r="CG63" s="137">
        <v>6.6865983814527099E-3</v>
      </c>
      <c r="CH63" s="138">
        <v>6.1647709048363898E-2</v>
      </c>
      <c r="CI63" s="49">
        <v>1</v>
      </c>
      <c r="CJ63" s="73"/>
    </row>
    <row r="64" spans="1:88" ht="19.5" x14ac:dyDescent="0.25">
      <c r="A64" s="30"/>
      <c r="B64" s="42" t="s">
        <v>55</v>
      </c>
      <c r="C64" s="43" t="s">
        <v>166</v>
      </c>
      <c r="D64" s="136">
        <v>1.4352550448048301E-3</v>
      </c>
      <c r="E64" s="137">
        <v>1.32268981954651E-3</v>
      </c>
      <c r="F64" s="137">
        <v>6.66322772345601E-4</v>
      </c>
      <c r="G64" s="137">
        <v>8.0393656307711303E-4</v>
      </c>
      <c r="H64" s="137">
        <v>3.2907860132057498E-3</v>
      </c>
      <c r="I64" s="137">
        <v>2.9189495824093002E-3</v>
      </c>
      <c r="J64" s="137">
        <v>1.18750069761278E-3</v>
      </c>
      <c r="K64" s="137">
        <v>1.72293430187348E-3</v>
      </c>
      <c r="L64" s="137">
        <v>6.6546001862179496E-4</v>
      </c>
      <c r="M64" s="137">
        <v>7.2323718500194797E-3</v>
      </c>
      <c r="N64" s="137">
        <v>2.8833667127402002E-4</v>
      </c>
      <c r="O64" s="137">
        <v>9.2000449821761903E-3</v>
      </c>
      <c r="P64" s="137">
        <v>2.42954128687921E-3</v>
      </c>
      <c r="Q64" s="137">
        <v>2.77313121471908E-3</v>
      </c>
      <c r="R64" s="137">
        <v>1.6355375058160801E-2</v>
      </c>
      <c r="S64" s="137">
        <v>7.2925346764799695E-4</v>
      </c>
      <c r="T64" s="137">
        <v>5.3116988424356396E-3</v>
      </c>
      <c r="U64" s="137">
        <v>6.6309312501264296E-3</v>
      </c>
      <c r="V64" s="137">
        <v>9.0513395589278695E-3</v>
      </c>
      <c r="W64" s="137">
        <v>7.09562323160869E-4</v>
      </c>
      <c r="X64" s="137">
        <v>2.8202748619894102E-3</v>
      </c>
      <c r="Y64" s="137">
        <v>2.4274810553937E-3</v>
      </c>
      <c r="Z64" s="137">
        <v>1.14861872352194E-3</v>
      </c>
      <c r="AA64" s="137">
        <v>1.24055546664634E-4</v>
      </c>
      <c r="AB64" s="137">
        <v>6.6948736126403396E-4</v>
      </c>
      <c r="AC64" s="137">
        <v>3.4093177104626502E-4</v>
      </c>
      <c r="AD64" s="137">
        <v>1.21757128119483E-3</v>
      </c>
      <c r="AE64" s="137">
        <v>3.3716810454785598E-3</v>
      </c>
      <c r="AF64" s="137">
        <v>3.26080437153509E-3</v>
      </c>
      <c r="AG64" s="137">
        <v>5.2657379582463797E-4</v>
      </c>
      <c r="AH64" s="137">
        <v>1.0563880434837499E-3</v>
      </c>
      <c r="AI64" s="137">
        <v>6.7626477058151504E-4</v>
      </c>
      <c r="AJ64" s="137">
        <v>0</v>
      </c>
      <c r="AK64" s="137">
        <v>3.0539483334450202E-3</v>
      </c>
      <c r="AL64" s="137">
        <v>3.9350069088951497E-3</v>
      </c>
      <c r="AM64" s="137">
        <v>1.16364697334443E-3</v>
      </c>
      <c r="AN64" s="137">
        <v>1.3565393740569E-3</v>
      </c>
      <c r="AO64" s="137">
        <v>7.1729287252419198E-3</v>
      </c>
      <c r="AP64" s="137">
        <v>1.5414121722490499E-3</v>
      </c>
      <c r="AQ64" s="137">
        <v>3.3502051213444902E-3</v>
      </c>
      <c r="AR64" s="137">
        <v>1.9748698885987599E-3</v>
      </c>
      <c r="AS64" s="137">
        <v>1.31540168272307E-3</v>
      </c>
      <c r="AT64" s="137">
        <v>6.84220859943823E-4</v>
      </c>
      <c r="AU64" s="137">
        <v>9.8419376381718893E-4</v>
      </c>
      <c r="AV64" s="137">
        <v>6.3153405126171397E-3</v>
      </c>
      <c r="AW64" s="137">
        <v>3.4158095718485699E-3</v>
      </c>
      <c r="AX64" s="137">
        <v>9.6390728922693195E-3</v>
      </c>
      <c r="AY64" s="137">
        <v>1.57008347103532E-2</v>
      </c>
      <c r="AZ64" s="137">
        <v>1.82458879797377E-3</v>
      </c>
      <c r="BA64" s="137">
        <v>2.95258422174684E-4</v>
      </c>
      <c r="BB64" s="137">
        <v>1.5643969497881501E-3</v>
      </c>
      <c r="BC64" s="137">
        <v>5.71362955580034E-4</v>
      </c>
      <c r="BD64" s="137">
        <v>7.6908540366201904E-4</v>
      </c>
      <c r="BE64" s="137">
        <v>1.4591998726804301E-3</v>
      </c>
      <c r="BF64" s="137">
        <v>1.54760130038271E-3</v>
      </c>
      <c r="BG64" s="137">
        <v>0.33679108169815702</v>
      </c>
      <c r="BH64" s="137">
        <v>1.0932588581229001E-2</v>
      </c>
      <c r="BI64" s="137">
        <v>7.3086705652693502E-3</v>
      </c>
      <c r="BJ64" s="137">
        <v>0.100831601533465</v>
      </c>
      <c r="BK64" s="137">
        <v>2.30853524918701E-2</v>
      </c>
      <c r="BL64" s="137">
        <v>4.2992601326805898E-4</v>
      </c>
      <c r="BM64" s="137">
        <v>5.9198953598262102E-3</v>
      </c>
      <c r="BN64" s="137">
        <v>1.6330247985994299E-2</v>
      </c>
      <c r="BO64" s="137">
        <v>1.43173644152184E-2</v>
      </c>
      <c r="BP64" s="137">
        <v>2.47669072658527E-3</v>
      </c>
      <c r="BQ64" s="137">
        <v>3.6538925855387702E-4</v>
      </c>
      <c r="BR64" s="137">
        <v>1.90650670389006E-4</v>
      </c>
      <c r="BS64" s="137">
        <v>3.5494912882561597E-2</v>
      </c>
      <c r="BT64" s="137">
        <v>3.6675658131713501E-2</v>
      </c>
      <c r="BU64" s="137">
        <v>1.08006849430244E-2</v>
      </c>
      <c r="BV64" s="137">
        <v>6.3663277186639597E-3</v>
      </c>
      <c r="BW64" s="137">
        <v>3.3085796535188899E-3</v>
      </c>
      <c r="BX64" s="137">
        <v>1.12890544136431E-2</v>
      </c>
      <c r="BY64" s="137">
        <v>6.2534630808419901E-3</v>
      </c>
      <c r="BZ64" s="137">
        <v>1.7894938824548401E-2</v>
      </c>
      <c r="CA64" s="138">
        <v>0</v>
      </c>
      <c r="CB64" s="190">
        <v>0.80906355808833497</v>
      </c>
      <c r="CC64" s="191">
        <v>0.189191606245353</v>
      </c>
      <c r="CD64" s="137">
        <v>0</v>
      </c>
      <c r="CE64" s="137">
        <v>0</v>
      </c>
      <c r="CF64" s="137">
        <v>0</v>
      </c>
      <c r="CG64" s="137">
        <v>2.0353999424766801E-8</v>
      </c>
      <c r="CH64" s="138">
        <v>1.7448153123131201E-3</v>
      </c>
      <c r="CI64" s="49">
        <v>1</v>
      </c>
      <c r="CJ64" s="73"/>
    </row>
    <row r="65" spans="1:88" ht="19.5" x14ac:dyDescent="0.25">
      <c r="A65" s="30"/>
      <c r="B65" s="42" t="s">
        <v>56</v>
      </c>
      <c r="C65" s="43" t="s">
        <v>167</v>
      </c>
      <c r="D65" s="136">
        <v>6.3088506251627804E-4</v>
      </c>
      <c r="E65" s="137">
        <v>1.4102382999336999E-3</v>
      </c>
      <c r="F65" s="137">
        <v>1.7843786682664199E-3</v>
      </c>
      <c r="G65" s="137">
        <v>9.892945241408331E-4</v>
      </c>
      <c r="H65" s="137">
        <v>5.9663044207785504E-3</v>
      </c>
      <c r="I65" s="137">
        <v>7.7093375211071298E-3</v>
      </c>
      <c r="J65" s="137">
        <v>2.4340186514196101E-3</v>
      </c>
      <c r="K65" s="137">
        <v>5.6554946636293403E-3</v>
      </c>
      <c r="L65" s="137">
        <v>1.2702350411709501E-3</v>
      </c>
      <c r="M65" s="137">
        <v>1.5885377027748001E-3</v>
      </c>
      <c r="N65" s="137">
        <v>7.5371921428315301E-5</v>
      </c>
      <c r="O65" s="137">
        <v>1.22530927548406E-2</v>
      </c>
      <c r="P65" s="137">
        <v>6.2584099720979403E-4</v>
      </c>
      <c r="Q65" s="137">
        <v>2.0690858953498799E-5</v>
      </c>
      <c r="R65" s="137">
        <v>9.3138322116155298E-4</v>
      </c>
      <c r="S65" s="137">
        <v>9.8943280207179499E-5</v>
      </c>
      <c r="T65" s="137">
        <v>1.9947903752861999E-3</v>
      </c>
      <c r="U65" s="137">
        <v>1.97925100177722E-2</v>
      </c>
      <c r="V65" s="137">
        <v>2.0571424296197999E-3</v>
      </c>
      <c r="W65" s="137">
        <v>4.79379618055585E-4</v>
      </c>
      <c r="X65" s="137">
        <v>3.2560951556558099E-3</v>
      </c>
      <c r="Y65" s="137">
        <v>5.4867112624306204E-4</v>
      </c>
      <c r="Z65" s="137">
        <v>4.5550492043476402E-4</v>
      </c>
      <c r="AA65" s="137">
        <v>1.69824665437715E-4</v>
      </c>
      <c r="AB65" s="137">
        <v>4.4004581890706598E-4</v>
      </c>
      <c r="AC65" s="137">
        <v>1.0004029643627999E-4</v>
      </c>
      <c r="AD65" s="137">
        <v>2.1889830708405399E-4</v>
      </c>
      <c r="AE65" s="137">
        <v>1.1496046845530499E-3</v>
      </c>
      <c r="AF65" s="137">
        <v>2.7603901837973299E-3</v>
      </c>
      <c r="AG65" s="137">
        <v>4.8387678383847498E-4</v>
      </c>
      <c r="AH65" s="137">
        <v>4.0614192906119296E-3</v>
      </c>
      <c r="AI65" s="137">
        <v>8.14576313126366E-3</v>
      </c>
      <c r="AJ65" s="137">
        <v>0</v>
      </c>
      <c r="AK65" s="137">
        <v>8.0532830152225596E-4</v>
      </c>
      <c r="AL65" s="137">
        <v>1.08940723095827E-3</v>
      </c>
      <c r="AM65" s="137">
        <v>3.00394262602615E-4</v>
      </c>
      <c r="AN65" s="137">
        <v>8.3583650586719401E-4</v>
      </c>
      <c r="AO65" s="137">
        <v>2.94024522441645E-3</v>
      </c>
      <c r="AP65" s="137">
        <v>1.8363957933116601E-3</v>
      </c>
      <c r="AQ65" s="137">
        <v>1.15340247476084E-3</v>
      </c>
      <c r="AR65" s="137">
        <v>8.6970095759180104E-4</v>
      </c>
      <c r="AS65" s="137">
        <v>1.49018615330922E-3</v>
      </c>
      <c r="AT65" s="137">
        <v>6.4821640802527997E-4</v>
      </c>
      <c r="AU65" s="137">
        <v>8.1899514945327201E-4</v>
      </c>
      <c r="AV65" s="137">
        <v>1.97235936608052E-3</v>
      </c>
      <c r="AW65" s="137">
        <v>1.4563585473568101E-3</v>
      </c>
      <c r="AX65" s="137">
        <v>4.0353625533590103E-3</v>
      </c>
      <c r="AY65" s="137">
        <v>0.10265565767371</v>
      </c>
      <c r="AZ65" s="137">
        <v>9.3759497630895895E-4</v>
      </c>
      <c r="BA65" s="137">
        <v>3.1907534431224499E-4</v>
      </c>
      <c r="BB65" s="137">
        <v>5.9940160892994396E-4</v>
      </c>
      <c r="BC65" s="137">
        <v>3.1637124407019003E-4</v>
      </c>
      <c r="BD65" s="137">
        <v>2.2644138690155799E-4</v>
      </c>
      <c r="BE65" s="137">
        <v>5.2810042296785496E-4</v>
      </c>
      <c r="BF65" s="137">
        <v>4.0099770676222703E-4</v>
      </c>
      <c r="BG65" s="137">
        <v>4.0756150359049703E-3</v>
      </c>
      <c r="BH65" s="137">
        <v>0.134249221982741</v>
      </c>
      <c r="BI65" s="137">
        <v>1.0427025161898E-2</v>
      </c>
      <c r="BJ65" s="137">
        <v>8.6614960099601294E-3</v>
      </c>
      <c r="BK65" s="137">
        <v>1.0889806775319E-2</v>
      </c>
      <c r="BL65" s="137">
        <v>4.9247047069922896E-3</v>
      </c>
      <c r="BM65" s="137">
        <v>9.2071738500075304E-3</v>
      </c>
      <c r="BN65" s="137">
        <v>2.7880463740919599E-3</v>
      </c>
      <c r="BO65" s="137">
        <v>1.1734435045937001E-3</v>
      </c>
      <c r="BP65" s="137">
        <v>2.83182076566291E-4</v>
      </c>
      <c r="BQ65" s="137">
        <v>9.8529607497219906E-5</v>
      </c>
      <c r="BR65" s="137">
        <v>1.9759296747929901E-5</v>
      </c>
      <c r="BS65" s="137">
        <v>4.3423899905397398E-2</v>
      </c>
      <c r="BT65" s="137">
        <v>1.51667186286365E-2</v>
      </c>
      <c r="BU65" s="137">
        <v>1.4482082610951101E-2</v>
      </c>
      <c r="BV65" s="137">
        <v>1.48155889961671E-2</v>
      </c>
      <c r="BW65" s="137">
        <v>8.9499495498573008E-3</v>
      </c>
      <c r="BX65" s="137">
        <v>1.77760356491879E-2</v>
      </c>
      <c r="BY65" s="137">
        <v>5.6239363495388002E-3</v>
      </c>
      <c r="BZ65" s="137">
        <v>1.2249683460587E-2</v>
      </c>
      <c r="CA65" s="138">
        <v>0</v>
      </c>
      <c r="CB65" s="190">
        <v>0.53507973321975599</v>
      </c>
      <c r="CC65" s="191">
        <v>0.301325983636823</v>
      </c>
      <c r="CD65" s="137">
        <v>0</v>
      </c>
      <c r="CE65" s="137">
        <v>1.5460951928849501E-4</v>
      </c>
      <c r="CF65" s="137">
        <v>2.1559463787825298E-3</v>
      </c>
      <c r="CG65" s="137">
        <v>2.02294946702542E-2</v>
      </c>
      <c r="CH65" s="138">
        <v>0.141054232575096</v>
      </c>
      <c r="CI65" s="49">
        <v>1</v>
      </c>
      <c r="CJ65" s="73"/>
    </row>
    <row r="66" spans="1:88" ht="19.5" x14ac:dyDescent="0.25">
      <c r="A66" s="30"/>
      <c r="B66" s="42" t="s">
        <v>57</v>
      </c>
      <c r="C66" s="43" t="s">
        <v>168</v>
      </c>
      <c r="D66" s="136">
        <v>6.9035605008129498E-6</v>
      </c>
      <c r="E66" s="137">
        <v>5.3497437148046302E-6</v>
      </c>
      <c r="F66" s="137">
        <v>1.86865661740892E-5</v>
      </c>
      <c r="G66" s="137">
        <v>2.65577142554512E-6</v>
      </c>
      <c r="H66" s="137">
        <v>5.81206573036567E-5</v>
      </c>
      <c r="I66" s="137">
        <v>9.9997623080202903E-6</v>
      </c>
      <c r="J66" s="137">
        <v>9.9420098357072802E-6</v>
      </c>
      <c r="K66" s="137">
        <v>1.5445400177820001E-5</v>
      </c>
      <c r="L66" s="137">
        <v>1.10019687204375E-5</v>
      </c>
      <c r="M66" s="137">
        <v>4.3634364174450201E-5</v>
      </c>
      <c r="N66" s="137">
        <v>2.69125444053238E-6</v>
      </c>
      <c r="O66" s="137">
        <v>1.8666351172697199E-4</v>
      </c>
      <c r="P66" s="137">
        <v>4.0273454987517802E-3</v>
      </c>
      <c r="Q66" s="137">
        <v>3.6525853546521799E-5</v>
      </c>
      <c r="R66" s="137">
        <v>1.53013898373454E-5</v>
      </c>
      <c r="S66" s="137">
        <v>2.0444094554926801E-6</v>
      </c>
      <c r="T66" s="137">
        <v>7.4410251694314005E-5</v>
      </c>
      <c r="U66" s="137">
        <v>1.1355783455918999E-4</v>
      </c>
      <c r="V66" s="137">
        <v>2.8133098132478499E-4</v>
      </c>
      <c r="W66" s="137">
        <v>8.1024010579862197E-5</v>
      </c>
      <c r="X66" s="137">
        <v>4.4171048180269203E-5</v>
      </c>
      <c r="Y66" s="137">
        <v>1.1894879016223799E-5</v>
      </c>
      <c r="Z66" s="137">
        <v>8.9447798713366793E-5</v>
      </c>
      <c r="AA66" s="137">
        <v>2.08441641482821E-5</v>
      </c>
      <c r="AB66" s="137">
        <v>1.09722909378499E-5</v>
      </c>
      <c r="AC66" s="137">
        <v>8.7996157448931902E-6</v>
      </c>
      <c r="AD66" s="137">
        <v>2.40890022102973E-5</v>
      </c>
      <c r="AE66" s="137">
        <v>1.08450193841369E-4</v>
      </c>
      <c r="AF66" s="137">
        <v>3.3227694781183499E-5</v>
      </c>
      <c r="AG66" s="137">
        <v>9.0624801532932703E-6</v>
      </c>
      <c r="AH66" s="137">
        <v>1.23223110345027E-5</v>
      </c>
      <c r="AI66" s="137">
        <v>8.9803145955415496E-6</v>
      </c>
      <c r="AJ66" s="137">
        <v>0</v>
      </c>
      <c r="AK66" s="137">
        <v>1.14970602907531E-5</v>
      </c>
      <c r="AL66" s="137">
        <v>1.4084507829133901E-5</v>
      </c>
      <c r="AM66" s="137">
        <v>5.9311410474247296E-6</v>
      </c>
      <c r="AN66" s="137">
        <v>1.6506123918062901E-5</v>
      </c>
      <c r="AO66" s="137">
        <v>2.9404485613125698E-5</v>
      </c>
      <c r="AP66" s="137">
        <v>7.2542839629222497E-6</v>
      </c>
      <c r="AQ66" s="137">
        <v>4.7721305506138499E-3</v>
      </c>
      <c r="AR66" s="137">
        <v>1.27466202435122E-5</v>
      </c>
      <c r="AS66" s="137">
        <v>1.9056784022050598E-5</v>
      </c>
      <c r="AT66" s="137">
        <v>9.8972953217892098E-6</v>
      </c>
      <c r="AU66" s="137">
        <v>4.2262872131346501E-6</v>
      </c>
      <c r="AV66" s="137">
        <v>2.9196301882614301E-5</v>
      </c>
      <c r="AW66" s="137">
        <v>5.6258096654499297E-6</v>
      </c>
      <c r="AX66" s="137">
        <v>1.33732306002075E-5</v>
      </c>
      <c r="AY66" s="137">
        <v>1.7574587635371401E-5</v>
      </c>
      <c r="AZ66" s="137">
        <v>1.47587926539689E-5</v>
      </c>
      <c r="BA66" s="137">
        <v>4.0458102693593099E-6</v>
      </c>
      <c r="BB66" s="137">
        <v>8.8216284290468096E-6</v>
      </c>
      <c r="BC66" s="137">
        <v>2.8844356736947601E-6</v>
      </c>
      <c r="BD66" s="137">
        <v>1.5368756201935301E-5</v>
      </c>
      <c r="BE66" s="137">
        <v>1.0009281760158599E-5</v>
      </c>
      <c r="BF66" s="137">
        <v>1.21792382310827E-5</v>
      </c>
      <c r="BG66" s="137">
        <v>1.12952840835558E-5</v>
      </c>
      <c r="BH66" s="137">
        <v>8.5045816823697097E-6</v>
      </c>
      <c r="BI66" s="137">
        <v>2.5606593939640199E-2</v>
      </c>
      <c r="BJ66" s="137">
        <v>8.1024727822961895E-5</v>
      </c>
      <c r="BK66" s="137">
        <v>4.2093287815471803E-3</v>
      </c>
      <c r="BL66" s="137">
        <v>1.7800200561472999E-6</v>
      </c>
      <c r="BM66" s="137">
        <v>4.2462885131799797E-6</v>
      </c>
      <c r="BN66" s="137">
        <v>3.3404190295577101E-5</v>
      </c>
      <c r="BO66" s="137">
        <v>1.08308334521654E-5</v>
      </c>
      <c r="BP66" s="137">
        <v>9.1796154197563694E-6</v>
      </c>
      <c r="BQ66" s="137">
        <v>9.49915929457617E-6</v>
      </c>
      <c r="BR66" s="137">
        <v>9.2025998393852701E-7</v>
      </c>
      <c r="BS66" s="137">
        <v>2.3344624787778399E-2</v>
      </c>
      <c r="BT66" s="137">
        <v>1.9710271211077501E-5</v>
      </c>
      <c r="BU66" s="137">
        <v>1.8914131440243501E-5</v>
      </c>
      <c r="BV66" s="137">
        <v>1.34509888356387E-5</v>
      </c>
      <c r="BW66" s="137">
        <v>1.07257199771858E-5</v>
      </c>
      <c r="BX66" s="137">
        <v>2.5166391498971299E-5</v>
      </c>
      <c r="BY66" s="137">
        <v>3.7576315577501902E-5</v>
      </c>
      <c r="BZ66" s="137">
        <v>3.25501908086741E-3</v>
      </c>
      <c r="CA66" s="138">
        <v>0</v>
      </c>
      <c r="CB66" s="190">
        <v>6.7133264975665893E-2</v>
      </c>
      <c r="CC66" s="191">
        <v>1.21983530794682E-2</v>
      </c>
      <c r="CD66" s="137">
        <v>0</v>
      </c>
      <c r="CE66" s="137">
        <v>0</v>
      </c>
      <c r="CF66" s="137">
        <v>0.916123925735841</v>
      </c>
      <c r="CG66" s="137">
        <v>4.4732608327444599E-3</v>
      </c>
      <c r="CH66" s="138">
        <v>7.1195376280375401E-5</v>
      </c>
      <c r="CI66" s="49">
        <v>1</v>
      </c>
      <c r="CJ66" s="73"/>
    </row>
    <row r="67" spans="1:88" ht="19.5" x14ac:dyDescent="0.25">
      <c r="A67" s="30"/>
      <c r="B67" s="42" t="s">
        <v>58</v>
      </c>
      <c r="C67" s="43" t="s">
        <v>169</v>
      </c>
      <c r="D67" s="136">
        <v>1.32521473968039E-3</v>
      </c>
      <c r="E67" s="137">
        <v>1.0269424340580201E-3</v>
      </c>
      <c r="F67" s="137">
        <v>3.5870929102453501E-3</v>
      </c>
      <c r="G67" s="137">
        <v>5.0980467802664296E-4</v>
      </c>
      <c r="H67" s="137">
        <v>1.11569025475548E-2</v>
      </c>
      <c r="I67" s="137">
        <v>1.9195648973204999E-3</v>
      </c>
      <c r="J67" s="137">
        <v>1.90847867195126E-3</v>
      </c>
      <c r="K67" s="137">
        <v>2.9649152742992299E-3</v>
      </c>
      <c r="L67" s="137">
        <v>2.1119494950626498E-3</v>
      </c>
      <c r="M67" s="137">
        <v>8.3760984717602006E-3</v>
      </c>
      <c r="N67" s="137">
        <v>5.16616034929198E-4</v>
      </c>
      <c r="O67" s="137">
        <v>3.5832124173020098E-2</v>
      </c>
      <c r="P67" s="137">
        <v>2.3269988328868002E-3</v>
      </c>
      <c r="Q67" s="137">
        <v>6.4303642567049195E-4</v>
      </c>
      <c r="R67" s="137">
        <v>2.9372708977719601E-3</v>
      </c>
      <c r="S67" s="137">
        <v>3.92446990801605E-4</v>
      </c>
      <c r="T67" s="137">
        <v>1.42838702314582E-2</v>
      </c>
      <c r="U67" s="137">
        <v>2.17986814407298E-2</v>
      </c>
      <c r="V67" s="137">
        <v>5.4004591273800098E-2</v>
      </c>
      <c r="W67" s="137">
        <v>1.5553454348058399E-2</v>
      </c>
      <c r="X67" s="137">
        <v>8.4791208983730007E-3</v>
      </c>
      <c r="Y67" s="137">
        <v>2.2833534952230099E-3</v>
      </c>
      <c r="Z67" s="137">
        <v>1.7170493584138202E-2</v>
      </c>
      <c r="AA67" s="137">
        <v>4.0012676882266998E-3</v>
      </c>
      <c r="AB67" s="137">
        <v>2.10625251668149E-3</v>
      </c>
      <c r="AC67" s="137">
        <v>1.6891834999176001E-3</v>
      </c>
      <c r="AD67" s="137">
        <v>1.94499796739002E-3</v>
      </c>
      <c r="AE67" s="137">
        <v>2.0818213352784099E-2</v>
      </c>
      <c r="AF67" s="137">
        <v>6.37842326208921E-3</v>
      </c>
      <c r="AG67" s="137">
        <v>1.73964322841685E-3</v>
      </c>
      <c r="AH67" s="137">
        <v>2.3654037953207401E-3</v>
      </c>
      <c r="AI67" s="137">
        <v>1.7238706414722099E-3</v>
      </c>
      <c r="AJ67" s="137">
        <v>0</v>
      </c>
      <c r="AK67" s="137">
        <v>2.2069877939804999E-3</v>
      </c>
      <c r="AL67" s="137">
        <v>2.7036769467167201E-3</v>
      </c>
      <c r="AM67" s="137">
        <v>1.1385480779439901E-3</v>
      </c>
      <c r="AN67" s="137">
        <v>3.1685329198798502E-3</v>
      </c>
      <c r="AO67" s="137">
        <v>5.64451600629059E-3</v>
      </c>
      <c r="AP67" s="137">
        <v>1.3925399846006401E-3</v>
      </c>
      <c r="AQ67" s="137">
        <v>1.65011570160052E-2</v>
      </c>
      <c r="AR67" s="137">
        <v>2.4468546376643901E-3</v>
      </c>
      <c r="AS67" s="137">
        <v>3.6581603179914601E-3</v>
      </c>
      <c r="AT67" s="137">
        <v>1.89989522679787E-3</v>
      </c>
      <c r="AU67" s="137">
        <v>8.1128254156811899E-4</v>
      </c>
      <c r="AV67" s="137">
        <v>5.6045528382698603E-3</v>
      </c>
      <c r="AW67" s="137">
        <v>1.0799363445011801E-3</v>
      </c>
      <c r="AX67" s="137">
        <v>2.5671394212382001E-3</v>
      </c>
      <c r="AY67" s="137">
        <v>3.3736363396042299E-3</v>
      </c>
      <c r="AZ67" s="137">
        <v>2.83311337137165E-3</v>
      </c>
      <c r="BA67" s="137">
        <v>7.7663799749040803E-4</v>
      </c>
      <c r="BB67" s="137">
        <v>1.69340907793591E-3</v>
      </c>
      <c r="BC67" s="137">
        <v>5.5369930776880995E-4</v>
      </c>
      <c r="BD67" s="137">
        <v>2.95020261602122E-3</v>
      </c>
      <c r="BE67" s="137">
        <v>1.92139226137212E-3</v>
      </c>
      <c r="BF67" s="137">
        <v>2.3379393893932102E-3</v>
      </c>
      <c r="BG67" s="137">
        <v>2.1682546208789998E-3</v>
      </c>
      <c r="BH67" s="137">
        <v>1.63254845075451E-3</v>
      </c>
      <c r="BI67" s="137">
        <v>2.5007275931051998E-2</v>
      </c>
      <c r="BJ67" s="137">
        <v>1.55535920307987E-2</v>
      </c>
      <c r="BK67" s="137">
        <v>4.4074249013044103E-2</v>
      </c>
      <c r="BL67" s="137">
        <v>3.41694523435455E-4</v>
      </c>
      <c r="BM67" s="137">
        <v>8.1512201217603399E-4</v>
      </c>
      <c r="BN67" s="137">
        <v>6.4123035267923904E-3</v>
      </c>
      <c r="BO67" s="137">
        <v>2.07909818884658E-3</v>
      </c>
      <c r="BP67" s="137">
        <v>1.76212863745107E-3</v>
      </c>
      <c r="BQ67" s="137">
        <v>1.8234686159789501E-3</v>
      </c>
      <c r="BR67" s="137">
        <v>1.7665407508339601E-4</v>
      </c>
      <c r="BS67" s="137">
        <v>3.7220560698241698E-4</v>
      </c>
      <c r="BT67" s="137">
        <v>3.7836044065873101E-3</v>
      </c>
      <c r="BU67" s="137">
        <v>3.6307765782470302E-3</v>
      </c>
      <c r="BV67" s="137">
        <v>2.5820659739515198E-3</v>
      </c>
      <c r="BW67" s="137">
        <v>2.0589204955583701E-3</v>
      </c>
      <c r="BX67" s="137">
        <v>4.8309669995760399E-3</v>
      </c>
      <c r="BY67" s="137">
        <v>7.2131890870404504E-3</v>
      </c>
      <c r="BZ67" s="137">
        <v>2.4258134336974401E-3</v>
      </c>
      <c r="CA67" s="138">
        <v>0</v>
      </c>
      <c r="CB67" s="190">
        <v>0.449884021341458</v>
      </c>
      <c r="CC67" s="191">
        <v>0.45727813020420699</v>
      </c>
      <c r="CD67" s="137">
        <v>0</v>
      </c>
      <c r="CE67" s="137">
        <v>0</v>
      </c>
      <c r="CF67" s="137">
        <v>9.2440695262001299E-2</v>
      </c>
      <c r="CG67" s="137">
        <v>0</v>
      </c>
      <c r="CH67" s="138">
        <v>3.9715319233388203E-4</v>
      </c>
      <c r="CI67" s="49">
        <v>1</v>
      </c>
      <c r="CJ67" s="73"/>
    </row>
    <row r="68" spans="1:88" ht="19.5" x14ac:dyDescent="0.25">
      <c r="A68" s="30"/>
      <c r="B68" s="42" t="s">
        <v>59</v>
      </c>
      <c r="C68" s="43" t="s">
        <v>170</v>
      </c>
      <c r="D68" s="136">
        <v>4.2228145239831703E-3</v>
      </c>
      <c r="E68" s="137">
        <v>5.0096272602922799E-3</v>
      </c>
      <c r="F68" s="137">
        <v>2.9399624321414298E-3</v>
      </c>
      <c r="G68" s="137">
        <v>1.9032857039867901E-3</v>
      </c>
      <c r="H68" s="137">
        <v>3.0043362770652698E-2</v>
      </c>
      <c r="I68" s="137">
        <v>7.1286339115662596E-3</v>
      </c>
      <c r="J68" s="137">
        <v>2.5666170452085199E-3</v>
      </c>
      <c r="K68" s="137">
        <v>3.3128202804653798E-3</v>
      </c>
      <c r="L68" s="137">
        <v>1.56147456969145E-3</v>
      </c>
      <c r="M68" s="137">
        <v>6.0210781147324701E-3</v>
      </c>
      <c r="N68" s="137">
        <v>4.03032163295447E-3</v>
      </c>
      <c r="O68" s="137">
        <v>5.4914777793928799E-3</v>
      </c>
      <c r="P68" s="137">
        <v>8.3649967971134893E-3</v>
      </c>
      <c r="Q68" s="137">
        <v>9.6265417358468199E-3</v>
      </c>
      <c r="R68" s="137">
        <v>1.8236756932094401E-2</v>
      </c>
      <c r="S68" s="137">
        <v>2.0077556474324401E-3</v>
      </c>
      <c r="T68" s="137">
        <v>3.7843124187067001E-3</v>
      </c>
      <c r="U68" s="137">
        <v>2.07311206297374E-2</v>
      </c>
      <c r="V68" s="137">
        <v>2.55273463950596E-3</v>
      </c>
      <c r="W68" s="137">
        <v>6.2976341326580795E-4</v>
      </c>
      <c r="X68" s="137">
        <v>4.45247595487937E-3</v>
      </c>
      <c r="Y68" s="137">
        <v>3.5001918179647899E-4</v>
      </c>
      <c r="Z68" s="137">
        <v>2.7431788869981903E-4</v>
      </c>
      <c r="AA68" s="137">
        <v>2.39041132799756E-4</v>
      </c>
      <c r="AB68" s="137">
        <v>1.0692334355035401E-3</v>
      </c>
      <c r="AC68" s="137">
        <v>2.2334269927450101E-4</v>
      </c>
      <c r="AD68" s="137">
        <v>1.16955854471987E-4</v>
      </c>
      <c r="AE68" s="137">
        <v>3.8213066773550401E-3</v>
      </c>
      <c r="AF68" s="137">
        <v>4.1874775635075898E-3</v>
      </c>
      <c r="AG68" s="137">
        <v>4.5000370736074499E-4</v>
      </c>
      <c r="AH68" s="137">
        <v>2.26318280966664E-3</v>
      </c>
      <c r="AI68" s="137">
        <v>3.3903204329785801E-3</v>
      </c>
      <c r="AJ68" s="137">
        <v>0</v>
      </c>
      <c r="AK68" s="137">
        <v>8.3271759805188402E-4</v>
      </c>
      <c r="AL68" s="137">
        <v>4.1264782263200303E-4</v>
      </c>
      <c r="AM68" s="137">
        <v>4.7429775669784998E-4</v>
      </c>
      <c r="AN68" s="137">
        <v>7.25613225455197E-3</v>
      </c>
      <c r="AO68" s="137">
        <v>2.48449275519298E-2</v>
      </c>
      <c r="AP68" s="137">
        <v>1.24324853795593E-3</v>
      </c>
      <c r="AQ68" s="137">
        <v>1.14124870095415E-2</v>
      </c>
      <c r="AR68" s="137">
        <v>3.0898559061626001E-3</v>
      </c>
      <c r="AS68" s="137">
        <v>3.20599331673761E-3</v>
      </c>
      <c r="AT68" s="137">
        <v>4.8950086568714103E-4</v>
      </c>
      <c r="AU68" s="137">
        <v>8.6435316531507901E-4</v>
      </c>
      <c r="AV68" s="137">
        <v>4.80164011527785E-3</v>
      </c>
      <c r="AW68" s="137">
        <v>2.49168435734108E-3</v>
      </c>
      <c r="AX68" s="137">
        <v>1.00854284786794E-2</v>
      </c>
      <c r="AY68" s="137">
        <v>5.5715642520711003E-3</v>
      </c>
      <c r="AZ68" s="137">
        <v>2.9729094409330901E-3</v>
      </c>
      <c r="BA68" s="137">
        <v>6.5202548384876301E-4</v>
      </c>
      <c r="BB68" s="137">
        <v>1.1598367133020899E-3</v>
      </c>
      <c r="BC68" s="137">
        <v>2.7835489804138802E-4</v>
      </c>
      <c r="BD68" s="137">
        <v>6.7293307763635298E-4</v>
      </c>
      <c r="BE68" s="137">
        <v>1.11657267401661E-3</v>
      </c>
      <c r="BF68" s="137">
        <v>2.6069758493672602E-3</v>
      </c>
      <c r="BG68" s="137">
        <v>1.9792010662434299E-3</v>
      </c>
      <c r="BH68" s="137">
        <v>2.3147557702843098E-3</v>
      </c>
      <c r="BI68" s="137">
        <v>1.5431959734595199E-2</v>
      </c>
      <c r="BJ68" s="137">
        <v>0.24741873826799499</v>
      </c>
      <c r="BK68" s="137">
        <v>7.9767301564482904E-2</v>
      </c>
      <c r="BL68" s="137">
        <v>6.55063728636039E-3</v>
      </c>
      <c r="BM68" s="137">
        <v>9.0784717602010001E-4</v>
      </c>
      <c r="BN68" s="137">
        <v>2.5719288884353702E-3</v>
      </c>
      <c r="BO68" s="137">
        <v>4.2613403488724498E-3</v>
      </c>
      <c r="BP68" s="137">
        <v>4.2150411242734501E-3</v>
      </c>
      <c r="BQ68" s="137">
        <v>5.0176912929671298E-4</v>
      </c>
      <c r="BR68" s="137">
        <v>6.3149218897785701E-4</v>
      </c>
      <c r="BS68" s="137">
        <v>4.7739371186592298E-3</v>
      </c>
      <c r="BT68" s="137">
        <v>4.6029536710836601E-2</v>
      </c>
      <c r="BU68" s="137">
        <v>1.9817416610506899E-3</v>
      </c>
      <c r="BV68" s="137">
        <v>5.3381926860992801E-3</v>
      </c>
      <c r="BW68" s="137">
        <v>4.87966672543406E-4</v>
      </c>
      <c r="BX68" s="137">
        <v>1.9942592486769301E-3</v>
      </c>
      <c r="BY68" s="137">
        <v>4.2633611331722201E-4</v>
      </c>
      <c r="BZ68" s="137">
        <v>7.8395041131751001E-3</v>
      </c>
      <c r="CA68" s="138">
        <v>0</v>
      </c>
      <c r="CB68" s="190">
        <v>0.68296270957303895</v>
      </c>
      <c r="CC68" s="191">
        <v>0.26356645066768303</v>
      </c>
      <c r="CD68" s="137">
        <v>0</v>
      </c>
      <c r="CE68" s="137">
        <v>0</v>
      </c>
      <c r="CF68" s="137">
        <v>1.5815695045788501E-4</v>
      </c>
      <c r="CG68" s="137">
        <v>0</v>
      </c>
      <c r="CH68" s="138">
        <v>5.3312682808820303E-2</v>
      </c>
      <c r="CI68" s="49">
        <v>1</v>
      </c>
      <c r="CJ68" s="73"/>
    </row>
    <row r="69" spans="1:88" ht="19.5" x14ac:dyDescent="0.25">
      <c r="A69" s="30"/>
      <c r="B69" s="42" t="s">
        <v>60</v>
      </c>
      <c r="C69" s="43" t="s">
        <v>171</v>
      </c>
      <c r="D69" s="136">
        <v>6.55562001118345E-5</v>
      </c>
      <c r="E69" s="137">
        <v>3.3084104075293201E-3</v>
      </c>
      <c r="F69" s="137">
        <v>1.7171569386588301E-4</v>
      </c>
      <c r="G69" s="137">
        <v>2.71299083981218E-5</v>
      </c>
      <c r="H69" s="137">
        <v>4.7050255098581599E-3</v>
      </c>
      <c r="I69" s="137">
        <v>4.2389529671153104E-3</v>
      </c>
      <c r="J69" s="137">
        <v>2.1315450613824301E-4</v>
      </c>
      <c r="K69" s="137">
        <v>1.07485815562193E-3</v>
      </c>
      <c r="L69" s="137">
        <v>9.3065688911543301E-6</v>
      </c>
      <c r="M69" s="137">
        <v>3.6910322736773799E-5</v>
      </c>
      <c r="N69" s="137">
        <v>2.2765329997633102E-6</v>
      </c>
      <c r="O69" s="137">
        <v>8.2247751626479497E-4</v>
      </c>
      <c r="P69" s="137">
        <v>4.9968160899129996E-4</v>
      </c>
      <c r="Q69" s="137">
        <v>2.81198585147729E-5</v>
      </c>
      <c r="R69" s="137">
        <v>1.2943450601448499E-5</v>
      </c>
      <c r="S69" s="137">
        <v>1.72936661816953E-6</v>
      </c>
      <c r="T69" s="137">
        <v>3.3562978701119099E-3</v>
      </c>
      <c r="U69" s="137">
        <v>7.6811819063488801E-3</v>
      </c>
      <c r="V69" s="137">
        <v>6.4448029041857104E-4</v>
      </c>
      <c r="W69" s="137">
        <v>6.8538236697433599E-5</v>
      </c>
      <c r="X69" s="137">
        <v>3.73643039104938E-5</v>
      </c>
      <c r="Y69" s="137">
        <v>1.0061881998518401E-5</v>
      </c>
      <c r="Z69" s="137">
        <v>7.5663921798075503E-5</v>
      </c>
      <c r="AA69" s="137">
        <v>1.7632085179824301E-5</v>
      </c>
      <c r="AB69" s="137">
        <v>9.2814644452859004E-6</v>
      </c>
      <c r="AC69" s="137">
        <v>7.4435977984018799E-6</v>
      </c>
      <c r="AD69" s="137">
        <v>8.5708761592016302E-6</v>
      </c>
      <c r="AE69" s="137">
        <v>4.5187230936140398E-4</v>
      </c>
      <c r="AF69" s="137">
        <v>2.81073177385871E-5</v>
      </c>
      <c r="AG69" s="137">
        <v>7.6659548862986604E-6</v>
      </c>
      <c r="AH69" s="137">
        <v>5.0077871490982904E-4</v>
      </c>
      <c r="AI69" s="137">
        <v>1.52817620334403E-3</v>
      </c>
      <c r="AJ69" s="137">
        <v>0</v>
      </c>
      <c r="AK69" s="137">
        <v>9.7253670102593798E-6</v>
      </c>
      <c r="AL69" s="137">
        <v>2.8319148763938499E-3</v>
      </c>
      <c r="AM69" s="137">
        <v>1.04784648811888E-3</v>
      </c>
      <c r="AN69" s="137">
        <v>1.39625355491171E-5</v>
      </c>
      <c r="AO69" s="137">
        <v>2.4873263869507601E-5</v>
      </c>
      <c r="AP69" s="137">
        <v>8.1501382214049008E-3</v>
      </c>
      <c r="AQ69" s="137">
        <v>6.8226615577947195E-4</v>
      </c>
      <c r="AR69" s="137">
        <v>8.0545165068820796E-4</v>
      </c>
      <c r="AS69" s="137">
        <v>7.8194321595556303E-3</v>
      </c>
      <c r="AT69" s="137">
        <v>2.1669877566112398E-3</v>
      </c>
      <c r="AU69" s="137">
        <v>1.93920863132913E-3</v>
      </c>
      <c r="AV69" s="137">
        <v>4.7419852333892096E-3</v>
      </c>
      <c r="AW69" s="137">
        <v>4.7588742115556401E-6</v>
      </c>
      <c r="AX69" s="137">
        <v>8.3563008795138605E-4</v>
      </c>
      <c r="AY69" s="137">
        <v>1.4866349352401099E-5</v>
      </c>
      <c r="AZ69" s="137">
        <v>1.55153764651712E-3</v>
      </c>
      <c r="BA69" s="137">
        <v>1.7440452897546201E-3</v>
      </c>
      <c r="BB69" s="137">
        <v>4.3820014660994302E-4</v>
      </c>
      <c r="BC69" s="137">
        <v>4.9246502252529801E-4</v>
      </c>
      <c r="BD69" s="137">
        <v>7.9575452218077103E-4</v>
      </c>
      <c r="BE69" s="137">
        <v>1.3604020823717501E-4</v>
      </c>
      <c r="BF69" s="137">
        <v>5.8215064438474498E-3</v>
      </c>
      <c r="BG69" s="137">
        <v>9.5546844514743103E-6</v>
      </c>
      <c r="BH69" s="137">
        <v>7.19402838970039E-6</v>
      </c>
      <c r="BI69" s="137">
        <v>2.9895889082261198E-3</v>
      </c>
      <c r="BJ69" s="137">
        <v>0.38705411706436199</v>
      </c>
      <c r="BK69" s="137">
        <v>6.3487859462515506E-2</v>
      </c>
      <c r="BL69" s="137">
        <v>3.1855548147304798E-2</v>
      </c>
      <c r="BM69" s="137">
        <v>3.59193682365381E-6</v>
      </c>
      <c r="BN69" s="137">
        <v>2.8256615351171099E-5</v>
      </c>
      <c r="BO69" s="137">
        <v>9.1618055124944705E-6</v>
      </c>
      <c r="BP69" s="137">
        <v>3.1161838785921901E-2</v>
      </c>
      <c r="BQ69" s="137">
        <v>5.0884446084134196E-3</v>
      </c>
      <c r="BR69" s="137">
        <v>3.2379023478940599E-3</v>
      </c>
      <c r="BS69" s="137">
        <v>4.3136631727805803E-3</v>
      </c>
      <c r="BT69" s="137">
        <v>5.0949946068168703E-2</v>
      </c>
      <c r="BU69" s="137">
        <v>3.35201985480764E-3</v>
      </c>
      <c r="BV69" s="137">
        <v>9.5782253615041106E-3</v>
      </c>
      <c r="BW69" s="137">
        <v>4.5158212953902203E-5</v>
      </c>
      <c r="BX69" s="137">
        <v>7.8017714990277001E-3</v>
      </c>
      <c r="BY69" s="137">
        <v>1.3169881092564499E-4</v>
      </c>
      <c r="BZ69" s="137">
        <v>1.11138787927277E-2</v>
      </c>
      <c r="CA69" s="138">
        <v>0</v>
      </c>
      <c r="CB69" s="190">
        <v>0.683939382608313</v>
      </c>
      <c r="CC69" s="191">
        <v>0.30244074110584901</v>
      </c>
      <c r="CD69" s="137">
        <v>0</v>
      </c>
      <c r="CE69" s="137">
        <v>0</v>
      </c>
      <c r="CF69" s="137">
        <v>4.0735145457467399E-4</v>
      </c>
      <c r="CG69" s="137">
        <v>0</v>
      </c>
      <c r="CH69" s="138">
        <v>1.3212524831263501E-2</v>
      </c>
      <c r="CI69" s="49">
        <v>1</v>
      </c>
      <c r="CJ69" s="73"/>
    </row>
    <row r="70" spans="1:88" ht="19.5" x14ac:dyDescent="0.25">
      <c r="A70" s="30"/>
      <c r="B70" s="42" t="s">
        <v>61</v>
      </c>
      <c r="C70" s="43" t="s">
        <v>172</v>
      </c>
      <c r="D70" s="136">
        <v>1.8262071712806501E-3</v>
      </c>
      <c r="E70" s="137">
        <v>1.9988719588048099E-4</v>
      </c>
      <c r="F70" s="137">
        <v>7.1234853591894997E-4</v>
      </c>
      <c r="G70" s="137">
        <v>1.59851641841142E-3</v>
      </c>
      <c r="H70" s="137">
        <v>8.4244080706763497E-3</v>
      </c>
      <c r="I70" s="137">
        <v>4.3081029685482896E-3</v>
      </c>
      <c r="J70" s="137">
        <v>9.5909080537384705E-4</v>
      </c>
      <c r="K70" s="137">
        <v>1.3626941968699E-3</v>
      </c>
      <c r="L70" s="137">
        <v>9.8969566474999297E-4</v>
      </c>
      <c r="M70" s="137">
        <v>1.019258235257E-3</v>
      </c>
      <c r="N70" s="137">
        <v>9.5749114632883597E-4</v>
      </c>
      <c r="O70" s="137">
        <v>3.5310802136625801E-3</v>
      </c>
      <c r="P70" s="137">
        <v>2.41011361294398E-3</v>
      </c>
      <c r="Q70" s="137">
        <v>2.5815492437161199E-4</v>
      </c>
      <c r="R70" s="137">
        <v>5.0888331163545597E-3</v>
      </c>
      <c r="S70" s="137">
        <v>5.34627218866804E-4</v>
      </c>
      <c r="T70" s="137">
        <v>1.0319017499777999E-3</v>
      </c>
      <c r="U70" s="137">
        <v>1.50884095500834E-3</v>
      </c>
      <c r="V70" s="137">
        <v>3.51055711114277E-3</v>
      </c>
      <c r="W70" s="137">
        <v>9.5843786441905502E-4</v>
      </c>
      <c r="X70" s="137">
        <v>9.3155310214043197E-4</v>
      </c>
      <c r="Y70" s="137">
        <v>1.51692402460557E-4</v>
      </c>
      <c r="Z70" s="137">
        <v>1.05009105907288E-3</v>
      </c>
      <c r="AA70" s="137">
        <v>2.6093639686516901E-4</v>
      </c>
      <c r="AB70" s="137">
        <v>1.9403075184250501E-4</v>
      </c>
      <c r="AC70" s="137">
        <v>1.19429722640184E-4</v>
      </c>
      <c r="AD70" s="137">
        <v>1.22274557409311E-4</v>
      </c>
      <c r="AE70" s="137">
        <v>1.2684310079931801E-3</v>
      </c>
      <c r="AF70" s="137">
        <v>3.88630364702116E-4</v>
      </c>
      <c r="AG70" s="137">
        <v>1.0599456237555499E-4</v>
      </c>
      <c r="AH70" s="137">
        <v>1.44121470443491E-4</v>
      </c>
      <c r="AI70" s="137">
        <v>1.05033555875246E-4</v>
      </c>
      <c r="AJ70" s="137">
        <v>0</v>
      </c>
      <c r="AK70" s="137">
        <v>1.3446935645766901E-4</v>
      </c>
      <c r="AL70" s="137">
        <v>1.6473208419459201E-4</v>
      </c>
      <c r="AM70" s="137">
        <v>6.9370491198374599E-5</v>
      </c>
      <c r="AN70" s="137">
        <v>1.9305525105905801E-4</v>
      </c>
      <c r="AO70" s="137">
        <v>3.4391419696615401E-4</v>
      </c>
      <c r="AP70" s="137">
        <v>8.4845940734946503E-5</v>
      </c>
      <c r="AQ70" s="137">
        <v>3.76605264918391E-3</v>
      </c>
      <c r="AR70" s="137">
        <v>1.4908418133059199E-4</v>
      </c>
      <c r="AS70" s="137">
        <v>2.22887713797496E-4</v>
      </c>
      <c r="AT70" s="137">
        <v>1.1575854165633101E-4</v>
      </c>
      <c r="AU70" s="137">
        <v>4.9430559411136798E-5</v>
      </c>
      <c r="AV70" s="137">
        <v>3.4147928477478801E-4</v>
      </c>
      <c r="AW70" s="137">
        <v>6.5799342278375996E-5</v>
      </c>
      <c r="AX70" s="137">
        <v>1.56413001853722E-4</v>
      </c>
      <c r="AY70" s="137">
        <v>2.0555197846862001E-4</v>
      </c>
      <c r="AZ70" s="137">
        <v>1.7261850421603601E-4</v>
      </c>
      <c r="BA70" s="137">
        <v>4.7319705169167103E-5</v>
      </c>
      <c r="BB70" s="137">
        <v>1.03177566070231E-4</v>
      </c>
      <c r="BC70" s="137">
        <v>3.37362942331644E-5</v>
      </c>
      <c r="BD70" s="137">
        <v>1.79752624041748E-4</v>
      </c>
      <c r="BE70" s="137">
        <v>1.17068332500138E-4</v>
      </c>
      <c r="BF70" s="137">
        <v>1.4244809417895599E-4</v>
      </c>
      <c r="BG70" s="137">
        <v>2.6445193738734599E-4</v>
      </c>
      <c r="BH70" s="137">
        <v>9.9469394510327204E-5</v>
      </c>
      <c r="BI70" s="137">
        <v>1.4085862847206801E-2</v>
      </c>
      <c r="BJ70" s="137">
        <v>3.8907175372290298E-2</v>
      </c>
      <c r="BK70" s="137">
        <v>5.0382845909776701E-2</v>
      </c>
      <c r="BL70" s="137">
        <v>6.9520196636294604E-4</v>
      </c>
      <c r="BM70" s="137">
        <v>1.96992196893468E-4</v>
      </c>
      <c r="BN70" s="137">
        <v>9.0079693881417705E-4</v>
      </c>
      <c r="BO70" s="137">
        <v>3.26043541929948E-3</v>
      </c>
      <c r="BP70" s="137">
        <v>2.2673109489770998E-2</v>
      </c>
      <c r="BQ70" s="137">
        <v>7.0438500872135297E-3</v>
      </c>
      <c r="BR70" s="137">
        <v>4.6290492533588396E-3</v>
      </c>
      <c r="BS70" s="137">
        <v>1.9861019188018799E-2</v>
      </c>
      <c r="BT70" s="137">
        <v>0.24399579145102601</v>
      </c>
      <c r="BU70" s="137">
        <v>3.7905625905638299E-2</v>
      </c>
      <c r="BV70" s="137">
        <v>3.5658600376593498E-2</v>
      </c>
      <c r="BW70" s="137">
        <v>1.04163931723723E-2</v>
      </c>
      <c r="BX70" s="137">
        <v>1.6052138913117402E-2</v>
      </c>
      <c r="BY70" s="137">
        <v>5.45406230971744E-3</v>
      </c>
      <c r="BZ70" s="137">
        <v>3.9102817388121797E-2</v>
      </c>
      <c r="CA70" s="138">
        <v>0</v>
      </c>
      <c r="CB70" s="190">
        <v>0.60447712134112896</v>
      </c>
      <c r="CC70" s="191">
        <v>0.36760364305604198</v>
      </c>
      <c r="CD70" s="137">
        <v>0</v>
      </c>
      <c r="CE70" s="137">
        <v>2.2139014140040599E-2</v>
      </c>
      <c r="CF70" s="137">
        <v>5.6323106254980203E-3</v>
      </c>
      <c r="CG70" s="137">
        <v>0</v>
      </c>
      <c r="CH70" s="138">
        <v>1.4791083729041E-4</v>
      </c>
      <c r="CI70" s="49">
        <v>1</v>
      </c>
      <c r="CJ70" s="73"/>
    </row>
    <row r="71" spans="1:88" ht="19.5" x14ac:dyDescent="0.25">
      <c r="A71" s="30"/>
      <c r="B71" s="42" t="s">
        <v>62</v>
      </c>
      <c r="C71" s="43" t="s">
        <v>173</v>
      </c>
      <c r="D71" s="136">
        <v>1.2776376016931101E-5</v>
      </c>
      <c r="E71" s="137">
        <v>9.9007370597402405E-6</v>
      </c>
      <c r="F71" s="137">
        <v>3.4583110538006297E-5</v>
      </c>
      <c r="G71" s="137">
        <v>4.9150194807143104E-6</v>
      </c>
      <c r="H71" s="137">
        <v>1.07563535073715E-4</v>
      </c>
      <c r="I71" s="137">
        <v>1.8506497236050401E-5</v>
      </c>
      <c r="J71" s="137">
        <v>1.83996150986242E-5</v>
      </c>
      <c r="K71" s="137">
        <v>2.8584705005564001E-5</v>
      </c>
      <c r="L71" s="137">
        <v>2.0361274342749802E-5</v>
      </c>
      <c r="M71" s="137">
        <v>8.0753843453220005E-5</v>
      </c>
      <c r="N71" s="137">
        <v>2.6361690913171499E-3</v>
      </c>
      <c r="O71" s="137">
        <v>2.0876847852417599E-3</v>
      </c>
      <c r="P71" s="137">
        <v>6.4361425164163901E-5</v>
      </c>
      <c r="Q71" s="137">
        <v>8.76484753650981E-4</v>
      </c>
      <c r="R71" s="137">
        <v>2.0394936742355201E-2</v>
      </c>
      <c r="S71" s="137">
        <v>2.1186393050810501E-3</v>
      </c>
      <c r="T71" s="137">
        <v>1.3771058500162099E-4</v>
      </c>
      <c r="U71" s="137">
        <v>2.10160770493113E-4</v>
      </c>
      <c r="V71" s="137">
        <v>5.2065747844092902E-4</v>
      </c>
      <c r="W71" s="137">
        <v>1.4995062699113299E-4</v>
      </c>
      <c r="X71" s="137">
        <v>8.1747081168716105E-5</v>
      </c>
      <c r="Y71" s="137">
        <v>2.2013777813532899E-5</v>
      </c>
      <c r="Z71" s="137">
        <v>1.6554047873038299E-4</v>
      </c>
      <c r="AA71" s="137">
        <v>3.8576163544264697E-5</v>
      </c>
      <c r="AB71" s="137">
        <v>2.03063498570958E-5</v>
      </c>
      <c r="AC71" s="137">
        <v>1.6285393536860201E-5</v>
      </c>
      <c r="AD71" s="137">
        <v>1.8751697094415599E-5</v>
      </c>
      <c r="AE71" s="137">
        <v>2.0070809192781401E-4</v>
      </c>
      <c r="AF71" s="137">
        <v>6.1494285832683996E-5</v>
      </c>
      <c r="AG71" s="137">
        <v>1.6771875044886701E-5</v>
      </c>
      <c r="AH71" s="137">
        <v>2.28048235625437E-5</v>
      </c>
      <c r="AI71" s="137">
        <v>1.6619811763721399E-5</v>
      </c>
      <c r="AJ71" s="137">
        <v>0</v>
      </c>
      <c r="AK71" s="137">
        <v>2.1277537199346699E-5</v>
      </c>
      <c r="AL71" s="137">
        <v>2.6066110091630799E-5</v>
      </c>
      <c r="AM71" s="137">
        <v>1.09767254480393E-5</v>
      </c>
      <c r="AN71" s="137">
        <v>3.0547779762978502E-5</v>
      </c>
      <c r="AO71" s="137">
        <v>5.4418696661453799E-5</v>
      </c>
      <c r="AP71" s="137">
        <v>1.3425457723297E-5</v>
      </c>
      <c r="AQ71" s="137">
        <v>2.1081484424883301E-4</v>
      </c>
      <c r="AR71" s="137">
        <v>2.3590089948072498E-5</v>
      </c>
      <c r="AS71" s="137">
        <v>3.5268270381709598E-5</v>
      </c>
      <c r="AT71" s="137">
        <v>1.8316862228831199E-5</v>
      </c>
      <c r="AU71" s="137">
        <v>7.8215631751467304E-6</v>
      </c>
      <c r="AV71" s="137">
        <v>5.4033412340224603E-5</v>
      </c>
      <c r="AW71" s="137">
        <v>1.04116505790033E-5</v>
      </c>
      <c r="AX71" s="137">
        <v>2.4749753795778299E-5</v>
      </c>
      <c r="AY71" s="137">
        <v>3.2525178847287699E-5</v>
      </c>
      <c r="AZ71" s="137">
        <v>2.7314004777798701E-5</v>
      </c>
      <c r="BA71" s="137">
        <v>7.4875556299403302E-6</v>
      </c>
      <c r="BB71" s="137">
        <v>1.6326132273032001E-5</v>
      </c>
      <c r="BC71" s="137">
        <v>5.33820696717794E-6</v>
      </c>
      <c r="BD71" s="137">
        <v>2.8442860481246599E-5</v>
      </c>
      <c r="BE71" s="137">
        <v>1.8524114826275002E-5</v>
      </c>
      <c r="BF71" s="137">
        <v>2.2540039624737202E-5</v>
      </c>
      <c r="BG71" s="137">
        <v>2.0904111241231401E-5</v>
      </c>
      <c r="BH71" s="137">
        <v>1.5739375852194599E-5</v>
      </c>
      <c r="BI71" s="137">
        <v>1.17268813733491E-2</v>
      </c>
      <c r="BJ71" s="137">
        <v>2.68454721950755E-2</v>
      </c>
      <c r="BK71" s="137">
        <v>2.2224945232947199E-2</v>
      </c>
      <c r="BL71" s="137">
        <v>1.01371421023875E-3</v>
      </c>
      <c r="BM71" s="137">
        <v>7.8585794553946404E-6</v>
      </c>
      <c r="BN71" s="137">
        <v>8.7047209728537998E-5</v>
      </c>
      <c r="BO71" s="137">
        <v>2.00445553776671E-5</v>
      </c>
      <c r="BP71" s="137">
        <v>1.00991652622777E-2</v>
      </c>
      <c r="BQ71" s="137">
        <v>3.5346286534057602E-3</v>
      </c>
      <c r="BR71" s="137">
        <v>2.2314009485202499E-3</v>
      </c>
      <c r="BS71" s="137">
        <v>1.1953072230328101E-2</v>
      </c>
      <c r="BT71" s="137">
        <v>6.7241597021078098E-2</v>
      </c>
      <c r="BU71" s="137">
        <v>8.1901318720365504E-3</v>
      </c>
      <c r="BV71" s="137">
        <v>2.7022584179561299E-2</v>
      </c>
      <c r="BW71" s="137">
        <v>3.8819043516818398E-2</v>
      </c>
      <c r="BX71" s="137">
        <v>1.9576836451492999E-2</v>
      </c>
      <c r="BY71" s="137">
        <v>1.00237495204202E-2</v>
      </c>
      <c r="BZ71" s="137">
        <v>1.87108186515621E-2</v>
      </c>
      <c r="CA71" s="138">
        <v>0</v>
      </c>
      <c r="CB71" s="190">
        <v>0.310280572104698</v>
      </c>
      <c r="CC71" s="191">
        <v>0.68882437954959597</v>
      </c>
      <c r="CD71" s="137">
        <v>0</v>
      </c>
      <c r="CE71" s="137">
        <v>0</v>
      </c>
      <c r="CF71" s="137">
        <v>8.912193975587E-4</v>
      </c>
      <c r="CG71" s="137">
        <v>0</v>
      </c>
      <c r="CH71" s="138">
        <v>3.8289481467780801E-6</v>
      </c>
      <c r="CI71" s="49">
        <v>1</v>
      </c>
      <c r="CJ71" s="73"/>
    </row>
    <row r="72" spans="1:88" ht="19.5" x14ac:dyDescent="0.25">
      <c r="A72" s="30"/>
      <c r="B72" s="42" t="s">
        <v>63</v>
      </c>
      <c r="C72" s="43" t="s">
        <v>174</v>
      </c>
      <c r="D72" s="136">
        <v>4.2017133077942598E-4</v>
      </c>
      <c r="E72" s="137">
        <v>2.2239670331938001E-4</v>
      </c>
      <c r="F72" s="137">
        <v>4.8201357962729201E-4</v>
      </c>
      <c r="G72" s="137">
        <v>2.3791059739890999E-4</v>
      </c>
      <c r="H72" s="137">
        <v>2.5543275130375099E-3</v>
      </c>
      <c r="I72" s="137">
        <v>2.7490193778458099E-3</v>
      </c>
      <c r="J72" s="137">
        <v>3.4296676226101098E-4</v>
      </c>
      <c r="K72" s="137">
        <v>6.7127135744493604E-4</v>
      </c>
      <c r="L72" s="137">
        <v>5.0509786675002704E-4</v>
      </c>
      <c r="M72" s="137">
        <v>1.01196309742978E-3</v>
      </c>
      <c r="N72" s="137">
        <v>2.4267514915685099E-4</v>
      </c>
      <c r="O72" s="137">
        <v>2.56277482349293E-3</v>
      </c>
      <c r="P72" s="137">
        <v>2.09806188343258E-4</v>
      </c>
      <c r="Q72" s="137">
        <v>3.2694118745999398E-5</v>
      </c>
      <c r="R72" s="137">
        <v>4.9432636068050496E-3</v>
      </c>
      <c r="S72" s="137">
        <v>4.9109482763323904E-4</v>
      </c>
      <c r="T72" s="137">
        <v>8.7452969387556798E-4</v>
      </c>
      <c r="U72" s="137">
        <v>1.9656171789587699E-3</v>
      </c>
      <c r="V72" s="137">
        <v>1.17619414512426E-3</v>
      </c>
      <c r="W72" s="137">
        <v>3.08477548058795E-4</v>
      </c>
      <c r="X72" s="137">
        <v>9.9719870344788298E-4</v>
      </c>
      <c r="Y72" s="137">
        <v>1.7413940425910299E-4</v>
      </c>
      <c r="Z72" s="137">
        <v>3.1687482494838697E-4</v>
      </c>
      <c r="AA72" s="137">
        <v>3.5555348720972503E-4</v>
      </c>
      <c r="AB72" s="137">
        <v>3.2213599622328098E-4</v>
      </c>
      <c r="AC72" s="137">
        <v>8.0300115718044197E-5</v>
      </c>
      <c r="AD72" s="137">
        <v>4.45185494886142E-5</v>
      </c>
      <c r="AE72" s="137">
        <v>7.7501000211512103E-4</v>
      </c>
      <c r="AF72" s="137">
        <v>8.6439076875794395E-4</v>
      </c>
      <c r="AG72" s="137">
        <v>2.16724889318141E-4</v>
      </c>
      <c r="AH72" s="137">
        <v>4.5353029330462202E-4</v>
      </c>
      <c r="AI72" s="137">
        <v>1.2779664974358299E-3</v>
      </c>
      <c r="AJ72" s="137">
        <v>0</v>
      </c>
      <c r="AK72" s="137">
        <v>4.1114148780004299E-4</v>
      </c>
      <c r="AL72" s="137">
        <v>6.1807288892899595E-4</v>
      </c>
      <c r="AM72" s="137">
        <v>1.53907736314878E-4</v>
      </c>
      <c r="AN72" s="137">
        <v>5.5581998206259101E-4</v>
      </c>
      <c r="AO72" s="137">
        <v>4.5085029992633103E-3</v>
      </c>
      <c r="AP72" s="137">
        <v>2.9836983306836401E-3</v>
      </c>
      <c r="AQ72" s="137">
        <v>4.8527368747750498E-4</v>
      </c>
      <c r="AR72" s="137">
        <v>5.5340475983123305E-4</v>
      </c>
      <c r="AS72" s="137">
        <v>1.1322356291823101E-3</v>
      </c>
      <c r="AT72" s="137">
        <v>2.7295086502991098E-4</v>
      </c>
      <c r="AU72" s="137">
        <v>1.8092338429883699E-4</v>
      </c>
      <c r="AV72" s="137">
        <v>8.2684434939797201E-4</v>
      </c>
      <c r="AW72" s="137">
        <v>2.2572230632577901E-4</v>
      </c>
      <c r="AX72" s="137">
        <v>4.80333230553686E-4</v>
      </c>
      <c r="AY72" s="137">
        <v>4.5261779223567202E-4</v>
      </c>
      <c r="AZ72" s="137">
        <v>8.4040782397634803E-4</v>
      </c>
      <c r="BA72" s="137">
        <v>5.2628093144461605E-4</v>
      </c>
      <c r="BB72" s="137">
        <v>3.3467239983796297E-4</v>
      </c>
      <c r="BC72" s="137">
        <v>2.11606954078671E-4</v>
      </c>
      <c r="BD72" s="137">
        <v>2.37060502127663E-4</v>
      </c>
      <c r="BE72" s="137">
        <v>3.5568277582354502E-4</v>
      </c>
      <c r="BF72" s="137">
        <v>1.25190288758008E-3</v>
      </c>
      <c r="BG72" s="137">
        <v>1.3634623672141499E-3</v>
      </c>
      <c r="BH72" s="137">
        <v>1.44448780111288E-3</v>
      </c>
      <c r="BI72" s="137">
        <v>3.9789604641552101E-3</v>
      </c>
      <c r="BJ72" s="137">
        <v>3.2620532275833003E-2</v>
      </c>
      <c r="BK72" s="137">
        <v>1.0800051661968501E-2</v>
      </c>
      <c r="BL72" s="137">
        <v>3.8589365694190799E-3</v>
      </c>
      <c r="BM72" s="137">
        <v>2.9554802145202799E-3</v>
      </c>
      <c r="BN72" s="137">
        <v>2.1563835820713798E-3</v>
      </c>
      <c r="BO72" s="137">
        <v>0.22927771790391499</v>
      </c>
      <c r="BP72" s="137">
        <v>7.4250153467217403E-2</v>
      </c>
      <c r="BQ72" s="137">
        <v>5.0424942023037404E-3</v>
      </c>
      <c r="BR72" s="137">
        <v>5.4680679886088103E-3</v>
      </c>
      <c r="BS72" s="137">
        <v>7.6643021955460598E-3</v>
      </c>
      <c r="BT72" s="137">
        <v>6.2986346844786795E-2</v>
      </c>
      <c r="BU72" s="137">
        <v>1.25928298476019E-2</v>
      </c>
      <c r="BV72" s="137">
        <v>1.17085059380057E-2</v>
      </c>
      <c r="BW72" s="137">
        <v>3.3047108342151199E-3</v>
      </c>
      <c r="BX72" s="137">
        <v>4.9283228512637996E-3</v>
      </c>
      <c r="BY72" s="137">
        <v>5.7727934614552204E-3</v>
      </c>
      <c r="BZ72" s="137">
        <v>2.6917172280258202E-2</v>
      </c>
      <c r="CA72" s="138">
        <v>0</v>
      </c>
      <c r="CB72" s="190">
        <v>0.554573385454043</v>
      </c>
      <c r="CC72" s="191">
        <v>0.372051514171932</v>
      </c>
      <c r="CD72" s="137">
        <v>0</v>
      </c>
      <c r="CE72" s="137">
        <v>9.6641496213546191E-3</v>
      </c>
      <c r="CF72" s="137">
        <v>4.7129325976960998E-2</v>
      </c>
      <c r="CG72" s="137">
        <v>8.0857381449568502E-4</v>
      </c>
      <c r="CH72" s="138">
        <v>1.5773050961213599E-2</v>
      </c>
      <c r="CI72" s="49">
        <v>1</v>
      </c>
      <c r="CJ72" s="73"/>
    </row>
    <row r="73" spans="1:88" ht="19.5" x14ac:dyDescent="0.25">
      <c r="A73" s="30"/>
      <c r="B73" s="42" t="s">
        <v>64</v>
      </c>
      <c r="C73" s="43" t="s">
        <v>175</v>
      </c>
      <c r="D73" s="136">
        <v>1.6011386887539801E-3</v>
      </c>
      <c r="E73" s="137">
        <v>9.9087476236536191E-4</v>
      </c>
      <c r="F73" s="137">
        <v>1.03456421570818E-3</v>
      </c>
      <c r="G73" s="137">
        <v>5.8439430514791899E-4</v>
      </c>
      <c r="H73" s="137">
        <v>2.85825711032155E-3</v>
      </c>
      <c r="I73" s="137">
        <v>2.9153509585844802E-4</v>
      </c>
      <c r="J73" s="137">
        <v>4.1633315845314098E-4</v>
      </c>
      <c r="K73" s="137">
        <v>9.4963414857121998E-4</v>
      </c>
      <c r="L73" s="137">
        <v>3.8163362295150802E-4</v>
      </c>
      <c r="M73" s="137">
        <v>4.1516176484968801E-3</v>
      </c>
      <c r="N73" s="137">
        <v>3.1805352143712801E-4</v>
      </c>
      <c r="O73" s="137">
        <v>1.4668401512839499E-2</v>
      </c>
      <c r="P73" s="137">
        <v>1.29946767763462E-3</v>
      </c>
      <c r="Q73" s="137">
        <v>2.91893737281048E-4</v>
      </c>
      <c r="R73" s="137">
        <v>4.8602991235314802E-4</v>
      </c>
      <c r="S73" s="137">
        <v>4.2850096567407099E-4</v>
      </c>
      <c r="T73" s="137">
        <v>1.7716956223824099E-3</v>
      </c>
      <c r="U73" s="137">
        <v>5.8969231425689697E-3</v>
      </c>
      <c r="V73" s="137">
        <v>2.9934802041177601E-5</v>
      </c>
      <c r="W73" s="137">
        <v>3.8651894569596101E-3</v>
      </c>
      <c r="X73" s="137">
        <v>1.8229717592733699E-3</v>
      </c>
      <c r="Y73" s="137">
        <v>8.1528671927490399E-4</v>
      </c>
      <c r="Z73" s="137">
        <v>1.6124581348521099E-3</v>
      </c>
      <c r="AA73" s="137">
        <v>1.1898245781460899E-3</v>
      </c>
      <c r="AB73" s="137">
        <v>1.62678117763095E-3</v>
      </c>
      <c r="AC73" s="137">
        <v>2.32657122206148E-4</v>
      </c>
      <c r="AD73" s="137">
        <v>1.94053271424472E-3</v>
      </c>
      <c r="AE73" s="137">
        <v>2.8448340540077601E-3</v>
      </c>
      <c r="AF73" s="137">
        <v>1.5346662311102599E-3</v>
      </c>
      <c r="AG73" s="137">
        <v>6.0257905420396301E-5</v>
      </c>
      <c r="AH73" s="137">
        <v>5.4356510054022304E-4</v>
      </c>
      <c r="AI73" s="137">
        <v>7.8245105251526501E-4</v>
      </c>
      <c r="AJ73" s="137">
        <v>0</v>
      </c>
      <c r="AK73" s="137">
        <v>2.0187340910946799E-3</v>
      </c>
      <c r="AL73" s="137">
        <v>1.9359339733952901E-3</v>
      </c>
      <c r="AM73" s="137">
        <v>8.65965737499292E-4</v>
      </c>
      <c r="AN73" s="137">
        <v>1.35261737096877E-3</v>
      </c>
      <c r="AO73" s="137">
        <v>2.8461822735504801E-3</v>
      </c>
      <c r="AP73" s="137">
        <v>1.3607649801982899E-3</v>
      </c>
      <c r="AQ73" s="137">
        <v>4.0624521193911801E-4</v>
      </c>
      <c r="AR73" s="137">
        <v>1.5243837266700601E-3</v>
      </c>
      <c r="AS73" s="137">
        <v>1.8001408393310699E-3</v>
      </c>
      <c r="AT73" s="137">
        <v>9.14194497163981E-4</v>
      </c>
      <c r="AU73" s="137">
        <v>5.3988026763939704E-4</v>
      </c>
      <c r="AV73" s="137">
        <v>2.7335202423500798E-3</v>
      </c>
      <c r="AW73" s="137">
        <v>1.26756467278623E-3</v>
      </c>
      <c r="AX73" s="137">
        <v>1.1758547141765101E-3</v>
      </c>
      <c r="AY73" s="137">
        <v>4.6976421678003597E-3</v>
      </c>
      <c r="AZ73" s="137">
        <v>1.80217848762296E-3</v>
      </c>
      <c r="BA73" s="137">
        <v>1.89843993571873E-3</v>
      </c>
      <c r="BB73" s="137">
        <v>1.77138608319618E-3</v>
      </c>
      <c r="BC73" s="137">
        <v>4.4488285329227003E-4</v>
      </c>
      <c r="BD73" s="137">
        <v>1.2403780792151001E-3</v>
      </c>
      <c r="BE73" s="137">
        <v>8.6441449807537205E-4</v>
      </c>
      <c r="BF73" s="137">
        <v>1.62883075221263E-3</v>
      </c>
      <c r="BG73" s="137">
        <v>1.8798676351934999E-3</v>
      </c>
      <c r="BH73" s="137">
        <v>2.58348717237633E-3</v>
      </c>
      <c r="BI73" s="137">
        <v>1.9326797942578602E-2</v>
      </c>
      <c r="BJ73" s="137">
        <v>0.15956347629578499</v>
      </c>
      <c r="BK73" s="137">
        <v>1.7309991969055E-2</v>
      </c>
      <c r="BL73" s="137">
        <v>8.0781363155565499E-4</v>
      </c>
      <c r="BM73" s="137">
        <v>1.43730502818842E-3</v>
      </c>
      <c r="BN73" s="137">
        <v>4.2651613059452803E-3</v>
      </c>
      <c r="BO73" s="137">
        <v>7.7481983549066904E-3</v>
      </c>
      <c r="BP73" s="137">
        <v>3.63954926868372E-2</v>
      </c>
      <c r="BQ73" s="137">
        <v>1.49764661250069E-2</v>
      </c>
      <c r="BR73" s="137">
        <v>5.7897228480742304E-3</v>
      </c>
      <c r="BS73" s="137">
        <v>2.2020487235838E-2</v>
      </c>
      <c r="BT73" s="137">
        <v>2.2758470333261199E-2</v>
      </c>
      <c r="BU73" s="137">
        <v>5.0404269458321299E-2</v>
      </c>
      <c r="BV73" s="137">
        <v>3.1660899133528399E-3</v>
      </c>
      <c r="BW73" s="137">
        <v>3.60937205458897E-4</v>
      </c>
      <c r="BX73" s="137">
        <v>4.26289320381923E-3</v>
      </c>
      <c r="BY73" s="137">
        <v>6.9829134107963099E-6</v>
      </c>
      <c r="BZ73" s="137">
        <v>7.3571816210933599E-3</v>
      </c>
      <c r="CA73" s="138">
        <v>0</v>
      </c>
      <c r="CB73" s="190">
        <v>0.47483358799297698</v>
      </c>
      <c r="CC73" s="191">
        <v>0.52329810279308897</v>
      </c>
      <c r="CD73" s="137">
        <v>0</v>
      </c>
      <c r="CE73" s="137">
        <v>0</v>
      </c>
      <c r="CF73" s="137">
        <v>5.8186119443044704E-7</v>
      </c>
      <c r="CG73" s="137">
        <v>-5.2315626750275303E-9</v>
      </c>
      <c r="CH73" s="138">
        <v>1.8677325843020199E-3</v>
      </c>
      <c r="CI73" s="49">
        <v>1</v>
      </c>
      <c r="CJ73" s="73"/>
    </row>
    <row r="74" spans="1:88" ht="19.5" x14ac:dyDescent="0.25">
      <c r="A74" s="30"/>
      <c r="B74" s="42" t="s">
        <v>65</v>
      </c>
      <c r="C74" s="43" t="s">
        <v>176</v>
      </c>
      <c r="D74" s="136">
        <v>2.9572880568236402E-3</v>
      </c>
      <c r="E74" s="137">
        <v>6.5526171718595003E-4</v>
      </c>
      <c r="F74" s="137">
        <v>2.0345563149434002E-3</v>
      </c>
      <c r="G74" s="137">
        <v>7.1109736495267003E-4</v>
      </c>
      <c r="H74" s="137">
        <v>6.2755766952944997E-3</v>
      </c>
      <c r="I74" s="137">
        <v>1.3760070303090901E-2</v>
      </c>
      <c r="J74" s="137">
        <v>1.2887971658023299E-3</v>
      </c>
      <c r="K74" s="137">
        <v>1.9989775782843101E-3</v>
      </c>
      <c r="L74" s="137">
        <v>1.37584884897357E-4</v>
      </c>
      <c r="M74" s="137">
        <v>4.0094146000778496E-3</v>
      </c>
      <c r="N74" s="137">
        <v>1.5572229705592599E-3</v>
      </c>
      <c r="O74" s="137">
        <v>6.4505734437954399E-3</v>
      </c>
      <c r="P74" s="137">
        <v>1.93850349087903E-3</v>
      </c>
      <c r="Q74" s="137">
        <v>8.2636883586458302E-4</v>
      </c>
      <c r="R74" s="137">
        <v>6.0269544190541197E-3</v>
      </c>
      <c r="S74" s="137">
        <v>2.4601809221662702E-3</v>
      </c>
      <c r="T74" s="137">
        <v>2.9666342876065901E-3</v>
      </c>
      <c r="U74" s="137">
        <v>8.2567976691048407E-3</v>
      </c>
      <c r="V74" s="137">
        <v>4.9507557417075997E-4</v>
      </c>
      <c r="W74" s="137">
        <v>2.3782056146461701E-4</v>
      </c>
      <c r="X74" s="137">
        <v>1.35781004447893E-3</v>
      </c>
      <c r="Y74" s="137">
        <v>4.1808714520353402E-4</v>
      </c>
      <c r="Z74" s="137">
        <v>1.11701175947623E-4</v>
      </c>
      <c r="AA74" s="137">
        <v>1.8880836095982101E-4</v>
      </c>
      <c r="AB74" s="137">
        <v>4.8452616030663102E-4</v>
      </c>
      <c r="AC74" s="137">
        <v>6.1468050885854194E-5</v>
      </c>
      <c r="AD74" s="137">
        <v>7.4659117703535996E-5</v>
      </c>
      <c r="AE74" s="137">
        <v>1.4542293383110901E-3</v>
      </c>
      <c r="AF74" s="137">
        <v>8.6226376255576598E-4</v>
      </c>
      <c r="AG74" s="137">
        <v>3.09991732740801E-4</v>
      </c>
      <c r="AH74" s="137">
        <v>8.7302102902307797E-4</v>
      </c>
      <c r="AI74" s="137">
        <v>3.2076183491375801E-3</v>
      </c>
      <c r="AJ74" s="137">
        <v>0</v>
      </c>
      <c r="AK74" s="137">
        <v>1.06536726451937E-3</v>
      </c>
      <c r="AL74" s="137">
        <v>9.1482334907650505E-4</v>
      </c>
      <c r="AM74" s="137">
        <v>1.64477496020025E-4</v>
      </c>
      <c r="AN74" s="137">
        <v>2.7796697963083602E-3</v>
      </c>
      <c r="AO74" s="137">
        <v>9.6309893931392394E-3</v>
      </c>
      <c r="AP74" s="137">
        <v>2.3932313865964502E-3</v>
      </c>
      <c r="AQ74" s="137">
        <v>2.45321907067725E-3</v>
      </c>
      <c r="AR74" s="137">
        <v>4.7453866393582997E-3</v>
      </c>
      <c r="AS74" s="137">
        <v>6.0648930999170102E-4</v>
      </c>
      <c r="AT74" s="137">
        <v>2.33581859493758E-3</v>
      </c>
      <c r="AU74" s="137">
        <v>5.5592253310793001E-4</v>
      </c>
      <c r="AV74" s="137">
        <v>2.3199593211365699E-3</v>
      </c>
      <c r="AW74" s="137">
        <v>7.1423627555387901E-5</v>
      </c>
      <c r="AX74" s="137">
        <v>1.6583421726839001E-3</v>
      </c>
      <c r="AY74" s="137">
        <v>1.58303523400971E-3</v>
      </c>
      <c r="AZ74" s="137">
        <v>5.1103647000139999E-3</v>
      </c>
      <c r="BA74" s="137">
        <v>1.50511882733847E-3</v>
      </c>
      <c r="BB74" s="137">
        <v>1.5710293111554599E-3</v>
      </c>
      <c r="BC74" s="137">
        <v>2.13278243470187E-4</v>
      </c>
      <c r="BD74" s="137">
        <v>1.07274714449483E-4</v>
      </c>
      <c r="BE74" s="137">
        <v>1.4713531990697599E-3</v>
      </c>
      <c r="BF74" s="137">
        <v>3.1997608504816398E-3</v>
      </c>
      <c r="BG74" s="137">
        <v>4.6183558256668797E-3</v>
      </c>
      <c r="BH74" s="137">
        <v>6.2982410570466699E-3</v>
      </c>
      <c r="BI74" s="137">
        <v>2.1142436361893099E-2</v>
      </c>
      <c r="BJ74" s="137">
        <v>3.9862199976573802E-2</v>
      </c>
      <c r="BK74" s="137">
        <v>7.1312802751758803E-2</v>
      </c>
      <c r="BL74" s="137">
        <v>1.9142300917451699E-3</v>
      </c>
      <c r="BM74" s="137">
        <v>2.4265168341539101E-3</v>
      </c>
      <c r="BN74" s="137">
        <v>5.4077027855512297E-4</v>
      </c>
      <c r="BO74" s="137">
        <v>4.3000293534772296E-3</v>
      </c>
      <c r="BP74" s="137">
        <v>9.7801192049341901E-2</v>
      </c>
      <c r="BQ74" s="137">
        <v>0.21403998874254901</v>
      </c>
      <c r="BR74" s="137">
        <v>1.3109311123565399E-2</v>
      </c>
      <c r="BS74" s="137">
        <v>3.9607766332438198E-2</v>
      </c>
      <c r="BT74" s="137">
        <v>7.0128988053784397E-2</v>
      </c>
      <c r="BU74" s="137">
        <v>9.0777121400894403E-2</v>
      </c>
      <c r="BV74" s="137">
        <v>1.9457467182473698E-2</v>
      </c>
      <c r="BW74" s="137">
        <v>3.1929177111532999E-3</v>
      </c>
      <c r="BX74" s="137">
        <v>8.0613306366202897E-3</v>
      </c>
      <c r="BY74" s="137">
        <v>2.0277677340987698E-3</v>
      </c>
      <c r="BZ74" s="137">
        <v>1.3675080871446201E-2</v>
      </c>
      <c r="CA74" s="138">
        <v>0</v>
      </c>
      <c r="CB74" s="190">
        <v>0.84519979052760597</v>
      </c>
      <c r="CC74" s="191">
        <v>0.15480020947239401</v>
      </c>
      <c r="CD74" s="137">
        <v>0</v>
      </c>
      <c r="CE74" s="137">
        <v>0</v>
      </c>
      <c r="CF74" s="137">
        <v>0</v>
      </c>
      <c r="CG74" s="137">
        <v>0</v>
      </c>
      <c r="CH74" s="138">
        <v>0</v>
      </c>
      <c r="CI74" s="49">
        <v>1</v>
      </c>
      <c r="CJ74" s="73"/>
    </row>
    <row r="75" spans="1:88" ht="19.5" x14ac:dyDescent="0.25">
      <c r="A75" s="30"/>
      <c r="B75" s="42" t="s">
        <v>66</v>
      </c>
      <c r="C75" s="43" t="s">
        <v>177</v>
      </c>
      <c r="D75" s="136">
        <v>4.5313766243105598E-6</v>
      </c>
      <c r="E75" s="137">
        <v>1.7608156090276099E-5</v>
      </c>
      <c r="F75" s="137">
        <v>2.6740057939803801E-5</v>
      </c>
      <c r="G75" s="137">
        <v>1.0675898843217399E-5</v>
      </c>
      <c r="H75" s="137">
        <v>6.5467973884376397E-4</v>
      </c>
      <c r="I75" s="137">
        <v>4.4914402497901198E-4</v>
      </c>
      <c r="J75" s="137">
        <v>1.4562756917619701E-4</v>
      </c>
      <c r="K75" s="137">
        <v>6.4180130524402104E-4</v>
      </c>
      <c r="L75" s="137">
        <v>2.0859158878591401E-4</v>
      </c>
      <c r="M75" s="137">
        <v>1.7347818461098001E-4</v>
      </c>
      <c r="N75" s="137">
        <v>2.00648860589337E-5</v>
      </c>
      <c r="O75" s="137">
        <v>5.6187477199729299E-4</v>
      </c>
      <c r="P75" s="137">
        <v>0</v>
      </c>
      <c r="Q75" s="137">
        <v>0</v>
      </c>
      <c r="R75" s="137">
        <v>9.1972910956007801E-4</v>
      </c>
      <c r="S75" s="137">
        <v>5.2414450674723796E-4</v>
      </c>
      <c r="T75" s="137">
        <v>5.64731216705033E-4</v>
      </c>
      <c r="U75" s="137">
        <v>1.3949046832719999E-3</v>
      </c>
      <c r="V75" s="137">
        <v>1.32580044053469E-4</v>
      </c>
      <c r="W75" s="137">
        <v>8.9316474856284499E-5</v>
      </c>
      <c r="X75" s="137">
        <v>5.47708490255195E-4</v>
      </c>
      <c r="Y75" s="137">
        <v>6.2077563537757903E-5</v>
      </c>
      <c r="Z75" s="137">
        <v>1.35090587297153E-5</v>
      </c>
      <c r="AA75" s="137">
        <v>7.5257343279571003E-5</v>
      </c>
      <c r="AB75" s="137">
        <v>9.8509873819837806E-5</v>
      </c>
      <c r="AC75" s="137">
        <v>5.5646278492750801E-5</v>
      </c>
      <c r="AD75" s="137">
        <v>1.9771310824207099E-5</v>
      </c>
      <c r="AE75" s="137">
        <v>3.4903723218290399E-4</v>
      </c>
      <c r="AF75" s="137">
        <v>1.3513294119705299E-4</v>
      </c>
      <c r="AG75" s="137">
        <v>7.6703601399961393E-5</v>
      </c>
      <c r="AH75" s="137">
        <v>5.4275259957799798E-5</v>
      </c>
      <c r="AI75" s="137">
        <v>5.0462480518261195E-4</v>
      </c>
      <c r="AJ75" s="137">
        <v>0</v>
      </c>
      <c r="AK75" s="137">
        <v>1.39171468846029E-4</v>
      </c>
      <c r="AL75" s="137">
        <v>2.7676351460245599E-4</v>
      </c>
      <c r="AM75" s="137">
        <v>2.6616109895988499E-5</v>
      </c>
      <c r="AN75" s="137">
        <v>3.0773777853294198E-4</v>
      </c>
      <c r="AO75" s="137">
        <v>5.3887777271460196E-3</v>
      </c>
      <c r="AP75" s="137">
        <v>5.77853231640652E-4</v>
      </c>
      <c r="AQ75" s="137">
        <v>0</v>
      </c>
      <c r="AR75" s="137">
        <v>1.0486813721660301E-3</v>
      </c>
      <c r="AS75" s="137">
        <v>1.32307946876878E-4</v>
      </c>
      <c r="AT75" s="137">
        <v>7.7934803344708697E-5</v>
      </c>
      <c r="AU75" s="137">
        <v>2.0470717900999101E-4</v>
      </c>
      <c r="AV75" s="137">
        <v>6.6865066338402601E-4</v>
      </c>
      <c r="AW75" s="137">
        <v>8.4523455737885002E-5</v>
      </c>
      <c r="AX75" s="137">
        <v>6.8900163163164105E-4</v>
      </c>
      <c r="AY75" s="137">
        <v>1.4454032272115201E-3</v>
      </c>
      <c r="AZ75" s="137">
        <v>1.3685810560521701E-3</v>
      </c>
      <c r="BA75" s="137">
        <v>0</v>
      </c>
      <c r="BB75" s="137">
        <v>3.5840617654591902E-4</v>
      </c>
      <c r="BC75" s="137">
        <v>1.1459519900911399E-4</v>
      </c>
      <c r="BD75" s="137">
        <v>7.8463738018246204E-5</v>
      </c>
      <c r="BE75" s="137">
        <v>3.8171480337953999E-4</v>
      </c>
      <c r="BF75" s="137">
        <v>1.73143789795217E-4</v>
      </c>
      <c r="BG75" s="137">
        <v>4.2531914051650301E-4</v>
      </c>
      <c r="BH75" s="137">
        <v>3.43245845437435E-3</v>
      </c>
      <c r="BI75" s="137">
        <v>5.3977998494346702E-3</v>
      </c>
      <c r="BJ75" s="137">
        <v>6.0062767833720396E-4</v>
      </c>
      <c r="BK75" s="137">
        <v>3.3543000446563998E-3</v>
      </c>
      <c r="BL75" s="137">
        <v>3.5403166849397002E-4</v>
      </c>
      <c r="BM75" s="137">
        <v>1.2880364769383599E-3</v>
      </c>
      <c r="BN75" s="137">
        <v>1.1967732434707799E-3</v>
      </c>
      <c r="BO75" s="137">
        <v>9.1161866234621605E-3</v>
      </c>
      <c r="BP75" s="137">
        <v>0.23150215857616799</v>
      </c>
      <c r="BQ75" s="137">
        <v>0.49543163358275799</v>
      </c>
      <c r="BR75" s="137">
        <v>0.11735774622291401</v>
      </c>
      <c r="BS75" s="137">
        <v>1.0766721541022701E-2</v>
      </c>
      <c r="BT75" s="137">
        <v>1.4993169918681101E-2</v>
      </c>
      <c r="BU75" s="137">
        <v>0</v>
      </c>
      <c r="BV75" s="137">
        <v>4.9900722816688002E-3</v>
      </c>
      <c r="BW75" s="137">
        <v>0</v>
      </c>
      <c r="BX75" s="137">
        <v>3.8076144890767699E-3</v>
      </c>
      <c r="BY75" s="137">
        <v>0</v>
      </c>
      <c r="BZ75" s="137">
        <v>2.5866677973997699E-3</v>
      </c>
      <c r="CA75" s="138">
        <v>0</v>
      </c>
      <c r="CB75" s="190">
        <v>0.92867682981544797</v>
      </c>
      <c r="CC75" s="191">
        <v>7.1323170184551907E-2</v>
      </c>
      <c r="CD75" s="137">
        <v>0</v>
      </c>
      <c r="CE75" s="137">
        <v>0</v>
      </c>
      <c r="CF75" s="137">
        <v>0</v>
      </c>
      <c r="CG75" s="137">
        <v>0</v>
      </c>
      <c r="CH75" s="138">
        <v>0</v>
      </c>
      <c r="CI75" s="49">
        <v>1</v>
      </c>
      <c r="CJ75" s="73"/>
    </row>
    <row r="76" spans="1:88" ht="19.5" x14ac:dyDescent="0.25">
      <c r="A76" s="30"/>
      <c r="B76" s="42" t="s">
        <v>67</v>
      </c>
      <c r="C76" s="43" t="s">
        <v>178</v>
      </c>
      <c r="D76" s="136">
        <v>9.9357647118069009E-4</v>
      </c>
      <c r="E76" s="137">
        <v>3.0901819651052198E-4</v>
      </c>
      <c r="F76" s="137">
        <v>2.2790718990101E-4</v>
      </c>
      <c r="G76" s="137">
        <v>8.5662575338906703E-4</v>
      </c>
      <c r="H76" s="137">
        <v>2.5081473014863698E-3</v>
      </c>
      <c r="I76" s="137">
        <v>6.3890589543624397E-4</v>
      </c>
      <c r="J76" s="137">
        <v>2.9431602481636297E-4</v>
      </c>
      <c r="K76" s="137">
        <v>2.8548732475724802E-4</v>
      </c>
      <c r="L76" s="137">
        <v>1.7349768673511201E-6</v>
      </c>
      <c r="M76" s="137">
        <v>6.8810059715598901E-6</v>
      </c>
      <c r="N76" s="137">
        <v>4.2440260621773399E-7</v>
      </c>
      <c r="O76" s="137">
        <v>2.9436265731533699E-5</v>
      </c>
      <c r="P76" s="137">
        <v>1.27438120063115E-4</v>
      </c>
      <c r="Q76" s="137">
        <v>6.6988007918697302E-6</v>
      </c>
      <c r="R76" s="137">
        <v>2.4129824471142601E-6</v>
      </c>
      <c r="S76" s="137">
        <v>3.2239712753270297E-7</v>
      </c>
      <c r="T76" s="137">
        <v>7.4276733914953904E-4</v>
      </c>
      <c r="U76" s="137">
        <v>1.7907723705912001E-5</v>
      </c>
      <c r="V76" s="137">
        <v>4.43650365739526E-5</v>
      </c>
      <c r="W76" s="137">
        <v>5.3679125473838397E-5</v>
      </c>
      <c r="X76" s="137">
        <v>6.9656394002519403E-6</v>
      </c>
      <c r="Y76" s="137">
        <v>1.8757860940608001E-6</v>
      </c>
      <c r="Z76" s="137">
        <v>1.41056446847451E-5</v>
      </c>
      <c r="AA76" s="137">
        <v>3.2870610283920999E-6</v>
      </c>
      <c r="AB76" s="137">
        <v>1.7302967716725899E-6</v>
      </c>
      <c r="AC76" s="137">
        <v>1.3876725290636201E-6</v>
      </c>
      <c r="AD76" s="137">
        <v>1.5978253686253601E-6</v>
      </c>
      <c r="AE76" s="137">
        <v>1.71022643633763E-5</v>
      </c>
      <c r="AF76" s="137">
        <v>5.2399059900676097E-6</v>
      </c>
      <c r="AG76" s="137">
        <v>1.42912544348401E-6</v>
      </c>
      <c r="AH76" s="137">
        <v>1.9431908179718499E-6</v>
      </c>
      <c r="AI76" s="137">
        <v>1.4161681859590501E-6</v>
      </c>
      <c r="AJ76" s="137">
        <v>0</v>
      </c>
      <c r="AK76" s="137">
        <v>1.8130512959870101E-6</v>
      </c>
      <c r="AL76" s="137">
        <v>6.2985347942137802E-4</v>
      </c>
      <c r="AM76" s="137">
        <v>9.3532282955530896E-7</v>
      </c>
      <c r="AN76" s="137">
        <v>2.60296533240202E-6</v>
      </c>
      <c r="AO76" s="137">
        <v>4.6369975802933596E-6</v>
      </c>
      <c r="AP76" s="137">
        <v>1.1439784264689101E-6</v>
      </c>
      <c r="AQ76" s="137">
        <v>1.8580208771855699E-4</v>
      </c>
      <c r="AR76" s="137">
        <v>2.01010308439814E-6</v>
      </c>
      <c r="AS76" s="137">
        <v>3.00519664111982E-6</v>
      </c>
      <c r="AT76" s="137">
        <v>1.5607732460417201E-6</v>
      </c>
      <c r="AU76" s="137">
        <v>6.6647258648803695E-7</v>
      </c>
      <c r="AV76" s="137">
        <v>4.6041676417819797E-6</v>
      </c>
      <c r="AW76" s="137">
        <v>8.8717300309574401E-7</v>
      </c>
      <c r="AX76" s="137">
        <v>4.9813244146715405E-4</v>
      </c>
      <c r="AY76" s="137">
        <v>2.7714587975479998E-6</v>
      </c>
      <c r="AZ76" s="137">
        <v>4.1839833043272301E-4</v>
      </c>
      <c r="BA76" s="137">
        <v>4.2243871595589101E-4</v>
      </c>
      <c r="BB76" s="137">
        <v>2.6892826752731398E-4</v>
      </c>
      <c r="BC76" s="137">
        <v>1.16901832219519E-4</v>
      </c>
      <c r="BD76" s="137">
        <v>3.4682806791374102E-4</v>
      </c>
      <c r="BE76" s="137">
        <v>2.9423848277604901E-4</v>
      </c>
      <c r="BF76" s="137">
        <v>7.5234683419662604E-4</v>
      </c>
      <c r="BG76" s="137">
        <v>1.7812318043337701E-6</v>
      </c>
      <c r="BH76" s="137">
        <v>1.34114655843366E-6</v>
      </c>
      <c r="BI76" s="137">
        <v>9.6792067431409091E-3</v>
      </c>
      <c r="BJ76" s="137">
        <v>3.7073853255071801E-2</v>
      </c>
      <c r="BK76" s="137">
        <v>3.9243546418967403E-3</v>
      </c>
      <c r="BL76" s="137">
        <v>9.8509940079011108E-4</v>
      </c>
      <c r="BM76" s="137">
        <v>1.96898476159696E-3</v>
      </c>
      <c r="BN76" s="137">
        <v>6.93161434665804E-3</v>
      </c>
      <c r="BO76" s="137">
        <v>1.70798935818937E-6</v>
      </c>
      <c r="BP76" s="137">
        <v>6.3736794245031004E-3</v>
      </c>
      <c r="BQ76" s="137">
        <v>1.73021974531258E-3</v>
      </c>
      <c r="BR76" s="137">
        <v>2.1718237312880299E-3</v>
      </c>
      <c r="BS76" s="137">
        <v>7.4289238542647698E-2</v>
      </c>
      <c r="BT76" s="137">
        <v>1.8611879873946802E-2</v>
      </c>
      <c r="BU76" s="137">
        <v>2.07231844311726E-3</v>
      </c>
      <c r="BV76" s="137">
        <v>2.0161864851327899E-3</v>
      </c>
      <c r="BW76" s="137">
        <v>5.59040429560584E-5</v>
      </c>
      <c r="BX76" s="137">
        <v>3.9686630815726197E-6</v>
      </c>
      <c r="BY76" s="137">
        <v>2.4939767533694099E-4</v>
      </c>
      <c r="BZ76" s="137">
        <v>1.9928176321516602E-6</v>
      </c>
      <c r="CA76" s="138">
        <v>0</v>
      </c>
      <c r="CB76" s="190">
        <v>0.17931119207658899</v>
      </c>
      <c r="CC76" s="191">
        <v>0.82061254117562199</v>
      </c>
      <c r="CD76" s="137">
        <v>0</v>
      </c>
      <c r="CE76" s="137">
        <v>0</v>
      </c>
      <c r="CF76" s="137">
        <v>7.5940484493768003E-5</v>
      </c>
      <c r="CG76" s="137">
        <v>0</v>
      </c>
      <c r="CH76" s="138">
        <v>3.2626329517103099E-7</v>
      </c>
      <c r="CI76" s="49">
        <v>1</v>
      </c>
      <c r="CJ76" s="73"/>
    </row>
    <row r="77" spans="1:88" ht="19.5" x14ac:dyDescent="0.25">
      <c r="A77" s="30"/>
      <c r="B77" s="42" t="s">
        <v>68</v>
      </c>
      <c r="C77" s="43" t="s">
        <v>179</v>
      </c>
      <c r="D77" s="136">
        <v>2.7379485628323198E-3</v>
      </c>
      <c r="E77" s="137">
        <v>1.1417610977304299E-3</v>
      </c>
      <c r="F77" s="137">
        <v>9.2894713105441901E-4</v>
      </c>
      <c r="G77" s="137">
        <v>1.8462337978013201E-3</v>
      </c>
      <c r="H77" s="137">
        <v>1.0258771299926001E-2</v>
      </c>
      <c r="I77" s="137">
        <v>7.8648758742353008E-3</v>
      </c>
      <c r="J77" s="137">
        <v>1.42904979369E-3</v>
      </c>
      <c r="K77" s="137">
        <v>2.4749777591553199E-3</v>
      </c>
      <c r="L77" s="137">
        <v>2.2492622642696501E-3</v>
      </c>
      <c r="M77" s="137">
        <v>1.2418864695553899E-2</v>
      </c>
      <c r="N77" s="137">
        <v>7.2930621245754503E-4</v>
      </c>
      <c r="O77" s="137">
        <v>1.0647838520417501E-2</v>
      </c>
      <c r="P77" s="137">
        <v>1.19561684518141E-2</v>
      </c>
      <c r="Q77" s="137">
        <v>2.0854477091483202E-3</v>
      </c>
      <c r="R77" s="137">
        <v>2.9686272774948699E-2</v>
      </c>
      <c r="S77" s="137">
        <v>3.07364745275372E-3</v>
      </c>
      <c r="T77" s="137">
        <v>4.3119676755772702E-3</v>
      </c>
      <c r="U77" s="137">
        <v>9.4786314989725694E-3</v>
      </c>
      <c r="V77" s="137">
        <v>1.47028528285124E-3</v>
      </c>
      <c r="W77" s="137">
        <v>3.7279428172088801E-4</v>
      </c>
      <c r="X77" s="137">
        <v>4.8772041373953802E-3</v>
      </c>
      <c r="Y77" s="137">
        <v>8.1206851257505E-4</v>
      </c>
      <c r="Z77" s="137">
        <v>1.6310924152903E-4</v>
      </c>
      <c r="AA77" s="137">
        <v>2.9500707943120301E-4</v>
      </c>
      <c r="AB77" s="137">
        <v>9.4165078567919796E-4</v>
      </c>
      <c r="AC77" s="137">
        <v>2.9496952274592002E-4</v>
      </c>
      <c r="AD77" s="137">
        <v>5.6928444892939899E-5</v>
      </c>
      <c r="AE77" s="137">
        <v>1.9341732251331499E-3</v>
      </c>
      <c r="AF77" s="137">
        <v>1.7669312082206701E-3</v>
      </c>
      <c r="AG77" s="137">
        <v>2.1382720933522999E-4</v>
      </c>
      <c r="AH77" s="137">
        <v>7.7026973217796798E-3</v>
      </c>
      <c r="AI77" s="137">
        <v>3.6390041517868101E-3</v>
      </c>
      <c r="AJ77" s="137">
        <v>0</v>
      </c>
      <c r="AK77" s="137">
        <v>6.7498862559607804E-4</v>
      </c>
      <c r="AL77" s="137">
        <v>1.63433328712805E-3</v>
      </c>
      <c r="AM77" s="137">
        <v>9.7437814559383996E-4</v>
      </c>
      <c r="AN77" s="137">
        <v>1.3528377888173001E-3</v>
      </c>
      <c r="AO77" s="137">
        <v>6.6078379007472599E-3</v>
      </c>
      <c r="AP77" s="137">
        <v>2.7441919292515E-3</v>
      </c>
      <c r="AQ77" s="137">
        <v>1.5549712661165E-2</v>
      </c>
      <c r="AR77" s="137">
        <v>1.1628570123325701E-3</v>
      </c>
      <c r="AS77" s="137">
        <v>5.0985515602783096E-3</v>
      </c>
      <c r="AT77" s="137">
        <v>7.6967934139760301E-4</v>
      </c>
      <c r="AU77" s="137">
        <v>5.9208596935294699E-4</v>
      </c>
      <c r="AV77" s="137">
        <v>2.3884685453327802E-3</v>
      </c>
      <c r="AW77" s="137">
        <v>1.0121879631120199E-3</v>
      </c>
      <c r="AX77" s="137">
        <v>3.2949207234646699E-3</v>
      </c>
      <c r="AY77" s="137">
        <v>2.4826250346368498E-3</v>
      </c>
      <c r="AZ77" s="137">
        <v>2.9783678684331401E-3</v>
      </c>
      <c r="BA77" s="137">
        <v>1.29071954401841E-3</v>
      </c>
      <c r="BB77" s="137">
        <v>1.2261829611964999E-3</v>
      </c>
      <c r="BC77" s="137">
        <v>6.5376467010646103E-4</v>
      </c>
      <c r="BD77" s="137">
        <v>8.8404520496590999E-4</v>
      </c>
      <c r="BE77" s="137">
        <v>1.2499953587829301E-3</v>
      </c>
      <c r="BF77" s="137">
        <v>7.8273649197815598E-3</v>
      </c>
      <c r="BG77" s="137">
        <v>8.8880288744125208E-3</v>
      </c>
      <c r="BH77" s="137">
        <v>1.3826401938896201E-2</v>
      </c>
      <c r="BI77" s="137">
        <v>3.7660179400365999E-2</v>
      </c>
      <c r="BJ77" s="137">
        <v>0.14120325943699299</v>
      </c>
      <c r="BK77" s="137">
        <v>3.9818549128920903E-2</v>
      </c>
      <c r="BL77" s="137">
        <v>2.1520682912058498E-3</v>
      </c>
      <c r="BM77" s="137">
        <v>5.4774617478605099E-3</v>
      </c>
      <c r="BN77" s="137">
        <v>5.5225776295740603E-3</v>
      </c>
      <c r="BO77" s="137">
        <v>5.0012136814205403E-2</v>
      </c>
      <c r="BP77" s="137">
        <v>3.7019376582778402E-2</v>
      </c>
      <c r="BQ77" s="137">
        <v>1.15941975969794E-2</v>
      </c>
      <c r="BR77" s="137">
        <v>6.22655664277986E-3</v>
      </c>
      <c r="BS77" s="137">
        <v>8.1380599888126001E-2</v>
      </c>
      <c r="BT77" s="137">
        <v>0.172580181655316</v>
      </c>
      <c r="BU77" s="137">
        <v>1.8511189609961998E-2</v>
      </c>
      <c r="BV77" s="137">
        <v>2.7970737227016301E-2</v>
      </c>
      <c r="BW77" s="137">
        <v>5.7452588770022101E-3</v>
      </c>
      <c r="BX77" s="137">
        <v>2.15613726076045E-2</v>
      </c>
      <c r="BY77" s="137">
        <v>9.7889708070839996E-3</v>
      </c>
      <c r="BZ77" s="137">
        <v>2.0896082154967702E-2</v>
      </c>
      <c r="CA77" s="138">
        <v>0</v>
      </c>
      <c r="CB77" s="190">
        <v>0.92014590690495801</v>
      </c>
      <c r="CC77" s="191">
        <v>3.9328823305272001E-2</v>
      </c>
      <c r="CD77" s="137">
        <v>0</v>
      </c>
      <c r="CE77" s="137">
        <v>7.1524041895669502E-8</v>
      </c>
      <c r="CF77" s="137">
        <v>2.5022788718444499E-2</v>
      </c>
      <c r="CG77" s="137">
        <v>9.3549892809876297E-6</v>
      </c>
      <c r="CH77" s="138">
        <v>1.5493054558002499E-2</v>
      </c>
      <c r="CI77" s="49">
        <v>1</v>
      </c>
      <c r="CJ77" s="73"/>
    </row>
    <row r="78" spans="1:88" ht="19.5" x14ac:dyDescent="0.25">
      <c r="A78" s="30"/>
      <c r="B78" s="42" t="s">
        <v>69</v>
      </c>
      <c r="C78" s="43" t="s">
        <v>180</v>
      </c>
      <c r="D78" s="136">
        <v>7.8660362544310307E-6</v>
      </c>
      <c r="E78" s="137">
        <v>8.7236314872551595E-6</v>
      </c>
      <c r="F78" s="137">
        <v>9.2937512260028492E-6</v>
      </c>
      <c r="G78" s="137">
        <v>8.3345448989544507E-6</v>
      </c>
      <c r="H78" s="137">
        <v>4.3639308155792299E-5</v>
      </c>
      <c r="I78" s="137">
        <v>3.9077003710397602E-5</v>
      </c>
      <c r="J78" s="137">
        <v>1.2582835854938501E-5</v>
      </c>
      <c r="K78" s="137">
        <v>2.7082349438486199E-5</v>
      </c>
      <c r="L78" s="137">
        <v>6.0323795896950003E-6</v>
      </c>
      <c r="M78" s="137">
        <v>1.24177818624194E-5</v>
      </c>
      <c r="N78" s="137">
        <v>1.35783805591575E-6</v>
      </c>
      <c r="O78" s="137">
        <v>5.3880957672723701E-5</v>
      </c>
      <c r="P78" s="137">
        <v>2.66890256863042E-5</v>
      </c>
      <c r="Q78" s="137">
        <v>2.82575788898415E-6</v>
      </c>
      <c r="R78" s="137">
        <v>1.62380802650312E-5</v>
      </c>
      <c r="S78" s="137">
        <v>1.7898124668172101E-6</v>
      </c>
      <c r="T78" s="137">
        <v>6.7339218297542003E-5</v>
      </c>
      <c r="U78" s="137">
        <v>9.4687925956545295E-5</v>
      </c>
      <c r="V78" s="137">
        <v>5.1203307137332703E-6</v>
      </c>
      <c r="W78" s="137">
        <v>8.8420384907191704E-7</v>
      </c>
      <c r="X78" s="137">
        <v>4.2996986937673303E-5</v>
      </c>
      <c r="Y78" s="137">
        <v>2.5729934837960699E-6</v>
      </c>
      <c r="Z78" s="137">
        <v>3.6355944583676501E-7</v>
      </c>
      <c r="AA78" s="137">
        <v>4.2969124863635701E-7</v>
      </c>
      <c r="AB78" s="137">
        <v>2.1192511381768399E-6</v>
      </c>
      <c r="AC78" s="137">
        <v>4.3435978826976602E-7</v>
      </c>
      <c r="AD78" s="137">
        <v>9.2065871137286705E-7</v>
      </c>
      <c r="AE78" s="137">
        <v>8.2094963783045102E-6</v>
      </c>
      <c r="AF78" s="137">
        <v>1.9920631142510802E-5</v>
      </c>
      <c r="AG78" s="137">
        <v>3.0593844393143101E-6</v>
      </c>
      <c r="AH78" s="137">
        <v>2.35680218662323E-5</v>
      </c>
      <c r="AI78" s="137">
        <v>4.2422572764485398E-5</v>
      </c>
      <c r="AJ78" s="137">
        <v>0</v>
      </c>
      <c r="AK78" s="137">
        <v>4.6117008304587303E-6</v>
      </c>
      <c r="AL78" s="137">
        <v>3.0897806526203901E-5</v>
      </c>
      <c r="AM78" s="137">
        <v>2.2713230886379201E-6</v>
      </c>
      <c r="AN78" s="137">
        <v>5.4028646966263599E-6</v>
      </c>
      <c r="AO78" s="137">
        <v>6.7399967161831697E-5</v>
      </c>
      <c r="AP78" s="137">
        <v>9.1034639904023605E-5</v>
      </c>
      <c r="AQ78" s="137">
        <v>3.2290371126788498E-5</v>
      </c>
      <c r="AR78" s="137">
        <v>5.4975210760368299E-6</v>
      </c>
      <c r="AS78" s="137">
        <v>2.21700778793311E-5</v>
      </c>
      <c r="AT78" s="137">
        <v>9.3467486037869106E-6</v>
      </c>
      <c r="AU78" s="137">
        <v>5.2630228468047299E-6</v>
      </c>
      <c r="AV78" s="137">
        <v>2.1737240058012499E-5</v>
      </c>
      <c r="AW78" s="137">
        <v>9.1939866210644E-6</v>
      </c>
      <c r="AX78" s="137">
        <v>5.3368920787534701E-5</v>
      </c>
      <c r="AY78" s="137">
        <v>4.58107056362987E-4</v>
      </c>
      <c r="AZ78" s="137">
        <v>1.3432176308660399E-5</v>
      </c>
      <c r="BA78" s="137">
        <v>4.6830155990290001E-6</v>
      </c>
      <c r="BB78" s="137">
        <v>6.4965352231350297E-6</v>
      </c>
      <c r="BC78" s="137">
        <v>3.45341606202389E-6</v>
      </c>
      <c r="BD78" s="137">
        <v>3.0356523661278899E-6</v>
      </c>
      <c r="BE78" s="137">
        <v>5.4758794479765604E-6</v>
      </c>
      <c r="BF78" s="137">
        <v>1.5523264858830201E-5</v>
      </c>
      <c r="BG78" s="137">
        <v>3.3262225961797397E-5</v>
      </c>
      <c r="BH78" s="137">
        <v>6.09149962630861E-4</v>
      </c>
      <c r="BI78" s="137">
        <v>2.72765268196798E-4</v>
      </c>
      <c r="BJ78" s="137">
        <v>5.9994443866953303E-4</v>
      </c>
      <c r="BK78" s="137">
        <v>1.03734888587489E-4</v>
      </c>
      <c r="BL78" s="137">
        <v>3.1750553299576003E-5</v>
      </c>
      <c r="BM78" s="137">
        <v>5.6293633547398799E-5</v>
      </c>
      <c r="BN78" s="137">
        <v>4.75549456583929E-5</v>
      </c>
      <c r="BO78" s="137">
        <v>3.9987640102971897E-5</v>
      </c>
      <c r="BP78" s="137">
        <v>7.0481743719473001E-5</v>
      </c>
      <c r="BQ78" s="137">
        <v>1.7110844751515999E-5</v>
      </c>
      <c r="BR78" s="137">
        <v>1.18164001641706E-5</v>
      </c>
      <c r="BS78" s="137">
        <v>6.2104855715811405E-4</v>
      </c>
      <c r="BT78" s="137">
        <v>3.8589513339437999E-4</v>
      </c>
      <c r="BU78" s="137">
        <v>1.25301867117967E-4</v>
      </c>
      <c r="BV78" s="137">
        <v>1.67998772198478E-4</v>
      </c>
      <c r="BW78" s="137">
        <v>7.1530473513544497E-5</v>
      </c>
      <c r="BX78" s="137">
        <v>9.7559625505262704E-5</v>
      </c>
      <c r="BY78" s="137">
        <v>5.0267246974504099E-5</v>
      </c>
      <c r="BZ78" s="137">
        <v>1.4888413256654301E-4</v>
      </c>
      <c r="CA78" s="138">
        <v>0</v>
      </c>
      <c r="CB78" s="190">
        <v>5.02591192183033E-3</v>
      </c>
      <c r="CC78" s="191">
        <v>0.17424361575656699</v>
      </c>
      <c r="CD78" s="137">
        <v>0.81528111092432298</v>
      </c>
      <c r="CE78" s="137">
        <v>6.6463940389366196E-6</v>
      </c>
      <c r="CF78" s="137">
        <v>4.48181515123463E-3</v>
      </c>
      <c r="CG78" s="137">
        <v>1.28406579389317E-4</v>
      </c>
      <c r="CH78" s="138">
        <v>8.3249327261646501E-4</v>
      </c>
      <c r="CI78" s="49">
        <v>1</v>
      </c>
      <c r="CJ78" s="73"/>
    </row>
    <row r="79" spans="1:88" ht="19.5" x14ac:dyDescent="0.25">
      <c r="A79" s="30"/>
      <c r="B79" s="42" t="s">
        <v>70</v>
      </c>
      <c r="C79" s="43" t="s">
        <v>181</v>
      </c>
      <c r="D79" s="136">
        <v>6.7804383597991301E-6</v>
      </c>
      <c r="E79" s="137">
        <v>5.2543332523390196E-6</v>
      </c>
      <c r="F79" s="137">
        <v>1.8353299009228498E-5</v>
      </c>
      <c r="G79" s="137">
        <v>2.6084068426001401E-6</v>
      </c>
      <c r="H79" s="137">
        <v>5.70840994631751E-5</v>
      </c>
      <c r="I79" s="137">
        <v>9.8214206906986599E-6</v>
      </c>
      <c r="J79" s="137">
        <v>9.7646982097993793E-6</v>
      </c>
      <c r="K79" s="137">
        <v>1.5169937865512501E-5</v>
      </c>
      <c r="L79" s="137">
        <v>1.0805753167018701E-5</v>
      </c>
      <c r="M79" s="137">
        <v>4.2856163369474E-5</v>
      </c>
      <c r="N79" s="137">
        <v>2.6432570327176302E-6</v>
      </c>
      <c r="O79" s="137">
        <v>1.8333444534010101E-4</v>
      </c>
      <c r="P79" s="137">
        <v>1.1906049395073E-5</v>
      </c>
      <c r="Q79" s="137">
        <v>3.29008478159236E-6</v>
      </c>
      <c r="R79" s="137">
        <v>1.50284958897891E-5</v>
      </c>
      <c r="S79" s="137">
        <v>2.00794825996329E-6</v>
      </c>
      <c r="T79" s="137">
        <v>7.3083175687534295E-5</v>
      </c>
      <c r="U79" s="137">
        <v>1.11532577632975E-4</v>
      </c>
      <c r="V79" s="137">
        <v>2.76313559843486E-4</v>
      </c>
      <c r="W79" s="137">
        <v>7.9578980923796498E-5</v>
      </c>
      <c r="X79" s="137">
        <v>4.3383275838426401E-5</v>
      </c>
      <c r="Y79" s="137">
        <v>2.7260068150032601E-5</v>
      </c>
      <c r="Z79" s="137">
        <v>8.7852534286370705E-5</v>
      </c>
      <c r="AA79" s="137">
        <v>2.0472417117561099E-5</v>
      </c>
      <c r="AB79" s="137">
        <v>1.07766046753864E-5</v>
      </c>
      <c r="AC79" s="137">
        <v>8.6426782442393594E-6</v>
      </c>
      <c r="AD79" s="137">
        <v>9.9515485550690903E-6</v>
      </c>
      <c r="AE79" s="137">
        <v>1.06516029570984E-4</v>
      </c>
      <c r="AF79" s="137">
        <v>3.2635092612790702E-5</v>
      </c>
      <c r="AG79" s="137">
        <v>8.9008545748345497E-6</v>
      </c>
      <c r="AH79" s="137">
        <v>1.2102547723001699E-5</v>
      </c>
      <c r="AI79" s="137">
        <v>8.8201544057597101E-6</v>
      </c>
      <c r="AJ79" s="137">
        <v>0</v>
      </c>
      <c r="AK79" s="137">
        <v>1.1292014984320901E-5</v>
      </c>
      <c r="AL79" s="137">
        <v>1.73558928913705E-4</v>
      </c>
      <c r="AM79" s="137">
        <v>5.8253616044361697E-6</v>
      </c>
      <c r="AN79" s="137">
        <v>1.6211744037363399E-5</v>
      </c>
      <c r="AO79" s="137">
        <v>2.8880068796083001E-5</v>
      </c>
      <c r="AP79" s="137">
        <v>7.1249068142853998E-6</v>
      </c>
      <c r="AQ79" s="137">
        <v>8.4427885279463705E-5</v>
      </c>
      <c r="AR79" s="137">
        <v>1.2519289553082799E-5</v>
      </c>
      <c r="AS79" s="137">
        <v>1.8716914175272701E-5</v>
      </c>
      <c r="AT79" s="137">
        <v>9.7207811607094092E-6</v>
      </c>
      <c r="AU79" s="137">
        <v>4.1509131318675801E-6</v>
      </c>
      <c r="AV79" s="137">
        <v>2.8675597936143601E-5</v>
      </c>
      <c r="AW79" s="137">
        <v>5.5254756811436001E-6</v>
      </c>
      <c r="AX79" s="137">
        <v>1.3134724573705001E-5</v>
      </c>
      <c r="AY79" s="137">
        <v>1.7261152146995899E-5</v>
      </c>
      <c r="AZ79" s="137">
        <v>1.4495575702350799E-5</v>
      </c>
      <c r="BA79" s="137">
        <v>3.9736549196031097E-6</v>
      </c>
      <c r="BB79" s="137">
        <v>8.6642983412921501E-6</v>
      </c>
      <c r="BC79" s="137">
        <v>2.8329929586319898E-6</v>
      </c>
      <c r="BD79" s="137">
        <v>1.509466080318E-5</v>
      </c>
      <c r="BE79" s="137">
        <v>9.8307703673524908E-6</v>
      </c>
      <c r="BF79" s="137">
        <v>1.19620265637479E-5</v>
      </c>
      <c r="BG79" s="137">
        <v>1.1093837372172099E-5</v>
      </c>
      <c r="BH79" s="137">
        <v>8.3529059919724306E-6</v>
      </c>
      <c r="BI79" s="137">
        <v>6.8030520743386704E-4</v>
      </c>
      <c r="BJ79" s="137">
        <v>2.8895628083776799E-3</v>
      </c>
      <c r="BK79" s="137">
        <v>2.3345263708752801E-3</v>
      </c>
      <c r="BL79" s="137">
        <v>1.7482741360044099E-6</v>
      </c>
      <c r="BM79" s="137">
        <v>3.6074897862810101E-4</v>
      </c>
      <c r="BN79" s="137">
        <v>3.2808440402816701E-5</v>
      </c>
      <c r="BO79" s="137">
        <v>2.0720166808695902E-3</v>
      </c>
      <c r="BP79" s="137">
        <v>3.89645474829445E-3</v>
      </c>
      <c r="BQ79" s="137">
        <v>8.1388952551798301E-4</v>
      </c>
      <c r="BR79" s="137">
        <v>2.1453066892459101E-4</v>
      </c>
      <c r="BS79" s="137">
        <v>1.9043835687524601E-6</v>
      </c>
      <c r="BT79" s="137">
        <v>2.8535338185471801E-2</v>
      </c>
      <c r="BU79" s="137">
        <v>2.3798465654806598E-3</v>
      </c>
      <c r="BV79" s="137">
        <v>1.5276437667964301E-2</v>
      </c>
      <c r="BW79" s="137">
        <v>1.0065368653175901E-3</v>
      </c>
      <c r="BX79" s="137">
        <v>2.4717559334383102E-5</v>
      </c>
      <c r="BY79" s="137">
        <v>4.06455613879795E-5</v>
      </c>
      <c r="BZ79" s="137">
        <v>4.3832967229274697E-3</v>
      </c>
      <c r="CA79" s="138">
        <v>0</v>
      </c>
      <c r="CB79" s="190">
        <v>6.6783172627493295E-2</v>
      </c>
      <c r="CC79" s="191">
        <v>0.83232580080662399</v>
      </c>
      <c r="CD79" s="137">
        <v>0</v>
      </c>
      <c r="CE79" s="137">
        <v>0.100416023315426</v>
      </c>
      <c r="CF79" s="137">
        <v>4.7297122299752098E-4</v>
      </c>
      <c r="CG79" s="137">
        <v>0</v>
      </c>
      <c r="CH79" s="138">
        <v>2.0320274589360498E-6</v>
      </c>
      <c r="CI79" s="49">
        <v>1</v>
      </c>
      <c r="CJ79" s="73"/>
    </row>
    <row r="80" spans="1:88" ht="19.5" x14ac:dyDescent="0.25">
      <c r="A80" s="30"/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90">
        <v>0</v>
      </c>
      <c r="CC80" s="191">
        <v>1.99577815193627E-2</v>
      </c>
      <c r="CD80" s="137">
        <v>0.980042218480637</v>
      </c>
      <c r="CE80" s="137">
        <v>0</v>
      </c>
      <c r="CF80" s="137">
        <v>0</v>
      </c>
      <c r="CG80" s="137">
        <v>0</v>
      </c>
      <c r="CH80" s="138">
        <v>0</v>
      </c>
      <c r="CI80" s="49">
        <v>1</v>
      </c>
      <c r="CJ80" s="73"/>
    </row>
    <row r="81" spans="1:90" ht="19.5" x14ac:dyDescent="0.25">
      <c r="A81" s="30"/>
      <c r="B81" s="42" t="s">
        <v>72</v>
      </c>
      <c r="C81" s="43" t="s">
        <v>183</v>
      </c>
      <c r="D81" s="136">
        <v>4.3681794488006002E-6</v>
      </c>
      <c r="E81" s="137">
        <v>3.3850127841434802E-6</v>
      </c>
      <c r="F81" s="137">
        <v>1.1823793580239799E-5</v>
      </c>
      <c r="G81" s="137">
        <v>1.68042072788556E-6</v>
      </c>
      <c r="H81" s="137">
        <v>3.6775437943177199E-5</v>
      </c>
      <c r="I81" s="137">
        <v>6.3272794091746299E-6</v>
      </c>
      <c r="J81" s="137">
        <v>6.29073693769989E-6</v>
      </c>
      <c r="K81" s="137">
        <v>9.7729685467824106E-6</v>
      </c>
      <c r="L81" s="137">
        <v>6.9614184818547998E-6</v>
      </c>
      <c r="M81" s="137">
        <v>2.7609337649155102E-5</v>
      </c>
      <c r="N81" s="137">
        <v>1.7028723565532001E-6</v>
      </c>
      <c r="O81" s="137">
        <v>1.18110026800039E-4</v>
      </c>
      <c r="P81" s="137">
        <v>7.6702651840792306E-6</v>
      </c>
      <c r="Q81" s="137">
        <v>2.1195798804060099E-6</v>
      </c>
      <c r="R81" s="137">
        <v>9.6818470146974002E-6</v>
      </c>
      <c r="S81" s="137">
        <v>1.29358573266145E-6</v>
      </c>
      <c r="T81" s="137">
        <v>4.70825644524889E-5</v>
      </c>
      <c r="U81" s="137">
        <v>7.1852922722027504E-5</v>
      </c>
      <c r="V81" s="137">
        <v>1.78010203689693E-4</v>
      </c>
      <c r="W81" s="137">
        <v>5.1267373963432197E-5</v>
      </c>
      <c r="X81" s="137">
        <v>2.7948920686696699E-5</v>
      </c>
      <c r="Y81" s="137">
        <v>7.52640120391786E-6</v>
      </c>
      <c r="Z81" s="137">
        <v>5.6597466775900803E-5</v>
      </c>
      <c r="AA81" s="137">
        <v>1.3188998553605799E-5</v>
      </c>
      <c r="AB81" s="137">
        <v>6.9426400732394302E-6</v>
      </c>
      <c r="AC81" s="137">
        <v>5.5678950955319699E-6</v>
      </c>
      <c r="AD81" s="137">
        <v>6.4111120218607598E-6</v>
      </c>
      <c r="AE81" s="137">
        <v>6.8621098909833902E-5</v>
      </c>
      <c r="AF81" s="137">
        <v>2.10245906379893E-5</v>
      </c>
      <c r="AG81" s="137">
        <v>5.7342207048257697E-6</v>
      </c>
      <c r="AH81" s="137">
        <v>7.7968558132147995E-6</v>
      </c>
      <c r="AI81" s="137">
        <v>5.6822310249021997E-6</v>
      </c>
      <c r="AJ81" s="137">
        <v>0</v>
      </c>
      <c r="AK81" s="137">
        <v>7.2746841977810001E-6</v>
      </c>
      <c r="AL81" s="137">
        <v>8.9118734656484697E-6</v>
      </c>
      <c r="AM81" s="137">
        <v>3.75288786536273E-6</v>
      </c>
      <c r="AN81" s="137">
        <v>1.0444134047894301E-5</v>
      </c>
      <c r="AO81" s="137">
        <v>1.8605481873112199E-5</v>
      </c>
      <c r="AP81" s="137">
        <v>4.5900972576207896E-6</v>
      </c>
      <c r="AQ81" s="137">
        <v>5.43911962344531E-5</v>
      </c>
      <c r="AR81" s="137">
        <v>8.0653344868664694E-6</v>
      </c>
      <c r="AS81" s="137">
        <v>1.2058046324871099E-5</v>
      </c>
      <c r="AT81" s="137">
        <v>6.2624441428823498E-6</v>
      </c>
      <c r="AU81" s="137">
        <v>2.6741535685780702E-6</v>
      </c>
      <c r="AV81" s="137">
        <v>1.8473755078933001E-5</v>
      </c>
      <c r="AW81" s="137">
        <v>3.5596915766275001E-6</v>
      </c>
      <c r="AX81" s="137">
        <v>8.4618177917060095E-6</v>
      </c>
      <c r="AY81" s="137">
        <v>1.11201969651652E-5</v>
      </c>
      <c r="AZ81" s="137">
        <v>9.3385224555625496E-6</v>
      </c>
      <c r="BA81" s="137">
        <v>2.5599580492241099E-6</v>
      </c>
      <c r="BB81" s="137">
        <v>5.5818234669167699E-6</v>
      </c>
      <c r="BC81" s="137">
        <v>1.82510642584172E-6</v>
      </c>
      <c r="BD81" s="137">
        <v>9.7244726090276496E-6</v>
      </c>
      <c r="BE81" s="137">
        <v>6.3333027756953501E-6</v>
      </c>
      <c r="BF81" s="137">
        <v>7.7063275011201905E-6</v>
      </c>
      <c r="BG81" s="137">
        <v>7.1470117190024896E-6</v>
      </c>
      <c r="BH81" s="137">
        <v>5.3812143633997004E-6</v>
      </c>
      <c r="BI81" s="137">
        <v>8.2429107918655098E-5</v>
      </c>
      <c r="BJ81" s="137">
        <v>5.1267827793969001E-5</v>
      </c>
      <c r="BK81" s="137">
        <v>1.4527775989461999E-4</v>
      </c>
      <c r="BL81" s="137">
        <v>1.12629519605135E-6</v>
      </c>
      <c r="BM81" s="137">
        <v>2.68680925078684E-6</v>
      </c>
      <c r="BN81" s="137">
        <v>2.11362669358488E-5</v>
      </c>
      <c r="BO81" s="137">
        <v>6.8531338421035898E-6</v>
      </c>
      <c r="BP81" s="137">
        <v>5.8083372224739696E-6</v>
      </c>
      <c r="BQ81" s="137">
        <v>6.0105263662952804E-6</v>
      </c>
      <c r="BR81" s="137">
        <v>5.8228804526598704E-7</v>
      </c>
      <c r="BS81" s="137">
        <v>1.2268659821434401E-6</v>
      </c>
      <c r="BT81" s="137">
        <v>1.2471535756712199E-5</v>
      </c>
      <c r="BU81" s="137">
        <v>7.7141099979729502E-4</v>
      </c>
      <c r="BV81" s="137">
        <v>8.5110187693675506E-6</v>
      </c>
      <c r="BW81" s="137">
        <v>4.95650689264722E-5</v>
      </c>
      <c r="BX81" s="137">
        <v>0.235413375872738</v>
      </c>
      <c r="BY81" s="137">
        <v>8.8379886069388403E-2</v>
      </c>
      <c r="BZ81" s="137">
        <v>7.9959783651796603E-6</v>
      </c>
      <c r="CA81" s="138">
        <v>0</v>
      </c>
      <c r="CB81" s="190">
        <v>0.32603869355523901</v>
      </c>
      <c r="CC81" s="191">
        <v>0.535190526695145</v>
      </c>
      <c r="CD81" s="137">
        <v>0</v>
      </c>
      <c r="CE81" s="137">
        <v>0.13846476716950601</v>
      </c>
      <c r="CF81" s="137">
        <v>3.04703481772093E-4</v>
      </c>
      <c r="CG81" s="137">
        <v>0</v>
      </c>
      <c r="CH81" s="138">
        <v>1.30909833767531E-6</v>
      </c>
      <c r="CI81" s="49">
        <v>1</v>
      </c>
      <c r="CJ81" s="73"/>
    </row>
    <row r="82" spans="1:90" ht="19.5" x14ac:dyDescent="0.25">
      <c r="A82" s="30"/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90">
        <v>0</v>
      </c>
      <c r="CC82" s="191">
        <v>1.7519237750803E-2</v>
      </c>
      <c r="CD82" s="137">
        <v>0.982480762249197</v>
      </c>
      <c r="CE82" s="137">
        <v>0</v>
      </c>
      <c r="CF82" s="137">
        <v>0</v>
      </c>
      <c r="CG82" s="137">
        <v>0</v>
      </c>
      <c r="CH82" s="138">
        <v>0</v>
      </c>
      <c r="CI82" s="49">
        <v>1</v>
      </c>
      <c r="CJ82" s="73"/>
    </row>
    <row r="83" spans="1:90" ht="19.5" x14ac:dyDescent="0.25">
      <c r="A83" s="30"/>
      <c r="B83" s="56" t="s">
        <v>74</v>
      </c>
      <c r="C83" s="43" t="s">
        <v>185</v>
      </c>
      <c r="D83" s="136">
        <v>2.60939867551826E-3</v>
      </c>
      <c r="E83" s="137">
        <v>5.3472419329328197E-4</v>
      </c>
      <c r="F83" s="137">
        <v>1.7451339686148501E-3</v>
      </c>
      <c r="G83" s="137">
        <v>1.1267822633263501E-3</v>
      </c>
      <c r="H83" s="137">
        <v>1.3566241695073301E-2</v>
      </c>
      <c r="I83" s="137">
        <v>6.5038972994064803E-3</v>
      </c>
      <c r="J83" s="137">
        <v>2.31968142575393E-3</v>
      </c>
      <c r="K83" s="137">
        <v>4.7984039775699804E-3</v>
      </c>
      <c r="L83" s="137">
        <v>1.40906687082246E-3</v>
      </c>
      <c r="M83" s="137">
        <v>6.6953359820551804E-3</v>
      </c>
      <c r="N83" s="137">
        <v>1.3688536005491601E-3</v>
      </c>
      <c r="O83" s="137">
        <v>9.0073933323282993E-3</v>
      </c>
      <c r="P83" s="137">
        <v>2.13721007819845E-4</v>
      </c>
      <c r="Q83" s="137">
        <v>5.5737118884343801E-5</v>
      </c>
      <c r="R83" s="137">
        <v>2.1454262424291302E-2</v>
      </c>
      <c r="S83" s="137">
        <v>2.2457432694334202E-3</v>
      </c>
      <c r="T83" s="137">
        <v>3.1082580052554602E-3</v>
      </c>
      <c r="U83" s="137">
        <v>3.9803177601757198E-3</v>
      </c>
      <c r="V83" s="137">
        <v>7.22834965339441E-3</v>
      </c>
      <c r="W83" s="137">
        <v>1.4729294043122499E-3</v>
      </c>
      <c r="X83" s="137">
        <v>5.5368059245115399E-3</v>
      </c>
      <c r="Y83" s="137">
        <v>3.4338724491676402E-4</v>
      </c>
      <c r="Z83" s="137">
        <v>1.533572385632E-3</v>
      </c>
      <c r="AA83" s="137">
        <v>5.4521871110895903E-4</v>
      </c>
      <c r="AB83" s="137">
        <v>9.4288122351710805E-4</v>
      </c>
      <c r="AC83" s="137">
        <v>3.3747581293652501E-4</v>
      </c>
      <c r="AD83" s="137">
        <v>2.1219394868420301E-4</v>
      </c>
      <c r="AE83" s="137">
        <v>1.81542573525112E-3</v>
      </c>
      <c r="AF83" s="137">
        <v>5.5286904669986001E-4</v>
      </c>
      <c r="AG83" s="137">
        <v>1.50788816259531E-4</v>
      </c>
      <c r="AH83" s="137">
        <v>2.0502849805405601E-4</v>
      </c>
      <c r="AI83" s="137">
        <v>1.4942167978241699E-4</v>
      </c>
      <c r="AJ83" s="137">
        <v>0</v>
      </c>
      <c r="AK83" s="137">
        <v>1.91297314022489E-4</v>
      </c>
      <c r="AL83" s="137">
        <v>2.3434934225830201E-4</v>
      </c>
      <c r="AM83" s="137">
        <v>9.86870837211694E-5</v>
      </c>
      <c r="AN83" s="137">
        <v>2.95110722524891E-4</v>
      </c>
      <c r="AO83" s="137">
        <v>4.8977616381732595E-4</v>
      </c>
      <c r="AP83" s="137">
        <v>1.20702597200396E-4</v>
      </c>
      <c r="AQ83" s="137">
        <v>1.4473061759677701E-3</v>
      </c>
      <c r="AR83" s="137">
        <v>2.12088495126857E-4</v>
      </c>
      <c r="AS83" s="137">
        <v>3.1708206316504898E-4</v>
      </c>
      <c r="AT83" s="137">
        <v>1.64679140864243E-4</v>
      </c>
      <c r="AU83" s="137">
        <v>7.03203577013939E-5</v>
      </c>
      <c r="AV83" s="137">
        <v>4.8579149698170499E-4</v>
      </c>
      <c r="AW83" s="137">
        <v>9.3606735198901403E-5</v>
      </c>
      <c r="AX83" s="137">
        <v>2.23325236782384E-4</v>
      </c>
      <c r="AY83" s="137">
        <v>2.9242009041244901E-4</v>
      </c>
      <c r="AZ83" s="137">
        <v>2.4556863420033102E-4</v>
      </c>
      <c r="BA83" s="137">
        <v>6.73174375014382E-5</v>
      </c>
      <c r="BB83" s="137">
        <v>1.4678133201913901E-4</v>
      </c>
      <c r="BC83" s="137">
        <v>4.7993555125760897E-5</v>
      </c>
      <c r="BD83" s="137">
        <v>2.5571769712830802E-4</v>
      </c>
      <c r="BE83" s="137">
        <v>1.6654246108047501E-4</v>
      </c>
      <c r="BF83" s="137">
        <v>2.02647937953321E-4</v>
      </c>
      <c r="BG83" s="137">
        <v>1.7194998975648601E-3</v>
      </c>
      <c r="BH83" s="137">
        <v>1.5396532347517001E-4</v>
      </c>
      <c r="BI83" s="137">
        <v>1.09014936562773E-2</v>
      </c>
      <c r="BJ83" s="137">
        <v>4.4475324886909797E-3</v>
      </c>
      <c r="BK83" s="137">
        <v>1.6898163018049001E-2</v>
      </c>
      <c r="BL83" s="137">
        <v>2.9617401930214E-5</v>
      </c>
      <c r="BM83" s="137">
        <v>1.7756316364023099E-3</v>
      </c>
      <c r="BN83" s="137">
        <v>6.4144286813994202E-3</v>
      </c>
      <c r="BO83" s="137">
        <v>3.6446238509941997E-2</v>
      </c>
      <c r="BP83" s="137">
        <v>9.2138859841306101E-3</v>
      </c>
      <c r="BQ83" s="137">
        <v>2.5433539793006301E-3</v>
      </c>
      <c r="BR83" s="137">
        <v>7.7049862041443195E-4</v>
      </c>
      <c r="BS83" s="137">
        <v>1.0544351801754901E-2</v>
      </c>
      <c r="BT83" s="137">
        <v>5.9746819733046901E-2</v>
      </c>
      <c r="BU83" s="137">
        <v>4.6978534202566898E-3</v>
      </c>
      <c r="BV83" s="137">
        <v>2.2212088585772099E-2</v>
      </c>
      <c r="BW83" s="137">
        <v>2.71603165147434E-3</v>
      </c>
      <c r="BX83" s="137">
        <v>1.11688752381035E-2</v>
      </c>
      <c r="BY83" s="137">
        <v>1.2108124121965201E-3</v>
      </c>
      <c r="BZ83" s="137">
        <v>5.6886934880506203E-2</v>
      </c>
      <c r="CA83" s="138">
        <v>0</v>
      </c>
      <c r="CB83" s="190">
        <v>0.37013648994667397</v>
      </c>
      <c r="CC83" s="191">
        <v>0.364176775287541</v>
      </c>
      <c r="CD83" s="137">
        <v>0</v>
      </c>
      <c r="CE83" s="137">
        <v>0.25620804506030398</v>
      </c>
      <c r="CF83" s="137">
        <v>8.0125756736054102E-3</v>
      </c>
      <c r="CG83" s="137">
        <v>0</v>
      </c>
      <c r="CH83" s="138">
        <v>1.4661140318753599E-3</v>
      </c>
      <c r="CI83" s="49">
        <v>1</v>
      </c>
      <c r="CJ83" s="73"/>
    </row>
    <row r="84" spans="1:90" ht="19.5" x14ac:dyDescent="0.25">
      <c r="A84" s="30"/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8">
        <v>0</v>
      </c>
      <c r="CB84" s="190">
        <v>0</v>
      </c>
      <c r="CC84" s="191">
        <v>1</v>
      </c>
      <c r="CD84" s="137">
        <v>0</v>
      </c>
      <c r="CE84" s="137">
        <v>0</v>
      </c>
      <c r="CF84" s="137">
        <v>0</v>
      </c>
      <c r="CG84" s="137">
        <v>0</v>
      </c>
      <c r="CH84" s="138">
        <v>0</v>
      </c>
      <c r="CI84" s="49">
        <v>1</v>
      </c>
      <c r="CJ84" s="73"/>
    </row>
    <row r="85" spans="1:90" ht="19.5" x14ac:dyDescent="0.25">
      <c r="A85" s="30"/>
      <c r="B85" s="57"/>
      <c r="C85" s="195"/>
      <c r="D85" s="143"/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  <c r="BS85" s="161"/>
      <c r="BT85" s="161"/>
      <c r="BU85" s="161"/>
      <c r="BV85" s="161"/>
      <c r="BW85" s="161"/>
      <c r="BX85" s="161"/>
      <c r="BY85" s="161"/>
      <c r="BZ85" s="161"/>
      <c r="CA85" s="193"/>
      <c r="CB85" s="192"/>
      <c r="CC85" s="148"/>
      <c r="CD85" s="161"/>
      <c r="CE85" s="161"/>
      <c r="CF85" s="161"/>
      <c r="CG85" s="161"/>
      <c r="CH85" s="193"/>
      <c r="CI85" s="79"/>
      <c r="CJ85" s="73"/>
    </row>
    <row r="86" spans="1:90" x14ac:dyDescent="0.25">
      <c r="A86" s="73"/>
      <c r="B86" s="73"/>
      <c r="C86" s="73"/>
      <c r="D86" s="126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J86" s="73"/>
      <c r="CK86" s="109"/>
      <c r="CL86" s="109"/>
    </row>
    <row r="87" spans="1:90" x14ac:dyDescent="0.25">
      <c r="A87" s="73"/>
      <c r="B87" s="9" t="s">
        <v>912</v>
      </c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J87" s="73"/>
      <c r="CK87" s="109"/>
      <c r="CL87" s="109"/>
    </row>
    <row r="88" spans="1:90" x14ac:dyDescent="0.25">
      <c r="A88" s="73"/>
      <c r="B88" s="9" t="s">
        <v>945</v>
      </c>
      <c r="C88" s="85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27"/>
      <c r="BY88" s="127"/>
      <c r="BZ88" s="127"/>
      <c r="CA88" s="127"/>
      <c r="CB88" s="127"/>
      <c r="CC88" s="127"/>
      <c r="CD88" s="127"/>
      <c r="CE88" s="127"/>
      <c r="CF88" s="127"/>
      <c r="CG88" s="127"/>
      <c r="CH88" s="127"/>
      <c r="CI88" s="127"/>
      <c r="CJ88" s="73"/>
      <c r="CK88" s="109"/>
      <c r="CL88" s="109"/>
    </row>
    <row r="89" spans="1:90" x14ac:dyDescent="0.25">
      <c r="A89" s="73"/>
      <c r="B89" s="73"/>
      <c r="C89" s="128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73"/>
      <c r="CK89" s="109"/>
      <c r="CL89" s="109"/>
    </row>
    <row r="90" spans="1:90" x14ac:dyDescent="0.25">
      <c r="A90" s="73"/>
      <c r="B90" s="73"/>
      <c r="C90" s="73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73"/>
      <c r="CK90" s="109"/>
      <c r="CL90" s="109"/>
    </row>
    <row r="91" spans="1:90" x14ac:dyDescent="0.25">
      <c r="A91" s="73"/>
      <c r="B91" s="73"/>
      <c r="C91" s="128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  <c r="BR91" s="129"/>
      <c r="BS91" s="129"/>
      <c r="BT91" s="129"/>
      <c r="BU91" s="129"/>
      <c r="BV91" s="129"/>
      <c r="BW91" s="129"/>
      <c r="BX91" s="129"/>
      <c r="BY91" s="129"/>
      <c r="BZ91" s="129"/>
      <c r="CA91" s="129"/>
      <c r="CB91" s="129"/>
      <c r="CC91" s="129"/>
      <c r="CD91" s="129"/>
      <c r="CE91" s="129"/>
      <c r="CF91" s="129"/>
      <c r="CG91" s="129"/>
      <c r="CH91" s="129"/>
      <c r="CI91" s="129"/>
      <c r="CJ91" s="73"/>
      <c r="CK91" s="109"/>
      <c r="CL91" s="109"/>
    </row>
    <row r="92" spans="1:90" x14ac:dyDescent="0.25">
      <c r="A92" s="73"/>
      <c r="B92" s="73"/>
      <c r="C92" s="73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1"/>
      <c r="CI92" s="81"/>
      <c r="CJ92" s="73"/>
      <c r="CK92" s="109"/>
      <c r="CL92" s="109"/>
    </row>
    <row r="93" spans="1:90" x14ac:dyDescent="0.25">
      <c r="A93" s="73"/>
      <c r="B93" s="73"/>
      <c r="C93" s="128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  <c r="BR93" s="129"/>
      <c r="BS93" s="129"/>
      <c r="BT93" s="129"/>
      <c r="BU93" s="129"/>
      <c r="BV93" s="129"/>
      <c r="BW93" s="129"/>
      <c r="BX93" s="129"/>
      <c r="BY93" s="129"/>
      <c r="BZ93" s="129"/>
      <c r="CA93" s="129"/>
      <c r="CB93" s="129"/>
      <c r="CC93" s="129"/>
      <c r="CD93" s="129"/>
      <c r="CE93" s="129"/>
      <c r="CF93" s="129"/>
      <c r="CG93" s="129"/>
      <c r="CH93" s="129"/>
      <c r="CI93" s="129"/>
      <c r="CJ93" s="73"/>
      <c r="CK93" s="109"/>
      <c r="CL93" s="109"/>
    </row>
    <row r="94" spans="1:90" x14ac:dyDescent="0.25">
      <c r="A94" s="73"/>
      <c r="B94" s="73"/>
      <c r="C94" s="128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29"/>
      <c r="BE94" s="129"/>
      <c r="BF94" s="129"/>
      <c r="BG94" s="129"/>
      <c r="BH94" s="129"/>
      <c r="BI94" s="129"/>
      <c r="BJ94" s="129"/>
      <c r="BK94" s="129"/>
      <c r="BL94" s="129"/>
      <c r="BM94" s="129"/>
      <c r="BN94" s="129"/>
      <c r="BO94" s="129"/>
      <c r="BP94" s="129"/>
      <c r="BQ94" s="129"/>
      <c r="BR94" s="129"/>
      <c r="BS94" s="129"/>
      <c r="BT94" s="129"/>
      <c r="BU94" s="129"/>
      <c r="BV94" s="129"/>
      <c r="BW94" s="129"/>
      <c r="BX94" s="129"/>
      <c r="BY94" s="129"/>
      <c r="BZ94" s="129"/>
      <c r="CA94" s="129"/>
      <c r="CB94" s="129"/>
      <c r="CC94" s="129"/>
      <c r="CD94" s="129"/>
      <c r="CE94" s="129"/>
      <c r="CF94" s="129"/>
      <c r="CG94" s="129"/>
      <c r="CH94" s="129"/>
      <c r="CI94" s="129"/>
      <c r="CJ94" s="73"/>
      <c r="CK94" s="109"/>
      <c r="CL94" s="109"/>
    </row>
    <row r="95" spans="1:90" x14ac:dyDescent="0.25">
      <c r="A95" s="73"/>
      <c r="B95" s="73"/>
      <c r="C95" s="73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1"/>
      <c r="CI95" s="81"/>
      <c r="CJ95" s="73"/>
      <c r="CK95" s="109"/>
      <c r="CL95" s="109"/>
    </row>
    <row r="96" spans="1:90" x14ac:dyDescent="0.25">
      <c r="A96" s="73"/>
      <c r="B96" s="73"/>
      <c r="C96" s="73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73"/>
      <c r="CK96" s="109"/>
      <c r="CL96" s="109"/>
    </row>
    <row r="97" spans="1:90" x14ac:dyDescent="0.25">
      <c r="A97" s="73"/>
      <c r="B97" s="73"/>
      <c r="C97" s="73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73"/>
      <c r="CK97" s="109"/>
      <c r="CL97" s="109"/>
    </row>
    <row r="98" spans="1:90" x14ac:dyDescent="0.25">
      <c r="A98" s="73"/>
      <c r="B98" s="73"/>
      <c r="C98" s="128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129"/>
      <c r="CC98" s="129"/>
      <c r="CD98" s="129"/>
      <c r="CE98" s="129"/>
      <c r="CF98" s="129"/>
      <c r="CG98" s="129"/>
      <c r="CH98" s="129"/>
      <c r="CI98" s="129"/>
      <c r="CJ98" s="73"/>
      <c r="CK98" s="109"/>
      <c r="CL98" s="109"/>
    </row>
    <row r="99" spans="1:90" x14ac:dyDescent="0.25">
      <c r="A99" s="73"/>
      <c r="B99" s="73"/>
      <c r="C99" s="73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73"/>
      <c r="CK99" s="109"/>
      <c r="CL99" s="109"/>
    </row>
    <row r="100" spans="1:90" x14ac:dyDescent="0.25">
      <c r="A100" s="30"/>
      <c r="B100" s="26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J100" s="73"/>
    </row>
    <row r="101" spans="1:90" x14ac:dyDescent="0.25">
      <c r="A101" s="30"/>
      <c r="B101" s="26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J101" s="73"/>
    </row>
  </sheetData>
  <sheetProtection password="9B53" sheet="1" formatColumns="0" formatRows="0"/>
  <autoFilter ref="A8:CL8" xr:uid="{00000000-0001-0000-3400-000000000000}"/>
  <mergeCells count="25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G7:CG8"/>
    <mergeCell ref="CH7:CH8"/>
    <mergeCell ref="CI7:CI8"/>
    <mergeCell ref="C7:C8"/>
    <mergeCell ref="CB7:CB8"/>
    <mergeCell ref="CC7:CC8"/>
    <mergeCell ref="CD7:CD8"/>
    <mergeCell ref="CE7:CE8"/>
    <mergeCell ref="CF7:CF8"/>
  </mergeCells>
  <conditionalFormatting sqref="B87:B88">
    <cfRule type="cellIs" dxfId="250" priority="1" operator="lessThan">
      <formula>0</formula>
    </cfRule>
  </conditionalFormatting>
  <conditionalFormatting sqref="B7:CA8">
    <cfRule type="cellIs" dxfId="249" priority="2" operator="lessThan">
      <formula>0</formula>
    </cfRule>
  </conditionalFormatting>
  <conditionalFormatting sqref="B9:CI85">
    <cfRule type="cellIs" dxfId="248" priority="8" operator="lessThan">
      <formula>0</formula>
    </cfRule>
  </conditionalFormatting>
  <conditionalFormatting sqref="D88:CI99">
    <cfRule type="cellIs" dxfId="247" priority="7" operator="notEqual">
      <formula>0</formula>
    </cfRule>
  </conditionalFormatting>
  <conditionalFormatting sqref="CB7:XFD7 CJ8:XFD8">
    <cfRule type="cellIs" dxfId="246" priority="3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5:CD10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8" sqref="A8:XFD8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1" max="81" width="12.42578125" customWidth="1"/>
    <col min="82" max="82" width="12.7109375" customWidth="1"/>
  </cols>
  <sheetData>
    <row r="5" spans="1:82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82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C6" s="81"/>
      <c r="CD6" s="81"/>
    </row>
    <row r="7" spans="1:82" ht="19.5" x14ac:dyDescent="0.25">
      <c r="B7" s="71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</row>
    <row r="8" spans="1:82" ht="105" x14ac:dyDescent="0.25">
      <c r="A8" s="29"/>
      <c r="B8" s="72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41" t="s">
        <v>186</v>
      </c>
      <c r="CC8" s="81"/>
      <c r="CD8" s="81"/>
    </row>
    <row r="9" spans="1:82" ht="19.5" x14ac:dyDescent="0.25">
      <c r="A9" s="30"/>
      <c r="B9" s="74" t="s">
        <v>0</v>
      </c>
      <c r="C9" s="194" t="s">
        <v>111</v>
      </c>
      <c r="D9" s="130">
        <v>1.00784990610603</v>
      </c>
      <c r="E9" s="131">
        <v>9.8933886017320803E-4</v>
      </c>
      <c r="F9" s="131">
        <v>7.3584653819136302E-5</v>
      </c>
      <c r="G9" s="131">
        <v>1.30294840014345E-3</v>
      </c>
      <c r="H9" s="131">
        <v>1.69454940495337E-5</v>
      </c>
      <c r="I9" s="131">
        <v>1.70860335869013E-4</v>
      </c>
      <c r="J9" s="131">
        <v>1.4560911470290399E-4</v>
      </c>
      <c r="K9" s="131">
        <v>2.6822366910693598E-4</v>
      </c>
      <c r="L9" s="131">
        <v>1.7584748227461901E-2</v>
      </c>
      <c r="M9" s="131">
        <v>2.4236835388677901E-4</v>
      </c>
      <c r="N9" s="131">
        <v>4.5630261685805602E-4</v>
      </c>
      <c r="O9" s="131">
        <v>2.0950665536289E-5</v>
      </c>
      <c r="P9" s="131">
        <v>3.3695729582112902E-4</v>
      </c>
      <c r="Q9" s="131">
        <v>3.3695729582112902E-4</v>
      </c>
      <c r="R9" s="131">
        <v>5.4169713658573002E-5</v>
      </c>
      <c r="S9" s="131">
        <v>1.51592212441023E-3</v>
      </c>
      <c r="T9" s="131">
        <v>1.1685806588139899E-4</v>
      </c>
      <c r="U9" s="131">
        <v>7.9632171989156098E-5</v>
      </c>
      <c r="V9" s="131">
        <v>1.26625954680686E-7</v>
      </c>
      <c r="W9" s="131">
        <v>5.3634606759069097E-5</v>
      </c>
      <c r="X9" s="131">
        <v>1.1253934275339E-4</v>
      </c>
      <c r="Y9" s="131">
        <v>1.2165423897827501E-4</v>
      </c>
      <c r="Z9" s="131">
        <v>1.0643872883779999E-4</v>
      </c>
      <c r="AA9" s="131">
        <v>1.76092440746105E-3</v>
      </c>
      <c r="AB9" s="131">
        <v>5.95803868108392E-5</v>
      </c>
      <c r="AC9" s="131">
        <v>1.17023906757065E-4</v>
      </c>
      <c r="AD9" s="131">
        <v>1.2034328323458099E-4</v>
      </c>
      <c r="AE9" s="131">
        <v>1.3786331241804199E-4</v>
      </c>
      <c r="AF9" s="131">
        <v>1.7449910544469399E-4</v>
      </c>
      <c r="AG9" s="131">
        <v>5.47731037589443E-5</v>
      </c>
      <c r="AH9" s="131">
        <v>9.33375481400523E-5</v>
      </c>
      <c r="AI9" s="131">
        <v>6.9113654401805599E-5</v>
      </c>
      <c r="AJ9" s="131">
        <v>0</v>
      </c>
      <c r="AK9" s="131">
        <v>1.7258775378160801E-3</v>
      </c>
      <c r="AL9" s="131">
        <v>5.26114796835929E-4</v>
      </c>
      <c r="AM9" s="131">
        <v>3.1467677607529399E-4</v>
      </c>
      <c r="AN9" s="131">
        <v>2.6858809584632198E-4</v>
      </c>
      <c r="AO9" s="131">
        <v>1.36550733532969E-3</v>
      </c>
      <c r="AP9" s="131">
        <v>1.75943762539442E-3</v>
      </c>
      <c r="AQ9" s="131">
        <v>2.51339330356981E-3</v>
      </c>
      <c r="AR9" s="131">
        <v>2.76617345974439E-2</v>
      </c>
      <c r="AS9" s="131">
        <v>7.6403536287498195E-4</v>
      </c>
      <c r="AT9" s="131">
        <v>1.3326869536518299E-4</v>
      </c>
      <c r="AU9" s="131">
        <v>1.4570725511935099E-3</v>
      </c>
      <c r="AV9" s="131">
        <v>9.1444206884366604E-3</v>
      </c>
      <c r="AW9" s="131">
        <v>4.2603344710834701E-4</v>
      </c>
      <c r="AX9" s="131">
        <v>1.6824133413081399E-4</v>
      </c>
      <c r="AY9" s="131">
        <v>3.2817560949395102E-4</v>
      </c>
      <c r="AZ9" s="131">
        <v>5.4328306522046204E-4</v>
      </c>
      <c r="BA9" s="131">
        <v>2.8272644385557698E-4</v>
      </c>
      <c r="BB9" s="131">
        <v>1.3186132335883899E-4</v>
      </c>
      <c r="BC9" s="131">
        <v>2.3343521799801701E-4</v>
      </c>
      <c r="BD9" s="131">
        <v>3.2969387906435802E-4</v>
      </c>
      <c r="BE9" s="131">
        <v>1.6507981262287299E-4</v>
      </c>
      <c r="BF9" s="131">
        <v>1.72538839982053E-3</v>
      </c>
      <c r="BG9" s="131">
        <v>3.5061228342344601E-3</v>
      </c>
      <c r="BH9" s="131">
        <v>1.2508250824441801E-3</v>
      </c>
      <c r="BI9" s="131">
        <v>9.0908758913184795E-5</v>
      </c>
      <c r="BJ9" s="131">
        <v>1.9422863270222299E-3</v>
      </c>
      <c r="BK9" s="131">
        <v>5.77448060215607E-3</v>
      </c>
      <c r="BL9" s="131">
        <v>1.7645037300765801E-3</v>
      </c>
      <c r="BM9" s="131">
        <v>3.7234175383197201E-3</v>
      </c>
      <c r="BN9" s="131">
        <v>6.6993521170510102E-4</v>
      </c>
      <c r="BO9" s="131">
        <v>1.65755447920971E-3</v>
      </c>
      <c r="BP9" s="131">
        <v>2.5300268188511101E-3</v>
      </c>
      <c r="BQ9" s="131">
        <v>5.6842021801434698E-3</v>
      </c>
      <c r="BR9" s="131">
        <v>4.0819065509399297E-3</v>
      </c>
      <c r="BS9" s="131">
        <v>1.3400938058037799E-3</v>
      </c>
      <c r="BT9" s="131">
        <v>4.8278489465859598E-3</v>
      </c>
      <c r="BU9" s="131">
        <v>1.5654824219494501E-5</v>
      </c>
      <c r="BV9" s="131">
        <v>2.03469327594963E-4</v>
      </c>
      <c r="BW9" s="131">
        <v>0</v>
      </c>
      <c r="BX9" s="131">
        <v>8.3887542178364292E-6</v>
      </c>
      <c r="BY9" s="131">
        <v>0</v>
      </c>
      <c r="BZ9" s="131">
        <v>3.4136479568203301E-3</v>
      </c>
      <c r="CA9" s="147">
        <v>0</v>
      </c>
      <c r="CB9" s="73"/>
    </row>
    <row r="10" spans="1:82" ht="19.5" x14ac:dyDescent="0.25">
      <c r="A10" s="30"/>
      <c r="B10" s="42" t="s">
        <v>1</v>
      </c>
      <c r="C10" s="43" t="s">
        <v>112</v>
      </c>
      <c r="D10" s="136">
        <v>4.1982123630997199E-4</v>
      </c>
      <c r="E10" s="137">
        <v>1.0073901726755601</v>
      </c>
      <c r="F10" s="137">
        <v>5.1999761011628498E-5</v>
      </c>
      <c r="G10" s="137">
        <v>7.65538209675729E-4</v>
      </c>
      <c r="H10" s="137">
        <v>1.4816622533528699E-5</v>
      </c>
      <c r="I10" s="137">
        <v>1.37709452440194E-4</v>
      </c>
      <c r="J10" s="137">
        <v>1.0701157145889801E-4</v>
      </c>
      <c r="K10" s="137">
        <v>2.2108064896165201E-4</v>
      </c>
      <c r="L10" s="137">
        <v>1.4716989035142699E-2</v>
      </c>
      <c r="M10" s="137">
        <v>1.8466963436615199E-4</v>
      </c>
      <c r="N10" s="137">
        <v>4.6296205551768201E-4</v>
      </c>
      <c r="O10" s="137">
        <v>1.5537837386998098E-5</v>
      </c>
      <c r="P10" s="137">
        <v>3.6571626585964602E-4</v>
      </c>
      <c r="Q10" s="137">
        <v>3.6571626585964602E-4</v>
      </c>
      <c r="R10" s="137">
        <v>4.5165365000986601E-5</v>
      </c>
      <c r="S10" s="137">
        <v>1.2111710634461999E-3</v>
      </c>
      <c r="T10" s="137">
        <v>6.4037222714107394E-5</v>
      </c>
      <c r="U10" s="137">
        <v>6.4176493106820503E-5</v>
      </c>
      <c r="V10" s="137">
        <v>4.5162552270740398E-8</v>
      </c>
      <c r="W10" s="137">
        <v>3.2299373001680199E-5</v>
      </c>
      <c r="X10" s="137">
        <v>8.7504082049002799E-5</v>
      </c>
      <c r="Y10" s="137">
        <v>8.5249297738098699E-5</v>
      </c>
      <c r="Z10" s="137">
        <v>7.5250579745719801E-5</v>
      </c>
      <c r="AA10" s="137">
        <v>9.51473518783459E-4</v>
      </c>
      <c r="AB10" s="137">
        <v>3.5494954112197102E-5</v>
      </c>
      <c r="AC10" s="137">
        <v>8.9687170375925496E-5</v>
      </c>
      <c r="AD10" s="137">
        <v>6.7430675736985501E-5</v>
      </c>
      <c r="AE10" s="137">
        <v>8.7353047954258107E-5</v>
      </c>
      <c r="AF10" s="137">
        <v>1.2502085205651399E-4</v>
      </c>
      <c r="AG10" s="137">
        <v>3.1091836464664797E-5</v>
      </c>
      <c r="AH10" s="137">
        <v>6.9448007857197494E-5</v>
      </c>
      <c r="AI10" s="137">
        <v>5.98586036581179E-5</v>
      </c>
      <c r="AJ10" s="137">
        <v>0</v>
      </c>
      <c r="AK10" s="137">
        <v>1.1357886226086E-2</v>
      </c>
      <c r="AL10" s="137">
        <v>4.01807755089052E-4</v>
      </c>
      <c r="AM10" s="137">
        <v>1.8175275338676799E-4</v>
      </c>
      <c r="AN10" s="137">
        <v>1.4297700071649899E-4</v>
      </c>
      <c r="AO10" s="137">
        <v>6.6376953670627299E-4</v>
      </c>
      <c r="AP10" s="137">
        <v>1.00332966253391E-3</v>
      </c>
      <c r="AQ10" s="137">
        <v>2.8161174033277002E-3</v>
      </c>
      <c r="AR10" s="137">
        <v>1.3633339769001799E-2</v>
      </c>
      <c r="AS10" s="137">
        <v>5.2239188356815601E-4</v>
      </c>
      <c r="AT10" s="137">
        <v>1.0397863297928999E-4</v>
      </c>
      <c r="AU10" s="137">
        <v>1.2890333109397099E-3</v>
      </c>
      <c r="AV10" s="137">
        <v>3.0767472473118302E-3</v>
      </c>
      <c r="AW10" s="137">
        <v>3.2409409960904798E-4</v>
      </c>
      <c r="AX10" s="137">
        <v>1.4085001274334201E-4</v>
      </c>
      <c r="AY10" s="137">
        <v>2.8004220124426598E-4</v>
      </c>
      <c r="AZ10" s="137">
        <v>4.7781988174306798E-4</v>
      </c>
      <c r="BA10" s="137">
        <v>1.8317374312589501E-4</v>
      </c>
      <c r="BB10" s="137">
        <v>1.07319256239404E-4</v>
      </c>
      <c r="BC10" s="137">
        <v>2.01080254547869E-4</v>
      </c>
      <c r="BD10" s="137">
        <v>3.3304261441699702E-4</v>
      </c>
      <c r="BE10" s="137">
        <v>1.2746578171377799E-4</v>
      </c>
      <c r="BF10" s="137">
        <v>1.3307819521658399E-3</v>
      </c>
      <c r="BG10" s="137">
        <v>2.9444429563029299E-3</v>
      </c>
      <c r="BH10" s="137">
        <v>1.9898077014718699E-3</v>
      </c>
      <c r="BI10" s="137">
        <v>6.4641931943022394E-5</v>
      </c>
      <c r="BJ10" s="137">
        <v>1.5642866872526101E-3</v>
      </c>
      <c r="BK10" s="137">
        <v>6.2944798681419398E-3</v>
      </c>
      <c r="BL10" s="137">
        <v>4.7548277559537003E-3</v>
      </c>
      <c r="BM10" s="137">
        <v>1.3485769407817301E-3</v>
      </c>
      <c r="BN10" s="137">
        <v>4.2853412146001398E-4</v>
      </c>
      <c r="BO10" s="137">
        <v>9.6259688379140998E-4</v>
      </c>
      <c r="BP10" s="137">
        <v>1.6411311696289299E-3</v>
      </c>
      <c r="BQ10" s="137">
        <v>2.2085546933646302E-3</v>
      </c>
      <c r="BR10" s="137">
        <v>1.8236136168591E-3</v>
      </c>
      <c r="BS10" s="137">
        <v>5.1171862008524496E-4</v>
      </c>
      <c r="BT10" s="137">
        <v>2.4939235683470299E-3</v>
      </c>
      <c r="BU10" s="137">
        <v>1.4391678312764999E-5</v>
      </c>
      <c r="BV10" s="137">
        <v>1.1395386999881301E-4</v>
      </c>
      <c r="BW10" s="137">
        <v>0</v>
      </c>
      <c r="BX10" s="137">
        <v>6.7579414604724201E-6</v>
      </c>
      <c r="BY10" s="137">
        <v>0</v>
      </c>
      <c r="BZ10" s="137">
        <v>9.7847614742619196E-4</v>
      </c>
      <c r="CA10" s="139">
        <v>0</v>
      </c>
      <c r="CB10" s="73"/>
    </row>
    <row r="11" spans="1:82" ht="19.5" x14ac:dyDescent="0.25">
      <c r="A11" s="30"/>
      <c r="B11" s="42" t="s">
        <v>2</v>
      </c>
      <c r="C11" s="43" t="s">
        <v>113</v>
      </c>
      <c r="D11" s="136">
        <v>7.6626625897907403E-3</v>
      </c>
      <c r="E11" s="137">
        <v>2.5788076010008201E-3</v>
      </c>
      <c r="F11" s="137">
        <v>1.0863958109926599</v>
      </c>
      <c r="G11" s="137">
        <v>1.1913935390652601E-3</v>
      </c>
      <c r="H11" s="137">
        <v>3.5610468475141498E-5</v>
      </c>
      <c r="I11" s="137">
        <v>4.1673708922231902E-4</v>
      </c>
      <c r="J11" s="137">
        <v>2.8115149702154799E-4</v>
      </c>
      <c r="K11" s="137">
        <v>7.1543449106975098E-4</v>
      </c>
      <c r="L11" s="137">
        <v>4.8368899005187899E-2</v>
      </c>
      <c r="M11" s="137">
        <v>5.0194320530210597E-4</v>
      </c>
      <c r="N11" s="137">
        <v>1.01352676100705E-3</v>
      </c>
      <c r="O11" s="137">
        <v>4.1537544658477098E-5</v>
      </c>
      <c r="P11" s="137">
        <v>4.21945366229116E-4</v>
      </c>
      <c r="Q11" s="137">
        <v>4.21945366229116E-4</v>
      </c>
      <c r="R11" s="137">
        <v>1.1190603824915E-4</v>
      </c>
      <c r="S11" s="137">
        <v>3.6606527211635802E-3</v>
      </c>
      <c r="T11" s="137">
        <v>1.2665301386251599E-4</v>
      </c>
      <c r="U11" s="137">
        <v>1.7865085803712199E-4</v>
      </c>
      <c r="V11" s="137">
        <v>1.00639020555727E-7</v>
      </c>
      <c r="W11" s="137">
        <v>5.8070512858022697E-5</v>
      </c>
      <c r="X11" s="137">
        <v>1.1153291706972799E-4</v>
      </c>
      <c r="Y11" s="137">
        <v>1.28419157311073E-4</v>
      </c>
      <c r="Z11" s="137">
        <v>1.8137718248467899E-4</v>
      </c>
      <c r="AA11" s="137">
        <v>1.0188224606395299E-3</v>
      </c>
      <c r="AB11" s="137">
        <v>9.0276249923372499E-5</v>
      </c>
      <c r="AC11" s="137">
        <v>2.52972704163101E-4</v>
      </c>
      <c r="AD11" s="137">
        <v>1.4481896502424599E-4</v>
      </c>
      <c r="AE11" s="137">
        <v>1.9835982673674501E-4</v>
      </c>
      <c r="AF11" s="137">
        <v>3.2534982424189002E-4</v>
      </c>
      <c r="AG11" s="137">
        <v>6.7267702037081698E-5</v>
      </c>
      <c r="AH11" s="137">
        <v>9.7581003719498897E-5</v>
      </c>
      <c r="AI11" s="137">
        <v>8.4971961962103504E-5</v>
      </c>
      <c r="AJ11" s="137">
        <v>0</v>
      </c>
      <c r="AK11" s="137">
        <v>2.5685394873619198E-3</v>
      </c>
      <c r="AL11" s="137">
        <v>8.30284286291723E-4</v>
      </c>
      <c r="AM11" s="137">
        <v>3.30889702314709E-4</v>
      </c>
      <c r="AN11" s="137">
        <v>4.15842274898034E-4</v>
      </c>
      <c r="AO11" s="137">
        <v>4.6104537866096902E-3</v>
      </c>
      <c r="AP11" s="137">
        <v>2.1296638776165302E-3</v>
      </c>
      <c r="AQ11" s="137">
        <v>3.3121795755262601E-3</v>
      </c>
      <c r="AR11" s="137">
        <v>1.37542291410037E-2</v>
      </c>
      <c r="AS11" s="137">
        <v>8.7004603309696698E-4</v>
      </c>
      <c r="AT11" s="137">
        <v>2.9144988179017998E-4</v>
      </c>
      <c r="AU11" s="137">
        <v>2.3084481205516202E-3</v>
      </c>
      <c r="AV11" s="137">
        <v>1.0148192467494099E-2</v>
      </c>
      <c r="AW11" s="137">
        <v>5.9582466979315801E-4</v>
      </c>
      <c r="AX11" s="137">
        <v>2.1533768242175001E-4</v>
      </c>
      <c r="AY11" s="137">
        <v>6.0827127622717695E-4</v>
      </c>
      <c r="AZ11" s="137">
        <v>1.2943580488588399E-3</v>
      </c>
      <c r="BA11" s="137">
        <v>3.4617388229834199E-4</v>
      </c>
      <c r="BB11" s="137">
        <v>3.0595107541723702E-4</v>
      </c>
      <c r="BC11" s="137">
        <v>5.3992163142063297E-4</v>
      </c>
      <c r="BD11" s="137">
        <v>4.77618185964612E-4</v>
      </c>
      <c r="BE11" s="137">
        <v>3.4342916516254902E-4</v>
      </c>
      <c r="BF11" s="137">
        <v>3.8852830682185599E-3</v>
      </c>
      <c r="BG11" s="137">
        <v>2.7735513606593799E-3</v>
      </c>
      <c r="BH11" s="137">
        <v>2.79238011369558E-3</v>
      </c>
      <c r="BI11" s="137">
        <v>8.78382546300419E-5</v>
      </c>
      <c r="BJ11" s="137">
        <v>4.6249179675679902E-3</v>
      </c>
      <c r="BK11" s="137">
        <v>5.4458344815851503E-3</v>
      </c>
      <c r="BL11" s="137">
        <v>2.8569688425961102E-3</v>
      </c>
      <c r="BM11" s="137">
        <v>2.3511036820230802E-3</v>
      </c>
      <c r="BN11" s="137">
        <v>6.3146308198950998E-4</v>
      </c>
      <c r="BO11" s="137">
        <v>1.75737041066341E-3</v>
      </c>
      <c r="BP11" s="137">
        <v>2.4145710103962098E-3</v>
      </c>
      <c r="BQ11" s="137">
        <v>4.6334305322617902E-3</v>
      </c>
      <c r="BR11" s="137">
        <v>3.473293597052E-3</v>
      </c>
      <c r="BS11" s="137">
        <v>6.0547285766891095E-4</v>
      </c>
      <c r="BT11" s="137">
        <v>3.24086710234405E-3</v>
      </c>
      <c r="BU11" s="137">
        <v>1.9782703519613999E-5</v>
      </c>
      <c r="BV11" s="137">
        <v>1.7316868848394099E-4</v>
      </c>
      <c r="BW11" s="137">
        <v>0</v>
      </c>
      <c r="BX11" s="137">
        <v>1.9957691223735898E-5</v>
      </c>
      <c r="BY11" s="137">
        <v>0</v>
      </c>
      <c r="BZ11" s="137">
        <v>2.6121198091648402E-3</v>
      </c>
      <c r="CA11" s="139">
        <v>0</v>
      </c>
      <c r="CB11" s="73"/>
    </row>
    <row r="12" spans="1:82" ht="19.5" x14ac:dyDescent="0.25">
      <c r="A12" s="30"/>
      <c r="B12" s="42" t="s">
        <v>3</v>
      </c>
      <c r="C12" s="43" t="s">
        <v>114</v>
      </c>
      <c r="D12" s="136">
        <v>1.1113898580090301E-3</v>
      </c>
      <c r="E12" s="137">
        <v>2.0612972342463902E-3</v>
      </c>
      <c r="F12" s="137">
        <v>6.3576946182614994E-5</v>
      </c>
      <c r="G12" s="137">
        <v>1.0009739277748599</v>
      </c>
      <c r="H12" s="137">
        <v>9.6444925730460293E-6</v>
      </c>
      <c r="I12" s="137">
        <v>2.1921195912234901E-4</v>
      </c>
      <c r="J12" s="137">
        <v>7.6130493744205695E-5</v>
      </c>
      <c r="K12" s="137">
        <v>6.05623019597619E-4</v>
      </c>
      <c r="L12" s="137">
        <v>4.3499843349730102E-2</v>
      </c>
      <c r="M12" s="137">
        <v>3.9053311097407898E-4</v>
      </c>
      <c r="N12" s="137">
        <v>7.2299008408498601E-4</v>
      </c>
      <c r="O12" s="137">
        <v>1.1077522509710499E-5</v>
      </c>
      <c r="P12" s="137">
        <v>2.3323052609232101E-4</v>
      </c>
      <c r="Q12" s="137">
        <v>2.3323052609232101E-4</v>
      </c>
      <c r="R12" s="137">
        <v>4.1901032529733197E-5</v>
      </c>
      <c r="S12" s="137">
        <v>3.1965723468510799E-3</v>
      </c>
      <c r="T12" s="137">
        <v>7.42046440788238E-5</v>
      </c>
      <c r="U12" s="137">
        <v>3.9312623535339198E-5</v>
      </c>
      <c r="V12" s="137">
        <v>6.4344779299120306E-8</v>
      </c>
      <c r="W12" s="137">
        <v>3.4098421049422898E-5</v>
      </c>
      <c r="X12" s="137">
        <v>6.0476712915982801E-5</v>
      </c>
      <c r="Y12" s="137">
        <v>6.5414291616660596E-5</v>
      </c>
      <c r="Z12" s="137">
        <v>5.73509115189946E-5</v>
      </c>
      <c r="AA12" s="137">
        <v>1.01738858136694E-3</v>
      </c>
      <c r="AB12" s="137">
        <v>3.1346213422137799E-5</v>
      </c>
      <c r="AC12" s="137">
        <v>5.7025899586830101E-5</v>
      </c>
      <c r="AD12" s="137">
        <v>7.4003660970053907E-5</v>
      </c>
      <c r="AE12" s="137">
        <v>1.18371519378843E-4</v>
      </c>
      <c r="AF12" s="137">
        <v>8.83378364415401E-5</v>
      </c>
      <c r="AG12" s="137">
        <v>3.2537440248752103E-5</v>
      </c>
      <c r="AH12" s="137">
        <v>4.91451260560989E-5</v>
      </c>
      <c r="AI12" s="137">
        <v>4.35458305966544E-5</v>
      </c>
      <c r="AJ12" s="137">
        <v>0</v>
      </c>
      <c r="AK12" s="137">
        <v>2.1542429646315702E-3</v>
      </c>
      <c r="AL12" s="137">
        <v>2.80058430739669E-4</v>
      </c>
      <c r="AM12" s="137">
        <v>1.55151685264678E-4</v>
      </c>
      <c r="AN12" s="137">
        <v>1.23832279431355E-4</v>
      </c>
      <c r="AO12" s="137">
        <v>7.3226614279456499E-4</v>
      </c>
      <c r="AP12" s="137">
        <v>9.6788779228208495E-4</v>
      </c>
      <c r="AQ12" s="137">
        <v>1.78083423746804E-3</v>
      </c>
      <c r="AR12" s="137">
        <v>1.61835956617652E-2</v>
      </c>
      <c r="AS12" s="137">
        <v>4.0174797320907202E-4</v>
      </c>
      <c r="AT12" s="137">
        <v>6.7797645697991496E-5</v>
      </c>
      <c r="AU12" s="137">
        <v>7.4226117411083396E-4</v>
      </c>
      <c r="AV12" s="137">
        <v>2.1778259495914198E-3</v>
      </c>
      <c r="AW12" s="137">
        <v>2.2568520861477901E-4</v>
      </c>
      <c r="AX12" s="137">
        <v>9.2448891766087305E-5</v>
      </c>
      <c r="AY12" s="137">
        <v>3.2331801067937401E-4</v>
      </c>
      <c r="AZ12" s="137">
        <v>2.4930986852738399E-4</v>
      </c>
      <c r="BA12" s="137">
        <v>1.5572695647230299E-4</v>
      </c>
      <c r="BB12" s="137">
        <v>6.1619980224317399E-5</v>
      </c>
      <c r="BC12" s="137">
        <v>1.1319009384778599E-4</v>
      </c>
      <c r="BD12" s="137">
        <v>1.7193606944306401E-4</v>
      </c>
      <c r="BE12" s="137">
        <v>7.4786660710441706E-5</v>
      </c>
      <c r="BF12" s="137">
        <v>7.8709019476473803E-4</v>
      </c>
      <c r="BG12" s="137">
        <v>1.98944897149922E-3</v>
      </c>
      <c r="BH12" s="137">
        <v>1.5189212131779799E-3</v>
      </c>
      <c r="BI12" s="137">
        <v>5.6531118914271799E-5</v>
      </c>
      <c r="BJ12" s="137">
        <v>8.9907558409654299E-4</v>
      </c>
      <c r="BK12" s="137">
        <v>2.7558417644735502E-3</v>
      </c>
      <c r="BL12" s="137">
        <v>8.6224378777076697E-4</v>
      </c>
      <c r="BM12" s="137">
        <v>2.7399977540164301E-3</v>
      </c>
      <c r="BN12" s="137">
        <v>3.8164972293186901E-4</v>
      </c>
      <c r="BO12" s="137">
        <v>9.2122550957142305E-4</v>
      </c>
      <c r="BP12" s="137">
        <v>1.05529135203637E-3</v>
      </c>
      <c r="BQ12" s="137">
        <v>1.93308040912487E-3</v>
      </c>
      <c r="BR12" s="137">
        <v>1.5194283114006899E-3</v>
      </c>
      <c r="BS12" s="137">
        <v>1.06585589311175E-3</v>
      </c>
      <c r="BT12" s="137">
        <v>3.1273459128663E-3</v>
      </c>
      <c r="BU12" s="137">
        <v>1.3561003572494999E-5</v>
      </c>
      <c r="BV12" s="137">
        <v>1.2002038727691E-4</v>
      </c>
      <c r="BW12" s="137">
        <v>0</v>
      </c>
      <c r="BX12" s="137">
        <v>3.8893883550098203E-6</v>
      </c>
      <c r="BY12" s="137">
        <v>0</v>
      </c>
      <c r="BZ12" s="137">
        <v>1.62513296896459E-3</v>
      </c>
      <c r="CA12" s="139">
        <v>0</v>
      </c>
      <c r="CB12" s="73"/>
    </row>
    <row r="13" spans="1:82" ht="19.5" x14ac:dyDescent="0.25">
      <c r="A13" s="30"/>
      <c r="B13" s="42" t="s">
        <v>4</v>
      </c>
      <c r="C13" s="43" t="s">
        <v>115</v>
      </c>
      <c r="D13" s="136">
        <v>1.0464528994606001E-2</v>
      </c>
      <c r="E13" s="137">
        <v>1.9652414771190299E-2</v>
      </c>
      <c r="F13" s="137">
        <v>7.5315822944696195E-4</v>
      </c>
      <c r="G13" s="137">
        <v>1.0094477601361999E-2</v>
      </c>
      <c r="H13" s="137">
        <v>1.00397117434606</v>
      </c>
      <c r="I13" s="137">
        <v>2.4358225329781701E-3</v>
      </c>
      <c r="J13" s="137">
        <v>1.19511287538322E-3</v>
      </c>
      <c r="K13" s="137">
        <v>5.6710171388165004E-3</v>
      </c>
      <c r="L13" s="137">
        <v>0.400397510126907</v>
      </c>
      <c r="M13" s="137">
        <v>3.7594174456839899E-3</v>
      </c>
      <c r="N13" s="137">
        <v>1.26783391530104E-2</v>
      </c>
      <c r="O13" s="137">
        <v>1.6722165970835099E-4</v>
      </c>
      <c r="P13" s="137">
        <v>2.8130933035818502E-3</v>
      </c>
      <c r="Q13" s="137">
        <v>2.8130933035818502E-3</v>
      </c>
      <c r="R13" s="137">
        <v>5.6269754677676896E-4</v>
      </c>
      <c r="S13" s="137">
        <v>2.9830125645890399E-2</v>
      </c>
      <c r="T13" s="137">
        <v>7.5045827561658496E-4</v>
      </c>
      <c r="U13" s="137">
        <v>6.7264120355537197E-4</v>
      </c>
      <c r="V13" s="137">
        <v>6.9928178162804698E-7</v>
      </c>
      <c r="W13" s="137">
        <v>3.8585442078094197E-4</v>
      </c>
      <c r="X13" s="137">
        <v>7.6110414278133696E-4</v>
      </c>
      <c r="Y13" s="137">
        <v>8.0676899199640399E-4</v>
      </c>
      <c r="Z13" s="137">
        <v>8.0646640466918405E-4</v>
      </c>
      <c r="AA13" s="137">
        <v>1.05055849516974E-2</v>
      </c>
      <c r="AB13" s="137">
        <v>4.1759489552924698E-4</v>
      </c>
      <c r="AC13" s="137">
        <v>9.7182024107765705E-4</v>
      </c>
      <c r="AD13" s="137">
        <v>7.6565224718149198E-4</v>
      </c>
      <c r="AE13" s="137">
        <v>1.19914034069945E-3</v>
      </c>
      <c r="AF13" s="137">
        <v>1.36069695554085E-3</v>
      </c>
      <c r="AG13" s="137">
        <v>3.52776053960291E-4</v>
      </c>
      <c r="AH13" s="137">
        <v>6.3404618898523402E-4</v>
      </c>
      <c r="AI13" s="137">
        <v>5.4125595821477904E-4</v>
      </c>
      <c r="AJ13" s="137">
        <v>0</v>
      </c>
      <c r="AK13" s="137">
        <v>1.86021008824412E-2</v>
      </c>
      <c r="AL13" s="137">
        <v>4.6428666932351297E-3</v>
      </c>
      <c r="AM13" s="137">
        <v>4.1094717276120903E-3</v>
      </c>
      <c r="AN13" s="137">
        <v>1.52440973257515E-2</v>
      </c>
      <c r="AO13" s="137">
        <v>7.6271909239170599E-2</v>
      </c>
      <c r="AP13" s="137">
        <v>1.3787151905326599E-2</v>
      </c>
      <c r="AQ13" s="137">
        <v>2.20782750443035E-2</v>
      </c>
      <c r="AR13" s="137">
        <v>0.16348911239858299</v>
      </c>
      <c r="AS13" s="137">
        <v>6.7209981298253499E-3</v>
      </c>
      <c r="AT13" s="137">
        <v>1.1535047459899799E-3</v>
      </c>
      <c r="AU13" s="137">
        <v>1.29206623093806E-2</v>
      </c>
      <c r="AV13" s="137">
        <v>0.124132121870679</v>
      </c>
      <c r="AW13" s="137">
        <v>3.0901595288915498E-3</v>
      </c>
      <c r="AX13" s="137">
        <v>1.2007530265285E-3</v>
      </c>
      <c r="AY13" s="137">
        <v>3.7784723645633801E-3</v>
      </c>
      <c r="AZ13" s="137">
        <v>4.6023272128265201E-3</v>
      </c>
      <c r="BA13" s="137">
        <v>1.7121925282207299E-3</v>
      </c>
      <c r="BB13" s="137">
        <v>1.12979015319608E-3</v>
      </c>
      <c r="BC13" s="137">
        <v>2.00929875842448E-3</v>
      </c>
      <c r="BD13" s="137">
        <v>2.69122153122052E-3</v>
      </c>
      <c r="BE13" s="137">
        <v>1.2811955763958401E-3</v>
      </c>
      <c r="BF13" s="137">
        <v>1.5279488269767799E-2</v>
      </c>
      <c r="BG13" s="137">
        <v>1.55646157434597E-2</v>
      </c>
      <c r="BH13" s="137">
        <v>1.10415722573279E-2</v>
      </c>
      <c r="BI13" s="137">
        <v>5.5499736265985202E-4</v>
      </c>
      <c r="BJ13" s="137">
        <v>1.69868860720979E-2</v>
      </c>
      <c r="BK13" s="137">
        <v>4.4052124870547001E-2</v>
      </c>
      <c r="BL13" s="137">
        <v>1.77116937549049E-2</v>
      </c>
      <c r="BM13" s="137">
        <v>1.9212675770568299E-2</v>
      </c>
      <c r="BN13" s="137">
        <v>3.9512108362676204E-3</v>
      </c>
      <c r="BO13" s="137">
        <v>9.8769713049771894E-3</v>
      </c>
      <c r="BP13" s="137">
        <v>9.3354756756817599E-3</v>
      </c>
      <c r="BQ13" s="137">
        <v>2.0361198037254301E-2</v>
      </c>
      <c r="BR13" s="137">
        <v>1.6437319574759801E-2</v>
      </c>
      <c r="BS13" s="137">
        <v>4.3658025424158598E-3</v>
      </c>
      <c r="BT13" s="137">
        <v>2.3862421022513899E-2</v>
      </c>
      <c r="BU13" s="137">
        <v>1.0117585364482299E-4</v>
      </c>
      <c r="BV13" s="137">
        <v>1.09061462504137E-3</v>
      </c>
      <c r="BW13" s="137">
        <v>0</v>
      </c>
      <c r="BX13" s="137">
        <v>7.3331034849960597E-5</v>
      </c>
      <c r="BY13" s="137">
        <v>0</v>
      </c>
      <c r="BZ13" s="137">
        <v>1.8591249988570101E-2</v>
      </c>
      <c r="CA13" s="139">
        <v>0</v>
      </c>
      <c r="CB13" s="73"/>
    </row>
    <row r="14" spans="1:82" ht="19.5" x14ac:dyDescent="0.25">
      <c r="A14" s="30"/>
      <c r="B14" s="42" t="s">
        <v>5</v>
      </c>
      <c r="C14" s="43" t="s">
        <v>116</v>
      </c>
      <c r="D14" s="136">
        <v>1.0681258762649799E-3</v>
      </c>
      <c r="E14" s="137">
        <v>2.0268159251582599E-3</v>
      </c>
      <c r="F14" s="137">
        <v>1.5562042662534001E-4</v>
      </c>
      <c r="G14" s="137">
        <v>2.5168811335359001E-3</v>
      </c>
      <c r="H14" s="137">
        <v>3.4623051725813598E-5</v>
      </c>
      <c r="I14" s="137">
        <v>1.0003503087059999</v>
      </c>
      <c r="J14" s="137">
        <v>3.1272111303716699E-4</v>
      </c>
      <c r="K14" s="137">
        <v>5.4873810900819299E-4</v>
      </c>
      <c r="L14" s="137">
        <v>3.5940124915162998E-2</v>
      </c>
      <c r="M14" s="137">
        <v>5.3069802069077398E-4</v>
      </c>
      <c r="N14" s="137">
        <v>9.4125941563131697E-4</v>
      </c>
      <c r="O14" s="137">
        <v>4.8805161434110801E-5</v>
      </c>
      <c r="P14" s="137">
        <v>7.0535349229048098E-4</v>
      </c>
      <c r="Q14" s="137">
        <v>7.0535349229048098E-4</v>
      </c>
      <c r="R14" s="137">
        <v>1.14647700313681E-4</v>
      </c>
      <c r="S14" s="137">
        <v>3.0544797786629901E-3</v>
      </c>
      <c r="T14" s="137">
        <v>2.8110963586924499E-4</v>
      </c>
      <c r="U14" s="137">
        <v>1.9255218957634699E-4</v>
      </c>
      <c r="V14" s="137">
        <v>3.17037787861471E-7</v>
      </c>
      <c r="W14" s="137">
        <v>1.37216119584396E-4</v>
      </c>
      <c r="X14" s="137">
        <v>2.54973407803815E-4</v>
      </c>
      <c r="Y14" s="137">
        <v>2.7951703154490998E-4</v>
      </c>
      <c r="Z14" s="137">
        <v>2.3040498467826701E-4</v>
      </c>
      <c r="AA14" s="137">
        <v>3.3790397686215799E-3</v>
      </c>
      <c r="AB14" s="137">
        <v>1.3446356627618201E-4</v>
      </c>
      <c r="AC14" s="137">
        <v>2.3475778319041E-4</v>
      </c>
      <c r="AD14" s="137">
        <v>2.7914522657467001E-4</v>
      </c>
      <c r="AE14" s="137">
        <v>3.3553914302968699E-4</v>
      </c>
      <c r="AF14" s="137">
        <v>3.6478154046524998E-4</v>
      </c>
      <c r="AG14" s="137">
        <v>1.2668575374858199E-4</v>
      </c>
      <c r="AH14" s="137">
        <v>2.1121297595253199E-4</v>
      </c>
      <c r="AI14" s="137">
        <v>1.44230761659518E-4</v>
      </c>
      <c r="AJ14" s="137">
        <v>0</v>
      </c>
      <c r="AK14" s="137">
        <v>3.9134397832778301E-3</v>
      </c>
      <c r="AL14" s="137">
        <v>3.9214622951027197E-3</v>
      </c>
      <c r="AM14" s="137">
        <v>2.4873033657750801E-3</v>
      </c>
      <c r="AN14" s="137">
        <v>5.8930190802303597E-4</v>
      </c>
      <c r="AO14" s="137">
        <v>6.7151910606107396E-2</v>
      </c>
      <c r="AP14" s="137">
        <v>7.2363085053341698E-3</v>
      </c>
      <c r="AQ14" s="137">
        <v>5.2622999148433103E-3</v>
      </c>
      <c r="AR14" s="137">
        <v>5.1767264266759899E-2</v>
      </c>
      <c r="AS14" s="137">
        <v>3.13520563995443E-3</v>
      </c>
      <c r="AT14" s="137">
        <v>2.8209509652740602E-4</v>
      </c>
      <c r="AU14" s="137">
        <v>3.3699600023781701E-3</v>
      </c>
      <c r="AV14" s="137">
        <v>4.2527754018929997E-2</v>
      </c>
      <c r="AW14" s="137">
        <v>9.4777483073074198E-4</v>
      </c>
      <c r="AX14" s="137">
        <v>3.20726090085771E-4</v>
      </c>
      <c r="AY14" s="137">
        <v>7.3644903267128204E-4</v>
      </c>
      <c r="AZ14" s="137">
        <v>1.62812531775783E-3</v>
      </c>
      <c r="BA14" s="137">
        <v>6.8579135449665398E-4</v>
      </c>
      <c r="BB14" s="137">
        <v>2.89523143585637E-4</v>
      </c>
      <c r="BC14" s="137">
        <v>6.2767326630106001E-4</v>
      </c>
      <c r="BD14" s="137">
        <v>6.9606600370191796E-4</v>
      </c>
      <c r="BE14" s="137">
        <v>3.4283792098695301E-4</v>
      </c>
      <c r="BF14" s="137">
        <v>3.6276076093854802E-3</v>
      </c>
      <c r="BG14" s="137">
        <v>8.4270563795450504E-3</v>
      </c>
      <c r="BH14" s="137">
        <v>1.03283248071441E-2</v>
      </c>
      <c r="BI14" s="137">
        <v>1.5803932844214499E-4</v>
      </c>
      <c r="BJ14" s="137">
        <v>3.74792305551756E-3</v>
      </c>
      <c r="BK14" s="137">
        <v>1.2165204641695401E-2</v>
      </c>
      <c r="BL14" s="137">
        <v>8.1525791715415605E-3</v>
      </c>
      <c r="BM14" s="137">
        <v>9.1887017827786497E-3</v>
      </c>
      <c r="BN14" s="137">
        <v>1.6607055376043E-3</v>
      </c>
      <c r="BO14" s="137">
        <v>6.5053492588787298E-3</v>
      </c>
      <c r="BP14" s="137">
        <v>2.62135793132951E-3</v>
      </c>
      <c r="BQ14" s="137">
        <v>2.2431926865013701E-2</v>
      </c>
      <c r="BR14" s="137">
        <v>1.47709235773447E-2</v>
      </c>
      <c r="BS14" s="137">
        <v>1.31593694837269E-3</v>
      </c>
      <c r="BT14" s="137">
        <v>1.3499391771281099E-2</v>
      </c>
      <c r="BU14" s="137">
        <v>6.6130265918359603E-5</v>
      </c>
      <c r="BV14" s="137">
        <v>5.3495857502008199E-4</v>
      </c>
      <c r="BW14" s="137">
        <v>0</v>
      </c>
      <c r="BX14" s="137">
        <v>1.6222997063608599E-5</v>
      </c>
      <c r="BY14" s="137">
        <v>0</v>
      </c>
      <c r="BZ14" s="137">
        <v>8.5855020429221208E-3</v>
      </c>
      <c r="CA14" s="139">
        <v>0</v>
      </c>
      <c r="CB14" s="73"/>
    </row>
    <row r="15" spans="1:82" ht="19.5" x14ac:dyDescent="0.25">
      <c r="A15" s="30"/>
      <c r="B15" s="42" t="s">
        <v>6</v>
      </c>
      <c r="C15" s="43" t="s">
        <v>117</v>
      </c>
      <c r="D15" s="136">
        <v>1.0220892270725601E-3</v>
      </c>
      <c r="E15" s="137">
        <v>1.9415864268312599E-3</v>
      </c>
      <c r="F15" s="137">
        <v>9.3597243782452902E-5</v>
      </c>
      <c r="G15" s="137">
        <v>7.5802964206799005E-4</v>
      </c>
      <c r="H15" s="137">
        <v>2.0438424389587501E-5</v>
      </c>
      <c r="I15" s="137">
        <v>2.7606421089610702E-4</v>
      </c>
      <c r="J15" s="137">
        <v>1.0834233637322399</v>
      </c>
      <c r="K15" s="137">
        <v>5.4912310977647599E-4</v>
      </c>
      <c r="L15" s="137">
        <v>3.79242385883811E-2</v>
      </c>
      <c r="M15" s="137">
        <v>3.8310134774006201E-4</v>
      </c>
      <c r="N15" s="137">
        <v>6.97117726346281E-4</v>
      </c>
      <c r="O15" s="137">
        <v>2.1225786009644799E-5</v>
      </c>
      <c r="P15" s="137">
        <v>2.6591827688969598E-4</v>
      </c>
      <c r="Q15" s="137">
        <v>2.6591827688969598E-4</v>
      </c>
      <c r="R15" s="137">
        <v>6.5601374559847694E-5</v>
      </c>
      <c r="S15" s="137">
        <v>2.8163730794462899E-3</v>
      </c>
      <c r="T15" s="137">
        <v>9.9492159257658997E-5</v>
      </c>
      <c r="U15" s="137">
        <v>8.0567567393319004E-5</v>
      </c>
      <c r="V15" s="137">
        <v>1.1084213832472599E-7</v>
      </c>
      <c r="W15" s="137">
        <v>3.94139741888796E-5</v>
      </c>
      <c r="X15" s="137">
        <v>8.7874324283691594E-5</v>
      </c>
      <c r="Y15" s="137">
        <v>1.00481390339172E-4</v>
      </c>
      <c r="Z15" s="137">
        <v>1.1293681243287901E-4</v>
      </c>
      <c r="AA15" s="137">
        <v>5.9967295986342202E-4</v>
      </c>
      <c r="AB15" s="137">
        <v>6.0109653267144701E-5</v>
      </c>
      <c r="AC15" s="137">
        <v>1.4310198195097699E-4</v>
      </c>
      <c r="AD15" s="137">
        <v>1.033208293329E-4</v>
      </c>
      <c r="AE15" s="137">
        <v>1.4636538000824999E-4</v>
      </c>
      <c r="AF15" s="137">
        <v>1.84368474614758E-4</v>
      </c>
      <c r="AG15" s="137">
        <v>4.80849281263326E-5</v>
      </c>
      <c r="AH15" s="137">
        <v>7.6468076765052594E-5</v>
      </c>
      <c r="AI15" s="137">
        <v>5.1587982409834397E-5</v>
      </c>
      <c r="AJ15" s="137">
        <v>0</v>
      </c>
      <c r="AK15" s="137">
        <v>1.3015273779652301E-3</v>
      </c>
      <c r="AL15" s="137">
        <v>4.5553463373417902E-4</v>
      </c>
      <c r="AM15" s="137">
        <v>1.7647722586858501E-4</v>
      </c>
      <c r="AN15" s="137">
        <v>1.7527871128311101E-4</v>
      </c>
      <c r="AO15" s="137">
        <v>9.8785702164362393E-4</v>
      </c>
      <c r="AP15" s="137">
        <v>1.4265958603935001E-3</v>
      </c>
      <c r="AQ15" s="137">
        <v>1.9979320728843899E-3</v>
      </c>
      <c r="AR15" s="137">
        <v>7.1674943196693899E-3</v>
      </c>
      <c r="AS15" s="137">
        <v>5.1000336617212905E-4</v>
      </c>
      <c r="AT15" s="137">
        <v>1.5808116432734599E-4</v>
      </c>
      <c r="AU15" s="137">
        <v>1.3043166617245801E-3</v>
      </c>
      <c r="AV15" s="137">
        <v>2.1997288149374298E-3</v>
      </c>
      <c r="AW15" s="137">
        <v>3.8395465279393299E-4</v>
      </c>
      <c r="AX15" s="137">
        <v>1.4149041809595901E-4</v>
      </c>
      <c r="AY15" s="137">
        <v>3.7653871090174599E-4</v>
      </c>
      <c r="AZ15" s="137">
        <v>3.8439501276327199E-4</v>
      </c>
      <c r="BA15" s="137">
        <v>2.32716903622205E-4</v>
      </c>
      <c r="BB15" s="137">
        <v>1.5112102803471701E-4</v>
      </c>
      <c r="BC15" s="137">
        <v>1.9882415971105499E-4</v>
      </c>
      <c r="BD15" s="137">
        <v>2.9309201725243701E-4</v>
      </c>
      <c r="BE15" s="137">
        <v>1.7849135045741501E-4</v>
      </c>
      <c r="BF15" s="137">
        <v>2.1198774115931602E-3</v>
      </c>
      <c r="BG15" s="137">
        <v>3.0550133150994102E-3</v>
      </c>
      <c r="BH15" s="137">
        <v>3.4571652819043999E-3</v>
      </c>
      <c r="BI15" s="137">
        <v>6.5263632278718899E-5</v>
      </c>
      <c r="BJ15" s="137">
        <v>2.5370297771216098E-3</v>
      </c>
      <c r="BK15" s="137">
        <v>4.1599577543527397E-3</v>
      </c>
      <c r="BL15" s="137">
        <v>1.86164851482602E-3</v>
      </c>
      <c r="BM15" s="137">
        <v>2.3953711768688198E-3</v>
      </c>
      <c r="BN15" s="137">
        <v>5.0815471453980702E-4</v>
      </c>
      <c r="BO15" s="137">
        <v>1.27440956326968E-3</v>
      </c>
      <c r="BP15" s="137">
        <v>1.23716193559123E-3</v>
      </c>
      <c r="BQ15" s="137">
        <v>3.0436248830672599E-3</v>
      </c>
      <c r="BR15" s="137">
        <v>2.3656755435524099E-3</v>
      </c>
      <c r="BS15" s="137">
        <v>5.6585015231397904E-4</v>
      </c>
      <c r="BT15" s="137">
        <v>3.1972776626671001E-3</v>
      </c>
      <c r="BU15" s="137">
        <v>2.1280810490311298E-5</v>
      </c>
      <c r="BV15" s="137">
        <v>1.47435400608633E-4</v>
      </c>
      <c r="BW15" s="137">
        <v>0</v>
      </c>
      <c r="BX15" s="137">
        <v>1.09582839103913E-5</v>
      </c>
      <c r="BY15" s="137">
        <v>0</v>
      </c>
      <c r="BZ15" s="137">
        <v>3.1396599925866699E-3</v>
      </c>
      <c r="CA15" s="139">
        <v>0</v>
      </c>
      <c r="CB15" s="73"/>
    </row>
    <row r="16" spans="1:82" ht="19.5" x14ac:dyDescent="0.25">
      <c r="A16" s="30"/>
      <c r="B16" s="42" t="s">
        <v>7</v>
      </c>
      <c r="C16" s="43" t="s">
        <v>118</v>
      </c>
      <c r="D16" s="136">
        <v>1.72734076118449E-3</v>
      </c>
      <c r="E16" s="137">
        <v>3.2660010920898901E-3</v>
      </c>
      <c r="F16" s="137">
        <v>1.5019995209326E-4</v>
      </c>
      <c r="G16" s="137">
        <v>1.4216304913061101E-3</v>
      </c>
      <c r="H16" s="137">
        <v>5.72916594506907E-5</v>
      </c>
      <c r="I16" s="137">
        <v>4.4836793137940201E-4</v>
      </c>
      <c r="J16" s="137">
        <v>2.52449054368832E-4</v>
      </c>
      <c r="K16" s="137">
        <v>1.0585696686253601</v>
      </c>
      <c r="L16" s="137">
        <v>6.4498428353511397E-2</v>
      </c>
      <c r="M16" s="137">
        <v>6.4131017694040999E-4</v>
      </c>
      <c r="N16" s="137">
        <v>1.16518005960524E-3</v>
      </c>
      <c r="O16" s="137">
        <v>3.2977299541979402E-5</v>
      </c>
      <c r="P16" s="137">
        <v>3.7565682125850498E-4</v>
      </c>
      <c r="Q16" s="137">
        <v>3.7565682125850498E-4</v>
      </c>
      <c r="R16" s="137">
        <v>1.0267891719553E-4</v>
      </c>
      <c r="S16" s="137">
        <v>4.7896724339362498E-3</v>
      </c>
      <c r="T16" s="137">
        <v>1.6197145161034399E-4</v>
      </c>
      <c r="U16" s="137">
        <v>1.2555147654802701E-4</v>
      </c>
      <c r="V16" s="137">
        <v>2.0891450363594801E-7</v>
      </c>
      <c r="W16" s="137">
        <v>6.6538540242037702E-5</v>
      </c>
      <c r="X16" s="137">
        <v>1.3381624702786399E-4</v>
      </c>
      <c r="Y16" s="137">
        <v>1.58819965200774E-4</v>
      </c>
      <c r="Z16" s="137">
        <v>1.7586239095935001E-4</v>
      </c>
      <c r="AA16" s="137">
        <v>1.2697337993028701E-3</v>
      </c>
      <c r="AB16" s="137">
        <v>9.7681276144699394E-5</v>
      </c>
      <c r="AC16" s="137">
        <v>2.1925012133258299E-4</v>
      </c>
      <c r="AD16" s="137">
        <v>1.59879837957322E-4</v>
      </c>
      <c r="AE16" s="137">
        <v>2.40903590027484E-4</v>
      </c>
      <c r="AF16" s="137">
        <v>2.89093043164095E-4</v>
      </c>
      <c r="AG16" s="137">
        <v>7.5696307160707895E-5</v>
      </c>
      <c r="AH16" s="137">
        <v>1.1945209803907901E-4</v>
      </c>
      <c r="AI16" s="137">
        <v>8.0583735620486303E-5</v>
      </c>
      <c r="AJ16" s="137">
        <v>0</v>
      </c>
      <c r="AK16" s="137">
        <v>2.61632364049354E-3</v>
      </c>
      <c r="AL16" s="137">
        <v>8.1760153543870004E-4</v>
      </c>
      <c r="AM16" s="137">
        <v>7.4668329833966899E-4</v>
      </c>
      <c r="AN16" s="137">
        <v>2.7828116763752399E-4</v>
      </c>
      <c r="AO16" s="137">
        <v>2.30478680706001E-3</v>
      </c>
      <c r="AP16" s="137">
        <v>2.3929562236109001E-3</v>
      </c>
      <c r="AQ16" s="137">
        <v>2.8175986645902098E-3</v>
      </c>
      <c r="AR16" s="137">
        <v>1.7473427632038699E-2</v>
      </c>
      <c r="AS16" s="137">
        <v>8.4811754636744099E-4</v>
      </c>
      <c r="AT16" s="137">
        <v>2.4715567812467202E-4</v>
      </c>
      <c r="AU16" s="137">
        <v>1.7604879712059499E-3</v>
      </c>
      <c r="AV16" s="137">
        <v>4.3429430733758403E-3</v>
      </c>
      <c r="AW16" s="137">
        <v>5.9384454015094605E-4</v>
      </c>
      <c r="AX16" s="137">
        <v>2.0712161281025E-4</v>
      </c>
      <c r="AY16" s="137">
        <v>6.0031704759888897E-4</v>
      </c>
      <c r="AZ16" s="137">
        <v>6.0953650959457003E-4</v>
      </c>
      <c r="BA16" s="137">
        <v>3.7667479086148602E-4</v>
      </c>
      <c r="BB16" s="137">
        <v>2.3281638758023901E-4</v>
      </c>
      <c r="BC16" s="137">
        <v>3.1114730086979501E-4</v>
      </c>
      <c r="BD16" s="137">
        <v>4.2461651772310403E-4</v>
      </c>
      <c r="BE16" s="137">
        <v>2.7634513843548801E-4</v>
      </c>
      <c r="BF16" s="137">
        <v>3.26281709806348E-3</v>
      </c>
      <c r="BG16" s="137">
        <v>4.5761115594846304E-3</v>
      </c>
      <c r="BH16" s="137">
        <v>7.5787729056518496E-3</v>
      </c>
      <c r="BI16" s="137">
        <v>9.5600074322325901E-5</v>
      </c>
      <c r="BJ16" s="137">
        <v>3.8759788268920899E-3</v>
      </c>
      <c r="BK16" s="137">
        <v>5.6577025570142001E-3</v>
      </c>
      <c r="BL16" s="137">
        <v>3.6740468830008502E-3</v>
      </c>
      <c r="BM16" s="137">
        <v>3.6518567319236599E-3</v>
      </c>
      <c r="BN16" s="137">
        <v>8.2004609010006104E-4</v>
      </c>
      <c r="BO16" s="137">
        <v>2.2679622581263498E-3</v>
      </c>
      <c r="BP16" s="137">
        <v>2.2586302338135299E-3</v>
      </c>
      <c r="BQ16" s="137">
        <v>4.7525205244503396E-3</v>
      </c>
      <c r="BR16" s="137">
        <v>4.2987758224465201E-3</v>
      </c>
      <c r="BS16" s="137">
        <v>6.7607524153093603E-4</v>
      </c>
      <c r="BT16" s="137">
        <v>5.2945492517056502E-3</v>
      </c>
      <c r="BU16" s="137">
        <v>4.2173467391749101E-5</v>
      </c>
      <c r="BV16" s="137">
        <v>2.44035964884973E-4</v>
      </c>
      <c r="BW16" s="137">
        <v>0</v>
      </c>
      <c r="BX16" s="137">
        <v>1.67512509212753E-5</v>
      </c>
      <c r="BY16" s="137">
        <v>0</v>
      </c>
      <c r="BZ16" s="137">
        <v>6.1524924505615896E-3</v>
      </c>
      <c r="CA16" s="139">
        <v>0</v>
      </c>
      <c r="CB16" s="73"/>
    </row>
    <row r="17" spans="1:80" ht="19.5" x14ac:dyDescent="0.25">
      <c r="A17" s="30"/>
      <c r="B17" s="42" t="s">
        <v>8</v>
      </c>
      <c r="C17" s="43" t="s">
        <v>119</v>
      </c>
      <c r="D17" s="136">
        <v>2.4818930687370001E-2</v>
      </c>
      <c r="E17" s="137">
        <v>4.6646561294719599E-2</v>
      </c>
      <c r="F17" s="137">
        <v>8.0791384384624099E-4</v>
      </c>
      <c r="G17" s="137">
        <v>8.8249357899856298E-3</v>
      </c>
      <c r="H17" s="137">
        <v>3.7438970137016798E-5</v>
      </c>
      <c r="I17" s="137">
        <v>3.3580720882045801E-3</v>
      </c>
      <c r="J17" s="137">
        <v>2.0020283683214001E-4</v>
      </c>
      <c r="K17" s="137">
        <v>1.40443199634478E-2</v>
      </c>
      <c r="L17" s="137">
        <v>1.03152257356326</v>
      </c>
      <c r="M17" s="137">
        <v>3.4546064123337701E-4</v>
      </c>
      <c r="N17" s="137">
        <v>7.8569284292564004E-4</v>
      </c>
      <c r="O17" s="137">
        <v>3.01011808354566E-5</v>
      </c>
      <c r="P17" s="137">
        <v>6.6177299577967598E-4</v>
      </c>
      <c r="Q17" s="137">
        <v>6.6177299577967598E-4</v>
      </c>
      <c r="R17" s="137">
        <v>4.2347228516435799E-4</v>
      </c>
      <c r="S17" s="137">
        <v>2.5766016683391201E-3</v>
      </c>
      <c r="T17" s="137">
        <v>1.08758894952694E-4</v>
      </c>
      <c r="U17" s="137">
        <v>1.2994880237457101E-4</v>
      </c>
      <c r="V17" s="137">
        <v>8.9299393670707006E-8</v>
      </c>
      <c r="W17" s="137">
        <v>6.2570003798990804E-5</v>
      </c>
      <c r="X17" s="137">
        <v>8.6348592054162499E-5</v>
      </c>
      <c r="Y17" s="137">
        <v>1.00009228943863E-4</v>
      </c>
      <c r="Z17" s="137">
        <v>1.26143489352882E-4</v>
      </c>
      <c r="AA17" s="137">
        <v>2.4401531996108999E-3</v>
      </c>
      <c r="AB17" s="137">
        <v>6.5207637042986695E-5</v>
      </c>
      <c r="AC17" s="137">
        <v>1.6272179771715899E-4</v>
      </c>
      <c r="AD17" s="137">
        <v>1.17483315653899E-4</v>
      </c>
      <c r="AE17" s="137">
        <v>1.6139079528666001E-4</v>
      </c>
      <c r="AF17" s="137">
        <v>2.3638671110406501E-4</v>
      </c>
      <c r="AG17" s="137">
        <v>5.3862085883934899E-5</v>
      </c>
      <c r="AH17" s="137">
        <v>7.4073136699337594E-5</v>
      </c>
      <c r="AI17" s="137">
        <v>1.21752871115207E-4</v>
      </c>
      <c r="AJ17" s="137">
        <v>0</v>
      </c>
      <c r="AK17" s="137">
        <v>2.20681292402278E-3</v>
      </c>
      <c r="AL17" s="137">
        <v>7.7080789696883101E-4</v>
      </c>
      <c r="AM17" s="137">
        <v>3.7797982868050802E-4</v>
      </c>
      <c r="AN17" s="137">
        <v>5.5411785184755302E-4</v>
      </c>
      <c r="AO17" s="137">
        <v>1.7778540447959399E-3</v>
      </c>
      <c r="AP17" s="137">
        <v>1.7543225966811799E-3</v>
      </c>
      <c r="AQ17" s="137">
        <v>5.4034315902123297E-3</v>
      </c>
      <c r="AR17" s="137">
        <v>4.0507735216471497E-2</v>
      </c>
      <c r="AS17" s="137">
        <v>8.5497330086215602E-4</v>
      </c>
      <c r="AT17" s="137">
        <v>1.9533019887051301E-4</v>
      </c>
      <c r="AU17" s="137">
        <v>1.23857867464831E-3</v>
      </c>
      <c r="AV17" s="137">
        <v>7.0341541500917601E-3</v>
      </c>
      <c r="AW17" s="137">
        <v>4.6245504852053201E-4</v>
      </c>
      <c r="AX17" s="137">
        <v>1.5854817534162601E-4</v>
      </c>
      <c r="AY17" s="137">
        <v>3.98418267324288E-3</v>
      </c>
      <c r="AZ17" s="137">
        <v>1.06776612834667E-3</v>
      </c>
      <c r="BA17" s="137">
        <v>2.91638316051422E-4</v>
      </c>
      <c r="BB17" s="137">
        <v>2.0722766109341001E-4</v>
      </c>
      <c r="BC17" s="137">
        <v>4.2872326856923998E-4</v>
      </c>
      <c r="BD17" s="137">
        <v>4.0069428602636502E-4</v>
      </c>
      <c r="BE17" s="137">
        <v>2.2253135457201499E-4</v>
      </c>
      <c r="BF17" s="137">
        <v>2.4600744272508502E-3</v>
      </c>
      <c r="BG17" s="137">
        <v>2.65781040991549E-3</v>
      </c>
      <c r="BH17" s="137">
        <v>2.57023953214336E-3</v>
      </c>
      <c r="BI17" s="137">
        <v>7.4201632109417099E-5</v>
      </c>
      <c r="BJ17" s="137">
        <v>2.8853519773883798E-3</v>
      </c>
      <c r="BK17" s="137">
        <v>3.6644563463379101E-3</v>
      </c>
      <c r="BL17" s="137">
        <v>2.03960722629715E-3</v>
      </c>
      <c r="BM17" s="137">
        <v>2.7054174360547699E-3</v>
      </c>
      <c r="BN17" s="137">
        <v>5.7834308143987095E-4</v>
      </c>
      <c r="BO17" s="137">
        <v>1.62265768469856E-3</v>
      </c>
      <c r="BP17" s="137">
        <v>1.4132906367380199E-3</v>
      </c>
      <c r="BQ17" s="137">
        <v>1.9872941418197301E-3</v>
      </c>
      <c r="BR17" s="137">
        <v>1.9582067362744998E-3</v>
      </c>
      <c r="BS17" s="137">
        <v>3.1572130146769503E-4</v>
      </c>
      <c r="BT17" s="137">
        <v>4.4154972768434301E-3</v>
      </c>
      <c r="BU17" s="137">
        <v>1.6811245644266201E-5</v>
      </c>
      <c r="BV17" s="137">
        <v>1.81177136472802E-4</v>
      </c>
      <c r="BW17" s="137">
        <v>0</v>
      </c>
      <c r="BX17" s="137">
        <v>1.24554630655835E-5</v>
      </c>
      <c r="BY17" s="137">
        <v>0</v>
      </c>
      <c r="BZ17" s="137">
        <v>2.2590922058464201E-3</v>
      </c>
      <c r="CA17" s="139">
        <v>0</v>
      </c>
      <c r="CB17" s="73"/>
    </row>
    <row r="18" spans="1:80" ht="19.5" x14ac:dyDescent="0.25">
      <c r="A18" s="30"/>
      <c r="B18" s="42" t="s">
        <v>9</v>
      </c>
      <c r="C18" s="43" t="s">
        <v>120</v>
      </c>
      <c r="D18" s="136">
        <v>8.4593288385078499E-2</v>
      </c>
      <c r="E18" s="137">
        <v>3.1210148109595999E-2</v>
      </c>
      <c r="F18" s="137">
        <v>3.9250997070568901E-3</v>
      </c>
      <c r="G18" s="137">
        <v>2.7559880981049001E-3</v>
      </c>
      <c r="H18" s="137">
        <v>2.1228009299241002E-3</v>
      </c>
      <c r="I18" s="137">
        <v>0.113146116839731</v>
      </c>
      <c r="J18" s="137">
        <v>1.3983893935690399E-2</v>
      </c>
      <c r="K18" s="137">
        <v>8.5249722521799304E-4</v>
      </c>
      <c r="L18" s="137">
        <v>4.7281113372113201E-2</v>
      </c>
      <c r="M18" s="137">
        <v>1.0277863679352901</v>
      </c>
      <c r="N18" s="137">
        <v>2.0802301408939599E-3</v>
      </c>
      <c r="O18" s="137">
        <v>1.0126325954763499E-3</v>
      </c>
      <c r="P18" s="137">
        <v>1.19906073263321E-3</v>
      </c>
      <c r="Q18" s="137">
        <v>1.19906073263321E-3</v>
      </c>
      <c r="R18" s="137">
        <v>5.5045834943801702E-4</v>
      </c>
      <c r="S18" s="137">
        <v>4.0826771163726804E-3</v>
      </c>
      <c r="T18" s="137">
        <v>2.1048037205250801E-2</v>
      </c>
      <c r="U18" s="137">
        <v>6.1113170271156498E-3</v>
      </c>
      <c r="V18" s="137">
        <v>4.4632349269176498E-7</v>
      </c>
      <c r="W18" s="137">
        <v>1.40688453797293E-2</v>
      </c>
      <c r="X18" s="137">
        <v>4.0236915466764699E-4</v>
      </c>
      <c r="Y18" s="137">
        <v>8.5108367037321601E-4</v>
      </c>
      <c r="Z18" s="137">
        <v>7.8275532741355503E-3</v>
      </c>
      <c r="AA18" s="137">
        <v>2.7291762571313499E-3</v>
      </c>
      <c r="AB18" s="137">
        <v>3.2047937309396201E-4</v>
      </c>
      <c r="AC18" s="137">
        <v>8.4282000524767196E-4</v>
      </c>
      <c r="AD18" s="137">
        <v>5.5741665964529903E-4</v>
      </c>
      <c r="AE18" s="137">
        <v>0.15949869067019301</v>
      </c>
      <c r="AF18" s="137">
        <v>1.4693579013774301E-3</v>
      </c>
      <c r="AG18" s="137">
        <v>2.6502788028186301E-4</v>
      </c>
      <c r="AH18" s="137">
        <v>3.4131388043942898E-4</v>
      </c>
      <c r="AI18" s="137">
        <v>2.4845519717237101E-4</v>
      </c>
      <c r="AJ18" s="137">
        <v>0</v>
      </c>
      <c r="AK18" s="137">
        <v>1.0376637057799599E-2</v>
      </c>
      <c r="AL18" s="137">
        <v>3.0086983587013301E-3</v>
      </c>
      <c r="AM18" s="137">
        <v>1.96938484366434E-3</v>
      </c>
      <c r="AN18" s="137">
        <v>2.0777116005139002E-3</v>
      </c>
      <c r="AO18" s="137">
        <v>1.6837136092422201E-2</v>
      </c>
      <c r="AP18" s="137">
        <v>9.8770387089270606E-3</v>
      </c>
      <c r="AQ18" s="137">
        <v>8.8258135489432902E-3</v>
      </c>
      <c r="AR18" s="137">
        <v>1.6584053108827601E-2</v>
      </c>
      <c r="AS18" s="137">
        <v>4.3625769685338598E-3</v>
      </c>
      <c r="AT18" s="137">
        <v>2.0558508776815702E-2</v>
      </c>
      <c r="AU18" s="137">
        <v>5.7177307923564702E-3</v>
      </c>
      <c r="AV18" s="137">
        <v>1.9103001758513101E-2</v>
      </c>
      <c r="AW18" s="137">
        <v>2.1360422828955502E-3</v>
      </c>
      <c r="AX18" s="137">
        <v>6.5968718347931003E-4</v>
      </c>
      <c r="AY18" s="137">
        <v>3.8739537921226798E-3</v>
      </c>
      <c r="AZ18" s="137">
        <v>2.4153073570100801E-3</v>
      </c>
      <c r="BA18" s="137">
        <v>1.49092719293858E-3</v>
      </c>
      <c r="BB18" s="137">
        <v>9.0867933941811603E-4</v>
      </c>
      <c r="BC18" s="137">
        <v>1.7034494258902301E-3</v>
      </c>
      <c r="BD18" s="137">
        <v>1.4104916982804301E-3</v>
      </c>
      <c r="BE18" s="137">
        <v>1.06816045960491E-3</v>
      </c>
      <c r="BF18" s="137">
        <v>1.2717798847497601E-2</v>
      </c>
      <c r="BG18" s="137">
        <v>1.89341768779752E-2</v>
      </c>
      <c r="BH18" s="137">
        <v>5.5632778571846004E-3</v>
      </c>
      <c r="BI18" s="137">
        <v>2.6809051377282898E-4</v>
      </c>
      <c r="BJ18" s="137">
        <v>1.5085784626518E-2</v>
      </c>
      <c r="BK18" s="137">
        <v>1.58080104400741E-2</v>
      </c>
      <c r="BL18" s="137">
        <v>1.0137188853246E-2</v>
      </c>
      <c r="BM18" s="137">
        <v>1.0203865736573701E-2</v>
      </c>
      <c r="BN18" s="137">
        <v>2.9600753210113498E-3</v>
      </c>
      <c r="BO18" s="137">
        <v>6.77610983702017E-3</v>
      </c>
      <c r="BP18" s="137">
        <v>9.5109367318024201E-3</v>
      </c>
      <c r="BQ18" s="137">
        <v>1.49755670706237E-2</v>
      </c>
      <c r="BR18" s="137">
        <v>1.20903822648285E-2</v>
      </c>
      <c r="BS18" s="137">
        <v>1.5686969192893301E-3</v>
      </c>
      <c r="BT18" s="137">
        <v>2.3666177018474802E-2</v>
      </c>
      <c r="BU18" s="137">
        <v>5.6785194289815301E-5</v>
      </c>
      <c r="BV18" s="137">
        <v>9.6222768114144703E-4</v>
      </c>
      <c r="BW18" s="137">
        <v>0</v>
      </c>
      <c r="BX18" s="137">
        <v>6.5091286906455805E-5</v>
      </c>
      <c r="BY18" s="137">
        <v>0</v>
      </c>
      <c r="BZ18" s="137">
        <v>1.1387401843062001E-2</v>
      </c>
      <c r="CA18" s="139">
        <v>0</v>
      </c>
      <c r="CB18" s="73"/>
    </row>
    <row r="19" spans="1:80" ht="19.5" x14ac:dyDescent="0.25">
      <c r="A19" s="30"/>
      <c r="B19" s="42" t="s">
        <v>10</v>
      </c>
      <c r="C19" s="43" t="s">
        <v>121</v>
      </c>
      <c r="D19" s="136">
        <v>4.52223372460089E-4</v>
      </c>
      <c r="E19" s="137">
        <v>8.6882007819593298E-4</v>
      </c>
      <c r="F19" s="137">
        <v>7.2978160668095302E-5</v>
      </c>
      <c r="G19" s="137">
        <v>6.2105083523380405E-4</v>
      </c>
      <c r="H19" s="137">
        <v>2.4398997122669801E-5</v>
      </c>
      <c r="I19" s="137">
        <v>6.37846132586402E-4</v>
      </c>
      <c r="J19" s="137">
        <v>1.01118445069876E-4</v>
      </c>
      <c r="K19" s="137">
        <v>2.33959612645658E-4</v>
      </c>
      <c r="L19" s="137">
        <v>1.54999157820612E-2</v>
      </c>
      <c r="M19" s="137">
        <v>3.5061344542438298E-4</v>
      </c>
      <c r="N19" s="137">
        <v>1.0239453492358701</v>
      </c>
      <c r="O19" s="137">
        <v>1.7793959114069301E-5</v>
      </c>
      <c r="P19" s="137">
        <v>2.6358204242427302E-4</v>
      </c>
      <c r="Q19" s="137">
        <v>2.6358204242427302E-4</v>
      </c>
      <c r="R19" s="137">
        <v>9.4522011759895806E-5</v>
      </c>
      <c r="S19" s="137">
        <v>1.2180185935123499E-3</v>
      </c>
      <c r="T19" s="137">
        <v>2.2798845109139499E-4</v>
      </c>
      <c r="U19" s="137">
        <v>4.2208612023018799E-5</v>
      </c>
      <c r="V19" s="137">
        <v>1.58108155059813E-7</v>
      </c>
      <c r="W19" s="137">
        <v>5.7869471808328501E-5</v>
      </c>
      <c r="X19" s="137">
        <v>1.5415292976424201E-4</v>
      </c>
      <c r="Y19" s="137">
        <v>1.87870600808711E-4</v>
      </c>
      <c r="Z19" s="137">
        <v>1.52021649300447E-4</v>
      </c>
      <c r="AA19" s="137">
        <v>7.5539369780506203E-4</v>
      </c>
      <c r="AB19" s="137">
        <v>5.4738386922384801E-5</v>
      </c>
      <c r="AC19" s="137">
        <v>9.6754698190983803E-5</v>
      </c>
      <c r="AD19" s="137">
        <v>1.8672375066286999E-4</v>
      </c>
      <c r="AE19" s="137">
        <v>9.9129945034346994E-5</v>
      </c>
      <c r="AF19" s="137">
        <v>1.58261509545626E-4</v>
      </c>
      <c r="AG19" s="137">
        <v>8.3970118651298595E-5</v>
      </c>
      <c r="AH19" s="137">
        <v>1.04148172272464E-4</v>
      </c>
      <c r="AI19" s="137">
        <v>4.8824275542193499E-5</v>
      </c>
      <c r="AJ19" s="137">
        <v>0</v>
      </c>
      <c r="AK19" s="137">
        <v>4.5768956494308401E-4</v>
      </c>
      <c r="AL19" s="137">
        <v>3.12999885728448E-4</v>
      </c>
      <c r="AM19" s="137">
        <v>1.7798262798315401E-4</v>
      </c>
      <c r="AN19" s="137">
        <v>9.1045774924110307E-5</v>
      </c>
      <c r="AO19" s="137">
        <v>4.9528460049623002E-4</v>
      </c>
      <c r="AP19" s="137">
        <v>7.0014284987778605E-4</v>
      </c>
      <c r="AQ19" s="137">
        <v>2.0812657670146398E-3</v>
      </c>
      <c r="AR19" s="137">
        <v>1.0879567315442E-2</v>
      </c>
      <c r="AS19" s="137">
        <v>3.6280143681815798E-4</v>
      </c>
      <c r="AT19" s="137">
        <v>7.0486755966215193E-5</v>
      </c>
      <c r="AU19" s="137">
        <v>9.2542820441003204E-4</v>
      </c>
      <c r="AV19" s="137">
        <v>8.7798546200003596E-4</v>
      </c>
      <c r="AW19" s="137">
        <v>2.3845471936516599E-4</v>
      </c>
      <c r="AX19" s="137">
        <v>1.0174463208408601E-4</v>
      </c>
      <c r="AY19" s="137">
        <v>8.5364656362461096E-4</v>
      </c>
      <c r="AZ19" s="137">
        <v>2.2801809642136899E-4</v>
      </c>
      <c r="BA19" s="137">
        <v>1.2184308360267701E-4</v>
      </c>
      <c r="BB19" s="137">
        <v>7.6795963469739102E-5</v>
      </c>
      <c r="BC19" s="137">
        <v>1.5066755615994001E-3</v>
      </c>
      <c r="BD19" s="137">
        <v>2.6136726028521101E-4</v>
      </c>
      <c r="BE19" s="137">
        <v>7.75482393271838E-5</v>
      </c>
      <c r="BF19" s="137">
        <v>8.1013201481010505E-4</v>
      </c>
      <c r="BG19" s="137">
        <v>1.1710368234722701E-3</v>
      </c>
      <c r="BH19" s="137">
        <v>4.3259854519920199E-4</v>
      </c>
      <c r="BI19" s="137">
        <v>4.6207090212895801E-5</v>
      </c>
      <c r="BJ19" s="137">
        <v>9.5229197050869996E-4</v>
      </c>
      <c r="BK19" s="137">
        <v>5.0291229494782604E-3</v>
      </c>
      <c r="BL19" s="137">
        <v>9.1534017601801597E-4</v>
      </c>
      <c r="BM19" s="137">
        <v>1.85966754641911E-3</v>
      </c>
      <c r="BN19" s="137">
        <v>3.02188232408218E-3</v>
      </c>
      <c r="BO19" s="137">
        <v>8.0994024356324898E-4</v>
      </c>
      <c r="BP19" s="137">
        <v>7.8044936263907795E-4</v>
      </c>
      <c r="BQ19" s="137">
        <v>3.0069793916355498E-3</v>
      </c>
      <c r="BR19" s="137">
        <v>2.01601841900894E-3</v>
      </c>
      <c r="BS19" s="137">
        <v>1.42713852189821E-4</v>
      </c>
      <c r="BT19" s="137">
        <v>1.72565674482489E-3</v>
      </c>
      <c r="BU19" s="137">
        <v>5.1675212653397301E-6</v>
      </c>
      <c r="BV19" s="137">
        <v>8.4920981243213399E-5</v>
      </c>
      <c r="BW19" s="137">
        <v>0</v>
      </c>
      <c r="BX19" s="137">
        <v>4.1104675890964304E-6</v>
      </c>
      <c r="BY19" s="137">
        <v>0</v>
      </c>
      <c r="BZ19" s="137">
        <v>1.8197476846943601E-3</v>
      </c>
      <c r="CA19" s="139">
        <v>0</v>
      </c>
      <c r="CB19" s="73"/>
    </row>
    <row r="20" spans="1:80" ht="19.5" x14ac:dyDescent="0.25">
      <c r="A20" s="30"/>
      <c r="B20" s="42" t="s">
        <v>11</v>
      </c>
      <c r="C20" s="43" t="s">
        <v>122</v>
      </c>
      <c r="D20" s="136">
        <v>0.10059211438594599</v>
      </c>
      <c r="E20" s="137">
        <v>9.3078523031750807E-2</v>
      </c>
      <c r="F20" s="137">
        <v>1.59730713273839E-3</v>
      </c>
      <c r="G20" s="137">
        <v>7.2374847628731299E-3</v>
      </c>
      <c r="H20" s="137">
        <v>4.9504846981664402E-4</v>
      </c>
      <c r="I20" s="137">
        <v>5.9971056255127804E-3</v>
      </c>
      <c r="J20" s="137">
        <v>4.6255957951737099E-2</v>
      </c>
      <c r="K20" s="137">
        <v>1.0522923262240901E-3</v>
      </c>
      <c r="L20" s="137">
        <v>1.8260449999692702E-2</v>
      </c>
      <c r="M20" s="137">
        <v>2.3695355899486799E-2</v>
      </c>
      <c r="N20" s="137">
        <v>3.59113567528785E-3</v>
      </c>
      <c r="O20" s="137">
        <v>1.1911424834483899</v>
      </c>
      <c r="P20" s="137">
        <v>4.4547832486345404E-3</v>
      </c>
      <c r="Q20" s="137">
        <v>4.4547832486345404E-3</v>
      </c>
      <c r="R20" s="137">
        <v>1.18546932045344E-3</v>
      </c>
      <c r="S20" s="137">
        <v>3.8913578097737201E-3</v>
      </c>
      <c r="T20" s="137">
        <v>6.7588501897234796E-2</v>
      </c>
      <c r="U20" s="137">
        <v>2.37872026414114E-2</v>
      </c>
      <c r="V20" s="137">
        <v>1.51939774917088E-6</v>
      </c>
      <c r="W20" s="137">
        <v>4.5949039441915397E-2</v>
      </c>
      <c r="X20" s="137">
        <v>1.0405135105573001E-3</v>
      </c>
      <c r="Y20" s="137">
        <v>2.28311876257222E-3</v>
      </c>
      <c r="Z20" s="137">
        <v>2.0941822564300699E-2</v>
      </c>
      <c r="AA20" s="137">
        <v>6.6400579759599903E-3</v>
      </c>
      <c r="AB20" s="137">
        <v>1.11111381554004E-3</v>
      </c>
      <c r="AC20" s="137">
        <v>3.3326843048477502E-3</v>
      </c>
      <c r="AD20" s="137">
        <v>1.7920517522138301E-3</v>
      </c>
      <c r="AE20" s="137">
        <v>0.51999669588433495</v>
      </c>
      <c r="AF20" s="137">
        <v>5.5075054257499702E-3</v>
      </c>
      <c r="AG20" s="137">
        <v>8.5042100488932698E-4</v>
      </c>
      <c r="AH20" s="137">
        <v>9.0685338496097998E-4</v>
      </c>
      <c r="AI20" s="137">
        <v>8.8880442533163405E-4</v>
      </c>
      <c r="AJ20" s="137">
        <v>0</v>
      </c>
      <c r="AK20" s="137">
        <v>2.53573247054328E-2</v>
      </c>
      <c r="AL20" s="137">
        <v>1.0452687101665199E-2</v>
      </c>
      <c r="AM20" s="137">
        <v>3.0732396612953598E-3</v>
      </c>
      <c r="AN20" s="137">
        <v>3.3041927754344199E-3</v>
      </c>
      <c r="AO20" s="137">
        <v>2.7253048056808501E-2</v>
      </c>
      <c r="AP20" s="137">
        <v>2.5201006454369599E-2</v>
      </c>
      <c r="AQ20" s="137">
        <v>3.5093522466444697E-2</v>
      </c>
      <c r="AR20" s="137">
        <v>2.6666288414616102E-2</v>
      </c>
      <c r="AS20" s="137">
        <v>1.12360565415499E-2</v>
      </c>
      <c r="AT20" s="137">
        <v>7.3662592455930103E-3</v>
      </c>
      <c r="AU20" s="137">
        <v>1.7542142077199899E-2</v>
      </c>
      <c r="AV20" s="137">
        <v>4.0719308061886998E-2</v>
      </c>
      <c r="AW20" s="137">
        <v>6.8953457003863902E-3</v>
      </c>
      <c r="AX20" s="137">
        <v>2.2027284726004802E-3</v>
      </c>
      <c r="AY20" s="137">
        <v>5.0405592223825603E-3</v>
      </c>
      <c r="AZ20" s="137">
        <v>1.7059418118910302E-2</v>
      </c>
      <c r="BA20" s="137">
        <v>4.3151331366966302E-3</v>
      </c>
      <c r="BB20" s="137">
        <v>5.7144534556263001E-3</v>
      </c>
      <c r="BC20" s="137">
        <v>2.2854011065323601E-2</v>
      </c>
      <c r="BD20" s="137">
        <v>6.1780453706940398E-3</v>
      </c>
      <c r="BE20" s="137">
        <v>4.4833612092776698E-3</v>
      </c>
      <c r="BF20" s="137">
        <v>5.0500760926917701E-2</v>
      </c>
      <c r="BG20" s="137">
        <v>3.7172551013578102E-2</v>
      </c>
      <c r="BH20" s="137">
        <v>2.2756346415866002E-2</v>
      </c>
      <c r="BI20" s="137">
        <v>8.0991573697493098E-4</v>
      </c>
      <c r="BJ20" s="137">
        <v>6.12037991329651E-2</v>
      </c>
      <c r="BK20" s="137">
        <v>3.2801937523839503E-2</v>
      </c>
      <c r="BL20" s="137">
        <v>3.3235372243642002E-2</v>
      </c>
      <c r="BM20" s="137">
        <v>2.0853934656887299E-2</v>
      </c>
      <c r="BN20" s="137">
        <v>8.5797503297399304E-3</v>
      </c>
      <c r="BO20" s="137">
        <v>1.6234565624028401E-2</v>
      </c>
      <c r="BP20" s="137">
        <v>3.4053055299649797E-2</v>
      </c>
      <c r="BQ20" s="137">
        <v>2.87551698037052E-2</v>
      </c>
      <c r="BR20" s="137">
        <v>2.7720935748812001E-2</v>
      </c>
      <c r="BS20" s="137">
        <v>4.2014836380538101E-3</v>
      </c>
      <c r="BT20" s="137">
        <v>3.7459841264953699E-2</v>
      </c>
      <c r="BU20" s="137">
        <v>1.7160493923030701E-4</v>
      </c>
      <c r="BV20" s="137">
        <v>1.9369354932231801E-3</v>
      </c>
      <c r="BW20" s="137">
        <v>0</v>
      </c>
      <c r="BX20" s="137">
        <v>2.6402029833418202E-4</v>
      </c>
      <c r="BY20" s="137">
        <v>0</v>
      </c>
      <c r="BZ20" s="137">
        <v>1.8294241640521298E-2</v>
      </c>
      <c r="CA20" s="139">
        <v>0</v>
      </c>
      <c r="CB20" s="73"/>
    </row>
    <row r="21" spans="1:80" ht="19.5" x14ac:dyDescent="0.25">
      <c r="A21" s="30"/>
      <c r="B21" s="42" t="s">
        <v>12</v>
      </c>
      <c r="C21" s="43" t="s">
        <v>123</v>
      </c>
      <c r="D21" s="136">
        <v>6.2601802142394302E-4</v>
      </c>
      <c r="E21" s="137">
        <v>8.8400515742005495E-4</v>
      </c>
      <c r="F21" s="137">
        <v>1.5760062173567199E-4</v>
      </c>
      <c r="G21" s="137">
        <v>1.03449836198795E-3</v>
      </c>
      <c r="H21" s="137">
        <v>4.3869702015993503E-5</v>
      </c>
      <c r="I21" s="137">
        <v>2.7564429366217701E-4</v>
      </c>
      <c r="J21" s="137">
        <v>1.08187720907746E-3</v>
      </c>
      <c r="K21" s="137">
        <v>1.7857987649496301E-4</v>
      </c>
      <c r="L21" s="137">
        <v>7.7422303220799999E-3</v>
      </c>
      <c r="M21" s="137">
        <v>3.62957352798758E-4</v>
      </c>
      <c r="N21" s="137">
        <v>3.0230593238793498E-3</v>
      </c>
      <c r="O21" s="137">
        <v>1.23463882710049E-4</v>
      </c>
      <c r="P21" s="137">
        <v>1.25281861490809</v>
      </c>
      <c r="Q21" s="137">
        <v>8.15223473554222E-4</v>
      </c>
      <c r="R21" s="137">
        <v>9.2185604944487504E-4</v>
      </c>
      <c r="S21" s="137">
        <v>5.0318050455652004E-3</v>
      </c>
      <c r="T21" s="137">
        <v>3.1827352741855701E-4</v>
      </c>
      <c r="U21" s="137">
        <v>6.4468398881136304E-4</v>
      </c>
      <c r="V21" s="137">
        <v>1.6446314203568801E-7</v>
      </c>
      <c r="W21" s="137">
        <v>9.1200406682515902E-4</v>
      </c>
      <c r="X21" s="137">
        <v>2.85401727551438E-4</v>
      </c>
      <c r="Y21" s="137">
        <v>3.01239567653586E-4</v>
      </c>
      <c r="Z21" s="137">
        <v>3.2634748966496602E-4</v>
      </c>
      <c r="AA21" s="137">
        <v>1.22487252840261E-3</v>
      </c>
      <c r="AB21" s="137">
        <v>1.5358599045078901E-4</v>
      </c>
      <c r="AC21" s="137">
        <v>2.86219223749063E-4</v>
      </c>
      <c r="AD21" s="137">
        <v>3.2880853116613998E-4</v>
      </c>
      <c r="AE21" s="137">
        <v>4.3487654895172701E-4</v>
      </c>
      <c r="AF21" s="137">
        <v>5.0496373658858904E-4</v>
      </c>
      <c r="AG21" s="137">
        <v>1.6633577862210601E-4</v>
      </c>
      <c r="AH21" s="137">
        <v>2.72181829743843E-4</v>
      </c>
      <c r="AI21" s="137">
        <v>1.5817593177410199E-2</v>
      </c>
      <c r="AJ21" s="137">
        <v>0</v>
      </c>
      <c r="AK21" s="137">
        <v>6.3274662602105201E-3</v>
      </c>
      <c r="AL21" s="137">
        <v>5.7298183901383498E-3</v>
      </c>
      <c r="AM21" s="137">
        <v>6.4895797692151105E-4</v>
      </c>
      <c r="AN21" s="137">
        <v>1.9310572149273701E-3</v>
      </c>
      <c r="AO21" s="137">
        <v>2.7916401160226201E-3</v>
      </c>
      <c r="AP21" s="137">
        <v>7.0267071999815496E-3</v>
      </c>
      <c r="AQ21" s="137">
        <v>6.1551913863111098E-3</v>
      </c>
      <c r="AR21" s="137">
        <v>3.0488660084492599E-3</v>
      </c>
      <c r="AS21" s="137">
        <v>2.7828684597626101E-2</v>
      </c>
      <c r="AT21" s="137">
        <v>5.2950454193182199E-4</v>
      </c>
      <c r="AU21" s="137">
        <v>7.6502142999155497E-3</v>
      </c>
      <c r="AV21" s="137">
        <v>9.8520248163214506E-3</v>
      </c>
      <c r="AW21" s="137">
        <v>4.6621825509502099E-3</v>
      </c>
      <c r="AX21" s="137">
        <v>5.2368541366493802E-3</v>
      </c>
      <c r="AY21" s="137">
        <v>8.8339847898456902E-3</v>
      </c>
      <c r="AZ21" s="137">
        <v>8.6309285935314596E-3</v>
      </c>
      <c r="BA21" s="137">
        <v>1.2198697147653499E-3</v>
      </c>
      <c r="BB21" s="137">
        <v>8.0166336292179503E-4</v>
      </c>
      <c r="BC21" s="137">
        <v>3.32270790357765E-3</v>
      </c>
      <c r="BD21" s="137">
        <v>2.6931431683688199E-2</v>
      </c>
      <c r="BE21" s="137">
        <v>1.0637720382217E-3</v>
      </c>
      <c r="BF21" s="137">
        <v>4.0840741488413802E-3</v>
      </c>
      <c r="BG21" s="137">
        <v>8.2499630446826993E-3</v>
      </c>
      <c r="BH21" s="137">
        <v>3.2881104576853999E-3</v>
      </c>
      <c r="BI21" s="137">
        <v>5.3083981903529597E-3</v>
      </c>
      <c r="BJ21" s="137">
        <v>4.5591942725746E-3</v>
      </c>
      <c r="BK21" s="137">
        <v>1.4636061753644999E-2</v>
      </c>
      <c r="BL21" s="137">
        <v>5.2861629202678303E-3</v>
      </c>
      <c r="BM21" s="137">
        <v>9.6762951180063301E-3</v>
      </c>
      <c r="BN21" s="137">
        <v>2.24775972913347E-3</v>
      </c>
      <c r="BO21" s="137">
        <v>3.39382097004094E-3</v>
      </c>
      <c r="BP21" s="137">
        <v>3.9107248014525996E-3</v>
      </c>
      <c r="BQ21" s="137">
        <v>7.9654343257141106E-3</v>
      </c>
      <c r="BR21" s="137">
        <v>6.1450853830891704E-3</v>
      </c>
      <c r="BS21" s="137">
        <v>1.0365117312399199E-3</v>
      </c>
      <c r="BT21" s="137">
        <v>2.15237205297753E-2</v>
      </c>
      <c r="BU21" s="137">
        <v>6.0021794713935901E-5</v>
      </c>
      <c r="BV21" s="137">
        <v>7.3987266962088796E-4</v>
      </c>
      <c r="BW21" s="137">
        <v>0</v>
      </c>
      <c r="BX21" s="137">
        <v>1.9714323649804298E-5</v>
      </c>
      <c r="BY21" s="137">
        <v>0</v>
      </c>
      <c r="BZ21" s="137">
        <v>2.3884431257031801E-3</v>
      </c>
      <c r="CA21" s="139">
        <v>0</v>
      </c>
      <c r="CB21" s="73"/>
    </row>
    <row r="22" spans="1:80" ht="19.5" x14ac:dyDescent="0.25">
      <c r="A22" s="30"/>
      <c r="B22" s="42" t="s">
        <v>13</v>
      </c>
      <c r="C22" s="43" t="s">
        <v>124</v>
      </c>
      <c r="D22" s="136">
        <v>5.7695132772007604E-4</v>
      </c>
      <c r="E22" s="137">
        <v>8.8376247576404205E-4</v>
      </c>
      <c r="F22" s="137">
        <v>1.7713659684523E-4</v>
      </c>
      <c r="G22" s="137">
        <v>1.1104087237490999E-3</v>
      </c>
      <c r="H22" s="137">
        <v>4.77457622881653E-5</v>
      </c>
      <c r="I22" s="137">
        <v>3.0338596749797701E-4</v>
      </c>
      <c r="J22" s="137">
        <v>9.9202705868975502E-4</v>
      </c>
      <c r="K22" s="137">
        <v>1.68755490319477E-4</v>
      </c>
      <c r="L22" s="137">
        <v>6.3752367296973297E-3</v>
      </c>
      <c r="M22" s="137">
        <v>4.5515301611369298E-4</v>
      </c>
      <c r="N22" s="137">
        <v>2.5822026677125398E-3</v>
      </c>
      <c r="O22" s="137">
        <v>1.18954825957074E-4</v>
      </c>
      <c r="P22" s="137">
        <v>1.00160600017697</v>
      </c>
      <c r="Q22" s="137">
        <v>1.00160600017697</v>
      </c>
      <c r="R22" s="137">
        <v>7.8587831190898405E-4</v>
      </c>
      <c r="S22" s="137">
        <v>4.2183107144178099E-3</v>
      </c>
      <c r="T22" s="137">
        <v>3.8645343484735098E-4</v>
      </c>
      <c r="U22" s="137">
        <v>5.92847576557413E-4</v>
      </c>
      <c r="V22" s="137">
        <v>2.0294243806779799E-7</v>
      </c>
      <c r="W22" s="137">
        <v>7.9151095849317702E-4</v>
      </c>
      <c r="X22" s="137">
        <v>3.9194177088908697E-4</v>
      </c>
      <c r="Y22" s="137">
        <v>4.0188139957562799E-4</v>
      </c>
      <c r="Z22" s="137">
        <v>3.7429803954112299E-4</v>
      </c>
      <c r="AA22" s="137">
        <v>1.32501005072571E-3</v>
      </c>
      <c r="AB22" s="137">
        <v>1.6752274856401099E-4</v>
      </c>
      <c r="AC22" s="137">
        <v>3.26031471754818E-4</v>
      </c>
      <c r="AD22" s="137">
        <v>3.8519037683281402E-4</v>
      </c>
      <c r="AE22" s="137">
        <v>4.4694100965877998E-4</v>
      </c>
      <c r="AF22" s="137">
        <v>5.4594935258490897E-4</v>
      </c>
      <c r="AG22" s="137">
        <v>1.8799118590287099E-4</v>
      </c>
      <c r="AH22" s="137">
        <v>3.3708159001125901E-4</v>
      </c>
      <c r="AI22" s="137">
        <v>1.2759076230258201E-2</v>
      </c>
      <c r="AJ22" s="137">
        <v>0</v>
      </c>
      <c r="AK22" s="137">
        <v>5.9558798812179197E-3</v>
      </c>
      <c r="AL22" s="137">
        <v>5.1614043048633096E-3</v>
      </c>
      <c r="AM22" s="137">
        <v>6.0558322755264104E-3</v>
      </c>
      <c r="AN22" s="137">
        <v>1.70176178532401E-3</v>
      </c>
      <c r="AO22" s="137">
        <v>2.8707599520717002E-3</v>
      </c>
      <c r="AP22" s="137">
        <v>6.7698769707827799E-3</v>
      </c>
      <c r="AQ22" s="137">
        <v>1.2447897281524499E-2</v>
      </c>
      <c r="AR22" s="137">
        <v>2.8319811972121198E-3</v>
      </c>
      <c r="AS22" s="137">
        <v>2.4595878312977701E-2</v>
      </c>
      <c r="AT22" s="137">
        <v>5.2729402756273105E-4</v>
      </c>
      <c r="AU22" s="137">
        <v>8.1173282822012607E-3</v>
      </c>
      <c r="AV22" s="137">
        <v>8.7114347635640996E-3</v>
      </c>
      <c r="AW22" s="137">
        <v>4.1714082454213696E-3</v>
      </c>
      <c r="AX22" s="137">
        <v>4.4275792232419103E-3</v>
      </c>
      <c r="AY22" s="137">
        <v>7.39926933789011E-3</v>
      </c>
      <c r="AZ22" s="137">
        <v>7.6073149231528497E-3</v>
      </c>
      <c r="BA22" s="137">
        <v>1.19271590674981E-3</v>
      </c>
      <c r="BB22" s="137">
        <v>7.5398114718126699E-4</v>
      </c>
      <c r="BC22" s="137">
        <v>2.9325545000915502E-3</v>
      </c>
      <c r="BD22" s="137">
        <v>2.21045751116614E-2</v>
      </c>
      <c r="BE22" s="137">
        <v>9.7732004060037403E-4</v>
      </c>
      <c r="BF22" s="137">
        <v>4.4483107336094896E-3</v>
      </c>
      <c r="BG22" s="137">
        <v>1.1822813937692101E-2</v>
      </c>
      <c r="BH22" s="137">
        <v>3.0386186490855998E-3</v>
      </c>
      <c r="BI22" s="137">
        <v>4.37508050817597E-3</v>
      </c>
      <c r="BJ22" s="137">
        <v>5.0408784209778597E-3</v>
      </c>
      <c r="BK22" s="137">
        <v>2.29456918202884E-2</v>
      </c>
      <c r="BL22" s="137">
        <v>5.8749379923212202E-3</v>
      </c>
      <c r="BM22" s="137">
        <v>9.6684141615987693E-3</v>
      </c>
      <c r="BN22" s="137">
        <v>3.2668053205877098E-3</v>
      </c>
      <c r="BO22" s="137">
        <v>3.4903151346647801E-3</v>
      </c>
      <c r="BP22" s="137">
        <v>4.0851874663897503E-3</v>
      </c>
      <c r="BQ22" s="137">
        <v>9.1481001719605406E-3</v>
      </c>
      <c r="BR22" s="137">
        <v>6.8669830689346602E-3</v>
      </c>
      <c r="BS22" s="137">
        <v>1.05520924666361E-3</v>
      </c>
      <c r="BT22" s="137">
        <v>2.1001903040826501E-2</v>
      </c>
      <c r="BU22" s="137">
        <v>5.6168818184172101E-5</v>
      </c>
      <c r="BV22" s="137">
        <v>7.4840789075038196E-4</v>
      </c>
      <c r="BW22" s="137">
        <v>0</v>
      </c>
      <c r="BX22" s="137">
        <v>2.17870391866221E-5</v>
      </c>
      <c r="BY22" s="137">
        <v>0</v>
      </c>
      <c r="BZ22" s="137">
        <v>2.52013997310345E-3</v>
      </c>
      <c r="CA22" s="139">
        <v>0</v>
      </c>
      <c r="CB22" s="73"/>
    </row>
    <row r="23" spans="1:80" ht="19.5" x14ac:dyDescent="0.25">
      <c r="A23" s="30"/>
      <c r="B23" s="42" t="s">
        <v>14</v>
      </c>
      <c r="C23" s="43" t="s">
        <v>125</v>
      </c>
      <c r="D23" s="136">
        <v>5.5756539621645597E-3</v>
      </c>
      <c r="E23" s="137">
        <v>1.0321606448651601E-2</v>
      </c>
      <c r="F23" s="137">
        <v>7.1063914217266004E-4</v>
      </c>
      <c r="G23" s="137">
        <v>3.2163970631078299E-3</v>
      </c>
      <c r="H23" s="137">
        <v>9.0467390831486897E-5</v>
      </c>
      <c r="I23" s="137">
        <v>1.3080597930760899E-3</v>
      </c>
      <c r="J23" s="137">
        <v>1.0286433099575101E-3</v>
      </c>
      <c r="K23" s="137">
        <v>2.8676858696093E-3</v>
      </c>
      <c r="L23" s="137">
        <v>0.196620536872917</v>
      </c>
      <c r="M23" s="137">
        <v>3.4840057397242398E-3</v>
      </c>
      <c r="N23" s="137">
        <v>4.0393631009154798E-3</v>
      </c>
      <c r="O23" s="137">
        <v>6.2278043494498701E-4</v>
      </c>
      <c r="P23" s="137">
        <v>1.9085537659011399E-3</v>
      </c>
      <c r="Q23" s="137">
        <v>1.9085537659011399E-3</v>
      </c>
      <c r="R23" s="137">
        <v>1.0130178615791601</v>
      </c>
      <c r="S23" s="137">
        <v>5.15488617676952E-2</v>
      </c>
      <c r="T23" s="137">
        <v>2.0812148942188401E-3</v>
      </c>
      <c r="U23" s="137">
        <v>3.3547497181948402E-3</v>
      </c>
      <c r="V23" s="137">
        <v>1.69278293866146E-6</v>
      </c>
      <c r="W23" s="137">
        <v>7.4210784410780101E-4</v>
      </c>
      <c r="X23" s="137">
        <v>1.2527306679562501E-3</v>
      </c>
      <c r="Y23" s="137">
        <v>1.6024901182573399E-3</v>
      </c>
      <c r="Z23" s="137">
        <v>1.2896208039131301E-3</v>
      </c>
      <c r="AA23" s="137">
        <v>2.4333943119516999E-3</v>
      </c>
      <c r="AB23" s="137">
        <v>6.8384165971698799E-4</v>
      </c>
      <c r="AC23" s="137">
        <v>7.5342375292649603E-4</v>
      </c>
      <c r="AD23" s="137">
        <v>1.6091656159978899E-3</v>
      </c>
      <c r="AE23" s="137">
        <v>1.50461877449986E-3</v>
      </c>
      <c r="AF23" s="137">
        <v>1.9950168793022899E-3</v>
      </c>
      <c r="AG23" s="137">
        <v>7.4142509133144001E-4</v>
      </c>
      <c r="AH23" s="137">
        <v>8.9287507586118301E-4</v>
      </c>
      <c r="AI23" s="137">
        <v>3.60499938890009E-4</v>
      </c>
      <c r="AJ23" s="137">
        <v>0</v>
      </c>
      <c r="AK23" s="137">
        <v>1.0922732346907601E-2</v>
      </c>
      <c r="AL23" s="137">
        <v>1.5896440501019599E-2</v>
      </c>
      <c r="AM23" s="137">
        <v>1.44540579487831E-3</v>
      </c>
      <c r="AN23" s="137">
        <v>1.79276369154878E-3</v>
      </c>
      <c r="AO23" s="137">
        <v>5.0085250023059703E-3</v>
      </c>
      <c r="AP23" s="137">
        <v>1.2024211913233799E-2</v>
      </c>
      <c r="AQ23" s="137">
        <v>1.37429847701221E-2</v>
      </c>
      <c r="AR23" s="137">
        <v>1.15719027873082E-2</v>
      </c>
      <c r="AS23" s="137">
        <v>8.93835293573602E-3</v>
      </c>
      <c r="AT23" s="137">
        <v>1.86733799681239E-3</v>
      </c>
      <c r="AU23" s="137">
        <v>7.0951166152874298E-3</v>
      </c>
      <c r="AV23" s="137">
        <v>6.7861838655683404E-3</v>
      </c>
      <c r="AW23" s="137">
        <v>3.7333001598756099E-3</v>
      </c>
      <c r="AX23" s="137">
        <v>2.5608586687771301E-3</v>
      </c>
      <c r="AY23" s="137">
        <v>0.131910374947319</v>
      </c>
      <c r="AZ23" s="137">
        <v>5.02657505865498E-2</v>
      </c>
      <c r="BA23" s="137">
        <v>2.6253057646706602E-3</v>
      </c>
      <c r="BB23" s="137">
        <v>3.42404275405561E-3</v>
      </c>
      <c r="BC23" s="137">
        <v>2.9335935762863599E-2</v>
      </c>
      <c r="BD23" s="137">
        <v>3.95910469974446E-3</v>
      </c>
      <c r="BE23" s="137">
        <v>2.2092264476708599E-3</v>
      </c>
      <c r="BF23" s="137">
        <v>6.5968381097403104E-3</v>
      </c>
      <c r="BG23" s="137">
        <v>3.5981383249565201E-2</v>
      </c>
      <c r="BH23" s="137">
        <v>1.9669880529423499E-2</v>
      </c>
      <c r="BI23" s="137">
        <v>3.5412481977620302E-4</v>
      </c>
      <c r="BJ23" s="137">
        <v>6.7372959329966998E-3</v>
      </c>
      <c r="BK23" s="137">
        <v>2.70086189861065E-2</v>
      </c>
      <c r="BL23" s="137">
        <v>7.9981308360471196E-3</v>
      </c>
      <c r="BM23" s="137">
        <v>1.9572397888417799E-2</v>
      </c>
      <c r="BN23" s="137">
        <v>2.53159308979348E-2</v>
      </c>
      <c r="BO23" s="137">
        <v>1.3323334693514099E-2</v>
      </c>
      <c r="BP23" s="137">
        <v>5.3217453367988702E-3</v>
      </c>
      <c r="BQ23" s="137">
        <v>1.7883884268123901E-2</v>
      </c>
      <c r="BR23" s="137">
        <v>1.42240373920926E-2</v>
      </c>
      <c r="BS23" s="137">
        <v>1.6979864631998199E-3</v>
      </c>
      <c r="BT23" s="137">
        <v>4.4317915097104102E-2</v>
      </c>
      <c r="BU23" s="137">
        <v>1.2989435206214401E-4</v>
      </c>
      <c r="BV23" s="137">
        <v>1.5964367790828101E-3</v>
      </c>
      <c r="BW23" s="137">
        <v>0</v>
      </c>
      <c r="BX23" s="137">
        <v>2.91735307093155E-5</v>
      </c>
      <c r="BY23" s="137">
        <v>0</v>
      </c>
      <c r="BZ23" s="137">
        <v>2.7983214127701501E-2</v>
      </c>
      <c r="CA23" s="139">
        <v>0</v>
      </c>
      <c r="CB23" s="73"/>
    </row>
    <row r="24" spans="1:80" ht="19.5" x14ac:dyDescent="0.25">
      <c r="A24" s="30"/>
      <c r="B24" s="42" t="s">
        <v>15</v>
      </c>
      <c r="C24" s="43" t="s">
        <v>126</v>
      </c>
      <c r="D24" s="136">
        <v>5.9334946948888805E-4</v>
      </c>
      <c r="E24" s="137">
        <v>1.09446847779445E-3</v>
      </c>
      <c r="F24" s="137">
        <v>8.1285746399763006E-5</v>
      </c>
      <c r="G24" s="137">
        <v>3.7393778135655901E-4</v>
      </c>
      <c r="H24" s="137">
        <v>1.0907552486528401E-5</v>
      </c>
      <c r="I24" s="137">
        <v>1.43961832563939E-4</v>
      </c>
      <c r="J24" s="137">
        <v>1.29157498307511E-4</v>
      </c>
      <c r="K24" s="137">
        <v>3.0226090109681001E-4</v>
      </c>
      <c r="L24" s="137">
        <v>2.05574966300902E-2</v>
      </c>
      <c r="M24" s="137">
        <v>3.7042223690866502E-4</v>
      </c>
      <c r="N24" s="137">
        <v>4.6305745355696299E-4</v>
      </c>
      <c r="O24" s="137">
        <v>9.8138987160721494E-5</v>
      </c>
      <c r="P24" s="137">
        <v>2.6178553292204699E-4</v>
      </c>
      <c r="Q24" s="137">
        <v>2.6178553292204699E-4</v>
      </c>
      <c r="R24" s="137">
        <v>1.45245538835883E-3</v>
      </c>
      <c r="S24" s="137">
        <v>1.0057912965183899</v>
      </c>
      <c r="T24" s="137">
        <v>2.24639866882021E-4</v>
      </c>
      <c r="U24" s="137">
        <v>5.5740061867773903E-4</v>
      </c>
      <c r="V24" s="137">
        <v>1.7928522037492599E-7</v>
      </c>
      <c r="W24" s="137">
        <v>9.3171155868644495E-5</v>
      </c>
      <c r="X24" s="137">
        <v>1.3749081837267701E-4</v>
      </c>
      <c r="Y24" s="137">
        <v>1.7460083141786499E-4</v>
      </c>
      <c r="Z24" s="137">
        <v>1.4200122483800501E-4</v>
      </c>
      <c r="AA24" s="137">
        <v>3.0325753651717902E-4</v>
      </c>
      <c r="AB24" s="137">
        <v>8.6371603608182795E-5</v>
      </c>
      <c r="AC24" s="137">
        <v>8.6643804204168106E-5</v>
      </c>
      <c r="AD24" s="137">
        <v>1.7380192652624601E-4</v>
      </c>
      <c r="AE24" s="137">
        <v>1.75966505450413E-4</v>
      </c>
      <c r="AF24" s="137">
        <v>2.6998162416826501E-4</v>
      </c>
      <c r="AG24" s="137">
        <v>8.0883268698625502E-5</v>
      </c>
      <c r="AH24" s="137">
        <v>1.00066903054362E-4</v>
      </c>
      <c r="AI24" s="137">
        <v>5.0242263920688598E-5</v>
      </c>
      <c r="AJ24" s="137">
        <v>0</v>
      </c>
      <c r="AK24" s="137">
        <v>1.4884894527571299E-3</v>
      </c>
      <c r="AL24" s="137">
        <v>2.4203515313777702E-3</v>
      </c>
      <c r="AM24" s="137">
        <v>1.7849243429377299E-4</v>
      </c>
      <c r="AN24" s="137">
        <v>2.5738059474064701E-4</v>
      </c>
      <c r="AO24" s="137">
        <v>6.1774247107156198E-4</v>
      </c>
      <c r="AP24" s="137">
        <v>1.3863637930351901E-3</v>
      </c>
      <c r="AQ24" s="137">
        <v>2.0337444392596799E-3</v>
      </c>
      <c r="AR24" s="137">
        <v>2.55529326271862E-3</v>
      </c>
      <c r="AS24" s="137">
        <v>1.10204765104402E-3</v>
      </c>
      <c r="AT24" s="137">
        <v>2.9165273062610898E-4</v>
      </c>
      <c r="AU24" s="137">
        <v>8.2781910729361197E-4</v>
      </c>
      <c r="AV24" s="137">
        <v>8.2252478467150902E-4</v>
      </c>
      <c r="AW24" s="137">
        <v>4.5560206004130601E-4</v>
      </c>
      <c r="AX24" s="137">
        <v>3.0740884688477401E-4</v>
      </c>
      <c r="AY24" s="137">
        <v>1.4706610600153901E-2</v>
      </c>
      <c r="AZ24" s="137">
        <v>8.5332026491544508E-3</v>
      </c>
      <c r="BA24" s="137">
        <v>3.4817849971965702E-4</v>
      </c>
      <c r="BB24" s="137">
        <v>5.5018725140084995E-4</v>
      </c>
      <c r="BC24" s="137">
        <v>4.1574597684924603E-3</v>
      </c>
      <c r="BD24" s="137">
        <v>5.3746477727038497E-4</v>
      </c>
      <c r="BE24" s="137">
        <v>3.6026550198800002E-4</v>
      </c>
      <c r="BF24" s="137">
        <v>8.40688379743089E-4</v>
      </c>
      <c r="BG24" s="137">
        <v>2.38615759982973E-3</v>
      </c>
      <c r="BH24" s="137">
        <v>2.18617321913966E-3</v>
      </c>
      <c r="BI24" s="137">
        <v>4.24596863702757E-5</v>
      </c>
      <c r="BJ24" s="137">
        <v>8.4609209398783E-4</v>
      </c>
      <c r="BK24" s="137">
        <v>3.0268310389917801E-3</v>
      </c>
      <c r="BL24" s="137">
        <v>9.6505781753435604E-4</v>
      </c>
      <c r="BM24" s="137">
        <v>2.13779870071626E-3</v>
      </c>
      <c r="BN24" s="137">
        <v>2.6721262971862499E-3</v>
      </c>
      <c r="BO24" s="137">
        <v>1.46681829028464E-3</v>
      </c>
      <c r="BP24" s="137">
        <v>1.0496543291518201E-3</v>
      </c>
      <c r="BQ24" s="137">
        <v>4.3695923735128303E-3</v>
      </c>
      <c r="BR24" s="137">
        <v>3.51904299509991E-3</v>
      </c>
      <c r="BS24" s="137">
        <v>2.0249888976512501E-4</v>
      </c>
      <c r="BT24" s="137">
        <v>4.7454016568478597E-3</v>
      </c>
      <c r="BU24" s="137">
        <v>1.45767025593839E-5</v>
      </c>
      <c r="BV24" s="137">
        <v>1.76634664251868E-4</v>
      </c>
      <c r="BW24" s="137">
        <v>0</v>
      </c>
      <c r="BX24" s="137">
        <v>3.6619851379020499E-6</v>
      </c>
      <c r="BY24" s="137">
        <v>0</v>
      </c>
      <c r="BZ24" s="137">
        <v>2.9622671479281101E-3</v>
      </c>
      <c r="CA24" s="139">
        <v>0</v>
      </c>
      <c r="CB24" s="73"/>
    </row>
    <row r="25" spans="1:80" ht="19.5" x14ac:dyDescent="0.25">
      <c r="A25" s="30"/>
      <c r="B25" s="42" t="s">
        <v>16</v>
      </c>
      <c r="C25" s="43" t="s">
        <v>127</v>
      </c>
      <c r="D25" s="136">
        <v>2.90519808989643E-2</v>
      </c>
      <c r="E25" s="137">
        <v>1.17751065685795E-2</v>
      </c>
      <c r="F25" s="137">
        <v>2.2214547557903698E-3</v>
      </c>
      <c r="G25" s="137">
        <v>2.45722113525989E-3</v>
      </c>
      <c r="H25" s="137">
        <v>8.6034073457920499E-4</v>
      </c>
      <c r="I25" s="137">
        <v>3.8185287603992701E-2</v>
      </c>
      <c r="J25" s="137">
        <v>1.5229716880901399E-2</v>
      </c>
      <c r="K25" s="137">
        <v>5.3439098636450996E-4</v>
      </c>
      <c r="L25" s="137">
        <v>1.72321940755579E-2</v>
      </c>
      <c r="M25" s="137">
        <v>0.33995140603246998</v>
      </c>
      <c r="N25" s="137">
        <v>1.6006098783102299E-3</v>
      </c>
      <c r="O25" s="137">
        <v>5.1337030189314305E-4</v>
      </c>
      <c r="P25" s="137">
        <v>1.18694237073008E-3</v>
      </c>
      <c r="Q25" s="137">
        <v>1.18694237073008E-3</v>
      </c>
      <c r="R25" s="137">
        <v>4.9830780135618304E-4</v>
      </c>
      <c r="S25" s="137">
        <v>2.1576032058634202E-3</v>
      </c>
      <c r="T25" s="137">
        <v>1.05693859696311</v>
      </c>
      <c r="U25" s="137">
        <v>2.7278757545832798E-3</v>
      </c>
      <c r="V25" s="137">
        <v>3.7268440133418499E-7</v>
      </c>
      <c r="W25" s="137">
        <v>1.50582136821612E-2</v>
      </c>
      <c r="X25" s="137">
        <v>4.1773789937341803E-4</v>
      </c>
      <c r="Y25" s="137">
        <v>6.3636772829610895E-4</v>
      </c>
      <c r="Z25" s="137">
        <v>3.2063118491527298E-3</v>
      </c>
      <c r="AA25" s="137">
        <v>2.0048737369814502E-3</v>
      </c>
      <c r="AB25" s="137">
        <v>4.15392334410005E-4</v>
      </c>
      <c r="AC25" s="137">
        <v>1.1699998944367501E-3</v>
      </c>
      <c r="AD25" s="137">
        <v>6.7645274950302097E-4</v>
      </c>
      <c r="AE25" s="137">
        <v>5.3178057058167097E-2</v>
      </c>
      <c r="AF25" s="137">
        <v>5.4144806498418801E-3</v>
      </c>
      <c r="AG25" s="137">
        <v>3.7569020262591797E-4</v>
      </c>
      <c r="AH25" s="137">
        <v>3.5846325060243897E-4</v>
      </c>
      <c r="AI25" s="137">
        <v>2.6667544791341899E-4</v>
      </c>
      <c r="AJ25" s="137">
        <v>0</v>
      </c>
      <c r="AK25" s="137">
        <v>8.6939996313733503E-3</v>
      </c>
      <c r="AL25" s="137">
        <v>3.9838309935102904E-3</v>
      </c>
      <c r="AM25" s="137">
        <v>1.4449483295662601E-3</v>
      </c>
      <c r="AN25" s="137">
        <v>1.5948698741434001E-3</v>
      </c>
      <c r="AO25" s="137">
        <v>1.32756686213276E-2</v>
      </c>
      <c r="AP25" s="137">
        <v>9.7476293746134295E-3</v>
      </c>
      <c r="AQ25" s="137">
        <v>8.6727028358228007E-3</v>
      </c>
      <c r="AR25" s="137">
        <v>8.7235613904505706E-3</v>
      </c>
      <c r="AS25" s="137">
        <v>4.4619261092205898E-3</v>
      </c>
      <c r="AT25" s="137">
        <v>1.18265576037721E-2</v>
      </c>
      <c r="AU25" s="137">
        <v>6.8045997199009901E-3</v>
      </c>
      <c r="AV25" s="137">
        <v>2.4898513581487602E-2</v>
      </c>
      <c r="AW25" s="137">
        <v>2.62180652196631E-3</v>
      </c>
      <c r="AX25" s="137">
        <v>8.3398980506660804E-4</v>
      </c>
      <c r="AY25" s="137">
        <v>2.6043019744602098E-3</v>
      </c>
      <c r="AZ25" s="137">
        <v>6.6929801614132598E-3</v>
      </c>
      <c r="BA25" s="137">
        <v>1.6359218658357599E-3</v>
      </c>
      <c r="BB25" s="137">
        <v>1.459033609889E-3</v>
      </c>
      <c r="BC25" s="137">
        <v>2.85429680607714E-3</v>
      </c>
      <c r="BD25" s="137">
        <v>1.78062741121665E-3</v>
      </c>
      <c r="BE25" s="137">
        <v>1.57957077286989E-3</v>
      </c>
      <c r="BF25" s="137">
        <v>1.7878966744365999E-2</v>
      </c>
      <c r="BG25" s="137">
        <v>1.92316586376013E-2</v>
      </c>
      <c r="BH25" s="137">
        <v>5.5104994165076802E-3</v>
      </c>
      <c r="BI25" s="137">
        <v>3.1117884734516399E-4</v>
      </c>
      <c r="BJ25" s="137">
        <v>2.1502805370357699E-2</v>
      </c>
      <c r="BK25" s="137">
        <v>1.5418218234661499E-2</v>
      </c>
      <c r="BL25" s="137">
        <v>1.54700811615193E-2</v>
      </c>
      <c r="BM25" s="137">
        <v>8.79387467783504E-3</v>
      </c>
      <c r="BN25" s="137">
        <v>2.77516029088096E-3</v>
      </c>
      <c r="BO25" s="137">
        <v>6.2864782286922499E-3</v>
      </c>
      <c r="BP25" s="137">
        <v>8.8566890498698904E-3</v>
      </c>
      <c r="BQ25" s="137">
        <v>1.3264633633403401E-2</v>
      </c>
      <c r="BR25" s="137">
        <v>1.12808862367514E-2</v>
      </c>
      <c r="BS25" s="137">
        <v>2.4212072914033501E-3</v>
      </c>
      <c r="BT25" s="137">
        <v>1.8461366867068701E-2</v>
      </c>
      <c r="BU25" s="137">
        <v>1.1429580585632099E-4</v>
      </c>
      <c r="BV25" s="137">
        <v>8.4459942597885096E-4</v>
      </c>
      <c r="BW25" s="137">
        <v>0</v>
      </c>
      <c r="BX25" s="137">
        <v>9.2812214530770297E-5</v>
      </c>
      <c r="BY25" s="137">
        <v>0</v>
      </c>
      <c r="BZ25" s="137">
        <v>8.6049179474994696E-3</v>
      </c>
      <c r="CA25" s="139">
        <v>0</v>
      </c>
      <c r="CB25" s="73"/>
    </row>
    <row r="26" spans="1:80" ht="19.5" x14ac:dyDescent="0.25">
      <c r="A26" s="30"/>
      <c r="B26" s="42" t="s">
        <v>17</v>
      </c>
      <c r="C26" s="43" t="s">
        <v>128</v>
      </c>
      <c r="D26" s="136">
        <v>1.5759515182683599E-2</v>
      </c>
      <c r="E26" s="137">
        <v>1.5726751162761201E-2</v>
      </c>
      <c r="F26" s="137">
        <v>1.0121555391617899E-3</v>
      </c>
      <c r="G26" s="137">
        <v>3.66607309894718E-3</v>
      </c>
      <c r="H26" s="137">
        <v>2.8070298895462801E-4</v>
      </c>
      <c r="I26" s="137">
        <v>2.16343659161414E-3</v>
      </c>
      <c r="J26" s="137">
        <v>2.8555831779341002E-2</v>
      </c>
      <c r="K26" s="137">
        <v>5.4445355842470196E-4</v>
      </c>
      <c r="L26" s="137">
        <v>5.5298540700560398E-3</v>
      </c>
      <c r="M26" s="137">
        <v>4.2339996325952804E-3</v>
      </c>
      <c r="N26" s="137">
        <v>2.99771452929021E-3</v>
      </c>
      <c r="O26" s="137">
        <v>0.16492437594425199</v>
      </c>
      <c r="P26" s="137">
        <v>2.73111636167273E-3</v>
      </c>
      <c r="Q26" s="137">
        <v>2.73111636167273E-3</v>
      </c>
      <c r="R26" s="137">
        <v>7.9935253776892404E-4</v>
      </c>
      <c r="S26" s="137">
        <v>2.1053662193823599E-3</v>
      </c>
      <c r="T26" s="137">
        <v>1.04841937610537E-2</v>
      </c>
      <c r="U26" s="137">
        <v>1.04523212136744</v>
      </c>
      <c r="V26" s="137">
        <v>5.8662248436064096E-7</v>
      </c>
      <c r="W26" s="137">
        <v>2.8506247969009E-2</v>
      </c>
      <c r="X26" s="137">
        <v>8.0021976695161096E-4</v>
      </c>
      <c r="Y26" s="137">
        <v>1.0785558273422901E-3</v>
      </c>
      <c r="Z26" s="137">
        <v>4.5599398097010404E-3</v>
      </c>
      <c r="AA26" s="137">
        <v>3.0394830399022902E-3</v>
      </c>
      <c r="AB26" s="137">
        <v>6.9074158875988203E-4</v>
      </c>
      <c r="AC26" s="137">
        <v>1.9146659131399301E-3</v>
      </c>
      <c r="AD26" s="137">
        <v>1.07776921579271E-3</v>
      </c>
      <c r="AE26" s="137">
        <v>7.2767707437723803E-2</v>
      </c>
      <c r="AF26" s="137">
        <v>5.1499591342735601E-3</v>
      </c>
      <c r="AG26" s="137">
        <v>5.3980327447459599E-4</v>
      </c>
      <c r="AH26" s="137">
        <v>6.7777631951790698E-4</v>
      </c>
      <c r="AI26" s="137">
        <v>5.3488194957732103E-4</v>
      </c>
      <c r="AJ26" s="137">
        <v>0</v>
      </c>
      <c r="AK26" s="137">
        <v>2.76512991806998E-2</v>
      </c>
      <c r="AL26" s="137">
        <v>1.0388135392738E-2</v>
      </c>
      <c r="AM26" s="137">
        <v>2.9570637489450199E-3</v>
      </c>
      <c r="AN26" s="137">
        <v>3.7890168053217699E-3</v>
      </c>
      <c r="AO26" s="137">
        <v>6.5152546175111695E-2</v>
      </c>
      <c r="AP26" s="137">
        <v>1.7322213931812599E-2</v>
      </c>
      <c r="AQ26" s="137">
        <v>2.1024420741325999E-2</v>
      </c>
      <c r="AR26" s="137">
        <v>1.2242354555669899E-2</v>
      </c>
      <c r="AS26" s="137">
        <v>1.1700949104662199E-2</v>
      </c>
      <c r="AT26" s="137">
        <v>3.80339292150789E-3</v>
      </c>
      <c r="AU26" s="137">
        <v>1.3565582633332801E-2</v>
      </c>
      <c r="AV26" s="137">
        <v>2.9604799107239399E-2</v>
      </c>
      <c r="AW26" s="137">
        <v>8.2364202943328094E-3</v>
      </c>
      <c r="AX26" s="137">
        <v>1.5888601248950801E-3</v>
      </c>
      <c r="AY26" s="137">
        <v>4.1074661597990201E-3</v>
      </c>
      <c r="AZ26" s="137">
        <v>2.0847003949272101E-2</v>
      </c>
      <c r="BA26" s="137">
        <v>3.1196734881889102E-3</v>
      </c>
      <c r="BB26" s="137">
        <v>3.9262710574605097E-3</v>
      </c>
      <c r="BC26" s="137">
        <v>1.19104102552689E-2</v>
      </c>
      <c r="BD26" s="137">
        <v>4.1233746627373502E-3</v>
      </c>
      <c r="BE26" s="137">
        <v>2.9615782615510702E-3</v>
      </c>
      <c r="BF26" s="137">
        <v>3.00580249225464E-2</v>
      </c>
      <c r="BG26" s="137">
        <v>2.49993142585846E-2</v>
      </c>
      <c r="BH26" s="137">
        <v>2.9675924012256799E-2</v>
      </c>
      <c r="BI26" s="137">
        <v>5.56408137731644E-4</v>
      </c>
      <c r="BJ26" s="137">
        <v>3.50927708030455E-2</v>
      </c>
      <c r="BK26" s="137">
        <v>3.93835107960483E-2</v>
      </c>
      <c r="BL26" s="137">
        <v>2.83070701594825E-2</v>
      </c>
      <c r="BM26" s="137">
        <v>1.39402561996979E-2</v>
      </c>
      <c r="BN26" s="137">
        <v>4.9366124307216701E-3</v>
      </c>
      <c r="BO26" s="137">
        <v>1.1106090033277199E-2</v>
      </c>
      <c r="BP26" s="137">
        <v>1.8120755154711399E-2</v>
      </c>
      <c r="BQ26" s="137">
        <v>2.5609306548218001E-2</v>
      </c>
      <c r="BR26" s="137">
        <v>2.2446616023415501E-2</v>
      </c>
      <c r="BS26" s="137">
        <v>2.5898157509195402E-3</v>
      </c>
      <c r="BT26" s="137">
        <v>2.7760668021739501E-2</v>
      </c>
      <c r="BU26" s="137">
        <v>1.8405593488883299E-4</v>
      </c>
      <c r="BV26" s="137">
        <v>1.34347137757025E-3</v>
      </c>
      <c r="BW26" s="137">
        <v>0</v>
      </c>
      <c r="BX26" s="137">
        <v>1.5146790559712701E-4</v>
      </c>
      <c r="BY26" s="137">
        <v>0</v>
      </c>
      <c r="BZ26" s="137">
        <v>1.0065541796310499E-2</v>
      </c>
      <c r="CA26" s="139">
        <v>0</v>
      </c>
      <c r="CB26" s="73"/>
    </row>
    <row r="27" spans="1:80" ht="19.5" x14ac:dyDescent="0.25">
      <c r="A27" s="30"/>
      <c r="B27" s="42" t="s">
        <v>18</v>
      </c>
      <c r="C27" s="43" t="s">
        <v>129</v>
      </c>
      <c r="D27" s="136">
        <v>4.5978015308706002E-2</v>
      </c>
      <c r="E27" s="137">
        <v>4.5280732463674603E-2</v>
      </c>
      <c r="F27" s="137">
        <v>2.0325220319677199E-3</v>
      </c>
      <c r="G27" s="137">
        <v>7.5929479084357304E-3</v>
      </c>
      <c r="H27" s="137">
        <v>6.4245178554221899E-4</v>
      </c>
      <c r="I27" s="137">
        <v>6.4008390068593197E-3</v>
      </c>
      <c r="J27" s="137">
        <v>2.3743600433909901E-2</v>
      </c>
      <c r="K27" s="137">
        <v>1.2130780715138101E-3</v>
      </c>
      <c r="L27" s="137">
        <v>1.2383082896764101E-2</v>
      </c>
      <c r="M27" s="137">
        <v>2.0811153563823102E-2</v>
      </c>
      <c r="N27" s="137">
        <v>4.5022676573856796E-3</v>
      </c>
      <c r="O27" s="137">
        <v>0.51415387720814898</v>
      </c>
      <c r="P27" s="137">
        <v>3.7299270653784098E-3</v>
      </c>
      <c r="Q27" s="137">
        <v>3.7299270653784098E-3</v>
      </c>
      <c r="R27" s="137">
        <v>1.44264576435032E-3</v>
      </c>
      <c r="S27" s="137">
        <v>4.1301933534558999E-3</v>
      </c>
      <c r="T27" s="137">
        <v>5.9159138513930801E-2</v>
      </c>
      <c r="U27" s="137">
        <v>1.28779129482622E-2</v>
      </c>
      <c r="V27" s="137">
        <v>1.0000011316440101</v>
      </c>
      <c r="W27" s="137">
        <v>2.0841534907960601E-2</v>
      </c>
      <c r="X27" s="137">
        <v>1.14227017170645E-3</v>
      </c>
      <c r="Y27" s="137">
        <v>1.90556466075284E-3</v>
      </c>
      <c r="Z27" s="137">
        <v>1.1079031289493901E-2</v>
      </c>
      <c r="AA27" s="137">
        <v>5.4524965529837502E-3</v>
      </c>
      <c r="AB27" s="137">
        <v>1.3864405530405E-3</v>
      </c>
      <c r="AC27" s="137">
        <v>4.5135375100800396E-3</v>
      </c>
      <c r="AD27" s="137">
        <v>2.1626447619706199E-3</v>
      </c>
      <c r="AE27" s="137">
        <v>0.22702842585083199</v>
      </c>
      <c r="AF27" s="137">
        <v>7.0780534791620902E-3</v>
      </c>
      <c r="AG27" s="137">
        <v>1.02461989199843E-3</v>
      </c>
      <c r="AH27" s="137">
        <v>1.04469582423444E-3</v>
      </c>
      <c r="AI27" s="137">
        <v>8.9007185722673598E-4</v>
      </c>
      <c r="AJ27" s="137">
        <v>0</v>
      </c>
      <c r="AK27" s="137">
        <v>2.7550256545350999E-2</v>
      </c>
      <c r="AL27" s="137">
        <v>1.05875243582667E-2</v>
      </c>
      <c r="AM27" s="137">
        <v>3.39854733048364E-3</v>
      </c>
      <c r="AN27" s="137">
        <v>4.3041547988000497E-3</v>
      </c>
      <c r="AO27" s="137">
        <v>3.7040577655651601E-2</v>
      </c>
      <c r="AP27" s="137">
        <v>2.8217158172870401E-2</v>
      </c>
      <c r="AQ27" s="137">
        <v>2.8541264150582099E-2</v>
      </c>
      <c r="AR27" s="137">
        <v>1.6581761395691199E-2</v>
      </c>
      <c r="AS27" s="137">
        <v>1.08903758024887E-2</v>
      </c>
      <c r="AT27" s="137">
        <v>7.1194300551257602E-3</v>
      </c>
      <c r="AU27" s="137">
        <v>2.31189178575197E-2</v>
      </c>
      <c r="AV27" s="137">
        <v>4.5147202922659897E-2</v>
      </c>
      <c r="AW27" s="137">
        <v>8.4904783502958107E-3</v>
      </c>
      <c r="AX27" s="137">
        <v>2.7112166822537498E-3</v>
      </c>
      <c r="AY27" s="137">
        <v>5.02061004712967E-3</v>
      </c>
      <c r="AZ27" s="137">
        <v>1.23159765873653E-2</v>
      </c>
      <c r="BA27" s="137">
        <v>4.8198661987951096E-3</v>
      </c>
      <c r="BB27" s="137">
        <v>5.6618985089967201E-3</v>
      </c>
      <c r="BC27" s="137">
        <v>1.6950899663914502E-2</v>
      </c>
      <c r="BD27" s="137">
        <v>6.3699340658238497E-3</v>
      </c>
      <c r="BE27" s="137">
        <v>5.5807028919460698E-3</v>
      </c>
      <c r="BF27" s="137">
        <v>6.8857130715767503E-2</v>
      </c>
      <c r="BG27" s="137">
        <v>4.2787580522709701E-2</v>
      </c>
      <c r="BH27" s="137">
        <v>1.5033209488703901E-2</v>
      </c>
      <c r="BI27" s="137">
        <v>9.2690154780375705E-4</v>
      </c>
      <c r="BJ27" s="137">
        <v>8.4179905201173494E-2</v>
      </c>
      <c r="BK27" s="137">
        <v>3.5631898345168202E-2</v>
      </c>
      <c r="BL27" s="137">
        <v>4.1884940281067699E-2</v>
      </c>
      <c r="BM27" s="137">
        <v>2.1111677545182998E-2</v>
      </c>
      <c r="BN27" s="137">
        <v>7.9128356085049305E-3</v>
      </c>
      <c r="BO27" s="137">
        <v>1.5060018771336401E-2</v>
      </c>
      <c r="BP27" s="137">
        <v>2.6241449490176101E-2</v>
      </c>
      <c r="BQ27" s="137">
        <v>2.2943402849413701E-2</v>
      </c>
      <c r="BR27" s="137">
        <v>2.19578049432512E-2</v>
      </c>
      <c r="BS27" s="137">
        <v>4.9151396379129696E-3</v>
      </c>
      <c r="BT27" s="137">
        <v>3.2993369966877698E-2</v>
      </c>
      <c r="BU27" s="137">
        <v>1.4393400933735001E-4</v>
      </c>
      <c r="BV27" s="137">
        <v>1.9594491265708799E-3</v>
      </c>
      <c r="BW27" s="137">
        <v>0</v>
      </c>
      <c r="BX27" s="137">
        <v>3.6304290996926899E-4</v>
      </c>
      <c r="BY27" s="137">
        <v>0</v>
      </c>
      <c r="BZ27" s="137">
        <v>1.8302614553588101E-2</v>
      </c>
      <c r="CA27" s="139">
        <v>0</v>
      </c>
      <c r="CB27" s="73"/>
    </row>
    <row r="28" spans="1:80" ht="19.5" x14ac:dyDescent="0.25">
      <c r="A28" s="30"/>
      <c r="B28" s="42" t="s">
        <v>19</v>
      </c>
      <c r="C28" s="43" t="s">
        <v>130</v>
      </c>
      <c r="D28" s="136">
        <v>4.2204918125283299E-2</v>
      </c>
      <c r="E28" s="137">
        <v>3.50489601616373E-3</v>
      </c>
      <c r="F28" s="137">
        <v>4.8767679187695001E-4</v>
      </c>
      <c r="G28" s="137">
        <v>2.1737104082089299E-3</v>
      </c>
      <c r="H28" s="137">
        <v>1.6798780656928199E-4</v>
      </c>
      <c r="I28" s="137">
        <v>1.1754228285982501E-3</v>
      </c>
      <c r="J28" s="137">
        <v>1.06156420291817</v>
      </c>
      <c r="K28" s="137">
        <v>1.7388293134758201E-3</v>
      </c>
      <c r="L28" s="137">
        <v>3.9194842278542599E-2</v>
      </c>
      <c r="M28" s="137">
        <v>8.0201087278648905E-4</v>
      </c>
      <c r="N28" s="137">
        <v>1.6173077276560499E-3</v>
      </c>
      <c r="O28" s="137">
        <v>1.9281279987544401E-4</v>
      </c>
      <c r="P28" s="137">
        <v>8.0904651874258795E-4</v>
      </c>
      <c r="Q28" s="137">
        <v>8.0904651874258795E-4</v>
      </c>
      <c r="R28" s="137">
        <v>3.6130278168043298E-4</v>
      </c>
      <c r="S28" s="137">
        <v>3.5987243321236699E-3</v>
      </c>
      <c r="T28" s="137">
        <v>4.4574285160116898E-4</v>
      </c>
      <c r="U28" s="137">
        <v>8.7511522929729002E-4</v>
      </c>
      <c r="V28" s="137">
        <v>2.4689603011709099E-7</v>
      </c>
      <c r="W28" s="137">
        <v>1.1264846657861001</v>
      </c>
      <c r="X28" s="137">
        <v>3.0953126398914499E-4</v>
      </c>
      <c r="Y28" s="137">
        <v>3.94125387852254E-4</v>
      </c>
      <c r="Z28" s="137">
        <v>7.4758431367500397E-4</v>
      </c>
      <c r="AA28" s="137">
        <v>1.40536925129273E-3</v>
      </c>
      <c r="AB28" s="137">
        <v>5.1153276149365403E-4</v>
      </c>
      <c r="AC28" s="137">
        <v>1.13298248323996E-3</v>
      </c>
      <c r="AD28" s="137">
        <v>5.5028534699123703E-4</v>
      </c>
      <c r="AE28" s="137">
        <v>5.8775213086788704E-4</v>
      </c>
      <c r="AF28" s="137">
        <v>1.33782064132089E-3</v>
      </c>
      <c r="AG28" s="137">
        <v>2.53217563501983E-4</v>
      </c>
      <c r="AH28" s="137">
        <v>2.8415015216186503E-4</v>
      </c>
      <c r="AI28" s="137">
        <v>2.12553278335341E-4</v>
      </c>
      <c r="AJ28" s="137">
        <v>0</v>
      </c>
      <c r="AK28" s="137">
        <v>6.4289788453836599E-3</v>
      </c>
      <c r="AL28" s="137">
        <v>2.4574551683923798E-3</v>
      </c>
      <c r="AM28" s="137">
        <v>8.5412192989412297E-4</v>
      </c>
      <c r="AN28" s="137">
        <v>1.0469576651068999E-3</v>
      </c>
      <c r="AO28" s="137">
        <v>7.9833848892080402E-3</v>
      </c>
      <c r="AP28" s="137">
        <v>7.1417196613135997E-3</v>
      </c>
      <c r="AQ28" s="137">
        <v>6.1479486288243297E-3</v>
      </c>
      <c r="AR28" s="137">
        <v>9.8767767313351802E-3</v>
      </c>
      <c r="AS28" s="137">
        <v>3.2329126282524098E-3</v>
      </c>
      <c r="AT28" s="137">
        <v>1.25812452333042E-3</v>
      </c>
      <c r="AU28" s="137">
        <v>5.9394707057889903E-3</v>
      </c>
      <c r="AV28" s="137">
        <v>1.2993332636920599E-2</v>
      </c>
      <c r="AW28" s="137">
        <v>2.14714379310753E-3</v>
      </c>
      <c r="AX28" s="137">
        <v>7.0608360179232098E-4</v>
      </c>
      <c r="AY28" s="137">
        <v>1.2538232745097999E-3</v>
      </c>
      <c r="AZ28" s="137">
        <v>1.8570398989081101E-3</v>
      </c>
      <c r="BA28" s="137">
        <v>1.2406557940865899E-3</v>
      </c>
      <c r="BB28" s="137">
        <v>1.16165129694787E-3</v>
      </c>
      <c r="BC28" s="137">
        <v>1.1628105106821201E-3</v>
      </c>
      <c r="BD28" s="137">
        <v>1.43830975383146E-3</v>
      </c>
      <c r="BE28" s="137">
        <v>1.3817442527738299E-3</v>
      </c>
      <c r="BF28" s="137">
        <v>1.7270968291470699E-2</v>
      </c>
      <c r="BG28" s="137">
        <v>8.4354045493835999E-3</v>
      </c>
      <c r="BH28" s="137">
        <v>4.9172044539424302E-3</v>
      </c>
      <c r="BI28" s="137">
        <v>2.5049371862090802E-4</v>
      </c>
      <c r="BJ28" s="137">
        <v>2.1113398306010198E-2</v>
      </c>
      <c r="BK28" s="137">
        <v>1.10051389001493E-2</v>
      </c>
      <c r="BL28" s="137">
        <v>1.0717538042323799E-2</v>
      </c>
      <c r="BM28" s="137">
        <v>6.4053572347100999E-3</v>
      </c>
      <c r="BN28" s="137">
        <v>1.9127441260855999E-3</v>
      </c>
      <c r="BO28" s="137">
        <v>4.25824231407179E-3</v>
      </c>
      <c r="BP28" s="137">
        <v>9.5075810482000596E-3</v>
      </c>
      <c r="BQ28" s="137">
        <v>7.2048922220333701E-3</v>
      </c>
      <c r="BR28" s="137">
        <v>7.2644924843226297E-3</v>
      </c>
      <c r="BS28" s="137">
        <v>1.6815804589997499E-3</v>
      </c>
      <c r="BT28" s="137">
        <v>8.7487729156515703E-3</v>
      </c>
      <c r="BU28" s="137">
        <v>4.2607166782376999E-5</v>
      </c>
      <c r="BV28" s="137">
        <v>5.2972502567622296E-4</v>
      </c>
      <c r="BW28" s="137">
        <v>0</v>
      </c>
      <c r="BX28" s="137">
        <v>9.1062274034212304E-5</v>
      </c>
      <c r="BY28" s="137">
        <v>0</v>
      </c>
      <c r="BZ28" s="137">
        <v>5.8539388781781903E-3</v>
      </c>
      <c r="CA28" s="139">
        <v>0</v>
      </c>
      <c r="CB28" s="73"/>
    </row>
    <row r="29" spans="1:80" ht="19.5" x14ac:dyDescent="0.25">
      <c r="A29" s="30"/>
      <c r="B29" s="42" t="s">
        <v>20</v>
      </c>
      <c r="C29" s="43" t="s">
        <v>131</v>
      </c>
      <c r="D29" s="136">
        <v>1.5861658453936799E-2</v>
      </c>
      <c r="E29" s="137">
        <v>8.8446596564963099E-3</v>
      </c>
      <c r="F29" s="137">
        <v>1.1772713908587201E-3</v>
      </c>
      <c r="G29" s="137">
        <v>2.6925554689035801E-2</v>
      </c>
      <c r="H29" s="137">
        <v>2.2685584324197098E-3</v>
      </c>
      <c r="I29" s="137">
        <v>2.0737168218153801E-2</v>
      </c>
      <c r="J29" s="137">
        <v>8.3652199931088505E-3</v>
      </c>
      <c r="K29" s="137">
        <v>1.1507969794936101E-3</v>
      </c>
      <c r="L29" s="137">
        <v>1.14118527153574E-2</v>
      </c>
      <c r="M29" s="137">
        <v>0.18350128063624299</v>
      </c>
      <c r="N29" s="137">
        <v>1.0927909633114501E-3</v>
      </c>
      <c r="O29" s="137">
        <v>2.9409736112264801E-4</v>
      </c>
      <c r="P29" s="137">
        <v>9.5292513892306595E-4</v>
      </c>
      <c r="Q29" s="137">
        <v>9.5292513892306595E-4</v>
      </c>
      <c r="R29" s="137">
        <v>3.2354123497101698E-4</v>
      </c>
      <c r="S29" s="137">
        <v>1.49765188052215E-3</v>
      </c>
      <c r="T29" s="137">
        <v>6.5312216502928701E-3</v>
      </c>
      <c r="U29" s="137">
        <v>1.52247617723958E-3</v>
      </c>
      <c r="V29" s="137">
        <v>3.8644295735602202E-7</v>
      </c>
      <c r="W29" s="137">
        <v>8.1478357258156896E-3</v>
      </c>
      <c r="X29" s="137">
        <v>1.13162676202774</v>
      </c>
      <c r="Y29" s="137">
        <v>8.6800480307747195E-4</v>
      </c>
      <c r="Z29" s="137">
        <v>4.9241486709165998E-3</v>
      </c>
      <c r="AA29" s="137">
        <v>4.2406923098285497E-2</v>
      </c>
      <c r="AB29" s="137">
        <v>1.88211389265312E-2</v>
      </c>
      <c r="AC29" s="137">
        <v>7.7968048007871196E-4</v>
      </c>
      <c r="AD29" s="137">
        <v>6.45281257998267E-4</v>
      </c>
      <c r="AE29" s="137">
        <v>2.8823375351387199E-2</v>
      </c>
      <c r="AF29" s="137">
        <v>3.3196485232850998E-3</v>
      </c>
      <c r="AG29" s="137">
        <v>1.3379242021406E-2</v>
      </c>
      <c r="AH29" s="137">
        <v>1.3708540172481299E-3</v>
      </c>
      <c r="AI29" s="137">
        <v>2.0489655170765399E-4</v>
      </c>
      <c r="AJ29" s="137">
        <v>0</v>
      </c>
      <c r="AK29" s="137">
        <v>6.1565919325691802E-3</v>
      </c>
      <c r="AL29" s="137">
        <v>2.61165146095031E-3</v>
      </c>
      <c r="AM29" s="137">
        <v>1.2914583251301499E-3</v>
      </c>
      <c r="AN29" s="137">
        <v>1.09291485555348E-3</v>
      </c>
      <c r="AO29" s="137">
        <v>1.92379474573183E-2</v>
      </c>
      <c r="AP29" s="137">
        <v>8.0296872018851793E-3</v>
      </c>
      <c r="AQ29" s="137">
        <v>7.1199520637231697E-3</v>
      </c>
      <c r="AR29" s="137">
        <v>8.70503670692193E-3</v>
      </c>
      <c r="AS29" s="137">
        <v>4.70179632638725E-3</v>
      </c>
      <c r="AT29" s="137">
        <v>5.64630619928886E-3</v>
      </c>
      <c r="AU29" s="137">
        <v>5.5770543098729404E-3</v>
      </c>
      <c r="AV29" s="137">
        <v>5.2991482261590603E-2</v>
      </c>
      <c r="AW29" s="137">
        <v>3.3351357116369398E-3</v>
      </c>
      <c r="AX29" s="137">
        <v>5.9771319373432897E-4</v>
      </c>
      <c r="AY29" s="137">
        <v>1.6657158186131E-3</v>
      </c>
      <c r="AZ29" s="137">
        <v>3.5091529595338402E-3</v>
      </c>
      <c r="BA29" s="137">
        <v>1.1957349747548499E-3</v>
      </c>
      <c r="BB29" s="137">
        <v>9.1986143991018999E-4</v>
      </c>
      <c r="BC29" s="137">
        <v>4.1477766823814297E-3</v>
      </c>
      <c r="BD29" s="137">
        <v>1.30933639137734E-3</v>
      </c>
      <c r="BE29" s="137">
        <v>1.02098012089853E-3</v>
      </c>
      <c r="BF29" s="137">
        <v>1.2201362449074001E-2</v>
      </c>
      <c r="BG29" s="137">
        <v>1.2524093065637501E-2</v>
      </c>
      <c r="BH29" s="137">
        <v>6.5149522152614598E-3</v>
      </c>
      <c r="BI29" s="137">
        <v>2.30119243337102E-4</v>
      </c>
      <c r="BJ29" s="137">
        <v>1.4178898428801301E-2</v>
      </c>
      <c r="BK29" s="137">
        <v>1.33278247420915E-2</v>
      </c>
      <c r="BL29" s="137">
        <v>8.5154276806357499E-3</v>
      </c>
      <c r="BM29" s="137">
        <v>7.3009040376313204E-3</v>
      </c>
      <c r="BN29" s="137">
        <v>2.2072325447665599E-3</v>
      </c>
      <c r="BO29" s="137">
        <v>5.4812463962964197E-3</v>
      </c>
      <c r="BP29" s="137">
        <v>6.9447946805857299E-3</v>
      </c>
      <c r="BQ29" s="137">
        <v>8.9172789733328196E-3</v>
      </c>
      <c r="BR29" s="137">
        <v>8.2773034158628595E-3</v>
      </c>
      <c r="BS29" s="137">
        <v>1.1651571720223499E-3</v>
      </c>
      <c r="BT29" s="137">
        <v>1.5355253793638401E-2</v>
      </c>
      <c r="BU29" s="137">
        <v>8.2813131982724102E-5</v>
      </c>
      <c r="BV29" s="137">
        <v>6.8378034162551698E-4</v>
      </c>
      <c r="BW29" s="137">
        <v>0</v>
      </c>
      <c r="BX29" s="137">
        <v>6.1207548767005401E-5</v>
      </c>
      <c r="BY29" s="137">
        <v>0</v>
      </c>
      <c r="BZ29" s="137">
        <v>1.0153671521379099E-2</v>
      </c>
      <c r="CA29" s="139">
        <v>0</v>
      </c>
      <c r="CB29" s="73"/>
    </row>
    <row r="30" spans="1:80" ht="19.5" x14ac:dyDescent="0.25">
      <c r="A30" s="30"/>
      <c r="B30" s="42" t="s">
        <v>21</v>
      </c>
      <c r="C30" s="43" t="s">
        <v>132</v>
      </c>
      <c r="D30" s="136">
        <v>2.4901716803973498E-3</v>
      </c>
      <c r="E30" s="137">
        <v>8.53283172569448E-2</v>
      </c>
      <c r="F30" s="137">
        <v>7.1682380917865605E-4</v>
      </c>
      <c r="G30" s="137">
        <v>2.3662946669351599E-2</v>
      </c>
      <c r="H30" s="137">
        <v>1.50754994212474E-4</v>
      </c>
      <c r="I30" s="137">
        <v>7.0705891841876996E-4</v>
      </c>
      <c r="J30" s="137">
        <v>1.4785199023331501E-2</v>
      </c>
      <c r="K30" s="137">
        <v>6.7157605212679703E-4</v>
      </c>
      <c r="L30" s="137">
        <v>3.44929378965217E-3</v>
      </c>
      <c r="M30" s="137">
        <v>4.0019406924316596E-3</v>
      </c>
      <c r="N30" s="137">
        <v>3.6193722247915099E-4</v>
      </c>
      <c r="O30" s="137">
        <v>4.9457302983289598E-5</v>
      </c>
      <c r="P30" s="137">
        <v>2.7237852042046398E-4</v>
      </c>
      <c r="Q30" s="137">
        <v>2.7237852042046398E-4</v>
      </c>
      <c r="R30" s="137">
        <v>1.01764633561744E-4</v>
      </c>
      <c r="S30" s="137">
        <v>4.7795507433498501E-4</v>
      </c>
      <c r="T30" s="137">
        <v>5.8853708117372202E-4</v>
      </c>
      <c r="U30" s="137">
        <v>2.1016624644289999E-4</v>
      </c>
      <c r="V30" s="137">
        <v>8.6663305105912796E-8</v>
      </c>
      <c r="W30" s="137">
        <v>1.5409974035723899E-2</v>
      </c>
      <c r="X30" s="137">
        <v>1.8706705247978701E-2</v>
      </c>
      <c r="Y30" s="137">
        <v>1.01731175584502</v>
      </c>
      <c r="Z30" s="137">
        <v>0.120915689198252</v>
      </c>
      <c r="AA30" s="137">
        <v>3.7787462060771E-2</v>
      </c>
      <c r="AB30" s="137">
        <v>7.3648467168693299E-3</v>
      </c>
      <c r="AC30" s="137">
        <v>3.0471722077792999E-4</v>
      </c>
      <c r="AD30" s="137">
        <v>3.9029979773327699E-3</v>
      </c>
      <c r="AE30" s="137">
        <v>7.5089950949135998E-4</v>
      </c>
      <c r="AF30" s="137">
        <v>7.5109681973589198E-3</v>
      </c>
      <c r="AG30" s="137">
        <v>1.9629989492596801E-3</v>
      </c>
      <c r="AH30" s="137">
        <v>2.31641044267304E-4</v>
      </c>
      <c r="AI30" s="137">
        <v>7.26129426443321E-5</v>
      </c>
      <c r="AJ30" s="137">
        <v>0</v>
      </c>
      <c r="AK30" s="137">
        <v>2.8546776686563398E-3</v>
      </c>
      <c r="AL30" s="137">
        <v>1.18503448448579E-3</v>
      </c>
      <c r="AM30" s="137">
        <v>3.4802218130888302E-4</v>
      </c>
      <c r="AN30" s="137">
        <v>3.0919891660746398E-4</v>
      </c>
      <c r="AO30" s="137">
        <v>3.9019495563048399E-3</v>
      </c>
      <c r="AP30" s="137">
        <v>2.2400402681951701E-3</v>
      </c>
      <c r="AQ30" s="137">
        <v>1.9227875390090601E-3</v>
      </c>
      <c r="AR30" s="137">
        <v>2.4934958205741998E-3</v>
      </c>
      <c r="AS30" s="137">
        <v>1.0217593314874099E-3</v>
      </c>
      <c r="AT30" s="137">
        <v>6.3765195193894297E-4</v>
      </c>
      <c r="AU30" s="137">
        <v>1.67197632971441E-3</v>
      </c>
      <c r="AV30" s="137">
        <v>7.9229302132965695E-3</v>
      </c>
      <c r="AW30" s="137">
        <v>7.29704927266365E-4</v>
      </c>
      <c r="AX30" s="137">
        <v>1.9602595558968801E-4</v>
      </c>
      <c r="AY30" s="137">
        <v>3.8604810162769199E-4</v>
      </c>
      <c r="AZ30" s="137">
        <v>1.0938659911149499E-3</v>
      </c>
      <c r="BA30" s="137">
        <v>3.7097970433355102E-4</v>
      </c>
      <c r="BB30" s="137">
        <v>3.4522451405426502E-4</v>
      </c>
      <c r="BC30" s="137">
        <v>5.9368784061321995E-4</v>
      </c>
      <c r="BD30" s="137">
        <v>4.1781767438521902E-4</v>
      </c>
      <c r="BE30" s="137">
        <v>3.9212615267863099E-4</v>
      </c>
      <c r="BF30" s="137">
        <v>4.6857867953439799E-3</v>
      </c>
      <c r="BG30" s="137">
        <v>5.8975340242761196E-3</v>
      </c>
      <c r="BH30" s="137">
        <v>1.43830689213674E-3</v>
      </c>
      <c r="BI30" s="137">
        <v>6.8108479303484196E-5</v>
      </c>
      <c r="BJ30" s="137">
        <v>5.6600992664872004E-3</v>
      </c>
      <c r="BK30" s="137">
        <v>3.1929097769257198E-3</v>
      </c>
      <c r="BL30" s="137">
        <v>3.2025364861572201E-3</v>
      </c>
      <c r="BM30" s="137">
        <v>1.7630427879141699E-3</v>
      </c>
      <c r="BN30" s="137">
        <v>5.7472776388944804E-4</v>
      </c>
      <c r="BO30" s="137">
        <v>1.3750575401052299E-3</v>
      </c>
      <c r="BP30" s="137">
        <v>2.6251399788777799E-3</v>
      </c>
      <c r="BQ30" s="137">
        <v>2.2795828052021398E-3</v>
      </c>
      <c r="BR30" s="137">
        <v>2.21674454645269E-3</v>
      </c>
      <c r="BS30" s="137">
        <v>4.1611054005734598E-4</v>
      </c>
      <c r="BT30" s="137">
        <v>3.2172622966455998E-3</v>
      </c>
      <c r="BU30" s="137">
        <v>1.3214526922165599E-5</v>
      </c>
      <c r="BV30" s="137">
        <v>1.8402822706983999E-4</v>
      </c>
      <c r="BW30" s="137">
        <v>0</v>
      </c>
      <c r="BX30" s="137">
        <v>2.44138385691793E-5</v>
      </c>
      <c r="BY30" s="137">
        <v>0</v>
      </c>
      <c r="BZ30" s="137">
        <v>1.3261637495865001E-3</v>
      </c>
      <c r="CA30" s="139">
        <v>0</v>
      </c>
      <c r="CB30" s="73"/>
    </row>
    <row r="31" spans="1:80" ht="19.5" x14ac:dyDescent="0.25">
      <c r="A31" s="30"/>
      <c r="B31" s="42" t="s">
        <v>22</v>
      </c>
      <c r="C31" s="43" t="s">
        <v>133</v>
      </c>
      <c r="D31" s="136">
        <v>9.4400676431692903E-3</v>
      </c>
      <c r="E31" s="137">
        <v>0.71438266838474695</v>
      </c>
      <c r="F31" s="137">
        <v>1.0231767119848799E-3</v>
      </c>
      <c r="G31" s="137">
        <v>3.68884012795994E-3</v>
      </c>
      <c r="H31" s="137">
        <v>1.8858952196696099E-4</v>
      </c>
      <c r="I31" s="137">
        <v>9.8918749795183893E-4</v>
      </c>
      <c r="J31" s="137">
        <v>1.0937563224210499E-3</v>
      </c>
      <c r="K31" s="137">
        <v>3.9940045452662598E-4</v>
      </c>
      <c r="L31" s="137">
        <v>1.19701610095744E-2</v>
      </c>
      <c r="M31" s="137">
        <v>5.3168655552575199E-4</v>
      </c>
      <c r="N31" s="137">
        <v>1.2474854480980201E-3</v>
      </c>
      <c r="O31" s="137">
        <v>1.2833870020642499E-4</v>
      </c>
      <c r="P31" s="137">
        <v>7.7094951569978295E-4</v>
      </c>
      <c r="Q31" s="137">
        <v>7.7094951569978295E-4</v>
      </c>
      <c r="R31" s="137">
        <v>3.2244653824928601E-4</v>
      </c>
      <c r="S31" s="137">
        <v>1.63781966394562E-3</v>
      </c>
      <c r="T31" s="137">
        <v>3.4620507276832499E-4</v>
      </c>
      <c r="U31" s="137">
        <v>5.0104987457774805E-4</v>
      </c>
      <c r="V31" s="137">
        <v>1.5661611129081501E-7</v>
      </c>
      <c r="W31" s="137">
        <v>1.4525811736931601E-4</v>
      </c>
      <c r="X31" s="137">
        <v>2.8540748449211602E-4</v>
      </c>
      <c r="Y31" s="137">
        <v>1.1802448707478499E-3</v>
      </c>
      <c r="Z31" s="137">
        <v>1.0167311029125099</v>
      </c>
      <c r="AA31" s="137">
        <v>4.2971837437810398E-3</v>
      </c>
      <c r="AB31" s="137">
        <v>3.1388703984574698E-4</v>
      </c>
      <c r="AC31" s="137">
        <v>1.0438601483956399E-3</v>
      </c>
      <c r="AD31" s="137">
        <v>4.8538733556717202E-4</v>
      </c>
      <c r="AE31" s="137">
        <v>4.6647339161844998E-4</v>
      </c>
      <c r="AF31" s="137">
        <v>1.26355287910688E-3</v>
      </c>
      <c r="AG31" s="137">
        <v>4.8802756929502701E-4</v>
      </c>
      <c r="AH31" s="137">
        <v>2.4687981223367201E-4</v>
      </c>
      <c r="AI31" s="137">
        <v>1.9643180739599601E-4</v>
      </c>
      <c r="AJ31" s="137">
        <v>0</v>
      </c>
      <c r="AK31" s="137">
        <v>1.3906720817318899E-2</v>
      </c>
      <c r="AL31" s="137">
        <v>2.1516764468251701E-3</v>
      </c>
      <c r="AM31" s="137">
        <v>7.7192258994539101E-4</v>
      </c>
      <c r="AN31" s="137">
        <v>9.5816496026695705E-4</v>
      </c>
      <c r="AO31" s="137">
        <v>6.2468385373283999E-3</v>
      </c>
      <c r="AP31" s="137">
        <v>6.0714461517674201E-3</v>
      </c>
      <c r="AQ31" s="137">
        <v>5.8789869790261996E-3</v>
      </c>
      <c r="AR31" s="137">
        <v>1.1312413781510801E-2</v>
      </c>
      <c r="AS31" s="137">
        <v>2.0200576528548301E-3</v>
      </c>
      <c r="AT31" s="137">
        <v>1.1836584783838E-3</v>
      </c>
      <c r="AU31" s="137">
        <v>5.3459243154470298E-3</v>
      </c>
      <c r="AV31" s="137">
        <v>1.1278256345857499E-2</v>
      </c>
      <c r="AW31" s="137">
        <v>1.9498899008814801E-3</v>
      </c>
      <c r="AX31" s="137">
        <v>6.4715474834618801E-4</v>
      </c>
      <c r="AY31" s="137">
        <v>1.0385232141759801E-3</v>
      </c>
      <c r="AZ31" s="137">
        <v>1.6901468265887001E-3</v>
      </c>
      <c r="BA31" s="137">
        <v>1.0708305521396301E-3</v>
      </c>
      <c r="BB31" s="137">
        <v>1.07175826072488E-3</v>
      </c>
      <c r="BC31" s="137">
        <v>1.0652285007776399E-3</v>
      </c>
      <c r="BD31" s="137">
        <v>1.3441964790027799E-3</v>
      </c>
      <c r="BE31" s="137">
        <v>1.2572123369633799E-3</v>
      </c>
      <c r="BF31" s="137">
        <v>1.59515456054314E-2</v>
      </c>
      <c r="BG31" s="137">
        <v>7.8267325538864292E-3</v>
      </c>
      <c r="BH31" s="137">
        <v>2.7552723160560598E-3</v>
      </c>
      <c r="BI31" s="137">
        <v>2.22121759917378E-4</v>
      </c>
      <c r="BJ31" s="137">
        <v>1.9542839247806001E-2</v>
      </c>
      <c r="BK31" s="137">
        <v>1.05961814041972E-2</v>
      </c>
      <c r="BL31" s="137">
        <v>1.1950848044364099E-2</v>
      </c>
      <c r="BM31" s="137">
        <v>4.6165959005903603E-3</v>
      </c>
      <c r="BN31" s="137">
        <v>1.5989082739205E-3</v>
      </c>
      <c r="BO31" s="137">
        <v>3.22872032013095E-3</v>
      </c>
      <c r="BP31" s="137">
        <v>6.4771986586919404E-3</v>
      </c>
      <c r="BQ31" s="137">
        <v>4.8760216165086197E-3</v>
      </c>
      <c r="BR31" s="137">
        <v>4.8097932335154402E-3</v>
      </c>
      <c r="BS31" s="137">
        <v>1.3527701021786001E-3</v>
      </c>
      <c r="BT31" s="137">
        <v>6.6494198649740101E-3</v>
      </c>
      <c r="BU31" s="137">
        <v>2.9781697005898E-5</v>
      </c>
      <c r="BV31" s="137">
        <v>4.2615223061107701E-4</v>
      </c>
      <c r="BW31" s="137">
        <v>0</v>
      </c>
      <c r="BX31" s="137">
        <v>8.4278847994744298E-5</v>
      </c>
      <c r="BY31" s="137">
        <v>0</v>
      </c>
      <c r="BZ31" s="137">
        <v>3.1555843112742398E-3</v>
      </c>
      <c r="CA31" s="139">
        <v>0</v>
      </c>
      <c r="CB31" s="73"/>
    </row>
    <row r="32" spans="1:80" ht="19.5" x14ac:dyDescent="0.25">
      <c r="A32" s="30"/>
      <c r="B32" s="42" t="s">
        <v>23</v>
      </c>
      <c r="C32" s="43" t="s">
        <v>134</v>
      </c>
      <c r="D32" s="136">
        <v>8.1583788867231198E-4</v>
      </c>
      <c r="E32" s="137">
        <v>1.6300716705496699E-3</v>
      </c>
      <c r="F32" s="137">
        <v>1.31100452592396E-4</v>
      </c>
      <c r="G32" s="137">
        <v>0.61761074281373995</v>
      </c>
      <c r="H32" s="137">
        <v>3.5697445835553101E-5</v>
      </c>
      <c r="I32" s="137">
        <v>3.4107097801605601E-4</v>
      </c>
      <c r="J32" s="137">
        <v>2.8128207186322001E-4</v>
      </c>
      <c r="K32" s="137">
        <v>4.28981706729818E-4</v>
      </c>
      <c r="L32" s="137">
        <v>2.7125150293437601E-2</v>
      </c>
      <c r="M32" s="137">
        <v>3.3718954877663899E-4</v>
      </c>
      <c r="N32" s="137">
        <v>6.5898028406326595E-4</v>
      </c>
      <c r="O32" s="137">
        <v>3.5726335299300697E-5</v>
      </c>
      <c r="P32" s="137">
        <v>2.7126125090923899E-4</v>
      </c>
      <c r="Q32" s="137">
        <v>2.7126125090923899E-4</v>
      </c>
      <c r="R32" s="137">
        <v>9.6811291448308702E-5</v>
      </c>
      <c r="S32" s="137">
        <v>2.15097198424651E-3</v>
      </c>
      <c r="T32" s="137">
        <v>1.2126517942769599E-4</v>
      </c>
      <c r="U32" s="137">
        <v>1.3951677281439799E-4</v>
      </c>
      <c r="V32" s="137">
        <v>7.7476928989111094E-8</v>
      </c>
      <c r="W32" s="137">
        <v>4.8868856305508401E-5</v>
      </c>
      <c r="X32" s="137">
        <v>9.0480822802911106E-5</v>
      </c>
      <c r="Y32" s="137">
        <v>1.10338675753751E-4</v>
      </c>
      <c r="Z32" s="137">
        <v>1.81898957032062E-4</v>
      </c>
      <c r="AA32" s="137">
        <v>1.00194184925812</v>
      </c>
      <c r="AB32" s="137">
        <v>8.7052658560085499E-5</v>
      </c>
      <c r="AC32" s="137">
        <v>2.62182997501271E-4</v>
      </c>
      <c r="AD32" s="137">
        <v>1.5044782142838601E-4</v>
      </c>
      <c r="AE32" s="137">
        <v>1.7332969270001999E-4</v>
      </c>
      <c r="AF32" s="137">
        <v>3.21206102364388E-4</v>
      </c>
      <c r="AG32" s="137">
        <v>6.8239772683571201E-5</v>
      </c>
      <c r="AH32" s="137">
        <v>8.0174280445610794E-5</v>
      </c>
      <c r="AI32" s="137">
        <v>6.4176992484495796E-5</v>
      </c>
      <c r="AJ32" s="137">
        <v>0</v>
      </c>
      <c r="AK32" s="137">
        <v>2.57008127718172E-3</v>
      </c>
      <c r="AL32" s="137">
        <v>6.5514321813441099E-4</v>
      </c>
      <c r="AM32" s="137">
        <v>2.5438138513879101E-4</v>
      </c>
      <c r="AN32" s="137">
        <v>2.7898572779271502E-4</v>
      </c>
      <c r="AO32" s="137">
        <v>1.9055261958689799E-3</v>
      </c>
      <c r="AP32" s="137">
        <v>1.9713129537686498E-3</v>
      </c>
      <c r="AQ32" s="137">
        <v>2.0772393479596401E-3</v>
      </c>
      <c r="AR32" s="137">
        <v>1.044412953432E-2</v>
      </c>
      <c r="AS32" s="137">
        <v>6.6826005183756902E-4</v>
      </c>
      <c r="AT32" s="137">
        <v>2.7557249829707599E-4</v>
      </c>
      <c r="AU32" s="137">
        <v>1.5242439540914701E-3</v>
      </c>
      <c r="AV32" s="137">
        <v>3.9204419793270997E-3</v>
      </c>
      <c r="AW32" s="137">
        <v>5.5266720144344196E-4</v>
      </c>
      <c r="AX32" s="137">
        <v>1.88319784754449E-4</v>
      </c>
      <c r="AY32" s="137">
        <v>4.33906501851815E-4</v>
      </c>
      <c r="AZ32" s="137">
        <v>6.2683779320761601E-4</v>
      </c>
      <c r="BA32" s="137">
        <v>3.4109985622681897E-4</v>
      </c>
      <c r="BB32" s="137">
        <v>2.7831224739883402E-4</v>
      </c>
      <c r="BC32" s="137">
        <v>1.2636724213804199E-3</v>
      </c>
      <c r="BD32" s="137">
        <v>3.8582548215595298E-4</v>
      </c>
      <c r="BE32" s="137">
        <v>3.2802782321431198E-4</v>
      </c>
      <c r="BF32" s="137">
        <v>3.9575436822493803E-3</v>
      </c>
      <c r="BG32" s="137">
        <v>2.3932531943610699E-3</v>
      </c>
      <c r="BH32" s="137">
        <v>1.34287085687421E-3</v>
      </c>
      <c r="BI32" s="137">
        <v>7.8072248790292899E-5</v>
      </c>
      <c r="BJ32" s="137">
        <v>4.8045016622542402E-3</v>
      </c>
      <c r="BK32" s="137">
        <v>3.33440733346025E-3</v>
      </c>
      <c r="BL32" s="137">
        <v>2.5870441615394599E-3</v>
      </c>
      <c r="BM32" s="137">
        <v>2.69384679816499E-3</v>
      </c>
      <c r="BN32" s="137">
        <v>5.8331860593568996E-4</v>
      </c>
      <c r="BO32" s="137">
        <v>1.6590599168294399E-3</v>
      </c>
      <c r="BP32" s="137">
        <v>2.7489650815621701E-3</v>
      </c>
      <c r="BQ32" s="137">
        <v>2.3435731420661699E-3</v>
      </c>
      <c r="BR32" s="137">
        <v>2.29295989029716E-3</v>
      </c>
      <c r="BS32" s="137">
        <v>9.0143369269814904E-4</v>
      </c>
      <c r="BT32" s="137">
        <v>3.4639526153096198E-3</v>
      </c>
      <c r="BU32" s="137">
        <v>1.3660978977878601E-5</v>
      </c>
      <c r="BV32" s="137">
        <v>1.7210865804698401E-4</v>
      </c>
      <c r="BW32" s="137">
        <v>0</v>
      </c>
      <c r="BX32" s="137">
        <v>2.0725796916581501E-5</v>
      </c>
      <c r="BY32" s="137">
        <v>0</v>
      </c>
      <c r="BZ32" s="137">
        <v>1.8221917695221701E-3</v>
      </c>
      <c r="CA32" s="139">
        <v>0</v>
      </c>
      <c r="CB32" s="73"/>
    </row>
    <row r="33" spans="1:80" ht="19.5" x14ac:dyDescent="0.25">
      <c r="A33" s="30"/>
      <c r="B33" s="42" t="s">
        <v>24</v>
      </c>
      <c r="C33" s="43" t="s">
        <v>135</v>
      </c>
      <c r="D33" s="136">
        <v>4.4724941059512999E-4</v>
      </c>
      <c r="E33" s="137">
        <v>3.13769488810501E-3</v>
      </c>
      <c r="F33" s="137">
        <v>1.29907715121825E-4</v>
      </c>
      <c r="G33" s="137">
        <v>1.4020646674601E-2</v>
      </c>
      <c r="H33" s="137">
        <v>8.5303015341842701E-4</v>
      </c>
      <c r="I33" s="137">
        <v>2.5591730117086199E-4</v>
      </c>
      <c r="J33" s="137">
        <v>3.2031505018088199E-3</v>
      </c>
      <c r="K33" s="137">
        <v>4.6511163535696697E-2</v>
      </c>
      <c r="L33" s="137">
        <v>4.1638549227203999E-3</v>
      </c>
      <c r="M33" s="137">
        <v>9.1551360641063304E-4</v>
      </c>
      <c r="N33" s="137">
        <v>3.04984197588186E-4</v>
      </c>
      <c r="O33" s="137">
        <v>3.09408420388862E-5</v>
      </c>
      <c r="P33" s="137">
        <v>1.8954051818456899E-4</v>
      </c>
      <c r="Q33" s="137">
        <v>1.8954051818456899E-4</v>
      </c>
      <c r="R33" s="137">
        <v>6.4137746683217494E-5</v>
      </c>
      <c r="S33" s="137">
        <v>4.3707022503125401E-4</v>
      </c>
      <c r="T33" s="137">
        <v>1.3628390048297999E-4</v>
      </c>
      <c r="U33" s="137">
        <v>1.3906024230693901E-4</v>
      </c>
      <c r="V33" s="137">
        <v>7.1533123090802295E-8</v>
      </c>
      <c r="W33" s="137">
        <v>3.2401533631029999E-3</v>
      </c>
      <c r="X33" s="137">
        <v>4.8270553822524096E-3</v>
      </c>
      <c r="Y33" s="137">
        <v>1.3918413679635601E-2</v>
      </c>
      <c r="Z33" s="137">
        <v>3.9229115720117898E-3</v>
      </c>
      <c r="AA33" s="137">
        <v>2.24529121190922E-2</v>
      </c>
      <c r="AB33" s="137">
        <v>1.0819831231527799</v>
      </c>
      <c r="AC33" s="137">
        <v>1.7061462394120399E-4</v>
      </c>
      <c r="AD33" s="137">
        <v>1.5438234159291701E-4</v>
      </c>
      <c r="AE33" s="137">
        <v>2.30839243572464E-4</v>
      </c>
      <c r="AF33" s="137">
        <v>8.7519870848518295E-4</v>
      </c>
      <c r="AG33" s="137">
        <v>9.2502742412608802E-4</v>
      </c>
      <c r="AH33" s="137">
        <v>9.9734119600888605E-5</v>
      </c>
      <c r="AI33" s="137">
        <v>5.9584721384661998E-5</v>
      </c>
      <c r="AJ33" s="137">
        <v>0</v>
      </c>
      <c r="AK33" s="137">
        <v>1.2501462175416699E-3</v>
      </c>
      <c r="AL33" s="137">
        <v>9.4353316048920697E-4</v>
      </c>
      <c r="AM33" s="137">
        <v>2.6082563498230698E-4</v>
      </c>
      <c r="AN33" s="137">
        <v>3.4726933108827202E-4</v>
      </c>
      <c r="AO33" s="137">
        <v>5.5066698871756E-3</v>
      </c>
      <c r="AP33" s="137">
        <v>1.69359873088869E-3</v>
      </c>
      <c r="AQ33" s="137">
        <v>1.4144847984480899E-3</v>
      </c>
      <c r="AR33" s="137">
        <v>1.8525601004515701E-3</v>
      </c>
      <c r="AS33" s="137">
        <v>6.5010343634600704E-4</v>
      </c>
      <c r="AT33" s="137">
        <v>6.8332235828669598E-4</v>
      </c>
      <c r="AU33" s="137">
        <v>1.1770803654054299E-3</v>
      </c>
      <c r="AV33" s="137">
        <v>9.8367547634412404E-3</v>
      </c>
      <c r="AW33" s="137">
        <v>4.3594123232245399E-4</v>
      </c>
      <c r="AX33" s="137">
        <v>1.29877675560533E-4</v>
      </c>
      <c r="AY33" s="137">
        <v>2.94890836783665E-4</v>
      </c>
      <c r="AZ33" s="137">
        <v>1.1039788330149201E-3</v>
      </c>
      <c r="BA33" s="137">
        <v>2.6339885888435998E-4</v>
      </c>
      <c r="BB33" s="137">
        <v>2.19203533032863E-4</v>
      </c>
      <c r="BC33" s="137">
        <v>4.6341111442444502E-4</v>
      </c>
      <c r="BD33" s="137">
        <v>2.8437031077925199E-4</v>
      </c>
      <c r="BE33" s="137">
        <v>2.4520952326367098E-4</v>
      </c>
      <c r="BF33" s="137">
        <v>2.6546160244389598E-3</v>
      </c>
      <c r="BG33" s="137">
        <v>2.4479592320604802E-3</v>
      </c>
      <c r="BH33" s="137">
        <v>1.23764014702395E-3</v>
      </c>
      <c r="BI33" s="137">
        <v>4.83835765858165E-5</v>
      </c>
      <c r="BJ33" s="137">
        <v>3.1178009635574699E-3</v>
      </c>
      <c r="BK33" s="137">
        <v>2.8702895703884199E-3</v>
      </c>
      <c r="BL33" s="137">
        <v>1.88837585473734E-3</v>
      </c>
      <c r="BM33" s="137">
        <v>1.45836072996468E-3</v>
      </c>
      <c r="BN33" s="137">
        <v>4.4647987376160301E-4</v>
      </c>
      <c r="BO33" s="137">
        <v>1.3767120540844301E-3</v>
      </c>
      <c r="BP33" s="137">
        <v>2.7616882399644502E-3</v>
      </c>
      <c r="BQ33" s="137">
        <v>2.1352306165512099E-3</v>
      </c>
      <c r="BR33" s="137">
        <v>2.2288324083966299E-3</v>
      </c>
      <c r="BS33" s="137">
        <v>2.6866710573317801E-4</v>
      </c>
      <c r="BT33" s="137">
        <v>2.73418419878806E-3</v>
      </c>
      <c r="BU33" s="137">
        <v>1.02169481968533E-5</v>
      </c>
      <c r="BV33" s="137">
        <v>1.35347895464957E-4</v>
      </c>
      <c r="BW33" s="137">
        <v>0</v>
      </c>
      <c r="BX33" s="137">
        <v>1.34510018819456E-5</v>
      </c>
      <c r="BY33" s="137">
        <v>0</v>
      </c>
      <c r="BZ33" s="137">
        <v>1.79396121246482E-3</v>
      </c>
      <c r="CA33" s="139">
        <v>0</v>
      </c>
      <c r="CB33" s="73"/>
    </row>
    <row r="34" spans="1:80" ht="19.5" x14ac:dyDescent="0.25">
      <c r="A34" s="30"/>
      <c r="B34" s="42" t="s">
        <v>25</v>
      </c>
      <c r="C34" s="43" t="s">
        <v>136</v>
      </c>
      <c r="D34" s="136">
        <v>5.1857565337289795E-4</v>
      </c>
      <c r="E34" s="137">
        <v>2.33704251687754E-2</v>
      </c>
      <c r="F34" s="137">
        <v>1.8136502076049199E-4</v>
      </c>
      <c r="G34" s="137">
        <v>3.5252958270340899E-4</v>
      </c>
      <c r="H34" s="137">
        <v>2.9135823799560199E-5</v>
      </c>
      <c r="I34" s="137">
        <v>1.72096446745953E-4</v>
      </c>
      <c r="J34" s="137">
        <v>8.2788605295879101E-4</v>
      </c>
      <c r="K34" s="137">
        <v>4.1973825627923403E-5</v>
      </c>
      <c r="L34" s="137">
        <v>5.8057282340542003E-4</v>
      </c>
      <c r="M34" s="137">
        <v>5.1188673940946695E-4</v>
      </c>
      <c r="N34" s="137">
        <v>1.3908887239823801E-4</v>
      </c>
      <c r="O34" s="137">
        <v>1.8245056559040101E-5</v>
      </c>
      <c r="P34" s="137">
        <v>9.9994818701192999E-5</v>
      </c>
      <c r="Q34" s="137">
        <v>9.9994818701192999E-5</v>
      </c>
      <c r="R34" s="137">
        <v>4.2094788723244303E-5</v>
      </c>
      <c r="S34" s="137">
        <v>1.4079531026297499E-4</v>
      </c>
      <c r="T34" s="137">
        <v>1.3755356048507201E-4</v>
      </c>
      <c r="U34" s="137">
        <v>7.3253710406935397E-5</v>
      </c>
      <c r="V34" s="137">
        <v>3.1485310602233702E-8</v>
      </c>
      <c r="W34" s="137">
        <v>7.4931590614459801E-4</v>
      </c>
      <c r="X34" s="137">
        <v>8.4366461137517099E-5</v>
      </c>
      <c r="Y34" s="137">
        <v>1.7820960555392301E-3</v>
      </c>
      <c r="Z34" s="137">
        <v>3.30828565220549E-2</v>
      </c>
      <c r="AA34" s="137">
        <v>3.3770908452648998E-4</v>
      </c>
      <c r="AB34" s="137">
        <v>5.8920424907836697E-5</v>
      </c>
      <c r="AC34" s="137">
        <v>1.00013392663611</v>
      </c>
      <c r="AD34" s="137">
        <v>8.6217792900903495E-5</v>
      </c>
      <c r="AE34" s="137">
        <v>1.3279697966124399E-4</v>
      </c>
      <c r="AF34" s="137">
        <v>1.6719940594967699E-3</v>
      </c>
      <c r="AG34" s="137">
        <v>7.2664060335336005E-5</v>
      </c>
      <c r="AH34" s="137">
        <v>3.2974164192747302E-5</v>
      </c>
      <c r="AI34" s="137">
        <v>2.5246734247728798E-5</v>
      </c>
      <c r="AJ34" s="137">
        <v>0</v>
      </c>
      <c r="AK34" s="137">
        <v>1.01557616012376E-3</v>
      </c>
      <c r="AL34" s="137">
        <v>3.8209316517651202E-4</v>
      </c>
      <c r="AM34" s="137">
        <v>1.2383027851951901E-4</v>
      </c>
      <c r="AN34" s="137">
        <v>1.2708427854504E-4</v>
      </c>
      <c r="AO34" s="137">
        <v>1.7263456740780701E-3</v>
      </c>
      <c r="AP34" s="137">
        <v>9.0689160738807002E-4</v>
      </c>
      <c r="AQ34" s="137">
        <v>7.5086141716538299E-4</v>
      </c>
      <c r="AR34" s="137">
        <v>8.77818391572086E-4</v>
      </c>
      <c r="AS34" s="137">
        <v>3.3750401529055298E-4</v>
      </c>
      <c r="AT34" s="137">
        <v>1.52420166002659E-4</v>
      </c>
      <c r="AU34" s="137">
        <v>7.0959581501134101E-4</v>
      </c>
      <c r="AV34" s="137">
        <v>3.84068137246709E-3</v>
      </c>
      <c r="AW34" s="137">
        <v>2.72571576550616E-4</v>
      </c>
      <c r="AX34" s="137">
        <v>8.2496584264929804E-5</v>
      </c>
      <c r="AY34" s="137">
        <v>1.4156677794943399E-4</v>
      </c>
      <c r="AZ34" s="137">
        <v>3.14349136454059E-4</v>
      </c>
      <c r="BA34" s="137">
        <v>1.4735015612575401E-4</v>
      </c>
      <c r="BB34" s="137">
        <v>1.54026729267259E-4</v>
      </c>
      <c r="BC34" s="137">
        <v>1.70830495728684E-4</v>
      </c>
      <c r="BD34" s="137">
        <v>1.7210436238538799E-4</v>
      </c>
      <c r="BE34" s="137">
        <v>1.64463885097863E-4</v>
      </c>
      <c r="BF34" s="137">
        <v>2.0665546690123299E-3</v>
      </c>
      <c r="BG34" s="137">
        <v>1.2794659741656501E-3</v>
      </c>
      <c r="BH34" s="137">
        <v>3.3027061702308499E-4</v>
      </c>
      <c r="BI34" s="137">
        <v>2.82359601219474E-5</v>
      </c>
      <c r="BJ34" s="137">
        <v>2.4991201340370398E-3</v>
      </c>
      <c r="BK34" s="137">
        <v>1.25950848445864E-3</v>
      </c>
      <c r="BL34" s="137">
        <v>1.32299514444045E-3</v>
      </c>
      <c r="BM34" s="137">
        <v>6.6831768430522303E-4</v>
      </c>
      <c r="BN34" s="137">
        <v>2.25006141227286E-4</v>
      </c>
      <c r="BO34" s="137">
        <v>5.0034536787069096E-4</v>
      </c>
      <c r="BP34" s="137">
        <v>8.6205978021109797E-4</v>
      </c>
      <c r="BQ34" s="137">
        <v>6.7788935888872797E-4</v>
      </c>
      <c r="BR34" s="137">
        <v>7.27898680498985E-4</v>
      </c>
      <c r="BS34" s="137">
        <v>1.55937653447453E-4</v>
      </c>
      <c r="BT34" s="137">
        <v>1.1278730986629801E-3</v>
      </c>
      <c r="BU34" s="137">
        <v>3.9139516176518099E-6</v>
      </c>
      <c r="BV34" s="137">
        <v>6.3623432143252305E-5</v>
      </c>
      <c r="BW34" s="137">
        <v>0</v>
      </c>
      <c r="BX34" s="137">
        <v>1.0777605597800399E-5</v>
      </c>
      <c r="BY34" s="137">
        <v>0</v>
      </c>
      <c r="BZ34" s="137">
        <v>5.9232009097347498E-4</v>
      </c>
      <c r="CA34" s="139">
        <v>0</v>
      </c>
      <c r="CB34" s="73"/>
    </row>
    <row r="35" spans="1:80" ht="19.5" x14ac:dyDescent="0.25">
      <c r="A35" s="30"/>
      <c r="B35" s="42" t="s">
        <v>26</v>
      </c>
      <c r="C35" s="43" t="s">
        <v>137</v>
      </c>
      <c r="D35" s="136">
        <v>1.78470948112768E-4</v>
      </c>
      <c r="E35" s="137">
        <v>3.9300516732259001E-4</v>
      </c>
      <c r="F35" s="137">
        <v>6.0742658664956502E-5</v>
      </c>
      <c r="G35" s="137">
        <v>2.8794110693768202E-4</v>
      </c>
      <c r="H35" s="137">
        <v>4.71628320722449E-5</v>
      </c>
      <c r="I35" s="137">
        <v>1.36967367163995E-4</v>
      </c>
      <c r="J35" s="137">
        <v>1.4079508369661801E-4</v>
      </c>
      <c r="K35" s="137">
        <v>6.5394338887592302E-2</v>
      </c>
      <c r="L35" s="137">
        <v>4.1568029761659903E-3</v>
      </c>
      <c r="M35" s="137">
        <v>9.2945888785585004E-5</v>
      </c>
      <c r="N35" s="137">
        <v>1.93102159560034E-4</v>
      </c>
      <c r="O35" s="137">
        <v>1.7319635445463001E-5</v>
      </c>
      <c r="P35" s="137">
        <v>1.2042347684680301E-4</v>
      </c>
      <c r="Q35" s="137">
        <v>1.2042347684680301E-4</v>
      </c>
      <c r="R35" s="137">
        <v>4.4332803333343499E-5</v>
      </c>
      <c r="S35" s="137">
        <v>4.0809209772391098E-4</v>
      </c>
      <c r="T35" s="137">
        <v>5.3337086235062102E-5</v>
      </c>
      <c r="U35" s="137">
        <v>6.8246374642192699E-5</v>
      </c>
      <c r="V35" s="137">
        <v>3.2511043165011199E-8</v>
      </c>
      <c r="W35" s="137">
        <v>2.00959019911755E-5</v>
      </c>
      <c r="X35" s="137">
        <v>3.8945893542890301E-5</v>
      </c>
      <c r="Y35" s="137">
        <v>4.7839319340434102E-5</v>
      </c>
      <c r="Z35" s="137">
        <v>8.9346501822213701E-5</v>
      </c>
      <c r="AA35" s="137">
        <v>2.21504962838244E-4</v>
      </c>
      <c r="AB35" s="137">
        <v>4.21058477142667E-5</v>
      </c>
      <c r="AC35" s="137">
        <v>1.3400017465883999E-4</v>
      </c>
      <c r="AD35" s="137">
        <v>1.0830805419395999</v>
      </c>
      <c r="AE35" s="137">
        <v>6.81314873066823E-5</v>
      </c>
      <c r="AF35" s="137">
        <v>2.0301170737810101E-4</v>
      </c>
      <c r="AG35" s="137">
        <v>3.1602600384652001E-5</v>
      </c>
      <c r="AH35" s="137">
        <v>3.4130518180355999E-5</v>
      </c>
      <c r="AI35" s="137">
        <v>2.7106872126432501E-5</v>
      </c>
      <c r="AJ35" s="137">
        <v>0</v>
      </c>
      <c r="AK35" s="137">
        <v>7.9608676504376401E-4</v>
      </c>
      <c r="AL35" s="137">
        <v>3.3367185737420902E-4</v>
      </c>
      <c r="AM35" s="137">
        <v>1.3334469984042899E-4</v>
      </c>
      <c r="AN35" s="137">
        <v>1.3025765294765701E-4</v>
      </c>
      <c r="AO35" s="137">
        <v>1.18929127822275E-3</v>
      </c>
      <c r="AP35" s="137">
        <v>9.3920134014196003E-4</v>
      </c>
      <c r="AQ35" s="137">
        <v>8.4240613934044703E-4</v>
      </c>
      <c r="AR35" s="137">
        <v>1.25271166814643E-3</v>
      </c>
      <c r="AS35" s="137">
        <v>3.1817845204444898E-4</v>
      </c>
      <c r="AT35" s="137">
        <v>1.7977276960483399E-4</v>
      </c>
      <c r="AU35" s="137">
        <v>6.7981988164568898E-4</v>
      </c>
      <c r="AV35" s="137">
        <v>1.5149890472485E-3</v>
      </c>
      <c r="AW35" s="137">
        <v>4.72447638280685E-4</v>
      </c>
      <c r="AX35" s="137">
        <v>9.8355201120844306E-5</v>
      </c>
      <c r="AY35" s="137">
        <v>1.6543539669614999E-4</v>
      </c>
      <c r="AZ35" s="137">
        <v>2.7769531988319101E-4</v>
      </c>
      <c r="BA35" s="137">
        <v>1.72012890594132E-4</v>
      </c>
      <c r="BB35" s="137">
        <v>1.4057629665111199E-4</v>
      </c>
      <c r="BC35" s="137">
        <v>1.5562046484494301E-4</v>
      </c>
      <c r="BD35" s="137">
        <v>1.7334372152825599E-4</v>
      </c>
      <c r="BE35" s="137">
        <v>1.7816688171046801E-4</v>
      </c>
      <c r="BF35" s="137">
        <v>2.0386068139635E-3</v>
      </c>
      <c r="BG35" s="137">
        <v>2.80305493187058E-3</v>
      </c>
      <c r="BH35" s="137">
        <v>8.6583058491592499E-4</v>
      </c>
      <c r="BI35" s="137">
        <v>4.5385920262966803E-5</v>
      </c>
      <c r="BJ35" s="137">
        <v>2.48877550721329E-3</v>
      </c>
      <c r="BK35" s="137">
        <v>1.23807722672238E-3</v>
      </c>
      <c r="BL35" s="137">
        <v>1.3681485384154999E-3</v>
      </c>
      <c r="BM35" s="137">
        <v>7.89549205889185E-4</v>
      </c>
      <c r="BN35" s="137">
        <v>2.5194789725192801E-4</v>
      </c>
      <c r="BO35" s="137">
        <v>6.9329395482636196E-4</v>
      </c>
      <c r="BP35" s="137">
        <v>2.7886109303196299E-3</v>
      </c>
      <c r="BQ35" s="137">
        <v>1.0969222567195199E-3</v>
      </c>
      <c r="BR35" s="137">
        <v>1.47783861150219E-3</v>
      </c>
      <c r="BS35" s="137">
        <v>1.8356963508330901E-4</v>
      </c>
      <c r="BT35" s="137">
        <v>1.13158919046391E-3</v>
      </c>
      <c r="BU35" s="137">
        <v>6.5154798047961997E-6</v>
      </c>
      <c r="BV35" s="137">
        <v>7.2935324197483494E-5</v>
      </c>
      <c r="BW35" s="137">
        <v>0</v>
      </c>
      <c r="BX35" s="137">
        <v>1.07355938391496E-5</v>
      </c>
      <c r="BY35" s="137">
        <v>0</v>
      </c>
      <c r="BZ35" s="137">
        <v>7.7133657325665001E-4</v>
      </c>
      <c r="CA35" s="139">
        <v>0</v>
      </c>
      <c r="CB35" s="73"/>
    </row>
    <row r="36" spans="1:80" ht="19.5" x14ac:dyDescent="0.25">
      <c r="A36" s="30"/>
      <c r="B36" s="42" t="s">
        <v>27</v>
      </c>
      <c r="C36" s="43" t="s">
        <v>138</v>
      </c>
      <c r="D36" s="136">
        <v>0.191936428131149</v>
      </c>
      <c r="E36" s="137">
        <v>0.17361459408925001</v>
      </c>
      <c r="F36" s="137">
        <v>7.9036994507824805E-4</v>
      </c>
      <c r="G36" s="137">
        <v>5.3324250045285104E-3</v>
      </c>
      <c r="H36" s="137">
        <v>2.2301563643826899E-4</v>
      </c>
      <c r="I36" s="137">
        <v>2.9730024309481502E-3</v>
      </c>
      <c r="J36" s="137">
        <v>8.3900911246168802E-2</v>
      </c>
      <c r="K36" s="137">
        <v>6.2582988254406403E-4</v>
      </c>
      <c r="L36" s="137">
        <v>1.6145241443236199E-2</v>
      </c>
      <c r="M36" s="137">
        <v>5.5573708528263502E-3</v>
      </c>
      <c r="N36" s="137">
        <v>1.67343053862523E-3</v>
      </c>
      <c r="O36" s="137">
        <v>5.5601305700089696E-3</v>
      </c>
      <c r="P36" s="137">
        <v>1.1708304690498999E-3</v>
      </c>
      <c r="Q36" s="137">
        <v>1.1708304690498999E-3</v>
      </c>
      <c r="R36" s="137">
        <v>4.8658106173237001E-4</v>
      </c>
      <c r="S36" s="137">
        <v>2.2422232779947698E-3</v>
      </c>
      <c r="T36" s="137">
        <v>1.1477322098834499E-2</v>
      </c>
      <c r="U36" s="137">
        <v>3.48144292828284E-2</v>
      </c>
      <c r="V36" s="137">
        <v>2.5724793553154301E-7</v>
      </c>
      <c r="W36" s="137">
        <v>8.7717575420540705E-2</v>
      </c>
      <c r="X36" s="137">
        <v>4.4863722136511899E-4</v>
      </c>
      <c r="Y36" s="137">
        <v>2.4104136670801799E-3</v>
      </c>
      <c r="Z36" s="137">
        <v>3.7166764857129997E-2</v>
      </c>
      <c r="AA36" s="137">
        <v>6.2873879421733499E-3</v>
      </c>
      <c r="AB36" s="137">
        <v>4.7843435055534503E-4</v>
      </c>
      <c r="AC36" s="137">
        <v>1.44480956277337E-3</v>
      </c>
      <c r="AD36" s="137">
        <v>7.2499985249539799E-4</v>
      </c>
      <c r="AE36" s="137">
        <v>1.0176685036157</v>
      </c>
      <c r="AF36" s="137">
        <v>3.9369884482380497E-3</v>
      </c>
      <c r="AG36" s="137">
        <v>3.77350000663856E-4</v>
      </c>
      <c r="AH36" s="137">
        <v>3.6745322974752998E-4</v>
      </c>
      <c r="AI36" s="137">
        <v>2.8578695015879599E-4</v>
      </c>
      <c r="AJ36" s="137">
        <v>0</v>
      </c>
      <c r="AK36" s="137">
        <v>1.05769355058392E-2</v>
      </c>
      <c r="AL36" s="137">
        <v>4.1149186815583197E-3</v>
      </c>
      <c r="AM36" s="137">
        <v>1.61889464305585E-3</v>
      </c>
      <c r="AN36" s="137">
        <v>1.4532043907308999E-3</v>
      </c>
      <c r="AO36" s="137">
        <v>1.11492173372226E-2</v>
      </c>
      <c r="AP36" s="137">
        <v>1.2223748511975399E-2</v>
      </c>
      <c r="AQ36" s="137">
        <v>8.8402855295692199E-3</v>
      </c>
      <c r="AR36" s="137">
        <v>1.09408646871884E-2</v>
      </c>
      <c r="AS36" s="137">
        <v>4.6405977281439E-3</v>
      </c>
      <c r="AT36" s="137">
        <v>3.65262798638055E-3</v>
      </c>
      <c r="AU36" s="137">
        <v>7.8330165082002804E-3</v>
      </c>
      <c r="AV36" s="137">
        <v>2.2198464583928299E-2</v>
      </c>
      <c r="AW36" s="137">
        <v>2.9801520660310498E-3</v>
      </c>
      <c r="AX36" s="137">
        <v>9.3761866113764797E-4</v>
      </c>
      <c r="AY36" s="137">
        <v>1.86062951826347E-3</v>
      </c>
      <c r="AZ36" s="137">
        <v>5.3844305346318396E-3</v>
      </c>
      <c r="BA36" s="137">
        <v>1.6613836493276999E-3</v>
      </c>
      <c r="BB36" s="137">
        <v>1.6903315280310299E-3</v>
      </c>
      <c r="BC36" s="137">
        <v>5.6848079446157104E-3</v>
      </c>
      <c r="BD36" s="137">
        <v>2.05230310448971E-3</v>
      </c>
      <c r="BE36" s="137">
        <v>1.85149468610186E-3</v>
      </c>
      <c r="BF36" s="137">
        <v>2.2225449047526099E-2</v>
      </c>
      <c r="BG36" s="137">
        <v>1.3568831584380599E-2</v>
      </c>
      <c r="BH36" s="137">
        <v>4.6188534671324499E-3</v>
      </c>
      <c r="BI36" s="137">
        <v>3.2051813821847198E-4</v>
      </c>
      <c r="BJ36" s="137">
        <v>2.69353340605854E-2</v>
      </c>
      <c r="BK36" s="137">
        <v>1.6295964101186899E-2</v>
      </c>
      <c r="BL36" s="137">
        <v>1.48480215455623E-2</v>
      </c>
      <c r="BM36" s="137">
        <v>7.5093170390877701E-3</v>
      </c>
      <c r="BN36" s="137">
        <v>2.4807401624438001E-3</v>
      </c>
      <c r="BO36" s="137">
        <v>5.4458581922039598E-3</v>
      </c>
      <c r="BP36" s="137">
        <v>1.00445430541949E-2</v>
      </c>
      <c r="BQ36" s="137">
        <v>9.75569507735638E-3</v>
      </c>
      <c r="BR36" s="137">
        <v>9.1777436265792108E-3</v>
      </c>
      <c r="BS36" s="137">
        <v>1.9151358275605399E-3</v>
      </c>
      <c r="BT36" s="137">
        <v>1.19584630026375E-2</v>
      </c>
      <c r="BU36" s="137">
        <v>5.1996535031272197E-5</v>
      </c>
      <c r="BV36" s="137">
        <v>6.8506373670664802E-4</v>
      </c>
      <c r="BW36" s="137">
        <v>0</v>
      </c>
      <c r="BX36" s="137">
        <v>1.16169991078611E-4</v>
      </c>
      <c r="BY36" s="137">
        <v>0</v>
      </c>
      <c r="BZ36" s="137">
        <v>5.0273952956637804E-3</v>
      </c>
      <c r="CA36" s="139">
        <v>0</v>
      </c>
      <c r="CB36" s="73"/>
    </row>
    <row r="37" spans="1:80" ht="19.5" x14ac:dyDescent="0.25">
      <c r="A37" s="30"/>
      <c r="B37" s="42" t="s">
        <v>28</v>
      </c>
      <c r="C37" s="43" t="s">
        <v>139</v>
      </c>
      <c r="D37" s="136">
        <v>5.09662090513422E-2</v>
      </c>
      <c r="E37" s="137">
        <v>4.5645018523503998E-3</v>
      </c>
      <c r="F37" s="137">
        <v>7.1846567465361999E-2</v>
      </c>
      <c r="G37" s="137">
        <v>2.3859603966089701E-2</v>
      </c>
      <c r="H37" s="137">
        <v>6.0383520375828902E-3</v>
      </c>
      <c r="I37" s="137">
        <v>6.0859492772099698E-4</v>
      </c>
      <c r="J37" s="137">
        <v>1.19546602641636E-2</v>
      </c>
      <c r="K37" s="137">
        <v>1.6744174480734001E-3</v>
      </c>
      <c r="L37" s="137">
        <v>8.6937480000632301E-3</v>
      </c>
      <c r="M37" s="137">
        <v>1.72412262143279E-3</v>
      </c>
      <c r="N37" s="137">
        <v>1.06837498079582E-3</v>
      </c>
      <c r="O37" s="137">
        <v>3.02332482273063E-4</v>
      </c>
      <c r="P37" s="137">
        <v>6.29687505531773E-4</v>
      </c>
      <c r="Q37" s="137">
        <v>6.29687505531773E-4</v>
      </c>
      <c r="R37" s="137">
        <v>2.0787535347575301E-4</v>
      </c>
      <c r="S37" s="137">
        <v>1.1996217107428299E-3</v>
      </c>
      <c r="T37" s="137">
        <v>2.7777238494893501E-3</v>
      </c>
      <c r="U37" s="137">
        <v>6.7373249645664903E-4</v>
      </c>
      <c r="V37" s="137">
        <v>3.6890613782509998E-6</v>
      </c>
      <c r="W37" s="137">
        <v>1.2207834332904699E-2</v>
      </c>
      <c r="X37" s="137">
        <v>3.7865265958178999E-3</v>
      </c>
      <c r="Y37" s="137">
        <v>5.0278469816420202E-3</v>
      </c>
      <c r="Z37" s="137">
        <v>5.1777785654979203E-3</v>
      </c>
      <c r="AA37" s="137">
        <v>1.8293484079569901E-2</v>
      </c>
      <c r="AB37" s="137">
        <v>3.8282204046685502E-3</v>
      </c>
      <c r="AC37" s="137">
        <v>4.65603652726395E-4</v>
      </c>
      <c r="AD37" s="137">
        <v>1.11966431380162E-2</v>
      </c>
      <c r="AE37" s="137">
        <v>5.7987729656965102E-4</v>
      </c>
      <c r="AF37" s="137">
        <v>1.02289068196847</v>
      </c>
      <c r="AG37" s="137">
        <v>2.1188690705529999E-2</v>
      </c>
      <c r="AH37" s="137">
        <v>1.86515311207675E-4</v>
      </c>
      <c r="AI37" s="137">
        <v>1.23726950192018E-4</v>
      </c>
      <c r="AJ37" s="137">
        <v>0</v>
      </c>
      <c r="AK37" s="137">
        <v>3.50221152002978E-3</v>
      </c>
      <c r="AL37" s="137">
        <v>2.8797619637713199E-3</v>
      </c>
      <c r="AM37" s="137">
        <v>1.20667685988717E-3</v>
      </c>
      <c r="AN37" s="137">
        <v>1.6016296702433899E-3</v>
      </c>
      <c r="AO37" s="137">
        <v>1.6051879874436101E-2</v>
      </c>
      <c r="AP37" s="137">
        <v>9.9668486998086298E-3</v>
      </c>
      <c r="AQ37" s="137">
        <v>4.6393304872639502E-3</v>
      </c>
      <c r="AR37" s="137">
        <v>5.7116248128993297E-3</v>
      </c>
      <c r="AS37" s="137">
        <v>2.0654433277076801E-3</v>
      </c>
      <c r="AT37" s="137">
        <v>6.5144082757900997E-4</v>
      </c>
      <c r="AU37" s="137">
        <v>3.4238300509710101E-3</v>
      </c>
      <c r="AV37" s="137">
        <v>2.2939763008558201E-2</v>
      </c>
      <c r="AW37" s="137">
        <v>1.20456080236528E-2</v>
      </c>
      <c r="AX37" s="137">
        <v>4.13463093614302E-4</v>
      </c>
      <c r="AY37" s="137">
        <v>1.13005443745897E-3</v>
      </c>
      <c r="AZ37" s="137">
        <v>5.5777053104189497E-3</v>
      </c>
      <c r="BA37" s="137">
        <v>6.8398980016625701E-4</v>
      </c>
      <c r="BB37" s="137">
        <v>7.4910135907693296E-4</v>
      </c>
      <c r="BC37" s="137">
        <v>4.8604149711953502E-3</v>
      </c>
      <c r="BD37" s="137">
        <v>1.0290366479563801E-3</v>
      </c>
      <c r="BE37" s="137">
        <v>7.3325317561659202E-4</v>
      </c>
      <c r="BF37" s="137">
        <v>7.2863989989467399E-3</v>
      </c>
      <c r="BG37" s="137">
        <v>8.3894269394474696E-3</v>
      </c>
      <c r="BH37" s="137">
        <v>4.4782554293468198E-3</v>
      </c>
      <c r="BI37" s="137">
        <v>1.3163343134766899E-4</v>
      </c>
      <c r="BJ37" s="137">
        <v>8.5815690304008093E-3</v>
      </c>
      <c r="BK37" s="137">
        <v>9.0634372614044698E-3</v>
      </c>
      <c r="BL37" s="137">
        <v>4.95408111878738E-3</v>
      </c>
      <c r="BM37" s="137">
        <v>3.2470784902361499E-3</v>
      </c>
      <c r="BN37" s="137">
        <v>1.0483158144653699E-3</v>
      </c>
      <c r="BO37" s="137">
        <v>3.08359338756429E-3</v>
      </c>
      <c r="BP37" s="137">
        <v>4.1245904773437496E-3</v>
      </c>
      <c r="BQ37" s="137">
        <v>4.70223490560289E-3</v>
      </c>
      <c r="BR37" s="137">
        <v>4.26980276945304E-3</v>
      </c>
      <c r="BS37" s="137">
        <v>7.1061668218983399E-4</v>
      </c>
      <c r="BT37" s="137">
        <v>5.9355660328796198E-3</v>
      </c>
      <c r="BU37" s="137">
        <v>3.9707865053396202E-5</v>
      </c>
      <c r="BV37" s="137">
        <v>2.9862502462466299E-4</v>
      </c>
      <c r="BW37" s="137">
        <v>0</v>
      </c>
      <c r="BX37" s="137">
        <v>3.7034622334074199E-5</v>
      </c>
      <c r="BY37" s="137">
        <v>0</v>
      </c>
      <c r="BZ37" s="137">
        <v>1.99583085670003E-3</v>
      </c>
      <c r="CA37" s="139">
        <v>0</v>
      </c>
      <c r="CB37" s="73"/>
    </row>
    <row r="38" spans="1:80" ht="19.5" x14ac:dyDescent="0.25">
      <c r="A38" s="30"/>
      <c r="B38" s="42" t="s">
        <v>29</v>
      </c>
      <c r="C38" s="43" t="s">
        <v>140</v>
      </c>
      <c r="D38" s="136">
        <v>1.7805109711805099E-4</v>
      </c>
      <c r="E38" s="137">
        <v>3.3316907583890999E-4</v>
      </c>
      <c r="F38" s="137">
        <v>3.4371570803434499E-3</v>
      </c>
      <c r="G38" s="137">
        <v>5.9508921235984901E-3</v>
      </c>
      <c r="H38" s="137">
        <v>7.3980873679341903E-3</v>
      </c>
      <c r="I38" s="137">
        <v>1.15976285203274E-4</v>
      </c>
      <c r="J38" s="137">
        <v>1.25445609083007E-4</v>
      </c>
      <c r="K38" s="137">
        <v>7.3716923765355995E-5</v>
      </c>
      <c r="L38" s="137">
        <v>3.4990508278052398E-3</v>
      </c>
      <c r="M38" s="137">
        <v>7.8736831926550204E-5</v>
      </c>
      <c r="N38" s="137">
        <v>2.1595453369689001E-4</v>
      </c>
      <c r="O38" s="137">
        <v>1.9461365504592801E-5</v>
      </c>
      <c r="P38" s="137">
        <v>2.0155627170238301E-4</v>
      </c>
      <c r="Q38" s="137">
        <v>2.0155627170238301E-4</v>
      </c>
      <c r="R38" s="137">
        <v>4.3195145447847297E-5</v>
      </c>
      <c r="S38" s="137">
        <v>4.7342272925007399E-4</v>
      </c>
      <c r="T38" s="137">
        <v>4.37123845197948E-5</v>
      </c>
      <c r="U38" s="137">
        <v>8.8021764457834304E-5</v>
      </c>
      <c r="V38" s="137">
        <v>2.25226546456319E-8</v>
      </c>
      <c r="W38" s="137">
        <v>2.35668395484854E-5</v>
      </c>
      <c r="X38" s="137">
        <v>3.6571155947418701E-5</v>
      </c>
      <c r="Y38" s="137">
        <v>4.3897456431688902E-5</v>
      </c>
      <c r="Z38" s="137">
        <v>7.6794675757806005E-5</v>
      </c>
      <c r="AA38" s="137">
        <v>9.4498241170340794E-3</v>
      </c>
      <c r="AB38" s="137">
        <v>3.7289725708785899E-5</v>
      </c>
      <c r="AC38" s="137">
        <v>1.13528340632938E-4</v>
      </c>
      <c r="AD38" s="137">
        <v>5.8502434965708E-5</v>
      </c>
      <c r="AE38" s="137">
        <v>6.09411074562035E-5</v>
      </c>
      <c r="AF38" s="137">
        <v>3.1591901381412699E-4</v>
      </c>
      <c r="AG38" s="137">
        <v>1.00140498735246</v>
      </c>
      <c r="AH38" s="137">
        <v>3.2096069531086101E-5</v>
      </c>
      <c r="AI38" s="137">
        <v>3.62783786094802E-5</v>
      </c>
      <c r="AJ38" s="137">
        <v>0</v>
      </c>
      <c r="AK38" s="137">
        <v>7.8673170587891797E-4</v>
      </c>
      <c r="AL38" s="137">
        <v>4.5338771738926299E-4</v>
      </c>
      <c r="AM38" s="137">
        <v>1.3499576015558299E-4</v>
      </c>
      <c r="AN38" s="137">
        <v>2.39397813863951E-4</v>
      </c>
      <c r="AO38" s="137">
        <v>2.1698615263419799E-3</v>
      </c>
      <c r="AP38" s="137">
        <v>1.61269421636342E-3</v>
      </c>
      <c r="AQ38" s="137">
        <v>1.5494809403115201E-3</v>
      </c>
      <c r="AR38" s="137">
        <v>2.1746079327095102E-3</v>
      </c>
      <c r="AS38" s="137">
        <v>4.8782446674282103E-4</v>
      </c>
      <c r="AT38" s="137">
        <v>1.94568115534534E-4</v>
      </c>
      <c r="AU38" s="137">
        <v>7.1212481409575897E-4</v>
      </c>
      <c r="AV38" s="137">
        <v>3.9577858071849596E-3</v>
      </c>
      <c r="AW38" s="137">
        <v>8.1021678932313608E-3</v>
      </c>
      <c r="AX38" s="137">
        <v>1.07555892335725E-4</v>
      </c>
      <c r="AY38" s="137">
        <v>1.96995360804429E-4</v>
      </c>
      <c r="AZ38" s="137">
        <v>7.2839231889188297E-4</v>
      </c>
      <c r="BA38" s="137">
        <v>1.3761723254771601E-4</v>
      </c>
      <c r="BB38" s="137">
        <v>1.46512490501793E-4</v>
      </c>
      <c r="BC38" s="137">
        <v>2.9206471122751701E-4</v>
      </c>
      <c r="BD38" s="137">
        <v>1.96141898374239E-4</v>
      </c>
      <c r="BE38" s="137">
        <v>1.5494762731398101E-4</v>
      </c>
      <c r="BF38" s="137">
        <v>1.7576134526096001E-3</v>
      </c>
      <c r="BG38" s="137">
        <v>1.5018335913771299E-3</v>
      </c>
      <c r="BH38" s="137">
        <v>8.0425873332791496E-4</v>
      </c>
      <c r="BI38" s="137">
        <v>3.1270970436636198E-5</v>
      </c>
      <c r="BJ38" s="137">
        <v>2.1084825362477598E-3</v>
      </c>
      <c r="BK38" s="137">
        <v>1.5731299112813899E-3</v>
      </c>
      <c r="BL38" s="137">
        <v>1.14153143309262E-3</v>
      </c>
      <c r="BM38" s="137">
        <v>6.7940427942769104E-4</v>
      </c>
      <c r="BN38" s="137">
        <v>2.1242945188715699E-4</v>
      </c>
      <c r="BO38" s="137">
        <v>6.5679793652456101E-4</v>
      </c>
      <c r="BP38" s="137">
        <v>6.00855501279369E-4</v>
      </c>
      <c r="BQ38" s="137">
        <v>1.03897563059987E-3</v>
      </c>
      <c r="BR38" s="137">
        <v>9.0136429191037097E-4</v>
      </c>
      <c r="BS38" s="137">
        <v>1.57210038560696E-4</v>
      </c>
      <c r="BT38" s="137">
        <v>1.09043214752327E-3</v>
      </c>
      <c r="BU38" s="137">
        <v>6.9824131578631601E-6</v>
      </c>
      <c r="BV38" s="137">
        <v>5.9092540226683499E-5</v>
      </c>
      <c r="BW38" s="137">
        <v>0</v>
      </c>
      <c r="BX38" s="137">
        <v>9.0966129259111708E-6</v>
      </c>
      <c r="BY38" s="137">
        <v>0</v>
      </c>
      <c r="BZ38" s="137">
        <v>4.5711175068857002E-4</v>
      </c>
      <c r="CA38" s="139">
        <v>0</v>
      </c>
      <c r="CB38" s="73"/>
    </row>
    <row r="39" spans="1:80" ht="19.5" x14ac:dyDescent="0.25">
      <c r="A39" s="30"/>
      <c r="B39" s="42" t="s">
        <v>30</v>
      </c>
      <c r="C39" s="43" t="s">
        <v>141</v>
      </c>
      <c r="D39" s="136">
        <v>1.61157116169374E-3</v>
      </c>
      <c r="E39" s="137">
        <v>7.2999786900156799E-4</v>
      </c>
      <c r="F39" s="137">
        <v>1.94647481492424E-3</v>
      </c>
      <c r="G39" s="137">
        <v>9.9444911140144407E-2</v>
      </c>
      <c r="H39" s="137">
        <v>1.8639084926460499E-4</v>
      </c>
      <c r="I39" s="137">
        <v>2.7966338184791601E-4</v>
      </c>
      <c r="J39" s="137">
        <v>6.1398656163292296E-4</v>
      </c>
      <c r="K39" s="137">
        <v>1.6132378131737099E-4</v>
      </c>
      <c r="L39" s="137">
        <v>4.8924755101373198E-3</v>
      </c>
      <c r="M39" s="137">
        <v>6.5462003420378799E-4</v>
      </c>
      <c r="N39" s="137">
        <v>4.2402178002657102E-4</v>
      </c>
      <c r="O39" s="137">
        <v>8.4882322436690295E-5</v>
      </c>
      <c r="P39" s="137">
        <v>4.8873958952094299E-4</v>
      </c>
      <c r="Q39" s="137">
        <v>4.8873958952094299E-4</v>
      </c>
      <c r="R39" s="137">
        <v>1.2973998869760599E-4</v>
      </c>
      <c r="S39" s="137">
        <v>1.36246804717291E-3</v>
      </c>
      <c r="T39" s="137">
        <v>1.49034234900421E-3</v>
      </c>
      <c r="U39" s="137">
        <v>4.17356967575193E-4</v>
      </c>
      <c r="V39" s="137">
        <v>1.85076609328908E-7</v>
      </c>
      <c r="W39" s="137">
        <v>4.3265488381079601E-4</v>
      </c>
      <c r="X39" s="137">
        <v>2.26217483584617E-4</v>
      </c>
      <c r="Y39" s="137">
        <v>2.76826639473541E-4</v>
      </c>
      <c r="Z39" s="137">
        <v>3.3681144885439903E-4</v>
      </c>
      <c r="AA39" s="137">
        <v>0.16054605003897701</v>
      </c>
      <c r="AB39" s="137">
        <v>1.9787073060756899E-4</v>
      </c>
      <c r="AC39" s="137">
        <v>2.4167650010006999E-4</v>
      </c>
      <c r="AD39" s="137">
        <v>4.6646897496108099E-4</v>
      </c>
      <c r="AE39" s="137">
        <v>3.3804551107382202E-4</v>
      </c>
      <c r="AF39" s="137">
        <v>2.6456960690075301E-2</v>
      </c>
      <c r="AG39" s="137">
        <v>6.3010789510497905E-4</v>
      </c>
      <c r="AH39" s="137">
        <v>1.0026503297167</v>
      </c>
      <c r="AI39" s="137">
        <v>9.7670566978163995E-5</v>
      </c>
      <c r="AJ39" s="137">
        <v>0</v>
      </c>
      <c r="AK39" s="137">
        <v>2.5610811377853602E-3</v>
      </c>
      <c r="AL39" s="137">
        <v>2.8525592135969701E-3</v>
      </c>
      <c r="AM39" s="137">
        <v>1.30263382899563E-3</v>
      </c>
      <c r="AN39" s="137">
        <v>4.7404057647032699E-4</v>
      </c>
      <c r="AO39" s="137">
        <v>1.2383666297862399E-2</v>
      </c>
      <c r="AP39" s="137">
        <v>8.0085023411747194E-3</v>
      </c>
      <c r="AQ39" s="137">
        <v>3.5319799059387799E-3</v>
      </c>
      <c r="AR39" s="137">
        <v>2.5561566635838001E-2</v>
      </c>
      <c r="AS39" s="137">
        <v>2.6033044392492601E-3</v>
      </c>
      <c r="AT39" s="137">
        <v>3.8507220847375299E-4</v>
      </c>
      <c r="AU39" s="137">
        <v>2.2111583799256599E-3</v>
      </c>
      <c r="AV39" s="137">
        <v>2.789466099237E-2</v>
      </c>
      <c r="AW39" s="137">
        <v>4.1629186918881102E-2</v>
      </c>
      <c r="AX39" s="137">
        <v>3.5306642900478002E-4</v>
      </c>
      <c r="AY39" s="137">
        <v>8.3541832166507998E-4</v>
      </c>
      <c r="AZ39" s="137">
        <v>5.1677699156536996E-3</v>
      </c>
      <c r="BA39" s="137">
        <v>6.3951873153870998E-4</v>
      </c>
      <c r="BB39" s="137">
        <v>5.0450928355378895E-4</v>
      </c>
      <c r="BC39" s="137">
        <v>1.9354424557397299E-3</v>
      </c>
      <c r="BD39" s="137">
        <v>5.7696739117980205E-4</v>
      </c>
      <c r="BE39" s="137">
        <v>4.4851449255068498E-4</v>
      </c>
      <c r="BF39" s="137">
        <v>3.8068222593656302E-3</v>
      </c>
      <c r="BG39" s="137">
        <v>4.5478494883973101E-3</v>
      </c>
      <c r="BH39" s="137">
        <v>5.7920834623467997E-3</v>
      </c>
      <c r="BI39" s="137">
        <v>8.3532344998741393E-5</v>
      </c>
      <c r="BJ39" s="137">
        <v>4.1986166768789301E-3</v>
      </c>
      <c r="BK39" s="137">
        <v>5.5288415900379704E-3</v>
      </c>
      <c r="BL39" s="137">
        <v>3.6387191460657102E-3</v>
      </c>
      <c r="BM39" s="137">
        <v>3.9484110611827097E-3</v>
      </c>
      <c r="BN39" s="137">
        <v>1.17528046484127E-3</v>
      </c>
      <c r="BO39" s="137">
        <v>2.55813639723072E-3</v>
      </c>
      <c r="BP39" s="137">
        <v>2.4081856765909401E-3</v>
      </c>
      <c r="BQ39" s="137">
        <v>4.1237734852698103E-3</v>
      </c>
      <c r="BR39" s="137">
        <v>3.48137114901519E-3</v>
      </c>
      <c r="BS39" s="137">
        <v>5.9406470523522498E-4</v>
      </c>
      <c r="BT39" s="137">
        <v>1.18293420273191E-2</v>
      </c>
      <c r="BU39" s="137">
        <v>4.1697312197159303E-5</v>
      </c>
      <c r="BV39" s="137">
        <v>4.1623683359296099E-4</v>
      </c>
      <c r="BW39" s="137">
        <v>0</v>
      </c>
      <c r="BX39" s="137">
        <v>1.8141671190927999E-5</v>
      </c>
      <c r="BY39" s="137">
        <v>0</v>
      </c>
      <c r="BZ39" s="137">
        <v>1.58065267414548E-3</v>
      </c>
      <c r="CA39" s="139">
        <v>0</v>
      </c>
      <c r="CB39" s="73"/>
    </row>
    <row r="40" spans="1:80" ht="19.5" x14ac:dyDescent="0.25">
      <c r="A40" s="30"/>
      <c r="B40" s="42" t="s">
        <v>31</v>
      </c>
      <c r="C40" s="43" t="s">
        <v>142</v>
      </c>
      <c r="D40" s="136">
        <v>1.18280249638476E-2</v>
      </c>
      <c r="E40" s="137">
        <v>2.60364581503377E-3</v>
      </c>
      <c r="F40" s="137">
        <v>9.8345127786467505E-5</v>
      </c>
      <c r="G40" s="137">
        <v>2.0596913493797098E-2</v>
      </c>
      <c r="H40" s="137">
        <v>3.3778966252957699E-5</v>
      </c>
      <c r="I40" s="137">
        <v>1.42074172554109E-4</v>
      </c>
      <c r="J40" s="137">
        <v>2.0070107287159999E-4</v>
      </c>
      <c r="K40" s="137">
        <v>5.67946190620529E-5</v>
      </c>
      <c r="L40" s="137">
        <v>1.44067930754789E-3</v>
      </c>
      <c r="M40" s="137">
        <v>1.2908974935442401E-4</v>
      </c>
      <c r="N40" s="137">
        <v>5.5024280837190603E-4</v>
      </c>
      <c r="O40" s="137">
        <v>4.7115393166580502E-5</v>
      </c>
      <c r="P40" s="137">
        <v>4.0302355908990298E-4</v>
      </c>
      <c r="Q40" s="137">
        <v>4.0302355908990298E-4</v>
      </c>
      <c r="R40" s="137">
        <v>8.3281556813461906E-5</v>
      </c>
      <c r="S40" s="137">
        <v>1.1181192959923501E-3</v>
      </c>
      <c r="T40" s="137">
        <v>1.13539734493707E-4</v>
      </c>
      <c r="U40" s="137">
        <v>2.4006630153383299E-4</v>
      </c>
      <c r="V40" s="137">
        <v>5.9455809000493299E-8</v>
      </c>
      <c r="W40" s="137">
        <v>7.3510348828895097E-5</v>
      </c>
      <c r="X40" s="137">
        <v>1.0698794099291201E-4</v>
      </c>
      <c r="Y40" s="137">
        <v>2.8228044661300899E-4</v>
      </c>
      <c r="Z40" s="137">
        <v>3.3845676794994001E-3</v>
      </c>
      <c r="AA40" s="137">
        <v>3.32006376338531E-2</v>
      </c>
      <c r="AB40" s="137">
        <v>6.7284218154336299E-5</v>
      </c>
      <c r="AC40" s="137">
        <v>1.5410223532844999E-4</v>
      </c>
      <c r="AD40" s="137">
        <v>1.20088953251609E-4</v>
      </c>
      <c r="AE40" s="137">
        <v>1.5405400879892501E-4</v>
      </c>
      <c r="AF40" s="137">
        <v>5.0601207953174905E-4</v>
      </c>
      <c r="AG40" s="137">
        <v>1.5047852133324401E-3</v>
      </c>
      <c r="AH40" s="137">
        <v>3.4255263275573401E-3</v>
      </c>
      <c r="AI40" s="137">
        <v>1.0221860619015199</v>
      </c>
      <c r="AJ40" s="137">
        <v>0</v>
      </c>
      <c r="AK40" s="137">
        <v>1.52685939211679E-3</v>
      </c>
      <c r="AL40" s="137">
        <v>1.6996792657326999E-3</v>
      </c>
      <c r="AM40" s="137">
        <v>6.8983966333908703E-4</v>
      </c>
      <c r="AN40" s="137">
        <v>1.0271323449130799E-3</v>
      </c>
      <c r="AO40" s="137">
        <v>7.3435738599788502E-3</v>
      </c>
      <c r="AP40" s="137">
        <v>6.8546817062965599E-3</v>
      </c>
      <c r="AQ40" s="137">
        <v>2.83957081564547E-3</v>
      </c>
      <c r="AR40" s="137">
        <v>7.8869892580258893E-3</v>
      </c>
      <c r="AS40" s="137">
        <v>2.1789406656722199E-3</v>
      </c>
      <c r="AT40" s="137">
        <v>5.71664029617541E-4</v>
      </c>
      <c r="AU40" s="137">
        <v>1.7118061082852399E-3</v>
      </c>
      <c r="AV40" s="137">
        <v>1.43875820552943E-2</v>
      </c>
      <c r="AW40" s="137">
        <v>5.0823023966468803E-2</v>
      </c>
      <c r="AX40" s="137">
        <v>3.2453933726201101E-4</v>
      </c>
      <c r="AY40" s="137">
        <v>5.3546041482204203E-4</v>
      </c>
      <c r="AZ40" s="137">
        <v>2.9608288750477001E-3</v>
      </c>
      <c r="BA40" s="137">
        <v>4.0808531622639103E-4</v>
      </c>
      <c r="BB40" s="137">
        <v>3.0563007263229199E-4</v>
      </c>
      <c r="BC40" s="137">
        <v>1.01843552943963E-3</v>
      </c>
      <c r="BD40" s="137">
        <v>4.3406913840159301E-4</v>
      </c>
      <c r="BE40" s="137">
        <v>2.8636309367356498E-4</v>
      </c>
      <c r="BF40" s="137">
        <v>2.4478655302918101E-3</v>
      </c>
      <c r="BG40" s="137">
        <v>3.0241488208010599E-3</v>
      </c>
      <c r="BH40" s="137">
        <v>1.0259607268517599E-2</v>
      </c>
      <c r="BI40" s="137">
        <v>6.4319205603982494E-5</v>
      </c>
      <c r="BJ40" s="137">
        <v>2.68496205388213E-3</v>
      </c>
      <c r="BK40" s="137">
        <v>5.6011727300261296E-3</v>
      </c>
      <c r="BL40" s="137">
        <v>3.7243367125829102E-3</v>
      </c>
      <c r="BM40" s="137">
        <v>2.3405772943371102E-3</v>
      </c>
      <c r="BN40" s="137">
        <v>7.4348180571356102E-4</v>
      </c>
      <c r="BO40" s="137">
        <v>2.9380653994102602E-3</v>
      </c>
      <c r="BP40" s="137">
        <v>2.01443841790741E-3</v>
      </c>
      <c r="BQ40" s="137">
        <v>6.2561903037380902E-3</v>
      </c>
      <c r="BR40" s="137">
        <v>4.9314440183572698E-3</v>
      </c>
      <c r="BS40" s="137">
        <v>3.5380542429933401E-4</v>
      </c>
      <c r="BT40" s="137">
        <v>6.3964388928521698E-3</v>
      </c>
      <c r="BU40" s="137">
        <v>5.85089108005071E-5</v>
      </c>
      <c r="BV40" s="137">
        <v>2.4480986165864002E-4</v>
      </c>
      <c r="BW40" s="137">
        <v>0</v>
      </c>
      <c r="BX40" s="137">
        <v>1.16329975111422E-5</v>
      </c>
      <c r="BY40" s="137">
        <v>0</v>
      </c>
      <c r="BZ40" s="137">
        <v>9.8806061724573306E-4</v>
      </c>
      <c r="CA40" s="139">
        <v>0</v>
      </c>
      <c r="CB40" s="73"/>
    </row>
    <row r="41" spans="1:80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1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9">
        <v>0</v>
      </c>
      <c r="CB41" s="73"/>
    </row>
    <row r="42" spans="1:80" ht="19.5" x14ac:dyDescent="0.25">
      <c r="A42" s="30"/>
      <c r="B42" s="42" t="s">
        <v>33</v>
      </c>
      <c r="C42" s="43" t="s">
        <v>144</v>
      </c>
      <c r="D42" s="136">
        <v>1.26910069081922E-4</v>
      </c>
      <c r="E42" s="137">
        <v>2.6645831159375499E-4</v>
      </c>
      <c r="F42" s="137">
        <v>6.5635191472529405E-5</v>
      </c>
      <c r="G42" s="137">
        <v>6.6629315133082904E-4</v>
      </c>
      <c r="H42" s="137">
        <v>2.3255705290469599E-4</v>
      </c>
      <c r="I42" s="137">
        <v>1.7459720422796001E-4</v>
      </c>
      <c r="J42" s="137">
        <v>2.1289283892181099E-4</v>
      </c>
      <c r="K42" s="137">
        <v>4.21331539787016E-5</v>
      </c>
      <c r="L42" s="137">
        <v>5.4147989389163496E-4</v>
      </c>
      <c r="M42" s="137">
        <v>3.6671156613267598E-4</v>
      </c>
      <c r="N42" s="137">
        <v>1.3194869789361E-2</v>
      </c>
      <c r="O42" s="137">
        <v>3.6774024892417301E-5</v>
      </c>
      <c r="P42" s="137">
        <v>3.5955094508603801E-4</v>
      </c>
      <c r="Q42" s="137">
        <v>3.5955094508603801E-4</v>
      </c>
      <c r="R42" s="137">
        <v>6.8312953904564095E-5</v>
      </c>
      <c r="S42" s="137">
        <v>2.3037237720178999E-4</v>
      </c>
      <c r="T42" s="137">
        <v>7.5984036257164801E-5</v>
      </c>
      <c r="U42" s="137">
        <v>1.8465602629210901E-4</v>
      </c>
      <c r="V42" s="137">
        <v>3.1873783211245602E-8</v>
      </c>
      <c r="W42" s="137">
        <v>8.2557945713899501E-5</v>
      </c>
      <c r="X42" s="137">
        <v>5.2954944147628699E-5</v>
      </c>
      <c r="Y42" s="137">
        <v>6.3446191297218004E-5</v>
      </c>
      <c r="Z42" s="137">
        <v>1.0661139910458501E-4</v>
      </c>
      <c r="AA42" s="137">
        <v>8.5510697564279204E-4</v>
      </c>
      <c r="AB42" s="137">
        <v>5.34485954981303E-5</v>
      </c>
      <c r="AC42" s="137">
        <v>1.5051483344593301E-4</v>
      </c>
      <c r="AD42" s="137">
        <v>8.1923369646943502E-5</v>
      </c>
      <c r="AE42" s="137">
        <v>1.33353980427091E-4</v>
      </c>
      <c r="AF42" s="137">
        <v>2.1291323461598499E-4</v>
      </c>
      <c r="AG42" s="137">
        <v>3.7802282345859598E-5</v>
      </c>
      <c r="AH42" s="137">
        <v>4.6216937191283501E-5</v>
      </c>
      <c r="AI42" s="137">
        <v>6.7072711074704094E-5</v>
      </c>
      <c r="AJ42" s="137">
        <v>0</v>
      </c>
      <c r="AK42" s="137">
        <v>1.0767489500498399</v>
      </c>
      <c r="AL42" s="137">
        <v>2.97288942524674E-3</v>
      </c>
      <c r="AM42" s="137">
        <v>9.1144500102437903E-4</v>
      </c>
      <c r="AN42" s="137">
        <v>2.2685337520678299E-4</v>
      </c>
      <c r="AO42" s="137">
        <v>2.03078893942652E-3</v>
      </c>
      <c r="AP42" s="137">
        <v>1.3716774321186501E-3</v>
      </c>
      <c r="AQ42" s="137">
        <v>2.69325583106948E-3</v>
      </c>
      <c r="AR42" s="137">
        <v>1.10267208040397E-2</v>
      </c>
      <c r="AS42" s="137">
        <v>4.5550344326046504E-3</v>
      </c>
      <c r="AT42" s="137">
        <v>2.1225661444429199E-4</v>
      </c>
      <c r="AU42" s="137">
        <v>1.08373062136774E-3</v>
      </c>
      <c r="AV42" s="137">
        <v>6.7346536647561097E-3</v>
      </c>
      <c r="AW42" s="137">
        <v>3.6596187089617E-4</v>
      </c>
      <c r="AX42" s="137">
        <v>1.20804706951565E-4</v>
      </c>
      <c r="AY42" s="137">
        <v>3.7846533955697301E-4</v>
      </c>
      <c r="AZ42" s="137">
        <v>2.0330281684998301E-3</v>
      </c>
      <c r="BA42" s="137">
        <v>3.2815594616993402E-4</v>
      </c>
      <c r="BB42" s="137">
        <v>2.6820590546370102E-4</v>
      </c>
      <c r="BC42" s="137">
        <v>7.2812476343470502E-4</v>
      </c>
      <c r="BD42" s="137">
        <v>3.0757694038843601E-4</v>
      </c>
      <c r="BE42" s="137">
        <v>2.5911552203799798E-4</v>
      </c>
      <c r="BF42" s="137">
        <v>2.6467788555219799E-3</v>
      </c>
      <c r="BG42" s="137">
        <v>5.8985844580617302E-3</v>
      </c>
      <c r="BH42" s="137">
        <v>1.28605217231514E-3</v>
      </c>
      <c r="BI42" s="137">
        <v>4.5012228786929101E-5</v>
      </c>
      <c r="BJ42" s="137">
        <v>2.76023230369643E-3</v>
      </c>
      <c r="BK42" s="137">
        <v>2.1741914388629401E-3</v>
      </c>
      <c r="BL42" s="137">
        <v>1.62497012910707E-3</v>
      </c>
      <c r="BM42" s="137">
        <v>1.04618078129204E-3</v>
      </c>
      <c r="BN42" s="137">
        <v>3.8869240465231599E-4</v>
      </c>
      <c r="BO42" s="137">
        <v>1.32657496441569E-3</v>
      </c>
      <c r="BP42" s="137">
        <v>2.9878496228401201E-3</v>
      </c>
      <c r="BQ42" s="137">
        <v>2.68435571703627E-3</v>
      </c>
      <c r="BR42" s="137">
        <v>2.5750885955135002E-3</v>
      </c>
      <c r="BS42" s="137">
        <v>2.1116349327399801E-4</v>
      </c>
      <c r="BT42" s="137">
        <v>2.0848012406901898E-3</v>
      </c>
      <c r="BU42" s="137">
        <v>1.04727350106105E-5</v>
      </c>
      <c r="BV42" s="137">
        <v>1.07983113820846E-4</v>
      </c>
      <c r="BW42" s="137">
        <v>0</v>
      </c>
      <c r="BX42" s="137">
        <v>1.1909775853563901E-5</v>
      </c>
      <c r="BY42" s="137">
        <v>0</v>
      </c>
      <c r="BZ42" s="137">
        <v>5.6339377593541101E-4</v>
      </c>
      <c r="CA42" s="139">
        <v>0</v>
      </c>
      <c r="CB42" s="73"/>
    </row>
    <row r="43" spans="1:80" ht="19.5" x14ac:dyDescent="0.25">
      <c r="A43" s="30"/>
      <c r="B43" s="42" t="s">
        <v>34</v>
      </c>
      <c r="C43" s="43" t="s">
        <v>145</v>
      </c>
      <c r="D43" s="136">
        <v>1.5880628266751201E-4</v>
      </c>
      <c r="E43" s="137">
        <v>3.5157192905971502E-4</v>
      </c>
      <c r="F43" s="137">
        <v>9.9468554697792694E-5</v>
      </c>
      <c r="G43" s="137">
        <v>6.3313068830959897E-4</v>
      </c>
      <c r="H43" s="137">
        <v>6.1966095314305706E-5</v>
      </c>
      <c r="I43" s="137">
        <v>1.95850252433421E-4</v>
      </c>
      <c r="J43" s="137">
        <v>3.1280547742140198E-4</v>
      </c>
      <c r="K43" s="137">
        <v>5.4854988815977802E-5</v>
      </c>
      <c r="L43" s="137">
        <v>3.92542008250751E-4</v>
      </c>
      <c r="M43" s="137">
        <v>1.9605680952051999E-4</v>
      </c>
      <c r="N43" s="137">
        <v>2.3665496681508301E-3</v>
      </c>
      <c r="O43" s="137">
        <v>1.4482632718905601E-4</v>
      </c>
      <c r="P43" s="137">
        <v>3.40944093301087E-4</v>
      </c>
      <c r="Q43" s="137">
        <v>3.40944093301087E-4</v>
      </c>
      <c r="R43" s="137">
        <v>1.9236452120295901E-4</v>
      </c>
      <c r="S43" s="137">
        <v>2.8102770542398999E-4</v>
      </c>
      <c r="T43" s="137">
        <v>1.08503912358765E-4</v>
      </c>
      <c r="U43" s="137">
        <v>8.5063277135669199E-4</v>
      </c>
      <c r="V43" s="137">
        <v>4.7620922866401098E-8</v>
      </c>
      <c r="W43" s="137">
        <v>1.36834555613289E-4</v>
      </c>
      <c r="X43" s="137">
        <v>7.7753007931499505E-5</v>
      </c>
      <c r="Y43" s="137">
        <v>9.4350942480627006E-5</v>
      </c>
      <c r="Z43" s="137">
        <v>1.4942507450329E-4</v>
      </c>
      <c r="AA43" s="137">
        <v>7.2050610359192897E-4</v>
      </c>
      <c r="AB43" s="137">
        <v>1.10275207363032E-4</v>
      </c>
      <c r="AC43" s="137">
        <v>2.05913588178528E-4</v>
      </c>
      <c r="AD43" s="137">
        <v>1.18752674869209E-4</v>
      </c>
      <c r="AE43" s="137">
        <v>1.9102474438022801E-4</v>
      </c>
      <c r="AF43" s="137">
        <v>4.38027886239459E-4</v>
      </c>
      <c r="AG43" s="137">
        <v>5.6815765176270101E-5</v>
      </c>
      <c r="AH43" s="137">
        <v>7.1500512419448998E-5</v>
      </c>
      <c r="AI43" s="137">
        <v>7.35773302107993E-5</v>
      </c>
      <c r="AJ43" s="137">
        <v>0</v>
      </c>
      <c r="AK43" s="137">
        <v>0.17099988783672501</v>
      </c>
      <c r="AL43" s="137">
        <v>1.0558887325656601</v>
      </c>
      <c r="AM43" s="137">
        <v>1.1344282521132501E-2</v>
      </c>
      <c r="AN43" s="137">
        <v>4.4290776789540501E-4</v>
      </c>
      <c r="AO43" s="137">
        <v>7.5878151895475403E-3</v>
      </c>
      <c r="AP43" s="137">
        <v>1.7142480168486799E-2</v>
      </c>
      <c r="AQ43" s="137">
        <v>2.3561011381222898E-3</v>
      </c>
      <c r="AR43" s="137">
        <v>6.7906808067301101E-3</v>
      </c>
      <c r="AS43" s="137">
        <v>5.7631454571188496E-3</v>
      </c>
      <c r="AT43" s="137">
        <v>5.4257984899951301E-4</v>
      </c>
      <c r="AU43" s="137">
        <v>1.4500170301171901E-3</v>
      </c>
      <c r="AV43" s="137">
        <v>3.58846077813105E-3</v>
      </c>
      <c r="AW43" s="137">
        <v>6.9891265277532901E-4</v>
      </c>
      <c r="AX43" s="137">
        <v>2.26302908543777E-4</v>
      </c>
      <c r="AY43" s="137">
        <v>1.5271221118732701E-3</v>
      </c>
      <c r="AZ43" s="137">
        <v>1.25590515572837E-2</v>
      </c>
      <c r="BA43" s="137">
        <v>1.12894186116244E-3</v>
      </c>
      <c r="BB43" s="137">
        <v>1.00740640121457E-3</v>
      </c>
      <c r="BC43" s="137">
        <v>4.6999968309710703E-3</v>
      </c>
      <c r="BD43" s="137">
        <v>6.3753116450499404E-4</v>
      </c>
      <c r="BE43" s="137">
        <v>6.7783582923050198E-4</v>
      </c>
      <c r="BF43" s="137">
        <v>5.5594004260189197E-3</v>
      </c>
      <c r="BG43" s="137">
        <v>8.4959520197623803E-3</v>
      </c>
      <c r="BH43" s="137">
        <v>2.1234463455621199E-3</v>
      </c>
      <c r="BI43" s="137">
        <v>7.0072872914017005E-5</v>
      </c>
      <c r="BJ43" s="137">
        <v>3.7569215054497002E-3</v>
      </c>
      <c r="BK43" s="137">
        <v>2.4123225887835698E-3</v>
      </c>
      <c r="BL43" s="137">
        <v>5.4248678895668697E-3</v>
      </c>
      <c r="BM43" s="137">
        <v>1.67944265006364E-3</v>
      </c>
      <c r="BN43" s="137">
        <v>5.69744014833238E-4</v>
      </c>
      <c r="BO43" s="137">
        <v>2.1146840103379899E-3</v>
      </c>
      <c r="BP43" s="137">
        <v>3.5506354598195899E-3</v>
      </c>
      <c r="BQ43" s="137">
        <v>3.2639487874095399E-3</v>
      </c>
      <c r="BR43" s="137">
        <v>3.3558909618586E-3</v>
      </c>
      <c r="BS43" s="137">
        <v>1.0282226852888999E-3</v>
      </c>
      <c r="BT43" s="137">
        <v>4.0212256267879703E-3</v>
      </c>
      <c r="BU43" s="137">
        <v>4.4218848222769898E-5</v>
      </c>
      <c r="BV43" s="137">
        <v>3.49398071999863E-4</v>
      </c>
      <c r="BW43" s="137">
        <v>0</v>
      </c>
      <c r="BX43" s="137">
        <v>1.6240025856094901E-5</v>
      </c>
      <c r="BY43" s="137">
        <v>0</v>
      </c>
      <c r="BZ43" s="137">
        <v>8.3010289761188899E-4</v>
      </c>
      <c r="CA43" s="139">
        <v>0</v>
      </c>
      <c r="CB43" s="73"/>
    </row>
    <row r="44" spans="1:80" ht="19.5" x14ac:dyDescent="0.25">
      <c r="A44" s="30"/>
      <c r="B44" s="42" t="s">
        <v>35</v>
      </c>
      <c r="C44" s="43" t="s">
        <v>146</v>
      </c>
      <c r="D44" s="136">
        <v>3.7196377944320697E-4</v>
      </c>
      <c r="E44" s="137">
        <v>2.64707407537157E-4</v>
      </c>
      <c r="F44" s="137">
        <v>5.3751741563013301E-5</v>
      </c>
      <c r="G44" s="137">
        <v>5.2266117810241596E-4</v>
      </c>
      <c r="H44" s="137">
        <v>2.7489856389446602E-5</v>
      </c>
      <c r="I44" s="137">
        <v>4.9927749640818605E-4</v>
      </c>
      <c r="J44" s="137">
        <v>1.5796015698574801E-4</v>
      </c>
      <c r="K44" s="137">
        <v>2.62575808001229E-5</v>
      </c>
      <c r="L44" s="137">
        <v>3.3529972176238098E-4</v>
      </c>
      <c r="M44" s="137">
        <v>3.8479661123670202E-3</v>
      </c>
      <c r="N44" s="137">
        <v>6.1595238546666999E-4</v>
      </c>
      <c r="O44" s="137">
        <v>2.4800435015407299E-5</v>
      </c>
      <c r="P44" s="137">
        <v>1.36795814916077E-4</v>
      </c>
      <c r="Q44" s="137">
        <v>1.36795814916077E-4</v>
      </c>
      <c r="R44" s="137">
        <v>3.9987614011867001E-5</v>
      </c>
      <c r="S44" s="137">
        <v>1.5288954018873E-4</v>
      </c>
      <c r="T44" s="137">
        <v>1.73295767104659E-4</v>
      </c>
      <c r="U44" s="137">
        <v>1.2438978467834601E-4</v>
      </c>
      <c r="V44" s="137">
        <v>2.3366513496067599E-8</v>
      </c>
      <c r="W44" s="137">
        <v>7.9800089885617302E-5</v>
      </c>
      <c r="X44" s="137">
        <v>3.6030610944075799E-5</v>
      </c>
      <c r="Y44" s="137">
        <v>4.4169251070424999E-5</v>
      </c>
      <c r="Z44" s="137">
        <v>9.3376460268977196E-5</v>
      </c>
      <c r="AA44" s="137">
        <v>7.0954882368309997E-4</v>
      </c>
      <c r="AB44" s="137">
        <v>3.3533451134561097E-5</v>
      </c>
      <c r="AC44" s="137">
        <v>9.3242578427176598E-5</v>
      </c>
      <c r="AD44" s="137">
        <v>5.5402958580935903E-5</v>
      </c>
      <c r="AE44" s="137">
        <v>6.5292883774482403E-4</v>
      </c>
      <c r="AF44" s="137">
        <v>1.3396411611244199E-4</v>
      </c>
      <c r="AG44" s="137">
        <v>2.5348160258995499E-5</v>
      </c>
      <c r="AH44" s="137">
        <v>3.0774893463301899E-5</v>
      </c>
      <c r="AI44" s="137">
        <v>3.08704562226588E-5</v>
      </c>
      <c r="AJ44" s="137">
        <v>0</v>
      </c>
      <c r="AK44" s="137">
        <v>2.67119994629362E-2</v>
      </c>
      <c r="AL44" s="137">
        <v>6.5041253951074801E-3</v>
      </c>
      <c r="AM44" s="137">
        <v>1.1825557147310399</v>
      </c>
      <c r="AN44" s="137">
        <v>5.1647630506650697E-4</v>
      </c>
      <c r="AO44" s="137">
        <v>2.6771755412731998E-3</v>
      </c>
      <c r="AP44" s="137">
        <v>1.3255292874773401E-3</v>
      </c>
      <c r="AQ44" s="137">
        <v>9.75108115767003E-4</v>
      </c>
      <c r="AR44" s="137">
        <v>1.0337917452806799E-2</v>
      </c>
      <c r="AS44" s="137">
        <v>6.4178528868539099E-4</v>
      </c>
      <c r="AT44" s="137">
        <v>1.9330469036227201E-4</v>
      </c>
      <c r="AU44" s="137">
        <v>6.0551484214304598E-3</v>
      </c>
      <c r="AV44" s="137">
        <v>1.8298801320959001E-3</v>
      </c>
      <c r="AW44" s="137">
        <v>2.37408701205244E-4</v>
      </c>
      <c r="AX44" s="137">
        <v>7.1612019691986694E-5</v>
      </c>
      <c r="AY44" s="137">
        <v>2.1286164408616101E-4</v>
      </c>
      <c r="AZ44" s="137">
        <v>1.1006544630696401E-3</v>
      </c>
      <c r="BA44" s="137">
        <v>1.7923282778348299E-4</v>
      </c>
      <c r="BB44" s="137">
        <v>1.4853849178403901E-4</v>
      </c>
      <c r="BC44" s="137">
        <v>4.0323871567968402E-4</v>
      </c>
      <c r="BD44" s="137">
        <v>1.69949657983112E-4</v>
      </c>
      <c r="BE44" s="137">
        <v>1.50834078814545E-4</v>
      </c>
      <c r="BF44" s="137">
        <v>1.4414917410638199E-3</v>
      </c>
      <c r="BG44" s="137">
        <v>2.9054790224963601E-3</v>
      </c>
      <c r="BH44" s="137">
        <v>6.5469431806049997E-4</v>
      </c>
      <c r="BI44" s="137">
        <v>2.5193382153351201E-5</v>
      </c>
      <c r="BJ44" s="137">
        <v>1.6914873463753301E-3</v>
      </c>
      <c r="BK44" s="137">
        <v>1.44779207264511E-3</v>
      </c>
      <c r="BL44" s="137">
        <v>2.3178948737780699E-3</v>
      </c>
      <c r="BM44" s="137">
        <v>8.5710126940231695E-4</v>
      </c>
      <c r="BN44" s="137">
        <v>2.80745282288671E-4</v>
      </c>
      <c r="BO44" s="137">
        <v>7.8498824464519204E-4</v>
      </c>
      <c r="BP44" s="137">
        <v>1.6089773022048301E-3</v>
      </c>
      <c r="BQ44" s="137">
        <v>1.1447933952746399E-3</v>
      </c>
      <c r="BR44" s="137">
        <v>1.20589612505993E-3</v>
      </c>
      <c r="BS44" s="137">
        <v>1.50359108308134E-4</v>
      </c>
      <c r="BT44" s="137">
        <v>2.18629647490133E-3</v>
      </c>
      <c r="BU44" s="137">
        <v>6.7585071807107597E-6</v>
      </c>
      <c r="BV44" s="137">
        <v>9.2455258947227303E-5</v>
      </c>
      <c r="BW44" s="137">
        <v>0</v>
      </c>
      <c r="BX44" s="137">
        <v>7.29872240535614E-6</v>
      </c>
      <c r="BY44" s="137">
        <v>0</v>
      </c>
      <c r="BZ44" s="137">
        <v>4.1457960632976498E-4</v>
      </c>
      <c r="CA44" s="139">
        <v>0</v>
      </c>
      <c r="CB44" s="73"/>
    </row>
    <row r="45" spans="1:80" ht="19.5" x14ac:dyDescent="0.25">
      <c r="A45" s="30"/>
      <c r="B45" s="42" t="s">
        <v>36</v>
      </c>
      <c r="C45" s="43" t="s">
        <v>147</v>
      </c>
      <c r="D45" s="136">
        <v>6.3989709979133205E-4</v>
      </c>
      <c r="E45" s="137">
        <v>1.3022677527837099E-3</v>
      </c>
      <c r="F45" s="137">
        <v>1.5480907205214599E-4</v>
      </c>
      <c r="G45" s="137">
        <v>2.17326410824742E-3</v>
      </c>
      <c r="H45" s="137">
        <v>3.09642382978043E-4</v>
      </c>
      <c r="I45" s="137">
        <v>5.5803117980674302E-4</v>
      </c>
      <c r="J45" s="137">
        <v>3.5366707539952202E-4</v>
      </c>
      <c r="K45" s="137">
        <v>3.1784013271226002E-4</v>
      </c>
      <c r="L45" s="137">
        <v>1.82838843907089E-2</v>
      </c>
      <c r="M45" s="137">
        <v>3.9838486706226698E-4</v>
      </c>
      <c r="N45" s="137">
        <v>0.46361740054776301</v>
      </c>
      <c r="O45" s="137">
        <v>1.00078936708358E-4</v>
      </c>
      <c r="P45" s="137">
        <v>7.1537734998963201E-4</v>
      </c>
      <c r="Q45" s="137">
        <v>7.1537734998963201E-4</v>
      </c>
      <c r="R45" s="137">
        <v>5.1213777535697998E-4</v>
      </c>
      <c r="S45" s="137">
        <v>1.8498288490889599E-3</v>
      </c>
      <c r="T45" s="137">
        <v>2.3329223799833899E-4</v>
      </c>
      <c r="U45" s="137">
        <v>5.1816328573106596E-4</v>
      </c>
      <c r="V45" s="137">
        <v>1.3413611377645601E-7</v>
      </c>
      <c r="W45" s="137">
        <v>1.16698203232804E-4</v>
      </c>
      <c r="X45" s="137">
        <v>2.3231572832071301E-4</v>
      </c>
      <c r="Y45" s="137">
        <v>2.4937667758533701E-4</v>
      </c>
      <c r="Z45" s="137">
        <v>2.5638252902959399E-4</v>
      </c>
      <c r="AA45" s="137">
        <v>2.9218126884849802E-3</v>
      </c>
      <c r="AB45" s="137">
        <v>1.29398487949629E-4</v>
      </c>
      <c r="AC45" s="137">
        <v>2.9478674110333198E-4</v>
      </c>
      <c r="AD45" s="137">
        <v>2.34388495258871E-4</v>
      </c>
      <c r="AE45" s="137">
        <v>2.3044889985114901E-4</v>
      </c>
      <c r="AF45" s="137">
        <v>4.9231723694636003E-4</v>
      </c>
      <c r="AG45" s="137">
        <v>1.0836649747514499E-4</v>
      </c>
      <c r="AH45" s="137">
        <v>1.8080069314756501E-4</v>
      </c>
      <c r="AI45" s="137">
        <v>1.4293826018096499E-4</v>
      </c>
      <c r="AJ45" s="137">
        <v>0</v>
      </c>
      <c r="AK45" s="137">
        <v>2.49228851569954E-3</v>
      </c>
      <c r="AL45" s="137">
        <v>3.0771499446770301E-3</v>
      </c>
      <c r="AM45" s="137">
        <v>1.10805365659535E-3</v>
      </c>
      <c r="AN45" s="137">
        <v>1.1241270562511601</v>
      </c>
      <c r="AO45" s="137">
        <v>1.93301688915034E-3</v>
      </c>
      <c r="AP45" s="137">
        <v>2.4562091166122602E-3</v>
      </c>
      <c r="AQ45" s="137">
        <v>5.5567816037950402E-3</v>
      </c>
      <c r="AR45" s="137">
        <v>4.5014790594560802E-2</v>
      </c>
      <c r="AS45" s="137">
        <v>1.4713349313260099E-3</v>
      </c>
      <c r="AT45" s="137">
        <v>4.5763489643973299E-4</v>
      </c>
      <c r="AU45" s="137">
        <v>4.7432127913275002E-3</v>
      </c>
      <c r="AV45" s="137">
        <v>6.4301023817444E-3</v>
      </c>
      <c r="AW45" s="137">
        <v>2.8054113661304999E-3</v>
      </c>
      <c r="AX45" s="137">
        <v>3.5781044677812499E-4</v>
      </c>
      <c r="AY45" s="137">
        <v>4.6462599131623797E-3</v>
      </c>
      <c r="AZ45" s="137">
        <v>6.6035797281449203E-3</v>
      </c>
      <c r="BA45" s="137">
        <v>5.3019904165142295E-4</v>
      </c>
      <c r="BB45" s="137">
        <v>6.2850228493897603E-4</v>
      </c>
      <c r="BC45" s="137">
        <v>2.8397575120150602E-3</v>
      </c>
      <c r="BD45" s="137">
        <v>9.1671276580909602E-4</v>
      </c>
      <c r="BE45" s="137">
        <v>5.6227594146710295E-4</v>
      </c>
      <c r="BF45" s="137">
        <v>4.2077844183998096E-3</v>
      </c>
      <c r="BG45" s="137">
        <v>4.7808755168702701E-3</v>
      </c>
      <c r="BH45" s="137">
        <v>2.2944247184479298E-3</v>
      </c>
      <c r="BI45" s="137">
        <v>1.26909736926014E-4</v>
      </c>
      <c r="BJ45" s="137">
        <v>4.97849818589977E-3</v>
      </c>
      <c r="BK45" s="137">
        <v>1.3095949914827701E-2</v>
      </c>
      <c r="BL45" s="137">
        <v>3.49994144369308E-3</v>
      </c>
      <c r="BM45" s="137">
        <v>3.04380789317468E-3</v>
      </c>
      <c r="BN45" s="137">
        <v>2.15665889591578E-3</v>
      </c>
      <c r="BO45" s="137">
        <v>2.4065063745657899E-3</v>
      </c>
      <c r="BP45" s="137">
        <v>3.3457083664882102E-3</v>
      </c>
      <c r="BQ45" s="137">
        <v>7.9068442125874508E-3</v>
      </c>
      <c r="BR45" s="137">
        <v>6.0154758635913999E-3</v>
      </c>
      <c r="BS45" s="137">
        <v>4.52589360643774E-4</v>
      </c>
      <c r="BT45" s="137">
        <v>4.8666790747990997E-3</v>
      </c>
      <c r="BU45" s="137">
        <v>1.9827608067340198E-5</v>
      </c>
      <c r="BV45" s="137">
        <v>2.45161795861191E-4</v>
      </c>
      <c r="BW45" s="137">
        <v>0</v>
      </c>
      <c r="BX45" s="137">
        <v>2.14820217252536E-5</v>
      </c>
      <c r="BY45" s="137">
        <v>0</v>
      </c>
      <c r="BZ45" s="137">
        <v>1.88725403655237E-3</v>
      </c>
      <c r="CA45" s="139">
        <v>0</v>
      </c>
      <c r="CB45" s="73"/>
    </row>
    <row r="46" spans="1:80" ht="19.5" x14ac:dyDescent="0.25">
      <c r="A46" s="30"/>
      <c r="B46" s="42" t="s">
        <v>37</v>
      </c>
      <c r="C46" s="43" t="s">
        <v>148</v>
      </c>
      <c r="D46" s="136">
        <v>3.9284672694623002E-4</v>
      </c>
      <c r="E46" s="137">
        <v>9.5404208067342898E-4</v>
      </c>
      <c r="F46" s="137">
        <v>2.5086341348084401E-4</v>
      </c>
      <c r="G46" s="137">
        <v>1.4188722276449999E-3</v>
      </c>
      <c r="H46" s="137">
        <v>7.6487001408680099E-5</v>
      </c>
      <c r="I46" s="137">
        <v>4.9332966294533397E-4</v>
      </c>
      <c r="J46" s="137">
        <v>7.3883953471066196E-4</v>
      </c>
      <c r="K46" s="137">
        <v>1.46978779888689E-4</v>
      </c>
      <c r="L46" s="137">
        <v>1.23721633581549E-3</v>
      </c>
      <c r="M46" s="137">
        <v>4.3205619598392299E-4</v>
      </c>
      <c r="N46" s="137">
        <v>1.37778792026284E-3</v>
      </c>
      <c r="O46" s="137">
        <v>1.4893732901338899E-4</v>
      </c>
      <c r="P46" s="137">
        <v>1.9954313173438602E-3</v>
      </c>
      <c r="Q46" s="137">
        <v>1.9954313173438602E-3</v>
      </c>
      <c r="R46" s="137">
        <v>3.1077323073065802E-4</v>
      </c>
      <c r="S46" s="137">
        <v>8.0063534648171404E-4</v>
      </c>
      <c r="T46" s="137">
        <v>3.6101617371685099E-4</v>
      </c>
      <c r="U46" s="137">
        <v>7.4067227334391505E-4</v>
      </c>
      <c r="V46" s="137">
        <v>1.93369651186436E-7</v>
      </c>
      <c r="W46" s="137">
        <v>2.83990546749454E-4</v>
      </c>
      <c r="X46" s="137">
        <v>5.14232376216715E-4</v>
      </c>
      <c r="Y46" s="137">
        <v>4.9573072859099895E-4</v>
      </c>
      <c r="Z46" s="137">
        <v>4.5080122753284599E-4</v>
      </c>
      <c r="AA46" s="137">
        <v>1.5193934638311601E-3</v>
      </c>
      <c r="AB46" s="137">
        <v>2.24372391020437E-4</v>
      </c>
      <c r="AC46" s="137">
        <v>5.4944894907458098E-4</v>
      </c>
      <c r="AD46" s="137">
        <v>3.9893598527392002E-4</v>
      </c>
      <c r="AE46" s="137">
        <v>4.5522182761953498E-4</v>
      </c>
      <c r="AF46" s="137">
        <v>8.0164891549841402E-4</v>
      </c>
      <c r="AG46" s="137">
        <v>1.8282751391807199E-4</v>
      </c>
      <c r="AH46" s="137">
        <v>4.0528754906286402E-4</v>
      </c>
      <c r="AI46" s="137">
        <v>3.0640341299869499E-4</v>
      </c>
      <c r="AJ46" s="137">
        <v>0</v>
      </c>
      <c r="AK46" s="137">
        <v>5.0275418384903197E-3</v>
      </c>
      <c r="AL46" s="137">
        <v>5.0728966398549498E-3</v>
      </c>
      <c r="AM46" s="137">
        <v>1.9598966077559701E-3</v>
      </c>
      <c r="AN46" s="137">
        <v>2.2633175957238799E-3</v>
      </c>
      <c r="AO46" s="137">
        <v>1.22421326560162</v>
      </c>
      <c r="AP46" s="137">
        <v>5.4772507592770497E-2</v>
      </c>
      <c r="AQ46" s="137">
        <v>1.52660809596636E-2</v>
      </c>
      <c r="AR46" s="137">
        <v>5.9666592414606796E-3</v>
      </c>
      <c r="AS46" s="137">
        <v>1.37856762522315E-2</v>
      </c>
      <c r="AT46" s="137">
        <v>7.7686966341976803E-4</v>
      </c>
      <c r="AU46" s="137">
        <v>9.4568957248625206E-3</v>
      </c>
      <c r="AV46" s="137">
        <v>1.6197854198024001E-2</v>
      </c>
      <c r="AW46" s="137">
        <v>2.0314953077690502E-3</v>
      </c>
      <c r="AX46" s="137">
        <v>8.2039142235785004E-4</v>
      </c>
      <c r="AY46" s="137">
        <v>2.0576651084627199E-3</v>
      </c>
      <c r="AZ46" s="137">
        <v>9.0047086060147004E-3</v>
      </c>
      <c r="BA46" s="137">
        <v>1.2244870329768899E-3</v>
      </c>
      <c r="BB46" s="137">
        <v>9.945120128463721E-4</v>
      </c>
      <c r="BC46" s="137">
        <v>2.9709593019934199E-3</v>
      </c>
      <c r="BD46" s="137">
        <v>2.1032900851735699E-3</v>
      </c>
      <c r="BE46" s="137">
        <v>9.7524757853496705E-4</v>
      </c>
      <c r="BF46" s="137">
        <v>8.2286863773393393E-3</v>
      </c>
      <c r="BG46" s="137">
        <v>1.8242798227019699E-2</v>
      </c>
      <c r="BH46" s="137">
        <v>5.9093743732172004E-3</v>
      </c>
      <c r="BI46" s="137">
        <v>3.2247525896052801E-4</v>
      </c>
      <c r="BJ46" s="137">
        <v>9.6278120587257408E-3</v>
      </c>
      <c r="BK46" s="137">
        <v>3.7376795290231302E-2</v>
      </c>
      <c r="BL46" s="137">
        <v>8.4524853201030908E-3</v>
      </c>
      <c r="BM46" s="137">
        <v>7.3845047768943501E-3</v>
      </c>
      <c r="BN46" s="137">
        <v>2.5743569589459299E-3</v>
      </c>
      <c r="BO46" s="137">
        <v>1.09976778390468E-2</v>
      </c>
      <c r="BP46" s="137">
        <v>7.2608198299198099E-3</v>
      </c>
      <c r="BQ46" s="137">
        <v>2.2508346407400799E-2</v>
      </c>
      <c r="BR46" s="137">
        <v>2.2716053366995601E-2</v>
      </c>
      <c r="BS46" s="137">
        <v>1.09378878656595E-3</v>
      </c>
      <c r="BT46" s="137">
        <v>1.6172092037642902E-2</v>
      </c>
      <c r="BU46" s="137">
        <v>1.1442256739342E-4</v>
      </c>
      <c r="BV46" s="137">
        <v>7.1878491956874795E-4</v>
      </c>
      <c r="BW46" s="137">
        <v>0</v>
      </c>
      <c r="BX46" s="137">
        <v>4.1619191248335699E-5</v>
      </c>
      <c r="BY46" s="137">
        <v>0</v>
      </c>
      <c r="BZ46" s="137">
        <v>3.1458213125507102E-3</v>
      </c>
      <c r="CA46" s="139">
        <v>0</v>
      </c>
      <c r="CB46" s="73"/>
    </row>
    <row r="47" spans="1:80" ht="19.5" x14ac:dyDescent="0.25">
      <c r="A47" s="30"/>
      <c r="B47" s="42" t="s">
        <v>38</v>
      </c>
      <c r="C47" s="43" t="s">
        <v>149</v>
      </c>
      <c r="D47" s="136">
        <v>8.3410270716346803E-5</v>
      </c>
      <c r="E47" s="137">
        <v>1.95620694527513E-4</v>
      </c>
      <c r="F47" s="137">
        <v>5.2217332613586201E-5</v>
      </c>
      <c r="G47" s="137">
        <v>2.4042169929222899E-4</v>
      </c>
      <c r="H47" s="137">
        <v>1.5604003268794501E-5</v>
      </c>
      <c r="I47" s="137">
        <v>1.0067998669974E-4</v>
      </c>
      <c r="J47" s="137">
        <v>1.6287079918148601E-4</v>
      </c>
      <c r="K47" s="137">
        <v>2.9796964591846401E-5</v>
      </c>
      <c r="L47" s="137">
        <v>2.05426228441166E-4</v>
      </c>
      <c r="M47" s="137">
        <v>8.6502388973271594E-5</v>
      </c>
      <c r="N47" s="137">
        <v>2.7746607974112199E-4</v>
      </c>
      <c r="O47" s="137">
        <v>2.8155339024261098E-5</v>
      </c>
      <c r="P47" s="137">
        <v>2.12455282806267E-4</v>
      </c>
      <c r="Q47" s="137">
        <v>2.12455282806267E-4</v>
      </c>
      <c r="R47" s="137">
        <v>1.3211163919813799E-4</v>
      </c>
      <c r="S47" s="137">
        <v>1.40087490088245E-4</v>
      </c>
      <c r="T47" s="137">
        <v>8.1663856810096296E-5</v>
      </c>
      <c r="U47" s="137">
        <v>1.3511236133785301E-4</v>
      </c>
      <c r="V47" s="137">
        <v>4.6455074945132298E-8</v>
      </c>
      <c r="W47" s="137">
        <v>7.0522298025869798E-5</v>
      </c>
      <c r="X47" s="137">
        <v>6.7305393954390005E-5</v>
      </c>
      <c r="Y47" s="137">
        <v>7.5530891774418094E-5</v>
      </c>
      <c r="Z47" s="137">
        <v>9.1691097994545597E-5</v>
      </c>
      <c r="AA47" s="137">
        <v>2.3047508507217701E-4</v>
      </c>
      <c r="AB47" s="137">
        <v>4.5821716593219002E-5</v>
      </c>
      <c r="AC47" s="137">
        <v>1.13522773536304E-4</v>
      </c>
      <c r="AD47" s="137">
        <v>8.7249071777929294E-5</v>
      </c>
      <c r="AE47" s="137">
        <v>1.13678275325656E-4</v>
      </c>
      <c r="AF47" s="137">
        <v>1.6066454214229401E-4</v>
      </c>
      <c r="AG47" s="137">
        <v>3.9221297816332599E-5</v>
      </c>
      <c r="AH47" s="137">
        <v>5.4315051032189397E-5</v>
      </c>
      <c r="AI47" s="137">
        <v>4.0206695808104501E-5</v>
      </c>
      <c r="AJ47" s="137">
        <v>0</v>
      </c>
      <c r="AK47" s="137">
        <v>2.6800620476029199E-3</v>
      </c>
      <c r="AL47" s="137">
        <v>2.0868362922826702E-3</v>
      </c>
      <c r="AM47" s="137">
        <v>2.2822107334002299E-4</v>
      </c>
      <c r="AN47" s="137">
        <v>4.3879915536822601E-4</v>
      </c>
      <c r="AO47" s="137">
        <v>2.3832375264162899E-2</v>
      </c>
      <c r="AP47" s="137">
        <v>1.0693776071936001</v>
      </c>
      <c r="AQ47" s="137">
        <v>1.5314426744600801E-3</v>
      </c>
      <c r="AR47" s="137">
        <v>7.0707545661373504E-4</v>
      </c>
      <c r="AS47" s="137">
        <v>3.9863577537049902E-3</v>
      </c>
      <c r="AT47" s="137">
        <v>1.5195414257951299E-4</v>
      </c>
      <c r="AU47" s="137">
        <v>1.05189978033045E-3</v>
      </c>
      <c r="AV47" s="137">
        <v>2.91423415260609E-3</v>
      </c>
      <c r="AW47" s="137">
        <v>8.7122548049135601E-4</v>
      </c>
      <c r="AX47" s="137">
        <v>1.09621296568489E-4</v>
      </c>
      <c r="AY47" s="137">
        <v>1.1195855018156799E-3</v>
      </c>
      <c r="AZ47" s="137">
        <v>2.0570055917818802E-3</v>
      </c>
      <c r="BA47" s="137">
        <v>4.8499950258456599E-4</v>
      </c>
      <c r="BB47" s="137">
        <v>6.5013467929775901E-4</v>
      </c>
      <c r="BC47" s="137">
        <v>5.2650406644185702E-4</v>
      </c>
      <c r="BD47" s="137">
        <v>2.5555177702237799E-4</v>
      </c>
      <c r="BE47" s="137">
        <v>1.9414352209496999E-4</v>
      </c>
      <c r="BF47" s="137">
        <v>2.3624037056682E-3</v>
      </c>
      <c r="BG47" s="137">
        <v>3.81302356712132E-3</v>
      </c>
      <c r="BH47" s="137">
        <v>2.8045917086876502E-3</v>
      </c>
      <c r="BI47" s="137">
        <v>4.0399429857735701E-5</v>
      </c>
      <c r="BJ47" s="137">
        <v>1.9701277494930101E-3</v>
      </c>
      <c r="BK47" s="137">
        <v>3.11793111497023E-3</v>
      </c>
      <c r="BL47" s="137">
        <v>1.0469676038486499E-2</v>
      </c>
      <c r="BM47" s="137">
        <v>1.76532057174048E-3</v>
      </c>
      <c r="BN47" s="137">
        <v>5.7039202264832004E-4</v>
      </c>
      <c r="BO47" s="137">
        <v>5.2426550857938596E-3</v>
      </c>
      <c r="BP47" s="137">
        <v>2.32766904494623E-3</v>
      </c>
      <c r="BQ47" s="137">
        <v>4.9638962810559803E-3</v>
      </c>
      <c r="BR47" s="137">
        <v>4.4350479021909002E-3</v>
      </c>
      <c r="BS47" s="137">
        <v>2.57297181308488E-4</v>
      </c>
      <c r="BT47" s="137">
        <v>5.0611369704576803E-3</v>
      </c>
      <c r="BU47" s="137">
        <v>1.06507931481686E-4</v>
      </c>
      <c r="BV47" s="137">
        <v>1.99168422952242E-4</v>
      </c>
      <c r="BW47" s="137">
        <v>0</v>
      </c>
      <c r="BX47" s="137">
        <v>8.5990187693810606E-6</v>
      </c>
      <c r="BY47" s="137">
        <v>0</v>
      </c>
      <c r="BZ47" s="137">
        <v>8.18715314486559E-4</v>
      </c>
      <c r="CA47" s="139">
        <v>0</v>
      </c>
      <c r="CB47" s="73"/>
    </row>
    <row r="48" spans="1:80" ht="19.5" x14ac:dyDescent="0.25">
      <c r="A48" s="30"/>
      <c r="B48" s="42" t="s">
        <v>39</v>
      </c>
      <c r="C48" s="43" t="s">
        <v>150</v>
      </c>
      <c r="D48" s="136">
        <v>1.1421052002676599E-3</v>
      </c>
      <c r="E48" s="137">
        <v>2.2681213998362402E-3</v>
      </c>
      <c r="F48" s="137">
        <v>4.9043072120506998E-4</v>
      </c>
      <c r="G48" s="137">
        <v>2.2061774883563399E-3</v>
      </c>
      <c r="H48" s="137">
        <v>1.5204178194603199E-4</v>
      </c>
      <c r="I48" s="137">
        <v>1.02714714453972E-3</v>
      </c>
      <c r="J48" s="137">
        <v>1.9929008720839698E-3</v>
      </c>
      <c r="K48" s="137">
        <v>4.0415503779263399E-4</v>
      </c>
      <c r="L48" s="137">
        <v>1.0603051028477299E-2</v>
      </c>
      <c r="M48" s="137">
        <v>7.4643054900618401E-4</v>
      </c>
      <c r="N48" s="137">
        <v>3.9548525795094899E-3</v>
      </c>
      <c r="O48" s="137">
        <v>2.3216034383735201E-4</v>
      </c>
      <c r="P48" s="137">
        <v>0.12142383813730701</v>
      </c>
      <c r="Q48" s="137">
        <v>0.12142383813730701</v>
      </c>
      <c r="R48" s="137">
        <v>1.28385133038659E-3</v>
      </c>
      <c r="S48" s="137">
        <v>6.0289459789533203E-3</v>
      </c>
      <c r="T48" s="137">
        <v>6.0933961297237303E-4</v>
      </c>
      <c r="U48" s="137">
        <v>1.0832363036835E-3</v>
      </c>
      <c r="V48" s="137">
        <v>2.8894435318874801E-7</v>
      </c>
      <c r="W48" s="137">
        <v>1.0830934712465501E-3</v>
      </c>
      <c r="X48" s="137">
        <v>5.0913009966326397E-4</v>
      </c>
      <c r="Y48" s="137">
        <v>5.7955693329829602E-4</v>
      </c>
      <c r="Z48" s="137">
        <v>8.6436899225236601E-4</v>
      </c>
      <c r="AA48" s="137">
        <v>1.8755904834905301E-3</v>
      </c>
      <c r="AB48" s="137">
        <v>4.0020105230059098E-4</v>
      </c>
      <c r="AC48" s="137">
        <v>1.10842347123547E-3</v>
      </c>
      <c r="AD48" s="137">
        <v>7.2533476650738502E-4</v>
      </c>
      <c r="AE48" s="137">
        <v>8.2246179588162604E-4</v>
      </c>
      <c r="AF48" s="137">
        <v>1.4786421467255599E-3</v>
      </c>
      <c r="AG48" s="137">
        <v>3.4656627870357999E-4</v>
      </c>
      <c r="AH48" s="137">
        <v>4.7126143529136301E-4</v>
      </c>
      <c r="AI48" s="137">
        <v>1.53814271274686E-2</v>
      </c>
      <c r="AJ48" s="137">
        <v>0</v>
      </c>
      <c r="AK48" s="137">
        <v>1.11520239038578E-2</v>
      </c>
      <c r="AL48" s="137">
        <v>7.8137593976423496E-3</v>
      </c>
      <c r="AM48" s="137">
        <v>1.88477525967303E-3</v>
      </c>
      <c r="AN48" s="137">
        <v>2.7500913998056899E-3</v>
      </c>
      <c r="AO48" s="137">
        <v>7.4395715195566901E-3</v>
      </c>
      <c r="AP48" s="137">
        <v>1.2107242899046499E-2</v>
      </c>
      <c r="AQ48" s="137">
        <v>1.0312714518539201</v>
      </c>
      <c r="AR48" s="137">
        <v>4.2861796569817904E-3</v>
      </c>
      <c r="AS48" s="137">
        <v>3.1745185493200198E-2</v>
      </c>
      <c r="AT48" s="137">
        <v>1.3850108260848901E-3</v>
      </c>
      <c r="AU48" s="137">
        <v>1.2207668864677799E-2</v>
      </c>
      <c r="AV48" s="137">
        <v>1.7464654205164801E-2</v>
      </c>
      <c r="AW48" s="137">
        <v>6.3185710204923399E-3</v>
      </c>
      <c r="AX48" s="137">
        <v>5.9918215483252104E-3</v>
      </c>
      <c r="AY48" s="137">
        <v>1.0760232527403799E-2</v>
      </c>
      <c r="AZ48" s="137">
        <v>1.06765738099219E-2</v>
      </c>
      <c r="BA48" s="137">
        <v>2.0925013797817699E-3</v>
      </c>
      <c r="BB48" s="137">
        <v>1.6860185308999801E-3</v>
      </c>
      <c r="BC48" s="137">
        <v>4.3941246189191999E-3</v>
      </c>
      <c r="BD48" s="137">
        <v>2.8692242086418698E-2</v>
      </c>
      <c r="BE48" s="137">
        <v>2.07159230864237E-3</v>
      </c>
      <c r="BF48" s="137">
        <v>1.6590423515844398E-2</v>
      </c>
      <c r="BG48" s="137">
        <v>1.34447915603098E-2</v>
      </c>
      <c r="BH48" s="137">
        <v>4.7857126255872696E-3</v>
      </c>
      <c r="BI48" s="137">
        <v>5.72716145545817E-3</v>
      </c>
      <c r="BJ48" s="137">
        <v>1.9873872659988301E-2</v>
      </c>
      <c r="BK48" s="137">
        <v>2.3281663108533902E-2</v>
      </c>
      <c r="BL48" s="137">
        <v>1.28554548196249E-2</v>
      </c>
      <c r="BM48" s="137">
        <v>1.38850264438799E-2</v>
      </c>
      <c r="BN48" s="137">
        <v>3.71539680075767E-3</v>
      </c>
      <c r="BO48" s="137">
        <v>5.6149503948329698E-3</v>
      </c>
      <c r="BP48" s="137">
        <v>6.02230774297204E-3</v>
      </c>
      <c r="BQ48" s="137">
        <v>1.1448268804866501E-2</v>
      </c>
      <c r="BR48" s="137">
        <v>8.9414651978133308E-3</v>
      </c>
      <c r="BS48" s="137">
        <v>1.9612540950581202E-3</v>
      </c>
      <c r="BT48" s="137">
        <v>2.8713969400052299E-2</v>
      </c>
      <c r="BU48" s="137">
        <v>8.1728975893495599E-5</v>
      </c>
      <c r="BV48" s="137">
        <v>1.11839081248183E-3</v>
      </c>
      <c r="BW48" s="137">
        <v>0</v>
      </c>
      <c r="BX48" s="137">
        <v>8.5757531265374194E-5</v>
      </c>
      <c r="BY48" s="137">
        <v>0</v>
      </c>
      <c r="BZ48" s="137">
        <v>4.6240187115502299E-3</v>
      </c>
      <c r="CA48" s="139">
        <v>0</v>
      </c>
      <c r="CB48" s="73"/>
    </row>
    <row r="49" spans="1:80" ht="19.5" x14ac:dyDescent="0.25">
      <c r="A49" s="30"/>
      <c r="B49" s="42" t="s">
        <v>40</v>
      </c>
      <c r="C49" s="43" t="s">
        <v>151</v>
      </c>
      <c r="D49" s="136">
        <v>2.0539729879932899E-4</v>
      </c>
      <c r="E49" s="137">
        <v>3.69336205431522E-4</v>
      </c>
      <c r="F49" s="137">
        <v>1.19859570164671E-4</v>
      </c>
      <c r="G49" s="137">
        <v>3.4947393333083498E-2</v>
      </c>
      <c r="H49" s="137">
        <v>2.7833163367233E-5</v>
      </c>
      <c r="I49" s="137">
        <v>1.69296670699963E-4</v>
      </c>
      <c r="J49" s="137">
        <v>6.02404283704431E-4</v>
      </c>
      <c r="K49" s="137">
        <v>6.8173609049397503E-5</v>
      </c>
      <c r="L49" s="137">
        <v>1.89160014253813E-3</v>
      </c>
      <c r="M49" s="137">
        <v>1.3816094396375299E-4</v>
      </c>
      <c r="N49" s="137">
        <v>3.0226147252881502E-4</v>
      </c>
      <c r="O49" s="137">
        <v>3.6726921816431198E-5</v>
      </c>
      <c r="P49" s="137">
        <v>3.0161332919121899E-4</v>
      </c>
      <c r="Q49" s="137">
        <v>3.0161332919121899E-4</v>
      </c>
      <c r="R49" s="137">
        <v>8.0559327588009195E-5</v>
      </c>
      <c r="S49" s="137">
        <v>5.6093774151381804E-3</v>
      </c>
      <c r="T49" s="137">
        <v>1.17490838167689E-4</v>
      </c>
      <c r="U49" s="137">
        <v>1.7277229883330101E-4</v>
      </c>
      <c r="V49" s="137">
        <v>4.6238865423166399E-8</v>
      </c>
      <c r="W49" s="137">
        <v>4.71482929641324E-4</v>
      </c>
      <c r="X49" s="137">
        <v>8.8749623312211294E-5</v>
      </c>
      <c r="Y49" s="137">
        <v>9.7439677396528803E-5</v>
      </c>
      <c r="Z49" s="137">
        <v>1.3372646206578901E-4</v>
      </c>
      <c r="AA49" s="137">
        <v>5.6442505794796198E-2</v>
      </c>
      <c r="AB49" s="137">
        <v>6.4895507575654705E-5</v>
      </c>
      <c r="AC49" s="137">
        <v>1.78285896010618E-4</v>
      </c>
      <c r="AD49" s="137">
        <v>1.1114308989277601E-4</v>
      </c>
      <c r="AE49" s="137">
        <v>1.16275737188892E-4</v>
      </c>
      <c r="AF49" s="137">
        <v>8.3892433569848605E-4</v>
      </c>
      <c r="AG49" s="137">
        <v>6.1257481111326003E-5</v>
      </c>
      <c r="AH49" s="137">
        <v>7.3874462672071802E-5</v>
      </c>
      <c r="AI49" s="137">
        <v>6.12115055903295E-4</v>
      </c>
      <c r="AJ49" s="137">
        <v>0</v>
      </c>
      <c r="AK49" s="137">
        <v>2.6306637956034101E-3</v>
      </c>
      <c r="AL49" s="137">
        <v>1.06916154317502E-3</v>
      </c>
      <c r="AM49" s="137">
        <v>4.1064016539731404E-3</v>
      </c>
      <c r="AN49" s="137">
        <v>3.5595642874489402E-4</v>
      </c>
      <c r="AO49" s="137">
        <v>2.4439366375315899E-3</v>
      </c>
      <c r="AP49" s="137">
        <v>1.7026657908502799E-3</v>
      </c>
      <c r="AQ49" s="137">
        <v>2.2295569429231798E-3</v>
      </c>
      <c r="AR49" s="137">
        <v>1.0145459903465199</v>
      </c>
      <c r="AS49" s="137">
        <v>3.3465144909262299E-3</v>
      </c>
      <c r="AT49" s="137">
        <v>3.3595209127817901E-4</v>
      </c>
      <c r="AU49" s="137">
        <v>1.5792516078533699E-3</v>
      </c>
      <c r="AV49" s="137">
        <v>9.5141535372428605E-3</v>
      </c>
      <c r="AW49" s="137">
        <v>1.0769473714683699E-3</v>
      </c>
      <c r="AX49" s="137">
        <v>1.63893362039333E-4</v>
      </c>
      <c r="AY49" s="137">
        <v>4.4841153861358999E-4</v>
      </c>
      <c r="AZ49" s="137">
        <v>1.6927449453634899E-3</v>
      </c>
      <c r="BA49" s="137">
        <v>3.3719957350268999E-4</v>
      </c>
      <c r="BB49" s="137">
        <v>2.6580932568716202E-4</v>
      </c>
      <c r="BC49" s="137">
        <v>6.7989084980965195E-4</v>
      </c>
      <c r="BD49" s="137">
        <v>3.8267119739405299E-4</v>
      </c>
      <c r="BE49" s="137">
        <v>2.83931073017782E-4</v>
      </c>
      <c r="BF49" s="137">
        <v>2.9046312271173201E-3</v>
      </c>
      <c r="BG49" s="137">
        <v>4.2771412387741696E-3</v>
      </c>
      <c r="BH49" s="137">
        <v>1.4391534308744001E-3</v>
      </c>
      <c r="BI49" s="137">
        <v>5.9044538213597197E-5</v>
      </c>
      <c r="BJ49" s="137">
        <v>3.23672280405248E-3</v>
      </c>
      <c r="BK49" s="137">
        <v>4.8261140143490101E-3</v>
      </c>
      <c r="BL49" s="137">
        <v>2.9061728792281198E-3</v>
      </c>
      <c r="BM49" s="137">
        <v>1.5599159311528101E-3</v>
      </c>
      <c r="BN49" s="137">
        <v>5.3760889679444E-4</v>
      </c>
      <c r="BO49" s="137">
        <v>1.69871869436039E-3</v>
      </c>
      <c r="BP49" s="137">
        <v>2.6810720240996698E-3</v>
      </c>
      <c r="BQ49" s="137">
        <v>7.7211378822346199E-3</v>
      </c>
      <c r="BR49" s="137">
        <v>6.3917494068858804E-3</v>
      </c>
      <c r="BS49" s="137">
        <v>3.1152837627928599E-4</v>
      </c>
      <c r="BT49" s="137">
        <v>3.0535563553315201E-3</v>
      </c>
      <c r="BU49" s="137">
        <v>1.27315334007536E-5</v>
      </c>
      <c r="BV49" s="137">
        <v>1.5091593270232599E-4</v>
      </c>
      <c r="BW49" s="137">
        <v>0</v>
      </c>
      <c r="BX49" s="137">
        <v>1.3966172084768999E-5</v>
      </c>
      <c r="BY49" s="137">
        <v>0</v>
      </c>
      <c r="BZ49" s="137">
        <v>7.8020742545958802E-4</v>
      </c>
      <c r="CA49" s="139">
        <v>0</v>
      </c>
      <c r="CB49" s="73"/>
    </row>
    <row r="50" spans="1:80" ht="19.5" x14ac:dyDescent="0.25">
      <c r="A50" s="30"/>
      <c r="B50" s="42" t="s">
        <v>41</v>
      </c>
      <c r="C50" s="43" t="s">
        <v>152</v>
      </c>
      <c r="D50" s="136">
        <v>6.0899010352972603E-4</v>
      </c>
      <c r="E50" s="137">
        <v>4.8373810871788202E-4</v>
      </c>
      <c r="F50" s="137">
        <v>1.2198513189187E-4</v>
      </c>
      <c r="G50" s="137">
        <v>1.8505054496926799E-3</v>
      </c>
      <c r="H50" s="137">
        <v>5.0891436334314401E-5</v>
      </c>
      <c r="I50" s="137">
        <v>2.47978068985548E-4</v>
      </c>
      <c r="J50" s="137">
        <v>1.07217630324868E-2</v>
      </c>
      <c r="K50" s="137">
        <v>8.8701996438550598E-5</v>
      </c>
      <c r="L50" s="137">
        <v>9.2104310647590597E-4</v>
      </c>
      <c r="M50" s="137">
        <v>1.8193581414412699E-4</v>
      </c>
      <c r="N50" s="137">
        <v>1.13351397516922E-3</v>
      </c>
      <c r="O50" s="137">
        <v>5.3500522914518299E-5</v>
      </c>
      <c r="P50" s="137">
        <v>4.4540813916873697E-4</v>
      </c>
      <c r="Q50" s="137">
        <v>4.4540813916873697E-4</v>
      </c>
      <c r="R50" s="137">
        <v>1.17703844617643E-4</v>
      </c>
      <c r="S50" s="137">
        <v>3.1967029300897501E-3</v>
      </c>
      <c r="T50" s="137">
        <v>1.5991599233533901E-4</v>
      </c>
      <c r="U50" s="137">
        <v>2.42466488350084E-4</v>
      </c>
      <c r="V50" s="137">
        <v>8.09728708991602E-8</v>
      </c>
      <c r="W50" s="137">
        <v>1.1133566818999401E-2</v>
      </c>
      <c r="X50" s="137">
        <v>1.3320923137741201E-4</v>
      </c>
      <c r="Y50" s="137">
        <v>1.5088541234495499E-4</v>
      </c>
      <c r="Z50" s="137">
        <v>2.0993517957127499E-4</v>
      </c>
      <c r="AA50" s="137">
        <v>2.60208069498867E-3</v>
      </c>
      <c r="AB50" s="137">
        <v>9.9975863104000099E-5</v>
      </c>
      <c r="AC50" s="137">
        <v>2.74606962133103E-4</v>
      </c>
      <c r="AD50" s="137">
        <v>1.8080655156732999E-4</v>
      </c>
      <c r="AE50" s="137">
        <v>2.2217534881854099E-4</v>
      </c>
      <c r="AF50" s="137">
        <v>3.8550517014152198E-4</v>
      </c>
      <c r="AG50" s="137">
        <v>8.3536795858475498E-5</v>
      </c>
      <c r="AH50" s="137">
        <v>1.13188227992223E-4</v>
      </c>
      <c r="AI50" s="137">
        <v>1.2356560496433701E-3</v>
      </c>
      <c r="AJ50" s="137">
        <v>0</v>
      </c>
      <c r="AK50" s="137">
        <v>7.0993627786598299E-3</v>
      </c>
      <c r="AL50" s="137">
        <v>2.5962434268220198E-3</v>
      </c>
      <c r="AM50" s="137">
        <v>7.0725291612996704E-4</v>
      </c>
      <c r="AN50" s="137">
        <v>1.8049249017790599E-3</v>
      </c>
      <c r="AO50" s="137">
        <v>1.1682694408494501E-2</v>
      </c>
      <c r="AP50" s="137">
        <v>1.5363515345099501E-2</v>
      </c>
      <c r="AQ50" s="137">
        <v>3.34085694070233E-3</v>
      </c>
      <c r="AR50" s="137">
        <v>3.96549973783984E-2</v>
      </c>
      <c r="AS50" s="137">
        <v>1.0538615699312599</v>
      </c>
      <c r="AT50" s="137">
        <v>1.77755312447603E-3</v>
      </c>
      <c r="AU50" s="137">
        <v>3.0686155834258998E-2</v>
      </c>
      <c r="AV50" s="137">
        <v>7.4569144418834303E-3</v>
      </c>
      <c r="AW50" s="137">
        <v>1.61748777731955E-3</v>
      </c>
      <c r="AX50" s="137">
        <v>3.2164750495539298E-4</v>
      </c>
      <c r="AY50" s="137">
        <v>6.2562763931185597E-4</v>
      </c>
      <c r="AZ50" s="137">
        <v>2.27636260566655E-3</v>
      </c>
      <c r="BA50" s="137">
        <v>6.3785720996142295E-4</v>
      </c>
      <c r="BB50" s="137">
        <v>3.9372212796021501E-4</v>
      </c>
      <c r="BC50" s="137">
        <v>8.6880818323143599E-4</v>
      </c>
      <c r="BD50" s="137">
        <v>5.3865246236748396E-4</v>
      </c>
      <c r="BE50" s="137">
        <v>3.96140010674938E-4</v>
      </c>
      <c r="BF50" s="137">
        <v>4.5483270822460099E-3</v>
      </c>
      <c r="BG50" s="137">
        <v>4.37983662404669E-3</v>
      </c>
      <c r="BH50" s="137">
        <v>2.6064444729362E-3</v>
      </c>
      <c r="BI50" s="137">
        <v>8.6123713124920906E-5</v>
      </c>
      <c r="BJ50" s="137">
        <v>4.9020500781489203E-3</v>
      </c>
      <c r="BK50" s="137">
        <v>6.3167064534630302E-3</v>
      </c>
      <c r="BL50" s="137">
        <v>1.18352080285151E-2</v>
      </c>
      <c r="BM50" s="137">
        <v>3.1753467344090599E-3</v>
      </c>
      <c r="BN50" s="137">
        <v>1.0294741026583101E-3</v>
      </c>
      <c r="BO50" s="137">
        <v>3.3123587718426098E-3</v>
      </c>
      <c r="BP50" s="137">
        <v>3.5380488518207001E-3</v>
      </c>
      <c r="BQ50" s="137">
        <v>3.68922415092088E-3</v>
      </c>
      <c r="BR50" s="137">
        <v>3.5604750491497299E-3</v>
      </c>
      <c r="BS50" s="137">
        <v>4.8706620888779598E-4</v>
      </c>
      <c r="BT50" s="137">
        <v>8.7801579605714906E-3</v>
      </c>
      <c r="BU50" s="137">
        <v>3.7498091415789197E-5</v>
      </c>
      <c r="BV50" s="137">
        <v>3.3969649838286401E-4</v>
      </c>
      <c r="BW50" s="137">
        <v>0</v>
      </c>
      <c r="BX50" s="137">
        <v>2.11700048390821E-5</v>
      </c>
      <c r="BY50" s="137">
        <v>0</v>
      </c>
      <c r="BZ50" s="137">
        <v>1.36416953787426E-3</v>
      </c>
      <c r="CA50" s="139">
        <v>0</v>
      </c>
      <c r="CB50" s="73"/>
    </row>
    <row r="51" spans="1:80" ht="19.5" x14ac:dyDescent="0.25">
      <c r="A51" s="30"/>
      <c r="B51" s="42" t="s">
        <v>42</v>
      </c>
      <c r="C51" s="43" t="s">
        <v>153</v>
      </c>
      <c r="D51" s="136">
        <v>1.10284051127899E-4</v>
      </c>
      <c r="E51" s="137">
        <v>2.8640198733345798E-4</v>
      </c>
      <c r="F51" s="137">
        <v>6.4780449843712505E-5</v>
      </c>
      <c r="G51" s="137">
        <v>1.46543303465678E-3</v>
      </c>
      <c r="H51" s="137">
        <v>1.8059958625722501E-5</v>
      </c>
      <c r="I51" s="137">
        <v>1.17852619390646E-4</v>
      </c>
      <c r="J51" s="137">
        <v>4.7911681584347998E-4</v>
      </c>
      <c r="K51" s="137">
        <v>5.6296565833735502E-5</v>
      </c>
      <c r="L51" s="137">
        <v>2.54517421579007E-4</v>
      </c>
      <c r="M51" s="137">
        <v>1.04720359076489E-4</v>
      </c>
      <c r="N51" s="137">
        <v>1.7807598249941999E-4</v>
      </c>
      <c r="O51" s="137">
        <v>2.1004273316844699E-5</v>
      </c>
      <c r="P51" s="137">
        <v>1.23838902974529E-4</v>
      </c>
      <c r="Q51" s="137">
        <v>1.23838902974529E-4</v>
      </c>
      <c r="R51" s="137">
        <v>5.0411297665971897E-5</v>
      </c>
      <c r="S51" s="137">
        <v>3.02137451512855E-4</v>
      </c>
      <c r="T51" s="137">
        <v>6.3525619803886802E-5</v>
      </c>
      <c r="U51" s="137">
        <v>9.2834379525309399E-5</v>
      </c>
      <c r="V51" s="137">
        <v>2.5904618536969599E-8</v>
      </c>
      <c r="W51" s="137">
        <v>3.8894708703402598E-4</v>
      </c>
      <c r="X51" s="137">
        <v>4.15340367047436E-5</v>
      </c>
      <c r="Y51" s="137">
        <v>5.6403744966572502E-5</v>
      </c>
      <c r="Z51" s="137">
        <v>1.9953010792457001E-4</v>
      </c>
      <c r="AA51" s="137">
        <v>2.1889481144779601E-3</v>
      </c>
      <c r="AB51" s="137">
        <v>4.1429021611176003E-5</v>
      </c>
      <c r="AC51" s="137">
        <v>1.25492084912505E-4</v>
      </c>
      <c r="AD51" s="137">
        <v>6.9404190804929204E-5</v>
      </c>
      <c r="AE51" s="137">
        <v>7.8106835672585005E-5</v>
      </c>
      <c r="AF51" s="137">
        <v>3.33133536636786E-4</v>
      </c>
      <c r="AG51" s="137">
        <v>3.5186037723704401E-5</v>
      </c>
      <c r="AH51" s="137">
        <v>3.7273352641493E-5</v>
      </c>
      <c r="AI51" s="137">
        <v>5.4811828589441903E-4</v>
      </c>
      <c r="AJ51" s="137">
        <v>0</v>
      </c>
      <c r="AK51" s="137">
        <v>2.1832096001459501E-3</v>
      </c>
      <c r="AL51" s="137">
        <v>5.8042588621014203E-4</v>
      </c>
      <c r="AM51" s="137">
        <v>2.65509009711638E-4</v>
      </c>
      <c r="AN51" s="137">
        <v>2.0504947893499001E-4</v>
      </c>
      <c r="AO51" s="137">
        <v>3.6054593224170801E-3</v>
      </c>
      <c r="AP51" s="137">
        <v>6.6006907307388897E-3</v>
      </c>
      <c r="AQ51" s="137">
        <v>9.0982776554304604E-4</v>
      </c>
      <c r="AR51" s="137">
        <v>2.2471381575689401E-2</v>
      </c>
      <c r="AS51" s="137">
        <v>9.6241585592684502E-4</v>
      </c>
      <c r="AT51" s="137">
        <v>1.04702536102503</v>
      </c>
      <c r="AU51" s="137">
        <v>8.7880718389789995E-4</v>
      </c>
      <c r="AV51" s="137">
        <v>4.3367414584194802E-3</v>
      </c>
      <c r="AW51" s="137">
        <v>9.0752823955151198E-4</v>
      </c>
      <c r="AX51" s="137">
        <v>8.7498411793345701E-5</v>
      </c>
      <c r="AY51" s="137">
        <v>2.1633312325940299E-4</v>
      </c>
      <c r="AZ51" s="137">
        <v>7.71368778386627E-4</v>
      </c>
      <c r="BA51" s="137">
        <v>2.04483572243915E-4</v>
      </c>
      <c r="BB51" s="137">
        <v>1.6216581470791599E-4</v>
      </c>
      <c r="BC51" s="137">
        <v>2.9252316773716697E-4</v>
      </c>
      <c r="BD51" s="137">
        <v>1.8884401498581399E-4</v>
      </c>
      <c r="BE51" s="137">
        <v>1.79821991957985E-4</v>
      </c>
      <c r="BF51" s="137">
        <v>2.1664540137052201E-3</v>
      </c>
      <c r="BG51" s="137">
        <v>1.89963074018377E-3</v>
      </c>
      <c r="BH51" s="137">
        <v>1.0324958862351001E-3</v>
      </c>
      <c r="BI51" s="137">
        <v>2.9496080684880699E-5</v>
      </c>
      <c r="BJ51" s="137">
        <v>2.3062254716233301E-3</v>
      </c>
      <c r="BK51" s="137">
        <v>1.58967243228868E-3</v>
      </c>
      <c r="BL51" s="137">
        <v>3.68929475020218E-3</v>
      </c>
      <c r="BM51" s="137">
        <v>8.8935008565394695E-4</v>
      </c>
      <c r="BN51" s="137">
        <v>3.0468563893814899E-4</v>
      </c>
      <c r="BO51" s="137">
        <v>9.8405058477369603E-4</v>
      </c>
      <c r="BP51" s="137">
        <v>1.6554479393988901E-3</v>
      </c>
      <c r="BQ51" s="137">
        <v>4.1076928151966303E-3</v>
      </c>
      <c r="BR51" s="137">
        <v>2.9560121164513399E-3</v>
      </c>
      <c r="BS51" s="137">
        <v>1.7919015055668699E-4</v>
      </c>
      <c r="BT51" s="137">
        <v>1.91584921898888E-3</v>
      </c>
      <c r="BU51" s="137">
        <v>1.48075840992081E-5</v>
      </c>
      <c r="BV51" s="137">
        <v>9.2501335973125406E-5</v>
      </c>
      <c r="BW51" s="137">
        <v>0</v>
      </c>
      <c r="BX51" s="137">
        <v>9.95685597203801E-6</v>
      </c>
      <c r="BY51" s="137">
        <v>0</v>
      </c>
      <c r="BZ51" s="137">
        <v>4.4887714761426899E-4</v>
      </c>
      <c r="CA51" s="139">
        <v>0</v>
      </c>
      <c r="CB51" s="73"/>
    </row>
    <row r="52" spans="1:80" ht="19.5" x14ac:dyDescent="0.25">
      <c r="A52" s="30"/>
      <c r="B52" s="42" t="s">
        <v>43</v>
      </c>
      <c r="C52" s="43" t="s">
        <v>154</v>
      </c>
      <c r="D52" s="136">
        <v>4.1846876373497398E-5</v>
      </c>
      <c r="E52" s="137">
        <v>1.01860410630196E-4</v>
      </c>
      <c r="F52" s="137">
        <v>2.38130364294884E-5</v>
      </c>
      <c r="G52" s="137">
        <v>2.2447061535566299E-4</v>
      </c>
      <c r="H52" s="137">
        <v>4.5673126426756198E-4</v>
      </c>
      <c r="I52" s="137">
        <v>5.2503759371524702E-5</v>
      </c>
      <c r="J52" s="137">
        <v>6.2665284983231604E-5</v>
      </c>
      <c r="K52" s="137">
        <v>1.7383387398146602E-5</v>
      </c>
      <c r="L52" s="137">
        <v>3.4986629499267102E-4</v>
      </c>
      <c r="M52" s="137">
        <v>3.5996263292396002E-5</v>
      </c>
      <c r="N52" s="137">
        <v>5.2458663629627702E-3</v>
      </c>
      <c r="O52" s="137">
        <v>1.09215813263277E-5</v>
      </c>
      <c r="P52" s="137">
        <v>1.14485591616228E-4</v>
      </c>
      <c r="Q52" s="137">
        <v>1.14485591616228E-4</v>
      </c>
      <c r="R52" s="137">
        <v>3.8880121256904102E-5</v>
      </c>
      <c r="S52" s="137">
        <v>1.08373274779479E-4</v>
      </c>
      <c r="T52" s="137">
        <v>2.8751453911410001E-5</v>
      </c>
      <c r="U52" s="137">
        <v>5.0654943069262297E-5</v>
      </c>
      <c r="V52" s="137">
        <v>1.45974054385829E-8</v>
      </c>
      <c r="W52" s="137">
        <v>1.5584764389195602E-5</v>
      </c>
      <c r="X52" s="137">
        <v>2.6826655247976399E-5</v>
      </c>
      <c r="Y52" s="137">
        <v>2.9659365002469799E-5</v>
      </c>
      <c r="Z52" s="137">
        <v>4.0080684912309799E-5</v>
      </c>
      <c r="AA52" s="137">
        <v>2.82221538370071E-4</v>
      </c>
      <c r="AB52" s="137">
        <v>1.9275368172916498E-5</v>
      </c>
      <c r="AC52" s="137">
        <v>5.4433813935596099E-5</v>
      </c>
      <c r="AD52" s="137">
        <v>3.3592307702541601E-5</v>
      </c>
      <c r="AE52" s="137">
        <v>3.7575675053727102E-5</v>
      </c>
      <c r="AF52" s="137">
        <v>7.3669236896110898E-5</v>
      </c>
      <c r="AG52" s="137">
        <v>1.53137915526239E-5</v>
      </c>
      <c r="AH52" s="137">
        <v>2.2124502714484699E-5</v>
      </c>
      <c r="AI52" s="137">
        <v>2.0600015730144E-5</v>
      </c>
      <c r="AJ52" s="137">
        <v>0</v>
      </c>
      <c r="AK52" s="137">
        <v>9.46164524579565E-4</v>
      </c>
      <c r="AL52" s="137">
        <v>5.2841093756950998E-4</v>
      </c>
      <c r="AM52" s="137">
        <v>2.7023056162999597E-4</v>
      </c>
      <c r="AN52" s="137">
        <v>6.8868801928654495E-5</v>
      </c>
      <c r="AO52" s="137">
        <v>6.8554429172479195E-4</v>
      </c>
      <c r="AP52" s="137">
        <v>1.7500966104008601E-3</v>
      </c>
      <c r="AQ52" s="137">
        <v>8.4289292519997602E-4</v>
      </c>
      <c r="AR52" s="137">
        <v>3.4632776494942698E-3</v>
      </c>
      <c r="AS52" s="137">
        <v>4.0361686716792398E-4</v>
      </c>
      <c r="AT52" s="137">
        <v>6.5996291323715595E-5</v>
      </c>
      <c r="AU52" s="137">
        <v>1.0117730683041299</v>
      </c>
      <c r="AV52" s="137">
        <v>1.00639472967363E-3</v>
      </c>
      <c r="AW52" s="137">
        <v>1.45674130266117E-4</v>
      </c>
      <c r="AX52" s="137">
        <v>4.8971051376450399E-5</v>
      </c>
      <c r="AY52" s="137">
        <v>2.8346524874399101E-4</v>
      </c>
      <c r="AZ52" s="137">
        <v>5.0057843200619905E-4</v>
      </c>
      <c r="BA52" s="137">
        <v>1.06729292713973E-4</v>
      </c>
      <c r="BB52" s="137">
        <v>1.00146099075958E-4</v>
      </c>
      <c r="BC52" s="137">
        <v>1.7628208627689301E-3</v>
      </c>
      <c r="BD52" s="137">
        <v>1.37612876187819E-4</v>
      </c>
      <c r="BE52" s="137">
        <v>8.3434934122013899E-5</v>
      </c>
      <c r="BF52" s="137">
        <v>8.1887845975774499E-4</v>
      </c>
      <c r="BG52" s="137">
        <v>1.89218247877756E-3</v>
      </c>
      <c r="BH52" s="137">
        <v>1.10545303591921E-3</v>
      </c>
      <c r="BI52" s="137">
        <v>1.85361422922378E-5</v>
      </c>
      <c r="BJ52" s="137">
        <v>9.8005048421243393E-4</v>
      </c>
      <c r="BK52" s="137">
        <v>1.4167806947418999E-3</v>
      </c>
      <c r="BL52" s="137">
        <v>2.6553599390011901E-3</v>
      </c>
      <c r="BM52" s="137">
        <v>5.2005364751456305E-4</v>
      </c>
      <c r="BN52" s="137">
        <v>1.8781340107035301E-4</v>
      </c>
      <c r="BO52" s="137">
        <v>5.5186702309150001E-4</v>
      </c>
      <c r="BP52" s="137">
        <v>8.5756924838050895E-4</v>
      </c>
      <c r="BQ52" s="137">
        <v>1.23978401243832E-3</v>
      </c>
      <c r="BR52" s="137">
        <v>1.2104081901800801E-3</v>
      </c>
      <c r="BS52" s="137">
        <v>9.0277882886628094E-5</v>
      </c>
      <c r="BT52" s="137">
        <v>1.1972527729768099E-3</v>
      </c>
      <c r="BU52" s="137">
        <v>8.1256278111893194E-6</v>
      </c>
      <c r="BV52" s="137">
        <v>5.2807189562160901E-5</v>
      </c>
      <c r="BW52" s="137">
        <v>0</v>
      </c>
      <c r="BX52" s="137">
        <v>4.2330728116552299E-6</v>
      </c>
      <c r="BY52" s="137">
        <v>0</v>
      </c>
      <c r="BZ52" s="137">
        <v>2.4636876674911701E-4</v>
      </c>
      <c r="CA52" s="139">
        <v>0</v>
      </c>
      <c r="CB52" s="73"/>
    </row>
    <row r="53" spans="1:80" ht="19.5" x14ac:dyDescent="0.25">
      <c r="A53" s="30"/>
      <c r="B53" s="42" t="s">
        <v>44</v>
      </c>
      <c r="C53" s="43" t="s">
        <v>155</v>
      </c>
      <c r="D53" s="136">
        <v>2.51019290310074E-4</v>
      </c>
      <c r="E53" s="137">
        <v>6.2356934096084401E-4</v>
      </c>
      <c r="F53" s="137">
        <v>1.6316499743599601E-4</v>
      </c>
      <c r="G53" s="137">
        <v>1.9090794187853601E-3</v>
      </c>
      <c r="H53" s="137">
        <v>6.4971153341777303E-5</v>
      </c>
      <c r="I53" s="137">
        <v>3.4564546614221202E-4</v>
      </c>
      <c r="J53" s="137">
        <v>5.9348193189585701E-4</v>
      </c>
      <c r="K53" s="137">
        <v>9.6694487945284702E-5</v>
      </c>
      <c r="L53" s="137">
        <v>6.5211996033509698E-4</v>
      </c>
      <c r="M53" s="137">
        <v>2.3427553874403199E-4</v>
      </c>
      <c r="N53" s="137">
        <v>8.1407606652248604E-4</v>
      </c>
      <c r="O53" s="137">
        <v>9.1456459164559998E-5</v>
      </c>
      <c r="P53" s="137">
        <v>6.3359326591812596E-4</v>
      </c>
      <c r="Q53" s="137">
        <v>6.3359326591812596E-4</v>
      </c>
      <c r="R53" s="137">
        <v>2.26894016352781E-4</v>
      </c>
      <c r="S53" s="137">
        <v>6.2932270716383495E-4</v>
      </c>
      <c r="T53" s="137">
        <v>1.7238768150274901E-4</v>
      </c>
      <c r="U53" s="137">
        <v>4.5707410371563799E-4</v>
      </c>
      <c r="V53" s="137">
        <v>8.0850195593735796E-8</v>
      </c>
      <c r="W53" s="137">
        <v>2.69422729739319E-4</v>
      </c>
      <c r="X53" s="137">
        <v>1.6219705296680799E-4</v>
      </c>
      <c r="Y53" s="137">
        <v>1.8101030857998299E-4</v>
      </c>
      <c r="Z53" s="137">
        <v>2.6710957817292601E-4</v>
      </c>
      <c r="AA53" s="137">
        <v>2.53752987249502E-3</v>
      </c>
      <c r="AB53" s="137">
        <v>1.3552478745742E-4</v>
      </c>
      <c r="AC53" s="137">
        <v>3.7903215597876599E-4</v>
      </c>
      <c r="AD53" s="137">
        <v>2.1019630346575099E-4</v>
      </c>
      <c r="AE53" s="137">
        <v>2.3863030679077701E-4</v>
      </c>
      <c r="AF53" s="137">
        <v>5.4030664642334503E-4</v>
      </c>
      <c r="AG53" s="137">
        <v>9.7006175981475905E-5</v>
      </c>
      <c r="AH53" s="137">
        <v>1.3783538025444601E-4</v>
      </c>
      <c r="AI53" s="137">
        <v>1.4399849350366401E-4</v>
      </c>
      <c r="AJ53" s="137">
        <v>0</v>
      </c>
      <c r="AK53" s="137">
        <v>6.4027052661693997E-3</v>
      </c>
      <c r="AL53" s="137">
        <v>2.0978063905270502E-3</v>
      </c>
      <c r="AM53" s="137">
        <v>9.0466812272438895E-3</v>
      </c>
      <c r="AN53" s="137">
        <v>1.1911213065144599E-3</v>
      </c>
      <c r="AO53" s="137">
        <v>1.0086320284850901E-2</v>
      </c>
      <c r="AP53" s="137">
        <v>1.37446495953235E-2</v>
      </c>
      <c r="AQ53" s="137">
        <v>4.3406603183366397E-3</v>
      </c>
      <c r="AR53" s="137">
        <v>3.5102857497051998E-2</v>
      </c>
      <c r="AS53" s="137">
        <v>1.7927925891021702E-2</v>
      </c>
      <c r="AT53" s="137">
        <v>5.3011636170119804E-4</v>
      </c>
      <c r="AU53" s="137">
        <v>9.7856318317766106E-3</v>
      </c>
      <c r="AV53" s="137">
        <v>1.0546919428380901</v>
      </c>
      <c r="AW53" s="137">
        <v>1.3430687336405101E-3</v>
      </c>
      <c r="AX53" s="137">
        <v>3.2911030182740299E-4</v>
      </c>
      <c r="AY53" s="137">
        <v>1.5135256691278501E-3</v>
      </c>
      <c r="AZ53" s="137">
        <v>5.13458071594878E-3</v>
      </c>
      <c r="BA53" s="137">
        <v>6.4390941348630196E-4</v>
      </c>
      <c r="BB53" s="137">
        <v>6.4079269633442995E-4</v>
      </c>
      <c r="BC53" s="137">
        <v>1.77460838729152E-3</v>
      </c>
      <c r="BD53" s="137">
        <v>7.9294088163031401E-4</v>
      </c>
      <c r="BE53" s="137">
        <v>6.2927201795359299E-4</v>
      </c>
      <c r="BF53" s="137">
        <v>6.3315444151635699E-3</v>
      </c>
      <c r="BG53" s="137">
        <v>1.24959050658092E-2</v>
      </c>
      <c r="BH53" s="137">
        <v>3.27377690148684E-3</v>
      </c>
      <c r="BI53" s="137">
        <v>1.12982662649685E-4</v>
      </c>
      <c r="BJ53" s="137">
        <v>6.93962456586001E-3</v>
      </c>
      <c r="BK53" s="137">
        <v>8.5093831976121703E-3</v>
      </c>
      <c r="BL53" s="137">
        <v>9.4383985540497893E-3</v>
      </c>
      <c r="BM53" s="137">
        <v>2.8688402258150001E-3</v>
      </c>
      <c r="BN53" s="137">
        <v>9.9029636854986195E-4</v>
      </c>
      <c r="BO53" s="137">
        <v>2.9496023373998901E-3</v>
      </c>
      <c r="BP53" s="137">
        <v>4.8974851540347798E-3</v>
      </c>
      <c r="BQ53" s="137">
        <v>6.2278445046599004E-3</v>
      </c>
      <c r="BR53" s="137">
        <v>5.9261879517234902E-3</v>
      </c>
      <c r="BS53" s="137">
        <v>5.40273555946919E-4</v>
      </c>
      <c r="BT53" s="137">
        <v>6.0521871499790098E-3</v>
      </c>
      <c r="BU53" s="137">
        <v>3.8421500484548102E-5</v>
      </c>
      <c r="BV53" s="137">
        <v>2.8901537479643401E-4</v>
      </c>
      <c r="BW53" s="137">
        <v>0</v>
      </c>
      <c r="BX53" s="137">
        <v>2.9954914731584201E-5</v>
      </c>
      <c r="BY53" s="137">
        <v>0</v>
      </c>
      <c r="BZ53" s="137">
        <v>1.40870280623685E-3</v>
      </c>
      <c r="CA53" s="139">
        <v>0</v>
      </c>
      <c r="CB53" s="73"/>
    </row>
    <row r="54" spans="1:80" ht="19.5" x14ac:dyDescent="0.25">
      <c r="A54" s="30"/>
      <c r="B54" s="42" t="s">
        <v>45</v>
      </c>
      <c r="C54" s="43" t="s">
        <v>156</v>
      </c>
      <c r="D54" s="136">
        <v>7.8909321824544105E-5</v>
      </c>
      <c r="E54" s="137">
        <v>1.7926653180731501E-4</v>
      </c>
      <c r="F54" s="137">
        <v>4.2790003169310397E-5</v>
      </c>
      <c r="G54" s="137">
        <v>6.0359142782611297E-4</v>
      </c>
      <c r="H54" s="137">
        <v>1.34680534192593E-5</v>
      </c>
      <c r="I54" s="137">
        <v>8.6078287949627695E-5</v>
      </c>
      <c r="J54" s="137">
        <v>1.6053611608464799E-4</v>
      </c>
      <c r="K54" s="137">
        <v>3.0557282634888E-5</v>
      </c>
      <c r="L54" s="137">
        <v>6.2463369636484901E-4</v>
      </c>
      <c r="M54" s="137">
        <v>6.9525891883243701E-5</v>
      </c>
      <c r="N54" s="137">
        <v>1.0736739332370001E-3</v>
      </c>
      <c r="O54" s="137">
        <v>2.5190955188587E-5</v>
      </c>
      <c r="P54" s="137">
        <v>1.95230292748372E-3</v>
      </c>
      <c r="Q54" s="137">
        <v>1.95230292748372E-3</v>
      </c>
      <c r="R54" s="137">
        <v>8.6404880330460596E-5</v>
      </c>
      <c r="S54" s="137">
        <v>1.6741034253180999E-2</v>
      </c>
      <c r="T54" s="137">
        <v>5.7216199449058E-5</v>
      </c>
      <c r="U54" s="137">
        <v>1.2611830837115499E-4</v>
      </c>
      <c r="V54" s="137">
        <v>3.0043865475275601E-8</v>
      </c>
      <c r="W54" s="137">
        <v>8.4261451668975697E-5</v>
      </c>
      <c r="X54" s="137">
        <v>6.2765277121076804E-5</v>
      </c>
      <c r="Y54" s="137">
        <v>6.5229997704008502E-5</v>
      </c>
      <c r="Z54" s="137">
        <v>7.3557218311791903E-5</v>
      </c>
      <c r="AA54" s="137">
        <v>8.4012765004410196E-4</v>
      </c>
      <c r="AB54" s="137">
        <v>3.6963320944203497E-5</v>
      </c>
      <c r="AC54" s="137">
        <v>9.3634214225586901E-5</v>
      </c>
      <c r="AD54" s="137">
        <v>6.3824183927403395E-5</v>
      </c>
      <c r="AE54" s="137">
        <v>7.3534553974078894E-5</v>
      </c>
      <c r="AF54" s="137">
        <v>1.4095806535681301E-4</v>
      </c>
      <c r="AG54" s="137">
        <v>2.9451083039249301E-5</v>
      </c>
      <c r="AH54" s="137">
        <v>5.0960033882534501E-5</v>
      </c>
      <c r="AI54" s="137">
        <v>1.7973206099215999E-4</v>
      </c>
      <c r="AJ54" s="137">
        <v>0</v>
      </c>
      <c r="AK54" s="137">
        <v>8.8482696958173295E-4</v>
      </c>
      <c r="AL54" s="137">
        <v>8.12367651807981E-4</v>
      </c>
      <c r="AM54" s="137">
        <v>3.0101043345943202E-4</v>
      </c>
      <c r="AN54" s="137">
        <v>2.3734194408408398E-3</v>
      </c>
      <c r="AO54" s="137">
        <v>4.7735008790977798E-3</v>
      </c>
      <c r="AP54" s="137">
        <v>1.58332606164108E-3</v>
      </c>
      <c r="AQ54" s="137">
        <v>1.00594294308105E-2</v>
      </c>
      <c r="AR54" s="137">
        <v>1.06340029471759E-2</v>
      </c>
      <c r="AS54" s="137">
        <v>5.13362732365461E-3</v>
      </c>
      <c r="AT54" s="137">
        <v>1.3686714212761999E-4</v>
      </c>
      <c r="AU54" s="137">
        <v>1.4213160601427299E-3</v>
      </c>
      <c r="AV54" s="137">
        <v>4.26368605329257E-3</v>
      </c>
      <c r="AW54" s="137">
        <v>1.0112843929783999</v>
      </c>
      <c r="AX54" s="137">
        <v>3.2604926808711301E-3</v>
      </c>
      <c r="AY54" s="137">
        <v>6.0878626332231105E-4</v>
      </c>
      <c r="AZ54" s="137">
        <v>1.46673472149231E-3</v>
      </c>
      <c r="BA54" s="137">
        <v>2.03676921371592E-4</v>
      </c>
      <c r="BB54" s="137">
        <v>1.6852591667202899E-4</v>
      </c>
      <c r="BC54" s="137">
        <v>5.3398372033862005E-4</v>
      </c>
      <c r="BD54" s="137">
        <v>5.0109106486557803E-4</v>
      </c>
      <c r="BE54" s="137">
        <v>1.69428707350515E-4</v>
      </c>
      <c r="BF54" s="137">
        <v>1.4437081968010201E-3</v>
      </c>
      <c r="BG54" s="137">
        <v>6.1600373968533498E-3</v>
      </c>
      <c r="BH54" s="137">
        <v>2.05123309349565E-3</v>
      </c>
      <c r="BI54" s="137">
        <v>8.6769405289616303E-5</v>
      </c>
      <c r="BJ54" s="137">
        <v>1.65831230901024E-3</v>
      </c>
      <c r="BK54" s="137">
        <v>3.8545728662445298E-3</v>
      </c>
      <c r="BL54" s="137">
        <v>1.2489139153534199E-3</v>
      </c>
      <c r="BM54" s="137">
        <v>1.0887843948733E-3</v>
      </c>
      <c r="BN54" s="137">
        <v>3.97002805739489E-4</v>
      </c>
      <c r="BO54" s="137">
        <v>9.5849560301845002E-4</v>
      </c>
      <c r="BP54" s="137">
        <v>1.9005853635271899E-3</v>
      </c>
      <c r="BQ54" s="137">
        <v>1.3779846073475E-3</v>
      </c>
      <c r="BR54" s="137">
        <v>1.5203809192820101E-3</v>
      </c>
      <c r="BS54" s="137">
        <v>1.68450455965893E-4</v>
      </c>
      <c r="BT54" s="137">
        <v>2.4746136926241499E-3</v>
      </c>
      <c r="BU54" s="137">
        <v>1.5408910567614499E-5</v>
      </c>
      <c r="BV54" s="137">
        <v>1.07035638236341E-4</v>
      </c>
      <c r="BW54" s="137">
        <v>0</v>
      </c>
      <c r="BX54" s="137">
        <v>7.1642967039421198E-6</v>
      </c>
      <c r="BY54" s="137">
        <v>0</v>
      </c>
      <c r="BZ54" s="137">
        <v>4.9439538886265997E-4</v>
      </c>
      <c r="CA54" s="139">
        <v>0</v>
      </c>
      <c r="CB54" s="73"/>
    </row>
    <row r="55" spans="1:80" ht="19.5" x14ac:dyDescent="0.25">
      <c r="A55" s="30"/>
      <c r="B55" s="42" t="s">
        <v>46</v>
      </c>
      <c r="C55" s="43" t="s">
        <v>157</v>
      </c>
      <c r="D55" s="136">
        <v>3.6940643946194499E-4</v>
      </c>
      <c r="E55" s="137">
        <v>7.7199666979493105E-4</v>
      </c>
      <c r="F55" s="137">
        <v>1.30147585220326E-4</v>
      </c>
      <c r="G55" s="137">
        <v>8.9810951670522897E-4</v>
      </c>
      <c r="H55" s="137">
        <v>3.51038910060112E-5</v>
      </c>
      <c r="I55" s="137">
        <v>2.5227268802082602E-4</v>
      </c>
      <c r="J55" s="137">
        <v>3.63483081726499E-4</v>
      </c>
      <c r="K55" s="137">
        <v>1.6576255294826499E-4</v>
      </c>
      <c r="L55" s="137">
        <v>7.70379536203087E-3</v>
      </c>
      <c r="M55" s="137">
        <v>3.0006770376551299E-4</v>
      </c>
      <c r="N55" s="137">
        <v>1.4680724412557201E-3</v>
      </c>
      <c r="O55" s="137">
        <v>9.4018771413136094E-5</v>
      </c>
      <c r="P55" s="137">
        <v>1.50353474186376E-3</v>
      </c>
      <c r="Q55" s="137">
        <v>1.50353474186376E-3</v>
      </c>
      <c r="R55" s="137">
        <v>1.37671652690898E-3</v>
      </c>
      <c r="S55" s="137">
        <v>0.32720582784882501</v>
      </c>
      <c r="T55" s="137">
        <v>2.2180370652864599E-4</v>
      </c>
      <c r="U55" s="137">
        <v>4.9121733441261496E-4</v>
      </c>
      <c r="V55" s="137">
        <v>1.3614111465448001E-7</v>
      </c>
      <c r="W55" s="137">
        <v>1.6534277569846899E-4</v>
      </c>
      <c r="X55" s="137">
        <v>2.43602290153665E-4</v>
      </c>
      <c r="Y55" s="137">
        <v>2.5126493909973099E-4</v>
      </c>
      <c r="Z55" s="137">
        <v>2.30947090669935E-4</v>
      </c>
      <c r="AA55" s="137">
        <v>1.0302604978639201E-3</v>
      </c>
      <c r="AB55" s="137">
        <v>1.20263359049511E-4</v>
      </c>
      <c r="AC55" s="137">
        <v>2.5454668304457801E-4</v>
      </c>
      <c r="AD55" s="137">
        <v>2.2051020118911299E-4</v>
      </c>
      <c r="AE55" s="137">
        <v>2.4970183736448598E-4</v>
      </c>
      <c r="AF55" s="137">
        <v>4.1941905984401801E-4</v>
      </c>
      <c r="AG55" s="137">
        <v>1.01391674257737E-4</v>
      </c>
      <c r="AH55" s="137">
        <v>1.8992251112655401E-4</v>
      </c>
      <c r="AI55" s="137">
        <v>2.11955387281538E-4</v>
      </c>
      <c r="AJ55" s="137">
        <v>0</v>
      </c>
      <c r="AK55" s="137">
        <v>2.5071220067271502E-3</v>
      </c>
      <c r="AL55" s="137">
        <v>3.1902174031173602E-3</v>
      </c>
      <c r="AM55" s="137">
        <v>9.0142155225309299E-4</v>
      </c>
      <c r="AN55" s="137">
        <v>4.9601008755890399E-4</v>
      </c>
      <c r="AO55" s="137">
        <v>9.85327140205116E-3</v>
      </c>
      <c r="AP55" s="137">
        <v>3.3703010829184E-3</v>
      </c>
      <c r="AQ55" s="137">
        <v>1.1450814989862499E-2</v>
      </c>
      <c r="AR55" s="137">
        <v>4.35841203921657E-3</v>
      </c>
      <c r="AS55" s="137">
        <v>7.4540154448580597E-3</v>
      </c>
      <c r="AT55" s="137">
        <v>4.1918169031275598E-4</v>
      </c>
      <c r="AU55" s="137">
        <v>3.3718320181140198E-3</v>
      </c>
      <c r="AV55" s="137">
        <v>3.2410632155762502E-3</v>
      </c>
      <c r="AW55" s="137">
        <v>3.6047955681487599E-3</v>
      </c>
      <c r="AX55" s="137">
        <v>1.0783656859177499</v>
      </c>
      <c r="AY55" s="137">
        <v>1.35430088511806E-2</v>
      </c>
      <c r="AZ55" s="137">
        <v>6.3927364742304097E-3</v>
      </c>
      <c r="BA55" s="137">
        <v>6.5361787841311503E-4</v>
      </c>
      <c r="BB55" s="137">
        <v>5.9259531233799999E-4</v>
      </c>
      <c r="BC55" s="137">
        <v>2.6148440220830202E-3</v>
      </c>
      <c r="BD55" s="137">
        <v>1.12626100144237E-3</v>
      </c>
      <c r="BE55" s="137">
        <v>5.1323705658265603E-4</v>
      </c>
      <c r="BF55" s="137">
        <v>3.7733476783845198E-3</v>
      </c>
      <c r="BG55" s="137">
        <v>1.8799435807799601E-2</v>
      </c>
      <c r="BH55" s="137">
        <v>7.4604825002394298E-3</v>
      </c>
      <c r="BI55" s="137">
        <v>1.78363210921019E-4</v>
      </c>
      <c r="BJ55" s="137">
        <v>4.2437661183049201E-3</v>
      </c>
      <c r="BK55" s="137">
        <v>1.49841472864332E-2</v>
      </c>
      <c r="BL55" s="137">
        <v>4.4351940135857002E-3</v>
      </c>
      <c r="BM55" s="137">
        <v>3.7322751875471199E-3</v>
      </c>
      <c r="BN55" s="137">
        <v>1.92311978525524E-3</v>
      </c>
      <c r="BO55" s="137">
        <v>2.6902876283842799E-3</v>
      </c>
      <c r="BP55" s="137">
        <v>3.1243367104472502E-3</v>
      </c>
      <c r="BQ55" s="137">
        <v>6.8041296403700503E-3</v>
      </c>
      <c r="BR55" s="137">
        <v>6.0915694692568901E-3</v>
      </c>
      <c r="BS55" s="137">
        <v>1.0790463500947099E-3</v>
      </c>
      <c r="BT55" s="137">
        <v>8.5721714148322293E-3</v>
      </c>
      <c r="BU55" s="137">
        <v>8.1192842153516795E-5</v>
      </c>
      <c r="BV55" s="137">
        <v>3.5127283554358302E-4</v>
      </c>
      <c r="BW55" s="137">
        <v>0</v>
      </c>
      <c r="BX55" s="137">
        <v>1.83755396592649E-5</v>
      </c>
      <c r="BY55" s="137">
        <v>0</v>
      </c>
      <c r="BZ55" s="137">
        <v>2.2022725487397901E-3</v>
      </c>
      <c r="CA55" s="139">
        <v>0</v>
      </c>
      <c r="CB55" s="73"/>
    </row>
    <row r="56" spans="1:80" ht="19.5" x14ac:dyDescent="0.25">
      <c r="A56" s="30"/>
      <c r="B56" s="42" t="s">
        <v>47</v>
      </c>
      <c r="C56" s="43" t="s">
        <v>158</v>
      </c>
      <c r="D56" s="136">
        <v>8.0713313920257105E-4</v>
      </c>
      <c r="E56" s="137">
        <v>1.59405547493593E-3</v>
      </c>
      <c r="F56" s="137">
        <v>2.0333207881684199E-4</v>
      </c>
      <c r="G56" s="137">
        <v>1.4504711764580199E-3</v>
      </c>
      <c r="H56" s="137">
        <v>4.73133141999138E-5</v>
      </c>
      <c r="I56" s="137">
        <v>3.8374375765222202E-4</v>
      </c>
      <c r="J56" s="137">
        <v>4.4426436014007899E-4</v>
      </c>
      <c r="K56" s="137">
        <v>3.8646037668885397E-4</v>
      </c>
      <c r="L56" s="137">
        <v>2.21625557082261E-2</v>
      </c>
      <c r="M56" s="137">
        <v>5.6373248678930803E-4</v>
      </c>
      <c r="N56" s="137">
        <v>8.9626169569018697E-4</v>
      </c>
      <c r="O56" s="137">
        <v>1.91482424844415E-4</v>
      </c>
      <c r="P56" s="137">
        <v>1.05424003833423E-3</v>
      </c>
      <c r="Q56" s="137">
        <v>1.05424003833423E-3</v>
      </c>
      <c r="R56" s="137">
        <v>0.108185410392798</v>
      </c>
      <c r="S56" s="137">
        <v>6.0363872320403997E-3</v>
      </c>
      <c r="T56" s="137">
        <v>3.9019004637239399E-4</v>
      </c>
      <c r="U56" s="137">
        <v>1.0541587918119801E-3</v>
      </c>
      <c r="V56" s="137">
        <v>2.65051528316909E-7</v>
      </c>
      <c r="W56" s="137">
        <v>1.8569926429406401E-4</v>
      </c>
      <c r="X56" s="137">
        <v>2.99705904802366E-4</v>
      </c>
      <c r="Y56" s="137">
        <v>3.4844227403377502E-4</v>
      </c>
      <c r="Z56" s="137">
        <v>3.4787012159896399E-4</v>
      </c>
      <c r="AA56" s="137">
        <v>1.65982032080098E-3</v>
      </c>
      <c r="AB56" s="137">
        <v>1.9896278358183899E-4</v>
      </c>
      <c r="AC56" s="137">
        <v>3.4988820894201199E-4</v>
      </c>
      <c r="AD56" s="137">
        <v>3.5585803636140799E-4</v>
      </c>
      <c r="AE56" s="137">
        <v>4.0638490782120501E-4</v>
      </c>
      <c r="AF56" s="137">
        <v>6.8784824228284496E-4</v>
      </c>
      <c r="AG56" s="137">
        <v>1.6430645263143401E-4</v>
      </c>
      <c r="AH56" s="137">
        <v>2.32410323525381E-4</v>
      </c>
      <c r="AI56" s="137">
        <v>1.6085244461334301E-4</v>
      </c>
      <c r="AJ56" s="137">
        <v>0</v>
      </c>
      <c r="AK56" s="137">
        <v>3.9277008513771798E-3</v>
      </c>
      <c r="AL56" s="137">
        <v>5.8570547669786503E-3</v>
      </c>
      <c r="AM56" s="137">
        <v>8.5855302131200995E-4</v>
      </c>
      <c r="AN56" s="137">
        <v>8.0824929890025799E-4</v>
      </c>
      <c r="AO56" s="137">
        <v>2.7041512614517098E-3</v>
      </c>
      <c r="AP56" s="137">
        <v>5.45625227886127E-3</v>
      </c>
      <c r="AQ56" s="137">
        <v>6.9253597511487099E-3</v>
      </c>
      <c r="AR56" s="137">
        <v>8.6173828594182898E-3</v>
      </c>
      <c r="AS56" s="137">
        <v>3.03408905036232E-3</v>
      </c>
      <c r="AT56" s="137">
        <v>7.38776954582557E-4</v>
      </c>
      <c r="AU56" s="137">
        <v>4.7981316553399704E-3</v>
      </c>
      <c r="AV56" s="137">
        <v>3.52875464330956E-3</v>
      </c>
      <c r="AW56" s="137">
        <v>1.41140767682965E-3</v>
      </c>
      <c r="AX56" s="137">
        <v>1.05020988842016E-3</v>
      </c>
      <c r="AY56" s="137">
        <v>1.1021116724586399</v>
      </c>
      <c r="AZ56" s="137">
        <v>1.4935828432073099E-2</v>
      </c>
      <c r="BA56" s="137">
        <v>1.1100006169123199E-3</v>
      </c>
      <c r="BB56" s="137">
        <v>1.15133628182782E-3</v>
      </c>
      <c r="BC56" s="137">
        <v>6.86816307986587E-3</v>
      </c>
      <c r="BD56" s="137">
        <v>1.37159059909928E-3</v>
      </c>
      <c r="BE56" s="137">
        <v>9.14816260225341E-4</v>
      </c>
      <c r="BF56" s="137">
        <v>4.8901910426158504E-3</v>
      </c>
      <c r="BG56" s="137">
        <v>3.3717616673887799E-2</v>
      </c>
      <c r="BH56" s="137">
        <v>0.13179189447643999</v>
      </c>
      <c r="BI56" s="137">
        <v>1.4725018772157901E-4</v>
      </c>
      <c r="BJ56" s="137">
        <v>5.5018774587198803E-3</v>
      </c>
      <c r="BK56" s="137">
        <v>1.19675785905707E-2</v>
      </c>
      <c r="BL56" s="137">
        <v>4.2800511192301102E-3</v>
      </c>
      <c r="BM56" s="137">
        <v>5.3640309996122798E-3</v>
      </c>
      <c r="BN56" s="137">
        <v>3.7908540458217099E-3</v>
      </c>
      <c r="BO56" s="137">
        <v>4.3286139235286999E-3</v>
      </c>
      <c r="BP56" s="137">
        <v>7.7777728659012202E-3</v>
      </c>
      <c r="BQ56" s="137">
        <v>8.5455185597111908E-3</v>
      </c>
      <c r="BR56" s="137">
        <v>9.7120154005221893E-3</v>
      </c>
      <c r="BS56" s="137">
        <v>6.97416731586715E-4</v>
      </c>
      <c r="BT56" s="137">
        <v>1.28586142029413E-2</v>
      </c>
      <c r="BU56" s="137">
        <v>6.0259479562955196E-4</v>
      </c>
      <c r="BV56" s="137">
        <v>5.15000676112841E-4</v>
      </c>
      <c r="BW56" s="137">
        <v>0</v>
      </c>
      <c r="BX56" s="137">
        <v>2.4317146938799101E-5</v>
      </c>
      <c r="BY56" s="137">
        <v>0</v>
      </c>
      <c r="BZ56" s="137">
        <v>4.3806404976561401E-3</v>
      </c>
      <c r="CA56" s="139">
        <v>0</v>
      </c>
      <c r="CB56" s="73"/>
    </row>
    <row r="57" spans="1:80" ht="19.5" x14ac:dyDescent="0.25">
      <c r="A57" s="30"/>
      <c r="B57" s="42" t="s">
        <v>48</v>
      </c>
      <c r="C57" s="43" t="s">
        <v>159</v>
      </c>
      <c r="D57" s="136">
        <v>2.5005398555006601E-4</v>
      </c>
      <c r="E57" s="137">
        <v>4.84492581139183E-4</v>
      </c>
      <c r="F57" s="137">
        <v>1.33346876574218E-4</v>
      </c>
      <c r="G57" s="137">
        <v>5.8315592206474197E-4</v>
      </c>
      <c r="H57" s="137">
        <v>3.4486100228114601E-5</v>
      </c>
      <c r="I57" s="137">
        <v>2.13564791911362E-4</v>
      </c>
      <c r="J57" s="137">
        <v>5.6779859020021401E-4</v>
      </c>
      <c r="K57" s="137">
        <v>8.6178120761886304E-5</v>
      </c>
      <c r="L57" s="137">
        <v>1.99079478625178E-3</v>
      </c>
      <c r="M57" s="137">
        <v>1.8750170786150701E-4</v>
      </c>
      <c r="N57" s="137">
        <v>6.9807520736225501E-4</v>
      </c>
      <c r="O57" s="137">
        <v>3.1382841073696797E-4</v>
      </c>
      <c r="P57" s="137">
        <v>4.3092553595124099E-4</v>
      </c>
      <c r="Q57" s="137">
        <v>4.3092553595124099E-4</v>
      </c>
      <c r="R57" s="137">
        <v>8.0317041678478508E-3</v>
      </c>
      <c r="S57" s="137">
        <v>2.07627515927095E-3</v>
      </c>
      <c r="T57" s="137">
        <v>1.6835829920687099E-4</v>
      </c>
      <c r="U57" s="137">
        <v>1.9062247387855501E-3</v>
      </c>
      <c r="V57" s="137">
        <v>7.9991826073383199E-8</v>
      </c>
      <c r="W57" s="137">
        <v>3.9154419956503498E-4</v>
      </c>
      <c r="X57" s="137">
        <v>1.4613707166737401E-4</v>
      </c>
      <c r="Y57" s="137">
        <v>1.6270964377762201E-4</v>
      </c>
      <c r="Z57" s="137">
        <v>1.90304753542286E-4</v>
      </c>
      <c r="AA57" s="137">
        <v>5.9128736191667395E-4</v>
      </c>
      <c r="AB57" s="137">
        <v>1.8740076692717701E-4</v>
      </c>
      <c r="AC57" s="137">
        <v>2.3053364364742E-4</v>
      </c>
      <c r="AD57" s="137">
        <v>1.6344428951710401E-4</v>
      </c>
      <c r="AE57" s="137">
        <v>3.0119153030853702E-4</v>
      </c>
      <c r="AF57" s="137">
        <v>7.3577795061330396E-4</v>
      </c>
      <c r="AG57" s="137">
        <v>8.1044841819662595E-5</v>
      </c>
      <c r="AH57" s="137">
        <v>1.2984777468774401E-4</v>
      </c>
      <c r="AI57" s="137">
        <v>1.14794142111152E-4</v>
      </c>
      <c r="AJ57" s="137">
        <v>0</v>
      </c>
      <c r="AK57" s="137">
        <v>4.8097690304245502E-3</v>
      </c>
      <c r="AL57" s="137">
        <v>7.9325041326358103E-3</v>
      </c>
      <c r="AM57" s="137">
        <v>1.48427684015266E-3</v>
      </c>
      <c r="AN57" s="137">
        <v>1.1599637250307999E-3</v>
      </c>
      <c r="AO57" s="137">
        <v>4.4278173665539197E-3</v>
      </c>
      <c r="AP57" s="137">
        <v>8.4211015628242805E-3</v>
      </c>
      <c r="AQ57" s="137">
        <v>3.02835305040797E-3</v>
      </c>
      <c r="AR57" s="137">
        <v>3.79297279043738E-3</v>
      </c>
      <c r="AS57" s="137">
        <v>2.3213511214222E-2</v>
      </c>
      <c r="AT57" s="137">
        <v>1.0414133816088399E-3</v>
      </c>
      <c r="AU57" s="137">
        <v>2.7985166908985298E-3</v>
      </c>
      <c r="AV57" s="137">
        <v>8.8507066414200402E-3</v>
      </c>
      <c r="AW57" s="137">
        <v>1.6357283826330601E-2</v>
      </c>
      <c r="AX57" s="137">
        <v>1.8776726041384499E-3</v>
      </c>
      <c r="AY57" s="137">
        <v>8.1297583970803999E-2</v>
      </c>
      <c r="AZ57" s="137">
        <v>1.0293451427653999</v>
      </c>
      <c r="BA57" s="137">
        <v>9.3236383415525601E-4</v>
      </c>
      <c r="BB57" s="137">
        <v>1.86041424764161E-3</v>
      </c>
      <c r="BC57" s="137">
        <v>1.6272055922050801E-2</v>
      </c>
      <c r="BD57" s="137">
        <v>1.31381377047184E-3</v>
      </c>
      <c r="BE57" s="137">
        <v>1.2876925696857699E-3</v>
      </c>
      <c r="BF57" s="137">
        <v>3.7759311128023301E-3</v>
      </c>
      <c r="BG57" s="137">
        <v>7.0563898245810698E-3</v>
      </c>
      <c r="BH57" s="137">
        <v>1.13957046594708E-2</v>
      </c>
      <c r="BI57" s="137">
        <v>8.8376707287894399E-5</v>
      </c>
      <c r="BJ57" s="137">
        <v>4.0670164765619302E-3</v>
      </c>
      <c r="BK57" s="137">
        <v>6.0442795460192399E-3</v>
      </c>
      <c r="BL57" s="137">
        <v>4.6413649543126699E-3</v>
      </c>
      <c r="BM57" s="137">
        <v>2.6551996285011101E-3</v>
      </c>
      <c r="BN57" s="137">
        <v>1.0368278086939099E-3</v>
      </c>
      <c r="BO57" s="137">
        <v>2.78820206426178E-3</v>
      </c>
      <c r="BP57" s="137">
        <v>3.7825761232924502E-3</v>
      </c>
      <c r="BQ57" s="137">
        <v>9.3883151270414307E-3</v>
      </c>
      <c r="BR57" s="137">
        <v>8.3036425335641199E-3</v>
      </c>
      <c r="BS57" s="137">
        <v>8.86982681809762E-4</v>
      </c>
      <c r="BT57" s="137">
        <v>6.6594714708008897E-3</v>
      </c>
      <c r="BU57" s="137">
        <v>6.8713002442450204E-5</v>
      </c>
      <c r="BV57" s="137">
        <v>2.7703853514757698E-4</v>
      </c>
      <c r="BW57" s="137">
        <v>0</v>
      </c>
      <c r="BX57" s="137">
        <v>1.7601175535405401E-5</v>
      </c>
      <c r="BY57" s="137">
        <v>0</v>
      </c>
      <c r="BZ57" s="137">
        <v>1.3080356383185E-3</v>
      </c>
      <c r="CA57" s="139">
        <v>0</v>
      </c>
      <c r="CB57" s="73"/>
    </row>
    <row r="58" spans="1:80" ht="19.5" x14ac:dyDescent="0.25">
      <c r="A58" s="30"/>
      <c r="B58" s="42" t="s">
        <v>49</v>
      </c>
      <c r="C58" s="43" t="s">
        <v>160</v>
      </c>
      <c r="D58" s="136">
        <v>5.7509284303606503E-5</v>
      </c>
      <c r="E58" s="137">
        <v>1.2953577063707199E-4</v>
      </c>
      <c r="F58" s="137">
        <v>2.9531915816666899E-5</v>
      </c>
      <c r="G58" s="137">
        <v>1.40123236219278E-4</v>
      </c>
      <c r="H58" s="137">
        <v>8.9312744006420601E-6</v>
      </c>
      <c r="I58" s="137">
        <v>5.6714122483287401E-5</v>
      </c>
      <c r="J58" s="137">
        <v>7.3404192398621697E-5</v>
      </c>
      <c r="K58" s="137">
        <v>2.3146767295375601E-5</v>
      </c>
      <c r="L58" s="137">
        <v>6.1594478690366104E-4</v>
      </c>
      <c r="M58" s="137">
        <v>5.3521830917126003E-5</v>
      </c>
      <c r="N58" s="137">
        <v>1.16899096577138E-4</v>
      </c>
      <c r="O58" s="137">
        <v>1.91071936427053E-5</v>
      </c>
      <c r="P58" s="137">
        <v>1.4014532163631E-4</v>
      </c>
      <c r="Q58" s="137">
        <v>1.4014532163631E-4</v>
      </c>
      <c r="R58" s="137">
        <v>2.6321024603691199E-3</v>
      </c>
      <c r="S58" s="137">
        <v>2.2554600122906299E-4</v>
      </c>
      <c r="T58" s="137">
        <v>4.6986080442647701E-5</v>
      </c>
      <c r="U58" s="137">
        <v>9.6981414619137795E-5</v>
      </c>
      <c r="V58" s="137">
        <v>2.6719253531464001E-8</v>
      </c>
      <c r="W58" s="137">
        <v>2.2565043008569601E-5</v>
      </c>
      <c r="X58" s="137">
        <v>3.61538236666476E-5</v>
      </c>
      <c r="Y58" s="137">
        <v>4.1711943009171002E-5</v>
      </c>
      <c r="Z58" s="137">
        <v>5.1147536964746E-5</v>
      </c>
      <c r="AA58" s="137">
        <v>1.35220238054739E-4</v>
      </c>
      <c r="AB58" s="137">
        <v>2.65440503318007E-5</v>
      </c>
      <c r="AC58" s="137">
        <v>6.2023920091213802E-5</v>
      </c>
      <c r="AD58" s="137">
        <v>4.9117603693353002E-5</v>
      </c>
      <c r="AE58" s="137">
        <v>6.1245567014852904E-5</v>
      </c>
      <c r="AF58" s="137">
        <v>9.4259903407993101E-5</v>
      </c>
      <c r="AG58" s="137">
        <v>2.2180038973833198E-5</v>
      </c>
      <c r="AH58" s="137">
        <v>2.9088371457169101E-5</v>
      </c>
      <c r="AI58" s="137">
        <v>2.3585382245109001E-5</v>
      </c>
      <c r="AJ58" s="137">
        <v>0</v>
      </c>
      <c r="AK58" s="137">
        <v>2.0390819709238399E-3</v>
      </c>
      <c r="AL58" s="137">
        <v>8.8659884606742396E-4</v>
      </c>
      <c r="AM58" s="137">
        <v>1.3713553770142501E-4</v>
      </c>
      <c r="AN58" s="137">
        <v>1.0238273351359499E-4</v>
      </c>
      <c r="AO58" s="137">
        <v>1.28446007053738E-3</v>
      </c>
      <c r="AP58" s="137">
        <v>9.4713905677818301E-4</v>
      </c>
      <c r="AQ58" s="137">
        <v>1.0396639368919799E-3</v>
      </c>
      <c r="AR58" s="137">
        <v>7.5107240293122103E-4</v>
      </c>
      <c r="AS58" s="137">
        <v>4.8781888775261502E-4</v>
      </c>
      <c r="AT58" s="137">
        <v>9.0397352235427304E-5</v>
      </c>
      <c r="AU58" s="137">
        <v>1.3330875327874101E-3</v>
      </c>
      <c r="AV58" s="137">
        <v>1.0210334754026801E-3</v>
      </c>
      <c r="AW58" s="137">
        <v>1.1482868550818301E-3</v>
      </c>
      <c r="AX58" s="137">
        <v>8.6915743020764399E-5</v>
      </c>
      <c r="AY58" s="137">
        <v>2.67064556734583E-2</v>
      </c>
      <c r="AZ58" s="137">
        <v>1.20720207052244E-3</v>
      </c>
      <c r="BA58" s="137">
        <v>1.00031694540197</v>
      </c>
      <c r="BB58" s="137">
        <v>1.5805656982388601E-3</v>
      </c>
      <c r="BC58" s="137">
        <v>5.8111801767739297E-3</v>
      </c>
      <c r="BD58" s="137">
        <v>2.1880420871917599E-4</v>
      </c>
      <c r="BE58" s="137">
        <v>1.2842990394009099E-4</v>
      </c>
      <c r="BF58" s="137">
        <v>1.4065846158032001E-3</v>
      </c>
      <c r="BG58" s="137">
        <v>1.7415776422393401E-3</v>
      </c>
      <c r="BH58" s="137">
        <v>3.7171097925231401E-3</v>
      </c>
      <c r="BI58" s="137">
        <v>3.3106729231348901E-5</v>
      </c>
      <c r="BJ58" s="137">
        <v>1.0651382739323299E-3</v>
      </c>
      <c r="BK58" s="137">
        <v>1.4863465081367199E-3</v>
      </c>
      <c r="BL58" s="137">
        <v>2.6103760216040499E-3</v>
      </c>
      <c r="BM58" s="137">
        <v>9.3044155636903998E-4</v>
      </c>
      <c r="BN58" s="137">
        <v>3.5572944373296801E-4</v>
      </c>
      <c r="BO58" s="137">
        <v>1.3390645980783399E-3</v>
      </c>
      <c r="BP58" s="137">
        <v>2.50591433516964E-3</v>
      </c>
      <c r="BQ58" s="137">
        <v>2.9137283510775398E-3</v>
      </c>
      <c r="BR58" s="137">
        <v>2.4449615031874299E-3</v>
      </c>
      <c r="BS58" s="137">
        <v>5.9644317570068197E-4</v>
      </c>
      <c r="BT58" s="137">
        <v>2.4937059311397202E-3</v>
      </c>
      <c r="BU58" s="137">
        <v>2.2375930992551899E-5</v>
      </c>
      <c r="BV58" s="137">
        <v>1.0209661176396701E-4</v>
      </c>
      <c r="BW58" s="137">
        <v>0</v>
      </c>
      <c r="BX58" s="137">
        <v>4.6140407990299999E-6</v>
      </c>
      <c r="BY58" s="137">
        <v>0</v>
      </c>
      <c r="BZ58" s="137">
        <v>4.4308098648188998E-4</v>
      </c>
      <c r="CA58" s="139">
        <v>0</v>
      </c>
      <c r="CB58" s="73"/>
    </row>
    <row r="59" spans="1:80" ht="19.5" x14ac:dyDescent="0.25">
      <c r="A59" s="30"/>
      <c r="B59" s="42" t="s">
        <v>50</v>
      </c>
      <c r="C59" s="43" t="s">
        <v>161</v>
      </c>
      <c r="D59" s="136">
        <v>1.3695384108471201E-4</v>
      </c>
      <c r="E59" s="137">
        <v>3.0458702855876699E-4</v>
      </c>
      <c r="F59" s="137">
        <v>6.52438121411238E-5</v>
      </c>
      <c r="G59" s="137">
        <v>5.8333253383299202E-4</v>
      </c>
      <c r="H59" s="137">
        <v>2.0814471102478399E-5</v>
      </c>
      <c r="I59" s="137">
        <v>1.3047059459969599E-4</v>
      </c>
      <c r="J59" s="137">
        <v>2.3153245114515799E-4</v>
      </c>
      <c r="K59" s="137">
        <v>5.7205901653586997E-5</v>
      </c>
      <c r="L59" s="137">
        <v>1.78752252868509E-3</v>
      </c>
      <c r="M59" s="137">
        <v>1.08930973340012E-4</v>
      </c>
      <c r="N59" s="137">
        <v>2.9615556134812801E-4</v>
      </c>
      <c r="O59" s="137">
        <v>4.8033832434745002E-5</v>
      </c>
      <c r="P59" s="137">
        <v>3.31468926813325E-4</v>
      </c>
      <c r="Q59" s="137">
        <v>3.31468926813325E-4</v>
      </c>
      <c r="R59" s="137">
        <v>7.8171056439435508E-3</v>
      </c>
      <c r="S59" s="137">
        <v>8.9928131289659203E-4</v>
      </c>
      <c r="T59" s="137">
        <v>8.7201341150715405E-5</v>
      </c>
      <c r="U59" s="137">
        <v>2.5450633654606201E-4</v>
      </c>
      <c r="V59" s="137">
        <v>4.7929788030024398E-8</v>
      </c>
      <c r="W59" s="137">
        <v>1.17815599904411E-4</v>
      </c>
      <c r="X59" s="137">
        <v>7.1402769140186198E-5</v>
      </c>
      <c r="Y59" s="137">
        <v>8.2182202699167706E-5</v>
      </c>
      <c r="Z59" s="137">
        <v>1.08133449749693E-4</v>
      </c>
      <c r="AA59" s="137">
        <v>7.2946637743567604E-4</v>
      </c>
      <c r="AB59" s="137">
        <v>5.8695309284345401E-5</v>
      </c>
      <c r="AC59" s="137">
        <v>1.3944092392870501E-4</v>
      </c>
      <c r="AD59" s="137">
        <v>9.4652826774178499E-5</v>
      </c>
      <c r="AE59" s="137">
        <v>1.12412197995916E-4</v>
      </c>
      <c r="AF59" s="137">
        <v>2.2219627209172599E-4</v>
      </c>
      <c r="AG59" s="137">
        <v>4.35614723087333E-5</v>
      </c>
      <c r="AH59" s="137">
        <v>5.90236877256128E-5</v>
      </c>
      <c r="AI59" s="137">
        <v>6.3850969953866405E-5</v>
      </c>
      <c r="AJ59" s="137">
        <v>0</v>
      </c>
      <c r="AK59" s="137">
        <v>4.3325016710132804E-3</v>
      </c>
      <c r="AL59" s="137">
        <v>2.1318437333754602E-3</v>
      </c>
      <c r="AM59" s="137">
        <v>3.1762519027425299E-4</v>
      </c>
      <c r="AN59" s="137">
        <v>3.0250951470034898E-4</v>
      </c>
      <c r="AO59" s="137">
        <v>2.6717875622663898E-3</v>
      </c>
      <c r="AP59" s="137">
        <v>3.2441906736522599E-3</v>
      </c>
      <c r="AQ59" s="137">
        <v>2.3243036509818901E-3</v>
      </c>
      <c r="AR59" s="137">
        <v>8.6401030967312893E-3</v>
      </c>
      <c r="AS59" s="137">
        <v>7.5177217496968001E-3</v>
      </c>
      <c r="AT59" s="137">
        <v>2.3178042408588201E-4</v>
      </c>
      <c r="AU59" s="137">
        <v>4.2970549138619902E-3</v>
      </c>
      <c r="AV59" s="137">
        <v>7.0188434920625299E-3</v>
      </c>
      <c r="AW59" s="137">
        <v>1.8066912726934801E-2</v>
      </c>
      <c r="AX59" s="137">
        <v>2.3836307153209799E-4</v>
      </c>
      <c r="AY59" s="137">
        <v>7.9395371444196394E-2</v>
      </c>
      <c r="AZ59" s="137">
        <v>3.2696659527176198E-3</v>
      </c>
      <c r="BA59" s="137">
        <v>3.7300244940200101E-4</v>
      </c>
      <c r="BB59" s="137">
        <v>1.0003225914515299</v>
      </c>
      <c r="BC59" s="137">
        <v>1.58877093942527E-3</v>
      </c>
      <c r="BD59" s="137">
        <v>3.6428982686163202E-4</v>
      </c>
      <c r="BE59" s="137">
        <v>2.86979278059455E-4</v>
      </c>
      <c r="BF59" s="137">
        <v>2.3769220985181598E-3</v>
      </c>
      <c r="BG59" s="137">
        <v>5.7357445900663301E-3</v>
      </c>
      <c r="BH59" s="137">
        <v>1.0463748377043501E-2</v>
      </c>
      <c r="BI59" s="137">
        <v>5.3845529693422801E-5</v>
      </c>
      <c r="BJ59" s="137">
        <v>2.4630084757436702E-3</v>
      </c>
      <c r="BK59" s="137">
        <v>3.1338734941654101E-3</v>
      </c>
      <c r="BL59" s="137">
        <v>2.14434475611803E-3</v>
      </c>
      <c r="BM59" s="137">
        <v>1.45834551796143E-3</v>
      </c>
      <c r="BN59" s="137">
        <v>6.3442939510418705E-4</v>
      </c>
      <c r="BO59" s="137">
        <v>1.47163003181386E-3</v>
      </c>
      <c r="BP59" s="137">
        <v>3.0597908690584599E-3</v>
      </c>
      <c r="BQ59" s="137">
        <v>3.7588961505907801E-3</v>
      </c>
      <c r="BR59" s="137">
        <v>3.6491698553142802E-3</v>
      </c>
      <c r="BS59" s="137">
        <v>5.2772323636926099E-4</v>
      </c>
      <c r="BT59" s="137">
        <v>3.46843015777889E-3</v>
      </c>
      <c r="BU59" s="137">
        <v>5.5150787348863298E-5</v>
      </c>
      <c r="BV59" s="137">
        <v>1.5061901958322499E-4</v>
      </c>
      <c r="BW59" s="137">
        <v>0</v>
      </c>
      <c r="BX59" s="137">
        <v>1.06728191810195E-5</v>
      </c>
      <c r="BY59" s="137">
        <v>0</v>
      </c>
      <c r="BZ59" s="137">
        <v>8.0718639897192396E-4</v>
      </c>
      <c r="CA59" s="139">
        <v>0</v>
      </c>
      <c r="CB59" s="73"/>
    </row>
    <row r="60" spans="1:80" ht="19.5" x14ac:dyDescent="0.25">
      <c r="A60" s="30"/>
      <c r="B60" s="42" t="s">
        <v>51</v>
      </c>
      <c r="C60" s="43" t="s">
        <v>162</v>
      </c>
      <c r="D60" s="136">
        <v>4.3077696741991502E-5</v>
      </c>
      <c r="E60" s="137">
        <v>9.3573842647367105E-5</v>
      </c>
      <c r="F60" s="137">
        <v>2.1941879272611601E-5</v>
      </c>
      <c r="G60" s="137">
        <v>1.2822974972136699E-4</v>
      </c>
      <c r="H60" s="137">
        <v>7.3691014643391898E-6</v>
      </c>
      <c r="I60" s="137">
        <v>4.0968196616134098E-5</v>
      </c>
      <c r="J60" s="137">
        <v>6.5096221184815704E-5</v>
      </c>
      <c r="K60" s="137">
        <v>1.6998783487667101E-5</v>
      </c>
      <c r="L60" s="137">
        <v>4.65603454759095E-4</v>
      </c>
      <c r="M60" s="137">
        <v>3.4890476566267799E-5</v>
      </c>
      <c r="N60" s="137">
        <v>8.9950619884445103E-5</v>
      </c>
      <c r="O60" s="137">
        <v>2.6648339607921899E-5</v>
      </c>
      <c r="P60" s="137">
        <v>9.8991443007178103E-5</v>
      </c>
      <c r="Q60" s="137">
        <v>9.8991443007178103E-5</v>
      </c>
      <c r="R60" s="137">
        <v>1.99054034457495E-3</v>
      </c>
      <c r="S60" s="137">
        <v>1.72445593964631E-4</v>
      </c>
      <c r="T60" s="137">
        <v>2.9783378042068799E-5</v>
      </c>
      <c r="U60" s="137">
        <v>1.5285501942310801E-4</v>
      </c>
      <c r="V60" s="137">
        <v>1.5719521320747899E-8</v>
      </c>
      <c r="W60" s="137">
        <v>2.8685405632083899E-5</v>
      </c>
      <c r="X60" s="137">
        <v>2.2767337097107898E-5</v>
      </c>
      <c r="Y60" s="137">
        <v>2.66189858722629E-5</v>
      </c>
      <c r="Z60" s="137">
        <v>3.49983270449492E-5</v>
      </c>
      <c r="AA60" s="137">
        <v>1.4025713711158399E-4</v>
      </c>
      <c r="AB60" s="137">
        <v>2.3116755311354701E-5</v>
      </c>
      <c r="AC60" s="137">
        <v>4.4200305534652297E-5</v>
      </c>
      <c r="AD60" s="137">
        <v>3.11128552605937E-5</v>
      </c>
      <c r="AE60" s="137">
        <v>4.41570765004639E-5</v>
      </c>
      <c r="AF60" s="137">
        <v>8.77359351032595E-5</v>
      </c>
      <c r="AG60" s="137">
        <v>1.45205016849572E-5</v>
      </c>
      <c r="AH60" s="137">
        <v>1.93317658772909E-5</v>
      </c>
      <c r="AI60" s="137">
        <v>1.84995208084727E-5</v>
      </c>
      <c r="AJ60" s="137">
        <v>0</v>
      </c>
      <c r="AK60" s="137">
        <v>6.0233589823333804E-4</v>
      </c>
      <c r="AL60" s="137">
        <v>7.4385306263855704E-4</v>
      </c>
      <c r="AM60" s="137">
        <v>2.29108508844514E-4</v>
      </c>
      <c r="AN60" s="137">
        <v>8.9518121218738395E-5</v>
      </c>
      <c r="AO60" s="137">
        <v>7.1249247902383797E-4</v>
      </c>
      <c r="AP60" s="137">
        <v>1.38848802198458E-3</v>
      </c>
      <c r="AQ60" s="137">
        <v>7.1742432686824095E-4</v>
      </c>
      <c r="AR60" s="137">
        <v>1.11849598657938E-3</v>
      </c>
      <c r="AS60" s="137">
        <v>1.1805318064851799E-3</v>
      </c>
      <c r="AT60" s="137">
        <v>1.02700114831173E-4</v>
      </c>
      <c r="AU60" s="137">
        <v>3.20475204588678E-3</v>
      </c>
      <c r="AV60" s="137">
        <v>2.0881123903607099E-3</v>
      </c>
      <c r="AW60" s="137">
        <v>6.6704596721374801E-4</v>
      </c>
      <c r="AX60" s="137">
        <v>7.7234303291815896E-5</v>
      </c>
      <c r="AY60" s="137">
        <v>2.0199999050654199E-2</v>
      </c>
      <c r="AZ60" s="137">
        <v>2.2836569815126301E-3</v>
      </c>
      <c r="BA60" s="137">
        <v>3.8714967293881599E-4</v>
      </c>
      <c r="BB60" s="137">
        <v>2.1075044100309301E-4</v>
      </c>
      <c r="BC60" s="137">
        <v>1.0235880880082699</v>
      </c>
      <c r="BD60" s="137">
        <v>4.18856503291995E-4</v>
      </c>
      <c r="BE60" s="137">
        <v>1.3111046848618101E-4</v>
      </c>
      <c r="BF60" s="137">
        <v>8.7312944237423798E-4</v>
      </c>
      <c r="BG60" s="137">
        <v>1.80083966739576E-3</v>
      </c>
      <c r="BH60" s="137">
        <v>2.8822368881098299E-3</v>
      </c>
      <c r="BI60" s="137">
        <v>1.7398131991027302E-5</v>
      </c>
      <c r="BJ60" s="137">
        <v>7.7780669793860201E-4</v>
      </c>
      <c r="BK60" s="137">
        <v>8.5828466606220199E-4</v>
      </c>
      <c r="BL60" s="137">
        <v>1.05372865865783E-3</v>
      </c>
      <c r="BM60" s="137">
        <v>5.1696264183192901E-4</v>
      </c>
      <c r="BN60" s="137">
        <v>2.0479811623180899E-4</v>
      </c>
      <c r="BO60" s="137">
        <v>6.0671065002509505E-4</v>
      </c>
      <c r="BP60" s="137">
        <v>8.2478818579887305E-4</v>
      </c>
      <c r="BQ60" s="137">
        <v>8.11069596849976E-4</v>
      </c>
      <c r="BR60" s="137">
        <v>9.0457907400767301E-4</v>
      </c>
      <c r="BS60" s="137">
        <v>2.0856184496215801E-4</v>
      </c>
      <c r="BT60" s="137">
        <v>1.3829767025969699E-3</v>
      </c>
      <c r="BU60" s="137">
        <v>1.6504725893938399E-5</v>
      </c>
      <c r="BV60" s="137">
        <v>5.50611817030723E-5</v>
      </c>
      <c r="BW60" s="137">
        <v>0</v>
      </c>
      <c r="BX60" s="137">
        <v>3.3695215041899401E-6</v>
      </c>
      <c r="BY60" s="137">
        <v>0</v>
      </c>
      <c r="BZ60" s="137">
        <v>2.63909698004572E-4</v>
      </c>
      <c r="CA60" s="139">
        <v>0</v>
      </c>
      <c r="CB60" s="73"/>
    </row>
    <row r="61" spans="1:80" ht="19.5" x14ac:dyDescent="0.25">
      <c r="A61" s="30"/>
      <c r="B61" s="42" t="s">
        <v>52</v>
      </c>
      <c r="C61" s="43" t="s">
        <v>163</v>
      </c>
      <c r="D61" s="136">
        <v>1.1336357051711E-4</v>
      </c>
      <c r="E61" s="137">
        <v>2.9446657487863098E-4</v>
      </c>
      <c r="F61" s="137">
        <v>7.5748661130120804E-5</v>
      </c>
      <c r="G61" s="137">
        <v>3.9602931595239402E-4</v>
      </c>
      <c r="H61" s="137">
        <v>3.2731239425872197E-5</v>
      </c>
      <c r="I61" s="137">
        <v>1.6380345713053299E-4</v>
      </c>
      <c r="J61" s="137">
        <v>2.0489492536189999E-4</v>
      </c>
      <c r="K61" s="137">
        <v>4.6061132435665399E-5</v>
      </c>
      <c r="L61" s="137">
        <v>3.4334687741734301E-4</v>
      </c>
      <c r="M61" s="137">
        <v>9.1846139013221495E-5</v>
      </c>
      <c r="N61" s="137">
        <v>6.9201486317430896E-4</v>
      </c>
      <c r="O61" s="137">
        <v>4.2443189022563098E-5</v>
      </c>
      <c r="P61" s="137">
        <v>1.73193198419145E-4</v>
      </c>
      <c r="Q61" s="137">
        <v>1.73193198419145E-4</v>
      </c>
      <c r="R61" s="137">
        <v>4.0681586262660701E-4</v>
      </c>
      <c r="S61" s="137">
        <v>3.8060500899564299E-4</v>
      </c>
      <c r="T61" s="137">
        <v>7.2418286969948398E-5</v>
      </c>
      <c r="U61" s="137">
        <v>2.1278023676156701E-4</v>
      </c>
      <c r="V61" s="137">
        <v>3.2627437740729699E-8</v>
      </c>
      <c r="W61" s="137">
        <v>4.4399509684582103E-5</v>
      </c>
      <c r="X61" s="137">
        <v>5.4867942606244898E-5</v>
      </c>
      <c r="Y61" s="137">
        <v>6.7522827278126301E-5</v>
      </c>
      <c r="Z61" s="137">
        <v>1.21765746233628E-4</v>
      </c>
      <c r="AA61" s="137">
        <v>3.7326576782500698E-4</v>
      </c>
      <c r="AB61" s="137">
        <v>6.2272612203037806E-5</v>
      </c>
      <c r="AC61" s="137">
        <v>1.8008749961642099E-4</v>
      </c>
      <c r="AD61" s="137">
        <v>9.2384861223878604E-5</v>
      </c>
      <c r="AE61" s="137">
        <v>1.0289410385139901E-4</v>
      </c>
      <c r="AF61" s="137">
        <v>2.4592885565202202E-4</v>
      </c>
      <c r="AG61" s="137">
        <v>4.25674523097534E-5</v>
      </c>
      <c r="AH61" s="137">
        <v>4.9110011677947003E-5</v>
      </c>
      <c r="AI61" s="137">
        <v>4.05778921059191E-5</v>
      </c>
      <c r="AJ61" s="137">
        <v>0</v>
      </c>
      <c r="AK61" s="137">
        <v>4.67651066834298E-3</v>
      </c>
      <c r="AL61" s="137">
        <v>1.07910771446007E-3</v>
      </c>
      <c r="AM61" s="137">
        <v>1.1385281008034699E-3</v>
      </c>
      <c r="AN61" s="137">
        <v>1.08155587633488E-3</v>
      </c>
      <c r="AO61" s="137">
        <v>1.3023715070852801E-3</v>
      </c>
      <c r="AP61" s="137">
        <v>1.9421249435424199E-3</v>
      </c>
      <c r="AQ61" s="137">
        <v>1.2168389304643399E-3</v>
      </c>
      <c r="AR61" s="137">
        <v>3.7475365150834699E-3</v>
      </c>
      <c r="AS61" s="137">
        <v>1.3546153265374501E-3</v>
      </c>
      <c r="AT61" s="137">
        <v>2.38589235425634E-4</v>
      </c>
      <c r="AU61" s="137">
        <v>1.8869319645509201E-2</v>
      </c>
      <c r="AV61" s="137">
        <v>2.9032545382123701E-3</v>
      </c>
      <c r="AW61" s="137">
        <v>1.12572996758947E-2</v>
      </c>
      <c r="AX61" s="137">
        <v>1.7513401370365599E-4</v>
      </c>
      <c r="AY61" s="137">
        <v>3.7624128135697898E-3</v>
      </c>
      <c r="AZ61" s="137">
        <v>2.3916696239788902E-3</v>
      </c>
      <c r="BA61" s="137">
        <v>7.0987817095962899E-3</v>
      </c>
      <c r="BB61" s="137">
        <v>3.3889057552935801E-4</v>
      </c>
      <c r="BC61" s="137">
        <v>1.7198407020385699E-2</v>
      </c>
      <c r="BD61" s="137">
        <v>1.00612021154262</v>
      </c>
      <c r="BE61" s="137">
        <v>9.5079269431055397E-3</v>
      </c>
      <c r="BF61" s="137">
        <v>2.8018968268962402E-3</v>
      </c>
      <c r="BG61" s="137">
        <v>2.3405592744468601E-3</v>
      </c>
      <c r="BH61" s="137">
        <v>9.9066595560210607E-4</v>
      </c>
      <c r="BI61" s="137">
        <v>4.9230794412551503E-5</v>
      </c>
      <c r="BJ61" s="137">
        <v>3.3305168891496202E-3</v>
      </c>
      <c r="BK61" s="137">
        <v>2.04025165692328E-3</v>
      </c>
      <c r="BL61" s="137">
        <v>2.6400289785321399E-3</v>
      </c>
      <c r="BM61" s="137">
        <v>1.10163003263471E-3</v>
      </c>
      <c r="BN61" s="137">
        <v>3.8416503421612999E-4</v>
      </c>
      <c r="BO61" s="137">
        <v>1.00885751580114E-3</v>
      </c>
      <c r="BP61" s="137">
        <v>2.1359434482652699E-3</v>
      </c>
      <c r="BQ61" s="137">
        <v>1.2406871149962201E-3</v>
      </c>
      <c r="BR61" s="137">
        <v>1.46523534411988E-3</v>
      </c>
      <c r="BS61" s="137">
        <v>6.0820169028855304E-4</v>
      </c>
      <c r="BT61" s="137">
        <v>2.2826512484046802E-3</v>
      </c>
      <c r="BU61" s="137">
        <v>1.0436197474911501E-5</v>
      </c>
      <c r="BV61" s="137">
        <v>1.12390135559298E-4</v>
      </c>
      <c r="BW61" s="137">
        <v>0</v>
      </c>
      <c r="BX61" s="137">
        <v>1.43682389567988E-5</v>
      </c>
      <c r="BY61" s="137">
        <v>0</v>
      </c>
      <c r="BZ61" s="137">
        <v>5.8757596393439499E-4</v>
      </c>
      <c r="CA61" s="139">
        <v>0</v>
      </c>
      <c r="CB61" s="73"/>
    </row>
    <row r="62" spans="1:80" ht="19.5" x14ac:dyDescent="0.25">
      <c r="A62" s="30"/>
      <c r="B62" s="42" t="s">
        <v>53</v>
      </c>
      <c r="C62" s="43" t="s">
        <v>164</v>
      </c>
      <c r="D62" s="136">
        <v>1.5817476190663901E-4</v>
      </c>
      <c r="E62" s="137">
        <v>3.42513963341599E-4</v>
      </c>
      <c r="F62" s="137">
        <v>7.8955853267268696E-5</v>
      </c>
      <c r="G62" s="137">
        <v>6.9721344021816099E-4</v>
      </c>
      <c r="H62" s="137">
        <v>5.13512055773112E-5</v>
      </c>
      <c r="I62" s="137">
        <v>1.7032535180898901E-4</v>
      </c>
      <c r="J62" s="137">
        <v>2.7043730749916898E-4</v>
      </c>
      <c r="K62" s="137">
        <v>6.3196309269732202E-5</v>
      </c>
      <c r="L62" s="137">
        <v>1.8031965726954999E-3</v>
      </c>
      <c r="M62" s="137">
        <v>1.3462388515824699E-4</v>
      </c>
      <c r="N62" s="137">
        <v>3.4794331760521997E-2</v>
      </c>
      <c r="O62" s="137">
        <v>1.0166836263773199E-4</v>
      </c>
      <c r="P62" s="137">
        <v>2.8281069120278298E-4</v>
      </c>
      <c r="Q62" s="137">
        <v>2.8281069120278298E-4</v>
      </c>
      <c r="R62" s="137">
        <v>1.20883953202098E-3</v>
      </c>
      <c r="S62" s="137">
        <v>6.2961727572956197E-4</v>
      </c>
      <c r="T62" s="137">
        <v>9.2602872165836099E-5</v>
      </c>
      <c r="U62" s="137">
        <v>5.8951742249615396E-4</v>
      </c>
      <c r="V62" s="137">
        <v>4.42679548580575E-8</v>
      </c>
      <c r="W62" s="137">
        <v>1.36451204520987E-4</v>
      </c>
      <c r="X62" s="137">
        <v>7.9097163824797104E-5</v>
      </c>
      <c r="Y62" s="137">
        <v>8.9883488092345397E-5</v>
      </c>
      <c r="Z62" s="137">
        <v>1.21802535932425E-4</v>
      </c>
      <c r="AA62" s="137">
        <v>8.7791018395665305E-4</v>
      </c>
      <c r="AB62" s="137">
        <v>8.3403448157585397E-5</v>
      </c>
      <c r="AC62" s="137">
        <v>1.6123818712084501E-4</v>
      </c>
      <c r="AD62" s="137">
        <v>1.00263617363883E-4</v>
      </c>
      <c r="AE62" s="137">
        <v>1.41838023249456E-4</v>
      </c>
      <c r="AF62" s="137">
        <v>3.29864767341484E-4</v>
      </c>
      <c r="AG62" s="137">
        <v>4.7597343534747502E-5</v>
      </c>
      <c r="AH62" s="137">
        <v>6.8378610040810905E-5</v>
      </c>
      <c r="AI62" s="137">
        <v>6.6575278910130294E-5</v>
      </c>
      <c r="AJ62" s="137">
        <v>0</v>
      </c>
      <c r="AK62" s="137">
        <v>4.7571986538046902E-2</v>
      </c>
      <c r="AL62" s="137">
        <v>2.6812366822916299E-3</v>
      </c>
      <c r="AM62" s="137">
        <v>3.0959981709916999E-3</v>
      </c>
      <c r="AN62" s="137">
        <v>8.2589377385602694E-2</v>
      </c>
      <c r="AO62" s="137">
        <v>2.3837625424023099E-3</v>
      </c>
      <c r="AP62" s="137">
        <v>1.72044419990752E-3</v>
      </c>
      <c r="AQ62" s="137">
        <v>2.06417022734609E-3</v>
      </c>
      <c r="AR62" s="137">
        <v>1.1731354575238899E-2</v>
      </c>
      <c r="AS62" s="137">
        <v>7.3126342557465196E-3</v>
      </c>
      <c r="AT62" s="137">
        <v>3.9491143095285398E-4</v>
      </c>
      <c r="AU62" s="137">
        <v>1.6468800314282099E-3</v>
      </c>
      <c r="AV62" s="137">
        <v>1.09771209039348E-2</v>
      </c>
      <c r="AW62" s="137">
        <v>4.8616401316210903E-3</v>
      </c>
      <c r="AX62" s="137">
        <v>7.0748926316541595E-4</v>
      </c>
      <c r="AY62" s="137">
        <v>1.19869138984539E-2</v>
      </c>
      <c r="AZ62" s="137">
        <v>8.5150301534610406E-3</v>
      </c>
      <c r="BA62" s="137">
        <v>5.4290358630662604E-4</v>
      </c>
      <c r="BB62" s="137">
        <v>6.5509097890710402E-4</v>
      </c>
      <c r="BC62" s="137">
        <v>4.5571350039144603E-3</v>
      </c>
      <c r="BD62" s="137">
        <v>9.8426895477416398E-4</v>
      </c>
      <c r="BE62" s="137">
        <v>1.01789668653871</v>
      </c>
      <c r="BF62" s="137">
        <v>3.1532544764296499E-3</v>
      </c>
      <c r="BG62" s="137">
        <v>4.17296897872463E-3</v>
      </c>
      <c r="BH62" s="137">
        <v>2.5143982030696498E-3</v>
      </c>
      <c r="BI62" s="137">
        <v>5.6978701018919599E-5</v>
      </c>
      <c r="BJ62" s="137">
        <v>2.8991398352431999E-3</v>
      </c>
      <c r="BK62" s="137">
        <v>3.49850893794872E-3</v>
      </c>
      <c r="BL62" s="137">
        <v>2.0122606058753699E-3</v>
      </c>
      <c r="BM62" s="137">
        <v>1.42586798160635E-3</v>
      </c>
      <c r="BN62" s="137">
        <v>5.8402259548816097E-4</v>
      </c>
      <c r="BO62" s="137">
        <v>1.4071803545834399E-3</v>
      </c>
      <c r="BP62" s="137">
        <v>2.0802917882230699E-3</v>
      </c>
      <c r="BQ62" s="137">
        <v>3.7885115926101802E-3</v>
      </c>
      <c r="BR62" s="137">
        <v>3.3389097535089099E-3</v>
      </c>
      <c r="BS62" s="137">
        <v>5.7101967768921895E-4</v>
      </c>
      <c r="BT62" s="137">
        <v>3.20334968859446E-3</v>
      </c>
      <c r="BU62" s="137">
        <v>1.9145296798283E-5</v>
      </c>
      <c r="BV62" s="137">
        <v>1.4282036269587899E-4</v>
      </c>
      <c r="BW62" s="137">
        <v>0</v>
      </c>
      <c r="BX62" s="137">
        <v>1.2517220883964199E-5</v>
      </c>
      <c r="BY62" s="137">
        <v>0</v>
      </c>
      <c r="BZ62" s="137">
        <v>7.2561206950781903E-4</v>
      </c>
      <c r="CA62" s="139">
        <v>0</v>
      </c>
      <c r="CB62" s="73"/>
    </row>
    <row r="63" spans="1:80" ht="19.5" x14ac:dyDescent="0.25">
      <c r="A63" s="30"/>
      <c r="B63" s="42" t="s">
        <v>54</v>
      </c>
      <c r="C63" s="43" t="s">
        <v>165</v>
      </c>
      <c r="D63" s="136">
        <v>1.42180268652601E-4</v>
      </c>
      <c r="E63" s="137">
        <v>3.0776870546613802E-4</v>
      </c>
      <c r="F63" s="137">
        <v>8.5391430653301997E-5</v>
      </c>
      <c r="G63" s="137">
        <v>3.6679456840590702E-4</v>
      </c>
      <c r="H63" s="137">
        <v>2.3513817184650701E-5</v>
      </c>
      <c r="I63" s="137">
        <v>1.5351451289639901E-4</v>
      </c>
      <c r="J63" s="137">
        <v>2.3392834496972499E-4</v>
      </c>
      <c r="K63" s="137">
        <v>4.6258897159535603E-5</v>
      </c>
      <c r="L63" s="137">
        <v>3.1545312721946802E-4</v>
      </c>
      <c r="M63" s="137">
        <v>1.7836264836834699E-4</v>
      </c>
      <c r="N63" s="137">
        <v>4.1386994021068798E-4</v>
      </c>
      <c r="O63" s="137">
        <v>7.4115840226315503E-5</v>
      </c>
      <c r="P63" s="137">
        <v>4.0466628924402601E-4</v>
      </c>
      <c r="Q63" s="137">
        <v>4.0466628924402601E-4</v>
      </c>
      <c r="R63" s="137">
        <v>3.2118251359675599E-4</v>
      </c>
      <c r="S63" s="137">
        <v>3.06423001535047E-4</v>
      </c>
      <c r="T63" s="137">
        <v>1.5304914168529901E-4</v>
      </c>
      <c r="U63" s="137">
        <v>3.9861250676679298E-4</v>
      </c>
      <c r="V63" s="137">
        <v>8.0718722999591198E-8</v>
      </c>
      <c r="W63" s="137">
        <v>9.8254729450055994E-5</v>
      </c>
      <c r="X63" s="137">
        <v>1.13385381060893E-4</v>
      </c>
      <c r="Y63" s="137">
        <v>1.2891118931887899E-4</v>
      </c>
      <c r="Z63" s="137">
        <v>1.4949242046728901E-4</v>
      </c>
      <c r="AA63" s="137">
        <v>3.5984648454003899E-4</v>
      </c>
      <c r="AB63" s="137">
        <v>8.4274754379676402E-5</v>
      </c>
      <c r="AC63" s="137">
        <v>1.7165444546910001E-4</v>
      </c>
      <c r="AD63" s="137">
        <v>1.53363701880917E-4</v>
      </c>
      <c r="AE63" s="137">
        <v>2.3519941841936801E-4</v>
      </c>
      <c r="AF63" s="137">
        <v>2.9593945392564702E-4</v>
      </c>
      <c r="AG63" s="137">
        <v>6.8814433823462595E-5</v>
      </c>
      <c r="AH63" s="137">
        <v>9.0816637218054695E-5</v>
      </c>
      <c r="AI63" s="137">
        <v>7.1823963045731195E-5</v>
      </c>
      <c r="AJ63" s="137">
        <v>0</v>
      </c>
      <c r="AK63" s="137">
        <v>2.7871545828118101E-3</v>
      </c>
      <c r="AL63" s="137">
        <v>3.2033091340337599E-3</v>
      </c>
      <c r="AM63" s="137">
        <v>8.9347698728229601E-3</v>
      </c>
      <c r="AN63" s="137">
        <v>6.7178506797956701E-4</v>
      </c>
      <c r="AO63" s="137">
        <v>2.3903945109211501E-3</v>
      </c>
      <c r="AP63" s="137">
        <v>5.51711393989419E-3</v>
      </c>
      <c r="AQ63" s="137">
        <v>3.0815494733977401E-3</v>
      </c>
      <c r="AR63" s="137">
        <v>1.9492083076868001E-3</v>
      </c>
      <c r="AS63" s="137">
        <v>3.3319950870207E-3</v>
      </c>
      <c r="AT63" s="137">
        <v>3.0536538548691999E-4</v>
      </c>
      <c r="AU63" s="137">
        <v>1.4443472392897401E-3</v>
      </c>
      <c r="AV63" s="137">
        <v>1.61199381286624E-3</v>
      </c>
      <c r="AW63" s="137">
        <v>8.7308126798056899E-4</v>
      </c>
      <c r="AX63" s="137">
        <v>4.5558300295817398E-4</v>
      </c>
      <c r="AY63" s="137">
        <v>2.9406746501353799E-3</v>
      </c>
      <c r="AZ63" s="137">
        <v>5.3892737534227703E-3</v>
      </c>
      <c r="BA63" s="137">
        <v>1.18807424788917E-3</v>
      </c>
      <c r="BB63" s="137">
        <v>5.7104845596840799E-4</v>
      </c>
      <c r="BC63" s="137">
        <v>4.05022823818749E-3</v>
      </c>
      <c r="BD63" s="137">
        <v>5.0753617963551604E-4</v>
      </c>
      <c r="BE63" s="137">
        <v>3.8779001838684998E-4</v>
      </c>
      <c r="BF63" s="137">
        <v>1.0048461389827199</v>
      </c>
      <c r="BG63" s="137">
        <v>4.1035265385902901E-3</v>
      </c>
      <c r="BH63" s="137">
        <v>1.37757011868665E-3</v>
      </c>
      <c r="BI63" s="137">
        <v>8.4816461098923606E-5</v>
      </c>
      <c r="BJ63" s="137">
        <v>2.8879593206523699E-3</v>
      </c>
      <c r="BK63" s="137">
        <v>4.5539650537991597E-3</v>
      </c>
      <c r="BL63" s="137">
        <v>8.37827655709311E-3</v>
      </c>
      <c r="BM63" s="137">
        <v>3.4825876562299299E-3</v>
      </c>
      <c r="BN63" s="137">
        <v>1.0861165216848501E-3</v>
      </c>
      <c r="BO63" s="137">
        <v>3.2843993757461398E-3</v>
      </c>
      <c r="BP63" s="137">
        <v>2.8447377419576398E-3</v>
      </c>
      <c r="BQ63" s="137">
        <v>6.4234950004429803E-3</v>
      </c>
      <c r="BR63" s="137">
        <v>4.87206167042953E-3</v>
      </c>
      <c r="BS63" s="137">
        <v>1.2539333520245901E-3</v>
      </c>
      <c r="BT63" s="137">
        <v>1.1183241765477799E-2</v>
      </c>
      <c r="BU63" s="137">
        <v>2.7789511794123599E-5</v>
      </c>
      <c r="BV63" s="137">
        <v>3.8881334840327699E-4</v>
      </c>
      <c r="BW63" s="137">
        <v>0</v>
      </c>
      <c r="BX63" s="137">
        <v>1.24776075218027E-5</v>
      </c>
      <c r="BY63" s="137">
        <v>0</v>
      </c>
      <c r="BZ63" s="137">
        <v>1.2757195542757E-3</v>
      </c>
      <c r="CA63" s="139">
        <v>0</v>
      </c>
      <c r="CB63" s="73"/>
    </row>
    <row r="64" spans="1:80" ht="19.5" x14ac:dyDescent="0.25">
      <c r="A64" s="30"/>
      <c r="B64" s="42" t="s">
        <v>55</v>
      </c>
      <c r="C64" s="43" t="s">
        <v>166</v>
      </c>
      <c r="D64" s="136">
        <v>2.7980926024864398E-4</v>
      </c>
      <c r="E64" s="137">
        <v>5.8542671531171199E-4</v>
      </c>
      <c r="F64" s="137">
        <v>1.5280809957573101E-4</v>
      </c>
      <c r="G64" s="137">
        <v>8.3229366655143307E-3</v>
      </c>
      <c r="H64" s="137">
        <v>4.2108696675071701E-5</v>
      </c>
      <c r="I64" s="137">
        <v>2.7174954777835501E-4</v>
      </c>
      <c r="J64" s="137">
        <v>4.1421263264837402E-4</v>
      </c>
      <c r="K64" s="137">
        <v>9.34134920695707E-5</v>
      </c>
      <c r="L64" s="137">
        <v>1.35957465554101E-3</v>
      </c>
      <c r="M64" s="137">
        <v>2.8797208467278999E-4</v>
      </c>
      <c r="N64" s="137">
        <v>5.5018089616140197E-4</v>
      </c>
      <c r="O64" s="137">
        <v>9.9178425374522395E-5</v>
      </c>
      <c r="P64" s="137">
        <v>1.22438237082758E-2</v>
      </c>
      <c r="Q64" s="137">
        <v>1.22438237082758E-2</v>
      </c>
      <c r="R64" s="137">
        <v>3.3792251191708299E-4</v>
      </c>
      <c r="S64" s="137">
        <v>6.6212263808779399E-4</v>
      </c>
      <c r="T64" s="137">
        <v>2.84988083033908E-4</v>
      </c>
      <c r="U64" s="137">
        <v>4.9928464792441802E-4</v>
      </c>
      <c r="V64" s="137">
        <v>2.1455902358562401E-7</v>
      </c>
      <c r="W64" s="137">
        <v>1.73742451065742E-4</v>
      </c>
      <c r="X64" s="137">
        <v>2.01764622895379E-4</v>
      </c>
      <c r="Y64" s="137">
        <v>2.38469291795817E-4</v>
      </c>
      <c r="Z64" s="137">
        <v>2.7193866746521997E-4</v>
      </c>
      <c r="AA64" s="137">
        <v>1.30857707831391E-2</v>
      </c>
      <c r="AB64" s="137">
        <v>1.4852421429250299E-4</v>
      </c>
      <c r="AC64" s="137">
        <v>3.0590326368294001E-4</v>
      </c>
      <c r="AD64" s="137">
        <v>2.8153939923837199E-4</v>
      </c>
      <c r="AE64" s="137">
        <v>4.1039979572137799E-4</v>
      </c>
      <c r="AF64" s="137">
        <v>4.7783837073811102E-4</v>
      </c>
      <c r="AG64" s="137">
        <v>1.2834497985683699E-4</v>
      </c>
      <c r="AH64" s="137">
        <v>1.6829029127644901E-4</v>
      </c>
      <c r="AI64" s="137">
        <v>9.8377649466087911E-4</v>
      </c>
      <c r="AJ64" s="137">
        <v>0</v>
      </c>
      <c r="AK64" s="137">
        <v>3.4356830039465099E-3</v>
      </c>
      <c r="AL64" s="137">
        <v>4.2362911996780698E-3</v>
      </c>
      <c r="AM64" s="137">
        <v>2.81239283404608E-3</v>
      </c>
      <c r="AN64" s="137">
        <v>4.9777893215637405E-4</v>
      </c>
      <c r="AO64" s="137">
        <v>2.48969147905489E-3</v>
      </c>
      <c r="AP64" s="137">
        <v>6.5756977587568604E-3</v>
      </c>
      <c r="AQ64" s="137">
        <v>5.9222010157928502E-2</v>
      </c>
      <c r="AR64" s="137">
        <v>1.57496998574944E-3</v>
      </c>
      <c r="AS64" s="137">
        <v>3.81695802016549E-3</v>
      </c>
      <c r="AT64" s="137">
        <v>4.5335686001582302E-4</v>
      </c>
      <c r="AU64" s="137">
        <v>4.5757978278260104E-3</v>
      </c>
      <c r="AV64" s="137">
        <v>4.1028781906474899E-3</v>
      </c>
      <c r="AW64" s="137">
        <v>2.7214677126641E-3</v>
      </c>
      <c r="AX64" s="137">
        <v>5.9007821654148999E-4</v>
      </c>
      <c r="AY64" s="137">
        <v>2.8523393099238298E-3</v>
      </c>
      <c r="AZ64" s="137">
        <v>6.1437219121284496E-3</v>
      </c>
      <c r="BA64" s="137">
        <v>1.38859789756639E-3</v>
      </c>
      <c r="BB64" s="137">
        <v>6.1641467534677896E-4</v>
      </c>
      <c r="BC64" s="137">
        <v>2.1033183423654601E-3</v>
      </c>
      <c r="BD64" s="137">
        <v>2.28047609913439E-3</v>
      </c>
      <c r="BE64" s="137">
        <v>6.0150172685456498E-4</v>
      </c>
      <c r="BF64" s="137">
        <v>4.4163098404701303E-3</v>
      </c>
      <c r="BG64" s="137">
        <v>1.51126810443872</v>
      </c>
      <c r="BH64" s="137">
        <v>8.3962178648365002E-3</v>
      </c>
      <c r="BI64" s="137">
        <v>4.2677046063800499E-4</v>
      </c>
      <c r="BJ64" s="137">
        <v>5.1182205893819397E-3</v>
      </c>
      <c r="BK64" s="137">
        <v>7.0648596293208599E-3</v>
      </c>
      <c r="BL64" s="137">
        <v>4.1586057282516197E-3</v>
      </c>
      <c r="BM64" s="137">
        <v>6.7119778857828698E-3</v>
      </c>
      <c r="BN64" s="137">
        <v>1.9744962795201198E-3</v>
      </c>
      <c r="BO64" s="137">
        <v>5.6812643127603698E-3</v>
      </c>
      <c r="BP64" s="137">
        <v>5.0118359483729896E-3</v>
      </c>
      <c r="BQ64" s="137">
        <v>1.31033190453692E-2</v>
      </c>
      <c r="BR64" s="137">
        <v>9.9585158729320802E-3</v>
      </c>
      <c r="BS64" s="137">
        <v>8.0253599142999404E-4</v>
      </c>
      <c r="BT64" s="137">
        <v>2.0301783309819001E-2</v>
      </c>
      <c r="BU64" s="137">
        <v>7.5208054623534105E-5</v>
      </c>
      <c r="BV64" s="137">
        <v>7.1324299883505102E-4</v>
      </c>
      <c r="BW64" s="137">
        <v>0</v>
      </c>
      <c r="BX64" s="137">
        <v>2.2139372384746E-5</v>
      </c>
      <c r="BY64" s="137">
        <v>0</v>
      </c>
      <c r="BZ64" s="137">
        <v>4.7154656801942398E-3</v>
      </c>
      <c r="CA64" s="139">
        <v>0</v>
      </c>
      <c r="CB64" s="73"/>
    </row>
    <row r="65" spans="1:80" ht="19.5" x14ac:dyDescent="0.25">
      <c r="A65" s="30"/>
      <c r="B65" s="42" t="s">
        <v>56</v>
      </c>
      <c r="C65" s="43" t="s">
        <v>167</v>
      </c>
      <c r="D65" s="136">
        <v>3.46737389662846E-4</v>
      </c>
      <c r="E65" s="137">
        <v>6.5566685350333296E-4</v>
      </c>
      <c r="F65" s="137">
        <v>1.09054693025814E-4</v>
      </c>
      <c r="G65" s="137">
        <v>2.2678620070564598E-3</v>
      </c>
      <c r="H65" s="137">
        <v>2.9603232472068401E-5</v>
      </c>
      <c r="I65" s="137">
        <v>1.81901907041584E-4</v>
      </c>
      <c r="J65" s="137">
        <v>2.9087832845096998E-4</v>
      </c>
      <c r="K65" s="137">
        <v>1.4251867959497999E-4</v>
      </c>
      <c r="L65" s="137">
        <v>7.0350927191847401E-3</v>
      </c>
      <c r="M65" s="137">
        <v>2.8552039861153402E-4</v>
      </c>
      <c r="N65" s="137">
        <v>4.1424262158680199E-4</v>
      </c>
      <c r="O65" s="137">
        <v>9.1763830877461894E-5</v>
      </c>
      <c r="P65" s="137">
        <v>5.9151995412249595E-4</v>
      </c>
      <c r="Q65" s="137">
        <v>5.9151995412249595E-4</v>
      </c>
      <c r="R65" s="137">
        <v>1.3217121308635899E-4</v>
      </c>
      <c r="S65" s="137">
        <v>9.4769323314043805E-4</v>
      </c>
      <c r="T65" s="137">
        <v>2.4977118208914398E-4</v>
      </c>
      <c r="U65" s="137">
        <v>4.8725151353363501E-4</v>
      </c>
      <c r="V65" s="137">
        <v>1.3798022348564201E-7</v>
      </c>
      <c r="W65" s="137">
        <v>1.6431037811219499E-4</v>
      </c>
      <c r="X65" s="137">
        <v>1.63072487599115E-4</v>
      </c>
      <c r="Y65" s="137">
        <v>1.8831742303237101E-4</v>
      </c>
      <c r="Z65" s="137">
        <v>1.91557325326424E-4</v>
      </c>
      <c r="AA65" s="137">
        <v>3.3770466514319399E-3</v>
      </c>
      <c r="AB65" s="137">
        <v>1.0704788666270199E-4</v>
      </c>
      <c r="AC65" s="137">
        <v>1.8291375148581801E-4</v>
      </c>
      <c r="AD65" s="137">
        <v>2.3150406166049501E-4</v>
      </c>
      <c r="AE65" s="137">
        <v>3.8939891084992901E-4</v>
      </c>
      <c r="AF65" s="137">
        <v>3.7185606087567001E-4</v>
      </c>
      <c r="AG65" s="137">
        <v>1.02376846249154E-4</v>
      </c>
      <c r="AH65" s="137">
        <v>1.2549428239868601E-4</v>
      </c>
      <c r="AI65" s="137">
        <v>1.13273642266465E-4</v>
      </c>
      <c r="AJ65" s="137">
        <v>0</v>
      </c>
      <c r="AK65" s="137">
        <v>2.9254029501719599E-3</v>
      </c>
      <c r="AL65" s="137">
        <v>5.3460414727374596E-3</v>
      </c>
      <c r="AM65" s="137">
        <v>3.2200232804684599E-3</v>
      </c>
      <c r="AN65" s="137">
        <v>3.2574110025190199E-4</v>
      </c>
      <c r="AO65" s="137">
        <v>2.95146839085565E-3</v>
      </c>
      <c r="AP65" s="137">
        <v>1.4671002179135801E-2</v>
      </c>
      <c r="AQ65" s="137">
        <v>3.7432565026978199E-3</v>
      </c>
      <c r="AR65" s="137">
        <v>4.7974192550424802E-2</v>
      </c>
      <c r="AS65" s="137">
        <v>4.83751936287304E-3</v>
      </c>
      <c r="AT65" s="137">
        <v>5.2156180171638005E-4</v>
      </c>
      <c r="AU65" s="137">
        <v>1.1573372100321999E-2</v>
      </c>
      <c r="AV65" s="137">
        <v>3.8110588018211498E-3</v>
      </c>
      <c r="AW65" s="137">
        <v>1.63231288701475E-3</v>
      </c>
      <c r="AX65" s="137">
        <v>2.11945828275254E-4</v>
      </c>
      <c r="AY65" s="137">
        <v>1.0261685544099199E-3</v>
      </c>
      <c r="AZ65" s="137">
        <v>6.77894276989887E-3</v>
      </c>
      <c r="BA65" s="137">
        <v>1.80348703838033E-3</v>
      </c>
      <c r="BB65" s="137">
        <v>5.5142694841158304E-4</v>
      </c>
      <c r="BC65" s="137">
        <v>2.2023589204381001E-3</v>
      </c>
      <c r="BD65" s="137">
        <v>1.21793419557927E-3</v>
      </c>
      <c r="BE65" s="137">
        <v>4.6513705442868098E-4</v>
      </c>
      <c r="BF65" s="137">
        <v>2.98233954330808E-3</v>
      </c>
      <c r="BG65" s="137">
        <v>2.16850886707977E-2</v>
      </c>
      <c r="BH65" s="137">
        <v>1.15614682662454</v>
      </c>
      <c r="BI65" s="137">
        <v>8.1569606666430394E-5</v>
      </c>
      <c r="BJ65" s="137">
        <v>2.78092260630366E-3</v>
      </c>
      <c r="BK65" s="137">
        <v>5.3931190102069404E-3</v>
      </c>
      <c r="BL65" s="137">
        <v>3.2420740003706902E-3</v>
      </c>
      <c r="BM65" s="137">
        <v>6.3020040146958096E-3</v>
      </c>
      <c r="BN65" s="137">
        <v>1.89297063041363E-3</v>
      </c>
      <c r="BO65" s="137">
        <v>5.14331436142146E-3</v>
      </c>
      <c r="BP65" s="137">
        <v>4.8522885830006197E-3</v>
      </c>
      <c r="BQ65" s="137">
        <v>1.35454195571671E-2</v>
      </c>
      <c r="BR65" s="137">
        <v>1.3971654945425601E-2</v>
      </c>
      <c r="BS65" s="137">
        <v>7.1530260722406597E-4</v>
      </c>
      <c r="BT65" s="137">
        <v>2.17502207961171E-2</v>
      </c>
      <c r="BU65" s="137">
        <v>7.2132876572123504E-4</v>
      </c>
      <c r="BV65" s="137">
        <v>7.2217723218595499E-4</v>
      </c>
      <c r="BW65" s="137">
        <v>0</v>
      </c>
      <c r="BX65" s="137">
        <v>1.2705031206129601E-5</v>
      </c>
      <c r="BY65" s="137">
        <v>0</v>
      </c>
      <c r="BZ65" s="137">
        <v>2.1295739999470601E-3</v>
      </c>
      <c r="CA65" s="139">
        <v>0</v>
      </c>
      <c r="CB65" s="73"/>
    </row>
    <row r="66" spans="1:80" ht="19.5" x14ac:dyDescent="0.25">
      <c r="A66" s="30"/>
      <c r="B66" s="42" t="s">
        <v>57</v>
      </c>
      <c r="C66" s="43" t="s">
        <v>168</v>
      </c>
      <c r="D66" s="136">
        <v>3.0210672640003E-3</v>
      </c>
      <c r="E66" s="137">
        <v>6.0863747761282696E-3</v>
      </c>
      <c r="F66" s="137">
        <v>1.47951071411521E-3</v>
      </c>
      <c r="G66" s="137">
        <v>5.8492271648823502E-3</v>
      </c>
      <c r="H66" s="137">
        <v>6.2580396726455195E-4</v>
      </c>
      <c r="I66" s="137">
        <v>2.5179845086112798E-3</v>
      </c>
      <c r="J66" s="137">
        <v>4.03474171344749E-3</v>
      </c>
      <c r="K66" s="137">
        <v>1.1766482757085701E-3</v>
      </c>
      <c r="L66" s="137">
        <v>3.9906367771437898E-2</v>
      </c>
      <c r="M66" s="137">
        <v>3.0527624096179299E-3</v>
      </c>
      <c r="N66" s="137">
        <v>0.48384182637739498</v>
      </c>
      <c r="O66" s="137">
        <v>2.4631449158948899E-3</v>
      </c>
      <c r="P66" s="137">
        <v>5.3040541431718501E-3</v>
      </c>
      <c r="Q66" s="137">
        <v>5.3040541431718501E-3</v>
      </c>
      <c r="R66" s="137">
        <v>5.1561948586210903E-2</v>
      </c>
      <c r="S66" s="137">
        <v>0.800369630042573</v>
      </c>
      <c r="T66" s="137">
        <v>2.7787800312867798E-3</v>
      </c>
      <c r="U66" s="137">
        <v>1.44784926021806E-2</v>
      </c>
      <c r="V66" s="137">
        <v>1.6875335760024801E-6</v>
      </c>
      <c r="W66" s="137">
        <v>2.2273154525021101E-3</v>
      </c>
      <c r="X66" s="137">
        <v>1.9510077449769801E-3</v>
      </c>
      <c r="Y66" s="137">
        <v>2.3347748497193998E-3</v>
      </c>
      <c r="Z66" s="137">
        <v>2.4599061790187898E-3</v>
      </c>
      <c r="AA66" s="137">
        <v>5.8160069638251901E-3</v>
      </c>
      <c r="AB66" s="137">
        <v>1.8169030340380401E-3</v>
      </c>
      <c r="AC66" s="137">
        <v>2.5003316371937901E-3</v>
      </c>
      <c r="AD66" s="137">
        <v>2.5718072166858699E-3</v>
      </c>
      <c r="AE66" s="137">
        <v>3.0895252829305801E-3</v>
      </c>
      <c r="AF66" s="137">
        <v>6.6242522378638403E-3</v>
      </c>
      <c r="AG66" s="137">
        <v>1.20115118341417E-3</v>
      </c>
      <c r="AH66" s="137">
        <v>1.56463398818223E-3</v>
      </c>
      <c r="AI66" s="137">
        <v>1.0721482612028601E-3</v>
      </c>
      <c r="AJ66" s="137">
        <v>0</v>
      </c>
      <c r="AK66" s="137">
        <v>4.0030594873357798E-2</v>
      </c>
      <c r="AL66" s="137">
        <v>5.91307663081376E-2</v>
      </c>
      <c r="AM66" s="137">
        <v>5.84960733538103E-3</v>
      </c>
      <c r="AN66" s="137">
        <v>0.273235272202067</v>
      </c>
      <c r="AO66" s="137">
        <v>2.7152525770852001E-2</v>
      </c>
      <c r="AP66" s="137">
        <v>3.5491969436770597E-2</v>
      </c>
      <c r="AQ66" s="137">
        <v>3.7457012385307797E-2</v>
      </c>
      <c r="AR66" s="137">
        <v>3.7313612456880599E-2</v>
      </c>
      <c r="AS66" s="137">
        <v>7.44601271179582E-2</v>
      </c>
      <c r="AT66" s="137">
        <v>8.1857431783282798E-3</v>
      </c>
      <c r="AU66" s="137">
        <v>2.92023523262336E-2</v>
      </c>
      <c r="AV66" s="137">
        <v>2.9039590694681199E-2</v>
      </c>
      <c r="AW66" s="137">
        <v>0.42716222438770102</v>
      </c>
      <c r="AX66" s="137">
        <v>0.92834195411925902</v>
      </c>
      <c r="AY66" s="137">
        <v>0.51379839695428398</v>
      </c>
      <c r="AZ66" s="137">
        <v>0.21856695253055999</v>
      </c>
      <c r="BA66" s="137">
        <v>1.0780274630682001E-2</v>
      </c>
      <c r="BB66" s="137">
        <v>3.0001381605770101E-2</v>
      </c>
      <c r="BC66" s="137">
        <v>8.1863434769851806E-2</v>
      </c>
      <c r="BD66" s="137">
        <v>1.25462048984423E-2</v>
      </c>
      <c r="BE66" s="137">
        <v>3.8293035494788102E-2</v>
      </c>
      <c r="BF66" s="137">
        <v>3.63930084333179E-2</v>
      </c>
      <c r="BG66" s="137">
        <v>6.2443315479552397E-2</v>
      </c>
      <c r="BH66" s="137">
        <v>8.5148529061036801E-2</v>
      </c>
      <c r="BI66" s="137">
        <v>1.0272564038452601</v>
      </c>
      <c r="BJ66" s="137">
        <v>3.9568893047386498E-2</v>
      </c>
      <c r="BK66" s="137">
        <v>5.8324582728267002E-2</v>
      </c>
      <c r="BL66" s="137">
        <v>3.2275139217667101E-2</v>
      </c>
      <c r="BM66" s="137">
        <v>4.3818325731463E-2</v>
      </c>
      <c r="BN66" s="137">
        <v>2.5525667503558599E-2</v>
      </c>
      <c r="BO66" s="137">
        <v>2.40499020696671E-2</v>
      </c>
      <c r="BP66" s="137">
        <v>3.94397469858331E-2</v>
      </c>
      <c r="BQ66" s="137">
        <v>6.1879801589691801E-2</v>
      </c>
      <c r="BR66" s="137">
        <v>5.6967485156694399E-2</v>
      </c>
      <c r="BS66" s="137">
        <v>1.57917878435547E-2</v>
      </c>
      <c r="BT66" s="137">
        <v>8.1002845042741495E-2</v>
      </c>
      <c r="BU66" s="137">
        <v>7.3103559658920403E-4</v>
      </c>
      <c r="BV66" s="137">
        <v>3.7734608287911002E-3</v>
      </c>
      <c r="BW66" s="137">
        <v>0</v>
      </c>
      <c r="BX66" s="137">
        <v>1.7130777736873101E-4</v>
      </c>
      <c r="BY66" s="137">
        <v>0</v>
      </c>
      <c r="BZ66" s="137">
        <v>2.5222925024429601E-2</v>
      </c>
      <c r="CA66" s="139">
        <v>0</v>
      </c>
      <c r="CB66" s="73"/>
    </row>
    <row r="67" spans="1:80" ht="19.5" x14ac:dyDescent="0.25">
      <c r="A67" s="30"/>
      <c r="B67" s="42" t="s">
        <v>58</v>
      </c>
      <c r="C67" s="43" t="s">
        <v>169</v>
      </c>
      <c r="D67" s="136">
        <v>2.81405005712581E-3</v>
      </c>
      <c r="E67" s="137">
        <v>6.1470590437426196E-3</v>
      </c>
      <c r="F67" s="137">
        <v>1.87828740963984E-3</v>
      </c>
      <c r="G67" s="137">
        <v>1.0371598490072201E-2</v>
      </c>
      <c r="H67" s="137">
        <v>5.4390851110625103E-4</v>
      </c>
      <c r="I67" s="137">
        <v>2.6505367240442701E-3</v>
      </c>
      <c r="J67" s="137">
        <v>4.2552855478671398E-3</v>
      </c>
      <c r="K67" s="137">
        <v>9.1804964914965503E-4</v>
      </c>
      <c r="L67" s="137">
        <v>6.3416053914981197E-3</v>
      </c>
      <c r="M67" s="137">
        <v>5.6779896966079003E-3</v>
      </c>
      <c r="N67" s="137">
        <v>1.49476384324937E-2</v>
      </c>
      <c r="O67" s="137">
        <v>6.6236052646378898E-4</v>
      </c>
      <c r="P67" s="137">
        <v>2.5723490368604999E-2</v>
      </c>
      <c r="Q67" s="137">
        <v>2.5723490368604999E-2</v>
      </c>
      <c r="R67" s="137">
        <v>1.7201242350843901E-3</v>
      </c>
      <c r="S67" s="137">
        <v>6.1353364811019603E-3</v>
      </c>
      <c r="T67" s="137">
        <v>5.5047126948008802E-3</v>
      </c>
      <c r="U67" s="137">
        <v>2.19783068814388E-3</v>
      </c>
      <c r="V67" s="137">
        <v>3.1311171515419199E-6</v>
      </c>
      <c r="W67" s="137">
        <v>2.27613768116086E-3</v>
      </c>
      <c r="X67" s="137">
        <v>5.4443833806791598E-3</v>
      </c>
      <c r="Y67" s="137">
        <v>5.6040829133115998E-3</v>
      </c>
      <c r="Z67" s="137">
        <v>4.1117278593049101E-3</v>
      </c>
      <c r="AA67" s="137">
        <v>1.32896444330276E-2</v>
      </c>
      <c r="AB67" s="137">
        <v>1.7013847358909101E-3</v>
      </c>
      <c r="AC67" s="137">
        <v>3.2704260560655102E-3</v>
      </c>
      <c r="AD67" s="137">
        <v>5.21661841972588E-3</v>
      </c>
      <c r="AE67" s="137">
        <v>4.6312796444944503E-3</v>
      </c>
      <c r="AF67" s="137">
        <v>4.9448249473822902E-3</v>
      </c>
      <c r="AG67" s="137">
        <v>2.2836443367798302E-3</v>
      </c>
      <c r="AH67" s="137">
        <v>7.5905218576489998E-3</v>
      </c>
      <c r="AI67" s="137">
        <v>3.4441514929946901E-3</v>
      </c>
      <c r="AJ67" s="137">
        <v>0</v>
      </c>
      <c r="AK67" s="137">
        <v>0.23149808620670401</v>
      </c>
      <c r="AL67" s="137">
        <v>5.9576194315136902E-2</v>
      </c>
      <c r="AM67" s="137">
        <v>1.07490093294059E-2</v>
      </c>
      <c r="AN67" s="137">
        <v>2.08955019731367E-2</v>
      </c>
      <c r="AO67" s="137">
        <v>0.25648631517498299</v>
      </c>
      <c r="AP67" s="137">
        <v>0.236407675541186</v>
      </c>
      <c r="AQ67" s="137">
        <v>0.19983083641871199</v>
      </c>
      <c r="AR67" s="137">
        <v>2.9996834904273701E-2</v>
      </c>
      <c r="AS67" s="137">
        <v>7.3331452022593405E-2</v>
      </c>
      <c r="AT67" s="137">
        <v>3.12868088421683E-3</v>
      </c>
      <c r="AU67" s="137">
        <v>0.22099125801824801</v>
      </c>
      <c r="AV67" s="137">
        <v>0.43271265526594699</v>
      </c>
      <c r="AW67" s="137">
        <v>2.14803043816186E-2</v>
      </c>
      <c r="AX67" s="137">
        <v>7.0576518276665601E-3</v>
      </c>
      <c r="AY67" s="137">
        <v>1.254368544178E-2</v>
      </c>
      <c r="AZ67" s="137">
        <v>1.8636800070172502E-2</v>
      </c>
      <c r="BA67" s="137">
        <v>2.64312998020577E-2</v>
      </c>
      <c r="BB67" s="137">
        <v>6.0748335094662096E-3</v>
      </c>
      <c r="BC67" s="137">
        <v>7.7240931462380404E-3</v>
      </c>
      <c r="BD67" s="137">
        <v>1.74449051631052E-2</v>
      </c>
      <c r="BE67" s="137">
        <v>4.3746494300403699E-2</v>
      </c>
      <c r="BF67" s="137">
        <v>9.5931370360215401E-2</v>
      </c>
      <c r="BG67" s="137">
        <v>0.204543651433787</v>
      </c>
      <c r="BH67" s="137">
        <v>3.2402131607061797E-2</v>
      </c>
      <c r="BI67" s="137">
        <v>3.91877077675585E-3</v>
      </c>
      <c r="BJ67" s="137">
        <v>1.04313554916893</v>
      </c>
      <c r="BK67" s="137">
        <v>0.31303015854585597</v>
      </c>
      <c r="BL67" s="137">
        <v>0.46441095418711198</v>
      </c>
      <c r="BM67" s="137">
        <v>0.124364496568485</v>
      </c>
      <c r="BN67" s="137">
        <v>5.5789193761795502E-2</v>
      </c>
      <c r="BO67" s="137">
        <v>9.7364728482051896E-2</v>
      </c>
      <c r="BP67" s="137">
        <v>0.19465845727410899</v>
      </c>
      <c r="BQ67" s="137">
        <v>0.14368129949078801</v>
      </c>
      <c r="BR67" s="137">
        <v>0.14240059455813101</v>
      </c>
      <c r="BS67" s="137">
        <v>5.1225365668195001E-2</v>
      </c>
      <c r="BT67" s="137">
        <v>0.23341389288042499</v>
      </c>
      <c r="BU67" s="137">
        <v>9.33138058069315E-4</v>
      </c>
      <c r="BV67" s="137">
        <v>1.19635380698327E-2</v>
      </c>
      <c r="BW67" s="137">
        <v>0</v>
      </c>
      <c r="BX67" s="137">
        <v>1.8688438656243301E-4</v>
      </c>
      <c r="BY67" s="137">
        <v>0</v>
      </c>
      <c r="BZ67" s="137">
        <v>3.4560792616114E-2</v>
      </c>
      <c r="CA67" s="139">
        <v>0</v>
      </c>
      <c r="CB67" s="73"/>
    </row>
    <row r="68" spans="1:80" ht="19.5" x14ac:dyDescent="0.25">
      <c r="A68" s="30"/>
      <c r="B68" s="42" t="s">
        <v>59</v>
      </c>
      <c r="C68" s="43" t="s">
        <v>170</v>
      </c>
      <c r="D68" s="136">
        <v>2.8423865233295799E-3</v>
      </c>
      <c r="E68" s="137">
        <v>7.1456166629738404E-3</v>
      </c>
      <c r="F68" s="137">
        <v>1.8873454243667101E-3</v>
      </c>
      <c r="G68" s="137">
        <v>1.43874426213202E-2</v>
      </c>
      <c r="H68" s="137">
        <v>5.7553338448445895E-4</v>
      </c>
      <c r="I68" s="137">
        <v>3.4127667978197601E-3</v>
      </c>
      <c r="J68" s="137">
        <v>4.5682780456778004E-3</v>
      </c>
      <c r="K68" s="137">
        <v>1.0520414864247699E-3</v>
      </c>
      <c r="L68" s="137">
        <v>9.1444992222848107E-3</v>
      </c>
      <c r="M68" s="137">
        <v>5.3979758893862801E-3</v>
      </c>
      <c r="N68" s="137">
        <v>9.2782016130414698E-3</v>
      </c>
      <c r="O68" s="137">
        <v>7.1186620989276302E-4</v>
      </c>
      <c r="P68" s="137">
        <v>4.8622151518048502E-2</v>
      </c>
      <c r="Q68" s="137">
        <v>4.8622151518048502E-2</v>
      </c>
      <c r="R68" s="137">
        <v>2.7654153262694102E-3</v>
      </c>
      <c r="S68" s="137">
        <v>1.13512062638884E-2</v>
      </c>
      <c r="T68" s="137">
        <v>3.7937623944172601E-3</v>
      </c>
      <c r="U68" s="137">
        <v>2.7745839402127902E-3</v>
      </c>
      <c r="V68" s="137">
        <v>2.1999811159672599E-6</v>
      </c>
      <c r="W68" s="137">
        <v>1.69897145925304E-3</v>
      </c>
      <c r="X68" s="137">
        <v>1.19574614908355E-2</v>
      </c>
      <c r="Y68" s="137">
        <v>9.9370571256363702E-3</v>
      </c>
      <c r="Z68" s="137">
        <v>4.3472397049394897E-3</v>
      </c>
      <c r="AA68" s="137">
        <v>1.8397717249588101E-2</v>
      </c>
      <c r="AB68" s="137">
        <v>1.7851693845508099E-3</v>
      </c>
      <c r="AC68" s="137">
        <v>3.7968304964258199E-3</v>
      </c>
      <c r="AD68" s="137">
        <v>3.9682263828720102E-3</v>
      </c>
      <c r="AE68" s="137">
        <v>3.0050590158820002E-3</v>
      </c>
      <c r="AF68" s="137">
        <v>5.4067879784543103E-3</v>
      </c>
      <c r="AG68" s="137">
        <v>1.8606878084020499E-3</v>
      </c>
      <c r="AH68" s="137">
        <v>9.0235433564512298E-3</v>
      </c>
      <c r="AI68" s="137">
        <v>6.4211054198021903E-3</v>
      </c>
      <c r="AJ68" s="137">
        <v>0</v>
      </c>
      <c r="AK68" s="137">
        <v>3.5613634132722602E-2</v>
      </c>
      <c r="AL68" s="137">
        <v>2.2302470912620699E-2</v>
      </c>
      <c r="AM68" s="137">
        <v>6.4984527494707598E-3</v>
      </c>
      <c r="AN68" s="137">
        <v>9.4829147608372997E-3</v>
      </c>
      <c r="AO68" s="137">
        <v>2.7856865078392599E-2</v>
      </c>
      <c r="AP68" s="137">
        <v>3.56438952880044E-2</v>
      </c>
      <c r="AQ68" s="137">
        <v>0.40289153407344003</v>
      </c>
      <c r="AR68" s="137">
        <v>1.8180021393064301E-2</v>
      </c>
      <c r="AS68" s="137">
        <v>3.4774892300186801E-2</v>
      </c>
      <c r="AT68" s="137">
        <v>4.4814955254972597E-3</v>
      </c>
      <c r="AU68" s="137">
        <v>0.17149043654037199</v>
      </c>
      <c r="AV68" s="137">
        <v>3.8678707034183302E-2</v>
      </c>
      <c r="AW68" s="137">
        <v>2.8449215021163599E-2</v>
      </c>
      <c r="AX68" s="137">
        <v>1.69276459175088E-2</v>
      </c>
      <c r="AY68" s="137">
        <v>2.1163538494402102E-2</v>
      </c>
      <c r="AZ68" s="137">
        <v>2.2579115561547701E-2</v>
      </c>
      <c r="BA68" s="137">
        <v>8.4887082157829308E-3</v>
      </c>
      <c r="BB68" s="137">
        <v>4.4841330714153202E-3</v>
      </c>
      <c r="BC68" s="137">
        <v>9.8804228470566607E-3</v>
      </c>
      <c r="BD68" s="137">
        <v>4.5139977160316001E-2</v>
      </c>
      <c r="BE68" s="137">
        <v>5.4102588478969196E-3</v>
      </c>
      <c r="BF68" s="137">
        <v>5.1259848321646297E-2</v>
      </c>
      <c r="BG68" s="137">
        <v>6.2906620857550805E-2</v>
      </c>
      <c r="BH68" s="137">
        <v>2.3550190475390999E-2</v>
      </c>
      <c r="BI68" s="137">
        <v>7.3782726310632502E-3</v>
      </c>
      <c r="BJ68" s="137">
        <v>6.0623853114315299E-2</v>
      </c>
      <c r="BK68" s="137">
        <v>1.11795225966111</v>
      </c>
      <c r="BL68" s="137">
        <v>0.106713746228406</v>
      </c>
      <c r="BM68" s="137">
        <v>8.5498798295503803E-2</v>
      </c>
      <c r="BN68" s="137">
        <v>3.4540058369839498E-2</v>
      </c>
      <c r="BO68" s="137">
        <v>3.3714518565665902E-2</v>
      </c>
      <c r="BP68" s="137">
        <v>3.7482005757896703E-2</v>
      </c>
      <c r="BQ68" s="137">
        <v>0.12415991453493699</v>
      </c>
      <c r="BR68" s="137">
        <v>8.6695431947568596E-2</v>
      </c>
      <c r="BS68" s="137">
        <v>1.0443105160016401E-2</v>
      </c>
      <c r="BT68" s="137">
        <v>8.5494836957996895E-2</v>
      </c>
      <c r="BU68" s="137">
        <v>2.7051345786141502E-4</v>
      </c>
      <c r="BV68" s="137">
        <v>5.86869911410569E-3</v>
      </c>
      <c r="BW68" s="137">
        <v>0</v>
      </c>
      <c r="BX68" s="137">
        <v>2.6161838956888998E-4</v>
      </c>
      <c r="BY68" s="137">
        <v>0</v>
      </c>
      <c r="BZ68" s="137">
        <v>2.9810123767296699E-2</v>
      </c>
      <c r="CA68" s="139">
        <v>0</v>
      </c>
      <c r="CB68" s="73"/>
    </row>
    <row r="69" spans="1:80" ht="19.5" x14ac:dyDescent="0.25">
      <c r="A69" s="30"/>
      <c r="B69" s="42" t="s">
        <v>60</v>
      </c>
      <c r="C69" s="43" t="s">
        <v>171</v>
      </c>
      <c r="D69" s="136">
        <v>6.7249091477107105E-5</v>
      </c>
      <c r="E69" s="137">
        <v>1.4916284088399101E-4</v>
      </c>
      <c r="F69" s="137">
        <v>4.5792162887897199E-5</v>
      </c>
      <c r="G69" s="137">
        <v>1.92842202661284E-4</v>
      </c>
      <c r="H69" s="137">
        <v>1.0472370038267999E-5</v>
      </c>
      <c r="I69" s="137">
        <v>6.2767740409552493E-5</v>
      </c>
      <c r="J69" s="137">
        <v>1.1056419515718601E-4</v>
      </c>
      <c r="K69" s="137">
        <v>2.2252853644072801E-5</v>
      </c>
      <c r="L69" s="137">
        <v>1.8838170103972399E-4</v>
      </c>
      <c r="M69" s="137">
        <v>1.5087186041594001E-4</v>
      </c>
      <c r="N69" s="137">
        <v>1.6372384480506399E-4</v>
      </c>
      <c r="O69" s="137">
        <v>1.5403296093783201E-5</v>
      </c>
      <c r="P69" s="137">
        <v>8.4394843108791305E-4</v>
      </c>
      <c r="Q69" s="137">
        <v>8.4394843108791305E-4</v>
      </c>
      <c r="R69" s="137">
        <v>3.8856160518566797E-5</v>
      </c>
      <c r="S69" s="137">
        <v>1.6001914856634601E-4</v>
      </c>
      <c r="T69" s="137">
        <v>1.42424887441333E-4</v>
      </c>
      <c r="U69" s="137">
        <v>4.7913181641399797E-5</v>
      </c>
      <c r="V69" s="137">
        <v>8.2292096706731096E-8</v>
      </c>
      <c r="W69" s="137">
        <v>6.6293396981038005E-5</v>
      </c>
      <c r="X69" s="137">
        <v>1.4088107124171501E-4</v>
      </c>
      <c r="Y69" s="137">
        <v>1.4666872615409101E-4</v>
      </c>
      <c r="Z69" s="137">
        <v>1.05660953420411E-4</v>
      </c>
      <c r="AA69" s="137">
        <v>2.3158750098370399E-4</v>
      </c>
      <c r="AB69" s="137">
        <v>4.0807992655494001E-5</v>
      </c>
      <c r="AC69" s="137">
        <v>7.8944737065470298E-5</v>
      </c>
      <c r="AD69" s="137">
        <v>1.2942188825195401E-4</v>
      </c>
      <c r="AE69" s="137">
        <v>9.6504556940464297E-5</v>
      </c>
      <c r="AF69" s="137">
        <v>1.184509492213E-4</v>
      </c>
      <c r="AG69" s="137">
        <v>5.7262306820952998E-5</v>
      </c>
      <c r="AH69" s="137">
        <v>1.00563594287897E-4</v>
      </c>
      <c r="AI69" s="137">
        <v>1.13927110442972E-4</v>
      </c>
      <c r="AJ69" s="137">
        <v>0</v>
      </c>
      <c r="AK69" s="137">
        <v>3.6342073719781301E-3</v>
      </c>
      <c r="AL69" s="137">
        <v>7.7412403484892404E-4</v>
      </c>
      <c r="AM69" s="137">
        <v>1.4709194231607499E-4</v>
      </c>
      <c r="AN69" s="137">
        <v>1.1982031077292701E-4</v>
      </c>
      <c r="AO69" s="137">
        <v>1.1206948837776799E-3</v>
      </c>
      <c r="AP69" s="137">
        <v>5.0085795868071003E-3</v>
      </c>
      <c r="AQ69" s="137">
        <v>6.8714597849388603E-3</v>
      </c>
      <c r="AR69" s="137">
        <v>6.1770290102221401E-4</v>
      </c>
      <c r="AS69" s="137">
        <v>2.70231885205754E-3</v>
      </c>
      <c r="AT69" s="137">
        <v>7.3649003799546505E-5</v>
      </c>
      <c r="AU69" s="137">
        <v>1.5463669721539699E-3</v>
      </c>
      <c r="AV69" s="137">
        <v>1.68728612740945E-3</v>
      </c>
      <c r="AW69" s="137">
        <v>3.6458468889668101E-4</v>
      </c>
      <c r="AX69" s="137">
        <v>1.85482077582466E-4</v>
      </c>
      <c r="AY69" s="137">
        <v>2.8219312771352799E-4</v>
      </c>
      <c r="AZ69" s="137">
        <v>3.8365950307974801E-4</v>
      </c>
      <c r="BA69" s="137">
        <v>5.7637450612550299E-4</v>
      </c>
      <c r="BB69" s="137">
        <v>7.6743014012572996E-5</v>
      </c>
      <c r="BC69" s="137">
        <v>1.5805765762156901E-4</v>
      </c>
      <c r="BD69" s="137">
        <v>4.6364280911346899E-4</v>
      </c>
      <c r="BE69" s="137">
        <v>9.5726507825963299E-5</v>
      </c>
      <c r="BF69" s="137">
        <v>9.0009151323179701E-4</v>
      </c>
      <c r="BG69" s="137">
        <v>1.87615556333388E-3</v>
      </c>
      <c r="BH69" s="137">
        <v>6.2837071133096103E-3</v>
      </c>
      <c r="BI69" s="137">
        <v>1.08900535324526E-4</v>
      </c>
      <c r="BJ69" s="137">
        <v>9.8326486722110501E-4</v>
      </c>
      <c r="BK69" s="137">
        <v>8.1093537911420405E-3</v>
      </c>
      <c r="BL69" s="137">
        <v>1.03424859892371</v>
      </c>
      <c r="BM69" s="137">
        <v>2.4177629745644499E-3</v>
      </c>
      <c r="BN69" s="137">
        <v>1.6237824993231701E-3</v>
      </c>
      <c r="BO69" s="137">
        <v>6.00258740011941E-3</v>
      </c>
      <c r="BP69" s="137">
        <v>1.5301677837387001E-3</v>
      </c>
      <c r="BQ69" s="137">
        <v>4.2173152764312201E-3</v>
      </c>
      <c r="BR69" s="137">
        <v>3.4169714382435699E-3</v>
      </c>
      <c r="BS69" s="137">
        <v>1.31031413499221E-3</v>
      </c>
      <c r="BT69" s="137">
        <v>4.2992787252495801E-3</v>
      </c>
      <c r="BU69" s="137">
        <v>4.26283430048043E-5</v>
      </c>
      <c r="BV69" s="137">
        <v>1.7719765215682101E-4</v>
      </c>
      <c r="BW69" s="137">
        <v>0</v>
      </c>
      <c r="BX69" s="137">
        <v>4.2811999313206999E-6</v>
      </c>
      <c r="BY69" s="137">
        <v>0</v>
      </c>
      <c r="BZ69" s="137">
        <v>7.7886793909059298E-4</v>
      </c>
      <c r="CA69" s="139">
        <v>0</v>
      </c>
      <c r="CB69" s="73"/>
    </row>
    <row r="70" spans="1:80" ht="19.5" x14ac:dyDescent="0.25">
      <c r="A70" s="30"/>
      <c r="B70" s="42" t="s">
        <v>61</v>
      </c>
      <c r="C70" s="43" t="s">
        <v>172</v>
      </c>
      <c r="D70" s="136">
        <v>9.9642293525761209E-4</v>
      </c>
      <c r="E70" s="137">
        <v>2.48190724255866E-3</v>
      </c>
      <c r="F70" s="137">
        <v>2.4827262907848799E-3</v>
      </c>
      <c r="G70" s="137">
        <v>2.8515039703031699E-3</v>
      </c>
      <c r="H70" s="137">
        <v>4.2189266657545802E-4</v>
      </c>
      <c r="I70" s="137">
        <v>7.9327767147213397E-4</v>
      </c>
      <c r="J70" s="137">
        <v>1.6758721330649401E-3</v>
      </c>
      <c r="K70" s="137">
        <v>1.12887773367373E-3</v>
      </c>
      <c r="L70" s="137">
        <v>9.8640864035391793E-4</v>
      </c>
      <c r="M70" s="137">
        <v>5.0098642284641696E-3</v>
      </c>
      <c r="N70" s="137">
        <v>2.4995403632288002E-4</v>
      </c>
      <c r="O70" s="137">
        <v>7.4691215723105995E-4</v>
      </c>
      <c r="P70" s="137">
        <v>3.2410099539269499E-4</v>
      </c>
      <c r="Q70" s="137">
        <v>3.2410099539269499E-4</v>
      </c>
      <c r="R70" s="137">
        <v>4.75913111699664E-5</v>
      </c>
      <c r="S70" s="137">
        <v>2.72289128092602E-4</v>
      </c>
      <c r="T70" s="137">
        <v>8.52234331290588E-3</v>
      </c>
      <c r="U70" s="137">
        <v>7.24675587802606E-4</v>
      </c>
      <c r="V70" s="137">
        <v>2.1066668184168802E-6</v>
      </c>
      <c r="W70" s="137">
        <v>1.6911301871663899E-3</v>
      </c>
      <c r="X70" s="137">
        <v>5.3838301515750598E-3</v>
      </c>
      <c r="Y70" s="137">
        <v>5.1811048210575602E-3</v>
      </c>
      <c r="Z70" s="137">
        <v>3.0955215433808702E-3</v>
      </c>
      <c r="AA70" s="137">
        <v>4.4169093856218297E-3</v>
      </c>
      <c r="AB70" s="137">
        <v>2.9252661925404399E-3</v>
      </c>
      <c r="AC70" s="137">
        <v>1.8887617236482499E-3</v>
      </c>
      <c r="AD70" s="137">
        <v>1.47650577118716E-2</v>
      </c>
      <c r="AE70" s="137">
        <v>1.2308172163099E-3</v>
      </c>
      <c r="AF70" s="137">
        <v>3.4971848841128098E-3</v>
      </c>
      <c r="AG70" s="137">
        <v>5.5274618187333398E-3</v>
      </c>
      <c r="AH70" s="137">
        <v>3.9933191975622404E-3</v>
      </c>
      <c r="AI70" s="137">
        <v>3.69441522847443E-4</v>
      </c>
      <c r="AJ70" s="137">
        <v>0</v>
      </c>
      <c r="AK70" s="137">
        <v>7.4802812672076502E-3</v>
      </c>
      <c r="AL70" s="137">
        <v>2.74016027152626E-3</v>
      </c>
      <c r="AM70" s="137">
        <v>2.9260185235404197E-4</v>
      </c>
      <c r="AN70" s="137">
        <v>1.6739312618449E-4</v>
      </c>
      <c r="AO70" s="137">
        <v>2.4228002130894902E-3</v>
      </c>
      <c r="AP70" s="137">
        <v>8.2296440163371603E-3</v>
      </c>
      <c r="AQ70" s="137">
        <v>2.0140245016686598E-3</v>
      </c>
      <c r="AR70" s="137">
        <v>1.49697168828007E-3</v>
      </c>
      <c r="AS70" s="137">
        <v>6.9433477501072496E-3</v>
      </c>
      <c r="AT70" s="137">
        <v>2.6370556918457099E-4</v>
      </c>
      <c r="AU70" s="137">
        <v>1.0280945420293099E-3</v>
      </c>
      <c r="AV70" s="137">
        <v>2.38005444757312E-3</v>
      </c>
      <c r="AW70" s="137">
        <v>3.0050686686262998E-3</v>
      </c>
      <c r="AX70" s="137">
        <v>1.54188011270272E-4</v>
      </c>
      <c r="AY70" s="137">
        <v>2.8776225224564402E-4</v>
      </c>
      <c r="AZ70" s="137">
        <v>6.8636009169498495E-4</v>
      </c>
      <c r="BA70" s="137">
        <v>7.2152072372562296E-4</v>
      </c>
      <c r="BB70" s="137">
        <v>1.31998322135012E-4</v>
      </c>
      <c r="BC70" s="137">
        <v>2.9483794845505402E-4</v>
      </c>
      <c r="BD70" s="137">
        <v>2.23753997016456E-4</v>
      </c>
      <c r="BE70" s="137">
        <v>1.54242999511018E-4</v>
      </c>
      <c r="BF70" s="137">
        <v>1.5203476155925401E-3</v>
      </c>
      <c r="BG70" s="137">
        <v>1.0805340220391001E-2</v>
      </c>
      <c r="BH70" s="137">
        <v>1.1382783635521299E-2</v>
      </c>
      <c r="BI70" s="137">
        <v>9.9174809551447901E-5</v>
      </c>
      <c r="BJ70" s="137">
        <v>1.70756712033591E-3</v>
      </c>
      <c r="BK70" s="137">
        <v>2.4422376355768198E-3</v>
      </c>
      <c r="BL70" s="137">
        <v>1.70538204452742E-3</v>
      </c>
      <c r="BM70" s="137">
        <v>1.0029216573256099</v>
      </c>
      <c r="BN70" s="137">
        <v>8.6812340274946599E-4</v>
      </c>
      <c r="BO70" s="137">
        <v>5.30387629054017E-3</v>
      </c>
      <c r="BP70" s="137">
        <v>2.5502260271172699E-3</v>
      </c>
      <c r="BQ70" s="137">
        <v>5.2379148076906199E-3</v>
      </c>
      <c r="BR70" s="137">
        <v>5.4273842768759297E-3</v>
      </c>
      <c r="BS70" s="137">
        <v>2.4577477036817402E-3</v>
      </c>
      <c r="BT70" s="137">
        <v>8.7124755464601591E-3</v>
      </c>
      <c r="BU70" s="137">
        <v>7.4098032372279805E-5</v>
      </c>
      <c r="BV70" s="137">
        <v>6.7510908243812297E-4</v>
      </c>
      <c r="BW70" s="137">
        <v>0</v>
      </c>
      <c r="BX70" s="137">
        <v>7.4349275189063801E-6</v>
      </c>
      <c r="BY70" s="137">
        <v>0</v>
      </c>
      <c r="BZ70" s="137">
        <v>2.9936996991917499E-3</v>
      </c>
      <c r="CA70" s="139">
        <v>0</v>
      </c>
      <c r="CB70" s="73"/>
    </row>
    <row r="71" spans="1:80" ht="19.5" x14ac:dyDescent="0.25">
      <c r="A71" s="30"/>
      <c r="B71" s="42" t="s">
        <v>62</v>
      </c>
      <c r="C71" s="43" t="s">
        <v>173</v>
      </c>
      <c r="D71" s="136">
        <v>1.20801695991135E-2</v>
      </c>
      <c r="E71" s="137">
        <v>2.83066903480091E-2</v>
      </c>
      <c r="F71" s="137">
        <v>1.20506665109954E-2</v>
      </c>
      <c r="G71" s="137">
        <v>7.9739428176414506E-3</v>
      </c>
      <c r="H71" s="137">
        <v>8.7021391005904396E-4</v>
      </c>
      <c r="I71" s="137">
        <v>7.8598007712103405E-3</v>
      </c>
      <c r="J71" s="137">
        <v>1.19340977907255E-2</v>
      </c>
      <c r="K71" s="137">
        <v>3.5649079295521401E-3</v>
      </c>
      <c r="L71" s="137">
        <v>5.9836363634609303E-3</v>
      </c>
      <c r="M71" s="137">
        <v>6.5936860218062901E-2</v>
      </c>
      <c r="N71" s="137">
        <v>1.0027223349879501E-3</v>
      </c>
      <c r="O71" s="137">
        <v>3.0368557530732498E-3</v>
      </c>
      <c r="P71" s="137">
        <v>1.08143740583985E-3</v>
      </c>
      <c r="Q71" s="137">
        <v>1.08143740583985E-3</v>
      </c>
      <c r="R71" s="137">
        <v>2.7199297392562101E-4</v>
      </c>
      <c r="S71" s="137">
        <v>1.1551398933043601E-3</v>
      </c>
      <c r="T71" s="137">
        <v>6.3391151008927601E-2</v>
      </c>
      <c r="U71" s="137">
        <v>2.64109608616959E-3</v>
      </c>
      <c r="V71" s="137">
        <v>3.4467023207208E-5</v>
      </c>
      <c r="W71" s="137">
        <v>1.2087334135729599E-2</v>
      </c>
      <c r="X71" s="137">
        <v>2.9409719040780401E-2</v>
      </c>
      <c r="Y71" s="137">
        <v>4.2189589817813802E-2</v>
      </c>
      <c r="Z71" s="137">
        <v>3.6720790516035703E-2</v>
      </c>
      <c r="AA71" s="137">
        <v>1.14468726828527E-2</v>
      </c>
      <c r="AB71" s="137">
        <v>9.3706351378277895E-3</v>
      </c>
      <c r="AC71" s="137">
        <v>1.5224947001419501E-2</v>
      </c>
      <c r="AD71" s="137">
        <v>4.7609679991902298E-2</v>
      </c>
      <c r="AE71" s="137">
        <v>1.18238302593593E-2</v>
      </c>
      <c r="AF71" s="137">
        <v>2.8330532812896801E-2</v>
      </c>
      <c r="AG71" s="137">
        <v>2.1179487549205699E-2</v>
      </c>
      <c r="AH71" s="137">
        <v>1.6057981990822E-2</v>
      </c>
      <c r="AI71" s="137">
        <v>1.58878021281199E-3</v>
      </c>
      <c r="AJ71" s="137">
        <v>0</v>
      </c>
      <c r="AK71" s="137">
        <v>6.1500318790779496E-3</v>
      </c>
      <c r="AL71" s="137">
        <v>4.9171369235513403E-3</v>
      </c>
      <c r="AM71" s="137">
        <v>1.40423472066207E-3</v>
      </c>
      <c r="AN71" s="137">
        <v>1.09718155196996E-3</v>
      </c>
      <c r="AO71" s="137">
        <v>1.0640257610472501E-2</v>
      </c>
      <c r="AP71" s="137">
        <v>6.9926573432246E-3</v>
      </c>
      <c r="AQ71" s="137">
        <v>6.9765083914045999E-3</v>
      </c>
      <c r="AR71" s="137">
        <v>5.1129493511017704E-3</v>
      </c>
      <c r="AS71" s="137">
        <v>1.24575355009186E-2</v>
      </c>
      <c r="AT71" s="137">
        <v>2.3111167795759001E-3</v>
      </c>
      <c r="AU71" s="137">
        <v>4.1359316650511398E-3</v>
      </c>
      <c r="AV71" s="137">
        <v>1.5272357884270501E-2</v>
      </c>
      <c r="AW71" s="137">
        <v>3.7727039644500399E-3</v>
      </c>
      <c r="AX71" s="137">
        <v>6.5563806036704302E-4</v>
      </c>
      <c r="AY71" s="137">
        <v>1.47006672159973E-3</v>
      </c>
      <c r="AZ71" s="137">
        <v>4.8618847411859003E-3</v>
      </c>
      <c r="BA71" s="137">
        <v>1.0945289288845101E-3</v>
      </c>
      <c r="BB71" s="137">
        <v>8.6141463528656198E-4</v>
      </c>
      <c r="BC71" s="137">
        <v>6.7469474812971598E-3</v>
      </c>
      <c r="BD71" s="137">
        <v>1.13735632964519E-3</v>
      </c>
      <c r="BE71" s="137">
        <v>9.1224786284535401E-4</v>
      </c>
      <c r="BF71" s="137">
        <v>9.5140949925303208E-3</v>
      </c>
      <c r="BG71" s="137">
        <v>3.1311019243157101E-2</v>
      </c>
      <c r="BH71" s="137">
        <v>5.8946325919790304E-3</v>
      </c>
      <c r="BI71" s="137">
        <v>3.7329162905518998E-4</v>
      </c>
      <c r="BJ71" s="137">
        <v>1.12998291398019E-2</v>
      </c>
      <c r="BK71" s="137">
        <v>9.1807364859059892E-3</v>
      </c>
      <c r="BL71" s="137">
        <v>7.16216406502966E-3</v>
      </c>
      <c r="BM71" s="137">
        <v>6.6389421325625296E-3</v>
      </c>
      <c r="BN71" s="137">
        <v>1.0020600150552601</v>
      </c>
      <c r="BO71" s="137">
        <v>6.6367768500613699E-3</v>
      </c>
      <c r="BP71" s="137">
        <v>8.56552734896209E-3</v>
      </c>
      <c r="BQ71" s="137">
        <v>6.99170117964165E-3</v>
      </c>
      <c r="BR71" s="137">
        <v>8.2930176936810394E-3</v>
      </c>
      <c r="BS71" s="137">
        <v>8.5182566156359295E-3</v>
      </c>
      <c r="BT71" s="137">
        <v>1.43152566491922E-2</v>
      </c>
      <c r="BU71" s="137">
        <v>8.6983018032690606E-5</v>
      </c>
      <c r="BV71" s="137">
        <v>6.2820366711208696E-4</v>
      </c>
      <c r="BW71" s="137">
        <v>0</v>
      </c>
      <c r="BX71" s="137">
        <v>4.8800009955786901E-5</v>
      </c>
      <c r="BY71" s="137">
        <v>0</v>
      </c>
      <c r="BZ71" s="137">
        <v>9.8090895482523498E-3</v>
      </c>
      <c r="CA71" s="139">
        <v>0</v>
      </c>
      <c r="CB71" s="73"/>
    </row>
    <row r="72" spans="1:80" ht="19.5" x14ac:dyDescent="0.25">
      <c r="A72" s="30"/>
      <c r="B72" s="42" t="s">
        <v>63</v>
      </c>
      <c r="C72" s="43" t="s">
        <v>174</v>
      </c>
      <c r="D72" s="136">
        <v>5.8135046310557397E-4</v>
      </c>
      <c r="E72" s="137">
        <v>9.1414886126046804E-4</v>
      </c>
      <c r="F72" s="137">
        <v>3.2051910200527598E-4</v>
      </c>
      <c r="G72" s="137">
        <v>1.22052780943783E-3</v>
      </c>
      <c r="H72" s="137">
        <v>5.3465343689887203E-5</v>
      </c>
      <c r="I72" s="137">
        <v>3.2263215934865802E-4</v>
      </c>
      <c r="J72" s="137">
        <v>5.9913488392354902E-4</v>
      </c>
      <c r="K72" s="137">
        <v>1.2872515980834101E-4</v>
      </c>
      <c r="L72" s="137">
        <v>5.7865617079282203E-4</v>
      </c>
      <c r="M72" s="137">
        <v>8.9810380040381802E-4</v>
      </c>
      <c r="N72" s="137">
        <v>6.0865101745653804E-4</v>
      </c>
      <c r="O72" s="137">
        <v>9.4587223604917901E-5</v>
      </c>
      <c r="P72" s="137">
        <v>1.1270344222616699E-3</v>
      </c>
      <c r="Q72" s="137">
        <v>1.1270344222616699E-3</v>
      </c>
      <c r="R72" s="137">
        <v>2.1212026869977499E-4</v>
      </c>
      <c r="S72" s="137">
        <v>5.6309167671603601E-4</v>
      </c>
      <c r="T72" s="137">
        <v>1.13589124835482E-3</v>
      </c>
      <c r="U72" s="137">
        <v>2.9004114075261301E-4</v>
      </c>
      <c r="V72" s="137">
        <v>1.9197078148135999E-6</v>
      </c>
      <c r="W72" s="137">
        <v>3.9827113793617801E-4</v>
      </c>
      <c r="X72" s="137">
        <v>7.1227129638025703E-4</v>
      </c>
      <c r="Y72" s="137">
        <v>9.3462410467513499E-4</v>
      </c>
      <c r="Z72" s="137">
        <v>6.2725195299096197E-4</v>
      </c>
      <c r="AA72" s="137">
        <v>1.6026784778963199E-3</v>
      </c>
      <c r="AB72" s="137">
        <v>4.5450323506102298E-4</v>
      </c>
      <c r="AC72" s="137">
        <v>4.0158564816927898E-4</v>
      </c>
      <c r="AD72" s="137">
        <v>8.72143233957849E-4</v>
      </c>
      <c r="AE72" s="137">
        <v>1.41701207159924E-3</v>
      </c>
      <c r="AF72" s="137">
        <v>6.9692454180012703E-4</v>
      </c>
      <c r="AG72" s="137">
        <v>4.17057127664553E-4</v>
      </c>
      <c r="AH72" s="137">
        <v>6.3384306974755499E-4</v>
      </c>
      <c r="AI72" s="137">
        <v>2.27455046199121E-4</v>
      </c>
      <c r="AJ72" s="137">
        <v>0</v>
      </c>
      <c r="AK72" s="137">
        <v>6.5363247010437903E-3</v>
      </c>
      <c r="AL72" s="137">
        <v>5.9503197372768601E-3</v>
      </c>
      <c r="AM72" s="137">
        <v>1.7651971331399301E-3</v>
      </c>
      <c r="AN72" s="137">
        <v>6.7335026738820898E-4</v>
      </c>
      <c r="AO72" s="137">
        <v>9.66580664298918E-3</v>
      </c>
      <c r="AP72" s="137">
        <v>4.6551840651607397E-2</v>
      </c>
      <c r="AQ72" s="137">
        <v>7.2685753882391997E-3</v>
      </c>
      <c r="AR72" s="137">
        <v>2.0019031915783302E-3</v>
      </c>
      <c r="AS72" s="137">
        <v>7.5737987140350703E-3</v>
      </c>
      <c r="AT72" s="137">
        <v>4.4978860659018998E-4</v>
      </c>
      <c r="AU72" s="137">
        <v>3.4092105040394302E-3</v>
      </c>
      <c r="AV72" s="137">
        <v>3.9783842505732997E-3</v>
      </c>
      <c r="AW72" s="137">
        <v>3.2971445511492301E-3</v>
      </c>
      <c r="AX72" s="137">
        <v>5.3888109142456004E-4</v>
      </c>
      <c r="AY72" s="137">
        <v>1.6329274338909899E-3</v>
      </c>
      <c r="AZ72" s="137">
        <v>2.0327949976170199E-3</v>
      </c>
      <c r="BA72" s="137">
        <v>6.8832848053784401E-3</v>
      </c>
      <c r="BB72" s="137">
        <v>4.9650314289292896E-4</v>
      </c>
      <c r="BC72" s="137">
        <v>7.7896812248471204E-4</v>
      </c>
      <c r="BD72" s="137">
        <v>8.3593934448522795E-4</v>
      </c>
      <c r="BE72" s="137">
        <v>4.9765460999185395E-4</v>
      </c>
      <c r="BF72" s="137">
        <v>6.6292973972593896E-3</v>
      </c>
      <c r="BG72" s="137">
        <v>3.6999938325477398E-2</v>
      </c>
      <c r="BH72" s="137">
        <v>5.4980227808090198E-3</v>
      </c>
      <c r="BI72" s="137">
        <v>3.6232154594753097E-4</v>
      </c>
      <c r="BJ72" s="137">
        <v>4.5776633226107697E-3</v>
      </c>
      <c r="BK72" s="137">
        <v>1.30171227838851E-2</v>
      </c>
      <c r="BL72" s="137">
        <v>9.16179828680002E-3</v>
      </c>
      <c r="BM72" s="137">
        <v>2.9041413288393499E-2</v>
      </c>
      <c r="BN72" s="137">
        <v>7.7207178709191599E-3</v>
      </c>
      <c r="BO72" s="137">
        <v>1.3092593231276</v>
      </c>
      <c r="BP72" s="137">
        <v>1.49563690797324E-2</v>
      </c>
      <c r="BQ72" s="137">
        <v>2.0622700785348901E-2</v>
      </c>
      <c r="BR72" s="137">
        <v>3.0954870417918001E-2</v>
      </c>
      <c r="BS72" s="137">
        <v>2.3298766584944502E-3</v>
      </c>
      <c r="BT72" s="137">
        <v>8.4998706834120197E-2</v>
      </c>
      <c r="BU72" s="137">
        <v>1.15785907470367E-4</v>
      </c>
      <c r="BV72" s="137">
        <v>5.6138691377350296E-3</v>
      </c>
      <c r="BW72" s="137">
        <v>0</v>
      </c>
      <c r="BX72" s="137">
        <v>1.9849331638515399E-5</v>
      </c>
      <c r="BY72" s="137">
        <v>0</v>
      </c>
      <c r="BZ72" s="137">
        <v>5.6877090882402101E-2</v>
      </c>
      <c r="CA72" s="139">
        <v>0</v>
      </c>
      <c r="CB72" s="73"/>
    </row>
    <row r="73" spans="1:80" ht="19.5" x14ac:dyDescent="0.25">
      <c r="A73" s="30"/>
      <c r="B73" s="42" t="s">
        <v>64</v>
      </c>
      <c r="C73" s="43" t="s">
        <v>175</v>
      </c>
      <c r="D73" s="136">
        <v>5.5781729743830104E-4</v>
      </c>
      <c r="E73" s="137">
        <v>1.06917673491672E-3</v>
      </c>
      <c r="F73" s="137">
        <v>4.1584557161466698E-4</v>
      </c>
      <c r="G73" s="137">
        <v>8.60305948804157E-4</v>
      </c>
      <c r="H73" s="137">
        <v>6.2213714262951799E-5</v>
      </c>
      <c r="I73" s="137">
        <v>3.62972113492495E-4</v>
      </c>
      <c r="J73" s="137">
        <v>6.1384896745085202E-4</v>
      </c>
      <c r="K73" s="137">
        <v>1.6439955268161499E-4</v>
      </c>
      <c r="L73" s="137">
        <v>5.9541745064162102E-4</v>
      </c>
      <c r="M73" s="137">
        <v>1.49917770236307E-3</v>
      </c>
      <c r="N73" s="137">
        <v>7.9311196096896401E-4</v>
      </c>
      <c r="O73" s="137">
        <v>1.3505159093914001E-4</v>
      </c>
      <c r="P73" s="137">
        <v>8.3379182422133502E-4</v>
      </c>
      <c r="Q73" s="137">
        <v>8.3379182422133502E-4</v>
      </c>
      <c r="R73" s="137">
        <v>3.9976179514858201E-4</v>
      </c>
      <c r="S73" s="137">
        <v>5.6562506125597495E-4</v>
      </c>
      <c r="T73" s="137">
        <v>1.67423687332813E-3</v>
      </c>
      <c r="U73" s="137">
        <v>3.4200030404392498E-4</v>
      </c>
      <c r="V73" s="137">
        <v>1.2374444971624501E-6</v>
      </c>
      <c r="W73" s="137">
        <v>4.4175837409168899E-4</v>
      </c>
      <c r="X73" s="137">
        <v>9.2712816225875997E-4</v>
      </c>
      <c r="Y73" s="137">
        <v>1.17458100514274E-3</v>
      </c>
      <c r="Z73" s="137">
        <v>9.41630871975173E-4</v>
      </c>
      <c r="AA73" s="137">
        <v>1.0551728858142701E-3</v>
      </c>
      <c r="AB73" s="137">
        <v>4.3065908166924299E-4</v>
      </c>
      <c r="AC73" s="137">
        <v>5.3921185120181698E-4</v>
      </c>
      <c r="AD73" s="137">
        <v>1.53077411726919E-3</v>
      </c>
      <c r="AE73" s="137">
        <v>1.1558332608688499E-3</v>
      </c>
      <c r="AF73" s="137">
        <v>9.3231041157133701E-4</v>
      </c>
      <c r="AG73" s="137">
        <v>6.5791509676303803E-4</v>
      </c>
      <c r="AH73" s="137">
        <v>6.4807298914264504E-4</v>
      </c>
      <c r="AI73" s="137">
        <v>1.7393576501177499E-4</v>
      </c>
      <c r="AJ73" s="137">
        <v>0</v>
      </c>
      <c r="AK73" s="137">
        <v>5.7759067963154198E-3</v>
      </c>
      <c r="AL73" s="137">
        <v>8.7629128132512401E-3</v>
      </c>
      <c r="AM73" s="137">
        <v>1.1166409722678701E-3</v>
      </c>
      <c r="AN73" s="137">
        <v>1.1365837596797499E-3</v>
      </c>
      <c r="AO73" s="137">
        <v>1.6066393484418399E-2</v>
      </c>
      <c r="AP73" s="137">
        <v>5.2516824184467098E-2</v>
      </c>
      <c r="AQ73" s="137">
        <v>5.7024918839782002E-3</v>
      </c>
      <c r="AR73" s="137">
        <v>1.6911865547091899E-3</v>
      </c>
      <c r="AS73" s="137">
        <v>4.8998926760429199E-3</v>
      </c>
      <c r="AT73" s="137">
        <v>3.7410635042916499E-4</v>
      </c>
      <c r="AU73" s="137">
        <v>2.8177785010633301E-3</v>
      </c>
      <c r="AV73" s="137">
        <v>5.3035922225936998E-3</v>
      </c>
      <c r="AW73" s="137">
        <v>2.18783632341719E-3</v>
      </c>
      <c r="AX73" s="137">
        <v>5.64584296067718E-4</v>
      </c>
      <c r="AY73" s="137">
        <v>3.6068656030562099E-3</v>
      </c>
      <c r="AZ73" s="137">
        <v>3.0477244188470698E-3</v>
      </c>
      <c r="BA73" s="137">
        <v>1.5275197493579799E-2</v>
      </c>
      <c r="BB73" s="137">
        <v>4.5887112443740202E-4</v>
      </c>
      <c r="BC73" s="137">
        <v>1.21941821039264E-3</v>
      </c>
      <c r="BD73" s="137">
        <v>9.39365057358234E-4</v>
      </c>
      <c r="BE73" s="137">
        <v>8.3645750578312094E-3</v>
      </c>
      <c r="BF73" s="137">
        <v>4.5375404907770601E-3</v>
      </c>
      <c r="BG73" s="137">
        <v>1.37590721914508E-2</v>
      </c>
      <c r="BH73" s="137">
        <v>4.2518436828279001E-3</v>
      </c>
      <c r="BI73" s="137">
        <v>4.0754878391449097E-4</v>
      </c>
      <c r="BJ73" s="137">
        <v>4.0418614387668604E-3</v>
      </c>
      <c r="BK73" s="137">
        <v>1.13776637641441E-2</v>
      </c>
      <c r="BL73" s="137">
        <v>4.2277367774343003E-2</v>
      </c>
      <c r="BM73" s="137">
        <v>4.4153842292616499E-2</v>
      </c>
      <c r="BN73" s="137">
        <v>1.72045979833911E-2</v>
      </c>
      <c r="BO73" s="137">
        <v>0.111498942256131</v>
      </c>
      <c r="BP73" s="137">
        <v>1.0463742005346599</v>
      </c>
      <c r="BQ73" s="137">
        <v>0.14562032263531799</v>
      </c>
      <c r="BR73" s="137">
        <v>0.35896114056344702</v>
      </c>
      <c r="BS73" s="137">
        <v>1.0103564610962901E-2</v>
      </c>
      <c r="BT73" s="137">
        <v>6.2707108916545504E-2</v>
      </c>
      <c r="BU73" s="137">
        <v>1.39829773319688E-4</v>
      </c>
      <c r="BV73" s="137">
        <v>6.5405799792829702E-3</v>
      </c>
      <c r="BW73" s="137">
        <v>0</v>
      </c>
      <c r="BX73" s="137">
        <v>1.7563368949211498E-5</v>
      </c>
      <c r="BY73" s="137">
        <v>0</v>
      </c>
      <c r="BZ73" s="137">
        <v>2.0005731624289601E-2</v>
      </c>
      <c r="CA73" s="139">
        <v>0</v>
      </c>
      <c r="CB73" s="73"/>
    </row>
    <row r="74" spans="1:80" ht="19.5" x14ac:dyDescent="0.25">
      <c r="A74" s="30"/>
      <c r="B74" s="42" t="s">
        <v>65</v>
      </c>
      <c r="C74" s="43" t="s">
        <v>176</v>
      </c>
      <c r="D74" s="136">
        <v>2.9969596289020702E-4</v>
      </c>
      <c r="E74" s="137">
        <v>6.2576114366952296E-4</v>
      </c>
      <c r="F74" s="137">
        <v>2.2835800533382701E-4</v>
      </c>
      <c r="G74" s="137">
        <v>4.5972424154913497E-4</v>
      </c>
      <c r="H74" s="137">
        <v>3.8975538198690603E-5</v>
      </c>
      <c r="I74" s="137">
        <v>2.40674825796362E-4</v>
      </c>
      <c r="J74" s="137">
        <v>3.6185452024183501E-4</v>
      </c>
      <c r="K74" s="137">
        <v>9.6184794589106602E-5</v>
      </c>
      <c r="L74" s="137">
        <v>3.43284401844492E-4</v>
      </c>
      <c r="M74" s="137">
        <v>7.6732025951490603E-4</v>
      </c>
      <c r="N74" s="137">
        <v>3.8196038250455899E-4</v>
      </c>
      <c r="O74" s="137">
        <v>6.8378622297517405E-5</v>
      </c>
      <c r="P74" s="137">
        <v>3.4156630978480801E-4</v>
      </c>
      <c r="Q74" s="137">
        <v>3.4156630978480801E-4</v>
      </c>
      <c r="R74" s="137">
        <v>9.4766113856576098E-5</v>
      </c>
      <c r="S74" s="137">
        <v>3.0109372893172601E-4</v>
      </c>
      <c r="T74" s="137">
        <v>8.3590176390760699E-4</v>
      </c>
      <c r="U74" s="137">
        <v>1.6047967368510401E-4</v>
      </c>
      <c r="V74" s="137">
        <v>5.4616846581962298E-7</v>
      </c>
      <c r="W74" s="137">
        <v>2.13525177232333E-4</v>
      </c>
      <c r="X74" s="137">
        <v>4.47394984019513E-4</v>
      </c>
      <c r="Y74" s="137">
        <v>5.7467755514164598E-4</v>
      </c>
      <c r="Z74" s="137">
        <v>5.06821027823011E-4</v>
      </c>
      <c r="AA74" s="137">
        <v>4.7489076861679001E-4</v>
      </c>
      <c r="AB74" s="137">
        <v>2.1712039008560399E-4</v>
      </c>
      <c r="AC74" s="137">
        <v>3.3614963672214901E-4</v>
      </c>
      <c r="AD74" s="137">
        <v>7.7996631133094702E-4</v>
      </c>
      <c r="AE74" s="137">
        <v>5.4997186083283103E-4</v>
      </c>
      <c r="AF74" s="137">
        <v>5.2780522446554501E-4</v>
      </c>
      <c r="AG74" s="137">
        <v>3.3410660963587702E-4</v>
      </c>
      <c r="AH74" s="137">
        <v>3.0663359515098801E-4</v>
      </c>
      <c r="AI74" s="137">
        <v>8.1209382069344398E-5</v>
      </c>
      <c r="AJ74" s="137">
        <v>0</v>
      </c>
      <c r="AK74" s="137">
        <v>2.9111897212125699E-3</v>
      </c>
      <c r="AL74" s="137">
        <v>4.4928572074174299E-3</v>
      </c>
      <c r="AM74" s="137">
        <v>5.2618803386378799E-4</v>
      </c>
      <c r="AN74" s="137">
        <v>4.7343718864648201E-4</v>
      </c>
      <c r="AO74" s="137">
        <v>7.2692554333416504E-3</v>
      </c>
      <c r="AP74" s="137">
        <v>1.9094900121821599E-2</v>
      </c>
      <c r="AQ74" s="137">
        <v>2.3367436414110398E-3</v>
      </c>
      <c r="AR74" s="137">
        <v>7.69033034627943E-4</v>
      </c>
      <c r="AS74" s="137">
        <v>2.1853724780378299E-3</v>
      </c>
      <c r="AT74" s="137">
        <v>2.2961807166147101E-4</v>
      </c>
      <c r="AU74" s="137">
        <v>1.4021126896073999E-3</v>
      </c>
      <c r="AV74" s="137">
        <v>2.2122210862682398E-3</v>
      </c>
      <c r="AW74" s="137">
        <v>1.04344619732083E-3</v>
      </c>
      <c r="AX74" s="137">
        <v>2.8153631132563799E-4</v>
      </c>
      <c r="AY74" s="137">
        <v>5.8691836075995703E-4</v>
      </c>
      <c r="AZ74" s="137">
        <v>9.3796228836792402E-4</v>
      </c>
      <c r="BA74" s="137">
        <v>2.8749067815171002E-3</v>
      </c>
      <c r="BB74" s="137">
        <v>2.3806264250432401E-4</v>
      </c>
      <c r="BC74" s="137">
        <v>4.21988437522392E-4</v>
      </c>
      <c r="BD74" s="137">
        <v>4.2006360813393799E-4</v>
      </c>
      <c r="BE74" s="137">
        <v>2.8548573642636801E-3</v>
      </c>
      <c r="BF74" s="137">
        <v>3.00466075978903E-3</v>
      </c>
      <c r="BG74" s="137">
        <v>4.8712491323355403E-3</v>
      </c>
      <c r="BH74" s="137">
        <v>1.72223052434102E-3</v>
      </c>
      <c r="BI74" s="137">
        <v>1.9584649696564001E-4</v>
      </c>
      <c r="BJ74" s="137">
        <v>3.2840495565026199E-3</v>
      </c>
      <c r="BK74" s="137">
        <v>4.3224745368235697E-3</v>
      </c>
      <c r="BL74" s="137">
        <v>1.3537811508937301E-2</v>
      </c>
      <c r="BM74" s="137">
        <v>2.08795401328759E-2</v>
      </c>
      <c r="BN74" s="137">
        <v>8.8249516628721696E-3</v>
      </c>
      <c r="BO74" s="137">
        <v>1.93589360341485E-2</v>
      </c>
      <c r="BP74" s="137">
        <v>2.6323868062935699E-2</v>
      </c>
      <c r="BQ74" s="137">
        <v>1.29184039310055</v>
      </c>
      <c r="BR74" s="137">
        <v>0.73294181343019804</v>
      </c>
      <c r="BS74" s="137">
        <v>5.1738989262291096E-3</v>
      </c>
      <c r="BT74" s="137">
        <v>2.8117893457274001E-2</v>
      </c>
      <c r="BU74" s="137">
        <v>5.7765874571906398E-5</v>
      </c>
      <c r="BV74" s="137">
        <v>2.24946917349385E-3</v>
      </c>
      <c r="BW74" s="137">
        <v>0</v>
      </c>
      <c r="BX74" s="137">
        <v>1.42149283874612E-5</v>
      </c>
      <c r="BY74" s="137">
        <v>0</v>
      </c>
      <c r="BZ74" s="137">
        <v>7.2262058600892796E-3</v>
      </c>
      <c r="CA74" s="139">
        <v>0</v>
      </c>
      <c r="CB74" s="73"/>
    </row>
    <row r="75" spans="1:80" ht="19.5" x14ac:dyDescent="0.25">
      <c r="A75" s="30"/>
      <c r="B75" s="42" t="s">
        <v>66</v>
      </c>
      <c r="C75" s="43" t="s">
        <v>177</v>
      </c>
      <c r="D75" s="136">
        <v>9.8083988118307001E-5</v>
      </c>
      <c r="E75" s="137">
        <v>1.9198408334426001E-4</v>
      </c>
      <c r="F75" s="137">
        <v>7.7724122180790499E-5</v>
      </c>
      <c r="G75" s="137">
        <v>1.3823088139702401E-4</v>
      </c>
      <c r="H75" s="137">
        <v>1.0752261288204401E-5</v>
      </c>
      <c r="I75" s="137">
        <v>6.1626666713508602E-5</v>
      </c>
      <c r="J75" s="137">
        <v>1.0868493845003799E-4</v>
      </c>
      <c r="K75" s="137">
        <v>2.9750723297267201E-5</v>
      </c>
      <c r="L75" s="137">
        <v>9.0637686219576205E-5</v>
      </c>
      <c r="M75" s="137">
        <v>3.0112952149028398E-4</v>
      </c>
      <c r="N75" s="137">
        <v>1.2730624789951899E-4</v>
      </c>
      <c r="O75" s="137">
        <v>2.3657045523255E-5</v>
      </c>
      <c r="P75" s="137">
        <v>1.4131315107357201E-4</v>
      </c>
      <c r="Q75" s="137">
        <v>1.4131315107357201E-4</v>
      </c>
      <c r="R75" s="137">
        <v>2.80504768443706E-5</v>
      </c>
      <c r="S75" s="137">
        <v>1.12950285151336E-4</v>
      </c>
      <c r="T75" s="137">
        <v>3.3150995746811701E-4</v>
      </c>
      <c r="U75" s="137">
        <v>4.8655053471682398E-5</v>
      </c>
      <c r="V75" s="137">
        <v>2.04879926020068E-7</v>
      </c>
      <c r="W75" s="137">
        <v>8.5659593627837995E-5</v>
      </c>
      <c r="X75" s="137">
        <v>1.7888846476595799E-4</v>
      </c>
      <c r="Y75" s="137">
        <v>2.2620624538775399E-4</v>
      </c>
      <c r="Z75" s="137">
        <v>1.8322228109206201E-4</v>
      </c>
      <c r="AA75" s="137">
        <v>1.75232089710365E-4</v>
      </c>
      <c r="AB75" s="137">
        <v>7.6094951437422601E-5</v>
      </c>
      <c r="AC75" s="137">
        <v>9.7661717371680395E-5</v>
      </c>
      <c r="AD75" s="137">
        <v>3.066701591526E-4</v>
      </c>
      <c r="AE75" s="137">
        <v>2.0093056757621399E-4</v>
      </c>
      <c r="AF75" s="137">
        <v>1.70376666085703E-4</v>
      </c>
      <c r="AG75" s="137">
        <v>1.30181250741516E-4</v>
      </c>
      <c r="AH75" s="137">
        <v>1.18998580864512E-4</v>
      </c>
      <c r="AI75" s="137">
        <v>2.8723929686504199E-5</v>
      </c>
      <c r="AJ75" s="137">
        <v>0</v>
      </c>
      <c r="AK75" s="137">
        <v>1.01378132053246E-3</v>
      </c>
      <c r="AL75" s="137">
        <v>2.0113366105250102E-3</v>
      </c>
      <c r="AM75" s="137">
        <v>1.9695031558016101E-4</v>
      </c>
      <c r="AN75" s="137">
        <v>1.55771429524556E-4</v>
      </c>
      <c r="AO75" s="137">
        <v>7.0423863764517503E-3</v>
      </c>
      <c r="AP75" s="137">
        <v>5.5726585461014604E-3</v>
      </c>
      <c r="AQ75" s="137">
        <v>9.2902003524536795E-4</v>
      </c>
      <c r="AR75" s="137">
        <v>2.9204236628848002E-4</v>
      </c>
      <c r="AS75" s="137">
        <v>1.0937462279025101E-3</v>
      </c>
      <c r="AT75" s="137">
        <v>5.2837230235395902E-5</v>
      </c>
      <c r="AU75" s="137">
        <v>4.6100637715654501E-4</v>
      </c>
      <c r="AV75" s="137">
        <v>5.8939271531506196E-4</v>
      </c>
      <c r="AW75" s="137">
        <v>3.6066505220156802E-4</v>
      </c>
      <c r="AX75" s="137">
        <v>1.18606230439402E-4</v>
      </c>
      <c r="AY75" s="137">
        <v>2.19360599624089E-4</v>
      </c>
      <c r="AZ75" s="137">
        <v>3.4695104342260603E-4</v>
      </c>
      <c r="BA75" s="137">
        <v>1.54345451041099E-3</v>
      </c>
      <c r="BB75" s="137">
        <v>5.9675219843996198E-5</v>
      </c>
      <c r="BC75" s="137">
        <v>1.5065108942460299E-4</v>
      </c>
      <c r="BD75" s="137">
        <v>1.3687021410119601E-4</v>
      </c>
      <c r="BE75" s="137">
        <v>9.4150930166958698E-4</v>
      </c>
      <c r="BF75" s="137">
        <v>6.3539653781670403E-4</v>
      </c>
      <c r="BG75" s="137">
        <v>1.9072200351763001E-3</v>
      </c>
      <c r="BH75" s="137">
        <v>6.8759779952233199E-4</v>
      </c>
      <c r="BI75" s="137">
        <v>9.7700343368707805E-5</v>
      </c>
      <c r="BJ75" s="137">
        <v>5.7250383240804096E-4</v>
      </c>
      <c r="BK75" s="137">
        <v>1.9229669627084699E-3</v>
      </c>
      <c r="BL75" s="137">
        <v>5.2522512669440297E-3</v>
      </c>
      <c r="BM75" s="137">
        <v>8.61930588613425E-3</v>
      </c>
      <c r="BN75" s="137">
        <v>3.6062817355728698E-3</v>
      </c>
      <c r="BO75" s="137">
        <v>1.0245239349149201E-2</v>
      </c>
      <c r="BP75" s="137">
        <v>7.8863775629306292E-3</v>
      </c>
      <c r="BQ75" s="137">
        <v>2.1753386182622299E-2</v>
      </c>
      <c r="BR75" s="137">
        <v>1.14765982660088</v>
      </c>
      <c r="BS75" s="137">
        <v>3.0924724055368101E-3</v>
      </c>
      <c r="BT75" s="137">
        <v>1.0756428714147399E-2</v>
      </c>
      <c r="BU75" s="137">
        <v>2.46266825992818E-5</v>
      </c>
      <c r="BV75" s="137">
        <v>6.5331130202094998E-4</v>
      </c>
      <c r="BW75" s="137">
        <v>0</v>
      </c>
      <c r="BX75" s="137">
        <v>2.49252708613339E-6</v>
      </c>
      <c r="BY75" s="137">
        <v>0</v>
      </c>
      <c r="BZ75" s="137">
        <v>2.3006190017091899E-3</v>
      </c>
      <c r="CA75" s="139">
        <v>0</v>
      </c>
      <c r="CB75" s="73"/>
    </row>
    <row r="76" spans="1:80" ht="19.5" x14ac:dyDescent="0.25">
      <c r="A76" s="30"/>
      <c r="B76" s="42" t="s">
        <v>67</v>
      </c>
      <c r="C76" s="43" t="s">
        <v>178</v>
      </c>
      <c r="D76" s="136">
        <v>8.0785762165650203E-4</v>
      </c>
      <c r="E76" s="137">
        <v>1.4187918188638801E-3</v>
      </c>
      <c r="F76" s="137">
        <v>5.1570552410921402E-4</v>
      </c>
      <c r="G76" s="137">
        <v>1.9541442235032598E-3</v>
      </c>
      <c r="H76" s="137">
        <v>7.8229815464191005E-5</v>
      </c>
      <c r="I76" s="137">
        <v>4.1981635564559901E-4</v>
      </c>
      <c r="J76" s="137">
        <v>7.9885121844224297E-4</v>
      </c>
      <c r="K76" s="137">
        <v>2.1214311917975301E-4</v>
      </c>
      <c r="L76" s="137">
        <v>1.91041702628259E-3</v>
      </c>
      <c r="M76" s="137">
        <v>1.9831378950771498E-3</v>
      </c>
      <c r="N76" s="137">
        <v>1.2658159249349999E-2</v>
      </c>
      <c r="O76" s="137">
        <v>2.1226112924674299E-4</v>
      </c>
      <c r="P76" s="137">
        <v>2.21834223380739E-3</v>
      </c>
      <c r="Q76" s="137">
        <v>2.21834223380739E-3</v>
      </c>
      <c r="R76" s="137">
        <v>1.4413439361751E-3</v>
      </c>
      <c r="S76" s="137">
        <v>2.0808893236928999E-2</v>
      </c>
      <c r="T76" s="137">
        <v>2.22930893252351E-3</v>
      </c>
      <c r="U76" s="137">
        <v>6.9736664709757099E-4</v>
      </c>
      <c r="V76" s="137">
        <v>1.52742347485016E-6</v>
      </c>
      <c r="W76" s="137">
        <v>6.4895495208793397E-4</v>
      </c>
      <c r="X76" s="137">
        <v>1.19989976328664E-3</v>
      </c>
      <c r="Y76" s="137">
        <v>1.5166963357096E-3</v>
      </c>
      <c r="Z76" s="137">
        <v>1.2115264226704699E-3</v>
      </c>
      <c r="AA76" s="137">
        <v>2.8269432078672501E-3</v>
      </c>
      <c r="AB76" s="137">
        <v>5.4095893656936603E-4</v>
      </c>
      <c r="AC76" s="137">
        <v>6.3220444454748696E-4</v>
      </c>
      <c r="AD76" s="137">
        <v>1.9553557017595998E-3</v>
      </c>
      <c r="AE76" s="137">
        <v>1.94223718697919E-3</v>
      </c>
      <c r="AF76" s="137">
        <v>1.2046283063239401E-3</v>
      </c>
      <c r="AG76" s="137">
        <v>8.4032159654283899E-4</v>
      </c>
      <c r="AH76" s="137">
        <v>8.2504674278551405E-4</v>
      </c>
      <c r="AI76" s="137">
        <v>2.8524249642402201E-4</v>
      </c>
      <c r="AJ76" s="137">
        <v>0</v>
      </c>
      <c r="AK76" s="137">
        <v>6.9288259818879603E-3</v>
      </c>
      <c r="AL76" s="137">
        <v>6.4066852197798303E-3</v>
      </c>
      <c r="AM76" s="137">
        <v>1.7119272232574399E-3</v>
      </c>
      <c r="AN76" s="137">
        <v>7.3592570999900199E-3</v>
      </c>
      <c r="AO76" s="137">
        <v>8.6756053788522702E-3</v>
      </c>
      <c r="AP76" s="137">
        <v>4.1420927217332197E-2</v>
      </c>
      <c r="AQ76" s="137">
        <v>1.1095081777807299E-2</v>
      </c>
      <c r="AR76" s="137">
        <v>5.2182330998715096E-3</v>
      </c>
      <c r="AS76" s="137">
        <v>8.3618515143973494E-3</v>
      </c>
      <c r="AT76" s="137">
        <v>5.3974974046844997E-4</v>
      </c>
      <c r="AU76" s="137">
        <v>4.3394504257224398E-3</v>
      </c>
      <c r="AV76" s="137">
        <v>4.5519603861691304E-3</v>
      </c>
      <c r="AW76" s="137">
        <v>1.3766434051751399E-2</v>
      </c>
      <c r="AX76" s="137">
        <v>2.4321823026039E-2</v>
      </c>
      <c r="AY76" s="137">
        <v>1.4066006357167199E-2</v>
      </c>
      <c r="AZ76" s="137">
        <v>8.0554815614666108E-3</v>
      </c>
      <c r="BA76" s="137">
        <v>4.3624762699525999E-3</v>
      </c>
      <c r="BB76" s="137">
        <v>1.09742119117432E-3</v>
      </c>
      <c r="BC76" s="137">
        <v>3.0102876185644002E-3</v>
      </c>
      <c r="BD76" s="137">
        <v>1.2276366310022199E-3</v>
      </c>
      <c r="BE76" s="137">
        <v>1.5994580264798699E-3</v>
      </c>
      <c r="BF76" s="137">
        <v>4.2766654679859701E-3</v>
      </c>
      <c r="BG76" s="137">
        <v>7.0818336045913699E-2</v>
      </c>
      <c r="BH76" s="137">
        <v>6.05977570187234E-2</v>
      </c>
      <c r="BI76" s="137">
        <v>2.6185322784688801E-2</v>
      </c>
      <c r="BJ76" s="137">
        <v>3.8361260348237398E-3</v>
      </c>
      <c r="BK76" s="137">
        <v>1.5374602980564599E-2</v>
      </c>
      <c r="BL76" s="137">
        <v>1.6180356782473201E-2</v>
      </c>
      <c r="BM76" s="137">
        <v>5.4478643527567601E-2</v>
      </c>
      <c r="BN76" s="137">
        <v>2.30442835257311E-2</v>
      </c>
      <c r="BO76" s="137">
        <v>2.6768092195881301E-2</v>
      </c>
      <c r="BP76" s="137">
        <v>3.1890651986846603E-2</v>
      </c>
      <c r="BQ76" s="137">
        <v>7.5071973457698601E-2</v>
      </c>
      <c r="BR76" s="137">
        <v>6.6877446901914897E-2</v>
      </c>
      <c r="BS76" s="137">
        <v>1.0839839479636899</v>
      </c>
      <c r="BT76" s="137">
        <v>0.117890501334469</v>
      </c>
      <c r="BU76" s="137">
        <v>7.9721771831876105E-4</v>
      </c>
      <c r="BV76" s="137">
        <v>3.8727007960570798E-3</v>
      </c>
      <c r="BW76" s="137">
        <v>0</v>
      </c>
      <c r="BX76" s="137">
        <v>1.73293947723738E-5</v>
      </c>
      <c r="BY76" s="137">
        <v>0</v>
      </c>
      <c r="BZ76" s="137">
        <v>2.2498355800754401E-2</v>
      </c>
      <c r="CA76" s="139">
        <v>0</v>
      </c>
      <c r="CB76" s="73"/>
    </row>
    <row r="77" spans="1:80" ht="19.5" x14ac:dyDescent="0.25">
      <c r="A77" s="30"/>
      <c r="B77" s="42" t="s">
        <v>68</v>
      </c>
      <c r="C77" s="43" t="s">
        <v>179</v>
      </c>
      <c r="D77" s="136">
        <v>4.8866605971187001E-3</v>
      </c>
      <c r="E77" s="137">
        <v>7.02177668833231E-3</v>
      </c>
      <c r="F77" s="137">
        <v>2.2083686464274498E-3</v>
      </c>
      <c r="G77" s="137">
        <v>4.8889295720051301E-3</v>
      </c>
      <c r="H77" s="137">
        <v>3.12995844519393E-4</v>
      </c>
      <c r="I77" s="137">
        <v>1.6437499509137201E-3</v>
      </c>
      <c r="J77" s="137">
        <v>4.1474442011136701E-3</v>
      </c>
      <c r="K77" s="137">
        <v>8.5314559558238498E-4</v>
      </c>
      <c r="L77" s="137">
        <v>2.7227666140737798E-3</v>
      </c>
      <c r="M77" s="137">
        <v>8.6075451618202996E-3</v>
      </c>
      <c r="N77" s="137">
        <v>2.4836130460392301E-3</v>
      </c>
      <c r="O77" s="137">
        <v>7.8507515655249003E-4</v>
      </c>
      <c r="P77" s="137">
        <v>5.6699333169697398E-3</v>
      </c>
      <c r="Q77" s="137">
        <v>5.6699333169697398E-3</v>
      </c>
      <c r="R77" s="137">
        <v>7.29800214212389E-4</v>
      </c>
      <c r="S77" s="137">
        <v>2.6178436183868599E-3</v>
      </c>
      <c r="T77" s="137">
        <v>1.0745403344657799E-2</v>
      </c>
      <c r="U77" s="137">
        <v>2.06781306205569E-3</v>
      </c>
      <c r="V77" s="137">
        <v>6.1690830399864299E-6</v>
      </c>
      <c r="W77" s="137">
        <v>3.7160517553305799E-3</v>
      </c>
      <c r="X77" s="137">
        <v>5.3115588617314198E-3</v>
      </c>
      <c r="Y77" s="137">
        <v>6.5041479280256798E-3</v>
      </c>
      <c r="Z77" s="137">
        <v>5.3204173379599699E-3</v>
      </c>
      <c r="AA77" s="137">
        <v>6.7768955310592701E-3</v>
      </c>
      <c r="AB77" s="137">
        <v>2.3250366740087398E-3</v>
      </c>
      <c r="AC77" s="137">
        <v>2.5572907406727998E-3</v>
      </c>
      <c r="AD77" s="137">
        <v>9.0926269645385405E-3</v>
      </c>
      <c r="AE77" s="137">
        <v>1.7203700507603299E-2</v>
      </c>
      <c r="AF77" s="137">
        <v>4.7109952620232E-3</v>
      </c>
      <c r="AG77" s="137">
        <v>3.8199165900538799E-3</v>
      </c>
      <c r="AH77" s="137">
        <v>3.6775773183410098E-3</v>
      </c>
      <c r="AI77" s="137">
        <v>1.0811786504924699E-3</v>
      </c>
      <c r="AJ77" s="137">
        <v>0</v>
      </c>
      <c r="AK77" s="137">
        <v>5.2640011572569E-2</v>
      </c>
      <c r="AL77" s="137">
        <v>4.0101862023037498E-2</v>
      </c>
      <c r="AM77" s="137">
        <v>1.2698747807041199E-2</v>
      </c>
      <c r="AN77" s="137">
        <v>2.13680488125926E-3</v>
      </c>
      <c r="AO77" s="137">
        <v>4.1296222300814298E-2</v>
      </c>
      <c r="AP77" s="137">
        <v>0.22813640403404301</v>
      </c>
      <c r="AQ77" s="137">
        <v>4.0817100806904802E-2</v>
      </c>
      <c r="AR77" s="137">
        <v>1.77589515699575E-2</v>
      </c>
      <c r="AS77" s="137">
        <v>5.6533406176533497E-2</v>
      </c>
      <c r="AT77" s="137">
        <v>1.62117950550892E-3</v>
      </c>
      <c r="AU77" s="137">
        <v>1.7687875145396399E-2</v>
      </c>
      <c r="AV77" s="137">
        <v>2.69027748853908E-2</v>
      </c>
      <c r="AW77" s="137">
        <v>2.5661121800727701E-2</v>
      </c>
      <c r="AX77" s="137">
        <v>2.4073731648486599E-3</v>
      </c>
      <c r="AY77" s="137">
        <v>5.9010342472620401E-3</v>
      </c>
      <c r="AZ77" s="137">
        <v>1.5777775685194201E-2</v>
      </c>
      <c r="BA77" s="137">
        <v>3.6701621871924002E-2</v>
      </c>
      <c r="BB77" s="137">
        <v>2.0491217933560498E-3</v>
      </c>
      <c r="BC77" s="137">
        <v>5.6952254670106003E-3</v>
      </c>
      <c r="BD77" s="137">
        <v>4.1427559242748803E-3</v>
      </c>
      <c r="BE77" s="137">
        <v>1.88513616185228E-3</v>
      </c>
      <c r="BF77" s="137">
        <v>2.0020428653031001E-2</v>
      </c>
      <c r="BG77" s="137">
        <v>8.8865809425520303E-2</v>
      </c>
      <c r="BH77" s="137">
        <v>3.2861541947499899E-2</v>
      </c>
      <c r="BI77" s="137">
        <v>1.5551519233640101E-3</v>
      </c>
      <c r="BJ77" s="137">
        <v>1.32492104696166E-2</v>
      </c>
      <c r="BK77" s="137">
        <v>7.2288930420362899E-2</v>
      </c>
      <c r="BL77" s="137">
        <v>8.2242969344952802E-2</v>
      </c>
      <c r="BM77" s="137">
        <v>0.31544514431758203</v>
      </c>
      <c r="BN77" s="137">
        <v>8.9653765809581107E-2</v>
      </c>
      <c r="BO77" s="137">
        <v>0.11605142369572</v>
      </c>
      <c r="BP77" s="137">
        <v>4.0509432389784397E-2</v>
      </c>
      <c r="BQ77" s="137">
        <v>0.13368374542185901</v>
      </c>
      <c r="BR77" s="137">
        <v>0.110371563198274</v>
      </c>
      <c r="BS77" s="137">
        <v>2.8192762171089299E-2</v>
      </c>
      <c r="BT77" s="137">
        <v>1.2400017095412099</v>
      </c>
      <c r="BU77" s="137">
        <v>6.2455874131971405E-4</v>
      </c>
      <c r="BV77" s="137">
        <v>3.7220649252058702E-2</v>
      </c>
      <c r="BW77" s="137">
        <v>0</v>
      </c>
      <c r="BX77" s="137">
        <v>5.7737749879730501E-5</v>
      </c>
      <c r="BY77" s="137">
        <v>0</v>
      </c>
      <c r="BZ77" s="137">
        <v>8.83208756727627E-2</v>
      </c>
      <c r="CA77" s="139">
        <v>0</v>
      </c>
      <c r="CB77" s="73"/>
    </row>
    <row r="78" spans="1:80" ht="19.5" x14ac:dyDescent="0.25">
      <c r="A78" s="30"/>
      <c r="B78" s="42" t="s">
        <v>69</v>
      </c>
      <c r="C78" s="43" t="s">
        <v>180</v>
      </c>
      <c r="D78" s="136">
        <v>6.4537375126704302E-4</v>
      </c>
      <c r="E78" s="137">
        <v>1.2915049289993199E-3</v>
      </c>
      <c r="F78" s="137">
        <v>4.9610146935002595E-4</v>
      </c>
      <c r="G78" s="137">
        <v>1.3472211074883999E-3</v>
      </c>
      <c r="H78" s="137">
        <v>1.4158562538391E-4</v>
      </c>
      <c r="I78" s="137">
        <v>4.2388900773744702E-4</v>
      </c>
      <c r="J78" s="137">
        <v>6.2933304843551996E-4</v>
      </c>
      <c r="K78" s="137">
        <v>2.48312592385465E-4</v>
      </c>
      <c r="L78" s="137">
        <v>6.2883388920147399E-3</v>
      </c>
      <c r="M78" s="137">
        <v>1.2869061981945001E-3</v>
      </c>
      <c r="N78" s="137">
        <v>5.8281174545125203E-3</v>
      </c>
      <c r="O78" s="137">
        <v>1.3243189745516901E-4</v>
      </c>
      <c r="P78" s="137">
        <v>1.1886471100530599E-3</v>
      </c>
      <c r="Q78" s="137">
        <v>1.1886471100530599E-3</v>
      </c>
      <c r="R78" s="137">
        <v>2.1875681679027199E-4</v>
      </c>
      <c r="S78" s="137">
        <v>8.8030791930083401E-4</v>
      </c>
      <c r="T78" s="137">
        <v>1.44034494520102E-3</v>
      </c>
      <c r="U78" s="137">
        <v>3.6222143161902798E-4</v>
      </c>
      <c r="V78" s="137">
        <v>7.9856491023719596E-7</v>
      </c>
      <c r="W78" s="137">
        <v>3.8386815812252201E-4</v>
      </c>
      <c r="X78" s="137">
        <v>8.4389149616586603E-4</v>
      </c>
      <c r="Y78" s="137">
        <v>9.6918650823114903E-4</v>
      </c>
      <c r="Z78" s="137">
        <v>8.6660505309136399E-4</v>
      </c>
      <c r="AA78" s="137">
        <v>1.6601873624301699E-3</v>
      </c>
      <c r="AB78" s="137">
        <v>4.0274094811589001E-4</v>
      </c>
      <c r="AC78" s="137">
        <v>5.5299362326769602E-4</v>
      </c>
      <c r="AD78" s="137">
        <v>1.41800609504225E-3</v>
      </c>
      <c r="AE78" s="137">
        <v>7.5104769612856497E-4</v>
      </c>
      <c r="AF78" s="137">
        <v>1.4070260415171699E-3</v>
      </c>
      <c r="AG78" s="137">
        <v>6.0130619493955302E-4</v>
      </c>
      <c r="AH78" s="137">
        <v>5.2311154247527503E-4</v>
      </c>
      <c r="AI78" s="137">
        <v>2.1485737944536499E-4</v>
      </c>
      <c r="AJ78" s="137">
        <v>0</v>
      </c>
      <c r="AK78" s="137">
        <v>6.03973196862504E-3</v>
      </c>
      <c r="AL78" s="137">
        <v>1.5793279458421901E-2</v>
      </c>
      <c r="AM78" s="137">
        <v>1.1407764761829299E-3</v>
      </c>
      <c r="AN78" s="137">
        <v>1.32309626102759E-2</v>
      </c>
      <c r="AO78" s="137">
        <v>1.22904560184557E-2</v>
      </c>
      <c r="AP78" s="137">
        <v>4.2133338065888197E-2</v>
      </c>
      <c r="AQ78" s="137">
        <v>8.5970874819562698E-3</v>
      </c>
      <c r="AR78" s="137">
        <v>9.1427278438510201E-3</v>
      </c>
      <c r="AS78" s="137">
        <v>5.73623352587759E-3</v>
      </c>
      <c r="AT78" s="137">
        <v>7.6191726396141902E-3</v>
      </c>
      <c r="AU78" s="137">
        <v>2.98367289836645E-3</v>
      </c>
      <c r="AV78" s="137">
        <v>3.7806664674017499E-3</v>
      </c>
      <c r="AW78" s="137">
        <v>1.5866072773059901E-3</v>
      </c>
      <c r="AX78" s="137">
        <v>3.90876020594452E-4</v>
      </c>
      <c r="AY78" s="137">
        <v>1.5987251312964E-3</v>
      </c>
      <c r="AZ78" s="137">
        <v>1.9987575661327499E-3</v>
      </c>
      <c r="BA78" s="137">
        <v>2.1310706355193099E-2</v>
      </c>
      <c r="BB78" s="137">
        <v>6.9960910974013496E-4</v>
      </c>
      <c r="BC78" s="137">
        <v>1.00063183610124E-3</v>
      </c>
      <c r="BD78" s="137">
        <v>7.6916645209269905E-4</v>
      </c>
      <c r="BE78" s="137">
        <v>2.0409015945076002E-3</v>
      </c>
      <c r="BF78" s="137">
        <v>1.0158334867638501E-2</v>
      </c>
      <c r="BG78" s="137">
        <v>2.2425641992757098E-2</v>
      </c>
      <c r="BH78" s="137">
        <v>1.9195558944433699E-2</v>
      </c>
      <c r="BI78" s="137">
        <v>2.3908659346249801E-4</v>
      </c>
      <c r="BJ78" s="137">
        <v>5.4706986044911797E-3</v>
      </c>
      <c r="BK78" s="137">
        <v>7.0917818103472998E-3</v>
      </c>
      <c r="BL78" s="137">
        <v>1.14962664658525E-2</v>
      </c>
      <c r="BM78" s="137">
        <v>5.0015331212091799E-2</v>
      </c>
      <c r="BN78" s="137">
        <v>1.23629098459071E-2</v>
      </c>
      <c r="BO78" s="137">
        <v>2.7567791586390399E-2</v>
      </c>
      <c r="BP78" s="137">
        <v>5.7661038839343502E-2</v>
      </c>
      <c r="BQ78" s="137">
        <v>0.12981838832718701</v>
      </c>
      <c r="BR78" s="137">
        <v>8.9301041520328903E-2</v>
      </c>
      <c r="BS78" s="137">
        <v>4.2615983520813304E-3</v>
      </c>
      <c r="BT78" s="137">
        <v>3.30252330976726E-2</v>
      </c>
      <c r="BU78" s="137">
        <v>1.0001790173755101</v>
      </c>
      <c r="BV78" s="137">
        <v>3.8888264205264099E-3</v>
      </c>
      <c r="BW78" s="137">
        <v>0</v>
      </c>
      <c r="BX78" s="137">
        <v>1.01701428481707E-3</v>
      </c>
      <c r="BY78" s="137">
        <v>0</v>
      </c>
      <c r="BZ78" s="137">
        <v>9.7695781127708995E-3</v>
      </c>
      <c r="CA78" s="139">
        <v>0</v>
      </c>
      <c r="CB78" s="73"/>
    </row>
    <row r="79" spans="1:80" ht="19.5" x14ac:dyDescent="0.25">
      <c r="A79" s="30"/>
      <c r="B79" s="42" t="s">
        <v>70</v>
      </c>
      <c r="C79" s="43" t="s">
        <v>181</v>
      </c>
      <c r="D79" s="136">
        <v>7.1862363344890297E-4</v>
      </c>
      <c r="E79" s="137">
        <v>1.4888903373450901E-3</v>
      </c>
      <c r="F79" s="137">
        <v>6.1719824677584803E-4</v>
      </c>
      <c r="G79" s="137">
        <v>1.0840621942445399E-3</v>
      </c>
      <c r="H79" s="137">
        <v>8.09452077187326E-5</v>
      </c>
      <c r="I79" s="137">
        <v>5.0060700700139504E-4</v>
      </c>
      <c r="J79" s="137">
        <v>8.1472038936083405E-4</v>
      </c>
      <c r="K79" s="137">
        <v>2.2879540737973699E-4</v>
      </c>
      <c r="L79" s="137">
        <v>8.32188560438771E-4</v>
      </c>
      <c r="M79" s="137">
        <v>2.4785867513586299E-3</v>
      </c>
      <c r="N79" s="137">
        <v>8.8323152271098696E-4</v>
      </c>
      <c r="O79" s="137">
        <v>1.8409938158993699E-4</v>
      </c>
      <c r="P79" s="137">
        <v>1.77985549977384E-3</v>
      </c>
      <c r="Q79" s="137">
        <v>1.77985549977384E-3</v>
      </c>
      <c r="R79" s="137">
        <v>1.88243899452972E-4</v>
      </c>
      <c r="S79" s="137">
        <v>5.8681245635194802E-4</v>
      </c>
      <c r="T79" s="137">
        <v>2.6205604726585001E-3</v>
      </c>
      <c r="U79" s="137">
        <v>3.90741482602194E-4</v>
      </c>
      <c r="V79" s="137">
        <v>1.9683041661206699E-6</v>
      </c>
      <c r="W79" s="137">
        <v>6.2471167056570801E-4</v>
      </c>
      <c r="X79" s="137">
        <v>1.3954822730207199E-3</v>
      </c>
      <c r="Y79" s="137">
        <v>1.8474955656318001E-3</v>
      </c>
      <c r="Z79" s="137">
        <v>1.49309881524045E-3</v>
      </c>
      <c r="AA79" s="137">
        <v>1.36113955518015E-3</v>
      </c>
      <c r="AB79" s="137">
        <v>6.1694055958067104E-4</v>
      </c>
      <c r="AC79" s="137">
        <v>7.8666075750574802E-4</v>
      </c>
      <c r="AD79" s="137">
        <v>2.2867739919410798E-3</v>
      </c>
      <c r="AE79" s="137">
        <v>1.09347155842321E-3</v>
      </c>
      <c r="AF79" s="137">
        <v>1.3903649025859401E-3</v>
      </c>
      <c r="AG79" s="137">
        <v>9.9756028185713505E-4</v>
      </c>
      <c r="AH79" s="137">
        <v>9.3449039581096902E-4</v>
      </c>
      <c r="AI79" s="137">
        <v>3.2951244905184401E-4</v>
      </c>
      <c r="AJ79" s="137">
        <v>0</v>
      </c>
      <c r="AK79" s="137">
        <v>1.26055386984288E-2</v>
      </c>
      <c r="AL79" s="137">
        <v>1.2675095322632401E-2</v>
      </c>
      <c r="AM79" s="137">
        <v>2.2851845068776301E-3</v>
      </c>
      <c r="AN79" s="137">
        <v>1.1847090055737801E-3</v>
      </c>
      <c r="AO79" s="137">
        <v>1.10595653585546E-2</v>
      </c>
      <c r="AP79" s="137">
        <v>8.3484120027973896E-2</v>
      </c>
      <c r="AQ79" s="137">
        <v>1.38380465322044E-2</v>
      </c>
      <c r="AR79" s="137">
        <v>2.3769101045184701E-3</v>
      </c>
      <c r="AS79" s="137">
        <v>6.1497430388727202E-3</v>
      </c>
      <c r="AT79" s="137">
        <v>5.9169673059933099E-4</v>
      </c>
      <c r="AU79" s="137">
        <v>2.9959398027630301E-3</v>
      </c>
      <c r="AV79" s="137">
        <v>5.0889914541953204E-3</v>
      </c>
      <c r="AW79" s="137">
        <v>5.4354158187888101E-3</v>
      </c>
      <c r="AX79" s="137">
        <v>5.0610859228031498E-4</v>
      </c>
      <c r="AY79" s="137">
        <v>1.3839083833803701E-3</v>
      </c>
      <c r="AZ79" s="137">
        <v>3.4539272005431401E-3</v>
      </c>
      <c r="BA79" s="137">
        <v>4.9791221460405398E-3</v>
      </c>
      <c r="BB79" s="137">
        <v>5.4642762225549403E-4</v>
      </c>
      <c r="BC79" s="137">
        <v>1.22503898329115E-3</v>
      </c>
      <c r="BD79" s="137">
        <v>1.12150373502078E-3</v>
      </c>
      <c r="BE79" s="137">
        <v>5.0057573002514001E-4</v>
      </c>
      <c r="BF79" s="137">
        <v>6.1634602557681002E-3</v>
      </c>
      <c r="BG79" s="137">
        <v>1.7007560899917701E-2</v>
      </c>
      <c r="BH79" s="137">
        <v>2.0281945675501602E-2</v>
      </c>
      <c r="BI79" s="137">
        <v>3.2927107369900698E-4</v>
      </c>
      <c r="BJ79" s="137">
        <v>4.6261605929970003E-3</v>
      </c>
      <c r="BK79" s="137">
        <v>1.08511595630382E-2</v>
      </c>
      <c r="BL79" s="137">
        <v>1.6548626621323202E-2</v>
      </c>
      <c r="BM79" s="137">
        <v>4.8999291255092801E-2</v>
      </c>
      <c r="BN79" s="137">
        <v>3.1490819828334703E-2</v>
      </c>
      <c r="BO79" s="137">
        <v>2.22030810686983E-2</v>
      </c>
      <c r="BP79" s="137">
        <v>7.1180619170206696E-3</v>
      </c>
      <c r="BQ79" s="137">
        <v>3.3381929834933599E-2</v>
      </c>
      <c r="BR79" s="137">
        <v>2.7821732049658501E-2</v>
      </c>
      <c r="BS79" s="137">
        <v>3.8406555736644802E-3</v>
      </c>
      <c r="BT79" s="137">
        <v>4.12044321332595E-2</v>
      </c>
      <c r="BU79" s="137">
        <v>2.2833380472257099E-4</v>
      </c>
      <c r="BV79" s="137">
        <v>1.01700768005933</v>
      </c>
      <c r="BW79" s="137">
        <v>0</v>
      </c>
      <c r="BX79" s="137">
        <v>2.0170192042041901E-5</v>
      </c>
      <c r="BY79" s="137">
        <v>0</v>
      </c>
      <c r="BZ79" s="137">
        <v>2.8331694894835498E-2</v>
      </c>
      <c r="CA79" s="139">
        <v>0</v>
      </c>
      <c r="CB79" s="73"/>
    </row>
    <row r="80" spans="1:80" ht="19.5" x14ac:dyDescent="0.25">
      <c r="A80" s="30"/>
      <c r="B80" s="42" t="s">
        <v>71</v>
      </c>
      <c r="C80" s="43" t="s">
        <v>182</v>
      </c>
      <c r="D80" s="136">
        <v>6.07979439033738E-4</v>
      </c>
      <c r="E80" s="137">
        <v>1.40202726641551E-3</v>
      </c>
      <c r="F80" s="137">
        <v>5.7323324478790005E-4</v>
      </c>
      <c r="G80" s="137">
        <v>7.3860305908171598E-4</v>
      </c>
      <c r="H80" s="137">
        <v>6.0940749316472398E-5</v>
      </c>
      <c r="I80" s="137">
        <v>4.5042539118139003E-4</v>
      </c>
      <c r="J80" s="137">
        <v>6.7334323859234301E-4</v>
      </c>
      <c r="K80" s="137">
        <v>1.93149831292015E-4</v>
      </c>
      <c r="L80" s="137">
        <v>6.8435420425027595E-4</v>
      </c>
      <c r="M80" s="137">
        <v>2.7461676078558601E-3</v>
      </c>
      <c r="N80" s="137">
        <v>2.00114366651509E-3</v>
      </c>
      <c r="O80" s="137">
        <v>1.5353871033089899E-4</v>
      </c>
      <c r="P80" s="137">
        <v>2.84199965868213E-4</v>
      </c>
      <c r="Q80" s="137">
        <v>2.84199965868213E-4</v>
      </c>
      <c r="R80" s="137">
        <v>9.4119623376917399E-5</v>
      </c>
      <c r="S80" s="137">
        <v>2.2816363921351299E-4</v>
      </c>
      <c r="T80" s="137">
        <v>2.6868500055739499E-3</v>
      </c>
      <c r="U80" s="137">
        <v>2.2531736336158401E-4</v>
      </c>
      <c r="V80" s="137">
        <v>1.5046034510189601E-6</v>
      </c>
      <c r="W80" s="137">
        <v>5.55924817541986E-4</v>
      </c>
      <c r="X80" s="137">
        <v>1.28364750061225E-3</v>
      </c>
      <c r="Y80" s="137">
        <v>1.8020928430873401E-3</v>
      </c>
      <c r="Z80" s="137">
        <v>1.58812858282795E-3</v>
      </c>
      <c r="AA80" s="137">
        <v>9.2398278654915096E-4</v>
      </c>
      <c r="AB80" s="137">
        <v>4.6431854841396698E-4</v>
      </c>
      <c r="AC80" s="137">
        <v>7.6343505266599095E-4</v>
      </c>
      <c r="AD80" s="137">
        <v>2.1301016478095501E-3</v>
      </c>
      <c r="AE80" s="137">
        <v>6.5424557186275704E-4</v>
      </c>
      <c r="AF80" s="137">
        <v>1.4240384587595599E-3</v>
      </c>
      <c r="AG80" s="137">
        <v>9.4043518626822002E-4</v>
      </c>
      <c r="AH80" s="137">
        <v>7.3945219762153896E-4</v>
      </c>
      <c r="AI80" s="137">
        <v>1.1448804695649701E-4</v>
      </c>
      <c r="AJ80" s="137">
        <v>0</v>
      </c>
      <c r="AK80" s="137">
        <v>7.4125691002558201E-3</v>
      </c>
      <c r="AL80" s="137">
        <v>2.98539670752083E-2</v>
      </c>
      <c r="AM80" s="137">
        <v>1.17527120308154E-3</v>
      </c>
      <c r="AN80" s="137">
        <v>4.3814861829006603E-3</v>
      </c>
      <c r="AO80" s="137">
        <v>5.0166048955226803E-3</v>
      </c>
      <c r="AP80" s="137">
        <v>2.6482104315448601E-2</v>
      </c>
      <c r="AQ80" s="137">
        <v>1.8966157740697501E-3</v>
      </c>
      <c r="AR80" s="137">
        <v>2.8791165274189702E-3</v>
      </c>
      <c r="AS80" s="137">
        <v>2.9698207280164902E-3</v>
      </c>
      <c r="AT80" s="137">
        <v>2.8864913662604002E-3</v>
      </c>
      <c r="AU80" s="137">
        <v>1.2273860422058801E-3</v>
      </c>
      <c r="AV80" s="137">
        <v>2.2549653477351799E-3</v>
      </c>
      <c r="AW80" s="137">
        <v>7.29293260794273E-4</v>
      </c>
      <c r="AX80" s="137">
        <v>1.5363759281090801E-4</v>
      </c>
      <c r="AY80" s="137">
        <v>6.0669467508248998E-4</v>
      </c>
      <c r="AZ80" s="137">
        <v>1.2939567307260101E-3</v>
      </c>
      <c r="BA80" s="137">
        <v>1.48993540649188E-3</v>
      </c>
      <c r="BB80" s="137">
        <v>2.9537582678797902E-4</v>
      </c>
      <c r="BC80" s="137">
        <v>6.8124409824277005E-4</v>
      </c>
      <c r="BD80" s="137">
        <v>5.9666014280722801E-4</v>
      </c>
      <c r="BE80" s="137">
        <v>1.18511325401357E-2</v>
      </c>
      <c r="BF80" s="137">
        <v>3.9119236146201199E-3</v>
      </c>
      <c r="BG80" s="137">
        <v>8.2259630399913602E-3</v>
      </c>
      <c r="BH80" s="137">
        <v>1.1305054571249E-2</v>
      </c>
      <c r="BI80" s="137">
        <v>7.0064193352337205E-5</v>
      </c>
      <c r="BJ80" s="137">
        <v>3.0614487821099602E-3</v>
      </c>
      <c r="BK80" s="137">
        <v>2.5285560258425498E-3</v>
      </c>
      <c r="BL80" s="137">
        <v>2.5234179412468001E-3</v>
      </c>
      <c r="BM80" s="137">
        <v>1.3430729647306501E-2</v>
      </c>
      <c r="BN80" s="137">
        <v>3.9795034191073803E-2</v>
      </c>
      <c r="BO80" s="137">
        <v>6.0822604175589396E-3</v>
      </c>
      <c r="BP80" s="137">
        <v>1.86262655305555E-3</v>
      </c>
      <c r="BQ80" s="137">
        <v>6.3639800816848099E-3</v>
      </c>
      <c r="BR80" s="137">
        <v>4.5305087066029696E-3</v>
      </c>
      <c r="BS80" s="137">
        <v>7.8749272086200105E-4</v>
      </c>
      <c r="BT80" s="137">
        <v>9.4840320774651002E-3</v>
      </c>
      <c r="BU80" s="137">
        <v>9.3960402822180196E-5</v>
      </c>
      <c r="BV80" s="137">
        <v>1.3713186279788101E-3</v>
      </c>
      <c r="BW80" s="137">
        <v>1</v>
      </c>
      <c r="BX80" s="137">
        <v>6.9239849390497803E-5</v>
      </c>
      <c r="BY80" s="137">
        <v>0</v>
      </c>
      <c r="BZ80" s="137">
        <v>4.2615658491423902E-3</v>
      </c>
      <c r="CA80" s="139">
        <v>0</v>
      </c>
      <c r="CB80" s="73"/>
    </row>
    <row r="81" spans="1:82" ht="19.5" x14ac:dyDescent="0.25">
      <c r="A81" s="30"/>
      <c r="B81" s="42" t="s">
        <v>72</v>
      </c>
      <c r="C81" s="43" t="s">
        <v>183</v>
      </c>
      <c r="D81" s="136">
        <v>8.33847304949074E-4</v>
      </c>
      <c r="E81" s="137">
        <v>1.83213312032536E-3</v>
      </c>
      <c r="F81" s="137">
        <v>6.5706213523537805E-4</v>
      </c>
      <c r="G81" s="137">
        <v>6.2331053408593903E-3</v>
      </c>
      <c r="H81" s="137">
        <v>1.07676104433727E-4</v>
      </c>
      <c r="I81" s="137">
        <v>7.0937740921206795E-4</v>
      </c>
      <c r="J81" s="137">
        <v>1.2392495416883901E-3</v>
      </c>
      <c r="K81" s="137">
        <v>2.7953866258441102E-4</v>
      </c>
      <c r="L81" s="137">
        <v>1.38848915559686E-3</v>
      </c>
      <c r="M81" s="137">
        <v>2.3816167366741202E-3</v>
      </c>
      <c r="N81" s="137">
        <v>1.90637441459191E-3</v>
      </c>
      <c r="O81" s="137">
        <v>2.2746857621543299E-4</v>
      </c>
      <c r="P81" s="137">
        <v>9.9837463562226707E-4</v>
      </c>
      <c r="Q81" s="137">
        <v>9.9837463562226707E-4</v>
      </c>
      <c r="R81" s="137">
        <v>2.5187602494287199E-4</v>
      </c>
      <c r="S81" s="137">
        <v>1.4326182634419799E-3</v>
      </c>
      <c r="T81" s="137">
        <v>2.3952530116759501E-3</v>
      </c>
      <c r="U81" s="137">
        <v>6.9194703350378302E-4</v>
      </c>
      <c r="V81" s="137">
        <v>1.6338225891481399E-6</v>
      </c>
      <c r="W81" s="137">
        <v>8.2396511490492896E-4</v>
      </c>
      <c r="X81" s="137">
        <v>1.24464009400813E-3</v>
      </c>
      <c r="Y81" s="137">
        <v>1.67671655831539E-3</v>
      </c>
      <c r="Z81" s="137">
        <v>1.56690833268819E-3</v>
      </c>
      <c r="AA81" s="137">
        <v>9.3274482137364698E-3</v>
      </c>
      <c r="AB81" s="137">
        <v>5.98559211504385E-4</v>
      </c>
      <c r="AC81" s="137">
        <v>9.8231447908166711E-4</v>
      </c>
      <c r="AD81" s="137">
        <v>2.05801122170141E-3</v>
      </c>
      <c r="AE81" s="137">
        <v>1.1388544687735401E-3</v>
      </c>
      <c r="AF81" s="137">
        <v>1.76179368514826E-3</v>
      </c>
      <c r="AG81" s="137">
        <v>9.0867601989051802E-4</v>
      </c>
      <c r="AH81" s="137">
        <v>8.2618210918451696E-4</v>
      </c>
      <c r="AI81" s="137">
        <v>5.42289135861041E-4</v>
      </c>
      <c r="AJ81" s="137">
        <v>0</v>
      </c>
      <c r="AK81" s="137">
        <v>1.4100811016017701E-2</v>
      </c>
      <c r="AL81" s="137">
        <v>9.4548159161518298E-3</v>
      </c>
      <c r="AM81" s="137">
        <v>1.01717429478939E-2</v>
      </c>
      <c r="AN81" s="137">
        <v>3.4282029263759599E-3</v>
      </c>
      <c r="AO81" s="137">
        <v>7.9295427379111397E-3</v>
      </c>
      <c r="AP81" s="137">
        <v>1.4541166090017999E-2</v>
      </c>
      <c r="AQ81" s="137">
        <v>6.5768323894699297E-3</v>
      </c>
      <c r="AR81" s="137">
        <v>0.13339866145430801</v>
      </c>
      <c r="AS81" s="137">
        <v>7.53109917241933E-3</v>
      </c>
      <c r="AT81" s="137">
        <v>0.49070135381527402</v>
      </c>
      <c r="AU81" s="137">
        <v>4.0183548933477101E-3</v>
      </c>
      <c r="AV81" s="137">
        <v>9.9708019011894404E-3</v>
      </c>
      <c r="AW81" s="137">
        <v>7.4552551902324999E-3</v>
      </c>
      <c r="AX81" s="137">
        <v>5.2168087291721297E-4</v>
      </c>
      <c r="AY81" s="137">
        <v>1.46155451635512E-3</v>
      </c>
      <c r="AZ81" s="137">
        <v>6.4594387346875899E-3</v>
      </c>
      <c r="BA81" s="137">
        <v>4.51315773062827E-3</v>
      </c>
      <c r="BB81" s="137">
        <v>1.52980391148733E-3</v>
      </c>
      <c r="BC81" s="137">
        <v>2.4543831933380102E-3</v>
      </c>
      <c r="BD81" s="137">
        <v>1.1680672655328701E-3</v>
      </c>
      <c r="BE81" s="137">
        <v>9.0661821551501196E-4</v>
      </c>
      <c r="BF81" s="137">
        <v>1.7515669878833001E-2</v>
      </c>
      <c r="BG81" s="137">
        <v>3.0504487571503001E-2</v>
      </c>
      <c r="BH81" s="137">
        <v>2.9864035677321901E-2</v>
      </c>
      <c r="BI81" s="137">
        <v>2.34316844267903E-4</v>
      </c>
      <c r="BJ81" s="137">
        <v>9.4646710609385502E-3</v>
      </c>
      <c r="BK81" s="137">
        <v>9.6103421530243805E-3</v>
      </c>
      <c r="BL81" s="137">
        <v>1.9586860262297601E-2</v>
      </c>
      <c r="BM81" s="137">
        <v>3.3633980029201399E-2</v>
      </c>
      <c r="BN81" s="137">
        <v>2.9601036755955101E-2</v>
      </c>
      <c r="BO81" s="137">
        <v>1.52907995481327E-2</v>
      </c>
      <c r="BP81" s="137">
        <v>1.0666553167152801E-2</v>
      </c>
      <c r="BQ81" s="137">
        <v>2.4088446624870599E-2</v>
      </c>
      <c r="BR81" s="137">
        <v>2.3487417261209301E-2</v>
      </c>
      <c r="BS81" s="137">
        <v>1.79460168918933E-3</v>
      </c>
      <c r="BT81" s="137">
        <v>4.1495297229352697E-2</v>
      </c>
      <c r="BU81" s="137">
        <v>1.8983802296649501E-4</v>
      </c>
      <c r="BV81" s="137">
        <v>1.4992370370613599E-3</v>
      </c>
      <c r="BW81" s="137">
        <v>0</v>
      </c>
      <c r="BX81" s="137">
        <v>1.30791003025417</v>
      </c>
      <c r="BY81" s="137">
        <v>0</v>
      </c>
      <c r="BZ81" s="137">
        <v>1.9742915821943E-2</v>
      </c>
      <c r="CA81" s="139">
        <v>0</v>
      </c>
      <c r="CB81" s="73"/>
    </row>
    <row r="82" spans="1:82" ht="19.5" x14ac:dyDescent="0.25">
      <c r="A82" s="30"/>
      <c r="B82" s="42" t="s">
        <v>73</v>
      </c>
      <c r="C82" s="43" t="s">
        <v>184</v>
      </c>
      <c r="D82" s="136">
        <v>8.0200403966262002E-4</v>
      </c>
      <c r="E82" s="137">
        <v>1.34324903423693E-3</v>
      </c>
      <c r="F82" s="137">
        <v>8.5969577144432601E-4</v>
      </c>
      <c r="G82" s="137">
        <v>2.1491390178758302E-3</v>
      </c>
      <c r="H82" s="137">
        <v>2.5850539245704897E-4</v>
      </c>
      <c r="I82" s="137">
        <v>5.7162870815626705E-4</v>
      </c>
      <c r="J82" s="137">
        <v>8.5273011510402603E-4</v>
      </c>
      <c r="K82" s="137">
        <v>1.9253708774075301E-4</v>
      </c>
      <c r="L82" s="137">
        <v>1.04350424303977E-3</v>
      </c>
      <c r="M82" s="137">
        <v>1.3439086731877701E-3</v>
      </c>
      <c r="N82" s="137">
        <v>1.8436931300979901E-3</v>
      </c>
      <c r="O82" s="137">
        <v>1.4306992923263299E-4</v>
      </c>
      <c r="P82" s="137">
        <v>8.4301562345921505E-4</v>
      </c>
      <c r="Q82" s="137">
        <v>8.4301562345921505E-4</v>
      </c>
      <c r="R82" s="137">
        <v>1.8095835577600401E-4</v>
      </c>
      <c r="S82" s="137">
        <v>6.43395665121282E-4</v>
      </c>
      <c r="T82" s="137">
        <v>1.52767913467449E-3</v>
      </c>
      <c r="U82" s="137">
        <v>4.9251300771855798E-4</v>
      </c>
      <c r="V82" s="137">
        <v>6.6221862345368704E-7</v>
      </c>
      <c r="W82" s="137">
        <v>4.3151212798483399E-4</v>
      </c>
      <c r="X82" s="137">
        <v>8.0763562668927005E-4</v>
      </c>
      <c r="Y82" s="137">
        <v>9.1627176719487596E-4</v>
      </c>
      <c r="Z82" s="137">
        <v>1.02290801588502E-3</v>
      </c>
      <c r="AA82" s="137">
        <v>2.6527335692406598E-3</v>
      </c>
      <c r="AB82" s="137">
        <v>3.85909640880411E-4</v>
      </c>
      <c r="AC82" s="137">
        <v>7.0221394979209798E-4</v>
      </c>
      <c r="AD82" s="137">
        <v>1.07052077331709E-3</v>
      </c>
      <c r="AE82" s="137">
        <v>6.2683635401503297E-4</v>
      </c>
      <c r="AF82" s="137">
        <v>5.7259613309111604E-3</v>
      </c>
      <c r="AG82" s="137">
        <v>5.5036299996563502E-4</v>
      </c>
      <c r="AH82" s="137">
        <v>3.9103545630149699E-4</v>
      </c>
      <c r="AI82" s="137">
        <v>2.1989259558585601E-4</v>
      </c>
      <c r="AJ82" s="137">
        <v>0</v>
      </c>
      <c r="AK82" s="137">
        <v>4.9119196504393697E-3</v>
      </c>
      <c r="AL82" s="137">
        <v>5.7378801148665198E-3</v>
      </c>
      <c r="AM82" s="137">
        <v>1.59005529008311E-3</v>
      </c>
      <c r="AN82" s="137">
        <v>3.45572966752908E-3</v>
      </c>
      <c r="AO82" s="137">
        <v>7.04230928987568E-3</v>
      </c>
      <c r="AP82" s="137">
        <v>1.47178367694697E-2</v>
      </c>
      <c r="AQ82" s="137">
        <v>6.1745089046407698E-3</v>
      </c>
      <c r="AR82" s="137">
        <v>2.8859855496882698E-2</v>
      </c>
      <c r="AS82" s="137">
        <v>6.1543005087879698E-3</v>
      </c>
      <c r="AT82" s="137">
        <v>6.5559155523893103E-2</v>
      </c>
      <c r="AU82" s="137">
        <v>1.9647042655284198E-2</v>
      </c>
      <c r="AV82" s="137">
        <v>5.3340024644103097E-3</v>
      </c>
      <c r="AW82" s="137">
        <v>1.88242613587871E-3</v>
      </c>
      <c r="AX82" s="137">
        <v>3.5571224243604102E-4</v>
      </c>
      <c r="AY82" s="137">
        <v>7.9360601115347601E-4</v>
      </c>
      <c r="AZ82" s="137">
        <v>1.71305235350469E-3</v>
      </c>
      <c r="BA82" s="137">
        <v>2.9370941914181E-3</v>
      </c>
      <c r="BB82" s="137">
        <v>8.7158050968257105E-4</v>
      </c>
      <c r="BC82" s="137">
        <v>9.0219352235958595E-4</v>
      </c>
      <c r="BD82" s="137">
        <v>7.7693911512892195E-4</v>
      </c>
      <c r="BE82" s="137">
        <v>1.1100722035165601E-3</v>
      </c>
      <c r="BF82" s="137">
        <v>1.3561053327333599E-2</v>
      </c>
      <c r="BG82" s="137">
        <v>1.5763673516999699E-2</v>
      </c>
      <c r="BH82" s="137">
        <v>1.01995578936902E-2</v>
      </c>
      <c r="BI82" s="137">
        <v>1.4911585279225699E-4</v>
      </c>
      <c r="BJ82" s="137">
        <v>9.1133227895477103E-3</v>
      </c>
      <c r="BK82" s="137">
        <v>5.1262835179781401E-3</v>
      </c>
      <c r="BL82" s="137">
        <v>6.84086436569883E-3</v>
      </c>
      <c r="BM82" s="137">
        <v>1.3136890858758901E-2</v>
      </c>
      <c r="BN82" s="137">
        <v>1.4162569749697399E-2</v>
      </c>
      <c r="BO82" s="137">
        <v>1.1267176411135E-2</v>
      </c>
      <c r="BP82" s="137">
        <v>3.3571898303744901E-3</v>
      </c>
      <c r="BQ82" s="137">
        <v>8.1329314916373397E-3</v>
      </c>
      <c r="BR82" s="137">
        <v>6.6543388304818197E-3</v>
      </c>
      <c r="BS82" s="137">
        <v>1.26605359097077E-3</v>
      </c>
      <c r="BT82" s="137">
        <v>1.9130633267197002E-2</v>
      </c>
      <c r="BU82" s="137">
        <v>9.0383662542175506E-5</v>
      </c>
      <c r="BV82" s="137">
        <v>7.1429985610786597E-4</v>
      </c>
      <c r="BW82" s="137">
        <v>0</v>
      </c>
      <c r="BX82" s="137">
        <v>0.115597597959625</v>
      </c>
      <c r="BY82" s="137">
        <v>1</v>
      </c>
      <c r="BZ82" s="137">
        <v>4.7881975910114101E-3</v>
      </c>
      <c r="CA82" s="139">
        <v>0</v>
      </c>
      <c r="CB82" s="73"/>
    </row>
    <row r="83" spans="1:82" ht="19.5" x14ac:dyDescent="0.25">
      <c r="A83" s="30"/>
      <c r="B83" s="56" t="s">
        <v>74</v>
      </c>
      <c r="C83" s="43" t="s">
        <v>185</v>
      </c>
      <c r="D83" s="136">
        <v>2.9050195698165499E-3</v>
      </c>
      <c r="E83" s="137">
        <v>2.6913953085825298E-3</v>
      </c>
      <c r="F83" s="137">
        <v>1.7623856022263699E-3</v>
      </c>
      <c r="G83" s="137">
        <v>2.7419517225035599E-3</v>
      </c>
      <c r="H83" s="137">
        <v>1.09809362610207E-4</v>
      </c>
      <c r="I83" s="137">
        <v>8.1110235812612203E-4</v>
      </c>
      <c r="J83" s="137">
        <v>1.9303794085279301E-3</v>
      </c>
      <c r="K83" s="137">
        <v>4.0311203244047301E-4</v>
      </c>
      <c r="L83" s="137">
        <v>1.2852492083715999E-3</v>
      </c>
      <c r="M83" s="137">
        <v>3.9653728496751601E-3</v>
      </c>
      <c r="N83" s="137">
        <v>3.5317976591484699E-3</v>
      </c>
      <c r="O83" s="137">
        <v>2.6180106816982301E-4</v>
      </c>
      <c r="P83" s="137">
        <v>1.2964462098157901E-3</v>
      </c>
      <c r="Q83" s="137">
        <v>1.2964462098157901E-3</v>
      </c>
      <c r="R83" s="137">
        <v>3.5051959629892499E-4</v>
      </c>
      <c r="S83" s="137">
        <v>3.34238430869174E-3</v>
      </c>
      <c r="T83" s="137">
        <v>6.2696187113626097E-3</v>
      </c>
      <c r="U83" s="137">
        <v>8.9955877712499202E-4</v>
      </c>
      <c r="V83" s="137">
        <v>3.0828791206458698E-5</v>
      </c>
      <c r="W83" s="137">
        <v>1.7821822022901499E-3</v>
      </c>
      <c r="X83" s="137">
        <v>4.7314177193150597E-3</v>
      </c>
      <c r="Y83" s="137">
        <v>7.7111710540211697E-3</v>
      </c>
      <c r="Z83" s="137">
        <v>2.5684792089263999E-3</v>
      </c>
      <c r="AA83" s="137">
        <v>3.9774579747984201E-3</v>
      </c>
      <c r="AB83" s="137">
        <v>4.77895371641402E-3</v>
      </c>
      <c r="AC83" s="137">
        <v>7.0085689427323503E-4</v>
      </c>
      <c r="AD83" s="137">
        <v>2.00057017466792E-3</v>
      </c>
      <c r="AE83" s="137">
        <v>3.8924689118325401E-3</v>
      </c>
      <c r="AF83" s="137">
        <v>2.87420339965267E-3</v>
      </c>
      <c r="AG83" s="137">
        <v>1.88395702827231E-3</v>
      </c>
      <c r="AH83" s="137">
        <v>5.9609819105889E-3</v>
      </c>
      <c r="AI83" s="137">
        <v>1.4424081762798599E-3</v>
      </c>
      <c r="AJ83" s="137">
        <v>0</v>
      </c>
      <c r="AK83" s="137">
        <v>5.9347901165851197E-3</v>
      </c>
      <c r="AL83" s="137">
        <v>1.3722469412753201E-2</v>
      </c>
      <c r="AM83" s="137">
        <v>3.1716147255359301E-3</v>
      </c>
      <c r="AN83" s="137">
        <v>4.7986868674491697E-3</v>
      </c>
      <c r="AO83" s="137">
        <v>3.11219944480218E-2</v>
      </c>
      <c r="AP83" s="137">
        <v>5.8368350129788901E-2</v>
      </c>
      <c r="AQ83" s="137">
        <v>8.7455258234020294E-3</v>
      </c>
      <c r="AR83" s="137">
        <v>3.8943816321896502E-3</v>
      </c>
      <c r="AS83" s="137">
        <v>1.50135058395372E-2</v>
      </c>
      <c r="AT83" s="137">
        <v>2.90136861738105E-3</v>
      </c>
      <c r="AU83" s="137">
        <v>3.9597979714018202E-3</v>
      </c>
      <c r="AV83" s="137">
        <v>8.4551327310911101E-3</v>
      </c>
      <c r="AW83" s="137">
        <v>8.59372826427191E-3</v>
      </c>
      <c r="AX83" s="137">
        <v>3.6675007124585598E-3</v>
      </c>
      <c r="AY83" s="137">
        <v>2.9531523824124898E-3</v>
      </c>
      <c r="AZ83" s="137">
        <v>3.4421649317227399E-3</v>
      </c>
      <c r="BA83" s="137">
        <v>3.5806644109891402E-3</v>
      </c>
      <c r="BB83" s="137">
        <v>8.9342429838098201E-4</v>
      </c>
      <c r="BC83" s="137">
        <v>1.3261576243005599E-3</v>
      </c>
      <c r="BD83" s="137">
        <v>1.41001349215828E-3</v>
      </c>
      <c r="BE83" s="137">
        <v>6.5476131096957996E-4</v>
      </c>
      <c r="BF83" s="137">
        <v>1.2125589716067701E-2</v>
      </c>
      <c r="BG83" s="137">
        <v>3.5775507401269703E-2</v>
      </c>
      <c r="BH83" s="137">
        <v>1.8014538950954399E-2</v>
      </c>
      <c r="BI83" s="137">
        <v>3.7170821811161399E-3</v>
      </c>
      <c r="BJ83" s="137">
        <v>5.1550290929101902E-3</v>
      </c>
      <c r="BK83" s="137">
        <v>1.4585412402354E-2</v>
      </c>
      <c r="BL83" s="137">
        <v>1.86532207173217E-2</v>
      </c>
      <c r="BM83" s="137">
        <v>5.2391919771678098E-2</v>
      </c>
      <c r="BN83" s="137">
        <v>2.3322039920199E-2</v>
      </c>
      <c r="BO83" s="137">
        <v>4.3150641739435197E-2</v>
      </c>
      <c r="BP83" s="137">
        <v>1.1929960419395501E-2</v>
      </c>
      <c r="BQ83" s="137">
        <v>2.7261043519505201E-2</v>
      </c>
      <c r="BR83" s="137">
        <v>2.3220173898460601E-2</v>
      </c>
      <c r="BS83" s="137">
        <v>1.5666741208760801E-3</v>
      </c>
      <c r="BT83" s="137">
        <v>3.5221873895679802E-2</v>
      </c>
      <c r="BU83" s="137">
        <v>2.1196390738882699E-4</v>
      </c>
      <c r="BV83" s="137">
        <v>6.0105546507299504E-3</v>
      </c>
      <c r="BW83" s="137">
        <v>0</v>
      </c>
      <c r="BX83" s="137">
        <v>2.24338870689053E-5</v>
      </c>
      <c r="BY83" s="137">
        <v>0</v>
      </c>
      <c r="BZ83" s="137">
        <v>1.0654679578778401</v>
      </c>
      <c r="CA83" s="139">
        <v>0</v>
      </c>
      <c r="CB83" s="73"/>
    </row>
    <row r="84" spans="1:82" ht="19.5" x14ac:dyDescent="0.25">
      <c r="A84" s="30"/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  <c r="CB84" s="73"/>
    </row>
    <row r="85" spans="1:82" ht="19.5" x14ac:dyDescent="0.25">
      <c r="A85" s="30"/>
      <c r="B85" s="57"/>
      <c r="C85" s="195"/>
      <c r="D85" s="143"/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  <c r="BS85" s="161"/>
      <c r="BT85" s="161"/>
      <c r="BU85" s="161"/>
      <c r="BV85" s="161"/>
      <c r="BW85" s="161"/>
      <c r="BX85" s="161"/>
      <c r="BY85" s="161"/>
      <c r="BZ85" s="161"/>
      <c r="CA85" s="144"/>
      <c r="CB85" s="73"/>
    </row>
    <row r="86" spans="1:82" x14ac:dyDescent="0.25">
      <c r="A86" s="73"/>
      <c r="B86" s="73"/>
      <c r="C86" s="73"/>
      <c r="D86" s="126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109"/>
      <c r="CD86" s="109"/>
    </row>
    <row r="87" spans="1:82" x14ac:dyDescent="0.25">
      <c r="A87" s="73"/>
      <c r="B87" s="9" t="s">
        <v>912</v>
      </c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109"/>
      <c r="CD87" s="109"/>
    </row>
    <row r="88" spans="1:82" x14ac:dyDescent="0.25">
      <c r="A88" s="73"/>
      <c r="B88" s="9" t="s">
        <v>945</v>
      </c>
      <c r="C88" s="85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27"/>
      <c r="BY88" s="127"/>
      <c r="BZ88" s="127"/>
      <c r="CA88" s="127"/>
      <c r="CB88" s="73"/>
      <c r="CC88" s="109"/>
      <c r="CD88" s="109"/>
    </row>
    <row r="89" spans="1:82" x14ac:dyDescent="0.25">
      <c r="A89" s="73"/>
      <c r="B89" s="73"/>
      <c r="C89" s="128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73"/>
      <c r="CC89" s="109"/>
      <c r="CD89" s="109"/>
    </row>
    <row r="90" spans="1:82" x14ac:dyDescent="0.25">
      <c r="A90" s="73"/>
      <c r="B90" s="73"/>
      <c r="C90" s="73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73"/>
      <c r="CC90" s="109"/>
      <c r="CD90" s="109"/>
    </row>
    <row r="91" spans="1:82" x14ac:dyDescent="0.25">
      <c r="A91" s="73"/>
      <c r="B91" s="73"/>
      <c r="C91" s="128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  <c r="BR91" s="129"/>
      <c r="BS91" s="129"/>
      <c r="BT91" s="129"/>
      <c r="BU91" s="129"/>
      <c r="BV91" s="129"/>
      <c r="BW91" s="129"/>
      <c r="BX91" s="129"/>
      <c r="BY91" s="129"/>
      <c r="BZ91" s="129"/>
      <c r="CA91" s="129"/>
      <c r="CB91" s="73"/>
      <c r="CC91" s="109"/>
      <c r="CD91" s="109"/>
    </row>
    <row r="92" spans="1:82" x14ac:dyDescent="0.25">
      <c r="A92" s="73"/>
      <c r="B92" s="73"/>
      <c r="C92" s="73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73"/>
      <c r="CC92" s="109"/>
      <c r="CD92" s="109"/>
    </row>
    <row r="93" spans="1:82" x14ac:dyDescent="0.25">
      <c r="A93" s="73"/>
      <c r="B93" s="73"/>
      <c r="C93" s="128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  <c r="BR93" s="129"/>
      <c r="BS93" s="129"/>
      <c r="BT93" s="129"/>
      <c r="BU93" s="129"/>
      <c r="BV93" s="129"/>
      <c r="BW93" s="129"/>
      <c r="BX93" s="129"/>
      <c r="BY93" s="129"/>
      <c r="BZ93" s="129"/>
      <c r="CA93" s="129"/>
      <c r="CB93" s="73"/>
      <c r="CC93" s="109"/>
      <c r="CD93" s="109"/>
    </row>
    <row r="94" spans="1:82" x14ac:dyDescent="0.25">
      <c r="A94" s="73"/>
      <c r="B94" s="73"/>
      <c r="C94" s="128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29"/>
      <c r="BE94" s="129"/>
      <c r="BF94" s="129"/>
      <c r="BG94" s="129"/>
      <c r="BH94" s="129"/>
      <c r="BI94" s="129"/>
      <c r="BJ94" s="129"/>
      <c r="BK94" s="129"/>
      <c r="BL94" s="129"/>
      <c r="BM94" s="129"/>
      <c r="BN94" s="129"/>
      <c r="BO94" s="129"/>
      <c r="BP94" s="129"/>
      <c r="BQ94" s="129"/>
      <c r="BR94" s="129"/>
      <c r="BS94" s="129"/>
      <c r="BT94" s="129"/>
      <c r="BU94" s="129"/>
      <c r="BV94" s="129"/>
      <c r="BW94" s="129"/>
      <c r="BX94" s="129"/>
      <c r="BY94" s="129"/>
      <c r="BZ94" s="129"/>
      <c r="CA94" s="129"/>
      <c r="CB94" s="73"/>
      <c r="CC94" s="109"/>
      <c r="CD94" s="109"/>
    </row>
    <row r="95" spans="1:82" x14ac:dyDescent="0.25">
      <c r="A95" s="73"/>
      <c r="B95" s="73"/>
      <c r="C95" s="73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73"/>
      <c r="CC95" s="109"/>
      <c r="CD95" s="109"/>
    </row>
    <row r="96" spans="1:82" x14ac:dyDescent="0.25">
      <c r="A96" s="73"/>
      <c r="B96" s="73"/>
      <c r="C96" s="73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73"/>
      <c r="CC96" s="109"/>
      <c r="CD96" s="109"/>
    </row>
    <row r="97" spans="1:82" x14ac:dyDescent="0.25">
      <c r="A97" s="73"/>
      <c r="B97" s="73"/>
      <c r="C97" s="73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73"/>
      <c r="CC97" s="109"/>
      <c r="CD97" s="109"/>
    </row>
    <row r="98" spans="1:82" x14ac:dyDescent="0.25">
      <c r="A98" s="73"/>
      <c r="B98" s="73"/>
      <c r="C98" s="128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73"/>
      <c r="CC98" s="109"/>
      <c r="CD98" s="109"/>
    </row>
    <row r="99" spans="1:82" x14ac:dyDescent="0.25">
      <c r="A99" s="73"/>
      <c r="B99" s="73"/>
      <c r="C99" s="73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73"/>
      <c r="CC99" s="109"/>
      <c r="CD99" s="109"/>
    </row>
    <row r="100" spans="1:82" x14ac:dyDescent="0.25">
      <c r="A100" s="30"/>
      <c r="B100" s="26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</row>
    <row r="101" spans="1:82" x14ac:dyDescent="0.25">
      <c r="A101" s="30"/>
      <c r="B101" s="26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</row>
  </sheetData>
  <sheetProtection password="8353" sheet="1" formatColumns="0" formatRows="0"/>
  <autoFilter ref="A8:CD8" xr:uid="{00000000-0001-0000-3700-000000000000}"/>
  <mergeCells count="17">
    <mergeCell ref="BM5:BN5"/>
    <mergeCell ref="BP5:BR5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</mergeCells>
  <conditionalFormatting sqref="B87:B88">
    <cfRule type="cellIs" dxfId="245" priority="1" operator="lessThan">
      <formula>0</formula>
    </cfRule>
  </conditionalFormatting>
  <conditionalFormatting sqref="B7:CA85">
    <cfRule type="cellIs" dxfId="244" priority="3" operator="lessThan">
      <formula>0</formula>
    </cfRule>
  </conditionalFormatting>
  <conditionalFormatting sqref="D88:CA99">
    <cfRule type="cellIs" dxfId="243" priority="8" operator="notEqual">
      <formula>0</formula>
    </cfRule>
  </conditionalFormatting>
  <conditionalFormatting sqref="CB7:XFD8">
    <cfRule type="cellIs" dxfId="242" priority="4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2:BY8"/>
  <sheetViews>
    <sheetView showGridLines="0" zoomScale="70" zoomScaleNormal="70" workbookViewId="0">
      <pane xSplit="1" ySplit="2" topLeftCell="B3" activePane="bottomRight" state="frozen"/>
      <selection activeCell="C6" sqref="C6"/>
      <selection pane="topRight" activeCell="C6" sqref="C6"/>
      <selection pane="bottomLeft" activeCell="C6" sqref="C6"/>
      <selection pane="bottomRight" activeCell="B3" sqref="B3"/>
    </sheetView>
  </sheetViews>
  <sheetFormatPr baseColWidth="10" defaultRowHeight="15" x14ac:dyDescent="0.25"/>
  <cols>
    <col min="1" max="1" width="34" customWidth="1"/>
    <col min="2" max="2" width="14.5703125" customWidth="1"/>
    <col min="3" max="3" width="13.140625" customWidth="1"/>
    <col min="4" max="6" width="14.5703125" customWidth="1"/>
    <col min="7" max="7" width="13.5703125" customWidth="1"/>
    <col min="8" max="10" width="14.5703125" customWidth="1"/>
    <col min="11" max="11" width="13.5703125" customWidth="1"/>
    <col min="12" max="12" width="13.140625" customWidth="1"/>
    <col min="13" max="13" width="15.5703125" customWidth="1"/>
    <col min="14" max="15" width="14.5703125" customWidth="1"/>
    <col min="16" max="16" width="13.5703125" customWidth="1"/>
    <col min="17" max="18" width="14.5703125" customWidth="1"/>
    <col min="19" max="19" width="13.5703125" customWidth="1"/>
    <col min="20" max="24" width="14.5703125" customWidth="1"/>
    <col min="25" max="28" width="13.140625" customWidth="1"/>
    <col min="29" max="30" width="13.5703125" customWidth="1"/>
    <col min="31" max="31" width="14.5703125" customWidth="1"/>
    <col min="32" max="35" width="13.140625" customWidth="1"/>
    <col min="36" max="36" width="13.5703125" customWidth="1"/>
    <col min="37" max="39" width="14.5703125" customWidth="1"/>
    <col min="40" max="40" width="13.140625" customWidth="1"/>
    <col min="41" max="41" width="14.5703125" customWidth="1"/>
    <col min="42" max="42" width="13.140625" customWidth="1"/>
    <col min="43" max="43" width="14.5703125" customWidth="1"/>
    <col min="44" max="44" width="13.140625" customWidth="1"/>
    <col min="45" max="50" width="14.5703125" customWidth="1"/>
    <col min="51" max="51" width="13.140625" customWidth="1"/>
    <col min="52" max="52" width="14.5703125" customWidth="1"/>
    <col min="53" max="53" width="13.140625" customWidth="1"/>
    <col min="54" max="55" width="15.5703125" customWidth="1"/>
    <col min="56" max="56" width="14.5703125" customWidth="1"/>
    <col min="57" max="57" width="13.5703125" customWidth="1"/>
    <col min="58" max="71" width="14.5703125" customWidth="1"/>
    <col min="72" max="72" width="13.5703125" customWidth="1"/>
    <col min="73" max="77" width="13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832</v>
      </c>
      <c r="B3" s="196">
        <v>67146.978840999494</v>
      </c>
      <c r="C3" s="196">
        <v>20793.665302210698</v>
      </c>
      <c r="D3" s="196">
        <v>27399.8312992186</v>
      </c>
      <c r="E3" s="196">
        <v>12965.150779006601</v>
      </c>
      <c r="F3" s="196">
        <v>623791.79019345494</v>
      </c>
      <c r="G3" s="196">
        <v>24925.286423139001</v>
      </c>
      <c r="H3" s="196">
        <v>64942.219923447999</v>
      </c>
      <c r="I3" s="196">
        <v>78037.305771456202</v>
      </c>
      <c r="J3" s="196">
        <v>3039.4360221470902</v>
      </c>
      <c r="K3" s="196">
        <v>46829.406193486902</v>
      </c>
      <c r="L3" s="196">
        <v>28440.9170790391</v>
      </c>
      <c r="M3" s="196">
        <v>1052222.8209106601</v>
      </c>
      <c r="N3" s="196">
        <v>23295.787635738801</v>
      </c>
      <c r="O3" s="196">
        <v>18263.756879315199</v>
      </c>
      <c r="P3" s="196">
        <v>59499.421428015798</v>
      </c>
      <c r="Q3" s="196">
        <v>4584.2918801026399</v>
      </c>
      <c r="R3" s="196">
        <v>223429.05883117201</v>
      </c>
      <c r="S3" s="196">
        <v>126995.165153838</v>
      </c>
      <c r="T3" s="196">
        <v>29663.799877971302</v>
      </c>
      <c r="U3" s="196">
        <v>282176.84160529601</v>
      </c>
      <c r="V3" s="196">
        <v>21414.946490723101</v>
      </c>
      <c r="W3" s="196">
        <v>16604.2423898448</v>
      </c>
      <c r="X3" s="196">
        <v>399274.18520223699</v>
      </c>
      <c r="Y3" s="196">
        <v>1661.0506495209199</v>
      </c>
      <c r="Z3" s="196">
        <v>30216.568731462899</v>
      </c>
      <c r="AA3" s="196">
        <v>49754.144262816699</v>
      </c>
      <c r="AB3" s="196">
        <v>3805.57212206858</v>
      </c>
      <c r="AC3" s="196">
        <v>1389549.7582900501</v>
      </c>
      <c r="AD3" s="196">
        <v>104042.87001964499</v>
      </c>
      <c r="AE3" s="196">
        <v>1858.6376037684499</v>
      </c>
      <c r="AF3" s="196">
        <v>166695.80660857601</v>
      </c>
      <c r="AG3" s="196">
        <v>80735.445927055698</v>
      </c>
      <c r="AH3" s="196">
        <v>0</v>
      </c>
      <c r="AI3" s="196">
        <v>199093.82978868799</v>
      </c>
      <c r="AJ3" s="196">
        <v>184606.32058313399</v>
      </c>
      <c r="AK3" s="196">
        <v>52385.041905223399</v>
      </c>
      <c r="AL3" s="196">
        <v>94814.927138975399</v>
      </c>
      <c r="AM3" s="196">
        <v>499781.18839720002</v>
      </c>
      <c r="AN3" s="196">
        <v>95651.066172336505</v>
      </c>
      <c r="AO3" s="196">
        <v>3833463.7289580698</v>
      </c>
      <c r="AP3" s="196">
        <v>284143.771406874</v>
      </c>
      <c r="AQ3" s="196">
        <v>381563.13947502797</v>
      </c>
      <c r="AR3" s="196">
        <v>198484.123048215</v>
      </c>
      <c r="AS3" s="196">
        <v>87537.6985563208</v>
      </c>
      <c r="AT3" s="196">
        <v>690542.49334198202</v>
      </c>
      <c r="AU3" s="196">
        <v>94995.196380693698</v>
      </c>
      <c r="AV3" s="196">
        <v>116990.17431595</v>
      </c>
      <c r="AW3" s="196">
        <v>491339.356615178</v>
      </c>
      <c r="AX3" s="196">
        <v>310363.56173003803</v>
      </c>
      <c r="AY3" s="196">
        <v>97752.266871536005</v>
      </c>
      <c r="AZ3" s="196">
        <v>280003.241179456</v>
      </c>
      <c r="BA3" s="196">
        <v>56588.506770186803</v>
      </c>
      <c r="BB3" s="196">
        <v>297980.45060757798</v>
      </c>
      <c r="BC3" s="196">
        <v>146025.63821367</v>
      </c>
      <c r="BD3" s="196">
        <v>61057.058216672602</v>
      </c>
      <c r="BE3" s="196">
        <v>54794.3914012889</v>
      </c>
      <c r="BF3" s="196">
        <v>4880.6623302950802</v>
      </c>
      <c r="BG3" s="196">
        <v>967084.35479127301</v>
      </c>
      <c r="BH3" s="196">
        <v>741323.91225420695</v>
      </c>
      <c r="BI3" s="196">
        <v>2334292.8569647302</v>
      </c>
      <c r="BJ3" s="196">
        <v>405.20684038582499</v>
      </c>
      <c r="BK3" s="196">
        <v>17014.722085451798</v>
      </c>
      <c r="BL3" s="196">
        <v>358966.57882643701</v>
      </c>
      <c r="BM3" s="196">
        <v>135515.941902655</v>
      </c>
      <c r="BN3" s="196">
        <v>126962.88246804199</v>
      </c>
      <c r="BO3" s="196">
        <v>180146.68716979999</v>
      </c>
      <c r="BP3" s="196">
        <v>172.49651358532299</v>
      </c>
      <c r="BQ3" s="196">
        <v>10141.8063726154</v>
      </c>
      <c r="BR3" s="196">
        <v>347401.09786292101</v>
      </c>
      <c r="BS3" s="196">
        <v>141896.87518183101</v>
      </c>
      <c r="BT3" s="196">
        <v>6303.29913930166</v>
      </c>
      <c r="BU3" s="196">
        <v>3610.9297818759401</v>
      </c>
      <c r="BV3" s="196">
        <v>134481.18592870701</v>
      </c>
      <c r="BW3" s="196">
        <v>480357.47809465398</v>
      </c>
      <c r="BX3" s="196">
        <v>15851.694089451001</v>
      </c>
      <c r="BY3" s="196">
        <v>0</v>
      </c>
    </row>
    <row r="4" spans="1:77" x14ac:dyDescent="0.25">
      <c r="A4" s="197" t="s">
        <v>834</v>
      </c>
      <c r="B4" s="198">
        <v>28161.841657510799</v>
      </c>
      <c r="C4" s="198">
        <v>8684.5204315699393</v>
      </c>
      <c r="D4" s="198">
        <v>21315.589518498698</v>
      </c>
      <c r="E4" s="198">
        <v>10852.726481677601</v>
      </c>
      <c r="F4" s="198">
        <v>249138.851888342</v>
      </c>
      <c r="G4" s="198">
        <v>62703.060221580403</v>
      </c>
      <c r="H4" s="198">
        <v>13592.3754715987</v>
      </c>
      <c r="I4" s="198">
        <v>30552.430862892601</v>
      </c>
      <c r="J4" s="198">
        <v>13360.217838132499</v>
      </c>
      <c r="K4" s="198">
        <v>44484.371818684704</v>
      </c>
      <c r="L4" s="198">
        <v>12526.166057594601</v>
      </c>
      <c r="M4" s="198">
        <v>-264024.337337901</v>
      </c>
      <c r="N4" s="198">
        <v>68387.478476010205</v>
      </c>
      <c r="O4" s="198">
        <v>241048.62026351201</v>
      </c>
      <c r="P4" s="198">
        <v>60116.196726974697</v>
      </c>
      <c r="Q4" s="198">
        <v>10101.5217271537</v>
      </c>
      <c r="R4" s="198">
        <v>14161.6303930458</v>
      </c>
      <c r="S4" s="198">
        <v>29698.425698563398</v>
      </c>
      <c r="T4" s="198">
        <v>9158.2968449263899</v>
      </c>
      <c r="U4" s="198">
        <v>4481.7860026624003</v>
      </c>
      <c r="V4" s="198">
        <v>19175.197588219398</v>
      </c>
      <c r="W4" s="198">
        <v>4635.0306862630596</v>
      </c>
      <c r="X4" s="198">
        <v>44761.267628314003</v>
      </c>
      <c r="Y4" s="198">
        <v>892.06504594558601</v>
      </c>
      <c r="Z4" s="198">
        <v>7027.4214276839803</v>
      </c>
      <c r="AA4" s="198">
        <v>5601.5258022941498</v>
      </c>
      <c r="AB4" s="198">
        <v>1379.5637140111901</v>
      </c>
      <c r="AC4" s="198">
        <v>53129.772208867398</v>
      </c>
      <c r="AD4" s="198">
        <v>26840.302364421499</v>
      </c>
      <c r="AE4" s="198">
        <v>795.49119475671398</v>
      </c>
      <c r="AF4" s="198">
        <v>23944.7003825094</v>
      </c>
      <c r="AG4" s="198">
        <v>28822.692746611399</v>
      </c>
      <c r="AH4" s="198">
        <v>0</v>
      </c>
      <c r="AI4" s="198">
        <v>18956.098346890602</v>
      </c>
      <c r="AJ4" s="198">
        <v>48264.394073555603</v>
      </c>
      <c r="AK4" s="198">
        <v>7457.1587759822696</v>
      </c>
      <c r="AL4" s="198">
        <v>17141.086035885899</v>
      </c>
      <c r="AM4" s="198">
        <v>37359.187189252603</v>
      </c>
      <c r="AN4" s="198">
        <v>17278.978446056601</v>
      </c>
      <c r="AO4" s="198">
        <v>-1502927.44756162</v>
      </c>
      <c r="AP4" s="198">
        <v>22554.414284875598</v>
      </c>
      <c r="AQ4" s="198">
        <v>29269.867209177599</v>
      </c>
      <c r="AR4" s="198">
        <v>17652.0728141658</v>
      </c>
      <c r="AS4" s="198">
        <v>7479.7991405945004</v>
      </c>
      <c r="AT4" s="198">
        <v>54333.045838611397</v>
      </c>
      <c r="AU4" s="198">
        <v>2118.9659655298101</v>
      </c>
      <c r="AV4" s="198">
        <v>11619.1691724391</v>
      </c>
      <c r="AW4" s="198">
        <v>56628.338369455603</v>
      </c>
      <c r="AX4" s="198">
        <v>43421.471374782603</v>
      </c>
      <c r="AY4" s="198">
        <v>10437.4095081744</v>
      </c>
      <c r="AZ4" s="198">
        <v>32227.2085517212</v>
      </c>
      <c r="BA4" s="198">
        <v>8394.30777175611</v>
      </c>
      <c r="BB4" s="198">
        <v>89702.708084510901</v>
      </c>
      <c r="BC4" s="198">
        <v>21793.895226370401</v>
      </c>
      <c r="BD4" s="198">
        <v>4425.3224158694002</v>
      </c>
      <c r="BE4" s="198">
        <v>-23617.651807745999</v>
      </c>
      <c r="BF4" s="198">
        <v>2800.6385551296598</v>
      </c>
      <c r="BG4" s="198">
        <v>647165.12970124895</v>
      </c>
      <c r="BH4" s="198">
        <v>168642.060222078</v>
      </c>
      <c r="BI4" s="198">
        <v>-813876.95855069405</v>
      </c>
      <c r="BJ4" s="198">
        <v>13999.282235128199</v>
      </c>
      <c r="BK4" s="198">
        <v>2493.638465993</v>
      </c>
      <c r="BL4" s="198">
        <v>-51050.3859427016</v>
      </c>
      <c r="BM4" s="198">
        <v>28870.803114320701</v>
      </c>
      <c r="BN4" s="198">
        <v>75139.148040196596</v>
      </c>
      <c r="BO4" s="198">
        <v>30564.839917935398</v>
      </c>
      <c r="BP4" s="198">
        <v>16638.040740954501</v>
      </c>
      <c r="BQ4" s="198">
        <v>274450.307417367</v>
      </c>
      <c r="BR4" s="198">
        <v>249749.72643558099</v>
      </c>
      <c r="BS4" s="198">
        <v>89367.688102328699</v>
      </c>
      <c r="BT4" s="198">
        <v>21858.583405611898</v>
      </c>
      <c r="BU4" s="198">
        <v>34853.019080490303</v>
      </c>
      <c r="BV4" s="198">
        <v>18781.0264906515</v>
      </c>
      <c r="BW4" s="198">
        <v>56313.680094781201</v>
      </c>
      <c r="BX4" s="198">
        <v>40371.131414383497</v>
      </c>
      <c r="BY4" s="198">
        <v>0</v>
      </c>
    </row>
    <row r="5" spans="1:77" x14ac:dyDescent="0.25">
      <c r="A5" s="105" t="s">
        <v>826</v>
      </c>
      <c r="B5" s="196">
        <v>84479</v>
      </c>
      <c r="C5" s="196">
        <v>34843</v>
      </c>
      <c r="D5" s="196">
        <v>77722</v>
      </c>
      <c r="E5" s="196">
        <v>28495</v>
      </c>
      <c r="F5" s="196">
        <v>902212</v>
      </c>
      <c r="G5" s="196">
        <v>544113</v>
      </c>
      <c r="H5" s="196">
        <v>88049</v>
      </c>
      <c r="I5" s="196">
        <v>107734</v>
      </c>
      <c r="J5" s="196">
        <v>112050</v>
      </c>
      <c r="K5" s="196">
        <v>292278</v>
      </c>
      <c r="L5" s="196">
        <v>38014</v>
      </c>
      <c r="M5" s="196">
        <v>671678</v>
      </c>
      <c r="N5" s="196">
        <v>746152</v>
      </c>
      <c r="O5" s="196">
        <v>212324</v>
      </c>
      <c r="P5" s="196">
        <v>327994</v>
      </c>
      <c r="Q5" s="196">
        <v>47512</v>
      </c>
      <c r="R5" s="196">
        <v>380487</v>
      </c>
      <c r="S5" s="196">
        <v>397239</v>
      </c>
      <c r="T5" s="196">
        <v>462288</v>
      </c>
      <c r="U5" s="196">
        <v>146088</v>
      </c>
      <c r="V5" s="196">
        <v>187764</v>
      </c>
      <c r="W5" s="196">
        <v>135642</v>
      </c>
      <c r="X5" s="196">
        <v>155484</v>
      </c>
      <c r="Y5" s="196">
        <v>126266</v>
      </c>
      <c r="Z5" s="196">
        <v>50755</v>
      </c>
      <c r="AA5" s="196">
        <v>45721</v>
      </c>
      <c r="AB5" s="196">
        <v>23309</v>
      </c>
      <c r="AC5" s="196">
        <v>178660</v>
      </c>
      <c r="AD5" s="196">
        <v>230288</v>
      </c>
      <c r="AE5" s="196">
        <v>20713</v>
      </c>
      <c r="AF5" s="196">
        <v>125710</v>
      </c>
      <c r="AG5" s="196">
        <v>96697</v>
      </c>
      <c r="AH5" s="196">
        <v>0</v>
      </c>
      <c r="AI5" s="196">
        <v>118939</v>
      </c>
      <c r="AJ5" s="196">
        <v>155854</v>
      </c>
      <c r="AK5" s="196">
        <v>53779</v>
      </c>
      <c r="AL5" s="196">
        <v>160739</v>
      </c>
      <c r="AM5" s="196">
        <v>229701</v>
      </c>
      <c r="AN5" s="196">
        <v>106385</v>
      </c>
      <c r="AO5" s="196">
        <v>129411</v>
      </c>
      <c r="AP5" s="196">
        <v>107152</v>
      </c>
      <c r="AQ5" s="196">
        <v>195178</v>
      </c>
      <c r="AR5" s="196">
        <v>138896</v>
      </c>
      <c r="AS5" s="196">
        <v>47668</v>
      </c>
      <c r="AT5" s="196">
        <v>243191</v>
      </c>
      <c r="AU5" s="196">
        <v>82743</v>
      </c>
      <c r="AV5" s="196">
        <v>141832</v>
      </c>
      <c r="AW5" s="196">
        <v>152753</v>
      </c>
      <c r="AX5" s="196">
        <v>190569</v>
      </c>
      <c r="AY5" s="196">
        <v>26873</v>
      </c>
      <c r="AZ5" s="196">
        <v>101339</v>
      </c>
      <c r="BA5" s="196">
        <v>65735</v>
      </c>
      <c r="BB5" s="196">
        <v>84301</v>
      </c>
      <c r="BC5" s="196">
        <v>110791</v>
      </c>
      <c r="BD5" s="196">
        <v>182965</v>
      </c>
      <c r="BE5" s="196">
        <v>689373</v>
      </c>
      <c r="BF5" s="196">
        <v>256170</v>
      </c>
      <c r="BG5" s="196">
        <v>1556541</v>
      </c>
      <c r="BH5" s="196">
        <v>6890417</v>
      </c>
      <c r="BI5" s="196">
        <v>1600733</v>
      </c>
      <c r="BJ5" s="196">
        <v>78252</v>
      </c>
      <c r="BK5" s="196">
        <v>131833</v>
      </c>
      <c r="BL5" s="196">
        <v>554747</v>
      </c>
      <c r="BM5" s="196">
        <v>1033548</v>
      </c>
      <c r="BN5" s="196">
        <v>1391384</v>
      </c>
      <c r="BO5" s="196">
        <v>217141</v>
      </c>
      <c r="BP5" s="196">
        <v>208768</v>
      </c>
      <c r="BQ5" s="196">
        <v>256408</v>
      </c>
      <c r="BR5" s="196">
        <v>3233422</v>
      </c>
      <c r="BS5" s="196">
        <v>6111191</v>
      </c>
      <c r="BT5" s="196">
        <v>1292673</v>
      </c>
      <c r="BU5" s="196">
        <v>3194740</v>
      </c>
      <c r="BV5" s="196">
        <v>1056068</v>
      </c>
      <c r="BW5" s="196">
        <v>2368839</v>
      </c>
      <c r="BX5" s="196">
        <v>539048</v>
      </c>
      <c r="BY5" s="196">
        <v>782321</v>
      </c>
    </row>
    <row r="6" spans="1:77" x14ac:dyDescent="0.25">
      <c r="A6" s="105" t="s">
        <v>837</v>
      </c>
      <c r="B6" s="196">
        <v>1561</v>
      </c>
      <c r="C6" s="196">
        <v>1770</v>
      </c>
      <c r="D6" s="196">
        <v>806</v>
      </c>
      <c r="E6" s="196">
        <v>1512</v>
      </c>
      <c r="F6" s="196">
        <v>13212</v>
      </c>
      <c r="G6" s="196">
        <v>7261</v>
      </c>
      <c r="H6" s="196">
        <v>2433</v>
      </c>
      <c r="I6" s="196">
        <v>2049</v>
      </c>
      <c r="J6" s="196">
        <v>2540</v>
      </c>
      <c r="K6" s="196">
        <v>10096</v>
      </c>
      <c r="L6" s="196">
        <v>781</v>
      </c>
      <c r="M6" s="196">
        <v>26889</v>
      </c>
      <c r="N6" s="196">
        <v>134805</v>
      </c>
      <c r="O6" s="196">
        <v>7730</v>
      </c>
      <c r="P6" s="196">
        <v>87093</v>
      </c>
      <c r="Q6" s="196">
        <v>9971</v>
      </c>
      <c r="R6" s="196">
        <v>7528</v>
      </c>
      <c r="S6" s="196">
        <v>14653</v>
      </c>
      <c r="T6" s="196">
        <v>7282</v>
      </c>
      <c r="U6" s="196">
        <v>12115</v>
      </c>
      <c r="V6" s="196">
        <v>5607</v>
      </c>
      <c r="W6" s="196">
        <v>2535</v>
      </c>
      <c r="X6" s="196">
        <v>4345</v>
      </c>
      <c r="Y6" s="196">
        <v>5322</v>
      </c>
      <c r="Z6" s="196">
        <v>1942</v>
      </c>
      <c r="AA6" s="196">
        <v>1391</v>
      </c>
      <c r="AB6" s="196">
        <v>417</v>
      </c>
      <c r="AC6" s="196">
        <v>8623</v>
      </c>
      <c r="AD6" s="196">
        <v>6309</v>
      </c>
      <c r="AE6" s="196">
        <v>663</v>
      </c>
      <c r="AF6" s="196">
        <v>3981</v>
      </c>
      <c r="AG6" s="196">
        <v>3210</v>
      </c>
      <c r="AH6" s="196">
        <v>0</v>
      </c>
      <c r="AI6" s="196">
        <v>5927</v>
      </c>
      <c r="AJ6" s="196">
        <v>4521</v>
      </c>
      <c r="AK6" s="196">
        <v>1281</v>
      </c>
      <c r="AL6" s="196">
        <v>4855</v>
      </c>
      <c r="AM6" s="196">
        <v>11889</v>
      </c>
      <c r="AN6" s="196">
        <v>4269</v>
      </c>
      <c r="AO6" s="196">
        <v>3124</v>
      </c>
      <c r="AP6" s="196">
        <v>6262</v>
      </c>
      <c r="AQ6" s="196">
        <v>6611</v>
      </c>
      <c r="AR6" s="196">
        <v>4711</v>
      </c>
      <c r="AS6" s="196">
        <v>1332</v>
      </c>
      <c r="AT6" s="196">
        <v>10675</v>
      </c>
      <c r="AU6" s="196">
        <v>2344</v>
      </c>
      <c r="AV6" s="196">
        <v>12802</v>
      </c>
      <c r="AW6" s="196">
        <v>7414</v>
      </c>
      <c r="AX6" s="196">
        <v>6600</v>
      </c>
      <c r="AY6" s="196">
        <v>2880</v>
      </c>
      <c r="AZ6" s="196">
        <v>4915</v>
      </c>
      <c r="BA6" s="196">
        <v>2784</v>
      </c>
      <c r="BB6" s="196">
        <v>3482</v>
      </c>
      <c r="BC6" s="196">
        <v>4573</v>
      </c>
      <c r="BD6" s="196">
        <v>6550</v>
      </c>
      <c r="BE6" s="196">
        <v>28521</v>
      </c>
      <c r="BF6" s="196">
        <v>6955</v>
      </c>
      <c r="BG6" s="196">
        <v>64639</v>
      </c>
      <c r="BH6" s="196">
        <v>382160</v>
      </c>
      <c r="BI6" s="196">
        <v>111992</v>
      </c>
      <c r="BJ6" s="196">
        <v>2396</v>
      </c>
      <c r="BK6" s="196">
        <v>7807</v>
      </c>
      <c r="BL6" s="196">
        <v>15885</v>
      </c>
      <c r="BM6" s="196">
        <v>120660</v>
      </c>
      <c r="BN6" s="196">
        <v>227018</v>
      </c>
      <c r="BO6" s="196">
        <v>64203</v>
      </c>
      <c r="BP6" s="196">
        <v>9449</v>
      </c>
      <c r="BQ6" s="196">
        <v>122205</v>
      </c>
      <c r="BR6" s="196">
        <v>119691</v>
      </c>
      <c r="BS6" s="196">
        <v>6227</v>
      </c>
      <c r="BT6" s="196">
        <v>29732</v>
      </c>
      <c r="BU6" s="196">
        <v>214</v>
      </c>
      <c r="BV6" s="196">
        <v>27271</v>
      </c>
      <c r="BW6" s="196">
        <v>31</v>
      </c>
      <c r="BX6" s="196">
        <v>38071</v>
      </c>
      <c r="BY6" s="196">
        <v>0</v>
      </c>
    </row>
    <row r="7" spans="1:77" x14ac:dyDescent="0.25">
      <c r="A7" s="105" t="s">
        <v>838</v>
      </c>
      <c r="B7" s="196">
        <v>377205</v>
      </c>
      <c r="C7" s="196">
        <v>82684</v>
      </c>
      <c r="D7" s="196">
        <v>372364</v>
      </c>
      <c r="E7" s="196">
        <v>50547</v>
      </c>
      <c r="F7" s="196">
        <v>1640697</v>
      </c>
      <c r="G7" s="196">
        <v>230801</v>
      </c>
      <c r="H7" s="196">
        <v>130740</v>
      </c>
      <c r="I7" s="196">
        <v>564532</v>
      </c>
      <c r="J7" s="196">
        <v>257329</v>
      </c>
      <c r="K7" s="196">
        <v>812169</v>
      </c>
      <c r="L7" s="196">
        <v>245691</v>
      </c>
      <c r="M7" s="196">
        <v>768432</v>
      </c>
      <c r="N7" s="196">
        <v>2232337</v>
      </c>
      <c r="O7" s="196">
        <v>7200236</v>
      </c>
      <c r="P7" s="196">
        <v>1188571</v>
      </c>
      <c r="Q7" s="196">
        <v>40184</v>
      </c>
      <c r="R7" s="196">
        <v>661182</v>
      </c>
      <c r="S7" s="196">
        <v>153945</v>
      </c>
      <c r="T7" s="196">
        <v>2472376</v>
      </c>
      <c r="U7" s="196">
        <v>245883</v>
      </c>
      <c r="V7" s="196">
        <v>347963</v>
      </c>
      <c r="W7" s="196">
        <v>172659</v>
      </c>
      <c r="X7" s="196">
        <v>443641</v>
      </c>
      <c r="Y7" s="196">
        <v>76800</v>
      </c>
      <c r="Z7" s="196">
        <v>58654</v>
      </c>
      <c r="AA7" s="196">
        <v>28235</v>
      </c>
      <c r="AB7" s="196">
        <v>45441</v>
      </c>
      <c r="AC7" s="196">
        <v>299422</v>
      </c>
      <c r="AD7" s="196">
        <v>208670</v>
      </c>
      <c r="AE7" s="196">
        <v>14119</v>
      </c>
      <c r="AF7" s="196">
        <v>75646</v>
      </c>
      <c r="AG7" s="196">
        <v>175492</v>
      </c>
      <c r="AH7" s="196">
        <v>0</v>
      </c>
      <c r="AI7" s="196">
        <v>68486</v>
      </c>
      <c r="AJ7" s="196">
        <v>265139</v>
      </c>
      <c r="AK7" s="196">
        <v>52268</v>
      </c>
      <c r="AL7" s="196">
        <v>229467</v>
      </c>
      <c r="AM7" s="196">
        <v>386633</v>
      </c>
      <c r="AN7" s="196">
        <v>121590</v>
      </c>
      <c r="AO7" s="196">
        <v>532091</v>
      </c>
      <c r="AP7" s="196">
        <v>116220</v>
      </c>
      <c r="AQ7" s="196">
        <v>232868</v>
      </c>
      <c r="AR7" s="196">
        <v>99735</v>
      </c>
      <c r="AS7" s="196">
        <v>26747</v>
      </c>
      <c r="AT7" s="196">
        <v>189536</v>
      </c>
      <c r="AU7" s="196">
        <v>67679</v>
      </c>
      <c r="AV7" s="196">
        <v>287812</v>
      </c>
      <c r="AW7" s="196">
        <v>200487</v>
      </c>
      <c r="AX7" s="196">
        <v>250304</v>
      </c>
      <c r="AY7" s="196">
        <v>36183</v>
      </c>
      <c r="AZ7" s="196">
        <v>79000</v>
      </c>
      <c r="BA7" s="196">
        <v>67881</v>
      </c>
      <c r="BB7" s="196">
        <v>50920</v>
      </c>
      <c r="BC7" s="196">
        <v>141378</v>
      </c>
      <c r="BD7" s="196">
        <v>185259</v>
      </c>
      <c r="BE7" s="196">
        <v>963762</v>
      </c>
      <c r="BF7" s="196">
        <v>184787</v>
      </c>
      <c r="BG7" s="196">
        <v>3407250</v>
      </c>
      <c r="BH7" s="196">
        <v>10911223</v>
      </c>
      <c r="BI7" s="196">
        <v>3393076</v>
      </c>
      <c r="BJ7" s="196">
        <v>84079</v>
      </c>
      <c r="BK7" s="196">
        <v>191136</v>
      </c>
      <c r="BL7" s="196">
        <v>471415</v>
      </c>
      <c r="BM7" s="196">
        <v>1329084</v>
      </c>
      <c r="BN7" s="196">
        <v>2853975</v>
      </c>
      <c r="BO7" s="196">
        <v>3508</v>
      </c>
      <c r="BP7" s="196">
        <v>68691</v>
      </c>
      <c r="BQ7" s="196">
        <v>7057573</v>
      </c>
      <c r="BR7" s="196">
        <v>4567811</v>
      </c>
      <c r="BS7" s="196">
        <v>2134672</v>
      </c>
      <c r="BT7" s="196">
        <v>315636</v>
      </c>
      <c r="BU7" s="196">
        <v>384512</v>
      </c>
      <c r="BV7" s="196">
        <v>817145</v>
      </c>
      <c r="BW7" s="196">
        <v>266870</v>
      </c>
      <c r="BX7" s="196">
        <v>516217</v>
      </c>
      <c r="BY7" s="196">
        <v>0</v>
      </c>
    </row>
    <row r="8" spans="1:77" x14ac:dyDescent="0.25">
      <c r="A8" s="105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  <c r="AD8" s="196"/>
      <c r="AE8" s="196"/>
      <c r="AF8" s="196"/>
      <c r="AG8" s="196"/>
      <c r="AH8" s="196"/>
      <c r="AI8" s="196"/>
      <c r="AJ8" s="196"/>
      <c r="AK8" s="196"/>
      <c r="AL8" s="196"/>
      <c r="AM8" s="196"/>
      <c r="AN8" s="196"/>
      <c r="AO8" s="196"/>
      <c r="AP8" s="196"/>
      <c r="AQ8" s="196"/>
      <c r="AR8" s="196"/>
      <c r="AS8" s="196"/>
      <c r="AT8" s="196"/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W8" s="196"/>
      <c r="BX8" s="196"/>
      <c r="BY8" s="196"/>
    </row>
  </sheetData>
  <sheetProtection password="8B53" sheet="1" formatColumns="0" formatRows="0"/>
  <autoFilter ref="A2:BY7" xr:uid="{00000000-0009-0000-0000-000038000000}"/>
  <conditionalFormatting sqref="A1:XFD1048576">
    <cfRule type="cellIs" dxfId="241" priority="1" operator="lessThan">
      <formula>0</formula>
    </cfRule>
  </conditionalFormatting>
  <conditionalFormatting sqref="B3:BY7">
    <cfRule type="cellIs" dxfId="240" priority="2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Y77"/>
  <sheetViews>
    <sheetView showGridLines="0" zoomScale="70" zoomScaleNormal="70" workbookViewId="0">
      <pane xSplit="1" ySplit="1" topLeftCell="B2" activePane="bottomRight" state="frozen"/>
      <selection activeCell="C6" sqref="C6"/>
      <selection pane="topRight" activeCell="C6" sqref="C6"/>
      <selection pane="bottomLeft" activeCell="C6" sqref="C6"/>
      <selection pane="bottomRight" activeCell="J42" sqref="J42"/>
    </sheetView>
  </sheetViews>
  <sheetFormatPr baseColWidth="10" defaultRowHeight="15" x14ac:dyDescent="0.25"/>
  <cols>
    <col min="1" max="1" width="3.140625" customWidth="1"/>
    <col min="2" max="2" width="14.5703125" customWidth="1"/>
    <col min="3" max="3" width="13.140625" customWidth="1"/>
    <col min="4" max="6" width="14.5703125" customWidth="1"/>
    <col min="7" max="7" width="13.5703125" customWidth="1"/>
    <col min="8" max="10" width="14.5703125" customWidth="1"/>
    <col min="11" max="11" width="13.5703125" customWidth="1"/>
    <col min="12" max="12" width="13.140625" customWidth="1"/>
    <col min="13" max="13" width="15.5703125" customWidth="1"/>
    <col min="14" max="15" width="14.5703125" customWidth="1"/>
    <col min="16" max="16" width="13.5703125" customWidth="1"/>
    <col min="17" max="18" width="14.5703125" customWidth="1"/>
    <col min="19" max="19" width="13.5703125" customWidth="1"/>
    <col min="20" max="24" width="14.5703125" customWidth="1"/>
    <col min="25" max="28" width="13.140625" customWidth="1"/>
    <col min="29" max="30" width="13.5703125" customWidth="1"/>
    <col min="31" max="31" width="14.5703125" customWidth="1"/>
    <col min="32" max="35" width="13.140625" customWidth="1"/>
    <col min="36" max="36" width="13.5703125" customWidth="1"/>
    <col min="37" max="39" width="14.5703125" customWidth="1"/>
    <col min="40" max="40" width="13.140625" customWidth="1"/>
    <col min="41" max="41" width="14.5703125" customWidth="1"/>
    <col min="42" max="42" width="13.140625" customWidth="1"/>
    <col min="43" max="43" width="14.5703125" customWidth="1"/>
    <col min="44" max="44" width="13.140625" customWidth="1"/>
    <col min="45" max="50" width="14.5703125" customWidth="1"/>
    <col min="51" max="51" width="13.140625" customWidth="1"/>
    <col min="52" max="52" width="14.5703125" customWidth="1"/>
    <col min="53" max="53" width="13.140625" customWidth="1"/>
    <col min="54" max="55" width="15.5703125" customWidth="1"/>
    <col min="56" max="56" width="14.5703125" customWidth="1"/>
    <col min="57" max="57" width="13.5703125" customWidth="1"/>
    <col min="58" max="71" width="14.5703125" customWidth="1"/>
    <col min="72" max="72" width="13.5703125" customWidth="1"/>
    <col min="73" max="77" width="13" customWidth="1"/>
  </cols>
  <sheetData>
    <row r="1" spans="1:77" x14ac:dyDescent="0.25">
      <c r="B1" s="105" t="s">
        <v>832</v>
      </c>
      <c r="C1" s="197" t="s">
        <v>834</v>
      </c>
      <c r="D1" s="105" t="s">
        <v>826</v>
      </c>
      <c r="E1" s="105" t="s">
        <v>837</v>
      </c>
      <c r="F1" s="105" t="s">
        <v>838</v>
      </c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</row>
    <row r="2" spans="1:77" x14ac:dyDescent="0.25">
      <c r="A2" s="105" t="s">
        <v>0</v>
      </c>
      <c r="B2" s="196">
        <v>67146.978840999494</v>
      </c>
      <c r="C2" s="198">
        <v>28161.841657510799</v>
      </c>
      <c r="D2" s="196">
        <v>84479</v>
      </c>
      <c r="E2" s="196">
        <v>1561</v>
      </c>
      <c r="F2" s="196">
        <v>377205</v>
      </c>
    </row>
    <row r="3" spans="1:77" x14ac:dyDescent="0.25">
      <c r="A3" s="105" t="s">
        <v>1</v>
      </c>
      <c r="B3" s="196">
        <v>20793.665302210698</v>
      </c>
      <c r="C3" s="198">
        <v>8684.5204315699393</v>
      </c>
      <c r="D3" s="196">
        <v>34843</v>
      </c>
      <c r="E3" s="196">
        <v>1770</v>
      </c>
      <c r="F3" s="196">
        <v>82684</v>
      </c>
    </row>
    <row r="4" spans="1:77" x14ac:dyDescent="0.25">
      <c r="A4" s="105" t="s">
        <v>2</v>
      </c>
      <c r="B4" s="196">
        <v>27399.8312992186</v>
      </c>
      <c r="C4" s="198">
        <v>21315.589518498698</v>
      </c>
      <c r="D4" s="196">
        <v>77722</v>
      </c>
      <c r="E4" s="196">
        <v>806</v>
      </c>
      <c r="F4" s="196">
        <v>372364</v>
      </c>
    </row>
    <row r="5" spans="1:77" x14ac:dyDescent="0.25">
      <c r="A5" s="105" t="s">
        <v>3</v>
      </c>
      <c r="B5" s="196">
        <v>12965.150779006601</v>
      </c>
      <c r="C5" s="198">
        <v>10852.726481677601</v>
      </c>
      <c r="D5" s="196">
        <v>28495</v>
      </c>
      <c r="E5" s="196">
        <v>1512</v>
      </c>
      <c r="F5" s="196">
        <v>50547</v>
      </c>
    </row>
    <row r="6" spans="1:77" x14ac:dyDescent="0.25">
      <c r="A6" s="105" t="s">
        <v>4</v>
      </c>
      <c r="B6" s="196">
        <v>623791.79019345494</v>
      </c>
      <c r="C6" s="198">
        <v>249138.851888342</v>
      </c>
      <c r="D6" s="196">
        <v>902212</v>
      </c>
      <c r="E6" s="196">
        <v>13212</v>
      </c>
      <c r="F6" s="196">
        <v>1640697</v>
      </c>
    </row>
    <row r="7" spans="1:77" x14ac:dyDescent="0.25">
      <c r="A7" s="105" t="s">
        <v>5</v>
      </c>
      <c r="B7" s="196">
        <v>24925.286423139001</v>
      </c>
      <c r="C7" s="198">
        <v>62703.060221580403</v>
      </c>
      <c r="D7" s="196">
        <v>544113</v>
      </c>
      <c r="E7" s="196">
        <v>7261</v>
      </c>
      <c r="F7" s="196">
        <v>230801</v>
      </c>
    </row>
    <row r="8" spans="1:77" x14ac:dyDescent="0.25">
      <c r="A8" s="105" t="s">
        <v>6</v>
      </c>
      <c r="B8" s="196">
        <v>64942.219923447999</v>
      </c>
      <c r="C8" s="198">
        <v>13592.3754715987</v>
      </c>
      <c r="D8" s="196">
        <v>88049</v>
      </c>
      <c r="E8" s="196">
        <v>2433</v>
      </c>
      <c r="F8" s="196">
        <v>130740</v>
      </c>
    </row>
    <row r="9" spans="1:77" x14ac:dyDescent="0.25">
      <c r="A9" s="105" t="s">
        <v>7</v>
      </c>
      <c r="B9" s="196">
        <v>78037.305771456202</v>
      </c>
      <c r="C9" s="198">
        <v>30552.430862892601</v>
      </c>
      <c r="D9" s="196">
        <v>107734</v>
      </c>
      <c r="E9" s="196">
        <v>2049</v>
      </c>
      <c r="F9" s="196">
        <v>564532</v>
      </c>
    </row>
    <row r="10" spans="1:77" x14ac:dyDescent="0.25">
      <c r="A10" s="105" t="s">
        <v>8</v>
      </c>
      <c r="B10" s="196">
        <v>3039.4360221470902</v>
      </c>
      <c r="C10" s="198">
        <v>13360.217838132499</v>
      </c>
      <c r="D10" s="196">
        <v>112050</v>
      </c>
      <c r="E10" s="196">
        <v>2540</v>
      </c>
      <c r="F10" s="196">
        <v>257329</v>
      </c>
    </row>
    <row r="11" spans="1:77" x14ac:dyDescent="0.25">
      <c r="A11" s="105" t="s">
        <v>9</v>
      </c>
      <c r="B11" s="196">
        <v>46829.406193486902</v>
      </c>
      <c r="C11" s="198">
        <v>44484.371818684704</v>
      </c>
      <c r="D11" s="196">
        <v>292278</v>
      </c>
      <c r="E11" s="196">
        <v>10096</v>
      </c>
      <c r="F11" s="196">
        <v>812169</v>
      </c>
    </row>
    <row r="12" spans="1:77" x14ac:dyDescent="0.25">
      <c r="A12" s="105" t="s">
        <v>10</v>
      </c>
      <c r="B12" s="196">
        <v>28440.9170790391</v>
      </c>
      <c r="C12" s="198">
        <v>12526.166057594601</v>
      </c>
      <c r="D12" s="196">
        <v>38014</v>
      </c>
      <c r="E12" s="196">
        <v>781</v>
      </c>
      <c r="F12" s="196">
        <v>245691</v>
      </c>
    </row>
    <row r="13" spans="1:77" x14ac:dyDescent="0.25">
      <c r="A13" s="105" t="s">
        <v>11</v>
      </c>
      <c r="B13" s="196">
        <v>1052222.8209106601</v>
      </c>
      <c r="C13" s="198">
        <v>-264024.337337901</v>
      </c>
      <c r="D13" s="196">
        <v>671678</v>
      </c>
      <c r="E13" s="196">
        <v>26889</v>
      </c>
      <c r="F13" s="196">
        <v>768432</v>
      </c>
    </row>
    <row r="14" spans="1:77" x14ac:dyDescent="0.25">
      <c r="A14" s="105" t="s">
        <v>12</v>
      </c>
      <c r="B14" s="196">
        <v>23295.787635738801</v>
      </c>
      <c r="C14" s="198">
        <v>68387.478476010205</v>
      </c>
      <c r="D14" s="196">
        <v>746152</v>
      </c>
      <c r="E14" s="196">
        <v>134805</v>
      </c>
      <c r="F14" s="196">
        <v>2232337</v>
      </c>
    </row>
    <row r="15" spans="1:77" x14ac:dyDescent="0.25">
      <c r="A15" s="105" t="s">
        <v>13</v>
      </c>
      <c r="B15" s="196">
        <v>18263.756879315199</v>
      </c>
      <c r="C15" s="198">
        <v>241048.62026351201</v>
      </c>
      <c r="D15" s="196">
        <v>212324</v>
      </c>
      <c r="E15" s="196">
        <v>7730</v>
      </c>
      <c r="F15" s="196">
        <v>7200236</v>
      </c>
    </row>
    <row r="16" spans="1:77" x14ac:dyDescent="0.25">
      <c r="A16" s="105" t="s">
        <v>14</v>
      </c>
      <c r="B16" s="196">
        <v>59499.421428015798</v>
      </c>
      <c r="C16" s="198">
        <v>60116.196726974697</v>
      </c>
      <c r="D16" s="196">
        <v>327994</v>
      </c>
      <c r="E16" s="196">
        <v>87093</v>
      </c>
      <c r="F16" s="196">
        <v>1188571</v>
      </c>
    </row>
    <row r="17" spans="1:6" x14ac:dyDescent="0.25">
      <c r="A17" s="105" t="s">
        <v>15</v>
      </c>
      <c r="B17" s="196">
        <v>4584.2918801026399</v>
      </c>
      <c r="C17" s="198">
        <v>10101.5217271537</v>
      </c>
      <c r="D17" s="196">
        <v>47512</v>
      </c>
      <c r="E17" s="196">
        <v>9971</v>
      </c>
      <c r="F17" s="196">
        <v>40184</v>
      </c>
    </row>
    <row r="18" spans="1:6" x14ac:dyDescent="0.25">
      <c r="A18" s="105" t="s">
        <v>16</v>
      </c>
      <c r="B18" s="196">
        <v>223429.05883117201</v>
      </c>
      <c r="C18" s="198">
        <v>14161.6303930458</v>
      </c>
      <c r="D18" s="196">
        <v>380487</v>
      </c>
      <c r="E18" s="196">
        <v>7528</v>
      </c>
      <c r="F18" s="196">
        <v>661182</v>
      </c>
    </row>
    <row r="19" spans="1:6" x14ac:dyDescent="0.25">
      <c r="A19" s="105" t="s">
        <v>17</v>
      </c>
      <c r="B19" s="196">
        <v>126995.165153838</v>
      </c>
      <c r="C19" s="198">
        <v>29698.425698563398</v>
      </c>
      <c r="D19" s="196">
        <v>397239</v>
      </c>
      <c r="E19" s="196">
        <v>14653</v>
      </c>
      <c r="F19" s="196">
        <v>153945</v>
      </c>
    </row>
    <row r="20" spans="1:6" x14ac:dyDescent="0.25">
      <c r="A20" s="105" t="s">
        <v>18</v>
      </c>
      <c r="B20" s="196">
        <v>29663.799877971302</v>
      </c>
      <c r="C20" s="198">
        <v>9158.2968449263899</v>
      </c>
      <c r="D20" s="196">
        <v>462288</v>
      </c>
      <c r="E20" s="196">
        <v>7282</v>
      </c>
      <c r="F20" s="196">
        <v>2472376</v>
      </c>
    </row>
    <row r="21" spans="1:6" x14ac:dyDescent="0.25">
      <c r="A21" s="105" t="s">
        <v>19</v>
      </c>
      <c r="B21" s="196">
        <v>282176.84160529601</v>
      </c>
      <c r="C21" s="198">
        <v>4481.7860026624003</v>
      </c>
      <c r="D21" s="196">
        <v>146088</v>
      </c>
      <c r="E21" s="196">
        <v>12115</v>
      </c>
      <c r="F21" s="196">
        <v>245883</v>
      </c>
    </row>
    <row r="22" spans="1:6" x14ac:dyDescent="0.25">
      <c r="A22" s="105" t="s">
        <v>20</v>
      </c>
      <c r="B22" s="196">
        <v>21414.946490723101</v>
      </c>
      <c r="C22" s="198">
        <v>19175.197588219398</v>
      </c>
      <c r="D22" s="196">
        <v>187764</v>
      </c>
      <c r="E22" s="196">
        <v>5607</v>
      </c>
      <c r="F22" s="196">
        <v>347963</v>
      </c>
    </row>
    <row r="23" spans="1:6" x14ac:dyDescent="0.25">
      <c r="A23" s="105" t="s">
        <v>21</v>
      </c>
      <c r="B23" s="196">
        <v>16604.2423898448</v>
      </c>
      <c r="C23" s="198">
        <v>4635.0306862630596</v>
      </c>
      <c r="D23" s="196">
        <v>135642</v>
      </c>
      <c r="E23" s="196">
        <v>2535</v>
      </c>
      <c r="F23" s="196">
        <v>172659</v>
      </c>
    </row>
    <row r="24" spans="1:6" x14ac:dyDescent="0.25">
      <c r="A24" s="105" t="s">
        <v>22</v>
      </c>
      <c r="B24" s="196">
        <v>399274.18520223699</v>
      </c>
      <c r="C24" s="198">
        <v>44761.267628314003</v>
      </c>
      <c r="D24" s="196">
        <v>155484</v>
      </c>
      <c r="E24" s="196">
        <v>4345</v>
      </c>
      <c r="F24" s="196">
        <v>443641</v>
      </c>
    </row>
    <row r="25" spans="1:6" x14ac:dyDescent="0.25">
      <c r="A25" s="105" t="s">
        <v>23</v>
      </c>
      <c r="B25" s="196">
        <v>1661.0506495209199</v>
      </c>
      <c r="C25" s="198">
        <v>892.06504594558601</v>
      </c>
      <c r="D25" s="196">
        <v>126266</v>
      </c>
      <c r="E25" s="196">
        <v>5322</v>
      </c>
      <c r="F25" s="196">
        <v>76800</v>
      </c>
    </row>
    <row r="26" spans="1:6" x14ac:dyDescent="0.25">
      <c r="A26" s="105" t="s">
        <v>24</v>
      </c>
      <c r="B26" s="196">
        <v>30216.568731462899</v>
      </c>
      <c r="C26" s="198">
        <v>7027.4214276839803</v>
      </c>
      <c r="D26" s="196">
        <v>50755</v>
      </c>
      <c r="E26" s="196">
        <v>1942</v>
      </c>
      <c r="F26" s="196">
        <v>58654</v>
      </c>
    </row>
    <row r="27" spans="1:6" x14ac:dyDescent="0.25">
      <c r="A27" s="105" t="s">
        <v>25</v>
      </c>
      <c r="B27" s="196">
        <v>49754.144262816699</v>
      </c>
      <c r="C27" s="198">
        <v>5601.5258022941498</v>
      </c>
      <c r="D27" s="196">
        <v>45721</v>
      </c>
      <c r="E27" s="196">
        <v>1391</v>
      </c>
      <c r="F27" s="196">
        <v>28235</v>
      </c>
    </row>
    <row r="28" spans="1:6" x14ac:dyDescent="0.25">
      <c r="A28" s="105" t="s">
        <v>26</v>
      </c>
      <c r="B28" s="196">
        <v>3805.57212206858</v>
      </c>
      <c r="C28" s="198">
        <v>1379.5637140111901</v>
      </c>
      <c r="D28" s="196">
        <v>23309</v>
      </c>
      <c r="E28" s="196">
        <v>417</v>
      </c>
      <c r="F28" s="196">
        <v>45441</v>
      </c>
    </row>
    <row r="29" spans="1:6" x14ac:dyDescent="0.25">
      <c r="A29" s="105" t="s">
        <v>27</v>
      </c>
      <c r="B29" s="196">
        <v>1389549.7582900501</v>
      </c>
      <c r="C29" s="198">
        <v>53129.772208867398</v>
      </c>
      <c r="D29" s="196">
        <v>178660</v>
      </c>
      <c r="E29" s="196">
        <v>8623</v>
      </c>
      <c r="F29" s="196">
        <v>299422</v>
      </c>
    </row>
    <row r="30" spans="1:6" x14ac:dyDescent="0.25">
      <c r="A30" s="105" t="s">
        <v>28</v>
      </c>
      <c r="B30" s="196">
        <v>104042.87001964499</v>
      </c>
      <c r="C30" s="198">
        <v>26840.302364421499</v>
      </c>
      <c r="D30" s="196">
        <v>230288</v>
      </c>
      <c r="E30" s="196">
        <v>6309</v>
      </c>
      <c r="F30" s="196">
        <v>208670</v>
      </c>
    </row>
    <row r="31" spans="1:6" x14ac:dyDescent="0.25">
      <c r="A31" s="105" t="s">
        <v>29</v>
      </c>
      <c r="B31" s="196">
        <v>1858.6376037684499</v>
      </c>
      <c r="C31" s="198">
        <v>795.49119475671398</v>
      </c>
      <c r="D31" s="196">
        <v>20713</v>
      </c>
      <c r="E31" s="196">
        <v>663</v>
      </c>
      <c r="F31" s="196">
        <v>14119</v>
      </c>
    </row>
    <row r="32" spans="1:6" x14ac:dyDescent="0.25">
      <c r="A32" s="105" t="s">
        <v>30</v>
      </c>
      <c r="B32" s="196">
        <v>166695.80660857601</v>
      </c>
      <c r="C32" s="198">
        <v>23944.7003825094</v>
      </c>
      <c r="D32" s="196">
        <v>125710</v>
      </c>
      <c r="E32" s="196">
        <v>3981</v>
      </c>
      <c r="F32" s="196">
        <v>75646</v>
      </c>
    </row>
    <row r="33" spans="1:6" x14ac:dyDescent="0.25">
      <c r="A33" s="105" t="s">
        <v>31</v>
      </c>
      <c r="B33" s="196">
        <v>80735.445927055698</v>
      </c>
      <c r="C33" s="198">
        <v>28822.692746611399</v>
      </c>
      <c r="D33" s="196">
        <v>96697</v>
      </c>
      <c r="E33" s="196">
        <v>3210</v>
      </c>
      <c r="F33" s="196">
        <v>175492</v>
      </c>
    </row>
    <row r="34" spans="1:6" x14ac:dyDescent="0.25">
      <c r="A34" s="105" t="s">
        <v>32</v>
      </c>
      <c r="B34" s="196">
        <v>0</v>
      </c>
      <c r="C34" s="198">
        <v>0</v>
      </c>
      <c r="D34" s="196">
        <v>0</v>
      </c>
      <c r="E34" s="196">
        <v>0</v>
      </c>
      <c r="F34" s="196">
        <v>0</v>
      </c>
    </row>
    <row r="35" spans="1:6" x14ac:dyDescent="0.25">
      <c r="A35" s="105" t="s">
        <v>33</v>
      </c>
      <c r="B35" s="196">
        <v>199093.82978868799</v>
      </c>
      <c r="C35" s="198">
        <v>18956.098346890602</v>
      </c>
      <c r="D35" s="196">
        <v>118939</v>
      </c>
      <c r="E35" s="196">
        <v>5927</v>
      </c>
      <c r="F35" s="196">
        <v>68486</v>
      </c>
    </row>
    <row r="36" spans="1:6" x14ac:dyDescent="0.25">
      <c r="A36" s="105" t="s">
        <v>34</v>
      </c>
      <c r="B36" s="196">
        <v>184606.32058313399</v>
      </c>
      <c r="C36" s="198">
        <v>48264.394073555603</v>
      </c>
      <c r="D36" s="196">
        <v>155854</v>
      </c>
      <c r="E36" s="196">
        <v>4521</v>
      </c>
      <c r="F36" s="196">
        <v>265139</v>
      </c>
    </row>
    <row r="37" spans="1:6" x14ac:dyDescent="0.25">
      <c r="A37" s="105" t="s">
        <v>35</v>
      </c>
      <c r="B37" s="196">
        <v>52385.041905223399</v>
      </c>
      <c r="C37" s="198">
        <v>7457.1587759822696</v>
      </c>
      <c r="D37" s="196">
        <v>53779</v>
      </c>
      <c r="E37" s="196">
        <v>1281</v>
      </c>
      <c r="F37" s="196">
        <v>52268</v>
      </c>
    </row>
    <row r="38" spans="1:6" x14ac:dyDescent="0.25">
      <c r="A38" s="105" t="s">
        <v>36</v>
      </c>
      <c r="B38" s="196">
        <v>94814.927138975399</v>
      </c>
      <c r="C38" s="198">
        <v>17141.086035885899</v>
      </c>
      <c r="D38" s="196">
        <v>160739</v>
      </c>
      <c r="E38" s="196">
        <v>4855</v>
      </c>
      <c r="F38" s="196">
        <v>229467</v>
      </c>
    </row>
    <row r="39" spans="1:6" x14ac:dyDescent="0.25">
      <c r="A39" s="105" t="s">
        <v>37</v>
      </c>
      <c r="B39" s="196">
        <v>499781.18839720002</v>
      </c>
      <c r="C39" s="198">
        <v>37359.187189252603</v>
      </c>
      <c r="D39" s="196">
        <v>229701</v>
      </c>
      <c r="E39" s="196">
        <v>11889</v>
      </c>
      <c r="F39" s="196">
        <v>386633</v>
      </c>
    </row>
    <row r="40" spans="1:6" x14ac:dyDescent="0.25">
      <c r="A40" s="105" t="s">
        <v>38</v>
      </c>
      <c r="B40" s="196">
        <v>95651.066172336505</v>
      </c>
      <c r="C40" s="198">
        <v>17278.978446056601</v>
      </c>
      <c r="D40" s="196">
        <v>106385</v>
      </c>
      <c r="E40" s="196">
        <v>4269</v>
      </c>
      <c r="F40" s="196">
        <v>121590</v>
      </c>
    </row>
    <row r="41" spans="1:6" x14ac:dyDescent="0.25">
      <c r="A41" s="105" t="s">
        <v>39</v>
      </c>
      <c r="B41" s="196">
        <v>3833463.7289580698</v>
      </c>
      <c r="C41" s="198">
        <v>-1502927.44756162</v>
      </c>
      <c r="D41" s="196">
        <v>129411</v>
      </c>
      <c r="E41" s="196">
        <v>3124</v>
      </c>
      <c r="F41" s="196">
        <v>532091</v>
      </c>
    </row>
    <row r="42" spans="1:6" x14ac:dyDescent="0.25">
      <c r="A42" s="105" t="s">
        <v>40</v>
      </c>
      <c r="B42" s="196">
        <v>284143.771406874</v>
      </c>
      <c r="C42" s="198">
        <v>22554.414284875598</v>
      </c>
      <c r="D42" s="196">
        <v>107152</v>
      </c>
      <c r="E42" s="196">
        <v>6262</v>
      </c>
      <c r="F42" s="196">
        <v>116220</v>
      </c>
    </row>
    <row r="43" spans="1:6" x14ac:dyDescent="0.25">
      <c r="A43" s="105" t="s">
        <v>41</v>
      </c>
      <c r="B43" s="196">
        <v>381563.13947502797</v>
      </c>
      <c r="C43" s="198">
        <v>29269.867209177599</v>
      </c>
      <c r="D43" s="196">
        <v>195178</v>
      </c>
      <c r="E43" s="196">
        <v>6611</v>
      </c>
      <c r="F43" s="196">
        <v>232868</v>
      </c>
    </row>
    <row r="44" spans="1:6" x14ac:dyDescent="0.25">
      <c r="A44" s="105" t="s">
        <v>42</v>
      </c>
      <c r="B44" s="196">
        <v>198484.123048215</v>
      </c>
      <c r="C44" s="198">
        <v>17652.0728141658</v>
      </c>
      <c r="D44" s="196">
        <v>138896</v>
      </c>
      <c r="E44" s="196">
        <v>4711</v>
      </c>
      <c r="F44" s="196">
        <v>99735</v>
      </c>
    </row>
    <row r="45" spans="1:6" x14ac:dyDescent="0.25">
      <c r="A45" s="105" t="s">
        <v>43</v>
      </c>
      <c r="B45" s="196">
        <v>87537.6985563208</v>
      </c>
      <c r="C45" s="198">
        <v>7479.7991405945004</v>
      </c>
      <c r="D45" s="196">
        <v>47668</v>
      </c>
      <c r="E45" s="196">
        <v>1332</v>
      </c>
      <c r="F45" s="196">
        <v>26747</v>
      </c>
    </row>
    <row r="46" spans="1:6" x14ac:dyDescent="0.25">
      <c r="A46" s="105" t="s">
        <v>44</v>
      </c>
      <c r="B46" s="196">
        <v>690542.49334198202</v>
      </c>
      <c r="C46" s="198">
        <v>54333.045838611397</v>
      </c>
      <c r="D46" s="196">
        <v>243191</v>
      </c>
      <c r="E46" s="196">
        <v>10675</v>
      </c>
      <c r="F46" s="196">
        <v>189536</v>
      </c>
    </row>
    <row r="47" spans="1:6" x14ac:dyDescent="0.25">
      <c r="A47" s="105" t="s">
        <v>45</v>
      </c>
      <c r="B47" s="196">
        <v>94995.196380693698</v>
      </c>
      <c r="C47" s="198">
        <v>2118.9659655298101</v>
      </c>
      <c r="D47" s="196">
        <v>82743</v>
      </c>
      <c r="E47" s="196">
        <v>2344</v>
      </c>
      <c r="F47" s="196">
        <v>67679</v>
      </c>
    </row>
    <row r="48" spans="1:6" x14ac:dyDescent="0.25">
      <c r="A48" s="105" t="s">
        <v>46</v>
      </c>
      <c r="B48" s="196">
        <v>116990.17431595</v>
      </c>
      <c r="C48" s="198">
        <v>11619.1691724391</v>
      </c>
      <c r="D48" s="196">
        <v>141832</v>
      </c>
      <c r="E48" s="196">
        <v>12802</v>
      </c>
      <c r="F48" s="196">
        <v>287812</v>
      </c>
    </row>
    <row r="49" spans="1:6" x14ac:dyDescent="0.25">
      <c r="A49" s="105" t="s">
        <v>47</v>
      </c>
      <c r="B49" s="196">
        <v>491339.356615178</v>
      </c>
      <c r="C49" s="198">
        <v>56628.338369455603</v>
      </c>
      <c r="D49" s="196">
        <v>152753</v>
      </c>
      <c r="E49" s="196">
        <v>7414</v>
      </c>
      <c r="F49" s="196">
        <v>200487</v>
      </c>
    </row>
    <row r="50" spans="1:6" x14ac:dyDescent="0.25">
      <c r="A50" s="105" t="s">
        <v>48</v>
      </c>
      <c r="B50" s="196">
        <v>310363.56173003803</v>
      </c>
      <c r="C50" s="198">
        <v>43421.471374782603</v>
      </c>
      <c r="D50" s="196">
        <v>190569</v>
      </c>
      <c r="E50" s="196">
        <v>6600</v>
      </c>
      <c r="F50" s="196">
        <v>250304</v>
      </c>
    </row>
    <row r="51" spans="1:6" x14ac:dyDescent="0.25">
      <c r="A51" s="105" t="s">
        <v>49</v>
      </c>
      <c r="B51" s="196">
        <v>97752.266871536005</v>
      </c>
      <c r="C51" s="198">
        <v>10437.4095081744</v>
      </c>
      <c r="D51" s="196">
        <v>26873</v>
      </c>
      <c r="E51" s="196">
        <v>2880</v>
      </c>
      <c r="F51" s="196">
        <v>36183</v>
      </c>
    </row>
    <row r="52" spans="1:6" x14ac:dyDescent="0.25">
      <c r="A52" s="105" t="s">
        <v>50</v>
      </c>
      <c r="B52" s="196">
        <v>280003.241179456</v>
      </c>
      <c r="C52" s="198">
        <v>32227.2085517212</v>
      </c>
      <c r="D52" s="196">
        <v>101339</v>
      </c>
      <c r="E52" s="196">
        <v>4915</v>
      </c>
      <c r="F52" s="196">
        <v>79000</v>
      </c>
    </row>
    <row r="53" spans="1:6" x14ac:dyDescent="0.25">
      <c r="A53" s="105" t="s">
        <v>51</v>
      </c>
      <c r="B53" s="196">
        <v>56588.506770186803</v>
      </c>
      <c r="C53" s="198">
        <v>8394.30777175611</v>
      </c>
      <c r="D53" s="196">
        <v>65735</v>
      </c>
      <c r="E53" s="196">
        <v>2784</v>
      </c>
      <c r="F53" s="196">
        <v>67881</v>
      </c>
    </row>
    <row r="54" spans="1:6" x14ac:dyDescent="0.25">
      <c r="A54" s="105" t="s">
        <v>52</v>
      </c>
      <c r="B54" s="196">
        <v>297980.45060757798</v>
      </c>
      <c r="C54" s="198">
        <v>89702.708084510901</v>
      </c>
      <c r="D54" s="196">
        <v>84301</v>
      </c>
      <c r="E54" s="196">
        <v>3482</v>
      </c>
      <c r="F54" s="196">
        <v>50920</v>
      </c>
    </row>
    <row r="55" spans="1:6" x14ac:dyDescent="0.25">
      <c r="A55" s="105" t="s">
        <v>53</v>
      </c>
      <c r="B55" s="196">
        <v>146025.63821367</v>
      </c>
      <c r="C55" s="198">
        <v>21793.895226370401</v>
      </c>
      <c r="D55" s="196">
        <v>110791</v>
      </c>
      <c r="E55" s="196">
        <v>4573</v>
      </c>
      <c r="F55" s="196">
        <v>141378</v>
      </c>
    </row>
    <row r="56" spans="1:6" x14ac:dyDescent="0.25">
      <c r="A56" s="105" t="s">
        <v>54</v>
      </c>
      <c r="B56" s="196">
        <v>61057.058216672602</v>
      </c>
      <c r="C56" s="198">
        <v>4425.3224158694002</v>
      </c>
      <c r="D56" s="196">
        <v>182965</v>
      </c>
      <c r="E56" s="196">
        <v>6550</v>
      </c>
      <c r="F56" s="196">
        <v>185259</v>
      </c>
    </row>
    <row r="57" spans="1:6" x14ac:dyDescent="0.25">
      <c r="A57" s="105" t="s">
        <v>55</v>
      </c>
      <c r="B57" s="196">
        <v>54794.3914012889</v>
      </c>
      <c r="C57" s="198">
        <v>-23617.651807745999</v>
      </c>
      <c r="D57" s="196">
        <v>689373</v>
      </c>
      <c r="E57" s="196">
        <v>28521</v>
      </c>
      <c r="F57" s="196">
        <v>963762</v>
      </c>
    </row>
    <row r="58" spans="1:6" x14ac:dyDescent="0.25">
      <c r="A58" s="105" t="s">
        <v>56</v>
      </c>
      <c r="B58" s="196">
        <v>4880.6623302950802</v>
      </c>
      <c r="C58" s="198">
        <v>2800.6385551296598</v>
      </c>
      <c r="D58" s="196">
        <v>256170</v>
      </c>
      <c r="E58" s="196">
        <v>6955</v>
      </c>
      <c r="F58" s="196">
        <v>184787</v>
      </c>
    </row>
    <row r="59" spans="1:6" x14ac:dyDescent="0.25">
      <c r="A59" s="105" t="s">
        <v>57</v>
      </c>
      <c r="B59" s="196">
        <v>967084.35479127301</v>
      </c>
      <c r="C59" s="198">
        <v>647165.12970124895</v>
      </c>
      <c r="D59" s="196">
        <v>1556541</v>
      </c>
      <c r="E59" s="196">
        <v>64639</v>
      </c>
      <c r="F59" s="196">
        <v>3407250</v>
      </c>
    </row>
    <row r="60" spans="1:6" x14ac:dyDescent="0.25">
      <c r="A60" s="105" t="s">
        <v>58</v>
      </c>
      <c r="B60" s="196">
        <v>741323.91225420695</v>
      </c>
      <c r="C60" s="198">
        <v>168642.060222078</v>
      </c>
      <c r="D60" s="196">
        <v>6890417</v>
      </c>
      <c r="E60" s="196">
        <v>382160</v>
      </c>
      <c r="F60" s="196">
        <v>10911223</v>
      </c>
    </row>
    <row r="61" spans="1:6" x14ac:dyDescent="0.25">
      <c r="A61" s="105" t="s">
        <v>59</v>
      </c>
      <c r="B61" s="196">
        <v>2334292.8569647302</v>
      </c>
      <c r="C61" s="198">
        <v>-813876.95855069405</v>
      </c>
      <c r="D61" s="196">
        <v>1600733</v>
      </c>
      <c r="E61" s="196">
        <v>111992</v>
      </c>
      <c r="F61" s="196">
        <v>3393076</v>
      </c>
    </row>
    <row r="62" spans="1:6" x14ac:dyDescent="0.25">
      <c r="A62" s="105" t="s">
        <v>60</v>
      </c>
      <c r="B62" s="196">
        <v>405.20684038582499</v>
      </c>
      <c r="C62" s="198">
        <v>13999.282235128199</v>
      </c>
      <c r="D62" s="196">
        <v>78252</v>
      </c>
      <c r="E62" s="196">
        <v>2396</v>
      </c>
      <c r="F62" s="196">
        <v>84079</v>
      </c>
    </row>
    <row r="63" spans="1:6" x14ac:dyDescent="0.25">
      <c r="A63" s="105" t="s">
        <v>61</v>
      </c>
      <c r="B63" s="196">
        <v>17014.722085451798</v>
      </c>
      <c r="C63" s="198">
        <v>2493.638465993</v>
      </c>
      <c r="D63" s="196">
        <v>131833</v>
      </c>
      <c r="E63" s="196">
        <v>7807</v>
      </c>
      <c r="F63" s="196">
        <v>191136</v>
      </c>
    </row>
    <row r="64" spans="1:6" x14ac:dyDescent="0.25">
      <c r="A64" s="105" t="s">
        <v>62</v>
      </c>
      <c r="B64" s="196">
        <v>358966.57882643701</v>
      </c>
      <c r="C64" s="198">
        <v>-51050.3859427016</v>
      </c>
      <c r="D64" s="196">
        <v>554747</v>
      </c>
      <c r="E64" s="196">
        <v>15885</v>
      </c>
      <c r="F64" s="196">
        <v>471415</v>
      </c>
    </row>
    <row r="65" spans="1:6" x14ac:dyDescent="0.25">
      <c r="A65" s="105" t="s">
        <v>63</v>
      </c>
      <c r="B65" s="196">
        <v>135515.941902655</v>
      </c>
      <c r="C65" s="198">
        <v>28870.803114320701</v>
      </c>
      <c r="D65" s="196">
        <v>1033548</v>
      </c>
      <c r="E65" s="196">
        <v>120660</v>
      </c>
      <c r="F65" s="196">
        <v>1329084</v>
      </c>
    </row>
    <row r="66" spans="1:6" x14ac:dyDescent="0.25">
      <c r="A66" s="105" t="s">
        <v>64</v>
      </c>
      <c r="B66" s="196">
        <v>126962.88246804199</v>
      </c>
      <c r="C66" s="198">
        <v>75139.148040196596</v>
      </c>
      <c r="D66" s="196">
        <v>1391384</v>
      </c>
      <c r="E66" s="196">
        <v>227018</v>
      </c>
      <c r="F66" s="196">
        <v>2853975</v>
      </c>
    </row>
    <row r="67" spans="1:6" x14ac:dyDescent="0.25">
      <c r="A67" s="105" t="s">
        <v>65</v>
      </c>
      <c r="B67" s="196">
        <v>180146.68716979999</v>
      </c>
      <c r="C67" s="198">
        <v>30564.839917935398</v>
      </c>
      <c r="D67" s="196">
        <v>217141</v>
      </c>
      <c r="E67" s="196">
        <v>64203</v>
      </c>
      <c r="F67" s="196">
        <v>3508</v>
      </c>
    </row>
    <row r="68" spans="1:6" x14ac:dyDescent="0.25">
      <c r="A68" s="105" t="s">
        <v>66</v>
      </c>
      <c r="B68" s="196">
        <v>172.49651358532299</v>
      </c>
      <c r="C68" s="198">
        <v>16638.040740954501</v>
      </c>
      <c r="D68" s="196">
        <v>208768</v>
      </c>
      <c r="E68" s="196">
        <v>9449</v>
      </c>
      <c r="F68" s="196">
        <v>68691</v>
      </c>
    </row>
    <row r="69" spans="1:6" x14ac:dyDescent="0.25">
      <c r="A69" s="105" t="s">
        <v>67</v>
      </c>
      <c r="B69" s="196">
        <v>10141.8063726154</v>
      </c>
      <c r="C69" s="198">
        <v>274450.307417367</v>
      </c>
      <c r="D69" s="196">
        <v>256408</v>
      </c>
      <c r="E69" s="196">
        <v>122205</v>
      </c>
      <c r="F69" s="196">
        <v>7057573</v>
      </c>
    </row>
    <row r="70" spans="1:6" x14ac:dyDescent="0.25">
      <c r="A70" s="105" t="s">
        <v>68</v>
      </c>
      <c r="B70" s="196">
        <v>347401.09786292101</v>
      </c>
      <c r="C70" s="198">
        <v>249749.72643558099</v>
      </c>
      <c r="D70" s="196">
        <v>3233422</v>
      </c>
      <c r="E70" s="196">
        <v>119691</v>
      </c>
      <c r="F70" s="196">
        <v>4567811</v>
      </c>
    </row>
    <row r="71" spans="1:6" x14ac:dyDescent="0.25">
      <c r="A71" s="105" t="s">
        <v>69</v>
      </c>
      <c r="B71" s="196">
        <v>141896.87518183101</v>
      </c>
      <c r="C71" s="198">
        <v>89367.688102328699</v>
      </c>
      <c r="D71" s="196">
        <v>6111191</v>
      </c>
      <c r="E71" s="196">
        <v>6227</v>
      </c>
      <c r="F71" s="196">
        <v>2134672</v>
      </c>
    </row>
    <row r="72" spans="1:6" x14ac:dyDescent="0.25">
      <c r="A72" s="105" t="s">
        <v>70</v>
      </c>
      <c r="B72" s="196">
        <v>6303.29913930166</v>
      </c>
      <c r="C72" s="198">
        <v>21858.583405611898</v>
      </c>
      <c r="D72" s="196">
        <v>1292673</v>
      </c>
      <c r="E72" s="196">
        <v>29732</v>
      </c>
      <c r="F72" s="196">
        <v>315636</v>
      </c>
    </row>
    <row r="73" spans="1:6" x14ac:dyDescent="0.25">
      <c r="A73" s="105" t="s">
        <v>71</v>
      </c>
      <c r="B73" s="196">
        <v>3610.9297818759401</v>
      </c>
      <c r="C73" s="198">
        <v>34853.019080490303</v>
      </c>
      <c r="D73" s="196">
        <v>3194740</v>
      </c>
      <c r="E73" s="196">
        <v>214</v>
      </c>
      <c r="F73" s="196">
        <v>384512</v>
      </c>
    </row>
    <row r="74" spans="1:6" x14ac:dyDescent="0.25">
      <c r="A74" s="105" t="s">
        <v>72</v>
      </c>
      <c r="B74" s="196">
        <v>134481.18592870701</v>
      </c>
      <c r="C74" s="198">
        <v>18781.0264906515</v>
      </c>
      <c r="D74" s="196">
        <v>1056068</v>
      </c>
      <c r="E74" s="196">
        <v>27271</v>
      </c>
      <c r="F74" s="196">
        <v>817145</v>
      </c>
    </row>
    <row r="75" spans="1:6" x14ac:dyDescent="0.25">
      <c r="A75" s="105" t="s">
        <v>73</v>
      </c>
      <c r="B75" s="196">
        <v>480357.47809465398</v>
      </c>
      <c r="C75" s="198">
        <v>56313.680094781201</v>
      </c>
      <c r="D75" s="196">
        <v>2368839</v>
      </c>
      <c r="E75" s="196">
        <v>31</v>
      </c>
      <c r="F75" s="196">
        <v>266870</v>
      </c>
    </row>
    <row r="76" spans="1:6" x14ac:dyDescent="0.25">
      <c r="A76" s="105" t="s">
        <v>74</v>
      </c>
      <c r="B76" s="196">
        <v>15851.694089451001</v>
      </c>
      <c r="C76" s="198">
        <v>40371.131414383497</v>
      </c>
      <c r="D76" s="196">
        <v>539048</v>
      </c>
      <c r="E76" s="196">
        <v>38071</v>
      </c>
      <c r="F76" s="196">
        <v>516217</v>
      </c>
    </row>
    <row r="77" spans="1:6" x14ac:dyDescent="0.25">
      <c r="A77" s="105" t="s">
        <v>75</v>
      </c>
      <c r="B77" s="196">
        <v>0</v>
      </c>
      <c r="C77" s="198">
        <v>0</v>
      </c>
      <c r="D77" s="196">
        <v>782321</v>
      </c>
      <c r="E77" s="196">
        <v>0</v>
      </c>
      <c r="F77" s="196">
        <v>0</v>
      </c>
    </row>
  </sheetData>
  <sheetProtection password="B353" sheet="1" formatColumns="0" formatRows="0"/>
  <conditionalFormatting sqref="A1:XFD1048576">
    <cfRule type="cellIs" dxfId="239" priority="1" operator="lessThan">
      <formula>0</formula>
    </cfRule>
  </conditionalFormatting>
  <conditionalFormatting sqref="B2:F77">
    <cfRule type="cellIs" dxfId="238" priority="2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B1:K92"/>
  <sheetViews>
    <sheetView showGridLines="0" zoomScale="70" zoomScaleNormal="70" workbookViewId="0">
      <pane ySplit="12" topLeftCell="A13" activePane="bottomLeft" state="frozen"/>
      <selection pane="bottomLeft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0.140625" customWidth="1"/>
    <col min="5" max="10" width="22.28515625" customWidth="1"/>
    <col min="11" max="11" width="14.5703125" customWidth="1"/>
  </cols>
  <sheetData>
    <row r="1" spans="2:11" x14ac:dyDescent="0.25">
      <c r="K1" s="110"/>
    </row>
    <row r="2" spans="2:11" x14ac:dyDescent="0.25">
      <c r="K2" s="110"/>
    </row>
    <row r="3" spans="2:11" x14ac:dyDescent="0.25">
      <c r="K3" s="110"/>
    </row>
    <row r="4" spans="2:11" x14ac:dyDescent="0.25">
      <c r="K4" s="110"/>
    </row>
    <row r="5" spans="2:11" x14ac:dyDescent="0.25">
      <c r="K5" s="110"/>
    </row>
    <row r="6" spans="2:11" x14ac:dyDescent="0.25">
      <c r="K6" s="110"/>
    </row>
    <row r="7" spans="2:11" x14ac:dyDescent="0.25">
      <c r="K7" s="110"/>
    </row>
    <row r="8" spans="2:11" x14ac:dyDescent="0.25">
      <c r="K8" s="110"/>
    </row>
    <row r="9" spans="2:11" ht="45" customHeight="1" x14ac:dyDescent="0.25">
      <c r="B9" s="422" t="s">
        <v>933</v>
      </c>
      <c r="C9" s="422"/>
      <c r="D9" s="206" t="s">
        <v>947</v>
      </c>
      <c r="K9" s="110"/>
    </row>
    <row r="10" spans="2:11" x14ac:dyDescent="0.25">
      <c r="K10" s="110"/>
    </row>
    <row r="11" spans="2:11" x14ac:dyDescent="0.25">
      <c r="B11" s="375" t="s">
        <v>918</v>
      </c>
      <c r="C11" s="423" t="s">
        <v>946</v>
      </c>
      <c r="D11" s="424"/>
      <c r="E11" s="429" t="s">
        <v>932</v>
      </c>
      <c r="F11" s="430"/>
      <c r="G11" s="430"/>
      <c r="H11" s="430"/>
      <c r="I11" s="430"/>
      <c r="J11" s="431"/>
    </row>
    <row r="12" spans="2:11" ht="30" x14ac:dyDescent="0.25">
      <c r="B12" s="376"/>
      <c r="C12" s="425"/>
      <c r="D12" s="426"/>
      <c r="E12" s="199" t="s">
        <v>832</v>
      </c>
      <c r="F12" s="200" t="s">
        <v>834</v>
      </c>
      <c r="G12" s="201" t="s">
        <v>826</v>
      </c>
      <c r="H12" s="201" t="s">
        <v>837</v>
      </c>
      <c r="I12" s="201" t="s">
        <v>838</v>
      </c>
      <c r="J12" s="219" t="s">
        <v>724</v>
      </c>
      <c r="K12" s="205"/>
    </row>
    <row r="13" spans="2:11" x14ac:dyDescent="0.25">
      <c r="B13" s="15" t="s">
        <v>0</v>
      </c>
      <c r="C13" s="427" t="s">
        <v>111</v>
      </c>
      <c r="D13" s="428"/>
      <c r="E13" s="207"/>
      <c r="F13" s="202"/>
      <c r="G13" s="208"/>
      <c r="H13" s="208"/>
      <c r="I13" s="209"/>
      <c r="J13" s="210">
        <f>SUM(E13:I13)</f>
        <v>0</v>
      </c>
    </row>
    <row r="14" spans="2:11" x14ac:dyDescent="0.25">
      <c r="B14" s="10" t="s">
        <v>1</v>
      </c>
      <c r="C14" s="417" t="s">
        <v>112</v>
      </c>
      <c r="D14" s="418"/>
      <c r="E14" s="211"/>
      <c r="F14" s="203"/>
      <c r="G14" s="212"/>
      <c r="H14" s="212"/>
      <c r="I14" s="213"/>
      <c r="J14" s="214">
        <f t="shared" ref="J14:J77" si="0">SUM(E14:I14)</f>
        <v>0</v>
      </c>
    </row>
    <row r="15" spans="2:11" x14ac:dyDescent="0.25">
      <c r="B15" s="10" t="s">
        <v>2</v>
      </c>
      <c r="C15" s="417" t="s">
        <v>113</v>
      </c>
      <c r="D15" s="418"/>
      <c r="E15" s="211"/>
      <c r="F15" s="203"/>
      <c r="G15" s="212"/>
      <c r="H15" s="212"/>
      <c r="I15" s="213"/>
      <c r="J15" s="214">
        <f t="shared" si="0"/>
        <v>0</v>
      </c>
    </row>
    <row r="16" spans="2:11" x14ac:dyDescent="0.25">
      <c r="B16" s="10" t="s">
        <v>3</v>
      </c>
      <c r="C16" s="417" t="s">
        <v>114</v>
      </c>
      <c r="D16" s="418"/>
      <c r="E16" s="211"/>
      <c r="F16" s="203"/>
      <c r="G16" s="212"/>
      <c r="H16" s="212"/>
      <c r="I16" s="213"/>
      <c r="J16" s="214">
        <f t="shared" si="0"/>
        <v>0</v>
      </c>
    </row>
    <row r="17" spans="2:10" x14ac:dyDescent="0.25">
      <c r="B17" s="10" t="s">
        <v>4</v>
      </c>
      <c r="C17" s="417" t="s">
        <v>115</v>
      </c>
      <c r="D17" s="418"/>
      <c r="E17" s="211"/>
      <c r="F17" s="203"/>
      <c r="G17" s="212"/>
      <c r="H17" s="212"/>
      <c r="I17" s="213"/>
      <c r="J17" s="214">
        <f t="shared" si="0"/>
        <v>0</v>
      </c>
    </row>
    <row r="18" spans="2:10" x14ac:dyDescent="0.25">
      <c r="B18" s="10" t="s">
        <v>5</v>
      </c>
      <c r="C18" s="417" t="s">
        <v>116</v>
      </c>
      <c r="D18" s="418"/>
      <c r="E18" s="211"/>
      <c r="F18" s="203"/>
      <c r="G18" s="212"/>
      <c r="H18" s="212"/>
      <c r="I18" s="213"/>
      <c r="J18" s="214">
        <f t="shared" si="0"/>
        <v>0</v>
      </c>
    </row>
    <row r="19" spans="2:10" x14ac:dyDescent="0.25">
      <c r="B19" s="10" t="s">
        <v>6</v>
      </c>
      <c r="C19" s="417" t="s">
        <v>117</v>
      </c>
      <c r="D19" s="418"/>
      <c r="E19" s="211"/>
      <c r="F19" s="203"/>
      <c r="G19" s="212"/>
      <c r="H19" s="212"/>
      <c r="I19" s="213"/>
      <c r="J19" s="214">
        <f t="shared" si="0"/>
        <v>0</v>
      </c>
    </row>
    <row r="20" spans="2:10" x14ac:dyDescent="0.25">
      <c r="B20" s="10" t="s">
        <v>7</v>
      </c>
      <c r="C20" s="417" t="s">
        <v>118</v>
      </c>
      <c r="D20" s="418"/>
      <c r="E20" s="211"/>
      <c r="F20" s="203"/>
      <c r="G20" s="212"/>
      <c r="H20" s="212"/>
      <c r="I20" s="213"/>
      <c r="J20" s="214">
        <f t="shared" si="0"/>
        <v>0</v>
      </c>
    </row>
    <row r="21" spans="2:10" x14ac:dyDescent="0.25">
      <c r="B21" s="10" t="s">
        <v>8</v>
      </c>
      <c r="C21" s="417" t="s">
        <v>119</v>
      </c>
      <c r="D21" s="418"/>
      <c r="E21" s="211"/>
      <c r="F21" s="203"/>
      <c r="G21" s="212"/>
      <c r="H21" s="212"/>
      <c r="I21" s="213"/>
      <c r="J21" s="214">
        <f t="shared" si="0"/>
        <v>0</v>
      </c>
    </row>
    <row r="22" spans="2:10" x14ac:dyDescent="0.25">
      <c r="B22" s="10" t="s">
        <v>9</v>
      </c>
      <c r="C22" s="417" t="s">
        <v>120</v>
      </c>
      <c r="D22" s="418"/>
      <c r="E22" s="211"/>
      <c r="F22" s="203"/>
      <c r="G22" s="212"/>
      <c r="H22" s="212"/>
      <c r="I22" s="213"/>
      <c r="J22" s="214">
        <f t="shared" si="0"/>
        <v>0</v>
      </c>
    </row>
    <row r="23" spans="2:10" x14ac:dyDescent="0.25">
      <c r="B23" s="10" t="s">
        <v>10</v>
      </c>
      <c r="C23" s="417" t="s">
        <v>121</v>
      </c>
      <c r="D23" s="418"/>
      <c r="E23" s="211"/>
      <c r="F23" s="203"/>
      <c r="G23" s="212"/>
      <c r="H23" s="212"/>
      <c r="I23" s="213"/>
      <c r="J23" s="214">
        <f t="shared" si="0"/>
        <v>0</v>
      </c>
    </row>
    <row r="24" spans="2:10" x14ac:dyDescent="0.25">
      <c r="B24" s="10" t="s">
        <v>11</v>
      </c>
      <c r="C24" s="421" t="s">
        <v>122</v>
      </c>
      <c r="D24" s="418"/>
      <c r="E24" s="211"/>
      <c r="F24" s="203"/>
      <c r="G24" s="212"/>
      <c r="H24" s="212"/>
      <c r="I24" s="213"/>
      <c r="J24" s="214">
        <f t="shared" si="0"/>
        <v>0</v>
      </c>
    </row>
    <row r="25" spans="2:10" x14ac:dyDescent="0.25">
      <c r="B25" s="10" t="s">
        <v>12</v>
      </c>
      <c r="C25" s="417" t="s">
        <v>123</v>
      </c>
      <c r="D25" s="418"/>
      <c r="E25" s="211"/>
      <c r="F25" s="203"/>
      <c r="G25" s="212"/>
      <c r="H25" s="212"/>
      <c r="I25" s="213"/>
      <c r="J25" s="214">
        <f t="shared" si="0"/>
        <v>0</v>
      </c>
    </row>
    <row r="26" spans="2:10" x14ac:dyDescent="0.25">
      <c r="B26" s="10" t="s">
        <v>13</v>
      </c>
      <c r="C26" s="417" t="s">
        <v>124</v>
      </c>
      <c r="D26" s="418"/>
      <c r="E26" s="211"/>
      <c r="F26" s="203"/>
      <c r="G26" s="212"/>
      <c r="H26" s="212"/>
      <c r="I26" s="213"/>
      <c r="J26" s="214">
        <f t="shared" si="0"/>
        <v>0</v>
      </c>
    </row>
    <row r="27" spans="2:10" x14ac:dyDescent="0.25">
      <c r="B27" s="10" t="s">
        <v>14</v>
      </c>
      <c r="C27" s="417" t="s">
        <v>125</v>
      </c>
      <c r="D27" s="418"/>
      <c r="E27" s="211"/>
      <c r="F27" s="203"/>
      <c r="G27" s="212"/>
      <c r="H27" s="212"/>
      <c r="I27" s="213"/>
      <c r="J27" s="214">
        <f t="shared" si="0"/>
        <v>0</v>
      </c>
    </row>
    <row r="28" spans="2:10" x14ac:dyDescent="0.25">
      <c r="B28" s="10" t="s">
        <v>15</v>
      </c>
      <c r="C28" s="417" t="s">
        <v>126</v>
      </c>
      <c r="D28" s="418"/>
      <c r="E28" s="211"/>
      <c r="F28" s="203"/>
      <c r="G28" s="212"/>
      <c r="H28" s="212"/>
      <c r="I28" s="213"/>
      <c r="J28" s="214">
        <f t="shared" si="0"/>
        <v>0</v>
      </c>
    </row>
    <row r="29" spans="2:10" x14ac:dyDescent="0.25">
      <c r="B29" s="10" t="s">
        <v>16</v>
      </c>
      <c r="C29" s="417" t="s">
        <v>127</v>
      </c>
      <c r="D29" s="418"/>
      <c r="E29" s="211"/>
      <c r="F29" s="203"/>
      <c r="G29" s="212"/>
      <c r="H29" s="212"/>
      <c r="I29" s="213"/>
      <c r="J29" s="214">
        <f t="shared" si="0"/>
        <v>0</v>
      </c>
    </row>
    <row r="30" spans="2:10" x14ac:dyDescent="0.25">
      <c r="B30" s="10" t="s">
        <v>17</v>
      </c>
      <c r="C30" s="421" t="s">
        <v>128</v>
      </c>
      <c r="D30" s="418"/>
      <c r="E30" s="211"/>
      <c r="F30" s="203"/>
      <c r="G30" s="212"/>
      <c r="H30" s="212"/>
      <c r="I30" s="213"/>
      <c r="J30" s="214">
        <f t="shared" si="0"/>
        <v>0</v>
      </c>
    </row>
    <row r="31" spans="2:10" x14ac:dyDescent="0.25">
      <c r="B31" s="10" t="s">
        <v>18</v>
      </c>
      <c r="C31" s="417" t="s">
        <v>129</v>
      </c>
      <c r="D31" s="418"/>
      <c r="E31" s="211"/>
      <c r="F31" s="203"/>
      <c r="G31" s="212"/>
      <c r="H31" s="212"/>
      <c r="I31" s="213"/>
      <c r="J31" s="214">
        <f t="shared" si="0"/>
        <v>0</v>
      </c>
    </row>
    <row r="32" spans="2:10" x14ac:dyDescent="0.25">
      <c r="B32" s="10" t="s">
        <v>19</v>
      </c>
      <c r="C32" s="417" t="s">
        <v>130</v>
      </c>
      <c r="D32" s="418"/>
      <c r="E32" s="211"/>
      <c r="F32" s="203"/>
      <c r="G32" s="212"/>
      <c r="H32" s="212"/>
      <c r="I32" s="213"/>
      <c r="J32" s="214">
        <f t="shared" si="0"/>
        <v>0</v>
      </c>
    </row>
    <row r="33" spans="2:10" x14ac:dyDescent="0.25">
      <c r="B33" s="10" t="s">
        <v>20</v>
      </c>
      <c r="C33" s="417" t="s">
        <v>131</v>
      </c>
      <c r="D33" s="418"/>
      <c r="E33" s="211"/>
      <c r="F33" s="203"/>
      <c r="G33" s="212"/>
      <c r="H33" s="212"/>
      <c r="I33" s="213"/>
      <c r="J33" s="214">
        <f t="shared" si="0"/>
        <v>0</v>
      </c>
    </row>
    <row r="34" spans="2:10" x14ac:dyDescent="0.25">
      <c r="B34" s="10" t="s">
        <v>21</v>
      </c>
      <c r="C34" s="417" t="s">
        <v>132</v>
      </c>
      <c r="D34" s="418"/>
      <c r="E34" s="211"/>
      <c r="F34" s="203"/>
      <c r="G34" s="212"/>
      <c r="H34" s="212"/>
      <c r="I34" s="213"/>
      <c r="J34" s="214">
        <f t="shared" si="0"/>
        <v>0</v>
      </c>
    </row>
    <row r="35" spans="2:10" x14ac:dyDescent="0.25">
      <c r="B35" s="10" t="s">
        <v>22</v>
      </c>
      <c r="C35" s="417" t="s">
        <v>133</v>
      </c>
      <c r="D35" s="418"/>
      <c r="E35" s="211"/>
      <c r="F35" s="203"/>
      <c r="G35" s="212"/>
      <c r="H35" s="212"/>
      <c r="I35" s="213"/>
      <c r="J35" s="214">
        <f t="shared" si="0"/>
        <v>0</v>
      </c>
    </row>
    <row r="36" spans="2:10" x14ac:dyDescent="0.25">
      <c r="B36" s="10" t="s">
        <v>23</v>
      </c>
      <c r="C36" s="417" t="s">
        <v>134</v>
      </c>
      <c r="D36" s="418"/>
      <c r="E36" s="211"/>
      <c r="F36" s="203"/>
      <c r="G36" s="212"/>
      <c r="H36" s="212"/>
      <c r="I36" s="213"/>
      <c r="J36" s="214">
        <f t="shared" si="0"/>
        <v>0</v>
      </c>
    </row>
    <row r="37" spans="2:10" x14ac:dyDescent="0.25">
      <c r="B37" s="10" t="s">
        <v>24</v>
      </c>
      <c r="C37" s="417" t="s">
        <v>135</v>
      </c>
      <c r="D37" s="418"/>
      <c r="E37" s="211"/>
      <c r="F37" s="203"/>
      <c r="G37" s="212"/>
      <c r="H37" s="212"/>
      <c r="I37" s="213"/>
      <c r="J37" s="214">
        <f t="shared" si="0"/>
        <v>0</v>
      </c>
    </row>
    <row r="38" spans="2:10" x14ac:dyDescent="0.25">
      <c r="B38" s="10" t="s">
        <v>25</v>
      </c>
      <c r="C38" s="417" t="s">
        <v>136</v>
      </c>
      <c r="D38" s="418"/>
      <c r="E38" s="211"/>
      <c r="F38" s="203"/>
      <c r="G38" s="212"/>
      <c r="H38" s="212"/>
      <c r="I38" s="213"/>
      <c r="J38" s="214">
        <f t="shared" si="0"/>
        <v>0</v>
      </c>
    </row>
    <row r="39" spans="2:10" x14ac:dyDescent="0.25">
      <c r="B39" s="10" t="s">
        <v>26</v>
      </c>
      <c r="C39" s="417" t="s">
        <v>137</v>
      </c>
      <c r="D39" s="418"/>
      <c r="E39" s="211"/>
      <c r="F39" s="203"/>
      <c r="G39" s="212"/>
      <c r="H39" s="212"/>
      <c r="I39" s="213"/>
      <c r="J39" s="214">
        <f t="shared" si="0"/>
        <v>0</v>
      </c>
    </row>
    <row r="40" spans="2:10" x14ac:dyDescent="0.25">
      <c r="B40" s="10" t="s">
        <v>27</v>
      </c>
      <c r="C40" s="417" t="s">
        <v>138</v>
      </c>
      <c r="D40" s="418"/>
      <c r="E40" s="211"/>
      <c r="F40" s="203"/>
      <c r="G40" s="212"/>
      <c r="H40" s="212"/>
      <c r="I40" s="213"/>
      <c r="J40" s="214">
        <f t="shared" si="0"/>
        <v>0</v>
      </c>
    </row>
    <row r="41" spans="2:10" x14ac:dyDescent="0.25">
      <c r="B41" s="10" t="s">
        <v>28</v>
      </c>
      <c r="C41" s="417" t="s">
        <v>139</v>
      </c>
      <c r="D41" s="418"/>
      <c r="E41" s="211"/>
      <c r="F41" s="203"/>
      <c r="G41" s="212"/>
      <c r="H41" s="212"/>
      <c r="I41" s="213"/>
      <c r="J41" s="214">
        <f t="shared" si="0"/>
        <v>0</v>
      </c>
    </row>
    <row r="42" spans="2:10" x14ac:dyDescent="0.25">
      <c r="B42" s="10" t="s">
        <v>29</v>
      </c>
      <c r="C42" s="417" t="s">
        <v>140</v>
      </c>
      <c r="D42" s="418"/>
      <c r="E42" s="211"/>
      <c r="F42" s="203"/>
      <c r="G42" s="212"/>
      <c r="H42" s="212"/>
      <c r="I42" s="213"/>
      <c r="J42" s="214">
        <f t="shared" si="0"/>
        <v>0</v>
      </c>
    </row>
    <row r="43" spans="2:10" x14ac:dyDescent="0.25">
      <c r="B43" s="10" t="s">
        <v>30</v>
      </c>
      <c r="C43" s="417" t="s">
        <v>141</v>
      </c>
      <c r="D43" s="418"/>
      <c r="E43" s="211"/>
      <c r="F43" s="203"/>
      <c r="G43" s="212"/>
      <c r="H43" s="212"/>
      <c r="I43" s="213"/>
      <c r="J43" s="214">
        <f t="shared" si="0"/>
        <v>0</v>
      </c>
    </row>
    <row r="44" spans="2:10" x14ac:dyDescent="0.25">
      <c r="B44" s="10" t="s">
        <v>31</v>
      </c>
      <c r="C44" s="417" t="s">
        <v>142</v>
      </c>
      <c r="D44" s="418"/>
      <c r="E44" s="211"/>
      <c r="F44" s="203"/>
      <c r="G44" s="212"/>
      <c r="H44" s="212"/>
      <c r="I44" s="213"/>
      <c r="J44" s="214">
        <f t="shared" si="0"/>
        <v>0</v>
      </c>
    </row>
    <row r="45" spans="2:10" x14ac:dyDescent="0.25">
      <c r="B45" s="10" t="s">
        <v>32</v>
      </c>
      <c r="C45" s="417" t="s">
        <v>143</v>
      </c>
      <c r="D45" s="418"/>
      <c r="E45" s="211"/>
      <c r="F45" s="203"/>
      <c r="G45" s="212"/>
      <c r="H45" s="212"/>
      <c r="I45" s="213"/>
      <c r="J45" s="214">
        <f t="shared" si="0"/>
        <v>0</v>
      </c>
    </row>
    <row r="46" spans="2:10" x14ac:dyDescent="0.25">
      <c r="B46" s="10" t="s">
        <v>33</v>
      </c>
      <c r="C46" s="417" t="s">
        <v>144</v>
      </c>
      <c r="D46" s="418"/>
      <c r="E46" s="211"/>
      <c r="F46" s="203"/>
      <c r="G46" s="212"/>
      <c r="H46" s="212"/>
      <c r="I46" s="213"/>
      <c r="J46" s="214">
        <f t="shared" si="0"/>
        <v>0</v>
      </c>
    </row>
    <row r="47" spans="2:10" x14ac:dyDescent="0.25">
      <c r="B47" s="10" t="s">
        <v>34</v>
      </c>
      <c r="C47" s="417" t="s">
        <v>145</v>
      </c>
      <c r="D47" s="418"/>
      <c r="E47" s="211"/>
      <c r="F47" s="203"/>
      <c r="G47" s="212"/>
      <c r="H47" s="212"/>
      <c r="I47" s="213"/>
      <c r="J47" s="214">
        <f t="shared" si="0"/>
        <v>0</v>
      </c>
    </row>
    <row r="48" spans="2:10" x14ac:dyDescent="0.25">
      <c r="B48" s="10" t="s">
        <v>35</v>
      </c>
      <c r="C48" s="417" t="s">
        <v>146</v>
      </c>
      <c r="D48" s="418"/>
      <c r="E48" s="211"/>
      <c r="F48" s="203"/>
      <c r="G48" s="212"/>
      <c r="H48" s="212"/>
      <c r="I48" s="213"/>
      <c r="J48" s="214">
        <f t="shared" si="0"/>
        <v>0</v>
      </c>
    </row>
    <row r="49" spans="2:10" x14ac:dyDescent="0.25">
      <c r="B49" s="10" t="s">
        <v>36</v>
      </c>
      <c r="C49" s="417" t="s">
        <v>147</v>
      </c>
      <c r="D49" s="418"/>
      <c r="E49" s="211"/>
      <c r="F49" s="203"/>
      <c r="G49" s="212"/>
      <c r="H49" s="212"/>
      <c r="I49" s="213"/>
      <c r="J49" s="214">
        <f t="shared" si="0"/>
        <v>0</v>
      </c>
    </row>
    <row r="50" spans="2:10" x14ac:dyDescent="0.25">
      <c r="B50" s="10" t="s">
        <v>37</v>
      </c>
      <c r="C50" s="417" t="s">
        <v>148</v>
      </c>
      <c r="D50" s="418"/>
      <c r="E50" s="211"/>
      <c r="F50" s="203"/>
      <c r="G50" s="212"/>
      <c r="H50" s="212"/>
      <c r="I50" s="213"/>
      <c r="J50" s="214">
        <f t="shared" si="0"/>
        <v>0</v>
      </c>
    </row>
    <row r="51" spans="2:10" x14ac:dyDescent="0.25">
      <c r="B51" s="10" t="s">
        <v>38</v>
      </c>
      <c r="C51" s="417" t="s">
        <v>149</v>
      </c>
      <c r="D51" s="418"/>
      <c r="E51" s="211"/>
      <c r="F51" s="203"/>
      <c r="G51" s="212"/>
      <c r="H51" s="212"/>
      <c r="I51" s="213"/>
      <c r="J51" s="214">
        <f t="shared" si="0"/>
        <v>0</v>
      </c>
    </row>
    <row r="52" spans="2:10" x14ac:dyDescent="0.25">
      <c r="B52" s="10" t="s">
        <v>39</v>
      </c>
      <c r="C52" s="417" t="s">
        <v>150</v>
      </c>
      <c r="D52" s="418"/>
      <c r="E52" s="211"/>
      <c r="F52" s="203"/>
      <c r="G52" s="212"/>
      <c r="H52" s="212"/>
      <c r="I52" s="213"/>
      <c r="J52" s="214">
        <f t="shared" si="0"/>
        <v>0</v>
      </c>
    </row>
    <row r="53" spans="2:10" x14ac:dyDescent="0.25">
      <c r="B53" s="10" t="s">
        <v>40</v>
      </c>
      <c r="C53" s="417" t="s">
        <v>151</v>
      </c>
      <c r="D53" s="418"/>
      <c r="E53" s="211"/>
      <c r="F53" s="203"/>
      <c r="G53" s="212"/>
      <c r="H53" s="212"/>
      <c r="I53" s="213"/>
      <c r="J53" s="214">
        <f t="shared" si="0"/>
        <v>0</v>
      </c>
    </row>
    <row r="54" spans="2:10" x14ac:dyDescent="0.25">
      <c r="B54" s="10" t="s">
        <v>41</v>
      </c>
      <c r="C54" s="417" t="s">
        <v>152</v>
      </c>
      <c r="D54" s="418"/>
      <c r="E54" s="211"/>
      <c r="F54" s="203"/>
      <c r="G54" s="212"/>
      <c r="H54" s="212"/>
      <c r="I54" s="213"/>
      <c r="J54" s="214">
        <f t="shared" si="0"/>
        <v>0</v>
      </c>
    </row>
    <row r="55" spans="2:10" x14ac:dyDescent="0.25">
      <c r="B55" s="10" t="s">
        <v>42</v>
      </c>
      <c r="C55" s="417" t="s">
        <v>153</v>
      </c>
      <c r="D55" s="418"/>
      <c r="E55" s="211"/>
      <c r="F55" s="203"/>
      <c r="G55" s="212"/>
      <c r="H55" s="212"/>
      <c r="I55" s="213"/>
      <c r="J55" s="214">
        <f t="shared" si="0"/>
        <v>0</v>
      </c>
    </row>
    <row r="56" spans="2:10" x14ac:dyDescent="0.25">
      <c r="B56" s="10" t="s">
        <v>43</v>
      </c>
      <c r="C56" s="417" t="s">
        <v>154</v>
      </c>
      <c r="D56" s="418"/>
      <c r="E56" s="211"/>
      <c r="F56" s="203"/>
      <c r="G56" s="212"/>
      <c r="H56" s="212"/>
      <c r="I56" s="213"/>
      <c r="J56" s="214">
        <f t="shared" si="0"/>
        <v>0</v>
      </c>
    </row>
    <row r="57" spans="2:10" x14ac:dyDescent="0.25">
      <c r="B57" s="10" t="s">
        <v>44</v>
      </c>
      <c r="C57" s="417" t="s">
        <v>155</v>
      </c>
      <c r="D57" s="418"/>
      <c r="E57" s="211"/>
      <c r="F57" s="203"/>
      <c r="G57" s="212"/>
      <c r="H57" s="212"/>
      <c r="I57" s="213"/>
      <c r="J57" s="214">
        <f t="shared" si="0"/>
        <v>0</v>
      </c>
    </row>
    <row r="58" spans="2:10" x14ac:dyDescent="0.25">
      <c r="B58" s="10" t="s">
        <v>45</v>
      </c>
      <c r="C58" s="417" t="s">
        <v>156</v>
      </c>
      <c r="D58" s="418"/>
      <c r="E58" s="211"/>
      <c r="F58" s="203"/>
      <c r="G58" s="212"/>
      <c r="H58" s="212"/>
      <c r="I58" s="213"/>
      <c r="J58" s="214">
        <f t="shared" si="0"/>
        <v>0</v>
      </c>
    </row>
    <row r="59" spans="2:10" x14ac:dyDescent="0.25">
      <c r="B59" s="10" t="s">
        <v>46</v>
      </c>
      <c r="C59" s="417" t="s">
        <v>157</v>
      </c>
      <c r="D59" s="418"/>
      <c r="E59" s="211"/>
      <c r="F59" s="203"/>
      <c r="G59" s="212"/>
      <c r="H59" s="212"/>
      <c r="I59" s="213"/>
      <c r="J59" s="214">
        <f t="shared" si="0"/>
        <v>0</v>
      </c>
    </row>
    <row r="60" spans="2:10" x14ac:dyDescent="0.25">
      <c r="B60" s="10" t="s">
        <v>47</v>
      </c>
      <c r="C60" s="417" t="s">
        <v>158</v>
      </c>
      <c r="D60" s="418"/>
      <c r="E60" s="211"/>
      <c r="F60" s="203"/>
      <c r="G60" s="212"/>
      <c r="H60" s="212"/>
      <c r="I60" s="213"/>
      <c r="J60" s="214">
        <f t="shared" si="0"/>
        <v>0</v>
      </c>
    </row>
    <row r="61" spans="2:10" x14ac:dyDescent="0.25">
      <c r="B61" s="10" t="s">
        <v>48</v>
      </c>
      <c r="C61" s="417" t="s">
        <v>159</v>
      </c>
      <c r="D61" s="418"/>
      <c r="E61" s="211"/>
      <c r="F61" s="203"/>
      <c r="G61" s="212"/>
      <c r="H61" s="212"/>
      <c r="I61" s="213"/>
      <c r="J61" s="214">
        <f t="shared" si="0"/>
        <v>0</v>
      </c>
    </row>
    <row r="62" spans="2:10" x14ac:dyDescent="0.25">
      <c r="B62" s="10" t="s">
        <v>49</v>
      </c>
      <c r="C62" s="417" t="s">
        <v>160</v>
      </c>
      <c r="D62" s="418"/>
      <c r="E62" s="211"/>
      <c r="F62" s="203"/>
      <c r="G62" s="212"/>
      <c r="H62" s="212"/>
      <c r="I62" s="213"/>
      <c r="J62" s="214">
        <f t="shared" si="0"/>
        <v>0</v>
      </c>
    </row>
    <row r="63" spans="2:10" x14ac:dyDescent="0.25">
      <c r="B63" s="10" t="s">
        <v>50</v>
      </c>
      <c r="C63" s="417" t="s">
        <v>161</v>
      </c>
      <c r="D63" s="418"/>
      <c r="E63" s="211"/>
      <c r="F63" s="203"/>
      <c r="G63" s="212"/>
      <c r="H63" s="212"/>
      <c r="I63" s="213"/>
      <c r="J63" s="214">
        <f t="shared" si="0"/>
        <v>0</v>
      </c>
    </row>
    <row r="64" spans="2:10" x14ac:dyDescent="0.25">
      <c r="B64" s="10" t="s">
        <v>51</v>
      </c>
      <c r="C64" s="417" t="s">
        <v>162</v>
      </c>
      <c r="D64" s="418"/>
      <c r="E64" s="211"/>
      <c r="F64" s="203"/>
      <c r="G64" s="212"/>
      <c r="H64" s="212"/>
      <c r="I64" s="213"/>
      <c r="J64" s="214">
        <f t="shared" si="0"/>
        <v>0</v>
      </c>
    </row>
    <row r="65" spans="2:10" x14ac:dyDescent="0.25">
      <c r="B65" s="10" t="s">
        <v>52</v>
      </c>
      <c r="C65" s="417" t="s">
        <v>163</v>
      </c>
      <c r="D65" s="418"/>
      <c r="E65" s="211"/>
      <c r="F65" s="203"/>
      <c r="G65" s="212"/>
      <c r="H65" s="212"/>
      <c r="I65" s="213"/>
      <c r="J65" s="214">
        <f t="shared" si="0"/>
        <v>0</v>
      </c>
    </row>
    <row r="66" spans="2:10" x14ac:dyDescent="0.25">
      <c r="B66" s="10" t="s">
        <v>53</v>
      </c>
      <c r="C66" s="417" t="s">
        <v>164</v>
      </c>
      <c r="D66" s="418"/>
      <c r="E66" s="211"/>
      <c r="F66" s="203"/>
      <c r="G66" s="212"/>
      <c r="H66" s="212"/>
      <c r="I66" s="213"/>
      <c r="J66" s="214">
        <f t="shared" si="0"/>
        <v>0</v>
      </c>
    </row>
    <row r="67" spans="2:10" x14ac:dyDescent="0.25">
      <c r="B67" s="10" t="s">
        <v>54</v>
      </c>
      <c r="C67" s="417" t="s">
        <v>165</v>
      </c>
      <c r="D67" s="418"/>
      <c r="E67" s="211"/>
      <c r="F67" s="203"/>
      <c r="G67" s="212"/>
      <c r="H67" s="212"/>
      <c r="I67" s="213"/>
      <c r="J67" s="214">
        <f t="shared" si="0"/>
        <v>0</v>
      </c>
    </row>
    <row r="68" spans="2:10" x14ac:dyDescent="0.25">
      <c r="B68" s="10" t="s">
        <v>55</v>
      </c>
      <c r="C68" s="417" t="s">
        <v>166</v>
      </c>
      <c r="D68" s="418"/>
      <c r="E68" s="211"/>
      <c r="F68" s="203"/>
      <c r="G68" s="212"/>
      <c r="H68" s="212"/>
      <c r="I68" s="213"/>
      <c r="J68" s="214">
        <f t="shared" si="0"/>
        <v>0</v>
      </c>
    </row>
    <row r="69" spans="2:10" x14ac:dyDescent="0.25">
      <c r="B69" s="10" t="s">
        <v>56</v>
      </c>
      <c r="C69" s="417" t="s">
        <v>167</v>
      </c>
      <c r="D69" s="418"/>
      <c r="E69" s="211"/>
      <c r="F69" s="203"/>
      <c r="G69" s="212"/>
      <c r="H69" s="212"/>
      <c r="I69" s="213"/>
      <c r="J69" s="214">
        <f t="shared" si="0"/>
        <v>0</v>
      </c>
    </row>
    <row r="70" spans="2:10" x14ac:dyDescent="0.25">
      <c r="B70" s="10" t="s">
        <v>57</v>
      </c>
      <c r="C70" s="417" t="s">
        <v>168</v>
      </c>
      <c r="D70" s="418"/>
      <c r="E70" s="211"/>
      <c r="F70" s="203"/>
      <c r="G70" s="212"/>
      <c r="H70" s="212"/>
      <c r="I70" s="213"/>
      <c r="J70" s="214">
        <f t="shared" si="0"/>
        <v>0</v>
      </c>
    </row>
    <row r="71" spans="2:10" x14ac:dyDescent="0.25">
      <c r="B71" s="10" t="s">
        <v>58</v>
      </c>
      <c r="C71" s="417" t="s">
        <v>169</v>
      </c>
      <c r="D71" s="418"/>
      <c r="E71" s="211"/>
      <c r="F71" s="203"/>
      <c r="G71" s="212"/>
      <c r="H71" s="212"/>
      <c r="I71" s="213"/>
      <c r="J71" s="214">
        <f t="shared" si="0"/>
        <v>0</v>
      </c>
    </row>
    <row r="72" spans="2:10" x14ac:dyDescent="0.25">
      <c r="B72" s="10" t="s">
        <v>59</v>
      </c>
      <c r="C72" s="417" t="s">
        <v>170</v>
      </c>
      <c r="D72" s="418"/>
      <c r="E72" s="211"/>
      <c r="F72" s="203"/>
      <c r="G72" s="212"/>
      <c r="H72" s="212"/>
      <c r="I72" s="213"/>
      <c r="J72" s="214">
        <f t="shared" si="0"/>
        <v>0</v>
      </c>
    </row>
    <row r="73" spans="2:10" x14ac:dyDescent="0.25">
      <c r="B73" s="10" t="s">
        <v>60</v>
      </c>
      <c r="C73" s="417" t="s">
        <v>171</v>
      </c>
      <c r="D73" s="418"/>
      <c r="E73" s="211"/>
      <c r="F73" s="203"/>
      <c r="G73" s="212"/>
      <c r="H73" s="212"/>
      <c r="I73" s="213"/>
      <c r="J73" s="214">
        <f t="shared" si="0"/>
        <v>0</v>
      </c>
    </row>
    <row r="74" spans="2:10" x14ac:dyDescent="0.25">
      <c r="B74" s="10" t="s">
        <v>61</v>
      </c>
      <c r="C74" s="417" t="s">
        <v>172</v>
      </c>
      <c r="D74" s="418"/>
      <c r="E74" s="211"/>
      <c r="F74" s="203"/>
      <c r="G74" s="212"/>
      <c r="H74" s="212"/>
      <c r="I74" s="213"/>
      <c r="J74" s="214">
        <f t="shared" si="0"/>
        <v>0</v>
      </c>
    </row>
    <row r="75" spans="2:10" x14ac:dyDescent="0.25">
      <c r="B75" s="10" t="s">
        <v>62</v>
      </c>
      <c r="C75" s="417" t="s">
        <v>173</v>
      </c>
      <c r="D75" s="418"/>
      <c r="E75" s="211"/>
      <c r="F75" s="203"/>
      <c r="G75" s="212"/>
      <c r="H75" s="212"/>
      <c r="I75" s="213"/>
      <c r="J75" s="214">
        <f t="shared" si="0"/>
        <v>0</v>
      </c>
    </row>
    <row r="76" spans="2:10" x14ac:dyDescent="0.25">
      <c r="B76" s="10" t="s">
        <v>63</v>
      </c>
      <c r="C76" s="417" t="s">
        <v>174</v>
      </c>
      <c r="D76" s="418"/>
      <c r="E76" s="211"/>
      <c r="F76" s="203"/>
      <c r="G76" s="212"/>
      <c r="H76" s="212"/>
      <c r="I76" s="213"/>
      <c r="J76" s="214">
        <f t="shared" si="0"/>
        <v>0</v>
      </c>
    </row>
    <row r="77" spans="2:10" x14ac:dyDescent="0.25">
      <c r="B77" s="10" t="s">
        <v>64</v>
      </c>
      <c r="C77" s="417" t="s">
        <v>175</v>
      </c>
      <c r="D77" s="418"/>
      <c r="E77" s="211"/>
      <c r="F77" s="203"/>
      <c r="G77" s="212"/>
      <c r="H77" s="212"/>
      <c r="I77" s="213"/>
      <c r="J77" s="214">
        <f t="shared" si="0"/>
        <v>0</v>
      </c>
    </row>
    <row r="78" spans="2:10" x14ac:dyDescent="0.25">
      <c r="B78" s="10" t="s">
        <v>65</v>
      </c>
      <c r="C78" s="417" t="s">
        <v>176</v>
      </c>
      <c r="D78" s="418"/>
      <c r="E78" s="211"/>
      <c r="F78" s="203"/>
      <c r="G78" s="212"/>
      <c r="H78" s="212"/>
      <c r="I78" s="213"/>
      <c r="J78" s="214">
        <f t="shared" ref="J78:J88" si="1">SUM(E78:I78)</f>
        <v>0</v>
      </c>
    </row>
    <row r="79" spans="2:10" x14ac:dyDescent="0.25">
      <c r="B79" s="10" t="s">
        <v>66</v>
      </c>
      <c r="C79" s="417" t="s">
        <v>177</v>
      </c>
      <c r="D79" s="418"/>
      <c r="E79" s="211"/>
      <c r="F79" s="203"/>
      <c r="G79" s="212"/>
      <c r="H79" s="212"/>
      <c r="I79" s="213"/>
      <c r="J79" s="214">
        <f t="shared" si="1"/>
        <v>0</v>
      </c>
    </row>
    <row r="80" spans="2:10" x14ac:dyDescent="0.25">
      <c r="B80" s="10" t="s">
        <v>67</v>
      </c>
      <c r="C80" s="417" t="s">
        <v>178</v>
      </c>
      <c r="D80" s="418"/>
      <c r="E80" s="211"/>
      <c r="F80" s="203"/>
      <c r="G80" s="212"/>
      <c r="H80" s="212"/>
      <c r="I80" s="213"/>
      <c r="J80" s="214">
        <f t="shared" si="1"/>
        <v>0</v>
      </c>
    </row>
    <row r="81" spans="2:10" x14ac:dyDescent="0.25">
      <c r="B81" s="10" t="s">
        <v>68</v>
      </c>
      <c r="C81" s="417" t="s">
        <v>179</v>
      </c>
      <c r="D81" s="418"/>
      <c r="E81" s="211"/>
      <c r="F81" s="203"/>
      <c r="G81" s="212"/>
      <c r="H81" s="212"/>
      <c r="I81" s="213"/>
      <c r="J81" s="214">
        <f t="shared" si="1"/>
        <v>0</v>
      </c>
    </row>
    <row r="82" spans="2:10" x14ac:dyDescent="0.25">
      <c r="B82" s="10" t="s">
        <v>69</v>
      </c>
      <c r="C82" s="417" t="s">
        <v>180</v>
      </c>
      <c r="D82" s="418"/>
      <c r="E82" s="211"/>
      <c r="F82" s="203"/>
      <c r="G82" s="212"/>
      <c r="H82" s="212"/>
      <c r="I82" s="213"/>
      <c r="J82" s="214">
        <f t="shared" si="1"/>
        <v>0</v>
      </c>
    </row>
    <row r="83" spans="2:10" x14ac:dyDescent="0.25">
      <c r="B83" s="10" t="s">
        <v>70</v>
      </c>
      <c r="C83" s="417" t="s">
        <v>181</v>
      </c>
      <c r="D83" s="418"/>
      <c r="E83" s="211"/>
      <c r="F83" s="203"/>
      <c r="G83" s="212"/>
      <c r="H83" s="212"/>
      <c r="I83" s="213"/>
      <c r="J83" s="214">
        <f t="shared" si="1"/>
        <v>0</v>
      </c>
    </row>
    <row r="84" spans="2:10" x14ac:dyDescent="0.25">
      <c r="B84" s="10" t="s">
        <v>71</v>
      </c>
      <c r="C84" s="417" t="s">
        <v>182</v>
      </c>
      <c r="D84" s="418"/>
      <c r="E84" s="211"/>
      <c r="F84" s="203"/>
      <c r="G84" s="212"/>
      <c r="H84" s="212"/>
      <c r="I84" s="213"/>
      <c r="J84" s="214">
        <f t="shared" si="1"/>
        <v>0</v>
      </c>
    </row>
    <row r="85" spans="2:10" x14ac:dyDescent="0.25">
      <c r="B85" s="10" t="s">
        <v>72</v>
      </c>
      <c r="C85" s="417" t="s">
        <v>183</v>
      </c>
      <c r="D85" s="418"/>
      <c r="E85" s="211"/>
      <c r="F85" s="203"/>
      <c r="G85" s="212"/>
      <c r="H85" s="212"/>
      <c r="I85" s="213"/>
      <c r="J85" s="214">
        <f t="shared" si="1"/>
        <v>0</v>
      </c>
    </row>
    <row r="86" spans="2:10" x14ac:dyDescent="0.25">
      <c r="B86" s="10" t="s">
        <v>73</v>
      </c>
      <c r="C86" s="417" t="s">
        <v>184</v>
      </c>
      <c r="D86" s="418"/>
      <c r="E86" s="211"/>
      <c r="F86" s="203"/>
      <c r="G86" s="212"/>
      <c r="H86" s="212"/>
      <c r="I86" s="213"/>
      <c r="J86" s="214">
        <f t="shared" si="1"/>
        <v>0</v>
      </c>
    </row>
    <row r="87" spans="2:10" x14ac:dyDescent="0.25">
      <c r="B87" s="10" t="s">
        <v>74</v>
      </c>
      <c r="C87" s="417" t="s">
        <v>185</v>
      </c>
      <c r="D87" s="418"/>
      <c r="E87" s="211"/>
      <c r="F87" s="203"/>
      <c r="G87" s="212"/>
      <c r="H87" s="212"/>
      <c r="I87" s="213"/>
      <c r="J87" s="214">
        <f t="shared" si="1"/>
        <v>0</v>
      </c>
    </row>
    <row r="88" spans="2:10" x14ac:dyDescent="0.25">
      <c r="B88" s="12" t="s">
        <v>75</v>
      </c>
      <c r="C88" s="419" t="s">
        <v>186</v>
      </c>
      <c r="D88" s="420"/>
      <c r="E88" s="215"/>
      <c r="F88" s="204"/>
      <c r="G88" s="216"/>
      <c r="H88" s="216"/>
      <c r="I88" s="217"/>
      <c r="J88" s="218">
        <f t="shared" si="1"/>
        <v>0</v>
      </c>
    </row>
    <row r="90" spans="2:10" x14ac:dyDescent="0.25">
      <c r="B90" s="9" t="s">
        <v>912</v>
      </c>
    </row>
    <row r="92" spans="2:10" x14ac:dyDescent="0.25">
      <c r="B92" s="109" t="s">
        <v>874</v>
      </c>
    </row>
  </sheetData>
  <sheetProtection password="800C" sheet="1" formatColumns="0" formatRows="0"/>
  <autoFilter ref="A12:K12" xr:uid="{00000000-0001-0000-3B00-000000000000}">
    <filterColumn colId="2" showButton="0"/>
  </autoFilter>
  <mergeCells count="80">
    <mergeCell ref="B9:C9"/>
    <mergeCell ref="B11:B12"/>
    <mergeCell ref="C11:D12"/>
    <mergeCell ref="C13:D13"/>
    <mergeCell ref="E11:J11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65:D65"/>
    <mergeCell ref="C66:D66"/>
    <mergeCell ref="C67:D67"/>
    <mergeCell ref="C68:D68"/>
    <mergeCell ref="C69:D69"/>
    <mergeCell ref="C70:D70"/>
    <mergeCell ref="C71:D71"/>
    <mergeCell ref="C72:D72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82:D82"/>
    <mergeCell ref="C83:D83"/>
    <mergeCell ref="C84:D84"/>
    <mergeCell ref="C85:D85"/>
    <mergeCell ref="C86:D86"/>
    <mergeCell ref="C87:D87"/>
    <mergeCell ref="C88:D88"/>
  </mergeCells>
  <conditionalFormatting sqref="E12:J12">
    <cfRule type="cellIs" dxfId="237" priority="5" operator="lessThan">
      <formula>0</formula>
    </cfRule>
  </conditionalFormatting>
  <conditionalFormatting sqref="E89:J1048576">
    <cfRule type="cellIs" dxfId="236" priority="7" operator="lessThan">
      <formula>0</formula>
    </cfRule>
  </conditionalFormatting>
  <conditionalFormatting sqref="J13:J88">
    <cfRule type="cellIs" dxfId="235" priority="1" operator="notEqual">
      <formula>0</formula>
    </cfRule>
  </conditionalFormatting>
  <conditionalFormatting sqref="K11:XFD1048576">
    <cfRule type="cellIs" dxfId="234" priority="10" operator="lessThan">
      <formula>0</formula>
    </cfRule>
  </conditionalFormatting>
  <dataValidations count="1">
    <dataValidation type="whole" allowBlank="1" showInputMessage="1" showErrorMessage="1" errorTitle="Valor erróneo" error="El valor tiene que ser entero" promptTitle="Ingresar valores enteros" prompt="Ingresar valores enteros" sqref="E13:I88" xr:uid="{35737FE5-E37E-43D7-BC4D-AB08206E5EDE}">
      <formula1>-1000000000000000</formula1>
      <formula2>1000000000000000</formula2>
    </dataValidation>
  </dataValidations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BY78"/>
  <sheetViews>
    <sheetView showGridLines="0" zoomScale="70" zoomScaleNormal="70" workbookViewId="0">
      <pane xSplit="1" ySplit="2" topLeftCell="B3" activePane="bottomRight" state="frozen"/>
      <selection activeCell="C6" sqref="C6"/>
      <selection pane="topRight" activeCell="C6" sqref="C6"/>
      <selection pane="bottomLeft" activeCell="C6" sqref="C6"/>
      <selection pane="bottomRight" activeCell="B3" sqref="B3"/>
    </sheetView>
  </sheetViews>
  <sheetFormatPr baseColWidth="10" defaultRowHeight="15" x14ac:dyDescent="0.25"/>
  <cols>
    <col min="1" max="1" width="34" customWidth="1"/>
    <col min="2" max="2" width="14.5703125" customWidth="1"/>
    <col min="3" max="3" width="13.140625" customWidth="1"/>
    <col min="4" max="6" width="14.5703125" customWidth="1"/>
    <col min="7" max="7" width="13.5703125" customWidth="1"/>
    <col min="8" max="8" width="14.5703125" customWidth="1"/>
    <col min="9" max="9" width="13.140625" customWidth="1"/>
    <col min="10" max="12" width="14.5703125" customWidth="1"/>
    <col min="13" max="13" width="13.5703125" customWidth="1"/>
    <col min="14" max="14" width="14.5703125" customWidth="1"/>
    <col min="15" max="15" width="13.140625" customWidth="1"/>
    <col min="16" max="18" width="14.5703125" customWidth="1"/>
    <col min="19" max="19" width="13.5703125" customWidth="1"/>
    <col min="20" max="24" width="14.5703125" customWidth="1"/>
    <col min="25" max="28" width="13.140625" customWidth="1"/>
    <col min="29" max="30" width="13.5703125" customWidth="1"/>
    <col min="31" max="31" width="14.5703125" customWidth="1"/>
    <col min="32" max="35" width="13.140625" customWidth="1"/>
    <col min="36" max="36" width="13.5703125" customWidth="1"/>
    <col min="37" max="39" width="14.5703125" customWidth="1"/>
    <col min="40" max="40" width="13.140625" customWidth="1"/>
    <col min="41" max="41" width="14.5703125" customWidth="1"/>
    <col min="42" max="42" width="13.140625" customWidth="1"/>
    <col min="43" max="43" width="14.5703125" customWidth="1"/>
    <col min="44" max="44" width="13.140625" customWidth="1"/>
    <col min="45" max="50" width="14.5703125" customWidth="1"/>
    <col min="51" max="51" width="13.140625" customWidth="1"/>
    <col min="52" max="52" width="14.5703125" customWidth="1"/>
    <col min="53" max="53" width="13.140625" customWidth="1"/>
    <col min="54" max="55" width="15.5703125" customWidth="1"/>
    <col min="56" max="56" width="14.5703125" customWidth="1"/>
    <col min="57" max="57" width="13.5703125" customWidth="1"/>
    <col min="58" max="71" width="14.5703125" customWidth="1"/>
    <col min="72" max="72" width="13.5703125" customWidth="1"/>
    <col min="73" max="77" width="13" customWidth="1"/>
  </cols>
  <sheetData>
    <row r="1" spans="1:77" x14ac:dyDescent="0.25">
      <c r="A1" s="220"/>
      <c r="B1" s="432" t="s">
        <v>852</v>
      </c>
      <c r="C1" s="432"/>
      <c r="D1" s="432"/>
      <c r="E1" s="432"/>
      <c r="F1" s="432"/>
      <c r="G1" s="432"/>
      <c r="H1" s="433" t="s">
        <v>853</v>
      </c>
      <c r="I1" s="433"/>
      <c r="J1" s="433"/>
      <c r="K1" s="433"/>
      <c r="L1" s="433"/>
      <c r="M1" s="433"/>
      <c r="N1" s="432" t="s">
        <v>854</v>
      </c>
      <c r="O1" s="432"/>
      <c r="P1" s="432"/>
      <c r="Q1" s="432"/>
      <c r="R1" s="432"/>
      <c r="S1" s="432"/>
    </row>
    <row r="2" spans="1:77" x14ac:dyDescent="0.25">
      <c r="A2" s="220"/>
      <c r="B2" s="221" t="s">
        <v>832</v>
      </c>
      <c r="C2" s="222" t="s">
        <v>834</v>
      </c>
      <c r="D2" s="221" t="s">
        <v>826</v>
      </c>
      <c r="E2" s="221" t="s">
        <v>837</v>
      </c>
      <c r="F2" s="221" t="s">
        <v>838</v>
      </c>
      <c r="G2" s="223" t="s">
        <v>724</v>
      </c>
      <c r="H2" s="105" t="s">
        <v>832</v>
      </c>
      <c r="I2" s="197" t="s">
        <v>834</v>
      </c>
      <c r="J2" s="105" t="s">
        <v>826</v>
      </c>
      <c r="K2" s="105" t="s">
        <v>837</v>
      </c>
      <c r="L2" s="105" t="s">
        <v>838</v>
      </c>
      <c r="M2" s="224" t="s">
        <v>724</v>
      </c>
      <c r="N2" s="221" t="s">
        <v>832</v>
      </c>
      <c r="O2" s="222" t="s">
        <v>834</v>
      </c>
      <c r="P2" s="221" t="s">
        <v>826</v>
      </c>
      <c r="Q2" s="221" t="s">
        <v>837</v>
      </c>
      <c r="R2" s="221" t="s">
        <v>838</v>
      </c>
      <c r="S2" s="223" t="s">
        <v>724</v>
      </c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6"/>
      <c r="BQ2" s="196"/>
      <c r="BR2" s="196"/>
      <c r="BS2" s="196"/>
      <c r="BT2" s="196"/>
      <c r="BU2" s="196"/>
      <c r="BV2" s="196"/>
      <c r="BW2" s="196"/>
      <c r="BX2" s="196"/>
      <c r="BY2" s="196"/>
    </row>
    <row r="3" spans="1:77" x14ac:dyDescent="0.25">
      <c r="A3" s="221" t="s">
        <v>0</v>
      </c>
      <c r="B3" s="223">
        <f>H3+N3</f>
        <v>67146.978840999494</v>
      </c>
      <c r="C3" s="223">
        <f t="shared" ref="C3:F18" si="0">I3+O3</f>
        <v>28161.841657510799</v>
      </c>
      <c r="D3" s="223">
        <f t="shared" si="0"/>
        <v>84479</v>
      </c>
      <c r="E3" s="223">
        <f t="shared" si="0"/>
        <v>1561</v>
      </c>
      <c r="F3" s="223">
        <f t="shared" si="0"/>
        <v>377205</v>
      </c>
      <c r="G3" s="223">
        <f>SUM(B3:F3)</f>
        <v>558553.82049851026</v>
      </c>
      <c r="H3" s="196">
        <f>+Sim_oferta!E13</f>
        <v>0</v>
      </c>
      <c r="I3" s="198">
        <f>+Sim_oferta!F13</f>
        <v>0</v>
      </c>
      <c r="J3" s="196">
        <f>+Sim_oferta!G13</f>
        <v>0</v>
      </c>
      <c r="K3" s="196">
        <f>+Sim_oferta!H13</f>
        <v>0</v>
      </c>
      <c r="L3" s="196">
        <f>+Sim_oferta!I13</f>
        <v>0</v>
      </c>
      <c r="M3" s="224">
        <f>SUM(H3:L3)</f>
        <v>0</v>
      </c>
      <c r="N3" s="223">
        <f t="array" ref="N3">'Vt_Of(IxI)'!B2:F77</f>
        <v>67146.978840999494</v>
      </c>
      <c r="O3" s="223">
        <f t="array" ref="O3">'Vt_Of(IxI)'!C2:G77</f>
        <v>28161.841657510799</v>
      </c>
      <c r="P3" s="223">
        <f t="array" ref="P3">'Vt_Of(IxI)'!D2:H77</f>
        <v>84479</v>
      </c>
      <c r="Q3" s="223">
        <f t="array" ref="Q3">'Vt_Of(IxI)'!E2:I77</f>
        <v>1561</v>
      </c>
      <c r="R3" s="223">
        <f t="array" ref="R3">'Vt_Of(IxI)'!F2:J77</f>
        <v>377205</v>
      </c>
      <c r="S3" s="223">
        <f>SUM(N3:R3)</f>
        <v>558553.82049851026</v>
      </c>
    </row>
    <row r="4" spans="1:77" x14ac:dyDescent="0.25">
      <c r="A4" s="221" t="s">
        <v>1</v>
      </c>
      <c r="B4" s="223">
        <f t="shared" ref="B4:F66" si="1">H4+N4</f>
        <v>20793.665302210698</v>
      </c>
      <c r="C4" s="223">
        <f t="shared" si="0"/>
        <v>8684.5204315699393</v>
      </c>
      <c r="D4" s="223">
        <f t="shared" si="0"/>
        <v>34843</v>
      </c>
      <c r="E4" s="223">
        <f t="shared" si="0"/>
        <v>1770</v>
      </c>
      <c r="F4" s="223">
        <f t="shared" si="0"/>
        <v>82684</v>
      </c>
      <c r="G4" s="223">
        <f t="shared" ref="G4:G67" si="2">SUM(B4:F4)</f>
        <v>148775.18573378064</v>
      </c>
      <c r="H4" s="196">
        <f>+Sim_oferta!E14</f>
        <v>0</v>
      </c>
      <c r="I4" s="198">
        <f>+Sim_oferta!F14</f>
        <v>0</v>
      </c>
      <c r="J4" s="196">
        <f>+Sim_oferta!G14</f>
        <v>0</v>
      </c>
      <c r="K4" s="196">
        <f>+Sim_oferta!H14</f>
        <v>0</v>
      </c>
      <c r="L4" s="196">
        <f>+Sim_oferta!I14</f>
        <v>0</v>
      </c>
      <c r="M4" s="224">
        <f t="shared" ref="M4:M67" si="3">SUM(H4:L4)</f>
        <v>0</v>
      </c>
      <c r="N4" s="223">
        <f t="array" ref="N4">'Vt_Of(IxI)'!B3:F78</f>
        <v>20793.665302210698</v>
      </c>
      <c r="O4" s="223">
        <f t="array" ref="O4">'Vt_Of(IxI)'!C3:G78</f>
        <v>8684.5204315699393</v>
      </c>
      <c r="P4" s="223">
        <f t="array" ref="P4">'Vt_Of(IxI)'!D3:H78</f>
        <v>34843</v>
      </c>
      <c r="Q4" s="223">
        <f t="array" ref="Q4">'Vt_Of(IxI)'!E3:I78</f>
        <v>1770</v>
      </c>
      <c r="R4" s="223">
        <f t="array" ref="R4">'Vt_Of(IxI)'!F3:J78</f>
        <v>82684</v>
      </c>
      <c r="S4" s="223">
        <f t="shared" ref="S4:S67" si="4">SUM(N4:R4)</f>
        <v>148775.18573378064</v>
      </c>
    </row>
    <row r="5" spans="1:77" x14ac:dyDescent="0.25">
      <c r="A5" s="221" t="s">
        <v>2</v>
      </c>
      <c r="B5" s="223">
        <f t="shared" si="1"/>
        <v>27399.8312992186</v>
      </c>
      <c r="C5" s="223">
        <f t="shared" si="0"/>
        <v>21315.589518498698</v>
      </c>
      <c r="D5" s="223">
        <f t="shared" si="0"/>
        <v>77722</v>
      </c>
      <c r="E5" s="223">
        <f t="shared" si="0"/>
        <v>806</v>
      </c>
      <c r="F5" s="223">
        <f t="shared" si="0"/>
        <v>372364</v>
      </c>
      <c r="G5" s="223">
        <f t="shared" si="2"/>
        <v>499607.42081771733</v>
      </c>
      <c r="H5" s="196">
        <f>+Sim_oferta!E15</f>
        <v>0</v>
      </c>
      <c r="I5" s="198">
        <f>+Sim_oferta!F15</f>
        <v>0</v>
      </c>
      <c r="J5" s="196">
        <f>+Sim_oferta!G15</f>
        <v>0</v>
      </c>
      <c r="K5" s="196">
        <f>+Sim_oferta!H15</f>
        <v>0</v>
      </c>
      <c r="L5" s="196">
        <f>+Sim_oferta!I15</f>
        <v>0</v>
      </c>
      <c r="M5" s="224">
        <f t="shared" si="3"/>
        <v>0</v>
      </c>
      <c r="N5" s="223">
        <f t="array" ref="N5">'Vt_Of(IxI)'!B4:F79</f>
        <v>27399.8312992186</v>
      </c>
      <c r="O5" s="223">
        <f t="array" ref="O5">'Vt_Of(IxI)'!C4:G79</f>
        <v>21315.589518498698</v>
      </c>
      <c r="P5" s="223">
        <f t="array" ref="P5">'Vt_Of(IxI)'!D4:H79</f>
        <v>77722</v>
      </c>
      <c r="Q5" s="223">
        <f t="array" ref="Q5">'Vt_Of(IxI)'!E4:I79</f>
        <v>806</v>
      </c>
      <c r="R5" s="223">
        <f t="array" ref="R5">'Vt_Of(IxI)'!F4:J79</f>
        <v>372364</v>
      </c>
      <c r="S5" s="223">
        <f t="shared" si="4"/>
        <v>499607.42081771733</v>
      </c>
    </row>
    <row r="6" spans="1:77" x14ac:dyDescent="0.25">
      <c r="A6" s="221" t="s">
        <v>3</v>
      </c>
      <c r="B6" s="223">
        <f t="shared" si="1"/>
        <v>12965.150779006601</v>
      </c>
      <c r="C6" s="223">
        <f t="shared" si="0"/>
        <v>10852.726481677601</v>
      </c>
      <c r="D6" s="223">
        <f t="shared" si="0"/>
        <v>28495</v>
      </c>
      <c r="E6" s="223">
        <f t="shared" si="0"/>
        <v>1512</v>
      </c>
      <c r="F6" s="223">
        <f t="shared" si="0"/>
        <v>50547</v>
      </c>
      <c r="G6" s="223">
        <f t="shared" si="2"/>
        <v>104371.87726068421</v>
      </c>
      <c r="H6" s="196">
        <f>+Sim_oferta!E16</f>
        <v>0</v>
      </c>
      <c r="I6" s="198">
        <f>+Sim_oferta!F16</f>
        <v>0</v>
      </c>
      <c r="J6" s="196">
        <f>+Sim_oferta!G16</f>
        <v>0</v>
      </c>
      <c r="K6" s="196">
        <f>+Sim_oferta!H16</f>
        <v>0</v>
      </c>
      <c r="L6" s="196">
        <f>+Sim_oferta!I16</f>
        <v>0</v>
      </c>
      <c r="M6" s="224">
        <f t="shared" si="3"/>
        <v>0</v>
      </c>
      <c r="N6" s="223">
        <f t="array" ref="N6">'Vt_Of(IxI)'!B5:F80</f>
        <v>12965.150779006601</v>
      </c>
      <c r="O6" s="223">
        <f t="array" ref="O6">'Vt_Of(IxI)'!C5:G80</f>
        <v>10852.726481677601</v>
      </c>
      <c r="P6" s="223">
        <f t="array" ref="P6">'Vt_Of(IxI)'!D5:H80</f>
        <v>28495</v>
      </c>
      <c r="Q6" s="223">
        <f t="array" ref="Q6">'Vt_Of(IxI)'!E5:I80</f>
        <v>1512</v>
      </c>
      <c r="R6" s="223">
        <f t="array" ref="R6">'Vt_Of(IxI)'!F5:J80</f>
        <v>50547</v>
      </c>
      <c r="S6" s="223">
        <f t="shared" si="4"/>
        <v>104371.87726068421</v>
      </c>
    </row>
    <row r="7" spans="1:77" x14ac:dyDescent="0.25">
      <c r="A7" s="221" t="s">
        <v>4</v>
      </c>
      <c r="B7" s="223">
        <f t="shared" si="1"/>
        <v>623791.79019345494</v>
      </c>
      <c r="C7" s="223">
        <f t="shared" si="0"/>
        <v>249138.851888342</v>
      </c>
      <c r="D7" s="223">
        <f t="shared" si="0"/>
        <v>902212</v>
      </c>
      <c r="E7" s="223">
        <f t="shared" si="0"/>
        <v>13212</v>
      </c>
      <c r="F7" s="223">
        <f t="shared" si="0"/>
        <v>1640697</v>
      </c>
      <c r="G7" s="223">
        <f t="shared" si="2"/>
        <v>3429051.6420817971</v>
      </c>
      <c r="H7" s="196">
        <f>+Sim_oferta!E17</f>
        <v>0</v>
      </c>
      <c r="I7" s="198">
        <f>+Sim_oferta!F17</f>
        <v>0</v>
      </c>
      <c r="J7" s="196">
        <f>+Sim_oferta!G17</f>
        <v>0</v>
      </c>
      <c r="K7" s="196">
        <f>+Sim_oferta!H17</f>
        <v>0</v>
      </c>
      <c r="L7" s="196">
        <f>+Sim_oferta!I17</f>
        <v>0</v>
      </c>
      <c r="M7" s="224">
        <f t="shared" si="3"/>
        <v>0</v>
      </c>
      <c r="N7" s="223">
        <f t="array" ref="N7">'Vt_Of(IxI)'!B6:F81</f>
        <v>623791.79019345494</v>
      </c>
      <c r="O7" s="223">
        <f t="array" ref="O7">'Vt_Of(IxI)'!C6:G81</f>
        <v>249138.851888342</v>
      </c>
      <c r="P7" s="223">
        <f t="array" ref="P7">'Vt_Of(IxI)'!D6:H81</f>
        <v>902212</v>
      </c>
      <c r="Q7" s="223">
        <f t="array" ref="Q7">'Vt_Of(IxI)'!E6:I81</f>
        <v>13212</v>
      </c>
      <c r="R7" s="223">
        <f t="array" ref="R7">'Vt_Of(IxI)'!F6:J81</f>
        <v>1640697</v>
      </c>
      <c r="S7" s="223">
        <f t="shared" si="4"/>
        <v>3429051.6420817971</v>
      </c>
    </row>
    <row r="8" spans="1:77" x14ac:dyDescent="0.25">
      <c r="A8" s="221" t="s">
        <v>5</v>
      </c>
      <c r="B8" s="223">
        <f t="shared" si="1"/>
        <v>24925.286423139001</v>
      </c>
      <c r="C8" s="223">
        <f t="shared" si="0"/>
        <v>62703.060221580403</v>
      </c>
      <c r="D8" s="223">
        <f t="shared" si="0"/>
        <v>544113</v>
      </c>
      <c r="E8" s="223">
        <f t="shared" si="0"/>
        <v>7261</v>
      </c>
      <c r="F8" s="223">
        <f t="shared" si="0"/>
        <v>230801</v>
      </c>
      <c r="G8" s="223">
        <f t="shared" si="2"/>
        <v>869803.34664471936</v>
      </c>
      <c r="H8" s="196">
        <f>+Sim_oferta!E18</f>
        <v>0</v>
      </c>
      <c r="I8" s="198">
        <f>+Sim_oferta!F18</f>
        <v>0</v>
      </c>
      <c r="J8" s="196">
        <f>+Sim_oferta!G18</f>
        <v>0</v>
      </c>
      <c r="K8" s="196">
        <f>+Sim_oferta!H18</f>
        <v>0</v>
      </c>
      <c r="L8" s="196">
        <f>+Sim_oferta!I18</f>
        <v>0</v>
      </c>
      <c r="M8" s="224">
        <f t="shared" si="3"/>
        <v>0</v>
      </c>
      <c r="N8" s="223">
        <f t="array" ref="N8">'Vt_Of(IxI)'!B7:F82</f>
        <v>24925.286423139001</v>
      </c>
      <c r="O8" s="223">
        <f t="array" ref="O8">'Vt_Of(IxI)'!C7:G82</f>
        <v>62703.060221580403</v>
      </c>
      <c r="P8" s="223">
        <f t="array" ref="P8">'Vt_Of(IxI)'!D7:H82</f>
        <v>544113</v>
      </c>
      <c r="Q8" s="223">
        <f t="array" ref="Q8">'Vt_Of(IxI)'!E7:I82</f>
        <v>7261</v>
      </c>
      <c r="R8" s="223">
        <f t="array" ref="R8">'Vt_Of(IxI)'!F7:J82</f>
        <v>230801</v>
      </c>
      <c r="S8" s="223">
        <f t="shared" si="4"/>
        <v>869803.34664471936</v>
      </c>
    </row>
    <row r="9" spans="1:77" x14ac:dyDescent="0.25">
      <c r="A9" s="221" t="s">
        <v>6</v>
      </c>
      <c r="B9" s="223">
        <f t="shared" si="1"/>
        <v>64942.219923447999</v>
      </c>
      <c r="C9" s="223">
        <f t="shared" si="0"/>
        <v>13592.3754715987</v>
      </c>
      <c r="D9" s="223">
        <f t="shared" si="0"/>
        <v>88049</v>
      </c>
      <c r="E9" s="223">
        <f t="shared" si="0"/>
        <v>2433</v>
      </c>
      <c r="F9" s="223">
        <f t="shared" si="0"/>
        <v>130740</v>
      </c>
      <c r="G9" s="223">
        <f t="shared" si="2"/>
        <v>299756.59539504669</v>
      </c>
      <c r="H9" s="196">
        <f>+Sim_oferta!E19</f>
        <v>0</v>
      </c>
      <c r="I9" s="198">
        <f>+Sim_oferta!F19</f>
        <v>0</v>
      </c>
      <c r="J9" s="196">
        <f>+Sim_oferta!G19</f>
        <v>0</v>
      </c>
      <c r="K9" s="196">
        <f>+Sim_oferta!H19</f>
        <v>0</v>
      </c>
      <c r="L9" s="196">
        <f>+Sim_oferta!I19</f>
        <v>0</v>
      </c>
      <c r="M9" s="224">
        <f t="shared" si="3"/>
        <v>0</v>
      </c>
      <c r="N9" s="223">
        <f t="array" ref="N9">'Vt_Of(IxI)'!B8:F83</f>
        <v>64942.219923447999</v>
      </c>
      <c r="O9" s="223">
        <f t="array" ref="O9">'Vt_Of(IxI)'!C8:G83</f>
        <v>13592.3754715987</v>
      </c>
      <c r="P9" s="223">
        <f t="array" ref="P9">'Vt_Of(IxI)'!D8:H83</f>
        <v>88049</v>
      </c>
      <c r="Q9" s="223">
        <f t="array" ref="Q9">'Vt_Of(IxI)'!E8:I83</f>
        <v>2433</v>
      </c>
      <c r="R9" s="223">
        <f t="array" ref="R9">'Vt_Of(IxI)'!F8:J83</f>
        <v>130740</v>
      </c>
      <c r="S9" s="223">
        <f t="shared" si="4"/>
        <v>299756.59539504669</v>
      </c>
    </row>
    <row r="10" spans="1:77" x14ac:dyDescent="0.25">
      <c r="A10" s="221" t="s">
        <v>7</v>
      </c>
      <c r="B10" s="223">
        <f t="shared" si="1"/>
        <v>78037.305771456202</v>
      </c>
      <c r="C10" s="223">
        <f t="shared" si="0"/>
        <v>30552.430862892601</v>
      </c>
      <c r="D10" s="223">
        <f t="shared" si="0"/>
        <v>107734</v>
      </c>
      <c r="E10" s="223">
        <f t="shared" si="0"/>
        <v>2049</v>
      </c>
      <c r="F10" s="223">
        <f t="shared" si="0"/>
        <v>564532</v>
      </c>
      <c r="G10" s="223">
        <f t="shared" si="2"/>
        <v>782904.73663434875</v>
      </c>
      <c r="H10" s="196">
        <f>+Sim_oferta!E20</f>
        <v>0</v>
      </c>
      <c r="I10" s="198">
        <f>+Sim_oferta!F20</f>
        <v>0</v>
      </c>
      <c r="J10" s="196">
        <f>+Sim_oferta!G20</f>
        <v>0</v>
      </c>
      <c r="K10" s="196">
        <f>+Sim_oferta!H20</f>
        <v>0</v>
      </c>
      <c r="L10" s="196">
        <f>+Sim_oferta!I20</f>
        <v>0</v>
      </c>
      <c r="M10" s="224">
        <f t="shared" si="3"/>
        <v>0</v>
      </c>
      <c r="N10" s="223">
        <f t="array" ref="N10">'Vt_Of(IxI)'!B9:F84</f>
        <v>78037.305771456202</v>
      </c>
      <c r="O10" s="223">
        <f t="array" ref="O10">'Vt_Of(IxI)'!C9:G84</f>
        <v>30552.430862892601</v>
      </c>
      <c r="P10" s="223">
        <f t="array" ref="P10">'Vt_Of(IxI)'!D9:H84</f>
        <v>107734</v>
      </c>
      <c r="Q10" s="223">
        <f t="array" ref="Q10">'Vt_Of(IxI)'!E9:I84</f>
        <v>2049</v>
      </c>
      <c r="R10" s="223">
        <f t="array" ref="R10">'Vt_Of(IxI)'!F9:J84</f>
        <v>564532</v>
      </c>
      <c r="S10" s="223">
        <f t="shared" si="4"/>
        <v>782904.73663434875</v>
      </c>
    </row>
    <row r="11" spans="1:77" x14ac:dyDescent="0.25">
      <c r="A11" s="221" t="s">
        <v>8</v>
      </c>
      <c r="B11" s="223">
        <f t="shared" si="1"/>
        <v>3039.4360221470902</v>
      </c>
      <c r="C11" s="223">
        <f t="shared" si="0"/>
        <v>13360.217838132499</v>
      </c>
      <c r="D11" s="223">
        <f t="shared" si="0"/>
        <v>112050</v>
      </c>
      <c r="E11" s="223">
        <f t="shared" si="0"/>
        <v>2540</v>
      </c>
      <c r="F11" s="223">
        <f t="shared" si="0"/>
        <v>257329</v>
      </c>
      <c r="G11" s="223">
        <f t="shared" si="2"/>
        <v>388318.65386027959</v>
      </c>
      <c r="H11" s="196">
        <f>+Sim_oferta!E21</f>
        <v>0</v>
      </c>
      <c r="I11" s="198">
        <f>+Sim_oferta!F21</f>
        <v>0</v>
      </c>
      <c r="J11" s="196">
        <f>+Sim_oferta!G21</f>
        <v>0</v>
      </c>
      <c r="K11" s="196">
        <f>+Sim_oferta!H21</f>
        <v>0</v>
      </c>
      <c r="L11" s="196">
        <f>+Sim_oferta!I21</f>
        <v>0</v>
      </c>
      <c r="M11" s="224">
        <f t="shared" si="3"/>
        <v>0</v>
      </c>
      <c r="N11" s="223">
        <f t="array" ref="N11">'Vt_Of(IxI)'!B10:F85</f>
        <v>3039.4360221470902</v>
      </c>
      <c r="O11" s="223">
        <f t="array" ref="O11">'Vt_Of(IxI)'!C10:G85</f>
        <v>13360.217838132499</v>
      </c>
      <c r="P11" s="223">
        <f t="array" ref="P11">'Vt_Of(IxI)'!D10:H85</f>
        <v>112050</v>
      </c>
      <c r="Q11" s="223">
        <f t="array" ref="Q11">'Vt_Of(IxI)'!E10:I85</f>
        <v>2540</v>
      </c>
      <c r="R11" s="223">
        <f t="array" ref="R11">'Vt_Of(IxI)'!F10:J85</f>
        <v>257329</v>
      </c>
      <c r="S11" s="223">
        <f t="shared" si="4"/>
        <v>388318.65386027959</v>
      </c>
    </row>
    <row r="12" spans="1:77" x14ac:dyDescent="0.25">
      <c r="A12" s="221" t="s">
        <v>9</v>
      </c>
      <c r="B12" s="223">
        <f t="shared" si="1"/>
        <v>46829.406193486902</v>
      </c>
      <c r="C12" s="223">
        <f t="shared" si="0"/>
        <v>44484.371818684704</v>
      </c>
      <c r="D12" s="223">
        <f t="shared" si="0"/>
        <v>292278</v>
      </c>
      <c r="E12" s="223">
        <f t="shared" si="0"/>
        <v>10096</v>
      </c>
      <c r="F12" s="223">
        <f t="shared" si="0"/>
        <v>812169</v>
      </c>
      <c r="G12" s="223">
        <f t="shared" si="2"/>
        <v>1205856.7780121716</v>
      </c>
      <c r="H12" s="196">
        <f>+Sim_oferta!E22</f>
        <v>0</v>
      </c>
      <c r="I12" s="198">
        <f>+Sim_oferta!F22</f>
        <v>0</v>
      </c>
      <c r="J12" s="196">
        <f>+Sim_oferta!G22</f>
        <v>0</v>
      </c>
      <c r="K12" s="196">
        <f>+Sim_oferta!H22</f>
        <v>0</v>
      </c>
      <c r="L12" s="196">
        <f>+Sim_oferta!I22</f>
        <v>0</v>
      </c>
      <c r="M12" s="224">
        <f t="shared" si="3"/>
        <v>0</v>
      </c>
      <c r="N12" s="223">
        <f t="array" ref="N12">'Vt_Of(IxI)'!B11:F86</f>
        <v>46829.406193486902</v>
      </c>
      <c r="O12" s="223">
        <f t="array" ref="O12">'Vt_Of(IxI)'!C11:G86</f>
        <v>44484.371818684704</v>
      </c>
      <c r="P12" s="223">
        <f t="array" ref="P12">'Vt_Of(IxI)'!D11:H86</f>
        <v>292278</v>
      </c>
      <c r="Q12" s="223">
        <f t="array" ref="Q12">'Vt_Of(IxI)'!E11:I86</f>
        <v>10096</v>
      </c>
      <c r="R12" s="223">
        <f t="array" ref="R12">'Vt_Of(IxI)'!F11:J86</f>
        <v>812169</v>
      </c>
      <c r="S12" s="223">
        <f t="shared" si="4"/>
        <v>1205856.7780121716</v>
      </c>
    </row>
    <row r="13" spans="1:77" x14ac:dyDescent="0.25">
      <c r="A13" s="221" t="s">
        <v>10</v>
      </c>
      <c r="B13" s="223">
        <f t="shared" si="1"/>
        <v>28440.9170790391</v>
      </c>
      <c r="C13" s="223">
        <f t="shared" si="0"/>
        <v>12526.166057594601</v>
      </c>
      <c r="D13" s="223">
        <f t="shared" si="0"/>
        <v>38014</v>
      </c>
      <c r="E13" s="223">
        <f t="shared" si="0"/>
        <v>781</v>
      </c>
      <c r="F13" s="223">
        <f t="shared" si="0"/>
        <v>245691</v>
      </c>
      <c r="G13" s="223">
        <f t="shared" si="2"/>
        <v>325453.08313663374</v>
      </c>
      <c r="H13" s="196">
        <f>+Sim_oferta!E23</f>
        <v>0</v>
      </c>
      <c r="I13" s="198">
        <f>+Sim_oferta!F23</f>
        <v>0</v>
      </c>
      <c r="J13" s="196">
        <f>+Sim_oferta!G23</f>
        <v>0</v>
      </c>
      <c r="K13" s="196">
        <f>+Sim_oferta!H23</f>
        <v>0</v>
      </c>
      <c r="L13" s="196">
        <f>+Sim_oferta!I23</f>
        <v>0</v>
      </c>
      <c r="M13" s="224">
        <f t="shared" si="3"/>
        <v>0</v>
      </c>
      <c r="N13" s="223">
        <f t="array" ref="N13">'Vt_Of(IxI)'!B12:F87</f>
        <v>28440.9170790391</v>
      </c>
      <c r="O13" s="223">
        <f t="array" ref="O13">'Vt_Of(IxI)'!C12:G87</f>
        <v>12526.166057594601</v>
      </c>
      <c r="P13" s="223">
        <f t="array" ref="P13">'Vt_Of(IxI)'!D12:H87</f>
        <v>38014</v>
      </c>
      <c r="Q13" s="223">
        <f t="array" ref="Q13">'Vt_Of(IxI)'!E12:I87</f>
        <v>781</v>
      </c>
      <c r="R13" s="223">
        <f t="array" ref="R13">'Vt_Of(IxI)'!F12:J87</f>
        <v>245691</v>
      </c>
      <c r="S13" s="223">
        <f t="shared" si="4"/>
        <v>325453.08313663374</v>
      </c>
    </row>
    <row r="14" spans="1:77" x14ac:dyDescent="0.25">
      <c r="A14" s="221" t="s">
        <v>11</v>
      </c>
      <c r="B14" s="223">
        <f t="shared" si="1"/>
        <v>1052222.8209106601</v>
      </c>
      <c r="C14" s="223">
        <f t="shared" si="0"/>
        <v>-264024.337337901</v>
      </c>
      <c r="D14" s="223">
        <f t="shared" si="0"/>
        <v>671678</v>
      </c>
      <c r="E14" s="223">
        <f t="shared" si="0"/>
        <v>26889</v>
      </c>
      <c r="F14" s="223">
        <f t="shared" si="0"/>
        <v>768432</v>
      </c>
      <c r="G14" s="223">
        <f t="shared" si="2"/>
        <v>2255197.4835727592</v>
      </c>
      <c r="H14" s="196">
        <f>+Sim_oferta!E24</f>
        <v>0</v>
      </c>
      <c r="I14" s="198">
        <f>+Sim_oferta!F24</f>
        <v>0</v>
      </c>
      <c r="J14" s="196">
        <f>+Sim_oferta!G24</f>
        <v>0</v>
      </c>
      <c r="K14" s="196">
        <f>+Sim_oferta!H24</f>
        <v>0</v>
      </c>
      <c r="L14" s="196">
        <f>+Sim_oferta!I24</f>
        <v>0</v>
      </c>
      <c r="M14" s="224">
        <f t="shared" si="3"/>
        <v>0</v>
      </c>
      <c r="N14" s="223">
        <f t="array" ref="N14">'Vt_Of(IxI)'!B13:F88</f>
        <v>1052222.8209106601</v>
      </c>
      <c r="O14" s="223">
        <f t="array" ref="O14">'Vt_Of(IxI)'!C13:G88</f>
        <v>-264024.337337901</v>
      </c>
      <c r="P14" s="223">
        <f t="array" ref="P14">'Vt_Of(IxI)'!D13:H88</f>
        <v>671678</v>
      </c>
      <c r="Q14" s="223">
        <f t="array" ref="Q14">'Vt_Of(IxI)'!E13:I88</f>
        <v>26889</v>
      </c>
      <c r="R14" s="223">
        <f t="array" ref="R14">'Vt_Of(IxI)'!F13:J88</f>
        <v>768432</v>
      </c>
      <c r="S14" s="223">
        <f t="shared" si="4"/>
        <v>2255197.4835727592</v>
      </c>
    </row>
    <row r="15" spans="1:77" x14ac:dyDescent="0.25">
      <c r="A15" s="221" t="s">
        <v>12</v>
      </c>
      <c r="B15" s="223">
        <f t="shared" si="1"/>
        <v>23295.787635738801</v>
      </c>
      <c r="C15" s="223">
        <f t="shared" si="0"/>
        <v>68387.478476010205</v>
      </c>
      <c r="D15" s="223">
        <f t="shared" si="0"/>
        <v>746152</v>
      </c>
      <c r="E15" s="223">
        <f t="shared" si="0"/>
        <v>134805</v>
      </c>
      <c r="F15" s="223">
        <f t="shared" si="0"/>
        <v>2232337</v>
      </c>
      <c r="G15" s="223">
        <f t="shared" si="2"/>
        <v>3204977.2661117492</v>
      </c>
      <c r="H15" s="196">
        <f>+Sim_oferta!E25</f>
        <v>0</v>
      </c>
      <c r="I15" s="198">
        <f>+Sim_oferta!F25</f>
        <v>0</v>
      </c>
      <c r="J15" s="196">
        <f>+Sim_oferta!G25</f>
        <v>0</v>
      </c>
      <c r="K15" s="196">
        <f>+Sim_oferta!H25</f>
        <v>0</v>
      </c>
      <c r="L15" s="196">
        <f>+Sim_oferta!I25</f>
        <v>0</v>
      </c>
      <c r="M15" s="224">
        <f t="shared" si="3"/>
        <v>0</v>
      </c>
      <c r="N15" s="223">
        <f t="array" ref="N15">'Vt_Of(IxI)'!B14:F89</f>
        <v>23295.787635738801</v>
      </c>
      <c r="O15" s="223">
        <f t="array" ref="O15">'Vt_Of(IxI)'!C14:G89</f>
        <v>68387.478476010205</v>
      </c>
      <c r="P15" s="223">
        <f t="array" ref="P15">'Vt_Of(IxI)'!D14:H89</f>
        <v>746152</v>
      </c>
      <c r="Q15" s="223">
        <f t="array" ref="Q15">'Vt_Of(IxI)'!E14:I89</f>
        <v>134805</v>
      </c>
      <c r="R15" s="223">
        <f t="array" ref="R15">'Vt_Of(IxI)'!F14:J89</f>
        <v>2232337</v>
      </c>
      <c r="S15" s="223">
        <f t="shared" si="4"/>
        <v>3204977.2661117492</v>
      </c>
    </row>
    <row r="16" spans="1:77" x14ac:dyDescent="0.25">
      <c r="A16" s="221" t="s">
        <v>13</v>
      </c>
      <c r="B16" s="223">
        <f t="shared" si="1"/>
        <v>18263.756879315199</v>
      </c>
      <c r="C16" s="223">
        <f t="shared" si="0"/>
        <v>241048.62026351201</v>
      </c>
      <c r="D16" s="223">
        <f t="shared" si="0"/>
        <v>212324</v>
      </c>
      <c r="E16" s="223">
        <f t="shared" si="0"/>
        <v>7730</v>
      </c>
      <c r="F16" s="223">
        <f t="shared" si="0"/>
        <v>7200236</v>
      </c>
      <c r="G16" s="223">
        <f t="shared" si="2"/>
        <v>7679602.377142827</v>
      </c>
      <c r="H16" s="196">
        <f>+Sim_oferta!E26</f>
        <v>0</v>
      </c>
      <c r="I16" s="198">
        <f>+Sim_oferta!F26</f>
        <v>0</v>
      </c>
      <c r="J16" s="196">
        <f>+Sim_oferta!G26</f>
        <v>0</v>
      </c>
      <c r="K16" s="196">
        <f>+Sim_oferta!H26</f>
        <v>0</v>
      </c>
      <c r="L16" s="196">
        <f>+Sim_oferta!I26</f>
        <v>0</v>
      </c>
      <c r="M16" s="224">
        <f t="shared" si="3"/>
        <v>0</v>
      </c>
      <c r="N16" s="223">
        <f t="array" ref="N16">'Vt_Of(IxI)'!B15:F90</f>
        <v>18263.756879315199</v>
      </c>
      <c r="O16" s="223">
        <f t="array" ref="O16">'Vt_Of(IxI)'!C15:G90</f>
        <v>241048.62026351201</v>
      </c>
      <c r="P16" s="223">
        <f t="array" ref="P16">'Vt_Of(IxI)'!D15:H90</f>
        <v>212324</v>
      </c>
      <c r="Q16" s="223">
        <f t="array" ref="Q16">'Vt_Of(IxI)'!E15:I90</f>
        <v>7730</v>
      </c>
      <c r="R16" s="223">
        <f t="array" ref="R16">'Vt_Of(IxI)'!F15:J90</f>
        <v>7200236</v>
      </c>
      <c r="S16" s="223">
        <f t="shared" si="4"/>
        <v>7679602.377142827</v>
      </c>
    </row>
    <row r="17" spans="1:19" x14ac:dyDescent="0.25">
      <c r="A17" s="221" t="s">
        <v>14</v>
      </c>
      <c r="B17" s="223">
        <f t="shared" si="1"/>
        <v>59499.421428015798</v>
      </c>
      <c r="C17" s="223">
        <f t="shared" si="0"/>
        <v>60116.196726974697</v>
      </c>
      <c r="D17" s="223">
        <f t="shared" si="0"/>
        <v>327994</v>
      </c>
      <c r="E17" s="223">
        <f t="shared" si="0"/>
        <v>87093</v>
      </c>
      <c r="F17" s="223">
        <f t="shared" si="0"/>
        <v>1188571</v>
      </c>
      <c r="G17" s="223">
        <f t="shared" si="2"/>
        <v>1723273.6181549905</v>
      </c>
      <c r="H17" s="196">
        <f>+Sim_oferta!E27</f>
        <v>0</v>
      </c>
      <c r="I17" s="198">
        <f>+Sim_oferta!F27</f>
        <v>0</v>
      </c>
      <c r="J17" s="196">
        <f>+Sim_oferta!G27</f>
        <v>0</v>
      </c>
      <c r="K17" s="196">
        <f>+Sim_oferta!H27</f>
        <v>0</v>
      </c>
      <c r="L17" s="196">
        <f>+Sim_oferta!I27</f>
        <v>0</v>
      </c>
      <c r="M17" s="224">
        <f t="shared" si="3"/>
        <v>0</v>
      </c>
      <c r="N17" s="223">
        <f t="array" ref="N17">'Vt_Of(IxI)'!B16:F91</f>
        <v>59499.421428015798</v>
      </c>
      <c r="O17" s="223">
        <f t="array" ref="O17">'Vt_Of(IxI)'!C16:G91</f>
        <v>60116.196726974697</v>
      </c>
      <c r="P17" s="223">
        <f t="array" ref="P17">'Vt_Of(IxI)'!D16:H91</f>
        <v>327994</v>
      </c>
      <c r="Q17" s="223">
        <f t="array" ref="Q17">'Vt_Of(IxI)'!E16:I91</f>
        <v>87093</v>
      </c>
      <c r="R17" s="223">
        <f t="array" ref="R17">'Vt_Of(IxI)'!F16:J91</f>
        <v>1188571</v>
      </c>
      <c r="S17" s="223">
        <f t="shared" si="4"/>
        <v>1723273.6181549905</v>
      </c>
    </row>
    <row r="18" spans="1:19" x14ac:dyDescent="0.25">
      <c r="A18" s="221" t="s">
        <v>15</v>
      </c>
      <c r="B18" s="223">
        <f t="shared" si="1"/>
        <v>4584.2918801026399</v>
      </c>
      <c r="C18" s="223">
        <f t="shared" si="0"/>
        <v>10101.5217271537</v>
      </c>
      <c r="D18" s="223">
        <f t="shared" si="0"/>
        <v>47512</v>
      </c>
      <c r="E18" s="223">
        <f t="shared" si="0"/>
        <v>9971</v>
      </c>
      <c r="F18" s="223">
        <f t="shared" si="0"/>
        <v>40184</v>
      </c>
      <c r="G18" s="223">
        <f t="shared" si="2"/>
        <v>112352.81360725634</v>
      </c>
      <c r="H18" s="196">
        <f>+Sim_oferta!E28</f>
        <v>0</v>
      </c>
      <c r="I18" s="198">
        <f>+Sim_oferta!F28</f>
        <v>0</v>
      </c>
      <c r="J18" s="196">
        <f>+Sim_oferta!G28</f>
        <v>0</v>
      </c>
      <c r="K18" s="196">
        <f>+Sim_oferta!H28</f>
        <v>0</v>
      </c>
      <c r="L18" s="196">
        <f>+Sim_oferta!I28</f>
        <v>0</v>
      </c>
      <c r="M18" s="224">
        <f t="shared" si="3"/>
        <v>0</v>
      </c>
      <c r="N18" s="223">
        <f t="array" ref="N18">'Vt_Of(IxI)'!B17:F92</f>
        <v>4584.2918801026399</v>
      </c>
      <c r="O18" s="223">
        <f t="array" ref="O18">'Vt_Of(IxI)'!C17:G92</f>
        <v>10101.5217271537</v>
      </c>
      <c r="P18" s="223">
        <f t="array" ref="P18">'Vt_Of(IxI)'!D17:H92</f>
        <v>47512</v>
      </c>
      <c r="Q18" s="223">
        <f t="array" ref="Q18">'Vt_Of(IxI)'!E17:I92</f>
        <v>9971</v>
      </c>
      <c r="R18" s="223">
        <f t="array" ref="R18">'Vt_Of(IxI)'!F17:J92</f>
        <v>40184</v>
      </c>
      <c r="S18" s="223">
        <f t="shared" si="4"/>
        <v>112352.81360725634</v>
      </c>
    </row>
    <row r="19" spans="1:19" x14ac:dyDescent="0.25">
      <c r="A19" s="221" t="s">
        <v>16</v>
      </c>
      <c r="B19" s="223">
        <f t="shared" si="1"/>
        <v>223429.05883117201</v>
      </c>
      <c r="C19" s="223">
        <f t="shared" si="1"/>
        <v>14161.6303930458</v>
      </c>
      <c r="D19" s="223">
        <f t="shared" si="1"/>
        <v>380487</v>
      </c>
      <c r="E19" s="223">
        <f t="shared" si="1"/>
        <v>7528</v>
      </c>
      <c r="F19" s="223">
        <f t="shared" si="1"/>
        <v>661182</v>
      </c>
      <c r="G19" s="223">
        <f t="shared" si="2"/>
        <v>1286787.6892242178</v>
      </c>
      <c r="H19" s="196">
        <f>+Sim_oferta!E29</f>
        <v>0</v>
      </c>
      <c r="I19" s="198">
        <f>+Sim_oferta!F29</f>
        <v>0</v>
      </c>
      <c r="J19" s="196">
        <f>+Sim_oferta!G29</f>
        <v>0</v>
      </c>
      <c r="K19" s="196">
        <f>+Sim_oferta!H29</f>
        <v>0</v>
      </c>
      <c r="L19" s="196">
        <f>+Sim_oferta!I29</f>
        <v>0</v>
      </c>
      <c r="M19" s="224">
        <f t="shared" si="3"/>
        <v>0</v>
      </c>
      <c r="N19" s="223">
        <f t="array" ref="N19">'Vt_Of(IxI)'!B18:F93</f>
        <v>223429.05883117201</v>
      </c>
      <c r="O19" s="223">
        <f t="array" ref="O19">'Vt_Of(IxI)'!C18:G93</f>
        <v>14161.6303930458</v>
      </c>
      <c r="P19" s="223">
        <f t="array" ref="P19">'Vt_Of(IxI)'!D18:H93</f>
        <v>380487</v>
      </c>
      <c r="Q19" s="223">
        <f t="array" ref="Q19">'Vt_Of(IxI)'!E18:I93</f>
        <v>7528</v>
      </c>
      <c r="R19" s="223">
        <f t="array" ref="R19">'Vt_Of(IxI)'!F18:J93</f>
        <v>661182</v>
      </c>
      <c r="S19" s="223">
        <f t="shared" si="4"/>
        <v>1286787.6892242178</v>
      </c>
    </row>
    <row r="20" spans="1:19" x14ac:dyDescent="0.25">
      <c r="A20" s="221" t="s">
        <v>17</v>
      </c>
      <c r="B20" s="223">
        <f t="shared" si="1"/>
        <v>126995.165153838</v>
      </c>
      <c r="C20" s="223">
        <f t="shared" si="1"/>
        <v>29698.425698563398</v>
      </c>
      <c r="D20" s="223">
        <f t="shared" si="1"/>
        <v>397239</v>
      </c>
      <c r="E20" s="223">
        <f t="shared" si="1"/>
        <v>14653</v>
      </c>
      <c r="F20" s="223">
        <f t="shared" si="1"/>
        <v>153945</v>
      </c>
      <c r="G20" s="223">
        <f t="shared" si="2"/>
        <v>722530.59085240145</v>
      </c>
      <c r="H20" s="196">
        <f>+Sim_oferta!E30</f>
        <v>0</v>
      </c>
      <c r="I20" s="198">
        <f>+Sim_oferta!F30</f>
        <v>0</v>
      </c>
      <c r="J20" s="196">
        <f>+Sim_oferta!G30</f>
        <v>0</v>
      </c>
      <c r="K20" s="196">
        <f>+Sim_oferta!H30</f>
        <v>0</v>
      </c>
      <c r="L20" s="196">
        <f>+Sim_oferta!I30</f>
        <v>0</v>
      </c>
      <c r="M20" s="224">
        <f t="shared" si="3"/>
        <v>0</v>
      </c>
      <c r="N20" s="223">
        <f t="array" ref="N20">'Vt_Of(IxI)'!B19:F94</f>
        <v>126995.165153838</v>
      </c>
      <c r="O20" s="223">
        <f t="array" ref="O20">'Vt_Of(IxI)'!C19:G94</f>
        <v>29698.425698563398</v>
      </c>
      <c r="P20" s="223">
        <f t="array" ref="P20">'Vt_Of(IxI)'!D19:H94</f>
        <v>397239</v>
      </c>
      <c r="Q20" s="223">
        <f t="array" ref="Q20">'Vt_Of(IxI)'!E19:I94</f>
        <v>14653</v>
      </c>
      <c r="R20" s="223">
        <f t="array" ref="R20">'Vt_Of(IxI)'!F19:J94</f>
        <v>153945</v>
      </c>
      <c r="S20" s="223">
        <f t="shared" si="4"/>
        <v>722530.59085240145</v>
      </c>
    </row>
    <row r="21" spans="1:19" x14ac:dyDescent="0.25">
      <c r="A21" s="221" t="s">
        <v>18</v>
      </c>
      <c r="B21" s="223">
        <f t="shared" si="1"/>
        <v>29663.799877971302</v>
      </c>
      <c r="C21" s="223">
        <f t="shared" si="1"/>
        <v>9158.2968449263899</v>
      </c>
      <c r="D21" s="223">
        <f t="shared" si="1"/>
        <v>462288</v>
      </c>
      <c r="E21" s="223">
        <f t="shared" si="1"/>
        <v>7282</v>
      </c>
      <c r="F21" s="223">
        <f t="shared" si="1"/>
        <v>2472376</v>
      </c>
      <c r="G21" s="223">
        <f t="shared" si="2"/>
        <v>2980768.0967228976</v>
      </c>
      <c r="H21" s="196">
        <f>+Sim_oferta!E31</f>
        <v>0</v>
      </c>
      <c r="I21" s="198">
        <f>+Sim_oferta!F31</f>
        <v>0</v>
      </c>
      <c r="J21" s="196">
        <f>+Sim_oferta!G31</f>
        <v>0</v>
      </c>
      <c r="K21" s="196">
        <f>+Sim_oferta!H31</f>
        <v>0</v>
      </c>
      <c r="L21" s="196">
        <f>+Sim_oferta!I31</f>
        <v>0</v>
      </c>
      <c r="M21" s="224">
        <f t="shared" si="3"/>
        <v>0</v>
      </c>
      <c r="N21" s="223">
        <f t="array" ref="N21">'Vt_Of(IxI)'!B20:F95</f>
        <v>29663.799877971302</v>
      </c>
      <c r="O21" s="223">
        <f t="array" ref="O21">'Vt_Of(IxI)'!C20:G95</f>
        <v>9158.2968449263899</v>
      </c>
      <c r="P21" s="223">
        <f t="array" ref="P21">'Vt_Of(IxI)'!D20:H95</f>
        <v>462288</v>
      </c>
      <c r="Q21" s="223">
        <f t="array" ref="Q21">'Vt_Of(IxI)'!E20:I95</f>
        <v>7282</v>
      </c>
      <c r="R21" s="223">
        <f t="array" ref="R21">'Vt_Of(IxI)'!F20:J95</f>
        <v>2472376</v>
      </c>
      <c r="S21" s="223">
        <f t="shared" si="4"/>
        <v>2980768.0967228976</v>
      </c>
    </row>
    <row r="22" spans="1:19" x14ac:dyDescent="0.25">
      <c r="A22" s="221" t="s">
        <v>19</v>
      </c>
      <c r="B22" s="223">
        <f t="shared" si="1"/>
        <v>282176.84160529601</v>
      </c>
      <c r="C22" s="223">
        <f t="shared" si="1"/>
        <v>4481.7860026624003</v>
      </c>
      <c r="D22" s="223">
        <f t="shared" si="1"/>
        <v>146088</v>
      </c>
      <c r="E22" s="223">
        <f t="shared" si="1"/>
        <v>12115</v>
      </c>
      <c r="F22" s="223">
        <f t="shared" si="1"/>
        <v>245883</v>
      </c>
      <c r="G22" s="223">
        <f t="shared" si="2"/>
        <v>690744.62760795839</v>
      </c>
      <c r="H22" s="196">
        <f>+Sim_oferta!E32</f>
        <v>0</v>
      </c>
      <c r="I22" s="198">
        <f>+Sim_oferta!F32</f>
        <v>0</v>
      </c>
      <c r="J22" s="196">
        <f>+Sim_oferta!G32</f>
        <v>0</v>
      </c>
      <c r="K22" s="196">
        <f>+Sim_oferta!H32</f>
        <v>0</v>
      </c>
      <c r="L22" s="196">
        <f>+Sim_oferta!I32</f>
        <v>0</v>
      </c>
      <c r="M22" s="224">
        <f t="shared" si="3"/>
        <v>0</v>
      </c>
      <c r="N22" s="223">
        <f t="array" ref="N22">'Vt_Of(IxI)'!B21:F96</f>
        <v>282176.84160529601</v>
      </c>
      <c r="O22" s="223">
        <f t="array" ref="O22">'Vt_Of(IxI)'!C21:G96</f>
        <v>4481.7860026624003</v>
      </c>
      <c r="P22" s="223">
        <f t="array" ref="P22">'Vt_Of(IxI)'!D21:H96</f>
        <v>146088</v>
      </c>
      <c r="Q22" s="223">
        <f t="array" ref="Q22">'Vt_Of(IxI)'!E21:I96</f>
        <v>12115</v>
      </c>
      <c r="R22" s="223">
        <f t="array" ref="R22">'Vt_Of(IxI)'!F21:J96</f>
        <v>245883</v>
      </c>
      <c r="S22" s="223">
        <f t="shared" si="4"/>
        <v>690744.62760795839</v>
      </c>
    </row>
    <row r="23" spans="1:19" x14ac:dyDescent="0.25">
      <c r="A23" s="221" t="s">
        <v>20</v>
      </c>
      <c r="B23" s="223">
        <f t="shared" si="1"/>
        <v>21414.946490723101</v>
      </c>
      <c r="C23" s="223">
        <f t="shared" si="1"/>
        <v>19175.197588219398</v>
      </c>
      <c r="D23" s="223">
        <f t="shared" si="1"/>
        <v>187764</v>
      </c>
      <c r="E23" s="223">
        <f t="shared" si="1"/>
        <v>5607</v>
      </c>
      <c r="F23" s="223">
        <f t="shared" si="1"/>
        <v>347963</v>
      </c>
      <c r="G23" s="223">
        <f t="shared" si="2"/>
        <v>581924.14407894248</v>
      </c>
      <c r="H23" s="196">
        <f>+Sim_oferta!E33</f>
        <v>0</v>
      </c>
      <c r="I23" s="198">
        <f>+Sim_oferta!F33</f>
        <v>0</v>
      </c>
      <c r="J23" s="196">
        <f>+Sim_oferta!G33</f>
        <v>0</v>
      </c>
      <c r="K23" s="196">
        <f>+Sim_oferta!H33</f>
        <v>0</v>
      </c>
      <c r="L23" s="196">
        <f>+Sim_oferta!I33</f>
        <v>0</v>
      </c>
      <c r="M23" s="224">
        <f t="shared" si="3"/>
        <v>0</v>
      </c>
      <c r="N23" s="223">
        <f t="array" ref="N23">'Vt_Of(IxI)'!B22:F97</f>
        <v>21414.946490723101</v>
      </c>
      <c r="O23" s="223">
        <f t="array" ref="O23">'Vt_Of(IxI)'!C22:G97</f>
        <v>19175.197588219398</v>
      </c>
      <c r="P23" s="223">
        <f t="array" ref="P23">'Vt_Of(IxI)'!D22:H97</f>
        <v>187764</v>
      </c>
      <c r="Q23" s="223">
        <f t="array" ref="Q23">'Vt_Of(IxI)'!E22:I97</f>
        <v>5607</v>
      </c>
      <c r="R23" s="223">
        <f t="array" ref="R23">'Vt_Of(IxI)'!F22:J97</f>
        <v>347963</v>
      </c>
      <c r="S23" s="223">
        <f t="shared" si="4"/>
        <v>581924.14407894248</v>
      </c>
    </row>
    <row r="24" spans="1:19" x14ac:dyDescent="0.25">
      <c r="A24" s="221" t="s">
        <v>21</v>
      </c>
      <c r="B24" s="223">
        <f t="shared" si="1"/>
        <v>16604.2423898448</v>
      </c>
      <c r="C24" s="223">
        <f t="shared" si="1"/>
        <v>4635.0306862630596</v>
      </c>
      <c r="D24" s="223">
        <f t="shared" si="1"/>
        <v>135642</v>
      </c>
      <c r="E24" s="223">
        <f t="shared" si="1"/>
        <v>2535</v>
      </c>
      <c r="F24" s="223">
        <f t="shared" si="1"/>
        <v>172659</v>
      </c>
      <c r="G24" s="223">
        <f t="shared" si="2"/>
        <v>332075.27307610784</v>
      </c>
      <c r="H24" s="196">
        <f>+Sim_oferta!E34</f>
        <v>0</v>
      </c>
      <c r="I24" s="198">
        <f>+Sim_oferta!F34</f>
        <v>0</v>
      </c>
      <c r="J24" s="196">
        <f>+Sim_oferta!G34</f>
        <v>0</v>
      </c>
      <c r="K24" s="196">
        <f>+Sim_oferta!H34</f>
        <v>0</v>
      </c>
      <c r="L24" s="196">
        <f>+Sim_oferta!I34</f>
        <v>0</v>
      </c>
      <c r="M24" s="224">
        <f t="shared" si="3"/>
        <v>0</v>
      </c>
      <c r="N24" s="223">
        <f t="array" ref="N24">'Vt_Of(IxI)'!B23:F98</f>
        <v>16604.2423898448</v>
      </c>
      <c r="O24" s="223">
        <f t="array" ref="O24">'Vt_Of(IxI)'!C23:G98</f>
        <v>4635.0306862630596</v>
      </c>
      <c r="P24" s="223">
        <f t="array" ref="P24">'Vt_Of(IxI)'!D23:H98</f>
        <v>135642</v>
      </c>
      <c r="Q24" s="223">
        <f t="array" ref="Q24">'Vt_Of(IxI)'!E23:I98</f>
        <v>2535</v>
      </c>
      <c r="R24" s="223">
        <f t="array" ref="R24">'Vt_Of(IxI)'!F23:J98</f>
        <v>172659</v>
      </c>
      <c r="S24" s="223">
        <f t="shared" si="4"/>
        <v>332075.27307610784</v>
      </c>
    </row>
    <row r="25" spans="1:19" x14ac:dyDescent="0.25">
      <c r="A25" s="221" t="s">
        <v>22</v>
      </c>
      <c r="B25" s="223">
        <f t="shared" si="1"/>
        <v>399274.18520223699</v>
      </c>
      <c r="C25" s="223">
        <f t="shared" si="1"/>
        <v>44761.267628314003</v>
      </c>
      <c r="D25" s="223">
        <f t="shared" si="1"/>
        <v>155484</v>
      </c>
      <c r="E25" s="223">
        <f t="shared" si="1"/>
        <v>4345</v>
      </c>
      <c r="F25" s="223">
        <f t="shared" si="1"/>
        <v>443641</v>
      </c>
      <c r="G25" s="223">
        <f t="shared" si="2"/>
        <v>1047505.452830551</v>
      </c>
      <c r="H25" s="196">
        <f>+Sim_oferta!E35</f>
        <v>0</v>
      </c>
      <c r="I25" s="198">
        <f>+Sim_oferta!F35</f>
        <v>0</v>
      </c>
      <c r="J25" s="196">
        <f>+Sim_oferta!G35</f>
        <v>0</v>
      </c>
      <c r="K25" s="196">
        <f>+Sim_oferta!H35</f>
        <v>0</v>
      </c>
      <c r="L25" s="196">
        <f>+Sim_oferta!I35</f>
        <v>0</v>
      </c>
      <c r="M25" s="224">
        <f t="shared" si="3"/>
        <v>0</v>
      </c>
      <c r="N25" s="223">
        <f t="array" ref="N25">'Vt_Of(IxI)'!B24:F99</f>
        <v>399274.18520223699</v>
      </c>
      <c r="O25" s="223">
        <f t="array" ref="O25">'Vt_Of(IxI)'!C24:G99</f>
        <v>44761.267628314003</v>
      </c>
      <c r="P25" s="223">
        <f t="array" ref="P25">'Vt_Of(IxI)'!D24:H99</f>
        <v>155484</v>
      </c>
      <c r="Q25" s="223">
        <f t="array" ref="Q25">'Vt_Of(IxI)'!E24:I99</f>
        <v>4345</v>
      </c>
      <c r="R25" s="223">
        <f t="array" ref="R25">'Vt_Of(IxI)'!F24:J99</f>
        <v>443641</v>
      </c>
      <c r="S25" s="223">
        <f t="shared" si="4"/>
        <v>1047505.452830551</v>
      </c>
    </row>
    <row r="26" spans="1:19" x14ac:dyDescent="0.25">
      <c r="A26" s="221" t="s">
        <v>23</v>
      </c>
      <c r="B26" s="223">
        <f t="shared" si="1"/>
        <v>1661.0506495209199</v>
      </c>
      <c r="C26" s="223">
        <f t="shared" si="1"/>
        <v>892.06504594558601</v>
      </c>
      <c r="D26" s="223">
        <f t="shared" si="1"/>
        <v>126266</v>
      </c>
      <c r="E26" s="223">
        <f t="shared" si="1"/>
        <v>5322</v>
      </c>
      <c r="F26" s="223">
        <f t="shared" si="1"/>
        <v>76800</v>
      </c>
      <c r="G26" s="223">
        <f t="shared" si="2"/>
        <v>210941.11569546652</v>
      </c>
      <c r="H26" s="196">
        <f>+Sim_oferta!E36</f>
        <v>0</v>
      </c>
      <c r="I26" s="198">
        <f>+Sim_oferta!F36</f>
        <v>0</v>
      </c>
      <c r="J26" s="196">
        <f>+Sim_oferta!G36</f>
        <v>0</v>
      </c>
      <c r="K26" s="196">
        <f>+Sim_oferta!H36</f>
        <v>0</v>
      </c>
      <c r="L26" s="196">
        <f>+Sim_oferta!I36</f>
        <v>0</v>
      </c>
      <c r="M26" s="224">
        <f t="shared" si="3"/>
        <v>0</v>
      </c>
      <c r="N26" s="223">
        <f t="array" ref="N26">'Vt_Of(IxI)'!B25:F100</f>
        <v>1661.0506495209199</v>
      </c>
      <c r="O26" s="223">
        <f t="array" ref="O26">'Vt_Of(IxI)'!C25:G100</f>
        <v>892.06504594558601</v>
      </c>
      <c r="P26" s="223">
        <f t="array" ref="P26">'Vt_Of(IxI)'!D25:H100</f>
        <v>126266</v>
      </c>
      <c r="Q26" s="223">
        <f t="array" ref="Q26">'Vt_Of(IxI)'!E25:I100</f>
        <v>5322</v>
      </c>
      <c r="R26" s="223">
        <f t="array" ref="R26">'Vt_Of(IxI)'!F25:J100</f>
        <v>76800</v>
      </c>
      <c r="S26" s="223">
        <f t="shared" si="4"/>
        <v>210941.11569546652</v>
      </c>
    </row>
    <row r="27" spans="1:19" x14ac:dyDescent="0.25">
      <c r="A27" s="221" t="s">
        <v>24</v>
      </c>
      <c r="B27" s="223">
        <f t="shared" si="1"/>
        <v>30216.568731462899</v>
      </c>
      <c r="C27" s="223">
        <f t="shared" si="1"/>
        <v>7027.4214276839803</v>
      </c>
      <c r="D27" s="223">
        <f t="shared" si="1"/>
        <v>50755</v>
      </c>
      <c r="E27" s="223">
        <f t="shared" si="1"/>
        <v>1942</v>
      </c>
      <c r="F27" s="223">
        <f t="shared" si="1"/>
        <v>58654</v>
      </c>
      <c r="G27" s="223">
        <f t="shared" si="2"/>
        <v>148594.9901591469</v>
      </c>
      <c r="H27" s="196">
        <f>+Sim_oferta!E37</f>
        <v>0</v>
      </c>
      <c r="I27" s="198">
        <f>+Sim_oferta!F37</f>
        <v>0</v>
      </c>
      <c r="J27" s="196">
        <f>+Sim_oferta!G37</f>
        <v>0</v>
      </c>
      <c r="K27" s="196">
        <f>+Sim_oferta!H37</f>
        <v>0</v>
      </c>
      <c r="L27" s="196">
        <f>+Sim_oferta!I37</f>
        <v>0</v>
      </c>
      <c r="M27" s="224">
        <f t="shared" si="3"/>
        <v>0</v>
      </c>
      <c r="N27" s="223">
        <f t="array" ref="N27">'Vt_Of(IxI)'!B26:F101</f>
        <v>30216.568731462899</v>
      </c>
      <c r="O27" s="223">
        <f t="array" ref="O27">'Vt_Of(IxI)'!C26:G101</f>
        <v>7027.4214276839803</v>
      </c>
      <c r="P27" s="223">
        <f t="array" ref="P27">'Vt_Of(IxI)'!D26:H101</f>
        <v>50755</v>
      </c>
      <c r="Q27" s="223">
        <f t="array" ref="Q27">'Vt_Of(IxI)'!E26:I101</f>
        <v>1942</v>
      </c>
      <c r="R27" s="223">
        <f t="array" ref="R27">'Vt_Of(IxI)'!F26:J101</f>
        <v>58654</v>
      </c>
      <c r="S27" s="223">
        <f t="shared" si="4"/>
        <v>148594.9901591469</v>
      </c>
    </row>
    <row r="28" spans="1:19" x14ac:dyDescent="0.25">
      <c r="A28" s="221" t="s">
        <v>25</v>
      </c>
      <c r="B28" s="223">
        <f t="shared" si="1"/>
        <v>49754.144262816699</v>
      </c>
      <c r="C28" s="223">
        <f t="shared" si="1"/>
        <v>5601.5258022941498</v>
      </c>
      <c r="D28" s="223">
        <f t="shared" si="1"/>
        <v>45721</v>
      </c>
      <c r="E28" s="223">
        <f t="shared" si="1"/>
        <v>1391</v>
      </c>
      <c r="F28" s="223">
        <f t="shared" si="1"/>
        <v>28235</v>
      </c>
      <c r="G28" s="223">
        <f t="shared" si="2"/>
        <v>130702.67006511084</v>
      </c>
      <c r="H28" s="196">
        <f>+Sim_oferta!E38</f>
        <v>0</v>
      </c>
      <c r="I28" s="198">
        <f>+Sim_oferta!F38</f>
        <v>0</v>
      </c>
      <c r="J28" s="196">
        <f>+Sim_oferta!G38</f>
        <v>0</v>
      </c>
      <c r="K28" s="196">
        <f>+Sim_oferta!H38</f>
        <v>0</v>
      </c>
      <c r="L28" s="196">
        <f>+Sim_oferta!I38</f>
        <v>0</v>
      </c>
      <c r="M28" s="224">
        <f t="shared" si="3"/>
        <v>0</v>
      </c>
      <c r="N28" s="223">
        <f t="array" ref="N28">'Vt_Of(IxI)'!B27:F102</f>
        <v>49754.144262816699</v>
      </c>
      <c r="O28" s="223">
        <f t="array" ref="O28">'Vt_Of(IxI)'!C27:G102</f>
        <v>5601.5258022941498</v>
      </c>
      <c r="P28" s="223">
        <f t="array" ref="P28">'Vt_Of(IxI)'!D27:H102</f>
        <v>45721</v>
      </c>
      <c r="Q28" s="223">
        <f t="array" ref="Q28">'Vt_Of(IxI)'!E27:I102</f>
        <v>1391</v>
      </c>
      <c r="R28" s="223">
        <f t="array" ref="R28">'Vt_Of(IxI)'!F27:J102</f>
        <v>28235</v>
      </c>
      <c r="S28" s="223">
        <f t="shared" si="4"/>
        <v>130702.67006511084</v>
      </c>
    </row>
    <row r="29" spans="1:19" x14ac:dyDescent="0.25">
      <c r="A29" s="221" t="s">
        <v>26</v>
      </c>
      <c r="B29" s="223">
        <f t="shared" si="1"/>
        <v>3805.57212206858</v>
      </c>
      <c r="C29" s="223">
        <f t="shared" si="1"/>
        <v>1379.5637140111901</v>
      </c>
      <c r="D29" s="223">
        <f t="shared" si="1"/>
        <v>23309</v>
      </c>
      <c r="E29" s="223">
        <f t="shared" si="1"/>
        <v>417</v>
      </c>
      <c r="F29" s="223">
        <f t="shared" si="1"/>
        <v>45441</v>
      </c>
      <c r="G29" s="223">
        <f t="shared" si="2"/>
        <v>74352.135836079775</v>
      </c>
      <c r="H29" s="196">
        <f>+Sim_oferta!E39</f>
        <v>0</v>
      </c>
      <c r="I29" s="198">
        <f>+Sim_oferta!F39</f>
        <v>0</v>
      </c>
      <c r="J29" s="196">
        <f>+Sim_oferta!G39</f>
        <v>0</v>
      </c>
      <c r="K29" s="196">
        <f>+Sim_oferta!H39</f>
        <v>0</v>
      </c>
      <c r="L29" s="196">
        <f>+Sim_oferta!I39</f>
        <v>0</v>
      </c>
      <c r="M29" s="224">
        <f t="shared" si="3"/>
        <v>0</v>
      </c>
      <c r="N29" s="223">
        <f t="array" ref="N29">'Vt_Of(IxI)'!B28:F103</f>
        <v>3805.57212206858</v>
      </c>
      <c r="O29" s="223">
        <f t="array" ref="O29">'Vt_Of(IxI)'!C28:G103</f>
        <v>1379.5637140111901</v>
      </c>
      <c r="P29" s="223">
        <f t="array" ref="P29">'Vt_Of(IxI)'!D28:H103</f>
        <v>23309</v>
      </c>
      <c r="Q29" s="223">
        <f t="array" ref="Q29">'Vt_Of(IxI)'!E28:I103</f>
        <v>417</v>
      </c>
      <c r="R29" s="223">
        <f t="array" ref="R29">'Vt_Of(IxI)'!F28:J103</f>
        <v>45441</v>
      </c>
      <c r="S29" s="223">
        <f t="shared" si="4"/>
        <v>74352.135836079775</v>
      </c>
    </row>
    <row r="30" spans="1:19" x14ac:dyDescent="0.25">
      <c r="A30" s="221" t="s">
        <v>27</v>
      </c>
      <c r="B30" s="223">
        <f t="shared" si="1"/>
        <v>1389549.7582900501</v>
      </c>
      <c r="C30" s="223">
        <f t="shared" si="1"/>
        <v>53129.772208867398</v>
      </c>
      <c r="D30" s="223">
        <f t="shared" si="1"/>
        <v>178660</v>
      </c>
      <c r="E30" s="223">
        <f t="shared" si="1"/>
        <v>8623</v>
      </c>
      <c r="F30" s="223">
        <f t="shared" si="1"/>
        <v>299422</v>
      </c>
      <c r="G30" s="223">
        <f t="shared" si="2"/>
        <v>1929384.5304989174</v>
      </c>
      <c r="H30" s="196">
        <f>+Sim_oferta!E40</f>
        <v>0</v>
      </c>
      <c r="I30" s="198">
        <f>+Sim_oferta!F40</f>
        <v>0</v>
      </c>
      <c r="J30" s="196">
        <f>+Sim_oferta!G40</f>
        <v>0</v>
      </c>
      <c r="K30" s="196">
        <f>+Sim_oferta!H40</f>
        <v>0</v>
      </c>
      <c r="L30" s="196">
        <f>+Sim_oferta!I40</f>
        <v>0</v>
      </c>
      <c r="M30" s="224">
        <f t="shared" si="3"/>
        <v>0</v>
      </c>
      <c r="N30" s="223">
        <f t="array" ref="N30">'Vt_Of(IxI)'!B29:F104</f>
        <v>1389549.7582900501</v>
      </c>
      <c r="O30" s="223">
        <f t="array" ref="O30">'Vt_Of(IxI)'!C29:G104</f>
        <v>53129.772208867398</v>
      </c>
      <c r="P30" s="223">
        <f t="array" ref="P30">'Vt_Of(IxI)'!D29:H104</f>
        <v>178660</v>
      </c>
      <c r="Q30" s="223">
        <f t="array" ref="Q30">'Vt_Of(IxI)'!E29:I104</f>
        <v>8623</v>
      </c>
      <c r="R30" s="223">
        <f t="array" ref="R30">'Vt_Of(IxI)'!F29:J104</f>
        <v>299422</v>
      </c>
      <c r="S30" s="223">
        <f t="shared" si="4"/>
        <v>1929384.5304989174</v>
      </c>
    </row>
    <row r="31" spans="1:19" x14ac:dyDescent="0.25">
      <c r="A31" s="221" t="s">
        <v>28</v>
      </c>
      <c r="B31" s="223">
        <f t="shared" si="1"/>
        <v>104042.87001964499</v>
      </c>
      <c r="C31" s="223">
        <f t="shared" si="1"/>
        <v>26840.302364421499</v>
      </c>
      <c r="D31" s="223">
        <f t="shared" si="1"/>
        <v>230288</v>
      </c>
      <c r="E31" s="223">
        <f t="shared" si="1"/>
        <v>6309</v>
      </c>
      <c r="F31" s="223">
        <f t="shared" si="1"/>
        <v>208670</v>
      </c>
      <c r="G31" s="223">
        <f t="shared" si="2"/>
        <v>576150.17238406651</v>
      </c>
      <c r="H31" s="196">
        <f>+Sim_oferta!E41</f>
        <v>0</v>
      </c>
      <c r="I31" s="198">
        <f>+Sim_oferta!F41</f>
        <v>0</v>
      </c>
      <c r="J31" s="196">
        <f>+Sim_oferta!G41</f>
        <v>0</v>
      </c>
      <c r="K31" s="196">
        <f>+Sim_oferta!H41</f>
        <v>0</v>
      </c>
      <c r="L31" s="196">
        <f>+Sim_oferta!I41</f>
        <v>0</v>
      </c>
      <c r="M31" s="224">
        <f t="shared" si="3"/>
        <v>0</v>
      </c>
      <c r="N31" s="223">
        <f t="array" ref="N31">'Vt_Of(IxI)'!B30:F105</f>
        <v>104042.87001964499</v>
      </c>
      <c r="O31" s="223">
        <f t="array" ref="O31">'Vt_Of(IxI)'!C30:G105</f>
        <v>26840.302364421499</v>
      </c>
      <c r="P31" s="223">
        <f t="array" ref="P31">'Vt_Of(IxI)'!D30:H105</f>
        <v>230288</v>
      </c>
      <c r="Q31" s="223">
        <f t="array" ref="Q31">'Vt_Of(IxI)'!E30:I105</f>
        <v>6309</v>
      </c>
      <c r="R31" s="223">
        <f t="array" ref="R31">'Vt_Of(IxI)'!F30:J105</f>
        <v>208670</v>
      </c>
      <c r="S31" s="223">
        <f t="shared" si="4"/>
        <v>576150.17238406651</v>
      </c>
    </row>
    <row r="32" spans="1:19" x14ac:dyDescent="0.25">
      <c r="A32" s="221" t="s">
        <v>29</v>
      </c>
      <c r="B32" s="223">
        <f t="shared" si="1"/>
        <v>1858.6376037684499</v>
      </c>
      <c r="C32" s="223">
        <f t="shared" si="1"/>
        <v>795.49119475671398</v>
      </c>
      <c r="D32" s="223">
        <f t="shared" si="1"/>
        <v>20713</v>
      </c>
      <c r="E32" s="223">
        <f t="shared" si="1"/>
        <v>663</v>
      </c>
      <c r="F32" s="223">
        <f t="shared" si="1"/>
        <v>14119</v>
      </c>
      <c r="G32" s="223">
        <f t="shared" si="2"/>
        <v>38149.128798525162</v>
      </c>
      <c r="H32" s="196">
        <f>+Sim_oferta!E42</f>
        <v>0</v>
      </c>
      <c r="I32" s="198">
        <f>+Sim_oferta!F42</f>
        <v>0</v>
      </c>
      <c r="J32" s="196">
        <f>+Sim_oferta!G42</f>
        <v>0</v>
      </c>
      <c r="K32" s="196">
        <f>+Sim_oferta!H42</f>
        <v>0</v>
      </c>
      <c r="L32" s="196">
        <f>+Sim_oferta!I42</f>
        <v>0</v>
      </c>
      <c r="M32" s="224">
        <f t="shared" si="3"/>
        <v>0</v>
      </c>
      <c r="N32" s="223">
        <f t="array" ref="N32">'Vt_Of(IxI)'!B31:F106</f>
        <v>1858.6376037684499</v>
      </c>
      <c r="O32" s="223">
        <f t="array" ref="O32">'Vt_Of(IxI)'!C31:G106</f>
        <v>795.49119475671398</v>
      </c>
      <c r="P32" s="223">
        <f t="array" ref="P32">'Vt_Of(IxI)'!D31:H106</f>
        <v>20713</v>
      </c>
      <c r="Q32" s="223">
        <f t="array" ref="Q32">'Vt_Of(IxI)'!E31:I106</f>
        <v>663</v>
      </c>
      <c r="R32" s="223">
        <f t="array" ref="R32">'Vt_Of(IxI)'!F31:J106</f>
        <v>14119</v>
      </c>
      <c r="S32" s="223">
        <f t="shared" si="4"/>
        <v>38149.128798525162</v>
      </c>
    </row>
    <row r="33" spans="1:19" x14ac:dyDescent="0.25">
      <c r="A33" s="221" t="s">
        <v>30</v>
      </c>
      <c r="B33" s="223">
        <f t="shared" si="1"/>
        <v>166695.80660857601</v>
      </c>
      <c r="C33" s="223">
        <f t="shared" si="1"/>
        <v>23944.7003825094</v>
      </c>
      <c r="D33" s="223">
        <f t="shared" si="1"/>
        <v>125710</v>
      </c>
      <c r="E33" s="223">
        <f t="shared" si="1"/>
        <v>3981</v>
      </c>
      <c r="F33" s="223">
        <f t="shared" si="1"/>
        <v>75646</v>
      </c>
      <c r="G33" s="223">
        <f t="shared" si="2"/>
        <v>395977.50699108542</v>
      </c>
      <c r="H33" s="196">
        <f>+Sim_oferta!E43</f>
        <v>0</v>
      </c>
      <c r="I33" s="198">
        <f>+Sim_oferta!F43</f>
        <v>0</v>
      </c>
      <c r="J33" s="196">
        <f>+Sim_oferta!G43</f>
        <v>0</v>
      </c>
      <c r="K33" s="196">
        <f>+Sim_oferta!H43</f>
        <v>0</v>
      </c>
      <c r="L33" s="196">
        <f>+Sim_oferta!I43</f>
        <v>0</v>
      </c>
      <c r="M33" s="224">
        <f t="shared" si="3"/>
        <v>0</v>
      </c>
      <c r="N33" s="223">
        <f t="array" ref="N33">'Vt_Of(IxI)'!B32:F107</f>
        <v>166695.80660857601</v>
      </c>
      <c r="O33" s="223">
        <f t="array" ref="O33">'Vt_Of(IxI)'!C32:G107</f>
        <v>23944.7003825094</v>
      </c>
      <c r="P33" s="223">
        <f t="array" ref="P33">'Vt_Of(IxI)'!D32:H107</f>
        <v>125710</v>
      </c>
      <c r="Q33" s="223">
        <f t="array" ref="Q33">'Vt_Of(IxI)'!E32:I107</f>
        <v>3981</v>
      </c>
      <c r="R33" s="223">
        <f t="array" ref="R33">'Vt_Of(IxI)'!F32:J107</f>
        <v>75646</v>
      </c>
      <c r="S33" s="223">
        <f t="shared" si="4"/>
        <v>395977.50699108542</v>
      </c>
    </row>
    <row r="34" spans="1:19" x14ac:dyDescent="0.25">
      <c r="A34" s="221" t="s">
        <v>31</v>
      </c>
      <c r="B34" s="223">
        <f t="shared" si="1"/>
        <v>80735.445927055698</v>
      </c>
      <c r="C34" s="223">
        <f t="shared" si="1"/>
        <v>28822.692746611399</v>
      </c>
      <c r="D34" s="223">
        <f t="shared" si="1"/>
        <v>96697</v>
      </c>
      <c r="E34" s="223">
        <f t="shared" si="1"/>
        <v>3210</v>
      </c>
      <c r="F34" s="223">
        <f t="shared" si="1"/>
        <v>175492</v>
      </c>
      <c r="G34" s="223">
        <f t="shared" si="2"/>
        <v>384957.1386736671</v>
      </c>
      <c r="H34" s="196">
        <f>+Sim_oferta!E44</f>
        <v>0</v>
      </c>
      <c r="I34" s="198">
        <f>+Sim_oferta!F44</f>
        <v>0</v>
      </c>
      <c r="J34" s="196">
        <f>+Sim_oferta!G44</f>
        <v>0</v>
      </c>
      <c r="K34" s="196">
        <f>+Sim_oferta!H44</f>
        <v>0</v>
      </c>
      <c r="L34" s="196">
        <f>+Sim_oferta!I44</f>
        <v>0</v>
      </c>
      <c r="M34" s="224">
        <f t="shared" si="3"/>
        <v>0</v>
      </c>
      <c r="N34" s="223">
        <f t="array" ref="N34">'Vt_Of(IxI)'!B33:F108</f>
        <v>80735.445927055698</v>
      </c>
      <c r="O34" s="223">
        <f t="array" ref="O34">'Vt_Of(IxI)'!C33:G108</f>
        <v>28822.692746611399</v>
      </c>
      <c r="P34" s="223">
        <f t="array" ref="P34">'Vt_Of(IxI)'!D33:H108</f>
        <v>96697</v>
      </c>
      <c r="Q34" s="223">
        <f t="array" ref="Q34">'Vt_Of(IxI)'!E33:I108</f>
        <v>3210</v>
      </c>
      <c r="R34" s="223">
        <f t="array" ref="R34">'Vt_Of(IxI)'!F33:J108</f>
        <v>175492</v>
      </c>
      <c r="S34" s="223">
        <f t="shared" si="4"/>
        <v>384957.1386736671</v>
      </c>
    </row>
    <row r="35" spans="1:19" x14ac:dyDescent="0.25">
      <c r="A35" s="221" t="s">
        <v>32</v>
      </c>
      <c r="B35" s="223">
        <f t="shared" si="1"/>
        <v>0</v>
      </c>
      <c r="C35" s="223">
        <f t="shared" si="1"/>
        <v>0</v>
      </c>
      <c r="D35" s="223">
        <f t="shared" si="1"/>
        <v>0</v>
      </c>
      <c r="E35" s="223">
        <f t="shared" si="1"/>
        <v>0</v>
      </c>
      <c r="F35" s="223">
        <f t="shared" si="1"/>
        <v>0</v>
      </c>
      <c r="G35" s="223">
        <f t="shared" si="2"/>
        <v>0</v>
      </c>
      <c r="H35" s="196">
        <f>+Sim_oferta!E45</f>
        <v>0</v>
      </c>
      <c r="I35" s="198">
        <f>+Sim_oferta!F45</f>
        <v>0</v>
      </c>
      <c r="J35" s="196">
        <f>+Sim_oferta!G45</f>
        <v>0</v>
      </c>
      <c r="K35" s="196">
        <f>+Sim_oferta!H45</f>
        <v>0</v>
      </c>
      <c r="L35" s="196">
        <f>+Sim_oferta!I45</f>
        <v>0</v>
      </c>
      <c r="M35" s="224">
        <f t="shared" si="3"/>
        <v>0</v>
      </c>
      <c r="N35" s="223">
        <f t="array" ref="N35">'Vt_Of(IxI)'!B34:F109</f>
        <v>0</v>
      </c>
      <c r="O35" s="223">
        <f t="array" ref="O35">'Vt_Of(IxI)'!C34:G109</f>
        <v>0</v>
      </c>
      <c r="P35" s="223">
        <f t="array" ref="P35">'Vt_Of(IxI)'!D34:H109</f>
        <v>0</v>
      </c>
      <c r="Q35" s="223">
        <f t="array" ref="Q35">'Vt_Of(IxI)'!E34:I109</f>
        <v>0</v>
      </c>
      <c r="R35" s="223">
        <f t="array" ref="R35">'Vt_Of(IxI)'!F34:J109</f>
        <v>0</v>
      </c>
      <c r="S35" s="223">
        <f t="shared" si="4"/>
        <v>0</v>
      </c>
    </row>
    <row r="36" spans="1:19" x14ac:dyDescent="0.25">
      <c r="A36" s="221" t="s">
        <v>33</v>
      </c>
      <c r="B36" s="223">
        <f t="shared" si="1"/>
        <v>199093.82978868799</v>
      </c>
      <c r="C36" s="223">
        <f t="shared" si="1"/>
        <v>18956.098346890602</v>
      </c>
      <c r="D36" s="223">
        <f t="shared" si="1"/>
        <v>118939</v>
      </c>
      <c r="E36" s="223">
        <f t="shared" si="1"/>
        <v>5927</v>
      </c>
      <c r="F36" s="223">
        <f t="shared" si="1"/>
        <v>68486</v>
      </c>
      <c r="G36" s="223">
        <f t="shared" si="2"/>
        <v>411401.92813557858</v>
      </c>
      <c r="H36" s="196">
        <f>+Sim_oferta!E46</f>
        <v>0</v>
      </c>
      <c r="I36" s="198">
        <f>+Sim_oferta!F46</f>
        <v>0</v>
      </c>
      <c r="J36" s="196">
        <f>+Sim_oferta!G46</f>
        <v>0</v>
      </c>
      <c r="K36" s="196">
        <f>+Sim_oferta!H46</f>
        <v>0</v>
      </c>
      <c r="L36" s="196">
        <f>+Sim_oferta!I46</f>
        <v>0</v>
      </c>
      <c r="M36" s="224">
        <f t="shared" si="3"/>
        <v>0</v>
      </c>
      <c r="N36" s="223">
        <f t="array" ref="N36">'Vt_Of(IxI)'!B35:F110</f>
        <v>199093.82978868799</v>
      </c>
      <c r="O36" s="223">
        <f t="array" ref="O36">'Vt_Of(IxI)'!C35:G110</f>
        <v>18956.098346890602</v>
      </c>
      <c r="P36" s="223">
        <f t="array" ref="P36">'Vt_Of(IxI)'!D35:H110</f>
        <v>118939</v>
      </c>
      <c r="Q36" s="223">
        <f t="array" ref="Q36">'Vt_Of(IxI)'!E35:I110</f>
        <v>5927</v>
      </c>
      <c r="R36" s="223">
        <f t="array" ref="R36">'Vt_Of(IxI)'!F35:J110</f>
        <v>68486</v>
      </c>
      <c r="S36" s="223">
        <f t="shared" si="4"/>
        <v>411401.92813557858</v>
      </c>
    </row>
    <row r="37" spans="1:19" x14ac:dyDescent="0.25">
      <c r="A37" s="221" t="s">
        <v>34</v>
      </c>
      <c r="B37" s="223">
        <f t="shared" si="1"/>
        <v>184606.32058313399</v>
      </c>
      <c r="C37" s="223">
        <f t="shared" si="1"/>
        <v>48264.394073555603</v>
      </c>
      <c r="D37" s="223">
        <f t="shared" si="1"/>
        <v>155854</v>
      </c>
      <c r="E37" s="223">
        <f t="shared" si="1"/>
        <v>4521</v>
      </c>
      <c r="F37" s="223">
        <f t="shared" si="1"/>
        <v>265139</v>
      </c>
      <c r="G37" s="223">
        <f t="shared" si="2"/>
        <v>658384.71465668955</v>
      </c>
      <c r="H37" s="196">
        <f>+Sim_oferta!E47</f>
        <v>0</v>
      </c>
      <c r="I37" s="198">
        <f>+Sim_oferta!F47</f>
        <v>0</v>
      </c>
      <c r="J37" s="196">
        <f>+Sim_oferta!G47</f>
        <v>0</v>
      </c>
      <c r="K37" s="196">
        <f>+Sim_oferta!H47</f>
        <v>0</v>
      </c>
      <c r="L37" s="196">
        <f>+Sim_oferta!I47</f>
        <v>0</v>
      </c>
      <c r="M37" s="224">
        <f t="shared" si="3"/>
        <v>0</v>
      </c>
      <c r="N37" s="223">
        <f t="array" ref="N37">'Vt_Of(IxI)'!B36:F111</f>
        <v>184606.32058313399</v>
      </c>
      <c r="O37" s="223">
        <f t="array" ref="O37">'Vt_Of(IxI)'!C36:G111</f>
        <v>48264.394073555603</v>
      </c>
      <c r="P37" s="223">
        <f t="array" ref="P37">'Vt_Of(IxI)'!D36:H111</f>
        <v>155854</v>
      </c>
      <c r="Q37" s="223">
        <f t="array" ref="Q37">'Vt_Of(IxI)'!E36:I111</f>
        <v>4521</v>
      </c>
      <c r="R37" s="223">
        <f t="array" ref="R37">'Vt_Of(IxI)'!F36:J111</f>
        <v>265139</v>
      </c>
      <c r="S37" s="223">
        <f t="shared" si="4"/>
        <v>658384.71465668955</v>
      </c>
    </row>
    <row r="38" spans="1:19" x14ac:dyDescent="0.25">
      <c r="A38" s="221" t="s">
        <v>35</v>
      </c>
      <c r="B38" s="223">
        <f t="shared" si="1"/>
        <v>52385.041905223399</v>
      </c>
      <c r="C38" s="223">
        <f t="shared" si="1"/>
        <v>7457.1587759822696</v>
      </c>
      <c r="D38" s="223">
        <f t="shared" si="1"/>
        <v>53779</v>
      </c>
      <c r="E38" s="223">
        <f t="shared" si="1"/>
        <v>1281</v>
      </c>
      <c r="F38" s="223">
        <f t="shared" si="1"/>
        <v>52268</v>
      </c>
      <c r="G38" s="223">
        <f t="shared" si="2"/>
        <v>167170.20068120566</v>
      </c>
      <c r="H38" s="196">
        <f>+Sim_oferta!E48</f>
        <v>0</v>
      </c>
      <c r="I38" s="198">
        <f>+Sim_oferta!F48</f>
        <v>0</v>
      </c>
      <c r="J38" s="196">
        <f>+Sim_oferta!G48</f>
        <v>0</v>
      </c>
      <c r="K38" s="196">
        <f>+Sim_oferta!H48</f>
        <v>0</v>
      </c>
      <c r="L38" s="196">
        <f>+Sim_oferta!I48</f>
        <v>0</v>
      </c>
      <c r="M38" s="224">
        <f t="shared" si="3"/>
        <v>0</v>
      </c>
      <c r="N38" s="223">
        <f t="array" ref="N38">'Vt_Of(IxI)'!B37:F112</f>
        <v>52385.041905223399</v>
      </c>
      <c r="O38" s="223">
        <f t="array" ref="O38">'Vt_Of(IxI)'!C37:G112</f>
        <v>7457.1587759822696</v>
      </c>
      <c r="P38" s="223">
        <f t="array" ref="P38">'Vt_Of(IxI)'!D37:H112</f>
        <v>53779</v>
      </c>
      <c r="Q38" s="223">
        <f t="array" ref="Q38">'Vt_Of(IxI)'!E37:I112</f>
        <v>1281</v>
      </c>
      <c r="R38" s="223">
        <f t="array" ref="R38">'Vt_Of(IxI)'!F37:J112</f>
        <v>52268</v>
      </c>
      <c r="S38" s="223">
        <f t="shared" si="4"/>
        <v>167170.20068120566</v>
      </c>
    </row>
    <row r="39" spans="1:19" x14ac:dyDescent="0.25">
      <c r="A39" s="221" t="s">
        <v>36</v>
      </c>
      <c r="B39" s="223">
        <f t="shared" si="1"/>
        <v>94814.927138975399</v>
      </c>
      <c r="C39" s="223">
        <f t="shared" si="1"/>
        <v>17141.086035885899</v>
      </c>
      <c r="D39" s="223">
        <f t="shared" si="1"/>
        <v>160739</v>
      </c>
      <c r="E39" s="223">
        <f t="shared" si="1"/>
        <v>4855</v>
      </c>
      <c r="F39" s="223">
        <f t="shared" si="1"/>
        <v>229467</v>
      </c>
      <c r="G39" s="223">
        <f t="shared" si="2"/>
        <v>507017.01317486132</v>
      </c>
      <c r="H39" s="196">
        <f>+Sim_oferta!E49</f>
        <v>0</v>
      </c>
      <c r="I39" s="198">
        <f>+Sim_oferta!F49</f>
        <v>0</v>
      </c>
      <c r="J39" s="196">
        <f>+Sim_oferta!G49</f>
        <v>0</v>
      </c>
      <c r="K39" s="196">
        <f>+Sim_oferta!H49</f>
        <v>0</v>
      </c>
      <c r="L39" s="196">
        <f>+Sim_oferta!I49</f>
        <v>0</v>
      </c>
      <c r="M39" s="224">
        <f t="shared" si="3"/>
        <v>0</v>
      </c>
      <c r="N39" s="223">
        <f t="array" ref="N39">'Vt_Of(IxI)'!B38:F113</f>
        <v>94814.927138975399</v>
      </c>
      <c r="O39" s="223">
        <f t="array" ref="O39">'Vt_Of(IxI)'!C38:G113</f>
        <v>17141.086035885899</v>
      </c>
      <c r="P39" s="223">
        <f t="array" ref="P39">'Vt_Of(IxI)'!D38:H113</f>
        <v>160739</v>
      </c>
      <c r="Q39" s="223">
        <f t="array" ref="Q39">'Vt_Of(IxI)'!E38:I113</f>
        <v>4855</v>
      </c>
      <c r="R39" s="223">
        <f t="array" ref="R39">'Vt_Of(IxI)'!F38:J113</f>
        <v>229467</v>
      </c>
      <c r="S39" s="223">
        <f t="shared" si="4"/>
        <v>507017.01317486132</v>
      </c>
    </row>
    <row r="40" spans="1:19" x14ac:dyDescent="0.25">
      <c r="A40" s="221" t="s">
        <v>37</v>
      </c>
      <c r="B40" s="223">
        <f t="shared" si="1"/>
        <v>499781.18839720002</v>
      </c>
      <c r="C40" s="223">
        <f t="shared" si="1"/>
        <v>37359.187189252603</v>
      </c>
      <c r="D40" s="223">
        <f t="shared" si="1"/>
        <v>229701</v>
      </c>
      <c r="E40" s="223">
        <f t="shared" si="1"/>
        <v>11889</v>
      </c>
      <c r="F40" s="223">
        <f t="shared" si="1"/>
        <v>386633</v>
      </c>
      <c r="G40" s="223">
        <f t="shared" si="2"/>
        <v>1165363.3755864527</v>
      </c>
      <c r="H40" s="196">
        <f>+Sim_oferta!E50</f>
        <v>0</v>
      </c>
      <c r="I40" s="198">
        <f>+Sim_oferta!F50</f>
        <v>0</v>
      </c>
      <c r="J40" s="196">
        <f>+Sim_oferta!G50</f>
        <v>0</v>
      </c>
      <c r="K40" s="196">
        <f>+Sim_oferta!H50</f>
        <v>0</v>
      </c>
      <c r="L40" s="196">
        <f>+Sim_oferta!I50</f>
        <v>0</v>
      </c>
      <c r="M40" s="224">
        <f t="shared" si="3"/>
        <v>0</v>
      </c>
      <c r="N40" s="223">
        <f t="array" ref="N40">'Vt_Of(IxI)'!B39:F114</f>
        <v>499781.18839720002</v>
      </c>
      <c r="O40" s="223">
        <f t="array" ref="O40">'Vt_Of(IxI)'!C39:G114</f>
        <v>37359.187189252603</v>
      </c>
      <c r="P40" s="223">
        <f t="array" ref="P40">'Vt_Of(IxI)'!D39:H114</f>
        <v>229701</v>
      </c>
      <c r="Q40" s="223">
        <f t="array" ref="Q40">'Vt_Of(IxI)'!E39:I114</f>
        <v>11889</v>
      </c>
      <c r="R40" s="223">
        <f t="array" ref="R40">'Vt_Of(IxI)'!F39:J114</f>
        <v>386633</v>
      </c>
      <c r="S40" s="223">
        <f t="shared" si="4"/>
        <v>1165363.3755864527</v>
      </c>
    </row>
    <row r="41" spans="1:19" x14ac:dyDescent="0.25">
      <c r="A41" s="221" t="s">
        <v>38</v>
      </c>
      <c r="B41" s="223">
        <f t="shared" si="1"/>
        <v>95651.066172336505</v>
      </c>
      <c r="C41" s="223">
        <f t="shared" si="1"/>
        <v>17278.978446056601</v>
      </c>
      <c r="D41" s="223">
        <f t="shared" si="1"/>
        <v>106385</v>
      </c>
      <c r="E41" s="223">
        <f t="shared" si="1"/>
        <v>4269</v>
      </c>
      <c r="F41" s="223">
        <f t="shared" si="1"/>
        <v>121590</v>
      </c>
      <c r="G41" s="223">
        <f t="shared" si="2"/>
        <v>345174.04461839312</v>
      </c>
      <c r="H41" s="196">
        <f>+Sim_oferta!E51</f>
        <v>0</v>
      </c>
      <c r="I41" s="198">
        <f>+Sim_oferta!F51</f>
        <v>0</v>
      </c>
      <c r="J41" s="196">
        <f>+Sim_oferta!G51</f>
        <v>0</v>
      </c>
      <c r="K41" s="196">
        <f>+Sim_oferta!H51</f>
        <v>0</v>
      </c>
      <c r="L41" s="196">
        <f>+Sim_oferta!I51</f>
        <v>0</v>
      </c>
      <c r="M41" s="224">
        <f t="shared" si="3"/>
        <v>0</v>
      </c>
      <c r="N41" s="223">
        <f t="array" ref="N41">'Vt_Of(IxI)'!B40:F115</f>
        <v>95651.066172336505</v>
      </c>
      <c r="O41" s="223">
        <f t="array" ref="O41">'Vt_Of(IxI)'!C40:G115</f>
        <v>17278.978446056601</v>
      </c>
      <c r="P41" s="223">
        <f t="array" ref="P41">'Vt_Of(IxI)'!D40:H115</f>
        <v>106385</v>
      </c>
      <c r="Q41" s="223">
        <f t="array" ref="Q41">'Vt_Of(IxI)'!E40:I115</f>
        <v>4269</v>
      </c>
      <c r="R41" s="223">
        <f t="array" ref="R41">'Vt_Of(IxI)'!F40:J115</f>
        <v>121590</v>
      </c>
      <c r="S41" s="223">
        <f t="shared" si="4"/>
        <v>345174.04461839312</v>
      </c>
    </row>
    <row r="42" spans="1:19" x14ac:dyDescent="0.25">
      <c r="A42" s="221" t="s">
        <v>39</v>
      </c>
      <c r="B42" s="223">
        <f t="shared" si="1"/>
        <v>3833463.7289580698</v>
      </c>
      <c r="C42" s="223">
        <f t="shared" si="1"/>
        <v>-1502927.44756162</v>
      </c>
      <c r="D42" s="223">
        <f t="shared" si="1"/>
        <v>129411</v>
      </c>
      <c r="E42" s="223">
        <f t="shared" si="1"/>
        <v>3124</v>
      </c>
      <c r="F42" s="223">
        <f t="shared" si="1"/>
        <v>532091</v>
      </c>
      <c r="G42" s="223">
        <f t="shared" si="2"/>
        <v>2995162.2813964495</v>
      </c>
      <c r="H42" s="196">
        <f>+Sim_oferta!E52</f>
        <v>0</v>
      </c>
      <c r="I42" s="198">
        <f>+Sim_oferta!F52</f>
        <v>0</v>
      </c>
      <c r="J42" s="196">
        <f>+Sim_oferta!G52</f>
        <v>0</v>
      </c>
      <c r="K42" s="196">
        <f>+Sim_oferta!H52</f>
        <v>0</v>
      </c>
      <c r="L42" s="196">
        <f>+Sim_oferta!I52</f>
        <v>0</v>
      </c>
      <c r="M42" s="224">
        <f t="shared" si="3"/>
        <v>0</v>
      </c>
      <c r="N42" s="223">
        <f t="array" ref="N42">'Vt_Of(IxI)'!B41:F116</f>
        <v>3833463.7289580698</v>
      </c>
      <c r="O42" s="223">
        <f t="array" ref="O42">'Vt_Of(IxI)'!C41:G116</f>
        <v>-1502927.44756162</v>
      </c>
      <c r="P42" s="223">
        <f t="array" ref="P42">'Vt_Of(IxI)'!D41:H116</f>
        <v>129411</v>
      </c>
      <c r="Q42" s="223">
        <f t="array" ref="Q42">'Vt_Of(IxI)'!E41:I116</f>
        <v>3124</v>
      </c>
      <c r="R42" s="223">
        <f t="array" ref="R42">'Vt_Of(IxI)'!F41:J116</f>
        <v>532091</v>
      </c>
      <c r="S42" s="223">
        <f t="shared" si="4"/>
        <v>2995162.2813964495</v>
      </c>
    </row>
    <row r="43" spans="1:19" x14ac:dyDescent="0.25">
      <c r="A43" s="221" t="s">
        <v>40</v>
      </c>
      <c r="B43" s="223">
        <f t="shared" si="1"/>
        <v>284143.771406874</v>
      </c>
      <c r="C43" s="223">
        <f t="shared" si="1"/>
        <v>22554.414284875598</v>
      </c>
      <c r="D43" s="223">
        <f t="shared" si="1"/>
        <v>107152</v>
      </c>
      <c r="E43" s="223">
        <f t="shared" si="1"/>
        <v>6262</v>
      </c>
      <c r="F43" s="223">
        <f t="shared" si="1"/>
        <v>116220</v>
      </c>
      <c r="G43" s="223">
        <f t="shared" si="2"/>
        <v>536332.18569174968</v>
      </c>
      <c r="H43" s="196">
        <f>+Sim_oferta!E53</f>
        <v>0</v>
      </c>
      <c r="I43" s="198">
        <f>+Sim_oferta!F53</f>
        <v>0</v>
      </c>
      <c r="J43" s="196">
        <f>+Sim_oferta!G53</f>
        <v>0</v>
      </c>
      <c r="K43" s="196">
        <f>+Sim_oferta!H53</f>
        <v>0</v>
      </c>
      <c r="L43" s="196">
        <f>+Sim_oferta!I53</f>
        <v>0</v>
      </c>
      <c r="M43" s="224">
        <f t="shared" si="3"/>
        <v>0</v>
      </c>
      <c r="N43" s="223">
        <f t="array" ref="N43">'Vt_Of(IxI)'!B42:F117</f>
        <v>284143.771406874</v>
      </c>
      <c r="O43" s="223">
        <f t="array" ref="O43">'Vt_Of(IxI)'!C42:G117</f>
        <v>22554.414284875598</v>
      </c>
      <c r="P43" s="223">
        <f t="array" ref="P43">'Vt_Of(IxI)'!D42:H117</f>
        <v>107152</v>
      </c>
      <c r="Q43" s="223">
        <f t="array" ref="Q43">'Vt_Of(IxI)'!E42:I117</f>
        <v>6262</v>
      </c>
      <c r="R43" s="223">
        <f t="array" ref="R43">'Vt_Of(IxI)'!F42:J117</f>
        <v>116220</v>
      </c>
      <c r="S43" s="223">
        <f t="shared" si="4"/>
        <v>536332.18569174968</v>
      </c>
    </row>
    <row r="44" spans="1:19" x14ac:dyDescent="0.25">
      <c r="A44" s="221" t="s">
        <v>41</v>
      </c>
      <c r="B44" s="223">
        <f t="shared" si="1"/>
        <v>381563.13947502797</v>
      </c>
      <c r="C44" s="223">
        <f t="shared" si="1"/>
        <v>29269.867209177599</v>
      </c>
      <c r="D44" s="223">
        <f t="shared" si="1"/>
        <v>195178</v>
      </c>
      <c r="E44" s="223">
        <f t="shared" si="1"/>
        <v>6611</v>
      </c>
      <c r="F44" s="223">
        <f t="shared" si="1"/>
        <v>232868</v>
      </c>
      <c r="G44" s="223">
        <f t="shared" si="2"/>
        <v>845490.00668420549</v>
      </c>
      <c r="H44" s="196">
        <f>+Sim_oferta!E54</f>
        <v>0</v>
      </c>
      <c r="I44" s="198">
        <f>+Sim_oferta!F54</f>
        <v>0</v>
      </c>
      <c r="J44" s="196">
        <f>+Sim_oferta!G54</f>
        <v>0</v>
      </c>
      <c r="K44" s="196">
        <f>+Sim_oferta!H54</f>
        <v>0</v>
      </c>
      <c r="L44" s="196">
        <f>+Sim_oferta!I54</f>
        <v>0</v>
      </c>
      <c r="M44" s="224">
        <f t="shared" si="3"/>
        <v>0</v>
      </c>
      <c r="N44" s="223">
        <f t="array" ref="N44">'Vt_Of(IxI)'!B43:F118</f>
        <v>381563.13947502797</v>
      </c>
      <c r="O44" s="223">
        <f t="array" ref="O44">'Vt_Of(IxI)'!C43:G118</f>
        <v>29269.867209177599</v>
      </c>
      <c r="P44" s="223">
        <f t="array" ref="P44">'Vt_Of(IxI)'!D43:H118</f>
        <v>195178</v>
      </c>
      <c r="Q44" s="223">
        <f t="array" ref="Q44">'Vt_Of(IxI)'!E43:I118</f>
        <v>6611</v>
      </c>
      <c r="R44" s="223">
        <f t="array" ref="R44">'Vt_Of(IxI)'!F43:J118</f>
        <v>232868</v>
      </c>
      <c r="S44" s="223">
        <f t="shared" si="4"/>
        <v>845490.00668420549</v>
      </c>
    </row>
    <row r="45" spans="1:19" x14ac:dyDescent="0.25">
      <c r="A45" s="221" t="s">
        <v>42</v>
      </c>
      <c r="B45" s="223">
        <f t="shared" si="1"/>
        <v>198484.123048215</v>
      </c>
      <c r="C45" s="223">
        <f t="shared" si="1"/>
        <v>17652.0728141658</v>
      </c>
      <c r="D45" s="223">
        <f t="shared" si="1"/>
        <v>138896</v>
      </c>
      <c r="E45" s="223">
        <f t="shared" si="1"/>
        <v>4711</v>
      </c>
      <c r="F45" s="223">
        <f t="shared" si="1"/>
        <v>99735</v>
      </c>
      <c r="G45" s="223">
        <f t="shared" si="2"/>
        <v>459478.19586238079</v>
      </c>
      <c r="H45" s="196">
        <f>+Sim_oferta!E55</f>
        <v>0</v>
      </c>
      <c r="I45" s="198">
        <f>+Sim_oferta!F55</f>
        <v>0</v>
      </c>
      <c r="J45" s="196">
        <f>+Sim_oferta!G55</f>
        <v>0</v>
      </c>
      <c r="K45" s="196">
        <f>+Sim_oferta!H55</f>
        <v>0</v>
      </c>
      <c r="L45" s="196">
        <f>+Sim_oferta!I55</f>
        <v>0</v>
      </c>
      <c r="M45" s="224">
        <f t="shared" si="3"/>
        <v>0</v>
      </c>
      <c r="N45" s="223">
        <f t="array" ref="N45">'Vt_Of(IxI)'!B44:F119</f>
        <v>198484.123048215</v>
      </c>
      <c r="O45" s="223">
        <f t="array" ref="O45">'Vt_Of(IxI)'!C44:G119</f>
        <v>17652.0728141658</v>
      </c>
      <c r="P45" s="223">
        <f t="array" ref="P45">'Vt_Of(IxI)'!D44:H119</f>
        <v>138896</v>
      </c>
      <c r="Q45" s="223">
        <f t="array" ref="Q45">'Vt_Of(IxI)'!E44:I119</f>
        <v>4711</v>
      </c>
      <c r="R45" s="223">
        <f t="array" ref="R45">'Vt_Of(IxI)'!F44:J119</f>
        <v>99735</v>
      </c>
      <c r="S45" s="223">
        <f t="shared" si="4"/>
        <v>459478.19586238079</v>
      </c>
    </row>
    <row r="46" spans="1:19" x14ac:dyDescent="0.25">
      <c r="A46" s="221" t="s">
        <v>43</v>
      </c>
      <c r="B46" s="223">
        <f t="shared" si="1"/>
        <v>87537.6985563208</v>
      </c>
      <c r="C46" s="223">
        <f t="shared" si="1"/>
        <v>7479.7991405945004</v>
      </c>
      <c r="D46" s="223">
        <f t="shared" si="1"/>
        <v>47668</v>
      </c>
      <c r="E46" s="223">
        <f t="shared" si="1"/>
        <v>1332</v>
      </c>
      <c r="F46" s="223">
        <f t="shared" si="1"/>
        <v>26747</v>
      </c>
      <c r="G46" s="223">
        <f t="shared" si="2"/>
        <v>170764.49769691529</v>
      </c>
      <c r="H46" s="196">
        <f>+Sim_oferta!E56</f>
        <v>0</v>
      </c>
      <c r="I46" s="198">
        <f>+Sim_oferta!F56</f>
        <v>0</v>
      </c>
      <c r="J46" s="196">
        <f>+Sim_oferta!G56</f>
        <v>0</v>
      </c>
      <c r="K46" s="196">
        <f>+Sim_oferta!H56</f>
        <v>0</v>
      </c>
      <c r="L46" s="196">
        <f>+Sim_oferta!I56</f>
        <v>0</v>
      </c>
      <c r="M46" s="224">
        <f t="shared" si="3"/>
        <v>0</v>
      </c>
      <c r="N46" s="223">
        <f t="array" ref="N46">'Vt_Of(IxI)'!B45:F120</f>
        <v>87537.6985563208</v>
      </c>
      <c r="O46" s="223">
        <f t="array" ref="O46">'Vt_Of(IxI)'!C45:G120</f>
        <v>7479.7991405945004</v>
      </c>
      <c r="P46" s="223">
        <f t="array" ref="P46">'Vt_Of(IxI)'!D45:H120</f>
        <v>47668</v>
      </c>
      <c r="Q46" s="223">
        <f t="array" ref="Q46">'Vt_Of(IxI)'!E45:I120</f>
        <v>1332</v>
      </c>
      <c r="R46" s="223">
        <f t="array" ref="R46">'Vt_Of(IxI)'!F45:J120</f>
        <v>26747</v>
      </c>
      <c r="S46" s="223">
        <f t="shared" si="4"/>
        <v>170764.49769691529</v>
      </c>
    </row>
    <row r="47" spans="1:19" x14ac:dyDescent="0.25">
      <c r="A47" s="221" t="s">
        <v>44</v>
      </c>
      <c r="B47" s="223">
        <f t="shared" si="1"/>
        <v>690542.49334198202</v>
      </c>
      <c r="C47" s="223">
        <f t="shared" si="1"/>
        <v>54333.045838611397</v>
      </c>
      <c r="D47" s="223">
        <f t="shared" si="1"/>
        <v>243191</v>
      </c>
      <c r="E47" s="223">
        <f t="shared" si="1"/>
        <v>10675</v>
      </c>
      <c r="F47" s="223">
        <f t="shared" si="1"/>
        <v>189536</v>
      </c>
      <c r="G47" s="223">
        <f t="shared" si="2"/>
        <v>1188277.5391805936</v>
      </c>
      <c r="H47" s="196">
        <f>+Sim_oferta!E57</f>
        <v>0</v>
      </c>
      <c r="I47" s="198">
        <f>+Sim_oferta!F57</f>
        <v>0</v>
      </c>
      <c r="J47" s="196">
        <f>+Sim_oferta!G57</f>
        <v>0</v>
      </c>
      <c r="K47" s="196">
        <f>+Sim_oferta!H57</f>
        <v>0</v>
      </c>
      <c r="L47" s="196">
        <f>+Sim_oferta!I57</f>
        <v>0</v>
      </c>
      <c r="M47" s="224">
        <f t="shared" si="3"/>
        <v>0</v>
      </c>
      <c r="N47" s="223">
        <f t="array" ref="N47">'Vt_Of(IxI)'!B46:F121</f>
        <v>690542.49334198202</v>
      </c>
      <c r="O47" s="223">
        <f t="array" ref="O47">'Vt_Of(IxI)'!C46:G121</f>
        <v>54333.045838611397</v>
      </c>
      <c r="P47" s="223">
        <f t="array" ref="P47">'Vt_Of(IxI)'!D46:H121</f>
        <v>243191</v>
      </c>
      <c r="Q47" s="223">
        <f t="array" ref="Q47">'Vt_Of(IxI)'!E46:I121</f>
        <v>10675</v>
      </c>
      <c r="R47" s="223">
        <f t="array" ref="R47">'Vt_Of(IxI)'!F46:J121</f>
        <v>189536</v>
      </c>
      <c r="S47" s="223">
        <f t="shared" si="4"/>
        <v>1188277.5391805936</v>
      </c>
    </row>
    <row r="48" spans="1:19" x14ac:dyDescent="0.25">
      <c r="A48" s="221" t="s">
        <v>45</v>
      </c>
      <c r="B48" s="223">
        <f t="shared" si="1"/>
        <v>94995.196380693698</v>
      </c>
      <c r="C48" s="223">
        <f t="shared" si="1"/>
        <v>2118.9659655298101</v>
      </c>
      <c r="D48" s="223">
        <f t="shared" si="1"/>
        <v>82743</v>
      </c>
      <c r="E48" s="223">
        <f t="shared" si="1"/>
        <v>2344</v>
      </c>
      <c r="F48" s="223">
        <f t="shared" si="1"/>
        <v>67679</v>
      </c>
      <c r="G48" s="223">
        <f t="shared" si="2"/>
        <v>249880.16234622351</v>
      </c>
      <c r="H48" s="196">
        <f>+Sim_oferta!E58</f>
        <v>0</v>
      </c>
      <c r="I48" s="198">
        <f>+Sim_oferta!F58</f>
        <v>0</v>
      </c>
      <c r="J48" s="196">
        <f>+Sim_oferta!G58</f>
        <v>0</v>
      </c>
      <c r="K48" s="196">
        <f>+Sim_oferta!H58</f>
        <v>0</v>
      </c>
      <c r="L48" s="196">
        <f>+Sim_oferta!I58</f>
        <v>0</v>
      </c>
      <c r="M48" s="224">
        <f t="shared" si="3"/>
        <v>0</v>
      </c>
      <c r="N48" s="223">
        <f t="array" ref="N48">'Vt_Of(IxI)'!B47:F122</f>
        <v>94995.196380693698</v>
      </c>
      <c r="O48" s="223">
        <f t="array" ref="O48">'Vt_Of(IxI)'!C47:G122</f>
        <v>2118.9659655298101</v>
      </c>
      <c r="P48" s="223">
        <f t="array" ref="P48">'Vt_Of(IxI)'!D47:H122</f>
        <v>82743</v>
      </c>
      <c r="Q48" s="223">
        <f t="array" ref="Q48">'Vt_Of(IxI)'!E47:I122</f>
        <v>2344</v>
      </c>
      <c r="R48" s="223">
        <f t="array" ref="R48">'Vt_Of(IxI)'!F47:J122</f>
        <v>67679</v>
      </c>
      <c r="S48" s="223">
        <f t="shared" si="4"/>
        <v>249880.16234622351</v>
      </c>
    </row>
    <row r="49" spans="1:19" x14ac:dyDescent="0.25">
      <c r="A49" s="221" t="s">
        <v>46</v>
      </c>
      <c r="B49" s="223">
        <f t="shared" si="1"/>
        <v>116990.17431595</v>
      </c>
      <c r="C49" s="223">
        <f t="shared" si="1"/>
        <v>11619.1691724391</v>
      </c>
      <c r="D49" s="223">
        <f t="shared" si="1"/>
        <v>141832</v>
      </c>
      <c r="E49" s="223">
        <f t="shared" si="1"/>
        <v>12802</v>
      </c>
      <c r="F49" s="223">
        <f t="shared" si="1"/>
        <v>287812</v>
      </c>
      <c r="G49" s="223">
        <f t="shared" si="2"/>
        <v>571055.34348838916</v>
      </c>
      <c r="H49" s="196">
        <f>+Sim_oferta!E59</f>
        <v>0</v>
      </c>
      <c r="I49" s="198">
        <f>+Sim_oferta!F59</f>
        <v>0</v>
      </c>
      <c r="J49" s="196">
        <f>+Sim_oferta!G59</f>
        <v>0</v>
      </c>
      <c r="K49" s="196">
        <f>+Sim_oferta!H59</f>
        <v>0</v>
      </c>
      <c r="L49" s="196">
        <f>+Sim_oferta!I59</f>
        <v>0</v>
      </c>
      <c r="M49" s="224">
        <f t="shared" si="3"/>
        <v>0</v>
      </c>
      <c r="N49" s="223">
        <f t="array" ref="N49">'Vt_Of(IxI)'!B48:F123</f>
        <v>116990.17431595</v>
      </c>
      <c r="O49" s="223">
        <f t="array" ref="O49">'Vt_Of(IxI)'!C48:G123</f>
        <v>11619.1691724391</v>
      </c>
      <c r="P49" s="223">
        <f t="array" ref="P49">'Vt_Of(IxI)'!D48:H123</f>
        <v>141832</v>
      </c>
      <c r="Q49" s="223">
        <f t="array" ref="Q49">'Vt_Of(IxI)'!E48:I123</f>
        <v>12802</v>
      </c>
      <c r="R49" s="223">
        <f t="array" ref="R49">'Vt_Of(IxI)'!F48:J123</f>
        <v>287812</v>
      </c>
      <c r="S49" s="223">
        <f t="shared" si="4"/>
        <v>571055.34348838916</v>
      </c>
    </row>
    <row r="50" spans="1:19" x14ac:dyDescent="0.25">
      <c r="A50" s="221" t="s">
        <v>47</v>
      </c>
      <c r="B50" s="223">
        <f t="shared" si="1"/>
        <v>491339.356615178</v>
      </c>
      <c r="C50" s="223">
        <f t="shared" si="1"/>
        <v>56628.338369455603</v>
      </c>
      <c r="D50" s="223">
        <f t="shared" si="1"/>
        <v>152753</v>
      </c>
      <c r="E50" s="223">
        <f t="shared" si="1"/>
        <v>7414</v>
      </c>
      <c r="F50" s="223">
        <f t="shared" si="1"/>
        <v>200487</v>
      </c>
      <c r="G50" s="223">
        <f t="shared" si="2"/>
        <v>908621.69498463359</v>
      </c>
      <c r="H50" s="196">
        <f>+Sim_oferta!E60</f>
        <v>0</v>
      </c>
      <c r="I50" s="198">
        <f>+Sim_oferta!F60</f>
        <v>0</v>
      </c>
      <c r="J50" s="196">
        <f>+Sim_oferta!G60</f>
        <v>0</v>
      </c>
      <c r="K50" s="196">
        <f>+Sim_oferta!H60</f>
        <v>0</v>
      </c>
      <c r="L50" s="196">
        <f>+Sim_oferta!I60</f>
        <v>0</v>
      </c>
      <c r="M50" s="224">
        <f t="shared" si="3"/>
        <v>0</v>
      </c>
      <c r="N50" s="223">
        <f t="array" ref="N50">'Vt_Of(IxI)'!B49:F124</f>
        <v>491339.356615178</v>
      </c>
      <c r="O50" s="223">
        <f t="array" ref="O50">'Vt_Of(IxI)'!C49:G124</f>
        <v>56628.338369455603</v>
      </c>
      <c r="P50" s="223">
        <f t="array" ref="P50">'Vt_Of(IxI)'!D49:H124</f>
        <v>152753</v>
      </c>
      <c r="Q50" s="223">
        <f t="array" ref="Q50">'Vt_Of(IxI)'!E49:I124</f>
        <v>7414</v>
      </c>
      <c r="R50" s="223">
        <f t="array" ref="R50">'Vt_Of(IxI)'!F49:J124</f>
        <v>200487</v>
      </c>
      <c r="S50" s="223">
        <f t="shared" si="4"/>
        <v>908621.69498463359</v>
      </c>
    </row>
    <row r="51" spans="1:19" x14ac:dyDescent="0.25">
      <c r="A51" s="221" t="s">
        <v>48</v>
      </c>
      <c r="B51" s="223">
        <f t="shared" si="1"/>
        <v>310363.56173003803</v>
      </c>
      <c r="C51" s="223">
        <f t="shared" si="1"/>
        <v>43421.471374782603</v>
      </c>
      <c r="D51" s="223">
        <f t="shared" si="1"/>
        <v>190569</v>
      </c>
      <c r="E51" s="223">
        <f t="shared" si="1"/>
        <v>6600</v>
      </c>
      <c r="F51" s="223">
        <f t="shared" si="1"/>
        <v>250304</v>
      </c>
      <c r="G51" s="223">
        <f t="shared" si="2"/>
        <v>801258.03310482064</v>
      </c>
      <c r="H51" s="196">
        <f>+Sim_oferta!E61</f>
        <v>0</v>
      </c>
      <c r="I51" s="198">
        <f>+Sim_oferta!F61</f>
        <v>0</v>
      </c>
      <c r="J51" s="196">
        <f>+Sim_oferta!G61</f>
        <v>0</v>
      </c>
      <c r="K51" s="196">
        <f>+Sim_oferta!H61</f>
        <v>0</v>
      </c>
      <c r="L51" s="196">
        <f>+Sim_oferta!I61</f>
        <v>0</v>
      </c>
      <c r="M51" s="224">
        <f t="shared" si="3"/>
        <v>0</v>
      </c>
      <c r="N51" s="223">
        <f t="array" ref="N51">'Vt_Of(IxI)'!B50:F125</f>
        <v>310363.56173003803</v>
      </c>
      <c r="O51" s="223">
        <f t="array" ref="O51">'Vt_Of(IxI)'!C50:G125</f>
        <v>43421.471374782603</v>
      </c>
      <c r="P51" s="223">
        <f t="array" ref="P51">'Vt_Of(IxI)'!D50:H125</f>
        <v>190569</v>
      </c>
      <c r="Q51" s="223">
        <f t="array" ref="Q51">'Vt_Of(IxI)'!E50:I125</f>
        <v>6600</v>
      </c>
      <c r="R51" s="223">
        <f t="array" ref="R51">'Vt_Of(IxI)'!F50:J125</f>
        <v>250304</v>
      </c>
      <c r="S51" s="223">
        <f t="shared" si="4"/>
        <v>801258.03310482064</v>
      </c>
    </row>
    <row r="52" spans="1:19" x14ac:dyDescent="0.25">
      <c r="A52" s="221" t="s">
        <v>49</v>
      </c>
      <c r="B52" s="223">
        <f t="shared" si="1"/>
        <v>97752.266871536005</v>
      </c>
      <c r="C52" s="223">
        <f t="shared" si="1"/>
        <v>10437.4095081744</v>
      </c>
      <c r="D52" s="223">
        <f t="shared" si="1"/>
        <v>26873</v>
      </c>
      <c r="E52" s="223">
        <f t="shared" si="1"/>
        <v>2880</v>
      </c>
      <c r="F52" s="223">
        <f t="shared" si="1"/>
        <v>36183</v>
      </c>
      <c r="G52" s="223">
        <f t="shared" si="2"/>
        <v>174125.67637971041</v>
      </c>
      <c r="H52" s="196">
        <f>+Sim_oferta!E62</f>
        <v>0</v>
      </c>
      <c r="I52" s="198">
        <f>+Sim_oferta!F62</f>
        <v>0</v>
      </c>
      <c r="J52" s="196">
        <f>+Sim_oferta!G62</f>
        <v>0</v>
      </c>
      <c r="K52" s="196">
        <f>+Sim_oferta!H62</f>
        <v>0</v>
      </c>
      <c r="L52" s="196">
        <f>+Sim_oferta!I62</f>
        <v>0</v>
      </c>
      <c r="M52" s="224">
        <f t="shared" si="3"/>
        <v>0</v>
      </c>
      <c r="N52" s="223">
        <f t="array" ref="N52">'Vt_Of(IxI)'!B51:F126</f>
        <v>97752.266871536005</v>
      </c>
      <c r="O52" s="223">
        <f t="array" ref="O52">'Vt_Of(IxI)'!C51:G126</f>
        <v>10437.4095081744</v>
      </c>
      <c r="P52" s="223">
        <f t="array" ref="P52">'Vt_Of(IxI)'!D51:H126</f>
        <v>26873</v>
      </c>
      <c r="Q52" s="223">
        <f t="array" ref="Q52">'Vt_Of(IxI)'!E51:I126</f>
        <v>2880</v>
      </c>
      <c r="R52" s="223">
        <f t="array" ref="R52">'Vt_Of(IxI)'!F51:J126</f>
        <v>36183</v>
      </c>
      <c r="S52" s="223">
        <f t="shared" si="4"/>
        <v>174125.67637971041</v>
      </c>
    </row>
    <row r="53" spans="1:19" x14ac:dyDescent="0.25">
      <c r="A53" s="221" t="s">
        <v>50</v>
      </c>
      <c r="B53" s="223">
        <f t="shared" si="1"/>
        <v>280003.241179456</v>
      </c>
      <c r="C53" s="223">
        <f t="shared" si="1"/>
        <v>32227.2085517212</v>
      </c>
      <c r="D53" s="223">
        <f t="shared" si="1"/>
        <v>101339</v>
      </c>
      <c r="E53" s="223">
        <f t="shared" si="1"/>
        <v>4915</v>
      </c>
      <c r="F53" s="223">
        <f t="shared" si="1"/>
        <v>79000</v>
      </c>
      <c r="G53" s="223">
        <f t="shared" si="2"/>
        <v>497484.44973117718</v>
      </c>
      <c r="H53" s="196">
        <f>+Sim_oferta!E63</f>
        <v>0</v>
      </c>
      <c r="I53" s="198">
        <f>+Sim_oferta!F63</f>
        <v>0</v>
      </c>
      <c r="J53" s="196">
        <f>+Sim_oferta!G63</f>
        <v>0</v>
      </c>
      <c r="K53" s="196">
        <f>+Sim_oferta!H63</f>
        <v>0</v>
      </c>
      <c r="L53" s="196">
        <f>+Sim_oferta!I63</f>
        <v>0</v>
      </c>
      <c r="M53" s="224">
        <f t="shared" si="3"/>
        <v>0</v>
      </c>
      <c r="N53" s="223">
        <f t="array" ref="N53">'Vt_Of(IxI)'!B52:F127</f>
        <v>280003.241179456</v>
      </c>
      <c r="O53" s="223">
        <f t="array" ref="O53">'Vt_Of(IxI)'!C52:G127</f>
        <v>32227.2085517212</v>
      </c>
      <c r="P53" s="223">
        <f t="array" ref="P53">'Vt_Of(IxI)'!D52:H127</f>
        <v>101339</v>
      </c>
      <c r="Q53" s="223">
        <f t="array" ref="Q53">'Vt_Of(IxI)'!E52:I127</f>
        <v>4915</v>
      </c>
      <c r="R53" s="223">
        <f t="array" ref="R53">'Vt_Of(IxI)'!F52:J127</f>
        <v>79000</v>
      </c>
      <c r="S53" s="223">
        <f t="shared" si="4"/>
        <v>497484.44973117718</v>
      </c>
    </row>
    <row r="54" spans="1:19" x14ac:dyDescent="0.25">
      <c r="A54" s="221" t="s">
        <v>51</v>
      </c>
      <c r="B54" s="223">
        <f t="shared" si="1"/>
        <v>56588.506770186803</v>
      </c>
      <c r="C54" s="223">
        <f t="shared" si="1"/>
        <v>8394.30777175611</v>
      </c>
      <c r="D54" s="223">
        <f t="shared" si="1"/>
        <v>65735</v>
      </c>
      <c r="E54" s="223">
        <f t="shared" si="1"/>
        <v>2784</v>
      </c>
      <c r="F54" s="223">
        <f t="shared" si="1"/>
        <v>67881</v>
      </c>
      <c r="G54" s="223">
        <f t="shared" si="2"/>
        <v>201382.81454194291</v>
      </c>
      <c r="H54" s="196">
        <f>+Sim_oferta!E64</f>
        <v>0</v>
      </c>
      <c r="I54" s="198">
        <f>+Sim_oferta!F64</f>
        <v>0</v>
      </c>
      <c r="J54" s="196">
        <f>+Sim_oferta!G64</f>
        <v>0</v>
      </c>
      <c r="K54" s="196">
        <f>+Sim_oferta!H64</f>
        <v>0</v>
      </c>
      <c r="L54" s="196">
        <f>+Sim_oferta!I64</f>
        <v>0</v>
      </c>
      <c r="M54" s="224">
        <f t="shared" si="3"/>
        <v>0</v>
      </c>
      <c r="N54" s="223">
        <f t="array" ref="N54">'Vt_Of(IxI)'!B53:F128</f>
        <v>56588.506770186803</v>
      </c>
      <c r="O54" s="223">
        <f t="array" ref="O54">'Vt_Of(IxI)'!C53:G128</f>
        <v>8394.30777175611</v>
      </c>
      <c r="P54" s="223">
        <f t="array" ref="P54">'Vt_Of(IxI)'!D53:H128</f>
        <v>65735</v>
      </c>
      <c r="Q54" s="223">
        <f t="array" ref="Q54">'Vt_Of(IxI)'!E53:I128</f>
        <v>2784</v>
      </c>
      <c r="R54" s="223">
        <f t="array" ref="R54">'Vt_Of(IxI)'!F53:J128</f>
        <v>67881</v>
      </c>
      <c r="S54" s="223">
        <f t="shared" si="4"/>
        <v>201382.81454194291</v>
      </c>
    </row>
    <row r="55" spans="1:19" x14ac:dyDescent="0.25">
      <c r="A55" s="221" t="s">
        <v>52</v>
      </c>
      <c r="B55" s="223">
        <f t="shared" si="1"/>
        <v>297980.45060757798</v>
      </c>
      <c r="C55" s="223">
        <f t="shared" si="1"/>
        <v>89702.708084510901</v>
      </c>
      <c r="D55" s="223">
        <f t="shared" si="1"/>
        <v>84301</v>
      </c>
      <c r="E55" s="223">
        <f t="shared" si="1"/>
        <v>3482</v>
      </c>
      <c r="F55" s="223">
        <f t="shared" si="1"/>
        <v>50920</v>
      </c>
      <c r="G55" s="223">
        <f t="shared" si="2"/>
        <v>526386.15869208891</v>
      </c>
      <c r="H55" s="196">
        <f>+Sim_oferta!E65</f>
        <v>0</v>
      </c>
      <c r="I55" s="198">
        <f>+Sim_oferta!F65</f>
        <v>0</v>
      </c>
      <c r="J55" s="196">
        <f>+Sim_oferta!G65</f>
        <v>0</v>
      </c>
      <c r="K55" s="196">
        <f>+Sim_oferta!H65</f>
        <v>0</v>
      </c>
      <c r="L55" s="196">
        <f>+Sim_oferta!I65</f>
        <v>0</v>
      </c>
      <c r="M55" s="224">
        <f t="shared" si="3"/>
        <v>0</v>
      </c>
      <c r="N55" s="223">
        <f t="array" ref="N55">'Vt_Of(IxI)'!B54:F129</f>
        <v>297980.45060757798</v>
      </c>
      <c r="O55" s="223">
        <f t="array" ref="O55">'Vt_Of(IxI)'!C54:G129</f>
        <v>89702.708084510901</v>
      </c>
      <c r="P55" s="223">
        <f t="array" ref="P55">'Vt_Of(IxI)'!D54:H129</f>
        <v>84301</v>
      </c>
      <c r="Q55" s="223">
        <f t="array" ref="Q55">'Vt_Of(IxI)'!E54:I129</f>
        <v>3482</v>
      </c>
      <c r="R55" s="223">
        <f t="array" ref="R55">'Vt_Of(IxI)'!F54:J129</f>
        <v>50920</v>
      </c>
      <c r="S55" s="223">
        <f t="shared" si="4"/>
        <v>526386.15869208891</v>
      </c>
    </row>
    <row r="56" spans="1:19" x14ac:dyDescent="0.25">
      <c r="A56" s="221" t="s">
        <v>53</v>
      </c>
      <c r="B56" s="223">
        <f t="shared" si="1"/>
        <v>146025.63821367</v>
      </c>
      <c r="C56" s="223">
        <f t="shared" si="1"/>
        <v>21793.895226370401</v>
      </c>
      <c r="D56" s="223">
        <f t="shared" si="1"/>
        <v>110791</v>
      </c>
      <c r="E56" s="223">
        <f t="shared" si="1"/>
        <v>4573</v>
      </c>
      <c r="F56" s="223">
        <f t="shared" si="1"/>
        <v>141378</v>
      </c>
      <c r="G56" s="223">
        <f t="shared" si="2"/>
        <v>424561.53344004042</v>
      </c>
      <c r="H56" s="196">
        <f>+Sim_oferta!E66</f>
        <v>0</v>
      </c>
      <c r="I56" s="198">
        <f>+Sim_oferta!F66</f>
        <v>0</v>
      </c>
      <c r="J56" s="196">
        <f>+Sim_oferta!G66</f>
        <v>0</v>
      </c>
      <c r="K56" s="196">
        <f>+Sim_oferta!H66</f>
        <v>0</v>
      </c>
      <c r="L56" s="196">
        <f>+Sim_oferta!I66</f>
        <v>0</v>
      </c>
      <c r="M56" s="224">
        <f t="shared" si="3"/>
        <v>0</v>
      </c>
      <c r="N56" s="223">
        <f t="array" ref="N56">'Vt_Of(IxI)'!B55:F130</f>
        <v>146025.63821367</v>
      </c>
      <c r="O56" s="223">
        <f t="array" ref="O56">'Vt_Of(IxI)'!C55:G130</f>
        <v>21793.895226370401</v>
      </c>
      <c r="P56" s="223">
        <f t="array" ref="P56">'Vt_Of(IxI)'!D55:H130</f>
        <v>110791</v>
      </c>
      <c r="Q56" s="223">
        <f t="array" ref="Q56">'Vt_Of(IxI)'!E55:I130</f>
        <v>4573</v>
      </c>
      <c r="R56" s="223">
        <f t="array" ref="R56">'Vt_Of(IxI)'!F55:J130</f>
        <v>141378</v>
      </c>
      <c r="S56" s="223">
        <f t="shared" si="4"/>
        <v>424561.53344004042</v>
      </c>
    </row>
    <row r="57" spans="1:19" x14ac:dyDescent="0.25">
      <c r="A57" s="221" t="s">
        <v>54</v>
      </c>
      <c r="B57" s="223">
        <f t="shared" si="1"/>
        <v>61057.058216672602</v>
      </c>
      <c r="C57" s="223">
        <f t="shared" si="1"/>
        <v>4425.3224158694002</v>
      </c>
      <c r="D57" s="223">
        <f t="shared" si="1"/>
        <v>182965</v>
      </c>
      <c r="E57" s="223">
        <f t="shared" si="1"/>
        <v>6550</v>
      </c>
      <c r="F57" s="223">
        <f t="shared" si="1"/>
        <v>185259</v>
      </c>
      <c r="G57" s="223">
        <f t="shared" si="2"/>
        <v>440256.38063254202</v>
      </c>
      <c r="H57" s="196">
        <f>+Sim_oferta!E67</f>
        <v>0</v>
      </c>
      <c r="I57" s="198">
        <f>+Sim_oferta!F67</f>
        <v>0</v>
      </c>
      <c r="J57" s="196">
        <f>+Sim_oferta!G67</f>
        <v>0</v>
      </c>
      <c r="K57" s="196">
        <f>+Sim_oferta!H67</f>
        <v>0</v>
      </c>
      <c r="L57" s="196">
        <f>+Sim_oferta!I67</f>
        <v>0</v>
      </c>
      <c r="M57" s="224">
        <f t="shared" si="3"/>
        <v>0</v>
      </c>
      <c r="N57" s="223">
        <f t="array" ref="N57">'Vt_Of(IxI)'!B56:F131</f>
        <v>61057.058216672602</v>
      </c>
      <c r="O57" s="223">
        <f t="array" ref="O57">'Vt_Of(IxI)'!C56:G131</f>
        <v>4425.3224158694002</v>
      </c>
      <c r="P57" s="223">
        <f t="array" ref="P57">'Vt_Of(IxI)'!D56:H131</f>
        <v>182965</v>
      </c>
      <c r="Q57" s="223">
        <f t="array" ref="Q57">'Vt_Of(IxI)'!E56:I131</f>
        <v>6550</v>
      </c>
      <c r="R57" s="223">
        <f t="array" ref="R57">'Vt_Of(IxI)'!F56:J131</f>
        <v>185259</v>
      </c>
      <c r="S57" s="223">
        <f t="shared" si="4"/>
        <v>440256.38063254202</v>
      </c>
    </row>
    <row r="58" spans="1:19" x14ac:dyDescent="0.25">
      <c r="A58" s="221" t="s">
        <v>55</v>
      </c>
      <c r="B58" s="223">
        <f t="shared" si="1"/>
        <v>54794.3914012889</v>
      </c>
      <c r="C58" s="223">
        <f t="shared" si="1"/>
        <v>-23617.651807745999</v>
      </c>
      <c r="D58" s="223">
        <f t="shared" si="1"/>
        <v>689373</v>
      </c>
      <c r="E58" s="223">
        <f t="shared" si="1"/>
        <v>28521</v>
      </c>
      <c r="F58" s="223">
        <f t="shared" si="1"/>
        <v>963762</v>
      </c>
      <c r="G58" s="223">
        <f t="shared" si="2"/>
        <v>1712832.7395935429</v>
      </c>
      <c r="H58" s="196">
        <f>+Sim_oferta!E68</f>
        <v>0</v>
      </c>
      <c r="I58" s="198">
        <f>+Sim_oferta!F68</f>
        <v>0</v>
      </c>
      <c r="J58" s="196">
        <f>+Sim_oferta!G68</f>
        <v>0</v>
      </c>
      <c r="K58" s="196">
        <f>+Sim_oferta!H68</f>
        <v>0</v>
      </c>
      <c r="L58" s="196">
        <f>+Sim_oferta!I68</f>
        <v>0</v>
      </c>
      <c r="M58" s="224">
        <f t="shared" si="3"/>
        <v>0</v>
      </c>
      <c r="N58" s="223">
        <f t="array" ref="N58">'Vt_Of(IxI)'!B57:F132</f>
        <v>54794.3914012889</v>
      </c>
      <c r="O58" s="223">
        <f t="array" ref="O58">'Vt_Of(IxI)'!C57:G132</f>
        <v>-23617.651807745999</v>
      </c>
      <c r="P58" s="223">
        <f t="array" ref="P58">'Vt_Of(IxI)'!D57:H132</f>
        <v>689373</v>
      </c>
      <c r="Q58" s="223">
        <f t="array" ref="Q58">'Vt_Of(IxI)'!E57:I132</f>
        <v>28521</v>
      </c>
      <c r="R58" s="223">
        <f t="array" ref="R58">'Vt_Of(IxI)'!F57:J132</f>
        <v>963762</v>
      </c>
      <c r="S58" s="223">
        <f t="shared" si="4"/>
        <v>1712832.7395935429</v>
      </c>
    </row>
    <row r="59" spans="1:19" x14ac:dyDescent="0.25">
      <c r="A59" s="221" t="s">
        <v>56</v>
      </c>
      <c r="B59" s="223">
        <f t="shared" si="1"/>
        <v>4880.6623302950802</v>
      </c>
      <c r="C59" s="223">
        <f t="shared" si="1"/>
        <v>2800.6385551296598</v>
      </c>
      <c r="D59" s="223">
        <f t="shared" si="1"/>
        <v>256170</v>
      </c>
      <c r="E59" s="223">
        <f t="shared" si="1"/>
        <v>6955</v>
      </c>
      <c r="F59" s="223">
        <f t="shared" si="1"/>
        <v>184787</v>
      </c>
      <c r="G59" s="223">
        <f t="shared" si="2"/>
        <v>455593.30088542472</v>
      </c>
      <c r="H59" s="196">
        <f>+Sim_oferta!E69</f>
        <v>0</v>
      </c>
      <c r="I59" s="198">
        <f>+Sim_oferta!F69</f>
        <v>0</v>
      </c>
      <c r="J59" s="196">
        <f>+Sim_oferta!G69</f>
        <v>0</v>
      </c>
      <c r="K59" s="196">
        <f>+Sim_oferta!H69</f>
        <v>0</v>
      </c>
      <c r="L59" s="196">
        <f>+Sim_oferta!I69</f>
        <v>0</v>
      </c>
      <c r="M59" s="224">
        <f t="shared" si="3"/>
        <v>0</v>
      </c>
      <c r="N59" s="223">
        <f t="array" ref="N59">'Vt_Of(IxI)'!B58:F133</f>
        <v>4880.6623302950802</v>
      </c>
      <c r="O59" s="223">
        <f t="array" ref="O59">'Vt_Of(IxI)'!C58:G133</f>
        <v>2800.6385551296598</v>
      </c>
      <c r="P59" s="223">
        <f t="array" ref="P59">'Vt_Of(IxI)'!D58:H133</f>
        <v>256170</v>
      </c>
      <c r="Q59" s="223">
        <f t="array" ref="Q59">'Vt_Of(IxI)'!E58:I133</f>
        <v>6955</v>
      </c>
      <c r="R59" s="223">
        <f t="array" ref="R59">'Vt_Of(IxI)'!F58:J133</f>
        <v>184787</v>
      </c>
      <c r="S59" s="223">
        <f t="shared" si="4"/>
        <v>455593.30088542472</v>
      </c>
    </row>
    <row r="60" spans="1:19" x14ac:dyDescent="0.25">
      <c r="A60" s="221" t="s">
        <v>57</v>
      </c>
      <c r="B60" s="223">
        <f t="shared" si="1"/>
        <v>967084.35479127301</v>
      </c>
      <c r="C60" s="223">
        <f t="shared" si="1"/>
        <v>647165.12970124895</v>
      </c>
      <c r="D60" s="223">
        <f t="shared" si="1"/>
        <v>1556541</v>
      </c>
      <c r="E60" s="223">
        <f t="shared" si="1"/>
        <v>64639</v>
      </c>
      <c r="F60" s="223">
        <f t="shared" si="1"/>
        <v>3407250</v>
      </c>
      <c r="G60" s="223">
        <f t="shared" si="2"/>
        <v>6642679.4844925217</v>
      </c>
      <c r="H60" s="196">
        <f>+Sim_oferta!E70</f>
        <v>0</v>
      </c>
      <c r="I60" s="198">
        <f>+Sim_oferta!F70</f>
        <v>0</v>
      </c>
      <c r="J60" s="196">
        <f>+Sim_oferta!G70</f>
        <v>0</v>
      </c>
      <c r="K60" s="196">
        <f>+Sim_oferta!H70</f>
        <v>0</v>
      </c>
      <c r="L60" s="196">
        <f>+Sim_oferta!I70</f>
        <v>0</v>
      </c>
      <c r="M60" s="224">
        <f t="shared" si="3"/>
        <v>0</v>
      </c>
      <c r="N60" s="223">
        <f t="array" ref="N60">'Vt_Of(IxI)'!B59:F134</f>
        <v>967084.35479127301</v>
      </c>
      <c r="O60" s="223">
        <f t="array" ref="O60">'Vt_Of(IxI)'!C59:G134</f>
        <v>647165.12970124895</v>
      </c>
      <c r="P60" s="223">
        <f t="array" ref="P60">'Vt_Of(IxI)'!D59:H134</f>
        <v>1556541</v>
      </c>
      <c r="Q60" s="223">
        <f t="array" ref="Q60">'Vt_Of(IxI)'!E59:I134</f>
        <v>64639</v>
      </c>
      <c r="R60" s="223">
        <f t="array" ref="R60">'Vt_Of(IxI)'!F59:J134</f>
        <v>3407250</v>
      </c>
      <c r="S60" s="223">
        <f t="shared" si="4"/>
        <v>6642679.4844925217</v>
      </c>
    </row>
    <row r="61" spans="1:19" x14ac:dyDescent="0.25">
      <c r="A61" s="221" t="s">
        <v>58</v>
      </c>
      <c r="B61" s="223">
        <f t="shared" si="1"/>
        <v>741323.91225420695</v>
      </c>
      <c r="C61" s="223">
        <f t="shared" si="1"/>
        <v>168642.060222078</v>
      </c>
      <c r="D61" s="223">
        <f t="shared" si="1"/>
        <v>6890417</v>
      </c>
      <c r="E61" s="223">
        <f t="shared" si="1"/>
        <v>382160</v>
      </c>
      <c r="F61" s="223">
        <f t="shared" si="1"/>
        <v>10911223</v>
      </c>
      <c r="G61" s="223">
        <f t="shared" si="2"/>
        <v>19093765.972476285</v>
      </c>
      <c r="H61" s="196">
        <f>+Sim_oferta!E71</f>
        <v>0</v>
      </c>
      <c r="I61" s="198">
        <f>+Sim_oferta!F71</f>
        <v>0</v>
      </c>
      <c r="J61" s="196">
        <f>+Sim_oferta!G71</f>
        <v>0</v>
      </c>
      <c r="K61" s="196">
        <f>+Sim_oferta!H71</f>
        <v>0</v>
      </c>
      <c r="L61" s="196">
        <f>+Sim_oferta!I71</f>
        <v>0</v>
      </c>
      <c r="M61" s="224">
        <f t="shared" si="3"/>
        <v>0</v>
      </c>
      <c r="N61" s="223">
        <f t="array" ref="N61">'Vt_Of(IxI)'!B60:F135</f>
        <v>741323.91225420695</v>
      </c>
      <c r="O61" s="223">
        <f t="array" ref="O61">'Vt_Of(IxI)'!C60:G135</f>
        <v>168642.060222078</v>
      </c>
      <c r="P61" s="223">
        <f t="array" ref="P61">'Vt_Of(IxI)'!D60:H135</f>
        <v>6890417</v>
      </c>
      <c r="Q61" s="223">
        <f t="array" ref="Q61">'Vt_Of(IxI)'!E60:I135</f>
        <v>382160</v>
      </c>
      <c r="R61" s="223">
        <f t="array" ref="R61">'Vt_Of(IxI)'!F60:J135</f>
        <v>10911223</v>
      </c>
      <c r="S61" s="223">
        <f t="shared" si="4"/>
        <v>19093765.972476285</v>
      </c>
    </row>
    <row r="62" spans="1:19" x14ac:dyDescent="0.25">
      <c r="A62" s="221" t="s">
        <v>59</v>
      </c>
      <c r="B62" s="223">
        <f t="shared" si="1"/>
        <v>2334292.8569647302</v>
      </c>
      <c r="C62" s="223">
        <f t="shared" si="1"/>
        <v>-813876.95855069405</v>
      </c>
      <c r="D62" s="223">
        <f t="shared" si="1"/>
        <v>1600733</v>
      </c>
      <c r="E62" s="223">
        <f t="shared" si="1"/>
        <v>111992</v>
      </c>
      <c r="F62" s="223">
        <f t="shared" si="1"/>
        <v>3393076</v>
      </c>
      <c r="G62" s="223">
        <f t="shared" si="2"/>
        <v>6626216.8984140363</v>
      </c>
      <c r="H62" s="196">
        <f>+Sim_oferta!E72</f>
        <v>0</v>
      </c>
      <c r="I62" s="198">
        <f>+Sim_oferta!F72</f>
        <v>0</v>
      </c>
      <c r="J62" s="196">
        <f>+Sim_oferta!G72</f>
        <v>0</v>
      </c>
      <c r="K62" s="196">
        <f>+Sim_oferta!H72</f>
        <v>0</v>
      </c>
      <c r="L62" s="196">
        <f>+Sim_oferta!I72</f>
        <v>0</v>
      </c>
      <c r="M62" s="224">
        <f t="shared" si="3"/>
        <v>0</v>
      </c>
      <c r="N62" s="223">
        <f t="array" ref="N62">'Vt_Of(IxI)'!B61:F136</f>
        <v>2334292.8569647302</v>
      </c>
      <c r="O62" s="223">
        <f t="array" ref="O62">'Vt_Of(IxI)'!C61:G136</f>
        <v>-813876.95855069405</v>
      </c>
      <c r="P62" s="223">
        <f t="array" ref="P62">'Vt_Of(IxI)'!D61:H136</f>
        <v>1600733</v>
      </c>
      <c r="Q62" s="223">
        <f t="array" ref="Q62">'Vt_Of(IxI)'!E61:I136</f>
        <v>111992</v>
      </c>
      <c r="R62" s="223">
        <f t="array" ref="R62">'Vt_Of(IxI)'!F61:J136</f>
        <v>3393076</v>
      </c>
      <c r="S62" s="223">
        <f t="shared" si="4"/>
        <v>6626216.8984140363</v>
      </c>
    </row>
    <row r="63" spans="1:19" x14ac:dyDescent="0.25">
      <c r="A63" s="221" t="s">
        <v>60</v>
      </c>
      <c r="B63" s="223">
        <f t="shared" si="1"/>
        <v>405.20684038582499</v>
      </c>
      <c r="C63" s="223">
        <f t="shared" si="1"/>
        <v>13999.282235128199</v>
      </c>
      <c r="D63" s="223">
        <f t="shared" si="1"/>
        <v>78252</v>
      </c>
      <c r="E63" s="223">
        <f t="shared" si="1"/>
        <v>2396</v>
      </c>
      <c r="F63" s="223">
        <f t="shared" si="1"/>
        <v>84079</v>
      </c>
      <c r="G63" s="223">
        <f t="shared" si="2"/>
        <v>179131.48907551402</v>
      </c>
      <c r="H63" s="196">
        <f>+Sim_oferta!E73</f>
        <v>0</v>
      </c>
      <c r="I63" s="198">
        <f>+Sim_oferta!F73</f>
        <v>0</v>
      </c>
      <c r="J63" s="196">
        <f>+Sim_oferta!G73</f>
        <v>0</v>
      </c>
      <c r="K63" s="196">
        <f>+Sim_oferta!H73</f>
        <v>0</v>
      </c>
      <c r="L63" s="196">
        <f>+Sim_oferta!I73</f>
        <v>0</v>
      </c>
      <c r="M63" s="224">
        <f t="shared" si="3"/>
        <v>0</v>
      </c>
      <c r="N63" s="223">
        <f t="array" ref="N63">'Vt_Of(IxI)'!B62:F137</f>
        <v>405.20684038582499</v>
      </c>
      <c r="O63" s="223">
        <f t="array" ref="O63">'Vt_Of(IxI)'!C62:G137</f>
        <v>13999.282235128199</v>
      </c>
      <c r="P63" s="223">
        <f t="array" ref="P63">'Vt_Of(IxI)'!D62:H137</f>
        <v>78252</v>
      </c>
      <c r="Q63" s="223">
        <f t="array" ref="Q63">'Vt_Of(IxI)'!E62:I137</f>
        <v>2396</v>
      </c>
      <c r="R63" s="223">
        <f t="array" ref="R63">'Vt_Of(IxI)'!F62:J137</f>
        <v>84079</v>
      </c>
      <c r="S63" s="223">
        <f t="shared" si="4"/>
        <v>179131.48907551402</v>
      </c>
    </row>
    <row r="64" spans="1:19" x14ac:dyDescent="0.25">
      <c r="A64" s="221" t="s">
        <v>61</v>
      </c>
      <c r="B64" s="223">
        <f t="shared" si="1"/>
        <v>17014.722085451798</v>
      </c>
      <c r="C64" s="223">
        <f t="shared" si="1"/>
        <v>2493.638465993</v>
      </c>
      <c r="D64" s="223">
        <f t="shared" si="1"/>
        <v>131833</v>
      </c>
      <c r="E64" s="223">
        <f t="shared" si="1"/>
        <v>7807</v>
      </c>
      <c r="F64" s="223">
        <f t="shared" si="1"/>
        <v>191136</v>
      </c>
      <c r="G64" s="223">
        <f t="shared" si="2"/>
        <v>350284.36055144481</v>
      </c>
      <c r="H64" s="196">
        <f>+Sim_oferta!E74</f>
        <v>0</v>
      </c>
      <c r="I64" s="198">
        <f>+Sim_oferta!F74</f>
        <v>0</v>
      </c>
      <c r="J64" s="196">
        <f>+Sim_oferta!G74</f>
        <v>0</v>
      </c>
      <c r="K64" s="196">
        <f>+Sim_oferta!H74</f>
        <v>0</v>
      </c>
      <c r="L64" s="196">
        <f>+Sim_oferta!I74</f>
        <v>0</v>
      </c>
      <c r="M64" s="224">
        <f t="shared" si="3"/>
        <v>0</v>
      </c>
      <c r="N64" s="223">
        <f t="array" ref="N64">'Vt_Of(IxI)'!B63:F138</f>
        <v>17014.722085451798</v>
      </c>
      <c r="O64" s="223">
        <f t="array" ref="O64">'Vt_Of(IxI)'!C63:G138</f>
        <v>2493.638465993</v>
      </c>
      <c r="P64" s="223">
        <f t="array" ref="P64">'Vt_Of(IxI)'!D63:H138</f>
        <v>131833</v>
      </c>
      <c r="Q64" s="223">
        <f t="array" ref="Q64">'Vt_Of(IxI)'!E63:I138</f>
        <v>7807</v>
      </c>
      <c r="R64" s="223">
        <f t="array" ref="R64">'Vt_Of(IxI)'!F63:J138</f>
        <v>191136</v>
      </c>
      <c r="S64" s="223">
        <f t="shared" si="4"/>
        <v>350284.36055144481</v>
      </c>
    </row>
    <row r="65" spans="1:19" x14ac:dyDescent="0.25">
      <c r="A65" s="221" t="s">
        <v>62</v>
      </c>
      <c r="B65" s="223">
        <f t="shared" si="1"/>
        <v>358966.57882643701</v>
      </c>
      <c r="C65" s="223">
        <f t="shared" si="1"/>
        <v>-51050.3859427016</v>
      </c>
      <c r="D65" s="223">
        <f t="shared" si="1"/>
        <v>554747</v>
      </c>
      <c r="E65" s="223">
        <f t="shared" si="1"/>
        <v>15885</v>
      </c>
      <c r="F65" s="223">
        <f t="shared" si="1"/>
        <v>471415</v>
      </c>
      <c r="G65" s="223">
        <f t="shared" si="2"/>
        <v>1349963.1928837355</v>
      </c>
      <c r="H65" s="196">
        <f>+Sim_oferta!E75</f>
        <v>0</v>
      </c>
      <c r="I65" s="198">
        <f>+Sim_oferta!F75</f>
        <v>0</v>
      </c>
      <c r="J65" s="196">
        <f>+Sim_oferta!G75</f>
        <v>0</v>
      </c>
      <c r="K65" s="196">
        <f>+Sim_oferta!H75</f>
        <v>0</v>
      </c>
      <c r="L65" s="196">
        <f>+Sim_oferta!I75</f>
        <v>0</v>
      </c>
      <c r="M65" s="224">
        <f t="shared" si="3"/>
        <v>0</v>
      </c>
      <c r="N65" s="223">
        <f t="array" ref="N65">'Vt_Of(IxI)'!B64:F139</f>
        <v>358966.57882643701</v>
      </c>
      <c r="O65" s="223">
        <f t="array" ref="O65">'Vt_Of(IxI)'!C64:G139</f>
        <v>-51050.3859427016</v>
      </c>
      <c r="P65" s="223">
        <f t="array" ref="P65">'Vt_Of(IxI)'!D64:H139</f>
        <v>554747</v>
      </c>
      <c r="Q65" s="223">
        <f t="array" ref="Q65">'Vt_Of(IxI)'!E64:I139</f>
        <v>15885</v>
      </c>
      <c r="R65" s="223">
        <f t="array" ref="R65">'Vt_Of(IxI)'!F64:J139</f>
        <v>471415</v>
      </c>
      <c r="S65" s="223">
        <f t="shared" si="4"/>
        <v>1349963.1928837355</v>
      </c>
    </row>
    <row r="66" spans="1:19" x14ac:dyDescent="0.25">
      <c r="A66" s="221" t="s">
        <v>63</v>
      </c>
      <c r="B66" s="223">
        <f t="shared" si="1"/>
        <v>135515.941902655</v>
      </c>
      <c r="C66" s="223">
        <f t="shared" si="1"/>
        <v>28870.803114320701</v>
      </c>
      <c r="D66" s="223">
        <f t="shared" si="1"/>
        <v>1033548</v>
      </c>
      <c r="E66" s="223">
        <f t="shared" si="1"/>
        <v>120660</v>
      </c>
      <c r="F66" s="223">
        <f t="shared" si="1"/>
        <v>1329084</v>
      </c>
      <c r="G66" s="223">
        <f t="shared" si="2"/>
        <v>2647678.7450169758</v>
      </c>
      <c r="H66" s="196">
        <f>+Sim_oferta!E76</f>
        <v>0</v>
      </c>
      <c r="I66" s="198">
        <f>+Sim_oferta!F76</f>
        <v>0</v>
      </c>
      <c r="J66" s="196">
        <f>+Sim_oferta!G76</f>
        <v>0</v>
      </c>
      <c r="K66" s="196">
        <f>+Sim_oferta!H76</f>
        <v>0</v>
      </c>
      <c r="L66" s="196">
        <f>+Sim_oferta!I76</f>
        <v>0</v>
      </c>
      <c r="M66" s="224">
        <f t="shared" si="3"/>
        <v>0</v>
      </c>
      <c r="N66" s="223">
        <f t="array" ref="N66">'Vt_Of(IxI)'!B65:F140</f>
        <v>135515.941902655</v>
      </c>
      <c r="O66" s="223">
        <f t="array" ref="O66">'Vt_Of(IxI)'!C65:G140</f>
        <v>28870.803114320701</v>
      </c>
      <c r="P66" s="223">
        <f t="array" ref="P66">'Vt_Of(IxI)'!D65:H140</f>
        <v>1033548</v>
      </c>
      <c r="Q66" s="223">
        <f t="array" ref="Q66">'Vt_Of(IxI)'!E65:I140</f>
        <v>120660</v>
      </c>
      <c r="R66" s="223">
        <f t="array" ref="R66">'Vt_Of(IxI)'!F65:J140</f>
        <v>1329084</v>
      </c>
      <c r="S66" s="223">
        <f t="shared" si="4"/>
        <v>2647678.7450169758</v>
      </c>
    </row>
    <row r="67" spans="1:19" x14ac:dyDescent="0.25">
      <c r="A67" s="221" t="s">
        <v>64</v>
      </c>
      <c r="B67" s="223">
        <f t="shared" ref="B67:F78" si="5">H67+N67</f>
        <v>126962.88246804199</v>
      </c>
      <c r="C67" s="223">
        <f t="shared" si="5"/>
        <v>75139.148040196596</v>
      </c>
      <c r="D67" s="223">
        <f t="shared" si="5"/>
        <v>1391384</v>
      </c>
      <c r="E67" s="223">
        <f t="shared" si="5"/>
        <v>227018</v>
      </c>
      <c r="F67" s="223">
        <f t="shared" si="5"/>
        <v>2853975</v>
      </c>
      <c r="G67" s="223">
        <f t="shared" si="2"/>
        <v>4674479.0305082388</v>
      </c>
      <c r="H67" s="196">
        <f>+Sim_oferta!E77</f>
        <v>0</v>
      </c>
      <c r="I67" s="198">
        <f>+Sim_oferta!F77</f>
        <v>0</v>
      </c>
      <c r="J67" s="196">
        <f>+Sim_oferta!G77</f>
        <v>0</v>
      </c>
      <c r="K67" s="196">
        <f>+Sim_oferta!H77</f>
        <v>0</v>
      </c>
      <c r="L67" s="196">
        <f>+Sim_oferta!I77</f>
        <v>0</v>
      </c>
      <c r="M67" s="224">
        <f t="shared" si="3"/>
        <v>0</v>
      </c>
      <c r="N67" s="223">
        <f t="array" ref="N67">'Vt_Of(IxI)'!B66:F141</f>
        <v>126962.88246804199</v>
      </c>
      <c r="O67" s="223">
        <f t="array" ref="O67">'Vt_Of(IxI)'!C66:G141</f>
        <v>75139.148040196596</v>
      </c>
      <c r="P67" s="223">
        <f t="array" ref="P67">'Vt_Of(IxI)'!D66:H141</f>
        <v>1391384</v>
      </c>
      <c r="Q67" s="223">
        <f t="array" ref="Q67">'Vt_Of(IxI)'!E66:I141</f>
        <v>227018</v>
      </c>
      <c r="R67" s="223">
        <f t="array" ref="R67">'Vt_Of(IxI)'!F66:J141</f>
        <v>2853975</v>
      </c>
      <c r="S67" s="223">
        <f t="shared" si="4"/>
        <v>4674479.0305082388</v>
      </c>
    </row>
    <row r="68" spans="1:19" x14ac:dyDescent="0.25">
      <c r="A68" s="221" t="s">
        <v>65</v>
      </c>
      <c r="B68" s="223">
        <f t="shared" si="5"/>
        <v>180146.68716979999</v>
      </c>
      <c r="C68" s="223">
        <f t="shared" si="5"/>
        <v>30564.839917935398</v>
      </c>
      <c r="D68" s="223">
        <f t="shared" si="5"/>
        <v>217141</v>
      </c>
      <c r="E68" s="223">
        <f t="shared" si="5"/>
        <v>64203</v>
      </c>
      <c r="F68" s="223">
        <f t="shared" si="5"/>
        <v>3508</v>
      </c>
      <c r="G68" s="223">
        <f t="shared" ref="G68:G78" si="6">SUM(B68:F68)</f>
        <v>495563.52708773536</v>
      </c>
      <c r="H68" s="196">
        <f>+Sim_oferta!E78</f>
        <v>0</v>
      </c>
      <c r="I68" s="198">
        <f>+Sim_oferta!F78</f>
        <v>0</v>
      </c>
      <c r="J68" s="196">
        <f>+Sim_oferta!G78</f>
        <v>0</v>
      </c>
      <c r="K68" s="196">
        <f>+Sim_oferta!H78</f>
        <v>0</v>
      </c>
      <c r="L68" s="196">
        <f>+Sim_oferta!I78</f>
        <v>0</v>
      </c>
      <c r="M68" s="224">
        <f t="shared" ref="M68:M78" si="7">SUM(H68:L68)</f>
        <v>0</v>
      </c>
      <c r="N68" s="223">
        <f t="array" ref="N68">'Vt_Of(IxI)'!B67:F142</f>
        <v>180146.68716979999</v>
      </c>
      <c r="O68" s="223">
        <f t="array" ref="O68">'Vt_Of(IxI)'!C67:G142</f>
        <v>30564.839917935398</v>
      </c>
      <c r="P68" s="223">
        <f t="array" ref="P68">'Vt_Of(IxI)'!D67:H142</f>
        <v>217141</v>
      </c>
      <c r="Q68" s="223">
        <f t="array" ref="Q68">'Vt_Of(IxI)'!E67:I142</f>
        <v>64203</v>
      </c>
      <c r="R68" s="223">
        <f t="array" ref="R68">'Vt_Of(IxI)'!F67:J142</f>
        <v>3508</v>
      </c>
      <c r="S68" s="223">
        <f t="shared" ref="S68:S78" si="8">SUM(N68:R68)</f>
        <v>495563.52708773536</v>
      </c>
    </row>
    <row r="69" spans="1:19" x14ac:dyDescent="0.25">
      <c r="A69" s="221" t="s">
        <v>66</v>
      </c>
      <c r="B69" s="223">
        <f t="shared" si="5"/>
        <v>172.49651358532299</v>
      </c>
      <c r="C69" s="223">
        <f t="shared" si="5"/>
        <v>16638.040740954501</v>
      </c>
      <c r="D69" s="223">
        <f t="shared" si="5"/>
        <v>208768</v>
      </c>
      <c r="E69" s="223">
        <f t="shared" si="5"/>
        <v>9449</v>
      </c>
      <c r="F69" s="223">
        <f t="shared" si="5"/>
        <v>68691</v>
      </c>
      <c r="G69" s="223">
        <f t="shared" si="6"/>
        <v>303718.53725453978</v>
      </c>
      <c r="H69" s="196">
        <f>+Sim_oferta!E79</f>
        <v>0</v>
      </c>
      <c r="I69" s="198">
        <f>+Sim_oferta!F79</f>
        <v>0</v>
      </c>
      <c r="J69" s="196">
        <f>+Sim_oferta!G79</f>
        <v>0</v>
      </c>
      <c r="K69" s="196">
        <f>+Sim_oferta!H79</f>
        <v>0</v>
      </c>
      <c r="L69" s="196">
        <f>+Sim_oferta!I79</f>
        <v>0</v>
      </c>
      <c r="M69" s="224">
        <f t="shared" si="7"/>
        <v>0</v>
      </c>
      <c r="N69" s="223">
        <f t="array" ref="N69">'Vt_Of(IxI)'!B68:F143</f>
        <v>172.49651358532299</v>
      </c>
      <c r="O69" s="223">
        <f t="array" ref="O69">'Vt_Of(IxI)'!C68:G143</f>
        <v>16638.040740954501</v>
      </c>
      <c r="P69" s="223">
        <f t="array" ref="P69">'Vt_Of(IxI)'!D68:H143</f>
        <v>208768</v>
      </c>
      <c r="Q69" s="223">
        <f t="array" ref="Q69">'Vt_Of(IxI)'!E68:I143</f>
        <v>9449</v>
      </c>
      <c r="R69" s="223">
        <f t="array" ref="R69">'Vt_Of(IxI)'!F68:J143</f>
        <v>68691</v>
      </c>
      <c r="S69" s="223">
        <f t="shared" si="8"/>
        <v>303718.53725453978</v>
      </c>
    </row>
    <row r="70" spans="1:19" x14ac:dyDescent="0.25">
      <c r="A70" s="221" t="s">
        <v>67</v>
      </c>
      <c r="B70" s="223">
        <f t="shared" si="5"/>
        <v>10141.8063726154</v>
      </c>
      <c r="C70" s="223">
        <f t="shared" si="5"/>
        <v>274450.307417367</v>
      </c>
      <c r="D70" s="223">
        <f t="shared" si="5"/>
        <v>256408</v>
      </c>
      <c r="E70" s="223">
        <f t="shared" si="5"/>
        <v>122205</v>
      </c>
      <c r="F70" s="223">
        <f t="shared" si="5"/>
        <v>7057573</v>
      </c>
      <c r="G70" s="223">
        <f t="shared" si="6"/>
        <v>7720778.1137899822</v>
      </c>
      <c r="H70" s="196">
        <f>+Sim_oferta!E80</f>
        <v>0</v>
      </c>
      <c r="I70" s="198">
        <f>+Sim_oferta!F80</f>
        <v>0</v>
      </c>
      <c r="J70" s="196">
        <f>+Sim_oferta!G80</f>
        <v>0</v>
      </c>
      <c r="K70" s="196">
        <f>+Sim_oferta!H80</f>
        <v>0</v>
      </c>
      <c r="L70" s="196">
        <f>+Sim_oferta!I80</f>
        <v>0</v>
      </c>
      <c r="M70" s="224">
        <f t="shared" si="7"/>
        <v>0</v>
      </c>
      <c r="N70" s="223">
        <f t="array" ref="N70">'Vt_Of(IxI)'!B69:F144</f>
        <v>10141.8063726154</v>
      </c>
      <c r="O70" s="223">
        <f t="array" ref="O70">'Vt_Of(IxI)'!C69:G144</f>
        <v>274450.307417367</v>
      </c>
      <c r="P70" s="223">
        <f t="array" ref="P70">'Vt_Of(IxI)'!D69:H144</f>
        <v>256408</v>
      </c>
      <c r="Q70" s="223">
        <f t="array" ref="Q70">'Vt_Of(IxI)'!E69:I144</f>
        <v>122205</v>
      </c>
      <c r="R70" s="223">
        <f t="array" ref="R70">'Vt_Of(IxI)'!F69:J144</f>
        <v>7057573</v>
      </c>
      <c r="S70" s="223">
        <f t="shared" si="8"/>
        <v>7720778.1137899822</v>
      </c>
    </row>
    <row r="71" spans="1:19" x14ac:dyDescent="0.25">
      <c r="A71" s="221" t="s">
        <v>68</v>
      </c>
      <c r="B71" s="223">
        <f t="shared" si="5"/>
        <v>347401.09786292101</v>
      </c>
      <c r="C71" s="223">
        <f t="shared" si="5"/>
        <v>249749.72643558099</v>
      </c>
      <c r="D71" s="223">
        <f t="shared" si="5"/>
        <v>3233422</v>
      </c>
      <c r="E71" s="223">
        <f t="shared" si="5"/>
        <v>119691</v>
      </c>
      <c r="F71" s="223">
        <f t="shared" si="5"/>
        <v>4567811</v>
      </c>
      <c r="G71" s="223">
        <f t="shared" si="6"/>
        <v>8518074.824298501</v>
      </c>
      <c r="H71" s="196">
        <f>+Sim_oferta!E81</f>
        <v>0</v>
      </c>
      <c r="I71" s="198">
        <f>+Sim_oferta!F81</f>
        <v>0</v>
      </c>
      <c r="J71" s="196">
        <f>+Sim_oferta!G81</f>
        <v>0</v>
      </c>
      <c r="K71" s="196">
        <f>+Sim_oferta!H81</f>
        <v>0</v>
      </c>
      <c r="L71" s="196">
        <f>+Sim_oferta!I81</f>
        <v>0</v>
      </c>
      <c r="M71" s="224">
        <f t="shared" si="7"/>
        <v>0</v>
      </c>
      <c r="N71" s="223">
        <f t="array" ref="N71">'Vt_Of(IxI)'!B70:F145</f>
        <v>347401.09786292101</v>
      </c>
      <c r="O71" s="223">
        <f t="array" ref="O71">'Vt_Of(IxI)'!C70:G145</f>
        <v>249749.72643558099</v>
      </c>
      <c r="P71" s="223">
        <f t="array" ref="P71">'Vt_Of(IxI)'!D70:H145</f>
        <v>3233422</v>
      </c>
      <c r="Q71" s="223">
        <f t="array" ref="Q71">'Vt_Of(IxI)'!E70:I145</f>
        <v>119691</v>
      </c>
      <c r="R71" s="223">
        <f t="array" ref="R71">'Vt_Of(IxI)'!F70:J145</f>
        <v>4567811</v>
      </c>
      <c r="S71" s="223">
        <f t="shared" si="8"/>
        <v>8518074.824298501</v>
      </c>
    </row>
    <row r="72" spans="1:19" x14ac:dyDescent="0.25">
      <c r="A72" s="221" t="s">
        <v>69</v>
      </c>
      <c r="B72" s="223">
        <f t="shared" si="5"/>
        <v>141896.87518183101</v>
      </c>
      <c r="C72" s="223">
        <f t="shared" si="5"/>
        <v>89367.688102328699</v>
      </c>
      <c r="D72" s="223">
        <f t="shared" si="5"/>
        <v>6111191</v>
      </c>
      <c r="E72" s="223">
        <f t="shared" si="5"/>
        <v>6227</v>
      </c>
      <c r="F72" s="223">
        <f t="shared" si="5"/>
        <v>2134672</v>
      </c>
      <c r="G72" s="223">
        <f t="shared" si="6"/>
        <v>8483354.5632841587</v>
      </c>
      <c r="H72" s="196">
        <f>+Sim_oferta!E82</f>
        <v>0</v>
      </c>
      <c r="I72" s="198">
        <f>+Sim_oferta!F82</f>
        <v>0</v>
      </c>
      <c r="J72" s="196">
        <f>+Sim_oferta!G82</f>
        <v>0</v>
      </c>
      <c r="K72" s="196">
        <f>+Sim_oferta!H82</f>
        <v>0</v>
      </c>
      <c r="L72" s="196">
        <f>+Sim_oferta!I82</f>
        <v>0</v>
      </c>
      <c r="M72" s="224">
        <f t="shared" si="7"/>
        <v>0</v>
      </c>
      <c r="N72" s="223">
        <f t="array" ref="N72">'Vt_Of(IxI)'!B71:F146</f>
        <v>141896.87518183101</v>
      </c>
      <c r="O72" s="223">
        <f t="array" ref="O72">'Vt_Of(IxI)'!C71:G146</f>
        <v>89367.688102328699</v>
      </c>
      <c r="P72" s="223">
        <f t="array" ref="P72">'Vt_Of(IxI)'!D71:H146</f>
        <v>6111191</v>
      </c>
      <c r="Q72" s="223">
        <f t="array" ref="Q72">'Vt_Of(IxI)'!E71:I146</f>
        <v>6227</v>
      </c>
      <c r="R72" s="223">
        <f t="array" ref="R72">'Vt_Of(IxI)'!F71:J146</f>
        <v>2134672</v>
      </c>
      <c r="S72" s="223">
        <f t="shared" si="8"/>
        <v>8483354.5632841587</v>
      </c>
    </row>
    <row r="73" spans="1:19" x14ac:dyDescent="0.25">
      <c r="A73" s="221" t="s">
        <v>70</v>
      </c>
      <c r="B73" s="223">
        <f t="shared" si="5"/>
        <v>6303.29913930166</v>
      </c>
      <c r="C73" s="223">
        <f t="shared" si="5"/>
        <v>21858.583405611898</v>
      </c>
      <c r="D73" s="223">
        <f t="shared" si="5"/>
        <v>1292673</v>
      </c>
      <c r="E73" s="223">
        <f t="shared" si="5"/>
        <v>29732</v>
      </c>
      <c r="F73" s="223">
        <f t="shared" si="5"/>
        <v>315636</v>
      </c>
      <c r="G73" s="223">
        <f t="shared" si="6"/>
        <v>1666202.8825449136</v>
      </c>
      <c r="H73" s="196">
        <f>+Sim_oferta!E83</f>
        <v>0</v>
      </c>
      <c r="I73" s="198">
        <f>+Sim_oferta!F83</f>
        <v>0</v>
      </c>
      <c r="J73" s="196">
        <f>+Sim_oferta!G83</f>
        <v>0</v>
      </c>
      <c r="K73" s="196">
        <f>+Sim_oferta!H83</f>
        <v>0</v>
      </c>
      <c r="L73" s="196">
        <f>+Sim_oferta!I83</f>
        <v>0</v>
      </c>
      <c r="M73" s="224">
        <f t="shared" si="7"/>
        <v>0</v>
      </c>
      <c r="N73" s="223">
        <f t="array" ref="N73">'Vt_Of(IxI)'!B72:F147</f>
        <v>6303.29913930166</v>
      </c>
      <c r="O73" s="223">
        <f t="array" ref="O73">'Vt_Of(IxI)'!C72:G147</f>
        <v>21858.583405611898</v>
      </c>
      <c r="P73" s="223">
        <f t="array" ref="P73">'Vt_Of(IxI)'!D72:H147</f>
        <v>1292673</v>
      </c>
      <c r="Q73" s="223">
        <f t="array" ref="Q73">'Vt_Of(IxI)'!E72:I147</f>
        <v>29732</v>
      </c>
      <c r="R73" s="223">
        <f t="array" ref="R73">'Vt_Of(IxI)'!F72:J147</f>
        <v>315636</v>
      </c>
      <c r="S73" s="223">
        <f t="shared" si="8"/>
        <v>1666202.8825449136</v>
      </c>
    </row>
    <row r="74" spans="1:19" x14ac:dyDescent="0.25">
      <c r="A74" s="221" t="s">
        <v>71</v>
      </c>
      <c r="B74" s="223">
        <f t="shared" si="5"/>
        <v>3610.9297818759401</v>
      </c>
      <c r="C74" s="223">
        <f t="shared" si="5"/>
        <v>34853.019080490303</v>
      </c>
      <c r="D74" s="223">
        <f t="shared" si="5"/>
        <v>3194740</v>
      </c>
      <c r="E74" s="223">
        <f t="shared" si="5"/>
        <v>214</v>
      </c>
      <c r="F74" s="223">
        <f t="shared" si="5"/>
        <v>384512</v>
      </c>
      <c r="G74" s="223">
        <f t="shared" si="6"/>
        <v>3617929.9488623664</v>
      </c>
      <c r="H74" s="196">
        <f>+Sim_oferta!E84</f>
        <v>0</v>
      </c>
      <c r="I74" s="198">
        <f>+Sim_oferta!F84</f>
        <v>0</v>
      </c>
      <c r="J74" s="196">
        <f>+Sim_oferta!G84</f>
        <v>0</v>
      </c>
      <c r="K74" s="196">
        <f>+Sim_oferta!H84</f>
        <v>0</v>
      </c>
      <c r="L74" s="196">
        <f>+Sim_oferta!I84</f>
        <v>0</v>
      </c>
      <c r="M74" s="224">
        <f t="shared" si="7"/>
        <v>0</v>
      </c>
      <c r="N74" s="223">
        <f t="array" ref="N74">'Vt_Of(IxI)'!B73:F148</f>
        <v>3610.9297818759401</v>
      </c>
      <c r="O74" s="223">
        <f t="array" ref="O74">'Vt_Of(IxI)'!C73:G148</f>
        <v>34853.019080490303</v>
      </c>
      <c r="P74" s="223">
        <f t="array" ref="P74">'Vt_Of(IxI)'!D73:H148</f>
        <v>3194740</v>
      </c>
      <c r="Q74" s="223">
        <f t="array" ref="Q74">'Vt_Of(IxI)'!E73:I148</f>
        <v>214</v>
      </c>
      <c r="R74" s="223">
        <f t="array" ref="R74">'Vt_Of(IxI)'!F73:J148</f>
        <v>384512</v>
      </c>
      <c r="S74" s="223">
        <f t="shared" si="8"/>
        <v>3617929.9488623664</v>
      </c>
    </row>
    <row r="75" spans="1:19" x14ac:dyDescent="0.25">
      <c r="A75" s="221" t="s">
        <v>72</v>
      </c>
      <c r="B75" s="223">
        <f t="shared" si="5"/>
        <v>134481.18592870701</v>
      </c>
      <c r="C75" s="223">
        <f t="shared" si="5"/>
        <v>18781.0264906515</v>
      </c>
      <c r="D75" s="223">
        <f t="shared" si="5"/>
        <v>1056068</v>
      </c>
      <c r="E75" s="223">
        <f t="shared" si="5"/>
        <v>27271</v>
      </c>
      <c r="F75" s="223">
        <f t="shared" si="5"/>
        <v>817145</v>
      </c>
      <c r="G75" s="223">
        <f t="shared" si="6"/>
        <v>2053746.2124193585</v>
      </c>
      <c r="H75" s="196">
        <f>+Sim_oferta!E85</f>
        <v>0</v>
      </c>
      <c r="I75" s="198">
        <f>+Sim_oferta!F85</f>
        <v>0</v>
      </c>
      <c r="J75" s="196">
        <f>+Sim_oferta!G85</f>
        <v>0</v>
      </c>
      <c r="K75" s="196">
        <f>+Sim_oferta!H85</f>
        <v>0</v>
      </c>
      <c r="L75" s="196">
        <f>+Sim_oferta!I85</f>
        <v>0</v>
      </c>
      <c r="M75" s="224">
        <f t="shared" si="7"/>
        <v>0</v>
      </c>
      <c r="N75" s="223">
        <f t="array" ref="N75">'Vt_Of(IxI)'!B74:F149</f>
        <v>134481.18592870701</v>
      </c>
      <c r="O75" s="223">
        <f t="array" ref="O75">'Vt_Of(IxI)'!C74:G149</f>
        <v>18781.0264906515</v>
      </c>
      <c r="P75" s="223">
        <f t="array" ref="P75">'Vt_Of(IxI)'!D74:H149</f>
        <v>1056068</v>
      </c>
      <c r="Q75" s="223">
        <f t="array" ref="Q75">'Vt_Of(IxI)'!E74:I149</f>
        <v>27271</v>
      </c>
      <c r="R75" s="223">
        <f t="array" ref="R75">'Vt_Of(IxI)'!F74:J149</f>
        <v>817145</v>
      </c>
      <c r="S75" s="223">
        <f t="shared" si="8"/>
        <v>2053746.2124193585</v>
      </c>
    </row>
    <row r="76" spans="1:19" x14ac:dyDescent="0.25">
      <c r="A76" s="221" t="s">
        <v>73</v>
      </c>
      <c r="B76" s="223">
        <f t="shared" si="5"/>
        <v>480357.47809465398</v>
      </c>
      <c r="C76" s="223">
        <f t="shared" si="5"/>
        <v>56313.680094781201</v>
      </c>
      <c r="D76" s="223">
        <f t="shared" si="5"/>
        <v>2368839</v>
      </c>
      <c r="E76" s="223">
        <f t="shared" si="5"/>
        <v>31</v>
      </c>
      <c r="F76" s="223">
        <f t="shared" si="5"/>
        <v>266870</v>
      </c>
      <c r="G76" s="223">
        <f t="shared" si="6"/>
        <v>3172411.158189435</v>
      </c>
      <c r="H76" s="196">
        <f>+Sim_oferta!E86</f>
        <v>0</v>
      </c>
      <c r="I76" s="198">
        <f>+Sim_oferta!F86</f>
        <v>0</v>
      </c>
      <c r="J76" s="196">
        <f>+Sim_oferta!G86</f>
        <v>0</v>
      </c>
      <c r="K76" s="196">
        <f>+Sim_oferta!H86</f>
        <v>0</v>
      </c>
      <c r="L76" s="196">
        <f>+Sim_oferta!I86</f>
        <v>0</v>
      </c>
      <c r="M76" s="224">
        <f t="shared" si="7"/>
        <v>0</v>
      </c>
      <c r="N76" s="223">
        <f t="array" ref="N76">'Vt_Of(IxI)'!B75:F150</f>
        <v>480357.47809465398</v>
      </c>
      <c r="O76" s="223">
        <f t="array" ref="O76">'Vt_Of(IxI)'!C75:G150</f>
        <v>56313.680094781201</v>
      </c>
      <c r="P76" s="223">
        <f t="array" ref="P76">'Vt_Of(IxI)'!D75:H150</f>
        <v>2368839</v>
      </c>
      <c r="Q76" s="223">
        <f t="array" ref="Q76">'Vt_Of(IxI)'!E75:I150</f>
        <v>31</v>
      </c>
      <c r="R76" s="223">
        <f t="array" ref="R76">'Vt_Of(IxI)'!F75:J150</f>
        <v>266870</v>
      </c>
      <c r="S76" s="223">
        <f t="shared" si="8"/>
        <v>3172411.158189435</v>
      </c>
    </row>
    <row r="77" spans="1:19" x14ac:dyDescent="0.25">
      <c r="A77" s="221" t="s">
        <v>74</v>
      </c>
      <c r="B77" s="223">
        <f t="shared" si="5"/>
        <v>15851.694089451001</v>
      </c>
      <c r="C77" s="223">
        <f t="shared" si="5"/>
        <v>40371.131414383497</v>
      </c>
      <c r="D77" s="223">
        <f t="shared" si="5"/>
        <v>539048</v>
      </c>
      <c r="E77" s="223">
        <f t="shared" si="5"/>
        <v>38071</v>
      </c>
      <c r="F77" s="223">
        <f t="shared" si="5"/>
        <v>516217</v>
      </c>
      <c r="G77" s="223">
        <f t="shared" si="6"/>
        <v>1149558.8255038345</v>
      </c>
      <c r="H77" s="196">
        <f>+Sim_oferta!E87</f>
        <v>0</v>
      </c>
      <c r="I77" s="198">
        <f>+Sim_oferta!F87</f>
        <v>0</v>
      </c>
      <c r="J77" s="196">
        <f>+Sim_oferta!G87</f>
        <v>0</v>
      </c>
      <c r="K77" s="196">
        <f>+Sim_oferta!H87</f>
        <v>0</v>
      </c>
      <c r="L77" s="196">
        <f>+Sim_oferta!I87</f>
        <v>0</v>
      </c>
      <c r="M77" s="224">
        <f t="shared" si="7"/>
        <v>0</v>
      </c>
      <c r="N77" s="223">
        <f t="array" ref="N77">'Vt_Of(IxI)'!B76:F151</f>
        <v>15851.694089451001</v>
      </c>
      <c r="O77" s="223">
        <f t="array" ref="O77">'Vt_Of(IxI)'!C76:G151</f>
        <v>40371.131414383497</v>
      </c>
      <c r="P77" s="223">
        <f t="array" ref="P77">'Vt_Of(IxI)'!D76:H151</f>
        <v>539048</v>
      </c>
      <c r="Q77" s="223">
        <f t="array" ref="Q77">'Vt_Of(IxI)'!E76:I151</f>
        <v>38071</v>
      </c>
      <c r="R77" s="223">
        <f t="array" ref="R77">'Vt_Of(IxI)'!F76:J151</f>
        <v>516217</v>
      </c>
      <c r="S77" s="223">
        <f t="shared" si="8"/>
        <v>1149558.8255038345</v>
      </c>
    </row>
    <row r="78" spans="1:19" x14ac:dyDescent="0.25">
      <c r="A78" s="221" t="s">
        <v>75</v>
      </c>
      <c r="B78" s="223">
        <f t="shared" si="5"/>
        <v>0</v>
      </c>
      <c r="C78" s="223">
        <f t="shared" si="5"/>
        <v>0</v>
      </c>
      <c r="D78" s="223">
        <f t="shared" si="5"/>
        <v>782321</v>
      </c>
      <c r="E78" s="223">
        <f t="shared" si="5"/>
        <v>0</v>
      </c>
      <c r="F78" s="223">
        <f t="shared" si="5"/>
        <v>0</v>
      </c>
      <c r="G78" s="223">
        <f t="shared" si="6"/>
        <v>782321</v>
      </c>
      <c r="H78" s="196">
        <f>+Sim_oferta!E88</f>
        <v>0</v>
      </c>
      <c r="I78" s="198">
        <f>+Sim_oferta!F88</f>
        <v>0</v>
      </c>
      <c r="J78" s="196">
        <f>+Sim_oferta!G88</f>
        <v>0</v>
      </c>
      <c r="K78" s="196">
        <f>+Sim_oferta!H88</f>
        <v>0</v>
      </c>
      <c r="L78" s="196">
        <f>+Sim_oferta!I88</f>
        <v>0</v>
      </c>
      <c r="M78" s="224">
        <f t="shared" si="7"/>
        <v>0</v>
      </c>
      <c r="N78" s="223">
        <f t="array" ref="N78">'Vt_Of(IxI)'!B77:F152</f>
        <v>0</v>
      </c>
      <c r="O78" s="223">
        <f t="array" ref="O78">'Vt_Of(IxI)'!C77:G152</f>
        <v>0</v>
      </c>
      <c r="P78" s="223">
        <f t="array" ref="P78">'Vt_Of(IxI)'!D77:H152</f>
        <v>782321</v>
      </c>
      <c r="Q78" s="223">
        <f t="array" ref="Q78">'Vt_Of(IxI)'!E77:I152</f>
        <v>0</v>
      </c>
      <c r="R78" s="223">
        <f t="array" ref="R78">'Vt_Of(IxI)'!F77:J152</f>
        <v>0</v>
      </c>
      <c r="S78" s="223">
        <f t="shared" si="8"/>
        <v>782321</v>
      </c>
    </row>
  </sheetData>
  <sheetProtection password="BB53" sheet="1" formatColumns="0" formatRows="0"/>
  <mergeCells count="3">
    <mergeCell ref="B1:G1"/>
    <mergeCell ref="H1:M1"/>
    <mergeCell ref="N1:S1"/>
  </mergeCells>
  <conditionalFormatting sqref="A2:S1048576">
    <cfRule type="cellIs" dxfId="233" priority="1" operator="lessThan">
      <formula>0</formula>
    </cfRule>
  </conditionalFormatting>
  <conditionalFormatting sqref="B3:F78">
    <cfRule type="cellIs" dxfId="232" priority="8" operator="lessThan">
      <formula>0</formula>
    </cfRule>
  </conditionalFormatting>
  <conditionalFormatting sqref="H3:L78">
    <cfRule type="cellIs" dxfId="231" priority="5" operator="lessThan">
      <formula>0</formula>
    </cfRule>
  </conditionalFormatting>
  <conditionalFormatting sqref="N3:R78">
    <cfRule type="cellIs" dxfId="230" priority="2" operator="lessThan">
      <formula>0</formula>
    </cfRule>
  </conditionalFormatting>
  <conditionalFormatting sqref="T1:XFD1048576">
    <cfRule type="cellIs" dxfId="229" priority="9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4" sqref="G4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I!A1*'Sim_Vt_Of(IxI)'!$M3</f>
        <v>0</v>
      </c>
      <c r="C3">
        <f>I!B1*'Sim_Vt_Of(IxI)'!$M3</f>
        <v>0</v>
      </c>
      <c r="D3">
        <f>I!C1*'Sim_Vt_Of(IxI)'!$M3</f>
        <v>0</v>
      </c>
      <c r="E3">
        <f>I!D1*'Sim_Vt_Of(IxI)'!$M3</f>
        <v>0</v>
      </c>
      <c r="F3">
        <f>I!E1*'Sim_Vt_Of(IxI)'!$M3</f>
        <v>0</v>
      </c>
      <c r="G3">
        <f>I!F1*'Sim_Vt_Of(IxI)'!$M3</f>
        <v>0</v>
      </c>
      <c r="H3">
        <f>I!G1*'Sim_Vt_Of(IxI)'!$M3</f>
        <v>0</v>
      </c>
      <c r="I3">
        <f>I!H1*'Sim_Vt_Of(IxI)'!$M3</f>
        <v>0</v>
      </c>
      <c r="J3">
        <f>I!I1*'Sim_Vt_Of(IxI)'!$M3</f>
        <v>0</v>
      </c>
      <c r="K3">
        <f>I!J1*'Sim_Vt_Of(IxI)'!$M3</f>
        <v>0</v>
      </c>
      <c r="L3">
        <f>I!K1*'Sim_Vt_Of(IxI)'!$M3</f>
        <v>0</v>
      </c>
      <c r="M3">
        <f>I!L1*'Sim_Vt_Of(IxI)'!$M3</f>
        <v>0</v>
      </c>
      <c r="N3">
        <f>I!M1*'Sim_Vt_Of(IxI)'!$M3</f>
        <v>0</v>
      </c>
      <c r="O3">
        <f>I!N1*'Sim_Vt_Of(IxI)'!$M3</f>
        <v>0</v>
      </c>
      <c r="P3">
        <f>I!O1*'Sim_Vt_Of(IxI)'!$M3</f>
        <v>0</v>
      </c>
      <c r="Q3">
        <f>I!P1*'Sim_Vt_Of(IxI)'!$M3</f>
        <v>0</v>
      </c>
      <c r="R3">
        <f>I!Q1*'Sim_Vt_Of(IxI)'!$M3</f>
        <v>0</v>
      </c>
      <c r="S3">
        <f>I!R1*'Sim_Vt_Of(IxI)'!$M3</f>
        <v>0</v>
      </c>
      <c r="T3">
        <f>I!S1*'Sim_Vt_Of(IxI)'!$M3</f>
        <v>0</v>
      </c>
      <c r="U3">
        <f>I!T1*'Sim_Vt_Of(IxI)'!$M3</f>
        <v>0</v>
      </c>
      <c r="V3">
        <f>I!U1*'Sim_Vt_Of(IxI)'!$M3</f>
        <v>0</v>
      </c>
      <c r="W3">
        <f>I!V1*'Sim_Vt_Of(IxI)'!$M3</f>
        <v>0</v>
      </c>
      <c r="X3">
        <f>I!W1*'Sim_Vt_Of(IxI)'!$M3</f>
        <v>0</v>
      </c>
      <c r="Y3">
        <f>I!X1*'Sim_Vt_Of(IxI)'!$M3</f>
        <v>0</v>
      </c>
      <c r="Z3">
        <f>I!Y1*'Sim_Vt_Of(IxI)'!$M3</f>
        <v>0</v>
      </c>
      <c r="AA3">
        <f>I!Z1*'Sim_Vt_Of(IxI)'!$M3</f>
        <v>0</v>
      </c>
      <c r="AB3">
        <f>I!AA1*'Sim_Vt_Of(IxI)'!$M3</f>
        <v>0</v>
      </c>
      <c r="AC3">
        <f>I!AB1*'Sim_Vt_Of(IxI)'!$M3</f>
        <v>0</v>
      </c>
      <c r="AD3">
        <f>I!AC1*'Sim_Vt_Of(IxI)'!$M3</f>
        <v>0</v>
      </c>
      <c r="AE3">
        <f>I!AD1*'Sim_Vt_Of(IxI)'!$M3</f>
        <v>0</v>
      </c>
      <c r="AF3">
        <f>I!AE1*'Sim_Vt_Of(IxI)'!$M3</f>
        <v>0</v>
      </c>
      <c r="AG3">
        <f>I!AF1*'Sim_Vt_Of(IxI)'!$M3</f>
        <v>0</v>
      </c>
      <c r="AH3">
        <f>I!AG1*'Sim_Vt_Of(IxI)'!$M3</f>
        <v>0</v>
      </c>
      <c r="AI3">
        <f>I!AH1*'Sim_Vt_Of(IxI)'!$M3</f>
        <v>0</v>
      </c>
      <c r="AJ3">
        <f>I!AI1*'Sim_Vt_Of(IxI)'!$M3</f>
        <v>0</v>
      </c>
      <c r="AK3">
        <f>I!AJ1*'Sim_Vt_Of(IxI)'!$M3</f>
        <v>0</v>
      </c>
      <c r="AL3">
        <f>I!AK1*'Sim_Vt_Of(IxI)'!$M3</f>
        <v>0</v>
      </c>
      <c r="AM3">
        <f>I!AL1*'Sim_Vt_Of(IxI)'!$M3</f>
        <v>0</v>
      </c>
      <c r="AN3">
        <f>I!AM1*'Sim_Vt_Of(IxI)'!$M3</f>
        <v>0</v>
      </c>
      <c r="AO3">
        <f>I!AN1*'Sim_Vt_Of(IxI)'!$M3</f>
        <v>0</v>
      </c>
      <c r="AP3">
        <f>I!AO1*'Sim_Vt_Of(IxI)'!$M3</f>
        <v>0</v>
      </c>
      <c r="AQ3">
        <f>I!AP1*'Sim_Vt_Of(IxI)'!$M3</f>
        <v>0</v>
      </c>
      <c r="AR3">
        <f>I!AQ1*'Sim_Vt_Of(IxI)'!$M3</f>
        <v>0</v>
      </c>
      <c r="AS3">
        <f>I!AR1*'Sim_Vt_Of(IxI)'!$M3</f>
        <v>0</v>
      </c>
      <c r="AT3">
        <f>I!AS1*'Sim_Vt_Of(IxI)'!$M3</f>
        <v>0</v>
      </c>
      <c r="AU3">
        <f>I!AT1*'Sim_Vt_Of(IxI)'!$M3</f>
        <v>0</v>
      </c>
      <c r="AV3">
        <f>I!AU1*'Sim_Vt_Of(IxI)'!$M3</f>
        <v>0</v>
      </c>
      <c r="AW3">
        <f>I!AV1*'Sim_Vt_Of(IxI)'!$M3</f>
        <v>0</v>
      </c>
      <c r="AX3">
        <f>I!AW1*'Sim_Vt_Of(IxI)'!$M3</f>
        <v>0</v>
      </c>
      <c r="AY3">
        <f>I!AX1*'Sim_Vt_Of(IxI)'!$M3</f>
        <v>0</v>
      </c>
      <c r="AZ3">
        <f>I!AY1*'Sim_Vt_Of(IxI)'!$M3</f>
        <v>0</v>
      </c>
      <c r="BA3">
        <f>I!AZ1*'Sim_Vt_Of(IxI)'!$M3</f>
        <v>0</v>
      </c>
      <c r="BB3">
        <f>I!BA1*'Sim_Vt_Of(IxI)'!$M3</f>
        <v>0</v>
      </c>
      <c r="BC3">
        <f>I!BB1*'Sim_Vt_Of(IxI)'!$M3</f>
        <v>0</v>
      </c>
      <c r="BD3">
        <f>I!BC1*'Sim_Vt_Of(IxI)'!$M3</f>
        <v>0</v>
      </c>
      <c r="BE3">
        <f>I!BD1*'Sim_Vt_Of(IxI)'!$M3</f>
        <v>0</v>
      </c>
      <c r="BF3">
        <f>I!BE1*'Sim_Vt_Of(IxI)'!$M3</f>
        <v>0</v>
      </c>
      <c r="BG3">
        <f>I!BF1*'Sim_Vt_Of(IxI)'!$M3</f>
        <v>0</v>
      </c>
      <c r="BH3">
        <f>I!BG1*'Sim_Vt_Of(IxI)'!$M3</f>
        <v>0</v>
      </c>
      <c r="BI3">
        <f>I!BH1*'Sim_Vt_Of(IxI)'!$M3</f>
        <v>0</v>
      </c>
      <c r="BJ3">
        <f>I!BI1*'Sim_Vt_Of(IxI)'!$M3</f>
        <v>0</v>
      </c>
      <c r="BK3">
        <f>I!BJ1*'Sim_Vt_Of(IxI)'!$M3</f>
        <v>0</v>
      </c>
      <c r="BL3">
        <f>I!BK1*'Sim_Vt_Of(IxI)'!$M3</f>
        <v>0</v>
      </c>
      <c r="BM3">
        <f>I!BL1*'Sim_Vt_Of(IxI)'!$M3</f>
        <v>0</v>
      </c>
      <c r="BN3">
        <f>I!BM1*'Sim_Vt_Of(IxI)'!$M3</f>
        <v>0</v>
      </c>
      <c r="BO3">
        <f>I!BN1*'Sim_Vt_Of(IxI)'!$M3</f>
        <v>0</v>
      </c>
      <c r="BP3">
        <f>I!BO1*'Sim_Vt_Of(IxI)'!$M3</f>
        <v>0</v>
      </c>
      <c r="BQ3">
        <f>I!BP1*'Sim_Vt_Of(IxI)'!$M3</f>
        <v>0</v>
      </c>
      <c r="BR3">
        <f>I!BQ1*'Sim_Vt_Of(IxI)'!$M3</f>
        <v>0</v>
      </c>
      <c r="BS3">
        <f>I!BR1*'Sim_Vt_Of(IxI)'!$M3</f>
        <v>0</v>
      </c>
      <c r="BT3">
        <f>I!BS1*'Sim_Vt_Of(IxI)'!$M3</f>
        <v>0</v>
      </c>
      <c r="BU3">
        <f>I!BT1*'Sim_Vt_Of(IxI)'!$M3</f>
        <v>0</v>
      </c>
      <c r="BV3">
        <f>I!BU1*'Sim_Vt_Of(IxI)'!$M3</f>
        <v>0</v>
      </c>
      <c r="BW3">
        <f>I!BV1*'Sim_Vt_Of(IxI)'!$M3</f>
        <v>0</v>
      </c>
      <c r="BX3">
        <f>I!BW1*'Sim_Vt_Of(IxI)'!$M3</f>
        <v>0</v>
      </c>
      <c r="BY3">
        <f>I!BX1*'Sim_Vt_Of(IxI)'!$M3</f>
        <v>0</v>
      </c>
    </row>
    <row r="4" spans="1:77" x14ac:dyDescent="0.25">
      <c r="A4" s="105" t="s">
        <v>1</v>
      </c>
      <c r="B4">
        <f>I!A2*'Sim_Vt_Of(IxI)'!$M4</f>
        <v>0</v>
      </c>
      <c r="C4">
        <f>I!B2*'Sim_Vt_Of(IxI)'!$M4</f>
        <v>0</v>
      </c>
      <c r="D4">
        <f>I!C2*'Sim_Vt_Of(IxI)'!$M4</f>
        <v>0</v>
      </c>
      <c r="E4">
        <f>I!D2*'Sim_Vt_Of(IxI)'!$M4</f>
        <v>0</v>
      </c>
      <c r="F4">
        <f>I!E2*'Sim_Vt_Of(IxI)'!$M4</f>
        <v>0</v>
      </c>
      <c r="G4">
        <f>I!F2*'Sim_Vt_Of(IxI)'!$M4</f>
        <v>0</v>
      </c>
      <c r="H4">
        <f>I!G2*'Sim_Vt_Of(IxI)'!$M4</f>
        <v>0</v>
      </c>
      <c r="I4">
        <f>I!H2*'Sim_Vt_Of(IxI)'!$M4</f>
        <v>0</v>
      </c>
      <c r="J4">
        <f>I!I2*'Sim_Vt_Of(IxI)'!$M4</f>
        <v>0</v>
      </c>
      <c r="K4">
        <f>I!J2*'Sim_Vt_Of(IxI)'!$M4</f>
        <v>0</v>
      </c>
      <c r="L4">
        <f>I!K2*'Sim_Vt_Of(IxI)'!$M4</f>
        <v>0</v>
      </c>
      <c r="M4">
        <f>I!L2*'Sim_Vt_Of(IxI)'!$M4</f>
        <v>0</v>
      </c>
      <c r="N4">
        <f>I!M2*'Sim_Vt_Of(IxI)'!$M4</f>
        <v>0</v>
      </c>
      <c r="O4">
        <f>I!N2*'Sim_Vt_Of(IxI)'!$M4</f>
        <v>0</v>
      </c>
      <c r="P4">
        <f>I!O2*'Sim_Vt_Of(IxI)'!$M4</f>
        <v>0</v>
      </c>
      <c r="Q4">
        <f>I!P2*'Sim_Vt_Of(IxI)'!$M4</f>
        <v>0</v>
      </c>
      <c r="R4">
        <f>I!Q2*'Sim_Vt_Of(IxI)'!$M4</f>
        <v>0</v>
      </c>
      <c r="S4">
        <f>I!R2*'Sim_Vt_Of(IxI)'!$M4</f>
        <v>0</v>
      </c>
      <c r="T4">
        <f>I!S2*'Sim_Vt_Of(IxI)'!$M4</f>
        <v>0</v>
      </c>
      <c r="U4">
        <f>I!T2*'Sim_Vt_Of(IxI)'!$M4</f>
        <v>0</v>
      </c>
      <c r="V4">
        <f>I!U2*'Sim_Vt_Of(IxI)'!$M4</f>
        <v>0</v>
      </c>
      <c r="W4">
        <f>I!V2*'Sim_Vt_Of(IxI)'!$M4</f>
        <v>0</v>
      </c>
      <c r="X4">
        <f>I!W2*'Sim_Vt_Of(IxI)'!$M4</f>
        <v>0</v>
      </c>
      <c r="Y4">
        <f>I!X2*'Sim_Vt_Of(IxI)'!$M4</f>
        <v>0</v>
      </c>
      <c r="Z4">
        <f>I!Y2*'Sim_Vt_Of(IxI)'!$M4</f>
        <v>0</v>
      </c>
      <c r="AA4">
        <f>I!Z2*'Sim_Vt_Of(IxI)'!$M4</f>
        <v>0</v>
      </c>
      <c r="AB4">
        <f>I!AA2*'Sim_Vt_Of(IxI)'!$M4</f>
        <v>0</v>
      </c>
      <c r="AC4">
        <f>I!AB2*'Sim_Vt_Of(IxI)'!$M4</f>
        <v>0</v>
      </c>
      <c r="AD4">
        <f>I!AC2*'Sim_Vt_Of(IxI)'!$M4</f>
        <v>0</v>
      </c>
      <c r="AE4">
        <f>I!AD2*'Sim_Vt_Of(IxI)'!$M4</f>
        <v>0</v>
      </c>
      <c r="AF4">
        <f>I!AE2*'Sim_Vt_Of(IxI)'!$M4</f>
        <v>0</v>
      </c>
      <c r="AG4">
        <f>I!AF2*'Sim_Vt_Of(IxI)'!$M4</f>
        <v>0</v>
      </c>
      <c r="AH4">
        <f>I!AG2*'Sim_Vt_Of(IxI)'!$M4</f>
        <v>0</v>
      </c>
      <c r="AI4">
        <f>I!AH2*'Sim_Vt_Of(IxI)'!$M4</f>
        <v>0</v>
      </c>
      <c r="AJ4">
        <f>I!AI2*'Sim_Vt_Of(IxI)'!$M4</f>
        <v>0</v>
      </c>
      <c r="AK4">
        <f>I!AJ2*'Sim_Vt_Of(IxI)'!$M4</f>
        <v>0</v>
      </c>
      <c r="AL4">
        <f>I!AK2*'Sim_Vt_Of(IxI)'!$M4</f>
        <v>0</v>
      </c>
      <c r="AM4">
        <f>I!AL2*'Sim_Vt_Of(IxI)'!$M4</f>
        <v>0</v>
      </c>
      <c r="AN4">
        <f>I!AM2*'Sim_Vt_Of(IxI)'!$M4</f>
        <v>0</v>
      </c>
      <c r="AO4">
        <f>I!AN2*'Sim_Vt_Of(IxI)'!$M4</f>
        <v>0</v>
      </c>
      <c r="AP4">
        <f>I!AO2*'Sim_Vt_Of(IxI)'!$M4</f>
        <v>0</v>
      </c>
      <c r="AQ4">
        <f>I!AP2*'Sim_Vt_Of(IxI)'!$M4</f>
        <v>0</v>
      </c>
      <c r="AR4">
        <f>I!AQ2*'Sim_Vt_Of(IxI)'!$M4</f>
        <v>0</v>
      </c>
      <c r="AS4">
        <f>I!AR2*'Sim_Vt_Of(IxI)'!$M4</f>
        <v>0</v>
      </c>
      <c r="AT4">
        <f>I!AS2*'Sim_Vt_Of(IxI)'!$M4</f>
        <v>0</v>
      </c>
      <c r="AU4">
        <f>I!AT2*'Sim_Vt_Of(IxI)'!$M4</f>
        <v>0</v>
      </c>
      <c r="AV4">
        <f>I!AU2*'Sim_Vt_Of(IxI)'!$M4</f>
        <v>0</v>
      </c>
      <c r="AW4">
        <f>I!AV2*'Sim_Vt_Of(IxI)'!$M4</f>
        <v>0</v>
      </c>
      <c r="AX4">
        <f>I!AW2*'Sim_Vt_Of(IxI)'!$M4</f>
        <v>0</v>
      </c>
      <c r="AY4">
        <f>I!AX2*'Sim_Vt_Of(IxI)'!$M4</f>
        <v>0</v>
      </c>
      <c r="AZ4">
        <f>I!AY2*'Sim_Vt_Of(IxI)'!$M4</f>
        <v>0</v>
      </c>
      <c r="BA4">
        <f>I!AZ2*'Sim_Vt_Of(IxI)'!$M4</f>
        <v>0</v>
      </c>
      <c r="BB4">
        <f>I!BA2*'Sim_Vt_Of(IxI)'!$M4</f>
        <v>0</v>
      </c>
      <c r="BC4">
        <f>I!BB2*'Sim_Vt_Of(IxI)'!$M4</f>
        <v>0</v>
      </c>
      <c r="BD4">
        <f>I!BC2*'Sim_Vt_Of(IxI)'!$M4</f>
        <v>0</v>
      </c>
      <c r="BE4">
        <f>I!BD2*'Sim_Vt_Of(IxI)'!$M4</f>
        <v>0</v>
      </c>
      <c r="BF4">
        <f>I!BE2*'Sim_Vt_Of(IxI)'!$M4</f>
        <v>0</v>
      </c>
      <c r="BG4">
        <f>I!BF2*'Sim_Vt_Of(IxI)'!$M4</f>
        <v>0</v>
      </c>
      <c r="BH4">
        <f>I!BG2*'Sim_Vt_Of(IxI)'!$M4</f>
        <v>0</v>
      </c>
      <c r="BI4">
        <f>I!BH2*'Sim_Vt_Of(IxI)'!$M4</f>
        <v>0</v>
      </c>
      <c r="BJ4">
        <f>I!BI2*'Sim_Vt_Of(IxI)'!$M4</f>
        <v>0</v>
      </c>
      <c r="BK4">
        <f>I!BJ2*'Sim_Vt_Of(IxI)'!$M4</f>
        <v>0</v>
      </c>
      <c r="BL4">
        <f>I!BK2*'Sim_Vt_Of(IxI)'!$M4</f>
        <v>0</v>
      </c>
      <c r="BM4">
        <f>I!BL2*'Sim_Vt_Of(IxI)'!$M4</f>
        <v>0</v>
      </c>
      <c r="BN4">
        <f>I!BM2*'Sim_Vt_Of(IxI)'!$M4</f>
        <v>0</v>
      </c>
      <c r="BO4">
        <f>I!BN2*'Sim_Vt_Of(IxI)'!$M4</f>
        <v>0</v>
      </c>
      <c r="BP4">
        <f>I!BO2*'Sim_Vt_Of(IxI)'!$M4</f>
        <v>0</v>
      </c>
      <c r="BQ4">
        <f>I!BP2*'Sim_Vt_Of(IxI)'!$M4</f>
        <v>0</v>
      </c>
      <c r="BR4">
        <f>I!BQ2*'Sim_Vt_Of(IxI)'!$M4</f>
        <v>0</v>
      </c>
      <c r="BS4">
        <f>I!BR2*'Sim_Vt_Of(IxI)'!$M4</f>
        <v>0</v>
      </c>
      <c r="BT4">
        <f>I!BS2*'Sim_Vt_Of(IxI)'!$M4</f>
        <v>0</v>
      </c>
      <c r="BU4">
        <f>I!BT2*'Sim_Vt_Of(IxI)'!$M4</f>
        <v>0</v>
      </c>
      <c r="BV4">
        <f>I!BU2*'Sim_Vt_Of(IxI)'!$M4</f>
        <v>0</v>
      </c>
      <c r="BW4">
        <f>I!BV2*'Sim_Vt_Of(IxI)'!$M4</f>
        <v>0</v>
      </c>
      <c r="BX4">
        <f>I!BW2*'Sim_Vt_Of(IxI)'!$M4</f>
        <v>0</v>
      </c>
      <c r="BY4">
        <f>I!BX2*'Sim_Vt_Of(IxI)'!$M4</f>
        <v>0</v>
      </c>
    </row>
    <row r="5" spans="1:77" x14ac:dyDescent="0.25">
      <c r="A5" s="105" t="s">
        <v>2</v>
      </c>
      <c r="B5">
        <f>I!A3*'Sim_Vt_Of(IxI)'!$M5</f>
        <v>0</v>
      </c>
      <c r="C5">
        <f>I!B3*'Sim_Vt_Of(IxI)'!$M5</f>
        <v>0</v>
      </c>
      <c r="D5">
        <f>I!C3*'Sim_Vt_Of(IxI)'!$M5</f>
        <v>0</v>
      </c>
      <c r="E5">
        <f>I!D3*'Sim_Vt_Of(IxI)'!$M5</f>
        <v>0</v>
      </c>
      <c r="F5">
        <f>I!E3*'Sim_Vt_Of(IxI)'!$M5</f>
        <v>0</v>
      </c>
      <c r="G5">
        <f>I!F3*'Sim_Vt_Of(IxI)'!$M5</f>
        <v>0</v>
      </c>
      <c r="H5">
        <f>I!G3*'Sim_Vt_Of(IxI)'!$M5</f>
        <v>0</v>
      </c>
      <c r="I5">
        <f>I!H3*'Sim_Vt_Of(IxI)'!$M5</f>
        <v>0</v>
      </c>
      <c r="J5">
        <f>I!I3*'Sim_Vt_Of(IxI)'!$M5</f>
        <v>0</v>
      </c>
      <c r="K5">
        <f>I!J3*'Sim_Vt_Of(IxI)'!$M5</f>
        <v>0</v>
      </c>
      <c r="L5">
        <f>I!K3*'Sim_Vt_Of(IxI)'!$M5</f>
        <v>0</v>
      </c>
      <c r="M5">
        <f>I!L3*'Sim_Vt_Of(IxI)'!$M5</f>
        <v>0</v>
      </c>
      <c r="N5">
        <f>I!M3*'Sim_Vt_Of(IxI)'!$M5</f>
        <v>0</v>
      </c>
      <c r="O5">
        <f>I!N3*'Sim_Vt_Of(IxI)'!$M5</f>
        <v>0</v>
      </c>
      <c r="P5">
        <f>I!O3*'Sim_Vt_Of(IxI)'!$M5</f>
        <v>0</v>
      </c>
      <c r="Q5">
        <f>I!P3*'Sim_Vt_Of(IxI)'!$M5</f>
        <v>0</v>
      </c>
      <c r="R5">
        <f>I!Q3*'Sim_Vt_Of(IxI)'!$M5</f>
        <v>0</v>
      </c>
      <c r="S5">
        <f>I!R3*'Sim_Vt_Of(IxI)'!$M5</f>
        <v>0</v>
      </c>
      <c r="T5">
        <f>I!S3*'Sim_Vt_Of(IxI)'!$M5</f>
        <v>0</v>
      </c>
      <c r="U5">
        <f>I!T3*'Sim_Vt_Of(IxI)'!$M5</f>
        <v>0</v>
      </c>
      <c r="V5">
        <f>I!U3*'Sim_Vt_Of(IxI)'!$M5</f>
        <v>0</v>
      </c>
      <c r="W5">
        <f>I!V3*'Sim_Vt_Of(IxI)'!$M5</f>
        <v>0</v>
      </c>
      <c r="X5">
        <f>I!W3*'Sim_Vt_Of(IxI)'!$M5</f>
        <v>0</v>
      </c>
      <c r="Y5">
        <f>I!X3*'Sim_Vt_Of(IxI)'!$M5</f>
        <v>0</v>
      </c>
      <c r="Z5">
        <f>I!Y3*'Sim_Vt_Of(IxI)'!$M5</f>
        <v>0</v>
      </c>
      <c r="AA5">
        <f>I!Z3*'Sim_Vt_Of(IxI)'!$M5</f>
        <v>0</v>
      </c>
      <c r="AB5">
        <f>I!AA3*'Sim_Vt_Of(IxI)'!$M5</f>
        <v>0</v>
      </c>
      <c r="AC5">
        <f>I!AB3*'Sim_Vt_Of(IxI)'!$M5</f>
        <v>0</v>
      </c>
      <c r="AD5">
        <f>I!AC3*'Sim_Vt_Of(IxI)'!$M5</f>
        <v>0</v>
      </c>
      <c r="AE5">
        <f>I!AD3*'Sim_Vt_Of(IxI)'!$M5</f>
        <v>0</v>
      </c>
      <c r="AF5">
        <f>I!AE3*'Sim_Vt_Of(IxI)'!$M5</f>
        <v>0</v>
      </c>
      <c r="AG5">
        <f>I!AF3*'Sim_Vt_Of(IxI)'!$M5</f>
        <v>0</v>
      </c>
      <c r="AH5">
        <f>I!AG3*'Sim_Vt_Of(IxI)'!$M5</f>
        <v>0</v>
      </c>
      <c r="AI5">
        <f>I!AH3*'Sim_Vt_Of(IxI)'!$M5</f>
        <v>0</v>
      </c>
      <c r="AJ5">
        <f>I!AI3*'Sim_Vt_Of(IxI)'!$M5</f>
        <v>0</v>
      </c>
      <c r="AK5">
        <f>I!AJ3*'Sim_Vt_Of(IxI)'!$M5</f>
        <v>0</v>
      </c>
      <c r="AL5">
        <f>I!AK3*'Sim_Vt_Of(IxI)'!$M5</f>
        <v>0</v>
      </c>
      <c r="AM5">
        <f>I!AL3*'Sim_Vt_Of(IxI)'!$M5</f>
        <v>0</v>
      </c>
      <c r="AN5">
        <f>I!AM3*'Sim_Vt_Of(IxI)'!$M5</f>
        <v>0</v>
      </c>
      <c r="AO5">
        <f>I!AN3*'Sim_Vt_Of(IxI)'!$M5</f>
        <v>0</v>
      </c>
      <c r="AP5">
        <f>I!AO3*'Sim_Vt_Of(IxI)'!$M5</f>
        <v>0</v>
      </c>
      <c r="AQ5">
        <f>I!AP3*'Sim_Vt_Of(IxI)'!$M5</f>
        <v>0</v>
      </c>
      <c r="AR5">
        <f>I!AQ3*'Sim_Vt_Of(IxI)'!$M5</f>
        <v>0</v>
      </c>
      <c r="AS5">
        <f>I!AR3*'Sim_Vt_Of(IxI)'!$M5</f>
        <v>0</v>
      </c>
      <c r="AT5">
        <f>I!AS3*'Sim_Vt_Of(IxI)'!$M5</f>
        <v>0</v>
      </c>
      <c r="AU5">
        <f>I!AT3*'Sim_Vt_Of(IxI)'!$M5</f>
        <v>0</v>
      </c>
      <c r="AV5">
        <f>I!AU3*'Sim_Vt_Of(IxI)'!$M5</f>
        <v>0</v>
      </c>
      <c r="AW5">
        <f>I!AV3*'Sim_Vt_Of(IxI)'!$M5</f>
        <v>0</v>
      </c>
      <c r="AX5">
        <f>I!AW3*'Sim_Vt_Of(IxI)'!$M5</f>
        <v>0</v>
      </c>
      <c r="AY5">
        <f>I!AX3*'Sim_Vt_Of(IxI)'!$M5</f>
        <v>0</v>
      </c>
      <c r="AZ5">
        <f>I!AY3*'Sim_Vt_Of(IxI)'!$M5</f>
        <v>0</v>
      </c>
      <c r="BA5">
        <f>I!AZ3*'Sim_Vt_Of(IxI)'!$M5</f>
        <v>0</v>
      </c>
      <c r="BB5">
        <f>I!BA3*'Sim_Vt_Of(IxI)'!$M5</f>
        <v>0</v>
      </c>
      <c r="BC5">
        <f>I!BB3*'Sim_Vt_Of(IxI)'!$M5</f>
        <v>0</v>
      </c>
      <c r="BD5">
        <f>I!BC3*'Sim_Vt_Of(IxI)'!$M5</f>
        <v>0</v>
      </c>
      <c r="BE5">
        <f>I!BD3*'Sim_Vt_Of(IxI)'!$M5</f>
        <v>0</v>
      </c>
      <c r="BF5">
        <f>I!BE3*'Sim_Vt_Of(IxI)'!$M5</f>
        <v>0</v>
      </c>
      <c r="BG5">
        <f>I!BF3*'Sim_Vt_Of(IxI)'!$M5</f>
        <v>0</v>
      </c>
      <c r="BH5">
        <f>I!BG3*'Sim_Vt_Of(IxI)'!$M5</f>
        <v>0</v>
      </c>
      <c r="BI5">
        <f>I!BH3*'Sim_Vt_Of(IxI)'!$M5</f>
        <v>0</v>
      </c>
      <c r="BJ5">
        <f>I!BI3*'Sim_Vt_Of(IxI)'!$M5</f>
        <v>0</v>
      </c>
      <c r="BK5">
        <f>I!BJ3*'Sim_Vt_Of(IxI)'!$M5</f>
        <v>0</v>
      </c>
      <c r="BL5">
        <f>I!BK3*'Sim_Vt_Of(IxI)'!$M5</f>
        <v>0</v>
      </c>
      <c r="BM5">
        <f>I!BL3*'Sim_Vt_Of(IxI)'!$M5</f>
        <v>0</v>
      </c>
      <c r="BN5">
        <f>I!BM3*'Sim_Vt_Of(IxI)'!$M5</f>
        <v>0</v>
      </c>
      <c r="BO5">
        <f>I!BN3*'Sim_Vt_Of(IxI)'!$M5</f>
        <v>0</v>
      </c>
      <c r="BP5">
        <f>I!BO3*'Sim_Vt_Of(IxI)'!$M5</f>
        <v>0</v>
      </c>
      <c r="BQ5">
        <f>I!BP3*'Sim_Vt_Of(IxI)'!$M5</f>
        <v>0</v>
      </c>
      <c r="BR5">
        <f>I!BQ3*'Sim_Vt_Of(IxI)'!$M5</f>
        <v>0</v>
      </c>
      <c r="BS5">
        <f>I!BR3*'Sim_Vt_Of(IxI)'!$M5</f>
        <v>0</v>
      </c>
      <c r="BT5">
        <f>I!BS3*'Sim_Vt_Of(IxI)'!$M5</f>
        <v>0</v>
      </c>
      <c r="BU5">
        <f>I!BT3*'Sim_Vt_Of(IxI)'!$M5</f>
        <v>0</v>
      </c>
      <c r="BV5">
        <f>I!BU3*'Sim_Vt_Of(IxI)'!$M5</f>
        <v>0</v>
      </c>
      <c r="BW5">
        <f>I!BV3*'Sim_Vt_Of(IxI)'!$M5</f>
        <v>0</v>
      </c>
      <c r="BX5">
        <f>I!BW3*'Sim_Vt_Of(IxI)'!$M5</f>
        <v>0</v>
      </c>
      <c r="BY5">
        <f>I!BX3*'Sim_Vt_Of(IxI)'!$M5</f>
        <v>0</v>
      </c>
    </row>
    <row r="6" spans="1:77" x14ac:dyDescent="0.25">
      <c r="A6" s="105" t="s">
        <v>3</v>
      </c>
      <c r="B6">
        <f>I!A4*'Sim_Vt_Of(IxI)'!$M6</f>
        <v>0</v>
      </c>
      <c r="C6">
        <f>I!B4*'Sim_Vt_Of(IxI)'!$M6</f>
        <v>0</v>
      </c>
      <c r="D6">
        <f>I!C4*'Sim_Vt_Of(IxI)'!$M6</f>
        <v>0</v>
      </c>
      <c r="E6">
        <f>I!D4*'Sim_Vt_Of(IxI)'!$M6</f>
        <v>0</v>
      </c>
      <c r="F6">
        <f>I!E4*'Sim_Vt_Of(IxI)'!$M6</f>
        <v>0</v>
      </c>
      <c r="G6">
        <f>I!F4*'Sim_Vt_Of(IxI)'!$M6</f>
        <v>0</v>
      </c>
      <c r="H6">
        <f>I!G4*'Sim_Vt_Of(IxI)'!$M6</f>
        <v>0</v>
      </c>
      <c r="I6">
        <f>I!H4*'Sim_Vt_Of(IxI)'!$M6</f>
        <v>0</v>
      </c>
      <c r="J6">
        <f>I!I4*'Sim_Vt_Of(IxI)'!$M6</f>
        <v>0</v>
      </c>
      <c r="K6">
        <f>I!J4*'Sim_Vt_Of(IxI)'!$M6</f>
        <v>0</v>
      </c>
      <c r="L6">
        <f>I!K4*'Sim_Vt_Of(IxI)'!$M6</f>
        <v>0</v>
      </c>
      <c r="M6">
        <f>I!L4*'Sim_Vt_Of(IxI)'!$M6</f>
        <v>0</v>
      </c>
      <c r="N6">
        <f>I!M4*'Sim_Vt_Of(IxI)'!$M6</f>
        <v>0</v>
      </c>
      <c r="O6">
        <f>I!N4*'Sim_Vt_Of(IxI)'!$M6</f>
        <v>0</v>
      </c>
      <c r="P6">
        <f>I!O4*'Sim_Vt_Of(IxI)'!$M6</f>
        <v>0</v>
      </c>
      <c r="Q6">
        <f>I!P4*'Sim_Vt_Of(IxI)'!$M6</f>
        <v>0</v>
      </c>
      <c r="R6">
        <f>I!Q4*'Sim_Vt_Of(IxI)'!$M6</f>
        <v>0</v>
      </c>
      <c r="S6">
        <f>I!R4*'Sim_Vt_Of(IxI)'!$M6</f>
        <v>0</v>
      </c>
      <c r="T6">
        <f>I!S4*'Sim_Vt_Of(IxI)'!$M6</f>
        <v>0</v>
      </c>
      <c r="U6">
        <f>I!T4*'Sim_Vt_Of(IxI)'!$M6</f>
        <v>0</v>
      </c>
      <c r="V6">
        <f>I!U4*'Sim_Vt_Of(IxI)'!$M6</f>
        <v>0</v>
      </c>
      <c r="W6">
        <f>I!V4*'Sim_Vt_Of(IxI)'!$M6</f>
        <v>0</v>
      </c>
      <c r="X6">
        <f>I!W4*'Sim_Vt_Of(IxI)'!$M6</f>
        <v>0</v>
      </c>
      <c r="Y6">
        <f>I!X4*'Sim_Vt_Of(IxI)'!$M6</f>
        <v>0</v>
      </c>
      <c r="Z6">
        <f>I!Y4*'Sim_Vt_Of(IxI)'!$M6</f>
        <v>0</v>
      </c>
      <c r="AA6">
        <f>I!Z4*'Sim_Vt_Of(IxI)'!$M6</f>
        <v>0</v>
      </c>
      <c r="AB6">
        <f>I!AA4*'Sim_Vt_Of(IxI)'!$M6</f>
        <v>0</v>
      </c>
      <c r="AC6">
        <f>I!AB4*'Sim_Vt_Of(IxI)'!$M6</f>
        <v>0</v>
      </c>
      <c r="AD6">
        <f>I!AC4*'Sim_Vt_Of(IxI)'!$M6</f>
        <v>0</v>
      </c>
      <c r="AE6">
        <f>I!AD4*'Sim_Vt_Of(IxI)'!$M6</f>
        <v>0</v>
      </c>
      <c r="AF6">
        <f>I!AE4*'Sim_Vt_Of(IxI)'!$M6</f>
        <v>0</v>
      </c>
      <c r="AG6">
        <f>I!AF4*'Sim_Vt_Of(IxI)'!$M6</f>
        <v>0</v>
      </c>
      <c r="AH6">
        <f>I!AG4*'Sim_Vt_Of(IxI)'!$M6</f>
        <v>0</v>
      </c>
      <c r="AI6">
        <f>I!AH4*'Sim_Vt_Of(IxI)'!$M6</f>
        <v>0</v>
      </c>
      <c r="AJ6">
        <f>I!AI4*'Sim_Vt_Of(IxI)'!$M6</f>
        <v>0</v>
      </c>
      <c r="AK6">
        <f>I!AJ4*'Sim_Vt_Of(IxI)'!$M6</f>
        <v>0</v>
      </c>
      <c r="AL6">
        <f>I!AK4*'Sim_Vt_Of(IxI)'!$M6</f>
        <v>0</v>
      </c>
      <c r="AM6">
        <f>I!AL4*'Sim_Vt_Of(IxI)'!$M6</f>
        <v>0</v>
      </c>
      <c r="AN6">
        <f>I!AM4*'Sim_Vt_Of(IxI)'!$M6</f>
        <v>0</v>
      </c>
      <c r="AO6">
        <f>I!AN4*'Sim_Vt_Of(IxI)'!$M6</f>
        <v>0</v>
      </c>
      <c r="AP6">
        <f>I!AO4*'Sim_Vt_Of(IxI)'!$M6</f>
        <v>0</v>
      </c>
      <c r="AQ6">
        <f>I!AP4*'Sim_Vt_Of(IxI)'!$M6</f>
        <v>0</v>
      </c>
      <c r="AR6">
        <f>I!AQ4*'Sim_Vt_Of(IxI)'!$M6</f>
        <v>0</v>
      </c>
      <c r="AS6">
        <f>I!AR4*'Sim_Vt_Of(IxI)'!$M6</f>
        <v>0</v>
      </c>
      <c r="AT6">
        <f>I!AS4*'Sim_Vt_Of(IxI)'!$M6</f>
        <v>0</v>
      </c>
      <c r="AU6">
        <f>I!AT4*'Sim_Vt_Of(IxI)'!$M6</f>
        <v>0</v>
      </c>
      <c r="AV6">
        <f>I!AU4*'Sim_Vt_Of(IxI)'!$M6</f>
        <v>0</v>
      </c>
      <c r="AW6">
        <f>I!AV4*'Sim_Vt_Of(IxI)'!$M6</f>
        <v>0</v>
      </c>
      <c r="AX6">
        <f>I!AW4*'Sim_Vt_Of(IxI)'!$M6</f>
        <v>0</v>
      </c>
      <c r="AY6">
        <f>I!AX4*'Sim_Vt_Of(IxI)'!$M6</f>
        <v>0</v>
      </c>
      <c r="AZ6">
        <f>I!AY4*'Sim_Vt_Of(IxI)'!$M6</f>
        <v>0</v>
      </c>
      <c r="BA6">
        <f>I!AZ4*'Sim_Vt_Of(IxI)'!$M6</f>
        <v>0</v>
      </c>
      <c r="BB6">
        <f>I!BA4*'Sim_Vt_Of(IxI)'!$M6</f>
        <v>0</v>
      </c>
      <c r="BC6">
        <f>I!BB4*'Sim_Vt_Of(IxI)'!$M6</f>
        <v>0</v>
      </c>
      <c r="BD6">
        <f>I!BC4*'Sim_Vt_Of(IxI)'!$M6</f>
        <v>0</v>
      </c>
      <c r="BE6">
        <f>I!BD4*'Sim_Vt_Of(IxI)'!$M6</f>
        <v>0</v>
      </c>
      <c r="BF6">
        <f>I!BE4*'Sim_Vt_Of(IxI)'!$M6</f>
        <v>0</v>
      </c>
      <c r="BG6">
        <f>I!BF4*'Sim_Vt_Of(IxI)'!$M6</f>
        <v>0</v>
      </c>
      <c r="BH6">
        <f>I!BG4*'Sim_Vt_Of(IxI)'!$M6</f>
        <v>0</v>
      </c>
      <c r="BI6">
        <f>I!BH4*'Sim_Vt_Of(IxI)'!$M6</f>
        <v>0</v>
      </c>
      <c r="BJ6">
        <f>I!BI4*'Sim_Vt_Of(IxI)'!$M6</f>
        <v>0</v>
      </c>
      <c r="BK6">
        <f>I!BJ4*'Sim_Vt_Of(IxI)'!$M6</f>
        <v>0</v>
      </c>
      <c r="BL6">
        <f>I!BK4*'Sim_Vt_Of(IxI)'!$M6</f>
        <v>0</v>
      </c>
      <c r="BM6">
        <f>I!BL4*'Sim_Vt_Of(IxI)'!$M6</f>
        <v>0</v>
      </c>
      <c r="BN6">
        <f>I!BM4*'Sim_Vt_Of(IxI)'!$M6</f>
        <v>0</v>
      </c>
      <c r="BO6">
        <f>I!BN4*'Sim_Vt_Of(IxI)'!$M6</f>
        <v>0</v>
      </c>
      <c r="BP6">
        <f>I!BO4*'Sim_Vt_Of(IxI)'!$M6</f>
        <v>0</v>
      </c>
      <c r="BQ6">
        <f>I!BP4*'Sim_Vt_Of(IxI)'!$M6</f>
        <v>0</v>
      </c>
      <c r="BR6">
        <f>I!BQ4*'Sim_Vt_Of(IxI)'!$M6</f>
        <v>0</v>
      </c>
      <c r="BS6">
        <f>I!BR4*'Sim_Vt_Of(IxI)'!$M6</f>
        <v>0</v>
      </c>
      <c r="BT6">
        <f>I!BS4*'Sim_Vt_Of(IxI)'!$M6</f>
        <v>0</v>
      </c>
      <c r="BU6">
        <f>I!BT4*'Sim_Vt_Of(IxI)'!$M6</f>
        <v>0</v>
      </c>
      <c r="BV6">
        <f>I!BU4*'Sim_Vt_Of(IxI)'!$M6</f>
        <v>0</v>
      </c>
      <c r="BW6">
        <f>I!BV4*'Sim_Vt_Of(IxI)'!$M6</f>
        <v>0</v>
      </c>
      <c r="BX6">
        <f>I!BW4*'Sim_Vt_Of(IxI)'!$M6</f>
        <v>0</v>
      </c>
      <c r="BY6">
        <f>I!BX4*'Sim_Vt_Of(IxI)'!$M6</f>
        <v>0</v>
      </c>
    </row>
    <row r="7" spans="1:77" x14ac:dyDescent="0.25">
      <c r="A7" s="105" t="s">
        <v>4</v>
      </c>
      <c r="B7">
        <f>I!A5*'Sim_Vt_Of(IxI)'!$M7</f>
        <v>0</v>
      </c>
      <c r="C7">
        <f>I!B5*'Sim_Vt_Of(IxI)'!$M7</f>
        <v>0</v>
      </c>
      <c r="D7">
        <f>I!C5*'Sim_Vt_Of(IxI)'!$M7</f>
        <v>0</v>
      </c>
      <c r="E7">
        <f>I!D5*'Sim_Vt_Of(IxI)'!$M7</f>
        <v>0</v>
      </c>
      <c r="F7">
        <f>I!E5*'Sim_Vt_Of(IxI)'!$M7</f>
        <v>0</v>
      </c>
      <c r="G7">
        <f>I!F5*'Sim_Vt_Of(IxI)'!$M7</f>
        <v>0</v>
      </c>
      <c r="H7">
        <f>I!G5*'Sim_Vt_Of(IxI)'!$M7</f>
        <v>0</v>
      </c>
      <c r="I7">
        <f>I!H5*'Sim_Vt_Of(IxI)'!$M7</f>
        <v>0</v>
      </c>
      <c r="J7">
        <f>I!I5*'Sim_Vt_Of(IxI)'!$M7</f>
        <v>0</v>
      </c>
      <c r="K7">
        <f>I!J5*'Sim_Vt_Of(IxI)'!$M7</f>
        <v>0</v>
      </c>
      <c r="L7">
        <f>I!K5*'Sim_Vt_Of(IxI)'!$M7</f>
        <v>0</v>
      </c>
      <c r="M7">
        <f>I!L5*'Sim_Vt_Of(IxI)'!$M7</f>
        <v>0</v>
      </c>
      <c r="N7">
        <f>I!M5*'Sim_Vt_Of(IxI)'!$M7</f>
        <v>0</v>
      </c>
      <c r="O7">
        <f>I!N5*'Sim_Vt_Of(IxI)'!$M7</f>
        <v>0</v>
      </c>
      <c r="P7">
        <f>I!O5*'Sim_Vt_Of(IxI)'!$M7</f>
        <v>0</v>
      </c>
      <c r="Q7">
        <f>I!P5*'Sim_Vt_Of(IxI)'!$M7</f>
        <v>0</v>
      </c>
      <c r="R7">
        <f>I!Q5*'Sim_Vt_Of(IxI)'!$M7</f>
        <v>0</v>
      </c>
      <c r="S7">
        <f>I!R5*'Sim_Vt_Of(IxI)'!$M7</f>
        <v>0</v>
      </c>
      <c r="T7">
        <f>I!S5*'Sim_Vt_Of(IxI)'!$M7</f>
        <v>0</v>
      </c>
      <c r="U7">
        <f>I!T5*'Sim_Vt_Of(IxI)'!$M7</f>
        <v>0</v>
      </c>
      <c r="V7">
        <f>I!U5*'Sim_Vt_Of(IxI)'!$M7</f>
        <v>0</v>
      </c>
      <c r="W7">
        <f>I!V5*'Sim_Vt_Of(IxI)'!$M7</f>
        <v>0</v>
      </c>
      <c r="X7">
        <f>I!W5*'Sim_Vt_Of(IxI)'!$M7</f>
        <v>0</v>
      </c>
      <c r="Y7">
        <f>I!X5*'Sim_Vt_Of(IxI)'!$M7</f>
        <v>0</v>
      </c>
      <c r="Z7">
        <f>I!Y5*'Sim_Vt_Of(IxI)'!$M7</f>
        <v>0</v>
      </c>
      <c r="AA7">
        <f>I!Z5*'Sim_Vt_Of(IxI)'!$M7</f>
        <v>0</v>
      </c>
      <c r="AB7">
        <f>I!AA5*'Sim_Vt_Of(IxI)'!$M7</f>
        <v>0</v>
      </c>
      <c r="AC7">
        <f>I!AB5*'Sim_Vt_Of(IxI)'!$M7</f>
        <v>0</v>
      </c>
      <c r="AD7">
        <f>I!AC5*'Sim_Vt_Of(IxI)'!$M7</f>
        <v>0</v>
      </c>
      <c r="AE7">
        <f>I!AD5*'Sim_Vt_Of(IxI)'!$M7</f>
        <v>0</v>
      </c>
      <c r="AF7">
        <f>I!AE5*'Sim_Vt_Of(IxI)'!$M7</f>
        <v>0</v>
      </c>
      <c r="AG7">
        <f>I!AF5*'Sim_Vt_Of(IxI)'!$M7</f>
        <v>0</v>
      </c>
      <c r="AH7">
        <f>I!AG5*'Sim_Vt_Of(IxI)'!$M7</f>
        <v>0</v>
      </c>
      <c r="AI7">
        <f>I!AH5*'Sim_Vt_Of(IxI)'!$M7</f>
        <v>0</v>
      </c>
      <c r="AJ7">
        <f>I!AI5*'Sim_Vt_Of(IxI)'!$M7</f>
        <v>0</v>
      </c>
      <c r="AK7">
        <f>I!AJ5*'Sim_Vt_Of(IxI)'!$M7</f>
        <v>0</v>
      </c>
      <c r="AL7">
        <f>I!AK5*'Sim_Vt_Of(IxI)'!$M7</f>
        <v>0</v>
      </c>
      <c r="AM7">
        <f>I!AL5*'Sim_Vt_Of(IxI)'!$M7</f>
        <v>0</v>
      </c>
      <c r="AN7">
        <f>I!AM5*'Sim_Vt_Of(IxI)'!$M7</f>
        <v>0</v>
      </c>
      <c r="AO7">
        <f>I!AN5*'Sim_Vt_Of(IxI)'!$M7</f>
        <v>0</v>
      </c>
      <c r="AP7">
        <f>I!AO5*'Sim_Vt_Of(IxI)'!$M7</f>
        <v>0</v>
      </c>
      <c r="AQ7">
        <f>I!AP5*'Sim_Vt_Of(IxI)'!$M7</f>
        <v>0</v>
      </c>
      <c r="AR7">
        <f>I!AQ5*'Sim_Vt_Of(IxI)'!$M7</f>
        <v>0</v>
      </c>
      <c r="AS7">
        <f>I!AR5*'Sim_Vt_Of(IxI)'!$M7</f>
        <v>0</v>
      </c>
      <c r="AT7">
        <f>I!AS5*'Sim_Vt_Of(IxI)'!$M7</f>
        <v>0</v>
      </c>
      <c r="AU7">
        <f>I!AT5*'Sim_Vt_Of(IxI)'!$M7</f>
        <v>0</v>
      </c>
      <c r="AV7">
        <f>I!AU5*'Sim_Vt_Of(IxI)'!$M7</f>
        <v>0</v>
      </c>
      <c r="AW7">
        <f>I!AV5*'Sim_Vt_Of(IxI)'!$M7</f>
        <v>0</v>
      </c>
      <c r="AX7">
        <f>I!AW5*'Sim_Vt_Of(IxI)'!$M7</f>
        <v>0</v>
      </c>
      <c r="AY7">
        <f>I!AX5*'Sim_Vt_Of(IxI)'!$M7</f>
        <v>0</v>
      </c>
      <c r="AZ7">
        <f>I!AY5*'Sim_Vt_Of(IxI)'!$M7</f>
        <v>0</v>
      </c>
      <c r="BA7">
        <f>I!AZ5*'Sim_Vt_Of(IxI)'!$M7</f>
        <v>0</v>
      </c>
      <c r="BB7">
        <f>I!BA5*'Sim_Vt_Of(IxI)'!$M7</f>
        <v>0</v>
      </c>
      <c r="BC7">
        <f>I!BB5*'Sim_Vt_Of(IxI)'!$M7</f>
        <v>0</v>
      </c>
      <c r="BD7">
        <f>I!BC5*'Sim_Vt_Of(IxI)'!$M7</f>
        <v>0</v>
      </c>
      <c r="BE7">
        <f>I!BD5*'Sim_Vt_Of(IxI)'!$M7</f>
        <v>0</v>
      </c>
      <c r="BF7">
        <f>I!BE5*'Sim_Vt_Of(IxI)'!$M7</f>
        <v>0</v>
      </c>
      <c r="BG7">
        <f>I!BF5*'Sim_Vt_Of(IxI)'!$M7</f>
        <v>0</v>
      </c>
      <c r="BH7">
        <f>I!BG5*'Sim_Vt_Of(IxI)'!$M7</f>
        <v>0</v>
      </c>
      <c r="BI7">
        <f>I!BH5*'Sim_Vt_Of(IxI)'!$M7</f>
        <v>0</v>
      </c>
      <c r="BJ7">
        <f>I!BI5*'Sim_Vt_Of(IxI)'!$M7</f>
        <v>0</v>
      </c>
      <c r="BK7">
        <f>I!BJ5*'Sim_Vt_Of(IxI)'!$M7</f>
        <v>0</v>
      </c>
      <c r="BL7">
        <f>I!BK5*'Sim_Vt_Of(IxI)'!$M7</f>
        <v>0</v>
      </c>
      <c r="BM7">
        <f>I!BL5*'Sim_Vt_Of(IxI)'!$M7</f>
        <v>0</v>
      </c>
      <c r="BN7">
        <f>I!BM5*'Sim_Vt_Of(IxI)'!$M7</f>
        <v>0</v>
      </c>
      <c r="BO7">
        <f>I!BN5*'Sim_Vt_Of(IxI)'!$M7</f>
        <v>0</v>
      </c>
      <c r="BP7">
        <f>I!BO5*'Sim_Vt_Of(IxI)'!$M7</f>
        <v>0</v>
      </c>
      <c r="BQ7">
        <f>I!BP5*'Sim_Vt_Of(IxI)'!$M7</f>
        <v>0</v>
      </c>
      <c r="BR7">
        <f>I!BQ5*'Sim_Vt_Of(IxI)'!$M7</f>
        <v>0</v>
      </c>
      <c r="BS7">
        <f>I!BR5*'Sim_Vt_Of(IxI)'!$M7</f>
        <v>0</v>
      </c>
      <c r="BT7">
        <f>I!BS5*'Sim_Vt_Of(IxI)'!$M7</f>
        <v>0</v>
      </c>
      <c r="BU7">
        <f>I!BT5*'Sim_Vt_Of(IxI)'!$M7</f>
        <v>0</v>
      </c>
      <c r="BV7">
        <f>I!BU5*'Sim_Vt_Of(IxI)'!$M7</f>
        <v>0</v>
      </c>
      <c r="BW7">
        <f>I!BV5*'Sim_Vt_Of(IxI)'!$M7</f>
        <v>0</v>
      </c>
      <c r="BX7">
        <f>I!BW5*'Sim_Vt_Of(IxI)'!$M7</f>
        <v>0</v>
      </c>
      <c r="BY7">
        <f>I!BX5*'Sim_Vt_Of(IxI)'!$M7</f>
        <v>0</v>
      </c>
    </row>
    <row r="8" spans="1:77" x14ac:dyDescent="0.25">
      <c r="A8" s="105" t="s">
        <v>5</v>
      </c>
      <c r="B8">
        <f>I!A6*'Sim_Vt_Of(IxI)'!$M8</f>
        <v>0</v>
      </c>
      <c r="C8">
        <f>I!B6*'Sim_Vt_Of(IxI)'!$M8</f>
        <v>0</v>
      </c>
      <c r="D8">
        <f>I!C6*'Sim_Vt_Of(IxI)'!$M8</f>
        <v>0</v>
      </c>
      <c r="E8">
        <f>I!D6*'Sim_Vt_Of(IxI)'!$M8</f>
        <v>0</v>
      </c>
      <c r="F8">
        <f>I!E6*'Sim_Vt_Of(IxI)'!$M8</f>
        <v>0</v>
      </c>
      <c r="G8">
        <f>I!F6*'Sim_Vt_Of(IxI)'!$M8</f>
        <v>0</v>
      </c>
      <c r="H8">
        <f>I!G6*'Sim_Vt_Of(IxI)'!$M8</f>
        <v>0</v>
      </c>
      <c r="I8">
        <f>I!H6*'Sim_Vt_Of(IxI)'!$M8</f>
        <v>0</v>
      </c>
      <c r="J8">
        <f>I!I6*'Sim_Vt_Of(IxI)'!$M8</f>
        <v>0</v>
      </c>
      <c r="K8">
        <f>I!J6*'Sim_Vt_Of(IxI)'!$M8</f>
        <v>0</v>
      </c>
      <c r="L8">
        <f>I!K6*'Sim_Vt_Of(IxI)'!$M8</f>
        <v>0</v>
      </c>
      <c r="M8">
        <f>I!L6*'Sim_Vt_Of(IxI)'!$M8</f>
        <v>0</v>
      </c>
      <c r="N8">
        <f>I!M6*'Sim_Vt_Of(IxI)'!$M8</f>
        <v>0</v>
      </c>
      <c r="O8">
        <f>I!N6*'Sim_Vt_Of(IxI)'!$M8</f>
        <v>0</v>
      </c>
      <c r="P8">
        <f>I!O6*'Sim_Vt_Of(IxI)'!$M8</f>
        <v>0</v>
      </c>
      <c r="Q8">
        <f>I!P6*'Sim_Vt_Of(IxI)'!$M8</f>
        <v>0</v>
      </c>
      <c r="R8">
        <f>I!Q6*'Sim_Vt_Of(IxI)'!$M8</f>
        <v>0</v>
      </c>
      <c r="S8">
        <f>I!R6*'Sim_Vt_Of(IxI)'!$M8</f>
        <v>0</v>
      </c>
      <c r="T8">
        <f>I!S6*'Sim_Vt_Of(IxI)'!$M8</f>
        <v>0</v>
      </c>
      <c r="U8">
        <f>I!T6*'Sim_Vt_Of(IxI)'!$M8</f>
        <v>0</v>
      </c>
      <c r="V8">
        <f>I!U6*'Sim_Vt_Of(IxI)'!$M8</f>
        <v>0</v>
      </c>
      <c r="W8">
        <f>I!V6*'Sim_Vt_Of(IxI)'!$M8</f>
        <v>0</v>
      </c>
      <c r="X8">
        <f>I!W6*'Sim_Vt_Of(IxI)'!$M8</f>
        <v>0</v>
      </c>
      <c r="Y8">
        <f>I!X6*'Sim_Vt_Of(IxI)'!$M8</f>
        <v>0</v>
      </c>
      <c r="Z8">
        <f>I!Y6*'Sim_Vt_Of(IxI)'!$M8</f>
        <v>0</v>
      </c>
      <c r="AA8">
        <f>I!Z6*'Sim_Vt_Of(IxI)'!$M8</f>
        <v>0</v>
      </c>
      <c r="AB8">
        <f>I!AA6*'Sim_Vt_Of(IxI)'!$M8</f>
        <v>0</v>
      </c>
      <c r="AC8">
        <f>I!AB6*'Sim_Vt_Of(IxI)'!$M8</f>
        <v>0</v>
      </c>
      <c r="AD8">
        <f>I!AC6*'Sim_Vt_Of(IxI)'!$M8</f>
        <v>0</v>
      </c>
      <c r="AE8">
        <f>I!AD6*'Sim_Vt_Of(IxI)'!$M8</f>
        <v>0</v>
      </c>
      <c r="AF8">
        <f>I!AE6*'Sim_Vt_Of(IxI)'!$M8</f>
        <v>0</v>
      </c>
      <c r="AG8">
        <f>I!AF6*'Sim_Vt_Of(IxI)'!$M8</f>
        <v>0</v>
      </c>
      <c r="AH8">
        <f>I!AG6*'Sim_Vt_Of(IxI)'!$M8</f>
        <v>0</v>
      </c>
      <c r="AI8">
        <f>I!AH6*'Sim_Vt_Of(IxI)'!$M8</f>
        <v>0</v>
      </c>
      <c r="AJ8">
        <f>I!AI6*'Sim_Vt_Of(IxI)'!$M8</f>
        <v>0</v>
      </c>
      <c r="AK8">
        <f>I!AJ6*'Sim_Vt_Of(IxI)'!$M8</f>
        <v>0</v>
      </c>
      <c r="AL8">
        <f>I!AK6*'Sim_Vt_Of(IxI)'!$M8</f>
        <v>0</v>
      </c>
      <c r="AM8">
        <f>I!AL6*'Sim_Vt_Of(IxI)'!$M8</f>
        <v>0</v>
      </c>
      <c r="AN8">
        <f>I!AM6*'Sim_Vt_Of(IxI)'!$M8</f>
        <v>0</v>
      </c>
      <c r="AO8">
        <f>I!AN6*'Sim_Vt_Of(IxI)'!$M8</f>
        <v>0</v>
      </c>
      <c r="AP8">
        <f>I!AO6*'Sim_Vt_Of(IxI)'!$M8</f>
        <v>0</v>
      </c>
      <c r="AQ8">
        <f>I!AP6*'Sim_Vt_Of(IxI)'!$M8</f>
        <v>0</v>
      </c>
      <c r="AR8">
        <f>I!AQ6*'Sim_Vt_Of(IxI)'!$M8</f>
        <v>0</v>
      </c>
      <c r="AS8">
        <f>I!AR6*'Sim_Vt_Of(IxI)'!$M8</f>
        <v>0</v>
      </c>
      <c r="AT8">
        <f>I!AS6*'Sim_Vt_Of(IxI)'!$M8</f>
        <v>0</v>
      </c>
      <c r="AU8">
        <f>I!AT6*'Sim_Vt_Of(IxI)'!$M8</f>
        <v>0</v>
      </c>
      <c r="AV8">
        <f>I!AU6*'Sim_Vt_Of(IxI)'!$M8</f>
        <v>0</v>
      </c>
      <c r="AW8">
        <f>I!AV6*'Sim_Vt_Of(IxI)'!$M8</f>
        <v>0</v>
      </c>
      <c r="AX8">
        <f>I!AW6*'Sim_Vt_Of(IxI)'!$M8</f>
        <v>0</v>
      </c>
      <c r="AY8">
        <f>I!AX6*'Sim_Vt_Of(IxI)'!$M8</f>
        <v>0</v>
      </c>
      <c r="AZ8">
        <f>I!AY6*'Sim_Vt_Of(IxI)'!$M8</f>
        <v>0</v>
      </c>
      <c r="BA8">
        <f>I!AZ6*'Sim_Vt_Of(IxI)'!$M8</f>
        <v>0</v>
      </c>
      <c r="BB8">
        <f>I!BA6*'Sim_Vt_Of(IxI)'!$M8</f>
        <v>0</v>
      </c>
      <c r="BC8">
        <f>I!BB6*'Sim_Vt_Of(IxI)'!$M8</f>
        <v>0</v>
      </c>
      <c r="BD8">
        <f>I!BC6*'Sim_Vt_Of(IxI)'!$M8</f>
        <v>0</v>
      </c>
      <c r="BE8">
        <f>I!BD6*'Sim_Vt_Of(IxI)'!$M8</f>
        <v>0</v>
      </c>
      <c r="BF8">
        <f>I!BE6*'Sim_Vt_Of(IxI)'!$M8</f>
        <v>0</v>
      </c>
      <c r="BG8">
        <f>I!BF6*'Sim_Vt_Of(IxI)'!$M8</f>
        <v>0</v>
      </c>
      <c r="BH8">
        <f>I!BG6*'Sim_Vt_Of(IxI)'!$M8</f>
        <v>0</v>
      </c>
      <c r="BI8">
        <f>I!BH6*'Sim_Vt_Of(IxI)'!$M8</f>
        <v>0</v>
      </c>
      <c r="BJ8">
        <f>I!BI6*'Sim_Vt_Of(IxI)'!$M8</f>
        <v>0</v>
      </c>
      <c r="BK8">
        <f>I!BJ6*'Sim_Vt_Of(IxI)'!$M8</f>
        <v>0</v>
      </c>
      <c r="BL8">
        <f>I!BK6*'Sim_Vt_Of(IxI)'!$M8</f>
        <v>0</v>
      </c>
      <c r="BM8">
        <f>I!BL6*'Sim_Vt_Of(IxI)'!$M8</f>
        <v>0</v>
      </c>
      <c r="BN8">
        <f>I!BM6*'Sim_Vt_Of(IxI)'!$M8</f>
        <v>0</v>
      </c>
      <c r="BO8">
        <f>I!BN6*'Sim_Vt_Of(IxI)'!$M8</f>
        <v>0</v>
      </c>
      <c r="BP8">
        <f>I!BO6*'Sim_Vt_Of(IxI)'!$M8</f>
        <v>0</v>
      </c>
      <c r="BQ8">
        <f>I!BP6*'Sim_Vt_Of(IxI)'!$M8</f>
        <v>0</v>
      </c>
      <c r="BR8">
        <f>I!BQ6*'Sim_Vt_Of(IxI)'!$M8</f>
        <v>0</v>
      </c>
      <c r="BS8">
        <f>I!BR6*'Sim_Vt_Of(IxI)'!$M8</f>
        <v>0</v>
      </c>
      <c r="BT8">
        <f>I!BS6*'Sim_Vt_Of(IxI)'!$M8</f>
        <v>0</v>
      </c>
      <c r="BU8">
        <f>I!BT6*'Sim_Vt_Of(IxI)'!$M8</f>
        <v>0</v>
      </c>
      <c r="BV8">
        <f>I!BU6*'Sim_Vt_Of(IxI)'!$M8</f>
        <v>0</v>
      </c>
      <c r="BW8">
        <f>I!BV6*'Sim_Vt_Of(IxI)'!$M8</f>
        <v>0</v>
      </c>
      <c r="BX8">
        <f>I!BW6*'Sim_Vt_Of(IxI)'!$M8</f>
        <v>0</v>
      </c>
      <c r="BY8">
        <f>I!BX6*'Sim_Vt_Of(IxI)'!$M8</f>
        <v>0</v>
      </c>
    </row>
    <row r="9" spans="1:77" x14ac:dyDescent="0.25">
      <c r="A9" s="105" t="s">
        <v>6</v>
      </c>
      <c r="B9">
        <f>I!A7*'Sim_Vt_Of(IxI)'!$M9</f>
        <v>0</v>
      </c>
      <c r="C9">
        <f>I!B7*'Sim_Vt_Of(IxI)'!$M9</f>
        <v>0</v>
      </c>
      <c r="D9">
        <f>I!C7*'Sim_Vt_Of(IxI)'!$M9</f>
        <v>0</v>
      </c>
      <c r="E9">
        <f>I!D7*'Sim_Vt_Of(IxI)'!$M9</f>
        <v>0</v>
      </c>
      <c r="F9">
        <f>I!E7*'Sim_Vt_Of(IxI)'!$M9</f>
        <v>0</v>
      </c>
      <c r="G9">
        <f>I!F7*'Sim_Vt_Of(IxI)'!$M9</f>
        <v>0</v>
      </c>
      <c r="H9">
        <f>I!G7*'Sim_Vt_Of(IxI)'!$M9</f>
        <v>0</v>
      </c>
      <c r="I9">
        <f>I!H7*'Sim_Vt_Of(IxI)'!$M9</f>
        <v>0</v>
      </c>
      <c r="J9">
        <f>I!I7*'Sim_Vt_Of(IxI)'!$M9</f>
        <v>0</v>
      </c>
      <c r="K9">
        <f>I!J7*'Sim_Vt_Of(IxI)'!$M9</f>
        <v>0</v>
      </c>
      <c r="L9">
        <f>I!K7*'Sim_Vt_Of(IxI)'!$M9</f>
        <v>0</v>
      </c>
      <c r="M9">
        <f>I!L7*'Sim_Vt_Of(IxI)'!$M9</f>
        <v>0</v>
      </c>
      <c r="N9">
        <f>I!M7*'Sim_Vt_Of(IxI)'!$M9</f>
        <v>0</v>
      </c>
      <c r="O9">
        <f>I!N7*'Sim_Vt_Of(IxI)'!$M9</f>
        <v>0</v>
      </c>
      <c r="P9">
        <f>I!O7*'Sim_Vt_Of(IxI)'!$M9</f>
        <v>0</v>
      </c>
      <c r="Q9">
        <f>I!P7*'Sim_Vt_Of(IxI)'!$M9</f>
        <v>0</v>
      </c>
      <c r="R9">
        <f>I!Q7*'Sim_Vt_Of(IxI)'!$M9</f>
        <v>0</v>
      </c>
      <c r="S9">
        <f>I!R7*'Sim_Vt_Of(IxI)'!$M9</f>
        <v>0</v>
      </c>
      <c r="T9">
        <f>I!S7*'Sim_Vt_Of(IxI)'!$M9</f>
        <v>0</v>
      </c>
      <c r="U9">
        <f>I!T7*'Sim_Vt_Of(IxI)'!$M9</f>
        <v>0</v>
      </c>
      <c r="V9">
        <f>I!U7*'Sim_Vt_Of(IxI)'!$M9</f>
        <v>0</v>
      </c>
      <c r="W9">
        <f>I!V7*'Sim_Vt_Of(IxI)'!$M9</f>
        <v>0</v>
      </c>
      <c r="X9">
        <f>I!W7*'Sim_Vt_Of(IxI)'!$M9</f>
        <v>0</v>
      </c>
      <c r="Y9">
        <f>I!X7*'Sim_Vt_Of(IxI)'!$M9</f>
        <v>0</v>
      </c>
      <c r="Z9">
        <f>I!Y7*'Sim_Vt_Of(IxI)'!$M9</f>
        <v>0</v>
      </c>
      <c r="AA9">
        <f>I!Z7*'Sim_Vt_Of(IxI)'!$M9</f>
        <v>0</v>
      </c>
      <c r="AB9">
        <f>I!AA7*'Sim_Vt_Of(IxI)'!$M9</f>
        <v>0</v>
      </c>
      <c r="AC9">
        <f>I!AB7*'Sim_Vt_Of(IxI)'!$M9</f>
        <v>0</v>
      </c>
      <c r="AD9">
        <f>I!AC7*'Sim_Vt_Of(IxI)'!$M9</f>
        <v>0</v>
      </c>
      <c r="AE9">
        <f>I!AD7*'Sim_Vt_Of(IxI)'!$M9</f>
        <v>0</v>
      </c>
      <c r="AF9">
        <f>I!AE7*'Sim_Vt_Of(IxI)'!$M9</f>
        <v>0</v>
      </c>
      <c r="AG9">
        <f>I!AF7*'Sim_Vt_Of(IxI)'!$M9</f>
        <v>0</v>
      </c>
      <c r="AH9">
        <f>I!AG7*'Sim_Vt_Of(IxI)'!$M9</f>
        <v>0</v>
      </c>
      <c r="AI9">
        <f>I!AH7*'Sim_Vt_Of(IxI)'!$M9</f>
        <v>0</v>
      </c>
      <c r="AJ9">
        <f>I!AI7*'Sim_Vt_Of(IxI)'!$M9</f>
        <v>0</v>
      </c>
      <c r="AK9">
        <f>I!AJ7*'Sim_Vt_Of(IxI)'!$M9</f>
        <v>0</v>
      </c>
      <c r="AL9">
        <f>I!AK7*'Sim_Vt_Of(IxI)'!$M9</f>
        <v>0</v>
      </c>
      <c r="AM9">
        <f>I!AL7*'Sim_Vt_Of(IxI)'!$M9</f>
        <v>0</v>
      </c>
      <c r="AN9">
        <f>I!AM7*'Sim_Vt_Of(IxI)'!$M9</f>
        <v>0</v>
      </c>
      <c r="AO9">
        <f>I!AN7*'Sim_Vt_Of(IxI)'!$M9</f>
        <v>0</v>
      </c>
      <c r="AP9">
        <f>I!AO7*'Sim_Vt_Of(IxI)'!$M9</f>
        <v>0</v>
      </c>
      <c r="AQ9">
        <f>I!AP7*'Sim_Vt_Of(IxI)'!$M9</f>
        <v>0</v>
      </c>
      <c r="AR9">
        <f>I!AQ7*'Sim_Vt_Of(IxI)'!$M9</f>
        <v>0</v>
      </c>
      <c r="AS9">
        <f>I!AR7*'Sim_Vt_Of(IxI)'!$M9</f>
        <v>0</v>
      </c>
      <c r="AT9">
        <f>I!AS7*'Sim_Vt_Of(IxI)'!$M9</f>
        <v>0</v>
      </c>
      <c r="AU9">
        <f>I!AT7*'Sim_Vt_Of(IxI)'!$M9</f>
        <v>0</v>
      </c>
      <c r="AV9">
        <f>I!AU7*'Sim_Vt_Of(IxI)'!$M9</f>
        <v>0</v>
      </c>
      <c r="AW9">
        <f>I!AV7*'Sim_Vt_Of(IxI)'!$M9</f>
        <v>0</v>
      </c>
      <c r="AX9">
        <f>I!AW7*'Sim_Vt_Of(IxI)'!$M9</f>
        <v>0</v>
      </c>
      <c r="AY9">
        <f>I!AX7*'Sim_Vt_Of(IxI)'!$M9</f>
        <v>0</v>
      </c>
      <c r="AZ9">
        <f>I!AY7*'Sim_Vt_Of(IxI)'!$M9</f>
        <v>0</v>
      </c>
      <c r="BA9">
        <f>I!AZ7*'Sim_Vt_Of(IxI)'!$M9</f>
        <v>0</v>
      </c>
      <c r="BB9">
        <f>I!BA7*'Sim_Vt_Of(IxI)'!$M9</f>
        <v>0</v>
      </c>
      <c r="BC9">
        <f>I!BB7*'Sim_Vt_Of(IxI)'!$M9</f>
        <v>0</v>
      </c>
      <c r="BD9">
        <f>I!BC7*'Sim_Vt_Of(IxI)'!$M9</f>
        <v>0</v>
      </c>
      <c r="BE9">
        <f>I!BD7*'Sim_Vt_Of(IxI)'!$M9</f>
        <v>0</v>
      </c>
      <c r="BF9">
        <f>I!BE7*'Sim_Vt_Of(IxI)'!$M9</f>
        <v>0</v>
      </c>
      <c r="BG9">
        <f>I!BF7*'Sim_Vt_Of(IxI)'!$M9</f>
        <v>0</v>
      </c>
      <c r="BH9">
        <f>I!BG7*'Sim_Vt_Of(IxI)'!$M9</f>
        <v>0</v>
      </c>
      <c r="BI9">
        <f>I!BH7*'Sim_Vt_Of(IxI)'!$M9</f>
        <v>0</v>
      </c>
      <c r="BJ9">
        <f>I!BI7*'Sim_Vt_Of(IxI)'!$M9</f>
        <v>0</v>
      </c>
      <c r="BK9">
        <f>I!BJ7*'Sim_Vt_Of(IxI)'!$M9</f>
        <v>0</v>
      </c>
      <c r="BL9">
        <f>I!BK7*'Sim_Vt_Of(IxI)'!$M9</f>
        <v>0</v>
      </c>
      <c r="BM9">
        <f>I!BL7*'Sim_Vt_Of(IxI)'!$M9</f>
        <v>0</v>
      </c>
      <c r="BN9">
        <f>I!BM7*'Sim_Vt_Of(IxI)'!$M9</f>
        <v>0</v>
      </c>
      <c r="BO9">
        <f>I!BN7*'Sim_Vt_Of(IxI)'!$M9</f>
        <v>0</v>
      </c>
      <c r="BP9">
        <f>I!BO7*'Sim_Vt_Of(IxI)'!$M9</f>
        <v>0</v>
      </c>
      <c r="BQ9">
        <f>I!BP7*'Sim_Vt_Of(IxI)'!$M9</f>
        <v>0</v>
      </c>
      <c r="BR9">
        <f>I!BQ7*'Sim_Vt_Of(IxI)'!$M9</f>
        <v>0</v>
      </c>
      <c r="BS9">
        <f>I!BR7*'Sim_Vt_Of(IxI)'!$M9</f>
        <v>0</v>
      </c>
      <c r="BT9">
        <f>I!BS7*'Sim_Vt_Of(IxI)'!$M9</f>
        <v>0</v>
      </c>
      <c r="BU9">
        <f>I!BT7*'Sim_Vt_Of(IxI)'!$M9</f>
        <v>0</v>
      </c>
      <c r="BV9">
        <f>I!BU7*'Sim_Vt_Of(IxI)'!$M9</f>
        <v>0</v>
      </c>
      <c r="BW9">
        <f>I!BV7*'Sim_Vt_Of(IxI)'!$M9</f>
        <v>0</v>
      </c>
      <c r="BX9">
        <f>I!BW7*'Sim_Vt_Of(IxI)'!$M9</f>
        <v>0</v>
      </c>
      <c r="BY9">
        <f>I!BX7*'Sim_Vt_Of(IxI)'!$M9</f>
        <v>0</v>
      </c>
    </row>
    <row r="10" spans="1:77" x14ac:dyDescent="0.25">
      <c r="A10" s="105" t="s">
        <v>7</v>
      </c>
      <c r="B10">
        <f>I!A8*'Sim_Vt_Of(IxI)'!$M10</f>
        <v>0</v>
      </c>
      <c r="C10">
        <f>I!B8*'Sim_Vt_Of(IxI)'!$M10</f>
        <v>0</v>
      </c>
      <c r="D10">
        <f>I!C8*'Sim_Vt_Of(IxI)'!$M10</f>
        <v>0</v>
      </c>
      <c r="E10">
        <f>I!D8*'Sim_Vt_Of(IxI)'!$M10</f>
        <v>0</v>
      </c>
      <c r="F10">
        <f>I!E8*'Sim_Vt_Of(IxI)'!$M10</f>
        <v>0</v>
      </c>
      <c r="G10">
        <f>I!F8*'Sim_Vt_Of(IxI)'!$M10</f>
        <v>0</v>
      </c>
      <c r="H10">
        <f>I!G8*'Sim_Vt_Of(IxI)'!$M10</f>
        <v>0</v>
      </c>
      <c r="I10">
        <f>I!H8*'Sim_Vt_Of(IxI)'!$M10</f>
        <v>0</v>
      </c>
      <c r="J10">
        <f>I!I8*'Sim_Vt_Of(IxI)'!$M10</f>
        <v>0</v>
      </c>
      <c r="K10">
        <f>I!J8*'Sim_Vt_Of(IxI)'!$M10</f>
        <v>0</v>
      </c>
      <c r="L10">
        <f>I!K8*'Sim_Vt_Of(IxI)'!$M10</f>
        <v>0</v>
      </c>
      <c r="M10">
        <f>I!L8*'Sim_Vt_Of(IxI)'!$M10</f>
        <v>0</v>
      </c>
      <c r="N10">
        <f>I!M8*'Sim_Vt_Of(IxI)'!$M10</f>
        <v>0</v>
      </c>
      <c r="O10">
        <f>I!N8*'Sim_Vt_Of(IxI)'!$M10</f>
        <v>0</v>
      </c>
      <c r="P10">
        <f>I!O8*'Sim_Vt_Of(IxI)'!$M10</f>
        <v>0</v>
      </c>
      <c r="Q10">
        <f>I!P8*'Sim_Vt_Of(IxI)'!$M10</f>
        <v>0</v>
      </c>
      <c r="R10">
        <f>I!Q8*'Sim_Vt_Of(IxI)'!$M10</f>
        <v>0</v>
      </c>
      <c r="S10">
        <f>I!R8*'Sim_Vt_Of(IxI)'!$M10</f>
        <v>0</v>
      </c>
      <c r="T10">
        <f>I!S8*'Sim_Vt_Of(IxI)'!$M10</f>
        <v>0</v>
      </c>
      <c r="U10">
        <f>I!T8*'Sim_Vt_Of(IxI)'!$M10</f>
        <v>0</v>
      </c>
      <c r="V10">
        <f>I!U8*'Sim_Vt_Of(IxI)'!$M10</f>
        <v>0</v>
      </c>
      <c r="W10">
        <f>I!V8*'Sim_Vt_Of(IxI)'!$M10</f>
        <v>0</v>
      </c>
      <c r="X10">
        <f>I!W8*'Sim_Vt_Of(IxI)'!$M10</f>
        <v>0</v>
      </c>
      <c r="Y10">
        <f>I!X8*'Sim_Vt_Of(IxI)'!$M10</f>
        <v>0</v>
      </c>
      <c r="Z10">
        <f>I!Y8*'Sim_Vt_Of(IxI)'!$M10</f>
        <v>0</v>
      </c>
      <c r="AA10">
        <f>I!Z8*'Sim_Vt_Of(IxI)'!$M10</f>
        <v>0</v>
      </c>
      <c r="AB10">
        <f>I!AA8*'Sim_Vt_Of(IxI)'!$M10</f>
        <v>0</v>
      </c>
      <c r="AC10">
        <f>I!AB8*'Sim_Vt_Of(IxI)'!$M10</f>
        <v>0</v>
      </c>
      <c r="AD10">
        <f>I!AC8*'Sim_Vt_Of(IxI)'!$M10</f>
        <v>0</v>
      </c>
      <c r="AE10">
        <f>I!AD8*'Sim_Vt_Of(IxI)'!$M10</f>
        <v>0</v>
      </c>
      <c r="AF10">
        <f>I!AE8*'Sim_Vt_Of(IxI)'!$M10</f>
        <v>0</v>
      </c>
      <c r="AG10">
        <f>I!AF8*'Sim_Vt_Of(IxI)'!$M10</f>
        <v>0</v>
      </c>
      <c r="AH10">
        <f>I!AG8*'Sim_Vt_Of(IxI)'!$M10</f>
        <v>0</v>
      </c>
      <c r="AI10">
        <f>I!AH8*'Sim_Vt_Of(IxI)'!$M10</f>
        <v>0</v>
      </c>
      <c r="AJ10">
        <f>I!AI8*'Sim_Vt_Of(IxI)'!$M10</f>
        <v>0</v>
      </c>
      <c r="AK10">
        <f>I!AJ8*'Sim_Vt_Of(IxI)'!$M10</f>
        <v>0</v>
      </c>
      <c r="AL10">
        <f>I!AK8*'Sim_Vt_Of(IxI)'!$M10</f>
        <v>0</v>
      </c>
      <c r="AM10">
        <f>I!AL8*'Sim_Vt_Of(IxI)'!$M10</f>
        <v>0</v>
      </c>
      <c r="AN10">
        <f>I!AM8*'Sim_Vt_Of(IxI)'!$M10</f>
        <v>0</v>
      </c>
      <c r="AO10">
        <f>I!AN8*'Sim_Vt_Of(IxI)'!$M10</f>
        <v>0</v>
      </c>
      <c r="AP10">
        <f>I!AO8*'Sim_Vt_Of(IxI)'!$M10</f>
        <v>0</v>
      </c>
      <c r="AQ10">
        <f>I!AP8*'Sim_Vt_Of(IxI)'!$M10</f>
        <v>0</v>
      </c>
      <c r="AR10">
        <f>I!AQ8*'Sim_Vt_Of(IxI)'!$M10</f>
        <v>0</v>
      </c>
      <c r="AS10">
        <f>I!AR8*'Sim_Vt_Of(IxI)'!$M10</f>
        <v>0</v>
      </c>
      <c r="AT10">
        <f>I!AS8*'Sim_Vt_Of(IxI)'!$M10</f>
        <v>0</v>
      </c>
      <c r="AU10">
        <f>I!AT8*'Sim_Vt_Of(IxI)'!$M10</f>
        <v>0</v>
      </c>
      <c r="AV10">
        <f>I!AU8*'Sim_Vt_Of(IxI)'!$M10</f>
        <v>0</v>
      </c>
      <c r="AW10">
        <f>I!AV8*'Sim_Vt_Of(IxI)'!$M10</f>
        <v>0</v>
      </c>
      <c r="AX10">
        <f>I!AW8*'Sim_Vt_Of(IxI)'!$M10</f>
        <v>0</v>
      </c>
      <c r="AY10">
        <f>I!AX8*'Sim_Vt_Of(IxI)'!$M10</f>
        <v>0</v>
      </c>
      <c r="AZ10">
        <f>I!AY8*'Sim_Vt_Of(IxI)'!$M10</f>
        <v>0</v>
      </c>
      <c r="BA10">
        <f>I!AZ8*'Sim_Vt_Of(IxI)'!$M10</f>
        <v>0</v>
      </c>
      <c r="BB10">
        <f>I!BA8*'Sim_Vt_Of(IxI)'!$M10</f>
        <v>0</v>
      </c>
      <c r="BC10">
        <f>I!BB8*'Sim_Vt_Of(IxI)'!$M10</f>
        <v>0</v>
      </c>
      <c r="BD10">
        <f>I!BC8*'Sim_Vt_Of(IxI)'!$M10</f>
        <v>0</v>
      </c>
      <c r="BE10">
        <f>I!BD8*'Sim_Vt_Of(IxI)'!$M10</f>
        <v>0</v>
      </c>
      <c r="BF10">
        <f>I!BE8*'Sim_Vt_Of(IxI)'!$M10</f>
        <v>0</v>
      </c>
      <c r="BG10">
        <f>I!BF8*'Sim_Vt_Of(IxI)'!$M10</f>
        <v>0</v>
      </c>
      <c r="BH10">
        <f>I!BG8*'Sim_Vt_Of(IxI)'!$M10</f>
        <v>0</v>
      </c>
      <c r="BI10">
        <f>I!BH8*'Sim_Vt_Of(IxI)'!$M10</f>
        <v>0</v>
      </c>
      <c r="BJ10">
        <f>I!BI8*'Sim_Vt_Of(IxI)'!$M10</f>
        <v>0</v>
      </c>
      <c r="BK10">
        <f>I!BJ8*'Sim_Vt_Of(IxI)'!$M10</f>
        <v>0</v>
      </c>
      <c r="BL10">
        <f>I!BK8*'Sim_Vt_Of(IxI)'!$M10</f>
        <v>0</v>
      </c>
      <c r="BM10">
        <f>I!BL8*'Sim_Vt_Of(IxI)'!$M10</f>
        <v>0</v>
      </c>
      <c r="BN10">
        <f>I!BM8*'Sim_Vt_Of(IxI)'!$M10</f>
        <v>0</v>
      </c>
      <c r="BO10">
        <f>I!BN8*'Sim_Vt_Of(IxI)'!$M10</f>
        <v>0</v>
      </c>
      <c r="BP10">
        <f>I!BO8*'Sim_Vt_Of(IxI)'!$M10</f>
        <v>0</v>
      </c>
      <c r="BQ10">
        <f>I!BP8*'Sim_Vt_Of(IxI)'!$M10</f>
        <v>0</v>
      </c>
      <c r="BR10">
        <f>I!BQ8*'Sim_Vt_Of(IxI)'!$M10</f>
        <v>0</v>
      </c>
      <c r="BS10">
        <f>I!BR8*'Sim_Vt_Of(IxI)'!$M10</f>
        <v>0</v>
      </c>
      <c r="BT10">
        <f>I!BS8*'Sim_Vt_Of(IxI)'!$M10</f>
        <v>0</v>
      </c>
      <c r="BU10">
        <f>I!BT8*'Sim_Vt_Of(IxI)'!$M10</f>
        <v>0</v>
      </c>
      <c r="BV10">
        <f>I!BU8*'Sim_Vt_Of(IxI)'!$M10</f>
        <v>0</v>
      </c>
      <c r="BW10">
        <f>I!BV8*'Sim_Vt_Of(IxI)'!$M10</f>
        <v>0</v>
      </c>
      <c r="BX10">
        <f>I!BW8*'Sim_Vt_Of(IxI)'!$M10</f>
        <v>0</v>
      </c>
      <c r="BY10">
        <f>I!BX8*'Sim_Vt_Of(IxI)'!$M10</f>
        <v>0</v>
      </c>
    </row>
    <row r="11" spans="1:77" x14ac:dyDescent="0.25">
      <c r="A11" s="105" t="s">
        <v>8</v>
      </c>
      <c r="B11">
        <f>I!A9*'Sim_Vt_Of(IxI)'!$M11</f>
        <v>0</v>
      </c>
      <c r="C11">
        <f>I!B9*'Sim_Vt_Of(IxI)'!$M11</f>
        <v>0</v>
      </c>
      <c r="D11">
        <f>I!C9*'Sim_Vt_Of(IxI)'!$M11</f>
        <v>0</v>
      </c>
      <c r="E11">
        <f>I!D9*'Sim_Vt_Of(IxI)'!$M11</f>
        <v>0</v>
      </c>
      <c r="F11">
        <f>I!E9*'Sim_Vt_Of(IxI)'!$M11</f>
        <v>0</v>
      </c>
      <c r="G11">
        <f>I!F9*'Sim_Vt_Of(IxI)'!$M11</f>
        <v>0</v>
      </c>
      <c r="H11">
        <f>I!G9*'Sim_Vt_Of(IxI)'!$M11</f>
        <v>0</v>
      </c>
      <c r="I11">
        <f>I!H9*'Sim_Vt_Of(IxI)'!$M11</f>
        <v>0</v>
      </c>
      <c r="J11">
        <f>I!I9*'Sim_Vt_Of(IxI)'!$M11</f>
        <v>0</v>
      </c>
      <c r="K11">
        <f>I!J9*'Sim_Vt_Of(IxI)'!$M11</f>
        <v>0</v>
      </c>
      <c r="L11">
        <f>I!K9*'Sim_Vt_Of(IxI)'!$M11</f>
        <v>0</v>
      </c>
      <c r="M11">
        <f>I!L9*'Sim_Vt_Of(IxI)'!$M11</f>
        <v>0</v>
      </c>
      <c r="N11">
        <f>I!M9*'Sim_Vt_Of(IxI)'!$M11</f>
        <v>0</v>
      </c>
      <c r="O11">
        <f>I!N9*'Sim_Vt_Of(IxI)'!$M11</f>
        <v>0</v>
      </c>
      <c r="P11">
        <f>I!O9*'Sim_Vt_Of(IxI)'!$M11</f>
        <v>0</v>
      </c>
      <c r="Q11">
        <f>I!P9*'Sim_Vt_Of(IxI)'!$M11</f>
        <v>0</v>
      </c>
      <c r="R11">
        <f>I!Q9*'Sim_Vt_Of(IxI)'!$M11</f>
        <v>0</v>
      </c>
      <c r="S11">
        <f>I!R9*'Sim_Vt_Of(IxI)'!$M11</f>
        <v>0</v>
      </c>
      <c r="T11">
        <f>I!S9*'Sim_Vt_Of(IxI)'!$M11</f>
        <v>0</v>
      </c>
      <c r="U11">
        <f>I!T9*'Sim_Vt_Of(IxI)'!$M11</f>
        <v>0</v>
      </c>
      <c r="V11">
        <f>I!U9*'Sim_Vt_Of(IxI)'!$M11</f>
        <v>0</v>
      </c>
      <c r="W11">
        <f>I!V9*'Sim_Vt_Of(IxI)'!$M11</f>
        <v>0</v>
      </c>
      <c r="X11">
        <f>I!W9*'Sim_Vt_Of(IxI)'!$M11</f>
        <v>0</v>
      </c>
      <c r="Y11">
        <f>I!X9*'Sim_Vt_Of(IxI)'!$M11</f>
        <v>0</v>
      </c>
      <c r="Z11">
        <f>I!Y9*'Sim_Vt_Of(IxI)'!$M11</f>
        <v>0</v>
      </c>
      <c r="AA11">
        <f>I!Z9*'Sim_Vt_Of(IxI)'!$M11</f>
        <v>0</v>
      </c>
      <c r="AB11">
        <f>I!AA9*'Sim_Vt_Of(IxI)'!$M11</f>
        <v>0</v>
      </c>
      <c r="AC11">
        <f>I!AB9*'Sim_Vt_Of(IxI)'!$M11</f>
        <v>0</v>
      </c>
      <c r="AD11">
        <f>I!AC9*'Sim_Vt_Of(IxI)'!$M11</f>
        <v>0</v>
      </c>
      <c r="AE11">
        <f>I!AD9*'Sim_Vt_Of(IxI)'!$M11</f>
        <v>0</v>
      </c>
      <c r="AF11">
        <f>I!AE9*'Sim_Vt_Of(IxI)'!$M11</f>
        <v>0</v>
      </c>
      <c r="AG11">
        <f>I!AF9*'Sim_Vt_Of(IxI)'!$M11</f>
        <v>0</v>
      </c>
      <c r="AH11">
        <f>I!AG9*'Sim_Vt_Of(IxI)'!$M11</f>
        <v>0</v>
      </c>
      <c r="AI11">
        <f>I!AH9*'Sim_Vt_Of(IxI)'!$M11</f>
        <v>0</v>
      </c>
      <c r="AJ11">
        <f>I!AI9*'Sim_Vt_Of(IxI)'!$M11</f>
        <v>0</v>
      </c>
      <c r="AK11">
        <f>I!AJ9*'Sim_Vt_Of(IxI)'!$M11</f>
        <v>0</v>
      </c>
      <c r="AL11">
        <f>I!AK9*'Sim_Vt_Of(IxI)'!$M11</f>
        <v>0</v>
      </c>
      <c r="AM11">
        <f>I!AL9*'Sim_Vt_Of(IxI)'!$M11</f>
        <v>0</v>
      </c>
      <c r="AN11">
        <f>I!AM9*'Sim_Vt_Of(IxI)'!$M11</f>
        <v>0</v>
      </c>
      <c r="AO11">
        <f>I!AN9*'Sim_Vt_Of(IxI)'!$M11</f>
        <v>0</v>
      </c>
      <c r="AP11">
        <f>I!AO9*'Sim_Vt_Of(IxI)'!$M11</f>
        <v>0</v>
      </c>
      <c r="AQ11">
        <f>I!AP9*'Sim_Vt_Of(IxI)'!$M11</f>
        <v>0</v>
      </c>
      <c r="AR11">
        <f>I!AQ9*'Sim_Vt_Of(IxI)'!$M11</f>
        <v>0</v>
      </c>
      <c r="AS11">
        <f>I!AR9*'Sim_Vt_Of(IxI)'!$M11</f>
        <v>0</v>
      </c>
      <c r="AT11">
        <f>I!AS9*'Sim_Vt_Of(IxI)'!$M11</f>
        <v>0</v>
      </c>
      <c r="AU11">
        <f>I!AT9*'Sim_Vt_Of(IxI)'!$M11</f>
        <v>0</v>
      </c>
      <c r="AV11">
        <f>I!AU9*'Sim_Vt_Of(IxI)'!$M11</f>
        <v>0</v>
      </c>
      <c r="AW11">
        <f>I!AV9*'Sim_Vt_Of(IxI)'!$M11</f>
        <v>0</v>
      </c>
      <c r="AX11">
        <f>I!AW9*'Sim_Vt_Of(IxI)'!$M11</f>
        <v>0</v>
      </c>
      <c r="AY11">
        <f>I!AX9*'Sim_Vt_Of(IxI)'!$M11</f>
        <v>0</v>
      </c>
      <c r="AZ11">
        <f>I!AY9*'Sim_Vt_Of(IxI)'!$M11</f>
        <v>0</v>
      </c>
      <c r="BA11">
        <f>I!AZ9*'Sim_Vt_Of(IxI)'!$M11</f>
        <v>0</v>
      </c>
      <c r="BB11">
        <f>I!BA9*'Sim_Vt_Of(IxI)'!$M11</f>
        <v>0</v>
      </c>
      <c r="BC11">
        <f>I!BB9*'Sim_Vt_Of(IxI)'!$M11</f>
        <v>0</v>
      </c>
      <c r="BD11">
        <f>I!BC9*'Sim_Vt_Of(IxI)'!$M11</f>
        <v>0</v>
      </c>
      <c r="BE11">
        <f>I!BD9*'Sim_Vt_Of(IxI)'!$M11</f>
        <v>0</v>
      </c>
      <c r="BF11">
        <f>I!BE9*'Sim_Vt_Of(IxI)'!$M11</f>
        <v>0</v>
      </c>
      <c r="BG11">
        <f>I!BF9*'Sim_Vt_Of(IxI)'!$M11</f>
        <v>0</v>
      </c>
      <c r="BH11">
        <f>I!BG9*'Sim_Vt_Of(IxI)'!$M11</f>
        <v>0</v>
      </c>
      <c r="BI11">
        <f>I!BH9*'Sim_Vt_Of(IxI)'!$M11</f>
        <v>0</v>
      </c>
      <c r="BJ11">
        <f>I!BI9*'Sim_Vt_Of(IxI)'!$M11</f>
        <v>0</v>
      </c>
      <c r="BK11">
        <f>I!BJ9*'Sim_Vt_Of(IxI)'!$M11</f>
        <v>0</v>
      </c>
      <c r="BL11">
        <f>I!BK9*'Sim_Vt_Of(IxI)'!$M11</f>
        <v>0</v>
      </c>
      <c r="BM11">
        <f>I!BL9*'Sim_Vt_Of(IxI)'!$M11</f>
        <v>0</v>
      </c>
      <c r="BN11">
        <f>I!BM9*'Sim_Vt_Of(IxI)'!$M11</f>
        <v>0</v>
      </c>
      <c r="BO11">
        <f>I!BN9*'Sim_Vt_Of(IxI)'!$M11</f>
        <v>0</v>
      </c>
      <c r="BP11">
        <f>I!BO9*'Sim_Vt_Of(IxI)'!$M11</f>
        <v>0</v>
      </c>
      <c r="BQ11">
        <f>I!BP9*'Sim_Vt_Of(IxI)'!$M11</f>
        <v>0</v>
      </c>
      <c r="BR11">
        <f>I!BQ9*'Sim_Vt_Of(IxI)'!$M11</f>
        <v>0</v>
      </c>
      <c r="BS11">
        <f>I!BR9*'Sim_Vt_Of(IxI)'!$M11</f>
        <v>0</v>
      </c>
      <c r="BT11">
        <f>I!BS9*'Sim_Vt_Of(IxI)'!$M11</f>
        <v>0</v>
      </c>
      <c r="BU11">
        <f>I!BT9*'Sim_Vt_Of(IxI)'!$M11</f>
        <v>0</v>
      </c>
      <c r="BV11">
        <f>I!BU9*'Sim_Vt_Of(IxI)'!$M11</f>
        <v>0</v>
      </c>
      <c r="BW11">
        <f>I!BV9*'Sim_Vt_Of(IxI)'!$M11</f>
        <v>0</v>
      </c>
      <c r="BX11">
        <f>I!BW9*'Sim_Vt_Of(IxI)'!$M11</f>
        <v>0</v>
      </c>
      <c r="BY11">
        <f>I!BX9*'Sim_Vt_Of(IxI)'!$M11</f>
        <v>0</v>
      </c>
    </row>
    <row r="12" spans="1:77" x14ac:dyDescent="0.25">
      <c r="A12" s="105" t="s">
        <v>9</v>
      </c>
      <c r="B12">
        <f>I!A10*'Sim_Vt_Of(IxI)'!$M12</f>
        <v>0</v>
      </c>
      <c r="C12">
        <f>I!B10*'Sim_Vt_Of(IxI)'!$M12</f>
        <v>0</v>
      </c>
      <c r="D12">
        <f>I!C10*'Sim_Vt_Of(IxI)'!$M12</f>
        <v>0</v>
      </c>
      <c r="E12">
        <f>I!D10*'Sim_Vt_Of(IxI)'!$M12</f>
        <v>0</v>
      </c>
      <c r="F12">
        <f>I!E10*'Sim_Vt_Of(IxI)'!$M12</f>
        <v>0</v>
      </c>
      <c r="G12">
        <f>I!F10*'Sim_Vt_Of(IxI)'!$M12</f>
        <v>0</v>
      </c>
      <c r="H12">
        <f>I!G10*'Sim_Vt_Of(IxI)'!$M12</f>
        <v>0</v>
      </c>
      <c r="I12">
        <f>I!H10*'Sim_Vt_Of(IxI)'!$M12</f>
        <v>0</v>
      </c>
      <c r="J12">
        <f>I!I10*'Sim_Vt_Of(IxI)'!$M12</f>
        <v>0</v>
      </c>
      <c r="K12">
        <f>I!J10*'Sim_Vt_Of(IxI)'!$M12</f>
        <v>0</v>
      </c>
      <c r="L12">
        <f>I!K10*'Sim_Vt_Of(IxI)'!$M12</f>
        <v>0</v>
      </c>
      <c r="M12">
        <f>I!L10*'Sim_Vt_Of(IxI)'!$M12</f>
        <v>0</v>
      </c>
      <c r="N12">
        <f>I!M10*'Sim_Vt_Of(IxI)'!$M12</f>
        <v>0</v>
      </c>
      <c r="O12">
        <f>I!N10*'Sim_Vt_Of(IxI)'!$M12</f>
        <v>0</v>
      </c>
      <c r="P12">
        <f>I!O10*'Sim_Vt_Of(IxI)'!$M12</f>
        <v>0</v>
      </c>
      <c r="Q12">
        <f>I!P10*'Sim_Vt_Of(IxI)'!$M12</f>
        <v>0</v>
      </c>
      <c r="R12">
        <f>I!Q10*'Sim_Vt_Of(IxI)'!$M12</f>
        <v>0</v>
      </c>
      <c r="S12">
        <f>I!R10*'Sim_Vt_Of(IxI)'!$M12</f>
        <v>0</v>
      </c>
      <c r="T12">
        <f>I!S10*'Sim_Vt_Of(IxI)'!$M12</f>
        <v>0</v>
      </c>
      <c r="U12">
        <f>I!T10*'Sim_Vt_Of(IxI)'!$M12</f>
        <v>0</v>
      </c>
      <c r="V12">
        <f>I!U10*'Sim_Vt_Of(IxI)'!$M12</f>
        <v>0</v>
      </c>
      <c r="W12">
        <f>I!V10*'Sim_Vt_Of(IxI)'!$M12</f>
        <v>0</v>
      </c>
      <c r="X12">
        <f>I!W10*'Sim_Vt_Of(IxI)'!$M12</f>
        <v>0</v>
      </c>
      <c r="Y12">
        <f>I!X10*'Sim_Vt_Of(IxI)'!$M12</f>
        <v>0</v>
      </c>
      <c r="Z12">
        <f>I!Y10*'Sim_Vt_Of(IxI)'!$M12</f>
        <v>0</v>
      </c>
      <c r="AA12">
        <f>I!Z10*'Sim_Vt_Of(IxI)'!$M12</f>
        <v>0</v>
      </c>
      <c r="AB12">
        <f>I!AA10*'Sim_Vt_Of(IxI)'!$M12</f>
        <v>0</v>
      </c>
      <c r="AC12">
        <f>I!AB10*'Sim_Vt_Of(IxI)'!$M12</f>
        <v>0</v>
      </c>
      <c r="AD12">
        <f>I!AC10*'Sim_Vt_Of(IxI)'!$M12</f>
        <v>0</v>
      </c>
      <c r="AE12">
        <f>I!AD10*'Sim_Vt_Of(IxI)'!$M12</f>
        <v>0</v>
      </c>
      <c r="AF12">
        <f>I!AE10*'Sim_Vt_Of(IxI)'!$M12</f>
        <v>0</v>
      </c>
      <c r="AG12">
        <f>I!AF10*'Sim_Vt_Of(IxI)'!$M12</f>
        <v>0</v>
      </c>
      <c r="AH12">
        <f>I!AG10*'Sim_Vt_Of(IxI)'!$M12</f>
        <v>0</v>
      </c>
      <c r="AI12">
        <f>I!AH10*'Sim_Vt_Of(IxI)'!$M12</f>
        <v>0</v>
      </c>
      <c r="AJ12">
        <f>I!AI10*'Sim_Vt_Of(IxI)'!$M12</f>
        <v>0</v>
      </c>
      <c r="AK12">
        <f>I!AJ10*'Sim_Vt_Of(IxI)'!$M12</f>
        <v>0</v>
      </c>
      <c r="AL12">
        <f>I!AK10*'Sim_Vt_Of(IxI)'!$M12</f>
        <v>0</v>
      </c>
      <c r="AM12">
        <f>I!AL10*'Sim_Vt_Of(IxI)'!$M12</f>
        <v>0</v>
      </c>
      <c r="AN12">
        <f>I!AM10*'Sim_Vt_Of(IxI)'!$M12</f>
        <v>0</v>
      </c>
      <c r="AO12">
        <f>I!AN10*'Sim_Vt_Of(IxI)'!$M12</f>
        <v>0</v>
      </c>
      <c r="AP12">
        <f>I!AO10*'Sim_Vt_Of(IxI)'!$M12</f>
        <v>0</v>
      </c>
      <c r="AQ12">
        <f>I!AP10*'Sim_Vt_Of(IxI)'!$M12</f>
        <v>0</v>
      </c>
      <c r="AR12">
        <f>I!AQ10*'Sim_Vt_Of(IxI)'!$M12</f>
        <v>0</v>
      </c>
      <c r="AS12">
        <f>I!AR10*'Sim_Vt_Of(IxI)'!$M12</f>
        <v>0</v>
      </c>
      <c r="AT12">
        <f>I!AS10*'Sim_Vt_Of(IxI)'!$M12</f>
        <v>0</v>
      </c>
      <c r="AU12">
        <f>I!AT10*'Sim_Vt_Of(IxI)'!$M12</f>
        <v>0</v>
      </c>
      <c r="AV12">
        <f>I!AU10*'Sim_Vt_Of(IxI)'!$M12</f>
        <v>0</v>
      </c>
      <c r="AW12">
        <f>I!AV10*'Sim_Vt_Of(IxI)'!$M12</f>
        <v>0</v>
      </c>
      <c r="AX12">
        <f>I!AW10*'Sim_Vt_Of(IxI)'!$M12</f>
        <v>0</v>
      </c>
      <c r="AY12">
        <f>I!AX10*'Sim_Vt_Of(IxI)'!$M12</f>
        <v>0</v>
      </c>
      <c r="AZ12">
        <f>I!AY10*'Sim_Vt_Of(IxI)'!$M12</f>
        <v>0</v>
      </c>
      <c r="BA12">
        <f>I!AZ10*'Sim_Vt_Of(IxI)'!$M12</f>
        <v>0</v>
      </c>
      <c r="BB12">
        <f>I!BA10*'Sim_Vt_Of(IxI)'!$M12</f>
        <v>0</v>
      </c>
      <c r="BC12">
        <f>I!BB10*'Sim_Vt_Of(IxI)'!$M12</f>
        <v>0</v>
      </c>
      <c r="BD12">
        <f>I!BC10*'Sim_Vt_Of(IxI)'!$M12</f>
        <v>0</v>
      </c>
      <c r="BE12">
        <f>I!BD10*'Sim_Vt_Of(IxI)'!$M12</f>
        <v>0</v>
      </c>
      <c r="BF12">
        <f>I!BE10*'Sim_Vt_Of(IxI)'!$M12</f>
        <v>0</v>
      </c>
      <c r="BG12">
        <f>I!BF10*'Sim_Vt_Of(IxI)'!$M12</f>
        <v>0</v>
      </c>
      <c r="BH12">
        <f>I!BG10*'Sim_Vt_Of(IxI)'!$M12</f>
        <v>0</v>
      </c>
      <c r="BI12">
        <f>I!BH10*'Sim_Vt_Of(IxI)'!$M12</f>
        <v>0</v>
      </c>
      <c r="BJ12">
        <f>I!BI10*'Sim_Vt_Of(IxI)'!$M12</f>
        <v>0</v>
      </c>
      <c r="BK12">
        <f>I!BJ10*'Sim_Vt_Of(IxI)'!$M12</f>
        <v>0</v>
      </c>
      <c r="BL12">
        <f>I!BK10*'Sim_Vt_Of(IxI)'!$M12</f>
        <v>0</v>
      </c>
      <c r="BM12">
        <f>I!BL10*'Sim_Vt_Of(IxI)'!$M12</f>
        <v>0</v>
      </c>
      <c r="BN12">
        <f>I!BM10*'Sim_Vt_Of(IxI)'!$M12</f>
        <v>0</v>
      </c>
      <c r="BO12">
        <f>I!BN10*'Sim_Vt_Of(IxI)'!$M12</f>
        <v>0</v>
      </c>
      <c r="BP12">
        <f>I!BO10*'Sim_Vt_Of(IxI)'!$M12</f>
        <v>0</v>
      </c>
      <c r="BQ12">
        <f>I!BP10*'Sim_Vt_Of(IxI)'!$M12</f>
        <v>0</v>
      </c>
      <c r="BR12">
        <f>I!BQ10*'Sim_Vt_Of(IxI)'!$M12</f>
        <v>0</v>
      </c>
      <c r="BS12">
        <f>I!BR10*'Sim_Vt_Of(IxI)'!$M12</f>
        <v>0</v>
      </c>
      <c r="BT12">
        <f>I!BS10*'Sim_Vt_Of(IxI)'!$M12</f>
        <v>0</v>
      </c>
      <c r="BU12">
        <f>I!BT10*'Sim_Vt_Of(IxI)'!$M12</f>
        <v>0</v>
      </c>
      <c r="BV12">
        <f>I!BU10*'Sim_Vt_Of(IxI)'!$M12</f>
        <v>0</v>
      </c>
      <c r="BW12">
        <f>I!BV10*'Sim_Vt_Of(IxI)'!$M12</f>
        <v>0</v>
      </c>
      <c r="BX12">
        <f>I!BW10*'Sim_Vt_Of(IxI)'!$M12</f>
        <v>0</v>
      </c>
      <c r="BY12">
        <f>I!BX10*'Sim_Vt_Of(IxI)'!$M12</f>
        <v>0</v>
      </c>
    </row>
    <row r="13" spans="1:77" x14ac:dyDescent="0.25">
      <c r="A13" s="105" t="s">
        <v>10</v>
      </c>
      <c r="B13">
        <f>I!A11*'Sim_Vt_Of(IxI)'!$M13</f>
        <v>0</v>
      </c>
      <c r="C13">
        <f>I!B11*'Sim_Vt_Of(IxI)'!$M13</f>
        <v>0</v>
      </c>
      <c r="D13">
        <f>I!C11*'Sim_Vt_Of(IxI)'!$M13</f>
        <v>0</v>
      </c>
      <c r="E13">
        <f>I!D11*'Sim_Vt_Of(IxI)'!$M13</f>
        <v>0</v>
      </c>
      <c r="F13">
        <f>I!E11*'Sim_Vt_Of(IxI)'!$M13</f>
        <v>0</v>
      </c>
      <c r="G13">
        <f>I!F11*'Sim_Vt_Of(IxI)'!$M13</f>
        <v>0</v>
      </c>
      <c r="H13">
        <f>I!G11*'Sim_Vt_Of(IxI)'!$M13</f>
        <v>0</v>
      </c>
      <c r="I13">
        <f>I!H11*'Sim_Vt_Of(IxI)'!$M13</f>
        <v>0</v>
      </c>
      <c r="J13">
        <f>I!I11*'Sim_Vt_Of(IxI)'!$M13</f>
        <v>0</v>
      </c>
      <c r="K13">
        <f>I!J11*'Sim_Vt_Of(IxI)'!$M13</f>
        <v>0</v>
      </c>
      <c r="L13">
        <f>I!K11*'Sim_Vt_Of(IxI)'!$M13</f>
        <v>0</v>
      </c>
      <c r="M13">
        <f>I!L11*'Sim_Vt_Of(IxI)'!$M13</f>
        <v>0</v>
      </c>
      <c r="N13">
        <f>I!M11*'Sim_Vt_Of(IxI)'!$M13</f>
        <v>0</v>
      </c>
      <c r="O13">
        <f>I!N11*'Sim_Vt_Of(IxI)'!$M13</f>
        <v>0</v>
      </c>
      <c r="P13">
        <f>I!O11*'Sim_Vt_Of(IxI)'!$M13</f>
        <v>0</v>
      </c>
      <c r="Q13">
        <f>I!P11*'Sim_Vt_Of(IxI)'!$M13</f>
        <v>0</v>
      </c>
      <c r="R13">
        <f>I!Q11*'Sim_Vt_Of(IxI)'!$M13</f>
        <v>0</v>
      </c>
      <c r="S13">
        <f>I!R11*'Sim_Vt_Of(IxI)'!$M13</f>
        <v>0</v>
      </c>
      <c r="T13">
        <f>I!S11*'Sim_Vt_Of(IxI)'!$M13</f>
        <v>0</v>
      </c>
      <c r="U13">
        <f>I!T11*'Sim_Vt_Of(IxI)'!$M13</f>
        <v>0</v>
      </c>
      <c r="V13">
        <f>I!U11*'Sim_Vt_Of(IxI)'!$M13</f>
        <v>0</v>
      </c>
      <c r="W13">
        <f>I!V11*'Sim_Vt_Of(IxI)'!$M13</f>
        <v>0</v>
      </c>
      <c r="X13">
        <f>I!W11*'Sim_Vt_Of(IxI)'!$M13</f>
        <v>0</v>
      </c>
      <c r="Y13">
        <f>I!X11*'Sim_Vt_Of(IxI)'!$M13</f>
        <v>0</v>
      </c>
      <c r="Z13">
        <f>I!Y11*'Sim_Vt_Of(IxI)'!$M13</f>
        <v>0</v>
      </c>
      <c r="AA13">
        <f>I!Z11*'Sim_Vt_Of(IxI)'!$M13</f>
        <v>0</v>
      </c>
      <c r="AB13">
        <f>I!AA11*'Sim_Vt_Of(IxI)'!$M13</f>
        <v>0</v>
      </c>
      <c r="AC13">
        <f>I!AB11*'Sim_Vt_Of(IxI)'!$M13</f>
        <v>0</v>
      </c>
      <c r="AD13">
        <f>I!AC11*'Sim_Vt_Of(IxI)'!$M13</f>
        <v>0</v>
      </c>
      <c r="AE13">
        <f>I!AD11*'Sim_Vt_Of(IxI)'!$M13</f>
        <v>0</v>
      </c>
      <c r="AF13">
        <f>I!AE11*'Sim_Vt_Of(IxI)'!$M13</f>
        <v>0</v>
      </c>
      <c r="AG13">
        <f>I!AF11*'Sim_Vt_Of(IxI)'!$M13</f>
        <v>0</v>
      </c>
      <c r="AH13">
        <f>I!AG11*'Sim_Vt_Of(IxI)'!$M13</f>
        <v>0</v>
      </c>
      <c r="AI13">
        <f>I!AH11*'Sim_Vt_Of(IxI)'!$M13</f>
        <v>0</v>
      </c>
      <c r="AJ13">
        <f>I!AI11*'Sim_Vt_Of(IxI)'!$M13</f>
        <v>0</v>
      </c>
      <c r="AK13">
        <f>I!AJ11*'Sim_Vt_Of(IxI)'!$M13</f>
        <v>0</v>
      </c>
      <c r="AL13">
        <f>I!AK11*'Sim_Vt_Of(IxI)'!$M13</f>
        <v>0</v>
      </c>
      <c r="AM13">
        <f>I!AL11*'Sim_Vt_Of(IxI)'!$M13</f>
        <v>0</v>
      </c>
      <c r="AN13">
        <f>I!AM11*'Sim_Vt_Of(IxI)'!$M13</f>
        <v>0</v>
      </c>
      <c r="AO13">
        <f>I!AN11*'Sim_Vt_Of(IxI)'!$M13</f>
        <v>0</v>
      </c>
      <c r="AP13">
        <f>I!AO11*'Sim_Vt_Of(IxI)'!$M13</f>
        <v>0</v>
      </c>
      <c r="AQ13">
        <f>I!AP11*'Sim_Vt_Of(IxI)'!$M13</f>
        <v>0</v>
      </c>
      <c r="AR13">
        <f>I!AQ11*'Sim_Vt_Of(IxI)'!$M13</f>
        <v>0</v>
      </c>
      <c r="AS13">
        <f>I!AR11*'Sim_Vt_Of(IxI)'!$M13</f>
        <v>0</v>
      </c>
      <c r="AT13">
        <f>I!AS11*'Sim_Vt_Of(IxI)'!$M13</f>
        <v>0</v>
      </c>
      <c r="AU13">
        <f>I!AT11*'Sim_Vt_Of(IxI)'!$M13</f>
        <v>0</v>
      </c>
      <c r="AV13">
        <f>I!AU11*'Sim_Vt_Of(IxI)'!$M13</f>
        <v>0</v>
      </c>
      <c r="AW13">
        <f>I!AV11*'Sim_Vt_Of(IxI)'!$M13</f>
        <v>0</v>
      </c>
      <c r="AX13">
        <f>I!AW11*'Sim_Vt_Of(IxI)'!$M13</f>
        <v>0</v>
      </c>
      <c r="AY13">
        <f>I!AX11*'Sim_Vt_Of(IxI)'!$M13</f>
        <v>0</v>
      </c>
      <c r="AZ13">
        <f>I!AY11*'Sim_Vt_Of(IxI)'!$M13</f>
        <v>0</v>
      </c>
      <c r="BA13">
        <f>I!AZ11*'Sim_Vt_Of(IxI)'!$M13</f>
        <v>0</v>
      </c>
      <c r="BB13">
        <f>I!BA11*'Sim_Vt_Of(IxI)'!$M13</f>
        <v>0</v>
      </c>
      <c r="BC13">
        <f>I!BB11*'Sim_Vt_Of(IxI)'!$M13</f>
        <v>0</v>
      </c>
      <c r="BD13">
        <f>I!BC11*'Sim_Vt_Of(IxI)'!$M13</f>
        <v>0</v>
      </c>
      <c r="BE13">
        <f>I!BD11*'Sim_Vt_Of(IxI)'!$M13</f>
        <v>0</v>
      </c>
      <c r="BF13">
        <f>I!BE11*'Sim_Vt_Of(IxI)'!$M13</f>
        <v>0</v>
      </c>
      <c r="BG13">
        <f>I!BF11*'Sim_Vt_Of(IxI)'!$M13</f>
        <v>0</v>
      </c>
      <c r="BH13">
        <f>I!BG11*'Sim_Vt_Of(IxI)'!$M13</f>
        <v>0</v>
      </c>
      <c r="BI13">
        <f>I!BH11*'Sim_Vt_Of(IxI)'!$M13</f>
        <v>0</v>
      </c>
      <c r="BJ13">
        <f>I!BI11*'Sim_Vt_Of(IxI)'!$M13</f>
        <v>0</v>
      </c>
      <c r="BK13">
        <f>I!BJ11*'Sim_Vt_Of(IxI)'!$M13</f>
        <v>0</v>
      </c>
      <c r="BL13">
        <f>I!BK11*'Sim_Vt_Of(IxI)'!$M13</f>
        <v>0</v>
      </c>
      <c r="BM13">
        <f>I!BL11*'Sim_Vt_Of(IxI)'!$M13</f>
        <v>0</v>
      </c>
      <c r="BN13">
        <f>I!BM11*'Sim_Vt_Of(IxI)'!$M13</f>
        <v>0</v>
      </c>
      <c r="BO13">
        <f>I!BN11*'Sim_Vt_Of(IxI)'!$M13</f>
        <v>0</v>
      </c>
      <c r="BP13">
        <f>I!BO11*'Sim_Vt_Of(IxI)'!$M13</f>
        <v>0</v>
      </c>
      <c r="BQ13">
        <f>I!BP11*'Sim_Vt_Of(IxI)'!$M13</f>
        <v>0</v>
      </c>
      <c r="BR13">
        <f>I!BQ11*'Sim_Vt_Of(IxI)'!$M13</f>
        <v>0</v>
      </c>
      <c r="BS13">
        <f>I!BR11*'Sim_Vt_Of(IxI)'!$M13</f>
        <v>0</v>
      </c>
      <c r="BT13">
        <f>I!BS11*'Sim_Vt_Of(IxI)'!$M13</f>
        <v>0</v>
      </c>
      <c r="BU13">
        <f>I!BT11*'Sim_Vt_Of(IxI)'!$M13</f>
        <v>0</v>
      </c>
      <c r="BV13">
        <f>I!BU11*'Sim_Vt_Of(IxI)'!$M13</f>
        <v>0</v>
      </c>
      <c r="BW13">
        <f>I!BV11*'Sim_Vt_Of(IxI)'!$M13</f>
        <v>0</v>
      </c>
      <c r="BX13">
        <f>I!BW11*'Sim_Vt_Of(IxI)'!$M13</f>
        <v>0</v>
      </c>
      <c r="BY13">
        <f>I!BX11*'Sim_Vt_Of(IxI)'!$M13</f>
        <v>0</v>
      </c>
    </row>
    <row r="14" spans="1:77" x14ac:dyDescent="0.25">
      <c r="A14" s="105" t="s">
        <v>11</v>
      </c>
      <c r="B14">
        <f>I!A12*'Sim_Vt_Of(IxI)'!$M14</f>
        <v>0</v>
      </c>
      <c r="C14">
        <f>I!B12*'Sim_Vt_Of(IxI)'!$M14</f>
        <v>0</v>
      </c>
      <c r="D14">
        <f>I!C12*'Sim_Vt_Of(IxI)'!$M14</f>
        <v>0</v>
      </c>
      <c r="E14">
        <f>I!D12*'Sim_Vt_Of(IxI)'!$M14</f>
        <v>0</v>
      </c>
      <c r="F14">
        <f>I!E12*'Sim_Vt_Of(IxI)'!$M14</f>
        <v>0</v>
      </c>
      <c r="G14">
        <f>I!F12*'Sim_Vt_Of(IxI)'!$M14</f>
        <v>0</v>
      </c>
      <c r="H14">
        <f>I!G12*'Sim_Vt_Of(IxI)'!$M14</f>
        <v>0</v>
      </c>
      <c r="I14">
        <f>I!H12*'Sim_Vt_Of(IxI)'!$M14</f>
        <v>0</v>
      </c>
      <c r="J14">
        <f>I!I12*'Sim_Vt_Of(IxI)'!$M14</f>
        <v>0</v>
      </c>
      <c r="K14">
        <f>I!J12*'Sim_Vt_Of(IxI)'!$M14</f>
        <v>0</v>
      </c>
      <c r="L14">
        <f>I!K12*'Sim_Vt_Of(IxI)'!$M14</f>
        <v>0</v>
      </c>
      <c r="M14">
        <f>I!L12*'Sim_Vt_Of(IxI)'!$M14</f>
        <v>0</v>
      </c>
      <c r="N14">
        <f>I!M12*'Sim_Vt_Of(IxI)'!$M14</f>
        <v>0</v>
      </c>
      <c r="O14">
        <f>I!N12*'Sim_Vt_Of(IxI)'!$M14</f>
        <v>0</v>
      </c>
      <c r="P14">
        <f>I!O12*'Sim_Vt_Of(IxI)'!$M14</f>
        <v>0</v>
      </c>
      <c r="Q14">
        <f>I!P12*'Sim_Vt_Of(IxI)'!$M14</f>
        <v>0</v>
      </c>
      <c r="R14">
        <f>I!Q12*'Sim_Vt_Of(IxI)'!$M14</f>
        <v>0</v>
      </c>
      <c r="S14">
        <f>I!R12*'Sim_Vt_Of(IxI)'!$M14</f>
        <v>0</v>
      </c>
      <c r="T14">
        <f>I!S12*'Sim_Vt_Of(IxI)'!$M14</f>
        <v>0</v>
      </c>
      <c r="U14">
        <f>I!T12*'Sim_Vt_Of(IxI)'!$M14</f>
        <v>0</v>
      </c>
      <c r="V14">
        <f>I!U12*'Sim_Vt_Of(IxI)'!$M14</f>
        <v>0</v>
      </c>
      <c r="W14">
        <f>I!V12*'Sim_Vt_Of(IxI)'!$M14</f>
        <v>0</v>
      </c>
      <c r="X14">
        <f>I!W12*'Sim_Vt_Of(IxI)'!$M14</f>
        <v>0</v>
      </c>
      <c r="Y14">
        <f>I!X12*'Sim_Vt_Of(IxI)'!$M14</f>
        <v>0</v>
      </c>
      <c r="Z14">
        <f>I!Y12*'Sim_Vt_Of(IxI)'!$M14</f>
        <v>0</v>
      </c>
      <c r="AA14">
        <f>I!Z12*'Sim_Vt_Of(IxI)'!$M14</f>
        <v>0</v>
      </c>
      <c r="AB14">
        <f>I!AA12*'Sim_Vt_Of(IxI)'!$M14</f>
        <v>0</v>
      </c>
      <c r="AC14">
        <f>I!AB12*'Sim_Vt_Of(IxI)'!$M14</f>
        <v>0</v>
      </c>
      <c r="AD14">
        <f>I!AC12*'Sim_Vt_Of(IxI)'!$M14</f>
        <v>0</v>
      </c>
      <c r="AE14">
        <f>I!AD12*'Sim_Vt_Of(IxI)'!$M14</f>
        <v>0</v>
      </c>
      <c r="AF14">
        <f>I!AE12*'Sim_Vt_Of(IxI)'!$M14</f>
        <v>0</v>
      </c>
      <c r="AG14">
        <f>I!AF12*'Sim_Vt_Of(IxI)'!$M14</f>
        <v>0</v>
      </c>
      <c r="AH14">
        <f>I!AG12*'Sim_Vt_Of(IxI)'!$M14</f>
        <v>0</v>
      </c>
      <c r="AI14">
        <f>I!AH12*'Sim_Vt_Of(IxI)'!$M14</f>
        <v>0</v>
      </c>
      <c r="AJ14">
        <f>I!AI12*'Sim_Vt_Of(IxI)'!$M14</f>
        <v>0</v>
      </c>
      <c r="AK14">
        <f>I!AJ12*'Sim_Vt_Of(IxI)'!$M14</f>
        <v>0</v>
      </c>
      <c r="AL14">
        <f>I!AK12*'Sim_Vt_Of(IxI)'!$M14</f>
        <v>0</v>
      </c>
      <c r="AM14">
        <f>I!AL12*'Sim_Vt_Of(IxI)'!$M14</f>
        <v>0</v>
      </c>
      <c r="AN14">
        <f>I!AM12*'Sim_Vt_Of(IxI)'!$M14</f>
        <v>0</v>
      </c>
      <c r="AO14">
        <f>I!AN12*'Sim_Vt_Of(IxI)'!$M14</f>
        <v>0</v>
      </c>
      <c r="AP14">
        <f>I!AO12*'Sim_Vt_Of(IxI)'!$M14</f>
        <v>0</v>
      </c>
      <c r="AQ14">
        <f>I!AP12*'Sim_Vt_Of(IxI)'!$M14</f>
        <v>0</v>
      </c>
      <c r="AR14">
        <f>I!AQ12*'Sim_Vt_Of(IxI)'!$M14</f>
        <v>0</v>
      </c>
      <c r="AS14">
        <f>I!AR12*'Sim_Vt_Of(IxI)'!$M14</f>
        <v>0</v>
      </c>
      <c r="AT14">
        <f>I!AS12*'Sim_Vt_Of(IxI)'!$M14</f>
        <v>0</v>
      </c>
      <c r="AU14">
        <f>I!AT12*'Sim_Vt_Of(IxI)'!$M14</f>
        <v>0</v>
      </c>
      <c r="AV14">
        <f>I!AU12*'Sim_Vt_Of(IxI)'!$M14</f>
        <v>0</v>
      </c>
      <c r="AW14">
        <f>I!AV12*'Sim_Vt_Of(IxI)'!$M14</f>
        <v>0</v>
      </c>
      <c r="AX14">
        <f>I!AW12*'Sim_Vt_Of(IxI)'!$M14</f>
        <v>0</v>
      </c>
      <c r="AY14">
        <f>I!AX12*'Sim_Vt_Of(IxI)'!$M14</f>
        <v>0</v>
      </c>
      <c r="AZ14">
        <f>I!AY12*'Sim_Vt_Of(IxI)'!$M14</f>
        <v>0</v>
      </c>
      <c r="BA14">
        <f>I!AZ12*'Sim_Vt_Of(IxI)'!$M14</f>
        <v>0</v>
      </c>
      <c r="BB14">
        <f>I!BA12*'Sim_Vt_Of(IxI)'!$M14</f>
        <v>0</v>
      </c>
      <c r="BC14">
        <f>I!BB12*'Sim_Vt_Of(IxI)'!$M14</f>
        <v>0</v>
      </c>
      <c r="BD14">
        <f>I!BC12*'Sim_Vt_Of(IxI)'!$M14</f>
        <v>0</v>
      </c>
      <c r="BE14">
        <f>I!BD12*'Sim_Vt_Of(IxI)'!$M14</f>
        <v>0</v>
      </c>
      <c r="BF14">
        <f>I!BE12*'Sim_Vt_Of(IxI)'!$M14</f>
        <v>0</v>
      </c>
      <c r="BG14">
        <f>I!BF12*'Sim_Vt_Of(IxI)'!$M14</f>
        <v>0</v>
      </c>
      <c r="BH14">
        <f>I!BG12*'Sim_Vt_Of(IxI)'!$M14</f>
        <v>0</v>
      </c>
      <c r="BI14">
        <f>I!BH12*'Sim_Vt_Of(IxI)'!$M14</f>
        <v>0</v>
      </c>
      <c r="BJ14">
        <f>I!BI12*'Sim_Vt_Of(IxI)'!$M14</f>
        <v>0</v>
      </c>
      <c r="BK14">
        <f>I!BJ12*'Sim_Vt_Of(IxI)'!$M14</f>
        <v>0</v>
      </c>
      <c r="BL14">
        <f>I!BK12*'Sim_Vt_Of(IxI)'!$M14</f>
        <v>0</v>
      </c>
      <c r="BM14">
        <f>I!BL12*'Sim_Vt_Of(IxI)'!$M14</f>
        <v>0</v>
      </c>
      <c r="BN14">
        <f>I!BM12*'Sim_Vt_Of(IxI)'!$M14</f>
        <v>0</v>
      </c>
      <c r="BO14">
        <f>I!BN12*'Sim_Vt_Of(IxI)'!$M14</f>
        <v>0</v>
      </c>
      <c r="BP14">
        <f>I!BO12*'Sim_Vt_Of(IxI)'!$M14</f>
        <v>0</v>
      </c>
      <c r="BQ14">
        <f>I!BP12*'Sim_Vt_Of(IxI)'!$M14</f>
        <v>0</v>
      </c>
      <c r="BR14">
        <f>I!BQ12*'Sim_Vt_Of(IxI)'!$M14</f>
        <v>0</v>
      </c>
      <c r="BS14">
        <f>I!BR12*'Sim_Vt_Of(IxI)'!$M14</f>
        <v>0</v>
      </c>
      <c r="BT14">
        <f>I!BS12*'Sim_Vt_Of(IxI)'!$M14</f>
        <v>0</v>
      </c>
      <c r="BU14">
        <f>I!BT12*'Sim_Vt_Of(IxI)'!$M14</f>
        <v>0</v>
      </c>
      <c r="BV14">
        <f>I!BU12*'Sim_Vt_Of(IxI)'!$M14</f>
        <v>0</v>
      </c>
      <c r="BW14">
        <f>I!BV12*'Sim_Vt_Of(IxI)'!$M14</f>
        <v>0</v>
      </c>
      <c r="BX14">
        <f>I!BW12*'Sim_Vt_Of(IxI)'!$M14</f>
        <v>0</v>
      </c>
      <c r="BY14">
        <f>I!BX12*'Sim_Vt_Of(IxI)'!$M14</f>
        <v>0</v>
      </c>
    </row>
    <row r="15" spans="1:77" x14ac:dyDescent="0.25">
      <c r="A15" s="105" t="s">
        <v>12</v>
      </c>
      <c r="B15">
        <f>I!A13*'Sim_Vt_Of(IxI)'!$M15</f>
        <v>0</v>
      </c>
      <c r="C15">
        <f>I!B13*'Sim_Vt_Of(IxI)'!$M15</f>
        <v>0</v>
      </c>
      <c r="D15">
        <f>I!C13*'Sim_Vt_Of(IxI)'!$M15</f>
        <v>0</v>
      </c>
      <c r="E15">
        <f>I!D13*'Sim_Vt_Of(IxI)'!$M15</f>
        <v>0</v>
      </c>
      <c r="F15">
        <f>I!E13*'Sim_Vt_Of(IxI)'!$M15</f>
        <v>0</v>
      </c>
      <c r="G15">
        <f>I!F13*'Sim_Vt_Of(IxI)'!$M15</f>
        <v>0</v>
      </c>
      <c r="H15">
        <f>I!G13*'Sim_Vt_Of(IxI)'!$M15</f>
        <v>0</v>
      </c>
      <c r="I15">
        <f>I!H13*'Sim_Vt_Of(IxI)'!$M15</f>
        <v>0</v>
      </c>
      <c r="J15">
        <f>I!I13*'Sim_Vt_Of(IxI)'!$M15</f>
        <v>0</v>
      </c>
      <c r="K15">
        <f>I!J13*'Sim_Vt_Of(IxI)'!$M15</f>
        <v>0</v>
      </c>
      <c r="L15">
        <f>I!K13*'Sim_Vt_Of(IxI)'!$M15</f>
        <v>0</v>
      </c>
      <c r="M15">
        <f>I!L13*'Sim_Vt_Of(IxI)'!$M15</f>
        <v>0</v>
      </c>
      <c r="N15">
        <f>I!M13*'Sim_Vt_Of(IxI)'!$M15</f>
        <v>0</v>
      </c>
      <c r="O15">
        <f>I!N13*'Sim_Vt_Of(IxI)'!$M15</f>
        <v>0</v>
      </c>
      <c r="P15">
        <f>I!O13*'Sim_Vt_Of(IxI)'!$M15</f>
        <v>0</v>
      </c>
      <c r="Q15">
        <f>I!P13*'Sim_Vt_Of(IxI)'!$M15</f>
        <v>0</v>
      </c>
      <c r="R15">
        <f>I!Q13*'Sim_Vt_Of(IxI)'!$M15</f>
        <v>0</v>
      </c>
      <c r="S15">
        <f>I!R13*'Sim_Vt_Of(IxI)'!$M15</f>
        <v>0</v>
      </c>
      <c r="T15">
        <f>I!S13*'Sim_Vt_Of(IxI)'!$M15</f>
        <v>0</v>
      </c>
      <c r="U15">
        <f>I!T13*'Sim_Vt_Of(IxI)'!$M15</f>
        <v>0</v>
      </c>
      <c r="V15">
        <f>I!U13*'Sim_Vt_Of(IxI)'!$M15</f>
        <v>0</v>
      </c>
      <c r="W15">
        <f>I!V13*'Sim_Vt_Of(IxI)'!$M15</f>
        <v>0</v>
      </c>
      <c r="X15">
        <f>I!W13*'Sim_Vt_Of(IxI)'!$M15</f>
        <v>0</v>
      </c>
      <c r="Y15">
        <f>I!X13*'Sim_Vt_Of(IxI)'!$M15</f>
        <v>0</v>
      </c>
      <c r="Z15">
        <f>I!Y13*'Sim_Vt_Of(IxI)'!$M15</f>
        <v>0</v>
      </c>
      <c r="AA15">
        <f>I!Z13*'Sim_Vt_Of(IxI)'!$M15</f>
        <v>0</v>
      </c>
      <c r="AB15">
        <f>I!AA13*'Sim_Vt_Of(IxI)'!$M15</f>
        <v>0</v>
      </c>
      <c r="AC15">
        <f>I!AB13*'Sim_Vt_Of(IxI)'!$M15</f>
        <v>0</v>
      </c>
      <c r="AD15">
        <f>I!AC13*'Sim_Vt_Of(IxI)'!$M15</f>
        <v>0</v>
      </c>
      <c r="AE15">
        <f>I!AD13*'Sim_Vt_Of(IxI)'!$M15</f>
        <v>0</v>
      </c>
      <c r="AF15">
        <f>I!AE13*'Sim_Vt_Of(IxI)'!$M15</f>
        <v>0</v>
      </c>
      <c r="AG15">
        <f>I!AF13*'Sim_Vt_Of(IxI)'!$M15</f>
        <v>0</v>
      </c>
      <c r="AH15">
        <f>I!AG13*'Sim_Vt_Of(IxI)'!$M15</f>
        <v>0</v>
      </c>
      <c r="AI15">
        <f>I!AH13*'Sim_Vt_Of(IxI)'!$M15</f>
        <v>0</v>
      </c>
      <c r="AJ15">
        <f>I!AI13*'Sim_Vt_Of(IxI)'!$M15</f>
        <v>0</v>
      </c>
      <c r="AK15">
        <f>I!AJ13*'Sim_Vt_Of(IxI)'!$M15</f>
        <v>0</v>
      </c>
      <c r="AL15">
        <f>I!AK13*'Sim_Vt_Of(IxI)'!$M15</f>
        <v>0</v>
      </c>
      <c r="AM15">
        <f>I!AL13*'Sim_Vt_Of(IxI)'!$M15</f>
        <v>0</v>
      </c>
      <c r="AN15">
        <f>I!AM13*'Sim_Vt_Of(IxI)'!$M15</f>
        <v>0</v>
      </c>
      <c r="AO15">
        <f>I!AN13*'Sim_Vt_Of(IxI)'!$M15</f>
        <v>0</v>
      </c>
      <c r="AP15">
        <f>I!AO13*'Sim_Vt_Of(IxI)'!$M15</f>
        <v>0</v>
      </c>
      <c r="AQ15">
        <f>I!AP13*'Sim_Vt_Of(IxI)'!$M15</f>
        <v>0</v>
      </c>
      <c r="AR15">
        <f>I!AQ13*'Sim_Vt_Of(IxI)'!$M15</f>
        <v>0</v>
      </c>
      <c r="AS15">
        <f>I!AR13*'Sim_Vt_Of(IxI)'!$M15</f>
        <v>0</v>
      </c>
      <c r="AT15">
        <f>I!AS13*'Sim_Vt_Of(IxI)'!$M15</f>
        <v>0</v>
      </c>
      <c r="AU15">
        <f>I!AT13*'Sim_Vt_Of(IxI)'!$M15</f>
        <v>0</v>
      </c>
      <c r="AV15">
        <f>I!AU13*'Sim_Vt_Of(IxI)'!$M15</f>
        <v>0</v>
      </c>
      <c r="AW15">
        <f>I!AV13*'Sim_Vt_Of(IxI)'!$M15</f>
        <v>0</v>
      </c>
      <c r="AX15">
        <f>I!AW13*'Sim_Vt_Of(IxI)'!$M15</f>
        <v>0</v>
      </c>
      <c r="AY15">
        <f>I!AX13*'Sim_Vt_Of(IxI)'!$M15</f>
        <v>0</v>
      </c>
      <c r="AZ15">
        <f>I!AY13*'Sim_Vt_Of(IxI)'!$M15</f>
        <v>0</v>
      </c>
      <c r="BA15">
        <f>I!AZ13*'Sim_Vt_Of(IxI)'!$M15</f>
        <v>0</v>
      </c>
      <c r="BB15">
        <f>I!BA13*'Sim_Vt_Of(IxI)'!$M15</f>
        <v>0</v>
      </c>
      <c r="BC15">
        <f>I!BB13*'Sim_Vt_Of(IxI)'!$M15</f>
        <v>0</v>
      </c>
      <c r="BD15">
        <f>I!BC13*'Sim_Vt_Of(IxI)'!$M15</f>
        <v>0</v>
      </c>
      <c r="BE15">
        <f>I!BD13*'Sim_Vt_Of(IxI)'!$M15</f>
        <v>0</v>
      </c>
      <c r="BF15">
        <f>I!BE13*'Sim_Vt_Of(IxI)'!$M15</f>
        <v>0</v>
      </c>
      <c r="BG15">
        <f>I!BF13*'Sim_Vt_Of(IxI)'!$M15</f>
        <v>0</v>
      </c>
      <c r="BH15">
        <f>I!BG13*'Sim_Vt_Of(IxI)'!$M15</f>
        <v>0</v>
      </c>
      <c r="BI15">
        <f>I!BH13*'Sim_Vt_Of(IxI)'!$M15</f>
        <v>0</v>
      </c>
      <c r="BJ15">
        <f>I!BI13*'Sim_Vt_Of(IxI)'!$M15</f>
        <v>0</v>
      </c>
      <c r="BK15">
        <f>I!BJ13*'Sim_Vt_Of(IxI)'!$M15</f>
        <v>0</v>
      </c>
      <c r="BL15">
        <f>I!BK13*'Sim_Vt_Of(IxI)'!$M15</f>
        <v>0</v>
      </c>
      <c r="BM15">
        <f>I!BL13*'Sim_Vt_Of(IxI)'!$M15</f>
        <v>0</v>
      </c>
      <c r="BN15">
        <f>I!BM13*'Sim_Vt_Of(IxI)'!$M15</f>
        <v>0</v>
      </c>
      <c r="BO15">
        <f>I!BN13*'Sim_Vt_Of(IxI)'!$M15</f>
        <v>0</v>
      </c>
      <c r="BP15">
        <f>I!BO13*'Sim_Vt_Of(IxI)'!$M15</f>
        <v>0</v>
      </c>
      <c r="BQ15">
        <f>I!BP13*'Sim_Vt_Of(IxI)'!$M15</f>
        <v>0</v>
      </c>
      <c r="BR15">
        <f>I!BQ13*'Sim_Vt_Of(IxI)'!$M15</f>
        <v>0</v>
      </c>
      <c r="BS15">
        <f>I!BR13*'Sim_Vt_Of(IxI)'!$M15</f>
        <v>0</v>
      </c>
      <c r="BT15">
        <f>I!BS13*'Sim_Vt_Of(IxI)'!$M15</f>
        <v>0</v>
      </c>
      <c r="BU15">
        <f>I!BT13*'Sim_Vt_Of(IxI)'!$M15</f>
        <v>0</v>
      </c>
      <c r="BV15">
        <f>I!BU13*'Sim_Vt_Of(IxI)'!$M15</f>
        <v>0</v>
      </c>
      <c r="BW15">
        <f>I!BV13*'Sim_Vt_Of(IxI)'!$M15</f>
        <v>0</v>
      </c>
      <c r="BX15">
        <f>I!BW13*'Sim_Vt_Of(IxI)'!$M15</f>
        <v>0</v>
      </c>
      <c r="BY15">
        <f>I!BX13*'Sim_Vt_Of(IxI)'!$M15</f>
        <v>0</v>
      </c>
    </row>
    <row r="16" spans="1:77" x14ac:dyDescent="0.25">
      <c r="A16" s="105" t="s">
        <v>13</v>
      </c>
      <c r="B16">
        <f>I!A14*'Sim_Vt_Of(IxI)'!$M16</f>
        <v>0</v>
      </c>
      <c r="C16">
        <f>I!B14*'Sim_Vt_Of(IxI)'!$M16</f>
        <v>0</v>
      </c>
      <c r="D16">
        <f>I!C14*'Sim_Vt_Of(IxI)'!$M16</f>
        <v>0</v>
      </c>
      <c r="E16">
        <f>I!D14*'Sim_Vt_Of(IxI)'!$M16</f>
        <v>0</v>
      </c>
      <c r="F16">
        <f>I!E14*'Sim_Vt_Of(IxI)'!$M16</f>
        <v>0</v>
      </c>
      <c r="G16">
        <f>I!F14*'Sim_Vt_Of(IxI)'!$M16</f>
        <v>0</v>
      </c>
      <c r="H16">
        <f>I!G14*'Sim_Vt_Of(IxI)'!$M16</f>
        <v>0</v>
      </c>
      <c r="I16">
        <f>I!H14*'Sim_Vt_Of(IxI)'!$M16</f>
        <v>0</v>
      </c>
      <c r="J16">
        <f>I!I14*'Sim_Vt_Of(IxI)'!$M16</f>
        <v>0</v>
      </c>
      <c r="K16">
        <f>I!J14*'Sim_Vt_Of(IxI)'!$M16</f>
        <v>0</v>
      </c>
      <c r="L16">
        <f>I!K14*'Sim_Vt_Of(IxI)'!$M16</f>
        <v>0</v>
      </c>
      <c r="M16">
        <f>I!L14*'Sim_Vt_Of(IxI)'!$M16</f>
        <v>0</v>
      </c>
      <c r="N16">
        <f>I!M14*'Sim_Vt_Of(IxI)'!$M16</f>
        <v>0</v>
      </c>
      <c r="O16">
        <f>I!N14*'Sim_Vt_Of(IxI)'!$M16</f>
        <v>0</v>
      </c>
      <c r="P16">
        <f>I!O14*'Sim_Vt_Of(IxI)'!$M16</f>
        <v>0</v>
      </c>
      <c r="Q16">
        <f>I!P14*'Sim_Vt_Of(IxI)'!$M16</f>
        <v>0</v>
      </c>
      <c r="R16">
        <f>I!Q14*'Sim_Vt_Of(IxI)'!$M16</f>
        <v>0</v>
      </c>
      <c r="S16">
        <f>I!R14*'Sim_Vt_Of(IxI)'!$M16</f>
        <v>0</v>
      </c>
      <c r="T16">
        <f>I!S14*'Sim_Vt_Of(IxI)'!$M16</f>
        <v>0</v>
      </c>
      <c r="U16">
        <f>I!T14*'Sim_Vt_Of(IxI)'!$M16</f>
        <v>0</v>
      </c>
      <c r="V16">
        <f>I!U14*'Sim_Vt_Of(IxI)'!$M16</f>
        <v>0</v>
      </c>
      <c r="W16">
        <f>I!V14*'Sim_Vt_Of(IxI)'!$M16</f>
        <v>0</v>
      </c>
      <c r="X16">
        <f>I!W14*'Sim_Vt_Of(IxI)'!$M16</f>
        <v>0</v>
      </c>
      <c r="Y16">
        <f>I!X14*'Sim_Vt_Of(IxI)'!$M16</f>
        <v>0</v>
      </c>
      <c r="Z16">
        <f>I!Y14*'Sim_Vt_Of(IxI)'!$M16</f>
        <v>0</v>
      </c>
      <c r="AA16">
        <f>I!Z14*'Sim_Vt_Of(IxI)'!$M16</f>
        <v>0</v>
      </c>
      <c r="AB16">
        <f>I!AA14*'Sim_Vt_Of(IxI)'!$M16</f>
        <v>0</v>
      </c>
      <c r="AC16">
        <f>I!AB14*'Sim_Vt_Of(IxI)'!$M16</f>
        <v>0</v>
      </c>
      <c r="AD16">
        <f>I!AC14*'Sim_Vt_Of(IxI)'!$M16</f>
        <v>0</v>
      </c>
      <c r="AE16">
        <f>I!AD14*'Sim_Vt_Of(IxI)'!$M16</f>
        <v>0</v>
      </c>
      <c r="AF16">
        <f>I!AE14*'Sim_Vt_Of(IxI)'!$M16</f>
        <v>0</v>
      </c>
      <c r="AG16">
        <f>I!AF14*'Sim_Vt_Of(IxI)'!$M16</f>
        <v>0</v>
      </c>
      <c r="AH16">
        <f>I!AG14*'Sim_Vt_Of(IxI)'!$M16</f>
        <v>0</v>
      </c>
      <c r="AI16">
        <f>I!AH14*'Sim_Vt_Of(IxI)'!$M16</f>
        <v>0</v>
      </c>
      <c r="AJ16">
        <f>I!AI14*'Sim_Vt_Of(IxI)'!$M16</f>
        <v>0</v>
      </c>
      <c r="AK16">
        <f>I!AJ14*'Sim_Vt_Of(IxI)'!$M16</f>
        <v>0</v>
      </c>
      <c r="AL16">
        <f>I!AK14*'Sim_Vt_Of(IxI)'!$M16</f>
        <v>0</v>
      </c>
      <c r="AM16">
        <f>I!AL14*'Sim_Vt_Of(IxI)'!$M16</f>
        <v>0</v>
      </c>
      <c r="AN16">
        <f>I!AM14*'Sim_Vt_Of(IxI)'!$M16</f>
        <v>0</v>
      </c>
      <c r="AO16">
        <f>I!AN14*'Sim_Vt_Of(IxI)'!$M16</f>
        <v>0</v>
      </c>
      <c r="AP16">
        <f>I!AO14*'Sim_Vt_Of(IxI)'!$M16</f>
        <v>0</v>
      </c>
      <c r="AQ16">
        <f>I!AP14*'Sim_Vt_Of(IxI)'!$M16</f>
        <v>0</v>
      </c>
      <c r="AR16">
        <f>I!AQ14*'Sim_Vt_Of(IxI)'!$M16</f>
        <v>0</v>
      </c>
      <c r="AS16">
        <f>I!AR14*'Sim_Vt_Of(IxI)'!$M16</f>
        <v>0</v>
      </c>
      <c r="AT16">
        <f>I!AS14*'Sim_Vt_Of(IxI)'!$M16</f>
        <v>0</v>
      </c>
      <c r="AU16">
        <f>I!AT14*'Sim_Vt_Of(IxI)'!$M16</f>
        <v>0</v>
      </c>
      <c r="AV16">
        <f>I!AU14*'Sim_Vt_Of(IxI)'!$M16</f>
        <v>0</v>
      </c>
      <c r="AW16">
        <f>I!AV14*'Sim_Vt_Of(IxI)'!$M16</f>
        <v>0</v>
      </c>
      <c r="AX16">
        <f>I!AW14*'Sim_Vt_Of(IxI)'!$M16</f>
        <v>0</v>
      </c>
      <c r="AY16">
        <f>I!AX14*'Sim_Vt_Of(IxI)'!$M16</f>
        <v>0</v>
      </c>
      <c r="AZ16">
        <f>I!AY14*'Sim_Vt_Of(IxI)'!$M16</f>
        <v>0</v>
      </c>
      <c r="BA16">
        <f>I!AZ14*'Sim_Vt_Of(IxI)'!$M16</f>
        <v>0</v>
      </c>
      <c r="BB16">
        <f>I!BA14*'Sim_Vt_Of(IxI)'!$M16</f>
        <v>0</v>
      </c>
      <c r="BC16">
        <f>I!BB14*'Sim_Vt_Of(IxI)'!$M16</f>
        <v>0</v>
      </c>
      <c r="BD16">
        <f>I!BC14*'Sim_Vt_Of(IxI)'!$M16</f>
        <v>0</v>
      </c>
      <c r="BE16">
        <f>I!BD14*'Sim_Vt_Of(IxI)'!$M16</f>
        <v>0</v>
      </c>
      <c r="BF16">
        <f>I!BE14*'Sim_Vt_Of(IxI)'!$M16</f>
        <v>0</v>
      </c>
      <c r="BG16">
        <f>I!BF14*'Sim_Vt_Of(IxI)'!$M16</f>
        <v>0</v>
      </c>
      <c r="BH16">
        <f>I!BG14*'Sim_Vt_Of(IxI)'!$M16</f>
        <v>0</v>
      </c>
      <c r="BI16">
        <f>I!BH14*'Sim_Vt_Of(IxI)'!$M16</f>
        <v>0</v>
      </c>
      <c r="BJ16">
        <f>I!BI14*'Sim_Vt_Of(IxI)'!$M16</f>
        <v>0</v>
      </c>
      <c r="BK16">
        <f>I!BJ14*'Sim_Vt_Of(IxI)'!$M16</f>
        <v>0</v>
      </c>
      <c r="BL16">
        <f>I!BK14*'Sim_Vt_Of(IxI)'!$M16</f>
        <v>0</v>
      </c>
      <c r="BM16">
        <f>I!BL14*'Sim_Vt_Of(IxI)'!$M16</f>
        <v>0</v>
      </c>
      <c r="BN16">
        <f>I!BM14*'Sim_Vt_Of(IxI)'!$M16</f>
        <v>0</v>
      </c>
      <c r="BO16">
        <f>I!BN14*'Sim_Vt_Of(IxI)'!$M16</f>
        <v>0</v>
      </c>
      <c r="BP16">
        <f>I!BO14*'Sim_Vt_Of(IxI)'!$M16</f>
        <v>0</v>
      </c>
      <c r="BQ16">
        <f>I!BP14*'Sim_Vt_Of(IxI)'!$M16</f>
        <v>0</v>
      </c>
      <c r="BR16">
        <f>I!BQ14*'Sim_Vt_Of(IxI)'!$M16</f>
        <v>0</v>
      </c>
      <c r="BS16">
        <f>I!BR14*'Sim_Vt_Of(IxI)'!$M16</f>
        <v>0</v>
      </c>
      <c r="BT16">
        <f>I!BS14*'Sim_Vt_Of(IxI)'!$M16</f>
        <v>0</v>
      </c>
      <c r="BU16">
        <f>I!BT14*'Sim_Vt_Of(IxI)'!$M16</f>
        <v>0</v>
      </c>
      <c r="BV16">
        <f>I!BU14*'Sim_Vt_Of(IxI)'!$M16</f>
        <v>0</v>
      </c>
      <c r="BW16">
        <f>I!BV14*'Sim_Vt_Of(IxI)'!$M16</f>
        <v>0</v>
      </c>
      <c r="BX16">
        <f>I!BW14*'Sim_Vt_Of(IxI)'!$M16</f>
        <v>0</v>
      </c>
      <c r="BY16">
        <f>I!BX14*'Sim_Vt_Of(IxI)'!$M16</f>
        <v>0</v>
      </c>
    </row>
    <row r="17" spans="1:77" x14ac:dyDescent="0.25">
      <c r="A17" s="105" t="s">
        <v>14</v>
      </c>
      <c r="B17">
        <f>I!A15*'Sim_Vt_Of(IxI)'!$M17</f>
        <v>0</v>
      </c>
      <c r="C17">
        <f>I!B15*'Sim_Vt_Of(IxI)'!$M17</f>
        <v>0</v>
      </c>
      <c r="D17">
        <f>I!C15*'Sim_Vt_Of(IxI)'!$M17</f>
        <v>0</v>
      </c>
      <c r="E17">
        <f>I!D15*'Sim_Vt_Of(IxI)'!$M17</f>
        <v>0</v>
      </c>
      <c r="F17">
        <f>I!E15*'Sim_Vt_Of(IxI)'!$M17</f>
        <v>0</v>
      </c>
      <c r="G17">
        <f>I!F15*'Sim_Vt_Of(IxI)'!$M17</f>
        <v>0</v>
      </c>
      <c r="H17">
        <f>I!G15*'Sim_Vt_Of(IxI)'!$M17</f>
        <v>0</v>
      </c>
      <c r="I17">
        <f>I!H15*'Sim_Vt_Of(IxI)'!$M17</f>
        <v>0</v>
      </c>
      <c r="J17">
        <f>I!I15*'Sim_Vt_Of(IxI)'!$M17</f>
        <v>0</v>
      </c>
      <c r="K17">
        <f>I!J15*'Sim_Vt_Of(IxI)'!$M17</f>
        <v>0</v>
      </c>
      <c r="L17">
        <f>I!K15*'Sim_Vt_Of(IxI)'!$M17</f>
        <v>0</v>
      </c>
      <c r="M17">
        <f>I!L15*'Sim_Vt_Of(IxI)'!$M17</f>
        <v>0</v>
      </c>
      <c r="N17">
        <f>I!M15*'Sim_Vt_Of(IxI)'!$M17</f>
        <v>0</v>
      </c>
      <c r="O17">
        <f>I!N15*'Sim_Vt_Of(IxI)'!$M17</f>
        <v>0</v>
      </c>
      <c r="P17">
        <f>I!O15*'Sim_Vt_Of(IxI)'!$M17</f>
        <v>0</v>
      </c>
      <c r="Q17">
        <f>I!P15*'Sim_Vt_Of(IxI)'!$M17</f>
        <v>0</v>
      </c>
      <c r="R17">
        <f>I!Q15*'Sim_Vt_Of(IxI)'!$M17</f>
        <v>0</v>
      </c>
      <c r="S17">
        <f>I!R15*'Sim_Vt_Of(IxI)'!$M17</f>
        <v>0</v>
      </c>
      <c r="T17">
        <f>I!S15*'Sim_Vt_Of(IxI)'!$M17</f>
        <v>0</v>
      </c>
      <c r="U17">
        <f>I!T15*'Sim_Vt_Of(IxI)'!$M17</f>
        <v>0</v>
      </c>
      <c r="V17">
        <f>I!U15*'Sim_Vt_Of(IxI)'!$M17</f>
        <v>0</v>
      </c>
      <c r="W17">
        <f>I!V15*'Sim_Vt_Of(IxI)'!$M17</f>
        <v>0</v>
      </c>
      <c r="X17">
        <f>I!W15*'Sim_Vt_Of(IxI)'!$M17</f>
        <v>0</v>
      </c>
      <c r="Y17">
        <f>I!X15*'Sim_Vt_Of(IxI)'!$M17</f>
        <v>0</v>
      </c>
      <c r="Z17">
        <f>I!Y15*'Sim_Vt_Of(IxI)'!$M17</f>
        <v>0</v>
      </c>
      <c r="AA17">
        <f>I!Z15*'Sim_Vt_Of(IxI)'!$M17</f>
        <v>0</v>
      </c>
      <c r="AB17">
        <f>I!AA15*'Sim_Vt_Of(IxI)'!$M17</f>
        <v>0</v>
      </c>
      <c r="AC17">
        <f>I!AB15*'Sim_Vt_Of(IxI)'!$M17</f>
        <v>0</v>
      </c>
      <c r="AD17">
        <f>I!AC15*'Sim_Vt_Of(IxI)'!$M17</f>
        <v>0</v>
      </c>
      <c r="AE17">
        <f>I!AD15*'Sim_Vt_Of(IxI)'!$M17</f>
        <v>0</v>
      </c>
      <c r="AF17">
        <f>I!AE15*'Sim_Vt_Of(IxI)'!$M17</f>
        <v>0</v>
      </c>
      <c r="AG17">
        <f>I!AF15*'Sim_Vt_Of(IxI)'!$M17</f>
        <v>0</v>
      </c>
      <c r="AH17">
        <f>I!AG15*'Sim_Vt_Of(IxI)'!$M17</f>
        <v>0</v>
      </c>
      <c r="AI17">
        <f>I!AH15*'Sim_Vt_Of(IxI)'!$M17</f>
        <v>0</v>
      </c>
      <c r="AJ17">
        <f>I!AI15*'Sim_Vt_Of(IxI)'!$M17</f>
        <v>0</v>
      </c>
      <c r="AK17">
        <f>I!AJ15*'Sim_Vt_Of(IxI)'!$M17</f>
        <v>0</v>
      </c>
      <c r="AL17">
        <f>I!AK15*'Sim_Vt_Of(IxI)'!$M17</f>
        <v>0</v>
      </c>
      <c r="AM17">
        <f>I!AL15*'Sim_Vt_Of(IxI)'!$M17</f>
        <v>0</v>
      </c>
      <c r="AN17">
        <f>I!AM15*'Sim_Vt_Of(IxI)'!$M17</f>
        <v>0</v>
      </c>
      <c r="AO17">
        <f>I!AN15*'Sim_Vt_Of(IxI)'!$M17</f>
        <v>0</v>
      </c>
      <c r="AP17">
        <f>I!AO15*'Sim_Vt_Of(IxI)'!$M17</f>
        <v>0</v>
      </c>
      <c r="AQ17">
        <f>I!AP15*'Sim_Vt_Of(IxI)'!$M17</f>
        <v>0</v>
      </c>
      <c r="AR17">
        <f>I!AQ15*'Sim_Vt_Of(IxI)'!$M17</f>
        <v>0</v>
      </c>
      <c r="AS17">
        <f>I!AR15*'Sim_Vt_Of(IxI)'!$M17</f>
        <v>0</v>
      </c>
      <c r="AT17">
        <f>I!AS15*'Sim_Vt_Of(IxI)'!$M17</f>
        <v>0</v>
      </c>
      <c r="AU17">
        <f>I!AT15*'Sim_Vt_Of(IxI)'!$M17</f>
        <v>0</v>
      </c>
      <c r="AV17">
        <f>I!AU15*'Sim_Vt_Of(IxI)'!$M17</f>
        <v>0</v>
      </c>
      <c r="AW17">
        <f>I!AV15*'Sim_Vt_Of(IxI)'!$M17</f>
        <v>0</v>
      </c>
      <c r="AX17">
        <f>I!AW15*'Sim_Vt_Of(IxI)'!$M17</f>
        <v>0</v>
      </c>
      <c r="AY17">
        <f>I!AX15*'Sim_Vt_Of(IxI)'!$M17</f>
        <v>0</v>
      </c>
      <c r="AZ17">
        <f>I!AY15*'Sim_Vt_Of(IxI)'!$M17</f>
        <v>0</v>
      </c>
      <c r="BA17">
        <f>I!AZ15*'Sim_Vt_Of(IxI)'!$M17</f>
        <v>0</v>
      </c>
      <c r="BB17">
        <f>I!BA15*'Sim_Vt_Of(IxI)'!$M17</f>
        <v>0</v>
      </c>
      <c r="BC17">
        <f>I!BB15*'Sim_Vt_Of(IxI)'!$M17</f>
        <v>0</v>
      </c>
      <c r="BD17">
        <f>I!BC15*'Sim_Vt_Of(IxI)'!$M17</f>
        <v>0</v>
      </c>
      <c r="BE17">
        <f>I!BD15*'Sim_Vt_Of(IxI)'!$M17</f>
        <v>0</v>
      </c>
      <c r="BF17">
        <f>I!BE15*'Sim_Vt_Of(IxI)'!$M17</f>
        <v>0</v>
      </c>
      <c r="BG17">
        <f>I!BF15*'Sim_Vt_Of(IxI)'!$M17</f>
        <v>0</v>
      </c>
      <c r="BH17">
        <f>I!BG15*'Sim_Vt_Of(IxI)'!$M17</f>
        <v>0</v>
      </c>
      <c r="BI17">
        <f>I!BH15*'Sim_Vt_Of(IxI)'!$M17</f>
        <v>0</v>
      </c>
      <c r="BJ17">
        <f>I!BI15*'Sim_Vt_Of(IxI)'!$M17</f>
        <v>0</v>
      </c>
      <c r="BK17">
        <f>I!BJ15*'Sim_Vt_Of(IxI)'!$M17</f>
        <v>0</v>
      </c>
      <c r="BL17">
        <f>I!BK15*'Sim_Vt_Of(IxI)'!$M17</f>
        <v>0</v>
      </c>
      <c r="BM17">
        <f>I!BL15*'Sim_Vt_Of(IxI)'!$M17</f>
        <v>0</v>
      </c>
      <c r="BN17">
        <f>I!BM15*'Sim_Vt_Of(IxI)'!$M17</f>
        <v>0</v>
      </c>
      <c r="BO17">
        <f>I!BN15*'Sim_Vt_Of(IxI)'!$M17</f>
        <v>0</v>
      </c>
      <c r="BP17">
        <f>I!BO15*'Sim_Vt_Of(IxI)'!$M17</f>
        <v>0</v>
      </c>
      <c r="BQ17">
        <f>I!BP15*'Sim_Vt_Of(IxI)'!$M17</f>
        <v>0</v>
      </c>
      <c r="BR17">
        <f>I!BQ15*'Sim_Vt_Of(IxI)'!$M17</f>
        <v>0</v>
      </c>
      <c r="BS17">
        <f>I!BR15*'Sim_Vt_Of(IxI)'!$M17</f>
        <v>0</v>
      </c>
      <c r="BT17">
        <f>I!BS15*'Sim_Vt_Of(IxI)'!$M17</f>
        <v>0</v>
      </c>
      <c r="BU17">
        <f>I!BT15*'Sim_Vt_Of(IxI)'!$M17</f>
        <v>0</v>
      </c>
      <c r="BV17">
        <f>I!BU15*'Sim_Vt_Of(IxI)'!$M17</f>
        <v>0</v>
      </c>
      <c r="BW17">
        <f>I!BV15*'Sim_Vt_Of(IxI)'!$M17</f>
        <v>0</v>
      </c>
      <c r="BX17">
        <f>I!BW15*'Sim_Vt_Of(IxI)'!$M17</f>
        <v>0</v>
      </c>
      <c r="BY17">
        <f>I!BX15*'Sim_Vt_Of(IxI)'!$M17</f>
        <v>0</v>
      </c>
    </row>
    <row r="18" spans="1:77" x14ac:dyDescent="0.25">
      <c r="A18" s="105" t="s">
        <v>15</v>
      </c>
      <c r="B18">
        <f>I!A16*'Sim_Vt_Of(IxI)'!$M18</f>
        <v>0</v>
      </c>
      <c r="C18">
        <f>I!B16*'Sim_Vt_Of(IxI)'!$M18</f>
        <v>0</v>
      </c>
      <c r="D18">
        <f>I!C16*'Sim_Vt_Of(IxI)'!$M18</f>
        <v>0</v>
      </c>
      <c r="E18">
        <f>I!D16*'Sim_Vt_Of(IxI)'!$M18</f>
        <v>0</v>
      </c>
      <c r="F18">
        <f>I!E16*'Sim_Vt_Of(IxI)'!$M18</f>
        <v>0</v>
      </c>
      <c r="G18">
        <f>I!F16*'Sim_Vt_Of(IxI)'!$M18</f>
        <v>0</v>
      </c>
      <c r="H18">
        <f>I!G16*'Sim_Vt_Of(IxI)'!$M18</f>
        <v>0</v>
      </c>
      <c r="I18">
        <f>I!H16*'Sim_Vt_Of(IxI)'!$M18</f>
        <v>0</v>
      </c>
      <c r="J18">
        <f>I!I16*'Sim_Vt_Of(IxI)'!$M18</f>
        <v>0</v>
      </c>
      <c r="K18">
        <f>I!J16*'Sim_Vt_Of(IxI)'!$M18</f>
        <v>0</v>
      </c>
      <c r="L18">
        <f>I!K16*'Sim_Vt_Of(IxI)'!$M18</f>
        <v>0</v>
      </c>
      <c r="M18">
        <f>I!L16*'Sim_Vt_Of(IxI)'!$M18</f>
        <v>0</v>
      </c>
      <c r="N18">
        <f>I!M16*'Sim_Vt_Of(IxI)'!$M18</f>
        <v>0</v>
      </c>
      <c r="O18">
        <f>I!N16*'Sim_Vt_Of(IxI)'!$M18</f>
        <v>0</v>
      </c>
      <c r="P18">
        <f>I!O16*'Sim_Vt_Of(IxI)'!$M18</f>
        <v>0</v>
      </c>
      <c r="Q18">
        <f>I!P16*'Sim_Vt_Of(IxI)'!$M18</f>
        <v>0</v>
      </c>
      <c r="R18">
        <f>I!Q16*'Sim_Vt_Of(IxI)'!$M18</f>
        <v>0</v>
      </c>
      <c r="S18">
        <f>I!R16*'Sim_Vt_Of(IxI)'!$M18</f>
        <v>0</v>
      </c>
      <c r="T18">
        <f>I!S16*'Sim_Vt_Of(IxI)'!$M18</f>
        <v>0</v>
      </c>
      <c r="U18">
        <f>I!T16*'Sim_Vt_Of(IxI)'!$M18</f>
        <v>0</v>
      </c>
      <c r="V18">
        <f>I!U16*'Sim_Vt_Of(IxI)'!$M18</f>
        <v>0</v>
      </c>
      <c r="W18">
        <f>I!V16*'Sim_Vt_Of(IxI)'!$M18</f>
        <v>0</v>
      </c>
      <c r="X18">
        <f>I!W16*'Sim_Vt_Of(IxI)'!$M18</f>
        <v>0</v>
      </c>
      <c r="Y18">
        <f>I!X16*'Sim_Vt_Of(IxI)'!$M18</f>
        <v>0</v>
      </c>
      <c r="Z18">
        <f>I!Y16*'Sim_Vt_Of(IxI)'!$M18</f>
        <v>0</v>
      </c>
      <c r="AA18">
        <f>I!Z16*'Sim_Vt_Of(IxI)'!$M18</f>
        <v>0</v>
      </c>
      <c r="AB18">
        <f>I!AA16*'Sim_Vt_Of(IxI)'!$M18</f>
        <v>0</v>
      </c>
      <c r="AC18">
        <f>I!AB16*'Sim_Vt_Of(IxI)'!$M18</f>
        <v>0</v>
      </c>
      <c r="AD18">
        <f>I!AC16*'Sim_Vt_Of(IxI)'!$M18</f>
        <v>0</v>
      </c>
      <c r="AE18">
        <f>I!AD16*'Sim_Vt_Of(IxI)'!$M18</f>
        <v>0</v>
      </c>
      <c r="AF18">
        <f>I!AE16*'Sim_Vt_Of(IxI)'!$M18</f>
        <v>0</v>
      </c>
      <c r="AG18">
        <f>I!AF16*'Sim_Vt_Of(IxI)'!$M18</f>
        <v>0</v>
      </c>
      <c r="AH18">
        <f>I!AG16*'Sim_Vt_Of(IxI)'!$M18</f>
        <v>0</v>
      </c>
      <c r="AI18">
        <f>I!AH16*'Sim_Vt_Of(IxI)'!$M18</f>
        <v>0</v>
      </c>
      <c r="AJ18">
        <f>I!AI16*'Sim_Vt_Of(IxI)'!$M18</f>
        <v>0</v>
      </c>
      <c r="AK18">
        <f>I!AJ16*'Sim_Vt_Of(IxI)'!$M18</f>
        <v>0</v>
      </c>
      <c r="AL18">
        <f>I!AK16*'Sim_Vt_Of(IxI)'!$M18</f>
        <v>0</v>
      </c>
      <c r="AM18">
        <f>I!AL16*'Sim_Vt_Of(IxI)'!$M18</f>
        <v>0</v>
      </c>
      <c r="AN18">
        <f>I!AM16*'Sim_Vt_Of(IxI)'!$M18</f>
        <v>0</v>
      </c>
      <c r="AO18">
        <f>I!AN16*'Sim_Vt_Of(IxI)'!$M18</f>
        <v>0</v>
      </c>
      <c r="AP18">
        <f>I!AO16*'Sim_Vt_Of(IxI)'!$M18</f>
        <v>0</v>
      </c>
      <c r="AQ18">
        <f>I!AP16*'Sim_Vt_Of(IxI)'!$M18</f>
        <v>0</v>
      </c>
      <c r="AR18">
        <f>I!AQ16*'Sim_Vt_Of(IxI)'!$M18</f>
        <v>0</v>
      </c>
      <c r="AS18">
        <f>I!AR16*'Sim_Vt_Of(IxI)'!$M18</f>
        <v>0</v>
      </c>
      <c r="AT18">
        <f>I!AS16*'Sim_Vt_Of(IxI)'!$M18</f>
        <v>0</v>
      </c>
      <c r="AU18">
        <f>I!AT16*'Sim_Vt_Of(IxI)'!$M18</f>
        <v>0</v>
      </c>
      <c r="AV18">
        <f>I!AU16*'Sim_Vt_Of(IxI)'!$M18</f>
        <v>0</v>
      </c>
      <c r="AW18">
        <f>I!AV16*'Sim_Vt_Of(IxI)'!$M18</f>
        <v>0</v>
      </c>
      <c r="AX18">
        <f>I!AW16*'Sim_Vt_Of(IxI)'!$M18</f>
        <v>0</v>
      </c>
      <c r="AY18">
        <f>I!AX16*'Sim_Vt_Of(IxI)'!$M18</f>
        <v>0</v>
      </c>
      <c r="AZ18">
        <f>I!AY16*'Sim_Vt_Of(IxI)'!$M18</f>
        <v>0</v>
      </c>
      <c r="BA18">
        <f>I!AZ16*'Sim_Vt_Of(IxI)'!$M18</f>
        <v>0</v>
      </c>
      <c r="BB18">
        <f>I!BA16*'Sim_Vt_Of(IxI)'!$M18</f>
        <v>0</v>
      </c>
      <c r="BC18">
        <f>I!BB16*'Sim_Vt_Of(IxI)'!$M18</f>
        <v>0</v>
      </c>
      <c r="BD18">
        <f>I!BC16*'Sim_Vt_Of(IxI)'!$M18</f>
        <v>0</v>
      </c>
      <c r="BE18">
        <f>I!BD16*'Sim_Vt_Of(IxI)'!$M18</f>
        <v>0</v>
      </c>
      <c r="BF18">
        <f>I!BE16*'Sim_Vt_Of(IxI)'!$M18</f>
        <v>0</v>
      </c>
      <c r="BG18">
        <f>I!BF16*'Sim_Vt_Of(IxI)'!$M18</f>
        <v>0</v>
      </c>
      <c r="BH18">
        <f>I!BG16*'Sim_Vt_Of(IxI)'!$M18</f>
        <v>0</v>
      </c>
      <c r="BI18">
        <f>I!BH16*'Sim_Vt_Of(IxI)'!$M18</f>
        <v>0</v>
      </c>
      <c r="BJ18">
        <f>I!BI16*'Sim_Vt_Of(IxI)'!$M18</f>
        <v>0</v>
      </c>
      <c r="BK18">
        <f>I!BJ16*'Sim_Vt_Of(IxI)'!$M18</f>
        <v>0</v>
      </c>
      <c r="BL18">
        <f>I!BK16*'Sim_Vt_Of(IxI)'!$M18</f>
        <v>0</v>
      </c>
      <c r="BM18">
        <f>I!BL16*'Sim_Vt_Of(IxI)'!$M18</f>
        <v>0</v>
      </c>
      <c r="BN18">
        <f>I!BM16*'Sim_Vt_Of(IxI)'!$M18</f>
        <v>0</v>
      </c>
      <c r="BO18">
        <f>I!BN16*'Sim_Vt_Of(IxI)'!$M18</f>
        <v>0</v>
      </c>
      <c r="BP18">
        <f>I!BO16*'Sim_Vt_Of(IxI)'!$M18</f>
        <v>0</v>
      </c>
      <c r="BQ18">
        <f>I!BP16*'Sim_Vt_Of(IxI)'!$M18</f>
        <v>0</v>
      </c>
      <c r="BR18">
        <f>I!BQ16*'Sim_Vt_Of(IxI)'!$M18</f>
        <v>0</v>
      </c>
      <c r="BS18">
        <f>I!BR16*'Sim_Vt_Of(IxI)'!$M18</f>
        <v>0</v>
      </c>
      <c r="BT18">
        <f>I!BS16*'Sim_Vt_Of(IxI)'!$M18</f>
        <v>0</v>
      </c>
      <c r="BU18">
        <f>I!BT16*'Sim_Vt_Of(IxI)'!$M18</f>
        <v>0</v>
      </c>
      <c r="BV18">
        <f>I!BU16*'Sim_Vt_Of(IxI)'!$M18</f>
        <v>0</v>
      </c>
      <c r="BW18">
        <f>I!BV16*'Sim_Vt_Of(IxI)'!$M18</f>
        <v>0</v>
      </c>
      <c r="BX18">
        <f>I!BW16*'Sim_Vt_Of(IxI)'!$M18</f>
        <v>0</v>
      </c>
      <c r="BY18">
        <f>I!BX16*'Sim_Vt_Of(IxI)'!$M18</f>
        <v>0</v>
      </c>
    </row>
    <row r="19" spans="1:77" x14ac:dyDescent="0.25">
      <c r="A19" s="105" t="s">
        <v>16</v>
      </c>
      <c r="B19">
        <f>I!A17*'Sim_Vt_Of(IxI)'!$M19</f>
        <v>0</v>
      </c>
      <c r="C19">
        <f>I!B17*'Sim_Vt_Of(IxI)'!$M19</f>
        <v>0</v>
      </c>
      <c r="D19">
        <f>I!C17*'Sim_Vt_Of(IxI)'!$M19</f>
        <v>0</v>
      </c>
      <c r="E19">
        <f>I!D17*'Sim_Vt_Of(IxI)'!$M19</f>
        <v>0</v>
      </c>
      <c r="F19">
        <f>I!E17*'Sim_Vt_Of(IxI)'!$M19</f>
        <v>0</v>
      </c>
      <c r="G19">
        <f>I!F17*'Sim_Vt_Of(IxI)'!$M19</f>
        <v>0</v>
      </c>
      <c r="H19">
        <f>I!G17*'Sim_Vt_Of(IxI)'!$M19</f>
        <v>0</v>
      </c>
      <c r="I19">
        <f>I!H17*'Sim_Vt_Of(IxI)'!$M19</f>
        <v>0</v>
      </c>
      <c r="J19">
        <f>I!I17*'Sim_Vt_Of(IxI)'!$M19</f>
        <v>0</v>
      </c>
      <c r="K19">
        <f>I!J17*'Sim_Vt_Of(IxI)'!$M19</f>
        <v>0</v>
      </c>
      <c r="L19">
        <f>I!K17*'Sim_Vt_Of(IxI)'!$M19</f>
        <v>0</v>
      </c>
      <c r="M19">
        <f>I!L17*'Sim_Vt_Of(IxI)'!$M19</f>
        <v>0</v>
      </c>
      <c r="N19">
        <f>I!M17*'Sim_Vt_Of(IxI)'!$M19</f>
        <v>0</v>
      </c>
      <c r="O19">
        <f>I!N17*'Sim_Vt_Of(IxI)'!$M19</f>
        <v>0</v>
      </c>
      <c r="P19">
        <f>I!O17*'Sim_Vt_Of(IxI)'!$M19</f>
        <v>0</v>
      </c>
      <c r="Q19">
        <f>I!P17*'Sim_Vt_Of(IxI)'!$M19</f>
        <v>0</v>
      </c>
      <c r="R19">
        <f>I!Q17*'Sim_Vt_Of(IxI)'!$M19</f>
        <v>0</v>
      </c>
      <c r="S19">
        <f>I!R17*'Sim_Vt_Of(IxI)'!$M19</f>
        <v>0</v>
      </c>
      <c r="T19">
        <f>I!S17*'Sim_Vt_Of(IxI)'!$M19</f>
        <v>0</v>
      </c>
      <c r="U19">
        <f>I!T17*'Sim_Vt_Of(IxI)'!$M19</f>
        <v>0</v>
      </c>
      <c r="V19">
        <f>I!U17*'Sim_Vt_Of(IxI)'!$M19</f>
        <v>0</v>
      </c>
      <c r="W19">
        <f>I!V17*'Sim_Vt_Of(IxI)'!$M19</f>
        <v>0</v>
      </c>
      <c r="X19">
        <f>I!W17*'Sim_Vt_Of(IxI)'!$M19</f>
        <v>0</v>
      </c>
      <c r="Y19">
        <f>I!X17*'Sim_Vt_Of(IxI)'!$M19</f>
        <v>0</v>
      </c>
      <c r="Z19">
        <f>I!Y17*'Sim_Vt_Of(IxI)'!$M19</f>
        <v>0</v>
      </c>
      <c r="AA19">
        <f>I!Z17*'Sim_Vt_Of(IxI)'!$M19</f>
        <v>0</v>
      </c>
      <c r="AB19">
        <f>I!AA17*'Sim_Vt_Of(IxI)'!$M19</f>
        <v>0</v>
      </c>
      <c r="AC19">
        <f>I!AB17*'Sim_Vt_Of(IxI)'!$M19</f>
        <v>0</v>
      </c>
      <c r="AD19">
        <f>I!AC17*'Sim_Vt_Of(IxI)'!$M19</f>
        <v>0</v>
      </c>
      <c r="AE19">
        <f>I!AD17*'Sim_Vt_Of(IxI)'!$M19</f>
        <v>0</v>
      </c>
      <c r="AF19">
        <f>I!AE17*'Sim_Vt_Of(IxI)'!$M19</f>
        <v>0</v>
      </c>
      <c r="AG19">
        <f>I!AF17*'Sim_Vt_Of(IxI)'!$M19</f>
        <v>0</v>
      </c>
      <c r="AH19">
        <f>I!AG17*'Sim_Vt_Of(IxI)'!$M19</f>
        <v>0</v>
      </c>
      <c r="AI19">
        <f>I!AH17*'Sim_Vt_Of(IxI)'!$M19</f>
        <v>0</v>
      </c>
      <c r="AJ19">
        <f>I!AI17*'Sim_Vt_Of(IxI)'!$M19</f>
        <v>0</v>
      </c>
      <c r="AK19">
        <f>I!AJ17*'Sim_Vt_Of(IxI)'!$M19</f>
        <v>0</v>
      </c>
      <c r="AL19">
        <f>I!AK17*'Sim_Vt_Of(IxI)'!$M19</f>
        <v>0</v>
      </c>
      <c r="AM19">
        <f>I!AL17*'Sim_Vt_Of(IxI)'!$M19</f>
        <v>0</v>
      </c>
      <c r="AN19">
        <f>I!AM17*'Sim_Vt_Of(IxI)'!$M19</f>
        <v>0</v>
      </c>
      <c r="AO19">
        <f>I!AN17*'Sim_Vt_Of(IxI)'!$M19</f>
        <v>0</v>
      </c>
      <c r="AP19">
        <f>I!AO17*'Sim_Vt_Of(IxI)'!$M19</f>
        <v>0</v>
      </c>
      <c r="AQ19">
        <f>I!AP17*'Sim_Vt_Of(IxI)'!$M19</f>
        <v>0</v>
      </c>
      <c r="AR19">
        <f>I!AQ17*'Sim_Vt_Of(IxI)'!$M19</f>
        <v>0</v>
      </c>
      <c r="AS19">
        <f>I!AR17*'Sim_Vt_Of(IxI)'!$M19</f>
        <v>0</v>
      </c>
      <c r="AT19">
        <f>I!AS17*'Sim_Vt_Of(IxI)'!$M19</f>
        <v>0</v>
      </c>
      <c r="AU19">
        <f>I!AT17*'Sim_Vt_Of(IxI)'!$M19</f>
        <v>0</v>
      </c>
      <c r="AV19">
        <f>I!AU17*'Sim_Vt_Of(IxI)'!$M19</f>
        <v>0</v>
      </c>
      <c r="AW19">
        <f>I!AV17*'Sim_Vt_Of(IxI)'!$M19</f>
        <v>0</v>
      </c>
      <c r="AX19">
        <f>I!AW17*'Sim_Vt_Of(IxI)'!$M19</f>
        <v>0</v>
      </c>
      <c r="AY19">
        <f>I!AX17*'Sim_Vt_Of(IxI)'!$M19</f>
        <v>0</v>
      </c>
      <c r="AZ19">
        <f>I!AY17*'Sim_Vt_Of(IxI)'!$M19</f>
        <v>0</v>
      </c>
      <c r="BA19">
        <f>I!AZ17*'Sim_Vt_Of(IxI)'!$M19</f>
        <v>0</v>
      </c>
      <c r="BB19">
        <f>I!BA17*'Sim_Vt_Of(IxI)'!$M19</f>
        <v>0</v>
      </c>
      <c r="BC19">
        <f>I!BB17*'Sim_Vt_Of(IxI)'!$M19</f>
        <v>0</v>
      </c>
      <c r="BD19">
        <f>I!BC17*'Sim_Vt_Of(IxI)'!$M19</f>
        <v>0</v>
      </c>
      <c r="BE19">
        <f>I!BD17*'Sim_Vt_Of(IxI)'!$M19</f>
        <v>0</v>
      </c>
      <c r="BF19">
        <f>I!BE17*'Sim_Vt_Of(IxI)'!$M19</f>
        <v>0</v>
      </c>
      <c r="BG19">
        <f>I!BF17*'Sim_Vt_Of(IxI)'!$M19</f>
        <v>0</v>
      </c>
      <c r="BH19">
        <f>I!BG17*'Sim_Vt_Of(IxI)'!$M19</f>
        <v>0</v>
      </c>
      <c r="BI19">
        <f>I!BH17*'Sim_Vt_Of(IxI)'!$M19</f>
        <v>0</v>
      </c>
      <c r="BJ19">
        <f>I!BI17*'Sim_Vt_Of(IxI)'!$M19</f>
        <v>0</v>
      </c>
      <c r="BK19">
        <f>I!BJ17*'Sim_Vt_Of(IxI)'!$M19</f>
        <v>0</v>
      </c>
      <c r="BL19">
        <f>I!BK17*'Sim_Vt_Of(IxI)'!$M19</f>
        <v>0</v>
      </c>
      <c r="BM19">
        <f>I!BL17*'Sim_Vt_Of(IxI)'!$M19</f>
        <v>0</v>
      </c>
      <c r="BN19">
        <f>I!BM17*'Sim_Vt_Of(IxI)'!$M19</f>
        <v>0</v>
      </c>
      <c r="BO19">
        <f>I!BN17*'Sim_Vt_Of(IxI)'!$M19</f>
        <v>0</v>
      </c>
      <c r="BP19">
        <f>I!BO17*'Sim_Vt_Of(IxI)'!$M19</f>
        <v>0</v>
      </c>
      <c r="BQ19">
        <f>I!BP17*'Sim_Vt_Of(IxI)'!$M19</f>
        <v>0</v>
      </c>
      <c r="BR19">
        <f>I!BQ17*'Sim_Vt_Of(IxI)'!$M19</f>
        <v>0</v>
      </c>
      <c r="BS19">
        <f>I!BR17*'Sim_Vt_Of(IxI)'!$M19</f>
        <v>0</v>
      </c>
      <c r="BT19">
        <f>I!BS17*'Sim_Vt_Of(IxI)'!$M19</f>
        <v>0</v>
      </c>
      <c r="BU19">
        <f>I!BT17*'Sim_Vt_Of(IxI)'!$M19</f>
        <v>0</v>
      </c>
      <c r="BV19">
        <f>I!BU17*'Sim_Vt_Of(IxI)'!$M19</f>
        <v>0</v>
      </c>
      <c r="BW19">
        <f>I!BV17*'Sim_Vt_Of(IxI)'!$M19</f>
        <v>0</v>
      </c>
      <c r="BX19">
        <f>I!BW17*'Sim_Vt_Of(IxI)'!$M19</f>
        <v>0</v>
      </c>
      <c r="BY19">
        <f>I!BX17*'Sim_Vt_Of(IxI)'!$M19</f>
        <v>0</v>
      </c>
    </row>
    <row r="20" spans="1:77" x14ac:dyDescent="0.25">
      <c r="A20" s="105" t="s">
        <v>17</v>
      </c>
      <c r="B20">
        <f>I!A18*'Sim_Vt_Of(IxI)'!$M20</f>
        <v>0</v>
      </c>
      <c r="C20">
        <f>I!B18*'Sim_Vt_Of(IxI)'!$M20</f>
        <v>0</v>
      </c>
      <c r="D20">
        <f>I!C18*'Sim_Vt_Of(IxI)'!$M20</f>
        <v>0</v>
      </c>
      <c r="E20">
        <f>I!D18*'Sim_Vt_Of(IxI)'!$M20</f>
        <v>0</v>
      </c>
      <c r="F20">
        <f>I!E18*'Sim_Vt_Of(IxI)'!$M20</f>
        <v>0</v>
      </c>
      <c r="G20">
        <f>I!F18*'Sim_Vt_Of(IxI)'!$M20</f>
        <v>0</v>
      </c>
      <c r="H20">
        <f>I!G18*'Sim_Vt_Of(IxI)'!$M20</f>
        <v>0</v>
      </c>
      <c r="I20">
        <f>I!H18*'Sim_Vt_Of(IxI)'!$M20</f>
        <v>0</v>
      </c>
      <c r="J20">
        <f>I!I18*'Sim_Vt_Of(IxI)'!$M20</f>
        <v>0</v>
      </c>
      <c r="K20">
        <f>I!J18*'Sim_Vt_Of(IxI)'!$M20</f>
        <v>0</v>
      </c>
      <c r="L20">
        <f>I!K18*'Sim_Vt_Of(IxI)'!$M20</f>
        <v>0</v>
      </c>
      <c r="M20">
        <f>I!L18*'Sim_Vt_Of(IxI)'!$M20</f>
        <v>0</v>
      </c>
      <c r="N20">
        <f>I!M18*'Sim_Vt_Of(IxI)'!$M20</f>
        <v>0</v>
      </c>
      <c r="O20">
        <f>I!N18*'Sim_Vt_Of(IxI)'!$M20</f>
        <v>0</v>
      </c>
      <c r="P20">
        <f>I!O18*'Sim_Vt_Of(IxI)'!$M20</f>
        <v>0</v>
      </c>
      <c r="Q20">
        <f>I!P18*'Sim_Vt_Of(IxI)'!$M20</f>
        <v>0</v>
      </c>
      <c r="R20">
        <f>I!Q18*'Sim_Vt_Of(IxI)'!$M20</f>
        <v>0</v>
      </c>
      <c r="S20">
        <f>I!R18*'Sim_Vt_Of(IxI)'!$M20</f>
        <v>0</v>
      </c>
      <c r="T20">
        <f>I!S18*'Sim_Vt_Of(IxI)'!$M20</f>
        <v>0</v>
      </c>
      <c r="U20">
        <f>I!T18*'Sim_Vt_Of(IxI)'!$M20</f>
        <v>0</v>
      </c>
      <c r="V20">
        <f>I!U18*'Sim_Vt_Of(IxI)'!$M20</f>
        <v>0</v>
      </c>
      <c r="W20">
        <f>I!V18*'Sim_Vt_Of(IxI)'!$M20</f>
        <v>0</v>
      </c>
      <c r="X20">
        <f>I!W18*'Sim_Vt_Of(IxI)'!$M20</f>
        <v>0</v>
      </c>
      <c r="Y20">
        <f>I!X18*'Sim_Vt_Of(IxI)'!$M20</f>
        <v>0</v>
      </c>
      <c r="Z20">
        <f>I!Y18*'Sim_Vt_Of(IxI)'!$M20</f>
        <v>0</v>
      </c>
      <c r="AA20">
        <f>I!Z18*'Sim_Vt_Of(IxI)'!$M20</f>
        <v>0</v>
      </c>
      <c r="AB20">
        <f>I!AA18*'Sim_Vt_Of(IxI)'!$M20</f>
        <v>0</v>
      </c>
      <c r="AC20">
        <f>I!AB18*'Sim_Vt_Of(IxI)'!$M20</f>
        <v>0</v>
      </c>
      <c r="AD20">
        <f>I!AC18*'Sim_Vt_Of(IxI)'!$M20</f>
        <v>0</v>
      </c>
      <c r="AE20">
        <f>I!AD18*'Sim_Vt_Of(IxI)'!$M20</f>
        <v>0</v>
      </c>
      <c r="AF20">
        <f>I!AE18*'Sim_Vt_Of(IxI)'!$M20</f>
        <v>0</v>
      </c>
      <c r="AG20">
        <f>I!AF18*'Sim_Vt_Of(IxI)'!$M20</f>
        <v>0</v>
      </c>
      <c r="AH20">
        <f>I!AG18*'Sim_Vt_Of(IxI)'!$M20</f>
        <v>0</v>
      </c>
      <c r="AI20">
        <f>I!AH18*'Sim_Vt_Of(IxI)'!$M20</f>
        <v>0</v>
      </c>
      <c r="AJ20">
        <f>I!AI18*'Sim_Vt_Of(IxI)'!$M20</f>
        <v>0</v>
      </c>
      <c r="AK20">
        <f>I!AJ18*'Sim_Vt_Of(IxI)'!$M20</f>
        <v>0</v>
      </c>
      <c r="AL20">
        <f>I!AK18*'Sim_Vt_Of(IxI)'!$M20</f>
        <v>0</v>
      </c>
      <c r="AM20">
        <f>I!AL18*'Sim_Vt_Of(IxI)'!$M20</f>
        <v>0</v>
      </c>
      <c r="AN20">
        <f>I!AM18*'Sim_Vt_Of(IxI)'!$M20</f>
        <v>0</v>
      </c>
      <c r="AO20">
        <f>I!AN18*'Sim_Vt_Of(IxI)'!$M20</f>
        <v>0</v>
      </c>
      <c r="AP20">
        <f>I!AO18*'Sim_Vt_Of(IxI)'!$M20</f>
        <v>0</v>
      </c>
      <c r="AQ20">
        <f>I!AP18*'Sim_Vt_Of(IxI)'!$M20</f>
        <v>0</v>
      </c>
      <c r="AR20">
        <f>I!AQ18*'Sim_Vt_Of(IxI)'!$M20</f>
        <v>0</v>
      </c>
      <c r="AS20">
        <f>I!AR18*'Sim_Vt_Of(IxI)'!$M20</f>
        <v>0</v>
      </c>
      <c r="AT20">
        <f>I!AS18*'Sim_Vt_Of(IxI)'!$M20</f>
        <v>0</v>
      </c>
      <c r="AU20">
        <f>I!AT18*'Sim_Vt_Of(IxI)'!$M20</f>
        <v>0</v>
      </c>
      <c r="AV20">
        <f>I!AU18*'Sim_Vt_Of(IxI)'!$M20</f>
        <v>0</v>
      </c>
      <c r="AW20">
        <f>I!AV18*'Sim_Vt_Of(IxI)'!$M20</f>
        <v>0</v>
      </c>
      <c r="AX20">
        <f>I!AW18*'Sim_Vt_Of(IxI)'!$M20</f>
        <v>0</v>
      </c>
      <c r="AY20">
        <f>I!AX18*'Sim_Vt_Of(IxI)'!$M20</f>
        <v>0</v>
      </c>
      <c r="AZ20">
        <f>I!AY18*'Sim_Vt_Of(IxI)'!$M20</f>
        <v>0</v>
      </c>
      <c r="BA20">
        <f>I!AZ18*'Sim_Vt_Of(IxI)'!$M20</f>
        <v>0</v>
      </c>
      <c r="BB20">
        <f>I!BA18*'Sim_Vt_Of(IxI)'!$M20</f>
        <v>0</v>
      </c>
      <c r="BC20">
        <f>I!BB18*'Sim_Vt_Of(IxI)'!$M20</f>
        <v>0</v>
      </c>
      <c r="BD20">
        <f>I!BC18*'Sim_Vt_Of(IxI)'!$M20</f>
        <v>0</v>
      </c>
      <c r="BE20">
        <f>I!BD18*'Sim_Vt_Of(IxI)'!$M20</f>
        <v>0</v>
      </c>
      <c r="BF20">
        <f>I!BE18*'Sim_Vt_Of(IxI)'!$M20</f>
        <v>0</v>
      </c>
      <c r="BG20">
        <f>I!BF18*'Sim_Vt_Of(IxI)'!$M20</f>
        <v>0</v>
      </c>
      <c r="BH20">
        <f>I!BG18*'Sim_Vt_Of(IxI)'!$M20</f>
        <v>0</v>
      </c>
      <c r="BI20">
        <f>I!BH18*'Sim_Vt_Of(IxI)'!$M20</f>
        <v>0</v>
      </c>
      <c r="BJ20">
        <f>I!BI18*'Sim_Vt_Of(IxI)'!$M20</f>
        <v>0</v>
      </c>
      <c r="BK20">
        <f>I!BJ18*'Sim_Vt_Of(IxI)'!$M20</f>
        <v>0</v>
      </c>
      <c r="BL20">
        <f>I!BK18*'Sim_Vt_Of(IxI)'!$M20</f>
        <v>0</v>
      </c>
      <c r="BM20">
        <f>I!BL18*'Sim_Vt_Of(IxI)'!$M20</f>
        <v>0</v>
      </c>
      <c r="BN20">
        <f>I!BM18*'Sim_Vt_Of(IxI)'!$M20</f>
        <v>0</v>
      </c>
      <c r="BO20">
        <f>I!BN18*'Sim_Vt_Of(IxI)'!$M20</f>
        <v>0</v>
      </c>
      <c r="BP20">
        <f>I!BO18*'Sim_Vt_Of(IxI)'!$M20</f>
        <v>0</v>
      </c>
      <c r="BQ20">
        <f>I!BP18*'Sim_Vt_Of(IxI)'!$M20</f>
        <v>0</v>
      </c>
      <c r="BR20">
        <f>I!BQ18*'Sim_Vt_Of(IxI)'!$M20</f>
        <v>0</v>
      </c>
      <c r="BS20">
        <f>I!BR18*'Sim_Vt_Of(IxI)'!$M20</f>
        <v>0</v>
      </c>
      <c r="BT20">
        <f>I!BS18*'Sim_Vt_Of(IxI)'!$M20</f>
        <v>0</v>
      </c>
      <c r="BU20">
        <f>I!BT18*'Sim_Vt_Of(IxI)'!$M20</f>
        <v>0</v>
      </c>
      <c r="BV20">
        <f>I!BU18*'Sim_Vt_Of(IxI)'!$M20</f>
        <v>0</v>
      </c>
      <c r="BW20">
        <f>I!BV18*'Sim_Vt_Of(IxI)'!$M20</f>
        <v>0</v>
      </c>
      <c r="BX20">
        <f>I!BW18*'Sim_Vt_Of(IxI)'!$M20</f>
        <v>0</v>
      </c>
      <c r="BY20">
        <f>I!BX18*'Sim_Vt_Of(IxI)'!$M20</f>
        <v>0</v>
      </c>
    </row>
    <row r="21" spans="1:77" x14ac:dyDescent="0.25">
      <c r="A21" s="105" t="s">
        <v>18</v>
      </c>
      <c r="B21">
        <f>I!A19*'Sim_Vt_Of(IxI)'!$M21</f>
        <v>0</v>
      </c>
      <c r="C21">
        <f>I!B19*'Sim_Vt_Of(IxI)'!$M21</f>
        <v>0</v>
      </c>
      <c r="D21">
        <f>I!C19*'Sim_Vt_Of(IxI)'!$M21</f>
        <v>0</v>
      </c>
      <c r="E21">
        <f>I!D19*'Sim_Vt_Of(IxI)'!$M21</f>
        <v>0</v>
      </c>
      <c r="F21">
        <f>I!E19*'Sim_Vt_Of(IxI)'!$M21</f>
        <v>0</v>
      </c>
      <c r="G21">
        <f>I!F19*'Sim_Vt_Of(IxI)'!$M21</f>
        <v>0</v>
      </c>
      <c r="H21">
        <f>I!G19*'Sim_Vt_Of(IxI)'!$M21</f>
        <v>0</v>
      </c>
      <c r="I21">
        <f>I!H19*'Sim_Vt_Of(IxI)'!$M21</f>
        <v>0</v>
      </c>
      <c r="J21">
        <f>I!I19*'Sim_Vt_Of(IxI)'!$M21</f>
        <v>0</v>
      </c>
      <c r="K21">
        <f>I!J19*'Sim_Vt_Of(IxI)'!$M21</f>
        <v>0</v>
      </c>
      <c r="L21">
        <f>I!K19*'Sim_Vt_Of(IxI)'!$M21</f>
        <v>0</v>
      </c>
      <c r="M21">
        <f>I!L19*'Sim_Vt_Of(IxI)'!$M21</f>
        <v>0</v>
      </c>
      <c r="N21">
        <f>I!M19*'Sim_Vt_Of(IxI)'!$M21</f>
        <v>0</v>
      </c>
      <c r="O21">
        <f>I!N19*'Sim_Vt_Of(IxI)'!$M21</f>
        <v>0</v>
      </c>
      <c r="P21">
        <f>I!O19*'Sim_Vt_Of(IxI)'!$M21</f>
        <v>0</v>
      </c>
      <c r="Q21">
        <f>I!P19*'Sim_Vt_Of(IxI)'!$M21</f>
        <v>0</v>
      </c>
      <c r="R21">
        <f>I!Q19*'Sim_Vt_Of(IxI)'!$M21</f>
        <v>0</v>
      </c>
      <c r="S21">
        <f>I!R19*'Sim_Vt_Of(IxI)'!$M21</f>
        <v>0</v>
      </c>
      <c r="T21">
        <f>I!S19*'Sim_Vt_Of(IxI)'!$M21</f>
        <v>0</v>
      </c>
      <c r="U21">
        <f>I!T19*'Sim_Vt_Of(IxI)'!$M21</f>
        <v>0</v>
      </c>
      <c r="V21">
        <f>I!U19*'Sim_Vt_Of(IxI)'!$M21</f>
        <v>0</v>
      </c>
      <c r="W21">
        <f>I!V19*'Sim_Vt_Of(IxI)'!$M21</f>
        <v>0</v>
      </c>
      <c r="X21">
        <f>I!W19*'Sim_Vt_Of(IxI)'!$M21</f>
        <v>0</v>
      </c>
      <c r="Y21">
        <f>I!X19*'Sim_Vt_Of(IxI)'!$M21</f>
        <v>0</v>
      </c>
      <c r="Z21">
        <f>I!Y19*'Sim_Vt_Of(IxI)'!$M21</f>
        <v>0</v>
      </c>
      <c r="AA21">
        <f>I!Z19*'Sim_Vt_Of(IxI)'!$M21</f>
        <v>0</v>
      </c>
      <c r="AB21">
        <f>I!AA19*'Sim_Vt_Of(IxI)'!$M21</f>
        <v>0</v>
      </c>
      <c r="AC21">
        <f>I!AB19*'Sim_Vt_Of(IxI)'!$M21</f>
        <v>0</v>
      </c>
      <c r="AD21">
        <f>I!AC19*'Sim_Vt_Of(IxI)'!$M21</f>
        <v>0</v>
      </c>
      <c r="AE21">
        <f>I!AD19*'Sim_Vt_Of(IxI)'!$M21</f>
        <v>0</v>
      </c>
      <c r="AF21">
        <f>I!AE19*'Sim_Vt_Of(IxI)'!$M21</f>
        <v>0</v>
      </c>
      <c r="AG21">
        <f>I!AF19*'Sim_Vt_Of(IxI)'!$M21</f>
        <v>0</v>
      </c>
      <c r="AH21">
        <f>I!AG19*'Sim_Vt_Of(IxI)'!$M21</f>
        <v>0</v>
      </c>
      <c r="AI21">
        <f>I!AH19*'Sim_Vt_Of(IxI)'!$M21</f>
        <v>0</v>
      </c>
      <c r="AJ21">
        <f>I!AI19*'Sim_Vt_Of(IxI)'!$M21</f>
        <v>0</v>
      </c>
      <c r="AK21">
        <f>I!AJ19*'Sim_Vt_Of(IxI)'!$M21</f>
        <v>0</v>
      </c>
      <c r="AL21">
        <f>I!AK19*'Sim_Vt_Of(IxI)'!$M21</f>
        <v>0</v>
      </c>
      <c r="AM21">
        <f>I!AL19*'Sim_Vt_Of(IxI)'!$M21</f>
        <v>0</v>
      </c>
      <c r="AN21">
        <f>I!AM19*'Sim_Vt_Of(IxI)'!$M21</f>
        <v>0</v>
      </c>
      <c r="AO21">
        <f>I!AN19*'Sim_Vt_Of(IxI)'!$M21</f>
        <v>0</v>
      </c>
      <c r="AP21">
        <f>I!AO19*'Sim_Vt_Of(IxI)'!$M21</f>
        <v>0</v>
      </c>
      <c r="AQ21">
        <f>I!AP19*'Sim_Vt_Of(IxI)'!$M21</f>
        <v>0</v>
      </c>
      <c r="AR21">
        <f>I!AQ19*'Sim_Vt_Of(IxI)'!$M21</f>
        <v>0</v>
      </c>
      <c r="AS21">
        <f>I!AR19*'Sim_Vt_Of(IxI)'!$M21</f>
        <v>0</v>
      </c>
      <c r="AT21">
        <f>I!AS19*'Sim_Vt_Of(IxI)'!$M21</f>
        <v>0</v>
      </c>
      <c r="AU21">
        <f>I!AT19*'Sim_Vt_Of(IxI)'!$M21</f>
        <v>0</v>
      </c>
      <c r="AV21">
        <f>I!AU19*'Sim_Vt_Of(IxI)'!$M21</f>
        <v>0</v>
      </c>
      <c r="AW21">
        <f>I!AV19*'Sim_Vt_Of(IxI)'!$M21</f>
        <v>0</v>
      </c>
      <c r="AX21">
        <f>I!AW19*'Sim_Vt_Of(IxI)'!$M21</f>
        <v>0</v>
      </c>
      <c r="AY21">
        <f>I!AX19*'Sim_Vt_Of(IxI)'!$M21</f>
        <v>0</v>
      </c>
      <c r="AZ21">
        <f>I!AY19*'Sim_Vt_Of(IxI)'!$M21</f>
        <v>0</v>
      </c>
      <c r="BA21">
        <f>I!AZ19*'Sim_Vt_Of(IxI)'!$M21</f>
        <v>0</v>
      </c>
      <c r="BB21">
        <f>I!BA19*'Sim_Vt_Of(IxI)'!$M21</f>
        <v>0</v>
      </c>
      <c r="BC21">
        <f>I!BB19*'Sim_Vt_Of(IxI)'!$M21</f>
        <v>0</v>
      </c>
      <c r="BD21">
        <f>I!BC19*'Sim_Vt_Of(IxI)'!$M21</f>
        <v>0</v>
      </c>
      <c r="BE21">
        <f>I!BD19*'Sim_Vt_Of(IxI)'!$M21</f>
        <v>0</v>
      </c>
      <c r="BF21">
        <f>I!BE19*'Sim_Vt_Of(IxI)'!$M21</f>
        <v>0</v>
      </c>
      <c r="BG21">
        <f>I!BF19*'Sim_Vt_Of(IxI)'!$M21</f>
        <v>0</v>
      </c>
      <c r="BH21">
        <f>I!BG19*'Sim_Vt_Of(IxI)'!$M21</f>
        <v>0</v>
      </c>
      <c r="BI21">
        <f>I!BH19*'Sim_Vt_Of(IxI)'!$M21</f>
        <v>0</v>
      </c>
      <c r="BJ21">
        <f>I!BI19*'Sim_Vt_Of(IxI)'!$M21</f>
        <v>0</v>
      </c>
      <c r="BK21">
        <f>I!BJ19*'Sim_Vt_Of(IxI)'!$M21</f>
        <v>0</v>
      </c>
      <c r="BL21">
        <f>I!BK19*'Sim_Vt_Of(IxI)'!$M21</f>
        <v>0</v>
      </c>
      <c r="BM21">
        <f>I!BL19*'Sim_Vt_Of(IxI)'!$M21</f>
        <v>0</v>
      </c>
      <c r="BN21">
        <f>I!BM19*'Sim_Vt_Of(IxI)'!$M21</f>
        <v>0</v>
      </c>
      <c r="BO21">
        <f>I!BN19*'Sim_Vt_Of(IxI)'!$M21</f>
        <v>0</v>
      </c>
      <c r="BP21">
        <f>I!BO19*'Sim_Vt_Of(IxI)'!$M21</f>
        <v>0</v>
      </c>
      <c r="BQ21">
        <f>I!BP19*'Sim_Vt_Of(IxI)'!$M21</f>
        <v>0</v>
      </c>
      <c r="BR21">
        <f>I!BQ19*'Sim_Vt_Of(IxI)'!$M21</f>
        <v>0</v>
      </c>
      <c r="BS21">
        <f>I!BR19*'Sim_Vt_Of(IxI)'!$M21</f>
        <v>0</v>
      </c>
      <c r="BT21">
        <f>I!BS19*'Sim_Vt_Of(IxI)'!$M21</f>
        <v>0</v>
      </c>
      <c r="BU21">
        <f>I!BT19*'Sim_Vt_Of(IxI)'!$M21</f>
        <v>0</v>
      </c>
      <c r="BV21">
        <f>I!BU19*'Sim_Vt_Of(IxI)'!$M21</f>
        <v>0</v>
      </c>
      <c r="BW21">
        <f>I!BV19*'Sim_Vt_Of(IxI)'!$M21</f>
        <v>0</v>
      </c>
      <c r="BX21">
        <f>I!BW19*'Sim_Vt_Of(IxI)'!$M21</f>
        <v>0</v>
      </c>
      <c r="BY21">
        <f>I!BX19*'Sim_Vt_Of(IxI)'!$M21</f>
        <v>0</v>
      </c>
    </row>
    <row r="22" spans="1:77" x14ac:dyDescent="0.25">
      <c r="A22" s="105" t="s">
        <v>19</v>
      </c>
      <c r="B22">
        <f>I!A20*'Sim_Vt_Of(IxI)'!$M22</f>
        <v>0</v>
      </c>
      <c r="C22">
        <f>I!B20*'Sim_Vt_Of(IxI)'!$M22</f>
        <v>0</v>
      </c>
      <c r="D22">
        <f>I!C20*'Sim_Vt_Of(IxI)'!$M22</f>
        <v>0</v>
      </c>
      <c r="E22">
        <f>I!D20*'Sim_Vt_Of(IxI)'!$M22</f>
        <v>0</v>
      </c>
      <c r="F22">
        <f>I!E20*'Sim_Vt_Of(IxI)'!$M22</f>
        <v>0</v>
      </c>
      <c r="G22">
        <f>I!F20*'Sim_Vt_Of(IxI)'!$M22</f>
        <v>0</v>
      </c>
      <c r="H22">
        <f>I!G20*'Sim_Vt_Of(IxI)'!$M22</f>
        <v>0</v>
      </c>
      <c r="I22">
        <f>I!H20*'Sim_Vt_Of(IxI)'!$M22</f>
        <v>0</v>
      </c>
      <c r="J22">
        <f>I!I20*'Sim_Vt_Of(IxI)'!$M22</f>
        <v>0</v>
      </c>
      <c r="K22">
        <f>I!J20*'Sim_Vt_Of(IxI)'!$M22</f>
        <v>0</v>
      </c>
      <c r="L22">
        <f>I!K20*'Sim_Vt_Of(IxI)'!$M22</f>
        <v>0</v>
      </c>
      <c r="M22">
        <f>I!L20*'Sim_Vt_Of(IxI)'!$M22</f>
        <v>0</v>
      </c>
      <c r="N22">
        <f>I!M20*'Sim_Vt_Of(IxI)'!$M22</f>
        <v>0</v>
      </c>
      <c r="O22">
        <f>I!N20*'Sim_Vt_Of(IxI)'!$M22</f>
        <v>0</v>
      </c>
      <c r="P22">
        <f>I!O20*'Sim_Vt_Of(IxI)'!$M22</f>
        <v>0</v>
      </c>
      <c r="Q22">
        <f>I!P20*'Sim_Vt_Of(IxI)'!$M22</f>
        <v>0</v>
      </c>
      <c r="R22">
        <f>I!Q20*'Sim_Vt_Of(IxI)'!$M22</f>
        <v>0</v>
      </c>
      <c r="S22">
        <f>I!R20*'Sim_Vt_Of(IxI)'!$M22</f>
        <v>0</v>
      </c>
      <c r="T22">
        <f>I!S20*'Sim_Vt_Of(IxI)'!$M22</f>
        <v>0</v>
      </c>
      <c r="U22">
        <f>I!T20*'Sim_Vt_Of(IxI)'!$M22</f>
        <v>0</v>
      </c>
      <c r="V22">
        <f>I!U20*'Sim_Vt_Of(IxI)'!$M22</f>
        <v>0</v>
      </c>
      <c r="W22">
        <f>I!V20*'Sim_Vt_Of(IxI)'!$M22</f>
        <v>0</v>
      </c>
      <c r="X22">
        <f>I!W20*'Sim_Vt_Of(IxI)'!$M22</f>
        <v>0</v>
      </c>
      <c r="Y22">
        <f>I!X20*'Sim_Vt_Of(IxI)'!$M22</f>
        <v>0</v>
      </c>
      <c r="Z22">
        <f>I!Y20*'Sim_Vt_Of(IxI)'!$M22</f>
        <v>0</v>
      </c>
      <c r="AA22">
        <f>I!Z20*'Sim_Vt_Of(IxI)'!$M22</f>
        <v>0</v>
      </c>
      <c r="AB22">
        <f>I!AA20*'Sim_Vt_Of(IxI)'!$M22</f>
        <v>0</v>
      </c>
      <c r="AC22">
        <f>I!AB20*'Sim_Vt_Of(IxI)'!$M22</f>
        <v>0</v>
      </c>
      <c r="AD22">
        <f>I!AC20*'Sim_Vt_Of(IxI)'!$M22</f>
        <v>0</v>
      </c>
      <c r="AE22">
        <f>I!AD20*'Sim_Vt_Of(IxI)'!$M22</f>
        <v>0</v>
      </c>
      <c r="AF22">
        <f>I!AE20*'Sim_Vt_Of(IxI)'!$M22</f>
        <v>0</v>
      </c>
      <c r="AG22">
        <f>I!AF20*'Sim_Vt_Of(IxI)'!$M22</f>
        <v>0</v>
      </c>
      <c r="AH22">
        <f>I!AG20*'Sim_Vt_Of(IxI)'!$M22</f>
        <v>0</v>
      </c>
      <c r="AI22">
        <f>I!AH20*'Sim_Vt_Of(IxI)'!$M22</f>
        <v>0</v>
      </c>
      <c r="AJ22">
        <f>I!AI20*'Sim_Vt_Of(IxI)'!$M22</f>
        <v>0</v>
      </c>
      <c r="AK22">
        <f>I!AJ20*'Sim_Vt_Of(IxI)'!$M22</f>
        <v>0</v>
      </c>
      <c r="AL22">
        <f>I!AK20*'Sim_Vt_Of(IxI)'!$M22</f>
        <v>0</v>
      </c>
      <c r="AM22">
        <f>I!AL20*'Sim_Vt_Of(IxI)'!$M22</f>
        <v>0</v>
      </c>
      <c r="AN22">
        <f>I!AM20*'Sim_Vt_Of(IxI)'!$M22</f>
        <v>0</v>
      </c>
      <c r="AO22">
        <f>I!AN20*'Sim_Vt_Of(IxI)'!$M22</f>
        <v>0</v>
      </c>
      <c r="AP22">
        <f>I!AO20*'Sim_Vt_Of(IxI)'!$M22</f>
        <v>0</v>
      </c>
      <c r="AQ22">
        <f>I!AP20*'Sim_Vt_Of(IxI)'!$M22</f>
        <v>0</v>
      </c>
      <c r="AR22">
        <f>I!AQ20*'Sim_Vt_Of(IxI)'!$M22</f>
        <v>0</v>
      </c>
      <c r="AS22">
        <f>I!AR20*'Sim_Vt_Of(IxI)'!$M22</f>
        <v>0</v>
      </c>
      <c r="AT22">
        <f>I!AS20*'Sim_Vt_Of(IxI)'!$M22</f>
        <v>0</v>
      </c>
      <c r="AU22">
        <f>I!AT20*'Sim_Vt_Of(IxI)'!$M22</f>
        <v>0</v>
      </c>
      <c r="AV22">
        <f>I!AU20*'Sim_Vt_Of(IxI)'!$M22</f>
        <v>0</v>
      </c>
      <c r="AW22">
        <f>I!AV20*'Sim_Vt_Of(IxI)'!$M22</f>
        <v>0</v>
      </c>
      <c r="AX22">
        <f>I!AW20*'Sim_Vt_Of(IxI)'!$M22</f>
        <v>0</v>
      </c>
      <c r="AY22">
        <f>I!AX20*'Sim_Vt_Of(IxI)'!$M22</f>
        <v>0</v>
      </c>
      <c r="AZ22">
        <f>I!AY20*'Sim_Vt_Of(IxI)'!$M22</f>
        <v>0</v>
      </c>
      <c r="BA22">
        <f>I!AZ20*'Sim_Vt_Of(IxI)'!$M22</f>
        <v>0</v>
      </c>
      <c r="BB22">
        <f>I!BA20*'Sim_Vt_Of(IxI)'!$M22</f>
        <v>0</v>
      </c>
      <c r="BC22">
        <f>I!BB20*'Sim_Vt_Of(IxI)'!$M22</f>
        <v>0</v>
      </c>
      <c r="BD22">
        <f>I!BC20*'Sim_Vt_Of(IxI)'!$M22</f>
        <v>0</v>
      </c>
      <c r="BE22">
        <f>I!BD20*'Sim_Vt_Of(IxI)'!$M22</f>
        <v>0</v>
      </c>
      <c r="BF22">
        <f>I!BE20*'Sim_Vt_Of(IxI)'!$M22</f>
        <v>0</v>
      </c>
      <c r="BG22">
        <f>I!BF20*'Sim_Vt_Of(IxI)'!$M22</f>
        <v>0</v>
      </c>
      <c r="BH22">
        <f>I!BG20*'Sim_Vt_Of(IxI)'!$M22</f>
        <v>0</v>
      </c>
      <c r="BI22">
        <f>I!BH20*'Sim_Vt_Of(IxI)'!$M22</f>
        <v>0</v>
      </c>
      <c r="BJ22">
        <f>I!BI20*'Sim_Vt_Of(IxI)'!$M22</f>
        <v>0</v>
      </c>
      <c r="BK22">
        <f>I!BJ20*'Sim_Vt_Of(IxI)'!$M22</f>
        <v>0</v>
      </c>
      <c r="BL22">
        <f>I!BK20*'Sim_Vt_Of(IxI)'!$M22</f>
        <v>0</v>
      </c>
      <c r="BM22">
        <f>I!BL20*'Sim_Vt_Of(IxI)'!$M22</f>
        <v>0</v>
      </c>
      <c r="BN22">
        <f>I!BM20*'Sim_Vt_Of(IxI)'!$M22</f>
        <v>0</v>
      </c>
      <c r="BO22">
        <f>I!BN20*'Sim_Vt_Of(IxI)'!$M22</f>
        <v>0</v>
      </c>
      <c r="BP22">
        <f>I!BO20*'Sim_Vt_Of(IxI)'!$M22</f>
        <v>0</v>
      </c>
      <c r="BQ22">
        <f>I!BP20*'Sim_Vt_Of(IxI)'!$M22</f>
        <v>0</v>
      </c>
      <c r="BR22">
        <f>I!BQ20*'Sim_Vt_Of(IxI)'!$M22</f>
        <v>0</v>
      </c>
      <c r="BS22">
        <f>I!BR20*'Sim_Vt_Of(IxI)'!$M22</f>
        <v>0</v>
      </c>
      <c r="BT22">
        <f>I!BS20*'Sim_Vt_Of(IxI)'!$M22</f>
        <v>0</v>
      </c>
      <c r="BU22">
        <f>I!BT20*'Sim_Vt_Of(IxI)'!$M22</f>
        <v>0</v>
      </c>
      <c r="BV22">
        <f>I!BU20*'Sim_Vt_Of(IxI)'!$M22</f>
        <v>0</v>
      </c>
      <c r="BW22">
        <f>I!BV20*'Sim_Vt_Of(IxI)'!$M22</f>
        <v>0</v>
      </c>
      <c r="BX22">
        <f>I!BW20*'Sim_Vt_Of(IxI)'!$M22</f>
        <v>0</v>
      </c>
      <c r="BY22">
        <f>I!BX20*'Sim_Vt_Of(IxI)'!$M22</f>
        <v>0</v>
      </c>
    </row>
    <row r="23" spans="1:77" x14ac:dyDescent="0.25">
      <c r="A23" s="105" t="s">
        <v>20</v>
      </c>
      <c r="B23">
        <f>I!A21*'Sim_Vt_Of(IxI)'!$M23</f>
        <v>0</v>
      </c>
      <c r="C23">
        <f>I!B21*'Sim_Vt_Of(IxI)'!$M23</f>
        <v>0</v>
      </c>
      <c r="D23">
        <f>I!C21*'Sim_Vt_Of(IxI)'!$M23</f>
        <v>0</v>
      </c>
      <c r="E23">
        <f>I!D21*'Sim_Vt_Of(IxI)'!$M23</f>
        <v>0</v>
      </c>
      <c r="F23">
        <f>I!E21*'Sim_Vt_Of(IxI)'!$M23</f>
        <v>0</v>
      </c>
      <c r="G23">
        <f>I!F21*'Sim_Vt_Of(IxI)'!$M23</f>
        <v>0</v>
      </c>
      <c r="H23">
        <f>I!G21*'Sim_Vt_Of(IxI)'!$M23</f>
        <v>0</v>
      </c>
      <c r="I23">
        <f>I!H21*'Sim_Vt_Of(IxI)'!$M23</f>
        <v>0</v>
      </c>
      <c r="J23">
        <f>I!I21*'Sim_Vt_Of(IxI)'!$M23</f>
        <v>0</v>
      </c>
      <c r="K23">
        <f>I!J21*'Sim_Vt_Of(IxI)'!$M23</f>
        <v>0</v>
      </c>
      <c r="L23">
        <f>I!K21*'Sim_Vt_Of(IxI)'!$M23</f>
        <v>0</v>
      </c>
      <c r="M23">
        <f>I!L21*'Sim_Vt_Of(IxI)'!$M23</f>
        <v>0</v>
      </c>
      <c r="N23">
        <f>I!M21*'Sim_Vt_Of(IxI)'!$M23</f>
        <v>0</v>
      </c>
      <c r="O23">
        <f>I!N21*'Sim_Vt_Of(IxI)'!$M23</f>
        <v>0</v>
      </c>
      <c r="P23">
        <f>I!O21*'Sim_Vt_Of(IxI)'!$M23</f>
        <v>0</v>
      </c>
      <c r="Q23">
        <f>I!P21*'Sim_Vt_Of(IxI)'!$M23</f>
        <v>0</v>
      </c>
      <c r="R23">
        <f>I!Q21*'Sim_Vt_Of(IxI)'!$M23</f>
        <v>0</v>
      </c>
      <c r="S23">
        <f>I!R21*'Sim_Vt_Of(IxI)'!$M23</f>
        <v>0</v>
      </c>
      <c r="T23">
        <f>I!S21*'Sim_Vt_Of(IxI)'!$M23</f>
        <v>0</v>
      </c>
      <c r="U23">
        <f>I!T21*'Sim_Vt_Of(IxI)'!$M23</f>
        <v>0</v>
      </c>
      <c r="V23">
        <f>I!U21*'Sim_Vt_Of(IxI)'!$M23</f>
        <v>0</v>
      </c>
      <c r="W23">
        <f>I!V21*'Sim_Vt_Of(IxI)'!$M23</f>
        <v>0</v>
      </c>
      <c r="X23">
        <f>I!W21*'Sim_Vt_Of(IxI)'!$M23</f>
        <v>0</v>
      </c>
      <c r="Y23">
        <f>I!X21*'Sim_Vt_Of(IxI)'!$M23</f>
        <v>0</v>
      </c>
      <c r="Z23">
        <f>I!Y21*'Sim_Vt_Of(IxI)'!$M23</f>
        <v>0</v>
      </c>
      <c r="AA23">
        <f>I!Z21*'Sim_Vt_Of(IxI)'!$M23</f>
        <v>0</v>
      </c>
      <c r="AB23">
        <f>I!AA21*'Sim_Vt_Of(IxI)'!$M23</f>
        <v>0</v>
      </c>
      <c r="AC23">
        <f>I!AB21*'Sim_Vt_Of(IxI)'!$M23</f>
        <v>0</v>
      </c>
      <c r="AD23">
        <f>I!AC21*'Sim_Vt_Of(IxI)'!$M23</f>
        <v>0</v>
      </c>
      <c r="AE23">
        <f>I!AD21*'Sim_Vt_Of(IxI)'!$M23</f>
        <v>0</v>
      </c>
      <c r="AF23">
        <f>I!AE21*'Sim_Vt_Of(IxI)'!$M23</f>
        <v>0</v>
      </c>
      <c r="AG23">
        <f>I!AF21*'Sim_Vt_Of(IxI)'!$M23</f>
        <v>0</v>
      </c>
      <c r="AH23">
        <f>I!AG21*'Sim_Vt_Of(IxI)'!$M23</f>
        <v>0</v>
      </c>
      <c r="AI23">
        <f>I!AH21*'Sim_Vt_Of(IxI)'!$M23</f>
        <v>0</v>
      </c>
      <c r="AJ23">
        <f>I!AI21*'Sim_Vt_Of(IxI)'!$M23</f>
        <v>0</v>
      </c>
      <c r="AK23">
        <f>I!AJ21*'Sim_Vt_Of(IxI)'!$M23</f>
        <v>0</v>
      </c>
      <c r="AL23">
        <f>I!AK21*'Sim_Vt_Of(IxI)'!$M23</f>
        <v>0</v>
      </c>
      <c r="AM23">
        <f>I!AL21*'Sim_Vt_Of(IxI)'!$M23</f>
        <v>0</v>
      </c>
      <c r="AN23">
        <f>I!AM21*'Sim_Vt_Of(IxI)'!$M23</f>
        <v>0</v>
      </c>
      <c r="AO23">
        <f>I!AN21*'Sim_Vt_Of(IxI)'!$M23</f>
        <v>0</v>
      </c>
      <c r="AP23">
        <f>I!AO21*'Sim_Vt_Of(IxI)'!$M23</f>
        <v>0</v>
      </c>
      <c r="AQ23">
        <f>I!AP21*'Sim_Vt_Of(IxI)'!$M23</f>
        <v>0</v>
      </c>
      <c r="AR23">
        <f>I!AQ21*'Sim_Vt_Of(IxI)'!$M23</f>
        <v>0</v>
      </c>
      <c r="AS23">
        <f>I!AR21*'Sim_Vt_Of(IxI)'!$M23</f>
        <v>0</v>
      </c>
      <c r="AT23">
        <f>I!AS21*'Sim_Vt_Of(IxI)'!$M23</f>
        <v>0</v>
      </c>
      <c r="AU23">
        <f>I!AT21*'Sim_Vt_Of(IxI)'!$M23</f>
        <v>0</v>
      </c>
      <c r="AV23">
        <f>I!AU21*'Sim_Vt_Of(IxI)'!$M23</f>
        <v>0</v>
      </c>
      <c r="AW23">
        <f>I!AV21*'Sim_Vt_Of(IxI)'!$M23</f>
        <v>0</v>
      </c>
      <c r="AX23">
        <f>I!AW21*'Sim_Vt_Of(IxI)'!$M23</f>
        <v>0</v>
      </c>
      <c r="AY23">
        <f>I!AX21*'Sim_Vt_Of(IxI)'!$M23</f>
        <v>0</v>
      </c>
      <c r="AZ23">
        <f>I!AY21*'Sim_Vt_Of(IxI)'!$M23</f>
        <v>0</v>
      </c>
      <c r="BA23">
        <f>I!AZ21*'Sim_Vt_Of(IxI)'!$M23</f>
        <v>0</v>
      </c>
      <c r="BB23">
        <f>I!BA21*'Sim_Vt_Of(IxI)'!$M23</f>
        <v>0</v>
      </c>
      <c r="BC23">
        <f>I!BB21*'Sim_Vt_Of(IxI)'!$M23</f>
        <v>0</v>
      </c>
      <c r="BD23">
        <f>I!BC21*'Sim_Vt_Of(IxI)'!$M23</f>
        <v>0</v>
      </c>
      <c r="BE23">
        <f>I!BD21*'Sim_Vt_Of(IxI)'!$M23</f>
        <v>0</v>
      </c>
      <c r="BF23">
        <f>I!BE21*'Sim_Vt_Of(IxI)'!$M23</f>
        <v>0</v>
      </c>
      <c r="BG23">
        <f>I!BF21*'Sim_Vt_Of(IxI)'!$M23</f>
        <v>0</v>
      </c>
      <c r="BH23">
        <f>I!BG21*'Sim_Vt_Of(IxI)'!$M23</f>
        <v>0</v>
      </c>
      <c r="BI23">
        <f>I!BH21*'Sim_Vt_Of(IxI)'!$M23</f>
        <v>0</v>
      </c>
      <c r="BJ23">
        <f>I!BI21*'Sim_Vt_Of(IxI)'!$M23</f>
        <v>0</v>
      </c>
      <c r="BK23">
        <f>I!BJ21*'Sim_Vt_Of(IxI)'!$M23</f>
        <v>0</v>
      </c>
      <c r="BL23">
        <f>I!BK21*'Sim_Vt_Of(IxI)'!$M23</f>
        <v>0</v>
      </c>
      <c r="BM23">
        <f>I!BL21*'Sim_Vt_Of(IxI)'!$M23</f>
        <v>0</v>
      </c>
      <c r="BN23">
        <f>I!BM21*'Sim_Vt_Of(IxI)'!$M23</f>
        <v>0</v>
      </c>
      <c r="BO23">
        <f>I!BN21*'Sim_Vt_Of(IxI)'!$M23</f>
        <v>0</v>
      </c>
      <c r="BP23">
        <f>I!BO21*'Sim_Vt_Of(IxI)'!$M23</f>
        <v>0</v>
      </c>
      <c r="BQ23">
        <f>I!BP21*'Sim_Vt_Of(IxI)'!$M23</f>
        <v>0</v>
      </c>
      <c r="BR23">
        <f>I!BQ21*'Sim_Vt_Of(IxI)'!$M23</f>
        <v>0</v>
      </c>
      <c r="BS23">
        <f>I!BR21*'Sim_Vt_Of(IxI)'!$M23</f>
        <v>0</v>
      </c>
      <c r="BT23">
        <f>I!BS21*'Sim_Vt_Of(IxI)'!$M23</f>
        <v>0</v>
      </c>
      <c r="BU23">
        <f>I!BT21*'Sim_Vt_Of(IxI)'!$M23</f>
        <v>0</v>
      </c>
      <c r="BV23">
        <f>I!BU21*'Sim_Vt_Of(IxI)'!$M23</f>
        <v>0</v>
      </c>
      <c r="BW23">
        <f>I!BV21*'Sim_Vt_Of(IxI)'!$M23</f>
        <v>0</v>
      </c>
      <c r="BX23">
        <f>I!BW21*'Sim_Vt_Of(IxI)'!$M23</f>
        <v>0</v>
      </c>
      <c r="BY23">
        <f>I!BX21*'Sim_Vt_Of(IxI)'!$M23</f>
        <v>0</v>
      </c>
    </row>
    <row r="24" spans="1:77" x14ac:dyDescent="0.25">
      <c r="A24" s="105" t="s">
        <v>21</v>
      </c>
      <c r="B24">
        <f>I!A22*'Sim_Vt_Of(IxI)'!$M24</f>
        <v>0</v>
      </c>
      <c r="C24">
        <f>I!B22*'Sim_Vt_Of(IxI)'!$M24</f>
        <v>0</v>
      </c>
      <c r="D24">
        <f>I!C22*'Sim_Vt_Of(IxI)'!$M24</f>
        <v>0</v>
      </c>
      <c r="E24">
        <f>I!D22*'Sim_Vt_Of(IxI)'!$M24</f>
        <v>0</v>
      </c>
      <c r="F24">
        <f>I!E22*'Sim_Vt_Of(IxI)'!$M24</f>
        <v>0</v>
      </c>
      <c r="G24">
        <f>I!F22*'Sim_Vt_Of(IxI)'!$M24</f>
        <v>0</v>
      </c>
      <c r="H24">
        <f>I!G22*'Sim_Vt_Of(IxI)'!$M24</f>
        <v>0</v>
      </c>
      <c r="I24">
        <f>I!H22*'Sim_Vt_Of(IxI)'!$M24</f>
        <v>0</v>
      </c>
      <c r="J24">
        <f>I!I22*'Sim_Vt_Of(IxI)'!$M24</f>
        <v>0</v>
      </c>
      <c r="K24">
        <f>I!J22*'Sim_Vt_Of(IxI)'!$M24</f>
        <v>0</v>
      </c>
      <c r="L24">
        <f>I!K22*'Sim_Vt_Of(IxI)'!$M24</f>
        <v>0</v>
      </c>
      <c r="M24">
        <f>I!L22*'Sim_Vt_Of(IxI)'!$M24</f>
        <v>0</v>
      </c>
      <c r="N24">
        <f>I!M22*'Sim_Vt_Of(IxI)'!$M24</f>
        <v>0</v>
      </c>
      <c r="O24">
        <f>I!N22*'Sim_Vt_Of(IxI)'!$M24</f>
        <v>0</v>
      </c>
      <c r="P24">
        <f>I!O22*'Sim_Vt_Of(IxI)'!$M24</f>
        <v>0</v>
      </c>
      <c r="Q24">
        <f>I!P22*'Sim_Vt_Of(IxI)'!$M24</f>
        <v>0</v>
      </c>
      <c r="R24">
        <f>I!Q22*'Sim_Vt_Of(IxI)'!$M24</f>
        <v>0</v>
      </c>
      <c r="S24">
        <f>I!R22*'Sim_Vt_Of(IxI)'!$M24</f>
        <v>0</v>
      </c>
      <c r="T24">
        <f>I!S22*'Sim_Vt_Of(IxI)'!$M24</f>
        <v>0</v>
      </c>
      <c r="U24">
        <f>I!T22*'Sim_Vt_Of(IxI)'!$M24</f>
        <v>0</v>
      </c>
      <c r="V24">
        <f>I!U22*'Sim_Vt_Of(IxI)'!$M24</f>
        <v>0</v>
      </c>
      <c r="W24">
        <f>I!V22*'Sim_Vt_Of(IxI)'!$M24</f>
        <v>0</v>
      </c>
      <c r="X24">
        <f>I!W22*'Sim_Vt_Of(IxI)'!$M24</f>
        <v>0</v>
      </c>
      <c r="Y24">
        <f>I!X22*'Sim_Vt_Of(IxI)'!$M24</f>
        <v>0</v>
      </c>
      <c r="Z24">
        <f>I!Y22*'Sim_Vt_Of(IxI)'!$M24</f>
        <v>0</v>
      </c>
      <c r="AA24">
        <f>I!Z22*'Sim_Vt_Of(IxI)'!$M24</f>
        <v>0</v>
      </c>
      <c r="AB24">
        <f>I!AA22*'Sim_Vt_Of(IxI)'!$M24</f>
        <v>0</v>
      </c>
      <c r="AC24">
        <f>I!AB22*'Sim_Vt_Of(IxI)'!$M24</f>
        <v>0</v>
      </c>
      <c r="AD24">
        <f>I!AC22*'Sim_Vt_Of(IxI)'!$M24</f>
        <v>0</v>
      </c>
      <c r="AE24">
        <f>I!AD22*'Sim_Vt_Of(IxI)'!$M24</f>
        <v>0</v>
      </c>
      <c r="AF24">
        <f>I!AE22*'Sim_Vt_Of(IxI)'!$M24</f>
        <v>0</v>
      </c>
      <c r="AG24">
        <f>I!AF22*'Sim_Vt_Of(IxI)'!$M24</f>
        <v>0</v>
      </c>
      <c r="AH24">
        <f>I!AG22*'Sim_Vt_Of(IxI)'!$M24</f>
        <v>0</v>
      </c>
      <c r="AI24">
        <f>I!AH22*'Sim_Vt_Of(IxI)'!$M24</f>
        <v>0</v>
      </c>
      <c r="AJ24">
        <f>I!AI22*'Sim_Vt_Of(IxI)'!$M24</f>
        <v>0</v>
      </c>
      <c r="AK24">
        <f>I!AJ22*'Sim_Vt_Of(IxI)'!$M24</f>
        <v>0</v>
      </c>
      <c r="AL24">
        <f>I!AK22*'Sim_Vt_Of(IxI)'!$M24</f>
        <v>0</v>
      </c>
      <c r="AM24">
        <f>I!AL22*'Sim_Vt_Of(IxI)'!$M24</f>
        <v>0</v>
      </c>
      <c r="AN24">
        <f>I!AM22*'Sim_Vt_Of(IxI)'!$M24</f>
        <v>0</v>
      </c>
      <c r="AO24">
        <f>I!AN22*'Sim_Vt_Of(IxI)'!$M24</f>
        <v>0</v>
      </c>
      <c r="AP24">
        <f>I!AO22*'Sim_Vt_Of(IxI)'!$M24</f>
        <v>0</v>
      </c>
      <c r="AQ24">
        <f>I!AP22*'Sim_Vt_Of(IxI)'!$M24</f>
        <v>0</v>
      </c>
      <c r="AR24">
        <f>I!AQ22*'Sim_Vt_Of(IxI)'!$M24</f>
        <v>0</v>
      </c>
      <c r="AS24">
        <f>I!AR22*'Sim_Vt_Of(IxI)'!$M24</f>
        <v>0</v>
      </c>
      <c r="AT24">
        <f>I!AS22*'Sim_Vt_Of(IxI)'!$M24</f>
        <v>0</v>
      </c>
      <c r="AU24">
        <f>I!AT22*'Sim_Vt_Of(IxI)'!$M24</f>
        <v>0</v>
      </c>
      <c r="AV24">
        <f>I!AU22*'Sim_Vt_Of(IxI)'!$M24</f>
        <v>0</v>
      </c>
      <c r="AW24">
        <f>I!AV22*'Sim_Vt_Of(IxI)'!$M24</f>
        <v>0</v>
      </c>
      <c r="AX24">
        <f>I!AW22*'Sim_Vt_Of(IxI)'!$M24</f>
        <v>0</v>
      </c>
      <c r="AY24">
        <f>I!AX22*'Sim_Vt_Of(IxI)'!$M24</f>
        <v>0</v>
      </c>
      <c r="AZ24">
        <f>I!AY22*'Sim_Vt_Of(IxI)'!$M24</f>
        <v>0</v>
      </c>
      <c r="BA24">
        <f>I!AZ22*'Sim_Vt_Of(IxI)'!$M24</f>
        <v>0</v>
      </c>
      <c r="BB24">
        <f>I!BA22*'Sim_Vt_Of(IxI)'!$M24</f>
        <v>0</v>
      </c>
      <c r="BC24">
        <f>I!BB22*'Sim_Vt_Of(IxI)'!$M24</f>
        <v>0</v>
      </c>
      <c r="BD24">
        <f>I!BC22*'Sim_Vt_Of(IxI)'!$M24</f>
        <v>0</v>
      </c>
      <c r="BE24">
        <f>I!BD22*'Sim_Vt_Of(IxI)'!$M24</f>
        <v>0</v>
      </c>
      <c r="BF24">
        <f>I!BE22*'Sim_Vt_Of(IxI)'!$M24</f>
        <v>0</v>
      </c>
      <c r="BG24">
        <f>I!BF22*'Sim_Vt_Of(IxI)'!$M24</f>
        <v>0</v>
      </c>
      <c r="BH24">
        <f>I!BG22*'Sim_Vt_Of(IxI)'!$M24</f>
        <v>0</v>
      </c>
      <c r="BI24">
        <f>I!BH22*'Sim_Vt_Of(IxI)'!$M24</f>
        <v>0</v>
      </c>
      <c r="BJ24">
        <f>I!BI22*'Sim_Vt_Of(IxI)'!$M24</f>
        <v>0</v>
      </c>
      <c r="BK24">
        <f>I!BJ22*'Sim_Vt_Of(IxI)'!$M24</f>
        <v>0</v>
      </c>
      <c r="BL24">
        <f>I!BK22*'Sim_Vt_Of(IxI)'!$M24</f>
        <v>0</v>
      </c>
      <c r="BM24">
        <f>I!BL22*'Sim_Vt_Of(IxI)'!$M24</f>
        <v>0</v>
      </c>
      <c r="BN24">
        <f>I!BM22*'Sim_Vt_Of(IxI)'!$M24</f>
        <v>0</v>
      </c>
      <c r="BO24">
        <f>I!BN22*'Sim_Vt_Of(IxI)'!$M24</f>
        <v>0</v>
      </c>
      <c r="BP24">
        <f>I!BO22*'Sim_Vt_Of(IxI)'!$M24</f>
        <v>0</v>
      </c>
      <c r="BQ24">
        <f>I!BP22*'Sim_Vt_Of(IxI)'!$M24</f>
        <v>0</v>
      </c>
      <c r="BR24">
        <f>I!BQ22*'Sim_Vt_Of(IxI)'!$M24</f>
        <v>0</v>
      </c>
      <c r="BS24">
        <f>I!BR22*'Sim_Vt_Of(IxI)'!$M24</f>
        <v>0</v>
      </c>
      <c r="BT24">
        <f>I!BS22*'Sim_Vt_Of(IxI)'!$M24</f>
        <v>0</v>
      </c>
      <c r="BU24">
        <f>I!BT22*'Sim_Vt_Of(IxI)'!$M24</f>
        <v>0</v>
      </c>
      <c r="BV24">
        <f>I!BU22*'Sim_Vt_Of(IxI)'!$M24</f>
        <v>0</v>
      </c>
      <c r="BW24">
        <f>I!BV22*'Sim_Vt_Of(IxI)'!$M24</f>
        <v>0</v>
      </c>
      <c r="BX24">
        <f>I!BW22*'Sim_Vt_Of(IxI)'!$M24</f>
        <v>0</v>
      </c>
      <c r="BY24">
        <f>I!BX22*'Sim_Vt_Of(IxI)'!$M24</f>
        <v>0</v>
      </c>
    </row>
    <row r="25" spans="1:77" x14ac:dyDescent="0.25">
      <c r="A25" s="105" t="s">
        <v>22</v>
      </c>
      <c r="B25">
        <f>I!A23*'Sim_Vt_Of(IxI)'!$M25</f>
        <v>0</v>
      </c>
      <c r="C25">
        <f>I!B23*'Sim_Vt_Of(IxI)'!$M25</f>
        <v>0</v>
      </c>
      <c r="D25">
        <f>I!C23*'Sim_Vt_Of(IxI)'!$M25</f>
        <v>0</v>
      </c>
      <c r="E25">
        <f>I!D23*'Sim_Vt_Of(IxI)'!$M25</f>
        <v>0</v>
      </c>
      <c r="F25">
        <f>I!E23*'Sim_Vt_Of(IxI)'!$M25</f>
        <v>0</v>
      </c>
      <c r="G25">
        <f>I!F23*'Sim_Vt_Of(IxI)'!$M25</f>
        <v>0</v>
      </c>
      <c r="H25">
        <f>I!G23*'Sim_Vt_Of(IxI)'!$M25</f>
        <v>0</v>
      </c>
      <c r="I25">
        <f>I!H23*'Sim_Vt_Of(IxI)'!$M25</f>
        <v>0</v>
      </c>
      <c r="J25">
        <f>I!I23*'Sim_Vt_Of(IxI)'!$M25</f>
        <v>0</v>
      </c>
      <c r="K25">
        <f>I!J23*'Sim_Vt_Of(IxI)'!$M25</f>
        <v>0</v>
      </c>
      <c r="L25">
        <f>I!K23*'Sim_Vt_Of(IxI)'!$M25</f>
        <v>0</v>
      </c>
      <c r="M25">
        <f>I!L23*'Sim_Vt_Of(IxI)'!$M25</f>
        <v>0</v>
      </c>
      <c r="N25">
        <f>I!M23*'Sim_Vt_Of(IxI)'!$M25</f>
        <v>0</v>
      </c>
      <c r="O25">
        <f>I!N23*'Sim_Vt_Of(IxI)'!$M25</f>
        <v>0</v>
      </c>
      <c r="P25">
        <f>I!O23*'Sim_Vt_Of(IxI)'!$M25</f>
        <v>0</v>
      </c>
      <c r="Q25">
        <f>I!P23*'Sim_Vt_Of(IxI)'!$M25</f>
        <v>0</v>
      </c>
      <c r="R25">
        <f>I!Q23*'Sim_Vt_Of(IxI)'!$M25</f>
        <v>0</v>
      </c>
      <c r="S25">
        <f>I!R23*'Sim_Vt_Of(IxI)'!$M25</f>
        <v>0</v>
      </c>
      <c r="T25">
        <f>I!S23*'Sim_Vt_Of(IxI)'!$M25</f>
        <v>0</v>
      </c>
      <c r="U25">
        <f>I!T23*'Sim_Vt_Of(IxI)'!$M25</f>
        <v>0</v>
      </c>
      <c r="V25">
        <f>I!U23*'Sim_Vt_Of(IxI)'!$M25</f>
        <v>0</v>
      </c>
      <c r="W25">
        <f>I!V23*'Sim_Vt_Of(IxI)'!$M25</f>
        <v>0</v>
      </c>
      <c r="X25">
        <f>I!W23*'Sim_Vt_Of(IxI)'!$M25</f>
        <v>0</v>
      </c>
      <c r="Y25">
        <f>I!X23*'Sim_Vt_Of(IxI)'!$M25</f>
        <v>0</v>
      </c>
      <c r="Z25">
        <f>I!Y23*'Sim_Vt_Of(IxI)'!$M25</f>
        <v>0</v>
      </c>
      <c r="AA25">
        <f>I!Z23*'Sim_Vt_Of(IxI)'!$M25</f>
        <v>0</v>
      </c>
      <c r="AB25">
        <f>I!AA23*'Sim_Vt_Of(IxI)'!$M25</f>
        <v>0</v>
      </c>
      <c r="AC25">
        <f>I!AB23*'Sim_Vt_Of(IxI)'!$M25</f>
        <v>0</v>
      </c>
      <c r="AD25">
        <f>I!AC23*'Sim_Vt_Of(IxI)'!$M25</f>
        <v>0</v>
      </c>
      <c r="AE25">
        <f>I!AD23*'Sim_Vt_Of(IxI)'!$M25</f>
        <v>0</v>
      </c>
      <c r="AF25">
        <f>I!AE23*'Sim_Vt_Of(IxI)'!$M25</f>
        <v>0</v>
      </c>
      <c r="AG25">
        <f>I!AF23*'Sim_Vt_Of(IxI)'!$M25</f>
        <v>0</v>
      </c>
      <c r="AH25">
        <f>I!AG23*'Sim_Vt_Of(IxI)'!$M25</f>
        <v>0</v>
      </c>
      <c r="AI25">
        <f>I!AH23*'Sim_Vt_Of(IxI)'!$M25</f>
        <v>0</v>
      </c>
      <c r="AJ25">
        <f>I!AI23*'Sim_Vt_Of(IxI)'!$M25</f>
        <v>0</v>
      </c>
      <c r="AK25">
        <f>I!AJ23*'Sim_Vt_Of(IxI)'!$M25</f>
        <v>0</v>
      </c>
      <c r="AL25">
        <f>I!AK23*'Sim_Vt_Of(IxI)'!$M25</f>
        <v>0</v>
      </c>
      <c r="AM25">
        <f>I!AL23*'Sim_Vt_Of(IxI)'!$M25</f>
        <v>0</v>
      </c>
      <c r="AN25">
        <f>I!AM23*'Sim_Vt_Of(IxI)'!$M25</f>
        <v>0</v>
      </c>
      <c r="AO25">
        <f>I!AN23*'Sim_Vt_Of(IxI)'!$M25</f>
        <v>0</v>
      </c>
      <c r="AP25">
        <f>I!AO23*'Sim_Vt_Of(IxI)'!$M25</f>
        <v>0</v>
      </c>
      <c r="AQ25">
        <f>I!AP23*'Sim_Vt_Of(IxI)'!$M25</f>
        <v>0</v>
      </c>
      <c r="AR25">
        <f>I!AQ23*'Sim_Vt_Of(IxI)'!$M25</f>
        <v>0</v>
      </c>
      <c r="AS25">
        <f>I!AR23*'Sim_Vt_Of(IxI)'!$M25</f>
        <v>0</v>
      </c>
      <c r="AT25">
        <f>I!AS23*'Sim_Vt_Of(IxI)'!$M25</f>
        <v>0</v>
      </c>
      <c r="AU25">
        <f>I!AT23*'Sim_Vt_Of(IxI)'!$M25</f>
        <v>0</v>
      </c>
      <c r="AV25">
        <f>I!AU23*'Sim_Vt_Of(IxI)'!$M25</f>
        <v>0</v>
      </c>
      <c r="AW25">
        <f>I!AV23*'Sim_Vt_Of(IxI)'!$M25</f>
        <v>0</v>
      </c>
      <c r="AX25">
        <f>I!AW23*'Sim_Vt_Of(IxI)'!$M25</f>
        <v>0</v>
      </c>
      <c r="AY25">
        <f>I!AX23*'Sim_Vt_Of(IxI)'!$M25</f>
        <v>0</v>
      </c>
      <c r="AZ25">
        <f>I!AY23*'Sim_Vt_Of(IxI)'!$M25</f>
        <v>0</v>
      </c>
      <c r="BA25">
        <f>I!AZ23*'Sim_Vt_Of(IxI)'!$M25</f>
        <v>0</v>
      </c>
      <c r="BB25">
        <f>I!BA23*'Sim_Vt_Of(IxI)'!$M25</f>
        <v>0</v>
      </c>
      <c r="BC25">
        <f>I!BB23*'Sim_Vt_Of(IxI)'!$M25</f>
        <v>0</v>
      </c>
      <c r="BD25">
        <f>I!BC23*'Sim_Vt_Of(IxI)'!$M25</f>
        <v>0</v>
      </c>
      <c r="BE25">
        <f>I!BD23*'Sim_Vt_Of(IxI)'!$M25</f>
        <v>0</v>
      </c>
      <c r="BF25">
        <f>I!BE23*'Sim_Vt_Of(IxI)'!$M25</f>
        <v>0</v>
      </c>
      <c r="BG25">
        <f>I!BF23*'Sim_Vt_Of(IxI)'!$M25</f>
        <v>0</v>
      </c>
      <c r="BH25">
        <f>I!BG23*'Sim_Vt_Of(IxI)'!$M25</f>
        <v>0</v>
      </c>
      <c r="BI25">
        <f>I!BH23*'Sim_Vt_Of(IxI)'!$M25</f>
        <v>0</v>
      </c>
      <c r="BJ25">
        <f>I!BI23*'Sim_Vt_Of(IxI)'!$M25</f>
        <v>0</v>
      </c>
      <c r="BK25">
        <f>I!BJ23*'Sim_Vt_Of(IxI)'!$M25</f>
        <v>0</v>
      </c>
      <c r="BL25">
        <f>I!BK23*'Sim_Vt_Of(IxI)'!$M25</f>
        <v>0</v>
      </c>
      <c r="BM25">
        <f>I!BL23*'Sim_Vt_Of(IxI)'!$M25</f>
        <v>0</v>
      </c>
      <c r="BN25">
        <f>I!BM23*'Sim_Vt_Of(IxI)'!$M25</f>
        <v>0</v>
      </c>
      <c r="BO25">
        <f>I!BN23*'Sim_Vt_Of(IxI)'!$M25</f>
        <v>0</v>
      </c>
      <c r="BP25">
        <f>I!BO23*'Sim_Vt_Of(IxI)'!$M25</f>
        <v>0</v>
      </c>
      <c r="BQ25">
        <f>I!BP23*'Sim_Vt_Of(IxI)'!$M25</f>
        <v>0</v>
      </c>
      <c r="BR25">
        <f>I!BQ23*'Sim_Vt_Of(IxI)'!$M25</f>
        <v>0</v>
      </c>
      <c r="BS25">
        <f>I!BR23*'Sim_Vt_Of(IxI)'!$M25</f>
        <v>0</v>
      </c>
      <c r="BT25">
        <f>I!BS23*'Sim_Vt_Of(IxI)'!$M25</f>
        <v>0</v>
      </c>
      <c r="BU25">
        <f>I!BT23*'Sim_Vt_Of(IxI)'!$M25</f>
        <v>0</v>
      </c>
      <c r="BV25">
        <f>I!BU23*'Sim_Vt_Of(IxI)'!$M25</f>
        <v>0</v>
      </c>
      <c r="BW25">
        <f>I!BV23*'Sim_Vt_Of(IxI)'!$M25</f>
        <v>0</v>
      </c>
      <c r="BX25">
        <f>I!BW23*'Sim_Vt_Of(IxI)'!$M25</f>
        <v>0</v>
      </c>
      <c r="BY25">
        <f>I!BX23*'Sim_Vt_Of(IxI)'!$M25</f>
        <v>0</v>
      </c>
    </row>
    <row r="26" spans="1:77" x14ac:dyDescent="0.25">
      <c r="A26" s="105" t="s">
        <v>23</v>
      </c>
      <c r="B26">
        <f>I!A24*'Sim_Vt_Of(IxI)'!$M26</f>
        <v>0</v>
      </c>
      <c r="C26">
        <f>I!B24*'Sim_Vt_Of(IxI)'!$M26</f>
        <v>0</v>
      </c>
      <c r="D26">
        <f>I!C24*'Sim_Vt_Of(IxI)'!$M26</f>
        <v>0</v>
      </c>
      <c r="E26">
        <f>I!D24*'Sim_Vt_Of(IxI)'!$M26</f>
        <v>0</v>
      </c>
      <c r="F26">
        <f>I!E24*'Sim_Vt_Of(IxI)'!$M26</f>
        <v>0</v>
      </c>
      <c r="G26">
        <f>I!F24*'Sim_Vt_Of(IxI)'!$M26</f>
        <v>0</v>
      </c>
      <c r="H26">
        <f>I!G24*'Sim_Vt_Of(IxI)'!$M26</f>
        <v>0</v>
      </c>
      <c r="I26">
        <f>I!H24*'Sim_Vt_Of(IxI)'!$M26</f>
        <v>0</v>
      </c>
      <c r="J26">
        <f>I!I24*'Sim_Vt_Of(IxI)'!$M26</f>
        <v>0</v>
      </c>
      <c r="K26">
        <f>I!J24*'Sim_Vt_Of(IxI)'!$M26</f>
        <v>0</v>
      </c>
      <c r="L26">
        <f>I!K24*'Sim_Vt_Of(IxI)'!$M26</f>
        <v>0</v>
      </c>
      <c r="M26">
        <f>I!L24*'Sim_Vt_Of(IxI)'!$M26</f>
        <v>0</v>
      </c>
      <c r="N26">
        <f>I!M24*'Sim_Vt_Of(IxI)'!$M26</f>
        <v>0</v>
      </c>
      <c r="O26">
        <f>I!N24*'Sim_Vt_Of(IxI)'!$M26</f>
        <v>0</v>
      </c>
      <c r="P26">
        <f>I!O24*'Sim_Vt_Of(IxI)'!$M26</f>
        <v>0</v>
      </c>
      <c r="Q26">
        <f>I!P24*'Sim_Vt_Of(IxI)'!$M26</f>
        <v>0</v>
      </c>
      <c r="R26">
        <f>I!Q24*'Sim_Vt_Of(IxI)'!$M26</f>
        <v>0</v>
      </c>
      <c r="S26">
        <f>I!R24*'Sim_Vt_Of(IxI)'!$M26</f>
        <v>0</v>
      </c>
      <c r="T26">
        <f>I!S24*'Sim_Vt_Of(IxI)'!$M26</f>
        <v>0</v>
      </c>
      <c r="U26">
        <f>I!T24*'Sim_Vt_Of(IxI)'!$M26</f>
        <v>0</v>
      </c>
      <c r="V26">
        <f>I!U24*'Sim_Vt_Of(IxI)'!$M26</f>
        <v>0</v>
      </c>
      <c r="W26">
        <f>I!V24*'Sim_Vt_Of(IxI)'!$M26</f>
        <v>0</v>
      </c>
      <c r="X26">
        <f>I!W24*'Sim_Vt_Of(IxI)'!$M26</f>
        <v>0</v>
      </c>
      <c r="Y26">
        <f>I!X24*'Sim_Vt_Of(IxI)'!$M26</f>
        <v>0</v>
      </c>
      <c r="Z26">
        <f>I!Y24*'Sim_Vt_Of(IxI)'!$M26</f>
        <v>0</v>
      </c>
      <c r="AA26">
        <f>I!Z24*'Sim_Vt_Of(IxI)'!$M26</f>
        <v>0</v>
      </c>
      <c r="AB26">
        <f>I!AA24*'Sim_Vt_Of(IxI)'!$M26</f>
        <v>0</v>
      </c>
      <c r="AC26">
        <f>I!AB24*'Sim_Vt_Of(IxI)'!$M26</f>
        <v>0</v>
      </c>
      <c r="AD26">
        <f>I!AC24*'Sim_Vt_Of(IxI)'!$M26</f>
        <v>0</v>
      </c>
      <c r="AE26">
        <f>I!AD24*'Sim_Vt_Of(IxI)'!$M26</f>
        <v>0</v>
      </c>
      <c r="AF26">
        <f>I!AE24*'Sim_Vt_Of(IxI)'!$M26</f>
        <v>0</v>
      </c>
      <c r="AG26">
        <f>I!AF24*'Sim_Vt_Of(IxI)'!$M26</f>
        <v>0</v>
      </c>
      <c r="AH26">
        <f>I!AG24*'Sim_Vt_Of(IxI)'!$M26</f>
        <v>0</v>
      </c>
      <c r="AI26">
        <f>I!AH24*'Sim_Vt_Of(IxI)'!$M26</f>
        <v>0</v>
      </c>
      <c r="AJ26">
        <f>I!AI24*'Sim_Vt_Of(IxI)'!$M26</f>
        <v>0</v>
      </c>
      <c r="AK26">
        <f>I!AJ24*'Sim_Vt_Of(IxI)'!$M26</f>
        <v>0</v>
      </c>
      <c r="AL26">
        <f>I!AK24*'Sim_Vt_Of(IxI)'!$M26</f>
        <v>0</v>
      </c>
      <c r="AM26">
        <f>I!AL24*'Sim_Vt_Of(IxI)'!$M26</f>
        <v>0</v>
      </c>
      <c r="AN26">
        <f>I!AM24*'Sim_Vt_Of(IxI)'!$M26</f>
        <v>0</v>
      </c>
      <c r="AO26">
        <f>I!AN24*'Sim_Vt_Of(IxI)'!$M26</f>
        <v>0</v>
      </c>
      <c r="AP26">
        <f>I!AO24*'Sim_Vt_Of(IxI)'!$M26</f>
        <v>0</v>
      </c>
      <c r="AQ26">
        <f>I!AP24*'Sim_Vt_Of(IxI)'!$M26</f>
        <v>0</v>
      </c>
      <c r="AR26">
        <f>I!AQ24*'Sim_Vt_Of(IxI)'!$M26</f>
        <v>0</v>
      </c>
      <c r="AS26">
        <f>I!AR24*'Sim_Vt_Of(IxI)'!$M26</f>
        <v>0</v>
      </c>
      <c r="AT26">
        <f>I!AS24*'Sim_Vt_Of(IxI)'!$M26</f>
        <v>0</v>
      </c>
      <c r="AU26">
        <f>I!AT24*'Sim_Vt_Of(IxI)'!$M26</f>
        <v>0</v>
      </c>
      <c r="AV26">
        <f>I!AU24*'Sim_Vt_Of(IxI)'!$M26</f>
        <v>0</v>
      </c>
      <c r="AW26">
        <f>I!AV24*'Sim_Vt_Of(IxI)'!$M26</f>
        <v>0</v>
      </c>
      <c r="AX26">
        <f>I!AW24*'Sim_Vt_Of(IxI)'!$M26</f>
        <v>0</v>
      </c>
      <c r="AY26">
        <f>I!AX24*'Sim_Vt_Of(IxI)'!$M26</f>
        <v>0</v>
      </c>
      <c r="AZ26">
        <f>I!AY24*'Sim_Vt_Of(IxI)'!$M26</f>
        <v>0</v>
      </c>
      <c r="BA26">
        <f>I!AZ24*'Sim_Vt_Of(IxI)'!$M26</f>
        <v>0</v>
      </c>
      <c r="BB26">
        <f>I!BA24*'Sim_Vt_Of(IxI)'!$M26</f>
        <v>0</v>
      </c>
      <c r="BC26">
        <f>I!BB24*'Sim_Vt_Of(IxI)'!$M26</f>
        <v>0</v>
      </c>
      <c r="BD26">
        <f>I!BC24*'Sim_Vt_Of(IxI)'!$M26</f>
        <v>0</v>
      </c>
      <c r="BE26">
        <f>I!BD24*'Sim_Vt_Of(IxI)'!$M26</f>
        <v>0</v>
      </c>
      <c r="BF26">
        <f>I!BE24*'Sim_Vt_Of(IxI)'!$M26</f>
        <v>0</v>
      </c>
      <c r="BG26">
        <f>I!BF24*'Sim_Vt_Of(IxI)'!$M26</f>
        <v>0</v>
      </c>
      <c r="BH26">
        <f>I!BG24*'Sim_Vt_Of(IxI)'!$M26</f>
        <v>0</v>
      </c>
      <c r="BI26">
        <f>I!BH24*'Sim_Vt_Of(IxI)'!$M26</f>
        <v>0</v>
      </c>
      <c r="BJ26">
        <f>I!BI24*'Sim_Vt_Of(IxI)'!$M26</f>
        <v>0</v>
      </c>
      <c r="BK26">
        <f>I!BJ24*'Sim_Vt_Of(IxI)'!$M26</f>
        <v>0</v>
      </c>
      <c r="BL26">
        <f>I!BK24*'Sim_Vt_Of(IxI)'!$M26</f>
        <v>0</v>
      </c>
      <c r="BM26">
        <f>I!BL24*'Sim_Vt_Of(IxI)'!$M26</f>
        <v>0</v>
      </c>
      <c r="BN26">
        <f>I!BM24*'Sim_Vt_Of(IxI)'!$M26</f>
        <v>0</v>
      </c>
      <c r="BO26">
        <f>I!BN24*'Sim_Vt_Of(IxI)'!$M26</f>
        <v>0</v>
      </c>
      <c r="BP26">
        <f>I!BO24*'Sim_Vt_Of(IxI)'!$M26</f>
        <v>0</v>
      </c>
      <c r="BQ26">
        <f>I!BP24*'Sim_Vt_Of(IxI)'!$M26</f>
        <v>0</v>
      </c>
      <c r="BR26">
        <f>I!BQ24*'Sim_Vt_Of(IxI)'!$M26</f>
        <v>0</v>
      </c>
      <c r="BS26">
        <f>I!BR24*'Sim_Vt_Of(IxI)'!$M26</f>
        <v>0</v>
      </c>
      <c r="BT26">
        <f>I!BS24*'Sim_Vt_Of(IxI)'!$M26</f>
        <v>0</v>
      </c>
      <c r="BU26">
        <f>I!BT24*'Sim_Vt_Of(IxI)'!$M26</f>
        <v>0</v>
      </c>
      <c r="BV26">
        <f>I!BU24*'Sim_Vt_Of(IxI)'!$M26</f>
        <v>0</v>
      </c>
      <c r="BW26">
        <f>I!BV24*'Sim_Vt_Of(IxI)'!$M26</f>
        <v>0</v>
      </c>
      <c r="BX26">
        <f>I!BW24*'Sim_Vt_Of(IxI)'!$M26</f>
        <v>0</v>
      </c>
      <c r="BY26">
        <f>I!BX24*'Sim_Vt_Of(IxI)'!$M26</f>
        <v>0</v>
      </c>
    </row>
    <row r="27" spans="1:77" x14ac:dyDescent="0.25">
      <c r="A27" s="105" t="s">
        <v>24</v>
      </c>
      <c r="B27">
        <f>I!A25*'Sim_Vt_Of(IxI)'!$M27</f>
        <v>0</v>
      </c>
      <c r="C27">
        <f>I!B25*'Sim_Vt_Of(IxI)'!$M27</f>
        <v>0</v>
      </c>
      <c r="D27">
        <f>I!C25*'Sim_Vt_Of(IxI)'!$M27</f>
        <v>0</v>
      </c>
      <c r="E27">
        <f>I!D25*'Sim_Vt_Of(IxI)'!$M27</f>
        <v>0</v>
      </c>
      <c r="F27">
        <f>I!E25*'Sim_Vt_Of(IxI)'!$M27</f>
        <v>0</v>
      </c>
      <c r="G27">
        <f>I!F25*'Sim_Vt_Of(IxI)'!$M27</f>
        <v>0</v>
      </c>
      <c r="H27">
        <f>I!G25*'Sim_Vt_Of(IxI)'!$M27</f>
        <v>0</v>
      </c>
      <c r="I27">
        <f>I!H25*'Sim_Vt_Of(IxI)'!$M27</f>
        <v>0</v>
      </c>
      <c r="J27">
        <f>I!I25*'Sim_Vt_Of(IxI)'!$M27</f>
        <v>0</v>
      </c>
      <c r="K27">
        <f>I!J25*'Sim_Vt_Of(IxI)'!$M27</f>
        <v>0</v>
      </c>
      <c r="L27">
        <f>I!K25*'Sim_Vt_Of(IxI)'!$M27</f>
        <v>0</v>
      </c>
      <c r="M27">
        <f>I!L25*'Sim_Vt_Of(IxI)'!$M27</f>
        <v>0</v>
      </c>
      <c r="N27">
        <f>I!M25*'Sim_Vt_Of(IxI)'!$M27</f>
        <v>0</v>
      </c>
      <c r="O27">
        <f>I!N25*'Sim_Vt_Of(IxI)'!$M27</f>
        <v>0</v>
      </c>
      <c r="P27">
        <f>I!O25*'Sim_Vt_Of(IxI)'!$M27</f>
        <v>0</v>
      </c>
      <c r="Q27">
        <f>I!P25*'Sim_Vt_Of(IxI)'!$M27</f>
        <v>0</v>
      </c>
      <c r="R27">
        <f>I!Q25*'Sim_Vt_Of(IxI)'!$M27</f>
        <v>0</v>
      </c>
      <c r="S27">
        <f>I!R25*'Sim_Vt_Of(IxI)'!$M27</f>
        <v>0</v>
      </c>
      <c r="T27">
        <f>I!S25*'Sim_Vt_Of(IxI)'!$M27</f>
        <v>0</v>
      </c>
      <c r="U27">
        <f>I!T25*'Sim_Vt_Of(IxI)'!$M27</f>
        <v>0</v>
      </c>
      <c r="V27">
        <f>I!U25*'Sim_Vt_Of(IxI)'!$M27</f>
        <v>0</v>
      </c>
      <c r="W27">
        <f>I!V25*'Sim_Vt_Of(IxI)'!$M27</f>
        <v>0</v>
      </c>
      <c r="X27">
        <f>I!W25*'Sim_Vt_Of(IxI)'!$M27</f>
        <v>0</v>
      </c>
      <c r="Y27">
        <f>I!X25*'Sim_Vt_Of(IxI)'!$M27</f>
        <v>0</v>
      </c>
      <c r="Z27">
        <f>I!Y25*'Sim_Vt_Of(IxI)'!$M27</f>
        <v>0</v>
      </c>
      <c r="AA27">
        <f>I!Z25*'Sim_Vt_Of(IxI)'!$M27</f>
        <v>0</v>
      </c>
      <c r="AB27">
        <f>I!AA25*'Sim_Vt_Of(IxI)'!$M27</f>
        <v>0</v>
      </c>
      <c r="AC27">
        <f>I!AB25*'Sim_Vt_Of(IxI)'!$M27</f>
        <v>0</v>
      </c>
      <c r="AD27">
        <f>I!AC25*'Sim_Vt_Of(IxI)'!$M27</f>
        <v>0</v>
      </c>
      <c r="AE27">
        <f>I!AD25*'Sim_Vt_Of(IxI)'!$M27</f>
        <v>0</v>
      </c>
      <c r="AF27">
        <f>I!AE25*'Sim_Vt_Of(IxI)'!$M27</f>
        <v>0</v>
      </c>
      <c r="AG27">
        <f>I!AF25*'Sim_Vt_Of(IxI)'!$M27</f>
        <v>0</v>
      </c>
      <c r="AH27">
        <f>I!AG25*'Sim_Vt_Of(IxI)'!$M27</f>
        <v>0</v>
      </c>
      <c r="AI27">
        <f>I!AH25*'Sim_Vt_Of(IxI)'!$M27</f>
        <v>0</v>
      </c>
      <c r="AJ27">
        <f>I!AI25*'Sim_Vt_Of(IxI)'!$M27</f>
        <v>0</v>
      </c>
      <c r="AK27">
        <f>I!AJ25*'Sim_Vt_Of(IxI)'!$M27</f>
        <v>0</v>
      </c>
      <c r="AL27">
        <f>I!AK25*'Sim_Vt_Of(IxI)'!$M27</f>
        <v>0</v>
      </c>
      <c r="AM27">
        <f>I!AL25*'Sim_Vt_Of(IxI)'!$M27</f>
        <v>0</v>
      </c>
      <c r="AN27">
        <f>I!AM25*'Sim_Vt_Of(IxI)'!$M27</f>
        <v>0</v>
      </c>
      <c r="AO27">
        <f>I!AN25*'Sim_Vt_Of(IxI)'!$M27</f>
        <v>0</v>
      </c>
      <c r="AP27">
        <f>I!AO25*'Sim_Vt_Of(IxI)'!$M27</f>
        <v>0</v>
      </c>
      <c r="AQ27">
        <f>I!AP25*'Sim_Vt_Of(IxI)'!$M27</f>
        <v>0</v>
      </c>
      <c r="AR27">
        <f>I!AQ25*'Sim_Vt_Of(IxI)'!$M27</f>
        <v>0</v>
      </c>
      <c r="AS27">
        <f>I!AR25*'Sim_Vt_Of(IxI)'!$M27</f>
        <v>0</v>
      </c>
      <c r="AT27">
        <f>I!AS25*'Sim_Vt_Of(IxI)'!$M27</f>
        <v>0</v>
      </c>
      <c r="AU27">
        <f>I!AT25*'Sim_Vt_Of(IxI)'!$M27</f>
        <v>0</v>
      </c>
      <c r="AV27">
        <f>I!AU25*'Sim_Vt_Of(IxI)'!$M27</f>
        <v>0</v>
      </c>
      <c r="AW27">
        <f>I!AV25*'Sim_Vt_Of(IxI)'!$M27</f>
        <v>0</v>
      </c>
      <c r="AX27">
        <f>I!AW25*'Sim_Vt_Of(IxI)'!$M27</f>
        <v>0</v>
      </c>
      <c r="AY27">
        <f>I!AX25*'Sim_Vt_Of(IxI)'!$M27</f>
        <v>0</v>
      </c>
      <c r="AZ27">
        <f>I!AY25*'Sim_Vt_Of(IxI)'!$M27</f>
        <v>0</v>
      </c>
      <c r="BA27">
        <f>I!AZ25*'Sim_Vt_Of(IxI)'!$M27</f>
        <v>0</v>
      </c>
      <c r="BB27">
        <f>I!BA25*'Sim_Vt_Of(IxI)'!$M27</f>
        <v>0</v>
      </c>
      <c r="BC27">
        <f>I!BB25*'Sim_Vt_Of(IxI)'!$M27</f>
        <v>0</v>
      </c>
      <c r="BD27">
        <f>I!BC25*'Sim_Vt_Of(IxI)'!$M27</f>
        <v>0</v>
      </c>
      <c r="BE27">
        <f>I!BD25*'Sim_Vt_Of(IxI)'!$M27</f>
        <v>0</v>
      </c>
      <c r="BF27">
        <f>I!BE25*'Sim_Vt_Of(IxI)'!$M27</f>
        <v>0</v>
      </c>
      <c r="BG27">
        <f>I!BF25*'Sim_Vt_Of(IxI)'!$M27</f>
        <v>0</v>
      </c>
      <c r="BH27">
        <f>I!BG25*'Sim_Vt_Of(IxI)'!$M27</f>
        <v>0</v>
      </c>
      <c r="BI27">
        <f>I!BH25*'Sim_Vt_Of(IxI)'!$M27</f>
        <v>0</v>
      </c>
      <c r="BJ27">
        <f>I!BI25*'Sim_Vt_Of(IxI)'!$M27</f>
        <v>0</v>
      </c>
      <c r="BK27">
        <f>I!BJ25*'Sim_Vt_Of(IxI)'!$M27</f>
        <v>0</v>
      </c>
      <c r="BL27">
        <f>I!BK25*'Sim_Vt_Of(IxI)'!$M27</f>
        <v>0</v>
      </c>
      <c r="BM27">
        <f>I!BL25*'Sim_Vt_Of(IxI)'!$M27</f>
        <v>0</v>
      </c>
      <c r="BN27">
        <f>I!BM25*'Sim_Vt_Of(IxI)'!$M27</f>
        <v>0</v>
      </c>
      <c r="BO27">
        <f>I!BN25*'Sim_Vt_Of(IxI)'!$M27</f>
        <v>0</v>
      </c>
      <c r="BP27">
        <f>I!BO25*'Sim_Vt_Of(IxI)'!$M27</f>
        <v>0</v>
      </c>
      <c r="BQ27">
        <f>I!BP25*'Sim_Vt_Of(IxI)'!$M27</f>
        <v>0</v>
      </c>
      <c r="BR27">
        <f>I!BQ25*'Sim_Vt_Of(IxI)'!$M27</f>
        <v>0</v>
      </c>
      <c r="BS27">
        <f>I!BR25*'Sim_Vt_Of(IxI)'!$M27</f>
        <v>0</v>
      </c>
      <c r="BT27">
        <f>I!BS25*'Sim_Vt_Of(IxI)'!$M27</f>
        <v>0</v>
      </c>
      <c r="BU27">
        <f>I!BT25*'Sim_Vt_Of(IxI)'!$M27</f>
        <v>0</v>
      </c>
      <c r="BV27">
        <f>I!BU25*'Sim_Vt_Of(IxI)'!$M27</f>
        <v>0</v>
      </c>
      <c r="BW27">
        <f>I!BV25*'Sim_Vt_Of(IxI)'!$M27</f>
        <v>0</v>
      </c>
      <c r="BX27">
        <f>I!BW25*'Sim_Vt_Of(IxI)'!$M27</f>
        <v>0</v>
      </c>
      <c r="BY27">
        <f>I!BX25*'Sim_Vt_Of(IxI)'!$M27</f>
        <v>0</v>
      </c>
    </row>
    <row r="28" spans="1:77" x14ac:dyDescent="0.25">
      <c r="A28" s="105" t="s">
        <v>25</v>
      </c>
      <c r="B28">
        <f>I!A26*'Sim_Vt_Of(IxI)'!$M28</f>
        <v>0</v>
      </c>
      <c r="C28">
        <f>I!B26*'Sim_Vt_Of(IxI)'!$M28</f>
        <v>0</v>
      </c>
      <c r="D28">
        <f>I!C26*'Sim_Vt_Of(IxI)'!$M28</f>
        <v>0</v>
      </c>
      <c r="E28">
        <f>I!D26*'Sim_Vt_Of(IxI)'!$M28</f>
        <v>0</v>
      </c>
      <c r="F28">
        <f>I!E26*'Sim_Vt_Of(IxI)'!$M28</f>
        <v>0</v>
      </c>
      <c r="G28">
        <f>I!F26*'Sim_Vt_Of(IxI)'!$M28</f>
        <v>0</v>
      </c>
      <c r="H28">
        <f>I!G26*'Sim_Vt_Of(IxI)'!$M28</f>
        <v>0</v>
      </c>
      <c r="I28">
        <f>I!H26*'Sim_Vt_Of(IxI)'!$M28</f>
        <v>0</v>
      </c>
      <c r="J28">
        <f>I!I26*'Sim_Vt_Of(IxI)'!$M28</f>
        <v>0</v>
      </c>
      <c r="K28">
        <f>I!J26*'Sim_Vt_Of(IxI)'!$M28</f>
        <v>0</v>
      </c>
      <c r="L28">
        <f>I!K26*'Sim_Vt_Of(IxI)'!$M28</f>
        <v>0</v>
      </c>
      <c r="M28">
        <f>I!L26*'Sim_Vt_Of(IxI)'!$M28</f>
        <v>0</v>
      </c>
      <c r="N28">
        <f>I!M26*'Sim_Vt_Of(IxI)'!$M28</f>
        <v>0</v>
      </c>
      <c r="O28">
        <f>I!N26*'Sim_Vt_Of(IxI)'!$M28</f>
        <v>0</v>
      </c>
      <c r="P28">
        <f>I!O26*'Sim_Vt_Of(IxI)'!$M28</f>
        <v>0</v>
      </c>
      <c r="Q28">
        <f>I!P26*'Sim_Vt_Of(IxI)'!$M28</f>
        <v>0</v>
      </c>
      <c r="R28">
        <f>I!Q26*'Sim_Vt_Of(IxI)'!$M28</f>
        <v>0</v>
      </c>
      <c r="S28">
        <f>I!R26*'Sim_Vt_Of(IxI)'!$M28</f>
        <v>0</v>
      </c>
      <c r="T28">
        <f>I!S26*'Sim_Vt_Of(IxI)'!$M28</f>
        <v>0</v>
      </c>
      <c r="U28">
        <f>I!T26*'Sim_Vt_Of(IxI)'!$M28</f>
        <v>0</v>
      </c>
      <c r="V28">
        <f>I!U26*'Sim_Vt_Of(IxI)'!$M28</f>
        <v>0</v>
      </c>
      <c r="W28">
        <f>I!V26*'Sim_Vt_Of(IxI)'!$M28</f>
        <v>0</v>
      </c>
      <c r="X28">
        <f>I!W26*'Sim_Vt_Of(IxI)'!$M28</f>
        <v>0</v>
      </c>
      <c r="Y28">
        <f>I!X26*'Sim_Vt_Of(IxI)'!$M28</f>
        <v>0</v>
      </c>
      <c r="Z28">
        <f>I!Y26*'Sim_Vt_Of(IxI)'!$M28</f>
        <v>0</v>
      </c>
      <c r="AA28">
        <f>I!Z26*'Sim_Vt_Of(IxI)'!$M28</f>
        <v>0</v>
      </c>
      <c r="AB28">
        <f>I!AA26*'Sim_Vt_Of(IxI)'!$M28</f>
        <v>0</v>
      </c>
      <c r="AC28">
        <f>I!AB26*'Sim_Vt_Of(IxI)'!$M28</f>
        <v>0</v>
      </c>
      <c r="AD28">
        <f>I!AC26*'Sim_Vt_Of(IxI)'!$M28</f>
        <v>0</v>
      </c>
      <c r="AE28">
        <f>I!AD26*'Sim_Vt_Of(IxI)'!$M28</f>
        <v>0</v>
      </c>
      <c r="AF28">
        <f>I!AE26*'Sim_Vt_Of(IxI)'!$M28</f>
        <v>0</v>
      </c>
      <c r="AG28">
        <f>I!AF26*'Sim_Vt_Of(IxI)'!$M28</f>
        <v>0</v>
      </c>
      <c r="AH28">
        <f>I!AG26*'Sim_Vt_Of(IxI)'!$M28</f>
        <v>0</v>
      </c>
      <c r="AI28">
        <f>I!AH26*'Sim_Vt_Of(IxI)'!$M28</f>
        <v>0</v>
      </c>
      <c r="AJ28">
        <f>I!AI26*'Sim_Vt_Of(IxI)'!$M28</f>
        <v>0</v>
      </c>
      <c r="AK28">
        <f>I!AJ26*'Sim_Vt_Of(IxI)'!$M28</f>
        <v>0</v>
      </c>
      <c r="AL28">
        <f>I!AK26*'Sim_Vt_Of(IxI)'!$M28</f>
        <v>0</v>
      </c>
      <c r="AM28">
        <f>I!AL26*'Sim_Vt_Of(IxI)'!$M28</f>
        <v>0</v>
      </c>
      <c r="AN28">
        <f>I!AM26*'Sim_Vt_Of(IxI)'!$M28</f>
        <v>0</v>
      </c>
      <c r="AO28">
        <f>I!AN26*'Sim_Vt_Of(IxI)'!$M28</f>
        <v>0</v>
      </c>
      <c r="AP28">
        <f>I!AO26*'Sim_Vt_Of(IxI)'!$M28</f>
        <v>0</v>
      </c>
      <c r="AQ28">
        <f>I!AP26*'Sim_Vt_Of(IxI)'!$M28</f>
        <v>0</v>
      </c>
      <c r="AR28">
        <f>I!AQ26*'Sim_Vt_Of(IxI)'!$M28</f>
        <v>0</v>
      </c>
      <c r="AS28">
        <f>I!AR26*'Sim_Vt_Of(IxI)'!$M28</f>
        <v>0</v>
      </c>
      <c r="AT28">
        <f>I!AS26*'Sim_Vt_Of(IxI)'!$M28</f>
        <v>0</v>
      </c>
      <c r="AU28">
        <f>I!AT26*'Sim_Vt_Of(IxI)'!$M28</f>
        <v>0</v>
      </c>
      <c r="AV28">
        <f>I!AU26*'Sim_Vt_Of(IxI)'!$M28</f>
        <v>0</v>
      </c>
      <c r="AW28">
        <f>I!AV26*'Sim_Vt_Of(IxI)'!$M28</f>
        <v>0</v>
      </c>
      <c r="AX28">
        <f>I!AW26*'Sim_Vt_Of(IxI)'!$M28</f>
        <v>0</v>
      </c>
      <c r="AY28">
        <f>I!AX26*'Sim_Vt_Of(IxI)'!$M28</f>
        <v>0</v>
      </c>
      <c r="AZ28">
        <f>I!AY26*'Sim_Vt_Of(IxI)'!$M28</f>
        <v>0</v>
      </c>
      <c r="BA28">
        <f>I!AZ26*'Sim_Vt_Of(IxI)'!$M28</f>
        <v>0</v>
      </c>
      <c r="BB28">
        <f>I!BA26*'Sim_Vt_Of(IxI)'!$M28</f>
        <v>0</v>
      </c>
      <c r="BC28">
        <f>I!BB26*'Sim_Vt_Of(IxI)'!$M28</f>
        <v>0</v>
      </c>
      <c r="BD28">
        <f>I!BC26*'Sim_Vt_Of(IxI)'!$M28</f>
        <v>0</v>
      </c>
      <c r="BE28">
        <f>I!BD26*'Sim_Vt_Of(IxI)'!$M28</f>
        <v>0</v>
      </c>
      <c r="BF28">
        <f>I!BE26*'Sim_Vt_Of(IxI)'!$M28</f>
        <v>0</v>
      </c>
      <c r="BG28">
        <f>I!BF26*'Sim_Vt_Of(IxI)'!$M28</f>
        <v>0</v>
      </c>
      <c r="BH28">
        <f>I!BG26*'Sim_Vt_Of(IxI)'!$M28</f>
        <v>0</v>
      </c>
      <c r="BI28">
        <f>I!BH26*'Sim_Vt_Of(IxI)'!$M28</f>
        <v>0</v>
      </c>
      <c r="BJ28">
        <f>I!BI26*'Sim_Vt_Of(IxI)'!$M28</f>
        <v>0</v>
      </c>
      <c r="BK28">
        <f>I!BJ26*'Sim_Vt_Of(IxI)'!$M28</f>
        <v>0</v>
      </c>
      <c r="BL28">
        <f>I!BK26*'Sim_Vt_Of(IxI)'!$M28</f>
        <v>0</v>
      </c>
      <c r="BM28">
        <f>I!BL26*'Sim_Vt_Of(IxI)'!$M28</f>
        <v>0</v>
      </c>
      <c r="BN28">
        <f>I!BM26*'Sim_Vt_Of(IxI)'!$M28</f>
        <v>0</v>
      </c>
      <c r="BO28">
        <f>I!BN26*'Sim_Vt_Of(IxI)'!$M28</f>
        <v>0</v>
      </c>
      <c r="BP28">
        <f>I!BO26*'Sim_Vt_Of(IxI)'!$M28</f>
        <v>0</v>
      </c>
      <c r="BQ28">
        <f>I!BP26*'Sim_Vt_Of(IxI)'!$M28</f>
        <v>0</v>
      </c>
      <c r="BR28">
        <f>I!BQ26*'Sim_Vt_Of(IxI)'!$M28</f>
        <v>0</v>
      </c>
      <c r="BS28">
        <f>I!BR26*'Sim_Vt_Of(IxI)'!$M28</f>
        <v>0</v>
      </c>
      <c r="BT28">
        <f>I!BS26*'Sim_Vt_Of(IxI)'!$M28</f>
        <v>0</v>
      </c>
      <c r="BU28">
        <f>I!BT26*'Sim_Vt_Of(IxI)'!$M28</f>
        <v>0</v>
      </c>
      <c r="BV28">
        <f>I!BU26*'Sim_Vt_Of(IxI)'!$M28</f>
        <v>0</v>
      </c>
      <c r="BW28">
        <f>I!BV26*'Sim_Vt_Of(IxI)'!$M28</f>
        <v>0</v>
      </c>
      <c r="BX28">
        <f>I!BW26*'Sim_Vt_Of(IxI)'!$M28</f>
        <v>0</v>
      </c>
      <c r="BY28">
        <f>I!BX26*'Sim_Vt_Of(IxI)'!$M28</f>
        <v>0</v>
      </c>
    </row>
    <row r="29" spans="1:77" x14ac:dyDescent="0.25">
      <c r="A29" s="105" t="s">
        <v>26</v>
      </c>
      <c r="B29">
        <f>I!A27*'Sim_Vt_Of(IxI)'!$M29</f>
        <v>0</v>
      </c>
      <c r="C29">
        <f>I!B27*'Sim_Vt_Of(IxI)'!$M29</f>
        <v>0</v>
      </c>
      <c r="D29">
        <f>I!C27*'Sim_Vt_Of(IxI)'!$M29</f>
        <v>0</v>
      </c>
      <c r="E29">
        <f>I!D27*'Sim_Vt_Of(IxI)'!$M29</f>
        <v>0</v>
      </c>
      <c r="F29">
        <f>I!E27*'Sim_Vt_Of(IxI)'!$M29</f>
        <v>0</v>
      </c>
      <c r="G29">
        <f>I!F27*'Sim_Vt_Of(IxI)'!$M29</f>
        <v>0</v>
      </c>
      <c r="H29">
        <f>I!G27*'Sim_Vt_Of(IxI)'!$M29</f>
        <v>0</v>
      </c>
      <c r="I29">
        <f>I!H27*'Sim_Vt_Of(IxI)'!$M29</f>
        <v>0</v>
      </c>
      <c r="J29">
        <f>I!I27*'Sim_Vt_Of(IxI)'!$M29</f>
        <v>0</v>
      </c>
      <c r="K29">
        <f>I!J27*'Sim_Vt_Of(IxI)'!$M29</f>
        <v>0</v>
      </c>
      <c r="L29">
        <f>I!K27*'Sim_Vt_Of(IxI)'!$M29</f>
        <v>0</v>
      </c>
      <c r="M29">
        <f>I!L27*'Sim_Vt_Of(IxI)'!$M29</f>
        <v>0</v>
      </c>
      <c r="N29">
        <f>I!M27*'Sim_Vt_Of(IxI)'!$M29</f>
        <v>0</v>
      </c>
      <c r="O29">
        <f>I!N27*'Sim_Vt_Of(IxI)'!$M29</f>
        <v>0</v>
      </c>
      <c r="P29">
        <f>I!O27*'Sim_Vt_Of(IxI)'!$M29</f>
        <v>0</v>
      </c>
      <c r="Q29">
        <f>I!P27*'Sim_Vt_Of(IxI)'!$M29</f>
        <v>0</v>
      </c>
      <c r="R29">
        <f>I!Q27*'Sim_Vt_Of(IxI)'!$M29</f>
        <v>0</v>
      </c>
      <c r="S29">
        <f>I!R27*'Sim_Vt_Of(IxI)'!$M29</f>
        <v>0</v>
      </c>
      <c r="T29">
        <f>I!S27*'Sim_Vt_Of(IxI)'!$M29</f>
        <v>0</v>
      </c>
      <c r="U29">
        <f>I!T27*'Sim_Vt_Of(IxI)'!$M29</f>
        <v>0</v>
      </c>
      <c r="V29">
        <f>I!U27*'Sim_Vt_Of(IxI)'!$M29</f>
        <v>0</v>
      </c>
      <c r="W29">
        <f>I!V27*'Sim_Vt_Of(IxI)'!$M29</f>
        <v>0</v>
      </c>
      <c r="X29">
        <f>I!W27*'Sim_Vt_Of(IxI)'!$M29</f>
        <v>0</v>
      </c>
      <c r="Y29">
        <f>I!X27*'Sim_Vt_Of(IxI)'!$M29</f>
        <v>0</v>
      </c>
      <c r="Z29">
        <f>I!Y27*'Sim_Vt_Of(IxI)'!$M29</f>
        <v>0</v>
      </c>
      <c r="AA29">
        <f>I!Z27*'Sim_Vt_Of(IxI)'!$M29</f>
        <v>0</v>
      </c>
      <c r="AB29">
        <f>I!AA27*'Sim_Vt_Of(IxI)'!$M29</f>
        <v>0</v>
      </c>
      <c r="AC29">
        <f>I!AB27*'Sim_Vt_Of(IxI)'!$M29</f>
        <v>0</v>
      </c>
      <c r="AD29">
        <f>I!AC27*'Sim_Vt_Of(IxI)'!$M29</f>
        <v>0</v>
      </c>
      <c r="AE29">
        <f>I!AD27*'Sim_Vt_Of(IxI)'!$M29</f>
        <v>0</v>
      </c>
      <c r="AF29">
        <f>I!AE27*'Sim_Vt_Of(IxI)'!$M29</f>
        <v>0</v>
      </c>
      <c r="AG29">
        <f>I!AF27*'Sim_Vt_Of(IxI)'!$M29</f>
        <v>0</v>
      </c>
      <c r="AH29">
        <f>I!AG27*'Sim_Vt_Of(IxI)'!$M29</f>
        <v>0</v>
      </c>
      <c r="AI29">
        <f>I!AH27*'Sim_Vt_Of(IxI)'!$M29</f>
        <v>0</v>
      </c>
      <c r="AJ29">
        <f>I!AI27*'Sim_Vt_Of(IxI)'!$M29</f>
        <v>0</v>
      </c>
      <c r="AK29">
        <f>I!AJ27*'Sim_Vt_Of(IxI)'!$M29</f>
        <v>0</v>
      </c>
      <c r="AL29">
        <f>I!AK27*'Sim_Vt_Of(IxI)'!$M29</f>
        <v>0</v>
      </c>
      <c r="AM29">
        <f>I!AL27*'Sim_Vt_Of(IxI)'!$M29</f>
        <v>0</v>
      </c>
      <c r="AN29">
        <f>I!AM27*'Sim_Vt_Of(IxI)'!$M29</f>
        <v>0</v>
      </c>
      <c r="AO29">
        <f>I!AN27*'Sim_Vt_Of(IxI)'!$M29</f>
        <v>0</v>
      </c>
      <c r="AP29">
        <f>I!AO27*'Sim_Vt_Of(IxI)'!$M29</f>
        <v>0</v>
      </c>
      <c r="AQ29">
        <f>I!AP27*'Sim_Vt_Of(IxI)'!$M29</f>
        <v>0</v>
      </c>
      <c r="AR29">
        <f>I!AQ27*'Sim_Vt_Of(IxI)'!$M29</f>
        <v>0</v>
      </c>
      <c r="AS29">
        <f>I!AR27*'Sim_Vt_Of(IxI)'!$M29</f>
        <v>0</v>
      </c>
      <c r="AT29">
        <f>I!AS27*'Sim_Vt_Of(IxI)'!$M29</f>
        <v>0</v>
      </c>
      <c r="AU29">
        <f>I!AT27*'Sim_Vt_Of(IxI)'!$M29</f>
        <v>0</v>
      </c>
      <c r="AV29">
        <f>I!AU27*'Sim_Vt_Of(IxI)'!$M29</f>
        <v>0</v>
      </c>
      <c r="AW29">
        <f>I!AV27*'Sim_Vt_Of(IxI)'!$M29</f>
        <v>0</v>
      </c>
      <c r="AX29">
        <f>I!AW27*'Sim_Vt_Of(IxI)'!$M29</f>
        <v>0</v>
      </c>
      <c r="AY29">
        <f>I!AX27*'Sim_Vt_Of(IxI)'!$M29</f>
        <v>0</v>
      </c>
      <c r="AZ29">
        <f>I!AY27*'Sim_Vt_Of(IxI)'!$M29</f>
        <v>0</v>
      </c>
      <c r="BA29">
        <f>I!AZ27*'Sim_Vt_Of(IxI)'!$M29</f>
        <v>0</v>
      </c>
      <c r="BB29">
        <f>I!BA27*'Sim_Vt_Of(IxI)'!$M29</f>
        <v>0</v>
      </c>
      <c r="BC29">
        <f>I!BB27*'Sim_Vt_Of(IxI)'!$M29</f>
        <v>0</v>
      </c>
      <c r="BD29">
        <f>I!BC27*'Sim_Vt_Of(IxI)'!$M29</f>
        <v>0</v>
      </c>
      <c r="BE29">
        <f>I!BD27*'Sim_Vt_Of(IxI)'!$M29</f>
        <v>0</v>
      </c>
      <c r="BF29">
        <f>I!BE27*'Sim_Vt_Of(IxI)'!$M29</f>
        <v>0</v>
      </c>
      <c r="BG29">
        <f>I!BF27*'Sim_Vt_Of(IxI)'!$M29</f>
        <v>0</v>
      </c>
      <c r="BH29">
        <f>I!BG27*'Sim_Vt_Of(IxI)'!$M29</f>
        <v>0</v>
      </c>
      <c r="BI29">
        <f>I!BH27*'Sim_Vt_Of(IxI)'!$M29</f>
        <v>0</v>
      </c>
      <c r="BJ29">
        <f>I!BI27*'Sim_Vt_Of(IxI)'!$M29</f>
        <v>0</v>
      </c>
      <c r="BK29">
        <f>I!BJ27*'Sim_Vt_Of(IxI)'!$M29</f>
        <v>0</v>
      </c>
      <c r="BL29">
        <f>I!BK27*'Sim_Vt_Of(IxI)'!$M29</f>
        <v>0</v>
      </c>
      <c r="BM29">
        <f>I!BL27*'Sim_Vt_Of(IxI)'!$M29</f>
        <v>0</v>
      </c>
      <c r="BN29">
        <f>I!BM27*'Sim_Vt_Of(IxI)'!$M29</f>
        <v>0</v>
      </c>
      <c r="BO29">
        <f>I!BN27*'Sim_Vt_Of(IxI)'!$M29</f>
        <v>0</v>
      </c>
      <c r="BP29">
        <f>I!BO27*'Sim_Vt_Of(IxI)'!$M29</f>
        <v>0</v>
      </c>
      <c r="BQ29">
        <f>I!BP27*'Sim_Vt_Of(IxI)'!$M29</f>
        <v>0</v>
      </c>
      <c r="BR29">
        <f>I!BQ27*'Sim_Vt_Of(IxI)'!$M29</f>
        <v>0</v>
      </c>
      <c r="BS29">
        <f>I!BR27*'Sim_Vt_Of(IxI)'!$M29</f>
        <v>0</v>
      </c>
      <c r="BT29">
        <f>I!BS27*'Sim_Vt_Of(IxI)'!$M29</f>
        <v>0</v>
      </c>
      <c r="BU29">
        <f>I!BT27*'Sim_Vt_Of(IxI)'!$M29</f>
        <v>0</v>
      </c>
      <c r="BV29">
        <f>I!BU27*'Sim_Vt_Of(IxI)'!$M29</f>
        <v>0</v>
      </c>
      <c r="BW29">
        <f>I!BV27*'Sim_Vt_Of(IxI)'!$M29</f>
        <v>0</v>
      </c>
      <c r="BX29">
        <f>I!BW27*'Sim_Vt_Of(IxI)'!$M29</f>
        <v>0</v>
      </c>
      <c r="BY29">
        <f>I!BX27*'Sim_Vt_Of(IxI)'!$M29</f>
        <v>0</v>
      </c>
    </row>
    <row r="30" spans="1:77" x14ac:dyDescent="0.25">
      <c r="A30" s="105" t="s">
        <v>27</v>
      </c>
      <c r="B30">
        <f>I!A28*'Sim_Vt_Of(IxI)'!$M30</f>
        <v>0</v>
      </c>
      <c r="C30">
        <f>I!B28*'Sim_Vt_Of(IxI)'!$M30</f>
        <v>0</v>
      </c>
      <c r="D30">
        <f>I!C28*'Sim_Vt_Of(IxI)'!$M30</f>
        <v>0</v>
      </c>
      <c r="E30">
        <f>I!D28*'Sim_Vt_Of(IxI)'!$M30</f>
        <v>0</v>
      </c>
      <c r="F30">
        <f>I!E28*'Sim_Vt_Of(IxI)'!$M30</f>
        <v>0</v>
      </c>
      <c r="G30">
        <f>I!F28*'Sim_Vt_Of(IxI)'!$M30</f>
        <v>0</v>
      </c>
      <c r="H30">
        <f>I!G28*'Sim_Vt_Of(IxI)'!$M30</f>
        <v>0</v>
      </c>
      <c r="I30">
        <f>I!H28*'Sim_Vt_Of(IxI)'!$M30</f>
        <v>0</v>
      </c>
      <c r="J30">
        <f>I!I28*'Sim_Vt_Of(IxI)'!$M30</f>
        <v>0</v>
      </c>
      <c r="K30">
        <f>I!J28*'Sim_Vt_Of(IxI)'!$M30</f>
        <v>0</v>
      </c>
      <c r="L30">
        <f>I!K28*'Sim_Vt_Of(IxI)'!$M30</f>
        <v>0</v>
      </c>
      <c r="M30">
        <f>I!L28*'Sim_Vt_Of(IxI)'!$M30</f>
        <v>0</v>
      </c>
      <c r="N30">
        <f>I!M28*'Sim_Vt_Of(IxI)'!$M30</f>
        <v>0</v>
      </c>
      <c r="O30">
        <f>I!N28*'Sim_Vt_Of(IxI)'!$M30</f>
        <v>0</v>
      </c>
      <c r="P30">
        <f>I!O28*'Sim_Vt_Of(IxI)'!$M30</f>
        <v>0</v>
      </c>
      <c r="Q30">
        <f>I!P28*'Sim_Vt_Of(IxI)'!$M30</f>
        <v>0</v>
      </c>
      <c r="R30">
        <f>I!Q28*'Sim_Vt_Of(IxI)'!$M30</f>
        <v>0</v>
      </c>
      <c r="S30">
        <f>I!R28*'Sim_Vt_Of(IxI)'!$M30</f>
        <v>0</v>
      </c>
      <c r="T30">
        <f>I!S28*'Sim_Vt_Of(IxI)'!$M30</f>
        <v>0</v>
      </c>
      <c r="U30">
        <f>I!T28*'Sim_Vt_Of(IxI)'!$M30</f>
        <v>0</v>
      </c>
      <c r="V30">
        <f>I!U28*'Sim_Vt_Of(IxI)'!$M30</f>
        <v>0</v>
      </c>
      <c r="W30">
        <f>I!V28*'Sim_Vt_Of(IxI)'!$M30</f>
        <v>0</v>
      </c>
      <c r="X30">
        <f>I!W28*'Sim_Vt_Of(IxI)'!$M30</f>
        <v>0</v>
      </c>
      <c r="Y30">
        <f>I!X28*'Sim_Vt_Of(IxI)'!$M30</f>
        <v>0</v>
      </c>
      <c r="Z30">
        <f>I!Y28*'Sim_Vt_Of(IxI)'!$M30</f>
        <v>0</v>
      </c>
      <c r="AA30">
        <f>I!Z28*'Sim_Vt_Of(IxI)'!$M30</f>
        <v>0</v>
      </c>
      <c r="AB30">
        <f>I!AA28*'Sim_Vt_Of(IxI)'!$M30</f>
        <v>0</v>
      </c>
      <c r="AC30">
        <f>I!AB28*'Sim_Vt_Of(IxI)'!$M30</f>
        <v>0</v>
      </c>
      <c r="AD30">
        <f>I!AC28*'Sim_Vt_Of(IxI)'!$M30</f>
        <v>0</v>
      </c>
      <c r="AE30">
        <f>I!AD28*'Sim_Vt_Of(IxI)'!$M30</f>
        <v>0</v>
      </c>
      <c r="AF30">
        <f>I!AE28*'Sim_Vt_Of(IxI)'!$M30</f>
        <v>0</v>
      </c>
      <c r="AG30">
        <f>I!AF28*'Sim_Vt_Of(IxI)'!$M30</f>
        <v>0</v>
      </c>
      <c r="AH30">
        <f>I!AG28*'Sim_Vt_Of(IxI)'!$M30</f>
        <v>0</v>
      </c>
      <c r="AI30">
        <f>I!AH28*'Sim_Vt_Of(IxI)'!$M30</f>
        <v>0</v>
      </c>
      <c r="AJ30">
        <f>I!AI28*'Sim_Vt_Of(IxI)'!$M30</f>
        <v>0</v>
      </c>
      <c r="AK30">
        <f>I!AJ28*'Sim_Vt_Of(IxI)'!$M30</f>
        <v>0</v>
      </c>
      <c r="AL30">
        <f>I!AK28*'Sim_Vt_Of(IxI)'!$M30</f>
        <v>0</v>
      </c>
      <c r="AM30">
        <f>I!AL28*'Sim_Vt_Of(IxI)'!$M30</f>
        <v>0</v>
      </c>
      <c r="AN30">
        <f>I!AM28*'Sim_Vt_Of(IxI)'!$M30</f>
        <v>0</v>
      </c>
      <c r="AO30">
        <f>I!AN28*'Sim_Vt_Of(IxI)'!$M30</f>
        <v>0</v>
      </c>
      <c r="AP30">
        <f>I!AO28*'Sim_Vt_Of(IxI)'!$M30</f>
        <v>0</v>
      </c>
      <c r="AQ30">
        <f>I!AP28*'Sim_Vt_Of(IxI)'!$M30</f>
        <v>0</v>
      </c>
      <c r="AR30">
        <f>I!AQ28*'Sim_Vt_Of(IxI)'!$M30</f>
        <v>0</v>
      </c>
      <c r="AS30">
        <f>I!AR28*'Sim_Vt_Of(IxI)'!$M30</f>
        <v>0</v>
      </c>
      <c r="AT30">
        <f>I!AS28*'Sim_Vt_Of(IxI)'!$M30</f>
        <v>0</v>
      </c>
      <c r="AU30">
        <f>I!AT28*'Sim_Vt_Of(IxI)'!$M30</f>
        <v>0</v>
      </c>
      <c r="AV30">
        <f>I!AU28*'Sim_Vt_Of(IxI)'!$M30</f>
        <v>0</v>
      </c>
      <c r="AW30">
        <f>I!AV28*'Sim_Vt_Of(IxI)'!$M30</f>
        <v>0</v>
      </c>
      <c r="AX30">
        <f>I!AW28*'Sim_Vt_Of(IxI)'!$M30</f>
        <v>0</v>
      </c>
      <c r="AY30">
        <f>I!AX28*'Sim_Vt_Of(IxI)'!$M30</f>
        <v>0</v>
      </c>
      <c r="AZ30">
        <f>I!AY28*'Sim_Vt_Of(IxI)'!$M30</f>
        <v>0</v>
      </c>
      <c r="BA30">
        <f>I!AZ28*'Sim_Vt_Of(IxI)'!$M30</f>
        <v>0</v>
      </c>
      <c r="BB30">
        <f>I!BA28*'Sim_Vt_Of(IxI)'!$M30</f>
        <v>0</v>
      </c>
      <c r="BC30">
        <f>I!BB28*'Sim_Vt_Of(IxI)'!$M30</f>
        <v>0</v>
      </c>
      <c r="BD30">
        <f>I!BC28*'Sim_Vt_Of(IxI)'!$M30</f>
        <v>0</v>
      </c>
      <c r="BE30">
        <f>I!BD28*'Sim_Vt_Of(IxI)'!$M30</f>
        <v>0</v>
      </c>
      <c r="BF30">
        <f>I!BE28*'Sim_Vt_Of(IxI)'!$M30</f>
        <v>0</v>
      </c>
      <c r="BG30">
        <f>I!BF28*'Sim_Vt_Of(IxI)'!$M30</f>
        <v>0</v>
      </c>
      <c r="BH30">
        <f>I!BG28*'Sim_Vt_Of(IxI)'!$M30</f>
        <v>0</v>
      </c>
      <c r="BI30">
        <f>I!BH28*'Sim_Vt_Of(IxI)'!$M30</f>
        <v>0</v>
      </c>
      <c r="BJ30">
        <f>I!BI28*'Sim_Vt_Of(IxI)'!$M30</f>
        <v>0</v>
      </c>
      <c r="BK30">
        <f>I!BJ28*'Sim_Vt_Of(IxI)'!$M30</f>
        <v>0</v>
      </c>
      <c r="BL30">
        <f>I!BK28*'Sim_Vt_Of(IxI)'!$M30</f>
        <v>0</v>
      </c>
      <c r="BM30">
        <f>I!BL28*'Sim_Vt_Of(IxI)'!$M30</f>
        <v>0</v>
      </c>
      <c r="BN30">
        <f>I!BM28*'Sim_Vt_Of(IxI)'!$M30</f>
        <v>0</v>
      </c>
      <c r="BO30">
        <f>I!BN28*'Sim_Vt_Of(IxI)'!$M30</f>
        <v>0</v>
      </c>
      <c r="BP30">
        <f>I!BO28*'Sim_Vt_Of(IxI)'!$M30</f>
        <v>0</v>
      </c>
      <c r="BQ30">
        <f>I!BP28*'Sim_Vt_Of(IxI)'!$M30</f>
        <v>0</v>
      </c>
      <c r="BR30">
        <f>I!BQ28*'Sim_Vt_Of(IxI)'!$M30</f>
        <v>0</v>
      </c>
      <c r="BS30">
        <f>I!BR28*'Sim_Vt_Of(IxI)'!$M30</f>
        <v>0</v>
      </c>
      <c r="BT30">
        <f>I!BS28*'Sim_Vt_Of(IxI)'!$M30</f>
        <v>0</v>
      </c>
      <c r="BU30">
        <f>I!BT28*'Sim_Vt_Of(IxI)'!$M30</f>
        <v>0</v>
      </c>
      <c r="BV30">
        <f>I!BU28*'Sim_Vt_Of(IxI)'!$M30</f>
        <v>0</v>
      </c>
      <c r="BW30">
        <f>I!BV28*'Sim_Vt_Of(IxI)'!$M30</f>
        <v>0</v>
      </c>
      <c r="BX30">
        <f>I!BW28*'Sim_Vt_Of(IxI)'!$M30</f>
        <v>0</v>
      </c>
      <c r="BY30">
        <f>I!BX28*'Sim_Vt_Of(IxI)'!$M30</f>
        <v>0</v>
      </c>
    </row>
    <row r="31" spans="1:77" x14ac:dyDescent="0.25">
      <c r="A31" s="105" t="s">
        <v>28</v>
      </c>
      <c r="B31">
        <f>I!A29*'Sim_Vt_Of(IxI)'!$M31</f>
        <v>0</v>
      </c>
      <c r="C31">
        <f>I!B29*'Sim_Vt_Of(IxI)'!$M31</f>
        <v>0</v>
      </c>
      <c r="D31">
        <f>I!C29*'Sim_Vt_Of(IxI)'!$M31</f>
        <v>0</v>
      </c>
      <c r="E31">
        <f>I!D29*'Sim_Vt_Of(IxI)'!$M31</f>
        <v>0</v>
      </c>
      <c r="F31">
        <f>I!E29*'Sim_Vt_Of(IxI)'!$M31</f>
        <v>0</v>
      </c>
      <c r="G31">
        <f>I!F29*'Sim_Vt_Of(IxI)'!$M31</f>
        <v>0</v>
      </c>
      <c r="H31">
        <f>I!G29*'Sim_Vt_Of(IxI)'!$M31</f>
        <v>0</v>
      </c>
      <c r="I31">
        <f>I!H29*'Sim_Vt_Of(IxI)'!$M31</f>
        <v>0</v>
      </c>
      <c r="J31">
        <f>I!I29*'Sim_Vt_Of(IxI)'!$M31</f>
        <v>0</v>
      </c>
      <c r="K31">
        <f>I!J29*'Sim_Vt_Of(IxI)'!$M31</f>
        <v>0</v>
      </c>
      <c r="L31">
        <f>I!K29*'Sim_Vt_Of(IxI)'!$M31</f>
        <v>0</v>
      </c>
      <c r="M31">
        <f>I!L29*'Sim_Vt_Of(IxI)'!$M31</f>
        <v>0</v>
      </c>
      <c r="N31">
        <f>I!M29*'Sim_Vt_Of(IxI)'!$M31</f>
        <v>0</v>
      </c>
      <c r="O31">
        <f>I!N29*'Sim_Vt_Of(IxI)'!$M31</f>
        <v>0</v>
      </c>
      <c r="P31">
        <f>I!O29*'Sim_Vt_Of(IxI)'!$M31</f>
        <v>0</v>
      </c>
      <c r="Q31">
        <f>I!P29*'Sim_Vt_Of(IxI)'!$M31</f>
        <v>0</v>
      </c>
      <c r="R31">
        <f>I!Q29*'Sim_Vt_Of(IxI)'!$M31</f>
        <v>0</v>
      </c>
      <c r="S31">
        <f>I!R29*'Sim_Vt_Of(IxI)'!$M31</f>
        <v>0</v>
      </c>
      <c r="T31">
        <f>I!S29*'Sim_Vt_Of(IxI)'!$M31</f>
        <v>0</v>
      </c>
      <c r="U31">
        <f>I!T29*'Sim_Vt_Of(IxI)'!$M31</f>
        <v>0</v>
      </c>
      <c r="V31">
        <f>I!U29*'Sim_Vt_Of(IxI)'!$M31</f>
        <v>0</v>
      </c>
      <c r="W31">
        <f>I!V29*'Sim_Vt_Of(IxI)'!$M31</f>
        <v>0</v>
      </c>
      <c r="X31">
        <f>I!W29*'Sim_Vt_Of(IxI)'!$M31</f>
        <v>0</v>
      </c>
      <c r="Y31">
        <f>I!X29*'Sim_Vt_Of(IxI)'!$M31</f>
        <v>0</v>
      </c>
      <c r="Z31">
        <f>I!Y29*'Sim_Vt_Of(IxI)'!$M31</f>
        <v>0</v>
      </c>
      <c r="AA31">
        <f>I!Z29*'Sim_Vt_Of(IxI)'!$M31</f>
        <v>0</v>
      </c>
      <c r="AB31">
        <f>I!AA29*'Sim_Vt_Of(IxI)'!$M31</f>
        <v>0</v>
      </c>
      <c r="AC31">
        <f>I!AB29*'Sim_Vt_Of(IxI)'!$M31</f>
        <v>0</v>
      </c>
      <c r="AD31">
        <f>I!AC29*'Sim_Vt_Of(IxI)'!$M31</f>
        <v>0</v>
      </c>
      <c r="AE31">
        <f>I!AD29*'Sim_Vt_Of(IxI)'!$M31</f>
        <v>0</v>
      </c>
      <c r="AF31">
        <f>I!AE29*'Sim_Vt_Of(IxI)'!$M31</f>
        <v>0</v>
      </c>
      <c r="AG31">
        <f>I!AF29*'Sim_Vt_Of(IxI)'!$M31</f>
        <v>0</v>
      </c>
      <c r="AH31">
        <f>I!AG29*'Sim_Vt_Of(IxI)'!$M31</f>
        <v>0</v>
      </c>
      <c r="AI31">
        <f>I!AH29*'Sim_Vt_Of(IxI)'!$M31</f>
        <v>0</v>
      </c>
      <c r="AJ31">
        <f>I!AI29*'Sim_Vt_Of(IxI)'!$M31</f>
        <v>0</v>
      </c>
      <c r="AK31">
        <f>I!AJ29*'Sim_Vt_Of(IxI)'!$M31</f>
        <v>0</v>
      </c>
      <c r="AL31">
        <f>I!AK29*'Sim_Vt_Of(IxI)'!$M31</f>
        <v>0</v>
      </c>
      <c r="AM31">
        <f>I!AL29*'Sim_Vt_Of(IxI)'!$M31</f>
        <v>0</v>
      </c>
      <c r="AN31">
        <f>I!AM29*'Sim_Vt_Of(IxI)'!$M31</f>
        <v>0</v>
      </c>
      <c r="AO31">
        <f>I!AN29*'Sim_Vt_Of(IxI)'!$M31</f>
        <v>0</v>
      </c>
      <c r="AP31">
        <f>I!AO29*'Sim_Vt_Of(IxI)'!$M31</f>
        <v>0</v>
      </c>
      <c r="AQ31">
        <f>I!AP29*'Sim_Vt_Of(IxI)'!$M31</f>
        <v>0</v>
      </c>
      <c r="AR31">
        <f>I!AQ29*'Sim_Vt_Of(IxI)'!$M31</f>
        <v>0</v>
      </c>
      <c r="AS31">
        <f>I!AR29*'Sim_Vt_Of(IxI)'!$M31</f>
        <v>0</v>
      </c>
      <c r="AT31">
        <f>I!AS29*'Sim_Vt_Of(IxI)'!$M31</f>
        <v>0</v>
      </c>
      <c r="AU31">
        <f>I!AT29*'Sim_Vt_Of(IxI)'!$M31</f>
        <v>0</v>
      </c>
      <c r="AV31">
        <f>I!AU29*'Sim_Vt_Of(IxI)'!$M31</f>
        <v>0</v>
      </c>
      <c r="AW31">
        <f>I!AV29*'Sim_Vt_Of(IxI)'!$M31</f>
        <v>0</v>
      </c>
      <c r="AX31">
        <f>I!AW29*'Sim_Vt_Of(IxI)'!$M31</f>
        <v>0</v>
      </c>
      <c r="AY31">
        <f>I!AX29*'Sim_Vt_Of(IxI)'!$M31</f>
        <v>0</v>
      </c>
      <c r="AZ31">
        <f>I!AY29*'Sim_Vt_Of(IxI)'!$M31</f>
        <v>0</v>
      </c>
      <c r="BA31">
        <f>I!AZ29*'Sim_Vt_Of(IxI)'!$M31</f>
        <v>0</v>
      </c>
      <c r="BB31">
        <f>I!BA29*'Sim_Vt_Of(IxI)'!$M31</f>
        <v>0</v>
      </c>
      <c r="BC31">
        <f>I!BB29*'Sim_Vt_Of(IxI)'!$M31</f>
        <v>0</v>
      </c>
      <c r="BD31">
        <f>I!BC29*'Sim_Vt_Of(IxI)'!$M31</f>
        <v>0</v>
      </c>
      <c r="BE31">
        <f>I!BD29*'Sim_Vt_Of(IxI)'!$M31</f>
        <v>0</v>
      </c>
      <c r="BF31">
        <f>I!BE29*'Sim_Vt_Of(IxI)'!$M31</f>
        <v>0</v>
      </c>
      <c r="BG31">
        <f>I!BF29*'Sim_Vt_Of(IxI)'!$M31</f>
        <v>0</v>
      </c>
      <c r="BH31">
        <f>I!BG29*'Sim_Vt_Of(IxI)'!$M31</f>
        <v>0</v>
      </c>
      <c r="BI31">
        <f>I!BH29*'Sim_Vt_Of(IxI)'!$M31</f>
        <v>0</v>
      </c>
      <c r="BJ31">
        <f>I!BI29*'Sim_Vt_Of(IxI)'!$M31</f>
        <v>0</v>
      </c>
      <c r="BK31">
        <f>I!BJ29*'Sim_Vt_Of(IxI)'!$M31</f>
        <v>0</v>
      </c>
      <c r="BL31">
        <f>I!BK29*'Sim_Vt_Of(IxI)'!$M31</f>
        <v>0</v>
      </c>
      <c r="BM31">
        <f>I!BL29*'Sim_Vt_Of(IxI)'!$M31</f>
        <v>0</v>
      </c>
      <c r="BN31">
        <f>I!BM29*'Sim_Vt_Of(IxI)'!$M31</f>
        <v>0</v>
      </c>
      <c r="BO31">
        <f>I!BN29*'Sim_Vt_Of(IxI)'!$M31</f>
        <v>0</v>
      </c>
      <c r="BP31">
        <f>I!BO29*'Sim_Vt_Of(IxI)'!$M31</f>
        <v>0</v>
      </c>
      <c r="BQ31">
        <f>I!BP29*'Sim_Vt_Of(IxI)'!$M31</f>
        <v>0</v>
      </c>
      <c r="BR31">
        <f>I!BQ29*'Sim_Vt_Of(IxI)'!$M31</f>
        <v>0</v>
      </c>
      <c r="BS31">
        <f>I!BR29*'Sim_Vt_Of(IxI)'!$M31</f>
        <v>0</v>
      </c>
      <c r="BT31">
        <f>I!BS29*'Sim_Vt_Of(IxI)'!$M31</f>
        <v>0</v>
      </c>
      <c r="BU31">
        <f>I!BT29*'Sim_Vt_Of(IxI)'!$M31</f>
        <v>0</v>
      </c>
      <c r="BV31">
        <f>I!BU29*'Sim_Vt_Of(IxI)'!$M31</f>
        <v>0</v>
      </c>
      <c r="BW31">
        <f>I!BV29*'Sim_Vt_Of(IxI)'!$M31</f>
        <v>0</v>
      </c>
      <c r="BX31">
        <f>I!BW29*'Sim_Vt_Of(IxI)'!$M31</f>
        <v>0</v>
      </c>
      <c r="BY31">
        <f>I!BX29*'Sim_Vt_Of(IxI)'!$M31</f>
        <v>0</v>
      </c>
    </row>
    <row r="32" spans="1:77" x14ac:dyDescent="0.25">
      <c r="A32" s="105" t="s">
        <v>29</v>
      </c>
      <c r="B32">
        <f>I!A30*'Sim_Vt_Of(IxI)'!$M32</f>
        <v>0</v>
      </c>
      <c r="C32">
        <f>I!B30*'Sim_Vt_Of(IxI)'!$M32</f>
        <v>0</v>
      </c>
      <c r="D32">
        <f>I!C30*'Sim_Vt_Of(IxI)'!$M32</f>
        <v>0</v>
      </c>
      <c r="E32">
        <f>I!D30*'Sim_Vt_Of(IxI)'!$M32</f>
        <v>0</v>
      </c>
      <c r="F32">
        <f>I!E30*'Sim_Vt_Of(IxI)'!$M32</f>
        <v>0</v>
      </c>
      <c r="G32">
        <f>I!F30*'Sim_Vt_Of(IxI)'!$M32</f>
        <v>0</v>
      </c>
      <c r="H32">
        <f>I!G30*'Sim_Vt_Of(IxI)'!$M32</f>
        <v>0</v>
      </c>
      <c r="I32">
        <f>I!H30*'Sim_Vt_Of(IxI)'!$M32</f>
        <v>0</v>
      </c>
      <c r="J32">
        <f>I!I30*'Sim_Vt_Of(IxI)'!$M32</f>
        <v>0</v>
      </c>
      <c r="K32">
        <f>I!J30*'Sim_Vt_Of(IxI)'!$M32</f>
        <v>0</v>
      </c>
      <c r="L32">
        <f>I!K30*'Sim_Vt_Of(IxI)'!$M32</f>
        <v>0</v>
      </c>
      <c r="M32">
        <f>I!L30*'Sim_Vt_Of(IxI)'!$M32</f>
        <v>0</v>
      </c>
      <c r="N32">
        <f>I!M30*'Sim_Vt_Of(IxI)'!$M32</f>
        <v>0</v>
      </c>
      <c r="O32">
        <f>I!N30*'Sim_Vt_Of(IxI)'!$M32</f>
        <v>0</v>
      </c>
      <c r="P32">
        <f>I!O30*'Sim_Vt_Of(IxI)'!$M32</f>
        <v>0</v>
      </c>
      <c r="Q32">
        <f>I!P30*'Sim_Vt_Of(IxI)'!$M32</f>
        <v>0</v>
      </c>
      <c r="R32">
        <f>I!Q30*'Sim_Vt_Of(IxI)'!$M32</f>
        <v>0</v>
      </c>
      <c r="S32">
        <f>I!R30*'Sim_Vt_Of(IxI)'!$M32</f>
        <v>0</v>
      </c>
      <c r="T32">
        <f>I!S30*'Sim_Vt_Of(IxI)'!$M32</f>
        <v>0</v>
      </c>
      <c r="U32">
        <f>I!T30*'Sim_Vt_Of(IxI)'!$M32</f>
        <v>0</v>
      </c>
      <c r="V32">
        <f>I!U30*'Sim_Vt_Of(IxI)'!$M32</f>
        <v>0</v>
      </c>
      <c r="W32">
        <f>I!V30*'Sim_Vt_Of(IxI)'!$M32</f>
        <v>0</v>
      </c>
      <c r="X32">
        <f>I!W30*'Sim_Vt_Of(IxI)'!$M32</f>
        <v>0</v>
      </c>
      <c r="Y32">
        <f>I!X30*'Sim_Vt_Of(IxI)'!$M32</f>
        <v>0</v>
      </c>
      <c r="Z32">
        <f>I!Y30*'Sim_Vt_Of(IxI)'!$M32</f>
        <v>0</v>
      </c>
      <c r="AA32">
        <f>I!Z30*'Sim_Vt_Of(IxI)'!$M32</f>
        <v>0</v>
      </c>
      <c r="AB32">
        <f>I!AA30*'Sim_Vt_Of(IxI)'!$M32</f>
        <v>0</v>
      </c>
      <c r="AC32">
        <f>I!AB30*'Sim_Vt_Of(IxI)'!$M32</f>
        <v>0</v>
      </c>
      <c r="AD32">
        <f>I!AC30*'Sim_Vt_Of(IxI)'!$M32</f>
        <v>0</v>
      </c>
      <c r="AE32">
        <f>I!AD30*'Sim_Vt_Of(IxI)'!$M32</f>
        <v>0</v>
      </c>
      <c r="AF32">
        <f>I!AE30*'Sim_Vt_Of(IxI)'!$M32</f>
        <v>0</v>
      </c>
      <c r="AG32">
        <f>I!AF30*'Sim_Vt_Of(IxI)'!$M32</f>
        <v>0</v>
      </c>
      <c r="AH32">
        <f>I!AG30*'Sim_Vt_Of(IxI)'!$M32</f>
        <v>0</v>
      </c>
      <c r="AI32">
        <f>I!AH30*'Sim_Vt_Of(IxI)'!$M32</f>
        <v>0</v>
      </c>
      <c r="AJ32">
        <f>I!AI30*'Sim_Vt_Of(IxI)'!$M32</f>
        <v>0</v>
      </c>
      <c r="AK32">
        <f>I!AJ30*'Sim_Vt_Of(IxI)'!$M32</f>
        <v>0</v>
      </c>
      <c r="AL32">
        <f>I!AK30*'Sim_Vt_Of(IxI)'!$M32</f>
        <v>0</v>
      </c>
      <c r="AM32">
        <f>I!AL30*'Sim_Vt_Of(IxI)'!$M32</f>
        <v>0</v>
      </c>
      <c r="AN32">
        <f>I!AM30*'Sim_Vt_Of(IxI)'!$M32</f>
        <v>0</v>
      </c>
      <c r="AO32">
        <f>I!AN30*'Sim_Vt_Of(IxI)'!$M32</f>
        <v>0</v>
      </c>
      <c r="AP32">
        <f>I!AO30*'Sim_Vt_Of(IxI)'!$M32</f>
        <v>0</v>
      </c>
      <c r="AQ32">
        <f>I!AP30*'Sim_Vt_Of(IxI)'!$M32</f>
        <v>0</v>
      </c>
      <c r="AR32">
        <f>I!AQ30*'Sim_Vt_Of(IxI)'!$M32</f>
        <v>0</v>
      </c>
      <c r="AS32">
        <f>I!AR30*'Sim_Vt_Of(IxI)'!$M32</f>
        <v>0</v>
      </c>
      <c r="AT32">
        <f>I!AS30*'Sim_Vt_Of(IxI)'!$M32</f>
        <v>0</v>
      </c>
      <c r="AU32">
        <f>I!AT30*'Sim_Vt_Of(IxI)'!$M32</f>
        <v>0</v>
      </c>
      <c r="AV32">
        <f>I!AU30*'Sim_Vt_Of(IxI)'!$M32</f>
        <v>0</v>
      </c>
      <c r="AW32">
        <f>I!AV30*'Sim_Vt_Of(IxI)'!$M32</f>
        <v>0</v>
      </c>
      <c r="AX32">
        <f>I!AW30*'Sim_Vt_Of(IxI)'!$M32</f>
        <v>0</v>
      </c>
      <c r="AY32">
        <f>I!AX30*'Sim_Vt_Of(IxI)'!$M32</f>
        <v>0</v>
      </c>
      <c r="AZ32">
        <f>I!AY30*'Sim_Vt_Of(IxI)'!$M32</f>
        <v>0</v>
      </c>
      <c r="BA32">
        <f>I!AZ30*'Sim_Vt_Of(IxI)'!$M32</f>
        <v>0</v>
      </c>
      <c r="BB32">
        <f>I!BA30*'Sim_Vt_Of(IxI)'!$M32</f>
        <v>0</v>
      </c>
      <c r="BC32">
        <f>I!BB30*'Sim_Vt_Of(IxI)'!$M32</f>
        <v>0</v>
      </c>
      <c r="BD32">
        <f>I!BC30*'Sim_Vt_Of(IxI)'!$M32</f>
        <v>0</v>
      </c>
      <c r="BE32">
        <f>I!BD30*'Sim_Vt_Of(IxI)'!$M32</f>
        <v>0</v>
      </c>
      <c r="BF32">
        <f>I!BE30*'Sim_Vt_Of(IxI)'!$M32</f>
        <v>0</v>
      </c>
      <c r="BG32">
        <f>I!BF30*'Sim_Vt_Of(IxI)'!$M32</f>
        <v>0</v>
      </c>
      <c r="BH32">
        <f>I!BG30*'Sim_Vt_Of(IxI)'!$M32</f>
        <v>0</v>
      </c>
      <c r="BI32">
        <f>I!BH30*'Sim_Vt_Of(IxI)'!$M32</f>
        <v>0</v>
      </c>
      <c r="BJ32">
        <f>I!BI30*'Sim_Vt_Of(IxI)'!$M32</f>
        <v>0</v>
      </c>
      <c r="BK32">
        <f>I!BJ30*'Sim_Vt_Of(IxI)'!$M32</f>
        <v>0</v>
      </c>
      <c r="BL32">
        <f>I!BK30*'Sim_Vt_Of(IxI)'!$M32</f>
        <v>0</v>
      </c>
      <c r="BM32">
        <f>I!BL30*'Sim_Vt_Of(IxI)'!$M32</f>
        <v>0</v>
      </c>
      <c r="BN32">
        <f>I!BM30*'Sim_Vt_Of(IxI)'!$M32</f>
        <v>0</v>
      </c>
      <c r="BO32">
        <f>I!BN30*'Sim_Vt_Of(IxI)'!$M32</f>
        <v>0</v>
      </c>
      <c r="BP32">
        <f>I!BO30*'Sim_Vt_Of(IxI)'!$M32</f>
        <v>0</v>
      </c>
      <c r="BQ32">
        <f>I!BP30*'Sim_Vt_Of(IxI)'!$M32</f>
        <v>0</v>
      </c>
      <c r="BR32">
        <f>I!BQ30*'Sim_Vt_Of(IxI)'!$M32</f>
        <v>0</v>
      </c>
      <c r="BS32">
        <f>I!BR30*'Sim_Vt_Of(IxI)'!$M32</f>
        <v>0</v>
      </c>
      <c r="BT32">
        <f>I!BS30*'Sim_Vt_Of(IxI)'!$M32</f>
        <v>0</v>
      </c>
      <c r="BU32">
        <f>I!BT30*'Sim_Vt_Of(IxI)'!$M32</f>
        <v>0</v>
      </c>
      <c r="BV32">
        <f>I!BU30*'Sim_Vt_Of(IxI)'!$M32</f>
        <v>0</v>
      </c>
      <c r="BW32">
        <f>I!BV30*'Sim_Vt_Of(IxI)'!$M32</f>
        <v>0</v>
      </c>
      <c r="BX32">
        <f>I!BW30*'Sim_Vt_Of(IxI)'!$M32</f>
        <v>0</v>
      </c>
      <c r="BY32">
        <f>I!BX30*'Sim_Vt_Of(IxI)'!$M32</f>
        <v>0</v>
      </c>
    </row>
    <row r="33" spans="1:77" x14ac:dyDescent="0.25">
      <c r="A33" s="105" t="s">
        <v>30</v>
      </c>
      <c r="B33">
        <f>I!A31*'Sim_Vt_Of(IxI)'!$M33</f>
        <v>0</v>
      </c>
      <c r="C33">
        <f>I!B31*'Sim_Vt_Of(IxI)'!$M33</f>
        <v>0</v>
      </c>
      <c r="D33">
        <f>I!C31*'Sim_Vt_Of(IxI)'!$M33</f>
        <v>0</v>
      </c>
      <c r="E33">
        <f>I!D31*'Sim_Vt_Of(IxI)'!$M33</f>
        <v>0</v>
      </c>
      <c r="F33">
        <f>I!E31*'Sim_Vt_Of(IxI)'!$M33</f>
        <v>0</v>
      </c>
      <c r="G33">
        <f>I!F31*'Sim_Vt_Of(IxI)'!$M33</f>
        <v>0</v>
      </c>
      <c r="H33">
        <f>I!G31*'Sim_Vt_Of(IxI)'!$M33</f>
        <v>0</v>
      </c>
      <c r="I33">
        <f>I!H31*'Sim_Vt_Of(IxI)'!$M33</f>
        <v>0</v>
      </c>
      <c r="J33">
        <f>I!I31*'Sim_Vt_Of(IxI)'!$M33</f>
        <v>0</v>
      </c>
      <c r="K33">
        <f>I!J31*'Sim_Vt_Of(IxI)'!$M33</f>
        <v>0</v>
      </c>
      <c r="L33">
        <f>I!K31*'Sim_Vt_Of(IxI)'!$M33</f>
        <v>0</v>
      </c>
      <c r="M33">
        <f>I!L31*'Sim_Vt_Of(IxI)'!$M33</f>
        <v>0</v>
      </c>
      <c r="N33">
        <f>I!M31*'Sim_Vt_Of(IxI)'!$M33</f>
        <v>0</v>
      </c>
      <c r="O33">
        <f>I!N31*'Sim_Vt_Of(IxI)'!$M33</f>
        <v>0</v>
      </c>
      <c r="P33">
        <f>I!O31*'Sim_Vt_Of(IxI)'!$M33</f>
        <v>0</v>
      </c>
      <c r="Q33">
        <f>I!P31*'Sim_Vt_Of(IxI)'!$M33</f>
        <v>0</v>
      </c>
      <c r="R33">
        <f>I!Q31*'Sim_Vt_Of(IxI)'!$M33</f>
        <v>0</v>
      </c>
      <c r="S33">
        <f>I!R31*'Sim_Vt_Of(IxI)'!$M33</f>
        <v>0</v>
      </c>
      <c r="T33">
        <f>I!S31*'Sim_Vt_Of(IxI)'!$M33</f>
        <v>0</v>
      </c>
      <c r="U33">
        <f>I!T31*'Sim_Vt_Of(IxI)'!$M33</f>
        <v>0</v>
      </c>
      <c r="V33">
        <f>I!U31*'Sim_Vt_Of(IxI)'!$M33</f>
        <v>0</v>
      </c>
      <c r="W33">
        <f>I!V31*'Sim_Vt_Of(IxI)'!$M33</f>
        <v>0</v>
      </c>
      <c r="X33">
        <f>I!W31*'Sim_Vt_Of(IxI)'!$M33</f>
        <v>0</v>
      </c>
      <c r="Y33">
        <f>I!X31*'Sim_Vt_Of(IxI)'!$M33</f>
        <v>0</v>
      </c>
      <c r="Z33">
        <f>I!Y31*'Sim_Vt_Of(IxI)'!$M33</f>
        <v>0</v>
      </c>
      <c r="AA33">
        <f>I!Z31*'Sim_Vt_Of(IxI)'!$M33</f>
        <v>0</v>
      </c>
      <c r="AB33">
        <f>I!AA31*'Sim_Vt_Of(IxI)'!$M33</f>
        <v>0</v>
      </c>
      <c r="AC33">
        <f>I!AB31*'Sim_Vt_Of(IxI)'!$M33</f>
        <v>0</v>
      </c>
      <c r="AD33">
        <f>I!AC31*'Sim_Vt_Of(IxI)'!$M33</f>
        <v>0</v>
      </c>
      <c r="AE33">
        <f>I!AD31*'Sim_Vt_Of(IxI)'!$M33</f>
        <v>0</v>
      </c>
      <c r="AF33">
        <f>I!AE31*'Sim_Vt_Of(IxI)'!$M33</f>
        <v>0</v>
      </c>
      <c r="AG33">
        <f>I!AF31*'Sim_Vt_Of(IxI)'!$M33</f>
        <v>0</v>
      </c>
      <c r="AH33">
        <f>I!AG31*'Sim_Vt_Of(IxI)'!$M33</f>
        <v>0</v>
      </c>
      <c r="AI33">
        <f>I!AH31*'Sim_Vt_Of(IxI)'!$M33</f>
        <v>0</v>
      </c>
      <c r="AJ33">
        <f>I!AI31*'Sim_Vt_Of(IxI)'!$M33</f>
        <v>0</v>
      </c>
      <c r="AK33">
        <f>I!AJ31*'Sim_Vt_Of(IxI)'!$M33</f>
        <v>0</v>
      </c>
      <c r="AL33">
        <f>I!AK31*'Sim_Vt_Of(IxI)'!$M33</f>
        <v>0</v>
      </c>
      <c r="AM33">
        <f>I!AL31*'Sim_Vt_Of(IxI)'!$M33</f>
        <v>0</v>
      </c>
      <c r="AN33">
        <f>I!AM31*'Sim_Vt_Of(IxI)'!$M33</f>
        <v>0</v>
      </c>
      <c r="AO33">
        <f>I!AN31*'Sim_Vt_Of(IxI)'!$M33</f>
        <v>0</v>
      </c>
      <c r="AP33">
        <f>I!AO31*'Sim_Vt_Of(IxI)'!$M33</f>
        <v>0</v>
      </c>
      <c r="AQ33">
        <f>I!AP31*'Sim_Vt_Of(IxI)'!$M33</f>
        <v>0</v>
      </c>
      <c r="AR33">
        <f>I!AQ31*'Sim_Vt_Of(IxI)'!$M33</f>
        <v>0</v>
      </c>
      <c r="AS33">
        <f>I!AR31*'Sim_Vt_Of(IxI)'!$M33</f>
        <v>0</v>
      </c>
      <c r="AT33">
        <f>I!AS31*'Sim_Vt_Of(IxI)'!$M33</f>
        <v>0</v>
      </c>
      <c r="AU33">
        <f>I!AT31*'Sim_Vt_Of(IxI)'!$M33</f>
        <v>0</v>
      </c>
      <c r="AV33">
        <f>I!AU31*'Sim_Vt_Of(IxI)'!$M33</f>
        <v>0</v>
      </c>
      <c r="AW33">
        <f>I!AV31*'Sim_Vt_Of(IxI)'!$M33</f>
        <v>0</v>
      </c>
      <c r="AX33">
        <f>I!AW31*'Sim_Vt_Of(IxI)'!$M33</f>
        <v>0</v>
      </c>
      <c r="AY33">
        <f>I!AX31*'Sim_Vt_Of(IxI)'!$M33</f>
        <v>0</v>
      </c>
      <c r="AZ33">
        <f>I!AY31*'Sim_Vt_Of(IxI)'!$M33</f>
        <v>0</v>
      </c>
      <c r="BA33">
        <f>I!AZ31*'Sim_Vt_Of(IxI)'!$M33</f>
        <v>0</v>
      </c>
      <c r="BB33">
        <f>I!BA31*'Sim_Vt_Of(IxI)'!$M33</f>
        <v>0</v>
      </c>
      <c r="BC33">
        <f>I!BB31*'Sim_Vt_Of(IxI)'!$M33</f>
        <v>0</v>
      </c>
      <c r="BD33">
        <f>I!BC31*'Sim_Vt_Of(IxI)'!$M33</f>
        <v>0</v>
      </c>
      <c r="BE33">
        <f>I!BD31*'Sim_Vt_Of(IxI)'!$M33</f>
        <v>0</v>
      </c>
      <c r="BF33">
        <f>I!BE31*'Sim_Vt_Of(IxI)'!$M33</f>
        <v>0</v>
      </c>
      <c r="BG33">
        <f>I!BF31*'Sim_Vt_Of(IxI)'!$M33</f>
        <v>0</v>
      </c>
      <c r="BH33">
        <f>I!BG31*'Sim_Vt_Of(IxI)'!$M33</f>
        <v>0</v>
      </c>
      <c r="BI33">
        <f>I!BH31*'Sim_Vt_Of(IxI)'!$M33</f>
        <v>0</v>
      </c>
      <c r="BJ33">
        <f>I!BI31*'Sim_Vt_Of(IxI)'!$M33</f>
        <v>0</v>
      </c>
      <c r="BK33">
        <f>I!BJ31*'Sim_Vt_Of(IxI)'!$M33</f>
        <v>0</v>
      </c>
      <c r="BL33">
        <f>I!BK31*'Sim_Vt_Of(IxI)'!$M33</f>
        <v>0</v>
      </c>
      <c r="BM33">
        <f>I!BL31*'Sim_Vt_Of(IxI)'!$M33</f>
        <v>0</v>
      </c>
      <c r="BN33">
        <f>I!BM31*'Sim_Vt_Of(IxI)'!$M33</f>
        <v>0</v>
      </c>
      <c r="BO33">
        <f>I!BN31*'Sim_Vt_Of(IxI)'!$M33</f>
        <v>0</v>
      </c>
      <c r="BP33">
        <f>I!BO31*'Sim_Vt_Of(IxI)'!$M33</f>
        <v>0</v>
      </c>
      <c r="BQ33">
        <f>I!BP31*'Sim_Vt_Of(IxI)'!$M33</f>
        <v>0</v>
      </c>
      <c r="BR33">
        <f>I!BQ31*'Sim_Vt_Of(IxI)'!$M33</f>
        <v>0</v>
      </c>
      <c r="BS33">
        <f>I!BR31*'Sim_Vt_Of(IxI)'!$M33</f>
        <v>0</v>
      </c>
      <c r="BT33">
        <f>I!BS31*'Sim_Vt_Of(IxI)'!$M33</f>
        <v>0</v>
      </c>
      <c r="BU33">
        <f>I!BT31*'Sim_Vt_Of(IxI)'!$M33</f>
        <v>0</v>
      </c>
      <c r="BV33">
        <f>I!BU31*'Sim_Vt_Of(IxI)'!$M33</f>
        <v>0</v>
      </c>
      <c r="BW33">
        <f>I!BV31*'Sim_Vt_Of(IxI)'!$M33</f>
        <v>0</v>
      </c>
      <c r="BX33">
        <f>I!BW31*'Sim_Vt_Of(IxI)'!$M33</f>
        <v>0</v>
      </c>
      <c r="BY33">
        <f>I!BX31*'Sim_Vt_Of(IxI)'!$M33</f>
        <v>0</v>
      </c>
    </row>
    <row r="34" spans="1:77" x14ac:dyDescent="0.25">
      <c r="A34" s="105" t="s">
        <v>31</v>
      </c>
      <c r="B34">
        <f>I!A32*'Sim_Vt_Of(IxI)'!$M34</f>
        <v>0</v>
      </c>
      <c r="C34">
        <f>I!B32*'Sim_Vt_Of(IxI)'!$M34</f>
        <v>0</v>
      </c>
      <c r="D34">
        <f>I!C32*'Sim_Vt_Of(IxI)'!$M34</f>
        <v>0</v>
      </c>
      <c r="E34">
        <f>I!D32*'Sim_Vt_Of(IxI)'!$M34</f>
        <v>0</v>
      </c>
      <c r="F34">
        <f>I!E32*'Sim_Vt_Of(IxI)'!$M34</f>
        <v>0</v>
      </c>
      <c r="G34">
        <f>I!F32*'Sim_Vt_Of(IxI)'!$M34</f>
        <v>0</v>
      </c>
      <c r="H34">
        <f>I!G32*'Sim_Vt_Of(IxI)'!$M34</f>
        <v>0</v>
      </c>
      <c r="I34">
        <f>I!H32*'Sim_Vt_Of(IxI)'!$M34</f>
        <v>0</v>
      </c>
      <c r="J34">
        <f>I!I32*'Sim_Vt_Of(IxI)'!$M34</f>
        <v>0</v>
      </c>
      <c r="K34">
        <f>I!J32*'Sim_Vt_Of(IxI)'!$M34</f>
        <v>0</v>
      </c>
      <c r="L34">
        <f>I!K32*'Sim_Vt_Of(IxI)'!$M34</f>
        <v>0</v>
      </c>
      <c r="M34">
        <f>I!L32*'Sim_Vt_Of(IxI)'!$M34</f>
        <v>0</v>
      </c>
      <c r="N34">
        <f>I!M32*'Sim_Vt_Of(IxI)'!$M34</f>
        <v>0</v>
      </c>
      <c r="O34">
        <f>I!N32*'Sim_Vt_Of(IxI)'!$M34</f>
        <v>0</v>
      </c>
      <c r="P34">
        <f>I!O32*'Sim_Vt_Of(IxI)'!$M34</f>
        <v>0</v>
      </c>
      <c r="Q34">
        <f>I!P32*'Sim_Vt_Of(IxI)'!$M34</f>
        <v>0</v>
      </c>
      <c r="R34">
        <f>I!Q32*'Sim_Vt_Of(IxI)'!$M34</f>
        <v>0</v>
      </c>
      <c r="S34">
        <f>I!R32*'Sim_Vt_Of(IxI)'!$M34</f>
        <v>0</v>
      </c>
      <c r="T34">
        <f>I!S32*'Sim_Vt_Of(IxI)'!$M34</f>
        <v>0</v>
      </c>
      <c r="U34">
        <f>I!T32*'Sim_Vt_Of(IxI)'!$M34</f>
        <v>0</v>
      </c>
      <c r="V34">
        <f>I!U32*'Sim_Vt_Of(IxI)'!$M34</f>
        <v>0</v>
      </c>
      <c r="W34">
        <f>I!V32*'Sim_Vt_Of(IxI)'!$M34</f>
        <v>0</v>
      </c>
      <c r="X34">
        <f>I!W32*'Sim_Vt_Of(IxI)'!$M34</f>
        <v>0</v>
      </c>
      <c r="Y34">
        <f>I!X32*'Sim_Vt_Of(IxI)'!$M34</f>
        <v>0</v>
      </c>
      <c r="Z34">
        <f>I!Y32*'Sim_Vt_Of(IxI)'!$M34</f>
        <v>0</v>
      </c>
      <c r="AA34">
        <f>I!Z32*'Sim_Vt_Of(IxI)'!$M34</f>
        <v>0</v>
      </c>
      <c r="AB34">
        <f>I!AA32*'Sim_Vt_Of(IxI)'!$M34</f>
        <v>0</v>
      </c>
      <c r="AC34">
        <f>I!AB32*'Sim_Vt_Of(IxI)'!$M34</f>
        <v>0</v>
      </c>
      <c r="AD34">
        <f>I!AC32*'Sim_Vt_Of(IxI)'!$M34</f>
        <v>0</v>
      </c>
      <c r="AE34">
        <f>I!AD32*'Sim_Vt_Of(IxI)'!$M34</f>
        <v>0</v>
      </c>
      <c r="AF34">
        <f>I!AE32*'Sim_Vt_Of(IxI)'!$M34</f>
        <v>0</v>
      </c>
      <c r="AG34">
        <f>I!AF32*'Sim_Vt_Of(IxI)'!$M34</f>
        <v>0</v>
      </c>
      <c r="AH34">
        <f>I!AG32*'Sim_Vt_Of(IxI)'!$M34</f>
        <v>0</v>
      </c>
      <c r="AI34">
        <f>I!AH32*'Sim_Vt_Of(IxI)'!$M34</f>
        <v>0</v>
      </c>
      <c r="AJ34">
        <f>I!AI32*'Sim_Vt_Of(IxI)'!$M34</f>
        <v>0</v>
      </c>
      <c r="AK34">
        <f>I!AJ32*'Sim_Vt_Of(IxI)'!$M34</f>
        <v>0</v>
      </c>
      <c r="AL34">
        <f>I!AK32*'Sim_Vt_Of(IxI)'!$M34</f>
        <v>0</v>
      </c>
      <c r="AM34">
        <f>I!AL32*'Sim_Vt_Of(IxI)'!$M34</f>
        <v>0</v>
      </c>
      <c r="AN34">
        <f>I!AM32*'Sim_Vt_Of(IxI)'!$M34</f>
        <v>0</v>
      </c>
      <c r="AO34">
        <f>I!AN32*'Sim_Vt_Of(IxI)'!$M34</f>
        <v>0</v>
      </c>
      <c r="AP34">
        <f>I!AO32*'Sim_Vt_Of(IxI)'!$M34</f>
        <v>0</v>
      </c>
      <c r="AQ34">
        <f>I!AP32*'Sim_Vt_Of(IxI)'!$M34</f>
        <v>0</v>
      </c>
      <c r="AR34">
        <f>I!AQ32*'Sim_Vt_Of(IxI)'!$M34</f>
        <v>0</v>
      </c>
      <c r="AS34">
        <f>I!AR32*'Sim_Vt_Of(IxI)'!$M34</f>
        <v>0</v>
      </c>
      <c r="AT34">
        <f>I!AS32*'Sim_Vt_Of(IxI)'!$M34</f>
        <v>0</v>
      </c>
      <c r="AU34">
        <f>I!AT32*'Sim_Vt_Of(IxI)'!$M34</f>
        <v>0</v>
      </c>
      <c r="AV34">
        <f>I!AU32*'Sim_Vt_Of(IxI)'!$M34</f>
        <v>0</v>
      </c>
      <c r="AW34">
        <f>I!AV32*'Sim_Vt_Of(IxI)'!$M34</f>
        <v>0</v>
      </c>
      <c r="AX34">
        <f>I!AW32*'Sim_Vt_Of(IxI)'!$M34</f>
        <v>0</v>
      </c>
      <c r="AY34">
        <f>I!AX32*'Sim_Vt_Of(IxI)'!$M34</f>
        <v>0</v>
      </c>
      <c r="AZ34">
        <f>I!AY32*'Sim_Vt_Of(IxI)'!$M34</f>
        <v>0</v>
      </c>
      <c r="BA34">
        <f>I!AZ32*'Sim_Vt_Of(IxI)'!$M34</f>
        <v>0</v>
      </c>
      <c r="BB34">
        <f>I!BA32*'Sim_Vt_Of(IxI)'!$M34</f>
        <v>0</v>
      </c>
      <c r="BC34">
        <f>I!BB32*'Sim_Vt_Of(IxI)'!$M34</f>
        <v>0</v>
      </c>
      <c r="BD34">
        <f>I!BC32*'Sim_Vt_Of(IxI)'!$M34</f>
        <v>0</v>
      </c>
      <c r="BE34">
        <f>I!BD32*'Sim_Vt_Of(IxI)'!$M34</f>
        <v>0</v>
      </c>
      <c r="BF34">
        <f>I!BE32*'Sim_Vt_Of(IxI)'!$M34</f>
        <v>0</v>
      </c>
      <c r="BG34">
        <f>I!BF32*'Sim_Vt_Of(IxI)'!$M34</f>
        <v>0</v>
      </c>
      <c r="BH34">
        <f>I!BG32*'Sim_Vt_Of(IxI)'!$M34</f>
        <v>0</v>
      </c>
      <c r="BI34">
        <f>I!BH32*'Sim_Vt_Of(IxI)'!$M34</f>
        <v>0</v>
      </c>
      <c r="BJ34">
        <f>I!BI32*'Sim_Vt_Of(IxI)'!$M34</f>
        <v>0</v>
      </c>
      <c r="BK34">
        <f>I!BJ32*'Sim_Vt_Of(IxI)'!$M34</f>
        <v>0</v>
      </c>
      <c r="BL34">
        <f>I!BK32*'Sim_Vt_Of(IxI)'!$M34</f>
        <v>0</v>
      </c>
      <c r="BM34">
        <f>I!BL32*'Sim_Vt_Of(IxI)'!$M34</f>
        <v>0</v>
      </c>
      <c r="BN34">
        <f>I!BM32*'Sim_Vt_Of(IxI)'!$M34</f>
        <v>0</v>
      </c>
      <c r="BO34">
        <f>I!BN32*'Sim_Vt_Of(IxI)'!$M34</f>
        <v>0</v>
      </c>
      <c r="BP34">
        <f>I!BO32*'Sim_Vt_Of(IxI)'!$M34</f>
        <v>0</v>
      </c>
      <c r="BQ34">
        <f>I!BP32*'Sim_Vt_Of(IxI)'!$M34</f>
        <v>0</v>
      </c>
      <c r="BR34">
        <f>I!BQ32*'Sim_Vt_Of(IxI)'!$M34</f>
        <v>0</v>
      </c>
      <c r="BS34">
        <f>I!BR32*'Sim_Vt_Of(IxI)'!$M34</f>
        <v>0</v>
      </c>
      <c r="BT34">
        <f>I!BS32*'Sim_Vt_Of(IxI)'!$M34</f>
        <v>0</v>
      </c>
      <c r="BU34">
        <f>I!BT32*'Sim_Vt_Of(IxI)'!$M34</f>
        <v>0</v>
      </c>
      <c r="BV34">
        <f>I!BU32*'Sim_Vt_Of(IxI)'!$M34</f>
        <v>0</v>
      </c>
      <c r="BW34">
        <f>I!BV32*'Sim_Vt_Of(IxI)'!$M34</f>
        <v>0</v>
      </c>
      <c r="BX34">
        <f>I!BW32*'Sim_Vt_Of(IxI)'!$M34</f>
        <v>0</v>
      </c>
      <c r="BY34">
        <f>I!BX32*'Sim_Vt_Of(IxI)'!$M34</f>
        <v>0</v>
      </c>
    </row>
    <row r="35" spans="1:77" x14ac:dyDescent="0.25">
      <c r="A35" s="105" t="s">
        <v>32</v>
      </c>
      <c r="B35">
        <f>I!A33*'Sim_Vt_Of(IxI)'!$M35</f>
        <v>0</v>
      </c>
      <c r="C35">
        <f>I!B33*'Sim_Vt_Of(IxI)'!$M35</f>
        <v>0</v>
      </c>
      <c r="D35">
        <f>I!C33*'Sim_Vt_Of(IxI)'!$M35</f>
        <v>0</v>
      </c>
      <c r="E35">
        <f>I!D33*'Sim_Vt_Of(IxI)'!$M35</f>
        <v>0</v>
      </c>
      <c r="F35">
        <f>I!E33*'Sim_Vt_Of(IxI)'!$M35</f>
        <v>0</v>
      </c>
      <c r="G35">
        <f>I!F33*'Sim_Vt_Of(IxI)'!$M35</f>
        <v>0</v>
      </c>
      <c r="H35">
        <f>I!G33*'Sim_Vt_Of(IxI)'!$M35</f>
        <v>0</v>
      </c>
      <c r="I35">
        <f>I!H33*'Sim_Vt_Of(IxI)'!$M35</f>
        <v>0</v>
      </c>
      <c r="J35">
        <f>I!I33*'Sim_Vt_Of(IxI)'!$M35</f>
        <v>0</v>
      </c>
      <c r="K35">
        <f>I!J33*'Sim_Vt_Of(IxI)'!$M35</f>
        <v>0</v>
      </c>
      <c r="L35">
        <f>I!K33*'Sim_Vt_Of(IxI)'!$M35</f>
        <v>0</v>
      </c>
      <c r="M35">
        <f>I!L33*'Sim_Vt_Of(IxI)'!$M35</f>
        <v>0</v>
      </c>
      <c r="N35">
        <f>I!M33*'Sim_Vt_Of(IxI)'!$M35</f>
        <v>0</v>
      </c>
      <c r="O35">
        <f>I!N33*'Sim_Vt_Of(IxI)'!$M35</f>
        <v>0</v>
      </c>
      <c r="P35">
        <f>I!O33*'Sim_Vt_Of(IxI)'!$M35</f>
        <v>0</v>
      </c>
      <c r="Q35">
        <f>I!P33*'Sim_Vt_Of(IxI)'!$M35</f>
        <v>0</v>
      </c>
      <c r="R35">
        <f>I!Q33*'Sim_Vt_Of(IxI)'!$M35</f>
        <v>0</v>
      </c>
      <c r="S35">
        <f>I!R33*'Sim_Vt_Of(IxI)'!$M35</f>
        <v>0</v>
      </c>
      <c r="T35">
        <f>I!S33*'Sim_Vt_Of(IxI)'!$M35</f>
        <v>0</v>
      </c>
      <c r="U35">
        <f>I!T33*'Sim_Vt_Of(IxI)'!$M35</f>
        <v>0</v>
      </c>
      <c r="V35">
        <f>I!U33*'Sim_Vt_Of(IxI)'!$M35</f>
        <v>0</v>
      </c>
      <c r="W35">
        <f>I!V33*'Sim_Vt_Of(IxI)'!$M35</f>
        <v>0</v>
      </c>
      <c r="X35">
        <f>I!W33*'Sim_Vt_Of(IxI)'!$M35</f>
        <v>0</v>
      </c>
      <c r="Y35">
        <f>I!X33*'Sim_Vt_Of(IxI)'!$M35</f>
        <v>0</v>
      </c>
      <c r="Z35">
        <f>I!Y33*'Sim_Vt_Of(IxI)'!$M35</f>
        <v>0</v>
      </c>
      <c r="AA35">
        <f>I!Z33*'Sim_Vt_Of(IxI)'!$M35</f>
        <v>0</v>
      </c>
      <c r="AB35">
        <f>I!AA33*'Sim_Vt_Of(IxI)'!$M35</f>
        <v>0</v>
      </c>
      <c r="AC35">
        <f>I!AB33*'Sim_Vt_Of(IxI)'!$M35</f>
        <v>0</v>
      </c>
      <c r="AD35">
        <f>I!AC33*'Sim_Vt_Of(IxI)'!$M35</f>
        <v>0</v>
      </c>
      <c r="AE35">
        <f>I!AD33*'Sim_Vt_Of(IxI)'!$M35</f>
        <v>0</v>
      </c>
      <c r="AF35">
        <f>I!AE33*'Sim_Vt_Of(IxI)'!$M35</f>
        <v>0</v>
      </c>
      <c r="AG35">
        <f>I!AF33*'Sim_Vt_Of(IxI)'!$M35</f>
        <v>0</v>
      </c>
      <c r="AH35">
        <f>I!AG33*'Sim_Vt_Of(IxI)'!$M35</f>
        <v>0</v>
      </c>
      <c r="AI35">
        <f>I!AH33*'Sim_Vt_Of(IxI)'!$M35</f>
        <v>0</v>
      </c>
      <c r="AJ35">
        <f>I!AI33*'Sim_Vt_Of(IxI)'!$M35</f>
        <v>0</v>
      </c>
      <c r="AK35">
        <f>I!AJ33*'Sim_Vt_Of(IxI)'!$M35</f>
        <v>0</v>
      </c>
      <c r="AL35">
        <f>I!AK33*'Sim_Vt_Of(IxI)'!$M35</f>
        <v>0</v>
      </c>
      <c r="AM35">
        <f>I!AL33*'Sim_Vt_Of(IxI)'!$M35</f>
        <v>0</v>
      </c>
      <c r="AN35">
        <f>I!AM33*'Sim_Vt_Of(IxI)'!$M35</f>
        <v>0</v>
      </c>
      <c r="AO35">
        <f>I!AN33*'Sim_Vt_Of(IxI)'!$M35</f>
        <v>0</v>
      </c>
      <c r="AP35">
        <f>I!AO33*'Sim_Vt_Of(IxI)'!$M35</f>
        <v>0</v>
      </c>
      <c r="AQ35">
        <f>I!AP33*'Sim_Vt_Of(IxI)'!$M35</f>
        <v>0</v>
      </c>
      <c r="AR35">
        <f>I!AQ33*'Sim_Vt_Of(IxI)'!$M35</f>
        <v>0</v>
      </c>
      <c r="AS35">
        <f>I!AR33*'Sim_Vt_Of(IxI)'!$M35</f>
        <v>0</v>
      </c>
      <c r="AT35">
        <f>I!AS33*'Sim_Vt_Of(IxI)'!$M35</f>
        <v>0</v>
      </c>
      <c r="AU35">
        <f>I!AT33*'Sim_Vt_Of(IxI)'!$M35</f>
        <v>0</v>
      </c>
      <c r="AV35">
        <f>I!AU33*'Sim_Vt_Of(IxI)'!$M35</f>
        <v>0</v>
      </c>
      <c r="AW35">
        <f>I!AV33*'Sim_Vt_Of(IxI)'!$M35</f>
        <v>0</v>
      </c>
      <c r="AX35">
        <f>I!AW33*'Sim_Vt_Of(IxI)'!$M35</f>
        <v>0</v>
      </c>
      <c r="AY35">
        <f>I!AX33*'Sim_Vt_Of(IxI)'!$M35</f>
        <v>0</v>
      </c>
      <c r="AZ35">
        <f>I!AY33*'Sim_Vt_Of(IxI)'!$M35</f>
        <v>0</v>
      </c>
      <c r="BA35">
        <f>I!AZ33*'Sim_Vt_Of(IxI)'!$M35</f>
        <v>0</v>
      </c>
      <c r="BB35">
        <f>I!BA33*'Sim_Vt_Of(IxI)'!$M35</f>
        <v>0</v>
      </c>
      <c r="BC35">
        <f>I!BB33*'Sim_Vt_Of(IxI)'!$M35</f>
        <v>0</v>
      </c>
      <c r="BD35">
        <f>I!BC33*'Sim_Vt_Of(IxI)'!$M35</f>
        <v>0</v>
      </c>
      <c r="BE35">
        <f>I!BD33*'Sim_Vt_Of(IxI)'!$M35</f>
        <v>0</v>
      </c>
      <c r="BF35">
        <f>I!BE33*'Sim_Vt_Of(IxI)'!$M35</f>
        <v>0</v>
      </c>
      <c r="BG35">
        <f>I!BF33*'Sim_Vt_Of(IxI)'!$M35</f>
        <v>0</v>
      </c>
      <c r="BH35">
        <f>I!BG33*'Sim_Vt_Of(IxI)'!$M35</f>
        <v>0</v>
      </c>
      <c r="BI35">
        <f>I!BH33*'Sim_Vt_Of(IxI)'!$M35</f>
        <v>0</v>
      </c>
      <c r="BJ35">
        <f>I!BI33*'Sim_Vt_Of(IxI)'!$M35</f>
        <v>0</v>
      </c>
      <c r="BK35">
        <f>I!BJ33*'Sim_Vt_Of(IxI)'!$M35</f>
        <v>0</v>
      </c>
      <c r="BL35">
        <f>I!BK33*'Sim_Vt_Of(IxI)'!$M35</f>
        <v>0</v>
      </c>
      <c r="BM35">
        <f>I!BL33*'Sim_Vt_Of(IxI)'!$M35</f>
        <v>0</v>
      </c>
      <c r="BN35">
        <f>I!BM33*'Sim_Vt_Of(IxI)'!$M35</f>
        <v>0</v>
      </c>
      <c r="BO35">
        <f>I!BN33*'Sim_Vt_Of(IxI)'!$M35</f>
        <v>0</v>
      </c>
      <c r="BP35">
        <f>I!BO33*'Sim_Vt_Of(IxI)'!$M35</f>
        <v>0</v>
      </c>
      <c r="BQ35">
        <f>I!BP33*'Sim_Vt_Of(IxI)'!$M35</f>
        <v>0</v>
      </c>
      <c r="BR35">
        <f>I!BQ33*'Sim_Vt_Of(IxI)'!$M35</f>
        <v>0</v>
      </c>
      <c r="BS35">
        <f>I!BR33*'Sim_Vt_Of(IxI)'!$M35</f>
        <v>0</v>
      </c>
      <c r="BT35">
        <f>I!BS33*'Sim_Vt_Of(IxI)'!$M35</f>
        <v>0</v>
      </c>
      <c r="BU35">
        <f>I!BT33*'Sim_Vt_Of(IxI)'!$M35</f>
        <v>0</v>
      </c>
      <c r="BV35">
        <f>I!BU33*'Sim_Vt_Of(IxI)'!$M35</f>
        <v>0</v>
      </c>
      <c r="BW35">
        <f>I!BV33*'Sim_Vt_Of(IxI)'!$M35</f>
        <v>0</v>
      </c>
      <c r="BX35">
        <f>I!BW33*'Sim_Vt_Of(IxI)'!$M35</f>
        <v>0</v>
      </c>
      <c r="BY35">
        <f>I!BX33*'Sim_Vt_Of(IxI)'!$M35</f>
        <v>0</v>
      </c>
    </row>
    <row r="36" spans="1:77" x14ac:dyDescent="0.25">
      <c r="A36" s="105" t="s">
        <v>33</v>
      </c>
      <c r="B36">
        <f>I!A34*'Sim_Vt_Of(IxI)'!$M36</f>
        <v>0</v>
      </c>
      <c r="C36">
        <f>I!B34*'Sim_Vt_Of(IxI)'!$M36</f>
        <v>0</v>
      </c>
      <c r="D36">
        <f>I!C34*'Sim_Vt_Of(IxI)'!$M36</f>
        <v>0</v>
      </c>
      <c r="E36">
        <f>I!D34*'Sim_Vt_Of(IxI)'!$M36</f>
        <v>0</v>
      </c>
      <c r="F36">
        <f>I!E34*'Sim_Vt_Of(IxI)'!$M36</f>
        <v>0</v>
      </c>
      <c r="G36">
        <f>I!F34*'Sim_Vt_Of(IxI)'!$M36</f>
        <v>0</v>
      </c>
      <c r="H36">
        <f>I!G34*'Sim_Vt_Of(IxI)'!$M36</f>
        <v>0</v>
      </c>
      <c r="I36">
        <f>I!H34*'Sim_Vt_Of(IxI)'!$M36</f>
        <v>0</v>
      </c>
      <c r="J36">
        <f>I!I34*'Sim_Vt_Of(IxI)'!$M36</f>
        <v>0</v>
      </c>
      <c r="K36">
        <f>I!J34*'Sim_Vt_Of(IxI)'!$M36</f>
        <v>0</v>
      </c>
      <c r="L36">
        <f>I!K34*'Sim_Vt_Of(IxI)'!$M36</f>
        <v>0</v>
      </c>
      <c r="M36">
        <f>I!L34*'Sim_Vt_Of(IxI)'!$M36</f>
        <v>0</v>
      </c>
      <c r="N36">
        <f>I!M34*'Sim_Vt_Of(IxI)'!$M36</f>
        <v>0</v>
      </c>
      <c r="O36">
        <f>I!N34*'Sim_Vt_Of(IxI)'!$M36</f>
        <v>0</v>
      </c>
      <c r="P36">
        <f>I!O34*'Sim_Vt_Of(IxI)'!$M36</f>
        <v>0</v>
      </c>
      <c r="Q36">
        <f>I!P34*'Sim_Vt_Of(IxI)'!$M36</f>
        <v>0</v>
      </c>
      <c r="R36">
        <f>I!Q34*'Sim_Vt_Of(IxI)'!$M36</f>
        <v>0</v>
      </c>
      <c r="S36">
        <f>I!R34*'Sim_Vt_Of(IxI)'!$M36</f>
        <v>0</v>
      </c>
      <c r="T36">
        <f>I!S34*'Sim_Vt_Of(IxI)'!$M36</f>
        <v>0</v>
      </c>
      <c r="U36">
        <f>I!T34*'Sim_Vt_Of(IxI)'!$M36</f>
        <v>0</v>
      </c>
      <c r="V36">
        <f>I!U34*'Sim_Vt_Of(IxI)'!$M36</f>
        <v>0</v>
      </c>
      <c r="W36">
        <f>I!V34*'Sim_Vt_Of(IxI)'!$M36</f>
        <v>0</v>
      </c>
      <c r="X36">
        <f>I!W34*'Sim_Vt_Of(IxI)'!$M36</f>
        <v>0</v>
      </c>
      <c r="Y36">
        <f>I!X34*'Sim_Vt_Of(IxI)'!$M36</f>
        <v>0</v>
      </c>
      <c r="Z36">
        <f>I!Y34*'Sim_Vt_Of(IxI)'!$M36</f>
        <v>0</v>
      </c>
      <c r="AA36">
        <f>I!Z34*'Sim_Vt_Of(IxI)'!$M36</f>
        <v>0</v>
      </c>
      <c r="AB36">
        <f>I!AA34*'Sim_Vt_Of(IxI)'!$M36</f>
        <v>0</v>
      </c>
      <c r="AC36">
        <f>I!AB34*'Sim_Vt_Of(IxI)'!$M36</f>
        <v>0</v>
      </c>
      <c r="AD36">
        <f>I!AC34*'Sim_Vt_Of(IxI)'!$M36</f>
        <v>0</v>
      </c>
      <c r="AE36">
        <f>I!AD34*'Sim_Vt_Of(IxI)'!$M36</f>
        <v>0</v>
      </c>
      <c r="AF36">
        <f>I!AE34*'Sim_Vt_Of(IxI)'!$M36</f>
        <v>0</v>
      </c>
      <c r="AG36">
        <f>I!AF34*'Sim_Vt_Of(IxI)'!$M36</f>
        <v>0</v>
      </c>
      <c r="AH36">
        <f>I!AG34*'Sim_Vt_Of(IxI)'!$M36</f>
        <v>0</v>
      </c>
      <c r="AI36">
        <f>I!AH34*'Sim_Vt_Of(IxI)'!$M36</f>
        <v>0</v>
      </c>
      <c r="AJ36">
        <f>I!AI34*'Sim_Vt_Of(IxI)'!$M36</f>
        <v>0</v>
      </c>
      <c r="AK36">
        <f>I!AJ34*'Sim_Vt_Of(IxI)'!$M36</f>
        <v>0</v>
      </c>
      <c r="AL36">
        <f>I!AK34*'Sim_Vt_Of(IxI)'!$M36</f>
        <v>0</v>
      </c>
      <c r="AM36">
        <f>I!AL34*'Sim_Vt_Of(IxI)'!$M36</f>
        <v>0</v>
      </c>
      <c r="AN36">
        <f>I!AM34*'Sim_Vt_Of(IxI)'!$M36</f>
        <v>0</v>
      </c>
      <c r="AO36">
        <f>I!AN34*'Sim_Vt_Of(IxI)'!$M36</f>
        <v>0</v>
      </c>
      <c r="AP36">
        <f>I!AO34*'Sim_Vt_Of(IxI)'!$M36</f>
        <v>0</v>
      </c>
      <c r="AQ36">
        <f>I!AP34*'Sim_Vt_Of(IxI)'!$M36</f>
        <v>0</v>
      </c>
      <c r="AR36">
        <f>I!AQ34*'Sim_Vt_Of(IxI)'!$M36</f>
        <v>0</v>
      </c>
      <c r="AS36">
        <f>I!AR34*'Sim_Vt_Of(IxI)'!$M36</f>
        <v>0</v>
      </c>
      <c r="AT36">
        <f>I!AS34*'Sim_Vt_Of(IxI)'!$M36</f>
        <v>0</v>
      </c>
      <c r="AU36">
        <f>I!AT34*'Sim_Vt_Of(IxI)'!$M36</f>
        <v>0</v>
      </c>
      <c r="AV36">
        <f>I!AU34*'Sim_Vt_Of(IxI)'!$M36</f>
        <v>0</v>
      </c>
      <c r="AW36">
        <f>I!AV34*'Sim_Vt_Of(IxI)'!$M36</f>
        <v>0</v>
      </c>
      <c r="AX36">
        <f>I!AW34*'Sim_Vt_Of(IxI)'!$M36</f>
        <v>0</v>
      </c>
      <c r="AY36">
        <f>I!AX34*'Sim_Vt_Of(IxI)'!$M36</f>
        <v>0</v>
      </c>
      <c r="AZ36">
        <f>I!AY34*'Sim_Vt_Of(IxI)'!$M36</f>
        <v>0</v>
      </c>
      <c r="BA36">
        <f>I!AZ34*'Sim_Vt_Of(IxI)'!$M36</f>
        <v>0</v>
      </c>
      <c r="BB36">
        <f>I!BA34*'Sim_Vt_Of(IxI)'!$M36</f>
        <v>0</v>
      </c>
      <c r="BC36">
        <f>I!BB34*'Sim_Vt_Of(IxI)'!$M36</f>
        <v>0</v>
      </c>
      <c r="BD36">
        <f>I!BC34*'Sim_Vt_Of(IxI)'!$M36</f>
        <v>0</v>
      </c>
      <c r="BE36">
        <f>I!BD34*'Sim_Vt_Of(IxI)'!$M36</f>
        <v>0</v>
      </c>
      <c r="BF36">
        <f>I!BE34*'Sim_Vt_Of(IxI)'!$M36</f>
        <v>0</v>
      </c>
      <c r="BG36">
        <f>I!BF34*'Sim_Vt_Of(IxI)'!$M36</f>
        <v>0</v>
      </c>
      <c r="BH36">
        <f>I!BG34*'Sim_Vt_Of(IxI)'!$M36</f>
        <v>0</v>
      </c>
      <c r="BI36">
        <f>I!BH34*'Sim_Vt_Of(IxI)'!$M36</f>
        <v>0</v>
      </c>
      <c r="BJ36">
        <f>I!BI34*'Sim_Vt_Of(IxI)'!$M36</f>
        <v>0</v>
      </c>
      <c r="BK36">
        <f>I!BJ34*'Sim_Vt_Of(IxI)'!$M36</f>
        <v>0</v>
      </c>
      <c r="BL36">
        <f>I!BK34*'Sim_Vt_Of(IxI)'!$M36</f>
        <v>0</v>
      </c>
      <c r="BM36">
        <f>I!BL34*'Sim_Vt_Of(IxI)'!$M36</f>
        <v>0</v>
      </c>
      <c r="BN36">
        <f>I!BM34*'Sim_Vt_Of(IxI)'!$M36</f>
        <v>0</v>
      </c>
      <c r="BO36">
        <f>I!BN34*'Sim_Vt_Of(IxI)'!$M36</f>
        <v>0</v>
      </c>
      <c r="BP36">
        <f>I!BO34*'Sim_Vt_Of(IxI)'!$M36</f>
        <v>0</v>
      </c>
      <c r="BQ36">
        <f>I!BP34*'Sim_Vt_Of(IxI)'!$M36</f>
        <v>0</v>
      </c>
      <c r="BR36">
        <f>I!BQ34*'Sim_Vt_Of(IxI)'!$M36</f>
        <v>0</v>
      </c>
      <c r="BS36">
        <f>I!BR34*'Sim_Vt_Of(IxI)'!$M36</f>
        <v>0</v>
      </c>
      <c r="BT36">
        <f>I!BS34*'Sim_Vt_Of(IxI)'!$M36</f>
        <v>0</v>
      </c>
      <c r="BU36">
        <f>I!BT34*'Sim_Vt_Of(IxI)'!$M36</f>
        <v>0</v>
      </c>
      <c r="BV36">
        <f>I!BU34*'Sim_Vt_Of(IxI)'!$M36</f>
        <v>0</v>
      </c>
      <c r="BW36">
        <f>I!BV34*'Sim_Vt_Of(IxI)'!$M36</f>
        <v>0</v>
      </c>
      <c r="BX36">
        <f>I!BW34*'Sim_Vt_Of(IxI)'!$M36</f>
        <v>0</v>
      </c>
      <c r="BY36">
        <f>I!BX34*'Sim_Vt_Of(IxI)'!$M36</f>
        <v>0</v>
      </c>
    </row>
    <row r="37" spans="1:77" x14ac:dyDescent="0.25">
      <c r="A37" s="105" t="s">
        <v>34</v>
      </c>
      <c r="B37">
        <f>I!A35*'Sim_Vt_Of(IxI)'!$M37</f>
        <v>0</v>
      </c>
      <c r="C37">
        <f>I!B35*'Sim_Vt_Of(IxI)'!$M37</f>
        <v>0</v>
      </c>
      <c r="D37">
        <f>I!C35*'Sim_Vt_Of(IxI)'!$M37</f>
        <v>0</v>
      </c>
      <c r="E37">
        <f>I!D35*'Sim_Vt_Of(IxI)'!$M37</f>
        <v>0</v>
      </c>
      <c r="F37">
        <f>I!E35*'Sim_Vt_Of(IxI)'!$M37</f>
        <v>0</v>
      </c>
      <c r="G37">
        <f>I!F35*'Sim_Vt_Of(IxI)'!$M37</f>
        <v>0</v>
      </c>
      <c r="H37">
        <f>I!G35*'Sim_Vt_Of(IxI)'!$M37</f>
        <v>0</v>
      </c>
      <c r="I37">
        <f>I!H35*'Sim_Vt_Of(IxI)'!$M37</f>
        <v>0</v>
      </c>
      <c r="J37">
        <f>I!I35*'Sim_Vt_Of(IxI)'!$M37</f>
        <v>0</v>
      </c>
      <c r="K37">
        <f>I!J35*'Sim_Vt_Of(IxI)'!$M37</f>
        <v>0</v>
      </c>
      <c r="L37">
        <f>I!K35*'Sim_Vt_Of(IxI)'!$M37</f>
        <v>0</v>
      </c>
      <c r="M37">
        <f>I!L35*'Sim_Vt_Of(IxI)'!$M37</f>
        <v>0</v>
      </c>
      <c r="N37">
        <f>I!M35*'Sim_Vt_Of(IxI)'!$M37</f>
        <v>0</v>
      </c>
      <c r="O37">
        <f>I!N35*'Sim_Vt_Of(IxI)'!$M37</f>
        <v>0</v>
      </c>
      <c r="P37">
        <f>I!O35*'Sim_Vt_Of(IxI)'!$M37</f>
        <v>0</v>
      </c>
      <c r="Q37">
        <f>I!P35*'Sim_Vt_Of(IxI)'!$M37</f>
        <v>0</v>
      </c>
      <c r="R37">
        <f>I!Q35*'Sim_Vt_Of(IxI)'!$M37</f>
        <v>0</v>
      </c>
      <c r="S37">
        <f>I!R35*'Sim_Vt_Of(IxI)'!$M37</f>
        <v>0</v>
      </c>
      <c r="T37">
        <f>I!S35*'Sim_Vt_Of(IxI)'!$M37</f>
        <v>0</v>
      </c>
      <c r="U37">
        <f>I!T35*'Sim_Vt_Of(IxI)'!$M37</f>
        <v>0</v>
      </c>
      <c r="V37">
        <f>I!U35*'Sim_Vt_Of(IxI)'!$M37</f>
        <v>0</v>
      </c>
      <c r="W37">
        <f>I!V35*'Sim_Vt_Of(IxI)'!$M37</f>
        <v>0</v>
      </c>
      <c r="X37">
        <f>I!W35*'Sim_Vt_Of(IxI)'!$M37</f>
        <v>0</v>
      </c>
      <c r="Y37">
        <f>I!X35*'Sim_Vt_Of(IxI)'!$M37</f>
        <v>0</v>
      </c>
      <c r="Z37">
        <f>I!Y35*'Sim_Vt_Of(IxI)'!$M37</f>
        <v>0</v>
      </c>
      <c r="AA37">
        <f>I!Z35*'Sim_Vt_Of(IxI)'!$M37</f>
        <v>0</v>
      </c>
      <c r="AB37">
        <f>I!AA35*'Sim_Vt_Of(IxI)'!$M37</f>
        <v>0</v>
      </c>
      <c r="AC37">
        <f>I!AB35*'Sim_Vt_Of(IxI)'!$M37</f>
        <v>0</v>
      </c>
      <c r="AD37">
        <f>I!AC35*'Sim_Vt_Of(IxI)'!$M37</f>
        <v>0</v>
      </c>
      <c r="AE37">
        <f>I!AD35*'Sim_Vt_Of(IxI)'!$M37</f>
        <v>0</v>
      </c>
      <c r="AF37">
        <f>I!AE35*'Sim_Vt_Of(IxI)'!$M37</f>
        <v>0</v>
      </c>
      <c r="AG37">
        <f>I!AF35*'Sim_Vt_Of(IxI)'!$M37</f>
        <v>0</v>
      </c>
      <c r="AH37">
        <f>I!AG35*'Sim_Vt_Of(IxI)'!$M37</f>
        <v>0</v>
      </c>
      <c r="AI37">
        <f>I!AH35*'Sim_Vt_Of(IxI)'!$M37</f>
        <v>0</v>
      </c>
      <c r="AJ37">
        <f>I!AI35*'Sim_Vt_Of(IxI)'!$M37</f>
        <v>0</v>
      </c>
      <c r="AK37">
        <f>I!AJ35*'Sim_Vt_Of(IxI)'!$M37</f>
        <v>0</v>
      </c>
      <c r="AL37">
        <f>I!AK35*'Sim_Vt_Of(IxI)'!$M37</f>
        <v>0</v>
      </c>
      <c r="AM37">
        <f>I!AL35*'Sim_Vt_Of(IxI)'!$M37</f>
        <v>0</v>
      </c>
      <c r="AN37">
        <f>I!AM35*'Sim_Vt_Of(IxI)'!$M37</f>
        <v>0</v>
      </c>
      <c r="AO37">
        <f>I!AN35*'Sim_Vt_Of(IxI)'!$M37</f>
        <v>0</v>
      </c>
      <c r="AP37">
        <f>I!AO35*'Sim_Vt_Of(IxI)'!$M37</f>
        <v>0</v>
      </c>
      <c r="AQ37">
        <f>I!AP35*'Sim_Vt_Of(IxI)'!$M37</f>
        <v>0</v>
      </c>
      <c r="AR37">
        <f>I!AQ35*'Sim_Vt_Of(IxI)'!$M37</f>
        <v>0</v>
      </c>
      <c r="AS37">
        <f>I!AR35*'Sim_Vt_Of(IxI)'!$M37</f>
        <v>0</v>
      </c>
      <c r="AT37">
        <f>I!AS35*'Sim_Vt_Of(IxI)'!$M37</f>
        <v>0</v>
      </c>
      <c r="AU37">
        <f>I!AT35*'Sim_Vt_Of(IxI)'!$M37</f>
        <v>0</v>
      </c>
      <c r="AV37">
        <f>I!AU35*'Sim_Vt_Of(IxI)'!$M37</f>
        <v>0</v>
      </c>
      <c r="AW37">
        <f>I!AV35*'Sim_Vt_Of(IxI)'!$M37</f>
        <v>0</v>
      </c>
      <c r="AX37">
        <f>I!AW35*'Sim_Vt_Of(IxI)'!$M37</f>
        <v>0</v>
      </c>
      <c r="AY37">
        <f>I!AX35*'Sim_Vt_Of(IxI)'!$M37</f>
        <v>0</v>
      </c>
      <c r="AZ37">
        <f>I!AY35*'Sim_Vt_Of(IxI)'!$M37</f>
        <v>0</v>
      </c>
      <c r="BA37">
        <f>I!AZ35*'Sim_Vt_Of(IxI)'!$M37</f>
        <v>0</v>
      </c>
      <c r="BB37">
        <f>I!BA35*'Sim_Vt_Of(IxI)'!$M37</f>
        <v>0</v>
      </c>
      <c r="BC37">
        <f>I!BB35*'Sim_Vt_Of(IxI)'!$M37</f>
        <v>0</v>
      </c>
      <c r="BD37">
        <f>I!BC35*'Sim_Vt_Of(IxI)'!$M37</f>
        <v>0</v>
      </c>
      <c r="BE37">
        <f>I!BD35*'Sim_Vt_Of(IxI)'!$M37</f>
        <v>0</v>
      </c>
      <c r="BF37">
        <f>I!BE35*'Sim_Vt_Of(IxI)'!$M37</f>
        <v>0</v>
      </c>
      <c r="BG37">
        <f>I!BF35*'Sim_Vt_Of(IxI)'!$M37</f>
        <v>0</v>
      </c>
      <c r="BH37">
        <f>I!BG35*'Sim_Vt_Of(IxI)'!$M37</f>
        <v>0</v>
      </c>
      <c r="BI37">
        <f>I!BH35*'Sim_Vt_Of(IxI)'!$M37</f>
        <v>0</v>
      </c>
      <c r="BJ37">
        <f>I!BI35*'Sim_Vt_Of(IxI)'!$M37</f>
        <v>0</v>
      </c>
      <c r="BK37">
        <f>I!BJ35*'Sim_Vt_Of(IxI)'!$M37</f>
        <v>0</v>
      </c>
      <c r="BL37">
        <f>I!BK35*'Sim_Vt_Of(IxI)'!$M37</f>
        <v>0</v>
      </c>
      <c r="BM37">
        <f>I!BL35*'Sim_Vt_Of(IxI)'!$M37</f>
        <v>0</v>
      </c>
      <c r="BN37">
        <f>I!BM35*'Sim_Vt_Of(IxI)'!$M37</f>
        <v>0</v>
      </c>
      <c r="BO37">
        <f>I!BN35*'Sim_Vt_Of(IxI)'!$M37</f>
        <v>0</v>
      </c>
      <c r="BP37">
        <f>I!BO35*'Sim_Vt_Of(IxI)'!$M37</f>
        <v>0</v>
      </c>
      <c r="BQ37">
        <f>I!BP35*'Sim_Vt_Of(IxI)'!$M37</f>
        <v>0</v>
      </c>
      <c r="BR37">
        <f>I!BQ35*'Sim_Vt_Of(IxI)'!$M37</f>
        <v>0</v>
      </c>
      <c r="BS37">
        <f>I!BR35*'Sim_Vt_Of(IxI)'!$M37</f>
        <v>0</v>
      </c>
      <c r="BT37">
        <f>I!BS35*'Sim_Vt_Of(IxI)'!$M37</f>
        <v>0</v>
      </c>
      <c r="BU37">
        <f>I!BT35*'Sim_Vt_Of(IxI)'!$M37</f>
        <v>0</v>
      </c>
      <c r="BV37">
        <f>I!BU35*'Sim_Vt_Of(IxI)'!$M37</f>
        <v>0</v>
      </c>
      <c r="BW37">
        <f>I!BV35*'Sim_Vt_Of(IxI)'!$M37</f>
        <v>0</v>
      </c>
      <c r="BX37">
        <f>I!BW35*'Sim_Vt_Of(IxI)'!$M37</f>
        <v>0</v>
      </c>
      <c r="BY37">
        <f>I!BX35*'Sim_Vt_Of(IxI)'!$M37</f>
        <v>0</v>
      </c>
    </row>
    <row r="38" spans="1:77" x14ac:dyDescent="0.25">
      <c r="A38" s="105" t="s">
        <v>35</v>
      </c>
      <c r="B38">
        <f>I!A36*'Sim_Vt_Of(IxI)'!$M38</f>
        <v>0</v>
      </c>
      <c r="C38">
        <f>I!B36*'Sim_Vt_Of(IxI)'!$M38</f>
        <v>0</v>
      </c>
      <c r="D38">
        <f>I!C36*'Sim_Vt_Of(IxI)'!$M38</f>
        <v>0</v>
      </c>
      <c r="E38">
        <f>I!D36*'Sim_Vt_Of(IxI)'!$M38</f>
        <v>0</v>
      </c>
      <c r="F38">
        <f>I!E36*'Sim_Vt_Of(IxI)'!$M38</f>
        <v>0</v>
      </c>
      <c r="G38">
        <f>I!F36*'Sim_Vt_Of(IxI)'!$M38</f>
        <v>0</v>
      </c>
      <c r="H38">
        <f>I!G36*'Sim_Vt_Of(IxI)'!$M38</f>
        <v>0</v>
      </c>
      <c r="I38">
        <f>I!H36*'Sim_Vt_Of(IxI)'!$M38</f>
        <v>0</v>
      </c>
      <c r="J38">
        <f>I!I36*'Sim_Vt_Of(IxI)'!$M38</f>
        <v>0</v>
      </c>
      <c r="K38">
        <f>I!J36*'Sim_Vt_Of(IxI)'!$M38</f>
        <v>0</v>
      </c>
      <c r="L38">
        <f>I!K36*'Sim_Vt_Of(IxI)'!$M38</f>
        <v>0</v>
      </c>
      <c r="M38">
        <f>I!L36*'Sim_Vt_Of(IxI)'!$M38</f>
        <v>0</v>
      </c>
      <c r="N38">
        <f>I!M36*'Sim_Vt_Of(IxI)'!$M38</f>
        <v>0</v>
      </c>
      <c r="O38">
        <f>I!N36*'Sim_Vt_Of(IxI)'!$M38</f>
        <v>0</v>
      </c>
      <c r="P38">
        <f>I!O36*'Sim_Vt_Of(IxI)'!$M38</f>
        <v>0</v>
      </c>
      <c r="Q38">
        <f>I!P36*'Sim_Vt_Of(IxI)'!$M38</f>
        <v>0</v>
      </c>
      <c r="R38">
        <f>I!Q36*'Sim_Vt_Of(IxI)'!$M38</f>
        <v>0</v>
      </c>
      <c r="S38">
        <f>I!R36*'Sim_Vt_Of(IxI)'!$M38</f>
        <v>0</v>
      </c>
      <c r="T38">
        <f>I!S36*'Sim_Vt_Of(IxI)'!$M38</f>
        <v>0</v>
      </c>
      <c r="U38">
        <f>I!T36*'Sim_Vt_Of(IxI)'!$M38</f>
        <v>0</v>
      </c>
      <c r="V38">
        <f>I!U36*'Sim_Vt_Of(IxI)'!$M38</f>
        <v>0</v>
      </c>
      <c r="W38">
        <f>I!V36*'Sim_Vt_Of(IxI)'!$M38</f>
        <v>0</v>
      </c>
      <c r="X38">
        <f>I!W36*'Sim_Vt_Of(IxI)'!$M38</f>
        <v>0</v>
      </c>
      <c r="Y38">
        <f>I!X36*'Sim_Vt_Of(IxI)'!$M38</f>
        <v>0</v>
      </c>
      <c r="Z38">
        <f>I!Y36*'Sim_Vt_Of(IxI)'!$M38</f>
        <v>0</v>
      </c>
      <c r="AA38">
        <f>I!Z36*'Sim_Vt_Of(IxI)'!$M38</f>
        <v>0</v>
      </c>
      <c r="AB38">
        <f>I!AA36*'Sim_Vt_Of(IxI)'!$M38</f>
        <v>0</v>
      </c>
      <c r="AC38">
        <f>I!AB36*'Sim_Vt_Of(IxI)'!$M38</f>
        <v>0</v>
      </c>
      <c r="AD38">
        <f>I!AC36*'Sim_Vt_Of(IxI)'!$M38</f>
        <v>0</v>
      </c>
      <c r="AE38">
        <f>I!AD36*'Sim_Vt_Of(IxI)'!$M38</f>
        <v>0</v>
      </c>
      <c r="AF38">
        <f>I!AE36*'Sim_Vt_Of(IxI)'!$M38</f>
        <v>0</v>
      </c>
      <c r="AG38">
        <f>I!AF36*'Sim_Vt_Of(IxI)'!$M38</f>
        <v>0</v>
      </c>
      <c r="AH38">
        <f>I!AG36*'Sim_Vt_Of(IxI)'!$M38</f>
        <v>0</v>
      </c>
      <c r="AI38">
        <f>I!AH36*'Sim_Vt_Of(IxI)'!$M38</f>
        <v>0</v>
      </c>
      <c r="AJ38">
        <f>I!AI36*'Sim_Vt_Of(IxI)'!$M38</f>
        <v>0</v>
      </c>
      <c r="AK38">
        <f>I!AJ36*'Sim_Vt_Of(IxI)'!$M38</f>
        <v>0</v>
      </c>
      <c r="AL38">
        <f>I!AK36*'Sim_Vt_Of(IxI)'!$M38</f>
        <v>0</v>
      </c>
      <c r="AM38">
        <f>I!AL36*'Sim_Vt_Of(IxI)'!$M38</f>
        <v>0</v>
      </c>
      <c r="AN38">
        <f>I!AM36*'Sim_Vt_Of(IxI)'!$M38</f>
        <v>0</v>
      </c>
      <c r="AO38">
        <f>I!AN36*'Sim_Vt_Of(IxI)'!$M38</f>
        <v>0</v>
      </c>
      <c r="AP38">
        <f>I!AO36*'Sim_Vt_Of(IxI)'!$M38</f>
        <v>0</v>
      </c>
      <c r="AQ38">
        <f>I!AP36*'Sim_Vt_Of(IxI)'!$M38</f>
        <v>0</v>
      </c>
      <c r="AR38">
        <f>I!AQ36*'Sim_Vt_Of(IxI)'!$M38</f>
        <v>0</v>
      </c>
      <c r="AS38">
        <f>I!AR36*'Sim_Vt_Of(IxI)'!$M38</f>
        <v>0</v>
      </c>
      <c r="AT38">
        <f>I!AS36*'Sim_Vt_Of(IxI)'!$M38</f>
        <v>0</v>
      </c>
      <c r="AU38">
        <f>I!AT36*'Sim_Vt_Of(IxI)'!$M38</f>
        <v>0</v>
      </c>
      <c r="AV38">
        <f>I!AU36*'Sim_Vt_Of(IxI)'!$M38</f>
        <v>0</v>
      </c>
      <c r="AW38">
        <f>I!AV36*'Sim_Vt_Of(IxI)'!$M38</f>
        <v>0</v>
      </c>
      <c r="AX38">
        <f>I!AW36*'Sim_Vt_Of(IxI)'!$M38</f>
        <v>0</v>
      </c>
      <c r="AY38">
        <f>I!AX36*'Sim_Vt_Of(IxI)'!$M38</f>
        <v>0</v>
      </c>
      <c r="AZ38">
        <f>I!AY36*'Sim_Vt_Of(IxI)'!$M38</f>
        <v>0</v>
      </c>
      <c r="BA38">
        <f>I!AZ36*'Sim_Vt_Of(IxI)'!$M38</f>
        <v>0</v>
      </c>
      <c r="BB38">
        <f>I!BA36*'Sim_Vt_Of(IxI)'!$M38</f>
        <v>0</v>
      </c>
      <c r="BC38">
        <f>I!BB36*'Sim_Vt_Of(IxI)'!$M38</f>
        <v>0</v>
      </c>
      <c r="BD38">
        <f>I!BC36*'Sim_Vt_Of(IxI)'!$M38</f>
        <v>0</v>
      </c>
      <c r="BE38">
        <f>I!BD36*'Sim_Vt_Of(IxI)'!$M38</f>
        <v>0</v>
      </c>
      <c r="BF38">
        <f>I!BE36*'Sim_Vt_Of(IxI)'!$M38</f>
        <v>0</v>
      </c>
      <c r="BG38">
        <f>I!BF36*'Sim_Vt_Of(IxI)'!$M38</f>
        <v>0</v>
      </c>
      <c r="BH38">
        <f>I!BG36*'Sim_Vt_Of(IxI)'!$M38</f>
        <v>0</v>
      </c>
      <c r="BI38">
        <f>I!BH36*'Sim_Vt_Of(IxI)'!$M38</f>
        <v>0</v>
      </c>
      <c r="BJ38">
        <f>I!BI36*'Sim_Vt_Of(IxI)'!$M38</f>
        <v>0</v>
      </c>
      <c r="BK38">
        <f>I!BJ36*'Sim_Vt_Of(IxI)'!$M38</f>
        <v>0</v>
      </c>
      <c r="BL38">
        <f>I!BK36*'Sim_Vt_Of(IxI)'!$M38</f>
        <v>0</v>
      </c>
      <c r="BM38">
        <f>I!BL36*'Sim_Vt_Of(IxI)'!$M38</f>
        <v>0</v>
      </c>
      <c r="BN38">
        <f>I!BM36*'Sim_Vt_Of(IxI)'!$M38</f>
        <v>0</v>
      </c>
      <c r="BO38">
        <f>I!BN36*'Sim_Vt_Of(IxI)'!$M38</f>
        <v>0</v>
      </c>
      <c r="BP38">
        <f>I!BO36*'Sim_Vt_Of(IxI)'!$M38</f>
        <v>0</v>
      </c>
      <c r="BQ38">
        <f>I!BP36*'Sim_Vt_Of(IxI)'!$M38</f>
        <v>0</v>
      </c>
      <c r="BR38">
        <f>I!BQ36*'Sim_Vt_Of(IxI)'!$M38</f>
        <v>0</v>
      </c>
      <c r="BS38">
        <f>I!BR36*'Sim_Vt_Of(IxI)'!$M38</f>
        <v>0</v>
      </c>
      <c r="BT38">
        <f>I!BS36*'Sim_Vt_Of(IxI)'!$M38</f>
        <v>0</v>
      </c>
      <c r="BU38">
        <f>I!BT36*'Sim_Vt_Of(IxI)'!$M38</f>
        <v>0</v>
      </c>
      <c r="BV38">
        <f>I!BU36*'Sim_Vt_Of(IxI)'!$M38</f>
        <v>0</v>
      </c>
      <c r="BW38">
        <f>I!BV36*'Sim_Vt_Of(IxI)'!$M38</f>
        <v>0</v>
      </c>
      <c r="BX38">
        <f>I!BW36*'Sim_Vt_Of(IxI)'!$M38</f>
        <v>0</v>
      </c>
      <c r="BY38">
        <f>I!BX36*'Sim_Vt_Of(IxI)'!$M38</f>
        <v>0</v>
      </c>
    </row>
    <row r="39" spans="1:77" x14ac:dyDescent="0.25">
      <c r="A39" s="105" t="s">
        <v>36</v>
      </c>
      <c r="B39">
        <f>I!A37*'Sim_Vt_Of(IxI)'!$M39</f>
        <v>0</v>
      </c>
      <c r="C39">
        <f>I!B37*'Sim_Vt_Of(IxI)'!$M39</f>
        <v>0</v>
      </c>
      <c r="D39">
        <f>I!C37*'Sim_Vt_Of(IxI)'!$M39</f>
        <v>0</v>
      </c>
      <c r="E39">
        <f>I!D37*'Sim_Vt_Of(IxI)'!$M39</f>
        <v>0</v>
      </c>
      <c r="F39">
        <f>I!E37*'Sim_Vt_Of(IxI)'!$M39</f>
        <v>0</v>
      </c>
      <c r="G39">
        <f>I!F37*'Sim_Vt_Of(IxI)'!$M39</f>
        <v>0</v>
      </c>
      <c r="H39">
        <f>I!G37*'Sim_Vt_Of(IxI)'!$M39</f>
        <v>0</v>
      </c>
      <c r="I39">
        <f>I!H37*'Sim_Vt_Of(IxI)'!$M39</f>
        <v>0</v>
      </c>
      <c r="J39">
        <f>I!I37*'Sim_Vt_Of(IxI)'!$M39</f>
        <v>0</v>
      </c>
      <c r="K39">
        <f>I!J37*'Sim_Vt_Of(IxI)'!$M39</f>
        <v>0</v>
      </c>
      <c r="L39">
        <f>I!K37*'Sim_Vt_Of(IxI)'!$M39</f>
        <v>0</v>
      </c>
      <c r="M39">
        <f>I!L37*'Sim_Vt_Of(IxI)'!$M39</f>
        <v>0</v>
      </c>
      <c r="N39">
        <f>I!M37*'Sim_Vt_Of(IxI)'!$M39</f>
        <v>0</v>
      </c>
      <c r="O39">
        <f>I!N37*'Sim_Vt_Of(IxI)'!$M39</f>
        <v>0</v>
      </c>
      <c r="P39">
        <f>I!O37*'Sim_Vt_Of(IxI)'!$M39</f>
        <v>0</v>
      </c>
      <c r="Q39">
        <f>I!P37*'Sim_Vt_Of(IxI)'!$M39</f>
        <v>0</v>
      </c>
      <c r="R39">
        <f>I!Q37*'Sim_Vt_Of(IxI)'!$M39</f>
        <v>0</v>
      </c>
      <c r="S39">
        <f>I!R37*'Sim_Vt_Of(IxI)'!$M39</f>
        <v>0</v>
      </c>
      <c r="T39">
        <f>I!S37*'Sim_Vt_Of(IxI)'!$M39</f>
        <v>0</v>
      </c>
      <c r="U39">
        <f>I!T37*'Sim_Vt_Of(IxI)'!$M39</f>
        <v>0</v>
      </c>
      <c r="V39">
        <f>I!U37*'Sim_Vt_Of(IxI)'!$M39</f>
        <v>0</v>
      </c>
      <c r="W39">
        <f>I!V37*'Sim_Vt_Of(IxI)'!$M39</f>
        <v>0</v>
      </c>
      <c r="X39">
        <f>I!W37*'Sim_Vt_Of(IxI)'!$M39</f>
        <v>0</v>
      </c>
      <c r="Y39">
        <f>I!X37*'Sim_Vt_Of(IxI)'!$M39</f>
        <v>0</v>
      </c>
      <c r="Z39">
        <f>I!Y37*'Sim_Vt_Of(IxI)'!$M39</f>
        <v>0</v>
      </c>
      <c r="AA39">
        <f>I!Z37*'Sim_Vt_Of(IxI)'!$M39</f>
        <v>0</v>
      </c>
      <c r="AB39">
        <f>I!AA37*'Sim_Vt_Of(IxI)'!$M39</f>
        <v>0</v>
      </c>
      <c r="AC39">
        <f>I!AB37*'Sim_Vt_Of(IxI)'!$M39</f>
        <v>0</v>
      </c>
      <c r="AD39">
        <f>I!AC37*'Sim_Vt_Of(IxI)'!$M39</f>
        <v>0</v>
      </c>
      <c r="AE39">
        <f>I!AD37*'Sim_Vt_Of(IxI)'!$M39</f>
        <v>0</v>
      </c>
      <c r="AF39">
        <f>I!AE37*'Sim_Vt_Of(IxI)'!$M39</f>
        <v>0</v>
      </c>
      <c r="AG39">
        <f>I!AF37*'Sim_Vt_Of(IxI)'!$M39</f>
        <v>0</v>
      </c>
      <c r="AH39">
        <f>I!AG37*'Sim_Vt_Of(IxI)'!$M39</f>
        <v>0</v>
      </c>
      <c r="AI39">
        <f>I!AH37*'Sim_Vt_Of(IxI)'!$M39</f>
        <v>0</v>
      </c>
      <c r="AJ39">
        <f>I!AI37*'Sim_Vt_Of(IxI)'!$M39</f>
        <v>0</v>
      </c>
      <c r="AK39">
        <f>I!AJ37*'Sim_Vt_Of(IxI)'!$M39</f>
        <v>0</v>
      </c>
      <c r="AL39">
        <f>I!AK37*'Sim_Vt_Of(IxI)'!$M39</f>
        <v>0</v>
      </c>
      <c r="AM39">
        <f>I!AL37*'Sim_Vt_Of(IxI)'!$M39</f>
        <v>0</v>
      </c>
      <c r="AN39">
        <f>I!AM37*'Sim_Vt_Of(IxI)'!$M39</f>
        <v>0</v>
      </c>
      <c r="AO39">
        <f>I!AN37*'Sim_Vt_Of(IxI)'!$M39</f>
        <v>0</v>
      </c>
      <c r="AP39">
        <f>I!AO37*'Sim_Vt_Of(IxI)'!$M39</f>
        <v>0</v>
      </c>
      <c r="AQ39">
        <f>I!AP37*'Sim_Vt_Of(IxI)'!$M39</f>
        <v>0</v>
      </c>
      <c r="AR39">
        <f>I!AQ37*'Sim_Vt_Of(IxI)'!$M39</f>
        <v>0</v>
      </c>
      <c r="AS39">
        <f>I!AR37*'Sim_Vt_Of(IxI)'!$M39</f>
        <v>0</v>
      </c>
      <c r="AT39">
        <f>I!AS37*'Sim_Vt_Of(IxI)'!$M39</f>
        <v>0</v>
      </c>
      <c r="AU39">
        <f>I!AT37*'Sim_Vt_Of(IxI)'!$M39</f>
        <v>0</v>
      </c>
      <c r="AV39">
        <f>I!AU37*'Sim_Vt_Of(IxI)'!$M39</f>
        <v>0</v>
      </c>
      <c r="AW39">
        <f>I!AV37*'Sim_Vt_Of(IxI)'!$M39</f>
        <v>0</v>
      </c>
      <c r="AX39">
        <f>I!AW37*'Sim_Vt_Of(IxI)'!$M39</f>
        <v>0</v>
      </c>
      <c r="AY39">
        <f>I!AX37*'Sim_Vt_Of(IxI)'!$M39</f>
        <v>0</v>
      </c>
      <c r="AZ39">
        <f>I!AY37*'Sim_Vt_Of(IxI)'!$M39</f>
        <v>0</v>
      </c>
      <c r="BA39">
        <f>I!AZ37*'Sim_Vt_Of(IxI)'!$M39</f>
        <v>0</v>
      </c>
      <c r="BB39">
        <f>I!BA37*'Sim_Vt_Of(IxI)'!$M39</f>
        <v>0</v>
      </c>
      <c r="BC39">
        <f>I!BB37*'Sim_Vt_Of(IxI)'!$M39</f>
        <v>0</v>
      </c>
      <c r="BD39">
        <f>I!BC37*'Sim_Vt_Of(IxI)'!$M39</f>
        <v>0</v>
      </c>
      <c r="BE39">
        <f>I!BD37*'Sim_Vt_Of(IxI)'!$M39</f>
        <v>0</v>
      </c>
      <c r="BF39">
        <f>I!BE37*'Sim_Vt_Of(IxI)'!$M39</f>
        <v>0</v>
      </c>
      <c r="BG39">
        <f>I!BF37*'Sim_Vt_Of(IxI)'!$M39</f>
        <v>0</v>
      </c>
      <c r="BH39">
        <f>I!BG37*'Sim_Vt_Of(IxI)'!$M39</f>
        <v>0</v>
      </c>
      <c r="BI39">
        <f>I!BH37*'Sim_Vt_Of(IxI)'!$M39</f>
        <v>0</v>
      </c>
      <c r="BJ39">
        <f>I!BI37*'Sim_Vt_Of(IxI)'!$M39</f>
        <v>0</v>
      </c>
      <c r="BK39">
        <f>I!BJ37*'Sim_Vt_Of(IxI)'!$M39</f>
        <v>0</v>
      </c>
      <c r="BL39">
        <f>I!BK37*'Sim_Vt_Of(IxI)'!$M39</f>
        <v>0</v>
      </c>
      <c r="BM39">
        <f>I!BL37*'Sim_Vt_Of(IxI)'!$M39</f>
        <v>0</v>
      </c>
      <c r="BN39">
        <f>I!BM37*'Sim_Vt_Of(IxI)'!$M39</f>
        <v>0</v>
      </c>
      <c r="BO39">
        <f>I!BN37*'Sim_Vt_Of(IxI)'!$M39</f>
        <v>0</v>
      </c>
      <c r="BP39">
        <f>I!BO37*'Sim_Vt_Of(IxI)'!$M39</f>
        <v>0</v>
      </c>
      <c r="BQ39">
        <f>I!BP37*'Sim_Vt_Of(IxI)'!$M39</f>
        <v>0</v>
      </c>
      <c r="BR39">
        <f>I!BQ37*'Sim_Vt_Of(IxI)'!$M39</f>
        <v>0</v>
      </c>
      <c r="BS39">
        <f>I!BR37*'Sim_Vt_Of(IxI)'!$M39</f>
        <v>0</v>
      </c>
      <c r="BT39">
        <f>I!BS37*'Sim_Vt_Of(IxI)'!$M39</f>
        <v>0</v>
      </c>
      <c r="BU39">
        <f>I!BT37*'Sim_Vt_Of(IxI)'!$M39</f>
        <v>0</v>
      </c>
      <c r="BV39">
        <f>I!BU37*'Sim_Vt_Of(IxI)'!$M39</f>
        <v>0</v>
      </c>
      <c r="BW39">
        <f>I!BV37*'Sim_Vt_Of(IxI)'!$M39</f>
        <v>0</v>
      </c>
      <c r="BX39">
        <f>I!BW37*'Sim_Vt_Of(IxI)'!$M39</f>
        <v>0</v>
      </c>
      <c r="BY39">
        <f>I!BX37*'Sim_Vt_Of(IxI)'!$M39</f>
        <v>0</v>
      </c>
    </row>
    <row r="40" spans="1:77" x14ac:dyDescent="0.25">
      <c r="A40" s="105" t="s">
        <v>37</v>
      </c>
      <c r="B40">
        <f>I!A38*'Sim_Vt_Of(IxI)'!$M40</f>
        <v>0</v>
      </c>
      <c r="C40">
        <f>I!B38*'Sim_Vt_Of(IxI)'!$M40</f>
        <v>0</v>
      </c>
      <c r="D40">
        <f>I!C38*'Sim_Vt_Of(IxI)'!$M40</f>
        <v>0</v>
      </c>
      <c r="E40">
        <f>I!D38*'Sim_Vt_Of(IxI)'!$M40</f>
        <v>0</v>
      </c>
      <c r="F40">
        <f>I!E38*'Sim_Vt_Of(IxI)'!$M40</f>
        <v>0</v>
      </c>
      <c r="G40">
        <f>I!F38*'Sim_Vt_Of(IxI)'!$M40</f>
        <v>0</v>
      </c>
      <c r="H40">
        <f>I!G38*'Sim_Vt_Of(IxI)'!$M40</f>
        <v>0</v>
      </c>
      <c r="I40">
        <f>I!H38*'Sim_Vt_Of(IxI)'!$M40</f>
        <v>0</v>
      </c>
      <c r="J40">
        <f>I!I38*'Sim_Vt_Of(IxI)'!$M40</f>
        <v>0</v>
      </c>
      <c r="K40">
        <f>I!J38*'Sim_Vt_Of(IxI)'!$M40</f>
        <v>0</v>
      </c>
      <c r="L40">
        <f>I!K38*'Sim_Vt_Of(IxI)'!$M40</f>
        <v>0</v>
      </c>
      <c r="M40">
        <f>I!L38*'Sim_Vt_Of(IxI)'!$M40</f>
        <v>0</v>
      </c>
      <c r="N40">
        <f>I!M38*'Sim_Vt_Of(IxI)'!$M40</f>
        <v>0</v>
      </c>
      <c r="O40">
        <f>I!N38*'Sim_Vt_Of(IxI)'!$M40</f>
        <v>0</v>
      </c>
      <c r="P40">
        <f>I!O38*'Sim_Vt_Of(IxI)'!$M40</f>
        <v>0</v>
      </c>
      <c r="Q40">
        <f>I!P38*'Sim_Vt_Of(IxI)'!$M40</f>
        <v>0</v>
      </c>
      <c r="R40">
        <f>I!Q38*'Sim_Vt_Of(IxI)'!$M40</f>
        <v>0</v>
      </c>
      <c r="S40">
        <f>I!R38*'Sim_Vt_Of(IxI)'!$M40</f>
        <v>0</v>
      </c>
      <c r="T40">
        <f>I!S38*'Sim_Vt_Of(IxI)'!$M40</f>
        <v>0</v>
      </c>
      <c r="U40">
        <f>I!T38*'Sim_Vt_Of(IxI)'!$M40</f>
        <v>0</v>
      </c>
      <c r="V40">
        <f>I!U38*'Sim_Vt_Of(IxI)'!$M40</f>
        <v>0</v>
      </c>
      <c r="W40">
        <f>I!V38*'Sim_Vt_Of(IxI)'!$M40</f>
        <v>0</v>
      </c>
      <c r="X40">
        <f>I!W38*'Sim_Vt_Of(IxI)'!$M40</f>
        <v>0</v>
      </c>
      <c r="Y40">
        <f>I!X38*'Sim_Vt_Of(IxI)'!$M40</f>
        <v>0</v>
      </c>
      <c r="Z40">
        <f>I!Y38*'Sim_Vt_Of(IxI)'!$M40</f>
        <v>0</v>
      </c>
      <c r="AA40">
        <f>I!Z38*'Sim_Vt_Of(IxI)'!$M40</f>
        <v>0</v>
      </c>
      <c r="AB40">
        <f>I!AA38*'Sim_Vt_Of(IxI)'!$M40</f>
        <v>0</v>
      </c>
      <c r="AC40">
        <f>I!AB38*'Sim_Vt_Of(IxI)'!$M40</f>
        <v>0</v>
      </c>
      <c r="AD40">
        <f>I!AC38*'Sim_Vt_Of(IxI)'!$M40</f>
        <v>0</v>
      </c>
      <c r="AE40">
        <f>I!AD38*'Sim_Vt_Of(IxI)'!$M40</f>
        <v>0</v>
      </c>
      <c r="AF40">
        <f>I!AE38*'Sim_Vt_Of(IxI)'!$M40</f>
        <v>0</v>
      </c>
      <c r="AG40">
        <f>I!AF38*'Sim_Vt_Of(IxI)'!$M40</f>
        <v>0</v>
      </c>
      <c r="AH40">
        <f>I!AG38*'Sim_Vt_Of(IxI)'!$M40</f>
        <v>0</v>
      </c>
      <c r="AI40">
        <f>I!AH38*'Sim_Vt_Of(IxI)'!$M40</f>
        <v>0</v>
      </c>
      <c r="AJ40">
        <f>I!AI38*'Sim_Vt_Of(IxI)'!$M40</f>
        <v>0</v>
      </c>
      <c r="AK40">
        <f>I!AJ38*'Sim_Vt_Of(IxI)'!$M40</f>
        <v>0</v>
      </c>
      <c r="AL40">
        <f>I!AK38*'Sim_Vt_Of(IxI)'!$M40</f>
        <v>0</v>
      </c>
      <c r="AM40">
        <f>I!AL38*'Sim_Vt_Of(IxI)'!$M40</f>
        <v>0</v>
      </c>
      <c r="AN40">
        <f>I!AM38*'Sim_Vt_Of(IxI)'!$M40</f>
        <v>0</v>
      </c>
      <c r="AO40">
        <f>I!AN38*'Sim_Vt_Of(IxI)'!$M40</f>
        <v>0</v>
      </c>
      <c r="AP40">
        <f>I!AO38*'Sim_Vt_Of(IxI)'!$M40</f>
        <v>0</v>
      </c>
      <c r="AQ40">
        <f>I!AP38*'Sim_Vt_Of(IxI)'!$M40</f>
        <v>0</v>
      </c>
      <c r="AR40">
        <f>I!AQ38*'Sim_Vt_Of(IxI)'!$M40</f>
        <v>0</v>
      </c>
      <c r="AS40">
        <f>I!AR38*'Sim_Vt_Of(IxI)'!$M40</f>
        <v>0</v>
      </c>
      <c r="AT40">
        <f>I!AS38*'Sim_Vt_Of(IxI)'!$M40</f>
        <v>0</v>
      </c>
      <c r="AU40">
        <f>I!AT38*'Sim_Vt_Of(IxI)'!$M40</f>
        <v>0</v>
      </c>
      <c r="AV40">
        <f>I!AU38*'Sim_Vt_Of(IxI)'!$M40</f>
        <v>0</v>
      </c>
      <c r="AW40">
        <f>I!AV38*'Sim_Vt_Of(IxI)'!$M40</f>
        <v>0</v>
      </c>
      <c r="AX40">
        <f>I!AW38*'Sim_Vt_Of(IxI)'!$M40</f>
        <v>0</v>
      </c>
      <c r="AY40">
        <f>I!AX38*'Sim_Vt_Of(IxI)'!$M40</f>
        <v>0</v>
      </c>
      <c r="AZ40">
        <f>I!AY38*'Sim_Vt_Of(IxI)'!$M40</f>
        <v>0</v>
      </c>
      <c r="BA40">
        <f>I!AZ38*'Sim_Vt_Of(IxI)'!$M40</f>
        <v>0</v>
      </c>
      <c r="BB40">
        <f>I!BA38*'Sim_Vt_Of(IxI)'!$M40</f>
        <v>0</v>
      </c>
      <c r="BC40">
        <f>I!BB38*'Sim_Vt_Of(IxI)'!$M40</f>
        <v>0</v>
      </c>
      <c r="BD40">
        <f>I!BC38*'Sim_Vt_Of(IxI)'!$M40</f>
        <v>0</v>
      </c>
      <c r="BE40">
        <f>I!BD38*'Sim_Vt_Of(IxI)'!$M40</f>
        <v>0</v>
      </c>
      <c r="BF40">
        <f>I!BE38*'Sim_Vt_Of(IxI)'!$M40</f>
        <v>0</v>
      </c>
      <c r="BG40">
        <f>I!BF38*'Sim_Vt_Of(IxI)'!$M40</f>
        <v>0</v>
      </c>
      <c r="BH40">
        <f>I!BG38*'Sim_Vt_Of(IxI)'!$M40</f>
        <v>0</v>
      </c>
      <c r="BI40">
        <f>I!BH38*'Sim_Vt_Of(IxI)'!$M40</f>
        <v>0</v>
      </c>
      <c r="BJ40">
        <f>I!BI38*'Sim_Vt_Of(IxI)'!$M40</f>
        <v>0</v>
      </c>
      <c r="BK40">
        <f>I!BJ38*'Sim_Vt_Of(IxI)'!$M40</f>
        <v>0</v>
      </c>
      <c r="BL40">
        <f>I!BK38*'Sim_Vt_Of(IxI)'!$M40</f>
        <v>0</v>
      </c>
      <c r="BM40">
        <f>I!BL38*'Sim_Vt_Of(IxI)'!$M40</f>
        <v>0</v>
      </c>
      <c r="BN40">
        <f>I!BM38*'Sim_Vt_Of(IxI)'!$M40</f>
        <v>0</v>
      </c>
      <c r="BO40">
        <f>I!BN38*'Sim_Vt_Of(IxI)'!$M40</f>
        <v>0</v>
      </c>
      <c r="BP40">
        <f>I!BO38*'Sim_Vt_Of(IxI)'!$M40</f>
        <v>0</v>
      </c>
      <c r="BQ40">
        <f>I!BP38*'Sim_Vt_Of(IxI)'!$M40</f>
        <v>0</v>
      </c>
      <c r="BR40">
        <f>I!BQ38*'Sim_Vt_Of(IxI)'!$M40</f>
        <v>0</v>
      </c>
      <c r="BS40">
        <f>I!BR38*'Sim_Vt_Of(IxI)'!$M40</f>
        <v>0</v>
      </c>
      <c r="BT40">
        <f>I!BS38*'Sim_Vt_Of(IxI)'!$M40</f>
        <v>0</v>
      </c>
      <c r="BU40">
        <f>I!BT38*'Sim_Vt_Of(IxI)'!$M40</f>
        <v>0</v>
      </c>
      <c r="BV40">
        <f>I!BU38*'Sim_Vt_Of(IxI)'!$M40</f>
        <v>0</v>
      </c>
      <c r="BW40">
        <f>I!BV38*'Sim_Vt_Of(IxI)'!$M40</f>
        <v>0</v>
      </c>
      <c r="BX40">
        <f>I!BW38*'Sim_Vt_Of(IxI)'!$M40</f>
        <v>0</v>
      </c>
      <c r="BY40">
        <f>I!BX38*'Sim_Vt_Of(IxI)'!$M40</f>
        <v>0</v>
      </c>
    </row>
    <row r="41" spans="1:77" x14ac:dyDescent="0.25">
      <c r="A41" s="105" t="s">
        <v>38</v>
      </c>
      <c r="B41">
        <f>I!A39*'Sim_Vt_Of(IxI)'!$M41</f>
        <v>0</v>
      </c>
      <c r="C41">
        <f>I!B39*'Sim_Vt_Of(IxI)'!$M41</f>
        <v>0</v>
      </c>
      <c r="D41">
        <f>I!C39*'Sim_Vt_Of(IxI)'!$M41</f>
        <v>0</v>
      </c>
      <c r="E41">
        <f>I!D39*'Sim_Vt_Of(IxI)'!$M41</f>
        <v>0</v>
      </c>
      <c r="F41">
        <f>I!E39*'Sim_Vt_Of(IxI)'!$M41</f>
        <v>0</v>
      </c>
      <c r="G41">
        <f>I!F39*'Sim_Vt_Of(IxI)'!$M41</f>
        <v>0</v>
      </c>
      <c r="H41">
        <f>I!G39*'Sim_Vt_Of(IxI)'!$M41</f>
        <v>0</v>
      </c>
      <c r="I41">
        <f>I!H39*'Sim_Vt_Of(IxI)'!$M41</f>
        <v>0</v>
      </c>
      <c r="J41">
        <f>I!I39*'Sim_Vt_Of(IxI)'!$M41</f>
        <v>0</v>
      </c>
      <c r="K41">
        <f>I!J39*'Sim_Vt_Of(IxI)'!$M41</f>
        <v>0</v>
      </c>
      <c r="L41">
        <f>I!K39*'Sim_Vt_Of(IxI)'!$M41</f>
        <v>0</v>
      </c>
      <c r="M41">
        <f>I!L39*'Sim_Vt_Of(IxI)'!$M41</f>
        <v>0</v>
      </c>
      <c r="N41">
        <f>I!M39*'Sim_Vt_Of(IxI)'!$M41</f>
        <v>0</v>
      </c>
      <c r="O41">
        <f>I!N39*'Sim_Vt_Of(IxI)'!$M41</f>
        <v>0</v>
      </c>
      <c r="P41">
        <f>I!O39*'Sim_Vt_Of(IxI)'!$M41</f>
        <v>0</v>
      </c>
      <c r="Q41">
        <f>I!P39*'Sim_Vt_Of(IxI)'!$M41</f>
        <v>0</v>
      </c>
      <c r="R41">
        <f>I!Q39*'Sim_Vt_Of(IxI)'!$M41</f>
        <v>0</v>
      </c>
      <c r="S41">
        <f>I!R39*'Sim_Vt_Of(IxI)'!$M41</f>
        <v>0</v>
      </c>
      <c r="T41">
        <f>I!S39*'Sim_Vt_Of(IxI)'!$M41</f>
        <v>0</v>
      </c>
      <c r="U41">
        <f>I!T39*'Sim_Vt_Of(IxI)'!$M41</f>
        <v>0</v>
      </c>
      <c r="V41">
        <f>I!U39*'Sim_Vt_Of(IxI)'!$M41</f>
        <v>0</v>
      </c>
      <c r="W41">
        <f>I!V39*'Sim_Vt_Of(IxI)'!$M41</f>
        <v>0</v>
      </c>
      <c r="X41">
        <f>I!W39*'Sim_Vt_Of(IxI)'!$M41</f>
        <v>0</v>
      </c>
      <c r="Y41">
        <f>I!X39*'Sim_Vt_Of(IxI)'!$M41</f>
        <v>0</v>
      </c>
      <c r="Z41">
        <f>I!Y39*'Sim_Vt_Of(IxI)'!$M41</f>
        <v>0</v>
      </c>
      <c r="AA41">
        <f>I!Z39*'Sim_Vt_Of(IxI)'!$M41</f>
        <v>0</v>
      </c>
      <c r="AB41">
        <f>I!AA39*'Sim_Vt_Of(IxI)'!$M41</f>
        <v>0</v>
      </c>
      <c r="AC41">
        <f>I!AB39*'Sim_Vt_Of(IxI)'!$M41</f>
        <v>0</v>
      </c>
      <c r="AD41">
        <f>I!AC39*'Sim_Vt_Of(IxI)'!$M41</f>
        <v>0</v>
      </c>
      <c r="AE41">
        <f>I!AD39*'Sim_Vt_Of(IxI)'!$M41</f>
        <v>0</v>
      </c>
      <c r="AF41">
        <f>I!AE39*'Sim_Vt_Of(IxI)'!$M41</f>
        <v>0</v>
      </c>
      <c r="AG41">
        <f>I!AF39*'Sim_Vt_Of(IxI)'!$M41</f>
        <v>0</v>
      </c>
      <c r="AH41">
        <f>I!AG39*'Sim_Vt_Of(IxI)'!$M41</f>
        <v>0</v>
      </c>
      <c r="AI41">
        <f>I!AH39*'Sim_Vt_Of(IxI)'!$M41</f>
        <v>0</v>
      </c>
      <c r="AJ41">
        <f>I!AI39*'Sim_Vt_Of(IxI)'!$M41</f>
        <v>0</v>
      </c>
      <c r="AK41">
        <f>I!AJ39*'Sim_Vt_Of(IxI)'!$M41</f>
        <v>0</v>
      </c>
      <c r="AL41">
        <f>I!AK39*'Sim_Vt_Of(IxI)'!$M41</f>
        <v>0</v>
      </c>
      <c r="AM41">
        <f>I!AL39*'Sim_Vt_Of(IxI)'!$M41</f>
        <v>0</v>
      </c>
      <c r="AN41">
        <f>I!AM39*'Sim_Vt_Of(IxI)'!$M41</f>
        <v>0</v>
      </c>
      <c r="AO41">
        <f>I!AN39*'Sim_Vt_Of(IxI)'!$M41</f>
        <v>0</v>
      </c>
      <c r="AP41">
        <f>I!AO39*'Sim_Vt_Of(IxI)'!$M41</f>
        <v>0</v>
      </c>
      <c r="AQ41">
        <f>I!AP39*'Sim_Vt_Of(IxI)'!$M41</f>
        <v>0</v>
      </c>
      <c r="AR41">
        <f>I!AQ39*'Sim_Vt_Of(IxI)'!$M41</f>
        <v>0</v>
      </c>
      <c r="AS41">
        <f>I!AR39*'Sim_Vt_Of(IxI)'!$M41</f>
        <v>0</v>
      </c>
      <c r="AT41">
        <f>I!AS39*'Sim_Vt_Of(IxI)'!$M41</f>
        <v>0</v>
      </c>
      <c r="AU41">
        <f>I!AT39*'Sim_Vt_Of(IxI)'!$M41</f>
        <v>0</v>
      </c>
      <c r="AV41">
        <f>I!AU39*'Sim_Vt_Of(IxI)'!$M41</f>
        <v>0</v>
      </c>
      <c r="AW41">
        <f>I!AV39*'Sim_Vt_Of(IxI)'!$M41</f>
        <v>0</v>
      </c>
      <c r="AX41">
        <f>I!AW39*'Sim_Vt_Of(IxI)'!$M41</f>
        <v>0</v>
      </c>
      <c r="AY41">
        <f>I!AX39*'Sim_Vt_Of(IxI)'!$M41</f>
        <v>0</v>
      </c>
      <c r="AZ41">
        <f>I!AY39*'Sim_Vt_Of(IxI)'!$M41</f>
        <v>0</v>
      </c>
      <c r="BA41">
        <f>I!AZ39*'Sim_Vt_Of(IxI)'!$M41</f>
        <v>0</v>
      </c>
      <c r="BB41">
        <f>I!BA39*'Sim_Vt_Of(IxI)'!$M41</f>
        <v>0</v>
      </c>
      <c r="BC41">
        <f>I!BB39*'Sim_Vt_Of(IxI)'!$M41</f>
        <v>0</v>
      </c>
      <c r="BD41">
        <f>I!BC39*'Sim_Vt_Of(IxI)'!$M41</f>
        <v>0</v>
      </c>
      <c r="BE41">
        <f>I!BD39*'Sim_Vt_Of(IxI)'!$M41</f>
        <v>0</v>
      </c>
      <c r="BF41">
        <f>I!BE39*'Sim_Vt_Of(IxI)'!$M41</f>
        <v>0</v>
      </c>
      <c r="BG41">
        <f>I!BF39*'Sim_Vt_Of(IxI)'!$M41</f>
        <v>0</v>
      </c>
      <c r="BH41">
        <f>I!BG39*'Sim_Vt_Of(IxI)'!$M41</f>
        <v>0</v>
      </c>
      <c r="BI41">
        <f>I!BH39*'Sim_Vt_Of(IxI)'!$M41</f>
        <v>0</v>
      </c>
      <c r="BJ41">
        <f>I!BI39*'Sim_Vt_Of(IxI)'!$M41</f>
        <v>0</v>
      </c>
      <c r="BK41">
        <f>I!BJ39*'Sim_Vt_Of(IxI)'!$M41</f>
        <v>0</v>
      </c>
      <c r="BL41">
        <f>I!BK39*'Sim_Vt_Of(IxI)'!$M41</f>
        <v>0</v>
      </c>
      <c r="BM41">
        <f>I!BL39*'Sim_Vt_Of(IxI)'!$M41</f>
        <v>0</v>
      </c>
      <c r="BN41">
        <f>I!BM39*'Sim_Vt_Of(IxI)'!$M41</f>
        <v>0</v>
      </c>
      <c r="BO41">
        <f>I!BN39*'Sim_Vt_Of(IxI)'!$M41</f>
        <v>0</v>
      </c>
      <c r="BP41">
        <f>I!BO39*'Sim_Vt_Of(IxI)'!$M41</f>
        <v>0</v>
      </c>
      <c r="BQ41">
        <f>I!BP39*'Sim_Vt_Of(IxI)'!$M41</f>
        <v>0</v>
      </c>
      <c r="BR41">
        <f>I!BQ39*'Sim_Vt_Of(IxI)'!$M41</f>
        <v>0</v>
      </c>
      <c r="BS41">
        <f>I!BR39*'Sim_Vt_Of(IxI)'!$M41</f>
        <v>0</v>
      </c>
      <c r="BT41">
        <f>I!BS39*'Sim_Vt_Of(IxI)'!$M41</f>
        <v>0</v>
      </c>
      <c r="BU41">
        <f>I!BT39*'Sim_Vt_Of(IxI)'!$M41</f>
        <v>0</v>
      </c>
      <c r="BV41">
        <f>I!BU39*'Sim_Vt_Of(IxI)'!$M41</f>
        <v>0</v>
      </c>
      <c r="BW41">
        <f>I!BV39*'Sim_Vt_Of(IxI)'!$M41</f>
        <v>0</v>
      </c>
      <c r="BX41">
        <f>I!BW39*'Sim_Vt_Of(IxI)'!$M41</f>
        <v>0</v>
      </c>
      <c r="BY41">
        <f>I!BX39*'Sim_Vt_Of(IxI)'!$M41</f>
        <v>0</v>
      </c>
    </row>
    <row r="42" spans="1:77" x14ac:dyDescent="0.25">
      <c r="A42" s="105" t="s">
        <v>39</v>
      </c>
      <c r="B42">
        <f>I!A40*'Sim_Vt_Of(IxI)'!$M42</f>
        <v>0</v>
      </c>
      <c r="C42">
        <f>I!B40*'Sim_Vt_Of(IxI)'!$M42</f>
        <v>0</v>
      </c>
      <c r="D42">
        <f>I!C40*'Sim_Vt_Of(IxI)'!$M42</f>
        <v>0</v>
      </c>
      <c r="E42">
        <f>I!D40*'Sim_Vt_Of(IxI)'!$M42</f>
        <v>0</v>
      </c>
      <c r="F42">
        <f>I!E40*'Sim_Vt_Of(IxI)'!$M42</f>
        <v>0</v>
      </c>
      <c r="G42">
        <f>I!F40*'Sim_Vt_Of(IxI)'!$M42</f>
        <v>0</v>
      </c>
      <c r="H42">
        <f>I!G40*'Sim_Vt_Of(IxI)'!$M42</f>
        <v>0</v>
      </c>
      <c r="I42">
        <f>I!H40*'Sim_Vt_Of(IxI)'!$M42</f>
        <v>0</v>
      </c>
      <c r="J42">
        <f>I!I40*'Sim_Vt_Of(IxI)'!$M42</f>
        <v>0</v>
      </c>
      <c r="K42">
        <f>I!J40*'Sim_Vt_Of(IxI)'!$M42</f>
        <v>0</v>
      </c>
      <c r="L42">
        <f>I!K40*'Sim_Vt_Of(IxI)'!$M42</f>
        <v>0</v>
      </c>
      <c r="M42">
        <f>I!L40*'Sim_Vt_Of(IxI)'!$M42</f>
        <v>0</v>
      </c>
      <c r="N42">
        <f>I!M40*'Sim_Vt_Of(IxI)'!$M42</f>
        <v>0</v>
      </c>
      <c r="O42">
        <f>I!N40*'Sim_Vt_Of(IxI)'!$M42</f>
        <v>0</v>
      </c>
      <c r="P42">
        <f>I!O40*'Sim_Vt_Of(IxI)'!$M42</f>
        <v>0</v>
      </c>
      <c r="Q42">
        <f>I!P40*'Sim_Vt_Of(IxI)'!$M42</f>
        <v>0</v>
      </c>
      <c r="R42">
        <f>I!Q40*'Sim_Vt_Of(IxI)'!$M42</f>
        <v>0</v>
      </c>
      <c r="S42">
        <f>I!R40*'Sim_Vt_Of(IxI)'!$M42</f>
        <v>0</v>
      </c>
      <c r="T42">
        <f>I!S40*'Sim_Vt_Of(IxI)'!$M42</f>
        <v>0</v>
      </c>
      <c r="U42">
        <f>I!T40*'Sim_Vt_Of(IxI)'!$M42</f>
        <v>0</v>
      </c>
      <c r="V42">
        <f>I!U40*'Sim_Vt_Of(IxI)'!$M42</f>
        <v>0</v>
      </c>
      <c r="W42">
        <f>I!V40*'Sim_Vt_Of(IxI)'!$M42</f>
        <v>0</v>
      </c>
      <c r="X42">
        <f>I!W40*'Sim_Vt_Of(IxI)'!$M42</f>
        <v>0</v>
      </c>
      <c r="Y42">
        <f>I!X40*'Sim_Vt_Of(IxI)'!$M42</f>
        <v>0</v>
      </c>
      <c r="Z42">
        <f>I!Y40*'Sim_Vt_Of(IxI)'!$M42</f>
        <v>0</v>
      </c>
      <c r="AA42">
        <f>I!Z40*'Sim_Vt_Of(IxI)'!$M42</f>
        <v>0</v>
      </c>
      <c r="AB42">
        <f>I!AA40*'Sim_Vt_Of(IxI)'!$M42</f>
        <v>0</v>
      </c>
      <c r="AC42">
        <f>I!AB40*'Sim_Vt_Of(IxI)'!$M42</f>
        <v>0</v>
      </c>
      <c r="AD42">
        <f>I!AC40*'Sim_Vt_Of(IxI)'!$M42</f>
        <v>0</v>
      </c>
      <c r="AE42">
        <f>I!AD40*'Sim_Vt_Of(IxI)'!$M42</f>
        <v>0</v>
      </c>
      <c r="AF42">
        <f>I!AE40*'Sim_Vt_Of(IxI)'!$M42</f>
        <v>0</v>
      </c>
      <c r="AG42">
        <f>I!AF40*'Sim_Vt_Of(IxI)'!$M42</f>
        <v>0</v>
      </c>
      <c r="AH42">
        <f>I!AG40*'Sim_Vt_Of(IxI)'!$M42</f>
        <v>0</v>
      </c>
      <c r="AI42">
        <f>I!AH40*'Sim_Vt_Of(IxI)'!$M42</f>
        <v>0</v>
      </c>
      <c r="AJ42">
        <f>I!AI40*'Sim_Vt_Of(IxI)'!$M42</f>
        <v>0</v>
      </c>
      <c r="AK42">
        <f>I!AJ40*'Sim_Vt_Of(IxI)'!$M42</f>
        <v>0</v>
      </c>
      <c r="AL42">
        <f>I!AK40*'Sim_Vt_Of(IxI)'!$M42</f>
        <v>0</v>
      </c>
      <c r="AM42">
        <f>I!AL40*'Sim_Vt_Of(IxI)'!$M42</f>
        <v>0</v>
      </c>
      <c r="AN42">
        <f>I!AM40*'Sim_Vt_Of(IxI)'!$M42</f>
        <v>0</v>
      </c>
      <c r="AO42">
        <f>I!AN40*'Sim_Vt_Of(IxI)'!$M42</f>
        <v>0</v>
      </c>
      <c r="AP42">
        <f>I!AO40*'Sim_Vt_Of(IxI)'!$M42</f>
        <v>0</v>
      </c>
      <c r="AQ42">
        <f>I!AP40*'Sim_Vt_Of(IxI)'!$M42</f>
        <v>0</v>
      </c>
      <c r="AR42">
        <f>I!AQ40*'Sim_Vt_Of(IxI)'!$M42</f>
        <v>0</v>
      </c>
      <c r="AS42">
        <f>I!AR40*'Sim_Vt_Of(IxI)'!$M42</f>
        <v>0</v>
      </c>
      <c r="AT42">
        <f>I!AS40*'Sim_Vt_Of(IxI)'!$M42</f>
        <v>0</v>
      </c>
      <c r="AU42">
        <f>I!AT40*'Sim_Vt_Of(IxI)'!$M42</f>
        <v>0</v>
      </c>
      <c r="AV42">
        <f>I!AU40*'Sim_Vt_Of(IxI)'!$M42</f>
        <v>0</v>
      </c>
      <c r="AW42">
        <f>I!AV40*'Sim_Vt_Of(IxI)'!$M42</f>
        <v>0</v>
      </c>
      <c r="AX42">
        <f>I!AW40*'Sim_Vt_Of(IxI)'!$M42</f>
        <v>0</v>
      </c>
      <c r="AY42">
        <f>I!AX40*'Sim_Vt_Of(IxI)'!$M42</f>
        <v>0</v>
      </c>
      <c r="AZ42">
        <f>I!AY40*'Sim_Vt_Of(IxI)'!$M42</f>
        <v>0</v>
      </c>
      <c r="BA42">
        <f>I!AZ40*'Sim_Vt_Of(IxI)'!$M42</f>
        <v>0</v>
      </c>
      <c r="BB42">
        <f>I!BA40*'Sim_Vt_Of(IxI)'!$M42</f>
        <v>0</v>
      </c>
      <c r="BC42">
        <f>I!BB40*'Sim_Vt_Of(IxI)'!$M42</f>
        <v>0</v>
      </c>
      <c r="BD42">
        <f>I!BC40*'Sim_Vt_Of(IxI)'!$M42</f>
        <v>0</v>
      </c>
      <c r="BE42">
        <f>I!BD40*'Sim_Vt_Of(IxI)'!$M42</f>
        <v>0</v>
      </c>
      <c r="BF42">
        <f>I!BE40*'Sim_Vt_Of(IxI)'!$M42</f>
        <v>0</v>
      </c>
      <c r="BG42">
        <f>I!BF40*'Sim_Vt_Of(IxI)'!$M42</f>
        <v>0</v>
      </c>
      <c r="BH42">
        <f>I!BG40*'Sim_Vt_Of(IxI)'!$M42</f>
        <v>0</v>
      </c>
      <c r="BI42">
        <f>I!BH40*'Sim_Vt_Of(IxI)'!$M42</f>
        <v>0</v>
      </c>
      <c r="BJ42">
        <f>I!BI40*'Sim_Vt_Of(IxI)'!$M42</f>
        <v>0</v>
      </c>
      <c r="BK42">
        <f>I!BJ40*'Sim_Vt_Of(IxI)'!$M42</f>
        <v>0</v>
      </c>
      <c r="BL42">
        <f>I!BK40*'Sim_Vt_Of(IxI)'!$M42</f>
        <v>0</v>
      </c>
      <c r="BM42">
        <f>I!BL40*'Sim_Vt_Of(IxI)'!$M42</f>
        <v>0</v>
      </c>
      <c r="BN42">
        <f>I!BM40*'Sim_Vt_Of(IxI)'!$M42</f>
        <v>0</v>
      </c>
      <c r="BO42">
        <f>I!BN40*'Sim_Vt_Of(IxI)'!$M42</f>
        <v>0</v>
      </c>
      <c r="BP42">
        <f>I!BO40*'Sim_Vt_Of(IxI)'!$M42</f>
        <v>0</v>
      </c>
      <c r="BQ42">
        <f>I!BP40*'Sim_Vt_Of(IxI)'!$M42</f>
        <v>0</v>
      </c>
      <c r="BR42">
        <f>I!BQ40*'Sim_Vt_Of(IxI)'!$M42</f>
        <v>0</v>
      </c>
      <c r="BS42">
        <f>I!BR40*'Sim_Vt_Of(IxI)'!$M42</f>
        <v>0</v>
      </c>
      <c r="BT42">
        <f>I!BS40*'Sim_Vt_Of(IxI)'!$M42</f>
        <v>0</v>
      </c>
      <c r="BU42">
        <f>I!BT40*'Sim_Vt_Of(IxI)'!$M42</f>
        <v>0</v>
      </c>
      <c r="BV42">
        <f>I!BU40*'Sim_Vt_Of(IxI)'!$M42</f>
        <v>0</v>
      </c>
      <c r="BW42">
        <f>I!BV40*'Sim_Vt_Of(IxI)'!$M42</f>
        <v>0</v>
      </c>
      <c r="BX42">
        <f>I!BW40*'Sim_Vt_Of(IxI)'!$M42</f>
        <v>0</v>
      </c>
      <c r="BY42">
        <f>I!BX40*'Sim_Vt_Of(IxI)'!$M42</f>
        <v>0</v>
      </c>
    </row>
    <row r="43" spans="1:77" x14ac:dyDescent="0.25">
      <c r="A43" s="105" t="s">
        <v>40</v>
      </c>
      <c r="B43">
        <f>I!A41*'Sim_Vt_Of(IxI)'!$M43</f>
        <v>0</v>
      </c>
      <c r="C43">
        <f>I!B41*'Sim_Vt_Of(IxI)'!$M43</f>
        <v>0</v>
      </c>
      <c r="D43">
        <f>I!C41*'Sim_Vt_Of(IxI)'!$M43</f>
        <v>0</v>
      </c>
      <c r="E43">
        <f>I!D41*'Sim_Vt_Of(IxI)'!$M43</f>
        <v>0</v>
      </c>
      <c r="F43">
        <f>I!E41*'Sim_Vt_Of(IxI)'!$M43</f>
        <v>0</v>
      </c>
      <c r="G43">
        <f>I!F41*'Sim_Vt_Of(IxI)'!$M43</f>
        <v>0</v>
      </c>
      <c r="H43">
        <f>I!G41*'Sim_Vt_Of(IxI)'!$M43</f>
        <v>0</v>
      </c>
      <c r="I43">
        <f>I!H41*'Sim_Vt_Of(IxI)'!$M43</f>
        <v>0</v>
      </c>
      <c r="J43">
        <f>I!I41*'Sim_Vt_Of(IxI)'!$M43</f>
        <v>0</v>
      </c>
      <c r="K43">
        <f>I!J41*'Sim_Vt_Of(IxI)'!$M43</f>
        <v>0</v>
      </c>
      <c r="L43">
        <f>I!K41*'Sim_Vt_Of(IxI)'!$M43</f>
        <v>0</v>
      </c>
      <c r="M43">
        <f>I!L41*'Sim_Vt_Of(IxI)'!$M43</f>
        <v>0</v>
      </c>
      <c r="N43">
        <f>I!M41*'Sim_Vt_Of(IxI)'!$M43</f>
        <v>0</v>
      </c>
      <c r="O43">
        <f>I!N41*'Sim_Vt_Of(IxI)'!$M43</f>
        <v>0</v>
      </c>
      <c r="P43">
        <f>I!O41*'Sim_Vt_Of(IxI)'!$M43</f>
        <v>0</v>
      </c>
      <c r="Q43">
        <f>I!P41*'Sim_Vt_Of(IxI)'!$M43</f>
        <v>0</v>
      </c>
      <c r="R43">
        <f>I!Q41*'Sim_Vt_Of(IxI)'!$M43</f>
        <v>0</v>
      </c>
      <c r="S43">
        <f>I!R41*'Sim_Vt_Of(IxI)'!$M43</f>
        <v>0</v>
      </c>
      <c r="T43">
        <f>I!S41*'Sim_Vt_Of(IxI)'!$M43</f>
        <v>0</v>
      </c>
      <c r="U43">
        <f>I!T41*'Sim_Vt_Of(IxI)'!$M43</f>
        <v>0</v>
      </c>
      <c r="V43">
        <f>I!U41*'Sim_Vt_Of(IxI)'!$M43</f>
        <v>0</v>
      </c>
      <c r="W43">
        <f>I!V41*'Sim_Vt_Of(IxI)'!$M43</f>
        <v>0</v>
      </c>
      <c r="X43">
        <f>I!W41*'Sim_Vt_Of(IxI)'!$M43</f>
        <v>0</v>
      </c>
      <c r="Y43">
        <f>I!X41*'Sim_Vt_Of(IxI)'!$M43</f>
        <v>0</v>
      </c>
      <c r="Z43">
        <f>I!Y41*'Sim_Vt_Of(IxI)'!$M43</f>
        <v>0</v>
      </c>
      <c r="AA43">
        <f>I!Z41*'Sim_Vt_Of(IxI)'!$M43</f>
        <v>0</v>
      </c>
      <c r="AB43">
        <f>I!AA41*'Sim_Vt_Of(IxI)'!$M43</f>
        <v>0</v>
      </c>
      <c r="AC43">
        <f>I!AB41*'Sim_Vt_Of(IxI)'!$M43</f>
        <v>0</v>
      </c>
      <c r="AD43">
        <f>I!AC41*'Sim_Vt_Of(IxI)'!$M43</f>
        <v>0</v>
      </c>
      <c r="AE43">
        <f>I!AD41*'Sim_Vt_Of(IxI)'!$M43</f>
        <v>0</v>
      </c>
      <c r="AF43">
        <f>I!AE41*'Sim_Vt_Of(IxI)'!$M43</f>
        <v>0</v>
      </c>
      <c r="AG43">
        <f>I!AF41*'Sim_Vt_Of(IxI)'!$M43</f>
        <v>0</v>
      </c>
      <c r="AH43">
        <f>I!AG41*'Sim_Vt_Of(IxI)'!$M43</f>
        <v>0</v>
      </c>
      <c r="AI43">
        <f>I!AH41*'Sim_Vt_Of(IxI)'!$M43</f>
        <v>0</v>
      </c>
      <c r="AJ43">
        <f>I!AI41*'Sim_Vt_Of(IxI)'!$M43</f>
        <v>0</v>
      </c>
      <c r="AK43">
        <f>I!AJ41*'Sim_Vt_Of(IxI)'!$M43</f>
        <v>0</v>
      </c>
      <c r="AL43">
        <f>I!AK41*'Sim_Vt_Of(IxI)'!$M43</f>
        <v>0</v>
      </c>
      <c r="AM43">
        <f>I!AL41*'Sim_Vt_Of(IxI)'!$M43</f>
        <v>0</v>
      </c>
      <c r="AN43">
        <f>I!AM41*'Sim_Vt_Of(IxI)'!$M43</f>
        <v>0</v>
      </c>
      <c r="AO43">
        <f>I!AN41*'Sim_Vt_Of(IxI)'!$M43</f>
        <v>0</v>
      </c>
      <c r="AP43">
        <f>I!AO41*'Sim_Vt_Of(IxI)'!$M43</f>
        <v>0</v>
      </c>
      <c r="AQ43">
        <f>I!AP41*'Sim_Vt_Of(IxI)'!$M43</f>
        <v>0</v>
      </c>
      <c r="AR43">
        <f>I!AQ41*'Sim_Vt_Of(IxI)'!$M43</f>
        <v>0</v>
      </c>
      <c r="AS43">
        <f>I!AR41*'Sim_Vt_Of(IxI)'!$M43</f>
        <v>0</v>
      </c>
      <c r="AT43">
        <f>I!AS41*'Sim_Vt_Of(IxI)'!$M43</f>
        <v>0</v>
      </c>
      <c r="AU43">
        <f>I!AT41*'Sim_Vt_Of(IxI)'!$M43</f>
        <v>0</v>
      </c>
      <c r="AV43">
        <f>I!AU41*'Sim_Vt_Of(IxI)'!$M43</f>
        <v>0</v>
      </c>
      <c r="AW43">
        <f>I!AV41*'Sim_Vt_Of(IxI)'!$M43</f>
        <v>0</v>
      </c>
      <c r="AX43">
        <f>I!AW41*'Sim_Vt_Of(IxI)'!$M43</f>
        <v>0</v>
      </c>
      <c r="AY43">
        <f>I!AX41*'Sim_Vt_Of(IxI)'!$M43</f>
        <v>0</v>
      </c>
      <c r="AZ43">
        <f>I!AY41*'Sim_Vt_Of(IxI)'!$M43</f>
        <v>0</v>
      </c>
      <c r="BA43">
        <f>I!AZ41*'Sim_Vt_Of(IxI)'!$M43</f>
        <v>0</v>
      </c>
      <c r="BB43">
        <f>I!BA41*'Sim_Vt_Of(IxI)'!$M43</f>
        <v>0</v>
      </c>
      <c r="BC43">
        <f>I!BB41*'Sim_Vt_Of(IxI)'!$M43</f>
        <v>0</v>
      </c>
      <c r="BD43">
        <f>I!BC41*'Sim_Vt_Of(IxI)'!$M43</f>
        <v>0</v>
      </c>
      <c r="BE43">
        <f>I!BD41*'Sim_Vt_Of(IxI)'!$M43</f>
        <v>0</v>
      </c>
      <c r="BF43">
        <f>I!BE41*'Sim_Vt_Of(IxI)'!$M43</f>
        <v>0</v>
      </c>
      <c r="BG43">
        <f>I!BF41*'Sim_Vt_Of(IxI)'!$M43</f>
        <v>0</v>
      </c>
      <c r="BH43">
        <f>I!BG41*'Sim_Vt_Of(IxI)'!$M43</f>
        <v>0</v>
      </c>
      <c r="BI43">
        <f>I!BH41*'Sim_Vt_Of(IxI)'!$M43</f>
        <v>0</v>
      </c>
      <c r="BJ43">
        <f>I!BI41*'Sim_Vt_Of(IxI)'!$M43</f>
        <v>0</v>
      </c>
      <c r="BK43">
        <f>I!BJ41*'Sim_Vt_Of(IxI)'!$M43</f>
        <v>0</v>
      </c>
      <c r="BL43">
        <f>I!BK41*'Sim_Vt_Of(IxI)'!$M43</f>
        <v>0</v>
      </c>
      <c r="BM43">
        <f>I!BL41*'Sim_Vt_Of(IxI)'!$M43</f>
        <v>0</v>
      </c>
      <c r="BN43">
        <f>I!BM41*'Sim_Vt_Of(IxI)'!$M43</f>
        <v>0</v>
      </c>
      <c r="BO43">
        <f>I!BN41*'Sim_Vt_Of(IxI)'!$M43</f>
        <v>0</v>
      </c>
      <c r="BP43">
        <f>I!BO41*'Sim_Vt_Of(IxI)'!$M43</f>
        <v>0</v>
      </c>
      <c r="BQ43">
        <f>I!BP41*'Sim_Vt_Of(IxI)'!$M43</f>
        <v>0</v>
      </c>
      <c r="BR43">
        <f>I!BQ41*'Sim_Vt_Of(IxI)'!$M43</f>
        <v>0</v>
      </c>
      <c r="BS43">
        <f>I!BR41*'Sim_Vt_Of(IxI)'!$M43</f>
        <v>0</v>
      </c>
      <c r="BT43">
        <f>I!BS41*'Sim_Vt_Of(IxI)'!$M43</f>
        <v>0</v>
      </c>
      <c r="BU43">
        <f>I!BT41*'Sim_Vt_Of(IxI)'!$M43</f>
        <v>0</v>
      </c>
      <c r="BV43">
        <f>I!BU41*'Sim_Vt_Of(IxI)'!$M43</f>
        <v>0</v>
      </c>
      <c r="BW43">
        <f>I!BV41*'Sim_Vt_Of(IxI)'!$M43</f>
        <v>0</v>
      </c>
      <c r="BX43">
        <f>I!BW41*'Sim_Vt_Of(IxI)'!$M43</f>
        <v>0</v>
      </c>
      <c r="BY43">
        <f>I!BX41*'Sim_Vt_Of(IxI)'!$M43</f>
        <v>0</v>
      </c>
    </row>
    <row r="44" spans="1:77" x14ac:dyDescent="0.25">
      <c r="A44" s="105" t="s">
        <v>41</v>
      </c>
      <c r="B44">
        <f>I!A42*'Sim_Vt_Of(IxI)'!$M44</f>
        <v>0</v>
      </c>
      <c r="C44">
        <f>I!B42*'Sim_Vt_Of(IxI)'!$M44</f>
        <v>0</v>
      </c>
      <c r="D44">
        <f>I!C42*'Sim_Vt_Of(IxI)'!$M44</f>
        <v>0</v>
      </c>
      <c r="E44">
        <f>I!D42*'Sim_Vt_Of(IxI)'!$M44</f>
        <v>0</v>
      </c>
      <c r="F44">
        <f>I!E42*'Sim_Vt_Of(IxI)'!$M44</f>
        <v>0</v>
      </c>
      <c r="G44">
        <f>I!F42*'Sim_Vt_Of(IxI)'!$M44</f>
        <v>0</v>
      </c>
      <c r="H44">
        <f>I!G42*'Sim_Vt_Of(IxI)'!$M44</f>
        <v>0</v>
      </c>
      <c r="I44">
        <f>I!H42*'Sim_Vt_Of(IxI)'!$M44</f>
        <v>0</v>
      </c>
      <c r="J44">
        <f>I!I42*'Sim_Vt_Of(IxI)'!$M44</f>
        <v>0</v>
      </c>
      <c r="K44">
        <f>I!J42*'Sim_Vt_Of(IxI)'!$M44</f>
        <v>0</v>
      </c>
      <c r="L44">
        <f>I!K42*'Sim_Vt_Of(IxI)'!$M44</f>
        <v>0</v>
      </c>
      <c r="M44">
        <f>I!L42*'Sim_Vt_Of(IxI)'!$M44</f>
        <v>0</v>
      </c>
      <c r="N44">
        <f>I!M42*'Sim_Vt_Of(IxI)'!$M44</f>
        <v>0</v>
      </c>
      <c r="O44">
        <f>I!N42*'Sim_Vt_Of(IxI)'!$M44</f>
        <v>0</v>
      </c>
      <c r="P44">
        <f>I!O42*'Sim_Vt_Of(IxI)'!$M44</f>
        <v>0</v>
      </c>
      <c r="Q44">
        <f>I!P42*'Sim_Vt_Of(IxI)'!$M44</f>
        <v>0</v>
      </c>
      <c r="R44">
        <f>I!Q42*'Sim_Vt_Of(IxI)'!$M44</f>
        <v>0</v>
      </c>
      <c r="S44">
        <f>I!R42*'Sim_Vt_Of(IxI)'!$M44</f>
        <v>0</v>
      </c>
      <c r="T44">
        <f>I!S42*'Sim_Vt_Of(IxI)'!$M44</f>
        <v>0</v>
      </c>
      <c r="U44">
        <f>I!T42*'Sim_Vt_Of(IxI)'!$M44</f>
        <v>0</v>
      </c>
      <c r="V44">
        <f>I!U42*'Sim_Vt_Of(IxI)'!$M44</f>
        <v>0</v>
      </c>
      <c r="W44">
        <f>I!V42*'Sim_Vt_Of(IxI)'!$M44</f>
        <v>0</v>
      </c>
      <c r="X44">
        <f>I!W42*'Sim_Vt_Of(IxI)'!$M44</f>
        <v>0</v>
      </c>
      <c r="Y44">
        <f>I!X42*'Sim_Vt_Of(IxI)'!$M44</f>
        <v>0</v>
      </c>
      <c r="Z44">
        <f>I!Y42*'Sim_Vt_Of(IxI)'!$M44</f>
        <v>0</v>
      </c>
      <c r="AA44">
        <f>I!Z42*'Sim_Vt_Of(IxI)'!$M44</f>
        <v>0</v>
      </c>
      <c r="AB44">
        <f>I!AA42*'Sim_Vt_Of(IxI)'!$M44</f>
        <v>0</v>
      </c>
      <c r="AC44">
        <f>I!AB42*'Sim_Vt_Of(IxI)'!$M44</f>
        <v>0</v>
      </c>
      <c r="AD44">
        <f>I!AC42*'Sim_Vt_Of(IxI)'!$M44</f>
        <v>0</v>
      </c>
      <c r="AE44">
        <f>I!AD42*'Sim_Vt_Of(IxI)'!$M44</f>
        <v>0</v>
      </c>
      <c r="AF44">
        <f>I!AE42*'Sim_Vt_Of(IxI)'!$M44</f>
        <v>0</v>
      </c>
      <c r="AG44">
        <f>I!AF42*'Sim_Vt_Of(IxI)'!$M44</f>
        <v>0</v>
      </c>
      <c r="AH44">
        <f>I!AG42*'Sim_Vt_Of(IxI)'!$M44</f>
        <v>0</v>
      </c>
      <c r="AI44">
        <f>I!AH42*'Sim_Vt_Of(IxI)'!$M44</f>
        <v>0</v>
      </c>
      <c r="AJ44">
        <f>I!AI42*'Sim_Vt_Of(IxI)'!$M44</f>
        <v>0</v>
      </c>
      <c r="AK44">
        <f>I!AJ42*'Sim_Vt_Of(IxI)'!$M44</f>
        <v>0</v>
      </c>
      <c r="AL44">
        <f>I!AK42*'Sim_Vt_Of(IxI)'!$M44</f>
        <v>0</v>
      </c>
      <c r="AM44">
        <f>I!AL42*'Sim_Vt_Of(IxI)'!$M44</f>
        <v>0</v>
      </c>
      <c r="AN44">
        <f>I!AM42*'Sim_Vt_Of(IxI)'!$M44</f>
        <v>0</v>
      </c>
      <c r="AO44">
        <f>I!AN42*'Sim_Vt_Of(IxI)'!$M44</f>
        <v>0</v>
      </c>
      <c r="AP44">
        <f>I!AO42*'Sim_Vt_Of(IxI)'!$M44</f>
        <v>0</v>
      </c>
      <c r="AQ44">
        <f>I!AP42*'Sim_Vt_Of(IxI)'!$M44</f>
        <v>0</v>
      </c>
      <c r="AR44">
        <f>I!AQ42*'Sim_Vt_Of(IxI)'!$M44</f>
        <v>0</v>
      </c>
      <c r="AS44">
        <f>I!AR42*'Sim_Vt_Of(IxI)'!$M44</f>
        <v>0</v>
      </c>
      <c r="AT44">
        <f>I!AS42*'Sim_Vt_Of(IxI)'!$M44</f>
        <v>0</v>
      </c>
      <c r="AU44">
        <f>I!AT42*'Sim_Vt_Of(IxI)'!$M44</f>
        <v>0</v>
      </c>
      <c r="AV44">
        <f>I!AU42*'Sim_Vt_Of(IxI)'!$M44</f>
        <v>0</v>
      </c>
      <c r="AW44">
        <f>I!AV42*'Sim_Vt_Of(IxI)'!$M44</f>
        <v>0</v>
      </c>
      <c r="AX44">
        <f>I!AW42*'Sim_Vt_Of(IxI)'!$M44</f>
        <v>0</v>
      </c>
      <c r="AY44">
        <f>I!AX42*'Sim_Vt_Of(IxI)'!$M44</f>
        <v>0</v>
      </c>
      <c r="AZ44">
        <f>I!AY42*'Sim_Vt_Of(IxI)'!$M44</f>
        <v>0</v>
      </c>
      <c r="BA44">
        <f>I!AZ42*'Sim_Vt_Of(IxI)'!$M44</f>
        <v>0</v>
      </c>
      <c r="BB44">
        <f>I!BA42*'Sim_Vt_Of(IxI)'!$M44</f>
        <v>0</v>
      </c>
      <c r="BC44">
        <f>I!BB42*'Sim_Vt_Of(IxI)'!$M44</f>
        <v>0</v>
      </c>
      <c r="BD44">
        <f>I!BC42*'Sim_Vt_Of(IxI)'!$M44</f>
        <v>0</v>
      </c>
      <c r="BE44">
        <f>I!BD42*'Sim_Vt_Of(IxI)'!$M44</f>
        <v>0</v>
      </c>
      <c r="BF44">
        <f>I!BE42*'Sim_Vt_Of(IxI)'!$M44</f>
        <v>0</v>
      </c>
      <c r="BG44">
        <f>I!BF42*'Sim_Vt_Of(IxI)'!$M44</f>
        <v>0</v>
      </c>
      <c r="BH44">
        <f>I!BG42*'Sim_Vt_Of(IxI)'!$M44</f>
        <v>0</v>
      </c>
      <c r="BI44">
        <f>I!BH42*'Sim_Vt_Of(IxI)'!$M44</f>
        <v>0</v>
      </c>
      <c r="BJ44">
        <f>I!BI42*'Sim_Vt_Of(IxI)'!$M44</f>
        <v>0</v>
      </c>
      <c r="BK44">
        <f>I!BJ42*'Sim_Vt_Of(IxI)'!$M44</f>
        <v>0</v>
      </c>
      <c r="BL44">
        <f>I!BK42*'Sim_Vt_Of(IxI)'!$M44</f>
        <v>0</v>
      </c>
      <c r="BM44">
        <f>I!BL42*'Sim_Vt_Of(IxI)'!$M44</f>
        <v>0</v>
      </c>
      <c r="BN44">
        <f>I!BM42*'Sim_Vt_Of(IxI)'!$M44</f>
        <v>0</v>
      </c>
      <c r="BO44">
        <f>I!BN42*'Sim_Vt_Of(IxI)'!$M44</f>
        <v>0</v>
      </c>
      <c r="BP44">
        <f>I!BO42*'Sim_Vt_Of(IxI)'!$M44</f>
        <v>0</v>
      </c>
      <c r="BQ44">
        <f>I!BP42*'Sim_Vt_Of(IxI)'!$M44</f>
        <v>0</v>
      </c>
      <c r="BR44">
        <f>I!BQ42*'Sim_Vt_Of(IxI)'!$M44</f>
        <v>0</v>
      </c>
      <c r="BS44">
        <f>I!BR42*'Sim_Vt_Of(IxI)'!$M44</f>
        <v>0</v>
      </c>
      <c r="BT44">
        <f>I!BS42*'Sim_Vt_Of(IxI)'!$M44</f>
        <v>0</v>
      </c>
      <c r="BU44">
        <f>I!BT42*'Sim_Vt_Of(IxI)'!$M44</f>
        <v>0</v>
      </c>
      <c r="BV44">
        <f>I!BU42*'Sim_Vt_Of(IxI)'!$M44</f>
        <v>0</v>
      </c>
      <c r="BW44">
        <f>I!BV42*'Sim_Vt_Of(IxI)'!$M44</f>
        <v>0</v>
      </c>
      <c r="BX44">
        <f>I!BW42*'Sim_Vt_Of(IxI)'!$M44</f>
        <v>0</v>
      </c>
      <c r="BY44">
        <f>I!BX42*'Sim_Vt_Of(IxI)'!$M44</f>
        <v>0</v>
      </c>
    </row>
    <row r="45" spans="1:77" x14ac:dyDescent="0.25">
      <c r="A45" s="105" t="s">
        <v>42</v>
      </c>
      <c r="B45">
        <f>I!A43*'Sim_Vt_Of(IxI)'!$M45</f>
        <v>0</v>
      </c>
      <c r="C45">
        <f>I!B43*'Sim_Vt_Of(IxI)'!$M45</f>
        <v>0</v>
      </c>
      <c r="D45">
        <f>I!C43*'Sim_Vt_Of(IxI)'!$M45</f>
        <v>0</v>
      </c>
      <c r="E45">
        <f>I!D43*'Sim_Vt_Of(IxI)'!$M45</f>
        <v>0</v>
      </c>
      <c r="F45">
        <f>I!E43*'Sim_Vt_Of(IxI)'!$M45</f>
        <v>0</v>
      </c>
      <c r="G45">
        <f>I!F43*'Sim_Vt_Of(IxI)'!$M45</f>
        <v>0</v>
      </c>
      <c r="H45">
        <f>I!G43*'Sim_Vt_Of(IxI)'!$M45</f>
        <v>0</v>
      </c>
      <c r="I45">
        <f>I!H43*'Sim_Vt_Of(IxI)'!$M45</f>
        <v>0</v>
      </c>
      <c r="J45">
        <f>I!I43*'Sim_Vt_Of(IxI)'!$M45</f>
        <v>0</v>
      </c>
      <c r="K45">
        <f>I!J43*'Sim_Vt_Of(IxI)'!$M45</f>
        <v>0</v>
      </c>
      <c r="L45">
        <f>I!K43*'Sim_Vt_Of(IxI)'!$M45</f>
        <v>0</v>
      </c>
      <c r="M45">
        <f>I!L43*'Sim_Vt_Of(IxI)'!$M45</f>
        <v>0</v>
      </c>
      <c r="N45">
        <f>I!M43*'Sim_Vt_Of(IxI)'!$M45</f>
        <v>0</v>
      </c>
      <c r="O45">
        <f>I!N43*'Sim_Vt_Of(IxI)'!$M45</f>
        <v>0</v>
      </c>
      <c r="P45">
        <f>I!O43*'Sim_Vt_Of(IxI)'!$M45</f>
        <v>0</v>
      </c>
      <c r="Q45">
        <f>I!P43*'Sim_Vt_Of(IxI)'!$M45</f>
        <v>0</v>
      </c>
      <c r="R45">
        <f>I!Q43*'Sim_Vt_Of(IxI)'!$M45</f>
        <v>0</v>
      </c>
      <c r="S45">
        <f>I!R43*'Sim_Vt_Of(IxI)'!$M45</f>
        <v>0</v>
      </c>
      <c r="T45">
        <f>I!S43*'Sim_Vt_Of(IxI)'!$M45</f>
        <v>0</v>
      </c>
      <c r="U45">
        <f>I!T43*'Sim_Vt_Of(IxI)'!$M45</f>
        <v>0</v>
      </c>
      <c r="V45">
        <f>I!U43*'Sim_Vt_Of(IxI)'!$M45</f>
        <v>0</v>
      </c>
      <c r="W45">
        <f>I!V43*'Sim_Vt_Of(IxI)'!$M45</f>
        <v>0</v>
      </c>
      <c r="X45">
        <f>I!W43*'Sim_Vt_Of(IxI)'!$M45</f>
        <v>0</v>
      </c>
      <c r="Y45">
        <f>I!X43*'Sim_Vt_Of(IxI)'!$M45</f>
        <v>0</v>
      </c>
      <c r="Z45">
        <f>I!Y43*'Sim_Vt_Of(IxI)'!$M45</f>
        <v>0</v>
      </c>
      <c r="AA45">
        <f>I!Z43*'Sim_Vt_Of(IxI)'!$M45</f>
        <v>0</v>
      </c>
      <c r="AB45">
        <f>I!AA43*'Sim_Vt_Of(IxI)'!$M45</f>
        <v>0</v>
      </c>
      <c r="AC45">
        <f>I!AB43*'Sim_Vt_Of(IxI)'!$M45</f>
        <v>0</v>
      </c>
      <c r="AD45">
        <f>I!AC43*'Sim_Vt_Of(IxI)'!$M45</f>
        <v>0</v>
      </c>
      <c r="AE45">
        <f>I!AD43*'Sim_Vt_Of(IxI)'!$M45</f>
        <v>0</v>
      </c>
      <c r="AF45">
        <f>I!AE43*'Sim_Vt_Of(IxI)'!$M45</f>
        <v>0</v>
      </c>
      <c r="AG45">
        <f>I!AF43*'Sim_Vt_Of(IxI)'!$M45</f>
        <v>0</v>
      </c>
      <c r="AH45">
        <f>I!AG43*'Sim_Vt_Of(IxI)'!$M45</f>
        <v>0</v>
      </c>
      <c r="AI45">
        <f>I!AH43*'Sim_Vt_Of(IxI)'!$M45</f>
        <v>0</v>
      </c>
      <c r="AJ45">
        <f>I!AI43*'Sim_Vt_Of(IxI)'!$M45</f>
        <v>0</v>
      </c>
      <c r="AK45">
        <f>I!AJ43*'Sim_Vt_Of(IxI)'!$M45</f>
        <v>0</v>
      </c>
      <c r="AL45">
        <f>I!AK43*'Sim_Vt_Of(IxI)'!$M45</f>
        <v>0</v>
      </c>
      <c r="AM45">
        <f>I!AL43*'Sim_Vt_Of(IxI)'!$M45</f>
        <v>0</v>
      </c>
      <c r="AN45">
        <f>I!AM43*'Sim_Vt_Of(IxI)'!$M45</f>
        <v>0</v>
      </c>
      <c r="AO45">
        <f>I!AN43*'Sim_Vt_Of(IxI)'!$M45</f>
        <v>0</v>
      </c>
      <c r="AP45">
        <f>I!AO43*'Sim_Vt_Of(IxI)'!$M45</f>
        <v>0</v>
      </c>
      <c r="AQ45">
        <f>I!AP43*'Sim_Vt_Of(IxI)'!$M45</f>
        <v>0</v>
      </c>
      <c r="AR45">
        <f>I!AQ43*'Sim_Vt_Of(IxI)'!$M45</f>
        <v>0</v>
      </c>
      <c r="AS45">
        <f>I!AR43*'Sim_Vt_Of(IxI)'!$M45</f>
        <v>0</v>
      </c>
      <c r="AT45">
        <f>I!AS43*'Sim_Vt_Of(IxI)'!$M45</f>
        <v>0</v>
      </c>
      <c r="AU45">
        <f>I!AT43*'Sim_Vt_Of(IxI)'!$M45</f>
        <v>0</v>
      </c>
      <c r="AV45">
        <f>I!AU43*'Sim_Vt_Of(IxI)'!$M45</f>
        <v>0</v>
      </c>
      <c r="AW45">
        <f>I!AV43*'Sim_Vt_Of(IxI)'!$M45</f>
        <v>0</v>
      </c>
      <c r="AX45">
        <f>I!AW43*'Sim_Vt_Of(IxI)'!$M45</f>
        <v>0</v>
      </c>
      <c r="AY45">
        <f>I!AX43*'Sim_Vt_Of(IxI)'!$M45</f>
        <v>0</v>
      </c>
      <c r="AZ45">
        <f>I!AY43*'Sim_Vt_Of(IxI)'!$M45</f>
        <v>0</v>
      </c>
      <c r="BA45">
        <f>I!AZ43*'Sim_Vt_Of(IxI)'!$M45</f>
        <v>0</v>
      </c>
      <c r="BB45">
        <f>I!BA43*'Sim_Vt_Of(IxI)'!$M45</f>
        <v>0</v>
      </c>
      <c r="BC45">
        <f>I!BB43*'Sim_Vt_Of(IxI)'!$M45</f>
        <v>0</v>
      </c>
      <c r="BD45">
        <f>I!BC43*'Sim_Vt_Of(IxI)'!$M45</f>
        <v>0</v>
      </c>
      <c r="BE45">
        <f>I!BD43*'Sim_Vt_Of(IxI)'!$M45</f>
        <v>0</v>
      </c>
      <c r="BF45">
        <f>I!BE43*'Sim_Vt_Of(IxI)'!$M45</f>
        <v>0</v>
      </c>
      <c r="BG45">
        <f>I!BF43*'Sim_Vt_Of(IxI)'!$M45</f>
        <v>0</v>
      </c>
      <c r="BH45">
        <f>I!BG43*'Sim_Vt_Of(IxI)'!$M45</f>
        <v>0</v>
      </c>
      <c r="BI45">
        <f>I!BH43*'Sim_Vt_Of(IxI)'!$M45</f>
        <v>0</v>
      </c>
      <c r="BJ45">
        <f>I!BI43*'Sim_Vt_Of(IxI)'!$M45</f>
        <v>0</v>
      </c>
      <c r="BK45">
        <f>I!BJ43*'Sim_Vt_Of(IxI)'!$M45</f>
        <v>0</v>
      </c>
      <c r="BL45">
        <f>I!BK43*'Sim_Vt_Of(IxI)'!$M45</f>
        <v>0</v>
      </c>
      <c r="BM45">
        <f>I!BL43*'Sim_Vt_Of(IxI)'!$M45</f>
        <v>0</v>
      </c>
      <c r="BN45">
        <f>I!BM43*'Sim_Vt_Of(IxI)'!$M45</f>
        <v>0</v>
      </c>
      <c r="BO45">
        <f>I!BN43*'Sim_Vt_Of(IxI)'!$M45</f>
        <v>0</v>
      </c>
      <c r="BP45">
        <f>I!BO43*'Sim_Vt_Of(IxI)'!$M45</f>
        <v>0</v>
      </c>
      <c r="BQ45">
        <f>I!BP43*'Sim_Vt_Of(IxI)'!$M45</f>
        <v>0</v>
      </c>
      <c r="BR45">
        <f>I!BQ43*'Sim_Vt_Of(IxI)'!$M45</f>
        <v>0</v>
      </c>
      <c r="BS45">
        <f>I!BR43*'Sim_Vt_Of(IxI)'!$M45</f>
        <v>0</v>
      </c>
      <c r="BT45">
        <f>I!BS43*'Sim_Vt_Of(IxI)'!$M45</f>
        <v>0</v>
      </c>
      <c r="BU45">
        <f>I!BT43*'Sim_Vt_Of(IxI)'!$M45</f>
        <v>0</v>
      </c>
      <c r="BV45">
        <f>I!BU43*'Sim_Vt_Of(IxI)'!$M45</f>
        <v>0</v>
      </c>
      <c r="BW45">
        <f>I!BV43*'Sim_Vt_Of(IxI)'!$M45</f>
        <v>0</v>
      </c>
      <c r="BX45">
        <f>I!BW43*'Sim_Vt_Of(IxI)'!$M45</f>
        <v>0</v>
      </c>
      <c r="BY45">
        <f>I!BX43*'Sim_Vt_Of(IxI)'!$M45</f>
        <v>0</v>
      </c>
    </row>
    <row r="46" spans="1:77" x14ac:dyDescent="0.25">
      <c r="A46" s="105" t="s">
        <v>43</v>
      </c>
      <c r="B46">
        <f>I!A44*'Sim_Vt_Of(IxI)'!$M46</f>
        <v>0</v>
      </c>
      <c r="C46">
        <f>I!B44*'Sim_Vt_Of(IxI)'!$M46</f>
        <v>0</v>
      </c>
      <c r="D46">
        <f>I!C44*'Sim_Vt_Of(IxI)'!$M46</f>
        <v>0</v>
      </c>
      <c r="E46">
        <f>I!D44*'Sim_Vt_Of(IxI)'!$M46</f>
        <v>0</v>
      </c>
      <c r="F46">
        <f>I!E44*'Sim_Vt_Of(IxI)'!$M46</f>
        <v>0</v>
      </c>
      <c r="G46">
        <f>I!F44*'Sim_Vt_Of(IxI)'!$M46</f>
        <v>0</v>
      </c>
      <c r="H46">
        <f>I!G44*'Sim_Vt_Of(IxI)'!$M46</f>
        <v>0</v>
      </c>
      <c r="I46">
        <f>I!H44*'Sim_Vt_Of(IxI)'!$M46</f>
        <v>0</v>
      </c>
      <c r="J46">
        <f>I!I44*'Sim_Vt_Of(IxI)'!$M46</f>
        <v>0</v>
      </c>
      <c r="K46">
        <f>I!J44*'Sim_Vt_Of(IxI)'!$M46</f>
        <v>0</v>
      </c>
      <c r="L46">
        <f>I!K44*'Sim_Vt_Of(IxI)'!$M46</f>
        <v>0</v>
      </c>
      <c r="M46">
        <f>I!L44*'Sim_Vt_Of(IxI)'!$M46</f>
        <v>0</v>
      </c>
      <c r="N46">
        <f>I!M44*'Sim_Vt_Of(IxI)'!$M46</f>
        <v>0</v>
      </c>
      <c r="O46">
        <f>I!N44*'Sim_Vt_Of(IxI)'!$M46</f>
        <v>0</v>
      </c>
      <c r="P46">
        <f>I!O44*'Sim_Vt_Of(IxI)'!$M46</f>
        <v>0</v>
      </c>
      <c r="Q46">
        <f>I!P44*'Sim_Vt_Of(IxI)'!$M46</f>
        <v>0</v>
      </c>
      <c r="R46">
        <f>I!Q44*'Sim_Vt_Of(IxI)'!$M46</f>
        <v>0</v>
      </c>
      <c r="S46">
        <f>I!R44*'Sim_Vt_Of(IxI)'!$M46</f>
        <v>0</v>
      </c>
      <c r="T46">
        <f>I!S44*'Sim_Vt_Of(IxI)'!$M46</f>
        <v>0</v>
      </c>
      <c r="U46">
        <f>I!T44*'Sim_Vt_Of(IxI)'!$M46</f>
        <v>0</v>
      </c>
      <c r="V46">
        <f>I!U44*'Sim_Vt_Of(IxI)'!$M46</f>
        <v>0</v>
      </c>
      <c r="W46">
        <f>I!V44*'Sim_Vt_Of(IxI)'!$M46</f>
        <v>0</v>
      </c>
      <c r="X46">
        <f>I!W44*'Sim_Vt_Of(IxI)'!$M46</f>
        <v>0</v>
      </c>
      <c r="Y46">
        <f>I!X44*'Sim_Vt_Of(IxI)'!$M46</f>
        <v>0</v>
      </c>
      <c r="Z46">
        <f>I!Y44*'Sim_Vt_Of(IxI)'!$M46</f>
        <v>0</v>
      </c>
      <c r="AA46">
        <f>I!Z44*'Sim_Vt_Of(IxI)'!$M46</f>
        <v>0</v>
      </c>
      <c r="AB46">
        <f>I!AA44*'Sim_Vt_Of(IxI)'!$M46</f>
        <v>0</v>
      </c>
      <c r="AC46">
        <f>I!AB44*'Sim_Vt_Of(IxI)'!$M46</f>
        <v>0</v>
      </c>
      <c r="AD46">
        <f>I!AC44*'Sim_Vt_Of(IxI)'!$M46</f>
        <v>0</v>
      </c>
      <c r="AE46">
        <f>I!AD44*'Sim_Vt_Of(IxI)'!$M46</f>
        <v>0</v>
      </c>
      <c r="AF46">
        <f>I!AE44*'Sim_Vt_Of(IxI)'!$M46</f>
        <v>0</v>
      </c>
      <c r="AG46">
        <f>I!AF44*'Sim_Vt_Of(IxI)'!$M46</f>
        <v>0</v>
      </c>
      <c r="AH46">
        <f>I!AG44*'Sim_Vt_Of(IxI)'!$M46</f>
        <v>0</v>
      </c>
      <c r="AI46">
        <f>I!AH44*'Sim_Vt_Of(IxI)'!$M46</f>
        <v>0</v>
      </c>
      <c r="AJ46">
        <f>I!AI44*'Sim_Vt_Of(IxI)'!$M46</f>
        <v>0</v>
      </c>
      <c r="AK46">
        <f>I!AJ44*'Sim_Vt_Of(IxI)'!$M46</f>
        <v>0</v>
      </c>
      <c r="AL46">
        <f>I!AK44*'Sim_Vt_Of(IxI)'!$M46</f>
        <v>0</v>
      </c>
      <c r="AM46">
        <f>I!AL44*'Sim_Vt_Of(IxI)'!$M46</f>
        <v>0</v>
      </c>
      <c r="AN46">
        <f>I!AM44*'Sim_Vt_Of(IxI)'!$M46</f>
        <v>0</v>
      </c>
      <c r="AO46">
        <f>I!AN44*'Sim_Vt_Of(IxI)'!$M46</f>
        <v>0</v>
      </c>
      <c r="AP46">
        <f>I!AO44*'Sim_Vt_Of(IxI)'!$M46</f>
        <v>0</v>
      </c>
      <c r="AQ46">
        <f>I!AP44*'Sim_Vt_Of(IxI)'!$M46</f>
        <v>0</v>
      </c>
      <c r="AR46">
        <f>I!AQ44*'Sim_Vt_Of(IxI)'!$M46</f>
        <v>0</v>
      </c>
      <c r="AS46">
        <f>I!AR44*'Sim_Vt_Of(IxI)'!$M46</f>
        <v>0</v>
      </c>
      <c r="AT46">
        <f>I!AS44*'Sim_Vt_Of(IxI)'!$M46</f>
        <v>0</v>
      </c>
      <c r="AU46">
        <f>I!AT44*'Sim_Vt_Of(IxI)'!$M46</f>
        <v>0</v>
      </c>
      <c r="AV46">
        <f>I!AU44*'Sim_Vt_Of(IxI)'!$M46</f>
        <v>0</v>
      </c>
      <c r="AW46">
        <f>I!AV44*'Sim_Vt_Of(IxI)'!$M46</f>
        <v>0</v>
      </c>
      <c r="AX46">
        <f>I!AW44*'Sim_Vt_Of(IxI)'!$M46</f>
        <v>0</v>
      </c>
      <c r="AY46">
        <f>I!AX44*'Sim_Vt_Of(IxI)'!$M46</f>
        <v>0</v>
      </c>
      <c r="AZ46">
        <f>I!AY44*'Sim_Vt_Of(IxI)'!$M46</f>
        <v>0</v>
      </c>
      <c r="BA46">
        <f>I!AZ44*'Sim_Vt_Of(IxI)'!$M46</f>
        <v>0</v>
      </c>
      <c r="BB46">
        <f>I!BA44*'Sim_Vt_Of(IxI)'!$M46</f>
        <v>0</v>
      </c>
      <c r="BC46">
        <f>I!BB44*'Sim_Vt_Of(IxI)'!$M46</f>
        <v>0</v>
      </c>
      <c r="BD46">
        <f>I!BC44*'Sim_Vt_Of(IxI)'!$M46</f>
        <v>0</v>
      </c>
      <c r="BE46">
        <f>I!BD44*'Sim_Vt_Of(IxI)'!$M46</f>
        <v>0</v>
      </c>
      <c r="BF46">
        <f>I!BE44*'Sim_Vt_Of(IxI)'!$M46</f>
        <v>0</v>
      </c>
      <c r="BG46">
        <f>I!BF44*'Sim_Vt_Of(IxI)'!$M46</f>
        <v>0</v>
      </c>
      <c r="BH46">
        <f>I!BG44*'Sim_Vt_Of(IxI)'!$M46</f>
        <v>0</v>
      </c>
      <c r="BI46">
        <f>I!BH44*'Sim_Vt_Of(IxI)'!$M46</f>
        <v>0</v>
      </c>
      <c r="BJ46">
        <f>I!BI44*'Sim_Vt_Of(IxI)'!$M46</f>
        <v>0</v>
      </c>
      <c r="BK46">
        <f>I!BJ44*'Sim_Vt_Of(IxI)'!$M46</f>
        <v>0</v>
      </c>
      <c r="BL46">
        <f>I!BK44*'Sim_Vt_Of(IxI)'!$M46</f>
        <v>0</v>
      </c>
      <c r="BM46">
        <f>I!BL44*'Sim_Vt_Of(IxI)'!$M46</f>
        <v>0</v>
      </c>
      <c r="BN46">
        <f>I!BM44*'Sim_Vt_Of(IxI)'!$M46</f>
        <v>0</v>
      </c>
      <c r="BO46">
        <f>I!BN44*'Sim_Vt_Of(IxI)'!$M46</f>
        <v>0</v>
      </c>
      <c r="BP46">
        <f>I!BO44*'Sim_Vt_Of(IxI)'!$M46</f>
        <v>0</v>
      </c>
      <c r="BQ46">
        <f>I!BP44*'Sim_Vt_Of(IxI)'!$M46</f>
        <v>0</v>
      </c>
      <c r="BR46">
        <f>I!BQ44*'Sim_Vt_Of(IxI)'!$M46</f>
        <v>0</v>
      </c>
      <c r="BS46">
        <f>I!BR44*'Sim_Vt_Of(IxI)'!$M46</f>
        <v>0</v>
      </c>
      <c r="BT46">
        <f>I!BS44*'Sim_Vt_Of(IxI)'!$M46</f>
        <v>0</v>
      </c>
      <c r="BU46">
        <f>I!BT44*'Sim_Vt_Of(IxI)'!$M46</f>
        <v>0</v>
      </c>
      <c r="BV46">
        <f>I!BU44*'Sim_Vt_Of(IxI)'!$M46</f>
        <v>0</v>
      </c>
      <c r="BW46">
        <f>I!BV44*'Sim_Vt_Of(IxI)'!$M46</f>
        <v>0</v>
      </c>
      <c r="BX46">
        <f>I!BW44*'Sim_Vt_Of(IxI)'!$M46</f>
        <v>0</v>
      </c>
      <c r="BY46">
        <f>I!BX44*'Sim_Vt_Of(IxI)'!$M46</f>
        <v>0</v>
      </c>
    </row>
    <row r="47" spans="1:77" x14ac:dyDescent="0.25">
      <c r="A47" s="105" t="s">
        <v>44</v>
      </c>
      <c r="B47">
        <f>I!A45*'Sim_Vt_Of(IxI)'!$M47</f>
        <v>0</v>
      </c>
      <c r="C47">
        <f>I!B45*'Sim_Vt_Of(IxI)'!$M47</f>
        <v>0</v>
      </c>
      <c r="D47">
        <f>I!C45*'Sim_Vt_Of(IxI)'!$M47</f>
        <v>0</v>
      </c>
      <c r="E47">
        <f>I!D45*'Sim_Vt_Of(IxI)'!$M47</f>
        <v>0</v>
      </c>
      <c r="F47">
        <f>I!E45*'Sim_Vt_Of(IxI)'!$M47</f>
        <v>0</v>
      </c>
      <c r="G47">
        <f>I!F45*'Sim_Vt_Of(IxI)'!$M47</f>
        <v>0</v>
      </c>
      <c r="H47">
        <f>I!G45*'Sim_Vt_Of(IxI)'!$M47</f>
        <v>0</v>
      </c>
      <c r="I47">
        <f>I!H45*'Sim_Vt_Of(IxI)'!$M47</f>
        <v>0</v>
      </c>
      <c r="J47">
        <f>I!I45*'Sim_Vt_Of(IxI)'!$M47</f>
        <v>0</v>
      </c>
      <c r="K47">
        <f>I!J45*'Sim_Vt_Of(IxI)'!$M47</f>
        <v>0</v>
      </c>
      <c r="L47">
        <f>I!K45*'Sim_Vt_Of(IxI)'!$M47</f>
        <v>0</v>
      </c>
      <c r="M47">
        <f>I!L45*'Sim_Vt_Of(IxI)'!$M47</f>
        <v>0</v>
      </c>
      <c r="N47">
        <f>I!M45*'Sim_Vt_Of(IxI)'!$M47</f>
        <v>0</v>
      </c>
      <c r="O47">
        <f>I!N45*'Sim_Vt_Of(IxI)'!$M47</f>
        <v>0</v>
      </c>
      <c r="P47">
        <f>I!O45*'Sim_Vt_Of(IxI)'!$M47</f>
        <v>0</v>
      </c>
      <c r="Q47">
        <f>I!P45*'Sim_Vt_Of(IxI)'!$M47</f>
        <v>0</v>
      </c>
      <c r="R47">
        <f>I!Q45*'Sim_Vt_Of(IxI)'!$M47</f>
        <v>0</v>
      </c>
      <c r="S47">
        <f>I!R45*'Sim_Vt_Of(IxI)'!$M47</f>
        <v>0</v>
      </c>
      <c r="T47">
        <f>I!S45*'Sim_Vt_Of(IxI)'!$M47</f>
        <v>0</v>
      </c>
      <c r="U47">
        <f>I!T45*'Sim_Vt_Of(IxI)'!$M47</f>
        <v>0</v>
      </c>
      <c r="V47">
        <f>I!U45*'Sim_Vt_Of(IxI)'!$M47</f>
        <v>0</v>
      </c>
      <c r="W47">
        <f>I!V45*'Sim_Vt_Of(IxI)'!$M47</f>
        <v>0</v>
      </c>
      <c r="X47">
        <f>I!W45*'Sim_Vt_Of(IxI)'!$M47</f>
        <v>0</v>
      </c>
      <c r="Y47">
        <f>I!X45*'Sim_Vt_Of(IxI)'!$M47</f>
        <v>0</v>
      </c>
      <c r="Z47">
        <f>I!Y45*'Sim_Vt_Of(IxI)'!$M47</f>
        <v>0</v>
      </c>
      <c r="AA47">
        <f>I!Z45*'Sim_Vt_Of(IxI)'!$M47</f>
        <v>0</v>
      </c>
      <c r="AB47">
        <f>I!AA45*'Sim_Vt_Of(IxI)'!$M47</f>
        <v>0</v>
      </c>
      <c r="AC47">
        <f>I!AB45*'Sim_Vt_Of(IxI)'!$M47</f>
        <v>0</v>
      </c>
      <c r="AD47">
        <f>I!AC45*'Sim_Vt_Of(IxI)'!$M47</f>
        <v>0</v>
      </c>
      <c r="AE47">
        <f>I!AD45*'Sim_Vt_Of(IxI)'!$M47</f>
        <v>0</v>
      </c>
      <c r="AF47">
        <f>I!AE45*'Sim_Vt_Of(IxI)'!$M47</f>
        <v>0</v>
      </c>
      <c r="AG47">
        <f>I!AF45*'Sim_Vt_Of(IxI)'!$M47</f>
        <v>0</v>
      </c>
      <c r="AH47">
        <f>I!AG45*'Sim_Vt_Of(IxI)'!$M47</f>
        <v>0</v>
      </c>
      <c r="AI47">
        <f>I!AH45*'Sim_Vt_Of(IxI)'!$M47</f>
        <v>0</v>
      </c>
      <c r="AJ47">
        <f>I!AI45*'Sim_Vt_Of(IxI)'!$M47</f>
        <v>0</v>
      </c>
      <c r="AK47">
        <f>I!AJ45*'Sim_Vt_Of(IxI)'!$M47</f>
        <v>0</v>
      </c>
      <c r="AL47">
        <f>I!AK45*'Sim_Vt_Of(IxI)'!$M47</f>
        <v>0</v>
      </c>
      <c r="AM47">
        <f>I!AL45*'Sim_Vt_Of(IxI)'!$M47</f>
        <v>0</v>
      </c>
      <c r="AN47">
        <f>I!AM45*'Sim_Vt_Of(IxI)'!$M47</f>
        <v>0</v>
      </c>
      <c r="AO47">
        <f>I!AN45*'Sim_Vt_Of(IxI)'!$M47</f>
        <v>0</v>
      </c>
      <c r="AP47">
        <f>I!AO45*'Sim_Vt_Of(IxI)'!$M47</f>
        <v>0</v>
      </c>
      <c r="AQ47">
        <f>I!AP45*'Sim_Vt_Of(IxI)'!$M47</f>
        <v>0</v>
      </c>
      <c r="AR47">
        <f>I!AQ45*'Sim_Vt_Of(IxI)'!$M47</f>
        <v>0</v>
      </c>
      <c r="AS47">
        <f>I!AR45*'Sim_Vt_Of(IxI)'!$M47</f>
        <v>0</v>
      </c>
      <c r="AT47">
        <f>I!AS45*'Sim_Vt_Of(IxI)'!$M47</f>
        <v>0</v>
      </c>
      <c r="AU47">
        <f>I!AT45*'Sim_Vt_Of(IxI)'!$M47</f>
        <v>0</v>
      </c>
      <c r="AV47">
        <f>I!AU45*'Sim_Vt_Of(IxI)'!$M47</f>
        <v>0</v>
      </c>
      <c r="AW47">
        <f>I!AV45*'Sim_Vt_Of(IxI)'!$M47</f>
        <v>0</v>
      </c>
      <c r="AX47">
        <f>I!AW45*'Sim_Vt_Of(IxI)'!$M47</f>
        <v>0</v>
      </c>
      <c r="AY47">
        <f>I!AX45*'Sim_Vt_Of(IxI)'!$M47</f>
        <v>0</v>
      </c>
      <c r="AZ47">
        <f>I!AY45*'Sim_Vt_Of(IxI)'!$M47</f>
        <v>0</v>
      </c>
      <c r="BA47">
        <f>I!AZ45*'Sim_Vt_Of(IxI)'!$M47</f>
        <v>0</v>
      </c>
      <c r="BB47">
        <f>I!BA45*'Sim_Vt_Of(IxI)'!$M47</f>
        <v>0</v>
      </c>
      <c r="BC47">
        <f>I!BB45*'Sim_Vt_Of(IxI)'!$M47</f>
        <v>0</v>
      </c>
      <c r="BD47">
        <f>I!BC45*'Sim_Vt_Of(IxI)'!$M47</f>
        <v>0</v>
      </c>
      <c r="BE47">
        <f>I!BD45*'Sim_Vt_Of(IxI)'!$M47</f>
        <v>0</v>
      </c>
      <c r="BF47">
        <f>I!BE45*'Sim_Vt_Of(IxI)'!$M47</f>
        <v>0</v>
      </c>
      <c r="BG47">
        <f>I!BF45*'Sim_Vt_Of(IxI)'!$M47</f>
        <v>0</v>
      </c>
      <c r="BH47">
        <f>I!BG45*'Sim_Vt_Of(IxI)'!$M47</f>
        <v>0</v>
      </c>
      <c r="BI47">
        <f>I!BH45*'Sim_Vt_Of(IxI)'!$M47</f>
        <v>0</v>
      </c>
      <c r="BJ47">
        <f>I!BI45*'Sim_Vt_Of(IxI)'!$M47</f>
        <v>0</v>
      </c>
      <c r="BK47">
        <f>I!BJ45*'Sim_Vt_Of(IxI)'!$M47</f>
        <v>0</v>
      </c>
      <c r="BL47">
        <f>I!BK45*'Sim_Vt_Of(IxI)'!$M47</f>
        <v>0</v>
      </c>
      <c r="BM47">
        <f>I!BL45*'Sim_Vt_Of(IxI)'!$M47</f>
        <v>0</v>
      </c>
      <c r="BN47">
        <f>I!BM45*'Sim_Vt_Of(IxI)'!$M47</f>
        <v>0</v>
      </c>
      <c r="BO47">
        <f>I!BN45*'Sim_Vt_Of(IxI)'!$M47</f>
        <v>0</v>
      </c>
      <c r="BP47">
        <f>I!BO45*'Sim_Vt_Of(IxI)'!$M47</f>
        <v>0</v>
      </c>
      <c r="BQ47">
        <f>I!BP45*'Sim_Vt_Of(IxI)'!$M47</f>
        <v>0</v>
      </c>
      <c r="BR47">
        <f>I!BQ45*'Sim_Vt_Of(IxI)'!$M47</f>
        <v>0</v>
      </c>
      <c r="BS47">
        <f>I!BR45*'Sim_Vt_Of(IxI)'!$M47</f>
        <v>0</v>
      </c>
      <c r="BT47">
        <f>I!BS45*'Sim_Vt_Of(IxI)'!$M47</f>
        <v>0</v>
      </c>
      <c r="BU47">
        <f>I!BT45*'Sim_Vt_Of(IxI)'!$M47</f>
        <v>0</v>
      </c>
      <c r="BV47">
        <f>I!BU45*'Sim_Vt_Of(IxI)'!$M47</f>
        <v>0</v>
      </c>
      <c r="BW47">
        <f>I!BV45*'Sim_Vt_Of(IxI)'!$M47</f>
        <v>0</v>
      </c>
      <c r="BX47">
        <f>I!BW45*'Sim_Vt_Of(IxI)'!$M47</f>
        <v>0</v>
      </c>
      <c r="BY47">
        <f>I!BX45*'Sim_Vt_Of(IxI)'!$M47</f>
        <v>0</v>
      </c>
    </row>
    <row r="48" spans="1:77" x14ac:dyDescent="0.25">
      <c r="A48" s="105" t="s">
        <v>45</v>
      </c>
      <c r="B48">
        <f>I!A46*'Sim_Vt_Of(IxI)'!$M48</f>
        <v>0</v>
      </c>
      <c r="C48">
        <f>I!B46*'Sim_Vt_Of(IxI)'!$M48</f>
        <v>0</v>
      </c>
      <c r="D48">
        <f>I!C46*'Sim_Vt_Of(IxI)'!$M48</f>
        <v>0</v>
      </c>
      <c r="E48">
        <f>I!D46*'Sim_Vt_Of(IxI)'!$M48</f>
        <v>0</v>
      </c>
      <c r="F48">
        <f>I!E46*'Sim_Vt_Of(IxI)'!$M48</f>
        <v>0</v>
      </c>
      <c r="G48">
        <f>I!F46*'Sim_Vt_Of(IxI)'!$M48</f>
        <v>0</v>
      </c>
      <c r="H48">
        <f>I!G46*'Sim_Vt_Of(IxI)'!$M48</f>
        <v>0</v>
      </c>
      <c r="I48">
        <f>I!H46*'Sim_Vt_Of(IxI)'!$M48</f>
        <v>0</v>
      </c>
      <c r="J48">
        <f>I!I46*'Sim_Vt_Of(IxI)'!$M48</f>
        <v>0</v>
      </c>
      <c r="K48">
        <f>I!J46*'Sim_Vt_Of(IxI)'!$M48</f>
        <v>0</v>
      </c>
      <c r="L48">
        <f>I!K46*'Sim_Vt_Of(IxI)'!$M48</f>
        <v>0</v>
      </c>
      <c r="M48">
        <f>I!L46*'Sim_Vt_Of(IxI)'!$M48</f>
        <v>0</v>
      </c>
      <c r="N48">
        <f>I!M46*'Sim_Vt_Of(IxI)'!$M48</f>
        <v>0</v>
      </c>
      <c r="O48">
        <f>I!N46*'Sim_Vt_Of(IxI)'!$M48</f>
        <v>0</v>
      </c>
      <c r="P48">
        <f>I!O46*'Sim_Vt_Of(IxI)'!$M48</f>
        <v>0</v>
      </c>
      <c r="Q48">
        <f>I!P46*'Sim_Vt_Of(IxI)'!$M48</f>
        <v>0</v>
      </c>
      <c r="R48">
        <f>I!Q46*'Sim_Vt_Of(IxI)'!$M48</f>
        <v>0</v>
      </c>
      <c r="S48">
        <f>I!R46*'Sim_Vt_Of(IxI)'!$M48</f>
        <v>0</v>
      </c>
      <c r="T48">
        <f>I!S46*'Sim_Vt_Of(IxI)'!$M48</f>
        <v>0</v>
      </c>
      <c r="U48">
        <f>I!T46*'Sim_Vt_Of(IxI)'!$M48</f>
        <v>0</v>
      </c>
      <c r="V48">
        <f>I!U46*'Sim_Vt_Of(IxI)'!$M48</f>
        <v>0</v>
      </c>
      <c r="W48">
        <f>I!V46*'Sim_Vt_Of(IxI)'!$M48</f>
        <v>0</v>
      </c>
      <c r="X48">
        <f>I!W46*'Sim_Vt_Of(IxI)'!$M48</f>
        <v>0</v>
      </c>
      <c r="Y48">
        <f>I!X46*'Sim_Vt_Of(IxI)'!$M48</f>
        <v>0</v>
      </c>
      <c r="Z48">
        <f>I!Y46*'Sim_Vt_Of(IxI)'!$M48</f>
        <v>0</v>
      </c>
      <c r="AA48">
        <f>I!Z46*'Sim_Vt_Of(IxI)'!$M48</f>
        <v>0</v>
      </c>
      <c r="AB48">
        <f>I!AA46*'Sim_Vt_Of(IxI)'!$M48</f>
        <v>0</v>
      </c>
      <c r="AC48">
        <f>I!AB46*'Sim_Vt_Of(IxI)'!$M48</f>
        <v>0</v>
      </c>
      <c r="AD48">
        <f>I!AC46*'Sim_Vt_Of(IxI)'!$M48</f>
        <v>0</v>
      </c>
      <c r="AE48">
        <f>I!AD46*'Sim_Vt_Of(IxI)'!$M48</f>
        <v>0</v>
      </c>
      <c r="AF48">
        <f>I!AE46*'Sim_Vt_Of(IxI)'!$M48</f>
        <v>0</v>
      </c>
      <c r="AG48">
        <f>I!AF46*'Sim_Vt_Of(IxI)'!$M48</f>
        <v>0</v>
      </c>
      <c r="AH48">
        <f>I!AG46*'Sim_Vt_Of(IxI)'!$M48</f>
        <v>0</v>
      </c>
      <c r="AI48">
        <f>I!AH46*'Sim_Vt_Of(IxI)'!$M48</f>
        <v>0</v>
      </c>
      <c r="AJ48">
        <f>I!AI46*'Sim_Vt_Of(IxI)'!$M48</f>
        <v>0</v>
      </c>
      <c r="AK48">
        <f>I!AJ46*'Sim_Vt_Of(IxI)'!$M48</f>
        <v>0</v>
      </c>
      <c r="AL48">
        <f>I!AK46*'Sim_Vt_Of(IxI)'!$M48</f>
        <v>0</v>
      </c>
      <c r="AM48">
        <f>I!AL46*'Sim_Vt_Of(IxI)'!$M48</f>
        <v>0</v>
      </c>
      <c r="AN48">
        <f>I!AM46*'Sim_Vt_Of(IxI)'!$M48</f>
        <v>0</v>
      </c>
      <c r="AO48">
        <f>I!AN46*'Sim_Vt_Of(IxI)'!$M48</f>
        <v>0</v>
      </c>
      <c r="AP48">
        <f>I!AO46*'Sim_Vt_Of(IxI)'!$M48</f>
        <v>0</v>
      </c>
      <c r="AQ48">
        <f>I!AP46*'Sim_Vt_Of(IxI)'!$M48</f>
        <v>0</v>
      </c>
      <c r="AR48">
        <f>I!AQ46*'Sim_Vt_Of(IxI)'!$M48</f>
        <v>0</v>
      </c>
      <c r="AS48">
        <f>I!AR46*'Sim_Vt_Of(IxI)'!$M48</f>
        <v>0</v>
      </c>
      <c r="AT48">
        <f>I!AS46*'Sim_Vt_Of(IxI)'!$M48</f>
        <v>0</v>
      </c>
      <c r="AU48">
        <f>I!AT46*'Sim_Vt_Of(IxI)'!$M48</f>
        <v>0</v>
      </c>
      <c r="AV48">
        <f>I!AU46*'Sim_Vt_Of(IxI)'!$M48</f>
        <v>0</v>
      </c>
      <c r="AW48">
        <f>I!AV46*'Sim_Vt_Of(IxI)'!$M48</f>
        <v>0</v>
      </c>
      <c r="AX48">
        <f>I!AW46*'Sim_Vt_Of(IxI)'!$M48</f>
        <v>0</v>
      </c>
      <c r="AY48">
        <f>I!AX46*'Sim_Vt_Of(IxI)'!$M48</f>
        <v>0</v>
      </c>
      <c r="AZ48">
        <f>I!AY46*'Sim_Vt_Of(IxI)'!$M48</f>
        <v>0</v>
      </c>
      <c r="BA48">
        <f>I!AZ46*'Sim_Vt_Of(IxI)'!$M48</f>
        <v>0</v>
      </c>
      <c r="BB48">
        <f>I!BA46*'Sim_Vt_Of(IxI)'!$M48</f>
        <v>0</v>
      </c>
      <c r="BC48">
        <f>I!BB46*'Sim_Vt_Of(IxI)'!$M48</f>
        <v>0</v>
      </c>
      <c r="BD48">
        <f>I!BC46*'Sim_Vt_Of(IxI)'!$M48</f>
        <v>0</v>
      </c>
      <c r="BE48">
        <f>I!BD46*'Sim_Vt_Of(IxI)'!$M48</f>
        <v>0</v>
      </c>
      <c r="BF48">
        <f>I!BE46*'Sim_Vt_Of(IxI)'!$M48</f>
        <v>0</v>
      </c>
      <c r="BG48">
        <f>I!BF46*'Sim_Vt_Of(IxI)'!$M48</f>
        <v>0</v>
      </c>
      <c r="BH48">
        <f>I!BG46*'Sim_Vt_Of(IxI)'!$M48</f>
        <v>0</v>
      </c>
      <c r="BI48">
        <f>I!BH46*'Sim_Vt_Of(IxI)'!$M48</f>
        <v>0</v>
      </c>
      <c r="BJ48">
        <f>I!BI46*'Sim_Vt_Of(IxI)'!$M48</f>
        <v>0</v>
      </c>
      <c r="BK48">
        <f>I!BJ46*'Sim_Vt_Of(IxI)'!$M48</f>
        <v>0</v>
      </c>
      <c r="BL48">
        <f>I!BK46*'Sim_Vt_Of(IxI)'!$M48</f>
        <v>0</v>
      </c>
      <c r="BM48">
        <f>I!BL46*'Sim_Vt_Of(IxI)'!$M48</f>
        <v>0</v>
      </c>
      <c r="BN48">
        <f>I!BM46*'Sim_Vt_Of(IxI)'!$M48</f>
        <v>0</v>
      </c>
      <c r="BO48">
        <f>I!BN46*'Sim_Vt_Of(IxI)'!$M48</f>
        <v>0</v>
      </c>
      <c r="BP48">
        <f>I!BO46*'Sim_Vt_Of(IxI)'!$M48</f>
        <v>0</v>
      </c>
      <c r="BQ48">
        <f>I!BP46*'Sim_Vt_Of(IxI)'!$M48</f>
        <v>0</v>
      </c>
      <c r="BR48">
        <f>I!BQ46*'Sim_Vt_Of(IxI)'!$M48</f>
        <v>0</v>
      </c>
      <c r="BS48">
        <f>I!BR46*'Sim_Vt_Of(IxI)'!$M48</f>
        <v>0</v>
      </c>
      <c r="BT48">
        <f>I!BS46*'Sim_Vt_Of(IxI)'!$M48</f>
        <v>0</v>
      </c>
      <c r="BU48">
        <f>I!BT46*'Sim_Vt_Of(IxI)'!$M48</f>
        <v>0</v>
      </c>
      <c r="BV48">
        <f>I!BU46*'Sim_Vt_Of(IxI)'!$M48</f>
        <v>0</v>
      </c>
      <c r="BW48">
        <f>I!BV46*'Sim_Vt_Of(IxI)'!$M48</f>
        <v>0</v>
      </c>
      <c r="BX48">
        <f>I!BW46*'Sim_Vt_Of(IxI)'!$M48</f>
        <v>0</v>
      </c>
      <c r="BY48">
        <f>I!BX46*'Sim_Vt_Of(IxI)'!$M48</f>
        <v>0</v>
      </c>
    </row>
    <row r="49" spans="1:77" x14ac:dyDescent="0.25">
      <c r="A49" s="105" t="s">
        <v>46</v>
      </c>
      <c r="B49">
        <f>I!A47*'Sim_Vt_Of(IxI)'!$M49</f>
        <v>0</v>
      </c>
      <c r="C49">
        <f>I!B47*'Sim_Vt_Of(IxI)'!$M49</f>
        <v>0</v>
      </c>
      <c r="D49">
        <f>I!C47*'Sim_Vt_Of(IxI)'!$M49</f>
        <v>0</v>
      </c>
      <c r="E49">
        <f>I!D47*'Sim_Vt_Of(IxI)'!$M49</f>
        <v>0</v>
      </c>
      <c r="F49">
        <f>I!E47*'Sim_Vt_Of(IxI)'!$M49</f>
        <v>0</v>
      </c>
      <c r="G49">
        <f>I!F47*'Sim_Vt_Of(IxI)'!$M49</f>
        <v>0</v>
      </c>
      <c r="H49">
        <f>I!G47*'Sim_Vt_Of(IxI)'!$M49</f>
        <v>0</v>
      </c>
      <c r="I49">
        <f>I!H47*'Sim_Vt_Of(IxI)'!$M49</f>
        <v>0</v>
      </c>
      <c r="J49">
        <f>I!I47*'Sim_Vt_Of(IxI)'!$M49</f>
        <v>0</v>
      </c>
      <c r="K49">
        <f>I!J47*'Sim_Vt_Of(IxI)'!$M49</f>
        <v>0</v>
      </c>
      <c r="L49">
        <f>I!K47*'Sim_Vt_Of(IxI)'!$M49</f>
        <v>0</v>
      </c>
      <c r="M49">
        <f>I!L47*'Sim_Vt_Of(IxI)'!$M49</f>
        <v>0</v>
      </c>
      <c r="N49">
        <f>I!M47*'Sim_Vt_Of(IxI)'!$M49</f>
        <v>0</v>
      </c>
      <c r="O49">
        <f>I!N47*'Sim_Vt_Of(IxI)'!$M49</f>
        <v>0</v>
      </c>
      <c r="P49">
        <f>I!O47*'Sim_Vt_Of(IxI)'!$M49</f>
        <v>0</v>
      </c>
      <c r="Q49">
        <f>I!P47*'Sim_Vt_Of(IxI)'!$M49</f>
        <v>0</v>
      </c>
      <c r="R49">
        <f>I!Q47*'Sim_Vt_Of(IxI)'!$M49</f>
        <v>0</v>
      </c>
      <c r="S49">
        <f>I!R47*'Sim_Vt_Of(IxI)'!$M49</f>
        <v>0</v>
      </c>
      <c r="T49">
        <f>I!S47*'Sim_Vt_Of(IxI)'!$M49</f>
        <v>0</v>
      </c>
      <c r="U49">
        <f>I!T47*'Sim_Vt_Of(IxI)'!$M49</f>
        <v>0</v>
      </c>
      <c r="V49">
        <f>I!U47*'Sim_Vt_Of(IxI)'!$M49</f>
        <v>0</v>
      </c>
      <c r="W49">
        <f>I!V47*'Sim_Vt_Of(IxI)'!$M49</f>
        <v>0</v>
      </c>
      <c r="X49">
        <f>I!W47*'Sim_Vt_Of(IxI)'!$M49</f>
        <v>0</v>
      </c>
      <c r="Y49">
        <f>I!X47*'Sim_Vt_Of(IxI)'!$M49</f>
        <v>0</v>
      </c>
      <c r="Z49">
        <f>I!Y47*'Sim_Vt_Of(IxI)'!$M49</f>
        <v>0</v>
      </c>
      <c r="AA49">
        <f>I!Z47*'Sim_Vt_Of(IxI)'!$M49</f>
        <v>0</v>
      </c>
      <c r="AB49">
        <f>I!AA47*'Sim_Vt_Of(IxI)'!$M49</f>
        <v>0</v>
      </c>
      <c r="AC49">
        <f>I!AB47*'Sim_Vt_Of(IxI)'!$M49</f>
        <v>0</v>
      </c>
      <c r="AD49">
        <f>I!AC47*'Sim_Vt_Of(IxI)'!$M49</f>
        <v>0</v>
      </c>
      <c r="AE49">
        <f>I!AD47*'Sim_Vt_Of(IxI)'!$M49</f>
        <v>0</v>
      </c>
      <c r="AF49">
        <f>I!AE47*'Sim_Vt_Of(IxI)'!$M49</f>
        <v>0</v>
      </c>
      <c r="AG49">
        <f>I!AF47*'Sim_Vt_Of(IxI)'!$M49</f>
        <v>0</v>
      </c>
      <c r="AH49">
        <f>I!AG47*'Sim_Vt_Of(IxI)'!$M49</f>
        <v>0</v>
      </c>
      <c r="AI49">
        <f>I!AH47*'Sim_Vt_Of(IxI)'!$M49</f>
        <v>0</v>
      </c>
      <c r="AJ49">
        <f>I!AI47*'Sim_Vt_Of(IxI)'!$M49</f>
        <v>0</v>
      </c>
      <c r="AK49">
        <f>I!AJ47*'Sim_Vt_Of(IxI)'!$M49</f>
        <v>0</v>
      </c>
      <c r="AL49">
        <f>I!AK47*'Sim_Vt_Of(IxI)'!$M49</f>
        <v>0</v>
      </c>
      <c r="AM49">
        <f>I!AL47*'Sim_Vt_Of(IxI)'!$M49</f>
        <v>0</v>
      </c>
      <c r="AN49">
        <f>I!AM47*'Sim_Vt_Of(IxI)'!$M49</f>
        <v>0</v>
      </c>
      <c r="AO49">
        <f>I!AN47*'Sim_Vt_Of(IxI)'!$M49</f>
        <v>0</v>
      </c>
      <c r="AP49">
        <f>I!AO47*'Sim_Vt_Of(IxI)'!$M49</f>
        <v>0</v>
      </c>
      <c r="AQ49">
        <f>I!AP47*'Sim_Vt_Of(IxI)'!$M49</f>
        <v>0</v>
      </c>
      <c r="AR49">
        <f>I!AQ47*'Sim_Vt_Of(IxI)'!$M49</f>
        <v>0</v>
      </c>
      <c r="AS49">
        <f>I!AR47*'Sim_Vt_Of(IxI)'!$M49</f>
        <v>0</v>
      </c>
      <c r="AT49">
        <f>I!AS47*'Sim_Vt_Of(IxI)'!$M49</f>
        <v>0</v>
      </c>
      <c r="AU49">
        <f>I!AT47*'Sim_Vt_Of(IxI)'!$M49</f>
        <v>0</v>
      </c>
      <c r="AV49">
        <f>I!AU47*'Sim_Vt_Of(IxI)'!$M49</f>
        <v>0</v>
      </c>
      <c r="AW49">
        <f>I!AV47*'Sim_Vt_Of(IxI)'!$M49</f>
        <v>0</v>
      </c>
      <c r="AX49">
        <f>I!AW47*'Sim_Vt_Of(IxI)'!$M49</f>
        <v>0</v>
      </c>
      <c r="AY49">
        <f>I!AX47*'Sim_Vt_Of(IxI)'!$M49</f>
        <v>0</v>
      </c>
      <c r="AZ49">
        <f>I!AY47*'Sim_Vt_Of(IxI)'!$M49</f>
        <v>0</v>
      </c>
      <c r="BA49">
        <f>I!AZ47*'Sim_Vt_Of(IxI)'!$M49</f>
        <v>0</v>
      </c>
      <c r="BB49">
        <f>I!BA47*'Sim_Vt_Of(IxI)'!$M49</f>
        <v>0</v>
      </c>
      <c r="BC49">
        <f>I!BB47*'Sim_Vt_Of(IxI)'!$M49</f>
        <v>0</v>
      </c>
      <c r="BD49">
        <f>I!BC47*'Sim_Vt_Of(IxI)'!$M49</f>
        <v>0</v>
      </c>
      <c r="BE49">
        <f>I!BD47*'Sim_Vt_Of(IxI)'!$M49</f>
        <v>0</v>
      </c>
      <c r="BF49">
        <f>I!BE47*'Sim_Vt_Of(IxI)'!$M49</f>
        <v>0</v>
      </c>
      <c r="BG49">
        <f>I!BF47*'Sim_Vt_Of(IxI)'!$M49</f>
        <v>0</v>
      </c>
      <c r="BH49">
        <f>I!BG47*'Sim_Vt_Of(IxI)'!$M49</f>
        <v>0</v>
      </c>
      <c r="BI49">
        <f>I!BH47*'Sim_Vt_Of(IxI)'!$M49</f>
        <v>0</v>
      </c>
      <c r="BJ49">
        <f>I!BI47*'Sim_Vt_Of(IxI)'!$M49</f>
        <v>0</v>
      </c>
      <c r="BK49">
        <f>I!BJ47*'Sim_Vt_Of(IxI)'!$M49</f>
        <v>0</v>
      </c>
      <c r="BL49">
        <f>I!BK47*'Sim_Vt_Of(IxI)'!$M49</f>
        <v>0</v>
      </c>
      <c r="BM49">
        <f>I!BL47*'Sim_Vt_Of(IxI)'!$M49</f>
        <v>0</v>
      </c>
      <c r="BN49">
        <f>I!BM47*'Sim_Vt_Of(IxI)'!$M49</f>
        <v>0</v>
      </c>
      <c r="BO49">
        <f>I!BN47*'Sim_Vt_Of(IxI)'!$M49</f>
        <v>0</v>
      </c>
      <c r="BP49">
        <f>I!BO47*'Sim_Vt_Of(IxI)'!$M49</f>
        <v>0</v>
      </c>
      <c r="BQ49">
        <f>I!BP47*'Sim_Vt_Of(IxI)'!$M49</f>
        <v>0</v>
      </c>
      <c r="BR49">
        <f>I!BQ47*'Sim_Vt_Of(IxI)'!$M49</f>
        <v>0</v>
      </c>
      <c r="BS49">
        <f>I!BR47*'Sim_Vt_Of(IxI)'!$M49</f>
        <v>0</v>
      </c>
      <c r="BT49">
        <f>I!BS47*'Sim_Vt_Of(IxI)'!$M49</f>
        <v>0</v>
      </c>
      <c r="BU49">
        <f>I!BT47*'Sim_Vt_Of(IxI)'!$M49</f>
        <v>0</v>
      </c>
      <c r="BV49">
        <f>I!BU47*'Sim_Vt_Of(IxI)'!$M49</f>
        <v>0</v>
      </c>
      <c r="BW49">
        <f>I!BV47*'Sim_Vt_Of(IxI)'!$M49</f>
        <v>0</v>
      </c>
      <c r="BX49">
        <f>I!BW47*'Sim_Vt_Of(IxI)'!$M49</f>
        <v>0</v>
      </c>
      <c r="BY49">
        <f>I!BX47*'Sim_Vt_Of(IxI)'!$M49</f>
        <v>0</v>
      </c>
    </row>
    <row r="50" spans="1:77" x14ac:dyDescent="0.25">
      <c r="A50" s="105" t="s">
        <v>47</v>
      </c>
      <c r="B50">
        <f>I!A48*'Sim_Vt_Of(IxI)'!$M50</f>
        <v>0</v>
      </c>
      <c r="C50">
        <f>I!B48*'Sim_Vt_Of(IxI)'!$M50</f>
        <v>0</v>
      </c>
      <c r="D50">
        <f>I!C48*'Sim_Vt_Of(IxI)'!$M50</f>
        <v>0</v>
      </c>
      <c r="E50">
        <f>I!D48*'Sim_Vt_Of(IxI)'!$M50</f>
        <v>0</v>
      </c>
      <c r="F50">
        <f>I!E48*'Sim_Vt_Of(IxI)'!$M50</f>
        <v>0</v>
      </c>
      <c r="G50">
        <f>I!F48*'Sim_Vt_Of(IxI)'!$M50</f>
        <v>0</v>
      </c>
      <c r="H50">
        <f>I!G48*'Sim_Vt_Of(IxI)'!$M50</f>
        <v>0</v>
      </c>
      <c r="I50">
        <f>I!H48*'Sim_Vt_Of(IxI)'!$M50</f>
        <v>0</v>
      </c>
      <c r="J50">
        <f>I!I48*'Sim_Vt_Of(IxI)'!$M50</f>
        <v>0</v>
      </c>
      <c r="K50">
        <f>I!J48*'Sim_Vt_Of(IxI)'!$M50</f>
        <v>0</v>
      </c>
      <c r="L50">
        <f>I!K48*'Sim_Vt_Of(IxI)'!$M50</f>
        <v>0</v>
      </c>
      <c r="M50">
        <f>I!L48*'Sim_Vt_Of(IxI)'!$M50</f>
        <v>0</v>
      </c>
      <c r="N50">
        <f>I!M48*'Sim_Vt_Of(IxI)'!$M50</f>
        <v>0</v>
      </c>
      <c r="O50">
        <f>I!N48*'Sim_Vt_Of(IxI)'!$M50</f>
        <v>0</v>
      </c>
      <c r="P50">
        <f>I!O48*'Sim_Vt_Of(IxI)'!$M50</f>
        <v>0</v>
      </c>
      <c r="Q50">
        <f>I!P48*'Sim_Vt_Of(IxI)'!$M50</f>
        <v>0</v>
      </c>
      <c r="R50">
        <f>I!Q48*'Sim_Vt_Of(IxI)'!$M50</f>
        <v>0</v>
      </c>
      <c r="S50">
        <f>I!R48*'Sim_Vt_Of(IxI)'!$M50</f>
        <v>0</v>
      </c>
      <c r="T50">
        <f>I!S48*'Sim_Vt_Of(IxI)'!$M50</f>
        <v>0</v>
      </c>
      <c r="U50">
        <f>I!T48*'Sim_Vt_Of(IxI)'!$M50</f>
        <v>0</v>
      </c>
      <c r="V50">
        <f>I!U48*'Sim_Vt_Of(IxI)'!$M50</f>
        <v>0</v>
      </c>
      <c r="W50">
        <f>I!V48*'Sim_Vt_Of(IxI)'!$M50</f>
        <v>0</v>
      </c>
      <c r="X50">
        <f>I!W48*'Sim_Vt_Of(IxI)'!$M50</f>
        <v>0</v>
      </c>
      <c r="Y50">
        <f>I!X48*'Sim_Vt_Of(IxI)'!$M50</f>
        <v>0</v>
      </c>
      <c r="Z50">
        <f>I!Y48*'Sim_Vt_Of(IxI)'!$M50</f>
        <v>0</v>
      </c>
      <c r="AA50">
        <f>I!Z48*'Sim_Vt_Of(IxI)'!$M50</f>
        <v>0</v>
      </c>
      <c r="AB50">
        <f>I!AA48*'Sim_Vt_Of(IxI)'!$M50</f>
        <v>0</v>
      </c>
      <c r="AC50">
        <f>I!AB48*'Sim_Vt_Of(IxI)'!$M50</f>
        <v>0</v>
      </c>
      <c r="AD50">
        <f>I!AC48*'Sim_Vt_Of(IxI)'!$M50</f>
        <v>0</v>
      </c>
      <c r="AE50">
        <f>I!AD48*'Sim_Vt_Of(IxI)'!$M50</f>
        <v>0</v>
      </c>
      <c r="AF50">
        <f>I!AE48*'Sim_Vt_Of(IxI)'!$M50</f>
        <v>0</v>
      </c>
      <c r="AG50">
        <f>I!AF48*'Sim_Vt_Of(IxI)'!$M50</f>
        <v>0</v>
      </c>
      <c r="AH50">
        <f>I!AG48*'Sim_Vt_Of(IxI)'!$M50</f>
        <v>0</v>
      </c>
      <c r="AI50">
        <f>I!AH48*'Sim_Vt_Of(IxI)'!$M50</f>
        <v>0</v>
      </c>
      <c r="AJ50">
        <f>I!AI48*'Sim_Vt_Of(IxI)'!$M50</f>
        <v>0</v>
      </c>
      <c r="AK50">
        <f>I!AJ48*'Sim_Vt_Of(IxI)'!$M50</f>
        <v>0</v>
      </c>
      <c r="AL50">
        <f>I!AK48*'Sim_Vt_Of(IxI)'!$M50</f>
        <v>0</v>
      </c>
      <c r="AM50">
        <f>I!AL48*'Sim_Vt_Of(IxI)'!$M50</f>
        <v>0</v>
      </c>
      <c r="AN50">
        <f>I!AM48*'Sim_Vt_Of(IxI)'!$M50</f>
        <v>0</v>
      </c>
      <c r="AO50">
        <f>I!AN48*'Sim_Vt_Of(IxI)'!$M50</f>
        <v>0</v>
      </c>
      <c r="AP50">
        <f>I!AO48*'Sim_Vt_Of(IxI)'!$M50</f>
        <v>0</v>
      </c>
      <c r="AQ50">
        <f>I!AP48*'Sim_Vt_Of(IxI)'!$M50</f>
        <v>0</v>
      </c>
      <c r="AR50">
        <f>I!AQ48*'Sim_Vt_Of(IxI)'!$M50</f>
        <v>0</v>
      </c>
      <c r="AS50">
        <f>I!AR48*'Sim_Vt_Of(IxI)'!$M50</f>
        <v>0</v>
      </c>
      <c r="AT50">
        <f>I!AS48*'Sim_Vt_Of(IxI)'!$M50</f>
        <v>0</v>
      </c>
      <c r="AU50">
        <f>I!AT48*'Sim_Vt_Of(IxI)'!$M50</f>
        <v>0</v>
      </c>
      <c r="AV50">
        <f>I!AU48*'Sim_Vt_Of(IxI)'!$M50</f>
        <v>0</v>
      </c>
      <c r="AW50">
        <f>I!AV48*'Sim_Vt_Of(IxI)'!$M50</f>
        <v>0</v>
      </c>
      <c r="AX50">
        <f>I!AW48*'Sim_Vt_Of(IxI)'!$M50</f>
        <v>0</v>
      </c>
      <c r="AY50">
        <f>I!AX48*'Sim_Vt_Of(IxI)'!$M50</f>
        <v>0</v>
      </c>
      <c r="AZ50">
        <f>I!AY48*'Sim_Vt_Of(IxI)'!$M50</f>
        <v>0</v>
      </c>
      <c r="BA50">
        <f>I!AZ48*'Sim_Vt_Of(IxI)'!$M50</f>
        <v>0</v>
      </c>
      <c r="BB50">
        <f>I!BA48*'Sim_Vt_Of(IxI)'!$M50</f>
        <v>0</v>
      </c>
      <c r="BC50">
        <f>I!BB48*'Sim_Vt_Of(IxI)'!$M50</f>
        <v>0</v>
      </c>
      <c r="BD50">
        <f>I!BC48*'Sim_Vt_Of(IxI)'!$M50</f>
        <v>0</v>
      </c>
      <c r="BE50">
        <f>I!BD48*'Sim_Vt_Of(IxI)'!$M50</f>
        <v>0</v>
      </c>
      <c r="BF50">
        <f>I!BE48*'Sim_Vt_Of(IxI)'!$M50</f>
        <v>0</v>
      </c>
      <c r="BG50">
        <f>I!BF48*'Sim_Vt_Of(IxI)'!$M50</f>
        <v>0</v>
      </c>
      <c r="BH50">
        <f>I!BG48*'Sim_Vt_Of(IxI)'!$M50</f>
        <v>0</v>
      </c>
      <c r="BI50">
        <f>I!BH48*'Sim_Vt_Of(IxI)'!$M50</f>
        <v>0</v>
      </c>
      <c r="BJ50">
        <f>I!BI48*'Sim_Vt_Of(IxI)'!$M50</f>
        <v>0</v>
      </c>
      <c r="BK50">
        <f>I!BJ48*'Sim_Vt_Of(IxI)'!$M50</f>
        <v>0</v>
      </c>
      <c r="BL50">
        <f>I!BK48*'Sim_Vt_Of(IxI)'!$M50</f>
        <v>0</v>
      </c>
      <c r="BM50">
        <f>I!BL48*'Sim_Vt_Of(IxI)'!$M50</f>
        <v>0</v>
      </c>
      <c r="BN50">
        <f>I!BM48*'Sim_Vt_Of(IxI)'!$M50</f>
        <v>0</v>
      </c>
      <c r="BO50">
        <f>I!BN48*'Sim_Vt_Of(IxI)'!$M50</f>
        <v>0</v>
      </c>
      <c r="BP50">
        <f>I!BO48*'Sim_Vt_Of(IxI)'!$M50</f>
        <v>0</v>
      </c>
      <c r="BQ50">
        <f>I!BP48*'Sim_Vt_Of(IxI)'!$M50</f>
        <v>0</v>
      </c>
      <c r="BR50">
        <f>I!BQ48*'Sim_Vt_Of(IxI)'!$M50</f>
        <v>0</v>
      </c>
      <c r="BS50">
        <f>I!BR48*'Sim_Vt_Of(IxI)'!$M50</f>
        <v>0</v>
      </c>
      <c r="BT50">
        <f>I!BS48*'Sim_Vt_Of(IxI)'!$M50</f>
        <v>0</v>
      </c>
      <c r="BU50">
        <f>I!BT48*'Sim_Vt_Of(IxI)'!$M50</f>
        <v>0</v>
      </c>
      <c r="BV50">
        <f>I!BU48*'Sim_Vt_Of(IxI)'!$M50</f>
        <v>0</v>
      </c>
      <c r="BW50">
        <f>I!BV48*'Sim_Vt_Of(IxI)'!$M50</f>
        <v>0</v>
      </c>
      <c r="BX50">
        <f>I!BW48*'Sim_Vt_Of(IxI)'!$M50</f>
        <v>0</v>
      </c>
      <c r="BY50">
        <f>I!BX48*'Sim_Vt_Of(IxI)'!$M50</f>
        <v>0</v>
      </c>
    </row>
    <row r="51" spans="1:77" x14ac:dyDescent="0.25">
      <c r="A51" s="105" t="s">
        <v>48</v>
      </c>
      <c r="B51">
        <f>I!A49*'Sim_Vt_Of(IxI)'!$M51</f>
        <v>0</v>
      </c>
      <c r="C51">
        <f>I!B49*'Sim_Vt_Of(IxI)'!$M51</f>
        <v>0</v>
      </c>
      <c r="D51">
        <f>I!C49*'Sim_Vt_Of(IxI)'!$M51</f>
        <v>0</v>
      </c>
      <c r="E51">
        <f>I!D49*'Sim_Vt_Of(IxI)'!$M51</f>
        <v>0</v>
      </c>
      <c r="F51">
        <f>I!E49*'Sim_Vt_Of(IxI)'!$M51</f>
        <v>0</v>
      </c>
      <c r="G51">
        <f>I!F49*'Sim_Vt_Of(IxI)'!$M51</f>
        <v>0</v>
      </c>
      <c r="H51">
        <f>I!G49*'Sim_Vt_Of(IxI)'!$M51</f>
        <v>0</v>
      </c>
      <c r="I51">
        <f>I!H49*'Sim_Vt_Of(IxI)'!$M51</f>
        <v>0</v>
      </c>
      <c r="J51">
        <f>I!I49*'Sim_Vt_Of(IxI)'!$M51</f>
        <v>0</v>
      </c>
      <c r="K51">
        <f>I!J49*'Sim_Vt_Of(IxI)'!$M51</f>
        <v>0</v>
      </c>
      <c r="L51">
        <f>I!K49*'Sim_Vt_Of(IxI)'!$M51</f>
        <v>0</v>
      </c>
      <c r="M51">
        <f>I!L49*'Sim_Vt_Of(IxI)'!$M51</f>
        <v>0</v>
      </c>
      <c r="N51">
        <f>I!M49*'Sim_Vt_Of(IxI)'!$M51</f>
        <v>0</v>
      </c>
      <c r="O51">
        <f>I!N49*'Sim_Vt_Of(IxI)'!$M51</f>
        <v>0</v>
      </c>
      <c r="P51">
        <f>I!O49*'Sim_Vt_Of(IxI)'!$M51</f>
        <v>0</v>
      </c>
      <c r="Q51">
        <f>I!P49*'Sim_Vt_Of(IxI)'!$M51</f>
        <v>0</v>
      </c>
      <c r="R51">
        <f>I!Q49*'Sim_Vt_Of(IxI)'!$M51</f>
        <v>0</v>
      </c>
      <c r="S51">
        <f>I!R49*'Sim_Vt_Of(IxI)'!$M51</f>
        <v>0</v>
      </c>
      <c r="T51">
        <f>I!S49*'Sim_Vt_Of(IxI)'!$M51</f>
        <v>0</v>
      </c>
      <c r="U51">
        <f>I!T49*'Sim_Vt_Of(IxI)'!$M51</f>
        <v>0</v>
      </c>
      <c r="V51">
        <f>I!U49*'Sim_Vt_Of(IxI)'!$M51</f>
        <v>0</v>
      </c>
      <c r="W51">
        <f>I!V49*'Sim_Vt_Of(IxI)'!$M51</f>
        <v>0</v>
      </c>
      <c r="X51">
        <f>I!W49*'Sim_Vt_Of(IxI)'!$M51</f>
        <v>0</v>
      </c>
      <c r="Y51">
        <f>I!X49*'Sim_Vt_Of(IxI)'!$M51</f>
        <v>0</v>
      </c>
      <c r="Z51">
        <f>I!Y49*'Sim_Vt_Of(IxI)'!$M51</f>
        <v>0</v>
      </c>
      <c r="AA51">
        <f>I!Z49*'Sim_Vt_Of(IxI)'!$M51</f>
        <v>0</v>
      </c>
      <c r="AB51">
        <f>I!AA49*'Sim_Vt_Of(IxI)'!$M51</f>
        <v>0</v>
      </c>
      <c r="AC51">
        <f>I!AB49*'Sim_Vt_Of(IxI)'!$M51</f>
        <v>0</v>
      </c>
      <c r="AD51">
        <f>I!AC49*'Sim_Vt_Of(IxI)'!$M51</f>
        <v>0</v>
      </c>
      <c r="AE51">
        <f>I!AD49*'Sim_Vt_Of(IxI)'!$M51</f>
        <v>0</v>
      </c>
      <c r="AF51">
        <f>I!AE49*'Sim_Vt_Of(IxI)'!$M51</f>
        <v>0</v>
      </c>
      <c r="AG51">
        <f>I!AF49*'Sim_Vt_Of(IxI)'!$M51</f>
        <v>0</v>
      </c>
      <c r="AH51">
        <f>I!AG49*'Sim_Vt_Of(IxI)'!$M51</f>
        <v>0</v>
      </c>
      <c r="AI51">
        <f>I!AH49*'Sim_Vt_Of(IxI)'!$M51</f>
        <v>0</v>
      </c>
      <c r="AJ51">
        <f>I!AI49*'Sim_Vt_Of(IxI)'!$M51</f>
        <v>0</v>
      </c>
      <c r="AK51">
        <f>I!AJ49*'Sim_Vt_Of(IxI)'!$M51</f>
        <v>0</v>
      </c>
      <c r="AL51">
        <f>I!AK49*'Sim_Vt_Of(IxI)'!$M51</f>
        <v>0</v>
      </c>
      <c r="AM51">
        <f>I!AL49*'Sim_Vt_Of(IxI)'!$M51</f>
        <v>0</v>
      </c>
      <c r="AN51">
        <f>I!AM49*'Sim_Vt_Of(IxI)'!$M51</f>
        <v>0</v>
      </c>
      <c r="AO51">
        <f>I!AN49*'Sim_Vt_Of(IxI)'!$M51</f>
        <v>0</v>
      </c>
      <c r="AP51">
        <f>I!AO49*'Sim_Vt_Of(IxI)'!$M51</f>
        <v>0</v>
      </c>
      <c r="AQ51">
        <f>I!AP49*'Sim_Vt_Of(IxI)'!$M51</f>
        <v>0</v>
      </c>
      <c r="AR51">
        <f>I!AQ49*'Sim_Vt_Of(IxI)'!$M51</f>
        <v>0</v>
      </c>
      <c r="AS51">
        <f>I!AR49*'Sim_Vt_Of(IxI)'!$M51</f>
        <v>0</v>
      </c>
      <c r="AT51">
        <f>I!AS49*'Sim_Vt_Of(IxI)'!$M51</f>
        <v>0</v>
      </c>
      <c r="AU51">
        <f>I!AT49*'Sim_Vt_Of(IxI)'!$M51</f>
        <v>0</v>
      </c>
      <c r="AV51">
        <f>I!AU49*'Sim_Vt_Of(IxI)'!$M51</f>
        <v>0</v>
      </c>
      <c r="AW51">
        <f>I!AV49*'Sim_Vt_Of(IxI)'!$M51</f>
        <v>0</v>
      </c>
      <c r="AX51">
        <f>I!AW49*'Sim_Vt_Of(IxI)'!$M51</f>
        <v>0</v>
      </c>
      <c r="AY51">
        <f>I!AX49*'Sim_Vt_Of(IxI)'!$M51</f>
        <v>0</v>
      </c>
      <c r="AZ51">
        <f>I!AY49*'Sim_Vt_Of(IxI)'!$M51</f>
        <v>0</v>
      </c>
      <c r="BA51">
        <f>I!AZ49*'Sim_Vt_Of(IxI)'!$M51</f>
        <v>0</v>
      </c>
      <c r="BB51">
        <f>I!BA49*'Sim_Vt_Of(IxI)'!$M51</f>
        <v>0</v>
      </c>
      <c r="BC51">
        <f>I!BB49*'Sim_Vt_Of(IxI)'!$M51</f>
        <v>0</v>
      </c>
      <c r="BD51">
        <f>I!BC49*'Sim_Vt_Of(IxI)'!$M51</f>
        <v>0</v>
      </c>
      <c r="BE51">
        <f>I!BD49*'Sim_Vt_Of(IxI)'!$M51</f>
        <v>0</v>
      </c>
      <c r="BF51">
        <f>I!BE49*'Sim_Vt_Of(IxI)'!$M51</f>
        <v>0</v>
      </c>
      <c r="BG51">
        <f>I!BF49*'Sim_Vt_Of(IxI)'!$M51</f>
        <v>0</v>
      </c>
      <c r="BH51">
        <f>I!BG49*'Sim_Vt_Of(IxI)'!$M51</f>
        <v>0</v>
      </c>
      <c r="BI51">
        <f>I!BH49*'Sim_Vt_Of(IxI)'!$M51</f>
        <v>0</v>
      </c>
      <c r="BJ51">
        <f>I!BI49*'Sim_Vt_Of(IxI)'!$M51</f>
        <v>0</v>
      </c>
      <c r="BK51">
        <f>I!BJ49*'Sim_Vt_Of(IxI)'!$M51</f>
        <v>0</v>
      </c>
      <c r="BL51">
        <f>I!BK49*'Sim_Vt_Of(IxI)'!$M51</f>
        <v>0</v>
      </c>
      <c r="BM51">
        <f>I!BL49*'Sim_Vt_Of(IxI)'!$M51</f>
        <v>0</v>
      </c>
      <c r="BN51">
        <f>I!BM49*'Sim_Vt_Of(IxI)'!$M51</f>
        <v>0</v>
      </c>
      <c r="BO51">
        <f>I!BN49*'Sim_Vt_Of(IxI)'!$M51</f>
        <v>0</v>
      </c>
      <c r="BP51">
        <f>I!BO49*'Sim_Vt_Of(IxI)'!$M51</f>
        <v>0</v>
      </c>
      <c r="BQ51">
        <f>I!BP49*'Sim_Vt_Of(IxI)'!$M51</f>
        <v>0</v>
      </c>
      <c r="BR51">
        <f>I!BQ49*'Sim_Vt_Of(IxI)'!$M51</f>
        <v>0</v>
      </c>
      <c r="BS51">
        <f>I!BR49*'Sim_Vt_Of(IxI)'!$M51</f>
        <v>0</v>
      </c>
      <c r="BT51">
        <f>I!BS49*'Sim_Vt_Of(IxI)'!$M51</f>
        <v>0</v>
      </c>
      <c r="BU51">
        <f>I!BT49*'Sim_Vt_Of(IxI)'!$M51</f>
        <v>0</v>
      </c>
      <c r="BV51">
        <f>I!BU49*'Sim_Vt_Of(IxI)'!$M51</f>
        <v>0</v>
      </c>
      <c r="BW51">
        <f>I!BV49*'Sim_Vt_Of(IxI)'!$M51</f>
        <v>0</v>
      </c>
      <c r="BX51">
        <f>I!BW49*'Sim_Vt_Of(IxI)'!$M51</f>
        <v>0</v>
      </c>
      <c r="BY51">
        <f>I!BX49*'Sim_Vt_Of(IxI)'!$M51</f>
        <v>0</v>
      </c>
    </row>
    <row r="52" spans="1:77" x14ac:dyDescent="0.25">
      <c r="A52" s="105" t="s">
        <v>49</v>
      </c>
      <c r="B52">
        <f>I!A50*'Sim_Vt_Of(IxI)'!$M52</f>
        <v>0</v>
      </c>
      <c r="C52">
        <f>I!B50*'Sim_Vt_Of(IxI)'!$M52</f>
        <v>0</v>
      </c>
      <c r="D52">
        <f>I!C50*'Sim_Vt_Of(IxI)'!$M52</f>
        <v>0</v>
      </c>
      <c r="E52">
        <f>I!D50*'Sim_Vt_Of(IxI)'!$M52</f>
        <v>0</v>
      </c>
      <c r="F52">
        <f>I!E50*'Sim_Vt_Of(IxI)'!$M52</f>
        <v>0</v>
      </c>
      <c r="G52">
        <f>I!F50*'Sim_Vt_Of(IxI)'!$M52</f>
        <v>0</v>
      </c>
      <c r="H52">
        <f>I!G50*'Sim_Vt_Of(IxI)'!$M52</f>
        <v>0</v>
      </c>
      <c r="I52">
        <f>I!H50*'Sim_Vt_Of(IxI)'!$M52</f>
        <v>0</v>
      </c>
      <c r="J52">
        <f>I!I50*'Sim_Vt_Of(IxI)'!$M52</f>
        <v>0</v>
      </c>
      <c r="K52">
        <f>I!J50*'Sim_Vt_Of(IxI)'!$M52</f>
        <v>0</v>
      </c>
      <c r="L52">
        <f>I!K50*'Sim_Vt_Of(IxI)'!$M52</f>
        <v>0</v>
      </c>
      <c r="M52">
        <f>I!L50*'Sim_Vt_Of(IxI)'!$M52</f>
        <v>0</v>
      </c>
      <c r="N52">
        <f>I!M50*'Sim_Vt_Of(IxI)'!$M52</f>
        <v>0</v>
      </c>
      <c r="O52">
        <f>I!N50*'Sim_Vt_Of(IxI)'!$M52</f>
        <v>0</v>
      </c>
      <c r="P52">
        <f>I!O50*'Sim_Vt_Of(IxI)'!$M52</f>
        <v>0</v>
      </c>
      <c r="Q52">
        <f>I!P50*'Sim_Vt_Of(IxI)'!$M52</f>
        <v>0</v>
      </c>
      <c r="R52">
        <f>I!Q50*'Sim_Vt_Of(IxI)'!$M52</f>
        <v>0</v>
      </c>
      <c r="S52">
        <f>I!R50*'Sim_Vt_Of(IxI)'!$M52</f>
        <v>0</v>
      </c>
      <c r="T52">
        <f>I!S50*'Sim_Vt_Of(IxI)'!$M52</f>
        <v>0</v>
      </c>
      <c r="U52">
        <f>I!T50*'Sim_Vt_Of(IxI)'!$M52</f>
        <v>0</v>
      </c>
      <c r="V52">
        <f>I!U50*'Sim_Vt_Of(IxI)'!$M52</f>
        <v>0</v>
      </c>
      <c r="W52">
        <f>I!V50*'Sim_Vt_Of(IxI)'!$M52</f>
        <v>0</v>
      </c>
      <c r="X52">
        <f>I!W50*'Sim_Vt_Of(IxI)'!$M52</f>
        <v>0</v>
      </c>
      <c r="Y52">
        <f>I!X50*'Sim_Vt_Of(IxI)'!$M52</f>
        <v>0</v>
      </c>
      <c r="Z52">
        <f>I!Y50*'Sim_Vt_Of(IxI)'!$M52</f>
        <v>0</v>
      </c>
      <c r="AA52">
        <f>I!Z50*'Sim_Vt_Of(IxI)'!$M52</f>
        <v>0</v>
      </c>
      <c r="AB52">
        <f>I!AA50*'Sim_Vt_Of(IxI)'!$M52</f>
        <v>0</v>
      </c>
      <c r="AC52">
        <f>I!AB50*'Sim_Vt_Of(IxI)'!$M52</f>
        <v>0</v>
      </c>
      <c r="AD52">
        <f>I!AC50*'Sim_Vt_Of(IxI)'!$M52</f>
        <v>0</v>
      </c>
      <c r="AE52">
        <f>I!AD50*'Sim_Vt_Of(IxI)'!$M52</f>
        <v>0</v>
      </c>
      <c r="AF52">
        <f>I!AE50*'Sim_Vt_Of(IxI)'!$M52</f>
        <v>0</v>
      </c>
      <c r="AG52">
        <f>I!AF50*'Sim_Vt_Of(IxI)'!$M52</f>
        <v>0</v>
      </c>
      <c r="AH52">
        <f>I!AG50*'Sim_Vt_Of(IxI)'!$M52</f>
        <v>0</v>
      </c>
      <c r="AI52">
        <f>I!AH50*'Sim_Vt_Of(IxI)'!$M52</f>
        <v>0</v>
      </c>
      <c r="AJ52">
        <f>I!AI50*'Sim_Vt_Of(IxI)'!$M52</f>
        <v>0</v>
      </c>
      <c r="AK52">
        <f>I!AJ50*'Sim_Vt_Of(IxI)'!$M52</f>
        <v>0</v>
      </c>
      <c r="AL52">
        <f>I!AK50*'Sim_Vt_Of(IxI)'!$M52</f>
        <v>0</v>
      </c>
      <c r="AM52">
        <f>I!AL50*'Sim_Vt_Of(IxI)'!$M52</f>
        <v>0</v>
      </c>
      <c r="AN52">
        <f>I!AM50*'Sim_Vt_Of(IxI)'!$M52</f>
        <v>0</v>
      </c>
      <c r="AO52">
        <f>I!AN50*'Sim_Vt_Of(IxI)'!$M52</f>
        <v>0</v>
      </c>
      <c r="AP52">
        <f>I!AO50*'Sim_Vt_Of(IxI)'!$M52</f>
        <v>0</v>
      </c>
      <c r="AQ52">
        <f>I!AP50*'Sim_Vt_Of(IxI)'!$M52</f>
        <v>0</v>
      </c>
      <c r="AR52">
        <f>I!AQ50*'Sim_Vt_Of(IxI)'!$M52</f>
        <v>0</v>
      </c>
      <c r="AS52">
        <f>I!AR50*'Sim_Vt_Of(IxI)'!$M52</f>
        <v>0</v>
      </c>
      <c r="AT52">
        <f>I!AS50*'Sim_Vt_Of(IxI)'!$M52</f>
        <v>0</v>
      </c>
      <c r="AU52">
        <f>I!AT50*'Sim_Vt_Of(IxI)'!$M52</f>
        <v>0</v>
      </c>
      <c r="AV52">
        <f>I!AU50*'Sim_Vt_Of(IxI)'!$M52</f>
        <v>0</v>
      </c>
      <c r="AW52">
        <f>I!AV50*'Sim_Vt_Of(IxI)'!$M52</f>
        <v>0</v>
      </c>
      <c r="AX52">
        <f>I!AW50*'Sim_Vt_Of(IxI)'!$M52</f>
        <v>0</v>
      </c>
      <c r="AY52">
        <f>I!AX50*'Sim_Vt_Of(IxI)'!$M52</f>
        <v>0</v>
      </c>
      <c r="AZ52">
        <f>I!AY50*'Sim_Vt_Of(IxI)'!$M52</f>
        <v>0</v>
      </c>
      <c r="BA52">
        <f>I!AZ50*'Sim_Vt_Of(IxI)'!$M52</f>
        <v>0</v>
      </c>
      <c r="BB52">
        <f>I!BA50*'Sim_Vt_Of(IxI)'!$M52</f>
        <v>0</v>
      </c>
      <c r="BC52">
        <f>I!BB50*'Sim_Vt_Of(IxI)'!$M52</f>
        <v>0</v>
      </c>
      <c r="BD52">
        <f>I!BC50*'Sim_Vt_Of(IxI)'!$M52</f>
        <v>0</v>
      </c>
      <c r="BE52">
        <f>I!BD50*'Sim_Vt_Of(IxI)'!$M52</f>
        <v>0</v>
      </c>
      <c r="BF52">
        <f>I!BE50*'Sim_Vt_Of(IxI)'!$M52</f>
        <v>0</v>
      </c>
      <c r="BG52">
        <f>I!BF50*'Sim_Vt_Of(IxI)'!$M52</f>
        <v>0</v>
      </c>
      <c r="BH52">
        <f>I!BG50*'Sim_Vt_Of(IxI)'!$M52</f>
        <v>0</v>
      </c>
      <c r="BI52">
        <f>I!BH50*'Sim_Vt_Of(IxI)'!$M52</f>
        <v>0</v>
      </c>
      <c r="BJ52">
        <f>I!BI50*'Sim_Vt_Of(IxI)'!$M52</f>
        <v>0</v>
      </c>
      <c r="BK52">
        <f>I!BJ50*'Sim_Vt_Of(IxI)'!$M52</f>
        <v>0</v>
      </c>
      <c r="BL52">
        <f>I!BK50*'Sim_Vt_Of(IxI)'!$M52</f>
        <v>0</v>
      </c>
      <c r="BM52">
        <f>I!BL50*'Sim_Vt_Of(IxI)'!$M52</f>
        <v>0</v>
      </c>
      <c r="BN52">
        <f>I!BM50*'Sim_Vt_Of(IxI)'!$M52</f>
        <v>0</v>
      </c>
      <c r="BO52">
        <f>I!BN50*'Sim_Vt_Of(IxI)'!$M52</f>
        <v>0</v>
      </c>
      <c r="BP52">
        <f>I!BO50*'Sim_Vt_Of(IxI)'!$M52</f>
        <v>0</v>
      </c>
      <c r="BQ52">
        <f>I!BP50*'Sim_Vt_Of(IxI)'!$M52</f>
        <v>0</v>
      </c>
      <c r="BR52">
        <f>I!BQ50*'Sim_Vt_Of(IxI)'!$M52</f>
        <v>0</v>
      </c>
      <c r="BS52">
        <f>I!BR50*'Sim_Vt_Of(IxI)'!$M52</f>
        <v>0</v>
      </c>
      <c r="BT52">
        <f>I!BS50*'Sim_Vt_Of(IxI)'!$M52</f>
        <v>0</v>
      </c>
      <c r="BU52">
        <f>I!BT50*'Sim_Vt_Of(IxI)'!$M52</f>
        <v>0</v>
      </c>
      <c r="BV52">
        <f>I!BU50*'Sim_Vt_Of(IxI)'!$M52</f>
        <v>0</v>
      </c>
      <c r="BW52">
        <f>I!BV50*'Sim_Vt_Of(IxI)'!$M52</f>
        <v>0</v>
      </c>
      <c r="BX52">
        <f>I!BW50*'Sim_Vt_Of(IxI)'!$M52</f>
        <v>0</v>
      </c>
      <c r="BY52">
        <f>I!BX50*'Sim_Vt_Of(IxI)'!$M52</f>
        <v>0</v>
      </c>
    </row>
    <row r="53" spans="1:77" x14ac:dyDescent="0.25">
      <c r="A53" s="105" t="s">
        <v>50</v>
      </c>
      <c r="B53">
        <f>I!A51*'Sim_Vt_Of(IxI)'!$M53</f>
        <v>0</v>
      </c>
      <c r="C53">
        <f>I!B51*'Sim_Vt_Of(IxI)'!$M53</f>
        <v>0</v>
      </c>
      <c r="D53">
        <f>I!C51*'Sim_Vt_Of(IxI)'!$M53</f>
        <v>0</v>
      </c>
      <c r="E53">
        <f>I!D51*'Sim_Vt_Of(IxI)'!$M53</f>
        <v>0</v>
      </c>
      <c r="F53">
        <f>I!E51*'Sim_Vt_Of(IxI)'!$M53</f>
        <v>0</v>
      </c>
      <c r="G53">
        <f>I!F51*'Sim_Vt_Of(IxI)'!$M53</f>
        <v>0</v>
      </c>
      <c r="H53">
        <f>I!G51*'Sim_Vt_Of(IxI)'!$M53</f>
        <v>0</v>
      </c>
      <c r="I53">
        <f>I!H51*'Sim_Vt_Of(IxI)'!$M53</f>
        <v>0</v>
      </c>
      <c r="J53">
        <f>I!I51*'Sim_Vt_Of(IxI)'!$M53</f>
        <v>0</v>
      </c>
      <c r="K53">
        <f>I!J51*'Sim_Vt_Of(IxI)'!$M53</f>
        <v>0</v>
      </c>
      <c r="L53">
        <f>I!K51*'Sim_Vt_Of(IxI)'!$M53</f>
        <v>0</v>
      </c>
      <c r="M53">
        <f>I!L51*'Sim_Vt_Of(IxI)'!$M53</f>
        <v>0</v>
      </c>
      <c r="N53">
        <f>I!M51*'Sim_Vt_Of(IxI)'!$M53</f>
        <v>0</v>
      </c>
      <c r="O53">
        <f>I!N51*'Sim_Vt_Of(IxI)'!$M53</f>
        <v>0</v>
      </c>
      <c r="P53">
        <f>I!O51*'Sim_Vt_Of(IxI)'!$M53</f>
        <v>0</v>
      </c>
      <c r="Q53">
        <f>I!P51*'Sim_Vt_Of(IxI)'!$M53</f>
        <v>0</v>
      </c>
      <c r="R53">
        <f>I!Q51*'Sim_Vt_Of(IxI)'!$M53</f>
        <v>0</v>
      </c>
      <c r="S53">
        <f>I!R51*'Sim_Vt_Of(IxI)'!$M53</f>
        <v>0</v>
      </c>
      <c r="T53">
        <f>I!S51*'Sim_Vt_Of(IxI)'!$M53</f>
        <v>0</v>
      </c>
      <c r="U53">
        <f>I!T51*'Sim_Vt_Of(IxI)'!$M53</f>
        <v>0</v>
      </c>
      <c r="V53">
        <f>I!U51*'Sim_Vt_Of(IxI)'!$M53</f>
        <v>0</v>
      </c>
      <c r="W53">
        <f>I!V51*'Sim_Vt_Of(IxI)'!$M53</f>
        <v>0</v>
      </c>
      <c r="X53">
        <f>I!W51*'Sim_Vt_Of(IxI)'!$M53</f>
        <v>0</v>
      </c>
      <c r="Y53">
        <f>I!X51*'Sim_Vt_Of(IxI)'!$M53</f>
        <v>0</v>
      </c>
      <c r="Z53">
        <f>I!Y51*'Sim_Vt_Of(IxI)'!$M53</f>
        <v>0</v>
      </c>
      <c r="AA53">
        <f>I!Z51*'Sim_Vt_Of(IxI)'!$M53</f>
        <v>0</v>
      </c>
      <c r="AB53">
        <f>I!AA51*'Sim_Vt_Of(IxI)'!$M53</f>
        <v>0</v>
      </c>
      <c r="AC53">
        <f>I!AB51*'Sim_Vt_Of(IxI)'!$M53</f>
        <v>0</v>
      </c>
      <c r="AD53">
        <f>I!AC51*'Sim_Vt_Of(IxI)'!$M53</f>
        <v>0</v>
      </c>
      <c r="AE53">
        <f>I!AD51*'Sim_Vt_Of(IxI)'!$M53</f>
        <v>0</v>
      </c>
      <c r="AF53">
        <f>I!AE51*'Sim_Vt_Of(IxI)'!$M53</f>
        <v>0</v>
      </c>
      <c r="AG53">
        <f>I!AF51*'Sim_Vt_Of(IxI)'!$M53</f>
        <v>0</v>
      </c>
      <c r="AH53">
        <f>I!AG51*'Sim_Vt_Of(IxI)'!$M53</f>
        <v>0</v>
      </c>
      <c r="AI53">
        <f>I!AH51*'Sim_Vt_Of(IxI)'!$M53</f>
        <v>0</v>
      </c>
      <c r="AJ53">
        <f>I!AI51*'Sim_Vt_Of(IxI)'!$M53</f>
        <v>0</v>
      </c>
      <c r="AK53">
        <f>I!AJ51*'Sim_Vt_Of(IxI)'!$M53</f>
        <v>0</v>
      </c>
      <c r="AL53">
        <f>I!AK51*'Sim_Vt_Of(IxI)'!$M53</f>
        <v>0</v>
      </c>
      <c r="AM53">
        <f>I!AL51*'Sim_Vt_Of(IxI)'!$M53</f>
        <v>0</v>
      </c>
      <c r="AN53">
        <f>I!AM51*'Sim_Vt_Of(IxI)'!$M53</f>
        <v>0</v>
      </c>
      <c r="AO53">
        <f>I!AN51*'Sim_Vt_Of(IxI)'!$M53</f>
        <v>0</v>
      </c>
      <c r="AP53">
        <f>I!AO51*'Sim_Vt_Of(IxI)'!$M53</f>
        <v>0</v>
      </c>
      <c r="AQ53">
        <f>I!AP51*'Sim_Vt_Of(IxI)'!$M53</f>
        <v>0</v>
      </c>
      <c r="AR53">
        <f>I!AQ51*'Sim_Vt_Of(IxI)'!$M53</f>
        <v>0</v>
      </c>
      <c r="AS53">
        <f>I!AR51*'Sim_Vt_Of(IxI)'!$M53</f>
        <v>0</v>
      </c>
      <c r="AT53">
        <f>I!AS51*'Sim_Vt_Of(IxI)'!$M53</f>
        <v>0</v>
      </c>
      <c r="AU53">
        <f>I!AT51*'Sim_Vt_Of(IxI)'!$M53</f>
        <v>0</v>
      </c>
      <c r="AV53">
        <f>I!AU51*'Sim_Vt_Of(IxI)'!$M53</f>
        <v>0</v>
      </c>
      <c r="AW53">
        <f>I!AV51*'Sim_Vt_Of(IxI)'!$M53</f>
        <v>0</v>
      </c>
      <c r="AX53">
        <f>I!AW51*'Sim_Vt_Of(IxI)'!$M53</f>
        <v>0</v>
      </c>
      <c r="AY53">
        <f>I!AX51*'Sim_Vt_Of(IxI)'!$M53</f>
        <v>0</v>
      </c>
      <c r="AZ53">
        <f>I!AY51*'Sim_Vt_Of(IxI)'!$M53</f>
        <v>0</v>
      </c>
      <c r="BA53">
        <f>I!AZ51*'Sim_Vt_Of(IxI)'!$M53</f>
        <v>0</v>
      </c>
      <c r="BB53">
        <f>I!BA51*'Sim_Vt_Of(IxI)'!$M53</f>
        <v>0</v>
      </c>
      <c r="BC53">
        <f>I!BB51*'Sim_Vt_Of(IxI)'!$M53</f>
        <v>0</v>
      </c>
      <c r="BD53">
        <f>I!BC51*'Sim_Vt_Of(IxI)'!$M53</f>
        <v>0</v>
      </c>
      <c r="BE53">
        <f>I!BD51*'Sim_Vt_Of(IxI)'!$M53</f>
        <v>0</v>
      </c>
      <c r="BF53">
        <f>I!BE51*'Sim_Vt_Of(IxI)'!$M53</f>
        <v>0</v>
      </c>
      <c r="BG53">
        <f>I!BF51*'Sim_Vt_Of(IxI)'!$M53</f>
        <v>0</v>
      </c>
      <c r="BH53">
        <f>I!BG51*'Sim_Vt_Of(IxI)'!$M53</f>
        <v>0</v>
      </c>
      <c r="BI53">
        <f>I!BH51*'Sim_Vt_Of(IxI)'!$M53</f>
        <v>0</v>
      </c>
      <c r="BJ53">
        <f>I!BI51*'Sim_Vt_Of(IxI)'!$M53</f>
        <v>0</v>
      </c>
      <c r="BK53">
        <f>I!BJ51*'Sim_Vt_Of(IxI)'!$M53</f>
        <v>0</v>
      </c>
      <c r="BL53">
        <f>I!BK51*'Sim_Vt_Of(IxI)'!$M53</f>
        <v>0</v>
      </c>
      <c r="BM53">
        <f>I!BL51*'Sim_Vt_Of(IxI)'!$M53</f>
        <v>0</v>
      </c>
      <c r="BN53">
        <f>I!BM51*'Sim_Vt_Of(IxI)'!$M53</f>
        <v>0</v>
      </c>
      <c r="BO53">
        <f>I!BN51*'Sim_Vt_Of(IxI)'!$M53</f>
        <v>0</v>
      </c>
      <c r="BP53">
        <f>I!BO51*'Sim_Vt_Of(IxI)'!$M53</f>
        <v>0</v>
      </c>
      <c r="BQ53">
        <f>I!BP51*'Sim_Vt_Of(IxI)'!$M53</f>
        <v>0</v>
      </c>
      <c r="BR53">
        <f>I!BQ51*'Sim_Vt_Of(IxI)'!$M53</f>
        <v>0</v>
      </c>
      <c r="BS53">
        <f>I!BR51*'Sim_Vt_Of(IxI)'!$M53</f>
        <v>0</v>
      </c>
      <c r="BT53">
        <f>I!BS51*'Sim_Vt_Of(IxI)'!$M53</f>
        <v>0</v>
      </c>
      <c r="BU53">
        <f>I!BT51*'Sim_Vt_Of(IxI)'!$M53</f>
        <v>0</v>
      </c>
      <c r="BV53">
        <f>I!BU51*'Sim_Vt_Of(IxI)'!$M53</f>
        <v>0</v>
      </c>
      <c r="BW53">
        <f>I!BV51*'Sim_Vt_Of(IxI)'!$M53</f>
        <v>0</v>
      </c>
      <c r="BX53">
        <f>I!BW51*'Sim_Vt_Of(IxI)'!$M53</f>
        <v>0</v>
      </c>
      <c r="BY53">
        <f>I!BX51*'Sim_Vt_Of(IxI)'!$M53</f>
        <v>0</v>
      </c>
    </row>
    <row r="54" spans="1:77" x14ac:dyDescent="0.25">
      <c r="A54" s="105" t="s">
        <v>51</v>
      </c>
      <c r="B54">
        <f>I!A52*'Sim_Vt_Of(IxI)'!$M54</f>
        <v>0</v>
      </c>
      <c r="C54">
        <f>I!B52*'Sim_Vt_Of(IxI)'!$M54</f>
        <v>0</v>
      </c>
      <c r="D54">
        <f>I!C52*'Sim_Vt_Of(IxI)'!$M54</f>
        <v>0</v>
      </c>
      <c r="E54">
        <f>I!D52*'Sim_Vt_Of(IxI)'!$M54</f>
        <v>0</v>
      </c>
      <c r="F54">
        <f>I!E52*'Sim_Vt_Of(IxI)'!$M54</f>
        <v>0</v>
      </c>
      <c r="G54">
        <f>I!F52*'Sim_Vt_Of(IxI)'!$M54</f>
        <v>0</v>
      </c>
      <c r="H54">
        <f>I!G52*'Sim_Vt_Of(IxI)'!$M54</f>
        <v>0</v>
      </c>
      <c r="I54">
        <f>I!H52*'Sim_Vt_Of(IxI)'!$M54</f>
        <v>0</v>
      </c>
      <c r="J54">
        <f>I!I52*'Sim_Vt_Of(IxI)'!$M54</f>
        <v>0</v>
      </c>
      <c r="K54">
        <f>I!J52*'Sim_Vt_Of(IxI)'!$M54</f>
        <v>0</v>
      </c>
      <c r="L54">
        <f>I!K52*'Sim_Vt_Of(IxI)'!$M54</f>
        <v>0</v>
      </c>
      <c r="M54">
        <f>I!L52*'Sim_Vt_Of(IxI)'!$M54</f>
        <v>0</v>
      </c>
      <c r="N54">
        <f>I!M52*'Sim_Vt_Of(IxI)'!$M54</f>
        <v>0</v>
      </c>
      <c r="O54">
        <f>I!N52*'Sim_Vt_Of(IxI)'!$M54</f>
        <v>0</v>
      </c>
      <c r="P54">
        <f>I!O52*'Sim_Vt_Of(IxI)'!$M54</f>
        <v>0</v>
      </c>
      <c r="Q54">
        <f>I!P52*'Sim_Vt_Of(IxI)'!$M54</f>
        <v>0</v>
      </c>
      <c r="R54">
        <f>I!Q52*'Sim_Vt_Of(IxI)'!$M54</f>
        <v>0</v>
      </c>
      <c r="S54">
        <f>I!R52*'Sim_Vt_Of(IxI)'!$M54</f>
        <v>0</v>
      </c>
      <c r="T54">
        <f>I!S52*'Sim_Vt_Of(IxI)'!$M54</f>
        <v>0</v>
      </c>
      <c r="U54">
        <f>I!T52*'Sim_Vt_Of(IxI)'!$M54</f>
        <v>0</v>
      </c>
      <c r="V54">
        <f>I!U52*'Sim_Vt_Of(IxI)'!$M54</f>
        <v>0</v>
      </c>
      <c r="W54">
        <f>I!V52*'Sim_Vt_Of(IxI)'!$M54</f>
        <v>0</v>
      </c>
      <c r="X54">
        <f>I!W52*'Sim_Vt_Of(IxI)'!$M54</f>
        <v>0</v>
      </c>
      <c r="Y54">
        <f>I!X52*'Sim_Vt_Of(IxI)'!$M54</f>
        <v>0</v>
      </c>
      <c r="Z54">
        <f>I!Y52*'Sim_Vt_Of(IxI)'!$M54</f>
        <v>0</v>
      </c>
      <c r="AA54">
        <f>I!Z52*'Sim_Vt_Of(IxI)'!$M54</f>
        <v>0</v>
      </c>
      <c r="AB54">
        <f>I!AA52*'Sim_Vt_Of(IxI)'!$M54</f>
        <v>0</v>
      </c>
      <c r="AC54">
        <f>I!AB52*'Sim_Vt_Of(IxI)'!$M54</f>
        <v>0</v>
      </c>
      <c r="AD54">
        <f>I!AC52*'Sim_Vt_Of(IxI)'!$M54</f>
        <v>0</v>
      </c>
      <c r="AE54">
        <f>I!AD52*'Sim_Vt_Of(IxI)'!$M54</f>
        <v>0</v>
      </c>
      <c r="AF54">
        <f>I!AE52*'Sim_Vt_Of(IxI)'!$M54</f>
        <v>0</v>
      </c>
      <c r="AG54">
        <f>I!AF52*'Sim_Vt_Of(IxI)'!$M54</f>
        <v>0</v>
      </c>
      <c r="AH54">
        <f>I!AG52*'Sim_Vt_Of(IxI)'!$M54</f>
        <v>0</v>
      </c>
      <c r="AI54">
        <f>I!AH52*'Sim_Vt_Of(IxI)'!$M54</f>
        <v>0</v>
      </c>
      <c r="AJ54">
        <f>I!AI52*'Sim_Vt_Of(IxI)'!$M54</f>
        <v>0</v>
      </c>
      <c r="AK54">
        <f>I!AJ52*'Sim_Vt_Of(IxI)'!$M54</f>
        <v>0</v>
      </c>
      <c r="AL54">
        <f>I!AK52*'Sim_Vt_Of(IxI)'!$M54</f>
        <v>0</v>
      </c>
      <c r="AM54">
        <f>I!AL52*'Sim_Vt_Of(IxI)'!$M54</f>
        <v>0</v>
      </c>
      <c r="AN54">
        <f>I!AM52*'Sim_Vt_Of(IxI)'!$M54</f>
        <v>0</v>
      </c>
      <c r="AO54">
        <f>I!AN52*'Sim_Vt_Of(IxI)'!$M54</f>
        <v>0</v>
      </c>
      <c r="AP54">
        <f>I!AO52*'Sim_Vt_Of(IxI)'!$M54</f>
        <v>0</v>
      </c>
      <c r="AQ54">
        <f>I!AP52*'Sim_Vt_Of(IxI)'!$M54</f>
        <v>0</v>
      </c>
      <c r="AR54">
        <f>I!AQ52*'Sim_Vt_Of(IxI)'!$M54</f>
        <v>0</v>
      </c>
      <c r="AS54">
        <f>I!AR52*'Sim_Vt_Of(IxI)'!$M54</f>
        <v>0</v>
      </c>
      <c r="AT54">
        <f>I!AS52*'Sim_Vt_Of(IxI)'!$M54</f>
        <v>0</v>
      </c>
      <c r="AU54">
        <f>I!AT52*'Sim_Vt_Of(IxI)'!$M54</f>
        <v>0</v>
      </c>
      <c r="AV54">
        <f>I!AU52*'Sim_Vt_Of(IxI)'!$M54</f>
        <v>0</v>
      </c>
      <c r="AW54">
        <f>I!AV52*'Sim_Vt_Of(IxI)'!$M54</f>
        <v>0</v>
      </c>
      <c r="AX54">
        <f>I!AW52*'Sim_Vt_Of(IxI)'!$M54</f>
        <v>0</v>
      </c>
      <c r="AY54">
        <f>I!AX52*'Sim_Vt_Of(IxI)'!$M54</f>
        <v>0</v>
      </c>
      <c r="AZ54">
        <f>I!AY52*'Sim_Vt_Of(IxI)'!$M54</f>
        <v>0</v>
      </c>
      <c r="BA54">
        <f>I!AZ52*'Sim_Vt_Of(IxI)'!$M54</f>
        <v>0</v>
      </c>
      <c r="BB54">
        <f>I!BA52*'Sim_Vt_Of(IxI)'!$M54</f>
        <v>0</v>
      </c>
      <c r="BC54">
        <f>I!BB52*'Sim_Vt_Of(IxI)'!$M54</f>
        <v>0</v>
      </c>
      <c r="BD54">
        <f>I!BC52*'Sim_Vt_Of(IxI)'!$M54</f>
        <v>0</v>
      </c>
      <c r="BE54">
        <f>I!BD52*'Sim_Vt_Of(IxI)'!$M54</f>
        <v>0</v>
      </c>
      <c r="BF54">
        <f>I!BE52*'Sim_Vt_Of(IxI)'!$M54</f>
        <v>0</v>
      </c>
      <c r="BG54">
        <f>I!BF52*'Sim_Vt_Of(IxI)'!$M54</f>
        <v>0</v>
      </c>
      <c r="BH54">
        <f>I!BG52*'Sim_Vt_Of(IxI)'!$M54</f>
        <v>0</v>
      </c>
      <c r="BI54">
        <f>I!BH52*'Sim_Vt_Of(IxI)'!$M54</f>
        <v>0</v>
      </c>
      <c r="BJ54">
        <f>I!BI52*'Sim_Vt_Of(IxI)'!$M54</f>
        <v>0</v>
      </c>
      <c r="BK54">
        <f>I!BJ52*'Sim_Vt_Of(IxI)'!$M54</f>
        <v>0</v>
      </c>
      <c r="BL54">
        <f>I!BK52*'Sim_Vt_Of(IxI)'!$M54</f>
        <v>0</v>
      </c>
      <c r="BM54">
        <f>I!BL52*'Sim_Vt_Of(IxI)'!$M54</f>
        <v>0</v>
      </c>
      <c r="BN54">
        <f>I!BM52*'Sim_Vt_Of(IxI)'!$M54</f>
        <v>0</v>
      </c>
      <c r="BO54">
        <f>I!BN52*'Sim_Vt_Of(IxI)'!$M54</f>
        <v>0</v>
      </c>
      <c r="BP54">
        <f>I!BO52*'Sim_Vt_Of(IxI)'!$M54</f>
        <v>0</v>
      </c>
      <c r="BQ54">
        <f>I!BP52*'Sim_Vt_Of(IxI)'!$M54</f>
        <v>0</v>
      </c>
      <c r="BR54">
        <f>I!BQ52*'Sim_Vt_Of(IxI)'!$M54</f>
        <v>0</v>
      </c>
      <c r="BS54">
        <f>I!BR52*'Sim_Vt_Of(IxI)'!$M54</f>
        <v>0</v>
      </c>
      <c r="BT54">
        <f>I!BS52*'Sim_Vt_Of(IxI)'!$M54</f>
        <v>0</v>
      </c>
      <c r="BU54">
        <f>I!BT52*'Sim_Vt_Of(IxI)'!$M54</f>
        <v>0</v>
      </c>
      <c r="BV54">
        <f>I!BU52*'Sim_Vt_Of(IxI)'!$M54</f>
        <v>0</v>
      </c>
      <c r="BW54">
        <f>I!BV52*'Sim_Vt_Of(IxI)'!$M54</f>
        <v>0</v>
      </c>
      <c r="BX54">
        <f>I!BW52*'Sim_Vt_Of(IxI)'!$M54</f>
        <v>0</v>
      </c>
      <c r="BY54">
        <f>I!BX52*'Sim_Vt_Of(IxI)'!$M54</f>
        <v>0</v>
      </c>
    </row>
    <row r="55" spans="1:77" x14ac:dyDescent="0.25">
      <c r="A55" s="105" t="s">
        <v>52</v>
      </c>
      <c r="B55">
        <f>I!A53*'Sim_Vt_Of(IxI)'!$M55</f>
        <v>0</v>
      </c>
      <c r="C55">
        <f>I!B53*'Sim_Vt_Of(IxI)'!$M55</f>
        <v>0</v>
      </c>
      <c r="D55">
        <f>I!C53*'Sim_Vt_Of(IxI)'!$M55</f>
        <v>0</v>
      </c>
      <c r="E55">
        <f>I!D53*'Sim_Vt_Of(IxI)'!$M55</f>
        <v>0</v>
      </c>
      <c r="F55">
        <f>I!E53*'Sim_Vt_Of(IxI)'!$M55</f>
        <v>0</v>
      </c>
      <c r="G55">
        <f>I!F53*'Sim_Vt_Of(IxI)'!$M55</f>
        <v>0</v>
      </c>
      <c r="H55">
        <f>I!G53*'Sim_Vt_Of(IxI)'!$M55</f>
        <v>0</v>
      </c>
      <c r="I55">
        <f>I!H53*'Sim_Vt_Of(IxI)'!$M55</f>
        <v>0</v>
      </c>
      <c r="J55">
        <f>I!I53*'Sim_Vt_Of(IxI)'!$M55</f>
        <v>0</v>
      </c>
      <c r="K55">
        <f>I!J53*'Sim_Vt_Of(IxI)'!$M55</f>
        <v>0</v>
      </c>
      <c r="L55">
        <f>I!K53*'Sim_Vt_Of(IxI)'!$M55</f>
        <v>0</v>
      </c>
      <c r="M55">
        <f>I!L53*'Sim_Vt_Of(IxI)'!$M55</f>
        <v>0</v>
      </c>
      <c r="N55">
        <f>I!M53*'Sim_Vt_Of(IxI)'!$M55</f>
        <v>0</v>
      </c>
      <c r="O55">
        <f>I!N53*'Sim_Vt_Of(IxI)'!$M55</f>
        <v>0</v>
      </c>
      <c r="P55">
        <f>I!O53*'Sim_Vt_Of(IxI)'!$M55</f>
        <v>0</v>
      </c>
      <c r="Q55">
        <f>I!P53*'Sim_Vt_Of(IxI)'!$M55</f>
        <v>0</v>
      </c>
      <c r="R55">
        <f>I!Q53*'Sim_Vt_Of(IxI)'!$M55</f>
        <v>0</v>
      </c>
      <c r="S55">
        <f>I!R53*'Sim_Vt_Of(IxI)'!$M55</f>
        <v>0</v>
      </c>
      <c r="T55">
        <f>I!S53*'Sim_Vt_Of(IxI)'!$M55</f>
        <v>0</v>
      </c>
      <c r="U55">
        <f>I!T53*'Sim_Vt_Of(IxI)'!$M55</f>
        <v>0</v>
      </c>
      <c r="V55">
        <f>I!U53*'Sim_Vt_Of(IxI)'!$M55</f>
        <v>0</v>
      </c>
      <c r="W55">
        <f>I!V53*'Sim_Vt_Of(IxI)'!$M55</f>
        <v>0</v>
      </c>
      <c r="X55">
        <f>I!W53*'Sim_Vt_Of(IxI)'!$M55</f>
        <v>0</v>
      </c>
      <c r="Y55">
        <f>I!X53*'Sim_Vt_Of(IxI)'!$M55</f>
        <v>0</v>
      </c>
      <c r="Z55">
        <f>I!Y53*'Sim_Vt_Of(IxI)'!$M55</f>
        <v>0</v>
      </c>
      <c r="AA55">
        <f>I!Z53*'Sim_Vt_Of(IxI)'!$M55</f>
        <v>0</v>
      </c>
      <c r="AB55">
        <f>I!AA53*'Sim_Vt_Of(IxI)'!$M55</f>
        <v>0</v>
      </c>
      <c r="AC55">
        <f>I!AB53*'Sim_Vt_Of(IxI)'!$M55</f>
        <v>0</v>
      </c>
      <c r="AD55">
        <f>I!AC53*'Sim_Vt_Of(IxI)'!$M55</f>
        <v>0</v>
      </c>
      <c r="AE55">
        <f>I!AD53*'Sim_Vt_Of(IxI)'!$M55</f>
        <v>0</v>
      </c>
      <c r="AF55">
        <f>I!AE53*'Sim_Vt_Of(IxI)'!$M55</f>
        <v>0</v>
      </c>
      <c r="AG55">
        <f>I!AF53*'Sim_Vt_Of(IxI)'!$M55</f>
        <v>0</v>
      </c>
      <c r="AH55">
        <f>I!AG53*'Sim_Vt_Of(IxI)'!$M55</f>
        <v>0</v>
      </c>
      <c r="AI55">
        <f>I!AH53*'Sim_Vt_Of(IxI)'!$M55</f>
        <v>0</v>
      </c>
      <c r="AJ55">
        <f>I!AI53*'Sim_Vt_Of(IxI)'!$M55</f>
        <v>0</v>
      </c>
      <c r="AK55">
        <f>I!AJ53*'Sim_Vt_Of(IxI)'!$M55</f>
        <v>0</v>
      </c>
      <c r="AL55">
        <f>I!AK53*'Sim_Vt_Of(IxI)'!$M55</f>
        <v>0</v>
      </c>
      <c r="AM55">
        <f>I!AL53*'Sim_Vt_Of(IxI)'!$M55</f>
        <v>0</v>
      </c>
      <c r="AN55">
        <f>I!AM53*'Sim_Vt_Of(IxI)'!$M55</f>
        <v>0</v>
      </c>
      <c r="AO55">
        <f>I!AN53*'Sim_Vt_Of(IxI)'!$M55</f>
        <v>0</v>
      </c>
      <c r="AP55">
        <f>I!AO53*'Sim_Vt_Of(IxI)'!$M55</f>
        <v>0</v>
      </c>
      <c r="AQ55">
        <f>I!AP53*'Sim_Vt_Of(IxI)'!$M55</f>
        <v>0</v>
      </c>
      <c r="AR55">
        <f>I!AQ53*'Sim_Vt_Of(IxI)'!$M55</f>
        <v>0</v>
      </c>
      <c r="AS55">
        <f>I!AR53*'Sim_Vt_Of(IxI)'!$M55</f>
        <v>0</v>
      </c>
      <c r="AT55">
        <f>I!AS53*'Sim_Vt_Of(IxI)'!$M55</f>
        <v>0</v>
      </c>
      <c r="AU55">
        <f>I!AT53*'Sim_Vt_Of(IxI)'!$M55</f>
        <v>0</v>
      </c>
      <c r="AV55">
        <f>I!AU53*'Sim_Vt_Of(IxI)'!$M55</f>
        <v>0</v>
      </c>
      <c r="AW55">
        <f>I!AV53*'Sim_Vt_Of(IxI)'!$M55</f>
        <v>0</v>
      </c>
      <c r="AX55">
        <f>I!AW53*'Sim_Vt_Of(IxI)'!$M55</f>
        <v>0</v>
      </c>
      <c r="AY55">
        <f>I!AX53*'Sim_Vt_Of(IxI)'!$M55</f>
        <v>0</v>
      </c>
      <c r="AZ55">
        <f>I!AY53*'Sim_Vt_Of(IxI)'!$M55</f>
        <v>0</v>
      </c>
      <c r="BA55">
        <f>I!AZ53*'Sim_Vt_Of(IxI)'!$M55</f>
        <v>0</v>
      </c>
      <c r="BB55">
        <f>I!BA53*'Sim_Vt_Of(IxI)'!$M55</f>
        <v>0</v>
      </c>
      <c r="BC55">
        <f>I!BB53*'Sim_Vt_Of(IxI)'!$M55</f>
        <v>0</v>
      </c>
      <c r="BD55">
        <f>I!BC53*'Sim_Vt_Of(IxI)'!$M55</f>
        <v>0</v>
      </c>
      <c r="BE55">
        <f>I!BD53*'Sim_Vt_Of(IxI)'!$M55</f>
        <v>0</v>
      </c>
      <c r="BF55">
        <f>I!BE53*'Sim_Vt_Of(IxI)'!$M55</f>
        <v>0</v>
      </c>
      <c r="BG55">
        <f>I!BF53*'Sim_Vt_Of(IxI)'!$M55</f>
        <v>0</v>
      </c>
      <c r="BH55">
        <f>I!BG53*'Sim_Vt_Of(IxI)'!$M55</f>
        <v>0</v>
      </c>
      <c r="BI55">
        <f>I!BH53*'Sim_Vt_Of(IxI)'!$M55</f>
        <v>0</v>
      </c>
      <c r="BJ55">
        <f>I!BI53*'Sim_Vt_Of(IxI)'!$M55</f>
        <v>0</v>
      </c>
      <c r="BK55">
        <f>I!BJ53*'Sim_Vt_Of(IxI)'!$M55</f>
        <v>0</v>
      </c>
      <c r="BL55">
        <f>I!BK53*'Sim_Vt_Of(IxI)'!$M55</f>
        <v>0</v>
      </c>
      <c r="BM55">
        <f>I!BL53*'Sim_Vt_Of(IxI)'!$M55</f>
        <v>0</v>
      </c>
      <c r="BN55">
        <f>I!BM53*'Sim_Vt_Of(IxI)'!$M55</f>
        <v>0</v>
      </c>
      <c r="BO55">
        <f>I!BN53*'Sim_Vt_Of(IxI)'!$M55</f>
        <v>0</v>
      </c>
      <c r="BP55">
        <f>I!BO53*'Sim_Vt_Of(IxI)'!$M55</f>
        <v>0</v>
      </c>
      <c r="BQ55">
        <f>I!BP53*'Sim_Vt_Of(IxI)'!$M55</f>
        <v>0</v>
      </c>
      <c r="BR55">
        <f>I!BQ53*'Sim_Vt_Of(IxI)'!$M55</f>
        <v>0</v>
      </c>
      <c r="BS55">
        <f>I!BR53*'Sim_Vt_Of(IxI)'!$M55</f>
        <v>0</v>
      </c>
      <c r="BT55">
        <f>I!BS53*'Sim_Vt_Of(IxI)'!$M55</f>
        <v>0</v>
      </c>
      <c r="BU55">
        <f>I!BT53*'Sim_Vt_Of(IxI)'!$M55</f>
        <v>0</v>
      </c>
      <c r="BV55">
        <f>I!BU53*'Sim_Vt_Of(IxI)'!$M55</f>
        <v>0</v>
      </c>
      <c r="BW55">
        <f>I!BV53*'Sim_Vt_Of(IxI)'!$M55</f>
        <v>0</v>
      </c>
      <c r="BX55">
        <f>I!BW53*'Sim_Vt_Of(IxI)'!$M55</f>
        <v>0</v>
      </c>
      <c r="BY55">
        <f>I!BX53*'Sim_Vt_Of(IxI)'!$M55</f>
        <v>0</v>
      </c>
    </row>
    <row r="56" spans="1:77" x14ac:dyDescent="0.25">
      <c r="A56" s="105" t="s">
        <v>53</v>
      </c>
      <c r="B56">
        <f>I!A54*'Sim_Vt_Of(IxI)'!$M56</f>
        <v>0</v>
      </c>
      <c r="C56">
        <f>I!B54*'Sim_Vt_Of(IxI)'!$M56</f>
        <v>0</v>
      </c>
      <c r="D56">
        <f>I!C54*'Sim_Vt_Of(IxI)'!$M56</f>
        <v>0</v>
      </c>
      <c r="E56">
        <f>I!D54*'Sim_Vt_Of(IxI)'!$M56</f>
        <v>0</v>
      </c>
      <c r="F56">
        <f>I!E54*'Sim_Vt_Of(IxI)'!$M56</f>
        <v>0</v>
      </c>
      <c r="G56">
        <f>I!F54*'Sim_Vt_Of(IxI)'!$M56</f>
        <v>0</v>
      </c>
      <c r="H56">
        <f>I!G54*'Sim_Vt_Of(IxI)'!$M56</f>
        <v>0</v>
      </c>
      <c r="I56">
        <f>I!H54*'Sim_Vt_Of(IxI)'!$M56</f>
        <v>0</v>
      </c>
      <c r="J56">
        <f>I!I54*'Sim_Vt_Of(IxI)'!$M56</f>
        <v>0</v>
      </c>
      <c r="K56">
        <f>I!J54*'Sim_Vt_Of(IxI)'!$M56</f>
        <v>0</v>
      </c>
      <c r="L56">
        <f>I!K54*'Sim_Vt_Of(IxI)'!$M56</f>
        <v>0</v>
      </c>
      <c r="M56">
        <f>I!L54*'Sim_Vt_Of(IxI)'!$M56</f>
        <v>0</v>
      </c>
      <c r="N56">
        <f>I!M54*'Sim_Vt_Of(IxI)'!$M56</f>
        <v>0</v>
      </c>
      <c r="O56">
        <f>I!N54*'Sim_Vt_Of(IxI)'!$M56</f>
        <v>0</v>
      </c>
      <c r="P56">
        <f>I!O54*'Sim_Vt_Of(IxI)'!$M56</f>
        <v>0</v>
      </c>
      <c r="Q56">
        <f>I!P54*'Sim_Vt_Of(IxI)'!$M56</f>
        <v>0</v>
      </c>
      <c r="R56">
        <f>I!Q54*'Sim_Vt_Of(IxI)'!$M56</f>
        <v>0</v>
      </c>
      <c r="S56">
        <f>I!R54*'Sim_Vt_Of(IxI)'!$M56</f>
        <v>0</v>
      </c>
      <c r="T56">
        <f>I!S54*'Sim_Vt_Of(IxI)'!$M56</f>
        <v>0</v>
      </c>
      <c r="U56">
        <f>I!T54*'Sim_Vt_Of(IxI)'!$M56</f>
        <v>0</v>
      </c>
      <c r="V56">
        <f>I!U54*'Sim_Vt_Of(IxI)'!$M56</f>
        <v>0</v>
      </c>
      <c r="W56">
        <f>I!V54*'Sim_Vt_Of(IxI)'!$M56</f>
        <v>0</v>
      </c>
      <c r="X56">
        <f>I!W54*'Sim_Vt_Of(IxI)'!$M56</f>
        <v>0</v>
      </c>
      <c r="Y56">
        <f>I!X54*'Sim_Vt_Of(IxI)'!$M56</f>
        <v>0</v>
      </c>
      <c r="Z56">
        <f>I!Y54*'Sim_Vt_Of(IxI)'!$M56</f>
        <v>0</v>
      </c>
      <c r="AA56">
        <f>I!Z54*'Sim_Vt_Of(IxI)'!$M56</f>
        <v>0</v>
      </c>
      <c r="AB56">
        <f>I!AA54*'Sim_Vt_Of(IxI)'!$M56</f>
        <v>0</v>
      </c>
      <c r="AC56">
        <f>I!AB54*'Sim_Vt_Of(IxI)'!$M56</f>
        <v>0</v>
      </c>
      <c r="AD56">
        <f>I!AC54*'Sim_Vt_Of(IxI)'!$M56</f>
        <v>0</v>
      </c>
      <c r="AE56">
        <f>I!AD54*'Sim_Vt_Of(IxI)'!$M56</f>
        <v>0</v>
      </c>
      <c r="AF56">
        <f>I!AE54*'Sim_Vt_Of(IxI)'!$M56</f>
        <v>0</v>
      </c>
      <c r="AG56">
        <f>I!AF54*'Sim_Vt_Of(IxI)'!$M56</f>
        <v>0</v>
      </c>
      <c r="AH56">
        <f>I!AG54*'Sim_Vt_Of(IxI)'!$M56</f>
        <v>0</v>
      </c>
      <c r="AI56">
        <f>I!AH54*'Sim_Vt_Of(IxI)'!$M56</f>
        <v>0</v>
      </c>
      <c r="AJ56">
        <f>I!AI54*'Sim_Vt_Of(IxI)'!$M56</f>
        <v>0</v>
      </c>
      <c r="AK56">
        <f>I!AJ54*'Sim_Vt_Of(IxI)'!$M56</f>
        <v>0</v>
      </c>
      <c r="AL56">
        <f>I!AK54*'Sim_Vt_Of(IxI)'!$M56</f>
        <v>0</v>
      </c>
      <c r="AM56">
        <f>I!AL54*'Sim_Vt_Of(IxI)'!$M56</f>
        <v>0</v>
      </c>
      <c r="AN56">
        <f>I!AM54*'Sim_Vt_Of(IxI)'!$M56</f>
        <v>0</v>
      </c>
      <c r="AO56">
        <f>I!AN54*'Sim_Vt_Of(IxI)'!$M56</f>
        <v>0</v>
      </c>
      <c r="AP56">
        <f>I!AO54*'Sim_Vt_Of(IxI)'!$M56</f>
        <v>0</v>
      </c>
      <c r="AQ56">
        <f>I!AP54*'Sim_Vt_Of(IxI)'!$M56</f>
        <v>0</v>
      </c>
      <c r="AR56">
        <f>I!AQ54*'Sim_Vt_Of(IxI)'!$M56</f>
        <v>0</v>
      </c>
      <c r="AS56">
        <f>I!AR54*'Sim_Vt_Of(IxI)'!$M56</f>
        <v>0</v>
      </c>
      <c r="AT56">
        <f>I!AS54*'Sim_Vt_Of(IxI)'!$M56</f>
        <v>0</v>
      </c>
      <c r="AU56">
        <f>I!AT54*'Sim_Vt_Of(IxI)'!$M56</f>
        <v>0</v>
      </c>
      <c r="AV56">
        <f>I!AU54*'Sim_Vt_Of(IxI)'!$M56</f>
        <v>0</v>
      </c>
      <c r="AW56">
        <f>I!AV54*'Sim_Vt_Of(IxI)'!$M56</f>
        <v>0</v>
      </c>
      <c r="AX56">
        <f>I!AW54*'Sim_Vt_Of(IxI)'!$M56</f>
        <v>0</v>
      </c>
      <c r="AY56">
        <f>I!AX54*'Sim_Vt_Of(IxI)'!$M56</f>
        <v>0</v>
      </c>
      <c r="AZ56">
        <f>I!AY54*'Sim_Vt_Of(IxI)'!$M56</f>
        <v>0</v>
      </c>
      <c r="BA56">
        <f>I!AZ54*'Sim_Vt_Of(IxI)'!$M56</f>
        <v>0</v>
      </c>
      <c r="BB56">
        <f>I!BA54*'Sim_Vt_Of(IxI)'!$M56</f>
        <v>0</v>
      </c>
      <c r="BC56">
        <f>I!BB54*'Sim_Vt_Of(IxI)'!$M56</f>
        <v>0</v>
      </c>
      <c r="BD56">
        <f>I!BC54*'Sim_Vt_Of(IxI)'!$M56</f>
        <v>0</v>
      </c>
      <c r="BE56">
        <f>I!BD54*'Sim_Vt_Of(IxI)'!$M56</f>
        <v>0</v>
      </c>
      <c r="BF56">
        <f>I!BE54*'Sim_Vt_Of(IxI)'!$M56</f>
        <v>0</v>
      </c>
      <c r="BG56">
        <f>I!BF54*'Sim_Vt_Of(IxI)'!$M56</f>
        <v>0</v>
      </c>
      <c r="BH56">
        <f>I!BG54*'Sim_Vt_Of(IxI)'!$M56</f>
        <v>0</v>
      </c>
      <c r="BI56">
        <f>I!BH54*'Sim_Vt_Of(IxI)'!$M56</f>
        <v>0</v>
      </c>
      <c r="BJ56">
        <f>I!BI54*'Sim_Vt_Of(IxI)'!$M56</f>
        <v>0</v>
      </c>
      <c r="BK56">
        <f>I!BJ54*'Sim_Vt_Of(IxI)'!$M56</f>
        <v>0</v>
      </c>
      <c r="BL56">
        <f>I!BK54*'Sim_Vt_Of(IxI)'!$M56</f>
        <v>0</v>
      </c>
      <c r="BM56">
        <f>I!BL54*'Sim_Vt_Of(IxI)'!$M56</f>
        <v>0</v>
      </c>
      <c r="BN56">
        <f>I!BM54*'Sim_Vt_Of(IxI)'!$M56</f>
        <v>0</v>
      </c>
      <c r="BO56">
        <f>I!BN54*'Sim_Vt_Of(IxI)'!$M56</f>
        <v>0</v>
      </c>
      <c r="BP56">
        <f>I!BO54*'Sim_Vt_Of(IxI)'!$M56</f>
        <v>0</v>
      </c>
      <c r="BQ56">
        <f>I!BP54*'Sim_Vt_Of(IxI)'!$M56</f>
        <v>0</v>
      </c>
      <c r="BR56">
        <f>I!BQ54*'Sim_Vt_Of(IxI)'!$M56</f>
        <v>0</v>
      </c>
      <c r="BS56">
        <f>I!BR54*'Sim_Vt_Of(IxI)'!$M56</f>
        <v>0</v>
      </c>
      <c r="BT56">
        <f>I!BS54*'Sim_Vt_Of(IxI)'!$M56</f>
        <v>0</v>
      </c>
      <c r="BU56">
        <f>I!BT54*'Sim_Vt_Of(IxI)'!$M56</f>
        <v>0</v>
      </c>
      <c r="BV56">
        <f>I!BU54*'Sim_Vt_Of(IxI)'!$M56</f>
        <v>0</v>
      </c>
      <c r="BW56">
        <f>I!BV54*'Sim_Vt_Of(IxI)'!$M56</f>
        <v>0</v>
      </c>
      <c r="BX56">
        <f>I!BW54*'Sim_Vt_Of(IxI)'!$M56</f>
        <v>0</v>
      </c>
      <c r="BY56">
        <f>I!BX54*'Sim_Vt_Of(IxI)'!$M56</f>
        <v>0</v>
      </c>
    </row>
    <row r="57" spans="1:77" x14ac:dyDescent="0.25">
      <c r="A57" s="105" t="s">
        <v>54</v>
      </c>
      <c r="B57">
        <f>I!A55*'Sim_Vt_Of(IxI)'!$M57</f>
        <v>0</v>
      </c>
      <c r="C57">
        <f>I!B55*'Sim_Vt_Of(IxI)'!$M57</f>
        <v>0</v>
      </c>
      <c r="D57">
        <f>I!C55*'Sim_Vt_Of(IxI)'!$M57</f>
        <v>0</v>
      </c>
      <c r="E57">
        <f>I!D55*'Sim_Vt_Of(IxI)'!$M57</f>
        <v>0</v>
      </c>
      <c r="F57">
        <f>I!E55*'Sim_Vt_Of(IxI)'!$M57</f>
        <v>0</v>
      </c>
      <c r="G57">
        <f>I!F55*'Sim_Vt_Of(IxI)'!$M57</f>
        <v>0</v>
      </c>
      <c r="H57">
        <f>I!G55*'Sim_Vt_Of(IxI)'!$M57</f>
        <v>0</v>
      </c>
      <c r="I57">
        <f>I!H55*'Sim_Vt_Of(IxI)'!$M57</f>
        <v>0</v>
      </c>
      <c r="J57">
        <f>I!I55*'Sim_Vt_Of(IxI)'!$M57</f>
        <v>0</v>
      </c>
      <c r="K57">
        <f>I!J55*'Sim_Vt_Of(IxI)'!$M57</f>
        <v>0</v>
      </c>
      <c r="L57">
        <f>I!K55*'Sim_Vt_Of(IxI)'!$M57</f>
        <v>0</v>
      </c>
      <c r="M57">
        <f>I!L55*'Sim_Vt_Of(IxI)'!$M57</f>
        <v>0</v>
      </c>
      <c r="N57">
        <f>I!M55*'Sim_Vt_Of(IxI)'!$M57</f>
        <v>0</v>
      </c>
      <c r="O57">
        <f>I!N55*'Sim_Vt_Of(IxI)'!$M57</f>
        <v>0</v>
      </c>
      <c r="P57">
        <f>I!O55*'Sim_Vt_Of(IxI)'!$M57</f>
        <v>0</v>
      </c>
      <c r="Q57">
        <f>I!P55*'Sim_Vt_Of(IxI)'!$M57</f>
        <v>0</v>
      </c>
      <c r="R57">
        <f>I!Q55*'Sim_Vt_Of(IxI)'!$M57</f>
        <v>0</v>
      </c>
      <c r="S57">
        <f>I!R55*'Sim_Vt_Of(IxI)'!$M57</f>
        <v>0</v>
      </c>
      <c r="T57">
        <f>I!S55*'Sim_Vt_Of(IxI)'!$M57</f>
        <v>0</v>
      </c>
      <c r="U57">
        <f>I!T55*'Sim_Vt_Of(IxI)'!$M57</f>
        <v>0</v>
      </c>
      <c r="V57">
        <f>I!U55*'Sim_Vt_Of(IxI)'!$M57</f>
        <v>0</v>
      </c>
      <c r="W57">
        <f>I!V55*'Sim_Vt_Of(IxI)'!$M57</f>
        <v>0</v>
      </c>
      <c r="X57">
        <f>I!W55*'Sim_Vt_Of(IxI)'!$M57</f>
        <v>0</v>
      </c>
      <c r="Y57">
        <f>I!X55*'Sim_Vt_Of(IxI)'!$M57</f>
        <v>0</v>
      </c>
      <c r="Z57">
        <f>I!Y55*'Sim_Vt_Of(IxI)'!$M57</f>
        <v>0</v>
      </c>
      <c r="AA57">
        <f>I!Z55*'Sim_Vt_Of(IxI)'!$M57</f>
        <v>0</v>
      </c>
      <c r="AB57">
        <f>I!AA55*'Sim_Vt_Of(IxI)'!$M57</f>
        <v>0</v>
      </c>
      <c r="AC57">
        <f>I!AB55*'Sim_Vt_Of(IxI)'!$M57</f>
        <v>0</v>
      </c>
      <c r="AD57">
        <f>I!AC55*'Sim_Vt_Of(IxI)'!$M57</f>
        <v>0</v>
      </c>
      <c r="AE57">
        <f>I!AD55*'Sim_Vt_Of(IxI)'!$M57</f>
        <v>0</v>
      </c>
      <c r="AF57">
        <f>I!AE55*'Sim_Vt_Of(IxI)'!$M57</f>
        <v>0</v>
      </c>
      <c r="AG57">
        <f>I!AF55*'Sim_Vt_Of(IxI)'!$M57</f>
        <v>0</v>
      </c>
      <c r="AH57">
        <f>I!AG55*'Sim_Vt_Of(IxI)'!$M57</f>
        <v>0</v>
      </c>
      <c r="AI57">
        <f>I!AH55*'Sim_Vt_Of(IxI)'!$M57</f>
        <v>0</v>
      </c>
      <c r="AJ57">
        <f>I!AI55*'Sim_Vt_Of(IxI)'!$M57</f>
        <v>0</v>
      </c>
      <c r="AK57">
        <f>I!AJ55*'Sim_Vt_Of(IxI)'!$M57</f>
        <v>0</v>
      </c>
      <c r="AL57">
        <f>I!AK55*'Sim_Vt_Of(IxI)'!$M57</f>
        <v>0</v>
      </c>
      <c r="AM57">
        <f>I!AL55*'Sim_Vt_Of(IxI)'!$M57</f>
        <v>0</v>
      </c>
      <c r="AN57">
        <f>I!AM55*'Sim_Vt_Of(IxI)'!$M57</f>
        <v>0</v>
      </c>
      <c r="AO57">
        <f>I!AN55*'Sim_Vt_Of(IxI)'!$M57</f>
        <v>0</v>
      </c>
      <c r="AP57">
        <f>I!AO55*'Sim_Vt_Of(IxI)'!$M57</f>
        <v>0</v>
      </c>
      <c r="AQ57">
        <f>I!AP55*'Sim_Vt_Of(IxI)'!$M57</f>
        <v>0</v>
      </c>
      <c r="AR57">
        <f>I!AQ55*'Sim_Vt_Of(IxI)'!$M57</f>
        <v>0</v>
      </c>
      <c r="AS57">
        <f>I!AR55*'Sim_Vt_Of(IxI)'!$M57</f>
        <v>0</v>
      </c>
      <c r="AT57">
        <f>I!AS55*'Sim_Vt_Of(IxI)'!$M57</f>
        <v>0</v>
      </c>
      <c r="AU57">
        <f>I!AT55*'Sim_Vt_Of(IxI)'!$M57</f>
        <v>0</v>
      </c>
      <c r="AV57">
        <f>I!AU55*'Sim_Vt_Of(IxI)'!$M57</f>
        <v>0</v>
      </c>
      <c r="AW57">
        <f>I!AV55*'Sim_Vt_Of(IxI)'!$M57</f>
        <v>0</v>
      </c>
      <c r="AX57">
        <f>I!AW55*'Sim_Vt_Of(IxI)'!$M57</f>
        <v>0</v>
      </c>
      <c r="AY57">
        <f>I!AX55*'Sim_Vt_Of(IxI)'!$M57</f>
        <v>0</v>
      </c>
      <c r="AZ57">
        <f>I!AY55*'Sim_Vt_Of(IxI)'!$M57</f>
        <v>0</v>
      </c>
      <c r="BA57">
        <f>I!AZ55*'Sim_Vt_Of(IxI)'!$M57</f>
        <v>0</v>
      </c>
      <c r="BB57">
        <f>I!BA55*'Sim_Vt_Of(IxI)'!$M57</f>
        <v>0</v>
      </c>
      <c r="BC57">
        <f>I!BB55*'Sim_Vt_Of(IxI)'!$M57</f>
        <v>0</v>
      </c>
      <c r="BD57">
        <f>I!BC55*'Sim_Vt_Of(IxI)'!$M57</f>
        <v>0</v>
      </c>
      <c r="BE57">
        <f>I!BD55*'Sim_Vt_Of(IxI)'!$M57</f>
        <v>0</v>
      </c>
      <c r="BF57">
        <f>I!BE55*'Sim_Vt_Of(IxI)'!$M57</f>
        <v>0</v>
      </c>
      <c r="BG57">
        <f>I!BF55*'Sim_Vt_Of(IxI)'!$M57</f>
        <v>0</v>
      </c>
      <c r="BH57">
        <f>I!BG55*'Sim_Vt_Of(IxI)'!$M57</f>
        <v>0</v>
      </c>
      <c r="BI57">
        <f>I!BH55*'Sim_Vt_Of(IxI)'!$M57</f>
        <v>0</v>
      </c>
      <c r="BJ57">
        <f>I!BI55*'Sim_Vt_Of(IxI)'!$M57</f>
        <v>0</v>
      </c>
      <c r="BK57">
        <f>I!BJ55*'Sim_Vt_Of(IxI)'!$M57</f>
        <v>0</v>
      </c>
      <c r="BL57">
        <f>I!BK55*'Sim_Vt_Of(IxI)'!$M57</f>
        <v>0</v>
      </c>
      <c r="BM57">
        <f>I!BL55*'Sim_Vt_Of(IxI)'!$M57</f>
        <v>0</v>
      </c>
      <c r="BN57">
        <f>I!BM55*'Sim_Vt_Of(IxI)'!$M57</f>
        <v>0</v>
      </c>
      <c r="BO57">
        <f>I!BN55*'Sim_Vt_Of(IxI)'!$M57</f>
        <v>0</v>
      </c>
      <c r="BP57">
        <f>I!BO55*'Sim_Vt_Of(IxI)'!$M57</f>
        <v>0</v>
      </c>
      <c r="BQ57">
        <f>I!BP55*'Sim_Vt_Of(IxI)'!$M57</f>
        <v>0</v>
      </c>
      <c r="BR57">
        <f>I!BQ55*'Sim_Vt_Of(IxI)'!$M57</f>
        <v>0</v>
      </c>
      <c r="BS57">
        <f>I!BR55*'Sim_Vt_Of(IxI)'!$M57</f>
        <v>0</v>
      </c>
      <c r="BT57">
        <f>I!BS55*'Sim_Vt_Of(IxI)'!$M57</f>
        <v>0</v>
      </c>
      <c r="BU57">
        <f>I!BT55*'Sim_Vt_Of(IxI)'!$M57</f>
        <v>0</v>
      </c>
      <c r="BV57">
        <f>I!BU55*'Sim_Vt_Of(IxI)'!$M57</f>
        <v>0</v>
      </c>
      <c r="BW57">
        <f>I!BV55*'Sim_Vt_Of(IxI)'!$M57</f>
        <v>0</v>
      </c>
      <c r="BX57">
        <f>I!BW55*'Sim_Vt_Of(IxI)'!$M57</f>
        <v>0</v>
      </c>
      <c r="BY57">
        <f>I!BX55*'Sim_Vt_Of(IxI)'!$M57</f>
        <v>0</v>
      </c>
    </row>
    <row r="58" spans="1:77" x14ac:dyDescent="0.25">
      <c r="A58" s="105" t="s">
        <v>55</v>
      </c>
      <c r="B58">
        <f>I!A56*'Sim_Vt_Of(IxI)'!$M58</f>
        <v>0</v>
      </c>
      <c r="C58">
        <f>I!B56*'Sim_Vt_Of(IxI)'!$M58</f>
        <v>0</v>
      </c>
      <c r="D58">
        <f>I!C56*'Sim_Vt_Of(IxI)'!$M58</f>
        <v>0</v>
      </c>
      <c r="E58">
        <f>I!D56*'Sim_Vt_Of(IxI)'!$M58</f>
        <v>0</v>
      </c>
      <c r="F58">
        <f>I!E56*'Sim_Vt_Of(IxI)'!$M58</f>
        <v>0</v>
      </c>
      <c r="G58">
        <f>I!F56*'Sim_Vt_Of(IxI)'!$M58</f>
        <v>0</v>
      </c>
      <c r="H58">
        <f>I!G56*'Sim_Vt_Of(IxI)'!$M58</f>
        <v>0</v>
      </c>
      <c r="I58">
        <f>I!H56*'Sim_Vt_Of(IxI)'!$M58</f>
        <v>0</v>
      </c>
      <c r="J58">
        <f>I!I56*'Sim_Vt_Of(IxI)'!$M58</f>
        <v>0</v>
      </c>
      <c r="K58">
        <f>I!J56*'Sim_Vt_Of(IxI)'!$M58</f>
        <v>0</v>
      </c>
      <c r="L58">
        <f>I!K56*'Sim_Vt_Of(IxI)'!$M58</f>
        <v>0</v>
      </c>
      <c r="M58">
        <f>I!L56*'Sim_Vt_Of(IxI)'!$M58</f>
        <v>0</v>
      </c>
      <c r="N58">
        <f>I!M56*'Sim_Vt_Of(IxI)'!$M58</f>
        <v>0</v>
      </c>
      <c r="O58">
        <f>I!N56*'Sim_Vt_Of(IxI)'!$M58</f>
        <v>0</v>
      </c>
      <c r="P58">
        <f>I!O56*'Sim_Vt_Of(IxI)'!$M58</f>
        <v>0</v>
      </c>
      <c r="Q58">
        <f>I!P56*'Sim_Vt_Of(IxI)'!$M58</f>
        <v>0</v>
      </c>
      <c r="R58">
        <f>I!Q56*'Sim_Vt_Of(IxI)'!$M58</f>
        <v>0</v>
      </c>
      <c r="S58">
        <f>I!R56*'Sim_Vt_Of(IxI)'!$M58</f>
        <v>0</v>
      </c>
      <c r="T58">
        <f>I!S56*'Sim_Vt_Of(IxI)'!$M58</f>
        <v>0</v>
      </c>
      <c r="U58">
        <f>I!T56*'Sim_Vt_Of(IxI)'!$M58</f>
        <v>0</v>
      </c>
      <c r="V58">
        <f>I!U56*'Sim_Vt_Of(IxI)'!$M58</f>
        <v>0</v>
      </c>
      <c r="W58">
        <f>I!V56*'Sim_Vt_Of(IxI)'!$M58</f>
        <v>0</v>
      </c>
      <c r="X58">
        <f>I!W56*'Sim_Vt_Of(IxI)'!$M58</f>
        <v>0</v>
      </c>
      <c r="Y58">
        <f>I!X56*'Sim_Vt_Of(IxI)'!$M58</f>
        <v>0</v>
      </c>
      <c r="Z58">
        <f>I!Y56*'Sim_Vt_Of(IxI)'!$M58</f>
        <v>0</v>
      </c>
      <c r="AA58">
        <f>I!Z56*'Sim_Vt_Of(IxI)'!$M58</f>
        <v>0</v>
      </c>
      <c r="AB58">
        <f>I!AA56*'Sim_Vt_Of(IxI)'!$M58</f>
        <v>0</v>
      </c>
      <c r="AC58">
        <f>I!AB56*'Sim_Vt_Of(IxI)'!$M58</f>
        <v>0</v>
      </c>
      <c r="AD58">
        <f>I!AC56*'Sim_Vt_Of(IxI)'!$M58</f>
        <v>0</v>
      </c>
      <c r="AE58">
        <f>I!AD56*'Sim_Vt_Of(IxI)'!$M58</f>
        <v>0</v>
      </c>
      <c r="AF58">
        <f>I!AE56*'Sim_Vt_Of(IxI)'!$M58</f>
        <v>0</v>
      </c>
      <c r="AG58">
        <f>I!AF56*'Sim_Vt_Of(IxI)'!$M58</f>
        <v>0</v>
      </c>
      <c r="AH58">
        <f>I!AG56*'Sim_Vt_Of(IxI)'!$M58</f>
        <v>0</v>
      </c>
      <c r="AI58">
        <f>I!AH56*'Sim_Vt_Of(IxI)'!$M58</f>
        <v>0</v>
      </c>
      <c r="AJ58">
        <f>I!AI56*'Sim_Vt_Of(IxI)'!$M58</f>
        <v>0</v>
      </c>
      <c r="AK58">
        <f>I!AJ56*'Sim_Vt_Of(IxI)'!$M58</f>
        <v>0</v>
      </c>
      <c r="AL58">
        <f>I!AK56*'Sim_Vt_Of(IxI)'!$M58</f>
        <v>0</v>
      </c>
      <c r="AM58">
        <f>I!AL56*'Sim_Vt_Of(IxI)'!$M58</f>
        <v>0</v>
      </c>
      <c r="AN58">
        <f>I!AM56*'Sim_Vt_Of(IxI)'!$M58</f>
        <v>0</v>
      </c>
      <c r="AO58">
        <f>I!AN56*'Sim_Vt_Of(IxI)'!$M58</f>
        <v>0</v>
      </c>
      <c r="AP58">
        <f>I!AO56*'Sim_Vt_Of(IxI)'!$M58</f>
        <v>0</v>
      </c>
      <c r="AQ58">
        <f>I!AP56*'Sim_Vt_Of(IxI)'!$M58</f>
        <v>0</v>
      </c>
      <c r="AR58">
        <f>I!AQ56*'Sim_Vt_Of(IxI)'!$M58</f>
        <v>0</v>
      </c>
      <c r="AS58">
        <f>I!AR56*'Sim_Vt_Of(IxI)'!$M58</f>
        <v>0</v>
      </c>
      <c r="AT58">
        <f>I!AS56*'Sim_Vt_Of(IxI)'!$M58</f>
        <v>0</v>
      </c>
      <c r="AU58">
        <f>I!AT56*'Sim_Vt_Of(IxI)'!$M58</f>
        <v>0</v>
      </c>
      <c r="AV58">
        <f>I!AU56*'Sim_Vt_Of(IxI)'!$M58</f>
        <v>0</v>
      </c>
      <c r="AW58">
        <f>I!AV56*'Sim_Vt_Of(IxI)'!$M58</f>
        <v>0</v>
      </c>
      <c r="AX58">
        <f>I!AW56*'Sim_Vt_Of(IxI)'!$M58</f>
        <v>0</v>
      </c>
      <c r="AY58">
        <f>I!AX56*'Sim_Vt_Of(IxI)'!$M58</f>
        <v>0</v>
      </c>
      <c r="AZ58">
        <f>I!AY56*'Sim_Vt_Of(IxI)'!$M58</f>
        <v>0</v>
      </c>
      <c r="BA58">
        <f>I!AZ56*'Sim_Vt_Of(IxI)'!$M58</f>
        <v>0</v>
      </c>
      <c r="BB58">
        <f>I!BA56*'Sim_Vt_Of(IxI)'!$M58</f>
        <v>0</v>
      </c>
      <c r="BC58">
        <f>I!BB56*'Sim_Vt_Of(IxI)'!$M58</f>
        <v>0</v>
      </c>
      <c r="BD58">
        <f>I!BC56*'Sim_Vt_Of(IxI)'!$M58</f>
        <v>0</v>
      </c>
      <c r="BE58">
        <f>I!BD56*'Sim_Vt_Of(IxI)'!$M58</f>
        <v>0</v>
      </c>
      <c r="BF58">
        <f>I!BE56*'Sim_Vt_Of(IxI)'!$M58</f>
        <v>0</v>
      </c>
      <c r="BG58">
        <f>I!BF56*'Sim_Vt_Of(IxI)'!$M58</f>
        <v>0</v>
      </c>
      <c r="BH58">
        <f>I!BG56*'Sim_Vt_Of(IxI)'!$M58</f>
        <v>0</v>
      </c>
      <c r="BI58">
        <f>I!BH56*'Sim_Vt_Of(IxI)'!$M58</f>
        <v>0</v>
      </c>
      <c r="BJ58">
        <f>I!BI56*'Sim_Vt_Of(IxI)'!$M58</f>
        <v>0</v>
      </c>
      <c r="BK58">
        <f>I!BJ56*'Sim_Vt_Of(IxI)'!$M58</f>
        <v>0</v>
      </c>
      <c r="BL58">
        <f>I!BK56*'Sim_Vt_Of(IxI)'!$M58</f>
        <v>0</v>
      </c>
      <c r="BM58">
        <f>I!BL56*'Sim_Vt_Of(IxI)'!$M58</f>
        <v>0</v>
      </c>
      <c r="BN58">
        <f>I!BM56*'Sim_Vt_Of(IxI)'!$M58</f>
        <v>0</v>
      </c>
      <c r="BO58">
        <f>I!BN56*'Sim_Vt_Of(IxI)'!$M58</f>
        <v>0</v>
      </c>
      <c r="BP58">
        <f>I!BO56*'Sim_Vt_Of(IxI)'!$M58</f>
        <v>0</v>
      </c>
      <c r="BQ58">
        <f>I!BP56*'Sim_Vt_Of(IxI)'!$M58</f>
        <v>0</v>
      </c>
      <c r="BR58">
        <f>I!BQ56*'Sim_Vt_Of(IxI)'!$M58</f>
        <v>0</v>
      </c>
      <c r="BS58">
        <f>I!BR56*'Sim_Vt_Of(IxI)'!$M58</f>
        <v>0</v>
      </c>
      <c r="BT58">
        <f>I!BS56*'Sim_Vt_Of(IxI)'!$M58</f>
        <v>0</v>
      </c>
      <c r="BU58">
        <f>I!BT56*'Sim_Vt_Of(IxI)'!$M58</f>
        <v>0</v>
      </c>
      <c r="BV58">
        <f>I!BU56*'Sim_Vt_Of(IxI)'!$M58</f>
        <v>0</v>
      </c>
      <c r="BW58">
        <f>I!BV56*'Sim_Vt_Of(IxI)'!$M58</f>
        <v>0</v>
      </c>
      <c r="BX58">
        <f>I!BW56*'Sim_Vt_Of(IxI)'!$M58</f>
        <v>0</v>
      </c>
      <c r="BY58">
        <f>I!BX56*'Sim_Vt_Of(IxI)'!$M58</f>
        <v>0</v>
      </c>
    </row>
    <row r="59" spans="1:77" x14ac:dyDescent="0.25">
      <c r="A59" s="105" t="s">
        <v>56</v>
      </c>
      <c r="B59">
        <f>I!A57*'Sim_Vt_Of(IxI)'!$M59</f>
        <v>0</v>
      </c>
      <c r="C59">
        <f>I!B57*'Sim_Vt_Of(IxI)'!$M59</f>
        <v>0</v>
      </c>
      <c r="D59">
        <f>I!C57*'Sim_Vt_Of(IxI)'!$M59</f>
        <v>0</v>
      </c>
      <c r="E59">
        <f>I!D57*'Sim_Vt_Of(IxI)'!$M59</f>
        <v>0</v>
      </c>
      <c r="F59">
        <f>I!E57*'Sim_Vt_Of(IxI)'!$M59</f>
        <v>0</v>
      </c>
      <c r="G59">
        <f>I!F57*'Sim_Vt_Of(IxI)'!$M59</f>
        <v>0</v>
      </c>
      <c r="H59">
        <f>I!G57*'Sim_Vt_Of(IxI)'!$M59</f>
        <v>0</v>
      </c>
      <c r="I59">
        <f>I!H57*'Sim_Vt_Of(IxI)'!$M59</f>
        <v>0</v>
      </c>
      <c r="J59">
        <f>I!I57*'Sim_Vt_Of(IxI)'!$M59</f>
        <v>0</v>
      </c>
      <c r="K59">
        <f>I!J57*'Sim_Vt_Of(IxI)'!$M59</f>
        <v>0</v>
      </c>
      <c r="L59">
        <f>I!K57*'Sim_Vt_Of(IxI)'!$M59</f>
        <v>0</v>
      </c>
      <c r="M59">
        <f>I!L57*'Sim_Vt_Of(IxI)'!$M59</f>
        <v>0</v>
      </c>
      <c r="N59">
        <f>I!M57*'Sim_Vt_Of(IxI)'!$M59</f>
        <v>0</v>
      </c>
      <c r="O59">
        <f>I!N57*'Sim_Vt_Of(IxI)'!$M59</f>
        <v>0</v>
      </c>
      <c r="P59">
        <f>I!O57*'Sim_Vt_Of(IxI)'!$M59</f>
        <v>0</v>
      </c>
      <c r="Q59">
        <f>I!P57*'Sim_Vt_Of(IxI)'!$M59</f>
        <v>0</v>
      </c>
      <c r="R59">
        <f>I!Q57*'Sim_Vt_Of(IxI)'!$M59</f>
        <v>0</v>
      </c>
      <c r="S59">
        <f>I!R57*'Sim_Vt_Of(IxI)'!$M59</f>
        <v>0</v>
      </c>
      <c r="T59">
        <f>I!S57*'Sim_Vt_Of(IxI)'!$M59</f>
        <v>0</v>
      </c>
      <c r="U59">
        <f>I!T57*'Sim_Vt_Of(IxI)'!$M59</f>
        <v>0</v>
      </c>
      <c r="V59">
        <f>I!U57*'Sim_Vt_Of(IxI)'!$M59</f>
        <v>0</v>
      </c>
      <c r="W59">
        <f>I!V57*'Sim_Vt_Of(IxI)'!$M59</f>
        <v>0</v>
      </c>
      <c r="X59">
        <f>I!W57*'Sim_Vt_Of(IxI)'!$M59</f>
        <v>0</v>
      </c>
      <c r="Y59">
        <f>I!X57*'Sim_Vt_Of(IxI)'!$M59</f>
        <v>0</v>
      </c>
      <c r="Z59">
        <f>I!Y57*'Sim_Vt_Of(IxI)'!$M59</f>
        <v>0</v>
      </c>
      <c r="AA59">
        <f>I!Z57*'Sim_Vt_Of(IxI)'!$M59</f>
        <v>0</v>
      </c>
      <c r="AB59">
        <f>I!AA57*'Sim_Vt_Of(IxI)'!$M59</f>
        <v>0</v>
      </c>
      <c r="AC59">
        <f>I!AB57*'Sim_Vt_Of(IxI)'!$M59</f>
        <v>0</v>
      </c>
      <c r="AD59">
        <f>I!AC57*'Sim_Vt_Of(IxI)'!$M59</f>
        <v>0</v>
      </c>
      <c r="AE59">
        <f>I!AD57*'Sim_Vt_Of(IxI)'!$M59</f>
        <v>0</v>
      </c>
      <c r="AF59">
        <f>I!AE57*'Sim_Vt_Of(IxI)'!$M59</f>
        <v>0</v>
      </c>
      <c r="AG59">
        <f>I!AF57*'Sim_Vt_Of(IxI)'!$M59</f>
        <v>0</v>
      </c>
      <c r="AH59">
        <f>I!AG57*'Sim_Vt_Of(IxI)'!$M59</f>
        <v>0</v>
      </c>
      <c r="AI59">
        <f>I!AH57*'Sim_Vt_Of(IxI)'!$M59</f>
        <v>0</v>
      </c>
      <c r="AJ59">
        <f>I!AI57*'Sim_Vt_Of(IxI)'!$M59</f>
        <v>0</v>
      </c>
      <c r="AK59">
        <f>I!AJ57*'Sim_Vt_Of(IxI)'!$M59</f>
        <v>0</v>
      </c>
      <c r="AL59">
        <f>I!AK57*'Sim_Vt_Of(IxI)'!$M59</f>
        <v>0</v>
      </c>
      <c r="AM59">
        <f>I!AL57*'Sim_Vt_Of(IxI)'!$M59</f>
        <v>0</v>
      </c>
      <c r="AN59">
        <f>I!AM57*'Sim_Vt_Of(IxI)'!$M59</f>
        <v>0</v>
      </c>
      <c r="AO59">
        <f>I!AN57*'Sim_Vt_Of(IxI)'!$M59</f>
        <v>0</v>
      </c>
      <c r="AP59">
        <f>I!AO57*'Sim_Vt_Of(IxI)'!$M59</f>
        <v>0</v>
      </c>
      <c r="AQ59">
        <f>I!AP57*'Sim_Vt_Of(IxI)'!$M59</f>
        <v>0</v>
      </c>
      <c r="AR59">
        <f>I!AQ57*'Sim_Vt_Of(IxI)'!$M59</f>
        <v>0</v>
      </c>
      <c r="AS59">
        <f>I!AR57*'Sim_Vt_Of(IxI)'!$M59</f>
        <v>0</v>
      </c>
      <c r="AT59">
        <f>I!AS57*'Sim_Vt_Of(IxI)'!$M59</f>
        <v>0</v>
      </c>
      <c r="AU59">
        <f>I!AT57*'Sim_Vt_Of(IxI)'!$M59</f>
        <v>0</v>
      </c>
      <c r="AV59">
        <f>I!AU57*'Sim_Vt_Of(IxI)'!$M59</f>
        <v>0</v>
      </c>
      <c r="AW59">
        <f>I!AV57*'Sim_Vt_Of(IxI)'!$M59</f>
        <v>0</v>
      </c>
      <c r="AX59">
        <f>I!AW57*'Sim_Vt_Of(IxI)'!$M59</f>
        <v>0</v>
      </c>
      <c r="AY59">
        <f>I!AX57*'Sim_Vt_Of(IxI)'!$M59</f>
        <v>0</v>
      </c>
      <c r="AZ59">
        <f>I!AY57*'Sim_Vt_Of(IxI)'!$M59</f>
        <v>0</v>
      </c>
      <c r="BA59">
        <f>I!AZ57*'Sim_Vt_Of(IxI)'!$M59</f>
        <v>0</v>
      </c>
      <c r="BB59">
        <f>I!BA57*'Sim_Vt_Of(IxI)'!$M59</f>
        <v>0</v>
      </c>
      <c r="BC59">
        <f>I!BB57*'Sim_Vt_Of(IxI)'!$M59</f>
        <v>0</v>
      </c>
      <c r="BD59">
        <f>I!BC57*'Sim_Vt_Of(IxI)'!$M59</f>
        <v>0</v>
      </c>
      <c r="BE59">
        <f>I!BD57*'Sim_Vt_Of(IxI)'!$M59</f>
        <v>0</v>
      </c>
      <c r="BF59">
        <f>I!BE57*'Sim_Vt_Of(IxI)'!$M59</f>
        <v>0</v>
      </c>
      <c r="BG59">
        <f>I!BF57*'Sim_Vt_Of(IxI)'!$M59</f>
        <v>0</v>
      </c>
      <c r="BH59">
        <f>I!BG57*'Sim_Vt_Of(IxI)'!$M59</f>
        <v>0</v>
      </c>
      <c r="BI59">
        <f>I!BH57*'Sim_Vt_Of(IxI)'!$M59</f>
        <v>0</v>
      </c>
      <c r="BJ59">
        <f>I!BI57*'Sim_Vt_Of(IxI)'!$M59</f>
        <v>0</v>
      </c>
      <c r="BK59">
        <f>I!BJ57*'Sim_Vt_Of(IxI)'!$M59</f>
        <v>0</v>
      </c>
      <c r="BL59">
        <f>I!BK57*'Sim_Vt_Of(IxI)'!$M59</f>
        <v>0</v>
      </c>
      <c r="BM59">
        <f>I!BL57*'Sim_Vt_Of(IxI)'!$M59</f>
        <v>0</v>
      </c>
      <c r="BN59">
        <f>I!BM57*'Sim_Vt_Of(IxI)'!$M59</f>
        <v>0</v>
      </c>
      <c r="BO59">
        <f>I!BN57*'Sim_Vt_Of(IxI)'!$M59</f>
        <v>0</v>
      </c>
      <c r="BP59">
        <f>I!BO57*'Sim_Vt_Of(IxI)'!$M59</f>
        <v>0</v>
      </c>
      <c r="BQ59">
        <f>I!BP57*'Sim_Vt_Of(IxI)'!$M59</f>
        <v>0</v>
      </c>
      <c r="BR59">
        <f>I!BQ57*'Sim_Vt_Of(IxI)'!$M59</f>
        <v>0</v>
      </c>
      <c r="BS59">
        <f>I!BR57*'Sim_Vt_Of(IxI)'!$M59</f>
        <v>0</v>
      </c>
      <c r="BT59">
        <f>I!BS57*'Sim_Vt_Of(IxI)'!$M59</f>
        <v>0</v>
      </c>
      <c r="BU59">
        <f>I!BT57*'Sim_Vt_Of(IxI)'!$M59</f>
        <v>0</v>
      </c>
      <c r="BV59">
        <f>I!BU57*'Sim_Vt_Of(IxI)'!$M59</f>
        <v>0</v>
      </c>
      <c r="BW59">
        <f>I!BV57*'Sim_Vt_Of(IxI)'!$M59</f>
        <v>0</v>
      </c>
      <c r="BX59">
        <f>I!BW57*'Sim_Vt_Of(IxI)'!$M59</f>
        <v>0</v>
      </c>
      <c r="BY59">
        <f>I!BX57*'Sim_Vt_Of(IxI)'!$M59</f>
        <v>0</v>
      </c>
    </row>
    <row r="60" spans="1:77" x14ac:dyDescent="0.25">
      <c r="A60" s="105" t="s">
        <v>57</v>
      </c>
      <c r="B60">
        <f>I!A58*'Sim_Vt_Of(IxI)'!$M60</f>
        <v>0</v>
      </c>
      <c r="C60">
        <f>I!B58*'Sim_Vt_Of(IxI)'!$M60</f>
        <v>0</v>
      </c>
      <c r="D60">
        <f>I!C58*'Sim_Vt_Of(IxI)'!$M60</f>
        <v>0</v>
      </c>
      <c r="E60">
        <f>I!D58*'Sim_Vt_Of(IxI)'!$M60</f>
        <v>0</v>
      </c>
      <c r="F60">
        <f>I!E58*'Sim_Vt_Of(IxI)'!$M60</f>
        <v>0</v>
      </c>
      <c r="G60">
        <f>I!F58*'Sim_Vt_Of(IxI)'!$M60</f>
        <v>0</v>
      </c>
      <c r="H60">
        <f>I!G58*'Sim_Vt_Of(IxI)'!$M60</f>
        <v>0</v>
      </c>
      <c r="I60">
        <f>I!H58*'Sim_Vt_Of(IxI)'!$M60</f>
        <v>0</v>
      </c>
      <c r="J60">
        <f>I!I58*'Sim_Vt_Of(IxI)'!$M60</f>
        <v>0</v>
      </c>
      <c r="K60">
        <f>I!J58*'Sim_Vt_Of(IxI)'!$M60</f>
        <v>0</v>
      </c>
      <c r="L60">
        <f>I!K58*'Sim_Vt_Of(IxI)'!$M60</f>
        <v>0</v>
      </c>
      <c r="M60">
        <f>I!L58*'Sim_Vt_Of(IxI)'!$M60</f>
        <v>0</v>
      </c>
      <c r="N60">
        <f>I!M58*'Sim_Vt_Of(IxI)'!$M60</f>
        <v>0</v>
      </c>
      <c r="O60">
        <f>I!N58*'Sim_Vt_Of(IxI)'!$M60</f>
        <v>0</v>
      </c>
      <c r="P60">
        <f>I!O58*'Sim_Vt_Of(IxI)'!$M60</f>
        <v>0</v>
      </c>
      <c r="Q60">
        <f>I!P58*'Sim_Vt_Of(IxI)'!$M60</f>
        <v>0</v>
      </c>
      <c r="R60">
        <f>I!Q58*'Sim_Vt_Of(IxI)'!$M60</f>
        <v>0</v>
      </c>
      <c r="S60">
        <f>I!R58*'Sim_Vt_Of(IxI)'!$M60</f>
        <v>0</v>
      </c>
      <c r="T60">
        <f>I!S58*'Sim_Vt_Of(IxI)'!$M60</f>
        <v>0</v>
      </c>
      <c r="U60">
        <f>I!T58*'Sim_Vt_Of(IxI)'!$M60</f>
        <v>0</v>
      </c>
      <c r="V60">
        <f>I!U58*'Sim_Vt_Of(IxI)'!$M60</f>
        <v>0</v>
      </c>
      <c r="W60">
        <f>I!V58*'Sim_Vt_Of(IxI)'!$M60</f>
        <v>0</v>
      </c>
      <c r="X60">
        <f>I!W58*'Sim_Vt_Of(IxI)'!$M60</f>
        <v>0</v>
      </c>
      <c r="Y60">
        <f>I!X58*'Sim_Vt_Of(IxI)'!$M60</f>
        <v>0</v>
      </c>
      <c r="Z60">
        <f>I!Y58*'Sim_Vt_Of(IxI)'!$M60</f>
        <v>0</v>
      </c>
      <c r="AA60">
        <f>I!Z58*'Sim_Vt_Of(IxI)'!$M60</f>
        <v>0</v>
      </c>
      <c r="AB60">
        <f>I!AA58*'Sim_Vt_Of(IxI)'!$M60</f>
        <v>0</v>
      </c>
      <c r="AC60">
        <f>I!AB58*'Sim_Vt_Of(IxI)'!$M60</f>
        <v>0</v>
      </c>
      <c r="AD60">
        <f>I!AC58*'Sim_Vt_Of(IxI)'!$M60</f>
        <v>0</v>
      </c>
      <c r="AE60">
        <f>I!AD58*'Sim_Vt_Of(IxI)'!$M60</f>
        <v>0</v>
      </c>
      <c r="AF60">
        <f>I!AE58*'Sim_Vt_Of(IxI)'!$M60</f>
        <v>0</v>
      </c>
      <c r="AG60">
        <f>I!AF58*'Sim_Vt_Of(IxI)'!$M60</f>
        <v>0</v>
      </c>
      <c r="AH60">
        <f>I!AG58*'Sim_Vt_Of(IxI)'!$M60</f>
        <v>0</v>
      </c>
      <c r="AI60">
        <f>I!AH58*'Sim_Vt_Of(IxI)'!$M60</f>
        <v>0</v>
      </c>
      <c r="AJ60">
        <f>I!AI58*'Sim_Vt_Of(IxI)'!$M60</f>
        <v>0</v>
      </c>
      <c r="AK60">
        <f>I!AJ58*'Sim_Vt_Of(IxI)'!$M60</f>
        <v>0</v>
      </c>
      <c r="AL60">
        <f>I!AK58*'Sim_Vt_Of(IxI)'!$M60</f>
        <v>0</v>
      </c>
      <c r="AM60">
        <f>I!AL58*'Sim_Vt_Of(IxI)'!$M60</f>
        <v>0</v>
      </c>
      <c r="AN60">
        <f>I!AM58*'Sim_Vt_Of(IxI)'!$M60</f>
        <v>0</v>
      </c>
      <c r="AO60">
        <f>I!AN58*'Sim_Vt_Of(IxI)'!$M60</f>
        <v>0</v>
      </c>
      <c r="AP60">
        <f>I!AO58*'Sim_Vt_Of(IxI)'!$M60</f>
        <v>0</v>
      </c>
      <c r="AQ60">
        <f>I!AP58*'Sim_Vt_Of(IxI)'!$M60</f>
        <v>0</v>
      </c>
      <c r="AR60">
        <f>I!AQ58*'Sim_Vt_Of(IxI)'!$M60</f>
        <v>0</v>
      </c>
      <c r="AS60">
        <f>I!AR58*'Sim_Vt_Of(IxI)'!$M60</f>
        <v>0</v>
      </c>
      <c r="AT60">
        <f>I!AS58*'Sim_Vt_Of(IxI)'!$M60</f>
        <v>0</v>
      </c>
      <c r="AU60">
        <f>I!AT58*'Sim_Vt_Of(IxI)'!$M60</f>
        <v>0</v>
      </c>
      <c r="AV60">
        <f>I!AU58*'Sim_Vt_Of(IxI)'!$M60</f>
        <v>0</v>
      </c>
      <c r="AW60">
        <f>I!AV58*'Sim_Vt_Of(IxI)'!$M60</f>
        <v>0</v>
      </c>
      <c r="AX60">
        <f>I!AW58*'Sim_Vt_Of(IxI)'!$M60</f>
        <v>0</v>
      </c>
      <c r="AY60">
        <f>I!AX58*'Sim_Vt_Of(IxI)'!$M60</f>
        <v>0</v>
      </c>
      <c r="AZ60">
        <f>I!AY58*'Sim_Vt_Of(IxI)'!$M60</f>
        <v>0</v>
      </c>
      <c r="BA60">
        <f>I!AZ58*'Sim_Vt_Of(IxI)'!$M60</f>
        <v>0</v>
      </c>
      <c r="BB60">
        <f>I!BA58*'Sim_Vt_Of(IxI)'!$M60</f>
        <v>0</v>
      </c>
      <c r="BC60">
        <f>I!BB58*'Sim_Vt_Of(IxI)'!$M60</f>
        <v>0</v>
      </c>
      <c r="BD60">
        <f>I!BC58*'Sim_Vt_Of(IxI)'!$M60</f>
        <v>0</v>
      </c>
      <c r="BE60">
        <f>I!BD58*'Sim_Vt_Of(IxI)'!$M60</f>
        <v>0</v>
      </c>
      <c r="BF60">
        <f>I!BE58*'Sim_Vt_Of(IxI)'!$M60</f>
        <v>0</v>
      </c>
      <c r="BG60">
        <f>I!BF58*'Sim_Vt_Of(IxI)'!$M60</f>
        <v>0</v>
      </c>
      <c r="BH60">
        <f>I!BG58*'Sim_Vt_Of(IxI)'!$M60</f>
        <v>0</v>
      </c>
      <c r="BI60">
        <f>I!BH58*'Sim_Vt_Of(IxI)'!$M60</f>
        <v>0</v>
      </c>
      <c r="BJ60">
        <f>I!BI58*'Sim_Vt_Of(IxI)'!$M60</f>
        <v>0</v>
      </c>
      <c r="BK60">
        <f>I!BJ58*'Sim_Vt_Of(IxI)'!$M60</f>
        <v>0</v>
      </c>
      <c r="BL60">
        <f>I!BK58*'Sim_Vt_Of(IxI)'!$M60</f>
        <v>0</v>
      </c>
      <c r="BM60">
        <f>I!BL58*'Sim_Vt_Of(IxI)'!$M60</f>
        <v>0</v>
      </c>
      <c r="BN60">
        <f>I!BM58*'Sim_Vt_Of(IxI)'!$M60</f>
        <v>0</v>
      </c>
      <c r="BO60">
        <f>I!BN58*'Sim_Vt_Of(IxI)'!$M60</f>
        <v>0</v>
      </c>
      <c r="BP60">
        <f>I!BO58*'Sim_Vt_Of(IxI)'!$M60</f>
        <v>0</v>
      </c>
      <c r="BQ60">
        <f>I!BP58*'Sim_Vt_Of(IxI)'!$M60</f>
        <v>0</v>
      </c>
      <c r="BR60">
        <f>I!BQ58*'Sim_Vt_Of(IxI)'!$M60</f>
        <v>0</v>
      </c>
      <c r="BS60">
        <f>I!BR58*'Sim_Vt_Of(IxI)'!$M60</f>
        <v>0</v>
      </c>
      <c r="BT60">
        <f>I!BS58*'Sim_Vt_Of(IxI)'!$M60</f>
        <v>0</v>
      </c>
      <c r="BU60">
        <f>I!BT58*'Sim_Vt_Of(IxI)'!$M60</f>
        <v>0</v>
      </c>
      <c r="BV60">
        <f>I!BU58*'Sim_Vt_Of(IxI)'!$M60</f>
        <v>0</v>
      </c>
      <c r="BW60">
        <f>I!BV58*'Sim_Vt_Of(IxI)'!$M60</f>
        <v>0</v>
      </c>
      <c r="BX60">
        <f>I!BW58*'Sim_Vt_Of(IxI)'!$M60</f>
        <v>0</v>
      </c>
      <c r="BY60">
        <f>I!BX58*'Sim_Vt_Of(IxI)'!$M60</f>
        <v>0</v>
      </c>
    </row>
    <row r="61" spans="1:77" x14ac:dyDescent="0.25">
      <c r="A61" s="105" t="s">
        <v>58</v>
      </c>
      <c r="B61">
        <f>I!A59*'Sim_Vt_Of(IxI)'!$M61</f>
        <v>0</v>
      </c>
      <c r="C61">
        <f>I!B59*'Sim_Vt_Of(IxI)'!$M61</f>
        <v>0</v>
      </c>
      <c r="D61">
        <f>I!C59*'Sim_Vt_Of(IxI)'!$M61</f>
        <v>0</v>
      </c>
      <c r="E61">
        <f>I!D59*'Sim_Vt_Of(IxI)'!$M61</f>
        <v>0</v>
      </c>
      <c r="F61">
        <f>I!E59*'Sim_Vt_Of(IxI)'!$M61</f>
        <v>0</v>
      </c>
      <c r="G61">
        <f>I!F59*'Sim_Vt_Of(IxI)'!$M61</f>
        <v>0</v>
      </c>
      <c r="H61">
        <f>I!G59*'Sim_Vt_Of(IxI)'!$M61</f>
        <v>0</v>
      </c>
      <c r="I61">
        <f>I!H59*'Sim_Vt_Of(IxI)'!$M61</f>
        <v>0</v>
      </c>
      <c r="J61">
        <f>I!I59*'Sim_Vt_Of(IxI)'!$M61</f>
        <v>0</v>
      </c>
      <c r="K61">
        <f>I!J59*'Sim_Vt_Of(IxI)'!$M61</f>
        <v>0</v>
      </c>
      <c r="L61">
        <f>I!K59*'Sim_Vt_Of(IxI)'!$M61</f>
        <v>0</v>
      </c>
      <c r="M61">
        <f>I!L59*'Sim_Vt_Of(IxI)'!$M61</f>
        <v>0</v>
      </c>
      <c r="N61">
        <f>I!M59*'Sim_Vt_Of(IxI)'!$M61</f>
        <v>0</v>
      </c>
      <c r="O61">
        <f>I!N59*'Sim_Vt_Of(IxI)'!$M61</f>
        <v>0</v>
      </c>
      <c r="P61">
        <f>I!O59*'Sim_Vt_Of(IxI)'!$M61</f>
        <v>0</v>
      </c>
      <c r="Q61">
        <f>I!P59*'Sim_Vt_Of(IxI)'!$M61</f>
        <v>0</v>
      </c>
      <c r="R61">
        <f>I!Q59*'Sim_Vt_Of(IxI)'!$M61</f>
        <v>0</v>
      </c>
      <c r="S61">
        <f>I!R59*'Sim_Vt_Of(IxI)'!$M61</f>
        <v>0</v>
      </c>
      <c r="T61">
        <f>I!S59*'Sim_Vt_Of(IxI)'!$M61</f>
        <v>0</v>
      </c>
      <c r="U61">
        <f>I!T59*'Sim_Vt_Of(IxI)'!$M61</f>
        <v>0</v>
      </c>
      <c r="V61">
        <f>I!U59*'Sim_Vt_Of(IxI)'!$M61</f>
        <v>0</v>
      </c>
      <c r="W61">
        <f>I!V59*'Sim_Vt_Of(IxI)'!$M61</f>
        <v>0</v>
      </c>
      <c r="X61">
        <f>I!W59*'Sim_Vt_Of(IxI)'!$M61</f>
        <v>0</v>
      </c>
      <c r="Y61">
        <f>I!X59*'Sim_Vt_Of(IxI)'!$M61</f>
        <v>0</v>
      </c>
      <c r="Z61">
        <f>I!Y59*'Sim_Vt_Of(IxI)'!$M61</f>
        <v>0</v>
      </c>
      <c r="AA61">
        <f>I!Z59*'Sim_Vt_Of(IxI)'!$M61</f>
        <v>0</v>
      </c>
      <c r="AB61">
        <f>I!AA59*'Sim_Vt_Of(IxI)'!$M61</f>
        <v>0</v>
      </c>
      <c r="AC61">
        <f>I!AB59*'Sim_Vt_Of(IxI)'!$M61</f>
        <v>0</v>
      </c>
      <c r="AD61">
        <f>I!AC59*'Sim_Vt_Of(IxI)'!$M61</f>
        <v>0</v>
      </c>
      <c r="AE61">
        <f>I!AD59*'Sim_Vt_Of(IxI)'!$M61</f>
        <v>0</v>
      </c>
      <c r="AF61">
        <f>I!AE59*'Sim_Vt_Of(IxI)'!$M61</f>
        <v>0</v>
      </c>
      <c r="AG61">
        <f>I!AF59*'Sim_Vt_Of(IxI)'!$M61</f>
        <v>0</v>
      </c>
      <c r="AH61">
        <f>I!AG59*'Sim_Vt_Of(IxI)'!$M61</f>
        <v>0</v>
      </c>
      <c r="AI61">
        <f>I!AH59*'Sim_Vt_Of(IxI)'!$M61</f>
        <v>0</v>
      </c>
      <c r="AJ61">
        <f>I!AI59*'Sim_Vt_Of(IxI)'!$M61</f>
        <v>0</v>
      </c>
      <c r="AK61">
        <f>I!AJ59*'Sim_Vt_Of(IxI)'!$M61</f>
        <v>0</v>
      </c>
      <c r="AL61">
        <f>I!AK59*'Sim_Vt_Of(IxI)'!$M61</f>
        <v>0</v>
      </c>
      <c r="AM61">
        <f>I!AL59*'Sim_Vt_Of(IxI)'!$M61</f>
        <v>0</v>
      </c>
      <c r="AN61">
        <f>I!AM59*'Sim_Vt_Of(IxI)'!$M61</f>
        <v>0</v>
      </c>
      <c r="AO61">
        <f>I!AN59*'Sim_Vt_Of(IxI)'!$M61</f>
        <v>0</v>
      </c>
      <c r="AP61">
        <f>I!AO59*'Sim_Vt_Of(IxI)'!$M61</f>
        <v>0</v>
      </c>
      <c r="AQ61">
        <f>I!AP59*'Sim_Vt_Of(IxI)'!$M61</f>
        <v>0</v>
      </c>
      <c r="AR61">
        <f>I!AQ59*'Sim_Vt_Of(IxI)'!$M61</f>
        <v>0</v>
      </c>
      <c r="AS61">
        <f>I!AR59*'Sim_Vt_Of(IxI)'!$M61</f>
        <v>0</v>
      </c>
      <c r="AT61">
        <f>I!AS59*'Sim_Vt_Of(IxI)'!$M61</f>
        <v>0</v>
      </c>
      <c r="AU61">
        <f>I!AT59*'Sim_Vt_Of(IxI)'!$M61</f>
        <v>0</v>
      </c>
      <c r="AV61">
        <f>I!AU59*'Sim_Vt_Of(IxI)'!$M61</f>
        <v>0</v>
      </c>
      <c r="AW61">
        <f>I!AV59*'Sim_Vt_Of(IxI)'!$M61</f>
        <v>0</v>
      </c>
      <c r="AX61">
        <f>I!AW59*'Sim_Vt_Of(IxI)'!$M61</f>
        <v>0</v>
      </c>
      <c r="AY61">
        <f>I!AX59*'Sim_Vt_Of(IxI)'!$M61</f>
        <v>0</v>
      </c>
      <c r="AZ61">
        <f>I!AY59*'Sim_Vt_Of(IxI)'!$M61</f>
        <v>0</v>
      </c>
      <c r="BA61">
        <f>I!AZ59*'Sim_Vt_Of(IxI)'!$M61</f>
        <v>0</v>
      </c>
      <c r="BB61">
        <f>I!BA59*'Sim_Vt_Of(IxI)'!$M61</f>
        <v>0</v>
      </c>
      <c r="BC61">
        <f>I!BB59*'Sim_Vt_Of(IxI)'!$M61</f>
        <v>0</v>
      </c>
      <c r="BD61">
        <f>I!BC59*'Sim_Vt_Of(IxI)'!$M61</f>
        <v>0</v>
      </c>
      <c r="BE61">
        <f>I!BD59*'Sim_Vt_Of(IxI)'!$M61</f>
        <v>0</v>
      </c>
      <c r="BF61">
        <f>I!BE59*'Sim_Vt_Of(IxI)'!$M61</f>
        <v>0</v>
      </c>
      <c r="BG61">
        <f>I!BF59*'Sim_Vt_Of(IxI)'!$M61</f>
        <v>0</v>
      </c>
      <c r="BH61">
        <f>I!BG59*'Sim_Vt_Of(IxI)'!$M61</f>
        <v>0</v>
      </c>
      <c r="BI61">
        <f>I!BH59*'Sim_Vt_Of(IxI)'!$M61</f>
        <v>0</v>
      </c>
      <c r="BJ61">
        <f>I!BI59*'Sim_Vt_Of(IxI)'!$M61</f>
        <v>0</v>
      </c>
      <c r="BK61">
        <f>I!BJ59*'Sim_Vt_Of(IxI)'!$M61</f>
        <v>0</v>
      </c>
      <c r="BL61">
        <f>I!BK59*'Sim_Vt_Of(IxI)'!$M61</f>
        <v>0</v>
      </c>
      <c r="BM61">
        <f>I!BL59*'Sim_Vt_Of(IxI)'!$M61</f>
        <v>0</v>
      </c>
      <c r="BN61">
        <f>I!BM59*'Sim_Vt_Of(IxI)'!$M61</f>
        <v>0</v>
      </c>
      <c r="BO61">
        <f>I!BN59*'Sim_Vt_Of(IxI)'!$M61</f>
        <v>0</v>
      </c>
      <c r="BP61">
        <f>I!BO59*'Sim_Vt_Of(IxI)'!$M61</f>
        <v>0</v>
      </c>
      <c r="BQ61">
        <f>I!BP59*'Sim_Vt_Of(IxI)'!$M61</f>
        <v>0</v>
      </c>
      <c r="BR61">
        <f>I!BQ59*'Sim_Vt_Of(IxI)'!$M61</f>
        <v>0</v>
      </c>
      <c r="BS61">
        <f>I!BR59*'Sim_Vt_Of(IxI)'!$M61</f>
        <v>0</v>
      </c>
      <c r="BT61">
        <f>I!BS59*'Sim_Vt_Of(IxI)'!$M61</f>
        <v>0</v>
      </c>
      <c r="BU61">
        <f>I!BT59*'Sim_Vt_Of(IxI)'!$M61</f>
        <v>0</v>
      </c>
      <c r="BV61">
        <f>I!BU59*'Sim_Vt_Of(IxI)'!$M61</f>
        <v>0</v>
      </c>
      <c r="BW61">
        <f>I!BV59*'Sim_Vt_Of(IxI)'!$M61</f>
        <v>0</v>
      </c>
      <c r="BX61">
        <f>I!BW59*'Sim_Vt_Of(IxI)'!$M61</f>
        <v>0</v>
      </c>
      <c r="BY61">
        <f>I!BX59*'Sim_Vt_Of(IxI)'!$M61</f>
        <v>0</v>
      </c>
    </row>
    <row r="62" spans="1:77" x14ac:dyDescent="0.25">
      <c r="A62" s="105" t="s">
        <v>59</v>
      </c>
      <c r="B62">
        <f>I!A60*'Sim_Vt_Of(IxI)'!$M62</f>
        <v>0</v>
      </c>
      <c r="C62">
        <f>I!B60*'Sim_Vt_Of(IxI)'!$M62</f>
        <v>0</v>
      </c>
      <c r="D62">
        <f>I!C60*'Sim_Vt_Of(IxI)'!$M62</f>
        <v>0</v>
      </c>
      <c r="E62">
        <f>I!D60*'Sim_Vt_Of(IxI)'!$M62</f>
        <v>0</v>
      </c>
      <c r="F62">
        <f>I!E60*'Sim_Vt_Of(IxI)'!$M62</f>
        <v>0</v>
      </c>
      <c r="G62">
        <f>I!F60*'Sim_Vt_Of(IxI)'!$M62</f>
        <v>0</v>
      </c>
      <c r="H62">
        <f>I!G60*'Sim_Vt_Of(IxI)'!$M62</f>
        <v>0</v>
      </c>
      <c r="I62">
        <f>I!H60*'Sim_Vt_Of(IxI)'!$M62</f>
        <v>0</v>
      </c>
      <c r="J62">
        <f>I!I60*'Sim_Vt_Of(IxI)'!$M62</f>
        <v>0</v>
      </c>
      <c r="K62">
        <f>I!J60*'Sim_Vt_Of(IxI)'!$M62</f>
        <v>0</v>
      </c>
      <c r="L62">
        <f>I!K60*'Sim_Vt_Of(IxI)'!$M62</f>
        <v>0</v>
      </c>
      <c r="M62">
        <f>I!L60*'Sim_Vt_Of(IxI)'!$M62</f>
        <v>0</v>
      </c>
      <c r="N62">
        <f>I!M60*'Sim_Vt_Of(IxI)'!$M62</f>
        <v>0</v>
      </c>
      <c r="O62">
        <f>I!N60*'Sim_Vt_Of(IxI)'!$M62</f>
        <v>0</v>
      </c>
      <c r="P62">
        <f>I!O60*'Sim_Vt_Of(IxI)'!$M62</f>
        <v>0</v>
      </c>
      <c r="Q62">
        <f>I!P60*'Sim_Vt_Of(IxI)'!$M62</f>
        <v>0</v>
      </c>
      <c r="R62">
        <f>I!Q60*'Sim_Vt_Of(IxI)'!$M62</f>
        <v>0</v>
      </c>
      <c r="S62">
        <f>I!R60*'Sim_Vt_Of(IxI)'!$M62</f>
        <v>0</v>
      </c>
      <c r="T62">
        <f>I!S60*'Sim_Vt_Of(IxI)'!$M62</f>
        <v>0</v>
      </c>
      <c r="U62">
        <f>I!T60*'Sim_Vt_Of(IxI)'!$M62</f>
        <v>0</v>
      </c>
      <c r="V62">
        <f>I!U60*'Sim_Vt_Of(IxI)'!$M62</f>
        <v>0</v>
      </c>
      <c r="W62">
        <f>I!V60*'Sim_Vt_Of(IxI)'!$M62</f>
        <v>0</v>
      </c>
      <c r="X62">
        <f>I!W60*'Sim_Vt_Of(IxI)'!$M62</f>
        <v>0</v>
      </c>
      <c r="Y62">
        <f>I!X60*'Sim_Vt_Of(IxI)'!$M62</f>
        <v>0</v>
      </c>
      <c r="Z62">
        <f>I!Y60*'Sim_Vt_Of(IxI)'!$M62</f>
        <v>0</v>
      </c>
      <c r="AA62">
        <f>I!Z60*'Sim_Vt_Of(IxI)'!$M62</f>
        <v>0</v>
      </c>
      <c r="AB62">
        <f>I!AA60*'Sim_Vt_Of(IxI)'!$M62</f>
        <v>0</v>
      </c>
      <c r="AC62">
        <f>I!AB60*'Sim_Vt_Of(IxI)'!$M62</f>
        <v>0</v>
      </c>
      <c r="AD62">
        <f>I!AC60*'Sim_Vt_Of(IxI)'!$M62</f>
        <v>0</v>
      </c>
      <c r="AE62">
        <f>I!AD60*'Sim_Vt_Of(IxI)'!$M62</f>
        <v>0</v>
      </c>
      <c r="AF62">
        <f>I!AE60*'Sim_Vt_Of(IxI)'!$M62</f>
        <v>0</v>
      </c>
      <c r="AG62">
        <f>I!AF60*'Sim_Vt_Of(IxI)'!$M62</f>
        <v>0</v>
      </c>
      <c r="AH62">
        <f>I!AG60*'Sim_Vt_Of(IxI)'!$M62</f>
        <v>0</v>
      </c>
      <c r="AI62">
        <f>I!AH60*'Sim_Vt_Of(IxI)'!$M62</f>
        <v>0</v>
      </c>
      <c r="AJ62">
        <f>I!AI60*'Sim_Vt_Of(IxI)'!$M62</f>
        <v>0</v>
      </c>
      <c r="AK62">
        <f>I!AJ60*'Sim_Vt_Of(IxI)'!$M62</f>
        <v>0</v>
      </c>
      <c r="AL62">
        <f>I!AK60*'Sim_Vt_Of(IxI)'!$M62</f>
        <v>0</v>
      </c>
      <c r="AM62">
        <f>I!AL60*'Sim_Vt_Of(IxI)'!$M62</f>
        <v>0</v>
      </c>
      <c r="AN62">
        <f>I!AM60*'Sim_Vt_Of(IxI)'!$M62</f>
        <v>0</v>
      </c>
      <c r="AO62">
        <f>I!AN60*'Sim_Vt_Of(IxI)'!$M62</f>
        <v>0</v>
      </c>
      <c r="AP62">
        <f>I!AO60*'Sim_Vt_Of(IxI)'!$M62</f>
        <v>0</v>
      </c>
      <c r="AQ62">
        <f>I!AP60*'Sim_Vt_Of(IxI)'!$M62</f>
        <v>0</v>
      </c>
      <c r="AR62">
        <f>I!AQ60*'Sim_Vt_Of(IxI)'!$M62</f>
        <v>0</v>
      </c>
      <c r="AS62">
        <f>I!AR60*'Sim_Vt_Of(IxI)'!$M62</f>
        <v>0</v>
      </c>
      <c r="AT62">
        <f>I!AS60*'Sim_Vt_Of(IxI)'!$M62</f>
        <v>0</v>
      </c>
      <c r="AU62">
        <f>I!AT60*'Sim_Vt_Of(IxI)'!$M62</f>
        <v>0</v>
      </c>
      <c r="AV62">
        <f>I!AU60*'Sim_Vt_Of(IxI)'!$M62</f>
        <v>0</v>
      </c>
      <c r="AW62">
        <f>I!AV60*'Sim_Vt_Of(IxI)'!$M62</f>
        <v>0</v>
      </c>
      <c r="AX62">
        <f>I!AW60*'Sim_Vt_Of(IxI)'!$M62</f>
        <v>0</v>
      </c>
      <c r="AY62">
        <f>I!AX60*'Sim_Vt_Of(IxI)'!$M62</f>
        <v>0</v>
      </c>
      <c r="AZ62">
        <f>I!AY60*'Sim_Vt_Of(IxI)'!$M62</f>
        <v>0</v>
      </c>
      <c r="BA62">
        <f>I!AZ60*'Sim_Vt_Of(IxI)'!$M62</f>
        <v>0</v>
      </c>
      <c r="BB62">
        <f>I!BA60*'Sim_Vt_Of(IxI)'!$M62</f>
        <v>0</v>
      </c>
      <c r="BC62">
        <f>I!BB60*'Sim_Vt_Of(IxI)'!$M62</f>
        <v>0</v>
      </c>
      <c r="BD62">
        <f>I!BC60*'Sim_Vt_Of(IxI)'!$M62</f>
        <v>0</v>
      </c>
      <c r="BE62">
        <f>I!BD60*'Sim_Vt_Of(IxI)'!$M62</f>
        <v>0</v>
      </c>
      <c r="BF62">
        <f>I!BE60*'Sim_Vt_Of(IxI)'!$M62</f>
        <v>0</v>
      </c>
      <c r="BG62">
        <f>I!BF60*'Sim_Vt_Of(IxI)'!$M62</f>
        <v>0</v>
      </c>
      <c r="BH62">
        <f>I!BG60*'Sim_Vt_Of(IxI)'!$M62</f>
        <v>0</v>
      </c>
      <c r="BI62">
        <f>I!BH60*'Sim_Vt_Of(IxI)'!$M62</f>
        <v>0</v>
      </c>
      <c r="BJ62">
        <f>I!BI60*'Sim_Vt_Of(IxI)'!$M62</f>
        <v>0</v>
      </c>
      <c r="BK62">
        <f>I!BJ60*'Sim_Vt_Of(IxI)'!$M62</f>
        <v>0</v>
      </c>
      <c r="BL62">
        <f>I!BK60*'Sim_Vt_Of(IxI)'!$M62</f>
        <v>0</v>
      </c>
      <c r="BM62">
        <f>I!BL60*'Sim_Vt_Of(IxI)'!$M62</f>
        <v>0</v>
      </c>
      <c r="BN62">
        <f>I!BM60*'Sim_Vt_Of(IxI)'!$M62</f>
        <v>0</v>
      </c>
      <c r="BO62">
        <f>I!BN60*'Sim_Vt_Of(IxI)'!$M62</f>
        <v>0</v>
      </c>
      <c r="BP62">
        <f>I!BO60*'Sim_Vt_Of(IxI)'!$M62</f>
        <v>0</v>
      </c>
      <c r="BQ62">
        <f>I!BP60*'Sim_Vt_Of(IxI)'!$M62</f>
        <v>0</v>
      </c>
      <c r="BR62">
        <f>I!BQ60*'Sim_Vt_Of(IxI)'!$M62</f>
        <v>0</v>
      </c>
      <c r="BS62">
        <f>I!BR60*'Sim_Vt_Of(IxI)'!$M62</f>
        <v>0</v>
      </c>
      <c r="BT62">
        <f>I!BS60*'Sim_Vt_Of(IxI)'!$M62</f>
        <v>0</v>
      </c>
      <c r="BU62">
        <f>I!BT60*'Sim_Vt_Of(IxI)'!$M62</f>
        <v>0</v>
      </c>
      <c r="BV62">
        <f>I!BU60*'Sim_Vt_Of(IxI)'!$M62</f>
        <v>0</v>
      </c>
      <c r="BW62">
        <f>I!BV60*'Sim_Vt_Of(IxI)'!$M62</f>
        <v>0</v>
      </c>
      <c r="BX62">
        <f>I!BW60*'Sim_Vt_Of(IxI)'!$M62</f>
        <v>0</v>
      </c>
      <c r="BY62">
        <f>I!BX60*'Sim_Vt_Of(IxI)'!$M62</f>
        <v>0</v>
      </c>
    </row>
    <row r="63" spans="1:77" x14ac:dyDescent="0.25">
      <c r="A63" s="105" t="s">
        <v>60</v>
      </c>
      <c r="B63">
        <f>I!A61*'Sim_Vt_Of(IxI)'!$M63</f>
        <v>0</v>
      </c>
      <c r="C63">
        <f>I!B61*'Sim_Vt_Of(IxI)'!$M63</f>
        <v>0</v>
      </c>
      <c r="D63">
        <f>I!C61*'Sim_Vt_Of(IxI)'!$M63</f>
        <v>0</v>
      </c>
      <c r="E63">
        <f>I!D61*'Sim_Vt_Of(IxI)'!$M63</f>
        <v>0</v>
      </c>
      <c r="F63">
        <f>I!E61*'Sim_Vt_Of(IxI)'!$M63</f>
        <v>0</v>
      </c>
      <c r="G63">
        <f>I!F61*'Sim_Vt_Of(IxI)'!$M63</f>
        <v>0</v>
      </c>
      <c r="H63">
        <f>I!G61*'Sim_Vt_Of(IxI)'!$M63</f>
        <v>0</v>
      </c>
      <c r="I63">
        <f>I!H61*'Sim_Vt_Of(IxI)'!$M63</f>
        <v>0</v>
      </c>
      <c r="J63">
        <f>I!I61*'Sim_Vt_Of(IxI)'!$M63</f>
        <v>0</v>
      </c>
      <c r="K63">
        <f>I!J61*'Sim_Vt_Of(IxI)'!$M63</f>
        <v>0</v>
      </c>
      <c r="L63">
        <f>I!K61*'Sim_Vt_Of(IxI)'!$M63</f>
        <v>0</v>
      </c>
      <c r="M63">
        <f>I!L61*'Sim_Vt_Of(IxI)'!$M63</f>
        <v>0</v>
      </c>
      <c r="N63">
        <f>I!M61*'Sim_Vt_Of(IxI)'!$M63</f>
        <v>0</v>
      </c>
      <c r="O63">
        <f>I!N61*'Sim_Vt_Of(IxI)'!$M63</f>
        <v>0</v>
      </c>
      <c r="P63">
        <f>I!O61*'Sim_Vt_Of(IxI)'!$M63</f>
        <v>0</v>
      </c>
      <c r="Q63">
        <f>I!P61*'Sim_Vt_Of(IxI)'!$M63</f>
        <v>0</v>
      </c>
      <c r="R63">
        <f>I!Q61*'Sim_Vt_Of(IxI)'!$M63</f>
        <v>0</v>
      </c>
      <c r="S63">
        <f>I!R61*'Sim_Vt_Of(IxI)'!$M63</f>
        <v>0</v>
      </c>
      <c r="T63">
        <f>I!S61*'Sim_Vt_Of(IxI)'!$M63</f>
        <v>0</v>
      </c>
      <c r="U63">
        <f>I!T61*'Sim_Vt_Of(IxI)'!$M63</f>
        <v>0</v>
      </c>
      <c r="V63">
        <f>I!U61*'Sim_Vt_Of(IxI)'!$M63</f>
        <v>0</v>
      </c>
      <c r="W63">
        <f>I!V61*'Sim_Vt_Of(IxI)'!$M63</f>
        <v>0</v>
      </c>
      <c r="X63">
        <f>I!W61*'Sim_Vt_Of(IxI)'!$M63</f>
        <v>0</v>
      </c>
      <c r="Y63">
        <f>I!X61*'Sim_Vt_Of(IxI)'!$M63</f>
        <v>0</v>
      </c>
      <c r="Z63">
        <f>I!Y61*'Sim_Vt_Of(IxI)'!$M63</f>
        <v>0</v>
      </c>
      <c r="AA63">
        <f>I!Z61*'Sim_Vt_Of(IxI)'!$M63</f>
        <v>0</v>
      </c>
      <c r="AB63">
        <f>I!AA61*'Sim_Vt_Of(IxI)'!$M63</f>
        <v>0</v>
      </c>
      <c r="AC63">
        <f>I!AB61*'Sim_Vt_Of(IxI)'!$M63</f>
        <v>0</v>
      </c>
      <c r="AD63">
        <f>I!AC61*'Sim_Vt_Of(IxI)'!$M63</f>
        <v>0</v>
      </c>
      <c r="AE63">
        <f>I!AD61*'Sim_Vt_Of(IxI)'!$M63</f>
        <v>0</v>
      </c>
      <c r="AF63">
        <f>I!AE61*'Sim_Vt_Of(IxI)'!$M63</f>
        <v>0</v>
      </c>
      <c r="AG63">
        <f>I!AF61*'Sim_Vt_Of(IxI)'!$M63</f>
        <v>0</v>
      </c>
      <c r="AH63">
        <f>I!AG61*'Sim_Vt_Of(IxI)'!$M63</f>
        <v>0</v>
      </c>
      <c r="AI63">
        <f>I!AH61*'Sim_Vt_Of(IxI)'!$M63</f>
        <v>0</v>
      </c>
      <c r="AJ63">
        <f>I!AI61*'Sim_Vt_Of(IxI)'!$M63</f>
        <v>0</v>
      </c>
      <c r="AK63">
        <f>I!AJ61*'Sim_Vt_Of(IxI)'!$M63</f>
        <v>0</v>
      </c>
      <c r="AL63">
        <f>I!AK61*'Sim_Vt_Of(IxI)'!$M63</f>
        <v>0</v>
      </c>
      <c r="AM63">
        <f>I!AL61*'Sim_Vt_Of(IxI)'!$M63</f>
        <v>0</v>
      </c>
      <c r="AN63">
        <f>I!AM61*'Sim_Vt_Of(IxI)'!$M63</f>
        <v>0</v>
      </c>
      <c r="AO63">
        <f>I!AN61*'Sim_Vt_Of(IxI)'!$M63</f>
        <v>0</v>
      </c>
      <c r="AP63">
        <f>I!AO61*'Sim_Vt_Of(IxI)'!$M63</f>
        <v>0</v>
      </c>
      <c r="AQ63">
        <f>I!AP61*'Sim_Vt_Of(IxI)'!$M63</f>
        <v>0</v>
      </c>
      <c r="AR63">
        <f>I!AQ61*'Sim_Vt_Of(IxI)'!$M63</f>
        <v>0</v>
      </c>
      <c r="AS63">
        <f>I!AR61*'Sim_Vt_Of(IxI)'!$M63</f>
        <v>0</v>
      </c>
      <c r="AT63">
        <f>I!AS61*'Sim_Vt_Of(IxI)'!$M63</f>
        <v>0</v>
      </c>
      <c r="AU63">
        <f>I!AT61*'Sim_Vt_Of(IxI)'!$M63</f>
        <v>0</v>
      </c>
      <c r="AV63">
        <f>I!AU61*'Sim_Vt_Of(IxI)'!$M63</f>
        <v>0</v>
      </c>
      <c r="AW63">
        <f>I!AV61*'Sim_Vt_Of(IxI)'!$M63</f>
        <v>0</v>
      </c>
      <c r="AX63">
        <f>I!AW61*'Sim_Vt_Of(IxI)'!$M63</f>
        <v>0</v>
      </c>
      <c r="AY63">
        <f>I!AX61*'Sim_Vt_Of(IxI)'!$M63</f>
        <v>0</v>
      </c>
      <c r="AZ63">
        <f>I!AY61*'Sim_Vt_Of(IxI)'!$M63</f>
        <v>0</v>
      </c>
      <c r="BA63">
        <f>I!AZ61*'Sim_Vt_Of(IxI)'!$M63</f>
        <v>0</v>
      </c>
      <c r="BB63">
        <f>I!BA61*'Sim_Vt_Of(IxI)'!$M63</f>
        <v>0</v>
      </c>
      <c r="BC63">
        <f>I!BB61*'Sim_Vt_Of(IxI)'!$M63</f>
        <v>0</v>
      </c>
      <c r="BD63">
        <f>I!BC61*'Sim_Vt_Of(IxI)'!$M63</f>
        <v>0</v>
      </c>
      <c r="BE63">
        <f>I!BD61*'Sim_Vt_Of(IxI)'!$M63</f>
        <v>0</v>
      </c>
      <c r="BF63">
        <f>I!BE61*'Sim_Vt_Of(IxI)'!$M63</f>
        <v>0</v>
      </c>
      <c r="BG63">
        <f>I!BF61*'Sim_Vt_Of(IxI)'!$M63</f>
        <v>0</v>
      </c>
      <c r="BH63">
        <f>I!BG61*'Sim_Vt_Of(IxI)'!$M63</f>
        <v>0</v>
      </c>
      <c r="BI63">
        <f>I!BH61*'Sim_Vt_Of(IxI)'!$M63</f>
        <v>0</v>
      </c>
      <c r="BJ63">
        <f>I!BI61*'Sim_Vt_Of(IxI)'!$M63</f>
        <v>0</v>
      </c>
      <c r="BK63">
        <f>I!BJ61*'Sim_Vt_Of(IxI)'!$M63</f>
        <v>0</v>
      </c>
      <c r="BL63">
        <f>I!BK61*'Sim_Vt_Of(IxI)'!$M63</f>
        <v>0</v>
      </c>
      <c r="BM63">
        <f>I!BL61*'Sim_Vt_Of(IxI)'!$M63</f>
        <v>0</v>
      </c>
      <c r="BN63">
        <f>I!BM61*'Sim_Vt_Of(IxI)'!$M63</f>
        <v>0</v>
      </c>
      <c r="BO63">
        <f>I!BN61*'Sim_Vt_Of(IxI)'!$M63</f>
        <v>0</v>
      </c>
      <c r="BP63">
        <f>I!BO61*'Sim_Vt_Of(IxI)'!$M63</f>
        <v>0</v>
      </c>
      <c r="BQ63">
        <f>I!BP61*'Sim_Vt_Of(IxI)'!$M63</f>
        <v>0</v>
      </c>
      <c r="BR63">
        <f>I!BQ61*'Sim_Vt_Of(IxI)'!$M63</f>
        <v>0</v>
      </c>
      <c r="BS63">
        <f>I!BR61*'Sim_Vt_Of(IxI)'!$M63</f>
        <v>0</v>
      </c>
      <c r="BT63">
        <f>I!BS61*'Sim_Vt_Of(IxI)'!$M63</f>
        <v>0</v>
      </c>
      <c r="BU63">
        <f>I!BT61*'Sim_Vt_Of(IxI)'!$M63</f>
        <v>0</v>
      </c>
      <c r="BV63">
        <f>I!BU61*'Sim_Vt_Of(IxI)'!$M63</f>
        <v>0</v>
      </c>
      <c r="BW63">
        <f>I!BV61*'Sim_Vt_Of(IxI)'!$M63</f>
        <v>0</v>
      </c>
      <c r="BX63">
        <f>I!BW61*'Sim_Vt_Of(IxI)'!$M63</f>
        <v>0</v>
      </c>
      <c r="BY63">
        <f>I!BX61*'Sim_Vt_Of(IxI)'!$M63</f>
        <v>0</v>
      </c>
    </row>
    <row r="64" spans="1:77" x14ac:dyDescent="0.25">
      <c r="A64" s="105" t="s">
        <v>61</v>
      </c>
      <c r="B64">
        <f>I!A62*'Sim_Vt_Of(IxI)'!$M64</f>
        <v>0</v>
      </c>
      <c r="C64">
        <f>I!B62*'Sim_Vt_Of(IxI)'!$M64</f>
        <v>0</v>
      </c>
      <c r="D64">
        <f>I!C62*'Sim_Vt_Of(IxI)'!$M64</f>
        <v>0</v>
      </c>
      <c r="E64">
        <f>I!D62*'Sim_Vt_Of(IxI)'!$M64</f>
        <v>0</v>
      </c>
      <c r="F64">
        <f>I!E62*'Sim_Vt_Of(IxI)'!$M64</f>
        <v>0</v>
      </c>
      <c r="G64">
        <f>I!F62*'Sim_Vt_Of(IxI)'!$M64</f>
        <v>0</v>
      </c>
      <c r="H64">
        <f>I!G62*'Sim_Vt_Of(IxI)'!$M64</f>
        <v>0</v>
      </c>
      <c r="I64">
        <f>I!H62*'Sim_Vt_Of(IxI)'!$M64</f>
        <v>0</v>
      </c>
      <c r="J64">
        <f>I!I62*'Sim_Vt_Of(IxI)'!$M64</f>
        <v>0</v>
      </c>
      <c r="K64">
        <f>I!J62*'Sim_Vt_Of(IxI)'!$M64</f>
        <v>0</v>
      </c>
      <c r="L64">
        <f>I!K62*'Sim_Vt_Of(IxI)'!$M64</f>
        <v>0</v>
      </c>
      <c r="M64">
        <f>I!L62*'Sim_Vt_Of(IxI)'!$M64</f>
        <v>0</v>
      </c>
      <c r="N64">
        <f>I!M62*'Sim_Vt_Of(IxI)'!$M64</f>
        <v>0</v>
      </c>
      <c r="O64">
        <f>I!N62*'Sim_Vt_Of(IxI)'!$M64</f>
        <v>0</v>
      </c>
      <c r="P64">
        <f>I!O62*'Sim_Vt_Of(IxI)'!$M64</f>
        <v>0</v>
      </c>
      <c r="Q64">
        <f>I!P62*'Sim_Vt_Of(IxI)'!$M64</f>
        <v>0</v>
      </c>
      <c r="R64">
        <f>I!Q62*'Sim_Vt_Of(IxI)'!$M64</f>
        <v>0</v>
      </c>
      <c r="S64">
        <f>I!R62*'Sim_Vt_Of(IxI)'!$M64</f>
        <v>0</v>
      </c>
      <c r="T64">
        <f>I!S62*'Sim_Vt_Of(IxI)'!$M64</f>
        <v>0</v>
      </c>
      <c r="U64">
        <f>I!T62*'Sim_Vt_Of(IxI)'!$M64</f>
        <v>0</v>
      </c>
      <c r="V64">
        <f>I!U62*'Sim_Vt_Of(IxI)'!$M64</f>
        <v>0</v>
      </c>
      <c r="W64">
        <f>I!V62*'Sim_Vt_Of(IxI)'!$M64</f>
        <v>0</v>
      </c>
      <c r="X64">
        <f>I!W62*'Sim_Vt_Of(IxI)'!$M64</f>
        <v>0</v>
      </c>
      <c r="Y64">
        <f>I!X62*'Sim_Vt_Of(IxI)'!$M64</f>
        <v>0</v>
      </c>
      <c r="Z64">
        <f>I!Y62*'Sim_Vt_Of(IxI)'!$M64</f>
        <v>0</v>
      </c>
      <c r="AA64">
        <f>I!Z62*'Sim_Vt_Of(IxI)'!$M64</f>
        <v>0</v>
      </c>
      <c r="AB64">
        <f>I!AA62*'Sim_Vt_Of(IxI)'!$M64</f>
        <v>0</v>
      </c>
      <c r="AC64">
        <f>I!AB62*'Sim_Vt_Of(IxI)'!$M64</f>
        <v>0</v>
      </c>
      <c r="AD64">
        <f>I!AC62*'Sim_Vt_Of(IxI)'!$M64</f>
        <v>0</v>
      </c>
      <c r="AE64">
        <f>I!AD62*'Sim_Vt_Of(IxI)'!$M64</f>
        <v>0</v>
      </c>
      <c r="AF64">
        <f>I!AE62*'Sim_Vt_Of(IxI)'!$M64</f>
        <v>0</v>
      </c>
      <c r="AG64">
        <f>I!AF62*'Sim_Vt_Of(IxI)'!$M64</f>
        <v>0</v>
      </c>
      <c r="AH64">
        <f>I!AG62*'Sim_Vt_Of(IxI)'!$M64</f>
        <v>0</v>
      </c>
      <c r="AI64">
        <f>I!AH62*'Sim_Vt_Of(IxI)'!$M64</f>
        <v>0</v>
      </c>
      <c r="AJ64">
        <f>I!AI62*'Sim_Vt_Of(IxI)'!$M64</f>
        <v>0</v>
      </c>
      <c r="AK64">
        <f>I!AJ62*'Sim_Vt_Of(IxI)'!$M64</f>
        <v>0</v>
      </c>
      <c r="AL64">
        <f>I!AK62*'Sim_Vt_Of(IxI)'!$M64</f>
        <v>0</v>
      </c>
      <c r="AM64">
        <f>I!AL62*'Sim_Vt_Of(IxI)'!$M64</f>
        <v>0</v>
      </c>
      <c r="AN64">
        <f>I!AM62*'Sim_Vt_Of(IxI)'!$M64</f>
        <v>0</v>
      </c>
      <c r="AO64">
        <f>I!AN62*'Sim_Vt_Of(IxI)'!$M64</f>
        <v>0</v>
      </c>
      <c r="AP64">
        <f>I!AO62*'Sim_Vt_Of(IxI)'!$M64</f>
        <v>0</v>
      </c>
      <c r="AQ64">
        <f>I!AP62*'Sim_Vt_Of(IxI)'!$M64</f>
        <v>0</v>
      </c>
      <c r="AR64">
        <f>I!AQ62*'Sim_Vt_Of(IxI)'!$M64</f>
        <v>0</v>
      </c>
      <c r="AS64">
        <f>I!AR62*'Sim_Vt_Of(IxI)'!$M64</f>
        <v>0</v>
      </c>
      <c r="AT64">
        <f>I!AS62*'Sim_Vt_Of(IxI)'!$M64</f>
        <v>0</v>
      </c>
      <c r="AU64">
        <f>I!AT62*'Sim_Vt_Of(IxI)'!$M64</f>
        <v>0</v>
      </c>
      <c r="AV64">
        <f>I!AU62*'Sim_Vt_Of(IxI)'!$M64</f>
        <v>0</v>
      </c>
      <c r="AW64">
        <f>I!AV62*'Sim_Vt_Of(IxI)'!$M64</f>
        <v>0</v>
      </c>
      <c r="AX64">
        <f>I!AW62*'Sim_Vt_Of(IxI)'!$M64</f>
        <v>0</v>
      </c>
      <c r="AY64">
        <f>I!AX62*'Sim_Vt_Of(IxI)'!$M64</f>
        <v>0</v>
      </c>
      <c r="AZ64">
        <f>I!AY62*'Sim_Vt_Of(IxI)'!$M64</f>
        <v>0</v>
      </c>
      <c r="BA64">
        <f>I!AZ62*'Sim_Vt_Of(IxI)'!$M64</f>
        <v>0</v>
      </c>
      <c r="BB64">
        <f>I!BA62*'Sim_Vt_Of(IxI)'!$M64</f>
        <v>0</v>
      </c>
      <c r="BC64">
        <f>I!BB62*'Sim_Vt_Of(IxI)'!$M64</f>
        <v>0</v>
      </c>
      <c r="BD64">
        <f>I!BC62*'Sim_Vt_Of(IxI)'!$M64</f>
        <v>0</v>
      </c>
      <c r="BE64">
        <f>I!BD62*'Sim_Vt_Of(IxI)'!$M64</f>
        <v>0</v>
      </c>
      <c r="BF64">
        <f>I!BE62*'Sim_Vt_Of(IxI)'!$M64</f>
        <v>0</v>
      </c>
      <c r="BG64">
        <f>I!BF62*'Sim_Vt_Of(IxI)'!$M64</f>
        <v>0</v>
      </c>
      <c r="BH64">
        <f>I!BG62*'Sim_Vt_Of(IxI)'!$M64</f>
        <v>0</v>
      </c>
      <c r="BI64">
        <f>I!BH62*'Sim_Vt_Of(IxI)'!$M64</f>
        <v>0</v>
      </c>
      <c r="BJ64">
        <f>I!BI62*'Sim_Vt_Of(IxI)'!$M64</f>
        <v>0</v>
      </c>
      <c r="BK64">
        <f>I!BJ62*'Sim_Vt_Of(IxI)'!$M64</f>
        <v>0</v>
      </c>
      <c r="BL64">
        <f>I!BK62*'Sim_Vt_Of(IxI)'!$M64</f>
        <v>0</v>
      </c>
      <c r="BM64">
        <f>I!BL62*'Sim_Vt_Of(IxI)'!$M64</f>
        <v>0</v>
      </c>
      <c r="BN64">
        <f>I!BM62*'Sim_Vt_Of(IxI)'!$M64</f>
        <v>0</v>
      </c>
      <c r="BO64">
        <f>I!BN62*'Sim_Vt_Of(IxI)'!$M64</f>
        <v>0</v>
      </c>
      <c r="BP64">
        <f>I!BO62*'Sim_Vt_Of(IxI)'!$M64</f>
        <v>0</v>
      </c>
      <c r="BQ64">
        <f>I!BP62*'Sim_Vt_Of(IxI)'!$M64</f>
        <v>0</v>
      </c>
      <c r="BR64">
        <f>I!BQ62*'Sim_Vt_Of(IxI)'!$M64</f>
        <v>0</v>
      </c>
      <c r="BS64">
        <f>I!BR62*'Sim_Vt_Of(IxI)'!$M64</f>
        <v>0</v>
      </c>
      <c r="BT64">
        <f>I!BS62*'Sim_Vt_Of(IxI)'!$M64</f>
        <v>0</v>
      </c>
      <c r="BU64">
        <f>I!BT62*'Sim_Vt_Of(IxI)'!$M64</f>
        <v>0</v>
      </c>
      <c r="BV64">
        <f>I!BU62*'Sim_Vt_Of(IxI)'!$M64</f>
        <v>0</v>
      </c>
      <c r="BW64">
        <f>I!BV62*'Sim_Vt_Of(IxI)'!$M64</f>
        <v>0</v>
      </c>
      <c r="BX64">
        <f>I!BW62*'Sim_Vt_Of(IxI)'!$M64</f>
        <v>0</v>
      </c>
      <c r="BY64">
        <f>I!BX62*'Sim_Vt_Of(IxI)'!$M64</f>
        <v>0</v>
      </c>
    </row>
    <row r="65" spans="1:77" x14ac:dyDescent="0.25">
      <c r="A65" s="105" t="s">
        <v>62</v>
      </c>
      <c r="B65">
        <f>I!A63*'Sim_Vt_Of(IxI)'!$M65</f>
        <v>0</v>
      </c>
      <c r="C65">
        <f>I!B63*'Sim_Vt_Of(IxI)'!$M65</f>
        <v>0</v>
      </c>
      <c r="D65">
        <f>I!C63*'Sim_Vt_Of(IxI)'!$M65</f>
        <v>0</v>
      </c>
      <c r="E65">
        <f>I!D63*'Sim_Vt_Of(IxI)'!$M65</f>
        <v>0</v>
      </c>
      <c r="F65">
        <f>I!E63*'Sim_Vt_Of(IxI)'!$M65</f>
        <v>0</v>
      </c>
      <c r="G65">
        <f>I!F63*'Sim_Vt_Of(IxI)'!$M65</f>
        <v>0</v>
      </c>
      <c r="H65">
        <f>I!G63*'Sim_Vt_Of(IxI)'!$M65</f>
        <v>0</v>
      </c>
      <c r="I65">
        <f>I!H63*'Sim_Vt_Of(IxI)'!$M65</f>
        <v>0</v>
      </c>
      <c r="J65">
        <f>I!I63*'Sim_Vt_Of(IxI)'!$M65</f>
        <v>0</v>
      </c>
      <c r="K65">
        <f>I!J63*'Sim_Vt_Of(IxI)'!$M65</f>
        <v>0</v>
      </c>
      <c r="L65">
        <f>I!K63*'Sim_Vt_Of(IxI)'!$M65</f>
        <v>0</v>
      </c>
      <c r="M65">
        <f>I!L63*'Sim_Vt_Of(IxI)'!$M65</f>
        <v>0</v>
      </c>
      <c r="N65">
        <f>I!M63*'Sim_Vt_Of(IxI)'!$M65</f>
        <v>0</v>
      </c>
      <c r="O65">
        <f>I!N63*'Sim_Vt_Of(IxI)'!$M65</f>
        <v>0</v>
      </c>
      <c r="P65">
        <f>I!O63*'Sim_Vt_Of(IxI)'!$M65</f>
        <v>0</v>
      </c>
      <c r="Q65">
        <f>I!P63*'Sim_Vt_Of(IxI)'!$M65</f>
        <v>0</v>
      </c>
      <c r="R65">
        <f>I!Q63*'Sim_Vt_Of(IxI)'!$M65</f>
        <v>0</v>
      </c>
      <c r="S65">
        <f>I!R63*'Sim_Vt_Of(IxI)'!$M65</f>
        <v>0</v>
      </c>
      <c r="T65">
        <f>I!S63*'Sim_Vt_Of(IxI)'!$M65</f>
        <v>0</v>
      </c>
      <c r="U65">
        <f>I!T63*'Sim_Vt_Of(IxI)'!$M65</f>
        <v>0</v>
      </c>
      <c r="V65">
        <f>I!U63*'Sim_Vt_Of(IxI)'!$M65</f>
        <v>0</v>
      </c>
      <c r="W65">
        <f>I!V63*'Sim_Vt_Of(IxI)'!$M65</f>
        <v>0</v>
      </c>
      <c r="X65">
        <f>I!W63*'Sim_Vt_Of(IxI)'!$M65</f>
        <v>0</v>
      </c>
      <c r="Y65">
        <f>I!X63*'Sim_Vt_Of(IxI)'!$M65</f>
        <v>0</v>
      </c>
      <c r="Z65">
        <f>I!Y63*'Sim_Vt_Of(IxI)'!$M65</f>
        <v>0</v>
      </c>
      <c r="AA65">
        <f>I!Z63*'Sim_Vt_Of(IxI)'!$M65</f>
        <v>0</v>
      </c>
      <c r="AB65">
        <f>I!AA63*'Sim_Vt_Of(IxI)'!$M65</f>
        <v>0</v>
      </c>
      <c r="AC65">
        <f>I!AB63*'Sim_Vt_Of(IxI)'!$M65</f>
        <v>0</v>
      </c>
      <c r="AD65">
        <f>I!AC63*'Sim_Vt_Of(IxI)'!$M65</f>
        <v>0</v>
      </c>
      <c r="AE65">
        <f>I!AD63*'Sim_Vt_Of(IxI)'!$M65</f>
        <v>0</v>
      </c>
      <c r="AF65">
        <f>I!AE63*'Sim_Vt_Of(IxI)'!$M65</f>
        <v>0</v>
      </c>
      <c r="AG65">
        <f>I!AF63*'Sim_Vt_Of(IxI)'!$M65</f>
        <v>0</v>
      </c>
      <c r="AH65">
        <f>I!AG63*'Sim_Vt_Of(IxI)'!$M65</f>
        <v>0</v>
      </c>
      <c r="AI65">
        <f>I!AH63*'Sim_Vt_Of(IxI)'!$M65</f>
        <v>0</v>
      </c>
      <c r="AJ65">
        <f>I!AI63*'Sim_Vt_Of(IxI)'!$M65</f>
        <v>0</v>
      </c>
      <c r="AK65">
        <f>I!AJ63*'Sim_Vt_Of(IxI)'!$M65</f>
        <v>0</v>
      </c>
      <c r="AL65">
        <f>I!AK63*'Sim_Vt_Of(IxI)'!$M65</f>
        <v>0</v>
      </c>
      <c r="AM65">
        <f>I!AL63*'Sim_Vt_Of(IxI)'!$M65</f>
        <v>0</v>
      </c>
      <c r="AN65">
        <f>I!AM63*'Sim_Vt_Of(IxI)'!$M65</f>
        <v>0</v>
      </c>
      <c r="AO65">
        <f>I!AN63*'Sim_Vt_Of(IxI)'!$M65</f>
        <v>0</v>
      </c>
      <c r="AP65">
        <f>I!AO63*'Sim_Vt_Of(IxI)'!$M65</f>
        <v>0</v>
      </c>
      <c r="AQ65">
        <f>I!AP63*'Sim_Vt_Of(IxI)'!$M65</f>
        <v>0</v>
      </c>
      <c r="AR65">
        <f>I!AQ63*'Sim_Vt_Of(IxI)'!$M65</f>
        <v>0</v>
      </c>
      <c r="AS65">
        <f>I!AR63*'Sim_Vt_Of(IxI)'!$M65</f>
        <v>0</v>
      </c>
      <c r="AT65">
        <f>I!AS63*'Sim_Vt_Of(IxI)'!$M65</f>
        <v>0</v>
      </c>
      <c r="AU65">
        <f>I!AT63*'Sim_Vt_Of(IxI)'!$M65</f>
        <v>0</v>
      </c>
      <c r="AV65">
        <f>I!AU63*'Sim_Vt_Of(IxI)'!$M65</f>
        <v>0</v>
      </c>
      <c r="AW65">
        <f>I!AV63*'Sim_Vt_Of(IxI)'!$M65</f>
        <v>0</v>
      </c>
      <c r="AX65">
        <f>I!AW63*'Sim_Vt_Of(IxI)'!$M65</f>
        <v>0</v>
      </c>
      <c r="AY65">
        <f>I!AX63*'Sim_Vt_Of(IxI)'!$M65</f>
        <v>0</v>
      </c>
      <c r="AZ65">
        <f>I!AY63*'Sim_Vt_Of(IxI)'!$M65</f>
        <v>0</v>
      </c>
      <c r="BA65">
        <f>I!AZ63*'Sim_Vt_Of(IxI)'!$M65</f>
        <v>0</v>
      </c>
      <c r="BB65">
        <f>I!BA63*'Sim_Vt_Of(IxI)'!$M65</f>
        <v>0</v>
      </c>
      <c r="BC65">
        <f>I!BB63*'Sim_Vt_Of(IxI)'!$M65</f>
        <v>0</v>
      </c>
      <c r="BD65">
        <f>I!BC63*'Sim_Vt_Of(IxI)'!$M65</f>
        <v>0</v>
      </c>
      <c r="BE65">
        <f>I!BD63*'Sim_Vt_Of(IxI)'!$M65</f>
        <v>0</v>
      </c>
      <c r="BF65">
        <f>I!BE63*'Sim_Vt_Of(IxI)'!$M65</f>
        <v>0</v>
      </c>
      <c r="BG65">
        <f>I!BF63*'Sim_Vt_Of(IxI)'!$M65</f>
        <v>0</v>
      </c>
      <c r="BH65">
        <f>I!BG63*'Sim_Vt_Of(IxI)'!$M65</f>
        <v>0</v>
      </c>
      <c r="BI65">
        <f>I!BH63*'Sim_Vt_Of(IxI)'!$M65</f>
        <v>0</v>
      </c>
      <c r="BJ65">
        <f>I!BI63*'Sim_Vt_Of(IxI)'!$M65</f>
        <v>0</v>
      </c>
      <c r="BK65">
        <f>I!BJ63*'Sim_Vt_Of(IxI)'!$M65</f>
        <v>0</v>
      </c>
      <c r="BL65">
        <f>I!BK63*'Sim_Vt_Of(IxI)'!$M65</f>
        <v>0</v>
      </c>
      <c r="BM65">
        <f>I!BL63*'Sim_Vt_Of(IxI)'!$M65</f>
        <v>0</v>
      </c>
      <c r="BN65">
        <f>I!BM63*'Sim_Vt_Of(IxI)'!$M65</f>
        <v>0</v>
      </c>
      <c r="BO65">
        <f>I!BN63*'Sim_Vt_Of(IxI)'!$M65</f>
        <v>0</v>
      </c>
      <c r="BP65">
        <f>I!BO63*'Sim_Vt_Of(IxI)'!$M65</f>
        <v>0</v>
      </c>
      <c r="BQ65">
        <f>I!BP63*'Sim_Vt_Of(IxI)'!$M65</f>
        <v>0</v>
      </c>
      <c r="BR65">
        <f>I!BQ63*'Sim_Vt_Of(IxI)'!$M65</f>
        <v>0</v>
      </c>
      <c r="BS65">
        <f>I!BR63*'Sim_Vt_Of(IxI)'!$M65</f>
        <v>0</v>
      </c>
      <c r="BT65">
        <f>I!BS63*'Sim_Vt_Of(IxI)'!$M65</f>
        <v>0</v>
      </c>
      <c r="BU65">
        <f>I!BT63*'Sim_Vt_Of(IxI)'!$M65</f>
        <v>0</v>
      </c>
      <c r="BV65">
        <f>I!BU63*'Sim_Vt_Of(IxI)'!$M65</f>
        <v>0</v>
      </c>
      <c r="BW65">
        <f>I!BV63*'Sim_Vt_Of(IxI)'!$M65</f>
        <v>0</v>
      </c>
      <c r="BX65">
        <f>I!BW63*'Sim_Vt_Of(IxI)'!$M65</f>
        <v>0</v>
      </c>
      <c r="BY65">
        <f>I!BX63*'Sim_Vt_Of(IxI)'!$M65</f>
        <v>0</v>
      </c>
    </row>
    <row r="66" spans="1:77" x14ac:dyDescent="0.25">
      <c r="A66" s="105" t="s">
        <v>63</v>
      </c>
      <c r="B66">
        <f>I!A64*'Sim_Vt_Of(IxI)'!$M66</f>
        <v>0</v>
      </c>
      <c r="C66">
        <f>I!B64*'Sim_Vt_Of(IxI)'!$M66</f>
        <v>0</v>
      </c>
      <c r="D66">
        <f>I!C64*'Sim_Vt_Of(IxI)'!$M66</f>
        <v>0</v>
      </c>
      <c r="E66">
        <f>I!D64*'Sim_Vt_Of(IxI)'!$M66</f>
        <v>0</v>
      </c>
      <c r="F66">
        <f>I!E64*'Sim_Vt_Of(IxI)'!$M66</f>
        <v>0</v>
      </c>
      <c r="G66">
        <f>I!F64*'Sim_Vt_Of(IxI)'!$M66</f>
        <v>0</v>
      </c>
      <c r="H66">
        <f>I!G64*'Sim_Vt_Of(IxI)'!$M66</f>
        <v>0</v>
      </c>
      <c r="I66">
        <f>I!H64*'Sim_Vt_Of(IxI)'!$M66</f>
        <v>0</v>
      </c>
      <c r="J66">
        <f>I!I64*'Sim_Vt_Of(IxI)'!$M66</f>
        <v>0</v>
      </c>
      <c r="K66">
        <f>I!J64*'Sim_Vt_Of(IxI)'!$M66</f>
        <v>0</v>
      </c>
      <c r="L66">
        <f>I!K64*'Sim_Vt_Of(IxI)'!$M66</f>
        <v>0</v>
      </c>
      <c r="M66">
        <f>I!L64*'Sim_Vt_Of(IxI)'!$M66</f>
        <v>0</v>
      </c>
      <c r="N66">
        <f>I!M64*'Sim_Vt_Of(IxI)'!$M66</f>
        <v>0</v>
      </c>
      <c r="O66">
        <f>I!N64*'Sim_Vt_Of(IxI)'!$M66</f>
        <v>0</v>
      </c>
      <c r="P66">
        <f>I!O64*'Sim_Vt_Of(IxI)'!$M66</f>
        <v>0</v>
      </c>
      <c r="Q66">
        <f>I!P64*'Sim_Vt_Of(IxI)'!$M66</f>
        <v>0</v>
      </c>
      <c r="R66">
        <f>I!Q64*'Sim_Vt_Of(IxI)'!$M66</f>
        <v>0</v>
      </c>
      <c r="S66">
        <f>I!R64*'Sim_Vt_Of(IxI)'!$M66</f>
        <v>0</v>
      </c>
      <c r="T66">
        <f>I!S64*'Sim_Vt_Of(IxI)'!$M66</f>
        <v>0</v>
      </c>
      <c r="U66">
        <f>I!T64*'Sim_Vt_Of(IxI)'!$M66</f>
        <v>0</v>
      </c>
      <c r="V66">
        <f>I!U64*'Sim_Vt_Of(IxI)'!$M66</f>
        <v>0</v>
      </c>
      <c r="W66">
        <f>I!V64*'Sim_Vt_Of(IxI)'!$M66</f>
        <v>0</v>
      </c>
      <c r="X66">
        <f>I!W64*'Sim_Vt_Of(IxI)'!$M66</f>
        <v>0</v>
      </c>
      <c r="Y66">
        <f>I!X64*'Sim_Vt_Of(IxI)'!$M66</f>
        <v>0</v>
      </c>
      <c r="Z66">
        <f>I!Y64*'Sim_Vt_Of(IxI)'!$M66</f>
        <v>0</v>
      </c>
      <c r="AA66">
        <f>I!Z64*'Sim_Vt_Of(IxI)'!$M66</f>
        <v>0</v>
      </c>
      <c r="AB66">
        <f>I!AA64*'Sim_Vt_Of(IxI)'!$M66</f>
        <v>0</v>
      </c>
      <c r="AC66">
        <f>I!AB64*'Sim_Vt_Of(IxI)'!$M66</f>
        <v>0</v>
      </c>
      <c r="AD66">
        <f>I!AC64*'Sim_Vt_Of(IxI)'!$M66</f>
        <v>0</v>
      </c>
      <c r="AE66">
        <f>I!AD64*'Sim_Vt_Of(IxI)'!$M66</f>
        <v>0</v>
      </c>
      <c r="AF66">
        <f>I!AE64*'Sim_Vt_Of(IxI)'!$M66</f>
        <v>0</v>
      </c>
      <c r="AG66">
        <f>I!AF64*'Sim_Vt_Of(IxI)'!$M66</f>
        <v>0</v>
      </c>
      <c r="AH66">
        <f>I!AG64*'Sim_Vt_Of(IxI)'!$M66</f>
        <v>0</v>
      </c>
      <c r="AI66">
        <f>I!AH64*'Sim_Vt_Of(IxI)'!$M66</f>
        <v>0</v>
      </c>
      <c r="AJ66">
        <f>I!AI64*'Sim_Vt_Of(IxI)'!$M66</f>
        <v>0</v>
      </c>
      <c r="AK66">
        <f>I!AJ64*'Sim_Vt_Of(IxI)'!$M66</f>
        <v>0</v>
      </c>
      <c r="AL66">
        <f>I!AK64*'Sim_Vt_Of(IxI)'!$M66</f>
        <v>0</v>
      </c>
      <c r="AM66">
        <f>I!AL64*'Sim_Vt_Of(IxI)'!$M66</f>
        <v>0</v>
      </c>
      <c r="AN66">
        <f>I!AM64*'Sim_Vt_Of(IxI)'!$M66</f>
        <v>0</v>
      </c>
      <c r="AO66">
        <f>I!AN64*'Sim_Vt_Of(IxI)'!$M66</f>
        <v>0</v>
      </c>
      <c r="AP66">
        <f>I!AO64*'Sim_Vt_Of(IxI)'!$M66</f>
        <v>0</v>
      </c>
      <c r="AQ66">
        <f>I!AP64*'Sim_Vt_Of(IxI)'!$M66</f>
        <v>0</v>
      </c>
      <c r="AR66">
        <f>I!AQ64*'Sim_Vt_Of(IxI)'!$M66</f>
        <v>0</v>
      </c>
      <c r="AS66">
        <f>I!AR64*'Sim_Vt_Of(IxI)'!$M66</f>
        <v>0</v>
      </c>
      <c r="AT66">
        <f>I!AS64*'Sim_Vt_Of(IxI)'!$M66</f>
        <v>0</v>
      </c>
      <c r="AU66">
        <f>I!AT64*'Sim_Vt_Of(IxI)'!$M66</f>
        <v>0</v>
      </c>
      <c r="AV66">
        <f>I!AU64*'Sim_Vt_Of(IxI)'!$M66</f>
        <v>0</v>
      </c>
      <c r="AW66">
        <f>I!AV64*'Sim_Vt_Of(IxI)'!$M66</f>
        <v>0</v>
      </c>
      <c r="AX66">
        <f>I!AW64*'Sim_Vt_Of(IxI)'!$M66</f>
        <v>0</v>
      </c>
      <c r="AY66">
        <f>I!AX64*'Sim_Vt_Of(IxI)'!$M66</f>
        <v>0</v>
      </c>
      <c r="AZ66">
        <f>I!AY64*'Sim_Vt_Of(IxI)'!$M66</f>
        <v>0</v>
      </c>
      <c r="BA66">
        <f>I!AZ64*'Sim_Vt_Of(IxI)'!$M66</f>
        <v>0</v>
      </c>
      <c r="BB66">
        <f>I!BA64*'Sim_Vt_Of(IxI)'!$M66</f>
        <v>0</v>
      </c>
      <c r="BC66">
        <f>I!BB64*'Sim_Vt_Of(IxI)'!$M66</f>
        <v>0</v>
      </c>
      <c r="BD66">
        <f>I!BC64*'Sim_Vt_Of(IxI)'!$M66</f>
        <v>0</v>
      </c>
      <c r="BE66">
        <f>I!BD64*'Sim_Vt_Of(IxI)'!$M66</f>
        <v>0</v>
      </c>
      <c r="BF66">
        <f>I!BE64*'Sim_Vt_Of(IxI)'!$M66</f>
        <v>0</v>
      </c>
      <c r="BG66">
        <f>I!BF64*'Sim_Vt_Of(IxI)'!$M66</f>
        <v>0</v>
      </c>
      <c r="BH66">
        <f>I!BG64*'Sim_Vt_Of(IxI)'!$M66</f>
        <v>0</v>
      </c>
      <c r="BI66">
        <f>I!BH64*'Sim_Vt_Of(IxI)'!$M66</f>
        <v>0</v>
      </c>
      <c r="BJ66">
        <f>I!BI64*'Sim_Vt_Of(IxI)'!$M66</f>
        <v>0</v>
      </c>
      <c r="BK66">
        <f>I!BJ64*'Sim_Vt_Of(IxI)'!$M66</f>
        <v>0</v>
      </c>
      <c r="BL66">
        <f>I!BK64*'Sim_Vt_Of(IxI)'!$M66</f>
        <v>0</v>
      </c>
      <c r="BM66">
        <f>I!BL64*'Sim_Vt_Of(IxI)'!$M66</f>
        <v>0</v>
      </c>
      <c r="BN66">
        <f>I!BM64*'Sim_Vt_Of(IxI)'!$M66</f>
        <v>0</v>
      </c>
      <c r="BO66">
        <f>I!BN64*'Sim_Vt_Of(IxI)'!$M66</f>
        <v>0</v>
      </c>
      <c r="BP66">
        <f>I!BO64*'Sim_Vt_Of(IxI)'!$M66</f>
        <v>0</v>
      </c>
      <c r="BQ66">
        <f>I!BP64*'Sim_Vt_Of(IxI)'!$M66</f>
        <v>0</v>
      </c>
      <c r="BR66">
        <f>I!BQ64*'Sim_Vt_Of(IxI)'!$M66</f>
        <v>0</v>
      </c>
      <c r="BS66">
        <f>I!BR64*'Sim_Vt_Of(IxI)'!$M66</f>
        <v>0</v>
      </c>
      <c r="BT66">
        <f>I!BS64*'Sim_Vt_Of(IxI)'!$M66</f>
        <v>0</v>
      </c>
      <c r="BU66">
        <f>I!BT64*'Sim_Vt_Of(IxI)'!$M66</f>
        <v>0</v>
      </c>
      <c r="BV66">
        <f>I!BU64*'Sim_Vt_Of(IxI)'!$M66</f>
        <v>0</v>
      </c>
      <c r="BW66">
        <f>I!BV64*'Sim_Vt_Of(IxI)'!$M66</f>
        <v>0</v>
      </c>
      <c r="BX66">
        <f>I!BW64*'Sim_Vt_Of(IxI)'!$M66</f>
        <v>0</v>
      </c>
      <c r="BY66">
        <f>I!BX64*'Sim_Vt_Of(IxI)'!$M66</f>
        <v>0</v>
      </c>
    </row>
    <row r="67" spans="1:77" x14ac:dyDescent="0.25">
      <c r="A67" s="105" t="s">
        <v>64</v>
      </c>
      <c r="B67">
        <f>I!A65*'Sim_Vt_Of(IxI)'!$M67</f>
        <v>0</v>
      </c>
      <c r="C67">
        <f>I!B65*'Sim_Vt_Of(IxI)'!$M67</f>
        <v>0</v>
      </c>
      <c r="D67">
        <f>I!C65*'Sim_Vt_Of(IxI)'!$M67</f>
        <v>0</v>
      </c>
      <c r="E67">
        <f>I!D65*'Sim_Vt_Of(IxI)'!$M67</f>
        <v>0</v>
      </c>
      <c r="F67">
        <f>I!E65*'Sim_Vt_Of(IxI)'!$M67</f>
        <v>0</v>
      </c>
      <c r="G67">
        <f>I!F65*'Sim_Vt_Of(IxI)'!$M67</f>
        <v>0</v>
      </c>
      <c r="H67">
        <f>I!G65*'Sim_Vt_Of(IxI)'!$M67</f>
        <v>0</v>
      </c>
      <c r="I67">
        <f>I!H65*'Sim_Vt_Of(IxI)'!$M67</f>
        <v>0</v>
      </c>
      <c r="J67">
        <f>I!I65*'Sim_Vt_Of(IxI)'!$M67</f>
        <v>0</v>
      </c>
      <c r="K67">
        <f>I!J65*'Sim_Vt_Of(IxI)'!$M67</f>
        <v>0</v>
      </c>
      <c r="L67">
        <f>I!K65*'Sim_Vt_Of(IxI)'!$M67</f>
        <v>0</v>
      </c>
      <c r="M67">
        <f>I!L65*'Sim_Vt_Of(IxI)'!$M67</f>
        <v>0</v>
      </c>
      <c r="N67">
        <f>I!M65*'Sim_Vt_Of(IxI)'!$M67</f>
        <v>0</v>
      </c>
      <c r="O67">
        <f>I!N65*'Sim_Vt_Of(IxI)'!$M67</f>
        <v>0</v>
      </c>
      <c r="P67">
        <f>I!O65*'Sim_Vt_Of(IxI)'!$M67</f>
        <v>0</v>
      </c>
      <c r="Q67">
        <f>I!P65*'Sim_Vt_Of(IxI)'!$M67</f>
        <v>0</v>
      </c>
      <c r="R67">
        <f>I!Q65*'Sim_Vt_Of(IxI)'!$M67</f>
        <v>0</v>
      </c>
      <c r="S67">
        <f>I!R65*'Sim_Vt_Of(IxI)'!$M67</f>
        <v>0</v>
      </c>
      <c r="T67">
        <f>I!S65*'Sim_Vt_Of(IxI)'!$M67</f>
        <v>0</v>
      </c>
      <c r="U67">
        <f>I!T65*'Sim_Vt_Of(IxI)'!$M67</f>
        <v>0</v>
      </c>
      <c r="V67">
        <f>I!U65*'Sim_Vt_Of(IxI)'!$M67</f>
        <v>0</v>
      </c>
      <c r="W67">
        <f>I!V65*'Sim_Vt_Of(IxI)'!$M67</f>
        <v>0</v>
      </c>
      <c r="X67">
        <f>I!W65*'Sim_Vt_Of(IxI)'!$M67</f>
        <v>0</v>
      </c>
      <c r="Y67">
        <f>I!X65*'Sim_Vt_Of(IxI)'!$M67</f>
        <v>0</v>
      </c>
      <c r="Z67">
        <f>I!Y65*'Sim_Vt_Of(IxI)'!$M67</f>
        <v>0</v>
      </c>
      <c r="AA67">
        <f>I!Z65*'Sim_Vt_Of(IxI)'!$M67</f>
        <v>0</v>
      </c>
      <c r="AB67">
        <f>I!AA65*'Sim_Vt_Of(IxI)'!$M67</f>
        <v>0</v>
      </c>
      <c r="AC67">
        <f>I!AB65*'Sim_Vt_Of(IxI)'!$M67</f>
        <v>0</v>
      </c>
      <c r="AD67">
        <f>I!AC65*'Sim_Vt_Of(IxI)'!$M67</f>
        <v>0</v>
      </c>
      <c r="AE67">
        <f>I!AD65*'Sim_Vt_Of(IxI)'!$M67</f>
        <v>0</v>
      </c>
      <c r="AF67">
        <f>I!AE65*'Sim_Vt_Of(IxI)'!$M67</f>
        <v>0</v>
      </c>
      <c r="AG67">
        <f>I!AF65*'Sim_Vt_Of(IxI)'!$M67</f>
        <v>0</v>
      </c>
      <c r="AH67">
        <f>I!AG65*'Sim_Vt_Of(IxI)'!$M67</f>
        <v>0</v>
      </c>
      <c r="AI67">
        <f>I!AH65*'Sim_Vt_Of(IxI)'!$M67</f>
        <v>0</v>
      </c>
      <c r="AJ67">
        <f>I!AI65*'Sim_Vt_Of(IxI)'!$M67</f>
        <v>0</v>
      </c>
      <c r="AK67">
        <f>I!AJ65*'Sim_Vt_Of(IxI)'!$M67</f>
        <v>0</v>
      </c>
      <c r="AL67">
        <f>I!AK65*'Sim_Vt_Of(IxI)'!$M67</f>
        <v>0</v>
      </c>
      <c r="AM67">
        <f>I!AL65*'Sim_Vt_Of(IxI)'!$M67</f>
        <v>0</v>
      </c>
      <c r="AN67">
        <f>I!AM65*'Sim_Vt_Of(IxI)'!$M67</f>
        <v>0</v>
      </c>
      <c r="AO67">
        <f>I!AN65*'Sim_Vt_Of(IxI)'!$M67</f>
        <v>0</v>
      </c>
      <c r="AP67">
        <f>I!AO65*'Sim_Vt_Of(IxI)'!$M67</f>
        <v>0</v>
      </c>
      <c r="AQ67">
        <f>I!AP65*'Sim_Vt_Of(IxI)'!$M67</f>
        <v>0</v>
      </c>
      <c r="AR67">
        <f>I!AQ65*'Sim_Vt_Of(IxI)'!$M67</f>
        <v>0</v>
      </c>
      <c r="AS67">
        <f>I!AR65*'Sim_Vt_Of(IxI)'!$M67</f>
        <v>0</v>
      </c>
      <c r="AT67">
        <f>I!AS65*'Sim_Vt_Of(IxI)'!$M67</f>
        <v>0</v>
      </c>
      <c r="AU67">
        <f>I!AT65*'Sim_Vt_Of(IxI)'!$M67</f>
        <v>0</v>
      </c>
      <c r="AV67">
        <f>I!AU65*'Sim_Vt_Of(IxI)'!$M67</f>
        <v>0</v>
      </c>
      <c r="AW67">
        <f>I!AV65*'Sim_Vt_Of(IxI)'!$M67</f>
        <v>0</v>
      </c>
      <c r="AX67">
        <f>I!AW65*'Sim_Vt_Of(IxI)'!$M67</f>
        <v>0</v>
      </c>
      <c r="AY67">
        <f>I!AX65*'Sim_Vt_Of(IxI)'!$M67</f>
        <v>0</v>
      </c>
      <c r="AZ67">
        <f>I!AY65*'Sim_Vt_Of(IxI)'!$M67</f>
        <v>0</v>
      </c>
      <c r="BA67">
        <f>I!AZ65*'Sim_Vt_Of(IxI)'!$M67</f>
        <v>0</v>
      </c>
      <c r="BB67">
        <f>I!BA65*'Sim_Vt_Of(IxI)'!$M67</f>
        <v>0</v>
      </c>
      <c r="BC67">
        <f>I!BB65*'Sim_Vt_Of(IxI)'!$M67</f>
        <v>0</v>
      </c>
      <c r="BD67">
        <f>I!BC65*'Sim_Vt_Of(IxI)'!$M67</f>
        <v>0</v>
      </c>
      <c r="BE67">
        <f>I!BD65*'Sim_Vt_Of(IxI)'!$M67</f>
        <v>0</v>
      </c>
      <c r="BF67">
        <f>I!BE65*'Sim_Vt_Of(IxI)'!$M67</f>
        <v>0</v>
      </c>
      <c r="BG67">
        <f>I!BF65*'Sim_Vt_Of(IxI)'!$M67</f>
        <v>0</v>
      </c>
      <c r="BH67">
        <f>I!BG65*'Sim_Vt_Of(IxI)'!$M67</f>
        <v>0</v>
      </c>
      <c r="BI67">
        <f>I!BH65*'Sim_Vt_Of(IxI)'!$M67</f>
        <v>0</v>
      </c>
      <c r="BJ67">
        <f>I!BI65*'Sim_Vt_Of(IxI)'!$M67</f>
        <v>0</v>
      </c>
      <c r="BK67">
        <f>I!BJ65*'Sim_Vt_Of(IxI)'!$M67</f>
        <v>0</v>
      </c>
      <c r="BL67">
        <f>I!BK65*'Sim_Vt_Of(IxI)'!$M67</f>
        <v>0</v>
      </c>
      <c r="BM67">
        <f>I!BL65*'Sim_Vt_Of(IxI)'!$M67</f>
        <v>0</v>
      </c>
      <c r="BN67">
        <f>I!BM65*'Sim_Vt_Of(IxI)'!$M67</f>
        <v>0</v>
      </c>
      <c r="BO67">
        <f>I!BN65*'Sim_Vt_Of(IxI)'!$M67</f>
        <v>0</v>
      </c>
      <c r="BP67">
        <f>I!BO65*'Sim_Vt_Of(IxI)'!$M67</f>
        <v>0</v>
      </c>
      <c r="BQ67">
        <f>I!BP65*'Sim_Vt_Of(IxI)'!$M67</f>
        <v>0</v>
      </c>
      <c r="BR67">
        <f>I!BQ65*'Sim_Vt_Of(IxI)'!$M67</f>
        <v>0</v>
      </c>
      <c r="BS67">
        <f>I!BR65*'Sim_Vt_Of(IxI)'!$M67</f>
        <v>0</v>
      </c>
      <c r="BT67">
        <f>I!BS65*'Sim_Vt_Of(IxI)'!$M67</f>
        <v>0</v>
      </c>
      <c r="BU67">
        <f>I!BT65*'Sim_Vt_Of(IxI)'!$M67</f>
        <v>0</v>
      </c>
      <c r="BV67">
        <f>I!BU65*'Sim_Vt_Of(IxI)'!$M67</f>
        <v>0</v>
      </c>
      <c r="BW67">
        <f>I!BV65*'Sim_Vt_Of(IxI)'!$M67</f>
        <v>0</v>
      </c>
      <c r="BX67">
        <f>I!BW65*'Sim_Vt_Of(IxI)'!$M67</f>
        <v>0</v>
      </c>
      <c r="BY67">
        <f>I!BX65*'Sim_Vt_Of(IxI)'!$M67</f>
        <v>0</v>
      </c>
    </row>
    <row r="68" spans="1:77" x14ac:dyDescent="0.25">
      <c r="A68" s="105" t="s">
        <v>65</v>
      </c>
      <c r="B68">
        <f>I!A66*'Sim_Vt_Of(IxI)'!$M68</f>
        <v>0</v>
      </c>
      <c r="C68">
        <f>I!B66*'Sim_Vt_Of(IxI)'!$M68</f>
        <v>0</v>
      </c>
      <c r="D68">
        <f>I!C66*'Sim_Vt_Of(IxI)'!$M68</f>
        <v>0</v>
      </c>
      <c r="E68">
        <f>I!D66*'Sim_Vt_Of(IxI)'!$M68</f>
        <v>0</v>
      </c>
      <c r="F68">
        <f>I!E66*'Sim_Vt_Of(IxI)'!$M68</f>
        <v>0</v>
      </c>
      <c r="G68">
        <f>I!F66*'Sim_Vt_Of(IxI)'!$M68</f>
        <v>0</v>
      </c>
      <c r="H68">
        <f>I!G66*'Sim_Vt_Of(IxI)'!$M68</f>
        <v>0</v>
      </c>
      <c r="I68">
        <f>I!H66*'Sim_Vt_Of(IxI)'!$M68</f>
        <v>0</v>
      </c>
      <c r="J68">
        <f>I!I66*'Sim_Vt_Of(IxI)'!$M68</f>
        <v>0</v>
      </c>
      <c r="K68">
        <f>I!J66*'Sim_Vt_Of(IxI)'!$M68</f>
        <v>0</v>
      </c>
      <c r="L68">
        <f>I!K66*'Sim_Vt_Of(IxI)'!$M68</f>
        <v>0</v>
      </c>
      <c r="M68">
        <f>I!L66*'Sim_Vt_Of(IxI)'!$M68</f>
        <v>0</v>
      </c>
      <c r="N68">
        <f>I!M66*'Sim_Vt_Of(IxI)'!$M68</f>
        <v>0</v>
      </c>
      <c r="O68">
        <f>I!N66*'Sim_Vt_Of(IxI)'!$M68</f>
        <v>0</v>
      </c>
      <c r="P68">
        <f>I!O66*'Sim_Vt_Of(IxI)'!$M68</f>
        <v>0</v>
      </c>
      <c r="Q68">
        <f>I!P66*'Sim_Vt_Of(IxI)'!$M68</f>
        <v>0</v>
      </c>
      <c r="R68">
        <f>I!Q66*'Sim_Vt_Of(IxI)'!$M68</f>
        <v>0</v>
      </c>
      <c r="S68">
        <f>I!R66*'Sim_Vt_Of(IxI)'!$M68</f>
        <v>0</v>
      </c>
      <c r="T68">
        <f>I!S66*'Sim_Vt_Of(IxI)'!$M68</f>
        <v>0</v>
      </c>
      <c r="U68">
        <f>I!T66*'Sim_Vt_Of(IxI)'!$M68</f>
        <v>0</v>
      </c>
      <c r="V68">
        <f>I!U66*'Sim_Vt_Of(IxI)'!$M68</f>
        <v>0</v>
      </c>
      <c r="W68">
        <f>I!V66*'Sim_Vt_Of(IxI)'!$M68</f>
        <v>0</v>
      </c>
      <c r="X68">
        <f>I!W66*'Sim_Vt_Of(IxI)'!$M68</f>
        <v>0</v>
      </c>
      <c r="Y68">
        <f>I!X66*'Sim_Vt_Of(IxI)'!$M68</f>
        <v>0</v>
      </c>
      <c r="Z68">
        <f>I!Y66*'Sim_Vt_Of(IxI)'!$M68</f>
        <v>0</v>
      </c>
      <c r="AA68">
        <f>I!Z66*'Sim_Vt_Of(IxI)'!$M68</f>
        <v>0</v>
      </c>
      <c r="AB68">
        <f>I!AA66*'Sim_Vt_Of(IxI)'!$M68</f>
        <v>0</v>
      </c>
      <c r="AC68">
        <f>I!AB66*'Sim_Vt_Of(IxI)'!$M68</f>
        <v>0</v>
      </c>
      <c r="AD68">
        <f>I!AC66*'Sim_Vt_Of(IxI)'!$M68</f>
        <v>0</v>
      </c>
      <c r="AE68">
        <f>I!AD66*'Sim_Vt_Of(IxI)'!$M68</f>
        <v>0</v>
      </c>
      <c r="AF68">
        <f>I!AE66*'Sim_Vt_Of(IxI)'!$M68</f>
        <v>0</v>
      </c>
      <c r="AG68">
        <f>I!AF66*'Sim_Vt_Of(IxI)'!$M68</f>
        <v>0</v>
      </c>
      <c r="AH68">
        <f>I!AG66*'Sim_Vt_Of(IxI)'!$M68</f>
        <v>0</v>
      </c>
      <c r="AI68">
        <f>I!AH66*'Sim_Vt_Of(IxI)'!$M68</f>
        <v>0</v>
      </c>
      <c r="AJ68">
        <f>I!AI66*'Sim_Vt_Of(IxI)'!$M68</f>
        <v>0</v>
      </c>
      <c r="AK68">
        <f>I!AJ66*'Sim_Vt_Of(IxI)'!$M68</f>
        <v>0</v>
      </c>
      <c r="AL68">
        <f>I!AK66*'Sim_Vt_Of(IxI)'!$M68</f>
        <v>0</v>
      </c>
      <c r="AM68">
        <f>I!AL66*'Sim_Vt_Of(IxI)'!$M68</f>
        <v>0</v>
      </c>
      <c r="AN68">
        <f>I!AM66*'Sim_Vt_Of(IxI)'!$M68</f>
        <v>0</v>
      </c>
      <c r="AO68">
        <f>I!AN66*'Sim_Vt_Of(IxI)'!$M68</f>
        <v>0</v>
      </c>
      <c r="AP68">
        <f>I!AO66*'Sim_Vt_Of(IxI)'!$M68</f>
        <v>0</v>
      </c>
      <c r="AQ68">
        <f>I!AP66*'Sim_Vt_Of(IxI)'!$M68</f>
        <v>0</v>
      </c>
      <c r="AR68">
        <f>I!AQ66*'Sim_Vt_Of(IxI)'!$M68</f>
        <v>0</v>
      </c>
      <c r="AS68">
        <f>I!AR66*'Sim_Vt_Of(IxI)'!$M68</f>
        <v>0</v>
      </c>
      <c r="AT68">
        <f>I!AS66*'Sim_Vt_Of(IxI)'!$M68</f>
        <v>0</v>
      </c>
      <c r="AU68">
        <f>I!AT66*'Sim_Vt_Of(IxI)'!$M68</f>
        <v>0</v>
      </c>
      <c r="AV68">
        <f>I!AU66*'Sim_Vt_Of(IxI)'!$M68</f>
        <v>0</v>
      </c>
      <c r="AW68">
        <f>I!AV66*'Sim_Vt_Of(IxI)'!$M68</f>
        <v>0</v>
      </c>
      <c r="AX68">
        <f>I!AW66*'Sim_Vt_Of(IxI)'!$M68</f>
        <v>0</v>
      </c>
      <c r="AY68">
        <f>I!AX66*'Sim_Vt_Of(IxI)'!$M68</f>
        <v>0</v>
      </c>
      <c r="AZ68">
        <f>I!AY66*'Sim_Vt_Of(IxI)'!$M68</f>
        <v>0</v>
      </c>
      <c r="BA68">
        <f>I!AZ66*'Sim_Vt_Of(IxI)'!$M68</f>
        <v>0</v>
      </c>
      <c r="BB68">
        <f>I!BA66*'Sim_Vt_Of(IxI)'!$M68</f>
        <v>0</v>
      </c>
      <c r="BC68">
        <f>I!BB66*'Sim_Vt_Of(IxI)'!$M68</f>
        <v>0</v>
      </c>
      <c r="BD68">
        <f>I!BC66*'Sim_Vt_Of(IxI)'!$M68</f>
        <v>0</v>
      </c>
      <c r="BE68">
        <f>I!BD66*'Sim_Vt_Of(IxI)'!$M68</f>
        <v>0</v>
      </c>
      <c r="BF68">
        <f>I!BE66*'Sim_Vt_Of(IxI)'!$M68</f>
        <v>0</v>
      </c>
      <c r="BG68">
        <f>I!BF66*'Sim_Vt_Of(IxI)'!$M68</f>
        <v>0</v>
      </c>
      <c r="BH68">
        <f>I!BG66*'Sim_Vt_Of(IxI)'!$M68</f>
        <v>0</v>
      </c>
      <c r="BI68">
        <f>I!BH66*'Sim_Vt_Of(IxI)'!$M68</f>
        <v>0</v>
      </c>
      <c r="BJ68">
        <f>I!BI66*'Sim_Vt_Of(IxI)'!$M68</f>
        <v>0</v>
      </c>
      <c r="BK68">
        <f>I!BJ66*'Sim_Vt_Of(IxI)'!$M68</f>
        <v>0</v>
      </c>
      <c r="BL68">
        <f>I!BK66*'Sim_Vt_Of(IxI)'!$M68</f>
        <v>0</v>
      </c>
      <c r="BM68">
        <f>I!BL66*'Sim_Vt_Of(IxI)'!$M68</f>
        <v>0</v>
      </c>
      <c r="BN68">
        <f>I!BM66*'Sim_Vt_Of(IxI)'!$M68</f>
        <v>0</v>
      </c>
      <c r="BO68">
        <f>I!BN66*'Sim_Vt_Of(IxI)'!$M68</f>
        <v>0</v>
      </c>
      <c r="BP68">
        <f>I!BO66*'Sim_Vt_Of(IxI)'!$M68</f>
        <v>0</v>
      </c>
      <c r="BQ68">
        <f>I!BP66*'Sim_Vt_Of(IxI)'!$M68</f>
        <v>0</v>
      </c>
      <c r="BR68">
        <f>I!BQ66*'Sim_Vt_Of(IxI)'!$M68</f>
        <v>0</v>
      </c>
      <c r="BS68">
        <f>I!BR66*'Sim_Vt_Of(IxI)'!$M68</f>
        <v>0</v>
      </c>
      <c r="BT68">
        <f>I!BS66*'Sim_Vt_Of(IxI)'!$M68</f>
        <v>0</v>
      </c>
      <c r="BU68">
        <f>I!BT66*'Sim_Vt_Of(IxI)'!$M68</f>
        <v>0</v>
      </c>
      <c r="BV68">
        <f>I!BU66*'Sim_Vt_Of(IxI)'!$M68</f>
        <v>0</v>
      </c>
      <c r="BW68">
        <f>I!BV66*'Sim_Vt_Of(IxI)'!$M68</f>
        <v>0</v>
      </c>
      <c r="BX68">
        <f>I!BW66*'Sim_Vt_Of(IxI)'!$M68</f>
        <v>0</v>
      </c>
      <c r="BY68">
        <f>I!BX66*'Sim_Vt_Of(IxI)'!$M68</f>
        <v>0</v>
      </c>
    </row>
    <row r="69" spans="1:77" x14ac:dyDescent="0.25">
      <c r="A69" s="105" t="s">
        <v>66</v>
      </c>
      <c r="B69">
        <f>I!A67*'Sim_Vt_Of(IxI)'!$M69</f>
        <v>0</v>
      </c>
      <c r="C69">
        <f>I!B67*'Sim_Vt_Of(IxI)'!$M69</f>
        <v>0</v>
      </c>
      <c r="D69">
        <f>I!C67*'Sim_Vt_Of(IxI)'!$M69</f>
        <v>0</v>
      </c>
      <c r="E69">
        <f>I!D67*'Sim_Vt_Of(IxI)'!$M69</f>
        <v>0</v>
      </c>
      <c r="F69">
        <f>I!E67*'Sim_Vt_Of(IxI)'!$M69</f>
        <v>0</v>
      </c>
      <c r="G69">
        <f>I!F67*'Sim_Vt_Of(IxI)'!$M69</f>
        <v>0</v>
      </c>
      <c r="H69">
        <f>I!G67*'Sim_Vt_Of(IxI)'!$M69</f>
        <v>0</v>
      </c>
      <c r="I69">
        <f>I!H67*'Sim_Vt_Of(IxI)'!$M69</f>
        <v>0</v>
      </c>
      <c r="J69">
        <f>I!I67*'Sim_Vt_Of(IxI)'!$M69</f>
        <v>0</v>
      </c>
      <c r="K69">
        <f>I!J67*'Sim_Vt_Of(IxI)'!$M69</f>
        <v>0</v>
      </c>
      <c r="L69">
        <f>I!K67*'Sim_Vt_Of(IxI)'!$M69</f>
        <v>0</v>
      </c>
      <c r="M69">
        <f>I!L67*'Sim_Vt_Of(IxI)'!$M69</f>
        <v>0</v>
      </c>
      <c r="N69">
        <f>I!M67*'Sim_Vt_Of(IxI)'!$M69</f>
        <v>0</v>
      </c>
      <c r="O69">
        <f>I!N67*'Sim_Vt_Of(IxI)'!$M69</f>
        <v>0</v>
      </c>
      <c r="P69">
        <f>I!O67*'Sim_Vt_Of(IxI)'!$M69</f>
        <v>0</v>
      </c>
      <c r="Q69">
        <f>I!P67*'Sim_Vt_Of(IxI)'!$M69</f>
        <v>0</v>
      </c>
      <c r="R69">
        <f>I!Q67*'Sim_Vt_Of(IxI)'!$M69</f>
        <v>0</v>
      </c>
      <c r="S69">
        <f>I!R67*'Sim_Vt_Of(IxI)'!$M69</f>
        <v>0</v>
      </c>
      <c r="T69">
        <f>I!S67*'Sim_Vt_Of(IxI)'!$M69</f>
        <v>0</v>
      </c>
      <c r="U69">
        <f>I!T67*'Sim_Vt_Of(IxI)'!$M69</f>
        <v>0</v>
      </c>
      <c r="V69">
        <f>I!U67*'Sim_Vt_Of(IxI)'!$M69</f>
        <v>0</v>
      </c>
      <c r="W69">
        <f>I!V67*'Sim_Vt_Of(IxI)'!$M69</f>
        <v>0</v>
      </c>
      <c r="X69">
        <f>I!W67*'Sim_Vt_Of(IxI)'!$M69</f>
        <v>0</v>
      </c>
      <c r="Y69">
        <f>I!X67*'Sim_Vt_Of(IxI)'!$M69</f>
        <v>0</v>
      </c>
      <c r="Z69">
        <f>I!Y67*'Sim_Vt_Of(IxI)'!$M69</f>
        <v>0</v>
      </c>
      <c r="AA69">
        <f>I!Z67*'Sim_Vt_Of(IxI)'!$M69</f>
        <v>0</v>
      </c>
      <c r="AB69">
        <f>I!AA67*'Sim_Vt_Of(IxI)'!$M69</f>
        <v>0</v>
      </c>
      <c r="AC69">
        <f>I!AB67*'Sim_Vt_Of(IxI)'!$M69</f>
        <v>0</v>
      </c>
      <c r="AD69">
        <f>I!AC67*'Sim_Vt_Of(IxI)'!$M69</f>
        <v>0</v>
      </c>
      <c r="AE69">
        <f>I!AD67*'Sim_Vt_Of(IxI)'!$M69</f>
        <v>0</v>
      </c>
      <c r="AF69">
        <f>I!AE67*'Sim_Vt_Of(IxI)'!$M69</f>
        <v>0</v>
      </c>
      <c r="AG69">
        <f>I!AF67*'Sim_Vt_Of(IxI)'!$M69</f>
        <v>0</v>
      </c>
      <c r="AH69">
        <f>I!AG67*'Sim_Vt_Of(IxI)'!$M69</f>
        <v>0</v>
      </c>
      <c r="AI69">
        <f>I!AH67*'Sim_Vt_Of(IxI)'!$M69</f>
        <v>0</v>
      </c>
      <c r="AJ69">
        <f>I!AI67*'Sim_Vt_Of(IxI)'!$M69</f>
        <v>0</v>
      </c>
      <c r="AK69">
        <f>I!AJ67*'Sim_Vt_Of(IxI)'!$M69</f>
        <v>0</v>
      </c>
      <c r="AL69">
        <f>I!AK67*'Sim_Vt_Of(IxI)'!$M69</f>
        <v>0</v>
      </c>
      <c r="AM69">
        <f>I!AL67*'Sim_Vt_Of(IxI)'!$M69</f>
        <v>0</v>
      </c>
      <c r="AN69">
        <f>I!AM67*'Sim_Vt_Of(IxI)'!$M69</f>
        <v>0</v>
      </c>
      <c r="AO69">
        <f>I!AN67*'Sim_Vt_Of(IxI)'!$M69</f>
        <v>0</v>
      </c>
      <c r="AP69">
        <f>I!AO67*'Sim_Vt_Of(IxI)'!$M69</f>
        <v>0</v>
      </c>
      <c r="AQ69">
        <f>I!AP67*'Sim_Vt_Of(IxI)'!$M69</f>
        <v>0</v>
      </c>
      <c r="AR69">
        <f>I!AQ67*'Sim_Vt_Of(IxI)'!$M69</f>
        <v>0</v>
      </c>
      <c r="AS69">
        <f>I!AR67*'Sim_Vt_Of(IxI)'!$M69</f>
        <v>0</v>
      </c>
      <c r="AT69">
        <f>I!AS67*'Sim_Vt_Of(IxI)'!$M69</f>
        <v>0</v>
      </c>
      <c r="AU69">
        <f>I!AT67*'Sim_Vt_Of(IxI)'!$M69</f>
        <v>0</v>
      </c>
      <c r="AV69">
        <f>I!AU67*'Sim_Vt_Of(IxI)'!$M69</f>
        <v>0</v>
      </c>
      <c r="AW69">
        <f>I!AV67*'Sim_Vt_Of(IxI)'!$M69</f>
        <v>0</v>
      </c>
      <c r="AX69">
        <f>I!AW67*'Sim_Vt_Of(IxI)'!$M69</f>
        <v>0</v>
      </c>
      <c r="AY69">
        <f>I!AX67*'Sim_Vt_Of(IxI)'!$M69</f>
        <v>0</v>
      </c>
      <c r="AZ69">
        <f>I!AY67*'Sim_Vt_Of(IxI)'!$M69</f>
        <v>0</v>
      </c>
      <c r="BA69">
        <f>I!AZ67*'Sim_Vt_Of(IxI)'!$M69</f>
        <v>0</v>
      </c>
      <c r="BB69">
        <f>I!BA67*'Sim_Vt_Of(IxI)'!$M69</f>
        <v>0</v>
      </c>
      <c r="BC69">
        <f>I!BB67*'Sim_Vt_Of(IxI)'!$M69</f>
        <v>0</v>
      </c>
      <c r="BD69">
        <f>I!BC67*'Sim_Vt_Of(IxI)'!$M69</f>
        <v>0</v>
      </c>
      <c r="BE69">
        <f>I!BD67*'Sim_Vt_Of(IxI)'!$M69</f>
        <v>0</v>
      </c>
      <c r="BF69">
        <f>I!BE67*'Sim_Vt_Of(IxI)'!$M69</f>
        <v>0</v>
      </c>
      <c r="BG69">
        <f>I!BF67*'Sim_Vt_Of(IxI)'!$M69</f>
        <v>0</v>
      </c>
      <c r="BH69">
        <f>I!BG67*'Sim_Vt_Of(IxI)'!$M69</f>
        <v>0</v>
      </c>
      <c r="BI69">
        <f>I!BH67*'Sim_Vt_Of(IxI)'!$M69</f>
        <v>0</v>
      </c>
      <c r="BJ69">
        <f>I!BI67*'Sim_Vt_Of(IxI)'!$M69</f>
        <v>0</v>
      </c>
      <c r="BK69">
        <f>I!BJ67*'Sim_Vt_Of(IxI)'!$M69</f>
        <v>0</v>
      </c>
      <c r="BL69">
        <f>I!BK67*'Sim_Vt_Of(IxI)'!$M69</f>
        <v>0</v>
      </c>
      <c r="BM69">
        <f>I!BL67*'Sim_Vt_Of(IxI)'!$M69</f>
        <v>0</v>
      </c>
      <c r="BN69">
        <f>I!BM67*'Sim_Vt_Of(IxI)'!$M69</f>
        <v>0</v>
      </c>
      <c r="BO69">
        <f>I!BN67*'Sim_Vt_Of(IxI)'!$M69</f>
        <v>0</v>
      </c>
      <c r="BP69">
        <f>I!BO67*'Sim_Vt_Of(IxI)'!$M69</f>
        <v>0</v>
      </c>
      <c r="BQ69">
        <f>I!BP67*'Sim_Vt_Of(IxI)'!$M69</f>
        <v>0</v>
      </c>
      <c r="BR69">
        <f>I!BQ67*'Sim_Vt_Of(IxI)'!$M69</f>
        <v>0</v>
      </c>
      <c r="BS69">
        <f>I!BR67*'Sim_Vt_Of(IxI)'!$M69</f>
        <v>0</v>
      </c>
      <c r="BT69">
        <f>I!BS67*'Sim_Vt_Of(IxI)'!$M69</f>
        <v>0</v>
      </c>
      <c r="BU69">
        <f>I!BT67*'Sim_Vt_Of(IxI)'!$M69</f>
        <v>0</v>
      </c>
      <c r="BV69">
        <f>I!BU67*'Sim_Vt_Of(IxI)'!$M69</f>
        <v>0</v>
      </c>
      <c r="BW69">
        <f>I!BV67*'Sim_Vt_Of(IxI)'!$M69</f>
        <v>0</v>
      </c>
      <c r="BX69">
        <f>I!BW67*'Sim_Vt_Of(IxI)'!$M69</f>
        <v>0</v>
      </c>
      <c r="BY69">
        <f>I!BX67*'Sim_Vt_Of(IxI)'!$M69</f>
        <v>0</v>
      </c>
    </row>
    <row r="70" spans="1:77" x14ac:dyDescent="0.25">
      <c r="A70" s="105" t="s">
        <v>67</v>
      </c>
      <c r="B70">
        <f>I!A68*'Sim_Vt_Of(IxI)'!$M70</f>
        <v>0</v>
      </c>
      <c r="C70">
        <f>I!B68*'Sim_Vt_Of(IxI)'!$M70</f>
        <v>0</v>
      </c>
      <c r="D70">
        <f>I!C68*'Sim_Vt_Of(IxI)'!$M70</f>
        <v>0</v>
      </c>
      <c r="E70">
        <f>I!D68*'Sim_Vt_Of(IxI)'!$M70</f>
        <v>0</v>
      </c>
      <c r="F70">
        <f>I!E68*'Sim_Vt_Of(IxI)'!$M70</f>
        <v>0</v>
      </c>
      <c r="G70">
        <f>I!F68*'Sim_Vt_Of(IxI)'!$M70</f>
        <v>0</v>
      </c>
      <c r="H70">
        <f>I!G68*'Sim_Vt_Of(IxI)'!$M70</f>
        <v>0</v>
      </c>
      <c r="I70">
        <f>I!H68*'Sim_Vt_Of(IxI)'!$M70</f>
        <v>0</v>
      </c>
      <c r="J70">
        <f>I!I68*'Sim_Vt_Of(IxI)'!$M70</f>
        <v>0</v>
      </c>
      <c r="K70">
        <f>I!J68*'Sim_Vt_Of(IxI)'!$M70</f>
        <v>0</v>
      </c>
      <c r="L70">
        <f>I!K68*'Sim_Vt_Of(IxI)'!$M70</f>
        <v>0</v>
      </c>
      <c r="M70">
        <f>I!L68*'Sim_Vt_Of(IxI)'!$M70</f>
        <v>0</v>
      </c>
      <c r="N70">
        <f>I!M68*'Sim_Vt_Of(IxI)'!$M70</f>
        <v>0</v>
      </c>
      <c r="O70">
        <f>I!N68*'Sim_Vt_Of(IxI)'!$M70</f>
        <v>0</v>
      </c>
      <c r="P70">
        <f>I!O68*'Sim_Vt_Of(IxI)'!$M70</f>
        <v>0</v>
      </c>
      <c r="Q70">
        <f>I!P68*'Sim_Vt_Of(IxI)'!$M70</f>
        <v>0</v>
      </c>
      <c r="R70">
        <f>I!Q68*'Sim_Vt_Of(IxI)'!$M70</f>
        <v>0</v>
      </c>
      <c r="S70">
        <f>I!R68*'Sim_Vt_Of(IxI)'!$M70</f>
        <v>0</v>
      </c>
      <c r="T70">
        <f>I!S68*'Sim_Vt_Of(IxI)'!$M70</f>
        <v>0</v>
      </c>
      <c r="U70">
        <f>I!T68*'Sim_Vt_Of(IxI)'!$M70</f>
        <v>0</v>
      </c>
      <c r="V70">
        <f>I!U68*'Sim_Vt_Of(IxI)'!$M70</f>
        <v>0</v>
      </c>
      <c r="W70">
        <f>I!V68*'Sim_Vt_Of(IxI)'!$M70</f>
        <v>0</v>
      </c>
      <c r="X70">
        <f>I!W68*'Sim_Vt_Of(IxI)'!$M70</f>
        <v>0</v>
      </c>
      <c r="Y70">
        <f>I!X68*'Sim_Vt_Of(IxI)'!$M70</f>
        <v>0</v>
      </c>
      <c r="Z70">
        <f>I!Y68*'Sim_Vt_Of(IxI)'!$M70</f>
        <v>0</v>
      </c>
      <c r="AA70">
        <f>I!Z68*'Sim_Vt_Of(IxI)'!$M70</f>
        <v>0</v>
      </c>
      <c r="AB70">
        <f>I!AA68*'Sim_Vt_Of(IxI)'!$M70</f>
        <v>0</v>
      </c>
      <c r="AC70">
        <f>I!AB68*'Sim_Vt_Of(IxI)'!$M70</f>
        <v>0</v>
      </c>
      <c r="AD70">
        <f>I!AC68*'Sim_Vt_Of(IxI)'!$M70</f>
        <v>0</v>
      </c>
      <c r="AE70">
        <f>I!AD68*'Sim_Vt_Of(IxI)'!$M70</f>
        <v>0</v>
      </c>
      <c r="AF70">
        <f>I!AE68*'Sim_Vt_Of(IxI)'!$M70</f>
        <v>0</v>
      </c>
      <c r="AG70">
        <f>I!AF68*'Sim_Vt_Of(IxI)'!$M70</f>
        <v>0</v>
      </c>
      <c r="AH70">
        <f>I!AG68*'Sim_Vt_Of(IxI)'!$M70</f>
        <v>0</v>
      </c>
      <c r="AI70">
        <f>I!AH68*'Sim_Vt_Of(IxI)'!$M70</f>
        <v>0</v>
      </c>
      <c r="AJ70">
        <f>I!AI68*'Sim_Vt_Of(IxI)'!$M70</f>
        <v>0</v>
      </c>
      <c r="AK70">
        <f>I!AJ68*'Sim_Vt_Of(IxI)'!$M70</f>
        <v>0</v>
      </c>
      <c r="AL70">
        <f>I!AK68*'Sim_Vt_Of(IxI)'!$M70</f>
        <v>0</v>
      </c>
      <c r="AM70">
        <f>I!AL68*'Sim_Vt_Of(IxI)'!$M70</f>
        <v>0</v>
      </c>
      <c r="AN70">
        <f>I!AM68*'Sim_Vt_Of(IxI)'!$M70</f>
        <v>0</v>
      </c>
      <c r="AO70">
        <f>I!AN68*'Sim_Vt_Of(IxI)'!$M70</f>
        <v>0</v>
      </c>
      <c r="AP70">
        <f>I!AO68*'Sim_Vt_Of(IxI)'!$M70</f>
        <v>0</v>
      </c>
      <c r="AQ70">
        <f>I!AP68*'Sim_Vt_Of(IxI)'!$M70</f>
        <v>0</v>
      </c>
      <c r="AR70">
        <f>I!AQ68*'Sim_Vt_Of(IxI)'!$M70</f>
        <v>0</v>
      </c>
      <c r="AS70">
        <f>I!AR68*'Sim_Vt_Of(IxI)'!$M70</f>
        <v>0</v>
      </c>
      <c r="AT70">
        <f>I!AS68*'Sim_Vt_Of(IxI)'!$M70</f>
        <v>0</v>
      </c>
      <c r="AU70">
        <f>I!AT68*'Sim_Vt_Of(IxI)'!$M70</f>
        <v>0</v>
      </c>
      <c r="AV70">
        <f>I!AU68*'Sim_Vt_Of(IxI)'!$M70</f>
        <v>0</v>
      </c>
      <c r="AW70">
        <f>I!AV68*'Sim_Vt_Of(IxI)'!$M70</f>
        <v>0</v>
      </c>
      <c r="AX70">
        <f>I!AW68*'Sim_Vt_Of(IxI)'!$M70</f>
        <v>0</v>
      </c>
      <c r="AY70">
        <f>I!AX68*'Sim_Vt_Of(IxI)'!$M70</f>
        <v>0</v>
      </c>
      <c r="AZ70">
        <f>I!AY68*'Sim_Vt_Of(IxI)'!$M70</f>
        <v>0</v>
      </c>
      <c r="BA70">
        <f>I!AZ68*'Sim_Vt_Of(IxI)'!$M70</f>
        <v>0</v>
      </c>
      <c r="BB70">
        <f>I!BA68*'Sim_Vt_Of(IxI)'!$M70</f>
        <v>0</v>
      </c>
      <c r="BC70">
        <f>I!BB68*'Sim_Vt_Of(IxI)'!$M70</f>
        <v>0</v>
      </c>
      <c r="BD70">
        <f>I!BC68*'Sim_Vt_Of(IxI)'!$M70</f>
        <v>0</v>
      </c>
      <c r="BE70">
        <f>I!BD68*'Sim_Vt_Of(IxI)'!$M70</f>
        <v>0</v>
      </c>
      <c r="BF70">
        <f>I!BE68*'Sim_Vt_Of(IxI)'!$M70</f>
        <v>0</v>
      </c>
      <c r="BG70">
        <f>I!BF68*'Sim_Vt_Of(IxI)'!$M70</f>
        <v>0</v>
      </c>
      <c r="BH70">
        <f>I!BG68*'Sim_Vt_Of(IxI)'!$M70</f>
        <v>0</v>
      </c>
      <c r="BI70">
        <f>I!BH68*'Sim_Vt_Of(IxI)'!$M70</f>
        <v>0</v>
      </c>
      <c r="BJ70">
        <f>I!BI68*'Sim_Vt_Of(IxI)'!$M70</f>
        <v>0</v>
      </c>
      <c r="BK70">
        <f>I!BJ68*'Sim_Vt_Of(IxI)'!$M70</f>
        <v>0</v>
      </c>
      <c r="BL70">
        <f>I!BK68*'Sim_Vt_Of(IxI)'!$M70</f>
        <v>0</v>
      </c>
      <c r="BM70">
        <f>I!BL68*'Sim_Vt_Of(IxI)'!$M70</f>
        <v>0</v>
      </c>
      <c r="BN70">
        <f>I!BM68*'Sim_Vt_Of(IxI)'!$M70</f>
        <v>0</v>
      </c>
      <c r="BO70">
        <f>I!BN68*'Sim_Vt_Of(IxI)'!$M70</f>
        <v>0</v>
      </c>
      <c r="BP70">
        <f>I!BO68*'Sim_Vt_Of(IxI)'!$M70</f>
        <v>0</v>
      </c>
      <c r="BQ70">
        <f>I!BP68*'Sim_Vt_Of(IxI)'!$M70</f>
        <v>0</v>
      </c>
      <c r="BR70">
        <f>I!BQ68*'Sim_Vt_Of(IxI)'!$M70</f>
        <v>0</v>
      </c>
      <c r="BS70">
        <f>I!BR68*'Sim_Vt_Of(IxI)'!$M70</f>
        <v>0</v>
      </c>
      <c r="BT70">
        <f>I!BS68*'Sim_Vt_Of(IxI)'!$M70</f>
        <v>0</v>
      </c>
      <c r="BU70">
        <f>I!BT68*'Sim_Vt_Of(IxI)'!$M70</f>
        <v>0</v>
      </c>
      <c r="BV70">
        <f>I!BU68*'Sim_Vt_Of(IxI)'!$M70</f>
        <v>0</v>
      </c>
      <c r="BW70">
        <f>I!BV68*'Sim_Vt_Of(IxI)'!$M70</f>
        <v>0</v>
      </c>
      <c r="BX70">
        <f>I!BW68*'Sim_Vt_Of(IxI)'!$M70</f>
        <v>0</v>
      </c>
      <c r="BY70">
        <f>I!BX68*'Sim_Vt_Of(IxI)'!$M70</f>
        <v>0</v>
      </c>
    </row>
    <row r="71" spans="1:77" x14ac:dyDescent="0.25">
      <c r="A71" s="105" t="s">
        <v>68</v>
      </c>
      <c r="B71">
        <f>I!A69*'Sim_Vt_Of(IxI)'!$M71</f>
        <v>0</v>
      </c>
      <c r="C71">
        <f>I!B69*'Sim_Vt_Of(IxI)'!$M71</f>
        <v>0</v>
      </c>
      <c r="D71">
        <f>I!C69*'Sim_Vt_Of(IxI)'!$M71</f>
        <v>0</v>
      </c>
      <c r="E71">
        <f>I!D69*'Sim_Vt_Of(IxI)'!$M71</f>
        <v>0</v>
      </c>
      <c r="F71">
        <f>I!E69*'Sim_Vt_Of(IxI)'!$M71</f>
        <v>0</v>
      </c>
      <c r="G71">
        <f>I!F69*'Sim_Vt_Of(IxI)'!$M71</f>
        <v>0</v>
      </c>
      <c r="H71">
        <f>I!G69*'Sim_Vt_Of(IxI)'!$M71</f>
        <v>0</v>
      </c>
      <c r="I71">
        <f>I!H69*'Sim_Vt_Of(IxI)'!$M71</f>
        <v>0</v>
      </c>
      <c r="J71">
        <f>I!I69*'Sim_Vt_Of(IxI)'!$M71</f>
        <v>0</v>
      </c>
      <c r="K71">
        <f>I!J69*'Sim_Vt_Of(IxI)'!$M71</f>
        <v>0</v>
      </c>
      <c r="L71">
        <f>I!K69*'Sim_Vt_Of(IxI)'!$M71</f>
        <v>0</v>
      </c>
      <c r="M71">
        <f>I!L69*'Sim_Vt_Of(IxI)'!$M71</f>
        <v>0</v>
      </c>
      <c r="N71">
        <f>I!M69*'Sim_Vt_Of(IxI)'!$M71</f>
        <v>0</v>
      </c>
      <c r="O71">
        <f>I!N69*'Sim_Vt_Of(IxI)'!$M71</f>
        <v>0</v>
      </c>
      <c r="P71">
        <f>I!O69*'Sim_Vt_Of(IxI)'!$M71</f>
        <v>0</v>
      </c>
      <c r="Q71">
        <f>I!P69*'Sim_Vt_Of(IxI)'!$M71</f>
        <v>0</v>
      </c>
      <c r="R71">
        <f>I!Q69*'Sim_Vt_Of(IxI)'!$M71</f>
        <v>0</v>
      </c>
      <c r="S71">
        <f>I!R69*'Sim_Vt_Of(IxI)'!$M71</f>
        <v>0</v>
      </c>
      <c r="T71">
        <f>I!S69*'Sim_Vt_Of(IxI)'!$M71</f>
        <v>0</v>
      </c>
      <c r="U71">
        <f>I!T69*'Sim_Vt_Of(IxI)'!$M71</f>
        <v>0</v>
      </c>
      <c r="V71">
        <f>I!U69*'Sim_Vt_Of(IxI)'!$M71</f>
        <v>0</v>
      </c>
      <c r="W71">
        <f>I!V69*'Sim_Vt_Of(IxI)'!$M71</f>
        <v>0</v>
      </c>
      <c r="X71">
        <f>I!W69*'Sim_Vt_Of(IxI)'!$M71</f>
        <v>0</v>
      </c>
      <c r="Y71">
        <f>I!X69*'Sim_Vt_Of(IxI)'!$M71</f>
        <v>0</v>
      </c>
      <c r="Z71">
        <f>I!Y69*'Sim_Vt_Of(IxI)'!$M71</f>
        <v>0</v>
      </c>
      <c r="AA71">
        <f>I!Z69*'Sim_Vt_Of(IxI)'!$M71</f>
        <v>0</v>
      </c>
      <c r="AB71">
        <f>I!AA69*'Sim_Vt_Of(IxI)'!$M71</f>
        <v>0</v>
      </c>
      <c r="AC71">
        <f>I!AB69*'Sim_Vt_Of(IxI)'!$M71</f>
        <v>0</v>
      </c>
      <c r="AD71">
        <f>I!AC69*'Sim_Vt_Of(IxI)'!$M71</f>
        <v>0</v>
      </c>
      <c r="AE71">
        <f>I!AD69*'Sim_Vt_Of(IxI)'!$M71</f>
        <v>0</v>
      </c>
      <c r="AF71">
        <f>I!AE69*'Sim_Vt_Of(IxI)'!$M71</f>
        <v>0</v>
      </c>
      <c r="AG71">
        <f>I!AF69*'Sim_Vt_Of(IxI)'!$M71</f>
        <v>0</v>
      </c>
      <c r="AH71">
        <f>I!AG69*'Sim_Vt_Of(IxI)'!$M71</f>
        <v>0</v>
      </c>
      <c r="AI71">
        <f>I!AH69*'Sim_Vt_Of(IxI)'!$M71</f>
        <v>0</v>
      </c>
      <c r="AJ71">
        <f>I!AI69*'Sim_Vt_Of(IxI)'!$M71</f>
        <v>0</v>
      </c>
      <c r="AK71">
        <f>I!AJ69*'Sim_Vt_Of(IxI)'!$M71</f>
        <v>0</v>
      </c>
      <c r="AL71">
        <f>I!AK69*'Sim_Vt_Of(IxI)'!$M71</f>
        <v>0</v>
      </c>
      <c r="AM71">
        <f>I!AL69*'Sim_Vt_Of(IxI)'!$M71</f>
        <v>0</v>
      </c>
      <c r="AN71">
        <f>I!AM69*'Sim_Vt_Of(IxI)'!$M71</f>
        <v>0</v>
      </c>
      <c r="AO71">
        <f>I!AN69*'Sim_Vt_Of(IxI)'!$M71</f>
        <v>0</v>
      </c>
      <c r="AP71">
        <f>I!AO69*'Sim_Vt_Of(IxI)'!$M71</f>
        <v>0</v>
      </c>
      <c r="AQ71">
        <f>I!AP69*'Sim_Vt_Of(IxI)'!$M71</f>
        <v>0</v>
      </c>
      <c r="AR71">
        <f>I!AQ69*'Sim_Vt_Of(IxI)'!$M71</f>
        <v>0</v>
      </c>
      <c r="AS71">
        <f>I!AR69*'Sim_Vt_Of(IxI)'!$M71</f>
        <v>0</v>
      </c>
      <c r="AT71">
        <f>I!AS69*'Sim_Vt_Of(IxI)'!$M71</f>
        <v>0</v>
      </c>
      <c r="AU71">
        <f>I!AT69*'Sim_Vt_Of(IxI)'!$M71</f>
        <v>0</v>
      </c>
      <c r="AV71">
        <f>I!AU69*'Sim_Vt_Of(IxI)'!$M71</f>
        <v>0</v>
      </c>
      <c r="AW71">
        <f>I!AV69*'Sim_Vt_Of(IxI)'!$M71</f>
        <v>0</v>
      </c>
      <c r="AX71">
        <f>I!AW69*'Sim_Vt_Of(IxI)'!$M71</f>
        <v>0</v>
      </c>
      <c r="AY71">
        <f>I!AX69*'Sim_Vt_Of(IxI)'!$M71</f>
        <v>0</v>
      </c>
      <c r="AZ71">
        <f>I!AY69*'Sim_Vt_Of(IxI)'!$M71</f>
        <v>0</v>
      </c>
      <c r="BA71">
        <f>I!AZ69*'Sim_Vt_Of(IxI)'!$M71</f>
        <v>0</v>
      </c>
      <c r="BB71">
        <f>I!BA69*'Sim_Vt_Of(IxI)'!$M71</f>
        <v>0</v>
      </c>
      <c r="BC71">
        <f>I!BB69*'Sim_Vt_Of(IxI)'!$M71</f>
        <v>0</v>
      </c>
      <c r="BD71">
        <f>I!BC69*'Sim_Vt_Of(IxI)'!$M71</f>
        <v>0</v>
      </c>
      <c r="BE71">
        <f>I!BD69*'Sim_Vt_Of(IxI)'!$M71</f>
        <v>0</v>
      </c>
      <c r="BF71">
        <f>I!BE69*'Sim_Vt_Of(IxI)'!$M71</f>
        <v>0</v>
      </c>
      <c r="BG71">
        <f>I!BF69*'Sim_Vt_Of(IxI)'!$M71</f>
        <v>0</v>
      </c>
      <c r="BH71">
        <f>I!BG69*'Sim_Vt_Of(IxI)'!$M71</f>
        <v>0</v>
      </c>
      <c r="BI71">
        <f>I!BH69*'Sim_Vt_Of(IxI)'!$M71</f>
        <v>0</v>
      </c>
      <c r="BJ71">
        <f>I!BI69*'Sim_Vt_Of(IxI)'!$M71</f>
        <v>0</v>
      </c>
      <c r="BK71">
        <f>I!BJ69*'Sim_Vt_Of(IxI)'!$M71</f>
        <v>0</v>
      </c>
      <c r="BL71">
        <f>I!BK69*'Sim_Vt_Of(IxI)'!$M71</f>
        <v>0</v>
      </c>
      <c r="BM71">
        <f>I!BL69*'Sim_Vt_Of(IxI)'!$M71</f>
        <v>0</v>
      </c>
      <c r="BN71">
        <f>I!BM69*'Sim_Vt_Of(IxI)'!$M71</f>
        <v>0</v>
      </c>
      <c r="BO71">
        <f>I!BN69*'Sim_Vt_Of(IxI)'!$M71</f>
        <v>0</v>
      </c>
      <c r="BP71">
        <f>I!BO69*'Sim_Vt_Of(IxI)'!$M71</f>
        <v>0</v>
      </c>
      <c r="BQ71">
        <f>I!BP69*'Sim_Vt_Of(IxI)'!$M71</f>
        <v>0</v>
      </c>
      <c r="BR71">
        <f>I!BQ69*'Sim_Vt_Of(IxI)'!$M71</f>
        <v>0</v>
      </c>
      <c r="BS71">
        <f>I!BR69*'Sim_Vt_Of(IxI)'!$M71</f>
        <v>0</v>
      </c>
      <c r="BT71">
        <f>I!BS69*'Sim_Vt_Of(IxI)'!$M71</f>
        <v>0</v>
      </c>
      <c r="BU71">
        <f>I!BT69*'Sim_Vt_Of(IxI)'!$M71</f>
        <v>0</v>
      </c>
      <c r="BV71">
        <f>I!BU69*'Sim_Vt_Of(IxI)'!$M71</f>
        <v>0</v>
      </c>
      <c r="BW71">
        <f>I!BV69*'Sim_Vt_Of(IxI)'!$M71</f>
        <v>0</v>
      </c>
      <c r="BX71">
        <f>I!BW69*'Sim_Vt_Of(IxI)'!$M71</f>
        <v>0</v>
      </c>
      <c r="BY71">
        <f>I!BX69*'Sim_Vt_Of(IxI)'!$M71</f>
        <v>0</v>
      </c>
    </row>
    <row r="72" spans="1:77" x14ac:dyDescent="0.25">
      <c r="A72" s="105" t="s">
        <v>69</v>
      </c>
      <c r="B72">
        <f>I!A70*'Sim_Vt_Of(IxI)'!$M72</f>
        <v>0</v>
      </c>
      <c r="C72">
        <f>I!B70*'Sim_Vt_Of(IxI)'!$M72</f>
        <v>0</v>
      </c>
      <c r="D72">
        <f>I!C70*'Sim_Vt_Of(IxI)'!$M72</f>
        <v>0</v>
      </c>
      <c r="E72">
        <f>I!D70*'Sim_Vt_Of(IxI)'!$M72</f>
        <v>0</v>
      </c>
      <c r="F72">
        <f>I!E70*'Sim_Vt_Of(IxI)'!$M72</f>
        <v>0</v>
      </c>
      <c r="G72">
        <f>I!F70*'Sim_Vt_Of(IxI)'!$M72</f>
        <v>0</v>
      </c>
      <c r="H72">
        <f>I!G70*'Sim_Vt_Of(IxI)'!$M72</f>
        <v>0</v>
      </c>
      <c r="I72">
        <f>I!H70*'Sim_Vt_Of(IxI)'!$M72</f>
        <v>0</v>
      </c>
      <c r="J72">
        <f>I!I70*'Sim_Vt_Of(IxI)'!$M72</f>
        <v>0</v>
      </c>
      <c r="K72">
        <f>I!J70*'Sim_Vt_Of(IxI)'!$M72</f>
        <v>0</v>
      </c>
      <c r="L72">
        <f>I!K70*'Sim_Vt_Of(IxI)'!$M72</f>
        <v>0</v>
      </c>
      <c r="M72">
        <f>I!L70*'Sim_Vt_Of(IxI)'!$M72</f>
        <v>0</v>
      </c>
      <c r="N72">
        <f>I!M70*'Sim_Vt_Of(IxI)'!$M72</f>
        <v>0</v>
      </c>
      <c r="O72">
        <f>I!N70*'Sim_Vt_Of(IxI)'!$M72</f>
        <v>0</v>
      </c>
      <c r="P72">
        <f>I!O70*'Sim_Vt_Of(IxI)'!$M72</f>
        <v>0</v>
      </c>
      <c r="Q72">
        <f>I!P70*'Sim_Vt_Of(IxI)'!$M72</f>
        <v>0</v>
      </c>
      <c r="R72">
        <f>I!Q70*'Sim_Vt_Of(IxI)'!$M72</f>
        <v>0</v>
      </c>
      <c r="S72">
        <f>I!R70*'Sim_Vt_Of(IxI)'!$M72</f>
        <v>0</v>
      </c>
      <c r="T72">
        <f>I!S70*'Sim_Vt_Of(IxI)'!$M72</f>
        <v>0</v>
      </c>
      <c r="U72">
        <f>I!T70*'Sim_Vt_Of(IxI)'!$M72</f>
        <v>0</v>
      </c>
      <c r="V72">
        <f>I!U70*'Sim_Vt_Of(IxI)'!$M72</f>
        <v>0</v>
      </c>
      <c r="W72">
        <f>I!V70*'Sim_Vt_Of(IxI)'!$M72</f>
        <v>0</v>
      </c>
      <c r="X72">
        <f>I!W70*'Sim_Vt_Of(IxI)'!$M72</f>
        <v>0</v>
      </c>
      <c r="Y72">
        <f>I!X70*'Sim_Vt_Of(IxI)'!$M72</f>
        <v>0</v>
      </c>
      <c r="Z72">
        <f>I!Y70*'Sim_Vt_Of(IxI)'!$M72</f>
        <v>0</v>
      </c>
      <c r="AA72">
        <f>I!Z70*'Sim_Vt_Of(IxI)'!$M72</f>
        <v>0</v>
      </c>
      <c r="AB72">
        <f>I!AA70*'Sim_Vt_Of(IxI)'!$M72</f>
        <v>0</v>
      </c>
      <c r="AC72">
        <f>I!AB70*'Sim_Vt_Of(IxI)'!$M72</f>
        <v>0</v>
      </c>
      <c r="AD72">
        <f>I!AC70*'Sim_Vt_Of(IxI)'!$M72</f>
        <v>0</v>
      </c>
      <c r="AE72">
        <f>I!AD70*'Sim_Vt_Of(IxI)'!$M72</f>
        <v>0</v>
      </c>
      <c r="AF72">
        <f>I!AE70*'Sim_Vt_Of(IxI)'!$M72</f>
        <v>0</v>
      </c>
      <c r="AG72">
        <f>I!AF70*'Sim_Vt_Of(IxI)'!$M72</f>
        <v>0</v>
      </c>
      <c r="AH72">
        <f>I!AG70*'Sim_Vt_Of(IxI)'!$M72</f>
        <v>0</v>
      </c>
      <c r="AI72">
        <f>I!AH70*'Sim_Vt_Of(IxI)'!$M72</f>
        <v>0</v>
      </c>
      <c r="AJ72">
        <f>I!AI70*'Sim_Vt_Of(IxI)'!$M72</f>
        <v>0</v>
      </c>
      <c r="AK72">
        <f>I!AJ70*'Sim_Vt_Of(IxI)'!$M72</f>
        <v>0</v>
      </c>
      <c r="AL72">
        <f>I!AK70*'Sim_Vt_Of(IxI)'!$M72</f>
        <v>0</v>
      </c>
      <c r="AM72">
        <f>I!AL70*'Sim_Vt_Of(IxI)'!$M72</f>
        <v>0</v>
      </c>
      <c r="AN72">
        <f>I!AM70*'Sim_Vt_Of(IxI)'!$M72</f>
        <v>0</v>
      </c>
      <c r="AO72">
        <f>I!AN70*'Sim_Vt_Of(IxI)'!$M72</f>
        <v>0</v>
      </c>
      <c r="AP72">
        <f>I!AO70*'Sim_Vt_Of(IxI)'!$M72</f>
        <v>0</v>
      </c>
      <c r="AQ72">
        <f>I!AP70*'Sim_Vt_Of(IxI)'!$M72</f>
        <v>0</v>
      </c>
      <c r="AR72">
        <f>I!AQ70*'Sim_Vt_Of(IxI)'!$M72</f>
        <v>0</v>
      </c>
      <c r="AS72">
        <f>I!AR70*'Sim_Vt_Of(IxI)'!$M72</f>
        <v>0</v>
      </c>
      <c r="AT72">
        <f>I!AS70*'Sim_Vt_Of(IxI)'!$M72</f>
        <v>0</v>
      </c>
      <c r="AU72">
        <f>I!AT70*'Sim_Vt_Of(IxI)'!$M72</f>
        <v>0</v>
      </c>
      <c r="AV72">
        <f>I!AU70*'Sim_Vt_Of(IxI)'!$M72</f>
        <v>0</v>
      </c>
      <c r="AW72">
        <f>I!AV70*'Sim_Vt_Of(IxI)'!$M72</f>
        <v>0</v>
      </c>
      <c r="AX72">
        <f>I!AW70*'Sim_Vt_Of(IxI)'!$M72</f>
        <v>0</v>
      </c>
      <c r="AY72">
        <f>I!AX70*'Sim_Vt_Of(IxI)'!$M72</f>
        <v>0</v>
      </c>
      <c r="AZ72">
        <f>I!AY70*'Sim_Vt_Of(IxI)'!$M72</f>
        <v>0</v>
      </c>
      <c r="BA72">
        <f>I!AZ70*'Sim_Vt_Of(IxI)'!$M72</f>
        <v>0</v>
      </c>
      <c r="BB72">
        <f>I!BA70*'Sim_Vt_Of(IxI)'!$M72</f>
        <v>0</v>
      </c>
      <c r="BC72">
        <f>I!BB70*'Sim_Vt_Of(IxI)'!$M72</f>
        <v>0</v>
      </c>
      <c r="BD72">
        <f>I!BC70*'Sim_Vt_Of(IxI)'!$M72</f>
        <v>0</v>
      </c>
      <c r="BE72">
        <f>I!BD70*'Sim_Vt_Of(IxI)'!$M72</f>
        <v>0</v>
      </c>
      <c r="BF72">
        <f>I!BE70*'Sim_Vt_Of(IxI)'!$M72</f>
        <v>0</v>
      </c>
      <c r="BG72">
        <f>I!BF70*'Sim_Vt_Of(IxI)'!$M72</f>
        <v>0</v>
      </c>
      <c r="BH72">
        <f>I!BG70*'Sim_Vt_Of(IxI)'!$M72</f>
        <v>0</v>
      </c>
      <c r="BI72">
        <f>I!BH70*'Sim_Vt_Of(IxI)'!$M72</f>
        <v>0</v>
      </c>
      <c r="BJ72">
        <f>I!BI70*'Sim_Vt_Of(IxI)'!$M72</f>
        <v>0</v>
      </c>
      <c r="BK72">
        <f>I!BJ70*'Sim_Vt_Of(IxI)'!$M72</f>
        <v>0</v>
      </c>
      <c r="BL72">
        <f>I!BK70*'Sim_Vt_Of(IxI)'!$M72</f>
        <v>0</v>
      </c>
      <c r="BM72">
        <f>I!BL70*'Sim_Vt_Of(IxI)'!$M72</f>
        <v>0</v>
      </c>
      <c r="BN72">
        <f>I!BM70*'Sim_Vt_Of(IxI)'!$M72</f>
        <v>0</v>
      </c>
      <c r="BO72">
        <f>I!BN70*'Sim_Vt_Of(IxI)'!$M72</f>
        <v>0</v>
      </c>
      <c r="BP72">
        <f>I!BO70*'Sim_Vt_Of(IxI)'!$M72</f>
        <v>0</v>
      </c>
      <c r="BQ72">
        <f>I!BP70*'Sim_Vt_Of(IxI)'!$M72</f>
        <v>0</v>
      </c>
      <c r="BR72">
        <f>I!BQ70*'Sim_Vt_Of(IxI)'!$M72</f>
        <v>0</v>
      </c>
      <c r="BS72">
        <f>I!BR70*'Sim_Vt_Of(IxI)'!$M72</f>
        <v>0</v>
      </c>
      <c r="BT72">
        <f>I!BS70*'Sim_Vt_Of(IxI)'!$M72</f>
        <v>0</v>
      </c>
      <c r="BU72">
        <f>I!BT70*'Sim_Vt_Of(IxI)'!$M72</f>
        <v>0</v>
      </c>
      <c r="BV72">
        <f>I!BU70*'Sim_Vt_Of(IxI)'!$M72</f>
        <v>0</v>
      </c>
      <c r="BW72">
        <f>I!BV70*'Sim_Vt_Of(IxI)'!$M72</f>
        <v>0</v>
      </c>
      <c r="BX72">
        <f>I!BW70*'Sim_Vt_Of(IxI)'!$M72</f>
        <v>0</v>
      </c>
      <c r="BY72">
        <f>I!BX70*'Sim_Vt_Of(IxI)'!$M72</f>
        <v>0</v>
      </c>
    </row>
    <row r="73" spans="1:77" x14ac:dyDescent="0.25">
      <c r="A73" s="105" t="s">
        <v>70</v>
      </c>
      <c r="B73">
        <f>I!A71*'Sim_Vt_Of(IxI)'!$M73</f>
        <v>0</v>
      </c>
      <c r="C73">
        <f>I!B71*'Sim_Vt_Of(IxI)'!$M73</f>
        <v>0</v>
      </c>
      <c r="D73">
        <f>I!C71*'Sim_Vt_Of(IxI)'!$M73</f>
        <v>0</v>
      </c>
      <c r="E73">
        <f>I!D71*'Sim_Vt_Of(IxI)'!$M73</f>
        <v>0</v>
      </c>
      <c r="F73">
        <f>I!E71*'Sim_Vt_Of(IxI)'!$M73</f>
        <v>0</v>
      </c>
      <c r="G73">
        <f>I!F71*'Sim_Vt_Of(IxI)'!$M73</f>
        <v>0</v>
      </c>
      <c r="H73">
        <f>I!G71*'Sim_Vt_Of(IxI)'!$M73</f>
        <v>0</v>
      </c>
      <c r="I73">
        <f>I!H71*'Sim_Vt_Of(IxI)'!$M73</f>
        <v>0</v>
      </c>
      <c r="J73">
        <f>I!I71*'Sim_Vt_Of(IxI)'!$M73</f>
        <v>0</v>
      </c>
      <c r="K73">
        <f>I!J71*'Sim_Vt_Of(IxI)'!$M73</f>
        <v>0</v>
      </c>
      <c r="L73">
        <f>I!K71*'Sim_Vt_Of(IxI)'!$M73</f>
        <v>0</v>
      </c>
      <c r="M73">
        <f>I!L71*'Sim_Vt_Of(IxI)'!$M73</f>
        <v>0</v>
      </c>
      <c r="N73">
        <f>I!M71*'Sim_Vt_Of(IxI)'!$M73</f>
        <v>0</v>
      </c>
      <c r="O73">
        <f>I!N71*'Sim_Vt_Of(IxI)'!$M73</f>
        <v>0</v>
      </c>
      <c r="P73">
        <f>I!O71*'Sim_Vt_Of(IxI)'!$M73</f>
        <v>0</v>
      </c>
      <c r="Q73">
        <f>I!P71*'Sim_Vt_Of(IxI)'!$M73</f>
        <v>0</v>
      </c>
      <c r="R73">
        <f>I!Q71*'Sim_Vt_Of(IxI)'!$M73</f>
        <v>0</v>
      </c>
      <c r="S73">
        <f>I!R71*'Sim_Vt_Of(IxI)'!$M73</f>
        <v>0</v>
      </c>
      <c r="T73">
        <f>I!S71*'Sim_Vt_Of(IxI)'!$M73</f>
        <v>0</v>
      </c>
      <c r="U73">
        <f>I!T71*'Sim_Vt_Of(IxI)'!$M73</f>
        <v>0</v>
      </c>
      <c r="V73">
        <f>I!U71*'Sim_Vt_Of(IxI)'!$M73</f>
        <v>0</v>
      </c>
      <c r="W73">
        <f>I!V71*'Sim_Vt_Of(IxI)'!$M73</f>
        <v>0</v>
      </c>
      <c r="X73">
        <f>I!W71*'Sim_Vt_Of(IxI)'!$M73</f>
        <v>0</v>
      </c>
      <c r="Y73">
        <f>I!X71*'Sim_Vt_Of(IxI)'!$M73</f>
        <v>0</v>
      </c>
      <c r="Z73">
        <f>I!Y71*'Sim_Vt_Of(IxI)'!$M73</f>
        <v>0</v>
      </c>
      <c r="AA73">
        <f>I!Z71*'Sim_Vt_Of(IxI)'!$M73</f>
        <v>0</v>
      </c>
      <c r="AB73">
        <f>I!AA71*'Sim_Vt_Of(IxI)'!$M73</f>
        <v>0</v>
      </c>
      <c r="AC73">
        <f>I!AB71*'Sim_Vt_Of(IxI)'!$M73</f>
        <v>0</v>
      </c>
      <c r="AD73">
        <f>I!AC71*'Sim_Vt_Of(IxI)'!$M73</f>
        <v>0</v>
      </c>
      <c r="AE73">
        <f>I!AD71*'Sim_Vt_Of(IxI)'!$M73</f>
        <v>0</v>
      </c>
      <c r="AF73">
        <f>I!AE71*'Sim_Vt_Of(IxI)'!$M73</f>
        <v>0</v>
      </c>
      <c r="AG73">
        <f>I!AF71*'Sim_Vt_Of(IxI)'!$M73</f>
        <v>0</v>
      </c>
      <c r="AH73">
        <f>I!AG71*'Sim_Vt_Of(IxI)'!$M73</f>
        <v>0</v>
      </c>
      <c r="AI73">
        <f>I!AH71*'Sim_Vt_Of(IxI)'!$M73</f>
        <v>0</v>
      </c>
      <c r="AJ73">
        <f>I!AI71*'Sim_Vt_Of(IxI)'!$M73</f>
        <v>0</v>
      </c>
      <c r="AK73">
        <f>I!AJ71*'Sim_Vt_Of(IxI)'!$M73</f>
        <v>0</v>
      </c>
      <c r="AL73">
        <f>I!AK71*'Sim_Vt_Of(IxI)'!$M73</f>
        <v>0</v>
      </c>
      <c r="AM73">
        <f>I!AL71*'Sim_Vt_Of(IxI)'!$M73</f>
        <v>0</v>
      </c>
      <c r="AN73">
        <f>I!AM71*'Sim_Vt_Of(IxI)'!$M73</f>
        <v>0</v>
      </c>
      <c r="AO73">
        <f>I!AN71*'Sim_Vt_Of(IxI)'!$M73</f>
        <v>0</v>
      </c>
      <c r="AP73">
        <f>I!AO71*'Sim_Vt_Of(IxI)'!$M73</f>
        <v>0</v>
      </c>
      <c r="AQ73">
        <f>I!AP71*'Sim_Vt_Of(IxI)'!$M73</f>
        <v>0</v>
      </c>
      <c r="AR73">
        <f>I!AQ71*'Sim_Vt_Of(IxI)'!$M73</f>
        <v>0</v>
      </c>
      <c r="AS73">
        <f>I!AR71*'Sim_Vt_Of(IxI)'!$M73</f>
        <v>0</v>
      </c>
      <c r="AT73">
        <f>I!AS71*'Sim_Vt_Of(IxI)'!$M73</f>
        <v>0</v>
      </c>
      <c r="AU73">
        <f>I!AT71*'Sim_Vt_Of(IxI)'!$M73</f>
        <v>0</v>
      </c>
      <c r="AV73">
        <f>I!AU71*'Sim_Vt_Of(IxI)'!$M73</f>
        <v>0</v>
      </c>
      <c r="AW73">
        <f>I!AV71*'Sim_Vt_Of(IxI)'!$M73</f>
        <v>0</v>
      </c>
      <c r="AX73">
        <f>I!AW71*'Sim_Vt_Of(IxI)'!$M73</f>
        <v>0</v>
      </c>
      <c r="AY73">
        <f>I!AX71*'Sim_Vt_Of(IxI)'!$M73</f>
        <v>0</v>
      </c>
      <c r="AZ73">
        <f>I!AY71*'Sim_Vt_Of(IxI)'!$M73</f>
        <v>0</v>
      </c>
      <c r="BA73">
        <f>I!AZ71*'Sim_Vt_Of(IxI)'!$M73</f>
        <v>0</v>
      </c>
      <c r="BB73">
        <f>I!BA71*'Sim_Vt_Of(IxI)'!$M73</f>
        <v>0</v>
      </c>
      <c r="BC73">
        <f>I!BB71*'Sim_Vt_Of(IxI)'!$M73</f>
        <v>0</v>
      </c>
      <c r="BD73">
        <f>I!BC71*'Sim_Vt_Of(IxI)'!$M73</f>
        <v>0</v>
      </c>
      <c r="BE73">
        <f>I!BD71*'Sim_Vt_Of(IxI)'!$M73</f>
        <v>0</v>
      </c>
      <c r="BF73">
        <f>I!BE71*'Sim_Vt_Of(IxI)'!$M73</f>
        <v>0</v>
      </c>
      <c r="BG73">
        <f>I!BF71*'Sim_Vt_Of(IxI)'!$M73</f>
        <v>0</v>
      </c>
      <c r="BH73">
        <f>I!BG71*'Sim_Vt_Of(IxI)'!$M73</f>
        <v>0</v>
      </c>
      <c r="BI73">
        <f>I!BH71*'Sim_Vt_Of(IxI)'!$M73</f>
        <v>0</v>
      </c>
      <c r="BJ73">
        <f>I!BI71*'Sim_Vt_Of(IxI)'!$M73</f>
        <v>0</v>
      </c>
      <c r="BK73">
        <f>I!BJ71*'Sim_Vt_Of(IxI)'!$M73</f>
        <v>0</v>
      </c>
      <c r="BL73">
        <f>I!BK71*'Sim_Vt_Of(IxI)'!$M73</f>
        <v>0</v>
      </c>
      <c r="BM73">
        <f>I!BL71*'Sim_Vt_Of(IxI)'!$M73</f>
        <v>0</v>
      </c>
      <c r="BN73">
        <f>I!BM71*'Sim_Vt_Of(IxI)'!$M73</f>
        <v>0</v>
      </c>
      <c r="BO73">
        <f>I!BN71*'Sim_Vt_Of(IxI)'!$M73</f>
        <v>0</v>
      </c>
      <c r="BP73">
        <f>I!BO71*'Sim_Vt_Of(IxI)'!$M73</f>
        <v>0</v>
      </c>
      <c r="BQ73">
        <f>I!BP71*'Sim_Vt_Of(IxI)'!$M73</f>
        <v>0</v>
      </c>
      <c r="BR73">
        <f>I!BQ71*'Sim_Vt_Of(IxI)'!$M73</f>
        <v>0</v>
      </c>
      <c r="BS73">
        <f>I!BR71*'Sim_Vt_Of(IxI)'!$M73</f>
        <v>0</v>
      </c>
      <c r="BT73">
        <f>I!BS71*'Sim_Vt_Of(IxI)'!$M73</f>
        <v>0</v>
      </c>
      <c r="BU73">
        <f>I!BT71*'Sim_Vt_Of(IxI)'!$M73</f>
        <v>0</v>
      </c>
      <c r="BV73">
        <f>I!BU71*'Sim_Vt_Of(IxI)'!$M73</f>
        <v>0</v>
      </c>
      <c r="BW73">
        <f>I!BV71*'Sim_Vt_Of(IxI)'!$M73</f>
        <v>0</v>
      </c>
      <c r="BX73">
        <f>I!BW71*'Sim_Vt_Of(IxI)'!$M73</f>
        <v>0</v>
      </c>
      <c r="BY73">
        <f>I!BX71*'Sim_Vt_Of(IxI)'!$M73</f>
        <v>0</v>
      </c>
    </row>
    <row r="74" spans="1:77" x14ac:dyDescent="0.25">
      <c r="A74" s="105" t="s">
        <v>71</v>
      </c>
      <c r="B74">
        <f>I!A72*'Sim_Vt_Of(IxI)'!$M74</f>
        <v>0</v>
      </c>
      <c r="C74">
        <f>I!B72*'Sim_Vt_Of(IxI)'!$M74</f>
        <v>0</v>
      </c>
      <c r="D74">
        <f>I!C72*'Sim_Vt_Of(IxI)'!$M74</f>
        <v>0</v>
      </c>
      <c r="E74">
        <f>I!D72*'Sim_Vt_Of(IxI)'!$M74</f>
        <v>0</v>
      </c>
      <c r="F74">
        <f>I!E72*'Sim_Vt_Of(IxI)'!$M74</f>
        <v>0</v>
      </c>
      <c r="G74">
        <f>I!F72*'Sim_Vt_Of(IxI)'!$M74</f>
        <v>0</v>
      </c>
      <c r="H74">
        <f>I!G72*'Sim_Vt_Of(IxI)'!$M74</f>
        <v>0</v>
      </c>
      <c r="I74">
        <f>I!H72*'Sim_Vt_Of(IxI)'!$M74</f>
        <v>0</v>
      </c>
      <c r="J74">
        <f>I!I72*'Sim_Vt_Of(IxI)'!$M74</f>
        <v>0</v>
      </c>
      <c r="K74">
        <f>I!J72*'Sim_Vt_Of(IxI)'!$M74</f>
        <v>0</v>
      </c>
      <c r="L74">
        <f>I!K72*'Sim_Vt_Of(IxI)'!$M74</f>
        <v>0</v>
      </c>
      <c r="M74">
        <f>I!L72*'Sim_Vt_Of(IxI)'!$M74</f>
        <v>0</v>
      </c>
      <c r="N74">
        <f>I!M72*'Sim_Vt_Of(IxI)'!$M74</f>
        <v>0</v>
      </c>
      <c r="O74">
        <f>I!N72*'Sim_Vt_Of(IxI)'!$M74</f>
        <v>0</v>
      </c>
      <c r="P74">
        <f>I!O72*'Sim_Vt_Of(IxI)'!$M74</f>
        <v>0</v>
      </c>
      <c r="Q74">
        <f>I!P72*'Sim_Vt_Of(IxI)'!$M74</f>
        <v>0</v>
      </c>
      <c r="R74">
        <f>I!Q72*'Sim_Vt_Of(IxI)'!$M74</f>
        <v>0</v>
      </c>
      <c r="S74">
        <f>I!R72*'Sim_Vt_Of(IxI)'!$M74</f>
        <v>0</v>
      </c>
      <c r="T74">
        <f>I!S72*'Sim_Vt_Of(IxI)'!$M74</f>
        <v>0</v>
      </c>
      <c r="U74">
        <f>I!T72*'Sim_Vt_Of(IxI)'!$M74</f>
        <v>0</v>
      </c>
      <c r="V74">
        <f>I!U72*'Sim_Vt_Of(IxI)'!$M74</f>
        <v>0</v>
      </c>
      <c r="W74">
        <f>I!V72*'Sim_Vt_Of(IxI)'!$M74</f>
        <v>0</v>
      </c>
      <c r="X74">
        <f>I!W72*'Sim_Vt_Of(IxI)'!$M74</f>
        <v>0</v>
      </c>
      <c r="Y74">
        <f>I!X72*'Sim_Vt_Of(IxI)'!$M74</f>
        <v>0</v>
      </c>
      <c r="Z74">
        <f>I!Y72*'Sim_Vt_Of(IxI)'!$M74</f>
        <v>0</v>
      </c>
      <c r="AA74">
        <f>I!Z72*'Sim_Vt_Of(IxI)'!$M74</f>
        <v>0</v>
      </c>
      <c r="AB74">
        <f>I!AA72*'Sim_Vt_Of(IxI)'!$M74</f>
        <v>0</v>
      </c>
      <c r="AC74">
        <f>I!AB72*'Sim_Vt_Of(IxI)'!$M74</f>
        <v>0</v>
      </c>
      <c r="AD74">
        <f>I!AC72*'Sim_Vt_Of(IxI)'!$M74</f>
        <v>0</v>
      </c>
      <c r="AE74">
        <f>I!AD72*'Sim_Vt_Of(IxI)'!$M74</f>
        <v>0</v>
      </c>
      <c r="AF74">
        <f>I!AE72*'Sim_Vt_Of(IxI)'!$M74</f>
        <v>0</v>
      </c>
      <c r="AG74">
        <f>I!AF72*'Sim_Vt_Of(IxI)'!$M74</f>
        <v>0</v>
      </c>
      <c r="AH74">
        <f>I!AG72*'Sim_Vt_Of(IxI)'!$M74</f>
        <v>0</v>
      </c>
      <c r="AI74">
        <f>I!AH72*'Sim_Vt_Of(IxI)'!$M74</f>
        <v>0</v>
      </c>
      <c r="AJ74">
        <f>I!AI72*'Sim_Vt_Of(IxI)'!$M74</f>
        <v>0</v>
      </c>
      <c r="AK74">
        <f>I!AJ72*'Sim_Vt_Of(IxI)'!$M74</f>
        <v>0</v>
      </c>
      <c r="AL74">
        <f>I!AK72*'Sim_Vt_Of(IxI)'!$M74</f>
        <v>0</v>
      </c>
      <c r="AM74">
        <f>I!AL72*'Sim_Vt_Of(IxI)'!$M74</f>
        <v>0</v>
      </c>
      <c r="AN74">
        <f>I!AM72*'Sim_Vt_Of(IxI)'!$M74</f>
        <v>0</v>
      </c>
      <c r="AO74">
        <f>I!AN72*'Sim_Vt_Of(IxI)'!$M74</f>
        <v>0</v>
      </c>
      <c r="AP74">
        <f>I!AO72*'Sim_Vt_Of(IxI)'!$M74</f>
        <v>0</v>
      </c>
      <c r="AQ74">
        <f>I!AP72*'Sim_Vt_Of(IxI)'!$M74</f>
        <v>0</v>
      </c>
      <c r="AR74">
        <f>I!AQ72*'Sim_Vt_Of(IxI)'!$M74</f>
        <v>0</v>
      </c>
      <c r="AS74">
        <f>I!AR72*'Sim_Vt_Of(IxI)'!$M74</f>
        <v>0</v>
      </c>
      <c r="AT74">
        <f>I!AS72*'Sim_Vt_Of(IxI)'!$M74</f>
        <v>0</v>
      </c>
      <c r="AU74">
        <f>I!AT72*'Sim_Vt_Of(IxI)'!$M74</f>
        <v>0</v>
      </c>
      <c r="AV74">
        <f>I!AU72*'Sim_Vt_Of(IxI)'!$M74</f>
        <v>0</v>
      </c>
      <c r="AW74">
        <f>I!AV72*'Sim_Vt_Of(IxI)'!$M74</f>
        <v>0</v>
      </c>
      <c r="AX74">
        <f>I!AW72*'Sim_Vt_Of(IxI)'!$M74</f>
        <v>0</v>
      </c>
      <c r="AY74">
        <f>I!AX72*'Sim_Vt_Of(IxI)'!$M74</f>
        <v>0</v>
      </c>
      <c r="AZ74">
        <f>I!AY72*'Sim_Vt_Of(IxI)'!$M74</f>
        <v>0</v>
      </c>
      <c r="BA74">
        <f>I!AZ72*'Sim_Vt_Of(IxI)'!$M74</f>
        <v>0</v>
      </c>
      <c r="BB74">
        <f>I!BA72*'Sim_Vt_Of(IxI)'!$M74</f>
        <v>0</v>
      </c>
      <c r="BC74">
        <f>I!BB72*'Sim_Vt_Of(IxI)'!$M74</f>
        <v>0</v>
      </c>
      <c r="BD74">
        <f>I!BC72*'Sim_Vt_Of(IxI)'!$M74</f>
        <v>0</v>
      </c>
      <c r="BE74">
        <f>I!BD72*'Sim_Vt_Of(IxI)'!$M74</f>
        <v>0</v>
      </c>
      <c r="BF74">
        <f>I!BE72*'Sim_Vt_Of(IxI)'!$M74</f>
        <v>0</v>
      </c>
      <c r="BG74">
        <f>I!BF72*'Sim_Vt_Of(IxI)'!$M74</f>
        <v>0</v>
      </c>
      <c r="BH74">
        <f>I!BG72*'Sim_Vt_Of(IxI)'!$M74</f>
        <v>0</v>
      </c>
      <c r="BI74">
        <f>I!BH72*'Sim_Vt_Of(IxI)'!$M74</f>
        <v>0</v>
      </c>
      <c r="BJ74">
        <f>I!BI72*'Sim_Vt_Of(IxI)'!$M74</f>
        <v>0</v>
      </c>
      <c r="BK74">
        <f>I!BJ72*'Sim_Vt_Of(IxI)'!$M74</f>
        <v>0</v>
      </c>
      <c r="BL74">
        <f>I!BK72*'Sim_Vt_Of(IxI)'!$M74</f>
        <v>0</v>
      </c>
      <c r="BM74">
        <f>I!BL72*'Sim_Vt_Of(IxI)'!$M74</f>
        <v>0</v>
      </c>
      <c r="BN74">
        <f>I!BM72*'Sim_Vt_Of(IxI)'!$M74</f>
        <v>0</v>
      </c>
      <c r="BO74">
        <f>I!BN72*'Sim_Vt_Of(IxI)'!$M74</f>
        <v>0</v>
      </c>
      <c r="BP74">
        <f>I!BO72*'Sim_Vt_Of(IxI)'!$M74</f>
        <v>0</v>
      </c>
      <c r="BQ74">
        <f>I!BP72*'Sim_Vt_Of(IxI)'!$M74</f>
        <v>0</v>
      </c>
      <c r="BR74">
        <f>I!BQ72*'Sim_Vt_Of(IxI)'!$M74</f>
        <v>0</v>
      </c>
      <c r="BS74">
        <f>I!BR72*'Sim_Vt_Of(IxI)'!$M74</f>
        <v>0</v>
      </c>
      <c r="BT74">
        <f>I!BS72*'Sim_Vt_Of(IxI)'!$M74</f>
        <v>0</v>
      </c>
      <c r="BU74">
        <f>I!BT72*'Sim_Vt_Of(IxI)'!$M74</f>
        <v>0</v>
      </c>
      <c r="BV74">
        <f>I!BU72*'Sim_Vt_Of(IxI)'!$M74</f>
        <v>0</v>
      </c>
      <c r="BW74">
        <f>I!BV72*'Sim_Vt_Of(IxI)'!$M74</f>
        <v>0</v>
      </c>
      <c r="BX74">
        <f>I!BW72*'Sim_Vt_Of(IxI)'!$M74</f>
        <v>0</v>
      </c>
      <c r="BY74">
        <f>I!BX72*'Sim_Vt_Of(IxI)'!$M74</f>
        <v>0</v>
      </c>
    </row>
    <row r="75" spans="1:77" x14ac:dyDescent="0.25">
      <c r="A75" s="105" t="s">
        <v>72</v>
      </c>
      <c r="B75">
        <f>I!A73*'Sim_Vt_Of(IxI)'!$M75</f>
        <v>0</v>
      </c>
      <c r="C75">
        <f>I!B73*'Sim_Vt_Of(IxI)'!$M75</f>
        <v>0</v>
      </c>
      <c r="D75">
        <f>I!C73*'Sim_Vt_Of(IxI)'!$M75</f>
        <v>0</v>
      </c>
      <c r="E75">
        <f>I!D73*'Sim_Vt_Of(IxI)'!$M75</f>
        <v>0</v>
      </c>
      <c r="F75">
        <f>I!E73*'Sim_Vt_Of(IxI)'!$M75</f>
        <v>0</v>
      </c>
      <c r="G75">
        <f>I!F73*'Sim_Vt_Of(IxI)'!$M75</f>
        <v>0</v>
      </c>
      <c r="H75">
        <f>I!G73*'Sim_Vt_Of(IxI)'!$M75</f>
        <v>0</v>
      </c>
      <c r="I75">
        <f>I!H73*'Sim_Vt_Of(IxI)'!$M75</f>
        <v>0</v>
      </c>
      <c r="J75">
        <f>I!I73*'Sim_Vt_Of(IxI)'!$M75</f>
        <v>0</v>
      </c>
      <c r="K75">
        <f>I!J73*'Sim_Vt_Of(IxI)'!$M75</f>
        <v>0</v>
      </c>
      <c r="L75">
        <f>I!K73*'Sim_Vt_Of(IxI)'!$M75</f>
        <v>0</v>
      </c>
      <c r="M75">
        <f>I!L73*'Sim_Vt_Of(IxI)'!$M75</f>
        <v>0</v>
      </c>
      <c r="N75">
        <f>I!M73*'Sim_Vt_Of(IxI)'!$M75</f>
        <v>0</v>
      </c>
      <c r="O75">
        <f>I!N73*'Sim_Vt_Of(IxI)'!$M75</f>
        <v>0</v>
      </c>
      <c r="P75">
        <f>I!O73*'Sim_Vt_Of(IxI)'!$M75</f>
        <v>0</v>
      </c>
      <c r="Q75">
        <f>I!P73*'Sim_Vt_Of(IxI)'!$M75</f>
        <v>0</v>
      </c>
      <c r="R75">
        <f>I!Q73*'Sim_Vt_Of(IxI)'!$M75</f>
        <v>0</v>
      </c>
      <c r="S75">
        <f>I!R73*'Sim_Vt_Of(IxI)'!$M75</f>
        <v>0</v>
      </c>
      <c r="T75">
        <f>I!S73*'Sim_Vt_Of(IxI)'!$M75</f>
        <v>0</v>
      </c>
      <c r="U75">
        <f>I!T73*'Sim_Vt_Of(IxI)'!$M75</f>
        <v>0</v>
      </c>
      <c r="V75">
        <f>I!U73*'Sim_Vt_Of(IxI)'!$M75</f>
        <v>0</v>
      </c>
      <c r="W75">
        <f>I!V73*'Sim_Vt_Of(IxI)'!$M75</f>
        <v>0</v>
      </c>
      <c r="X75">
        <f>I!W73*'Sim_Vt_Of(IxI)'!$M75</f>
        <v>0</v>
      </c>
      <c r="Y75">
        <f>I!X73*'Sim_Vt_Of(IxI)'!$M75</f>
        <v>0</v>
      </c>
      <c r="Z75">
        <f>I!Y73*'Sim_Vt_Of(IxI)'!$M75</f>
        <v>0</v>
      </c>
      <c r="AA75">
        <f>I!Z73*'Sim_Vt_Of(IxI)'!$M75</f>
        <v>0</v>
      </c>
      <c r="AB75">
        <f>I!AA73*'Sim_Vt_Of(IxI)'!$M75</f>
        <v>0</v>
      </c>
      <c r="AC75">
        <f>I!AB73*'Sim_Vt_Of(IxI)'!$M75</f>
        <v>0</v>
      </c>
      <c r="AD75">
        <f>I!AC73*'Sim_Vt_Of(IxI)'!$M75</f>
        <v>0</v>
      </c>
      <c r="AE75">
        <f>I!AD73*'Sim_Vt_Of(IxI)'!$M75</f>
        <v>0</v>
      </c>
      <c r="AF75">
        <f>I!AE73*'Sim_Vt_Of(IxI)'!$M75</f>
        <v>0</v>
      </c>
      <c r="AG75">
        <f>I!AF73*'Sim_Vt_Of(IxI)'!$M75</f>
        <v>0</v>
      </c>
      <c r="AH75">
        <f>I!AG73*'Sim_Vt_Of(IxI)'!$M75</f>
        <v>0</v>
      </c>
      <c r="AI75">
        <f>I!AH73*'Sim_Vt_Of(IxI)'!$M75</f>
        <v>0</v>
      </c>
      <c r="AJ75">
        <f>I!AI73*'Sim_Vt_Of(IxI)'!$M75</f>
        <v>0</v>
      </c>
      <c r="AK75">
        <f>I!AJ73*'Sim_Vt_Of(IxI)'!$M75</f>
        <v>0</v>
      </c>
      <c r="AL75">
        <f>I!AK73*'Sim_Vt_Of(IxI)'!$M75</f>
        <v>0</v>
      </c>
      <c r="AM75">
        <f>I!AL73*'Sim_Vt_Of(IxI)'!$M75</f>
        <v>0</v>
      </c>
      <c r="AN75">
        <f>I!AM73*'Sim_Vt_Of(IxI)'!$M75</f>
        <v>0</v>
      </c>
      <c r="AO75">
        <f>I!AN73*'Sim_Vt_Of(IxI)'!$M75</f>
        <v>0</v>
      </c>
      <c r="AP75">
        <f>I!AO73*'Sim_Vt_Of(IxI)'!$M75</f>
        <v>0</v>
      </c>
      <c r="AQ75">
        <f>I!AP73*'Sim_Vt_Of(IxI)'!$M75</f>
        <v>0</v>
      </c>
      <c r="AR75">
        <f>I!AQ73*'Sim_Vt_Of(IxI)'!$M75</f>
        <v>0</v>
      </c>
      <c r="AS75">
        <f>I!AR73*'Sim_Vt_Of(IxI)'!$M75</f>
        <v>0</v>
      </c>
      <c r="AT75">
        <f>I!AS73*'Sim_Vt_Of(IxI)'!$M75</f>
        <v>0</v>
      </c>
      <c r="AU75">
        <f>I!AT73*'Sim_Vt_Of(IxI)'!$M75</f>
        <v>0</v>
      </c>
      <c r="AV75">
        <f>I!AU73*'Sim_Vt_Of(IxI)'!$M75</f>
        <v>0</v>
      </c>
      <c r="AW75">
        <f>I!AV73*'Sim_Vt_Of(IxI)'!$M75</f>
        <v>0</v>
      </c>
      <c r="AX75">
        <f>I!AW73*'Sim_Vt_Of(IxI)'!$M75</f>
        <v>0</v>
      </c>
      <c r="AY75">
        <f>I!AX73*'Sim_Vt_Of(IxI)'!$M75</f>
        <v>0</v>
      </c>
      <c r="AZ75">
        <f>I!AY73*'Sim_Vt_Of(IxI)'!$M75</f>
        <v>0</v>
      </c>
      <c r="BA75">
        <f>I!AZ73*'Sim_Vt_Of(IxI)'!$M75</f>
        <v>0</v>
      </c>
      <c r="BB75">
        <f>I!BA73*'Sim_Vt_Of(IxI)'!$M75</f>
        <v>0</v>
      </c>
      <c r="BC75">
        <f>I!BB73*'Sim_Vt_Of(IxI)'!$M75</f>
        <v>0</v>
      </c>
      <c r="BD75">
        <f>I!BC73*'Sim_Vt_Of(IxI)'!$M75</f>
        <v>0</v>
      </c>
      <c r="BE75">
        <f>I!BD73*'Sim_Vt_Of(IxI)'!$M75</f>
        <v>0</v>
      </c>
      <c r="BF75">
        <f>I!BE73*'Sim_Vt_Of(IxI)'!$M75</f>
        <v>0</v>
      </c>
      <c r="BG75">
        <f>I!BF73*'Sim_Vt_Of(IxI)'!$M75</f>
        <v>0</v>
      </c>
      <c r="BH75">
        <f>I!BG73*'Sim_Vt_Of(IxI)'!$M75</f>
        <v>0</v>
      </c>
      <c r="BI75">
        <f>I!BH73*'Sim_Vt_Of(IxI)'!$M75</f>
        <v>0</v>
      </c>
      <c r="BJ75">
        <f>I!BI73*'Sim_Vt_Of(IxI)'!$M75</f>
        <v>0</v>
      </c>
      <c r="BK75">
        <f>I!BJ73*'Sim_Vt_Of(IxI)'!$M75</f>
        <v>0</v>
      </c>
      <c r="BL75">
        <f>I!BK73*'Sim_Vt_Of(IxI)'!$M75</f>
        <v>0</v>
      </c>
      <c r="BM75">
        <f>I!BL73*'Sim_Vt_Of(IxI)'!$M75</f>
        <v>0</v>
      </c>
      <c r="BN75">
        <f>I!BM73*'Sim_Vt_Of(IxI)'!$M75</f>
        <v>0</v>
      </c>
      <c r="BO75">
        <f>I!BN73*'Sim_Vt_Of(IxI)'!$M75</f>
        <v>0</v>
      </c>
      <c r="BP75">
        <f>I!BO73*'Sim_Vt_Of(IxI)'!$M75</f>
        <v>0</v>
      </c>
      <c r="BQ75">
        <f>I!BP73*'Sim_Vt_Of(IxI)'!$M75</f>
        <v>0</v>
      </c>
      <c r="BR75">
        <f>I!BQ73*'Sim_Vt_Of(IxI)'!$M75</f>
        <v>0</v>
      </c>
      <c r="BS75">
        <f>I!BR73*'Sim_Vt_Of(IxI)'!$M75</f>
        <v>0</v>
      </c>
      <c r="BT75">
        <f>I!BS73*'Sim_Vt_Of(IxI)'!$M75</f>
        <v>0</v>
      </c>
      <c r="BU75">
        <f>I!BT73*'Sim_Vt_Of(IxI)'!$M75</f>
        <v>0</v>
      </c>
      <c r="BV75">
        <f>I!BU73*'Sim_Vt_Of(IxI)'!$M75</f>
        <v>0</v>
      </c>
      <c r="BW75">
        <f>I!BV73*'Sim_Vt_Of(IxI)'!$M75</f>
        <v>0</v>
      </c>
      <c r="BX75">
        <f>I!BW73*'Sim_Vt_Of(IxI)'!$M75</f>
        <v>0</v>
      </c>
      <c r="BY75">
        <f>I!BX73*'Sim_Vt_Of(IxI)'!$M75</f>
        <v>0</v>
      </c>
    </row>
    <row r="76" spans="1:77" x14ac:dyDescent="0.25">
      <c r="A76" s="105" t="s">
        <v>73</v>
      </c>
      <c r="B76">
        <f>I!A74*'Sim_Vt_Of(IxI)'!$M76</f>
        <v>0</v>
      </c>
      <c r="C76">
        <f>I!B74*'Sim_Vt_Of(IxI)'!$M76</f>
        <v>0</v>
      </c>
      <c r="D76">
        <f>I!C74*'Sim_Vt_Of(IxI)'!$M76</f>
        <v>0</v>
      </c>
      <c r="E76">
        <f>I!D74*'Sim_Vt_Of(IxI)'!$M76</f>
        <v>0</v>
      </c>
      <c r="F76">
        <f>I!E74*'Sim_Vt_Of(IxI)'!$M76</f>
        <v>0</v>
      </c>
      <c r="G76">
        <f>I!F74*'Sim_Vt_Of(IxI)'!$M76</f>
        <v>0</v>
      </c>
      <c r="H76">
        <f>I!G74*'Sim_Vt_Of(IxI)'!$M76</f>
        <v>0</v>
      </c>
      <c r="I76">
        <f>I!H74*'Sim_Vt_Of(IxI)'!$M76</f>
        <v>0</v>
      </c>
      <c r="J76">
        <f>I!I74*'Sim_Vt_Of(IxI)'!$M76</f>
        <v>0</v>
      </c>
      <c r="K76">
        <f>I!J74*'Sim_Vt_Of(IxI)'!$M76</f>
        <v>0</v>
      </c>
      <c r="L76">
        <f>I!K74*'Sim_Vt_Of(IxI)'!$M76</f>
        <v>0</v>
      </c>
      <c r="M76">
        <f>I!L74*'Sim_Vt_Of(IxI)'!$M76</f>
        <v>0</v>
      </c>
      <c r="N76">
        <f>I!M74*'Sim_Vt_Of(IxI)'!$M76</f>
        <v>0</v>
      </c>
      <c r="O76">
        <f>I!N74*'Sim_Vt_Of(IxI)'!$M76</f>
        <v>0</v>
      </c>
      <c r="P76">
        <f>I!O74*'Sim_Vt_Of(IxI)'!$M76</f>
        <v>0</v>
      </c>
      <c r="Q76">
        <f>I!P74*'Sim_Vt_Of(IxI)'!$M76</f>
        <v>0</v>
      </c>
      <c r="R76">
        <f>I!Q74*'Sim_Vt_Of(IxI)'!$M76</f>
        <v>0</v>
      </c>
      <c r="S76">
        <f>I!R74*'Sim_Vt_Of(IxI)'!$M76</f>
        <v>0</v>
      </c>
      <c r="T76">
        <f>I!S74*'Sim_Vt_Of(IxI)'!$M76</f>
        <v>0</v>
      </c>
      <c r="U76">
        <f>I!T74*'Sim_Vt_Of(IxI)'!$M76</f>
        <v>0</v>
      </c>
      <c r="V76">
        <f>I!U74*'Sim_Vt_Of(IxI)'!$M76</f>
        <v>0</v>
      </c>
      <c r="W76">
        <f>I!V74*'Sim_Vt_Of(IxI)'!$M76</f>
        <v>0</v>
      </c>
      <c r="X76">
        <f>I!W74*'Sim_Vt_Of(IxI)'!$M76</f>
        <v>0</v>
      </c>
      <c r="Y76">
        <f>I!X74*'Sim_Vt_Of(IxI)'!$M76</f>
        <v>0</v>
      </c>
      <c r="Z76">
        <f>I!Y74*'Sim_Vt_Of(IxI)'!$M76</f>
        <v>0</v>
      </c>
      <c r="AA76">
        <f>I!Z74*'Sim_Vt_Of(IxI)'!$M76</f>
        <v>0</v>
      </c>
      <c r="AB76">
        <f>I!AA74*'Sim_Vt_Of(IxI)'!$M76</f>
        <v>0</v>
      </c>
      <c r="AC76">
        <f>I!AB74*'Sim_Vt_Of(IxI)'!$M76</f>
        <v>0</v>
      </c>
      <c r="AD76">
        <f>I!AC74*'Sim_Vt_Of(IxI)'!$M76</f>
        <v>0</v>
      </c>
      <c r="AE76">
        <f>I!AD74*'Sim_Vt_Of(IxI)'!$M76</f>
        <v>0</v>
      </c>
      <c r="AF76">
        <f>I!AE74*'Sim_Vt_Of(IxI)'!$M76</f>
        <v>0</v>
      </c>
      <c r="AG76">
        <f>I!AF74*'Sim_Vt_Of(IxI)'!$M76</f>
        <v>0</v>
      </c>
      <c r="AH76">
        <f>I!AG74*'Sim_Vt_Of(IxI)'!$M76</f>
        <v>0</v>
      </c>
      <c r="AI76">
        <f>I!AH74*'Sim_Vt_Of(IxI)'!$M76</f>
        <v>0</v>
      </c>
      <c r="AJ76">
        <f>I!AI74*'Sim_Vt_Of(IxI)'!$M76</f>
        <v>0</v>
      </c>
      <c r="AK76">
        <f>I!AJ74*'Sim_Vt_Of(IxI)'!$M76</f>
        <v>0</v>
      </c>
      <c r="AL76">
        <f>I!AK74*'Sim_Vt_Of(IxI)'!$M76</f>
        <v>0</v>
      </c>
      <c r="AM76">
        <f>I!AL74*'Sim_Vt_Of(IxI)'!$M76</f>
        <v>0</v>
      </c>
      <c r="AN76">
        <f>I!AM74*'Sim_Vt_Of(IxI)'!$M76</f>
        <v>0</v>
      </c>
      <c r="AO76">
        <f>I!AN74*'Sim_Vt_Of(IxI)'!$M76</f>
        <v>0</v>
      </c>
      <c r="AP76">
        <f>I!AO74*'Sim_Vt_Of(IxI)'!$M76</f>
        <v>0</v>
      </c>
      <c r="AQ76">
        <f>I!AP74*'Sim_Vt_Of(IxI)'!$M76</f>
        <v>0</v>
      </c>
      <c r="AR76">
        <f>I!AQ74*'Sim_Vt_Of(IxI)'!$M76</f>
        <v>0</v>
      </c>
      <c r="AS76">
        <f>I!AR74*'Sim_Vt_Of(IxI)'!$M76</f>
        <v>0</v>
      </c>
      <c r="AT76">
        <f>I!AS74*'Sim_Vt_Of(IxI)'!$M76</f>
        <v>0</v>
      </c>
      <c r="AU76">
        <f>I!AT74*'Sim_Vt_Of(IxI)'!$M76</f>
        <v>0</v>
      </c>
      <c r="AV76">
        <f>I!AU74*'Sim_Vt_Of(IxI)'!$M76</f>
        <v>0</v>
      </c>
      <c r="AW76">
        <f>I!AV74*'Sim_Vt_Of(IxI)'!$M76</f>
        <v>0</v>
      </c>
      <c r="AX76">
        <f>I!AW74*'Sim_Vt_Of(IxI)'!$M76</f>
        <v>0</v>
      </c>
      <c r="AY76">
        <f>I!AX74*'Sim_Vt_Of(IxI)'!$M76</f>
        <v>0</v>
      </c>
      <c r="AZ76">
        <f>I!AY74*'Sim_Vt_Of(IxI)'!$M76</f>
        <v>0</v>
      </c>
      <c r="BA76">
        <f>I!AZ74*'Sim_Vt_Of(IxI)'!$M76</f>
        <v>0</v>
      </c>
      <c r="BB76">
        <f>I!BA74*'Sim_Vt_Of(IxI)'!$M76</f>
        <v>0</v>
      </c>
      <c r="BC76">
        <f>I!BB74*'Sim_Vt_Of(IxI)'!$M76</f>
        <v>0</v>
      </c>
      <c r="BD76">
        <f>I!BC74*'Sim_Vt_Of(IxI)'!$M76</f>
        <v>0</v>
      </c>
      <c r="BE76">
        <f>I!BD74*'Sim_Vt_Of(IxI)'!$M76</f>
        <v>0</v>
      </c>
      <c r="BF76">
        <f>I!BE74*'Sim_Vt_Of(IxI)'!$M76</f>
        <v>0</v>
      </c>
      <c r="BG76">
        <f>I!BF74*'Sim_Vt_Of(IxI)'!$M76</f>
        <v>0</v>
      </c>
      <c r="BH76">
        <f>I!BG74*'Sim_Vt_Of(IxI)'!$M76</f>
        <v>0</v>
      </c>
      <c r="BI76">
        <f>I!BH74*'Sim_Vt_Of(IxI)'!$M76</f>
        <v>0</v>
      </c>
      <c r="BJ76">
        <f>I!BI74*'Sim_Vt_Of(IxI)'!$M76</f>
        <v>0</v>
      </c>
      <c r="BK76">
        <f>I!BJ74*'Sim_Vt_Of(IxI)'!$M76</f>
        <v>0</v>
      </c>
      <c r="BL76">
        <f>I!BK74*'Sim_Vt_Of(IxI)'!$M76</f>
        <v>0</v>
      </c>
      <c r="BM76">
        <f>I!BL74*'Sim_Vt_Of(IxI)'!$M76</f>
        <v>0</v>
      </c>
      <c r="BN76">
        <f>I!BM74*'Sim_Vt_Of(IxI)'!$M76</f>
        <v>0</v>
      </c>
      <c r="BO76">
        <f>I!BN74*'Sim_Vt_Of(IxI)'!$M76</f>
        <v>0</v>
      </c>
      <c r="BP76">
        <f>I!BO74*'Sim_Vt_Of(IxI)'!$M76</f>
        <v>0</v>
      </c>
      <c r="BQ76">
        <f>I!BP74*'Sim_Vt_Of(IxI)'!$M76</f>
        <v>0</v>
      </c>
      <c r="BR76">
        <f>I!BQ74*'Sim_Vt_Of(IxI)'!$M76</f>
        <v>0</v>
      </c>
      <c r="BS76">
        <f>I!BR74*'Sim_Vt_Of(IxI)'!$M76</f>
        <v>0</v>
      </c>
      <c r="BT76">
        <f>I!BS74*'Sim_Vt_Of(IxI)'!$M76</f>
        <v>0</v>
      </c>
      <c r="BU76">
        <f>I!BT74*'Sim_Vt_Of(IxI)'!$M76</f>
        <v>0</v>
      </c>
      <c r="BV76">
        <f>I!BU74*'Sim_Vt_Of(IxI)'!$M76</f>
        <v>0</v>
      </c>
      <c r="BW76">
        <f>I!BV74*'Sim_Vt_Of(IxI)'!$M76</f>
        <v>0</v>
      </c>
      <c r="BX76">
        <f>I!BW74*'Sim_Vt_Of(IxI)'!$M76</f>
        <v>0</v>
      </c>
      <c r="BY76">
        <f>I!BX74*'Sim_Vt_Of(IxI)'!$M76</f>
        <v>0</v>
      </c>
    </row>
    <row r="77" spans="1:77" x14ac:dyDescent="0.25">
      <c r="A77" s="105" t="s">
        <v>74</v>
      </c>
      <c r="B77">
        <f>I!A75*'Sim_Vt_Of(IxI)'!$M77</f>
        <v>0</v>
      </c>
      <c r="C77">
        <f>I!B75*'Sim_Vt_Of(IxI)'!$M77</f>
        <v>0</v>
      </c>
      <c r="D77">
        <f>I!C75*'Sim_Vt_Of(IxI)'!$M77</f>
        <v>0</v>
      </c>
      <c r="E77">
        <f>I!D75*'Sim_Vt_Of(IxI)'!$M77</f>
        <v>0</v>
      </c>
      <c r="F77">
        <f>I!E75*'Sim_Vt_Of(IxI)'!$M77</f>
        <v>0</v>
      </c>
      <c r="G77">
        <f>I!F75*'Sim_Vt_Of(IxI)'!$M77</f>
        <v>0</v>
      </c>
      <c r="H77">
        <f>I!G75*'Sim_Vt_Of(IxI)'!$M77</f>
        <v>0</v>
      </c>
      <c r="I77">
        <f>I!H75*'Sim_Vt_Of(IxI)'!$M77</f>
        <v>0</v>
      </c>
      <c r="J77">
        <f>I!I75*'Sim_Vt_Of(IxI)'!$M77</f>
        <v>0</v>
      </c>
      <c r="K77">
        <f>I!J75*'Sim_Vt_Of(IxI)'!$M77</f>
        <v>0</v>
      </c>
      <c r="L77">
        <f>I!K75*'Sim_Vt_Of(IxI)'!$M77</f>
        <v>0</v>
      </c>
      <c r="M77">
        <f>I!L75*'Sim_Vt_Of(IxI)'!$M77</f>
        <v>0</v>
      </c>
      <c r="N77">
        <f>I!M75*'Sim_Vt_Of(IxI)'!$M77</f>
        <v>0</v>
      </c>
      <c r="O77">
        <f>I!N75*'Sim_Vt_Of(IxI)'!$M77</f>
        <v>0</v>
      </c>
      <c r="P77">
        <f>I!O75*'Sim_Vt_Of(IxI)'!$M77</f>
        <v>0</v>
      </c>
      <c r="Q77">
        <f>I!P75*'Sim_Vt_Of(IxI)'!$M77</f>
        <v>0</v>
      </c>
      <c r="R77">
        <f>I!Q75*'Sim_Vt_Of(IxI)'!$M77</f>
        <v>0</v>
      </c>
      <c r="S77">
        <f>I!R75*'Sim_Vt_Of(IxI)'!$M77</f>
        <v>0</v>
      </c>
      <c r="T77">
        <f>I!S75*'Sim_Vt_Of(IxI)'!$M77</f>
        <v>0</v>
      </c>
      <c r="U77">
        <f>I!T75*'Sim_Vt_Of(IxI)'!$M77</f>
        <v>0</v>
      </c>
      <c r="V77">
        <f>I!U75*'Sim_Vt_Of(IxI)'!$M77</f>
        <v>0</v>
      </c>
      <c r="W77">
        <f>I!V75*'Sim_Vt_Of(IxI)'!$M77</f>
        <v>0</v>
      </c>
      <c r="X77">
        <f>I!W75*'Sim_Vt_Of(IxI)'!$M77</f>
        <v>0</v>
      </c>
      <c r="Y77">
        <f>I!X75*'Sim_Vt_Of(IxI)'!$M77</f>
        <v>0</v>
      </c>
      <c r="Z77">
        <f>I!Y75*'Sim_Vt_Of(IxI)'!$M77</f>
        <v>0</v>
      </c>
      <c r="AA77">
        <f>I!Z75*'Sim_Vt_Of(IxI)'!$M77</f>
        <v>0</v>
      </c>
      <c r="AB77">
        <f>I!AA75*'Sim_Vt_Of(IxI)'!$M77</f>
        <v>0</v>
      </c>
      <c r="AC77">
        <f>I!AB75*'Sim_Vt_Of(IxI)'!$M77</f>
        <v>0</v>
      </c>
      <c r="AD77">
        <f>I!AC75*'Sim_Vt_Of(IxI)'!$M77</f>
        <v>0</v>
      </c>
      <c r="AE77">
        <f>I!AD75*'Sim_Vt_Of(IxI)'!$M77</f>
        <v>0</v>
      </c>
      <c r="AF77">
        <f>I!AE75*'Sim_Vt_Of(IxI)'!$M77</f>
        <v>0</v>
      </c>
      <c r="AG77">
        <f>I!AF75*'Sim_Vt_Of(IxI)'!$M77</f>
        <v>0</v>
      </c>
      <c r="AH77">
        <f>I!AG75*'Sim_Vt_Of(IxI)'!$M77</f>
        <v>0</v>
      </c>
      <c r="AI77">
        <f>I!AH75*'Sim_Vt_Of(IxI)'!$M77</f>
        <v>0</v>
      </c>
      <c r="AJ77">
        <f>I!AI75*'Sim_Vt_Of(IxI)'!$M77</f>
        <v>0</v>
      </c>
      <c r="AK77">
        <f>I!AJ75*'Sim_Vt_Of(IxI)'!$M77</f>
        <v>0</v>
      </c>
      <c r="AL77">
        <f>I!AK75*'Sim_Vt_Of(IxI)'!$M77</f>
        <v>0</v>
      </c>
      <c r="AM77">
        <f>I!AL75*'Sim_Vt_Of(IxI)'!$M77</f>
        <v>0</v>
      </c>
      <c r="AN77">
        <f>I!AM75*'Sim_Vt_Of(IxI)'!$M77</f>
        <v>0</v>
      </c>
      <c r="AO77">
        <f>I!AN75*'Sim_Vt_Of(IxI)'!$M77</f>
        <v>0</v>
      </c>
      <c r="AP77">
        <f>I!AO75*'Sim_Vt_Of(IxI)'!$M77</f>
        <v>0</v>
      </c>
      <c r="AQ77">
        <f>I!AP75*'Sim_Vt_Of(IxI)'!$M77</f>
        <v>0</v>
      </c>
      <c r="AR77">
        <f>I!AQ75*'Sim_Vt_Of(IxI)'!$M77</f>
        <v>0</v>
      </c>
      <c r="AS77">
        <f>I!AR75*'Sim_Vt_Of(IxI)'!$M77</f>
        <v>0</v>
      </c>
      <c r="AT77">
        <f>I!AS75*'Sim_Vt_Of(IxI)'!$M77</f>
        <v>0</v>
      </c>
      <c r="AU77">
        <f>I!AT75*'Sim_Vt_Of(IxI)'!$M77</f>
        <v>0</v>
      </c>
      <c r="AV77">
        <f>I!AU75*'Sim_Vt_Of(IxI)'!$M77</f>
        <v>0</v>
      </c>
      <c r="AW77">
        <f>I!AV75*'Sim_Vt_Of(IxI)'!$M77</f>
        <v>0</v>
      </c>
      <c r="AX77">
        <f>I!AW75*'Sim_Vt_Of(IxI)'!$M77</f>
        <v>0</v>
      </c>
      <c r="AY77">
        <f>I!AX75*'Sim_Vt_Of(IxI)'!$M77</f>
        <v>0</v>
      </c>
      <c r="AZ77">
        <f>I!AY75*'Sim_Vt_Of(IxI)'!$M77</f>
        <v>0</v>
      </c>
      <c r="BA77">
        <f>I!AZ75*'Sim_Vt_Of(IxI)'!$M77</f>
        <v>0</v>
      </c>
      <c r="BB77">
        <f>I!BA75*'Sim_Vt_Of(IxI)'!$M77</f>
        <v>0</v>
      </c>
      <c r="BC77">
        <f>I!BB75*'Sim_Vt_Of(IxI)'!$M77</f>
        <v>0</v>
      </c>
      <c r="BD77">
        <f>I!BC75*'Sim_Vt_Of(IxI)'!$M77</f>
        <v>0</v>
      </c>
      <c r="BE77">
        <f>I!BD75*'Sim_Vt_Of(IxI)'!$M77</f>
        <v>0</v>
      </c>
      <c r="BF77">
        <f>I!BE75*'Sim_Vt_Of(IxI)'!$M77</f>
        <v>0</v>
      </c>
      <c r="BG77">
        <f>I!BF75*'Sim_Vt_Of(IxI)'!$M77</f>
        <v>0</v>
      </c>
      <c r="BH77">
        <f>I!BG75*'Sim_Vt_Of(IxI)'!$M77</f>
        <v>0</v>
      </c>
      <c r="BI77">
        <f>I!BH75*'Sim_Vt_Of(IxI)'!$M77</f>
        <v>0</v>
      </c>
      <c r="BJ77">
        <f>I!BI75*'Sim_Vt_Of(IxI)'!$M77</f>
        <v>0</v>
      </c>
      <c r="BK77">
        <f>I!BJ75*'Sim_Vt_Of(IxI)'!$M77</f>
        <v>0</v>
      </c>
      <c r="BL77">
        <f>I!BK75*'Sim_Vt_Of(IxI)'!$M77</f>
        <v>0</v>
      </c>
      <c r="BM77">
        <f>I!BL75*'Sim_Vt_Of(IxI)'!$M77</f>
        <v>0</v>
      </c>
      <c r="BN77">
        <f>I!BM75*'Sim_Vt_Of(IxI)'!$M77</f>
        <v>0</v>
      </c>
      <c r="BO77">
        <f>I!BN75*'Sim_Vt_Of(IxI)'!$M77</f>
        <v>0</v>
      </c>
      <c r="BP77">
        <f>I!BO75*'Sim_Vt_Of(IxI)'!$M77</f>
        <v>0</v>
      </c>
      <c r="BQ77">
        <f>I!BP75*'Sim_Vt_Of(IxI)'!$M77</f>
        <v>0</v>
      </c>
      <c r="BR77">
        <f>I!BQ75*'Sim_Vt_Of(IxI)'!$M77</f>
        <v>0</v>
      </c>
      <c r="BS77">
        <f>I!BR75*'Sim_Vt_Of(IxI)'!$M77</f>
        <v>0</v>
      </c>
      <c r="BT77">
        <f>I!BS75*'Sim_Vt_Of(IxI)'!$M77</f>
        <v>0</v>
      </c>
      <c r="BU77">
        <f>I!BT75*'Sim_Vt_Of(IxI)'!$M77</f>
        <v>0</v>
      </c>
      <c r="BV77">
        <f>I!BU75*'Sim_Vt_Of(IxI)'!$M77</f>
        <v>0</v>
      </c>
      <c r="BW77">
        <f>I!BV75*'Sim_Vt_Of(IxI)'!$M77</f>
        <v>0</v>
      </c>
      <c r="BX77">
        <f>I!BW75*'Sim_Vt_Of(IxI)'!$M77</f>
        <v>0</v>
      </c>
      <c r="BY77">
        <f>I!BX75*'Sim_Vt_Of(IxI)'!$M77</f>
        <v>0</v>
      </c>
    </row>
    <row r="78" spans="1:77" x14ac:dyDescent="0.25">
      <c r="A78" s="105" t="s">
        <v>75</v>
      </c>
      <c r="B78">
        <f>I!A76*'Sim_Vt_Of(IxI)'!$M78</f>
        <v>0</v>
      </c>
      <c r="C78">
        <f>I!B76*'Sim_Vt_Of(IxI)'!$M78</f>
        <v>0</v>
      </c>
      <c r="D78">
        <f>I!C76*'Sim_Vt_Of(IxI)'!$M78</f>
        <v>0</v>
      </c>
      <c r="E78">
        <f>I!D76*'Sim_Vt_Of(IxI)'!$M78</f>
        <v>0</v>
      </c>
      <c r="F78">
        <f>I!E76*'Sim_Vt_Of(IxI)'!$M78</f>
        <v>0</v>
      </c>
      <c r="G78">
        <f>I!F76*'Sim_Vt_Of(IxI)'!$M78</f>
        <v>0</v>
      </c>
      <c r="H78">
        <f>I!G76*'Sim_Vt_Of(IxI)'!$M78</f>
        <v>0</v>
      </c>
      <c r="I78">
        <f>I!H76*'Sim_Vt_Of(IxI)'!$M78</f>
        <v>0</v>
      </c>
      <c r="J78">
        <f>I!I76*'Sim_Vt_Of(IxI)'!$M78</f>
        <v>0</v>
      </c>
      <c r="K78">
        <f>I!J76*'Sim_Vt_Of(IxI)'!$M78</f>
        <v>0</v>
      </c>
      <c r="L78">
        <f>I!K76*'Sim_Vt_Of(IxI)'!$M78</f>
        <v>0</v>
      </c>
      <c r="M78">
        <f>I!L76*'Sim_Vt_Of(IxI)'!$M78</f>
        <v>0</v>
      </c>
      <c r="N78">
        <f>I!M76*'Sim_Vt_Of(IxI)'!$M78</f>
        <v>0</v>
      </c>
      <c r="O78">
        <f>I!N76*'Sim_Vt_Of(IxI)'!$M78</f>
        <v>0</v>
      </c>
      <c r="P78">
        <f>I!O76*'Sim_Vt_Of(IxI)'!$M78</f>
        <v>0</v>
      </c>
      <c r="Q78">
        <f>I!P76*'Sim_Vt_Of(IxI)'!$M78</f>
        <v>0</v>
      </c>
      <c r="R78">
        <f>I!Q76*'Sim_Vt_Of(IxI)'!$M78</f>
        <v>0</v>
      </c>
      <c r="S78">
        <f>I!R76*'Sim_Vt_Of(IxI)'!$M78</f>
        <v>0</v>
      </c>
      <c r="T78">
        <f>I!S76*'Sim_Vt_Of(IxI)'!$M78</f>
        <v>0</v>
      </c>
      <c r="U78">
        <f>I!T76*'Sim_Vt_Of(IxI)'!$M78</f>
        <v>0</v>
      </c>
      <c r="V78">
        <f>I!U76*'Sim_Vt_Of(IxI)'!$M78</f>
        <v>0</v>
      </c>
      <c r="W78">
        <f>I!V76*'Sim_Vt_Of(IxI)'!$M78</f>
        <v>0</v>
      </c>
      <c r="X78">
        <f>I!W76*'Sim_Vt_Of(IxI)'!$M78</f>
        <v>0</v>
      </c>
      <c r="Y78">
        <f>I!X76*'Sim_Vt_Of(IxI)'!$M78</f>
        <v>0</v>
      </c>
      <c r="Z78">
        <f>I!Y76*'Sim_Vt_Of(IxI)'!$M78</f>
        <v>0</v>
      </c>
      <c r="AA78">
        <f>I!Z76*'Sim_Vt_Of(IxI)'!$M78</f>
        <v>0</v>
      </c>
      <c r="AB78">
        <f>I!AA76*'Sim_Vt_Of(IxI)'!$M78</f>
        <v>0</v>
      </c>
      <c r="AC78">
        <f>I!AB76*'Sim_Vt_Of(IxI)'!$M78</f>
        <v>0</v>
      </c>
      <c r="AD78">
        <f>I!AC76*'Sim_Vt_Of(IxI)'!$M78</f>
        <v>0</v>
      </c>
      <c r="AE78">
        <f>I!AD76*'Sim_Vt_Of(IxI)'!$M78</f>
        <v>0</v>
      </c>
      <c r="AF78">
        <f>I!AE76*'Sim_Vt_Of(IxI)'!$M78</f>
        <v>0</v>
      </c>
      <c r="AG78">
        <f>I!AF76*'Sim_Vt_Of(IxI)'!$M78</f>
        <v>0</v>
      </c>
      <c r="AH78">
        <f>I!AG76*'Sim_Vt_Of(IxI)'!$M78</f>
        <v>0</v>
      </c>
      <c r="AI78">
        <f>I!AH76*'Sim_Vt_Of(IxI)'!$M78</f>
        <v>0</v>
      </c>
      <c r="AJ78">
        <f>I!AI76*'Sim_Vt_Of(IxI)'!$M78</f>
        <v>0</v>
      </c>
      <c r="AK78">
        <f>I!AJ76*'Sim_Vt_Of(IxI)'!$M78</f>
        <v>0</v>
      </c>
      <c r="AL78">
        <f>I!AK76*'Sim_Vt_Of(IxI)'!$M78</f>
        <v>0</v>
      </c>
      <c r="AM78">
        <f>I!AL76*'Sim_Vt_Of(IxI)'!$M78</f>
        <v>0</v>
      </c>
      <c r="AN78">
        <f>I!AM76*'Sim_Vt_Of(IxI)'!$M78</f>
        <v>0</v>
      </c>
      <c r="AO78">
        <f>I!AN76*'Sim_Vt_Of(IxI)'!$M78</f>
        <v>0</v>
      </c>
      <c r="AP78">
        <f>I!AO76*'Sim_Vt_Of(IxI)'!$M78</f>
        <v>0</v>
      </c>
      <c r="AQ78">
        <f>I!AP76*'Sim_Vt_Of(IxI)'!$M78</f>
        <v>0</v>
      </c>
      <c r="AR78">
        <f>I!AQ76*'Sim_Vt_Of(IxI)'!$M78</f>
        <v>0</v>
      </c>
      <c r="AS78">
        <f>I!AR76*'Sim_Vt_Of(IxI)'!$M78</f>
        <v>0</v>
      </c>
      <c r="AT78">
        <f>I!AS76*'Sim_Vt_Of(IxI)'!$M78</f>
        <v>0</v>
      </c>
      <c r="AU78">
        <f>I!AT76*'Sim_Vt_Of(IxI)'!$M78</f>
        <v>0</v>
      </c>
      <c r="AV78">
        <f>I!AU76*'Sim_Vt_Of(IxI)'!$M78</f>
        <v>0</v>
      </c>
      <c r="AW78">
        <f>I!AV76*'Sim_Vt_Of(IxI)'!$M78</f>
        <v>0</v>
      </c>
      <c r="AX78">
        <f>I!AW76*'Sim_Vt_Of(IxI)'!$M78</f>
        <v>0</v>
      </c>
      <c r="AY78">
        <f>I!AX76*'Sim_Vt_Of(IxI)'!$M78</f>
        <v>0</v>
      </c>
      <c r="AZ78">
        <f>I!AY76*'Sim_Vt_Of(IxI)'!$M78</f>
        <v>0</v>
      </c>
      <c r="BA78">
        <f>I!AZ76*'Sim_Vt_Of(IxI)'!$M78</f>
        <v>0</v>
      </c>
      <c r="BB78">
        <f>I!BA76*'Sim_Vt_Of(IxI)'!$M78</f>
        <v>0</v>
      </c>
      <c r="BC78">
        <f>I!BB76*'Sim_Vt_Of(IxI)'!$M78</f>
        <v>0</v>
      </c>
      <c r="BD78">
        <f>I!BC76*'Sim_Vt_Of(IxI)'!$M78</f>
        <v>0</v>
      </c>
      <c r="BE78">
        <f>I!BD76*'Sim_Vt_Of(IxI)'!$M78</f>
        <v>0</v>
      </c>
      <c r="BF78">
        <f>I!BE76*'Sim_Vt_Of(IxI)'!$M78</f>
        <v>0</v>
      </c>
      <c r="BG78">
        <f>I!BF76*'Sim_Vt_Of(IxI)'!$M78</f>
        <v>0</v>
      </c>
      <c r="BH78">
        <f>I!BG76*'Sim_Vt_Of(IxI)'!$M78</f>
        <v>0</v>
      </c>
      <c r="BI78">
        <f>I!BH76*'Sim_Vt_Of(IxI)'!$M78</f>
        <v>0</v>
      </c>
      <c r="BJ78">
        <f>I!BI76*'Sim_Vt_Of(IxI)'!$M78</f>
        <v>0</v>
      </c>
      <c r="BK78">
        <f>I!BJ76*'Sim_Vt_Of(IxI)'!$M78</f>
        <v>0</v>
      </c>
      <c r="BL78">
        <f>I!BK76*'Sim_Vt_Of(IxI)'!$M78</f>
        <v>0</v>
      </c>
      <c r="BM78">
        <f>I!BL76*'Sim_Vt_Of(IxI)'!$M78</f>
        <v>0</v>
      </c>
      <c r="BN78">
        <f>I!BM76*'Sim_Vt_Of(IxI)'!$M78</f>
        <v>0</v>
      </c>
      <c r="BO78">
        <f>I!BN76*'Sim_Vt_Of(IxI)'!$M78</f>
        <v>0</v>
      </c>
      <c r="BP78">
        <f>I!BO76*'Sim_Vt_Of(IxI)'!$M78</f>
        <v>0</v>
      </c>
      <c r="BQ78">
        <f>I!BP76*'Sim_Vt_Of(IxI)'!$M78</f>
        <v>0</v>
      </c>
      <c r="BR78">
        <f>I!BQ76*'Sim_Vt_Of(IxI)'!$M78</f>
        <v>0</v>
      </c>
      <c r="BS78">
        <f>I!BR76*'Sim_Vt_Of(IxI)'!$M78</f>
        <v>0</v>
      </c>
      <c r="BT78">
        <f>I!BS76*'Sim_Vt_Of(IxI)'!$M78</f>
        <v>0</v>
      </c>
      <c r="BU78">
        <f>I!BT76*'Sim_Vt_Of(IxI)'!$M78</f>
        <v>0</v>
      </c>
      <c r="BV78">
        <f>I!BU76*'Sim_Vt_Of(IxI)'!$M78</f>
        <v>0</v>
      </c>
      <c r="BW78">
        <f>I!BV76*'Sim_Vt_Of(IxI)'!$M78</f>
        <v>0</v>
      </c>
      <c r="BX78">
        <f>I!BW76*'Sim_Vt_Of(IxI)'!$M78</f>
        <v>0</v>
      </c>
      <c r="BY78">
        <f>I!BX76*'Sim_Vt_Of(IxI)'!$M78</f>
        <v>0</v>
      </c>
    </row>
  </sheetData>
  <sheetProtection password="A353" sheet="1" formatColumns="0" formatRows="0"/>
  <conditionalFormatting sqref="A3:A78">
    <cfRule type="cellIs" dxfId="228" priority="1" operator="lessThan">
      <formula>0</formula>
    </cfRule>
  </conditionalFormatting>
  <conditionalFormatting sqref="B2:BY2">
    <cfRule type="cellIs" dxfId="227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I78"/>
  <sheetViews>
    <sheetView showGridLines="0" zoomScale="70" zoomScaleNormal="70" workbookViewId="0">
      <pane xSplit="1" ySplit="1" topLeftCell="B2" activePane="bottomRight" state="frozen"/>
      <selection activeCell="C46" sqref="C46"/>
      <selection pane="topRight" activeCell="C46" sqref="C46"/>
      <selection pane="bottomLeft" activeCell="C46" sqref="C46"/>
      <selection pane="bottomRight" activeCell="D17" sqref="D17"/>
    </sheetView>
  </sheetViews>
  <sheetFormatPr baseColWidth="10" defaultRowHeight="15" x14ac:dyDescent="0.25"/>
  <cols>
    <col min="2" max="2" width="19.7109375" customWidth="1"/>
    <col min="3" max="3" width="19" customWidth="1"/>
    <col min="4" max="4" width="19.5703125" customWidth="1"/>
    <col min="5" max="5" width="18.7109375" customWidth="1"/>
    <col min="6" max="6" width="19.5703125" customWidth="1"/>
  </cols>
  <sheetData>
    <row r="1" spans="1:9" x14ac:dyDescent="0.25">
      <c r="B1" s="105" t="s">
        <v>845</v>
      </c>
      <c r="C1" s="105" t="s">
        <v>846</v>
      </c>
      <c r="D1" s="105" t="s">
        <v>847</v>
      </c>
      <c r="E1" s="105" t="s">
        <v>848</v>
      </c>
      <c r="F1" s="105" t="s">
        <v>849</v>
      </c>
      <c r="G1" s="225" t="s">
        <v>724</v>
      </c>
      <c r="H1" s="225" t="s">
        <v>850</v>
      </c>
      <c r="I1" s="105" t="s">
        <v>851</v>
      </c>
    </row>
    <row r="2" spans="1:9" x14ac:dyDescent="0.25">
      <c r="A2" t="s">
        <v>0</v>
      </c>
      <c r="B2" s="107">
        <f t="array" ref="B2:F77">MMULT('(I-C_Of_t(IxI))-1'!D9:CA84,'Sim_Vt_Of(IxI)'!B3:F78)</f>
        <v>113336.9472865523</v>
      </c>
      <c r="C2" s="107">
        <v>24256.395338304574</v>
      </c>
      <c r="D2" s="107">
        <v>147507.85088563766</v>
      </c>
      <c r="E2" s="107">
        <v>5664.1687780809198</v>
      </c>
      <c r="F2" s="107">
        <v>486439.63771142229</v>
      </c>
      <c r="G2" s="107">
        <f t="shared" ref="G2:G65" si="0">SUM(B2:F2)</f>
        <v>777204.99999999767</v>
      </c>
      <c r="H2">
        <f>+'MIP(IxI)_TFEVP'!CI9</f>
        <v>777205</v>
      </c>
      <c r="I2" s="107">
        <f>G2-H2</f>
        <v>-2.3283064365386963E-9</v>
      </c>
    </row>
    <row r="3" spans="1:9" x14ac:dyDescent="0.25">
      <c r="A3" t="s">
        <v>1</v>
      </c>
      <c r="B3" s="107">
        <v>59750.628427234718</v>
      </c>
      <c r="C3" s="107">
        <v>2003.2424865500275</v>
      </c>
      <c r="D3" s="107">
        <v>80056.623221853108</v>
      </c>
      <c r="E3" s="107">
        <v>4623.1008723369241</v>
      </c>
      <c r="F3" s="107">
        <v>161683.40499202555</v>
      </c>
      <c r="G3" s="107">
        <f t="shared" si="0"/>
        <v>308117.00000000035</v>
      </c>
      <c r="H3">
        <f>+'MIP(IxI)_TFEVP'!CI10</f>
        <v>308117</v>
      </c>
      <c r="I3" s="107">
        <f t="shared" ref="I3:I66" si="1">G3-H3</f>
        <v>0</v>
      </c>
    </row>
    <row r="4" spans="1:9" x14ac:dyDescent="0.25">
      <c r="A4" t="s">
        <v>2</v>
      </c>
      <c r="B4" s="107">
        <v>79251.555149101609</v>
      </c>
      <c r="C4" s="107">
        <v>18656.887106879418</v>
      </c>
      <c r="D4" s="107">
        <v>163619.70689746356</v>
      </c>
      <c r="E4" s="107">
        <v>5676.9829780170958</v>
      </c>
      <c r="F4" s="107">
        <v>539183.86786853906</v>
      </c>
      <c r="G4" s="107">
        <f t="shared" si="0"/>
        <v>806389.0000000007</v>
      </c>
      <c r="H4">
        <f>+'MIP(IxI)_TFEVP'!CI11</f>
        <v>806389</v>
      </c>
      <c r="I4" s="107">
        <f t="shared" si="1"/>
        <v>0</v>
      </c>
    </row>
    <row r="5" spans="1:9" x14ac:dyDescent="0.25">
      <c r="A5" t="s">
        <v>3</v>
      </c>
      <c r="B5" s="107">
        <v>37343.422456468317</v>
      </c>
      <c r="C5" s="107">
        <v>8898.4663748449257</v>
      </c>
      <c r="D5" s="107">
        <v>65856.941642082093</v>
      </c>
      <c r="E5" s="107">
        <v>3702.7344938701967</v>
      </c>
      <c r="F5" s="107">
        <v>119739.43503273487</v>
      </c>
      <c r="G5" s="107">
        <f t="shared" si="0"/>
        <v>235541.00000000041</v>
      </c>
      <c r="H5">
        <f>+'MIP(IxI)_TFEVP'!CI12</f>
        <v>235541</v>
      </c>
      <c r="I5" s="107">
        <f t="shared" si="1"/>
        <v>4.0745362639427185E-10</v>
      </c>
    </row>
    <row r="6" spans="1:9" x14ac:dyDescent="0.25">
      <c r="A6" t="s">
        <v>4</v>
      </c>
      <c r="B6" s="107">
        <v>1039187.3194107903</v>
      </c>
      <c r="C6" s="107">
        <v>217450.96174635316</v>
      </c>
      <c r="D6" s="107">
        <v>1375803.0581802125</v>
      </c>
      <c r="E6" s="107">
        <v>40308.854086375002</v>
      </c>
      <c r="F6" s="107">
        <v>2449731.8065762632</v>
      </c>
      <c r="G6" s="107">
        <f t="shared" si="0"/>
        <v>5122481.9999999944</v>
      </c>
      <c r="H6">
        <f>+'MIP(IxI)_TFEVP'!CI13</f>
        <v>5122482</v>
      </c>
      <c r="I6" s="107">
        <f t="shared" si="1"/>
        <v>0</v>
      </c>
    </row>
    <row r="7" spans="1:9" x14ac:dyDescent="0.25">
      <c r="A7" t="s">
        <v>5</v>
      </c>
      <c r="B7" s="107">
        <v>172338.71693847145</v>
      </c>
      <c r="C7" s="107">
        <v>58632.982417551531</v>
      </c>
      <c r="D7" s="107">
        <v>711839.48061061557</v>
      </c>
      <c r="E7" s="107">
        <v>17617.298522537629</v>
      </c>
      <c r="F7" s="107">
        <v>486491.52151082666</v>
      </c>
      <c r="G7" s="107">
        <f t="shared" si="0"/>
        <v>1446920.0000000028</v>
      </c>
      <c r="H7">
        <f>+'MIP(IxI)_TFEVP'!CI14</f>
        <v>1446920</v>
      </c>
      <c r="I7" s="107">
        <f t="shared" si="1"/>
        <v>2.7939677238464355E-9</v>
      </c>
    </row>
    <row r="8" spans="1:9" x14ac:dyDescent="0.25">
      <c r="A8" t="s">
        <v>6</v>
      </c>
      <c r="B8" s="107">
        <v>98432.425907641227</v>
      </c>
      <c r="C8" s="107">
        <v>11375.531171192784</v>
      </c>
      <c r="D8" s="107">
        <v>148627.54840736638</v>
      </c>
      <c r="E8" s="107">
        <v>5774.2618140853729</v>
      </c>
      <c r="F8" s="107">
        <v>232149.23269971504</v>
      </c>
      <c r="G8" s="107">
        <f t="shared" si="0"/>
        <v>496359.00000000081</v>
      </c>
      <c r="H8">
        <f>+'MIP(IxI)_TFEVP'!CI15</f>
        <v>496359</v>
      </c>
      <c r="I8" s="107">
        <f t="shared" si="1"/>
        <v>8.149072527885437E-10</v>
      </c>
    </row>
    <row r="9" spans="1:9" x14ac:dyDescent="0.25">
      <c r="A9" t="s">
        <v>7</v>
      </c>
      <c r="B9" s="107">
        <v>126453.12097899179</v>
      </c>
      <c r="C9" s="107">
        <v>28658.484559009536</v>
      </c>
      <c r="D9" s="107">
        <v>200021.28345696503</v>
      </c>
      <c r="E9" s="107">
        <v>7202.3559485765572</v>
      </c>
      <c r="F9" s="107">
        <v>739230.75505645608</v>
      </c>
      <c r="G9" s="107">
        <f t="shared" si="0"/>
        <v>1101565.9999999991</v>
      </c>
      <c r="H9">
        <f>+'MIP(IxI)_TFEVP'!CI16</f>
        <v>1101566</v>
      </c>
      <c r="I9" s="107">
        <f t="shared" si="1"/>
        <v>0</v>
      </c>
    </row>
    <row r="10" spans="1:9" x14ac:dyDescent="0.25">
      <c r="A10" t="s">
        <v>8</v>
      </c>
      <c r="B10" s="107">
        <v>63199.556995382794</v>
      </c>
      <c r="C10" s="107">
        <v>8736.5875719323139</v>
      </c>
      <c r="D10" s="107">
        <v>183764.28903289669</v>
      </c>
      <c r="E10" s="107">
        <v>6424.9418792851493</v>
      </c>
      <c r="F10" s="107">
        <v>386523.62452050118</v>
      </c>
      <c r="G10" s="107">
        <f t="shared" si="0"/>
        <v>648648.99999999814</v>
      </c>
      <c r="H10">
        <f>+'MIP(IxI)_TFEVP'!CI17</f>
        <v>648649</v>
      </c>
      <c r="I10" s="107">
        <f t="shared" si="1"/>
        <v>-1.862645149230957E-9</v>
      </c>
    </row>
    <row r="11" spans="1:9" x14ac:dyDescent="0.25">
      <c r="A11" t="s">
        <v>9</v>
      </c>
      <c r="B11" s="107">
        <v>434569.86650636414</v>
      </c>
      <c r="C11" s="107">
        <v>54914.826893385427</v>
      </c>
      <c r="D11" s="107">
        <v>706018.52581506642</v>
      </c>
      <c r="E11" s="107">
        <v>30512.480271208475</v>
      </c>
      <c r="F11" s="107">
        <v>1431801.3005139742</v>
      </c>
      <c r="G11" s="107">
        <f t="shared" si="0"/>
        <v>2657816.9999999991</v>
      </c>
      <c r="H11">
        <f>+'MIP(IxI)_TFEVP'!CI18</f>
        <v>2657817</v>
      </c>
      <c r="I11" s="107">
        <f t="shared" si="1"/>
        <v>0</v>
      </c>
    </row>
    <row r="12" spans="1:9" x14ac:dyDescent="0.25">
      <c r="A12" t="s">
        <v>10</v>
      </c>
      <c r="B12" s="107">
        <v>57893.278735671542</v>
      </c>
      <c r="C12" s="107">
        <v>7291.3585794809997</v>
      </c>
      <c r="D12" s="107">
        <v>71903.715482746746</v>
      </c>
      <c r="E12" s="107">
        <v>2858.8470173691248</v>
      </c>
      <c r="F12" s="107">
        <v>307257.80018473015</v>
      </c>
      <c r="G12" s="107">
        <f t="shared" si="0"/>
        <v>447204.99999999854</v>
      </c>
      <c r="H12">
        <f>+'MIP(IxI)_TFEVP'!CI19</f>
        <v>447205</v>
      </c>
      <c r="I12" s="107">
        <f t="shared" si="1"/>
        <v>-1.4551915228366852E-9</v>
      </c>
    </row>
    <row r="13" spans="1:9" x14ac:dyDescent="0.25">
      <c r="A13" t="s">
        <v>11</v>
      </c>
      <c r="B13" s="107">
        <v>2402364.6071136892</v>
      </c>
      <c r="C13" s="107">
        <v>-321415.49267789553</v>
      </c>
      <c r="D13" s="107">
        <v>1757233.0950707472</v>
      </c>
      <c r="E13" s="107">
        <v>88111.865414287866</v>
      </c>
      <c r="F13" s="107">
        <v>2502768.9250791725</v>
      </c>
      <c r="G13" s="107">
        <f t="shared" si="0"/>
        <v>6429063.0000000009</v>
      </c>
      <c r="H13">
        <f>+'MIP(IxI)_TFEVP'!CI20</f>
        <v>6429063</v>
      </c>
      <c r="I13" s="107">
        <f t="shared" si="1"/>
        <v>0</v>
      </c>
    </row>
    <row r="14" spans="1:9" x14ac:dyDescent="0.25">
      <c r="A14" t="s">
        <v>12</v>
      </c>
      <c r="B14" s="107">
        <v>150635.39193191347</v>
      </c>
      <c r="C14" s="107">
        <v>81715.386802541834</v>
      </c>
      <c r="D14" s="107">
        <v>1117093.6847867654</v>
      </c>
      <c r="E14" s="107">
        <v>178764.35260317498</v>
      </c>
      <c r="F14" s="107">
        <v>3089529.1838756059</v>
      </c>
      <c r="G14" s="107">
        <f t="shared" si="0"/>
        <v>4617738.0000000019</v>
      </c>
      <c r="H14">
        <f>+'MIP(IxI)_TFEVP'!CI21</f>
        <v>4617738</v>
      </c>
      <c r="I14" s="107">
        <f t="shared" si="1"/>
        <v>0</v>
      </c>
    </row>
    <row r="15" spans="1:9" x14ac:dyDescent="0.25">
      <c r="A15" t="s">
        <v>13</v>
      </c>
      <c r="B15" s="107">
        <v>201841.31879864429</v>
      </c>
      <c r="C15" s="107">
        <v>287999.98303214583</v>
      </c>
      <c r="D15" s="107">
        <v>1158063.9320919372</v>
      </c>
      <c r="E15" s="107">
        <v>153795.99268426833</v>
      </c>
      <c r="F15" s="107">
        <v>9767725.7733930256</v>
      </c>
      <c r="G15" s="107">
        <f t="shared" si="0"/>
        <v>11569427.000000022</v>
      </c>
      <c r="H15">
        <f>+'MIP(IxI)_TFEVP'!CI22</f>
        <v>11569427</v>
      </c>
      <c r="I15" s="107">
        <f t="shared" si="1"/>
        <v>2.2351741790771484E-8</v>
      </c>
    </row>
    <row r="16" spans="1:9" x14ac:dyDescent="0.25">
      <c r="A16" t="s">
        <v>14</v>
      </c>
      <c r="B16" s="107">
        <v>328750.46548866812</v>
      </c>
      <c r="C16" s="107">
        <v>49558.165061947053</v>
      </c>
      <c r="D16" s="107">
        <v>741676.44752286177</v>
      </c>
      <c r="E16" s="107">
        <v>109887.90089638834</v>
      </c>
      <c r="F16" s="107">
        <v>1839282.0210301355</v>
      </c>
      <c r="G16" s="107">
        <f t="shared" si="0"/>
        <v>3069155.0000000009</v>
      </c>
      <c r="H16">
        <f>+'MIP(IxI)_TFEVP'!CI23</f>
        <v>3069155</v>
      </c>
      <c r="I16" s="107">
        <f t="shared" si="1"/>
        <v>0</v>
      </c>
    </row>
    <row r="17" spans="1:9" x14ac:dyDescent="0.25">
      <c r="A17" t="s">
        <v>15</v>
      </c>
      <c r="B17" s="107">
        <v>38720.567812332898</v>
      </c>
      <c r="C17" s="107">
        <v>8535.0247303365595</v>
      </c>
      <c r="D17" s="107">
        <v>95020.457285702185</v>
      </c>
      <c r="E17" s="107">
        <v>12795.61932076554</v>
      </c>
      <c r="F17" s="107">
        <v>114423.3308508628</v>
      </c>
      <c r="G17" s="107">
        <f t="shared" si="0"/>
        <v>269495</v>
      </c>
      <c r="H17">
        <f>+'MIP(IxI)_TFEVP'!CI24</f>
        <v>269495</v>
      </c>
      <c r="I17" s="107">
        <f t="shared" si="1"/>
        <v>0</v>
      </c>
    </row>
    <row r="18" spans="1:9" x14ac:dyDescent="0.25">
      <c r="A18" t="s">
        <v>16</v>
      </c>
      <c r="B18" s="107">
        <v>477668.22913289914</v>
      </c>
      <c r="C18" s="107">
        <v>26563.089015302212</v>
      </c>
      <c r="D18" s="107">
        <v>852241.17220290517</v>
      </c>
      <c r="E18" s="107">
        <v>31069.985991014611</v>
      </c>
      <c r="F18" s="107">
        <v>1521106.5236578796</v>
      </c>
      <c r="G18" s="107">
        <f t="shared" si="0"/>
        <v>2908649.0000000009</v>
      </c>
      <c r="H18">
        <f>+'MIP(IxI)_TFEVP'!CI25</f>
        <v>2908649</v>
      </c>
      <c r="I18" s="107">
        <f t="shared" si="1"/>
        <v>0</v>
      </c>
    </row>
    <row r="19" spans="1:9" x14ac:dyDescent="0.25">
      <c r="A19" t="s">
        <v>17</v>
      </c>
      <c r="B19" s="107">
        <v>732950.60836539278</v>
      </c>
      <c r="C19" s="107">
        <v>-44001.369603327868</v>
      </c>
      <c r="D19" s="107">
        <v>1094299.2962057518</v>
      </c>
      <c r="E19" s="107">
        <v>54132.004665648754</v>
      </c>
      <c r="F19" s="107">
        <v>1216517.460366532</v>
      </c>
      <c r="G19" s="107">
        <f t="shared" si="0"/>
        <v>3053897.9999999977</v>
      </c>
      <c r="H19">
        <f>+'MIP(IxI)_TFEVP'!CI26</f>
        <v>3053898</v>
      </c>
      <c r="I19" s="107">
        <f t="shared" si="1"/>
        <v>0</v>
      </c>
    </row>
    <row r="20" spans="1:9" x14ac:dyDescent="0.25">
      <c r="A20" t="s">
        <v>18</v>
      </c>
      <c r="B20" s="107">
        <v>1293376.0822641479</v>
      </c>
      <c r="C20" s="107">
        <v>-142518.62095707352</v>
      </c>
      <c r="D20" s="107">
        <v>1831260.0451250656</v>
      </c>
      <c r="E20" s="107">
        <v>80401.796164120969</v>
      </c>
      <c r="F20" s="107">
        <v>4541235.6974037439</v>
      </c>
      <c r="G20" s="107">
        <f t="shared" si="0"/>
        <v>7603755.0000000056</v>
      </c>
      <c r="H20">
        <f>+'MIP(IxI)_TFEVP'!CI27</f>
        <v>7603755</v>
      </c>
      <c r="I20" s="107">
        <f t="shared" si="1"/>
        <v>0</v>
      </c>
    </row>
    <row r="21" spans="1:9" x14ac:dyDescent="0.25">
      <c r="A21" t="s">
        <v>19</v>
      </c>
      <c r="B21" s="107">
        <v>488823.67509930284</v>
      </c>
      <c r="C21" s="107">
        <v>13626.140465819208</v>
      </c>
      <c r="D21" s="107">
        <v>511647.14051885641</v>
      </c>
      <c r="E21" s="107">
        <v>31668.938795735492</v>
      </c>
      <c r="F21" s="107">
        <v>842076.10512028344</v>
      </c>
      <c r="G21" s="107">
        <f t="shared" si="0"/>
        <v>1887841.9999999974</v>
      </c>
      <c r="H21">
        <f>+'MIP(IxI)_TFEVP'!CI28</f>
        <v>1887842</v>
      </c>
      <c r="I21" s="107">
        <f t="shared" si="1"/>
        <v>-2.5611370801925659E-9</v>
      </c>
    </row>
    <row r="22" spans="1:9" x14ac:dyDescent="0.25">
      <c r="A22" t="s">
        <v>20</v>
      </c>
      <c r="B22" s="107">
        <v>223202.4412784678</v>
      </c>
      <c r="C22" s="107">
        <v>26811.335830782096</v>
      </c>
      <c r="D22" s="107">
        <v>539246.13272527955</v>
      </c>
      <c r="E22" s="107">
        <v>23346.077007040371</v>
      </c>
      <c r="F22" s="107">
        <v>957254.01315843186</v>
      </c>
      <c r="G22" s="107">
        <f t="shared" si="0"/>
        <v>1769860.0000000019</v>
      </c>
      <c r="H22">
        <f>+'MIP(IxI)_TFEVP'!CI29</f>
        <v>1769860</v>
      </c>
      <c r="I22" s="107">
        <f t="shared" si="1"/>
        <v>1.862645149230957E-9</v>
      </c>
    </row>
    <row r="23" spans="1:9" x14ac:dyDescent="0.25">
      <c r="A23" t="s">
        <v>21</v>
      </c>
      <c r="B23" s="107">
        <v>108768.56524456858</v>
      </c>
      <c r="C23" s="107">
        <v>10329.85365815021</v>
      </c>
      <c r="D23" s="107">
        <v>250748.02938113385</v>
      </c>
      <c r="E23" s="107">
        <v>8422.7582627301163</v>
      </c>
      <c r="F23" s="107">
        <v>379113.79345341714</v>
      </c>
      <c r="G23" s="107">
        <f t="shared" si="0"/>
        <v>757382.99999999988</v>
      </c>
      <c r="H23">
        <f>+'MIP(IxI)_TFEVP'!CI30</f>
        <v>757383</v>
      </c>
      <c r="I23" s="107">
        <f t="shared" si="1"/>
        <v>0</v>
      </c>
    </row>
    <row r="24" spans="1:9" x14ac:dyDescent="0.25">
      <c r="A24" t="s">
        <v>22</v>
      </c>
      <c r="B24" s="107">
        <v>513569.28813112003</v>
      </c>
      <c r="C24" s="107">
        <v>43747.112518374706</v>
      </c>
      <c r="D24" s="107">
        <v>402164.66539171338</v>
      </c>
      <c r="E24" s="107">
        <v>18874.884928842344</v>
      </c>
      <c r="F24" s="107">
        <v>870489.04902994737</v>
      </c>
      <c r="G24" s="107">
        <f t="shared" si="0"/>
        <v>1848844.9999999977</v>
      </c>
      <c r="H24">
        <f>+'MIP(IxI)_TFEVP'!CI31</f>
        <v>1848845</v>
      </c>
      <c r="I24" s="107">
        <f t="shared" si="1"/>
        <v>-2.3283064365386963E-9</v>
      </c>
    </row>
    <row r="25" spans="1:9" x14ac:dyDescent="0.25">
      <c r="A25" t="s">
        <v>23</v>
      </c>
      <c r="B25" s="107">
        <v>41494.290292163278</v>
      </c>
      <c r="C25" s="107">
        <v>5567.1466368199199</v>
      </c>
      <c r="D25" s="107">
        <v>214003.02381695571</v>
      </c>
      <c r="E25" s="107">
        <v>10570.136861367759</v>
      </c>
      <c r="F25" s="107">
        <v>226631.40239269315</v>
      </c>
      <c r="G25" s="107">
        <f t="shared" si="0"/>
        <v>498265.99999999983</v>
      </c>
      <c r="H25">
        <f>+'MIP(IxI)_TFEVP'!CI32</f>
        <v>498266</v>
      </c>
      <c r="I25" s="107">
        <f t="shared" si="1"/>
        <v>0</v>
      </c>
    </row>
    <row r="26" spans="1:9" x14ac:dyDescent="0.25">
      <c r="A26" t="s">
        <v>24</v>
      </c>
      <c r="B26" s="107">
        <v>69649.229851900163</v>
      </c>
      <c r="C26" s="107">
        <v>8347.9256159767338</v>
      </c>
      <c r="D26" s="107">
        <v>120612.58288061574</v>
      </c>
      <c r="E26" s="107">
        <v>5805.9118231785005</v>
      </c>
      <c r="F26" s="107">
        <v>184595.34982832911</v>
      </c>
      <c r="G26" s="107">
        <f t="shared" si="0"/>
        <v>389011.00000000023</v>
      </c>
      <c r="H26">
        <f>+'MIP(IxI)_TFEVP'!CI33</f>
        <v>389011</v>
      </c>
      <c r="I26" s="107">
        <f t="shared" si="1"/>
        <v>0</v>
      </c>
    </row>
    <row r="27" spans="1:9" x14ac:dyDescent="0.25">
      <c r="A27" t="s">
        <v>25</v>
      </c>
      <c r="B27" s="107">
        <v>77690.056349534017</v>
      </c>
      <c r="C27" s="107">
        <v>6627.5661428141402</v>
      </c>
      <c r="D27" s="107">
        <v>82418.698182684224</v>
      </c>
      <c r="E27" s="107">
        <v>3379.1652050731282</v>
      </c>
      <c r="F27" s="107">
        <v>93984.51411989468</v>
      </c>
      <c r="G27" s="107">
        <f t="shared" si="0"/>
        <v>264100.00000000023</v>
      </c>
      <c r="H27">
        <f>+'MIP(IxI)_TFEVP'!CI34</f>
        <v>264100</v>
      </c>
      <c r="I27" s="107">
        <f t="shared" si="1"/>
        <v>0</v>
      </c>
    </row>
    <row r="28" spans="1:9" x14ac:dyDescent="0.25">
      <c r="A28" t="s">
        <v>26</v>
      </c>
      <c r="B28" s="107">
        <v>21898.018413384561</v>
      </c>
      <c r="C28" s="107">
        <v>2705.4948412570925</v>
      </c>
      <c r="D28" s="107">
        <v>66267.385642029156</v>
      </c>
      <c r="E28" s="107">
        <v>2892.6568580470462</v>
      </c>
      <c r="F28" s="107">
        <v>142013.44424528227</v>
      </c>
      <c r="G28" s="107">
        <f t="shared" si="0"/>
        <v>235777.00000000012</v>
      </c>
      <c r="H28">
        <f>+'MIP(IxI)_TFEVP'!CI35</f>
        <v>235777</v>
      </c>
      <c r="I28" s="107">
        <f t="shared" si="1"/>
        <v>0</v>
      </c>
    </row>
    <row r="29" spans="1:9" x14ac:dyDescent="0.25">
      <c r="A29" t="s">
        <v>27</v>
      </c>
      <c r="B29" s="107">
        <v>1629589.6711143116</v>
      </c>
      <c r="C29" s="107">
        <v>51969.126186951311</v>
      </c>
      <c r="D29" s="107">
        <v>576662.89195886522</v>
      </c>
      <c r="E29" s="107">
        <v>31142.134961745021</v>
      </c>
      <c r="F29" s="107">
        <v>985454.17577811936</v>
      </c>
      <c r="G29" s="107">
        <f t="shared" si="0"/>
        <v>3274817.9999999925</v>
      </c>
      <c r="H29">
        <f>+'MIP(IxI)_TFEVP'!CI36</f>
        <v>3274818</v>
      </c>
      <c r="I29" s="107">
        <f t="shared" si="1"/>
        <v>-7.4505805969238281E-9</v>
      </c>
    </row>
    <row r="30" spans="1:9" x14ac:dyDescent="0.25">
      <c r="A30" t="s">
        <v>28</v>
      </c>
      <c r="B30" s="107">
        <v>209127.3810179772</v>
      </c>
      <c r="C30" s="107">
        <v>25820.60059711133</v>
      </c>
      <c r="D30" s="107">
        <v>396139.36533791351</v>
      </c>
      <c r="E30" s="107">
        <v>15192.407613543601</v>
      </c>
      <c r="F30" s="107">
        <v>502299.24543345091</v>
      </c>
      <c r="G30" s="107">
        <f t="shared" si="0"/>
        <v>1148578.9999999965</v>
      </c>
      <c r="H30">
        <f>+'MIP(IxI)_TFEVP'!CI37</f>
        <v>1148579</v>
      </c>
      <c r="I30" s="107">
        <f t="shared" si="1"/>
        <v>-3.4924596548080444E-9</v>
      </c>
    </row>
    <row r="31" spans="1:9" x14ac:dyDescent="0.25">
      <c r="A31" t="s">
        <v>29</v>
      </c>
      <c r="B31" s="107">
        <v>25579.489526056033</v>
      </c>
      <c r="C31" s="107">
        <v>668.67605211008811</v>
      </c>
      <c r="D31" s="107">
        <v>58183.890966366023</v>
      </c>
      <c r="E31" s="107">
        <v>2530.9289226505489</v>
      </c>
      <c r="F31" s="107">
        <v>75809.014532817338</v>
      </c>
      <c r="G31" s="107">
        <f t="shared" si="0"/>
        <v>162772.00000000003</v>
      </c>
      <c r="H31">
        <f>+'MIP(IxI)_TFEVP'!CI38</f>
        <v>162772</v>
      </c>
      <c r="I31" s="107">
        <f t="shared" si="1"/>
        <v>0</v>
      </c>
    </row>
    <row r="32" spans="1:9" x14ac:dyDescent="0.25">
      <c r="A32" t="s">
        <v>30</v>
      </c>
      <c r="B32" s="107">
        <v>251772.04125030347</v>
      </c>
      <c r="C32" s="107">
        <v>24417.287289464763</v>
      </c>
      <c r="D32" s="107">
        <v>270882.84972435521</v>
      </c>
      <c r="E32" s="107">
        <v>11379.257690912083</v>
      </c>
      <c r="F32" s="107">
        <v>273849.56404496613</v>
      </c>
      <c r="G32" s="107">
        <f t="shared" si="0"/>
        <v>832301.00000000163</v>
      </c>
      <c r="H32">
        <f>+'MIP(IxI)_TFEVP'!CI39</f>
        <v>832301</v>
      </c>
      <c r="I32" s="107">
        <f t="shared" si="1"/>
        <v>1.6298145055770874E-9</v>
      </c>
    </row>
    <row r="33" spans="1:9" x14ac:dyDescent="0.25">
      <c r="A33" t="s">
        <v>31</v>
      </c>
      <c r="B33" s="107">
        <v>141601.23805019428</v>
      </c>
      <c r="C33" s="107">
        <v>26347.756444820789</v>
      </c>
      <c r="D33" s="107">
        <v>184318.49007912929</v>
      </c>
      <c r="E33" s="107">
        <v>8147.8281214523149</v>
      </c>
      <c r="F33" s="107">
        <v>306755.68730440357</v>
      </c>
      <c r="G33" s="107">
        <f t="shared" si="0"/>
        <v>667171.00000000023</v>
      </c>
      <c r="H33">
        <f>+'MIP(IxI)_TFEVP'!CI40</f>
        <v>667171</v>
      </c>
      <c r="I33" s="107">
        <f t="shared" si="1"/>
        <v>0</v>
      </c>
    </row>
    <row r="34" spans="1:9" x14ac:dyDescent="0.25">
      <c r="A34" t="s">
        <v>32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f t="shared" si="0"/>
        <v>0</v>
      </c>
      <c r="H34">
        <f>+'MIP(IxI)_TFEVP'!CI41</f>
        <v>0</v>
      </c>
      <c r="I34" s="107">
        <f t="shared" si="1"/>
        <v>0</v>
      </c>
    </row>
    <row r="35" spans="1:9" x14ac:dyDescent="0.25">
      <c r="A35" t="s">
        <v>33</v>
      </c>
      <c r="B35" s="107">
        <v>247845.37895975896</v>
      </c>
      <c r="C35" s="107">
        <v>17554.611613751575</v>
      </c>
      <c r="D35" s="107">
        <v>177691.17802781411</v>
      </c>
      <c r="E35" s="107">
        <v>9579.6678557826963</v>
      </c>
      <c r="F35" s="107">
        <v>156034.1635428952</v>
      </c>
      <c r="G35" s="107">
        <f t="shared" si="0"/>
        <v>608705.00000000256</v>
      </c>
      <c r="H35">
        <f>+'MIP(IxI)_TFEVP'!CI42</f>
        <v>608705</v>
      </c>
      <c r="I35" s="107">
        <f t="shared" si="1"/>
        <v>2.5611370801925659E-9</v>
      </c>
    </row>
    <row r="36" spans="1:9" x14ac:dyDescent="0.25">
      <c r="A36" t="s">
        <v>34</v>
      </c>
      <c r="B36" s="107">
        <v>269822.27880853938</v>
      </c>
      <c r="C36" s="107">
        <v>53314.827439098015</v>
      </c>
      <c r="D36" s="107">
        <v>258487.30474789644</v>
      </c>
      <c r="E36" s="107">
        <v>10322.147254863497</v>
      </c>
      <c r="F36" s="107">
        <v>410571.44174960244</v>
      </c>
      <c r="G36" s="107">
        <f t="shared" si="0"/>
        <v>1002517.9999999999</v>
      </c>
      <c r="H36">
        <f>+'MIP(IxI)_TFEVP'!CI43</f>
        <v>1002518</v>
      </c>
      <c r="I36" s="107">
        <f t="shared" si="1"/>
        <v>0</v>
      </c>
    </row>
    <row r="37" spans="1:9" x14ac:dyDescent="0.25">
      <c r="A37" t="s">
        <v>35</v>
      </c>
      <c r="B37" s="107">
        <v>87042.818135998343</v>
      </c>
      <c r="C37" s="107">
        <v>9020.1344043215959</v>
      </c>
      <c r="D37" s="107">
        <v>101174.81999463776</v>
      </c>
      <c r="E37" s="107">
        <v>3711.7233688470214</v>
      </c>
      <c r="F37" s="107">
        <v>119312.50409619512</v>
      </c>
      <c r="G37" s="107">
        <f t="shared" si="0"/>
        <v>320261.99999999983</v>
      </c>
      <c r="H37">
        <f>+'MIP(IxI)_TFEVP'!CI44</f>
        <v>320262</v>
      </c>
      <c r="I37" s="107">
        <f t="shared" si="1"/>
        <v>0</v>
      </c>
    </row>
    <row r="38" spans="1:9" x14ac:dyDescent="0.25">
      <c r="A38" t="s">
        <v>36</v>
      </c>
      <c r="B38" s="107">
        <v>208032.62799432097</v>
      </c>
      <c r="C38" s="107">
        <v>12171.61311120077</v>
      </c>
      <c r="D38" s="107">
        <v>304641.64922262559</v>
      </c>
      <c r="E38" s="107">
        <v>12603.604412615339</v>
      </c>
      <c r="F38" s="107">
        <v>548630.5052592362</v>
      </c>
      <c r="G38" s="107">
        <f t="shared" si="0"/>
        <v>1086079.9999999988</v>
      </c>
      <c r="H38">
        <f>+'MIP(IxI)_TFEVP'!CI45</f>
        <v>1086080</v>
      </c>
      <c r="I38" s="107">
        <f t="shared" si="1"/>
        <v>0</v>
      </c>
    </row>
    <row r="39" spans="1:9" x14ac:dyDescent="0.25">
      <c r="A39" t="s">
        <v>37</v>
      </c>
      <c r="B39" s="107">
        <v>813682.32585146267</v>
      </c>
      <c r="C39" s="107">
        <v>4791.1748682476518</v>
      </c>
      <c r="D39" s="107">
        <v>538299.17385217512</v>
      </c>
      <c r="E39" s="107">
        <v>31193.742598460132</v>
      </c>
      <c r="F39" s="107">
        <v>901131.58282965887</v>
      </c>
      <c r="G39" s="107">
        <f t="shared" si="0"/>
        <v>2289098.0000000047</v>
      </c>
      <c r="H39">
        <f>+'MIP(IxI)_TFEVP'!CI46</f>
        <v>2289098</v>
      </c>
      <c r="I39" s="107">
        <f t="shared" si="1"/>
        <v>4.6566128730773926E-9</v>
      </c>
    </row>
    <row r="40" spans="1:9" x14ac:dyDescent="0.25">
      <c r="A40" t="s">
        <v>38</v>
      </c>
      <c r="B40" s="107">
        <v>140009.91393997025</v>
      </c>
      <c r="C40" s="107">
        <v>17670.71287857724</v>
      </c>
      <c r="D40" s="107">
        <v>175515.39605248673</v>
      </c>
      <c r="E40" s="107">
        <v>8527.497642238719</v>
      </c>
      <c r="F40" s="107">
        <v>224225.47948672526</v>
      </c>
      <c r="G40" s="107">
        <f t="shared" si="0"/>
        <v>565948.99999999825</v>
      </c>
      <c r="H40">
        <f>+'MIP(IxI)_TFEVP'!CI47</f>
        <v>565949</v>
      </c>
      <c r="I40" s="107">
        <f t="shared" si="1"/>
        <v>-1.7462298274040222E-9</v>
      </c>
    </row>
    <row r="41" spans="1:9" x14ac:dyDescent="0.25">
      <c r="A41" t="s">
        <v>39</v>
      </c>
      <c r="B41" s="107">
        <v>4109965.2944240849</v>
      </c>
      <c r="C41" s="107">
        <v>-1507115.3254102112</v>
      </c>
      <c r="D41" s="107">
        <v>600882.69021500938</v>
      </c>
      <c r="E41" s="107">
        <v>40021.327493025332</v>
      </c>
      <c r="F41" s="107">
        <v>2247107.0132781016</v>
      </c>
      <c r="G41" s="107">
        <f t="shared" si="0"/>
        <v>5490861.0000000093</v>
      </c>
      <c r="H41">
        <f>+'MIP(IxI)_TFEVP'!CI48</f>
        <v>5490861</v>
      </c>
      <c r="I41" s="107">
        <f t="shared" si="1"/>
        <v>9.3132257461547852E-9</v>
      </c>
    </row>
    <row r="42" spans="1:9" x14ac:dyDescent="0.25">
      <c r="A42" t="s">
        <v>40</v>
      </c>
      <c r="B42" s="107">
        <v>327103.8260437033</v>
      </c>
      <c r="C42" s="107">
        <v>19367.060767090887</v>
      </c>
      <c r="D42" s="107">
        <v>177835.03274320136</v>
      </c>
      <c r="E42" s="107">
        <v>10835.30803458696</v>
      </c>
      <c r="F42" s="107">
        <v>220054.77241141725</v>
      </c>
      <c r="G42" s="107">
        <f t="shared" si="0"/>
        <v>755195.99999999977</v>
      </c>
      <c r="H42">
        <f>+'MIP(IxI)_TFEVP'!CI49</f>
        <v>755196</v>
      </c>
      <c r="I42" s="107">
        <f t="shared" si="1"/>
        <v>0</v>
      </c>
    </row>
    <row r="43" spans="1:9" x14ac:dyDescent="0.25">
      <c r="A43" t="s">
        <v>41</v>
      </c>
      <c r="B43" s="107">
        <v>474249.98896369094</v>
      </c>
      <c r="C43" s="107">
        <v>27877.243955877566</v>
      </c>
      <c r="D43" s="107">
        <v>315585.58464179339</v>
      </c>
      <c r="E43" s="107">
        <v>13445.998210892452</v>
      </c>
      <c r="F43" s="107">
        <v>416186.18422774714</v>
      </c>
      <c r="G43" s="107">
        <f t="shared" si="0"/>
        <v>1247345.0000000014</v>
      </c>
      <c r="H43">
        <f>+'MIP(IxI)_TFEVP'!CI50</f>
        <v>1247345</v>
      </c>
      <c r="I43" s="107">
        <f t="shared" si="1"/>
        <v>0</v>
      </c>
    </row>
    <row r="44" spans="1:9" x14ac:dyDescent="0.25">
      <c r="A44" t="s">
        <v>42</v>
      </c>
      <c r="B44" s="107">
        <v>232872.23112220687</v>
      </c>
      <c r="C44" s="107">
        <v>18432.344365001729</v>
      </c>
      <c r="D44" s="107">
        <v>185093.10802266531</v>
      </c>
      <c r="E44" s="107">
        <v>7503.7844986159735</v>
      </c>
      <c r="F44" s="107">
        <v>164220.53199151039</v>
      </c>
      <c r="G44" s="107">
        <f t="shared" si="0"/>
        <v>608122.00000000023</v>
      </c>
      <c r="H44">
        <f>+'MIP(IxI)_TFEVP'!CI51</f>
        <v>608122</v>
      </c>
      <c r="I44" s="107">
        <f t="shared" si="1"/>
        <v>0</v>
      </c>
    </row>
    <row r="45" spans="1:9" x14ac:dyDescent="0.25">
      <c r="A45" t="s">
        <v>43</v>
      </c>
      <c r="B45" s="107">
        <v>100660.56088324792</v>
      </c>
      <c r="C45" s="107">
        <v>6352.1848379715011</v>
      </c>
      <c r="D45" s="107">
        <v>68481.125744439691</v>
      </c>
      <c r="E45" s="107">
        <v>2593.3129332789608</v>
      </c>
      <c r="F45" s="107">
        <v>60458.81560106144</v>
      </c>
      <c r="G45" s="107">
        <f t="shared" si="0"/>
        <v>238545.99999999953</v>
      </c>
      <c r="H45">
        <f>+'MIP(IxI)_TFEVP'!CI52</f>
        <v>238546</v>
      </c>
      <c r="I45" s="107">
        <f t="shared" si="1"/>
        <v>-4.6566128730773926E-10</v>
      </c>
    </row>
    <row r="46" spans="1:9" x14ac:dyDescent="0.25">
      <c r="A46" t="s">
        <v>44</v>
      </c>
      <c r="B46" s="107">
        <v>806469.15377670259</v>
      </c>
      <c r="C46" s="107">
        <v>50545.202582601327</v>
      </c>
      <c r="D46" s="107">
        <v>381851.35030718247</v>
      </c>
      <c r="E46" s="107">
        <v>18976.38104475844</v>
      </c>
      <c r="F46" s="107">
        <v>399930.91228874837</v>
      </c>
      <c r="G46" s="107">
        <f t="shared" si="0"/>
        <v>1657772.9999999932</v>
      </c>
      <c r="H46">
        <f>+'MIP(IxI)_TFEVP'!CI53</f>
        <v>1657773</v>
      </c>
      <c r="I46" s="107">
        <f t="shared" si="1"/>
        <v>-6.7520886659622192E-9</v>
      </c>
    </row>
    <row r="47" spans="1:9" x14ac:dyDescent="0.25">
      <c r="A47" t="s">
        <v>45</v>
      </c>
      <c r="B47" s="107">
        <v>160116.34039455294</v>
      </c>
      <c r="C47" s="107">
        <v>-13003.126251755064</v>
      </c>
      <c r="D47" s="107">
        <v>130376.83957398651</v>
      </c>
      <c r="E47" s="107">
        <v>5443.7484382027442</v>
      </c>
      <c r="F47" s="107">
        <v>159840.19784501204</v>
      </c>
      <c r="G47" s="107">
        <f t="shared" si="0"/>
        <v>442773.99999999907</v>
      </c>
      <c r="H47">
        <f>+'MIP(IxI)_TFEVP'!CI54</f>
        <v>442774</v>
      </c>
      <c r="I47" s="107">
        <f t="shared" si="1"/>
        <v>-9.3132257461547852E-10</v>
      </c>
    </row>
    <row r="48" spans="1:9" x14ac:dyDescent="0.25">
      <c r="A48" t="s">
        <v>46</v>
      </c>
      <c r="B48" s="107">
        <v>240990.25845098979</v>
      </c>
      <c r="C48" s="107">
        <v>-6833.1690301364633</v>
      </c>
      <c r="D48" s="107">
        <v>295470.81451495603</v>
      </c>
      <c r="E48" s="107">
        <v>24724.728105447743</v>
      </c>
      <c r="F48" s="107">
        <v>543861.36795873998</v>
      </c>
      <c r="G48" s="107">
        <f t="shared" si="0"/>
        <v>1098213.9999999972</v>
      </c>
      <c r="H48">
        <f>+'MIP(IxI)_TFEVP'!CI55</f>
        <v>1098214</v>
      </c>
      <c r="I48" s="107">
        <f t="shared" si="1"/>
        <v>-2.7939677238464355E-9</v>
      </c>
    </row>
    <row r="49" spans="1:9" x14ac:dyDescent="0.25">
      <c r="A49" t="s">
        <v>47</v>
      </c>
      <c r="B49" s="107">
        <v>637111.44033017976</v>
      </c>
      <c r="C49" s="107">
        <v>56946.021273177139</v>
      </c>
      <c r="D49" s="107">
        <v>406028.97250034276</v>
      </c>
      <c r="E49" s="107">
        <v>28547.14071514205</v>
      </c>
      <c r="F49" s="107">
        <v>641613.42518115893</v>
      </c>
      <c r="G49" s="107">
        <f t="shared" si="0"/>
        <v>1770247.0000000005</v>
      </c>
      <c r="H49">
        <f>+'MIP(IxI)_TFEVP'!CI56</f>
        <v>1770247</v>
      </c>
      <c r="I49" s="107">
        <f t="shared" si="1"/>
        <v>0</v>
      </c>
    </row>
    <row r="50" spans="1:9" x14ac:dyDescent="0.25">
      <c r="A50" t="s">
        <v>48</v>
      </c>
      <c r="B50" s="107">
        <v>422242.85252001055</v>
      </c>
      <c r="C50" s="107">
        <v>46513.170356352945</v>
      </c>
      <c r="D50" s="107">
        <v>311502.8032177221</v>
      </c>
      <c r="E50" s="107">
        <v>14259.334400545154</v>
      </c>
      <c r="F50" s="107">
        <v>437065.83950536826</v>
      </c>
      <c r="G50" s="107">
        <f t="shared" si="0"/>
        <v>1231583.9999999991</v>
      </c>
      <c r="H50">
        <f>+'MIP(IxI)_TFEVP'!CI57</f>
        <v>1231584</v>
      </c>
      <c r="I50" s="107">
        <f t="shared" si="1"/>
        <v>0</v>
      </c>
    </row>
    <row r="51" spans="1:9" x14ac:dyDescent="0.25">
      <c r="A51" t="s">
        <v>49</v>
      </c>
      <c r="B51" s="107">
        <v>125713.40186613647</v>
      </c>
      <c r="C51" s="107">
        <v>11206.318368975195</v>
      </c>
      <c r="D51" s="107">
        <v>62070.442448733869</v>
      </c>
      <c r="E51" s="107">
        <v>5448.3310780380625</v>
      </c>
      <c r="F51" s="107">
        <v>94463.506238117305</v>
      </c>
      <c r="G51" s="107">
        <f t="shared" si="0"/>
        <v>298902.00000000087</v>
      </c>
      <c r="H51">
        <f>+'MIP(IxI)_TFEVP'!CI58</f>
        <v>298902</v>
      </c>
      <c r="I51" s="107">
        <f t="shared" si="1"/>
        <v>8.7311491370201111E-10</v>
      </c>
    </row>
    <row r="52" spans="1:9" x14ac:dyDescent="0.25">
      <c r="A52" t="s">
        <v>50</v>
      </c>
      <c r="B52" s="107">
        <v>357994.24694498</v>
      </c>
      <c r="C52" s="107">
        <v>34632.785960239897</v>
      </c>
      <c r="D52" s="107">
        <v>175618.48122110585</v>
      </c>
      <c r="E52" s="107">
        <v>9855.3657845114485</v>
      </c>
      <c r="F52" s="107">
        <v>196277.12008916464</v>
      </c>
      <c r="G52" s="107">
        <f t="shared" si="0"/>
        <v>774378.00000000186</v>
      </c>
      <c r="H52">
        <f>+'MIP(IxI)_TFEVP'!CI59</f>
        <v>774378</v>
      </c>
      <c r="I52" s="107">
        <f t="shared" si="1"/>
        <v>1.862645149230957E-9</v>
      </c>
    </row>
    <row r="53" spans="1:9" x14ac:dyDescent="0.25">
      <c r="A53" t="s">
        <v>51</v>
      </c>
      <c r="B53" s="107">
        <v>78869.928078950776</v>
      </c>
      <c r="C53" s="107">
        <v>9242.2380657996036</v>
      </c>
      <c r="D53" s="107">
        <v>89776.79402413065</v>
      </c>
      <c r="E53" s="107">
        <v>4290.464965072425</v>
      </c>
      <c r="F53" s="107">
        <v>105318.5748660464</v>
      </c>
      <c r="G53" s="107">
        <f t="shared" si="0"/>
        <v>287497.99999999988</v>
      </c>
      <c r="H53">
        <f>+'MIP(IxI)_TFEVP'!CI60</f>
        <v>287498</v>
      </c>
      <c r="I53" s="107">
        <f t="shared" si="1"/>
        <v>0</v>
      </c>
    </row>
    <row r="54" spans="1:9" x14ac:dyDescent="0.25">
      <c r="A54" t="s">
        <v>52</v>
      </c>
      <c r="B54" s="107">
        <v>328363.91744256229</v>
      </c>
      <c r="C54" s="107">
        <v>89961.857459224368</v>
      </c>
      <c r="D54" s="107">
        <v>135963.7281152246</v>
      </c>
      <c r="E54" s="107">
        <v>6618.3319421906244</v>
      </c>
      <c r="F54" s="107">
        <v>133028.16504079819</v>
      </c>
      <c r="G54" s="107">
        <f t="shared" si="0"/>
        <v>693936</v>
      </c>
      <c r="H54">
        <f>+'MIP(IxI)_TFEVP'!CI61</f>
        <v>693936</v>
      </c>
      <c r="I54" s="107">
        <f t="shared" si="1"/>
        <v>0</v>
      </c>
    </row>
    <row r="55" spans="1:9" x14ac:dyDescent="0.25">
      <c r="A55" t="s">
        <v>53</v>
      </c>
      <c r="B55" s="107">
        <v>214699.52880329214</v>
      </c>
      <c r="C55" s="107">
        <v>23647.864611737583</v>
      </c>
      <c r="D55" s="107">
        <v>193835.76337785972</v>
      </c>
      <c r="E55" s="107">
        <v>9127.1317614993095</v>
      </c>
      <c r="F55" s="107">
        <v>270786.71144561318</v>
      </c>
      <c r="G55" s="107">
        <f t="shared" si="0"/>
        <v>712097.00000000198</v>
      </c>
      <c r="H55">
        <f>+'MIP(IxI)_TFEVP'!CI62</f>
        <v>712097</v>
      </c>
      <c r="I55" s="107">
        <f t="shared" si="1"/>
        <v>1.9790604710578918E-9</v>
      </c>
    </row>
    <row r="56" spans="1:9" x14ac:dyDescent="0.25">
      <c r="A56" t="s">
        <v>54</v>
      </c>
      <c r="B56" s="107">
        <v>103850.77346388201</v>
      </c>
      <c r="C56" s="107">
        <v>1884.9105351346998</v>
      </c>
      <c r="D56" s="107">
        <v>271377.59431616042</v>
      </c>
      <c r="E56" s="107">
        <v>11807.207990175299</v>
      </c>
      <c r="F56" s="107">
        <v>327338.51369464822</v>
      </c>
      <c r="G56" s="107">
        <f t="shared" si="0"/>
        <v>716259.0000000007</v>
      </c>
      <c r="H56">
        <f>+'MIP(IxI)_TFEVP'!CI63</f>
        <v>716259</v>
      </c>
      <c r="I56" s="107">
        <f t="shared" si="1"/>
        <v>0</v>
      </c>
    </row>
    <row r="57" spans="1:9" x14ac:dyDescent="0.25">
      <c r="A57" t="s">
        <v>55</v>
      </c>
      <c r="B57" s="107">
        <v>358125.70292799699</v>
      </c>
      <c r="C57" s="107">
        <v>-116964.46515640417</v>
      </c>
      <c r="D57" s="107">
        <v>1211893.3856483144</v>
      </c>
      <c r="E57" s="107">
        <v>53925.710852885029</v>
      </c>
      <c r="F57" s="107">
        <v>1825915.6657272086</v>
      </c>
      <c r="G57" s="107">
        <f t="shared" si="0"/>
        <v>3332896.0000000009</v>
      </c>
      <c r="H57">
        <f>+'MIP(IxI)_TFEVP'!CI64</f>
        <v>3332896</v>
      </c>
      <c r="I57" s="107">
        <f t="shared" si="1"/>
        <v>0</v>
      </c>
    </row>
    <row r="58" spans="1:9" x14ac:dyDescent="0.25">
      <c r="A58" t="s">
        <v>56</v>
      </c>
      <c r="B58" s="107">
        <v>77067.031324398078</v>
      </c>
      <c r="C58" s="107">
        <v>3361.8015326836849</v>
      </c>
      <c r="D58" s="107">
        <v>453367.77358551178</v>
      </c>
      <c r="E58" s="107">
        <v>16762.018074016622</v>
      </c>
      <c r="F58" s="107">
        <v>441874.37548339018</v>
      </c>
      <c r="G58" s="107">
        <f t="shared" si="0"/>
        <v>992433.00000000035</v>
      </c>
      <c r="H58">
        <f>+'MIP(IxI)_TFEVP'!CI65</f>
        <v>992433</v>
      </c>
      <c r="I58" s="107">
        <f t="shared" si="1"/>
        <v>0</v>
      </c>
    </row>
    <row r="59" spans="1:9" x14ac:dyDescent="0.25">
      <c r="A59" t="s">
        <v>57</v>
      </c>
      <c r="B59" s="107">
        <v>2019476.6833351925</v>
      </c>
      <c r="C59" s="107">
        <v>687687.70269082417</v>
      </c>
      <c r="D59" s="107">
        <v>2955663.9826305667</v>
      </c>
      <c r="E59" s="107">
        <v>157143.80639845697</v>
      </c>
      <c r="F59" s="107">
        <v>5787144.8249449767</v>
      </c>
      <c r="G59" s="107">
        <f t="shared" si="0"/>
        <v>11607117.000000017</v>
      </c>
      <c r="H59">
        <f>+'MIP(IxI)_TFEVP'!CI66</f>
        <v>11607117</v>
      </c>
      <c r="I59" s="107">
        <f t="shared" si="1"/>
        <v>1.6763806343078613E-8</v>
      </c>
    </row>
    <row r="60" spans="1:9" x14ac:dyDescent="0.25">
      <c r="A60" t="s">
        <v>58</v>
      </c>
      <c r="B60" s="107">
        <v>3073048.4037286034</v>
      </c>
      <c r="C60" s="107">
        <v>-214263.77397873628</v>
      </c>
      <c r="D60" s="107">
        <v>9529679.6620806251</v>
      </c>
      <c r="E60" s="107">
        <v>563196.92494039913</v>
      </c>
      <c r="F60" s="107">
        <v>15588883.783229034</v>
      </c>
      <c r="G60" s="107">
        <f t="shared" si="0"/>
        <v>28540544.999999925</v>
      </c>
      <c r="H60">
        <f>+'MIP(IxI)_TFEVP'!CI67</f>
        <v>28540545</v>
      </c>
      <c r="I60" s="107">
        <f t="shared" si="1"/>
        <v>-7.4505805969238281E-8</v>
      </c>
    </row>
    <row r="61" spans="1:9" x14ac:dyDescent="0.25">
      <c r="A61" t="s">
        <v>59</v>
      </c>
      <c r="B61" s="107">
        <v>4434482.3589386018</v>
      </c>
      <c r="C61" s="107">
        <v>-1433823.1860720669</v>
      </c>
      <c r="D61" s="107">
        <v>2938692.8931098469</v>
      </c>
      <c r="E61" s="107">
        <v>198668.50402946601</v>
      </c>
      <c r="F61" s="107">
        <v>6015219.4299941072</v>
      </c>
      <c r="G61" s="107">
        <f t="shared" si="0"/>
        <v>12153239.999999955</v>
      </c>
      <c r="H61">
        <f>+'MIP(IxI)_TFEVP'!CI68</f>
        <v>12153240</v>
      </c>
      <c r="I61" s="107">
        <f t="shared" si="1"/>
        <v>-4.4703483581542969E-8</v>
      </c>
    </row>
    <row r="62" spans="1:9" x14ac:dyDescent="0.25">
      <c r="A62" t="s">
        <v>60</v>
      </c>
      <c r="B62" s="107">
        <v>56009.072242090188</v>
      </c>
      <c r="C62" s="107">
        <v>473.46278999299744</v>
      </c>
      <c r="D62" s="107">
        <v>135101.46948077666</v>
      </c>
      <c r="E62" s="107">
        <v>6275.5338245135381</v>
      </c>
      <c r="F62" s="107">
        <v>187242.46166262592</v>
      </c>
      <c r="G62" s="107">
        <f t="shared" si="0"/>
        <v>385101.9999999993</v>
      </c>
      <c r="H62">
        <f>+'MIP(IxI)_TFEVP'!CI69</f>
        <v>385102</v>
      </c>
      <c r="I62" s="107">
        <f t="shared" si="1"/>
        <v>-6.9849193096160889E-10</v>
      </c>
    </row>
    <row r="63" spans="1:9" x14ac:dyDescent="0.25">
      <c r="A63" t="s">
        <v>61</v>
      </c>
      <c r="B63" s="107">
        <v>56446.805926566551</v>
      </c>
      <c r="C63" s="107">
        <v>3406.2970783943779</v>
      </c>
      <c r="D63" s="107">
        <v>220859.45149486646</v>
      </c>
      <c r="E63" s="107">
        <v>12893.825980848753</v>
      </c>
      <c r="F63" s="107">
        <v>337801.61951932526</v>
      </c>
      <c r="G63" s="107">
        <f t="shared" si="0"/>
        <v>631408.0000000014</v>
      </c>
      <c r="H63">
        <f>+'MIP(IxI)_TFEVP'!CI70</f>
        <v>631408</v>
      </c>
      <c r="I63" s="107">
        <f t="shared" si="1"/>
        <v>1.3969838619232178E-9</v>
      </c>
    </row>
    <row r="64" spans="1:9" x14ac:dyDescent="0.25">
      <c r="A64" t="s">
        <v>62</v>
      </c>
      <c r="B64" s="107">
        <v>524670.48662938084</v>
      </c>
      <c r="C64" s="107">
        <v>-47207.208755309628</v>
      </c>
      <c r="D64" s="107">
        <v>859592.38822920329</v>
      </c>
      <c r="E64" s="107">
        <v>32133.156754029173</v>
      </c>
      <c r="F64" s="107">
        <v>1029321.1771426941</v>
      </c>
      <c r="G64" s="107">
        <f t="shared" si="0"/>
        <v>2398509.9999999981</v>
      </c>
      <c r="H64">
        <f>+'MIP(IxI)_TFEVP'!CI71</f>
        <v>2398510</v>
      </c>
      <c r="I64" s="107">
        <f t="shared" si="1"/>
        <v>0</v>
      </c>
    </row>
    <row r="65" spans="1:9" x14ac:dyDescent="0.25">
      <c r="A65" t="s">
        <v>63</v>
      </c>
      <c r="B65" s="107">
        <v>305981.56049600261</v>
      </c>
      <c r="C65" s="107">
        <v>46007.544755252507</v>
      </c>
      <c r="D65" s="107">
        <v>1806990.3808988845</v>
      </c>
      <c r="E65" s="107">
        <v>181371.78812713621</v>
      </c>
      <c r="F65" s="107">
        <v>2399648.7257227339</v>
      </c>
      <c r="G65" s="107">
        <f t="shared" si="0"/>
        <v>4740000.0000000093</v>
      </c>
      <c r="H65">
        <f>+'MIP(IxI)_TFEVP'!CI72</f>
        <v>4740000</v>
      </c>
      <c r="I65" s="107">
        <f t="shared" si="1"/>
        <v>9.3132257461547852E-9</v>
      </c>
    </row>
    <row r="66" spans="1:9" x14ac:dyDescent="0.25">
      <c r="A66" t="s">
        <v>64</v>
      </c>
      <c r="B66" s="107">
        <v>288144.73048431112</v>
      </c>
      <c r="C66" s="107">
        <v>98322.489387505149</v>
      </c>
      <c r="D66" s="107">
        <v>2001920.0560358833</v>
      </c>
      <c r="E66" s="107">
        <v>278475.87279411935</v>
      </c>
      <c r="F66" s="107">
        <v>3687964.8512982</v>
      </c>
      <c r="G66" s="107">
        <f t="shared" ref="G66:G77" si="2">SUM(B66:F66)</f>
        <v>6354828.0000000186</v>
      </c>
      <c r="H66">
        <f>+'MIP(IxI)_TFEVP'!CI73</f>
        <v>6354828</v>
      </c>
      <c r="I66" s="107">
        <f t="shared" si="1"/>
        <v>1.862645149230957E-8</v>
      </c>
    </row>
    <row r="67" spans="1:9" x14ac:dyDescent="0.25">
      <c r="A67" t="s">
        <v>65</v>
      </c>
      <c r="B67" s="107">
        <v>287386.82892382989</v>
      </c>
      <c r="C67" s="107">
        <v>57978.21907487663</v>
      </c>
      <c r="D67" s="107">
        <v>641674.68398648431</v>
      </c>
      <c r="E67" s="107">
        <v>105186.6559248838</v>
      </c>
      <c r="F67" s="107">
        <v>407570.61208992207</v>
      </c>
      <c r="G67" s="107">
        <f t="shared" si="2"/>
        <v>1499796.9999999967</v>
      </c>
      <c r="H67">
        <f>+'MIP(IxI)_TFEVP'!CI74</f>
        <v>1499797</v>
      </c>
      <c r="I67" s="107">
        <f t="shared" ref="I67:I77" si="3">G67-H67</f>
        <v>-3.2596290111541748E-9</v>
      </c>
    </row>
    <row r="68" spans="1:9" x14ac:dyDescent="0.25">
      <c r="A68" t="s">
        <v>66</v>
      </c>
      <c r="B68" s="107">
        <v>27301.249773242485</v>
      </c>
      <c r="C68" s="107">
        <v>22111.166189374388</v>
      </c>
      <c r="D68" s="107">
        <v>320292.26984181115</v>
      </c>
      <c r="E68" s="107">
        <v>17880.752192599673</v>
      </c>
      <c r="F68" s="107">
        <v>214196.56200297238</v>
      </c>
      <c r="G68" s="107">
        <f t="shared" si="2"/>
        <v>601782.00000000012</v>
      </c>
      <c r="H68">
        <f>+'MIP(IxI)_TFEVP'!CI75</f>
        <v>601782</v>
      </c>
      <c r="I68" s="107">
        <f t="shared" si="3"/>
        <v>0</v>
      </c>
    </row>
    <row r="69" spans="1:9" x14ac:dyDescent="0.25">
      <c r="A69" t="s">
        <v>67</v>
      </c>
      <c r="B69" s="107">
        <v>234464.87001240745</v>
      </c>
      <c r="C69" s="107">
        <v>326317.17549048259</v>
      </c>
      <c r="D69" s="107">
        <v>993792.16656642803</v>
      </c>
      <c r="E69" s="107">
        <v>173564.38346288487</v>
      </c>
      <c r="F69" s="107">
        <v>8690545.4044678323</v>
      </c>
      <c r="G69" s="107">
        <f t="shared" si="2"/>
        <v>10418684.000000035</v>
      </c>
      <c r="H69">
        <f>+'MIP(IxI)_TFEVP'!CI76</f>
        <v>10418684</v>
      </c>
      <c r="I69" s="107">
        <f t="shared" si="3"/>
        <v>3.5390257835388184E-8</v>
      </c>
    </row>
    <row r="70" spans="1:9" x14ac:dyDescent="0.25">
      <c r="A70" t="s">
        <v>68</v>
      </c>
      <c r="B70" s="107">
        <v>1017101.7995341754</v>
      </c>
      <c r="C70" s="107">
        <v>231365.82252383337</v>
      </c>
      <c r="D70" s="107">
        <v>4832921.5635506036</v>
      </c>
      <c r="E70" s="107">
        <v>214252.89753165751</v>
      </c>
      <c r="F70" s="107">
        <v>7001682.9168597264</v>
      </c>
      <c r="G70" s="107">
        <f t="shared" si="2"/>
        <v>13297324.999999996</v>
      </c>
      <c r="H70">
        <f>+'MIP(IxI)_TFEVP'!CI77</f>
        <v>13297325</v>
      </c>
      <c r="I70" s="107">
        <f t="shared" si="3"/>
        <v>0</v>
      </c>
    </row>
    <row r="71" spans="1:9" x14ac:dyDescent="0.25">
      <c r="A71" t="s">
        <v>69</v>
      </c>
      <c r="B71" s="107">
        <v>281399.08037329314</v>
      </c>
      <c r="C71" s="107">
        <v>95978.247871117259</v>
      </c>
      <c r="D71" s="107">
        <v>6498186.6244889144</v>
      </c>
      <c r="E71" s="107">
        <v>42289.217964197313</v>
      </c>
      <c r="F71" s="107">
        <v>2706852.8293024874</v>
      </c>
      <c r="G71" s="107">
        <f t="shared" si="2"/>
        <v>9624706.0000000093</v>
      </c>
      <c r="H71">
        <f>+'MIP(IxI)_TFEVP'!CI78</f>
        <v>9624706</v>
      </c>
      <c r="I71" s="107">
        <f t="shared" si="3"/>
        <v>0</v>
      </c>
    </row>
    <row r="72" spans="1:9" x14ac:dyDescent="0.25">
      <c r="A72" t="s">
        <v>70</v>
      </c>
      <c r="B72" s="107">
        <v>159864.70763865183</v>
      </c>
      <c r="C72" s="107">
        <v>11989.914874952707</v>
      </c>
      <c r="D72" s="107">
        <v>1632602.7088293128</v>
      </c>
      <c r="E72" s="107">
        <v>49289.133125305256</v>
      </c>
      <c r="F72" s="107">
        <v>795143.53553177719</v>
      </c>
      <c r="G72" s="107">
        <f t="shared" si="2"/>
        <v>2648890</v>
      </c>
      <c r="H72">
        <f>+'MIP(IxI)_TFEVP'!CI79</f>
        <v>2648890</v>
      </c>
      <c r="I72" s="107">
        <f t="shared" si="3"/>
        <v>0</v>
      </c>
    </row>
    <row r="73" spans="1:9" x14ac:dyDescent="0.25">
      <c r="A73" t="s">
        <v>71</v>
      </c>
      <c r="B73" s="107">
        <v>62946.852909792033</v>
      </c>
      <c r="C73" s="107">
        <v>35438.463148522365</v>
      </c>
      <c r="D73" s="107">
        <v>3319058.960697866</v>
      </c>
      <c r="E73" s="107">
        <v>6509.0038132226518</v>
      </c>
      <c r="F73" s="107">
        <v>555346.71943059692</v>
      </c>
      <c r="G73" s="107">
        <f t="shared" si="2"/>
        <v>3979300</v>
      </c>
      <c r="H73">
        <f>+'MIP(IxI)_TFEVP'!CI80</f>
        <v>3979300</v>
      </c>
      <c r="I73" s="107">
        <f t="shared" si="3"/>
        <v>0</v>
      </c>
    </row>
    <row r="74" spans="1:9" x14ac:dyDescent="0.25">
      <c r="A74" t="s">
        <v>72</v>
      </c>
      <c r="B74" s="107">
        <v>433007.77742084826</v>
      </c>
      <c r="C74" s="107">
        <v>36430.502191024345</v>
      </c>
      <c r="D74" s="107">
        <v>1810683.0430456845</v>
      </c>
      <c r="E74" s="107">
        <v>58495.768102344526</v>
      </c>
      <c r="F74" s="107">
        <v>1635346.9092401008</v>
      </c>
      <c r="G74" s="107">
        <f t="shared" si="2"/>
        <v>3973964.0000000028</v>
      </c>
      <c r="H74">
        <f>+'MIP(IxI)_TFEVP'!CI81</f>
        <v>3973964</v>
      </c>
      <c r="I74" s="107">
        <f t="shared" si="3"/>
        <v>0</v>
      </c>
    </row>
    <row r="75" spans="1:9" x14ac:dyDescent="0.25">
      <c r="A75" t="s">
        <v>73</v>
      </c>
      <c r="B75" s="107">
        <v>597389.47412341728</v>
      </c>
      <c r="C75" s="107">
        <v>56586.599023637173</v>
      </c>
      <c r="D75" s="107">
        <v>2702405.4770161142</v>
      </c>
      <c r="E75" s="107">
        <v>14737.895582429497</v>
      </c>
      <c r="F75" s="107">
        <v>672492.55425440276</v>
      </c>
      <c r="G75" s="107">
        <f t="shared" si="2"/>
        <v>4043612.0000000009</v>
      </c>
      <c r="H75">
        <f>+'MIP(IxI)_TFEVP'!CI82</f>
        <v>4043612</v>
      </c>
      <c r="I75" s="107">
        <f t="shared" si="3"/>
        <v>0</v>
      </c>
    </row>
    <row r="76" spans="1:9" x14ac:dyDescent="0.25">
      <c r="A76" t="s">
        <v>74</v>
      </c>
      <c r="B76" s="107">
        <v>184087.53071698616</v>
      </c>
      <c r="C76" s="107">
        <v>38981.721969802536</v>
      </c>
      <c r="D76" s="107">
        <v>927107.54807137279</v>
      </c>
      <c r="E76" s="107">
        <v>62653.19883609598</v>
      </c>
      <c r="F76" s="107">
        <v>1069502.0004057372</v>
      </c>
      <c r="G76" s="107">
        <f t="shared" si="2"/>
        <v>2282331.9999999949</v>
      </c>
      <c r="H76">
        <f>+'MIP(IxI)_TFEVP'!CI83</f>
        <v>2282332</v>
      </c>
      <c r="I76" s="107">
        <f t="shared" si="3"/>
        <v>-5.1222741603851318E-9</v>
      </c>
    </row>
    <row r="77" spans="1:9" x14ac:dyDescent="0.25">
      <c r="A77" t="s">
        <v>75</v>
      </c>
      <c r="B77" s="107">
        <v>0</v>
      </c>
      <c r="C77" s="107">
        <v>0</v>
      </c>
      <c r="D77" s="107">
        <v>782321</v>
      </c>
      <c r="E77" s="107">
        <v>0</v>
      </c>
      <c r="F77" s="107">
        <v>0</v>
      </c>
      <c r="G77" s="107">
        <f t="shared" si="2"/>
        <v>782321</v>
      </c>
      <c r="H77">
        <f>+'MIP(IxI)_TFEVP'!CI84</f>
        <v>782321</v>
      </c>
      <c r="I77" s="107">
        <f t="shared" si="3"/>
        <v>0</v>
      </c>
    </row>
    <row r="78" spans="1:9" x14ac:dyDescent="0.25">
      <c r="I78" s="107">
        <f>SUM(I2:I77)</f>
        <v>-2.986053004860878E-8</v>
      </c>
    </row>
  </sheetData>
  <sheetProtection password="AB53" sheet="1" formatColumns="0" formatRows="0"/>
  <conditionalFormatting sqref="B1:F1">
    <cfRule type="cellIs" dxfId="226" priority="1" operator="lessThan">
      <formula>0</formula>
    </cfRule>
  </conditionalFormatting>
  <conditionalFormatting sqref="I1">
    <cfRule type="cellIs" dxfId="225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2" sqref="A2"/>
      <selection pane="bottomRight" sqref="A1:XFD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v>0.15677588281084101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25">
      <c r="A4" s="105" t="s">
        <v>1</v>
      </c>
      <c r="B4">
        <v>0</v>
      </c>
      <c r="C4">
        <v>6.5257678089816501E-2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25">
      <c r="A5" s="105" t="s">
        <v>2</v>
      </c>
      <c r="B5">
        <v>0</v>
      </c>
      <c r="C5">
        <v>0</v>
      </c>
      <c r="D5">
        <v>0.107554790553939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25">
      <c r="A6" s="105" t="s">
        <v>3</v>
      </c>
      <c r="B6">
        <v>0</v>
      </c>
      <c r="C6">
        <v>0</v>
      </c>
      <c r="D6">
        <v>0</v>
      </c>
      <c r="E6">
        <v>2.73413121282494E-2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25">
      <c r="A7" s="105" t="s">
        <v>4</v>
      </c>
      <c r="B7">
        <v>0</v>
      </c>
      <c r="C7">
        <v>0</v>
      </c>
      <c r="D7">
        <v>0</v>
      </c>
      <c r="E7">
        <v>0</v>
      </c>
      <c r="F7">
        <v>4.60899618583335E-2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25">
      <c r="A8" s="105" t="s">
        <v>5</v>
      </c>
      <c r="B8">
        <v>0</v>
      </c>
      <c r="C8">
        <v>0</v>
      </c>
      <c r="D8">
        <v>0</v>
      </c>
      <c r="E8">
        <v>0</v>
      </c>
      <c r="F8">
        <v>0</v>
      </c>
      <c r="G8">
        <v>5.5088740220606502E-2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25">
      <c r="A9" s="105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2.5523864783352401E-2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25">
      <c r="A10" s="105" t="s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0.12528436789080299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25">
      <c r="A11" s="105" t="s">
        <v>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4.4393809286686597E-2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25">
      <c r="A12" s="105" t="s">
        <v>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0.54762536322101896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25">
      <c r="A13" s="105" t="s">
        <v>10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4.5596538500240397E-2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25">
      <c r="A14" s="105" t="s">
        <v>11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1.61054573582496E-2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25">
      <c r="A15" s="105" t="s">
        <v>12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6.2513291139514602E-3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25">
      <c r="A16" s="105" t="s">
        <v>13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1.16315181382794E-3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25">
      <c r="A17" s="105" t="s">
        <v>14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1.52269924458035E-2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25">
      <c r="A18" s="105" t="s">
        <v>15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1.8683092450694799E-2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25">
      <c r="A19" s="105" t="s">
        <v>16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2.47073469504227E-2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25">
      <c r="A20" s="105" t="s">
        <v>17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3.3868518201983201E-2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25">
      <c r="A21" s="105" t="s">
        <v>18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1.92574589791491E-2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25">
      <c r="A22" s="105" t="s">
        <v>19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1.61761418593293E-2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25">
      <c r="A23" s="105" t="s">
        <v>20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2.51658323257207E-2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25">
      <c r="A24" s="105" t="s">
        <v>21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8.4822342196748501E-2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25">
      <c r="A25" s="105" t="s">
        <v>22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2.25086472906058E-2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25">
      <c r="A26" s="105" t="s">
        <v>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3.70826024653498E-2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25">
      <c r="A27" s="105" t="s">
        <v>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2.98243494399901E-2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25">
      <c r="A28" s="105" t="s">
        <v>25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1.8470276410450601E-2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25">
      <c r="A29" s="105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7.0799950800968695E-2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25">
      <c r="A30" s="105" t="s">
        <v>27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3.8136470484772E-3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25">
      <c r="A31" s="105" t="s">
        <v>28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2.7085642345890001E-2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25">
      <c r="A32" s="105" t="s">
        <v>29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0.250276460324872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25">
      <c r="A33" s="105" t="s">
        <v>30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1.4387823635920199E-2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25">
      <c r="A34" s="105" t="s">
        <v>31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3.70564667828788E-2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25">
      <c r="A35" s="105" t="s">
        <v>32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25">
      <c r="A36" s="105" t="s">
        <v>33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3.5472026679590297E-2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25">
      <c r="A37" s="105" t="s">
        <v>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0.109993037531496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25">
      <c r="A38" s="105" t="s">
        <v>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5.6968981646277103E-2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25">
      <c r="A39" s="105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3.7144593400117901E-2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25">
      <c r="A40" s="105" t="s">
        <v>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8.8869065457223805E-3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25">
      <c r="A41" s="105" t="s">
        <v>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2.51012016983863E-2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25">
      <c r="A42" s="105" t="s">
        <v>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1.0502906556913399E-3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25">
      <c r="A43" s="105" t="s">
        <v>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1.7378270012023401E-2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25">
      <c r="A44" s="105" t="s">
        <v>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2.1531332550336901E-2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25">
      <c r="A45" s="105" t="s">
        <v>42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1.50956551481446E-2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25">
      <c r="A46" s="105" t="s">
        <v>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1.44165066695732E-2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25">
      <c r="A47" s="105" t="s">
        <v>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1.4312574761442E-2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25">
      <c r="A48" s="105" t="s">
        <v>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2.8574396870638299E-2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25">
      <c r="A49" s="105" t="s">
        <v>46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1.9051842354950901E-2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25">
      <c r="A50" s="105" t="s">
        <v>47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7.5384960403830602E-3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25">
      <c r="A51" s="105" t="s">
        <v>48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4.28781146880765E-2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25">
      <c r="A52" s="105" t="s">
        <v>49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9.4847140534355702E-3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25">
      <c r="A53" s="105" t="s">
        <v>50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1.5261280666547901E-2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25">
      <c r="A54" s="105" t="s">
        <v>51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3.05323863122526E-2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25">
      <c r="A55" s="105" t="s">
        <v>52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1.0472147287357901E-2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25">
      <c r="A56" s="105" t="s">
        <v>53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6.2009810461215301E-2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25">
      <c r="A57" s="105" t="s">
        <v>54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6.6378223519704502E-2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25">
      <c r="A58" s="105" t="s">
        <v>55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1.4484100313961201E-2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25">
      <c r="A59" s="105" t="s">
        <v>56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2.84301307997618E-2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25">
      <c r="A60" s="105" t="s">
        <v>57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3.2095394575586703E-2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25">
      <c r="A61" s="105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5.4284807805877598E-2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25">
      <c r="A62" s="105" t="s">
        <v>59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3.7027985952717099E-2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25">
      <c r="A63" s="105" t="s">
        <v>60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7.0648815119111294E-2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25">
      <c r="A64" s="105" t="s">
        <v>61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5.29610014443909E-2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25">
      <c r="A65" s="105" t="s">
        <v>62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0.15827868134800399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25">
      <c r="A66" s="105" t="s">
        <v>63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1.7171518987341799E-2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25">
      <c r="A67" s="105" t="s">
        <v>64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1.28407881377749E-2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25">
      <c r="A68" s="105" t="s">
        <v>65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1.0399407386466299E-2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25">
      <c r="A69" s="105" t="s">
        <v>66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2.4914337750215201E-2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25">
      <c r="A70" s="105" t="s">
        <v>67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2.61770104554472E-3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25">
      <c r="A71" s="105" t="s">
        <v>68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3.8519175849277998E-2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25">
      <c r="A72" s="105" t="s">
        <v>69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2.2476011215303598E-2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25">
      <c r="A73" s="105" t="s">
        <v>70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5.3276655504758602E-2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25">
      <c r="A74" s="105" t="s">
        <v>71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5.50501344457568E-2</v>
      </c>
      <c r="BV74">
        <v>0</v>
      </c>
      <c r="BW74">
        <v>0</v>
      </c>
      <c r="BX74">
        <v>0</v>
      </c>
      <c r="BY74">
        <v>0</v>
      </c>
    </row>
    <row r="75" spans="1:77" x14ac:dyDescent="0.25">
      <c r="A75" s="105" t="s">
        <v>72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3.65680212503183E-2</v>
      </c>
      <c r="BW75">
        <v>0</v>
      </c>
      <c r="BX75">
        <v>0</v>
      </c>
      <c r="BY75">
        <v>0</v>
      </c>
    </row>
    <row r="76" spans="1:77" x14ac:dyDescent="0.25">
      <c r="A76" s="105" t="s">
        <v>73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2.01112272888695E-2</v>
      </c>
      <c r="BX76">
        <v>0</v>
      </c>
      <c r="BY76">
        <v>0</v>
      </c>
    </row>
    <row r="77" spans="1:77" x14ac:dyDescent="0.25">
      <c r="A77" s="105" t="s">
        <v>74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0.11434620379506601</v>
      </c>
      <c r="BY77">
        <v>0</v>
      </c>
    </row>
    <row r="78" spans="1:77" x14ac:dyDescent="0.25">
      <c r="A78" s="105" t="s">
        <v>75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0.26211491190956099</v>
      </c>
    </row>
  </sheetData>
  <sheetProtection password="D353" sheet="1" formatColumns="0" formatRows="0"/>
  <conditionalFormatting sqref="A3:A78">
    <cfRule type="cellIs" dxfId="224" priority="1" operator="lessThan">
      <formula>0</formula>
    </cfRule>
  </conditionalFormatting>
  <conditionalFormatting sqref="B2:BY2">
    <cfRule type="cellIs" dxfId="223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2:BY82"/>
  <sheetViews>
    <sheetView showGridLines="0" zoomScale="70" zoomScaleNormal="70" workbookViewId="0">
      <pane xSplit="1" ySplit="2" topLeftCell="B40" activePane="bottomRight" state="frozen"/>
      <selection activeCell="C46" sqref="C46"/>
      <selection pane="topRight" activeCell="C46" sqref="C46"/>
      <selection pane="bottomLeft" activeCell="C46" sqref="C46"/>
      <selection pane="bottomRight" activeCell="B61" sqref="B61"/>
    </sheetView>
  </sheetViews>
  <sheetFormatPr baseColWidth="10" defaultRowHeight="15" x14ac:dyDescent="0.25"/>
  <cols>
    <col min="2" max="33" width="12" customWidth="1"/>
    <col min="34" max="34" width="11.5703125" customWidth="1"/>
    <col min="35" max="72" width="12" customWidth="1"/>
    <col min="73" max="73" width="11.5703125" customWidth="1"/>
    <col min="74" max="74" width="12" customWidth="1"/>
    <col min="75" max="75" width="11.5703125" customWidth="1"/>
    <col min="76" max="76" width="12" customWidth="1"/>
    <col min="77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f t="array" ref="B3:BY78">MMULT(L_d_Of!B3:BY78,'(I-C_Of_t(IxI))-1'!D9:CA84)</f>
        <v>0.15800655877059608</v>
      </c>
      <c r="C3" s="226">
        <v>1.5510447320272588E-4</v>
      </c>
      <c r="D3" s="226">
        <v>1.1536299063825217E-5</v>
      </c>
      <c r="E3" s="226">
        <v>2.042708856894623E-4</v>
      </c>
      <c r="F3" s="226">
        <v>2.656644789281499E-6</v>
      </c>
      <c r="G3" s="226">
        <v>2.6786779993221315E-5</v>
      </c>
      <c r="H3" s="226">
        <v>2.2827997502852782E-5</v>
      </c>
      <c r="I3" s="226">
        <v>4.2051002515002795E-5</v>
      </c>
      <c r="J3" s="226">
        <v>2.756864427366711E-3</v>
      </c>
      <c r="K3" s="226">
        <v>3.7997512646010111E-5</v>
      </c>
      <c r="L3" s="226">
        <v>7.1537245586818679E-5</v>
      </c>
      <c r="M3" s="226">
        <v>3.28455908492637E-6</v>
      </c>
      <c r="N3" s="226">
        <v>5.2826777521911213E-5</v>
      </c>
      <c r="O3" s="226">
        <v>5.2826777521911213E-5</v>
      </c>
      <c r="P3" s="226">
        <v>8.4925046804332553E-6</v>
      </c>
      <c r="Q3" s="226">
        <v>2.3766002932689936E-4</v>
      </c>
      <c r="R3" s="226">
        <v>1.8320526442123747E-5</v>
      </c>
      <c r="S3" s="226">
        <v>1.2484404063744672E-5</v>
      </c>
      <c r="T3" s="226">
        <v>1.9851895831830093E-8</v>
      </c>
      <c r="U3" s="226">
        <v>8.4086128238653584E-6</v>
      </c>
      <c r="V3" s="226">
        <v>1.7643454811114541E-5</v>
      </c>
      <c r="W3" s="226">
        <v>1.9072450713500088E-5</v>
      </c>
      <c r="X3" s="226">
        <v>1.6687025678809815E-5</v>
      </c>
      <c r="Y3" s="226">
        <v>2.7607047854286322E-4</v>
      </c>
      <c r="Z3" s="226">
        <v>9.3407677404807038E-6</v>
      </c>
      <c r="AA3" s="226">
        <v>1.8346526291812407E-5</v>
      </c>
      <c r="AB3" s="226">
        <v>1.8866924469456518E-5</v>
      </c>
      <c r="AC3" s="226">
        <v>2.1613642511565312E-5</v>
      </c>
      <c r="AD3" s="226">
        <v>2.7357251305793933E-5</v>
      </c>
      <c r="AE3" s="226">
        <v>8.5871016960982869E-6</v>
      </c>
      <c r="AF3" s="226">
        <v>1.4633076509056071E-5</v>
      </c>
      <c r="AG3" s="226">
        <v>1.083535418312644E-5</v>
      </c>
      <c r="AH3" s="226">
        <v>0</v>
      </c>
      <c r="AI3" s="226">
        <v>2.7057597461451659E-4</v>
      </c>
      <c r="AJ3" s="226">
        <v>8.2482111733799026E-5</v>
      </c>
      <c r="AK3" s="226">
        <v>4.9333729369273552E-5</v>
      </c>
      <c r="AL3" s="226">
        <v>4.2108135838789907E-5</v>
      </c>
      <c r="AM3" s="226">
        <v>2.1407861798099126E-4</v>
      </c>
      <c r="AN3" s="226">
        <v>2.7583738697182001E-4</v>
      </c>
      <c r="AO3" s="226">
        <v>3.9403945401801307E-4</v>
      </c>
      <c r="AP3" s="226">
        <v>4.3366928615934516E-3</v>
      </c>
      <c r="AQ3" s="226">
        <v>1.1978231851342656E-4</v>
      </c>
      <c r="AR3" s="226">
        <v>2.0893317366925601E-5</v>
      </c>
      <c r="AS3" s="226">
        <v>2.2843383553280684E-4</v>
      </c>
      <c r="AT3" s="226">
        <v>1.433624626223376E-3</v>
      </c>
      <c r="AU3" s="226">
        <v>6.6791769777356839E-5</v>
      </c>
      <c r="AV3" s="226">
        <v>2.6376183683632042E-5</v>
      </c>
      <c r="AW3" s="226">
        <v>5.1450020895399991E-5</v>
      </c>
      <c r="AX3" s="226">
        <v>8.5173682166117654E-5</v>
      </c>
      <c r="AY3" s="226">
        <v>4.4324687829427758E-5</v>
      </c>
      <c r="AZ3" s="226">
        <v>2.0672675378187754E-5</v>
      </c>
      <c r="BA3" s="226">
        <v>3.6597012380780241E-5</v>
      </c>
      <c r="BB3" s="226">
        <v>5.1688048947645379E-5</v>
      </c>
      <c r="BC3" s="226">
        <v>2.5880533358199128E-5</v>
      </c>
      <c r="BD3" s="226">
        <v>2.704992895734479E-4</v>
      </c>
      <c r="BE3" s="226">
        <v>5.4967550258035549E-4</v>
      </c>
      <c r="BF3" s="226">
        <v>1.9609920654212933E-4</v>
      </c>
      <c r="BG3" s="226">
        <v>1.4252300933852458E-5</v>
      </c>
      <c r="BH3" s="226">
        <v>3.0450365359033595E-4</v>
      </c>
      <c r="BI3" s="226">
        <v>9.0529929417709472E-4</v>
      </c>
      <c r="BJ3" s="226">
        <v>2.7663163000577775E-4</v>
      </c>
      <c r="BK3" s="226">
        <v>5.8374207164344253E-4</v>
      </c>
      <c r="BL3" s="226">
        <v>1.0502968424113488E-4</v>
      </c>
      <c r="BM3" s="226">
        <v>2.5986456678516611E-4</v>
      </c>
      <c r="BN3" s="226">
        <v>3.9664718806048653E-4</v>
      </c>
      <c r="BO3" s="226">
        <v>8.9114581486729959E-4</v>
      </c>
      <c r="BP3" s="226">
        <v>6.3994450307496269E-4</v>
      </c>
      <c r="BQ3" s="226">
        <v>2.1009438945422733E-4</v>
      </c>
      <c r="BR3" s="226">
        <v>7.5689028067840269E-4</v>
      </c>
      <c r="BS3" s="226">
        <v>2.4542988872597853E-6</v>
      </c>
      <c r="BT3" s="226">
        <v>3.1899083458628538E-5</v>
      </c>
      <c r="BU3" s="226">
        <v>0</v>
      </c>
      <c r="BV3" s="226">
        <v>1.3151543481844723E-6</v>
      </c>
      <c r="BW3" s="226">
        <v>0</v>
      </c>
      <c r="BX3" s="226">
        <v>5.3517767203593088E-4</v>
      </c>
      <c r="BY3" s="226">
        <v>0</v>
      </c>
    </row>
    <row r="4" spans="1:77" x14ac:dyDescent="0.25">
      <c r="A4" s="105" t="s">
        <v>1</v>
      </c>
      <c r="B4" s="226">
        <v>2.7396559094384935E-5</v>
      </c>
      <c r="C4" s="226">
        <v>6.5739943599306364E-2</v>
      </c>
      <c r="D4" s="226">
        <v>3.3933836648442433E-6</v>
      </c>
      <c r="E4" s="226">
        <v>4.9957246052473172E-5</v>
      </c>
      <c r="F4" s="226">
        <v>9.6689838367133732E-7</v>
      </c>
      <c r="G4" s="226">
        <v>8.9865991172670751E-6</v>
      </c>
      <c r="H4" s="226">
        <v>6.9833266821501609E-6</v>
      </c>
      <c r="I4" s="226">
        <v>1.4427209821827211E-5</v>
      </c>
      <c r="J4" s="226">
        <v>9.6039653290670138E-4</v>
      </c>
      <c r="K4" s="226">
        <v>1.2051111552430461E-5</v>
      </c>
      <c r="L4" s="226">
        <v>3.0211828786772649E-5</v>
      </c>
      <c r="M4" s="226">
        <v>1.0139631904126374E-6</v>
      </c>
      <c r="N4" s="226">
        <v>2.3865794349678529E-5</v>
      </c>
      <c r="O4" s="226">
        <v>2.3865794349678529E-5</v>
      </c>
      <c r="P4" s="226">
        <v>2.9473868500434484E-6</v>
      </c>
      <c r="Q4" s="226">
        <v>7.9038211370072837E-5</v>
      </c>
      <c r="R4" s="226">
        <v>4.1789204656431055E-6</v>
      </c>
      <c r="S4" s="226">
        <v>4.18800892809822E-6</v>
      </c>
      <c r="T4" s="226">
        <v>2.9472032977984883E-9</v>
      </c>
      <c r="U4" s="226">
        <v>2.1077820858465566E-6</v>
      </c>
      <c r="V4" s="226">
        <v>5.7103132178987157E-6</v>
      </c>
      <c r="W4" s="226">
        <v>5.563171229175767E-6</v>
      </c>
      <c r="X4" s="226">
        <v>4.9106781091182487E-6</v>
      </c>
      <c r="Y4" s="226">
        <v>6.2090952599755937E-5</v>
      </c>
      <c r="Z4" s="226">
        <v>2.3163182892665671E-6</v>
      </c>
      <c r="AA4" s="226">
        <v>5.8527764931786726E-6</v>
      </c>
      <c r="AB4" s="226">
        <v>4.4003693306230001E-6</v>
      </c>
      <c r="AC4" s="226">
        <v>5.7004570835632796E-6</v>
      </c>
      <c r="AD4" s="226">
        <v>8.1585705180185637E-6</v>
      </c>
      <c r="AE4" s="226">
        <v>2.0289810552323136E-6</v>
      </c>
      <c r="AF4" s="226">
        <v>4.5320157407240411E-6</v>
      </c>
      <c r="AG4" s="226">
        <v>3.9062334884273699E-6</v>
      </c>
      <c r="AH4" s="226">
        <v>0</v>
      </c>
      <c r="AI4" s="226">
        <v>7.4118928312268096E-4</v>
      </c>
      <c r="AJ4" s="226">
        <v>2.6221041135593184E-5</v>
      </c>
      <c r="AK4" s="226">
        <v>1.1860762672451511E-5</v>
      </c>
      <c r="AL4" s="226">
        <v>9.3303470870047541E-6</v>
      </c>
      <c r="AM4" s="226">
        <v>4.3316058752204602E-5</v>
      </c>
      <c r="AN4" s="226">
        <v>6.5474964135602115E-5</v>
      </c>
      <c r="AO4" s="226">
        <v>1.8377328296948899E-4</v>
      </c>
      <c r="AP4" s="226">
        <v>8.8968009793461268E-4</v>
      </c>
      <c r="AQ4" s="226">
        <v>3.4090081374623627E-5</v>
      </c>
      <c r="AR4" s="226">
        <v>6.7854041591816841E-6</v>
      </c>
      <c r="AS4" s="226">
        <v>8.4119320852353935E-5</v>
      </c>
      <c r="AT4" s="226">
        <v>2.0078138142880445E-4</v>
      </c>
      <c r="AU4" s="226">
        <v>2.1149628423096177E-5</v>
      </c>
      <c r="AV4" s="226">
        <v>9.1915447905515642E-6</v>
      </c>
      <c r="AW4" s="226">
        <v>1.8274903820361918E-5</v>
      </c>
      <c r="AX4" s="226">
        <v>3.118141602770332E-5</v>
      </c>
      <c r="AY4" s="226">
        <v>1.1953493163416395E-5</v>
      </c>
      <c r="AZ4" s="226">
        <v>7.0034054765095569E-6</v>
      </c>
      <c r="BA4" s="226">
        <v>1.3122030521503196E-5</v>
      </c>
      <c r="BB4" s="226">
        <v>2.1733587721815273E-5</v>
      </c>
      <c r="BC4" s="226">
        <v>8.3181209505445431E-6</v>
      </c>
      <c r="BD4" s="226">
        <v>8.6843740242175969E-5</v>
      </c>
      <c r="BE4" s="226">
        <v>1.9214751059624423E-4</v>
      </c>
      <c r="BF4" s="226">
        <v>1.2985023044328897E-4</v>
      </c>
      <c r="BG4" s="226">
        <v>4.2183823858415815E-6</v>
      </c>
      <c r="BH4" s="226">
        <v>1.0208171707691629E-4</v>
      </c>
      <c r="BI4" s="226">
        <v>4.1076314097803732E-4</v>
      </c>
      <c r="BJ4" s="226">
        <v>3.1028901907055118E-4</v>
      </c>
      <c r="BK4" s="226">
        <v>8.8004999880883676E-5</v>
      </c>
      <c r="BL4" s="226">
        <v>2.7965141748739917E-5</v>
      </c>
      <c r="BM4" s="226">
        <v>6.281683757272033E-5</v>
      </c>
      <c r="BN4" s="226">
        <v>1.0709640957080875E-4</v>
      </c>
      <c r="BO4" s="226">
        <v>1.4412515122334244E-4</v>
      </c>
      <c r="BP4" s="226">
        <v>1.1900479036919712E-4</v>
      </c>
      <c r="BQ4" s="226">
        <v>3.3393568982088025E-5</v>
      </c>
      <c r="BR4" s="226">
        <v>1.6274766140379697E-4</v>
      </c>
      <c r="BS4" s="226">
        <v>9.3916751050661181E-7</v>
      </c>
      <c r="BT4" s="226">
        <v>7.4363649654713378E-6</v>
      </c>
      <c r="BU4" s="226">
        <v>0</v>
      </c>
      <c r="BV4" s="226">
        <v>4.4100756837733356E-7</v>
      </c>
      <c r="BW4" s="226">
        <v>0</v>
      </c>
      <c r="BX4" s="226">
        <v>6.3853081447302272E-5</v>
      </c>
      <c r="BY4" s="226">
        <v>0</v>
      </c>
    </row>
    <row r="5" spans="1:77" x14ac:dyDescent="0.25">
      <c r="A5" s="105" t="s">
        <v>2</v>
      </c>
      <c r="B5" s="226">
        <v>8.2415606993044689E-4</v>
      </c>
      <c r="C5" s="226">
        <v>2.7736311140454909E-4</v>
      </c>
      <c r="D5" s="226">
        <v>0.11684707390999224</v>
      </c>
      <c r="E5" s="226">
        <v>1.281400825614802E-4</v>
      </c>
      <c r="F5" s="226">
        <v>3.8300764783714913E-6</v>
      </c>
      <c r="G5" s="226">
        <v>4.4822070347364712E-5</v>
      </c>
      <c r="H5" s="226">
        <v>3.0239190376078999E-5</v>
      </c>
      <c r="I5" s="226">
        <v>7.6948406842071014E-5</v>
      </c>
      <c r="J5" s="226">
        <v>5.2023068018276133E-3</v>
      </c>
      <c r="K5" s="226">
        <v>5.3986396316240812E-5</v>
      </c>
      <c r="L5" s="226">
        <v>1.0900965850092545E-4</v>
      </c>
      <c r="M5" s="226">
        <v>4.4675619158673925E-6</v>
      </c>
      <c r="N5" s="226">
        <v>4.5382245489977657E-5</v>
      </c>
      <c r="O5" s="226">
        <v>4.5382245489977657E-5</v>
      </c>
      <c r="P5" s="226">
        <v>1.2036030505608415E-5</v>
      </c>
      <c r="Q5" s="226">
        <v>3.9372073671545575E-4</v>
      </c>
      <c r="R5" s="226">
        <v>1.362213837900804E-5</v>
      </c>
      <c r="S5" s="226">
        <v>1.9214755618464147E-5</v>
      </c>
      <c r="T5" s="226">
        <v>1.0824208777424779E-8</v>
      </c>
      <c r="U5" s="226">
        <v>6.2457618478044532E-6</v>
      </c>
      <c r="V5" s="226">
        <v>1.1995899535304442E-5</v>
      </c>
      <c r="W5" s="226">
        <v>1.38120955677058E-5</v>
      </c>
      <c r="X5" s="226">
        <v>1.9507984873403224E-5</v>
      </c>
      <c r="Y5" s="226">
        <v>1.0957923636573341E-4</v>
      </c>
      <c r="Z5" s="226">
        <v>9.7096431525033815E-6</v>
      </c>
      <c r="AA5" s="226">
        <v>2.7208426212125903E-5</v>
      </c>
      <c r="AB5" s="226">
        <v>1.5575973451420996E-5</v>
      </c>
      <c r="AC5" s="226">
        <v>2.1334549618986241E-5</v>
      </c>
      <c r="AD5" s="226">
        <v>3.4992932203097348E-5</v>
      </c>
      <c r="AE5" s="226">
        <v>7.2349636036430983E-6</v>
      </c>
      <c r="AF5" s="226">
        <v>1.0495304417093847E-5</v>
      </c>
      <c r="AG5" s="226">
        <v>9.1391415717913147E-6</v>
      </c>
      <c r="AH5" s="226">
        <v>0</v>
      </c>
      <c r="AI5" s="226">
        <v>2.7625872659273312E-4</v>
      </c>
      <c r="AJ5" s="226">
        <v>8.9301052512333001E-5</v>
      </c>
      <c r="AK5" s="226">
        <v>3.5588772628913754E-5</v>
      </c>
      <c r="AL5" s="226">
        <v>4.4725828780131576E-5</v>
      </c>
      <c r="AM5" s="226">
        <v>4.9587639137742019E-4</v>
      </c>
      <c r="AN5" s="226">
        <v>2.2905555230733548E-4</v>
      </c>
      <c r="AO5" s="226">
        <v>3.5624078052276151E-4</v>
      </c>
      <c r="AP5" s="226">
        <v>1.4793332344915373E-3</v>
      </c>
      <c r="AQ5" s="226">
        <v>9.3577618862029766E-5</v>
      </c>
      <c r="AR5" s="226">
        <v>3.1346830992913086E-5</v>
      </c>
      <c r="AS5" s="226">
        <v>2.4828465411056366E-4</v>
      </c>
      <c r="AT5" s="226">
        <v>1.0914867153423893E-3</v>
      </c>
      <c r="AU5" s="226">
        <v>6.4083797566472978E-5</v>
      </c>
      <c r="AV5" s="226">
        <v>2.3160599331241955E-5</v>
      </c>
      <c r="AW5" s="226">
        <v>6.5422489714591197E-5</v>
      </c>
      <c r="AX5" s="226">
        <v>1.3921440884681767E-4</v>
      </c>
      <c r="AY5" s="226">
        <v>3.7232659405842103E-5</v>
      </c>
      <c r="AZ5" s="226">
        <v>3.2906503836253324E-5</v>
      </c>
      <c r="BA5" s="226">
        <v>5.8071157982987234E-5</v>
      </c>
      <c r="BB5" s="226">
        <v>5.1370123956176132E-5</v>
      </c>
      <c r="BC5" s="226">
        <v>3.6937451929172086E-5</v>
      </c>
      <c r="BD5" s="226">
        <v>4.178808066450127E-4</v>
      </c>
      <c r="BE5" s="226">
        <v>2.9830873568631217E-4</v>
      </c>
      <c r="BF5" s="226">
        <v>3.0033385827551247E-4</v>
      </c>
      <c r="BG5" s="226">
        <v>9.4474250793577194E-6</v>
      </c>
      <c r="BH5" s="226">
        <v>4.9743208333092443E-4</v>
      </c>
      <c r="BI5" s="226">
        <v>5.8572558705830978E-4</v>
      </c>
      <c r="BJ5" s="226">
        <v>3.0728068548455416E-4</v>
      </c>
      <c r="BK5" s="226">
        <v>2.5287246409058721E-4</v>
      </c>
      <c r="BL5" s="226">
        <v>6.7916879525926554E-5</v>
      </c>
      <c r="BM5" s="226">
        <v>1.8901360644459284E-4</v>
      </c>
      <c r="BN5" s="226">
        <v>2.5969867930077724E-4</v>
      </c>
      <c r="BO5" s="226">
        <v>4.9834765044364296E-4</v>
      </c>
      <c r="BP5" s="226">
        <v>3.7356936536326528E-4</v>
      </c>
      <c r="BQ5" s="226">
        <v>6.5121506392674635E-5</v>
      </c>
      <c r="BR5" s="226">
        <v>3.4857078240576548E-4</v>
      </c>
      <c r="BS5" s="226">
        <v>2.1277245336427556E-6</v>
      </c>
      <c r="BT5" s="226">
        <v>1.8625122020390583E-5</v>
      </c>
      <c r="BU5" s="226">
        <v>0</v>
      </c>
      <c r="BV5" s="226">
        <v>2.1465452995091013E-6</v>
      </c>
      <c r="BW5" s="226">
        <v>0</v>
      </c>
      <c r="BX5" s="226">
        <v>2.8094599897651951E-4</v>
      </c>
      <c r="BY5" s="226">
        <v>0</v>
      </c>
    </row>
    <row r="6" spans="1:77" x14ac:dyDescent="0.25">
      <c r="A6" s="105" t="s">
        <v>3</v>
      </c>
      <c r="B6" s="226">
        <v>3.0386857003995672E-5</v>
      </c>
      <c r="C6" s="226">
        <v>5.6358571070627776E-5</v>
      </c>
      <c r="D6" s="226">
        <v>1.7382771297397908E-6</v>
      </c>
      <c r="E6" s="226">
        <v>2.7367940591532216E-2</v>
      </c>
      <c r="F6" s="226">
        <v>2.6369308175823468E-7</v>
      </c>
      <c r="G6" s="226">
        <v>5.9935425966091923E-6</v>
      </c>
      <c r="H6" s="226">
        <v>2.0815075919380661E-6</v>
      </c>
      <c r="I6" s="226">
        <v>1.6558528010871404E-5</v>
      </c>
      <c r="J6" s="226">
        <v>1.1893427945549246E-3</v>
      </c>
      <c r="K6" s="226">
        <v>1.0677687683558554E-5</v>
      </c>
      <c r="L6" s="226">
        <v>1.9767497554596881E-5</v>
      </c>
      <c r="M6" s="226">
        <v>3.0287400054570343E-7</v>
      </c>
      <c r="N6" s="226">
        <v>6.3768286117259642E-6</v>
      </c>
      <c r="O6" s="226">
        <v>6.3768286117259642E-6</v>
      </c>
      <c r="P6" s="226">
        <v>1.1456292088913668E-6</v>
      </c>
      <c r="Q6" s="226">
        <v>8.7398482275786085E-5</v>
      </c>
      <c r="R6" s="226">
        <v>2.0288523351247753E-6</v>
      </c>
      <c r="S6" s="226">
        <v>1.0748587106600725E-6</v>
      </c>
      <c r="T6" s="226">
        <v>1.7592706946405689E-9</v>
      </c>
      <c r="U6" s="226">
        <v>9.3229557299274091E-7</v>
      </c>
      <c r="V6" s="226">
        <v>1.6535126843264177E-6</v>
      </c>
      <c r="W6" s="226">
        <v>1.7885125647394453E-6</v>
      </c>
      <c r="X6" s="226">
        <v>1.5680491726804452E-6</v>
      </c>
      <c r="Y6" s="226">
        <v>2.7816738758870368E-5</v>
      </c>
      <c r="Z6" s="226">
        <v>8.5704660521339034E-7</v>
      </c>
      <c r="AA6" s="226">
        <v>1.5591629199977304E-6</v>
      </c>
      <c r="AB6" s="226">
        <v>2.0233571932153916E-6</v>
      </c>
      <c r="AC6" s="226">
        <v>3.2364326584320691E-6</v>
      </c>
      <c r="AD6" s="226">
        <v>2.4152723588823922E-6</v>
      </c>
      <c r="AE6" s="226">
        <v>8.8961630969539605E-7</v>
      </c>
      <c r="AF6" s="226">
        <v>1.3436922310819625E-6</v>
      </c>
      <c r="AG6" s="226">
        <v>1.1906001462270008E-6</v>
      </c>
      <c r="AH6" s="226">
        <v>0</v>
      </c>
      <c r="AI6" s="226">
        <v>5.8899829296077095E-5</v>
      </c>
      <c r="AJ6" s="226">
        <v>7.6571649690010059E-6</v>
      </c>
      <c r="AK6" s="226">
        <v>4.2420506540454742E-6</v>
      </c>
      <c r="AL6" s="226">
        <v>3.385737003485275E-6</v>
      </c>
      <c r="AM6" s="226">
        <v>2.0021117171095448E-5</v>
      </c>
      <c r="AN6" s="226">
        <v>2.6463322233906706E-5</v>
      </c>
      <c r="AO6" s="226">
        <v>4.8690344735286693E-5</v>
      </c>
      <c r="AP6" s="226">
        <v>4.4248074034570524E-4</v>
      </c>
      <c r="AQ6" s="226">
        <v>1.0984316732400815E-5</v>
      </c>
      <c r="AR6" s="226">
        <v>1.8536765925892507E-6</v>
      </c>
      <c r="AS6" s="226">
        <v>2.0294394442045184E-5</v>
      </c>
      <c r="AT6" s="226">
        <v>5.9544619048780151E-5</v>
      </c>
      <c r="AU6" s="226">
        <v>6.1705297314657529E-6</v>
      </c>
      <c r="AV6" s="226">
        <v>2.5276740056873389E-6</v>
      </c>
      <c r="AW6" s="226">
        <v>8.8399386466694369E-6</v>
      </c>
      <c r="AX6" s="226">
        <v>6.8164589320600271E-6</v>
      </c>
      <c r="AY6" s="226">
        <v>4.2577793236915446E-6</v>
      </c>
      <c r="AZ6" s="226">
        <v>1.6847711126496175E-6</v>
      </c>
      <c r="BA6" s="226">
        <v>3.0947656857181589E-6</v>
      </c>
      <c r="BB6" s="226">
        <v>4.7009577407471771E-6</v>
      </c>
      <c r="BC6" s="226">
        <v>2.0447654335136727E-6</v>
      </c>
      <c r="BD6" s="226">
        <v>2.1520078688147314E-5</v>
      </c>
      <c r="BE6" s="226">
        <v>5.439414529298492E-5</v>
      </c>
      <c r="BF6" s="226">
        <v>4.1529298987718395E-5</v>
      </c>
      <c r="BG6" s="226">
        <v>1.5456349671942886E-6</v>
      </c>
      <c r="BH6" s="226">
        <v>2.4581906171671724E-5</v>
      </c>
      <c r="BI6" s="226">
        <v>7.5348329858536899E-5</v>
      </c>
      <c r="BJ6" s="226">
        <v>2.3574876532084574E-5</v>
      </c>
      <c r="BK6" s="226">
        <v>7.4915133823265535E-5</v>
      </c>
      <c r="BL6" s="226">
        <v>1.0434804198340133E-5</v>
      </c>
      <c r="BM6" s="226">
        <v>2.5187514197697884E-5</v>
      </c>
      <c r="BN6" s="226">
        <v>2.8853050242268709E-5</v>
      </c>
      <c r="BO6" s="226">
        <v>5.2852954834887123E-5</v>
      </c>
      <c r="BP6" s="226">
        <v>4.1543163718505189E-5</v>
      </c>
      <c r="BQ6" s="226">
        <v>2.9141898657302386E-5</v>
      </c>
      <c r="BR6" s="226">
        <v>8.5505740736682565E-5</v>
      </c>
      <c r="BS6" s="226">
        <v>3.7077563144789098E-7</v>
      </c>
      <c r="BT6" s="226">
        <v>3.2815148702913694E-6</v>
      </c>
      <c r="BU6" s="226">
        <v>0</v>
      </c>
      <c r="BV6" s="226">
        <v>1.0634098100230198E-7</v>
      </c>
      <c r="BW6" s="226">
        <v>0</v>
      </c>
      <c r="BX6" s="226">
        <v>4.4433267754369505E-5</v>
      </c>
      <c r="BY6" s="226">
        <v>0</v>
      </c>
    </row>
    <row r="7" spans="1:77" x14ac:dyDescent="0.25">
      <c r="A7" s="105" t="s">
        <v>4</v>
      </c>
      <c r="B7" s="226">
        <v>4.8230974222681559E-4</v>
      </c>
      <c r="C7" s="226">
        <v>9.0577904722831078E-4</v>
      </c>
      <c r="D7" s="226">
        <v>3.4713034068500467E-5</v>
      </c>
      <c r="E7" s="226">
        <v>4.6525408762657637E-4</v>
      </c>
      <c r="F7" s="226">
        <v>4.6272993132476195E-2</v>
      </c>
      <c r="G7" s="226">
        <v>1.1226696763863316E-4</v>
      </c>
      <c r="H7" s="226">
        <v>5.5082706842815892E-5</v>
      </c>
      <c r="I7" s="226">
        <v>2.613769636260081E-4</v>
      </c>
      <c r="J7" s="226">
        <v>1.8454305969920846E-2</v>
      </c>
      <c r="K7" s="226">
        <v>1.7327140668112865E-4</v>
      </c>
      <c r="L7" s="226">
        <v>5.8434416798926561E-4</v>
      </c>
      <c r="M7" s="226">
        <v>7.7072399178451216E-6</v>
      </c>
      <c r="N7" s="226">
        <v>1.2965536306602086E-4</v>
      </c>
      <c r="O7" s="226">
        <v>1.2965536306602086E-4</v>
      </c>
      <c r="P7" s="226">
        <v>2.5934708468719111E-5</v>
      </c>
      <c r="Q7" s="226">
        <v>1.3748693532483845E-3</v>
      </c>
      <c r="R7" s="226">
        <v>3.4588593299439127E-5</v>
      </c>
      <c r="S7" s="226">
        <v>3.1002007416210636E-5</v>
      </c>
      <c r="T7" s="226">
        <v>3.2229870643464179E-8</v>
      </c>
      <c r="U7" s="226">
        <v>1.7784015536662981E-5</v>
      </c>
      <c r="V7" s="226">
        <v>3.5079260911011438E-5</v>
      </c>
      <c r="W7" s="226">
        <v>3.7183952069600423E-5</v>
      </c>
      <c r="X7" s="226">
        <v>3.7170005831230042E-5</v>
      </c>
      <c r="Y7" s="226">
        <v>4.8420200972321554E-4</v>
      </c>
      <c r="Z7" s="226">
        <v>1.9246932807177755E-5</v>
      </c>
      <c r="AA7" s="226">
        <v>4.479115784442568E-5</v>
      </c>
      <c r="AB7" s="226">
        <v>3.5288882869342302E-5</v>
      </c>
      <c r="AC7" s="226">
        <v>5.5268332565626689E-5</v>
      </c>
      <c r="AD7" s="226">
        <v>6.2714470781628291E-5</v>
      </c>
      <c r="AE7" s="226">
        <v>1.6259434871563213E-5</v>
      </c>
      <c r="AF7" s="226">
        <v>2.9223164666751149E-5</v>
      </c>
      <c r="AG7" s="226">
        <v>2.4946466469714917E-5</v>
      </c>
      <c r="AH7" s="226">
        <v>0</v>
      </c>
      <c r="AI7" s="226">
        <v>8.5737012015658681E-4</v>
      </c>
      <c r="AJ7" s="226">
        <v>2.1398954880453411E-4</v>
      </c>
      <c r="AK7" s="226">
        <v>1.8940539518354113E-4</v>
      </c>
      <c r="AL7" s="226">
        <v>7.025998643086104E-4</v>
      </c>
      <c r="AM7" s="226">
        <v>3.5153693876956472E-3</v>
      </c>
      <c r="AN7" s="226">
        <v>6.35449305451553E-4</v>
      </c>
      <c r="AO7" s="226">
        <v>1.0175868546897448E-3</v>
      </c>
      <c r="AP7" s="226">
        <v>7.535206954703489E-3</v>
      </c>
      <c r="AQ7" s="226">
        <v>3.0977054745358118E-4</v>
      </c>
      <c r="AR7" s="226">
        <v>5.3164989746084848E-5</v>
      </c>
      <c r="AS7" s="226">
        <v>5.955128330237591E-4</v>
      </c>
      <c r="AT7" s="226">
        <v>5.7212447624136005E-3</v>
      </c>
      <c r="AU7" s="226">
        <v>1.4242533482277734E-4</v>
      </c>
      <c r="AV7" s="226">
        <v>5.5342661193977078E-5</v>
      </c>
      <c r="AW7" s="226">
        <v>1.7414964716549338E-4</v>
      </c>
      <c r="AX7" s="226">
        <v>2.1212108569874463E-4</v>
      </c>
      <c r="AY7" s="226">
        <v>7.8914888319817048E-5</v>
      </c>
      <c r="AZ7" s="226">
        <v>5.2071985068728088E-5</v>
      </c>
      <c r="BA7" s="226">
        <v>9.2608503137781145E-5</v>
      </c>
      <c r="BB7" s="226">
        <v>1.2403829772627965E-4</v>
      </c>
      <c r="BC7" s="226">
        <v>5.9050255249149872E-5</v>
      </c>
      <c r="BD7" s="226">
        <v>7.04231031568452E-4</v>
      </c>
      <c r="BE7" s="226">
        <v>7.1737254595567474E-4</v>
      </c>
      <c r="BF7" s="226">
        <v>5.0890564419627622E-4</v>
      </c>
      <c r="BG7" s="226">
        <v>2.5579807276468265E-5</v>
      </c>
      <c r="BH7" s="226">
        <v>7.8292493115484881E-4</v>
      </c>
      <c r="BI7" s="226">
        <v>2.030360755062056E-3</v>
      </c>
      <c r="BJ7" s="226">
        <v>8.1633128961005046E-4</v>
      </c>
      <c r="BK7" s="226">
        <v>8.855114934620211E-4</v>
      </c>
      <c r="BL7" s="226">
        <v>1.8211115673780865E-4</v>
      </c>
      <c r="BM7" s="226">
        <v>4.5522923072225313E-4</v>
      </c>
      <c r="BN7" s="226">
        <v>4.3027171782157245E-4</v>
      </c>
      <c r="BO7" s="226">
        <v>9.3844684092702561E-4</v>
      </c>
      <c r="BP7" s="226">
        <v>7.5759543225391789E-4</v>
      </c>
      <c r="BQ7" s="226">
        <v>2.012196726609624E-4</v>
      </c>
      <c r="BR7" s="226">
        <v>1.0998180747751611E-3</v>
      </c>
      <c r="BS7" s="226">
        <v>4.6631912354742243E-6</v>
      </c>
      <c r="BT7" s="226">
        <v>5.0266386470297431E-5</v>
      </c>
      <c r="BU7" s="226">
        <v>0</v>
      </c>
      <c r="BV7" s="226">
        <v>3.3798245992668088E-6</v>
      </c>
      <c r="BW7" s="226">
        <v>0</v>
      </c>
      <c r="BX7" s="226">
        <v>8.5687000287193915E-4</v>
      </c>
      <c r="BY7" s="226">
        <v>0</v>
      </c>
    </row>
    <row r="8" spans="1:77" x14ac:dyDescent="0.25">
      <c r="A8" s="105" t="s">
        <v>5</v>
      </c>
      <c r="B8" s="226">
        <v>5.8841708920469164E-5</v>
      </c>
      <c r="C8" s="226">
        <v>1.1165473597603161E-4</v>
      </c>
      <c r="D8" s="226">
        <v>8.5729332553833109E-6</v>
      </c>
      <c r="E8" s="226">
        <v>1.3865181093150483E-4</v>
      </c>
      <c r="F8" s="226">
        <v>1.9073403021679669E-6</v>
      </c>
      <c r="G8" s="226">
        <v>5.5108038285908351E-2</v>
      </c>
      <c r="H8" s="226">
        <v>1.7227412157603412E-5</v>
      </c>
      <c r="I8" s="226">
        <v>3.0229291136299196E-5</v>
      </c>
      <c r="J8" s="226">
        <v>1.9798962049475616E-3</v>
      </c>
      <c r="K8" s="226">
        <v>2.9235485397424102E-5</v>
      </c>
      <c r="L8" s="226">
        <v>5.1852795427913502E-5</v>
      </c>
      <c r="M8" s="226">
        <v>2.688614859668493E-6</v>
      </c>
      <c r="N8" s="226">
        <v>3.8857035300487879E-5</v>
      </c>
      <c r="O8" s="226">
        <v>3.8857035300487879E-5</v>
      </c>
      <c r="P8" s="226">
        <v>6.3157973794703198E-6</v>
      </c>
      <c r="Q8" s="226">
        <v>1.6826744303586111E-4</v>
      </c>
      <c r="R8" s="226">
        <v>1.5485975703910124E-5</v>
      </c>
      <c r="S8" s="226">
        <v>1.0607457550480355E-5</v>
      </c>
      <c r="T8" s="226">
        <v>1.746521233561633E-8</v>
      </c>
      <c r="U8" s="226">
        <v>7.5590631658644677E-6</v>
      </c>
      <c r="V8" s="226">
        <v>1.4046163825667127E-5</v>
      </c>
      <c r="W8" s="226">
        <v>1.5398241138012618E-5</v>
      </c>
      <c r="X8" s="226">
        <v>1.2692720346473873E-5</v>
      </c>
      <c r="Y8" s="226">
        <v>1.8614704400869253E-4</v>
      </c>
      <c r="Z8" s="226">
        <v>7.4074284717248959E-6</v>
      </c>
      <c r="AA8" s="226">
        <v>1.2932510532941961E-5</v>
      </c>
      <c r="AB8" s="226">
        <v>1.537775887059434E-5</v>
      </c>
      <c r="AC8" s="226">
        <v>1.8484428684207355E-5</v>
      </c>
      <c r="AD8" s="226">
        <v>2.0095355519962814E-5</v>
      </c>
      <c r="AE8" s="226">
        <v>6.9789585779073599E-6</v>
      </c>
      <c r="AF8" s="226">
        <v>1.1635456763470244E-5</v>
      </c>
      <c r="AG8" s="226">
        <v>7.9454909608814003E-6</v>
      </c>
      <c r="AH8" s="226">
        <v>0</v>
      </c>
      <c r="AI8" s="226">
        <v>2.15586467589979E-4</v>
      </c>
      <c r="AJ8" s="226">
        <v>2.1602841765981708E-4</v>
      </c>
      <c r="AK8" s="226">
        <v>1.3702240896702359E-4</v>
      </c>
      <c r="AL8" s="226">
        <v>3.2463899722588774E-5</v>
      </c>
      <c r="AM8" s="226">
        <v>3.6993141586972407E-3</v>
      </c>
      <c r="AN8" s="226">
        <v>3.986391194065194E-4</v>
      </c>
      <c r="AO8" s="226">
        <v>2.8989347297172282E-4</v>
      </c>
      <c r="AP8" s="226">
        <v>2.8517933731230217E-3</v>
      </c>
      <c r="AQ8" s="226">
        <v>1.7271452903762995E-4</v>
      </c>
      <c r="AR8" s="226">
        <v>1.5540263490105186E-5</v>
      </c>
      <c r="AS8" s="226">
        <v>1.8564685112484549E-4</v>
      </c>
      <c r="AT8" s="226">
        <v>2.3428003933146889E-3</v>
      </c>
      <c r="AU8" s="226">
        <v>5.2211721437755143E-5</v>
      </c>
      <c r="AV8" s="226">
        <v>1.7668396258705879E-5</v>
      </c>
      <c r="AW8" s="226">
        <v>4.0570049446545206E-5</v>
      </c>
      <c r="AX8" s="226">
        <v>8.9691372676553509E-5</v>
      </c>
      <c r="AY8" s="226">
        <v>3.7779381773404033E-5</v>
      </c>
      <c r="AZ8" s="226">
        <v>1.5949465244842512E-5</v>
      </c>
      <c r="BA8" s="226">
        <v>3.4577729510678663E-5</v>
      </c>
      <c r="BB8" s="226">
        <v>3.834539925433068E-5</v>
      </c>
      <c r="BC8" s="226">
        <v>1.8886509167023073E-5</v>
      </c>
      <c r="BD8" s="226">
        <v>1.9984033321573209E-4</v>
      </c>
      <c r="BE8" s="226">
        <v>4.6423591971716204E-4</v>
      </c>
      <c r="BF8" s="226">
        <v>5.6897440221480701E-4</v>
      </c>
      <c r="BG8" s="226">
        <v>8.7061875091884344E-6</v>
      </c>
      <c r="BH8" s="226">
        <v>2.0646835957222862E-4</v>
      </c>
      <c r="BI8" s="226">
        <v>6.701657982368743E-4</v>
      </c>
      <c r="BJ8" s="226">
        <v>4.4911531610898039E-4</v>
      </c>
      <c r="BK8" s="226">
        <v>5.0619400547611691E-4</v>
      </c>
      <c r="BL8" s="226">
        <v>9.1486175944005944E-5</v>
      </c>
      <c r="BM8" s="226">
        <v>3.583714953666854E-4</v>
      </c>
      <c r="BN8" s="226">
        <v>1.4440730610423784E-4</v>
      </c>
      <c r="BO8" s="226">
        <v>1.2357465917143839E-3</v>
      </c>
      <c r="BP8" s="226">
        <v>8.137115717707738E-4</v>
      </c>
      <c r="BQ8" s="226">
        <v>7.2493308695600791E-5</v>
      </c>
      <c r="BR8" s="226">
        <v>7.4366448642429754E-4</v>
      </c>
      <c r="BS8" s="226">
        <v>3.6430330398961399E-6</v>
      </c>
      <c r="BT8" s="226">
        <v>2.947019396806713E-5</v>
      </c>
      <c r="BU8" s="226">
        <v>0</v>
      </c>
      <c r="BV8" s="226">
        <v>8.9370447083679616E-7</v>
      </c>
      <c r="BW8" s="226">
        <v>0</v>
      </c>
      <c r="BX8" s="226">
        <v>4.7296449170602315E-4</v>
      </c>
      <c r="BY8" s="226">
        <v>0</v>
      </c>
    </row>
    <row r="9" spans="1:77" x14ac:dyDescent="0.25">
      <c r="A9" s="105" t="s">
        <v>6</v>
      </c>
      <c r="B9" s="226">
        <v>2.6087667228321191E-5</v>
      </c>
      <c r="C9" s="226">
        <v>4.9556789423633414E-5</v>
      </c>
      <c r="D9" s="226">
        <v>2.3889633943977992E-6</v>
      </c>
      <c r="E9" s="226">
        <v>1.9347846085916395E-5</v>
      </c>
      <c r="F9" s="226">
        <v>5.216675805046032E-7</v>
      </c>
      <c r="G9" s="226">
        <v>7.046225590435116E-6</v>
      </c>
      <c r="H9" s="226">
        <v>2.7653151439026517E-2</v>
      </c>
      <c r="I9" s="226">
        <v>1.4015744003348751E-5</v>
      </c>
      <c r="J9" s="226">
        <v>9.6797313774143448E-4</v>
      </c>
      <c r="K9" s="226">
        <v>9.7782269980374106E-6</v>
      </c>
      <c r="L9" s="226">
        <v>1.7793138585340537E-5</v>
      </c>
      <c r="M9" s="226">
        <v>5.41764092030547E-7</v>
      </c>
      <c r="N9" s="226">
        <v>6.7872621427546635E-6</v>
      </c>
      <c r="O9" s="226">
        <v>6.7872621427546635E-6</v>
      </c>
      <c r="P9" s="226">
        <v>1.6744006138676068E-6</v>
      </c>
      <c r="Q9" s="226">
        <v>7.1884725659260916E-5</v>
      </c>
      <c r="R9" s="226">
        <v>2.539424419896251E-6</v>
      </c>
      <c r="S9" s="226">
        <v>2.056395696070706E-6</v>
      </c>
      <c r="T9" s="226">
        <v>2.8291197508979494E-9</v>
      </c>
      <c r="U9" s="226">
        <v>1.0059969477715045E-6</v>
      </c>
      <c r="V9" s="226">
        <v>2.2428923709454046E-6</v>
      </c>
      <c r="W9" s="226">
        <v>2.5646734202602783E-6</v>
      </c>
      <c r="X9" s="226">
        <v>2.882583929599636E-6</v>
      </c>
      <c r="Y9" s="226">
        <v>1.5305971541786694E-5</v>
      </c>
      <c r="Z9" s="226">
        <v>1.5342306621647982E-6</v>
      </c>
      <c r="AA9" s="226">
        <v>3.6525156375464722E-6</v>
      </c>
      <c r="AB9" s="226">
        <v>2.6371468771967698E-6</v>
      </c>
      <c r="AC9" s="226">
        <v>3.7358101682945632E-6</v>
      </c>
      <c r="AD9" s="226">
        <v>4.7057960163800229E-6</v>
      </c>
      <c r="AE9" s="226">
        <v>1.2273132036137319E-6</v>
      </c>
      <c r="AF9" s="226">
        <v>1.951760851594214E-6</v>
      </c>
      <c r="AG9" s="226">
        <v>1.3167246874745753E-6</v>
      </c>
      <c r="AH9" s="226">
        <v>0</v>
      </c>
      <c r="AI9" s="226">
        <v>3.3220008807015728E-5</v>
      </c>
      <c r="AJ9" s="226">
        <v>1.1627004395565147E-5</v>
      </c>
      <c r="AK9" s="226">
        <v>4.5043808504109044E-6</v>
      </c>
      <c r="AL9" s="226">
        <v>4.4737901261903904E-6</v>
      </c>
      <c r="AM9" s="226">
        <v>2.5213929045717084E-5</v>
      </c>
      <c r="AN9" s="226">
        <v>3.6412239841173976E-5</v>
      </c>
      <c r="AO9" s="226">
        <v>5.0994948074624145E-5</v>
      </c>
      <c r="AP9" s="226">
        <v>1.8294215585068792E-4</v>
      </c>
      <c r="AQ9" s="226">
        <v>1.3017256957231984E-5</v>
      </c>
      <c r="AR9" s="226">
        <v>4.0348422630860903E-6</v>
      </c>
      <c r="AS9" s="226">
        <v>3.3291202108531778E-5</v>
      </c>
      <c r="AT9" s="226">
        <v>5.6145580832506974E-5</v>
      </c>
      <c r="AU9" s="226">
        <v>9.8000066408513644E-6</v>
      </c>
      <c r="AV9" s="226">
        <v>3.6113822996212552E-6</v>
      </c>
      <c r="AW9" s="226">
        <v>9.6107231427539851E-6</v>
      </c>
      <c r="AX9" s="226">
        <v>9.811246329164775E-6</v>
      </c>
      <c r="AY9" s="226">
        <v>5.9398347808536134E-6</v>
      </c>
      <c r="AZ9" s="226">
        <v>3.8571926854793247E-6</v>
      </c>
      <c r="BA9" s="226">
        <v>5.0747609681286295E-6</v>
      </c>
      <c r="BB9" s="226">
        <v>7.4808410174311911E-6</v>
      </c>
      <c r="BC9" s="226">
        <v>4.5557890940730262E-6</v>
      </c>
      <c r="BD9" s="226">
        <v>5.4107464410786901E-5</v>
      </c>
      <c r="BE9" s="226">
        <v>7.7975746765938513E-5</v>
      </c>
      <c r="BF9" s="226">
        <v>8.8240219189028292E-5</v>
      </c>
      <c r="BG9" s="226">
        <v>1.6657801255524544E-6</v>
      </c>
      <c r="BH9" s="226">
        <v>6.4754804982590646E-5</v>
      </c>
      <c r="BI9" s="226">
        <v>1.0617819922655763E-4</v>
      </c>
      <c r="BJ9" s="226">
        <v>4.7516464966548151E-5</v>
      </c>
      <c r="BK9" s="226">
        <v>6.1139130024339466E-5</v>
      </c>
      <c r="BL9" s="226">
        <v>1.2970072222937073E-5</v>
      </c>
      <c r="BM9" s="226">
        <v>3.2527857371506502E-5</v>
      </c>
      <c r="BN9" s="226">
        <v>3.157715395914109E-5</v>
      </c>
      <c r="BO9" s="226">
        <v>7.7685069966655502E-5</v>
      </c>
      <c r="BP9" s="226">
        <v>6.0381182694915406E-5</v>
      </c>
      <c r="BQ9" s="226">
        <v>1.4442682775301361E-5</v>
      </c>
      <c r="BR9" s="226">
        <v>8.1606882736748069E-5</v>
      </c>
      <c r="BS9" s="226">
        <v>5.4316852943485287E-7</v>
      </c>
      <c r="BT9" s="226">
        <v>3.7631212294141409E-6</v>
      </c>
      <c r="BU9" s="226">
        <v>0</v>
      </c>
      <c r="BV9" s="226">
        <v>2.7969775678641372E-7</v>
      </c>
      <c r="BW9" s="226">
        <v>0</v>
      </c>
      <c r="BX9" s="226">
        <v>8.0136257116483357E-5</v>
      </c>
      <c r="BY9" s="226">
        <v>0</v>
      </c>
    </row>
    <row r="10" spans="1:77" x14ac:dyDescent="0.25">
      <c r="A10" s="105" t="s">
        <v>7</v>
      </c>
      <c r="B10" s="226">
        <v>2.1640879539701731E-4</v>
      </c>
      <c r="C10" s="226">
        <v>4.0917888235315414E-4</v>
      </c>
      <c r="D10" s="226">
        <v>1.8817706055232973E-5</v>
      </c>
      <c r="E10" s="226">
        <v>1.7810807747757769E-4</v>
      </c>
      <c r="F10" s="226">
        <v>7.177749339694934E-6</v>
      </c>
      <c r="G10" s="226">
        <v>5.6173492865375315E-5</v>
      </c>
      <c r="H10" s="226">
        <v>3.1627920201230075E-5</v>
      </c>
      <c r="I10" s="226">
        <v>0.13262223180210503</v>
      </c>
      <c r="J10" s="226">
        <v>8.0806448262199203E-3</v>
      </c>
      <c r="K10" s="226">
        <v>8.0346140139918285E-5</v>
      </c>
      <c r="L10" s="226">
        <v>1.4597884724661066E-4</v>
      </c>
      <c r="M10" s="226">
        <v>4.1315401278625562E-6</v>
      </c>
      <c r="N10" s="226">
        <v>4.7063927395240158E-5</v>
      </c>
      <c r="O10" s="226">
        <v>4.7063927395240158E-5</v>
      </c>
      <c r="P10" s="226">
        <v>1.2864063236554078E-5</v>
      </c>
      <c r="Q10" s="226">
        <v>6.0007108328970693E-4</v>
      </c>
      <c r="R10" s="226">
        <v>2.0292490931357732E-5</v>
      </c>
      <c r="S10" s="226">
        <v>1.5729637377076541E-5</v>
      </c>
      <c r="T10" s="226">
        <v>2.6173721531250611E-8</v>
      </c>
      <c r="U10" s="226">
        <v>8.3362389546004519E-6</v>
      </c>
      <c r="V10" s="226">
        <v>1.6765083922405486E-5</v>
      </c>
      <c r="W10" s="226">
        <v>1.9897658948618299E-5</v>
      </c>
      <c r="X10" s="226">
        <v>2.2032808487107434E-5</v>
      </c>
      <c r="Y10" s="226">
        <v>1.5907779643524778E-4</v>
      </c>
      <c r="Z10" s="226">
        <v>1.2237936936555638E-5</v>
      </c>
      <c r="AA10" s="226">
        <v>2.7468612861134521E-5</v>
      </c>
      <c r="AB10" s="226">
        <v>2.0030444436967097E-5</v>
      </c>
      <c r="AC10" s="226">
        <v>3.0181453999218487E-5</v>
      </c>
      <c r="AD10" s="226">
        <v>3.6218839174442268E-5</v>
      </c>
      <c r="AE10" s="226">
        <v>9.4835639942973524E-6</v>
      </c>
      <c r="AF10" s="226">
        <v>1.4965480596056241E-5</v>
      </c>
      <c r="AG10" s="226">
        <v>1.0095882379492212E-5</v>
      </c>
      <c r="AH10" s="226">
        <v>0</v>
      </c>
      <c r="AI10" s="226">
        <v>3.2778445349699768E-4</v>
      </c>
      <c r="AJ10" s="226">
        <v>1.0243269155398749E-4</v>
      </c>
      <c r="AK10" s="226">
        <v>9.35477450471053E-5</v>
      </c>
      <c r="AL10" s="226">
        <v>3.4864280183381775E-5</v>
      </c>
      <c r="AM10" s="226">
        <v>2.8875375824557548E-4</v>
      </c>
      <c r="AN10" s="226">
        <v>2.9980000786545462E-4</v>
      </c>
      <c r="AO10" s="226">
        <v>3.5300106766315506E-4</v>
      </c>
      <c r="AP10" s="226">
        <v>2.189147335765659E-3</v>
      </c>
      <c r="AQ10" s="226">
        <v>1.0625587069374364E-4</v>
      </c>
      <c r="AR10" s="226">
        <v>3.0964742904472298E-5</v>
      </c>
      <c r="AS10" s="226">
        <v>2.2056162265189961E-4</v>
      </c>
      <c r="AT10" s="226">
        <v>5.4410287773363336E-4</v>
      </c>
      <c r="AU10" s="226">
        <v>7.4399437838215855E-5</v>
      </c>
      <c r="AV10" s="226">
        <v>2.5949100337455814E-5</v>
      </c>
      <c r="AW10" s="226">
        <v>7.5210341842499897E-5</v>
      </c>
      <c r="AX10" s="226">
        <v>7.6365396310922086E-5</v>
      </c>
      <c r="AY10" s="226">
        <v>4.719146307348169E-5</v>
      </c>
      <c r="AZ10" s="226">
        <v>2.9168253952610442E-5</v>
      </c>
      <c r="BA10" s="226">
        <v>3.8981892910401764E-5</v>
      </c>
      <c r="BB10" s="226">
        <v>5.3197812018933037E-5</v>
      </c>
      <c r="BC10" s="226">
        <v>3.4621725988586562E-5</v>
      </c>
      <c r="BD10" s="226">
        <v>4.0877997767418728E-4</v>
      </c>
      <c r="BE10" s="226">
        <v>5.7331524412782865E-4</v>
      </c>
      <c r="BF10" s="226">
        <v>9.4950177287253632E-4</v>
      </c>
      <c r="BG10" s="226">
        <v>1.1977194881786387E-5</v>
      </c>
      <c r="BH10" s="226">
        <v>4.8559955728531162E-4</v>
      </c>
      <c r="BI10" s="226">
        <v>7.0882168856970385E-4</v>
      </c>
      <c r="BJ10" s="226">
        <v>4.6030064133793656E-4</v>
      </c>
      <c r="BK10" s="226">
        <v>4.5752056228682934E-4</v>
      </c>
      <c r="BL10" s="226">
        <v>1.0273895603951062E-4</v>
      </c>
      <c r="BM10" s="226">
        <v>2.8414021790955791E-4</v>
      </c>
      <c r="BN10" s="226">
        <v>2.8297106114238469E-4</v>
      </c>
      <c r="BO10" s="226">
        <v>5.9541652979382836E-4</v>
      </c>
      <c r="BP10" s="226">
        <v>5.3856941161947909E-4</v>
      </c>
      <c r="BQ10" s="226">
        <v>8.4701659281825287E-5</v>
      </c>
      <c r="BR10" s="226">
        <v>6.6332425626666638E-4</v>
      </c>
      <c r="BS10" s="226">
        <v>5.2836762039386778E-6</v>
      </c>
      <c r="BT10" s="226">
        <v>3.0573891603236039E-5</v>
      </c>
      <c r="BU10" s="226">
        <v>0</v>
      </c>
      <c r="BV10" s="226">
        <v>2.0986698830522073E-6</v>
      </c>
      <c r="BW10" s="226">
        <v>0</v>
      </c>
      <c r="BX10" s="226">
        <v>7.708111276215463E-4</v>
      </c>
      <c r="BY10" s="226">
        <v>0</v>
      </c>
    </row>
    <row r="11" spans="1:77" x14ac:dyDescent="0.25">
      <c r="A11" s="105" t="s">
        <v>8</v>
      </c>
      <c r="B11" s="226">
        <v>1.1018068756345973E-3</v>
      </c>
      <c r="C11" s="226">
        <v>2.0708185459975183E-3</v>
      </c>
      <c r="D11" s="226">
        <v>3.5866373103783917E-5</v>
      </c>
      <c r="E11" s="226">
        <v>3.91772516427877E-4</v>
      </c>
      <c r="F11" s="226">
        <v>1.6620585001526785E-6</v>
      </c>
      <c r="G11" s="226">
        <v>1.4907761185469954E-4</v>
      </c>
      <c r="H11" s="226">
        <v>8.8877665569796589E-6</v>
      </c>
      <c r="I11" s="226">
        <v>6.2348086201850696E-4</v>
      </c>
      <c r="J11" s="226">
        <v>4.5793216405679515E-2</v>
      </c>
      <c r="K11" s="226">
        <v>1.5336313822971001E-5</v>
      </c>
      <c r="L11" s="226">
        <v>3.4879898226755476E-5</v>
      </c>
      <c r="M11" s="226">
        <v>1.3363060813133259E-6</v>
      </c>
      <c r="N11" s="226">
        <v>2.9378624165722188E-5</v>
      </c>
      <c r="O11" s="226">
        <v>2.9378624165722188E-5</v>
      </c>
      <c r="P11" s="226">
        <v>1.8799547865783872E-5</v>
      </c>
      <c r="Q11" s="226">
        <v>1.1438516307200541E-4</v>
      </c>
      <c r="R11" s="226">
        <v>4.8282216407606791E-6</v>
      </c>
      <c r="S11" s="226">
        <v>5.7689223496500322E-6</v>
      </c>
      <c r="T11" s="226">
        <v>3.9643402520341149E-9</v>
      </c>
      <c r="U11" s="226">
        <v>2.7777208157196535E-6</v>
      </c>
      <c r="V11" s="226">
        <v>3.8333429278263914E-6</v>
      </c>
      <c r="W11" s="226">
        <v>4.439790636642431E-6</v>
      </c>
      <c r="X11" s="226">
        <v>5.5999900090890251E-6</v>
      </c>
      <c r="Y11" s="226">
        <v>1.0832769577382439E-4</v>
      </c>
      <c r="Z11" s="226">
        <v>2.8948154029218319E-6</v>
      </c>
      <c r="AA11" s="226">
        <v>7.2238404546423506E-6</v>
      </c>
      <c r="AB11" s="226">
        <v>5.2155319095067941E-6</v>
      </c>
      <c r="AC11" s="226">
        <v>7.1647521865826625E-6</v>
      </c>
      <c r="AD11" s="226">
        <v>1.0494106570660943E-5</v>
      </c>
      <c r="AE11" s="226">
        <v>2.3911431685145401E-6</v>
      </c>
      <c r="AF11" s="226">
        <v>3.2883887038970591E-6</v>
      </c>
      <c r="AG11" s="226">
        <v>5.4050737403950326E-6</v>
      </c>
      <c r="AH11" s="226">
        <v>0</v>
      </c>
      <c r="AI11" s="226">
        <v>9.7968832080462496E-5</v>
      </c>
      <c r="AJ11" s="226">
        <v>3.4219098774706254E-5</v>
      </c>
      <c r="AK11" s="226">
        <v>1.6779964428656947E-5</v>
      </c>
      <c r="AL11" s="226">
        <v>2.4599402237268727E-5</v>
      </c>
      <c r="AM11" s="226">
        <v>7.8925713404235325E-5</v>
      </c>
      <c r="AN11" s="226">
        <v>7.7881062784389106E-5</v>
      </c>
      <c r="AO11" s="226">
        <v>2.3987891150954385E-4</v>
      </c>
      <c r="AP11" s="226">
        <v>1.7982926718356339E-3</v>
      </c>
      <c r="AQ11" s="226">
        <v>3.7955521663683474E-5</v>
      </c>
      <c r="AR11" s="226">
        <v>8.6714515965881196E-6</v>
      </c>
      <c r="AS11" s="226">
        <v>5.4985225468894121E-5</v>
      </c>
      <c r="AT11" s="226">
        <v>3.1227289783232866E-4</v>
      </c>
      <c r="AU11" s="226">
        <v>2.0530141227685896E-5</v>
      </c>
      <c r="AV11" s="226">
        <v>7.0385574588682921E-6</v>
      </c>
      <c r="AW11" s="226">
        <v>1.768730457592656E-4</v>
      </c>
      <c r="AX11" s="226">
        <v>4.7402205864605796E-5</v>
      </c>
      <c r="AY11" s="226">
        <v>1.2946935783477259E-5</v>
      </c>
      <c r="AZ11" s="226">
        <v>9.1996252655069675E-6</v>
      </c>
      <c r="BA11" s="226">
        <v>1.9032659021627759E-5</v>
      </c>
      <c r="BB11" s="226">
        <v>1.7788345716119499E-5</v>
      </c>
      <c r="BC11" s="226">
        <v>9.8790145151780675E-6</v>
      </c>
      <c r="BD11" s="226">
        <v>1.09212074954429E-4</v>
      </c>
      <c r="BE11" s="226">
        <v>1.179903284579586E-4</v>
      </c>
      <c r="BF11" s="226">
        <v>1.1410272361107491E-4</v>
      </c>
      <c r="BG11" s="226">
        <v>3.2940931046263431E-6</v>
      </c>
      <c r="BH11" s="226">
        <v>1.280917654091438E-4</v>
      </c>
      <c r="BI11" s="226">
        <v>1.6267917617871356E-4</v>
      </c>
      <c r="BJ11" s="226">
        <v>9.0545934223983514E-5</v>
      </c>
      <c r="BK11" s="226">
        <v>1.2010378569709209E-4</v>
      </c>
      <c r="BL11" s="226">
        <v>2.5674852459716286E-5</v>
      </c>
      <c r="BM11" s="226">
        <v>7.203595579208431E-5</v>
      </c>
      <c r="BN11" s="226">
        <v>6.2741354994007525E-5</v>
      </c>
      <c r="BO11" s="226">
        <v>8.8223557128494609E-5</v>
      </c>
      <c r="BP11" s="226">
        <v>8.6932256394075147E-5</v>
      </c>
      <c r="BQ11" s="226">
        <v>1.4016071245101338E-5</v>
      </c>
      <c r="BR11" s="226">
        <v>1.9602074401407126E-4</v>
      </c>
      <c r="BS11" s="226">
        <v>7.4631523300319453E-7</v>
      </c>
      <c r="BT11" s="226">
        <v>8.0431432436815621E-6</v>
      </c>
      <c r="BU11" s="226">
        <v>0</v>
      </c>
      <c r="BV11" s="226">
        <v>5.5294545191088266E-7</v>
      </c>
      <c r="BW11" s="226">
        <v>0</v>
      </c>
      <c r="BX11" s="226">
        <v>1.0028970854738612E-4</v>
      </c>
      <c r="BY11" s="226">
        <v>0</v>
      </c>
    </row>
    <row r="12" spans="1:77" x14ac:dyDescent="0.25">
      <c r="A12" s="105" t="s">
        <v>9</v>
      </c>
      <c r="B12" s="226">
        <v>4.632543027793902E-2</v>
      </c>
      <c r="C12" s="226">
        <v>1.7091468694699307E-2</v>
      </c>
      <c r="D12" s="226">
        <v>2.1494841527557444E-3</v>
      </c>
      <c r="E12" s="226">
        <v>1.5092489832575012E-3</v>
      </c>
      <c r="F12" s="226">
        <v>1.1624996302956022E-3</v>
      </c>
      <c r="G12" s="226">
        <v>6.1961683331405538E-2</v>
      </c>
      <c r="H12" s="226">
        <v>7.657934995776659E-3</v>
      </c>
      <c r="I12" s="226">
        <v>4.6684910260491423E-4</v>
      </c>
      <c r="J12" s="226">
        <v>2.5892336883897669E-2</v>
      </c>
      <c r="K12" s="226">
        <v>0.56284188305417504</v>
      </c>
      <c r="L12" s="226">
        <v>1.1391867864903663E-3</v>
      </c>
      <c r="M12" s="226">
        <v>5.5454329290717931E-4</v>
      </c>
      <c r="N12" s="226">
        <v>6.5663606923232272E-4</v>
      </c>
      <c r="O12" s="226">
        <v>6.5663606923232272E-4</v>
      </c>
      <c r="P12" s="226">
        <v>3.0144495354903666E-4</v>
      </c>
      <c r="Q12" s="226">
        <v>2.2357775387677314E-3</v>
      </c>
      <c r="R12" s="226">
        <v>1.1526439019614991E-2</v>
      </c>
      <c r="S12" s="226">
        <v>3.3467122067330057E-3</v>
      </c>
      <c r="T12" s="226">
        <v>2.4441806479940162E-7</v>
      </c>
      <c r="U12" s="226">
        <v>7.7044565611746121E-3</v>
      </c>
      <c r="V12" s="226">
        <v>2.2034755447380454E-4</v>
      </c>
      <c r="W12" s="226">
        <v>4.660750041196104E-4</v>
      </c>
      <c r="X12" s="226">
        <v>4.2865667048803567E-3</v>
      </c>
      <c r="Y12" s="226">
        <v>1.4945661391057366E-3</v>
      </c>
      <c r="Z12" s="226">
        <v>1.7550263309542538E-4</v>
      </c>
      <c r="AA12" s="226">
        <v>4.6154961150369746E-4</v>
      </c>
      <c r="AB12" s="226">
        <v>3.0525550070370397E-4</v>
      </c>
      <c r="AC12" s="226">
        <v>8.734552841154139E-2</v>
      </c>
      <c r="AD12" s="226">
        <v>8.0465765444348927E-4</v>
      </c>
      <c r="AE12" s="226">
        <v>1.4513598920305195E-4</v>
      </c>
      <c r="AF12" s="226">
        <v>1.8691213774801773E-4</v>
      </c>
      <c r="AG12" s="226">
        <v>1.3606036759566956E-4</v>
      </c>
      <c r="AH12" s="226">
        <v>0</v>
      </c>
      <c r="AI12" s="226">
        <v>5.682509637790191E-3</v>
      </c>
      <c r="AJ12" s="226">
        <v>1.6476395315062995E-3</v>
      </c>
      <c r="AK12" s="226">
        <v>1.0784850903336539E-3</v>
      </c>
      <c r="AL12" s="226">
        <v>1.1378075698999493E-3</v>
      </c>
      <c r="AM12" s="226">
        <v>9.2204427682144353E-3</v>
      </c>
      <c r="AN12" s="226">
        <v>5.408916910524246E-3</v>
      </c>
      <c r="AO12" s="226">
        <v>4.8332393504610599E-3</v>
      </c>
      <c r="AP12" s="226">
        <v>9.0818481073983836E-3</v>
      </c>
      <c r="AQ12" s="226">
        <v>2.3890577969730067E-3</v>
      </c>
      <c r="AR12" s="226">
        <v>1.1258360836186206E-2</v>
      </c>
      <c r="AS12" s="226">
        <v>3.1311744019642167E-3</v>
      </c>
      <c r="AT12" s="226">
        <v>1.0461288276617501E-2</v>
      </c>
      <c r="AU12" s="226">
        <v>1.1697509310261301E-3</v>
      </c>
      <c r="AV12" s="226">
        <v>3.6126143346510814E-4</v>
      </c>
      <c r="AW12" s="226">
        <v>2.1214753525126261E-3</v>
      </c>
      <c r="AX12" s="226">
        <v>1.3226835686730445E-3</v>
      </c>
      <c r="AY12" s="226">
        <v>8.1646954556908406E-4</v>
      </c>
      <c r="AZ12" s="226">
        <v>4.9761585330028132E-4</v>
      </c>
      <c r="BA12" s="226">
        <v>9.3285211058177352E-4</v>
      </c>
      <c r="BB12" s="226">
        <v>7.724210285910524E-4</v>
      </c>
      <c r="BC12" s="226">
        <v>5.8495175966946937E-4</v>
      </c>
      <c r="BD12" s="226">
        <v>6.9645892132327294E-3</v>
      </c>
      <c r="BE12" s="226">
        <v>1.0368835490092187E-2</v>
      </c>
      <c r="BF12" s="226">
        <v>3.0465920572401686E-3</v>
      </c>
      <c r="BG12" s="226">
        <v>1.4681316498095506E-4</v>
      </c>
      <c r="BH12" s="226">
        <v>8.2613582855709834E-3</v>
      </c>
      <c r="BI12" s="226">
        <v>8.6568674590472381E-3</v>
      </c>
      <c r="BJ12" s="226">
        <v>5.5513817277989055E-3</v>
      </c>
      <c r="BK12" s="226">
        <v>5.5878956802496828E-3</v>
      </c>
      <c r="BL12" s="226">
        <v>1.6210123228304148E-3</v>
      </c>
      <c r="BM12" s="226">
        <v>3.71076961072369E-3</v>
      </c>
      <c r="BN12" s="226">
        <v>5.2084301823254317E-3</v>
      </c>
      <c r="BO12" s="226">
        <v>8.2010003564910346E-3</v>
      </c>
      <c r="BP12" s="226">
        <v>6.620999979257673E-3</v>
      </c>
      <c r="BQ12" s="226">
        <v>8.5905822020951284E-4</v>
      </c>
      <c r="BR12" s="226">
        <v>1.2960198785795195E-2</v>
      </c>
      <c r="BS12" s="226">
        <v>3.1097012648536234E-5</v>
      </c>
      <c r="BT12" s="226">
        <v>5.2694028338640369E-4</v>
      </c>
      <c r="BU12" s="226">
        <v>0</v>
      </c>
      <c r="BV12" s="226">
        <v>3.5645639634671416E-5</v>
      </c>
      <c r="BW12" s="226">
        <v>0</v>
      </c>
      <c r="BX12" s="226">
        <v>6.2360300704505291E-3</v>
      </c>
      <c r="BY12" s="226">
        <v>0</v>
      </c>
    </row>
    <row r="13" spans="1:77" x14ac:dyDescent="0.25">
      <c r="A13" s="105" t="s">
        <v>10</v>
      </c>
      <c r="B13" s="226">
        <v>2.0619820413085002E-5</v>
      </c>
      <c r="C13" s="226">
        <v>3.9615188145242732E-5</v>
      </c>
      <c r="D13" s="226">
        <v>3.327551512579537E-6</v>
      </c>
      <c r="E13" s="226">
        <v>2.8317768319344602E-5</v>
      </c>
      <c r="F13" s="226">
        <v>1.1125098116710683E-6</v>
      </c>
      <c r="G13" s="226">
        <v>2.9083575741705321E-5</v>
      </c>
      <c r="H13" s="226">
        <v>4.6106510737130447E-6</v>
      </c>
      <c r="I13" s="226">
        <v>1.0667748485499074E-5</v>
      </c>
      <c r="J13" s="226">
        <v>7.0674250670723726E-4</v>
      </c>
      <c r="K13" s="226">
        <v>1.5986759462994814E-5</v>
      </c>
      <c r="L13" s="226">
        <v>4.6688363538575452E-2</v>
      </c>
      <c r="M13" s="226">
        <v>8.1134294181636441E-7</v>
      </c>
      <c r="N13" s="226">
        <v>1.2018428745370362E-5</v>
      </c>
      <c r="O13" s="226">
        <v>1.2018428745370362E-5</v>
      </c>
      <c r="P13" s="226">
        <v>4.309876548330265E-6</v>
      </c>
      <c r="Q13" s="226">
        <v>5.553743169309452E-5</v>
      </c>
      <c r="R13" s="226">
        <v>1.0395484187798967E-5</v>
      </c>
      <c r="S13" s="226">
        <v>1.9245666031492864E-6</v>
      </c>
      <c r="T13" s="226">
        <v>7.2091845793867422E-9</v>
      </c>
      <c r="U13" s="226">
        <v>2.6386475992970269E-6</v>
      </c>
      <c r="V13" s="226">
        <v>7.0288399969201143E-6</v>
      </c>
      <c r="W13" s="226">
        <v>8.5662490828376861E-6</v>
      </c>
      <c r="X13" s="226">
        <v>6.9316609851978748E-6</v>
      </c>
      <c r="Y13" s="226">
        <v>3.4443337824807471E-5</v>
      </c>
      <c r="Z13" s="226">
        <v>2.4958809667475742E-6</v>
      </c>
      <c r="AA13" s="226">
        <v>4.411679321144333E-6</v>
      </c>
      <c r="AB13" s="226">
        <v>8.5139566860088396E-6</v>
      </c>
      <c r="AC13" s="226">
        <v>4.5199823552853167E-6</v>
      </c>
      <c r="AD13" s="226">
        <v>7.216177013103299E-6</v>
      </c>
      <c r="AE13" s="226">
        <v>3.8287467479536902E-6</v>
      </c>
      <c r="AF13" s="226">
        <v>4.7487961467510738E-6</v>
      </c>
      <c r="AG13" s="226">
        <v>2.2262179595059713E-6</v>
      </c>
      <c r="AH13" s="226">
        <v>0</v>
      </c>
      <c r="AI13" s="226">
        <v>2.0869059869085607E-5</v>
      </c>
      <c r="AJ13" s="226">
        <v>1.4271711340188025E-5</v>
      </c>
      <c r="AK13" s="226">
        <v>8.1153917492078457E-6</v>
      </c>
      <c r="AL13" s="226">
        <v>4.1513721816114176E-6</v>
      </c>
      <c r="AM13" s="226">
        <v>2.2583263355102537E-5</v>
      </c>
      <c r="AN13" s="226">
        <v>3.1924090410120506E-5</v>
      </c>
      <c r="AO13" s="226">
        <v>9.4898514674915383E-5</v>
      </c>
      <c r="AP13" s="226">
        <v>4.960706099645082E-4</v>
      </c>
      <c r="AQ13" s="226">
        <v>1.6542489681821674E-5</v>
      </c>
      <c r="AR13" s="226">
        <v>3.2139520821705807E-6</v>
      </c>
      <c r="AS13" s="226">
        <v>4.2196322751590367E-5</v>
      </c>
      <c r="AT13" s="226">
        <v>4.0033097920735994E-5</v>
      </c>
      <c r="AU13" s="226">
        <v>1.087270979209781E-5</v>
      </c>
      <c r="AV13" s="226">
        <v>4.6392030340148216E-6</v>
      </c>
      <c r="AW13" s="226">
        <v>3.8923328403907489E-5</v>
      </c>
      <c r="AX13" s="226">
        <v>1.0396835912228478E-5</v>
      </c>
      <c r="AY13" s="226">
        <v>5.5556228524774717E-6</v>
      </c>
      <c r="AZ13" s="226">
        <v>3.5016301050110139E-6</v>
      </c>
      <c r="BA13" s="226">
        <v>6.8699190251838373E-5</v>
      </c>
      <c r="BB13" s="226">
        <v>1.1917442346296976E-5</v>
      </c>
      <c r="BC13" s="226">
        <v>3.5359312801077924E-6</v>
      </c>
      <c r="BD13" s="226">
        <v>3.6939215603566277E-5</v>
      </c>
      <c r="BE13" s="226">
        <v>5.3395225606652581E-5</v>
      </c>
      <c r="BF13" s="226">
        <v>1.9724996221323398E-5</v>
      </c>
      <c r="BG13" s="226">
        <v>2.1068833678763848E-6</v>
      </c>
      <c r="BH13" s="226">
        <v>4.342121749676973E-5</v>
      </c>
      <c r="BI13" s="226">
        <v>2.2931059818832804E-4</v>
      </c>
      <c r="BJ13" s="226">
        <v>4.1736343576622287E-5</v>
      </c>
      <c r="BK13" s="226">
        <v>8.4794402877946541E-5</v>
      </c>
      <c r="BL13" s="226">
        <v>1.3778737373320904E-4</v>
      </c>
      <c r="BM13" s="226">
        <v>3.6930471498525763E-5</v>
      </c>
      <c r="BN13" s="226">
        <v>3.5585789411060797E-5</v>
      </c>
      <c r="BO13" s="226">
        <v>1.371078516001398E-4</v>
      </c>
      <c r="BP13" s="226">
        <v>9.1923461459534912E-5</v>
      </c>
      <c r="BQ13" s="226">
        <v>6.5072576558907904E-6</v>
      </c>
      <c r="BR13" s="226">
        <v>7.8683974203607615E-5</v>
      </c>
      <c r="BS13" s="226">
        <v>2.3562108232587398E-7</v>
      </c>
      <c r="BT13" s="226">
        <v>3.8721027907343724E-6</v>
      </c>
      <c r="BU13" s="226">
        <v>0</v>
      </c>
      <c r="BV13" s="226">
        <v>1.8742309368022571E-7</v>
      </c>
      <c r="BW13" s="226">
        <v>0</v>
      </c>
      <c r="BX13" s="226">
        <v>8.2974195365889707E-5</v>
      </c>
      <c r="BY13" s="226">
        <v>0</v>
      </c>
    </row>
    <row r="14" spans="1:77" x14ac:dyDescent="0.25">
      <c r="A14" s="105" t="s">
        <v>11</v>
      </c>
      <c r="B14" s="226">
        <v>1.6200820088190194E-3</v>
      </c>
      <c r="C14" s="226">
        <v>1.4990721836567159E-3</v>
      </c>
      <c r="D14" s="226">
        <v>2.5725361914346076E-5</v>
      </c>
      <c r="E14" s="226">
        <v>1.1656300222943441E-4</v>
      </c>
      <c r="F14" s="226">
        <v>7.972982020898675E-6</v>
      </c>
      <c r="G14" s="226">
        <v>9.658612892461488E-5</v>
      </c>
      <c r="H14" s="226">
        <v>7.4497335835668841E-4</v>
      </c>
      <c r="I14" s="226">
        <v>1.6947649188415362E-5</v>
      </c>
      <c r="J14" s="226">
        <v>2.9409289881249972E-4</v>
      </c>
      <c r="K14" s="226">
        <v>3.8162454402773275E-4</v>
      </c>
      <c r="L14" s="226">
        <v>5.783688248603735E-5</v>
      </c>
      <c r="M14" s="226">
        <v>1.9183894474777575E-2</v>
      </c>
      <c r="N14" s="226">
        <v>7.1746321651128218E-5</v>
      </c>
      <c r="O14" s="226">
        <v>7.1746321651128218E-5</v>
      </c>
      <c r="P14" s="226">
        <v>1.9092525590076008E-5</v>
      </c>
      <c r="Q14" s="226">
        <v>6.2672097271002206E-5</v>
      </c>
      <c r="R14" s="226">
        <v>1.0885437352138871E-3</v>
      </c>
      <c r="S14" s="226">
        <v>3.8310377781329357E-4</v>
      </c>
      <c r="T14" s="226">
        <v>2.4470595659492029E-8</v>
      </c>
      <c r="U14" s="226">
        <v>7.4003029538429745E-4</v>
      </c>
      <c r="V14" s="226">
        <v>1.675794597496319E-5</v>
      </c>
      <c r="W14" s="226">
        <v>3.6770671874426485E-5</v>
      </c>
      <c r="X14" s="226">
        <v>3.3727763031337422E-4</v>
      </c>
      <c r="Y14" s="226">
        <v>1.0694117058812878E-4</v>
      </c>
      <c r="Z14" s="226">
        <v>1.7894996176342125E-5</v>
      </c>
      <c r="AA14" s="226">
        <v>5.3674404960233154E-5</v>
      </c>
      <c r="AB14" s="226">
        <v>2.886181307905632E-5</v>
      </c>
      <c r="AC14" s="226">
        <v>8.3747846119958426E-3</v>
      </c>
      <c r="AD14" s="226">
        <v>8.8700893784744459E-5</v>
      </c>
      <c r="AE14" s="226">
        <v>1.369641923080483E-5</v>
      </c>
      <c r="AF14" s="226">
        <v>1.4605288521673372E-5</v>
      </c>
      <c r="AG14" s="226">
        <v>1.4314601772002174E-5</v>
      </c>
      <c r="AH14" s="226">
        <v>0</v>
      </c>
      <c r="AI14" s="226">
        <v>4.0839131176263706E-4</v>
      </c>
      <c r="AJ14" s="226">
        <v>1.6834530639499447E-4</v>
      </c>
      <c r="AK14" s="226">
        <v>4.9495930316673862E-5</v>
      </c>
      <c r="AL14" s="226">
        <v>5.3215535848195444E-5</v>
      </c>
      <c r="AM14" s="226">
        <v>4.3892280336125643E-4</v>
      </c>
      <c r="AN14" s="226">
        <v>4.0587373483582252E-4</v>
      </c>
      <c r="AO14" s="226">
        <v>5.6519722963409942E-4</v>
      </c>
      <c r="AP14" s="226">
        <v>4.2947277096438497E-4</v>
      </c>
      <c r="AQ14" s="226">
        <v>1.8096182950481338E-4</v>
      </c>
      <c r="AR14" s="226">
        <v>1.186369741697101E-4</v>
      </c>
      <c r="AS14" s="226">
        <v>2.8252422119669907E-4</v>
      </c>
      <c r="AT14" s="226">
        <v>6.5580307964815021E-4</v>
      </c>
      <c r="AU14" s="226">
        <v>1.1105269614796273E-4</v>
      </c>
      <c r="AV14" s="226">
        <v>3.5475949487269307E-5</v>
      </c>
      <c r="AW14" s="226">
        <v>8.1180511617814092E-5</v>
      </c>
      <c r="AX14" s="226">
        <v>2.7474973107066047E-4</v>
      </c>
      <c r="AY14" s="226">
        <v>6.9497192728237424E-5</v>
      </c>
      <c r="AZ14" s="226">
        <v>9.2033886455291446E-5</v>
      </c>
      <c r="BA14" s="226">
        <v>3.6807430067753379E-4</v>
      </c>
      <c r="BB14" s="226">
        <v>9.9500246275044201E-5</v>
      </c>
      <c r="BC14" s="226">
        <v>7.2206582777651867E-5</v>
      </c>
      <c r="BD14" s="226">
        <v>8.1333785166763054E-4</v>
      </c>
      <c r="BE14" s="226">
        <v>5.9868093524654013E-4</v>
      </c>
      <c r="BF14" s="226">
        <v>3.6650136683028602E-4</v>
      </c>
      <c r="BG14" s="226">
        <v>1.3044063365625049E-5</v>
      </c>
      <c r="BH14" s="226">
        <v>9.8571517709884326E-4</v>
      </c>
      <c r="BI14" s="226">
        <v>5.2829020605816462E-4</v>
      </c>
      <c r="BJ14" s="226">
        <v>5.3527087045552864E-4</v>
      </c>
      <c r="BK14" s="226">
        <v>3.358621553682219E-4</v>
      </c>
      <c r="BL14" s="226">
        <v>1.381808030800544E-4</v>
      </c>
      <c r="BM14" s="226">
        <v>2.614651043874942E-4</v>
      </c>
      <c r="BN14" s="226">
        <v>5.4844003004662532E-4</v>
      </c>
      <c r="BO14" s="226">
        <v>4.6311516110280064E-4</v>
      </c>
      <c r="BP14" s="226">
        <v>4.4645834863326863E-4</v>
      </c>
      <c r="BQ14" s="226">
        <v>6.7666815574059038E-5</v>
      </c>
      <c r="BR14" s="226">
        <v>6.0330787613951053E-4</v>
      </c>
      <c r="BS14" s="226">
        <v>2.7637760312387236E-6</v>
      </c>
      <c r="BT14" s="226">
        <v>3.1195231991786081E-5</v>
      </c>
      <c r="BU14" s="226">
        <v>0</v>
      </c>
      <c r="BV14" s="226">
        <v>4.2521676565335064E-6</v>
      </c>
      <c r="BW14" s="226">
        <v>0</v>
      </c>
      <c r="BX14" s="226">
        <v>2.9463712864292996E-4</v>
      </c>
      <c r="BY14" s="226">
        <v>0</v>
      </c>
    </row>
    <row r="15" spans="1:77" x14ac:dyDescent="0.25">
      <c r="A15" s="105" t="s">
        <v>12</v>
      </c>
      <c r="B15" s="226">
        <v>3.913444683185784E-6</v>
      </c>
      <c r="C15" s="226">
        <v>5.5262071774632328E-6</v>
      </c>
      <c r="D15" s="226">
        <v>9.8521335503305754E-7</v>
      </c>
      <c r="E15" s="226">
        <v>6.4669897286303688E-6</v>
      </c>
      <c r="F15" s="226">
        <v>2.7424394543295524E-7</v>
      </c>
      <c r="G15" s="226">
        <v>1.7231431980649531E-6</v>
      </c>
      <c r="H15" s="226">
        <v>6.7631704948264761E-6</v>
      </c>
      <c r="I15" s="226">
        <v>1.1163615810988183E-6</v>
      </c>
      <c r="J15" s="226">
        <v>4.8399229819336496E-5</v>
      </c>
      <c r="K15" s="226">
        <v>2.2689658666736274E-6</v>
      </c>
      <c r="L15" s="226">
        <v>1.8898138764569396E-5</v>
      </c>
      <c r="M15" s="226">
        <v>7.7181336450681756E-7</v>
      </c>
      <c r="N15" s="226">
        <v>7.8317814818752857E-3</v>
      </c>
      <c r="O15" s="226">
        <v>5.0962302346061459E-6</v>
      </c>
      <c r="P15" s="226">
        <v>5.7628255607670244E-6</v>
      </c>
      <c r="Q15" s="226">
        <v>3.1455469377069591E-5</v>
      </c>
      <c r="R15" s="226">
        <v>1.9896325681516536E-6</v>
      </c>
      <c r="S15" s="226">
        <v>4.0301317885548314E-6</v>
      </c>
      <c r="T15" s="226">
        <v>1.0281132279796306E-9</v>
      </c>
      <c r="U15" s="226">
        <v>5.7012375749862495E-6</v>
      </c>
      <c r="V15" s="226">
        <v>1.7841401286143469E-6</v>
      </c>
      <c r="W15" s="226">
        <v>1.8831476795470127E-6</v>
      </c>
      <c r="X15" s="226">
        <v>2.0401055634075754E-6</v>
      </c>
      <c r="Y15" s="226">
        <v>7.6570812976825732E-6</v>
      </c>
      <c r="Z15" s="226">
        <v>9.6011657360008833E-7</v>
      </c>
      <c r="AA15" s="226">
        <v>1.7892505663951047E-6</v>
      </c>
      <c r="AB15" s="226">
        <v>2.055490343794507E-6</v>
      </c>
      <c r="AC15" s="226">
        <v>2.7185564314366685E-6</v>
      </c>
      <c r="AD15" s="226">
        <v>3.156694508025963E-6</v>
      </c>
      <c r="AE15" s="226">
        <v>1.0398196955921562E-6</v>
      </c>
      <c r="AF15" s="226">
        <v>1.7014981965662652E-6</v>
      </c>
      <c r="AG15" s="226">
        <v>9.8880980742584355E-5</v>
      </c>
      <c r="AH15" s="226">
        <v>0</v>
      </c>
      <c r="AI15" s="226">
        <v>3.9555074049999588E-5</v>
      </c>
      <c r="AJ15" s="226">
        <v>3.5818980519926349E-5</v>
      </c>
      <c r="AK15" s="226">
        <v>4.0568498948604819E-6</v>
      </c>
      <c r="AL15" s="226">
        <v>1.207167418838149E-5</v>
      </c>
      <c r="AM15" s="226">
        <v>1.7451461132967036E-5</v>
      </c>
      <c r="AN15" s="226">
        <v>4.3926259294457005E-5</v>
      </c>
      <c r="AO15" s="226">
        <v>3.8478127115189888E-5</v>
      </c>
      <c r="AP15" s="226">
        <v>1.9059464843155838E-5</v>
      </c>
      <c r="AQ15" s="226">
        <v>1.7396626622811262E-4</v>
      </c>
      <c r="AR15" s="226">
        <v>3.3101071589479305E-6</v>
      </c>
      <c r="AS15" s="226">
        <v>4.7824007381029864E-5</v>
      </c>
      <c r="AT15" s="226">
        <v>6.1588249565642573E-5</v>
      </c>
      <c r="AU15" s="226">
        <v>2.9144837515311535E-5</v>
      </c>
      <c r="AV15" s="226">
        <v>3.2737298729953407E-5</v>
      </c>
      <c r="AW15" s="226">
        <v>5.5224146308966738E-5</v>
      </c>
      <c r="AX15" s="226">
        <v>5.3954775197179342E-5</v>
      </c>
      <c r="AY15" s="226">
        <v>7.6258070631402956E-6</v>
      </c>
      <c r="AZ15" s="226">
        <v>5.011461520221253E-6</v>
      </c>
      <c r="BA15" s="226">
        <v>2.0771340654791584E-5</v>
      </c>
      <c r="BB15" s="226">
        <v>1.6835724296463482E-4</v>
      </c>
      <c r="BC15" s="226">
        <v>6.6499891131427992E-6</v>
      </c>
      <c r="BD15" s="226">
        <v>2.5530891630188649E-5</v>
      </c>
      <c r="BE15" s="226">
        <v>5.157323417024859E-5</v>
      </c>
      <c r="BF15" s="226">
        <v>2.0555060634017002E-5</v>
      </c>
      <c r="BG15" s="226">
        <v>3.31845441558007E-5</v>
      </c>
      <c r="BH15" s="226">
        <v>2.8501023892306347E-5</v>
      </c>
      <c r="BI15" s="226">
        <v>9.1494838954152448E-5</v>
      </c>
      <c r="BJ15" s="226">
        <v>3.3045544164560959E-5</v>
      </c>
      <c r="BK15" s="226">
        <v>6.0489705386379349E-5</v>
      </c>
      <c r="BL15" s="226">
        <v>1.4051485835899709E-5</v>
      </c>
      <c r="BM15" s="226">
        <v>2.1215891837555916E-5</v>
      </c>
      <c r="BN15" s="226">
        <v>2.4447227807972679E-5</v>
      </c>
      <c r="BO15" s="226">
        <v>4.9794551505604936E-5</v>
      </c>
      <c r="BP15" s="226">
        <v>3.8414951163022892E-5</v>
      </c>
      <c r="BQ15" s="226">
        <v>6.4795759624523423E-6</v>
      </c>
      <c r="BR15" s="226">
        <v>1.3455186078833908E-4</v>
      </c>
      <c r="BS15" s="226">
        <v>3.7521599276684536E-7</v>
      </c>
      <c r="BT15" s="226">
        <v>4.6251875602180466E-6</v>
      </c>
      <c r="BU15" s="226">
        <v>0</v>
      </c>
      <c r="BV15" s="226">
        <v>1.2324072539388342E-7</v>
      </c>
      <c r="BW15" s="226">
        <v>0</v>
      </c>
      <c r="BX15" s="226">
        <v>1.4930944048725518E-5</v>
      </c>
      <c r="BY15" s="226">
        <v>0</v>
      </c>
    </row>
    <row r="16" spans="1:77" x14ac:dyDescent="0.25">
      <c r="A16" s="105" t="s">
        <v>13</v>
      </c>
      <c r="B16" s="226">
        <v>6.7108198332804473E-7</v>
      </c>
      <c r="C16" s="226">
        <v>1.0279499266780164E-6</v>
      </c>
      <c r="D16" s="226">
        <v>2.0603675391583782E-7</v>
      </c>
      <c r="E16" s="226">
        <v>1.2915739211191335E-6</v>
      </c>
      <c r="F16" s="226">
        <v>5.5535570008077125E-8</v>
      </c>
      <c r="G16" s="226">
        <v>3.5288393838521641E-7</v>
      </c>
      <c r="H16" s="226">
        <v>1.1538780726813848E-6</v>
      </c>
      <c r="I16" s="226">
        <v>1.9628825465852305E-7</v>
      </c>
      <c r="J16" s="226">
        <v>7.4153681657299533E-6</v>
      </c>
      <c r="K16" s="226">
        <v>5.2941205626189959E-7</v>
      </c>
      <c r="L16" s="226">
        <v>3.0034937166211862E-6</v>
      </c>
      <c r="M16" s="226">
        <v>1.3836252157555755E-7</v>
      </c>
      <c r="N16" s="226">
        <v>1.1650198358467906E-3</v>
      </c>
      <c r="O16" s="226">
        <v>1.1650198358467906E-3</v>
      </c>
      <c r="P16" s="226">
        <v>9.1409578394497443E-7</v>
      </c>
      <c r="Q16" s="226">
        <v>4.9065357587649087E-6</v>
      </c>
      <c r="R16" s="226">
        <v>4.4950401370273394E-7</v>
      </c>
      <c r="S16" s="226">
        <v>6.8957173399625346E-7</v>
      </c>
      <c r="T16" s="226">
        <v>2.3605286494122362E-10</v>
      </c>
      <c r="U16" s="226">
        <v>9.2064740703603018E-7</v>
      </c>
      <c r="V16" s="226">
        <v>4.5588778172457643E-7</v>
      </c>
      <c r="W16" s="226">
        <v>4.6744907886010284E-7</v>
      </c>
      <c r="X16" s="226">
        <v>4.353654436044992E-7</v>
      </c>
      <c r="Y16" s="226">
        <v>1.5411878438418603E-6</v>
      </c>
      <c r="Z16" s="226">
        <v>1.9485438884967131E-7</v>
      </c>
      <c r="AA16" s="226">
        <v>3.7922409773660935E-7</v>
      </c>
      <c r="AB16" s="226">
        <v>4.4803488548215535E-7</v>
      </c>
      <c r="AC16" s="226">
        <v>5.1986024605870075E-7</v>
      </c>
      <c r="AD16" s="226">
        <v>6.3502197971732643E-7</v>
      </c>
      <c r="AE16" s="226">
        <v>2.1866228886658987E-7</v>
      </c>
      <c r="AF16" s="226">
        <v>3.9207706282960195E-7</v>
      </c>
      <c r="AG16" s="226">
        <v>1.4840742659993781E-5</v>
      </c>
      <c r="AH16" s="226">
        <v>0</v>
      </c>
      <c r="AI16" s="226">
        <v>6.9275924867799594E-6</v>
      </c>
      <c r="AJ16" s="226">
        <v>6.0034967791010964E-6</v>
      </c>
      <c r="AK16" s="226">
        <v>7.0438522955163257E-6</v>
      </c>
      <c r="AL16" s="226">
        <v>1.9794073073026957E-6</v>
      </c>
      <c r="AM16" s="226">
        <v>3.3391296453168083E-6</v>
      </c>
      <c r="AN16" s="226">
        <v>7.8743946779579905E-6</v>
      </c>
      <c r="AO16" s="226">
        <v>1.4478794301349104E-5</v>
      </c>
      <c r="AP16" s="226">
        <v>3.2940240662638982E-6</v>
      </c>
      <c r="AQ16" s="226">
        <v>2.8608740472431307E-5</v>
      </c>
      <c r="AR16" s="226">
        <v>6.1332300458023041E-7</v>
      </c>
      <c r="AS16" s="226">
        <v>9.4416851148792335E-6</v>
      </c>
      <c r="AT16" s="226">
        <v>1.0132721146283354E-5</v>
      </c>
      <c r="AU16" s="226">
        <v>4.8519810668786908E-6</v>
      </c>
      <c r="AV16" s="226">
        <v>5.1499468043807299E-6</v>
      </c>
      <c r="AW16" s="226">
        <v>8.6064735513683424E-6</v>
      </c>
      <c r="AX16" s="226">
        <v>8.8484621512255925E-6</v>
      </c>
      <c r="AY16" s="226">
        <v>1.3873096703174777E-6</v>
      </c>
      <c r="AZ16" s="226">
        <v>8.7699453893596168E-7</v>
      </c>
      <c r="BA16" s="226">
        <v>3.4110060859307744E-6</v>
      </c>
      <c r="BB16" s="226">
        <v>2.5710976635024896E-5</v>
      </c>
      <c r="BC16" s="226">
        <v>1.136771577914721E-6</v>
      </c>
      <c r="BD16" s="226">
        <v>5.174060698268172E-6</v>
      </c>
      <c r="BE16" s="226">
        <v>1.3751727476176817E-5</v>
      </c>
      <c r="BF16" s="226">
        <v>3.5343747932153204E-6</v>
      </c>
      <c r="BG16" s="226">
        <v>5.0888828287281447E-6</v>
      </c>
      <c r="BH16" s="226">
        <v>5.8633068786465199E-6</v>
      </c>
      <c r="BI16" s="226">
        <v>2.668932306030538E-5</v>
      </c>
      <c r="BJ16" s="226">
        <v>6.833444781895104E-6</v>
      </c>
      <c r="BK16" s="226">
        <v>1.124583346890335E-5</v>
      </c>
      <c r="BL16" s="226">
        <v>3.7997905340643599E-6</v>
      </c>
      <c r="BM16" s="226">
        <v>4.0597663797164499E-6</v>
      </c>
      <c r="BN16" s="226">
        <v>4.7516932113584048E-6</v>
      </c>
      <c r="BO16" s="226">
        <v>1.0640629308095592E-5</v>
      </c>
      <c r="BP16" s="226">
        <v>7.9873438121571041E-6</v>
      </c>
      <c r="BQ16" s="226">
        <v>1.2273685492247922E-6</v>
      </c>
      <c r="BR16" s="226">
        <v>2.4428401615775874E-5</v>
      </c>
      <c r="BS16" s="226">
        <v>6.5332862751491557E-8</v>
      </c>
      <c r="BT16" s="226">
        <v>8.7051199560944959E-7</v>
      </c>
      <c r="BU16" s="226">
        <v>0</v>
      </c>
      <c r="BV16" s="226">
        <v>2.5341634147859903E-8</v>
      </c>
      <c r="BW16" s="226">
        <v>0</v>
      </c>
      <c r="BX16" s="226">
        <v>2.931305380815574E-6</v>
      </c>
      <c r="BY16" s="226">
        <v>0</v>
      </c>
    </row>
    <row r="17" spans="1:77" x14ac:dyDescent="0.25">
      <c r="A17" s="105" t="s">
        <v>14</v>
      </c>
      <c r="B17" s="226">
        <v>8.4900440762294098E-5</v>
      </c>
      <c r="C17" s="226">
        <v>1.5716702342217462E-4</v>
      </c>
      <c r="D17" s="226">
        <v>1.0820896849555373E-5</v>
      </c>
      <c r="E17" s="226">
        <v>4.8976053782647491E-5</v>
      </c>
      <c r="F17" s="226">
        <v>1.3775462767826039E-6</v>
      </c>
      <c r="G17" s="226">
        <v>1.991781658782891E-5</v>
      </c>
      <c r="H17" s="226">
        <v>1.5663143910149313E-5</v>
      </c>
      <c r="I17" s="226">
        <v>4.3666231073478248E-5</v>
      </c>
      <c r="J17" s="226">
        <v>2.9939394296537355E-3</v>
      </c>
      <c r="K17" s="226">
        <v>5.3050929079917033E-5</v>
      </c>
      <c r="L17" s="226">
        <v>6.1507351423497405E-5</v>
      </c>
      <c r="M17" s="226">
        <v>9.4830729783015352E-6</v>
      </c>
      <c r="N17" s="226">
        <v>2.9061533775786478E-5</v>
      </c>
      <c r="O17" s="226">
        <v>2.9061533775786478E-5</v>
      </c>
      <c r="P17" s="226">
        <v>1.5425215325729887E-2</v>
      </c>
      <c r="Q17" s="226">
        <v>7.8493412872646367E-4</v>
      </c>
      <c r="R17" s="226">
        <v>3.1690643472364005E-5</v>
      </c>
      <c r="S17" s="226">
        <v>5.1082748616514255E-5</v>
      </c>
      <c r="T17" s="226">
        <v>2.5775993019383101E-8</v>
      </c>
      <c r="U17" s="226">
        <v>1.1300070536201007E-5</v>
      </c>
      <c r="V17" s="226">
        <v>1.9075320417596193E-5</v>
      </c>
      <c r="W17" s="226">
        <v>2.4401104925179272E-5</v>
      </c>
      <c r="X17" s="226">
        <v>1.9637046239136267E-5</v>
      </c>
      <c r="Y17" s="226">
        <v>3.7053276805749741E-5</v>
      </c>
      <c r="Z17" s="226">
        <v>1.0412851786636304E-5</v>
      </c>
      <c r="AA17" s="226">
        <v>1.1472377794300678E-5</v>
      </c>
      <c r="AB17" s="226">
        <v>2.4502752678846604E-5</v>
      </c>
      <c r="AC17" s="226">
        <v>2.2910818713123486E-5</v>
      </c>
      <c r="AD17" s="226">
        <v>3.037810695038644E-5</v>
      </c>
      <c r="AE17" s="226">
        <v>1.1289674264833006E-5</v>
      </c>
      <c r="AF17" s="226">
        <v>1.3595802035184461E-5</v>
      </c>
      <c r="AG17" s="226">
        <v>5.4893298461907901E-6</v>
      </c>
      <c r="AH17" s="226">
        <v>0</v>
      </c>
      <c r="AI17" s="226">
        <v>1.6632036293389558E-4</v>
      </c>
      <c r="AJ17" s="226">
        <v>2.4205497942419023E-4</v>
      </c>
      <c r="AK17" s="226">
        <v>2.200918311973263E-5</v>
      </c>
      <c r="AL17" s="226">
        <v>2.7298399188324067E-5</v>
      </c>
      <c r="AM17" s="226">
        <v>7.6264772374730973E-5</v>
      </c>
      <c r="AN17" s="226">
        <v>1.8309258396955152E-4</v>
      </c>
      <c r="AO17" s="226">
        <v>2.0926432527744175E-4</v>
      </c>
      <c r="AP17" s="226">
        <v>1.7620527632591443E-4</v>
      </c>
      <c r="AQ17" s="226">
        <v>1.3610423263037792E-4</v>
      </c>
      <c r="AR17" s="226">
        <v>2.8433941571224103E-5</v>
      </c>
      <c r="AS17" s="226">
        <v>1.0803728710307659E-4</v>
      </c>
      <c r="AT17" s="226">
        <v>1.0333317045684271E-4</v>
      </c>
      <c r="AU17" s="226">
        <v>5.6846933332342907E-5</v>
      </c>
      <c r="AV17" s="226">
        <v>3.8994175604239767E-5</v>
      </c>
      <c r="AW17" s="226">
        <v>2.0085982828459336E-3</v>
      </c>
      <c r="AX17" s="226">
        <v>7.6539620446403663E-4</v>
      </c>
      <c r="AY17" s="226">
        <v>3.9975511046564525E-5</v>
      </c>
      <c r="AZ17" s="226">
        <v>5.2137873150112982E-5</v>
      </c>
      <c r="BA17" s="226">
        <v>4.4669807225170075E-4</v>
      </c>
      <c r="BB17" s="226">
        <v>6.0285257355154029E-5</v>
      </c>
      <c r="BC17" s="226">
        <v>3.3639874429753487E-5</v>
      </c>
      <c r="BD17" s="226">
        <v>1.0045000406320435E-4</v>
      </c>
      <c r="BE17" s="226">
        <v>5.4788825093068992E-4</v>
      </c>
      <c r="BF17" s="226">
        <v>2.9951312223138897E-4</v>
      </c>
      <c r="BG17" s="226">
        <v>5.3922559556037689E-6</v>
      </c>
      <c r="BH17" s="226">
        <v>1.0258875427688339E-4</v>
      </c>
      <c r="BI17" s="226">
        <v>4.1126003727302867E-4</v>
      </c>
      <c r="BJ17" s="226">
        <v>1.2178747782103752E-4</v>
      </c>
      <c r="BK17" s="226">
        <v>2.980287547931982E-4</v>
      </c>
      <c r="BL17" s="226">
        <v>3.8548548854133659E-4</v>
      </c>
      <c r="BM17" s="226">
        <v>2.0287431673105089E-4</v>
      </c>
      <c r="BN17" s="226">
        <v>8.1034176041926395E-5</v>
      </c>
      <c r="BO17" s="226">
        <v>2.7231777065234668E-4</v>
      </c>
      <c r="BP17" s="226">
        <v>2.1658930991822053E-4</v>
      </c>
      <c r="BQ17" s="226">
        <v>2.5855227048220261E-5</v>
      </c>
      <c r="BR17" s="226">
        <v>6.7482855839736506E-4</v>
      </c>
      <c r="BS17" s="226">
        <v>1.977900317602807E-6</v>
      </c>
      <c r="BT17" s="226">
        <v>2.4308930775296821E-5</v>
      </c>
      <c r="BU17" s="226">
        <v>0</v>
      </c>
      <c r="BV17" s="226">
        <v>4.4422513172816354E-7</v>
      </c>
      <c r="BW17" s="226">
        <v>0</v>
      </c>
      <c r="BX17" s="226">
        <v>4.2610019013181253E-4</v>
      </c>
      <c r="BY17" s="226">
        <v>0</v>
      </c>
    </row>
    <row r="18" spans="1:77" x14ac:dyDescent="0.25">
      <c r="A18" s="105" t="s">
        <v>15</v>
      </c>
      <c r="B18" s="226">
        <v>1.1085602994031609E-5</v>
      </c>
      <c r="C18" s="226">
        <v>2.0448055755004917E-5</v>
      </c>
      <c r="D18" s="226">
        <v>1.5186691149105042E-6</v>
      </c>
      <c r="E18" s="226">
        <v>6.98631413989229E-6</v>
      </c>
      <c r="F18" s="226">
        <v>2.0378681151661604E-7</v>
      </c>
      <c r="G18" s="226">
        <v>2.6896522271635175E-6</v>
      </c>
      <c r="H18" s="226">
        <v>2.413061481579685E-6</v>
      </c>
      <c r="I18" s="226">
        <v>5.6471683594220189E-6</v>
      </c>
      <c r="J18" s="226">
        <v>3.8407761009482202E-4</v>
      </c>
      <c r="K18" s="226">
        <v>6.9206328979577601E-6</v>
      </c>
      <c r="L18" s="226">
        <v>8.6513452147880528E-6</v>
      </c>
      <c r="M18" s="226">
        <v>1.8335397701413096E-6</v>
      </c>
      <c r="N18" s="226">
        <v>4.8909633138370113E-6</v>
      </c>
      <c r="O18" s="226">
        <v>4.8909633138370113E-6</v>
      </c>
      <c r="P18" s="226">
        <v>2.713635830121784E-5</v>
      </c>
      <c r="Q18" s="226">
        <v>1.8791291778957265E-2</v>
      </c>
      <c r="R18" s="226">
        <v>4.1969674010685712E-6</v>
      </c>
      <c r="S18" s="226">
        <v>1.0413967290830677E-5</v>
      </c>
      <c r="T18" s="226">
        <v>3.3496023473079333E-9</v>
      </c>
      <c r="U18" s="226">
        <v>1.7407253188319804E-6</v>
      </c>
      <c r="V18" s="226">
        <v>2.5687536707784116E-6</v>
      </c>
      <c r="W18" s="226">
        <v>3.2620834753481487E-6</v>
      </c>
      <c r="X18" s="226">
        <v>2.6530220117603461E-6</v>
      </c>
      <c r="Y18" s="226">
        <v>5.6657885911204098E-6</v>
      </c>
      <c r="Z18" s="226">
        <v>1.6136886553264437E-6</v>
      </c>
      <c r="AA18" s="226">
        <v>1.6187742042263716E-6</v>
      </c>
      <c r="AB18" s="226">
        <v>3.2471574613987189E-6</v>
      </c>
      <c r="AC18" s="226">
        <v>3.2875984895557565E-6</v>
      </c>
      <c r="AD18" s="226">
        <v>5.0440916443244326E-6</v>
      </c>
      <c r="AE18" s="226">
        <v>1.5111495868108091E-6</v>
      </c>
      <c r="AF18" s="226">
        <v>1.8695592010193591E-6</v>
      </c>
      <c r="AG18" s="226">
        <v>9.3868086176243282E-7</v>
      </c>
      <c r="AH18" s="226">
        <v>0</v>
      </c>
      <c r="AI18" s="226">
        <v>2.7809586057745567E-5</v>
      </c>
      <c r="AJ18" s="226">
        <v>4.5219651423911614E-5</v>
      </c>
      <c r="AK18" s="226">
        <v>3.3347906516601278E-6</v>
      </c>
      <c r="AL18" s="226">
        <v>4.80866544655432E-6</v>
      </c>
      <c r="AM18" s="226">
        <v>1.154133969775065E-5</v>
      </c>
      <c r="AN18" s="226">
        <v>2.5901562915572365E-5</v>
      </c>
      <c r="AO18" s="226">
        <v>3.7996635379775052E-5</v>
      </c>
      <c r="AP18" s="226">
        <v>4.7740780266009532E-5</v>
      </c>
      <c r="AQ18" s="226">
        <v>2.0589658149526468E-5</v>
      </c>
      <c r="AR18" s="226">
        <v>5.4489749297851807E-6</v>
      </c>
      <c r="AS18" s="226">
        <v>1.5466220914018189E-5</v>
      </c>
      <c r="AT18" s="226">
        <v>1.5367306595005637E-5</v>
      </c>
      <c r="AU18" s="226">
        <v>8.5120554084787229E-6</v>
      </c>
      <c r="AV18" s="226">
        <v>5.7433479065097153E-6</v>
      </c>
      <c r="AW18" s="226">
        <v>2.7476496547904343E-4</v>
      </c>
      <c r="AX18" s="226">
        <v>1.5942661399466639E-4</v>
      </c>
      <c r="AY18" s="226">
        <v>6.5050510996065657E-6</v>
      </c>
      <c r="AZ18" s="226">
        <v>1.0279199283115742E-5</v>
      </c>
      <c r="BA18" s="226">
        <v>7.7674205214788835E-5</v>
      </c>
      <c r="BB18" s="226">
        <v>1.0041504122734691E-5</v>
      </c>
      <c r="BC18" s="226">
        <v>6.730873680437775E-6</v>
      </c>
      <c r="BD18" s="226">
        <v>1.5706658720964949E-5</v>
      </c>
      <c r="BE18" s="226">
        <v>4.458080303954685E-5</v>
      </c>
      <c r="BF18" s="226">
        <v>4.084447636641933E-5</v>
      </c>
      <c r="BG18" s="226">
        <v>7.932782458833668E-7</v>
      </c>
      <c r="BH18" s="226">
        <v>1.5807616813776582E-5</v>
      </c>
      <c r="BI18" s="226">
        <v>5.6550564134116021E-5</v>
      </c>
      <c r="BJ18" s="226">
        <v>1.8030264425260126E-5</v>
      </c>
      <c r="BK18" s="226">
        <v>3.994069076645711E-5</v>
      </c>
      <c r="BL18" s="226">
        <v>4.9923582650263475E-5</v>
      </c>
      <c r="BM18" s="226">
        <v>2.740470172575801E-5</v>
      </c>
      <c r="BN18" s="226">
        <v>1.9610788872815484E-5</v>
      </c>
      <c r="BO18" s="226">
        <v>8.1637498286191135E-5</v>
      </c>
      <c r="BP18" s="226">
        <v>6.5746605615421544E-5</v>
      </c>
      <c r="BQ18" s="226">
        <v>3.7833054786448852E-6</v>
      </c>
      <c r="BR18" s="226">
        <v>8.8658777870568838E-5</v>
      </c>
      <c r="BS18" s="226">
        <v>2.7233788154324893E-7</v>
      </c>
      <c r="BT18" s="226">
        <v>3.3000817622150855E-6</v>
      </c>
      <c r="BU18" s="226">
        <v>0</v>
      </c>
      <c r="BV18" s="226">
        <v>6.8417206884494345E-8</v>
      </c>
      <c r="BW18" s="226">
        <v>0</v>
      </c>
      <c r="BX18" s="226">
        <v>5.534431098839689E-5</v>
      </c>
      <c r="BY18" s="226">
        <v>0</v>
      </c>
    </row>
    <row r="19" spans="1:77" x14ac:dyDescent="0.25">
      <c r="A19" s="105" t="s">
        <v>16</v>
      </c>
      <c r="B19" s="226">
        <v>7.1779737166776411E-4</v>
      </c>
      <c r="C19" s="226">
        <v>2.9093164336809504E-4</v>
      </c>
      <c r="D19" s="226">
        <v>5.48862533859792E-5</v>
      </c>
      <c r="E19" s="226">
        <v>6.0711415122777646E-5</v>
      </c>
      <c r="F19" s="226">
        <v>2.1256737024829948E-5</v>
      </c>
      <c r="G19" s="226">
        <v>9.4345714923352287E-4</v>
      </c>
      <c r="H19" s="226">
        <v>3.7628589893314029E-4</v>
      </c>
      <c r="I19" s="226">
        <v>1.3203383507286555E-5</v>
      </c>
      <c r="J19" s="226">
        <v>4.257617977418276E-4</v>
      </c>
      <c r="K19" s="226">
        <v>8.3992973351282568E-3</v>
      </c>
      <c r="L19" s="226">
        <v>3.9546823595684711E-5</v>
      </c>
      <c r="M19" s="226">
        <v>1.268401816291713E-5</v>
      </c>
      <c r="N19" s="226">
        <v>2.9326196963785332E-5</v>
      </c>
      <c r="O19" s="226">
        <v>2.9326196963785332E-5</v>
      </c>
      <c r="P19" s="226">
        <v>1.231186373620953E-5</v>
      </c>
      <c r="Q19" s="226">
        <v>5.3308650988611818E-5</v>
      </c>
      <c r="R19" s="226">
        <v>2.6114148620460544E-2</v>
      </c>
      <c r="S19" s="226">
        <v>6.7398572706135222E-5</v>
      </c>
      <c r="T19" s="226">
        <v>9.2080428067742858E-9</v>
      </c>
      <c r="U19" s="226">
        <v>3.7204850989875889E-4</v>
      </c>
      <c r="V19" s="226">
        <v>1.0321195214159804E-5</v>
      </c>
      <c r="W19" s="226">
        <v>1.5722958251064289E-5</v>
      </c>
      <c r="X19" s="226">
        <v>7.9219459288267874E-5</v>
      </c>
      <c r="Y19" s="226">
        <v>4.9535111011391193E-5</v>
      </c>
      <c r="Z19" s="226">
        <v>1.0263242526814003E-5</v>
      </c>
      <c r="AA19" s="226">
        <v>2.8907593323806718E-5</v>
      </c>
      <c r="AB19" s="226">
        <v>1.6713352777538516E-5</v>
      </c>
      <c r="AC19" s="226">
        <v>1.3138887058855092E-3</v>
      </c>
      <c r="AD19" s="226">
        <v>1.3377745197199349E-4</v>
      </c>
      <c r="AE19" s="226">
        <v>9.2823081821531608E-6</v>
      </c>
      <c r="AF19" s="226">
        <v>8.8566759016107793E-6</v>
      </c>
      <c r="AG19" s="226">
        <v>6.58884281475622E-6</v>
      </c>
      <c r="AH19" s="226">
        <v>0</v>
      </c>
      <c r="AI19" s="226">
        <v>2.1480566527918842E-4</v>
      </c>
      <c r="AJ19" s="226">
        <v>9.842989454850591E-5</v>
      </c>
      <c r="AK19" s="226">
        <v>3.5700839704027313E-5</v>
      </c>
      <c r="AL19" s="226">
        <v>3.9405003321237972E-5</v>
      </c>
      <c r="AM19" s="226">
        <v>3.2800655062598078E-4</v>
      </c>
      <c r="AN19" s="226">
        <v>2.4083806090270587E-4</v>
      </c>
      <c r="AO19" s="226">
        <v>2.1427947796258878E-4</v>
      </c>
      <c r="AP19" s="226">
        <v>2.1553605791717413E-4</v>
      </c>
      <c r="AQ19" s="226">
        <v>1.1024235644766276E-4</v>
      </c>
      <c r="AR19" s="226">
        <v>2.9220286194555701E-4</v>
      </c>
      <c r="AS19" s="226">
        <v>1.6812360613834289E-4</v>
      </c>
      <c r="AT19" s="226">
        <v>6.1517621360762588E-4</v>
      </c>
      <c r="AU19" s="226">
        <v>6.4777883375102661E-5</v>
      </c>
      <c r="AV19" s="226">
        <v>2.060567546689608E-5</v>
      </c>
      <c r="AW19" s="226">
        <v>6.4345392446659284E-5</v>
      </c>
      <c r="AX19" s="226">
        <v>1.6536578298033354E-4</v>
      </c>
      <c r="AY19" s="226">
        <v>4.0419289122986979E-5</v>
      </c>
      <c r="AZ19" s="226">
        <v>3.6048849611855205E-5</v>
      </c>
      <c r="BA19" s="226">
        <v>7.0522101487231284E-5</v>
      </c>
      <c r="BB19" s="226">
        <v>4.3994579238362766E-5</v>
      </c>
      <c r="BC19" s="226">
        <v>3.9027003118043703E-5</v>
      </c>
      <c r="BD19" s="226">
        <v>4.4174183446812014E-4</v>
      </c>
      <c r="BE19" s="226">
        <v>4.7516326239130889E-4</v>
      </c>
      <c r="BF19" s="226">
        <v>1.3614982095375711E-4</v>
      </c>
      <c r="BG19" s="226">
        <v>7.6884037449895877E-6</v>
      </c>
      <c r="BH19" s="226">
        <v>5.3127727269284013E-4</v>
      </c>
      <c r="BI19" s="226">
        <v>3.809432672811155E-4</v>
      </c>
      <c r="BJ19" s="226">
        <v>3.8222466260885555E-4</v>
      </c>
      <c r="BK19" s="226">
        <v>2.1727331270380697E-4</v>
      </c>
      <c r="BL19" s="226">
        <v>6.8566848149831855E-5</v>
      </c>
      <c r="BM19" s="226">
        <v>1.5532219869257815E-4</v>
      </c>
      <c r="BN19" s="226">
        <v>2.1882528918714495E-4</v>
      </c>
      <c r="BO19" s="226">
        <v>3.2773390535074389E-4</v>
      </c>
      <c r="BP19" s="226">
        <v>2.7872077015966514E-4</v>
      </c>
      <c r="BQ19" s="226">
        <v>5.9821608587595766E-5</v>
      </c>
      <c r="BR19" s="226">
        <v>4.5613139636370458E-4</v>
      </c>
      <c r="BS19" s="226">
        <v>2.8239461302702776E-6</v>
      </c>
      <c r="BT19" s="226">
        <v>2.0867811051787327E-5</v>
      </c>
      <c r="BU19" s="226">
        <v>0</v>
      </c>
      <c r="BV19" s="226">
        <v>2.2931435856488049E-6</v>
      </c>
      <c r="BW19" s="226">
        <v>0</v>
      </c>
      <c r="BX19" s="226">
        <v>2.1260469320878857E-4</v>
      </c>
      <c r="BY19" s="226">
        <v>0</v>
      </c>
    </row>
    <row r="20" spans="1:77" x14ac:dyDescent="0.25">
      <c r="A20" s="105" t="s">
        <v>17</v>
      </c>
      <c r="B20" s="226">
        <v>5.3375142681915007E-4</v>
      </c>
      <c r="C20" s="226">
        <v>5.3264175801403819E-4</v>
      </c>
      <c r="D20" s="226">
        <v>3.4280208301339201E-5</v>
      </c>
      <c r="E20" s="226">
        <v>1.2416446348149354E-4</v>
      </c>
      <c r="F20" s="226">
        <v>9.5069942907609075E-6</v>
      </c>
      <c r="G20" s="226">
        <v>7.3272391581919992E-5</v>
      </c>
      <c r="H20" s="226">
        <v>9.671437083913811E-4</v>
      </c>
      <c r="I20" s="226">
        <v>1.8439835253641541E-5</v>
      </c>
      <c r="J20" s="226">
        <v>1.8728796322600388E-4</v>
      </c>
      <c r="K20" s="226">
        <v>1.4339929362374343E-4</v>
      </c>
      <c r="L20" s="226">
        <v>1.0152814909961499E-4</v>
      </c>
      <c r="M20" s="226">
        <v>5.585744228618619E-3</v>
      </c>
      <c r="N20" s="226">
        <v>9.2498864207046997E-5</v>
      </c>
      <c r="O20" s="226">
        <v>9.2498864207046997E-5</v>
      </c>
      <c r="P20" s="226">
        <v>2.7072885975228269E-5</v>
      </c>
      <c r="Q20" s="226">
        <v>7.1305634122992013E-5</v>
      </c>
      <c r="R20" s="226">
        <v>3.5508410722936599E-4</v>
      </c>
      <c r="S20" s="226">
        <v>3.5400463127830656E-2</v>
      </c>
      <c r="T20" s="226">
        <v>1.9868034289260974E-8</v>
      </c>
      <c r="U20" s="226">
        <v>9.6546437820862801E-4</v>
      </c>
      <c r="V20" s="226">
        <v>2.710225774258739E-5</v>
      </c>
      <c r="W20" s="226">
        <v>3.6529087670197405E-5</v>
      </c>
      <c r="X20" s="226">
        <v>1.5443840444480749E-4</v>
      </c>
      <c r="Y20" s="226">
        <v>1.0294278666154995E-4</v>
      </c>
      <c r="Z20" s="226">
        <v>2.339439407178086E-5</v>
      </c>
      <c r="AA20" s="226">
        <v>6.4846897329896513E-5</v>
      </c>
      <c r="AB20" s="226">
        <v>3.650244630261256E-5</v>
      </c>
      <c r="AC20" s="226">
        <v>2.464534423871137E-3</v>
      </c>
      <c r="AD20" s="226">
        <v>1.7442148467861372E-4</v>
      </c>
      <c r="AE20" s="226">
        <v>1.8282337027032989E-5</v>
      </c>
      <c r="AF20" s="226">
        <v>2.2955279614465414E-5</v>
      </c>
      <c r="AG20" s="226">
        <v>1.8115659045171757E-5</v>
      </c>
      <c r="AH20" s="226">
        <v>0</v>
      </c>
      <c r="AI20" s="226">
        <v>9.3650852961001433E-4</v>
      </c>
      <c r="AJ20" s="226">
        <v>3.5183075263361285E-4</v>
      </c>
      <c r="AK20" s="226">
        <v>1.0015136740556909E-4</v>
      </c>
      <c r="AL20" s="226">
        <v>1.2832838463866061E-4</v>
      </c>
      <c r="AM20" s="226">
        <v>2.2066201960373216E-3</v>
      </c>
      <c r="AN20" s="226">
        <v>5.8667771784824197E-4</v>
      </c>
      <c r="AO20" s="226">
        <v>7.1206597656375272E-4</v>
      </c>
      <c r="AP20" s="226">
        <v>4.1463040810383797E-4</v>
      </c>
      <c r="AQ20" s="226">
        <v>3.9629380773173077E-4</v>
      </c>
      <c r="AR20" s="226">
        <v>1.2881528239138405E-4</v>
      </c>
      <c r="AS20" s="226">
        <v>4.5944618233753918E-4</v>
      </c>
      <c r="AT20" s="226">
        <v>1.0026706774295935E-3</v>
      </c>
      <c r="AU20" s="226">
        <v>2.7895535065779458E-4</v>
      </c>
      <c r="AV20" s="226">
        <v>5.3812338060414324E-5</v>
      </c>
      <c r="AW20" s="226">
        <v>1.3911379239718314E-4</v>
      </c>
      <c r="AX20" s="226">
        <v>7.0605713271273789E-4</v>
      </c>
      <c r="AY20" s="226">
        <v>1.0565871831897053E-4</v>
      </c>
      <c r="AZ20" s="226">
        <v>1.329769827755211E-4</v>
      </c>
      <c r="BA20" s="226">
        <v>4.0338794652366213E-4</v>
      </c>
      <c r="BB20" s="226">
        <v>1.3965258981851628E-4</v>
      </c>
      <c r="BC20" s="226">
        <v>1.0030426725794019E-4</v>
      </c>
      <c r="BD20" s="226">
        <v>1.0180207642049275E-3</v>
      </c>
      <c r="BE20" s="226">
        <v>8.4668973000397065E-4</v>
      </c>
      <c r="BF20" s="226">
        <v>1.0050795725697898E-3</v>
      </c>
      <c r="BG20" s="226">
        <v>1.884471914049576E-5</v>
      </c>
      <c r="BH20" s="226">
        <v>1.1885401467009711E-3</v>
      </c>
      <c r="BI20" s="226">
        <v>1.3338611522539638E-3</v>
      </c>
      <c r="BJ20" s="226">
        <v>9.5871852094124859E-4</v>
      </c>
      <c r="BK20" s="226">
        <v>4.7213582083977749E-4</v>
      </c>
      <c r="BL20" s="226">
        <v>1.6719574796603343E-4</v>
      </c>
      <c r="BM20" s="226">
        <v>3.7614681244491305E-4</v>
      </c>
      <c r="BN20" s="226">
        <v>6.1372312579102391E-4</v>
      </c>
      <c r="BO20" s="226">
        <v>8.6734926496848889E-4</v>
      </c>
      <c r="BP20" s="226">
        <v>7.6023362336197567E-4</v>
      </c>
      <c r="BQ20" s="226">
        <v>8.7713221899801233E-5</v>
      </c>
      <c r="BR20" s="226">
        <v>9.4021269019349725E-4</v>
      </c>
      <c r="BS20" s="226">
        <v>6.2337017809654746E-6</v>
      </c>
      <c r="BT20" s="226">
        <v>4.5501384805081459E-5</v>
      </c>
      <c r="BU20" s="226">
        <v>0</v>
      </c>
      <c r="BV20" s="226">
        <v>5.1299935177325693E-6</v>
      </c>
      <c r="BW20" s="226">
        <v>0</v>
      </c>
      <c r="BX20" s="226">
        <v>3.4090498554116485E-4</v>
      </c>
      <c r="BY20" s="226">
        <v>0</v>
      </c>
    </row>
    <row r="21" spans="1:77" x14ac:dyDescent="0.25">
      <c r="A21" s="105" t="s">
        <v>18</v>
      </c>
      <c r="B21" s="226">
        <v>8.8541974375009518E-4</v>
      </c>
      <c r="C21" s="226">
        <v>8.7199184796503859E-4</v>
      </c>
      <c r="D21" s="226">
        <v>3.9141209654835143E-5</v>
      </c>
      <c r="E21" s="226">
        <v>1.4622088287751705E-4</v>
      </c>
      <c r="F21" s="226">
        <v>1.2371988906160377E-5</v>
      </c>
      <c r="G21" s="226">
        <v>1.2326389460673082E-4</v>
      </c>
      <c r="H21" s="226">
        <v>4.5724141137332667E-4</v>
      </c>
      <c r="I21" s="226">
        <v>2.3360801200682496E-5</v>
      </c>
      <c r="J21" s="226">
        <v>2.3846671091983749E-4</v>
      </c>
      <c r="K21" s="226">
        <v>4.0076993606409601E-4</v>
      </c>
      <c r="L21" s="226">
        <v>8.6702234725254435E-5</v>
      </c>
      <c r="M21" s="226">
        <v>9.9012971993063924E-3</v>
      </c>
      <c r="N21" s="226">
        <v>7.1828917456742716E-5</v>
      </c>
      <c r="O21" s="226">
        <v>7.1828917456742716E-5</v>
      </c>
      <c r="P21" s="226">
        <v>2.7781691628419487E-5</v>
      </c>
      <c r="Q21" s="226">
        <v>7.9537029080131255E-5</v>
      </c>
      <c r="R21" s="226">
        <v>1.1392546831738221E-3</v>
      </c>
      <c r="S21" s="226">
        <v>2.4799588033821236E-4</v>
      </c>
      <c r="T21" s="226">
        <v>1.9257480771737202E-2</v>
      </c>
      <c r="U21" s="226">
        <v>4.0135500355255527E-4</v>
      </c>
      <c r="V21" s="226">
        <v>2.1997220974742559E-5</v>
      </c>
      <c r="W21" s="226">
        <v>3.6696333286563985E-5</v>
      </c>
      <c r="X21" s="226">
        <v>2.1335399058613816E-4</v>
      </c>
      <c r="Y21" s="226">
        <v>1.0500122870303644E-4</v>
      </c>
      <c r="Z21" s="226">
        <v>2.669932207720622E-5</v>
      </c>
      <c r="AA21" s="226">
        <v>8.6919263451217126E-5</v>
      </c>
      <c r="AB21" s="226">
        <v>4.1647042790120883E-5</v>
      </c>
      <c r="AC21" s="226">
        <v>4.3719905979231902E-3</v>
      </c>
      <c r="AD21" s="226">
        <v>1.3630532452718752E-4</v>
      </c>
      <c r="AE21" s="226">
        <v>1.9731575539379946E-5</v>
      </c>
      <c r="AF21" s="226">
        <v>2.0118186980883087E-5</v>
      </c>
      <c r="AG21" s="226">
        <v>1.7140522279038924E-5</v>
      </c>
      <c r="AH21" s="226">
        <v>0</v>
      </c>
      <c r="AI21" s="226">
        <v>5.3054793528713087E-4</v>
      </c>
      <c r="AJ21" s="226">
        <v>2.0388881602006288E-4</v>
      </c>
      <c r="AK21" s="226">
        <v>6.5447385805485377E-5</v>
      </c>
      <c r="AL21" s="226">
        <v>8.2887084477799709E-5</v>
      </c>
      <c r="AM21" s="226">
        <v>7.1330740476769749E-4</v>
      </c>
      <c r="AN21" s="226">
        <v>5.4339076602221347E-4</v>
      </c>
      <c r="AO21" s="226">
        <v>5.4963222359289353E-4</v>
      </c>
      <c r="AP21" s="226">
        <v>3.1932258987956141E-4</v>
      </c>
      <c r="AQ21" s="226">
        <v>2.097209652839441E-4</v>
      </c>
      <c r="AR21" s="226">
        <v>1.3710213224150554E-4</v>
      </c>
      <c r="AS21" s="226">
        <v>4.4521161228350324E-4</v>
      </c>
      <c r="AT21" s="226">
        <v>8.6942040830644332E-4</v>
      </c>
      <c r="AU21" s="226">
        <v>1.6350503854417511E-4</v>
      </c>
      <c r="AV21" s="226">
        <v>5.2211144042086308E-5</v>
      </c>
      <c r="AW21" s="226">
        <v>9.6684192032903452E-5</v>
      </c>
      <c r="AX21" s="226">
        <v>2.3717441391934798E-4</v>
      </c>
      <c r="AY21" s="226">
        <v>9.2818375608284131E-5</v>
      </c>
      <c r="AZ21" s="226">
        <v>1.0903377828110979E-4</v>
      </c>
      <c r="BA21" s="226">
        <v>3.264312549375058E-4</v>
      </c>
      <c r="BB21" s="226">
        <v>1.2266874397248723E-4</v>
      </c>
      <c r="BC21" s="226">
        <v>1.0747015701647019E-4</v>
      </c>
      <c r="BD21" s="226">
        <v>1.3260133701808003E-3</v>
      </c>
      <c r="BE21" s="226">
        <v>8.2398007673312103E-4</v>
      </c>
      <c r="BF21" s="226">
        <v>2.8950141505367037E-4</v>
      </c>
      <c r="BG21" s="226">
        <v>1.7849768534540659E-5</v>
      </c>
      <c r="BH21" s="226">
        <v>1.6210910712802585E-3</v>
      </c>
      <c r="BI21" s="226">
        <v>6.8617982073128738E-4</v>
      </c>
      <c r="BJ21" s="226">
        <v>8.0659751930677102E-4</v>
      </c>
      <c r="BK21" s="226">
        <v>4.0655726430738478E-4</v>
      </c>
      <c r="BL21" s="226">
        <v>1.52381107139534E-4</v>
      </c>
      <c r="BM21" s="226">
        <v>2.9001769371422614E-4</v>
      </c>
      <c r="BN21" s="226">
        <v>5.0534363711047929E-4</v>
      </c>
      <c r="BO21" s="226">
        <v>4.4183163921467691E-4</v>
      </c>
      <c r="BP21" s="226">
        <v>4.2285152796681731E-4</v>
      </c>
      <c r="BQ21" s="226">
        <v>9.4653099953898772E-5</v>
      </c>
      <c r="BR21" s="226">
        <v>6.3536846872103711E-4</v>
      </c>
      <c r="BS21" s="226">
        <v>2.7718032805184815E-6</v>
      </c>
      <c r="BT21" s="226">
        <v>3.7734011176668255E-5</v>
      </c>
      <c r="BU21" s="226">
        <v>0</v>
      </c>
      <c r="BV21" s="226">
        <v>6.9912839464041172E-6</v>
      </c>
      <c r="BW21" s="226">
        <v>0</v>
      </c>
      <c r="BX21" s="226">
        <v>3.5246184897690016E-4</v>
      </c>
      <c r="BY21" s="226">
        <v>0</v>
      </c>
    </row>
    <row r="22" spans="1:77" x14ac:dyDescent="0.25">
      <c r="A22" s="105" t="s">
        <v>19</v>
      </c>
      <c r="B22" s="226">
        <v>6.8271274275596104E-4</v>
      </c>
      <c r="C22" s="226">
        <v>5.669569515966262E-5</v>
      </c>
      <c r="D22" s="226">
        <v>7.8887289669041549E-6</v>
      </c>
      <c r="E22" s="226">
        <v>3.516224792428825E-5</v>
      </c>
      <c r="F22" s="226">
        <v>2.7173945897022761E-6</v>
      </c>
      <c r="G22" s="226">
        <v>1.9013806420099401E-5</v>
      </c>
      <c r="H22" s="226">
        <v>1.7172013139190152E-2</v>
      </c>
      <c r="I22" s="226">
        <v>2.8127549643945043E-5</v>
      </c>
      <c r="J22" s="226">
        <v>6.3402132885174273E-4</v>
      </c>
      <c r="K22" s="226">
        <v>1.2973441650918752E-5</v>
      </c>
      <c r="L22" s="226">
        <v>2.6161799232753779E-5</v>
      </c>
      <c r="M22" s="226">
        <v>3.1189672030796531E-6</v>
      </c>
      <c r="N22" s="226">
        <v>1.3087251257976624E-5</v>
      </c>
      <c r="O22" s="226">
        <v>1.3087251257976624E-5</v>
      </c>
      <c r="P22" s="226">
        <v>5.8444850506329677E-6</v>
      </c>
      <c r="Q22" s="226">
        <v>5.8213475309052574E-5</v>
      </c>
      <c r="R22" s="226">
        <v>7.2103996002824777E-6</v>
      </c>
      <c r="S22" s="226">
        <v>1.4155988092372451E-5</v>
      </c>
      <c r="T22" s="226">
        <v>3.993825207679303E-9</v>
      </c>
      <c r="U22" s="226">
        <v>1.8222175756115112E-2</v>
      </c>
      <c r="V22" s="226">
        <v>5.0070216361859159E-6</v>
      </c>
      <c r="W22" s="226">
        <v>6.3754281842612416E-6</v>
      </c>
      <c r="X22" s="226">
        <v>1.2093029909816197E-5</v>
      </c>
      <c r="Y22" s="226">
        <v>2.2733452373650608E-5</v>
      </c>
      <c r="Z22" s="226">
        <v>8.2746265156158074E-6</v>
      </c>
      <c r="AA22" s="226">
        <v>1.8327285373024774E-5</v>
      </c>
      <c r="AB22" s="226">
        <v>8.9014938360404978E-6</v>
      </c>
      <c r="AC22" s="226">
        <v>9.5075618470420209E-6</v>
      </c>
      <c r="AD22" s="226">
        <v>2.1640776476345619E-5</v>
      </c>
      <c r="AE22" s="226">
        <v>4.0960832284818027E-6</v>
      </c>
      <c r="AF22" s="226">
        <v>4.5964531707203347E-6</v>
      </c>
      <c r="AG22" s="226">
        <v>3.4382919830179812E-6</v>
      </c>
      <c r="AH22" s="226">
        <v>0</v>
      </c>
      <c r="AI22" s="226">
        <v>1.0399607381355317E-4</v>
      </c>
      <c r="AJ22" s="226">
        <v>3.9752143416857107E-5</v>
      </c>
      <c r="AK22" s="226">
        <v>1.3816397503131449E-5</v>
      </c>
      <c r="AL22" s="226">
        <v>1.6935735711481391E-5</v>
      </c>
      <c r="AM22" s="226">
        <v>1.2914036648545518E-4</v>
      </c>
      <c r="AN22" s="226">
        <v>1.1552547036097E-4</v>
      </c>
      <c r="AO22" s="226">
        <v>9.9450089163731416E-5</v>
      </c>
      <c r="AP22" s="226">
        <v>1.5976814151900064E-4</v>
      </c>
      <c r="AQ22" s="226">
        <v>5.229605329342811E-5</v>
      </c>
      <c r="AR22" s="226">
        <v>2.0351600766093931E-5</v>
      </c>
      <c r="AS22" s="226">
        <v>9.6077720706173433E-5</v>
      </c>
      <c r="AT22" s="226">
        <v>2.1018199196028086E-4</v>
      </c>
      <c r="AU22" s="226">
        <v>3.4732502589685804E-5</v>
      </c>
      <c r="AV22" s="226">
        <v>1.1421708507138764E-5</v>
      </c>
      <c r="AW22" s="226">
        <v>2.0282023154999307E-5</v>
      </c>
      <c r="AX22" s="226">
        <v>3.003974084317213E-5</v>
      </c>
      <c r="AY22" s="226">
        <v>2.006902412374352E-5</v>
      </c>
      <c r="AZ22" s="226">
        <v>1.8791036170502611E-5</v>
      </c>
      <c r="BA22" s="226">
        <v>1.8809787776313125E-5</v>
      </c>
      <c r="BB22" s="226">
        <v>2.32663026156347E-5</v>
      </c>
      <c r="BC22" s="226">
        <v>2.2351291046182434E-5</v>
      </c>
      <c r="BD22" s="226">
        <v>2.7937763313080823E-4</v>
      </c>
      <c r="BE22" s="226">
        <v>1.3645230063166086E-4</v>
      </c>
      <c r="BF22" s="226">
        <v>7.9541396798298622E-5</v>
      </c>
      <c r="BG22" s="226">
        <v>4.052021927282726E-6</v>
      </c>
      <c r="BH22" s="226">
        <v>3.4153332613054389E-4</v>
      </c>
      <c r="BI22" s="226">
        <v>1.7802068803043832E-4</v>
      </c>
      <c r="BJ22" s="226">
        <v>1.733684157553882E-4</v>
      </c>
      <c r="BK22" s="226">
        <v>1.0361396728835182E-4</v>
      </c>
      <c r="BL22" s="226">
        <v>3.0940820324159511E-5</v>
      </c>
      <c r="BM22" s="226">
        <v>6.8881931743823948E-5</v>
      </c>
      <c r="BN22" s="226">
        <v>1.5379597977475493E-4</v>
      </c>
      <c r="BO22" s="226">
        <v>1.165473586647901E-4</v>
      </c>
      <c r="BP22" s="226">
        <v>1.175114609624344E-4</v>
      </c>
      <c r="BQ22" s="226">
        <v>2.7201484052656033E-5</v>
      </c>
      <c r="BR22" s="226">
        <v>1.4152139177863783E-4</v>
      </c>
      <c r="BS22" s="226">
        <v>6.8921957409583348E-7</v>
      </c>
      <c r="BT22" s="226">
        <v>8.5689071617754386E-6</v>
      </c>
      <c r="BU22" s="226">
        <v>0</v>
      </c>
      <c r="BV22" s="226">
        <v>1.4730362628105372E-6</v>
      </c>
      <c r="BW22" s="226">
        <v>0</v>
      </c>
      <c r="BX22" s="226">
        <v>9.4694145729253424E-5</v>
      </c>
      <c r="BY22" s="226">
        <v>0</v>
      </c>
    </row>
    <row r="23" spans="1:77" x14ac:dyDescent="0.25">
      <c r="A23" s="105" t="s">
        <v>20</v>
      </c>
      <c r="B23" s="226">
        <v>3.9917183705962369E-4</v>
      </c>
      <c r="C23" s="226">
        <v>2.2258322189345258E-4</v>
      </c>
      <c r="D23" s="226">
        <v>2.9627014424218546E-5</v>
      </c>
      <c r="E23" s="226">
        <v>6.7760399458129778E-4</v>
      </c>
      <c r="F23" s="226">
        <v>5.7090161131374211E-5</v>
      </c>
      <c r="G23" s="226">
        <v>5.2186809828832289E-4</v>
      </c>
      <c r="H23" s="226">
        <v>2.1051772371434379E-4</v>
      </c>
      <c r="I23" s="226">
        <v>2.8960763826882035E-5</v>
      </c>
      <c r="J23" s="226">
        <v>2.8718877196050481E-4</v>
      </c>
      <c r="K23" s="226">
        <v>4.6179624600467097E-3</v>
      </c>
      <c r="L23" s="226">
        <v>2.7500994149758752E-5</v>
      </c>
      <c r="M23" s="226">
        <v>7.4012048774494892E-6</v>
      </c>
      <c r="N23" s="226">
        <v>2.3981154265101981E-5</v>
      </c>
      <c r="O23" s="226">
        <v>2.3981154265101981E-5</v>
      </c>
      <c r="P23" s="226">
        <v>8.142184469737216E-6</v>
      </c>
      <c r="Q23" s="226">
        <v>3.7689656107520715E-5</v>
      </c>
      <c r="R23" s="226">
        <v>1.6436362893338719E-4</v>
      </c>
      <c r="S23" s="226">
        <v>3.8314380196315504E-5</v>
      </c>
      <c r="T23" s="226">
        <v>9.7251586682772847E-9</v>
      </c>
      <c r="U23" s="226">
        <v>2.0504706769339446E-4</v>
      </c>
      <c r="V23" s="226">
        <v>2.8478329348488346E-2</v>
      </c>
      <c r="W23" s="226">
        <v>2.1844063332167872E-5</v>
      </c>
      <c r="X23" s="226">
        <v>1.2392029979920759E-4</v>
      </c>
      <c r="Y23" s="226">
        <v>1.067205516141185E-3</v>
      </c>
      <c r="Z23" s="226">
        <v>4.7364962640417905E-4</v>
      </c>
      <c r="AA23" s="226">
        <v>1.9621308229298283E-5</v>
      </c>
      <c r="AB23" s="226">
        <v>1.6239039941714505E-5</v>
      </c>
      <c r="AC23" s="226">
        <v>7.2536423115432121E-4</v>
      </c>
      <c r="AD23" s="226">
        <v>8.3541718117319155E-5</v>
      </c>
      <c r="AE23" s="226">
        <v>3.3669976135593986E-4</v>
      </c>
      <c r="AF23" s="226">
        <v>3.4498682341107073E-5</v>
      </c>
      <c r="AG23" s="226">
        <v>5.1563922643931819E-6</v>
      </c>
      <c r="AH23" s="226">
        <v>0</v>
      </c>
      <c r="AI23" s="226">
        <v>1.5493576027292074E-4</v>
      </c>
      <c r="AJ23" s="226">
        <v>6.5724382759499005E-5</v>
      </c>
      <c r="AK23" s="226">
        <v>3.2500623665881441E-5</v>
      </c>
      <c r="AL23" s="226">
        <v>2.7504112001148136E-5</v>
      </c>
      <c r="AM23" s="226">
        <v>4.8413896000189721E-4</v>
      </c>
      <c r="AN23" s="226">
        <v>2.0207376175062784E-4</v>
      </c>
      <c r="AO23" s="226">
        <v>1.7917951980282634E-4</v>
      </c>
      <c r="AP23" s="226">
        <v>2.1906949415564117E-4</v>
      </c>
      <c r="AQ23" s="226">
        <v>1.1832461797955109E-4</v>
      </c>
      <c r="AR23" s="226">
        <v>1.4209399507098078E-4</v>
      </c>
      <c r="AS23" s="226">
        <v>1.403512136337004E-4</v>
      </c>
      <c r="AT23" s="226">
        <v>1.3335747572865919E-3</v>
      </c>
      <c r="AU23" s="226">
        <v>8.3931466102578415E-5</v>
      </c>
      <c r="AV23" s="226">
        <v>1.5041950012389135E-5</v>
      </c>
      <c r="AW23" s="226">
        <v>4.1919124993517865E-5</v>
      </c>
      <c r="AX23" s="226">
        <v>8.8310754984935179E-5</v>
      </c>
      <c r="AY23" s="226">
        <v>3.0091665880680426E-5</v>
      </c>
      <c r="AZ23" s="226">
        <v>2.3149078759675849E-5</v>
      </c>
      <c r="BA23" s="226">
        <v>1.0438225251334514E-4</v>
      </c>
      <c r="BB23" s="226">
        <v>3.295054008336635E-5</v>
      </c>
      <c r="BC23" s="226">
        <v>2.5693814530426454E-5</v>
      </c>
      <c r="BD23" s="226">
        <v>3.0705744153874118E-4</v>
      </c>
      <c r="BE23" s="226">
        <v>3.1517922612155465E-4</v>
      </c>
      <c r="BF23" s="226">
        <v>1.6395419505935252E-4</v>
      </c>
      <c r="BG23" s="226">
        <v>5.7911422927432291E-6</v>
      </c>
      <c r="BH23" s="226">
        <v>3.5682378042263822E-4</v>
      </c>
      <c r="BI23" s="226">
        <v>3.3540580272606638E-4</v>
      </c>
      <c r="BJ23" s="226">
        <v>2.1429782519267999E-4</v>
      </c>
      <c r="BK23" s="226">
        <v>1.8373332683720706E-4</v>
      </c>
      <c r="BL23" s="226">
        <v>5.5546844125469054E-5</v>
      </c>
      <c r="BM23" s="226">
        <v>1.3794012774515652E-4</v>
      </c>
      <c r="BN23" s="226">
        <v>1.7477153846817751E-4</v>
      </c>
      <c r="BO23" s="226">
        <v>2.2441074744456856E-4</v>
      </c>
      <c r="BP23" s="226">
        <v>2.0830522987271992E-4</v>
      </c>
      <c r="BQ23" s="226">
        <v>2.9322150024225368E-5</v>
      </c>
      <c r="BR23" s="226">
        <v>3.8642774228959069E-4</v>
      </c>
      <c r="BS23" s="226">
        <v>2.0840613938450129E-6</v>
      </c>
      <c r="BT23" s="226">
        <v>1.7207901424971779E-5</v>
      </c>
      <c r="BU23" s="226">
        <v>0</v>
      </c>
      <c r="BV23" s="226">
        <v>1.5403389093388306E-6</v>
      </c>
      <c r="BW23" s="226">
        <v>0</v>
      </c>
      <c r="BX23" s="226">
        <v>2.555255949974718E-4</v>
      </c>
      <c r="BY23" s="226">
        <v>0</v>
      </c>
    </row>
    <row r="24" spans="1:77" x14ac:dyDescent="0.25">
      <c r="A24" s="105" t="s">
        <v>21</v>
      </c>
      <c r="B24" s="226">
        <v>2.1122219440331626E-4</v>
      </c>
      <c r="C24" s="226">
        <v>7.2377477254412922E-3</v>
      </c>
      <c r="D24" s="226">
        <v>6.0802674436928714E-5</v>
      </c>
      <c r="E24" s="226">
        <v>2.0071465597711518E-3</v>
      </c>
      <c r="F24" s="226">
        <v>1.278739170695931E-5</v>
      </c>
      <c r="G24" s="226">
        <v>5.9974393531379784E-5</v>
      </c>
      <c r="H24" s="226">
        <v>1.2541152110040563E-3</v>
      </c>
      <c r="I24" s="226">
        <v>5.6964653704640588E-5</v>
      </c>
      <c r="J24" s="226">
        <v>2.9257717816299583E-4</v>
      </c>
      <c r="K24" s="226">
        <v>3.394539828645309E-4</v>
      </c>
      <c r="L24" s="226">
        <v>3.0700362938867241E-5</v>
      </c>
      <c r="M24" s="226">
        <v>4.1950842777768608E-6</v>
      </c>
      <c r="N24" s="226">
        <v>2.3103784066148645E-5</v>
      </c>
      <c r="O24" s="226">
        <v>2.3103784066148645E-5</v>
      </c>
      <c r="P24" s="226">
        <v>8.6319145715009674E-6</v>
      </c>
      <c r="Q24" s="226">
        <v>4.0541268869914468E-5</v>
      </c>
      <c r="R24" s="226">
        <v>4.9921093694792998E-5</v>
      </c>
      <c r="S24" s="226">
        <v>1.7826793273985842E-5</v>
      </c>
      <c r="T24" s="226">
        <v>7.3509845215949569E-9</v>
      </c>
      <c r="U24" s="226">
        <v>1.3071100909011822E-3</v>
      </c>
      <c r="V24" s="226">
        <v>1.5867465539177604E-3</v>
      </c>
      <c r="W24" s="226">
        <v>8.6290765875061348E-2</v>
      </c>
      <c r="X24" s="226">
        <v>1.0256351966129819E-2</v>
      </c>
      <c r="Y24" s="226">
        <v>3.2052210376653689E-3</v>
      </c>
      <c r="Z24" s="226">
        <v>6.2470354844488998E-4</v>
      </c>
      <c r="AA24" s="226">
        <v>2.5846828374067738E-5</v>
      </c>
      <c r="AB24" s="226">
        <v>3.3106143002653744E-4</v>
      </c>
      <c r="AC24" s="226">
        <v>6.3693055149446738E-5</v>
      </c>
      <c r="AD24" s="226">
        <v>6.3709791466527352E-4</v>
      </c>
      <c r="AE24" s="226">
        <v>1.6650616860596233E-4</v>
      </c>
      <c r="AF24" s="226">
        <v>1.9648335923653429E-5</v>
      </c>
      <c r="AG24" s="226">
        <v>6.1591998688904097E-6</v>
      </c>
      <c r="AH24" s="226">
        <v>0</v>
      </c>
      <c r="AI24" s="226">
        <v>2.421404460721843E-4</v>
      </c>
      <c r="AJ24" s="226">
        <v>1.0051740055800113E-4</v>
      </c>
      <c r="AK24" s="226">
        <v>2.9520056555040926E-5</v>
      </c>
      <c r="AL24" s="226">
        <v>2.6226976311342212E-5</v>
      </c>
      <c r="AM24" s="226">
        <v>3.3097250049934012E-4</v>
      </c>
      <c r="AN24" s="226">
        <v>1.9000546216334702E-4</v>
      </c>
      <c r="AO24" s="226">
        <v>1.630953426054704E-4</v>
      </c>
      <c r="AP24" s="226">
        <v>2.1150415575890699E-4</v>
      </c>
      <c r="AQ24" s="226">
        <v>8.6668019658146073E-5</v>
      </c>
      <c r="AR24" s="226">
        <v>5.4087132069789647E-5</v>
      </c>
      <c r="AS24" s="226">
        <v>1.4182094838389929E-4</v>
      </c>
      <c r="AT24" s="226">
        <v>6.7204149775319918E-4</v>
      </c>
      <c r="AU24" s="226">
        <v>6.1895281043241091E-5</v>
      </c>
      <c r="AV24" s="226">
        <v>1.662738068447314E-5</v>
      </c>
      <c r="AW24" s="226">
        <v>3.2745504180669232E-5</v>
      </c>
      <c r="AX24" s="226">
        <v>9.278427541573774E-5</v>
      </c>
      <c r="AY24" s="226">
        <v>3.1467367429029045E-5</v>
      </c>
      <c r="AZ24" s="226">
        <v>2.9282751865817078E-5</v>
      </c>
      <c r="BA24" s="226">
        <v>5.0357993174543223E-5</v>
      </c>
      <c r="BB24" s="226">
        <v>3.544027375255269E-5</v>
      </c>
      <c r="BC24" s="226">
        <v>3.3261058706801287E-5</v>
      </c>
      <c r="BD24" s="226">
        <v>3.9745941101567258E-4</v>
      </c>
      <c r="BE24" s="226">
        <v>5.0024264912411625E-4</v>
      </c>
      <c r="BF24" s="226">
        <v>1.2200055938876439E-4</v>
      </c>
      <c r="BG24" s="226">
        <v>5.7771207379802995E-6</v>
      </c>
      <c r="BH24" s="226">
        <v>4.8010287684954251E-4</v>
      </c>
      <c r="BI24" s="226">
        <v>2.7083008570173733E-4</v>
      </c>
      <c r="BJ24" s="226">
        <v>2.7164664572640025E-4</v>
      </c>
      <c r="BK24" s="226">
        <v>1.4954541866396521E-4</v>
      </c>
      <c r="BL24" s="226">
        <v>4.8749755058602837E-5</v>
      </c>
      <c r="BM24" s="226">
        <v>1.1663560120702504E-4</v>
      </c>
      <c r="BN24" s="226">
        <v>2.2267052160273619E-4</v>
      </c>
      <c r="BO24" s="226">
        <v>1.9335955276867978E-4</v>
      </c>
      <c r="BP24" s="226">
        <v>1.8802946448198614E-4</v>
      </c>
      <c r="BQ24" s="226">
        <v>3.5295470620418023E-5</v>
      </c>
      <c r="BR24" s="226">
        <v>2.7289572346277005E-4</v>
      </c>
      <c r="BS24" s="226">
        <v>1.1208871245600762E-6</v>
      </c>
      <c r="BT24" s="226">
        <v>1.5609705250378905E-5</v>
      </c>
      <c r="BU24" s="226">
        <v>0</v>
      </c>
      <c r="BV24" s="226">
        <v>2.0708389694511034E-6</v>
      </c>
      <c r="BW24" s="226">
        <v>0</v>
      </c>
      <c r="BX24" s="226">
        <v>1.1248831537634919E-4</v>
      </c>
      <c r="BY24" s="226">
        <v>0</v>
      </c>
    </row>
    <row r="25" spans="1:77" x14ac:dyDescent="0.25">
      <c r="A25" s="105" t="s">
        <v>22</v>
      </c>
      <c r="B25" s="226">
        <v>2.1248315297955791E-4</v>
      </c>
      <c r="C25" s="226">
        <v>1.6079787513194076E-2</v>
      </c>
      <c r="D25" s="226">
        <v>2.3030323726029417E-5</v>
      </c>
      <c r="E25" s="226">
        <v>8.3030801351683452E-5</v>
      </c>
      <c r="F25" s="226">
        <v>4.2448950326582797E-6</v>
      </c>
      <c r="G25" s="226">
        <v>2.2265272495674789E-5</v>
      </c>
      <c r="H25" s="226">
        <v>2.4618975283245528E-5</v>
      </c>
      <c r="I25" s="226">
        <v>8.9899639586474654E-6</v>
      </c>
      <c r="J25" s="226">
        <v>2.6943213217627199E-4</v>
      </c>
      <c r="K25" s="226">
        <v>1.1967545147486247E-5</v>
      </c>
      <c r="L25" s="226">
        <v>2.8079209951401662E-5</v>
      </c>
      <c r="M25" s="226">
        <v>2.888730536681218E-6</v>
      </c>
      <c r="N25" s="226">
        <v>1.7353030727749773E-5</v>
      </c>
      <c r="O25" s="226">
        <v>1.7353030727749773E-5</v>
      </c>
      <c r="P25" s="226">
        <v>7.2578353995300109E-6</v>
      </c>
      <c r="Q25" s="226">
        <v>3.6865105141370484E-5</v>
      </c>
      <c r="R25" s="226">
        <v>7.7926078731607421E-6</v>
      </c>
      <c r="S25" s="226">
        <v>1.1277954901872805E-5</v>
      </c>
      <c r="T25" s="226">
        <v>3.5252168090712197E-9</v>
      </c>
      <c r="U25" s="226">
        <v>3.2695637299633539E-6</v>
      </c>
      <c r="V25" s="226">
        <v>6.4241364025320838E-6</v>
      </c>
      <c r="W25" s="226">
        <v>2.6565715512209985E-5</v>
      </c>
      <c r="X25" s="226">
        <v>2.2885241784846314E-2</v>
      </c>
      <c r="Y25" s="226">
        <v>9.6723793231692383E-5</v>
      </c>
      <c r="Z25" s="226">
        <v>7.0651726689802476E-6</v>
      </c>
      <c r="AA25" s="226">
        <v>2.349587990095689E-5</v>
      </c>
      <c r="AB25" s="226">
        <v>1.0925412335608394E-5</v>
      </c>
      <c r="AC25" s="226">
        <v>1.0499685042392323E-5</v>
      </c>
      <c r="AD25" s="226">
        <v>2.8440866088846232E-5</v>
      </c>
      <c r="AE25" s="226">
        <v>1.0984840425353444E-5</v>
      </c>
      <c r="AF25" s="226">
        <v>5.5569306167387103E-6</v>
      </c>
      <c r="AG25" s="226">
        <v>4.4214142693326863E-6</v>
      </c>
      <c r="AH25" s="226">
        <v>0</v>
      </c>
      <c r="AI25" s="226">
        <v>3.1302147384595631E-4</v>
      </c>
      <c r="AJ25" s="226">
        <v>4.8431326225091677E-5</v>
      </c>
      <c r="AK25" s="226">
        <v>1.7374933312731736E-5</v>
      </c>
      <c r="AL25" s="226">
        <v>2.1566997136866257E-5</v>
      </c>
      <c r="AM25" s="226">
        <v>1.4060788531808878E-4</v>
      </c>
      <c r="AN25" s="226">
        <v>1.3666003997403874E-4</v>
      </c>
      <c r="AO25" s="226">
        <v>1.3232804433696484E-4</v>
      </c>
      <c r="AP25" s="226">
        <v>2.5462713181341478E-4</v>
      </c>
      <c r="AQ25" s="226">
        <v>4.5468765214798385E-5</v>
      </c>
      <c r="AR25" s="226">
        <v>2.6642551202476101E-5</v>
      </c>
      <c r="AS25" s="226">
        <v>1.2032952485867045E-4</v>
      </c>
      <c r="AT25" s="226">
        <v>2.5385829414194304E-4</v>
      </c>
      <c r="AU25" s="226">
        <v>4.3889384034455535E-5</v>
      </c>
      <c r="AV25" s="226">
        <v>1.4566577972965102E-5</v>
      </c>
      <c r="AW25" s="226">
        <v>2.33757527309934E-5</v>
      </c>
      <c r="AX25" s="226">
        <v>3.8042918789021731E-5</v>
      </c>
      <c r="AY25" s="226">
        <v>2.4102947206115596E-5</v>
      </c>
      <c r="AZ25" s="226">
        <v>2.4123828671449452E-5</v>
      </c>
      <c r="BA25" s="226">
        <v>2.3976852607904704E-5</v>
      </c>
      <c r="BB25" s="226">
        <v>3.0256044435147778E-5</v>
      </c>
      <c r="BC25" s="226">
        <v>2.8298149062106966E-5</v>
      </c>
      <c r="BD25" s="226">
        <v>3.5904771377266834E-4</v>
      </c>
      <c r="BE25" s="226">
        <v>1.76169162493332E-4</v>
      </c>
      <c r="BF25" s="226">
        <v>6.20174527516764E-5</v>
      </c>
      <c r="BG25" s="226">
        <v>4.9996603495488822E-6</v>
      </c>
      <c r="BH25" s="226">
        <v>4.3988287568587321E-4</v>
      </c>
      <c r="BI25" s="226">
        <v>2.3850570985435086E-4</v>
      </c>
      <c r="BJ25" s="226">
        <v>2.6899742345421759E-4</v>
      </c>
      <c r="BK25" s="226">
        <v>1.0391332880964506E-4</v>
      </c>
      <c r="BL25" s="226">
        <v>3.5989262387707858E-5</v>
      </c>
      <c r="BM25" s="226">
        <v>7.2674126885839403E-5</v>
      </c>
      <c r="BN25" s="226">
        <v>1.4579298003968187E-4</v>
      </c>
      <c r="BO25" s="226">
        <v>1.0975265074736206E-4</v>
      </c>
      <c r="BP25" s="226">
        <v>1.0826193943394142E-4</v>
      </c>
      <c r="BQ25" s="226">
        <v>3.0449025095214876E-5</v>
      </c>
      <c r="BR25" s="226">
        <v>1.4966944642784763E-4</v>
      </c>
      <c r="BS25" s="226">
        <v>6.7034571362144889E-7</v>
      </c>
      <c r="BT25" s="226">
        <v>9.5921102509296362E-6</v>
      </c>
      <c r="BU25" s="226">
        <v>0</v>
      </c>
      <c r="BV25" s="226">
        <v>1.8970028635722793E-6</v>
      </c>
      <c r="BW25" s="226">
        <v>0</v>
      </c>
      <c r="BX25" s="226">
        <v>7.1027934258241092E-5</v>
      </c>
      <c r="BY25" s="226">
        <v>0</v>
      </c>
    </row>
    <row r="26" spans="1:77" x14ac:dyDescent="0.25">
      <c r="A26" s="105" t="s">
        <v>23</v>
      </c>
      <c r="B26" s="226">
        <v>3.0253392101805651E-5</v>
      </c>
      <c r="C26" s="226">
        <v>6.0447299749022057E-5</v>
      </c>
      <c r="D26" s="226">
        <v>4.861545966511259E-6</v>
      </c>
      <c r="E26" s="226">
        <v>2.2902613654091315E-2</v>
      </c>
      <c r="F26" s="226">
        <v>1.3237541929481723E-6</v>
      </c>
      <c r="G26" s="226">
        <v>1.2647799490237466E-5</v>
      </c>
      <c r="H26" s="226">
        <v>1.0430671251533742E-5</v>
      </c>
      <c r="I26" s="226">
        <v>1.5907758095569114E-5</v>
      </c>
      <c r="J26" s="226">
        <v>1.0058711651444131E-3</v>
      </c>
      <c r="K26" s="226">
        <v>1.2503865992754779E-5</v>
      </c>
      <c r="L26" s="226">
        <v>2.4436703906421376E-5</v>
      </c>
      <c r="M26" s="226">
        <v>1.3248254894477616E-6</v>
      </c>
      <c r="N26" s="226">
        <v>1.0059073131720816E-5</v>
      </c>
      <c r="O26" s="226">
        <v>1.0059073131720816E-5</v>
      </c>
      <c r="P26" s="226">
        <v>3.5900146349347503E-6</v>
      </c>
      <c r="Q26" s="226">
        <v>7.9763639005917978E-5</v>
      </c>
      <c r="R26" s="226">
        <v>4.4968284416065654E-6</v>
      </c>
      <c r="S26" s="226">
        <v>5.1736450235248431E-6</v>
      </c>
      <c r="T26" s="226">
        <v>2.8730461579393425E-9</v>
      </c>
      <c r="U26" s="226">
        <v>1.812184371313471E-6</v>
      </c>
      <c r="V26" s="226">
        <v>3.3552643827381096E-6</v>
      </c>
      <c r="W26" s="226">
        <v>4.0916452495294787E-6</v>
      </c>
      <c r="X26" s="226">
        <v>6.7452867124816997E-6</v>
      </c>
      <c r="Y26" s="226">
        <v>3.7154611289436298E-2</v>
      </c>
      <c r="Z26" s="226">
        <v>3.2281391309354809E-6</v>
      </c>
      <c r="AA26" s="226">
        <v>9.7224278695134329E-6</v>
      </c>
      <c r="AB26" s="226">
        <v>5.5789967538067733E-6</v>
      </c>
      <c r="AC26" s="226">
        <v>6.4275160898360843E-6</v>
      </c>
      <c r="AD26" s="226">
        <v>1.1911158203423055E-5</v>
      </c>
      <c r="AE26" s="226">
        <v>2.5305083627507073E-6</v>
      </c>
      <c r="AF26" s="226">
        <v>2.9730709697100529E-6</v>
      </c>
      <c r="AG26" s="226">
        <v>2.3798498997242995E-6</v>
      </c>
      <c r="AH26" s="226">
        <v>0</v>
      </c>
      <c r="AI26" s="226">
        <v>9.5305302305368208E-5</v>
      </c>
      <c r="AJ26" s="226">
        <v>2.429441551594831E-5</v>
      </c>
      <c r="AK26" s="226">
        <v>9.4331237796868289E-6</v>
      </c>
      <c r="AL26" s="226">
        <v>1.0345516837243542E-5</v>
      </c>
      <c r="AM26" s="226">
        <v>7.0661870408719662E-5</v>
      </c>
      <c r="AN26" s="226">
        <v>7.3101414599397325E-5</v>
      </c>
      <c r="AO26" s="226">
        <v>7.7029440965769756E-5</v>
      </c>
      <c r="AP26" s="226">
        <v>3.8729550361780746E-4</v>
      </c>
      <c r="AQ26" s="226">
        <v>2.4780821845766622E-5</v>
      </c>
      <c r="AR26" s="226">
        <v>1.0218945404733753E-5</v>
      </c>
      <c r="AS26" s="226">
        <v>5.6522932609786874E-5</v>
      </c>
      <c r="AT26" s="226">
        <v>1.4538019140785595E-4</v>
      </c>
      <c r="AU26" s="226">
        <v>2.0494338126764554E-5</v>
      </c>
      <c r="AV26" s="226">
        <v>6.9833877144094744E-6</v>
      </c>
      <c r="AW26" s="226">
        <v>1.6090382315301423E-5</v>
      </c>
      <c r="AX26" s="226">
        <v>2.3244776695775169E-5</v>
      </c>
      <c r="AY26" s="226">
        <v>1.2648870369447099E-5</v>
      </c>
      <c r="AZ26" s="226">
        <v>1.0320542431529045E-5</v>
      </c>
      <c r="BA26" s="226">
        <v>4.6860262048476108E-5</v>
      </c>
      <c r="BB26" s="226">
        <v>1.4307412975791118E-5</v>
      </c>
      <c r="BC26" s="226">
        <v>1.2164125365830373E-5</v>
      </c>
      <c r="BD26" s="226">
        <v>1.4675601910811039E-4</v>
      </c>
      <c r="BE26" s="226">
        <v>8.8748056805420093E-5</v>
      </c>
      <c r="BF26" s="226">
        <v>4.9797146147769977E-5</v>
      </c>
      <c r="BG26" s="226">
        <v>2.8951221654663182E-6</v>
      </c>
      <c r="BH26" s="226">
        <v>1.781634251854863E-4</v>
      </c>
      <c r="BI26" s="226">
        <v>1.2364850160425351E-4</v>
      </c>
      <c r="BJ26" s="226">
        <v>9.5934330202671975E-5</v>
      </c>
      <c r="BK26" s="226">
        <v>9.9894849918907716E-5</v>
      </c>
      <c r="BL26" s="226">
        <v>2.1630971974555225E-5</v>
      </c>
      <c r="BM26" s="226">
        <v>6.1522259361982423E-5</v>
      </c>
      <c r="BN26" s="226">
        <v>1.0193877931069784E-4</v>
      </c>
      <c r="BO26" s="226">
        <v>8.6905791175710526E-5</v>
      </c>
      <c r="BP26" s="226">
        <v>8.5028920080881668E-5</v>
      </c>
      <c r="BQ26" s="226">
        <v>3.3427507275197756E-5</v>
      </c>
      <c r="BR26" s="226">
        <v>1.284523777923354E-4</v>
      </c>
      <c r="BS26" s="226">
        <v>5.0658465272417279E-7</v>
      </c>
      <c r="BT26" s="226">
        <v>6.3822369472011347E-6</v>
      </c>
      <c r="BU26" s="226">
        <v>0</v>
      </c>
      <c r="BV26" s="226">
        <v>7.6856648783516445E-7</v>
      </c>
      <c r="BW26" s="226">
        <v>0</v>
      </c>
      <c r="BX26" s="226">
        <v>6.7571613004822935E-5</v>
      </c>
      <c r="BY26" s="226">
        <v>0</v>
      </c>
    </row>
    <row r="27" spans="1:77" x14ac:dyDescent="0.25">
      <c r="A27" s="105" t="s">
        <v>24</v>
      </c>
      <c r="B27" s="226">
        <v>1.3338922708418767E-5</v>
      </c>
      <c r="C27" s="226">
        <v>9.3579708778914459E-5</v>
      </c>
      <c r="D27" s="226">
        <v>3.8744130907439952E-6</v>
      </c>
      <c r="E27" s="226">
        <v>4.1815666579793538E-4</v>
      </c>
      <c r="F27" s="226">
        <v>2.5441069378399533E-5</v>
      </c>
      <c r="G27" s="226">
        <v>7.6325670178589749E-6</v>
      </c>
      <c r="H27" s="226">
        <v>9.5531879874825889E-5</v>
      </c>
      <c r="I27" s="226">
        <v>1.3871651941491437E-3</v>
      </c>
      <c r="J27" s="226">
        <v>1.2418426423263618E-4</v>
      </c>
      <c r="K27" s="226">
        <v>2.7304597714656281E-5</v>
      </c>
      <c r="L27" s="226">
        <v>9.0959552825450454E-6</v>
      </c>
      <c r="M27" s="226">
        <v>9.2279048493527777E-7</v>
      </c>
      <c r="N27" s="226">
        <v>5.6529226473733834E-6</v>
      </c>
      <c r="O27" s="226">
        <v>5.6529226473733834E-6</v>
      </c>
      <c r="P27" s="226">
        <v>1.9128665693738444E-6</v>
      </c>
      <c r="Q27" s="226">
        <v>1.3035335121147227E-5</v>
      </c>
      <c r="R27" s="226">
        <v>4.0645786710492307E-6</v>
      </c>
      <c r="S27" s="226">
        <v>4.1473812597718446E-6</v>
      </c>
      <c r="T27" s="226">
        <v>2.1334288595939123E-9</v>
      </c>
      <c r="U27" s="226">
        <v>9.6635466140342999E-5</v>
      </c>
      <c r="V27" s="226">
        <v>1.4396378648648086E-4</v>
      </c>
      <c r="W27" s="226">
        <v>4.1510763323179058E-4</v>
      </c>
      <c r="X27" s="226">
        <v>1.1699828554586051E-4</v>
      </c>
      <c r="Y27" s="226">
        <v>6.6964349698519436E-4</v>
      </c>
      <c r="Z27" s="226">
        <v>3.226944275308035E-2</v>
      </c>
      <c r="AA27" s="226">
        <v>5.0884701639949689E-6</v>
      </c>
      <c r="AB27" s="226">
        <v>4.6043529030310745E-6</v>
      </c>
      <c r="AC27" s="226">
        <v>6.8846302647681553E-6</v>
      </c>
      <c r="AD27" s="226">
        <v>2.6102232111290124E-5</v>
      </c>
      <c r="AE27" s="226">
        <v>2.7588341138710377E-5</v>
      </c>
      <c r="AF27" s="226">
        <v>2.9745052340666676E-6</v>
      </c>
      <c r="AG27" s="226">
        <v>1.7770755518606103E-6</v>
      </c>
      <c r="AH27" s="226">
        <v>0</v>
      </c>
      <c r="AI27" s="226">
        <v>3.7284797643044643E-5</v>
      </c>
      <c r="AJ27" s="226">
        <v>2.8140262686648368E-5</v>
      </c>
      <c r="AK27" s="226">
        <v>7.7789548806196302E-6</v>
      </c>
      <c r="AL27" s="226">
        <v>1.0357081880168242E-5</v>
      </c>
      <c r="AM27" s="226">
        <v>1.6423284696579594E-4</v>
      </c>
      <c r="AN27" s="226">
        <v>5.0510480361148044E-5</v>
      </c>
      <c r="AO27" s="226">
        <v>4.2186088906469798E-5</v>
      </c>
      <c r="AP27" s="226">
        <v>5.525139979445079E-5</v>
      </c>
      <c r="AQ27" s="226">
        <v>1.9388912057721673E-5</v>
      </c>
      <c r="AR27" s="226">
        <v>2.0379644793700535E-5</v>
      </c>
      <c r="AS27" s="226">
        <v>3.5105656136802778E-5</v>
      </c>
      <c r="AT27" s="226">
        <v>2.9337481142035869E-4</v>
      </c>
      <c r="AU27" s="226">
        <v>1.3001663648084774E-5</v>
      </c>
      <c r="AV27" s="226">
        <v>3.8735171803709982E-6</v>
      </c>
      <c r="AW27" s="226">
        <v>8.7949273628871105E-6</v>
      </c>
      <c r="AX27" s="226">
        <v>3.2925450490189457E-5</v>
      </c>
      <c r="AY27" s="226">
        <v>7.8556996094617937E-6</v>
      </c>
      <c r="AZ27" s="226">
        <v>6.5376027676525189E-6</v>
      </c>
      <c r="BA27" s="226">
        <v>1.3820935010969886E-5</v>
      </c>
      <c r="BB27" s="226">
        <v>8.4811595190389953E-6</v>
      </c>
      <c r="BC27" s="226">
        <v>7.3132145078291046E-6</v>
      </c>
      <c r="BD27" s="226">
        <v>7.9172195941864832E-5</v>
      </c>
      <c r="BE27" s="226">
        <v>7.3008791551821582E-5</v>
      </c>
      <c r="BF27" s="226">
        <v>3.6911812225803006E-5</v>
      </c>
      <c r="BG27" s="226">
        <v>1.4430086952519145E-6</v>
      </c>
      <c r="BH27" s="226">
        <v>9.2986385421475816E-5</v>
      </c>
      <c r="BI27" s="226">
        <v>8.5604519141223298E-5</v>
      </c>
      <c r="BJ27" s="226">
        <v>5.6319581365726414E-5</v>
      </c>
      <c r="BK27" s="226">
        <v>4.3494660020025654E-5</v>
      </c>
      <c r="BL27" s="226">
        <v>1.3315971772988715E-5</v>
      </c>
      <c r="BM27" s="226">
        <v>4.1059541379260589E-5</v>
      </c>
      <c r="BN27" s="226">
        <v>8.2365555113010993E-5</v>
      </c>
      <c r="BO27" s="226">
        <v>6.3681864042988798E-5</v>
      </c>
      <c r="BP27" s="226">
        <v>6.6473476591195815E-5</v>
      </c>
      <c r="BQ27" s="226">
        <v>8.0128216444170688E-6</v>
      </c>
      <c r="BR27" s="226">
        <v>8.1545264977954461E-5</v>
      </c>
      <c r="BS27" s="226">
        <v>3.0471383323322958E-7</v>
      </c>
      <c r="BT27" s="226">
        <v>4.0366629303141288E-6</v>
      </c>
      <c r="BU27" s="226">
        <v>0</v>
      </c>
      <c r="BV27" s="226">
        <v>4.0116738044511005E-7</v>
      </c>
      <c r="BW27" s="226">
        <v>0</v>
      </c>
      <c r="BX27" s="226">
        <v>5.3503726082339116E-5</v>
      </c>
      <c r="BY27" s="226">
        <v>0</v>
      </c>
    </row>
    <row r="28" spans="1:77" x14ac:dyDescent="0.25">
      <c r="A28" s="105" t="s">
        <v>25</v>
      </c>
      <c r="B28" s="226">
        <v>9.578235657527445E-6</v>
      </c>
      <c r="C28" s="226">
        <v>4.3165821269703329E-4</v>
      </c>
      <c r="D28" s="226">
        <v>3.3498620646333989E-6</v>
      </c>
      <c r="E28" s="226">
        <v>6.5113188353927697E-6</v>
      </c>
      <c r="F28" s="226">
        <v>5.3814671902406192E-7</v>
      </c>
      <c r="G28" s="226">
        <v>3.1786689406541438E-6</v>
      </c>
      <c r="H28" s="226">
        <v>1.5291284234505815E-5</v>
      </c>
      <c r="I28" s="226">
        <v>7.7526816135180056E-7</v>
      </c>
      <c r="J28" s="226">
        <v>1.0723340524693833E-5</v>
      </c>
      <c r="K28" s="226">
        <v>9.454689567737151E-6</v>
      </c>
      <c r="L28" s="226">
        <v>2.5690099188133491E-6</v>
      </c>
      <c r="M28" s="226">
        <v>3.3699123776977538E-7</v>
      </c>
      <c r="N28" s="226">
        <v>1.8469319410239297E-6</v>
      </c>
      <c r="O28" s="226">
        <v>1.8469319410239297E-6</v>
      </c>
      <c r="P28" s="226">
        <v>7.7750238315784124E-7</v>
      </c>
      <c r="Q28" s="226">
        <v>2.6005282978523002E-6</v>
      </c>
      <c r="R28" s="226">
        <v>2.5406522834009154E-6</v>
      </c>
      <c r="S28" s="226">
        <v>1.3530162793071986E-6</v>
      </c>
      <c r="T28" s="226">
        <v>5.815423896921474E-10</v>
      </c>
      <c r="U28" s="226">
        <v>1.3840071905237986E-5</v>
      </c>
      <c r="V28" s="226">
        <v>1.5582718569814795E-6</v>
      </c>
      <c r="W28" s="226">
        <v>3.2915806735783305E-5</v>
      </c>
      <c r="X28" s="226">
        <v>6.1104950440963245E-4</v>
      </c>
      <c r="Y28" s="226">
        <v>6.237580137524496E-6</v>
      </c>
      <c r="Z28" s="226">
        <v>1.0882765342689421E-6</v>
      </c>
      <c r="AA28" s="226">
        <v>1.8472750072438274E-2</v>
      </c>
      <c r="AB28" s="226">
        <v>1.5924664663786732E-6</v>
      </c>
      <c r="AC28" s="226">
        <v>2.4527969208161631E-6</v>
      </c>
      <c r="AD28" s="226">
        <v>3.088219243553673E-5</v>
      </c>
      <c r="AE28" s="226">
        <v>1.3421252794993159E-6</v>
      </c>
      <c r="AF28" s="226">
        <v>6.0904192704362543E-7</v>
      </c>
      <c r="AG28" s="226">
        <v>4.6631416001674055E-7</v>
      </c>
      <c r="AH28" s="226">
        <v>0</v>
      </c>
      <c r="AI28" s="226">
        <v>1.8757972393349886E-5</v>
      </c>
      <c r="AJ28" s="226">
        <v>7.0573663753541352E-6</v>
      </c>
      <c r="AK28" s="226">
        <v>2.2871794722385998E-6</v>
      </c>
      <c r="AL28" s="226">
        <v>2.3472817521495858E-6</v>
      </c>
      <c r="AM28" s="226">
        <v>3.1886081780207619E-5</v>
      </c>
      <c r="AN28" s="226">
        <v>1.6750538662775497E-5</v>
      </c>
      <c r="AO28" s="226">
        <v>1.3868617920987282E-5</v>
      </c>
      <c r="AP28" s="226">
        <v>1.6213548330513589E-5</v>
      </c>
      <c r="AQ28" s="226">
        <v>6.2337924520534593E-6</v>
      </c>
      <c r="AR28" s="226">
        <v>2.8152425965958772E-6</v>
      </c>
      <c r="AS28" s="226">
        <v>1.310643084295844E-5</v>
      </c>
      <c r="AT28" s="226">
        <v>7.0938446553935936E-5</v>
      </c>
      <c r="AU28" s="226">
        <v>5.0344723605221733E-6</v>
      </c>
      <c r="AV28" s="226">
        <v>1.5237347142912832E-6</v>
      </c>
      <c r="AW28" s="226">
        <v>2.614777519262929E-6</v>
      </c>
      <c r="AX28" s="226">
        <v>5.8061154396929229E-6</v>
      </c>
      <c r="AY28" s="226">
        <v>2.7215981127657274E-6</v>
      </c>
      <c r="AZ28" s="226">
        <v>2.8449162641639151E-6</v>
      </c>
      <c r="BA28" s="226">
        <v>3.1552864754430942E-6</v>
      </c>
      <c r="BB28" s="226">
        <v>3.1788151447024735E-6</v>
      </c>
      <c r="BC28" s="226">
        <v>3.0376934172941173E-6</v>
      </c>
      <c r="BD28" s="226">
        <v>3.8169835953964986E-5</v>
      </c>
      <c r="BE28" s="226">
        <v>2.3632090200606004E-5</v>
      </c>
      <c r="BF28" s="226">
        <v>6.1001895866664512E-6</v>
      </c>
      <c r="BG28" s="226">
        <v>5.2152598816682901E-7</v>
      </c>
      <c r="BH28" s="226">
        <v>4.6159439658586484E-5</v>
      </c>
      <c r="BI28" s="226">
        <v>2.3263469849258804E-5</v>
      </c>
      <c r="BJ28" s="226">
        <v>2.4436086007499131E-5</v>
      </c>
      <c r="BK28" s="226">
        <v>1.2344012359109733E-5</v>
      </c>
      <c r="BL28" s="226">
        <v>4.1559256225168573E-6</v>
      </c>
      <c r="BM28" s="226">
        <v>9.241517245260251E-6</v>
      </c>
      <c r="BN28" s="226">
        <v>1.5922482422831274E-5</v>
      </c>
      <c r="BO28" s="226">
        <v>1.2520803834377953E-5</v>
      </c>
      <c r="BP28" s="226">
        <v>1.3444489827618521E-5</v>
      </c>
      <c r="BQ28" s="226">
        <v>2.8802115619715119E-6</v>
      </c>
      <c r="BR28" s="226">
        <v>2.0832127888216665E-5</v>
      </c>
      <c r="BS28" s="226">
        <v>7.2291768235159191E-8</v>
      </c>
      <c r="BT28" s="226">
        <v>1.1751423778674175E-6</v>
      </c>
      <c r="BU28" s="226">
        <v>0</v>
      </c>
      <c r="BV28" s="226">
        <v>1.9906535443419306E-7</v>
      </c>
      <c r="BW28" s="226">
        <v>0</v>
      </c>
      <c r="BX28" s="226">
        <v>1.094031580374333E-5</v>
      </c>
      <c r="BY28" s="226">
        <v>0</v>
      </c>
    </row>
    <row r="29" spans="1:77" x14ac:dyDescent="0.25">
      <c r="A29" s="105" t="s">
        <v>26</v>
      </c>
      <c r="B29" s="226">
        <v>1.2635734345786211E-5</v>
      </c>
      <c r="C29" s="226">
        <v>2.7824746510965843E-5</v>
      </c>
      <c r="D29" s="226">
        <v>4.3005772449989551E-6</v>
      </c>
      <c r="E29" s="226">
        <v>2.0386216204764352E-5</v>
      </c>
      <c r="F29" s="226">
        <v>3.3391261903492874E-6</v>
      </c>
      <c r="G29" s="226">
        <v>9.6972828565490611E-6</v>
      </c>
      <c r="H29" s="226">
        <v>9.9682849987388236E-6</v>
      </c>
      <c r="I29" s="226">
        <v>4.6299159759034085E-3</v>
      </c>
      <c r="J29" s="226">
        <v>2.9430144620187234E-4</v>
      </c>
      <c r="K29" s="226">
        <v>6.5805643531717265E-6</v>
      </c>
      <c r="L29" s="226">
        <v>1.3671623396411214E-5</v>
      </c>
      <c r="M29" s="226">
        <v>1.226229337429494E-6</v>
      </c>
      <c r="N29" s="226">
        <v>8.525976236035245E-6</v>
      </c>
      <c r="O29" s="226">
        <v>8.525976236035245E-6</v>
      </c>
      <c r="P29" s="226">
        <v>3.1387602948697407E-6</v>
      </c>
      <c r="Q29" s="226">
        <v>2.8892900441117004E-5</v>
      </c>
      <c r="R29" s="226">
        <v>3.7762630813094215E-6</v>
      </c>
      <c r="S29" s="226">
        <v>4.8318399670117203E-6</v>
      </c>
      <c r="T29" s="226">
        <v>2.3017802565709623E-9</v>
      </c>
      <c r="U29" s="226">
        <v>1.4227888722763143E-6</v>
      </c>
      <c r="V29" s="226">
        <v>2.7573673467363977E-6</v>
      </c>
      <c r="W29" s="226">
        <v>3.3870214556545646E-6</v>
      </c>
      <c r="X29" s="226">
        <v>6.3257279332513899E-6</v>
      </c>
      <c r="Y29" s="226">
        <v>1.5682540471118076E-5</v>
      </c>
      <c r="Z29" s="226">
        <v>2.9810919466031624E-6</v>
      </c>
      <c r="AA29" s="226">
        <v>9.4872057731670832E-6</v>
      </c>
      <c r="AB29" s="226">
        <v>7.6682049082810178E-2</v>
      </c>
      <c r="AC29" s="226">
        <v>4.8237059493099297E-6</v>
      </c>
      <c r="AD29" s="226">
        <v>1.4373218894390204E-5</v>
      </c>
      <c r="AE29" s="226">
        <v>2.2374625524160362E-6</v>
      </c>
      <c r="AF29" s="226">
        <v>2.4164390079807723E-6</v>
      </c>
      <c r="AG29" s="226">
        <v>1.9191652129195709E-6</v>
      </c>
      <c r="AH29" s="226">
        <v>0</v>
      </c>
      <c r="AI29" s="226">
        <v>5.6362903798400818E-5</v>
      </c>
      <c r="AJ29" s="226">
        <v>2.3623951085761841E-5</v>
      </c>
      <c r="AK29" s="226">
        <v>9.440798188272311E-6</v>
      </c>
      <c r="AL29" s="226">
        <v>9.2222354201437717E-6</v>
      </c>
      <c r="AM29" s="226">
        <v>8.4201763986191871E-5</v>
      </c>
      <c r="AN29" s="226">
        <v>6.649540867425464E-5</v>
      </c>
      <c r="AO29" s="226">
        <v>5.9642313219737631E-5</v>
      </c>
      <c r="AP29" s="226">
        <v>8.8691924472566664E-5</v>
      </c>
      <c r="AQ29" s="226">
        <v>2.2527018750675366E-5</v>
      </c>
      <c r="AR29" s="226">
        <v>1.2727903243376127E-5</v>
      </c>
      <c r="AS29" s="226">
        <v>4.8131214174035139E-5</v>
      </c>
      <c r="AT29" s="226">
        <v>1.0726115000920024E-4</v>
      </c>
      <c r="AU29" s="226">
        <v>3.3449269546306354E-5</v>
      </c>
      <c r="AV29" s="226">
        <v>6.9635434003751579E-6</v>
      </c>
      <c r="AW29" s="226">
        <v>1.1712817946826158E-5</v>
      </c>
      <c r="AX29" s="226">
        <v>1.9660814985389187E-5</v>
      </c>
      <c r="AY29" s="226">
        <v>1.2178504191196957E-5</v>
      </c>
      <c r="AZ29" s="226">
        <v>9.9527948866811086E-6</v>
      </c>
      <c r="BA29" s="226">
        <v>1.1017921254645843E-5</v>
      </c>
      <c r="BB29" s="226">
        <v>1.2272726955857341E-5</v>
      </c>
      <c r="BC29" s="226">
        <v>1.2614206459463144E-5</v>
      </c>
      <c r="BD29" s="226">
        <v>1.4433326213113534E-4</v>
      </c>
      <c r="BE29" s="226">
        <v>1.9845615126884973E-4</v>
      </c>
      <c r="BF29" s="226">
        <v>6.1300762814021434E-5</v>
      </c>
      <c r="BG29" s="226">
        <v>3.2133209216747377E-6</v>
      </c>
      <c r="BH29" s="226">
        <v>1.7620518346535684E-4</v>
      </c>
      <c r="BI29" s="226">
        <v>8.7655806739744263E-5</v>
      </c>
      <c r="BJ29" s="226">
        <v>9.6864849208234616E-5</v>
      </c>
      <c r="BK29" s="226">
        <v>5.5900044931898199E-5</v>
      </c>
      <c r="BL29" s="226">
        <v>1.783789872984402E-5</v>
      </c>
      <c r="BM29" s="226">
        <v>4.9085177892315436E-5</v>
      </c>
      <c r="BN29" s="226">
        <v>1.9743351666967333E-4</v>
      </c>
      <c r="BO29" s="226">
        <v>7.766204180822957E-5</v>
      </c>
      <c r="BP29" s="226">
        <v>1.0463090098612694E-4</v>
      </c>
      <c r="BQ29" s="226">
        <v>1.2996721132450055E-5</v>
      </c>
      <c r="BR29" s="226">
        <v>8.0116459011752818E-5</v>
      </c>
      <c r="BS29" s="226">
        <v>4.6129564962427607E-7</v>
      </c>
      <c r="BT29" s="226">
        <v>5.1638173648345328E-6</v>
      </c>
      <c r="BU29" s="226">
        <v>0</v>
      </c>
      <c r="BV29" s="226">
        <v>7.6007951563097427E-7</v>
      </c>
      <c r="BW29" s="226">
        <v>0</v>
      </c>
      <c r="BX29" s="226">
        <v>5.4610591437558603E-5</v>
      </c>
      <c r="BY29" s="226">
        <v>0</v>
      </c>
    </row>
    <row r="30" spans="1:77" x14ac:dyDescent="0.25">
      <c r="A30" s="105" t="s">
        <v>27</v>
      </c>
      <c r="B30" s="226">
        <v>7.3197779263761264E-4</v>
      </c>
      <c r="C30" s="226">
        <v>6.6210478432103548E-4</v>
      </c>
      <c r="D30" s="226">
        <v>3.0141920082527475E-6</v>
      </c>
      <c r="E30" s="226">
        <v>2.0335986879746174E-5</v>
      </c>
      <c r="F30" s="226">
        <v>8.5050292366706879E-7</v>
      </c>
      <c r="G30" s="226">
        <v>1.1337981945900954E-5</v>
      </c>
      <c r="H30" s="226">
        <v>3.1996846253849916E-4</v>
      </c>
      <c r="I30" s="226">
        <v>2.3866942844130026E-6</v>
      </c>
      <c r="J30" s="226">
        <v>6.1572252376949498E-5</v>
      </c>
      <c r="K30" s="226">
        <v>2.1193850950174428E-5</v>
      </c>
      <c r="L30" s="226">
        <v>6.3818734344597193E-6</v>
      </c>
      <c r="M30" s="226">
        <v>2.1204375537462559E-5</v>
      </c>
      <c r="N30" s="226">
        <v>4.4651341625593262E-6</v>
      </c>
      <c r="O30" s="226">
        <v>4.4651341625593262E-6</v>
      </c>
      <c r="P30" s="226">
        <v>1.8556484299205551E-6</v>
      </c>
      <c r="Q30" s="226">
        <v>8.5510481861516257E-6</v>
      </c>
      <c r="R30" s="226">
        <v>4.3770455546642329E-5</v>
      </c>
      <c r="S30" s="226">
        <v>1.3276994547887672E-4</v>
      </c>
      <c r="T30" s="226">
        <v>9.8105283006672207E-10</v>
      </c>
      <c r="U30" s="226">
        <v>3.3452387260212124E-4</v>
      </c>
      <c r="V30" s="226">
        <v>1.7109440150960983E-6</v>
      </c>
      <c r="W30" s="226">
        <v>9.1924669670694328E-6</v>
      </c>
      <c r="X30" s="226">
        <v>1.4174092309883994E-4</v>
      </c>
      <c r="Y30" s="226">
        <v>2.3977878468300531E-5</v>
      </c>
      <c r="Z30" s="226">
        <v>1.8245797488854976E-6</v>
      </c>
      <c r="AA30" s="226">
        <v>5.5099937246822963E-6</v>
      </c>
      <c r="AB30" s="226">
        <v>2.76489354761548E-6</v>
      </c>
      <c r="AC30" s="226">
        <v>3.8810284851422232E-3</v>
      </c>
      <c r="AD30" s="226">
        <v>1.501428437551187E-5</v>
      </c>
      <c r="AE30" s="226">
        <v>1.439079716274584E-6</v>
      </c>
      <c r="AF30" s="226">
        <v>1.4013369250800821E-6</v>
      </c>
      <c r="AG30" s="226">
        <v>1.089890558966393E-6</v>
      </c>
      <c r="AH30" s="226">
        <v>0</v>
      </c>
      <c r="AI30" s="226">
        <v>4.0336698873777366E-5</v>
      </c>
      <c r="AJ30" s="226">
        <v>1.5692847484648578E-5</v>
      </c>
      <c r="AK30" s="226">
        <v>6.1738927772854923E-6</v>
      </c>
      <c r="AL30" s="226">
        <v>5.5420086355450044E-6</v>
      </c>
      <c r="AM30" s="226">
        <v>4.2519179790929795E-5</v>
      </c>
      <c r="AN30" s="226">
        <v>4.6617062434022549E-5</v>
      </c>
      <c r="AO30" s="226">
        <v>3.3713728817537355E-5</v>
      </c>
      <c r="AP30" s="226">
        <v>4.1724596322084467E-5</v>
      </c>
      <c r="AQ30" s="226">
        <v>1.7697601829105984E-5</v>
      </c>
      <c r="AR30" s="226">
        <v>1.3929833939445403E-5</v>
      </c>
      <c r="AS30" s="226">
        <v>2.9872360287171182E-5</v>
      </c>
      <c r="AT30" s="226">
        <v>8.4657108941223812E-5</v>
      </c>
      <c r="AU30" s="226">
        <v>1.1365248130632542E-5</v>
      </c>
      <c r="AV30" s="226">
        <v>3.575746639644735E-6</v>
      </c>
      <c r="AW30" s="226">
        <v>7.0957842706350373E-6</v>
      </c>
      <c r="AX30" s="226">
        <v>2.0534317616129225E-5</v>
      </c>
      <c r="AY30" s="226">
        <v>6.3359308506468618E-6</v>
      </c>
      <c r="AZ30" s="226">
        <v>6.4463278428234926E-6</v>
      </c>
      <c r="BA30" s="226">
        <v>2.167985103914344E-5</v>
      </c>
      <c r="BB30" s="226">
        <v>7.826759677017777E-6</v>
      </c>
      <c r="BC30" s="226">
        <v>7.0609472449235779E-6</v>
      </c>
      <c r="BD30" s="226">
        <v>8.4760018161178299E-5</v>
      </c>
      <c r="BE30" s="226">
        <v>5.1746734523057282E-5</v>
      </c>
      <c r="BF30" s="226">
        <v>1.7614676892278351E-5</v>
      </c>
      <c r="BG30" s="226">
        <v>1.222343051800283E-6</v>
      </c>
      <c r="BH30" s="226">
        <v>1.0272185723989891E-4</v>
      </c>
      <c r="BI30" s="226">
        <v>6.2147055396581826E-5</v>
      </c>
      <c r="BJ30" s="226">
        <v>5.662511354295954E-5</v>
      </c>
      <c r="BK30" s="226">
        <v>2.8637884762196619E-5</v>
      </c>
      <c r="BL30" s="226">
        <v>9.4606673985426479E-6</v>
      </c>
      <c r="BM30" s="226">
        <v>2.076858102112401E-5</v>
      </c>
      <c r="BN30" s="226">
        <v>3.8306341971932538E-5</v>
      </c>
      <c r="BO30" s="226">
        <v>3.7204777737603707E-5</v>
      </c>
      <c r="BP30" s="226">
        <v>3.5000674893184243E-5</v>
      </c>
      <c r="BQ30" s="226">
        <v>7.3036520962091933E-6</v>
      </c>
      <c r="BR30" s="226">
        <v>4.5605357134332295E-5</v>
      </c>
      <c r="BS30" s="226">
        <v>1.9829643235305254E-7</v>
      </c>
      <c r="BT30" s="226">
        <v>2.61259129751007E-6</v>
      </c>
      <c r="BU30" s="226">
        <v>0</v>
      </c>
      <c r="BV30" s="226">
        <v>4.430313435985675E-7</v>
      </c>
      <c r="BW30" s="226">
        <v>0</v>
      </c>
      <c r="BX30" s="226">
        <v>1.9172711230836336E-5</v>
      </c>
      <c r="BY30" s="226">
        <v>0</v>
      </c>
    </row>
    <row r="31" spans="1:77" x14ac:dyDescent="0.25">
      <c r="A31" s="105" t="s">
        <v>28</v>
      </c>
      <c r="B31" s="226">
        <v>1.3804525100905166E-3</v>
      </c>
      <c r="C31" s="226">
        <v>1.2363246465991535E-4</v>
      </c>
      <c r="D31" s="226">
        <v>1.9460104301466518E-3</v>
      </c>
      <c r="E31" s="226">
        <v>6.4625269954008422E-4</v>
      </c>
      <c r="F31" s="226">
        <v>1.6355264364854629E-4</v>
      </c>
      <c r="G31" s="226">
        <v>1.6484184545773699E-5</v>
      </c>
      <c r="H31" s="226">
        <v>3.2379965228175811E-4</v>
      </c>
      <c r="I31" s="226">
        <v>4.5352672136233954E-5</v>
      </c>
      <c r="J31" s="226">
        <v>2.3547574897500912E-4</v>
      </c>
      <c r="K31" s="226">
        <v>4.6698968684586855E-5</v>
      </c>
      <c r="L31" s="226">
        <v>2.8937622621132678E-5</v>
      </c>
      <c r="M31" s="226">
        <v>8.1888694843933133E-6</v>
      </c>
      <c r="N31" s="226">
        <v>1.7055490564509233E-5</v>
      </c>
      <c r="O31" s="226">
        <v>1.7055490564509233E-5</v>
      </c>
      <c r="P31" s="226">
        <v>5.6304374767697076E-6</v>
      </c>
      <c r="Q31" s="226">
        <v>3.2492524607545E-5</v>
      </c>
      <c r="R31" s="226">
        <v>7.5236434722917328E-5</v>
      </c>
      <c r="S31" s="226">
        <v>1.8248477435828399E-5</v>
      </c>
      <c r="T31" s="226">
        <v>9.9920597083342608E-8</v>
      </c>
      <c r="U31" s="226">
        <v>3.3065703455893334E-4</v>
      </c>
      <c r="V31" s="226">
        <v>1.0256050510752402E-4</v>
      </c>
      <c r="W31" s="226">
        <v>1.3618246511461833E-4</v>
      </c>
      <c r="X31" s="226">
        <v>1.4024345837129206E-4</v>
      </c>
      <c r="Y31" s="226">
        <v>4.954907670394631E-4</v>
      </c>
      <c r="Z31" s="226">
        <v>1.0368980870209063E-4</v>
      </c>
      <c r="AA31" s="226">
        <v>1.2611174012687106E-5</v>
      </c>
      <c r="AB31" s="226">
        <v>3.032682715108703E-4</v>
      </c>
      <c r="AC31" s="226">
        <v>1.5706349059387153E-5</v>
      </c>
      <c r="AD31" s="226">
        <v>2.7705651170741492E-2</v>
      </c>
      <c r="AE31" s="226">
        <v>5.7390929822766917E-4</v>
      </c>
      <c r="AF31" s="226">
        <v>5.0518870114034539E-6</v>
      </c>
      <c r="AG31" s="226">
        <v>3.3512239214487458E-6</v>
      </c>
      <c r="AH31" s="226">
        <v>0</v>
      </c>
      <c r="AI31" s="226">
        <v>9.4859648651182389E-5</v>
      </c>
      <c r="AJ31" s="226">
        <v>7.8000202592007811E-5</v>
      </c>
      <c r="AK31" s="226">
        <v>3.2683617853965505E-5</v>
      </c>
      <c r="AL31" s="226">
        <v>4.3381168418778202E-5</v>
      </c>
      <c r="AM31" s="226">
        <v>4.3477547725816591E-4</v>
      </c>
      <c r="AN31" s="226">
        <v>2.6995849919861533E-4</v>
      </c>
      <c r="AO31" s="226">
        <v>1.2565924630241493E-4</v>
      </c>
      <c r="AP31" s="226">
        <v>1.5470302689610214E-4</v>
      </c>
      <c r="AQ31" s="226">
        <v>5.5943859259995102E-5</v>
      </c>
      <c r="AR31" s="226">
        <v>1.7644693265315661E-5</v>
      </c>
      <c r="AS31" s="226">
        <v>9.2736636213711109E-5</v>
      </c>
      <c r="AT31" s="226">
        <v>6.2133821634928498E-4</v>
      </c>
      <c r="AU31" s="226">
        <v>3.2626303076744261E-4</v>
      </c>
      <c r="AV31" s="226">
        <v>1.119891347686222E-5</v>
      </c>
      <c r="AW31" s="226">
        <v>3.0608250324399585E-5</v>
      </c>
      <c r="AX31" s="226">
        <v>1.5107573114877903E-4</v>
      </c>
      <c r="AY31" s="226">
        <v>1.8526303095540011E-5</v>
      </c>
      <c r="AZ31" s="226">
        <v>2.0289891492777926E-5</v>
      </c>
      <c r="BA31" s="226">
        <v>1.3164746156240649E-4</v>
      </c>
      <c r="BB31" s="226">
        <v>2.7872118607360028E-5</v>
      </c>
      <c r="BC31" s="226">
        <v>1.9860633263739081E-5</v>
      </c>
      <c r="BD31" s="226">
        <v>1.9735679727492234E-4</v>
      </c>
      <c r="BE31" s="226">
        <v>2.2723301756884872E-4</v>
      </c>
      <c r="BF31" s="226">
        <v>1.2129642489282803E-4</v>
      </c>
      <c r="BG31" s="226">
        <v>3.5653760422452274E-6</v>
      </c>
      <c r="BH31" s="226">
        <v>2.3243730952400235E-4</v>
      </c>
      <c r="BI31" s="226">
        <v>2.454890200868142E-4</v>
      </c>
      <c r="BJ31" s="226">
        <v>1.3418446933600157E-4</v>
      </c>
      <c r="BK31" s="226">
        <v>8.7949206655568832E-5</v>
      </c>
      <c r="BL31" s="226">
        <v>2.8394307216149387E-5</v>
      </c>
      <c r="BM31" s="226">
        <v>8.3521107635717737E-5</v>
      </c>
      <c r="BN31" s="226">
        <v>1.1171718249259652E-4</v>
      </c>
      <c r="BO31" s="226">
        <v>1.2736305287951971E-4</v>
      </c>
      <c r="BP31" s="226">
        <v>1.1565035070089566E-4</v>
      </c>
      <c r="BQ31" s="226">
        <v>1.9247509298816825E-5</v>
      </c>
      <c r="BR31" s="226">
        <v>1.6076861868699054E-4</v>
      </c>
      <c r="BS31" s="226">
        <v>1.0755130311551538E-6</v>
      </c>
      <c r="BT31" s="226">
        <v>8.0884506125162163E-6</v>
      </c>
      <c r="BU31" s="226">
        <v>0</v>
      </c>
      <c r="BV31" s="226">
        <v>1.0031065349558436E-6</v>
      </c>
      <c r="BW31" s="226">
        <v>0</v>
      </c>
      <c r="BX31" s="226">
        <v>5.405836076746825E-5</v>
      </c>
      <c r="BY31" s="226">
        <v>0</v>
      </c>
    </row>
    <row r="32" spans="1:77" x14ac:dyDescent="0.25">
      <c r="A32" s="105" t="s">
        <v>29</v>
      </c>
      <c r="B32" s="226">
        <v>4.4561998343665823E-5</v>
      </c>
      <c r="C32" s="226">
        <v>8.3384376990671224E-5</v>
      </c>
      <c r="D32" s="226">
        <v>8.6023950764893033E-4</v>
      </c>
      <c r="E32" s="226">
        <v>1.4893682164693908E-3</v>
      </c>
      <c r="F32" s="226">
        <v>1.851567119620718E-3</v>
      </c>
      <c r="G32" s="226">
        <v>2.9026134142303246E-5</v>
      </c>
      <c r="H32" s="226">
        <v>3.1396083004592602E-5</v>
      </c>
      <c r="I32" s="226">
        <v>1.8449610746031733E-5</v>
      </c>
      <c r="J32" s="226">
        <v>8.7573005567990862E-4</v>
      </c>
      <c r="K32" s="226">
        <v>1.9705975591771358E-5</v>
      </c>
      <c r="L32" s="226">
        <v>5.4048336284765925E-5</v>
      </c>
      <c r="M32" s="226">
        <v>4.8707216715780527E-6</v>
      </c>
      <c r="N32" s="226">
        <v>5.0444790237950584E-5</v>
      </c>
      <c r="O32" s="226">
        <v>5.0444790237950584E-5</v>
      </c>
      <c r="P32" s="226">
        <v>1.0810728105905229E-5</v>
      </c>
      <c r="Q32" s="226">
        <v>1.1848656491404876E-4</v>
      </c>
      <c r="R32" s="226">
        <v>1.0940180869973972E-5</v>
      </c>
      <c r="S32" s="226">
        <v>2.2029775640056396E-5</v>
      </c>
      <c r="T32" s="226">
        <v>5.6368902818282863E-9</v>
      </c>
      <c r="U32" s="226">
        <v>5.8982251832391302E-6</v>
      </c>
      <c r="V32" s="226">
        <v>9.1528994605088426E-6</v>
      </c>
      <c r="W32" s="226">
        <v>1.0986500012988385E-5</v>
      </c>
      <c r="X32" s="226">
        <v>1.9219899620459944E-5</v>
      </c>
      <c r="Y32" s="226">
        <v>2.3650685307038985E-3</v>
      </c>
      <c r="Z32" s="226">
        <v>9.3327405568803126E-6</v>
      </c>
      <c r="AA32" s="226">
        <v>2.841347124016806E-5</v>
      </c>
      <c r="AB32" s="226">
        <v>1.4641782343603423E-5</v>
      </c>
      <c r="AC32" s="226">
        <v>1.5252124662416277E-5</v>
      </c>
      <c r="AD32" s="226">
        <v>7.9067092526724042E-5</v>
      </c>
      <c r="AE32" s="226">
        <v>0.25062809558624688</v>
      </c>
      <c r="AF32" s="226">
        <v>8.0328906725812042E-6</v>
      </c>
      <c r="AG32" s="226">
        <v>9.0796241847062568E-6</v>
      </c>
      <c r="AH32" s="226">
        <v>0</v>
      </c>
      <c r="AI32" s="226">
        <v>1.9690042657272388E-4</v>
      </c>
      <c r="AJ32" s="226">
        <v>1.1347227306295815E-4</v>
      </c>
      <c r="AK32" s="226">
        <v>3.3786261010604702E-5</v>
      </c>
      <c r="AL32" s="226">
        <v>5.9915637463382222E-5</v>
      </c>
      <c r="AM32" s="226">
        <v>5.430652622079947E-4</v>
      </c>
      <c r="AN32" s="226">
        <v>4.0361940005783004E-4</v>
      </c>
      <c r="AO32" s="226">
        <v>3.877986050820215E-4</v>
      </c>
      <c r="AP32" s="226">
        <v>5.4425317599292365E-4</v>
      </c>
      <c r="AQ32" s="226">
        <v>1.2209098079626147E-4</v>
      </c>
      <c r="AR32" s="226">
        <v>4.8695819248063913E-5</v>
      </c>
      <c r="AS32" s="226">
        <v>1.7822807778139407E-4</v>
      </c>
      <c r="AT32" s="226">
        <v>9.9054062254626805E-4</v>
      </c>
      <c r="AU32" s="226">
        <v>2.0277819012757704E-3</v>
      </c>
      <c r="AV32" s="226">
        <v>2.6918708020868282E-5</v>
      </c>
      <c r="AW32" s="226">
        <v>4.9303301602553518E-5</v>
      </c>
      <c r="AX32" s="226">
        <v>1.8229945130008587E-4</v>
      </c>
      <c r="AY32" s="226">
        <v>3.4442353841747128E-5</v>
      </c>
      <c r="AZ32" s="226">
        <v>3.6668627516170179E-5</v>
      </c>
      <c r="BA32" s="226">
        <v>7.3096922111828862E-5</v>
      </c>
      <c r="BB32" s="226">
        <v>4.9089700046505306E-5</v>
      </c>
      <c r="BC32" s="226">
        <v>3.8779743699880619E-5</v>
      </c>
      <c r="BD32" s="226">
        <v>4.3988927353850787E-4</v>
      </c>
      <c r="BE32" s="226">
        <v>3.758735952468583E-4</v>
      </c>
      <c r="BF32" s="226">
        <v>2.0128702896267571E-4</v>
      </c>
      <c r="BG32" s="226">
        <v>7.8263877918050248E-6</v>
      </c>
      <c r="BH32" s="226">
        <v>5.2770354582889795E-4</v>
      </c>
      <c r="BI32" s="226">
        <v>3.9371738582668616E-4</v>
      </c>
      <c r="BJ32" s="226">
        <v>2.8569844642399941E-4</v>
      </c>
      <c r="BK32" s="226">
        <v>1.7003889818473277E-4</v>
      </c>
      <c r="BL32" s="226">
        <v>5.316609128707035E-5</v>
      </c>
      <c r="BM32" s="226">
        <v>1.643810627020471E-4</v>
      </c>
      <c r="BN32" s="226">
        <v>1.5037998802692708E-4</v>
      </c>
      <c r="BO32" s="226">
        <v>2.6003114319033722E-4</v>
      </c>
      <c r="BP32" s="226">
        <v>2.2559026444256229E-4</v>
      </c>
      <c r="BQ32" s="226">
        <v>3.9345971978507626E-5</v>
      </c>
      <c r="BR32" s="226">
        <v>2.7290949810657264E-4</v>
      </c>
      <c r="BS32" s="226">
        <v>1.7475336496758033E-6</v>
      </c>
      <c r="BT32" s="226">
        <v>1.4789471799539456E-5</v>
      </c>
      <c r="BU32" s="226">
        <v>0</v>
      </c>
      <c r="BV32" s="226">
        <v>2.2766680840425249E-6</v>
      </c>
      <c r="BW32" s="226">
        <v>0</v>
      </c>
      <c r="BX32" s="226">
        <v>1.1440431093524067E-4</v>
      </c>
      <c r="BY32" s="226">
        <v>0</v>
      </c>
    </row>
    <row r="33" spans="1:77" x14ac:dyDescent="0.25">
      <c r="A33" s="105" t="s">
        <v>30</v>
      </c>
      <c r="B33" s="226">
        <v>2.3187001651184567E-5</v>
      </c>
      <c r="C33" s="226">
        <v>1.0503080593792137E-5</v>
      </c>
      <c r="D33" s="226">
        <v>2.8005536348890377E-5</v>
      </c>
      <c r="E33" s="226">
        <v>1.4307958429741537E-3</v>
      </c>
      <c r="F33" s="226">
        <v>2.6817586665685227E-6</v>
      </c>
      <c r="G33" s="226">
        <v>4.023747415452822E-6</v>
      </c>
      <c r="H33" s="226">
        <v>8.8339303635995438E-6</v>
      </c>
      <c r="I33" s="226">
        <v>2.3210981138740918E-6</v>
      </c>
      <c r="J33" s="226">
        <v>7.0392074782914466E-5</v>
      </c>
      <c r="K33" s="226">
        <v>9.4185576006641503E-6</v>
      </c>
      <c r="L33" s="226">
        <v>6.1007505888112543E-6</v>
      </c>
      <c r="M33" s="226">
        <v>1.221271885026412E-6</v>
      </c>
      <c r="N33" s="226">
        <v>7.0318990179193599E-6</v>
      </c>
      <c r="O33" s="226">
        <v>7.0318990179193599E-6</v>
      </c>
      <c r="P33" s="226">
        <v>1.8666760759074351E-6</v>
      </c>
      <c r="Q33" s="226">
        <v>1.9602949972300432E-5</v>
      </c>
      <c r="R33" s="226">
        <v>2.1442782874615604E-5</v>
      </c>
      <c r="S33" s="226">
        <v>6.0048584426943422E-6</v>
      </c>
      <c r="T33" s="226">
        <v>2.6628496141584312E-9</v>
      </c>
      <c r="U33" s="226">
        <v>6.2249621634892782E-6</v>
      </c>
      <c r="V33" s="226">
        <v>3.2547772571771423E-6</v>
      </c>
      <c r="W33" s="226">
        <v>3.982932866469773E-6</v>
      </c>
      <c r="X33" s="226">
        <v>4.8459837246758498E-6</v>
      </c>
      <c r="Y33" s="226">
        <v>2.3099082534044206E-3</v>
      </c>
      <c r="Z33" s="226">
        <v>2.8469291746923795E-6</v>
      </c>
      <c r="AA33" s="226">
        <v>3.4771988603862576E-6</v>
      </c>
      <c r="AB33" s="226">
        <v>6.7114733433685089E-6</v>
      </c>
      <c r="AC33" s="226">
        <v>4.8637391942446597E-6</v>
      </c>
      <c r="AD33" s="226">
        <v>3.8065808435127702E-4</v>
      </c>
      <c r="AE33" s="226">
        <v>9.0658812663713438E-6</v>
      </c>
      <c r="AF33" s="226">
        <v>1.4425956112461117E-2</v>
      </c>
      <c r="AG33" s="226">
        <v>1.4052668921021548E-6</v>
      </c>
      <c r="AH33" s="226">
        <v>0</v>
      </c>
      <c r="AI33" s="226">
        <v>3.6848383727737604E-5</v>
      </c>
      <c r="AJ33" s="226">
        <v>4.1042118876252427E-5</v>
      </c>
      <c r="AK33" s="226">
        <v>1.8742065793772558E-5</v>
      </c>
      <c r="AL33" s="226">
        <v>6.8204122105250071E-6</v>
      </c>
      <c r="AM33" s="226">
        <v>1.7817400665973303E-4</v>
      </c>
      <c r="AN33" s="226">
        <v>1.1522491927267588E-4</v>
      </c>
      <c r="AO33" s="226">
        <v>5.0817503972261179E-5</v>
      </c>
      <c r="AP33" s="226">
        <v>3.6777531261425917E-4</v>
      </c>
      <c r="AQ33" s="226">
        <v>3.7455885142526487E-5</v>
      </c>
      <c r="AR33" s="226">
        <v>5.5403510226146536E-6</v>
      </c>
      <c r="AS33" s="226">
        <v>3.1813756801457428E-5</v>
      </c>
      <c r="AT33" s="226">
        <v>4.0134346274200229E-4</v>
      </c>
      <c r="AU33" s="226">
        <v>5.9895339949561752E-4</v>
      </c>
      <c r="AV33" s="226">
        <v>5.0798575122849151E-6</v>
      </c>
      <c r="AW33" s="226">
        <v>1.2019851474333622E-5</v>
      </c>
      <c r="AX33" s="226">
        <v>7.4352962137439634E-5</v>
      </c>
      <c r="AY33" s="226">
        <v>9.2012827212463559E-6</v>
      </c>
      <c r="AZ33" s="226">
        <v>7.2587905944563706E-6</v>
      </c>
      <c r="BA33" s="226">
        <v>2.784680471065552E-5</v>
      </c>
      <c r="BB33" s="226">
        <v>8.3013050679719715E-6</v>
      </c>
      <c r="BC33" s="226">
        <v>6.4531474169734994E-6</v>
      </c>
      <c r="BD33" s="226">
        <v>5.4771887281047952E-5</v>
      </c>
      <c r="BE33" s="226">
        <v>6.5433656361770404E-5</v>
      </c>
      <c r="BF33" s="226">
        <v>8.3335475340775788E-5</v>
      </c>
      <c r="BG33" s="226">
        <v>1.2018486477367319E-6</v>
      </c>
      <c r="BH33" s="226">
        <v>6.0408956261767391E-5</v>
      </c>
      <c r="BI33" s="226">
        <v>7.9547997708406928E-5</v>
      </c>
      <c r="BJ33" s="226">
        <v>5.2353249334239587E-5</v>
      </c>
      <c r="BK33" s="226">
        <v>5.6809041990413348E-5</v>
      </c>
      <c r="BL33" s="226">
        <v>1.6909728050878503E-5</v>
      </c>
      <c r="BM33" s="226">
        <v>3.6806015319983895E-5</v>
      </c>
      <c r="BN33" s="226">
        <v>3.4648550797339607E-5</v>
      </c>
      <c r="BO33" s="226">
        <v>5.9332125620545996E-5</v>
      </c>
      <c r="BP33" s="226">
        <v>5.0089354103211415E-5</v>
      </c>
      <c r="BQ33" s="226">
        <v>8.5472982072493363E-6</v>
      </c>
      <c r="BR33" s="226">
        <v>1.701984868180459E-4</v>
      </c>
      <c r="BS33" s="226">
        <v>5.9993357398463228E-7</v>
      </c>
      <c r="BT33" s="226">
        <v>5.9887421525093874E-6</v>
      </c>
      <c r="BU33" s="226">
        <v>0</v>
      </c>
      <c r="BV33" s="226">
        <v>2.6101916555592644E-7</v>
      </c>
      <c r="BW33" s="226">
        <v>0</v>
      </c>
      <c r="BX33" s="226">
        <v>2.2742151905250806E-5</v>
      </c>
      <c r="BY33" s="226">
        <v>0</v>
      </c>
    </row>
    <row r="34" spans="1:77" x14ac:dyDescent="0.25">
      <c r="A34" s="105" t="s">
        <v>31</v>
      </c>
      <c r="B34" s="226">
        <v>4.383048141798798E-4</v>
      </c>
      <c r="C34" s="226">
        <v>9.6481914659180291E-5</v>
      </c>
      <c r="D34" s="226">
        <v>3.6443229610772038E-6</v>
      </c>
      <c r="E34" s="226">
        <v>7.6324884071272026E-4</v>
      </c>
      <c r="F34" s="226">
        <v>1.2517291409127109E-6</v>
      </c>
      <c r="G34" s="226">
        <v>5.2647668559563312E-6</v>
      </c>
      <c r="H34" s="226">
        <v>7.4372726401545824E-6</v>
      </c>
      <c r="I34" s="226">
        <v>2.1046079147192185E-6</v>
      </c>
      <c r="J34" s="226">
        <v>5.3386484904929219E-5</v>
      </c>
      <c r="K34" s="226">
        <v>4.7836100089623634E-6</v>
      </c>
      <c r="L34" s="226">
        <v>2.039005435095148E-5</v>
      </c>
      <c r="M34" s="226">
        <v>1.7459300018396652E-6</v>
      </c>
      <c r="N34" s="226">
        <v>1.4934629130132581E-5</v>
      </c>
      <c r="O34" s="226">
        <v>1.4934629130132581E-5</v>
      </c>
      <c r="P34" s="226">
        <v>3.0861202436844846E-6</v>
      </c>
      <c r="Q34" s="226">
        <v>4.1433550551236349E-5</v>
      </c>
      <c r="R34" s="226">
        <v>4.2073813998029319E-6</v>
      </c>
      <c r="S34" s="226">
        <v>8.8960089284770483E-6</v>
      </c>
      <c r="T34" s="226">
        <v>2.2032222112759665E-9</v>
      </c>
      <c r="U34" s="226">
        <v>2.7240337995757846E-6</v>
      </c>
      <c r="V34" s="226">
        <v>3.9645950815724405E-6</v>
      </c>
      <c r="W34" s="226">
        <v>1.046031599337116E-5</v>
      </c>
      <c r="X34" s="226">
        <v>1.254201197897747E-4</v>
      </c>
      <c r="Y34" s="226">
        <v>1.2302983256492733E-3</v>
      </c>
      <c r="Z34" s="226">
        <v>2.4933153950481339E-6</v>
      </c>
      <c r="AA34" s="226">
        <v>5.7104843646160786E-6</v>
      </c>
      <c r="AB34" s="226">
        <v>4.4500723071589343E-6</v>
      </c>
      <c r="AC34" s="226">
        <v>5.7086972598266825E-6</v>
      </c>
      <c r="AD34" s="226">
        <v>1.8751019816903683E-5</v>
      </c>
      <c r="AE34" s="226">
        <v>5.5762023273220752E-5</v>
      </c>
      <c r="AF34" s="226">
        <v>1.2693790257100538E-4</v>
      </c>
      <c r="AG34" s="226">
        <v>3.7878603848775366E-2</v>
      </c>
      <c r="AH34" s="226">
        <v>0</v>
      </c>
      <c r="AI34" s="226">
        <v>5.6580014346102347E-5</v>
      </c>
      <c r="AJ34" s="226">
        <v>6.2984108252171623E-5</v>
      </c>
      <c r="AK34" s="226">
        <v>2.5563020570037172E-5</v>
      </c>
      <c r="AL34" s="226">
        <v>3.8061895620891957E-5</v>
      </c>
      <c r="AM34" s="226">
        <v>2.7212690080992332E-4</v>
      </c>
      <c r="AN34" s="226">
        <v>2.5401028495658544E-4</v>
      </c>
      <c r="AO34" s="226">
        <v>1.0522446160759843E-4</v>
      </c>
      <c r="AP34" s="226">
        <v>2.9226395545695831E-4</v>
      </c>
      <c r="AQ34" s="226">
        <v>8.0743842399346442E-5</v>
      </c>
      <c r="AR34" s="226">
        <v>2.1183849124489052E-5</v>
      </c>
      <c r="AS34" s="226">
        <v>6.3433486190401023E-5</v>
      </c>
      <c r="AT34" s="226">
        <v>5.3315295651795627E-4</v>
      </c>
      <c r="AU34" s="226">
        <v>1.8833216994189044E-3</v>
      </c>
      <c r="AV34" s="226">
        <v>1.2026281170987211E-5</v>
      </c>
      <c r="AW34" s="226">
        <v>1.9842271075399504E-5</v>
      </c>
      <c r="AX34" s="226">
        <v>1.097178568579935E-4</v>
      </c>
      <c r="AY34" s="226">
        <v>1.5122199965323851E-5</v>
      </c>
      <c r="AZ34" s="226">
        <v>1.1325570634347364E-5</v>
      </c>
      <c r="BA34" s="226">
        <v>3.7739622367183233E-5</v>
      </c>
      <c r="BB34" s="226">
        <v>1.6085068608651451E-5</v>
      </c>
      <c r="BC34" s="226">
        <v>1.0611604468556871E-5</v>
      </c>
      <c r="BD34" s="226">
        <v>9.0709247712212452E-5</v>
      </c>
      <c r="BE34" s="226">
        <v>1.1206427032449657E-4</v>
      </c>
      <c r="BF34" s="226">
        <v>3.801847959512043E-4</v>
      </c>
      <c r="BG34" s="226">
        <v>2.3834425059651291E-6</v>
      </c>
      <c r="BH34" s="226">
        <v>9.9495207162973186E-5</v>
      </c>
      <c r="BI34" s="226">
        <v>2.0755967121537984E-4</v>
      </c>
      <c r="BJ34" s="226">
        <v>1.3801075967808464E-4</v>
      </c>
      <c r="BK34" s="226">
        <v>8.6733524760363457E-5</v>
      </c>
      <c r="BL34" s="226">
        <v>2.7550808837099323E-5</v>
      </c>
      <c r="BM34" s="226">
        <v>1.0887432287917185E-4</v>
      </c>
      <c r="BN34" s="226">
        <v>7.4647970319340859E-5</v>
      </c>
      <c r="BO34" s="226">
        <v>2.3183230817783897E-4</v>
      </c>
      <c r="BP34" s="226">
        <v>1.8274189145788252E-4</v>
      </c>
      <c r="BQ34" s="226">
        <v>1.311077895315061E-5</v>
      </c>
      <c r="BR34" s="226">
        <v>2.3702942536169046E-4</v>
      </c>
      <c r="BS34" s="226">
        <v>2.1681335095814101E-6</v>
      </c>
      <c r="BT34" s="226">
        <v>9.0717885066745488E-6</v>
      </c>
      <c r="BU34" s="226">
        <v>0</v>
      </c>
      <c r="BV34" s="226">
        <v>4.3107778585695269E-7</v>
      </c>
      <c r="BW34" s="226">
        <v>0</v>
      </c>
      <c r="BX34" s="226">
        <v>3.6614035442437233E-5</v>
      </c>
      <c r="BY34" s="226">
        <v>0</v>
      </c>
    </row>
    <row r="35" spans="1:77" x14ac:dyDescent="0.25">
      <c r="A35" s="105" t="s">
        <v>32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0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25">
      <c r="A36" s="105" t="s">
        <v>33</v>
      </c>
      <c r="B36" s="226">
        <v>4.501757356382585E-6</v>
      </c>
      <c r="C36" s="226">
        <v>9.451816337852261E-6</v>
      </c>
      <c r="D36" s="226">
        <v>2.3282132630335806E-6</v>
      </c>
      <c r="E36" s="226">
        <v>2.3634768440435464E-5</v>
      </c>
      <c r="F36" s="226">
        <v>8.2492699851622684E-6</v>
      </c>
      <c r="G36" s="226">
        <v>6.1933166865560731E-6</v>
      </c>
      <c r="H36" s="226">
        <v>7.5517404621281989E-6</v>
      </c>
      <c r="I36" s="226">
        <v>1.4945483620277892E-6</v>
      </c>
      <c r="J36" s="226">
        <v>1.9207389242585799E-5</v>
      </c>
      <c r="K36" s="226">
        <v>1.3008002457572624E-5</v>
      </c>
      <c r="L36" s="226">
        <v>4.680487732019334E-4</v>
      </c>
      <c r="M36" s="226">
        <v>1.3044491920997442E-6</v>
      </c>
      <c r="N36" s="226">
        <v>1.2754000716763846E-5</v>
      </c>
      <c r="O36" s="226">
        <v>1.2754000716763846E-5</v>
      </c>
      <c r="P36" s="226">
        <v>2.4231989234643197E-6</v>
      </c>
      <c r="Q36" s="226">
        <v>8.171775110342535E-6</v>
      </c>
      <c r="R36" s="226">
        <v>2.6953077613371063E-6</v>
      </c>
      <c r="S36" s="226">
        <v>6.5501234911808178E-6</v>
      </c>
      <c r="T36" s="226">
        <v>1.1306276884487813E-9</v>
      </c>
      <c r="U36" s="226">
        <v>2.9284976529756104E-6</v>
      </c>
      <c r="V36" s="226">
        <v>1.8784191916208992E-6</v>
      </c>
      <c r="W36" s="226">
        <v>2.2505649904133067E-6</v>
      </c>
      <c r="X36" s="226">
        <v>3.7817223933862885E-6</v>
      </c>
      <c r="Y36" s="226">
        <v>3.033237745390489E-5</v>
      </c>
      <c r="Z36" s="226">
        <v>1.8959300054963078E-6</v>
      </c>
      <c r="AA36" s="226">
        <v>5.3390661876682257E-6</v>
      </c>
      <c r="AB36" s="226">
        <v>2.905987953798318E-6</v>
      </c>
      <c r="AC36" s="226">
        <v>4.7303359515393346E-6</v>
      </c>
      <c r="AD36" s="226">
        <v>7.5524639387360881E-6</v>
      </c>
      <c r="AE36" s="226">
        <v>1.340923567921737E-6</v>
      </c>
      <c r="AF36" s="226">
        <v>1.6394084290981575E-6</v>
      </c>
      <c r="AG36" s="226">
        <v>2.3792049967143553E-6</v>
      </c>
      <c r="AH36" s="226">
        <v>0</v>
      </c>
      <c r="AI36" s="226">
        <v>3.8194467483388762E-2</v>
      </c>
      <c r="AJ36" s="226">
        <v>1.0545441300782423E-4</v>
      </c>
      <c r="AK36" s="226">
        <v>3.2330801393315976E-5</v>
      </c>
      <c r="AL36" s="226">
        <v>8.0469489776901143E-6</v>
      </c>
      <c r="AM36" s="226">
        <v>7.2036199439954405E-5</v>
      </c>
      <c r="AN36" s="226">
        <v>4.8656178467904663E-5</v>
      </c>
      <c r="AO36" s="226">
        <v>9.5535242694658735E-5</v>
      </c>
      <c r="AP36" s="226">
        <v>3.9114013454928962E-4</v>
      </c>
      <c r="AQ36" s="226">
        <v>1.6157630291980461E-4</v>
      </c>
      <c r="AR36" s="226">
        <v>7.5291722904874369E-6</v>
      </c>
      <c r="AS36" s="226">
        <v>3.8442121514645441E-5</v>
      </c>
      <c r="AT36" s="226">
        <v>2.3889181447402929E-4</v>
      </c>
      <c r="AU36" s="226">
        <v>1.2981409248141723E-5</v>
      </c>
      <c r="AV36" s="226">
        <v>4.2851877880060015E-6</v>
      </c>
      <c r="AW36" s="226">
        <v>1.3424932622065147E-5</v>
      </c>
      <c r="AX36" s="226">
        <v>7.2115629433384574E-5</v>
      </c>
      <c r="AY36" s="226">
        <v>1.1640356477606098E-5</v>
      </c>
      <c r="AZ36" s="226">
        <v>9.5138070342320754E-6</v>
      </c>
      <c r="BA36" s="226">
        <v>2.582806103462623E-5</v>
      </c>
      <c r="BB36" s="226">
        <v>1.0910377435485356E-5</v>
      </c>
      <c r="BC36" s="226">
        <v>9.191352710827832E-6</v>
      </c>
      <c r="BD36" s="226">
        <v>9.3886610178051141E-5</v>
      </c>
      <c r="BE36" s="226">
        <v>2.0923474526818238E-4</v>
      </c>
      <c r="BF36" s="226">
        <v>4.5618876967707704E-5</v>
      </c>
      <c r="BG36" s="226">
        <v>1.5966749804377716E-6</v>
      </c>
      <c r="BH36" s="226">
        <v>9.7911033918586749E-5</v>
      </c>
      <c r="BI36" s="226">
        <v>7.7122976725883032E-5</v>
      </c>
      <c r="BJ36" s="226">
        <v>5.7640983773223275E-5</v>
      </c>
      <c r="BK36" s="226">
        <v>3.7110152585665866E-5</v>
      </c>
      <c r="BL36" s="226">
        <v>1.3787707347981061E-5</v>
      </c>
      <c r="BM36" s="226">
        <v>4.7056302530229903E-5</v>
      </c>
      <c r="BN36" s="226">
        <v>1.0598508153598854E-4</v>
      </c>
      <c r="BO36" s="226">
        <v>9.5219537612221313E-5</v>
      </c>
      <c r="BP36" s="226">
        <v>9.1343611362363589E-5</v>
      </c>
      <c r="BQ36" s="226">
        <v>7.490397067170744E-6</v>
      </c>
      <c r="BR36" s="226">
        <v>7.3952125231405364E-5</v>
      </c>
      <c r="BS36" s="226">
        <v>3.7148913570465506E-7</v>
      </c>
      <c r="BT36" s="226">
        <v>3.830379894398285E-6</v>
      </c>
      <c r="BU36" s="226">
        <v>0</v>
      </c>
      <c r="BV36" s="226">
        <v>4.2246388682555897E-7</v>
      </c>
      <c r="BW36" s="226">
        <v>0</v>
      </c>
      <c r="BX36" s="226">
        <v>1.9984719051096016E-5</v>
      </c>
      <c r="BY36" s="226">
        <v>0</v>
      </c>
    </row>
    <row r="37" spans="1:77" x14ac:dyDescent="0.25">
      <c r="A37" s="105" t="s">
        <v>34</v>
      </c>
      <c r="B37" s="226">
        <v>1.7467585409685013E-5</v>
      </c>
      <c r="C37" s="226">
        <v>3.8670464388085685E-5</v>
      </c>
      <c r="D37" s="226">
        <v>1.0940848470077975E-5</v>
      </c>
      <c r="E37" s="226">
        <v>6.9639967561579619E-5</v>
      </c>
      <c r="F37" s="226">
        <v>6.8158390475866863E-6</v>
      </c>
      <c r="G37" s="226">
        <v>2.1542164166462242E-5</v>
      </c>
      <c r="H37" s="226">
        <v>3.4406424618069793E-5</v>
      </c>
      <c r="I37" s="226">
        <v>6.0336668436256402E-6</v>
      </c>
      <c r="J37" s="226">
        <v>4.3176887846213671E-5</v>
      </c>
      <c r="K37" s="226">
        <v>2.1564884007895916E-5</v>
      </c>
      <c r="L37" s="226">
        <v>2.6030398646906369E-4</v>
      </c>
      <c r="M37" s="226">
        <v>1.5929887642054558E-5</v>
      </c>
      <c r="N37" s="226">
        <v>3.7501476450608336E-5</v>
      </c>
      <c r="O37" s="226">
        <v>3.7501476450608336E-5</v>
      </c>
      <c r="P37" s="226">
        <v>2.1158758000405329E-5</v>
      </c>
      <c r="Q37" s="226">
        <v>3.0911090950091136E-5</v>
      </c>
      <c r="R37" s="226">
        <v>1.1934674904391791E-5</v>
      </c>
      <c r="S37" s="226">
        <v>9.3563682345357082E-5</v>
      </c>
      <c r="T37" s="226">
        <v>5.2379699561285322E-9</v>
      </c>
      <c r="U37" s="226">
        <v>1.5050848411178075E-5</v>
      </c>
      <c r="V37" s="226">
        <v>8.5522895195961317E-6</v>
      </c>
      <c r="W37" s="226">
        <v>1.0377946757403626E-5</v>
      </c>
      <c r="X37" s="226">
        <v>1.6435717827986963E-5</v>
      </c>
      <c r="Y37" s="226">
        <v>7.9250654894058987E-5</v>
      </c>
      <c r="Z37" s="226">
        <v>1.2129505022275483E-5</v>
      </c>
      <c r="AA37" s="226">
        <v>2.2649061032765843E-5</v>
      </c>
      <c r="AB37" s="226">
        <v>1.3061967423854448E-5</v>
      </c>
      <c r="AC37" s="226">
        <v>2.1011391878058848E-5</v>
      </c>
      <c r="AD37" s="226">
        <v>4.8180017730978675E-5</v>
      </c>
      <c r="AE37" s="226">
        <v>6.249338591414141E-6</v>
      </c>
      <c r="AF37" s="226">
        <v>7.8645585460736498E-6</v>
      </c>
      <c r="AG37" s="226">
        <v>8.0929940433437217E-6</v>
      </c>
      <c r="AH37" s="226">
        <v>0</v>
      </c>
      <c r="AI37" s="226">
        <v>1.8808797080706503E-2</v>
      </c>
      <c r="AJ37" s="226">
        <v>0.1161404089901784</v>
      </c>
      <c r="AK37" s="226">
        <v>1.2477920931148211E-3</v>
      </c>
      <c r="AL37" s="226">
        <v>4.8716770737110404E-5</v>
      </c>
      <c r="AM37" s="226">
        <v>8.346068409259581E-4</v>
      </c>
      <c r="AN37" s="226">
        <v>1.8855534645552943E-3</v>
      </c>
      <c r="AO37" s="226">
        <v>2.5915472091348548E-4</v>
      </c>
      <c r="AP37" s="226">
        <v>7.4692760883907452E-4</v>
      </c>
      <c r="AQ37" s="226">
        <v>6.3390587456434427E-4</v>
      </c>
      <c r="AR37" s="226">
        <v>5.9680005694836866E-5</v>
      </c>
      <c r="AS37" s="226">
        <v>1.5949177761498845E-4</v>
      </c>
      <c r="AT37" s="226">
        <v>3.9470570104926993E-4</v>
      </c>
      <c r="AU37" s="226">
        <v>7.6875525647954199E-5</v>
      </c>
      <c r="AV37" s="226">
        <v>2.4891744312942371E-5</v>
      </c>
      <c r="AW37" s="226">
        <v>1.6797279976645403E-4</v>
      </c>
      <c r="AX37" s="226">
        <v>1.3814082293002992E-3</v>
      </c>
      <c r="AY37" s="226">
        <v>1.2417574450571722E-4</v>
      </c>
      <c r="AZ37" s="226">
        <v>1.1080769009826351E-4</v>
      </c>
      <c r="BA37" s="226">
        <v>5.1696692782691317E-4</v>
      </c>
      <c r="BB37" s="226">
        <v>7.0123989304896162E-5</v>
      </c>
      <c r="BC37" s="226">
        <v>7.4557221804743312E-5</v>
      </c>
      <c r="BD37" s="226">
        <v>6.1149533971171393E-4</v>
      </c>
      <c r="BE37" s="226">
        <v>9.3449556937551281E-4</v>
      </c>
      <c r="BF37" s="226">
        <v>2.3356431358353228E-4</v>
      </c>
      <c r="BG37" s="226">
        <v>7.7075281403712218E-6</v>
      </c>
      <c r="BH37" s="226">
        <v>4.1323520815181335E-4</v>
      </c>
      <c r="BI37" s="226">
        <v>2.653386890461468E-4</v>
      </c>
      <c r="BJ37" s="226">
        <v>5.9669769738053622E-4</v>
      </c>
      <c r="BK37" s="226">
        <v>1.8472699844044506E-4</v>
      </c>
      <c r="BL37" s="226">
        <v>6.2667874806897564E-5</v>
      </c>
      <c r="BM37" s="226">
        <v>2.3260051771636101E-4</v>
      </c>
      <c r="BN37" s="226">
        <v>3.9054517939259671E-4</v>
      </c>
      <c r="BO37" s="226">
        <v>3.5901164147441841E-4</v>
      </c>
      <c r="BP37" s="226">
        <v>3.691246405193212E-4</v>
      </c>
      <c r="BQ37" s="226">
        <v>1.1309733641371757E-4</v>
      </c>
      <c r="BR37" s="226">
        <v>4.4230682128990273E-4</v>
      </c>
      <c r="BS37" s="226">
        <v>4.8637654321666545E-6</v>
      </c>
      <c r="BT37" s="226">
        <v>3.8431355246913272E-5</v>
      </c>
      <c r="BU37" s="226">
        <v>0</v>
      </c>
      <c r="BV37" s="226">
        <v>1.7862897735019119E-6</v>
      </c>
      <c r="BW37" s="226">
        <v>0</v>
      </c>
      <c r="BX37" s="226">
        <v>9.1305539172028091E-5</v>
      </c>
      <c r="BY37" s="226">
        <v>0</v>
      </c>
    </row>
    <row r="38" spans="1:77" x14ac:dyDescent="0.25">
      <c r="A38" s="105" t="s">
        <v>35</v>
      </c>
      <c r="B38" s="226">
        <v>2.1190397724179924E-5</v>
      </c>
      <c r="C38" s="226">
        <v>1.5080111441617891E-5</v>
      </c>
      <c r="D38" s="226">
        <v>3.0621819785587348E-6</v>
      </c>
      <c r="E38" s="226">
        <v>2.9775475062538104E-5</v>
      </c>
      <c r="F38" s="226">
        <v>1.5660691241091768E-6</v>
      </c>
      <c r="G38" s="226">
        <v>2.8443330529277134E-5</v>
      </c>
      <c r="H38" s="226">
        <v>8.9988292841641279E-6</v>
      </c>
      <c r="I38" s="226">
        <v>1.4958676386778395E-6</v>
      </c>
      <c r="J38" s="226">
        <v>1.9101683695082901E-5</v>
      </c>
      <c r="K38" s="226">
        <v>2.1921471083093303E-4</v>
      </c>
      <c r="L38" s="226">
        <v>3.5090180142631319E-5</v>
      </c>
      <c r="M38" s="226">
        <v>1.4128555272124263E-6</v>
      </c>
      <c r="N38" s="226">
        <v>7.7931182692415103E-6</v>
      </c>
      <c r="O38" s="226">
        <v>7.7931182692415103E-6</v>
      </c>
      <c r="P38" s="226">
        <v>2.2780536487204645E-6</v>
      </c>
      <c r="Q38" s="226">
        <v>8.7099614089195053E-6</v>
      </c>
      <c r="R38" s="226">
        <v>9.8724833755628291E-6</v>
      </c>
      <c r="S38" s="226">
        <v>7.0863593603250552E-6</v>
      </c>
      <c r="T38" s="226">
        <v>1.3311664784949613E-9</v>
      </c>
      <c r="U38" s="226">
        <v>4.5461298560649948E-6</v>
      </c>
      <c r="V38" s="226">
        <v>2.0526272135772051E-6</v>
      </c>
      <c r="W38" s="226">
        <v>2.5162772535608471E-6</v>
      </c>
      <c r="X38" s="226">
        <v>5.3195618512576849E-6</v>
      </c>
      <c r="Y38" s="226">
        <v>4.042227391354003E-5</v>
      </c>
      <c r="Z38" s="226">
        <v>1.9103665622211412E-6</v>
      </c>
      <c r="AA38" s="226">
        <v>5.3119347390693769E-6</v>
      </c>
      <c r="AB38" s="226">
        <v>3.156250130546788E-6</v>
      </c>
      <c r="AC38" s="226">
        <v>3.7196690973809922E-5</v>
      </c>
      <c r="AD38" s="226">
        <v>7.6317992720694417E-6</v>
      </c>
      <c r="AE38" s="226">
        <v>1.4440588765616053E-6</v>
      </c>
      <c r="AF38" s="226">
        <v>1.7532143408769791E-6</v>
      </c>
      <c r="AG38" s="226">
        <v>1.75865845396085E-6</v>
      </c>
      <c r="AH38" s="226">
        <v>0</v>
      </c>
      <c r="AI38" s="226">
        <v>1.5217554071393763E-3</v>
      </c>
      <c r="AJ38" s="226">
        <v>3.7053340025896284E-4</v>
      </c>
      <c r="AK38" s="226">
        <v>6.736899480821272E-2</v>
      </c>
      <c r="AL38" s="226">
        <v>2.942312914407085E-5</v>
      </c>
      <c r="AM38" s="226">
        <v>1.525159642746549E-4</v>
      </c>
      <c r="AN38" s="226">
        <v>7.5514053649899352E-5</v>
      </c>
      <c r="AO38" s="226">
        <v>5.5550916350266244E-5</v>
      </c>
      <c r="AP38" s="226">
        <v>5.8894062962967829E-4</v>
      </c>
      <c r="AQ38" s="226">
        <v>3.6561854331968692E-5</v>
      </c>
      <c r="AR38" s="226">
        <v>1.1012371357387553E-5</v>
      </c>
      <c r="AS38" s="226">
        <v>3.4495563928595564E-4</v>
      </c>
      <c r="AT38" s="226">
        <v>1.0424640766025845E-4</v>
      </c>
      <c r="AU38" s="226">
        <v>1.352493194162803E-5</v>
      </c>
      <c r="AV38" s="226">
        <v>4.0796638354856246E-6</v>
      </c>
      <c r="AW38" s="226">
        <v>1.2126511095140875E-5</v>
      </c>
      <c r="AX38" s="226">
        <v>6.2703163905507303E-5</v>
      </c>
      <c r="AY38" s="226">
        <v>1.0210711676407588E-5</v>
      </c>
      <c r="AZ38" s="226">
        <v>8.4620866122106012E-6</v>
      </c>
      <c r="BA38" s="226">
        <v>2.2972098992624271E-5</v>
      </c>
      <c r="BB38" s="226">
        <v>9.6818589464309792E-6</v>
      </c>
      <c r="BC38" s="226">
        <v>8.5928638676189285E-6</v>
      </c>
      <c r="BD38" s="226">
        <v>8.2120316539924785E-5</v>
      </c>
      <c r="BE38" s="226">
        <v>1.6552218110623827E-4</v>
      </c>
      <c r="BF38" s="226">
        <v>3.7297268589510529E-5</v>
      </c>
      <c r="BG38" s="226">
        <v>1.4352413255019097E-6</v>
      </c>
      <c r="BH38" s="226">
        <v>9.6362311590566144E-5</v>
      </c>
      <c r="BI38" s="226">
        <v>8.2479240014144756E-5</v>
      </c>
      <c r="BJ38" s="226">
        <v>1.3204811052226265E-4</v>
      </c>
      <c r="BK38" s="226">
        <v>4.88281864855814E-5</v>
      </c>
      <c r="BL38" s="226">
        <v>1.5993772833982181E-5</v>
      </c>
      <c r="BM38" s="226">
        <v>4.4719980901735227E-5</v>
      </c>
      <c r="BN38" s="226">
        <v>9.1661798398583413E-5</v>
      </c>
      <c r="BO38" s="226">
        <v>6.5217713924180213E-5</v>
      </c>
      <c r="BP38" s="226">
        <v>6.8698674215855832E-5</v>
      </c>
      <c r="BQ38" s="226">
        <v>8.5658052815566762E-6</v>
      </c>
      <c r="BR38" s="226">
        <v>1.2455108375197419E-4</v>
      </c>
      <c r="BS38" s="226">
        <v>3.8502527153414326E-7</v>
      </c>
      <c r="BT38" s="226">
        <v>5.2670819500663895E-6</v>
      </c>
      <c r="BU38" s="226">
        <v>0</v>
      </c>
      <c r="BV38" s="226">
        <v>4.1580078275200541E-7</v>
      </c>
      <c r="BW38" s="226">
        <v>0</v>
      </c>
      <c r="BX38" s="226">
        <v>2.3618177983921167E-5</v>
      </c>
      <c r="BY38" s="226">
        <v>0</v>
      </c>
    </row>
    <row r="39" spans="1:77" x14ac:dyDescent="0.25">
      <c r="A39" s="105" t="s">
        <v>36</v>
      </c>
      <c r="B39" s="226">
        <v>2.3768717589663699E-5</v>
      </c>
      <c r="C39" s="226">
        <v>4.8372206175236162E-5</v>
      </c>
      <c r="D39" s="226">
        <v>5.7503200360265181E-6</v>
      </c>
      <c r="E39" s="226">
        <v>8.072501165192023E-5</v>
      </c>
      <c r="F39" s="226">
        <v>1.1501540415162995E-5</v>
      </c>
      <c r="G39" s="226">
        <v>2.0727841278509553E-5</v>
      </c>
      <c r="H39" s="226">
        <v>1.3136819714724086E-5</v>
      </c>
      <c r="I39" s="226">
        <v>1.1806042495836411E-5</v>
      </c>
      <c r="J39" s="226">
        <v>6.7914745146764447E-4</v>
      </c>
      <c r="K39" s="226">
        <v>1.4797843903787929E-5</v>
      </c>
      <c r="L39" s="226">
        <v>1.7220879836566255E-2</v>
      </c>
      <c r="M39" s="226">
        <v>3.7173914119480917E-6</v>
      </c>
      <c r="N39" s="226">
        <v>2.657240079301872E-5</v>
      </c>
      <c r="O39" s="226">
        <v>2.657240079301872E-5</v>
      </c>
      <c r="P39" s="226">
        <v>1.9023149430475942E-5</v>
      </c>
      <c r="Q39" s="226">
        <v>6.8711140459217472E-5</v>
      </c>
      <c r="R39" s="226">
        <v>8.6655453238518361E-6</v>
      </c>
      <c r="S39" s="226">
        <v>1.9246964563349557E-5</v>
      </c>
      <c r="T39" s="226">
        <v>4.9824314064984117E-9</v>
      </c>
      <c r="U39" s="226">
        <v>4.3347073096068291E-6</v>
      </c>
      <c r="V39" s="226">
        <v>8.6292732689251393E-6</v>
      </c>
      <c r="W39" s="226">
        <v>9.262995292379638E-6</v>
      </c>
      <c r="X39" s="226">
        <v>9.5232247956981932E-6</v>
      </c>
      <c r="Y39" s="226">
        <v>1.0852954430507993E-4</v>
      </c>
      <c r="Z39" s="226">
        <v>4.8064542214790246E-6</v>
      </c>
      <c r="AA39" s="226">
        <v>1.0949733638029089E-5</v>
      </c>
      <c r="AB39" s="226">
        <v>8.7062653540562255E-6</v>
      </c>
      <c r="AC39" s="226">
        <v>8.55993068447542E-6</v>
      </c>
      <c r="AD39" s="226">
        <v>1.8286923590242047E-5</v>
      </c>
      <c r="AE39" s="226">
        <v>4.0252294869091641E-6</v>
      </c>
      <c r="AF39" s="226">
        <v>6.7157682334257853E-6</v>
      </c>
      <c r="AG39" s="226">
        <v>5.3093835557422076E-6</v>
      </c>
      <c r="AH39" s="226">
        <v>0</v>
      </c>
      <c r="AI39" s="226">
        <v>9.2575043551442767E-5</v>
      </c>
      <c r="AJ39" s="226">
        <v>1.1429948352622357E-4</v>
      </c>
      <c r="AK39" s="226">
        <v>4.1158202539748144E-5</v>
      </c>
      <c r="AL39" s="226">
        <v>4.1755242434520806E-2</v>
      </c>
      <c r="AM39" s="226">
        <v>7.1801126383050156E-5</v>
      </c>
      <c r="AN39" s="226">
        <v>9.1234888942225183E-5</v>
      </c>
      <c r="AO39" s="226">
        <v>2.0640439328622182E-4</v>
      </c>
      <c r="AP39" s="226">
        <v>1.6720560936264125E-3</v>
      </c>
      <c r="AQ39" s="226">
        <v>5.4652137779495032E-5</v>
      </c>
      <c r="AR39" s="226">
        <v>1.6998662153958944E-5</v>
      </c>
      <c r="AS39" s="226">
        <v>1.7618471054409827E-4</v>
      </c>
      <c r="AT39" s="226">
        <v>2.3884353849102543E-4</v>
      </c>
      <c r="AU39" s="226">
        <v>1.0420586451498671E-4</v>
      </c>
      <c r="AV39" s="226">
        <v>1.3290723559887979E-5</v>
      </c>
      <c r="AW39" s="226">
        <v>1.725834353056837E-4</v>
      </c>
      <c r="AX39" s="226">
        <v>2.4528728398720415E-4</v>
      </c>
      <c r="AY39" s="226">
        <v>1.9694027823274282E-5</v>
      </c>
      <c r="AZ39" s="226">
        <v>2.334546182510331E-5</v>
      </c>
      <c r="BA39" s="226">
        <v>1.0548163813872983E-4</v>
      </c>
      <c r="BB39" s="226">
        <v>3.4050922950676376E-5</v>
      </c>
      <c r="BC39" s="226">
        <v>2.0885511224464031E-5</v>
      </c>
      <c r="BD39" s="226">
        <v>1.562964413368125E-4</v>
      </c>
      <c r="BE39" s="226">
        <v>1.775836771707247E-4</v>
      </c>
      <c r="BF39" s="226">
        <v>8.522547325392834E-5</v>
      </c>
      <c r="BG39" s="226">
        <v>4.7140105766327187E-6</v>
      </c>
      <c r="BH39" s="226">
        <v>1.8492429085847155E-4</v>
      </c>
      <c r="BI39" s="226">
        <v>4.864437347745836E-4</v>
      </c>
      <c r="BJ39" s="226">
        <v>1.3000390185020111E-4</v>
      </c>
      <c r="BK39" s="226">
        <v>1.13061006580043E-4</v>
      </c>
      <c r="BL39" s="226">
        <v>8.0108217791538845E-5</v>
      </c>
      <c r="BM39" s="226">
        <v>8.9388700798038095E-5</v>
      </c>
      <c r="BN39" s="226">
        <v>1.2427497690857721E-4</v>
      </c>
      <c r="BO39" s="226">
        <v>2.9369651335463623E-4</v>
      </c>
      <c r="BP39" s="226">
        <v>2.2344240506132565E-4</v>
      </c>
      <c r="BQ39" s="226">
        <v>1.6811247778332308E-5</v>
      </c>
      <c r="BR39" s="226">
        <v>1.8077081544227454E-4</v>
      </c>
      <c r="BS39" s="226">
        <v>7.3648843975824913E-7</v>
      </c>
      <c r="BT39" s="226">
        <v>9.1064352245066473E-6</v>
      </c>
      <c r="BU39" s="226">
        <v>0</v>
      </c>
      <c r="BV39" s="226">
        <v>7.9794096239704421E-7</v>
      </c>
      <c r="BW39" s="226">
        <v>0</v>
      </c>
      <c r="BX39" s="226">
        <v>7.0101283830469028E-5</v>
      </c>
      <c r="BY39" s="226">
        <v>0</v>
      </c>
    </row>
    <row r="40" spans="1:77" x14ac:dyDescent="0.25">
      <c r="A40" s="105" t="s">
        <v>37</v>
      </c>
      <c r="B40" s="226">
        <v>3.4911921491640643E-6</v>
      </c>
      <c r="C40" s="226">
        <v>8.478482811631296E-6</v>
      </c>
      <c r="D40" s="226">
        <v>2.2293997113451728E-6</v>
      </c>
      <c r="E40" s="226">
        <v>1.2609384887402046E-5</v>
      </c>
      <c r="F40" s="226">
        <v>6.797328334814761E-7</v>
      </c>
      <c r="G40" s="226">
        <v>4.3841746108279039E-6</v>
      </c>
      <c r="H40" s="226">
        <v>6.5659978972586599E-6</v>
      </c>
      <c r="I40" s="226">
        <v>1.3061866810750793E-6</v>
      </c>
      <c r="J40" s="226">
        <v>1.0995025953233336E-5</v>
      </c>
      <c r="K40" s="226">
        <v>3.8396430362094368E-6</v>
      </c>
      <c r="L40" s="226">
        <v>1.2244272487201058E-5</v>
      </c>
      <c r="M40" s="226">
        <v>1.3235921241114945E-6</v>
      </c>
      <c r="N40" s="226">
        <v>1.7733211635642582E-5</v>
      </c>
      <c r="O40" s="226">
        <v>1.7733211635642582E-5</v>
      </c>
      <c r="P40" s="226">
        <v>2.7618126584155763E-6</v>
      </c>
      <c r="Q40" s="226">
        <v>7.1151715013850509E-6</v>
      </c>
      <c r="R40" s="226">
        <v>3.208316997315931E-6</v>
      </c>
      <c r="S40" s="226">
        <v>6.5822852742151153E-6</v>
      </c>
      <c r="T40" s="226">
        <v>1.7184580188727916E-9</v>
      </c>
      <c r="U40" s="226">
        <v>2.5237974488310007E-6</v>
      </c>
      <c r="V40" s="226">
        <v>4.5699350702226981E-6</v>
      </c>
      <c r="W40" s="226">
        <v>4.4055126568310737E-6</v>
      </c>
      <c r="X40" s="226">
        <v>4.0062283797813333E-6</v>
      </c>
      <c r="Y40" s="226">
        <v>1.3502707719248938E-5</v>
      </c>
      <c r="Z40" s="226">
        <v>1.9939764704389031E-6</v>
      </c>
      <c r="AA40" s="226">
        <v>4.8829014620711769E-6</v>
      </c>
      <c r="AB40" s="226">
        <v>3.545306818855007E-6</v>
      </c>
      <c r="AC40" s="226">
        <v>4.0455138396277509E-6</v>
      </c>
      <c r="AD40" s="226">
        <v>7.1241789945141034E-6</v>
      </c>
      <c r="AE40" s="226">
        <v>1.6247710301766636E-6</v>
      </c>
      <c r="AF40" s="226">
        <v>3.6017525726665466E-6</v>
      </c>
      <c r="AG40" s="226">
        <v>2.7229784966097802E-6</v>
      </c>
      <c r="AH40" s="226">
        <v>0</v>
      </c>
      <c r="AI40" s="226">
        <v>4.4679294473372753E-5</v>
      </c>
      <c r="AJ40" s="226">
        <v>4.5082358354500025E-5</v>
      </c>
      <c r="AK40" s="226">
        <v>1.7417417992405621E-5</v>
      </c>
      <c r="AL40" s="226">
        <v>2.0113891956487188E-5</v>
      </c>
      <c r="AM40" s="226">
        <v>1.0879468883435208E-2</v>
      </c>
      <c r="AN40" s="226">
        <v>4.8675815625182089E-4</v>
      </c>
      <c r="AO40" s="226">
        <v>1.3566823480796225E-4</v>
      </c>
      <c r="AP40" s="226">
        <v>5.3025143069031849E-5</v>
      </c>
      <c r="AQ40" s="226">
        <v>1.225120165231657E-4</v>
      </c>
      <c r="AR40" s="226">
        <v>6.9039680970182791E-6</v>
      </c>
      <c r="AS40" s="226">
        <v>8.4042548519494724E-5</v>
      </c>
      <c r="AT40" s="226">
        <v>1.4394881649907625E-4</v>
      </c>
      <c r="AU40" s="226">
        <v>1.8053708948217075E-5</v>
      </c>
      <c r="AV40" s="226">
        <v>7.2907419014064714E-6</v>
      </c>
      <c r="AW40" s="226">
        <v>1.8286277521301896E-5</v>
      </c>
      <c r="AX40" s="226">
        <v>8.0024003853114691E-5</v>
      </c>
      <c r="AY40" s="226">
        <v>1.0881901828514499E-5</v>
      </c>
      <c r="AZ40" s="226">
        <v>8.8381353167639643E-6</v>
      </c>
      <c r="BA40" s="226">
        <v>2.6402637667960118E-5</v>
      </c>
      <c r="BB40" s="226">
        <v>1.8691742425481981E-5</v>
      </c>
      <c r="BC40" s="226">
        <v>8.6669340893822993E-6</v>
      </c>
      <c r="BD40" s="226">
        <v>7.3127566829473556E-5</v>
      </c>
      <c r="BE40" s="226">
        <v>1.62122042975994E-4</v>
      </c>
      <c r="BF40" s="226">
        <v>5.2516057798468028E-5</v>
      </c>
      <c r="BG40" s="226">
        <v>2.865807489689836E-6</v>
      </c>
      <c r="BH40" s="226">
        <v>8.5561466005674658E-5</v>
      </c>
      <c r="BI40" s="226">
        <v>3.32164086722882E-4</v>
      </c>
      <c r="BJ40" s="226">
        <v>7.5116447118846481E-5</v>
      </c>
      <c r="BK40" s="226">
        <v>6.5625403838700581E-5</v>
      </c>
      <c r="BL40" s="226">
        <v>2.2878069709482548E-5</v>
      </c>
      <c r="BM40" s="226">
        <v>9.7735335175570972E-5</v>
      </c>
      <c r="BN40" s="226">
        <v>6.4526227273825219E-5</v>
      </c>
      <c r="BO40" s="226">
        <v>2.0002957102131699E-4</v>
      </c>
      <c r="BP40" s="226">
        <v>2.0187544336013212E-4</v>
      </c>
      <c r="BQ40" s="226">
        <v>9.7203987269706811E-6</v>
      </c>
      <c r="BR40" s="226">
        <v>1.4371987058735348E-4</v>
      </c>
      <c r="BS40" s="226">
        <v>1.0168626631469445E-6</v>
      </c>
      <c r="BT40" s="226">
        <v>6.3877744066820409E-6</v>
      </c>
      <c r="BU40" s="226">
        <v>0</v>
      </c>
      <c r="BV40" s="226">
        <v>3.6986586313250612E-7</v>
      </c>
      <c r="BW40" s="226">
        <v>0</v>
      </c>
      <c r="BX40" s="226">
        <v>2.7956620014179878E-5</v>
      </c>
      <c r="BY40" s="226">
        <v>0</v>
      </c>
    </row>
    <row r="41" spans="1:77" x14ac:dyDescent="0.25">
      <c r="A41" s="105" t="s">
        <v>38</v>
      </c>
      <c r="B41" s="226">
        <v>2.0936980289680253E-6</v>
      </c>
      <c r="C41" s="226">
        <v>4.9103145097135171E-6</v>
      </c>
      <c r="D41" s="226">
        <v>1.3107177980853523E-6</v>
      </c>
      <c r="E41" s="226">
        <v>6.0348735666030185E-6</v>
      </c>
      <c r="F41" s="226">
        <v>3.9167923335228989E-7</v>
      </c>
      <c r="G41" s="226">
        <v>2.5271886531410237E-6</v>
      </c>
      <c r="H41" s="226">
        <v>4.088252781031851E-6</v>
      </c>
      <c r="I41" s="226">
        <v>7.4793961821961129E-7</v>
      </c>
      <c r="J41" s="226">
        <v>5.1564451942404885E-6</v>
      </c>
      <c r="K41" s="226">
        <v>2.1713139130103573E-6</v>
      </c>
      <c r="L41" s="226">
        <v>6.9647320320424403E-6</v>
      </c>
      <c r="M41" s="226">
        <v>7.0673284373442475E-7</v>
      </c>
      <c r="N41" s="226">
        <v>5.3328829056078109E-6</v>
      </c>
      <c r="O41" s="226">
        <v>5.3328829056078109E-6</v>
      </c>
      <c r="P41" s="226">
        <v>3.3161609022168997E-6</v>
      </c>
      <c r="Q41" s="226">
        <v>3.5163643441257295E-6</v>
      </c>
      <c r="R41" s="226">
        <v>2.0498609412583647E-6</v>
      </c>
      <c r="S41" s="226">
        <v>3.3914826338866996E-6</v>
      </c>
      <c r="T41" s="226">
        <v>1.1660782061114178E-9</v>
      </c>
      <c r="U41" s="226">
        <v>1.7701944269810678E-6</v>
      </c>
      <c r="V41" s="226">
        <v>1.6894462690384933E-6</v>
      </c>
      <c r="W41" s="226">
        <v>1.8959161488886554E-6</v>
      </c>
      <c r="X41" s="226">
        <v>2.3015567447075926E-6</v>
      </c>
      <c r="Y41" s="226">
        <v>5.7852015968494567E-6</v>
      </c>
      <c r="Z41" s="226">
        <v>1.1501801503726846E-6</v>
      </c>
      <c r="AA41" s="226">
        <v>2.8495580358949972E-6</v>
      </c>
      <c r="AB41" s="226">
        <v>2.1900565486947872E-6</v>
      </c>
      <c r="AC41" s="226">
        <v>2.8534613176739816E-6</v>
      </c>
      <c r="AD41" s="226">
        <v>4.0328730780926077E-6</v>
      </c>
      <c r="AE41" s="226">
        <v>9.845017073602427E-7</v>
      </c>
      <c r="AF41" s="226">
        <v>1.3633730512171311E-6</v>
      </c>
      <c r="AG41" s="226">
        <v>1.009236381104894E-6</v>
      </c>
      <c r="AH41" s="226">
        <v>0</v>
      </c>
      <c r="AI41" s="226">
        <v>6.7272778021071073E-5</v>
      </c>
      <c r="AJ41" s="226">
        <v>5.2382098684099928E-5</v>
      </c>
      <c r="AK41" s="226">
        <v>5.7286231937301291E-6</v>
      </c>
      <c r="AL41" s="226">
        <v>1.1014386103979389E-5</v>
      </c>
      <c r="AM41" s="226">
        <v>5.9822125845738539E-4</v>
      </c>
      <c r="AN41" s="226">
        <v>2.6842663009904271E-2</v>
      </c>
      <c r="AO41" s="226">
        <v>3.8441051461138621E-5</v>
      </c>
      <c r="AP41" s="226">
        <v>1.7748443652439954E-5</v>
      </c>
      <c r="AQ41" s="226">
        <v>1.000623700176751E-4</v>
      </c>
      <c r="AR41" s="226">
        <v>3.8142315817937054E-6</v>
      </c>
      <c r="AS41" s="226">
        <v>2.6403948552562869E-5</v>
      </c>
      <c r="AT41" s="226">
        <v>7.3150779260891345E-5</v>
      </c>
      <c r="AU41" s="226">
        <v>2.1868806510587045E-5</v>
      </c>
      <c r="AV41" s="226">
        <v>2.7516262756042646E-6</v>
      </c>
      <c r="AW41" s="226">
        <v>2.8102941499664424E-5</v>
      </c>
      <c r="AX41" s="226">
        <v>5.1633312254025451E-5</v>
      </c>
      <c r="AY41" s="226">
        <v>1.2174070337992218E-5</v>
      </c>
      <c r="AZ41" s="226">
        <v>1.631916171616874E-5</v>
      </c>
      <c r="BA41" s="226">
        <v>1.3215884766777636E-5</v>
      </c>
      <c r="BB41" s="226">
        <v>6.4146566994197517E-6</v>
      </c>
      <c r="BC41" s="226">
        <v>4.8732357065409592E-6</v>
      </c>
      <c r="BD41" s="226">
        <v>5.9299171908992713E-5</v>
      </c>
      <c r="BE41" s="226">
        <v>9.571147363901266E-5</v>
      </c>
      <c r="BF41" s="226">
        <v>7.0398622161390575E-5</v>
      </c>
      <c r="BG41" s="226">
        <v>1.0140742373588336E-6</v>
      </c>
      <c r="BH41" s="226">
        <v>4.9452574011611924E-5</v>
      </c>
      <c r="BI41" s="226">
        <v>7.826381779854223E-5</v>
      </c>
      <c r="BJ41" s="226">
        <v>2.6280144995881164E-4</v>
      </c>
      <c r="BK41" s="226">
        <v>4.4311667733568413E-5</v>
      </c>
      <c r="BL41" s="226">
        <v>1.4317525207646009E-5</v>
      </c>
      <c r="BM41" s="226">
        <v>1.3159694274358241E-4</v>
      </c>
      <c r="BN41" s="226">
        <v>5.8427290184285524E-5</v>
      </c>
      <c r="BO41" s="226">
        <v>1.2459976176065581E-4</v>
      </c>
      <c r="BP41" s="226">
        <v>1.1132503193489883E-4</v>
      </c>
      <c r="BQ41" s="226">
        <v>6.458468444450627E-6</v>
      </c>
      <c r="BR41" s="226">
        <v>1.2704061991861802E-4</v>
      </c>
      <c r="BS41" s="226">
        <v>2.6734770705997086E-6</v>
      </c>
      <c r="BT41" s="226">
        <v>4.999366756473738E-6</v>
      </c>
      <c r="BU41" s="226">
        <v>0</v>
      </c>
      <c r="BV41" s="226">
        <v>2.1584570453844354E-7</v>
      </c>
      <c r="BW41" s="226">
        <v>0</v>
      </c>
      <c r="BX41" s="226">
        <v>2.0550738242484889E-5</v>
      </c>
      <c r="BY41" s="226">
        <v>0</v>
      </c>
    </row>
    <row r="42" spans="1:77" x14ac:dyDescent="0.25">
      <c r="A42" s="105" t="s">
        <v>39</v>
      </c>
      <c r="B42" s="226">
        <v>1.1995424196576096E-6</v>
      </c>
      <c r="C42" s="226">
        <v>2.3821867122215647E-6</v>
      </c>
      <c r="D42" s="226">
        <v>5.1509480374564972E-7</v>
      </c>
      <c r="E42" s="226">
        <v>2.3171276008172538E-6</v>
      </c>
      <c r="F42" s="226">
        <v>1.5968806285257766E-7</v>
      </c>
      <c r="G42" s="226">
        <v>1.07880304793011E-6</v>
      </c>
      <c r="H42" s="226">
        <v>2.0931251636689157E-6</v>
      </c>
      <c r="I42" s="226">
        <v>4.2448025964418384E-7</v>
      </c>
      <c r="J42" s="226">
        <v>1.1136285417028158E-5</v>
      </c>
      <c r="K42" s="226">
        <v>7.8396903074375181E-7</v>
      </c>
      <c r="L42" s="226">
        <v>4.1537447088956091E-6</v>
      </c>
      <c r="M42" s="226">
        <v>2.4383583975445938E-7</v>
      </c>
      <c r="N42" s="226">
        <v>1.2753032257379129E-4</v>
      </c>
      <c r="O42" s="226">
        <v>1.2753032257379129E-4</v>
      </c>
      <c r="P42" s="226">
        <v>1.3484170556019306E-6</v>
      </c>
      <c r="Q42" s="226">
        <v>6.3321456253625501E-6</v>
      </c>
      <c r="R42" s="226">
        <v>6.3998370164746094E-7</v>
      </c>
      <c r="S42" s="226">
        <v>1.1377129676644066E-6</v>
      </c>
      <c r="T42" s="226">
        <v>3.0347555416892023E-10</v>
      </c>
      <c r="U42" s="226">
        <v>1.1375629520905484E-6</v>
      </c>
      <c r="V42" s="226">
        <v>5.3473458620752671E-7</v>
      </c>
      <c r="W42" s="226">
        <v>6.0870323148432948E-7</v>
      </c>
      <c r="X42" s="226">
        <v>9.0783867563200021E-7</v>
      </c>
      <c r="Y42" s="226">
        <v>1.9699151587137063E-6</v>
      </c>
      <c r="Z42" s="226">
        <v>4.2032742562915192E-7</v>
      </c>
      <c r="AA42" s="226">
        <v>1.164166814387573E-6</v>
      </c>
      <c r="AB42" s="226">
        <v>7.6181232751076636E-7</v>
      </c>
      <c r="AC42" s="226">
        <v>8.6382393887758998E-7</v>
      </c>
      <c r="AD42" s="226">
        <v>1.5530040298172389E-6</v>
      </c>
      <c r="AE42" s="226">
        <v>3.6399532410009066E-7</v>
      </c>
      <c r="AF42" s="226">
        <v>4.9496148187420762E-7</v>
      </c>
      <c r="AG42" s="226">
        <v>1.6154969183177558E-5</v>
      </c>
      <c r="AH42" s="226">
        <v>0</v>
      </c>
      <c r="AI42" s="226">
        <v>1.1712866498268305E-5</v>
      </c>
      <c r="AJ42" s="226">
        <v>8.2067184811641534E-6</v>
      </c>
      <c r="AK42" s="226">
        <v>1.9795618433128023E-6</v>
      </c>
      <c r="AL42" s="226">
        <v>2.8883952995130328E-6</v>
      </c>
      <c r="AM42" s="226">
        <v>7.8137124493378145E-6</v>
      </c>
      <c r="AN42" s="226">
        <v>1.2716124083053867E-5</v>
      </c>
      <c r="AO42" s="226">
        <v>1.0831347693634138E-3</v>
      </c>
      <c r="AP42" s="226">
        <v>4.5017344423422867E-6</v>
      </c>
      <c r="AQ42" s="226">
        <v>3.3341671686696448E-5</v>
      </c>
      <c r="AR42" s="226">
        <v>1.4546639286683035E-6</v>
      </c>
      <c r="AS42" s="226">
        <v>1.2821600536345202E-5</v>
      </c>
      <c r="AT42" s="226">
        <v>1.8342963116565055E-5</v>
      </c>
      <c r="AU42" s="226">
        <v>6.6363361001451988E-6</v>
      </c>
      <c r="AV42" s="226">
        <v>6.2931541827759849E-6</v>
      </c>
      <c r="AW42" s="226">
        <v>1.130137167659822E-5</v>
      </c>
      <c r="AX42" s="226">
        <v>1.1213505707359859E-5</v>
      </c>
      <c r="AY42" s="226">
        <v>2.1977346462060287E-6</v>
      </c>
      <c r="AZ42" s="226">
        <v>1.7708095083266898E-6</v>
      </c>
      <c r="BA42" s="226">
        <v>4.6151080271941057E-6</v>
      </c>
      <c r="BB42" s="226">
        <v>3.0135193754199352E-5</v>
      </c>
      <c r="BC42" s="226">
        <v>2.1757740441691316E-6</v>
      </c>
      <c r="BD42" s="226">
        <v>1.7424766792653239E-5</v>
      </c>
      <c r="BE42" s="226">
        <v>1.4120938943511173E-5</v>
      </c>
      <c r="BF42" s="226">
        <v>5.026389251478377E-6</v>
      </c>
      <c r="BG42" s="226">
        <v>6.0151841603033299E-6</v>
      </c>
      <c r="BH42" s="226">
        <v>2.0873342747185307E-5</v>
      </c>
      <c r="BI42" s="226">
        <v>2.4452513211846951E-5</v>
      </c>
      <c r="BJ42" s="226">
        <v>1.3501964071714233E-5</v>
      </c>
      <c r="BK42" s="226">
        <v>1.4583313528034214E-5</v>
      </c>
      <c r="BL42" s="226">
        <v>3.9022465420212802E-6</v>
      </c>
      <c r="BM42" s="226">
        <v>5.8973299318634676E-6</v>
      </c>
      <c r="BN42" s="226">
        <v>6.3251735481411371E-6</v>
      </c>
      <c r="BO42" s="226">
        <v>1.202400974959395E-5</v>
      </c>
      <c r="BP42" s="226">
        <v>9.3911373454526604E-6</v>
      </c>
      <c r="BQ42" s="226">
        <v>2.0598868494759186E-6</v>
      </c>
      <c r="BR42" s="226">
        <v>3.0158013748682001E-5</v>
      </c>
      <c r="BS42" s="226">
        <v>8.5839179680161203E-8</v>
      </c>
      <c r="BT42" s="226">
        <v>1.1746354197607116E-6</v>
      </c>
      <c r="BU42" s="226">
        <v>0</v>
      </c>
      <c r="BV42" s="226">
        <v>9.007033374318045E-8</v>
      </c>
      <c r="BW42" s="226">
        <v>0</v>
      </c>
      <c r="BX42" s="226">
        <v>4.8565636444831155E-6</v>
      </c>
      <c r="BY42" s="226">
        <v>0</v>
      </c>
    </row>
    <row r="43" spans="1:77" x14ac:dyDescent="0.25">
      <c r="A43" s="105" t="s">
        <v>40</v>
      </c>
      <c r="B43" s="226">
        <v>3.569449718274989E-6</v>
      </c>
      <c r="C43" s="226">
        <v>6.4184243032051327E-6</v>
      </c>
      <c r="D43" s="226">
        <v>2.082951973846717E-6</v>
      </c>
      <c r="E43" s="226">
        <v>6.0732523755871145E-4</v>
      </c>
      <c r="F43" s="226">
        <v>4.836922282845335E-7</v>
      </c>
      <c r="G43" s="226">
        <v>2.9420832555605678E-6</v>
      </c>
      <c r="H43" s="226">
        <v>1.0468744298615151E-5</v>
      </c>
      <c r="I43" s="226">
        <v>1.1847393857545519E-6</v>
      </c>
      <c r="J43" s="226">
        <v>3.2872738031809575E-5</v>
      </c>
      <c r="K43" s="226">
        <v>2.4009981893181342E-6</v>
      </c>
      <c r="L43" s="226">
        <v>5.2527814838375409E-6</v>
      </c>
      <c r="M43" s="226">
        <v>6.382503640364143E-7</v>
      </c>
      <c r="N43" s="226">
        <v>5.2415178739103034E-6</v>
      </c>
      <c r="O43" s="226">
        <v>5.2415178739103034E-6</v>
      </c>
      <c r="P43" s="226">
        <v>1.3999817468114696E-6</v>
      </c>
      <c r="Q43" s="226">
        <v>9.7481275319617172E-5</v>
      </c>
      <c r="R43" s="226">
        <v>2.041787509617044E-6</v>
      </c>
      <c r="S43" s="226">
        <v>3.0024836597231003E-6</v>
      </c>
      <c r="T43" s="226">
        <v>8.0355148837339834E-10</v>
      </c>
      <c r="U43" s="226">
        <v>8.1935576573667592E-6</v>
      </c>
      <c r="V43" s="226">
        <v>1.5423149173849744E-6</v>
      </c>
      <c r="W43" s="226">
        <v>1.6933330236813308E-6</v>
      </c>
      <c r="X43" s="226">
        <v>2.3239345655318861E-6</v>
      </c>
      <c r="Y43" s="226">
        <v>9.8087310585716369E-4</v>
      </c>
      <c r="Z43" s="226">
        <v>1.1277716532170376E-6</v>
      </c>
      <c r="AA43" s="226">
        <v>3.0983004402080452E-6</v>
      </c>
      <c r="AB43" s="226">
        <v>1.9314746261272503E-6</v>
      </c>
      <c r="AC43" s="226">
        <v>2.0206711567156361E-6</v>
      </c>
      <c r="AD43" s="226">
        <v>1.4579053625425652E-5</v>
      </c>
      <c r="AE43" s="226">
        <v>1.0645490470090466E-6</v>
      </c>
      <c r="AF43" s="226">
        <v>1.2838103593084075E-6</v>
      </c>
      <c r="AG43" s="226">
        <v>1.063750071991226E-5</v>
      </c>
      <c r="AH43" s="226">
        <v>0</v>
      </c>
      <c r="AI43" s="226">
        <v>4.5716385750850398E-5</v>
      </c>
      <c r="AJ43" s="226">
        <v>1.8580177983767114E-5</v>
      </c>
      <c r="AK43" s="226">
        <v>7.136215672056472E-5</v>
      </c>
      <c r="AL43" s="226">
        <v>6.1859069312443362E-6</v>
      </c>
      <c r="AM43" s="226">
        <v>4.2471390779300534E-5</v>
      </c>
      <c r="AN43" s="226">
        <v>2.9589385853631528E-5</v>
      </c>
      <c r="AO43" s="226">
        <v>3.8745842561300463E-5</v>
      </c>
      <c r="AP43" s="226">
        <v>1.7631054159857509E-2</v>
      </c>
      <c r="AQ43" s="226">
        <v>5.8156632422465061E-5</v>
      </c>
      <c r="AR43" s="226">
        <v>5.8382661533361264E-6</v>
      </c>
      <c r="AS43" s="226">
        <v>2.7444660858197958E-5</v>
      </c>
      <c r="AT43" s="226">
        <v>1.6533952910605397E-4</v>
      </c>
      <c r="AU43" s="226">
        <v>1.87154822101162E-5</v>
      </c>
      <c r="AV43" s="226">
        <v>2.8481830986978349E-6</v>
      </c>
      <c r="AW43" s="226">
        <v>7.7926167945338242E-6</v>
      </c>
      <c r="AX43" s="226">
        <v>2.9416978722014526E-5</v>
      </c>
      <c r="AY43" s="226">
        <v>5.8599452362688777E-6</v>
      </c>
      <c r="AZ43" s="226">
        <v>4.6193062335053695E-6</v>
      </c>
      <c r="BA43" s="226">
        <v>1.181532676669618E-5</v>
      </c>
      <c r="BB43" s="226">
        <v>6.6501633941381581E-6</v>
      </c>
      <c r="BC43" s="226">
        <v>4.9342308517065478E-6</v>
      </c>
      <c r="BD43" s="226">
        <v>5.0477465750199656E-5</v>
      </c>
      <c r="BE43" s="226">
        <v>7.4329315326977772E-5</v>
      </c>
      <c r="BF43" s="226">
        <v>2.500999691046518E-5</v>
      </c>
      <c r="BG43" s="226">
        <v>1.026091927811126E-6</v>
      </c>
      <c r="BH43" s="226">
        <v>5.6248642842897506E-5</v>
      </c>
      <c r="BI43" s="226">
        <v>8.3869512450167281E-5</v>
      </c>
      <c r="BJ43" s="226">
        <v>5.0504256996845737E-5</v>
      </c>
      <c r="BK43" s="226">
        <v>2.7108640247630441E-5</v>
      </c>
      <c r="BL43" s="226">
        <v>9.3427125693597998E-6</v>
      </c>
      <c r="BM43" s="226">
        <v>2.952079214506671E-5</v>
      </c>
      <c r="BN43" s="226">
        <v>4.6592393556486171E-5</v>
      </c>
      <c r="BO43" s="226">
        <v>1.3418001891753577E-4</v>
      </c>
      <c r="BP43" s="226">
        <v>1.1107754704205325E-4</v>
      </c>
      <c r="BQ43" s="226">
        <v>5.4138242393886578E-6</v>
      </c>
      <c r="BR43" s="226">
        <v>5.3065526839881231E-5</v>
      </c>
      <c r="BS43" s="226">
        <v>2.212520251053906E-7</v>
      </c>
      <c r="BT43" s="226">
        <v>2.6226578276173734E-6</v>
      </c>
      <c r="BU43" s="226">
        <v>0</v>
      </c>
      <c r="BV43" s="226">
        <v>2.4270790952349947E-7</v>
      </c>
      <c r="BW43" s="226">
        <v>0</v>
      </c>
      <c r="BX43" s="226">
        <v>1.3558655305022341E-5</v>
      </c>
      <c r="BY43" s="226">
        <v>0</v>
      </c>
    </row>
    <row r="44" spans="1:77" x14ac:dyDescent="0.25">
      <c r="A44" s="105" t="s">
        <v>41</v>
      </c>
      <c r="B44" s="226">
        <v>1.311236843896263E-5</v>
      </c>
      <c r="C44" s="226">
        <v>1.0415526086075744E-5</v>
      </c>
      <c r="D44" s="226">
        <v>2.6265024409605605E-6</v>
      </c>
      <c r="E44" s="226">
        <v>3.9843848223543824E-5</v>
      </c>
      <c r="F44" s="226">
        <v>1.0957604396784216E-6</v>
      </c>
      <c r="G44" s="226">
        <v>5.3392982685182198E-6</v>
      </c>
      <c r="H44" s="226">
        <v>2.3085384537838193E-4</v>
      </c>
      <c r="I44" s="226">
        <v>1.9098721831972326E-6</v>
      </c>
      <c r="J44" s="226">
        <v>1.9831285418728091E-5</v>
      </c>
      <c r="K44" s="226">
        <v>3.9173205171534861E-6</v>
      </c>
      <c r="L44" s="226">
        <v>2.4406066349822798E-5</v>
      </c>
      <c r="M44" s="226">
        <v>1.1519375504894131E-6</v>
      </c>
      <c r="N44" s="226">
        <v>9.5902307650688153E-6</v>
      </c>
      <c r="O44" s="226">
        <v>9.5902307650688153E-6</v>
      </c>
      <c r="P44" s="226">
        <v>2.5343206209156539E-6</v>
      </c>
      <c r="Q44" s="226">
        <v>6.882927385239878E-5</v>
      </c>
      <c r="R44" s="226">
        <v>3.4432044110893111E-6</v>
      </c>
      <c r="S44" s="226">
        <v>5.2206265929780464E-6</v>
      </c>
      <c r="T44" s="226">
        <v>1.7434538108853157E-9</v>
      </c>
      <c r="U44" s="226">
        <v>2.3972052965127267E-4</v>
      </c>
      <c r="V44" s="226">
        <v>2.8681722595618308E-6</v>
      </c>
      <c r="W44" s="226">
        <v>3.2487639901939347E-6</v>
      </c>
      <c r="X44" s="226">
        <v>4.5201841653638155E-6</v>
      </c>
      <c r="Y44" s="226">
        <v>5.6026264766612818E-5</v>
      </c>
      <c r="Z44" s="226">
        <v>2.1526135554991833E-6</v>
      </c>
      <c r="AA44" s="226">
        <v>5.9126538223256136E-6</v>
      </c>
      <c r="AB44" s="226">
        <v>3.8930059890758199E-6</v>
      </c>
      <c r="AC44" s="226">
        <v>4.7837313198991071E-6</v>
      </c>
      <c r="AD44" s="226">
        <v>8.3004400181913171E-6</v>
      </c>
      <c r="AE44" s="226">
        <v>1.7986585318184423E-6</v>
      </c>
      <c r="AF44" s="226">
        <v>2.4370933776839053E-6</v>
      </c>
      <c r="AG44" s="226">
        <v>2.6605321322707005E-5</v>
      </c>
      <c r="AH44" s="226">
        <v>0</v>
      </c>
      <c r="AI44" s="226">
        <v>1.5285874088280863E-4</v>
      </c>
      <c r="AJ44" s="226">
        <v>5.5900580604531179E-5</v>
      </c>
      <c r="AK44" s="226">
        <v>1.5228097734389853E-5</v>
      </c>
      <c r="AL44" s="226">
        <v>3.8862438288589105E-5</v>
      </c>
      <c r="AM44" s="226">
        <v>2.5154397839325656E-4</v>
      </c>
      <c r="AN44" s="226">
        <v>3.3079695803754134E-4</v>
      </c>
      <c r="AO44" s="226">
        <v>7.1933101793363036E-5</v>
      </c>
      <c r="AP44" s="226">
        <v>8.5382493583703394E-4</v>
      </c>
      <c r="AQ44" s="226">
        <v>2.2691043924210084E-2</v>
      </c>
      <c r="AR44" s="226">
        <v>3.8273087448983809E-5</v>
      </c>
      <c r="AS44" s="226">
        <v>6.607138259588914E-4</v>
      </c>
      <c r="AT44" s="226">
        <v>1.6055730464760204E-4</v>
      </c>
      <c r="AU44" s="226">
        <v>3.4826667229572512E-5</v>
      </c>
      <c r="AV44" s="226">
        <v>6.9254993931807024E-6</v>
      </c>
      <c r="AW44" s="226">
        <v>1.3470596754705799E-5</v>
      </c>
      <c r="AX44" s="226">
        <v>4.9013120267757911E-5</v>
      </c>
      <c r="AY44" s="226">
        <v>1.3733915707309465E-5</v>
      </c>
      <c r="AZ44" s="226">
        <v>8.4773620695376888E-6</v>
      </c>
      <c r="BA44" s="226">
        <v>1.8706597915610083E-5</v>
      </c>
      <c r="BB44" s="226">
        <v>1.159790529629213E-5</v>
      </c>
      <c r="BC44" s="226">
        <v>8.5294223063360995E-6</v>
      </c>
      <c r="BD44" s="226">
        <v>9.7931542955542378E-5</v>
      </c>
      <c r="BE44" s="226">
        <v>9.4303718868494186E-5</v>
      </c>
      <c r="BF44" s="226">
        <v>5.6120222720776912E-5</v>
      </c>
      <c r="BG44" s="226">
        <v>1.8543583077624868E-6</v>
      </c>
      <c r="BH44" s="226">
        <v>1.055476704110294E-4</v>
      </c>
      <c r="BI44" s="226">
        <v>1.360071072723717E-4</v>
      </c>
      <c r="BJ44" s="226">
        <v>2.548277998643758E-4</v>
      </c>
      <c r="BK44" s="226">
        <v>6.8369446501187771E-5</v>
      </c>
      <c r="BL44" s="226">
        <v>2.2165949256295746E-5</v>
      </c>
      <c r="BM44" s="226">
        <v>7.1319498242568743E-5</v>
      </c>
      <c r="BN44" s="226">
        <v>7.6178906407889136E-5</v>
      </c>
      <c r="BO44" s="226">
        <v>7.9433912046211757E-5</v>
      </c>
      <c r="BP44" s="226">
        <v>7.6661772320419955E-5</v>
      </c>
      <c r="BQ44" s="226">
        <v>1.0487184517594995E-5</v>
      </c>
      <c r="BR44" s="226">
        <v>1.8904850089355261E-4</v>
      </c>
      <c r="BS44" s="226">
        <v>8.0738387627629066E-7</v>
      </c>
      <c r="BT44" s="226">
        <v>7.3141182728664268E-6</v>
      </c>
      <c r="BU44" s="226">
        <v>0</v>
      </c>
      <c r="BV44" s="226">
        <v>4.5581841428251813E-7</v>
      </c>
      <c r="BW44" s="226">
        <v>0</v>
      </c>
      <c r="BX44" s="226">
        <v>2.9372387975010103E-5</v>
      </c>
      <c r="BY44" s="226">
        <v>0</v>
      </c>
    </row>
    <row r="45" spans="1:77" x14ac:dyDescent="0.25">
      <c r="A45" s="105" t="s">
        <v>42</v>
      </c>
      <c r="B45" s="226">
        <v>1.6648100041671107E-6</v>
      </c>
      <c r="C45" s="226">
        <v>4.3234256345291597E-6</v>
      </c>
      <c r="D45" s="226">
        <v>9.7790333118236164E-7</v>
      </c>
      <c r="E45" s="226">
        <v>2.2121671733877785E-5</v>
      </c>
      <c r="F45" s="226">
        <v>2.7262690740366634E-7</v>
      </c>
      <c r="G45" s="226">
        <v>1.7790625006267315E-6</v>
      </c>
      <c r="H45" s="226">
        <v>7.2325822276502774E-6</v>
      </c>
      <c r="I45" s="226">
        <v>8.4983354385089078E-7</v>
      </c>
      <c r="J45" s="226">
        <v>3.8421072253516265E-6</v>
      </c>
      <c r="K45" s="226">
        <v>1.5808224276085524E-6</v>
      </c>
      <c r="L45" s="226">
        <v>2.6881736219782772E-6</v>
      </c>
      <c r="M45" s="226">
        <v>3.1707326662846293E-7</v>
      </c>
      <c r="N45" s="226">
        <v>1.8694293732280284E-6</v>
      </c>
      <c r="O45" s="226">
        <v>1.8694293732280284E-6</v>
      </c>
      <c r="P45" s="226">
        <v>7.6099156513597854E-7</v>
      </c>
      <c r="Q45" s="226">
        <v>4.5609627753773195E-6</v>
      </c>
      <c r="R45" s="226">
        <v>9.5896084963162041E-7</v>
      </c>
      <c r="S45" s="226">
        <v>1.4013957792060466E-6</v>
      </c>
      <c r="T45" s="226">
        <v>3.9104718817832718E-10</v>
      </c>
      <c r="U45" s="226">
        <v>5.8714110967410402E-6</v>
      </c>
      <c r="V45" s="226">
        <v>6.269834950051895E-7</v>
      </c>
      <c r="W45" s="226">
        <v>8.5145148307927529E-7</v>
      </c>
      <c r="X45" s="226">
        <v>3.0120377009013829E-6</v>
      </c>
      <c r="Y45" s="226">
        <v>3.3043605873340635E-5</v>
      </c>
      <c r="Z45" s="226">
        <v>6.2539822336734293E-7</v>
      </c>
      <c r="AA45" s="226">
        <v>1.8943852376608555E-6</v>
      </c>
      <c r="AB45" s="226">
        <v>1.0477017302272397E-6</v>
      </c>
      <c r="AC45" s="226">
        <v>1.1790738560261421E-6</v>
      </c>
      <c r="AD45" s="226">
        <v>5.0288689873507162E-6</v>
      </c>
      <c r="AE45" s="226">
        <v>5.3115629150664846E-7</v>
      </c>
      <c r="AF45" s="226">
        <v>5.6266567769116293E-7</v>
      </c>
      <c r="AG45" s="226">
        <v>8.2742046242542803E-6</v>
      </c>
      <c r="AH45" s="226">
        <v>0</v>
      </c>
      <c r="AI45" s="226">
        <v>3.2956979239921925E-5</v>
      </c>
      <c r="AJ45" s="226">
        <v>8.7619090172845217E-6</v>
      </c>
      <c r="AK45" s="226">
        <v>4.0080324493322629E-6</v>
      </c>
      <c r="AL45" s="226">
        <v>3.0953562223093498E-6</v>
      </c>
      <c r="AM45" s="226">
        <v>5.442677058187134E-5</v>
      </c>
      <c r="AN45" s="226">
        <v>9.9641751010788867E-5</v>
      </c>
      <c r="AO45" s="226">
        <v>1.3734446192844782E-5</v>
      </c>
      <c r="AP45" s="226">
        <v>3.3922022696897741E-4</v>
      </c>
      <c r="AQ45" s="226">
        <v>1.452829787017807E-5</v>
      </c>
      <c r="AR45" s="226">
        <v>1.5805533781395452E-2</v>
      </c>
      <c r="AS45" s="226">
        <v>1.3266170189834791E-5</v>
      </c>
      <c r="AT45" s="226">
        <v>6.5465953522962151E-5</v>
      </c>
      <c r="AU45" s="226">
        <v>1.3699733341472389E-5</v>
      </c>
      <c r="AV45" s="226">
        <v>1.3208458504426952E-6</v>
      </c>
      <c r="AW45" s="226">
        <v>3.2656902258450072E-6</v>
      </c>
      <c r="AX45" s="226">
        <v>1.1644317070570097E-5</v>
      </c>
      <c r="AY45" s="226">
        <v>3.0868134900548537E-6</v>
      </c>
      <c r="AZ45" s="226">
        <v>2.4479992156486154E-6</v>
      </c>
      <c r="BA45" s="226">
        <v>4.415828863003131E-6</v>
      </c>
      <c r="BB45" s="226">
        <v>2.8507241270168992E-6</v>
      </c>
      <c r="BC45" s="226">
        <v>2.7145307786501732E-6</v>
      </c>
      <c r="BD45" s="226">
        <v>3.2704042685207735E-5</v>
      </c>
      <c r="BE45" s="226">
        <v>2.8676170562628865E-5</v>
      </c>
      <c r="BF45" s="226">
        <v>1.558620184048301E-5</v>
      </c>
      <c r="BG45" s="226">
        <v>4.4526266224080784E-7</v>
      </c>
      <c r="BH45" s="226">
        <v>3.4813984413492928E-5</v>
      </c>
      <c r="BI45" s="226">
        <v>2.3997146836342162E-5</v>
      </c>
      <c r="BJ45" s="226">
        <v>5.5692321288912387E-5</v>
      </c>
      <c r="BK45" s="226">
        <v>1.3425322199004845E-5</v>
      </c>
      <c r="BL45" s="226">
        <v>4.5994293340023957E-6</v>
      </c>
      <c r="BM45" s="226">
        <v>1.485488827607375E-5</v>
      </c>
      <c r="BN45" s="226">
        <v>2.4990071208872223E-5</v>
      </c>
      <c r="BO45" s="226">
        <v>6.2008314192719591E-5</v>
      </c>
      <c r="BP45" s="226">
        <v>4.4622939523686484E-5</v>
      </c>
      <c r="BQ45" s="226">
        <v>2.7049927187478581E-6</v>
      </c>
      <c r="BR45" s="226">
        <v>2.8920999125698297E-5</v>
      </c>
      <c r="BS45" s="226">
        <v>2.2353018313879489E-7</v>
      </c>
      <c r="BT45" s="226">
        <v>1.3963682685929639E-6</v>
      </c>
      <c r="BU45" s="226">
        <v>0</v>
      </c>
      <c r="BV45" s="226">
        <v>1.5030526411362989E-7</v>
      </c>
      <c r="BW45" s="226">
        <v>0</v>
      </c>
      <c r="BX45" s="226">
        <v>6.7760946242678032E-6</v>
      </c>
      <c r="BY45" s="226">
        <v>0</v>
      </c>
    </row>
    <row r="46" spans="1:77" x14ac:dyDescent="0.25">
      <c r="A46" s="105" t="s">
        <v>43</v>
      </c>
      <c r="B46" s="226">
        <v>6.0328577233933036E-7</v>
      </c>
      <c r="C46" s="226">
        <v>1.4684712892156854E-6</v>
      </c>
      <c r="D46" s="226">
        <v>3.4330079850850908E-7</v>
      </c>
      <c r="E46" s="226">
        <v>3.2360821233981159E-6</v>
      </c>
      <c r="F46" s="226">
        <v>6.5844693175159072E-6</v>
      </c>
      <c r="G46" s="226">
        <v>7.5692079715725226E-7</v>
      </c>
      <c r="H46" s="226">
        <v>9.0341449891146375E-7</v>
      </c>
      <c r="I46" s="226">
        <v>2.506077203651552E-7</v>
      </c>
      <c r="J46" s="226">
        <v>5.043849775220706E-6</v>
      </c>
      <c r="K46" s="226">
        <v>5.1894036983453987E-7</v>
      </c>
      <c r="L46" s="226">
        <v>7.5627067409342485E-5</v>
      </c>
      <c r="M46" s="226">
        <v>1.5745105003328939E-7</v>
      </c>
      <c r="N46" s="226">
        <v>1.6504822951053846E-6</v>
      </c>
      <c r="O46" s="226">
        <v>1.6504822951053846E-6</v>
      </c>
      <c r="P46" s="226">
        <v>5.6051552741397271E-7</v>
      </c>
      <c r="Q46" s="226">
        <v>1.5623640386618481E-6</v>
      </c>
      <c r="R46" s="226">
        <v>4.1449552707376872E-7</v>
      </c>
      <c r="S46" s="226">
        <v>7.3026732460487064E-7</v>
      </c>
      <c r="T46" s="226">
        <v>2.1044359286379447E-10</v>
      </c>
      <c r="U46" s="226">
        <v>2.246778597605653E-7</v>
      </c>
      <c r="V46" s="226">
        <v>3.8674665430479261E-7</v>
      </c>
      <c r="W46" s="226">
        <v>4.2758443337341178E-7</v>
      </c>
      <c r="X46" s="226">
        <v>5.7782346135937615E-7</v>
      </c>
      <c r="Y46" s="226">
        <v>4.0686486902093371E-6</v>
      </c>
      <c r="Z46" s="226">
        <v>2.7788347382332968E-7</v>
      </c>
      <c r="AA46" s="226">
        <v>7.8474544165282774E-7</v>
      </c>
      <c r="AB46" s="226">
        <v>4.8428372804004615E-7</v>
      </c>
      <c r="AC46" s="226">
        <v>5.4170997002577203E-7</v>
      </c>
      <c r="AD46" s="226">
        <v>1.0620530450551507E-6</v>
      </c>
      <c r="AE46" s="226">
        <v>2.2077137805485616E-7</v>
      </c>
      <c r="AF46" s="226">
        <v>3.1895804094435902E-7</v>
      </c>
      <c r="AG46" s="226">
        <v>2.9698026416693379E-7</v>
      </c>
      <c r="AH46" s="226">
        <v>0</v>
      </c>
      <c r="AI46" s="226">
        <v>1.3640387179114854E-5</v>
      </c>
      <c r="AJ46" s="226">
        <v>7.6178398057462687E-6</v>
      </c>
      <c r="AK46" s="226">
        <v>3.8957806940613486E-6</v>
      </c>
      <c r="AL46" s="226">
        <v>9.9284754232996309E-7</v>
      </c>
      <c r="AM46" s="226">
        <v>9.8831538539382989E-6</v>
      </c>
      <c r="AN46" s="226">
        <v>2.523027945624145E-5</v>
      </c>
      <c r="AO46" s="226">
        <v>1.2151571477881518E-5</v>
      </c>
      <c r="AP46" s="226">
        <v>4.9928365332517934E-5</v>
      </c>
      <c r="AQ46" s="226">
        <v>5.818745257478616E-6</v>
      </c>
      <c r="AR46" s="226">
        <v>9.5143597403544172E-7</v>
      </c>
      <c r="AS46" s="226">
        <v>1.4586233187301029E-2</v>
      </c>
      <c r="AT46" s="226">
        <v>1.4508696332563204E-5</v>
      </c>
      <c r="AU46" s="226">
        <v>2.1001120705657511E-6</v>
      </c>
      <c r="AV46" s="226">
        <v>7.0599148878460898E-7</v>
      </c>
      <c r="AW46" s="226">
        <v>4.0865786491099727E-6</v>
      </c>
      <c r="AX46" s="226">
        <v>7.2165923036618633E-6</v>
      </c>
      <c r="AY46" s="226">
        <v>1.5386635602498221E-6</v>
      </c>
      <c r="AZ46" s="226">
        <v>1.443756905260287E-6</v>
      </c>
      <c r="BA46" s="226">
        <v>2.5413718725371063E-5</v>
      </c>
      <c r="BB46" s="226">
        <v>1.9838969473808436E-6</v>
      </c>
      <c r="BC46" s="226">
        <v>1.202840284245414E-6</v>
      </c>
      <c r="BD46" s="226">
        <v>1.180536677666736E-5</v>
      </c>
      <c r="BE46" s="226">
        <v>2.7278661325346243E-5</v>
      </c>
      <c r="BF46" s="226">
        <v>1.5936771065229235E-5</v>
      </c>
      <c r="BG46" s="226">
        <v>2.6722641898420413E-7</v>
      </c>
      <c r="BH46" s="226">
        <v>1.4128904342166998E-5</v>
      </c>
      <c r="BI46" s="226">
        <v>2.0425028335069153E-5</v>
      </c>
      <c r="BJ46" s="226">
        <v>3.8281014270728142E-5</v>
      </c>
      <c r="BK46" s="226">
        <v>7.4973568779295684E-6</v>
      </c>
      <c r="BL46" s="226">
        <v>2.7076131491659705E-6</v>
      </c>
      <c r="BM46" s="226">
        <v>7.955994619116117E-6</v>
      </c>
      <c r="BN46" s="226">
        <v>1.2363152788898483E-5</v>
      </c>
      <c r="BO46" s="226">
        <v>1.7873354484147263E-5</v>
      </c>
      <c r="BP46" s="226">
        <v>1.744985774663715E-5</v>
      </c>
      <c r="BQ46" s="226">
        <v>1.3014917007500222E-6</v>
      </c>
      <c r="BR46" s="226">
        <v>1.7260202586785188E-5</v>
      </c>
      <c r="BS46" s="226">
        <v>1.1714316753448031E-7</v>
      </c>
      <c r="BT46" s="226">
        <v>7.6129520052430892E-7</v>
      </c>
      <c r="BU46" s="226">
        <v>0</v>
      </c>
      <c r="BV46" s="226">
        <v>6.1026122422016602E-8</v>
      </c>
      <c r="BW46" s="226">
        <v>0</v>
      </c>
      <c r="BX46" s="226">
        <v>3.5517769690131695E-6</v>
      </c>
      <c r="BY46" s="226">
        <v>0</v>
      </c>
    </row>
    <row r="47" spans="1:77" x14ac:dyDescent="0.25">
      <c r="A47" s="105" t="s">
        <v>44</v>
      </c>
      <c r="B47" s="226">
        <v>3.5927323591270474E-6</v>
      </c>
      <c r="C47" s="226">
        <v>8.9248828114451974E-6</v>
      </c>
      <c r="D47" s="226">
        <v>2.3353112242531849E-6</v>
      </c>
      <c r="E47" s="226">
        <v>2.7323841906895706E-5</v>
      </c>
      <c r="F47" s="226">
        <v>9.2990448954129986E-7</v>
      </c>
      <c r="G47" s="226">
        <v>4.9470765751138792E-6</v>
      </c>
      <c r="H47" s="226">
        <v>8.4942545198244824E-6</v>
      </c>
      <c r="I47" s="226">
        <v>1.3839470877362396E-6</v>
      </c>
      <c r="J47" s="226">
        <v>9.333515685724666E-6</v>
      </c>
      <c r="K47" s="226">
        <v>3.3530861630510596E-6</v>
      </c>
      <c r="L47" s="226">
        <v>1.1651524563603711E-5</v>
      </c>
      <c r="M47" s="226">
        <v>1.3089774092095322E-6</v>
      </c>
      <c r="N47" s="226">
        <v>9.0683509867993782E-6</v>
      </c>
      <c r="O47" s="226">
        <v>9.0683509867993782E-6</v>
      </c>
      <c r="P47" s="226">
        <v>3.2474375719730215E-6</v>
      </c>
      <c r="Q47" s="226">
        <v>9.007228295355458E-6</v>
      </c>
      <c r="R47" s="226">
        <v>2.4673115794597473E-6</v>
      </c>
      <c r="S47" s="226">
        <v>6.5419072809491632E-6</v>
      </c>
      <c r="T47" s="226">
        <v>1.1571744689125521E-9</v>
      </c>
      <c r="U47" s="226">
        <v>3.8561329618257858E-6</v>
      </c>
      <c r="V47" s="226">
        <v>2.3214574466730072E-6</v>
      </c>
      <c r="W47" s="226">
        <v>2.5907235741426926E-6</v>
      </c>
      <c r="X47" s="226">
        <v>3.8230258070972392E-6</v>
      </c>
      <c r="Y47" s="226">
        <v>3.631858600947736E-5</v>
      </c>
      <c r="Z47" s="226">
        <v>1.939708652512861E-6</v>
      </c>
      <c r="AA47" s="226">
        <v>5.4249260694366336E-6</v>
      </c>
      <c r="AB47" s="226">
        <v>3.0084503079323109E-6</v>
      </c>
      <c r="AC47" s="226">
        <v>3.4154141062888366E-6</v>
      </c>
      <c r="AD47" s="226">
        <v>7.7331792710381341E-6</v>
      </c>
      <c r="AE47" s="226">
        <v>1.3884081460564732E-6</v>
      </c>
      <c r="AF47" s="226">
        <v>1.9727791846635447E-6</v>
      </c>
      <c r="AG47" s="226">
        <v>2.0609892038062112E-6</v>
      </c>
      <c r="AH47" s="226">
        <v>0</v>
      </c>
      <c r="AI47" s="226">
        <v>9.1639197797527931E-5</v>
      </c>
      <c r="AJ47" s="226">
        <v>3.0025010799449196E-5</v>
      </c>
      <c r="AK47" s="226">
        <v>1.2948130140786202E-4</v>
      </c>
      <c r="AL47" s="226">
        <v>1.704801274943468E-5</v>
      </c>
      <c r="AM47" s="226">
        <v>1.4436121314477749E-4</v>
      </c>
      <c r="AN47" s="226">
        <v>1.9672132490289112E-4</v>
      </c>
      <c r="AO47" s="226">
        <v>6.2126025320217786E-5</v>
      </c>
      <c r="AP47" s="226">
        <v>5.0241227226680148E-4</v>
      </c>
      <c r="AQ47" s="226">
        <v>2.565947796328398E-4</v>
      </c>
      <c r="AR47" s="226">
        <v>7.5873300591120253E-6</v>
      </c>
      <c r="AS47" s="226">
        <v>1.4005758718024935E-4</v>
      </c>
      <c r="AT47" s="226">
        <v>1.5095357282160677E-2</v>
      </c>
      <c r="AU47" s="226">
        <v>1.9222771659985032E-5</v>
      </c>
      <c r="AV47" s="226">
        <v>4.7104157996654469E-6</v>
      </c>
      <c r="AW47" s="226">
        <v>2.166244929275388E-5</v>
      </c>
      <c r="AX47" s="226">
        <v>7.3489070365675296E-5</v>
      </c>
      <c r="AY47" s="226">
        <v>9.2160016201189657E-6</v>
      </c>
      <c r="AZ47" s="226">
        <v>9.1713933728725287E-6</v>
      </c>
      <c r="BA47" s="226">
        <v>2.53992152153919E-5</v>
      </c>
      <c r="BB47" s="226">
        <v>1.1349025649737601E-5</v>
      </c>
      <c r="BC47" s="226">
        <v>9.0065028022442723E-6</v>
      </c>
      <c r="BD47" s="226">
        <v>9.0620702797419161E-5</v>
      </c>
      <c r="BE47" s="226">
        <v>1.7884857546627598E-4</v>
      </c>
      <c r="BF47" s="226">
        <v>4.685617665481234E-5</v>
      </c>
      <c r="BG47" s="226">
        <v>1.6170728059203971E-6</v>
      </c>
      <c r="BH47" s="226">
        <v>9.9323895415210874E-5</v>
      </c>
      <c r="BI47" s="226">
        <v>1.2179118318958256E-4</v>
      </c>
      <c r="BJ47" s="226">
        <v>1.3508778493312367E-4</v>
      </c>
      <c r="BK47" s="226">
        <v>4.1060490210609339E-5</v>
      </c>
      <c r="BL47" s="226">
        <v>1.4173690810854419E-5</v>
      </c>
      <c r="BM47" s="226">
        <v>4.2216403970559997E-5</v>
      </c>
      <c r="BN47" s="226">
        <v>7.0095622410175075E-5</v>
      </c>
      <c r="BO47" s="226">
        <v>8.9136490075580535E-5</v>
      </c>
      <c r="BP47" s="226">
        <v>8.481900810939929E-5</v>
      </c>
      <c r="BQ47" s="226">
        <v>7.7327056611203945E-6</v>
      </c>
      <c r="BR47" s="226">
        <v>8.6622381054313156E-5</v>
      </c>
      <c r="BS47" s="226">
        <v>5.499105981318747E-7</v>
      </c>
      <c r="BT47" s="226">
        <v>4.1365541589801419E-6</v>
      </c>
      <c r="BU47" s="226">
        <v>0</v>
      </c>
      <c r="BV47" s="226">
        <v>4.287319565684192E-7</v>
      </c>
      <c r="BW47" s="226">
        <v>0</v>
      </c>
      <c r="BX47" s="226">
        <v>2.0162164230918057E-5</v>
      </c>
      <c r="BY47" s="226">
        <v>0</v>
      </c>
    </row>
    <row r="48" spans="1:77" x14ac:dyDescent="0.25">
      <c r="A48" s="105" t="s">
        <v>45</v>
      </c>
      <c r="B48" s="226">
        <v>2.2547862786074437E-6</v>
      </c>
      <c r="C48" s="226">
        <v>5.122433025485123E-6</v>
      </c>
      <c r="D48" s="226">
        <v>1.2226985326557459E-6</v>
      </c>
      <c r="E48" s="226">
        <v>1.7247261006418585E-5</v>
      </c>
      <c r="F48" s="226">
        <v>3.848415034768724E-7</v>
      </c>
      <c r="G48" s="226">
        <v>2.4596351618177439E-6</v>
      </c>
      <c r="H48" s="226">
        <v>4.5872226930735927E-6</v>
      </c>
      <c r="I48" s="226">
        <v>8.7315592129755372E-7</v>
      </c>
      <c r="J48" s="226">
        <v>1.7848531138702975E-5</v>
      </c>
      <c r="K48" s="226">
        <v>1.9866604274568956E-6</v>
      </c>
      <c r="L48" s="226">
        <v>3.0679585077973248E-5</v>
      </c>
      <c r="M48" s="226">
        <v>7.1981635110915004E-7</v>
      </c>
      <c r="N48" s="226">
        <v>5.5785878661628796E-5</v>
      </c>
      <c r="O48" s="226">
        <v>5.5785878661628796E-5</v>
      </c>
      <c r="P48" s="226">
        <v>2.4689673421225901E-6</v>
      </c>
      <c r="Q48" s="226">
        <v>4.7836495677534369E-4</v>
      </c>
      <c r="R48" s="226">
        <v>1.6349183904869798E-6</v>
      </c>
      <c r="S48" s="226">
        <v>3.6037545960509272E-6</v>
      </c>
      <c r="T48" s="226">
        <v>8.5848533561859317E-10</v>
      </c>
      <c r="U48" s="226">
        <v>2.4077201608854193E-6</v>
      </c>
      <c r="V48" s="226">
        <v>1.7934799381532428E-6</v>
      </c>
      <c r="W48" s="226">
        <v>1.863907842265164E-6</v>
      </c>
      <c r="X48" s="226">
        <v>2.101853148741325E-6</v>
      </c>
      <c r="Y48" s="226">
        <v>2.4006140894356895E-5</v>
      </c>
      <c r="Z48" s="226">
        <v>1.0562046023164476E-6</v>
      </c>
      <c r="AA48" s="226">
        <v>2.6755411979522864E-6</v>
      </c>
      <c r="AB48" s="226">
        <v>1.8237375614862388E-6</v>
      </c>
      <c r="AC48" s="226">
        <v>2.1012055289607031E-6</v>
      </c>
      <c r="AD48" s="226">
        <v>4.0277917016229462E-6</v>
      </c>
      <c r="AE48" s="226">
        <v>8.4154693503363389E-7</v>
      </c>
      <c r="AF48" s="226">
        <v>1.4561522327007155E-6</v>
      </c>
      <c r="AG48" s="226">
        <v>5.1357352411677482E-6</v>
      </c>
      <c r="AH48" s="226">
        <v>0</v>
      </c>
      <c r="AI48" s="226">
        <v>2.528339699067264E-5</v>
      </c>
      <c r="AJ48" s="226">
        <v>2.3212915687629756E-5</v>
      </c>
      <c r="AK48" s="226">
        <v>8.6011915878726718E-6</v>
      </c>
      <c r="AL48" s="226">
        <v>6.7819029043074595E-5</v>
      </c>
      <c r="AM48" s="226">
        <v>1.3639990858168078E-4</v>
      </c>
      <c r="AN48" s="226">
        <v>4.5242587260956937E-5</v>
      </c>
      <c r="AO48" s="226">
        <v>2.8744212884815838E-4</v>
      </c>
      <c r="AP48" s="226">
        <v>3.0386022053614152E-4</v>
      </c>
      <c r="AQ48" s="226">
        <v>1.4669030453205956E-4</v>
      </c>
      <c r="AR48" s="226">
        <v>3.9108960377046722E-6</v>
      </c>
      <c r="AS48" s="226">
        <v>4.0613249181130379E-5</v>
      </c>
      <c r="AT48" s="226">
        <v>1.2183225741858738E-4</v>
      </c>
      <c r="AU48" s="226">
        <v>2.8896841594047342E-2</v>
      </c>
      <c r="AV48" s="226">
        <v>9.3166611857023105E-5</v>
      </c>
      <c r="AW48" s="226">
        <v>1.7395700297564629E-5</v>
      </c>
      <c r="AX48" s="226">
        <v>4.19110600358664E-5</v>
      </c>
      <c r="AY48" s="226">
        <v>5.819945184661661E-6</v>
      </c>
      <c r="AZ48" s="226">
        <v>4.8155264259746761E-6</v>
      </c>
      <c r="BA48" s="226">
        <v>1.5258262747415661E-5</v>
      </c>
      <c r="BB48" s="226">
        <v>1.4318374955799786E-5</v>
      </c>
      <c r="BC48" s="226">
        <v>4.8413231251128481E-6</v>
      </c>
      <c r="BD48" s="226">
        <v>4.1253090980785927E-5</v>
      </c>
      <c r="BE48" s="226">
        <v>1.7601935331566126E-4</v>
      </c>
      <c r="BF48" s="226">
        <v>5.8612748487731817E-5</v>
      </c>
      <c r="BG48" s="226">
        <v>2.4793834229747585E-6</v>
      </c>
      <c r="BH48" s="226">
        <v>4.7385274053123173E-5</v>
      </c>
      <c r="BI48" s="226">
        <v>1.10142094846865E-4</v>
      </c>
      <c r="BJ48" s="226">
        <v>3.568696187457139E-5</v>
      </c>
      <c r="BK48" s="226">
        <v>3.111135740566744E-5</v>
      </c>
      <c r="BL48" s="226">
        <v>1.134411572995708E-5</v>
      </c>
      <c r="BM48" s="226">
        <v>2.7388433759410967E-5</v>
      </c>
      <c r="BN48" s="226">
        <v>5.430808046395229E-5</v>
      </c>
      <c r="BO48" s="226">
        <v>3.9375079051978154E-5</v>
      </c>
      <c r="BP48" s="226">
        <v>4.344396778211005E-5</v>
      </c>
      <c r="BQ48" s="226">
        <v>4.8133701818094074E-6</v>
      </c>
      <c r="BR48" s="226">
        <v>7.0710593754558194E-5</v>
      </c>
      <c r="BS48" s="226">
        <v>4.4030032590318917E-7</v>
      </c>
      <c r="BT48" s="226">
        <v>3.0584788062672753E-6</v>
      </c>
      <c r="BU48" s="226">
        <v>0</v>
      </c>
      <c r="BV48" s="226">
        <v>2.04715457317448E-7</v>
      </c>
      <c r="BW48" s="226">
        <v>0</v>
      </c>
      <c r="BX48" s="226">
        <v>1.4127050052375197E-5</v>
      </c>
      <c r="BY48" s="226">
        <v>0</v>
      </c>
    </row>
    <row r="49" spans="1:77" x14ac:dyDescent="0.25">
      <c r="A49" s="105" t="s">
        <v>46</v>
      </c>
      <c r="B49" s="226">
        <v>7.0378732495326895E-6</v>
      </c>
      <c r="C49" s="226">
        <v>1.4707958851480113E-5</v>
      </c>
      <c r="D49" s="226">
        <v>2.4795512764951888E-6</v>
      </c>
      <c r="E49" s="226">
        <v>1.7110640929749165E-5</v>
      </c>
      <c r="F49" s="226">
        <v>6.6879379749190422E-7</v>
      </c>
      <c r="G49" s="226">
        <v>4.8062594826324882E-6</v>
      </c>
      <c r="H49" s="226">
        <v>6.925022371744994E-6</v>
      </c>
      <c r="I49" s="226">
        <v>3.1580820271245465E-6</v>
      </c>
      <c r="J49" s="226">
        <v>1.4677149477221405E-4</v>
      </c>
      <c r="K49" s="226">
        <v>5.7168425879526601E-6</v>
      </c>
      <c r="L49" s="226">
        <v>2.7969484716451895E-5</v>
      </c>
      <c r="M49" s="226">
        <v>1.7912308113692333E-6</v>
      </c>
      <c r="N49" s="226">
        <v>2.8645106877180155E-5</v>
      </c>
      <c r="O49" s="226">
        <v>2.8645106877180155E-5</v>
      </c>
      <c r="P49" s="226">
        <v>2.6228986238125408E-5</v>
      </c>
      <c r="Q49" s="226">
        <v>6.2338738497970175E-3</v>
      </c>
      <c r="R49" s="226">
        <v>4.2257692505275578E-6</v>
      </c>
      <c r="S49" s="226">
        <v>9.3585952172483386E-6</v>
      </c>
      <c r="T49" s="226">
        <v>2.5937390544244492E-9</v>
      </c>
      <c r="U49" s="226">
        <v>3.1500844971372381E-6</v>
      </c>
      <c r="V49" s="226">
        <v>4.6410724293126341E-6</v>
      </c>
      <c r="W49" s="226">
        <v>4.7870600090544138E-6</v>
      </c>
      <c r="X49" s="226">
        <v>4.3999675637781535E-6</v>
      </c>
      <c r="Y49" s="226">
        <v>1.9628360589836635E-5</v>
      </c>
      <c r="Z49" s="226">
        <v>2.2912385576881416E-6</v>
      </c>
      <c r="AA49" s="226">
        <v>4.849583277340954E-6</v>
      </c>
      <c r="AB49" s="226">
        <v>4.2011255907134874E-6</v>
      </c>
      <c r="AC49" s="226">
        <v>4.7572800412097754E-6</v>
      </c>
      <c r="AD49" s="226">
        <v>7.9907058088099485E-6</v>
      </c>
      <c r="AE49" s="226">
        <v>1.9316981940629389E-6</v>
      </c>
      <c r="AF49" s="226">
        <v>3.6183737416395153E-6</v>
      </c>
      <c r="AG49" s="226">
        <v>4.0381406247704276E-6</v>
      </c>
      <c r="AH49" s="226">
        <v>0</v>
      </c>
      <c r="AI49" s="226">
        <v>4.7765293236793816E-5</v>
      </c>
      <c r="AJ49" s="226">
        <v>6.0779519042212797E-5</v>
      </c>
      <c r="AK49" s="226">
        <v>1.7173741308881064E-5</v>
      </c>
      <c r="AL49" s="226">
        <v>9.4499059946376314E-6</v>
      </c>
      <c r="AM49" s="226">
        <v>1.8772297343242473E-4</v>
      </c>
      <c r="AN49" s="226">
        <v>6.4210444920481666E-5</v>
      </c>
      <c r="AO49" s="226">
        <v>2.1815912202256905E-4</v>
      </c>
      <c r="AP49" s="226">
        <v>8.3035779089074172E-5</v>
      </c>
      <c r="AQ49" s="226">
        <v>1.4201272716680497E-4</v>
      </c>
      <c r="AR49" s="226">
        <v>7.9861834819204762E-6</v>
      </c>
      <c r="AS49" s="226">
        <v>6.4239612056484264E-5</v>
      </c>
      <c r="AT49" s="226">
        <v>6.1748225445588961E-5</v>
      </c>
      <c r="AU49" s="226">
        <v>6.8677996886195845E-5</v>
      </c>
      <c r="AV49" s="226">
        <v>2.0544853049093471E-2</v>
      </c>
      <c r="AW49" s="226">
        <v>2.5801926964439753E-4</v>
      </c>
      <c r="AX49" s="226">
        <v>1.2179340752378241E-4</v>
      </c>
      <c r="AY49" s="226">
        <v>1.2452624779904133E-5</v>
      </c>
      <c r="AZ49" s="226">
        <v>1.1290032470946466E-5</v>
      </c>
      <c r="BA49" s="226">
        <v>4.9817596091511452E-5</v>
      </c>
      <c r="BB49" s="226">
        <v>2.1457347050009165E-5</v>
      </c>
      <c r="BC49" s="226">
        <v>9.7781114927317782E-6</v>
      </c>
      <c r="BD49" s="226">
        <v>7.1889225119001852E-5</v>
      </c>
      <c r="BE49" s="226">
        <v>3.5816388737221704E-4</v>
      </c>
      <c r="BF49" s="226">
        <v>1.4213593648643155E-4</v>
      </c>
      <c r="BG49" s="226">
        <v>3.398147776390111E-6</v>
      </c>
      <c r="BH49" s="226">
        <v>8.0851563077227249E-5</v>
      </c>
      <c r="BI49" s="226">
        <v>2.8547561192449067E-4</v>
      </c>
      <c r="BJ49" s="226">
        <v>8.4498617160456722E-5</v>
      </c>
      <c r="BK49" s="226">
        <v>7.1106718498442539E-5</v>
      </c>
      <c r="BL49" s="226">
        <v>3.6638974978369866E-5</v>
      </c>
      <c r="BM49" s="226">
        <v>5.1254935785452038E-5</v>
      </c>
      <c r="BN49" s="226">
        <v>5.9524370471226892E-5</v>
      </c>
      <c r="BO49" s="226">
        <v>1.2963120527097896E-4</v>
      </c>
      <c r="BP49" s="226">
        <v>1.160556212225142E-4</v>
      </c>
      <c r="BQ49" s="226">
        <v>2.0557820955689574E-5</v>
      </c>
      <c r="BR49" s="226">
        <v>1.6331565843500005E-4</v>
      </c>
      <c r="BS49" s="226">
        <v>1.5468732290592143E-6</v>
      </c>
      <c r="BT49" s="226">
        <v>6.6923946863529375E-6</v>
      </c>
      <c r="BU49" s="226">
        <v>0</v>
      </c>
      <c r="BV49" s="226">
        <v>3.5008788477546309E-7</v>
      </c>
      <c r="BW49" s="226">
        <v>0</v>
      </c>
      <c r="BX49" s="226">
        <v>4.1957349421226408E-5</v>
      </c>
      <c r="BY49" s="226">
        <v>0</v>
      </c>
    </row>
    <row r="50" spans="1:77" x14ac:dyDescent="0.25">
      <c r="A50" s="105" t="s">
        <v>47</v>
      </c>
      <c r="B50" s="226">
        <v>6.0845699739405314E-6</v>
      </c>
      <c r="C50" s="226">
        <v>1.2016780885955446E-5</v>
      </c>
      <c r="D50" s="226">
        <v>1.5328180710436196E-6</v>
      </c>
      <c r="E50" s="226">
        <v>1.0934371220418543E-5</v>
      </c>
      <c r="F50" s="226">
        <v>3.5667123175344978E-7</v>
      </c>
      <c r="G50" s="226">
        <v>2.8928507975829924E-6</v>
      </c>
      <c r="H50" s="226">
        <v>3.3490851197992994E-6</v>
      </c>
      <c r="I50" s="226">
        <v>2.9133300194338717E-6</v>
      </c>
      <c r="J50" s="226">
        <v>1.6707233845123144E-4</v>
      </c>
      <c r="K50" s="226">
        <v>4.2496951194964942E-6</v>
      </c>
      <c r="L50" s="226">
        <v>6.7564652441074819E-6</v>
      </c>
      <c r="M50" s="226">
        <v>1.4434895014925693E-6</v>
      </c>
      <c r="N50" s="226">
        <v>7.9473843545958785E-6</v>
      </c>
      <c r="O50" s="226">
        <v>7.9473843545958785E-6</v>
      </c>
      <c r="P50" s="226">
        <v>8.1555528787332406E-4</v>
      </c>
      <c r="Q50" s="226">
        <v>4.5505281246955411E-5</v>
      </c>
      <c r="R50" s="226">
        <v>2.9414461195751748E-6</v>
      </c>
      <c r="S50" s="226">
        <v>7.9467718780096017E-6</v>
      </c>
      <c r="T50" s="226">
        <v>1.998089896714497E-9</v>
      </c>
      <c r="U50" s="226">
        <v>1.399893168582849E-6</v>
      </c>
      <c r="V50" s="226">
        <v>2.2593317766320583E-6</v>
      </c>
      <c r="W50" s="226">
        <v>2.626730703105682E-6</v>
      </c>
      <c r="X50" s="226">
        <v>2.6224175342413637E-6</v>
      </c>
      <c r="Y50" s="226">
        <v>1.2512548916105528E-5</v>
      </c>
      <c r="Z50" s="226">
        <v>1.4998801562152849E-6</v>
      </c>
      <c r="AA50" s="226">
        <v>2.6376308776860781E-6</v>
      </c>
      <c r="AB50" s="226">
        <v>2.6826343980489653E-6</v>
      </c>
      <c r="AC50" s="226">
        <v>3.0635310184815891E-6</v>
      </c>
      <c r="AD50" s="226">
        <v>5.1853412508336749E-6</v>
      </c>
      <c r="AE50" s="226">
        <v>1.2386235425714522E-6</v>
      </c>
      <c r="AF50" s="226">
        <v>1.7520243036402306E-6</v>
      </c>
      <c r="AG50" s="226">
        <v>1.2125855168036217E-6</v>
      </c>
      <c r="AH50" s="226">
        <v>0</v>
      </c>
      <c r="AI50" s="226">
        <v>2.9608957315916045E-5</v>
      </c>
      <c r="AJ50" s="226">
        <v>4.4153384169175281E-5</v>
      </c>
      <c r="AK50" s="226">
        <v>6.4721985516195004E-6</v>
      </c>
      <c r="AL50" s="226">
        <v>6.0929841394019791E-6</v>
      </c>
      <c r="AM50" s="226">
        <v>2.0385233577050573E-5</v>
      </c>
      <c r="AN50" s="226">
        <v>4.1131936199526732E-5</v>
      </c>
      <c r="AO50" s="226">
        <v>5.2206797062262764E-5</v>
      </c>
      <c r="AP50" s="226">
        <v>6.4962106564189634E-5</v>
      </c>
      <c r="AQ50" s="226">
        <v>2.2872468292325948E-5</v>
      </c>
      <c r="AR50" s="226">
        <v>5.5692671468468621E-6</v>
      </c>
      <c r="AS50" s="226">
        <v>3.6170696485016986E-5</v>
      </c>
      <c r="AT50" s="226">
        <v>2.6601502906072456E-5</v>
      </c>
      <c r="AU50" s="226">
        <v>1.063989118314657E-5</v>
      </c>
      <c r="AV50" s="226">
        <v>7.9170030854265123E-6</v>
      </c>
      <c r="AW50" s="226">
        <v>8.30826447888941E-3</v>
      </c>
      <c r="AX50" s="226">
        <v>1.1259368349502379E-4</v>
      </c>
      <c r="AY50" s="226">
        <v>8.3677352554162786E-6</v>
      </c>
      <c r="AZ50" s="226">
        <v>8.6793440017083761E-6</v>
      </c>
      <c r="BA50" s="226">
        <v>5.1775620182273983E-5</v>
      </c>
      <c r="BB50" s="226">
        <v>1.033973030033655E-5</v>
      </c>
      <c r="BC50" s="226">
        <v>6.8963387553867726E-6</v>
      </c>
      <c r="BD50" s="226">
        <v>3.6864685811476298E-5</v>
      </c>
      <c r="BE50" s="226">
        <v>2.54180119787257E-4</v>
      </c>
      <c r="BF50" s="226">
        <v>9.9351267466522494E-4</v>
      </c>
      <c r="BG50" s="226">
        <v>1.1100449570847856E-6</v>
      </c>
      <c r="BH50" s="226">
        <v>4.1475881437232629E-5</v>
      </c>
      <c r="BI50" s="226">
        <v>9.0217543817990308E-5</v>
      </c>
      <c r="BJ50" s="226">
        <v>3.226514841495327E-5</v>
      </c>
      <c r="BK50" s="226">
        <v>4.0436726451069157E-5</v>
      </c>
      <c r="BL50" s="226">
        <v>2.8577338214097063E-5</v>
      </c>
      <c r="BM50" s="226">
        <v>3.2631238922868089E-5</v>
      </c>
      <c r="BN50" s="226">
        <v>5.8632709952595157E-5</v>
      </c>
      <c r="BO50" s="226">
        <v>6.4420357825402768E-5</v>
      </c>
      <c r="BP50" s="226">
        <v>7.3213989640975822E-5</v>
      </c>
      <c r="BQ50" s="226">
        <v>5.2574732695633468E-6</v>
      </c>
      <c r="BR50" s="226">
        <v>9.6934612253686366E-5</v>
      </c>
      <c r="BS50" s="226">
        <v>4.5426584808088164E-6</v>
      </c>
      <c r="BT50" s="226">
        <v>3.8823305576712506E-6</v>
      </c>
      <c r="BU50" s="226">
        <v>0</v>
      </c>
      <c r="BV50" s="226">
        <v>1.8331471591155007E-7</v>
      </c>
      <c r="BW50" s="226">
        <v>0</v>
      </c>
      <c r="BX50" s="226">
        <v>3.3023441045922493E-5</v>
      </c>
      <c r="BY50" s="226">
        <v>0</v>
      </c>
    </row>
    <row r="51" spans="1:77" x14ac:dyDescent="0.25">
      <c r="A51" s="105" t="s">
        <v>48</v>
      </c>
      <c r="B51" s="226">
        <v>1.0721843470626355E-5</v>
      </c>
      <c r="C51" s="226">
        <v>2.0774128459608098E-5</v>
      </c>
      <c r="D51" s="226">
        <v>5.7176626670461012E-6</v>
      </c>
      <c r="E51" s="226">
        <v>2.5004626507323007E-5</v>
      </c>
      <c r="F51" s="226">
        <v>1.4786989607255991E-6</v>
      </c>
      <c r="G51" s="226">
        <v>9.1572556409105727E-6</v>
      </c>
      <c r="H51" s="226">
        <v>2.4346133070332924E-5</v>
      </c>
      <c r="I51" s="226">
        <v>3.6951553456310674E-6</v>
      </c>
      <c r="J51" s="226">
        <v>8.5361527165328559E-5</v>
      </c>
      <c r="K51" s="226">
        <v>8.0397197338959124E-6</v>
      </c>
      <c r="L51" s="226">
        <v>2.9932148802181555E-5</v>
      </c>
      <c r="M51" s="226">
        <v>1.3456370587956492E-5</v>
      </c>
      <c r="N51" s="226">
        <v>1.8477274552538144E-5</v>
      </c>
      <c r="O51" s="226">
        <v>1.8477274552538144E-5</v>
      </c>
      <c r="P51" s="226">
        <v>3.4438433244968219E-4</v>
      </c>
      <c r="Q51" s="226">
        <v>8.9026764403224093E-5</v>
      </c>
      <c r="R51" s="226">
        <v>7.2188864620817131E-6</v>
      </c>
      <c r="S51" s="226">
        <v>8.1735322970895487E-5</v>
      </c>
      <c r="T51" s="226">
        <v>3.429898692483193E-9</v>
      </c>
      <c r="U51" s="226">
        <v>1.6788677094400681E-5</v>
      </c>
      <c r="V51" s="226">
        <v>6.266082119133318E-6</v>
      </c>
      <c r="W51" s="226">
        <v>6.9766827667529496E-6</v>
      </c>
      <c r="X51" s="226">
        <v>8.1599090480722716E-6</v>
      </c>
      <c r="Y51" s="226">
        <v>2.5353287317873343E-5</v>
      </c>
      <c r="Z51" s="226">
        <v>8.0353915769369897E-6</v>
      </c>
      <c r="AA51" s="226">
        <v>9.8848480117742326E-6</v>
      </c>
      <c r="AB51" s="226">
        <v>7.0081829910255651E-6</v>
      </c>
      <c r="AC51" s="226">
        <v>1.291452497964672E-5</v>
      </c>
      <c r="AD51" s="226">
        <v>3.1548771351355134E-5</v>
      </c>
      <c r="AE51" s="226">
        <v>3.4750500224205114E-6</v>
      </c>
      <c r="AF51" s="226">
        <v>5.5676277750526045E-6</v>
      </c>
      <c r="AG51" s="226">
        <v>4.9221563909613278E-6</v>
      </c>
      <c r="AH51" s="226">
        <v>0</v>
      </c>
      <c r="AI51" s="226">
        <v>2.0623382810970237E-4</v>
      </c>
      <c r="AJ51" s="226">
        <v>3.4013082196279905E-4</v>
      </c>
      <c r="AK51" s="226">
        <v>6.3642992580921547E-5</v>
      </c>
      <c r="AL51" s="226">
        <v>4.9737057635879069E-5</v>
      </c>
      <c r="AM51" s="226">
        <v>1.8985646086095584E-4</v>
      </c>
      <c r="AN51" s="226">
        <v>3.6108095861071978E-4</v>
      </c>
      <c r="AO51" s="226">
        <v>1.2985006941137924E-4</v>
      </c>
      <c r="AP51" s="226">
        <v>1.6263552231712754E-4</v>
      </c>
      <c r="AQ51" s="226">
        <v>9.9535159615636083E-4</v>
      </c>
      <c r="AR51" s="226">
        <v>4.465384241432142E-5</v>
      </c>
      <c r="AS51" s="226">
        <v>1.199951196288435E-4</v>
      </c>
      <c r="AT51" s="226">
        <v>3.7950161444132884E-4</v>
      </c>
      <c r="AU51" s="226">
        <v>7.0136949189082232E-4</v>
      </c>
      <c r="AV51" s="226">
        <v>8.0511061266907728E-5</v>
      </c>
      <c r="AW51" s="226">
        <v>3.4858871293636635E-3</v>
      </c>
      <c r="AX51" s="226">
        <v>4.4136379085109298E-2</v>
      </c>
      <c r="AY51" s="226">
        <v>3.9978003411923802E-5</v>
      </c>
      <c r="AZ51" s="226">
        <v>7.9771055477708506E-5</v>
      </c>
      <c r="BA51" s="226">
        <v>6.9771508003648862E-4</v>
      </c>
      <c r="BB51" s="226">
        <v>5.6333857529065773E-5</v>
      </c>
      <c r="BC51" s="226">
        <v>5.521382968597038E-5</v>
      </c>
      <c r="BD51" s="226">
        <v>1.6190480730901463E-4</v>
      </c>
      <c r="BE51" s="226">
        <v>3.0256469218216311E-4</v>
      </c>
      <c r="BF51" s="226">
        <v>4.8862633134023675E-4</v>
      </c>
      <c r="BG51" s="226">
        <v>3.7894265908449024E-6</v>
      </c>
      <c r="BH51" s="226">
        <v>1.7438599892031923E-4</v>
      </c>
      <c r="BI51" s="226">
        <v>2.5916731158100794E-4</v>
      </c>
      <c r="BJ51" s="226">
        <v>1.990129788202376E-4</v>
      </c>
      <c r="BK51" s="226">
        <v>1.1384995419060872E-4</v>
      </c>
      <c r="BL51" s="226">
        <v>4.4457221692964514E-5</v>
      </c>
      <c r="BM51" s="226">
        <v>1.1955284788494824E-4</v>
      </c>
      <c r="BN51" s="226">
        <v>1.6218973283091347E-4</v>
      </c>
      <c r="BO51" s="226">
        <v>4.0255325274508597E-4</v>
      </c>
      <c r="BP51" s="226">
        <v>3.5604453688295245E-4</v>
      </c>
      <c r="BQ51" s="226">
        <v>3.803214515697664E-5</v>
      </c>
      <c r="BR51" s="226">
        <v>2.8554558148697403E-4</v>
      </c>
      <c r="BS51" s="226">
        <v>2.9462839992894605E-6</v>
      </c>
      <c r="BT51" s="226">
        <v>1.1878890083074518E-5</v>
      </c>
      <c r="BU51" s="226">
        <v>0</v>
      </c>
      <c r="BV51" s="226">
        <v>7.5470522325207907E-7</v>
      </c>
      <c r="BW51" s="226">
        <v>0</v>
      </c>
      <c r="BX51" s="226">
        <v>5.6086102115911997E-5</v>
      </c>
      <c r="BY51" s="226">
        <v>0</v>
      </c>
    </row>
    <row r="52" spans="1:77" x14ac:dyDescent="0.25">
      <c r="A52" s="105" t="s">
        <v>49</v>
      </c>
      <c r="B52" s="226">
        <v>5.4545911703743826E-7</v>
      </c>
      <c r="C52" s="226">
        <v>1.2286097441840435E-6</v>
      </c>
      <c r="D52" s="226">
        <v>2.8010177697121672E-7</v>
      </c>
      <c r="E52" s="226">
        <v>1.3290288277818582E-6</v>
      </c>
      <c r="F52" s="226">
        <v>8.4710583822859096E-8</v>
      </c>
      <c r="G52" s="226">
        <v>5.3791723454550225E-7</v>
      </c>
      <c r="H52" s="226">
        <v>6.962177752242957E-7</v>
      </c>
      <c r="I52" s="226">
        <v>2.195404690580518E-7</v>
      </c>
      <c r="J52" s="226">
        <v>5.842060176485531E-6</v>
      </c>
      <c r="K52" s="226">
        <v>5.0763926186526737E-7</v>
      </c>
      <c r="L52" s="226">
        <v>1.1087545041391027E-6</v>
      </c>
      <c r="M52" s="226">
        <v>1.8122626806468174E-7</v>
      </c>
      <c r="N52" s="226">
        <v>1.3292383016471576E-6</v>
      </c>
      <c r="O52" s="226">
        <v>1.3292383016471576E-6</v>
      </c>
      <c r="P52" s="226">
        <v>2.4964739195945333E-5</v>
      </c>
      <c r="Q52" s="226">
        <v>2.1392393275534901E-6</v>
      </c>
      <c r="R52" s="226">
        <v>4.4564953749023486E-7</v>
      </c>
      <c r="S52" s="226">
        <v>9.1984098616019806E-7</v>
      </c>
      <c r="T52" s="226">
        <v>2.5342447946718458E-10</v>
      </c>
      <c r="U52" s="226">
        <v>2.1402298053975816E-7</v>
      </c>
      <c r="V52" s="226">
        <v>3.42908679416484E-7</v>
      </c>
      <c r="W52" s="226">
        <v>3.9562585205518779E-7</v>
      </c>
      <c r="X52" s="226">
        <v>4.851197626481417E-7</v>
      </c>
      <c r="Y52" s="226">
        <v>1.2825252921866863E-6</v>
      </c>
      <c r="Z52" s="226">
        <v>2.517627272171312E-7</v>
      </c>
      <c r="AA52" s="226">
        <v>5.8827914653830034E-7</v>
      </c>
      <c r="AB52" s="226">
        <v>4.6586642602142409E-7</v>
      </c>
      <c r="AC52" s="226">
        <v>5.8089669017640539E-7</v>
      </c>
      <c r="AD52" s="226">
        <v>8.9402823052927156E-7</v>
      </c>
      <c r="AE52" s="226">
        <v>2.103713273608644E-7</v>
      </c>
      <c r="AF52" s="226">
        <v>2.7589488555136588E-7</v>
      </c>
      <c r="AG52" s="226">
        <v>2.2370060643583511E-7</v>
      </c>
      <c r="AH52" s="226">
        <v>0</v>
      </c>
      <c r="AI52" s="226">
        <v>1.9340109425728445E-5</v>
      </c>
      <c r="AJ52" s="226">
        <v>8.4091365350554567E-6</v>
      </c>
      <c r="AK52" s="226">
        <v>1.3006913616621492E-6</v>
      </c>
      <c r="AL52" s="226">
        <v>9.7107095138554344E-7</v>
      </c>
      <c r="AM52" s="226">
        <v>1.2182736482102732E-5</v>
      </c>
      <c r="AN52" s="226">
        <v>8.9833431223817429E-6</v>
      </c>
      <c r="AO52" s="226">
        <v>9.8609151530895146E-6</v>
      </c>
      <c r="AP52" s="226">
        <v>7.1237069752293753E-6</v>
      </c>
      <c r="AQ52" s="226">
        <v>4.6268226601985368E-6</v>
      </c>
      <c r="AR52" s="226">
        <v>8.5739303714072275E-7</v>
      </c>
      <c r="AS52" s="226">
        <v>1.26439540566885E-5</v>
      </c>
      <c r="AT52" s="226">
        <v>9.6842105531799606E-6</v>
      </c>
      <c r="AU52" s="226">
        <v>1.0891172471769967E-5</v>
      </c>
      <c r="AV52" s="226">
        <v>8.2437096929383863E-7</v>
      </c>
      <c r="AW52" s="226">
        <v>2.5330309544350404E-4</v>
      </c>
      <c r="AX52" s="226">
        <v>1.1449966443620705E-5</v>
      </c>
      <c r="AY52" s="226">
        <v>9.487720189943807E-3</v>
      </c>
      <c r="AZ52" s="226">
        <v>1.4991213690464321E-5</v>
      </c>
      <c r="BA52" s="226">
        <v>5.5117382289693893E-5</v>
      </c>
      <c r="BB52" s="226">
        <v>2.075295353389618E-6</v>
      </c>
      <c r="BC52" s="226">
        <v>1.2181209147819614E-6</v>
      </c>
      <c r="BD52" s="226">
        <v>1.3341052872854884E-5</v>
      </c>
      <c r="BE52" s="226">
        <v>1.6518365938496654E-5</v>
      </c>
      <c r="BF52" s="226">
        <v>3.5255723487307201E-5</v>
      </c>
      <c r="BG52" s="226">
        <v>3.140078600038611E-7</v>
      </c>
      <c r="BH52" s="226">
        <v>1.0102531955618075E-5</v>
      </c>
      <c r="BI52" s="226">
        <v>1.4097571613999234E-5</v>
      </c>
      <c r="BJ52" s="226">
        <v>2.4758670136859164E-5</v>
      </c>
      <c r="BK52" s="226">
        <v>8.8249721055938981E-6</v>
      </c>
      <c r="BL52" s="226">
        <v>3.3739920541948997E-6</v>
      </c>
      <c r="BM52" s="226">
        <v>1.2700644811851685E-5</v>
      </c>
      <c r="BN52" s="226">
        <v>2.3767880911489138E-5</v>
      </c>
      <c r="BO52" s="226">
        <v>2.7635880239358795E-5</v>
      </c>
      <c r="BP52" s="226">
        <v>2.3189760729390774E-5</v>
      </c>
      <c r="BQ52" s="226">
        <v>5.6570929706439993E-6</v>
      </c>
      <c r="BR52" s="226">
        <v>2.3652087690216538E-5</v>
      </c>
      <c r="BS52" s="226">
        <v>2.1222930714376152E-7</v>
      </c>
      <c r="BT52" s="226">
        <v>9.6835716840585326E-7</v>
      </c>
      <c r="BU52" s="226">
        <v>0</v>
      </c>
      <c r="BV52" s="226">
        <v>4.3762857609684929E-8</v>
      </c>
      <c r="BW52" s="226">
        <v>0</v>
      </c>
      <c r="BX52" s="226">
        <v>4.2024964592948775E-6</v>
      </c>
      <c r="BY52" s="226">
        <v>0</v>
      </c>
    </row>
    <row r="53" spans="1:77" x14ac:dyDescent="0.25">
      <c r="A53" s="105" t="s">
        <v>50</v>
      </c>
      <c r="B53" s="226">
        <v>2.0900910071555891E-6</v>
      </c>
      <c r="C53" s="226">
        <v>4.6483881302251839E-6</v>
      </c>
      <c r="D53" s="226">
        <v>9.9570412884121573E-7</v>
      </c>
      <c r="E53" s="226">
        <v>8.9024015207538408E-6</v>
      </c>
      <c r="F53" s="226">
        <v>3.1765548542067355E-7</v>
      </c>
      <c r="G53" s="226">
        <v>1.9911483629173496E-6</v>
      </c>
      <c r="H53" s="226">
        <v>3.5334817203400459E-6</v>
      </c>
      <c r="I53" s="226">
        <v>8.7303532091832777E-7</v>
      </c>
      <c r="J53" s="226">
        <v>2.7279883008040578E-5</v>
      </c>
      <c r="K53" s="226">
        <v>1.66242615742217E-6</v>
      </c>
      <c r="L53" s="226">
        <v>4.5197131426928269E-6</v>
      </c>
      <c r="M53" s="226">
        <v>7.3305779827657535E-7</v>
      </c>
      <c r="N53" s="226">
        <v>5.0586403243375777E-6</v>
      </c>
      <c r="O53" s="226">
        <v>5.0586403243375777E-6</v>
      </c>
      <c r="P53" s="226">
        <v>1.1929904323227819E-4</v>
      </c>
      <c r="Q53" s="226">
        <v>1.3724184514296574E-5</v>
      </c>
      <c r="R53" s="226">
        <v>1.3308041418004609E-6</v>
      </c>
      <c r="S53" s="226">
        <v>3.8840926334443497E-6</v>
      </c>
      <c r="T53" s="226">
        <v>7.3146994741435029E-10</v>
      </c>
      <c r="U53" s="226">
        <v>1.7980169370389304E-6</v>
      </c>
      <c r="V53" s="226">
        <v>1.0896977002171067E-6</v>
      </c>
      <c r="W53" s="226">
        <v>1.2542056611871287E-6</v>
      </c>
      <c r="X53" s="226">
        <v>1.6502549260721188E-6</v>
      </c>
      <c r="Y53" s="226">
        <v>1.1132591122855816E-5</v>
      </c>
      <c r="Z53" s="226">
        <v>8.9576558879822994E-7</v>
      </c>
      <c r="AA53" s="226">
        <v>2.1280470764787221E-6</v>
      </c>
      <c r="AB53" s="226">
        <v>1.4445233552828779E-6</v>
      </c>
      <c r="AC53" s="226">
        <v>1.7155541039592275E-6</v>
      </c>
      <c r="AD53" s="226">
        <v>3.3909996714524748E-6</v>
      </c>
      <c r="AE53" s="226">
        <v>6.6480385515163328E-7</v>
      </c>
      <c r="AF53" s="226">
        <v>9.0077706435525529E-7</v>
      </c>
      <c r="AG53" s="226">
        <v>9.7444757329727217E-7</v>
      </c>
      <c r="AH53" s="226">
        <v>0</v>
      </c>
      <c r="AI53" s="226">
        <v>6.6119523989621449E-5</v>
      </c>
      <c r="AJ53" s="226">
        <v>3.2534665552264211E-5</v>
      </c>
      <c r="AK53" s="226">
        <v>4.8473671755410554E-6</v>
      </c>
      <c r="AL53" s="226">
        <v>4.6166826081432237E-6</v>
      </c>
      <c r="AM53" s="226">
        <v>4.0774899869139198E-5</v>
      </c>
      <c r="AN53" s="226">
        <v>4.9510504406404244E-5</v>
      </c>
      <c r="AO53" s="226">
        <v>3.5471850371916621E-5</v>
      </c>
      <c r="AP53" s="226">
        <v>1.3185903834712586E-4</v>
      </c>
      <c r="AQ53" s="226">
        <v>1.1473006159513444E-4</v>
      </c>
      <c r="AR53" s="226">
        <v>3.5372661049861444E-6</v>
      </c>
      <c r="AS53" s="226">
        <v>6.557856108001665E-5</v>
      </c>
      <c r="AT53" s="226">
        <v>1.0711654048693943E-4</v>
      </c>
      <c r="AU53" s="226">
        <v>2.757242259037783E-4</v>
      </c>
      <c r="AV53" s="226">
        <v>3.6377257351917812E-6</v>
      </c>
      <c r="AW53" s="226">
        <v>1.2116750472347037E-3</v>
      </c>
      <c r="AX53" s="226">
        <v>4.9899289790279336E-5</v>
      </c>
      <c r="AY53" s="226">
        <v>5.6924950696337695E-6</v>
      </c>
      <c r="AZ53" s="226">
        <v>1.5266203825230328E-2</v>
      </c>
      <c r="BA53" s="226">
        <v>2.424667922142402E-5</v>
      </c>
      <c r="BB53" s="226">
        <v>5.559529291703507E-6</v>
      </c>
      <c r="BC53" s="226">
        <v>4.3796713079486345E-6</v>
      </c>
      <c r="BD53" s="226">
        <v>3.6274875268005655E-5</v>
      </c>
      <c r="BE53" s="226">
        <v>8.7534808020636002E-5</v>
      </c>
      <c r="BF53" s="226">
        <v>1.5969020080619596E-4</v>
      </c>
      <c r="BG53" s="226">
        <v>8.2175174129026429E-7</v>
      </c>
      <c r="BH53" s="226">
        <v>3.7588663632410486E-5</v>
      </c>
      <c r="BI53" s="226">
        <v>4.7826922967913488E-5</v>
      </c>
      <c r="BJ53" s="226">
        <v>3.2725447168957464E-5</v>
      </c>
      <c r="BK53" s="226">
        <v>2.2256220258411555E-5</v>
      </c>
      <c r="BL53" s="226">
        <v>9.6822050617932089E-6</v>
      </c>
      <c r="BM53" s="226">
        <v>2.2458958952832134E-5</v>
      </c>
      <c r="BN53" s="226">
        <v>4.6696327233641675E-5</v>
      </c>
      <c r="BO53" s="226">
        <v>5.7365569150572399E-5</v>
      </c>
      <c r="BP53" s="226">
        <v>5.5691005361857225E-5</v>
      </c>
      <c r="BQ53" s="226">
        <v>8.0537324244902902E-6</v>
      </c>
      <c r="BR53" s="226">
        <v>5.293268611018266E-5</v>
      </c>
      <c r="BS53" s="226">
        <v>8.4167164471210195E-7</v>
      </c>
      <c r="BT53" s="226">
        <v>2.2986391315798712E-6</v>
      </c>
      <c r="BU53" s="226">
        <v>0</v>
      </c>
      <c r="BV53" s="226">
        <v>1.628808890248545E-7</v>
      </c>
      <c r="BW53" s="226">
        <v>0</v>
      </c>
      <c r="BX53" s="226">
        <v>1.2318698184930644E-5</v>
      </c>
      <c r="BY53" s="226">
        <v>0</v>
      </c>
    </row>
    <row r="54" spans="1:77" x14ac:dyDescent="0.25">
      <c r="A54" s="105" t="s">
        <v>51</v>
      </c>
      <c r="B54" s="226">
        <v>1.3152648783685498E-6</v>
      </c>
      <c r="C54" s="226">
        <v>2.8570327124313498E-6</v>
      </c>
      <c r="D54" s="226">
        <v>6.6993793436818553E-7</v>
      </c>
      <c r="E54" s="226">
        <v>3.9151602552162422E-6</v>
      </c>
      <c r="F54" s="226">
        <v>2.2499625268339047E-7</v>
      </c>
      <c r="G54" s="226">
        <v>1.2508568056001261E-6</v>
      </c>
      <c r="H54" s="226">
        <v>1.9875429726826349E-6</v>
      </c>
      <c r="I54" s="226">
        <v>5.1901342428379248E-7</v>
      </c>
      <c r="J54" s="226">
        <v>1.4215984549024116E-5</v>
      </c>
      <c r="K54" s="226">
        <v>1.0652895091398851E-6</v>
      </c>
      <c r="L54" s="226">
        <v>2.746407075338468E-6</v>
      </c>
      <c r="M54" s="226">
        <v>8.1363739948917345E-7</v>
      </c>
      <c r="N54" s="226">
        <v>3.0224449795024979E-6</v>
      </c>
      <c r="O54" s="226">
        <v>3.0224449795024979E-6</v>
      </c>
      <c r="P54" s="226">
        <v>6.0775946770686779E-5</v>
      </c>
      <c r="Q54" s="226">
        <v>5.2651754927739692E-6</v>
      </c>
      <c r="R54" s="226">
        <v>9.0935760406430608E-7</v>
      </c>
      <c r="S54" s="226">
        <v>4.667028502793208E-6</v>
      </c>
      <c r="T54" s="226">
        <v>4.7995449760876609E-10</v>
      </c>
      <c r="U54" s="226">
        <v>8.7583388628245207E-7</v>
      </c>
      <c r="V54" s="226">
        <v>6.9514113155017801E-7</v>
      </c>
      <c r="W54" s="226">
        <v>8.1274115989232515E-7</v>
      </c>
      <c r="X54" s="226">
        <v>1.0685824416189468E-6</v>
      </c>
      <c r="Y54" s="226">
        <v>4.2823850933414634E-6</v>
      </c>
      <c r="Z54" s="226">
        <v>7.0580970345209889E-7</v>
      </c>
      <c r="AA54" s="226">
        <v>1.3495408037036007E-6</v>
      </c>
      <c r="AB54" s="226">
        <v>9.4994971609364736E-7</v>
      </c>
      <c r="AC54" s="226">
        <v>1.348220918131855E-6</v>
      </c>
      <c r="AD54" s="226">
        <v>2.6787874640394429E-6</v>
      </c>
      <c r="AE54" s="226">
        <v>4.4334556689282801E-7</v>
      </c>
      <c r="AF54" s="226">
        <v>5.9024494386346852E-7</v>
      </c>
      <c r="AG54" s="226">
        <v>5.6483451591584403E-7</v>
      </c>
      <c r="AH54" s="226">
        <v>0</v>
      </c>
      <c r="AI54" s="226">
        <v>1.8390752334597945E-5</v>
      </c>
      <c r="AJ54" s="226">
        <v>2.2711609068032655E-5</v>
      </c>
      <c r="AK54" s="226">
        <v>6.9952294994648431E-6</v>
      </c>
      <c r="AL54" s="226">
        <v>2.7332018589975771E-6</v>
      </c>
      <c r="AM54" s="226">
        <v>2.1754095614130354E-5</v>
      </c>
      <c r="AN54" s="226">
        <v>4.2393852677168678E-5</v>
      </c>
      <c r="AO54" s="226">
        <v>2.1904676697748915E-5</v>
      </c>
      <c r="AP54" s="226">
        <v>3.4150351550945727E-5</v>
      </c>
      <c r="AQ54" s="226">
        <v>3.6044453169506941E-5</v>
      </c>
      <c r="AR54" s="226">
        <v>3.135679580338077E-6</v>
      </c>
      <c r="AS54" s="226">
        <v>9.7848727499997041E-5</v>
      </c>
      <c r="AT54" s="226">
        <v>6.3755054165894401E-5</v>
      </c>
      <c r="AU54" s="226">
        <v>2.0366505159000338E-5</v>
      </c>
      <c r="AV54" s="226">
        <v>2.3581475846634057E-6</v>
      </c>
      <c r="AW54" s="226">
        <v>6.1675417452170976E-4</v>
      </c>
      <c r="AX54" s="226">
        <v>6.9725497164216317E-5</v>
      </c>
      <c r="AY54" s="226">
        <v>1.1820603374830177E-5</v>
      </c>
      <c r="AZ54" s="226">
        <v>6.4347138801840365E-6</v>
      </c>
      <c r="BA54" s="226">
        <v>3.1252586927688508E-2</v>
      </c>
      <c r="BB54" s="226">
        <v>1.2788688567910494E-5</v>
      </c>
      <c r="BC54" s="226">
        <v>4.0031154734004987E-6</v>
      </c>
      <c r="BD54" s="226">
        <v>2.6658725435171929E-5</v>
      </c>
      <c r="BE54" s="226">
        <v>5.4983932411355826E-5</v>
      </c>
      <c r="BF54" s="226">
        <v>8.8001570111194093E-5</v>
      </c>
      <c r="BG54" s="226">
        <v>5.312064870616061E-7</v>
      </c>
      <c r="BH54" s="226">
        <v>2.3748294577718965E-5</v>
      </c>
      <c r="BI54" s="226">
        <v>2.6205478990093869E-5</v>
      </c>
      <c r="BJ54" s="226">
        <v>3.2172850474432622E-5</v>
      </c>
      <c r="BK54" s="226">
        <v>1.5784103089415134E-5</v>
      </c>
      <c r="BL54" s="226">
        <v>6.2529752008112017E-6</v>
      </c>
      <c r="BM54" s="226">
        <v>1.8524323946324088E-5</v>
      </c>
      <c r="BN54" s="226">
        <v>2.5182751514593168E-5</v>
      </c>
      <c r="BO54" s="226">
        <v>2.4763890257146441E-5</v>
      </c>
      <c r="BP54" s="226">
        <v>2.7618957737582006E-5</v>
      </c>
      <c r="BQ54" s="226">
        <v>6.3678908203807419E-6</v>
      </c>
      <c r="BR54" s="226">
        <v>4.2225578944535958E-5</v>
      </c>
      <c r="BS54" s="226">
        <v>5.0392866697156581E-7</v>
      </c>
      <c r="BT54" s="226">
        <v>1.6811492705673381E-6</v>
      </c>
      <c r="BU54" s="226">
        <v>0</v>
      </c>
      <c r="BV54" s="226">
        <v>1.0287953225336972E-7</v>
      </c>
      <c r="BW54" s="226">
        <v>0</v>
      </c>
      <c r="BX54" s="226">
        <v>8.0577928510255107E-6</v>
      </c>
      <c r="BY54" s="226">
        <v>0</v>
      </c>
    </row>
    <row r="55" spans="1:77" x14ac:dyDescent="0.25">
      <c r="A55" s="105" t="s">
        <v>52</v>
      </c>
      <c r="B55" s="226">
        <v>1.1871600074759596E-6</v>
      </c>
      <c r="C55" s="226">
        <v>3.0836973433328276E-6</v>
      </c>
      <c r="D55" s="226">
        <v>7.9325113617478745E-7</v>
      </c>
      <c r="E55" s="226">
        <v>4.1472773267650683E-6</v>
      </c>
      <c r="F55" s="226">
        <v>3.4276636016550952E-7</v>
      </c>
      <c r="G55" s="226">
        <v>1.7153739292493573E-6</v>
      </c>
      <c r="H55" s="226">
        <v>2.1456898368220205E-6</v>
      </c>
      <c r="I55" s="226">
        <v>4.8235896308878645E-7</v>
      </c>
      <c r="J55" s="226">
        <v>3.5955790709688342E-6</v>
      </c>
      <c r="K55" s="226">
        <v>9.618262955216042E-7</v>
      </c>
      <c r="L55" s="226">
        <v>7.2468815722021881E-6</v>
      </c>
      <c r="M55" s="226">
        <v>4.4447132678945276E-7</v>
      </c>
      <c r="N55" s="226">
        <v>1.813704683013888E-6</v>
      </c>
      <c r="O55" s="226">
        <v>1.813704683013888E-6</v>
      </c>
      <c r="P55" s="226">
        <v>4.2602356322593869E-6</v>
      </c>
      <c r="Q55" s="226">
        <v>3.985751712508552E-6</v>
      </c>
      <c r="R55" s="226">
        <v>7.5837496744745114E-7</v>
      </c>
      <c r="S55" s="226">
        <v>2.2282659792060156E-6</v>
      </c>
      <c r="T55" s="226">
        <v>3.4167933363002129E-10</v>
      </c>
      <c r="U55" s="226">
        <v>4.6495820490341734E-7</v>
      </c>
      <c r="V55" s="226">
        <v>5.7458517632689647E-7</v>
      </c>
      <c r="W55" s="226">
        <v>7.0710899251536638E-7</v>
      </c>
      <c r="X55" s="226">
        <v>1.275148829113598E-6</v>
      </c>
      <c r="Y55" s="226">
        <v>3.908894097992211E-6</v>
      </c>
      <c r="Z55" s="226">
        <v>6.5212796695873286E-7</v>
      </c>
      <c r="AA55" s="226">
        <v>1.8859028205951701E-6</v>
      </c>
      <c r="AB55" s="226">
        <v>9.674678738585764E-7</v>
      </c>
      <c r="AC55" s="226">
        <v>1.0775222105325503E-6</v>
      </c>
      <c r="AD55" s="226">
        <v>2.5754031985993553E-6</v>
      </c>
      <c r="AE55" s="226">
        <v>4.4577263023532085E-7</v>
      </c>
      <c r="AF55" s="226">
        <v>5.1428727557532754E-7</v>
      </c>
      <c r="AG55" s="226">
        <v>4.2493766274370227E-7</v>
      </c>
      <c r="AH55" s="226">
        <v>0</v>
      </c>
      <c r="AI55" s="226">
        <v>4.8973108509788218E-5</v>
      </c>
      <c r="AJ55" s="226">
        <v>1.1300574924750006E-5</v>
      </c>
      <c r="AK55" s="226">
        <v>1.1922833962409799E-5</v>
      </c>
      <c r="AL55" s="226">
        <v>1.1326212436486311E-5</v>
      </c>
      <c r="AM55" s="226">
        <v>1.3638626245055337E-5</v>
      </c>
      <c r="AN55" s="226">
        <v>2.0338218459227868E-5</v>
      </c>
      <c r="AO55" s="226">
        <v>1.2742916504813627E-5</v>
      </c>
      <c r="AP55" s="226">
        <v>3.9244754350706038E-5</v>
      </c>
      <c r="AQ55" s="226">
        <v>1.4185731217212594E-5</v>
      </c>
      <c r="AR55" s="226">
        <v>2.4985416145553485E-6</v>
      </c>
      <c r="AS55" s="226">
        <v>1.9760229454000833E-4</v>
      </c>
      <c r="AT55" s="226">
        <v>3.0403309136850186E-5</v>
      </c>
      <c r="AU55" s="226">
        <v>1.1788810026389565E-4</v>
      </c>
      <c r="AV55" s="226">
        <v>1.8340291865308425E-6</v>
      </c>
      <c r="AW55" s="226">
        <v>3.9400541139545482E-5</v>
      </c>
      <c r="AX55" s="226">
        <v>2.5045916565006826E-5</v>
      </c>
      <c r="AY55" s="226">
        <v>7.4339487623694672E-5</v>
      </c>
      <c r="AZ55" s="226">
        <v>3.548912021240924E-6</v>
      </c>
      <c r="BA55" s="226">
        <v>1.8010425142540916E-4</v>
      </c>
      <c r="BB55" s="226">
        <v>1.0536239044062005E-2</v>
      </c>
      <c r="BC55" s="226">
        <v>9.956841134563978E-5</v>
      </c>
      <c r="BD55" s="226">
        <v>2.9341876255238171E-5</v>
      </c>
      <c r="BE55" s="226">
        <v>2.4510681456799062E-5</v>
      </c>
      <c r="BF55" s="226">
        <v>1.0374399799636418E-5</v>
      </c>
      <c r="BG55" s="226">
        <v>5.155521301618757E-7</v>
      </c>
      <c r="BH55" s="226">
        <v>3.4877663406207869E-5</v>
      </c>
      <c r="BI55" s="226">
        <v>2.1365815854576588E-5</v>
      </c>
      <c r="BJ55" s="226">
        <v>2.7646772306081597E-5</v>
      </c>
      <c r="BK55" s="226">
        <v>1.1536431957927573E-5</v>
      </c>
      <c r="BL55" s="226">
        <v>4.0230328209642008E-6</v>
      </c>
      <c r="BM55" s="226">
        <v>1.0564904497427539E-5</v>
      </c>
      <c r="BN55" s="226">
        <v>2.2367914387701025E-5</v>
      </c>
      <c r="BO55" s="226">
        <v>1.2992658205767566E-5</v>
      </c>
      <c r="BP55" s="226">
        <v>1.5344160334265922E-5</v>
      </c>
      <c r="BQ55" s="226">
        <v>6.3691776811217607E-6</v>
      </c>
      <c r="BR55" s="226">
        <v>2.3904260078965197E-5</v>
      </c>
      <c r="BS55" s="226">
        <v>1.0928939707722585E-7</v>
      </c>
      <c r="BT55" s="226">
        <v>1.1769660532230893E-6</v>
      </c>
      <c r="BU55" s="226">
        <v>0</v>
      </c>
      <c r="BV55" s="226">
        <v>1.5046631461555067E-7</v>
      </c>
      <c r="BW55" s="226">
        <v>0</v>
      </c>
      <c r="BX55" s="226">
        <v>6.1531820368322779E-6</v>
      </c>
      <c r="BY55" s="226">
        <v>0</v>
      </c>
    </row>
    <row r="56" spans="1:77" x14ac:dyDescent="0.25">
      <c r="A56" s="105" t="s">
        <v>53</v>
      </c>
      <c r="B56" s="226">
        <v>9.8083870055785423E-6</v>
      </c>
      <c r="C56" s="226">
        <v>2.1239225947132201E-5</v>
      </c>
      <c r="D56" s="226">
        <v>4.8960374959068584E-6</v>
      </c>
      <c r="E56" s="226">
        <v>4.3234073278940031E-5</v>
      </c>
      <c r="F56" s="226">
        <v>3.1842785248039695E-6</v>
      </c>
      <c r="G56" s="226">
        <v>1.0561842782415224E-5</v>
      </c>
      <c r="H56" s="226">
        <v>1.6769766179664867E-5</v>
      </c>
      <c r="I56" s="226">
        <v>3.9187911596644375E-6</v>
      </c>
      <c r="J56" s="226">
        <v>1.1181587769716099E-4</v>
      </c>
      <c r="K56" s="226">
        <v>8.3480016022153124E-6</v>
      </c>
      <c r="L56" s="226">
        <v>2.1575899175946128E-3</v>
      </c>
      <c r="M56" s="226">
        <v>6.3044358970678645E-6</v>
      </c>
      <c r="N56" s="226">
        <v>1.7537037357889861E-5</v>
      </c>
      <c r="O56" s="226">
        <v>1.7537037357889861E-5</v>
      </c>
      <c r="P56" s="226">
        <v>7.4959910258645177E-5</v>
      </c>
      <c r="Q56" s="226">
        <v>3.9042447931096867E-5</v>
      </c>
      <c r="R56" s="226">
        <v>5.7422865511676465E-6</v>
      </c>
      <c r="S56" s="226">
        <v>3.6555863632570689E-5</v>
      </c>
      <c r="T56" s="226">
        <v>2.7450474902537806E-9</v>
      </c>
      <c r="U56" s="226">
        <v>8.4613133295509282E-6</v>
      </c>
      <c r="V56" s="226">
        <v>4.9048001367953636E-6</v>
      </c>
      <c r="W56" s="226">
        <v>5.5736580601992404E-6</v>
      </c>
      <c r="X56" s="226">
        <v>7.5529521668650399E-6</v>
      </c>
      <c r="Y56" s="226">
        <v>5.4439044109122711E-5</v>
      </c>
      <c r="Z56" s="226">
        <v>5.1718320120636671E-6</v>
      </c>
      <c r="AA56" s="226">
        <v>9.9983494224735655E-6</v>
      </c>
      <c r="AB56" s="226">
        <v>6.2173279088902001E-6</v>
      </c>
      <c r="AC56" s="226">
        <v>8.7953489378922148E-6</v>
      </c>
      <c r="AD56" s="226">
        <v>2.0454851700678304E-5</v>
      </c>
      <c r="AE56" s="226">
        <v>2.951502251047044E-6</v>
      </c>
      <c r="AF56" s="226">
        <v>4.2401446482320375E-6</v>
      </c>
      <c r="AG56" s="226">
        <v>4.1283204266197242E-6</v>
      </c>
      <c r="AH56" s="226">
        <v>0</v>
      </c>
      <c r="AI56" s="226">
        <v>2.9499298684877743E-3</v>
      </c>
      <c r="AJ56" s="226">
        <v>1.6626297847056171E-4</v>
      </c>
      <c r="AK56" s="226">
        <v>1.9198225977146456E-4</v>
      </c>
      <c r="AL56" s="226">
        <v>5.1213516377910046E-3</v>
      </c>
      <c r="AM56" s="226">
        <v>1.4781666343891193E-4</v>
      </c>
      <c r="AN56" s="226">
        <v>1.0668441874536252E-4</v>
      </c>
      <c r="AO56" s="226">
        <v>1.2799880455741474E-4</v>
      </c>
      <c r="AP56" s="226">
        <v>7.2745907366387509E-4</v>
      </c>
      <c r="AQ56" s="226">
        <v>4.5345506417103189E-4</v>
      </c>
      <c r="AR56" s="226">
        <v>2.4488382982353787E-5</v>
      </c>
      <c r="AS56" s="226">
        <v>1.0212271860122359E-4</v>
      </c>
      <c r="AT56" s="226">
        <v>6.8068918666284138E-4</v>
      </c>
      <c r="AU56" s="226">
        <v>3.0146938309246163E-4</v>
      </c>
      <c r="AV56" s="226">
        <v>4.3871275112232312E-5</v>
      </c>
      <c r="AW56" s="226">
        <v>7.4330625885803375E-4</v>
      </c>
      <c r="AX56" s="226">
        <v>5.2801540588765211E-4</v>
      </c>
      <c r="AY56" s="226">
        <v>3.3665348485587925E-5</v>
      </c>
      <c r="AZ56" s="226">
        <v>4.062206743688151E-5</v>
      </c>
      <c r="BA56" s="226">
        <v>2.8258707783890535E-4</v>
      </c>
      <c r="BB56" s="226">
        <v>6.1034331328404402E-5</v>
      </c>
      <c r="BC56" s="226">
        <v>6.3119580601364494E-2</v>
      </c>
      <c r="BD56" s="226">
        <v>1.9553271241938127E-4</v>
      </c>
      <c r="BE56" s="226">
        <v>2.5876501543124547E-4</v>
      </c>
      <c r="BF56" s="226">
        <v>1.5591735599636931E-4</v>
      </c>
      <c r="BG56" s="226">
        <v>3.5332384505094597E-6</v>
      </c>
      <c r="BH56" s="226">
        <v>1.7977511168398979E-4</v>
      </c>
      <c r="BI56" s="226">
        <v>2.1694187613906777E-4</v>
      </c>
      <c r="BJ56" s="226">
        <v>1.2477989876890196E-4</v>
      </c>
      <c r="BK56" s="226">
        <v>8.8417803282125391E-5</v>
      </c>
      <c r="BL56" s="226">
        <v>3.6215130451287879E-5</v>
      </c>
      <c r="BM56" s="226">
        <v>8.7258987072464845E-5</v>
      </c>
      <c r="BN56" s="226">
        <v>1.2899849949173521E-4</v>
      </c>
      <c r="BO56" s="226">
        <v>2.3492488578787419E-4</v>
      </c>
      <c r="BP56" s="226">
        <v>2.0704516096219059E-4</v>
      </c>
      <c r="BQ56" s="226">
        <v>3.540882198313272E-5</v>
      </c>
      <c r="BR56" s="226">
        <v>1.9863910703073553E-4</v>
      </c>
      <c r="BS56" s="226">
        <v>1.187196225685241E-6</v>
      </c>
      <c r="BT56" s="226">
        <v>8.85626362077348E-6</v>
      </c>
      <c r="BU56" s="226">
        <v>0</v>
      </c>
      <c r="BV56" s="226">
        <v>7.761904945157859E-7</v>
      </c>
      <c r="BW56" s="226">
        <v>0</v>
      </c>
      <c r="BX56" s="226">
        <v>4.4995066898550039E-5</v>
      </c>
      <c r="BY56" s="226">
        <v>0</v>
      </c>
    </row>
    <row r="57" spans="1:77" x14ac:dyDescent="0.25">
      <c r="A57" s="105" t="s">
        <v>54</v>
      </c>
      <c r="B57" s="226">
        <v>9.4376736527139844E-6</v>
      </c>
      <c r="C57" s="226">
        <v>2.0429139923801411E-5</v>
      </c>
      <c r="D57" s="226">
        <v>5.6681314705722267E-6</v>
      </c>
      <c r="E57" s="226">
        <v>2.4347171847460838E-5</v>
      </c>
      <c r="F57" s="226">
        <v>1.5608054128842129E-6</v>
      </c>
      <c r="G57" s="226">
        <v>1.0190020650555732E-5</v>
      </c>
      <c r="H57" s="226">
        <v>1.5527747969994947E-5</v>
      </c>
      <c r="I57" s="226">
        <v>3.0705834154306781E-6</v>
      </c>
      <c r="J57" s="226">
        <v>2.0939218188563629E-5</v>
      </c>
      <c r="K57" s="226">
        <v>1.1839395740960594E-5</v>
      </c>
      <c r="L57" s="226">
        <v>2.7471951399391786E-5</v>
      </c>
      <c r="M57" s="226">
        <v>4.9196778088930764E-6</v>
      </c>
      <c r="N57" s="226">
        <v>2.6861029398329351E-5</v>
      </c>
      <c r="O57" s="226">
        <v>2.6861029398329351E-5</v>
      </c>
      <c r="P57" s="226">
        <v>2.1319524678145999E-5</v>
      </c>
      <c r="Q57" s="226">
        <v>2.0339814487472106E-5</v>
      </c>
      <c r="R57" s="226">
        <v>1.0159130136285702E-5</v>
      </c>
      <c r="S57" s="226">
        <v>2.6459190071915908E-5</v>
      </c>
      <c r="T57" s="226">
        <v>5.3579654374919774E-9</v>
      </c>
      <c r="U57" s="226">
        <v>6.5219743933039097E-6</v>
      </c>
      <c r="V57" s="226">
        <v>7.5263201679268254E-6</v>
      </c>
      <c r="W57" s="226">
        <v>8.556895738799493E-6</v>
      </c>
      <c r="X57" s="226">
        <v>9.9230413002793582E-6</v>
      </c>
      <c r="Y57" s="226">
        <v>2.3885970383578598E-5</v>
      </c>
      <c r="Z57" s="226">
        <v>5.5940084832823564E-6</v>
      </c>
      <c r="AA57" s="226">
        <v>1.1394117149498848E-5</v>
      </c>
      <c r="AB57" s="226">
        <v>1.0180010083260835E-5</v>
      </c>
      <c r="AC57" s="226">
        <v>1.5612119567545313E-5</v>
      </c>
      <c r="AD57" s="226">
        <v>1.9643935220975889E-5</v>
      </c>
      <c r="AE57" s="226">
        <v>4.5677798697157135E-6</v>
      </c>
      <c r="AF57" s="226">
        <v>6.0282470445679493E-6</v>
      </c>
      <c r="AG57" s="226">
        <v>4.7675470731205418E-6</v>
      </c>
      <c r="AH57" s="226">
        <v>0</v>
      </c>
      <c r="AI57" s="226">
        <v>1.8500636988185107E-4</v>
      </c>
      <c r="AJ57" s="226">
        <v>2.1262996970160399E-4</v>
      </c>
      <c r="AK57" s="226">
        <v>5.930741517153642E-4</v>
      </c>
      <c r="AL57" s="226">
        <v>4.4591899399547582E-5</v>
      </c>
      <c r="AM57" s="226">
        <v>1.5867014114619884E-4</v>
      </c>
      <c r="AN57" s="226">
        <v>3.6621622228597407E-4</v>
      </c>
      <c r="AO57" s="226">
        <v>2.045477797322229E-4</v>
      </c>
      <c r="AP57" s="226">
        <v>1.2938498473409935E-4</v>
      </c>
      <c r="AQ57" s="226">
        <v>2.2117191465281729E-4</v>
      </c>
      <c r="AR57" s="226">
        <v>2.0269611813031503E-5</v>
      </c>
      <c r="AS57" s="226">
        <v>9.5873203889642483E-5</v>
      </c>
      <c r="AT57" s="226">
        <v>1.0700128562281598E-4</v>
      </c>
      <c r="AU57" s="226">
        <v>5.7953583556881236E-5</v>
      </c>
      <c r="AV57" s="226">
        <v>3.0240790402135871E-5</v>
      </c>
      <c r="AW57" s="226">
        <v>1.9519675922541509E-4</v>
      </c>
      <c r="AX57" s="226">
        <v>3.5773041781357351E-4</v>
      </c>
      <c r="AY57" s="226">
        <v>7.8862257984392141E-5</v>
      </c>
      <c r="AZ57" s="226">
        <v>3.7905182050853122E-5</v>
      </c>
      <c r="BA57" s="226">
        <v>2.6884695530022819E-4</v>
      </c>
      <c r="BB57" s="226">
        <v>3.3689349976183181E-5</v>
      </c>
      <c r="BC57" s="226">
        <v>2.5740812519192645E-5</v>
      </c>
      <c r="BD57" s="226">
        <v>6.6699901616307039E-2</v>
      </c>
      <c r="BE57" s="226">
        <v>2.723848017975856E-4</v>
      </c>
      <c r="BF57" s="226">
        <v>9.1440657252248305E-5</v>
      </c>
      <c r="BG57" s="226">
        <v>5.6299660129746726E-6</v>
      </c>
      <c r="BH57" s="226">
        <v>1.9169760930207698E-4</v>
      </c>
      <c r="BI57" s="226">
        <v>3.0228411024200378E-4</v>
      </c>
      <c r="BJ57" s="226">
        <v>5.5613511401662668E-4</v>
      </c>
      <c r="BK57" s="226">
        <v>2.311679818721941E-4</v>
      </c>
      <c r="BL57" s="226">
        <v>7.2094485244840963E-5</v>
      </c>
      <c r="BM57" s="226">
        <v>2.1801259589125522E-4</v>
      </c>
      <c r="BN57" s="226">
        <v>1.8882863769060368E-4</v>
      </c>
      <c r="BO57" s="226">
        <v>4.2638018691710849E-4</v>
      </c>
      <c r="BP57" s="226">
        <v>3.2339879856155626E-4</v>
      </c>
      <c r="BQ57" s="226">
        <v>8.3233868319500552E-5</v>
      </c>
      <c r="BR57" s="226">
        <v>7.4232372158378017E-4</v>
      </c>
      <c r="BS57" s="226">
        <v>1.8446184253738006E-6</v>
      </c>
      <c r="BT57" s="226">
        <v>2.5808739347757463E-5</v>
      </c>
      <c r="BU57" s="226">
        <v>0</v>
      </c>
      <c r="BV57" s="226">
        <v>8.2824142107336584E-7</v>
      </c>
      <c r="BW57" s="226">
        <v>0</v>
      </c>
      <c r="BX57" s="226">
        <v>8.4679997722170215E-5</v>
      </c>
      <c r="BY57" s="226">
        <v>0</v>
      </c>
    </row>
    <row r="58" spans="1:77" x14ac:dyDescent="0.25">
      <c r="A58" s="105" t="s">
        <v>55</v>
      </c>
      <c r="B58" s="226">
        <v>4.0527853942166352E-6</v>
      </c>
      <c r="C58" s="226">
        <v>8.4793792710476426E-6</v>
      </c>
      <c r="D58" s="226">
        <v>2.2132878430406598E-6</v>
      </c>
      <c r="E58" s="226">
        <v>1.205502495700553E-4</v>
      </c>
      <c r="F58" s="226">
        <v>6.09906586731903E-7</v>
      </c>
      <c r="G58" s="226">
        <v>3.9360477102952864E-6</v>
      </c>
      <c r="H58" s="226">
        <v>5.9994973225890099E-6</v>
      </c>
      <c r="I58" s="226">
        <v>1.353010389813081E-6</v>
      </c>
      <c r="J58" s="226">
        <v>1.9692215695175236E-5</v>
      </c>
      <c r="K58" s="226">
        <v>4.1710165620212191E-6</v>
      </c>
      <c r="L58" s="226">
        <v>7.9688752908268168E-6</v>
      </c>
      <c r="M58" s="226">
        <v>1.4365102621052973E-6</v>
      </c>
      <c r="N58" s="226">
        <v>1.7734077081712311E-4</v>
      </c>
      <c r="O58" s="226">
        <v>1.7734077081712311E-4</v>
      </c>
      <c r="P58" s="226">
        <v>4.8945035609527796E-6</v>
      </c>
      <c r="Q58" s="226">
        <v>9.5902507102082359E-6</v>
      </c>
      <c r="R58" s="226">
        <v>4.1277959829466276E-6</v>
      </c>
      <c r="S58" s="226">
        <v>7.23168892575807E-6</v>
      </c>
      <c r="T58" s="226">
        <v>3.1076944208797453E-9</v>
      </c>
      <c r="U58" s="226">
        <v>2.5165030900297024E-6</v>
      </c>
      <c r="V58" s="226">
        <v>2.9223790378252221E-6</v>
      </c>
      <c r="W58" s="226">
        <v>3.454013144169898E-6</v>
      </c>
      <c r="X58" s="226">
        <v>3.9387869388111833E-6</v>
      </c>
      <c r="Y58" s="226">
        <v>1.8953561670848935E-4</v>
      </c>
      <c r="Z58" s="226">
        <v>2.1512396188648831E-6</v>
      </c>
      <c r="AA58" s="226">
        <v>4.430733557551827E-6</v>
      </c>
      <c r="AB58" s="226">
        <v>4.0778449009009517E-6</v>
      </c>
      <c r="AC58" s="226">
        <v>5.9442718100576237E-6</v>
      </c>
      <c r="AD58" s="226">
        <v>6.9210588956305823E-6</v>
      </c>
      <c r="AE58" s="226">
        <v>1.8589615630397567E-6</v>
      </c>
      <c r="AF58" s="226">
        <v>2.4375334607138368E-6</v>
      </c>
      <c r="AG58" s="226">
        <v>1.4249117435185288E-5</v>
      </c>
      <c r="AH58" s="226">
        <v>0</v>
      </c>
      <c r="AI58" s="226">
        <v>4.9762777276132803E-5</v>
      </c>
      <c r="AJ58" s="226">
        <v>6.1358866695288201E-5</v>
      </c>
      <c r="AK58" s="226">
        <v>4.0734979930589059E-5</v>
      </c>
      <c r="AL58" s="226">
        <v>7.2098799875294089E-6</v>
      </c>
      <c r="AM58" s="226">
        <v>3.6060941133445458E-5</v>
      </c>
      <c r="AN58" s="226">
        <v>9.5243065972124203E-5</v>
      </c>
      <c r="AO58" s="226">
        <v>8.5777753592186558E-4</v>
      </c>
      <c r="AP58" s="226">
        <v>2.2812023265072931E-5</v>
      </c>
      <c r="AQ58" s="226">
        <v>5.5285202858255696E-5</v>
      </c>
      <c r="AR58" s="226">
        <v>6.5664662384916462E-6</v>
      </c>
      <c r="AS58" s="226">
        <v>6.6276314754637691E-5</v>
      </c>
      <c r="AT58" s="226">
        <v>5.9426499289301869E-5</v>
      </c>
      <c r="AU58" s="226">
        <v>3.9418011351433364E-5</v>
      </c>
      <c r="AV58" s="226">
        <v>8.546752081470261E-6</v>
      </c>
      <c r="AW58" s="226">
        <v>4.1313568694391616E-5</v>
      </c>
      <c r="AX58" s="226">
        <v>8.8986284476349979E-5</v>
      </c>
      <c r="AY58" s="226">
        <v>2.0112591244107211E-5</v>
      </c>
      <c r="AZ58" s="226">
        <v>8.9282119927205733E-6</v>
      </c>
      <c r="BA58" s="226">
        <v>3.0464673863015913E-5</v>
      </c>
      <c r="BB58" s="226">
        <v>3.3030644583453433E-5</v>
      </c>
      <c r="BC58" s="226">
        <v>8.7122113507824095E-6</v>
      </c>
      <c r="BD58" s="226">
        <v>6.396627474690336E-5</v>
      </c>
      <c r="BE58" s="226">
        <v>2.1889358825980414E-2</v>
      </c>
      <c r="BF58" s="226">
        <v>1.2161166181216499E-4</v>
      </c>
      <c r="BG58" s="226">
        <v>6.1813861629162942E-6</v>
      </c>
      <c r="BH58" s="226">
        <v>7.4132820445589628E-5</v>
      </c>
      <c r="BI58" s="226">
        <v>1.0232813557513808E-4</v>
      </c>
      <c r="BJ58" s="226">
        <v>6.0233662534210129E-5</v>
      </c>
      <c r="BK58" s="226">
        <v>9.7216961002768301E-5</v>
      </c>
      <c r="BL58" s="226">
        <v>2.8598802182112589E-5</v>
      </c>
      <c r="BM58" s="226">
        <v>8.228800221614904E-5</v>
      </c>
      <c r="BN58" s="226">
        <v>7.2591934633351246E-5</v>
      </c>
      <c r="BO58" s="226">
        <v>1.897897874989658E-4</v>
      </c>
      <c r="BP58" s="226">
        <v>1.4424014288172315E-4</v>
      </c>
      <c r="BQ58" s="226">
        <v>1.1624011805436339E-5</v>
      </c>
      <c r="BR58" s="226">
        <v>2.9405306601172165E-4</v>
      </c>
      <c r="BS58" s="226">
        <v>1.0893210075851415E-6</v>
      </c>
      <c r="BT58" s="226">
        <v>1.033068314335739E-5</v>
      </c>
      <c r="BU58" s="226">
        <v>0</v>
      </c>
      <c r="BV58" s="226">
        <v>3.206688905088035E-7</v>
      </c>
      <c r="BW58" s="226">
        <v>0</v>
      </c>
      <c r="BX58" s="226">
        <v>6.8299277938974656E-5</v>
      </c>
      <c r="BY58" s="226">
        <v>0</v>
      </c>
    </row>
    <row r="59" spans="1:77" x14ac:dyDescent="0.25">
      <c r="A59" s="105" t="s">
        <v>56</v>
      </c>
      <c r="B59" s="226">
        <v>9.8577893412826871E-6</v>
      </c>
      <c r="C59" s="226">
        <v>1.8640694406168015E-5</v>
      </c>
      <c r="D59" s="226">
        <v>3.100439187051763E-6</v>
      </c>
      <c r="E59" s="226">
        <v>6.4475613496425477E-5</v>
      </c>
      <c r="F59" s="226">
        <v>8.416237712766605E-7</v>
      </c>
      <c r="G59" s="226">
        <v>5.171495009918345E-6</v>
      </c>
      <c r="H59" s="226">
        <v>8.2697089246771507E-6</v>
      </c>
      <c r="I59" s="226">
        <v>4.0518247022946242E-6</v>
      </c>
      <c r="J59" s="226">
        <v>2.0000860619487408E-4</v>
      </c>
      <c r="K59" s="226">
        <v>8.1173822785260395E-6</v>
      </c>
      <c r="L59" s="226">
        <v>1.1776971914549012E-5</v>
      </c>
      <c r="M59" s="226">
        <v>2.6088577145334625E-6</v>
      </c>
      <c r="N59" s="226">
        <v>1.681698966637166E-5</v>
      </c>
      <c r="O59" s="226">
        <v>1.681698966637166E-5</v>
      </c>
      <c r="P59" s="226">
        <v>3.7576448760083746E-6</v>
      </c>
      <c r="Q59" s="226">
        <v>2.6943042576231809E-5</v>
      </c>
      <c r="R59" s="226">
        <v>7.1010273768054848E-6</v>
      </c>
      <c r="S59" s="226">
        <v>1.3852624262143151E-5</v>
      </c>
      <c r="T59" s="226">
        <v>3.9227958014771676E-9</v>
      </c>
      <c r="U59" s="226">
        <v>4.6713655414880215E-6</v>
      </c>
      <c r="V59" s="226">
        <v>4.6361721522853734E-6</v>
      </c>
      <c r="W59" s="226">
        <v>5.3538889686843835E-6</v>
      </c>
      <c r="X59" s="226">
        <v>5.4459998146827581E-6</v>
      </c>
      <c r="Y59" s="226">
        <v>9.600987801710765E-5</v>
      </c>
      <c r="Z59" s="226">
        <v>3.0433854196586944E-6</v>
      </c>
      <c r="AA59" s="226">
        <v>5.2002618798169306E-6</v>
      </c>
      <c r="AB59" s="226">
        <v>6.5816907536839942E-6</v>
      </c>
      <c r="AC59" s="226">
        <v>1.1070661968748265E-5</v>
      </c>
      <c r="AD59" s="226">
        <v>1.0571916449379485E-5</v>
      </c>
      <c r="AE59" s="226">
        <v>2.9105871297305514E-6</v>
      </c>
      <c r="AF59" s="226">
        <v>3.5678188632168882E-6</v>
      </c>
      <c r="AG59" s="226">
        <v>3.2203844658010268E-6</v>
      </c>
      <c r="AH59" s="226">
        <v>0</v>
      </c>
      <c r="AI59" s="226">
        <v>8.3169588515397876E-5</v>
      </c>
      <c r="AJ59" s="226">
        <v>1.5198865833087718E-4</v>
      </c>
      <c r="AK59" s="226">
        <v>9.1545683041996395E-5</v>
      </c>
      <c r="AL59" s="226">
        <v>9.260862087019895E-6</v>
      </c>
      <c r="AM59" s="226">
        <v>8.3910632403388609E-5</v>
      </c>
      <c r="AN59" s="226">
        <v>4.1709851091642123E-4</v>
      </c>
      <c r="AO59" s="226">
        <v>1.0642127198875794E-4</v>
      </c>
      <c r="AP59" s="226">
        <v>1.3639125692215353E-3</v>
      </c>
      <c r="AQ59" s="226">
        <v>1.375313082328609E-4</v>
      </c>
      <c r="AR59" s="226">
        <v>1.4828070242956113E-5</v>
      </c>
      <c r="AS59" s="226">
        <v>3.290324826064684E-4</v>
      </c>
      <c r="AT59" s="226">
        <v>1.0834890022135877E-4</v>
      </c>
      <c r="AU59" s="226">
        <v>4.6406868883966149E-5</v>
      </c>
      <c r="AV59" s="226">
        <v>6.0256476203293238E-6</v>
      </c>
      <c r="AW59" s="226">
        <v>2.9174106224476506E-5</v>
      </c>
      <c r="AX59" s="226">
        <v>1.9272622963232444E-4</v>
      </c>
      <c r="AY59" s="226">
        <v>5.1273372396827813E-5</v>
      </c>
      <c r="AZ59" s="226">
        <v>1.5677140269854809E-5</v>
      </c>
      <c r="BA59" s="226">
        <v>6.2613352176077382E-5</v>
      </c>
      <c r="BB59" s="226">
        <v>3.4626028485821317E-5</v>
      </c>
      <c r="BC59" s="226">
        <v>1.3223907297223324E-5</v>
      </c>
      <c r="BD59" s="226">
        <v>8.4788303305550586E-5</v>
      </c>
      <c r="BE59" s="226">
        <v>6.1650990731521135E-4</v>
      </c>
      <c r="BF59" s="226">
        <v>3.2869405504665203E-2</v>
      </c>
      <c r="BG59" s="226">
        <v>2.319034586811738E-6</v>
      </c>
      <c r="BH59" s="226">
        <v>7.9061993441227537E-5</v>
      </c>
      <c r="BI59" s="226">
        <v>1.533270788788652E-4</v>
      </c>
      <c r="BJ59" s="226">
        <v>9.2172587893045712E-5</v>
      </c>
      <c r="BK59" s="226">
        <v>1.7916679843842586E-4</v>
      </c>
      <c r="BL59" s="226">
        <v>5.3817402622767052E-5</v>
      </c>
      <c r="BM59" s="226">
        <v>1.4622510003950545E-4</v>
      </c>
      <c r="BN59" s="226">
        <v>1.3795119909289845E-4</v>
      </c>
      <c r="BO59" s="226">
        <v>3.8509804974791223E-4</v>
      </c>
      <c r="BP59" s="226">
        <v>3.9721597758758865E-4</v>
      </c>
      <c r="BQ59" s="226">
        <v>2.0336146684790836E-5</v>
      </c>
      <c r="BR59" s="226">
        <v>6.1836162215730842E-4</v>
      </c>
      <c r="BS59" s="226">
        <v>2.0507471159085449E-5</v>
      </c>
      <c r="BT59" s="226">
        <v>2.0531593171656647E-5</v>
      </c>
      <c r="BU59" s="226">
        <v>0</v>
      </c>
      <c r="BV59" s="226">
        <v>3.6120569900531995E-7</v>
      </c>
      <c r="BW59" s="226">
        <v>0</v>
      </c>
      <c r="BX59" s="226">
        <v>6.054406736626685E-5</v>
      </c>
      <c r="BY59" s="226">
        <v>0</v>
      </c>
    </row>
    <row r="60" spans="1:77" x14ac:dyDescent="0.25">
      <c r="A60" s="105" t="s">
        <v>57</v>
      </c>
      <c r="B60" s="226">
        <v>9.6962345877477793E-5</v>
      </c>
      <c r="C60" s="226">
        <v>1.9534459997473501E-4</v>
      </c>
      <c r="D60" s="226">
        <v>4.748548014833572E-5</v>
      </c>
      <c r="E60" s="226">
        <v>1.8773325381913936E-4</v>
      </c>
      <c r="F60" s="226">
        <v>2.0085425256323338E-5</v>
      </c>
      <c r="G60" s="226">
        <v>8.0815706339093814E-5</v>
      </c>
      <c r="H60" s="226">
        <v>1.2949662730367596E-4</v>
      </c>
      <c r="I60" s="226">
        <v>3.7764990685550284E-5</v>
      </c>
      <c r="J60" s="226">
        <v>1.2808106197027759E-3</v>
      </c>
      <c r="K60" s="226">
        <v>9.79796140822063E-5</v>
      </c>
      <c r="L60" s="226">
        <v>1.5529094329755007E-2</v>
      </c>
      <c r="M60" s="226">
        <v>7.9055607972496818E-5</v>
      </c>
      <c r="N60" s="226">
        <v>1.7023571057537596E-4</v>
      </c>
      <c r="O60" s="226">
        <v>1.7023571057537596E-4</v>
      </c>
      <c r="P60" s="226">
        <v>1.6549010849605539E-3</v>
      </c>
      <c r="Q60" s="226">
        <v>2.5688179082532733E-2</v>
      </c>
      <c r="R60" s="226">
        <v>8.9186041542910357E-5</v>
      </c>
      <c r="S60" s="226">
        <v>4.6469293292669944E-4</v>
      </c>
      <c r="T60" s="226">
        <v>5.4162055981350429E-8</v>
      </c>
      <c r="U60" s="226">
        <v>7.1486568292356668E-5</v>
      </c>
      <c r="V60" s="226">
        <v>6.2618363395061807E-5</v>
      </c>
      <c r="W60" s="226">
        <v>7.4935520046900278E-5</v>
      </c>
      <c r="X60" s="226">
        <v>7.8951659434531879E-5</v>
      </c>
      <c r="Y60" s="226">
        <v>1.8666703835832949E-4</v>
      </c>
      <c r="Z60" s="226">
        <v>5.8314219783031534E-5</v>
      </c>
      <c r="AA60" s="226">
        <v>8.0249130465557395E-5</v>
      </c>
      <c r="AB60" s="226">
        <v>8.2543167391874408E-5</v>
      </c>
      <c r="AC60" s="226">
        <v>9.9159533006908118E-5</v>
      </c>
      <c r="AD60" s="226">
        <v>2.1260798934245317E-4</v>
      </c>
      <c r="AE60" s="226">
        <v>3.8551421176610702E-5</v>
      </c>
      <c r="AF60" s="226">
        <v>5.0217545217082531E-5</v>
      </c>
      <c r="AG60" s="226">
        <v>3.4411021486834989E-5</v>
      </c>
      <c r="AH60" s="226">
        <v>0</v>
      </c>
      <c r="AI60" s="226">
        <v>1.2847977375558767E-3</v>
      </c>
      <c r="AJ60" s="226">
        <v>1.8978252762164845E-3</v>
      </c>
      <c r="AK60" s="226">
        <v>1.8774545554130049E-4</v>
      </c>
      <c r="AL60" s="226">
        <v>8.7695938732931782E-3</v>
      </c>
      <c r="AM60" s="226">
        <v>8.7147102833928141E-4</v>
      </c>
      <c r="AN60" s="226">
        <v>1.139128763337816E-3</v>
      </c>
      <c r="AO60" s="226">
        <v>1.2021975921290918E-3</v>
      </c>
      <c r="AP60" s="226">
        <v>1.19759511484411E-3</v>
      </c>
      <c r="AQ60" s="226">
        <v>2.389827159999212E-3</v>
      </c>
      <c r="AR60" s="226">
        <v>2.627246572028633E-4</v>
      </c>
      <c r="AS60" s="226">
        <v>9.3726102044576964E-4</v>
      </c>
      <c r="AT60" s="226">
        <v>9.3203712165932902E-4</v>
      </c>
      <c r="AU60" s="226">
        <v>1.370994013950857E-2</v>
      </c>
      <c r="AV60" s="226">
        <v>2.9795501318528827E-2</v>
      </c>
      <c r="AW60" s="226">
        <v>1.649056228255167E-2</v>
      </c>
      <c r="AX60" s="226">
        <v>7.0149925826518515E-3</v>
      </c>
      <c r="AY60" s="226">
        <v>3.4599716790492603E-4</v>
      </c>
      <c r="AZ60" s="226">
        <v>9.6290618044994039E-4</v>
      </c>
      <c r="BA60" s="226">
        <v>2.6274392402511975E-3</v>
      </c>
      <c r="BB60" s="226">
        <v>4.026753966416643E-4</v>
      </c>
      <c r="BC60" s="226">
        <v>1.2290300837021712E-3</v>
      </c>
      <c r="BD60" s="226">
        <v>1.1680479654599925E-3</v>
      </c>
      <c r="BE60" s="226">
        <v>2.0041428489240751E-3</v>
      </c>
      <c r="BF60" s="226">
        <v>2.7328756377447872E-3</v>
      </c>
      <c r="BG60" s="226">
        <v>3.297019961171186E-2</v>
      </c>
      <c r="BH60" s="226">
        <v>1.2699792352750591E-3</v>
      </c>
      <c r="BI60" s="226">
        <v>1.8719504961201786E-3</v>
      </c>
      <c r="BJ60" s="226">
        <v>1.0358833281730183E-3</v>
      </c>
      <c r="BK60" s="226">
        <v>1.4063664539928889E-3</v>
      </c>
      <c r="BL60" s="226">
        <v>8.1925637033194445E-4</v>
      </c>
      <c r="BM60" s="226">
        <v>7.7189109643018483E-4</v>
      </c>
      <c r="BN60" s="226">
        <v>1.2658342414716198E-3</v>
      </c>
      <c r="BO60" s="226">
        <v>1.9860566482801756E-3</v>
      </c>
      <c r="BP60" s="226">
        <v>1.8283939140829855E-3</v>
      </c>
      <c r="BQ60" s="226">
        <v>5.0684366189284152E-4</v>
      </c>
      <c r="BR60" s="226">
        <v>2.5998182733918958E-3</v>
      </c>
      <c r="BS60" s="226">
        <v>2.3462875921329927E-5</v>
      </c>
      <c r="BT60" s="226">
        <v>1.2111071421557078E-4</v>
      </c>
      <c r="BU60" s="226">
        <v>0</v>
      </c>
      <c r="BV60" s="226">
        <v>5.4981907085161835E-6</v>
      </c>
      <c r="BW60" s="226">
        <v>0</v>
      </c>
      <c r="BX60" s="226">
        <v>8.0953973100950788E-4</v>
      </c>
      <c r="BY60" s="226">
        <v>0</v>
      </c>
    </row>
    <row r="61" spans="1:77" x14ac:dyDescent="0.25">
      <c r="A61" s="105" t="s">
        <v>58</v>
      </c>
      <c r="B61" s="226">
        <v>1.5276016650719347E-4</v>
      </c>
      <c r="C61" s="226">
        <v>3.3369191876094986E-4</v>
      </c>
      <c r="D61" s="226">
        <v>1.019624710364984E-4</v>
      </c>
      <c r="E61" s="226">
        <v>5.630202306732997E-4</v>
      </c>
      <c r="F61" s="226">
        <v>2.9525968989383879E-5</v>
      </c>
      <c r="G61" s="226">
        <v>1.4388387664716364E-4</v>
      </c>
      <c r="H61" s="226">
        <v>2.3099735812509624E-4</v>
      </c>
      <c r="I61" s="226">
        <v>4.9836148760342385E-5</v>
      </c>
      <c r="J61" s="226">
        <v>3.442528298581926E-4</v>
      </c>
      <c r="K61" s="226">
        <v>3.0822857940411314E-4</v>
      </c>
      <c r="L61" s="226">
        <v>8.1142967945966996E-4</v>
      </c>
      <c r="M61" s="226">
        <v>3.5956113877286689E-5</v>
      </c>
      <c r="N61" s="226">
        <v>1.3963947307560659E-3</v>
      </c>
      <c r="O61" s="226">
        <v>1.3963947307560659E-3</v>
      </c>
      <c r="P61" s="226">
        <v>9.3376613503788335E-5</v>
      </c>
      <c r="Q61" s="226">
        <v>3.3305556170100929E-4</v>
      </c>
      <c r="R61" s="226">
        <v>2.9882227066384032E-4</v>
      </c>
      <c r="S61" s="226">
        <v>1.1930881649575023E-4</v>
      </c>
      <c r="T61" s="226">
        <v>1.6997209278914004E-7</v>
      </c>
      <c r="U61" s="226">
        <v>1.235596965615332E-4</v>
      </c>
      <c r="V61" s="226">
        <v>2.9554730544168232E-4</v>
      </c>
      <c r="W61" s="226">
        <v>3.0421656387732282E-4</v>
      </c>
      <c r="X61" s="226">
        <v>2.2320435659243956E-4</v>
      </c>
      <c r="Y61" s="226">
        <v>7.2142579385535443E-4</v>
      </c>
      <c r="Z61" s="226">
        <v>9.2359343391691873E-5</v>
      </c>
      <c r="AA61" s="226">
        <v>1.7753444989685048E-4</v>
      </c>
      <c r="AB61" s="226">
        <v>2.831831283114203E-4</v>
      </c>
      <c r="AC61" s="226">
        <v>2.5140812539665438E-4</v>
      </c>
      <c r="AD61" s="226">
        <v>2.6842887190235644E-4</v>
      </c>
      <c r="AE61" s="226">
        <v>1.2396719391907389E-4</v>
      </c>
      <c r="AF61" s="226">
        <v>4.1205002018878897E-4</v>
      </c>
      <c r="AG61" s="226">
        <v>1.8696510185154313E-4</v>
      </c>
      <c r="AH61" s="226">
        <v>0</v>
      </c>
      <c r="AI61" s="226">
        <v>1.256682911715941E-2</v>
      </c>
      <c r="AJ61" s="226">
        <v>3.2340822582028242E-3</v>
      </c>
      <c r="AK61" s="226">
        <v>5.8350790555038461E-4</v>
      </c>
      <c r="AL61" s="226">
        <v>1.1343083086190618E-3</v>
      </c>
      <c r="AM61" s="226">
        <v>1.3923310324111699E-2</v>
      </c>
      <c r="AN61" s="226">
        <v>1.2833345230587552E-2</v>
      </c>
      <c r="AO61" s="226">
        <v>1.0847778548677547E-2</v>
      </c>
      <c r="AP61" s="226">
        <v>1.6283724175631387E-3</v>
      </c>
      <c r="AQ61" s="226">
        <v>3.9807837791724174E-3</v>
      </c>
      <c r="AR61" s="226">
        <v>1.6983984048563381E-4</v>
      </c>
      <c r="AS61" s="226">
        <v>1.1996467968299699E-2</v>
      </c>
      <c r="AT61" s="226">
        <v>2.3489723326282901E-2</v>
      </c>
      <c r="AU61" s="226">
        <v>1.1660541949679161E-3</v>
      </c>
      <c r="AV61" s="226">
        <v>3.8312327302568E-4</v>
      </c>
      <c r="AW61" s="226">
        <v>6.8093155338441215E-4</v>
      </c>
      <c r="AX61" s="226">
        <v>1.0116951099258804E-3</v>
      </c>
      <c r="AY61" s="226">
        <v>1.4348180298142329E-3</v>
      </c>
      <c r="AZ61" s="226">
        <v>3.2977116951407809E-4</v>
      </c>
      <c r="BA61" s="226">
        <v>4.1930091191822843E-4</v>
      </c>
      <c r="BB61" s="226">
        <v>9.4699332397092759E-4</v>
      </c>
      <c r="BC61" s="226">
        <v>2.3747700352783345E-3</v>
      </c>
      <c r="BD61" s="226">
        <v>5.2076160025587561E-3</v>
      </c>
      <c r="BE61" s="226">
        <v>1.1103612805995547E-2</v>
      </c>
      <c r="BF61" s="226">
        <v>1.7589434867901015E-3</v>
      </c>
      <c r="BG61" s="226">
        <v>2.12729718451481E-4</v>
      </c>
      <c r="BH61" s="226">
        <v>5.6626412802113946E-2</v>
      </c>
      <c r="BI61" s="226">
        <v>1.6992781994105186E-2</v>
      </c>
      <c r="BJ61" s="226">
        <v>2.5210459390991601E-2</v>
      </c>
      <c r="BK61" s="226">
        <v>6.7511027940949323E-3</v>
      </c>
      <c r="BL61" s="226">
        <v>3.0285056610039342E-3</v>
      </c>
      <c r="BM61" s="226">
        <v>5.2854255727196433E-3</v>
      </c>
      <c r="BN61" s="226">
        <v>1.0566996940913643E-2</v>
      </c>
      <c r="BO61" s="226">
        <v>7.7997117281561655E-3</v>
      </c>
      <c r="BP61" s="226">
        <v>7.7301889070308409E-3</v>
      </c>
      <c r="BQ61" s="226">
        <v>2.7807591300837665E-3</v>
      </c>
      <c r="BR61" s="226">
        <v>1.2670828314235572E-2</v>
      </c>
      <c r="BS61" s="226">
        <v>5.0655220138642614E-5</v>
      </c>
      <c r="BT61" s="226">
        <v>6.4943836479916799E-4</v>
      </c>
      <c r="BU61" s="226">
        <v>0</v>
      </c>
      <c r="BV61" s="226">
        <v>1.014498300646101E-5</v>
      </c>
      <c r="BW61" s="226">
        <v>0</v>
      </c>
      <c r="BX61" s="226">
        <v>1.8761259847845421E-3</v>
      </c>
      <c r="BY61" s="226">
        <v>0</v>
      </c>
    </row>
    <row r="62" spans="1:77" x14ac:dyDescent="0.25">
      <c r="A62" s="105" t="s">
        <v>59</v>
      </c>
      <c r="B62" s="226">
        <v>1.0524784825804008E-4</v>
      </c>
      <c r="C62" s="226">
        <v>2.645877934200966E-4</v>
      </c>
      <c r="D62" s="226">
        <v>6.9884599861375426E-5</v>
      </c>
      <c r="E62" s="226">
        <v>5.3273802327776767E-4</v>
      </c>
      <c r="F62" s="226">
        <v>2.1310842076010274E-5</v>
      </c>
      <c r="G62" s="226">
        <v>1.2636788104956941E-4</v>
      </c>
      <c r="H62" s="226">
        <v>1.691541353034635E-4</v>
      </c>
      <c r="I62" s="226">
        <v>3.8954977381011994E-5</v>
      </c>
      <c r="J62" s="226">
        <v>3.3860238874739443E-4</v>
      </c>
      <c r="K62" s="226">
        <v>1.9987617540530078E-4</v>
      </c>
      <c r="L62" s="226">
        <v>3.4355311899417668E-4</v>
      </c>
      <c r="M62" s="226">
        <v>2.6358972020123192E-5</v>
      </c>
      <c r="N62" s="226">
        <v>1.8003803434011824E-3</v>
      </c>
      <c r="O62" s="226">
        <v>1.8003803434011824E-3</v>
      </c>
      <c r="P62" s="226">
        <v>1.023977598545323E-4</v>
      </c>
      <c r="Q62" s="226">
        <v>4.20312306085654E-4</v>
      </c>
      <c r="R62" s="226">
        <v>1.404753806484287E-4</v>
      </c>
      <c r="S62" s="226">
        <v>1.0273725516283365E-4</v>
      </c>
      <c r="T62" s="226">
        <v>8.1460869858278585E-8</v>
      </c>
      <c r="U62" s="226">
        <v>6.2909491327288835E-5</v>
      </c>
      <c r="V62" s="226">
        <v>4.4276071611281255E-4</v>
      </c>
      <c r="W62" s="226">
        <v>3.6794921165941087E-4</v>
      </c>
      <c r="X62" s="226">
        <v>1.6096953072759345E-4</v>
      </c>
      <c r="Y62" s="226">
        <v>6.8123041587980922E-4</v>
      </c>
      <c r="Z62" s="226">
        <v>6.6101226894368023E-5</v>
      </c>
      <c r="AA62" s="226">
        <v>1.4058898628650316E-4</v>
      </c>
      <c r="AB62" s="226">
        <v>1.4693543076218618E-4</v>
      </c>
      <c r="AC62" s="226">
        <v>1.1127128302716457E-4</v>
      </c>
      <c r="AD62" s="226">
        <v>2.0020246931552589E-4</v>
      </c>
      <c r="AE62" s="226">
        <v>6.8897522031903072E-5</v>
      </c>
      <c r="AF62" s="226">
        <v>3.3412363664640982E-4</v>
      </c>
      <c r="AG62" s="226">
        <v>2.3776060128535113E-4</v>
      </c>
      <c r="AH62" s="226">
        <v>0</v>
      </c>
      <c r="AI62" s="226">
        <v>1.3187011443916588E-3</v>
      </c>
      <c r="AJ62" s="226">
        <v>8.2581557966340097E-4</v>
      </c>
      <c r="AK62" s="226">
        <v>2.406246171217991E-4</v>
      </c>
      <c r="AL62" s="226">
        <v>3.5113323455509719E-4</v>
      </c>
      <c r="AM62" s="226">
        <v>1.0314836088094568E-3</v>
      </c>
      <c r="AN62" s="226">
        <v>1.3198216540243461E-3</v>
      </c>
      <c r="AO62" s="226">
        <v>1.491826206413998E-2</v>
      </c>
      <c r="AP62" s="226">
        <v>6.7316957676248125E-4</v>
      </c>
      <c r="AQ62" s="226">
        <v>1.2876442235985669E-3</v>
      </c>
      <c r="AR62" s="226">
        <v>1.6594075336527706E-4</v>
      </c>
      <c r="AS62" s="226">
        <v>6.3499454752422172E-3</v>
      </c>
      <c r="AT62" s="226">
        <v>1.4321946207309993E-3</v>
      </c>
      <c r="AU62" s="226">
        <v>1.053417134169474E-3</v>
      </c>
      <c r="AV62" s="226">
        <v>6.2679663524608479E-4</v>
      </c>
      <c r="AW62" s="226">
        <v>7.8364320608050855E-4</v>
      </c>
      <c r="AX62" s="226">
        <v>8.3605917383776428E-4</v>
      </c>
      <c r="AY62" s="226">
        <v>3.1431976857072461E-4</v>
      </c>
      <c r="AZ62" s="226">
        <v>1.6603841637848066E-4</v>
      </c>
      <c r="BA62" s="226">
        <v>3.6585215838771913E-4</v>
      </c>
      <c r="BB62" s="226">
        <v>1.6714424401981516E-3</v>
      </c>
      <c r="BC62" s="226">
        <v>2.0033098862049054E-4</v>
      </c>
      <c r="BD62" s="226">
        <v>1.8980489435923282E-3</v>
      </c>
      <c r="BE62" s="226">
        <v>2.3293054734462916E-3</v>
      </c>
      <c r="BF62" s="226">
        <v>8.720161221065899E-4</v>
      </c>
      <c r="BG62" s="226">
        <v>2.7320257533832706E-4</v>
      </c>
      <c r="BH62" s="226">
        <v>2.2447791815164517E-3</v>
      </c>
      <c r="BI62" s="226">
        <v>4.1395520566539917E-2</v>
      </c>
      <c r="BJ62" s="226">
        <v>3.9513950963072347E-3</v>
      </c>
      <c r="BK62" s="226">
        <v>3.1658483022601073E-3</v>
      </c>
      <c r="BL62" s="226">
        <v>1.2789487961244457E-3</v>
      </c>
      <c r="BM62" s="226">
        <v>1.2483807198520969E-3</v>
      </c>
      <c r="BN62" s="226">
        <v>1.3878831826830604E-3</v>
      </c>
      <c r="BO62" s="226">
        <v>4.5973915712902028E-3</v>
      </c>
      <c r="BP62" s="226">
        <v>3.2101572363193113E-3</v>
      </c>
      <c r="BQ62" s="226">
        <v>3.8668715116783474E-4</v>
      </c>
      <c r="BR62" s="226">
        <v>3.1657016219105477E-3</v>
      </c>
      <c r="BS62" s="226">
        <v>1.0016568517713404E-5</v>
      </c>
      <c r="BT62" s="226">
        <v>2.1730610835782877E-4</v>
      </c>
      <c r="BU62" s="226">
        <v>0</v>
      </c>
      <c r="BV62" s="226">
        <v>9.6872020539293272E-6</v>
      </c>
      <c r="BW62" s="226">
        <v>0</v>
      </c>
      <c r="BX62" s="226">
        <v>1.1038088441042203E-3</v>
      </c>
      <c r="BY62" s="226">
        <v>0</v>
      </c>
    </row>
    <row r="63" spans="1:77" x14ac:dyDescent="0.25">
      <c r="A63" s="105" t="s">
        <v>60</v>
      </c>
      <c r="B63" s="226">
        <v>4.7510686306943426E-6</v>
      </c>
      <c r="C63" s="226">
        <v>1.0538177968254496E-5</v>
      </c>
      <c r="D63" s="226">
        <v>3.2351620497712788E-6</v>
      </c>
      <c r="E63" s="226">
        <v>1.3624073122979245E-5</v>
      </c>
      <c r="F63" s="226">
        <v>7.3986053469251634E-7</v>
      </c>
      <c r="G63" s="226">
        <v>4.4344664876388455E-6</v>
      </c>
      <c r="H63" s="226">
        <v>7.8112293824533752E-6</v>
      </c>
      <c r="I63" s="226">
        <v>1.5721377429727414E-6</v>
      </c>
      <c r="J63" s="226">
        <v>1.3308943968579156E-5</v>
      </c>
      <c r="K63" s="226">
        <v>1.0658918173202112E-5</v>
      </c>
      <c r="L63" s="226">
        <v>1.1566895642223036E-5</v>
      </c>
      <c r="M63" s="226">
        <v>1.0882246179546185E-6</v>
      </c>
      <c r="N63" s="226">
        <v>5.9623956677994007E-5</v>
      </c>
      <c r="O63" s="226">
        <v>5.9623956677994007E-5</v>
      </c>
      <c r="P63" s="226">
        <v>2.7451417007147373E-6</v>
      </c>
      <c r="Q63" s="226">
        <v>1.1305163242581381E-5</v>
      </c>
      <c r="R63" s="226">
        <v>1.0062149541202971E-5</v>
      </c>
      <c r="S63" s="226">
        <v>3.3850095115516519E-6</v>
      </c>
      <c r="T63" s="226">
        <v>5.8138391259978722E-9</v>
      </c>
      <c r="U63" s="226">
        <v>4.683549946931205E-6</v>
      </c>
      <c r="V63" s="226">
        <v>9.9530807559382705E-6</v>
      </c>
      <c r="W63" s="226">
        <v>1.0361971717815939E-5</v>
      </c>
      <c r="X63" s="226">
        <v>7.4648211635076462E-6</v>
      </c>
      <c r="Y63" s="226">
        <v>1.6361382540894708E-5</v>
      </c>
      <c r="Z63" s="226">
        <v>2.8830363285000474E-6</v>
      </c>
      <c r="AA63" s="226">
        <v>5.5773521335652641E-6</v>
      </c>
      <c r="AB63" s="226">
        <v>9.1435030554785808E-6</v>
      </c>
      <c r="AC63" s="226">
        <v>6.817932601438611E-6</v>
      </c>
      <c r="AD63" s="226">
        <v>8.3684192122188632E-6</v>
      </c>
      <c r="AE63" s="226">
        <v>4.0455141278873337E-6</v>
      </c>
      <c r="AF63" s="226">
        <v>7.1046987805589521E-6</v>
      </c>
      <c r="AG63" s="226">
        <v>8.0488153627401022E-6</v>
      </c>
      <c r="AH63" s="226">
        <v>0</v>
      </c>
      <c r="AI63" s="226">
        <v>2.5675244472739424E-4</v>
      </c>
      <c r="AJ63" s="226">
        <v>5.4690945817302103E-5</v>
      </c>
      <c r="AK63" s="226">
        <v>1.0391871438199365E-5</v>
      </c>
      <c r="AL63" s="226">
        <v>8.4651629833109796E-6</v>
      </c>
      <c r="AM63" s="226">
        <v>7.9175765648943226E-5</v>
      </c>
      <c r="AN63" s="226">
        <v>3.5385021323768967E-4</v>
      </c>
      <c r="AO63" s="226">
        <v>4.8546049194455378E-4</v>
      </c>
      <c r="AP63" s="226">
        <v>4.3639978052857101E-5</v>
      </c>
      <c r="AQ63" s="226">
        <v>1.9091562497190222E-4</v>
      </c>
      <c r="AR63" s="226">
        <v>5.2032148531408861E-6</v>
      </c>
      <c r="AS63" s="226">
        <v>1.0924899432200575E-4</v>
      </c>
      <c r="AT63" s="226">
        <v>1.192047656683915E-4</v>
      </c>
      <c r="AU63" s="226">
        <v>2.5757476281120325E-5</v>
      </c>
      <c r="AV63" s="226">
        <v>1.3104089007032298E-5</v>
      </c>
      <c r="AW63" s="226">
        <v>1.9936610107716799E-5</v>
      </c>
      <c r="AX63" s="226">
        <v>2.7105089301771228E-5</v>
      </c>
      <c r="AY63" s="226">
        <v>4.0720175922629738E-5</v>
      </c>
      <c r="AZ63" s="226">
        <v>5.4218030086576366E-6</v>
      </c>
      <c r="BA63" s="226">
        <v>1.1166586231466021E-5</v>
      </c>
      <c r="BB63" s="226">
        <v>3.2755815102362878E-5</v>
      </c>
      <c r="BC63" s="226">
        <v>6.7629643533946412E-6</v>
      </c>
      <c r="BD63" s="226">
        <v>6.3590398908594341E-5</v>
      </c>
      <c r="BE63" s="226">
        <v>1.3254816752866739E-4</v>
      </c>
      <c r="BF63" s="226">
        <v>4.439364621108552E-4</v>
      </c>
      <c r="BG63" s="226">
        <v>7.6936937865146858E-6</v>
      </c>
      <c r="BH63" s="226">
        <v>6.9466497817421361E-5</v>
      </c>
      <c r="BI63" s="226">
        <v>5.7291623672585824E-4</v>
      </c>
      <c r="BJ63" s="226">
        <v>7.306843805256108E-2</v>
      </c>
      <c r="BK63" s="226">
        <v>1.7081208939183641E-4</v>
      </c>
      <c r="BL63" s="226">
        <v>1.1471830958833111E-4</v>
      </c>
      <c r="BM63" s="226">
        <v>4.2407568746734314E-4</v>
      </c>
      <c r="BN63" s="226">
        <v>1.0810454085457569E-4</v>
      </c>
      <c r="BO63" s="226">
        <v>2.9794832726359299E-4</v>
      </c>
      <c r="BP63" s="226">
        <v>2.4140498340775377E-4</v>
      </c>
      <c r="BQ63" s="226">
        <v>9.2572141071022886E-5</v>
      </c>
      <c r="BR63" s="226">
        <v>3.0373894780568605E-4</v>
      </c>
      <c r="BS63" s="226">
        <v>3.0116419237804801E-6</v>
      </c>
      <c r="BT63" s="226">
        <v>1.251880416676784E-5</v>
      </c>
      <c r="BU63" s="226">
        <v>0</v>
      </c>
      <c r="BV63" s="226">
        <v>3.024617024358281E-7</v>
      </c>
      <c r="BW63" s="226">
        <v>0</v>
      </c>
      <c r="BX63" s="226">
        <v>5.5026097031014542E-5</v>
      </c>
      <c r="BY63" s="226">
        <v>0</v>
      </c>
    </row>
    <row r="64" spans="1:77" x14ac:dyDescent="0.25">
      <c r="A64" s="105" t="s">
        <v>61</v>
      </c>
      <c r="B64" s="226">
        <v>5.2771556513402615E-5</v>
      </c>
      <c r="C64" s="226">
        <v>1.3144429305799344E-4</v>
      </c>
      <c r="D64" s="226">
        <v>1.314876706722853E-4</v>
      </c>
      <c r="E64" s="226">
        <v>1.5101850588991256E-4</v>
      </c>
      <c r="F64" s="226">
        <v>2.234385812388076E-5</v>
      </c>
      <c r="G64" s="226">
        <v>4.2012779904638738E-5</v>
      </c>
      <c r="H64" s="226">
        <v>8.8755866459866746E-5</v>
      </c>
      <c r="I64" s="226">
        <v>5.9786495283635136E-5</v>
      </c>
      <c r="J64" s="226">
        <v>5.2241189426543512E-5</v>
      </c>
      <c r="K64" s="226">
        <v>2.6532742663989316E-4</v>
      </c>
      <c r="L64" s="226">
        <v>1.3237816078727383E-5</v>
      </c>
      <c r="M64" s="226">
        <v>3.9557215837947288E-5</v>
      </c>
      <c r="N64" s="226">
        <v>1.7164713285121049E-5</v>
      </c>
      <c r="O64" s="226">
        <v>1.7164713285121049E-5</v>
      </c>
      <c r="P64" s="226">
        <v>2.5204834996130471E-6</v>
      </c>
      <c r="Q64" s="226">
        <v>1.4420704906204233E-5</v>
      </c>
      <c r="R64" s="226">
        <v>4.5135183650440346E-4</v>
      </c>
      <c r="S64" s="226">
        <v>3.8379544852328639E-5</v>
      </c>
      <c r="T64" s="226">
        <v>1.1157118441302677E-7</v>
      </c>
      <c r="U64" s="226">
        <v>8.9563948285172225E-5</v>
      </c>
      <c r="V64" s="226">
        <v>2.8513303643392204E-4</v>
      </c>
      <c r="W64" s="226">
        <v>2.7439649991157009E-4</v>
      </c>
      <c r="X64" s="226">
        <v>1.639419209301374E-4</v>
      </c>
      <c r="Y64" s="226">
        <v>2.3392394435166143E-4</v>
      </c>
      <c r="Z64" s="226">
        <v>1.549250270483621E-4</v>
      </c>
      <c r="AA64" s="226">
        <v>1.0003071237424521E-4</v>
      </c>
      <c r="AB64" s="226">
        <v>7.8197224280494675E-4</v>
      </c>
      <c r="AC64" s="226">
        <v>6.5185312370769801E-5</v>
      </c>
      <c r="AD64" s="226">
        <v>1.8521441369880054E-4</v>
      </c>
      <c r="AE64" s="226">
        <v>2.9273991336575199E-4</v>
      </c>
      <c r="AF64" s="226">
        <v>2.1149018379000773E-4</v>
      </c>
      <c r="AG64" s="226">
        <v>1.9565993025141401E-5</v>
      </c>
      <c r="AH64" s="226">
        <v>0</v>
      </c>
      <c r="AI64" s="226">
        <v>3.9616318699703455E-4</v>
      </c>
      <c r="AJ64" s="226">
        <v>1.4512163209816481E-4</v>
      </c>
      <c r="AK64" s="226">
        <v>1.5496487125153869E-5</v>
      </c>
      <c r="AL64" s="226">
        <v>8.8653075976378827E-6</v>
      </c>
      <c r="AM64" s="226">
        <v>1.2831392558490306E-4</v>
      </c>
      <c r="AN64" s="226">
        <v>4.3585018863605529E-4</v>
      </c>
      <c r="AO64" s="226">
        <v>1.0666475454191256E-4</v>
      </c>
      <c r="AP64" s="226">
        <v>7.9281119745213069E-5</v>
      </c>
      <c r="AQ64" s="226">
        <v>3.6772665022233834E-4</v>
      </c>
      <c r="AR64" s="226">
        <v>1.3966111030477989E-5</v>
      </c>
      <c r="AS64" s="226">
        <v>5.4448916525384685E-5</v>
      </c>
      <c r="AT64" s="226">
        <v>1.2605006703564901E-4</v>
      </c>
      <c r="AU64" s="226">
        <v>1.5915144609961131E-4</v>
      </c>
      <c r="AV64" s="226">
        <v>8.1659514875926361E-6</v>
      </c>
      <c r="AW64" s="226">
        <v>1.5240177056822732E-5</v>
      </c>
      <c r="AX64" s="226">
        <v>3.6350317807630367E-5</v>
      </c>
      <c r="AY64" s="226">
        <v>3.8212460091390685E-5</v>
      </c>
      <c r="AZ64" s="226">
        <v>6.9907633292495456E-6</v>
      </c>
      <c r="BA64" s="226">
        <v>1.5614913013989367E-5</v>
      </c>
      <c r="BB64" s="226">
        <v>1.1850235759176763E-5</v>
      </c>
      <c r="BC64" s="226">
        <v>8.1688637198902096E-6</v>
      </c>
      <c r="BD64" s="226">
        <v>8.0519132265372773E-5</v>
      </c>
      <c r="BE64" s="226">
        <v>5.7226163901926287E-4</v>
      </c>
      <c r="BF64" s="226">
        <v>6.0284362056203258E-4</v>
      </c>
      <c r="BG64" s="226">
        <v>5.2523972319014249E-6</v>
      </c>
      <c r="BH64" s="226">
        <v>9.0434464726504534E-5</v>
      </c>
      <c r="BI64" s="226">
        <v>1.2934335094532976E-4</v>
      </c>
      <c r="BJ64" s="226">
        <v>9.0318740923454993E-5</v>
      </c>
      <c r="BK64" s="226">
        <v>5.3115735342232538E-2</v>
      </c>
      <c r="BL64" s="226">
        <v>4.5976684786924012E-5</v>
      </c>
      <c r="BM64" s="226">
        <v>2.8089859988416856E-4</v>
      </c>
      <c r="BN64" s="226">
        <v>1.3506252430568099E-4</v>
      </c>
      <c r="BO64" s="226">
        <v>2.7740521369569942E-4</v>
      </c>
      <c r="BP64" s="226">
        <v>2.8743970652689055E-4</v>
      </c>
      <c r="BQ64" s="226">
        <v>1.3016477968463705E-4</v>
      </c>
      <c r="BR64" s="226">
        <v>4.6142143000029687E-4</v>
      </c>
      <c r="BS64" s="226">
        <v>3.9243059994948342E-6</v>
      </c>
      <c r="BT64" s="226">
        <v>3.5754453090126843E-5</v>
      </c>
      <c r="BU64" s="226">
        <v>0</v>
      </c>
      <c r="BV64" s="226">
        <v>3.9376120706774245E-7</v>
      </c>
      <c r="BW64" s="226">
        <v>0</v>
      </c>
      <c r="BX64" s="226">
        <v>1.5854933409296688E-4</v>
      </c>
      <c r="BY64" s="226">
        <v>0</v>
      </c>
    </row>
    <row r="65" spans="1:77" x14ac:dyDescent="0.25">
      <c r="A65" s="105" t="s">
        <v>62</v>
      </c>
      <c r="B65" s="226">
        <v>1.9120333146079309E-3</v>
      </c>
      <c r="C65" s="226">
        <v>4.4803456216091523E-3</v>
      </c>
      <c r="D65" s="226">
        <v>1.9073636047249041E-3</v>
      </c>
      <c r="E65" s="226">
        <v>1.2621051543206762E-3</v>
      </c>
      <c r="F65" s="226">
        <v>1.3773631017483602E-4</v>
      </c>
      <c r="G65" s="226">
        <v>1.2440389017251976E-3</v>
      </c>
      <c r="H65" s="226">
        <v>1.8889132613941599E-3</v>
      </c>
      <c r="I65" s="226">
        <v>5.6424892621655587E-4</v>
      </c>
      <c r="J65" s="226">
        <v>9.4708207327456201E-4</v>
      </c>
      <c r="K65" s="226">
        <v>1.0436399287542659E-2</v>
      </c>
      <c r="L65" s="226">
        <v>1.5870956894008427E-4</v>
      </c>
      <c r="M65" s="226">
        <v>4.806695240405336E-4</v>
      </c>
      <c r="N65" s="226">
        <v>1.7116848655673769E-4</v>
      </c>
      <c r="O65" s="226">
        <v>1.7116848655673769E-4</v>
      </c>
      <c r="P65" s="226">
        <v>4.3050689248869326E-5</v>
      </c>
      <c r="Q65" s="226">
        <v>1.8283401908468814E-4</v>
      </c>
      <c r="R65" s="226">
        <v>1.0033467790825253E-2</v>
      </c>
      <c r="S65" s="226">
        <v>4.1802920583229705E-4</v>
      </c>
      <c r="T65" s="226">
        <v>5.4553949832279336E-6</v>
      </c>
      <c r="U65" s="226">
        <v>1.9131673080159965E-3</v>
      </c>
      <c r="V65" s="226">
        <v>4.6549315485900069E-3</v>
      </c>
      <c r="W65" s="226">
        <v>6.6777126429767445E-3</v>
      </c>
      <c r="X65" s="226">
        <v>5.8121183009344221E-3</v>
      </c>
      <c r="Y65" s="226">
        <v>1.811795913800414E-3</v>
      </c>
      <c r="Z65" s="226">
        <v>1.4831717730086542E-3</v>
      </c>
      <c r="AA65" s="226">
        <v>2.409784534977926E-3</v>
      </c>
      <c r="AB65" s="226">
        <v>7.5355973685187448E-3</v>
      </c>
      <c r="AC65" s="226">
        <v>1.871460261934018E-3</v>
      </c>
      <c r="AD65" s="226">
        <v>4.4841193755116643E-3</v>
      </c>
      <c r="AE65" s="226">
        <v>3.3522613609147469E-3</v>
      </c>
      <c r="AF65" s="226">
        <v>2.5416362146173021E-3</v>
      </c>
      <c r="AG65" s="226">
        <v>2.514700370356829E-4</v>
      </c>
      <c r="AH65" s="226">
        <v>0</v>
      </c>
      <c r="AI65" s="226">
        <v>9.73418936068645E-4</v>
      </c>
      <c r="AJ65" s="226">
        <v>7.7827794826728725E-4</v>
      </c>
      <c r="AK65" s="226">
        <v>2.2226041988947519E-4</v>
      </c>
      <c r="AL65" s="226">
        <v>1.7366044924516178E-4</v>
      </c>
      <c r="AM65" s="226">
        <v>1.6841259437886513E-3</v>
      </c>
      <c r="AN65" s="226">
        <v>1.1067885834040267E-3</v>
      </c>
      <c r="AO65" s="226">
        <v>1.1042325486048045E-3</v>
      </c>
      <c r="AP65" s="226">
        <v>8.0927088109152088E-4</v>
      </c>
      <c r="AQ65" s="226">
        <v>1.9717622919313425E-3</v>
      </c>
      <c r="AR65" s="226">
        <v>3.6580051631251905E-4</v>
      </c>
      <c r="AS65" s="226">
        <v>6.5462981008974897E-4</v>
      </c>
      <c r="AT65" s="226">
        <v>2.4172886669971269E-3</v>
      </c>
      <c r="AU65" s="226">
        <v>5.9713860860953927E-4</v>
      </c>
      <c r="AV65" s="226">
        <v>1.0377352763645861E-4</v>
      </c>
      <c r="AW65" s="226">
        <v>2.3268022218838857E-4</v>
      </c>
      <c r="AX65" s="226">
        <v>7.6953270570088593E-4</v>
      </c>
      <c r="AY65" s="226">
        <v>1.7324059556108348E-4</v>
      </c>
      <c r="AZ65" s="226">
        <v>1.3634357256702882E-4</v>
      </c>
      <c r="BA65" s="226">
        <v>1.0678979504639512E-3</v>
      </c>
      <c r="BB65" s="226">
        <v>1.8001926007904642E-4</v>
      </c>
      <c r="BC65" s="226">
        <v>1.4438938879369743E-4</v>
      </c>
      <c r="BD65" s="226">
        <v>1.505878409637347E-3</v>
      </c>
      <c r="BE65" s="226">
        <v>4.9558668374688839E-3</v>
      </c>
      <c r="BF65" s="226">
        <v>9.3299467368940779E-4</v>
      </c>
      <c r="BG65" s="226">
        <v>5.9084106805103721E-5</v>
      </c>
      <c r="BH65" s="226">
        <v>1.7885220557055949E-3</v>
      </c>
      <c r="BI65" s="226">
        <v>1.4531148647927081E-3</v>
      </c>
      <c r="BJ65" s="226">
        <v>1.1336178838109545E-3</v>
      </c>
      <c r="BK65" s="226">
        <v>1.0508030062877027E-3</v>
      </c>
      <c r="BL65" s="226">
        <v>0.1586047378145076</v>
      </c>
      <c r="BM65" s="226">
        <v>1.0504602882286732E-3</v>
      </c>
      <c r="BN65" s="226">
        <v>1.355740373843984E-3</v>
      </c>
      <c r="BO65" s="226">
        <v>1.1066372430929643E-3</v>
      </c>
      <c r="BP65" s="226">
        <v>1.3126079049515002E-3</v>
      </c>
      <c r="BQ65" s="226">
        <v>1.3482584245067663E-3</v>
      </c>
      <c r="BR65" s="226">
        <v>2.2657999455923876E-3</v>
      </c>
      <c r="BS65" s="226">
        <v>1.3767557393883921E-5</v>
      </c>
      <c r="BT65" s="226">
        <v>9.943124804848158E-5</v>
      </c>
      <c r="BU65" s="226">
        <v>0</v>
      </c>
      <c r="BV65" s="226">
        <v>7.7240012255714167E-6</v>
      </c>
      <c r="BW65" s="226">
        <v>0</v>
      </c>
      <c r="BX65" s="226">
        <v>1.5525697589218702E-3</v>
      </c>
      <c r="BY65" s="226">
        <v>0</v>
      </c>
    </row>
    <row r="66" spans="1:77" x14ac:dyDescent="0.25">
      <c r="A66" s="105" t="s">
        <v>63</v>
      </c>
      <c r="B66" s="226">
        <v>9.982670515517311E-6</v>
      </c>
      <c r="C66" s="226">
        <v>1.569732452839101E-5</v>
      </c>
      <c r="D66" s="226">
        <v>5.5037998458893396E-6</v>
      </c>
      <c r="E66" s="226">
        <v>2.0958316454340392E-5</v>
      </c>
      <c r="F66" s="226">
        <v>9.1808116433565312E-7</v>
      </c>
      <c r="G66" s="226">
        <v>5.540084250182566E-6</v>
      </c>
      <c r="H66" s="226">
        <v>1.0288056035272046E-5</v>
      </c>
      <c r="I66" s="226">
        <v>2.2104065257975352E-6</v>
      </c>
      <c r="J66" s="226">
        <v>9.9364054239114423E-6</v>
      </c>
      <c r="K66" s="226">
        <v>1.542180646123799E-5</v>
      </c>
      <c r="L66" s="226">
        <v>1.0451462502919847E-5</v>
      </c>
      <c r="M66" s="226">
        <v>1.6242063060917922E-6</v>
      </c>
      <c r="N66" s="226">
        <v>1.935289298125406E-5</v>
      </c>
      <c r="O66" s="226">
        <v>1.935289298125406E-5</v>
      </c>
      <c r="P66" s="226">
        <v>3.6424272215782304E-6</v>
      </c>
      <c r="Q66" s="226">
        <v>9.6691394183435421E-6</v>
      </c>
      <c r="R66" s="226">
        <v>1.9504978138680171E-5</v>
      </c>
      <c r="S66" s="226">
        <v>4.9804469555437697E-6</v>
      </c>
      <c r="T66" s="226">
        <v>3.2964299192220167E-8</v>
      </c>
      <c r="U66" s="226">
        <v>6.8389204071813056E-6</v>
      </c>
      <c r="V66" s="226">
        <v>1.2230780089932141E-5</v>
      </c>
      <c r="W66" s="226">
        <v>1.6048915559456411E-5</v>
      </c>
      <c r="X66" s="226">
        <v>1.077086882063153E-5</v>
      </c>
      <c r="Y66" s="226">
        <v>2.752042391380071E-5</v>
      </c>
      <c r="Z66" s="226">
        <v>7.8045109306586283E-6</v>
      </c>
      <c r="AA66" s="226">
        <v>6.8958355825827373E-6</v>
      </c>
      <c r="AB66" s="226">
        <v>1.4976024101588884E-5</v>
      </c>
      <c r="AC66" s="226">
        <v>2.4332249692758887E-5</v>
      </c>
      <c r="AD66" s="226">
        <v>1.1967253002265364E-5</v>
      </c>
      <c r="AE66" s="226">
        <v>7.1615043864981041E-6</v>
      </c>
      <c r="AF66" s="226">
        <v>1.0884048307165152E-5</v>
      </c>
      <c r="AG66" s="226">
        <v>3.9057486445749122E-6</v>
      </c>
      <c r="AH66" s="226">
        <v>0</v>
      </c>
      <c r="AI66" s="226">
        <v>1.1223862371140466E-4</v>
      </c>
      <c r="AJ66" s="226">
        <v>1.0217602834940426E-4</v>
      </c>
      <c r="AK66" s="226">
        <v>3.0311116088113618E-5</v>
      </c>
      <c r="AL66" s="226">
        <v>1.1562446901588307E-5</v>
      </c>
      <c r="AM66" s="226">
        <v>1.659765822980632E-4</v>
      </c>
      <c r="AN66" s="226">
        <v>7.9936581564478621E-4</v>
      </c>
      <c r="AO66" s="226">
        <v>1.2481248029007472E-4</v>
      </c>
      <c r="AP66" s="226">
        <v>3.4375718665007443E-5</v>
      </c>
      <c r="AQ66" s="226">
        <v>1.3005362842435811E-4</v>
      </c>
      <c r="AR66" s="226">
        <v>7.7235535983534572E-6</v>
      </c>
      <c r="AS66" s="226">
        <v>5.8541322901958177E-5</v>
      </c>
      <c r="AT66" s="226">
        <v>6.8314900697660983E-5</v>
      </c>
      <c r="AU66" s="226">
        <v>5.6616980264069557E-5</v>
      </c>
      <c r="AV66" s="226">
        <v>9.2534068933163047E-6</v>
      </c>
      <c r="AW66" s="226">
        <v>2.8039844436010453E-5</v>
      </c>
      <c r="AX66" s="226">
        <v>3.4906177898954087E-5</v>
      </c>
      <c r="AY66" s="226">
        <v>1.1819645573083719E-4</v>
      </c>
      <c r="AZ66" s="226">
        <v>8.525713145460808E-6</v>
      </c>
      <c r="BA66" s="226">
        <v>1.3376065905780225E-5</v>
      </c>
      <c r="BB66" s="226">
        <v>1.4354348326094148E-5</v>
      </c>
      <c r="BC66" s="226">
        <v>8.5454855846132976E-6</v>
      </c>
      <c r="BD66" s="226">
        <v>1.1383510612977517E-4</v>
      </c>
      <c r="BE66" s="226">
        <v>6.3534514348641063E-4</v>
      </c>
      <c r="BF66" s="226">
        <v>9.4409402573499842E-5</v>
      </c>
      <c r="BG66" s="226">
        <v>6.2216113057610622E-6</v>
      </c>
      <c r="BH66" s="226">
        <v>7.8605432661868976E-5</v>
      </c>
      <c r="BI66" s="226">
        <v>2.2352377104404252E-4</v>
      </c>
      <c r="BJ66" s="226">
        <v>1.573219932399821E-4</v>
      </c>
      <c r="BK66" s="226">
        <v>4.9868517970088938E-4</v>
      </c>
      <c r="BL66" s="226">
        <v>1.325764535163975E-4</v>
      </c>
      <c r="BM66" s="226">
        <v>2.2481971326439854E-2</v>
      </c>
      <c r="BN66" s="226">
        <v>2.5682357563431668E-4</v>
      </c>
      <c r="BO66" s="226">
        <v>3.5412309810588726E-4</v>
      </c>
      <c r="BP66" s="226">
        <v>5.3154214513198388E-4</v>
      </c>
      <c r="BQ66" s="226">
        <v>4.0007521279501916E-5</v>
      </c>
      <c r="BR66" s="226">
        <v>1.459556908301594E-3</v>
      </c>
      <c r="BS66" s="226">
        <v>1.9882199085940078E-6</v>
      </c>
      <c r="BT66" s="226">
        <v>9.6398660491069194E-5</v>
      </c>
      <c r="BU66" s="226">
        <v>0</v>
      </c>
      <c r="BV66" s="226">
        <v>3.4084317511681146E-7</v>
      </c>
      <c r="BW66" s="226">
        <v>0</v>
      </c>
      <c r="BX66" s="226">
        <v>9.7666604603193277E-4</v>
      </c>
      <c r="BY66" s="226">
        <v>0</v>
      </c>
    </row>
    <row r="67" spans="1:77" x14ac:dyDescent="0.25">
      <c r="A67" s="105" t="s">
        <v>64</v>
      </c>
      <c r="B67" s="226">
        <v>7.1628137359913892E-6</v>
      </c>
      <c r="C67" s="226">
        <v>1.3729071934903516E-5</v>
      </c>
      <c r="D67" s="226">
        <v>5.3397848831358383E-6</v>
      </c>
      <c r="E67" s="226">
        <v>1.1047006422261599E-5</v>
      </c>
      <c r="F67" s="226">
        <v>7.9887312411462855E-7</v>
      </c>
      <c r="G67" s="226">
        <v>4.6608480092775146E-6</v>
      </c>
      <c r="H67" s="226">
        <v>7.8823045396282718E-6</v>
      </c>
      <c r="I67" s="226">
        <v>2.1110198259295814E-6</v>
      </c>
      <c r="J67" s="226">
        <v>7.6456293372230993E-6</v>
      </c>
      <c r="K67" s="226">
        <v>1.9250623256920337E-5</v>
      </c>
      <c r="L67" s="226">
        <v>1.0184182660337662E-5</v>
      </c>
      <c r="M67" s="226">
        <v>1.7341688669189371E-6</v>
      </c>
      <c r="N67" s="226">
        <v>1.0706544165835013E-5</v>
      </c>
      <c r="O67" s="226">
        <v>1.0706544165835013E-5</v>
      </c>
      <c r="P67" s="226">
        <v>5.1332565170795112E-6</v>
      </c>
      <c r="Q67" s="226">
        <v>7.263071577003924E-6</v>
      </c>
      <c r="R67" s="226">
        <v>2.149852098285719E-5</v>
      </c>
      <c r="S67" s="226">
        <v>4.3915534472826412E-6</v>
      </c>
      <c r="T67" s="226">
        <v>1.5889762620318414E-8</v>
      </c>
      <c r="U67" s="226">
        <v>5.6725256897992864E-6</v>
      </c>
      <c r="V67" s="226">
        <v>1.1905056308129328E-5</v>
      </c>
      <c r="W67" s="226">
        <v>1.5082545837692615E-5</v>
      </c>
      <c r="X67" s="226">
        <v>1.2091282531021436E-5</v>
      </c>
      <c r="Y67" s="226">
        <v>1.3549251475465587E-5</v>
      </c>
      <c r="Z67" s="226">
        <v>5.5300020273234474E-6</v>
      </c>
      <c r="AA67" s="226">
        <v>6.9239051426599362E-6</v>
      </c>
      <c r="AB67" s="226">
        <v>1.9656346126643056E-5</v>
      </c>
      <c r="AC67" s="226">
        <v>1.4841810025410409E-5</v>
      </c>
      <c r="AD67" s="226">
        <v>1.1971600473629259E-5</v>
      </c>
      <c r="AE67" s="226">
        <v>8.4481483701778443E-6</v>
      </c>
      <c r="AF67" s="226">
        <v>8.3217679513951976E-6</v>
      </c>
      <c r="AG67" s="226">
        <v>2.2334723080980028E-6</v>
      </c>
      <c r="AH67" s="226">
        <v>0</v>
      </c>
      <c r="AI67" s="226">
        <v>7.4167195475020471E-5</v>
      </c>
      <c r="AJ67" s="226">
        <v>1.125227069047522E-4</v>
      </c>
      <c r="AK67" s="226">
        <v>1.4338550150850696E-5</v>
      </c>
      <c r="AL67" s="226">
        <v>1.4594631258883331E-5</v>
      </c>
      <c r="AM67" s="226">
        <v>2.0630515487154373E-4</v>
      </c>
      <c r="AN67" s="226">
        <v>6.743574130215151E-4</v>
      </c>
      <c r="AO67" s="226">
        <v>7.3224490139544906E-5</v>
      </c>
      <c r="AP67" s="226">
        <v>2.1716168250474168E-5</v>
      </c>
      <c r="AQ67" s="226">
        <v>6.291848375090203E-5</v>
      </c>
      <c r="AR67" s="226">
        <v>4.8038203868570818E-6</v>
      </c>
      <c r="AS67" s="226">
        <v>3.6182496751331143E-5</v>
      </c>
      <c r="AT67" s="226">
        <v>6.8102304099476401E-5</v>
      </c>
      <c r="AU67" s="226">
        <v>2.8093542709128502E-5</v>
      </c>
      <c r="AV67" s="226">
        <v>7.2497073317203454E-6</v>
      </c>
      <c r="AW67" s="226">
        <v>4.6314997050272488E-5</v>
      </c>
      <c r="AX67" s="226">
        <v>3.9135183564738351E-5</v>
      </c>
      <c r="AY67" s="226">
        <v>1.9614557477772837E-4</v>
      </c>
      <c r="AZ67" s="226">
        <v>5.8922668914432216E-6</v>
      </c>
      <c r="BA67" s="226">
        <v>1.565829089099651E-5</v>
      </c>
      <c r="BB67" s="226">
        <v>1.2062187685565849E-5</v>
      </c>
      <c r="BC67" s="226">
        <v>1.0740773618012678E-4</v>
      </c>
      <c r="BD67" s="226">
        <v>5.8265596108643369E-5</v>
      </c>
      <c r="BE67" s="226">
        <v>1.7667733098276992E-4</v>
      </c>
      <c r="BF67" s="226">
        <v>5.4597023926129645E-5</v>
      </c>
      <c r="BG67" s="226">
        <v>5.2332475900537817E-6</v>
      </c>
      <c r="BH67" s="226">
        <v>5.190068641744729E-5</v>
      </c>
      <c r="BI67" s="226">
        <v>1.4609816989821287E-4</v>
      </c>
      <c r="BJ67" s="226">
        <v>5.428747226131304E-4</v>
      </c>
      <c r="BK67" s="226">
        <v>5.6697013434821363E-4</v>
      </c>
      <c r="BL67" s="226">
        <v>2.2092059770031439E-4</v>
      </c>
      <c r="BM67" s="226">
        <v>1.4317342950969753E-3</v>
      </c>
      <c r="BN67" s="226">
        <v>1.3436269421899155E-2</v>
      </c>
      <c r="BO67" s="226">
        <v>1.8698797115145451E-3</v>
      </c>
      <c r="BP67" s="226">
        <v>4.6093439556692591E-3</v>
      </c>
      <c r="BQ67" s="226">
        <v>1.2973773260569469E-4</v>
      </c>
      <c r="BR67" s="226">
        <v>8.0520870032973612E-4</v>
      </c>
      <c r="BS67" s="226">
        <v>1.7955244945512028E-6</v>
      </c>
      <c r="BT67" s="226">
        <v>8.398620181214476E-5</v>
      </c>
      <c r="BU67" s="226">
        <v>0</v>
      </c>
      <c r="BV67" s="226">
        <v>2.2552749966239902E-7</v>
      </c>
      <c r="BW67" s="226">
        <v>0</v>
      </c>
      <c r="BX67" s="226">
        <v>2.568893613286861E-4</v>
      </c>
      <c r="BY67" s="226">
        <v>0</v>
      </c>
    </row>
    <row r="68" spans="1:77" x14ac:dyDescent="0.25">
      <c r="A68" s="105" t="s">
        <v>65</v>
      </c>
      <c r="B68" s="226">
        <v>3.1166604101745488E-6</v>
      </c>
      <c r="C68" s="226">
        <v>6.5075450596404366E-6</v>
      </c>
      <c r="D68" s="226">
        <v>2.3747879274273112E-6</v>
      </c>
      <c r="E68" s="226">
        <v>4.7808596733036918E-6</v>
      </c>
      <c r="F68" s="226">
        <v>4.0532249983496245E-7</v>
      </c>
      <c r="G68" s="226">
        <v>2.5028755611231768E-6</v>
      </c>
      <c r="H68" s="226">
        <v>3.7630725706291581E-6</v>
      </c>
      <c r="I68" s="226">
        <v>1.000264863315699E-6</v>
      </c>
      <c r="J68" s="226">
        <v>3.5699543442002755E-6</v>
      </c>
      <c r="K68" s="226">
        <v>7.9796759745845513E-6</v>
      </c>
      <c r="L68" s="226">
        <v>3.9721616231554035E-6</v>
      </c>
      <c r="M68" s="226">
        <v>7.1109714979719172E-7</v>
      </c>
      <c r="N68" s="226">
        <v>3.5520872049441686E-6</v>
      </c>
      <c r="O68" s="226">
        <v>3.5520872049441686E-6</v>
      </c>
      <c r="P68" s="226">
        <v>9.8551142442678376E-7</v>
      </c>
      <c r="Q68" s="226">
        <v>3.1311963486712733E-6</v>
      </c>
      <c r="R68" s="226">
        <v>8.6928829779409763E-6</v>
      </c>
      <c r="S68" s="226">
        <v>1.668893503898572E-6</v>
      </c>
      <c r="T68" s="226">
        <v>5.6798283776995541E-9</v>
      </c>
      <c r="U68" s="226">
        <v>2.2205353053064496E-6</v>
      </c>
      <c r="V68" s="226">
        <v>4.6526427014804955E-6</v>
      </c>
      <c r="W68" s="226">
        <v>5.9763060117764274E-6</v>
      </c>
      <c r="X68" s="226">
        <v>5.2706383403590621E-6</v>
      </c>
      <c r="Y68" s="226">
        <v>4.9385825669181042E-6</v>
      </c>
      <c r="Z68" s="226">
        <v>2.2579233884086745E-6</v>
      </c>
      <c r="AA68" s="226">
        <v>3.4957570150862797E-6</v>
      </c>
      <c r="AB68" s="226">
        <v>8.1111874192499236E-6</v>
      </c>
      <c r="AC68" s="226">
        <v>5.7193814318935587E-6</v>
      </c>
      <c r="AD68" s="226">
        <v>5.488861549922492E-6</v>
      </c>
      <c r="AE68" s="226">
        <v>3.4745107441145518E-6</v>
      </c>
      <c r="AF68" s="226">
        <v>3.1888076743519015E-6</v>
      </c>
      <c r="AG68" s="226">
        <v>8.4452944774230401E-7</v>
      </c>
      <c r="AH68" s="226">
        <v>0</v>
      </c>
      <c r="AI68" s="226">
        <v>3.0274647890182766E-5</v>
      </c>
      <c r="AJ68" s="226">
        <v>4.6723052429155167E-5</v>
      </c>
      <c r="AK68" s="226">
        <v>5.4720437260332561E-6</v>
      </c>
      <c r="AL68" s="226">
        <v>4.9234661966380641E-6</v>
      </c>
      <c r="AM68" s="226">
        <v>7.5595948647603435E-5</v>
      </c>
      <c r="AN68" s="226">
        <v>1.9857564537070779E-4</v>
      </c>
      <c r="AO68" s="226">
        <v>2.4300749084768123E-5</v>
      </c>
      <c r="AP68" s="226">
        <v>7.9974878207464236E-6</v>
      </c>
      <c r="AQ68" s="226">
        <v>2.272657869028677E-5</v>
      </c>
      <c r="AR68" s="226">
        <v>2.3878918705024498E-6</v>
      </c>
      <c r="AS68" s="226">
        <v>1.4581141060961324E-5</v>
      </c>
      <c r="AT68" s="226">
        <v>2.3005788305034433E-5</v>
      </c>
      <c r="AU68" s="226">
        <v>1.0851222091798411E-5</v>
      </c>
      <c r="AV68" s="226">
        <v>2.9278107955583154E-6</v>
      </c>
      <c r="AW68" s="226">
        <v>6.1036031361397891E-6</v>
      </c>
      <c r="AX68" s="226">
        <v>9.7542519498802214E-6</v>
      </c>
      <c r="AY68" s="226">
        <v>2.9897326819110988E-5</v>
      </c>
      <c r="AZ68" s="226">
        <v>2.475710402901153E-6</v>
      </c>
      <c r="BA68" s="226">
        <v>4.3884296741737358E-6</v>
      </c>
      <c r="BB68" s="226">
        <v>4.36841258921376E-6</v>
      </c>
      <c r="BC68" s="226">
        <v>2.9688824761231425E-5</v>
      </c>
      <c r="BD68" s="226">
        <v>3.1246691299175482E-5</v>
      </c>
      <c r="BE68" s="226">
        <v>5.0658104208127772E-5</v>
      </c>
      <c r="BF68" s="226">
        <v>1.7910176836029729E-5</v>
      </c>
      <c r="BG68" s="226">
        <v>2.0366875071580263E-6</v>
      </c>
      <c r="BH68" s="226">
        <v>3.4152169215414719E-5</v>
      </c>
      <c r="BI68" s="226">
        <v>4.4951173626055526E-5</v>
      </c>
      <c r="BJ68" s="226">
        <v>1.4078521700263105E-4</v>
      </c>
      <c r="BK68" s="226">
        <v>2.1713484388384918E-4</v>
      </c>
      <c r="BL68" s="226">
        <v>9.1774267508080892E-5</v>
      </c>
      <c r="BM68" s="226">
        <v>2.0132146238765252E-4</v>
      </c>
      <c r="BN68" s="226">
        <v>2.7375262797405784E-4</v>
      </c>
      <c r="BO68" s="226">
        <v>1.3434374526145387E-2</v>
      </c>
      <c r="BP68" s="226">
        <v>7.6221605084360062E-3</v>
      </c>
      <c r="BQ68" s="226">
        <v>5.3805482710257058E-5</v>
      </c>
      <c r="BR68" s="226">
        <v>2.9240942891144768E-4</v>
      </c>
      <c r="BS68" s="226">
        <v>6.0073086270876918E-7</v>
      </c>
      <c r="BT68" s="226">
        <v>2.3393146338460184E-5</v>
      </c>
      <c r="BU68" s="226">
        <v>0</v>
      </c>
      <c r="BV68" s="226">
        <v>1.4782683127065348E-7</v>
      </c>
      <c r="BW68" s="226">
        <v>0</v>
      </c>
      <c r="BX68" s="226">
        <v>7.5148258597538517E-5</v>
      </c>
      <c r="BY68" s="226">
        <v>0</v>
      </c>
    </row>
    <row r="69" spans="1:77" x14ac:dyDescent="0.25">
      <c r="A69" s="105" t="s">
        <v>66</v>
      </c>
      <c r="B69" s="226">
        <v>2.4436976078675954E-6</v>
      </c>
      <c r="C69" s="226">
        <v>4.7831562951043584E-6</v>
      </c>
      <c r="D69" s="226">
        <v>1.9364450313512072E-6</v>
      </c>
      <c r="E69" s="226">
        <v>3.4439308666353951E-6</v>
      </c>
      <c r="F69" s="226">
        <v>2.6788546931288844E-7</v>
      </c>
      <c r="G69" s="226">
        <v>1.5353875889202979E-6</v>
      </c>
      <c r="H69" s="226">
        <v>2.7078132649055972E-6</v>
      </c>
      <c r="I69" s="226">
        <v>7.4121956854131105E-7</v>
      </c>
      <c r="J69" s="226">
        <v>2.2581779273725474E-6</v>
      </c>
      <c r="K69" s="226">
        <v>7.5024426049696218E-6</v>
      </c>
      <c r="L69" s="226">
        <v>3.1717508578812406E-6</v>
      </c>
      <c r="M69" s="226">
        <v>5.893996223385916E-7</v>
      </c>
      <c r="N69" s="226">
        <v>3.5207235743941589E-6</v>
      </c>
      <c r="O69" s="226">
        <v>3.5207235743941589E-6</v>
      </c>
      <c r="P69" s="226">
        <v>6.9885905415523976E-7</v>
      </c>
      <c r="Q69" s="226">
        <v>2.8140815532435018E-6</v>
      </c>
      <c r="R69" s="226">
        <v>8.2593510479201438E-6</v>
      </c>
      <c r="S69" s="226">
        <v>1.2122084354482759E-6</v>
      </c>
      <c r="T69" s="226">
        <v>5.104447675103078E-9</v>
      </c>
      <c r="U69" s="226">
        <v>2.1341520471901378E-6</v>
      </c>
      <c r="V69" s="226">
        <v>4.4568876307965488E-6</v>
      </c>
      <c r="W69" s="226">
        <v>5.6357787987985622E-6</v>
      </c>
      <c r="X69" s="226">
        <v>4.5648617944925016E-6</v>
      </c>
      <c r="Y69" s="226">
        <v>4.3657914677200435E-6</v>
      </c>
      <c r="Z69" s="226">
        <v>1.8958553211981703E-6</v>
      </c>
      <c r="AA69" s="226">
        <v>2.4331770118641045E-6</v>
      </c>
      <c r="AB69" s="226">
        <v>7.640483923040125E-6</v>
      </c>
      <c r="AC69" s="226">
        <v>5.0060520249362347E-6</v>
      </c>
      <c r="AD69" s="226">
        <v>4.24482180361484E-6</v>
      </c>
      <c r="AE69" s="226">
        <v>3.2433796497195828E-6</v>
      </c>
      <c r="AF69" s="226">
        <v>2.9647708354547476E-6</v>
      </c>
      <c r="AG69" s="226">
        <v>7.1563768572299862E-7</v>
      </c>
      <c r="AH69" s="226">
        <v>0</v>
      </c>
      <c r="AI69" s="226">
        <v>2.5257690224604884E-5</v>
      </c>
      <c r="AJ69" s="226">
        <v>5.0111119643993147E-5</v>
      </c>
      <c r="AK69" s="226">
        <v>4.9068866823756025E-6</v>
      </c>
      <c r="AL69" s="226">
        <v>3.8809420070086321E-6</v>
      </c>
      <c r="AM69" s="226">
        <v>1.7545639275043308E-4</v>
      </c>
      <c r="AN69" s="226">
        <v>1.3883909718419497E-4</v>
      </c>
      <c r="AO69" s="226">
        <v>2.3145918934819927E-5</v>
      </c>
      <c r="AP69" s="226">
        <v>7.2760421510832527E-6</v>
      </c>
      <c r="AQ69" s="226">
        <v>2.7249962934986986E-5</v>
      </c>
      <c r="AR69" s="226">
        <v>1.3164045998705361E-6</v>
      </c>
      <c r="AS69" s="226">
        <v>1.1485668585481255E-5</v>
      </c>
      <c r="AT69" s="226">
        <v>1.4684329176875889E-5</v>
      </c>
      <c r="AU69" s="226">
        <v>8.9857309252488621E-6</v>
      </c>
      <c r="AV69" s="226">
        <v>2.9549956844471166E-6</v>
      </c>
      <c r="AW69" s="226">
        <v>5.4652240681242829E-6</v>
      </c>
      <c r="AX69" s="226">
        <v>8.644055478620386E-6</v>
      </c>
      <c r="AY69" s="226">
        <v>3.845414697447245E-5</v>
      </c>
      <c r="AZ69" s="226">
        <v>1.4867685825116658E-6</v>
      </c>
      <c r="BA69" s="226">
        <v>3.7533721243624323E-6</v>
      </c>
      <c r="BB69" s="226">
        <v>3.4100307420614648E-6</v>
      </c>
      <c r="BC69" s="226">
        <v>2.3457080736765342E-5</v>
      </c>
      <c r="BD69" s="226">
        <v>1.5830483948482748E-5</v>
      </c>
      <c r="BE69" s="226">
        <v>4.7517124120359653E-5</v>
      </c>
      <c r="BF69" s="226">
        <v>1.7131043813604138E-5</v>
      </c>
      <c r="BG69" s="226">
        <v>2.4341393529999844E-6</v>
      </c>
      <c r="BH69" s="226">
        <v>1.4263553843906532E-5</v>
      </c>
      <c r="BI69" s="226">
        <v>4.7909448391424296E-5</v>
      </c>
      <c r="BJ69" s="226">
        <v>1.3085636201363925E-4</v>
      </c>
      <c r="BK69" s="226">
        <v>2.1474429801956663E-4</v>
      </c>
      <c r="BL69" s="226">
        <v>8.9848121182494741E-5</v>
      </c>
      <c r="BM69" s="226">
        <v>2.5525335347649812E-4</v>
      </c>
      <c r="BN69" s="226">
        <v>1.9648387422857274E-4</v>
      </c>
      <c r="BO69" s="226">
        <v>5.4197121056471652E-4</v>
      </c>
      <c r="BP69" s="226">
        <v>2.8593184542287736E-2</v>
      </c>
      <c r="BQ69" s="226">
        <v>7.7046901994764558E-5</v>
      </c>
      <c r="BR69" s="226">
        <v>2.6798929797038128E-4</v>
      </c>
      <c r="BS69" s="226">
        <v>6.1355748794585436E-7</v>
      </c>
      <c r="BT69" s="226">
        <v>1.6276818434582799E-5</v>
      </c>
      <c r="BU69" s="226">
        <v>0</v>
      </c>
      <c r="BV69" s="226">
        <v>6.2099661675487012E-8</v>
      </c>
      <c r="BW69" s="226">
        <v>0</v>
      </c>
      <c r="BX69" s="226">
        <v>5.731839884314568E-5</v>
      </c>
      <c r="BY69" s="226">
        <v>0</v>
      </c>
    </row>
    <row r="70" spans="1:77" x14ac:dyDescent="0.25">
      <c r="A70" s="105" t="s">
        <v>67</v>
      </c>
      <c r="B70" s="226">
        <v>2.1147297408614962E-6</v>
      </c>
      <c r="C70" s="226">
        <v>3.7139728276502737E-6</v>
      </c>
      <c r="D70" s="226">
        <v>1.3499628896538774E-6</v>
      </c>
      <c r="E70" s="226">
        <v>5.1153653770096581E-6</v>
      </c>
      <c r="F70" s="226">
        <v>2.0478226973338329E-7</v>
      </c>
      <c r="G70" s="226">
        <v>1.0989537131102586E-6</v>
      </c>
      <c r="H70" s="226">
        <v>2.0911536697509328E-6</v>
      </c>
      <c r="I70" s="226">
        <v>5.5532726488195761E-7</v>
      </c>
      <c r="J70" s="226">
        <v>5.0009006471263707E-6</v>
      </c>
      <c r="K70" s="226">
        <v>5.1912621414028103E-6</v>
      </c>
      <c r="L70" s="226">
        <v>3.3135276701695059E-5</v>
      </c>
      <c r="M70" s="226">
        <v>5.5563617995770212E-7</v>
      </c>
      <c r="N70" s="226">
        <v>5.8069567848136145E-6</v>
      </c>
      <c r="O70" s="226">
        <v>5.8069567848136145E-6</v>
      </c>
      <c r="P70" s="226">
        <v>3.7730075287151015E-6</v>
      </c>
      <c r="Q70" s="226">
        <v>5.4471461582937495E-5</v>
      </c>
      <c r="R70" s="226">
        <v>5.8356643235089755E-6</v>
      </c>
      <c r="S70" s="226">
        <v>1.8254974012353273E-6</v>
      </c>
      <c r="T70" s="226">
        <v>3.9983380271048134E-9</v>
      </c>
      <c r="U70" s="226">
        <v>1.6987700565920084E-6</v>
      </c>
      <c r="V70" s="226">
        <v>3.1409788649042996E-6</v>
      </c>
      <c r="W70" s="226">
        <v>3.9702575837608659E-6</v>
      </c>
      <c r="X70" s="226">
        <v>3.1714139833295435E-6</v>
      </c>
      <c r="Y70" s="226">
        <v>7.4000921909296453E-6</v>
      </c>
      <c r="Z70" s="226">
        <v>1.4160687738543892E-6</v>
      </c>
      <c r="AA70" s="226">
        <v>1.6549222354899756E-6</v>
      </c>
      <c r="AB70" s="226">
        <v>5.118536664907934E-6</v>
      </c>
      <c r="AC70" s="226">
        <v>5.0841963150512614E-6</v>
      </c>
      <c r="AD70" s="226">
        <v>3.1533567769569432E-6</v>
      </c>
      <c r="AE70" s="226">
        <v>2.1997107218639979E-6</v>
      </c>
      <c r="AF70" s="226">
        <v>2.1597257212129058E-6</v>
      </c>
      <c r="AG70" s="226">
        <v>7.4667958112294845E-7</v>
      </c>
      <c r="AH70" s="226">
        <v>0</v>
      </c>
      <c r="AI70" s="226">
        <v>1.8137595017185533E-5</v>
      </c>
      <c r="AJ70" s="226">
        <v>1.6770786598293564E-5</v>
      </c>
      <c r="AK70" s="226">
        <v>4.4813136822174698E-6</v>
      </c>
      <c r="AL70" s="226">
        <v>1.9264335005076279E-5</v>
      </c>
      <c r="AM70" s="226">
        <v>2.2710141270954984E-5</v>
      </c>
      <c r="AN70" s="226">
        <v>1.0842760448424224E-4</v>
      </c>
      <c r="AO70" s="226">
        <v>2.9043607170170339E-5</v>
      </c>
      <c r="AP70" s="226">
        <v>1.3659774241429716E-5</v>
      </c>
      <c r="AQ70" s="226">
        <v>2.1888827451927643E-5</v>
      </c>
      <c r="AR70" s="226">
        <v>1.4129034599567527E-6</v>
      </c>
      <c r="AS70" s="226">
        <v>1.135938391650311E-5</v>
      </c>
      <c r="AT70" s="226">
        <v>1.1915671462153079E-5</v>
      </c>
      <c r="AU70" s="226">
        <v>3.6036408810692071E-5</v>
      </c>
      <c r="AV70" s="226">
        <v>6.3667261564815934E-5</v>
      </c>
      <c r="AW70" s="226">
        <v>3.6820599547795257E-5</v>
      </c>
      <c r="AX70" s="226">
        <v>2.108684250581736E-5</v>
      </c>
      <c r="AY70" s="226">
        <v>1.1419658693018951E-5</v>
      </c>
      <c r="AZ70" s="226">
        <v>2.8727205995399495E-6</v>
      </c>
      <c r="BA70" s="226">
        <v>7.8800330465063552E-6</v>
      </c>
      <c r="BB70" s="226">
        <v>3.2135856925235085E-6</v>
      </c>
      <c r="BC70" s="226">
        <v>4.1869029482212499E-6</v>
      </c>
      <c r="BD70" s="226">
        <v>1.1195031666991873E-5</v>
      </c>
      <c r="BE70" s="226">
        <v>1.8538123231112561E-4</v>
      </c>
      <c r="BF70" s="226">
        <v>1.5862681190557715E-4</v>
      </c>
      <c r="BG70" s="226">
        <v>6.8545346831405855E-5</v>
      </c>
      <c r="BH70" s="226">
        <v>1.0041831132199425E-5</v>
      </c>
      <c r="BI70" s="226">
        <v>4.0246114297058919E-5</v>
      </c>
      <c r="BJ70" s="226">
        <v>4.2355336866766697E-5</v>
      </c>
      <c r="BK70" s="226">
        <v>1.426088021219718E-4</v>
      </c>
      <c r="BL70" s="226">
        <v>6.0323045079135267E-5</v>
      </c>
      <c r="BM70" s="226">
        <v>7.0070862928395947E-5</v>
      </c>
      <c r="BN70" s="226">
        <v>8.3480193049071161E-5</v>
      </c>
      <c r="BO70" s="226">
        <v>1.965159834113231E-4</v>
      </c>
      <c r="BP70" s="226">
        <v>1.7506516267850412E-4</v>
      </c>
      <c r="BQ70" s="226">
        <v>2.8375459139382444E-3</v>
      </c>
      <c r="BR70" s="226">
        <v>3.0860208860303073E-4</v>
      </c>
      <c r="BS70" s="226">
        <v>2.086877654769797E-6</v>
      </c>
      <c r="BT70" s="226">
        <v>1.0137572922920487E-5</v>
      </c>
      <c r="BU70" s="226">
        <v>0</v>
      </c>
      <c r="BV70" s="226">
        <v>4.5363174814300103E-8</v>
      </c>
      <c r="BW70" s="226">
        <v>0</v>
      </c>
      <c r="BX70" s="226">
        <v>5.889396950267191E-5</v>
      </c>
      <c r="BY70" s="226">
        <v>0</v>
      </c>
    </row>
    <row r="71" spans="1:77" x14ac:dyDescent="0.25">
      <c r="A71" s="105" t="s">
        <v>68</v>
      </c>
      <c r="B71" s="226">
        <v>1.8823013885615304E-4</v>
      </c>
      <c r="C71" s="226">
        <v>2.7047305103223315E-4</v>
      </c>
      <c r="D71" s="226">
        <v>8.5064540231770964E-5</v>
      </c>
      <c r="E71" s="226">
        <v>1.8831753789880101E-4</v>
      </c>
      <c r="F71" s="226">
        <v>1.2056341975135775E-5</v>
      </c>
      <c r="G71" s="226">
        <v>6.3315893411487666E-5</v>
      </c>
      <c r="H71" s="226">
        <v>1.5975613250776577E-4</v>
      </c>
      <c r="I71" s="226">
        <v>3.2862465221274899E-5</v>
      </c>
      <c r="J71" s="226">
        <v>1.0487872600405117E-4</v>
      </c>
      <c r="K71" s="226">
        <v>3.3155554571875814E-4</v>
      </c>
      <c r="L71" s="226">
        <v>9.5666727661946081E-5</v>
      </c>
      <c r="M71" s="226">
        <v>3.0240448010144816E-5</v>
      </c>
      <c r="N71" s="226">
        <v>2.1840115849003748E-4</v>
      </c>
      <c r="O71" s="226">
        <v>2.1840115849003748E-4</v>
      </c>
      <c r="P71" s="226">
        <v>2.8111302786087763E-5</v>
      </c>
      <c r="Q71" s="226">
        <v>1.0083717868255365E-4</v>
      </c>
      <c r="R71" s="226">
        <v>4.1390408100429375E-4</v>
      </c>
      <c r="S71" s="226">
        <v>7.9650454960757122E-5</v>
      </c>
      <c r="T71" s="226">
        <v>2.3762799444603579E-7</v>
      </c>
      <c r="U71" s="226">
        <v>1.4313925102859678E-4</v>
      </c>
      <c r="V71" s="226">
        <v>2.0459686982882345E-4</v>
      </c>
      <c r="W71" s="226">
        <v>2.5053441778933829E-4</v>
      </c>
      <c r="X71" s="226">
        <v>2.049380910324276E-4</v>
      </c>
      <c r="Y71" s="226">
        <v>2.6104043067305823E-4</v>
      </c>
      <c r="Z71" s="226">
        <v>8.9558496502163099E-5</v>
      </c>
      <c r="AA71" s="226">
        <v>9.8504731737705955E-5</v>
      </c>
      <c r="AB71" s="226">
        <v>3.5024049697894685E-4</v>
      </c>
      <c r="AC71" s="226">
        <v>6.6267236511068463E-4</v>
      </c>
      <c r="AD71" s="226">
        <v>1.8146365492298711E-4</v>
      </c>
      <c r="AE71" s="226">
        <v>1.4714003886185978E-4</v>
      </c>
      <c r="AF71" s="226">
        <v>1.4165724742449358E-4</v>
      </c>
      <c r="AG71" s="226">
        <v>4.1646110562804525E-5</v>
      </c>
      <c r="AH71" s="226">
        <v>0</v>
      </c>
      <c r="AI71" s="226">
        <v>2.0276498624718143E-3</v>
      </c>
      <c r="AJ71" s="226">
        <v>1.5446906751488646E-3</v>
      </c>
      <c r="AK71" s="226">
        <v>4.8914529984505327E-4</v>
      </c>
      <c r="AL71" s="226">
        <v>8.2307962976821029E-5</v>
      </c>
      <c r="AM71" s="226">
        <v>1.5906964487159415E-3</v>
      </c>
      <c r="AN71" s="226">
        <v>8.7876262646092371E-3</v>
      </c>
      <c r="AO71" s="226">
        <v>1.572241083638873E-3</v>
      </c>
      <c r="AP71" s="226">
        <v>6.840601784220045E-4</v>
      </c>
      <c r="AQ71" s="226">
        <v>2.1776202138725528E-3</v>
      </c>
      <c r="AR71" s="226">
        <v>6.244649845594364E-5</v>
      </c>
      <c r="AS71" s="226">
        <v>6.8132237312559752E-4</v>
      </c>
      <c r="AT71" s="226">
        <v>1.036272716643908E-3</v>
      </c>
      <c r="AU71" s="226">
        <v>9.8844526313197163E-4</v>
      </c>
      <c r="AV71" s="226">
        <v>9.2730030271638442E-5</v>
      </c>
      <c r="AW71" s="226">
        <v>2.2730297586289836E-4</v>
      </c>
      <c r="AX71" s="226">
        <v>6.0774691612845808E-4</v>
      </c>
      <c r="AY71" s="226">
        <v>1.4137162268383482E-3</v>
      </c>
      <c r="AZ71" s="226">
        <v>7.8930482694869567E-5</v>
      </c>
      <c r="BA71" s="226">
        <v>2.1937539126506771E-4</v>
      </c>
      <c r="BB71" s="226">
        <v>1.5957554394778231E-4</v>
      </c>
      <c r="BC71" s="226">
        <v>7.2613891318220962E-5</v>
      </c>
      <c r="BD71" s="226">
        <v>7.7117041186402493E-4</v>
      </c>
      <c r="BE71" s="226">
        <v>3.4230377402500426E-3</v>
      </c>
      <c r="BF71" s="226">
        <v>1.2657995129541739E-3</v>
      </c>
      <c r="BG71" s="226">
        <v>5.9903170408401209E-5</v>
      </c>
      <c r="BH71" s="226">
        <v>5.103486679432569E-4</v>
      </c>
      <c r="BI71" s="226">
        <v>2.7845100228181801E-3</v>
      </c>
      <c r="BJ71" s="226">
        <v>3.1679313985650166E-3</v>
      </c>
      <c r="BK71" s="226">
        <v>1.2150686984769819E-2</v>
      </c>
      <c r="BL71" s="226">
        <v>3.4533891707692419E-3</v>
      </c>
      <c r="BM71" s="226">
        <v>4.4702051968945064E-3</v>
      </c>
      <c r="BN71" s="226">
        <v>1.5603899497765431E-3</v>
      </c>
      <c r="BO71" s="226">
        <v>5.1493876980947002E-3</v>
      </c>
      <c r="BP71" s="226">
        <v>4.2514216515940157E-3</v>
      </c>
      <c r="BQ71" s="226">
        <v>1.0859619637450613E-3</v>
      </c>
      <c r="BR71" s="226">
        <v>4.7763843903223205E-2</v>
      </c>
      <c r="BS71" s="226">
        <v>2.4057487985097795E-5</v>
      </c>
      <c r="BT71" s="226">
        <v>1.4337087337643467E-3</v>
      </c>
      <c r="BU71" s="226">
        <v>0</v>
      </c>
      <c r="BV71" s="226">
        <v>2.2240105407589685E-6</v>
      </c>
      <c r="BW71" s="226">
        <v>0</v>
      </c>
      <c r="BX71" s="226">
        <v>3.4020473412013658E-3</v>
      </c>
      <c r="BY71" s="226">
        <v>0</v>
      </c>
    </row>
    <row r="72" spans="1:77" x14ac:dyDescent="0.25">
      <c r="A72" s="105" t="s">
        <v>69</v>
      </c>
      <c r="B72" s="226">
        <v>1.4505427671540613E-5</v>
      </c>
      <c r="C72" s="226">
        <v>2.9027879268808592E-5</v>
      </c>
      <c r="D72" s="226">
        <v>1.1150382189039778E-5</v>
      </c>
      <c r="E72" s="226">
        <v>3.0280156721403011E-5</v>
      </c>
      <c r="F72" s="226">
        <v>3.1822801040545352E-6</v>
      </c>
      <c r="G72" s="226">
        <v>9.5273340919507737E-6</v>
      </c>
      <c r="H72" s="226">
        <v>1.4144896654797949E-5</v>
      </c>
      <c r="I72" s="226">
        <v>5.5810766113568226E-6</v>
      </c>
      <c r="J72" s="226">
        <v>1.413367754625531E-4</v>
      </c>
      <c r="K72" s="226">
        <v>2.89245181436633E-5</v>
      </c>
      <c r="L72" s="226">
        <v>1.3099283327173007E-4</v>
      </c>
      <c r="M72" s="226">
        <v>2.976540812466315E-6</v>
      </c>
      <c r="N72" s="226">
        <v>2.6716045776590787E-5</v>
      </c>
      <c r="O72" s="226">
        <v>2.6716045776590787E-5</v>
      </c>
      <c r="P72" s="226">
        <v>4.9167806676022679E-6</v>
      </c>
      <c r="Q72" s="226">
        <v>1.9785810667126121E-5</v>
      </c>
      <c r="R72" s="226">
        <v>3.2373209142243972E-5</v>
      </c>
      <c r="S72" s="226">
        <v>8.1412929594925978E-6</v>
      </c>
      <c r="T72" s="226">
        <v>1.7948553878639129E-8</v>
      </c>
      <c r="U72" s="226">
        <v>8.6278250271597395E-6</v>
      </c>
      <c r="V72" s="226">
        <v>1.896731473232334E-5</v>
      </c>
      <c r="W72" s="226">
        <v>2.178344682872424E-5</v>
      </c>
      <c r="X72" s="226">
        <v>1.9477824892520267E-5</v>
      </c>
      <c r="Y72" s="226">
        <v>3.7314389777485796E-5</v>
      </c>
      <c r="Z72" s="226">
        <v>9.0520100667147491E-6</v>
      </c>
      <c r="AA72" s="226">
        <v>1.2429090878556109E-5</v>
      </c>
      <c r="AB72" s="226">
        <v>3.1871120895538474E-5</v>
      </c>
      <c r="AC72" s="226">
        <v>1.6880556441413557E-5</v>
      </c>
      <c r="AD72" s="226">
        <v>3.1624333089364136E-5</v>
      </c>
      <c r="AE72" s="226">
        <v>1.3514964781292926E-5</v>
      </c>
      <c r="AF72" s="226">
        <v>1.1757460895529046E-5</v>
      </c>
      <c r="AG72" s="226">
        <v>4.8291368701047646E-6</v>
      </c>
      <c r="AH72" s="226">
        <v>0</v>
      </c>
      <c r="AI72" s="226">
        <v>1.3574908346424409E-4</v>
      </c>
      <c r="AJ72" s="226">
        <v>3.5496992623391461E-4</v>
      </c>
      <c r="AK72" s="226">
        <v>2.5640104872842051E-5</v>
      </c>
      <c r="AL72" s="226">
        <v>2.9737926401782368E-4</v>
      </c>
      <c r="AM72" s="226">
        <v>2.7624042731200595E-4</v>
      </c>
      <c r="AN72" s="226">
        <v>9.4698937890708114E-4</v>
      </c>
      <c r="AO72" s="226">
        <v>1.9322823466339528E-4</v>
      </c>
      <c r="AP72" s="226">
        <v>2.0549205355686401E-4</v>
      </c>
      <c r="AQ72" s="226">
        <v>1.2892764906122521E-4</v>
      </c>
      <c r="AR72" s="226">
        <v>1.7124860969930286E-4</v>
      </c>
      <c r="AS72" s="226">
        <v>6.7061065526481729E-5</v>
      </c>
      <c r="AT72" s="226">
        <v>8.4974301922643967E-5</v>
      </c>
      <c r="AU72" s="226">
        <v>3.5660602959011741E-5</v>
      </c>
      <c r="AV72" s="226">
        <v>8.7853338226741438E-6</v>
      </c>
      <c r="AW72" s="226">
        <v>3.5932963981205604E-5</v>
      </c>
      <c r="AX72" s="226">
        <v>4.4924097473072608E-5</v>
      </c>
      <c r="AY72" s="226">
        <v>4.7897967504536177E-4</v>
      </c>
      <c r="AZ72" s="226">
        <v>1.572442219684784E-5</v>
      </c>
      <c r="BA72" s="226">
        <v>2.2490212370601302E-5</v>
      </c>
      <c r="BB72" s="226">
        <v>1.7287793803670781E-5</v>
      </c>
      <c r="BC72" s="226">
        <v>4.5871327127483822E-5</v>
      </c>
      <c r="BD72" s="226">
        <v>2.2831884841385255E-4</v>
      </c>
      <c r="BE72" s="226">
        <v>5.0403898093959187E-4</v>
      </c>
      <c r="BF72" s="226">
        <v>4.3143959811911314E-4</v>
      </c>
      <c r="BG72" s="226">
        <v>5.3737129560918369E-6</v>
      </c>
      <c r="BH72" s="226">
        <v>1.2295948319008949E-4</v>
      </c>
      <c r="BI72" s="226">
        <v>1.5939496750585198E-4</v>
      </c>
      <c r="BJ72" s="226">
        <v>2.5839021402061948E-4</v>
      </c>
      <c r="BK72" s="226">
        <v>1.1241451452600993E-3</v>
      </c>
      <c r="BL72" s="226">
        <v>2.7786890035039528E-4</v>
      </c>
      <c r="BM72" s="226">
        <v>6.1961399287686284E-4</v>
      </c>
      <c r="BN72" s="226">
        <v>1.295990155639141E-3</v>
      </c>
      <c r="BO72" s="226">
        <v>2.9177995519944931E-3</v>
      </c>
      <c r="BP72" s="226">
        <v>2.0071312107492047E-3</v>
      </c>
      <c r="BQ72" s="226">
        <v>9.5783732356499312E-5</v>
      </c>
      <c r="BR72" s="226">
        <v>7.4227550949130497E-4</v>
      </c>
      <c r="BS72" s="226">
        <v>2.2480034811843297E-2</v>
      </c>
      <c r="BT72" s="226">
        <v>8.7405306242120537E-5</v>
      </c>
      <c r="BU72" s="226">
        <v>0</v>
      </c>
      <c r="BV72" s="226">
        <v>2.2858424471672435E-5</v>
      </c>
      <c r="BW72" s="226">
        <v>0</v>
      </c>
      <c r="BX72" s="226">
        <v>2.1958114723142331E-4</v>
      </c>
      <c r="BY72" s="226">
        <v>0</v>
      </c>
    </row>
    <row r="73" spans="1:77" x14ac:dyDescent="0.25">
      <c r="A73" s="105" t="s">
        <v>70</v>
      </c>
      <c r="B73" s="226">
        <v>3.8285863756835124E-5</v>
      </c>
      <c r="C73" s="226">
        <v>7.9323097587098192E-5</v>
      </c>
      <c r="D73" s="226">
        <v>3.2882258371617844E-5</v>
      </c>
      <c r="E73" s="226">
        <v>5.7755208068499061E-5</v>
      </c>
      <c r="F73" s="226">
        <v>4.3124899463920436E-6</v>
      </c>
      <c r="G73" s="226">
        <v>2.66706670552816E-5</v>
      </c>
      <c r="H73" s="226">
        <v>4.3405577516679954E-5</v>
      </c>
      <c r="I73" s="226">
        <v>1.2189454100041152E-5</v>
      </c>
      <c r="J73" s="226">
        <v>4.4336223249497384E-5</v>
      </c>
      <c r="K73" s="226">
        <v>1.3205081249079248E-4</v>
      </c>
      <c r="L73" s="226">
        <v>4.7055621566416625E-5</v>
      </c>
      <c r="M73" s="226">
        <v>9.8081993316061713E-6</v>
      </c>
      <c r="N73" s="226">
        <v>9.4824748309700824E-5</v>
      </c>
      <c r="O73" s="226">
        <v>9.4824748309700824E-5</v>
      </c>
      <c r="P73" s="226">
        <v>1.0029005382028406E-5</v>
      </c>
      <c r="Q73" s="226">
        <v>3.1263405082963926E-5</v>
      </c>
      <c r="R73" s="226">
        <v>1.3961469753121428E-4</v>
      </c>
      <c r="S73" s="226">
        <v>2.0817399360015717E-5</v>
      </c>
      <c r="T73" s="226">
        <v>1.0486466298699208E-7</v>
      </c>
      <c r="U73" s="226">
        <v>3.3282548462531472E-5</v>
      </c>
      <c r="V73" s="226">
        <v>7.4346628322722379E-5</v>
      </c>
      <c r="W73" s="226">
        <v>9.8428384796734542E-5</v>
      </c>
      <c r="X73" s="226">
        <v>7.9547311214128662E-5</v>
      </c>
      <c r="Y73" s="226">
        <v>7.251696317523321E-5</v>
      </c>
      <c r="Z73" s="226">
        <v>3.2868529659692412E-5</v>
      </c>
      <c r="AA73" s="226">
        <v>4.1910654176746183E-5</v>
      </c>
      <c r="AB73" s="226">
        <v>1.2183167018588653E-4</v>
      </c>
      <c r="AC73" s="226">
        <v>5.8256507522364879E-5</v>
      </c>
      <c r="AD73" s="226">
        <v>7.4073991940978379E-5</v>
      </c>
      <c r="AE73" s="226">
        <v>5.3146675481732474E-5</v>
      </c>
      <c r="AF73" s="226">
        <v>4.9786522890126509E-5</v>
      </c>
      <c r="AG73" s="226">
        <v>1.7555321232664415E-5</v>
      </c>
      <c r="AH73" s="226">
        <v>0</v>
      </c>
      <c r="AI73" s="226">
        <v>6.7158094268809432E-4</v>
      </c>
      <c r="AJ73" s="226">
        <v>6.7528668699386347E-4</v>
      </c>
      <c r="AK73" s="226">
        <v>1.2174698773773116E-4</v>
      </c>
      <c r="AL73" s="226">
        <v>6.3117333563339424E-5</v>
      </c>
      <c r="AM73" s="226">
        <v>5.8921665364007549E-4</v>
      </c>
      <c r="AN73" s="226">
        <v>4.447754702848283E-3</v>
      </c>
      <c r="AO73" s="226">
        <v>7.3724483795507324E-4</v>
      </c>
      <c r="AP73" s="226">
        <v>1.2663382080421029E-4</v>
      </c>
      <c r="AQ73" s="226">
        <v>3.2763774132480919E-4</v>
      </c>
      <c r="AR73" s="226">
        <v>3.1523622879432518E-5</v>
      </c>
      <c r="AS73" s="226">
        <v>1.5961365278480038E-4</v>
      </c>
      <c r="AT73" s="226">
        <v>2.7112444457182459E-4</v>
      </c>
      <c r="AU73" s="226">
        <v>2.8958077610272685E-4</v>
      </c>
      <c r="AV73" s="226">
        <v>2.696377311891667E-5</v>
      </c>
      <c r="AW73" s="226">
        <v>7.3730010191503376E-5</v>
      </c>
      <c r="AX73" s="226">
        <v>1.8401368960185215E-4</v>
      </c>
      <c r="AY73" s="226">
        <v>2.652709752907162E-4</v>
      </c>
      <c r="AZ73" s="226">
        <v>2.9111836189190321E-5</v>
      </c>
      <c r="BA73" s="226">
        <v>6.5265979892702332E-5</v>
      </c>
      <c r="BB73" s="226">
        <v>5.9749968138002167E-5</v>
      </c>
      <c r="BC73" s="226">
        <v>2.6669000722592432E-5</v>
      </c>
      <c r="BD73" s="226">
        <v>3.2836854876382843E-4</v>
      </c>
      <c r="BE73" s="226">
        <v>9.0610596304111749E-4</v>
      </c>
      <c r="BF73" s="226">
        <v>1.0805542327199274E-3</v>
      </c>
      <c r="BG73" s="226">
        <v>1.7542461561143976E-5</v>
      </c>
      <c r="BH73" s="226">
        <v>2.4646636422279096E-4</v>
      </c>
      <c r="BI73" s="226">
        <v>5.7811348986715303E-4</v>
      </c>
      <c r="BJ73" s="226">
        <v>8.816554795811135E-4</v>
      </c>
      <c r="BK73" s="226">
        <v>2.6105183601749099E-3</v>
      </c>
      <c r="BL73" s="226">
        <v>1.6777255595566093E-3</v>
      </c>
      <c r="BM73" s="226">
        <v>1.1829059012412669E-3</v>
      </c>
      <c r="BN73" s="226">
        <v>3.7922653261465185E-4</v>
      </c>
      <c r="BO73" s="226">
        <v>1.7784775758997807E-3</v>
      </c>
      <c r="BP73" s="226">
        <v>1.4822488339553575E-3</v>
      </c>
      <c r="BQ73" s="226">
        <v>2.0461728391055352E-4</v>
      </c>
      <c r="BR73" s="226">
        <v>2.195234336032872E-3</v>
      </c>
      <c r="BS73" s="226">
        <v>1.2164861454295238E-5</v>
      </c>
      <c r="BT73" s="226">
        <v>5.4182767816214679E-2</v>
      </c>
      <c r="BU73" s="226">
        <v>0</v>
      </c>
      <c r="BV73" s="226">
        <v>1.0746003728886897E-6</v>
      </c>
      <c r="BW73" s="226">
        <v>0</v>
      </c>
      <c r="BX73" s="226">
        <v>1.5094179487780788E-3</v>
      </c>
      <c r="BY73" s="226">
        <v>0</v>
      </c>
    </row>
    <row r="74" spans="1:77" x14ac:dyDescent="0.25">
      <c r="A74" s="105" t="s">
        <v>71</v>
      </c>
      <c r="B74" s="226">
        <v>3.3469349859063074E-5</v>
      </c>
      <c r="C74" s="226">
        <v>7.7181789512790707E-5</v>
      </c>
      <c r="D74" s="226">
        <v>3.1556567194351315E-5</v>
      </c>
      <c r="E74" s="226">
        <v>4.0660197704495719E-5</v>
      </c>
      <c r="F74" s="226">
        <v>3.3547964430969674E-6</v>
      </c>
      <c r="G74" s="226">
        <v>2.4795978342318121E-5</v>
      </c>
      <c r="H74" s="226">
        <v>3.7067635812649779E-5</v>
      </c>
      <c r="I74" s="226">
        <v>1.063292418080067E-5</v>
      </c>
      <c r="J74" s="226">
        <v>3.7673790952496604E-5</v>
      </c>
      <c r="K74" s="226">
        <v>1.5117689602304744E-4</v>
      </c>
      <c r="L74" s="226">
        <v>1.1016322788693042E-4</v>
      </c>
      <c r="M74" s="226">
        <v>8.4523266463440977E-6</v>
      </c>
      <c r="N74" s="226">
        <v>1.5645246330524619E-5</v>
      </c>
      <c r="O74" s="226">
        <v>1.5645246330524619E-5</v>
      </c>
      <c r="P74" s="226">
        <v>5.1812979208832977E-6</v>
      </c>
      <c r="Q74" s="226">
        <v>1.2560439014337038E-5</v>
      </c>
      <c r="R74" s="226">
        <v>1.4791145404242836E-4</v>
      </c>
      <c r="S74" s="226">
        <v>1.2403751146018637E-5</v>
      </c>
      <c r="T74" s="226">
        <v>8.2828622266143402E-8</v>
      </c>
      <c r="U74" s="226">
        <v>3.0603735947419147E-5</v>
      </c>
      <c r="V74" s="226">
        <v>7.0664967489664039E-5</v>
      </c>
      <c r="W74" s="226">
        <v>9.920545329569419E-5</v>
      </c>
      <c r="X74" s="226">
        <v>8.7426692001827869E-5</v>
      </c>
      <c r="Y74" s="226">
        <v>5.086537662509577E-5</v>
      </c>
      <c r="Z74" s="226">
        <v>2.5560798515847519E-5</v>
      </c>
      <c r="AA74" s="226">
        <v>4.2027202289866223E-5</v>
      </c>
      <c r="AB74" s="226">
        <v>1.1726238209504383E-4</v>
      </c>
      <c r="AC74" s="226">
        <v>3.6016306691585819E-5</v>
      </c>
      <c r="AD74" s="226">
        <v>7.839350861064208E-5</v>
      </c>
      <c r="AE74" s="226">
        <v>5.1771083441585851E-5</v>
      </c>
      <c r="AF74" s="226">
        <v>4.0706942895276044E-5</v>
      </c>
      <c r="AG74" s="226">
        <v>6.3025823773872774E-6</v>
      </c>
      <c r="AH74" s="226">
        <v>0</v>
      </c>
      <c r="AI74" s="226">
        <v>4.0806292555754543E-4</v>
      </c>
      <c r="AJ74" s="226">
        <v>1.6434649012294139E-3</v>
      </c>
      <c r="AK74" s="226">
        <v>6.4698837739865118E-5</v>
      </c>
      <c r="AL74" s="226">
        <v>2.4120140344090712E-4</v>
      </c>
      <c r="AM74" s="226">
        <v>2.7616477395976528E-4</v>
      </c>
      <c r="AN74" s="226">
        <v>1.4578434029720018E-3</v>
      </c>
      <c r="AO74" s="226">
        <v>1.0440895335448285E-4</v>
      </c>
      <c r="AP74" s="226">
        <v>1.5849575191941476E-4</v>
      </c>
      <c r="AQ74" s="226">
        <v>1.6348903035710312E-4</v>
      </c>
      <c r="AR74" s="226">
        <v>1.5890173778915125E-4</v>
      </c>
      <c r="AS74" s="226">
        <v>6.7567766640279023E-5</v>
      </c>
      <c r="AT74" s="226">
        <v>1.241361455633444E-4</v>
      </c>
      <c r="AU74" s="226">
        <v>4.0147692057109103E-5</v>
      </c>
      <c r="AV74" s="226">
        <v>8.4577701401629245E-6</v>
      </c>
      <c r="AW74" s="226">
        <v>3.3398623430815809E-5</v>
      </c>
      <c r="AX74" s="226">
        <v>7.1232491993458789E-5</v>
      </c>
      <c r="AY74" s="226">
        <v>8.2021144442871312E-5</v>
      </c>
      <c r="AZ74" s="226">
        <v>1.6260478976704819E-5</v>
      </c>
      <c r="BA74" s="226">
        <v>3.7502579198642845E-5</v>
      </c>
      <c r="BB74" s="226">
        <v>3.2846221079962351E-5</v>
      </c>
      <c r="BC74" s="226">
        <v>6.524064396689536E-4</v>
      </c>
      <c r="BD74" s="226">
        <v>2.1535192092636852E-4</v>
      </c>
      <c r="BE74" s="226">
        <v>4.528403712973507E-4</v>
      </c>
      <c r="BF74" s="226">
        <v>6.2234477406387489E-4</v>
      </c>
      <c r="BG74" s="226">
        <v>3.8570432638796628E-6</v>
      </c>
      <c r="BH74" s="226">
        <v>1.6853316705395173E-4</v>
      </c>
      <c r="BI74" s="226">
        <v>1.3919734917626088E-4</v>
      </c>
      <c r="BJ74" s="226">
        <v>1.3891449692847118E-4</v>
      </c>
      <c r="BK74" s="226">
        <v>7.3936347278883471E-4</v>
      </c>
      <c r="BL74" s="226">
        <v>2.1907219824921016E-3</v>
      </c>
      <c r="BM74" s="226">
        <v>3.3482925372072453E-4</v>
      </c>
      <c r="BN74" s="226">
        <v>1.0253784216794459E-4</v>
      </c>
      <c r="BO74" s="226">
        <v>3.503379591068671E-4</v>
      </c>
      <c r="BP74" s="226">
        <v>2.4940511340616522E-4</v>
      </c>
      <c r="BQ74" s="226">
        <v>4.3351580158507991E-5</v>
      </c>
      <c r="BR74" s="226">
        <v>5.2209724095232397E-4</v>
      </c>
      <c r="BS74" s="226">
        <v>5.1725328079384864E-6</v>
      </c>
      <c r="BT74" s="226">
        <v>7.5491274838204251E-5</v>
      </c>
      <c r="BU74" s="226">
        <v>5.50501344457568E-2</v>
      </c>
      <c r="BV74" s="226">
        <v>3.8116630179508562E-6</v>
      </c>
      <c r="BW74" s="226">
        <v>0</v>
      </c>
      <c r="BX74" s="226">
        <v>2.3459977294473434E-4</v>
      </c>
      <c r="BY74" s="226">
        <v>0</v>
      </c>
    </row>
    <row r="75" spans="1:77" x14ac:dyDescent="0.25">
      <c r="A75" s="105" t="s">
        <v>72</v>
      </c>
      <c r="B75" s="226">
        <v>3.0492145966898381E-5</v>
      </c>
      <c r="C75" s="226">
        <v>6.6997482877469735E-5</v>
      </c>
      <c r="D75" s="226">
        <v>2.4027462124066823E-5</v>
      </c>
      <c r="E75" s="226">
        <v>2.2793232856001868E-4</v>
      </c>
      <c r="F75" s="226">
        <v>3.9375020750840214E-6</v>
      </c>
      <c r="G75" s="226">
        <v>2.5940528174562642E-5</v>
      </c>
      <c r="H75" s="226">
        <v>4.5316903574908266E-5</v>
      </c>
      <c r="I75" s="226">
        <v>1.02221757536723E-5</v>
      </c>
      <c r="J75" s="226">
        <v>5.0774300947702487E-5</v>
      </c>
      <c r="K75" s="226">
        <v>8.7091011436812946E-5</v>
      </c>
      <c r="L75" s="226">
        <v>6.9712340103860072E-5</v>
      </c>
      <c r="M75" s="226">
        <v>8.3180757288256022E-6</v>
      </c>
      <c r="N75" s="226">
        <v>3.6508584891213855E-5</v>
      </c>
      <c r="O75" s="226">
        <v>3.6508584891213855E-5</v>
      </c>
      <c r="P75" s="226">
        <v>9.2106078325566446E-6</v>
      </c>
      <c r="Q75" s="226">
        <v>5.2388015101140425E-5</v>
      </c>
      <c r="R75" s="226">
        <v>8.758966303085505E-5</v>
      </c>
      <c r="S75" s="226">
        <v>2.5303133825261045E-5</v>
      </c>
      <c r="T75" s="226">
        <v>5.974565915921925E-8</v>
      </c>
      <c r="U75" s="226">
        <v>3.0130773831364402E-5</v>
      </c>
      <c r="V75" s="226">
        <v>4.5514025406687467E-5</v>
      </c>
      <c r="W75" s="226">
        <v>6.1314206735237751E-5</v>
      </c>
      <c r="X75" s="226">
        <v>5.7298737207042549E-5</v>
      </c>
      <c r="Y75" s="226">
        <v>3.4108632449115871E-4</v>
      </c>
      <c r="Z75" s="226">
        <v>2.1888125965866116E-5</v>
      </c>
      <c r="AA75" s="226">
        <v>3.5921296745553752E-5</v>
      </c>
      <c r="AB75" s="226">
        <v>7.5257398088570695E-5</v>
      </c>
      <c r="AC75" s="226">
        <v>4.1645654415130774E-5</v>
      </c>
      <c r="AD75" s="226">
        <v>6.4425308917178154E-5</v>
      </c>
      <c r="AE75" s="226">
        <v>3.322848400501112E-5</v>
      </c>
      <c r="AF75" s="226">
        <v>3.021184492529221E-5</v>
      </c>
      <c r="AG75" s="226">
        <v>1.9830440643983295E-5</v>
      </c>
      <c r="AH75" s="226">
        <v>0</v>
      </c>
      <c r="AI75" s="226">
        <v>5.1563875688045763E-4</v>
      </c>
      <c r="AJ75" s="226">
        <v>3.4574390933968778E-4</v>
      </c>
      <c r="AK75" s="226">
        <v>3.7196051227135946E-4</v>
      </c>
      <c r="AL75" s="226">
        <v>1.2536259746211947E-4</v>
      </c>
      <c r="AM75" s="226">
        <v>2.8996768734524173E-4</v>
      </c>
      <c r="AN75" s="226">
        <v>5.3174167058418602E-4</v>
      </c>
      <c r="AO75" s="226">
        <v>2.4050174657791806E-4</v>
      </c>
      <c r="AP75" s="226">
        <v>4.8781250868251518E-3</v>
      </c>
      <c r="AQ75" s="226">
        <v>2.7539739457528464E-4</v>
      </c>
      <c r="AR75" s="226">
        <v>1.7943977533876901E-2</v>
      </c>
      <c r="AS75" s="226">
        <v>1.469432871312596E-4</v>
      </c>
      <c r="AT75" s="226">
        <v>3.6461249580540958E-4</v>
      </c>
      <c r="AU75" s="226">
        <v>2.7262393022296788E-4</v>
      </c>
      <c r="AV75" s="226">
        <v>1.9076837246721244E-5</v>
      </c>
      <c r="AW75" s="226">
        <v>5.3446156612572713E-5</v>
      </c>
      <c r="AX75" s="226">
        <v>2.3620889291518495E-4</v>
      </c>
      <c r="AY75" s="226">
        <v>1.6503724779965288E-4</v>
      </c>
      <c r="AZ75" s="226">
        <v>5.5941901944088737E-5</v>
      </c>
      <c r="BA75" s="226">
        <v>8.9751936770408452E-5</v>
      </c>
      <c r="BB75" s="226">
        <v>4.271390858780718E-5</v>
      </c>
      <c r="BC75" s="226">
        <v>3.3153234170878617E-5</v>
      </c>
      <c r="BD75" s="226">
        <v>6.4051338834272527E-4</v>
      </c>
      <c r="BE75" s="226">
        <v>1.1154887497447923E-3</v>
      </c>
      <c r="BF75" s="226">
        <v>1.0920686912685711E-3</v>
      </c>
      <c r="BG75" s="226">
        <v>8.5685033404962004E-6</v>
      </c>
      <c r="BH75" s="226">
        <v>3.4610429248367353E-4</v>
      </c>
      <c r="BI75" s="226">
        <v>3.5143119607462526E-4</v>
      </c>
      <c r="BJ75" s="226">
        <v>7.162527222987138E-4</v>
      </c>
      <c r="BK75" s="226">
        <v>1.229928096440618E-3</v>
      </c>
      <c r="BL75" s="226">
        <v>1.0824513411232192E-3</v>
      </c>
      <c r="BM75" s="226">
        <v>5.5915428281047401E-4</v>
      </c>
      <c r="BN75" s="226">
        <v>3.9005474288409357E-4</v>
      </c>
      <c r="BO75" s="226">
        <v>8.8086682806542624E-4</v>
      </c>
      <c r="BP75" s="226">
        <v>8.5888837352299458E-4</v>
      </c>
      <c r="BQ75" s="226">
        <v>6.562503270613253E-5</v>
      </c>
      <c r="BR75" s="226">
        <v>1.5174009108712436E-3</v>
      </c>
      <c r="BS75" s="226">
        <v>6.9420008579572029E-6</v>
      </c>
      <c r="BT75" s="226">
        <v>5.4824131830524052E-5</v>
      </c>
      <c r="BU75" s="226">
        <v>0</v>
      </c>
      <c r="BV75" s="226">
        <v>4.782768177983894E-2</v>
      </c>
      <c r="BW75" s="226">
        <v>0</v>
      </c>
      <c r="BX75" s="226">
        <v>7.2195936532005696E-4</v>
      </c>
      <c r="BY75" s="226">
        <v>0</v>
      </c>
    </row>
    <row r="76" spans="1:77" x14ac:dyDescent="0.25">
      <c r="A76" s="105" t="s">
        <v>73</v>
      </c>
      <c r="B76" s="226">
        <v>1.612928552824646E-5</v>
      </c>
      <c r="C76" s="226">
        <v>2.7014386633093348E-5</v>
      </c>
      <c r="D76" s="226">
        <v>1.7289537058796845E-5</v>
      </c>
      <c r="E76" s="226">
        <v>4.3221823263878589E-5</v>
      </c>
      <c r="F76" s="226">
        <v>5.1988607031021231E-6</v>
      </c>
      <c r="G76" s="226">
        <v>1.1496154874573537E-5</v>
      </c>
      <c r="H76" s="226">
        <v>1.7149449160920918E-5</v>
      </c>
      <c r="I76" s="226">
        <v>3.8721571330912934E-6</v>
      </c>
      <c r="J76" s="226">
        <v>2.0986151008672532E-5</v>
      </c>
      <c r="K76" s="226">
        <v>2.7027652781962285E-5</v>
      </c>
      <c r="L76" s="226">
        <v>3.7078931590327923E-5</v>
      </c>
      <c r="M76" s="226">
        <v>2.8773118649999569E-6</v>
      </c>
      <c r="N76" s="226">
        <v>1.69540788114563E-5</v>
      </c>
      <c r="O76" s="226">
        <v>1.69540788114563E-5</v>
      </c>
      <c r="P76" s="226">
        <v>3.6392946228313275E-6</v>
      </c>
      <c r="Q76" s="226">
        <v>1.293947645792747E-5</v>
      </c>
      <c r="R76" s="226">
        <v>3.072350230190215E-5</v>
      </c>
      <c r="S76" s="226">
        <v>9.9050410409526586E-6</v>
      </c>
      <c r="T76" s="226">
        <v>1.3318029251199386E-8</v>
      </c>
      <c r="U76" s="226">
        <v>8.6782384838067423E-6</v>
      </c>
      <c r="V76" s="226">
        <v>1.624254365493647E-5</v>
      </c>
      <c r="W76" s="226">
        <v>1.8427349768430271E-5</v>
      </c>
      <c r="X76" s="226">
        <v>2.057193560307017E-5</v>
      </c>
      <c r="Y76" s="226">
        <v>5.3349727747812947E-5</v>
      </c>
      <c r="Z76" s="226">
        <v>7.7611165007119509E-6</v>
      </c>
      <c r="AA76" s="226">
        <v>1.4122384349683678E-5</v>
      </c>
      <c r="AB76" s="226">
        <v>2.1529486589636341E-5</v>
      </c>
      <c r="AC76" s="226">
        <v>1.2606448388522593E-5</v>
      </c>
      <c r="AD76" s="226">
        <v>1.1515610977323206E-4</v>
      </c>
      <c r="AE76" s="226">
        <v>1.1068475383692963E-5</v>
      </c>
      <c r="AF76" s="226">
        <v>7.864202939686204E-6</v>
      </c>
      <c r="AG76" s="226">
        <v>4.4223099689666126E-6</v>
      </c>
      <c r="AH76" s="226">
        <v>0</v>
      </c>
      <c r="AI76" s="226">
        <v>9.8784732514650589E-5</v>
      </c>
      <c r="AJ76" s="226">
        <v>1.1539581114636522E-4</v>
      </c>
      <c r="AK76" s="226">
        <v>3.197796334073075E-5</v>
      </c>
      <c r="AL76" s="226">
        <v>6.9498964792566765E-5</v>
      </c>
      <c r="AM76" s="226">
        <v>1.4162948276720696E-4</v>
      </c>
      <c r="AN76" s="226">
        <v>2.9599376047128597E-4</v>
      </c>
      <c r="AO76" s="226">
        <v>1.2417695197837917E-4</v>
      </c>
      <c r="AP76" s="226">
        <v>5.8040711342173773E-4</v>
      </c>
      <c r="AQ76" s="226">
        <v>1.2377053633624006E-4</v>
      </c>
      <c r="AR76" s="226">
        <v>1.3184750776073586E-3</v>
      </c>
      <c r="AS76" s="226">
        <v>3.9512614039453463E-4</v>
      </c>
      <c r="AT76" s="226">
        <v>1.0727333592114579E-4</v>
      </c>
      <c r="AU76" s="226">
        <v>3.7857899873165079E-5</v>
      </c>
      <c r="AV76" s="226">
        <v>7.1538097570646715E-6</v>
      </c>
      <c r="AW76" s="226">
        <v>1.5960390868120659E-5</v>
      </c>
      <c r="AX76" s="226">
        <v>3.4451585239065643E-5</v>
      </c>
      <c r="AY76" s="226">
        <v>5.9068568852427793E-5</v>
      </c>
      <c r="AZ76" s="226">
        <v>1.7528553730774912E-5</v>
      </c>
      <c r="BA76" s="226">
        <v>1.8144218986719401E-5</v>
      </c>
      <c r="BB76" s="226">
        <v>1.5625199133970896E-5</v>
      </c>
      <c r="BC76" s="226">
        <v>2.2324914391977739E-5</v>
      </c>
      <c r="BD76" s="226">
        <v>2.7272942574248601E-4</v>
      </c>
      <c r="BE76" s="226">
        <v>3.1702682100791382E-4</v>
      </c>
      <c r="BF76" s="226">
        <v>2.0512562704598665E-4</v>
      </c>
      <c r="BG76" s="226">
        <v>2.9989028078786861E-6</v>
      </c>
      <c r="BH76" s="226">
        <v>1.8328010597742822E-4</v>
      </c>
      <c r="BI76" s="226">
        <v>1.0309585297724392E-4</v>
      </c>
      <c r="BJ76" s="226">
        <v>1.3757817811089725E-4</v>
      </c>
      <c r="BK76" s="226">
        <v>2.641989979295723E-4</v>
      </c>
      <c r="BL76" s="226">
        <v>2.8482665923063201E-4</v>
      </c>
      <c r="BM76" s="226">
        <v>2.2659674570812491E-4</v>
      </c>
      <c r="BN76" s="226">
        <v>6.7517207730542617E-5</v>
      </c>
      <c r="BO76" s="226">
        <v>1.6356323375312298E-4</v>
      </c>
      <c r="BP76" s="226">
        <v>1.3382692067696994E-4</v>
      </c>
      <c r="BQ76" s="226">
        <v>2.5461891527902574E-5</v>
      </c>
      <c r="BR76" s="226">
        <v>3.84740513816607E-4</v>
      </c>
      <c r="BS76" s="226">
        <v>1.8177263805861722E-6</v>
      </c>
      <c r="BT76" s="226">
        <v>1.4365446758592071E-5</v>
      </c>
      <c r="BU76" s="226">
        <v>0</v>
      </c>
      <c r="BV76" s="226">
        <v>2.3248095666133757E-3</v>
      </c>
      <c r="BW76" s="226">
        <v>2.01112272888695E-2</v>
      </c>
      <c r="BX76" s="226">
        <v>9.6296530056847875E-5</v>
      </c>
      <c r="BY76" s="226">
        <v>0</v>
      </c>
    </row>
    <row r="77" spans="1:77" x14ac:dyDescent="0.25">
      <c r="A77" s="105" t="s">
        <v>74</v>
      </c>
      <c r="B77" s="226">
        <v>3.3217795975889818E-4</v>
      </c>
      <c r="C77" s="226">
        <v>3.0775083644826251E-4</v>
      </c>
      <c r="D77" s="226">
        <v>2.0152210323766664E-4</v>
      </c>
      <c r="E77" s="226">
        <v>3.1353177045762433E-4</v>
      </c>
      <c r="F77" s="226">
        <v>1.2556283755633031E-5</v>
      </c>
      <c r="G77" s="226">
        <v>9.2746475540948168E-5</v>
      </c>
      <c r="H77" s="226">
        <v>2.2073155724933367E-4</v>
      </c>
      <c r="I77" s="226">
        <v>4.6094330613681583E-5</v>
      </c>
      <c r="J77" s="226">
        <v>1.4696336790790622E-4</v>
      </c>
      <c r="K77" s="226">
        <v>4.5342533199237752E-4</v>
      </c>
      <c r="L77" s="226">
        <v>4.03847654895928E-4</v>
      </c>
      <c r="M77" s="226">
        <v>2.9935958294712552E-5</v>
      </c>
      <c r="N77" s="226">
        <v>1.4824370251693723E-4</v>
      </c>
      <c r="O77" s="226">
        <v>1.4824370251693723E-4</v>
      </c>
      <c r="P77" s="226">
        <v>4.0080585192561139E-5</v>
      </c>
      <c r="Q77" s="226">
        <v>3.8218895732309649E-4</v>
      </c>
      <c r="R77" s="226">
        <v>7.1690709888682811E-4</v>
      </c>
      <c r="S77" s="226">
        <v>1.028611312547747E-4</v>
      </c>
      <c r="T77" s="226">
        <v>3.5251552420492649E-6</v>
      </c>
      <c r="U77" s="226">
        <v>2.0378576930300902E-4</v>
      </c>
      <c r="V77" s="226">
        <v>5.4101965477238627E-4</v>
      </c>
      <c r="W77" s="226">
        <v>8.8174313684171856E-4</v>
      </c>
      <c r="X77" s="226">
        <v>2.9369584706728802E-4</v>
      </c>
      <c r="Y77" s="226">
        <v>4.5480722017261066E-4</v>
      </c>
      <c r="Z77" s="226">
        <v>5.4645521558426555E-4</v>
      </c>
      <c r="AA77" s="226">
        <v>8.0140325263744366E-5</v>
      </c>
      <c r="AB77" s="226">
        <v>2.2875760489890877E-4</v>
      </c>
      <c r="AC77" s="226">
        <v>4.4508904345836242E-4</v>
      </c>
      <c r="AD77" s="226">
        <v>3.2865424768515575E-4</v>
      </c>
      <c r="AE77" s="226">
        <v>2.1542333429597248E-4</v>
      </c>
      <c r="AF77" s="226">
        <v>6.816156523669003E-4</v>
      </c>
      <c r="AG77" s="226">
        <v>1.6493389928056636E-4</v>
      </c>
      <c r="AH77" s="226">
        <v>0</v>
      </c>
      <c r="AI77" s="226">
        <v>6.7862072015198568E-4</v>
      </c>
      <c r="AJ77" s="226">
        <v>1.5691122840422373E-3</v>
      </c>
      <c r="AK77" s="226">
        <v>3.6266210376556377E-4</v>
      </c>
      <c r="AL77" s="226">
        <v>5.4871162649404968E-4</v>
      </c>
      <c r="AM77" s="226">
        <v>3.5586819196624137E-3</v>
      </c>
      <c r="AN77" s="226">
        <v>6.6741992591226092E-3</v>
      </c>
      <c r="AO77" s="226">
        <v>1.0000176780977409E-3</v>
      </c>
      <c r="AP77" s="226">
        <v>4.4530775577011954E-4</v>
      </c>
      <c r="AQ77" s="226">
        <v>1.7167373984061343E-3</v>
      </c>
      <c r="AR77" s="226">
        <v>3.3176048720766246E-4</v>
      </c>
      <c r="AS77" s="226">
        <v>4.5278786582520148E-4</v>
      </c>
      <c r="AT77" s="226">
        <v>9.6681233038367707E-4</v>
      </c>
      <c r="AU77" s="226">
        <v>9.8266020346585463E-4</v>
      </c>
      <c r="AV77" s="226">
        <v>4.1936478388533623E-4</v>
      </c>
      <c r="AW77" s="226">
        <v>3.3768176415722328E-4</v>
      </c>
      <c r="AX77" s="226">
        <v>3.9359849277899789E-4</v>
      </c>
      <c r="AY77" s="226">
        <v>4.0943538246070421E-4</v>
      </c>
      <c r="AZ77" s="226">
        <v>1.0215967689813563E-4</v>
      </c>
      <c r="BA77" s="226">
        <v>1.516410899726524E-4</v>
      </c>
      <c r="BB77" s="226">
        <v>1.6122969012812339E-4</v>
      </c>
      <c r="BC77" s="226">
        <v>7.4869470301252184E-5</v>
      </c>
      <c r="BD77" s="226">
        <v>1.3865151528088338E-3</v>
      </c>
      <c r="BE77" s="226">
        <v>4.0907934601774774E-3</v>
      </c>
      <c r="BF77" s="226">
        <v>2.0598941421599861E-3</v>
      </c>
      <c r="BG77" s="226">
        <v>4.2503423660491461E-4</v>
      </c>
      <c r="BH77" s="226">
        <v>5.8945800722740287E-4</v>
      </c>
      <c r="BI77" s="226">
        <v>1.6677865389946537E-3</v>
      </c>
      <c r="BJ77" s="226">
        <v>2.1329249775772145E-3</v>
      </c>
      <c r="BK77" s="226">
        <v>5.9908171354270522E-3</v>
      </c>
      <c r="BL77" s="226">
        <v>2.6667867296317396E-3</v>
      </c>
      <c r="BM77" s="226">
        <v>4.9341120742253386E-3</v>
      </c>
      <c r="BN77" s="226">
        <v>1.364145685383269E-3</v>
      </c>
      <c r="BO77" s="226">
        <v>3.1171968379475052E-3</v>
      </c>
      <c r="BP77" s="226">
        <v>2.6551387367502481E-3</v>
      </c>
      <c r="BQ77" s="226">
        <v>1.7914323830615212E-4</v>
      </c>
      <c r="BR77" s="226">
        <v>4.0274875705195176E-3</v>
      </c>
      <c r="BS77" s="226">
        <v>2.4237268151481307E-5</v>
      </c>
      <c r="BT77" s="226">
        <v>6.8728410701374869E-4</v>
      </c>
      <c r="BU77" s="226">
        <v>0</v>
      </c>
      <c r="BV77" s="226">
        <v>2.5652298226965414E-6</v>
      </c>
      <c r="BW77" s="226">
        <v>0</v>
      </c>
      <c r="BX77" s="226">
        <v>0.1218322162486123</v>
      </c>
      <c r="BY77" s="226">
        <v>0</v>
      </c>
    </row>
    <row r="78" spans="1:77" x14ac:dyDescent="0.25">
      <c r="A78" s="105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0.26211491190956099</v>
      </c>
    </row>
    <row r="79" spans="1:77" x14ac:dyDescent="0.25">
      <c r="A79" s="106" t="s">
        <v>712</v>
      </c>
      <c r="B79" s="227">
        <f>SUM(B3:B78)</f>
        <v>0.21833079085892787</v>
      </c>
      <c r="C79" s="227">
        <f t="shared" ref="C79:BN79" si="0">SUM(C3:C78)</f>
        <v>0.12208235483273999</v>
      </c>
      <c r="D79" s="227">
        <f t="shared" si="0"/>
        <v>0.12500861454918871</v>
      </c>
      <c r="E79" s="227">
        <f t="shared" si="0"/>
        <v>6.6416072545056465E-2</v>
      </c>
      <c r="F79" s="227">
        <f t="shared" si="0"/>
        <v>4.9963718694067648E-2</v>
      </c>
      <c r="G79" s="227">
        <f t="shared" si="0"/>
        <v>0.12156035300400872</v>
      </c>
      <c r="H79" s="227">
        <f t="shared" si="0"/>
        <v>6.1054579292509625E-2</v>
      </c>
      <c r="I79" s="227">
        <f t="shared" si="0"/>
        <v>0.14146308830093737</v>
      </c>
      <c r="J79" s="227">
        <f t="shared" si="0"/>
        <v>0.12600927017343017</v>
      </c>
      <c r="K79" s="227">
        <f t="shared" si="0"/>
        <v>0.59073729826419175</v>
      </c>
      <c r="L79" s="227">
        <f t="shared" si="0"/>
        <v>8.7814775993618074E-2</v>
      </c>
      <c r="M79" s="227">
        <f t="shared" si="0"/>
        <v>3.6158896003773339E-2</v>
      </c>
      <c r="N79" s="227">
        <f t="shared" si="0"/>
        <v>1.538101817420094E-2</v>
      </c>
      <c r="O79" s="227">
        <f t="shared" si="0"/>
        <v>7.5543329225602595E-3</v>
      </c>
      <c r="P79" s="227">
        <f t="shared" si="0"/>
        <v>1.9581873273596714E-2</v>
      </c>
      <c r="Q79" s="227">
        <f t="shared" si="0"/>
        <v>6.0438318652279485E-2</v>
      </c>
      <c r="R79" s="227">
        <f t="shared" si="0"/>
        <v>5.3539008781485542E-2</v>
      </c>
      <c r="S79" s="227">
        <f t="shared" si="0"/>
        <v>4.1673562964086662E-2</v>
      </c>
      <c r="T79" s="227">
        <f t="shared" si="0"/>
        <v>1.9268107766446378E-2</v>
      </c>
      <c r="U79" s="227">
        <f t="shared" si="0"/>
        <v>3.3873766701030601E-2</v>
      </c>
      <c r="V79" s="227">
        <f t="shared" si="0"/>
        <v>3.7617181282891925E-2</v>
      </c>
      <c r="W79" s="227">
        <f t="shared" si="0"/>
        <v>9.6992167407220359E-2</v>
      </c>
      <c r="X79" s="227">
        <f t="shared" si="0"/>
        <v>4.7026434490199394E-2</v>
      </c>
      <c r="Y79" s="227">
        <f t="shared" si="0"/>
        <v>5.8873026685735241E-2</v>
      </c>
      <c r="Z79" s="227">
        <f t="shared" si="0"/>
        <v>3.6517179750211223E-2</v>
      </c>
      <c r="AA79" s="227">
        <f t="shared" si="0"/>
        <v>2.2892175122832051E-2</v>
      </c>
      <c r="AB79" s="227">
        <f t="shared" si="0"/>
        <v>8.7912873208553399E-2</v>
      </c>
      <c r="AC79" s="227">
        <f t="shared" si="0"/>
        <v>0.11271725191128845</v>
      </c>
      <c r="AD79" s="227">
        <f t="shared" si="0"/>
        <v>3.7161084258809145E-2</v>
      </c>
      <c r="AE79" s="227">
        <f t="shared" si="0"/>
        <v>0.25657221455845225</v>
      </c>
      <c r="AF79" s="227">
        <f t="shared" si="0"/>
        <v>1.9617175994322604E-2</v>
      </c>
      <c r="AG79" s="227">
        <f t="shared" si="0"/>
        <v>3.9443976238176311E-2</v>
      </c>
      <c r="AH79" s="227">
        <f t="shared" si="0"/>
        <v>0</v>
      </c>
      <c r="AI79" s="227">
        <f t="shared" si="0"/>
        <v>9.676090891485023E-2</v>
      </c>
      <c r="AJ79" s="227">
        <f t="shared" si="0"/>
        <v>0.13585170166018895</v>
      </c>
      <c r="AK79" s="227">
        <f t="shared" si="0"/>
        <v>7.4920265490794141E-2</v>
      </c>
      <c r="AL79" s="227">
        <f t="shared" si="0"/>
        <v>6.187335369400207E-2</v>
      </c>
      <c r="AM79" s="227">
        <f t="shared" si="0"/>
        <v>6.3580697938182468E-2</v>
      </c>
      <c r="AN79" s="227">
        <f t="shared" si="0"/>
        <v>8.5457690072004835E-2</v>
      </c>
      <c r="AO79" s="227">
        <f t="shared" si="0"/>
        <v>4.8721529691239281E-2</v>
      </c>
      <c r="AP79" s="227">
        <f t="shared" si="0"/>
        <v>7.321798680071144E-2</v>
      </c>
      <c r="AQ79" s="227">
        <f t="shared" si="0"/>
        <v>4.712964581207351E-2</v>
      </c>
      <c r="AR79" s="227">
        <f t="shared" si="0"/>
        <v>4.9669037278051616E-2</v>
      </c>
      <c r="AS79" s="227">
        <f t="shared" si="0"/>
        <v>4.7130734507126404E-2</v>
      </c>
      <c r="AT79" s="227">
        <f t="shared" si="0"/>
        <v>8.1441655268693292E-2</v>
      </c>
      <c r="AU79" s="227">
        <f t="shared" si="0"/>
        <v>5.7889323867235991E-2</v>
      </c>
      <c r="AV79" s="227">
        <f t="shared" si="0"/>
        <v>5.341952847589327E-2</v>
      </c>
      <c r="AW79" s="227">
        <f t="shared" si="0"/>
        <v>4.058267990243463E-2</v>
      </c>
      <c r="AX79" s="227">
        <f t="shared" si="0"/>
        <v>6.4463485068493989E-2</v>
      </c>
      <c r="AY79" s="227">
        <f t="shared" si="0"/>
        <v>1.7360682417184775E-2</v>
      </c>
      <c r="AZ79" s="227">
        <f t="shared" si="0"/>
        <v>1.8967488779296937E-2</v>
      </c>
      <c r="BA79" s="227">
        <f t="shared" si="0"/>
        <v>4.2512940256606235E-2</v>
      </c>
      <c r="BB79" s="227">
        <f t="shared" si="0"/>
        <v>1.6902327292929727E-2</v>
      </c>
      <c r="BC79" s="227">
        <f t="shared" si="0"/>
        <v>6.9956460512280272E-2</v>
      </c>
      <c r="BD79" s="227">
        <f t="shared" si="0"/>
        <v>9.8475227436534252E-2</v>
      </c>
      <c r="BE79" s="227">
        <f t="shared" si="0"/>
        <v>7.8690564372081065E-2</v>
      </c>
      <c r="BF79" s="227">
        <f t="shared" si="0"/>
        <v>5.9858127712136493E-2</v>
      </c>
      <c r="BG79" s="227">
        <f t="shared" si="0"/>
        <v>3.4573477937769458E-2</v>
      </c>
      <c r="BH79" s="227">
        <f t="shared" si="0"/>
        <v>8.5194401549279153E-2</v>
      </c>
      <c r="BI79" s="227">
        <f t="shared" si="0"/>
        <v>9.245180514291805E-2</v>
      </c>
      <c r="BJ79" s="227">
        <f t="shared" si="0"/>
        <v>0.1291481954616337</v>
      </c>
      <c r="BK79" s="227">
        <f t="shared" si="0"/>
        <v>0.10471388888523517</v>
      </c>
      <c r="BL79" s="227">
        <f t="shared" si="0"/>
        <v>0.18045143827646126</v>
      </c>
      <c r="BM79" s="227">
        <f t="shared" si="0"/>
        <v>5.526940959653652E-2</v>
      </c>
      <c r="BN79" s="227">
        <f t="shared" si="0"/>
        <v>4.6788146773354175E-2</v>
      </c>
      <c r="BO79" s="227">
        <f t="shared" ref="BO79:BY79" si="1">SUM(BO3:BO78)</f>
        <v>6.7322129595166175E-2</v>
      </c>
      <c r="BP79" s="227">
        <f t="shared" si="1"/>
        <v>8.4853819971845462E-2</v>
      </c>
      <c r="BQ79" s="227">
        <f t="shared" si="1"/>
        <v>1.2725459916303824E-2</v>
      </c>
      <c r="BR79" s="227">
        <f t="shared" si="1"/>
        <v>0.1087466620972347</v>
      </c>
      <c r="BS79" s="227">
        <f t="shared" si="1"/>
        <v>2.2795260587415354E-2</v>
      </c>
      <c r="BT79" s="227">
        <f t="shared" si="1"/>
        <v>5.9075053304209701E-2</v>
      </c>
      <c r="BU79" s="227">
        <f t="shared" si="1"/>
        <v>5.50501344457568E-2</v>
      </c>
      <c r="BV79" s="227">
        <f t="shared" si="1"/>
        <v>5.0309173286427755E-2</v>
      </c>
      <c r="BW79" s="227">
        <f t="shared" si="1"/>
        <v>2.01112272888695E-2</v>
      </c>
      <c r="BX79" s="227">
        <f t="shared" si="1"/>
        <v>0.14795464846931375</v>
      </c>
      <c r="BY79" s="227">
        <f t="shared" si="1"/>
        <v>0.26211491190956099</v>
      </c>
    </row>
    <row r="80" spans="1:77" x14ac:dyDescent="0.25">
      <c r="B80" s="226"/>
      <c r="C80" s="226"/>
      <c r="D80" s="226"/>
      <c r="E80" s="226"/>
      <c r="F80" s="226"/>
      <c r="G80" s="226"/>
      <c r="H80" s="226"/>
      <c r="I80" s="226"/>
      <c r="J80" s="226"/>
      <c r="K80" s="226"/>
      <c r="L80" s="226"/>
      <c r="M80" s="226"/>
      <c r="N80" s="226"/>
      <c r="O80" s="226"/>
      <c r="P80" s="226"/>
      <c r="Q80" s="226"/>
      <c r="R80" s="226"/>
      <c r="S80" s="226"/>
      <c r="T80" s="226"/>
      <c r="U80" s="226"/>
      <c r="V80" s="226"/>
      <c r="W80" s="226"/>
      <c r="X80" s="226"/>
      <c r="Y80" s="226"/>
      <c r="Z80" s="226"/>
      <c r="AA80" s="226"/>
      <c r="AB80" s="226"/>
      <c r="AC80" s="226"/>
      <c r="AD80" s="226"/>
      <c r="AE80" s="226"/>
      <c r="AF80" s="226"/>
      <c r="AG80" s="226"/>
      <c r="AH80" s="226"/>
      <c r="AI80" s="226"/>
      <c r="AJ80" s="226"/>
      <c r="AK80" s="226"/>
      <c r="AL80" s="226"/>
      <c r="AM80" s="226"/>
      <c r="AN80" s="226"/>
      <c r="AO80" s="226"/>
      <c r="AP80" s="226"/>
      <c r="AQ80" s="226"/>
      <c r="AR80" s="226"/>
      <c r="AS80" s="226"/>
      <c r="AT80" s="226"/>
      <c r="AU80" s="226"/>
      <c r="AV80" s="226"/>
      <c r="AW80" s="226"/>
      <c r="AX80" s="226"/>
      <c r="AY80" s="226"/>
      <c r="AZ80" s="226"/>
      <c r="BA80" s="226"/>
      <c r="BB80" s="226"/>
      <c r="BC80" s="226"/>
      <c r="BD80" s="226"/>
      <c r="BE80" s="226"/>
      <c r="BF80" s="226"/>
      <c r="BG80" s="226"/>
      <c r="BH80" s="226"/>
      <c r="BI80" s="226"/>
      <c r="BJ80" s="226"/>
      <c r="BK80" s="226"/>
      <c r="BL80" s="226"/>
      <c r="BM80" s="226"/>
      <c r="BN80" s="226"/>
      <c r="BO80" s="226"/>
      <c r="BP80" s="226"/>
      <c r="BQ80" s="226"/>
      <c r="BR80" s="226"/>
      <c r="BS80" s="226"/>
      <c r="BT80" s="226"/>
      <c r="BU80" s="226"/>
      <c r="BV80" s="226"/>
      <c r="BW80" s="226"/>
      <c r="BX80" s="226"/>
      <c r="BY80" s="226"/>
    </row>
    <row r="81" spans="1:77" x14ac:dyDescent="0.25">
      <c r="A81" t="s">
        <v>868</v>
      </c>
      <c r="B81" s="226">
        <v>0.15677588281084101</v>
      </c>
      <c r="C81" s="226">
        <v>6.5257678089816501E-2</v>
      </c>
      <c r="D81" s="226">
        <v>0.107554790553939</v>
      </c>
      <c r="E81" s="226">
        <v>2.73413121282494E-2</v>
      </c>
      <c r="F81" s="226">
        <v>4.60899618583335E-2</v>
      </c>
      <c r="G81" s="226">
        <v>5.5088740220606502E-2</v>
      </c>
      <c r="H81" s="226">
        <v>2.5523864783352401E-2</v>
      </c>
      <c r="I81" s="226">
        <v>0.12528436789080299</v>
      </c>
      <c r="J81" s="226">
        <v>4.4393809286686597E-2</v>
      </c>
      <c r="K81" s="226">
        <v>0.54762536322101896</v>
      </c>
      <c r="L81" s="226">
        <v>4.5596538500240397E-2</v>
      </c>
      <c r="M81" s="226">
        <v>1.61054573582496E-2</v>
      </c>
      <c r="N81" s="226">
        <v>6.2513291139514602E-3</v>
      </c>
      <c r="O81" s="226">
        <v>1.16315181382794E-3</v>
      </c>
      <c r="P81" s="226">
        <v>1.52269924458035E-2</v>
      </c>
      <c r="Q81" s="226">
        <v>1.8683092450694799E-2</v>
      </c>
      <c r="R81" s="226">
        <v>2.47073469504227E-2</v>
      </c>
      <c r="S81" s="226">
        <v>3.3868518201983201E-2</v>
      </c>
      <c r="T81" s="226">
        <v>1.92574589791491E-2</v>
      </c>
      <c r="U81" s="226">
        <v>1.61761418593293E-2</v>
      </c>
      <c r="V81" s="226">
        <v>2.51658323257207E-2</v>
      </c>
      <c r="W81" s="226">
        <v>8.4822342196748501E-2</v>
      </c>
      <c r="X81" s="226">
        <v>2.25086472906058E-2</v>
      </c>
      <c r="Y81" s="226">
        <v>3.70826024653498E-2</v>
      </c>
      <c r="Z81" s="226">
        <v>2.98243494399901E-2</v>
      </c>
      <c r="AA81" s="226">
        <v>1.8470276410450601E-2</v>
      </c>
      <c r="AB81" s="226">
        <v>7.0799950800968695E-2</v>
      </c>
      <c r="AC81" s="226">
        <v>3.8136470484772E-3</v>
      </c>
      <c r="AD81" s="226">
        <v>2.7085642345890001E-2</v>
      </c>
      <c r="AE81" s="226">
        <v>0.250276460324872</v>
      </c>
      <c r="AF81" s="226">
        <v>1.4387823635920199E-2</v>
      </c>
      <c r="AG81" s="226">
        <v>3.70564667828788E-2</v>
      </c>
      <c r="AH81" s="226" t="e">
        <v>#VALUE!</v>
      </c>
      <c r="AI81" s="226">
        <v>3.5472026679590297E-2</v>
      </c>
      <c r="AJ81" s="226">
        <v>0.109993037531496</v>
      </c>
      <c r="AK81" s="226">
        <v>5.6968981646277103E-2</v>
      </c>
      <c r="AL81" s="226">
        <v>3.7144593400117901E-2</v>
      </c>
      <c r="AM81" s="226">
        <v>8.8869065457223805E-3</v>
      </c>
      <c r="AN81" s="226">
        <v>2.51012016983863E-2</v>
      </c>
      <c r="AO81" s="226">
        <v>1.0502906556913399E-3</v>
      </c>
      <c r="AP81" s="226">
        <v>1.7378270012023401E-2</v>
      </c>
      <c r="AQ81" s="226">
        <v>2.1531332550336901E-2</v>
      </c>
      <c r="AR81" s="226">
        <v>1.50956551481446E-2</v>
      </c>
      <c r="AS81" s="226">
        <v>1.44165066695732E-2</v>
      </c>
      <c r="AT81" s="226">
        <v>1.4312574761442E-2</v>
      </c>
      <c r="AU81" s="226">
        <v>2.8574396870638299E-2</v>
      </c>
      <c r="AV81" s="226">
        <v>1.9051842354950901E-2</v>
      </c>
      <c r="AW81" s="226">
        <v>7.5384960403830602E-3</v>
      </c>
      <c r="AX81" s="226">
        <v>4.28781146880765E-2</v>
      </c>
      <c r="AY81" s="226">
        <v>9.4847140534355702E-3</v>
      </c>
      <c r="AZ81" s="226">
        <v>1.5261280666547901E-2</v>
      </c>
      <c r="BA81" s="226">
        <v>3.05323863122526E-2</v>
      </c>
      <c r="BB81" s="226">
        <v>1.0472147287357901E-2</v>
      </c>
      <c r="BC81" s="226">
        <v>6.2009810461215301E-2</v>
      </c>
      <c r="BD81" s="226">
        <v>6.6378223519704502E-2</v>
      </c>
      <c r="BE81" s="226">
        <v>1.4484100313961201E-2</v>
      </c>
      <c r="BF81" s="226">
        <v>2.84301307997618E-2</v>
      </c>
      <c r="BG81" s="226">
        <v>3.2095394575586703E-2</v>
      </c>
      <c r="BH81" s="226">
        <v>5.4284807805877598E-2</v>
      </c>
      <c r="BI81" s="226">
        <v>3.7027985952717099E-2</v>
      </c>
      <c r="BJ81" s="226">
        <v>7.0648815119111294E-2</v>
      </c>
      <c r="BK81" s="226">
        <v>5.29610014443909E-2</v>
      </c>
      <c r="BL81" s="226">
        <v>0.15827868134800399</v>
      </c>
      <c r="BM81" s="226">
        <v>1.7171518987341799E-2</v>
      </c>
      <c r="BN81" s="226">
        <v>1.28407881377749E-2</v>
      </c>
      <c r="BO81" s="226">
        <v>1.0399407386466299E-2</v>
      </c>
      <c r="BP81" s="226">
        <v>2.4914337750215201E-2</v>
      </c>
      <c r="BQ81" s="226">
        <v>2.61770104554472E-3</v>
      </c>
      <c r="BR81" s="226">
        <v>3.8519175849277998E-2</v>
      </c>
      <c r="BS81" s="226">
        <v>2.2476011215303598E-2</v>
      </c>
      <c r="BT81" s="226">
        <v>5.3276655504758602E-2</v>
      </c>
      <c r="BU81" s="226">
        <v>5.50501344457568E-2</v>
      </c>
      <c r="BV81" s="226">
        <v>3.65680212503183E-2</v>
      </c>
      <c r="BW81" s="226">
        <v>2.01112272888695E-2</v>
      </c>
      <c r="BX81" s="226">
        <v>0.11434620379506601</v>
      </c>
      <c r="BY81" s="226">
        <v>0.26211491190956099</v>
      </c>
    </row>
    <row r="82" spans="1:77" x14ac:dyDescent="0.25">
      <c r="A82" s="106" t="s">
        <v>869</v>
      </c>
      <c r="B82" s="227">
        <f>B79/B81</f>
        <v>1.3926299564988343</v>
      </c>
      <c r="C82" s="227">
        <f t="shared" ref="C82:BN82" si="2">C79/C81</f>
        <v>1.8707738063360704</v>
      </c>
      <c r="D82" s="227">
        <f t="shared" si="2"/>
        <v>1.1622784434366646</v>
      </c>
      <c r="E82" s="227">
        <f t="shared" si="2"/>
        <v>2.4291472272259571</v>
      </c>
      <c r="F82" s="227">
        <f t="shared" si="2"/>
        <v>1.0840477335963283</v>
      </c>
      <c r="G82" s="227">
        <f t="shared" si="2"/>
        <v>2.2066279337158963</v>
      </c>
      <c r="H82" s="227">
        <f t="shared" si="2"/>
        <v>2.3920585620846753</v>
      </c>
      <c r="I82" s="227">
        <f t="shared" si="2"/>
        <v>1.1291359862567663</v>
      </c>
      <c r="J82" s="227">
        <f t="shared" si="2"/>
        <v>2.8384423909128134</v>
      </c>
      <c r="K82" s="227">
        <f t="shared" si="2"/>
        <v>1.0787252343273461</v>
      </c>
      <c r="L82" s="227">
        <f t="shared" si="2"/>
        <v>1.9259088273368623</v>
      </c>
      <c r="M82" s="227">
        <f t="shared" si="2"/>
        <v>2.2451331371382564</v>
      </c>
      <c r="N82" s="227">
        <f t="shared" si="2"/>
        <v>2.4604396751203219</v>
      </c>
      <c r="O82" s="227">
        <f t="shared" si="2"/>
        <v>6.4947093171775245</v>
      </c>
      <c r="P82" s="227">
        <f t="shared" si="2"/>
        <v>1.2859974379900216</v>
      </c>
      <c r="Q82" s="227">
        <f t="shared" si="2"/>
        <v>3.2349204935841263</v>
      </c>
      <c r="R82" s="227">
        <f t="shared" si="2"/>
        <v>2.1669266590587779</v>
      </c>
      <c r="S82" s="227">
        <f t="shared" si="2"/>
        <v>1.2304513210633004</v>
      </c>
      <c r="T82" s="227">
        <f t="shared" si="2"/>
        <v>1.0005529694913959</v>
      </c>
      <c r="U82" s="227">
        <f t="shared" si="2"/>
        <v>2.0940572230141834</v>
      </c>
      <c r="V82" s="227">
        <f t="shared" si="2"/>
        <v>1.4947719906901447</v>
      </c>
      <c r="W82" s="227">
        <f t="shared" si="2"/>
        <v>1.1434742886755416</v>
      </c>
      <c r="X82" s="227">
        <f t="shared" si="2"/>
        <v>2.089260801995255</v>
      </c>
      <c r="Y82" s="227">
        <f t="shared" si="2"/>
        <v>1.5876185265245755</v>
      </c>
      <c r="Z82" s="227">
        <f t="shared" si="2"/>
        <v>1.2244082582149141</v>
      </c>
      <c r="AA82" s="227">
        <f t="shared" si="2"/>
        <v>1.2394062012997007</v>
      </c>
      <c r="AB82" s="227">
        <f t="shared" si="2"/>
        <v>1.2417081115733002</v>
      </c>
      <c r="AC82" s="227">
        <f t="shared" si="2"/>
        <v>29.556288371336507</v>
      </c>
      <c r="AD82" s="227">
        <f t="shared" si="2"/>
        <v>1.3719846029218503</v>
      </c>
      <c r="AE82" s="227">
        <f t="shared" si="2"/>
        <v>1.0251551992760648</v>
      </c>
      <c r="AF82" s="227">
        <f t="shared" si="2"/>
        <v>1.3634568014405573</v>
      </c>
      <c r="AG82" s="227">
        <f t="shared" si="2"/>
        <v>1.0644289556607327</v>
      </c>
      <c r="AH82" s="227" t="e">
        <f t="shared" si="2"/>
        <v>#VALUE!</v>
      </c>
      <c r="AI82" s="227">
        <f t="shared" si="2"/>
        <v>2.7278088672199829</v>
      </c>
      <c r="AJ82" s="227">
        <f t="shared" si="2"/>
        <v>1.2350936450981131</v>
      </c>
      <c r="AK82" s="227">
        <f t="shared" si="2"/>
        <v>1.3151062793429826</v>
      </c>
      <c r="AL82" s="227">
        <f t="shared" si="2"/>
        <v>1.6657431951807466</v>
      </c>
      <c r="AM82" s="227">
        <f t="shared" si="2"/>
        <v>7.1544240519538684</v>
      </c>
      <c r="AN82" s="227">
        <f t="shared" si="2"/>
        <v>3.4045258509475551</v>
      </c>
      <c r="AO82" s="227">
        <f t="shared" si="2"/>
        <v>46.388615786711895</v>
      </c>
      <c r="AP82" s="227">
        <f t="shared" si="2"/>
        <v>4.213191920142485</v>
      </c>
      <c r="AQ82" s="227">
        <f t="shared" si="2"/>
        <v>2.188886623802393</v>
      </c>
      <c r="AR82" s="227">
        <f t="shared" si="2"/>
        <v>3.2902869594339146</v>
      </c>
      <c r="AS82" s="227">
        <f t="shared" si="2"/>
        <v>3.2692201784637822</v>
      </c>
      <c r="AT82" s="227">
        <f t="shared" si="2"/>
        <v>5.6902169334407029</v>
      </c>
      <c r="AU82" s="227">
        <f t="shared" si="2"/>
        <v>2.0259158619974347</v>
      </c>
      <c r="AV82" s="227">
        <f t="shared" si="2"/>
        <v>2.8039035532965881</v>
      </c>
      <c r="AW82" s="227">
        <f t="shared" si="2"/>
        <v>5.383392083120663</v>
      </c>
      <c r="AX82" s="227">
        <f t="shared" si="2"/>
        <v>1.5034123010641587</v>
      </c>
      <c r="AY82" s="227">
        <f t="shared" si="2"/>
        <v>1.8303854306389298</v>
      </c>
      <c r="AZ82" s="227">
        <f t="shared" si="2"/>
        <v>1.2428503998929064</v>
      </c>
      <c r="BA82" s="227">
        <f t="shared" si="2"/>
        <v>1.3923883911931856</v>
      </c>
      <c r="BB82" s="227">
        <f t="shared" si="2"/>
        <v>1.6140268876216453</v>
      </c>
      <c r="BC82" s="227">
        <f t="shared" si="2"/>
        <v>1.1281514971898727</v>
      </c>
      <c r="BD82" s="227">
        <f t="shared" si="2"/>
        <v>1.4835471968800384</v>
      </c>
      <c r="BE82" s="227">
        <f t="shared" si="2"/>
        <v>5.4328928042725142</v>
      </c>
      <c r="BF82" s="227">
        <f t="shared" si="2"/>
        <v>2.1054467928314282</v>
      </c>
      <c r="BG82" s="227">
        <f t="shared" si="2"/>
        <v>1.0772099360344896</v>
      </c>
      <c r="BH82" s="227">
        <f t="shared" si="2"/>
        <v>1.5693967611331374</v>
      </c>
      <c r="BI82" s="227">
        <f t="shared" si="2"/>
        <v>2.4968089072134365</v>
      </c>
      <c r="BJ82" s="227">
        <f t="shared" si="2"/>
        <v>1.8280305939157593</v>
      </c>
      <c r="BK82" s="227">
        <f t="shared" si="2"/>
        <v>1.977188611042124</v>
      </c>
      <c r="BL82" s="227">
        <f t="shared" si="2"/>
        <v>1.1400868186392488</v>
      </c>
      <c r="BM82" s="227">
        <f t="shared" si="2"/>
        <v>3.218667471251615</v>
      </c>
      <c r="BN82" s="227">
        <f t="shared" si="2"/>
        <v>3.6437130082158493</v>
      </c>
      <c r="BO82" s="227">
        <f t="shared" ref="BO82:BY82" si="3">BO79/BO81</f>
        <v>6.473650573856605</v>
      </c>
      <c r="BP82" s="227">
        <f t="shared" si="3"/>
        <v>3.4058228166675844</v>
      </c>
      <c r="BQ82" s="227">
        <f t="shared" si="3"/>
        <v>4.8613113930493812</v>
      </c>
      <c r="BR82" s="227">
        <f t="shared" si="3"/>
        <v>2.8231824720952083</v>
      </c>
      <c r="BS82" s="227">
        <f t="shared" si="3"/>
        <v>1.0142040048411429</v>
      </c>
      <c r="BT82" s="227">
        <f t="shared" si="3"/>
        <v>1.1088356193630284</v>
      </c>
      <c r="BU82" s="227">
        <f t="shared" si="3"/>
        <v>1</v>
      </c>
      <c r="BV82" s="227">
        <f t="shared" si="3"/>
        <v>1.3757696360447682</v>
      </c>
      <c r="BW82" s="227">
        <f t="shared" si="3"/>
        <v>1</v>
      </c>
      <c r="BX82" s="227">
        <f t="shared" si="3"/>
        <v>1.2939183248661372</v>
      </c>
      <c r="BY82" s="227">
        <f t="shared" si="3"/>
        <v>1</v>
      </c>
    </row>
  </sheetData>
  <sheetProtection password="DB53" sheet="1" formatColumns="0" formatRows="0"/>
  <conditionalFormatting sqref="A3:A79 A82">
    <cfRule type="cellIs" dxfId="222" priority="4" operator="lessThan">
      <formula>0</formula>
    </cfRule>
  </conditionalFormatting>
  <conditionalFormatting sqref="B2:BY2">
    <cfRule type="cellIs" dxfId="221" priority="5" operator="lessThan">
      <formula>0</formula>
    </cfRule>
  </conditionalFormatting>
  <conditionalFormatting sqref="B79:BY79">
    <cfRule type="top10" dxfId="220" priority="1" rank="10"/>
  </conditionalFormatting>
  <conditionalFormatting sqref="B81:BY81">
    <cfRule type="top10" dxfId="219" priority="3" rank="10"/>
  </conditionalFormatting>
  <conditionalFormatting sqref="B82:BY82">
    <cfRule type="top10" dxfId="218" priority="2" rank="10"/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2:BY78"/>
  <sheetViews>
    <sheetView showGridLines="0" zoomScale="70" zoomScaleNormal="70" workbookViewId="0">
      <selection sqref="A1:XFD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I!A1*SUM('Sim_Vt_Of(IxI)'!$H3:$K3)*(-1)</f>
        <v>0</v>
      </c>
      <c r="C3">
        <f>I!B1*SUM('Sim_Vt_Of(IxI)'!$H3:$K3)*(-1)</f>
        <v>0</v>
      </c>
      <c r="D3">
        <f>I!C1*SUM('Sim_Vt_Of(IxI)'!$H3:$K3)*(-1)</f>
        <v>0</v>
      </c>
      <c r="E3">
        <f>I!D1*SUM('Sim_Vt_Of(IxI)'!$H3:$K3)*(-1)</f>
        <v>0</v>
      </c>
      <c r="F3">
        <f>I!E1*SUM('Sim_Vt_Of(IxI)'!$H3:$K3)*(-1)</f>
        <v>0</v>
      </c>
      <c r="G3">
        <f>I!F1*SUM('Sim_Vt_Of(IxI)'!$H3:$K3)*(-1)</f>
        <v>0</v>
      </c>
      <c r="H3">
        <f>I!G1*SUM('Sim_Vt_Of(IxI)'!$H3:$K3)*(-1)</f>
        <v>0</v>
      </c>
      <c r="I3">
        <f>I!H1*SUM('Sim_Vt_Of(IxI)'!$H3:$K3)*(-1)</f>
        <v>0</v>
      </c>
      <c r="J3">
        <f>I!I1*SUM('Sim_Vt_Of(IxI)'!$H3:$K3)*(-1)</f>
        <v>0</v>
      </c>
      <c r="K3">
        <f>I!J1*SUM('Sim_Vt_Of(IxI)'!$H3:$K3)*(-1)</f>
        <v>0</v>
      </c>
      <c r="L3">
        <f>I!K1*SUM('Sim_Vt_Of(IxI)'!$H3:$K3)*(-1)</f>
        <v>0</v>
      </c>
      <c r="M3">
        <f>I!L1*SUM('Sim_Vt_Of(IxI)'!$H3:$K3)*(-1)</f>
        <v>0</v>
      </c>
      <c r="N3">
        <f>I!M1*SUM('Sim_Vt_Of(IxI)'!$H3:$K3)*(-1)</f>
        <v>0</v>
      </c>
      <c r="O3">
        <f>I!N1*SUM('Sim_Vt_Of(IxI)'!$H3:$K3)*(-1)</f>
        <v>0</v>
      </c>
      <c r="P3">
        <f>I!O1*SUM('Sim_Vt_Of(IxI)'!$H3:$K3)*(-1)</f>
        <v>0</v>
      </c>
      <c r="Q3">
        <f>I!P1*SUM('Sim_Vt_Of(IxI)'!$H3:$K3)*(-1)</f>
        <v>0</v>
      </c>
      <c r="R3">
        <f>I!Q1*SUM('Sim_Vt_Of(IxI)'!$H3:$K3)*(-1)</f>
        <v>0</v>
      </c>
      <c r="S3">
        <f>I!R1*SUM('Sim_Vt_Of(IxI)'!$H3:$K3)*(-1)</f>
        <v>0</v>
      </c>
      <c r="T3">
        <f>I!S1*SUM('Sim_Vt_Of(IxI)'!$H3:$K3)*(-1)</f>
        <v>0</v>
      </c>
      <c r="U3">
        <f>I!T1*SUM('Sim_Vt_Of(IxI)'!$H3:$K3)*(-1)</f>
        <v>0</v>
      </c>
      <c r="V3">
        <f>I!U1*SUM('Sim_Vt_Of(IxI)'!$H3:$K3)*(-1)</f>
        <v>0</v>
      </c>
      <c r="W3">
        <f>I!V1*SUM('Sim_Vt_Of(IxI)'!$H3:$K3)*(-1)</f>
        <v>0</v>
      </c>
      <c r="X3">
        <f>I!W1*SUM('Sim_Vt_Of(IxI)'!$H3:$K3)*(-1)</f>
        <v>0</v>
      </c>
      <c r="Y3">
        <f>I!X1*SUM('Sim_Vt_Of(IxI)'!$H3:$K3)*(-1)</f>
        <v>0</v>
      </c>
      <c r="Z3">
        <f>I!Y1*SUM('Sim_Vt_Of(IxI)'!$H3:$K3)*(-1)</f>
        <v>0</v>
      </c>
      <c r="AA3">
        <f>I!Z1*SUM('Sim_Vt_Of(IxI)'!$H3:$K3)*(-1)</f>
        <v>0</v>
      </c>
      <c r="AB3">
        <f>I!AA1*SUM('Sim_Vt_Of(IxI)'!$H3:$K3)*(-1)</f>
        <v>0</v>
      </c>
      <c r="AC3">
        <f>I!AB1*SUM('Sim_Vt_Of(IxI)'!$H3:$K3)*(-1)</f>
        <v>0</v>
      </c>
      <c r="AD3">
        <f>I!AC1*SUM('Sim_Vt_Of(IxI)'!$H3:$K3)*(-1)</f>
        <v>0</v>
      </c>
      <c r="AE3">
        <f>I!AD1*SUM('Sim_Vt_Of(IxI)'!$H3:$K3)*(-1)</f>
        <v>0</v>
      </c>
      <c r="AF3">
        <f>I!AE1*SUM('Sim_Vt_Of(IxI)'!$H3:$K3)*(-1)</f>
        <v>0</v>
      </c>
      <c r="AG3">
        <f>I!AF1*SUM('Sim_Vt_Of(IxI)'!$H3:$K3)*(-1)</f>
        <v>0</v>
      </c>
      <c r="AH3">
        <f>I!AG1*SUM('Sim_Vt_Of(IxI)'!$H3:$K3)*(-1)</f>
        <v>0</v>
      </c>
      <c r="AI3">
        <f>I!AH1*SUM('Sim_Vt_Of(IxI)'!$H3:$K3)*(-1)</f>
        <v>0</v>
      </c>
      <c r="AJ3">
        <f>I!AI1*SUM('Sim_Vt_Of(IxI)'!$H3:$K3)*(-1)</f>
        <v>0</v>
      </c>
      <c r="AK3">
        <f>I!AJ1*SUM('Sim_Vt_Of(IxI)'!$H3:$K3)*(-1)</f>
        <v>0</v>
      </c>
      <c r="AL3">
        <f>I!AK1*SUM('Sim_Vt_Of(IxI)'!$H3:$K3)*(-1)</f>
        <v>0</v>
      </c>
      <c r="AM3">
        <f>I!AL1*SUM('Sim_Vt_Of(IxI)'!$H3:$K3)*(-1)</f>
        <v>0</v>
      </c>
      <c r="AN3">
        <f>I!AM1*SUM('Sim_Vt_Of(IxI)'!$H3:$K3)*(-1)</f>
        <v>0</v>
      </c>
      <c r="AO3">
        <f>I!AN1*SUM('Sim_Vt_Of(IxI)'!$H3:$K3)*(-1)</f>
        <v>0</v>
      </c>
      <c r="AP3">
        <f>I!AO1*SUM('Sim_Vt_Of(IxI)'!$H3:$K3)*(-1)</f>
        <v>0</v>
      </c>
      <c r="AQ3">
        <f>I!AP1*SUM('Sim_Vt_Of(IxI)'!$H3:$K3)*(-1)</f>
        <v>0</v>
      </c>
      <c r="AR3">
        <f>I!AQ1*SUM('Sim_Vt_Of(IxI)'!$H3:$K3)*(-1)</f>
        <v>0</v>
      </c>
      <c r="AS3">
        <f>I!AR1*SUM('Sim_Vt_Of(IxI)'!$H3:$K3)*(-1)</f>
        <v>0</v>
      </c>
      <c r="AT3">
        <f>I!AS1*SUM('Sim_Vt_Of(IxI)'!$H3:$K3)*(-1)</f>
        <v>0</v>
      </c>
      <c r="AU3">
        <f>I!AT1*SUM('Sim_Vt_Of(IxI)'!$H3:$K3)*(-1)</f>
        <v>0</v>
      </c>
      <c r="AV3">
        <f>I!AU1*SUM('Sim_Vt_Of(IxI)'!$H3:$K3)*(-1)</f>
        <v>0</v>
      </c>
      <c r="AW3">
        <f>I!AV1*SUM('Sim_Vt_Of(IxI)'!$H3:$K3)*(-1)</f>
        <v>0</v>
      </c>
      <c r="AX3">
        <f>I!AW1*SUM('Sim_Vt_Of(IxI)'!$H3:$K3)*(-1)</f>
        <v>0</v>
      </c>
      <c r="AY3">
        <f>I!AX1*SUM('Sim_Vt_Of(IxI)'!$H3:$K3)*(-1)</f>
        <v>0</v>
      </c>
      <c r="AZ3">
        <f>I!AY1*SUM('Sim_Vt_Of(IxI)'!$H3:$K3)*(-1)</f>
        <v>0</v>
      </c>
      <c r="BA3">
        <f>I!AZ1*SUM('Sim_Vt_Of(IxI)'!$H3:$K3)*(-1)</f>
        <v>0</v>
      </c>
      <c r="BB3">
        <f>I!BA1*SUM('Sim_Vt_Of(IxI)'!$H3:$K3)*(-1)</f>
        <v>0</v>
      </c>
      <c r="BC3">
        <f>I!BB1*SUM('Sim_Vt_Of(IxI)'!$H3:$K3)*(-1)</f>
        <v>0</v>
      </c>
      <c r="BD3">
        <f>I!BC1*SUM('Sim_Vt_Of(IxI)'!$H3:$K3)*(-1)</f>
        <v>0</v>
      </c>
      <c r="BE3">
        <f>I!BD1*SUM('Sim_Vt_Of(IxI)'!$H3:$K3)*(-1)</f>
        <v>0</v>
      </c>
      <c r="BF3">
        <f>I!BE1*SUM('Sim_Vt_Of(IxI)'!$H3:$K3)*(-1)</f>
        <v>0</v>
      </c>
      <c r="BG3">
        <f>I!BF1*SUM('Sim_Vt_Of(IxI)'!$H3:$K3)*(-1)</f>
        <v>0</v>
      </c>
      <c r="BH3">
        <f>I!BG1*SUM('Sim_Vt_Of(IxI)'!$H3:$K3)*(-1)</f>
        <v>0</v>
      </c>
      <c r="BI3">
        <f>I!BH1*SUM('Sim_Vt_Of(IxI)'!$H3:$K3)*(-1)</f>
        <v>0</v>
      </c>
      <c r="BJ3">
        <f>I!BI1*SUM('Sim_Vt_Of(IxI)'!$H3:$K3)*(-1)</f>
        <v>0</v>
      </c>
      <c r="BK3">
        <f>I!BJ1*SUM('Sim_Vt_Of(IxI)'!$H3:$K3)*(-1)</f>
        <v>0</v>
      </c>
      <c r="BL3">
        <f>I!BK1*SUM('Sim_Vt_Of(IxI)'!$H3:$K3)*(-1)</f>
        <v>0</v>
      </c>
      <c r="BM3">
        <f>I!BL1*SUM('Sim_Vt_Of(IxI)'!$H3:$K3)*(-1)</f>
        <v>0</v>
      </c>
      <c r="BN3">
        <f>I!BM1*SUM('Sim_Vt_Of(IxI)'!$H3:$K3)*(-1)</f>
        <v>0</v>
      </c>
      <c r="BO3">
        <f>I!BN1*SUM('Sim_Vt_Of(IxI)'!$H3:$K3)*(-1)</f>
        <v>0</v>
      </c>
      <c r="BP3">
        <f>I!BO1*SUM('Sim_Vt_Of(IxI)'!$H3:$K3)*(-1)</f>
        <v>0</v>
      </c>
      <c r="BQ3">
        <f>I!BP1*SUM('Sim_Vt_Of(IxI)'!$H3:$K3)*(-1)</f>
        <v>0</v>
      </c>
      <c r="BR3">
        <f>I!BQ1*SUM('Sim_Vt_Of(IxI)'!$H3:$K3)*(-1)</f>
        <v>0</v>
      </c>
      <c r="BS3">
        <f>I!BR1*SUM('Sim_Vt_Of(IxI)'!$H3:$K3)*(-1)</f>
        <v>0</v>
      </c>
      <c r="BT3">
        <f>I!BS1*SUM('Sim_Vt_Of(IxI)'!$H3:$K3)*(-1)</f>
        <v>0</v>
      </c>
      <c r="BU3">
        <f>I!BT1*SUM('Sim_Vt_Of(IxI)'!$H3:$K3)*(-1)</f>
        <v>0</v>
      </c>
      <c r="BV3">
        <f>I!BU1*SUM('Sim_Vt_Of(IxI)'!$H3:$K3)*(-1)</f>
        <v>0</v>
      </c>
      <c r="BW3">
        <f>I!BV1*SUM('Sim_Vt_Of(IxI)'!$H3:$K3)*(-1)</f>
        <v>0</v>
      </c>
      <c r="BX3">
        <f>I!BW1*SUM('Sim_Vt_Of(IxI)'!$H3:$K3)*(-1)</f>
        <v>0</v>
      </c>
      <c r="BY3">
        <f>I!BX1*SUM('Sim_Vt_Of(IxI)'!$H3:$K3)*(-1)</f>
        <v>0</v>
      </c>
    </row>
    <row r="4" spans="1:77" x14ac:dyDescent="0.25">
      <c r="A4" s="105" t="s">
        <v>1</v>
      </c>
      <c r="B4">
        <f>I!A2*SUM('Sim_Vt_Of(IxI)'!$H4:$K4)*(-1)</f>
        <v>0</v>
      </c>
      <c r="C4">
        <f>I!B2*SUM('Sim_Vt_Of(IxI)'!$H4:$K4)*(-1)</f>
        <v>0</v>
      </c>
      <c r="D4">
        <f>I!C2*SUM('Sim_Vt_Of(IxI)'!$H4:$K4)*(-1)</f>
        <v>0</v>
      </c>
      <c r="E4">
        <f>I!D2*SUM('Sim_Vt_Of(IxI)'!$H4:$K4)*(-1)</f>
        <v>0</v>
      </c>
      <c r="F4">
        <f>I!E2*SUM('Sim_Vt_Of(IxI)'!$H4:$K4)*(-1)</f>
        <v>0</v>
      </c>
      <c r="G4">
        <f>I!F2*SUM('Sim_Vt_Of(IxI)'!$H4:$K4)*(-1)</f>
        <v>0</v>
      </c>
      <c r="H4">
        <f>I!G2*SUM('Sim_Vt_Of(IxI)'!$H4:$K4)*(-1)</f>
        <v>0</v>
      </c>
      <c r="I4">
        <f>I!H2*SUM('Sim_Vt_Of(IxI)'!$H4:$K4)*(-1)</f>
        <v>0</v>
      </c>
      <c r="J4">
        <f>I!I2*SUM('Sim_Vt_Of(IxI)'!$H4:$K4)*(-1)</f>
        <v>0</v>
      </c>
      <c r="K4">
        <f>I!J2*SUM('Sim_Vt_Of(IxI)'!$H4:$K4)*(-1)</f>
        <v>0</v>
      </c>
      <c r="L4">
        <f>I!K2*SUM('Sim_Vt_Of(IxI)'!$H4:$K4)*(-1)</f>
        <v>0</v>
      </c>
      <c r="M4">
        <f>I!L2*SUM('Sim_Vt_Of(IxI)'!$H4:$K4)*(-1)</f>
        <v>0</v>
      </c>
      <c r="N4">
        <f>I!M2*SUM('Sim_Vt_Of(IxI)'!$H4:$K4)*(-1)</f>
        <v>0</v>
      </c>
      <c r="O4">
        <f>I!N2*SUM('Sim_Vt_Of(IxI)'!$H4:$K4)*(-1)</f>
        <v>0</v>
      </c>
      <c r="P4">
        <f>I!O2*SUM('Sim_Vt_Of(IxI)'!$H4:$K4)*(-1)</f>
        <v>0</v>
      </c>
      <c r="Q4">
        <f>I!P2*SUM('Sim_Vt_Of(IxI)'!$H4:$K4)*(-1)</f>
        <v>0</v>
      </c>
      <c r="R4">
        <f>I!Q2*SUM('Sim_Vt_Of(IxI)'!$H4:$K4)*(-1)</f>
        <v>0</v>
      </c>
      <c r="S4">
        <f>I!R2*SUM('Sim_Vt_Of(IxI)'!$H4:$K4)*(-1)</f>
        <v>0</v>
      </c>
      <c r="T4">
        <f>I!S2*SUM('Sim_Vt_Of(IxI)'!$H4:$K4)*(-1)</f>
        <v>0</v>
      </c>
      <c r="U4">
        <f>I!T2*SUM('Sim_Vt_Of(IxI)'!$H4:$K4)*(-1)</f>
        <v>0</v>
      </c>
      <c r="V4">
        <f>I!U2*SUM('Sim_Vt_Of(IxI)'!$H4:$K4)*(-1)</f>
        <v>0</v>
      </c>
      <c r="W4">
        <f>I!V2*SUM('Sim_Vt_Of(IxI)'!$H4:$K4)*(-1)</f>
        <v>0</v>
      </c>
      <c r="X4">
        <f>I!W2*SUM('Sim_Vt_Of(IxI)'!$H4:$K4)*(-1)</f>
        <v>0</v>
      </c>
      <c r="Y4">
        <f>I!X2*SUM('Sim_Vt_Of(IxI)'!$H4:$K4)*(-1)</f>
        <v>0</v>
      </c>
      <c r="Z4">
        <f>I!Y2*SUM('Sim_Vt_Of(IxI)'!$H4:$K4)*(-1)</f>
        <v>0</v>
      </c>
      <c r="AA4">
        <f>I!Z2*SUM('Sim_Vt_Of(IxI)'!$H4:$K4)*(-1)</f>
        <v>0</v>
      </c>
      <c r="AB4">
        <f>I!AA2*SUM('Sim_Vt_Of(IxI)'!$H4:$K4)*(-1)</f>
        <v>0</v>
      </c>
      <c r="AC4">
        <f>I!AB2*SUM('Sim_Vt_Of(IxI)'!$H4:$K4)*(-1)</f>
        <v>0</v>
      </c>
      <c r="AD4">
        <f>I!AC2*SUM('Sim_Vt_Of(IxI)'!$H4:$K4)*(-1)</f>
        <v>0</v>
      </c>
      <c r="AE4">
        <f>I!AD2*SUM('Sim_Vt_Of(IxI)'!$H4:$K4)*(-1)</f>
        <v>0</v>
      </c>
      <c r="AF4">
        <f>I!AE2*SUM('Sim_Vt_Of(IxI)'!$H4:$K4)*(-1)</f>
        <v>0</v>
      </c>
      <c r="AG4">
        <f>I!AF2*SUM('Sim_Vt_Of(IxI)'!$H4:$K4)*(-1)</f>
        <v>0</v>
      </c>
      <c r="AH4">
        <f>I!AG2*SUM('Sim_Vt_Of(IxI)'!$H4:$K4)*(-1)</f>
        <v>0</v>
      </c>
      <c r="AI4">
        <f>I!AH2*SUM('Sim_Vt_Of(IxI)'!$H4:$K4)*(-1)</f>
        <v>0</v>
      </c>
      <c r="AJ4">
        <f>I!AI2*SUM('Sim_Vt_Of(IxI)'!$H4:$K4)*(-1)</f>
        <v>0</v>
      </c>
      <c r="AK4">
        <f>I!AJ2*SUM('Sim_Vt_Of(IxI)'!$H4:$K4)*(-1)</f>
        <v>0</v>
      </c>
      <c r="AL4">
        <f>I!AK2*SUM('Sim_Vt_Of(IxI)'!$H4:$K4)*(-1)</f>
        <v>0</v>
      </c>
      <c r="AM4">
        <f>I!AL2*SUM('Sim_Vt_Of(IxI)'!$H4:$K4)*(-1)</f>
        <v>0</v>
      </c>
      <c r="AN4">
        <f>I!AM2*SUM('Sim_Vt_Of(IxI)'!$H4:$K4)*(-1)</f>
        <v>0</v>
      </c>
      <c r="AO4">
        <f>I!AN2*SUM('Sim_Vt_Of(IxI)'!$H4:$K4)*(-1)</f>
        <v>0</v>
      </c>
      <c r="AP4">
        <f>I!AO2*SUM('Sim_Vt_Of(IxI)'!$H4:$K4)*(-1)</f>
        <v>0</v>
      </c>
      <c r="AQ4">
        <f>I!AP2*SUM('Sim_Vt_Of(IxI)'!$H4:$K4)*(-1)</f>
        <v>0</v>
      </c>
      <c r="AR4">
        <f>I!AQ2*SUM('Sim_Vt_Of(IxI)'!$H4:$K4)*(-1)</f>
        <v>0</v>
      </c>
      <c r="AS4">
        <f>I!AR2*SUM('Sim_Vt_Of(IxI)'!$H4:$K4)*(-1)</f>
        <v>0</v>
      </c>
      <c r="AT4">
        <f>I!AS2*SUM('Sim_Vt_Of(IxI)'!$H4:$K4)*(-1)</f>
        <v>0</v>
      </c>
      <c r="AU4">
        <f>I!AT2*SUM('Sim_Vt_Of(IxI)'!$H4:$K4)*(-1)</f>
        <v>0</v>
      </c>
      <c r="AV4">
        <f>I!AU2*SUM('Sim_Vt_Of(IxI)'!$H4:$K4)*(-1)</f>
        <v>0</v>
      </c>
      <c r="AW4">
        <f>I!AV2*SUM('Sim_Vt_Of(IxI)'!$H4:$K4)*(-1)</f>
        <v>0</v>
      </c>
      <c r="AX4">
        <f>I!AW2*SUM('Sim_Vt_Of(IxI)'!$H4:$K4)*(-1)</f>
        <v>0</v>
      </c>
      <c r="AY4">
        <f>I!AX2*SUM('Sim_Vt_Of(IxI)'!$H4:$K4)*(-1)</f>
        <v>0</v>
      </c>
      <c r="AZ4">
        <f>I!AY2*SUM('Sim_Vt_Of(IxI)'!$H4:$K4)*(-1)</f>
        <v>0</v>
      </c>
      <c r="BA4">
        <f>I!AZ2*SUM('Sim_Vt_Of(IxI)'!$H4:$K4)*(-1)</f>
        <v>0</v>
      </c>
      <c r="BB4">
        <f>I!BA2*SUM('Sim_Vt_Of(IxI)'!$H4:$K4)*(-1)</f>
        <v>0</v>
      </c>
      <c r="BC4">
        <f>I!BB2*SUM('Sim_Vt_Of(IxI)'!$H4:$K4)*(-1)</f>
        <v>0</v>
      </c>
      <c r="BD4">
        <f>I!BC2*SUM('Sim_Vt_Of(IxI)'!$H4:$K4)*(-1)</f>
        <v>0</v>
      </c>
      <c r="BE4">
        <f>I!BD2*SUM('Sim_Vt_Of(IxI)'!$H4:$K4)*(-1)</f>
        <v>0</v>
      </c>
      <c r="BF4">
        <f>I!BE2*SUM('Sim_Vt_Of(IxI)'!$H4:$K4)*(-1)</f>
        <v>0</v>
      </c>
      <c r="BG4">
        <f>I!BF2*SUM('Sim_Vt_Of(IxI)'!$H4:$K4)*(-1)</f>
        <v>0</v>
      </c>
      <c r="BH4">
        <f>I!BG2*SUM('Sim_Vt_Of(IxI)'!$H4:$K4)*(-1)</f>
        <v>0</v>
      </c>
      <c r="BI4">
        <f>I!BH2*SUM('Sim_Vt_Of(IxI)'!$H4:$K4)*(-1)</f>
        <v>0</v>
      </c>
      <c r="BJ4">
        <f>I!BI2*SUM('Sim_Vt_Of(IxI)'!$H4:$K4)*(-1)</f>
        <v>0</v>
      </c>
      <c r="BK4">
        <f>I!BJ2*SUM('Sim_Vt_Of(IxI)'!$H4:$K4)*(-1)</f>
        <v>0</v>
      </c>
      <c r="BL4">
        <f>I!BK2*SUM('Sim_Vt_Of(IxI)'!$H4:$K4)*(-1)</f>
        <v>0</v>
      </c>
      <c r="BM4">
        <f>I!BL2*SUM('Sim_Vt_Of(IxI)'!$H4:$K4)*(-1)</f>
        <v>0</v>
      </c>
      <c r="BN4">
        <f>I!BM2*SUM('Sim_Vt_Of(IxI)'!$H4:$K4)*(-1)</f>
        <v>0</v>
      </c>
      <c r="BO4">
        <f>I!BN2*SUM('Sim_Vt_Of(IxI)'!$H4:$K4)*(-1)</f>
        <v>0</v>
      </c>
      <c r="BP4">
        <f>I!BO2*SUM('Sim_Vt_Of(IxI)'!$H4:$K4)*(-1)</f>
        <v>0</v>
      </c>
      <c r="BQ4">
        <f>I!BP2*SUM('Sim_Vt_Of(IxI)'!$H4:$K4)*(-1)</f>
        <v>0</v>
      </c>
      <c r="BR4">
        <f>I!BQ2*SUM('Sim_Vt_Of(IxI)'!$H4:$K4)*(-1)</f>
        <v>0</v>
      </c>
      <c r="BS4">
        <f>I!BR2*SUM('Sim_Vt_Of(IxI)'!$H4:$K4)*(-1)</f>
        <v>0</v>
      </c>
      <c r="BT4">
        <f>I!BS2*SUM('Sim_Vt_Of(IxI)'!$H4:$K4)*(-1)</f>
        <v>0</v>
      </c>
      <c r="BU4">
        <f>I!BT2*SUM('Sim_Vt_Of(IxI)'!$H4:$K4)*(-1)</f>
        <v>0</v>
      </c>
      <c r="BV4">
        <f>I!BU2*SUM('Sim_Vt_Of(IxI)'!$H4:$K4)*(-1)</f>
        <v>0</v>
      </c>
      <c r="BW4">
        <f>I!BV2*SUM('Sim_Vt_Of(IxI)'!$H4:$K4)*(-1)</f>
        <v>0</v>
      </c>
      <c r="BX4">
        <f>I!BW2*SUM('Sim_Vt_Of(IxI)'!$H4:$K4)*(-1)</f>
        <v>0</v>
      </c>
      <c r="BY4">
        <f>I!BX2*SUM('Sim_Vt_Of(IxI)'!$H4:$K4)*(-1)</f>
        <v>0</v>
      </c>
    </row>
    <row r="5" spans="1:77" x14ac:dyDescent="0.25">
      <c r="A5" s="105" t="s">
        <v>2</v>
      </c>
      <c r="B5">
        <f>I!A3*SUM('Sim_Vt_Of(IxI)'!$H5:$K5)*(-1)</f>
        <v>0</v>
      </c>
      <c r="C5">
        <f>I!B3*SUM('Sim_Vt_Of(IxI)'!$H5:$K5)*(-1)</f>
        <v>0</v>
      </c>
      <c r="D5">
        <f>I!C3*SUM('Sim_Vt_Of(IxI)'!$H5:$K5)*(-1)</f>
        <v>0</v>
      </c>
      <c r="E5">
        <f>I!D3*SUM('Sim_Vt_Of(IxI)'!$H5:$K5)*(-1)</f>
        <v>0</v>
      </c>
      <c r="F5">
        <f>I!E3*SUM('Sim_Vt_Of(IxI)'!$H5:$K5)*(-1)</f>
        <v>0</v>
      </c>
      <c r="G5">
        <f>I!F3*SUM('Sim_Vt_Of(IxI)'!$H5:$K5)*(-1)</f>
        <v>0</v>
      </c>
      <c r="H5">
        <f>I!G3*SUM('Sim_Vt_Of(IxI)'!$H5:$K5)*(-1)</f>
        <v>0</v>
      </c>
      <c r="I5">
        <f>I!H3*SUM('Sim_Vt_Of(IxI)'!$H5:$K5)*(-1)</f>
        <v>0</v>
      </c>
      <c r="J5">
        <f>I!I3*SUM('Sim_Vt_Of(IxI)'!$H5:$K5)*(-1)</f>
        <v>0</v>
      </c>
      <c r="K5">
        <f>I!J3*SUM('Sim_Vt_Of(IxI)'!$H5:$K5)*(-1)</f>
        <v>0</v>
      </c>
      <c r="L5">
        <f>I!K3*SUM('Sim_Vt_Of(IxI)'!$H5:$K5)*(-1)</f>
        <v>0</v>
      </c>
      <c r="M5">
        <f>I!L3*SUM('Sim_Vt_Of(IxI)'!$H5:$K5)*(-1)</f>
        <v>0</v>
      </c>
      <c r="N5">
        <f>I!M3*SUM('Sim_Vt_Of(IxI)'!$H5:$K5)*(-1)</f>
        <v>0</v>
      </c>
      <c r="O5">
        <f>I!N3*SUM('Sim_Vt_Of(IxI)'!$H5:$K5)*(-1)</f>
        <v>0</v>
      </c>
      <c r="P5">
        <f>I!O3*SUM('Sim_Vt_Of(IxI)'!$H5:$K5)*(-1)</f>
        <v>0</v>
      </c>
      <c r="Q5">
        <f>I!P3*SUM('Sim_Vt_Of(IxI)'!$H5:$K5)*(-1)</f>
        <v>0</v>
      </c>
      <c r="R5">
        <f>I!Q3*SUM('Sim_Vt_Of(IxI)'!$H5:$K5)*(-1)</f>
        <v>0</v>
      </c>
      <c r="S5">
        <f>I!R3*SUM('Sim_Vt_Of(IxI)'!$H5:$K5)*(-1)</f>
        <v>0</v>
      </c>
      <c r="T5">
        <f>I!S3*SUM('Sim_Vt_Of(IxI)'!$H5:$K5)*(-1)</f>
        <v>0</v>
      </c>
      <c r="U5">
        <f>I!T3*SUM('Sim_Vt_Of(IxI)'!$H5:$K5)*(-1)</f>
        <v>0</v>
      </c>
      <c r="V5">
        <f>I!U3*SUM('Sim_Vt_Of(IxI)'!$H5:$K5)*(-1)</f>
        <v>0</v>
      </c>
      <c r="W5">
        <f>I!V3*SUM('Sim_Vt_Of(IxI)'!$H5:$K5)*(-1)</f>
        <v>0</v>
      </c>
      <c r="X5">
        <f>I!W3*SUM('Sim_Vt_Of(IxI)'!$H5:$K5)*(-1)</f>
        <v>0</v>
      </c>
      <c r="Y5">
        <f>I!X3*SUM('Sim_Vt_Of(IxI)'!$H5:$K5)*(-1)</f>
        <v>0</v>
      </c>
      <c r="Z5">
        <f>I!Y3*SUM('Sim_Vt_Of(IxI)'!$H5:$K5)*(-1)</f>
        <v>0</v>
      </c>
      <c r="AA5">
        <f>I!Z3*SUM('Sim_Vt_Of(IxI)'!$H5:$K5)*(-1)</f>
        <v>0</v>
      </c>
      <c r="AB5">
        <f>I!AA3*SUM('Sim_Vt_Of(IxI)'!$H5:$K5)*(-1)</f>
        <v>0</v>
      </c>
      <c r="AC5">
        <f>I!AB3*SUM('Sim_Vt_Of(IxI)'!$H5:$K5)*(-1)</f>
        <v>0</v>
      </c>
      <c r="AD5">
        <f>I!AC3*SUM('Sim_Vt_Of(IxI)'!$H5:$K5)*(-1)</f>
        <v>0</v>
      </c>
      <c r="AE5">
        <f>I!AD3*SUM('Sim_Vt_Of(IxI)'!$H5:$K5)*(-1)</f>
        <v>0</v>
      </c>
      <c r="AF5">
        <f>I!AE3*SUM('Sim_Vt_Of(IxI)'!$H5:$K5)*(-1)</f>
        <v>0</v>
      </c>
      <c r="AG5">
        <f>I!AF3*SUM('Sim_Vt_Of(IxI)'!$H5:$K5)*(-1)</f>
        <v>0</v>
      </c>
      <c r="AH5">
        <f>I!AG3*SUM('Sim_Vt_Of(IxI)'!$H5:$K5)*(-1)</f>
        <v>0</v>
      </c>
      <c r="AI5">
        <f>I!AH3*SUM('Sim_Vt_Of(IxI)'!$H5:$K5)*(-1)</f>
        <v>0</v>
      </c>
      <c r="AJ5">
        <f>I!AI3*SUM('Sim_Vt_Of(IxI)'!$H5:$K5)*(-1)</f>
        <v>0</v>
      </c>
      <c r="AK5">
        <f>I!AJ3*SUM('Sim_Vt_Of(IxI)'!$H5:$K5)*(-1)</f>
        <v>0</v>
      </c>
      <c r="AL5">
        <f>I!AK3*SUM('Sim_Vt_Of(IxI)'!$H5:$K5)*(-1)</f>
        <v>0</v>
      </c>
      <c r="AM5">
        <f>I!AL3*SUM('Sim_Vt_Of(IxI)'!$H5:$K5)*(-1)</f>
        <v>0</v>
      </c>
      <c r="AN5">
        <f>I!AM3*SUM('Sim_Vt_Of(IxI)'!$H5:$K5)*(-1)</f>
        <v>0</v>
      </c>
      <c r="AO5">
        <f>I!AN3*SUM('Sim_Vt_Of(IxI)'!$H5:$K5)*(-1)</f>
        <v>0</v>
      </c>
      <c r="AP5">
        <f>I!AO3*SUM('Sim_Vt_Of(IxI)'!$H5:$K5)*(-1)</f>
        <v>0</v>
      </c>
      <c r="AQ5">
        <f>I!AP3*SUM('Sim_Vt_Of(IxI)'!$H5:$K5)*(-1)</f>
        <v>0</v>
      </c>
      <c r="AR5">
        <f>I!AQ3*SUM('Sim_Vt_Of(IxI)'!$H5:$K5)*(-1)</f>
        <v>0</v>
      </c>
      <c r="AS5">
        <f>I!AR3*SUM('Sim_Vt_Of(IxI)'!$H5:$K5)*(-1)</f>
        <v>0</v>
      </c>
      <c r="AT5">
        <f>I!AS3*SUM('Sim_Vt_Of(IxI)'!$H5:$K5)*(-1)</f>
        <v>0</v>
      </c>
      <c r="AU5">
        <f>I!AT3*SUM('Sim_Vt_Of(IxI)'!$H5:$K5)*(-1)</f>
        <v>0</v>
      </c>
      <c r="AV5">
        <f>I!AU3*SUM('Sim_Vt_Of(IxI)'!$H5:$K5)*(-1)</f>
        <v>0</v>
      </c>
      <c r="AW5">
        <f>I!AV3*SUM('Sim_Vt_Of(IxI)'!$H5:$K5)*(-1)</f>
        <v>0</v>
      </c>
      <c r="AX5">
        <f>I!AW3*SUM('Sim_Vt_Of(IxI)'!$H5:$K5)*(-1)</f>
        <v>0</v>
      </c>
      <c r="AY5">
        <f>I!AX3*SUM('Sim_Vt_Of(IxI)'!$H5:$K5)*(-1)</f>
        <v>0</v>
      </c>
      <c r="AZ5">
        <f>I!AY3*SUM('Sim_Vt_Of(IxI)'!$H5:$K5)*(-1)</f>
        <v>0</v>
      </c>
      <c r="BA5">
        <f>I!AZ3*SUM('Sim_Vt_Of(IxI)'!$H5:$K5)*(-1)</f>
        <v>0</v>
      </c>
      <c r="BB5">
        <f>I!BA3*SUM('Sim_Vt_Of(IxI)'!$H5:$K5)*(-1)</f>
        <v>0</v>
      </c>
      <c r="BC5">
        <f>I!BB3*SUM('Sim_Vt_Of(IxI)'!$H5:$K5)*(-1)</f>
        <v>0</v>
      </c>
      <c r="BD5">
        <f>I!BC3*SUM('Sim_Vt_Of(IxI)'!$H5:$K5)*(-1)</f>
        <v>0</v>
      </c>
      <c r="BE5">
        <f>I!BD3*SUM('Sim_Vt_Of(IxI)'!$H5:$K5)*(-1)</f>
        <v>0</v>
      </c>
      <c r="BF5">
        <f>I!BE3*SUM('Sim_Vt_Of(IxI)'!$H5:$K5)*(-1)</f>
        <v>0</v>
      </c>
      <c r="BG5">
        <f>I!BF3*SUM('Sim_Vt_Of(IxI)'!$H5:$K5)*(-1)</f>
        <v>0</v>
      </c>
      <c r="BH5">
        <f>I!BG3*SUM('Sim_Vt_Of(IxI)'!$H5:$K5)*(-1)</f>
        <v>0</v>
      </c>
      <c r="BI5">
        <f>I!BH3*SUM('Sim_Vt_Of(IxI)'!$H5:$K5)*(-1)</f>
        <v>0</v>
      </c>
      <c r="BJ5">
        <f>I!BI3*SUM('Sim_Vt_Of(IxI)'!$H5:$K5)*(-1)</f>
        <v>0</v>
      </c>
      <c r="BK5">
        <f>I!BJ3*SUM('Sim_Vt_Of(IxI)'!$H5:$K5)*(-1)</f>
        <v>0</v>
      </c>
      <c r="BL5">
        <f>I!BK3*SUM('Sim_Vt_Of(IxI)'!$H5:$K5)*(-1)</f>
        <v>0</v>
      </c>
      <c r="BM5">
        <f>I!BL3*SUM('Sim_Vt_Of(IxI)'!$H5:$K5)*(-1)</f>
        <v>0</v>
      </c>
      <c r="BN5">
        <f>I!BM3*SUM('Sim_Vt_Of(IxI)'!$H5:$K5)*(-1)</f>
        <v>0</v>
      </c>
      <c r="BO5">
        <f>I!BN3*SUM('Sim_Vt_Of(IxI)'!$H5:$K5)*(-1)</f>
        <v>0</v>
      </c>
      <c r="BP5">
        <f>I!BO3*SUM('Sim_Vt_Of(IxI)'!$H5:$K5)*(-1)</f>
        <v>0</v>
      </c>
      <c r="BQ5">
        <f>I!BP3*SUM('Sim_Vt_Of(IxI)'!$H5:$K5)*(-1)</f>
        <v>0</v>
      </c>
      <c r="BR5">
        <f>I!BQ3*SUM('Sim_Vt_Of(IxI)'!$H5:$K5)*(-1)</f>
        <v>0</v>
      </c>
      <c r="BS5">
        <f>I!BR3*SUM('Sim_Vt_Of(IxI)'!$H5:$K5)*(-1)</f>
        <v>0</v>
      </c>
      <c r="BT5">
        <f>I!BS3*SUM('Sim_Vt_Of(IxI)'!$H5:$K5)*(-1)</f>
        <v>0</v>
      </c>
      <c r="BU5">
        <f>I!BT3*SUM('Sim_Vt_Of(IxI)'!$H5:$K5)*(-1)</f>
        <v>0</v>
      </c>
      <c r="BV5">
        <f>I!BU3*SUM('Sim_Vt_Of(IxI)'!$H5:$K5)*(-1)</f>
        <v>0</v>
      </c>
      <c r="BW5">
        <f>I!BV3*SUM('Sim_Vt_Of(IxI)'!$H5:$K5)*(-1)</f>
        <v>0</v>
      </c>
      <c r="BX5">
        <f>I!BW3*SUM('Sim_Vt_Of(IxI)'!$H5:$K5)*(-1)</f>
        <v>0</v>
      </c>
      <c r="BY5">
        <f>I!BX3*SUM('Sim_Vt_Of(IxI)'!$H5:$K5)*(-1)</f>
        <v>0</v>
      </c>
    </row>
    <row r="6" spans="1:77" x14ac:dyDescent="0.25">
      <c r="A6" s="105" t="s">
        <v>3</v>
      </c>
      <c r="B6">
        <f>I!A4*SUM('Sim_Vt_Of(IxI)'!$H6:$K6)*(-1)</f>
        <v>0</v>
      </c>
      <c r="C6">
        <f>I!B4*SUM('Sim_Vt_Of(IxI)'!$H6:$K6)*(-1)</f>
        <v>0</v>
      </c>
      <c r="D6">
        <f>I!C4*SUM('Sim_Vt_Of(IxI)'!$H6:$K6)*(-1)</f>
        <v>0</v>
      </c>
      <c r="E6">
        <f>I!D4*SUM('Sim_Vt_Of(IxI)'!$H6:$K6)*(-1)</f>
        <v>0</v>
      </c>
      <c r="F6">
        <f>I!E4*SUM('Sim_Vt_Of(IxI)'!$H6:$K6)*(-1)</f>
        <v>0</v>
      </c>
      <c r="G6">
        <f>I!F4*SUM('Sim_Vt_Of(IxI)'!$H6:$K6)*(-1)</f>
        <v>0</v>
      </c>
      <c r="H6">
        <f>I!G4*SUM('Sim_Vt_Of(IxI)'!$H6:$K6)*(-1)</f>
        <v>0</v>
      </c>
      <c r="I6">
        <f>I!H4*SUM('Sim_Vt_Of(IxI)'!$H6:$K6)*(-1)</f>
        <v>0</v>
      </c>
      <c r="J6">
        <f>I!I4*SUM('Sim_Vt_Of(IxI)'!$H6:$K6)*(-1)</f>
        <v>0</v>
      </c>
      <c r="K6">
        <f>I!J4*SUM('Sim_Vt_Of(IxI)'!$H6:$K6)*(-1)</f>
        <v>0</v>
      </c>
      <c r="L6">
        <f>I!K4*SUM('Sim_Vt_Of(IxI)'!$H6:$K6)*(-1)</f>
        <v>0</v>
      </c>
      <c r="M6">
        <f>I!L4*SUM('Sim_Vt_Of(IxI)'!$H6:$K6)*(-1)</f>
        <v>0</v>
      </c>
      <c r="N6">
        <f>I!M4*SUM('Sim_Vt_Of(IxI)'!$H6:$K6)*(-1)</f>
        <v>0</v>
      </c>
      <c r="O6">
        <f>I!N4*SUM('Sim_Vt_Of(IxI)'!$H6:$K6)*(-1)</f>
        <v>0</v>
      </c>
      <c r="P6">
        <f>I!O4*SUM('Sim_Vt_Of(IxI)'!$H6:$K6)*(-1)</f>
        <v>0</v>
      </c>
      <c r="Q6">
        <f>I!P4*SUM('Sim_Vt_Of(IxI)'!$H6:$K6)*(-1)</f>
        <v>0</v>
      </c>
      <c r="R6">
        <f>I!Q4*SUM('Sim_Vt_Of(IxI)'!$H6:$K6)*(-1)</f>
        <v>0</v>
      </c>
      <c r="S6">
        <f>I!R4*SUM('Sim_Vt_Of(IxI)'!$H6:$K6)*(-1)</f>
        <v>0</v>
      </c>
      <c r="T6">
        <f>I!S4*SUM('Sim_Vt_Of(IxI)'!$H6:$K6)*(-1)</f>
        <v>0</v>
      </c>
      <c r="U6">
        <f>I!T4*SUM('Sim_Vt_Of(IxI)'!$H6:$K6)*(-1)</f>
        <v>0</v>
      </c>
      <c r="V6">
        <f>I!U4*SUM('Sim_Vt_Of(IxI)'!$H6:$K6)*(-1)</f>
        <v>0</v>
      </c>
      <c r="W6">
        <f>I!V4*SUM('Sim_Vt_Of(IxI)'!$H6:$K6)*(-1)</f>
        <v>0</v>
      </c>
      <c r="X6">
        <f>I!W4*SUM('Sim_Vt_Of(IxI)'!$H6:$K6)*(-1)</f>
        <v>0</v>
      </c>
      <c r="Y6">
        <f>I!X4*SUM('Sim_Vt_Of(IxI)'!$H6:$K6)*(-1)</f>
        <v>0</v>
      </c>
      <c r="Z6">
        <f>I!Y4*SUM('Sim_Vt_Of(IxI)'!$H6:$K6)*(-1)</f>
        <v>0</v>
      </c>
      <c r="AA6">
        <f>I!Z4*SUM('Sim_Vt_Of(IxI)'!$H6:$K6)*(-1)</f>
        <v>0</v>
      </c>
      <c r="AB6">
        <f>I!AA4*SUM('Sim_Vt_Of(IxI)'!$H6:$K6)*(-1)</f>
        <v>0</v>
      </c>
      <c r="AC6">
        <f>I!AB4*SUM('Sim_Vt_Of(IxI)'!$H6:$K6)*(-1)</f>
        <v>0</v>
      </c>
      <c r="AD6">
        <f>I!AC4*SUM('Sim_Vt_Of(IxI)'!$H6:$K6)*(-1)</f>
        <v>0</v>
      </c>
      <c r="AE6">
        <f>I!AD4*SUM('Sim_Vt_Of(IxI)'!$H6:$K6)*(-1)</f>
        <v>0</v>
      </c>
      <c r="AF6">
        <f>I!AE4*SUM('Sim_Vt_Of(IxI)'!$H6:$K6)*(-1)</f>
        <v>0</v>
      </c>
      <c r="AG6">
        <f>I!AF4*SUM('Sim_Vt_Of(IxI)'!$H6:$K6)*(-1)</f>
        <v>0</v>
      </c>
      <c r="AH6">
        <f>I!AG4*SUM('Sim_Vt_Of(IxI)'!$H6:$K6)*(-1)</f>
        <v>0</v>
      </c>
      <c r="AI6">
        <f>I!AH4*SUM('Sim_Vt_Of(IxI)'!$H6:$K6)*(-1)</f>
        <v>0</v>
      </c>
      <c r="AJ6">
        <f>I!AI4*SUM('Sim_Vt_Of(IxI)'!$H6:$K6)*(-1)</f>
        <v>0</v>
      </c>
      <c r="AK6">
        <f>I!AJ4*SUM('Sim_Vt_Of(IxI)'!$H6:$K6)*(-1)</f>
        <v>0</v>
      </c>
      <c r="AL6">
        <f>I!AK4*SUM('Sim_Vt_Of(IxI)'!$H6:$K6)*(-1)</f>
        <v>0</v>
      </c>
      <c r="AM6">
        <f>I!AL4*SUM('Sim_Vt_Of(IxI)'!$H6:$K6)*(-1)</f>
        <v>0</v>
      </c>
      <c r="AN6">
        <f>I!AM4*SUM('Sim_Vt_Of(IxI)'!$H6:$K6)*(-1)</f>
        <v>0</v>
      </c>
      <c r="AO6">
        <f>I!AN4*SUM('Sim_Vt_Of(IxI)'!$H6:$K6)*(-1)</f>
        <v>0</v>
      </c>
      <c r="AP6">
        <f>I!AO4*SUM('Sim_Vt_Of(IxI)'!$H6:$K6)*(-1)</f>
        <v>0</v>
      </c>
      <c r="AQ6">
        <f>I!AP4*SUM('Sim_Vt_Of(IxI)'!$H6:$K6)*(-1)</f>
        <v>0</v>
      </c>
      <c r="AR6">
        <f>I!AQ4*SUM('Sim_Vt_Of(IxI)'!$H6:$K6)*(-1)</f>
        <v>0</v>
      </c>
      <c r="AS6">
        <f>I!AR4*SUM('Sim_Vt_Of(IxI)'!$H6:$K6)*(-1)</f>
        <v>0</v>
      </c>
      <c r="AT6">
        <f>I!AS4*SUM('Sim_Vt_Of(IxI)'!$H6:$K6)*(-1)</f>
        <v>0</v>
      </c>
      <c r="AU6">
        <f>I!AT4*SUM('Sim_Vt_Of(IxI)'!$H6:$K6)*(-1)</f>
        <v>0</v>
      </c>
      <c r="AV6">
        <f>I!AU4*SUM('Sim_Vt_Of(IxI)'!$H6:$K6)*(-1)</f>
        <v>0</v>
      </c>
      <c r="AW6">
        <f>I!AV4*SUM('Sim_Vt_Of(IxI)'!$H6:$K6)*(-1)</f>
        <v>0</v>
      </c>
      <c r="AX6">
        <f>I!AW4*SUM('Sim_Vt_Of(IxI)'!$H6:$K6)*(-1)</f>
        <v>0</v>
      </c>
      <c r="AY6">
        <f>I!AX4*SUM('Sim_Vt_Of(IxI)'!$H6:$K6)*(-1)</f>
        <v>0</v>
      </c>
      <c r="AZ6">
        <f>I!AY4*SUM('Sim_Vt_Of(IxI)'!$H6:$K6)*(-1)</f>
        <v>0</v>
      </c>
      <c r="BA6">
        <f>I!AZ4*SUM('Sim_Vt_Of(IxI)'!$H6:$K6)*(-1)</f>
        <v>0</v>
      </c>
      <c r="BB6">
        <f>I!BA4*SUM('Sim_Vt_Of(IxI)'!$H6:$K6)*(-1)</f>
        <v>0</v>
      </c>
      <c r="BC6">
        <f>I!BB4*SUM('Sim_Vt_Of(IxI)'!$H6:$K6)*(-1)</f>
        <v>0</v>
      </c>
      <c r="BD6">
        <f>I!BC4*SUM('Sim_Vt_Of(IxI)'!$H6:$K6)*(-1)</f>
        <v>0</v>
      </c>
      <c r="BE6">
        <f>I!BD4*SUM('Sim_Vt_Of(IxI)'!$H6:$K6)*(-1)</f>
        <v>0</v>
      </c>
      <c r="BF6">
        <f>I!BE4*SUM('Sim_Vt_Of(IxI)'!$H6:$K6)*(-1)</f>
        <v>0</v>
      </c>
      <c r="BG6">
        <f>I!BF4*SUM('Sim_Vt_Of(IxI)'!$H6:$K6)*(-1)</f>
        <v>0</v>
      </c>
      <c r="BH6">
        <f>I!BG4*SUM('Sim_Vt_Of(IxI)'!$H6:$K6)*(-1)</f>
        <v>0</v>
      </c>
      <c r="BI6">
        <f>I!BH4*SUM('Sim_Vt_Of(IxI)'!$H6:$K6)*(-1)</f>
        <v>0</v>
      </c>
      <c r="BJ6">
        <f>I!BI4*SUM('Sim_Vt_Of(IxI)'!$H6:$K6)*(-1)</f>
        <v>0</v>
      </c>
      <c r="BK6">
        <f>I!BJ4*SUM('Sim_Vt_Of(IxI)'!$H6:$K6)*(-1)</f>
        <v>0</v>
      </c>
      <c r="BL6">
        <f>I!BK4*SUM('Sim_Vt_Of(IxI)'!$H6:$K6)*(-1)</f>
        <v>0</v>
      </c>
      <c r="BM6">
        <f>I!BL4*SUM('Sim_Vt_Of(IxI)'!$H6:$K6)*(-1)</f>
        <v>0</v>
      </c>
      <c r="BN6">
        <f>I!BM4*SUM('Sim_Vt_Of(IxI)'!$H6:$K6)*(-1)</f>
        <v>0</v>
      </c>
      <c r="BO6">
        <f>I!BN4*SUM('Sim_Vt_Of(IxI)'!$H6:$K6)*(-1)</f>
        <v>0</v>
      </c>
      <c r="BP6">
        <f>I!BO4*SUM('Sim_Vt_Of(IxI)'!$H6:$K6)*(-1)</f>
        <v>0</v>
      </c>
      <c r="BQ6">
        <f>I!BP4*SUM('Sim_Vt_Of(IxI)'!$H6:$K6)*(-1)</f>
        <v>0</v>
      </c>
      <c r="BR6">
        <f>I!BQ4*SUM('Sim_Vt_Of(IxI)'!$H6:$K6)*(-1)</f>
        <v>0</v>
      </c>
      <c r="BS6">
        <f>I!BR4*SUM('Sim_Vt_Of(IxI)'!$H6:$K6)*(-1)</f>
        <v>0</v>
      </c>
      <c r="BT6">
        <f>I!BS4*SUM('Sim_Vt_Of(IxI)'!$H6:$K6)*(-1)</f>
        <v>0</v>
      </c>
      <c r="BU6">
        <f>I!BT4*SUM('Sim_Vt_Of(IxI)'!$H6:$K6)*(-1)</f>
        <v>0</v>
      </c>
      <c r="BV6">
        <f>I!BU4*SUM('Sim_Vt_Of(IxI)'!$H6:$K6)*(-1)</f>
        <v>0</v>
      </c>
      <c r="BW6">
        <f>I!BV4*SUM('Sim_Vt_Of(IxI)'!$H6:$K6)*(-1)</f>
        <v>0</v>
      </c>
      <c r="BX6">
        <f>I!BW4*SUM('Sim_Vt_Of(IxI)'!$H6:$K6)*(-1)</f>
        <v>0</v>
      </c>
      <c r="BY6">
        <f>I!BX4*SUM('Sim_Vt_Of(IxI)'!$H6:$K6)*(-1)</f>
        <v>0</v>
      </c>
    </row>
    <row r="7" spans="1:77" x14ac:dyDescent="0.25">
      <c r="A7" s="105" t="s">
        <v>4</v>
      </c>
      <c r="B7">
        <f>I!A5*SUM('Sim_Vt_Of(IxI)'!$H7:$K7)*(-1)</f>
        <v>0</v>
      </c>
      <c r="C7">
        <f>I!B5*SUM('Sim_Vt_Of(IxI)'!$H7:$K7)*(-1)</f>
        <v>0</v>
      </c>
      <c r="D7">
        <f>I!C5*SUM('Sim_Vt_Of(IxI)'!$H7:$K7)*(-1)</f>
        <v>0</v>
      </c>
      <c r="E7">
        <f>I!D5*SUM('Sim_Vt_Of(IxI)'!$H7:$K7)*(-1)</f>
        <v>0</v>
      </c>
      <c r="F7">
        <f>I!E5*SUM('Sim_Vt_Of(IxI)'!$H7:$K7)*(-1)</f>
        <v>0</v>
      </c>
      <c r="G7">
        <f>I!F5*SUM('Sim_Vt_Of(IxI)'!$H7:$K7)*(-1)</f>
        <v>0</v>
      </c>
      <c r="H7">
        <f>I!G5*SUM('Sim_Vt_Of(IxI)'!$H7:$K7)*(-1)</f>
        <v>0</v>
      </c>
      <c r="I7">
        <f>I!H5*SUM('Sim_Vt_Of(IxI)'!$H7:$K7)*(-1)</f>
        <v>0</v>
      </c>
      <c r="J7">
        <f>I!I5*SUM('Sim_Vt_Of(IxI)'!$H7:$K7)*(-1)</f>
        <v>0</v>
      </c>
      <c r="K7">
        <f>I!J5*SUM('Sim_Vt_Of(IxI)'!$H7:$K7)*(-1)</f>
        <v>0</v>
      </c>
      <c r="L7">
        <f>I!K5*SUM('Sim_Vt_Of(IxI)'!$H7:$K7)*(-1)</f>
        <v>0</v>
      </c>
      <c r="M7">
        <f>I!L5*SUM('Sim_Vt_Of(IxI)'!$H7:$K7)*(-1)</f>
        <v>0</v>
      </c>
      <c r="N7">
        <f>I!M5*SUM('Sim_Vt_Of(IxI)'!$H7:$K7)*(-1)</f>
        <v>0</v>
      </c>
      <c r="O7">
        <f>I!N5*SUM('Sim_Vt_Of(IxI)'!$H7:$K7)*(-1)</f>
        <v>0</v>
      </c>
      <c r="P7">
        <f>I!O5*SUM('Sim_Vt_Of(IxI)'!$H7:$K7)*(-1)</f>
        <v>0</v>
      </c>
      <c r="Q7">
        <f>I!P5*SUM('Sim_Vt_Of(IxI)'!$H7:$K7)*(-1)</f>
        <v>0</v>
      </c>
      <c r="R7">
        <f>I!Q5*SUM('Sim_Vt_Of(IxI)'!$H7:$K7)*(-1)</f>
        <v>0</v>
      </c>
      <c r="S7">
        <f>I!R5*SUM('Sim_Vt_Of(IxI)'!$H7:$K7)*(-1)</f>
        <v>0</v>
      </c>
      <c r="T7">
        <f>I!S5*SUM('Sim_Vt_Of(IxI)'!$H7:$K7)*(-1)</f>
        <v>0</v>
      </c>
      <c r="U7">
        <f>I!T5*SUM('Sim_Vt_Of(IxI)'!$H7:$K7)*(-1)</f>
        <v>0</v>
      </c>
      <c r="V7">
        <f>I!U5*SUM('Sim_Vt_Of(IxI)'!$H7:$K7)*(-1)</f>
        <v>0</v>
      </c>
      <c r="W7">
        <f>I!V5*SUM('Sim_Vt_Of(IxI)'!$H7:$K7)*(-1)</f>
        <v>0</v>
      </c>
      <c r="X7">
        <f>I!W5*SUM('Sim_Vt_Of(IxI)'!$H7:$K7)*(-1)</f>
        <v>0</v>
      </c>
      <c r="Y7">
        <f>I!X5*SUM('Sim_Vt_Of(IxI)'!$H7:$K7)*(-1)</f>
        <v>0</v>
      </c>
      <c r="Z7">
        <f>I!Y5*SUM('Sim_Vt_Of(IxI)'!$H7:$K7)*(-1)</f>
        <v>0</v>
      </c>
      <c r="AA7">
        <f>I!Z5*SUM('Sim_Vt_Of(IxI)'!$H7:$K7)*(-1)</f>
        <v>0</v>
      </c>
      <c r="AB7">
        <f>I!AA5*SUM('Sim_Vt_Of(IxI)'!$H7:$K7)*(-1)</f>
        <v>0</v>
      </c>
      <c r="AC7">
        <f>I!AB5*SUM('Sim_Vt_Of(IxI)'!$H7:$K7)*(-1)</f>
        <v>0</v>
      </c>
      <c r="AD7">
        <f>I!AC5*SUM('Sim_Vt_Of(IxI)'!$H7:$K7)*(-1)</f>
        <v>0</v>
      </c>
      <c r="AE7">
        <f>I!AD5*SUM('Sim_Vt_Of(IxI)'!$H7:$K7)*(-1)</f>
        <v>0</v>
      </c>
      <c r="AF7">
        <f>I!AE5*SUM('Sim_Vt_Of(IxI)'!$H7:$K7)*(-1)</f>
        <v>0</v>
      </c>
      <c r="AG7">
        <f>I!AF5*SUM('Sim_Vt_Of(IxI)'!$H7:$K7)*(-1)</f>
        <v>0</v>
      </c>
      <c r="AH7">
        <f>I!AG5*SUM('Sim_Vt_Of(IxI)'!$H7:$K7)*(-1)</f>
        <v>0</v>
      </c>
      <c r="AI7">
        <f>I!AH5*SUM('Sim_Vt_Of(IxI)'!$H7:$K7)*(-1)</f>
        <v>0</v>
      </c>
      <c r="AJ7">
        <f>I!AI5*SUM('Sim_Vt_Of(IxI)'!$H7:$K7)*(-1)</f>
        <v>0</v>
      </c>
      <c r="AK7">
        <f>I!AJ5*SUM('Sim_Vt_Of(IxI)'!$H7:$K7)*(-1)</f>
        <v>0</v>
      </c>
      <c r="AL7">
        <f>I!AK5*SUM('Sim_Vt_Of(IxI)'!$H7:$K7)*(-1)</f>
        <v>0</v>
      </c>
      <c r="AM7">
        <f>I!AL5*SUM('Sim_Vt_Of(IxI)'!$H7:$K7)*(-1)</f>
        <v>0</v>
      </c>
      <c r="AN7">
        <f>I!AM5*SUM('Sim_Vt_Of(IxI)'!$H7:$K7)*(-1)</f>
        <v>0</v>
      </c>
      <c r="AO7">
        <f>I!AN5*SUM('Sim_Vt_Of(IxI)'!$H7:$K7)*(-1)</f>
        <v>0</v>
      </c>
      <c r="AP7">
        <f>I!AO5*SUM('Sim_Vt_Of(IxI)'!$H7:$K7)*(-1)</f>
        <v>0</v>
      </c>
      <c r="AQ7">
        <f>I!AP5*SUM('Sim_Vt_Of(IxI)'!$H7:$K7)*(-1)</f>
        <v>0</v>
      </c>
      <c r="AR7">
        <f>I!AQ5*SUM('Sim_Vt_Of(IxI)'!$H7:$K7)*(-1)</f>
        <v>0</v>
      </c>
      <c r="AS7">
        <f>I!AR5*SUM('Sim_Vt_Of(IxI)'!$H7:$K7)*(-1)</f>
        <v>0</v>
      </c>
      <c r="AT7">
        <f>I!AS5*SUM('Sim_Vt_Of(IxI)'!$H7:$K7)*(-1)</f>
        <v>0</v>
      </c>
      <c r="AU7">
        <f>I!AT5*SUM('Sim_Vt_Of(IxI)'!$H7:$K7)*(-1)</f>
        <v>0</v>
      </c>
      <c r="AV7">
        <f>I!AU5*SUM('Sim_Vt_Of(IxI)'!$H7:$K7)*(-1)</f>
        <v>0</v>
      </c>
      <c r="AW7">
        <f>I!AV5*SUM('Sim_Vt_Of(IxI)'!$H7:$K7)*(-1)</f>
        <v>0</v>
      </c>
      <c r="AX7">
        <f>I!AW5*SUM('Sim_Vt_Of(IxI)'!$H7:$K7)*(-1)</f>
        <v>0</v>
      </c>
      <c r="AY7">
        <f>I!AX5*SUM('Sim_Vt_Of(IxI)'!$H7:$K7)*(-1)</f>
        <v>0</v>
      </c>
      <c r="AZ7">
        <f>I!AY5*SUM('Sim_Vt_Of(IxI)'!$H7:$K7)*(-1)</f>
        <v>0</v>
      </c>
      <c r="BA7">
        <f>I!AZ5*SUM('Sim_Vt_Of(IxI)'!$H7:$K7)*(-1)</f>
        <v>0</v>
      </c>
      <c r="BB7">
        <f>I!BA5*SUM('Sim_Vt_Of(IxI)'!$H7:$K7)*(-1)</f>
        <v>0</v>
      </c>
      <c r="BC7">
        <f>I!BB5*SUM('Sim_Vt_Of(IxI)'!$H7:$K7)*(-1)</f>
        <v>0</v>
      </c>
      <c r="BD7">
        <f>I!BC5*SUM('Sim_Vt_Of(IxI)'!$H7:$K7)*(-1)</f>
        <v>0</v>
      </c>
      <c r="BE7">
        <f>I!BD5*SUM('Sim_Vt_Of(IxI)'!$H7:$K7)*(-1)</f>
        <v>0</v>
      </c>
      <c r="BF7">
        <f>I!BE5*SUM('Sim_Vt_Of(IxI)'!$H7:$K7)*(-1)</f>
        <v>0</v>
      </c>
      <c r="BG7">
        <f>I!BF5*SUM('Sim_Vt_Of(IxI)'!$H7:$K7)*(-1)</f>
        <v>0</v>
      </c>
      <c r="BH7">
        <f>I!BG5*SUM('Sim_Vt_Of(IxI)'!$H7:$K7)*(-1)</f>
        <v>0</v>
      </c>
      <c r="BI7">
        <f>I!BH5*SUM('Sim_Vt_Of(IxI)'!$H7:$K7)*(-1)</f>
        <v>0</v>
      </c>
      <c r="BJ7">
        <f>I!BI5*SUM('Sim_Vt_Of(IxI)'!$H7:$K7)*(-1)</f>
        <v>0</v>
      </c>
      <c r="BK7">
        <f>I!BJ5*SUM('Sim_Vt_Of(IxI)'!$H7:$K7)*(-1)</f>
        <v>0</v>
      </c>
      <c r="BL7">
        <f>I!BK5*SUM('Sim_Vt_Of(IxI)'!$H7:$K7)*(-1)</f>
        <v>0</v>
      </c>
      <c r="BM7">
        <f>I!BL5*SUM('Sim_Vt_Of(IxI)'!$H7:$K7)*(-1)</f>
        <v>0</v>
      </c>
      <c r="BN7">
        <f>I!BM5*SUM('Sim_Vt_Of(IxI)'!$H7:$K7)*(-1)</f>
        <v>0</v>
      </c>
      <c r="BO7">
        <f>I!BN5*SUM('Sim_Vt_Of(IxI)'!$H7:$K7)*(-1)</f>
        <v>0</v>
      </c>
      <c r="BP7">
        <f>I!BO5*SUM('Sim_Vt_Of(IxI)'!$H7:$K7)*(-1)</f>
        <v>0</v>
      </c>
      <c r="BQ7">
        <f>I!BP5*SUM('Sim_Vt_Of(IxI)'!$H7:$K7)*(-1)</f>
        <v>0</v>
      </c>
      <c r="BR7">
        <f>I!BQ5*SUM('Sim_Vt_Of(IxI)'!$H7:$K7)*(-1)</f>
        <v>0</v>
      </c>
      <c r="BS7">
        <f>I!BR5*SUM('Sim_Vt_Of(IxI)'!$H7:$K7)*(-1)</f>
        <v>0</v>
      </c>
      <c r="BT7">
        <f>I!BS5*SUM('Sim_Vt_Of(IxI)'!$H7:$K7)*(-1)</f>
        <v>0</v>
      </c>
      <c r="BU7">
        <f>I!BT5*SUM('Sim_Vt_Of(IxI)'!$H7:$K7)*(-1)</f>
        <v>0</v>
      </c>
      <c r="BV7">
        <f>I!BU5*SUM('Sim_Vt_Of(IxI)'!$H7:$K7)*(-1)</f>
        <v>0</v>
      </c>
      <c r="BW7">
        <f>I!BV5*SUM('Sim_Vt_Of(IxI)'!$H7:$K7)*(-1)</f>
        <v>0</v>
      </c>
      <c r="BX7">
        <f>I!BW5*SUM('Sim_Vt_Of(IxI)'!$H7:$K7)*(-1)</f>
        <v>0</v>
      </c>
      <c r="BY7">
        <f>I!BX5*SUM('Sim_Vt_Of(IxI)'!$H7:$K7)*(-1)</f>
        <v>0</v>
      </c>
    </row>
    <row r="8" spans="1:77" x14ac:dyDescent="0.25">
      <c r="A8" s="105" t="s">
        <v>5</v>
      </c>
      <c r="B8">
        <f>I!A6*SUM('Sim_Vt_Of(IxI)'!$H8:$K8)*(-1)</f>
        <v>0</v>
      </c>
      <c r="C8">
        <f>I!B6*SUM('Sim_Vt_Of(IxI)'!$H8:$K8)*(-1)</f>
        <v>0</v>
      </c>
      <c r="D8">
        <f>I!C6*SUM('Sim_Vt_Of(IxI)'!$H8:$K8)*(-1)</f>
        <v>0</v>
      </c>
      <c r="E8">
        <f>I!D6*SUM('Sim_Vt_Of(IxI)'!$H8:$K8)*(-1)</f>
        <v>0</v>
      </c>
      <c r="F8">
        <f>I!E6*SUM('Sim_Vt_Of(IxI)'!$H8:$K8)*(-1)</f>
        <v>0</v>
      </c>
      <c r="G8">
        <f>I!F6*SUM('Sim_Vt_Of(IxI)'!$H8:$K8)*(-1)</f>
        <v>0</v>
      </c>
      <c r="H8">
        <f>I!G6*SUM('Sim_Vt_Of(IxI)'!$H8:$K8)*(-1)</f>
        <v>0</v>
      </c>
      <c r="I8">
        <f>I!H6*SUM('Sim_Vt_Of(IxI)'!$H8:$K8)*(-1)</f>
        <v>0</v>
      </c>
      <c r="J8">
        <f>I!I6*SUM('Sim_Vt_Of(IxI)'!$H8:$K8)*(-1)</f>
        <v>0</v>
      </c>
      <c r="K8">
        <f>I!J6*SUM('Sim_Vt_Of(IxI)'!$H8:$K8)*(-1)</f>
        <v>0</v>
      </c>
      <c r="L8">
        <f>I!K6*SUM('Sim_Vt_Of(IxI)'!$H8:$K8)*(-1)</f>
        <v>0</v>
      </c>
      <c r="M8">
        <f>I!L6*SUM('Sim_Vt_Of(IxI)'!$H8:$K8)*(-1)</f>
        <v>0</v>
      </c>
      <c r="N8">
        <f>I!M6*SUM('Sim_Vt_Of(IxI)'!$H8:$K8)*(-1)</f>
        <v>0</v>
      </c>
      <c r="O8">
        <f>I!N6*SUM('Sim_Vt_Of(IxI)'!$H8:$K8)*(-1)</f>
        <v>0</v>
      </c>
      <c r="P8">
        <f>I!O6*SUM('Sim_Vt_Of(IxI)'!$H8:$K8)*(-1)</f>
        <v>0</v>
      </c>
      <c r="Q8">
        <f>I!P6*SUM('Sim_Vt_Of(IxI)'!$H8:$K8)*(-1)</f>
        <v>0</v>
      </c>
      <c r="R8">
        <f>I!Q6*SUM('Sim_Vt_Of(IxI)'!$H8:$K8)*(-1)</f>
        <v>0</v>
      </c>
      <c r="S8">
        <f>I!R6*SUM('Sim_Vt_Of(IxI)'!$H8:$K8)*(-1)</f>
        <v>0</v>
      </c>
      <c r="T8">
        <f>I!S6*SUM('Sim_Vt_Of(IxI)'!$H8:$K8)*(-1)</f>
        <v>0</v>
      </c>
      <c r="U8">
        <f>I!T6*SUM('Sim_Vt_Of(IxI)'!$H8:$K8)*(-1)</f>
        <v>0</v>
      </c>
      <c r="V8">
        <f>I!U6*SUM('Sim_Vt_Of(IxI)'!$H8:$K8)*(-1)</f>
        <v>0</v>
      </c>
      <c r="W8">
        <f>I!V6*SUM('Sim_Vt_Of(IxI)'!$H8:$K8)*(-1)</f>
        <v>0</v>
      </c>
      <c r="X8">
        <f>I!W6*SUM('Sim_Vt_Of(IxI)'!$H8:$K8)*(-1)</f>
        <v>0</v>
      </c>
      <c r="Y8">
        <f>I!X6*SUM('Sim_Vt_Of(IxI)'!$H8:$K8)*(-1)</f>
        <v>0</v>
      </c>
      <c r="Z8">
        <f>I!Y6*SUM('Sim_Vt_Of(IxI)'!$H8:$K8)*(-1)</f>
        <v>0</v>
      </c>
      <c r="AA8">
        <f>I!Z6*SUM('Sim_Vt_Of(IxI)'!$H8:$K8)*(-1)</f>
        <v>0</v>
      </c>
      <c r="AB8">
        <f>I!AA6*SUM('Sim_Vt_Of(IxI)'!$H8:$K8)*(-1)</f>
        <v>0</v>
      </c>
      <c r="AC8">
        <f>I!AB6*SUM('Sim_Vt_Of(IxI)'!$H8:$K8)*(-1)</f>
        <v>0</v>
      </c>
      <c r="AD8">
        <f>I!AC6*SUM('Sim_Vt_Of(IxI)'!$H8:$K8)*(-1)</f>
        <v>0</v>
      </c>
      <c r="AE8">
        <f>I!AD6*SUM('Sim_Vt_Of(IxI)'!$H8:$K8)*(-1)</f>
        <v>0</v>
      </c>
      <c r="AF8">
        <f>I!AE6*SUM('Sim_Vt_Of(IxI)'!$H8:$K8)*(-1)</f>
        <v>0</v>
      </c>
      <c r="AG8">
        <f>I!AF6*SUM('Sim_Vt_Of(IxI)'!$H8:$K8)*(-1)</f>
        <v>0</v>
      </c>
      <c r="AH8">
        <f>I!AG6*SUM('Sim_Vt_Of(IxI)'!$H8:$K8)*(-1)</f>
        <v>0</v>
      </c>
      <c r="AI8">
        <f>I!AH6*SUM('Sim_Vt_Of(IxI)'!$H8:$K8)*(-1)</f>
        <v>0</v>
      </c>
      <c r="AJ8">
        <f>I!AI6*SUM('Sim_Vt_Of(IxI)'!$H8:$K8)*(-1)</f>
        <v>0</v>
      </c>
      <c r="AK8">
        <f>I!AJ6*SUM('Sim_Vt_Of(IxI)'!$H8:$K8)*(-1)</f>
        <v>0</v>
      </c>
      <c r="AL8">
        <f>I!AK6*SUM('Sim_Vt_Of(IxI)'!$H8:$K8)*(-1)</f>
        <v>0</v>
      </c>
      <c r="AM8">
        <f>I!AL6*SUM('Sim_Vt_Of(IxI)'!$H8:$K8)*(-1)</f>
        <v>0</v>
      </c>
      <c r="AN8">
        <f>I!AM6*SUM('Sim_Vt_Of(IxI)'!$H8:$K8)*(-1)</f>
        <v>0</v>
      </c>
      <c r="AO8">
        <f>I!AN6*SUM('Sim_Vt_Of(IxI)'!$H8:$K8)*(-1)</f>
        <v>0</v>
      </c>
      <c r="AP8">
        <f>I!AO6*SUM('Sim_Vt_Of(IxI)'!$H8:$K8)*(-1)</f>
        <v>0</v>
      </c>
      <c r="AQ8">
        <f>I!AP6*SUM('Sim_Vt_Of(IxI)'!$H8:$K8)*(-1)</f>
        <v>0</v>
      </c>
      <c r="AR8">
        <f>I!AQ6*SUM('Sim_Vt_Of(IxI)'!$H8:$K8)*(-1)</f>
        <v>0</v>
      </c>
      <c r="AS8">
        <f>I!AR6*SUM('Sim_Vt_Of(IxI)'!$H8:$K8)*(-1)</f>
        <v>0</v>
      </c>
      <c r="AT8">
        <f>I!AS6*SUM('Sim_Vt_Of(IxI)'!$H8:$K8)*(-1)</f>
        <v>0</v>
      </c>
      <c r="AU8">
        <f>I!AT6*SUM('Sim_Vt_Of(IxI)'!$H8:$K8)*(-1)</f>
        <v>0</v>
      </c>
      <c r="AV8">
        <f>I!AU6*SUM('Sim_Vt_Of(IxI)'!$H8:$K8)*(-1)</f>
        <v>0</v>
      </c>
      <c r="AW8">
        <f>I!AV6*SUM('Sim_Vt_Of(IxI)'!$H8:$K8)*(-1)</f>
        <v>0</v>
      </c>
      <c r="AX8">
        <f>I!AW6*SUM('Sim_Vt_Of(IxI)'!$H8:$K8)*(-1)</f>
        <v>0</v>
      </c>
      <c r="AY8">
        <f>I!AX6*SUM('Sim_Vt_Of(IxI)'!$H8:$K8)*(-1)</f>
        <v>0</v>
      </c>
      <c r="AZ8">
        <f>I!AY6*SUM('Sim_Vt_Of(IxI)'!$H8:$K8)*(-1)</f>
        <v>0</v>
      </c>
      <c r="BA8">
        <f>I!AZ6*SUM('Sim_Vt_Of(IxI)'!$H8:$K8)*(-1)</f>
        <v>0</v>
      </c>
      <c r="BB8">
        <f>I!BA6*SUM('Sim_Vt_Of(IxI)'!$H8:$K8)*(-1)</f>
        <v>0</v>
      </c>
      <c r="BC8">
        <f>I!BB6*SUM('Sim_Vt_Of(IxI)'!$H8:$K8)*(-1)</f>
        <v>0</v>
      </c>
      <c r="BD8">
        <f>I!BC6*SUM('Sim_Vt_Of(IxI)'!$H8:$K8)*(-1)</f>
        <v>0</v>
      </c>
      <c r="BE8">
        <f>I!BD6*SUM('Sim_Vt_Of(IxI)'!$H8:$K8)*(-1)</f>
        <v>0</v>
      </c>
      <c r="BF8">
        <f>I!BE6*SUM('Sim_Vt_Of(IxI)'!$H8:$K8)*(-1)</f>
        <v>0</v>
      </c>
      <c r="BG8">
        <f>I!BF6*SUM('Sim_Vt_Of(IxI)'!$H8:$K8)*(-1)</f>
        <v>0</v>
      </c>
      <c r="BH8">
        <f>I!BG6*SUM('Sim_Vt_Of(IxI)'!$H8:$K8)*(-1)</f>
        <v>0</v>
      </c>
      <c r="BI8">
        <f>I!BH6*SUM('Sim_Vt_Of(IxI)'!$H8:$K8)*(-1)</f>
        <v>0</v>
      </c>
      <c r="BJ8">
        <f>I!BI6*SUM('Sim_Vt_Of(IxI)'!$H8:$K8)*(-1)</f>
        <v>0</v>
      </c>
      <c r="BK8">
        <f>I!BJ6*SUM('Sim_Vt_Of(IxI)'!$H8:$K8)*(-1)</f>
        <v>0</v>
      </c>
      <c r="BL8">
        <f>I!BK6*SUM('Sim_Vt_Of(IxI)'!$H8:$K8)*(-1)</f>
        <v>0</v>
      </c>
      <c r="BM8">
        <f>I!BL6*SUM('Sim_Vt_Of(IxI)'!$H8:$K8)*(-1)</f>
        <v>0</v>
      </c>
      <c r="BN8">
        <f>I!BM6*SUM('Sim_Vt_Of(IxI)'!$H8:$K8)*(-1)</f>
        <v>0</v>
      </c>
      <c r="BO8">
        <f>I!BN6*SUM('Sim_Vt_Of(IxI)'!$H8:$K8)*(-1)</f>
        <v>0</v>
      </c>
      <c r="BP8">
        <f>I!BO6*SUM('Sim_Vt_Of(IxI)'!$H8:$K8)*(-1)</f>
        <v>0</v>
      </c>
      <c r="BQ8">
        <f>I!BP6*SUM('Sim_Vt_Of(IxI)'!$H8:$K8)*(-1)</f>
        <v>0</v>
      </c>
      <c r="BR8">
        <f>I!BQ6*SUM('Sim_Vt_Of(IxI)'!$H8:$K8)*(-1)</f>
        <v>0</v>
      </c>
      <c r="BS8">
        <f>I!BR6*SUM('Sim_Vt_Of(IxI)'!$H8:$K8)*(-1)</f>
        <v>0</v>
      </c>
      <c r="BT8">
        <f>I!BS6*SUM('Sim_Vt_Of(IxI)'!$H8:$K8)*(-1)</f>
        <v>0</v>
      </c>
      <c r="BU8">
        <f>I!BT6*SUM('Sim_Vt_Of(IxI)'!$H8:$K8)*(-1)</f>
        <v>0</v>
      </c>
      <c r="BV8">
        <f>I!BU6*SUM('Sim_Vt_Of(IxI)'!$H8:$K8)*(-1)</f>
        <v>0</v>
      </c>
      <c r="BW8">
        <f>I!BV6*SUM('Sim_Vt_Of(IxI)'!$H8:$K8)*(-1)</f>
        <v>0</v>
      </c>
      <c r="BX8">
        <f>I!BW6*SUM('Sim_Vt_Of(IxI)'!$H8:$K8)*(-1)</f>
        <v>0</v>
      </c>
      <c r="BY8">
        <f>I!BX6*SUM('Sim_Vt_Of(IxI)'!$H8:$K8)*(-1)</f>
        <v>0</v>
      </c>
    </row>
    <row r="9" spans="1:77" x14ac:dyDescent="0.25">
      <c r="A9" s="105" t="s">
        <v>6</v>
      </c>
      <c r="B9">
        <f>I!A7*SUM('Sim_Vt_Of(IxI)'!$H9:$K9)*(-1)</f>
        <v>0</v>
      </c>
      <c r="C9">
        <f>I!B7*SUM('Sim_Vt_Of(IxI)'!$H9:$K9)*(-1)</f>
        <v>0</v>
      </c>
      <c r="D9">
        <f>I!C7*SUM('Sim_Vt_Of(IxI)'!$H9:$K9)*(-1)</f>
        <v>0</v>
      </c>
      <c r="E9">
        <f>I!D7*SUM('Sim_Vt_Of(IxI)'!$H9:$K9)*(-1)</f>
        <v>0</v>
      </c>
      <c r="F9">
        <f>I!E7*SUM('Sim_Vt_Of(IxI)'!$H9:$K9)*(-1)</f>
        <v>0</v>
      </c>
      <c r="G9">
        <f>I!F7*SUM('Sim_Vt_Of(IxI)'!$H9:$K9)*(-1)</f>
        <v>0</v>
      </c>
      <c r="H9">
        <f>I!G7*SUM('Sim_Vt_Of(IxI)'!$H9:$K9)*(-1)</f>
        <v>0</v>
      </c>
      <c r="I9">
        <f>I!H7*SUM('Sim_Vt_Of(IxI)'!$H9:$K9)*(-1)</f>
        <v>0</v>
      </c>
      <c r="J9">
        <f>I!I7*SUM('Sim_Vt_Of(IxI)'!$H9:$K9)*(-1)</f>
        <v>0</v>
      </c>
      <c r="K9">
        <f>I!J7*SUM('Sim_Vt_Of(IxI)'!$H9:$K9)*(-1)</f>
        <v>0</v>
      </c>
      <c r="L9">
        <f>I!K7*SUM('Sim_Vt_Of(IxI)'!$H9:$K9)*(-1)</f>
        <v>0</v>
      </c>
      <c r="M9">
        <f>I!L7*SUM('Sim_Vt_Of(IxI)'!$H9:$K9)*(-1)</f>
        <v>0</v>
      </c>
      <c r="N9">
        <f>I!M7*SUM('Sim_Vt_Of(IxI)'!$H9:$K9)*(-1)</f>
        <v>0</v>
      </c>
      <c r="O9">
        <f>I!N7*SUM('Sim_Vt_Of(IxI)'!$H9:$K9)*(-1)</f>
        <v>0</v>
      </c>
      <c r="P9">
        <f>I!O7*SUM('Sim_Vt_Of(IxI)'!$H9:$K9)*(-1)</f>
        <v>0</v>
      </c>
      <c r="Q9">
        <f>I!P7*SUM('Sim_Vt_Of(IxI)'!$H9:$K9)*(-1)</f>
        <v>0</v>
      </c>
      <c r="R9">
        <f>I!Q7*SUM('Sim_Vt_Of(IxI)'!$H9:$K9)*(-1)</f>
        <v>0</v>
      </c>
      <c r="S9">
        <f>I!R7*SUM('Sim_Vt_Of(IxI)'!$H9:$K9)*(-1)</f>
        <v>0</v>
      </c>
      <c r="T9">
        <f>I!S7*SUM('Sim_Vt_Of(IxI)'!$H9:$K9)*(-1)</f>
        <v>0</v>
      </c>
      <c r="U9">
        <f>I!T7*SUM('Sim_Vt_Of(IxI)'!$H9:$K9)*(-1)</f>
        <v>0</v>
      </c>
      <c r="V9">
        <f>I!U7*SUM('Sim_Vt_Of(IxI)'!$H9:$K9)*(-1)</f>
        <v>0</v>
      </c>
      <c r="W9">
        <f>I!V7*SUM('Sim_Vt_Of(IxI)'!$H9:$K9)*(-1)</f>
        <v>0</v>
      </c>
      <c r="X9">
        <f>I!W7*SUM('Sim_Vt_Of(IxI)'!$H9:$K9)*(-1)</f>
        <v>0</v>
      </c>
      <c r="Y9">
        <f>I!X7*SUM('Sim_Vt_Of(IxI)'!$H9:$K9)*(-1)</f>
        <v>0</v>
      </c>
      <c r="Z9">
        <f>I!Y7*SUM('Sim_Vt_Of(IxI)'!$H9:$K9)*(-1)</f>
        <v>0</v>
      </c>
      <c r="AA9">
        <f>I!Z7*SUM('Sim_Vt_Of(IxI)'!$H9:$K9)*(-1)</f>
        <v>0</v>
      </c>
      <c r="AB9">
        <f>I!AA7*SUM('Sim_Vt_Of(IxI)'!$H9:$K9)*(-1)</f>
        <v>0</v>
      </c>
      <c r="AC9">
        <f>I!AB7*SUM('Sim_Vt_Of(IxI)'!$H9:$K9)*(-1)</f>
        <v>0</v>
      </c>
      <c r="AD9">
        <f>I!AC7*SUM('Sim_Vt_Of(IxI)'!$H9:$K9)*(-1)</f>
        <v>0</v>
      </c>
      <c r="AE9">
        <f>I!AD7*SUM('Sim_Vt_Of(IxI)'!$H9:$K9)*(-1)</f>
        <v>0</v>
      </c>
      <c r="AF9">
        <f>I!AE7*SUM('Sim_Vt_Of(IxI)'!$H9:$K9)*(-1)</f>
        <v>0</v>
      </c>
      <c r="AG9">
        <f>I!AF7*SUM('Sim_Vt_Of(IxI)'!$H9:$K9)*(-1)</f>
        <v>0</v>
      </c>
      <c r="AH9">
        <f>I!AG7*SUM('Sim_Vt_Of(IxI)'!$H9:$K9)*(-1)</f>
        <v>0</v>
      </c>
      <c r="AI9">
        <f>I!AH7*SUM('Sim_Vt_Of(IxI)'!$H9:$K9)*(-1)</f>
        <v>0</v>
      </c>
      <c r="AJ9">
        <f>I!AI7*SUM('Sim_Vt_Of(IxI)'!$H9:$K9)*(-1)</f>
        <v>0</v>
      </c>
      <c r="AK9">
        <f>I!AJ7*SUM('Sim_Vt_Of(IxI)'!$H9:$K9)*(-1)</f>
        <v>0</v>
      </c>
      <c r="AL9">
        <f>I!AK7*SUM('Sim_Vt_Of(IxI)'!$H9:$K9)*(-1)</f>
        <v>0</v>
      </c>
      <c r="AM9">
        <f>I!AL7*SUM('Sim_Vt_Of(IxI)'!$H9:$K9)*(-1)</f>
        <v>0</v>
      </c>
      <c r="AN9">
        <f>I!AM7*SUM('Sim_Vt_Of(IxI)'!$H9:$K9)*(-1)</f>
        <v>0</v>
      </c>
      <c r="AO9">
        <f>I!AN7*SUM('Sim_Vt_Of(IxI)'!$H9:$K9)*(-1)</f>
        <v>0</v>
      </c>
      <c r="AP9">
        <f>I!AO7*SUM('Sim_Vt_Of(IxI)'!$H9:$K9)*(-1)</f>
        <v>0</v>
      </c>
      <c r="AQ9">
        <f>I!AP7*SUM('Sim_Vt_Of(IxI)'!$H9:$K9)*(-1)</f>
        <v>0</v>
      </c>
      <c r="AR9">
        <f>I!AQ7*SUM('Sim_Vt_Of(IxI)'!$H9:$K9)*(-1)</f>
        <v>0</v>
      </c>
      <c r="AS9">
        <f>I!AR7*SUM('Sim_Vt_Of(IxI)'!$H9:$K9)*(-1)</f>
        <v>0</v>
      </c>
      <c r="AT9">
        <f>I!AS7*SUM('Sim_Vt_Of(IxI)'!$H9:$K9)*(-1)</f>
        <v>0</v>
      </c>
      <c r="AU9">
        <f>I!AT7*SUM('Sim_Vt_Of(IxI)'!$H9:$K9)*(-1)</f>
        <v>0</v>
      </c>
      <c r="AV9">
        <f>I!AU7*SUM('Sim_Vt_Of(IxI)'!$H9:$K9)*(-1)</f>
        <v>0</v>
      </c>
      <c r="AW9">
        <f>I!AV7*SUM('Sim_Vt_Of(IxI)'!$H9:$K9)*(-1)</f>
        <v>0</v>
      </c>
      <c r="AX9">
        <f>I!AW7*SUM('Sim_Vt_Of(IxI)'!$H9:$K9)*(-1)</f>
        <v>0</v>
      </c>
      <c r="AY9">
        <f>I!AX7*SUM('Sim_Vt_Of(IxI)'!$H9:$K9)*(-1)</f>
        <v>0</v>
      </c>
      <c r="AZ9">
        <f>I!AY7*SUM('Sim_Vt_Of(IxI)'!$H9:$K9)*(-1)</f>
        <v>0</v>
      </c>
      <c r="BA9">
        <f>I!AZ7*SUM('Sim_Vt_Of(IxI)'!$H9:$K9)*(-1)</f>
        <v>0</v>
      </c>
      <c r="BB9">
        <f>I!BA7*SUM('Sim_Vt_Of(IxI)'!$H9:$K9)*(-1)</f>
        <v>0</v>
      </c>
      <c r="BC9">
        <f>I!BB7*SUM('Sim_Vt_Of(IxI)'!$H9:$K9)*(-1)</f>
        <v>0</v>
      </c>
      <c r="BD9">
        <f>I!BC7*SUM('Sim_Vt_Of(IxI)'!$H9:$K9)*(-1)</f>
        <v>0</v>
      </c>
      <c r="BE9">
        <f>I!BD7*SUM('Sim_Vt_Of(IxI)'!$H9:$K9)*(-1)</f>
        <v>0</v>
      </c>
      <c r="BF9">
        <f>I!BE7*SUM('Sim_Vt_Of(IxI)'!$H9:$K9)*(-1)</f>
        <v>0</v>
      </c>
      <c r="BG9">
        <f>I!BF7*SUM('Sim_Vt_Of(IxI)'!$H9:$K9)*(-1)</f>
        <v>0</v>
      </c>
      <c r="BH9">
        <f>I!BG7*SUM('Sim_Vt_Of(IxI)'!$H9:$K9)*(-1)</f>
        <v>0</v>
      </c>
      <c r="BI9">
        <f>I!BH7*SUM('Sim_Vt_Of(IxI)'!$H9:$K9)*(-1)</f>
        <v>0</v>
      </c>
      <c r="BJ9">
        <f>I!BI7*SUM('Sim_Vt_Of(IxI)'!$H9:$K9)*(-1)</f>
        <v>0</v>
      </c>
      <c r="BK9">
        <f>I!BJ7*SUM('Sim_Vt_Of(IxI)'!$H9:$K9)*(-1)</f>
        <v>0</v>
      </c>
      <c r="BL9">
        <f>I!BK7*SUM('Sim_Vt_Of(IxI)'!$H9:$K9)*(-1)</f>
        <v>0</v>
      </c>
      <c r="BM9">
        <f>I!BL7*SUM('Sim_Vt_Of(IxI)'!$H9:$K9)*(-1)</f>
        <v>0</v>
      </c>
      <c r="BN9">
        <f>I!BM7*SUM('Sim_Vt_Of(IxI)'!$H9:$K9)*(-1)</f>
        <v>0</v>
      </c>
      <c r="BO9">
        <f>I!BN7*SUM('Sim_Vt_Of(IxI)'!$H9:$K9)*(-1)</f>
        <v>0</v>
      </c>
      <c r="BP9">
        <f>I!BO7*SUM('Sim_Vt_Of(IxI)'!$H9:$K9)*(-1)</f>
        <v>0</v>
      </c>
      <c r="BQ9">
        <f>I!BP7*SUM('Sim_Vt_Of(IxI)'!$H9:$K9)*(-1)</f>
        <v>0</v>
      </c>
      <c r="BR9">
        <f>I!BQ7*SUM('Sim_Vt_Of(IxI)'!$H9:$K9)*(-1)</f>
        <v>0</v>
      </c>
      <c r="BS9">
        <f>I!BR7*SUM('Sim_Vt_Of(IxI)'!$H9:$K9)*(-1)</f>
        <v>0</v>
      </c>
      <c r="BT9">
        <f>I!BS7*SUM('Sim_Vt_Of(IxI)'!$H9:$K9)*(-1)</f>
        <v>0</v>
      </c>
      <c r="BU9">
        <f>I!BT7*SUM('Sim_Vt_Of(IxI)'!$H9:$K9)*(-1)</f>
        <v>0</v>
      </c>
      <c r="BV9">
        <f>I!BU7*SUM('Sim_Vt_Of(IxI)'!$H9:$K9)*(-1)</f>
        <v>0</v>
      </c>
      <c r="BW9">
        <f>I!BV7*SUM('Sim_Vt_Of(IxI)'!$H9:$K9)*(-1)</f>
        <v>0</v>
      </c>
      <c r="BX9">
        <f>I!BW7*SUM('Sim_Vt_Of(IxI)'!$H9:$K9)*(-1)</f>
        <v>0</v>
      </c>
      <c r="BY9">
        <f>I!BX7*SUM('Sim_Vt_Of(IxI)'!$H9:$K9)*(-1)</f>
        <v>0</v>
      </c>
    </row>
    <row r="10" spans="1:77" x14ac:dyDescent="0.25">
      <c r="A10" s="105" t="s">
        <v>7</v>
      </c>
      <c r="B10">
        <f>I!A8*SUM('Sim_Vt_Of(IxI)'!$H10:$K10)*(-1)</f>
        <v>0</v>
      </c>
      <c r="C10">
        <f>I!B8*SUM('Sim_Vt_Of(IxI)'!$H10:$K10)*(-1)</f>
        <v>0</v>
      </c>
      <c r="D10">
        <f>I!C8*SUM('Sim_Vt_Of(IxI)'!$H10:$K10)*(-1)</f>
        <v>0</v>
      </c>
      <c r="E10">
        <f>I!D8*SUM('Sim_Vt_Of(IxI)'!$H10:$K10)*(-1)</f>
        <v>0</v>
      </c>
      <c r="F10">
        <f>I!E8*SUM('Sim_Vt_Of(IxI)'!$H10:$K10)*(-1)</f>
        <v>0</v>
      </c>
      <c r="G10">
        <f>I!F8*SUM('Sim_Vt_Of(IxI)'!$H10:$K10)*(-1)</f>
        <v>0</v>
      </c>
      <c r="H10">
        <f>I!G8*SUM('Sim_Vt_Of(IxI)'!$H10:$K10)*(-1)</f>
        <v>0</v>
      </c>
      <c r="I10">
        <f>I!H8*SUM('Sim_Vt_Of(IxI)'!$H10:$K10)*(-1)</f>
        <v>0</v>
      </c>
      <c r="J10">
        <f>I!I8*SUM('Sim_Vt_Of(IxI)'!$H10:$K10)*(-1)</f>
        <v>0</v>
      </c>
      <c r="K10">
        <f>I!J8*SUM('Sim_Vt_Of(IxI)'!$H10:$K10)*(-1)</f>
        <v>0</v>
      </c>
      <c r="L10">
        <f>I!K8*SUM('Sim_Vt_Of(IxI)'!$H10:$K10)*(-1)</f>
        <v>0</v>
      </c>
      <c r="M10">
        <f>I!L8*SUM('Sim_Vt_Of(IxI)'!$H10:$K10)*(-1)</f>
        <v>0</v>
      </c>
      <c r="N10">
        <f>I!M8*SUM('Sim_Vt_Of(IxI)'!$H10:$K10)*(-1)</f>
        <v>0</v>
      </c>
      <c r="O10">
        <f>I!N8*SUM('Sim_Vt_Of(IxI)'!$H10:$K10)*(-1)</f>
        <v>0</v>
      </c>
      <c r="P10">
        <f>I!O8*SUM('Sim_Vt_Of(IxI)'!$H10:$K10)*(-1)</f>
        <v>0</v>
      </c>
      <c r="Q10">
        <f>I!P8*SUM('Sim_Vt_Of(IxI)'!$H10:$K10)*(-1)</f>
        <v>0</v>
      </c>
      <c r="R10">
        <f>I!Q8*SUM('Sim_Vt_Of(IxI)'!$H10:$K10)*(-1)</f>
        <v>0</v>
      </c>
      <c r="S10">
        <f>I!R8*SUM('Sim_Vt_Of(IxI)'!$H10:$K10)*(-1)</f>
        <v>0</v>
      </c>
      <c r="T10">
        <f>I!S8*SUM('Sim_Vt_Of(IxI)'!$H10:$K10)*(-1)</f>
        <v>0</v>
      </c>
      <c r="U10">
        <f>I!T8*SUM('Sim_Vt_Of(IxI)'!$H10:$K10)*(-1)</f>
        <v>0</v>
      </c>
      <c r="V10">
        <f>I!U8*SUM('Sim_Vt_Of(IxI)'!$H10:$K10)*(-1)</f>
        <v>0</v>
      </c>
      <c r="W10">
        <f>I!V8*SUM('Sim_Vt_Of(IxI)'!$H10:$K10)*(-1)</f>
        <v>0</v>
      </c>
      <c r="X10">
        <f>I!W8*SUM('Sim_Vt_Of(IxI)'!$H10:$K10)*(-1)</f>
        <v>0</v>
      </c>
      <c r="Y10">
        <f>I!X8*SUM('Sim_Vt_Of(IxI)'!$H10:$K10)*(-1)</f>
        <v>0</v>
      </c>
      <c r="Z10">
        <f>I!Y8*SUM('Sim_Vt_Of(IxI)'!$H10:$K10)*(-1)</f>
        <v>0</v>
      </c>
      <c r="AA10">
        <f>I!Z8*SUM('Sim_Vt_Of(IxI)'!$H10:$K10)*(-1)</f>
        <v>0</v>
      </c>
      <c r="AB10">
        <f>I!AA8*SUM('Sim_Vt_Of(IxI)'!$H10:$K10)*(-1)</f>
        <v>0</v>
      </c>
      <c r="AC10">
        <f>I!AB8*SUM('Sim_Vt_Of(IxI)'!$H10:$K10)*(-1)</f>
        <v>0</v>
      </c>
      <c r="AD10">
        <f>I!AC8*SUM('Sim_Vt_Of(IxI)'!$H10:$K10)*(-1)</f>
        <v>0</v>
      </c>
      <c r="AE10">
        <f>I!AD8*SUM('Sim_Vt_Of(IxI)'!$H10:$K10)*(-1)</f>
        <v>0</v>
      </c>
      <c r="AF10">
        <f>I!AE8*SUM('Sim_Vt_Of(IxI)'!$H10:$K10)*(-1)</f>
        <v>0</v>
      </c>
      <c r="AG10">
        <f>I!AF8*SUM('Sim_Vt_Of(IxI)'!$H10:$K10)*(-1)</f>
        <v>0</v>
      </c>
      <c r="AH10">
        <f>I!AG8*SUM('Sim_Vt_Of(IxI)'!$H10:$K10)*(-1)</f>
        <v>0</v>
      </c>
      <c r="AI10">
        <f>I!AH8*SUM('Sim_Vt_Of(IxI)'!$H10:$K10)*(-1)</f>
        <v>0</v>
      </c>
      <c r="AJ10">
        <f>I!AI8*SUM('Sim_Vt_Of(IxI)'!$H10:$K10)*(-1)</f>
        <v>0</v>
      </c>
      <c r="AK10">
        <f>I!AJ8*SUM('Sim_Vt_Of(IxI)'!$H10:$K10)*(-1)</f>
        <v>0</v>
      </c>
      <c r="AL10">
        <f>I!AK8*SUM('Sim_Vt_Of(IxI)'!$H10:$K10)*(-1)</f>
        <v>0</v>
      </c>
      <c r="AM10">
        <f>I!AL8*SUM('Sim_Vt_Of(IxI)'!$H10:$K10)*(-1)</f>
        <v>0</v>
      </c>
      <c r="AN10">
        <f>I!AM8*SUM('Sim_Vt_Of(IxI)'!$H10:$K10)*(-1)</f>
        <v>0</v>
      </c>
      <c r="AO10">
        <f>I!AN8*SUM('Sim_Vt_Of(IxI)'!$H10:$K10)*(-1)</f>
        <v>0</v>
      </c>
      <c r="AP10">
        <f>I!AO8*SUM('Sim_Vt_Of(IxI)'!$H10:$K10)*(-1)</f>
        <v>0</v>
      </c>
      <c r="AQ10">
        <f>I!AP8*SUM('Sim_Vt_Of(IxI)'!$H10:$K10)*(-1)</f>
        <v>0</v>
      </c>
      <c r="AR10">
        <f>I!AQ8*SUM('Sim_Vt_Of(IxI)'!$H10:$K10)*(-1)</f>
        <v>0</v>
      </c>
      <c r="AS10">
        <f>I!AR8*SUM('Sim_Vt_Of(IxI)'!$H10:$K10)*(-1)</f>
        <v>0</v>
      </c>
      <c r="AT10">
        <f>I!AS8*SUM('Sim_Vt_Of(IxI)'!$H10:$K10)*(-1)</f>
        <v>0</v>
      </c>
      <c r="AU10">
        <f>I!AT8*SUM('Sim_Vt_Of(IxI)'!$H10:$K10)*(-1)</f>
        <v>0</v>
      </c>
      <c r="AV10">
        <f>I!AU8*SUM('Sim_Vt_Of(IxI)'!$H10:$K10)*(-1)</f>
        <v>0</v>
      </c>
      <c r="AW10">
        <f>I!AV8*SUM('Sim_Vt_Of(IxI)'!$H10:$K10)*(-1)</f>
        <v>0</v>
      </c>
      <c r="AX10">
        <f>I!AW8*SUM('Sim_Vt_Of(IxI)'!$H10:$K10)*(-1)</f>
        <v>0</v>
      </c>
      <c r="AY10">
        <f>I!AX8*SUM('Sim_Vt_Of(IxI)'!$H10:$K10)*(-1)</f>
        <v>0</v>
      </c>
      <c r="AZ10">
        <f>I!AY8*SUM('Sim_Vt_Of(IxI)'!$H10:$K10)*(-1)</f>
        <v>0</v>
      </c>
      <c r="BA10">
        <f>I!AZ8*SUM('Sim_Vt_Of(IxI)'!$H10:$K10)*(-1)</f>
        <v>0</v>
      </c>
      <c r="BB10">
        <f>I!BA8*SUM('Sim_Vt_Of(IxI)'!$H10:$K10)*(-1)</f>
        <v>0</v>
      </c>
      <c r="BC10">
        <f>I!BB8*SUM('Sim_Vt_Of(IxI)'!$H10:$K10)*(-1)</f>
        <v>0</v>
      </c>
      <c r="BD10">
        <f>I!BC8*SUM('Sim_Vt_Of(IxI)'!$H10:$K10)*(-1)</f>
        <v>0</v>
      </c>
      <c r="BE10">
        <f>I!BD8*SUM('Sim_Vt_Of(IxI)'!$H10:$K10)*(-1)</f>
        <v>0</v>
      </c>
      <c r="BF10">
        <f>I!BE8*SUM('Sim_Vt_Of(IxI)'!$H10:$K10)*(-1)</f>
        <v>0</v>
      </c>
      <c r="BG10">
        <f>I!BF8*SUM('Sim_Vt_Of(IxI)'!$H10:$K10)*(-1)</f>
        <v>0</v>
      </c>
      <c r="BH10">
        <f>I!BG8*SUM('Sim_Vt_Of(IxI)'!$H10:$K10)*(-1)</f>
        <v>0</v>
      </c>
      <c r="BI10">
        <f>I!BH8*SUM('Sim_Vt_Of(IxI)'!$H10:$K10)*(-1)</f>
        <v>0</v>
      </c>
      <c r="BJ10">
        <f>I!BI8*SUM('Sim_Vt_Of(IxI)'!$H10:$K10)*(-1)</f>
        <v>0</v>
      </c>
      <c r="BK10">
        <f>I!BJ8*SUM('Sim_Vt_Of(IxI)'!$H10:$K10)*(-1)</f>
        <v>0</v>
      </c>
      <c r="BL10">
        <f>I!BK8*SUM('Sim_Vt_Of(IxI)'!$H10:$K10)*(-1)</f>
        <v>0</v>
      </c>
      <c r="BM10">
        <f>I!BL8*SUM('Sim_Vt_Of(IxI)'!$H10:$K10)*(-1)</f>
        <v>0</v>
      </c>
      <c r="BN10">
        <f>I!BM8*SUM('Sim_Vt_Of(IxI)'!$H10:$K10)*(-1)</f>
        <v>0</v>
      </c>
      <c r="BO10">
        <f>I!BN8*SUM('Sim_Vt_Of(IxI)'!$H10:$K10)*(-1)</f>
        <v>0</v>
      </c>
      <c r="BP10">
        <f>I!BO8*SUM('Sim_Vt_Of(IxI)'!$H10:$K10)*(-1)</f>
        <v>0</v>
      </c>
      <c r="BQ10">
        <f>I!BP8*SUM('Sim_Vt_Of(IxI)'!$H10:$K10)*(-1)</f>
        <v>0</v>
      </c>
      <c r="BR10">
        <f>I!BQ8*SUM('Sim_Vt_Of(IxI)'!$H10:$K10)*(-1)</f>
        <v>0</v>
      </c>
      <c r="BS10">
        <f>I!BR8*SUM('Sim_Vt_Of(IxI)'!$H10:$K10)*(-1)</f>
        <v>0</v>
      </c>
      <c r="BT10">
        <f>I!BS8*SUM('Sim_Vt_Of(IxI)'!$H10:$K10)*(-1)</f>
        <v>0</v>
      </c>
      <c r="BU10">
        <f>I!BT8*SUM('Sim_Vt_Of(IxI)'!$H10:$K10)*(-1)</f>
        <v>0</v>
      </c>
      <c r="BV10">
        <f>I!BU8*SUM('Sim_Vt_Of(IxI)'!$H10:$K10)*(-1)</f>
        <v>0</v>
      </c>
      <c r="BW10">
        <f>I!BV8*SUM('Sim_Vt_Of(IxI)'!$H10:$K10)*(-1)</f>
        <v>0</v>
      </c>
      <c r="BX10">
        <f>I!BW8*SUM('Sim_Vt_Of(IxI)'!$H10:$K10)*(-1)</f>
        <v>0</v>
      </c>
      <c r="BY10">
        <f>I!BX8*SUM('Sim_Vt_Of(IxI)'!$H10:$K10)*(-1)</f>
        <v>0</v>
      </c>
    </row>
    <row r="11" spans="1:77" x14ac:dyDescent="0.25">
      <c r="A11" s="105" t="s">
        <v>8</v>
      </c>
      <c r="B11">
        <f>I!A9*SUM('Sim_Vt_Of(IxI)'!$H11:$K11)*(-1)</f>
        <v>0</v>
      </c>
      <c r="C11">
        <f>I!B9*SUM('Sim_Vt_Of(IxI)'!$H11:$K11)*(-1)</f>
        <v>0</v>
      </c>
      <c r="D11">
        <f>I!C9*SUM('Sim_Vt_Of(IxI)'!$H11:$K11)*(-1)</f>
        <v>0</v>
      </c>
      <c r="E11">
        <f>I!D9*SUM('Sim_Vt_Of(IxI)'!$H11:$K11)*(-1)</f>
        <v>0</v>
      </c>
      <c r="F11">
        <f>I!E9*SUM('Sim_Vt_Of(IxI)'!$H11:$K11)*(-1)</f>
        <v>0</v>
      </c>
      <c r="G11">
        <f>I!F9*SUM('Sim_Vt_Of(IxI)'!$H11:$K11)*(-1)</f>
        <v>0</v>
      </c>
      <c r="H11">
        <f>I!G9*SUM('Sim_Vt_Of(IxI)'!$H11:$K11)*(-1)</f>
        <v>0</v>
      </c>
      <c r="I11">
        <f>I!H9*SUM('Sim_Vt_Of(IxI)'!$H11:$K11)*(-1)</f>
        <v>0</v>
      </c>
      <c r="J11">
        <f>I!I9*SUM('Sim_Vt_Of(IxI)'!$H11:$K11)*(-1)</f>
        <v>0</v>
      </c>
      <c r="K11">
        <f>I!J9*SUM('Sim_Vt_Of(IxI)'!$H11:$K11)*(-1)</f>
        <v>0</v>
      </c>
      <c r="L11">
        <f>I!K9*SUM('Sim_Vt_Of(IxI)'!$H11:$K11)*(-1)</f>
        <v>0</v>
      </c>
      <c r="M11">
        <f>I!L9*SUM('Sim_Vt_Of(IxI)'!$H11:$K11)*(-1)</f>
        <v>0</v>
      </c>
      <c r="N11">
        <f>I!M9*SUM('Sim_Vt_Of(IxI)'!$H11:$K11)*(-1)</f>
        <v>0</v>
      </c>
      <c r="O11">
        <f>I!N9*SUM('Sim_Vt_Of(IxI)'!$H11:$K11)*(-1)</f>
        <v>0</v>
      </c>
      <c r="P11">
        <f>I!O9*SUM('Sim_Vt_Of(IxI)'!$H11:$K11)*(-1)</f>
        <v>0</v>
      </c>
      <c r="Q11">
        <f>I!P9*SUM('Sim_Vt_Of(IxI)'!$H11:$K11)*(-1)</f>
        <v>0</v>
      </c>
      <c r="R11">
        <f>I!Q9*SUM('Sim_Vt_Of(IxI)'!$H11:$K11)*(-1)</f>
        <v>0</v>
      </c>
      <c r="S11">
        <f>I!R9*SUM('Sim_Vt_Of(IxI)'!$H11:$K11)*(-1)</f>
        <v>0</v>
      </c>
      <c r="T11">
        <f>I!S9*SUM('Sim_Vt_Of(IxI)'!$H11:$K11)*(-1)</f>
        <v>0</v>
      </c>
      <c r="U11">
        <f>I!T9*SUM('Sim_Vt_Of(IxI)'!$H11:$K11)*(-1)</f>
        <v>0</v>
      </c>
      <c r="V11">
        <f>I!U9*SUM('Sim_Vt_Of(IxI)'!$H11:$K11)*(-1)</f>
        <v>0</v>
      </c>
      <c r="W11">
        <f>I!V9*SUM('Sim_Vt_Of(IxI)'!$H11:$K11)*(-1)</f>
        <v>0</v>
      </c>
      <c r="X11">
        <f>I!W9*SUM('Sim_Vt_Of(IxI)'!$H11:$K11)*(-1)</f>
        <v>0</v>
      </c>
      <c r="Y11">
        <f>I!X9*SUM('Sim_Vt_Of(IxI)'!$H11:$K11)*(-1)</f>
        <v>0</v>
      </c>
      <c r="Z11">
        <f>I!Y9*SUM('Sim_Vt_Of(IxI)'!$H11:$K11)*(-1)</f>
        <v>0</v>
      </c>
      <c r="AA11">
        <f>I!Z9*SUM('Sim_Vt_Of(IxI)'!$H11:$K11)*(-1)</f>
        <v>0</v>
      </c>
      <c r="AB11">
        <f>I!AA9*SUM('Sim_Vt_Of(IxI)'!$H11:$K11)*(-1)</f>
        <v>0</v>
      </c>
      <c r="AC11">
        <f>I!AB9*SUM('Sim_Vt_Of(IxI)'!$H11:$K11)*(-1)</f>
        <v>0</v>
      </c>
      <c r="AD11">
        <f>I!AC9*SUM('Sim_Vt_Of(IxI)'!$H11:$K11)*(-1)</f>
        <v>0</v>
      </c>
      <c r="AE11">
        <f>I!AD9*SUM('Sim_Vt_Of(IxI)'!$H11:$K11)*(-1)</f>
        <v>0</v>
      </c>
      <c r="AF11">
        <f>I!AE9*SUM('Sim_Vt_Of(IxI)'!$H11:$K11)*(-1)</f>
        <v>0</v>
      </c>
      <c r="AG11">
        <f>I!AF9*SUM('Sim_Vt_Of(IxI)'!$H11:$K11)*(-1)</f>
        <v>0</v>
      </c>
      <c r="AH11">
        <f>I!AG9*SUM('Sim_Vt_Of(IxI)'!$H11:$K11)*(-1)</f>
        <v>0</v>
      </c>
      <c r="AI11">
        <f>I!AH9*SUM('Sim_Vt_Of(IxI)'!$H11:$K11)*(-1)</f>
        <v>0</v>
      </c>
      <c r="AJ11">
        <f>I!AI9*SUM('Sim_Vt_Of(IxI)'!$H11:$K11)*(-1)</f>
        <v>0</v>
      </c>
      <c r="AK11">
        <f>I!AJ9*SUM('Sim_Vt_Of(IxI)'!$H11:$K11)*(-1)</f>
        <v>0</v>
      </c>
      <c r="AL11">
        <f>I!AK9*SUM('Sim_Vt_Of(IxI)'!$H11:$K11)*(-1)</f>
        <v>0</v>
      </c>
      <c r="AM11">
        <f>I!AL9*SUM('Sim_Vt_Of(IxI)'!$H11:$K11)*(-1)</f>
        <v>0</v>
      </c>
      <c r="AN11">
        <f>I!AM9*SUM('Sim_Vt_Of(IxI)'!$H11:$K11)*(-1)</f>
        <v>0</v>
      </c>
      <c r="AO11">
        <f>I!AN9*SUM('Sim_Vt_Of(IxI)'!$H11:$K11)*(-1)</f>
        <v>0</v>
      </c>
      <c r="AP11">
        <f>I!AO9*SUM('Sim_Vt_Of(IxI)'!$H11:$K11)*(-1)</f>
        <v>0</v>
      </c>
      <c r="AQ11">
        <f>I!AP9*SUM('Sim_Vt_Of(IxI)'!$H11:$K11)*(-1)</f>
        <v>0</v>
      </c>
      <c r="AR11">
        <f>I!AQ9*SUM('Sim_Vt_Of(IxI)'!$H11:$K11)*(-1)</f>
        <v>0</v>
      </c>
      <c r="AS11">
        <f>I!AR9*SUM('Sim_Vt_Of(IxI)'!$H11:$K11)*(-1)</f>
        <v>0</v>
      </c>
      <c r="AT11">
        <f>I!AS9*SUM('Sim_Vt_Of(IxI)'!$H11:$K11)*(-1)</f>
        <v>0</v>
      </c>
      <c r="AU11">
        <f>I!AT9*SUM('Sim_Vt_Of(IxI)'!$H11:$K11)*(-1)</f>
        <v>0</v>
      </c>
      <c r="AV11">
        <f>I!AU9*SUM('Sim_Vt_Of(IxI)'!$H11:$K11)*(-1)</f>
        <v>0</v>
      </c>
      <c r="AW11">
        <f>I!AV9*SUM('Sim_Vt_Of(IxI)'!$H11:$K11)*(-1)</f>
        <v>0</v>
      </c>
      <c r="AX11">
        <f>I!AW9*SUM('Sim_Vt_Of(IxI)'!$H11:$K11)*(-1)</f>
        <v>0</v>
      </c>
      <c r="AY11">
        <f>I!AX9*SUM('Sim_Vt_Of(IxI)'!$H11:$K11)*(-1)</f>
        <v>0</v>
      </c>
      <c r="AZ11">
        <f>I!AY9*SUM('Sim_Vt_Of(IxI)'!$H11:$K11)*(-1)</f>
        <v>0</v>
      </c>
      <c r="BA11">
        <f>I!AZ9*SUM('Sim_Vt_Of(IxI)'!$H11:$K11)*(-1)</f>
        <v>0</v>
      </c>
      <c r="BB11">
        <f>I!BA9*SUM('Sim_Vt_Of(IxI)'!$H11:$K11)*(-1)</f>
        <v>0</v>
      </c>
      <c r="BC11">
        <f>I!BB9*SUM('Sim_Vt_Of(IxI)'!$H11:$K11)*(-1)</f>
        <v>0</v>
      </c>
      <c r="BD11">
        <f>I!BC9*SUM('Sim_Vt_Of(IxI)'!$H11:$K11)*(-1)</f>
        <v>0</v>
      </c>
      <c r="BE11">
        <f>I!BD9*SUM('Sim_Vt_Of(IxI)'!$H11:$K11)*(-1)</f>
        <v>0</v>
      </c>
      <c r="BF11">
        <f>I!BE9*SUM('Sim_Vt_Of(IxI)'!$H11:$K11)*(-1)</f>
        <v>0</v>
      </c>
      <c r="BG11">
        <f>I!BF9*SUM('Sim_Vt_Of(IxI)'!$H11:$K11)*(-1)</f>
        <v>0</v>
      </c>
      <c r="BH11">
        <f>I!BG9*SUM('Sim_Vt_Of(IxI)'!$H11:$K11)*(-1)</f>
        <v>0</v>
      </c>
      <c r="BI11">
        <f>I!BH9*SUM('Sim_Vt_Of(IxI)'!$H11:$K11)*(-1)</f>
        <v>0</v>
      </c>
      <c r="BJ11">
        <f>I!BI9*SUM('Sim_Vt_Of(IxI)'!$H11:$K11)*(-1)</f>
        <v>0</v>
      </c>
      <c r="BK11">
        <f>I!BJ9*SUM('Sim_Vt_Of(IxI)'!$H11:$K11)*(-1)</f>
        <v>0</v>
      </c>
      <c r="BL11">
        <f>I!BK9*SUM('Sim_Vt_Of(IxI)'!$H11:$K11)*(-1)</f>
        <v>0</v>
      </c>
      <c r="BM11">
        <f>I!BL9*SUM('Sim_Vt_Of(IxI)'!$H11:$K11)*(-1)</f>
        <v>0</v>
      </c>
      <c r="BN11">
        <f>I!BM9*SUM('Sim_Vt_Of(IxI)'!$H11:$K11)*(-1)</f>
        <v>0</v>
      </c>
      <c r="BO11">
        <f>I!BN9*SUM('Sim_Vt_Of(IxI)'!$H11:$K11)*(-1)</f>
        <v>0</v>
      </c>
      <c r="BP11">
        <f>I!BO9*SUM('Sim_Vt_Of(IxI)'!$H11:$K11)*(-1)</f>
        <v>0</v>
      </c>
      <c r="BQ11">
        <f>I!BP9*SUM('Sim_Vt_Of(IxI)'!$H11:$K11)*(-1)</f>
        <v>0</v>
      </c>
      <c r="BR11">
        <f>I!BQ9*SUM('Sim_Vt_Of(IxI)'!$H11:$K11)*(-1)</f>
        <v>0</v>
      </c>
      <c r="BS11">
        <f>I!BR9*SUM('Sim_Vt_Of(IxI)'!$H11:$K11)*(-1)</f>
        <v>0</v>
      </c>
      <c r="BT11">
        <f>I!BS9*SUM('Sim_Vt_Of(IxI)'!$H11:$K11)*(-1)</f>
        <v>0</v>
      </c>
      <c r="BU11">
        <f>I!BT9*SUM('Sim_Vt_Of(IxI)'!$H11:$K11)*(-1)</f>
        <v>0</v>
      </c>
      <c r="BV11">
        <f>I!BU9*SUM('Sim_Vt_Of(IxI)'!$H11:$K11)*(-1)</f>
        <v>0</v>
      </c>
      <c r="BW11">
        <f>I!BV9*SUM('Sim_Vt_Of(IxI)'!$H11:$K11)*(-1)</f>
        <v>0</v>
      </c>
      <c r="BX11">
        <f>I!BW9*SUM('Sim_Vt_Of(IxI)'!$H11:$K11)*(-1)</f>
        <v>0</v>
      </c>
      <c r="BY11">
        <f>I!BX9*SUM('Sim_Vt_Of(IxI)'!$H11:$K11)*(-1)</f>
        <v>0</v>
      </c>
    </row>
    <row r="12" spans="1:77" x14ac:dyDescent="0.25">
      <c r="A12" s="105" t="s">
        <v>9</v>
      </c>
      <c r="B12">
        <f>I!A10*SUM('Sim_Vt_Of(IxI)'!$H12:$K12)*(-1)</f>
        <v>0</v>
      </c>
      <c r="C12">
        <f>I!B10*SUM('Sim_Vt_Of(IxI)'!$H12:$K12)*(-1)</f>
        <v>0</v>
      </c>
      <c r="D12">
        <f>I!C10*SUM('Sim_Vt_Of(IxI)'!$H12:$K12)*(-1)</f>
        <v>0</v>
      </c>
      <c r="E12">
        <f>I!D10*SUM('Sim_Vt_Of(IxI)'!$H12:$K12)*(-1)</f>
        <v>0</v>
      </c>
      <c r="F12">
        <f>I!E10*SUM('Sim_Vt_Of(IxI)'!$H12:$K12)*(-1)</f>
        <v>0</v>
      </c>
      <c r="G12">
        <f>I!F10*SUM('Sim_Vt_Of(IxI)'!$H12:$K12)*(-1)</f>
        <v>0</v>
      </c>
      <c r="H12">
        <f>I!G10*SUM('Sim_Vt_Of(IxI)'!$H12:$K12)*(-1)</f>
        <v>0</v>
      </c>
      <c r="I12">
        <f>I!H10*SUM('Sim_Vt_Of(IxI)'!$H12:$K12)*(-1)</f>
        <v>0</v>
      </c>
      <c r="J12">
        <f>I!I10*SUM('Sim_Vt_Of(IxI)'!$H12:$K12)*(-1)</f>
        <v>0</v>
      </c>
      <c r="K12">
        <f>I!J10*SUM('Sim_Vt_Of(IxI)'!$H12:$K12)*(-1)</f>
        <v>0</v>
      </c>
      <c r="L12">
        <f>I!K10*SUM('Sim_Vt_Of(IxI)'!$H12:$K12)*(-1)</f>
        <v>0</v>
      </c>
      <c r="M12">
        <f>I!L10*SUM('Sim_Vt_Of(IxI)'!$H12:$K12)*(-1)</f>
        <v>0</v>
      </c>
      <c r="N12">
        <f>I!M10*SUM('Sim_Vt_Of(IxI)'!$H12:$K12)*(-1)</f>
        <v>0</v>
      </c>
      <c r="O12">
        <f>I!N10*SUM('Sim_Vt_Of(IxI)'!$H12:$K12)*(-1)</f>
        <v>0</v>
      </c>
      <c r="P12">
        <f>I!O10*SUM('Sim_Vt_Of(IxI)'!$H12:$K12)*(-1)</f>
        <v>0</v>
      </c>
      <c r="Q12">
        <f>I!P10*SUM('Sim_Vt_Of(IxI)'!$H12:$K12)*(-1)</f>
        <v>0</v>
      </c>
      <c r="R12">
        <f>I!Q10*SUM('Sim_Vt_Of(IxI)'!$H12:$K12)*(-1)</f>
        <v>0</v>
      </c>
      <c r="S12">
        <f>I!R10*SUM('Sim_Vt_Of(IxI)'!$H12:$K12)*(-1)</f>
        <v>0</v>
      </c>
      <c r="T12">
        <f>I!S10*SUM('Sim_Vt_Of(IxI)'!$H12:$K12)*(-1)</f>
        <v>0</v>
      </c>
      <c r="U12">
        <f>I!T10*SUM('Sim_Vt_Of(IxI)'!$H12:$K12)*(-1)</f>
        <v>0</v>
      </c>
      <c r="V12">
        <f>I!U10*SUM('Sim_Vt_Of(IxI)'!$H12:$K12)*(-1)</f>
        <v>0</v>
      </c>
      <c r="W12">
        <f>I!V10*SUM('Sim_Vt_Of(IxI)'!$H12:$K12)*(-1)</f>
        <v>0</v>
      </c>
      <c r="X12">
        <f>I!W10*SUM('Sim_Vt_Of(IxI)'!$H12:$K12)*(-1)</f>
        <v>0</v>
      </c>
      <c r="Y12">
        <f>I!X10*SUM('Sim_Vt_Of(IxI)'!$H12:$K12)*(-1)</f>
        <v>0</v>
      </c>
      <c r="Z12">
        <f>I!Y10*SUM('Sim_Vt_Of(IxI)'!$H12:$K12)*(-1)</f>
        <v>0</v>
      </c>
      <c r="AA12">
        <f>I!Z10*SUM('Sim_Vt_Of(IxI)'!$H12:$K12)*(-1)</f>
        <v>0</v>
      </c>
      <c r="AB12">
        <f>I!AA10*SUM('Sim_Vt_Of(IxI)'!$H12:$K12)*(-1)</f>
        <v>0</v>
      </c>
      <c r="AC12">
        <f>I!AB10*SUM('Sim_Vt_Of(IxI)'!$H12:$K12)*(-1)</f>
        <v>0</v>
      </c>
      <c r="AD12">
        <f>I!AC10*SUM('Sim_Vt_Of(IxI)'!$H12:$K12)*(-1)</f>
        <v>0</v>
      </c>
      <c r="AE12">
        <f>I!AD10*SUM('Sim_Vt_Of(IxI)'!$H12:$K12)*(-1)</f>
        <v>0</v>
      </c>
      <c r="AF12">
        <f>I!AE10*SUM('Sim_Vt_Of(IxI)'!$H12:$K12)*(-1)</f>
        <v>0</v>
      </c>
      <c r="AG12">
        <f>I!AF10*SUM('Sim_Vt_Of(IxI)'!$H12:$K12)*(-1)</f>
        <v>0</v>
      </c>
      <c r="AH12">
        <f>I!AG10*SUM('Sim_Vt_Of(IxI)'!$H12:$K12)*(-1)</f>
        <v>0</v>
      </c>
      <c r="AI12">
        <f>I!AH10*SUM('Sim_Vt_Of(IxI)'!$H12:$K12)*(-1)</f>
        <v>0</v>
      </c>
      <c r="AJ12">
        <f>I!AI10*SUM('Sim_Vt_Of(IxI)'!$H12:$K12)*(-1)</f>
        <v>0</v>
      </c>
      <c r="AK12">
        <f>I!AJ10*SUM('Sim_Vt_Of(IxI)'!$H12:$K12)*(-1)</f>
        <v>0</v>
      </c>
      <c r="AL12">
        <f>I!AK10*SUM('Sim_Vt_Of(IxI)'!$H12:$K12)*(-1)</f>
        <v>0</v>
      </c>
      <c r="AM12">
        <f>I!AL10*SUM('Sim_Vt_Of(IxI)'!$H12:$K12)*(-1)</f>
        <v>0</v>
      </c>
      <c r="AN12">
        <f>I!AM10*SUM('Sim_Vt_Of(IxI)'!$H12:$K12)*(-1)</f>
        <v>0</v>
      </c>
      <c r="AO12">
        <f>I!AN10*SUM('Sim_Vt_Of(IxI)'!$H12:$K12)*(-1)</f>
        <v>0</v>
      </c>
      <c r="AP12">
        <f>I!AO10*SUM('Sim_Vt_Of(IxI)'!$H12:$K12)*(-1)</f>
        <v>0</v>
      </c>
      <c r="AQ12">
        <f>I!AP10*SUM('Sim_Vt_Of(IxI)'!$H12:$K12)*(-1)</f>
        <v>0</v>
      </c>
      <c r="AR12">
        <f>I!AQ10*SUM('Sim_Vt_Of(IxI)'!$H12:$K12)*(-1)</f>
        <v>0</v>
      </c>
      <c r="AS12">
        <f>I!AR10*SUM('Sim_Vt_Of(IxI)'!$H12:$K12)*(-1)</f>
        <v>0</v>
      </c>
      <c r="AT12">
        <f>I!AS10*SUM('Sim_Vt_Of(IxI)'!$H12:$K12)*(-1)</f>
        <v>0</v>
      </c>
      <c r="AU12">
        <f>I!AT10*SUM('Sim_Vt_Of(IxI)'!$H12:$K12)*(-1)</f>
        <v>0</v>
      </c>
      <c r="AV12">
        <f>I!AU10*SUM('Sim_Vt_Of(IxI)'!$H12:$K12)*(-1)</f>
        <v>0</v>
      </c>
      <c r="AW12">
        <f>I!AV10*SUM('Sim_Vt_Of(IxI)'!$H12:$K12)*(-1)</f>
        <v>0</v>
      </c>
      <c r="AX12">
        <f>I!AW10*SUM('Sim_Vt_Of(IxI)'!$H12:$K12)*(-1)</f>
        <v>0</v>
      </c>
      <c r="AY12">
        <f>I!AX10*SUM('Sim_Vt_Of(IxI)'!$H12:$K12)*(-1)</f>
        <v>0</v>
      </c>
      <c r="AZ12">
        <f>I!AY10*SUM('Sim_Vt_Of(IxI)'!$H12:$K12)*(-1)</f>
        <v>0</v>
      </c>
      <c r="BA12">
        <f>I!AZ10*SUM('Sim_Vt_Of(IxI)'!$H12:$K12)*(-1)</f>
        <v>0</v>
      </c>
      <c r="BB12">
        <f>I!BA10*SUM('Sim_Vt_Of(IxI)'!$H12:$K12)*(-1)</f>
        <v>0</v>
      </c>
      <c r="BC12">
        <f>I!BB10*SUM('Sim_Vt_Of(IxI)'!$H12:$K12)*(-1)</f>
        <v>0</v>
      </c>
      <c r="BD12">
        <f>I!BC10*SUM('Sim_Vt_Of(IxI)'!$H12:$K12)*(-1)</f>
        <v>0</v>
      </c>
      <c r="BE12">
        <f>I!BD10*SUM('Sim_Vt_Of(IxI)'!$H12:$K12)*(-1)</f>
        <v>0</v>
      </c>
      <c r="BF12">
        <f>I!BE10*SUM('Sim_Vt_Of(IxI)'!$H12:$K12)*(-1)</f>
        <v>0</v>
      </c>
      <c r="BG12">
        <f>I!BF10*SUM('Sim_Vt_Of(IxI)'!$H12:$K12)*(-1)</f>
        <v>0</v>
      </c>
      <c r="BH12">
        <f>I!BG10*SUM('Sim_Vt_Of(IxI)'!$H12:$K12)*(-1)</f>
        <v>0</v>
      </c>
      <c r="BI12">
        <f>I!BH10*SUM('Sim_Vt_Of(IxI)'!$H12:$K12)*(-1)</f>
        <v>0</v>
      </c>
      <c r="BJ12">
        <f>I!BI10*SUM('Sim_Vt_Of(IxI)'!$H12:$K12)*(-1)</f>
        <v>0</v>
      </c>
      <c r="BK12">
        <f>I!BJ10*SUM('Sim_Vt_Of(IxI)'!$H12:$K12)*(-1)</f>
        <v>0</v>
      </c>
      <c r="BL12">
        <f>I!BK10*SUM('Sim_Vt_Of(IxI)'!$H12:$K12)*(-1)</f>
        <v>0</v>
      </c>
      <c r="BM12">
        <f>I!BL10*SUM('Sim_Vt_Of(IxI)'!$H12:$K12)*(-1)</f>
        <v>0</v>
      </c>
      <c r="BN12">
        <f>I!BM10*SUM('Sim_Vt_Of(IxI)'!$H12:$K12)*(-1)</f>
        <v>0</v>
      </c>
      <c r="BO12">
        <f>I!BN10*SUM('Sim_Vt_Of(IxI)'!$H12:$K12)*(-1)</f>
        <v>0</v>
      </c>
      <c r="BP12">
        <f>I!BO10*SUM('Sim_Vt_Of(IxI)'!$H12:$K12)*(-1)</f>
        <v>0</v>
      </c>
      <c r="BQ12">
        <f>I!BP10*SUM('Sim_Vt_Of(IxI)'!$H12:$K12)*(-1)</f>
        <v>0</v>
      </c>
      <c r="BR12">
        <f>I!BQ10*SUM('Sim_Vt_Of(IxI)'!$H12:$K12)*(-1)</f>
        <v>0</v>
      </c>
      <c r="BS12">
        <f>I!BR10*SUM('Sim_Vt_Of(IxI)'!$H12:$K12)*(-1)</f>
        <v>0</v>
      </c>
      <c r="BT12">
        <f>I!BS10*SUM('Sim_Vt_Of(IxI)'!$H12:$K12)*(-1)</f>
        <v>0</v>
      </c>
      <c r="BU12">
        <f>I!BT10*SUM('Sim_Vt_Of(IxI)'!$H12:$K12)*(-1)</f>
        <v>0</v>
      </c>
      <c r="BV12">
        <f>I!BU10*SUM('Sim_Vt_Of(IxI)'!$H12:$K12)*(-1)</f>
        <v>0</v>
      </c>
      <c r="BW12">
        <f>I!BV10*SUM('Sim_Vt_Of(IxI)'!$H12:$K12)*(-1)</f>
        <v>0</v>
      </c>
      <c r="BX12">
        <f>I!BW10*SUM('Sim_Vt_Of(IxI)'!$H12:$K12)*(-1)</f>
        <v>0</v>
      </c>
      <c r="BY12">
        <f>I!BX10*SUM('Sim_Vt_Of(IxI)'!$H12:$K12)*(-1)</f>
        <v>0</v>
      </c>
    </row>
    <row r="13" spans="1:77" x14ac:dyDescent="0.25">
      <c r="A13" s="105" t="s">
        <v>10</v>
      </c>
      <c r="B13">
        <f>I!A11*SUM('Sim_Vt_Of(IxI)'!$H13:$K13)*(-1)</f>
        <v>0</v>
      </c>
      <c r="C13">
        <f>I!B11*SUM('Sim_Vt_Of(IxI)'!$H13:$K13)*(-1)</f>
        <v>0</v>
      </c>
      <c r="D13">
        <f>I!C11*SUM('Sim_Vt_Of(IxI)'!$H13:$K13)*(-1)</f>
        <v>0</v>
      </c>
      <c r="E13">
        <f>I!D11*SUM('Sim_Vt_Of(IxI)'!$H13:$K13)*(-1)</f>
        <v>0</v>
      </c>
      <c r="F13">
        <f>I!E11*SUM('Sim_Vt_Of(IxI)'!$H13:$K13)*(-1)</f>
        <v>0</v>
      </c>
      <c r="G13">
        <f>I!F11*SUM('Sim_Vt_Of(IxI)'!$H13:$K13)*(-1)</f>
        <v>0</v>
      </c>
      <c r="H13">
        <f>I!G11*SUM('Sim_Vt_Of(IxI)'!$H13:$K13)*(-1)</f>
        <v>0</v>
      </c>
      <c r="I13">
        <f>I!H11*SUM('Sim_Vt_Of(IxI)'!$H13:$K13)*(-1)</f>
        <v>0</v>
      </c>
      <c r="J13">
        <f>I!I11*SUM('Sim_Vt_Of(IxI)'!$H13:$K13)*(-1)</f>
        <v>0</v>
      </c>
      <c r="K13">
        <f>I!J11*SUM('Sim_Vt_Of(IxI)'!$H13:$K13)*(-1)</f>
        <v>0</v>
      </c>
      <c r="L13">
        <f>I!K11*SUM('Sim_Vt_Of(IxI)'!$H13:$K13)*(-1)</f>
        <v>0</v>
      </c>
      <c r="M13">
        <f>I!L11*SUM('Sim_Vt_Of(IxI)'!$H13:$K13)*(-1)</f>
        <v>0</v>
      </c>
      <c r="N13">
        <f>I!M11*SUM('Sim_Vt_Of(IxI)'!$H13:$K13)*(-1)</f>
        <v>0</v>
      </c>
      <c r="O13">
        <f>I!N11*SUM('Sim_Vt_Of(IxI)'!$H13:$K13)*(-1)</f>
        <v>0</v>
      </c>
      <c r="P13">
        <f>I!O11*SUM('Sim_Vt_Of(IxI)'!$H13:$K13)*(-1)</f>
        <v>0</v>
      </c>
      <c r="Q13">
        <f>I!P11*SUM('Sim_Vt_Of(IxI)'!$H13:$K13)*(-1)</f>
        <v>0</v>
      </c>
      <c r="R13">
        <f>I!Q11*SUM('Sim_Vt_Of(IxI)'!$H13:$K13)*(-1)</f>
        <v>0</v>
      </c>
      <c r="S13">
        <f>I!R11*SUM('Sim_Vt_Of(IxI)'!$H13:$K13)*(-1)</f>
        <v>0</v>
      </c>
      <c r="T13">
        <f>I!S11*SUM('Sim_Vt_Of(IxI)'!$H13:$K13)*(-1)</f>
        <v>0</v>
      </c>
      <c r="U13">
        <f>I!T11*SUM('Sim_Vt_Of(IxI)'!$H13:$K13)*(-1)</f>
        <v>0</v>
      </c>
      <c r="V13">
        <f>I!U11*SUM('Sim_Vt_Of(IxI)'!$H13:$K13)*(-1)</f>
        <v>0</v>
      </c>
      <c r="W13">
        <f>I!V11*SUM('Sim_Vt_Of(IxI)'!$H13:$K13)*(-1)</f>
        <v>0</v>
      </c>
      <c r="X13">
        <f>I!W11*SUM('Sim_Vt_Of(IxI)'!$H13:$K13)*(-1)</f>
        <v>0</v>
      </c>
      <c r="Y13">
        <f>I!X11*SUM('Sim_Vt_Of(IxI)'!$H13:$K13)*(-1)</f>
        <v>0</v>
      </c>
      <c r="Z13">
        <f>I!Y11*SUM('Sim_Vt_Of(IxI)'!$H13:$K13)*(-1)</f>
        <v>0</v>
      </c>
      <c r="AA13">
        <f>I!Z11*SUM('Sim_Vt_Of(IxI)'!$H13:$K13)*(-1)</f>
        <v>0</v>
      </c>
      <c r="AB13">
        <f>I!AA11*SUM('Sim_Vt_Of(IxI)'!$H13:$K13)*(-1)</f>
        <v>0</v>
      </c>
      <c r="AC13">
        <f>I!AB11*SUM('Sim_Vt_Of(IxI)'!$H13:$K13)*(-1)</f>
        <v>0</v>
      </c>
      <c r="AD13">
        <f>I!AC11*SUM('Sim_Vt_Of(IxI)'!$H13:$K13)*(-1)</f>
        <v>0</v>
      </c>
      <c r="AE13">
        <f>I!AD11*SUM('Sim_Vt_Of(IxI)'!$H13:$K13)*(-1)</f>
        <v>0</v>
      </c>
      <c r="AF13">
        <f>I!AE11*SUM('Sim_Vt_Of(IxI)'!$H13:$K13)*(-1)</f>
        <v>0</v>
      </c>
      <c r="AG13">
        <f>I!AF11*SUM('Sim_Vt_Of(IxI)'!$H13:$K13)*(-1)</f>
        <v>0</v>
      </c>
      <c r="AH13">
        <f>I!AG11*SUM('Sim_Vt_Of(IxI)'!$H13:$K13)*(-1)</f>
        <v>0</v>
      </c>
      <c r="AI13">
        <f>I!AH11*SUM('Sim_Vt_Of(IxI)'!$H13:$K13)*(-1)</f>
        <v>0</v>
      </c>
      <c r="AJ13">
        <f>I!AI11*SUM('Sim_Vt_Of(IxI)'!$H13:$K13)*(-1)</f>
        <v>0</v>
      </c>
      <c r="AK13">
        <f>I!AJ11*SUM('Sim_Vt_Of(IxI)'!$H13:$K13)*(-1)</f>
        <v>0</v>
      </c>
      <c r="AL13">
        <f>I!AK11*SUM('Sim_Vt_Of(IxI)'!$H13:$K13)*(-1)</f>
        <v>0</v>
      </c>
      <c r="AM13">
        <f>I!AL11*SUM('Sim_Vt_Of(IxI)'!$H13:$K13)*(-1)</f>
        <v>0</v>
      </c>
      <c r="AN13">
        <f>I!AM11*SUM('Sim_Vt_Of(IxI)'!$H13:$K13)*(-1)</f>
        <v>0</v>
      </c>
      <c r="AO13">
        <f>I!AN11*SUM('Sim_Vt_Of(IxI)'!$H13:$K13)*(-1)</f>
        <v>0</v>
      </c>
      <c r="AP13">
        <f>I!AO11*SUM('Sim_Vt_Of(IxI)'!$H13:$K13)*(-1)</f>
        <v>0</v>
      </c>
      <c r="AQ13">
        <f>I!AP11*SUM('Sim_Vt_Of(IxI)'!$H13:$K13)*(-1)</f>
        <v>0</v>
      </c>
      <c r="AR13">
        <f>I!AQ11*SUM('Sim_Vt_Of(IxI)'!$H13:$K13)*(-1)</f>
        <v>0</v>
      </c>
      <c r="AS13">
        <f>I!AR11*SUM('Sim_Vt_Of(IxI)'!$H13:$K13)*(-1)</f>
        <v>0</v>
      </c>
      <c r="AT13">
        <f>I!AS11*SUM('Sim_Vt_Of(IxI)'!$H13:$K13)*(-1)</f>
        <v>0</v>
      </c>
      <c r="AU13">
        <f>I!AT11*SUM('Sim_Vt_Of(IxI)'!$H13:$K13)*(-1)</f>
        <v>0</v>
      </c>
      <c r="AV13">
        <f>I!AU11*SUM('Sim_Vt_Of(IxI)'!$H13:$K13)*(-1)</f>
        <v>0</v>
      </c>
      <c r="AW13">
        <f>I!AV11*SUM('Sim_Vt_Of(IxI)'!$H13:$K13)*(-1)</f>
        <v>0</v>
      </c>
      <c r="AX13">
        <f>I!AW11*SUM('Sim_Vt_Of(IxI)'!$H13:$K13)*(-1)</f>
        <v>0</v>
      </c>
      <c r="AY13">
        <f>I!AX11*SUM('Sim_Vt_Of(IxI)'!$H13:$K13)*(-1)</f>
        <v>0</v>
      </c>
      <c r="AZ13">
        <f>I!AY11*SUM('Sim_Vt_Of(IxI)'!$H13:$K13)*(-1)</f>
        <v>0</v>
      </c>
      <c r="BA13">
        <f>I!AZ11*SUM('Sim_Vt_Of(IxI)'!$H13:$K13)*(-1)</f>
        <v>0</v>
      </c>
      <c r="BB13">
        <f>I!BA11*SUM('Sim_Vt_Of(IxI)'!$H13:$K13)*(-1)</f>
        <v>0</v>
      </c>
      <c r="BC13">
        <f>I!BB11*SUM('Sim_Vt_Of(IxI)'!$H13:$K13)*(-1)</f>
        <v>0</v>
      </c>
      <c r="BD13">
        <f>I!BC11*SUM('Sim_Vt_Of(IxI)'!$H13:$K13)*(-1)</f>
        <v>0</v>
      </c>
      <c r="BE13">
        <f>I!BD11*SUM('Sim_Vt_Of(IxI)'!$H13:$K13)*(-1)</f>
        <v>0</v>
      </c>
      <c r="BF13">
        <f>I!BE11*SUM('Sim_Vt_Of(IxI)'!$H13:$K13)*(-1)</f>
        <v>0</v>
      </c>
      <c r="BG13">
        <f>I!BF11*SUM('Sim_Vt_Of(IxI)'!$H13:$K13)*(-1)</f>
        <v>0</v>
      </c>
      <c r="BH13">
        <f>I!BG11*SUM('Sim_Vt_Of(IxI)'!$H13:$K13)*(-1)</f>
        <v>0</v>
      </c>
      <c r="BI13">
        <f>I!BH11*SUM('Sim_Vt_Of(IxI)'!$H13:$K13)*(-1)</f>
        <v>0</v>
      </c>
      <c r="BJ13">
        <f>I!BI11*SUM('Sim_Vt_Of(IxI)'!$H13:$K13)*(-1)</f>
        <v>0</v>
      </c>
      <c r="BK13">
        <f>I!BJ11*SUM('Sim_Vt_Of(IxI)'!$H13:$K13)*(-1)</f>
        <v>0</v>
      </c>
      <c r="BL13">
        <f>I!BK11*SUM('Sim_Vt_Of(IxI)'!$H13:$K13)*(-1)</f>
        <v>0</v>
      </c>
      <c r="BM13">
        <f>I!BL11*SUM('Sim_Vt_Of(IxI)'!$H13:$K13)*(-1)</f>
        <v>0</v>
      </c>
      <c r="BN13">
        <f>I!BM11*SUM('Sim_Vt_Of(IxI)'!$H13:$K13)*(-1)</f>
        <v>0</v>
      </c>
      <c r="BO13">
        <f>I!BN11*SUM('Sim_Vt_Of(IxI)'!$H13:$K13)*(-1)</f>
        <v>0</v>
      </c>
      <c r="BP13">
        <f>I!BO11*SUM('Sim_Vt_Of(IxI)'!$H13:$K13)*(-1)</f>
        <v>0</v>
      </c>
      <c r="BQ13">
        <f>I!BP11*SUM('Sim_Vt_Of(IxI)'!$H13:$K13)*(-1)</f>
        <v>0</v>
      </c>
      <c r="BR13">
        <f>I!BQ11*SUM('Sim_Vt_Of(IxI)'!$H13:$K13)*(-1)</f>
        <v>0</v>
      </c>
      <c r="BS13">
        <f>I!BR11*SUM('Sim_Vt_Of(IxI)'!$H13:$K13)*(-1)</f>
        <v>0</v>
      </c>
      <c r="BT13">
        <f>I!BS11*SUM('Sim_Vt_Of(IxI)'!$H13:$K13)*(-1)</f>
        <v>0</v>
      </c>
      <c r="BU13">
        <f>I!BT11*SUM('Sim_Vt_Of(IxI)'!$H13:$K13)*(-1)</f>
        <v>0</v>
      </c>
      <c r="BV13">
        <f>I!BU11*SUM('Sim_Vt_Of(IxI)'!$H13:$K13)*(-1)</f>
        <v>0</v>
      </c>
      <c r="BW13">
        <f>I!BV11*SUM('Sim_Vt_Of(IxI)'!$H13:$K13)*(-1)</f>
        <v>0</v>
      </c>
      <c r="BX13">
        <f>I!BW11*SUM('Sim_Vt_Of(IxI)'!$H13:$K13)*(-1)</f>
        <v>0</v>
      </c>
      <c r="BY13">
        <f>I!BX11*SUM('Sim_Vt_Of(IxI)'!$H13:$K13)*(-1)</f>
        <v>0</v>
      </c>
    </row>
    <row r="14" spans="1:77" x14ac:dyDescent="0.25">
      <c r="A14" s="105" t="s">
        <v>11</v>
      </c>
      <c r="B14">
        <f>I!A12*SUM('Sim_Vt_Of(IxI)'!$H14:$K14)*(-1)</f>
        <v>0</v>
      </c>
      <c r="C14">
        <f>I!B12*SUM('Sim_Vt_Of(IxI)'!$H14:$K14)*(-1)</f>
        <v>0</v>
      </c>
      <c r="D14">
        <f>I!C12*SUM('Sim_Vt_Of(IxI)'!$H14:$K14)*(-1)</f>
        <v>0</v>
      </c>
      <c r="E14">
        <f>I!D12*SUM('Sim_Vt_Of(IxI)'!$H14:$K14)*(-1)</f>
        <v>0</v>
      </c>
      <c r="F14">
        <f>I!E12*SUM('Sim_Vt_Of(IxI)'!$H14:$K14)*(-1)</f>
        <v>0</v>
      </c>
      <c r="G14">
        <f>I!F12*SUM('Sim_Vt_Of(IxI)'!$H14:$K14)*(-1)</f>
        <v>0</v>
      </c>
      <c r="H14">
        <f>I!G12*SUM('Sim_Vt_Of(IxI)'!$H14:$K14)*(-1)</f>
        <v>0</v>
      </c>
      <c r="I14">
        <f>I!H12*SUM('Sim_Vt_Of(IxI)'!$H14:$K14)*(-1)</f>
        <v>0</v>
      </c>
      <c r="J14">
        <f>I!I12*SUM('Sim_Vt_Of(IxI)'!$H14:$K14)*(-1)</f>
        <v>0</v>
      </c>
      <c r="K14">
        <f>I!J12*SUM('Sim_Vt_Of(IxI)'!$H14:$K14)*(-1)</f>
        <v>0</v>
      </c>
      <c r="L14">
        <f>I!K12*SUM('Sim_Vt_Of(IxI)'!$H14:$K14)*(-1)</f>
        <v>0</v>
      </c>
      <c r="M14">
        <f>I!L12*SUM('Sim_Vt_Of(IxI)'!$H14:$K14)*(-1)</f>
        <v>0</v>
      </c>
      <c r="N14">
        <f>I!M12*SUM('Sim_Vt_Of(IxI)'!$H14:$K14)*(-1)</f>
        <v>0</v>
      </c>
      <c r="O14">
        <f>I!N12*SUM('Sim_Vt_Of(IxI)'!$H14:$K14)*(-1)</f>
        <v>0</v>
      </c>
      <c r="P14">
        <f>I!O12*SUM('Sim_Vt_Of(IxI)'!$H14:$K14)*(-1)</f>
        <v>0</v>
      </c>
      <c r="Q14">
        <f>I!P12*SUM('Sim_Vt_Of(IxI)'!$H14:$K14)*(-1)</f>
        <v>0</v>
      </c>
      <c r="R14">
        <f>I!Q12*SUM('Sim_Vt_Of(IxI)'!$H14:$K14)*(-1)</f>
        <v>0</v>
      </c>
      <c r="S14">
        <f>I!R12*SUM('Sim_Vt_Of(IxI)'!$H14:$K14)*(-1)</f>
        <v>0</v>
      </c>
      <c r="T14">
        <f>I!S12*SUM('Sim_Vt_Of(IxI)'!$H14:$K14)*(-1)</f>
        <v>0</v>
      </c>
      <c r="U14">
        <f>I!T12*SUM('Sim_Vt_Of(IxI)'!$H14:$K14)*(-1)</f>
        <v>0</v>
      </c>
      <c r="V14">
        <f>I!U12*SUM('Sim_Vt_Of(IxI)'!$H14:$K14)*(-1)</f>
        <v>0</v>
      </c>
      <c r="W14">
        <f>I!V12*SUM('Sim_Vt_Of(IxI)'!$H14:$K14)*(-1)</f>
        <v>0</v>
      </c>
      <c r="X14">
        <f>I!W12*SUM('Sim_Vt_Of(IxI)'!$H14:$K14)*(-1)</f>
        <v>0</v>
      </c>
      <c r="Y14">
        <f>I!X12*SUM('Sim_Vt_Of(IxI)'!$H14:$K14)*(-1)</f>
        <v>0</v>
      </c>
      <c r="Z14">
        <f>I!Y12*SUM('Sim_Vt_Of(IxI)'!$H14:$K14)*(-1)</f>
        <v>0</v>
      </c>
      <c r="AA14">
        <f>I!Z12*SUM('Sim_Vt_Of(IxI)'!$H14:$K14)*(-1)</f>
        <v>0</v>
      </c>
      <c r="AB14">
        <f>I!AA12*SUM('Sim_Vt_Of(IxI)'!$H14:$K14)*(-1)</f>
        <v>0</v>
      </c>
      <c r="AC14">
        <f>I!AB12*SUM('Sim_Vt_Of(IxI)'!$H14:$K14)*(-1)</f>
        <v>0</v>
      </c>
      <c r="AD14">
        <f>I!AC12*SUM('Sim_Vt_Of(IxI)'!$H14:$K14)*(-1)</f>
        <v>0</v>
      </c>
      <c r="AE14">
        <f>I!AD12*SUM('Sim_Vt_Of(IxI)'!$H14:$K14)*(-1)</f>
        <v>0</v>
      </c>
      <c r="AF14">
        <f>I!AE12*SUM('Sim_Vt_Of(IxI)'!$H14:$K14)*(-1)</f>
        <v>0</v>
      </c>
      <c r="AG14">
        <f>I!AF12*SUM('Sim_Vt_Of(IxI)'!$H14:$K14)*(-1)</f>
        <v>0</v>
      </c>
      <c r="AH14">
        <f>I!AG12*SUM('Sim_Vt_Of(IxI)'!$H14:$K14)*(-1)</f>
        <v>0</v>
      </c>
      <c r="AI14">
        <f>I!AH12*SUM('Sim_Vt_Of(IxI)'!$H14:$K14)*(-1)</f>
        <v>0</v>
      </c>
      <c r="AJ14">
        <f>I!AI12*SUM('Sim_Vt_Of(IxI)'!$H14:$K14)*(-1)</f>
        <v>0</v>
      </c>
      <c r="AK14">
        <f>I!AJ12*SUM('Sim_Vt_Of(IxI)'!$H14:$K14)*(-1)</f>
        <v>0</v>
      </c>
      <c r="AL14">
        <f>I!AK12*SUM('Sim_Vt_Of(IxI)'!$H14:$K14)*(-1)</f>
        <v>0</v>
      </c>
      <c r="AM14">
        <f>I!AL12*SUM('Sim_Vt_Of(IxI)'!$H14:$K14)*(-1)</f>
        <v>0</v>
      </c>
      <c r="AN14">
        <f>I!AM12*SUM('Sim_Vt_Of(IxI)'!$H14:$K14)*(-1)</f>
        <v>0</v>
      </c>
      <c r="AO14">
        <f>I!AN12*SUM('Sim_Vt_Of(IxI)'!$H14:$K14)*(-1)</f>
        <v>0</v>
      </c>
      <c r="AP14">
        <f>I!AO12*SUM('Sim_Vt_Of(IxI)'!$H14:$K14)*(-1)</f>
        <v>0</v>
      </c>
      <c r="AQ14">
        <f>I!AP12*SUM('Sim_Vt_Of(IxI)'!$H14:$K14)*(-1)</f>
        <v>0</v>
      </c>
      <c r="AR14">
        <f>I!AQ12*SUM('Sim_Vt_Of(IxI)'!$H14:$K14)*(-1)</f>
        <v>0</v>
      </c>
      <c r="AS14">
        <f>I!AR12*SUM('Sim_Vt_Of(IxI)'!$H14:$K14)*(-1)</f>
        <v>0</v>
      </c>
      <c r="AT14">
        <f>I!AS12*SUM('Sim_Vt_Of(IxI)'!$H14:$K14)*(-1)</f>
        <v>0</v>
      </c>
      <c r="AU14">
        <f>I!AT12*SUM('Sim_Vt_Of(IxI)'!$H14:$K14)*(-1)</f>
        <v>0</v>
      </c>
      <c r="AV14">
        <f>I!AU12*SUM('Sim_Vt_Of(IxI)'!$H14:$K14)*(-1)</f>
        <v>0</v>
      </c>
      <c r="AW14">
        <f>I!AV12*SUM('Sim_Vt_Of(IxI)'!$H14:$K14)*(-1)</f>
        <v>0</v>
      </c>
      <c r="AX14">
        <f>I!AW12*SUM('Sim_Vt_Of(IxI)'!$H14:$K14)*(-1)</f>
        <v>0</v>
      </c>
      <c r="AY14">
        <f>I!AX12*SUM('Sim_Vt_Of(IxI)'!$H14:$K14)*(-1)</f>
        <v>0</v>
      </c>
      <c r="AZ14">
        <f>I!AY12*SUM('Sim_Vt_Of(IxI)'!$H14:$K14)*(-1)</f>
        <v>0</v>
      </c>
      <c r="BA14">
        <f>I!AZ12*SUM('Sim_Vt_Of(IxI)'!$H14:$K14)*(-1)</f>
        <v>0</v>
      </c>
      <c r="BB14">
        <f>I!BA12*SUM('Sim_Vt_Of(IxI)'!$H14:$K14)*(-1)</f>
        <v>0</v>
      </c>
      <c r="BC14">
        <f>I!BB12*SUM('Sim_Vt_Of(IxI)'!$H14:$K14)*(-1)</f>
        <v>0</v>
      </c>
      <c r="BD14">
        <f>I!BC12*SUM('Sim_Vt_Of(IxI)'!$H14:$K14)*(-1)</f>
        <v>0</v>
      </c>
      <c r="BE14">
        <f>I!BD12*SUM('Sim_Vt_Of(IxI)'!$H14:$K14)*(-1)</f>
        <v>0</v>
      </c>
      <c r="BF14">
        <f>I!BE12*SUM('Sim_Vt_Of(IxI)'!$H14:$K14)*(-1)</f>
        <v>0</v>
      </c>
      <c r="BG14">
        <f>I!BF12*SUM('Sim_Vt_Of(IxI)'!$H14:$K14)*(-1)</f>
        <v>0</v>
      </c>
      <c r="BH14">
        <f>I!BG12*SUM('Sim_Vt_Of(IxI)'!$H14:$K14)*(-1)</f>
        <v>0</v>
      </c>
      <c r="BI14">
        <f>I!BH12*SUM('Sim_Vt_Of(IxI)'!$H14:$K14)*(-1)</f>
        <v>0</v>
      </c>
      <c r="BJ14">
        <f>I!BI12*SUM('Sim_Vt_Of(IxI)'!$H14:$K14)*(-1)</f>
        <v>0</v>
      </c>
      <c r="BK14">
        <f>I!BJ12*SUM('Sim_Vt_Of(IxI)'!$H14:$K14)*(-1)</f>
        <v>0</v>
      </c>
      <c r="BL14">
        <f>I!BK12*SUM('Sim_Vt_Of(IxI)'!$H14:$K14)*(-1)</f>
        <v>0</v>
      </c>
      <c r="BM14">
        <f>I!BL12*SUM('Sim_Vt_Of(IxI)'!$H14:$K14)*(-1)</f>
        <v>0</v>
      </c>
      <c r="BN14">
        <f>I!BM12*SUM('Sim_Vt_Of(IxI)'!$H14:$K14)*(-1)</f>
        <v>0</v>
      </c>
      <c r="BO14">
        <f>I!BN12*SUM('Sim_Vt_Of(IxI)'!$H14:$K14)*(-1)</f>
        <v>0</v>
      </c>
      <c r="BP14">
        <f>I!BO12*SUM('Sim_Vt_Of(IxI)'!$H14:$K14)*(-1)</f>
        <v>0</v>
      </c>
      <c r="BQ14">
        <f>I!BP12*SUM('Sim_Vt_Of(IxI)'!$H14:$K14)*(-1)</f>
        <v>0</v>
      </c>
      <c r="BR14">
        <f>I!BQ12*SUM('Sim_Vt_Of(IxI)'!$H14:$K14)*(-1)</f>
        <v>0</v>
      </c>
      <c r="BS14">
        <f>I!BR12*SUM('Sim_Vt_Of(IxI)'!$H14:$K14)*(-1)</f>
        <v>0</v>
      </c>
      <c r="BT14">
        <f>I!BS12*SUM('Sim_Vt_Of(IxI)'!$H14:$K14)*(-1)</f>
        <v>0</v>
      </c>
      <c r="BU14">
        <f>I!BT12*SUM('Sim_Vt_Of(IxI)'!$H14:$K14)*(-1)</f>
        <v>0</v>
      </c>
      <c r="BV14">
        <f>I!BU12*SUM('Sim_Vt_Of(IxI)'!$H14:$K14)*(-1)</f>
        <v>0</v>
      </c>
      <c r="BW14">
        <f>I!BV12*SUM('Sim_Vt_Of(IxI)'!$H14:$K14)*(-1)</f>
        <v>0</v>
      </c>
      <c r="BX14">
        <f>I!BW12*SUM('Sim_Vt_Of(IxI)'!$H14:$K14)*(-1)</f>
        <v>0</v>
      </c>
      <c r="BY14">
        <f>I!BX12*SUM('Sim_Vt_Of(IxI)'!$H14:$K14)*(-1)</f>
        <v>0</v>
      </c>
    </row>
    <row r="15" spans="1:77" x14ac:dyDescent="0.25">
      <c r="A15" s="105" t="s">
        <v>12</v>
      </c>
      <c r="B15">
        <f>I!A13*SUM('Sim_Vt_Of(IxI)'!$H15:$K15)*(-1)</f>
        <v>0</v>
      </c>
      <c r="C15">
        <f>I!B13*SUM('Sim_Vt_Of(IxI)'!$H15:$K15)*(-1)</f>
        <v>0</v>
      </c>
      <c r="D15">
        <f>I!C13*SUM('Sim_Vt_Of(IxI)'!$H15:$K15)*(-1)</f>
        <v>0</v>
      </c>
      <c r="E15">
        <f>I!D13*SUM('Sim_Vt_Of(IxI)'!$H15:$K15)*(-1)</f>
        <v>0</v>
      </c>
      <c r="F15">
        <f>I!E13*SUM('Sim_Vt_Of(IxI)'!$H15:$K15)*(-1)</f>
        <v>0</v>
      </c>
      <c r="G15">
        <f>I!F13*SUM('Sim_Vt_Of(IxI)'!$H15:$K15)*(-1)</f>
        <v>0</v>
      </c>
      <c r="H15">
        <f>I!G13*SUM('Sim_Vt_Of(IxI)'!$H15:$K15)*(-1)</f>
        <v>0</v>
      </c>
      <c r="I15">
        <f>I!H13*SUM('Sim_Vt_Of(IxI)'!$H15:$K15)*(-1)</f>
        <v>0</v>
      </c>
      <c r="J15">
        <f>I!I13*SUM('Sim_Vt_Of(IxI)'!$H15:$K15)*(-1)</f>
        <v>0</v>
      </c>
      <c r="K15">
        <f>I!J13*SUM('Sim_Vt_Of(IxI)'!$H15:$K15)*(-1)</f>
        <v>0</v>
      </c>
      <c r="L15">
        <f>I!K13*SUM('Sim_Vt_Of(IxI)'!$H15:$K15)*(-1)</f>
        <v>0</v>
      </c>
      <c r="M15">
        <f>I!L13*SUM('Sim_Vt_Of(IxI)'!$H15:$K15)*(-1)</f>
        <v>0</v>
      </c>
      <c r="N15">
        <f>I!M13*SUM('Sim_Vt_Of(IxI)'!$H15:$K15)*(-1)</f>
        <v>0</v>
      </c>
      <c r="O15">
        <f>I!N13*SUM('Sim_Vt_Of(IxI)'!$H15:$K15)*(-1)</f>
        <v>0</v>
      </c>
      <c r="P15">
        <f>I!O13*SUM('Sim_Vt_Of(IxI)'!$H15:$K15)*(-1)</f>
        <v>0</v>
      </c>
      <c r="Q15">
        <f>I!P13*SUM('Sim_Vt_Of(IxI)'!$H15:$K15)*(-1)</f>
        <v>0</v>
      </c>
      <c r="R15">
        <f>I!Q13*SUM('Sim_Vt_Of(IxI)'!$H15:$K15)*(-1)</f>
        <v>0</v>
      </c>
      <c r="S15">
        <f>I!R13*SUM('Sim_Vt_Of(IxI)'!$H15:$K15)*(-1)</f>
        <v>0</v>
      </c>
      <c r="T15">
        <f>I!S13*SUM('Sim_Vt_Of(IxI)'!$H15:$K15)*(-1)</f>
        <v>0</v>
      </c>
      <c r="U15">
        <f>I!T13*SUM('Sim_Vt_Of(IxI)'!$H15:$K15)*(-1)</f>
        <v>0</v>
      </c>
      <c r="V15">
        <f>I!U13*SUM('Sim_Vt_Of(IxI)'!$H15:$K15)*(-1)</f>
        <v>0</v>
      </c>
      <c r="W15">
        <f>I!V13*SUM('Sim_Vt_Of(IxI)'!$H15:$K15)*(-1)</f>
        <v>0</v>
      </c>
      <c r="X15">
        <f>I!W13*SUM('Sim_Vt_Of(IxI)'!$H15:$K15)*(-1)</f>
        <v>0</v>
      </c>
      <c r="Y15">
        <f>I!X13*SUM('Sim_Vt_Of(IxI)'!$H15:$K15)*(-1)</f>
        <v>0</v>
      </c>
      <c r="Z15">
        <f>I!Y13*SUM('Sim_Vt_Of(IxI)'!$H15:$K15)*(-1)</f>
        <v>0</v>
      </c>
      <c r="AA15">
        <f>I!Z13*SUM('Sim_Vt_Of(IxI)'!$H15:$K15)*(-1)</f>
        <v>0</v>
      </c>
      <c r="AB15">
        <f>I!AA13*SUM('Sim_Vt_Of(IxI)'!$H15:$K15)*(-1)</f>
        <v>0</v>
      </c>
      <c r="AC15">
        <f>I!AB13*SUM('Sim_Vt_Of(IxI)'!$H15:$K15)*(-1)</f>
        <v>0</v>
      </c>
      <c r="AD15">
        <f>I!AC13*SUM('Sim_Vt_Of(IxI)'!$H15:$K15)*(-1)</f>
        <v>0</v>
      </c>
      <c r="AE15">
        <f>I!AD13*SUM('Sim_Vt_Of(IxI)'!$H15:$K15)*(-1)</f>
        <v>0</v>
      </c>
      <c r="AF15">
        <f>I!AE13*SUM('Sim_Vt_Of(IxI)'!$H15:$K15)*(-1)</f>
        <v>0</v>
      </c>
      <c r="AG15">
        <f>I!AF13*SUM('Sim_Vt_Of(IxI)'!$H15:$K15)*(-1)</f>
        <v>0</v>
      </c>
      <c r="AH15">
        <f>I!AG13*SUM('Sim_Vt_Of(IxI)'!$H15:$K15)*(-1)</f>
        <v>0</v>
      </c>
      <c r="AI15">
        <f>I!AH13*SUM('Sim_Vt_Of(IxI)'!$H15:$K15)*(-1)</f>
        <v>0</v>
      </c>
      <c r="AJ15">
        <f>I!AI13*SUM('Sim_Vt_Of(IxI)'!$H15:$K15)*(-1)</f>
        <v>0</v>
      </c>
      <c r="AK15">
        <f>I!AJ13*SUM('Sim_Vt_Of(IxI)'!$H15:$K15)*(-1)</f>
        <v>0</v>
      </c>
      <c r="AL15">
        <f>I!AK13*SUM('Sim_Vt_Of(IxI)'!$H15:$K15)*(-1)</f>
        <v>0</v>
      </c>
      <c r="AM15">
        <f>I!AL13*SUM('Sim_Vt_Of(IxI)'!$H15:$K15)*(-1)</f>
        <v>0</v>
      </c>
      <c r="AN15">
        <f>I!AM13*SUM('Sim_Vt_Of(IxI)'!$H15:$K15)*(-1)</f>
        <v>0</v>
      </c>
      <c r="AO15">
        <f>I!AN13*SUM('Sim_Vt_Of(IxI)'!$H15:$K15)*(-1)</f>
        <v>0</v>
      </c>
      <c r="AP15">
        <f>I!AO13*SUM('Sim_Vt_Of(IxI)'!$H15:$K15)*(-1)</f>
        <v>0</v>
      </c>
      <c r="AQ15">
        <f>I!AP13*SUM('Sim_Vt_Of(IxI)'!$H15:$K15)*(-1)</f>
        <v>0</v>
      </c>
      <c r="AR15">
        <f>I!AQ13*SUM('Sim_Vt_Of(IxI)'!$H15:$K15)*(-1)</f>
        <v>0</v>
      </c>
      <c r="AS15">
        <f>I!AR13*SUM('Sim_Vt_Of(IxI)'!$H15:$K15)*(-1)</f>
        <v>0</v>
      </c>
      <c r="AT15">
        <f>I!AS13*SUM('Sim_Vt_Of(IxI)'!$H15:$K15)*(-1)</f>
        <v>0</v>
      </c>
      <c r="AU15">
        <f>I!AT13*SUM('Sim_Vt_Of(IxI)'!$H15:$K15)*(-1)</f>
        <v>0</v>
      </c>
      <c r="AV15">
        <f>I!AU13*SUM('Sim_Vt_Of(IxI)'!$H15:$K15)*(-1)</f>
        <v>0</v>
      </c>
      <c r="AW15">
        <f>I!AV13*SUM('Sim_Vt_Of(IxI)'!$H15:$K15)*(-1)</f>
        <v>0</v>
      </c>
      <c r="AX15">
        <f>I!AW13*SUM('Sim_Vt_Of(IxI)'!$H15:$K15)*(-1)</f>
        <v>0</v>
      </c>
      <c r="AY15">
        <f>I!AX13*SUM('Sim_Vt_Of(IxI)'!$H15:$K15)*(-1)</f>
        <v>0</v>
      </c>
      <c r="AZ15">
        <f>I!AY13*SUM('Sim_Vt_Of(IxI)'!$H15:$K15)*(-1)</f>
        <v>0</v>
      </c>
      <c r="BA15">
        <f>I!AZ13*SUM('Sim_Vt_Of(IxI)'!$H15:$K15)*(-1)</f>
        <v>0</v>
      </c>
      <c r="BB15">
        <f>I!BA13*SUM('Sim_Vt_Of(IxI)'!$H15:$K15)*(-1)</f>
        <v>0</v>
      </c>
      <c r="BC15">
        <f>I!BB13*SUM('Sim_Vt_Of(IxI)'!$H15:$K15)*(-1)</f>
        <v>0</v>
      </c>
      <c r="BD15">
        <f>I!BC13*SUM('Sim_Vt_Of(IxI)'!$H15:$K15)*(-1)</f>
        <v>0</v>
      </c>
      <c r="BE15">
        <f>I!BD13*SUM('Sim_Vt_Of(IxI)'!$H15:$K15)*(-1)</f>
        <v>0</v>
      </c>
      <c r="BF15">
        <f>I!BE13*SUM('Sim_Vt_Of(IxI)'!$H15:$K15)*(-1)</f>
        <v>0</v>
      </c>
      <c r="BG15">
        <f>I!BF13*SUM('Sim_Vt_Of(IxI)'!$H15:$K15)*(-1)</f>
        <v>0</v>
      </c>
      <c r="BH15">
        <f>I!BG13*SUM('Sim_Vt_Of(IxI)'!$H15:$K15)*(-1)</f>
        <v>0</v>
      </c>
      <c r="BI15">
        <f>I!BH13*SUM('Sim_Vt_Of(IxI)'!$H15:$K15)*(-1)</f>
        <v>0</v>
      </c>
      <c r="BJ15">
        <f>I!BI13*SUM('Sim_Vt_Of(IxI)'!$H15:$K15)*(-1)</f>
        <v>0</v>
      </c>
      <c r="BK15">
        <f>I!BJ13*SUM('Sim_Vt_Of(IxI)'!$H15:$K15)*(-1)</f>
        <v>0</v>
      </c>
      <c r="BL15">
        <f>I!BK13*SUM('Sim_Vt_Of(IxI)'!$H15:$K15)*(-1)</f>
        <v>0</v>
      </c>
      <c r="BM15">
        <f>I!BL13*SUM('Sim_Vt_Of(IxI)'!$H15:$K15)*(-1)</f>
        <v>0</v>
      </c>
      <c r="BN15">
        <f>I!BM13*SUM('Sim_Vt_Of(IxI)'!$H15:$K15)*(-1)</f>
        <v>0</v>
      </c>
      <c r="BO15">
        <f>I!BN13*SUM('Sim_Vt_Of(IxI)'!$H15:$K15)*(-1)</f>
        <v>0</v>
      </c>
      <c r="BP15">
        <f>I!BO13*SUM('Sim_Vt_Of(IxI)'!$H15:$K15)*(-1)</f>
        <v>0</v>
      </c>
      <c r="BQ15">
        <f>I!BP13*SUM('Sim_Vt_Of(IxI)'!$H15:$K15)*(-1)</f>
        <v>0</v>
      </c>
      <c r="BR15">
        <f>I!BQ13*SUM('Sim_Vt_Of(IxI)'!$H15:$K15)*(-1)</f>
        <v>0</v>
      </c>
      <c r="BS15">
        <f>I!BR13*SUM('Sim_Vt_Of(IxI)'!$H15:$K15)*(-1)</f>
        <v>0</v>
      </c>
      <c r="BT15">
        <f>I!BS13*SUM('Sim_Vt_Of(IxI)'!$H15:$K15)*(-1)</f>
        <v>0</v>
      </c>
      <c r="BU15">
        <f>I!BT13*SUM('Sim_Vt_Of(IxI)'!$H15:$K15)*(-1)</f>
        <v>0</v>
      </c>
      <c r="BV15">
        <f>I!BU13*SUM('Sim_Vt_Of(IxI)'!$H15:$K15)*(-1)</f>
        <v>0</v>
      </c>
      <c r="BW15">
        <f>I!BV13*SUM('Sim_Vt_Of(IxI)'!$H15:$K15)*(-1)</f>
        <v>0</v>
      </c>
      <c r="BX15">
        <f>I!BW13*SUM('Sim_Vt_Of(IxI)'!$H15:$K15)*(-1)</f>
        <v>0</v>
      </c>
      <c r="BY15">
        <f>I!BX13*SUM('Sim_Vt_Of(IxI)'!$H15:$K15)*(-1)</f>
        <v>0</v>
      </c>
    </row>
    <row r="16" spans="1:77" x14ac:dyDescent="0.25">
      <c r="A16" s="105" t="s">
        <v>13</v>
      </c>
      <c r="B16">
        <f>I!A14*SUM('Sim_Vt_Of(IxI)'!$H16:$K16)*(-1)</f>
        <v>0</v>
      </c>
      <c r="C16">
        <f>I!B14*SUM('Sim_Vt_Of(IxI)'!$H16:$K16)*(-1)</f>
        <v>0</v>
      </c>
      <c r="D16">
        <f>I!C14*SUM('Sim_Vt_Of(IxI)'!$H16:$K16)*(-1)</f>
        <v>0</v>
      </c>
      <c r="E16">
        <f>I!D14*SUM('Sim_Vt_Of(IxI)'!$H16:$K16)*(-1)</f>
        <v>0</v>
      </c>
      <c r="F16">
        <f>I!E14*SUM('Sim_Vt_Of(IxI)'!$H16:$K16)*(-1)</f>
        <v>0</v>
      </c>
      <c r="G16">
        <f>I!F14*SUM('Sim_Vt_Of(IxI)'!$H16:$K16)*(-1)</f>
        <v>0</v>
      </c>
      <c r="H16">
        <f>I!G14*SUM('Sim_Vt_Of(IxI)'!$H16:$K16)*(-1)</f>
        <v>0</v>
      </c>
      <c r="I16">
        <f>I!H14*SUM('Sim_Vt_Of(IxI)'!$H16:$K16)*(-1)</f>
        <v>0</v>
      </c>
      <c r="J16">
        <f>I!I14*SUM('Sim_Vt_Of(IxI)'!$H16:$K16)*(-1)</f>
        <v>0</v>
      </c>
      <c r="K16">
        <f>I!J14*SUM('Sim_Vt_Of(IxI)'!$H16:$K16)*(-1)</f>
        <v>0</v>
      </c>
      <c r="L16">
        <f>I!K14*SUM('Sim_Vt_Of(IxI)'!$H16:$K16)*(-1)</f>
        <v>0</v>
      </c>
      <c r="M16">
        <f>I!L14*SUM('Sim_Vt_Of(IxI)'!$H16:$K16)*(-1)</f>
        <v>0</v>
      </c>
      <c r="N16">
        <f>I!M14*SUM('Sim_Vt_Of(IxI)'!$H16:$K16)*(-1)</f>
        <v>0</v>
      </c>
      <c r="O16">
        <f>I!N14*SUM('Sim_Vt_Of(IxI)'!$H16:$K16)*(-1)</f>
        <v>0</v>
      </c>
      <c r="P16">
        <f>I!O14*SUM('Sim_Vt_Of(IxI)'!$H16:$K16)*(-1)</f>
        <v>0</v>
      </c>
      <c r="Q16">
        <f>I!P14*SUM('Sim_Vt_Of(IxI)'!$H16:$K16)*(-1)</f>
        <v>0</v>
      </c>
      <c r="R16">
        <f>I!Q14*SUM('Sim_Vt_Of(IxI)'!$H16:$K16)*(-1)</f>
        <v>0</v>
      </c>
      <c r="S16">
        <f>I!R14*SUM('Sim_Vt_Of(IxI)'!$H16:$K16)*(-1)</f>
        <v>0</v>
      </c>
      <c r="T16">
        <f>I!S14*SUM('Sim_Vt_Of(IxI)'!$H16:$K16)*(-1)</f>
        <v>0</v>
      </c>
      <c r="U16">
        <f>I!T14*SUM('Sim_Vt_Of(IxI)'!$H16:$K16)*(-1)</f>
        <v>0</v>
      </c>
      <c r="V16">
        <f>I!U14*SUM('Sim_Vt_Of(IxI)'!$H16:$K16)*(-1)</f>
        <v>0</v>
      </c>
      <c r="W16">
        <f>I!V14*SUM('Sim_Vt_Of(IxI)'!$H16:$K16)*(-1)</f>
        <v>0</v>
      </c>
      <c r="X16">
        <f>I!W14*SUM('Sim_Vt_Of(IxI)'!$H16:$K16)*(-1)</f>
        <v>0</v>
      </c>
      <c r="Y16">
        <f>I!X14*SUM('Sim_Vt_Of(IxI)'!$H16:$K16)*(-1)</f>
        <v>0</v>
      </c>
      <c r="Z16">
        <f>I!Y14*SUM('Sim_Vt_Of(IxI)'!$H16:$K16)*(-1)</f>
        <v>0</v>
      </c>
      <c r="AA16">
        <f>I!Z14*SUM('Sim_Vt_Of(IxI)'!$H16:$K16)*(-1)</f>
        <v>0</v>
      </c>
      <c r="AB16">
        <f>I!AA14*SUM('Sim_Vt_Of(IxI)'!$H16:$K16)*(-1)</f>
        <v>0</v>
      </c>
      <c r="AC16">
        <f>I!AB14*SUM('Sim_Vt_Of(IxI)'!$H16:$K16)*(-1)</f>
        <v>0</v>
      </c>
      <c r="AD16">
        <f>I!AC14*SUM('Sim_Vt_Of(IxI)'!$H16:$K16)*(-1)</f>
        <v>0</v>
      </c>
      <c r="AE16">
        <f>I!AD14*SUM('Sim_Vt_Of(IxI)'!$H16:$K16)*(-1)</f>
        <v>0</v>
      </c>
      <c r="AF16">
        <f>I!AE14*SUM('Sim_Vt_Of(IxI)'!$H16:$K16)*(-1)</f>
        <v>0</v>
      </c>
      <c r="AG16">
        <f>I!AF14*SUM('Sim_Vt_Of(IxI)'!$H16:$K16)*(-1)</f>
        <v>0</v>
      </c>
      <c r="AH16">
        <f>I!AG14*SUM('Sim_Vt_Of(IxI)'!$H16:$K16)*(-1)</f>
        <v>0</v>
      </c>
      <c r="AI16">
        <f>I!AH14*SUM('Sim_Vt_Of(IxI)'!$H16:$K16)*(-1)</f>
        <v>0</v>
      </c>
      <c r="AJ16">
        <f>I!AI14*SUM('Sim_Vt_Of(IxI)'!$H16:$K16)*(-1)</f>
        <v>0</v>
      </c>
      <c r="AK16">
        <f>I!AJ14*SUM('Sim_Vt_Of(IxI)'!$H16:$K16)*(-1)</f>
        <v>0</v>
      </c>
      <c r="AL16">
        <f>I!AK14*SUM('Sim_Vt_Of(IxI)'!$H16:$K16)*(-1)</f>
        <v>0</v>
      </c>
      <c r="AM16">
        <f>I!AL14*SUM('Sim_Vt_Of(IxI)'!$H16:$K16)*(-1)</f>
        <v>0</v>
      </c>
      <c r="AN16">
        <f>I!AM14*SUM('Sim_Vt_Of(IxI)'!$H16:$K16)*(-1)</f>
        <v>0</v>
      </c>
      <c r="AO16">
        <f>I!AN14*SUM('Sim_Vt_Of(IxI)'!$H16:$K16)*(-1)</f>
        <v>0</v>
      </c>
      <c r="AP16">
        <f>I!AO14*SUM('Sim_Vt_Of(IxI)'!$H16:$K16)*(-1)</f>
        <v>0</v>
      </c>
      <c r="AQ16">
        <f>I!AP14*SUM('Sim_Vt_Of(IxI)'!$H16:$K16)*(-1)</f>
        <v>0</v>
      </c>
      <c r="AR16">
        <f>I!AQ14*SUM('Sim_Vt_Of(IxI)'!$H16:$K16)*(-1)</f>
        <v>0</v>
      </c>
      <c r="AS16">
        <f>I!AR14*SUM('Sim_Vt_Of(IxI)'!$H16:$K16)*(-1)</f>
        <v>0</v>
      </c>
      <c r="AT16">
        <f>I!AS14*SUM('Sim_Vt_Of(IxI)'!$H16:$K16)*(-1)</f>
        <v>0</v>
      </c>
      <c r="AU16">
        <f>I!AT14*SUM('Sim_Vt_Of(IxI)'!$H16:$K16)*(-1)</f>
        <v>0</v>
      </c>
      <c r="AV16">
        <f>I!AU14*SUM('Sim_Vt_Of(IxI)'!$H16:$K16)*(-1)</f>
        <v>0</v>
      </c>
      <c r="AW16">
        <f>I!AV14*SUM('Sim_Vt_Of(IxI)'!$H16:$K16)*(-1)</f>
        <v>0</v>
      </c>
      <c r="AX16">
        <f>I!AW14*SUM('Sim_Vt_Of(IxI)'!$H16:$K16)*(-1)</f>
        <v>0</v>
      </c>
      <c r="AY16">
        <f>I!AX14*SUM('Sim_Vt_Of(IxI)'!$H16:$K16)*(-1)</f>
        <v>0</v>
      </c>
      <c r="AZ16">
        <f>I!AY14*SUM('Sim_Vt_Of(IxI)'!$H16:$K16)*(-1)</f>
        <v>0</v>
      </c>
      <c r="BA16">
        <f>I!AZ14*SUM('Sim_Vt_Of(IxI)'!$H16:$K16)*(-1)</f>
        <v>0</v>
      </c>
      <c r="BB16">
        <f>I!BA14*SUM('Sim_Vt_Of(IxI)'!$H16:$K16)*(-1)</f>
        <v>0</v>
      </c>
      <c r="BC16">
        <f>I!BB14*SUM('Sim_Vt_Of(IxI)'!$H16:$K16)*(-1)</f>
        <v>0</v>
      </c>
      <c r="BD16">
        <f>I!BC14*SUM('Sim_Vt_Of(IxI)'!$H16:$K16)*(-1)</f>
        <v>0</v>
      </c>
      <c r="BE16">
        <f>I!BD14*SUM('Sim_Vt_Of(IxI)'!$H16:$K16)*(-1)</f>
        <v>0</v>
      </c>
      <c r="BF16">
        <f>I!BE14*SUM('Sim_Vt_Of(IxI)'!$H16:$K16)*(-1)</f>
        <v>0</v>
      </c>
      <c r="BG16">
        <f>I!BF14*SUM('Sim_Vt_Of(IxI)'!$H16:$K16)*(-1)</f>
        <v>0</v>
      </c>
      <c r="BH16">
        <f>I!BG14*SUM('Sim_Vt_Of(IxI)'!$H16:$K16)*(-1)</f>
        <v>0</v>
      </c>
      <c r="BI16">
        <f>I!BH14*SUM('Sim_Vt_Of(IxI)'!$H16:$K16)*(-1)</f>
        <v>0</v>
      </c>
      <c r="BJ16">
        <f>I!BI14*SUM('Sim_Vt_Of(IxI)'!$H16:$K16)*(-1)</f>
        <v>0</v>
      </c>
      <c r="BK16">
        <f>I!BJ14*SUM('Sim_Vt_Of(IxI)'!$H16:$K16)*(-1)</f>
        <v>0</v>
      </c>
      <c r="BL16">
        <f>I!BK14*SUM('Sim_Vt_Of(IxI)'!$H16:$K16)*(-1)</f>
        <v>0</v>
      </c>
      <c r="BM16">
        <f>I!BL14*SUM('Sim_Vt_Of(IxI)'!$H16:$K16)*(-1)</f>
        <v>0</v>
      </c>
      <c r="BN16">
        <f>I!BM14*SUM('Sim_Vt_Of(IxI)'!$H16:$K16)*(-1)</f>
        <v>0</v>
      </c>
      <c r="BO16">
        <f>I!BN14*SUM('Sim_Vt_Of(IxI)'!$H16:$K16)*(-1)</f>
        <v>0</v>
      </c>
      <c r="BP16">
        <f>I!BO14*SUM('Sim_Vt_Of(IxI)'!$H16:$K16)*(-1)</f>
        <v>0</v>
      </c>
      <c r="BQ16">
        <f>I!BP14*SUM('Sim_Vt_Of(IxI)'!$H16:$K16)*(-1)</f>
        <v>0</v>
      </c>
      <c r="BR16">
        <f>I!BQ14*SUM('Sim_Vt_Of(IxI)'!$H16:$K16)*(-1)</f>
        <v>0</v>
      </c>
      <c r="BS16">
        <f>I!BR14*SUM('Sim_Vt_Of(IxI)'!$H16:$K16)*(-1)</f>
        <v>0</v>
      </c>
      <c r="BT16">
        <f>I!BS14*SUM('Sim_Vt_Of(IxI)'!$H16:$K16)*(-1)</f>
        <v>0</v>
      </c>
      <c r="BU16">
        <f>I!BT14*SUM('Sim_Vt_Of(IxI)'!$H16:$K16)*(-1)</f>
        <v>0</v>
      </c>
      <c r="BV16">
        <f>I!BU14*SUM('Sim_Vt_Of(IxI)'!$H16:$K16)*(-1)</f>
        <v>0</v>
      </c>
      <c r="BW16">
        <f>I!BV14*SUM('Sim_Vt_Of(IxI)'!$H16:$K16)*(-1)</f>
        <v>0</v>
      </c>
      <c r="BX16">
        <f>I!BW14*SUM('Sim_Vt_Of(IxI)'!$H16:$K16)*(-1)</f>
        <v>0</v>
      </c>
      <c r="BY16">
        <f>I!BX14*SUM('Sim_Vt_Of(IxI)'!$H16:$K16)*(-1)</f>
        <v>0</v>
      </c>
    </row>
    <row r="17" spans="1:77" x14ac:dyDescent="0.25">
      <c r="A17" s="105" t="s">
        <v>14</v>
      </c>
      <c r="B17">
        <f>I!A15*SUM('Sim_Vt_Of(IxI)'!$H17:$K17)*(-1)</f>
        <v>0</v>
      </c>
      <c r="C17">
        <f>I!B15*SUM('Sim_Vt_Of(IxI)'!$H17:$K17)*(-1)</f>
        <v>0</v>
      </c>
      <c r="D17">
        <f>I!C15*SUM('Sim_Vt_Of(IxI)'!$H17:$K17)*(-1)</f>
        <v>0</v>
      </c>
      <c r="E17">
        <f>I!D15*SUM('Sim_Vt_Of(IxI)'!$H17:$K17)*(-1)</f>
        <v>0</v>
      </c>
      <c r="F17">
        <f>I!E15*SUM('Sim_Vt_Of(IxI)'!$H17:$K17)*(-1)</f>
        <v>0</v>
      </c>
      <c r="G17">
        <f>I!F15*SUM('Sim_Vt_Of(IxI)'!$H17:$K17)*(-1)</f>
        <v>0</v>
      </c>
      <c r="H17">
        <f>I!G15*SUM('Sim_Vt_Of(IxI)'!$H17:$K17)*(-1)</f>
        <v>0</v>
      </c>
      <c r="I17">
        <f>I!H15*SUM('Sim_Vt_Of(IxI)'!$H17:$K17)*(-1)</f>
        <v>0</v>
      </c>
      <c r="J17">
        <f>I!I15*SUM('Sim_Vt_Of(IxI)'!$H17:$K17)*(-1)</f>
        <v>0</v>
      </c>
      <c r="K17">
        <f>I!J15*SUM('Sim_Vt_Of(IxI)'!$H17:$K17)*(-1)</f>
        <v>0</v>
      </c>
      <c r="L17">
        <f>I!K15*SUM('Sim_Vt_Of(IxI)'!$H17:$K17)*(-1)</f>
        <v>0</v>
      </c>
      <c r="M17">
        <f>I!L15*SUM('Sim_Vt_Of(IxI)'!$H17:$K17)*(-1)</f>
        <v>0</v>
      </c>
      <c r="N17">
        <f>I!M15*SUM('Sim_Vt_Of(IxI)'!$H17:$K17)*(-1)</f>
        <v>0</v>
      </c>
      <c r="O17">
        <f>I!N15*SUM('Sim_Vt_Of(IxI)'!$H17:$K17)*(-1)</f>
        <v>0</v>
      </c>
      <c r="P17">
        <f>I!O15*SUM('Sim_Vt_Of(IxI)'!$H17:$K17)*(-1)</f>
        <v>0</v>
      </c>
      <c r="Q17">
        <f>I!P15*SUM('Sim_Vt_Of(IxI)'!$H17:$K17)*(-1)</f>
        <v>0</v>
      </c>
      <c r="R17">
        <f>I!Q15*SUM('Sim_Vt_Of(IxI)'!$H17:$K17)*(-1)</f>
        <v>0</v>
      </c>
      <c r="S17">
        <f>I!R15*SUM('Sim_Vt_Of(IxI)'!$H17:$K17)*(-1)</f>
        <v>0</v>
      </c>
      <c r="T17">
        <f>I!S15*SUM('Sim_Vt_Of(IxI)'!$H17:$K17)*(-1)</f>
        <v>0</v>
      </c>
      <c r="U17">
        <f>I!T15*SUM('Sim_Vt_Of(IxI)'!$H17:$K17)*(-1)</f>
        <v>0</v>
      </c>
      <c r="V17">
        <f>I!U15*SUM('Sim_Vt_Of(IxI)'!$H17:$K17)*(-1)</f>
        <v>0</v>
      </c>
      <c r="W17">
        <f>I!V15*SUM('Sim_Vt_Of(IxI)'!$H17:$K17)*(-1)</f>
        <v>0</v>
      </c>
      <c r="X17">
        <f>I!W15*SUM('Sim_Vt_Of(IxI)'!$H17:$K17)*(-1)</f>
        <v>0</v>
      </c>
      <c r="Y17">
        <f>I!X15*SUM('Sim_Vt_Of(IxI)'!$H17:$K17)*(-1)</f>
        <v>0</v>
      </c>
      <c r="Z17">
        <f>I!Y15*SUM('Sim_Vt_Of(IxI)'!$H17:$K17)*(-1)</f>
        <v>0</v>
      </c>
      <c r="AA17">
        <f>I!Z15*SUM('Sim_Vt_Of(IxI)'!$H17:$K17)*(-1)</f>
        <v>0</v>
      </c>
      <c r="AB17">
        <f>I!AA15*SUM('Sim_Vt_Of(IxI)'!$H17:$K17)*(-1)</f>
        <v>0</v>
      </c>
      <c r="AC17">
        <f>I!AB15*SUM('Sim_Vt_Of(IxI)'!$H17:$K17)*(-1)</f>
        <v>0</v>
      </c>
      <c r="AD17">
        <f>I!AC15*SUM('Sim_Vt_Of(IxI)'!$H17:$K17)*(-1)</f>
        <v>0</v>
      </c>
      <c r="AE17">
        <f>I!AD15*SUM('Sim_Vt_Of(IxI)'!$H17:$K17)*(-1)</f>
        <v>0</v>
      </c>
      <c r="AF17">
        <f>I!AE15*SUM('Sim_Vt_Of(IxI)'!$H17:$K17)*(-1)</f>
        <v>0</v>
      </c>
      <c r="AG17">
        <f>I!AF15*SUM('Sim_Vt_Of(IxI)'!$H17:$K17)*(-1)</f>
        <v>0</v>
      </c>
      <c r="AH17">
        <f>I!AG15*SUM('Sim_Vt_Of(IxI)'!$H17:$K17)*(-1)</f>
        <v>0</v>
      </c>
      <c r="AI17">
        <f>I!AH15*SUM('Sim_Vt_Of(IxI)'!$H17:$K17)*(-1)</f>
        <v>0</v>
      </c>
      <c r="AJ17">
        <f>I!AI15*SUM('Sim_Vt_Of(IxI)'!$H17:$K17)*(-1)</f>
        <v>0</v>
      </c>
      <c r="AK17">
        <f>I!AJ15*SUM('Sim_Vt_Of(IxI)'!$H17:$K17)*(-1)</f>
        <v>0</v>
      </c>
      <c r="AL17">
        <f>I!AK15*SUM('Sim_Vt_Of(IxI)'!$H17:$K17)*(-1)</f>
        <v>0</v>
      </c>
      <c r="AM17">
        <f>I!AL15*SUM('Sim_Vt_Of(IxI)'!$H17:$K17)*(-1)</f>
        <v>0</v>
      </c>
      <c r="AN17">
        <f>I!AM15*SUM('Sim_Vt_Of(IxI)'!$H17:$K17)*(-1)</f>
        <v>0</v>
      </c>
      <c r="AO17">
        <f>I!AN15*SUM('Sim_Vt_Of(IxI)'!$H17:$K17)*(-1)</f>
        <v>0</v>
      </c>
      <c r="AP17">
        <f>I!AO15*SUM('Sim_Vt_Of(IxI)'!$H17:$K17)*(-1)</f>
        <v>0</v>
      </c>
      <c r="AQ17">
        <f>I!AP15*SUM('Sim_Vt_Of(IxI)'!$H17:$K17)*(-1)</f>
        <v>0</v>
      </c>
      <c r="AR17">
        <f>I!AQ15*SUM('Sim_Vt_Of(IxI)'!$H17:$K17)*(-1)</f>
        <v>0</v>
      </c>
      <c r="AS17">
        <f>I!AR15*SUM('Sim_Vt_Of(IxI)'!$H17:$K17)*(-1)</f>
        <v>0</v>
      </c>
      <c r="AT17">
        <f>I!AS15*SUM('Sim_Vt_Of(IxI)'!$H17:$K17)*(-1)</f>
        <v>0</v>
      </c>
      <c r="AU17">
        <f>I!AT15*SUM('Sim_Vt_Of(IxI)'!$H17:$K17)*(-1)</f>
        <v>0</v>
      </c>
      <c r="AV17">
        <f>I!AU15*SUM('Sim_Vt_Of(IxI)'!$H17:$K17)*(-1)</f>
        <v>0</v>
      </c>
      <c r="AW17">
        <f>I!AV15*SUM('Sim_Vt_Of(IxI)'!$H17:$K17)*(-1)</f>
        <v>0</v>
      </c>
      <c r="AX17">
        <f>I!AW15*SUM('Sim_Vt_Of(IxI)'!$H17:$K17)*(-1)</f>
        <v>0</v>
      </c>
      <c r="AY17">
        <f>I!AX15*SUM('Sim_Vt_Of(IxI)'!$H17:$K17)*(-1)</f>
        <v>0</v>
      </c>
      <c r="AZ17">
        <f>I!AY15*SUM('Sim_Vt_Of(IxI)'!$H17:$K17)*(-1)</f>
        <v>0</v>
      </c>
      <c r="BA17">
        <f>I!AZ15*SUM('Sim_Vt_Of(IxI)'!$H17:$K17)*(-1)</f>
        <v>0</v>
      </c>
      <c r="BB17">
        <f>I!BA15*SUM('Sim_Vt_Of(IxI)'!$H17:$K17)*(-1)</f>
        <v>0</v>
      </c>
      <c r="BC17">
        <f>I!BB15*SUM('Sim_Vt_Of(IxI)'!$H17:$K17)*(-1)</f>
        <v>0</v>
      </c>
      <c r="BD17">
        <f>I!BC15*SUM('Sim_Vt_Of(IxI)'!$H17:$K17)*(-1)</f>
        <v>0</v>
      </c>
      <c r="BE17">
        <f>I!BD15*SUM('Sim_Vt_Of(IxI)'!$H17:$K17)*(-1)</f>
        <v>0</v>
      </c>
      <c r="BF17">
        <f>I!BE15*SUM('Sim_Vt_Of(IxI)'!$H17:$K17)*(-1)</f>
        <v>0</v>
      </c>
      <c r="BG17">
        <f>I!BF15*SUM('Sim_Vt_Of(IxI)'!$H17:$K17)*(-1)</f>
        <v>0</v>
      </c>
      <c r="BH17">
        <f>I!BG15*SUM('Sim_Vt_Of(IxI)'!$H17:$K17)*(-1)</f>
        <v>0</v>
      </c>
      <c r="BI17">
        <f>I!BH15*SUM('Sim_Vt_Of(IxI)'!$H17:$K17)*(-1)</f>
        <v>0</v>
      </c>
      <c r="BJ17">
        <f>I!BI15*SUM('Sim_Vt_Of(IxI)'!$H17:$K17)*(-1)</f>
        <v>0</v>
      </c>
      <c r="BK17">
        <f>I!BJ15*SUM('Sim_Vt_Of(IxI)'!$H17:$K17)*(-1)</f>
        <v>0</v>
      </c>
      <c r="BL17">
        <f>I!BK15*SUM('Sim_Vt_Of(IxI)'!$H17:$K17)*(-1)</f>
        <v>0</v>
      </c>
      <c r="BM17">
        <f>I!BL15*SUM('Sim_Vt_Of(IxI)'!$H17:$K17)*(-1)</f>
        <v>0</v>
      </c>
      <c r="BN17">
        <f>I!BM15*SUM('Sim_Vt_Of(IxI)'!$H17:$K17)*(-1)</f>
        <v>0</v>
      </c>
      <c r="BO17">
        <f>I!BN15*SUM('Sim_Vt_Of(IxI)'!$H17:$K17)*(-1)</f>
        <v>0</v>
      </c>
      <c r="BP17">
        <f>I!BO15*SUM('Sim_Vt_Of(IxI)'!$H17:$K17)*(-1)</f>
        <v>0</v>
      </c>
      <c r="BQ17">
        <f>I!BP15*SUM('Sim_Vt_Of(IxI)'!$H17:$K17)*(-1)</f>
        <v>0</v>
      </c>
      <c r="BR17">
        <f>I!BQ15*SUM('Sim_Vt_Of(IxI)'!$H17:$K17)*(-1)</f>
        <v>0</v>
      </c>
      <c r="BS17">
        <f>I!BR15*SUM('Sim_Vt_Of(IxI)'!$H17:$K17)*(-1)</f>
        <v>0</v>
      </c>
      <c r="BT17">
        <f>I!BS15*SUM('Sim_Vt_Of(IxI)'!$H17:$K17)*(-1)</f>
        <v>0</v>
      </c>
      <c r="BU17">
        <f>I!BT15*SUM('Sim_Vt_Of(IxI)'!$H17:$K17)*(-1)</f>
        <v>0</v>
      </c>
      <c r="BV17">
        <f>I!BU15*SUM('Sim_Vt_Of(IxI)'!$H17:$K17)*(-1)</f>
        <v>0</v>
      </c>
      <c r="BW17">
        <f>I!BV15*SUM('Sim_Vt_Of(IxI)'!$H17:$K17)*(-1)</f>
        <v>0</v>
      </c>
      <c r="BX17">
        <f>I!BW15*SUM('Sim_Vt_Of(IxI)'!$H17:$K17)*(-1)</f>
        <v>0</v>
      </c>
      <c r="BY17">
        <f>I!BX15*SUM('Sim_Vt_Of(IxI)'!$H17:$K17)*(-1)</f>
        <v>0</v>
      </c>
    </row>
    <row r="18" spans="1:77" x14ac:dyDescent="0.25">
      <c r="A18" s="105" t="s">
        <v>15</v>
      </c>
      <c r="B18">
        <f>I!A16*SUM('Sim_Vt_Of(IxI)'!$H18:$K18)*(-1)</f>
        <v>0</v>
      </c>
      <c r="C18">
        <f>I!B16*SUM('Sim_Vt_Of(IxI)'!$H18:$K18)*(-1)</f>
        <v>0</v>
      </c>
      <c r="D18">
        <f>I!C16*SUM('Sim_Vt_Of(IxI)'!$H18:$K18)*(-1)</f>
        <v>0</v>
      </c>
      <c r="E18">
        <f>I!D16*SUM('Sim_Vt_Of(IxI)'!$H18:$K18)*(-1)</f>
        <v>0</v>
      </c>
      <c r="F18">
        <f>I!E16*SUM('Sim_Vt_Of(IxI)'!$H18:$K18)*(-1)</f>
        <v>0</v>
      </c>
      <c r="G18">
        <f>I!F16*SUM('Sim_Vt_Of(IxI)'!$H18:$K18)*(-1)</f>
        <v>0</v>
      </c>
      <c r="H18">
        <f>I!G16*SUM('Sim_Vt_Of(IxI)'!$H18:$K18)*(-1)</f>
        <v>0</v>
      </c>
      <c r="I18">
        <f>I!H16*SUM('Sim_Vt_Of(IxI)'!$H18:$K18)*(-1)</f>
        <v>0</v>
      </c>
      <c r="J18">
        <f>I!I16*SUM('Sim_Vt_Of(IxI)'!$H18:$K18)*(-1)</f>
        <v>0</v>
      </c>
      <c r="K18">
        <f>I!J16*SUM('Sim_Vt_Of(IxI)'!$H18:$K18)*(-1)</f>
        <v>0</v>
      </c>
      <c r="L18">
        <f>I!K16*SUM('Sim_Vt_Of(IxI)'!$H18:$K18)*(-1)</f>
        <v>0</v>
      </c>
      <c r="M18">
        <f>I!L16*SUM('Sim_Vt_Of(IxI)'!$H18:$K18)*(-1)</f>
        <v>0</v>
      </c>
      <c r="N18">
        <f>I!M16*SUM('Sim_Vt_Of(IxI)'!$H18:$K18)*(-1)</f>
        <v>0</v>
      </c>
      <c r="O18">
        <f>I!N16*SUM('Sim_Vt_Of(IxI)'!$H18:$K18)*(-1)</f>
        <v>0</v>
      </c>
      <c r="P18">
        <f>I!O16*SUM('Sim_Vt_Of(IxI)'!$H18:$K18)*(-1)</f>
        <v>0</v>
      </c>
      <c r="Q18">
        <f>I!P16*SUM('Sim_Vt_Of(IxI)'!$H18:$K18)*(-1)</f>
        <v>0</v>
      </c>
      <c r="R18">
        <f>I!Q16*SUM('Sim_Vt_Of(IxI)'!$H18:$K18)*(-1)</f>
        <v>0</v>
      </c>
      <c r="S18">
        <f>I!R16*SUM('Sim_Vt_Of(IxI)'!$H18:$K18)*(-1)</f>
        <v>0</v>
      </c>
      <c r="T18">
        <f>I!S16*SUM('Sim_Vt_Of(IxI)'!$H18:$K18)*(-1)</f>
        <v>0</v>
      </c>
      <c r="U18">
        <f>I!T16*SUM('Sim_Vt_Of(IxI)'!$H18:$K18)*(-1)</f>
        <v>0</v>
      </c>
      <c r="V18">
        <f>I!U16*SUM('Sim_Vt_Of(IxI)'!$H18:$K18)*(-1)</f>
        <v>0</v>
      </c>
      <c r="W18">
        <f>I!V16*SUM('Sim_Vt_Of(IxI)'!$H18:$K18)*(-1)</f>
        <v>0</v>
      </c>
      <c r="X18">
        <f>I!W16*SUM('Sim_Vt_Of(IxI)'!$H18:$K18)*(-1)</f>
        <v>0</v>
      </c>
      <c r="Y18">
        <f>I!X16*SUM('Sim_Vt_Of(IxI)'!$H18:$K18)*(-1)</f>
        <v>0</v>
      </c>
      <c r="Z18">
        <f>I!Y16*SUM('Sim_Vt_Of(IxI)'!$H18:$K18)*(-1)</f>
        <v>0</v>
      </c>
      <c r="AA18">
        <f>I!Z16*SUM('Sim_Vt_Of(IxI)'!$H18:$K18)*(-1)</f>
        <v>0</v>
      </c>
      <c r="AB18">
        <f>I!AA16*SUM('Sim_Vt_Of(IxI)'!$H18:$K18)*(-1)</f>
        <v>0</v>
      </c>
      <c r="AC18">
        <f>I!AB16*SUM('Sim_Vt_Of(IxI)'!$H18:$K18)*(-1)</f>
        <v>0</v>
      </c>
      <c r="AD18">
        <f>I!AC16*SUM('Sim_Vt_Of(IxI)'!$H18:$K18)*(-1)</f>
        <v>0</v>
      </c>
      <c r="AE18">
        <f>I!AD16*SUM('Sim_Vt_Of(IxI)'!$H18:$K18)*(-1)</f>
        <v>0</v>
      </c>
      <c r="AF18">
        <f>I!AE16*SUM('Sim_Vt_Of(IxI)'!$H18:$K18)*(-1)</f>
        <v>0</v>
      </c>
      <c r="AG18">
        <f>I!AF16*SUM('Sim_Vt_Of(IxI)'!$H18:$K18)*(-1)</f>
        <v>0</v>
      </c>
      <c r="AH18">
        <f>I!AG16*SUM('Sim_Vt_Of(IxI)'!$H18:$K18)*(-1)</f>
        <v>0</v>
      </c>
      <c r="AI18">
        <f>I!AH16*SUM('Sim_Vt_Of(IxI)'!$H18:$K18)*(-1)</f>
        <v>0</v>
      </c>
      <c r="AJ18">
        <f>I!AI16*SUM('Sim_Vt_Of(IxI)'!$H18:$K18)*(-1)</f>
        <v>0</v>
      </c>
      <c r="AK18">
        <f>I!AJ16*SUM('Sim_Vt_Of(IxI)'!$H18:$K18)*(-1)</f>
        <v>0</v>
      </c>
      <c r="AL18">
        <f>I!AK16*SUM('Sim_Vt_Of(IxI)'!$H18:$K18)*(-1)</f>
        <v>0</v>
      </c>
      <c r="AM18">
        <f>I!AL16*SUM('Sim_Vt_Of(IxI)'!$H18:$K18)*(-1)</f>
        <v>0</v>
      </c>
      <c r="AN18">
        <f>I!AM16*SUM('Sim_Vt_Of(IxI)'!$H18:$K18)*(-1)</f>
        <v>0</v>
      </c>
      <c r="AO18">
        <f>I!AN16*SUM('Sim_Vt_Of(IxI)'!$H18:$K18)*(-1)</f>
        <v>0</v>
      </c>
      <c r="AP18">
        <f>I!AO16*SUM('Sim_Vt_Of(IxI)'!$H18:$K18)*(-1)</f>
        <v>0</v>
      </c>
      <c r="AQ18">
        <f>I!AP16*SUM('Sim_Vt_Of(IxI)'!$H18:$K18)*(-1)</f>
        <v>0</v>
      </c>
      <c r="AR18">
        <f>I!AQ16*SUM('Sim_Vt_Of(IxI)'!$H18:$K18)*(-1)</f>
        <v>0</v>
      </c>
      <c r="AS18">
        <f>I!AR16*SUM('Sim_Vt_Of(IxI)'!$H18:$K18)*(-1)</f>
        <v>0</v>
      </c>
      <c r="AT18">
        <f>I!AS16*SUM('Sim_Vt_Of(IxI)'!$H18:$K18)*(-1)</f>
        <v>0</v>
      </c>
      <c r="AU18">
        <f>I!AT16*SUM('Sim_Vt_Of(IxI)'!$H18:$K18)*(-1)</f>
        <v>0</v>
      </c>
      <c r="AV18">
        <f>I!AU16*SUM('Sim_Vt_Of(IxI)'!$H18:$K18)*(-1)</f>
        <v>0</v>
      </c>
      <c r="AW18">
        <f>I!AV16*SUM('Sim_Vt_Of(IxI)'!$H18:$K18)*(-1)</f>
        <v>0</v>
      </c>
      <c r="AX18">
        <f>I!AW16*SUM('Sim_Vt_Of(IxI)'!$H18:$K18)*(-1)</f>
        <v>0</v>
      </c>
      <c r="AY18">
        <f>I!AX16*SUM('Sim_Vt_Of(IxI)'!$H18:$K18)*(-1)</f>
        <v>0</v>
      </c>
      <c r="AZ18">
        <f>I!AY16*SUM('Sim_Vt_Of(IxI)'!$H18:$K18)*(-1)</f>
        <v>0</v>
      </c>
      <c r="BA18">
        <f>I!AZ16*SUM('Sim_Vt_Of(IxI)'!$H18:$K18)*(-1)</f>
        <v>0</v>
      </c>
      <c r="BB18">
        <f>I!BA16*SUM('Sim_Vt_Of(IxI)'!$H18:$K18)*(-1)</f>
        <v>0</v>
      </c>
      <c r="BC18">
        <f>I!BB16*SUM('Sim_Vt_Of(IxI)'!$H18:$K18)*(-1)</f>
        <v>0</v>
      </c>
      <c r="BD18">
        <f>I!BC16*SUM('Sim_Vt_Of(IxI)'!$H18:$K18)*(-1)</f>
        <v>0</v>
      </c>
      <c r="BE18">
        <f>I!BD16*SUM('Sim_Vt_Of(IxI)'!$H18:$K18)*(-1)</f>
        <v>0</v>
      </c>
      <c r="BF18">
        <f>I!BE16*SUM('Sim_Vt_Of(IxI)'!$H18:$K18)*(-1)</f>
        <v>0</v>
      </c>
      <c r="BG18">
        <f>I!BF16*SUM('Sim_Vt_Of(IxI)'!$H18:$K18)*(-1)</f>
        <v>0</v>
      </c>
      <c r="BH18">
        <f>I!BG16*SUM('Sim_Vt_Of(IxI)'!$H18:$K18)*(-1)</f>
        <v>0</v>
      </c>
      <c r="BI18">
        <f>I!BH16*SUM('Sim_Vt_Of(IxI)'!$H18:$K18)*(-1)</f>
        <v>0</v>
      </c>
      <c r="BJ18">
        <f>I!BI16*SUM('Sim_Vt_Of(IxI)'!$H18:$K18)*(-1)</f>
        <v>0</v>
      </c>
      <c r="BK18">
        <f>I!BJ16*SUM('Sim_Vt_Of(IxI)'!$H18:$K18)*(-1)</f>
        <v>0</v>
      </c>
      <c r="BL18">
        <f>I!BK16*SUM('Sim_Vt_Of(IxI)'!$H18:$K18)*(-1)</f>
        <v>0</v>
      </c>
      <c r="BM18">
        <f>I!BL16*SUM('Sim_Vt_Of(IxI)'!$H18:$K18)*(-1)</f>
        <v>0</v>
      </c>
      <c r="BN18">
        <f>I!BM16*SUM('Sim_Vt_Of(IxI)'!$H18:$K18)*(-1)</f>
        <v>0</v>
      </c>
      <c r="BO18">
        <f>I!BN16*SUM('Sim_Vt_Of(IxI)'!$H18:$K18)*(-1)</f>
        <v>0</v>
      </c>
      <c r="BP18">
        <f>I!BO16*SUM('Sim_Vt_Of(IxI)'!$H18:$K18)*(-1)</f>
        <v>0</v>
      </c>
      <c r="BQ18">
        <f>I!BP16*SUM('Sim_Vt_Of(IxI)'!$H18:$K18)*(-1)</f>
        <v>0</v>
      </c>
      <c r="BR18">
        <f>I!BQ16*SUM('Sim_Vt_Of(IxI)'!$H18:$K18)*(-1)</f>
        <v>0</v>
      </c>
      <c r="BS18">
        <f>I!BR16*SUM('Sim_Vt_Of(IxI)'!$H18:$K18)*(-1)</f>
        <v>0</v>
      </c>
      <c r="BT18">
        <f>I!BS16*SUM('Sim_Vt_Of(IxI)'!$H18:$K18)*(-1)</f>
        <v>0</v>
      </c>
      <c r="BU18">
        <f>I!BT16*SUM('Sim_Vt_Of(IxI)'!$H18:$K18)*(-1)</f>
        <v>0</v>
      </c>
      <c r="BV18">
        <f>I!BU16*SUM('Sim_Vt_Of(IxI)'!$H18:$K18)*(-1)</f>
        <v>0</v>
      </c>
      <c r="BW18">
        <f>I!BV16*SUM('Sim_Vt_Of(IxI)'!$H18:$K18)*(-1)</f>
        <v>0</v>
      </c>
      <c r="BX18">
        <f>I!BW16*SUM('Sim_Vt_Of(IxI)'!$H18:$K18)*(-1)</f>
        <v>0</v>
      </c>
      <c r="BY18">
        <f>I!BX16*SUM('Sim_Vt_Of(IxI)'!$H18:$K18)*(-1)</f>
        <v>0</v>
      </c>
    </row>
    <row r="19" spans="1:77" x14ac:dyDescent="0.25">
      <c r="A19" s="105" t="s">
        <v>16</v>
      </c>
      <c r="B19">
        <f>I!A17*SUM('Sim_Vt_Of(IxI)'!$H19:$K19)*(-1)</f>
        <v>0</v>
      </c>
      <c r="C19">
        <f>I!B17*SUM('Sim_Vt_Of(IxI)'!$H19:$K19)*(-1)</f>
        <v>0</v>
      </c>
      <c r="D19">
        <f>I!C17*SUM('Sim_Vt_Of(IxI)'!$H19:$K19)*(-1)</f>
        <v>0</v>
      </c>
      <c r="E19">
        <f>I!D17*SUM('Sim_Vt_Of(IxI)'!$H19:$K19)*(-1)</f>
        <v>0</v>
      </c>
      <c r="F19">
        <f>I!E17*SUM('Sim_Vt_Of(IxI)'!$H19:$K19)*(-1)</f>
        <v>0</v>
      </c>
      <c r="G19">
        <f>I!F17*SUM('Sim_Vt_Of(IxI)'!$H19:$K19)*(-1)</f>
        <v>0</v>
      </c>
      <c r="H19">
        <f>I!G17*SUM('Sim_Vt_Of(IxI)'!$H19:$K19)*(-1)</f>
        <v>0</v>
      </c>
      <c r="I19">
        <f>I!H17*SUM('Sim_Vt_Of(IxI)'!$H19:$K19)*(-1)</f>
        <v>0</v>
      </c>
      <c r="J19">
        <f>I!I17*SUM('Sim_Vt_Of(IxI)'!$H19:$K19)*(-1)</f>
        <v>0</v>
      </c>
      <c r="K19">
        <f>I!J17*SUM('Sim_Vt_Of(IxI)'!$H19:$K19)*(-1)</f>
        <v>0</v>
      </c>
      <c r="L19">
        <f>I!K17*SUM('Sim_Vt_Of(IxI)'!$H19:$K19)*(-1)</f>
        <v>0</v>
      </c>
      <c r="M19">
        <f>I!L17*SUM('Sim_Vt_Of(IxI)'!$H19:$K19)*(-1)</f>
        <v>0</v>
      </c>
      <c r="N19">
        <f>I!M17*SUM('Sim_Vt_Of(IxI)'!$H19:$K19)*(-1)</f>
        <v>0</v>
      </c>
      <c r="O19">
        <f>I!N17*SUM('Sim_Vt_Of(IxI)'!$H19:$K19)*(-1)</f>
        <v>0</v>
      </c>
      <c r="P19">
        <f>I!O17*SUM('Sim_Vt_Of(IxI)'!$H19:$K19)*(-1)</f>
        <v>0</v>
      </c>
      <c r="Q19">
        <f>I!P17*SUM('Sim_Vt_Of(IxI)'!$H19:$K19)*(-1)</f>
        <v>0</v>
      </c>
      <c r="R19">
        <f>I!Q17*SUM('Sim_Vt_Of(IxI)'!$H19:$K19)*(-1)</f>
        <v>0</v>
      </c>
      <c r="S19">
        <f>I!R17*SUM('Sim_Vt_Of(IxI)'!$H19:$K19)*(-1)</f>
        <v>0</v>
      </c>
      <c r="T19">
        <f>I!S17*SUM('Sim_Vt_Of(IxI)'!$H19:$K19)*(-1)</f>
        <v>0</v>
      </c>
      <c r="U19">
        <f>I!T17*SUM('Sim_Vt_Of(IxI)'!$H19:$K19)*(-1)</f>
        <v>0</v>
      </c>
      <c r="V19">
        <f>I!U17*SUM('Sim_Vt_Of(IxI)'!$H19:$K19)*(-1)</f>
        <v>0</v>
      </c>
      <c r="W19">
        <f>I!V17*SUM('Sim_Vt_Of(IxI)'!$H19:$K19)*(-1)</f>
        <v>0</v>
      </c>
      <c r="X19">
        <f>I!W17*SUM('Sim_Vt_Of(IxI)'!$H19:$K19)*(-1)</f>
        <v>0</v>
      </c>
      <c r="Y19">
        <f>I!X17*SUM('Sim_Vt_Of(IxI)'!$H19:$K19)*(-1)</f>
        <v>0</v>
      </c>
      <c r="Z19">
        <f>I!Y17*SUM('Sim_Vt_Of(IxI)'!$H19:$K19)*(-1)</f>
        <v>0</v>
      </c>
      <c r="AA19">
        <f>I!Z17*SUM('Sim_Vt_Of(IxI)'!$H19:$K19)*(-1)</f>
        <v>0</v>
      </c>
      <c r="AB19">
        <f>I!AA17*SUM('Sim_Vt_Of(IxI)'!$H19:$K19)*(-1)</f>
        <v>0</v>
      </c>
      <c r="AC19">
        <f>I!AB17*SUM('Sim_Vt_Of(IxI)'!$H19:$K19)*(-1)</f>
        <v>0</v>
      </c>
      <c r="AD19">
        <f>I!AC17*SUM('Sim_Vt_Of(IxI)'!$H19:$K19)*(-1)</f>
        <v>0</v>
      </c>
      <c r="AE19">
        <f>I!AD17*SUM('Sim_Vt_Of(IxI)'!$H19:$K19)*(-1)</f>
        <v>0</v>
      </c>
      <c r="AF19">
        <f>I!AE17*SUM('Sim_Vt_Of(IxI)'!$H19:$K19)*(-1)</f>
        <v>0</v>
      </c>
      <c r="AG19">
        <f>I!AF17*SUM('Sim_Vt_Of(IxI)'!$H19:$K19)*(-1)</f>
        <v>0</v>
      </c>
      <c r="AH19">
        <f>I!AG17*SUM('Sim_Vt_Of(IxI)'!$H19:$K19)*(-1)</f>
        <v>0</v>
      </c>
      <c r="AI19">
        <f>I!AH17*SUM('Sim_Vt_Of(IxI)'!$H19:$K19)*(-1)</f>
        <v>0</v>
      </c>
      <c r="AJ19">
        <f>I!AI17*SUM('Sim_Vt_Of(IxI)'!$H19:$K19)*(-1)</f>
        <v>0</v>
      </c>
      <c r="AK19">
        <f>I!AJ17*SUM('Sim_Vt_Of(IxI)'!$H19:$K19)*(-1)</f>
        <v>0</v>
      </c>
      <c r="AL19">
        <f>I!AK17*SUM('Sim_Vt_Of(IxI)'!$H19:$K19)*(-1)</f>
        <v>0</v>
      </c>
      <c r="AM19">
        <f>I!AL17*SUM('Sim_Vt_Of(IxI)'!$H19:$K19)*(-1)</f>
        <v>0</v>
      </c>
      <c r="AN19">
        <f>I!AM17*SUM('Sim_Vt_Of(IxI)'!$H19:$K19)*(-1)</f>
        <v>0</v>
      </c>
      <c r="AO19">
        <f>I!AN17*SUM('Sim_Vt_Of(IxI)'!$H19:$K19)*(-1)</f>
        <v>0</v>
      </c>
      <c r="AP19">
        <f>I!AO17*SUM('Sim_Vt_Of(IxI)'!$H19:$K19)*(-1)</f>
        <v>0</v>
      </c>
      <c r="AQ19">
        <f>I!AP17*SUM('Sim_Vt_Of(IxI)'!$H19:$K19)*(-1)</f>
        <v>0</v>
      </c>
      <c r="AR19">
        <f>I!AQ17*SUM('Sim_Vt_Of(IxI)'!$H19:$K19)*(-1)</f>
        <v>0</v>
      </c>
      <c r="AS19">
        <f>I!AR17*SUM('Sim_Vt_Of(IxI)'!$H19:$K19)*(-1)</f>
        <v>0</v>
      </c>
      <c r="AT19">
        <f>I!AS17*SUM('Sim_Vt_Of(IxI)'!$H19:$K19)*(-1)</f>
        <v>0</v>
      </c>
      <c r="AU19">
        <f>I!AT17*SUM('Sim_Vt_Of(IxI)'!$H19:$K19)*(-1)</f>
        <v>0</v>
      </c>
      <c r="AV19">
        <f>I!AU17*SUM('Sim_Vt_Of(IxI)'!$H19:$K19)*(-1)</f>
        <v>0</v>
      </c>
      <c r="AW19">
        <f>I!AV17*SUM('Sim_Vt_Of(IxI)'!$H19:$K19)*(-1)</f>
        <v>0</v>
      </c>
      <c r="AX19">
        <f>I!AW17*SUM('Sim_Vt_Of(IxI)'!$H19:$K19)*(-1)</f>
        <v>0</v>
      </c>
      <c r="AY19">
        <f>I!AX17*SUM('Sim_Vt_Of(IxI)'!$H19:$K19)*(-1)</f>
        <v>0</v>
      </c>
      <c r="AZ19">
        <f>I!AY17*SUM('Sim_Vt_Of(IxI)'!$H19:$K19)*(-1)</f>
        <v>0</v>
      </c>
      <c r="BA19">
        <f>I!AZ17*SUM('Sim_Vt_Of(IxI)'!$H19:$K19)*(-1)</f>
        <v>0</v>
      </c>
      <c r="BB19">
        <f>I!BA17*SUM('Sim_Vt_Of(IxI)'!$H19:$K19)*(-1)</f>
        <v>0</v>
      </c>
      <c r="BC19">
        <f>I!BB17*SUM('Sim_Vt_Of(IxI)'!$H19:$K19)*(-1)</f>
        <v>0</v>
      </c>
      <c r="BD19">
        <f>I!BC17*SUM('Sim_Vt_Of(IxI)'!$H19:$K19)*(-1)</f>
        <v>0</v>
      </c>
      <c r="BE19">
        <f>I!BD17*SUM('Sim_Vt_Of(IxI)'!$H19:$K19)*(-1)</f>
        <v>0</v>
      </c>
      <c r="BF19">
        <f>I!BE17*SUM('Sim_Vt_Of(IxI)'!$H19:$K19)*(-1)</f>
        <v>0</v>
      </c>
      <c r="BG19">
        <f>I!BF17*SUM('Sim_Vt_Of(IxI)'!$H19:$K19)*(-1)</f>
        <v>0</v>
      </c>
      <c r="BH19">
        <f>I!BG17*SUM('Sim_Vt_Of(IxI)'!$H19:$K19)*(-1)</f>
        <v>0</v>
      </c>
      <c r="BI19">
        <f>I!BH17*SUM('Sim_Vt_Of(IxI)'!$H19:$K19)*(-1)</f>
        <v>0</v>
      </c>
      <c r="BJ19">
        <f>I!BI17*SUM('Sim_Vt_Of(IxI)'!$H19:$K19)*(-1)</f>
        <v>0</v>
      </c>
      <c r="BK19">
        <f>I!BJ17*SUM('Sim_Vt_Of(IxI)'!$H19:$K19)*(-1)</f>
        <v>0</v>
      </c>
      <c r="BL19">
        <f>I!BK17*SUM('Sim_Vt_Of(IxI)'!$H19:$K19)*(-1)</f>
        <v>0</v>
      </c>
      <c r="BM19">
        <f>I!BL17*SUM('Sim_Vt_Of(IxI)'!$H19:$K19)*(-1)</f>
        <v>0</v>
      </c>
      <c r="BN19">
        <f>I!BM17*SUM('Sim_Vt_Of(IxI)'!$H19:$K19)*(-1)</f>
        <v>0</v>
      </c>
      <c r="BO19">
        <f>I!BN17*SUM('Sim_Vt_Of(IxI)'!$H19:$K19)*(-1)</f>
        <v>0</v>
      </c>
      <c r="BP19">
        <f>I!BO17*SUM('Sim_Vt_Of(IxI)'!$H19:$K19)*(-1)</f>
        <v>0</v>
      </c>
      <c r="BQ19">
        <f>I!BP17*SUM('Sim_Vt_Of(IxI)'!$H19:$K19)*(-1)</f>
        <v>0</v>
      </c>
      <c r="BR19">
        <f>I!BQ17*SUM('Sim_Vt_Of(IxI)'!$H19:$K19)*(-1)</f>
        <v>0</v>
      </c>
      <c r="BS19">
        <f>I!BR17*SUM('Sim_Vt_Of(IxI)'!$H19:$K19)*(-1)</f>
        <v>0</v>
      </c>
      <c r="BT19">
        <f>I!BS17*SUM('Sim_Vt_Of(IxI)'!$H19:$K19)*(-1)</f>
        <v>0</v>
      </c>
      <c r="BU19">
        <f>I!BT17*SUM('Sim_Vt_Of(IxI)'!$H19:$K19)*(-1)</f>
        <v>0</v>
      </c>
      <c r="BV19">
        <f>I!BU17*SUM('Sim_Vt_Of(IxI)'!$H19:$K19)*(-1)</f>
        <v>0</v>
      </c>
      <c r="BW19">
        <f>I!BV17*SUM('Sim_Vt_Of(IxI)'!$H19:$K19)*(-1)</f>
        <v>0</v>
      </c>
      <c r="BX19">
        <f>I!BW17*SUM('Sim_Vt_Of(IxI)'!$H19:$K19)*(-1)</f>
        <v>0</v>
      </c>
      <c r="BY19">
        <f>I!BX17*SUM('Sim_Vt_Of(IxI)'!$H19:$K19)*(-1)</f>
        <v>0</v>
      </c>
    </row>
    <row r="20" spans="1:77" x14ac:dyDescent="0.25">
      <c r="A20" s="105" t="s">
        <v>17</v>
      </c>
      <c r="B20">
        <f>I!A18*SUM('Sim_Vt_Of(IxI)'!$H20:$K20)*(-1)</f>
        <v>0</v>
      </c>
      <c r="C20">
        <f>I!B18*SUM('Sim_Vt_Of(IxI)'!$H20:$K20)*(-1)</f>
        <v>0</v>
      </c>
      <c r="D20">
        <f>I!C18*SUM('Sim_Vt_Of(IxI)'!$H20:$K20)*(-1)</f>
        <v>0</v>
      </c>
      <c r="E20">
        <f>I!D18*SUM('Sim_Vt_Of(IxI)'!$H20:$K20)*(-1)</f>
        <v>0</v>
      </c>
      <c r="F20">
        <f>I!E18*SUM('Sim_Vt_Of(IxI)'!$H20:$K20)*(-1)</f>
        <v>0</v>
      </c>
      <c r="G20">
        <f>I!F18*SUM('Sim_Vt_Of(IxI)'!$H20:$K20)*(-1)</f>
        <v>0</v>
      </c>
      <c r="H20">
        <f>I!G18*SUM('Sim_Vt_Of(IxI)'!$H20:$K20)*(-1)</f>
        <v>0</v>
      </c>
      <c r="I20">
        <f>I!H18*SUM('Sim_Vt_Of(IxI)'!$H20:$K20)*(-1)</f>
        <v>0</v>
      </c>
      <c r="J20">
        <f>I!I18*SUM('Sim_Vt_Of(IxI)'!$H20:$K20)*(-1)</f>
        <v>0</v>
      </c>
      <c r="K20">
        <f>I!J18*SUM('Sim_Vt_Of(IxI)'!$H20:$K20)*(-1)</f>
        <v>0</v>
      </c>
      <c r="L20">
        <f>I!K18*SUM('Sim_Vt_Of(IxI)'!$H20:$K20)*(-1)</f>
        <v>0</v>
      </c>
      <c r="M20">
        <f>I!L18*SUM('Sim_Vt_Of(IxI)'!$H20:$K20)*(-1)</f>
        <v>0</v>
      </c>
      <c r="N20">
        <f>I!M18*SUM('Sim_Vt_Of(IxI)'!$H20:$K20)*(-1)</f>
        <v>0</v>
      </c>
      <c r="O20">
        <f>I!N18*SUM('Sim_Vt_Of(IxI)'!$H20:$K20)*(-1)</f>
        <v>0</v>
      </c>
      <c r="P20">
        <f>I!O18*SUM('Sim_Vt_Of(IxI)'!$H20:$K20)*(-1)</f>
        <v>0</v>
      </c>
      <c r="Q20">
        <f>I!P18*SUM('Sim_Vt_Of(IxI)'!$H20:$K20)*(-1)</f>
        <v>0</v>
      </c>
      <c r="R20">
        <f>I!Q18*SUM('Sim_Vt_Of(IxI)'!$H20:$K20)*(-1)</f>
        <v>0</v>
      </c>
      <c r="S20">
        <f>I!R18*SUM('Sim_Vt_Of(IxI)'!$H20:$K20)*(-1)</f>
        <v>0</v>
      </c>
      <c r="T20">
        <f>I!S18*SUM('Sim_Vt_Of(IxI)'!$H20:$K20)*(-1)</f>
        <v>0</v>
      </c>
      <c r="U20">
        <f>I!T18*SUM('Sim_Vt_Of(IxI)'!$H20:$K20)*(-1)</f>
        <v>0</v>
      </c>
      <c r="V20">
        <f>I!U18*SUM('Sim_Vt_Of(IxI)'!$H20:$K20)*(-1)</f>
        <v>0</v>
      </c>
      <c r="W20">
        <f>I!V18*SUM('Sim_Vt_Of(IxI)'!$H20:$K20)*(-1)</f>
        <v>0</v>
      </c>
      <c r="X20">
        <f>I!W18*SUM('Sim_Vt_Of(IxI)'!$H20:$K20)*(-1)</f>
        <v>0</v>
      </c>
      <c r="Y20">
        <f>I!X18*SUM('Sim_Vt_Of(IxI)'!$H20:$K20)*(-1)</f>
        <v>0</v>
      </c>
      <c r="Z20">
        <f>I!Y18*SUM('Sim_Vt_Of(IxI)'!$H20:$K20)*(-1)</f>
        <v>0</v>
      </c>
      <c r="AA20">
        <f>I!Z18*SUM('Sim_Vt_Of(IxI)'!$H20:$K20)*(-1)</f>
        <v>0</v>
      </c>
      <c r="AB20">
        <f>I!AA18*SUM('Sim_Vt_Of(IxI)'!$H20:$K20)*(-1)</f>
        <v>0</v>
      </c>
      <c r="AC20">
        <f>I!AB18*SUM('Sim_Vt_Of(IxI)'!$H20:$K20)*(-1)</f>
        <v>0</v>
      </c>
      <c r="AD20">
        <f>I!AC18*SUM('Sim_Vt_Of(IxI)'!$H20:$K20)*(-1)</f>
        <v>0</v>
      </c>
      <c r="AE20">
        <f>I!AD18*SUM('Sim_Vt_Of(IxI)'!$H20:$K20)*(-1)</f>
        <v>0</v>
      </c>
      <c r="AF20">
        <f>I!AE18*SUM('Sim_Vt_Of(IxI)'!$H20:$K20)*(-1)</f>
        <v>0</v>
      </c>
      <c r="AG20">
        <f>I!AF18*SUM('Sim_Vt_Of(IxI)'!$H20:$K20)*(-1)</f>
        <v>0</v>
      </c>
      <c r="AH20">
        <f>I!AG18*SUM('Sim_Vt_Of(IxI)'!$H20:$K20)*(-1)</f>
        <v>0</v>
      </c>
      <c r="AI20">
        <f>I!AH18*SUM('Sim_Vt_Of(IxI)'!$H20:$K20)*(-1)</f>
        <v>0</v>
      </c>
      <c r="AJ20">
        <f>I!AI18*SUM('Sim_Vt_Of(IxI)'!$H20:$K20)*(-1)</f>
        <v>0</v>
      </c>
      <c r="AK20">
        <f>I!AJ18*SUM('Sim_Vt_Of(IxI)'!$H20:$K20)*(-1)</f>
        <v>0</v>
      </c>
      <c r="AL20">
        <f>I!AK18*SUM('Sim_Vt_Of(IxI)'!$H20:$K20)*(-1)</f>
        <v>0</v>
      </c>
      <c r="AM20">
        <f>I!AL18*SUM('Sim_Vt_Of(IxI)'!$H20:$K20)*(-1)</f>
        <v>0</v>
      </c>
      <c r="AN20">
        <f>I!AM18*SUM('Sim_Vt_Of(IxI)'!$H20:$K20)*(-1)</f>
        <v>0</v>
      </c>
      <c r="AO20">
        <f>I!AN18*SUM('Sim_Vt_Of(IxI)'!$H20:$K20)*(-1)</f>
        <v>0</v>
      </c>
      <c r="AP20">
        <f>I!AO18*SUM('Sim_Vt_Of(IxI)'!$H20:$K20)*(-1)</f>
        <v>0</v>
      </c>
      <c r="AQ20">
        <f>I!AP18*SUM('Sim_Vt_Of(IxI)'!$H20:$K20)*(-1)</f>
        <v>0</v>
      </c>
      <c r="AR20">
        <f>I!AQ18*SUM('Sim_Vt_Of(IxI)'!$H20:$K20)*(-1)</f>
        <v>0</v>
      </c>
      <c r="AS20">
        <f>I!AR18*SUM('Sim_Vt_Of(IxI)'!$H20:$K20)*(-1)</f>
        <v>0</v>
      </c>
      <c r="AT20">
        <f>I!AS18*SUM('Sim_Vt_Of(IxI)'!$H20:$K20)*(-1)</f>
        <v>0</v>
      </c>
      <c r="AU20">
        <f>I!AT18*SUM('Sim_Vt_Of(IxI)'!$H20:$K20)*(-1)</f>
        <v>0</v>
      </c>
      <c r="AV20">
        <f>I!AU18*SUM('Sim_Vt_Of(IxI)'!$H20:$K20)*(-1)</f>
        <v>0</v>
      </c>
      <c r="AW20">
        <f>I!AV18*SUM('Sim_Vt_Of(IxI)'!$H20:$K20)*(-1)</f>
        <v>0</v>
      </c>
      <c r="AX20">
        <f>I!AW18*SUM('Sim_Vt_Of(IxI)'!$H20:$K20)*(-1)</f>
        <v>0</v>
      </c>
      <c r="AY20">
        <f>I!AX18*SUM('Sim_Vt_Of(IxI)'!$H20:$K20)*(-1)</f>
        <v>0</v>
      </c>
      <c r="AZ20">
        <f>I!AY18*SUM('Sim_Vt_Of(IxI)'!$H20:$K20)*(-1)</f>
        <v>0</v>
      </c>
      <c r="BA20">
        <f>I!AZ18*SUM('Sim_Vt_Of(IxI)'!$H20:$K20)*(-1)</f>
        <v>0</v>
      </c>
      <c r="BB20">
        <f>I!BA18*SUM('Sim_Vt_Of(IxI)'!$H20:$K20)*(-1)</f>
        <v>0</v>
      </c>
      <c r="BC20">
        <f>I!BB18*SUM('Sim_Vt_Of(IxI)'!$H20:$K20)*(-1)</f>
        <v>0</v>
      </c>
      <c r="BD20">
        <f>I!BC18*SUM('Sim_Vt_Of(IxI)'!$H20:$K20)*(-1)</f>
        <v>0</v>
      </c>
      <c r="BE20">
        <f>I!BD18*SUM('Sim_Vt_Of(IxI)'!$H20:$K20)*(-1)</f>
        <v>0</v>
      </c>
      <c r="BF20">
        <f>I!BE18*SUM('Sim_Vt_Of(IxI)'!$H20:$K20)*(-1)</f>
        <v>0</v>
      </c>
      <c r="BG20">
        <f>I!BF18*SUM('Sim_Vt_Of(IxI)'!$H20:$K20)*(-1)</f>
        <v>0</v>
      </c>
      <c r="BH20">
        <f>I!BG18*SUM('Sim_Vt_Of(IxI)'!$H20:$K20)*(-1)</f>
        <v>0</v>
      </c>
      <c r="BI20">
        <f>I!BH18*SUM('Sim_Vt_Of(IxI)'!$H20:$K20)*(-1)</f>
        <v>0</v>
      </c>
      <c r="BJ20">
        <f>I!BI18*SUM('Sim_Vt_Of(IxI)'!$H20:$K20)*(-1)</f>
        <v>0</v>
      </c>
      <c r="BK20">
        <f>I!BJ18*SUM('Sim_Vt_Of(IxI)'!$H20:$K20)*(-1)</f>
        <v>0</v>
      </c>
      <c r="BL20">
        <f>I!BK18*SUM('Sim_Vt_Of(IxI)'!$H20:$K20)*(-1)</f>
        <v>0</v>
      </c>
      <c r="BM20">
        <f>I!BL18*SUM('Sim_Vt_Of(IxI)'!$H20:$K20)*(-1)</f>
        <v>0</v>
      </c>
      <c r="BN20">
        <f>I!BM18*SUM('Sim_Vt_Of(IxI)'!$H20:$K20)*(-1)</f>
        <v>0</v>
      </c>
      <c r="BO20">
        <f>I!BN18*SUM('Sim_Vt_Of(IxI)'!$H20:$K20)*(-1)</f>
        <v>0</v>
      </c>
      <c r="BP20">
        <f>I!BO18*SUM('Sim_Vt_Of(IxI)'!$H20:$K20)*(-1)</f>
        <v>0</v>
      </c>
      <c r="BQ20">
        <f>I!BP18*SUM('Sim_Vt_Of(IxI)'!$H20:$K20)*(-1)</f>
        <v>0</v>
      </c>
      <c r="BR20">
        <f>I!BQ18*SUM('Sim_Vt_Of(IxI)'!$H20:$K20)*(-1)</f>
        <v>0</v>
      </c>
      <c r="BS20">
        <f>I!BR18*SUM('Sim_Vt_Of(IxI)'!$H20:$K20)*(-1)</f>
        <v>0</v>
      </c>
      <c r="BT20">
        <f>I!BS18*SUM('Sim_Vt_Of(IxI)'!$H20:$K20)*(-1)</f>
        <v>0</v>
      </c>
      <c r="BU20">
        <f>I!BT18*SUM('Sim_Vt_Of(IxI)'!$H20:$K20)*(-1)</f>
        <v>0</v>
      </c>
      <c r="BV20">
        <f>I!BU18*SUM('Sim_Vt_Of(IxI)'!$H20:$K20)*(-1)</f>
        <v>0</v>
      </c>
      <c r="BW20">
        <f>I!BV18*SUM('Sim_Vt_Of(IxI)'!$H20:$K20)*(-1)</f>
        <v>0</v>
      </c>
      <c r="BX20">
        <f>I!BW18*SUM('Sim_Vt_Of(IxI)'!$H20:$K20)*(-1)</f>
        <v>0</v>
      </c>
      <c r="BY20">
        <f>I!BX18*SUM('Sim_Vt_Of(IxI)'!$H20:$K20)*(-1)</f>
        <v>0</v>
      </c>
    </row>
    <row r="21" spans="1:77" x14ac:dyDescent="0.25">
      <c r="A21" s="105" t="s">
        <v>18</v>
      </c>
      <c r="B21">
        <f>I!A19*SUM('Sim_Vt_Of(IxI)'!$H21:$K21)*(-1)</f>
        <v>0</v>
      </c>
      <c r="C21">
        <f>I!B19*SUM('Sim_Vt_Of(IxI)'!$H21:$K21)*(-1)</f>
        <v>0</v>
      </c>
      <c r="D21">
        <f>I!C19*SUM('Sim_Vt_Of(IxI)'!$H21:$K21)*(-1)</f>
        <v>0</v>
      </c>
      <c r="E21">
        <f>I!D19*SUM('Sim_Vt_Of(IxI)'!$H21:$K21)*(-1)</f>
        <v>0</v>
      </c>
      <c r="F21">
        <f>I!E19*SUM('Sim_Vt_Of(IxI)'!$H21:$K21)*(-1)</f>
        <v>0</v>
      </c>
      <c r="G21">
        <f>I!F19*SUM('Sim_Vt_Of(IxI)'!$H21:$K21)*(-1)</f>
        <v>0</v>
      </c>
      <c r="H21">
        <f>I!G19*SUM('Sim_Vt_Of(IxI)'!$H21:$K21)*(-1)</f>
        <v>0</v>
      </c>
      <c r="I21">
        <f>I!H19*SUM('Sim_Vt_Of(IxI)'!$H21:$K21)*(-1)</f>
        <v>0</v>
      </c>
      <c r="J21">
        <f>I!I19*SUM('Sim_Vt_Of(IxI)'!$H21:$K21)*(-1)</f>
        <v>0</v>
      </c>
      <c r="K21">
        <f>I!J19*SUM('Sim_Vt_Of(IxI)'!$H21:$K21)*(-1)</f>
        <v>0</v>
      </c>
      <c r="L21">
        <f>I!K19*SUM('Sim_Vt_Of(IxI)'!$H21:$K21)*(-1)</f>
        <v>0</v>
      </c>
      <c r="M21">
        <f>I!L19*SUM('Sim_Vt_Of(IxI)'!$H21:$K21)*(-1)</f>
        <v>0</v>
      </c>
      <c r="N21">
        <f>I!M19*SUM('Sim_Vt_Of(IxI)'!$H21:$K21)*(-1)</f>
        <v>0</v>
      </c>
      <c r="O21">
        <f>I!N19*SUM('Sim_Vt_Of(IxI)'!$H21:$K21)*(-1)</f>
        <v>0</v>
      </c>
      <c r="P21">
        <f>I!O19*SUM('Sim_Vt_Of(IxI)'!$H21:$K21)*(-1)</f>
        <v>0</v>
      </c>
      <c r="Q21">
        <f>I!P19*SUM('Sim_Vt_Of(IxI)'!$H21:$K21)*(-1)</f>
        <v>0</v>
      </c>
      <c r="R21">
        <f>I!Q19*SUM('Sim_Vt_Of(IxI)'!$H21:$K21)*(-1)</f>
        <v>0</v>
      </c>
      <c r="S21">
        <f>I!R19*SUM('Sim_Vt_Of(IxI)'!$H21:$K21)*(-1)</f>
        <v>0</v>
      </c>
      <c r="T21">
        <f>I!S19*SUM('Sim_Vt_Of(IxI)'!$H21:$K21)*(-1)</f>
        <v>0</v>
      </c>
      <c r="U21">
        <f>I!T19*SUM('Sim_Vt_Of(IxI)'!$H21:$K21)*(-1)</f>
        <v>0</v>
      </c>
      <c r="V21">
        <f>I!U19*SUM('Sim_Vt_Of(IxI)'!$H21:$K21)*(-1)</f>
        <v>0</v>
      </c>
      <c r="W21">
        <f>I!V19*SUM('Sim_Vt_Of(IxI)'!$H21:$K21)*(-1)</f>
        <v>0</v>
      </c>
      <c r="X21">
        <f>I!W19*SUM('Sim_Vt_Of(IxI)'!$H21:$K21)*(-1)</f>
        <v>0</v>
      </c>
      <c r="Y21">
        <f>I!X19*SUM('Sim_Vt_Of(IxI)'!$H21:$K21)*(-1)</f>
        <v>0</v>
      </c>
      <c r="Z21">
        <f>I!Y19*SUM('Sim_Vt_Of(IxI)'!$H21:$K21)*(-1)</f>
        <v>0</v>
      </c>
      <c r="AA21">
        <f>I!Z19*SUM('Sim_Vt_Of(IxI)'!$H21:$K21)*(-1)</f>
        <v>0</v>
      </c>
      <c r="AB21">
        <f>I!AA19*SUM('Sim_Vt_Of(IxI)'!$H21:$K21)*(-1)</f>
        <v>0</v>
      </c>
      <c r="AC21">
        <f>I!AB19*SUM('Sim_Vt_Of(IxI)'!$H21:$K21)*(-1)</f>
        <v>0</v>
      </c>
      <c r="AD21">
        <f>I!AC19*SUM('Sim_Vt_Of(IxI)'!$H21:$K21)*(-1)</f>
        <v>0</v>
      </c>
      <c r="AE21">
        <f>I!AD19*SUM('Sim_Vt_Of(IxI)'!$H21:$K21)*(-1)</f>
        <v>0</v>
      </c>
      <c r="AF21">
        <f>I!AE19*SUM('Sim_Vt_Of(IxI)'!$H21:$K21)*(-1)</f>
        <v>0</v>
      </c>
      <c r="AG21">
        <f>I!AF19*SUM('Sim_Vt_Of(IxI)'!$H21:$K21)*(-1)</f>
        <v>0</v>
      </c>
      <c r="AH21">
        <f>I!AG19*SUM('Sim_Vt_Of(IxI)'!$H21:$K21)*(-1)</f>
        <v>0</v>
      </c>
      <c r="AI21">
        <f>I!AH19*SUM('Sim_Vt_Of(IxI)'!$H21:$K21)*(-1)</f>
        <v>0</v>
      </c>
      <c r="AJ21">
        <f>I!AI19*SUM('Sim_Vt_Of(IxI)'!$H21:$K21)*(-1)</f>
        <v>0</v>
      </c>
      <c r="AK21">
        <f>I!AJ19*SUM('Sim_Vt_Of(IxI)'!$H21:$K21)*(-1)</f>
        <v>0</v>
      </c>
      <c r="AL21">
        <f>I!AK19*SUM('Sim_Vt_Of(IxI)'!$H21:$K21)*(-1)</f>
        <v>0</v>
      </c>
      <c r="AM21">
        <f>I!AL19*SUM('Sim_Vt_Of(IxI)'!$H21:$K21)*(-1)</f>
        <v>0</v>
      </c>
      <c r="AN21">
        <f>I!AM19*SUM('Sim_Vt_Of(IxI)'!$H21:$K21)*(-1)</f>
        <v>0</v>
      </c>
      <c r="AO21">
        <f>I!AN19*SUM('Sim_Vt_Of(IxI)'!$H21:$K21)*(-1)</f>
        <v>0</v>
      </c>
      <c r="AP21">
        <f>I!AO19*SUM('Sim_Vt_Of(IxI)'!$H21:$K21)*(-1)</f>
        <v>0</v>
      </c>
      <c r="AQ21">
        <f>I!AP19*SUM('Sim_Vt_Of(IxI)'!$H21:$K21)*(-1)</f>
        <v>0</v>
      </c>
      <c r="AR21">
        <f>I!AQ19*SUM('Sim_Vt_Of(IxI)'!$H21:$K21)*(-1)</f>
        <v>0</v>
      </c>
      <c r="AS21">
        <f>I!AR19*SUM('Sim_Vt_Of(IxI)'!$H21:$K21)*(-1)</f>
        <v>0</v>
      </c>
      <c r="AT21">
        <f>I!AS19*SUM('Sim_Vt_Of(IxI)'!$H21:$K21)*(-1)</f>
        <v>0</v>
      </c>
      <c r="AU21">
        <f>I!AT19*SUM('Sim_Vt_Of(IxI)'!$H21:$K21)*(-1)</f>
        <v>0</v>
      </c>
      <c r="AV21">
        <f>I!AU19*SUM('Sim_Vt_Of(IxI)'!$H21:$K21)*(-1)</f>
        <v>0</v>
      </c>
      <c r="AW21">
        <f>I!AV19*SUM('Sim_Vt_Of(IxI)'!$H21:$K21)*(-1)</f>
        <v>0</v>
      </c>
      <c r="AX21">
        <f>I!AW19*SUM('Sim_Vt_Of(IxI)'!$H21:$K21)*(-1)</f>
        <v>0</v>
      </c>
      <c r="AY21">
        <f>I!AX19*SUM('Sim_Vt_Of(IxI)'!$H21:$K21)*(-1)</f>
        <v>0</v>
      </c>
      <c r="AZ21">
        <f>I!AY19*SUM('Sim_Vt_Of(IxI)'!$H21:$K21)*(-1)</f>
        <v>0</v>
      </c>
      <c r="BA21">
        <f>I!AZ19*SUM('Sim_Vt_Of(IxI)'!$H21:$K21)*(-1)</f>
        <v>0</v>
      </c>
      <c r="BB21">
        <f>I!BA19*SUM('Sim_Vt_Of(IxI)'!$H21:$K21)*(-1)</f>
        <v>0</v>
      </c>
      <c r="BC21">
        <f>I!BB19*SUM('Sim_Vt_Of(IxI)'!$H21:$K21)*(-1)</f>
        <v>0</v>
      </c>
      <c r="BD21">
        <f>I!BC19*SUM('Sim_Vt_Of(IxI)'!$H21:$K21)*(-1)</f>
        <v>0</v>
      </c>
      <c r="BE21">
        <f>I!BD19*SUM('Sim_Vt_Of(IxI)'!$H21:$K21)*(-1)</f>
        <v>0</v>
      </c>
      <c r="BF21">
        <f>I!BE19*SUM('Sim_Vt_Of(IxI)'!$H21:$K21)*(-1)</f>
        <v>0</v>
      </c>
      <c r="BG21">
        <f>I!BF19*SUM('Sim_Vt_Of(IxI)'!$H21:$K21)*(-1)</f>
        <v>0</v>
      </c>
      <c r="BH21">
        <f>I!BG19*SUM('Sim_Vt_Of(IxI)'!$H21:$K21)*(-1)</f>
        <v>0</v>
      </c>
      <c r="BI21">
        <f>I!BH19*SUM('Sim_Vt_Of(IxI)'!$H21:$K21)*(-1)</f>
        <v>0</v>
      </c>
      <c r="BJ21">
        <f>I!BI19*SUM('Sim_Vt_Of(IxI)'!$H21:$K21)*(-1)</f>
        <v>0</v>
      </c>
      <c r="BK21">
        <f>I!BJ19*SUM('Sim_Vt_Of(IxI)'!$H21:$K21)*(-1)</f>
        <v>0</v>
      </c>
      <c r="BL21">
        <f>I!BK19*SUM('Sim_Vt_Of(IxI)'!$H21:$K21)*(-1)</f>
        <v>0</v>
      </c>
      <c r="BM21">
        <f>I!BL19*SUM('Sim_Vt_Of(IxI)'!$H21:$K21)*(-1)</f>
        <v>0</v>
      </c>
      <c r="BN21">
        <f>I!BM19*SUM('Sim_Vt_Of(IxI)'!$H21:$K21)*(-1)</f>
        <v>0</v>
      </c>
      <c r="BO21">
        <f>I!BN19*SUM('Sim_Vt_Of(IxI)'!$H21:$K21)*(-1)</f>
        <v>0</v>
      </c>
      <c r="BP21">
        <f>I!BO19*SUM('Sim_Vt_Of(IxI)'!$H21:$K21)*(-1)</f>
        <v>0</v>
      </c>
      <c r="BQ21">
        <f>I!BP19*SUM('Sim_Vt_Of(IxI)'!$H21:$K21)*(-1)</f>
        <v>0</v>
      </c>
      <c r="BR21">
        <f>I!BQ19*SUM('Sim_Vt_Of(IxI)'!$H21:$K21)*(-1)</f>
        <v>0</v>
      </c>
      <c r="BS21">
        <f>I!BR19*SUM('Sim_Vt_Of(IxI)'!$H21:$K21)*(-1)</f>
        <v>0</v>
      </c>
      <c r="BT21">
        <f>I!BS19*SUM('Sim_Vt_Of(IxI)'!$H21:$K21)*(-1)</f>
        <v>0</v>
      </c>
      <c r="BU21">
        <f>I!BT19*SUM('Sim_Vt_Of(IxI)'!$H21:$K21)*(-1)</f>
        <v>0</v>
      </c>
      <c r="BV21">
        <f>I!BU19*SUM('Sim_Vt_Of(IxI)'!$H21:$K21)*(-1)</f>
        <v>0</v>
      </c>
      <c r="BW21">
        <f>I!BV19*SUM('Sim_Vt_Of(IxI)'!$H21:$K21)*(-1)</f>
        <v>0</v>
      </c>
      <c r="BX21">
        <f>I!BW19*SUM('Sim_Vt_Of(IxI)'!$H21:$K21)*(-1)</f>
        <v>0</v>
      </c>
      <c r="BY21">
        <f>I!BX19*SUM('Sim_Vt_Of(IxI)'!$H21:$K21)*(-1)</f>
        <v>0</v>
      </c>
    </row>
    <row r="22" spans="1:77" x14ac:dyDescent="0.25">
      <c r="A22" s="105" t="s">
        <v>19</v>
      </c>
      <c r="B22">
        <f>I!A20*SUM('Sim_Vt_Of(IxI)'!$H22:$K22)*(-1)</f>
        <v>0</v>
      </c>
      <c r="C22">
        <f>I!B20*SUM('Sim_Vt_Of(IxI)'!$H22:$K22)*(-1)</f>
        <v>0</v>
      </c>
      <c r="D22">
        <f>I!C20*SUM('Sim_Vt_Of(IxI)'!$H22:$K22)*(-1)</f>
        <v>0</v>
      </c>
      <c r="E22">
        <f>I!D20*SUM('Sim_Vt_Of(IxI)'!$H22:$K22)*(-1)</f>
        <v>0</v>
      </c>
      <c r="F22">
        <f>I!E20*SUM('Sim_Vt_Of(IxI)'!$H22:$K22)*(-1)</f>
        <v>0</v>
      </c>
      <c r="G22">
        <f>I!F20*SUM('Sim_Vt_Of(IxI)'!$H22:$K22)*(-1)</f>
        <v>0</v>
      </c>
      <c r="H22">
        <f>I!G20*SUM('Sim_Vt_Of(IxI)'!$H22:$K22)*(-1)</f>
        <v>0</v>
      </c>
      <c r="I22">
        <f>I!H20*SUM('Sim_Vt_Of(IxI)'!$H22:$K22)*(-1)</f>
        <v>0</v>
      </c>
      <c r="J22">
        <f>I!I20*SUM('Sim_Vt_Of(IxI)'!$H22:$K22)*(-1)</f>
        <v>0</v>
      </c>
      <c r="K22">
        <f>I!J20*SUM('Sim_Vt_Of(IxI)'!$H22:$K22)*(-1)</f>
        <v>0</v>
      </c>
      <c r="L22">
        <f>I!K20*SUM('Sim_Vt_Of(IxI)'!$H22:$K22)*(-1)</f>
        <v>0</v>
      </c>
      <c r="M22">
        <f>I!L20*SUM('Sim_Vt_Of(IxI)'!$H22:$K22)*(-1)</f>
        <v>0</v>
      </c>
      <c r="N22">
        <f>I!M20*SUM('Sim_Vt_Of(IxI)'!$H22:$K22)*(-1)</f>
        <v>0</v>
      </c>
      <c r="O22">
        <f>I!N20*SUM('Sim_Vt_Of(IxI)'!$H22:$K22)*(-1)</f>
        <v>0</v>
      </c>
      <c r="P22">
        <f>I!O20*SUM('Sim_Vt_Of(IxI)'!$H22:$K22)*(-1)</f>
        <v>0</v>
      </c>
      <c r="Q22">
        <f>I!P20*SUM('Sim_Vt_Of(IxI)'!$H22:$K22)*(-1)</f>
        <v>0</v>
      </c>
      <c r="R22">
        <f>I!Q20*SUM('Sim_Vt_Of(IxI)'!$H22:$K22)*(-1)</f>
        <v>0</v>
      </c>
      <c r="S22">
        <f>I!R20*SUM('Sim_Vt_Of(IxI)'!$H22:$K22)*(-1)</f>
        <v>0</v>
      </c>
      <c r="T22">
        <f>I!S20*SUM('Sim_Vt_Of(IxI)'!$H22:$K22)*(-1)</f>
        <v>0</v>
      </c>
      <c r="U22">
        <f>I!T20*SUM('Sim_Vt_Of(IxI)'!$H22:$K22)*(-1)</f>
        <v>0</v>
      </c>
      <c r="V22">
        <f>I!U20*SUM('Sim_Vt_Of(IxI)'!$H22:$K22)*(-1)</f>
        <v>0</v>
      </c>
      <c r="W22">
        <f>I!V20*SUM('Sim_Vt_Of(IxI)'!$H22:$K22)*(-1)</f>
        <v>0</v>
      </c>
      <c r="X22">
        <f>I!W20*SUM('Sim_Vt_Of(IxI)'!$H22:$K22)*(-1)</f>
        <v>0</v>
      </c>
      <c r="Y22">
        <f>I!X20*SUM('Sim_Vt_Of(IxI)'!$H22:$K22)*(-1)</f>
        <v>0</v>
      </c>
      <c r="Z22">
        <f>I!Y20*SUM('Sim_Vt_Of(IxI)'!$H22:$K22)*(-1)</f>
        <v>0</v>
      </c>
      <c r="AA22">
        <f>I!Z20*SUM('Sim_Vt_Of(IxI)'!$H22:$K22)*(-1)</f>
        <v>0</v>
      </c>
      <c r="AB22">
        <f>I!AA20*SUM('Sim_Vt_Of(IxI)'!$H22:$K22)*(-1)</f>
        <v>0</v>
      </c>
      <c r="AC22">
        <f>I!AB20*SUM('Sim_Vt_Of(IxI)'!$H22:$K22)*(-1)</f>
        <v>0</v>
      </c>
      <c r="AD22">
        <f>I!AC20*SUM('Sim_Vt_Of(IxI)'!$H22:$K22)*(-1)</f>
        <v>0</v>
      </c>
      <c r="AE22">
        <f>I!AD20*SUM('Sim_Vt_Of(IxI)'!$H22:$K22)*(-1)</f>
        <v>0</v>
      </c>
      <c r="AF22">
        <f>I!AE20*SUM('Sim_Vt_Of(IxI)'!$H22:$K22)*(-1)</f>
        <v>0</v>
      </c>
      <c r="AG22">
        <f>I!AF20*SUM('Sim_Vt_Of(IxI)'!$H22:$K22)*(-1)</f>
        <v>0</v>
      </c>
      <c r="AH22">
        <f>I!AG20*SUM('Sim_Vt_Of(IxI)'!$H22:$K22)*(-1)</f>
        <v>0</v>
      </c>
      <c r="AI22">
        <f>I!AH20*SUM('Sim_Vt_Of(IxI)'!$H22:$K22)*(-1)</f>
        <v>0</v>
      </c>
      <c r="AJ22">
        <f>I!AI20*SUM('Sim_Vt_Of(IxI)'!$H22:$K22)*(-1)</f>
        <v>0</v>
      </c>
      <c r="AK22">
        <f>I!AJ20*SUM('Sim_Vt_Of(IxI)'!$H22:$K22)*(-1)</f>
        <v>0</v>
      </c>
      <c r="AL22">
        <f>I!AK20*SUM('Sim_Vt_Of(IxI)'!$H22:$K22)*(-1)</f>
        <v>0</v>
      </c>
      <c r="AM22">
        <f>I!AL20*SUM('Sim_Vt_Of(IxI)'!$H22:$K22)*(-1)</f>
        <v>0</v>
      </c>
      <c r="AN22">
        <f>I!AM20*SUM('Sim_Vt_Of(IxI)'!$H22:$K22)*(-1)</f>
        <v>0</v>
      </c>
      <c r="AO22">
        <f>I!AN20*SUM('Sim_Vt_Of(IxI)'!$H22:$K22)*(-1)</f>
        <v>0</v>
      </c>
      <c r="AP22">
        <f>I!AO20*SUM('Sim_Vt_Of(IxI)'!$H22:$K22)*(-1)</f>
        <v>0</v>
      </c>
      <c r="AQ22">
        <f>I!AP20*SUM('Sim_Vt_Of(IxI)'!$H22:$K22)*(-1)</f>
        <v>0</v>
      </c>
      <c r="AR22">
        <f>I!AQ20*SUM('Sim_Vt_Of(IxI)'!$H22:$K22)*(-1)</f>
        <v>0</v>
      </c>
      <c r="AS22">
        <f>I!AR20*SUM('Sim_Vt_Of(IxI)'!$H22:$K22)*(-1)</f>
        <v>0</v>
      </c>
      <c r="AT22">
        <f>I!AS20*SUM('Sim_Vt_Of(IxI)'!$H22:$K22)*(-1)</f>
        <v>0</v>
      </c>
      <c r="AU22">
        <f>I!AT20*SUM('Sim_Vt_Of(IxI)'!$H22:$K22)*(-1)</f>
        <v>0</v>
      </c>
      <c r="AV22">
        <f>I!AU20*SUM('Sim_Vt_Of(IxI)'!$H22:$K22)*(-1)</f>
        <v>0</v>
      </c>
      <c r="AW22">
        <f>I!AV20*SUM('Sim_Vt_Of(IxI)'!$H22:$K22)*(-1)</f>
        <v>0</v>
      </c>
      <c r="AX22">
        <f>I!AW20*SUM('Sim_Vt_Of(IxI)'!$H22:$K22)*(-1)</f>
        <v>0</v>
      </c>
      <c r="AY22">
        <f>I!AX20*SUM('Sim_Vt_Of(IxI)'!$H22:$K22)*(-1)</f>
        <v>0</v>
      </c>
      <c r="AZ22">
        <f>I!AY20*SUM('Sim_Vt_Of(IxI)'!$H22:$K22)*(-1)</f>
        <v>0</v>
      </c>
      <c r="BA22">
        <f>I!AZ20*SUM('Sim_Vt_Of(IxI)'!$H22:$K22)*(-1)</f>
        <v>0</v>
      </c>
      <c r="BB22">
        <f>I!BA20*SUM('Sim_Vt_Of(IxI)'!$H22:$K22)*(-1)</f>
        <v>0</v>
      </c>
      <c r="BC22">
        <f>I!BB20*SUM('Sim_Vt_Of(IxI)'!$H22:$K22)*(-1)</f>
        <v>0</v>
      </c>
      <c r="BD22">
        <f>I!BC20*SUM('Sim_Vt_Of(IxI)'!$H22:$K22)*(-1)</f>
        <v>0</v>
      </c>
      <c r="BE22">
        <f>I!BD20*SUM('Sim_Vt_Of(IxI)'!$H22:$K22)*(-1)</f>
        <v>0</v>
      </c>
      <c r="BF22">
        <f>I!BE20*SUM('Sim_Vt_Of(IxI)'!$H22:$K22)*(-1)</f>
        <v>0</v>
      </c>
      <c r="BG22">
        <f>I!BF20*SUM('Sim_Vt_Of(IxI)'!$H22:$K22)*(-1)</f>
        <v>0</v>
      </c>
      <c r="BH22">
        <f>I!BG20*SUM('Sim_Vt_Of(IxI)'!$H22:$K22)*(-1)</f>
        <v>0</v>
      </c>
      <c r="BI22">
        <f>I!BH20*SUM('Sim_Vt_Of(IxI)'!$H22:$K22)*(-1)</f>
        <v>0</v>
      </c>
      <c r="BJ22">
        <f>I!BI20*SUM('Sim_Vt_Of(IxI)'!$H22:$K22)*(-1)</f>
        <v>0</v>
      </c>
      <c r="BK22">
        <f>I!BJ20*SUM('Sim_Vt_Of(IxI)'!$H22:$K22)*(-1)</f>
        <v>0</v>
      </c>
      <c r="BL22">
        <f>I!BK20*SUM('Sim_Vt_Of(IxI)'!$H22:$K22)*(-1)</f>
        <v>0</v>
      </c>
      <c r="BM22">
        <f>I!BL20*SUM('Sim_Vt_Of(IxI)'!$H22:$K22)*(-1)</f>
        <v>0</v>
      </c>
      <c r="BN22">
        <f>I!BM20*SUM('Sim_Vt_Of(IxI)'!$H22:$K22)*(-1)</f>
        <v>0</v>
      </c>
      <c r="BO22">
        <f>I!BN20*SUM('Sim_Vt_Of(IxI)'!$H22:$K22)*(-1)</f>
        <v>0</v>
      </c>
      <c r="BP22">
        <f>I!BO20*SUM('Sim_Vt_Of(IxI)'!$H22:$K22)*(-1)</f>
        <v>0</v>
      </c>
      <c r="BQ22">
        <f>I!BP20*SUM('Sim_Vt_Of(IxI)'!$H22:$K22)*(-1)</f>
        <v>0</v>
      </c>
      <c r="BR22">
        <f>I!BQ20*SUM('Sim_Vt_Of(IxI)'!$H22:$K22)*(-1)</f>
        <v>0</v>
      </c>
      <c r="BS22">
        <f>I!BR20*SUM('Sim_Vt_Of(IxI)'!$H22:$K22)*(-1)</f>
        <v>0</v>
      </c>
      <c r="BT22">
        <f>I!BS20*SUM('Sim_Vt_Of(IxI)'!$H22:$K22)*(-1)</f>
        <v>0</v>
      </c>
      <c r="BU22">
        <f>I!BT20*SUM('Sim_Vt_Of(IxI)'!$H22:$K22)*(-1)</f>
        <v>0</v>
      </c>
      <c r="BV22">
        <f>I!BU20*SUM('Sim_Vt_Of(IxI)'!$H22:$K22)*(-1)</f>
        <v>0</v>
      </c>
      <c r="BW22">
        <f>I!BV20*SUM('Sim_Vt_Of(IxI)'!$H22:$K22)*(-1)</f>
        <v>0</v>
      </c>
      <c r="BX22">
        <f>I!BW20*SUM('Sim_Vt_Of(IxI)'!$H22:$K22)*(-1)</f>
        <v>0</v>
      </c>
      <c r="BY22">
        <f>I!BX20*SUM('Sim_Vt_Of(IxI)'!$H22:$K22)*(-1)</f>
        <v>0</v>
      </c>
    </row>
    <row r="23" spans="1:77" x14ac:dyDescent="0.25">
      <c r="A23" s="105" t="s">
        <v>20</v>
      </c>
      <c r="B23">
        <f>I!A21*SUM('Sim_Vt_Of(IxI)'!$H23:$K23)*(-1)</f>
        <v>0</v>
      </c>
      <c r="C23">
        <f>I!B21*SUM('Sim_Vt_Of(IxI)'!$H23:$K23)*(-1)</f>
        <v>0</v>
      </c>
      <c r="D23">
        <f>I!C21*SUM('Sim_Vt_Of(IxI)'!$H23:$K23)*(-1)</f>
        <v>0</v>
      </c>
      <c r="E23">
        <f>I!D21*SUM('Sim_Vt_Of(IxI)'!$H23:$K23)*(-1)</f>
        <v>0</v>
      </c>
      <c r="F23">
        <f>I!E21*SUM('Sim_Vt_Of(IxI)'!$H23:$K23)*(-1)</f>
        <v>0</v>
      </c>
      <c r="G23">
        <f>I!F21*SUM('Sim_Vt_Of(IxI)'!$H23:$K23)*(-1)</f>
        <v>0</v>
      </c>
      <c r="H23">
        <f>I!G21*SUM('Sim_Vt_Of(IxI)'!$H23:$K23)*(-1)</f>
        <v>0</v>
      </c>
      <c r="I23">
        <f>I!H21*SUM('Sim_Vt_Of(IxI)'!$H23:$K23)*(-1)</f>
        <v>0</v>
      </c>
      <c r="J23">
        <f>I!I21*SUM('Sim_Vt_Of(IxI)'!$H23:$K23)*(-1)</f>
        <v>0</v>
      </c>
      <c r="K23">
        <f>I!J21*SUM('Sim_Vt_Of(IxI)'!$H23:$K23)*(-1)</f>
        <v>0</v>
      </c>
      <c r="L23">
        <f>I!K21*SUM('Sim_Vt_Of(IxI)'!$H23:$K23)*(-1)</f>
        <v>0</v>
      </c>
      <c r="M23">
        <f>I!L21*SUM('Sim_Vt_Of(IxI)'!$H23:$K23)*(-1)</f>
        <v>0</v>
      </c>
      <c r="N23">
        <f>I!M21*SUM('Sim_Vt_Of(IxI)'!$H23:$K23)*(-1)</f>
        <v>0</v>
      </c>
      <c r="O23">
        <f>I!N21*SUM('Sim_Vt_Of(IxI)'!$H23:$K23)*(-1)</f>
        <v>0</v>
      </c>
      <c r="P23">
        <f>I!O21*SUM('Sim_Vt_Of(IxI)'!$H23:$K23)*(-1)</f>
        <v>0</v>
      </c>
      <c r="Q23">
        <f>I!P21*SUM('Sim_Vt_Of(IxI)'!$H23:$K23)*(-1)</f>
        <v>0</v>
      </c>
      <c r="R23">
        <f>I!Q21*SUM('Sim_Vt_Of(IxI)'!$H23:$K23)*(-1)</f>
        <v>0</v>
      </c>
      <c r="S23">
        <f>I!R21*SUM('Sim_Vt_Of(IxI)'!$H23:$K23)*(-1)</f>
        <v>0</v>
      </c>
      <c r="T23">
        <f>I!S21*SUM('Sim_Vt_Of(IxI)'!$H23:$K23)*(-1)</f>
        <v>0</v>
      </c>
      <c r="U23">
        <f>I!T21*SUM('Sim_Vt_Of(IxI)'!$H23:$K23)*(-1)</f>
        <v>0</v>
      </c>
      <c r="V23">
        <f>I!U21*SUM('Sim_Vt_Of(IxI)'!$H23:$K23)*(-1)</f>
        <v>0</v>
      </c>
      <c r="W23">
        <f>I!V21*SUM('Sim_Vt_Of(IxI)'!$H23:$K23)*(-1)</f>
        <v>0</v>
      </c>
      <c r="X23">
        <f>I!W21*SUM('Sim_Vt_Of(IxI)'!$H23:$K23)*(-1)</f>
        <v>0</v>
      </c>
      <c r="Y23">
        <f>I!X21*SUM('Sim_Vt_Of(IxI)'!$H23:$K23)*(-1)</f>
        <v>0</v>
      </c>
      <c r="Z23">
        <f>I!Y21*SUM('Sim_Vt_Of(IxI)'!$H23:$K23)*(-1)</f>
        <v>0</v>
      </c>
      <c r="AA23">
        <f>I!Z21*SUM('Sim_Vt_Of(IxI)'!$H23:$K23)*(-1)</f>
        <v>0</v>
      </c>
      <c r="AB23">
        <f>I!AA21*SUM('Sim_Vt_Of(IxI)'!$H23:$K23)*(-1)</f>
        <v>0</v>
      </c>
      <c r="AC23">
        <f>I!AB21*SUM('Sim_Vt_Of(IxI)'!$H23:$K23)*(-1)</f>
        <v>0</v>
      </c>
      <c r="AD23">
        <f>I!AC21*SUM('Sim_Vt_Of(IxI)'!$H23:$K23)*(-1)</f>
        <v>0</v>
      </c>
      <c r="AE23">
        <f>I!AD21*SUM('Sim_Vt_Of(IxI)'!$H23:$K23)*(-1)</f>
        <v>0</v>
      </c>
      <c r="AF23">
        <f>I!AE21*SUM('Sim_Vt_Of(IxI)'!$H23:$K23)*(-1)</f>
        <v>0</v>
      </c>
      <c r="AG23">
        <f>I!AF21*SUM('Sim_Vt_Of(IxI)'!$H23:$K23)*(-1)</f>
        <v>0</v>
      </c>
      <c r="AH23">
        <f>I!AG21*SUM('Sim_Vt_Of(IxI)'!$H23:$K23)*(-1)</f>
        <v>0</v>
      </c>
      <c r="AI23">
        <f>I!AH21*SUM('Sim_Vt_Of(IxI)'!$H23:$K23)*(-1)</f>
        <v>0</v>
      </c>
      <c r="AJ23">
        <f>I!AI21*SUM('Sim_Vt_Of(IxI)'!$H23:$K23)*(-1)</f>
        <v>0</v>
      </c>
      <c r="AK23">
        <f>I!AJ21*SUM('Sim_Vt_Of(IxI)'!$H23:$K23)*(-1)</f>
        <v>0</v>
      </c>
      <c r="AL23">
        <f>I!AK21*SUM('Sim_Vt_Of(IxI)'!$H23:$K23)*(-1)</f>
        <v>0</v>
      </c>
      <c r="AM23">
        <f>I!AL21*SUM('Sim_Vt_Of(IxI)'!$H23:$K23)*(-1)</f>
        <v>0</v>
      </c>
      <c r="AN23">
        <f>I!AM21*SUM('Sim_Vt_Of(IxI)'!$H23:$K23)*(-1)</f>
        <v>0</v>
      </c>
      <c r="AO23">
        <f>I!AN21*SUM('Sim_Vt_Of(IxI)'!$H23:$K23)*(-1)</f>
        <v>0</v>
      </c>
      <c r="AP23">
        <f>I!AO21*SUM('Sim_Vt_Of(IxI)'!$H23:$K23)*(-1)</f>
        <v>0</v>
      </c>
      <c r="AQ23">
        <f>I!AP21*SUM('Sim_Vt_Of(IxI)'!$H23:$K23)*(-1)</f>
        <v>0</v>
      </c>
      <c r="AR23">
        <f>I!AQ21*SUM('Sim_Vt_Of(IxI)'!$H23:$K23)*(-1)</f>
        <v>0</v>
      </c>
      <c r="AS23">
        <f>I!AR21*SUM('Sim_Vt_Of(IxI)'!$H23:$K23)*(-1)</f>
        <v>0</v>
      </c>
      <c r="AT23">
        <f>I!AS21*SUM('Sim_Vt_Of(IxI)'!$H23:$K23)*(-1)</f>
        <v>0</v>
      </c>
      <c r="AU23">
        <f>I!AT21*SUM('Sim_Vt_Of(IxI)'!$H23:$K23)*(-1)</f>
        <v>0</v>
      </c>
      <c r="AV23">
        <f>I!AU21*SUM('Sim_Vt_Of(IxI)'!$H23:$K23)*(-1)</f>
        <v>0</v>
      </c>
      <c r="AW23">
        <f>I!AV21*SUM('Sim_Vt_Of(IxI)'!$H23:$K23)*(-1)</f>
        <v>0</v>
      </c>
      <c r="AX23">
        <f>I!AW21*SUM('Sim_Vt_Of(IxI)'!$H23:$K23)*(-1)</f>
        <v>0</v>
      </c>
      <c r="AY23">
        <f>I!AX21*SUM('Sim_Vt_Of(IxI)'!$H23:$K23)*(-1)</f>
        <v>0</v>
      </c>
      <c r="AZ23">
        <f>I!AY21*SUM('Sim_Vt_Of(IxI)'!$H23:$K23)*(-1)</f>
        <v>0</v>
      </c>
      <c r="BA23">
        <f>I!AZ21*SUM('Sim_Vt_Of(IxI)'!$H23:$K23)*(-1)</f>
        <v>0</v>
      </c>
      <c r="BB23">
        <f>I!BA21*SUM('Sim_Vt_Of(IxI)'!$H23:$K23)*(-1)</f>
        <v>0</v>
      </c>
      <c r="BC23">
        <f>I!BB21*SUM('Sim_Vt_Of(IxI)'!$H23:$K23)*(-1)</f>
        <v>0</v>
      </c>
      <c r="BD23">
        <f>I!BC21*SUM('Sim_Vt_Of(IxI)'!$H23:$K23)*(-1)</f>
        <v>0</v>
      </c>
      <c r="BE23">
        <f>I!BD21*SUM('Sim_Vt_Of(IxI)'!$H23:$K23)*(-1)</f>
        <v>0</v>
      </c>
      <c r="BF23">
        <f>I!BE21*SUM('Sim_Vt_Of(IxI)'!$H23:$K23)*(-1)</f>
        <v>0</v>
      </c>
      <c r="BG23">
        <f>I!BF21*SUM('Sim_Vt_Of(IxI)'!$H23:$K23)*(-1)</f>
        <v>0</v>
      </c>
      <c r="BH23">
        <f>I!BG21*SUM('Sim_Vt_Of(IxI)'!$H23:$K23)*(-1)</f>
        <v>0</v>
      </c>
      <c r="BI23">
        <f>I!BH21*SUM('Sim_Vt_Of(IxI)'!$H23:$K23)*(-1)</f>
        <v>0</v>
      </c>
      <c r="BJ23">
        <f>I!BI21*SUM('Sim_Vt_Of(IxI)'!$H23:$K23)*(-1)</f>
        <v>0</v>
      </c>
      <c r="BK23">
        <f>I!BJ21*SUM('Sim_Vt_Of(IxI)'!$H23:$K23)*(-1)</f>
        <v>0</v>
      </c>
      <c r="BL23">
        <f>I!BK21*SUM('Sim_Vt_Of(IxI)'!$H23:$K23)*(-1)</f>
        <v>0</v>
      </c>
      <c r="BM23">
        <f>I!BL21*SUM('Sim_Vt_Of(IxI)'!$H23:$K23)*(-1)</f>
        <v>0</v>
      </c>
      <c r="BN23">
        <f>I!BM21*SUM('Sim_Vt_Of(IxI)'!$H23:$K23)*(-1)</f>
        <v>0</v>
      </c>
      <c r="BO23">
        <f>I!BN21*SUM('Sim_Vt_Of(IxI)'!$H23:$K23)*(-1)</f>
        <v>0</v>
      </c>
      <c r="BP23">
        <f>I!BO21*SUM('Sim_Vt_Of(IxI)'!$H23:$K23)*(-1)</f>
        <v>0</v>
      </c>
      <c r="BQ23">
        <f>I!BP21*SUM('Sim_Vt_Of(IxI)'!$H23:$K23)*(-1)</f>
        <v>0</v>
      </c>
      <c r="BR23">
        <f>I!BQ21*SUM('Sim_Vt_Of(IxI)'!$H23:$K23)*(-1)</f>
        <v>0</v>
      </c>
      <c r="BS23">
        <f>I!BR21*SUM('Sim_Vt_Of(IxI)'!$H23:$K23)*(-1)</f>
        <v>0</v>
      </c>
      <c r="BT23">
        <f>I!BS21*SUM('Sim_Vt_Of(IxI)'!$H23:$K23)*(-1)</f>
        <v>0</v>
      </c>
      <c r="BU23">
        <f>I!BT21*SUM('Sim_Vt_Of(IxI)'!$H23:$K23)*(-1)</f>
        <v>0</v>
      </c>
      <c r="BV23">
        <f>I!BU21*SUM('Sim_Vt_Of(IxI)'!$H23:$K23)*(-1)</f>
        <v>0</v>
      </c>
      <c r="BW23">
        <f>I!BV21*SUM('Sim_Vt_Of(IxI)'!$H23:$K23)*(-1)</f>
        <v>0</v>
      </c>
      <c r="BX23">
        <f>I!BW21*SUM('Sim_Vt_Of(IxI)'!$H23:$K23)*(-1)</f>
        <v>0</v>
      </c>
      <c r="BY23">
        <f>I!BX21*SUM('Sim_Vt_Of(IxI)'!$H23:$K23)*(-1)</f>
        <v>0</v>
      </c>
    </row>
    <row r="24" spans="1:77" x14ac:dyDescent="0.25">
      <c r="A24" s="105" t="s">
        <v>21</v>
      </c>
      <c r="B24">
        <f>I!A22*SUM('Sim_Vt_Of(IxI)'!$H24:$K24)*(-1)</f>
        <v>0</v>
      </c>
      <c r="C24">
        <f>I!B22*SUM('Sim_Vt_Of(IxI)'!$H24:$K24)*(-1)</f>
        <v>0</v>
      </c>
      <c r="D24">
        <f>I!C22*SUM('Sim_Vt_Of(IxI)'!$H24:$K24)*(-1)</f>
        <v>0</v>
      </c>
      <c r="E24">
        <f>I!D22*SUM('Sim_Vt_Of(IxI)'!$H24:$K24)*(-1)</f>
        <v>0</v>
      </c>
      <c r="F24">
        <f>I!E22*SUM('Sim_Vt_Of(IxI)'!$H24:$K24)*(-1)</f>
        <v>0</v>
      </c>
      <c r="G24">
        <f>I!F22*SUM('Sim_Vt_Of(IxI)'!$H24:$K24)*(-1)</f>
        <v>0</v>
      </c>
      <c r="H24">
        <f>I!G22*SUM('Sim_Vt_Of(IxI)'!$H24:$K24)*(-1)</f>
        <v>0</v>
      </c>
      <c r="I24">
        <f>I!H22*SUM('Sim_Vt_Of(IxI)'!$H24:$K24)*(-1)</f>
        <v>0</v>
      </c>
      <c r="J24">
        <f>I!I22*SUM('Sim_Vt_Of(IxI)'!$H24:$K24)*(-1)</f>
        <v>0</v>
      </c>
      <c r="K24">
        <f>I!J22*SUM('Sim_Vt_Of(IxI)'!$H24:$K24)*(-1)</f>
        <v>0</v>
      </c>
      <c r="L24">
        <f>I!K22*SUM('Sim_Vt_Of(IxI)'!$H24:$K24)*(-1)</f>
        <v>0</v>
      </c>
      <c r="M24">
        <f>I!L22*SUM('Sim_Vt_Of(IxI)'!$H24:$K24)*(-1)</f>
        <v>0</v>
      </c>
      <c r="N24">
        <f>I!M22*SUM('Sim_Vt_Of(IxI)'!$H24:$K24)*(-1)</f>
        <v>0</v>
      </c>
      <c r="O24">
        <f>I!N22*SUM('Sim_Vt_Of(IxI)'!$H24:$K24)*(-1)</f>
        <v>0</v>
      </c>
      <c r="P24">
        <f>I!O22*SUM('Sim_Vt_Of(IxI)'!$H24:$K24)*(-1)</f>
        <v>0</v>
      </c>
      <c r="Q24">
        <f>I!P22*SUM('Sim_Vt_Of(IxI)'!$H24:$K24)*(-1)</f>
        <v>0</v>
      </c>
      <c r="R24">
        <f>I!Q22*SUM('Sim_Vt_Of(IxI)'!$H24:$K24)*(-1)</f>
        <v>0</v>
      </c>
      <c r="S24">
        <f>I!R22*SUM('Sim_Vt_Of(IxI)'!$H24:$K24)*(-1)</f>
        <v>0</v>
      </c>
      <c r="T24">
        <f>I!S22*SUM('Sim_Vt_Of(IxI)'!$H24:$K24)*(-1)</f>
        <v>0</v>
      </c>
      <c r="U24">
        <f>I!T22*SUM('Sim_Vt_Of(IxI)'!$H24:$K24)*(-1)</f>
        <v>0</v>
      </c>
      <c r="V24">
        <f>I!U22*SUM('Sim_Vt_Of(IxI)'!$H24:$K24)*(-1)</f>
        <v>0</v>
      </c>
      <c r="W24">
        <f>I!V22*SUM('Sim_Vt_Of(IxI)'!$H24:$K24)*(-1)</f>
        <v>0</v>
      </c>
      <c r="X24">
        <f>I!W22*SUM('Sim_Vt_Of(IxI)'!$H24:$K24)*(-1)</f>
        <v>0</v>
      </c>
      <c r="Y24">
        <f>I!X22*SUM('Sim_Vt_Of(IxI)'!$H24:$K24)*(-1)</f>
        <v>0</v>
      </c>
      <c r="Z24">
        <f>I!Y22*SUM('Sim_Vt_Of(IxI)'!$H24:$K24)*(-1)</f>
        <v>0</v>
      </c>
      <c r="AA24">
        <f>I!Z22*SUM('Sim_Vt_Of(IxI)'!$H24:$K24)*(-1)</f>
        <v>0</v>
      </c>
      <c r="AB24">
        <f>I!AA22*SUM('Sim_Vt_Of(IxI)'!$H24:$K24)*(-1)</f>
        <v>0</v>
      </c>
      <c r="AC24">
        <f>I!AB22*SUM('Sim_Vt_Of(IxI)'!$H24:$K24)*(-1)</f>
        <v>0</v>
      </c>
      <c r="AD24">
        <f>I!AC22*SUM('Sim_Vt_Of(IxI)'!$H24:$K24)*(-1)</f>
        <v>0</v>
      </c>
      <c r="AE24">
        <f>I!AD22*SUM('Sim_Vt_Of(IxI)'!$H24:$K24)*(-1)</f>
        <v>0</v>
      </c>
      <c r="AF24">
        <f>I!AE22*SUM('Sim_Vt_Of(IxI)'!$H24:$K24)*(-1)</f>
        <v>0</v>
      </c>
      <c r="AG24">
        <f>I!AF22*SUM('Sim_Vt_Of(IxI)'!$H24:$K24)*(-1)</f>
        <v>0</v>
      </c>
      <c r="AH24">
        <f>I!AG22*SUM('Sim_Vt_Of(IxI)'!$H24:$K24)*(-1)</f>
        <v>0</v>
      </c>
      <c r="AI24">
        <f>I!AH22*SUM('Sim_Vt_Of(IxI)'!$H24:$K24)*(-1)</f>
        <v>0</v>
      </c>
      <c r="AJ24">
        <f>I!AI22*SUM('Sim_Vt_Of(IxI)'!$H24:$K24)*(-1)</f>
        <v>0</v>
      </c>
      <c r="AK24">
        <f>I!AJ22*SUM('Sim_Vt_Of(IxI)'!$H24:$K24)*(-1)</f>
        <v>0</v>
      </c>
      <c r="AL24">
        <f>I!AK22*SUM('Sim_Vt_Of(IxI)'!$H24:$K24)*(-1)</f>
        <v>0</v>
      </c>
      <c r="AM24">
        <f>I!AL22*SUM('Sim_Vt_Of(IxI)'!$H24:$K24)*(-1)</f>
        <v>0</v>
      </c>
      <c r="AN24">
        <f>I!AM22*SUM('Sim_Vt_Of(IxI)'!$H24:$K24)*(-1)</f>
        <v>0</v>
      </c>
      <c r="AO24">
        <f>I!AN22*SUM('Sim_Vt_Of(IxI)'!$H24:$K24)*(-1)</f>
        <v>0</v>
      </c>
      <c r="AP24">
        <f>I!AO22*SUM('Sim_Vt_Of(IxI)'!$H24:$K24)*(-1)</f>
        <v>0</v>
      </c>
      <c r="AQ24">
        <f>I!AP22*SUM('Sim_Vt_Of(IxI)'!$H24:$K24)*(-1)</f>
        <v>0</v>
      </c>
      <c r="AR24">
        <f>I!AQ22*SUM('Sim_Vt_Of(IxI)'!$H24:$K24)*(-1)</f>
        <v>0</v>
      </c>
      <c r="AS24">
        <f>I!AR22*SUM('Sim_Vt_Of(IxI)'!$H24:$K24)*(-1)</f>
        <v>0</v>
      </c>
      <c r="AT24">
        <f>I!AS22*SUM('Sim_Vt_Of(IxI)'!$H24:$K24)*(-1)</f>
        <v>0</v>
      </c>
      <c r="AU24">
        <f>I!AT22*SUM('Sim_Vt_Of(IxI)'!$H24:$K24)*(-1)</f>
        <v>0</v>
      </c>
      <c r="AV24">
        <f>I!AU22*SUM('Sim_Vt_Of(IxI)'!$H24:$K24)*(-1)</f>
        <v>0</v>
      </c>
      <c r="AW24">
        <f>I!AV22*SUM('Sim_Vt_Of(IxI)'!$H24:$K24)*(-1)</f>
        <v>0</v>
      </c>
      <c r="AX24">
        <f>I!AW22*SUM('Sim_Vt_Of(IxI)'!$H24:$K24)*(-1)</f>
        <v>0</v>
      </c>
      <c r="AY24">
        <f>I!AX22*SUM('Sim_Vt_Of(IxI)'!$H24:$K24)*(-1)</f>
        <v>0</v>
      </c>
      <c r="AZ24">
        <f>I!AY22*SUM('Sim_Vt_Of(IxI)'!$H24:$K24)*(-1)</f>
        <v>0</v>
      </c>
      <c r="BA24">
        <f>I!AZ22*SUM('Sim_Vt_Of(IxI)'!$H24:$K24)*(-1)</f>
        <v>0</v>
      </c>
      <c r="BB24">
        <f>I!BA22*SUM('Sim_Vt_Of(IxI)'!$H24:$K24)*(-1)</f>
        <v>0</v>
      </c>
      <c r="BC24">
        <f>I!BB22*SUM('Sim_Vt_Of(IxI)'!$H24:$K24)*(-1)</f>
        <v>0</v>
      </c>
      <c r="BD24">
        <f>I!BC22*SUM('Sim_Vt_Of(IxI)'!$H24:$K24)*(-1)</f>
        <v>0</v>
      </c>
      <c r="BE24">
        <f>I!BD22*SUM('Sim_Vt_Of(IxI)'!$H24:$K24)*(-1)</f>
        <v>0</v>
      </c>
      <c r="BF24">
        <f>I!BE22*SUM('Sim_Vt_Of(IxI)'!$H24:$K24)*(-1)</f>
        <v>0</v>
      </c>
      <c r="BG24">
        <f>I!BF22*SUM('Sim_Vt_Of(IxI)'!$H24:$K24)*(-1)</f>
        <v>0</v>
      </c>
      <c r="BH24">
        <f>I!BG22*SUM('Sim_Vt_Of(IxI)'!$H24:$K24)*(-1)</f>
        <v>0</v>
      </c>
      <c r="BI24">
        <f>I!BH22*SUM('Sim_Vt_Of(IxI)'!$H24:$K24)*(-1)</f>
        <v>0</v>
      </c>
      <c r="BJ24">
        <f>I!BI22*SUM('Sim_Vt_Of(IxI)'!$H24:$K24)*(-1)</f>
        <v>0</v>
      </c>
      <c r="BK24">
        <f>I!BJ22*SUM('Sim_Vt_Of(IxI)'!$H24:$K24)*(-1)</f>
        <v>0</v>
      </c>
      <c r="BL24">
        <f>I!BK22*SUM('Sim_Vt_Of(IxI)'!$H24:$K24)*(-1)</f>
        <v>0</v>
      </c>
      <c r="BM24">
        <f>I!BL22*SUM('Sim_Vt_Of(IxI)'!$H24:$K24)*(-1)</f>
        <v>0</v>
      </c>
      <c r="BN24">
        <f>I!BM22*SUM('Sim_Vt_Of(IxI)'!$H24:$K24)*(-1)</f>
        <v>0</v>
      </c>
      <c r="BO24">
        <f>I!BN22*SUM('Sim_Vt_Of(IxI)'!$H24:$K24)*(-1)</f>
        <v>0</v>
      </c>
      <c r="BP24">
        <f>I!BO22*SUM('Sim_Vt_Of(IxI)'!$H24:$K24)*(-1)</f>
        <v>0</v>
      </c>
      <c r="BQ24">
        <f>I!BP22*SUM('Sim_Vt_Of(IxI)'!$H24:$K24)*(-1)</f>
        <v>0</v>
      </c>
      <c r="BR24">
        <f>I!BQ22*SUM('Sim_Vt_Of(IxI)'!$H24:$K24)*(-1)</f>
        <v>0</v>
      </c>
      <c r="BS24">
        <f>I!BR22*SUM('Sim_Vt_Of(IxI)'!$H24:$K24)*(-1)</f>
        <v>0</v>
      </c>
      <c r="BT24">
        <f>I!BS22*SUM('Sim_Vt_Of(IxI)'!$H24:$K24)*(-1)</f>
        <v>0</v>
      </c>
      <c r="BU24">
        <f>I!BT22*SUM('Sim_Vt_Of(IxI)'!$H24:$K24)*(-1)</f>
        <v>0</v>
      </c>
      <c r="BV24">
        <f>I!BU22*SUM('Sim_Vt_Of(IxI)'!$H24:$K24)*(-1)</f>
        <v>0</v>
      </c>
      <c r="BW24">
        <f>I!BV22*SUM('Sim_Vt_Of(IxI)'!$H24:$K24)*(-1)</f>
        <v>0</v>
      </c>
      <c r="BX24">
        <f>I!BW22*SUM('Sim_Vt_Of(IxI)'!$H24:$K24)*(-1)</f>
        <v>0</v>
      </c>
      <c r="BY24">
        <f>I!BX22*SUM('Sim_Vt_Of(IxI)'!$H24:$K24)*(-1)</f>
        <v>0</v>
      </c>
    </row>
    <row r="25" spans="1:77" x14ac:dyDescent="0.25">
      <c r="A25" s="105" t="s">
        <v>22</v>
      </c>
      <c r="B25">
        <f>I!A23*SUM('Sim_Vt_Of(IxI)'!$H25:$K25)*(-1)</f>
        <v>0</v>
      </c>
      <c r="C25">
        <f>I!B23*SUM('Sim_Vt_Of(IxI)'!$H25:$K25)*(-1)</f>
        <v>0</v>
      </c>
      <c r="D25">
        <f>I!C23*SUM('Sim_Vt_Of(IxI)'!$H25:$K25)*(-1)</f>
        <v>0</v>
      </c>
      <c r="E25">
        <f>I!D23*SUM('Sim_Vt_Of(IxI)'!$H25:$K25)*(-1)</f>
        <v>0</v>
      </c>
      <c r="F25">
        <f>I!E23*SUM('Sim_Vt_Of(IxI)'!$H25:$K25)*(-1)</f>
        <v>0</v>
      </c>
      <c r="G25">
        <f>I!F23*SUM('Sim_Vt_Of(IxI)'!$H25:$K25)*(-1)</f>
        <v>0</v>
      </c>
      <c r="H25">
        <f>I!G23*SUM('Sim_Vt_Of(IxI)'!$H25:$K25)*(-1)</f>
        <v>0</v>
      </c>
      <c r="I25">
        <f>I!H23*SUM('Sim_Vt_Of(IxI)'!$H25:$K25)*(-1)</f>
        <v>0</v>
      </c>
      <c r="J25">
        <f>I!I23*SUM('Sim_Vt_Of(IxI)'!$H25:$K25)*(-1)</f>
        <v>0</v>
      </c>
      <c r="K25">
        <f>I!J23*SUM('Sim_Vt_Of(IxI)'!$H25:$K25)*(-1)</f>
        <v>0</v>
      </c>
      <c r="L25">
        <f>I!K23*SUM('Sim_Vt_Of(IxI)'!$H25:$K25)*(-1)</f>
        <v>0</v>
      </c>
      <c r="M25">
        <f>I!L23*SUM('Sim_Vt_Of(IxI)'!$H25:$K25)*(-1)</f>
        <v>0</v>
      </c>
      <c r="N25">
        <f>I!M23*SUM('Sim_Vt_Of(IxI)'!$H25:$K25)*(-1)</f>
        <v>0</v>
      </c>
      <c r="O25">
        <f>I!N23*SUM('Sim_Vt_Of(IxI)'!$H25:$K25)*(-1)</f>
        <v>0</v>
      </c>
      <c r="P25">
        <f>I!O23*SUM('Sim_Vt_Of(IxI)'!$H25:$K25)*(-1)</f>
        <v>0</v>
      </c>
      <c r="Q25">
        <f>I!P23*SUM('Sim_Vt_Of(IxI)'!$H25:$K25)*(-1)</f>
        <v>0</v>
      </c>
      <c r="R25">
        <f>I!Q23*SUM('Sim_Vt_Of(IxI)'!$H25:$K25)*(-1)</f>
        <v>0</v>
      </c>
      <c r="S25">
        <f>I!R23*SUM('Sim_Vt_Of(IxI)'!$H25:$K25)*(-1)</f>
        <v>0</v>
      </c>
      <c r="T25">
        <f>I!S23*SUM('Sim_Vt_Of(IxI)'!$H25:$K25)*(-1)</f>
        <v>0</v>
      </c>
      <c r="U25">
        <f>I!T23*SUM('Sim_Vt_Of(IxI)'!$H25:$K25)*(-1)</f>
        <v>0</v>
      </c>
      <c r="V25">
        <f>I!U23*SUM('Sim_Vt_Of(IxI)'!$H25:$K25)*(-1)</f>
        <v>0</v>
      </c>
      <c r="W25">
        <f>I!V23*SUM('Sim_Vt_Of(IxI)'!$H25:$K25)*(-1)</f>
        <v>0</v>
      </c>
      <c r="X25">
        <f>I!W23*SUM('Sim_Vt_Of(IxI)'!$H25:$K25)*(-1)</f>
        <v>0</v>
      </c>
      <c r="Y25">
        <f>I!X23*SUM('Sim_Vt_Of(IxI)'!$H25:$K25)*(-1)</f>
        <v>0</v>
      </c>
      <c r="Z25">
        <f>I!Y23*SUM('Sim_Vt_Of(IxI)'!$H25:$K25)*(-1)</f>
        <v>0</v>
      </c>
      <c r="AA25">
        <f>I!Z23*SUM('Sim_Vt_Of(IxI)'!$H25:$K25)*(-1)</f>
        <v>0</v>
      </c>
      <c r="AB25">
        <f>I!AA23*SUM('Sim_Vt_Of(IxI)'!$H25:$K25)*(-1)</f>
        <v>0</v>
      </c>
      <c r="AC25">
        <f>I!AB23*SUM('Sim_Vt_Of(IxI)'!$H25:$K25)*(-1)</f>
        <v>0</v>
      </c>
      <c r="AD25">
        <f>I!AC23*SUM('Sim_Vt_Of(IxI)'!$H25:$K25)*(-1)</f>
        <v>0</v>
      </c>
      <c r="AE25">
        <f>I!AD23*SUM('Sim_Vt_Of(IxI)'!$H25:$K25)*(-1)</f>
        <v>0</v>
      </c>
      <c r="AF25">
        <f>I!AE23*SUM('Sim_Vt_Of(IxI)'!$H25:$K25)*(-1)</f>
        <v>0</v>
      </c>
      <c r="AG25">
        <f>I!AF23*SUM('Sim_Vt_Of(IxI)'!$H25:$K25)*(-1)</f>
        <v>0</v>
      </c>
      <c r="AH25">
        <f>I!AG23*SUM('Sim_Vt_Of(IxI)'!$H25:$K25)*(-1)</f>
        <v>0</v>
      </c>
      <c r="AI25">
        <f>I!AH23*SUM('Sim_Vt_Of(IxI)'!$H25:$K25)*(-1)</f>
        <v>0</v>
      </c>
      <c r="AJ25">
        <f>I!AI23*SUM('Sim_Vt_Of(IxI)'!$H25:$K25)*(-1)</f>
        <v>0</v>
      </c>
      <c r="AK25">
        <f>I!AJ23*SUM('Sim_Vt_Of(IxI)'!$H25:$K25)*(-1)</f>
        <v>0</v>
      </c>
      <c r="AL25">
        <f>I!AK23*SUM('Sim_Vt_Of(IxI)'!$H25:$K25)*(-1)</f>
        <v>0</v>
      </c>
      <c r="AM25">
        <f>I!AL23*SUM('Sim_Vt_Of(IxI)'!$H25:$K25)*(-1)</f>
        <v>0</v>
      </c>
      <c r="AN25">
        <f>I!AM23*SUM('Sim_Vt_Of(IxI)'!$H25:$K25)*(-1)</f>
        <v>0</v>
      </c>
      <c r="AO25">
        <f>I!AN23*SUM('Sim_Vt_Of(IxI)'!$H25:$K25)*(-1)</f>
        <v>0</v>
      </c>
      <c r="AP25">
        <f>I!AO23*SUM('Sim_Vt_Of(IxI)'!$H25:$K25)*(-1)</f>
        <v>0</v>
      </c>
      <c r="AQ25">
        <f>I!AP23*SUM('Sim_Vt_Of(IxI)'!$H25:$K25)*(-1)</f>
        <v>0</v>
      </c>
      <c r="AR25">
        <f>I!AQ23*SUM('Sim_Vt_Of(IxI)'!$H25:$K25)*(-1)</f>
        <v>0</v>
      </c>
      <c r="AS25">
        <f>I!AR23*SUM('Sim_Vt_Of(IxI)'!$H25:$K25)*(-1)</f>
        <v>0</v>
      </c>
      <c r="AT25">
        <f>I!AS23*SUM('Sim_Vt_Of(IxI)'!$H25:$K25)*(-1)</f>
        <v>0</v>
      </c>
      <c r="AU25">
        <f>I!AT23*SUM('Sim_Vt_Of(IxI)'!$H25:$K25)*(-1)</f>
        <v>0</v>
      </c>
      <c r="AV25">
        <f>I!AU23*SUM('Sim_Vt_Of(IxI)'!$H25:$K25)*(-1)</f>
        <v>0</v>
      </c>
      <c r="AW25">
        <f>I!AV23*SUM('Sim_Vt_Of(IxI)'!$H25:$K25)*(-1)</f>
        <v>0</v>
      </c>
      <c r="AX25">
        <f>I!AW23*SUM('Sim_Vt_Of(IxI)'!$H25:$K25)*(-1)</f>
        <v>0</v>
      </c>
      <c r="AY25">
        <f>I!AX23*SUM('Sim_Vt_Of(IxI)'!$H25:$K25)*(-1)</f>
        <v>0</v>
      </c>
      <c r="AZ25">
        <f>I!AY23*SUM('Sim_Vt_Of(IxI)'!$H25:$K25)*(-1)</f>
        <v>0</v>
      </c>
      <c r="BA25">
        <f>I!AZ23*SUM('Sim_Vt_Of(IxI)'!$H25:$K25)*(-1)</f>
        <v>0</v>
      </c>
      <c r="BB25">
        <f>I!BA23*SUM('Sim_Vt_Of(IxI)'!$H25:$K25)*(-1)</f>
        <v>0</v>
      </c>
      <c r="BC25">
        <f>I!BB23*SUM('Sim_Vt_Of(IxI)'!$H25:$K25)*(-1)</f>
        <v>0</v>
      </c>
      <c r="BD25">
        <f>I!BC23*SUM('Sim_Vt_Of(IxI)'!$H25:$K25)*(-1)</f>
        <v>0</v>
      </c>
      <c r="BE25">
        <f>I!BD23*SUM('Sim_Vt_Of(IxI)'!$H25:$K25)*(-1)</f>
        <v>0</v>
      </c>
      <c r="BF25">
        <f>I!BE23*SUM('Sim_Vt_Of(IxI)'!$H25:$K25)*(-1)</f>
        <v>0</v>
      </c>
      <c r="BG25">
        <f>I!BF23*SUM('Sim_Vt_Of(IxI)'!$H25:$K25)*(-1)</f>
        <v>0</v>
      </c>
      <c r="BH25">
        <f>I!BG23*SUM('Sim_Vt_Of(IxI)'!$H25:$K25)*(-1)</f>
        <v>0</v>
      </c>
      <c r="BI25">
        <f>I!BH23*SUM('Sim_Vt_Of(IxI)'!$H25:$K25)*(-1)</f>
        <v>0</v>
      </c>
      <c r="BJ25">
        <f>I!BI23*SUM('Sim_Vt_Of(IxI)'!$H25:$K25)*(-1)</f>
        <v>0</v>
      </c>
      <c r="BK25">
        <f>I!BJ23*SUM('Sim_Vt_Of(IxI)'!$H25:$K25)*(-1)</f>
        <v>0</v>
      </c>
      <c r="BL25">
        <f>I!BK23*SUM('Sim_Vt_Of(IxI)'!$H25:$K25)*(-1)</f>
        <v>0</v>
      </c>
      <c r="BM25">
        <f>I!BL23*SUM('Sim_Vt_Of(IxI)'!$H25:$K25)*(-1)</f>
        <v>0</v>
      </c>
      <c r="BN25">
        <f>I!BM23*SUM('Sim_Vt_Of(IxI)'!$H25:$K25)*(-1)</f>
        <v>0</v>
      </c>
      <c r="BO25">
        <f>I!BN23*SUM('Sim_Vt_Of(IxI)'!$H25:$K25)*(-1)</f>
        <v>0</v>
      </c>
      <c r="BP25">
        <f>I!BO23*SUM('Sim_Vt_Of(IxI)'!$H25:$K25)*(-1)</f>
        <v>0</v>
      </c>
      <c r="BQ25">
        <f>I!BP23*SUM('Sim_Vt_Of(IxI)'!$H25:$K25)*(-1)</f>
        <v>0</v>
      </c>
      <c r="BR25">
        <f>I!BQ23*SUM('Sim_Vt_Of(IxI)'!$H25:$K25)*(-1)</f>
        <v>0</v>
      </c>
      <c r="BS25">
        <f>I!BR23*SUM('Sim_Vt_Of(IxI)'!$H25:$K25)*(-1)</f>
        <v>0</v>
      </c>
      <c r="BT25">
        <f>I!BS23*SUM('Sim_Vt_Of(IxI)'!$H25:$K25)*(-1)</f>
        <v>0</v>
      </c>
      <c r="BU25">
        <f>I!BT23*SUM('Sim_Vt_Of(IxI)'!$H25:$K25)*(-1)</f>
        <v>0</v>
      </c>
      <c r="BV25">
        <f>I!BU23*SUM('Sim_Vt_Of(IxI)'!$H25:$K25)*(-1)</f>
        <v>0</v>
      </c>
      <c r="BW25">
        <f>I!BV23*SUM('Sim_Vt_Of(IxI)'!$H25:$K25)*(-1)</f>
        <v>0</v>
      </c>
      <c r="BX25">
        <f>I!BW23*SUM('Sim_Vt_Of(IxI)'!$H25:$K25)*(-1)</f>
        <v>0</v>
      </c>
      <c r="BY25">
        <f>I!BX23*SUM('Sim_Vt_Of(IxI)'!$H25:$K25)*(-1)</f>
        <v>0</v>
      </c>
    </row>
    <row r="26" spans="1:77" x14ac:dyDescent="0.25">
      <c r="A26" s="105" t="s">
        <v>23</v>
      </c>
      <c r="B26">
        <f>I!A24*SUM('Sim_Vt_Of(IxI)'!$H26:$K26)*(-1)</f>
        <v>0</v>
      </c>
      <c r="C26">
        <f>I!B24*SUM('Sim_Vt_Of(IxI)'!$H26:$K26)*(-1)</f>
        <v>0</v>
      </c>
      <c r="D26">
        <f>I!C24*SUM('Sim_Vt_Of(IxI)'!$H26:$K26)*(-1)</f>
        <v>0</v>
      </c>
      <c r="E26">
        <f>I!D24*SUM('Sim_Vt_Of(IxI)'!$H26:$K26)*(-1)</f>
        <v>0</v>
      </c>
      <c r="F26">
        <f>I!E24*SUM('Sim_Vt_Of(IxI)'!$H26:$K26)*(-1)</f>
        <v>0</v>
      </c>
      <c r="G26">
        <f>I!F24*SUM('Sim_Vt_Of(IxI)'!$H26:$K26)*(-1)</f>
        <v>0</v>
      </c>
      <c r="H26">
        <f>I!G24*SUM('Sim_Vt_Of(IxI)'!$H26:$K26)*(-1)</f>
        <v>0</v>
      </c>
      <c r="I26">
        <f>I!H24*SUM('Sim_Vt_Of(IxI)'!$H26:$K26)*(-1)</f>
        <v>0</v>
      </c>
      <c r="J26">
        <f>I!I24*SUM('Sim_Vt_Of(IxI)'!$H26:$K26)*(-1)</f>
        <v>0</v>
      </c>
      <c r="K26">
        <f>I!J24*SUM('Sim_Vt_Of(IxI)'!$H26:$K26)*(-1)</f>
        <v>0</v>
      </c>
      <c r="L26">
        <f>I!K24*SUM('Sim_Vt_Of(IxI)'!$H26:$K26)*(-1)</f>
        <v>0</v>
      </c>
      <c r="M26">
        <f>I!L24*SUM('Sim_Vt_Of(IxI)'!$H26:$K26)*(-1)</f>
        <v>0</v>
      </c>
      <c r="N26">
        <f>I!M24*SUM('Sim_Vt_Of(IxI)'!$H26:$K26)*(-1)</f>
        <v>0</v>
      </c>
      <c r="O26">
        <f>I!N24*SUM('Sim_Vt_Of(IxI)'!$H26:$K26)*(-1)</f>
        <v>0</v>
      </c>
      <c r="P26">
        <f>I!O24*SUM('Sim_Vt_Of(IxI)'!$H26:$K26)*(-1)</f>
        <v>0</v>
      </c>
      <c r="Q26">
        <f>I!P24*SUM('Sim_Vt_Of(IxI)'!$H26:$K26)*(-1)</f>
        <v>0</v>
      </c>
      <c r="R26">
        <f>I!Q24*SUM('Sim_Vt_Of(IxI)'!$H26:$K26)*(-1)</f>
        <v>0</v>
      </c>
      <c r="S26">
        <f>I!R24*SUM('Sim_Vt_Of(IxI)'!$H26:$K26)*(-1)</f>
        <v>0</v>
      </c>
      <c r="T26">
        <f>I!S24*SUM('Sim_Vt_Of(IxI)'!$H26:$K26)*(-1)</f>
        <v>0</v>
      </c>
      <c r="U26">
        <f>I!T24*SUM('Sim_Vt_Of(IxI)'!$H26:$K26)*(-1)</f>
        <v>0</v>
      </c>
      <c r="V26">
        <f>I!U24*SUM('Sim_Vt_Of(IxI)'!$H26:$K26)*(-1)</f>
        <v>0</v>
      </c>
      <c r="W26">
        <f>I!V24*SUM('Sim_Vt_Of(IxI)'!$H26:$K26)*(-1)</f>
        <v>0</v>
      </c>
      <c r="X26">
        <f>I!W24*SUM('Sim_Vt_Of(IxI)'!$H26:$K26)*(-1)</f>
        <v>0</v>
      </c>
      <c r="Y26">
        <f>I!X24*SUM('Sim_Vt_Of(IxI)'!$H26:$K26)*(-1)</f>
        <v>0</v>
      </c>
      <c r="Z26">
        <f>I!Y24*SUM('Sim_Vt_Of(IxI)'!$H26:$K26)*(-1)</f>
        <v>0</v>
      </c>
      <c r="AA26">
        <f>I!Z24*SUM('Sim_Vt_Of(IxI)'!$H26:$K26)*(-1)</f>
        <v>0</v>
      </c>
      <c r="AB26">
        <f>I!AA24*SUM('Sim_Vt_Of(IxI)'!$H26:$K26)*(-1)</f>
        <v>0</v>
      </c>
      <c r="AC26">
        <f>I!AB24*SUM('Sim_Vt_Of(IxI)'!$H26:$K26)*(-1)</f>
        <v>0</v>
      </c>
      <c r="AD26">
        <f>I!AC24*SUM('Sim_Vt_Of(IxI)'!$H26:$K26)*(-1)</f>
        <v>0</v>
      </c>
      <c r="AE26">
        <f>I!AD24*SUM('Sim_Vt_Of(IxI)'!$H26:$K26)*(-1)</f>
        <v>0</v>
      </c>
      <c r="AF26">
        <f>I!AE24*SUM('Sim_Vt_Of(IxI)'!$H26:$K26)*(-1)</f>
        <v>0</v>
      </c>
      <c r="AG26">
        <f>I!AF24*SUM('Sim_Vt_Of(IxI)'!$H26:$K26)*(-1)</f>
        <v>0</v>
      </c>
      <c r="AH26">
        <f>I!AG24*SUM('Sim_Vt_Of(IxI)'!$H26:$K26)*(-1)</f>
        <v>0</v>
      </c>
      <c r="AI26">
        <f>I!AH24*SUM('Sim_Vt_Of(IxI)'!$H26:$K26)*(-1)</f>
        <v>0</v>
      </c>
      <c r="AJ26">
        <f>I!AI24*SUM('Sim_Vt_Of(IxI)'!$H26:$K26)*(-1)</f>
        <v>0</v>
      </c>
      <c r="AK26">
        <f>I!AJ24*SUM('Sim_Vt_Of(IxI)'!$H26:$K26)*(-1)</f>
        <v>0</v>
      </c>
      <c r="AL26">
        <f>I!AK24*SUM('Sim_Vt_Of(IxI)'!$H26:$K26)*(-1)</f>
        <v>0</v>
      </c>
      <c r="AM26">
        <f>I!AL24*SUM('Sim_Vt_Of(IxI)'!$H26:$K26)*(-1)</f>
        <v>0</v>
      </c>
      <c r="AN26">
        <f>I!AM24*SUM('Sim_Vt_Of(IxI)'!$H26:$K26)*(-1)</f>
        <v>0</v>
      </c>
      <c r="AO26">
        <f>I!AN24*SUM('Sim_Vt_Of(IxI)'!$H26:$K26)*(-1)</f>
        <v>0</v>
      </c>
      <c r="AP26">
        <f>I!AO24*SUM('Sim_Vt_Of(IxI)'!$H26:$K26)*(-1)</f>
        <v>0</v>
      </c>
      <c r="AQ26">
        <f>I!AP24*SUM('Sim_Vt_Of(IxI)'!$H26:$K26)*(-1)</f>
        <v>0</v>
      </c>
      <c r="AR26">
        <f>I!AQ24*SUM('Sim_Vt_Of(IxI)'!$H26:$K26)*(-1)</f>
        <v>0</v>
      </c>
      <c r="AS26">
        <f>I!AR24*SUM('Sim_Vt_Of(IxI)'!$H26:$K26)*(-1)</f>
        <v>0</v>
      </c>
      <c r="AT26">
        <f>I!AS24*SUM('Sim_Vt_Of(IxI)'!$H26:$K26)*(-1)</f>
        <v>0</v>
      </c>
      <c r="AU26">
        <f>I!AT24*SUM('Sim_Vt_Of(IxI)'!$H26:$K26)*(-1)</f>
        <v>0</v>
      </c>
      <c r="AV26">
        <f>I!AU24*SUM('Sim_Vt_Of(IxI)'!$H26:$K26)*(-1)</f>
        <v>0</v>
      </c>
      <c r="AW26">
        <f>I!AV24*SUM('Sim_Vt_Of(IxI)'!$H26:$K26)*(-1)</f>
        <v>0</v>
      </c>
      <c r="AX26">
        <f>I!AW24*SUM('Sim_Vt_Of(IxI)'!$H26:$K26)*(-1)</f>
        <v>0</v>
      </c>
      <c r="AY26">
        <f>I!AX24*SUM('Sim_Vt_Of(IxI)'!$H26:$K26)*(-1)</f>
        <v>0</v>
      </c>
      <c r="AZ26">
        <f>I!AY24*SUM('Sim_Vt_Of(IxI)'!$H26:$K26)*(-1)</f>
        <v>0</v>
      </c>
      <c r="BA26">
        <f>I!AZ24*SUM('Sim_Vt_Of(IxI)'!$H26:$K26)*(-1)</f>
        <v>0</v>
      </c>
      <c r="BB26">
        <f>I!BA24*SUM('Sim_Vt_Of(IxI)'!$H26:$K26)*(-1)</f>
        <v>0</v>
      </c>
      <c r="BC26">
        <f>I!BB24*SUM('Sim_Vt_Of(IxI)'!$H26:$K26)*(-1)</f>
        <v>0</v>
      </c>
      <c r="BD26">
        <f>I!BC24*SUM('Sim_Vt_Of(IxI)'!$H26:$K26)*(-1)</f>
        <v>0</v>
      </c>
      <c r="BE26">
        <f>I!BD24*SUM('Sim_Vt_Of(IxI)'!$H26:$K26)*(-1)</f>
        <v>0</v>
      </c>
      <c r="BF26">
        <f>I!BE24*SUM('Sim_Vt_Of(IxI)'!$H26:$K26)*(-1)</f>
        <v>0</v>
      </c>
      <c r="BG26">
        <f>I!BF24*SUM('Sim_Vt_Of(IxI)'!$H26:$K26)*(-1)</f>
        <v>0</v>
      </c>
      <c r="BH26">
        <f>I!BG24*SUM('Sim_Vt_Of(IxI)'!$H26:$K26)*(-1)</f>
        <v>0</v>
      </c>
      <c r="BI26">
        <f>I!BH24*SUM('Sim_Vt_Of(IxI)'!$H26:$K26)*(-1)</f>
        <v>0</v>
      </c>
      <c r="BJ26">
        <f>I!BI24*SUM('Sim_Vt_Of(IxI)'!$H26:$K26)*(-1)</f>
        <v>0</v>
      </c>
      <c r="BK26">
        <f>I!BJ24*SUM('Sim_Vt_Of(IxI)'!$H26:$K26)*(-1)</f>
        <v>0</v>
      </c>
      <c r="BL26">
        <f>I!BK24*SUM('Sim_Vt_Of(IxI)'!$H26:$K26)*(-1)</f>
        <v>0</v>
      </c>
      <c r="BM26">
        <f>I!BL24*SUM('Sim_Vt_Of(IxI)'!$H26:$K26)*(-1)</f>
        <v>0</v>
      </c>
      <c r="BN26">
        <f>I!BM24*SUM('Sim_Vt_Of(IxI)'!$H26:$K26)*(-1)</f>
        <v>0</v>
      </c>
      <c r="BO26">
        <f>I!BN24*SUM('Sim_Vt_Of(IxI)'!$H26:$K26)*(-1)</f>
        <v>0</v>
      </c>
      <c r="BP26">
        <f>I!BO24*SUM('Sim_Vt_Of(IxI)'!$H26:$K26)*(-1)</f>
        <v>0</v>
      </c>
      <c r="BQ26">
        <f>I!BP24*SUM('Sim_Vt_Of(IxI)'!$H26:$K26)*(-1)</f>
        <v>0</v>
      </c>
      <c r="BR26">
        <f>I!BQ24*SUM('Sim_Vt_Of(IxI)'!$H26:$K26)*(-1)</f>
        <v>0</v>
      </c>
      <c r="BS26">
        <f>I!BR24*SUM('Sim_Vt_Of(IxI)'!$H26:$K26)*(-1)</f>
        <v>0</v>
      </c>
      <c r="BT26">
        <f>I!BS24*SUM('Sim_Vt_Of(IxI)'!$H26:$K26)*(-1)</f>
        <v>0</v>
      </c>
      <c r="BU26">
        <f>I!BT24*SUM('Sim_Vt_Of(IxI)'!$H26:$K26)*(-1)</f>
        <v>0</v>
      </c>
      <c r="BV26">
        <f>I!BU24*SUM('Sim_Vt_Of(IxI)'!$H26:$K26)*(-1)</f>
        <v>0</v>
      </c>
      <c r="BW26">
        <f>I!BV24*SUM('Sim_Vt_Of(IxI)'!$H26:$K26)*(-1)</f>
        <v>0</v>
      </c>
      <c r="BX26">
        <f>I!BW24*SUM('Sim_Vt_Of(IxI)'!$H26:$K26)*(-1)</f>
        <v>0</v>
      </c>
      <c r="BY26">
        <f>I!BX24*SUM('Sim_Vt_Of(IxI)'!$H26:$K26)*(-1)</f>
        <v>0</v>
      </c>
    </row>
    <row r="27" spans="1:77" x14ac:dyDescent="0.25">
      <c r="A27" s="105" t="s">
        <v>24</v>
      </c>
      <c r="B27">
        <f>I!A25*SUM('Sim_Vt_Of(IxI)'!$H27:$K27)*(-1)</f>
        <v>0</v>
      </c>
      <c r="C27">
        <f>I!B25*SUM('Sim_Vt_Of(IxI)'!$H27:$K27)*(-1)</f>
        <v>0</v>
      </c>
      <c r="D27">
        <f>I!C25*SUM('Sim_Vt_Of(IxI)'!$H27:$K27)*(-1)</f>
        <v>0</v>
      </c>
      <c r="E27">
        <f>I!D25*SUM('Sim_Vt_Of(IxI)'!$H27:$K27)*(-1)</f>
        <v>0</v>
      </c>
      <c r="F27">
        <f>I!E25*SUM('Sim_Vt_Of(IxI)'!$H27:$K27)*(-1)</f>
        <v>0</v>
      </c>
      <c r="G27">
        <f>I!F25*SUM('Sim_Vt_Of(IxI)'!$H27:$K27)*(-1)</f>
        <v>0</v>
      </c>
      <c r="H27">
        <f>I!G25*SUM('Sim_Vt_Of(IxI)'!$H27:$K27)*(-1)</f>
        <v>0</v>
      </c>
      <c r="I27">
        <f>I!H25*SUM('Sim_Vt_Of(IxI)'!$H27:$K27)*(-1)</f>
        <v>0</v>
      </c>
      <c r="J27">
        <f>I!I25*SUM('Sim_Vt_Of(IxI)'!$H27:$K27)*(-1)</f>
        <v>0</v>
      </c>
      <c r="K27">
        <f>I!J25*SUM('Sim_Vt_Of(IxI)'!$H27:$K27)*(-1)</f>
        <v>0</v>
      </c>
      <c r="L27">
        <f>I!K25*SUM('Sim_Vt_Of(IxI)'!$H27:$K27)*(-1)</f>
        <v>0</v>
      </c>
      <c r="M27">
        <f>I!L25*SUM('Sim_Vt_Of(IxI)'!$H27:$K27)*(-1)</f>
        <v>0</v>
      </c>
      <c r="N27">
        <f>I!M25*SUM('Sim_Vt_Of(IxI)'!$H27:$K27)*(-1)</f>
        <v>0</v>
      </c>
      <c r="O27">
        <f>I!N25*SUM('Sim_Vt_Of(IxI)'!$H27:$K27)*(-1)</f>
        <v>0</v>
      </c>
      <c r="P27">
        <f>I!O25*SUM('Sim_Vt_Of(IxI)'!$H27:$K27)*(-1)</f>
        <v>0</v>
      </c>
      <c r="Q27">
        <f>I!P25*SUM('Sim_Vt_Of(IxI)'!$H27:$K27)*(-1)</f>
        <v>0</v>
      </c>
      <c r="R27">
        <f>I!Q25*SUM('Sim_Vt_Of(IxI)'!$H27:$K27)*(-1)</f>
        <v>0</v>
      </c>
      <c r="S27">
        <f>I!R25*SUM('Sim_Vt_Of(IxI)'!$H27:$K27)*(-1)</f>
        <v>0</v>
      </c>
      <c r="T27">
        <f>I!S25*SUM('Sim_Vt_Of(IxI)'!$H27:$K27)*(-1)</f>
        <v>0</v>
      </c>
      <c r="U27">
        <f>I!T25*SUM('Sim_Vt_Of(IxI)'!$H27:$K27)*(-1)</f>
        <v>0</v>
      </c>
      <c r="V27">
        <f>I!U25*SUM('Sim_Vt_Of(IxI)'!$H27:$K27)*(-1)</f>
        <v>0</v>
      </c>
      <c r="W27">
        <f>I!V25*SUM('Sim_Vt_Of(IxI)'!$H27:$K27)*(-1)</f>
        <v>0</v>
      </c>
      <c r="X27">
        <f>I!W25*SUM('Sim_Vt_Of(IxI)'!$H27:$K27)*(-1)</f>
        <v>0</v>
      </c>
      <c r="Y27">
        <f>I!X25*SUM('Sim_Vt_Of(IxI)'!$H27:$K27)*(-1)</f>
        <v>0</v>
      </c>
      <c r="Z27">
        <f>I!Y25*SUM('Sim_Vt_Of(IxI)'!$H27:$K27)*(-1)</f>
        <v>0</v>
      </c>
      <c r="AA27">
        <f>I!Z25*SUM('Sim_Vt_Of(IxI)'!$H27:$K27)*(-1)</f>
        <v>0</v>
      </c>
      <c r="AB27">
        <f>I!AA25*SUM('Sim_Vt_Of(IxI)'!$H27:$K27)*(-1)</f>
        <v>0</v>
      </c>
      <c r="AC27">
        <f>I!AB25*SUM('Sim_Vt_Of(IxI)'!$H27:$K27)*(-1)</f>
        <v>0</v>
      </c>
      <c r="AD27">
        <f>I!AC25*SUM('Sim_Vt_Of(IxI)'!$H27:$K27)*(-1)</f>
        <v>0</v>
      </c>
      <c r="AE27">
        <f>I!AD25*SUM('Sim_Vt_Of(IxI)'!$H27:$K27)*(-1)</f>
        <v>0</v>
      </c>
      <c r="AF27">
        <f>I!AE25*SUM('Sim_Vt_Of(IxI)'!$H27:$K27)*(-1)</f>
        <v>0</v>
      </c>
      <c r="AG27">
        <f>I!AF25*SUM('Sim_Vt_Of(IxI)'!$H27:$K27)*(-1)</f>
        <v>0</v>
      </c>
      <c r="AH27">
        <f>I!AG25*SUM('Sim_Vt_Of(IxI)'!$H27:$K27)*(-1)</f>
        <v>0</v>
      </c>
      <c r="AI27">
        <f>I!AH25*SUM('Sim_Vt_Of(IxI)'!$H27:$K27)*(-1)</f>
        <v>0</v>
      </c>
      <c r="AJ27">
        <f>I!AI25*SUM('Sim_Vt_Of(IxI)'!$H27:$K27)*(-1)</f>
        <v>0</v>
      </c>
      <c r="AK27">
        <f>I!AJ25*SUM('Sim_Vt_Of(IxI)'!$H27:$K27)*(-1)</f>
        <v>0</v>
      </c>
      <c r="AL27">
        <f>I!AK25*SUM('Sim_Vt_Of(IxI)'!$H27:$K27)*(-1)</f>
        <v>0</v>
      </c>
      <c r="AM27">
        <f>I!AL25*SUM('Sim_Vt_Of(IxI)'!$H27:$K27)*(-1)</f>
        <v>0</v>
      </c>
      <c r="AN27">
        <f>I!AM25*SUM('Sim_Vt_Of(IxI)'!$H27:$K27)*(-1)</f>
        <v>0</v>
      </c>
      <c r="AO27">
        <f>I!AN25*SUM('Sim_Vt_Of(IxI)'!$H27:$K27)*(-1)</f>
        <v>0</v>
      </c>
      <c r="AP27">
        <f>I!AO25*SUM('Sim_Vt_Of(IxI)'!$H27:$K27)*(-1)</f>
        <v>0</v>
      </c>
      <c r="AQ27">
        <f>I!AP25*SUM('Sim_Vt_Of(IxI)'!$H27:$K27)*(-1)</f>
        <v>0</v>
      </c>
      <c r="AR27">
        <f>I!AQ25*SUM('Sim_Vt_Of(IxI)'!$H27:$K27)*(-1)</f>
        <v>0</v>
      </c>
      <c r="AS27">
        <f>I!AR25*SUM('Sim_Vt_Of(IxI)'!$H27:$K27)*(-1)</f>
        <v>0</v>
      </c>
      <c r="AT27">
        <f>I!AS25*SUM('Sim_Vt_Of(IxI)'!$H27:$K27)*(-1)</f>
        <v>0</v>
      </c>
      <c r="AU27">
        <f>I!AT25*SUM('Sim_Vt_Of(IxI)'!$H27:$K27)*(-1)</f>
        <v>0</v>
      </c>
      <c r="AV27">
        <f>I!AU25*SUM('Sim_Vt_Of(IxI)'!$H27:$K27)*(-1)</f>
        <v>0</v>
      </c>
      <c r="AW27">
        <f>I!AV25*SUM('Sim_Vt_Of(IxI)'!$H27:$K27)*(-1)</f>
        <v>0</v>
      </c>
      <c r="AX27">
        <f>I!AW25*SUM('Sim_Vt_Of(IxI)'!$H27:$K27)*(-1)</f>
        <v>0</v>
      </c>
      <c r="AY27">
        <f>I!AX25*SUM('Sim_Vt_Of(IxI)'!$H27:$K27)*(-1)</f>
        <v>0</v>
      </c>
      <c r="AZ27">
        <f>I!AY25*SUM('Sim_Vt_Of(IxI)'!$H27:$K27)*(-1)</f>
        <v>0</v>
      </c>
      <c r="BA27">
        <f>I!AZ25*SUM('Sim_Vt_Of(IxI)'!$H27:$K27)*(-1)</f>
        <v>0</v>
      </c>
      <c r="BB27">
        <f>I!BA25*SUM('Sim_Vt_Of(IxI)'!$H27:$K27)*(-1)</f>
        <v>0</v>
      </c>
      <c r="BC27">
        <f>I!BB25*SUM('Sim_Vt_Of(IxI)'!$H27:$K27)*(-1)</f>
        <v>0</v>
      </c>
      <c r="BD27">
        <f>I!BC25*SUM('Sim_Vt_Of(IxI)'!$H27:$K27)*(-1)</f>
        <v>0</v>
      </c>
      <c r="BE27">
        <f>I!BD25*SUM('Sim_Vt_Of(IxI)'!$H27:$K27)*(-1)</f>
        <v>0</v>
      </c>
      <c r="BF27">
        <f>I!BE25*SUM('Sim_Vt_Of(IxI)'!$H27:$K27)*(-1)</f>
        <v>0</v>
      </c>
      <c r="BG27">
        <f>I!BF25*SUM('Sim_Vt_Of(IxI)'!$H27:$K27)*(-1)</f>
        <v>0</v>
      </c>
      <c r="BH27">
        <f>I!BG25*SUM('Sim_Vt_Of(IxI)'!$H27:$K27)*(-1)</f>
        <v>0</v>
      </c>
      <c r="BI27">
        <f>I!BH25*SUM('Sim_Vt_Of(IxI)'!$H27:$K27)*(-1)</f>
        <v>0</v>
      </c>
      <c r="BJ27">
        <f>I!BI25*SUM('Sim_Vt_Of(IxI)'!$H27:$K27)*(-1)</f>
        <v>0</v>
      </c>
      <c r="BK27">
        <f>I!BJ25*SUM('Sim_Vt_Of(IxI)'!$H27:$K27)*(-1)</f>
        <v>0</v>
      </c>
      <c r="BL27">
        <f>I!BK25*SUM('Sim_Vt_Of(IxI)'!$H27:$K27)*(-1)</f>
        <v>0</v>
      </c>
      <c r="BM27">
        <f>I!BL25*SUM('Sim_Vt_Of(IxI)'!$H27:$K27)*(-1)</f>
        <v>0</v>
      </c>
      <c r="BN27">
        <f>I!BM25*SUM('Sim_Vt_Of(IxI)'!$H27:$K27)*(-1)</f>
        <v>0</v>
      </c>
      <c r="BO27">
        <f>I!BN25*SUM('Sim_Vt_Of(IxI)'!$H27:$K27)*(-1)</f>
        <v>0</v>
      </c>
      <c r="BP27">
        <f>I!BO25*SUM('Sim_Vt_Of(IxI)'!$H27:$K27)*(-1)</f>
        <v>0</v>
      </c>
      <c r="BQ27">
        <f>I!BP25*SUM('Sim_Vt_Of(IxI)'!$H27:$K27)*(-1)</f>
        <v>0</v>
      </c>
      <c r="BR27">
        <f>I!BQ25*SUM('Sim_Vt_Of(IxI)'!$H27:$K27)*(-1)</f>
        <v>0</v>
      </c>
      <c r="BS27">
        <f>I!BR25*SUM('Sim_Vt_Of(IxI)'!$H27:$K27)*(-1)</f>
        <v>0</v>
      </c>
      <c r="BT27">
        <f>I!BS25*SUM('Sim_Vt_Of(IxI)'!$H27:$K27)*(-1)</f>
        <v>0</v>
      </c>
      <c r="BU27">
        <f>I!BT25*SUM('Sim_Vt_Of(IxI)'!$H27:$K27)*(-1)</f>
        <v>0</v>
      </c>
      <c r="BV27">
        <f>I!BU25*SUM('Sim_Vt_Of(IxI)'!$H27:$K27)*(-1)</f>
        <v>0</v>
      </c>
      <c r="BW27">
        <f>I!BV25*SUM('Sim_Vt_Of(IxI)'!$H27:$K27)*(-1)</f>
        <v>0</v>
      </c>
      <c r="BX27">
        <f>I!BW25*SUM('Sim_Vt_Of(IxI)'!$H27:$K27)*(-1)</f>
        <v>0</v>
      </c>
      <c r="BY27">
        <f>I!BX25*SUM('Sim_Vt_Of(IxI)'!$H27:$K27)*(-1)</f>
        <v>0</v>
      </c>
    </row>
    <row r="28" spans="1:77" x14ac:dyDescent="0.25">
      <c r="A28" s="105" t="s">
        <v>25</v>
      </c>
      <c r="B28">
        <f>I!A26*SUM('Sim_Vt_Of(IxI)'!$H28:$K28)*(-1)</f>
        <v>0</v>
      </c>
      <c r="C28">
        <f>I!B26*SUM('Sim_Vt_Of(IxI)'!$H28:$K28)*(-1)</f>
        <v>0</v>
      </c>
      <c r="D28">
        <f>I!C26*SUM('Sim_Vt_Of(IxI)'!$H28:$K28)*(-1)</f>
        <v>0</v>
      </c>
      <c r="E28">
        <f>I!D26*SUM('Sim_Vt_Of(IxI)'!$H28:$K28)*(-1)</f>
        <v>0</v>
      </c>
      <c r="F28">
        <f>I!E26*SUM('Sim_Vt_Of(IxI)'!$H28:$K28)*(-1)</f>
        <v>0</v>
      </c>
      <c r="G28">
        <f>I!F26*SUM('Sim_Vt_Of(IxI)'!$H28:$K28)*(-1)</f>
        <v>0</v>
      </c>
      <c r="H28">
        <f>I!G26*SUM('Sim_Vt_Of(IxI)'!$H28:$K28)*(-1)</f>
        <v>0</v>
      </c>
      <c r="I28">
        <f>I!H26*SUM('Sim_Vt_Of(IxI)'!$H28:$K28)*(-1)</f>
        <v>0</v>
      </c>
      <c r="J28">
        <f>I!I26*SUM('Sim_Vt_Of(IxI)'!$H28:$K28)*(-1)</f>
        <v>0</v>
      </c>
      <c r="K28">
        <f>I!J26*SUM('Sim_Vt_Of(IxI)'!$H28:$K28)*(-1)</f>
        <v>0</v>
      </c>
      <c r="L28">
        <f>I!K26*SUM('Sim_Vt_Of(IxI)'!$H28:$K28)*(-1)</f>
        <v>0</v>
      </c>
      <c r="M28">
        <f>I!L26*SUM('Sim_Vt_Of(IxI)'!$H28:$K28)*(-1)</f>
        <v>0</v>
      </c>
      <c r="N28">
        <f>I!M26*SUM('Sim_Vt_Of(IxI)'!$H28:$K28)*(-1)</f>
        <v>0</v>
      </c>
      <c r="O28">
        <f>I!N26*SUM('Sim_Vt_Of(IxI)'!$H28:$K28)*(-1)</f>
        <v>0</v>
      </c>
      <c r="P28">
        <f>I!O26*SUM('Sim_Vt_Of(IxI)'!$H28:$K28)*(-1)</f>
        <v>0</v>
      </c>
      <c r="Q28">
        <f>I!P26*SUM('Sim_Vt_Of(IxI)'!$H28:$K28)*(-1)</f>
        <v>0</v>
      </c>
      <c r="R28">
        <f>I!Q26*SUM('Sim_Vt_Of(IxI)'!$H28:$K28)*(-1)</f>
        <v>0</v>
      </c>
      <c r="S28">
        <f>I!R26*SUM('Sim_Vt_Of(IxI)'!$H28:$K28)*(-1)</f>
        <v>0</v>
      </c>
      <c r="T28">
        <f>I!S26*SUM('Sim_Vt_Of(IxI)'!$H28:$K28)*(-1)</f>
        <v>0</v>
      </c>
      <c r="U28">
        <f>I!T26*SUM('Sim_Vt_Of(IxI)'!$H28:$K28)*(-1)</f>
        <v>0</v>
      </c>
      <c r="V28">
        <f>I!U26*SUM('Sim_Vt_Of(IxI)'!$H28:$K28)*(-1)</f>
        <v>0</v>
      </c>
      <c r="W28">
        <f>I!V26*SUM('Sim_Vt_Of(IxI)'!$H28:$K28)*(-1)</f>
        <v>0</v>
      </c>
      <c r="X28">
        <f>I!W26*SUM('Sim_Vt_Of(IxI)'!$H28:$K28)*(-1)</f>
        <v>0</v>
      </c>
      <c r="Y28">
        <f>I!X26*SUM('Sim_Vt_Of(IxI)'!$H28:$K28)*(-1)</f>
        <v>0</v>
      </c>
      <c r="Z28">
        <f>I!Y26*SUM('Sim_Vt_Of(IxI)'!$H28:$K28)*(-1)</f>
        <v>0</v>
      </c>
      <c r="AA28">
        <f>I!Z26*SUM('Sim_Vt_Of(IxI)'!$H28:$K28)*(-1)</f>
        <v>0</v>
      </c>
      <c r="AB28">
        <f>I!AA26*SUM('Sim_Vt_Of(IxI)'!$H28:$K28)*(-1)</f>
        <v>0</v>
      </c>
      <c r="AC28">
        <f>I!AB26*SUM('Sim_Vt_Of(IxI)'!$H28:$K28)*(-1)</f>
        <v>0</v>
      </c>
      <c r="AD28">
        <f>I!AC26*SUM('Sim_Vt_Of(IxI)'!$H28:$K28)*(-1)</f>
        <v>0</v>
      </c>
      <c r="AE28">
        <f>I!AD26*SUM('Sim_Vt_Of(IxI)'!$H28:$K28)*(-1)</f>
        <v>0</v>
      </c>
      <c r="AF28">
        <f>I!AE26*SUM('Sim_Vt_Of(IxI)'!$H28:$K28)*(-1)</f>
        <v>0</v>
      </c>
      <c r="AG28">
        <f>I!AF26*SUM('Sim_Vt_Of(IxI)'!$H28:$K28)*(-1)</f>
        <v>0</v>
      </c>
      <c r="AH28">
        <f>I!AG26*SUM('Sim_Vt_Of(IxI)'!$H28:$K28)*(-1)</f>
        <v>0</v>
      </c>
      <c r="AI28">
        <f>I!AH26*SUM('Sim_Vt_Of(IxI)'!$H28:$K28)*(-1)</f>
        <v>0</v>
      </c>
      <c r="AJ28">
        <f>I!AI26*SUM('Sim_Vt_Of(IxI)'!$H28:$K28)*(-1)</f>
        <v>0</v>
      </c>
      <c r="AK28">
        <f>I!AJ26*SUM('Sim_Vt_Of(IxI)'!$H28:$K28)*(-1)</f>
        <v>0</v>
      </c>
      <c r="AL28">
        <f>I!AK26*SUM('Sim_Vt_Of(IxI)'!$H28:$K28)*(-1)</f>
        <v>0</v>
      </c>
      <c r="AM28">
        <f>I!AL26*SUM('Sim_Vt_Of(IxI)'!$H28:$K28)*(-1)</f>
        <v>0</v>
      </c>
      <c r="AN28">
        <f>I!AM26*SUM('Sim_Vt_Of(IxI)'!$H28:$K28)*(-1)</f>
        <v>0</v>
      </c>
      <c r="AO28">
        <f>I!AN26*SUM('Sim_Vt_Of(IxI)'!$H28:$K28)*(-1)</f>
        <v>0</v>
      </c>
      <c r="AP28">
        <f>I!AO26*SUM('Sim_Vt_Of(IxI)'!$H28:$K28)*(-1)</f>
        <v>0</v>
      </c>
      <c r="AQ28">
        <f>I!AP26*SUM('Sim_Vt_Of(IxI)'!$H28:$K28)*(-1)</f>
        <v>0</v>
      </c>
      <c r="AR28">
        <f>I!AQ26*SUM('Sim_Vt_Of(IxI)'!$H28:$K28)*(-1)</f>
        <v>0</v>
      </c>
      <c r="AS28">
        <f>I!AR26*SUM('Sim_Vt_Of(IxI)'!$H28:$K28)*(-1)</f>
        <v>0</v>
      </c>
      <c r="AT28">
        <f>I!AS26*SUM('Sim_Vt_Of(IxI)'!$H28:$K28)*(-1)</f>
        <v>0</v>
      </c>
      <c r="AU28">
        <f>I!AT26*SUM('Sim_Vt_Of(IxI)'!$H28:$K28)*(-1)</f>
        <v>0</v>
      </c>
      <c r="AV28">
        <f>I!AU26*SUM('Sim_Vt_Of(IxI)'!$H28:$K28)*(-1)</f>
        <v>0</v>
      </c>
      <c r="AW28">
        <f>I!AV26*SUM('Sim_Vt_Of(IxI)'!$H28:$K28)*(-1)</f>
        <v>0</v>
      </c>
      <c r="AX28">
        <f>I!AW26*SUM('Sim_Vt_Of(IxI)'!$H28:$K28)*(-1)</f>
        <v>0</v>
      </c>
      <c r="AY28">
        <f>I!AX26*SUM('Sim_Vt_Of(IxI)'!$H28:$K28)*(-1)</f>
        <v>0</v>
      </c>
      <c r="AZ28">
        <f>I!AY26*SUM('Sim_Vt_Of(IxI)'!$H28:$K28)*(-1)</f>
        <v>0</v>
      </c>
      <c r="BA28">
        <f>I!AZ26*SUM('Sim_Vt_Of(IxI)'!$H28:$K28)*(-1)</f>
        <v>0</v>
      </c>
      <c r="BB28">
        <f>I!BA26*SUM('Sim_Vt_Of(IxI)'!$H28:$K28)*(-1)</f>
        <v>0</v>
      </c>
      <c r="BC28">
        <f>I!BB26*SUM('Sim_Vt_Of(IxI)'!$H28:$K28)*(-1)</f>
        <v>0</v>
      </c>
      <c r="BD28">
        <f>I!BC26*SUM('Sim_Vt_Of(IxI)'!$H28:$K28)*(-1)</f>
        <v>0</v>
      </c>
      <c r="BE28">
        <f>I!BD26*SUM('Sim_Vt_Of(IxI)'!$H28:$K28)*(-1)</f>
        <v>0</v>
      </c>
      <c r="BF28">
        <f>I!BE26*SUM('Sim_Vt_Of(IxI)'!$H28:$K28)*(-1)</f>
        <v>0</v>
      </c>
      <c r="BG28">
        <f>I!BF26*SUM('Sim_Vt_Of(IxI)'!$H28:$K28)*(-1)</f>
        <v>0</v>
      </c>
      <c r="BH28">
        <f>I!BG26*SUM('Sim_Vt_Of(IxI)'!$H28:$K28)*(-1)</f>
        <v>0</v>
      </c>
      <c r="BI28">
        <f>I!BH26*SUM('Sim_Vt_Of(IxI)'!$H28:$K28)*(-1)</f>
        <v>0</v>
      </c>
      <c r="BJ28">
        <f>I!BI26*SUM('Sim_Vt_Of(IxI)'!$H28:$K28)*(-1)</f>
        <v>0</v>
      </c>
      <c r="BK28">
        <f>I!BJ26*SUM('Sim_Vt_Of(IxI)'!$H28:$K28)*(-1)</f>
        <v>0</v>
      </c>
      <c r="BL28">
        <f>I!BK26*SUM('Sim_Vt_Of(IxI)'!$H28:$K28)*(-1)</f>
        <v>0</v>
      </c>
      <c r="BM28">
        <f>I!BL26*SUM('Sim_Vt_Of(IxI)'!$H28:$K28)*(-1)</f>
        <v>0</v>
      </c>
      <c r="BN28">
        <f>I!BM26*SUM('Sim_Vt_Of(IxI)'!$H28:$K28)*(-1)</f>
        <v>0</v>
      </c>
      <c r="BO28">
        <f>I!BN26*SUM('Sim_Vt_Of(IxI)'!$H28:$K28)*(-1)</f>
        <v>0</v>
      </c>
      <c r="BP28">
        <f>I!BO26*SUM('Sim_Vt_Of(IxI)'!$H28:$K28)*(-1)</f>
        <v>0</v>
      </c>
      <c r="BQ28">
        <f>I!BP26*SUM('Sim_Vt_Of(IxI)'!$H28:$K28)*(-1)</f>
        <v>0</v>
      </c>
      <c r="BR28">
        <f>I!BQ26*SUM('Sim_Vt_Of(IxI)'!$H28:$K28)*(-1)</f>
        <v>0</v>
      </c>
      <c r="BS28">
        <f>I!BR26*SUM('Sim_Vt_Of(IxI)'!$H28:$K28)*(-1)</f>
        <v>0</v>
      </c>
      <c r="BT28">
        <f>I!BS26*SUM('Sim_Vt_Of(IxI)'!$H28:$K28)*(-1)</f>
        <v>0</v>
      </c>
      <c r="BU28">
        <f>I!BT26*SUM('Sim_Vt_Of(IxI)'!$H28:$K28)*(-1)</f>
        <v>0</v>
      </c>
      <c r="BV28">
        <f>I!BU26*SUM('Sim_Vt_Of(IxI)'!$H28:$K28)*(-1)</f>
        <v>0</v>
      </c>
      <c r="BW28">
        <f>I!BV26*SUM('Sim_Vt_Of(IxI)'!$H28:$K28)*(-1)</f>
        <v>0</v>
      </c>
      <c r="BX28">
        <f>I!BW26*SUM('Sim_Vt_Of(IxI)'!$H28:$K28)*(-1)</f>
        <v>0</v>
      </c>
      <c r="BY28">
        <f>I!BX26*SUM('Sim_Vt_Of(IxI)'!$H28:$K28)*(-1)</f>
        <v>0</v>
      </c>
    </row>
    <row r="29" spans="1:77" x14ac:dyDescent="0.25">
      <c r="A29" s="105" t="s">
        <v>26</v>
      </c>
      <c r="B29">
        <f>I!A27*SUM('Sim_Vt_Of(IxI)'!$H29:$K29)*(-1)</f>
        <v>0</v>
      </c>
      <c r="C29">
        <f>I!B27*SUM('Sim_Vt_Of(IxI)'!$H29:$K29)*(-1)</f>
        <v>0</v>
      </c>
      <c r="D29">
        <f>I!C27*SUM('Sim_Vt_Of(IxI)'!$H29:$K29)*(-1)</f>
        <v>0</v>
      </c>
      <c r="E29">
        <f>I!D27*SUM('Sim_Vt_Of(IxI)'!$H29:$K29)*(-1)</f>
        <v>0</v>
      </c>
      <c r="F29">
        <f>I!E27*SUM('Sim_Vt_Of(IxI)'!$H29:$K29)*(-1)</f>
        <v>0</v>
      </c>
      <c r="G29">
        <f>I!F27*SUM('Sim_Vt_Of(IxI)'!$H29:$K29)*(-1)</f>
        <v>0</v>
      </c>
      <c r="H29">
        <f>I!G27*SUM('Sim_Vt_Of(IxI)'!$H29:$K29)*(-1)</f>
        <v>0</v>
      </c>
      <c r="I29">
        <f>I!H27*SUM('Sim_Vt_Of(IxI)'!$H29:$K29)*(-1)</f>
        <v>0</v>
      </c>
      <c r="J29">
        <f>I!I27*SUM('Sim_Vt_Of(IxI)'!$H29:$K29)*(-1)</f>
        <v>0</v>
      </c>
      <c r="K29">
        <f>I!J27*SUM('Sim_Vt_Of(IxI)'!$H29:$K29)*(-1)</f>
        <v>0</v>
      </c>
      <c r="L29">
        <f>I!K27*SUM('Sim_Vt_Of(IxI)'!$H29:$K29)*(-1)</f>
        <v>0</v>
      </c>
      <c r="M29">
        <f>I!L27*SUM('Sim_Vt_Of(IxI)'!$H29:$K29)*(-1)</f>
        <v>0</v>
      </c>
      <c r="N29">
        <f>I!M27*SUM('Sim_Vt_Of(IxI)'!$H29:$K29)*(-1)</f>
        <v>0</v>
      </c>
      <c r="O29">
        <f>I!N27*SUM('Sim_Vt_Of(IxI)'!$H29:$K29)*(-1)</f>
        <v>0</v>
      </c>
      <c r="P29">
        <f>I!O27*SUM('Sim_Vt_Of(IxI)'!$H29:$K29)*(-1)</f>
        <v>0</v>
      </c>
      <c r="Q29">
        <f>I!P27*SUM('Sim_Vt_Of(IxI)'!$H29:$K29)*(-1)</f>
        <v>0</v>
      </c>
      <c r="R29">
        <f>I!Q27*SUM('Sim_Vt_Of(IxI)'!$H29:$K29)*(-1)</f>
        <v>0</v>
      </c>
      <c r="S29">
        <f>I!R27*SUM('Sim_Vt_Of(IxI)'!$H29:$K29)*(-1)</f>
        <v>0</v>
      </c>
      <c r="T29">
        <f>I!S27*SUM('Sim_Vt_Of(IxI)'!$H29:$K29)*(-1)</f>
        <v>0</v>
      </c>
      <c r="U29">
        <f>I!T27*SUM('Sim_Vt_Of(IxI)'!$H29:$K29)*(-1)</f>
        <v>0</v>
      </c>
      <c r="V29">
        <f>I!U27*SUM('Sim_Vt_Of(IxI)'!$H29:$K29)*(-1)</f>
        <v>0</v>
      </c>
      <c r="W29">
        <f>I!V27*SUM('Sim_Vt_Of(IxI)'!$H29:$K29)*(-1)</f>
        <v>0</v>
      </c>
      <c r="X29">
        <f>I!W27*SUM('Sim_Vt_Of(IxI)'!$H29:$K29)*(-1)</f>
        <v>0</v>
      </c>
      <c r="Y29">
        <f>I!X27*SUM('Sim_Vt_Of(IxI)'!$H29:$K29)*(-1)</f>
        <v>0</v>
      </c>
      <c r="Z29">
        <f>I!Y27*SUM('Sim_Vt_Of(IxI)'!$H29:$K29)*(-1)</f>
        <v>0</v>
      </c>
      <c r="AA29">
        <f>I!Z27*SUM('Sim_Vt_Of(IxI)'!$H29:$K29)*(-1)</f>
        <v>0</v>
      </c>
      <c r="AB29">
        <f>I!AA27*SUM('Sim_Vt_Of(IxI)'!$H29:$K29)*(-1)</f>
        <v>0</v>
      </c>
      <c r="AC29">
        <f>I!AB27*SUM('Sim_Vt_Of(IxI)'!$H29:$K29)*(-1)</f>
        <v>0</v>
      </c>
      <c r="AD29">
        <f>I!AC27*SUM('Sim_Vt_Of(IxI)'!$H29:$K29)*(-1)</f>
        <v>0</v>
      </c>
      <c r="AE29">
        <f>I!AD27*SUM('Sim_Vt_Of(IxI)'!$H29:$K29)*(-1)</f>
        <v>0</v>
      </c>
      <c r="AF29">
        <f>I!AE27*SUM('Sim_Vt_Of(IxI)'!$H29:$K29)*(-1)</f>
        <v>0</v>
      </c>
      <c r="AG29">
        <f>I!AF27*SUM('Sim_Vt_Of(IxI)'!$H29:$K29)*(-1)</f>
        <v>0</v>
      </c>
      <c r="AH29">
        <f>I!AG27*SUM('Sim_Vt_Of(IxI)'!$H29:$K29)*(-1)</f>
        <v>0</v>
      </c>
      <c r="AI29">
        <f>I!AH27*SUM('Sim_Vt_Of(IxI)'!$H29:$K29)*(-1)</f>
        <v>0</v>
      </c>
      <c r="AJ29">
        <f>I!AI27*SUM('Sim_Vt_Of(IxI)'!$H29:$K29)*(-1)</f>
        <v>0</v>
      </c>
      <c r="AK29">
        <f>I!AJ27*SUM('Sim_Vt_Of(IxI)'!$H29:$K29)*(-1)</f>
        <v>0</v>
      </c>
      <c r="AL29">
        <f>I!AK27*SUM('Sim_Vt_Of(IxI)'!$H29:$K29)*(-1)</f>
        <v>0</v>
      </c>
      <c r="AM29">
        <f>I!AL27*SUM('Sim_Vt_Of(IxI)'!$H29:$K29)*(-1)</f>
        <v>0</v>
      </c>
      <c r="AN29">
        <f>I!AM27*SUM('Sim_Vt_Of(IxI)'!$H29:$K29)*(-1)</f>
        <v>0</v>
      </c>
      <c r="AO29">
        <f>I!AN27*SUM('Sim_Vt_Of(IxI)'!$H29:$K29)*(-1)</f>
        <v>0</v>
      </c>
      <c r="AP29">
        <f>I!AO27*SUM('Sim_Vt_Of(IxI)'!$H29:$K29)*(-1)</f>
        <v>0</v>
      </c>
      <c r="AQ29">
        <f>I!AP27*SUM('Sim_Vt_Of(IxI)'!$H29:$K29)*(-1)</f>
        <v>0</v>
      </c>
      <c r="AR29">
        <f>I!AQ27*SUM('Sim_Vt_Of(IxI)'!$H29:$K29)*(-1)</f>
        <v>0</v>
      </c>
      <c r="AS29">
        <f>I!AR27*SUM('Sim_Vt_Of(IxI)'!$H29:$K29)*(-1)</f>
        <v>0</v>
      </c>
      <c r="AT29">
        <f>I!AS27*SUM('Sim_Vt_Of(IxI)'!$H29:$K29)*(-1)</f>
        <v>0</v>
      </c>
      <c r="AU29">
        <f>I!AT27*SUM('Sim_Vt_Of(IxI)'!$H29:$K29)*(-1)</f>
        <v>0</v>
      </c>
      <c r="AV29">
        <f>I!AU27*SUM('Sim_Vt_Of(IxI)'!$H29:$K29)*(-1)</f>
        <v>0</v>
      </c>
      <c r="AW29">
        <f>I!AV27*SUM('Sim_Vt_Of(IxI)'!$H29:$K29)*(-1)</f>
        <v>0</v>
      </c>
      <c r="AX29">
        <f>I!AW27*SUM('Sim_Vt_Of(IxI)'!$H29:$K29)*(-1)</f>
        <v>0</v>
      </c>
      <c r="AY29">
        <f>I!AX27*SUM('Sim_Vt_Of(IxI)'!$H29:$K29)*(-1)</f>
        <v>0</v>
      </c>
      <c r="AZ29">
        <f>I!AY27*SUM('Sim_Vt_Of(IxI)'!$H29:$K29)*(-1)</f>
        <v>0</v>
      </c>
      <c r="BA29">
        <f>I!AZ27*SUM('Sim_Vt_Of(IxI)'!$H29:$K29)*(-1)</f>
        <v>0</v>
      </c>
      <c r="BB29">
        <f>I!BA27*SUM('Sim_Vt_Of(IxI)'!$H29:$K29)*(-1)</f>
        <v>0</v>
      </c>
      <c r="BC29">
        <f>I!BB27*SUM('Sim_Vt_Of(IxI)'!$H29:$K29)*(-1)</f>
        <v>0</v>
      </c>
      <c r="BD29">
        <f>I!BC27*SUM('Sim_Vt_Of(IxI)'!$H29:$K29)*(-1)</f>
        <v>0</v>
      </c>
      <c r="BE29">
        <f>I!BD27*SUM('Sim_Vt_Of(IxI)'!$H29:$K29)*(-1)</f>
        <v>0</v>
      </c>
      <c r="BF29">
        <f>I!BE27*SUM('Sim_Vt_Of(IxI)'!$H29:$K29)*(-1)</f>
        <v>0</v>
      </c>
      <c r="BG29">
        <f>I!BF27*SUM('Sim_Vt_Of(IxI)'!$H29:$K29)*(-1)</f>
        <v>0</v>
      </c>
      <c r="BH29">
        <f>I!BG27*SUM('Sim_Vt_Of(IxI)'!$H29:$K29)*(-1)</f>
        <v>0</v>
      </c>
      <c r="BI29">
        <f>I!BH27*SUM('Sim_Vt_Of(IxI)'!$H29:$K29)*(-1)</f>
        <v>0</v>
      </c>
      <c r="BJ29">
        <f>I!BI27*SUM('Sim_Vt_Of(IxI)'!$H29:$K29)*(-1)</f>
        <v>0</v>
      </c>
      <c r="BK29">
        <f>I!BJ27*SUM('Sim_Vt_Of(IxI)'!$H29:$K29)*(-1)</f>
        <v>0</v>
      </c>
      <c r="BL29">
        <f>I!BK27*SUM('Sim_Vt_Of(IxI)'!$H29:$K29)*(-1)</f>
        <v>0</v>
      </c>
      <c r="BM29">
        <f>I!BL27*SUM('Sim_Vt_Of(IxI)'!$H29:$K29)*(-1)</f>
        <v>0</v>
      </c>
      <c r="BN29">
        <f>I!BM27*SUM('Sim_Vt_Of(IxI)'!$H29:$K29)*(-1)</f>
        <v>0</v>
      </c>
      <c r="BO29">
        <f>I!BN27*SUM('Sim_Vt_Of(IxI)'!$H29:$K29)*(-1)</f>
        <v>0</v>
      </c>
      <c r="BP29">
        <f>I!BO27*SUM('Sim_Vt_Of(IxI)'!$H29:$K29)*(-1)</f>
        <v>0</v>
      </c>
      <c r="BQ29">
        <f>I!BP27*SUM('Sim_Vt_Of(IxI)'!$H29:$K29)*(-1)</f>
        <v>0</v>
      </c>
      <c r="BR29">
        <f>I!BQ27*SUM('Sim_Vt_Of(IxI)'!$H29:$K29)*(-1)</f>
        <v>0</v>
      </c>
      <c r="BS29">
        <f>I!BR27*SUM('Sim_Vt_Of(IxI)'!$H29:$K29)*(-1)</f>
        <v>0</v>
      </c>
      <c r="BT29">
        <f>I!BS27*SUM('Sim_Vt_Of(IxI)'!$H29:$K29)*(-1)</f>
        <v>0</v>
      </c>
      <c r="BU29">
        <f>I!BT27*SUM('Sim_Vt_Of(IxI)'!$H29:$K29)*(-1)</f>
        <v>0</v>
      </c>
      <c r="BV29">
        <f>I!BU27*SUM('Sim_Vt_Of(IxI)'!$H29:$K29)*(-1)</f>
        <v>0</v>
      </c>
      <c r="BW29">
        <f>I!BV27*SUM('Sim_Vt_Of(IxI)'!$H29:$K29)*(-1)</f>
        <v>0</v>
      </c>
      <c r="BX29">
        <f>I!BW27*SUM('Sim_Vt_Of(IxI)'!$H29:$K29)*(-1)</f>
        <v>0</v>
      </c>
      <c r="BY29">
        <f>I!BX27*SUM('Sim_Vt_Of(IxI)'!$H29:$K29)*(-1)</f>
        <v>0</v>
      </c>
    </row>
    <row r="30" spans="1:77" x14ac:dyDescent="0.25">
      <c r="A30" s="105" t="s">
        <v>27</v>
      </c>
      <c r="B30">
        <f>I!A28*SUM('Sim_Vt_Of(IxI)'!$H30:$K30)*(-1)</f>
        <v>0</v>
      </c>
      <c r="C30">
        <f>I!B28*SUM('Sim_Vt_Of(IxI)'!$H30:$K30)*(-1)</f>
        <v>0</v>
      </c>
      <c r="D30">
        <f>I!C28*SUM('Sim_Vt_Of(IxI)'!$H30:$K30)*(-1)</f>
        <v>0</v>
      </c>
      <c r="E30">
        <f>I!D28*SUM('Sim_Vt_Of(IxI)'!$H30:$K30)*(-1)</f>
        <v>0</v>
      </c>
      <c r="F30">
        <f>I!E28*SUM('Sim_Vt_Of(IxI)'!$H30:$K30)*(-1)</f>
        <v>0</v>
      </c>
      <c r="G30">
        <f>I!F28*SUM('Sim_Vt_Of(IxI)'!$H30:$K30)*(-1)</f>
        <v>0</v>
      </c>
      <c r="H30">
        <f>I!G28*SUM('Sim_Vt_Of(IxI)'!$H30:$K30)*(-1)</f>
        <v>0</v>
      </c>
      <c r="I30">
        <f>I!H28*SUM('Sim_Vt_Of(IxI)'!$H30:$K30)*(-1)</f>
        <v>0</v>
      </c>
      <c r="J30">
        <f>I!I28*SUM('Sim_Vt_Of(IxI)'!$H30:$K30)*(-1)</f>
        <v>0</v>
      </c>
      <c r="K30">
        <f>I!J28*SUM('Sim_Vt_Of(IxI)'!$H30:$K30)*(-1)</f>
        <v>0</v>
      </c>
      <c r="L30">
        <f>I!K28*SUM('Sim_Vt_Of(IxI)'!$H30:$K30)*(-1)</f>
        <v>0</v>
      </c>
      <c r="M30">
        <f>I!L28*SUM('Sim_Vt_Of(IxI)'!$H30:$K30)*(-1)</f>
        <v>0</v>
      </c>
      <c r="N30">
        <f>I!M28*SUM('Sim_Vt_Of(IxI)'!$H30:$K30)*(-1)</f>
        <v>0</v>
      </c>
      <c r="O30">
        <f>I!N28*SUM('Sim_Vt_Of(IxI)'!$H30:$K30)*(-1)</f>
        <v>0</v>
      </c>
      <c r="P30">
        <f>I!O28*SUM('Sim_Vt_Of(IxI)'!$H30:$K30)*(-1)</f>
        <v>0</v>
      </c>
      <c r="Q30">
        <f>I!P28*SUM('Sim_Vt_Of(IxI)'!$H30:$K30)*(-1)</f>
        <v>0</v>
      </c>
      <c r="R30">
        <f>I!Q28*SUM('Sim_Vt_Of(IxI)'!$H30:$K30)*(-1)</f>
        <v>0</v>
      </c>
      <c r="S30">
        <f>I!R28*SUM('Sim_Vt_Of(IxI)'!$H30:$K30)*(-1)</f>
        <v>0</v>
      </c>
      <c r="T30">
        <f>I!S28*SUM('Sim_Vt_Of(IxI)'!$H30:$K30)*(-1)</f>
        <v>0</v>
      </c>
      <c r="U30">
        <f>I!T28*SUM('Sim_Vt_Of(IxI)'!$H30:$K30)*(-1)</f>
        <v>0</v>
      </c>
      <c r="V30">
        <f>I!U28*SUM('Sim_Vt_Of(IxI)'!$H30:$K30)*(-1)</f>
        <v>0</v>
      </c>
      <c r="W30">
        <f>I!V28*SUM('Sim_Vt_Of(IxI)'!$H30:$K30)*(-1)</f>
        <v>0</v>
      </c>
      <c r="X30">
        <f>I!W28*SUM('Sim_Vt_Of(IxI)'!$H30:$K30)*(-1)</f>
        <v>0</v>
      </c>
      <c r="Y30">
        <f>I!X28*SUM('Sim_Vt_Of(IxI)'!$H30:$K30)*(-1)</f>
        <v>0</v>
      </c>
      <c r="Z30">
        <f>I!Y28*SUM('Sim_Vt_Of(IxI)'!$H30:$K30)*(-1)</f>
        <v>0</v>
      </c>
      <c r="AA30">
        <f>I!Z28*SUM('Sim_Vt_Of(IxI)'!$H30:$K30)*(-1)</f>
        <v>0</v>
      </c>
      <c r="AB30">
        <f>I!AA28*SUM('Sim_Vt_Of(IxI)'!$H30:$K30)*(-1)</f>
        <v>0</v>
      </c>
      <c r="AC30">
        <f>I!AB28*SUM('Sim_Vt_Of(IxI)'!$H30:$K30)*(-1)</f>
        <v>0</v>
      </c>
      <c r="AD30">
        <f>I!AC28*SUM('Sim_Vt_Of(IxI)'!$H30:$K30)*(-1)</f>
        <v>0</v>
      </c>
      <c r="AE30">
        <f>I!AD28*SUM('Sim_Vt_Of(IxI)'!$H30:$K30)*(-1)</f>
        <v>0</v>
      </c>
      <c r="AF30">
        <f>I!AE28*SUM('Sim_Vt_Of(IxI)'!$H30:$K30)*(-1)</f>
        <v>0</v>
      </c>
      <c r="AG30">
        <f>I!AF28*SUM('Sim_Vt_Of(IxI)'!$H30:$K30)*(-1)</f>
        <v>0</v>
      </c>
      <c r="AH30">
        <f>I!AG28*SUM('Sim_Vt_Of(IxI)'!$H30:$K30)*(-1)</f>
        <v>0</v>
      </c>
      <c r="AI30">
        <f>I!AH28*SUM('Sim_Vt_Of(IxI)'!$H30:$K30)*(-1)</f>
        <v>0</v>
      </c>
      <c r="AJ30">
        <f>I!AI28*SUM('Sim_Vt_Of(IxI)'!$H30:$K30)*(-1)</f>
        <v>0</v>
      </c>
      <c r="AK30">
        <f>I!AJ28*SUM('Sim_Vt_Of(IxI)'!$H30:$K30)*(-1)</f>
        <v>0</v>
      </c>
      <c r="AL30">
        <f>I!AK28*SUM('Sim_Vt_Of(IxI)'!$H30:$K30)*(-1)</f>
        <v>0</v>
      </c>
      <c r="AM30">
        <f>I!AL28*SUM('Sim_Vt_Of(IxI)'!$H30:$K30)*(-1)</f>
        <v>0</v>
      </c>
      <c r="AN30">
        <f>I!AM28*SUM('Sim_Vt_Of(IxI)'!$H30:$K30)*(-1)</f>
        <v>0</v>
      </c>
      <c r="AO30">
        <f>I!AN28*SUM('Sim_Vt_Of(IxI)'!$H30:$K30)*(-1)</f>
        <v>0</v>
      </c>
      <c r="AP30">
        <f>I!AO28*SUM('Sim_Vt_Of(IxI)'!$H30:$K30)*(-1)</f>
        <v>0</v>
      </c>
      <c r="AQ30">
        <f>I!AP28*SUM('Sim_Vt_Of(IxI)'!$H30:$K30)*(-1)</f>
        <v>0</v>
      </c>
      <c r="AR30">
        <f>I!AQ28*SUM('Sim_Vt_Of(IxI)'!$H30:$K30)*(-1)</f>
        <v>0</v>
      </c>
      <c r="AS30">
        <f>I!AR28*SUM('Sim_Vt_Of(IxI)'!$H30:$K30)*(-1)</f>
        <v>0</v>
      </c>
      <c r="AT30">
        <f>I!AS28*SUM('Sim_Vt_Of(IxI)'!$H30:$K30)*(-1)</f>
        <v>0</v>
      </c>
      <c r="AU30">
        <f>I!AT28*SUM('Sim_Vt_Of(IxI)'!$H30:$K30)*(-1)</f>
        <v>0</v>
      </c>
      <c r="AV30">
        <f>I!AU28*SUM('Sim_Vt_Of(IxI)'!$H30:$K30)*(-1)</f>
        <v>0</v>
      </c>
      <c r="AW30">
        <f>I!AV28*SUM('Sim_Vt_Of(IxI)'!$H30:$K30)*(-1)</f>
        <v>0</v>
      </c>
      <c r="AX30">
        <f>I!AW28*SUM('Sim_Vt_Of(IxI)'!$H30:$K30)*(-1)</f>
        <v>0</v>
      </c>
      <c r="AY30">
        <f>I!AX28*SUM('Sim_Vt_Of(IxI)'!$H30:$K30)*(-1)</f>
        <v>0</v>
      </c>
      <c r="AZ30">
        <f>I!AY28*SUM('Sim_Vt_Of(IxI)'!$H30:$K30)*(-1)</f>
        <v>0</v>
      </c>
      <c r="BA30">
        <f>I!AZ28*SUM('Sim_Vt_Of(IxI)'!$H30:$K30)*(-1)</f>
        <v>0</v>
      </c>
      <c r="BB30">
        <f>I!BA28*SUM('Sim_Vt_Of(IxI)'!$H30:$K30)*(-1)</f>
        <v>0</v>
      </c>
      <c r="BC30">
        <f>I!BB28*SUM('Sim_Vt_Of(IxI)'!$H30:$K30)*(-1)</f>
        <v>0</v>
      </c>
      <c r="BD30">
        <f>I!BC28*SUM('Sim_Vt_Of(IxI)'!$H30:$K30)*(-1)</f>
        <v>0</v>
      </c>
      <c r="BE30">
        <f>I!BD28*SUM('Sim_Vt_Of(IxI)'!$H30:$K30)*(-1)</f>
        <v>0</v>
      </c>
      <c r="BF30">
        <f>I!BE28*SUM('Sim_Vt_Of(IxI)'!$H30:$K30)*(-1)</f>
        <v>0</v>
      </c>
      <c r="BG30">
        <f>I!BF28*SUM('Sim_Vt_Of(IxI)'!$H30:$K30)*(-1)</f>
        <v>0</v>
      </c>
      <c r="BH30">
        <f>I!BG28*SUM('Sim_Vt_Of(IxI)'!$H30:$K30)*(-1)</f>
        <v>0</v>
      </c>
      <c r="BI30">
        <f>I!BH28*SUM('Sim_Vt_Of(IxI)'!$H30:$K30)*(-1)</f>
        <v>0</v>
      </c>
      <c r="BJ30">
        <f>I!BI28*SUM('Sim_Vt_Of(IxI)'!$H30:$K30)*(-1)</f>
        <v>0</v>
      </c>
      <c r="BK30">
        <f>I!BJ28*SUM('Sim_Vt_Of(IxI)'!$H30:$K30)*(-1)</f>
        <v>0</v>
      </c>
      <c r="BL30">
        <f>I!BK28*SUM('Sim_Vt_Of(IxI)'!$H30:$K30)*(-1)</f>
        <v>0</v>
      </c>
      <c r="BM30">
        <f>I!BL28*SUM('Sim_Vt_Of(IxI)'!$H30:$K30)*(-1)</f>
        <v>0</v>
      </c>
      <c r="BN30">
        <f>I!BM28*SUM('Sim_Vt_Of(IxI)'!$H30:$K30)*(-1)</f>
        <v>0</v>
      </c>
      <c r="BO30">
        <f>I!BN28*SUM('Sim_Vt_Of(IxI)'!$H30:$K30)*(-1)</f>
        <v>0</v>
      </c>
      <c r="BP30">
        <f>I!BO28*SUM('Sim_Vt_Of(IxI)'!$H30:$K30)*(-1)</f>
        <v>0</v>
      </c>
      <c r="BQ30">
        <f>I!BP28*SUM('Sim_Vt_Of(IxI)'!$H30:$K30)*(-1)</f>
        <v>0</v>
      </c>
      <c r="BR30">
        <f>I!BQ28*SUM('Sim_Vt_Of(IxI)'!$H30:$K30)*(-1)</f>
        <v>0</v>
      </c>
      <c r="BS30">
        <f>I!BR28*SUM('Sim_Vt_Of(IxI)'!$H30:$K30)*(-1)</f>
        <v>0</v>
      </c>
      <c r="BT30">
        <f>I!BS28*SUM('Sim_Vt_Of(IxI)'!$H30:$K30)*(-1)</f>
        <v>0</v>
      </c>
      <c r="BU30">
        <f>I!BT28*SUM('Sim_Vt_Of(IxI)'!$H30:$K30)*(-1)</f>
        <v>0</v>
      </c>
      <c r="BV30">
        <f>I!BU28*SUM('Sim_Vt_Of(IxI)'!$H30:$K30)*(-1)</f>
        <v>0</v>
      </c>
      <c r="BW30">
        <f>I!BV28*SUM('Sim_Vt_Of(IxI)'!$H30:$K30)*(-1)</f>
        <v>0</v>
      </c>
      <c r="BX30">
        <f>I!BW28*SUM('Sim_Vt_Of(IxI)'!$H30:$K30)*(-1)</f>
        <v>0</v>
      </c>
      <c r="BY30">
        <f>I!BX28*SUM('Sim_Vt_Of(IxI)'!$H30:$K30)*(-1)</f>
        <v>0</v>
      </c>
    </row>
    <row r="31" spans="1:77" x14ac:dyDescent="0.25">
      <c r="A31" s="105" t="s">
        <v>28</v>
      </c>
      <c r="B31">
        <f>I!A29*SUM('Sim_Vt_Of(IxI)'!$H31:$K31)*(-1)</f>
        <v>0</v>
      </c>
      <c r="C31">
        <f>I!B29*SUM('Sim_Vt_Of(IxI)'!$H31:$K31)*(-1)</f>
        <v>0</v>
      </c>
      <c r="D31">
        <f>I!C29*SUM('Sim_Vt_Of(IxI)'!$H31:$K31)*(-1)</f>
        <v>0</v>
      </c>
      <c r="E31">
        <f>I!D29*SUM('Sim_Vt_Of(IxI)'!$H31:$K31)*(-1)</f>
        <v>0</v>
      </c>
      <c r="F31">
        <f>I!E29*SUM('Sim_Vt_Of(IxI)'!$H31:$K31)*(-1)</f>
        <v>0</v>
      </c>
      <c r="G31">
        <f>I!F29*SUM('Sim_Vt_Of(IxI)'!$H31:$K31)*(-1)</f>
        <v>0</v>
      </c>
      <c r="H31">
        <f>I!G29*SUM('Sim_Vt_Of(IxI)'!$H31:$K31)*(-1)</f>
        <v>0</v>
      </c>
      <c r="I31">
        <f>I!H29*SUM('Sim_Vt_Of(IxI)'!$H31:$K31)*(-1)</f>
        <v>0</v>
      </c>
      <c r="J31">
        <f>I!I29*SUM('Sim_Vt_Of(IxI)'!$H31:$K31)*(-1)</f>
        <v>0</v>
      </c>
      <c r="K31">
        <f>I!J29*SUM('Sim_Vt_Of(IxI)'!$H31:$K31)*(-1)</f>
        <v>0</v>
      </c>
      <c r="L31">
        <f>I!K29*SUM('Sim_Vt_Of(IxI)'!$H31:$K31)*(-1)</f>
        <v>0</v>
      </c>
      <c r="M31">
        <f>I!L29*SUM('Sim_Vt_Of(IxI)'!$H31:$K31)*(-1)</f>
        <v>0</v>
      </c>
      <c r="N31">
        <f>I!M29*SUM('Sim_Vt_Of(IxI)'!$H31:$K31)*(-1)</f>
        <v>0</v>
      </c>
      <c r="O31">
        <f>I!N29*SUM('Sim_Vt_Of(IxI)'!$H31:$K31)*(-1)</f>
        <v>0</v>
      </c>
      <c r="P31">
        <f>I!O29*SUM('Sim_Vt_Of(IxI)'!$H31:$K31)*(-1)</f>
        <v>0</v>
      </c>
      <c r="Q31">
        <f>I!P29*SUM('Sim_Vt_Of(IxI)'!$H31:$K31)*(-1)</f>
        <v>0</v>
      </c>
      <c r="R31">
        <f>I!Q29*SUM('Sim_Vt_Of(IxI)'!$H31:$K31)*(-1)</f>
        <v>0</v>
      </c>
      <c r="S31">
        <f>I!R29*SUM('Sim_Vt_Of(IxI)'!$H31:$K31)*(-1)</f>
        <v>0</v>
      </c>
      <c r="T31">
        <f>I!S29*SUM('Sim_Vt_Of(IxI)'!$H31:$K31)*(-1)</f>
        <v>0</v>
      </c>
      <c r="U31">
        <f>I!T29*SUM('Sim_Vt_Of(IxI)'!$H31:$K31)*(-1)</f>
        <v>0</v>
      </c>
      <c r="V31">
        <f>I!U29*SUM('Sim_Vt_Of(IxI)'!$H31:$K31)*(-1)</f>
        <v>0</v>
      </c>
      <c r="W31">
        <f>I!V29*SUM('Sim_Vt_Of(IxI)'!$H31:$K31)*(-1)</f>
        <v>0</v>
      </c>
      <c r="X31">
        <f>I!W29*SUM('Sim_Vt_Of(IxI)'!$H31:$K31)*(-1)</f>
        <v>0</v>
      </c>
      <c r="Y31">
        <f>I!X29*SUM('Sim_Vt_Of(IxI)'!$H31:$K31)*(-1)</f>
        <v>0</v>
      </c>
      <c r="Z31">
        <f>I!Y29*SUM('Sim_Vt_Of(IxI)'!$H31:$K31)*(-1)</f>
        <v>0</v>
      </c>
      <c r="AA31">
        <f>I!Z29*SUM('Sim_Vt_Of(IxI)'!$H31:$K31)*(-1)</f>
        <v>0</v>
      </c>
      <c r="AB31">
        <f>I!AA29*SUM('Sim_Vt_Of(IxI)'!$H31:$K31)*(-1)</f>
        <v>0</v>
      </c>
      <c r="AC31">
        <f>I!AB29*SUM('Sim_Vt_Of(IxI)'!$H31:$K31)*(-1)</f>
        <v>0</v>
      </c>
      <c r="AD31">
        <f>I!AC29*SUM('Sim_Vt_Of(IxI)'!$H31:$K31)*(-1)</f>
        <v>0</v>
      </c>
      <c r="AE31">
        <f>I!AD29*SUM('Sim_Vt_Of(IxI)'!$H31:$K31)*(-1)</f>
        <v>0</v>
      </c>
      <c r="AF31">
        <f>I!AE29*SUM('Sim_Vt_Of(IxI)'!$H31:$K31)*(-1)</f>
        <v>0</v>
      </c>
      <c r="AG31">
        <f>I!AF29*SUM('Sim_Vt_Of(IxI)'!$H31:$K31)*(-1)</f>
        <v>0</v>
      </c>
      <c r="AH31">
        <f>I!AG29*SUM('Sim_Vt_Of(IxI)'!$H31:$K31)*(-1)</f>
        <v>0</v>
      </c>
      <c r="AI31">
        <f>I!AH29*SUM('Sim_Vt_Of(IxI)'!$H31:$K31)*(-1)</f>
        <v>0</v>
      </c>
      <c r="AJ31">
        <f>I!AI29*SUM('Sim_Vt_Of(IxI)'!$H31:$K31)*(-1)</f>
        <v>0</v>
      </c>
      <c r="AK31">
        <f>I!AJ29*SUM('Sim_Vt_Of(IxI)'!$H31:$K31)*(-1)</f>
        <v>0</v>
      </c>
      <c r="AL31">
        <f>I!AK29*SUM('Sim_Vt_Of(IxI)'!$H31:$K31)*(-1)</f>
        <v>0</v>
      </c>
      <c r="AM31">
        <f>I!AL29*SUM('Sim_Vt_Of(IxI)'!$H31:$K31)*(-1)</f>
        <v>0</v>
      </c>
      <c r="AN31">
        <f>I!AM29*SUM('Sim_Vt_Of(IxI)'!$H31:$K31)*(-1)</f>
        <v>0</v>
      </c>
      <c r="AO31">
        <f>I!AN29*SUM('Sim_Vt_Of(IxI)'!$H31:$K31)*(-1)</f>
        <v>0</v>
      </c>
      <c r="AP31">
        <f>I!AO29*SUM('Sim_Vt_Of(IxI)'!$H31:$K31)*(-1)</f>
        <v>0</v>
      </c>
      <c r="AQ31">
        <f>I!AP29*SUM('Sim_Vt_Of(IxI)'!$H31:$K31)*(-1)</f>
        <v>0</v>
      </c>
      <c r="AR31">
        <f>I!AQ29*SUM('Sim_Vt_Of(IxI)'!$H31:$K31)*(-1)</f>
        <v>0</v>
      </c>
      <c r="AS31">
        <f>I!AR29*SUM('Sim_Vt_Of(IxI)'!$H31:$K31)*(-1)</f>
        <v>0</v>
      </c>
      <c r="AT31">
        <f>I!AS29*SUM('Sim_Vt_Of(IxI)'!$H31:$K31)*(-1)</f>
        <v>0</v>
      </c>
      <c r="AU31">
        <f>I!AT29*SUM('Sim_Vt_Of(IxI)'!$H31:$K31)*(-1)</f>
        <v>0</v>
      </c>
      <c r="AV31">
        <f>I!AU29*SUM('Sim_Vt_Of(IxI)'!$H31:$K31)*(-1)</f>
        <v>0</v>
      </c>
      <c r="AW31">
        <f>I!AV29*SUM('Sim_Vt_Of(IxI)'!$H31:$K31)*(-1)</f>
        <v>0</v>
      </c>
      <c r="AX31">
        <f>I!AW29*SUM('Sim_Vt_Of(IxI)'!$H31:$K31)*(-1)</f>
        <v>0</v>
      </c>
      <c r="AY31">
        <f>I!AX29*SUM('Sim_Vt_Of(IxI)'!$H31:$K31)*(-1)</f>
        <v>0</v>
      </c>
      <c r="AZ31">
        <f>I!AY29*SUM('Sim_Vt_Of(IxI)'!$H31:$K31)*(-1)</f>
        <v>0</v>
      </c>
      <c r="BA31">
        <f>I!AZ29*SUM('Sim_Vt_Of(IxI)'!$H31:$K31)*(-1)</f>
        <v>0</v>
      </c>
      <c r="BB31">
        <f>I!BA29*SUM('Sim_Vt_Of(IxI)'!$H31:$K31)*(-1)</f>
        <v>0</v>
      </c>
      <c r="BC31">
        <f>I!BB29*SUM('Sim_Vt_Of(IxI)'!$H31:$K31)*(-1)</f>
        <v>0</v>
      </c>
      <c r="BD31">
        <f>I!BC29*SUM('Sim_Vt_Of(IxI)'!$H31:$K31)*(-1)</f>
        <v>0</v>
      </c>
      <c r="BE31">
        <f>I!BD29*SUM('Sim_Vt_Of(IxI)'!$H31:$K31)*(-1)</f>
        <v>0</v>
      </c>
      <c r="BF31">
        <f>I!BE29*SUM('Sim_Vt_Of(IxI)'!$H31:$K31)*(-1)</f>
        <v>0</v>
      </c>
      <c r="BG31">
        <f>I!BF29*SUM('Sim_Vt_Of(IxI)'!$H31:$K31)*(-1)</f>
        <v>0</v>
      </c>
      <c r="BH31">
        <f>I!BG29*SUM('Sim_Vt_Of(IxI)'!$H31:$K31)*(-1)</f>
        <v>0</v>
      </c>
      <c r="BI31">
        <f>I!BH29*SUM('Sim_Vt_Of(IxI)'!$H31:$K31)*(-1)</f>
        <v>0</v>
      </c>
      <c r="BJ31">
        <f>I!BI29*SUM('Sim_Vt_Of(IxI)'!$H31:$K31)*(-1)</f>
        <v>0</v>
      </c>
      <c r="BK31">
        <f>I!BJ29*SUM('Sim_Vt_Of(IxI)'!$H31:$K31)*(-1)</f>
        <v>0</v>
      </c>
      <c r="BL31">
        <f>I!BK29*SUM('Sim_Vt_Of(IxI)'!$H31:$K31)*(-1)</f>
        <v>0</v>
      </c>
      <c r="BM31">
        <f>I!BL29*SUM('Sim_Vt_Of(IxI)'!$H31:$K31)*(-1)</f>
        <v>0</v>
      </c>
      <c r="BN31">
        <f>I!BM29*SUM('Sim_Vt_Of(IxI)'!$H31:$K31)*(-1)</f>
        <v>0</v>
      </c>
      <c r="BO31">
        <f>I!BN29*SUM('Sim_Vt_Of(IxI)'!$H31:$K31)*(-1)</f>
        <v>0</v>
      </c>
      <c r="BP31">
        <f>I!BO29*SUM('Sim_Vt_Of(IxI)'!$H31:$K31)*(-1)</f>
        <v>0</v>
      </c>
      <c r="BQ31">
        <f>I!BP29*SUM('Sim_Vt_Of(IxI)'!$H31:$K31)*(-1)</f>
        <v>0</v>
      </c>
      <c r="BR31">
        <f>I!BQ29*SUM('Sim_Vt_Of(IxI)'!$H31:$K31)*(-1)</f>
        <v>0</v>
      </c>
      <c r="BS31">
        <f>I!BR29*SUM('Sim_Vt_Of(IxI)'!$H31:$K31)*(-1)</f>
        <v>0</v>
      </c>
      <c r="BT31">
        <f>I!BS29*SUM('Sim_Vt_Of(IxI)'!$H31:$K31)*(-1)</f>
        <v>0</v>
      </c>
      <c r="BU31">
        <f>I!BT29*SUM('Sim_Vt_Of(IxI)'!$H31:$K31)*(-1)</f>
        <v>0</v>
      </c>
      <c r="BV31">
        <f>I!BU29*SUM('Sim_Vt_Of(IxI)'!$H31:$K31)*(-1)</f>
        <v>0</v>
      </c>
      <c r="BW31">
        <f>I!BV29*SUM('Sim_Vt_Of(IxI)'!$H31:$K31)*(-1)</f>
        <v>0</v>
      </c>
      <c r="BX31">
        <f>I!BW29*SUM('Sim_Vt_Of(IxI)'!$H31:$K31)*(-1)</f>
        <v>0</v>
      </c>
      <c r="BY31">
        <f>I!BX29*SUM('Sim_Vt_Of(IxI)'!$H31:$K31)*(-1)</f>
        <v>0</v>
      </c>
    </row>
    <row r="32" spans="1:77" x14ac:dyDescent="0.25">
      <c r="A32" s="105" t="s">
        <v>29</v>
      </c>
      <c r="B32">
        <f>I!A30*SUM('Sim_Vt_Of(IxI)'!$H32:$K32)*(-1)</f>
        <v>0</v>
      </c>
      <c r="C32">
        <f>I!B30*SUM('Sim_Vt_Of(IxI)'!$H32:$K32)*(-1)</f>
        <v>0</v>
      </c>
      <c r="D32">
        <f>I!C30*SUM('Sim_Vt_Of(IxI)'!$H32:$K32)*(-1)</f>
        <v>0</v>
      </c>
      <c r="E32">
        <f>I!D30*SUM('Sim_Vt_Of(IxI)'!$H32:$K32)*(-1)</f>
        <v>0</v>
      </c>
      <c r="F32">
        <f>I!E30*SUM('Sim_Vt_Of(IxI)'!$H32:$K32)*(-1)</f>
        <v>0</v>
      </c>
      <c r="G32">
        <f>I!F30*SUM('Sim_Vt_Of(IxI)'!$H32:$K32)*(-1)</f>
        <v>0</v>
      </c>
      <c r="H32">
        <f>I!G30*SUM('Sim_Vt_Of(IxI)'!$H32:$K32)*(-1)</f>
        <v>0</v>
      </c>
      <c r="I32">
        <f>I!H30*SUM('Sim_Vt_Of(IxI)'!$H32:$K32)*(-1)</f>
        <v>0</v>
      </c>
      <c r="J32">
        <f>I!I30*SUM('Sim_Vt_Of(IxI)'!$H32:$K32)*(-1)</f>
        <v>0</v>
      </c>
      <c r="K32">
        <f>I!J30*SUM('Sim_Vt_Of(IxI)'!$H32:$K32)*(-1)</f>
        <v>0</v>
      </c>
      <c r="L32">
        <f>I!K30*SUM('Sim_Vt_Of(IxI)'!$H32:$K32)*(-1)</f>
        <v>0</v>
      </c>
      <c r="M32">
        <f>I!L30*SUM('Sim_Vt_Of(IxI)'!$H32:$K32)*(-1)</f>
        <v>0</v>
      </c>
      <c r="N32">
        <f>I!M30*SUM('Sim_Vt_Of(IxI)'!$H32:$K32)*(-1)</f>
        <v>0</v>
      </c>
      <c r="O32">
        <f>I!N30*SUM('Sim_Vt_Of(IxI)'!$H32:$K32)*(-1)</f>
        <v>0</v>
      </c>
      <c r="P32">
        <f>I!O30*SUM('Sim_Vt_Of(IxI)'!$H32:$K32)*(-1)</f>
        <v>0</v>
      </c>
      <c r="Q32">
        <f>I!P30*SUM('Sim_Vt_Of(IxI)'!$H32:$K32)*(-1)</f>
        <v>0</v>
      </c>
      <c r="R32">
        <f>I!Q30*SUM('Sim_Vt_Of(IxI)'!$H32:$K32)*(-1)</f>
        <v>0</v>
      </c>
      <c r="S32">
        <f>I!R30*SUM('Sim_Vt_Of(IxI)'!$H32:$K32)*(-1)</f>
        <v>0</v>
      </c>
      <c r="T32">
        <f>I!S30*SUM('Sim_Vt_Of(IxI)'!$H32:$K32)*(-1)</f>
        <v>0</v>
      </c>
      <c r="U32">
        <f>I!T30*SUM('Sim_Vt_Of(IxI)'!$H32:$K32)*(-1)</f>
        <v>0</v>
      </c>
      <c r="V32">
        <f>I!U30*SUM('Sim_Vt_Of(IxI)'!$H32:$K32)*(-1)</f>
        <v>0</v>
      </c>
      <c r="W32">
        <f>I!V30*SUM('Sim_Vt_Of(IxI)'!$H32:$K32)*(-1)</f>
        <v>0</v>
      </c>
      <c r="X32">
        <f>I!W30*SUM('Sim_Vt_Of(IxI)'!$H32:$K32)*(-1)</f>
        <v>0</v>
      </c>
      <c r="Y32">
        <f>I!X30*SUM('Sim_Vt_Of(IxI)'!$H32:$K32)*(-1)</f>
        <v>0</v>
      </c>
      <c r="Z32">
        <f>I!Y30*SUM('Sim_Vt_Of(IxI)'!$H32:$K32)*(-1)</f>
        <v>0</v>
      </c>
      <c r="AA32">
        <f>I!Z30*SUM('Sim_Vt_Of(IxI)'!$H32:$K32)*(-1)</f>
        <v>0</v>
      </c>
      <c r="AB32">
        <f>I!AA30*SUM('Sim_Vt_Of(IxI)'!$H32:$K32)*(-1)</f>
        <v>0</v>
      </c>
      <c r="AC32">
        <f>I!AB30*SUM('Sim_Vt_Of(IxI)'!$H32:$K32)*(-1)</f>
        <v>0</v>
      </c>
      <c r="AD32">
        <f>I!AC30*SUM('Sim_Vt_Of(IxI)'!$H32:$K32)*(-1)</f>
        <v>0</v>
      </c>
      <c r="AE32">
        <f>I!AD30*SUM('Sim_Vt_Of(IxI)'!$H32:$K32)*(-1)</f>
        <v>0</v>
      </c>
      <c r="AF32">
        <f>I!AE30*SUM('Sim_Vt_Of(IxI)'!$H32:$K32)*(-1)</f>
        <v>0</v>
      </c>
      <c r="AG32">
        <f>I!AF30*SUM('Sim_Vt_Of(IxI)'!$H32:$K32)*(-1)</f>
        <v>0</v>
      </c>
      <c r="AH32">
        <f>I!AG30*SUM('Sim_Vt_Of(IxI)'!$H32:$K32)*(-1)</f>
        <v>0</v>
      </c>
      <c r="AI32">
        <f>I!AH30*SUM('Sim_Vt_Of(IxI)'!$H32:$K32)*(-1)</f>
        <v>0</v>
      </c>
      <c r="AJ32">
        <f>I!AI30*SUM('Sim_Vt_Of(IxI)'!$H32:$K32)*(-1)</f>
        <v>0</v>
      </c>
      <c r="AK32">
        <f>I!AJ30*SUM('Sim_Vt_Of(IxI)'!$H32:$K32)*(-1)</f>
        <v>0</v>
      </c>
      <c r="AL32">
        <f>I!AK30*SUM('Sim_Vt_Of(IxI)'!$H32:$K32)*(-1)</f>
        <v>0</v>
      </c>
      <c r="AM32">
        <f>I!AL30*SUM('Sim_Vt_Of(IxI)'!$H32:$K32)*(-1)</f>
        <v>0</v>
      </c>
      <c r="AN32">
        <f>I!AM30*SUM('Sim_Vt_Of(IxI)'!$H32:$K32)*(-1)</f>
        <v>0</v>
      </c>
      <c r="AO32">
        <f>I!AN30*SUM('Sim_Vt_Of(IxI)'!$H32:$K32)*(-1)</f>
        <v>0</v>
      </c>
      <c r="AP32">
        <f>I!AO30*SUM('Sim_Vt_Of(IxI)'!$H32:$K32)*(-1)</f>
        <v>0</v>
      </c>
      <c r="AQ32">
        <f>I!AP30*SUM('Sim_Vt_Of(IxI)'!$H32:$K32)*(-1)</f>
        <v>0</v>
      </c>
      <c r="AR32">
        <f>I!AQ30*SUM('Sim_Vt_Of(IxI)'!$H32:$K32)*(-1)</f>
        <v>0</v>
      </c>
      <c r="AS32">
        <f>I!AR30*SUM('Sim_Vt_Of(IxI)'!$H32:$K32)*(-1)</f>
        <v>0</v>
      </c>
      <c r="AT32">
        <f>I!AS30*SUM('Sim_Vt_Of(IxI)'!$H32:$K32)*(-1)</f>
        <v>0</v>
      </c>
      <c r="AU32">
        <f>I!AT30*SUM('Sim_Vt_Of(IxI)'!$H32:$K32)*(-1)</f>
        <v>0</v>
      </c>
      <c r="AV32">
        <f>I!AU30*SUM('Sim_Vt_Of(IxI)'!$H32:$K32)*(-1)</f>
        <v>0</v>
      </c>
      <c r="AW32">
        <f>I!AV30*SUM('Sim_Vt_Of(IxI)'!$H32:$K32)*(-1)</f>
        <v>0</v>
      </c>
      <c r="AX32">
        <f>I!AW30*SUM('Sim_Vt_Of(IxI)'!$H32:$K32)*(-1)</f>
        <v>0</v>
      </c>
      <c r="AY32">
        <f>I!AX30*SUM('Sim_Vt_Of(IxI)'!$H32:$K32)*(-1)</f>
        <v>0</v>
      </c>
      <c r="AZ32">
        <f>I!AY30*SUM('Sim_Vt_Of(IxI)'!$H32:$K32)*(-1)</f>
        <v>0</v>
      </c>
      <c r="BA32">
        <f>I!AZ30*SUM('Sim_Vt_Of(IxI)'!$H32:$K32)*(-1)</f>
        <v>0</v>
      </c>
      <c r="BB32">
        <f>I!BA30*SUM('Sim_Vt_Of(IxI)'!$H32:$K32)*(-1)</f>
        <v>0</v>
      </c>
      <c r="BC32">
        <f>I!BB30*SUM('Sim_Vt_Of(IxI)'!$H32:$K32)*(-1)</f>
        <v>0</v>
      </c>
      <c r="BD32">
        <f>I!BC30*SUM('Sim_Vt_Of(IxI)'!$H32:$K32)*(-1)</f>
        <v>0</v>
      </c>
      <c r="BE32">
        <f>I!BD30*SUM('Sim_Vt_Of(IxI)'!$H32:$K32)*(-1)</f>
        <v>0</v>
      </c>
      <c r="BF32">
        <f>I!BE30*SUM('Sim_Vt_Of(IxI)'!$H32:$K32)*(-1)</f>
        <v>0</v>
      </c>
      <c r="BG32">
        <f>I!BF30*SUM('Sim_Vt_Of(IxI)'!$H32:$K32)*(-1)</f>
        <v>0</v>
      </c>
      <c r="BH32">
        <f>I!BG30*SUM('Sim_Vt_Of(IxI)'!$H32:$K32)*(-1)</f>
        <v>0</v>
      </c>
      <c r="BI32">
        <f>I!BH30*SUM('Sim_Vt_Of(IxI)'!$H32:$K32)*(-1)</f>
        <v>0</v>
      </c>
      <c r="BJ32">
        <f>I!BI30*SUM('Sim_Vt_Of(IxI)'!$H32:$K32)*(-1)</f>
        <v>0</v>
      </c>
      <c r="BK32">
        <f>I!BJ30*SUM('Sim_Vt_Of(IxI)'!$H32:$K32)*(-1)</f>
        <v>0</v>
      </c>
      <c r="BL32">
        <f>I!BK30*SUM('Sim_Vt_Of(IxI)'!$H32:$K32)*(-1)</f>
        <v>0</v>
      </c>
      <c r="BM32">
        <f>I!BL30*SUM('Sim_Vt_Of(IxI)'!$H32:$K32)*(-1)</f>
        <v>0</v>
      </c>
      <c r="BN32">
        <f>I!BM30*SUM('Sim_Vt_Of(IxI)'!$H32:$K32)*(-1)</f>
        <v>0</v>
      </c>
      <c r="BO32">
        <f>I!BN30*SUM('Sim_Vt_Of(IxI)'!$H32:$K32)*(-1)</f>
        <v>0</v>
      </c>
      <c r="BP32">
        <f>I!BO30*SUM('Sim_Vt_Of(IxI)'!$H32:$K32)*(-1)</f>
        <v>0</v>
      </c>
      <c r="BQ32">
        <f>I!BP30*SUM('Sim_Vt_Of(IxI)'!$H32:$K32)*(-1)</f>
        <v>0</v>
      </c>
      <c r="BR32">
        <f>I!BQ30*SUM('Sim_Vt_Of(IxI)'!$H32:$K32)*(-1)</f>
        <v>0</v>
      </c>
      <c r="BS32">
        <f>I!BR30*SUM('Sim_Vt_Of(IxI)'!$H32:$K32)*(-1)</f>
        <v>0</v>
      </c>
      <c r="BT32">
        <f>I!BS30*SUM('Sim_Vt_Of(IxI)'!$H32:$K32)*(-1)</f>
        <v>0</v>
      </c>
      <c r="BU32">
        <f>I!BT30*SUM('Sim_Vt_Of(IxI)'!$H32:$K32)*(-1)</f>
        <v>0</v>
      </c>
      <c r="BV32">
        <f>I!BU30*SUM('Sim_Vt_Of(IxI)'!$H32:$K32)*(-1)</f>
        <v>0</v>
      </c>
      <c r="BW32">
        <f>I!BV30*SUM('Sim_Vt_Of(IxI)'!$H32:$K32)*(-1)</f>
        <v>0</v>
      </c>
      <c r="BX32">
        <f>I!BW30*SUM('Sim_Vt_Of(IxI)'!$H32:$K32)*(-1)</f>
        <v>0</v>
      </c>
      <c r="BY32">
        <f>I!BX30*SUM('Sim_Vt_Of(IxI)'!$H32:$K32)*(-1)</f>
        <v>0</v>
      </c>
    </row>
    <row r="33" spans="1:77" x14ac:dyDescent="0.25">
      <c r="A33" s="105" t="s">
        <v>30</v>
      </c>
      <c r="B33">
        <f>I!A31*SUM('Sim_Vt_Of(IxI)'!$H33:$K33)*(-1)</f>
        <v>0</v>
      </c>
      <c r="C33">
        <f>I!B31*SUM('Sim_Vt_Of(IxI)'!$H33:$K33)*(-1)</f>
        <v>0</v>
      </c>
      <c r="D33">
        <f>I!C31*SUM('Sim_Vt_Of(IxI)'!$H33:$K33)*(-1)</f>
        <v>0</v>
      </c>
      <c r="E33">
        <f>I!D31*SUM('Sim_Vt_Of(IxI)'!$H33:$K33)*(-1)</f>
        <v>0</v>
      </c>
      <c r="F33">
        <f>I!E31*SUM('Sim_Vt_Of(IxI)'!$H33:$K33)*(-1)</f>
        <v>0</v>
      </c>
      <c r="G33">
        <f>I!F31*SUM('Sim_Vt_Of(IxI)'!$H33:$K33)*(-1)</f>
        <v>0</v>
      </c>
      <c r="H33">
        <f>I!G31*SUM('Sim_Vt_Of(IxI)'!$H33:$K33)*(-1)</f>
        <v>0</v>
      </c>
      <c r="I33">
        <f>I!H31*SUM('Sim_Vt_Of(IxI)'!$H33:$K33)*(-1)</f>
        <v>0</v>
      </c>
      <c r="J33">
        <f>I!I31*SUM('Sim_Vt_Of(IxI)'!$H33:$K33)*(-1)</f>
        <v>0</v>
      </c>
      <c r="K33">
        <f>I!J31*SUM('Sim_Vt_Of(IxI)'!$H33:$K33)*(-1)</f>
        <v>0</v>
      </c>
      <c r="L33">
        <f>I!K31*SUM('Sim_Vt_Of(IxI)'!$H33:$K33)*(-1)</f>
        <v>0</v>
      </c>
      <c r="M33">
        <f>I!L31*SUM('Sim_Vt_Of(IxI)'!$H33:$K33)*(-1)</f>
        <v>0</v>
      </c>
      <c r="N33">
        <f>I!M31*SUM('Sim_Vt_Of(IxI)'!$H33:$K33)*(-1)</f>
        <v>0</v>
      </c>
      <c r="O33">
        <f>I!N31*SUM('Sim_Vt_Of(IxI)'!$H33:$K33)*(-1)</f>
        <v>0</v>
      </c>
      <c r="P33">
        <f>I!O31*SUM('Sim_Vt_Of(IxI)'!$H33:$K33)*(-1)</f>
        <v>0</v>
      </c>
      <c r="Q33">
        <f>I!P31*SUM('Sim_Vt_Of(IxI)'!$H33:$K33)*(-1)</f>
        <v>0</v>
      </c>
      <c r="R33">
        <f>I!Q31*SUM('Sim_Vt_Of(IxI)'!$H33:$K33)*(-1)</f>
        <v>0</v>
      </c>
      <c r="S33">
        <f>I!R31*SUM('Sim_Vt_Of(IxI)'!$H33:$K33)*(-1)</f>
        <v>0</v>
      </c>
      <c r="T33">
        <f>I!S31*SUM('Sim_Vt_Of(IxI)'!$H33:$K33)*(-1)</f>
        <v>0</v>
      </c>
      <c r="U33">
        <f>I!T31*SUM('Sim_Vt_Of(IxI)'!$H33:$K33)*(-1)</f>
        <v>0</v>
      </c>
      <c r="V33">
        <f>I!U31*SUM('Sim_Vt_Of(IxI)'!$H33:$K33)*(-1)</f>
        <v>0</v>
      </c>
      <c r="W33">
        <f>I!V31*SUM('Sim_Vt_Of(IxI)'!$H33:$K33)*(-1)</f>
        <v>0</v>
      </c>
      <c r="X33">
        <f>I!W31*SUM('Sim_Vt_Of(IxI)'!$H33:$K33)*(-1)</f>
        <v>0</v>
      </c>
      <c r="Y33">
        <f>I!X31*SUM('Sim_Vt_Of(IxI)'!$H33:$K33)*(-1)</f>
        <v>0</v>
      </c>
      <c r="Z33">
        <f>I!Y31*SUM('Sim_Vt_Of(IxI)'!$H33:$K33)*(-1)</f>
        <v>0</v>
      </c>
      <c r="AA33">
        <f>I!Z31*SUM('Sim_Vt_Of(IxI)'!$H33:$K33)*(-1)</f>
        <v>0</v>
      </c>
      <c r="AB33">
        <f>I!AA31*SUM('Sim_Vt_Of(IxI)'!$H33:$K33)*(-1)</f>
        <v>0</v>
      </c>
      <c r="AC33">
        <f>I!AB31*SUM('Sim_Vt_Of(IxI)'!$H33:$K33)*(-1)</f>
        <v>0</v>
      </c>
      <c r="AD33">
        <f>I!AC31*SUM('Sim_Vt_Of(IxI)'!$H33:$K33)*(-1)</f>
        <v>0</v>
      </c>
      <c r="AE33">
        <f>I!AD31*SUM('Sim_Vt_Of(IxI)'!$H33:$K33)*(-1)</f>
        <v>0</v>
      </c>
      <c r="AF33">
        <f>I!AE31*SUM('Sim_Vt_Of(IxI)'!$H33:$K33)*(-1)</f>
        <v>0</v>
      </c>
      <c r="AG33">
        <f>I!AF31*SUM('Sim_Vt_Of(IxI)'!$H33:$K33)*(-1)</f>
        <v>0</v>
      </c>
      <c r="AH33">
        <f>I!AG31*SUM('Sim_Vt_Of(IxI)'!$H33:$K33)*(-1)</f>
        <v>0</v>
      </c>
      <c r="AI33">
        <f>I!AH31*SUM('Sim_Vt_Of(IxI)'!$H33:$K33)*(-1)</f>
        <v>0</v>
      </c>
      <c r="AJ33">
        <f>I!AI31*SUM('Sim_Vt_Of(IxI)'!$H33:$K33)*(-1)</f>
        <v>0</v>
      </c>
      <c r="AK33">
        <f>I!AJ31*SUM('Sim_Vt_Of(IxI)'!$H33:$K33)*(-1)</f>
        <v>0</v>
      </c>
      <c r="AL33">
        <f>I!AK31*SUM('Sim_Vt_Of(IxI)'!$H33:$K33)*(-1)</f>
        <v>0</v>
      </c>
      <c r="AM33">
        <f>I!AL31*SUM('Sim_Vt_Of(IxI)'!$H33:$K33)*(-1)</f>
        <v>0</v>
      </c>
      <c r="AN33">
        <f>I!AM31*SUM('Sim_Vt_Of(IxI)'!$H33:$K33)*(-1)</f>
        <v>0</v>
      </c>
      <c r="AO33">
        <f>I!AN31*SUM('Sim_Vt_Of(IxI)'!$H33:$K33)*(-1)</f>
        <v>0</v>
      </c>
      <c r="AP33">
        <f>I!AO31*SUM('Sim_Vt_Of(IxI)'!$H33:$K33)*(-1)</f>
        <v>0</v>
      </c>
      <c r="AQ33">
        <f>I!AP31*SUM('Sim_Vt_Of(IxI)'!$H33:$K33)*(-1)</f>
        <v>0</v>
      </c>
      <c r="AR33">
        <f>I!AQ31*SUM('Sim_Vt_Of(IxI)'!$H33:$K33)*(-1)</f>
        <v>0</v>
      </c>
      <c r="AS33">
        <f>I!AR31*SUM('Sim_Vt_Of(IxI)'!$H33:$K33)*(-1)</f>
        <v>0</v>
      </c>
      <c r="AT33">
        <f>I!AS31*SUM('Sim_Vt_Of(IxI)'!$H33:$K33)*(-1)</f>
        <v>0</v>
      </c>
      <c r="AU33">
        <f>I!AT31*SUM('Sim_Vt_Of(IxI)'!$H33:$K33)*(-1)</f>
        <v>0</v>
      </c>
      <c r="AV33">
        <f>I!AU31*SUM('Sim_Vt_Of(IxI)'!$H33:$K33)*(-1)</f>
        <v>0</v>
      </c>
      <c r="AW33">
        <f>I!AV31*SUM('Sim_Vt_Of(IxI)'!$H33:$K33)*(-1)</f>
        <v>0</v>
      </c>
      <c r="AX33">
        <f>I!AW31*SUM('Sim_Vt_Of(IxI)'!$H33:$K33)*(-1)</f>
        <v>0</v>
      </c>
      <c r="AY33">
        <f>I!AX31*SUM('Sim_Vt_Of(IxI)'!$H33:$K33)*(-1)</f>
        <v>0</v>
      </c>
      <c r="AZ33">
        <f>I!AY31*SUM('Sim_Vt_Of(IxI)'!$H33:$K33)*(-1)</f>
        <v>0</v>
      </c>
      <c r="BA33">
        <f>I!AZ31*SUM('Sim_Vt_Of(IxI)'!$H33:$K33)*(-1)</f>
        <v>0</v>
      </c>
      <c r="BB33">
        <f>I!BA31*SUM('Sim_Vt_Of(IxI)'!$H33:$K33)*(-1)</f>
        <v>0</v>
      </c>
      <c r="BC33">
        <f>I!BB31*SUM('Sim_Vt_Of(IxI)'!$H33:$K33)*(-1)</f>
        <v>0</v>
      </c>
      <c r="BD33">
        <f>I!BC31*SUM('Sim_Vt_Of(IxI)'!$H33:$K33)*(-1)</f>
        <v>0</v>
      </c>
      <c r="BE33">
        <f>I!BD31*SUM('Sim_Vt_Of(IxI)'!$H33:$K33)*(-1)</f>
        <v>0</v>
      </c>
      <c r="BF33">
        <f>I!BE31*SUM('Sim_Vt_Of(IxI)'!$H33:$K33)*(-1)</f>
        <v>0</v>
      </c>
      <c r="BG33">
        <f>I!BF31*SUM('Sim_Vt_Of(IxI)'!$H33:$K33)*(-1)</f>
        <v>0</v>
      </c>
      <c r="BH33">
        <f>I!BG31*SUM('Sim_Vt_Of(IxI)'!$H33:$K33)*(-1)</f>
        <v>0</v>
      </c>
      <c r="BI33">
        <f>I!BH31*SUM('Sim_Vt_Of(IxI)'!$H33:$K33)*(-1)</f>
        <v>0</v>
      </c>
      <c r="BJ33">
        <f>I!BI31*SUM('Sim_Vt_Of(IxI)'!$H33:$K33)*(-1)</f>
        <v>0</v>
      </c>
      <c r="BK33">
        <f>I!BJ31*SUM('Sim_Vt_Of(IxI)'!$H33:$K33)*(-1)</f>
        <v>0</v>
      </c>
      <c r="BL33">
        <f>I!BK31*SUM('Sim_Vt_Of(IxI)'!$H33:$K33)*(-1)</f>
        <v>0</v>
      </c>
      <c r="BM33">
        <f>I!BL31*SUM('Sim_Vt_Of(IxI)'!$H33:$K33)*(-1)</f>
        <v>0</v>
      </c>
      <c r="BN33">
        <f>I!BM31*SUM('Sim_Vt_Of(IxI)'!$H33:$K33)*(-1)</f>
        <v>0</v>
      </c>
      <c r="BO33">
        <f>I!BN31*SUM('Sim_Vt_Of(IxI)'!$H33:$K33)*(-1)</f>
        <v>0</v>
      </c>
      <c r="BP33">
        <f>I!BO31*SUM('Sim_Vt_Of(IxI)'!$H33:$K33)*(-1)</f>
        <v>0</v>
      </c>
      <c r="BQ33">
        <f>I!BP31*SUM('Sim_Vt_Of(IxI)'!$H33:$K33)*(-1)</f>
        <v>0</v>
      </c>
      <c r="BR33">
        <f>I!BQ31*SUM('Sim_Vt_Of(IxI)'!$H33:$K33)*(-1)</f>
        <v>0</v>
      </c>
      <c r="BS33">
        <f>I!BR31*SUM('Sim_Vt_Of(IxI)'!$H33:$K33)*(-1)</f>
        <v>0</v>
      </c>
      <c r="BT33">
        <f>I!BS31*SUM('Sim_Vt_Of(IxI)'!$H33:$K33)*(-1)</f>
        <v>0</v>
      </c>
      <c r="BU33">
        <f>I!BT31*SUM('Sim_Vt_Of(IxI)'!$H33:$K33)*(-1)</f>
        <v>0</v>
      </c>
      <c r="BV33">
        <f>I!BU31*SUM('Sim_Vt_Of(IxI)'!$H33:$K33)*(-1)</f>
        <v>0</v>
      </c>
      <c r="BW33">
        <f>I!BV31*SUM('Sim_Vt_Of(IxI)'!$H33:$K33)*(-1)</f>
        <v>0</v>
      </c>
      <c r="BX33">
        <f>I!BW31*SUM('Sim_Vt_Of(IxI)'!$H33:$K33)*(-1)</f>
        <v>0</v>
      </c>
      <c r="BY33">
        <f>I!BX31*SUM('Sim_Vt_Of(IxI)'!$H33:$K33)*(-1)</f>
        <v>0</v>
      </c>
    </row>
    <row r="34" spans="1:77" x14ac:dyDescent="0.25">
      <c r="A34" s="105" t="s">
        <v>31</v>
      </c>
      <c r="B34">
        <f>I!A32*SUM('Sim_Vt_Of(IxI)'!$H34:$K34)*(-1)</f>
        <v>0</v>
      </c>
      <c r="C34">
        <f>I!B32*SUM('Sim_Vt_Of(IxI)'!$H34:$K34)*(-1)</f>
        <v>0</v>
      </c>
      <c r="D34">
        <f>I!C32*SUM('Sim_Vt_Of(IxI)'!$H34:$K34)*(-1)</f>
        <v>0</v>
      </c>
      <c r="E34">
        <f>I!D32*SUM('Sim_Vt_Of(IxI)'!$H34:$K34)*(-1)</f>
        <v>0</v>
      </c>
      <c r="F34">
        <f>I!E32*SUM('Sim_Vt_Of(IxI)'!$H34:$K34)*(-1)</f>
        <v>0</v>
      </c>
      <c r="G34">
        <f>I!F32*SUM('Sim_Vt_Of(IxI)'!$H34:$K34)*(-1)</f>
        <v>0</v>
      </c>
      <c r="H34">
        <f>I!G32*SUM('Sim_Vt_Of(IxI)'!$H34:$K34)*(-1)</f>
        <v>0</v>
      </c>
      <c r="I34">
        <f>I!H32*SUM('Sim_Vt_Of(IxI)'!$H34:$K34)*(-1)</f>
        <v>0</v>
      </c>
      <c r="J34">
        <f>I!I32*SUM('Sim_Vt_Of(IxI)'!$H34:$K34)*(-1)</f>
        <v>0</v>
      </c>
      <c r="K34">
        <f>I!J32*SUM('Sim_Vt_Of(IxI)'!$H34:$K34)*(-1)</f>
        <v>0</v>
      </c>
      <c r="L34">
        <f>I!K32*SUM('Sim_Vt_Of(IxI)'!$H34:$K34)*(-1)</f>
        <v>0</v>
      </c>
      <c r="M34">
        <f>I!L32*SUM('Sim_Vt_Of(IxI)'!$H34:$K34)*(-1)</f>
        <v>0</v>
      </c>
      <c r="N34">
        <f>I!M32*SUM('Sim_Vt_Of(IxI)'!$H34:$K34)*(-1)</f>
        <v>0</v>
      </c>
      <c r="O34">
        <f>I!N32*SUM('Sim_Vt_Of(IxI)'!$H34:$K34)*(-1)</f>
        <v>0</v>
      </c>
      <c r="P34">
        <f>I!O32*SUM('Sim_Vt_Of(IxI)'!$H34:$K34)*(-1)</f>
        <v>0</v>
      </c>
      <c r="Q34">
        <f>I!P32*SUM('Sim_Vt_Of(IxI)'!$H34:$K34)*(-1)</f>
        <v>0</v>
      </c>
      <c r="R34">
        <f>I!Q32*SUM('Sim_Vt_Of(IxI)'!$H34:$K34)*(-1)</f>
        <v>0</v>
      </c>
      <c r="S34">
        <f>I!R32*SUM('Sim_Vt_Of(IxI)'!$H34:$K34)*(-1)</f>
        <v>0</v>
      </c>
      <c r="T34">
        <f>I!S32*SUM('Sim_Vt_Of(IxI)'!$H34:$K34)*(-1)</f>
        <v>0</v>
      </c>
      <c r="U34">
        <f>I!T32*SUM('Sim_Vt_Of(IxI)'!$H34:$K34)*(-1)</f>
        <v>0</v>
      </c>
      <c r="V34">
        <f>I!U32*SUM('Sim_Vt_Of(IxI)'!$H34:$K34)*(-1)</f>
        <v>0</v>
      </c>
      <c r="W34">
        <f>I!V32*SUM('Sim_Vt_Of(IxI)'!$H34:$K34)*(-1)</f>
        <v>0</v>
      </c>
      <c r="X34">
        <f>I!W32*SUM('Sim_Vt_Of(IxI)'!$H34:$K34)*(-1)</f>
        <v>0</v>
      </c>
      <c r="Y34">
        <f>I!X32*SUM('Sim_Vt_Of(IxI)'!$H34:$K34)*(-1)</f>
        <v>0</v>
      </c>
      <c r="Z34">
        <f>I!Y32*SUM('Sim_Vt_Of(IxI)'!$H34:$K34)*(-1)</f>
        <v>0</v>
      </c>
      <c r="AA34">
        <f>I!Z32*SUM('Sim_Vt_Of(IxI)'!$H34:$K34)*(-1)</f>
        <v>0</v>
      </c>
      <c r="AB34">
        <f>I!AA32*SUM('Sim_Vt_Of(IxI)'!$H34:$K34)*(-1)</f>
        <v>0</v>
      </c>
      <c r="AC34">
        <f>I!AB32*SUM('Sim_Vt_Of(IxI)'!$H34:$K34)*(-1)</f>
        <v>0</v>
      </c>
      <c r="AD34">
        <f>I!AC32*SUM('Sim_Vt_Of(IxI)'!$H34:$K34)*(-1)</f>
        <v>0</v>
      </c>
      <c r="AE34">
        <f>I!AD32*SUM('Sim_Vt_Of(IxI)'!$H34:$K34)*(-1)</f>
        <v>0</v>
      </c>
      <c r="AF34">
        <f>I!AE32*SUM('Sim_Vt_Of(IxI)'!$H34:$K34)*(-1)</f>
        <v>0</v>
      </c>
      <c r="AG34">
        <f>I!AF32*SUM('Sim_Vt_Of(IxI)'!$H34:$K34)*(-1)</f>
        <v>0</v>
      </c>
      <c r="AH34">
        <f>I!AG32*SUM('Sim_Vt_Of(IxI)'!$H34:$K34)*(-1)</f>
        <v>0</v>
      </c>
      <c r="AI34">
        <f>I!AH32*SUM('Sim_Vt_Of(IxI)'!$H34:$K34)*(-1)</f>
        <v>0</v>
      </c>
      <c r="AJ34">
        <f>I!AI32*SUM('Sim_Vt_Of(IxI)'!$H34:$K34)*(-1)</f>
        <v>0</v>
      </c>
      <c r="AK34">
        <f>I!AJ32*SUM('Sim_Vt_Of(IxI)'!$H34:$K34)*(-1)</f>
        <v>0</v>
      </c>
      <c r="AL34">
        <f>I!AK32*SUM('Sim_Vt_Of(IxI)'!$H34:$K34)*(-1)</f>
        <v>0</v>
      </c>
      <c r="AM34">
        <f>I!AL32*SUM('Sim_Vt_Of(IxI)'!$H34:$K34)*(-1)</f>
        <v>0</v>
      </c>
      <c r="AN34">
        <f>I!AM32*SUM('Sim_Vt_Of(IxI)'!$H34:$K34)*(-1)</f>
        <v>0</v>
      </c>
      <c r="AO34">
        <f>I!AN32*SUM('Sim_Vt_Of(IxI)'!$H34:$K34)*(-1)</f>
        <v>0</v>
      </c>
      <c r="AP34">
        <f>I!AO32*SUM('Sim_Vt_Of(IxI)'!$H34:$K34)*(-1)</f>
        <v>0</v>
      </c>
      <c r="AQ34">
        <f>I!AP32*SUM('Sim_Vt_Of(IxI)'!$H34:$K34)*(-1)</f>
        <v>0</v>
      </c>
      <c r="AR34">
        <f>I!AQ32*SUM('Sim_Vt_Of(IxI)'!$H34:$K34)*(-1)</f>
        <v>0</v>
      </c>
      <c r="AS34">
        <f>I!AR32*SUM('Sim_Vt_Of(IxI)'!$H34:$K34)*(-1)</f>
        <v>0</v>
      </c>
      <c r="AT34">
        <f>I!AS32*SUM('Sim_Vt_Of(IxI)'!$H34:$K34)*(-1)</f>
        <v>0</v>
      </c>
      <c r="AU34">
        <f>I!AT32*SUM('Sim_Vt_Of(IxI)'!$H34:$K34)*(-1)</f>
        <v>0</v>
      </c>
      <c r="AV34">
        <f>I!AU32*SUM('Sim_Vt_Of(IxI)'!$H34:$K34)*(-1)</f>
        <v>0</v>
      </c>
      <c r="AW34">
        <f>I!AV32*SUM('Sim_Vt_Of(IxI)'!$H34:$K34)*(-1)</f>
        <v>0</v>
      </c>
      <c r="AX34">
        <f>I!AW32*SUM('Sim_Vt_Of(IxI)'!$H34:$K34)*(-1)</f>
        <v>0</v>
      </c>
      <c r="AY34">
        <f>I!AX32*SUM('Sim_Vt_Of(IxI)'!$H34:$K34)*(-1)</f>
        <v>0</v>
      </c>
      <c r="AZ34">
        <f>I!AY32*SUM('Sim_Vt_Of(IxI)'!$H34:$K34)*(-1)</f>
        <v>0</v>
      </c>
      <c r="BA34">
        <f>I!AZ32*SUM('Sim_Vt_Of(IxI)'!$H34:$K34)*(-1)</f>
        <v>0</v>
      </c>
      <c r="BB34">
        <f>I!BA32*SUM('Sim_Vt_Of(IxI)'!$H34:$K34)*(-1)</f>
        <v>0</v>
      </c>
      <c r="BC34">
        <f>I!BB32*SUM('Sim_Vt_Of(IxI)'!$H34:$K34)*(-1)</f>
        <v>0</v>
      </c>
      <c r="BD34">
        <f>I!BC32*SUM('Sim_Vt_Of(IxI)'!$H34:$K34)*(-1)</f>
        <v>0</v>
      </c>
      <c r="BE34">
        <f>I!BD32*SUM('Sim_Vt_Of(IxI)'!$H34:$K34)*(-1)</f>
        <v>0</v>
      </c>
      <c r="BF34">
        <f>I!BE32*SUM('Sim_Vt_Of(IxI)'!$H34:$K34)*(-1)</f>
        <v>0</v>
      </c>
      <c r="BG34">
        <f>I!BF32*SUM('Sim_Vt_Of(IxI)'!$H34:$K34)*(-1)</f>
        <v>0</v>
      </c>
      <c r="BH34">
        <f>I!BG32*SUM('Sim_Vt_Of(IxI)'!$H34:$K34)*(-1)</f>
        <v>0</v>
      </c>
      <c r="BI34">
        <f>I!BH32*SUM('Sim_Vt_Of(IxI)'!$H34:$K34)*(-1)</f>
        <v>0</v>
      </c>
      <c r="BJ34">
        <f>I!BI32*SUM('Sim_Vt_Of(IxI)'!$H34:$K34)*(-1)</f>
        <v>0</v>
      </c>
      <c r="BK34">
        <f>I!BJ32*SUM('Sim_Vt_Of(IxI)'!$H34:$K34)*(-1)</f>
        <v>0</v>
      </c>
      <c r="BL34">
        <f>I!BK32*SUM('Sim_Vt_Of(IxI)'!$H34:$K34)*(-1)</f>
        <v>0</v>
      </c>
      <c r="BM34">
        <f>I!BL32*SUM('Sim_Vt_Of(IxI)'!$H34:$K34)*(-1)</f>
        <v>0</v>
      </c>
      <c r="BN34">
        <f>I!BM32*SUM('Sim_Vt_Of(IxI)'!$H34:$K34)*(-1)</f>
        <v>0</v>
      </c>
      <c r="BO34">
        <f>I!BN32*SUM('Sim_Vt_Of(IxI)'!$H34:$K34)*(-1)</f>
        <v>0</v>
      </c>
      <c r="BP34">
        <f>I!BO32*SUM('Sim_Vt_Of(IxI)'!$H34:$K34)*(-1)</f>
        <v>0</v>
      </c>
      <c r="BQ34">
        <f>I!BP32*SUM('Sim_Vt_Of(IxI)'!$H34:$K34)*(-1)</f>
        <v>0</v>
      </c>
      <c r="BR34">
        <f>I!BQ32*SUM('Sim_Vt_Of(IxI)'!$H34:$K34)*(-1)</f>
        <v>0</v>
      </c>
      <c r="BS34">
        <f>I!BR32*SUM('Sim_Vt_Of(IxI)'!$H34:$K34)*(-1)</f>
        <v>0</v>
      </c>
      <c r="BT34">
        <f>I!BS32*SUM('Sim_Vt_Of(IxI)'!$H34:$K34)*(-1)</f>
        <v>0</v>
      </c>
      <c r="BU34">
        <f>I!BT32*SUM('Sim_Vt_Of(IxI)'!$H34:$K34)*(-1)</f>
        <v>0</v>
      </c>
      <c r="BV34">
        <f>I!BU32*SUM('Sim_Vt_Of(IxI)'!$H34:$K34)*(-1)</f>
        <v>0</v>
      </c>
      <c r="BW34">
        <f>I!BV32*SUM('Sim_Vt_Of(IxI)'!$H34:$K34)*(-1)</f>
        <v>0</v>
      </c>
      <c r="BX34">
        <f>I!BW32*SUM('Sim_Vt_Of(IxI)'!$H34:$K34)*(-1)</f>
        <v>0</v>
      </c>
      <c r="BY34">
        <f>I!BX32*SUM('Sim_Vt_Of(IxI)'!$H34:$K34)*(-1)</f>
        <v>0</v>
      </c>
    </row>
    <row r="35" spans="1:77" x14ac:dyDescent="0.25">
      <c r="A35" s="105" t="s">
        <v>32</v>
      </c>
      <c r="B35">
        <f>I!A33*SUM('Sim_Vt_Of(IxI)'!$H35:$K35)*(-1)</f>
        <v>0</v>
      </c>
      <c r="C35">
        <f>I!B33*SUM('Sim_Vt_Of(IxI)'!$H35:$K35)*(-1)</f>
        <v>0</v>
      </c>
      <c r="D35">
        <f>I!C33*SUM('Sim_Vt_Of(IxI)'!$H35:$K35)*(-1)</f>
        <v>0</v>
      </c>
      <c r="E35">
        <f>I!D33*SUM('Sim_Vt_Of(IxI)'!$H35:$K35)*(-1)</f>
        <v>0</v>
      </c>
      <c r="F35">
        <f>I!E33*SUM('Sim_Vt_Of(IxI)'!$H35:$K35)*(-1)</f>
        <v>0</v>
      </c>
      <c r="G35">
        <f>I!F33*SUM('Sim_Vt_Of(IxI)'!$H35:$K35)*(-1)</f>
        <v>0</v>
      </c>
      <c r="H35">
        <f>I!G33*SUM('Sim_Vt_Of(IxI)'!$H35:$K35)*(-1)</f>
        <v>0</v>
      </c>
      <c r="I35">
        <f>I!H33*SUM('Sim_Vt_Of(IxI)'!$H35:$K35)*(-1)</f>
        <v>0</v>
      </c>
      <c r="J35">
        <f>I!I33*SUM('Sim_Vt_Of(IxI)'!$H35:$K35)*(-1)</f>
        <v>0</v>
      </c>
      <c r="K35">
        <f>I!J33*SUM('Sim_Vt_Of(IxI)'!$H35:$K35)*(-1)</f>
        <v>0</v>
      </c>
      <c r="L35">
        <f>I!K33*SUM('Sim_Vt_Of(IxI)'!$H35:$K35)*(-1)</f>
        <v>0</v>
      </c>
      <c r="M35">
        <f>I!L33*SUM('Sim_Vt_Of(IxI)'!$H35:$K35)*(-1)</f>
        <v>0</v>
      </c>
      <c r="N35">
        <f>I!M33*SUM('Sim_Vt_Of(IxI)'!$H35:$K35)*(-1)</f>
        <v>0</v>
      </c>
      <c r="O35">
        <f>I!N33*SUM('Sim_Vt_Of(IxI)'!$H35:$K35)*(-1)</f>
        <v>0</v>
      </c>
      <c r="P35">
        <f>I!O33*SUM('Sim_Vt_Of(IxI)'!$H35:$K35)*(-1)</f>
        <v>0</v>
      </c>
      <c r="Q35">
        <f>I!P33*SUM('Sim_Vt_Of(IxI)'!$H35:$K35)*(-1)</f>
        <v>0</v>
      </c>
      <c r="R35">
        <f>I!Q33*SUM('Sim_Vt_Of(IxI)'!$H35:$K35)*(-1)</f>
        <v>0</v>
      </c>
      <c r="S35">
        <f>I!R33*SUM('Sim_Vt_Of(IxI)'!$H35:$K35)*(-1)</f>
        <v>0</v>
      </c>
      <c r="T35">
        <f>I!S33*SUM('Sim_Vt_Of(IxI)'!$H35:$K35)*(-1)</f>
        <v>0</v>
      </c>
      <c r="U35">
        <f>I!T33*SUM('Sim_Vt_Of(IxI)'!$H35:$K35)*(-1)</f>
        <v>0</v>
      </c>
      <c r="V35">
        <f>I!U33*SUM('Sim_Vt_Of(IxI)'!$H35:$K35)*(-1)</f>
        <v>0</v>
      </c>
      <c r="W35">
        <f>I!V33*SUM('Sim_Vt_Of(IxI)'!$H35:$K35)*(-1)</f>
        <v>0</v>
      </c>
      <c r="X35">
        <f>I!W33*SUM('Sim_Vt_Of(IxI)'!$H35:$K35)*(-1)</f>
        <v>0</v>
      </c>
      <c r="Y35">
        <f>I!X33*SUM('Sim_Vt_Of(IxI)'!$H35:$K35)*(-1)</f>
        <v>0</v>
      </c>
      <c r="Z35">
        <f>I!Y33*SUM('Sim_Vt_Of(IxI)'!$H35:$K35)*(-1)</f>
        <v>0</v>
      </c>
      <c r="AA35">
        <f>I!Z33*SUM('Sim_Vt_Of(IxI)'!$H35:$K35)*(-1)</f>
        <v>0</v>
      </c>
      <c r="AB35">
        <f>I!AA33*SUM('Sim_Vt_Of(IxI)'!$H35:$K35)*(-1)</f>
        <v>0</v>
      </c>
      <c r="AC35">
        <f>I!AB33*SUM('Sim_Vt_Of(IxI)'!$H35:$K35)*(-1)</f>
        <v>0</v>
      </c>
      <c r="AD35">
        <f>I!AC33*SUM('Sim_Vt_Of(IxI)'!$H35:$K35)*(-1)</f>
        <v>0</v>
      </c>
      <c r="AE35">
        <f>I!AD33*SUM('Sim_Vt_Of(IxI)'!$H35:$K35)*(-1)</f>
        <v>0</v>
      </c>
      <c r="AF35">
        <f>I!AE33*SUM('Sim_Vt_Of(IxI)'!$H35:$K35)*(-1)</f>
        <v>0</v>
      </c>
      <c r="AG35">
        <f>I!AF33*SUM('Sim_Vt_Of(IxI)'!$H35:$K35)*(-1)</f>
        <v>0</v>
      </c>
      <c r="AH35">
        <f>I!AG33*SUM('Sim_Vt_Of(IxI)'!$H35:$K35)*(-1)</f>
        <v>0</v>
      </c>
      <c r="AI35">
        <f>I!AH33*SUM('Sim_Vt_Of(IxI)'!$H35:$K35)*(-1)</f>
        <v>0</v>
      </c>
      <c r="AJ35">
        <f>I!AI33*SUM('Sim_Vt_Of(IxI)'!$H35:$K35)*(-1)</f>
        <v>0</v>
      </c>
      <c r="AK35">
        <f>I!AJ33*SUM('Sim_Vt_Of(IxI)'!$H35:$K35)*(-1)</f>
        <v>0</v>
      </c>
      <c r="AL35">
        <f>I!AK33*SUM('Sim_Vt_Of(IxI)'!$H35:$K35)*(-1)</f>
        <v>0</v>
      </c>
      <c r="AM35">
        <f>I!AL33*SUM('Sim_Vt_Of(IxI)'!$H35:$K35)*(-1)</f>
        <v>0</v>
      </c>
      <c r="AN35">
        <f>I!AM33*SUM('Sim_Vt_Of(IxI)'!$H35:$K35)*(-1)</f>
        <v>0</v>
      </c>
      <c r="AO35">
        <f>I!AN33*SUM('Sim_Vt_Of(IxI)'!$H35:$K35)*(-1)</f>
        <v>0</v>
      </c>
      <c r="AP35">
        <f>I!AO33*SUM('Sim_Vt_Of(IxI)'!$H35:$K35)*(-1)</f>
        <v>0</v>
      </c>
      <c r="AQ35">
        <f>I!AP33*SUM('Sim_Vt_Of(IxI)'!$H35:$K35)*(-1)</f>
        <v>0</v>
      </c>
      <c r="AR35">
        <f>I!AQ33*SUM('Sim_Vt_Of(IxI)'!$H35:$K35)*(-1)</f>
        <v>0</v>
      </c>
      <c r="AS35">
        <f>I!AR33*SUM('Sim_Vt_Of(IxI)'!$H35:$K35)*(-1)</f>
        <v>0</v>
      </c>
      <c r="AT35">
        <f>I!AS33*SUM('Sim_Vt_Of(IxI)'!$H35:$K35)*(-1)</f>
        <v>0</v>
      </c>
      <c r="AU35">
        <f>I!AT33*SUM('Sim_Vt_Of(IxI)'!$H35:$K35)*(-1)</f>
        <v>0</v>
      </c>
      <c r="AV35">
        <f>I!AU33*SUM('Sim_Vt_Of(IxI)'!$H35:$K35)*(-1)</f>
        <v>0</v>
      </c>
      <c r="AW35">
        <f>I!AV33*SUM('Sim_Vt_Of(IxI)'!$H35:$K35)*(-1)</f>
        <v>0</v>
      </c>
      <c r="AX35">
        <f>I!AW33*SUM('Sim_Vt_Of(IxI)'!$H35:$K35)*(-1)</f>
        <v>0</v>
      </c>
      <c r="AY35">
        <f>I!AX33*SUM('Sim_Vt_Of(IxI)'!$H35:$K35)*(-1)</f>
        <v>0</v>
      </c>
      <c r="AZ35">
        <f>I!AY33*SUM('Sim_Vt_Of(IxI)'!$H35:$K35)*(-1)</f>
        <v>0</v>
      </c>
      <c r="BA35">
        <f>I!AZ33*SUM('Sim_Vt_Of(IxI)'!$H35:$K35)*(-1)</f>
        <v>0</v>
      </c>
      <c r="BB35">
        <f>I!BA33*SUM('Sim_Vt_Of(IxI)'!$H35:$K35)*(-1)</f>
        <v>0</v>
      </c>
      <c r="BC35">
        <f>I!BB33*SUM('Sim_Vt_Of(IxI)'!$H35:$K35)*(-1)</f>
        <v>0</v>
      </c>
      <c r="BD35">
        <f>I!BC33*SUM('Sim_Vt_Of(IxI)'!$H35:$K35)*(-1)</f>
        <v>0</v>
      </c>
      <c r="BE35">
        <f>I!BD33*SUM('Sim_Vt_Of(IxI)'!$H35:$K35)*(-1)</f>
        <v>0</v>
      </c>
      <c r="BF35">
        <f>I!BE33*SUM('Sim_Vt_Of(IxI)'!$H35:$K35)*(-1)</f>
        <v>0</v>
      </c>
      <c r="BG35">
        <f>I!BF33*SUM('Sim_Vt_Of(IxI)'!$H35:$K35)*(-1)</f>
        <v>0</v>
      </c>
      <c r="BH35">
        <f>I!BG33*SUM('Sim_Vt_Of(IxI)'!$H35:$K35)*(-1)</f>
        <v>0</v>
      </c>
      <c r="BI35">
        <f>I!BH33*SUM('Sim_Vt_Of(IxI)'!$H35:$K35)*(-1)</f>
        <v>0</v>
      </c>
      <c r="BJ35">
        <f>I!BI33*SUM('Sim_Vt_Of(IxI)'!$H35:$K35)*(-1)</f>
        <v>0</v>
      </c>
      <c r="BK35">
        <f>I!BJ33*SUM('Sim_Vt_Of(IxI)'!$H35:$K35)*(-1)</f>
        <v>0</v>
      </c>
      <c r="BL35">
        <f>I!BK33*SUM('Sim_Vt_Of(IxI)'!$H35:$K35)*(-1)</f>
        <v>0</v>
      </c>
      <c r="BM35">
        <f>I!BL33*SUM('Sim_Vt_Of(IxI)'!$H35:$K35)*(-1)</f>
        <v>0</v>
      </c>
      <c r="BN35">
        <f>I!BM33*SUM('Sim_Vt_Of(IxI)'!$H35:$K35)*(-1)</f>
        <v>0</v>
      </c>
      <c r="BO35">
        <f>I!BN33*SUM('Sim_Vt_Of(IxI)'!$H35:$K35)*(-1)</f>
        <v>0</v>
      </c>
      <c r="BP35">
        <f>I!BO33*SUM('Sim_Vt_Of(IxI)'!$H35:$K35)*(-1)</f>
        <v>0</v>
      </c>
      <c r="BQ35">
        <f>I!BP33*SUM('Sim_Vt_Of(IxI)'!$H35:$K35)*(-1)</f>
        <v>0</v>
      </c>
      <c r="BR35">
        <f>I!BQ33*SUM('Sim_Vt_Of(IxI)'!$H35:$K35)*(-1)</f>
        <v>0</v>
      </c>
      <c r="BS35">
        <f>I!BR33*SUM('Sim_Vt_Of(IxI)'!$H35:$K35)*(-1)</f>
        <v>0</v>
      </c>
      <c r="BT35">
        <f>I!BS33*SUM('Sim_Vt_Of(IxI)'!$H35:$K35)*(-1)</f>
        <v>0</v>
      </c>
      <c r="BU35">
        <f>I!BT33*SUM('Sim_Vt_Of(IxI)'!$H35:$K35)*(-1)</f>
        <v>0</v>
      </c>
      <c r="BV35">
        <f>I!BU33*SUM('Sim_Vt_Of(IxI)'!$H35:$K35)*(-1)</f>
        <v>0</v>
      </c>
      <c r="BW35">
        <f>I!BV33*SUM('Sim_Vt_Of(IxI)'!$H35:$K35)*(-1)</f>
        <v>0</v>
      </c>
      <c r="BX35">
        <f>I!BW33*SUM('Sim_Vt_Of(IxI)'!$H35:$K35)*(-1)</f>
        <v>0</v>
      </c>
      <c r="BY35">
        <f>I!BX33*SUM('Sim_Vt_Of(IxI)'!$H35:$K35)*(-1)</f>
        <v>0</v>
      </c>
    </row>
    <row r="36" spans="1:77" x14ac:dyDescent="0.25">
      <c r="A36" s="105" t="s">
        <v>33</v>
      </c>
      <c r="B36">
        <f>I!A34*SUM('Sim_Vt_Of(IxI)'!$H36:$K36)*(-1)</f>
        <v>0</v>
      </c>
      <c r="C36">
        <f>I!B34*SUM('Sim_Vt_Of(IxI)'!$H36:$K36)*(-1)</f>
        <v>0</v>
      </c>
      <c r="D36">
        <f>I!C34*SUM('Sim_Vt_Of(IxI)'!$H36:$K36)*(-1)</f>
        <v>0</v>
      </c>
      <c r="E36">
        <f>I!D34*SUM('Sim_Vt_Of(IxI)'!$H36:$K36)*(-1)</f>
        <v>0</v>
      </c>
      <c r="F36">
        <f>I!E34*SUM('Sim_Vt_Of(IxI)'!$H36:$K36)*(-1)</f>
        <v>0</v>
      </c>
      <c r="G36">
        <f>I!F34*SUM('Sim_Vt_Of(IxI)'!$H36:$K36)*(-1)</f>
        <v>0</v>
      </c>
      <c r="H36">
        <f>I!G34*SUM('Sim_Vt_Of(IxI)'!$H36:$K36)*(-1)</f>
        <v>0</v>
      </c>
      <c r="I36">
        <f>I!H34*SUM('Sim_Vt_Of(IxI)'!$H36:$K36)*(-1)</f>
        <v>0</v>
      </c>
      <c r="J36">
        <f>I!I34*SUM('Sim_Vt_Of(IxI)'!$H36:$K36)*(-1)</f>
        <v>0</v>
      </c>
      <c r="K36">
        <f>I!J34*SUM('Sim_Vt_Of(IxI)'!$H36:$K36)*(-1)</f>
        <v>0</v>
      </c>
      <c r="L36">
        <f>I!K34*SUM('Sim_Vt_Of(IxI)'!$H36:$K36)*(-1)</f>
        <v>0</v>
      </c>
      <c r="M36">
        <f>I!L34*SUM('Sim_Vt_Of(IxI)'!$H36:$K36)*(-1)</f>
        <v>0</v>
      </c>
      <c r="N36">
        <f>I!M34*SUM('Sim_Vt_Of(IxI)'!$H36:$K36)*(-1)</f>
        <v>0</v>
      </c>
      <c r="O36">
        <f>I!N34*SUM('Sim_Vt_Of(IxI)'!$H36:$K36)*(-1)</f>
        <v>0</v>
      </c>
      <c r="P36">
        <f>I!O34*SUM('Sim_Vt_Of(IxI)'!$H36:$K36)*(-1)</f>
        <v>0</v>
      </c>
      <c r="Q36">
        <f>I!P34*SUM('Sim_Vt_Of(IxI)'!$H36:$K36)*(-1)</f>
        <v>0</v>
      </c>
      <c r="R36">
        <f>I!Q34*SUM('Sim_Vt_Of(IxI)'!$H36:$K36)*(-1)</f>
        <v>0</v>
      </c>
      <c r="S36">
        <f>I!R34*SUM('Sim_Vt_Of(IxI)'!$H36:$K36)*(-1)</f>
        <v>0</v>
      </c>
      <c r="T36">
        <f>I!S34*SUM('Sim_Vt_Of(IxI)'!$H36:$K36)*(-1)</f>
        <v>0</v>
      </c>
      <c r="U36">
        <f>I!T34*SUM('Sim_Vt_Of(IxI)'!$H36:$K36)*(-1)</f>
        <v>0</v>
      </c>
      <c r="V36">
        <f>I!U34*SUM('Sim_Vt_Of(IxI)'!$H36:$K36)*(-1)</f>
        <v>0</v>
      </c>
      <c r="W36">
        <f>I!V34*SUM('Sim_Vt_Of(IxI)'!$H36:$K36)*(-1)</f>
        <v>0</v>
      </c>
      <c r="X36">
        <f>I!W34*SUM('Sim_Vt_Of(IxI)'!$H36:$K36)*(-1)</f>
        <v>0</v>
      </c>
      <c r="Y36">
        <f>I!X34*SUM('Sim_Vt_Of(IxI)'!$H36:$K36)*(-1)</f>
        <v>0</v>
      </c>
      <c r="Z36">
        <f>I!Y34*SUM('Sim_Vt_Of(IxI)'!$H36:$K36)*(-1)</f>
        <v>0</v>
      </c>
      <c r="AA36">
        <f>I!Z34*SUM('Sim_Vt_Of(IxI)'!$H36:$K36)*(-1)</f>
        <v>0</v>
      </c>
      <c r="AB36">
        <f>I!AA34*SUM('Sim_Vt_Of(IxI)'!$H36:$K36)*(-1)</f>
        <v>0</v>
      </c>
      <c r="AC36">
        <f>I!AB34*SUM('Sim_Vt_Of(IxI)'!$H36:$K36)*(-1)</f>
        <v>0</v>
      </c>
      <c r="AD36">
        <f>I!AC34*SUM('Sim_Vt_Of(IxI)'!$H36:$K36)*(-1)</f>
        <v>0</v>
      </c>
      <c r="AE36">
        <f>I!AD34*SUM('Sim_Vt_Of(IxI)'!$H36:$K36)*(-1)</f>
        <v>0</v>
      </c>
      <c r="AF36">
        <f>I!AE34*SUM('Sim_Vt_Of(IxI)'!$H36:$K36)*(-1)</f>
        <v>0</v>
      </c>
      <c r="AG36">
        <f>I!AF34*SUM('Sim_Vt_Of(IxI)'!$H36:$K36)*(-1)</f>
        <v>0</v>
      </c>
      <c r="AH36">
        <f>I!AG34*SUM('Sim_Vt_Of(IxI)'!$H36:$K36)*(-1)</f>
        <v>0</v>
      </c>
      <c r="AI36">
        <f>I!AH34*SUM('Sim_Vt_Of(IxI)'!$H36:$K36)*(-1)</f>
        <v>0</v>
      </c>
      <c r="AJ36">
        <f>I!AI34*SUM('Sim_Vt_Of(IxI)'!$H36:$K36)*(-1)</f>
        <v>0</v>
      </c>
      <c r="AK36">
        <f>I!AJ34*SUM('Sim_Vt_Of(IxI)'!$H36:$K36)*(-1)</f>
        <v>0</v>
      </c>
      <c r="AL36">
        <f>I!AK34*SUM('Sim_Vt_Of(IxI)'!$H36:$K36)*(-1)</f>
        <v>0</v>
      </c>
      <c r="AM36">
        <f>I!AL34*SUM('Sim_Vt_Of(IxI)'!$H36:$K36)*(-1)</f>
        <v>0</v>
      </c>
      <c r="AN36">
        <f>I!AM34*SUM('Sim_Vt_Of(IxI)'!$H36:$K36)*(-1)</f>
        <v>0</v>
      </c>
      <c r="AO36">
        <f>I!AN34*SUM('Sim_Vt_Of(IxI)'!$H36:$K36)*(-1)</f>
        <v>0</v>
      </c>
      <c r="AP36">
        <f>I!AO34*SUM('Sim_Vt_Of(IxI)'!$H36:$K36)*(-1)</f>
        <v>0</v>
      </c>
      <c r="AQ36">
        <f>I!AP34*SUM('Sim_Vt_Of(IxI)'!$H36:$K36)*(-1)</f>
        <v>0</v>
      </c>
      <c r="AR36">
        <f>I!AQ34*SUM('Sim_Vt_Of(IxI)'!$H36:$K36)*(-1)</f>
        <v>0</v>
      </c>
      <c r="AS36">
        <f>I!AR34*SUM('Sim_Vt_Of(IxI)'!$H36:$K36)*(-1)</f>
        <v>0</v>
      </c>
      <c r="AT36">
        <f>I!AS34*SUM('Sim_Vt_Of(IxI)'!$H36:$K36)*(-1)</f>
        <v>0</v>
      </c>
      <c r="AU36">
        <f>I!AT34*SUM('Sim_Vt_Of(IxI)'!$H36:$K36)*(-1)</f>
        <v>0</v>
      </c>
      <c r="AV36">
        <f>I!AU34*SUM('Sim_Vt_Of(IxI)'!$H36:$K36)*(-1)</f>
        <v>0</v>
      </c>
      <c r="AW36">
        <f>I!AV34*SUM('Sim_Vt_Of(IxI)'!$H36:$K36)*(-1)</f>
        <v>0</v>
      </c>
      <c r="AX36">
        <f>I!AW34*SUM('Sim_Vt_Of(IxI)'!$H36:$K36)*(-1)</f>
        <v>0</v>
      </c>
      <c r="AY36">
        <f>I!AX34*SUM('Sim_Vt_Of(IxI)'!$H36:$K36)*(-1)</f>
        <v>0</v>
      </c>
      <c r="AZ36">
        <f>I!AY34*SUM('Sim_Vt_Of(IxI)'!$H36:$K36)*(-1)</f>
        <v>0</v>
      </c>
      <c r="BA36">
        <f>I!AZ34*SUM('Sim_Vt_Of(IxI)'!$H36:$K36)*(-1)</f>
        <v>0</v>
      </c>
      <c r="BB36">
        <f>I!BA34*SUM('Sim_Vt_Of(IxI)'!$H36:$K36)*(-1)</f>
        <v>0</v>
      </c>
      <c r="BC36">
        <f>I!BB34*SUM('Sim_Vt_Of(IxI)'!$H36:$K36)*(-1)</f>
        <v>0</v>
      </c>
      <c r="BD36">
        <f>I!BC34*SUM('Sim_Vt_Of(IxI)'!$H36:$K36)*(-1)</f>
        <v>0</v>
      </c>
      <c r="BE36">
        <f>I!BD34*SUM('Sim_Vt_Of(IxI)'!$H36:$K36)*(-1)</f>
        <v>0</v>
      </c>
      <c r="BF36">
        <f>I!BE34*SUM('Sim_Vt_Of(IxI)'!$H36:$K36)*(-1)</f>
        <v>0</v>
      </c>
      <c r="BG36">
        <f>I!BF34*SUM('Sim_Vt_Of(IxI)'!$H36:$K36)*(-1)</f>
        <v>0</v>
      </c>
      <c r="BH36">
        <f>I!BG34*SUM('Sim_Vt_Of(IxI)'!$H36:$K36)*(-1)</f>
        <v>0</v>
      </c>
      <c r="BI36">
        <f>I!BH34*SUM('Sim_Vt_Of(IxI)'!$H36:$K36)*(-1)</f>
        <v>0</v>
      </c>
      <c r="BJ36">
        <f>I!BI34*SUM('Sim_Vt_Of(IxI)'!$H36:$K36)*(-1)</f>
        <v>0</v>
      </c>
      <c r="BK36">
        <f>I!BJ34*SUM('Sim_Vt_Of(IxI)'!$H36:$K36)*(-1)</f>
        <v>0</v>
      </c>
      <c r="BL36">
        <f>I!BK34*SUM('Sim_Vt_Of(IxI)'!$H36:$K36)*(-1)</f>
        <v>0</v>
      </c>
      <c r="BM36">
        <f>I!BL34*SUM('Sim_Vt_Of(IxI)'!$H36:$K36)*(-1)</f>
        <v>0</v>
      </c>
      <c r="BN36">
        <f>I!BM34*SUM('Sim_Vt_Of(IxI)'!$H36:$K36)*(-1)</f>
        <v>0</v>
      </c>
      <c r="BO36">
        <f>I!BN34*SUM('Sim_Vt_Of(IxI)'!$H36:$K36)*(-1)</f>
        <v>0</v>
      </c>
      <c r="BP36">
        <f>I!BO34*SUM('Sim_Vt_Of(IxI)'!$H36:$K36)*(-1)</f>
        <v>0</v>
      </c>
      <c r="BQ36">
        <f>I!BP34*SUM('Sim_Vt_Of(IxI)'!$H36:$K36)*(-1)</f>
        <v>0</v>
      </c>
      <c r="BR36">
        <f>I!BQ34*SUM('Sim_Vt_Of(IxI)'!$H36:$K36)*(-1)</f>
        <v>0</v>
      </c>
      <c r="BS36">
        <f>I!BR34*SUM('Sim_Vt_Of(IxI)'!$H36:$K36)*(-1)</f>
        <v>0</v>
      </c>
      <c r="BT36">
        <f>I!BS34*SUM('Sim_Vt_Of(IxI)'!$H36:$K36)*(-1)</f>
        <v>0</v>
      </c>
      <c r="BU36">
        <f>I!BT34*SUM('Sim_Vt_Of(IxI)'!$H36:$K36)*(-1)</f>
        <v>0</v>
      </c>
      <c r="BV36">
        <f>I!BU34*SUM('Sim_Vt_Of(IxI)'!$H36:$K36)*(-1)</f>
        <v>0</v>
      </c>
      <c r="BW36">
        <f>I!BV34*SUM('Sim_Vt_Of(IxI)'!$H36:$K36)*(-1)</f>
        <v>0</v>
      </c>
      <c r="BX36">
        <f>I!BW34*SUM('Sim_Vt_Of(IxI)'!$H36:$K36)*(-1)</f>
        <v>0</v>
      </c>
      <c r="BY36">
        <f>I!BX34*SUM('Sim_Vt_Of(IxI)'!$H36:$K36)*(-1)</f>
        <v>0</v>
      </c>
    </row>
    <row r="37" spans="1:77" x14ac:dyDescent="0.25">
      <c r="A37" s="105" t="s">
        <v>34</v>
      </c>
      <c r="B37">
        <f>I!A35*SUM('Sim_Vt_Of(IxI)'!$H37:$K37)*(-1)</f>
        <v>0</v>
      </c>
      <c r="C37">
        <f>I!B35*SUM('Sim_Vt_Of(IxI)'!$H37:$K37)*(-1)</f>
        <v>0</v>
      </c>
      <c r="D37">
        <f>I!C35*SUM('Sim_Vt_Of(IxI)'!$H37:$K37)*(-1)</f>
        <v>0</v>
      </c>
      <c r="E37">
        <f>I!D35*SUM('Sim_Vt_Of(IxI)'!$H37:$K37)*(-1)</f>
        <v>0</v>
      </c>
      <c r="F37">
        <f>I!E35*SUM('Sim_Vt_Of(IxI)'!$H37:$K37)*(-1)</f>
        <v>0</v>
      </c>
      <c r="G37">
        <f>I!F35*SUM('Sim_Vt_Of(IxI)'!$H37:$K37)*(-1)</f>
        <v>0</v>
      </c>
      <c r="H37">
        <f>I!G35*SUM('Sim_Vt_Of(IxI)'!$H37:$K37)*(-1)</f>
        <v>0</v>
      </c>
      <c r="I37">
        <f>I!H35*SUM('Sim_Vt_Of(IxI)'!$H37:$K37)*(-1)</f>
        <v>0</v>
      </c>
      <c r="J37">
        <f>I!I35*SUM('Sim_Vt_Of(IxI)'!$H37:$K37)*(-1)</f>
        <v>0</v>
      </c>
      <c r="K37">
        <f>I!J35*SUM('Sim_Vt_Of(IxI)'!$H37:$K37)*(-1)</f>
        <v>0</v>
      </c>
      <c r="L37">
        <f>I!K35*SUM('Sim_Vt_Of(IxI)'!$H37:$K37)*(-1)</f>
        <v>0</v>
      </c>
      <c r="M37">
        <f>I!L35*SUM('Sim_Vt_Of(IxI)'!$H37:$K37)*(-1)</f>
        <v>0</v>
      </c>
      <c r="N37">
        <f>I!M35*SUM('Sim_Vt_Of(IxI)'!$H37:$K37)*(-1)</f>
        <v>0</v>
      </c>
      <c r="O37">
        <f>I!N35*SUM('Sim_Vt_Of(IxI)'!$H37:$K37)*(-1)</f>
        <v>0</v>
      </c>
      <c r="P37">
        <f>I!O35*SUM('Sim_Vt_Of(IxI)'!$H37:$K37)*(-1)</f>
        <v>0</v>
      </c>
      <c r="Q37">
        <f>I!P35*SUM('Sim_Vt_Of(IxI)'!$H37:$K37)*(-1)</f>
        <v>0</v>
      </c>
      <c r="R37">
        <f>I!Q35*SUM('Sim_Vt_Of(IxI)'!$H37:$K37)*(-1)</f>
        <v>0</v>
      </c>
      <c r="S37">
        <f>I!R35*SUM('Sim_Vt_Of(IxI)'!$H37:$K37)*(-1)</f>
        <v>0</v>
      </c>
      <c r="T37">
        <f>I!S35*SUM('Sim_Vt_Of(IxI)'!$H37:$K37)*(-1)</f>
        <v>0</v>
      </c>
      <c r="U37">
        <f>I!T35*SUM('Sim_Vt_Of(IxI)'!$H37:$K37)*(-1)</f>
        <v>0</v>
      </c>
      <c r="V37">
        <f>I!U35*SUM('Sim_Vt_Of(IxI)'!$H37:$K37)*(-1)</f>
        <v>0</v>
      </c>
      <c r="W37">
        <f>I!V35*SUM('Sim_Vt_Of(IxI)'!$H37:$K37)*(-1)</f>
        <v>0</v>
      </c>
      <c r="X37">
        <f>I!W35*SUM('Sim_Vt_Of(IxI)'!$H37:$K37)*(-1)</f>
        <v>0</v>
      </c>
      <c r="Y37">
        <f>I!X35*SUM('Sim_Vt_Of(IxI)'!$H37:$K37)*(-1)</f>
        <v>0</v>
      </c>
      <c r="Z37">
        <f>I!Y35*SUM('Sim_Vt_Of(IxI)'!$H37:$K37)*(-1)</f>
        <v>0</v>
      </c>
      <c r="AA37">
        <f>I!Z35*SUM('Sim_Vt_Of(IxI)'!$H37:$K37)*(-1)</f>
        <v>0</v>
      </c>
      <c r="AB37">
        <f>I!AA35*SUM('Sim_Vt_Of(IxI)'!$H37:$K37)*(-1)</f>
        <v>0</v>
      </c>
      <c r="AC37">
        <f>I!AB35*SUM('Sim_Vt_Of(IxI)'!$H37:$K37)*(-1)</f>
        <v>0</v>
      </c>
      <c r="AD37">
        <f>I!AC35*SUM('Sim_Vt_Of(IxI)'!$H37:$K37)*(-1)</f>
        <v>0</v>
      </c>
      <c r="AE37">
        <f>I!AD35*SUM('Sim_Vt_Of(IxI)'!$H37:$K37)*(-1)</f>
        <v>0</v>
      </c>
      <c r="AF37">
        <f>I!AE35*SUM('Sim_Vt_Of(IxI)'!$H37:$K37)*(-1)</f>
        <v>0</v>
      </c>
      <c r="AG37">
        <f>I!AF35*SUM('Sim_Vt_Of(IxI)'!$H37:$K37)*(-1)</f>
        <v>0</v>
      </c>
      <c r="AH37">
        <f>I!AG35*SUM('Sim_Vt_Of(IxI)'!$H37:$K37)*(-1)</f>
        <v>0</v>
      </c>
      <c r="AI37">
        <f>I!AH35*SUM('Sim_Vt_Of(IxI)'!$H37:$K37)*(-1)</f>
        <v>0</v>
      </c>
      <c r="AJ37">
        <f>I!AI35*SUM('Sim_Vt_Of(IxI)'!$H37:$K37)*(-1)</f>
        <v>0</v>
      </c>
      <c r="AK37">
        <f>I!AJ35*SUM('Sim_Vt_Of(IxI)'!$H37:$K37)*(-1)</f>
        <v>0</v>
      </c>
      <c r="AL37">
        <f>I!AK35*SUM('Sim_Vt_Of(IxI)'!$H37:$K37)*(-1)</f>
        <v>0</v>
      </c>
      <c r="AM37">
        <f>I!AL35*SUM('Sim_Vt_Of(IxI)'!$H37:$K37)*(-1)</f>
        <v>0</v>
      </c>
      <c r="AN37">
        <f>I!AM35*SUM('Sim_Vt_Of(IxI)'!$H37:$K37)*(-1)</f>
        <v>0</v>
      </c>
      <c r="AO37">
        <f>I!AN35*SUM('Sim_Vt_Of(IxI)'!$H37:$K37)*(-1)</f>
        <v>0</v>
      </c>
      <c r="AP37">
        <f>I!AO35*SUM('Sim_Vt_Of(IxI)'!$H37:$K37)*(-1)</f>
        <v>0</v>
      </c>
      <c r="AQ37">
        <f>I!AP35*SUM('Sim_Vt_Of(IxI)'!$H37:$K37)*(-1)</f>
        <v>0</v>
      </c>
      <c r="AR37">
        <f>I!AQ35*SUM('Sim_Vt_Of(IxI)'!$H37:$K37)*(-1)</f>
        <v>0</v>
      </c>
      <c r="AS37">
        <f>I!AR35*SUM('Sim_Vt_Of(IxI)'!$H37:$K37)*(-1)</f>
        <v>0</v>
      </c>
      <c r="AT37">
        <f>I!AS35*SUM('Sim_Vt_Of(IxI)'!$H37:$K37)*(-1)</f>
        <v>0</v>
      </c>
      <c r="AU37">
        <f>I!AT35*SUM('Sim_Vt_Of(IxI)'!$H37:$K37)*(-1)</f>
        <v>0</v>
      </c>
      <c r="AV37">
        <f>I!AU35*SUM('Sim_Vt_Of(IxI)'!$H37:$K37)*(-1)</f>
        <v>0</v>
      </c>
      <c r="AW37">
        <f>I!AV35*SUM('Sim_Vt_Of(IxI)'!$H37:$K37)*(-1)</f>
        <v>0</v>
      </c>
      <c r="AX37">
        <f>I!AW35*SUM('Sim_Vt_Of(IxI)'!$H37:$K37)*(-1)</f>
        <v>0</v>
      </c>
      <c r="AY37">
        <f>I!AX35*SUM('Sim_Vt_Of(IxI)'!$H37:$K37)*(-1)</f>
        <v>0</v>
      </c>
      <c r="AZ37">
        <f>I!AY35*SUM('Sim_Vt_Of(IxI)'!$H37:$K37)*(-1)</f>
        <v>0</v>
      </c>
      <c r="BA37">
        <f>I!AZ35*SUM('Sim_Vt_Of(IxI)'!$H37:$K37)*(-1)</f>
        <v>0</v>
      </c>
      <c r="BB37">
        <f>I!BA35*SUM('Sim_Vt_Of(IxI)'!$H37:$K37)*(-1)</f>
        <v>0</v>
      </c>
      <c r="BC37">
        <f>I!BB35*SUM('Sim_Vt_Of(IxI)'!$H37:$K37)*(-1)</f>
        <v>0</v>
      </c>
      <c r="BD37">
        <f>I!BC35*SUM('Sim_Vt_Of(IxI)'!$H37:$K37)*(-1)</f>
        <v>0</v>
      </c>
      <c r="BE37">
        <f>I!BD35*SUM('Sim_Vt_Of(IxI)'!$H37:$K37)*(-1)</f>
        <v>0</v>
      </c>
      <c r="BF37">
        <f>I!BE35*SUM('Sim_Vt_Of(IxI)'!$H37:$K37)*(-1)</f>
        <v>0</v>
      </c>
      <c r="BG37">
        <f>I!BF35*SUM('Sim_Vt_Of(IxI)'!$H37:$K37)*(-1)</f>
        <v>0</v>
      </c>
      <c r="BH37">
        <f>I!BG35*SUM('Sim_Vt_Of(IxI)'!$H37:$K37)*(-1)</f>
        <v>0</v>
      </c>
      <c r="BI37">
        <f>I!BH35*SUM('Sim_Vt_Of(IxI)'!$H37:$K37)*(-1)</f>
        <v>0</v>
      </c>
      <c r="BJ37">
        <f>I!BI35*SUM('Sim_Vt_Of(IxI)'!$H37:$K37)*(-1)</f>
        <v>0</v>
      </c>
      <c r="BK37">
        <f>I!BJ35*SUM('Sim_Vt_Of(IxI)'!$H37:$K37)*(-1)</f>
        <v>0</v>
      </c>
      <c r="BL37">
        <f>I!BK35*SUM('Sim_Vt_Of(IxI)'!$H37:$K37)*(-1)</f>
        <v>0</v>
      </c>
      <c r="BM37">
        <f>I!BL35*SUM('Sim_Vt_Of(IxI)'!$H37:$K37)*(-1)</f>
        <v>0</v>
      </c>
      <c r="BN37">
        <f>I!BM35*SUM('Sim_Vt_Of(IxI)'!$H37:$K37)*(-1)</f>
        <v>0</v>
      </c>
      <c r="BO37">
        <f>I!BN35*SUM('Sim_Vt_Of(IxI)'!$H37:$K37)*(-1)</f>
        <v>0</v>
      </c>
      <c r="BP37">
        <f>I!BO35*SUM('Sim_Vt_Of(IxI)'!$H37:$K37)*(-1)</f>
        <v>0</v>
      </c>
      <c r="BQ37">
        <f>I!BP35*SUM('Sim_Vt_Of(IxI)'!$H37:$K37)*(-1)</f>
        <v>0</v>
      </c>
      <c r="BR37">
        <f>I!BQ35*SUM('Sim_Vt_Of(IxI)'!$H37:$K37)*(-1)</f>
        <v>0</v>
      </c>
      <c r="BS37">
        <f>I!BR35*SUM('Sim_Vt_Of(IxI)'!$H37:$K37)*(-1)</f>
        <v>0</v>
      </c>
      <c r="BT37">
        <f>I!BS35*SUM('Sim_Vt_Of(IxI)'!$H37:$K37)*(-1)</f>
        <v>0</v>
      </c>
      <c r="BU37">
        <f>I!BT35*SUM('Sim_Vt_Of(IxI)'!$H37:$K37)*(-1)</f>
        <v>0</v>
      </c>
      <c r="BV37">
        <f>I!BU35*SUM('Sim_Vt_Of(IxI)'!$H37:$K37)*(-1)</f>
        <v>0</v>
      </c>
      <c r="BW37">
        <f>I!BV35*SUM('Sim_Vt_Of(IxI)'!$H37:$K37)*(-1)</f>
        <v>0</v>
      </c>
      <c r="BX37">
        <f>I!BW35*SUM('Sim_Vt_Of(IxI)'!$H37:$K37)*(-1)</f>
        <v>0</v>
      </c>
      <c r="BY37">
        <f>I!BX35*SUM('Sim_Vt_Of(IxI)'!$H37:$K37)*(-1)</f>
        <v>0</v>
      </c>
    </row>
    <row r="38" spans="1:77" x14ac:dyDescent="0.25">
      <c r="A38" s="105" t="s">
        <v>35</v>
      </c>
      <c r="B38">
        <f>I!A36*SUM('Sim_Vt_Of(IxI)'!$H38:$K38)*(-1)</f>
        <v>0</v>
      </c>
      <c r="C38">
        <f>I!B36*SUM('Sim_Vt_Of(IxI)'!$H38:$K38)*(-1)</f>
        <v>0</v>
      </c>
      <c r="D38">
        <f>I!C36*SUM('Sim_Vt_Of(IxI)'!$H38:$K38)*(-1)</f>
        <v>0</v>
      </c>
      <c r="E38">
        <f>I!D36*SUM('Sim_Vt_Of(IxI)'!$H38:$K38)*(-1)</f>
        <v>0</v>
      </c>
      <c r="F38">
        <f>I!E36*SUM('Sim_Vt_Of(IxI)'!$H38:$K38)*(-1)</f>
        <v>0</v>
      </c>
      <c r="G38">
        <f>I!F36*SUM('Sim_Vt_Of(IxI)'!$H38:$K38)*(-1)</f>
        <v>0</v>
      </c>
      <c r="H38">
        <f>I!G36*SUM('Sim_Vt_Of(IxI)'!$H38:$K38)*(-1)</f>
        <v>0</v>
      </c>
      <c r="I38">
        <f>I!H36*SUM('Sim_Vt_Of(IxI)'!$H38:$K38)*(-1)</f>
        <v>0</v>
      </c>
      <c r="J38">
        <f>I!I36*SUM('Sim_Vt_Of(IxI)'!$H38:$K38)*(-1)</f>
        <v>0</v>
      </c>
      <c r="K38">
        <f>I!J36*SUM('Sim_Vt_Of(IxI)'!$H38:$K38)*(-1)</f>
        <v>0</v>
      </c>
      <c r="L38">
        <f>I!K36*SUM('Sim_Vt_Of(IxI)'!$H38:$K38)*(-1)</f>
        <v>0</v>
      </c>
      <c r="M38">
        <f>I!L36*SUM('Sim_Vt_Of(IxI)'!$H38:$K38)*(-1)</f>
        <v>0</v>
      </c>
      <c r="N38">
        <f>I!M36*SUM('Sim_Vt_Of(IxI)'!$H38:$K38)*(-1)</f>
        <v>0</v>
      </c>
      <c r="O38">
        <f>I!N36*SUM('Sim_Vt_Of(IxI)'!$H38:$K38)*(-1)</f>
        <v>0</v>
      </c>
      <c r="P38">
        <f>I!O36*SUM('Sim_Vt_Of(IxI)'!$H38:$K38)*(-1)</f>
        <v>0</v>
      </c>
      <c r="Q38">
        <f>I!P36*SUM('Sim_Vt_Of(IxI)'!$H38:$K38)*(-1)</f>
        <v>0</v>
      </c>
      <c r="R38">
        <f>I!Q36*SUM('Sim_Vt_Of(IxI)'!$H38:$K38)*(-1)</f>
        <v>0</v>
      </c>
      <c r="S38">
        <f>I!R36*SUM('Sim_Vt_Of(IxI)'!$H38:$K38)*(-1)</f>
        <v>0</v>
      </c>
      <c r="T38">
        <f>I!S36*SUM('Sim_Vt_Of(IxI)'!$H38:$K38)*(-1)</f>
        <v>0</v>
      </c>
      <c r="U38">
        <f>I!T36*SUM('Sim_Vt_Of(IxI)'!$H38:$K38)*(-1)</f>
        <v>0</v>
      </c>
      <c r="V38">
        <f>I!U36*SUM('Sim_Vt_Of(IxI)'!$H38:$K38)*(-1)</f>
        <v>0</v>
      </c>
      <c r="W38">
        <f>I!V36*SUM('Sim_Vt_Of(IxI)'!$H38:$K38)*(-1)</f>
        <v>0</v>
      </c>
      <c r="X38">
        <f>I!W36*SUM('Sim_Vt_Of(IxI)'!$H38:$K38)*(-1)</f>
        <v>0</v>
      </c>
      <c r="Y38">
        <f>I!X36*SUM('Sim_Vt_Of(IxI)'!$H38:$K38)*(-1)</f>
        <v>0</v>
      </c>
      <c r="Z38">
        <f>I!Y36*SUM('Sim_Vt_Of(IxI)'!$H38:$K38)*(-1)</f>
        <v>0</v>
      </c>
      <c r="AA38">
        <f>I!Z36*SUM('Sim_Vt_Of(IxI)'!$H38:$K38)*(-1)</f>
        <v>0</v>
      </c>
      <c r="AB38">
        <f>I!AA36*SUM('Sim_Vt_Of(IxI)'!$H38:$K38)*(-1)</f>
        <v>0</v>
      </c>
      <c r="AC38">
        <f>I!AB36*SUM('Sim_Vt_Of(IxI)'!$H38:$K38)*(-1)</f>
        <v>0</v>
      </c>
      <c r="AD38">
        <f>I!AC36*SUM('Sim_Vt_Of(IxI)'!$H38:$K38)*(-1)</f>
        <v>0</v>
      </c>
      <c r="AE38">
        <f>I!AD36*SUM('Sim_Vt_Of(IxI)'!$H38:$K38)*(-1)</f>
        <v>0</v>
      </c>
      <c r="AF38">
        <f>I!AE36*SUM('Sim_Vt_Of(IxI)'!$H38:$K38)*(-1)</f>
        <v>0</v>
      </c>
      <c r="AG38">
        <f>I!AF36*SUM('Sim_Vt_Of(IxI)'!$H38:$K38)*(-1)</f>
        <v>0</v>
      </c>
      <c r="AH38">
        <f>I!AG36*SUM('Sim_Vt_Of(IxI)'!$H38:$K38)*(-1)</f>
        <v>0</v>
      </c>
      <c r="AI38">
        <f>I!AH36*SUM('Sim_Vt_Of(IxI)'!$H38:$K38)*(-1)</f>
        <v>0</v>
      </c>
      <c r="AJ38">
        <f>I!AI36*SUM('Sim_Vt_Of(IxI)'!$H38:$K38)*(-1)</f>
        <v>0</v>
      </c>
      <c r="AK38">
        <f>I!AJ36*SUM('Sim_Vt_Of(IxI)'!$H38:$K38)*(-1)</f>
        <v>0</v>
      </c>
      <c r="AL38">
        <f>I!AK36*SUM('Sim_Vt_Of(IxI)'!$H38:$K38)*(-1)</f>
        <v>0</v>
      </c>
      <c r="AM38">
        <f>I!AL36*SUM('Sim_Vt_Of(IxI)'!$H38:$K38)*(-1)</f>
        <v>0</v>
      </c>
      <c r="AN38">
        <f>I!AM36*SUM('Sim_Vt_Of(IxI)'!$H38:$K38)*(-1)</f>
        <v>0</v>
      </c>
      <c r="AO38">
        <f>I!AN36*SUM('Sim_Vt_Of(IxI)'!$H38:$K38)*(-1)</f>
        <v>0</v>
      </c>
      <c r="AP38">
        <f>I!AO36*SUM('Sim_Vt_Of(IxI)'!$H38:$K38)*(-1)</f>
        <v>0</v>
      </c>
      <c r="AQ38">
        <f>I!AP36*SUM('Sim_Vt_Of(IxI)'!$H38:$K38)*(-1)</f>
        <v>0</v>
      </c>
      <c r="AR38">
        <f>I!AQ36*SUM('Sim_Vt_Of(IxI)'!$H38:$K38)*(-1)</f>
        <v>0</v>
      </c>
      <c r="AS38">
        <f>I!AR36*SUM('Sim_Vt_Of(IxI)'!$H38:$K38)*(-1)</f>
        <v>0</v>
      </c>
      <c r="AT38">
        <f>I!AS36*SUM('Sim_Vt_Of(IxI)'!$H38:$K38)*(-1)</f>
        <v>0</v>
      </c>
      <c r="AU38">
        <f>I!AT36*SUM('Sim_Vt_Of(IxI)'!$H38:$K38)*(-1)</f>
        <v>0</v>
      </c>
      <c r="AV38">
        <f>I!AU36*SUM('Sim_Vt_Of(IxI)'!$H38:$K38)*(-1)</f>
        <v>0</v>
      </c>
      <c r="AW38">
        <f>I!AV36*SUM('Sim_Vt_Of(IxI)'!$H38:$K38)*(-1)</f>
        <v>0</v>
      </c>
      <c r="AX38">
        <f>I!AW36*SUM('Sim_Vt_Of(IxI)'!$H38:$K38)*(-1)</f>
        <v>0</v>
      </c>
      <c r="AY38">
        <f>I!AX36*SUM('Sim_Vt_Of(IxI)'!$H38:$K38)*(-1)</f>
        <v>0</v>
      </c>
      <c r="AZ38">
        <f>I!AY36*SUM('Sim_Vt_Of(IxI)'!$H38:$K38)*(-1)</f>
        <v>0</v>
      </c>
      <c r="BA38">
        <f>I!AZ36*SUM('Sim_Vt_Of(IxI)'!$H38:$K38)*(-1)</f>
        <v>0</v>
      </c>
      <c r="BB38">
        <f>I!BA36*SUM('Sim_Vt_Of(IxI)'!$H38:$K38)*(-1)</f>
        <v>0</v>
      </c>
      <c r="BC38">
        <f>I!BB36*SUM('Sim_Vt_Of(IxI)'!$H38:$K38)*(-1)</f>
        <v>0</v>
      </c>
      <c r="BD38">
        <f>I!BC36*SUM('Sim_Vt_Of(IxI)'!$H38:$K38)*(-1)</f>
        <v>0</v>
      </c>
      <c r="BE38">
        <f>I!BD36*SUM('Sim_Vt_Of(IxI)'!$H38:$K38)*(-1)</f>
        <v>0</v>
      </c>
      <c r="BF38">
        <f>I!BE36*SUM('Sim_Vt_Of(IxI)'!$H38:$K38)*(-1)</f>
        <v>0</v>
      </c>
      <c r="BG38">
        <f>I!BF36*SUM('Sim_Vt_Of(IxI)'!$H38:$K38)*(-1)</f>
        <v>0</v>
      </c>
      <c r="BH38">
        <f>I!BG36*SUM('Sim_Vt_Of(IxI)'!$H38:$K38)*(-1)</f>
        <v>0</v>
      </c>
      <c r="BI38">
        <f>I!BH36*SUM('Sim_Vt_Of(IxI)'!$H38:$K38)*(-1)</f>
        <v>0</v>
      </c>
      <c r="BJ38">
        <f>I!BI36*SUM('Sim_Vt_Of(IxI)'!$H38:$K38)*(-1)</f>
        <v>0</v>
      </c>
      <c r="BK38">
        <f>I!BJ36*SUM('Sim_Vt_Of(IxI)'!$H38:$K38)*(-1)</f>
        <v>0</v>
      </c>
      <c r="BL38">
        <f>I!BK36*SUM('Sim_Vt_Of(IxI)'!$H38:$K38)*(-1)</f>
        <v>0</v>
      </c>
      <c r="BM38">
        <f>I!BL36*SUM('Sim_Vt_Of(IxI)'!$H38:$K38)*(-1)</f>
        <v>0</v>
      </c>
      <c r="BN38">
        <f>I!BM36*SUM('Sim_Vt_Of(IxI)'!$H38:$K38)*(-1)</f>
        <v>0</v>
      </c>
      <c r="BO38">
        <f>I!BN36*SUM('Sim_Vt_Of(IxI)'!$H38:$K38)*(-1)</f>
        <v>0</v>
      </c>
      <c r="BP38">
        <f>I!BO36*SUM('Sim_Vt_Of(IxI)'!$H38:$K38)*(-1)</f>
        <v>0</v>
      </c>
      <c r="BQ38">
        <f>I!BP36*SUM('Sim_Vt_Of(IxI)'!$H38:$K38)*(-1)</f>
        <v>0</v>
      </c>
      <c r="BR38">
        <f>I!BQ36*SUM('Sim_Vt_Of(IxI)'!$H38:$K38)*(-1)</f>
        <v>0</v>
      </c>
      <c r="BS38">
        <f>I!BR36*SUM('Sim_Vt_Of(IxI)'!$H38:$K38)*(-1)</f>
        <v>0</v>
      </c>
      <c r="BT38">
        <f>I!BS36*SUM('Sim_Vt_Of(IxI)'!$H38:$K38)*(-1)</f>
        <v>0</v>
      </c>
      <c r="BU38">
        <f>I!BT36*SUM('Sim_Vt_Of(IxI)'!$H38:$K38)*(-1)</f>
        <v>0</v>
      </c>
      <c r="BV38">
        <f>I!BU36*SUM('Sim_Vt_Of(IxI)'!$H38:$K38)*(-1)</f>
        <v>0</v>
      </c>
      <c r="BW38">
        <f>I!BV36*SUM('Sim_Vt_Of(IxI)'!$H38:$K38)*(-1)</f>
        <v>0</v>
      </c>
      <c r="BX38">
        <f>I!BW36*SUM('Sim_Vt_Of(IxI)'!$H38:$K38)*(-1)</f>
        <v>0</v>
      </c>
      <c r="BY38">
        <f>I!BX36*SUM('Sim_Vt_Of(IxI)'!$H38:$K38)*(-1)</f>
        <v>0</v>
      </c>
    </row>
    <row r="39" spans="1:77" x14ac:dyDescent="0.25">
      <c r="A39" s="105" t="s">
        <v>36</v>
      </c>
      <c r="B39">
        <f>I!A37*SUM('Sim_Vt_Of(IxI)'!$H39:$K39)*(-1)</f>
        <v>0</v>
      </c>
      <c r="C39">
        <f>I!B37*SUM('Sim_Vt_Of(IxI)'!$H39:$K39)*(-1)</f>
        <v>0</v>
      </c>
      <c r="D39">
        <f>I!C37*SUM('Sim_Vt_Of(IxI)'!$H39:$K39)*(-1)</f>
        <v>0</v>
      </c>
      <c r="E39">
        <f>I!D37*SUM('Sim_Vt_Of(IxI)'!$H39:$K39)*(-1)</f>
        <v>0</v>
      </c>
      <c r="F39">
        <f>I!E37*SUM('Sim_Vt_Of(IxI)'!$H39:$K39)*(-1)</f>
        <v>0</v>
      </c>
      <c r="G39">
        <f>I!F37*SUM('Sim_Vt_Of(IxI)'!$H39:$K39)*(-1)</f>
        <v>0</v>
      </c>
      <c r="H39">
        <f>I!G37*SUM('Sim_Vt_Of(IxI)'!$H39:$K39)*(-1)</f>
        <v>0</v>
      </c>
      <c r="I39">
        <f>I!H37*SUM('Sim_Vt_Of(IxI)'!$H39:$K39)*(-1)</f>
        <v>0</v>
      </c>
      <c r="J39">
        <f>I!I37*SUM('Sim_Vt_Of(IxI)'!$H39:$K39)*(-1)</f>
        <v>0</v>
      </c>
      <c r="K39">
        <f>I!J37*SUM('Sim_Vt_Of(IxI)'!$H39:$K39)*(-1)</f>
        <v>0</v>
      </c>
      <c r="L39">
        <f>I!K37*SUM('Sim_Vt_Of(IxI)'!$H39:$K39)*(-1)</f>
        <v>0</v>
      </c>
      <c r="M39">
        <f>I!L37*SUM('Sim_Vt_Of(IxI)'!$H39:$K39)*(-1)</f>
        <v>0</v>
      </c>
      <c r="N39">
        <f>I!M37*SUM('Sim_Vt_Of(IxI)'!$H39:$K39)*(-1)</f>
        <v>0</v>
      </c>
      <c r="O39">
        <f>I!N37*SUM('Sim_Vt_Of(IxI)'!$H39:$K39)*(-1)</f>
        <v>0</v>
      </c>
      <c r="P39">
        <f>I!O37*SUM('Sim_Vt_Of(IxI)'!$H39:$K39)*(-1)</f>
        <v>0</v>
      </c>
      <c r="Q39">
        <f>I!P37*SUM('Sim_Vt_Of(IxI)'!$H39:$K39)*(-1)</f>
        <v>0</v>
      </c>
      <c r="R39">
        <f>I!Q37*SUM('Sim_Vt_Of(IxI)'!$H39:$K39)*(-1)</f>
        <v>0</v>
      </c>
      <c r="S39">
        <f>I!R37*SUM('Sim_Vt_Of(IxI)'!$H39:$K39)*(-1)</f>
        <v>0</v>
      </c>
      <c r="T39">
        <f>I!S37*SUM('Sim_Vt_Of(IxI)'!$H39:$K39)*(-1)</f>
        <v>0</v>
      </c>
      <c r="U39">
        <f>I!T37*SUM('Sim_Vt_Of(IxI)'!$H39:$K39)*(-1)</f>
        <v>0</v>
      </c>
      <c r="V39">
        <f>I!U37*SUM('Sim_Vt_Of(IxI)'!$H39:$K39)*(-1)</f>
        <v>0</v>
      </c>
      <c r="W39">
        <f>I!V37*SUM('Sim_Vt_Of(IxI)'!$H39:$K39)*(-1)</f>
        <v>0</v>
      </c>
      <c r="X39">
        <f>I!W37*SUM('Sim_Vt_Of(IxI)'!$H39:$K39)*(-1)</f>
        <v>0</v>
      </c>
      <c r="Y39">
        <f>I!X37*SUM('Sim_Vt_Of(IxI)'!$H39:$K39)*(-1)</f>
        <v>0</v>
      </c>
      <c r="Z39">
        <f>I!Y37*SUM('Sim_Vt_Of(IxI)'!$H39:$K39)*(-1)</f>
        <v>0</v>
      </c>
      <c r="AA39">
        <f>I!Z37*SUM('Sim_Vt_Of(IxI)'!$H39:$K39)*(-1)</f>
        <v>0</v>
      </c>
      <c r="AB39">
        <f>I!AA37*SUM('Sim_Vt_Of(IxI)'!$H39:$K39)*(-1)</f>
        <v>0</v>
      </c>
      <c r="AC39">
        <f>I!AB37*SUM('Sim_Vt_Of(IxI)'!$H39:$K39)*(-1)</f>
        <v>0</v>
      </c>
      <c r="AD39">
        <f>I!AC37*SUM('Sim_Vt_Of(IxI)'!$H39:$K39)*(-1)</f>
        <v>0</v>
      </c>
      <c r="AE39">
        <f>I!AD37*SUM('Sim_Vt_Of(IxI)'!$H39:$K39)*(-1)</f>
        <v>0</v>
      </c>
      <c r="AF39">
        <f>I!AE37*SUM('Sim_Vt_Of(IxI)'!$H39:$K39)*(-1)</f>
        <v>0</v>
      </c>
      <c r="AG39">
        <f>I!AF37*SUM('Sim_Vt_Of(IxI)'!$H39:$K39)*(-1)</f>
        <v>0</v>
      </c>
      <c r="AH39">
        <f>I!AG37*SUM('Sim_Vt_Of(IxI)'!$H39:$K39)*(-1)</f>
        <v>0</v>
      </c>
      <c r="AI39">
        <f>I!AH37*SUM('Sim_Vt_Of(IxI)'!$H39:$K39)*(-1)</f>
        <v>0</v>
      </c>
      <c r="AJ39">
        <f>I!AI37*SUM('Sim_Vt_Of(IxI)'!$H39:$K39)*(-1)</f>
        <v>0</v>
      </c>
      <c r="AK39">
        <f>I!AJ37*SUM('Sim_Vt_Of(IxI)'!$H39:$K39)*(-1)</f>
        <v>0</v>
      </c>
      <c r="AL39">
        <f>I!AK37*SUM('Sim_Vt_Of(IxI)'!$H39:$K39)*(-1)</f>
        <v>0</v>
      </c>
      <c r="AM39">
        <f>I!AL37*SUM('Sim_Vt_Of(IxI)'!$H39:$K39)*(-1)</f>
        <v>0</v>
      </c>
      <c r="AN39">
        <f>I!AM37*SUM('Sim_Vt_Of(IxI)'!$H39:$K39)*(-1)</f>
        <v>0</v>
      </c>
      <c r="AO39">
        <f>I!AN37*SUM('Sim_Vt_Of(IxI)'!$H39:$K39)*(-1)</f>
        <v>0</v>
      </c>
      <c r="AP39">
        <f>I!AO37*SUM('Sim_Vt_Of(IxI)'!$H39:$K39)*(-1)</f>
        <v>0</v>
      </c>
      <c r="AQ39">
        <f>I!AP37*SUM('Sim_Vt_Of(IxI)'!$H39:$K39)*(-1)</f>
        <v>0</v>
      </c>
      <c r="AR39">
        <f>I!AQ37*SUM('Sim_Vt_Of(IxI)'!$H39:$K39)*(-1)</f>
        <v>0</v>
      </c>
      <c r="AS39">
        <f>I!AR37*SUM('Sim_Vt_Of(IxI)'!$H39:$K39)*(-1)</f>
        <v>0</v>
      </c>
      <c r="AT39">
        <f>I!AS37*SUM('Sim_Vt_Of(IxI)'!$H39:$K39)*(-1)</f>
        <v>0</v>
      </c>
      <c r="AU39">
        <f>I!AT37*SUM('Sim_Vt_Of(IxI)'!$H39:$K39)*(-1)</f>
        <v>0</v>
      </c>
      <c r="AV39">
        <f>I!AU37*SUM('Sim_Vt_Of(IxI)'!$H39:$K39)*(-1)</f>
        <v>0</v>
      </c>
      <c r="AW39">
        <f>I!AV37*SUM('Sim_Vt_Of(IxI)'!$H39:$K39)*(-1)</f>
        <v>0</v>
      </c>
      <c r="AX39">
        <f>I!AW37*SUM('Sim_Vt_Of(IxI)'!$H39:$K39)*(-1)</f>
        <v>0</v>
      </c>
      <c r="AY39">
        <f>I!AX37*SUM('Sim_Vt_Of(IxI)'!$H39:$K39)*(-1)</f>
        <v>0</v>
      </c>
      <c r="AZ39">
        <f>I!AY37*SUM('Sim_Vt_Of(IxI)'!$H39:$K39)*(-1)</f>
        <v>0</v>
      </c>
      <c r="BA39">
        <f>I!AZ37*SUM('Sim_Vt_Of(IxI)'!$H39:$K39)*(-1)</f>
        <v>0</v>
      </c>
      <c r="BB39">
        <f>I!BA37*SUM('Sim_Vt_Of(IxI)'!$H39:$K39)*(-1)</f>
        <v>0</v>
      </c>
      <c r="BC39">
        <f>I!BB37*SUM('Sim_Vt_Of(IxI)'!$H39:$K39)*(-1)</f>
        <v>0</v>
      </c>
      <c r="BD39">
        <f>I!BC37*SUM('Sim_Vt_Of(IxI)'!$H39:$K39)*(-1)</f>
        <v>0</v>
      </c>
      <c r="BE39">
        <f>I!BD37*SUM('Sim_Vt_Of(IxI)'!$H39:$K39)*(-1)</f>
        <v>0</v>
      </c>
      <c r="BF39">
        <f>I!BE37*SUM('Sim_Vt_Of(IxI)'!$H39:$K39)*(-1)</f>
        <v>0</v>
      </c>
      <c r="BG39">
        <f>I!BF37*SUM('Sim_Vt_Of(IxI)'!$H39:$K39)*(-1)</f>
        <v>0</v>
      </c>
      <c r="BH39">
        <f>I!BG37*SUM('Sim_Vt_Of(IxI)'!$H39:$K39)*(-1)</f>
        <v>0</v>
      </c>
      <c r="BI39">
        <f>I!BH37*SUM('Sim_Vt_Of(IxI)'!$H39:$K39)*(-1)</f>
        <v>0</v>
      </c>
      <c r="BJ39">
        <f>I!BI37*SUM('Sim_Vt_Of(IxI)'!$H39:$K39)*(-1)</f>
        <v>0</v>
      </c>
      <c r="BK39">
        <f>I!BJ37*SUM('Sim_Vt_Of(IxI)'!$H39:$K39)*(-1)</f>
        <v>0</v>
      </c>
      <c r="BL39">
        <f>I!BK37*SUM('Sim_Vt_Of(IxI)'!$H39:$K39)*(-1)</f>
        <v>0</v>
      </c>
      <c r="BM39">
        <f>I!BL37*SUM('Sim_Vt_Of(IxI)'!$H39:$K39)*(-1)</f>
        <v>0</v>
      </c>
      <c r="BN39">
        <f>I!BM37*SUM('Sim_Vt_Of(IxI)'!$H39:$K39)*(-1)</f>
        <v>0</v>
      </c>
      <c r="BO39">
        <f>I!BN37*SUM('Sim_Vt_Of(IxI)'!$H39:$K39)*(-1)</f>
        <v>0</v>
      </c>
      <c r="BP39">
        <f>I!BO37*SUM('Sim_Vt_Of(IxI)'!$H39:$K39)*(-1)</f>
        <v>0</v>
      </c>
      <c r="BQ39">
        <f>I!BP37*SUM('Sim_Vt_Of(IxI)'!$H39:$K39)*(-1)</f>
        <v>0</v>
      </c>
      <c r="BR39">
        <f>I!BQ37*SUM('Sim_Vt_Of(IxI)'!$H39:$K39)*(-1)</f>
        <v>0</v>
      </c>
      <c r="BS39">
        <f>I!BR37*SUM('Sim_Vt_Of(IxI)'!$H39:$K39)*(-1)</f>
        <v>0</v>
      </c>
      <c r="BT39">
        <f>I!BS37*SUM('Sim_Vt_Of(IxI)'!$H39:$K39)*(-1)</f>
        <v>0</v>
      </c>
      <c r="BU39">
        <f>I!BT37*SUM('Sim_Vt_Of(IxI)'!$H39:$K39)*(-1)</f>
        <v>0</v>
      </c>
      <c r="BV39">
        <f>I!BU37*SUM('Sim_Vt_Of(IxI)'!$H39:$K39)*(-1)</f>
        <v>0</v>
      </c>
      <c r="BW39">
        <f>I!BV37*SUM('Sim_Vt_Of(IxI)'!$H39:$K39)*(-1)</f>
        <v>0</v>
      </c>
      <c r="BX39">
        <f>I!BW37*SUM('Sim_Vt_Of(IxI)'!$H39:$K39)*(-1)</f>
        <v>0</v>
      </c>
      <c r="BY39">
        <f>I!BX37*SUM('Sim_Vt_Of(IxI)'!$H39:$K39)*(-1)</f>
        <v>0</v>
      </c>
    </row>
    <row r="40" spans="1:77" x14ac:dyDescent="0.25">
      <c r="A40" s="105" t="s">
        <v>37</v>
      </c>
      <c r="B40">
        <f>I!A38*SUM('Sim_Vt_Of(IxI)'!$H40:$K40)*(-1)</f>
        <v>0</v>
      </c>
      <c r="C40">
        <f>I!B38*SUM('Sim_Vt_Of(IxI)'!$H40:$K40)*(-1)</f>
        <v>0</v>
      </c>
      <c r="D40">
        <f>I!C38*SUM('Sim_Vt_Of(IxI)'!$H40:$K40)*(-1)</f>
        <v>0</v>
      </c>
      <c r="E40">
        <f>I!D38*SUM('Sim_Vt_Of(IxI)'!$H40:$K40)*(-1)</f>
        <v>0</v>
      </c>
      <c r="F40">
        <f>I!E38*SUM('Sim_Vt_Of(IxI)'!$H40:$K40)*(-1)</f>
        <v>0</v>
      </c>
      <c r="G40">
        <f>I!F38*SUM('Sim_Vt_Of(IxI)'!$H40:$K40)*(-1)</f>
        <v>0</v>
      </c>
      <c r="H40">
        <f>I!G38*SUM('Sim_Vt_Of(IxI)'!$H40:$K40)*(-1)</f>
        <v>0</v>
      </c>
      <c r="I40">
        <f>I!H38*SUM('Sim_Vt_Of(IxI)'!$H40:$K40)*(-1)</f>
        <v>0</v>
      </c>
      <c r="J40">
        <f>I!I38*SUM('Sim_Vt_Of(IxI)'!$H40:$K40)*(-1)</f>
        <v>0</v>
      </c>
      <c r="K40">
        <f>I!J38*SUM('Sim_Vt_Of(IxI)'!$H40:$K40)*(-1)</f>
        <v>0</v>
      </c>
      <c r="L40">
        <f>I!K38*SUM('Sim_Vt_Of(IxI)'!$H40:$K40)*(-1)</f>
        <v>0</v>
      </c>
      <c r="M40">
        <f>I!L38*SUM('Sim_Vt_Of(IxI)'!$H40:$K40)*(-1)</f>
        <v>0</v>
      </c>
      <c r="N40">
        <f>I!M38*SUM('Sim_Vt_Of(IxI)'!$H40:$K40)*(-1)</f>
        <v>0</v>
      </c>
      <c r="O40">
        <f>I!N38*SUM('Sim_Vt_Of(IxI)'!$H40:$K40)*(-1)</f>
        <v>0</v>
      </c>
      <c r="P40">
        <f>I!O38*SUM('Sim_Vt_Of(IxI)'!$H40:$K40)*(-1)</f>
        <v>0</v>
      </c>
      <c r="Q40">
        <f>I!P38*SUM('Sim_Vt_Of(IxI)'!$H40:$K40)*(-1)</f>
        <v>0</v>
      </c>
      <c r="R40">
        <f>I!Q38*SUM('Sim_Vt_Of(IxI)'!$H40:$K40)*(-1)</f>
        <v>0</v>
      </c>
      <c r="S40">
        <f>I!R38*SUM('Sim_Vt_Of(IxI)'!$H40:$K40)*(-1)</f>
        <v>0</v>
      </c>
      <c r="T40">
        <f>I!S38*SUM('Sim_Vt_Of(IxI)'!$H40:$K40)*(-1)</f>
        <v>0</v>
      </c>
      <c r="U40">
        <f>I!T38*SUM('Sim_Vt_Of(IxI)'!$H40:$K40)*(-1)</f>
        <v>0</v>
      </c>
      <c r="V40">
        <f>I!U38*SUM('Sim_Vt_Of(IxI)'!$H40:$K40)*(-1)</f>
        <v>0</v>
      </c>
      <c r="W40">
        <f>I!V38*SUM('Sim_Vt_Of(IxI)'!$H40:$K40)*(-1)</f>
        <v>0</v>
      </c>
      <c r="X40">
        <f>I!W38*SUM('Sim_Vt_Of(IxI)'!$H40:$K40)*(-1)</f>
        <v>0</v>
      </c>
      <c r="Y40">
        <f>I!X38*SUM('Sim_Vt_Of(IxI)'!$H40:$K40)*(-1)</f>
        <v>0</v>
      </c>
      <c r="Z40">
        <f>I!Y38*SUM('Sim_Vt_Of(IxI)'!$H40:$K40)*(-1)</f>
        <v>0</v>
      </c>
      <c r="AA40">
        <f>I!Z38*SUM('Sim_Vt_Of(IxI)'!$H40:$K40)*(-1)</f>
        <v>0</v>
      </c>
      <c r="AB40">
        <f>I!AA38*SUM('Sim_Vt_Of(IxI)'!$H40:$K40)*(-1)</f>
        <v>0</v>
      </c>
      <c r="AC40">
        <f>I!AB38*SUM('Sim_Vt_Of(IxI)'!$H40:$K40)*(-1)</f>
        <v>0</v>
      </c>
      <c r="AD40">
        <f>I!AC38*SUM('Sim_Vt_Of(IxI)'!$H40:$K40)*(-1)</f>
        <v>0</v>
      </c>
      <c r="AE40">
        <f>I!AD38*SUM('Sim_Vt_Of(IxI)'!$H40:$K40)*(-1)</f>
        <v>0</v>
      </c>
      <c r="AF40">
        <f>I!AE38*SUM('Sim_Vt_Of(IxI)'!$H40:$K40)*(-1)</f>
        <v>0</v>
      </c>
      <c r="AG40">
        <f>I!AF38*SUM('Sim_Vt_Of(IxI)'!$H40:$K40)*(-1)</f>
        <v>0</v>
      </c>
      <c r="AH40">
        <f>I!AG38*SUM('Sim_Vt_Of(IxI)'!$H40:$K40)*(-1)</f>
        <v>0</v>
      </c>
      <c r="AI40">
        <f>I!AH38*SUM('Sim_Vt_Of(IxI)'!$H40:$K40)*(-1)</f>
        <v>0</v>
      </c>
      <c r="AJ40">
        <f>I!AI38*SUM('Sim_Vt_Of(IxI)'!$H40:$K40)*(-1)</f>
        <v>0</v>
      </c>
      <c r="AK40">
        <f>I!AJ38*SUM('Sim_Vt_Of(IxI)'!$H40:$K40)*(-1)</f>
        <v>0</v>
      </c>
      <c r="AL40">
        <f>I!AK38*SUM('Sim_Vt_Of(IxI)'!$H40:$K40)*(-1)</f>
        <v>0</v>
      </c>
      <c r="AM40">
        <f>I!AL38*SUM('Sim_Vt_Of(IxI)'!$H40:$K40)*(-1)</f>
        <v>0</v>
      </c>
      <c r="AN40">
        <f>I!AM38*SUM('Sim_Vt_Of(IxI)'!$H40:$K40)*(-1)</f>
        <v>0</v>
      </c>
      <c r="AO40">
        <f>I!AN38*SUM('Sim_Vt_Of(IxI)'!$H40:$K40)*(-1)</f>
        <v>0</v>
      </c>
      <c r="AP40">
        <f>I!AO38*SUM('Sim_Vt_Of(IxI)'!$H40:$K40)*(-1)</f>
        <v>0</v>
      </c>
      <c r="AQ40">
        <f>I!AP38*SUM('Sim_Vt_Of(IxI)'!$H40:$K40)*(-1)</f>
        <v>0</v>
      </c>
      <c r="AR40">
        <f>I!AQ38*SUM('Sim_Vt_Of(IxI)'!$H40:$K40)*(-1)</f>
        <v>0</v>
      </c>
      <c r="AS40">
        <f>I!AR38*SUM('Sim_Vt_Of(IxI)'!$H40:$K40)*(-1)</f>
        <v>0</v>
      </c>
      <c r="AT40">
        <f>I!AS38*SUM('Sim_Vt_Of(IxI)'!$H40:$K40)*(-1)</f>
        <v>0</v>
      </c>
      <c r="AU40">
        <f>I!AT38*SUM('Sim_Vt_Of(IxI)'!$H40:$K40)*(-1)</f>
        <v>0</v>
      </c>
      <c r="AV40">
        <f>I!AU38*SUM('Sim_Vt_Of(IxI)'!$H40:$K40)*(-1)</f>
        <v>0</v>
      </c>
      <c r="AW40">
        <f>I!AV38*SUM('Sim_Vt_Of(IxI)'!$H40:$K40)*(-1)</f>
        <v>0</v>
      </c>
      <c r="AX40">
        <f>I!AW38*SUM('Sim_Vt_Of(IxI)'!$H40:$K40)*(-1)</f>
        <v>0</v>
      </c>
      <c r="AY40">
        <f>I!AX38*SUM('Sim_Vt_Of(IxI)'!$H40:$K40)*(-1)</f>
        <v>0</v>
      </c>
      <c r="AZ40">
        <f>I!AY38*SUM('Sim_Vt_Of(IxI)'!$H40:$K40)*(-1)</f>
        <v>0</v>
      </c>
      <c r="BA40">
        <f>I!AZ38*SUM('Sim_Vt_Of(IxI)'!$H40:$K40)*(-1)</f>
        <v>0</v>
      </c>
      <c r="BB40">
        <f>I!BA38*SUM('Sim_Vt_Of(IxI)'!$H40:$K40)*(-1)</f>
        <v>0</v>
      </c>
      <c r="BC40">
        <f>I!BB38*SUM('Sim_Vt_Of(IxI)'!$H40:$K40)*(-1)</f>
        <v>0</v>
      </c>
      <c r="BD40">
        <f>I!BC38*SUM('Sim_Vt_Of(IxI)'!$H40:$K40)*(-1)</f>
        <v>0</v>
      </c>
      <c r="BE40">
        <f>I!BD38*SUM('Sim_Vt_Of(IxI)'!$H40:$K40)*(-1)</f>
        <v>0</v>
      </c>
      <c r="BF40">
        <f>I!BE38*SUM('Sim_Vt_Of(IxI)'!$H40:$K40)*(-1)</f>
        <v>0</v>
      </c>
      <c r="BG40">
        <f>I!BF38*SUM('Sim_Vt_Of(IxI)'!$H40:$K40)*(-1)</f>
        <v>0</v>
      </c>
      <c r="BH40">
        <f>I!BG38*SUM('Sim_Vt_Of(IxI)'!$H40:$K40)*(-1)</f>
        <v>0</v>
      </c>
      <c r="BI40">
        <f>I!BH38*SUM('Sim_Vt_Of(IxI)'!$H40:$K40)*(-1)</f>
        <v>0</v>
      </c>
      <c r="BJ40">
        <f>I!BI38*SUM('Sim_Vt_Of(IxI)'!$H40:$K40)*(-1)</f>
        <v>0</v>
      </c>
      <c r="BK40">
        <f>I!BJ38*SUM('Sim_Vt_Of(IxI)'!$H40:$K40)*(-1)</f>
        <v>0</v>
      </c>
      <c r="BL40">
        <f>I!BK38*SUM('Sim_Vt_Of(IxI)'!$H40:$K40)*(-1)</f>
        <v>0</v>
      </c>
      <c r="BM40">
        <f>I!BL38*SUM('Sim_Vt_Of(IxI)'!$H40:$K40)*(-1)</f>
        <v>0</v>
      </c>
      <c r="BN40">
        <f>I!BM38*SUM('Sim_Vt_Of(IxI)'!$H40:$K40)*(-1)</f>
        <v>0</v>
      </c>
      <c r="BO40">
        <f>I!BN38*SUM('Sim_Vt_Of(IxI)'!$H40:$K40)*(-1)</f>
        <v>0</v>
      </c>
      <c r="BP40">
        <f>I!BO38*SUM('Sim_Vt_Of(IxI)'!$H40:$K40)*(-1)</f>
        <v>0</v>
      </c>
      <c r="BQ40">
        <f>I!BP38*SUM('Sim_Vt_Of(IxI)'!$H40:$K40)*(-1)</f>
        <v>0</v>
      </c>
      <c r="BR40">
        <f>I!BQ38*SUM('Sim_Vt_Of(IxI)'!$H40:$K40)*(-1)</f>
        <v>0</v>
      </c>
      <c r="BS40">
        <f>I!BR38*SUM('Sim_Vt_Of(IxI)'!$H40:$K40)*(-1)</f>
        <v>0</v>
      </c>
      <c r="BT40">
        <f>I!BS38*SUM('Sim_Vt_Of(IxI)'!$H40:$K40)*(-1)</f>
        <v>0</v>
      </c>
      <c r="BU40">
        <f>I!BT38*SUM('Sim_Vt_Of(IxI)'!$H40:$K40)*(-1)</f>
        <v>0</v>
      </c>
      <c r="BV40">
        <f>I!BU38*SUM('Sim_Vt_Of(IxI)'!$H40:$K40)*(-1)</f>
        <v>0</v>
      </c>
      <c r="BW40">
        <f>I!BV38*SUM('Sim_Vt_Of(IxI)'!$H40:$K40)*(-1)</f>
        <v>0</v>
      </c>
      <c r="BX40">
        <f>I!BW38*SUM('Sim_Vt_Of(IxI)'!$H40:$K40)*(-1)</f>
        <v>0</v>
      </c>
      <c r="BY40">
        <f>I!BX38*SUM('Sim_Vt_Of(IxI)'!$H40:$K40)*(-1)</f>
        <v>0</v>
      </c>
    </row>
    <row r="41" spans="1:77" x14ac:dyDescent="0.25">
      <c r="A41" s="105" t="s">
        <v>38</v>
      </c>
      <c r="B41">
        <f>I!A39*SUM('Sim_Vt_Of(IxI)'!$H41:$K41)*(-1)</f>
        <v>0</v>
      </c>
      <c r="C41">
        <f>I!B39*SUM('Sim_Vt_Of(IxI)'!$H41:$K41)*(-1)</f>
        <v>0</v>
      </c>
      <c r="D41">
        <f>I!C39*SUM('Sim_Vt_Of(IxI)'!$H41:$K41)*(-1)</f>
        <v>0</v>
      </c>
      <c r="E41">
        <f>I!D39*SUM('Sim_Vt_Of(IxI)'!$H41:$K41)*(-1)</f>
        <v>0</v>
      </c>
      <c r="F41">
        <f>I!E39*SUM('Sim_Vt_Of(IxI)'!$H41:$K41)*(-1)</f>
        <v>0</v>
      </c>
      <c r="G41">
        <f>I!F39*SUM('Sim_Vt_Of(IxI)'!$H41:$K41)*(-1)</f>
        <v>0</v>
      </c>
      <c r="H41">
        <f>I!G39*SUM('Sim_Vt_Of(IxI)'!$H41:$K41)*(-1)</f>
        <v>0</v>
      </c>
      <c r="I41">
        <f>I!H39*SUM('Sim_Vt_Of(IxI)'!$H41:$K41)*(-1)</f>
        <v>0</v>
      </c>
      <c r="J41">
        <f>I!I39*SUM('Sim_Vt_Of(IxI)'!$H41:$K41)*(-1)</f>
        <v>0</v>
      </c>
      <c r="K41">
        <f>I!J39*SUM('Sim_Vt_Of(IxI)'!$H41:$K41)*(-1)</f>
        <v>0</v>
      </c>
      <c r="L41">
        <f>I!K39*SUM('Sim_Vt_Of(IxI)'!$H41:$K41)*(-1)</f>
        <v>0</v>
      </c>
      <c r="M41">
        <f>I!L39*SUM('Sim_Vt_Of(IxI)'!$H41:$K41)*(-1)</f>
        <v>0</v>
      </c>
      <c r="N41">
        <f>I!M39*SUM('Sim_Vt_Of(IxI)'!$H41:$K41)*(-1)</f>
        <v>0</v>
      </c>
      <c r="O41">
        <f>I!N39*SUM('Sim_Vt_Of(IxI)'!$H41:$K41)*(-1)</f>
        <v>0</v>
      </c>
      <c r="P41">
        <f>I!O39*SUM('Sim_Vt_Of(IxI)'!$H41:$K41)*(-1)</f>
        <v>0</v>
      </c>
      <c r="Q41">
        <f>I!P39*SUM('Sim_Vt_Of(IxI)'!$H41:$K41)*(-1)</f>
        <v>0</v>
      </c>
      <c r="R41">
        <f>I!Q39*SUM('Sim_Vt_Of(IxI)'!$H41:$K41)*(-1)</f>
        <v>0</v>
      </c>
      <c r="S41">
        <f>I!R39*SUM('Sim_Vt_Of(IxI)'!$H41:$K41)*(-1)</f>
        <v>0</v>
      </c>
      <c r="T41">
        <f>I!S39*SUM('Sim_Vt_Of(IxI)'!$H41:$K41)*(-1)</f>
        <v>0</v>
      </c>
      <c r="U41">
        <f>I!T39*SUM('Sim_Vt_Of(IxI)'!$H41:$K41)*(-1)</f>
        <v>0</v>
      </c>
      <c r="V41">
        <f>I!U39*SUM('Sim_Vt_Of(IxI)'!$H41:$K41)*(-1)</f>
        <v>0</v>
      </c>
      <c r="W41">
        <f>I!V39*SUM('Sim_Vt_Of(IxI)'!$H41:$K41)*(-1)</f>
        <v>0</v>
      </c>
      <c r="X41">
        <f>I!W39*SUM('Sim_Vt_Of(IxI)'!$H41:$K41)*(-1)</f>
        <v>0</v>
      </c>
      <c r="Y41">
        <f>I!X39*SUM('Sim_Vt_Of(IxI)'!$H41:$K41)*(-1)</f>
        <v>0</v>
      </c>
      <c r="Z41">
        <f>I!Y39*SUM('Sim_Vt_Of(IxI)'!$H41:$K41)*(-1)</f>
        <v>0</v>
      </c>
      <c r="AA41">
        <f>I!Z39*SUM('Sim_Vt_Of(IxI)'!$H41:$K41)*(-1)</f>
        <v>0</v>
      </c>
      <c r="AB41">
        <f>I!AA39*SUM('Sim_Vt_Of(IxI)'!$H41:$K41)*(-1)</f>
        <v>0</v>
      </c>
      <c r="AC41">
        <f>I!AB39*SUM('Sim_Vt_Of(IxI)'!$H41:$K41)*(-1)</f>
        <v>0</v>
      </c>
      <c r="AD41">
        <f>I!AC39*SUM('Sim_Vt_Of(IxI)'!$H41:$K41)*(-1)</f>
        <v>0</v>
      </c>
      <c r="AE41">
        <f>I!AD39*SUM('Sim_Vt_Of(IxI)'!$H41:$K41)*(-1)</f>
        <v>0</v>
      </c>
      <c r="AF41">
        <f>I!AE39*SUM('Sim_Vt_Of(IxI)'!$H41:$K41)*(-1)</f>
        <v>0</v>
      </c>
      <c r="AG41">
        <f>I!AF39*SUM('Sim_Vt_Of(IxI)'!$H41:$K41)*(-1)</f>
        <v>0</v>
      </c>
      <c r="AH41">
        <f>I!AG39*SUM('Sim_Vt_Of(IxI)'!$H41:$K41)*(-1)</f>
        <v>0</v>
      </c>
      <c r="AI41">
        <f>I!AH39*SUM('Sim_Vt_Of(IxI)'!$H41:$K41)*(-1)</f>
        <v>0</v>
      </c>
      <c r="AJ41">
        <f>I!AI39*SUM('Sim_Vt_Of(IxI)'!$H41:$K41)*(-1)</f>
        <v>0</v>
      </c>
      <c r="AK41">
        <f>I!AJ39*SUM('Sim_Vt_Of(IxI)'!$H41:$K41)*(-1)</f>
        <v>0</v>
      </c>
      <c r="AL41">
        <f>I!AK39*SUM('Sim_Vt_Of(IxI)'!$H41:$K41)*(-1)</f>
        <v>0</v>
      </c>
      <c r="AM41">
        <f>I!AL39*SUM('Sim_Vt_Of(IxI)'!$H41:$K41)*(-1)</f>
        <v>0</v>
      </c>
      <c r="AN41">
        <f>I!AM39*SUM('Sim_Vt_Of(IxI)'!$H41:$K41)*(-1)</f>
        <v>0</v>
      </c>
      <c r="AO41">
        <f>I!AN39*SUM('Sim_Vt_Of(IxI)'!$H41:$K41)*(-1)</f>
        <v>0</v>
      </c>
      <c r="AP41">
        <f>I!AO39*SUM('Sim_Vt_Of(IxI)'!$H41:$K41)*(-1)</f>
        <v>0</v>
      </c>
      <c r="AQ41">
        <f>I!AP39*SUM('Sim_Vt_Of(IxI)'!$H41:$K41)*(-1)</f>
        <v>0</v>
      </c>
      <c r="AR41">
        <f>I!AQ39*SUM('Sim_Vt_Of(IxI)'!$H41:$K41)*(-1)</f>
        <v>0</v>
      </c>
      <c r="AS41">
        <f>I!AR39*SUM('Sim_Vt_Of(IxI)'!$H41:$K41)*(-1)</f>
        <v>0</v>
      </c>
      <c r="AT41">
        <f>I!AS39*SUM('Sim_Vt_Of(IxI)'!$H41:$K41)*(-1)</f>
        <v>0</v>
      </c>
      <c r="AU41">
        <f>I!AT39*SUM('Sim_Vt_Of(IxI)'!$H41:$K41)*(-1)</f>
        <v>0</v>
      </c>
      <c r="AV41">
        <f>I!AU39*SUM('Sim_Vt_Of(IxI)'!$H41:$K41)*(-1)</f>
        <v>0</v>
      </c>
      <c r="AW41">
        <f>I!AV39*SUM('Sim_Vt_Of(IxI)'!$H41:$K41)*(-1)</f>
        <v>0</v>
      </c>
      <c r="AX41">
        <f>I!AW39*SUM('Sim_Vt_Of(IxI)'!$H41:$K41)*(-1)</f>
        <v>0</v>
      </c>
      <c r="AY41">
        <f>I!AX39*SUM('Sim_Vt_Of(IxI)'!$H41:$K41)*(-1)</f>
        <v>0</v>
      </c>
      <c r="AZ41">
        <f>I!AY39*SUM('Sim_Vt_Of(IxI)'!$H41:$K41)*(-1)</f>
        <v>0</v>
      </c>
      <c r="BA41">
        <f>I!AZ39*SUM('Sim_Vt_Of(IxI)'!$H41:$K41)*(-1)</f>
        <v>0</v>
      </c>
      <c r="BB41">
        <f>I!BA39*SUM('Sim_Vt_Of(IxI)'!$H41:$K41)*(-1)</f>
        <v>0</v>
      </c>
      <c r="BC41">
        <f>I!BB39*SUM('Sim_Vt_Of(IxI)'!$H41:$K41)*(-1)</f>
        <v>0</v>
      </c>
      <c r="BD41">
        <f>I!BC39*SUM('Sim_Vt_Of(IxI)'!$H41:$K41)*(-1)</f>
        <v>0</v>
      </c>
      <c r="BE41">
        <f>I!BD39*SUM('Sim_Vt_Of(IxI)'!$H41:$K41)*(-1)</f>
        <v>0</v>
      </c>
      <c r="BF41">
        <f>I!BE39*SUM('Sim_Vt_Of(IxI)'!$H41:$K41)*(-1)</f>
        <v>0</v>
      </c>
      <c r="BG41">
        <f>I!BF39*SUM('Sim_Vt_Of(IxI)'!$H41:$K41)*(-1)</f>
        <v>0</v>
      </c>
      <c r="BH41">
        <f>I!BG39*SUM('Sim_Vt_Of(IxI)'!$H41:$K41)*(-1)</f>
        <v>0</v>
      </c>
      <c r="BI41">
        <f>I!BH39*SUM('Sim_Vt_Of(IxI)'!$H41:$K41)*(-1)</f>
        <v>0</v>
      </c>
      <c r="BJ41">
        <f>I!BI39*SUM('Sim_Vt_Of(IxI)'!$H41:$K41)*(-1)</f>
        <v>0</v>
      </c>
      <c r="BK41">
        <f>I!BJ39*SUM('Sim_Vt_Of(IxI)'!$H41:$K41)*(-1)</f>
        <v>0</v>
      </c>
      <c r="BL41">
        <f>I!BK39*SUM('Sim_Vt_Of(IxI)'!$H41:$K41)*(-1)</f>
        <v>0</v>
      </c>
      <c r="BM41">
        <f>I!BL39*SUM('Sim_Vt_Of(IxI)'!$H41:$K41)*(-1)</f>
        <v>0</v>
      </c>
      <c r="BN41">
        <f>I!BM39*SUM('Sim_Vt_Of(IxI)'!$H41:$K41)*(-1)</f>
        <v>0</v>
      </c>
      <c r="BO41">
        <f>I!BN39*SUM('Sim_Vt_Of(IxI)'!$H41:$K41)*(-1)</f>
        <v>0</v>
      </c>
      <c r="BP41">
        <f>I!BO39*SUM('Sim_Vt_Of(IxI)'!$H41:$K41)*(-1)</f>
        <v>0</v>
      </c>
      <c r="BQ41">
        <f>I!BP39*SUM('Sim_Vt_Of(IxI)'!$H41:$K41)*(-1)</f>
        <v>0</v>
      </c>
      <c r="BR41">
        <f>I!BQ39*SUM('Sim_Vt_Of(IxI)'!$H41:$K41)*(-1)</f>
        <v>0</v>
      </c>
      <c r="BS41">
        <f>I!BR39*SUM('Sim_Vt_Of(IxI)'!$H41:$K41)*(-1)</f>
        <v>0</v>
      </c>
      <c r="BT41">
        <f>I!BS39*SUM('Sim_Vt_Of(IxI)'!$H41:$K41)*(-1)</f>
        <v>0</v>
      </c>
      <c r="BU41">
        <f>I!BT39*SUM('Sim_Vt_Of(IxI)'!$H41:$K41)*(-1)</f>
        <v>0</v>
      </c>
      <c r="BV41">
        <f>I!BU39*SUM('Sim_Vt_Of(IxI)'!$H41:$K41)*(-1)</f>
        <v>0</v>
      </c>
      <c r="BW41">
        <f>I!BV39*SUM('Sim_Vt_Of(IxI)'!$H41:$K41)*(-1)</f>
        <v>0</v>
      </c>
      <c r="BX41">
        <f>I!BW39*SUM('Sim_Vt_Of(IxI)'!$H41:$K41)*(-1)</f>
        <v>0</v>
      </c>
      <c r="BY41">
        <f>I!BX39*SUM('Sim_Vt_Of(IxI)'!$H41:$K41)*(-1)</f>
        <v>0</v>
      </c>
    </row>
    <row r="42" spans="1:77" x14ac:dyDescent="0.25">
      <c r="A42" s="105" t="s">
        <v>39</v>
      </c>
      <c r="B42">
        <f>I!A40*SUM('Sim_Vt_Of(IxI)'!$H42:$K42)*(-1)</f>
        <v>0</v>
      </c>
      <c r="C42">
        <f>I!B40*SUM('Sim_Vt_Of(IxI)'!$H42:$K42)*(-1)</f>
        <v>0</v>
      </c>
      <c r="D42">
        <f>I!C40*SUM('Sim_Vt_Of(IxI)'!$H42:$K42)*(-1)</f>
        <v>0</v>
      </c>
      <c r="E42">
        <f>I!D40*SUM('Sim_Vt_Of(IxI)'!$H42:$K42)*(-1)</f>
        <v>0</v>
      </c>
      <c r="F42">
        <f>I!E40*SUM('Sim_Vt_Of(IxI)'!$H42:$K42)*(-1)</f>
        <v>0</v>
      </c>
      <c r="G42">
        <f>I!F40*SUM('Sim_Vt_Of(IxI)'!$H42:$K42)*(-1)</f>
        <v>0</v>
      </c>
      <c r="H42">
        <f>I!G40*SUM('Sim_Vt_Of(IxI)'!$H42:$K42)*(-1)</f>
        <v>0</v>
      </c>
      <c r="I42">
        <f>I!H40*SUM('Sim_Vt_Of(IxI)'!$H42:$K42)*(-1)</f>
        <v>0</v>
      </c>
      <c r="J42">
        <f>I!I40*SUM('Sim_Vt_Of(IxI)'!$H42:$K42)*(-1)</f>
        <v>0</v>
      </c>
      <c r="K42">
        <f>I!J40*SUM('Sim_Vt_Of(IxI)'!$H42:$K42)*(-1)</f>
        <v>0</v>
      </c>
      <c r="L42">
        <f>I!K40*SUM('Sim_Vt_Of(IxI)'!$H42:$K42)*(-1)</f>
        <v>0</v>
      </c>
      <c r="M42">
        <f>I!L40*SUM('Sim_Vt_Of(IxI)'!$H42:$K42)*(-1)</f>
        <v>0</v>
      </c>
      <c r="N42">
        <f>I!M40*SUM('Sim_Vt_Of(IxI)'!$H42:$K42)*(-1)</f>
        <v>0</v>
      </c>
      <c r="O42">
        <f>I!N40*SUM('Sim_Vt_Of(IxI)'!$H42:$K42)*(-1)</f>
        <v>0</v>
      </c>
      <c r="P42">
        <f>I!O40*SUM('Sim_Vt_Of(IxI)'!$H42:$K42)*(-1)</f>
        <v>0</v>
      </c>
      <c r="Q42">
        <f>I!P40*SUM('Sim_Vt_Of(IxI)'!$H42:$K42)*(-1)</f>
        <v>0</v>
      </c>
      <c r="R42">
        <f>I!Q40*SUM('Sim_Vt_Of(IxI)'!$H42:$K42)*(-1)</f>
        <v>0</v>
      </c>
      <c r="S42">
        <f>I!R40*SUM('Sim_Vt_Of(IxI)'!$H42:$K42)*(-1)</f>
        <v>0</v>
      </c>
      <c r="T42">
        <f>I!S40*SUM('Sim_Vt_Of(IxI)'!$H42:$K42)*(-1)</f>
        <v>0</v>
      </c>
      <c r="U42">
        <f>I!T40*SUM('Sim_Vt_Of(IxI)'!$H42:$K42)*(-1)</f>
        <v>0</v>
      </c>
      <c r="V42">
        <f>I!U40*SUM('Sim_Vt_Of(IxI)'!$H42:$K42)*(-1)</f>
        <v>0</v>
      </c>
      <c r="W42">
        <f>I!V40*SUM('Sim_Vt_Of(IxI)'!$H42:$K42)*(-1)</f>
        <v>0</v>
      </c>
      <c r="X42">
        <f>I!W40*SUM('Sim_Vt_Of(IxI)'!$H42:$K42)*(-1)</f>
        <v>0</v>
      </c>
      <c r="Y42">
        <f>I!X40*SUM('Sim_Vt_Of(IxI)'!$H42:$K42)*(-1)</f>
        <v>0</v>
      </c>
      <c r="Z42">
        <f>I!Y40*SUM('Sim_Vt_Of(IxI)'!$H42:$K42)*(-1)</f>
        <v>0</v>
      </c>
      <c r="AA42">
        <f>I!Z40*SUM('Sim_Vt_Of(IxI)'!$H42:$K42)*(-1)</f>
        <v>0</v>
      </c>
      <c r="AB42">
        <f>I!AA40*SUM('Sim_Vt_Of(IxI)'!$H42:$K42)*(-1)</f>
        <v>0</v>
      </c>
      <c r="AC42">
        <f>I!AB40*SUM('Sim_Vt_Of(IxI)'!$H42:$K42)*(-1)</f>
        <v>0</v>
      </c>
      <c r="AD42">
        <f>I!AC40*SUM('Sim_Vt_Of(IxI)'!$H42:$K42)*(-1)</f>
        <v>0</v>
      </c>
      <c r="AE42">
        <f>I!AD40*SUM('Sim_Vt_Of(IxI)'!$H42:$K42)*(-1)</f>
        <v>0</v>
      </c>
      <c r="AF42">
        <f>I!AE40*SUM('Sim_Vt_Of(IxI)'!$H42:$K42)*(-1)</f>
        <v>0</v>
      </c>
      <c r="AG42">
        <f>I!AF40*SUM('Sim_Vt_Of(IxI)'!$H42:$K42)*(-1)</f>
        <v>0</v>
      </c>
      <c r="AH42">
        <f>I!AG40*SUM('Sim_Vt_Of(IxI)'!$H42:$K42)*(-1)</f>
        <v>0</v>
      </c>
      <c r="AI42">
        <f>I!AH40*SUM('Sim_Vt_Of(IxI)'!$H42:$K42)*(-1)</f>
        <v>0</v>
      </c>
      <c r="AJ42">
        <f>I!AI40*SUM('Sim_Vt_Of(IxI)'!$H42:$K42)*(-1)</f>
        <v>0</v>
      </c>
      <c r="AK42">
        <f>I!AJ40*SUM('Sim_Vt_Of(IxI)'!$H42:$K42)*(-1)</f>
        <v>0</v>
      </c>
      <c r="AL42">
        <f>I!AK40*SUM('Sim_Vt_Of(IxI)'!$H42:$K42)*(-1)</f>
        <v>0</v>
      </c>
      <c r="AM42">
        <f>I!AL40*SUM('Sim_Vt_Of(IxI)'!$H42:$K42)*(-1)</f>
        <v>0</v>
      </c>
      <c r="AN42">
        <f>I!AM40*SUM('Sim_Vt_Of(IxI)'!$H42:$K42)*(-1)</f>
        <v>0</v>
      </c>
      <c r="AO42">
        <f>I!AN40*SUM('Sim_Vt_Of(IxI)'!$H42:$K42)*(-1)</f>
        <v>0</v>
      </c>
      <c r="AP42">
        <f>I!AO40*SUM('Sim_Vt_Of(IxI)'!$H42:$K42)*(-1)</f>
        <v>0</v>
      </c>
      <c r="AQ42">
        <f>I!AP40*SUM('Sim_Vt_Of(IxI)'!$H42:$K42)*(-1)</f>
        <v>0</v>
      </c>
      <c r="AR42">
        <f>I!AQ40*SUM('Sim_Vt_Of(IxI)'!$H42:$K42)*(-1)</f>
        <v>0</v>
      </c>
      <c r="AS42">
        <f>I!AR40*SUM('Sim_Vt_Of(IxI)'!$H42:$K42)*(-1)</f>
        <v>0</v>
      </c>
      <c r="AT42">
        <f>I!AS40*SUM('Sim_Vt_Of(IxI)'!$H42:$K42)*(-1)</f>
        <v>0</v>
      </c>
      <c r="AU42">
        <f>I!AT40*SUM('Sim_Vt_Of(IxI)'!$H42:$K42)*(-1)</f>
        <v>0</v>
      </c>
      <c r="AV42">
        <f>I!AU40*SUM('Sim_Vt_Of(IxI)'!$H42:$K42)*(-1)</f>
        <v>0</v>
      </c>
      <c r="AW42">
        <f>I!AV40*SUM('Sim_Vt_Of(IxI)'!$H42:$K42)*(-1)</f>
        <v>0</v>
      </c>
      <c r="AX42">
        <f>I!AW40*SUM('Sim_Vt_Of(IxI)'!$H42:$K42)*(-1)</f>
        <v>0</v>
      </c>
      <c r="AY42">
        <f>I!AX40*SUM('Sim_Vt_Of(IxI)'!$H42:$K42)*(-1)</f>
        <v>0</v>
      </c>
      <c r="AZ42">
        <f>I!AY40*SUM('Sim_Vt_Of(IxI)'!$H42:$K42)*(-1)</f>
        <v>0</v>
      </c>
      <c r="BA42">
        <f>I!AZ40*SUM('Sim_Vt_Of(IxI)'!$H42:$K42)*(-1)</f>
        <v>0</v>
      </c>
      <c r="BB42">
        <f>I!BA40*SUM('Sim_Vt_Of(IxI)'!$H42:$K42)*(-1)</f>
        <v>0</v>
      </c>
      <c r="BC42">
        <f>I!BB40*SUM('Sim_Vt_Of(IxI)'!$H42:$K42)*(-1)</f>
        <v>0</v>
      </c>
      <c r="BD42">
        <f>I!BC40*SUM('Sim_Vt_Of(IxI)'!$H42:$K42)*(-1)</f>
        <v>0</v>
      </c>
      <c r="BE42">
        <f>I!BD40*SUM('Sim_Vt_Of(IxI)'!$H42:$K42)*(-1)</f>
        <v>0</v>
      </c>
      <c r="BF42">
        <f>I!BE40*SUM('Sim_Vt_Of(IxI)'!$H42:$K42)*(-1)</f>
        <v>0</v>
      </c>
      <c r="BG42">
        <f>I!BF40*SUM('Sim_Vt_Of(IxI)'!$H42:$K42)*(-1)</f>
        <v>0</v>
      </c>
      <c r="BH42">
        <f>I!BG40*SUM('Sim_Vt_Of(IxI)'!$H42:$K42)*(-1)</f>
        <v>0</v>
      </c>
      <c r="BI42">
        <f>I!BH40*SUM('Sim_Vt_Of(IxI)'!$H42:$K42)*(-1)</f>
        <v>0</v>
      </c>
      <c r="BJ42">
        <f>I!BI40*SUM('Sim_Vt_Of(IxI)'!$H42:$K42)*(-1)</f>
        <v>0</v>
      </c>
      <c r="BK42">
        <f>I!BJ40*SUM('Sim_Vt_Of(IxI)'!$H42:$K42)*(-1)</f>
        <v>0</v>
      </c>
      <c r="BL42">
        <f>I!BK40*SUM('Sim_Vt_Of(IxI)'!$H42:$K42)*(-1)</f>
        <v>0</v>
      </c>
      <c r="BM42">
        <f>I!BL40*SUM('Sim_Vt_Of(IxI)'!$H42:$K42)*(-1)</f>
        <v>0</v>
      </c>
      <c r="BN42">
        <f>I!BM40*SUM('Sim_Vt_Of(IxI)'!$H42:$K42)*(-1)</f>
        <v>0</v>
      </c>
      <c r="BO42">
        <f>I!BN40*SUM('Sim_Vt_Of(IxI)'!$H42:$K42)*(-1)</f>
        <v>0</v>
      </c>
      <c r="BP42">
        <f>I!BO40*SUM('Sim_Vt_Of(IxI)'!$H42:$K42)*(-1)</f>
        <v>0</v>
      </c>
      <c r="BQ42">
        <f>I!BP40*SUM('Sim_Vt_Of(IxI)'!$H42:$K42)*(-1)</f>
        <v>0</v>
      </c>
      <c r="BR42">
        <f>I!BQ40*SUM('Sim_Vt_Of(IxI)'!$H42:$K42)*(-1)</f>
        <v>0</v>
      </c>
      <c r="BS42">
        <f>I!BR40*SUM('Sim_Vt_Of(IxI)'!$H42:$K42)*(-1)</f>
        <v>0</v>
      </c>
      <c r="BT42">
        <f>I!BS40*SUM('Sim_Vt_Of(IxI)'!$H42:$K42)*(-1)</f>
        <v>0</v>
      </c>
      <c r="BU42">
        <f>I!BT40*SUM('Sim_Vt_Of(IxI)'!$H42:$K42)*(-1)</f>
        <v>0</v>
      </c>
      <c r="BV42">
        <f>I!BU40*SUM('Sim_Vt_Of(IxI)'!$H42:$K42)*(-1)</f>
        <v>0</v>
      </c>
      <c r="BW42">
        <f>I!BV40*SUM('Sim_Vt_Of(IxI)'!$H42:$K42)*(-1)</f>
        <v>0</v>
      </c>
      <c r="BX42">
        <f>I!BW40*SUM('Sim_Vt_Of(IxI)'!$H42:$K42)*(-1)</f>
        <v>0</v>
      </c>
      <c r="BY42">
        <f>I!BX40*SUM('Sim_Vt_Of(IxI)'!$H42:$K42)*(-1)</f>
        <v>0</v>
      </c>
    </row>
    <row r="43" spans="1:77" x14ac:dyDescent="0.25">
      <c r="A43" s="105" t="s">
        <v>40</v>
      </c>
      <c r="B43">
        <f>I!A41*SUM('Sim_Vt_Of(IxI)'!$H43:$K43)*(-1)</f>
        <v>0</v>
      </c>
      <c r="C43">
        <f>I!B41*SUM('Sim_Vt_Of(IxI)'!$H43:$K43)*(-1)</f>
        <v>0</v>
      </c>
      <c r="D43">
        <f>I!C41*SUM('Sim_Vt_Of(IxI)'!$H43:$K43)*(-1)</f>
        <v>0</v>
      </c>
      <c r="E43">
        <f>I!D41*SUM('Sim_Vt_Of(IxI)'!$H43:$K43)*(-1)</f>
        <v>0</v>
      </c>
      <c r="F43">
        <f>I!E41*SUM('Sim_Vt_Of(IxI)'!$H43:$K43)*(-1)</f>
        <v>0</v>
      </c>
      <c r="G43">
        <f>I!F41*SUM('Sim_Vt_Of(IxI)'!$H43:$K43)*(-1)</f>
        <v>0</v>
      </c>
      <c r="H43">
        <f>I!G41*SUM('Sim_Vt_Of(IxI)'!$H43:$K43)*(-1)</f>
        <v>0</v>
      </c>
      <c r="I43">
        <f>I!H41*SUM('Sim_Vt_Of(IxI)'!$H43:$K43)*(-1)</f>
        <v>0</v>
      </c>
      <c r="J43">
        <f>I!I41*SUM('Sim_Vt_Of(IxI)'!$H43:$K43)*(-1)</f>
        <v>0</v>
      </c>
      <c r="K43">
        <f>I!J41*SUM('Sim_Vt_Of(IxI)'!$H43:$K43)*(-1)</f>
        <v>0</v>
      </c>
      <c r="L43">
        <f>I!K41*SUM('Sim_Vt_Of(IxI)'!$H43:$K43)*(-1)</f>
        <v>0</v>
      </c>
      <c r="M43">
        <f>I!L41*SUM('Sim_Vt_Of(IxI)'!$H43:$K43)*(-1)</f>
        <v>0</v>
      </c>
      <c r="N43">
        <f>I!M41*SUM('Sim_Vt_Of(IxI)'!$H43:$K43)*(-1)</f>
        <v>0</v>
      </c>
      <c r="O43">
        <f>I!N41*SUM('Sim_Vt_Of(IxI)'!$H43:$K43)*(-1)</f>
        <v>0</v>
      </c>
      <c r="P43">
        <f>I!O41*SUM('Sim_Vt_Of(IxI)'!$H43:$K43)*(-1)</f>
        <v>0</v>
      </c>
      <c r="Q43">
        <f>I!P41*SUM('Sim_Vt_Of(IxI)'!$H43:$K43)*(-1)</f>
        <v>0</v>
      </c>
      <c r="R43">
        <f>I!Q41*SUM('Sim_Vt_Of(IxI)'!$H43:$K43)*(-1)</f>
        <v>0</v>
      </c>
      <c r="S43">
        <f>I!R41*SUM('Sim_Vt_Of(IxI)'!$H43:$K43)*(-1)</f>
        <v>0</v>
      </c>
      <c r="T43">
        <f>I!S41*SUM('Sim_Vt_Of(IxI)'!$H43:$K43)*(-1)</f>
        <v>0</v>
      </c>
      <c r="U43">
        <f>I!T41*SUM('Sim_Vt_Of(IxI)'!$H43:$K43)*(-1)</f>
        <v>0</v>
      </c>
      <c r="V43">
        <f>I!U41*SUM('Sim_Vt_Of(IxI)'!$H43:$K43)*(-1)</f>
        <v>0</v>
      </c>
      <c r="W43">
        <f>I!V41*SUM('Sim_Vt_Of(IxI)'!$H43:$K43)*(-1)</f>
        <v>0</v>
      </c>
      <c r="X43">
        <f>I!W41*SUM('Sim_Vt_Of(IxI)'!$H43:$K43)*(-1)</f>
        <v>0</v>
      </c>
      <c r="Y43">
        <f>I!X41*SUM('Sim_Vt_Of(IxI)'!$H43:$K43)*(-1)</f>
        <v>0</v>
      </c>
      <c r="Z43">
        <f>I!Y41*SUM('Sim_Vt_Of(IxI)'!$H43:$K43)*(-1)</f>
        <v>0</v>
      </c>
      <c r="AA43">
        <f>I!Z41*SUM('Sim_Vt_Of(IxI)'!$H43:$K43)*(-1)</f>
        <v>0</v>
      </c>
      <c r="AB43">
        <f>I!AA41*SUM('Sim_Vt_Of(IxI)'!$H43:$K43)*(-1)</f>
        <v>0</v>
      </c>
      <c r="AC43">
        <f>I!AB41*SUM('Sim_Vt_Of(IxI)'!$H43:$K43)*(-1)</f>
        <v>0</v>
      </c>
      <c r="AD43">
        <f>I!AC41*SUM('Sim_Vt_Of(IxI)'!$H43:$K43)*(-1)</f>
        <v>0</v>
      </c>
      <c r="AE43">
        <f>I!AD41*SUM('Sim_Vt_Of(IxI)'!$H43:$K43)*(-1)</f>
        <v>0</v>
      </c>
      <c r="AF43">
        <f>I!AE41*SUM('Sim_Vt_Of(IxI)'!$H43:$K43)*(-1)</f>
        <v>0</v>
      </c>
      <c r="AG43">
        <f>I!AF41*SUM('Sim_Vt_Of(IxI)'!$H43:$K43)*(-1)</f>
        <v>0</v>
      </c>
      <c r="AH43">
        <f>I!AG41*SUM('Sim_Vt_Of(IxI)'!$H43:$K43)*(-1)</f>
        <v>0</v>
      </c>
      <c r="AI43">
        <f>I!AH41*SUM('Sim_Vt_Of(IxI)'!$H43:$K43)*(-1)</f>
        <v>0</v>
      </c>
      <c r="AJ43">
        <f>I!AI41*SUM('Sim_Vt_Of(IxI)'!$H43:$K43)*(-1)</f>
        <v>0</v>
      </c>
      <c r="AK43">
        <f>I!AJ41*SUM('Sim_Vt_Of(IxI)'!$H43:$K43)*(-1)</f>
        <v>0</v>
      </c>
      <c r="AL43">
        <f>I!AK41*SUM('Sim_Vt_Of(IxI)'!$H43:$K43)*(-1)</f>
        <v>0</v>
      </c>
      <c r="AM43">
        <f>I!AL41*SUM('Sim_Vt_Of(IxI)'!$H43:$K43)*(-1)</f>
        <v>0</v>
      </c>
      <c r="AN43">
        <f>I!AM41*SUM('Sim_Vt_Of(IxI)'!$H43:$K43)*(-1)</f>
        <v>0</v>
      </c>
      <c r="AO43">
        <f>I!AN41*SUM('Sim_Vt_Of(IxI)'!$H43:$K43)*(-1)</f>
        <v>0</v>
      </c>
      <c r="AP43">
        <f>I!AO41*SUM('Sim_Vt_Of(IxI)'!$H43:$K43)*(-1)</f>
        <v>0</v>
      </c>
      <c r="AQ43">
        <f>I!AP41*SUM('Sim_Vt_Of(IxI)'!$H43:$K43)*(-1)</f>
        <v>0</v>
      </c>
      <c r="AR43">
        <f>I!AQ41*SUM('Sim_Vt_Of(IxI)'!$H43:$K43)*(-1)</f>
        <v>0</v>
      </c>
      <c r="AS43">
        <f>I!AR41*SUM('Sim_Vt_Of(IxI)'!$H43:$K43)*(-1)</f>
        <v>0</v>
      </c>
      <c r="AT43">
        <f>I!AS41*SUM('Sim_Vt_Of(IxI)'!$H43:$K43)*(-1)</f>
        <v>0</v>
      </c>
      <c r="AU43">
        <f>I!AT41*SUM('Sim_Vt_Of(IxI)'!$H43:$K43)*(-1)</f>
        <v>0</v>
      </c>
      <c r="AV43">
        <f>I!AU41*SUM('Sim_Vt_Of(IxI)'!$H43:$K43)*(-1)</f>
        <v>0</v>
      </c>
      <c r="AW43">
        <f>I!AV41*SUM('Sim_Vt_Of(IxI)'!$H43:$K43)*(-1)</f>
        <v>0</v>
      </c>
      <c r="AX43">
        <f>I!AW41*SUM('Sim_Vt_Of(IxI)'!$H43:$K43)*(-1)</f>
        <v>0</v>
      </c>
      <c r="AY43">
        <f>I!AX41*SUM('Sim_Vt_Of(IxI)'!$H43:$K43)*(-1)</f>
        <v>0</v>
      </c>
      <c r="AZ43">
        <f>I!AY41*SUM('Sim_Vt_Of(IxI)'!$H43:$K43)*(-1)</f>
        <v>0</v>
      </c>
      <c r="BA43">
        <f>I!AZ41*SUM('Sim_Vt_Of(IxI)'!$H43:$K43)*(-1)</f>
        <v>0</v>
      </c>
      <c r="BB43">
        <f>I!BA41*SUM('Sim_Vt_Of(IxI)'!$H43:$K43)*(-1)</f>
        <v>0</v>
      </c>
      <c r="BC43">
        <f>I!BB41*SUM('Sim_Vt_Of(IxI)'!$H43:$K43)*(-1)</f>
        <v>0</v>
      </c>
      <c r="BD43">
        <f>I!BC41*SUM('Sim_Vt_Of(IxI)'!$H43:$K43)*(-1)</f>
        <v>0</v>
      </c>
      <c r="BE43">
        <f>I!BD41*SUM('Sim_Vt_Of(IxI)'!$H43:$K43)*(-1)</f>
        <v>0</v>
      </c>
      <c r="BF43">
        <f>I!BE41*SUM('Sim_Vt_Of(IxI)'!$H43:$K43)*(-1)</f>
        <v>0</v>
      </c>
      <c r="BG43">
        <f>I!BF41*SUM('Sim_Vt_Of(IxI)'!$H43:$K43)*(-1)</f>
        <v>0</v>
      </c>
      <c r="BH43">
        <f>I!BG41*SUM('Sim_Vt_Of(IxI)'!$H43:$K43)*(-1)</f>
        <v>0</v>
      </c>
      <c r="BI43">
        <f>I!BH41*SUM('Sim_Vt_Of(IxI)'!$H43:$K43)*(-1)</f>
        <v>0</v>
      </c>
      <c r="BJ43">
        <f>I!BI41*SUM('Sim_Vt_Of(IxI)'!$H43:$K43)*(-1)</f>
        <v>0</v>
      </c>
      <c r="BK43">
        <f>I!BJ41*SUM('Sim_Vt_Of(IxI)'!$H43:$K43)*(-1)</f>
        <v>0</v>
      </c>
      <c r="BL43">
        <f>I!BK41*SUM('Sim_Vt_Of(IxI)'!$H43:$K43)*(-1)</f>
        <v>0</v>
      </c>
      <c r="BM43">
        <f>I!BL41*SUM('Sim_Vt_Of(IxI)'!$H43:$K43)*(-1)</f>
        <v>0</v>
      </c>
      <c r="BN43">
        <f>I!BM41*SUM('Sim_Vt_Of(IxI)'!$H43:$K43)*(-1)</f>
        <v>0</v>
      </c>
      <c r="BO43">
        <f>I!BN41*SUM('Sim_Vt_Of(IxI)'!$H43:$K43)*(-1)</f>
        <v>0</v>
      </c>
      <c r="BP43">
        <f>I!BO41*SUM('Sim_Vt_Of(IxI)'!$H43:$K43)*(-1)</f>
        <v>0</v>
      </c>
      <c r="BQ43">
        <f>I!BP41*SUM('Sim_Vt_Of(IxI)'!$H43:$K43)*(-1)</f>
        <v>0</v>
      </c>
      <c r="BR43">
        <f>I!BQ41*SUM('Sim_Vt_Of(IxI)'!$H43:$K43)*(-1)</f>
        <v>0</v>
      </c>
      <c r="BS43">
        <f>I!BR41*SUM('Sim_Vt_Of(IxI)'!$H43:$K43)*(-1)</f>
        <v>0</v>
      </c>
      <c r="BT43">
        <f>I!BS41*SUM('Sim_Vt_Of(IxI)'!$H43:$K43)*(-1)</f>
        <v>0</v>
      </c>
      <c r="BU43">
        <f>I!BT41*SUM('Sim_Vt_Of(IxI)'!$H43:$K43)*(-1)</f>
        <v>0</v>
      </c>
      <c r="BV43">
        <f>I!BU41*SUM('Sim_Vt_Of(IxI)'!$H43:$K43)*(-1)</f>
        <v>0</v>
      </c>
      <c r="BW43">
        <f>I!BV41*SUM('Sim_Vt_Of(IxI)'!$H43:$K43)*(-1)</f>
        <v>0</v>
      </c>
      <c r="BX43">
        <f>I!BW41*SUM('Sim_Vt_Of(IxI)'!$H43:$K43)*(-1)</f>
        <v>0</v>
      </c>
      <c r="BY43">
        <f>I!BX41*SUM('Sim_Vt_Of(IxI)'!$H43:$K43)*(-1)</f>
        <v>0</v>
      </c>
    </row>
    <row r="44" spans="1:77" x14ac:dyDescent="0.25">
      <c r="A44" s="105" t="s">
        <v>41</v>
      </c>
      <c r="B44">
        <f>I!A42*SUM('Sim_Vt_Of(IxI)'!$H44:$K44)*(-1)</f>
        <v>0</v>
      </c>
      <c r="C44">
        <f>I!B42*SUM('Sim_Vt_Of(IxI)'!$H44:$K44)*(-1)</f>
        <v>0</v>
      </c>
      <c r="D44">
        <f>I!C42*SUM('Sim_Vt_Of(IxI)'!$H44:$K44)*(-1)</f>
        <v>0</v>
      </c>
      <c r="E44">
        <f>I!D42*SUM('Sim_Vt_Of(IxI)'!$H44:$K44)*(-1)</f>
        <v>0</v>
      </c>
      <c r="F44">
        <f>I!E42*SUM('Sim_Vt_Of(IxI)'!$H44:$K44)*(-1)</f>
        <v>0</v>
      </c>
      <c r="G44">
        <f>I!F42*SUM('Sim_Vt_Of(IxI)'!$H44:$K44)*(-1)</f>
        <v>0</v>
      </c>
      <c r="H44">
        <f>I!G42*SUM('Sim_Vt_Of(IxI)'!$H44:$K44)*(-1)</f>
        <v>0</v>
      </c>
      <c r="I44">
        <f>I!H42*SUM('Sim_Vt_Of(IxI)'!$H44:$K44)*(-1)</f>
        <v>0</v>
      </c>
      <c r="J44">
        <f>I!I42*SUM('Sim_Vt_Of(IxI)'!$H44:$K44)*(-1)</f>
        <v>0</v>
      </c>
      <c r="K44">
        <f>I!J42*SUM('Sim_Vt_Of(IxI)'!$H44:$K44)*(-1)</f>
        <v>0</v>
      </c>
      <c r="L44">
        <f>I!K42*SUM('Sim_Vt_Of(IxI)'!$H44:$K44)*(-1)</f>
        <v>0</v>
      </c>
      <c r="M44">
        <f>I!L42*SUM('Sim_Vt_Of(IxI)'!$H44:$K44)*(-1)</f>
        <v>0</v>
      </c>
      <c r="N44">
        <f>I!M42*SUM('Sim_Vt_Of(IxI)'!$H44:$K44)*(-1)</f>
        <v>0</v>
      </c>
      <c r="O44">
        <f>I!N42*SUM('Sim_Vt_Of(IxI)'!$H44:$K44)*(-1)</f>
        <v>0</v>
      </c>
      <c r="P44">
        <f>I!O42*SUM('Sim_Vt_Of(IxI)'!$H44:$K44)*(-1)</f>
        <v>0</v>
      </c>
      <c r="Q44">
        <f>I!P42*SUM('Sim_Vt_Of(IxI)'!$H44:$K44)*(-1)</f>
        <v>0</v>
      </c>
      <c r="R44">
        <f>I!Q42*SUM('Sim_Vt_Of(IxI)'!$H44:$K44)*(-1)</f>
        <v>0</v>
      </c>
      <c r="S44">
        <f>I!R42*SUM('Sim_Vt_Of(IxI)'!$H44:$K44)*(-1)</f>
        <v>0</v>
      </c>
      <c r="T44">
        <f>I!S42*SUM('Sim_Vt_Of(IxI)'!$H44:$K44)*(-1)</f>
        <v>0</v>
      </c>
      <c r="U44">
        <f>I!T42*SUM('Sim_Vt_Of(IxI)'!$H44:$K44)*(-1)</f>
        <v>0</v>
      </c>
      <c r="V44">
        <f>I!U42*SUM('Sim_Vt_Of(IxI)'!$H44:$K44)*(-1)</f>
        <v>0</v>
      </c>
      <c r="W44">
        <f>I!V42*SUM('Sim_Vt_Of(IxI)'!$H44:$K44)*(-1)</f>
        <v>0</v>
      </c>
      <c r="X44">
        <f>I!W42*SUM('Sim_Vt_Of(IxI)'!$H44:$K44)*(-1)</f>
        <v>0</v>
      </c>
      <c r="Y44">
        <f>I!X42*SUM('Sim_Vt_Of(IxI)'!$H44:$K44)*(-1)</f>
        <v>0</v>
      </c>
      <c r="Z44">
        <f>I!Y42*SUM('Sim_Vt_Of(IxI)'!$H44:$K44)*(-1)</f>
        <v>0</v>
      </c>
      <c r="AA44">
        <f>I!Z42*SUM('Sim_Vt_Of(IxI)'!$H44:$K44)*(-1)</f>
        <v>0</v>
      </c>
      <c r="AB44">
        <f>I!AA42*SUM('Sim_Vt_Of(IxI)'!$H44:$K44)*(-1)</f>
        <v>0</v>
      </c>
      <c r="AC44">
        <f>I!AB42*SUM('Sim_Vt_Of(IxI)'!$H44:$K44)*(-1)</f>
        <v>0</v>
      </c>
      <c r="AD44">
        <f>I!AC42*SUM('Sim_Vt_Of(IxI)'!$H44:$K44)*(-1)</f>
        <v>0</v>
      </c>
      <c r="AE44">
        <f>I!AD42*SUM('Sim_Vt_Of(IxI)'!$H44:$K44)*(-1)</f>
        <v>0</v>
      </c>
      <c r="AF44">
        <f>I!AE42*SUM('Sim_Vt_Of(IxI)'!$H44:$K44)*(-1)</f>
        <v>0</v>
      </c>
      <c r="AG44">
        <f>I!AF42*SUM('Sim_Vt_Of(IxI)'!$H44:$K44)*(-1)</f>
        <v>0</v>
      </c>
      <c r="AH44">
        <f>I!AG42*SUM('Sim_Vt_Of(IxI)'!$H44:$K44)*(-1)</f>
        <v>0</v>
      </c>
      <c r="AI44">
        <f>I!AH42*SUM('Sim_Vt_Of(IxI)'!$H44:$K44)*(-1)</f>
        <v>0</v>
      </c>
      <c r="AJ44">
        <f>I!AI42*SUM('Sim_Vt_Of(IxI)'!$H44:$K44)*(-1)</f>
        <v>0</v>
      </c>
      <c r="AK44">
        <f>I!AJ42*SUM('Sim_Vt_Of(IxI)'!$H44:$K44)*(-1)</f>
        <v>0</v>
      </c>
      <c r="AL44">
        <f>I!AK42*SUM('Sim_Vt_Of(IxI)'!$H44:$K44)*(-1)</f>
        <v>0</v>
      </c>
      <c r="AM44">
        <f>I!AL42*SUM('Sim_Vt_Of(IxI)'!$H44:$K44)*(-1)</f>
        <v>0</v>
      </c>
      <c r="AN44">
        <f>I!AM42*SUM('Sim_Vt_Of(IxI)'!$H44:$K44)*(-1)</f>
        <v>0</v>
      </c>
      <c r="AO44">
        <f>I!AN42*SUM('Sim_Vt_Of(IxI)'!$H44:$K44)*(-1)</f>
        <v>0</v>
      </c>
      <c r="AP44">
        <f>I!AO42*SUM('Sim_Vt_Of(IxI)'!$H44:$K44)*(-1)</f>
        <v>0</v>
      </c>
      <c r="AQ44">
        <f>I!AP42*SUM('Sim_Vt_Of(IxI)'!$H44:$K44)*(-1)</f>
        <v>0</v>
      </c>
      <c r="AR44">
        <f>I!AQ42*SUM('Sim_Vt_Of(IxI)'!$H44:$K44)*(-1)</f>
        <v>0</v>
      </c>
      <c r="AS44">
        <f>I!AR42*SUM('Sim_Vt_Of(IxI)'!$H44:$K44)*(-1)</f>
        <v>0</v>
      </c>
      <c r="AT44">
        <f>I!AS42*SUM('Sim_Vt_Of(IxI)'!$H44:$K44)*(-1)</f>
        <v>0</v>
      </c>
      <c r="AU44">
        <f>I!AT42*SUM('Sim_Vt_Of(IxI)'!$H44:$K44)*(-1)</f>
        <v>0</v>
      </c>
      <c r="AV44">
        <f>I!AU42*SUM('Sim_Vt_Of(IxI)'!$H44:$K44)*(-1)</f>
        <v>0</v>
      </c>
      <c r="AW44">
        <f>I!AV42*SUM('Sim_Vt_Of(IxI)'!$H44:$K44)*(-1)</f>
        <v>0</v>
      </c>
      <c r="AX44">
        <f>I!AW42*SUM('Sim_Vt_Of(IxI)'!$H44:$K44)*(-1)</f>
        <v>0</v>
      </c>
      <c r="AY44">
        <f>I!AX42*SUM('Sim_Vt_Of(IxI)'!$H44:$K44)*(-1)</f>
        <v>0</v>
      </c>
      <c r="AZ44">
        <f>I!AY42*SUM('Sim_Vt_Of(IxI)'!$H44:$K44)*(-1)</f>
        <v>0</v>
      </c>
      <c r="BA44">
        <f>I!AZ42*SUM('Sim_Vt_Of(IxI)'!$H44:$K44)*(-1)</f>
        <v>0</v>
      </c>
      <c r="BB44">
        <f>I!BA42*SUM('Sim_Vt_Of(IxI)'!$H44:$K44)*(-1)</f>
        <v>0</v>
      </c>
      <c r="BC44">
        <f>I!BB42*SUM('Sim_Vt_Of(IxI)'!$H44:$K44)*(-1)</f>
        <v>0</v>
      </c>
      <c r="BD44">
        <f>I!BC42*SUM('Sim_Vt_Of(IxI)'!$H44:$K44)*(-1)</f>
        <v>0</v>
      </c>
      <c r="BE44">
        <f>I!BD42*SUM('Sim_Vt_Of(IxI)'!$H44:$K44)*(-1)</f>
        <v>0</v>
      </c>
      <c r="BF44">
        <f>I!BE42*SUM('Sim_Vt_Of(IxI)'!$H44:$K44)*(-1)</f>
        <v>0</v>
      </c>
      <c r="BG44">
        <f>I!BF42*SUM('Sim_Vt_Of(IxI)'!$H44:$K44)*(-1)</f>
        <v>0</v>
      </c>
      <c r="BH44">
        <f>I!BG42*SUM('Sim_Vt_Of(IxI)'!$H44:$K44)*(-1)</f>
        <v>0</v>
      </c>
      <c r="BI44">
        <f>I!BH42*SUM('Sim_Vt_Of(IxI)'!$H44:$K44)*(-1)</f>
        <v>0</v>
      </c>
      <c r="BJ44">
        <f>I!BI42*SUM('Sim_Vt_Of(IxI)'!$H44:$K44)*(-1)</f>
        <v>0</v>
      </c>
      <c r="BK44">
        <f>I!BJ42*SUM('Sim_Vt_Of(IxI)'!$H44:$K44)*(-1)</f>
        <v>0</v>
      </c>
      <c r="BL44">
        <f>I!BK42*SUM('Sim_Vt_Of(IxI)'!$H44:$K44)*(-1)</f>
        <v>0</v>
      </c>
      <c r="BM44">
        <f>I!BL42*SUM('Sim_Vt_Of(IxI)'!$H44:$K44)*(-1)</f>
        <v>0</v>
      </c>
      <c r="BN44">
        <f>I!BM42*SUM('Sim_Vt_Of(IxI)'!$H44:$K44)*(-1)</f>
        <v>0</v>
      </c>
      <c r="BO44">
        <f>I!BN42*SUM('Sim_Vt_Of(IxI)'!$H44:$K44)*(-1)</f>
        <v>0</v>
      </c>
      <c r="BP44">
        <f>I!BO42*SUM('Sim_Vt_Of(IxI)'!$H44:$K44)*(-1)</f>
        <v>0</v>
      </c>
      <c r="BQ44">
        <f>I!BP42*SUM('Sim_Vt_Of(IxI)'!$H44:$K44)*(-1)</f>
        <v>0</v>
      </c>
      <c r="BR44">
        <f>I!BQ42*SUM('Sim_Vt_Of(IxI)'!$H44:$K44)*(-1)</f>
        <v>0</v>
      </c>
      <c r="BS44">
        <f>I!BR42*SUM('Sim_Vt_Of(IxI)'!$H44:$K44)*(-1)</f>
        <v>0</v>
      </c>
      <c r="BT44">
        <f>I!BS42*SUM('Sim_Vt_Of(IxI)'!$H44:$K44)*(-1)</f>
        <v>0</v>
      </c>
      <c r="BU44">
        <f>I!BT42*SUM('Sim_Vt_Of(IxI)'!$H44:$K44)*(-1)</f>
        <v>0</v>
      </c>
      <c r="BV44">
        <f>I!BU42*SUM('Sim_Vt_Of(IxI)'!$H44:$K44)*(-1)</f>
        <v>0</v>
      </c>
      <c r="BW44">
        <f>I!BV42*SUM('Sim_Vt_Of(IxI)'!$H44:$K44)*(-1)</f>
        <v>0</v>
      </c>
      <c r="BX44">
        <f>I!BW42*SUM('Sim_Vt_Of(IxI)'!$H44:$K44)*(-1)</f>
        <v>0</v>
      </c>
      <c r="BY44">
        <f>I!BX42*SUM('Sim_Vt_Of(IxI)'!$H44:$K44)*(-1)</f>
        <v>0</v>
      </c>
    </row>
    <row r="45" spans="1:77" x14ac:dyDescent="0.25">
      <c r="A45" s="105" t="s">
        <v>42</v>
      </c>
      <c r="B45">
        <f>I!A43*SUM('Sim_Vt_Of(IxI)'!$H45:$K45)*(-1)</f>
        <v>0</v>
      </c>
      <c r="C45">
        <f>I!B43*SUM('Sim_Vt_Of(IxI)'!$H45:$K45)*(-1)</f>
        <v>0</v>
      </c>
      <c r="D45">
        <f>I!C43*SUM('Sim_Vt_Of(IxI)'!$H45:$K45)*(-1)</f>
        <v>0</v>
      </c>
      <c r="E45">
        <f>I!D43*SUM('Sim_Vt_Of(IxI)'!$H45:$K45)*(-1)</f>
        <v>0</v>
      </c>
      <c r="F45">
        <f>I!E43*SUM('Sim_Vt_Of(IxI)'!$H45:$K45)*(-1)</f>
        <v>0</v>
      </c>
      <c r="G45">
        <f>I!F43*SUM('Sim_Vt_Of(IxI)'!$H45:$K45)*(-1)</f>
        <v>0</v>
      </c>
      <c r="H45">
        <f>I!G43*SUM('Sim_Vt_Of(IxI)'!$H45:$K45)*(-1)</f>
        <v>0</v>
      </c>
      <c r="I45">
        <f>I!H43*SUM('Sim_Vt_Of(IxI)'!$H45:$K45)*(-1)</f>
        <v>0</v>
      </c>
      <c r="J45">
        <f>I!I43*SUM('Sim_Vt_Of(IxI)'!$H45:$K45)*(-1)</f>
        <v>0</v>
      </c>
      <c r="K45">
        <f>I!J43*SUM('Sim_Vt_Of(IxI)'!$H45:$K45)*(-1)</f>
        <v>0</v>
      </c>
      <c r="L45">
        <f>I!K43*SUM('Sim_Vt_Of(IxI)'!$H45:$K45)*(-1)</f>
        <v>0</v>
      </c>
      <c r="M45">
        <f>I!L43*SUM('Sim_Vt_Of(IxI)'!$H45:$K45)*(-1)</f>
        <v>0</v>
      </c>
      <c r="N45">
        <f>I!M43*SUM('Sim_Vt_Of(IxI)'!$H45:$K45)*(-1)</f>
        <v>0</v>
      </c>
      <c r="O45">
        <f>I!N43*SUM('Sim_Vt_Of(IxI)'!$H45:$K45)*(-1)</f>
        <v>0</v>
      </c>
      <c r="P45">
        <f>I!O43*SUM('Sim_Vt_Of(IxI)'!$H45:$K45)*(-1)</f>
        <v>0</v>
      </c>
      <c r="Q45">
        <f>I!P43*SUM('Sim_Vt_Of(IxI)'!$H45:$K45)*(-1)</f>
        <v>0</v>
      </c>
      <c r="R45">
        <f>I!Q43*SUM('Sim_Vt_Of(IxI)'!$H45:$K45)*(-1)</f>
        <v>0</v>
      </c>
      <c r="S45">
        <f>I!R43*SUM('Sim_Vt_Of(IxI)'!$H45:$K45)*(-1)</f>
        <v>0</v>
      </c>
      <c r="T45">
        <f>I!S43*SUM('Sim_Vt_Of(IxI)'!$H45:$K45)*(-1)</f>
        <v>0</v>
      </c>
      <c r="U45">
        <f>I!T43*SUM('Sim_Vt_Of(IxI)'!$H45:$K45)*(-1)</f>
        <v>0</v>
      </c>
      <c r="V45">
        <f>I!U43*SUM('Sim_Vt_Of(IxI)'!$H45:$K45)*(-1)</f>
        <v>0</v>
      </c>
      <c r="W45">
        <f>I!V43*SUM('Sim_Vt_Of(IxI)'!$H45:$K45)*(-1)</f>
        <v>0</v>
      </c>
      <c r="X45">
        <f>I!W43*SUM('Sim_Vt_Of(IxI)'!$H45:$K45)*(-1)</f>
        <v>0</v>
      </c>
      <c r="Y45">
        <f>I!X43*SUM('Sim_Vt_Of(IxI)'!$H45:$K45)*(-1)</f>
        <v>0</v>
      </c>
      <c r="Z45">
        <f>I!Y43*SUM('Sim_Vt_Of(IxI)'!$H45:$K45)*(-1)</f>
        <v>0</v>
      </c>
      <c r="AA45">
        <f>I!Z43*SUM('Sim_Vt_Of(IxI)'!$H45:$K45)*(-1)</f>
        <v>0</v>
      </c>
      <c r="AB45">
        <f>I!AA43*SUM('Sim_Vt_Of(IxI)'!$H45:$K45)*(-1)</f>
        <v>0</v>
      </c>
      <c r="AC45">
        <f>I!AB43*SUM('Sim_Vt_Of(IxI)'!$H45:$K45)*(-1)</f>
        <v>0</v>
      </c>
      <c r="AD45">
        <f>I!AC43*SUM('Sim_Vt_Of(IxI)'!$H45:$K45)*(-1)</f>
        <v>0</v>
      </c>
      <c r="AE45">
        <f>I!AD43*SUM('Sim_Vt_Of(IxI)'!$H45:$K45)*(-1)</f>
        <v>0</v>
      </c>
      <c r="AF45">
        <f>I!AE43*SUM('Sim_Vt_Of(IxI)'!$H45:$K45)*(-1)</f>
        <v>0</v>
      </c>
      <c r="AG45">
        <f>I!AF43*SUM('Sim_Vt_Of(IxI)'!$H45:$K45)*(-1)</f>
        <v>0</v>
      </c>
      <c r="AH45">
        <f>I!AG43*SUM('Sim_Vt_Of(IxI)'!$H45:$K45)*(-1)</f>
        <v>0</v>
      </c>
      <c r="AI45">
        <f>I!AH43*SUM('Sim_Vt_Of(IxI)'!$H45:$K45)*(-1)</f>
        <v>0</v>
      </c>
      <c r="AJ45">
        <f>I!AI43*SUM('Sim_Vt_Of(IxI)'!$H45:$K45)*(-1)</f>
        <v>0</v>
      </c>
      <c r="AK45">
        <f>I!AJ43*SUM('Sim_Vt_Of(IxI)'!$H45:$K45)*(-1)</f>
        <v>0</v>
      </c>
      <c r="AL45">
        <f>I!AK43*SUM('Sim_Vt_Of(IxI)'!$H45:$K45)*(-1)</f>
        <v>0</v>
      </c>
      <c r="AM45">
        <f>I!AL43*SUM('Sim_Vt_Of(IxI)'!$H45:$K45)*(-1)</f>
        <v>0</v>
      </c>
      <c r="AN45">
        <f>I!AM43*SUM('Sim_Vt_Of(IxI)'!$H45:$K45)*(-1)</f>
        <v>0</v>
      </c>
      <c r="AO45">
        <f>I!AN43*SUM('Sim_Vt_Of(IxI)'!$H45:$K45)*(-1)</f>
        <v>0</v>
      </c>
      <c r="AP45">
        <f>I!AO43*SUM('Sim_Vt_Of(IxI)'!$H45:$K45)*(-1)</f>
        <v>0</v>
      </c>
      <c r="AQ45">
        <f>I!AP43*SUM('Sim_Vt_Of(IxI)'!$H45:$K45)*(-1)</f>
        <v>0</v>
      </c>
      <c r="AR45">
        <f>I!AQ43*SUM('Sim_Vt_Of(IxI)'!$H45:$K45)*(-1)</f>
        <v>0</v>
      </c>
      <c r="AS45">
        <f>I!AR43*SUM('Sim_Vt_Of(IxI)'!$H45:$K45)*(-1)</f>
        <v>0</v>
      </c>
      <c r="AT45">
        <f>I!AS43*SUM('Sim_Vt_Of(IxI)'!$H45:$K45)*(-1)</f>
        <v>0</v>
      </c>
      <c r="AU45">
        <f>I!AT43*SUM('Sim_Vt_Of(IxI)'!$H45:$K45)*(-1)</f>
        <v>0</v>
      </c>
      <c r="AV45">
        <f>I!AU43*SUM('Sim_Vt_Of(IxI)'!$H45:$K45)*(-1)</f>
        <v>0</v>
      </c>
      <c r="AW45">
        <f>I!AV43*SUM('Sim_Vt_Of(IxI)'!$H45:$K45)*(-1)</f>
        <v>0</v>
      </c>
      <c r="AX45">
        <f>I!AW43*SUM('Sim_Vt_Of(IxI)'!$H45:$K45)*(-1)</f>
        <v>0</v>
      </c>
      <c r="AY45">
        <f>I!AX43*SUM('Sim_Vt_Of(IxI)'!$H45:$K45)*(-1)</f>
        <v>0</v>
      </c>
      <c r="AZ45">
        <f>I!AY43*SUM('Sim_Vt_Of(IxI)'!$H45:$K45)*(-1)</f>
        <v>0</v>
      </c>
      <c r="BA45">
        <f>I!AZ43*SUM('Sim_Vt_Of(IxI)'!$H45:$K45)*(-1)</f>
        <v>0</v>
      </c>
      <c r="BB45">
        <f>I!BA43*SUM('Sim_Vt_Of(IxI)'!$H45:$K45)*(-1)</f>
        <v>0</v>
      </c>
      <c r="BC45">
        <f>I!BB43*SUM('Sim_Vt_Of(IxI)'!$H45:$K45)*(-1)</f>
        <v>0</v>
      </c>
      <c r="BD45">
        <f>I!BC43*SUM('Sim_Vt_Of(IxI)'!$H45:$K45)*(-1)</f>
        <v>0</v>
      </c>
      <c r="BE45">
        <f>I!BD43*SUM('Sim_Vt_Of(IxI)'!$H45:$K45)*(-1)</f>
        <v>0</v>
      </c>
      <c r="BF45">
        <f>I!BE43*SUM('Sim_Vt_Of(IxI)'!$H45:$K45)*(-1)</f>
        <v>0</v>
      </c>
      <c r="BG45">
        <f>I!BF43*SUM('Sim_Vt_Of(IxI)'!$H45:$K45)*(-1)</f>
        <v>0</v>
      </c>
      <c r="BH45">
        <f>I!BG43*SUM('Sim_Vt_Of(IxI)'!$H45:$K45)*(-1)</f>
        <v>0</v>
      </c>
      <c r="BI45">
        <f>I!BH43*SUM('Sim_Vt_Of(IxI)'!$H45:$K45)*(-1)</f>
        <v>0</v>
      </c>
      <c r="BJ45">
        <f>I!BI43*SUM('Sim_Vt_Of(IxI)'!$H45:$K45)*(-1)</f>
        <v>0</v>
      </c>
      <c r="BK45">
        <f>I!BJ43*SUM('Sim_Vt_Of(IxI)'!$H45:$K45)*(-1)</f>
        <v>0</v>
      </c>
      <c r="BL45">
        <f>I!BK43*SUM('Sim_Vt_Of(IxI)'!$H45:$K45)*(-1)</f>
        <v>0</v>
      </c>
      <c r="BM45">
        <f>I!BL43*SUM('Sim_Vt_Of(IxI)'!$H45:$K45)*(-1)</f>
        <v>0</v>
      </c>
      <c r="BN45">
        <f>I!BM43*SUM('Sim_Vt_Of(IxI)'!$H45:$K45)*(-1)</f>
        <v>0</v>
      </c>
      <c r="BO45">
        <f>I!BN43*SUM('Sim_Vt_Of(IxI)'!$H45:$K45)*(-1)</f>
        <v>0</v>
      </c>
      <c r="BP45">
        <f>I!BO43*SUM('Sim_Vt_Of(IxI)'!$H45:$K45)*(-1)</f>
        <v>0</v>
      </c>
      <c r="BQ45">
        <f>I!BP43*SUM('Sim_Vt_Of(IxI)'!$H45:$K45)*(-1)</f>
        <v>0</v>
      </c>
      <c r="BR45">
        <f>I!BQ43*SUM('Sim_Vt_Of(IxI)'!$H45:$K45)*(-1)</f>
        <v>0</v>
      </c>
      <c r="BS45">
        <f>I!BR43*SUM('Sim_Vt_Of(IxI)'!$H45:$K45)*(-1)</f>
        <v>0</v>
      </c>
      <c r="BT45">
        <f>I!BS43*SUM('Sim_Vt_Of(IxI)'!$H45:$K45)*(-1)</f>
        <v>0</v>
      </c>
      <c r="BU45">
        <f>I!BT43*SUM('Sim_Vt_Of(IxI)'!$H45:$K45)*(-1)</f>
        <v>0</v>
      </c>
      <c r="BV45">
        <f>I!BU43*SUM('Sim_Vt_Of(IxI)'!$H45:$K45)*(-1)</f>
        <v>0</v>
      </c>
      <c r="BW45">
        <f>I!BV43*SUM('Sim_Vt_Of(IxI)'!$H45:$K45)*(-1)</f>
        <v>0</v>
      </c>
      <c r="BX45">
        <f>I!BW43*SUM('Sim_Vt_Of(IxI)'!$H45:$K45)*(-1)</f>
        <v>0</v>
      </c>
      <c r="BY45">
        <f>I!BX43*SUM('Sim_Vt_Of(IxI)'!$H45:$K45)*(-1)</f>
        <v>0</v>
      </c>
    </row>
    <row r="46" spans="1:77" x14ac:dyDescent="0.25">
      <c r="A46" s="105" t="s">
        <v>43</v>
      </c>
      <c r="B46">
        <f>I!A44*SUM('Sim_Vt_Of(IxI)'!$H46:$K46)*(-1)</f>
        <v>0</v>
      </c>
      <c r="C46">
        <f>I!B44*SUM('Sim_Vt_Of(IxI)'!$H46:$K46)*(-1)</f>
        <v>0</v>
      </c>
      <c r="D46">
        <f>I!C44*SUM('Sim_Vt_Of(IxI)'!$H46:$K46)*(-1)</f>
        <v>0</v>
      </c>
      <c r="E46">
        <f>I!D44*SUM('Sim_Vt_Of(IxI)'!$H46:$K46)*(-1)</f>
        <v>0</v>
      </c>
      <c r="F46">
        <f>I!E44*SUM('Sim_Vt_Of(IxI)'!$H46:$K46)*(-1)</f>
        <v>0</v>
      </c>
      <c r="G46">
        <f>I!F44*SUM('Sim_Vt_Of(IxI)'!$H46:$K46)*(-1)</f>
        <v>0</v>
      </c>
      <c r="H46">
        <f>I!G44*SUM('Sim_Vt_Of(IxI)'!$H46:$K46)*(-1)</f>
        <v>0</v>
      </c>
      <c r="I46">
        <f>I!H44*SUM('Sim_Vt_Of(IxI)'!$H46:$K46)*(-1)</f>
        <v>0</v>
      </c>
      <c r="J46">
        <f>I!I44*SUM('Sim_Vt_Of(IxI)'!$H46:$K46)*(-1)</f>
        <v>0</v>
      </c>
      <c r="K46">
        <f>I!J44*SUM('Sim_Vt_Of(IxI)'!$H46:$K46)*(-1)</f>
        <v>0</v>
      </c>
      <c r="L46">
        <f>I!K44*SUM('Sim_Vt_Of(IxI)'!$H46:$K46)*(-1)</f>
        <v>0</v>
      </c>
      <c r="M46">
        <f>I!L44*SUM('Sim_Vt_Of(IxI)'!$H46:$K46)*(-1)</f>
        <v>0</v>
      </c>
      <c r="N46">
        <f>I!M44*SUM('Sim_Vt_Of(IxI)'!$H46:$K46)*(-1)</f>
        <v>0</v>
      </c>
      <c r="O46">
        <f>I!N44*SUM('Sim_Vt_Of(IxI)'!$H46:$K46)*(-1)</f>
        <v>0</v>
      </c>
      <c r="P46">
        <f>I!O44*SUM('Sim_Vt_Of(IxI)'!$H46:$K46)*(-1)</f>
        <v>0</v>
      </c>
      <c r="Q46">
        <f>I!P44*SUM('Sim_Vt_Of(IxI)'!$H46:$K46)*(-1)</f>
        <v>0</v>
      </c>
      <c r="R46">
        <f>I!Q44*SUM('Sim_Vt_Of(IxI)'!$H46:$K46)*(-1)</f>
        <v>0</v>
      </c>
      <c r="S46">
        <f>I!R44*SUM('Sim_Vt_Of(IxI)'!$H46:$K46)*(-1)</f>
        <v>0</v>
      </c>
      <c r="T46">
        <f>I!S44*SUM('Sim_Vt_Of(IxI)'!$H46:$K46)*(-1)</f>
        <v>0</v>
      </c>
      <c r="U46">
        <f>I!T44*SUM('Sim_Vt_Of(IxI)'!$H46:$K46)*(-1)</f>
        <v>0</v>
      </c>
      <c r="V46">
        <f>I!U44*SUM('Sim_Vt_Of(IxI)'!$H46:$K46)*(-1)</f>
        <v>0</v>
      </c>
      <c r="W46">
        <f>I!V44*SUM('Sim_Vt_Of(IxI)'!$H46:$K46)*(-1)</f>
        <v>0</v>
      </c>
      <c r="X46">
        <f>I!W44*SUM('Sim_Vt_Of(IxI)'!$H46:$K46)*(-1)</f>
        <v>0</v>
      </c>
      <c r="Y46">
        <f>I!X44*SUM('Sim_Vt_Of(IxI)'!$H46:$K46)*(-1)</f>
        <v>0</v>
      </c>
      <c r="Z46">
        <f>I!Y44*SUM('Sim_Vt_Of(IxI)'!$H46:$K46)*(-1)</f>
        <v>0</v>
      </c>
      <c r="AA46">
        <f>I!Z44*SUM('Sim_Vt_Of(IxI)'!$H46:$K46)*(-1)</f>
        <v>0</v>
      </c>
      <c r="AB46">
        <f>I!AA44*SUM('Sim_Vt_Of(IxI)'!$H46:$K46)*(-1)</f>
        <v>0</v>
      </c>
      <c r="AC46">
        <f>I!AB44*SUM('Sim_Vt_Of(IxI)'!$H46:$K46)*(-1)</f>
        <v>0</v>
      </c>
      <c r="AD46">
        <f>I!AC44*SUM('Sim_Vt_Of(IxI)'!$H46:$K46)*(-1)</f>
        <v>0</v>
      </c>
      <c r="AE46">
        <f>I!AD44*SUM('Sim_Vt_Of(IxI)'!$H46:$K46)*(-1)</f>
        <v>0</v>
      </c>
      <c r="AF46">
        <f>I!AE44*SUM('Sim_Vt_Of(IxI)'!$H46:$K46)*(-1)</f>
        <v>0</v>
      </c>
      <c r="AG46">
        <f>I!AF44*SUM('Sim_Vt_Of(IxI)'!$H46:$K46)*(-1)</f>
        <v>0</v>
      </c>
      <c r="AH46">
        <f>I!AG44*SUM('Sim_Vt_Of(IxI)'!$H46:$K46)*(-1)</f>
        <v>0</v>
      </c>
      <c r="AI46">
        <f>I!AH44*SUM('Sim_Vt_Of(IxI)'!$H46:$K46)*(-1)</f>
        <v>0</v>
      </c>
      <c r="AJ46">
        <f>I!AI44*SUM('Sim_Vt_Of(IxI)'!$H46:$K46)*(-1)</f>
        <v>0</v>
      </c>
      <c r="AK46">
        <f>I!AJ44*SUM('Sim_Vt_Of(IxI)'!$H46:$K46)*(-1)</f>
        <v>0</v>
      </c>
      <c r="AL46">
        <f>I!AK44*SUM('Sim_Vt_Of(IxI)'!$H46:$K46)*(-1)</f>
        <v>0</v>
      </c>
      <c r="AM46">
        <f>I!AL44*SUM('Sim_Vt_Of(IxI)'!$H46:$K46)*(-1)</f>
        <v>0</v>
      </c>
      <c r="AN46">
        <f>I!AM44*SUM('Sim_Vt_Of(IxI)'!$H46:$K46)*(-1)</f>
        <v>0</v>
      </c>
      <c r="AO46">
        <f>I!AN44*SUM('Sim_Vt_Of(IxI)'!$H46:$K46)*(-1)</f>
        <v>0</v>
      </c>
      <c r="AP46">
        <f>I!AO44*SUM('Sim_Vt_Of(IxI)'!$H46:$K46)*(-1)</f>
        <v>0</v>
      </c>
      <c r="AQ46">
        <f>I!AP44*SUM('Sim_Vt_Of(IxI)'!$H46:$K46)*(-1)</f>
        <v>0</v>
      </c>
      <c r="AR46">
        <f>I!AQ44*SUM('Sim_Vt_Of(IxI)'!$H46:$K46)*(-1)</f>
        <v>0</v>
      </c>
      <c r="AS46">
        <f>I!AR44*SUM('Sim_Vt_Of(IxI)'!$H46:$K46)*(-1)</f>
        <v>0</v>
      </c>
      <c r="AT46">
        <f>I!AS44*SUM('Sim_Vt_Of(IxI)'!$H46:$K46)*(-1)</f>
        <v>0</v>
      </c>
      <c r="AU46">
        <f>I!AT44*SUM('Sim_Vt_Of(IxI)'!$H46:$K46)*(-1)</f>
        <v>0</v>
      </c>
      <c r="AV46">
        <f>I!AU44*SUM('Sim_Vt_Of(IxI)'!$H46:$K46)*(-1)</f>
        <v>0</v>
      </c>
      <c r="AW46">
        <f>I!AV44*SUM('Sim_Vt_Of(IxI)'!$H46:$K46)*(-1)</f>
        <v>0</v>
      </c>
      <c r="AX46">
        <f>I!AW44*SUM('Sim_Vt_Of(IxI)'!$H46:$K46)*(-1)</f>
        <v>0</v>
      </c>
      <c r="AY46">
        <f>I!AX44*SUM('Sim_Vt_Of(IxI)'!$H46:$K46)*(-1)</f>
        <v>0</v>
      </c>
      <c r="AZ46">
        <f>I!AY44*SUM('Sim_Vt_Of(IxI)'!$H46:$K46)*(-1)</f>
        <v>0</v>
      </c>
      <c r="BA46">
        <f>I!AZ44*SUM('Sim_Vt_Of(IxI)'!$H46:$K46)*(-1)</f>
        <v>0</v>
      </c>
      <c r="BB46">
        <f>I!BA44*SUM('Sim_Vt_Of(IxI)'!$H46:$K46)*(-1)</f>
        <v>0</v>
      </c>
      <c r="BC46">
        <f>I!BB44*SUM('Sim_Vt_Of(IxI)'!$H46:$K46)*(-1)</f>
        <v>0</v>
      </c>
      <c r="BD46">
        <f>I!BC44*SUM('Sim_Vt_Of(IxI)'!$H46:$K46)*(-1)</f>
        <v>0</v>
      </c>
      <c r="BE46">
        <f>I!BD44*SUM('Sim_Vt_Of(IxI)'!$H46:$K46)*(-1)</f>
        <v>0</v>
      </c>
      <c r="BF46">
        <f>I!BE44*SUM('Sim_Vt_Of(IxI)'!$H46:$K46)*(-1)</f>
        <v>0</v>
      </c>
      <c r="BG46">
        <f>I!BF44*SUM('Sim_Vt_Of(IxI)'!$H46:$K46)*(-1)</f>
        <v>0</v>
      </c>
      <c r="BH46">
        <f>I!BG44*SUM('Sim_Vt_Of(IxI)'!$H46:$K46)*(-1)</f>
        <v>0</v>
      </c>
      <c r="BI46">
        <f>I!BH44*SUM('Sim_Vt_Of(IxI)'!$H46:$K46)*(-1)</f>
        <v>0</v>
      </c>
      <c r="BJ46">
        <f>I!BI44*SUM('Sim_Vt_Of(IxI)'!$H46:$K46)*(-1)</f>
        <v>0</v>
      </c>
      <c r="BK46">
        <f>I!BJ44*SUM('Sim_Vt_Of(IxI)'!$H46:$K46)*(-1)</f>
        <v>0</v>
      </c>
      <c r="BL46">
        <f>I!BK44*SUM('Sim_Vt_Of(IxI)'!$H46:$K46)*(-1)</f>
        <v>0</v>
      </c>
      <c r="BM46">
        <f>I!BL44*SUM('Sim_Vt_Of(IxI)'!$H46:$K46)*(-1)</f>
        <v>0</v>
      </c>
      <c r="BN46">
        <f>I!BM44*SUM('Sim_Vt_Of(IxI)'!$H46:$K46)*(-1)</f>
        <v>0</v>
      </c>
      <c r="BO46">
        <f>I!BN44*SUM('Sim_Vt_Of(IxI)'!$H46:$K46)*(-1)</f>
        <v>0</v>
      </c>
      <c r="BP46">
        <f>I!BO44*SUM('Sim_Vt_Of(IxI)'!$H46:$K46)*(-1)</f>
        <v>0</v>
      </c>
      <c r="BQ46">
        <f>I!BP44*SUM('Sim_Vt_Of(IxI)'!$H46:$K46)*(-1)</f>
        <v>0</v>
      </c>
      <c r="BR46">
        <f>I!BQ44*SUM('Sim_Vt_Of(IxI)'!$H46:$K46)*(-1)</f>
        <v>0</v>
      </c>
      <c r="BS46">
        <f>I!BR44*SUM('Sim_Vt_Of(IxI)'!$H46:$K46)*(-1)</f>
        <v>0</v>
      </c>
      <c r="BT46">
        <f>I!BS44*SUM('Sim_Vt_Of(IxI)'!$H46:$K46)*(-1)</f>
        <v>0</v>
      </c>
      <c r="BU46">
        <f>I!BT44*SUM('Sim_Vt_Of(IxI)'!$H46:$K46)*(-1)</f>
        <v>0</v>
      </c>
      <c r="BV46">
        <f>I!BU44*SUM('Sim_Vt_Of(IxI)'!$H46:$K46)*(-1)</f>
        <v>0</v>
      </c>
      <c r="BW46">
        <f>I!BV44*SUM('Sim_Vt_Of(IxI)'!$H46:$K46)*(-1)</f>
        <v>0</v>
      </c>
      <c r="BX46">
        <f>I!BW44*SUM('Sim_Vt_Of(IxI)'!$H46:$K46)*(-1)</f>
        <v>0</v>
      </c>
      <c r="BY46">
        <f>I!BX44*SUM('Sim_Vt_Of(IxI)'!$H46:$K46)*(-1)</f>
        <v>0</v>
      </c>
    </row>
    <row r="47" spans="1:77" x14ac:dyDescent="0.25">
      <c r="A47" s="105" t="s">
        <v>44</v>
      </c>
      <c r="B47">
        <f>I!A45*SUM('Sim_Vt_Of(IxI)'!$H47:$K47)*(-1)</f>
        <v>0</v>
      </c>
      <c r="C47">
        <f>I!B45*SUM('Sim_Vt_Of(IxI)'!$H47:$K47)*(-1)</f>
        <v>0</v>
      </c>
      <c r="D47">
        <f>I!C45*SUM('Sim_Vt_Of(IxI)'!$H47:$K47)*(-1)</f>
        <v>0</v>
      </c>
      <c r="E47">
        <f>I!D45*SUM('Sim_Vt_Of(IxI)'!$H47:$K47)*(-1)</f>
        <v>0</v>
      </c>
      <c r="F47">
        <f>I!E45*SUM('Sim_Vt_Of(IxI)'!$H47:$K47)*(-1)</f>
        <v>0</v>
      </c>
      <c r="G47">
        <f>I!F45*SUM('Sim_Vt_Of(IxI)'!$H47:$K47)*(-1)</f>
        <v>0</v>
      </c>
      <c r="H47">
        <f>I!G45*SUM('Sim_Vt_Of(IxI)'!$H47:$K47)*(-1)</f>
        <v>0</v>
      </c>
      <c r="I47">
        <f>I!H45*SUM('Sim_Vt_Of(IxI)'!$H47:$K47)*(-1)</f>
        <v>0</v>
      </c>
      <c r="J47">
        <f>I!I45*SUM('Sim_Vt_Of(IxI)'!$H47:$K47)*(-1)</f>
        <v>0</v>
      </c>
      <c r="K47">
        <f>I!J45*SUM('Sim_Vt_Of(IxI)'!$H47:$K47)*(-1)</f>
        <v>0</v>
      </c>
      <c r="L47">
        <f>I!K45*SUM('Sim_Vt_Of(IxI)'!$H47:$K47)*(-1)</f>
        <v>0</v>
      </c>
      <c r="M47">
        <f>I!L45*SUM('Sim_Vt_Of(IxI)'!$H47:$K47)*(-1)</f>
        <v>0</v>
      </c>
      <c r="N47">
        <f>I!M45*SUM('Sim_Vt_Of(IxI)'!$H47:$K47)*(-1)</f>
        <v>0</v>
      </c>
      <c r="O47">
        <f>I!N45*SUM('Sim_Vt_Of(IxI)'!$H47:$K47)*(-1)</f>
        <v>0</v>
      </c>
      <c r="P47">
        <f>I!O45*SUM('Sim_Vt_Of(IxI)'!$H47:$K47)*(-1)</f>
        <v>0</v>
      </c>
      <c r="Q47">
        <f>I!P45*SUM('Sim_Vt_Of(IxI)'!$H47:$K47)*(-1)</f>
        <v>0</v>
      </c>
      <c r="R47">
        <f>I!Q45*SUM('Sim_Vt_Of(IxI)'!$H47:$K47)*(-1)</f>
        <v>0</v>
      </c>
      <c r="S47">
        <f>I!R45*SUM('Sim_Vt_Of(IxI)'!$H47:$K47)*(-1)</f>
        <v>0</v>
      </c>
      <c r="T47">
        <f>I!S45*SUM('Sim_Vt_Of(IxI)'!$H47:$K47)*(-1)</f>
        <v>0</v>
      </c>
      <c r="U47">
        <f>I!T45*SUM('Sim_Vt_Of(IxI)'!$H47:$K47)*(-1)</f>
        <v>0</v>
      </c>
      <c r="V47">
        <f>I!U45*SUM('Sim_Vt_Of(IxI)'!$H47:$K47)*(-1)</f>
        <v>0</v>
      </c>
      <c r="W47">
        <f>I!V45*SUM('Sim_Vt_Of(IxI)'!$H47:$K47)*(-1)</f>
        <v>0</v>
      </c>
      <c r="X47">
        <f>I!W45*SUM('Sim_Vt_Of(IxI)'!$H47:$K47)*(-1)</f>
        <v>0</v>
      </c>
      <c r="Y47">
        <f>I!X45*SUM('Sim_Vt_Of(IxI)'!$H47:$K47)*(-1)</f>
        <v>0</v>
      </c>
      <c r="Z47">
        <f>I!Y45*SUM('Sim_Vt_Of(IxI)'!$H47:$K47)*(-1)</f>
        <v>0</v>
      </c>
      <c r="AA47">
        <f>I!Z45*SUM('Sim_Vt_Of(IxI)'!$H47:$K47)*(-1)</f>
        <v>0</v>
      </c>
      <c r="AB47">
        <f>I!AA45*SUM('Sim_Vt_Of(IxI)'!$H47:$K47)*(-1)</f>
        <v>0</v>
      </c>
      <c r="AC47">
        <f>I!AB45*SUM('Sim_Vt_Of(IxI)'!$H47:$K47)*(-1)</f>
        <v>0</v>
      </c>
      <c r="AD47">
        <f>I!AC45*SUM('Sim_Vt_Of(IxI)'!$H47:$K47)*(-1)</f>
        <v>0</v>
      </c>
      <c r="AE47">
        <f>I!AD45*SUM('Sim_Vt_Of(IxI)'!$H47:$K47)*(-1)</f>
        <v>0</v>
      </c>
      <c r="AF47">
        <f>I!AE45*SUM('Sim_Vt_Of(IxI)'!$H47:$K47)*(-1)</f>
        <v>0</v>
      </c>
      <c r="AG47">
        <f>I!AF45*SUM('Sim_Vt_Of(IxI)'!$H47:$K47)*(-1)</f>
        <v>0</v>
      </c>
      <c r="AH47">
        <f>I!AG45*SUM('Sim_Vt_Of(IxI)'!$H47:$K47)*(-1)</f>
        <v>0</v>
      </c>
      <c r="AI47">
        <f>I!AH45*SUM('Sim_Vt_Of(IxI)'!$H47:$K47)*(-1)</f>
        <v>0</v>
      </c>
      <c r="AJ47">
        <f>I!AI45*SUM('Sim_Vt_Of(IxI)'!$H47:$K47)*(-1)</f>
        <v>0</v>
      </c>
      <c r="AK47">
        <f>I!AJ45*SUM('Sim_Vt_Of(IxI)'!$H47:$K47)*(-1)</f>
        <v>0</v>
      </c>
      <c r="AL47">
        <f>I!AK45*SUM('Sim_Vt_Of(IxI)'!$H47:$K47)*(-1)</f>
        <v>0</v>
      </c>
      <c r="AM47">
        <f>I!AL45*SUM('Sim_Vt_Of(IxI)'!$H47:$K47)*(-1)</f>
        <v>0</v>
      </c>
      <c r="AN47">
        <f>I!AM45*SUM('Sim_Vt_Of(IxI)'!$H47:$K47)*(-1)</f>
        <v>0</v>
      </c>
      <c r="AO47">
        <f>I!AN45*SUM('Sim_Vt_Of(IxI)'!$H47:$K47)*(-1)</f>
        <v>0</v>
      </c>
      <c r="AP47">
        <f>I!AO45*SUM('Sim_Vt_Of(IxI)'!$H47:$K47)*(-1)</f>
        <v>0</v>
      </c>
      <c r="AQ47">
        <f>I!AP45*SUM('Sim_Vt_Of(IxI)'!$H47:$K47)*(-1)</f>
        <v>0</v>
      </c>
      <c r="AR47">
        <f>I!AQ45*SUM('Sim_Vt_Of(IxI)'!$H47:$K47)*(-1)</f>
        <v>0</v>
      </c>
      <c r="AS47">
        <f>I!AR45*SUM('Sim_Vt_Of(IxI)'!$H47:$K47)*(-1)</f>
        <v>0</v>
      </c>
      <c r="AT47">
        <f>I!AS45*SUM('Sim_Vt_Of(IxI)'!$H47:$K47)*(-1)</f>
        <v>0</v>
      </c>
      <c r="AU47">
        <f>I!AT45*SUM('Sim_Vt_Of(IxI)'!$H47:$K47)*(-1)</f>
        <v>0</v>
      </c>
      <c r="AV47">
        <f>I!AU45*SUM('Sim_Vt_Of(IxI)'!$H47:$K47)*(-1)</f>
        <v>0</v>
      </c>
      <c r="AW47">
        <f>I!AV45*SUM('Sim_Vt_Of(IxI)'!$H47:$K47)*(-1)</f>
        <v>0</v>
      </c>
      <c r="AX47">
        <f>I!AW45*SUM('Sim_Vt_Of(IxI)'!$H47:$K47)*(-1)</f>
        <v>0</v>
      </c>
      <c r="AY47">
        <f>I!AX45*SUM('Sim_Vt_Of(IxI)'!$H47:$K47)*(-1)</f>
        <v>0</v>
      </c>
      <c r="AZ47">
        <f>I!AY45*SUM('Sim_Vt_Of(IxI)'!$H47:$K47)*(-1)</f>
        <v>0</v>
      </c>
      <c r="BA47">
        <f>I!AZ45*SUM('Sim_Vt_Of(IxI)'!$H47:$K47)*(-1)</f>
        <v>0</v>
      </c>
      <c r="BB47">
        <f>I!BA45*SUM('Sim_Vt_Of(IxI)'!$H47:$K47)*(-1)</f>
        <v>0</v>
      </c>
      <c r="BC47">
        <f>I!BB45*SUM('Sim_Vt_Of(IxI)'!$H47:$K47)*(-1)</f>
        <v>0</v>
      </c>
      <c r="BD47">
        <f>I!BC45*SUM('Sim_Vt_Of(IxI)'!$H47:$K47)*(-1)</f>
        <v>0</v>
      </c>
      <c r="BE47">
        <f>I!BD45*SUM('Sim_Vt_Of(IxI)'!$H47:$K47)*(-1)</f>
        <v>0</v>
      </c>
      <c r="BF47">
        <f>I!BE45*SUM('Sim_Vt_Of(IxI)'!$H47:$K47)*(-1)</f>
        <v>0</v>
      </c>
      <c r="BG47">
        <f>I!BF45*SUM('Sim_Vt_Of(IxI)'!$H47:$K47)*(-1)</f>
        <v>0</v>
      </c>
      <c r="BH47">
        <f>I!BG45*SUM('Sim_Vt_Of(IxI)'!$H47:$K47)*(-1)</f>
        <v>0</v>
      </c>
      <c r="BI47">
        <f>I!BH45*SUM('Sim_Vt_Of(IxI)'!$H47:$K47)*(-1)</f>
        <v>0</v>
      </c>
      <c r="BJ47">
        <f>I!BI45*SUM('Sim_Vt_Of(IxI)'!$H47:$K47)*(-1)</f>
        <v>0</v>
      </c>
      <c r="BK47">
        <f>I!BJ45*SUM('Sim_Vt_Of(IxI)'!$H47:$K47)*(-1)</f>
        <v>0</v>
      </c>
      <c r="BL47">
        <f>I!BK45*SUM('Sim_Vt_Of(IxI)'!$H47:$K47)*(-1)</f>
        <v>0</v>
      </c>
      <c r="BM47">
        <f>I!BL45*SUM('Sim_Vt_Of(IxI)'!$H47:$K47)*(-1)</f>
        <v>0</v>
      </c>
      <c r="BN47">
        <f>I!BM45*SUM('Sim_Vt_Of(IxI)'!$H47:$K47)*(-1)</f>
        <v>0</v>
      </c>
      <c r="BO47">
        <f>I!BN45*SUM('Sim_Vt_Of(IxI)'!$H47:$K47)*(-1)</f>
        <v>0</v>
      </c>
      <c r="BP47">
        <f>I!BO45*SUM('Sim_Vt_Of(IxI)'!$H47:$K47)*(-1)</f>
        <v>0</v>
      </c>
      <c r="BQ47">
        <f>I!BP45*SUM('Sim_Vt_Of(IxI)'!$H47:$K47)*(-1)</f>
        <v>0</v>
      </c>
      <c r="BR47">
        <f>I!BQ45*SUM('Sim_Vt_Of(IxI)'!$H47:$K47)*(-1)</f>
        <v>0</v>
      </c>
      <c r="BS47">
        <f>I!BR45*SUM('Sim_Vt_Of(IxI)'!$H47:$K47)*(-1)</f>
        <v>0</v>
      </c>
      <c r="BT47">
        <f>I!BS45*SUM('Sim_Vt_Of(IxI)'!$H47:$K47)*(-1)</f>
        <v>0</v>
      </c>
      <c r="BU47">
        <f>I!BT45*SUM('Sim_Vt_Of(IxI)'!$H47:$K47)*(-1)</f>
        <v>0</v>
      </c>
      <c r="BV47">
        <f>I!BU45*SUM('Sim_Vt_Of(IxI)'!$H47:$K47)*(-1)</f>
        <v>0</v>
      </c>
      <c r="BW47">
        <f>I!BV45*SUM('Sim_Vt_Of(IxI)'!$H47:$K47)*(-1)</f>
        <v>0</v>
      </c>
      <c r="BX47">
        <f>I!BW45*SUM('Sim_Vt_Of(IxI)'!$H47:$K47)*(-1)</f>
        <v>0</v>
      </c>
      <c r="BY47">
        <f>I!BX45*SUM('Sim_Vt_Of(IxI)'!$H47:$K47)*(-1)</f>
        <v>0</v>
      </c>
    </row>
    <row r="48" spans="1:77" x14ac:dyDescent="0.25">
      <c r="A48" s="105" t="s">
        <v>45</v>
      </c>
      <c r="B48">
        <f>I!A46*SUM('Sim_Vt_Of(IxI)'!$H48:$K48)*(-1)</f>
        <v>0</v>
      </c>
      <c r="C48">
        <f>I!B46*SUM('Sim_Vt_Of(IxI)'!$H48:$K48)*(-1)</f>
        <v>0</v>
      </c>
      <c r="D48">
        <f>I!C46*SUM('Sim_Vt_Of(IxI)'!$H48:$K48)*(-1)</f>
        <v>0</v>
      </c>
      <c r="E48">
        <f>I!D46*SUM('Sim_Vt_Of(IxI)'!$H48:$K48)*(-1)</f>
        <v>0</v>
      </c>
      <c r="F48">
        <f>I!E46*SUM('Sim_Vt_Of(IxI)'!$H48:$K48)*(-1)</f>
        <v>0</v>
      </c>
      <c r="G48">
        <f>I!F46*SUM('Sim_Vt_Of(IxI)'!$H48:$K48)*(-1)</f>
        <v>0</v>
      </c>
      <c r="H48">
        <f>I!G46*SUM('Sim_Vt_Of(IxI)'!$H48:$K48)*(-1)</f>
        <v>0</v>
      </c>
      <c r="I48">
        <f>I!H46*SUM('Sim_Vt_Of(IxI)'!$H48:$K48)*(-1)</f>
        <v>0</v>
      </c>
      <c r="J48">
        <f>I!I46*SUM('Sim_Vt_Of(IxI)'!$H48:$K48)*(-1)</f>
        <v>0</v>
      </c>
      <c r="K48">
        <f>I!J46*SUM('Sim_Vt_Of(IxI)'!$H48:$K48)*(-1)</f>
        <v>0</v>
      </c>
      <c r="L48">
        <f>I!K46*SUM('Sim_Vt_Of(IxI)'!$H48:$K48)*(-1)</f>
        <v>0</v>
      </c>
      <c r="M48">
        <f>I!L46*SUM('Sim_Vt_Of(IxI)'!$H48:$K48)*(-1)</f>
        <v>0</v>
      </c>
      <c r="N48">
        <f>I!M46*SUM('Sim_Vt_Of(IxI)'!$H48:$K48)*(-1)</f>
        <v>0</v>
      </c>
      <c r="O48">
        <f>I!N46*SUM('Sim_Vt_Of(IxI)'!$H48:$K48)*(-1)</f>
        <v>0</v>
      </c>
      <c r="P48">
        <f>I!O46*SUM('Sim_Vt_Of(IxI)'!$H48:$K48)*(-1)</f>
        <v>0</v>
      </c>
      <c r="Q48">
        <f>I!P46*SUM('Sim_Vt_Of(IxI)'!$H48:$K48)*(-1)</f>
        <v>0</v>
      </c>
      <c r="R48">
        <f>I!Q46*SUM('Sim_Vt_Of(IxI)'!$H48:$K48)*(-1)</f>
        <v>0</v>
      </c>
      <c r="S48">
        <f>I!R46*SUM('Sim_Vt_Of(IxI)'!$H48:$K48)*(-1)</f>
        <v>0</v>
      </c>
      <c r="T48">
        <f>I!S46*SUM('Sim_Vt_Of(IxI)'!$H48:$K48)*(-1)</f>
        <v>0</v>
      </c>
      <c r="U48">
        <f>I!T46*SUM('Sim_Vt_Of(IxI)'!$H48:$K48)*(-1)</f>
        <v>0</v>
      </c>
      <c r="V48">
        <f>I!U46*SUM('Sim_Vt_Of(IxI)'!$H48:$K48)*(-1)</f>
        <v>0</v>
      </c>
      <c r="W48">
        <f>I!V46*SUM('Sim_Vt_Of(IxI)'!$H48:$K48)*(-1)</f>
        <v>0</v>
      </c>
      <c r="X48">
        <f>I!W46*SUM('Sim_Vt_Of(IxI)'!$H48:$K48)*(-1)</f>
        <v>0</v>
      </c>
      <c r="Y48">
        <f>I!X46*SUM('Sim_Vt_Of(IxI)'!$H48:$K48)*(-1)</f>
        <v>0</v>
      </c>
      <c r="Z48">
        <f>I!Y46*SUM('Sim_Vt_Of(IxI)'!$H48:$K48)*(-1)</f>
        <v>0</v>
      </c>
      <c r="AA48">
        <f>I!Z46*SUM('Sim_Vt_Of(IxI)'!$H48:$K48)*(-1)</f>
        <v>0</v>
      </c>
      <c r="AB48">
        <f>I!AA46*SUM('Sim_Vt_Of(IxI)'!$H48:$K48)*(-1)</f>
        <v>0</v>
      </c>
      <c r="AC48">
        <f>I!AB46*SUM('Sim_Vt_Of(IxI)'!$H48:$K48)*(-1)</f>
        <v>0</v>
      </c>
      <c r="AD48">
        <f>I!AC46*SUM('Sim_Vt_Of(IxI)'!$H48:$K48)*(-1)</f>
        <v>0</v>
      </c>
      <c r="AE48">
        <f>I!AD46*SUM('Sim_Vt_Of(IxI)'!$H48:$K48)*(-1)</f>
        <v>0</v>
      </c>
      <c r="AF48">
        <f>I!AE46*SUM('Sim_Vt_Of(IxI)'!$H48:$K48)*(-1)</f>
        <v>0</v>
      </c>
      <c r="AG48">
        <f>I!AF46*SUM('Sim_Vt_Of(IxI)'!$H48:$K48)*(-1)</f>
        <v>0</v>
      </c>
      <c r="AH48">
        <f>I!AG46*SUM('Sim_Vt_Of(IxI)'!$H48:$K48)*(-1)</f>
        <v>0</v>
      </c>
      <c r="AI48">
        <f>I!AH46*SUM('Sim_Vt_Of(IxI)'!$H48:$K48)*(-1)</f>
        <v>0</v>
      </c>
      <c r="AJ48">
        <f>I!AI46*SUM('Sim_Vt_Of(IxI)'!$H48:$K48)*(-1)</f>
        <v>0</v>
      </c>
      <c r="AK48">
        <f>I!AJ46*SUM('Sim_Vt_Of(IxI)'!$H48:$K48)*(-1)</f>
        <v>0</v>
      </c>
      <c r="AL48">
        <f>I!AK46*SUM('Sim_Vt_Of(IxI)'!$H48:$K48)*(-1)</f>
        <v>0</v>
      </c>
      <c r="AM48">
        <f>I!AL46*SUM('Sim_Vt_Of(IxI)'!$H48:$K48)*(-1)</f>
        <v>0</v>
      </c>
      <c r="AN48">
        <f>I!AM46*SUM('Sim_Vt_Of(IxI)'!$H48:$K48)*(-1)</f>
        <v>0</v>
      </c>
      <c r="AO48">
        <f>I!AN46*SUM('Sim_Vt_Of(IxI)'!$H48:$K48)*(-1)</f>
        <v>0</v>
      </c>
      <c r="AP48">
        <f>I!AO46*SUM('Sim_Vt_Of(IxI)'!$H48:$K48)*(-1)</f>
        <v>0</v>
      </c>
      <c r="AQ48">
        <f>I!AP46*SUM('Sim_Vt_Of(IxI)'!$H48:$K48)*(-1)</f>
        <v>0</v>
      </c>
      <c r="AR48">
        <f>I!AQ46*SUM('Sim_Vt_Of(IxI)'!$H48:$K48)*(-1)</f>
        <v>0</v>
      </c>
      <c r="AS48">
        <f>I!AR46*SUM('Sim_Vt_Of(IxI)'!$H48:$K48)*(-1)</f>
        <v>0</v>
      </c>
      <c r="AT48">
        <f>I!AS46*SUM('Sim_Vt_Of(IxI)'!$H48:$K48)*(-1)</f>
        <v>0</v>
      </c>
      <c r="AU48">
        <f>I!AT46*SUM('Sim_Vt_Of(IxI)'!$H48:$K48)*(-1)</f>
        <v>0</v>
      </c>
      <c r="AV48">
        <f>I!AU46*SUM('Sim_Vt_Of(IxI)'!$H48:$K48)*(-1)</f>
        <v>0</v>
      </c>
      <c r="AW48">
        <f>I!AV46*SUM('Sim_Vt_Of(IxI)'!$H48:$K48)*(-1)</f>
        <v>0</v>
      </c>
      <c r="AX48">
        <f>I!AW46*SUM('Sim_Vt_Of(IxI)'!$H48:$K48)*(-1)</f>
        <v>0</v>
      </c>
      <c r="AY48">
        <f>I!AX46*SUM('Sim_Vt_Of(IxI)'!$H48:$K48)*(-1)</f>
        <v>0</v>
      </c>
      <c r="AZ48">
        <f>I!AY46*SUM('Sim_Vt_Of(IxI)'!$H48:$K48)*(-1)</f>
        <v>0</v>
      </c>
      <c r="BA48">
        <f>I!AZ46*SUM('Sim_Vt_Of(IxI)'!$H48:$K48)*(-1)</f>
        <v>0</v>
      </c>
      <c r="BB48">
        <f>I!BA46*SUM('Sim_Vt_Of(IxI)'!$H48:$K48)*(-1)</f>
        <v>0</v>
      </c>
      <c r="BC48">
        <f>I!BB46*SUM('Sim_Vt_Of(IxI)'!$H48:$K48)*(-1)</f>
        <v>0</v>
      </c>
      <c r="BD48">
        <f>I!BC46*SUM('Sim_Vt_Of(IxI)'!$H48:$K48)*(-1)</f>
        <v>0</v>
      </c>
      <c r="BE48">
        <f>I!BD46*SUM('Sim_Vt_Of(IxI)'!$H48:$K48)*(-1)</f>
        <v>0</v>
      </c>
      <c r="BF48">
        <f>I!BE46*SUM('Sim_Vt_Of(IxI)'!$H48:$K48)*(-1)</f>
        <v>0</v>
      </c>
      <c r="BG48">
        <f>I!BF46*SUM('Sim_Vt_Of(IxI)'!$H48:$K48)*(-1)</f>
        <v>0</v>
      </c>
      <c r="BH48">
        <f>I!BG46*SUM('Sim_Vt_Of(IxI)'!$H48:$K48)*(-1)</f>
        <v>0</v>
      </c>
      <c r="BI48">
        <f>I!BH46*SUM('Sim_Vt_Of(IxI)'!$H48:$K48)*(-1)</f>
        <v>0</v>
      </c>
      <c r="BJ48">
        <f>I!BI46*SUM('Sim_Vt_Of(IxI)'!$H48:$K48)*(-1)</f>
        <v>0</v>
      </c>
      <c r="BK48">
        <f>I!BJ46*SUM('Sim_Vt_Of(IxI)'!$H48:$K48)*(-1)</f>
        <v>0</v>
      </c>
      <c r="BL48">
        <f>I!BK46*SUM('Sim_Vt_Of(IxI)'!$H48:$K48)*(-1)</f>
        <v>0</v>
      </c>
      <c r="BM48">
        <f>I!BL46*SUM('Sim_Vt_Of(IxI)'!$H48:$K48)*(-1)</f>
        <v>0</v>
      </c>
      <c r="BN48">
        <f>I!BM46*SUM('Sim_Vt_Of(IxI)'!$H48:$K48)*(-1)</f>
        <v>0</v>
      </c>
      <c r="BO48">
        <f>I!BN46*SUM('Sim_Vt_Of(IxI)'!$H48:$K48)*(-1)</f>
        <v>0</v>
      </c>
      <c r="BP48">
        <f>I!BO46*SUM('Sim_Vt_Of(IxI)'!$H48:$K48)*(-1)</f>
        <v>0</v>
      </c>
      <c r="BQ48">
        <f>I!BP46*SUM('Sim_Vt_Of(IxI)'!$H48:$K48)*(-1)</f>
        <v>0</v>
      </c>
      <c r="BR48">
        <f>I!BQ46*SUM('Sim_Vt_Of(IxI)'!$H48:$K48)*(-1)</f>
        <v>0</v>
      </c>
      <c r="BS48">
        <f>I!BR46*SUM('Sim_Vt_Of(IxI)'!$H48:$K48)*(-1)</f>
        <v>0</v>
      </c>
      <c r="BT48">
        <f>I!BS46*SUM('Sim_Vt_Of(IxI)'!$H48:$K48)*(-1)</f>
        <v>0</v>
      </c>
      <c r="BU48">
        <f>I!BT46*SUM('Sim_Vt_Of(IxI)'!$H48:$K48)*(-1)</f>
        <v>0</v>
      </c>
      <c r="BV48">
        <f>I!BU46*SUM('Sim_Vt_Of(IxI)'!$H48:$K48)*(-1)</f>
        <v>0</v>
      </c>
      <c r="BW48">
        <f>I!BV46*SUM('Sim_Vt_Of(IxI)'!$H48:$K48)*(-1)</f>
        <v>0</v>
      </c>
      <c r="BX48">
        <f>I!BW46*SUM('Sim_Vt_Of(IxI)'!$H48:$K48)*(-1)</f>
        <v>0</v>
      </c>
      <c r="BY48">
        <f>I!BX46*SUM('Sim_Vt_Of(IxI)'!$H48:$K48)*(-1)</f>
        <v>0</v>
      </c>
    </row>
    <row r="49" spans="1:77" x14ac:dyDescent="0.25">
      <c r="A49" s="105" t="s">
        <v>46</v>
      </c>
      <c r="B49">
        <f>I!A47*SUM('Sim_Vt_Of(IxI)'!$H49:$K49)*(-1)</f>
        <v>0</v>
      </c>
      <c r="C49">
        <f>I!B47*SUM('Sim_Vt_Of(IxI)'!$H49:$K49)*(-1)</f>
        <v>0</v>
      </c>
      <c r="D49">
        <f>I!C47*SUM('Sim_Vt_Of(IxI)'!$H49:$K49)*(-1)</f>
        <v>0</v>
      </c>
      <c r="E49">
        <f>I!D47*SUM('Sim_Vt_Of(IxI)'!$H49:$K49)*(-1)</f>
        <v>0</v>
      </c>
      <c r="F49">
        <f>I!E47*SUM('Sim_Vt_Of(IxI)'!$H49:$K49)*(-1)</f>
        <v>0</v>
      </c>
      <c r="G49">
        <f>I!F47*SUM('Sim_Vt_Of(IxI)'!$H49:$K49)*(-1)</f>
        <v>0</v>
      </c>
      <c r="H49">
        <f>I!G47*SUM('Sim_Vt_Of(IxI)'!$H49:$K49)*(-1)</f>
        <v>0</v>
      </c>
      <c r="I49">
        <f>I!H47*SUM('Sim_Vt_Of(IxI)'!$H49:$K49)*(-1)</f>
        <v>0</v>
      </c>
      <c r="J49">
        <f>I!I47*SUM('Sim_Vt_Of(IxI)'!$H49:$K49)*(-1)</f>
        <v>0</v>
      </c>
      <c r="K49">
        <f>I!J47*SUM('Sim_Vt_Of(IxI)'!$H49:$K49)*(-1)</f>
        <v>0</v>
      </c>
      <c r="L49">
        <f>I!K47*SUM('Sim_Vt_Of(IxI)'!$H49:$K49)*(-1)</f>
        <v>0</v>
      </c>
      <c r="M49">
        <f>I!L47*SUM('Sim_Vt_Of(IxI)'!$H49:$K49)*(-1)</f>
        <v>0</v>
      </c>
      <c r="N49">
        <f>I!M47*SUM('Sim_Vt_Of(IxI)'!$H49:$K49)*(-1)</f>
        <v>0</v>
      </c>
      <c r="O49">
        <f>I!N47*SUM('Sim_Vt_Of(IxI)'!$H49:$K49)*(-1)</f>
        <v>0</v>
      </c>
      <c r="P49">
        <f>I!O47*SUM('Sim_Vt_Of(IxI)'!$H49:$K49)*(-1)</f>
        <v>0</v>
      </c>
      <c r="Q49">
        <f>I!P47*SUM('Sim_Vt_Of(IxI)'!$H49:$K49)*(-1)</f>
        <v>0</v>
      </c>
      <c r="R49">
        <f>I!Q47*SUM('Sim_Vt_Of(IxI)'!$H49:$K49)*(-1)</f>
        <v>0</v>
      </c>
      <c r="S49">
        <f>I!R47*SUM('Sim_Vt_Of(IxI)'!$H49:$K49)*(-1)</f>
        <v>0</v>
      </c>
      <c r="T49">
        <f>I!S47*SUM('Sim_Vt_Of(IxI)'!$H49:$K49)*(-1)</f>
        <v>0</v>
      </c>
      <c r="U49">
        <f>I!T47*SUM('Sim_Vt_Of(IxI)'!$H49:$K49)*(-1)</f>
        <v>0</v>
      </c>
      <c r="V49">
        <f>I!U47*SUM('Sim_Vt_Of(IxI)'!$H49:$K49)*(-1)</f>
        <v>0</v>
      </c>
      <c r="W49">
        <f>I!V47*SUM('Sim_Vt_Of(IxI)'!$H49:$K49)*(-1)</f>
        <v>0</v>
      </c>
      <c r="X49">
        <f>I!W47*SUM('Sim_Vt_Of(IxI)'!$H49:$K49)*(-1)</f>
        <v>0</v>
      </c>
      <c r="Y49">
        <f>I!X47*SUM('Sim_Vt_Of(IxI)'!$H49:$K49)*(-1)</f>
        <v>0</v>
      </c>
      <c r="Z49">
        <f>I!Y47*SUM('Sim_Vt_Of(IxI)'!$H49:$K49)*(-1)</f>
        <v>0</v>
      </c>
      <c r="AA49">
        <f>I!Z47*SUM('Sim_Vt_Of(IxI)'!$H49:$K49)*(-1)</f>
        <v>0</v>
      </c>
      <c r="AB49">
        <f>I!AA47*SUM('Sim_Vt_Of(IxI)'!$H49:$K49)*(-1)</f>
        <v>0</v>
      </c>
      <c r="AC49">
        <f>I!AB47*SUM('Sim_Vt_Of(IxI)'!$H49:$K49)*(-1)</f>
        <v>0</v>
      </c>
      <c r="AD49">
        <f>I!AC47*SUM('Sim_Vt_Of(IxI)'!$H49:$K49)*(-1)</f>
        <v>0</v>
      </c>
      <c r="AE49">
        <f>I!AD47*SUM('Sim_Vt_Of(IxI)'!$H49:$K49)*(-1)</f>
        <v>0</v>
      </c>
      <c r="AF49">
        <f>I!AE47*SUM('Sim_Vt_Of(IxI)'!$H49:$K49)*(-1)</f>
        <v>0</v>
      </c>
      <c r="AG49">
        <f>I!AF47*SUM('Sim_Vt_Of(IxI)'!$H49:$K49)*(-1)</f>
        <v>0</v>
      </c>
      <c r="AH49">
        <f>I!AG47*SUM('Sim_Vt_Of(IxI)'!$H49:$K49)*(-1)</f>
        <v>0</v>
      </c>
      <c r="AI49">
        <f>I!AH47*SUM('Sim_Vt_Of(IxI)'!$H49:$K49)*(-1)</f>
        <v>0</v>
      </c>
      <c r="AJ49">
        <f>I!AI47*SUM('Sim_Vt_Of(IxI)'!$H49:$K49)*(-1)</f>
        <v>0</v>
      </c>
      <c r="AK49">
        <f>I!AJ47*SUM('Sim_Vt_Of(IxI)'!$H49:$K49)*(-1)</f>
        <v>0</v>
      </c>
      <c r="AL49">
        <f>I!AK47*SUM('Sim_Vt_Of(IxI)'!$H49:$K49)*(-1)</f>
        <v>0</v>
      </c>
      <c r="AM49">
        <f>I!AL47*SUM('Sim_Vt_Of(IxI)'!$H49:$K49)*(-1)</f>
        <v>0</v>
      </c>
      <c r="AN49">
        <f>I!AM47*SUM('Sim_Vt_Of(IxI)'!$H49:$K49)*(-1)</f>
        <v>0</v>
      </c>
      <c r="AO49">
        <f>I!AN47*SUM('Sim_Vt_Of(IxI)'!$H49:$K49)*(-1)</f>
        <v>0</v>
      </c>
      <c r="AP49">
        <f>I!AO47*SUM('Sim_Vt_Of(IxI)'!$H49:$K49)*(-1)</f>
        <v>0</v>
      </c>
      <c r="AQ49">
        <f>I!AP47*SUM('Sim_Vt_Of(IxI)'!$H49:$K49)*(-1)</f>
        <v>0</v>
      </c>
      <c r="AR49">
        <f>I!AQ47*SUM('Sim_Vt_Of(IxI)'!$H49:$K49)*(-1)</f>
        <v>0</v>
      </c>
      <c r="AS49">
        <f>I!AR47*SUM('Sim_Vt_Of(IxI)'!$H49:$K49)*(-1)</f>
        <v>0</v>
      </c>
      <c r="AT49">
        <f>I!AS47*SUM('Sim_Vt_Of(IxI)'!$H49:$K49)*(-1)</f>
        <v>0</v>
      </c>
      <c r="AU49">
        <f>I!AT47*SUM('Sim_Vt_Of(IxI)'!$H49:$K49)*(-1)</f>
        <v>0</v>
      </c>
      <c r="AV49">
        <f>I!AU47*SUM('Sim_Vt_Of(IxI)'!$H49:$K49)*(-1)</f>
        <v>0</v>
      </c>
      <c r="AW49">
        <f>I!AV47*SUM('Sim_Vt_Of(IxI)'!$H49:$K49)*(-1)</f>
        <v>0</v>
      </c>
      <c r="AX49">
        <f>I!AW47*SUM('Sim_Vt_Of(IxI)'!$H49:$K49)*(-1)</f>
        <v>0</v>
      </c>
      <c r="AY49">
        <f>I!AX47*SUM('Sim_Vt_Of(IxI)'!$H49:$K49)*(-1)</f>
        <v>0</v>
      </c>
      <c r="AZ49">
        <f>I!AY47*SUM('Sim_Vt_Of(IxI)'!$H49:$K49)*(-1)</f>
        <v>0</v>
      </c>
      <c r="BA49">
        <f>I!AZ47*SUM('Sim_Vt_Of(IxI)'!$H49:$K49)*(-1)</f>
        <v>0</v>
      </c>
      <c r="BB49">
        <f>I!BA47*SUM('Sim_Vt_Of(IxI)'!$H49:$K49)*(-1)</f>
        <v>0</v>
      </c>
      <c r="BC49">
        <f>I!BB47*SUM('Sim_Vt_Of(IxI)'!$H49:$K49)*(-1)</f>
        <v>0</v>
      </c>
      <c r="BD49">
        <f>I!BC47*SUM('Sim_Vt_Of(IxI)'!$H49:$K49)*(-1)</f>
        <v>0</v>
      </c>
      <c r="BE49">
        <f>I!BD47*SUM('Sim_Vt_Of(IxI)'!$H49:$K49)*(-1)</f>
        <v>0</v>
      </c>
      <c r="BF49">
        <f>I!BE47*SUM('Sim_Vt_Of(IxI)'!$H49:$K49)*(-1)</f>
        <v>0</v>
      </c>
      <c r="BG49">
        <f>I!BF47*SUM('Sim_Vt_Of(IxI)'!$H49:$K49)*(-1)</f>
        <v>0</v>
      </c>
      <c r="BH49">
        <f>I!BG47*SUM('Sim_Vt_Of(IxI)'!$H49:$K49)*(-1)</f>
        <v>0</v>
      </c>
      <c r="BI49">
        <f>I!BH47*SUM('Sim_Vt_Of(IxI)'!$H49:$K49)*(-1)</f>
        <v>0</v>
      </c>
      <c r="BJ49">
        <f>I!BI47*SUM('Sim_Vt_Of(IxI)'!$H49:$K49)*(-1)</f>
        <v>0</v>
      </c>
      <c r="BK49">
        <f>I!BJ47*SUM('Sim_Vt_Of(IxI)'!$H49:$K49)*(-1)</f>
        <v>0</v>
      </c>
      <c r="BL49">
        <f>I!BK47*SUM('Sim_Vt_Of(IxI)'!$H49:$K49)*(-1)</f>
        <v>0</v>
      </c>
      <c r="BM49">
        <f>I!BL47*SUM('Sim_Vt_Of(IxI)'!$H49:$K49)*(-1)</f>
        <v>0</v>
      </c>
      <c r="BN49">
        <f>I!BM47*SUM('Sim_Vt_Of(IxI)'!$H49:$K49)*(-1)</f>
        <v>0</v>
      </c>
      <c r="BO49">
        <f>I!BN47*SUM('Sim_Vt_Of(IxI)'!$H49:$K49)*(-1)</f>
        <v>0</v>
      </c>
      <c r="BP49">
        <f>I!BO47*SUM('Sim_Vt_Of(IxI)'!$H49:$K49)*(-1)</f>
        <v>0</v>
      </c>
      <c r="BQ49">
        <f>I!BP47*SUM('Sim_Vt_Of(IxI)'!$H49:$K49)*(-1)</f>
        <v>0</v>
      </c>
      <c r="BR49">
        <f>I!BQ47*SUM('Sim_Vt_Of(IxI)'!$H49:$K49)*(-1)</f>
        <v>0</v>
      </c>
      <c r="BS49">
        <f>I!BR47*SUM('Sim_Vt_Of(IxI)'!$H49:$K49)*(-1)</f>
        <v>0</v>
      </c>
      <c r="BT49">
        <f>I!BS47*SUM('Sim_Vt_Of(IxI)'!$H49:$K49)*(-1)</f>
        <v>0</v>
      </c>
      <c r="BU49">
        <f>I!BT47*SUM('Sim_Vt_Of(IxI)'!$H49:$K49)*(-1)</f>
        <v>0</v>
      </c>
      <c r="BV49">
        <f>I!BU47*SUM('Sim_Vt_Of(IxI)'!$H49:$K49)*(-1)</f>
        <v>0</v>
      </c>
      <c r="BW49">
        <f>I!BV47*SUM('Sim_Vt_Of(IxI)'!$H49:$K49)*(-1)</f>
        <v>0</v>
      </c>
      <c r="BX49">
        <f>I!BW47*SUM('Sim_Vt_Of(IxI)'!$H49:$K49)*(-1)</f>
        <v>0</v>
      </c>
      <c r="BY49">
        <f>I!BX47*SUM('Sim_Vt_Of(IxI)'!$H49:$K49)*(-1)</f>
        <v>0</v>
      </c>
    </row>
    <row r="50" spans="1:77" x14ac:dyDescent="0.25">
      <c r="A50" s="105" t="s">
        <v>47</v>
      </c>
      <c r="B50">
        <f>I!A48*SUM('Sim_Vt_Of(IxI)'!$H50:$K50)*(-1)</f>
        <v>0</v>
      </c>
      <c r="C50">
        <f>I!B48*SUM('Sim_Vt_Of(IxI)'!$H50:$K50)*(-1)</f>
        <v>0</v>
      </c>
      <c r="D50">
        <f>I!C48*SUM('Sim_Vt_Of(IxI)'!$H50:$K50)*(-1)</f>
        <v>0</v>
      </c>
      <c r="E50">
        <f>I!D48*SUM('Sim_Vt_Of(IxI)'!$H50:$K50)*(-1)</f>
        <v>0</v>
      </c>
      <c r="F50">
        <f>I!E48*SUM('Sim_Vt_Of(IxI)'!$H50:$K50)*(-1)</f>
        <v>0</v>
      </c>
      <c r="G50">
        <f>I!F48*SUM('Sim_Vt_Of(IxI)'!$H50:$K50)*(-1)</f>
        <v>0</v>
      </c>
      <c r="H50">
        <f>I!G48*SUM('Sim_Vt_Of(IxI)'!$H50:$K50)*(-1)</f>
        <v>0</v>
      </c>
      <c r="I50">
        <f>I!H48*SUM('Sim_Vt_Of(IxI)'!$H50:$K50)*(-1)</f>
        <v>0</v>
      </c>
      <c r="J50">
        <f>I!I48*SUM('Sim_Vt_Of(IxI)'!$H50:$K50)*(-1)</f>
        <v>0</v>
      </c>
      <c r="K50">
        <f>I!J48*SUM('Sim_Vt_Of(IxI)'!$H50:$K50)*(-1)</f>
        <v>0</v>
      </c>
      <c r="L50">
        <f>I!K48*SUM('Sim_Vt_Of(IxI)'!$H50:$K50)*(-1)</f>
        <v>0</v>
      </c>
      <c r="M50">
        <f>I!L48*SUM('Sim_Vt_Of(IxI)'!$H50:$K50)*(-1)</f>
        <v>0</v>
      </c>
      <c r="N50">
        <f>I!M48*SUM('Sim_Vt_Of(IxI)'!$H50:$K50)*(-1)</f>
        <v>0</v>
      </c>
      <c r="O50">
        <f>I!N48*SUM('Sim_Vt_Of(IxI)'!$H50:$K50)*(-1)</f>
        <v>0</v>
      </c>
      <c r="P50">
        <f>I!O48*SUM('Sim_Vt_Of(IxI)'!$H50:$K50)*(-1)</f>
        <v>0</v>
      </c>
      <c r="Q50">
        <f>I!P48*SUM('Sim_Vt_Of(IxI)'!$H50:$K50)*(-1)</f>
        <v>0</v>
      </c>
      <c r="R50">
        <f>I!Q48*SUM('Sim_Vt_Of(IxI)'!$H50:$K50)*(-1)</f>
        <v>0</v>
      </c>
      <c r="S50">
        <f>I!R48*SUM('Sim_Vt_Of(IxI)'!$H50:$K50)*(-1)</f>
        <v>0</v>
      </c>
      <c r="T50">
        <f>I!S48*SUM('Sim_Vt_Of(IxI)'!$H50:$K50)*(-1)</f>
        <v>0</v>
      </c>
      <c r="U50">
        <f>I!T48*SUM('Sim_Vt_Of(IxI)'!$H50:$K50)*(-1)</f>
        <v>0</v>
      </c>
      <c r="V50">
        <f>I!U48*SUM('Sim_Vt_Of(IxI)'!$H50:$K50)*(-1)</f>
        <v>0</v>
      </c>
      <c r="W50">
        <f>I!V48*SUM('Sim_Vt_Of(IxI)'!$H50:$K50)*(-1)</f>
        <v>0</v>
      </c>
      <c r="X50">
        <f>I!W48*SUM('Sim_Vt_Of(IxI)'!$H50:$K50)*(-1)</f>
        <v>0</v>
      </c>
      <c r="Y50">
        <f>I!X48*SUM('Sim_Vt_Of(IxI)'!$H50:$K50)*(-1)</f>
        <v>0</v>
      </c>
      <c r="Z50">
        <f>I!Y48*SUM('Sim_Vt_Of(IxI)'!$H50:$K50)*(-1)</f>
        <v>0</v>
      </c>
      <c r="AA50">
        <f>I!Z48*SUM('Sim_Vt_Of(IxI)'!$H50:$K50)*(-1)</f>
        <v>0</v>
      </c>
      <c r="AB50">
        <f>I!AA48*SUM('Sim_Vt_Of(IxI)'!$H50:$K50)*(-1)</f>
        <v>0</v>
      </c>
      <c r="AC50">
        <f>I!AB48*SUM('Sim_Vt_Of(IxI)'!$H50:$K50)*(-1)</f>
        <v>0</v>
      </c>
      <c r="AD50">
        <f>I!AC48*SUM('Sim_Vt_Of(IxI)'!$H50:$K50)*(-1)</f>
        <v>0</v>
      </c>
      <c r="AE50">
        <f>I!AD48*SUM('Sim_Vt_Of(IxI)'!$H50:$K50)*(-1)</f>
        <v>0</v>
      </c>
      <c r="AF50">
        <f>I!AE48*SUM('Sim_Vt_Of(IxI)'!$H50:$K50)*(-1)</f>
        <v>0</v>
      </c>
      <c r="AG50">
        <f>I!AF48*SUM('Sim_Vt_Of(IxI)'!$H50:$K50)*(-1)</f>
        <v>0</v>
      </c>
      <c r="AH50">
        <f>I!AG48*SUM('Sim_Vt_Of(IxI)'!$H50:$K50)*(-1)</f>
        <v>0</v>
      </c>
      <c r="AI50">
        <f>I!AH48*SUM('Sim_Vt_Of(IxI)'!$H50:$K50)*(-1)</f>
        <v>0</v>
      </c>
      <c r="AJ50">
        <f>I!AI48*SUM('Sim_Vt_Of(IxI)'!$H50:$K50)*(-1)</f>
        <v>0</v>
      </c>
      <c r="AK50">
        <f>I!AJ48*SUM('Sim_Vt_Of(IxI)'!$H50:$K50)*(-1)</f>
        <v>0</v>
      </c>
      <c r="AL50">
        <f>I!AK48*SUM('Sim_Vt_Of(IxI)'!$H50:$K50)*(-1)</f>
        <v>0</v>
      </c>
      <c r="AM50">
        <f>I!AL48*SUM('Sim_Vt_Of(IxI)'!$H50:$K50)*(-1)</f>
        <v>0</v>
      </c>
      <c r="AN50">
        <f>I!AM48*SUM('Sim_Vt_Of(IxI)'!$H50:$K50)*(-1)</f>
        <v>0</v>
      </c>
      <c r="AO50">
        <f>I!AN48*SUM('Sim_Vt_Of(IxI)'!$H50:$K50)*(-1)</f>
        <v>0</v>
      </c>
      <c r="AP50">
        <f>I!AO48*SUM('Sim_Vt_Of(IxI)'!$H50:$K50)*(-1)</f>
        <v>0</v>
      </c>
      <c r="AQ50">
        <f>I!AP48*SUM('Sim_Vt_Of(IxI)'!$H50:$K50)*(-1)</f>
        <v>0</v>
      </c>
      <c r="AR50">
        <f>I!AQ48*SUM('Sim_Vt_Of(IxI)'!$H50:$K50)*(-1)</f>
        <v>0</v>
      </c>
      <c r="AS50">
        <f>I!AR48*SUM('Sim_Vt_Of(IxI)'!$H50:$K50)*(-1)</f>
        <v>0</v>
      </c>
      <c r="AT50">
        <f>I!AS48*SUM('Sim_Vt_Of(IxI)'!$H50:$K50)*(-1)</f>
        <v>0</v>
      </c>
      <c r="AU50">
        <f>I!AT48*SUM('Sim_Vt_Of(IxI)'!$H50:$K50)*(-1)</f>
        <v>0</v>
      </c>
      <c r="AV50">
        <f>I!AU48*SUM('Sim_Vt_Of(IxI)'!$H50:$K50)*(-1)</f>
        <v>0</v>
      </c>
      <c r="AW50">
        <f>I!AV48*SUM('Sim_Vt_Of(IxI)'!$H50:$K50)*(-1)</f>
        <v>0</v>
      </c>
      <c r="AX50">
        <f>I!AW48*SUM('Sim_Vt_Of(IxI)'!$H50:$K50)*(-1)</f>
        <v>0</v>
      </c>
      <c r="AY50">
        <f>I!AX48*SUM('Sim_Vt_Of(IxI)'!$H50:$K50)*(-1)</f>
        <v>0</v>
      </c>
      <c r="AZ50">
        <f>I!AY48*SUM('Sim_Vt_Of(IxI)'!$H50:$K50)*(-1)</f>
        <v>0</v>
      </c>
      <c r="BA50">
        <f>I!AZ48*SUM('Sim_Vt_Of(IxI)'!$H50:$K50)*(-1)</f>
        <v>0</v>
      </c>
      <c r="BB50">
        <f>I!BA48*SUM('Sim_Vt_Of(IxI)'!$H50:$K50)*(-1)</f>
        <v>0</v>
      </c>
      <c r="BC50">
        <f>I!BB48*SUM('Sim_Vt_Of(IxI)'!$H50:$K50)*(-1)</f>
        <v>0</v>
      </c>
      <c r="BD50">
        <f>I!BC48*SUM('Sim_Vt_Of(IxI)'!$H50:$K50)*(-1)</f>
        <v>0</v>
      </c>
      <c r="BE50">
        <f>I!BD48*SUM('Sim_Vt_Of(IxI)'!$H50:$K50)*(-1)</f>
        <v>0</v>
      </c>
      <c r="BF50">
        <f>I!BE48*SUM('Sim_Vt_Of(IxI)'!$H50:$K50)*(-1)</f>
        <v>0</v>
      </c>
      <c r="BG50">
        <f>I!BF48*SUM('Sim_Vt_Of(IxI)'!$H50:$K50)*(-1)</f>
        <v>0</v>
      </c>
      <c r="BH50">
        <f>I!BG48*SUM('Sim_Vt_Of(IxI)'!$H50:$K50)*(-1)</f>
        <v>0</v>
      </c>
      <c r="BI50">
        <f>I!BH48*SUM('Sim_Vt_Of(IxI)'!$H50:$K50)*(-1)</f>
        <v>0</v>
      </c>
      <c r="BJ50">
        <f>I!BI48*SUM('Sim_Vt_Of(IxI)'!$H50:$K50)*(-1)</f>
        <v>0</v>
      </c>
      <c r="BK50">
        <f>I!BJ48*SUM('Sim_Vt_Of(IxI)'!$H50:$K50)*(-1)</f>
        <v>0</v>
      </c>
      <c r="BL50">
        <f>I!BK48*SUM('Sim_Vt_Of(IxI)'!$H50:$K50)*(-1)</f>
        <v>0</v>
      </c>
      <c r="BM50">
        <f>I!BL48*SUM('Sim_Vt_Of(IxI)'!$H50:$K50)*(-1)</f>
        <v>0</v>
      </c>
      <c r="BN50">
        <f>I!BM48*SUM('Sim_Vt_Of(IxI)'!$H50:$K50)*(-1)</f>
        <v>0</v>
      </c>
      <c r="BO50">
        <f>I!BN48*SUM('Sim_Vt_Of(IxI)'!$H50:$K50)*(-1)</f>
        <v>0</v>
      </c>
      <c r="BP50">
        <f>I!BO48*SUM('Sim_Vt_Of(IxI)'!$H50:$K50)*(-1)</f>
        <v>0</v>
      </c>
      <c r="BQ50">
        <f>I!BP48*SUM('Sim_Vt_Of(IxI)'!$H50:$K50)*(-1)</f>
        <v>0</v>
      </c>
      <c r="BR50">
        <f>I!BQ48*SUM('Sim_Vt_Of(IxI)'!$H50:$K50)*(-1)</f>
        <v>0</v>
      </c>
      <c r="BS50">
        <f>I!BR48*SUM('Sim_Vt_Of(IxI)'!$H50:$K50)*(-1)</f>
        <v>0</v>
      </c>
      <c r="BT50">
        <f>I!BS48*SUM('Sim_Vt_Of(IxI)'!$H50:$K50)*(-1)</f>
        <v>0</v>
      </c>
      <c r="BU50">
        <f>I!BT48*SUM('Sim_Vt_Of(IxI)'!$H50:$K50)*(-1)</f>
        <v>0</v>
      </c>
      <c r="BV50">
        <f>I!BU48*SUM('Sim_Vt_Of(IxI)'!$H50:$K50)*(-1)</f>
        <v>0</v>
      </c>
      <c r="BW50">
        <f>I!BV48*SUM('Sim_Vt_Of(IxI)'!$H50:$K50)*(-1)</f>
        <v>0</v>
      </c>
      <c r="BX50">
        <f>I!BW48*SUM('Sim_Vt_Of(IxI)'!$H50:$K50)*(-1)</f>
        <v>0</v>
      </c>
      <c r="BY50">
        <f>I!BX48*SUM('Sim_Vt_Of(IxI)'!$H50:$K50)*(-1)</f>
        <v>0</v>
      </c>
    </row>
    <row r="51" spans="1:77" x14ac:dyDescent="0.25">
      <c r="A51" s="105" t="s">
        <v>48</v>
      </c>
      <c r="B51">
        <f>I!A49*SUM('Sim_Vt_Of(IxI)'!$H51:$K51)*(-1)</f>
        <v>0</v>
      </c>
      <c r="C51">
        <f>I!B49*SUM('Sim_Vt_Of(IxI)'!$H51:$K51)*(-1)</f>
        <v>0</v>
      </c>
      <c r="D51">
        <f>I!C49*SUM('Sim_Vt_Of(IxI)'!$H51:$K51)*(-1)</f>
        <v>0</v>
      </c>
      <c r="E51">
        <f>I!D49*SUM('Sim_Vt_Of(IxI)'!$H51:$K51)*(-1)</f>
        <v>0</v>
      </c>
      <c r="F51">
        <f>I!E49*SUM('Sim_Vt_Of(IxI)'!$H51:$K51)*(-1)</f>
        <v>0</v>
      </c>
      <c r="G51">
        <f>I!F49*SUM('Sim_Vt_Of(IxI)'!$H51:$K51)*(-1)</f>
        <v>0</v>
      </c>
      <c r="H51">
        <f>I!G49*SUM('Sim_Vt_Of(IxI)'!$H51:$K51)*(-1)</f>
        <v>0</v>
      </c>
      <c r="I51">
        <f>I!H49*SUM('Sim_Vt_Of(IxI)'!$H51:$K51)*(-1)</f>
        <v>0</v>
      </c>
      <c r="J51">
        <f>I!I49*SUM('Sim_Vt_Of(IxI)'!$H51:$K51)*(-1)</f>
        <v>0</v>
      </c>
      <c r="K51">
        <f>I!J49*SUM('Sim_Vt_Of(IxI)'!$H51:$K51)*(-1)</f>
        <v>0</v>
      </c>
      <c r="L51">
        <f>I!K49*SUM('Sim_Vt_Of(IxI)'!$H51:$K51)*(-1)</f>
        <v>0</v>
      </c>
      <c r="M51">
        <f>I!L49*SUM('Sim_Vt_Of(IxI)'!$H51:$K51)*(-1)</f>
        <v>0</v>
      </c>
      <c r="N51">
        <f>I!M49*SUM('Sim_Vt_Of(IxI)'!$H51:$K51)*(-1)</f>
        <v>0</v>
      </c>
      <c r="O51">
        <f>I!N49*SUM('Sim_Vt_Of(IxI)'!$H51:$K51)*(-1)</f>
        <v>0</v>
      </c>
      <c r="P51">
        <f>I!O49*SUM('Sim_Vt_Of(IxI)'!$H51:$K51)*(-1)</f>
        <v>0</v>
      </c>
      <c r="Q51">
        <f>I!P49*SUM('Sim_Vt_Of(IxI)'!$H51:$K51)*(-1)</f>
        <v>0</v>
      </c>
      <c r="R51">
        <f>I!Q49*SUM('Sim_Vt_Of(IxI)'!$H51:$K51)*(-1)</f>
        <v>0</v>
      </c>
      <c r="S51">
        <f>I!R49*SUM('Sim_Vt_Of(IxI)'!$H51:$K51)*(-1)</f>
        <v>0</v>
      </c>
      <c r="T51">
        <f>I!S49*SUM('Sim_Vt_Of(IxI)'!$H51:$K51)*(-1)</f>
        <v>0</v>
      </c>
      <c r="U51">
        <f>I!T49*SUM('Sim_Vt_Of(IxI)'!$H51:$K51)*(-1)</f>
        <v>0</v>
      </c>
      <c r="V51">
        <f>I!U49*SUM('Sim_Vt_Of(IxI)'!$H51:$K51)*(-1)</f>
        <v>0</v>
      </c>
      <c r="W51">
        <f>I!V49*SUM('Sim_Vt_Of(IxI)'!$H51:$K51)*(-1)</f>
        <v>0</v>
      </c>
      <c r="X51">
        <f>I!W49*SUM('Sim_Vt_Of(IxI)'!$H51:$K51)*(-1)</f>
        <v>0</v>
      </c>
      <c r="Y51">
        <f>I!X49*SUM('Sim_Vt_Of(IxI)'!$H51:$K51)*(-1)</f>
        <v>0</v>
      </c>
      <c r="Z51">
        <f>I!Y49*SUM('Sim_Vt_Of(IxI)'!$H51:$K51)*(-1)</f>
        <v>0</v>
      </c>
      <c r="AA51">
        <f>I!Z49*SUM('Sim_Vt_Of(IxI)'!$H51:$K51)*(-1)</f>
        <v>0</v>
      </c>
      <c r="AB51">
        <f>I!AA49*SUM('Sim_Vt_Of(IxI)'!$H51:$K51)*(-1)</f>
        <v>0</v>
      </c>
      <c r="AC51">
        <f>I!AB49*SUM('Sim_Vt_Of(IxI)'!$H51:$K51)*(-1)</f>
        <v>0</v>
      </c>
      <c r="AD51">
        <f>I!AC49*SUM('Sim_Vt_Of(IxI)'!$H51:$K51)*(-1)</f>
        <v>0</v>
      </c>
      <c r="AE51">
        <f>I!AD49*SUM('Sim_Vt_Of(IxI)'!$H51:$K51)*(-1)</f>
        <v>0</v>
      </c>
      <c r="AF51">
        <f>I!AE49*SUM('Sim_Vt_Of(IxI)'!$H51:$K51)*(-1)</f>
        <v>0</v>
      </c>
      <c r="AG51">
        <f>I!AF49*SUM('Sim_Vt_Of(IxI)'!$H51:$K51)*(-1)</f>
        <v>0</v>
      </c>
      <c r="AH51">
        <f>I!AG49*SUM('Sim_Vt_Of(IxI)'!$H51:$K51)*(-1)</f>
        <v>0</v>
      </c>
      <c r="AI51">
        <f>I!AH49*SUM('Sim_Vt_Of(IxI)'!$H51:$K51)*(-1)</f>
        <v>0</v>
      </c>
      <c r="AJ51">
        <f>I!AI49*SUM('Sim_Vt_Of(IxI)'!$H51:$K51)*(-1)</f>
        <v>0</v>
      </c>
      <c r="AK51">
        <f>I!AJ49*SUM('Sim_Vt_Of(IxI)'!$H51:$K51)*(-1)</f>
        <v>0</v>
      </c>
      <c r="AL51">
        <f>I!AK49*SUM('Sim_Vt_Of(IxI)'!$H51:$K51)*(-1)</f>
        <v>0</v>
      </c>
      <c r="AM51">
        <f>I!AL49*SUM('Sim_Vt_Of(IxI)'!$H51:$K51)*(-1)</f>
        <v>0</v>
      </c>
      <c r="AN51">
        <f>I!AM49*SUM('Sim_Vt_Of(IxI)'!$H51:$K51)*(-1)</f>
        <v>0</v>
      </c>
      <c r="AO51">
        <f>I!AN49*SUM('Sim_Vt_Of(IxI)'!$H51:$K51)*(-1)</f>
        <v>0</v>
      </c>
      <c r="AP51">
        <f>I!AO49*SUM('Sim_Vt_Of(IxI)'!$H51:$K51)*(-1)</f>
        <v>0</v>
      </c>
      <c r="AQ51">
        <f>I!AP49*SUM('Sim_Vt_Of(IxI)'!$H51:$K51)*(-1)</f>
        <v>0</v>
      </c>
      <c r="AR51">
        <f>I!AQ49*SUM('Sim_Vt_Of(IxI)'!$H51:$K51)*(-1)</f>
        <v>0</v>
      </c>
      <c r="AS51">
        <f>I!AR49*SUM('Sim_Vt_Of(IxI)'!$H51:$K51)*(-1)</f>
        <v>0</v>
      </c>
      <c r="AT51">
        <f>I!AS49*SUM('Sim_Vt_Of(IxI)'!$H51:$K51)*(-1)</f>
        <v>0</v>
      </c>
      <c r="AU51">
        <f>I!AT49*SUM('Sim_Vt_Of(IxI)'!$H51:$K51)*(-1)</f>
        <v>0</v>
      </c>
      <c r="AV51">
        <f>I!AU49*SUM('Sim_Vt_Of(IxI)'!$H51:$K51)*(-1)</f>
        <v>0</v>
      </c>
      <c r="AW51">
        <f>I!AV49*SUM('Sim_Vt_Of(IxI)'!$H51:$K51)*(-1)</f>
        <v>0</v>
      </c>
      <c r="AX51">
        <f>I!AW49*SUM('Sim_Vt_Of(IxI)'!$H51:$K51)*(-1)</f>
        <v>0</v>
      </c>
      <c r="AY51">
        <f>I!AX49*SUM('Sim_Vt_Of(IxI)'!$H51:$K51)*(-1)</f>
        <v>0</v>
      </c>
      <c r="AZ51">
        <f>I!AY49*SUM('Sim_Vt_Of(IxI)'!$H51:$K51)*(-1)</f>
        <v>0</v>
      </c>
      <c r="BA51">
        <f>I!AZ49*SUM('Sim_Vt_Of(IxI)'!$H51:$K51)*(-1)</f>
        <v>0</v>
      </c>
      <c r="BB51">
        <f>I!BA49*SUM('Sim_Vt_Of(IxI)'!$H51:$K51)*(-1)</f>
        <v>0</v>
      </c>
      <c r="BC51">
        <f>I!BB49*SUM('Sim_Vt_Of(IxI)'!$H51:$K51)*(-1)</f>
        <v>0</v>
      </c>
      <c r="BD51">
        <f>I!BC49*SUM('Sim_Vt_Of(IxI)'!$H51:$K51)*(-1)</f>
        <v>0</v>
      </c>
      <c r="BE51">
        <f>I!BD49*SUM('Sim_Vt_Of(IxI)'!$H51:$K51)*(-1)</f>
        <v>0</v>
      </c>
      <c r="BF51">
        <f>I!BE49*SUM('Sim_Vt_Of(IxI)'!$H51:$K51)*(-1)</f>
        <v>0</v>
      </c>
      <c r="BG51">
        <f>I!BF49*SUM('Sim_Vt_Of(IxI)'!$H51:$K51)*(-1)</f>
        <v>0</v>
      </c>
      <c r="BH51">
        <f>I!BG49*SUM('Sim_Vt_Of(IxI)'!$H51:$K51)*(-1)</f>
        <v>0</v>
      </c>
      <c r="BI51">
        <f>I!BH49*SUM('Sim_Vt_Of(IxI)'!$H51:$K51)*(-1)</f>
        <v>0</v>
      </c>
      <c r="BJ51">
        <f>I!BI49*SUM('Sim_Vt_Of(IxI)'!$H51:$K51)*(-1)</f>
        <v>0</v>
      </c>
      <c r="BK51">
        <f>I!BJ49*SUM('Sim_Vt_Of(IxI)'!$H51:$K51)*(-1)</f>
        <v>0</v>
      </c>
      <c r="BL51">
        <f>I!BK49*SUM('Sim_Vt_Of(IxI)'!$H51:$K51)*(-1)</f>
        <v>0</v>
      </c>
      <c r="BM51">
        <f>I!BL49*SUM('Sim_Vt_Of(IxI)'!$H51:$K51)*(-1)</f>
        <v>0</v>
      </c>
      <c r="BN51">
        <f>I!BM49*SUM('Sim_Vt_Of(IxI)'!$H51:$K51)*(-1)</f>
        <v>0</v>
      </c>
      <c r="BO51">
        <f>I!BN49*SUM('Sim_Vt_Of(IxI)'!$H51:$K51)*(-1)</f>
        <v>0</v>
      </c>
      <c r="BP51">
        <f>I!BO49*SUM('Sim_Vt_Of(IxI)'!$H51:$K51)*(-1)</f>
        <v>0</v>
      </c>
      <c r="BQ51">
        <f>I!BP49*SUM('Sim_Vt_Of(IxI)'!$H51:$K51)*(-1)</f>
        <v>0</v>
      </c>
      <c r="BR51">
        <f>I!BQ49*SUM('Sim_Vt_Of(IxI)'!$H51:$K51)*(-1)</f>
        <v>0</v>
      </c>
      <c r="BS51">
        <f>I!BR49*SUM('Sim_Vt_Of(IxI)'!$H51:$K51)*(-1)</f>
        <v>0</v>
      </c>
      <c r="BT51">
        <f>I!BS49*SUM('Sim_Vt_Of(IxI)'!$H51:$K51)*(-1)</f>
        <v>0</v>
      </c>
      <c r="BU51">
        <f>I!BT49*SUM('Sim_Vt_Of(IxI)'!$H51:$K51)*(-1)</f>
        <v>0</v>
      </c>
      <c r="BV51">
        <f>I!BU49*SUM('Sim_Vt_Of(IxI)'!$H51:$K51)*(-1)</f>
        <v>0</v>
      </c>
      <c r="BW51">
        <f>I!BV49*SUM('Sim_Vt_Of(IxI)'!$H51:$K51)*(-1)</f>
        <v>0</v>
      </c>
      <c r="BX51">
        <f>I!BW49*SUM('Sim_Vt_Of(IxI)'!$H51:$K51)*(-1)</f>
        <v>0</v>
      </c>
      <c r="BY51">
        <f>I!BX49*SUM('Sim_Vt_Of(IxI)'!$H51:$K51)*(-1)</f>
        <v>0</v>
      </c>
    </row>
    <row r="52" spans="1:77" x14ac:dyDescent="0.25">
      <c r="A52" s="105" t="s">
        <v>49</v>
      </c>
      <c r="B52">
        <f>I!A50*SUM('Sim_Vt_Of(IxI)'!$H52:$K52)*(-1)</f>
        <v>0</v>
      </c>
      <c r="C52">
        <f>I!B50*SUM('Sim_Vt_Of(IxI)'!$H52:$K52)*(-1)</f>
        <v>0</v>
      </c>
      <c r="D52">
        <f>I!C50*SUM('Sim_Vt_Of(IxI)'!$H52:$K52)*(-1)</f>
        <v>0</v>
      </c>
      <c r="E52">
        <f>I!D50*SUM('Sim_Vt_Of(IxI)'!$H52:$K52)*(-1)</f>
        <v>0</v>
      </c>
      <c r="F52">
        <f>I!E50*SUM('Sim_Vt_Of(IxI)'!$H52:$K52)*(-1)</f>
        <v>0</v>
      </c>
      <c r="G52">
        <f>I!F50*SUM('Sim_Vt_Of(IxI)'!$H52:$K52)*(-1)</f>
        <v>0</v>
      </c>
      <c r="H52">
        <f>I!G50*SUM('Sim_Vt_Of(IxI)'!$H52:$K52)*(-1)</f>
        <v>0</v>
      </c>
      <c r="I52">
        <f>I!H50*SUM('Sim_Vt_Of(IxI)'!$H52:$K52)*(-1)</f>
        <v>0</v>
      </c>
      <c r="J52">
        <f>I!I50*SUM('Sim_Vt_Of(IxI)'!$H52:$K52)*(-1)</f>
        <v>0</v>
      </c>
      <c r="K52">
        <f>I!J50*SUM('Sim_Vt_Of(IxI)'!$H52:$K52)*(-1)</f>
        <v>0</v>
      </c>
      <c r="L52">
        <f>I!K50*SUM('Sim_Vt_Of(IxI)'!$H52:$K52)*(-1)</f>
        <v>0</v>
      </c>
      <c r="M52">
        <f>I!L50*SUM('Sim_Vt_Of(IxI)'!$H52:$K52)*(-1)</f>
        <v>0</v>
      </c>
      <c r="N52">
        <f>I!M50*SUM('Sim_Vt_Of(IxI)'!$H52:$K52)*(-1)</f>
        <v>0</v>
      </c>
      <c r="O52">
        <f>I!N50*SUM('Sim_Vt_Of(IxI)'!$H52:$K52)*(-1)</f>
        <v>0</v>
      </c>
      <c r="P52">
        <f>I!O50*SUM('Sim_Vt_Of(IxI)'!$H52:$K52)*(-1)</f>
        <v>0</v>
      </c>
      <c r="Q52">
        <f>I!P50*SUM('Sim_Vt_Of(IxI)'!$H52:$K52)*(-1)</f>
        <v>0</v>
      </c>
      <c r="R52">
        <f>I!Q50*SUM('Sim_Vt_Of(IxI)'!$H52:$K52)*(-1)</f>
        <v>0</v>
      </c>
      <c r="S52">
        <f>I!R50*SUM('Sim_Vt_Of(IxI)'!$H52:$K52)*(-1)</f>
        <v>0</v>
      </c>
      <c r="T52">
        <f>I!S50*SUM('Sim_Vt_Of(IxI)'!$H52:$K52)*(-1)</f>
        <v>0</v>
      </c>
      <c r="U52">
        <f>I!T50*SUM('Sim_Vt_Of(IxI)'!$H52:$K52)*(-1)</f>
        <v>0</v>
      </c>
      <c r="V52">
        <f>I!U50*SUM('Sim_Vt_Of(IxI)'!$H52:$K52)*(-1)</f>
        <v>0</v>
      </c>
      <c r="W52">
        <f>I!V50*SUM('Sim_Vt_Of(IxI)'!$H52:$K52)*(-1)</f>
        <v>0</v>
      </c>
      <c r="X52">
        <f>I!W50*SUM('Sim_Vt_Of(IxI)'!$H52:$K52)*(-1)</f>
        <v>0</v>
      </c>
      <c r="Y52">
        <f>I!X50*SUM('Sim_Vt_Of(IxI)'!$H52:$K52)*(-1)</f>
        <v>0</v>
      </c>
      <c r="Z52">
        <f>I!Y50*SUM('Sim_Vt_Of(IxI)'!$H52:$K52)*(-1)</f>
        <v>0</v>
      </c>
      <c r="AA52">
        <f>I!Z50*SUM('Sim_Vt_Of(IxI)'!$H52:$K52)*(-1)</f>
        <v>0</v>
      </c>
      <c r="AB52">
        <f>I!AA50*SUM('Sim_Vt_Of(IxI)'!$H52:$K52)*(-1)</f>
        <v>0</v>
      </c>
      <c r="AC52">
        <f>I!AB50*SUM('Sim_Vt_Of(IxI)'!$H52:$K52)*(-1)</f>
        <v>0</v>
      </c>
      <c r="AD52">
        <f>I!AC50*SUM('Sim_Vt_Of(IxI)'!$H52:$K52)*(-1)</f>
        <v>0</v>
      </c>
      <c r="AE52">
        <f>I!AD50*SUM('Sim_Vt_Of(IxI)'!$H52:$K52)*(-1)</f>
        <v>0</v>
      </c>
      <c r="AF52">
        <f>I!AE50*SUM('Sim_Vt_Of(IxI)'!$H52:$K52)*(-1)</f>
        <v>0</v>
      </c>
      <c r="AG52">
        <f>I!AF50*SUM('Sim_Vt_Of(IxI)'!$H52:$K52)*(-1)</f>
        <v>0</v>
      </c>
      <c r="AH52">
        <f>I!AG50*SUM('Sim_Vt_Of(IxI)'!$H52:$K52)*(-1)</f>
        <v>0</v>
      </c>
      <c r="AI52">
        <f>I!AH50*SUM('Sim_Vt_Of(IxI)'!$H52:$K52)*(-1)</f>
        <v>0</v>
      </c>
      <c r="AJ52">
        <f>I!AI50*SUM('Sim_Vt_Of(IxI)'!$H52:$K52)*(-1)</f>
        <v>0</v>
      </c>
      <c r="AK52">
        <f>I!AJ50*SUM('Sim_Vt_Of(IxI)'!$H52:$K52)*(-1)</f>
        <v>0</v>
      </c>
      <c r="AL52">
        <f>I!AK50*SUM('Sim_Vt_Of(IxI)'!$H52:$K52)*(-1)</f>
        <v>0</v>
      </c>
      <c r="AM52">
        <f>I!AL50*SUM('Sim_Vt_Of(IxI)'!$H52:$K52)*(-1)</f>
        <v>0</v>
      </c>
      <c r="AN52">
        <f>I!AM50*SUM('Sim_Vt_Of(IxI)'!$H52:$K52)*(-1)</f>
        <v>0</v>
      </c>
      <c r="AO52">
        <f>I!AN50*SUM('Sim_Vt_Of(IxI)'!$H52:$K52)*(-1)</f>
        <v>0</v>
      </c>
      <c r="AP52">
        <f>I!AO50*SUM('Sim_Vt_Of(IxI)'!$H52:$K52)*(-1)</f>
        <v>0</v>
      </c>
      <c r="AQ52">
        <f>I!AP50*SUM('Sim_Vt_Of(IxI)'!$H52:$K52)*(-1)</f>
        <v>0</v>
      </c>
      <c r="AR52">
        <f>I!AQ50*SUM('Sim_Vt_Of(IxI)'!$H52:$K52)*(-1)</f>
        <v>0</v>
      </c>
      <c r="AS52">
        <f>I!AR50*SUM('Sim_Vt_Of(IxI)'!$H52:$K52)*(-1)</f>
        <v>0</v>
      </c>
      <c r="AT52">
        <f>I!AS50*SUM('Sim_Vt_Of(IxI)'!$H52:$K52)*(-1)</f>
        <v>0</v>
      </c>
      <c r="AU52">
        <f>I!AT50*SUM('Sim_Vt_Of(IxI)'!$H52:$K52)*(-1)</f>
        <v>0</v>
      </c>
      <c r="AV52">
        <f>I!AU50*SUM('Sim_Vt_Of(IxI)'!$H52:$K52)*(-1)</f>
        <v>0</v>
      </c>
      <c r="AW52">
        <f>I!AV50*SUM('Sim_Vt_Of(IxI)'!$H52:$K52)*(-1)</f>
        <v>0</v>
      </c>
      <c r="AX52">
        <f>I!AW50*SUM('Sim_Vt_Of(IxI)'!$H52:$K52)*(-1)</f>
        <v>0</v>
      </c>
      <c r="AY52">
        <f>I!AX50*SUM('Sim_Vt_Of(IxI)'!$H52:$K52)*(-1)</f>
        <v>0</v>
      </c>
      <c r="AZ52">
        <f>I!AY50*SUM('Sim_Vt_Of(IxI)'!$H52:$K52)*(-1)</f>
        <v>0</v>
      </c>
      <c r="BA52">
        <f>I!AZ50*SUM('Sim_Vt_Of(IxI)'!$H52:$K52)*(-1)</f>
        <v>0</v>
      </c>
      <c r="BB52">
        <f>I!BA50*SUM('Sim_Vt_Of(IxI)'!$H52:$K52)*(-1)</f>
        <v>0</v>
      </c>
      <c r="BC52">
        <f>I!BB50*SUM('Sim_Vt_Of(IxI)'!$H52:$K52)*(-1)</f>
        <v>0</v>
      </c>
      <c r="BD52">
        <f>I!BC50*SUM('Sim_Vt_Of(IxI)'!$H52:$K52)*(-1)</f>
        <v>0</v>
      </c>
      <c r="BE52">
        <f>I!BD50*SUM('Sim_Vt_Of(IxI)'!$H52:$K52)*(-1)</f>
        <v>0</v>
      </c>
      <c r="BF52">
        <f>I!BE50*SUM('Sim_Vt_Of(IxI)'!$H52:$K52)*(-1)</f>
        <v>0</v>
      </c>
      <c r="BG52">
        <f>I!BF50*SUM('Sim_Vt_Of(IxI)'!$H52:$K52)*(-1)</f>
        <v>0</v>
      </c>
      <c r="BH52">
        <f>I!BG50*SUM('Sim_Vt_Of(IxI)'!$H52:$K52)*(-1)</f>
        <v>0</v>
      </c>
      <c r="BI52">
        <f>I!BH50*SUM('Sim_Vt_Of(IxI)'!$H52:$K52)*(-1)</f>
        <v>0</v>
      </c>
      <c r="BJ52">
        <f>I!BI50*SUM('Sim_Vt_Of(IxI)'!$H52:$K52)*(-1)</f>
        <v>0</v>
      </c>
      <c r="BK52">
        <f>I!BJ50*SUM('Sim_Vt_Of(IxI)'!$H52:$K52)*(-1)</f>
        <v>0</v>
      </c>
      <c r="BL52">
        <f>I!BK50*SUM('Sim_Vt_Of(IxI)'!$H52:$K52)*(-1)</f>
        <v>0</v>
      </c>
      <c r="BM52">
        <f>I!BL50*SUM('Sim_Vt_Of(IxI)'!$H52:$K52)*(-1)</f>
        <v>0</v>
      </c>
      <c r="BN52">
        <f>I!BM50*SUM('Sim_Vt_Of(IxI)'!$H52:$K52)*(-1)</f>
        <v>0</v>
      </c>
      <c r="BO52">
        <f>I!BN50*SUM('Sim_Vt_Of(IxI)'!$H52:$K52)*(-1)</f>
        <v>0</v>
      </c>
      <c r="BP52">
        <f>I!BO50*SUM('Sim_Vt_Of(IxI)'!$H52:$K52)*(-1)</f>
        <v>0</v>
      </c>
      <c r="BQ52">
        <f>I!BP50*SUM('Sim_Vt_Of(IxI)'!$H52:$K52)*(-1)</f>
        <v>0</v>
      </c>
      <c r="BR52">
        <f>I!BQ50*SUM('Sim_Vt_Of(IxI)'!$H52:$K52)*(-1)</f>
        <v>0</v>
      </c>
      <c r="BS52">
        <f>I!BR50*SUM('Sim_Vt_Of(IxI)'!$H52:$K52)*(-1)</f>
        <v>0</v>
      </c>
      <c r="BT52">
        <f>I!BS50*SUM('Sim_Vt_Of(IxI)'!$H52:$K52)*(-1)</f>
        <v>0</v>
      </c>
      <c r="BU52">
        <f>I!BT50*SUM('Sim_Vt_Of(IxI)'!$H52:$K52)*(-1)</f>
        <v>0</v>
      </c>
      <c r="BV52">
        <f>I!BU50*SUM('Sim_Vt_Of(IxI)'!$H52:$K52)*(-1)</f>
        <v>0</v>
      </c>
      <c r="BW52">
        <f>I!BV50*SUM('Sim_Vt_Of(IxI)'!$H52:$K52)*(-1)</f>
        <v>0</v>
      </c>
      <c r="BX52">
        <f>I!BW50*SUM('Sim_Vt_Of(IxI)'!$H52:$K52)*(-1)</f>
        <v>0</v>
      </c>
      <c r="BY52">
        <f>I!BX50*SUM('Sim_Vt_Of(IxI)'!$H52:$K52)*(-1)</f>
        <v>0</v>
      </c>
    </row>
    <row r="53" spans="1:77" x14ac:dyDescent="0.25">
      <c r="A53" s="105" t="s">
        <v>50</v>
      </c>
      <c r="B53">
        <f>I!A51*SUM('Sim_Vt_Of(IxI)'!$H53:$K53)*(-1)</f>
        <v>0</v>
      </c>
      <c r="C53">
        <f>I!B51*SUM('Sim_Vt_Of(IxI)'!$H53:$K53)*(-1)</f>
        <v>0</v>
      </c>
      <c r="D53">
        <f>I!C51*SUM('Sim_Vt_Of(IxI)'!$H53:$K53)*(-1)</f>
        <v>0</v>
      </c>
      <c r="E53">
        <f>I!D51*SUM('Sim_Vt_Of(IxI)'!$H53:$K53)*(-1)</f>
        <v>0</v>
      </c>
      <c r="F53">
        <f>I!E51*SUM('Sim_Vt_Of(IxI)'!$H53:$K53)*(-1)</f>
        <v>0</v>
      </c>
      <c r="G53">
        <f>I!F51*SUM('Sim_Vt_Of(IxI)'!$H53:$K53)*(-1)</f>
        <v>0</v>
      </c>
      <c r="H53">
        <f>I!G51*SUM('Sim_Vt_Of(IxI)'!$H53:$K53)*(-1)</f>
        <v>0</v>
      </c>
      <c r="I53">
        <f>I!H51*SUM('Sim_Vt_Of(IxI)'!$H53:$K53)*(-1)</f>
        <v>0</v>
      </c>
      <c r="J53">
        <f>I!I51*SUM('Sim_Vt_Of(IxI)'!$H53:$K53)*(-1)</f>
        <v>0</v>
      </c>
      <c r="K53">
        <f>I!J51*SUM('Sim_Vt_Of(IxI)'!$H53:$K53)*(-1)</f>
        <v>0</v>
      </c>
      <c r="L53">
        <f>I!K51*SUM('Sim_Vt_Of(IxI)'!$H53:$K53)*(-1)</f>
        <v>0</v>
      </c>
      <c r="M53">
        <f>I!L51*SUM('Sim_Vt_Of(IxI)'!$H53:$K53)*(-1)</f>
        <v>0</v>
      </c>
      <c r="N53">
        <f>I!M51*SUM('Sim_Vt_Of(IxI)'!$H53:$K53)*(-1)</f>
        <v>0</v>
      </c>
      <c r="O53">
        <f>I!N51*SUM('Sim_Vt_Of(IxI)'!$H53:$K53)*(-1)</f>
        <v>0</v>
      </c>
      <c r="P53">
        <f>I!O51*SUM('Sim_Vt_Of(IxI)'!$H53:$K53)*(-1)</f>
        <v>0</v>
      </c>
      <c r="Q53">
        <f>I!P51*SUM('Sim_Vt_Of(IxI)'!$H53:$K53)*(-1)</f>
        <v>0</v>
      </c>
      <c r="R53">
        <f>I!Q51*SUM('Sim_Vt_Of(IxI)'!$H53:$K53)*(-1)</f>
        <v>0</v>
      </c>
      <c r="S53">
        <f>I!R51*SUM('Sim_Vt_Of(IxI)'!$H53:$K53)*(-1)</f>
        <v>0</v>
      </c>
      <c r="T53">
        <f>I!S51*SUM('Sim_Vt_Of(IxI)'!$H53:$K53)*(-1)</f>
        <v>0</v>
      </c>
      <c r="U53">
        <f>I!T51*SUM('Sim_Vt_Of(IxI)'!$H53:$K53)*(-1)</f>
        <v>0</v>
      </c>
      <c r="V53">
        <f>I!U51*SUM('Sim_Vt_Of(IxI)'!$H53:$K53)*(-1)</f>
        <v>0</v>
      </c>
      <c r="W53">
        <f>I!V51*SUM('Sim_Vt_Of(IxI)'!$H53:$K53)*(-1)</f>
        <v>0</v>
      </c>
      <c r="X53">
        <f>I!W51*SUM('Sim_Vt_Of(IxI)'!$H53:$K53)*(-1)</f>
        <v>0</v>
      </c>
      <c r="Y53">
        <f>I!X51*SUM('Sim_Vt_Of(IxI)'!$H53:$K53)*(-1)</f>
        <v>0</v>
      </c>
      <c r="Z53">
        <f>I!Y51*SUM('Sim_Vt_Of(IxI)'!$H53:$K53)*(-1)</f>
        <v>0</v>
      </c>
      <c r="AA53">
        <f>I!Z51*SUM('Sim_Vt_Of(IxI)'!$H53:$K53)*(-1)</f>
        <v>0</v>
      </c>
      <c r="AB53">
        <f>I!AA51*SUM('Sim_Vt_Of(IxI)'!$H53:$K53)*(-1)</f>
        <v>0</v>
      </c>
      <c r="AC53">
        <f>I!AB51*SUM('Sim_Vt_Of(IxI)'!$H53:$K53)*(-1)</f>
        <v>0</v>
      </c>
      <c r="AD53">
        <f>I!AC51*SUM('Sim_Vt_Of(IxI)'!$H53:$K53)*(-1)</f>
        <v>0</v>
      </c>
      <c r="AE53">
        <f>I!AD51*SUM('Sim_Vt_Of(IxI)'!$H53:$K53)*(-1)</f>
        <v>0</v>
      </c>
      <c r="AF53">
        <f>I!AE51*SUM('Sim_Vt_Of(IxI)'!$H53:$K53)*(-1)</f>
        <v>0</v>
      </c>
      <c r="AG53">
        <f>I!AF51*SUM('Sim_Vt_Of(IxI)'!$H53:$K53)*(-1)</f>
        <v>0</v>
      </c>
      <c r="AH53">
        <f>I!AG51*SUM('Sim_Vt_Of(IxI)'!$H53:$K53)*(-1)</f>
        <v>0</v>
      </c>
      <c r="AI53">
        <f>I!AH51*SUM('Sim_Vt_Of(IxI)'!$H53:$K53)*(-1)</f>
        <v>0</v>
      </c>
      <c r="AJ53">
        <f>I!AI51*SUM('Sim_Vt_Of(IxI)'!$H53:$K53)*(-1)</f>
        <v>0</v>
      </c>
      <c r="AK53">
        <f>I!AJ51*SUM('Sim_Vt_Of(IxI)'!$H53:$K53)*(-1)</f>
        <v>0</v>
      </c>
      <c r="AL53">
        <f>I!AK51*SUM('Sim_Vt_Of(IxI)'!$H53:$K53)*(-1)</f>
        <v>0</v>
      </c>
      <c r="AM53">
        <f>I!AL51*SUM('Sim_Vt_Of(IxI)'!$H53:$K53)*(-1)</f>
        <v>0</v>
      </c>
      <c r="AN53">
        <f>I!AM51*SUM('Sim_Vt_Of(IxI)'!$H53:$K53)*(-1)</f>
        <v>0</v>
      </c>
      <c r="AO53">
        <f>I!AN51*SUM('Sim_Vt_Of(IxI)'!$H53:$K53)*(-1)</f>
        <v>0</v>
      </c>
      <c r="AP53">
        <f>I!AO51*SUM('Sim_Vt_Of(IxI)'!$H53:$K53)*(-1)</f>
        <v>0</v>
      </c>
      <c r="AQ53">
        <f>I!AP51*SUM('Sim_Vt_Of(IxI)'!$H53:$K53)*(-1)</f>
        <v>0</v>
      </c>
      <c r="AR53">
        <f>I!AQ51*SUM('Sim_Vt_Of(IxI)'!$H53:$K53)*(-1)</f>
        <v>0</v>
      </c>
      <c r="AS53">
        <f>I!AR51*SUM('Sim_Vt_Of(IxI)'!$H53:$K53)*(-1)</f>
        <v>0</v>
      </c>
      <c r="AT53">
        <f>I!AS51*SUM('Sim_Vt_Of(IxI)'!$H53:$K53)*(-1)</f>
        <v>0</v>
      </c>
      <c r="AU53">
        <f>I!AT51*SUM('Sim_Vt_Of(IxI)'!$H53:$K53)*(-1)</f>
        <v>0</v>
      </c>
      <c r="AV53">
        <f>I!AU51*SUM('Sim_Vt_Of(IxI)'!$H53:$K53)*(-1)</f>
        <v>0</v>
      </c>
      <c r="AW53">
        <f>I!AV51*SUM('Sim_Vt_Of(IxI)'!$H53:$K53)*(-1)</f>
        <v>0</v>
      </c>
      <c r="AX53">
        <f>I!AW51*SUM('Sim_Vt_Of(IxI)'!$H53:$K53)*(-1)</f>
        <v>0</v>
      </c>
      <c r="AY53">
        <f>I!AX51*SUM('Sim_Vt_Of(IxI)'!$H53:$K53)*(-1)</f>
        <v>0</v>
      </c>
      <c r="AZ53">
        <f>I!AY51*SUM('Sim_Vt_Of(IxI)'!$H53:$K53)*(-1)</f>
        <v>0</v>
      </c>
      <c r="BA53">
        <f>I!AZ51*SUM('Sim_Vt_Of(IxI)'!$H53:$K53)*(-1)</f>
        <v>0</v>
      </c>
      <c r="BB53">
        <f>I!BA51*SUM('Sim_Vt_Of(IxI)'!$H53:$K53)*(-1)</f>
        <v>0</v>
      </c>
      <c r="BC53">
        <f>I!BB51*SUM('Sim_Vt_Of(IxI)'!$H53:$K53)*(-1)</f>
        <v>0</v>
      </c>
      <c r="BD53">
        <f>I!BC51*SUM('Sim_Vt_Of(IxI)'!$H53:$K53)*(-1)</f>
        <v>0</v>
      </c>
      <c r="BE53">
        <f>I!BD51*SUM('Sim_Vt_Of(IxI)'!$H53:$K53)*(-1)</f>
        <v>0</v>
      </c>
      <c r="BF53">
        <f>I!BE51*SUM('Sim_Vt_Of(IxI)'!$H53:$K53)*(-1)</f>
        <v>0</v>
      </c>
      <c r="BG53">
        <f>I!BF51*SUM('Sim_Vt_Of(IxI)'!$H53:$K53)*(-1)</f>
        <v>0</v>
      </c>
      <c r="BH53">
        <f>I!BG51*SUM('Sim_Vt_Of(IxI)'!$H53:$K53)*(-1)</f>
        <v>0</v>
      </c>
      <c r="BI53">
        <f>I!BH51*SUM('Sim_Vt_Of(IxI)'!$H53:$K53)*(-1)</f>
        <v>0</v>
      </c>
      <c r="BJ53">
        <f>I!BI51*SUM('Sim_Vt_Of(IxI)'!$H53:$K53)*(-1)</f>
        <v>0</v>
      </c>
      <c r="BK53">
        <f>I!BJ51*SUM('Sim_Vt_Of(IxI)'!$H53:$K53)*(-1)</f>
        <v>0</v>
      </c>
      <c r="BL53">
        <f>I!BK51*SUM('Sim_Vt_Of(IxI)'!$H53:$K53)*(-1)</f>
        <v>0</v>
      </c>
      <c r="BM53">
        <f>I!BL51*SUM('Sim_Vt_Of(IxI)'!$H53:$K53)*(-1)</f>
        <v>0</v>
      </c>
      <c r="BN53">
        <f>I!BM51*SUM('Sim_Vt_Of(IxI)'!$H53:$K53)*(-1)</f>
        <v>0</v>
      </c>
      <c r="BO53">
        <f>I!BN51*SUM('Sim_Vt_Of(IxI)'!$H53:$K53)*(-1)</f>
        <v>0</v>
      </c>
      <c r="BP53">
        <f>I!BO51*SUM('Sim_Vt_Of(IxI)'!$H53:$K53)*(-1)</f>
        <v>0</v>
      </c>
      <c r="BQ53">
        <f>I!BP51*SUM('Sim_Vt_Of(IxI)'!$H53:$K53)*(-1)</f>
        <v>0</v>
      </c>
      <c r="BR53">
        <f>I!BQ51*SUM('Sim_Vt_Of(IxI)'!$H53:$K53)*(-1)</f>
        <v>0</v>
      </c>
      <c r="BS53">
        <f>I!BR51*SUM('Sim_Vt_Of(IxI)'!$H53:$K53)*(-1)</f>
        <v>0</v>
      </c>
      <c r="BT53">
        <f>I!BS51*SUM('Sim_Vt_Of(IxI)'!$H53:$K53)*(-1)</f>
        <v>0</v>
      </c>
      <c r="BU53">
        <f>I!BT51*SUM('Sim_Vt_Of(IxI)'!$H53:$K53)*(-1)</f>
        <v>0</v>
      </c>
      <c r="BV53">
        <f>I!BU51*SUM('Sim_Vt_Of(IxI)'!$H53:$K53)*(-1)</f>
        <v>0</v>
      </c>
      <c r="BW53">
        <f>I!BV51*SUM('Sim_Vt_Of(IxI)'!$H53:$K53)*(-1)</f>
        <v>0</v>
      </c>
      <c r="BX53">
        <f>I!BW51*SUM('Sim_Vt_Of(IxI)'!$H53:$K53)*(-1)</f>
        <v>0</v>
      </c>
      <c r="BY53">
        <f>I!BX51*SUM('Sim_Vt_Of(IxI)'!$H53:$K53)*(-1)</f>
        <v>0</v>
      </c>
    </row>
    <row r="54" spans="1:77" x14ac:dyDescent="0.25">
      <c r="A54" s="105" t="s">
        <v>51</v>
      </c>
      <c r="B54">
        <f>I!A52*SUM('Sim_Vt_Of(IxI)'!$H54:$K54)*(-1)</f>
        <v>0</v>
      </c>
      <c r="C54">
        <f>I!B52*SUM('Sim_Vt_Of(IxI)'!$H54:$K54)*(-1)</f>
        <v>0</v>
      </c>
      <c r="D54">
        <f>I!C52*SUM('Sim_Vt_Of(IxI)'!$H54:$K54)*(-1)</f>
        <v>0</v>
      </c>
      <c r="E54">
        <f>I!D52*SUM('Sim_Vt_Of(IxI)'!$H54:$K54)*(-1)</f>
        <v>0</v>
      </c>
      <c r="F54">
        <f>I!E52*SUM('Sim_Vt_Of(IxI)'!$H54:$K54)*(-1)</f>
        <v>0</v>
      </c>
      <c r="G54">
        <f>I!F52*SUM('Sim_Vt_Of(IxI)'!$H54:$K54)*(-1)</f>
        <v>0</v>
      </c>
      <c r="H54">
        <f>I!G52*SUM('Sim_Vt_Of(IxI)'!$H54:$K54)*(-1)</f>
        <v>0</v>
      </c>
      <c r="I54">
        <f>I!H52*SUM('Sim_Vt_Of(IxI)'!$H54:$K54)*(-1)</f>
        <v>0</v>
      </c>
      <c r="J54">
        <f>I!I52*SUM('Sim_Vt_Of(IxI)'!$H54:$K54)*(-1)</f>
        <v>0</v>
      </c>
      <c r="K54">
        <f>I!J52*SUM('Sim_Vt_Of(IxI)'!$H54:$K54)*(-1)</f>
        <v>0</v>
      </c>
      <c r="L54">
        <f>I!K52*SUM('Sim_Vt_Of(IxI)'!$H54:$K54)*(-1)</f>
        <v>0</v>
      </c>
      <c r="M54">
        <f>I!L52*SUM('Sim_Vt_Of(IxI)'!$H54:$K54)*(-1)</f>
        <v>0</v>
      </c>
      <c r="N54">
        <f>I!M52*SUM('Sim_Vt_Of(IxI)'!$H54:$K54)*(-1)</f>
        <v>0</v>
      </c>
      <c r="O54">
        <f>I!N52*SUM('Sim_Vt_Of(IxI)'!$H54:$K54)*(-1)</f>
        <v>0</v>
      </c>
      <c r="P54">
        <f>I!O52*SUM('Sim_Vt_Of(IxI)'!$H54:$K54)*(-1)</f>
        <v>0</v>
      </c>
      <c r="Q54">
        <f>I!P52*SUM('Sim_Vt_Of(IxI)'!$H54:$K54)*(-1)</f>
        <v>0</v>
      </c>
      <c r="R54">
        <f>I!Q52*SUM('Sim_Vt_Of(IxI)'!$H54:$K54)*(-1)</f>
        <v>0</v>
      </c>
      <c r="S54">
        <f>I!R52*SUM('Sim_Vt_Of(IxI)'!$H54:$K54)*(-1)</f>
        <v>0</v>
      </c>
      <c r="T54">
        <f>I!S52*SUM('Sim_Vt_Of(IxI)'!$H54:$K54)*(-1)</f>
        <v>0</v>
      </c>
      <c r="U54">
        <f>I!T52*SUM('Sim_Vt_Of(IxI)'!$H54:$K54)*(-1)</f>
        <v>0</v>
      </c>
      <c r="V54">
        <f>I!U52*SUM('Sim_Vt_Of(IxI)'!$H54:$K54)*(-1)</f>
        <v>0</v>
      </c>
      <c r="W54">
        <f>I!V52*SUM('Sim_Vt_Of(IxI)'!$H54:$K54)*(-1)</f>
        <v>0</v>
      </c>
      <c r="X54">
        <f>I!W52*SUM('Sim_Vt_Of(IxI)'!$H54:$K54)*(-1)</f>
        <v>0</v>
      </c>
      <c r="Y54">
        <f>I!X52*SUM('Sim_Vt_Of(IxI)'!$H54:$K54)*(-1)</f>
        <v>0</v>
      </c>
      <c r="Z54">
        <f>I!Y52*SUM('Sim_Vt_Of(IxI)'!$H54:$K54)*(-1)</f>
        <v>0</v>
      </c>
      <c r="AA54">
        <f>I!Z52*SUM('Sim_Vt_Of(IxI)'!$H54:$K54)*(-1)</f>
        <v>0</v>
      </c>
      <c r="AB54">
        <f>I!AA52*SUM('Sim_Vt_Of(IxI)'!$H54:$K54)*(-1)</f>
        <v>0</v>
      </c>
      <c r="AC54">
        <f>I!AB52*SUM('Sim_Vt_Of(IxI)'!$H54:$K54)*(-1)</f>
        <v>0</v>
      </c>
      <c r="AD54">
        <f>I!AC52*SUM('Sim_Vt_Of(IxI)'!$H54:$K54)*(-1)</f>
        <v>0</v>
      </c>
      <c r="AE54">
        <f>I!AD52*SUM('Sim_Vt_Of(IxI)'!$H54:$K54)*(-1)</f>
        <v>0</v>
      </c>
      <c r="AF54">
        <f>I!AE52*SUM('Sim_Vt_Of(IxI)'!$H54:$K54)*(-1)</f>
        <v>0</v>
      </c>
      <c r="AG54">
        <f>I!AF52*SUM('Sim_Vt_Of(IxI)'!$H54:$K54)*(-1)</f>
        <v>0</v>
      </c>
      <c r="AH54">
        <f>I!AG52*SUM('Sim_Vt_Of(IxI)'!$H54:$K54)*(-1)</f>
        <v>0</v>
      </c>
      <c r="AI54">
        <f>I!AH52*SUM('Sim_Vt_Of(IxI)'!$H54:$K54)*(-1)</f>
        <v>0</v>
      </c>
      <c r="AJ54">
        <f>I!AI52*SUM('Sim_Vt_Of(IxI)'!$H54:$K54)*(-1)</f>
        <v>0</v>
      </c>
      <c r="AK54">
        <f>I!AJ52*SUM('Sim_Vt_Of(IxI)'!$H54:$K54)*(-1)</f>
        <v>0</v>
      </c>
      <c r="AL54">
        <f>I!AK52*SUM('Sim_Vt_Of(IxI)'!$H54:$K54)*(-1)</f>
        <v>0</v>
      </c>
      <c r="AM54">
        <f>I!AL52*SUM('Sim_Vt_Of(IxI)'!$H54:$K54)*(-1)</f>
        <v>0</v>
      </c>
      <c r="AN54">
        <f>I!AM52*SUM('Sim_Vt_Of(IxI)'!$H54:$K54)*(-1)</f>
        <v>0</v>
      </c>
      <c r="AO54">
        <f>I!AN52*SUM('Sim_Vt_Of(IxI)'!$H54:$K54)*(-1)</f>
        <v>0</v>
      </c>
      <c r="AP54">
        <f>I!AO52*SUM('Sim_Vt_Of(IxI)'!$H54:$K54)*(-1)</f>
        <v>0</v>
      </c>
      <c r="AQ54">
        <f>I!AP52*SUM('Sim_Vt_Of(IxI)'!$H54:$K54)*(-1)</f>
        <v>0</v>
      </c>
      <c r="AR54">
        <f>I!AQ52*SUM('Sim_Vt_Of(IxI)'!$H54:$K54)*(-1)</f>
        <v>0</v>
      </c>
      <c r="AS54">
        <f>I!AR52*SUM('Sim_Vt_Of(IxI)'!$H54:$K54)*(-1)</f>
        <v>0</v>
      </c>
      <c r="AT54">
        <f>I!AS52*SUM('Sim_Vt_Of(IxI)'!$H54:$K54)*(-1)</f>
        <v>0</v>
      </c>
      <c r="AU54">
        <f>I!AT52*SUM('Sim_Vt_Of(IxI)'!$H54:$K54)*(-1)</f>
        <v>0</v>
      </c>
      <c r="AV54">
        <f>I!AU52*SUM('Sim_Vt_Of(IxI)'!$H54:$K54)*(-1)</f>
        <v>0</v>
      </c>
      <c r="AW54">
        <f>I!AV52*SUM('Sim_Vt_Of(IxI)'!$H54:$K54)*(-1)</f>
        <v>0</v>
      </c>
      <c r="AX54">
        <f>I!AW52*SUM('Sim_Vt_Of(IxI)'!$H54:$K54)*(-1)</f>
        <v>0</v>
      </c>
      <c r="AY54">
        <f>I!AX52*SUM('Sim_Vt_Of(IxI)'!$H54:$K54)*(-1)</f>
        <v>0</v>
      </c>
      <c r="AZ54">
        <f>I!AY52*SUM('Sim_Vt_Of(IxI)'!$H54:$K54)*(-1)</f>
        <v>0</v>
      </c>
      <c r="BA54">
        <f>I!AZ52*SUM('Sim_Vt_Of(IxI)'!$H54:$K54)*(-1)</f>
        <v>0</v>
      </c>
      <c r="BB54">
        <f>I!BA52*SUM('Sim_Vt_Of(IxI)'!$H54:$K54)*(-1)</f>
        <v>0</v>
      </c>
      <c r="BC54">
        <f>I!BB52*SUM('Sim_Vt_Of(IxI)'!$H54:$K54)*(-1)</f>
        <v>0</v>
      </c>
      <c r="BD54">
        <f>I!BC52*SUM('Sim_Vt_Of(IxI)'!$H54:$K54)*(-1)</f>
        <v>0</v>
      </c>
      <c r="BE54">
        <f>I!BD52*SUM('Sim_Vt_Of(IxI)'!$H54:$K54)*(-1)</f>
        <v>0</v>
      </c>
      <c r="BF54">
        <f>I!BE52*SUM('Sim_Vt_Of(IxI)'!$H54:$K54)*(-1)</f>
        <v>0</v>
      </c>
      <c r="BG54">
        <f>I!BF52*SUM('Sim_Vt_Of(IxI)'!$H54:$K54)*(-1)</f>
        <v>0</v>
      </c>
      <c r="BH54">
        <f>I!BG52*SUM('Sim_Vt_Of(IxI)'!$H54:$K54)*(-1)</f>
        <v>0</v>
      </c>
      <c r="BI54">
        <f>I!BH52*SUM('Sim_Vt_Of(IxI)'!$H54:$K54)*(-1)</f>
        <v>0</v>
      </c>
      <c r="BJ54">
        <f>I!BI52*SUM('Sim_Vt_Of(IxI)'!$H54:$K54)*(-1)</f>
        <v>0</v>
      </c>
      <c r="BK54">
        <f>I!BJ52*SUM('Sim_Vt_Of(IxI)'!$H54:$K54)*(-1)</f>
        <v>0</v>
      </c>
      <c r="BL54">
        <f>I!BK52*SUM('Sim_Vt_Of(IxI)'!$H54:$K54)*(-1)</f>
        <v>0</v>
      </c>
      <c r="BM54">
        <f>I!BL52*SUM('Sim_Vt_Of(IxI)'!$H54:$K54)*(-1)</f>
        <v>0</v>
      </c>
      <c r="BN54">
        <f>I!BM52*SUM('Sim_Vt_Of(IxI)'!$H54:$K54)*(-1)</f>
        <v>0</v>
      </c>
      <c r="BO54">
        <f>I!BN52*SUM('Sim_Vt_Of(IxI)'!$H54:$K54)*(-1)</f>
        <v>0</v>
      </c>
      <c r="BP54">
        <f>I!BO52*SUM('Sim_Vt_Of(IxI)'!$H54:$K54)*(-1)</f>
        <v>0</v>
      </c>
      <c r="BQ54">
        <f>I!BP52*SUM('Sim_Vt_Of(IxI)'!$H54:$K54)*(-1)</f>
        <v>0</v>
      </c>
      <c r="BR54">
        <f>I!BQ52*SUM('Sim_Vt_Of(IxI)'!$H54:$K54)*(-1)</f>
        <v>0</v>
      </c>
      <c r="BS54">
        <f>I!BR52*SUM('Sim_Vt_Of(IxI)'!$H54:$K54)*(-1)</f>
        <v>0</v>
      </c>
      <c r="BT54">
        <f>I!BS52*SUM('Sim_Vt_Of(IxI)'!$H54:$K54)*(-1)</f>
        <v>0</v>
      </c>
      <c r="BU54">
        <f>I!BT52*SUM('Sim_Vt_Of(IxI)'!$H54:$K54)*(-1)</f>
        <v>0</v>
      </c>
      <c r="BV54">
        <f>I!BU52*SUM('Sim_Vt_Of(IxI)'!$H54:$K54)*(-1)</f>
        <v>0</v>
      </c>
      <c r="BW54">
        <f>I!BV52*SUM('Sim_Vt_Of(IxI)'!$H54:$K54)*(-1)</f>
        <v>0</v>
      </c>
      <c r="BX54">
        <f>I!BW52*SUM('Sim_Vt_Of(IxI)'!$H54:$K54)*(-1)</f>
        <v>0</v>
      </c>
      <c r="BY54">
        <f>I!BX52*SUM('Sim_Vt_Of(IxI)'!$H54:$K54)*(-1)</f>
        <v>0</v>
      </c>
    </row>
    <row r="55" spans="1:77" x14ac:dyDescent="0.25">
      <c r="A55" s="105" t="s">
        <v>52</v>
      </c>
      <c r="B55">
        <f>I!A53*SUM('Sim_Vt_Of(IxI)'!$H55:$K55)*(-1)</f>
        <v>0</v>
      </c>
      <c r="C55">
        <f>I!B53*SUM('Sim_Vt_Of(IxI)'!$H55:$K55)*(-1)</f>
        <v>0</v>
      </c>
      <c r="D55">
        <f>I!C53*SUM('Sim_Vt_Of(IxI)'!$H55:$K55)*(-1)</f>
        <v>0</v>
      </c>
      <c r="E55">
        <f>I!D53*SUM('Sim_Vt_Of(IxI)'!$H55:$K55)*(-1)</f>
        <v>0</v>
      </c>
      <c r="F55">
        <f>I!E53*SUM('Sim_Vt_Of(IxI)'!$H55:$K55)*(-1)</f>
        <v>0</v>
      </c>
      <c r="G55">
        <f>I!F53*SUM('Sim_Vt_Of(IxI)'!$H55:$K55)*(-1)</f>
        <v>0</v>
      </c>
      <c r="H55">
        <f>I!G53*SUM('Sim_Vt_Of(IxI)'!$H55:$K55)*(-1)</f>
        <v>0</v>
      </c>
      <c r="I55">
        <f>I!H53*SUM('Sim_Vt_Of(IxI)'!$H55:$K55)*(-1)</f>
        <v>0</v>
      </c>
      <c r="J55">
        <f>I!I53*SUM('Sim_Vt_Of(IxI)'!$H55:$K55)*(-1)</f>
        <v>0</v>
      </c>
      <c r="K55">
        <f>I!J53*SUM('Sim_Vt_Of(IxI)'!$H55:$K55)*(-1)</f>
        <v>0</v>
      </c>
      <c r="L55">
        <f>I!K53*SUM('Sim_Vt_Of(IxI)'!$H55:$K55)*(-1)</f>
        <v>0</v>
      </c>
      <c r="M55">
        <f>I!L53*SUM('Sim_Vt_Of(IxI)'!$H55:$K55)*(-1)</f>
        <v>0</v>
      </c>
      <c r="N55">
        <f>I!M53*SUM('Sim_Vt_Of(IxI)'!$H55:$K55)*(-1)</f>
        <v>0</v>
      </c>
      <c r="O55">
        <f>I!N53*SUM('Sim_Vt_Of(IxI)'!$H55:$K55)*(-1)</f>
        <v>0</v>
      </c>
      <c r="P55">
        <f>I!O53*SUM('Sim_Vt_Of(IxI)'!$H55:$K55)*(-1)</f>
        <v>0</v>
      </c>
      <c r="Q55">
        <f>I!P53*SUM('Sim_Vt_Of(IxI)'!$H55:$K55)*(-1)</f>
        <v>0</v>
      </c>
      <c r="R55">
        <f>I!Q53*SUM('Sim_Vt_Of(IxI)'!$H55:$K55)*(-1)</f>
        <v>0</v>
      </c>
      <c r="S55">
        <f>I!R53*SUM('Sim_Vt_Of(IxI)'!$H55:$K55)*(-1)</f>
        <v>0</v>
      </c>
      <c r="T55">
        <f>I!S53*SUM('Sim_Vt_Of(IxI)'!$H55:$K55)*(-1)</f>
        <v>0</v>
      </c>
      <c r="U55">
        <f>I!T53*SUM('Sim_Vt_Of(IxI)'!$H55:$K55)*(-1)</f>
        <v>0</v>
      </c>
      <c r="V55">
        <f>I!U53*SUM('Sim_Vt_Of(IxI)'!$H55:$K55)*(-1)</f>
        <v>0</v>
      </c>
      <c r="W55">
        <f>I!V53*SUM('Sim_Vt_Of(IxI)'!$H55:$K55)*(-1)</f>
        <v>0</v>
      </c>
      <c r="X55">
        <f>I!W53*SUM('Sim_Vt_Of(IxI)'!$H55:$K55)*(-1)</f>
        <v>0</v>
      </c>
      <c r="Y55">
        <f>I!X53*SUM('Sim_Vt_Of(IxI)'!$H55:$K55)*(-1)</f>
        <v>0</v>
      </c>
      <c r="Z55">
        <f>I!Y53*SUM('Sim_Vt_Of(IxI)'!$H55:$K55)*(-1)</f>
        <v>0</v>
      </c>
      <c r="AA55">
        <f>I!Z53*SUM('Sim_Vt_Of(IxI)'!$H55:$K55)*(-1)</f>
        <v>0</v>
      </c>
      <c r="AB55">
        <f>I!AA53*SUM('Sim_Vt_Of(IxI)'!$H55:$K55)*(-1)</f>
        <v>0</v>
      </c>
      <c r="AC55">
        <f>I!AB53*SUM('Sim_Vt_Of(IxI)'!$H55:$K55)*(-1)</f>
        <v>0</v>
      </c>
      <c r="AD55">
        <f>I!AC53*SUM('Sim_Vt_Of(IxI)'!$H55:$K55)*(-1)</f>
        <v>0</v>
      </c>
      <c r="AE55">
        <f>I!AD53*SUM('Sim_Vt_Of(IxI)'!$H55:$K55)*(-1)</f>
        <v>0</v>
      </c>
      <c r="AF55">
        <f>I!AE53*SUM('Sim_Vt_Of(IxI)'!$H55:$K55)*(-1)</f>
        <v>0</v>
      </c>
      <c r="AG55">
        <f>I!AF53*SUM('Sim_Vt_Of(IxI)'!$H55:$K55)*(-1)</f>
        <v>0</v>
      </c>
      <c r="AH55">
        <f>I!AG53*SUM('Sim_Vt_Of(IxI)'!$H55:$K55)*(-1)</f>
        <v>0</v>
      </c>
      <c r="AI55">
        <f>I!AH53*SUM('Sim_Vt_Of(IxI)'!$H55:$K55)*(-1)</f>
        <v>0</v>
      </c>
      <c r="AJ55">
        <f>I!AI53*SUM('Sim_Vt_Of(IxI)'!$H55:$K55)*(-1)</f>
        <v>0</v>
      </c>
      <c r="AK55">
        <f>I!AJ53*SUM('Sim_Vt_Of(IxI)'!$H55:$K55)*(-1)</f>
        <v>0</v>
      </c>
      <c r="AL55">
        <f>I!AK53*SUM('Sim_Vt_Of(IxI)'!$H55:$K55)*(-1)</f>
        <v>0</v>
      </c>
      <c r="AM55">
        <f>I!AL53*SUM('Sim_Vt_Of(IxI)'!$H55:$K55)*(-1)</f>
        <v>0</v>
      </c>
      <c r="AN55">
        <f>I!AM53*SUM('Sim_Vt_Of(IxI)'!$H55:$K55)*(-1)</f>
        <v>0</v>
      </c>
      <c r="AO55">
        <f>I!AN53*SUM('Sim_Vt_Of(IxI)'!$H55:$K55)*(-1)</f>
        <v>0</v>
      </c>
      <c r="AP55">
        <f>I!AO53*SUM('Sim_Vt_Of(IxI)'!$H55:$K55)*(-1)</f>
        <v>0</v>
      </c>
      <c r="AQ55">
        <f>I!AP53*SUM('Sim_Vt_Of(IxI)'!$H55:$K55)*(-1)</f>
        <v>0</v>
      </c>
      <c r="AR55">
        <f>I!AQ53*SUM('Sim_Vt_Of(IxI)'!$H55:$K55)*(-1)</f>
        <v>0</v>
      </c>
      <c r="AS55">
        <f>I!AR53*SUM('Sim_Vt_Of(IxI)'!$H55:$K55)*(-1)</f>
        <v>0</v>
      </c>
      <c r="AT55">
        <f>I!AS53*SUM('Sim_Vt_Of(IxI)'!$H55:$K55)*(-1)</f>
        <v>0</v>
      </c>
      <c r="AU55">
        <f>I!AT53*SUM('Sim_Vt_Of(IxI)'!$H55:$K55)*(-1)</f>
        <v>0</v>
      </c>
      <c r="AV55">
        <f>I!AU53*SUM('Sim_Vt_Of(IxI)'!$H55:$K55)*(-1)</f>
        <v>0</v>
      </c>
      <c r="AW55">
        <f>I!AV53*SUM('Sim_Vt_Of(IxI)'!$H55:$K55)*(-1)</f>
        <v>0</v>
      </c>
      <c r="AX55">
        <f>I!AW53*SUM('Sim_Vt_Of(IxI)'!$H55:$K55)*(-1)</f>
        <v>0</v>
      </c>
      <c r="AY55">
        <f>I!AX53*SUM('Sim_Vt_Of(IxI)'!$H55:$K55)*(-1)</f>
        <v>0</v>
      </c>
      <c r="AZ55">
        <f>I!AY53*SUM('Sim_Vt_Of(IxI)'!$H55:$K55)*(-1)</f>
        <v>0</v>
      </c>
      <c r="BA55">
        <f>I!AZ53*SUM('Sim_Vt_Of(IxI)'!$H55:$K55)*(-1)</f>
        <v>0</v>
      </c>
      <c r="BB55">
        <f>I!BA53*SUM('Sim_Vt_Of(IxI)'!$H55:$K55)*(-1)</f>
        <v>0</v>
      </c>
      <c r="BC55">
        <f>I!BB53*SUM('Sim_Vt_Of(IxI)'!$H55:$K55)*(-1)</f>
        <v>0</v>
      </c>
      <c r="BD55">
        <f>I!BC53*SUM('Sim_Vt_Of(IxI)'!$H55:$K55)*(-1)</f>
        <v>0</v>
      </c>
      <c r="BE55">
        <f>I!BD53*SUM('Sim_Vt_Of(IxI)'!$H55:$K55)*(-1)</f>
        <v>0</v>
      </c>
      <c r="BF55">
        <f>I!BE53*SUM('Sim_Vt_Of(IxI)'!$H55:$K55)*(-1)</f>
        <v>0</v>
      </c>
      <c r="BG55">
        <f>I!BF53*SUM('Sim_Vt_Of(IxI)'!$H55:$K55)*(-1)</f>
        <v>0</v>
      </c>
      <c r="BH55">
        <f>I!BG53*SUM('Sim_Vt_Of(IxI)'!$H55:$K55)*(-1)</f>
        <v>0</v>
      </c>
      <c r="BI55">
        <f>I!BH53*SUM('Sim_Vt_Of(IxI)'!$H55:$K55)*(-1)</f>
        <v>0</v>
      </c>
      <c r="BJ55">
        <f>I!BI53*SUM('Sim_Vt_Of(IxI)'!$H55:$K55)*(-1)</f>
        <v>0</v>
      </c>
      <c r="BK55">
        <f>I!BJ53*SUM('Sim_Vt_Of(IxI)'!$H55:$K55)*(-1)</f>
        <v>0</v>
      </c>
      <c r="BL55">
        <f>I!BK53*SUM('Sim_Vt_Of(IxI)'!$H55:$K55)*(-1)</f>
        <v>0</v>
      </c>
      <c r="BM55">
        <f>I!BL53*SUM('Sim_Vt_Of(IxI)'!$H55:$K55)*(-1)</f>
        <v>0</v>
      </c>
      <c r="BN55">
        <f>I!BM53*SUM('Sim_Vt_Of(IxI)'!$H55:$K55)*(-1)</f>
        <v>0</v>
      </c>
      <c r="BO55">
        <f>I!BN53*SUM('Sim_Vt_Of(IxI)'!$H55:$K55)*(-1)</f>
        <v>0</v>
      </c>
      <c r="BP55">
        <f>I!BO53*SUM('Sim_Vt_Of(IxI)'!$H55:$K55)*(-1)</f>
        <v>0</v>
      </c>
      <c r="BQ55">
        <f>I!BP53*SUM('Sim_Vt_Of(IxI)'!$H55:$K55)*(-1)</f>
        <v>0</v>
      </c>
      <c r="BR55">
        <f>I!BQ53*SUM('Sim_Vt_Of(IxI)'!$H55:$K55)*(-1)</f>
        <v>0</v>
      </c>
      <c r="BS55">
        <f>I!BR53*SUM('Sim_Vt_Of(IxI)'!$H55:$K55)*(-1)</f>
        <v>0</v>
      </c>
      <c r="BT55">
        <f>I!BS53*SUM('Sim_Vt_Of(IxI)'!$H55:$K55)*(-1)</f>
        <v>0</v>
      </c>
      <c r="BU55">
        <f>I!BT53*SUM('Sim_Vt_Of(IxI)'!$H55:$K55)*(-1)</f>
        <v>0</v>
      </c>
      <c r="BV55">
        <f>I!BU53*SUM('Sim_Vt_Of(IxI)'!$H55:$K55)*(-1)</f>
        <v>0</v>
      </c>
      <c r="BW55">
        <f>I!BV53*SUM('Sim_Vt_Of(IxI)'!$H55:$K55)*(-1)</f>
        <v>0</v>
      </c>
      <c r="BX55">
        <f>I!BW53*SUM('Sim_Vt_Of(IxI)'!$H55:$K55)*(-1)</f>
        <v>0</v>
      </c>
      <c r="BY55">
        <f>I!BX53*SUM('Sim_Vt_Of(IxI)'!$H55:$K55)*(-1)</f>
        <v>0</v>
      </c>
    </row>
    <row r="56" spans="1:77" x14ac:dyDescent="0.25">
      <c r="A56" s="105" t="s">
        <v>53</v>
      </c>
      <c r="B56">
        <f>I!A54*SUM('Sim_Vt_Of(IxI)'!$H56:$K56)*(-1)</f>
        <v>0</v>
      </c>
      <c r="C56">
        <f>I!B54*SUM('Sim_Vt_Of(IxI)'!$H56:$K56)*(-1)</f>
        <v>0</v>
      </c>
      <c r="D56">
        <f>I!C54*SUM('Sim_Vt_Of(IxI)'!$H56:$K56)*(-1)</f>
        <v>0</v>
      </c>
      <c r="E56">
        <f>I!D54*SUM('Sim_Vt_Of(IxI)'!$H56:$K56)*(-1)</f>
        <v>0</v>
      </c>
      <c r="F56">
        <f>I!E54*SUM('Sim_Vt_Of(IxI)'!$H56:$K56)*(-1)</f>
        <v>0</v>
      </c>
      <c r="G56">
        <f>I!F54*SUM('Sim_Vt_Of(IxI)'!$H56:$K56)*(-1)</f>
        <v>0</v>
      </c>
      <c r="H56">
        <f>I!G54*SUM('Sim_Vt_Of(IxI)'!$H56:$K56)*(-1)</f>
        <v>0</v>
      </c>
      <c r="I56">
        <f>I!H54*SUM('Sim_Vt_Of(IxI)'!$H56:$K56)*(-1)</f>
        <v>0</v>
      </c>
      <c r="J56">
        <f>I!I54*SUM('Sim_Vt_Of(IxI)'!$H56:$K56)*(-1)</f>
        <v>0</v>
      </c>
      <c r="K56">
        <f>I!J54*SUM('Sim_Vt_Of(IxI)'!$H56:$K56)*(-1)</f>
        <v>0</v>
      </c>
      <c r="L56">
        <f>I!K54*SUM('Sim_Vt_Of(IxI)'!$H56:$K56)*(-1)</f>
        <v>0</v>
      </c>
      <c r="M56">
        <f>I!L54*SUM('Sim_Vt_Of(IxI)'!$H56:$K56)*(-1)</f>
        <v>0</v>
      </c>
      <c r="N56">
        <f>I!M54*SUM('Sim_Vt_Of(IxI)'!$H56:$K56)*(-1)</f>
        <v>0</v>
      </c>
      <c r="O56">
        <f>I!N54*SUM('Sim_Vt_Of(IxI)'!$H56:$K56)*(-1)</f>
        <v>0</v>
      </c>
      <c r="P56">
        <f>I!O54*SUM('Sim_Vt_Of(IxI)'!$H56:$K56)*(-1)</f>
        <v>0</v>
      </c>
      <c r="Q56">
        <f>I!P54*SUM('Sim_Vt_Of(IxI)'!$H56:$K56)*(-1)</f>
        <v>0</v>
      </c>
      <c r="R56">
        <f>I!Q54*SUM('Sim_Vt_Of(IxI)'!$H56:$K56)*(-1)</f>
        <v>0</v>
      </c>
      <c r="S56">
        <f>I!R54*SUM('Sim_Vt_Of(IxI)'!$H56:$K56)*(-1)</f>
        <v>0</v>
      </c>
      <c r="T56">
        <f>I!S54*SUM('Sim_Vt_Of(IxI)'!$H56:$K56)*(-1)</f>
        <v>0</v>
      </c>
      <c r="U56">
        <f>I!T54*SUM('Sim_Vt_Of(IxI)'!$H56:$K56)*(-1)</f>
        <v>0</v>
      </c>
      <c r="V56">
        <f>I!U54*SUM('Sim_Vt_Of(IxI)'!$H56:$K56)*(-1)</f>
        <v>0</v>
      </c>
      <c r="W56">
        <f>I!V54*SUM('Sim_Vt_Of(IxI)'!$H56:$K56)*(-1)</f>
        <v>0</v>
      </c>
      <c r="X56">
        <f>I!W54*SUM('Sim_Vt_Of(IxI)'!$H56:$K56)*(-1)</f>
        <v>0</v>
      </c>
      <c r="Y56">
        <f>I!X54*SUM('Sim_Vt_Of(IxI)'!$H56:$K56)*(-1)</f>
        <v>0</v>
      </c>
      <c r="Z56">
        <f>I!Y54*SUM('Sim_Vt_Of(IxI)'!$H56:$K56)*(-1)</f>
        <v>0</v>
      </c>
      <c r="AA56">
        <f>I!Z54*SUM('Sim_Vt_Of(IxI)'!$H56:$K56)*(-1)</f>
        <v>0</v>
      </c>
      <c r="AB56">
        <f>I!AA54*SUM('Sim_Vt_Of(IxI)'!$H56:$K56)*(-1)</f>
        <v>0</v>
      </c>
      <c r="AC56">
        <f>I!AB54*SUM('Sim_Vt_Of(IxI)'!$H56:$K56)*(-1)</f>
        <v>0</v>
      </c>
      <c r="AD56">
        <f>I!AC54*SUM('Sim_Vt_Of(IxI)'!$H56:$K56)*(-1)</f>
        <v>0</v>
      </c>
      <c r="AE56">
        <f>I!AD54*SUM('Sim_Vt_Of(IxI)'!$H56:$K56)*(-1)</f>
        <v>0</v>
      </c>
      <c r="AF56">
        <f>I!AE54*SUM('Sim_Vt_Of(IxI)'!$H56:$K56)*(-1)</f>
        <v>0</v>
      </c>
      <c r="AG56">
        <f>I!AF54*SUM('Sim_Vt_Of(IxI)'!$H56:$K56)*(-1)</f>
        <v>0</v>
      </c>
      <c r="AH56">
        <f>I!AG54*SUM('Sim_Vt_Of(IxI)'!$H56:$K56)*(-1)</f>
        <v>0</v>
      </c>
      <c r="AI56">
        <f>I!AH54*SUM('Sim_Vt_Of(IxI)'!$H56:$K56)*(-1)</f>
        <v>0</v>
      </c>
      <c r="AJ56">
        <f>I!AI54*SUM('Sim_Vt_Of(IxI)'!$H56:$K56)*(-1)</f>
        <v>0</v>
      </c>
      <c r="AK56">
        <f>I!AJ54*SUM('Sim_Vt_Of(IxI)'!$H56:$K56)*(-1)</f>
        <v>0</v>
      </c>
      <c r="AL56">
        <f>I!AK54*SUM('Sim_Vt_Of(IxI)'!$H56:$K56)*(-1)</f>
        <v>0</v>
      </c>
      <c r="AM56">
        <f>I!AL54*SUM('Sim_Vt_Of(IxI)'!$H56:$K56)*(-1)</f>
        <v>0</v>
      </c>
      <c r="AN56">
        <f>I!AM54*SUM('Sim_Vt_Of(IxI)'!$H56:$K56)*(-1)</f>
        <v>0</v>
      </c>
      <c r="AO56">
        <f>I!AN54*SUM('Sim_Vt_Of(IxI)'!$H56:$K56)*(-1)</f>
        <v>0</v>
      </c>
      <c r="AP56">
        <f>I!AO54*SUM('Sim_Vt_Of(IxI)'!$H56:$K56)*(-1)</f>
        <v>0</v>
      </c>
      <c r="AQ56">
        <f>I!AP54*SUM('Sim_Vt_Of(IxI)'!$H56:$K56)*(-1)</f>
        <v>0</v>
      </c>
      <c r="AR56">
        <f>I!AQ54*SUM('Sim_Vt_Of(IxI)'!$H56:$K56)*(-1)</f>
        <v>0</v>
      </c>
      <c r="AS56">
        <f>I!AR54*SUM('Sim_Vt_Of(IxI)'!$H56:$K56)*(-1)</f>
        <v>0</v>
      </c>
      <c r="AT56">
        <f>I!AS54*SUM('Sim_Vt_Of(IxI)'!$H56:$K56)*(-1)</f>
        <v>0</v>
      </c>
      <c r="AU56">
        <f>I!AT54*SUM('Sim_Vt_Of(IxI)'!$H56:$K56)*(-1)</f>
        <v>0</v>
      </c>
      <c r="AV56">
        <f>I!AU54*SUM('Sim_Vt_Of(IxI)'!$H56:$K56)*(-1)</f>
        <v>0</v>
      </c>
      <c r="AW56">
        <f>I!AV54*SUM('Sim_Vt_Of(IxI)'!$H56:$K56)*(-1)</f>
        <v>0</v>
      </c>
      <c r="AX56">
        <f>I!AW54*SUM('Sim_Vt_Of(IxI)'!$H56:$K56)*(-1)</f>
        <v>0</v>
      </c>
      <c r="AY56">
        <f>I!AX54*SUM('Sim_Vt_Of(IxI)'!$H56:$K56)*(-1)</f>
        <v>0</v>
      </c>
      <c r="AZ56">
        <f>I!AY54*SUM('Sim_Vt_Of(IxI)'!$H56:$K56)*(-1)</f>
        <v>0</v>
      </c>
      <c r="BA56">
        <f>I!AZ54*SUM('Sim_Vt_Of(IxI)'!$H56:$K56)*(-1)</f>
        <v>0</v>
      </c>
      <c r="BB56">
        <f>I!BA54*SUM('Sim_Vt_Of(IxI)'!$H56:$K56)*(-1)</f>
        <v>0</v>
      </c>
      <c r="BC56">
        <f>I!BB54*SUM('Sim_Vt_Of(IxI)'!$H56:$K56)*(-1)</f>
        <v>0</v>
      </c>
      <c r="BD56">
        <f>I!BC54*SUM('Sim_Vt_Of(IxI)'!$H56:$K56)*(-1)</f>
        <v>0</v>
      </c>
      <c r="BE56">
        <f>I!BD54*SUM('Sim_Vt_Of(IxI)'!$H56:$K56)*(-1)</f>
        <v>0</v>
      </c>
      <c r="BF56">
        <f>I!BE54*SUM('Sim_Vt_Of(IxI)'!$H56:$K56)*(-1)</f>
        <v>0</v>
      </c>
      <c r="BG56">
        <f>I!BF54*SUM('Sim_Vt_Of(IxI)'!$H56:$K56)*(-1)</f>
        <v>0</v>
      </c>
      <c r="BH56">
        <f>I!BG54*SUM('Sim_Vt_Of(IxI)'!$H56:$K56)*(-1)</f>
        <v>0</v>
      </c>
      <c r="BI56">
        <f>I!BH54*SUM('Sim_Vt_Of(IxI)'!$H56:$K56)*(-1)</f>
        <v>0</v>
      </c>
      <c r="BJ56">
        <f>I!BI54*SUM('Sim_Vt_Of(IxI)'!$H56:$K56)*(-1)</f>
        <v>0</v>
      </c>
      <c r="BK56">
        <f>I!BJ54*SUM('Sim_Vt_Of(IxI)'!$H56:$K56)*(-1)</f>
        <v>0</v>
      </c>
      <c r="BL56">
        <f>I!BK54*SUM('Sim_Vt_Of(IxI)'!$H56:$K56)*(-1)</f>
        <v>0</v>
      </c>
      <c r="BM56">
        <f>I!BL54*SUM('Sim_Vt_Of(IxI)'!$H56:$K56)*(-1)</f>
        <v>0</v>
      </c>
      <c r="BN56">
        <f>I!BM54*SUM('Sim_Vt_Of(IxI)'!$H56:$K56)*(-1)</f>
        <v>0</v>
      </c>
      <c r="BO56">
        <f>I!BN54*SUM('Sim_Vt_Of(IxI)'!$H56:$K56)*(-1)</f>
        <v>0</v>
      </c>
      <c r="BP56">
        <f>I!BO54*SUM('Sim_Vt_Of(IxI)'!$H56:$K56)*(-1)</f>
        <v>0</v>
      </c>
      <c r="BQ56">
        <f>I!BP54*SUM('Sim_Vt_Of(IxI)'!$H56:$K56)*(-1)</f>
        <v>0</v>
      </c>
      <c r="BR56">
        <f>I!BQ54*SUM('Sim_Vt_Of(IxI)'!$H56:$K56)*(-1)</f>
        <v>0</v>
      </c>
      <c r="BS56">
        <f>I!BR54*SUM('Sim_Vt_Of(IxI)'!$H56:$K56)*(-1)</f>
        <v>0</v>
      </c>
      <c r="BT56">
        <f>I!BS54*SUM('Sim_Vt_Of(IxI)'!$H56:$K56)*(-1)</f>
        <v>0</v>
      </c>
      <c r="BU56">
        <f>I!BT54*SUM('Sim_Vt_Of(IxI)'!$H56:$K56)*(-1)</f>
        <v>0</v>
      </c>
      <c r="BV56">
        <f>I!BU54*SUM('Sim_Vt_Of(IxI)'!$H56:$K56)*(-1)</f>
        <v>0</v>
      </c>
      <c r="BW56">
        <f>I!BV54*SUM('Sim_Vt_Of(IxI)'!$H56:$K56)*(-1)</f>
        <v>0</v>
      </c>
      <c r="BX56">
        <f>I!BW54*SUM('Sim_Vt_Of(IxI)'!$H56:$K56)*(-1)</f>
        <v>0</v>
      </c>
      <c r="BY56">
        <f>I!BX54*SUM('Sim_Vt_Of(IxI)'!$H56:$K56)*(-1)</f>
        <v>0</v>
      </c>
    </row>
    <row r="57" spans="1:77" x14ac:dyDescent="0.25">
      <c r="A57" s="105" t="s">
        <v>54</v>
      </c>
      <c r="B57">
        <f>I!A55*SUM('Sim_Vt_Of(IxI)'!$H57:$K57)*(-1)</f>
        <v>0</v>
      </c>
      <c r="C57">
        <f>I!B55*SUM('Sim_Vt_Of(IxI)'!$H57:$K57)*(-1)</f>
        <v>0</v>
      </c>
      <c r="D57">
        <f>I!C55*SUM('Sim_Vt_Of(IxI)'!$H57:$K57)*(-1)</f>
        <v>0</v>
      </c>
      <c r="E57">
        <f>I!D55*SUM('Sim_Vt_Of(IxI)'!$H57:$K57)*(-1)</f>
        <v>0</v>
      </c>
      <c r="F57">
        <f>I!E55*SUM('Sim_Vt_Of(IxI)'!$H57:$K57)*(-1)</f>
        <v>0</v>
      </c>
      <c r="G57">
        <f>I!F55*SUM('Sim_Vt_Of(IxI)'!$H57:$K57)*(-1)</f>
        <v>0</v>
      </c>
      <c r="H57">
        <f>I!G55*SUM('Sim_Vt_Of(IxI)'!$H57:$K57)*(-1)</f>
        <v>0</v>
      </c>
      <c r="I57">
        <f>I!H55*SUM('Sim_Vt_Of(IxI)'!$H57:$K57)*(-1)</f>
        <v>0</v>
      </c>
      <c r="J57">
        <f>I!I55*SUM('Sim_Vt_Of(IxI)'!$H57:$K57)*(-1)</f>
        <v>0</v>
      </c>
      <c r="K57">
        <f>I!J55*SUM('Sim_Vt_Of(IxI)'!$H57:$K57)*(-1)</f>
        <v>0</v>
      </c>
      <c r="L57">
        <f>I!K55*SUM('Sim_Vt_Of(IxI)'!$H57:$K57)*(-1)</f>
        <v>0</v>
      </c>
      <c r="M57">
        <f>I!L55*SUM('Sim_Vt_Of(IxI)'!$H57:$K57)*(-1)</f>
        <v>0</v>
      </c>
      <c r="N57">
        <f>I!M55*SUM('Sim_Vt_Of(IxI)'!$H57:$K57)*(-1)</f>
        <v>0</v>
      </c>
      <c r="O57">
        <f>I!N55*SUM('Sim_Vt_Of(IxI)'!$H57:$K57)*(-1)</f>
        <v>0</v>
      </c>
      <c r="P57">
        <f>I!O55*SUM('Sim_Vt_Of(IxI)'!$H57:$K57)*(-1)</f>
        <v>0</v>
      </c>
      <c r="Q57">
        <f>I!P55*SUM('Sim_Vt_Of(IxI)'!$H57:$K57)*(-1)</f>
        <v>0</v>
      </c>
      <c r="R57">
        <f>I!Q55*SUM('Sim_Vt_Of(IxI)'!$H57:$K57)*(-1)</f>
        <v>0</v>
      </c>
      <c r="S57">
        <f>I!R55*SUM('Sim_Vt_Of(IxI)'!$H57:$K57)*(-1)</f>
        <v>0</v>
      </c>
      <c r="T57">
        <f>I!S55*SUM('Sim_Vt_Of(IxI)'!$H57:$K57)*(-1)</f>
        <v>0</v>
      </c>
      <c r="U57">
        <f>I!T55*SUM('Sim_Vt_Of(IxI)'!$H57:$K57)*(-1)</f>
        <v>0</v>
      </c>
      <c r="V57">
        <f>I!U55*SUM('Sim_Vt_Of(IxI)'!$H57:$K57)*(-1)</f>
        <v>0</v>
      </c>
      <c r="W57">
        <f>I!V55*SUM('Sim_Vt_Of(IxI)'!$H57:$K57)*(-1)</f>
        <v>0</v>
      </c>
      <c r="X57">
        <f>I!W55*SUM('Sim_Vt_Of(IxI)'!$H57:$K57)*(-1)</f>
        <v>0</v>
      </c>
      <c r="Y57">
        <f>I!X55*SUM('Sim_Vt_Of(IxI)'!$H57:$K57)*(-1)</f>
        <v>0</v>
      </c>
      <c r="Z57">
        <f>I!Y55*SUM('Sim_Vt_Of(IxI)'!$H57:$K57)*(-1)</f>
        <v>0</v>
      </c>
      <c r="AA57">
        <f>I!Z55*SUM('Sim_Vt_Of(IxI)'!$H57:$K57)*(-1)</f>
        <v>0</v>
      </c>
      <c r="AB57">
        <f>I!AA55*SUM('Sim_Vt_Of(IxI)'!$H57:$K57)*(-1)</f>
        <v>0</v>
      </c>
      <c r="AC57">
        <f>I!AB55*SUM('Sim_Vt_Of(IxI)'!$H57:$K57)*(-1)</f>
        <v>0</v>
      </c>
      <c r="AD57">
        <f>I!AC55*SUM('Sim_Vt_Of(IxI)'!$H57:$K57)*(-1)</f>
        <v>0</v>
      </c>
      <c r="AE57">
        <f>I!AD55*SUM('Sim_Vt_Of(IxI)'!$H57:$K57)*(-1)</f>
        <v>0</v>
      </c>
      <c r="AF57">
        <f>I!AE55*SUM('Sim_Vt_Of(IxI)'!$H57:$K57)*(-1)</f>
        <v>0</v>
      </c>
      <c r="AG57">
        <f>I!AF55*SUM('Sim_Vt_Of(IxI)'!$H57:$K57)*(-1)</f>
        <v>0</v>
      </c>
      <c r="AH57">
        <f>I!AG55*SUM('Sim_Vt_Of(IxI)'!$H57:$K57)*(-1)</f>
        <v>0</v>
      </c>
      <c r="AI57">
        <f>I!AH55*SUM('Sim_Vt_Of(IxI)'!$H57:$K57)*(-1)</f>
        <v>0</v>
      </c>
      <c r="AJ57">
        <f>I!AI55*SUM('Sim_Vt_Of(IxI)'!$H57:$K57)*(-1)</f>
        <v>0</v>
      </c>
      <c r="AK57">
        <f>I!AJ55*SUM('Sim_Vt_Of(IxI)'!$H57:$K57)*(-1)</f>
        <v>0</v>
      </c>
      <c r="AL57">
        <f>I!AK55*SUM('Sim_Vt_Of(IxI)'!$H57:$K57)*(-1)</f>
        <v>0</v>
      </c>
      <c r="AM57">
        <f>I!AL55*SUM('Sim_Vt_Of(IxI)'!$H57:$K57)*(-1)</f>
        <v>0</v>
      </c>
      <c r="AN57">
        <f>I!AM55*SUM('Sim_Vt_Of(IxI)'!$H57:$K57)*(-1)</f>
        <v>0</v>
      </c>
      <c r="AO57">
        <f>I!AN55*SUM('Sim_Vt_Of(IxI)'!$H57:$K57)*(-1)</f>
        <v>0</v>
      </c>
      <c r="AP57">
        <f>I!AO55*SUM('Sim_Vt_Of(IxI)'!$H57:$K57)*(-1)</f>
        <v>0</v>
      </c>
      <c r="AQ57">
        <f>I!AP55*SUM('Sim_Vt_Of(IxI)'!$H57:$K57)*(-1)</f>
        <v>0</v>
      </c>
      <c r="AR57">
        <f>I!AQ55*SUM('Sim_Vt_Of(IxI)'!$H57:$K57)*(-1)</f>
        <v>0</v>
      </c>
      <c r="AS57">
        <f>I!AR55*SUM('Sim_Vt_Of(IxI)'!$H57:$K57)*(-1)</f>
        <v>0</v>
      </c>
      <c r="AT57">
        <f>I!AS55*SUM('Sim_Vt_Of(IxI)'!$H57:$K57)*(-1)</f>
        <v>0</v>
      </c>
      <c r="AU57">
        <f>I!AT55*SUM('Sim_Vt_Of(IxI)'!$H57:$K57)*(-1)</f>
        <v>0</v>
      </c>
      <c r="AV57">
        <f>I!AU55*SUM('Sim_Vt_Of(IxI)'!$H57:$K57)*(-1)</f>
        <v>0</v>
      </c>
      <c r="AW57">
        <f>I!AV55*SUM('Sim_Vt_Of(IxI)'!$H57:$K57)*(-1)</f>
        <v>0</v>
      </c>
      <c r="AX57">
        <f>I!AW55*SUM('Sim_Vt_Of(IxI)'!$H57:$K57)*(-1)</f>
        <v>0</v>
      </c>
      <c r="AY57">
        <f>I!AX55*SUM('Sim_Vt_Of(IxI)'!$H57:$K57)*(-1)</f>
        <v>0</v>
      </c>
      <c r="AZ57">
        <f>I!AY55*SUM('Sim_Vt_Of(IxI)'!$H57:$K57)*(-1)</f>
        <v>0</v>
      </c>
      <c r="BA57">
        <f>I!AZ55*SUM('Sim_Vt_Of(IxI)'!$H57:$K57)*(-1)</f>
        <v>0</v>
      </c>
      <c r="BB57">
        <f>I!BA55*SUM('Sim_Vt_Of(IxI)'!$H57:$K57)*(-1)</f>
        <v>0</v>
      </c>
      <c r="BC57">
        <f>I!BB55*SUM('Sim_Vt_Of(IxI)'!$H57:$K57)*(-1)</f>
        <v>0</v>
      </c>
      <c r="BD57">
        <f>I!BC55*SUM('Sim_Vt_Of(IxI)'!$H57:$K57)*(-1)</f>
        <v>0</v>
      </c>
      <c r="BE57">
        <f>I!BD55*SUM('Sim_Vt_Of(IxI)'!$H57:$K57)*(-1)</f>
        <v>0</v>
      </c>
      <c r="BF57">
        <f>I!BE55*SUM('Sim_Vt_Of(IxI)'!$H57:$K57)*(-1)</f>
        <v>0</v>
      </c>
      <c r="BG57">
        <f>I!BF55*SUM('Sim_Vt_Of(IxI)'!$H57:$K57)*(-1)</f>
        <v>0</v>
      </c>
      <c r="BH57">
        <f>I!BG55*SUM('Sim_Vt_Of(IxI)'!$H57:$K57)*(-1)</f>
        <v>0</v>
      </c>
      <c r="BI57">
        <f>I!BH55*SUM('Sim_Vt_Of(IxI)'!$H57:$K57)*(-1)</f>
        <v>0</v>
      </c>
      <c r="BJ57">
        <f>I!BI55*SUM('Sim_Vt_Of(IxI)'!$H57:$K57)*(-1)</f>
        <v>0</v>
      </c>
      <c r="BK57">
        <f>I!BJ55*SUM('Sim_Vt_Of(IxI)'!$H57:$K57)*(-1)</f>
        <v>0</v>
      </c>
      <c r="BL57">
        <f>I!BK55*SUM('Sim_Vt_Of(IxI)'!$H57:$K57)*(-1)</f>
        <v>0</v>
      </c>
      <c r="BM57">
        <f>I!BL55*SUM('Sim_Vt_Of(IxI)'!$H57:$K57)*(-1)</f>
        <v>0</v>
      </c>
      <c r="BN57">
        <f>I!BM55*SUM('Sim_Vt_Of(IxI)'!$H57:$K57)*(-1)</f>
        <v>0</v>
      </c>
      <c r="BO57">
        <f>I!BN55*SUM('Sim_Vt_Of(IxI)'!$H57:$K57)*(-1)</f>
        <v>0</v>
      </c>
      <c r="BP57">
        <f>I!BO55*SUM('Sim_Vt_Of(IxI)'!$H57:$K57)*(-1)</f>
        <v>0</v>
      </c>
      <c r="BQ57">
        <f>I!BP55*SUM('Sim_Vt_Of(IxI)'!$H57:$K57)*(-1)</f>
        <v>0</v>
      </c>
      <c r="BR57">
        <f>I!BQ55*SUM('Sim_Vt_Of(IxI)'!$H57:$K57)*(-1)</f>
        <v>0</v>
      </c>
      <c r="BS57">
        <f>I!BR55*SUM('Sim_Vt_Of(IxI)'!$H57:$K57)*(-1)</f>
        <v>0</v>
      </c>
      <c r="BT57">
        <f>I!BS55*SUM('Sim_Vt_Of(IxI)'!$H57:$K57)*(-1)</f>
        <v>0</v>
      </c>
      <c r="BU57">
        <f>I!BT55*SUM('Sim_Vt_Of(IxI)'!$H57:$K57)*(-1)</f>
        <v>0</v>
      </c>
      <c r="BV57">
        <f>I!BU55*SUM('Sim_Vt_Of(IxI)'!$H57:$K57)*(-1)</f>
        <v>0</v>
      </c>
      <c r="BW57">
        <f>I!BV55*SUM('Sim_Vt_Of(IxI)'!$H57:$K57)*(-1)</f>
        <v>0</v>
      </c>
      <c r="BX57">
        <f>I!BW55*SUM('Sim_Vt_Of(IxI)'!$H57:$K57)*(-1)</f>
        <v>0</v>
      </c>
      <c r="BY57">
        <f>I!BX55*SUM('Sim_Vt_Of(IxI)'!$H57:$K57)*(-1)</f>
        <v>0</v>
      </c>
    </row>
    <row r="58" spans="1:77" x14ac:dyDescent="0.25">
      <c r="A58" s="105" t="s">
        <v>55</v>
      </c>
      <c r="B58">
        <f>I!A56*SUM('Sim_Vt_Of(IxI)'!$H58:$K58)*(-1)</f>
        <v>0</v>
      </c>
      <c r="C58">
        <f>I!B56*SUM('Sim_Vt_Of(IxI)'!$H58:$K58)*(-1)</f>
        <v>0</v>
      </c>
      <c r="D58">
        <f>I!C56*SUM('Sim_Vt_Of(IxI)'!$H58:$K58)*(-1)</f>
        <v>0</v>
      </c>
      <c r="E58">
        <f>I!D56*SUM('Sim_Vt_Of(IxI)'!$H58:$K58)*(-1)</f>
        <v>0</v>
      </c>
      <c r="F58">
        <f>I!E56*SUM('Sim_Vt_Of(IxI)'!$H58:$K58)*(-1)</f>
        <v>0</v>
      </c>
      <c r="G58">
        <f>I!F56*SUM('Sim_Vt_Of(IxI)'!$H58:$K58)*(-1)</f>
        <v>0</v>
      </c>
      <c r="H58">
        <f>I!G56*SUM('Sim_Vt_Of(IxI)'!$H58:$K58)*(-1)</f>
        <v>0</v>
      </c>
      <c r="I58">
        <f>I!H56*SUM('Sim_Vt_Of(IxI)'!$H58:$K58)*(-1)</f>
        <v>0</v>
      </c>
      <c r="J58">
        <f>I!I56*SUM('Sim_Vt_Of(IxI)'!$H58:$K58)*(-1)</f>
        <v>0</v>
      </c>
      <c r="K58">
        <f>I!J56*SUM('Sim_Vt_Of(IxI)'!$H58:$K58)*(-1)</f>
        <v>0</v>
      </c>
      <c r="L58">
        <f>I!K56*SUM('Sim_Vt_Of(IxI)'!$H58:$K58)*(-1)</f>
        <v>0</v>
      </c>
      <c r="M58">
        <f>I!L56*SUM('Sim_Vt_Of(IxI)'!$H58:$K58)*(-1)</f>
        <v>0</v>
      </c>
      <c r="N58">
        <f>I!M56*SUM('Sim_Vt_Of(IxI)'!$H58:$K58)*(-1)</f>
        <v>0</v>
      </c>
      <c r="O58">
        <f>I!N56*SUM('Sim_Vt_Of(IxI)'!$H58:$K58)*(-1)</f>
        <v>0</v>
      </c>
      <c r="P58">
        <f>I!O56*SUM('Sim_Vt_Of(IxI)'!$H58:$K58)*(-1)</f>
        <v>0</v>
      </c>
      <c r="Q58">
        <f>I!P56*SUM('Sim_Vt_Of(IxI)'!$H58:$K58)*(-1)</f>
        <v>0</v>
      </c>
      <c r="R58">
        <f>I!Q56*SUM('Sim_Vt_Of(IxI)'!$H58:$K58)*(-1)</f>
        <v>0</v>
      </c>
      <c r="S58">
        <f>I!R56*SUM('Sim_Vt_Of(IxI)'!$H58:$K58)*(-1)</f>
        <v>0</v>
      </c>
      <c r="T58">
        <f>I!S56*SUM('Sim_Vt_Of(IxI)'!$H58:$K58)*(-1)</f>
        <v>0</v>
      </c>
      <c r="U58">
        <f>I!T56*SUM('Sim_Vt_Of(IxI)'!$H58:$K58)*(-1)</f>
        <v>0</v>
      </c>
      <c r="V58">
        <f>I!U56*SUM('Sim_Vt_Of(IxI)'!$H58:$K58)*(-1)</f>
        <v>0</v>
      </c>
      <c r="W58">
        <f>I!V56*SUM('Sim_Vt_Of(IxI)'!$H58:$K58)*(-1)</f>
        <v>0</v>
      </c>
      <c r="X58">
        <f>I!W56*SUM('Sim_Vt_Of(IxI)'!$H58:$K58)*(-1)</f>
        <v>0</v>
      </c>
      <c r="Y58">
        <f>I!X56*SUM('Sim_Vt_Of(IxI)'!$H58:$K58)*(-1)</f>
        <v>0</v>
      </c>
      <c r="Z58">
        <f>I!Y56*SUM('Sim_Vt_Of(IxI)'!$H58:$K58)*(-1)</f>
        <v>0</v>
      </c>
      <c r="AA58">
        <f>I!Z56*SUM('Sim_Vt_Of(IxI)'!$H58:$K58)*(-1)</f>
        <v>0</v>
      </c>
      <c r="AB58">
        <f>I!AA56*SUM('Sim_Vt_Of(IxI)'!$H58:$K58)*(-1)</f>
        <v>0</v>
      </c>
      <c r="AC58">
        <f>I!AB56*SUM('Sim_Vt_Of(IxI)'!$H58:$K58)*(-1)</f>
        <v>0</v>
      </c>
      <c r="AD58">
        <f>I!AC56*SUM('Sim_Vt_Of(IxI)'!$H58:$K58)*(-1)</f>
        <v>0</v>
      </c>
      <c r="AE58">
        <f>I!AD56*SUM('Sim_Vt_Of(IxI)'!$H58:$K58)*(-1)</f>
        <v>0</v>
      </c>
      <c r="AF58">
        <f>I!AE56*SUM('Sim_Vt_Of(IxI)'!$H58:$K58)*(-1)</f>
        <v>0</v>
      </c>
      <c r="AG58">
        <f>I!AF56*SUM('Sim_Vt_Of(IxI)'!$H58:$K58)*(-1)</f>
        <v>0</v>
      </c>
      <c r="AH58">
        <f>I!AG56*SUM('Sim_Vt_Of(IxI)'!$H58:$K58)*(-1)</f>
        <v>0</v>
      </c>
      <c r="AI58">
        <f>I!AH56*SUM('Sim_Vt_Of(IxI)'!$H58:$K58)*(-1)</f>
        <v>0</v>
      </c>
      <c r="AJ58">
        <f>I!AI56*SUM('Sim_Vt_Of(IxI)'!$H58:$K58)*(-1)</f>
        <v>0</v>
      </c>
      <c r="AK58">
        <f>I!AJ56*SUM('Sim_Vt_Of(IxI)'!$H58:$K58)*(-1)</f>
        <v>0</v>
      </c>
      <c r="AL58">
        <f>I!AK56*SUM('Sim_Vt_Of(IxI)'!$H58:$K58)*(-1)</f>
        <v>0</v>
      </c>
      <c r="AM58">
        <f>I!AL56*SUM('Sim_Vt_Of(IxI)'!$H58:$K58)*(-1)</f>
        <v>0</v>
      </c>
      <c r="AN58">
        <f>I!AM56*SUM('Sim_Vt_Of(IxI)'!$H58:$K58)*(-1)</f>
        <v>0</v>
      </c>
      <c r="AO58">
        <f>I!AN56*SUM('Sim_Vt_Of(IxI)'!$H58:$K58)*(-1)</f>
        <v>0</v>
      </c>
      <c r="AP58">
        <f>I!AO56*SUM('Sim_Vt_Of(IxI)'!$H58:$K58)*(-1)</f>
        <v>0</v>
      </c>
      <c r="AQ58">
        <f>I!AP56*SUM('Sim_Vt_Of(IxI)'!$H58:$K58)*(-1)</f>
        <v>0</v>
      </c>
      <c r="AR58">
        <f>I!AQ56*SUM('Sim_Vt_Of(IxI)'!$H58:$K58)*(-1)</f>
        <v>0</v>
      </c>
      <c r="AS58">
        <f>I!AR56*SUM('Sim_Vt_Of(IxI)'!$H58:$K58)*(-1)</f>
        <v>0</v>
      </c>
      <c r="AT58">
        <f>I!AS56*SUM('Sim_Vt_Of(IxI)'!$H58:$K58)*(-1)</f>
        <v>0</v>
      </c>
      <c r="AU58">
        <f>I!AT56*SUM('Sim_Vt_Of(IxI)'!$H58:$K58)*(-1)</f>
        <v>0</v>
      </c>
      <c r="AV58">
        <f>I!AU56*SUM('Sim_Vt_Of(IxI)'!$H58:$K58)*(-1)</f>
        <v>0</v>
      </c>
      <c r="AW58">
        <f>I!AV56*SUM('Sim_Vt_Of(IxI)'!$H58:$K58)*(-1)</f>
        <v>0</v>
      </c>
      <c r="AX58">
        <f>I!AW56*SUM('Sim_Vt_Of(IxI)'!$H58:$K58)*(-1)</f>
        <v>0</v>
      </c>
      <c r="AY58">
        <f>I!AX56*SUM('Sim_Vt_Of(IxI)'!$H58:$K58)*(-1)</f>
        <v>0</v>
      </c>
      <c r="AZ58">
        <f>I!AY56*SUM('Sim_Vt_Of(IxI)'!$H58:$K58)*(-1)</f>
        <v>0</v>
      </c>
      <c r="BA58">
        <f>I!AZ56*SUM('Sim_Vt_Of(IxI)'!$H58:$K58)*(-1)</f>
        <v>0</v>
      </c>
      <c r="BB58">
        <f>I!BA56*SUM('Sim_Vt_Of(IxI)'!$H58:$K58)*(-1)</f>
        <v>0</v>
      </c>
      <c r="BC58">
        <f>I!BB56*SUM('Sim_Vt_Of(IxI)'!$H58:$K58)*(-1)</f>
        <v>0</v>
      </c>
      <c r="BD58">
        <f>I!BC56*SUM('Sim_Vt_Of(IxI)'!$H58:$K58)*(-1)</f>
        <v>0</v>
      </c>
      <c r="BE58">
        <f>I!BD56*SUM('Sim_Vt_Of(IxI)'!$H58:$K58)*(-1)</f>
        <v>0</v>
      </c>
      <c r="BF58">
        <f>I!BE56*SUM('Sim_Vt_Of(IxI)'!$H58:$K58)*(-1)</f>
        <v>0</v>
      </c>
      <c r="BG58">
        <f>I!BF56*SUM('Sim_Vt_Of(IxI)'!$H58:$K58)*(-1)</f>
        <v>0</v>
      </c>
      <c r="BH58">
        <f>I!BG56*SUM('Sim_Vt_Of(IxI)'!$H58:$K58)*(-1)</f>
        <v>0</v>
      </c>
      <c r="BI58">
        <f>I!BH56*SUM('Sim_Vt_Of(IxI)'!$H58:$K58)*(-1)</f>
        <v>0</v>
      </c>
      <c r="BJ58">
        <f>I!BI56*SUM('Sim_Vt_Of(IxI)'!$H58:$K58)*(-1)</f>
        <v>0</v>
      </c>
      <c r="BK58">
        <f>I!BJ56*SUM('Sim_Vt_Of(IxI)'!$H58:$K58)*(-1)</f>
        <v>0</v>
      </c>
      <c r="BL58">
        <f>I!BK56*SUM('Sim_Vt_Of(IxI)'!$H58:$K58)*(-1)</f>
        <v>0</v>
      </c>
      <c r="BM58">
        <f>I!BL56*SUM('Sim_Vt_Of(IxI)'!$H58:$K58)*(-1)</f>
        <v>0</v>
      </c>
      <c r="BN58">
        <f>I!BM56*SUM('Sim_Vt_Of(IxI)'!$H58:$K58)*(-1)</f>
        <v>0</v>
      </c>
      <c r="BO58">
        <f>I!BN56*SUM('Sim_Vt_Of(IxI)'!$H58:$K58)*(-1)</f>
        <v>0</v>
      </c>
      <c r="BP58">
        <f>I!BO56*SUM('Sim_Vt_Of(IxI)'!$H58:$K58)*(-1)</f>
        <v>0</v>
      </c>
      <c r="BQ58">
        <f>I!BP56*SUM('Sim_Vt_Of(IxI)'!$H58:$K58)*(-1)</f>
        <v>0</v>
      </c>
      <c r="BR58">
        <f>I!BQ56*SUM('Sim_Vt_Of(IxI)'!$H58:$K58)*(-1)</f>
        <v>0</v>
      </c>
      <c r="BS58">
        <f>I!BR56*SUM('Sim_Vt_Of(IxI)'!$H58:$K58)*(-1)</f>
        <v>0</v>
      </c>
      <c r="BT58">
        <f>I!BS56*SUM('Sim_Vt_Of(IxI)'!$H58:$K58)*(-1)</f>
        <v>0</v>
      </c>
      <c r="BU58">
        <f>I!BT56*SUM('Sim_Vt_Of(IxI)'!$H58:$K58)*(-1)</f>
        <v>0</v>
      </c>
      <c r="BV58">
        <f>I!BU56*SUM('Sim_Vt_Of(IxI)'!$H58:$K58)*(-1)</f>
        <v>0</v>
      </c>
      <c r="BW58">
        <f>I!BV56*SUM('Sim_Vt_Of(IxI)'!$H58:$K58)*(-1)</f>
        <v>0</v>
      </c>
      <c r="BX58">
        <f>I!BW56*SUM('Sim_Vt_Of(IxI)'!$H58:$K58)*(-1)</f>
        <v>0</v>
      </c>
      <c r="BY58">
        <f>I!BX56*SUM('Sim_Vt_Of(IxI)'!$H58:$K58)*(-1)</f>
        <v>0</v>
      </c>
    </row>
    <row r="59" spans="1:77" x14ac:dyDescent="0.25">
      <c r="A59" s="105" t="s">
        <v>56</v>
      </c>
      <c r="B59">
        <f>I!A57*SUM('Sim_Vt_Of(IxI)'!$H59:$K59)*(-1)</f>
        <v>0</v>
      </c>
      <c r="C59">
        <f>I!B57*SUM('Sim_Vt_Of(IxI)'!$H59:$K59)*(-1)</f>
        <v>0</v>
      </c>
      <c r="D59">
        <f>I!C57*SUM('Sim_Vt_Of(IxI)'!$H59:$K59)*(-1)</f>
        <v>0</v>
      </c>
      <c r="E59">
        <f>I!D57*SUM('Sim_Vt_Of(IxI)'!$H59:$K59)*(-1)</f>
        <v>0</v>
      </c>
      <c r="F59">
        <f>I!E57*SUM('Sim_Vt_Of(IxI)'!$H59:$K59)*(-1)</f>
        <v>0</v>
      </c>
      <c r="G59">
        <f>I!F57*SUM('Sim_Vt_Of(IxI)'!$H59:$K59)*(-1)</f>
        <v>0</v>
      </c>
      <c r="H59">
        <f>I!G57*SUM('Sim_Vt_Of(IxI)'!$H59:$K59)*(-1)</f>
        <v>0</v>
      </c>
      <c r="I59">
        <f>I!H57*SUM('Sim_Vt_Of(IxI)'!$H59:$K59)*(-1)</f>
        <v>0</v>
      </c>
      <c r="J59">
        <f>I!I57*SUM('Sim_Vt_Of(IxI)'!$H59:$K59)*(-1)</f>
        <v>0</v>
      </c>
      <c r="K59">
        <f>I!J57*SUM('Sim_Vt_Of(IxI)'!$H59:$K59)*(-1)</f>
        <v>0</v>
      </c>
      <c r="L59">
        <f>I!K57*SUM('Sim_Vt_Of(IxI)'!$H59:$K59)*(-1)</f>
        <v>0</v>
      </c>
      <c r="M59">
        <f>I!L57*SUM('Sim_Vt_Of(IxI)'!$H59:$K59)*(-1)</f>
        <v>0</v>
      </c>
      <c r="N59">
        <f>I!M57*SUM('Sim_Vt_Of(IxI)'!$H59:$K59)*(-1)</f>
        <v>0</v>
      </c>
      <c r="O59">
        <f>I!N57*SUM('Sim_Vt_Of(IxI)'!$H59:$K59)*(-1)</f>
        <v>0</v>
      </c>
      <c r="P59">
        <f>I!O57*SUM('Sim_Vt_Of(IxI)'!$H59:$K59)*(-1)</f>
        <v>0</v>
      </c>
      <c r="Q59">
        <f>I!P57*SUM('Sim_Vt_Of(IxI)'!$H59:$K59)*(-1)</f>
        <v>0</v>
      </c>
      <c r="R59">
        <f>I!Q57*SUM('Sim_Vt_Of(IxI)'!$H59:$K59)*(-1)</f>
        <v>0</v>
      </c>
      <c r="S59">
        <f>I!R57*SUM('Sim_Vt_Of(IxI)'!$H59:$K59)*(-1)</f>
        <v>0</v>
      </c>
      <c r="T59">
        <f>I!S57*SUM('Sim_Vt_Of(IxI)'!$H59:$K59)*(-1)</f>
        <v>0</v>
      </c>
      <c r="U59">
        <f>I!T57*SUM('Sim_Vt_Of(IxI)'!$H59:$K59)*(-1)</f>
        <v>0</v>
      </c>
      <c r="V59">
        <f>I!U57*SUM('Sim_Vt_Of(IxI)'!$H59:$K59)*(-1)</f>
        <v>0</v>
      </c>
      <c r="W59">
        <f>I!V57*SUM('Sim_Vt_Of(IxI)'!$H59:$K59)*(-1)</f>
        <v>0</v>
      </c>
      <c r="X59">
        <f>I!W57*SUM('Sim_Vt_Of(IxI)'!$H59:$K59)*(-1)</f>
        <v>0</v>
      </c>
      <c r="Y59">
        <f>I!X57*SUM('Sim_Vt_Of(IxI)'!$H59:$K59)*(-1)</f>
        <v>0</v>
      </c>
      <c r="Z59">
        <f>I!Y57*SUM('Sim_Vt_Of(IxI)'!$H59:$K59)*(-1)</f>
        <v>0</v>
      </c>
      <c r="AA59">
        <f>I!Z57*SUM('Sim_Vt_Of(IxI)'!$H59:$K59)*(-1)</f>
        <v>0</v>
      </c>
      <c r="AB59">
        <f>I!AA57*SUM('Sim_Vt_Of(IxI)'!$H59:$K59)*(-1)</f>
        <v>0</v>
      </c>
      <c r="AC59">
        <f>I!AB57*SUM('Sim_Vt_Of(IxI)'!$H59:$K59)*(-1)</f>
        <v>0</v>
      </c>
      <c r="AD59">
        <f>I!AC57*SUM('Sim_Vt_Of(IxI)'!$H59:$K59)*(-1)</f>
        <v>0</v>
      </c>
      <c r="AE59">
        <f>I!AD57*SUM('Sim_Vt_Of(IxI)'!$H59:$K59)*(-1)</f>
        <v>0</v>
      </c>
      <c r="AF59">
        <f>I!AE57*SUM('Sim_Vt_Of(IxI)'!$H59:$K59)*(-1)</f>
        <v>0</v>
      </c>
      <c r="AG59">
        <f>I!AF57*SUM('Sim_Vt_Of(IxI)'!$H59:$K59)*(-1)</f>
        <v>0</v>
      </c>
      <c r="AH59">
        <f>I!AG57*SUM('Sim_Vt_Of(IxI)'!$H59:$K59)*(-1)</f>
        <v>0</v>
      </c>
      <c r="AI59">
        <f>I!AH57*SUM('Sim_Vt_Of(IxI)'!$H59:$K59)*(-1)</f>
        <v>0</v>
      </c>
      <c r="AJ59">
        <f>I!AI57*SUM('Sim_Vt_Of(IxI)'!$H59:$K59)*(-1)</f>
        <v>0</v>
      </c>
      <c r="AK59">
        <f>I!AJ57*SUM('Sim_Vt_Of(IxI)'!$H59:$K59)*(-1)</f>
        <v>0</v>
      </c>
      <c r="AL59">
        <f>I!AK57*SUM('Sim_Vt_Of(IxI)'!$H59:$K59)*(-1)</f>
        <v>0</v>
      </c>
      <c r="AM59">
        <f>I!AL57*SUM('Sim_Vt_Of(IxI)'!$H59:$K59)*(-1)</f>
        <v>0</v>
      </c>
      <c r="AN59">
        <f>I!AM57*SUM('Sim_Vt_Of(IxI)'!$H59:$K59)*(-1)</f>
        <v>0</v>
      </c>
      <c r="AO59">
        <f>I!AN57*SUM('Sim_Vt_Of(IxI)'!$H59:$K59)*(-1)</f>
        <v>0</v>
      </c>
      <c r="AP59">
        <f>I!AO57*SUM('Sim_Vt_Of(IxI)'!$H59:$K59)*(-1)</f>
        <v>0</v>
      </c>
      <c r="AQ59">
        <f>I!AP57*SUM('Sim_Vt_Of(IxI)'!$H59:$K59)*(-1)</f>
        <v>0</v>
      </c>
      <c r="AR59">
        <f>I!AQ57*SUM('Sim_Vt_Of(IxI)'!$H59:$K59)*(-1)</f>
        <v>0</v>
      </c>
      <c r="AS59">
        <f>I!AR57*SUM('Sim_Vt_Of(IxI)'!$H59:$K59)*(-1)</f>
        <v>0</v>
      </c>
      <c r="AT59">
        <f>I!AS57*SUM('Sim_Vt_Of(IxI)'!$H59:$K59)*(-1)</f>
        <v>0</v>
      </c>
      <c r="AU59">
        <f>I!AT57*SUM('Sim_Vt_Of(IxI)'!$H59:$K59)*(-1)</f>
        <v>0</v>
      </c>
      <c r="AV59">
        <f>I!AU57*SUM('Sim_Vt_Of(IxI)'!$H59:$K59)*(-1)</f>
        <v>0</v>
      </c>
      <c r="AW59">
        <f>I!AV57*SUM('Sim_Vt_Of(IxI)'!$H59:$K59)*(-1)</f>
        <v>0</v>
      </c>
      <c r="AX59">
        <f>I!AW57*SUM('Sim_Vt_Of(IxI)'!$H59:$K59)*(-1)</f>
        <v>0</v>
      </c>
      <c r="AY59">
        <f>I!AX57*SUM('Sim_Vt_Of(IxI)'!$H59:$K59)*(-1)</f>
        <v>0</v>
      </c>
      <c r="AZ59">
        <f>I!AY57*SUM('Sim_Vt_Of(IxI)'!$H59:$K59)*(-1)</f>
        <v>0</v>
      </c>
      <c r="BA59">
        <f>I!AZ57*SUM('Sim_Vt_Of(IxI)'!$H59:$K59)*(-1)</f>
        <v>0</v>
      </c>
      <c r="BB59">
        <f>I!BA57*SUM('Sim_Vt_Of(IxI)'!$H59:$K59)*(-1)</f>
        <v>0</v>
      </c>
      <c r="BC59">
        <f>I!BB57*SUM('Sim_Vt_Of(IxI)'!$H59:$K59)*(-1)</f>
        <v>0</v>
      </c>
      <c r="BD59">
        <f>I!BC57*SUM('Sim_Vt_Of(IxI)'!$H59:$K59)*(-1)</f>
        <v>0</v>
      </c>
      <c r="BE59">
        <f>I!BD57*SUM('Sim_Vt_Of(IxI)'!$H59:$K59)*(-1)</f>
        <v>0</v>
      </c>
      <c r="BF59">
        <f>I!BE57*SUM('Sim_Vt_Of(IxI)'!$H59:$K59)*(-1)</f>
        <v>0</v>
      </c>
      <c r="BG59">
        <f>I!BF57*SUM('Sim_Vt_Of(IxI)'!$H59:$K59)*(-1)</f>
        <v>0</v>
      </c>
      <c r="BH59">
        <f>I!BG57*SUM('Sim_Vt_Of(IxI)'!$H59:$K59)*(-1)</f>
        <v>0</v>
      </c>
      <c r="BI59">
        <f>I!BH57*SUM('Sim_Vt_Of(IxI)'!$H59:$K59)*(-1)</f>
        <v>0</v>
      </c>
      <c r="BJ59">
        <f>I!BI57*SUM('Sim_Vt_Of(IxI)'!$H59:$K59)*(-1)</f>
        <v>0</v>
      </c>
      <c r="BK59">
        <f>I!BJ57*SUM('Sim_Vt_Of(IxI)'!$H59:$K59)*(-1)</f>
        <v>0</v>
      </c>
      <c r="BL59">
        <f>I!BK57*SUM('Sim_Vt_Of(IxI)'!$H59:$K59)*(-1)</f>
        <v>0</v>
      </c>
      <c r="BM59">
        <f>I!BL57*SUM('Sim_Vt_Of(IxI)'!$H59:$K59)*(-1)</f>
        <v>0</v>
      </c>
      <c r="BN59">
        <f>I!BM57*SUM('Sim_Vt_Of(IxI)'!$H59:$K59)*(-1)</f>
        <v>0</v>
      </c>
      <c r="BO59">
        <f>I!BN57*SUM('Sim_Vt_Of(IxI)'!$H59:$K59)*(-1)</f>
        <v>0</v>
      </c>
      <c r="BP59">
        <f>I!BO57*SUM('Sim_Vt_Of(IxI)'!$H59:$K59)*(-1)</f>
        <v>0</v>
      </c>
      <c r="BQ59">
        <f>I!BP57*SUM('Sim_Vt_Of(IxI)'!$H59:$K59)*(-1)</f>
        <v>0</v>
      </c>
      <c r="BR59">
        <f>I!BQ57*SUM('Sim_Vt_Of(IxI)'!$H59:$K59)*(-1)</f>
        <v>0</v>
      </c>
      <c r="BS59">
        <f>I!BR57*SUM('Sim_Vt_Of(IxI)'!$H59:$K59)*(-1)</f>
        <v>0</v>
      </c>
      <c r="BT59">
        <f>I!BS57*SUM('Sim_Vt_Of(IxI)'!$H59:$K59)*(-1)</f>
        <v>0</v>
      </c>
      <c r="BU59">
        <f>I!BT57*SUM('Sim_Vt_Of(IxI)'!$H59:$K59)*(-1)</f>
        <v>0</v>
      </c>
      <c r="BV59">
        <f>I!BU57*SUM('Sim_Vt_Of(IxI)'!$H59:$K59)*(-1)</f>
        <v>0</v>
      </c>
      <c r="BW59">
        <f>I!BV57*SUM('Sim_Vt_Of(IxI)'!$H59:$K59)*(-1)</f>
        <v>0</v>
      </c>
      <c r="BX59">
        <f>I!BW57*SUM('Sim_Vt_Of(IxI)'!$H59:$K59)*(-1)</f>
        <v>0</v>
      </c>
      <c r="BY59">
        <f>I!BX57*SUM('Sim_Vt_Of(IxI)'!$H59:$K59)*(-1)</f>
        <v>0</v>
      </c>
    </row>
    <row r="60" spans="1:77" x14ac:dyDescent="0.25">
      <c r="A60" s="105" t="s">
        <v>57</v>
      </c>
      <c r="B60">
        <f>I!A58*SUM('Sim_Vt_Of(IxI)'!$H60:$K60)*(-1)</f>
        <v>0</v>
      </c>
      <c r="C60">
        <f>I!B58*SUM('Sim_Vt_Of(IxI)'!$H60:$K60)*(-1)</f>
        <v>0</v>
      </c>
      <c r="D60">
        <f>I!C58*SUM('Sim_Vt_Of(IxI)'!$H60:$K60)*(-1)</f>
        <v>0</v>
      </c>
      <c r="E60">
        <f>I!D58*SUM('Sim_Vt_Of(IxI)'!$H60:$K60)*(-1)</f>
        <v>0</v>
      </c>
      <c r="F60">
        <f>I!E58*SUM('Sim_Vt_Of(IxI)'!$H60:$K60)*(-1)</f>
        <v>0</v>
      </c>
      <c r="G60">
        <f>I!F58*SUM('Sim_Vt_Of(IxI)'!$H60:$K60)*(-1)</f>
        <v>0</v>
      </c>
      <c r="H60">
        <f>I!G58*SUM('Sim_Vt_Of(IxI)'!$H60:$K60)*(-1)</f>
        <v>0</v>
      </c>
      <c r="I60">
        <f>I!H58*SUM('Sim_Vt_Of(IxI)'!$H60:$K60)*(-1)</f>
        <v>0</v>
      </c>
      <c r="J60">
        <f>I!I58*SUM('Sim_Vt_Of(IxI)'!$H60:$K60)*(-1)</f>
        <v>0</v>
      </c>
      <c r="K60">
        <f>I!J58*SUM('Sim_Vt_Of(IxI)'!$H60:$K60)*(-1)</f>
        <v>0</v>
      </c>
      <c r="L60">
        <f>I!K58*SUM('Sim_Vt_Of(IxI)'!$H60:$K60)*(-1)</f>
        <v>0</v>
      </c>
      <c r="M60">
        <f>I!L58*SUM('Sim_Vt_Of(IxI)'!$H60:$K60)*(-1)</f>
        <v>0</v>
      </c>
      <c r="N60">
        <f>I!M58*SUM('Sim_Vt_Of(IxI)'!$H60:$K60)*(-1)</f>
        <v>0</v>
      </c>
      <c r="O60">
        <f>I!N58*SUM('Sim_Vt_Of(IxI)'!$H60:$K60)*(-1)</f>
        <v>0</v>
      </c>
      <c r="P60">
        <f>I!O58*SUM('Sim_Vt_Of(IxI)'!$H60:$K60)*(-1)</f>
        <v>0</v>
      </c>
      <c r="Q60">
        <f>I!P58*SUM('Sim_Vt_Of(IxI)'!$H60:$K60)*(-1)</f>
        <v>0</v>
      </c>
      <c r="R60">
        <f>I!Q58*SUM('Sim_Vt_Of(IxI)'!$H60:$K60)*(-1)</f>
        <v>0</v>
      </c>
      <c r="S60">
        <f>I!R58*SUM('Sim_Vt_Of(IxI)'!$H60:$K60)*(-1)</f>
        <v>0</v>
      </c>
      <c r="T60">
        <f>I!S58*SUM('Sim_Vt_Of(IxI)'!$H60:$K60)*(-1)</f>
        <v>0</v>
      </c>
      <c r="U60">
        <f>I!T58*SUM('Sim_Vt_Of(IxI)'!$H60:$K60)*(-1)</f>
        <v>0</v>
      </c>
      <c r="V60">
        <f>I!U58*SUM('Sim_Vt_Of(IxI)'!$H60:$K60)*(-1)</f>
        <v>0</v>
      </c>
      <c r="W60">
        <f>I!V58*SUM('Sim_Vt_Of(IxI)'!$H60:$K60)*(-1)</f>
        <v>0</v>
      </c>
      <c r="X60">
        <f>I!W58*SUM('Sim_Vt_Of(IxI)'!$H60:$K60)*(-1)</f>
        <v>0</v>
      </c>
      <c r="Y60">
        <f>I!X58*SUM('Sim_Vt_Of(IxI)'!$H60:$K60)*(-1)</f>
        <v>0</v>
      </c>
      <c r="Z60">
        <f>I!Y58*SUM('Sim_Vt_Of(IxI)'!$H60:$K60)*(-1)</f>
        <v>0</v>
      </c>
      <c r="AA60">
        <f>I!Z58*SUM('Sim_Vt_Of(IxI)'!$H60:$K60)*(-1)</f>
        <v>0</v>
      </c>
      <c r="AB60">
        <f>I!AA58*SUM('Sim_Vt_Of(IxI)'!$H60:$K60)*(-1)</f>
        <v>0</v>
      </c>
      <c r="AC60">
        <f>I!AB58*SUM('Sim_Vt_Of(IxI)'!$H60:$K60)*(-1)</f>
        <v>0</v>
      </c>
      <c r="AD60">
        <f>I!AC58*SUM('Sim_Vt_Of(IxI)'!$H60:$K60)*(-1)</f>
        <v>0</v>
      </c>
      <c r="AE60">
        <f>I!AD58*SUM('Sim_Vt_Of(IxI)'!$H60:$K60)*(-1)</f>
        <v>0</v>
      </c>
      <c r="AF60">
        <f>I!AE58*SUM('Sim_Vt_Of(IxI)'!$H60:$K60)*(-1)</f>
        <v>0</v>
      </c>
      <c r="AG60">
        <f>I!AF58*SUM('Sim_Vt_Of(IxI)'!$H60:$K60)*(-1)</f>
        <v>0</v>
      </c>
      <c r="AH60">
        <f>I!AG58*SUM('Sim_Vt_Of(IxI)'!$H60:$K60)*(-1)</f>
        <v>0</v>
      </c>
      <c r="AI60">
        <f>I!AH58*SUM('Sim_Vt_Of(IxI)'!$H60:$K60)*(-1)</f>
        <v>0</v>
      </c>
      <c r="AJ60">
        <f>I!AI58*SUM('Sim_Vt_Of(IxI)'!$H60:$K60)*(-1)</f>
        <v>0</v>
      </c>
      <c r="AK60">
        <f>I!AJ58*SUM('Sim_Vt_Of(IxI)'!$H60:$K60)*(-1)</f>
        <v>0</v>
      </c>
      <c r="AL60">
        <f>I!AK58*SUM('Sim_Vt_Of(IxI)'!$H60:$K60)*(-1)</f>
        <v>0</v>
      </c>
      <c r="AM60">
        <f>I!AL58*SUM('Sim_Vt_Of(IxI)'!$H60:$K60)*(-1)</f>
        <v>0</v>
      </c>
      <c r="AN60">
        <f>I!AM58*SUM('Sim_Vt_Of(IxI)'!$H60:$K60)*(-1)</f>
        <v>0</v>
      </c>
      <c r="AO60">
        <f>I!AN58*SUM('Sim_Vt_Of(IxI)'!$H60:$K60)*(-1)</f>
        <v>0</v>
      </c>
      <c r="AP60">
        <f>I!AO58*SUM('Sim_Vt_Of(IxI)'!$H60:$K60)*(-1)</f>
        <v>0</v>
      </c>
      <c r="AQ60">
        <f>I!AP58*SUM('Sim_Vt_Of(IxI)'!$H60:$K60)*(-1)</f>
        <v>0</v>
      </c>
      <c r="AR60">
        <f>I!AQ58*SUM('Sim_Vt_Of(IxI)'!$H60:$K60)*(-1)</f>
        <v>0</v>
      </c>
      <c r="AS60">
        <f>I!AR58*SUM('Sim_Vt_Of(IxI)'!$H60:$K60)*(-1)</f>
        <v>0</v>
      </c>
      <c r="AT60">
        <f>I!AS58*SUM('Sim_Vt_Of(IxI)'!$H60:$K60)*(-1)</f>
        <v>0</v>
      </c>
      <c r="AU60">
        <f>I!AT58*SUM('Sim_Vt_Of(IxI)'!$H60:$K60)*(-1)</f>
        <v>0</v>
      </c>
      <c r="AV60">
        <f>I!AU58*SUM('Sim_Vt_Of(IxI)'!$H60:$K60)*(-1)</f>
        <v>0</v>
      </c>
      <c r="AW60">
        <f>I!AV58*SUM('Sim_Vt_Of(IxI)'!$H60:$K60)*(-1)</f>
        <v>0</v>
      </c>
      <c r="AX60">
        <f>I!AW58*SUM('Sim_Vt_Of(IxI)'!$H60:$K60)*(-1)</f>
        <v>0</v>
      </c>
      <c r="AY60">
        <f>I!AX58*SUM('Sim_Vt_Of(IxI)'!$H60:$K60)*(-1)</f>
        <v>0</v>
      </c>
      <c r="AZ60">
        <f>I!AY58*SUM('Sim_Vt_Of(IxI)'!$H60:$K60)*(-1)</f>
        <v>0</v>
      </c>
      <c r="BA60">
        <f>I!AZ58*SUM('Sim_Vt_Of(IxI)'!$H60:$K60)*(-1)</f>
        <v>0</v>
      </c>
      <c r="BB60">
        <f>I!BA58*SUM('Sim_Vt_Of(IxI)'!$H60:$K60)*(-1)</f>
        <v>0</v>
      </c>
      <c r="BC60">
        <f>I!BB58*SUM('Sim_Vt_Of(IxI)'!$H60:$K60)*(-1)</f>
        <v>0</v>
      </c>
      <c r="BD60">
        <f>I!BC58*SUM('Sim_Vt_Of(IxI)'!$H60:$K60)*(-1)</f>
        <v>0</v>
      </c>
      <c r="BE60">
        <f>I!BD58*SUM('Sim_Vt_Of(IxI)'!$H60:$K60)*(-1)</f>
        <v>0</v>
      </c>
      <c r="BF60">
        <f>I!BE58*SUM('Sim_Vt_Of(IxI)'!$H60:$K60)*(-1)</f>
        <v>0</v>
      </c>
      <c r="BG60">
        <f>I!BF58*SUM('Sim_Vt_Of(IxI)'!$H60:$K60)*(-1)</f>
        <v>0</v>
      </c>
      <c r="BH60">
        <f>I!BG58*SUM('Sim_Vt_Of(IxI)'!$H60:$K60)*(-1)</f>
        <v>0</v>
      </c>
      <c r="BI60">
        <f>I!BH58*SUM('Sim_Vt_Of(IxI)'!$H60:$K60)*(-1)</f>
        <v>0</v>
      </c>
      <c r="BJ60">
        <f>I!BI58*SUM('Sim_Vt_Of(IxI)'!$H60:$K60)*(-1)</f>
        <v>0</v>
      </c>
      <c r="BK60">
        <f>I!BJ58*SUM('Sim_Vt_Of(IxI)'!$H60:$K60)*(-1)</f>
        <v>0</v>
      </c>
      <c r="BL60">
        <f>I!BK58*SUM('Sim_Vt_Of(IxI)'!$H60:$K60)*(-1)</f>
        <v>0</v>
      </c>
      <c r="BM60">
        <f>I!BL58*SUM('Sim_Vt_Of(IxI)'!$H60:$K60)*(-1)</f>
        <v>0</v>
      </c>
      <c r="BN60">
        <f>I!BM58*SUM('Sim_Vt_Of(IxI)'!$H60:$K60)*(-1)</f>
        <v>0</v>
      </c>
      <c r="BO60">
        <f>I!BN58*SUM('Sim_Vt_Of(IxI)'!$H60:$K60)*(-1)</f>
        <v>0</v>
      </c>
      <c r="BP60">
        <f>I!BO58*SUM('Sim_Vt_Of(IxI)'!$H60:$K60)*(-1)</f>
        <v>0</v>
      </c>
      <c r="BQ60">
        <f>I!BP58*SUM('Sim_Vt_Of(IxI)'!$H60:$K60)*(-1)</f>
        <v>0</v>
      </c>
      <c r="BR60">
        <f>I!BQ58*SUM('Sim_Vt_Of(IxI)'!$H60:$K60)*(-1)</f>
        <v>0</v>
      </c>
      <c r="BS60">
        <f>I!BR58*SUM('Sim_Vt_Of(IxI)'!$H60:$K60)*(-1)</f>
        <v>0</v>
      </c>
      <c r="BT60">
        <f>I!BS58*SUM('Sim_Vt_Of(IxI)'!$H60:$K60)*(-1)</f>
        <v>0</v>
      </c>
      <c r="BU60">
        <f>I!BT58*SUM('Sim_Vt_Of(IxI)'!$H60:$K60)*(-1)</f>
        <v>0</v>
      </c>
      <c r="BV60">
        <f>I!BU58*SUM('Sim_Vt_Of(IxI)'!$H60:$K60)*(-1)</f>
        <v>0</v>
      </c>
      <c r="BW60">
        <f>I!BV58*SUM('Sim_Vt_Of(IxI)'!$H60:$K60)*(-1)</f>
        <v>0</v>
      </c>
      <c r="BX60">
        <f>I!BW58*SUM('Sim_Vt_Of(IxI)'!$H60:$K60)*(-1)</f>
        <v>0</v>
      </c>
      <c r="BY60">
        <f>I!BX58*SUM('Sim_Vt_Of(IxI)'!$H60:$K60)*(-1)</f>
        <v>0</v>
      </c>
    </row>
    <row r="61" spans="1:77" x14ac:dyDescent="0.25">
      <c r="A61" s="105" t="s">
        <v>58</v>
      </c>
      <c r="B61">
        <f>I!A59*SUM('Sim_Vt_Of(IxI)'!$H61:$K61)*(-1)</f>
        <v>0</v>
      </c>
      <c r="C61">
        <f>I!B59*SUM('Sim_Vt_Of(IxI)'!$H61:$K61)*(-1)</f>
        <v>0</v>
      </c>
      <c r="D61">
        <f>I!C59*SUM('Sim_Vt_Of(IxI)'!$H61:$K61)*(-1)</f>
        <v>0</v>
      </c>
      <c r="E61">
        <f>I!D59*SUM('Sim_Vt_Of(IxI)'!$H61:$K61)*(-1)</f>
        <v>0</v>
      </c>
      <c r="F61">
        <f>I!E59*SUM('Sim_Vt_Of(IxI)'!$H61:$K61)*(-1)</f>
        <v>0</v>
      </c>
      <c r="G61">
        <f>I!F59*SUM('Sim_Vt_Of(IxI)'!$H61:$K61)*(-1)</f>
        <v>0</v>
      </c>
      <c r="H61">
        <f>I!G59*SUM('Sim_Vt_Of(IxI)'!$H61:$K61)*(-1)</f>
        <v>0</v>
      </c>
      <c r="I61">
        <f>I!H59*SUM('Sim_Vt_Of(IxI)'!$H61:$K61)*(-1)</f>
        <v>0</v>
      </c>
      <c r="J61">
        <f>I!I59*SUM('Sim_Vt_Of(IxI)'!$H61:$K61)*(-1)</f>
        <v>0</v>
      </c>
      <c r="K61">
        <f>I!J59*SUM('Sim_Vt_Of(IxI)'!$H61:$K61)*(-1)</f>
        <v>0</v>
      </c>
      <c r="L61">
        <f>I!K59*SUM('Sim_Vt_Of(IxI)'!$H61:$K61)*(-1)</f>
        <v>0</v>
      </c>
      <c r="M61">
        <f>I!L59*SUM('Sim_Vt_Of(IxI)'!$H61:$K61)*(-1)</f>
        <v>0</v>
      </c>
      <c r="N61">
        <f>I!M59*SUM('Sim_Vt_Of(IxI)'!$H61:$K61)*(-1)</f>
        <v>0</v>
      </c>
      <c r="O61">
        <f>I!N59*SUM('Sim_Vt_Of(IxI)'!$H61:$K61)*(-1)</f>
        <v>0</v>
      </c>
      <c r="P61">
        <f>I!O59*SUM('Sim_Vt_Of(IxI)'!$H61:$K61)*(-1)</f>
        <v>0</v>
      </c>
      <c r="Q61">
        <f>I!P59*SUM('Sim_Vt_Of(IxI)'!$H61:$K61)*(-1)</f>
        <v>0</v>
      </c>
      <c r="R61">
        <f>I!Q59*SUM('Sim_Vt_Of(IxI)'!$H61:$K61)*(-1)</f>
        <v>0</v>
      </c>
      <c r="S61">
        <f>I!R59*SUM('Sim_Vt_Of(IxI)'!$H61:$K61)*(-1)</f>
        <v>0</v>
      </c>
      <c r="T61">
        <f>I!S59*SUM('Sim_Vt_Of(IxI)'!$H61:$K61)*(-1)</f>
        <v>0</v>
      </c>
      <c r="U61">
        <f>I!T59*SUM('Sim_Vt_Of(IxI)'!$H61:$K61)*(-1)</f>
        <v>0</v>
      </c>
      <c r="V61">
        <f>I!U59*SUM('Sim_Vt_Of(IxI)'!$H61:$K61)*(-1)</f>
        <v>0</v>
      </c>
      <c r="W61">
        <f>I!V59*SUM('Sim_Vt_Of(IxI)'!$H61:$K61)*(-1)</f>
        <v>0</v>
      </c>
      <c r="X61">
        <f>I!W59*SUM('Sim_Vt_Of(IxI)'!$H61:$K61)*(-1)</f>
        <v>0</v>
      </c>
      <c r="Y61">
        <f>I!X59*SUM('Sim_Vt_Of(IxI)'!$H61:$K61)*(-1)</f>
        <v>0</v>
      </c>
      <c r="Z61">
        <f>I!Y59*SUM('Sim_Vt_Of(IxI)'!$H61:$K61)*(-1)</f>
        <v>0</v>
      </c>
      <c r="AA61">
        <f>I!Z59*SUM('Sim_Vt_Of(IxI)'!$H61:$K61)*(-1)</f>
        <v>0</v>
      </c>
      <c r="AB61">
        <f>I!AA59*SUM('Sim_Vt_Of(IxI)'!$H61:$K61)*(-1)</f>
        <v>0</v>
      </c>
      <c r="AC61">
        <f>I!AB59*SUM('Sim_Vt_Of(IxI)'!$H61:$K61)*(-1)</f>
        <v>0</v>
      </c>
      <c r="AD61">
        <f>I!AC59*SUM('Sim_Vt_Of(IxI)'!$H61:$K61)*(-1)</f>
        <v>0</v>
      </c>
      <c r="AE61">
        <f>I!AD59*SUM('Sim_Vt_Of(IxI)'!$H61:$K61)*(-1)</f>
        <v>0</v>
      </c>
      <c r="AF61">
        <f>I!AE59*SUM('Sim_Vt_Of(IxI)'!$H61:$K61)*(-1)</f>
        <v>0</v>
      </c>
      <c r="AG61">
        <f>I!AF59*SUM('Sim_Vt_Of(IxI)'!$H61:$K61)*(-1)</f>
        <v>0</v>
      </c>
      <c r="AH61">
        <f>I!AG59*SUM('Sim_Vt_Of(IxI)'!$H61:$K61)*(-1)</f>
        <v>0</v>
      </c>
      <c r="AI61">
        <f>I!AH59*SUM('Sim_Vt_Of(IxI)'!$H61:$K61)*(-1)</f>
        <v>0</v>
      </c>
      <c r="AJ61">
        <f>I!AI59*SUM('Sim_Vt_Of(IxI)'!$H61:$K61)*(-1)</f>
        <v>0</v>
      </c>
      <c r="AK61">
        <f>I!AJ59*SUM('Sim_Vt_Of(IxI)'!$H61:$K61)*(-1)</f>
        <v>0</v>
      </c>
      <c r="AL61">
        <f>I!AK59*SUM('Sim_Vt_Of(IxI)'!$H61:$K61)*(-1)</f>
        <v>0</v>
      </c>
      <c r="AM61">
        <f>I!AL59*SUM('Sim_Vt_Of(IxI)'!$H61:$K61)*(-1)</f>
        <v>0</v>
      </c>
      <c r="AN61">
        <f>I!AM59*SUM('Sim_Vt_Of(IxI)'!$H61:$K61)*(-1)</f>
        <v>0</v>
      </c>
      <c r="AO61">
        <f>I!AN59*SUM('Sim_Vt_Of(IxI)'!$H61:$K61)*(-1)</f>
        <v>0</v>
      </c>
      <c r="AP61">
        <f>I!AO59*SUM('Sim_Vt_Of(IxI)'!$H61:$K61)*(-1)</f>
        <v>0</v>
      </c>
      <c r="AQ61">
        <f>I!AP59*SUM('Sim_Vt_Of(IxI)'!$H61:$K61)*(-1)</f>
        <v>0</v>
      </c>
      <c r="AR61">
        <f>I!AQ59*SUM('Sim_Vt_Of(IxI)'!$H61:$K61)*(-1)</f>
        <v>0</v>
      </c>
      <c r="AS61">
        <f>I!AR59*SUM('Sim_Vt_Of(IxI)'!$H61:$K61)*(-1)</f>
        <v>0</v>
      </c>
      <c r="AT61">
        <f>I!AS59*SUM('Sim_Vt_Of(IxI)'!$H61:$K61)*(-1)</f>
        <v>0</v>
      </c>
      <c r="AU61">
        <f>I!AT59*SUM('Sim_Vt_Of(IxI)'!$H61:$K61)*(-1)</f>
        <v>0</v>
      </c>
      <c r="AV61">
        <f>I!AU59*SUM('Sim_Vt_Of(IxI)'!$H61:$K61)*(-1)</f>
        <v>0</v>
      </c>
      <c r="AW61">
        <f>I!AV59*SUM('Sim_Vt_Of(IxI)'!$H61:$K61)*(-1)</f>
        <v>0</v>
      </c>
      <c r="AX61">
        <f>I!AW59*SUM('Sim_Vt_Of(IxI)'!$H61:$K61)*(-1)</f>
        <v>0</v>
      </c>
      <c r="AY61">
        <f>I!AX59*SUM('Sim_Vt_Of(IxI)'!$H61:$K61)*(-1)</f>
        <v>0</v>
      </c>
      <c r="AZ61">
        <f>I!AY59*SUM('Sim_Vt_Of(IxI)'!$H61:$K61)*(-1)</f>
        <v>0</v>
      </c>
      <c r="BA61">
        <f>I!AZ59*SUM('Sim_Vt_Of(IxI)'!$H61:$K61)*(-1)</f>
        <v>0</v>
      </c>
      <c r="BB61">
        <f>I!BA59*SUM('Sim_Vt_Of(IxI)'!$H61:$K61)*(-1)</f>
        <v>0</v>
      </c>
      <c r="BC61">
        <f>I!BB59*SUM('Sim_Vt_Of(IxI)'!$H61:$K61)*(-1)</f>
        <v>0</v>
      </c>
      <c r="BD61">
        <f>I!BC59*SUM('Sim_Vt_Of(IxI)'!$H61:$K61)*(-1)</f>
        <v>0</v>
      </c>
      <c r="BE61">
        <f>I!BD59*SUM('Sim_Vt_Of(IxI)'!$H61:$K61)*(-1)</f>
        <v>0</v>
      </c>
      <c r="BF61">
        <f>I!BE59*SUM('Sim_Vt_Of(IxI)'!$H61:$K61)*(-1)</f>
        <v>0</v>
      </c>
      <c r="BG61">
        <f>I!BF59*SUM('Sim_Vt_Of(IxI)'!$H61:$K61)*(-1)</f>
        <v>0</v>
      </c>
      <c r="BH61">
        <f>I!BG59*SUM('Sim_Vt_Of(IxI)'!$H61:$K61)*(-1)</f>
        <v>0</v>
      </c>
      <c r="BI61">
        <f>I!BH59*SUM('Sim_Vt_Of(IxI)'!$H61:$K61)*(-1)</f>
        <v>0</v>
      </c>
      <c r="BJ61">
        <f>I!BI59*SUM('Sim_Vt_Of(IxI)'!$H61:$K61)*(-1)</f>
        <v>0</v>
      </c>
      <c r="BK61">
        <f>I!BJ59*SUM('Sim_Vt_Of(IxI)'!$H61:$K61)*(-1)</f>
        <v>0</v>
      </c>
      <c r="BL61">
        <f>I!BK59*SUM('Sim_Vt_Of(IxI)'!$H61:$K61)*(-1)</f>
        <v>0</v>
      </c>
      <c r="BM61">
        <f>I!BL59*SUM('Sim_Vt_Of(IxI)'!$H61:$K61)*(-1)</f>
        <v>0</v>
      </c>
      <c r="BN61">
        <f>I!BM59*SUM('Sim_Vt_Of(IxI)'!$H61:$K61)*(-1)</f>
        <v>0</v>
      </c>
      <c r="BO61">
        <f>I!BN59*SUM('Sim_Vt_Of(IxI)'!$H61:$K61)*(-1)</f>
        <v>0</v>
      </c>
      <c r="BP61">
        <f>I!BO59*SUM('Sim_Vt_Of(IxI)'!$H61:$K61)*(-1)</f>
        <v>0</v>
      </c>
      <c r="BQ61">
        <f>I!BP59*SUM('Sim_Vt_Of(IxI)'!$H61:$K61)*(-1)</f>
        <v>0</v>
      </c>
      <c r="BR61">
        <f>I!BQ59*SUM('Sim_Vt_Of(IxI)'!$H61:$K61)*(-1)</f>
        <v>0</v>
      </c>
      <c r="BS61">
        <f>I!BR59*SUM('Sim_Vt_Of(IxI)'!$H61:$K61)*(-1)</f>
        <v>0</v>
      </c>
      <c r="BT61">
        <f>I!BS59*SUM('Sim_Vt_Of(IxI)'!$H61:$K61)*(-1)</f>
        <v>0</v>
      </c>
      <c r="BU61">
        <f>I!BT59*SUM('Sim_Vt_Of(IxI)'!$H61:$K61)*(-1)</f>
        <v>0</v>
      </c>
      <c r="BV61">
        <f>I!BU59*SUM('Sim_Vt_Of(IxI)'!$H61:$K61)*(-1)</f>
        <v>0</v>
      </c>
      <c r="BW61">
        <f>I!BV59*SUM('Sim_Vt_Of(IxI)'!$H61:$K61)*(-1)</f>
        <v>0</v>
      </c>
      <c r="BX61">
        <f>I!BW59*SUM('Sim_Vt_Of(IxI)'!$H61:$K61)*(-1)</f>
        <v>0</v>
      </c>
      <c r="BY61">
        <f>I!BX59*SUM('Sim_Vt_Of(IxI)'!$H61:$K61)*(-1)</f>
        <v>0</v>
      </c>
    </row>
    <row r="62" spans="1:77" x14ac:dyDescent="0.25">
      <c r="A62" s="105" t="s">
        <v>59</v>
      </c>
      <c r="B62">
        <f>I!A60*SUM('Sim_Vt_Of(IxI)'!$H62:$K62)*(-1)</f>
        <v>0</v>
      </c>
      <c r="C62">
        <f>I!B60*SUM('Sim_Vt_Of(IxI)'!$H62:$K62)*(-1)</f>
        <v>0</v>
      </c>
      <c r="D62">
        <f>I!C60*SUM('Sim_Vt_Of(IxI)'!$H62:$K62)*(-1)</f>
        <v>0</v>
      </c>
      <c r="E62">
        <f>I!D60*SUM('Sim_Vt_Of(IxI)'!$H62:$K62)*(-1)</f>
        <v>0</v>
      </c>
      <c r="F62">
        <f>I!E60*SUM('Sim_Vt_Of(IxI)'!$H62:$K62)*(-1)</f>
        <v>0</v>
      </c>
      <c r="G62">
        <f>I!F60*SUM('Sim_Vt_Of(IxI)'!$H62:$K62)*(-1)</f>
        <v>0</v>
      </c>
      <c r="H62">
        <f>I!G60*SUM('Sim_Vt_Of(IxI)'!$H62:$K62)*(-1)</f>
        <v>0</v>
      </c>
      <c r="I62">
        <f>I!H60*SUM('Sim_Vt_Of(IxI)'!$H62:$K62)*(-1)</f>
        <v>0</v>
      </c>
      <c r="J62">
        <f>I!I60*SUM('Sim_Vt_Of(IxI)'!$H62:$K62)*(-1)</f>
        <v>0</v>
      </c>
      <c r="K62">
        <f>I!J60*SUM('Sim_Vt_Of(IxI)'!$H62:$K62)*(-1)</f>
        <v>0</v>
      </c>
      <c r="L62">
        <f>I!K60*SUM('Sim_Vt_Of(IxI)'!$H62:$K62)*(-1)</f>
        <v>0</v>
      </c>
      <c r="M62">
        <f>I!L60*SUM('Sim_Vt_Of(IxI)'!$H62:$K62)*(-1)</f>
        <v>0</v>
      </c>
      <c r="N62">
        <f>I!M60*SUM('Sim_Vt_Of(IxI)'!$H62:$K62)*(-1)</f>
        <v>0</v>
      </c>
      <c r="O62">
        <f>I!N60*SUM('Sim_Vt_Of(IxI)'!$H62:$K62)*(-1)</f>
        <v>0</v>
      </c>
      <c r="P62">
        <f>I!O60*SUM('Sim_Vt_Of(IxI)'!$H62:$K62)*(-1)</f>
        <v>0</v>
      </c>
      <c r="Q62">
        <f>I!P60*SUM('Sim_Vt_Of(IxI)'!$H62:$K62)*(-1)</f>
        <v>0</v>
      </c>
      <c r="R62">
        <f>I!Q60*SUM('Sim_Vt_Of(IxI)'!$H62:$K62)*(-1)</f>
        <v>0</v>
      </c>
      <c r="S62">
        <f>I!R60*SUM('Sim_Vt_Of(IxI)'!$H62:$K62)*(-1)</f>
        <v>0</v>
      </c>
      <c r="T62">
        <f>I!S60*SUM('Sim_Vt_Of(IxI)'!$H62:$K62)*(-1)</f>
        <v>0</v>
      </c>
      <c r="U62">
        <f>I!T60*SUM('Sim_Vt_Of(IxI)'!$H62:$K62)*(-1)</f>
        <v>0</v>
      </c>
      <c r="V62">
        <f>I!U60*SUM('Sim_Vt_Of(IxI)'!$H62:$K62)*(-1)</f>
        <v>0</v>
      </c>
      <c r="W62">
        <f>I!V60*SUM('Sim_Vt_Of(IxI)'!$H62:$K62)*(-1)</f>
        <v>0</v>
      </c>
      <c r="X62">
        <f>I!W60*SUM('Sim_Vt_Of(IxI)'!$H62:$K62)*(-1)</f>
        <v>0</v>
      </c>
      <c r="Y62">
        <f>I!X60*SUM('Sim_Vt_Of(IxI)'!$H62:$K62)*(-1)</f>
        <v>0</v>
      </c>
      <c r="Z62">
        <f>I!Y60*SUM('Sim_Vt_Of(IxI)'!$H62:$K62)*(-1)</f>
        <v>0</v>
      </c>
      <c r="AA62">
        <f>I!Z60*SUM('Sim_Vt_Of(IxI)'!$H62:$K62)*(-1)</f>
        <v>0</v>
      </c>
      <c r="AB62">
        <f>I!AA60*SUM('Sim_Vt_Of(IxI)'!$H62:$K62)*(-1)</f>
        <v>0</v>
      </c>
      <c r="AC62">
        <f>I!AB60*SUM('Sim_Vt_Of(IxI)'!$H62:$K62)*(-1)</f>
        <v>0</v>
      </c>
      <c r="AD62">
        <f>I!AC60*SUM('Sim_Vt_Of(IxI)'!$H62:$K62)*(-1)</f>
        <v>0</v>
      </c>
      <c r="AE62">
        <f>I!AD60*SUM('Sim_Vt_Of(IxI)'!$H62:$K62)*(-1)</f>
        <v>0</v>
      </c>
      <c r="AF62">
        <f>I!AE60*SUM('Sim_Vt_Of(IxI)'!$H62:$K62)*(-1)</f>
        <v>0</v>
      </c>
      <c r="AG62">
        <f>I!AF60*SUM('Sim_Vt_Of(IxI)'!$H62:$K62)*(-1)</f>
        <v>0</v>
      </c>
      <c r="AH62">
        <f>I!AG60*SUM('Sim_Vt_Of(IxI)'!$H62:$K62)*(-1)</f>
        <v>0</v>
      </c>
      <c r="AI62">
        <f>I!AH60*SUM('Sim_Vt_Of(IxI)'!$H62:$K62)*(-1)</f>
        <v>0</v>
      </c>
      <c r="AJ62">
        <f>I!AI60*SUM('Sim_Vt_Of(IxI)'!$H62:$K62)*(-1)</f>
        <v>0</v>
      </c>
      <c r="AK62">
        <f>I!AJ60*SUM('Sim_Vt_Of(IxI)'!$H62:$K62)*(-1)</f>
        <v>0</v>
      </c>
      <c r="AL62">
        <f>I!AK60*SUM('Sim_Vt_Of(IxI)'!$H62:$K62)*(-1)</f>
        <v>0</v>
      </c>
      <c r="AM62">
        <f>I!AL60*SUM('Sim_Vt_Of(IxI)'!$H62:$K62)*(-1)</f>
        <v>0</v>
      </c>
      <c r="AN62">
        <f>I!AM60*SUM('Sim_Vt_Of(IxI)'!$H62:$K62)*(-1)</f>
        <v>0</v>
      </c>
      <c r="AO62">
        <f>I!AN60*SUM('Sim_Vt_Of(IxI)'!$H62:$K62)*(-1)</f>
        <v>0</v>
      </c>
      <c r="AP62">
        <f>I!AO60*SUM('Sim_Vt_Of(IxI)'!$H62:$K62)*(-1)</f>
        <v>0</v>
      </c>
      <c r="AQ62">
        <f>I!AP60*SUM('Sim_Vt_Of(IxI)'!$H62:$K62)*(-1)</f>
        <v>0</v>
      </c>
      <c r="AR62">
        <f>I!AQ60*SUM('Sim_Vt_Of(IxI)'!$H62:$K62)*(-1)</f>
        <v>0</v>
      </c>
      <c r="AS62">
        <f>I!AR60*SUM('Sim_Vt_Of(IxI)'!$H62:$K62)*(-1)</f>
        <v>0</v>
      </c>
      <c r="AT62">
        <f>I!AS60*SUM('Sim_Vt_Of(IxI)'!$H62:$K62)*(-1)</f>
        <v>0</v>
      </c>
      <c r="AU62">
        <f>I!AT60*SUM('Sim_Vt_Of(IxI)'!$H62:$K62)*(-1)</f>
        <v>0</v>
      </c>
      <c r="AV62">
        <f>I!AU60*SUM('Sim_Vt_Of(IxI)'!$H62:$K62)*(-1)</f>
        <v>0</v>
      </c>
      <c r="AW62">
        <f>I!AV60*SUM('Sim_Vt_Of(IxI)'!$H62:$K62)*(-1)</f>
        <v>0</v>
      </c>
      <c r="AX62">
        <f>I!AW60*SUM('Sim_Vt_Of(IxI)'!$H62:$K62)*(-1)</f>
        <v>0</v>
      </c>
      <c r="AY62">
        <f>I!AX60*SUM('Sim_Vt_Of(IxI)'!$H62:$K62)*(-1)</f>
        <v>0</v>
      </c>
      <c r="AZ62">
        <f>I!AY60*SUM('Sim_Vt_Of(IxI)'!$H62:$K62)*(-1)</f>
        <v>0</v>
      </c>
      <c r="BA62">
        <f>I!AZ60*SUM('Sim_Vt_Of(IxI)'!$H62:$K62)*(-1)</f>
        <v>0</v>
      </c>
      <c r="BB62">
        <f>I!BA60*SUM('Sim_Vt_Of(IxI)'!$H62:$K62)*(-1)</f>
        <v>0</v>
      </c>
      <c r="BC62">
        <f>I!BB60*SUM('Sim_Vt_Of(IxI)'!$H62:$K62)*(-1)</f>
        <v>0</v>
      </c>
      <c r="BD62">
        <f>I!BC60*SUM('Sim_Vt_Of(IxI)'!$H62:$K62)*(-1)</f>
        <v>0</v>
      </c>
      <c r="BE62">
        <f>I!BD60*SUM('Sim_Vt_Of(IxI)'!$H62:$K62)*(-1)</f>
        <v>0</v>
      </c>
      <c r="BF62">
        <f>I!BE60*SUM('Sim_Vt_Of(IxI)'!$H62:$K62)*(-1)</f>
        <v>0</v>
      </c>
      <c r="BG62">
        <f>I!BF60*SUM('Sim_Vt_Of(IxI)'!$H62:$K62)*(-1)</f>
        <v>0</v>
      </c>
      <c r="BH62">
        <f>I!BG60*SUM('Sim_Vt_Of(IxI)'!$H62:$K62)*(-1)</f>
        <v>0</v>
      </c>
      <c r="BI62">
        <f>I!BH60*SUM('Sim_Vt_Of(IxI)'!$H62:$K62)*(-1)</f>
        <v>0</v>
      </c>
      <c r="BJ62">
        <f>I!BI60*SUM('Sim_Vt_Of(IxI)'!$H62:$K62)*(-1)</f>
        <v>0</v>
      </c>
      <c r="BK62">
        <f>I!BJ60*SUM('Sim_Vt_Of(IxI)'!$H62:$K62)*(-1)</f>
        <v>0</v>
      </c>
      <c r="BL62">
        <f>I!BK60*SUM('Sim_Vt_Of(IxI)'!$H62:$K62)*(-1)</f>
        <v>0</v>
      </c>
      <c r="BM62">
        <f>I!BL60*SUM('Sim_Vt_Of(IxI)'!$H62:$K62)*(-1)</f>
        <v>0</v>
      </c>
      <c r="BN62">
        <f>I!BM60*SUM('Sim_Vt_Of(IxI)'!$H62:$K62)*(-1)</f>
        <v>0</v>
      </c>
      <c r="BO62">
        <f>I!BN60*SUM('Sim_Vt_Of(IxI)'!$H62:$K62)*(-1)</f>
        <v>0</v>
      </c>
      <c r="BP62">
        <f>I!BO60*SUM('Sim_Vt_Of(IxI)'!$H62:$K62)*(-1)</f>
        <v>0</v>
      </c>
      <c r="BQ62">
        <f>I!BP60*SUM('Sim_Vt_Of(IxI)'!$H62:$K62)*(-1)</f>
        <v>0</v>
      </c>
      <c r="BR62">
        <f>I!BQ60*SUM('Sim_Vt_Of(IxI)'!$H62:$K62)*(-1)</f>
        <v>0</v>
      </c>
      <c r="BS62">
        <f>I!BR60*SUM('Sim_Vt_Of(IxI)'!$H62:$K62)*(-1)</f>
        <v>0</v>
      </c>
      <c r="BT62">
        <f>I!BS60*SUM('Sim_Vt_Of(IxI)'!$H62:$K62)*(-1)</f>
        <v>0</v>
      </c>
      <c r="BU62">
        <f>I!BT60*SUM('Sim_Vt_Of(IxI)'!$H62:$K62)*(-1)</f>
        <v>0</v>
      </c>
      <c r="BV62">
        <f>I!BU60*SUM('Sim_Vt_Of(IxI)'!$H62:$K62)*(-1)</f>
        <v>0</v>
      </c>
      <c r="BW62">
        <f>I!BV60*SUM('Sim_Vt_Of(IxI)'!$H62:$K62)*(-1)</f>
        <v>0</v>
      </c>
      <c r="BX62">
        <f>I!BW60*SUM('Sim_Vt_Of(IxI)'!$H62:$K62)*(-1)</f>
        <v>0</v>
      </c>
      <c r="BY62">
        <f>I!BX60*SUM('Sim_Vt_Of(IxI)'!$H62:$K62)*(-1)</f>
        <v>0</v>
      </c>
    </row>
    <row r="63" spans="1:77" x14ac:dyDescent="0.25">
      <c r="A63" s="105" t="s">
        <v>60</v>
      </c>
      <c r="B63">
        <f>I!A61*SUM('Sim_Vt_Of(IxI)'!$H63:$K63)*(-1)</f>
        <v>0</v>
      </c>
      <c r="C63">
        <f>I!B61*SUM('Sim_Vt_Of(IxI)'!$H63:$K63)*(-1)</f>
        <v>0</v>
      </c>
      <c r="D63">
        <f>I!C61*SUM('Sim_Vt_Of(IxI)'!$H63:$K63)*(-1)</f>
        <v>0</v>
      </c>
      <c r="E63">
        <f>I!D61*SUM('Sim_Vt_Of(IxI)'!$H63:$K63)*(-1)</f>
        <v>0</v>
      </c>
      <c r="F63">
        <f>I!E61*SUM('Sim_Vt_Of(IxI)'!$H63:$K63)*(-1)</f>
        <v>0</v>
      </c>
      <c r="G63">
        <f>I!F61*SUM('Sim_Vt_Of(IxI)'!$H63:$K63)*(-1)</f>
        <v>0</v>
      </c>
      <c r="H63">
        <f>I!G61*SUM('Sim_Vt_Of(IxI)'!$H63:$K63)*(-1)</f>
        <v>0</v>
      </c>
      <c r="I63">
        <f>I!H61*SUM('Sim_Vt_Of(IxI)'!$H63:$K63)*(-1)</f>
        <v>0</v>
      </c>
      <c r="J63">
        <f>I!I61*SUM('Sim_Vt_Of(IxI)'!$H63:$K63)*(-1)</f>
        <v>0</v>
      </c>
      <c r="K63">
        <f>I!J61*SUM('Sim_Vt_Of(IxI)'!$H63:$K63)*(-1)</f>
        <v>0</v>
      </c>
      <c r="L63">
        <f>I!K61*SUM('Sim_Vt_Of(IxI)'!$H63:$K63)*(-1)</f>
        <v>0</v>
      </c>
      <c r="M63">
        <f>I!L61*SUM('Sim_Vt_Of(IxI)'!$H63:$K63)*(-1)</f>
        <v>0</v>
      </c>
      <c r="N63">
        <f>I!M61*SUM('Sim_Vt_Of(IxI)'!$H63:$K63)*(-1)</f>
        <v>0</v>
      </c>
      <c r="O63">
        <f>I!N61*SUM('Sim_Vt_Of(IxI)'!$H63:$K63)*(-1)</f>
        <v>0</v>
      </c>
      <c r="P63">
        <f>I!O61*SUM('Sim_Vt_Of(IxI)'!$H63:$K63)*(-1)</f>
        <v>0</v>
      </c>
      <c r="Q63">
        <f>I!P61*SUM('Sim_Vt_Of(IxI)'!$H63:$K63)*(-1)</f>
        <v>0</v>
      </c>
      <c r="R63">
        <f>I!Q61*SUM('Sim_Vt_Of(IxI)'!$H63:$K63)*(-1)</f>
        <v>0</v>
      </c>
      <c r="S63">
        <f>I!R61*SUM('Sim_Vt_Of(IxI)'!$H63:$K63)*(-1)</f>
        <v>0</v>
      </c>
      <c r="T63">
        <f>I!S61*SUM('Sim_Vt_Of(IxI)'!$H63:$K63)*(-1)</f>
        <v>0</v>
      </c>
      <c r="U63">
        <f>I!T61*SUM('Sim_Vt_Of(IxI)'!$H63:$K63)*(-1)</f>
        <v>0</v>
      </c>
      <c r="V63">
        <f>I!U61*SUM('Sim_Vt_Of(IxI)'!$H63:$K63)*(-1)</f>
        <v>0</v>
      </c>
      <c r="W63">
        <f>I!V61*SUM('Sim_Vt_Of(IxI)'!$H63:$K63)*(-1)</f>
        <v>0</v>
      </c>
      <c r="X63">
        <f>I!W61*SUM('Sim_Vt_Of(IxI)'!$H63:$K63)*(-1)</f>
        <v>0</v>
      </c>
      <c r="Y63">
        <f>I!X61*SUM('Sim_Vt_Of(IxI)'!$H63:$K63)*(-1)</f>
        <v>0</v>
      </c>
      <c r="Z63">
        <f>I!Y61*SUM('Sim_Vt_Of(IxI)'!$H63:$K63)*(-1)</f>
        <v>0</v>
      </c>
      <c r="AA63">
        <f>I!Z61*SUM('Sim_Vt_Of(IxI)'!$H63:$K63)*(-1)</f>
        <v>0</v>
      </c>
      <c r="AB63">
        <f>I!AA61*SUM('Sim_Vt_Of(IxI)'!$H63:$K63)*(-1)</f>
        <v>0</v>
      </c>
      <c r="AC63">
        <f>I!AB61*SUM('Sim_Vt_Of(IxI)'!$H63:$K63)*(-1)</f>
        <v>0</v>
      </c>
      <c r="AD63">
        <f>I!AC61*SUM('Sim_Vt_Of(IxI)'!$H63:$K63)*(-1)</f>
        <v>0</v>
      </c>
      <c r="AE63">
        <f>I!AD61*SUM('Sim_Vt_Of(IxI)'!$H63:$K63)*(-1)</f>
        <v>0</v>
      </c>
      <c r="AF63">
        <f>I!AE61*SUM('Sim_Vt_Of(IxI)'!$H63:$K63)*(-1)</f>
        <v>0</v>
      </c>
      <c r="AG63">
        <f>I!AF61*SUM('Sim_Vt_Of(IxI)'!$H63:$K63)*(-1)</f>
        <v>0</v>
      </c>
      <c r="AH63">
        <f>I!AG61*SUM('Sim_Vt_Of(IxI)'!$H63:$K63)*(-1)</f>
        <v>0</v>
      </c>
      <c r="AI63">
        <f>I!AH61*SUM('Sim_Vt_Of(IxI)'!$H63:$K63)*(-1)</f>
        <v>0</v>
      </c>
      <c r="AJ63">
        <f>I!AI61*SUM('Sim_Vt_Of(IxI)'!$H63:$K63)*(-1)</f>
        <v>0</v>
      </c>
      <c r="AK63">
        <f>I!AJ61*SUM('Sim_Vt_Of(IxI)'!$H63:$K63)*(-1)</f>
        <v>0</v>
      </c>
      <c r="AL63">
        <f>I!AK61*SUM('Sim_Vt_Of(IxI)'!$H63:$K63)*(-1)</f>
        <v>0</v>
      </c>
      <c r="AM63">
        <f>I!AL61*SUM('Sim_Vt_Of(IxI)'!$H63:$K63)*(-1)</f>
        <v>0</v>
      </c>
      <c r="AN63">
        <f>I!AM61*SUM('Sim_Vt_Of(IxI)'!$H63:$K63)*(-1)</f>
        <v>0</v>
      </c>
      <c r="AO63">
        <f>I!AN61*SUM('Sim_Vt_Of(IxI)'!$H63:$K63)*(-1)</f>
        <v>0</v>
      </c>
      <c r="AP63">
        <f>I!AO61*SUM('Sim_Vt_Of(IxI)'!$H63:$K63)*(-1)</f>
        <v>0</v>
      </c>
      <c r="AQ63">
        <f>I!AP61*SUM('Sim_Vt_Of(IxI)'!$H63:$K63)*(-1)</f>
        <v>0</v>
      </c>
      <c r="AR63">
        <f>I!AQ61*SUM('Sim_Vt_Of(IxI)'!$H63:$K63)*(-1)</f>
        <v>0</v>
      </c>
      <c r="AS63">
        <f>I!AR61*SUM('Sim_Vt_Of(IxI)'!$H63:$K63)*(-1)</f>
        <v>0</v>
      </c>
      <c r="AT63">
        <f>I!AS61*SUM('Sim_Vt_Of(IxI)'!$H63:$K63)*(-1)</f>
        <v>0</v>
      </c>
      <c r="AU63">
        <f>I!AT61*SUM('Sim_Vt_Of(IxI)'!$H63:$K63)*(-1)</f>
        <v>0</v>
      </c>
      <c r="AV63">
        <f>I!AU61*SUM('Sim_Vt_Of(IxI)'!$H63:$K63)*(-1)</f>
        <v>0</v>
      </c>
      <c r="AW63">
        <f>I!AV61*SUM('Sim_Vt_Of(IxI)'!$H63:$K63)*(-1)</f>
        <v>0</v>
      </c>
      <c r="AX63">
        <f>I!AW61*SUM('Sim_Vt_Of(IxI)'!$H63:$K63)*(-1)</f>
        <v>0</v>
      </c>
      <c r="AY63">
        <f>I!AX61*SUM('Sim_Vt_Of(IxI)'!$H63:$K63)*(-1)</f>
        <v>0</v>
      </c>
      <c r="AZ63">
        <f>I!AY61*SUM('Sim_Vt_Of(IxI)'!$H63:$K63)*(-1)</f>
        <v>0</v>
      </c>
      <c r="BA63">
        <f>I!AZ61*SUM('Sim_Vt_Of(IxI)'!$H63:$K63)*(-1)</f>
        <v>0</v>
      </c>
      <c r="BB63">
        <f>I!BA61*SUM('Sim_Vt_Of(IxI)'!$H63:$K63)*(-1)</f>
        <v>0</v>
      </c>
      <c r="BC63">
        <f>I!BB61*SUM('Sim_Vt_Of(IxI)'!$H63:$K63)*(-1)</f>
        <v>0</v>
      </c>
      <c r="BD63">
        <f>I!BC61*SUM('Sim_Vt_Of(IxI)'!$H63:$K63)*(-1)</f>
        <v>0</v>
      </c>
      <c r="BE63">
        <f>I!BD61*SUM('Sim_Vt_Of(IxI)'!$H63:$K63)*(-1)</f>
        <v>0</v>
      </c>
      <c r="BF63">
        <f>I!BE61*SUM('Sim_Vt_Of(IxI)'!$H63:$K63)*(-1)</f>
        <v>0</v>
      </c>
      <c r="BG63">
        <f>I!BF61*SUM('Sim_Vt_Of(IxI)'!$H63:$K63)*(-1)</f>
        <v>0</v>
      </c>
      <c r="BH63">
        <f>I!BG61*SUM('Sim_Vt_Of(IxI)'!$H63:$K63)*(-1)</f>
        <v>0</v>
      </c>
      <c r="BI63">
        <f>I!BH61*SUM('Sim_Vt_Of(IxI)'!$H63:$K63)*(-1)</f>
        <v>0</v>
      </c>
      <c r="BJ63">
        <f>I!BI61*SUM('Sim_Vt_Of(IxI)'!$H63:$K63)*(-1)</f>
        <v>0</v>
      </c>
      <c r="BK63">
        <f>I!BJ61*SUM('Sim_Vt_Of(IxI)'!$H63:$K63)*(-1)</f>
        <v>0</v>
      </c>
      <c r="BL63">
        <f>I!BK61*SUM('Sim_Vt_Of(IxI)'!$H63:$K63)*(-1)</f>
        <v>0</v>
      </c>
      <c r="BM63">
        <f>I!BL61*SUM('Sim_Vt_Of(IxI)'!$H63:$K63)*(-1)</f>
        <v>0</v>
      </c>
      <c r="BN63">
        <f>I!BM61*SUM('Sim_Vt_Of(IxI)'!$H63:$K63)*(-1)</f>
        <v>0</v>
      </c>
      <c r="BO63">
        <f>I!BN61*SUM('Sim_Vt_Of(IxI)'!$H63:$K63)*(-1)</f>
        <v>0</v>
      </c>
      <c r="BP63">
        <f>I!BO61*SUM('Sim_Vt_Of(IxI)'!$H63:$K63)*(-1)</f>
        <v>0</v>
      </c>
      <c r="BQ63">
        <f>I!BP61*SUM('Sim_Vt_Of(IxI)'!$H63:$K63)*(-1)</f>
        <v>0</v>
      </c>
      <c r="BR63">
        <f>I!BQ61*SUM('Sim_Vt_Of(IxI)'!$H63:$K63)*(-1)</f>
        <v>0</v>
      </c>
      <c r="BS63">
        <f>I!BR61*SUM('Sim_Vt_Of(IxI)'!$H63:$K63)*(-1)</f>
        <v>0</v>
      </c>
      <c r="BT63">
        <f>I!BS61*SUM('Sim_Vt_Of(IxI)'!$H63:$K63)*(-1)</f>
        <v>0</v>
      </c>
      <c r="BU63">
        <f>I!BT61*SUM('Sim_Vt_Of(IxI)'!$H63:$K63)*(-1)</f>
        <v>0</v>
      </c>
      <c r="BV63">
        <f>I!BU61*SUM('Sim_Vt_Of(IxI)'!$H63:$K63)*(-1)</f>
        <v>0</v>
      </c>
      <c r="BW63">
        <f>I!BV61*SUM('Sim_Vt_Of(IxI)'!$H63:$K63)*(-1)</f>
        <v>0</v>
      </c>
      <c r="BX63">
        <f>I!BW61*SUM('Sim_Vt_Of(IxI)'!$H63:$K63)*(-1)</f>
        <v>0</v>
      </c>
      <c r="BY63">
        <f>I!BX61*SUM('Sim_Vt_Of(IxI)'!$H63:$K63)*(-1)</f>
        <v>0</v>
      </c>
    </row>
    <row r="64" spans="1:77" x14ac:dyDescent="0.25">
      <c r="A64" s="105" t="s">
        <v>61</v>
      </c>
      <c r="B64">
        <f>I!A62*SUM('Sim_Vt_Of(IxI)'!$H64:$K64)*(-1)</f>
        <v>0</v>
      </c>
      <c r="C64">
        <f>I!B62*SUM('Sim_Vt_Of(IxI)'!$H64:$K64)*(-1)</f>
        <v>0</v>
      </c>
      <c r="D64">
        <f>I!C62*SUM('Sim_Vt_Of(IxI)'!$H64:$K64)*(-1)</f>
        <v>0</v>
      </c>
      <c r="E64">
        <f>I!D62*SUM('Sim_Vt_Of(IxI)'!$H64:$K64)*(-1)</f>
        <v>0</v>
      </c>
      <c r="F64">
        <f>I!E62*SUM('Sim_Vt_Of(IxI)'!$H64:$K64)*(-1)</f>
        <v>0</v>
      </c>
      <c r="G64">
        <f>I!F62*SUM('Sim_Vt_Of(IxI)'!$H64:$K64)*(-1)</f>
        <v>0</v>
      </c>
      <c r="H64">
        <f>I!G62*SUM('Sim_Vt_Of(IxI)'!$H64:$K64)*(-1)</f>
        <v>0</v>
      </c>
      <c r="I64">
        <f>I!H62*SUM('Sim_Vt_Of(IxI)'!$H64:$K64)*(-1)</f>
        <v>0</v>
      </c>
      <c r="J64">
        <f>I!I62*SUM('Sim_Vt_Of(IxI)'!$H64:$K64)*(-1)</f>
        <v>0</v>
      </c>
      <c r="K64">
        <f>I!J62*SUM('Sim_Vt_Of(IxI)'!$H64:$K64)*(-1)</f>
        <v>0</v>
      </c>
      <c r="L64">
        <f>I!K62*SUM('Sim_Vt_Of(IxI)'!$H64:$K64)*(-1)</f>
        <v>0</v>
      </c>
      <c r="M64">
        <f>I!L62*SUM('Sim_Vt_Of(IxI)'!$H64:$K64)*(-1)</f>
        <v>0</v>
      </c>
      <c r="N64">
        <f>I!M62*SUM('Sim_Vt_Of(IxI)'!$H64:$K64)*(-1)</f>
        <v>0</v>
      </c>
      <c r="O64">
        <f>I!N62*SUM('Sim_Vt_Of(IxI)'!$H64:$K64)*(-1)</f>
        <v>0</v>
      </c>
      <c r="P64">
        <f>I!O62*SUM('Sim_Vt_Of(IxI)'!$H64:$K64)*(-1)</f>
        <v>0</v>
      </c>
      <c r="Q64">
        <f>I!P62*SUM('Sim_Vt_Of(IxI)'!$H64:$K64)*(-1)</f>
        <v>0</v>
      </c>
      <c r="R64">
        <f>I!Q62*SUM('Sim_Vt_Of(IxI)'!$H64:$K64)*(-1)</f>
        <v>0</v>
      </c>
      <c r="S64">
        <f>I!R62*SUM('Sim_Vt_Of(IxI)'!$H64:$K64)*(-1)</f>
        <v>0</v>
      </c>
      <c r="T64">
        <f>I!S62*SUM('Sim_Vt_Of(IxI)'!$H64:$K64)*(-1)</f>
        <v>0</v>
      </c>
      <c r="U64">
        <f>I!T62*SUM('Sim_Vt_Of(IxI)'!$H64:$K64)*(-1)</f>
        <v>0</v>
      </c>
      <c r="V64">
        <f>I!U62*SUM('Sim_Vt_Of(IxI)'!$H64:$K64)*(-1)</f>
        <v>0</v>
      </c>
      <c r="W64">
        <f>I!V62*SUM('Sim_Vt_Of(IxI)'!$H64:$K64)*(-1)</f>
        <v>0</v>
      </c>
      <c r="X64">
        <f>I!W62*SUM('Sim_Vt_Of(IxI)'!$H64:$K64)*(-1)</f>
        <v>0</v>
      </c>
      <c r="Y64">
        <f>I!X62*SUM('Sim_Vt_Of(IxI)'!$H64:$K64)*(-1)</f>
        <v>0</v>
      </c>
      <c r="Z64">
        <f>I!Y62*SUM('Sim_Vt_Of(IxI)'!$H64:$K64)*(-1)</f>
        <v>0</v>
      </c>
      <c r="AA64">
        <f>I!Z62*SUM('Sim_Vt_Of(IxI)'!$H64:$K64)*(-1)</f>
        <v>0</v>
      </c>
      <c r="AB64">
        <f>I!AA62*SUM('Sim_Vt_Of(IxI)'!$H64:$K64)*(-1)</f>
        <v>0</v>
      </c>
      <c r="AC64">
        <f>I!AB62*SUM('Sim_Vt_Of(IxI)'!$H64:$K64)*(-1)</f>
        <v>0</v>
      </c>
      <c r="AD64">
        <f>I!AC62*SUM('Sim_Vt_Of(IxI)'!$H64:$K64)*(-1)</f>
        <v>0</v>
      </c>
      <c r="AE64">
        <f>I!AD62*SUM('Sim_Vt_Of(IxI)'!$H64:$K64)*(-1)</f>
        <v>0</v>
      </c>
      <c r="AF64">
        <f>I!AE62*SUM('Sim_Vt_Of(IxI)'!$H64:$K64)*(-1)</f>
        <v>0</v>
      </c>
      <c r="AG64">
        <f>I!AF62*SUM('Sim_Vt_Of(IxI)'!$H64:$K64)*(-1)</f>
        <v>0</v>
      </c>
      <c r="AH64">
        <f>I!AG62*SUM('Sim_Vt_Of(IxI)'!$H64:$K64)*(-1)</f>
        <v>0</v>
      </c>
      <c r="AI64">
        <f>I!AH62*SUM('Sim_Vt_Of(IxI)'!$H64:$K64)*(-1)</f>
        <v>0</v>
      </c>
      <c r="AJ64">
        <f>I!AI62*SUM('Sim_Vt_Of(IxI)'!$H64:$K64)*(-1)</f>
        <v>0</v>
      </c>
      <c r="AK64">
        <f>I!AJ62*SUM('Sim_Vt_Of(IxI)'!$H64:$K64)*(-1)</f>
        <v>0</v>
      </c>
      <c r="AL64">
        <f>I!AK62*SUM('Sim_Vt_Of(IxI)'!$H64:$K64)*(-1)</f>
        <v>0</v>
      </c>
      <c r="AM64">
        <f>I!AL62*SUM('Sim_Vt_Of(IxI)'!$H64:$K64)*(-1)</f>
        <v>0</v>
      </c>
      <c r="AN64">
        <f>I!AM62*SUM('Sim_Vt_Of(IxI)'!$H64:$K64)*(-1)</f>
        <v>0</v>
      </c>
      <c r="AO64">
        <f>I!AN62*SUM('Sim_Vt_Of(IxI)'!$H64:$K64)*(-1)</f>
        <v>0</v>
      </c>
      <c r="AP64">
        <f>I!AO62*SUM('Sim_Vt_Of(IxI)'!$H64:$K64)*(-1)</f>
        <v>0</v>
      </c>
      <c r="AQ64">
        <f>I!AP62*SUM('Sim_Vt_Of(IxI)'!$H64:$K64)*(-1)</f>
        <v>0</v>
      </c>
      <c r="AR64">
        <f>I!AQ62*SUM('Sim_Vt_Of(IxI)'!$H64:$K64)*(-1)</f>
        <v>0</v>
      </c>
      <c r="AS64">
        <f>I!AR62*SUM('Sim_Vt_Of(IxI)'!$H64:$K64)*(-1)</f>
        <v>0</v>
      </c>
      <c r="AT64">
        <f>I!AS62*SUM('Sim_Vt_Of(IxI)'!$H64:$K64)*(-1)</f>
        <v>0</v>
      </c>
      <c r="AU64">
        <f>I!AT62*SUM('Sim_Vt_Of(IxI)'!$H64:$K64)*(-1)</f>
        <v>0</v>
      </c>
      <c r="AV64">
        <f>I!AU62*SUM('Sim_Vt_Of(IxI)'!$H64:$K64)*(-1)</f>
        <v>0</v>
      </c>
      <c r="AW64">
        <f>I!AV62*SUM('Sim_Vt_Of(IxI)'!$H64:$K64)*(-1)</f>
        <v>0</v>
      </c>
      <c r="AX64">
        <f>I!AW62*SUM('Sim_Vt_Of(IxI)'!$H64:$K64)*(-1)</f>
        <v>0</v>
      </c>
      <c r="AY64">
        <f>I!AX62*SUM('Sim_Vt_Of(IxI)'!$H64:$K64)*(-1)</f>
        <v>0</v>
      </c>
      <c r="AZ64">
        <f>I!AY62*SUM('Sim_Vt_Of(IxI)'!$H64:$K64)*(-1)</f>
        <v>0</v>
      </c>
      <c r="BA64">
        <f>I!AZ62*SUM('Sim_Vt_Of(IxI)'!$H64:$K64)*(-1)</f>
        <v>0</v>
      </c>
      <c r="BB64">
        <f>I!BA62*SUM('Sim_Vt_Of(IxI)'!$H64:$K64)*(-1)</f>
        <v>0</v>
      </c>
      <c r="BC64">
        <f>I!BB62*SUM('Sim_Vt_Of(IxI)'!$H64:$K64)*(-1)</f>
        <v>0</v>
      </c>
      <c r="BD64">
        <f>I!BC62*SUM('Sim_Vt_Of(IxI)'!$H64:$K64)*(-1)</f>
        <v>0</v>
      </c>
      <c r="BE64">
        <f>I!BD62*SUM('Sim_Vt_Of(IxI)'!$H64:$K64)*(-1)</f>
        <v>0</v>
      </c>
      <c r="BF64">
        <f>I!BE62*SUM('Sim_Vt_Of(IxI)'!$H64:$K64)*(-1)</f>
        <v>0</v>
      </c>
      <c r="BG64">
        <f>I!BF62*SUM('Sim_Vt_Of(IxI)'!$H64:$K64)*(-1)</f>
        <v>0</v>
      </c>
      <c r="BH64">
        <f>I!BG62*SUM('Sim_Vt_Of(IxI)'!$H64:$K64)*(-1)</f>
        <v>0</v>
      </c>
      <c r="BI64">
        <f>I!BH62*SUM('Sim_Vt_Of(IxI)'!$H64:$K64)*(-1)</f>
        <v>0</v>
      </c>
      <c r="BJ64">
        <f>I!BI62*SUM('Sim_Vt_Of(IxI)'!$H64:$K64)*(-1)</f>
        <v>0</v>
      </c>
      <c r="BK64">
        <f>I!BJ62*SUM('Sim_Vt_Of(IxI)'!$H64:$K64)*(-1)</f>
        <v>0</v>
      </c>
      <c r="BL64">
        <f>I!BK62*SUM('Sim_Vt_Of(IxI)'!$H64:$K64)*(-1)</f>
        <v>0</v>
      </c>
      <c r="BM64">
        <f>I!BL62*SUM('Sim_Vt_Of(IxI)'!$H64:$K64)*(-1)</f>
        <v>0</v>
      </c>
      <c r="BN64">
        <f>I!BM62*SUM('Sim_Vt_Of(IxI)'!$H64:$K64)*(-1)</f>
        <v>0</v>
      </c>
      <c r="BO64">
        <f>I!BN62*SUM('Sim_Vt_Of(IxI)'!$H64:$K64)*(-1)</f>
        <v>0</v>
      </c>
      <c r="BP64">
        <f>I!BO62*SUM('Sim_Vt_Of(IxI)'!$H64:$K64)*(-1)</f>
        <v>0</v>
      </c>
      <c r="BQ64">
        <f>I!BP62*SUM('Sim_Vt_Of(IxI)'!$H64:$K64)*(-1)</f>
        <v>0</v>
      </c>
      <c r="BR64">
        <f>I!BQ62*SUM('Sim_Vt_Of(IxI)'!$H64:$K64)*(-1)</f>
        <v>0</v>
      </c>
      <c r="BS64">
        <f>I!BR62*SUM('Sim_Vt_Of(IxI)'!$H64:$K64)*(-1)</f>
        <v>0</v>
      </c>
      <c r="BT64">
        <f>I!BS62*SUM('Sim_Vt_Of(IxI)'!$H64:$K64)*(-1)</f>
        <v>0</v>
      </c>
      <c r="BU64">
        <f>I!BT62*SUM('Sim_Vt_Of(IxI)'!$H64:$K64)*(-1)</f>
        <v>0</v>
      </c>
      <c r="BV64">
        <f>I!BU62*SUM('Sim_Vt_Of(IxI)'!$H64:$K64)*(-1)</f>
        <v>0</v>
      </c>
      <c r="BW64">
        <f>I!BV62*SUM('Sim_Vt_Of(IxI)'!$H64:$K64)*(-1)</f>
        <v>0</v>
      </c>
      <c r="BX64">
        <f>I!BW62*SUM('Sim_Vt_Of(IxI)'!$H64:$K64)*(-1)</f>
        <v>0</v>
      </c>
      <c r="BY64">
        <f>I!BX62*SUM('Sim_Vt_Of(IxI)'!$H64:$K64)*(-1)</f>
        <v>0</v>
      </c>
    </row>
    <row r="65" spans="1:77" x14ac:dyDescent="0.25">
      <c r="A65" s="105" t="s">
        <v>62</v>
      </c>
      <c r="B65">
        <f>I!A63*SUM('Sim_Vt_Of(IxI)'!$H65:$K65)*(-1)</f>
        <v>0</v>
      </c>
      <c r="C65">
        <f>I!B63*SUM('Sim_Vt_Of(IxI)'!$H65:$K65)*(-1)</f>
        <v>0</v>
      </c>
      <c r="D65">
        <f>I!C63*SUM('Sim_Vt_Of(IxI)'!$H65:$K65)*(-1)</f>
        <v>0</v>
      </c>
      <c r="E65">
        <f>I!D63*SUM('Sim_Vt_Of(IxI)'!$H65:$K65)*(-1)</f>
        <v>0</v>
      </c>
      <c r="F65">
        <f>I!E63*SUM('Sim_Vt_Of(IxI)'!$H65:$K65)*(-1)</f>
        <v>0</v>
      </c>
      <c r="G65">
        <f>I!F63*SUM('Sim_Vt_Of(IxI)'!$H65:$K65)*(-1)</f>
        <v>0</v>
      </c>
      <c r="H65">
        <f>I!G63*SUM('Sim_Vt_Of(IxI)'!$H65:$K65)*(-1)</f>
        <v>0</v>
      </c>
      <c r="I65">
        <f>I!H63*SUM('Sim_Vt_Of(IxI)'!$H65:$K65)*(-1)</f>
        <v>0</v>
      </c>
      <c r="J65">
        <f>I!I63*SUM('Sim_Vt_Of(IxI)'!$H65:$K65)*(-1)</f>
        <v>0</v>
      </c>
      <c r="K65">
        <f>I!J63*SUM('Sim_Vt_Of(IxI)'!$H65:$K65)*(-1)</f>
        <v>0</v>
      </c>
      <c r="L65">
        <f>I!K63*SUM('Sim_Vt_Of(IxI)'!$H65:$K65)*(-1)</f>
        <v>0</v>
      </c>
      <c r="M65">
        <f>I!L63*SUM('Sim_Vt_Of(IxI)'!$H65:$K65)*(-1)</f>
        <v>0</v>
      </c>
      <c r="N65">
        <f>I!M63*SUM('Sim_Vt_Of(IxI)'!$H65:$K65)*(-1)</f>
        <v>0</v>
      </c>
      <c r="O65">
        <f>I!N63*SUM('Sim_Vt_Of(IxI)'!$H65:$K65)*(-1)</f>
        <v>0</v>
      </c>
      <c r="P65">
        <f>I!O63*SUM('Sim_Vt_Of(IxI)'!$H65:$K65)*(-1)</f>
        <v>0</v>
      </c>
      <c r="Q65">
        <f>I!P63*SUM('Sim_Vt_Of(IxI)'!$H65:$K65)*(-1)</f>
        <v>0</v>
      </c>
      <c r="R65">
        <f>I!Q63*SUM('Sim_Vt_Of(IxI)'!$H65:$K65)*(-1)</f>
        <v>0</v>
      </c>
      <c r="S65">
        <f>I!R63*SUM('Sim_Vt_Of(IxI)'!$H65:$K65)*(-1)</f>
        <v>0</v>
      </c>
      <c r="T65">
        <f>I!S63*SUM('Sim_Vt_Of(IxI)'!$H65:$K65)*(-1)</f>
        <v>0</v>
      </c>
      <c r="U65">
        <f>I!T63*SUM('Sim_Vt_Of(IxI)'!$H65:$K65)*(-1)</f>
        <v>0</v>
      </c>
      <c r="V65">
        <f>I!U63*SUM('Sim_Vt_Of(IxI)'!$H65:$K65)*(-1)</f>
        <v>0</v>
      </c>
      <c r="W65">
        <f>I!V63*SUM('Sim_Vt_Of(IxI)'!$H65:$K65)*(-1)</f>
        <v>0</v>
      </c>
      <c r="X65">
        <f>I!W63*SUM('Sim_Vt_Of(IxI)'!$H65:$K65)*(-1)</f>
        <v>0</v>
      </c>
      <c r="Y65">
        <f>I!X63*SUM('Sim_Vt_Of(IxI)'!$H65:$K65)*(-1)</f>
        <v>0</v>
      </c>
      <c r="Z65">
        <f>I!Y63*SUM('Sim_Vt_Of(IxI)'!$H65:$K65)*(-1)</f>
        <v>0</v>
      </c>
      <c r="AA65">
        <f>I!Z63*SUM('Sim_Vt_Of(IxI)'!$H65:$K65)*(-1)</f>
        <v>0</v>
      </c>
      <c r="AB65">
        <f>I!AA63*SUM('Sim_Vt_Of(IxI)'!$H65:$K65)*(-1)</f>
        <v>0</v>
      </c>
      <c r="AC65">
        <f>I!AB63*SUM('Sim_Vt_Of(IxI)'!$H65:$K65)*(-1)</f>
        <v>0</v>
      </c>
      <c r="AD65">
        <f>I!AC63*SUM('Sim_Vt_Of(IxI)'!$H65:$K65)*(-1)</f>
        <v>0</v>
      </c>
      <c r="AE65">
        <f>I!AD63*SUM('Sim_Vt_Of(IxI)'!$H65:$K65)*(-1)</f>
        <v>0</v>
      </c>
      <c r="AF65">
        <f>I!AE63*SUM('Sim_Vt_Of(IxI)'!$H65:$K65)*(-1)</f>
        <v>0</v>
      </c>
      <c r="AG65">
        <f>I!AF63*SUM('Sim_Vt_Of(IxI)'!$H65:$K65)*(-1)</f>
        <v>0</v>
      </c>
      <c r="AH65">
        <f>I!AG63*SUM('Sim_Vt_Of(IxI)'!$H65:$K65)*(-1)</f>
        <v>0</v>
      </c>
      <c r="AI65">
        <f>I!AH63*SUM('Sim_Vt_Of(IxI)'!$H65:$K65)*(-1)</f>
        <v>0</v>
      </c>
      <c r="AJ65">
        <f>I!AI63*SUM('Sim_Vt_Of(IxI)'!$H65:$K65)*(-1)</f>
        <v>0</v>
      </c>
      <c r="AK65">
        <f>I!AJ63*SUM('Sim_Vt_Of(IxI)'!$H65:$K65)*(-1)</f>
        <v>0</v>
      </c>
      <c r="AL65">
        <f>I!AK63*SUM('Sim_Vt_Of(IxI)'!$H65:$K65)*(-1)</f>
        <v>0</v>
      </c>
      <c r="AM65">
        <f>I!AL63*SUM('Sim_Vt_Of(IxI)'!$H65:$K65)*(-1)</f>
        <v>0</v>
      </c>
      <c r="AN65">
        <f>I!AM63*SUM('Sim_Vt_Of(IxI)'!$H65:$K65)*(-1)</f>
        <v>0</v>
      </c>
      <c r="AO65">
        <f>I!AN63*SUM('Sim_Vt_Of(IxI)'!$H65:$K65)*(-1)</f>
        <v>0</v>
      </c>
      <c r="AP65">
        <f>I!AO63*SUM('Sim_Vt_Of(IxI)'!$H65:$K65)*(-1)</f>
        <v>0</v>
      </c>
      <c r="AQ65">
        <f>I!AP63*SUM('Sim_Vt_Of(IxI)'!$H65:$K65)*(-1)</f>
        <v>0</v>
      </c>
      <c r="AR65">
        <f>I!AQ63*SUM('Sim_Vt_Of(IxI)'!$H65:$K65)*(-1)</f>
        <v>0</v>
      </c>
      <c r="AS65">
        <f>I!AR63*SUM('Sim_Vt_Of(IxI)'!$H65:$K65)*(-1)</f>
        <v>0</v>
      </c>
      <c r="AT65">
        <f>I!AS63*SUM('Sim_Vt_Of(IxI)'!$H65:$K65)*(-1)</f>
        <v>0</v>
      </c>
      <c r="AU65">
        <f>I!AT63*SUM('Sim_Vt_Of(IxI)'!$H65:$K65)*(-1)</f>
        <v>0</v>
      </c>
      <c r="AV65">
        <f>I!AU63*SUM('Sim_Vt_Of(IxI)'!$H65:$K65)*(-1)</f>
        <v>0</v>
      </c>
      <c r="AW65">
        <f>I!AV63*SUM('Sim_Vt_Of(IxI)'!$H65:$K65)*(-1)</f>
        <v>0</v>
      </c>
      <c r="AX65">
        <f>I!AW63*SUM('Sim_Vt_Of(IxI)'!$H65:$K65)*(-1)</f>
        <v>0</v>
      </c>
      <c r="AY65">
        <f>I!AX63*SUM('Sim_Vt_Of(IxI)'!$H65:$K65)*(-1)</f>
        <v>0</v>
      </c>
      <c r="AZ65">
        <f>I!AY63*SUM('Sim_Vt_Of(IxI)'!$H65:$K65)*(-1)</f>
        <v>0</v>
      </c>
      <c r="BA65">
        <f>I!AZ63*SUM('Sim_Vt_Of(IxI)'!$H65:$K65)*(-1)</f>
        <v>0</v>
      </c>
      <c r="BB65">
        <f>I!BA63*SUM('Sim_Vt_Of(IxI)'!$H65:$K65)*(-1)</f>
        <v>0</v>
      </c>
      <c r="BC65">
        <f>I!BB63*SUM('Sim_Vt_Of(IxI)'!$H65:$K65)*(-1)</f>
        <v>0</v>
      </c>
      <c r="BD65">
        <f>I!BC63*SUM('Sim_Vt_Of(IxI)'!$H65:$K65)*(-1)</f>
        <v>0</v>
      </c>
      <c r="BE65">
        <f>I!BD63*SUM('Sim_Vt_Of(IxI)'!$H65:$K65)*(-1)</f>
        <v>0</v>
      </c>
      <c r="BF65">
        <f>I!BE63*SUM('Sim_Vt_Of(IxI)'!$H65:$K65)*(-1)</f>
        <v>0</v>
      </c>
      <c r="BG65">
        <f>I!BF63*SUM('Sim_Vt_Of(IxI)'!$H65:$K65)*(-1)</f>
        <v>0</v>
      </c>
      <c r="BH65">
        <f>I!BG63*SUM('Sim_Vt_Of(IxI)'!$H65:$K65)*(-1)</f>
        <v>0</v>
      </c>
      <c r="BI65">
        <f>I!BH63*SUM('Sim_Vt_Of(IxI)'!$H65:$K65)*(-1)</f>
        <v>0</v>
      </c>
      <c r="BJ65">
        <f>I!BI63*SUM('Sim_Vt_Of(IxI)'!$H65:$K65)*(-1)</f>
        <v>0</v>
      </c>
      <c r="BK65">
        <f>I!BJ63*SUM('Sim_Vt_Of(IxI)'!$H65:$K65)*(-1)</f>
        <v>0</v>
      </c>
      <c r="BL65">
        <f>I!BK63*SUM('Sim_Vt_Of(IxI)'!$H65:$K65)*(-1)</f>
        <v>0</v>
      </c>
      <c r="BM65">
        <f>I!BL63*SUM('Sim_Vt_Of(IxI)'!$H65:$K65)*(-1)</f>
        <v>0</v>
      </c>
      <c r="BN65">
        <f>I!BM63*SUM('Sim_Vt_Of(IxI)'!$H65:$K65)*(-1)</f>
        <v>0</v>
      </c>
      <c r="BO65">
        <f>I!BN63*SUM('Sim_Vt_Of(IxI)'!$H65:$K65)*(-1)</f>
        <v>0</v>
      </c>
      <c r="BP65">
        <f>I!BO63*SUM('Sim_Vt_Of(IxI)'!$H65:$K65)*(-1)</f>
        <v>0</v>
      </c>
      <c r="BQ65">
        <f>I!BP63*SUM('Sim_Vt_Of(IxI)'!$H65:$K65)*(-1)</f>
        <v>0</v>
      </c>
      <c r="BR65">
        <f>I!BQ63*SUM('Sim_Vt_Of(IxI)'!$H65:$K65)*(-1)</f>
        <v>0</v>
      </c>
      <c r="BS65">
        <f>I!BR63*SUM('Sim_Vt_Of(IxI)'!$H65:$K65)*(-1)</f>
        <v>0</v>
      </c>
      <c r="BT65">
        <f>I!BS63*SUM('Sim_Vt_Of(IxI)'!$H65:$K65)*(-1)</f>
        <v>0</v>
      </c>
      <c r="BU65">
        <f>I!BT63*SUM('Sim_Vt_Of(IxI)'!$H65:$K65)*(-1)</f>
        <v>0</v>
      </c>
      <c r="BV65">
        <f>I!BU63*SUM('Sim_Vt_Of(IxI)'!$H65:$K65)*(-1)</f>
        <v>0</v>
      </c>
      <c r="BW65">
        <f>I!BV63*SUM('Sim_Vt_Of(IxI)'!$H65:$K65)*(-1)</f>
        <v>0</v>
      </c>
      <c r="BX65">
        <f>I!BW63*SUM('Sim_Vt_Of(IxI)'!$H65:$K65)*(-1)</f>
        <v>0</v>
      </c>
      <c r="BY65">
        <f>I!BX63*SUM('Sim_Vt_Of(IxI)'!$H65:$K65)*(-1)</f>
        <v>0</v>
      </c>
    </row>
    <row r="66" spans="1:77" x14ac:dyDescent="0.25">
      <c r="A66" s="105" t="s">
        <v>63</v>
      </c>
      <c r="B66">
        <f>I!A64*SUM('Sim_Vt_Of(IxI)'!$H66:$K66)*(-1)</f>
        <v>0</v>
      </c>
      <c r="C66">
        <f>I!B64*SUM('Sim_Vt_Of(IxI)'!$H66:$K66)*(-1)</f>
        <v>0</v>
      </c>
      <c r="D66">
        <f>I!C64*SUM('Sim_Vt_Of(IxI)'!$H66:$K66)*(-1)</f>
        <v>0</v>
      </c>
      <c r="E66">
        <f>I!D64*SUM('Sim_Vt_Of(IxI)'!$H66:$K66)*(-1)</f>
        <v>0</v>
      </c>
      <c r="F66">
        <f>I!E64*SUM('Sim_Vt_Of(IxI)'!$H66:$K66)*(-1)</f>
        <v>0</v>
      </c>
      <c r="G66">
        <f>I!F64*SUM('Sim_Vt_Of(IxI)'!$H66:$K66)*(-1)</f>
        <v>0</v>
      </c>
      <c r="H66">
        <f>I!G64*SUM('Sim_Vt_Of(IxI)'!$H66:$K66)*(-1)</f>
        <v>0</v>
      </c>
      <c r="I66">
        <f>I!H64*SUM('Sim_Vt_Of(IxI)'!$H66:$K66)*(-1)</f>
        <v>0</v>
      </c>
      <c r="J66">
        <f>I!I64*SUM('Sim_Vt_Of(IxI)'!$H66:$K66)*(-1)</f>
        <v>0</v>
      </c>
      <c r="K66">
        <f>I!J64*SUM('Sim_Vt_Of(IxI)'!$H66:$K66)*(-1)</f>
        <v>0</v>
      </c>
      <c r="L66">
        <f>I!K64*SUM('Sim_Vt_Of(IxI)'!$H66:$K66)*(-1)</f>
        <v>0</v>
      </c>
      <c r="M66">
        <f>I!L64*SUM('Sim_Vt_Of(IxI)'!$H66:$K66)*(-1)</f>
        <v>0</v>
      </c>
      <c r="N66">
        <f>I!M64*SUM('Sim_Vt_Of(IxI)'!$H66:$K66)*(-1)</f>
        <v>0</v>
      </c>
      <c r="O66">
        <f>I!N64*SUM('Sim_Vt_Of(IxI)'!$H66:$K66)*(-1)</f>
        <v>0</v>
      </c>
      <c r="P66">
        <f>I!O64*SUM('Sim_Vt_Of(IxI)'!$H66:$K66)*(-1)</f>
        <v>0</v>
      </c>
      <c r="Q66">
        <f>I!P64*SUM('Sim_Vt_Of(IxI)'!$H66:$K66)*(-1)</f>
        <v>0</v>
      </c>
      <c r="R66">
        <f>I!Q64*SUM('Sim_Vt_Of(IxI)'!$H66:$K66)*(-1)</f>
        <v>0</v>
      </c>
      <c r="S66">
        <f>I!R64*SUM('Sim_Vt_Of(IxI)'!$H66:$K66)*(-1)</f>
        <v>0</v>
      </c>
      <c r="T66">
        <f>I!S64*SUM('Sim_Vt_Of(IxI)'!$H66:$K66)*(-1)</f>
        <v>0</v>
      </c>
      <c r="U66">
        <f>I!T64*SUM('Sim_Vt_Of(IxI)'!$H66:$K66)*(-1)</f>
        <v>0</v>
      </c>
      <c r="V66">
        <f>I!U64*SUM('Sim_Vt_Of(IxI)'!$H66:$K66)*(-1)</f>
        <v>0</v>
      </c>
      <c r="W66">
        <f>I!V64*SUM('Sim_Vt_Of(IxI)'!$H66:$K66)*(-1)</f>
        <v>0</v>
      </c>
      <c r="X66">
        <f>I!W64*SUM('Sim_Vt_Of(IxI)'!$H66:$K66)*(-1)</f>
        <v>0</v>
      </c>
      <c r="Y66">
        <f>I!X64*SUM('Sim_Vt_Of(IxI)'!$H66:$K66)*(-1)</f>
        <v>0</v>
      </c>
      <c r="Z66">
        <f>I!Y64*SUM('Sim_Vt_Of(IxI)'!$H66:$K66)*(-1)</f>
        <v>0</v>
      </c>
      <c r="AA66">
        <f>I!Z64*SUM('Sim_Vt_Of(IxI)'!$H66:$K66)*(-1)</f>
        <v>0</v>
      </c>
      <c r="AB66">
        <f>I!AA64*SUM('Sim_Vt_Of(IxI)'!$H66:$K66)*(-1)</f>
        <v>0</v>
      </c>
      <c r="AC66">
        <f>I!AB64*SUM('Sim_Vt_Of(IxI)'!$H66:$K66)*(-1)</f>
        <v>0</v>
      </c>
      <c r="AD66">
        <f>I!AC64*SUM('Sim_Vt_Of(IxI)'!$H66:$K66)*(-1)</f>
        <v>0</v>
      </c>
      <c r="AE66">
        <f>I!AD64*SUM('Sim_Vt_Of(IxI)'!$H66:$K66)*(-1)</f>
        <v>0</v>
      </c>
      <c r="AF66">
        <f>I!AE64*SUM('Sim_Vt_Of(IxI)'!$H66:$K66)*(-1)</f>
        <v>0</v>
      </c>
      <c r="AG66">
        <f>I!AF64*SUM('Sim_Vt_Of(IxI)'!$H66:$K66)*(-1)</f>
        <v>0</v>
      </c>
      <c r="AH66">
        <f>I!AG64*SUM('Sim_Vt_Of(IxI)'!$H66:$K66)*(-1)</f>
        <v>0</v>
      </c>
      <c r="AI66">
        <f>I!AH64*SUM('Sim_Vt_Of(IxI)'!$H66:$K66)*(-1)</f>
        <v>0</v>
      </c>
      <c r="AJ66">
        <f>I!AI64*SUM('Sim_Vt_Of(IxI)'!$H66:$K66)*(-1)</f>
        <v>0</v>
      </c>
      <c r="AK66">
        <f>I!AJ64*SUM('Sim_Vt_Of(IxI)'!$H66:$K66)*(-1)</f>
        <v>0</v>
      </c>
      <c r="AL66">
        <f>I!AK64*SUM('Sim_Vt_Of(IxI)'!$H66:$K66)*(-1)</f>
        <v>0</v>
      </c>
      <c r="AM66">
        <f>I!AL64*SUM('Sim_Vt_Of(IxI)'!$H66:$K66)*(-1)</f>
        <v>0</v>
      </c>
      <c r="AN66">
        <f>I!AM64*SUM('Sim_Vt_Of(IxI)'!$H66:$K66)*(-1)</f>
        <v>0</v>
      </c>
      <c r="AO66">
        <f>I!AN64*SUM('Sim_Vt_Of(IxI)'!$H66:$K66)*(-1)</f>
        <v>0</v>
      </c>
      <c r="AP66">
        <f>I!AO64*SUM('Sim_Vt_Of(IxI)'!$H66:$K66)*(-1)</f>
        <v>0</v>
      </c>
      <c r="AQ66">
        <f>I!AP64*SUM('Sim_Vt_Of(IxI)'!$H66:$K66)*(-1)</f>
        <v>0</v>
      </c>
      <c r="AR66">
        <f>I!AQ64*SUM('Sim_Vt_Of(IxI)'!$H66:$K66)*(-1)</f>
        <v>0</v>
      </c>
      <c r="AS66">
        <f>I!AR64*SUM('Sim_Vt_Of(IxI)'!$H66:$K66)*(-1)</f>
        <v>0</v>
      </c>
      <c r="AT66">
        <f>I!AS64*SUM('Sim_Vt_Of(IxI)'!$H66:$K66)*(-1)</f>
        <v>0</v>
      </c>
      <c r="AU66">
        <f>I!AT64*SUM('Sim_Vt_Of(IxI)'!$H66:$K66)*(-1)</f>
        <v>0</v>
      </c>
      <c r="AV66">
        <f>I!AU64*SUM('Sim_Vt_Of(IxI)'!$H66:$K66)*(-1)</f>
        <v>0</v>
      </c>
      <c r="AW66">
        <f>I!AV64*SUM('Sim_Vt_Of(IxI)'!$H66:$K66)*(-1)</f>
        <v>0</v>
      </c>
      <c r="AX66">
        <f>I!AW64*SUM('Sim_Vt_Of(IxI)'!$H66:$K66)*(-1)</f>
        <v>0</v>
      </c>
      <c r="AY66">
        <f>I!AX64*SUM('Sim_Vt_Of(IxI)'!$H66:$K66)*(-1)</f>
        <v>0</v>
      </c>
      <c r="AZ66">
        <f>I!AY64*SUM('Sim_Vt_Of(IxI)'!$H66:$K66)*(-1)</f>
        <v>0</v>
      </c>
      <c r="BA66">
        <f>I!AZ64*SUM('Sim_Vt_Of(IxI)'!$H66:$K66)*(-1)</f>
        <v>0</v>
      </c>
      <c r="BB66">
        <f>I!BA64*SUM('Sim_Vt_Of(IxI)'!$H66:$K66)*(-1)</f>
        <v>0</v>
      </c>
      <c r="BC66">
        <f>I!BB64*SUM('Sim_Vt_Of(IxI)'!$H66:$K66)*(-1)</f>
        <v>0</v>
      </c>
      <c r="BD66">
        <f>I!BC64*SUM('Sim_Vt_Of(IxI)'!$H66:$K66)*(-1)</f>
        <v>0</v>
      </c>
      <c r="BE66">
        <f>I!BD64*SUM('Sim_Vt_Of(IxI)'!$H66:$K66)*(-1)</f>
        <v>0</v>
      </c>
      <c r="BF66">
        <f>I!BE64*SUM('Sim_Vt_Of(IxI)'!$H66:$K66)*(-1)</f>
        <v>0</v>
      </c>
      <c r="BG66">
        <f>I!BF64*SUM('Sim_Vt_Of(IxI)'!$H66:$K66)*(-1)</f>
        <v>0</v>
      </c>
      <c r="BH66">
        <f>I!BG64*SUM('Sim_Vt_Of(IxI)'!$H66:$K66)*(-1)</f>
        <v>0</v>
      </c>
      <c r="BI66">
        <f>I!BH64*SUM('Sim_Vt_Of(IxI)'!$H66:$K66)*(-1)</f>
        <v>0</v>
      </c>
      <c r="BJ66">
        <f>I!BI64*SUM('Sim_Vt_Of(IxI)'!$H66:$K66)*(-1)</f>
        <v>0</v>
      </c>
      <c r="BK66">
        <f>I!BJ64*SUM('Sim_Vt_Of(IxI)'!$H66:$K66)*(-1)</f>
        <v>0</v>
      </c>
      <c r="BL66">
        <f>I!BK64*SUM('Sim_Vt_Of(IxI)'!$H66:$K66)*(-1)</f>
        <v>0</v>
      </c>
      <c r="BM66">
        <f>I!BL64*SUM('Sim_Vt_Of(IxI)'!$H66:$K66)*(-1)</f>
        <v>0</v>
      </c>
      <c r="BN66">
        <f>I!BM64*SUM('Sim_Vt_Of(IxI)'!$H66:$K66)*(-1)</f>
        <v>0</v>
      </c>
      <c r="BO66">
        <f>I!BN64*SUM('Sim_Vt_Of(IxI)'!$H66:$K66)*(-1)</f>
        <v>0</v>
      </c>
      <c r="BP66">
        <f>I!BO64*SUM('Sim_Vt_Of(IxI)'!$H66:$K66)*(-1)</f>
        <v>0</v>
      </c>
      <c r="BQ66">
        <f>I!BP64*SUM('Sim_Vt_Of(IxI)'!$H66:$K66)*(-1)</f>
        <v>0</v>
      </c>
      <c r="BR66">
        <f>I!BQ64*SUM('Sim_Vt_Of(IxI)'!$H66:$K66)*(-1)</f>
        <v>0</v>
      </c>
      <c r="BS66">
        <f>I!BR64*SUM('Sim_Vt_Of(IxI)'!$H66:$K66)*(-1)</f>
        <v>0</v>
      </c>
      <c r="BT66">
        <f>I!BS64*SUM('Sim_Vt_Of(IxI)'!$H66:$K66)*(-1)</f>
        <v>0</v>
      </c>
      <c r="BU66">
        <f>I!BT64*SUM('Sim_Vt_Of(IxI)'!$H66:$K66)*(-1)</f>
        <v>0</v>
      </c>
      <c r="BV66">
        <f>I!BU64*SUM('Sim_Vt_Of(IxI)'!$H66:$K66)*(-1)</f>
        <v>0</v>
      </c>
      <c r="BW66">
        <f>I!BV64*SUM('Sim_Vt_Of(IxI)'!$H66:$K66)*(-1)</f>
        <v>0</v>
      </c>
      <c r="BX66">
        <f>I!BW64*SUM('Sim_Vt_Of(IxI)'!$H66:$K66)*(-1)</f>
        <v>0</v>
      </c>
      <c r="BY66">
        <f>I!BX64*SUM('Sim_Vt_Of(IxI)'!$H66:$K66)*(-1)</f>
        <v>0</v>
      </c>
    </row>
    <row r="67" spans="1:77" x14ac:dyDescent="0.25">
      <c r="A67" s="105" t="s">
        <v>64</v>
      </c>
      <c r="B67">
        <f>I!A65*SUM('Sim_Vt_Of(IxI)'!$H67:$K67)*(-1)</f>
        <v>0</v>
      </c>
      <c r="C67">
        <f>I!B65*SUM('Sim_Vt_Of(IxI)'!$H67:$K67)*(-1)</f>
        <v>0</v>
      </c>
      <c r="D67">
        <f>I!C65*SUM('Sim_Vt_Of(IxI)'!$H67:$K67)*(-1)</f>
        <v>0</v>
      </c>
      <c r="E67">
        <f>I!D65*SUM('Sim_Vt_Of(IxI)'!$H67:$K67)*(-1)</f>
        <v>0</v>
      </c>
      <c r="F67">
        <f>I!E65*SUM('Sim_Vt_Of(IxI)'!$H67:$K67)*(-1)</f>
        <v>0</v>
      </c>
      <c r="G67">
        <f>I!F65*SUM('Sim_Vt_Of(IxI)'!$H67:$K67)*(-1)</f>
        <v>0</v>
      </c>
      <c r="H67">
        <f>I!G65*SUM('Sim_Vt_Of(IxI)'!$H67:$K67)*(-1)</f>
        <v>0</v>
      </c>
      <c r="I67">
        <f>I!H65*SUM('Sim_Vt_Of(IxI)'!$H67:$K67)*(-1)</f>
        <v>0</v>
      </c>
      <c r="J67">
        <f>I!I65*SUM('Sim_Vt_Of(IxI)'!$H67:$K67)*(-1)</f>
        <v>0</v>
      </c>
      <c r="K67">
        <f>I!J65*SUM('Sim_Vt_Of(IxI)'!$H67:$K67)*(-1)</f>
        <v>0</v>
      </c>
      <c r="L67">
        <f>I!K65*SUM('Sim_Vt_Of(IxI)'!$H67:$K67)*(-1)</f>
        <v>0</v>
      </c>
      <c r="M67">
        <f>I!L65*SUM('Sim_Vt_Of(IxI)'!$H67:$K67)*(-1)</f>
        <v>0</v>
      </c>
      <c r="N67">
        <f>I!M65*SUM('Sim_Vt_Of(IxI)'!$H67:$K67)*(-1)</f>
        <v>0</v>
      </c>
      <c r="O67">
        <f>I!N65*SUM('Sim_Vt_Of(IxI)'!$H67:$K67)*(-1)</f>
        <v>0</v>
      </c>
      <c r="P67">
        <f>I!O65*SUM('Sim_Vt_Of(IxI)'!$H67:$K67)*(-1)</f>
        <v>0</v>
      </c>
      <c r="Q67">
        <f>I!P65*SUM('Sim_Vt_Of(IxI)'!$H67:$K67)*(-1)</f>
        <v>0</v>
      </c>
      <c r="R67">
        <f>I!Q65*SUM('Sim_Vt_Of(IxI)'!$H67:$K67)*(-1)</f>
        <v>0</v>
      </c>
      <c r="S67">
        <f>I!R65*SUM('Sim_Vt_Of(IxI)'!$H67:$K67)*(-1)</f>
        <v>0</v>
      </c>
      <c r="T67">
        <f>I!S65*SUM('Sim_Vt_Of(IxI)'!$H67:$K67)*(-1)</f>
        <v>0</v>
      </c>
      <c r="U67">
        <f>I!T65*SUM('Sim_Vt_Of(IxI)'!$H67:$K67)*(-1)</f>
        <v>0</v>
      </c>
      <c r="V67">
        <f>I!U65*SUM('Sim_Vt_Of(IxI)'!$H67:$K67)*(-1)</f>
        <v>0</v>
      </c>
      <c r="W67">
        <f>I!V65*SUM('Sim_Vt_Of(IxI)'!$H67:$K67)*(-1)</f>
        <v>0</v>
      </c>
      <c r="X67">
        <f>I!W65*SUM('Sim_Vt_Of(IxI)'!$H67:$K67)*(-1)</f>
        <v>0</v>
      </c>
      <c r="Y67">
        <f>I!X65*SUM('Sim_Vt_Of(IxI)'!$H67:$K67)*(-1)</f>
        <v>0</v>
      </c>
      <c r="Z67">
        <f>I!Y65*SUM('Sim_Vt_Of(IxI)'!$H67:$K67)*(-1)</f>
        <v>0</v>
      </c>
      <c r="AA67">
        <f>I!Z65*SUM('Sim_Vt_Of(IxI)'!$H67:$K67)*(-1)</f>
        <v>0</v>
      </c>
      <c r="AB67">
        <f>I!AA65*SUM('Sim_Vt_Of(IxI)'!$H67:$K67)*(-1)</f>
        <v>0</v>
      </c>
      <c r="AC67">
        <f>I!AB65*SUM('Sim_Vt_Of(IxI)'!$H67:$K67)*(-1)</f>
        <v>0</v>
      </c>
      <c r="AD67">
        <f>I!AC65*SUM('Sim_Vt_Of(IxI)'!$H67:$K67)*(-1)</f>
        <v>0</v>
      </c>
      <c r="AE67">
        <f>I!AD65*SUM('Sim_Vt_Of(IxI)'!$H67:$K67)*(-1)</f>
        <v>0</v>
      </c>
      <c r="AF67">
        <f>I!AE65*SUM('Sim_Vt_Of(IxI)'!$H67:$K67)*(-1)</f>
        <v>0</v>
      </c>
      <c r="AG67">
        <f>I!AF65*SUM('Sim_Vt_Of(IxI)'!$H67:$K67)*(-1)</f>
        <v>0</v>
      </c>
      <c r="AH67">
        <f>I!AG65*SUM('Sim_Vt_Of(IxI)'!$H67:$K67)*(-1)</f>
        <v>0</v>
      </c>
      <c r="AI67">
        <f>I!AH65*SUM('Sim_Vt_Of(IxI)'!$H67:$K67)*(-1)</f>
        <v>0</v>
      </c>
      <c r="AJ67">
        <f>I!AI65*SUM('Sim_Vt_Of(IxI)'!$H67:$K67)*(-1)</f>
        <v>0</v>
      </c>
      <c r="AK67">
        <f>I!AJ65*SUM('Sim_Vt_Of(IxI)'!$H67:$K67)*(-1)</f>
        <v>0</v>
      </c>
      <c r="AL67">
        <f>I!AK65*SUM('Sim_Vt_Of(IxI)'!$H67:$K67)*(-1)</f>
        <v>0</v>
      </c>
      <c r="AM67">
        <f>I!AL65*SUM('Sim_Vt_Of(IxI)'!$H67:$K67)*(-1)</f>
        <v>0</v>
      </c>
      <c r="AN67">
        <f>I!AM65*SUM('Sim_Vt_Of(IxI)'!$H67:$K67)*(-1)</f>
        <v>0</v>
      </c>
      <c r="AO67">
        <f>I!AN65*SUM('Sim_Vt_Of(IxI)'!$H67:$K67)*(-1)</f>
        <v>0</v>
      </c>
      <c r="AP67">
        <f>I!AO65*SUM('Sim_Vt_Of(IxI)'!$H67:$K67)*(-1)</f>
        <v>0</v>
      </c>
      <c r="AQ67">
        <f>I!AP65*SUM('Sim_Vt_Of(IxI)'!$H67:$K67)*(-1)</f>
        <v>0</v>
      </c>
      <c r="AR67">
        <f>I!AQ65*SUM('Sim_Vt_Of(IxI)'!$H67:$K67)*(-1)</f>
        <v>0</v>
      </c>
      <c r="AS67">
        <f>I!AR65*SUM('Sim_Vt_Of(IxI)'!$H67:$K67)*(-1)</f>
        <v>0</v>
      </c>
      <c r="AT67">
        <f>I!AS65*SUM('Sim_Vt_Of(IxI)'!$H67:$K67)*(-1)</f>
        <v>0</v>
      </c>
      <c r="AU67">
        <f>I!AT65*SUM('Sim_Vt_Of(IxI)'!$H67:$K67)*(-1)</f>
        <v>0</v>
      </c>
      <c r="AV67">
        <f>I!AU65*SUM('Sim_Vt_Of(IxI)'!$H67:$K67)*(-1)</f>
        <v>0</v>
      </c>
      <c r="AW67">
        <f>I!AV65*SUM('Sim_Vt_Of(IxI)'!$H67:$K67)*(-1)</f>
        <v>0</v>
      </c>
      <c r="AX67">
        <f>I!AW65*SUM('Sim_Vt_Of(IxI)'!$H67:$K67)*(-1)</f>
        <v>0</v>
      </c>
      <c r="AY67">
        <f>I!AX65*SUM('Sim_Vt_Of(IxI)'!$H67:$K67)*(-1)</f>
        <v>0</v>
      </c>
      <c r="AZ67">
        <f>I!AY65*SUM('Sim_Vt_Of(IxI)'!$H67:$K67)*(-1)</f>
        <v>0</v>
      </c>
      <c r="BA67">
        <f>I!AZ65*SUM('Sim_Vt_Of(IxI)'!$H67:$K67)*(-1)</f>
        <v>0</v>
      </c>
      <c r="BB67">
        <f>I!BA65*SUM('Sim_Vt_Of(IxI)'!$H67:$K67)*(-1)</f>
        <v>0</v>
      </c>
      <c r="BC67">
        <f>I!BB65*SUM('Sim_Vt_Of(IxI)'!$H67:$K67)*(-1)</f>
        <v>0</v>
      </c>
      <c r="BD67">
        <f>I!BC65*SUM('Sim_Vt_Of(IxI)'!$H67:$K67)*(-1)</f>
        <v>0</v>
      </c>
      <c r="BE67">
        <f>I!BD65*SUM('Sim_Vt_Of(IxI)'!$H67:$K67)*(-1)</f>
        <v>0</v>
      </c>
      <c r="BF67">
        <f>I!BE65*SUM('Sim_Vt_Of(IxI)'!$H67:$K67)*(-1)</f>
        <v>0</v>
      </c>
      <c r="BG67">
        <f>I!BF65*SUM('Sim_Vt_Of(IxI)'!$H67:$K67)*(-1)</f>
        <v>0</v>
      </c>
      <c r="BH67">
        <f>I!BG65*SUM('Sim_Vt_Of(IxI)'!$H67:$K67)*(-1)</f>
        <v>0</v>
      </c>
      <c r="BI67">
        <f>I!BH65*SUM('Sim_Vt_Of(IxI)'!$H67:$K67)*(-1)</f>
        <v>0</v>
      </c>
      <c r="BJ67">
        <f>I!BI65*SUM('Sim_Vt_Of(IxI)'!$H67:$K67)*(-1)</f>
        <v>0</v>
      </c>
      <c r="BK67">
        <f>I!BJ65*SUM('Sim_Vt_Of(IxI)'!$H67:$K67)*(-1)</f>
        <v>0</v>
      </c>
      <c r="BL67">
        <f>I!BK65*SUM('Sim_Vt_Of(IxI)'!$H67:$K67)*(-1)</f>
        <v>0</v>
      </c>
      <c r="BM67">
        <f>I!BL65*SUM('Sim_Vt_Of(IxI)'!$H67:$K67)*(-1)</f>
        <v>0</v>
      </c>
      <c r="BN67">
        <f>I!BM65*SUM('Sim_Vt_Of(IxI)'!$H67:$K67)*(-1)</f>
        <v>0</v>
      </c>
      <c r="BO67">
        <f>I!BN65*SUM('Sim_Vt_Of(IxI)'!$H67:$K67)*(-1)</f>
        <v>0</v>
      </c>
      <c r="BP67">
        <f>I!BO65*SUM('Sim_Vt_Of(IxI)'!$H67:$K67)*(-1)</f>
        <v>0</v>
      </c>
      <c r="BQ67">
        <f>I!BP65*SUM('Sim_Vt_Of(IxI)'!$H67:$K67)*(-1)</f>
        <v>0</v>
      </c>
      <c r="BR67">
        <f>I!BQ65*SUM('Sim_Vt_Of(IxI)'!$H67:$K67)*(-1)</f>
        <v>0</v>
      </c>
      <c r="BS67">
        <f>I!BR65*SUM('Sim_Vt_Of(IxI)'!$H67:$K67)*(-1)</f>
        <v>0</v>
      </c>
      <c r="BT67">
        <f>I!BS65*SUM('Sim_Vt_Of(IxI)'!$H67:$K67)*(-1)</f>
        <v>0</v>
      </c>
      <c r="BU67">
        <f>I!BT65*SUM('Sim_Vt_Of(IxI)'!$H67:$K67)*(-1)</f>
        <v>0</v>
      </c>
      <c r="BV67">
        <f>I!BU65*SUM('Sim_Vt_Of(IxI)'!$H67:$K67)*(-1)</f>
        <v>0</v>
      </c>
      <c r="BW67">
        <f>I!BV65*SUM('Sim_Vt_Of(IxI)'!$H67:$K67)*(-1)</f>
        <v>0</v>
      </c>
      <c r="BX67">
        <f>I!BW65*SUM('Sim_Vt_Of(IxI)'!$H67:$K67)*(-1)</f>
        <v>0</v>
      </c>
      <c r="BY67">
        <f>I!BX65*SUM('Sim_Vt_Of(IxI)'!$H67:$K67)*(-1)</f>
        <v>0</v>
      </c>
    </row>
    <row r="68" spans="1:77" x14ac:dyDescent="0.25">
      <c r="A68" s="105" t="s">
        <v>65</v>
      </c>
      <c r="B68">
        <f>I!A66*SUM('Sim_Vt_Of(IxI)'!$H68:$K68)*(-1)</f>
        <v>0</v>
      </c>
      <c r="C68">
        <f>I!B66*SUM('Sim_Vt_Of(IxI)'!$H68:$K68)*(-1)</f>
        <v>0</v>
      </c>
      <c r="D68">
        <f>I!C66*SUM('Sim_Vt_Of(IxI)'!$H68:$K68)*(-1)</f>
        <v>0</v>
      </c>
      <c r="E68">
        <f>I!D66*SUM('Sim_Vt_Of(IxI)'!$H68:$K68)*(-1)</f>
        <v>0</v>
      </c>
      <c r="F68">
        <f>I!E66*SUM('Sim_Vt_Of(IxI)'!$H68:$K68)*(-1)</f>
        <v>0</v>
      </c>
      <c r="G68">
        <f>I!F66*SUM('Sim_Vt_Of(IxI)'!$H68:$K68)*(-1)</f>
        <v>0</v>
      </c>
      <c r="H68">
        <f>I!G66*SUM('Sim_Vt_Of(IxI)'!$H68:$K68)*(-1)</f>
        <v>0</v>
      </c>
      <c r="I68">
        <f>I!H66*SUM('Sim_Vt_Of(IxI)'!$H68:$K68)*(-1)</f>
        <v>0</v>
      </c>
      <c r="J68">
        <f>I!I66*SUM('Sim_Vt_Of(IxI)'!$H68:$K68)*(-1)</f>
        <v>0</v>
      </c>
      <c r="K68">
        <f>I!J66*SUM('Sim_Vt_Of(IxI)'!$H68:$K68)*(-1)</f>
        <v>0</v>
      </c>
      <c r="L68">
        <f>I!K66*SUM('Sim_Vt_Of(IxI)'!$H68:$K68)*(-1)</f>
        <v>0</v>
      </c>
      <c r="M68">
        <f>I!L66*SUM('Sim_Vt_Of(IxI)'!$H68:$K68)*(-1)</f>
        <v>0</v>
      </c>
      <c r="N68">
        <f>I!M66*SUM('Sim_Vt_Of(IxI)'!$H68:$K68)*(-1)</f>
        <v>0</v>
      </c>
      <c r="O68">
        <f>I!N66*SUM('Sim_Vt_Of(IxI)'!$H68:$K68)*(-1)</f>
        <v>0</v>
      </c>
      <c r="P68">
        <f>I!O66*SUM('Sim_Vt_Of(IxI)'!$H68:$K68)*(-1)</f>
        <v>0</v>
      </c>
      <c r="Q68">
        <f>I!P66*SUM('Sim_Vt_Of(IxI)'!$H68:$K68)*(-1)</f>
        <v>0</v>
      </c>
      <c r="R68">
        <f>I!Q66*SUM('Sim_Vt_Of(IxI)'!$H68:$K68)*(-1)</f>
        <v>0</v>
      </c>
      <c r="S68">
        <f>I!R66*SUM('Sim_Vt_Of(IxI)'!$H68:$K68)*(-1)</f>
        <v>0</v>
      </c>
      <c r="T68">
        <f>I!S66*SUM('Sim_Vt_Of(IxI)'!$H68:$K68)*(-1)</f>
        <v>0</v>
      </c>
      <c r="U68">
        <f>I!T66*SUM('Sim_Vt_Of(IxI)'!$H68:$K68)*(-1)</f>
        <v>0</v>
      </c>
      <c r="V68">
        <f>I!U66*SUM('Sim_Vt_Of(IxI)'!$H68:$K68)*(-1)</f>
        <v>0</v>
      </c>
      <c r="W68">
        <f>I!V66*SUM('Sim_Vt_Of(IxI)'!$H68:$K68)*(-1)</f>
        <v>0</v>
      </c>
      <c r="X68">
        <f>I!W66*SUM('Sim_Vt_Of(IxI)'!$H68:$K68)*(-1)</f>
        <v>0</v>
      </c>
      <c r="Y68">
        <f>I!X66*SUM('Sim_Vt_Of(IxI)'!$H68:$K68)*(-1)</f>
        <v>0</v>
      </c>
      <c r="Z68">
        <f>I!Y66*SUM('Sim_Vt_Of(IxI)'!$H68:$K68)*(-1)</f>
        <v>0</v>
      </c>
      <c r="AA68">
        <f>I!Z66*SUM('Sim_Vt_Of(IxI)'!$H68:$K68)*(-1)</f>
        <v>0</v>
      </c>
      <c r="AB68">
        <f>I!AA66*SUM('Sim_Vt_Of(IxI)'!$H68:$K68)*(-1)</f>
        <v>0</v>
      </c>
      <c r="AC68">
        <f>I!AB66*SUM('Sim_Vt_Of(IxI)'!$H68:$K68)*(-1)</f>
        <v>0</v>
      </c>
      <c r="AD68">
        <f>I!AC66*SUM('Sim_Vt_Of(IxI)'!$H68:$K68)*(-1)</f>
        <v>0</v>
      </c>
      <c r="AE68">
        <f>I!AD66*SUM('Sim_Vt_Of(IxI)'!$H68:$K68)*(-1)</f>
        <v>0</v>
      </c>
      <c r="AF68">
        <f>I!AE66*SUM('Sim_Vt_Of(IxI)'!$H68:$K68)*(-1)</f>
        <v>0</v>
      </c>
      <c r="AG68">
        <f>I!AF66*SUM('Sim_Vt_Of(IxI)'!$H68:$K68)*(-1)</f>
        <v>0</v>
      </c>
      <c r="AH68">
        <f>I!AG66*SUM('Sim_Vt_Of(IxI)'!$H68:$K68)*(-1)</f>
        <v>0</v>
      </c>
      <c r="AI68">
        <f>I!AH66*SUM('Sim_Vt_Of(IxI)'!$H68:$K68)*(-1)</f>
        <v>0</v>
      </c>
      <c r="AJ68">
        <f>I!AI66*SUM('Sim_Vt_Of(IxI)'!$H68:$K68)*(-1)</f>
        <v>0</v>
      </c>
      <c r="AK68">
        <f>I!AJ66*SUM('Sim_Vt_Of(IxI)'!$H68:$K68)*(-1)</f>
        <v>0</v>
      </c>
      <c r="AL68">
        <f>I!AK66*SUM('Sim_Vt_Of(IxI)'!$H68:$K68)*(-1)</f>
        <v>0</v>
      </c>
      <c r="AM68">
        <f>I!AL66*SUM('Sim_Vt_Of(IxI)'!$H68:$K68)*(-1)</f>
        <v>0</v>
      </c>
      <c r="AN68">
        <f>I!AM66*SUM('Sim_Vt_Of(IxI)'!$H68:$K68)*(-1)</f>
        <v>0</v>
      </c>
      <c r="AO68">
        <f>I!AN66*SUM('Sim_Vt_Of(IxI)'!$H68:$K68)*(-1)</f>
        <v>0</v>
      </c>
      <c r="AP68">
        <f>I!AO66*SUM('Sim_Vt_Of(IxI)'!$H68:$K68)*(-1)</f>
        <v>0</v>
      </c>
      <c r="AQ68">
        <f>I!AP66*SUM('Sim_Vt_Of(IxI)'!$H68:$K68)*(-1)</f>
        <v>0</v>
      </c>
      <c r="AR68">
        <f>I!AQ66*SUM('Sim_Vt_Of(IxI)'!$H68:$K68)*(-1)</f>
        <v>0</v>
      </c>
      <c r="AS68">
        <f>I!AR66*SUM('Sim_Vt_Of(IxI)'!$H68:$K68)*(-1)</f>
        <v>0</v>
      </c>
      <c r="AT68">
        <f>I!AS66*SUM('Sim_Vt_Of(IxI)'!$H68:$K68)*(-1)</f>
        <v>0</v>
      </c>
      <c r="AU68">
        <f>I!AT66*SUM('Sim_Vt_Of(IxI)'!$H68:$K68)*(-1)</f>
        <v>0</v>
      </c>
      <c r="AV68">
        <f>I!AU66*SUM('Sim_Vt_Of(IxI)'!$H68:$K68)*(-1)</f>
        <v>0</v>
      </c>
      <c r="AW68">
        <f>I!AV66*SUM('Sim_Vt_Of(IxI)'!$H68:$K68)*(-1)</f>
        <v>0</v>
      </c>
      <c r="AX68">
        <f>I!AW66*SUM('Sim_Vt_Of(IxI)'!$H68:$K68)*(-1)</f>
        <v>0</v>
      </c>
      <c r="AY68">
        <f>I!AX66*SUM('Sim_Vt_Of(IxI)'!$H68:$K68)*(-1)</f>
        <v>0</v>
      </c>
      <c r="AZ68">
        <f>I!AY66*SUM('Sim_Vt_Of(IxI)'!$H68:$K68)*(-1)</f>
        <v>0</v>
      </c>
      <c r="BA68">
        <f>I!AZ66*SUM('Sim_Vt_Of(IxI)'!$H68:$K68)*(-1)</f>
        <v>0</v>
      </c>
      <c r="BB68">
        <f>I!BA66*SUM('Sim_Vt_Of(IxI)'!$H68:$K68)*(-1)</f>
        <v>0</v>
      </c>
      <c r="BC68">
        <f>I!BB66*SUM('Sim_Vt_Of(IxI)'!$H68:$K68)*(-1)</f>
        <v>0</v>
      </c>
      <c r="BD68">
        <f>I!BC66*SUM('Sim_Vt_Of(IxI)'!$H68:$K68)*(-1)</f>
        <v>0</v>
      </c>
      <c r="BE68">
        <f>I!BD66*SUM('Sim_Vt_Of(IxI)'!$H68:$K68)*(-1)</f>
        <v>0</v>
      </c>
      <c r="BF68">
        <f>I!BE66*SUM('Sim_Vt_Of(IxI)'!$H68:$K68)*(-1)</f>
        <v>0</v>
      </c>
      <c r="BG68">
        <f>I!BF66*SUM('Sim_Vt_Of(IxI)'!$H68:$K68)*(-1)</f>
        <v>0</v>
      </c>
      <c r="BH68">
        <f>I!BG66*SUM('Sim_Vt_Of(IxI)'!$H68:$K68)*(-1)</f>
        <v>0</v>
      </c>
      <c r="BI68">
        <f>I!BH66*SUM('Sim_Vt_Of(IxI)'!$H68:$K68)*(-1)</f>
        <v>0</v>
      </c>
      <c r="BJ68">
        <f>I!BI66*SUM('Sim_Vt_Of(IxI)'!$H68:$K68)*(-1)</f>
        <v>0</v>
      </c>
      <c r="BK68">
        <f>I!BJ66*SUM('Sim_Vt_Of(IxI)'!$H68:$K68)*(-1)</f>
        <v>0</v>
      </c>
      <c r="BL68">
        <f>I!BK66*SUM('Sim_Vt_Of(IxI)'!$H68:$K68)*(-1)</f>
        <v>0</v>
      </c>
      <c r="BM68">
        <f>I!BL66*SUM('Sim_Vt_Of(IxI)'!$H68:$K68)*(-1)</f>
        <v>0</v>
      </c>
      <c r="BN68">
        <f>I!BM66*SUM('Sim_Vt_Of(IxI)'!$H68:$K68)*(-1)</f>
        <v>0</v>
      </c>
      <c r="BO68">
        <f>I!BN66*SUM('Sim_Vt_Of(IxI)'!$H68:$K68)*(-1)</f>
        <v>0</v>
      </c>
      <c r="BP68">
        <f>I!BO66*SUM('Sim_Vt_Of(IxI)'!$H68:$K68)*(-1)</f>
        <v>0</v>
      </c>
      <c r="BQ68">
        <f>I!BP66*SUM('Sim_Vt_Of(IxI)'!$H68:$K68)*(-1)</f>
        <v>0</v>
      </c>
      <c r="BR68">
        <f>I!BQ66*SUM('Sim_Vt_Of(IxI)'!$H68:$K68)*(-1)</f>
        <v>0</v>
      </c>
      <c r="BS68">
        <f>I!BR66*SUM('Sim_Vt_Of(IxI)'!$H68:$K68)*(-1)</f>
        <v>0</v>
      </c>
      <c r="BT68">
        <f>I!BS66*SUM('Sim_Vt_Of(IxI)'!$H68:$K68)*(-1)</f>
        <v>0</v>
      </c>
      <c r="BU68">
        <f>I!BT66*SUM('Sim_Vt_Of(IxI)'!$H68:$K68)*(-1)</f>
        <v>0</v>
      </c>
      <c r="BV68">
        <f>I!BU66*SUM('Sim_Vt_Of(IxI)'!$H68:$K68)*(-1)</f>
        <v>0</v>
      </c>
      <c r="BW68">
        <f>I!BV66*SUM('Sim_Vt_Of(IxI)'!$H68:$K68)*(-1)</f>
        <v>0</v>
      </c>
      <c r="BX68">
        <f>I!BW66*SUM('Sim_Vt_Of(IxI)'!$H68:$K68)*(-1)</f>
        <v>0</v>
      </c>
      <c r="BY68">
        <f>I!BX66*SUM('Sim_Vt_Of(IxI)'!$H68:$K68)*(-1)</f>
        <v>0</v>
      </c>
    </row>
    <row r="69" spans="1:77" x14ac:dyDescent="0.25">
      <c r="A69" s="105" t="s">
        <v>66</v>
      </c>
      <c r="B69">
        <f>I!A67*SUM('Sim_Vt_Of(IxI)'!$H69:$K69)*(-1)</f>
        <v>0</v>
      </c>
      <c r="C69">
        <f>I!B67*SUM('Sim_Vt_Of(IxI)'!$H69:$K69)*(-1)</f>
        <v>0</v>
      </c>
      <c r="D69">
        <f>I!C67*SUM('Sim_Vt_Of(IxI)'!$H69:$K69)*(-1)</f>
        <v>0</v>
      </c>
      <c r="E69">
        <f>I!D67*SUM('Sim_Vt_Of(IxI)'!$H69:$K69)*(-1)</f>
        <v>0</v>
      </c>
      <c r="F69">
        <f>I!E67*SUM('Sim_Vt_Of(IxI)'!$H69:$K69)*(-1)</f>
        <v>0</v>
      </c>
      <c r="G69">
        <f>I!F67*SUM('Sim_Vt_Of(IxI)'!$H69:$K69)*(-1)</f>
        <v>0</v>
      </c>
      <c r="H69">
        <f>I!G67*SUM('Sim_Vt_Of(IxI)'!$H69:$K69)*(-1)</f>
        <v>0</v>
      </c>
      <c r="I69">
        <f>I!H67*SUM('Sim_Vt_Of(IxI)'!$H69:$K69)*(-1)</f>
        <v>0</v>
      </c>
      <c r="J69">
        <f>I!I67*SUM('Sim_Vt_Of(IxI)'!$H69:$K69)*(-1)</f>
        <v>0</v>
      </c>
      <c r="K69">
        <f>I!J67*SUM('Sim_Vt_Of(IxI)'!$H69:$K69)*(-1)</f>
        <v>0</v>
      </c>
      <c r="L69">
        <f>I!K67*SUM('Sim_Vt_Of(IxI)'!$H69:$K69)*(-1)</f>
        <v>0</v>
      </c>
      <c r="M69">
        <f>I!L67*SUM('Sim_Vt_Of(IxI)'!$H69:$K69)*(-1)</f>
        <v>0</v>
      </c>
      <c r="N69">
        <f>I!M67*SUM('Sim_Vt_Of(IxI)'!$H69:$K69)*(-1)</f>
        <v>0</v>
      </c>
      <c r="O69">
        <f>I!N67*SUM('Sim_Vt_Of(IxI)'!$H69:$K69)*(-1)</f>
        <v>0</v>
      </c>
      <c r="P69">
        <f>I!O67*SUM('Sim_Vt_Of(IxI)'!$H69:$K69)*(-1)</f>
        <v>0</v>
      </c>
      <c r="Q69">
        <f>I!P67*SUM('Sim_Vt_Of(IxI)'!$H69:$K69)*(-1)</f>
        <v>0</v>
      </c>
      <c r="R69">
        <f>I!Q67*SUM('Sim_Vt_Of(IxI)'!$H69:$K69)*(-1)</f>
        <v>0</v>
      </c>
      <c r="S69">
        <f>I!R67*SUM('Sim_Vt_Of(IxI)'!$H69:$K69)*(-1)</f>
        <v>0</v>
      </c>
      <c r="T69">
        <f>I!S67*SUM('Sim_Vt_Of(IxI)'!$H69:$K69)*(-1)</f>
        <v>0</v>
      </c>
      <c r="U69">
        <f>I!T67*SUM('Sim_Vt_Of(IxI)'!$H69:$K69)*(-1)</f>
        <v>0</v>
      </c>
      <c r="V69">
        <f>I!U67*SUM('Sim_Vt_Of(IxI)'!$H69:$K69)*(-1)</f>
        <v>0</v>
      </c>
      <c r="W69">
        <f>I!V67*SUM('Sim_Vt_Of(IxI)'!$H69:$K69)*(-1)</f>
        <v>0</v>
      </c>
      <c r="X69">
        <f>I!W67*SUM('Sim_Vt_Of(IxI)'!$H69:$K69)*(-1)</f>
        <v>0</v>
      </c>
      <c r="Y69">
        <f>I!X67*SUM('Sim_Vt_Of(IxI)'!$H69:$K69)*(-1)</f>
        <v>0</v>
      </c>
      <c r="Z69">
        <f>I!Y67*SUM('Sim_Vt_Of(IxI)'!$H69:$K69)*(-1)</f>
        <v>0</v>
      </c>
      <c r="AA69">
        <f>I!Z67*SUM('Sim_Vt_Of(IxI)'!$H69:$K69)*(-1)</f>
        <v>0</v>
      </c>
      <c r="AB69">
        <f>I!AA67*SUM('Sim_Vt_Of(IxI)'!$H69:$K69)*(-1)</f>
        <v>0</v>
      </c>
      <c r="AC69">
        <f>I!AB67*SUM('Sim_Vt_Of(IxI)'!$H69:$K69)*(-1)</f>
        <v>0</v>
      </c>
      <c r="AD69">
        <f>I!AC67*SUM('Sim_Vt_Of(IxI)'!$H69:$K69)*(-1)</f>
        <v>0</v>
      </c>
      <c r="AE69">
        <f>I!AD67*SUM('Sim_Vt_Of(IxI)'!$H69:$K69)*(-1)</f>
        <v>0</v>
      </c>
      <c r="AF69">
        <f>I!AE67*SUM('Sim_Vt_Of(IxI)'!$H69:$K69)*(-1)</f>
        <v>0</v>
      </c>
      <c r="AG69">
        <f>I!AF67*SUM('Sim_Vt_Of(IxI)'!$H69:$K69)*(-1)</f>
        <v>0</v>
      </c>
      <c r="AH69">
        <f>I!AG67*SUM('Sim_Vt_Of(IxI)'!$H69:$K69)*(-1)</f>
        <v>0</v>
      </c>
      <c r="AI69">
        <f>I!AH67*SUM('Sim_Vt_Of(IxI)'!$H69:$K69)*(-1)</f>
        <v>0</v>
      </c>
      <c r="AJ69">
        <f>I!AI67*SUM('Sim_Vt_Of(IxI)'!$H69:$K69)*(-1)</f>
        <v>0</v>
      </c>
      <c r="AK69">
        <f>I!AJ67*SUM('Sim_Vt_Of(IxI)'!$H69:$K69)*(-1)</f>
        <v>0</v>
      </c>
      <c r="AL69">
        <f>I!AK67*SUM('Sim_Vt_Of(IxI)'!$H69:$K69)*(-1)</f>
        <v>0</v>
      </c>
      <c r="AM69">
        <f>I!AL67*SUM('Sim_Vt_Of(IxI)'!$H69:$K69)*(-1)</f>
        <v>0</v>
      </c>
      <c r="AN69">
        <f>I!AM67*SUM('Sim_Vt_Of(IxI)'!$H69:$K69)*(-1)</f>
        <v>0</v>
      </c>
      <c r="AO69">
        <f>I!AN67*SUM('Sim_Vt_Of(IxI)'!$H69:$K69)*(-1)</f>
        <v>0</v>
      </c>
      <c r="AP69">
        <f>I!AO67*SUM('Sim_Vt_Of(IxI)'!$H69:$K69)*(-1)</f>
        <v>0</v>
      </c>
      <c r="AQ69">
        <f>I!AP67*SUM('Sim_Vt_Of(IxI)'!$H69:$K69)*(-1)</f>
        <v>0</v>
      </c>
      <c r="AR69">
        <f>I!AQ67*SUM('Sim_Vt_Of(IxI)'!$H69:$K69)*(-1)</f>
        <v>0</v>
      </c>
      <c r="AS69">
        <f>I!AR67*SUM('Sim_Vt_Of(IxI)'!$H69:$K69)*(-1)</f>
        <v>0</v>
      </c>
      <c r="AT69">
        <f>I!AS67*SUM('Sim_Vt_Of(IxI)'!$H69:$K69)*(-1)</f>
        <v>0</v>
      </c>
      <c r="AU69">
        <f>I!AT67*SUM('Sim_Vt_Of(IxI)'!$H69:$K69)*(-1)</f>
        <v>0</v>
      </c>
      <c r="AV69">
        <f>I!AU67*SUM('Sim_Vt_Of(IxI)'!$H69:$K69)*(-1)</f>
        <v>0</v>
      </c>
      <c r="AW69">
        <f>I!AV67*SUM('Sim_Vt_Of(IxI)'!$H69:$K69)*(-1)</f>
        <v>0</v>
      </c>
      <c r="AX69">
        <f>I!AW67*SUM('Sim_Vt_Of(IxI)'!$H69:$K69)*(-1)</f>
        <v>0</v>
      </c>
      <c r="AY69">
        <f>I!AX67*SUM('Sim_Vt_Of(IxI)'!$H69:$K69)*(-1)</f>
        <v>0</v>
      </c>
      <c r="AZ69">
        <f>I!AY67*SUM('Sim_Vt_Of(IxI)'!$H69:$K69)*(-1)</f>
        <v>0</v>
      </c>
      <c r="BA69">
        <f>I!AZ67*SUM('Sim_Vt_Of(IxI)'!$H69:$K69)*(-1)</f>
        <v>0</v>
      </c>
      <c r="BB69">
        <f>I!BA67*SUM('Sim_Vt_Of(IxI)'!$H69:$K69)*(-1)</f>
        <v>0</v>
      </c>
      <c r="BC69">
        <f>I!BB67*SUM('Sim_Vt_Of(IxI)'!$H69:$K69)*(-1)</f>
        <v>0</v>
      </c>
      <c r="BD69">
        <f>I!BC67*SUM('Sim_Vt_Of(IxI)'!$H69:$K69)*(-1)</f>
        <v>0</v>
      </c>
      <c r="BE69">
        <f>I!BD67*SUM('Sim_Vt_Of(IxI)'!$H69:$K69)*(-1)</f>
        <v>0</v>
      </c>
      <c r="BF69">
        <f>I!BE67*SUM('Sim_Vt_Of(IxI)'!$H69:$K69)*(-1)</f>
        <v>0</v>
      </c>
      <c r="BG69">
        <f>I!BF67*SUM('Sim_Vt_Of(IxI)'!$H69:$K69)*(-1)</f>
        <v>0</v>
      </c>
      <c r="BH69">
        <f>I!BG67*SUM('Sim_Vt_Of(IxI)'!$H69:$K69)*(-1)</f>
        <v>0</v>
      </c>
      <c r="BI69">
        <f>I!BH67*SUM('Sim_Vt_Of(IxI)'!$H69:$K69)*(-1)</f>
        <v>0</v>
      </c>
      <c r="BJ69">
        <f>I!BI67*SUM('Sim_Vt_Of(IxI)'!$H69:$K69)*(-1)</f>
        <v>0</v>
      </c>
      <c r="BK69">
        <f>I!BJ67*SUM('Sim_Vt_Of(IxI)'!$H69:$K69)*(-1)</f>
        <v>0</v>
      </c>
      <c r="BL69">
        <f>I!BK67*SUM('Sim_Vt_Of(IxI)'!$H69:$K69)*(-1)</f>
        <v>0</v>
      </c>
      <c r="BM69">
        <f>I!BL67*SUM('Sim_Vt_Of(IxI)'!$H69:$K69)*(-1)</f>
        <v>0</v>
      </c>
      <c r="BN69">
        <f>I!BM67*SUM('Sim_Vt_Of(IxI)'!$H69:$K69)*(-1)</f>
        <v>0</v>
      </c>
      <c r="BO69">
        <f>I!BN67*SUM('Sim_Vt_Of(IxI)'!$H69:$K69)*(-1)</f>
        <v>0</v>
      </c>
      <c r="BP69">
        <f>I!BO67*SUM('Sim_Vt_Of(IxI)'!$H69:$K69)*(-1)</f>
        <v>0</v>
      </c>
      <c r="BQ69">
        <f>I!BP67*SUM('Sim_Vt_Of(IxI)'!$H69:$K69)*(-1)</f>
        <v>0</v>
      </c>
      <c r="BR69">
        <f>I!BQ67*SUM('Sim_Vt_Of(IxI)'!$H69:$K69)*(-1)</f>
        <v>0</v>
      </c>
      <c r="BS69">
        <f>I!BR67*SUM('Sim_Vt_Of(IxI)'!$H69:$K69)*(-1)</f>
        <v>0</v>
      </c>
      <c r="BT69">
        <f>I!BS67*SUM('Sim_Vt_Of(IxI)'!$H69:$K69)*(-1)</f>
        <v>0</v>
      </c>
      <c r="BU69">
        <f>I!BT67*SUM('Sim_Vt_Of(IxI)'!$H69:$K69)*(-1)</f>
        <v>0</v>
      </c>
      <c r="BV69">
        <f>I!BU67*SUM('Sim_Vt_Of(IxI)'!$H69:$K69)*(-1)</f>
        <v>0</v>
      </c>
      <c r="BW69">
        <f>I!BV67*SUM('Sim_Vt_Of(IxI)'!$H69:$K69)*(-1)</f>
        <v>0</v>
      </c>
      <c r="BX69">
        <f>I!BW67*SUM('Sim_Vt_Of(IxI)'!$H69:$K69)*(-1)</f>
        <v>0</v>
      </c>
      <c r="BY69">
        <f>I!BX67*SUM('Sim_Vt_Of(IxI)'!$H69:$K69)*(-1)</f>
        <v>0</v>
      </c>
    </row>
    <row r="70" spans="1:77" x14ac:dyDescent="0.25">
      <c r="A70" s="105" t="s">
        <v>67</v>
      </c>
      <c r="B70">
        <f>I!A68*SUM('Sim_Vt_Of(IxI)'!$H70:$K70)*(-1)</f>
        <v>0</v>
      </c>
      <c r="C70">
        <f>I!B68*SUM('Sim_Vt_Of(IxI)'!$H70:$K70)*(-1)</f>
        <v>0</v>
      </c>
      <c r="D70">
        <f>I!C68*SUM('Sim_Vt_Of(IxI)'!$H70:$K70)*(-1)</f>
        <v>0</v>
      </c>
      <c r="E70">
        <f>I!D68*SUM('Sim_Vt_Of(IxI)'!$H70:$K70)*(-1)</f>
        <v>0</v>
      </c>
      <c r="F70">
        <f>I!E68*SUM('Sim_Vt_Of(IxI)'!$H70:$K70)*(-1)</f>
        <v>0</v>
      </c>
      <c r="G70">
        <f>I!F68*SUM('Sim_Vt_Of(IxI)'!$H70:$K70)*(-1)</f>
        <v>0</v>
      </c>
      <c r="H70">
        <f>I!G68*SUM('Sim_Vt_Of(IxI)'!$H70:$K70)*(-1)</f>
        <v>0</v>
      </c>
      <c r="I70">
        <f>I!H68*SUM('Sim_Vt_Of(IxI)'!$H70:$K70)*(-1)</f>
        <v>0</v>
      </c>
      <c r="J70">
        <f>I!I68*SUM('Sim_Vt_Of(IxI)'!$H70:$K70)*(-1)</f>
        <v>0</v>
      </c>
      <c r="K70">
        <f>I!J68*SUM('Sim_Vt_Of(IxI)'!$H70:$K70)*(-1)</f>
        <v>0</v>
      </c>
      <c r="L70">
        <f>I!K68*SUM('Sim_Vt_Of(IxI)'!$H70:$K70)*(-1)</f>
        <v>0</v>
      </c>
      <c r="M70">
        <f>I!L68*SUM('Sim_Vt_Of(IxI)'!$H70:$K70)*(-1)</f>
        <v>0</v>
      </c>
      <c r="N70">
        <f>I!M68*SUM('Sim_Vt_Of(IxI)'!$H70:$K70)*(-1)</f>
        <v>0</v>
      </c>
      <c r="O70">
        <f>I!N68*SUM('Sim_Vt_Of(IxI)'!$H70:$K70)*(-1)</f>
        <v>0</v>
      </c>
      <c r="P70">
        <f>I!O68*SUM('Sim_Vt_Of(IxI)'!$H70:$K70)*(-1)</f>
        <v>0</v>
      </c>
      <c r="Q70">
        <f>I!P68*SUM('Sim_Vt_Of(IxI)'!$H70:$K70)*(-1)</f>
        <v>0</v>
      </c>
      <c r="R70">
        <f>I!Q68*SUM('Sim_Vt_Of(IxI)'!$H70:$K70)*(-1)</f>
        <v>0</v>
      </c>
      <c r="S70">
        <f>I!R68*SUM('Sim_Vt_Of(IxI)'!$H70:$K70)*(-1)</f>
        <v>0</v>
      </c>
      <c r="T70">
        <f>I!S68*SUM('Sim_Vt_Of(IxI)'!$H70:$K70)*(-1)</f>
        <v>0</v>
      </c>
      <c r="U70">
        <f>I!T68*SUM('Sim_Vt_Of(IxI)'!$H70:$K70)*(-1)</f>
        <v>0</v>
      </c>
      <c r="V70">
        <f>I!U68*SUM('Sim_Vt_Of(IxI)'!$H70:$K70)*(-1)</f>
        <v>0</v>
      </c>
      <c r="W70">
        <f>I!V68*SUM('Sim_Vt_Of(IxI)'!$H70:$K70)*(-1)</f>
        <v>0</v>
      </c>
      <c r="X70">
        <f>I!W68*SUM('Sim_Vt_Of(IxI)'!$H70:$K70)*(-1)</f>
        <v>0</v>
      </c>
      <c r="Y70">
        <f>I!X68*SUM('Sim_Vt_Of(IxI)'!$H70:$K70)*(-1)</f>
        <v>0</v>
      </c>
      <c r="Z70">
        <f>I!Y68*SUM('Sim_Vt_Of(IxI)'!$H70:$K70)*(-1)</f>
        <v>0</v>
      </c>
      <c r="AA70">
        <f>I!Z68*SUM('Sim_Vt_Of(IxI)'!$H70:$K70)*(-1)</f>
        <v>0</v>
      </c>
      <c r="AB70">
        <f>I!AA68*SUM('Sim_Vt_Of(IxI)'!$H70:$K70)*(-1)</f>
        <v>0</v>
      </c>
      <c r="AC70">
        <f>I!AB68*SUM('Sim_Vt_Of(IxI)'!$H70:$K70)*(-1)</f>
        <v>0</v>
      </c>
      <c r="AD70">
        <f>I!AC68*SUM('Sim_Vt_Of(IxI)'!$H70:$K70)*(-1)</f>
        <v>0</v>
      </c>
      <c r="AE70">
        <f>I!AD68*SUM('Sim_Vt_Of(IxI)'!$H70:$K70)*(-1)</f>
        <v>0</v>
      </c>
      <c r="AF70">
        <f>I!AE68*SUM('Sim_Vt_Of(IxI)'!$H70:$K70)*(-1)</f>
        <v>0</v>
      </c>
      <c r="AG70">
        <f>I!AF68*SUM('Sim_Vt_Of(IxI)'!$H70:$K70)*(-1)</f>
        <v>0</v>
      </c>
      <c r="AH70">
        <f>I!AG68*SUM('Sim_Vt_Of(IxI)'!$H70:$K70)*(-1)</f>
        <v>0</v>
      </c>
      <c r="AI70">
        <f>I!AH68*SUM('Sim_Vt_Of(IxI)'!$H70:$K70)*(-1)</f>
        <v>0</v>
      </c>
      <c r="AJ70">
        <f>I!AI68*SUM('Sim_Vt_Of(IxI)'!$H70:$K70)*(-1)</f>
        <v>0</v>
      </c>
      <c r="AK70">
        <f>I!AJ68*SUM('Sim_Vt_Of(IxI)'!$H70:$K70)*(-1)</f>
        <v>0</v>
      </c>
      <c r="AL70">
        <f>I!AK68*SUM('Sim_Vt_Of(IxI)'!$H70:$K70)*(-1)</f>
        <v>0</v>
      </c>
      <c r="AM70">
        <f>I!AL68*SUM('Sim_Vt_Of(IxI)'!$H70:$K70)*(-1)</f>
        <v>0</v>
      </c>
      <c r="AN70">
        <f>I!AM68*SUM('Sim_Vt_Of(IxI)'!$H70:$K70)*(-1)</f>
        <v>0</v>
      </c>
      <c r="AO70">
        <f>I!AN68*SUM('Sim_Vt_Of(IxI)'!$H70:$K70)*(-1)</f>
        <v>0</v>
      </c>
      <c r="AP70">
        <f>I!AO68*SUM('Sim_Vt_Of(IxI)'!$H70:$K70)*(-1)</f>
        <v>0</v>
      </c>
      <c r="AQ70">
        <f>I!AP68*SUM('Sim_Vt_Of(IxI)'!$H70:$K70)*(-1)</f>
        <v>0</v>
      </c>
      <c r="AR70">
        <f>I!AQ68*SUM('Sim_Vt_Of(IxI)'!$H70:$K70)*(-1)</f>
        <v>0</v>
      </c>
      <c r="AS70">
        <f>I!AR68*SUM('Sim_Vt_Of(IxI)'!$H70:$K70)*(-1)</f>
        <v>0</v>
      </c>
      <c r="AT70">
        <f>I!AS68*SUM('Sim_Vt_Of(IxI)'!$H70:$K70)*(-1)</f>
        <v>0</v>
      </c>
      <c r="AU70">
        <f>I!AT68*SUM('Sim_Vt_Of(IxI)'!$H70:$K70)*(-1)</f>
        <v>0</v>
      </c>
      <c r="AV70">
        <f>I!AU68*SUM('Sim_Vt_Of(IxI)'!$H70:$K70)*(-1)</f>
        <v>0</v>
      </c>
      <c r="AW70">
        <f>I!AV68*SUM('Sim_Vt_Of(IxI)'!$H70:$K70)*(-1)</f>
        <v>0</v>
      </c>
      <c r="AX70">
        <f>I!AW68*SUM('Sim_Vt_Of(IxI)'!$H70:$K70)*(-1)</f>
        <v>0</v>
      </c>
      <c r="AY70">
        <f>I!AX68*SUM('Sim_Vt_Of(IxI)'!$H70:$K70)*(-1)</f>
        <v>0</v>
      </c>
      <c r="AZ70">
        <f>I!AY68*SUM('Sim_Vt_Of(IxI)'!$H70:$K70)*(-1)</f>
        <v>0</v>
      </c>
      <c r="BA70">
        <f>I!AZ68*SUM('Sim_Vt_Of(IxI)'!$H70:$K70)*(-1)</f>
        <v>0</v>
      </c>
      <c r="BB70">
        <f>I!BA68*SUM('Sim_Vt_Of(IxI)'!$H70:$K70)*(-1)</f>
        <v>0</v>
      </c>
      <c r="BC70">
        <f>I!BB68*SUM('Sim_Vt_Of(IxI)'!$H70:$K70)*(-1)</f>
        <v>0</v>
      </c>
      <c r="BD70">
        <f>I!BC68*SUM('Sim_Vt_Of(IxI)'!$H70:$K70)*(-1)</f>
        <v>0</v>
      </c>
      <c r="BE70">
        <f>I!BD68*SUM('Sim_Vt_Of(IxI)'!$H70:$K70)*(-1)</f>
        <v>0</v>
      </c>
      <c r="BF70">
        <f>I!BE68*SUM('Sim_Vt_Of(IxI)'!$H70:$K70)*(-1)</f>
        <v>0</v>
      </c>
      <c r="BG70">
        <f>I!BF68*SUM('Sim_Vt_Of(IxI)'!$H70:$K70)*(-1)</f>
        <v>0</v>
      </c>
      <c r="BH70">
        <f>I!BG68*SUM('Sim_Vt_Of(IxI)'!$H70:$K70)*(-1)</f>
        <v>0</v>
      </c>
      <c r="BI70">
        <f>I!BH68*SUM('Sim_Vt_Of(IxI)'!$H70:$K70)*(-1)</f>
        <v>0</v>
      </c>
      <c r="BJ70">
        <f>I!BI68*SUM('Sim_Vt_Of(IxI)'!$H70:$K70)*(-1)</f>
        <v>0</v>
      </c>
      <c r="BK70">
        <f>I!BJ68*SUM('Sim_Vt_Of(IxI)'!$H70:$K70)*(-1)</f>
        <v>0</v>
      </c>
      <c r="BL70">
        <f>I!BK68*SUM('Sim_Vt_Of(IxI)'!$H70:$K70)*(-1)</f>
        <v>0</v>
      </c>
      <c r="BM70">
        <f>I!BL68*SUM('Sim_Vt_Of(IxI)'!$H70:$K70)*(-1)</f>
        <v>0</v>
      </c>
      <c r="BN70">
        <f>I!BM68*SUM('Sim_Vt_Of(IxI)'!$H70:$K70)*(-1)</f>
        <v>0</v>
      </c>
      <c r="BO70">
        <f>I!BN68*SUM('Sim_Vt_Of(IxI)'!$H70:$K70)*(-1)</f>
        <v>0</v>
      </c>
      <c r="BP70">
        <f>I!BO68*SUM('Sim_Vt_Of(IxI)'!$H70:$K70)*(-1)</f>
        <v>0</v>
      </c>
      <c r="BQ70">
        <f>I!BP68*SUM('Sim_Vt_Of(IxI)'!$H70:$K70)*(-1)</f>
        <v>0</v>
      </c>
      <c r="BR70">
        <f>I!BQ68*SUM('Sim_Vt_Of(IxI)'!$H70:$K70)*(-1)</f>
        <v>0</v>
      </c>
      <c r="BS70">
        <f>I!BR68*SUM('Sim_Vt_Of(IxI)'!$H70:$K70)*(-1)</f>
        <v>0</v>
      </c>
      <c r="BT70">
        <f>I!BS68*SUM('Sim_Vt_Of(IxI)'!$H70:$K70)*(-1)</f>
        <v>0</v>
      </c>
      <c r="BU70">
        <f>I!BT68*SUM('Sim_Vt_Of(IxI)'!$H70:$K70)*(-1)</f>
        <v>0</v>
      </c>
      <c r="BV70">
        <f>I!BU68*SUM('Sim_Vt_Of(IxI)'!$H70:$K70)*(-1)</f>
        <v>0</v>
      </c>
      <c r="BW70">
        <f>I!BV68*SUM('Sim_Vt_Of(IxI)'!$H70:$K70)*(-1)</f>
        <v>0</v>
      </c>
      <c r="BX70">
        <f>I!BW68*SUM('Sim_Vt_Of(IxI)'!$H70:$K70)*(-1)</f>
        <v>0</v>
      </c>
      <c r="BY70">
        <f>I!BX68*SUM('Sim_Vt_Of(IxI)'!$H70:$K70)*(-1)</f>
        <v>0</v>
      </c>
    </row>
    <row r="71" spans="1:77" x14ac:dyDescent="0.25">
      <c r="A71" s="105" t="s">
        <v>68</v>
      </c>
      <c r="B71">
        <f>I!A69*SUM('Sim_Vt_Of(IxI)'!$H71:$K71)*(-1)</f>
        <v>0</v>
      </c>
      <c r="C71">
        <f>I!B69*SUM('Sim_Vt_Of(IxI)'!$H71:$K71)*(-1)</f>
        <v>0</v>
      </c>
      <c r="D71">
        <f>I!C69*SUM('Sim_Vt_Of(IxI)'!$H71:$K71)*(-1)</f>
        <v>0</v>
      </c>
      <c r="E71">
        <f>I!D69*SUM('Sim_Vt_Of(IxI)'!$H71:$K71)*(-1)</f>
        <v>0</v>
      </c>
      <c r="F71">
        <f>I!E69*SUM('Sim_Vt_Of(IxI)'!$H71:$K71)*(-1)</f>
        <v>0</v>
      </c>
      <c r="G71">
        <f>I!F69*SUM('Sim_Vt_Of(IxI)'!$H71:$K71)*(-1)</f>
        <v>0</v>
      </c>
      <c r="H71">
        <f>I!G69*SUM('Sim_Vt_Of(IxI)'!$H71:$K71)*(-1)</f>
        <v>0</v>
      </c>
      <c r="I71">
        <f>I!H69*SUM('Sim_Vt_Of(IxI)'!$H71:$K71)*(-1)</f>
        <v>0</v>
      </c>
      <c r="J71">
        <f>I!I69*SUM('Sim_Vt_Of(IxI)'!$H71:$K71)*(-1)</f>
        <v>0</v>
      </c>
      <c r="K71">
        <f>I!J69*SUM('Sim_Vt_Of(IxI)'!$H71:$K71)*(-1)</f>
        <v>0</v>
      </c>
      <c r="L71">
        <f>I!K69*SUM('Sim_Vt_Of(IxI)'!$H71:$K71)*(-1)</f>
        <v>0</v>
      </c>
      <c r="M71">
        <f>I!L69*SUM('Sim_Vt_Of(IxI)'!$H71:$K71)*(-1)</f>
        <v>0</v>
      </c>
      <c r="N71">
        <f>I!M69*SUM('Sim_Vt_Of(IxI)'!$H71:$K71)*(-1)</f>
        <v>0</v>
      </c>
      <c r="O71">
        <f>I!N69*SUM('Sim_Vt_Of(IxI)'!$H71:$K71)*(-1)</f>
        <v>0</v>
      </c>
      <c r="P71">
        <f>I!O69*SUM('Sim_Vt_Of(IxI)'!$H71:$K71)*(-1)</f>
        <v>0</v>
      </c>
      <c r="Q71">
        <f>I!P69*SUM('Sim_Vt_Of(IxI)'!$H71:$K71)*(-1)</f>
        <v>0</v>
      </c>
      <c r="R71">
        <f>I!Q69*SUM('Sim_Vt_Of(IxI)'!$H71:$K71)*(-1)</f>
        <v>0</v>
      </c>
      <c r="S71">
        <f>I!R69*SUM('Sim_Vt_Of(IxI)'!$H71:$K71)*(-1)</f>
        <v>0</v>
      </c>
      <c r="T71">
        <f>I!S69*SUM('Sim_Vt_Of(IxI)'!$H71:$K71)*(-1)</f>
        <v>0</v>
      </c>
      <c r="U71">
        <f>I!T69*SUM('Sim_Vt_Of(IxI)'!$H71:$K71)*(-1)</f>
        <v>0</v>
      </c>
      <c r="V71">
        <f>I!U69*SUM('Sim_Vt_Of(IxI)'!$H71:$K71)*(-1)</f>
        <v>0</v>
      </c>
      <c r="W71">
        <f>I!V69*SUM('Sim_Vt_Of(IxI)'!$H71:$K71)*(-1)</f>
        <v>0</v>
      </c>
      <c r="X71">
        <f>I!W69*SUM('Sim_Vt_Of(IxI)'!$H71:$K71)*(-1)</f>
        <v>0</v>
      </c>
      <c r="Y71">
        <f>I!X69*SUM('Sim_Vt_Of(IxI)'!$H71:$K71)*(-1)</f>
        <v>0</v>
      </c>
      <c r="Z71">
        <f>I!Y69*SUM('Sim_Vt_Of(IxI)'!$H71:$K71)*(-1)</f>
        <v>0</v>
      </c>
      <c r="AA71">
        <f>I!Z69*SUM('Sim_Vt_Of(IxI)'!$H71:$K71)*(-1)</f>
        <v>0</v>
      </c>
      <c r="AB71">
        <f>I!AA69*SUM('Sim_Vt_Of(IxI)'!$H71:$K71)*(-1)</f>
        <v>0</v>
      </c>
      <c r="AC71">
        <f>I!AB69*SUM('Sim_Vt_Of(IxI)'!$H71:$K71)*(-1)</f>
        <v>0</v>
      </c>
      <c r="AD71">
        <f>I!AC69*SUM('Sim_Vt_Of(IxI)'!$H71:$K71)*(-1)</f>
        <v>0</v>
      </c>
      <c r="AE71">
        <f>I!AD69*SUM('Sim_Vt_Of(IxI)'!$H71:$K71)*(-1)</f>
        <v>0</v>
      </c>
      <c r="AF71">
        <f>I!AE69*SUM('Sim_Vt_Of(IxI)'!$H71:$K71)*(-1)</f>
        <v>0</v>
      </c>
      <c r="AG71">
        <f>I!AF69*SUM('Sim_Vt_Of(IxI)'!$H71:$K71)*(-1)</f>
        <v>0</v>
      </c>
      <c r="AH71">
        <f>I!AG69*SUM('Sim_Vt_Of(IxI)'!$H71:$K71)*(-1)</f>
        <v>0</v>
      </c>
      <c r="AI71">
        <f>I!AH69*SUM('Sim_Vt_Of(IxI)'!$H71:$K71)*(-1)</f>
        <v>0</v>
      </c>
      <c r="AJ71">
        <f>I!AI69*SUM('Sim_Vt_Of(IxI)'!$H71:$K71)*(-1)</f>
        <v>0</v>
      </c>
      <c r="AK71">
        <f>I!AJ69*SUM('Sim_Vt_Of(IxI)'!$H71:$K71)*(-1)</f>
        <v>0</v>
      </c>
      <c r="AL71">
        <f>I!AK69*SUM('Sim_Vt_Of(IxI)'!$H71:$K71)*(-1)</f>
        <v>0</v>
      </c>
      <c r="AM71">
        <f>I!AL69*SUM('Sim_Vt_Of(IxI)'!$H71:$K71)*(-1)</f>
        <v>0</v>
      </c>
      <c r="AN71">
        <f>I!AM69*SUM('Sim_Vt_Of(IxI)'!$H71:$K71)*(-1)</f>
        <v>0</v>
      </c>
      <c r="AO71">
        <f>I!AN69*SUM('Sim_Vt_Of(IxI)'!$H71:$K71)*(-1)</f>
        <v>0</v>
      </c>
      <c r="AP71">
        <f>I!AO69*SUM('Sim_Vt_Of(IxI)'!$H71:$K71)*(-1)</f>
        <v>0</v>
      </c>
      <c r="AQ71">
        <f>I!AP69*SUM('Sim_Vt_Of(IxI)'!$H71:$K71)*(-1)</f>
        <v>0</v>
      </c>
      <c r="AR71">
        <f>I!AQ69*SUM('Sim_Vt_Of(IxI)'!$H71:$K71)*(-1)</f>
        <v>0</v>
      </c>
      <c r="AS71">
        <f>I!AR69*SUM('Sim_Vt_Of(IxI)'!$H71:$K71)*(-1)</f>
        <v>0</v>
      </c>
      <c r="AT71">
        <f>I!AS69*SUM('Sim_Vt_Of(IxI)'!$H71:$K71)*(-1)</f>
        <v>0</v>
      </c>
      <c r="AU71">
        <f>I!AT69*SUM('Sim_Vt_Of(IxI)'!$H71:$K71)*(-1)</f>
        <v>0</v>
      </c>
      <c r="AV71">
        <f>I!AU69*SUM('Sim_Vt_Of(IxI)'!$H71:$K71)*(-1)</f>
        <v>0</v>
      </c>
      <c r="AW71">
        <f>I!AV69*SUM('Sim_Vt_Of(IxI)'!$H71:$K71)*(-1)</f>
        <v>0</v>
      </c>
      <c r="AX71">
        <f>I!AW69*SUM('Sim_Vt_Of(IxI)'!$H71:$K71)*(-1)</f>
        <v>0</v>
      </c>
      <c r="AY71">
        <f>I!AX69*SUM('Sim_Vt_Of(IxI)'!$H71:$K71)*(-1)</f>
        <v>0</v>
      </c>
      <c r="AZ71">
        <f>I!AY69*SUM('Sim_Vt_Of(IxI)'!$H71:$K71)*(-1)</f>
        <v>0</v>
      </c>
      <c r="BA71">
        <f>I!AZ69*SUM('Sim_Vt_Of(IxI)'!$H71:$K71)*(-1)</f>
        <v>0</v>
      </c>
      <c r="BB71">
        <f>I!BA69*SUM('Sim_Vt_Of(IxI)'!$H71:$K71)*(-1)</f>
        <v>0</v>
      </c>
      <c r="BC71">
        <f>I!BB69*SUM('Sim_Vt_Of(IxI)'!$H71:$K71)*(-1)</f>
        <v>0</v>
      </c>
      <c r="BD71">
        <f>I!BC69*SUM('Sim_Vt_Of(IxI)'!$H71:$K71)*(-1)</f>
        <v>0</v>
      </c>
      <c r="BE71">
        <f>I!BD69*SUM('Sim_Vt_Of(IxI)'!$H71:$K71)*(-1)</f>
        <v>0</v>
      </c>
      <c r="BF71">
        <f>I!BE69*SUM('Sim_Vt_Of(IxI)'!$H71:$K71)*(-1)</f>
        <v>0</v>
      </c>
      <c r="BG71">
        <f>I!BF69*SUM('Sim_Vt_Of(IxI)'!$H71:$K71)*(-1)</f>
        <v>0</v>
      </c>
      <c r="BH71">
        <f>I!BG69*SUM('Sim_Vt_Of(IxI)'!$H71:$K71)*(-1)</f>
        <v>0</v>
      </c>
      <c r="BI71">
        <f>I!BH69*SUM('Sim_Vt_Of(IxI)'!$H71:$K71)*(-1)</f>
        <v>0</v>
      </c>
      <c r="BJ71">
        <f>I!BI69*SUM('Sim_Vt_Of(IxI)'!$H71:$K71)*(-1)</f>
        <v>0</v>
      </c>
      <c r="BK71">
        <f>I!BJ69*SUM('Sim_Vt_Of(IxI)'!$H71:$K71)*(-1)</f>
        <v>0</v>
      </c>
      <c r="BL71">
        <f>I!BK69*SUM('Sim_Vt_Of(IxI)'!$H71:$K71)*(-1)</f>
        <v>0</v>
      </c>
      <c r="BM71">
        <f>I!BL69*SUM('Sim_Vt_Of(IxI)'!$H71:$K71)*(-1)</f>
        <v>0</v>
      </c>
      <c r="BN71">
        <f>I!BM69*SUM('Sim_Vt_Of(IxI)'!$H71:$K71)*(-1)</f>
        <v>0</v>
      </c>
      <c r="BO71">
        <f>I!BN69*SUM('Sim_Vt_Of(IxI)'!$H71:$K71)*(-1)</f>
        <v>0</v>
      </c>
      <c r="BP71">
        <f>I!BO69*SUM('Sim_Vt_Of(IxI)'!$H71:$K71)*(-1)</f>
        <v>0</v>
      </c>
      <c r="BQ71">
        <f>I!BP69*SUM('Sim_Vt_Of(IxI)'!$H71:$K71)*(-1)</f>
        <v>0</v>
      </c>
      <c r="BR71">
        <f>I!BQ69*SUM('Sim_Vt_Of(IxI)'!$H71:$K71)*(-1)</f>
        <v>0</v>
      </c>
      <c r="BS71">
        <f>I!BR69*SUM('Sim_Vt_Of(IxI)'!$H71:$K71)*(-1)</f>
        <v>0</v>
      </c>
      <c r="BT71">
        <f>I!BS69*SUM('Sim_Vt_Of(IxI)'!$H71:$K71)*(-1)</f>
        <v>0</v>
      </c>
      <c r="BU71">
        <f>I!BT69*SUM('Sim_Vt_Of(IxI)'!$H71:$K71)*(-1)</f>
        <v>0</v>
      </c>
      <c r="BV71">
        <f>I!BU69*SUM('Sim_Vt_Of(IxI)'!$H71:$K71)*(-1)</f>
        <v>0</v>
      </c>
      <c r="BW71">
        <f>I!BV69*SUM('Sim_Vt_Of(IxI)'!$H71:$K71)*(-1)</f>
        <v>0</v>
      </c>
      <c r="BX71">
        <f>I!BW69*SUM('Sim_Vt_Of(IxI)'!$H71:$K71)*(-1)</f>
        <v>0</v>
      </c>
      <c r="BY71">
        <f>I!BX69*SUM('Sim_Vt_Of(IxI)'!$H71:$K71)*(-1)</f>
        <v>0</v>
      </c>
    </row>
    <row r="72" spans="1:77" x14ac:dyDescent="0.25">
      <c r="A72" s="105" t="s">
        <v>69</v>
      </c>
      <c r="B72">
        <f>I!A70*SUM('Sim_Vt_Of(IxI)'!$H72:$K72)*(-1)</f>
        <v>0</v>
      </c>
      <c r="C72">
        <f>I!B70*SUM('Sim_Vt_Of(IxI)'!$H72:$K72)*(-1)</f>
        <v>0</v>
      </c>
      <c r="D72">
        <f>I!C70*SUM('Sim_Vt_Of(IxI)'!$H72:$K72)*(-1)</f>
        <v>0</v>
      </c>
      <c r="E72">
        <f>I!D70*SUM('Sim_Vt_Of(IxI)'!$H72:$K72)*(-1)</f>
        <v>0</v>
      </c>
      <c r="F72">
        <f>I!E70*SUM('Sim_Vt_Of(IxI)'!$H72:$K72)*(-1)</f>
        <v>0</v>
      </c>
      <c r="G72">
        <f>I!F70*SUM('Sim_Vt_Of(IxI)'!$H72:$K72)*(-1)</f>
        <v>0</v>
      </c>
      <c r="H72">
        <f>I!G70*SUM('Sim_Vt_Of(IxI)'!$H72:$K72)*(-1)</f>
        <v>0</v>
      </c>
      <c r="I72">
        <f>I!H70*SUM('Sim_Vt_Of(IxI)'!$H72:$K72)*(-1)</f>
        <v>0</v>
      </c>
      <c r="J72">
        <f>I!I70*SUM('Sim_Vt_Of(IxI)'!$H72:$K72)*(-1)</f>
        <v>0</v>
      </c>
      <c r="K72">
        <f>I!J70*SUM('Sim_Vt_Of(IxI)'!$H72:$K72)*(-1)</f>
        <v>0</v>
      </c>
      <c r="L72">
        <f>I!K70*SUM('Sim_Vt_Of(IxI)'!$H72:$K72)*(-1)</f>
        <v>0</v>
      </c>
      <c r="M72">
        <f>I!L70*SUM('Sim_Vt_Of(IxI)'!$H72:$K72)*(-1)</f>
        <v>0</v>
      </c>
      <c r="N72">
        <f>I!M70*SUM('Sim_Vt_Of(IxI)'!$H72:$K72)*(-1)</f>
        <v>0</v>
      </c>
      <c r="O72">
        <f>I!N70*SUM('Sim_Vt_Of(IxI)'!$H72:$K72)*(-1)</f>
        <v>0</v>
      </c>
      <c r="P72">
        <f>I!O70*SUM('Sim_Vt_Of(IxI)'!$H72:$K72)*(-1)</f>
        <v>0</v>
      </c>
      <c r="Q72">
        <f>I!P70*SUM('Sim_Vt_Of(IxI)'!$H72:$K72)*(-1)</f>
        <v>0</v>
      </c>
      <c r="R72">
        <f>I!Q70*SUM('Sim_Vt_Of(IxI)'!$H72:$K72)*(-1)</f>
        <v>0</v>
      </c>
      <c r="S72">
        <f>I!R70*SUM('Sim_Vt_Of(IxI)'!$H72:$K72)*(-1)</f>
        <v>0</v>
      </c>
      <c r="T72">
        <f>I!S70*SUM('Sim_Vt_Of(IxI)'!$H72:$K72)*(-1)</f>
        <v>0</v>
      </c>
      <c r="U72">
        <f>I!T70*SUM('Sim_Vt_Of(IxI)'!$H72:$K72)*(-1)</f>
        <v>0</v>
      </c>
      <c r="V72">
        <f>I!U70*SUM('Sim_Vt_Of(IxI)'!$H72:$K72)*(-1)</f>
        <v>0</v>
      </c>
      <c r="W72">
        <f>I!V70*SUM('Sim_Vt_Of(IxI)'!$H72:$K72)*(-1)</f>
        <v>0</v>
      </c>
      <c r="X72">
        <f>I!W70*SUM('Sim_Vt_Of(IxI)'!$H72:$K72)*(-1)</f>
        <v>0</v>
      </c>
      <c r="Y72">
        <f>I!X70*SUM('Sim_Vt_Of(IxI)'!$H72:$K72)*(-1)</f>
        <v>0</v>
      </c>
      <c r="Z72">
        <f>I!Y70*SUM('Sim_Vt_Of(IxI)'!$H72:$K72)*(-1)</f>
        <v>0</v>
      </c>
      <c r="AA72">
        <f>I!Z70*SUM('Sim_Vt_Of(IxI)'!$H72:$K72)*(-1)</f>
        <v>0</v>
      </c>
      <c r="AB72">
        <f>I!AA70*SUM('Sim_Vt_Of(IxI)'!$H72:$K72)*(-1)</f>
        <v>0</v>
      </c>
      <c r="AC72">
        <f>I!AB70*SUM('Sim_Vt_Of(IxI)'!$H72:$K72)*(-1)</f>
        <v>0</v>
      </c>
      <c r="AD72">
        <f>I!AC70*SUM('Sim_Vt_Of(IxI)'!$H72:$K72)*(-1)</f>
        <v>0</v>
      </c>
      <c r="AE72">
        <f>I!AD70*SUM('Sim_Vt_Of(IxI)'!$H72:$K72)*(-1)</f>
        <v>0</v>
      </c>
      <c r="AF72">
        <f>I!AE70*SUM('Sim_Vt_Of(IxI)'!$H72:$K72)*(-1)</f>
        <v>0</v>
      </c>
      <c r="AG72">
        <f>I!AF70*SUM('Sim_Vt_Of(IxI)'!$H72:$K72)*(-1)</f>
        <v>0</v>
      </c>
      <c r="AH72">
        <f>I!AG70*SUM('Sim_Vt_Of(IxI)'!$H72:$K72)*(-1)</f>
        <v>0</v>
      </c>
      <c r="AI72">
        <f>I!AH70*SUM('Sim_Vt_Of(IxI)'!$H72:$K72)*(-1)</f>
        <v>0</v>
      </c>
      <c r="AJ72">
        <f>I!AI70*SUM('Sim_Vt_Of(IxI)'!$H72:$K72)*(-1)</f>
        <v>0</v>
      </c>
      <c r="AK72">
        <f>I!AJ70*SUM('Sim_Vt_Of(IxI)'!$H72:$K72)*(-1)</f>
        <v>0</v>
      </c>
      <c r="AL72">
        <f>I!AK70*SUM('Sim_Vt_Of(IxI)'!$H72:$K72)*(-1)</f>
        <v>0</v>
      </c>
      <c r="AM72">
        <f>I!AL70*SUM('Sim_Vt_Of(IxI)'!$H72:$K72)*(-1)</f>
        <v>0</v>
      </c>
      <c r="AN72">
        <f>I!AM70*SUM('Sim_Vt_Of(IxI)'!$H72:$K72)*(-1)</f>
        <v>0</v>
      </c>
      <c r="AO72">
        <f>I!AN70*SUM('Sim_Vt_Of(IxI)'!$H72:$K72)*(-1)</f>
        <v>0</v>
      </c>
      <c r="AP72">
        <f>I!AO70*SUM('Sim_Vt_Of(IxI)'!$H72:$K72)*(-1)</f>
        <v>0</v>
      </c>
      <c r="AQ72">
        <f>I!AP70*SUM('Sim_Vt_Of(IxI)'!$H72:$K72)*(-1)</f>
        <v>0</v>
      </c>
      <c r="AR72">
        <f>I!AQ70*SUM('Sim_Vt_Of(IxI)'!$H72:$K72)*(-1)</f>
        <v>0</v>
      </c>
      <c r="AS72">
        <f>I!AR70*SUM('Sim_Vt_Of(IxI)'!$H72:$K72)*(-1)</f>
        <v>0</v>
      </c>
      <c r="AT72">
        <f>I!AS70*SUM('Sim_Vt_Of(IxI)'!$H72:$K72)*(-1)</f>
        <v>0</v>
      </c>
      <c r="AU72">
        <f>I!AT70*SUM('Sim_Vt_Of(IxI)'!$H72:$K72)*(-1)</f>
        <v>0</v>
      </c>
      <c r="AV72">
        <f>I!AU70*SUM('Sim_Vt_Of(IxI)'!$H72:$K72)*(-1)</f>
        <v>0</v>
      </c>
      <c r="AW72">
        <f>I!AV70*SUM('Sim_Vt_Of(IxI)'!$H72:$K72)*(-1)</f>
        <v>0</v>
      </c>
      <c r="AX72">
        <f>I!AW70*SUM('Sim_Vt_Of(IxI)'!$H72:$K72)*(-1)</f>
        <v>0</v>
      </c>
      <c r="AY72">
        <f>I!AX70*SUM('Sim_Vt_Of(IxI)'!$H72:$K72)*(-1)</f>
        <v>0</v>
      </c>
      <c r="AZ72">
        <f>I!AY70*SUM('Sim_Vt_Of(IxI)'!$H72:$K72)*(-1)</f>
        <v>0</v>
      </c>
      <c r="BA72">
        <f>I!AZ70*SUM('Sim_Vt_Of(IxI)'!$H72:$K72)*(-1)</f>
        <v>0</v>
      </c>
      <c r="BB72">
        <f>I!BA70*SUM('Sim_Vt_Of(IxI)'!$H72:$K72)*(-1)</f>
        <v>0</v>
      </c>
      <c r="BC72">
        <f>I!BB70*SUM('Sim_Vt_Of(IxI)'!$H72:$K72)*(-1)</f>
        <v>0</v>
      </c>
      <c r="BD72">
        <f>I!BC70*SUM('Sim_Vt_Of(IxI)'!$H72:$K72)*(-1)</f>
        <v>0</v>
      </c>
      <c r="BE72">
        <f>I!BD70*SUM('Sim_Vt_Of(IxI)'!$H72:$K72)*(-1)</f>
        <v>0</v>
      </c>
      <c r="BF72">
        <f>I!BE70*SUM('Sim_Vt_Of(IxI)'!$H72:$K72)*(-1)</f>
        <v>0</v>
      </c>
      <c r="BG72">
        <f>I!BF70*SUM('Sim_Vt_Of(IxI)'!$H72:$K72)*(-1)</f>
        <v>0</v>
      </c>
      <c r="BH72">
        <f>I!BG70*SUM('Sim_Vt_Of(IxI)'!$H72:$K72)*(-1)</f>
        <v>0</v>
      </c>
      <c r="BI72">
        <f>I!BH70*SUM('Sim_Vt_Of(IxI)'!$H72:$K72)*(-1)</f>
        <v>0</v>
      </c>
      <c r="BJ72">
        <f>I!BI70*SUM('Sim_Vt_Of(IxI)'!$H72:$K72)*(-1)</f>
        <v>0</v>
      </c>
      <c r="BK72">
        <f>I!BJ70*SUM('Sim_Vt_Of(IxI)'!$H72:$K72)*(-1)</f>
        <v>0</v>
      </c>
      <c r="BL72">
        <f>I!BK70*SUM('Sim_Vt_Of(IxI)'!$H72:$K72)*(-1)</f>
        <v>0</v>
      </c>
      <c r="BM72">
        <f>I!BL70*SUM('Sim_Vt_Of(IxI)'!$H72:$K72)*(-1)</f>
        <v>0</v>
      </c>
      <c r="BN72">
        <f>I!BM70*SUM('Sim_Vt_Of(IxI)'!$H72:$K72)*(-1)</f>
        <v>0</v>
      </c>
      <c r="BO72">
        <f>I!BN70*SUM('Sim_Vt_Of(IxI)'!$H72:$K72)*(-1)</f>
        <v>0</v>
      </c>
      <c r="BP72">
        <f>I!BO70*SUM('Sim_Vt_Of(IxI)'!$H72:$K72)*(-1)</f>
        <v>0</v>
      </c>
      <c r="BQ72">
        <f>I!BP70*SUM('Sim_Vt_Of(IxI)'!$H72:$K72)*(-1)</f>
        <v>0</v>
      </c>
      <c r="BR72">
        <f>I!BQ70*SUM('Sim_Vt_Of(IxI)'!$H72:$K72)*(-1)</f>
        <v>0</v>
      </c>
      <c r="BS72">
        <f>I!BR70*SUM('Sim_Vt_Of(IxI)'!$H72:$K72)*(-1)</f>
        <v>0</v>
      </c>
      <c r="BT72">
        <f>I!BS70*SUM('Sim_Vt_Of(IxI)'!$H72:$K72)*(-1)</f>
        <v>0</v>
      </c>
      <c r="BU72">
        <f>I!BT70*SUM('Sim_Vt_Of(IxI)'!$H72:$K72)*(-1)</f>
        <v>0</v>
      </c>
      <c r="BV72">
        <f>I!BU70*SUM('Sim_Vt_Of(IxI)'!$H72:$K72)*(-1)</f>
        <v>0</v>
      </c>
      <c r="BW72">
        <f>I!BV70*SUM('Sim_Vt_Of(IxI)'!$H72:$K72)*(-1)</f>
        <v>0</v>
      </c>
      <c r="BX72">
        <f>I!BW70*SUM('Sim_Vt_Of(IxI)'!$H72:$K72)*(-1)</f>
        <v>0</v>
      </c>
      <c r="BY72">
        <f>I!BX70*SUM('Sim_Vt_Of(IxI)'!$H72:$K72)*(-1)</f>
        <v>0</v>
      </c>
    </row>
    <row r="73" spans="1:77" x14ac:dyDescent="0.25">
      <c r="A73" s="105" t="s">
        <v>70</v>
      </c>
      <c r="B73">
        <f>I!A71*SUM('Sim_Vt_Of(IxI)'!$H73:$K73)*(-1)</f>
        <v>0</v>
      </c>
      <c r="C73">
        <f>I!B71*SUM('Sim_Vt_Of(IxI)'!$H73:$K73)*(-1)</f>
        <v>0</v>
      </c>
      <c r="D73">
        <f>I!C71*SUM('Sim_Vt_Of(IxI)'!$H73:$K73)*(-1)</f>
        <v>0</v>
      </c>
      <c r="E73">
        <f>I!D71*SUM('Sim_Vt_Of(IxI)'!$H73:$K73)*(-1)</f>
        <v>0</v>
      </c>
      <c r="F73">
        <f>I!E71*SUM('Sim_Vt_Of(IxI)'!$H73:$K73)*(-1)</f>
        <v>0</v>
      </c>
      <c r="G73">
        <f>I!F71*SUM('Sim_Vt_Of(IxI)'!$H73:$K73)*(-1)</f>
        <v>0</v>
      </c>
      <c r="H73">
        <f>I!G71*SUM('Sim_Vt_Of(IxI)'!$H73:$K73)*(-1)</f>
        <v>0</v>
      </c>
      <c r="I73">
        <f>I!H71*SUM('Sim_Vt_Of(IxI)'!$H73:$K73)*(-1)</f>
        <v>0</v>
      </c>
      <c r="J73">
        <f>I!I71*SUM('Sim_Vt_Of(IxI)'!$H73:$K73)*(-1)</f>
        <v>0</v>
      </c>
      <c r="K73">
        <f>I!J71*SUM('Sim_Vt_Of(IxI)'!$H73:$K73)*(-1)</f>
        <v>0</v>
      </c>
      <c r="L73">
        <f>I!K71*SUM('Sim_Vt_Of(IxI)'!$H73:$K73)*(-1)</f>
        <v>0</v>
      </c>
      <c r="M73">
        <f>I!L71*SUM('Sim_Vt_Of(IxI)'!$H73:$K73)*(-1)</f>
        <v>0</v>
      </c>
      <c r="N73">
        <f>I!M71*SUM('Sim_Vt_Of(IxI)'!$H73:$K73)*(-1)</f>
        <v>0</v>
      </c>
      <c r="O73">
        <f>I!N71*SUM('Sim_Vt_Of(IxI)'!$H73:$K73)*(-1)</f>
        <v>0</v>
      </c>
      <c r="P73">
        <f>I!O71*SUM('Sim_Vt_Of(IxI)'!$H73:$K73)*(-1)</f>
        <v>0</v>
      </c>
      <c r="Q73">
        <f>I!P71*SUM('Sim_Vt_Of(IxI)'!$H73:$K73)*(-1)</f>
        <v>0</v>
      </c>
      <c r="R73">
        <f>I!Q71*SUM('Sim_Vt_Of(IxI)'!$H73:$K73)*(-1)</f>
        <v>0</v>
      </c>
      <c r="S73">
        <f>I!R71*SUM('Sim_Vt_Of(IxI)'!$H73:$K73)*(-1)</f>
        <v>0</v>
      </c>
      <c r="T73">
        <f>I!S71*SUM('Sim_Vt_Of(IxI)'!$H73:$K73)*(-1)</f>
        <v>0</v>
      </c>
      <c r="U73">
        <f>I!T71*SUM('Sim_Vt_Of(IxI)'!$H73:$K73)*(-1)</f>
        <v>0</v>
      </c>
      <c r="V73">
        <f>I!U71*SUM('Sim_Vt_Of(IxI)'!$H73:$K73)*(-1)</f>
        <v>0</v>
      </c>
      <c r="W73">
        <f>I!V71*SUM('Sim_Vt_Of(IxI)'!$H73:$K73)*(-1)</f>
        <v>0</v>
      </c>
      <c r="X73">
        <f>I!W71*SUM('Sim_Vt_Of(IxI)'!$H73:$K73)*(-1)</f>
        <v>0</v>
      </c>
      <c r="Y73">
        <f>I!X71*SUM('Sim_Vt_Of(IxI)'!$H73:$K73)*(-1)</f>
        <v>0</v>
      </c>
      <c r="Z73">
        <f>I!Y71*SUM('Sim_Vt_Of(IxI)'!$H73:$K73)*(-1)</f>
        <v>0</v>
      </c>
      <c r="AA73">
        <f>I!Z71*SUM('Sim_Vt_Of(IxI)'!$H73:$K73)*(-1)</f>
        <v>0</v>
      </c>
      <c r="AB73">
        <f>I!AA71*SUM('Sim_Vt_Of(IxI)'!$H73:$K73)*(-1)</f>
        <v>0</v>
      </c>
      <c r="AC73">
        <f>I!AB71*SUM('Sim_Vt_Of(IxI)'!$H73:$K73)*(-1)</f>
        <v>0</v>
      </c>
      <c r="AD73">
        <f>I!AC71*SUM('Sim_Vt_Of(IxI)'!$H73:$K73)*(-1)</f>
        <v>0</v>
      </c>
      <c r="AE73">
        <f>I!AD71*SUM('Sim_Vt_Of(IxI)'!$H73:$K73)*(-1)</f>
        <v>0</v>
      </c>
      <c r="AF73">
        <f>I!AE71*SUM('Sim_Vt_Of(IxI)'!$H73:$K73)*(-1)</f>
        <v>0</v>
      </c>
      <c r="AG73">
        <f>I!AF71*SUM('Sim_Vt_Of(IxI)'!$H73:$K73)*(-1)</f>
        <v>0</v>
      </c>
      <c r="AH73">
        <f>I!AG71*SUM('Sim_Vt_Of(IxI)'!$H73:$K73)*(-1)</f>
        <v>0</v>
      </c>
      <c r="AI73">
        <f>I!AH71*SUM('Sim_Vt_Of(IxI)'!$H73:$K73)*(-1)</f>
        <v>0</v>
      </c>
      <c r="AJ73">
        <f>I!AI71*SUM('Sim_Vt_Of(IxI)'!$H73:$K73)*(-1)</f>
        <v>0</v>
      </c>
      <c r="AK73">
        <f>I!AJ71*SUM('Sim_Vt_Of(IxI)'!$H73:$K73)*(-1)</f>
        <v>0</v>
      </c>
      <c r="AL73">
        <f>I!AK71*SUM('Sim_Vt_Of(IxI)'!$H73:$K73)*(-1)</f>
        <v>0</v>
      </c>
      <c r="AM73">
        <f>I!AL71*SUM('Sim_Vt_Of(IxI)'!$H73:$K73)*(-1)</f>
        <v>0</v>
      </c>
      <c r="AN73">
        <f>I!AM71*SUM('Sim_Vt_Of(IxI)'!$H73:$K73)*(-1)</f>
        <v>0</v>
      </c>
      <c r="AO73">
        <f>I!AN71*SUM('Sim_Vt_Of(IxI)'!$H73:$K73)*(-1)</f>
        <v>0</v>
      </c>
      <c r="AP73">
        <f>I!AO71*SUM('Sim_Vt_Of(IxI)'!$H73:$K73)*(-1)</f>
        <v>0</v>
      </c>
      <c r="AQ73">
        <f>I!AP71*SUM('Sim_Vt_Of(IxI)'!$H73:$K73)*(-1)</f>
        <v>0</v>
      </c>
      <c r="AR73">
        <f>I!AQ71*SUM('Sim_Vt_Of(IxI)'!$H73:$K73)*(-1)</f>
        <v>0</v>
      </c>
      <c r="AS73">
        <f>I!AR71*SUM('Sim_Vt_Of(IxI)'!$H73:$K73)*(-1)</f>
        <v>0</v>
      </c>
      <c r="AT73">
        <f>I!AS71*SUM('Sim_Vt_Of(IxI)'!$H73:$K73)*(-1)</f>
        <v>0</v>
      </c>
      <c r="AU73">
        <f>I!AT71*SUM('Sim_Vt_Of(IxI)'!$H73:$K73)*(-1)</f>
        <v>0</v>
      </c>
      <c r="AV73">
        <f>I!AU71*SUM('Sim_Vt_Of(IxI)'!$H73:$K73)*(-1)</f>
        <v>0</v>
      </c>
      <c r="AW73">
        <f>I!AV71*SUM('Sim_Vt_Of(IxI)'!$H73:$K73)*(-1)</f>
        <v>0</v>
      </c>
      <c r="AX73">
        <f>I!AW71*SUM('Sim_Vt_Of(IxI)'!$H73:$K73)*(-1)</f>
        <v>0</v>
      </c>
      <c r="AY73">
        <f>I!AX71*SUM('Sim_Vt_Of(IxI)'!$H73:$K73)*(-1)</f>
        <v>0</v>
      </c>
      <c r="AZ73">
        <f>I!AY71*SUM('Sim_Vt_Of(IxI)'!$H73:$K73)*(-1)</f>
        <v>0</v>
      </c>
      <c r="BA73">
        <f>I!AZ71*SUM('Sim_Vt_Of(IxI)'!$H73:$K73)*(-1)</f>
        <v>0</v>
      </c>
      <c r="BB73">
        <f>I!BA71*SUM('Sim_Vt_Of(IxI)'!$H73:$K73)*(-1)</f>
        <v>0</v>
      </c>
      <c r="BC73">
        <f>I!BB71*SUM('Sim_Vt_Of(IxI)'!$H73:$K73)*(-1)</f>
        <v>0</v>
      </c>
      <c r="BD73">
        <f>I!BC71*SUM('Sim_Vt_Of(IxI)'!$H73:$K73)*(-1)</f>
        <v>0</v>
      </c>
      <c r="BE73">
        <f>I!BD71*SUM('Sim_Vt_Of(IxI)'!$H73:$K73)*(-1)</f>
        <v>0</v>
      </c>
      <c r="BF73">
        <f>I!BE71*SUM('Sim_Vt_Of(IxI)'!$H73:$K73)*(-1)</f>
        <v>0</v>
      </c>
      <c r="BG73">
        <f>I!BF71*SUM('Sim_Vt_Of(IxI)'!$H73:$K73)*(-1)</f>
        <v>0</v>
      </c>
      <c r="BH73">
        <f>I!BG71*SUM('Sim_Vt_Of(IxI)'!$H73:$K73)*(-1)</f>
        <v>0</v>
      </c>
      <c r="BI73">
        <f>I!BH71*SUM('Sim_Vt_Of(IxI)'!$H73:$K73)*(-1)</f>
        <v>0</v>
      </c>
      <c r="BJ73">
        <f>I!BI71*SUM('Sim_Vt_Of(IxI)'!$H73:$K73)*(-1)</f>
        <v>0</v>
      </c>
      <c r="BK73">
        <f>I!BJ71*SUM('Sim_Vt_Of(IxI)'!$H73:$K73)*(-1)</f>
        <v>0</v>
      </c>
      <c r="BL73">
        <f>I!BK71*SUM('Sim_Vt_Of(IxI)'!$H73:$K73)*(-1)</f>
        <v>0</v>
      </c>
      <c r="BM73">
        <f>I!BL71*SUM('Sim_Vt_Of(IxI)'!$H73:$K73)*(-1)</f>
        <v>0</v>
      </c>
      <c r="BN73">
        <f>I!BM71*SUM('Sim_Vt_Of(IxI)'!$H73:$K73)*(-1)</f>
        <v>0</v>
      </c>
      <c r="BO73">
        <f>I!BN71*SUM('Sim_Vt_Of(IxI)'!$H73:$K73)*(-1)</f>
        <v>0</v>
      </c>
      <c r="BP73">
        <f>I!BO71*SUM('Sim_Vt_Of(IxI)'!$H73:$K73)*(-1)</f>
        <v>0</v>
      </c>
      <c r="BQ73">
        <f>I!BP71*SUM('Sim_Vt_Of(IxI)'!$H73:$K73)*(-1)</f>
        <v>0</v>
      </c>
      <c r="BR73">
        <f>I!BQ71*SUM('Sim_Vt_Of(IxI)'!$H73:$K73)*(-1)</f>
        <v>0</v>
      </c>
      <c r="BS73">
        <f>I!BR71*SUM('Sim_Vt_Of(IxI)'!$H73:$K73)*(-1)</f>
        <v>0</v>
      </c>
      <c r="BT73">
        <f>I!BS71*SUM('Sim_Vt_Of(IxI)'!$H73:$K73)*(-1)</f>
        <v>0</v>
      </c>
      <c r="BU73">
        <f>I!BT71*SUM('Sim_Vt_Of(IxI)'!$H73:$K73)*(-1)</f>
        <v>0</v>
      </c>
      <c r="BV73">
        <f>I!BU71*SUM('Sim_Vt_Of(IxI)'!$H73:$K73)*(-1)</f>
        <v>0</v>
      </c>
      <c r="BW73">
        <f>I!BV71*SUM('Sim_Vt_Of(IxI)'!$H73:$K73)*(-1)</f>
        <v>0</v>
      </c>
      <c r="BX73">
        <f>I!BW71*SUM('Sim_Vt_Of(IxI)'!$H73:$K73)*(-1)</f>
        <v>0</v>
      </c>
      <c r="BY73">
        <f>I!BX71*SUM('Sim_Vt_Of(IxI)'!$H73:$K73)*(-1)</f>
        <v>0</v>
      </c>
    </row>
    <row r="74" spans="1:77" x14ac:dyDescent="0.25">
      <c r="A74" s="105" t="s">
        <v>71</v>
      </c>
      <c r="B74">
        <f>I!A72*SUM('Sim_Vt_Of(IxI)'!$H74:$K74)*(-1)</f>
        <v>0</v>
      </c>
      <c r="C74">
        <f>I!B72*SUM('Sim_Vt_Of(IxI)'!$H74:$K74)*(-1)</f>
        <v>0</v>
      </c>
      <c r="D74">
        <f>I!C72*SUM('Sim_Vt_Of(IxI)'!$H74:$K74)*(-1)</f>
        <v>0</v>
      </c>
      <c r="E74">
        <f>I!D72*SUM('Sim_Vt_Of(IxI)'!$H74:$K74)*(-1)</f>
        <v>0</v>
      </c>
      <c r="F74">
        <f>I!E72*SUM('Sim_Vt_Of(IxI)'!$H74:$K74)*(-1)</f>
        <v>0</v>
      </c>
      <c r="G74">
        <f>I!F72*SUM('Sim_Vt_Of(IxI)'!$H74:$K74)*(-1)</f>
        <v>0</v>
      </c>
      <c r="H74">
        <f>I!G72*SUM('Sim_Vt_Of(IxI)'!$H74:$K74)*(-1)</f>
        <v>0</v>
      </c>
      <c r="I74">
        <f>I!H72*SUM('Sim_Vt_Of(IxI)'!$H74:$K74)*(-1)</f>
        <v>0</v>
      </c>
      <c r="J74">
        <f>I!I72*SUM('Sim_Vt_Of(IxI)'!$H74:$K74)*(-1)</f>
        <v>0</v>
      </c>
      <c r="K74">
        <f>I!J72*SUM('Sim_Vt_Of(IxI)'!$H74:$K74)*(-1)</f>
        <v>0</v>
      </c>
      <c r="L74">
        <f>I!K72*SUM('Sim_Vt_Of(IxI)'!$H74:$K74)*(-1)</f>
        <v>0</v>
      </c>
      <c r="M74">
        <f>I!L72*SUM('Sim_Vt_Of(IxI)'!$H74:$K74)*(-1)</f>
        <v>0</v>
      </c>
      <c r="N74">
        <f>I!M72*SUM('Sim_Vt_Of(IxI)'!$H74:$K74)*(-1)</f>
        <v>0</v>
      </c>
      <c r="O74">
        <f>I!N72*SUM('Sim_Vt_Of(IxI)'!$H74:$K74)*(-1)</f>
        <v>0</v>
      </c>
      <c r="P74">
        <f>I!O72*SUM('Sim_Vt_Of(IxI)'!$H74:$K74)*(-1)</f>
        <v>0</v>
      </c>
      <c r="Q74">
        <f>I!P72*SUM('Sim_Vt_Of(IxI)'!$H74:$K74)*(-1)</f>
        <v>0</v>
      </c>
      <c r="R74">
        <f>I!Q72*SUM('Sim_Vt_Of(IxI)'!$H74:$K74)*(-1)</f>
        <v>0</v>
      </c>
      <c r="S74">
        <f>I!R72*SUM('Sim_Vt_Of(IxI)'!$H74:$K74)*(-1)</f>
        <v>0</v>
      </c>
      <c r="T74">
        <f>I!S72*SUM('Sim_Vt_Of(IxI)'!$H74:$K74)*(-1)</f>
        <v>0</v>
      </c>
      <c r="U74">
        <f>I!T72*SUM('Sim_Vt_Of(IxI)'!$H74:$K74)*(-1)</f>
        <v>0</v>
      </c>
      <c r="V74">
        <f>I!U72*SUM('Sim_Vt_Of(IxI)'!$H74:$K74)*(-1)</f>
        <v>0</v>
      </c>
      <c r="W74">
        <f>I!V72*SUM('Sim_Vt_Of(IxI)'!$H74:$K74)*(-1)</f>
        <v>0</v>
      </c>
      <c r="X74">
        <f>I!W72*SUM('Sim_Vt_Of(IxI)'!$H74:$K74)*(-1)</f>
        <v>0</v>
      </c>
      <c r="Y74">
        <f>I!X72*SUM('Sim_Vt_Of(IxI)'!$H74:$K74)*(-1)</f>
        <v>0</v>
      </c>
      <c r="Z74">
        <f>I!Y72*SUM('Sim_Vt_Of(IxI)'!$H74:$K74)*(-1)</f>
        <v>0</v>
      </c>
      <c r="AA74">
        <f>I!Z72*SUM('Sim_Vt_Of(IxI)'!$H74:$K74)*(-1)</f>
        <v>0</v>
      </c>
      <c r="AB74">
        <f>I!AA72*SUM('Sim_Vt_Of(IxI)'!$H74:$K74)*(-1)</f>
        <v>0</v>
      </c>
      <c r="AC74">
        <f>I!AB72*SUM('Sim_Vt_Of(IxI)'!$H74:$K74)*(-1)</f>
        <v>0</v>
      </c>
      <c r="AD74">
        <f>I!AC72*SUM('Sim_Vt_Of(IxI)'!$H74:$K74)*(-1)</f>
        <v>0</v>
      </c>
      <c r="AE74">
        <f>I!AD72*SUM('Sim_Vt_Of(IxI)'!$H74:$K74)*(-1)</f>
        <v>0</v>
      </c>
      <c r="AF74">
        <f>I!AE72*SUM('Sim_Vt_Of(IxI)'!$H74:$K74)*(-1)</f>
        <v>0</v>
      </c>
      <c r="AG74">
        <f>I!AF72*SUM('Sim_Vt_Of(IxI)'!$H74:$K74)*(-1)</f>
        <v>0</v>
      </c>
      <c r="AH74">
        <f>I!AG72*SUM('Sim_Vt_Of(IxI)'!$H74:$K74)*(-1)</f>
        <v>0</v>
      </c>
      <c r="AI74">
        <f>I!AH72*SUM('Sim_Vt_Of(IxI)'!$H74:$K74)*(-1)</f>
        <v>0</v>
      </c>
      <c r="AJ74">
        <f>I!AI72*SUM('Sim_Vt_Of(IxI)'!$H74:$K74)*(-1)</f>
        <v>0</v>
      </c>
      <c r="AK74">
        <f>I!AJ72*SUM('Sim_Vt_Of(IxI)'!$H74:$K74)*(-1)</f>
        <v>0</v>
      </c>
      <c r="AL74">
        <f>I!AK72*SUM('Sim_Vt_Of(IxI)'!$H74:$K74)*(-1)</f>
        <v>0</v>
      </c>
      <c r="AM74">
        <f>I!AL72*SUM('Sim_Vt_Of(IxI)'!$H74:$K74)*(-1)</f>
        <v>0</v>
      </c>
      <c r="AN74">
        <f>I!AM72*SUM('Sim_Vt_Of(IxI)'!$H74:$K74)*(-1)</f>
        <v>0</v>
      </c>
      <c r="AO74">
        <f>I!AN72*SUM('Sim_Vt_Of(IxI)'!$H74:$K74)*(-1)</f>
        <v>0</v>
      </c>
      <c r="AP74">
        <f>I!AO72*SUM('Sim_Vt_Of(IxI)'!$H74:$K74)*(-1)</f>
        <v>0</v>
      </c>
      <c r="AQ74">
        <f>I!AP72*SUM('Sim_Vt_Of(IxI)'!$H74:$K74)*(-1)</f>
        <v>0</v>
      </c>
      <c r="AR74">
        <f>I!AQ72*SUM('Sim_Vt_Of(IxI)'!$H74:$K74)*(-1)</f>
        <v>0</v>
      </c>
      <c r="AS74">
        <f>I!AR72*SUM('Sim_Vt_Of(IxI)'!$H74:$K74)*(-1)</f>
        <v>0</v>
      </c>
      <c r="AT74">
        <f>I!AS72*SUM('Sim_Vt_Of(IxI)'!$H74:$K74)*(-1)</f>
        <v>0</v>
      </c>
      <c r="AU74">
        <f>I!AT72*SUM('Sim_Vt_Of(IxI)'!$H74:$K74)*(-1)</f>
        <v>0</v>
      </c>
      <c r="AV74">
        <f>I!AU72*SUM('Sim_Vt_Of(IxI)'!$H74:$K74)*(-1)</f>
        <v>0</v>
      </c>
      <c r="AW74">
        <f>I!AV72*SUM('Sim_Vt_Of(IxI)'!$H74:$K74)*(-1)</f>
        <v>0</v>
      </c>
      <c r="AX74">
        <f>I!AW72*SUM('Sim_Vt_Of(IxI)'!$H74:$K74)*(-1)</f>
        <v>0</v>
      </c>
      <c r="AY74">
        <f>I!AX72*SUM('Sim_Vt_Of(IxI)'!$H74:$K74)*(-1)</f>
        <v>0</v>
      </c>
      <c r="AZ74">
        <f>I!AY72*SUM('Sim_Vt_Of(IxI)'!$H74:$K74)*(-1)</f>
        <v>0</v>
      </c>
      <c r="BA74">
        <f>I!AZ72*SUM('Sim_Vt_Of(IxI)'!$H74:$K74)*(-1)</f>
        <v>0</v>
      </c>
      <c r="BB74">
        <f>I!BA72*SUM('Sim_Vt_Of(IxI)'!$H74:$K74)*(-1)</f>
        <v>0</v>
      </c>
      <c r="BC74">
        <f>I!BB72*SUM('Sim_Vt_Of(IxI)'!$H74:$K74)*(-1)</f>
        <v>0</v>
      </c>
      <c r="BD74">
        <f>I!BC72*SUM('Sim_Vt_Of(IxI)'!$H74:$K74)*(-1)</f>
        <v>0</v>
      </c>
      <c r="BE74">
        <f>I!BD72*SUM('Sim_Vt_Of(IxI)'!$H74:$K74)*(-1)</f>
        <v>0</v>
      </c>
      <c r="BF74">
        <f>I!BE72*SUM('Sim_Vt_Of(IxI)'!$H74:$K74)*(-1)</f>
        <v>0</v>
      </c>
      <c r="BG74">
        <f>I!BF72*SUM('Sim_Vt_Of(IxI)'!$H74:$K74)*(-1)</f>
        <v>0</v>
      </c>
      <c r="BH74">
        <f>I!BG72*SUM('Sim_Vt_Of(IxI)'!$H74:$K74)*(-1)</f>
        <v>0</v>
      </c>
      <c r="BI74">
        <f>I!BH72*SUM('Sim_Vt_Of(IxI)'!$H74:$K74)*(-1)</f>
        <v>0</v>
      </c>
      <c r="BJ74">
        <f>I!BI72*SUM('Sim_Vt_Of(IxI)'!$H74:$K74)*(-1)</f>
        <v>0</v>
      </c>
      <c r="BK74">
        <f>I!BJ72*SUM('Sim_Vt_Of(IxI)'!$H74:$K74)*(-1)</f>
        <v>0</v>
      </c>
      <c r="BL74">
        <f>I!BK72*SUM('Sim_Vt_Of(IxI)'!$H74:$K74)*(-1)</f>
        <v>0</v>
      </c>
      <c r="BM74">
        <f>I!BL72*SUM('Sim_Vt_Of(IxI)'!$H74:$K74)*(-1)</f>
        <v>0</v>
      </c>
      <c r="BN74">
        <f>I!BM72*SUM('Sim_Vt_Of(IxI)'!$H74:$K74)*(-1)</f>
        <v>0</v>
      </c>
      <c r="BO74">
        <f>I!BN72*SUM('Sim_Vt_Of(IxI)'!$H74:$K74)*(-1)</f>
        <v>0</v>
      </c>
      <c r="BP74">
        <f>I!BO72*SUM('Sim_Vt_Of(IxI)'!$H74:$K74)*(-1)</f>
        <v>0</v>
      </c>
      <c r="BQ74">
        <f>I!BP72*SUM('Sim_Vt_Of(IxI)'!$H74:$K74)*(-1)</f>
        <v>0</v>
      </c>
      <c r="BR74">
        <f>I!BQ72*SUM('Sim_Vt_Of(IxI)'!$H74:$K74)*(-1)</f>
        <v>0</v>
      </c>
      <c r="BS74">
        <f>I!BR72*SUM('Sim_Vt_Of(IxI)'!$H74:$K74)*(-1)</f>
        <v>0</v>
      </c>
      <c r="BT74">
        <f>I!BS72*SUM('Sim_Vt_Of(IxI)'!$H74:$K74)*(-1)</f>
        <v>0</v>
      </c>
      <c r="BU74">
        <f>I!BT72*SUM('Sim_Vt_Of(IxI)'!$H74:$K74)*(-1)</f>
        <v>0</v>
      </c>
      <c r="BV74">
        <f>I!BU72*SUM('Sim_Vt_Of(IxI)'!$H74:$K74)*(-1)</f>
        <v>0</v>
      </c>
      <c r="BW74">
        <f>I!BV72*SUM('Sim_Vt_Of(IxI)'!$H74:$K74)*(-1)</f>
        <v>0</v>
      </c>
      <c r="BX74">
        <f>I!BW72*SUM('Sim_Vt_Of(IxI)'!$H74:$K74)*(-1)</f>
        <v>0</v>
      </c>
      <c r="BY74">
        <f>I!BX72*SUM('Sim_Vt_Of(IxI)'!$H74:$K74)*(-1)</f>
        <v>0</v>
      </c>
    </row>
    <row r="75" spans="1:77" x14ac:dyDescent="0.25">
      <c r="A75" s="105" t="s">
        <v>72</v>
      </c>
      <c r="B75">
        <f>I!A73*SUM('Sim_Vt_Of(IxI)'!$H75:$K75)*(-1)</f>
        <v>0</v>
      </c>
      <c r="C75">
        <f>I!B73*SUM('Sim_Vt_Of(IxI)'!$H75:$K75)*(-1)</f>
        <v>0</v>
      </c>
      <c r="D75">
        <f>I!C73*SUM('Sim_Vt_Of(IxI)'!$H75:$K75)*(-1)</f>
        <v>0</v>
      </c>
      <c r="E75">
        <f>I!D73*SUM('Sim_Vt_Of(IxI)'!$H75:$K75)*(-1)</f>
        <v>0</v>
      </c>
      <c r="F75">
        <f>I!E73*SUM('Sim_Vt_Of(IxI)'!$H75:$K75)*(-1)</f>
        <v>0</v>
      </c>
      <c r="G75">
        <f>I!F73*SUM('Sim_Vt_Of(IxI)'!$H75:$K75)*(-1)</f>
        <v>0</v>
      </c>
      <c r="H75">
        <f>I!G73*SUM('Sim_Vt_Of(IxI)'!$H75:$K75)*(-1)</f>
        <v>0</v>
      </c>
      <c r="I75">
        <f>I!H73*SUM('Sim_Vt_Of(IxI)'!$H75:$K75)*(-1)</f>
        <v>0</v>
      </c>
      <c r="J75">
        <f>I!I73*SUM('Sim_Vt_Of(IxI)'!$H75:$K75)*(-1)</f>
        <v>0</v>
      </c>
      <c r="K75">
        <f>I!J73*SUM('Sim_Vt_Of(IxI)'!$H75:$K75)*(-1)</f>
        <v>0</v>
      </c>
      <c r="L75">
        <f>I!K73*SUM('Sim_Vt_Of(IxI)'!$H75:$K75)*(-1)</f>
        <v>0</v>
      </c>
      <c r="M75">
        <f>I!L73*SUM('Sim_Vt_Of(IxI)'!$H75:$K75)*(-1)</f>
        <v>0</v>
      </c>
      <c r="N75">
        <f>I!M73*SUM('Sim_Vt_Of(IxI)'!$H75:$K75)*(-1)</f>
        <v>0</v>
      </c>
      <c r="O75">
        <f>I!N73*SUM('Sim_Vt_Of(IxI)'!$H75:$K75)*(-1)</f>
        <v>0</v>
      </c>
      <c r="P75">
        <f>I!O73*SUM('Sim_Vt_Of(IxI)'!$H75:$K75)*(-1)</f>
        <v>0</v>
      </c>
      <c r="Q75">
        <f>I!P73*SUM('Sim_Vt_Of(IxI)'!$H75:$K75)*(-1)</f>
        <v>0</v>
      </c>
      <c r="R75">
        <f>I!Q73*SUM('Sim_Vt_Of(IxI)'!$H75:$K75)*(-1)</f>
        <v>0</v>
      </c>
      <c r="S75">
        <f>I!R73*SUM('Sim_Vt_Of(IxI)'!$H75:$K75)*(-1)</f>
        <v>0</v>
      </c>
      <c r="T75">
        <f>I!S73*SUM('Sim_Vt_Of(IxI)'!$H75:$K75)*(-1)</f>
        <v>0</v>
      </c>
      <c r="U75">
        <f>I!T73*SUM('Sim_Vt_Of(IxI)'!$H75:$K75)*(-1)</f>
        <v>0</v>
      </c>
      <c r="V75">
        <f>I!U73*SUM('Sim_Vt_Of(IxI)'!$H75:$K75)*(-1)</f>
        <v>0</v>
      </c>
      <c r="W75">
        <f>I!V73*SUM('Sim_Vt_Of(IxI)'!$H75:$K75)*(-1)</f>
        <v>0</v>
      </c>
      <c r="X75">
        <f>I!W73*SUM('Sim_Vt_Of(IxI)'!$H75:$K75)*(-1)</f>
        <v>0</v>
      </c>
      <c r="Y75">
        <f>I!X73*SUM('Sim_Vt_Of(IxI)'!$H75:$K75)*(-1)</f>
        <v>0</v>
      </c>
      <c r="Z75">
        <f>I!Y73*SUM('Sim_Vt_Of(IxI)'!$H75:$K75)*(-1)</f>
        <v>0</v>
      </c>
      <c r="AA75">
        <f>I!Z73*SUM('Sim_Vt_Of(IxI)'!$H75:$K75)*(-1)</f>
        <v>0</v>
      </c>
      <c r="AB75">
        <f>I!AA73*SUM('Sim_Vt_Of(IxI)'!$H75:$K75)*(-1)</f>
        <v>0</v>
      </c>
      <c r="AC75">
        <f>I!AB73*SUM('Sim_Vt_Of(IxI)'!$H75:$K75)*(-1)</f>
        <v>0</v>
      </c>
      <c r="AD75">
        <f>I!AC73*SUM('Sim_Vt_Of(IxI)'!$H75:$K75)*(-1)</f>
        <v>0</v>
      </c>
      <c r="AE75">
        <f>I!AD73*SUM('Sim_Vt_Of(IxI)'!$H75:$K75)*(-1)</f>
        <v>0</v>
      </c>
      <c r="AF75">
        <f>I!AE73*SUM('Sim_Vt_Of(IxI)'!$H75:$K75)*(-1)</f>
        <v>0</v>
      </c>
      <c r="AG75">
        <f>I!AF73*SUM('Sim_Vt_Of(IxI)'!$H75:$K75)*(-1)</f>
        <v>0</v>
      </c>
      <c r="AH75">
        <f>I!AG73*SUM('Sim_Vt_Of(IxI)'!$H75:$K75)*(-1)</f>
        <v>0</v>
      </c>
      <c r="AI75">
        <f>I!AH73*SUM('Sim_Vt_Of(IxI)'!$H75:$K75)*(-1)</f>
        <v>0</v>
      </c>
      <c r="AJ75">
        <f>I!AI73*SUM('Sim_Vt_Of(IxI)'!$H75:$K75)*(-1)</f>
        <v>0</v>
      </c>
      <c r="AK75">
        <f>I!AJ73*SUM('Sim_Vt_Of(IxI)'!$H75:$K75)*(-1)</f>
        <v>0</v>
      </c>
      <c r="AL75">
        <f>I!AK73*SUM('Sim_Vt_Of(IxI)'!$H75:$K75)*(-1)</f>
        <v>0</v>
      </c>
      <c r="AM75">
        <f>I!AL73*SUM('Sim_Vt_Of(IxI)'!$H75:$K75)*(-1)</f>
        <v>0</v>
      </c>
      <c r="AN75">
        <f>I!AM73*SUM('Sim_Vt_Of(IxI)'!$H75:$K75)*(-1)</f>
        <v>0</v>
      </c>
      <c r="AO75">
        <f>I!AN73*SUM('Sim_Vt_Of(IxI)'!$H75:$K75)*(-1)</f>
        <v>0</v>
      </c>
      <c r="AP75">
        <f>I!AO73*SUM('Sim_Vt_Of(IxI)'!$H75:$K75)*(-1)</f>
        <v>0</v>
      </c>
      <c r="AQ75">
        <f>I!AP73*SUM('Sim_Vt_Of(IxI)'!$H75:$K75)*(-1)</f>
        <v>0</v>
      </c>
      <c r="AR75">
        <f>I!AQ73*SUM('Sim_Vt_Of(IxI)'!$H75:$K75)*(-1)</f>
        <v>0</v>
      </c>
      <c r="AS75">
        <f>I!AR73*SUM('Sim_Vt_Of(IxI)'!$H75:$K75)*(-1)</f>
        <v>0</v>
      </c>
      <c r="AT75">
        <f>I!AS73*SUM('Sim_Vt_Of(IxI)'!$H75:$K75)*(-1)</f>
        <v>0</v>
      </c>
      <c r="AU75">
        <f>I!AT73*SUM('Sim_Vt_Of(IxI)'!$H75:$K75)*(-1)</f>
        <v>0</v>
      </c>
      <c r="AV75">
        <f>I!AU73*SUM('Sim_Vt_Of(IxI)'!$H75:$K75)*(-1)</f>
        <v>0</v>
      </c>
      <c r="AW75">
        <f>I!AV73*SUM('Sim_Vt_Of(IxI)'!$H75:$K75)*(-1)</f>
        <v>0</v>
      </c>
      <c r="AX75">
        <f>I!AW73*SUM('Sim_Vt_Of(IxI)'!$H75:$K75)*(-1)</f>
        <v>0</v>
      </c>
      <c r="AY75">
        <f>I!AX73*SUM('Sim_Vt_Of(IxI)'!$H75:$K75)*(-1)</f>
        <v>0</v>
      </c>
      <c r="AZ75">
        <f>I!AY73*SUM('Sim_Vt_Of(IxI)'!$H75:$K75)*(-1)</f>
        <v>0</v>
      </c>
      <c r="BA75">
        <f>I!AZ73*SUM('Sim_Vt_Of(IxI)'!$H75:$K75)*(-1)</f>
        <v>0</v>
      </c>
      <c r="BB75">
        <f>I!BA73*SUM('Sim_Vt_Of(IxI)'!$H75:$K75)*(-1)</f>
        <v>0</v>
      </c>
      <c r="BC75">
        <f>I!BB73*SUM('Sim_Vt_Of(IxI)'!$H75:$K75)*(-1)</f>
        <v>0</v>
      </c>
      <c r="BD75">
        <f>I!BC73*SUM('Sim_Vt_Of(IxI)'!$H75:$K75)*(-1)</f>
        <v>0</v>
      </c>
      <c r="BE75">
        <f>I!BD73*SUM('Sim_Vt_Of(IxI)'!$H75:$K75)*(-1)</f>
        <v>0</v>
      </c>
      <c r="BF75">
        <f>I!BE73*SUM('Sim_Vt_Of(IxI)'!$H75:$K75)*(-1)</f>
        <v>0</v>
      </c>
      <c r="BG75">
        <f>I!BF73*SUM('Sim_Vt_Of(IxI)'!$H75:$K75)*(-1)</f>
        <v>0</v>
      </c>
      <c r="BH75">
        <f>I!BG73*SUM('Sim_Vt_Of(IxI)'!$H75:$K75)*(-1)</f>
        <v>0</v>
      </c>
      <c r="BI75">
        <f>I!BH73*SUM('Sim_Vt_Of(IxI)'!$H75:$K75)*(-1)</f>
        <v>0</v>
      </c>
      <c r="BJ75">
        <f>I!BI73*SUM('Sim_Vt_Of(IxI)'!$H75:$K75)*(-1)</f>
        <v>0</v>
      </c>
      <c r="BK75">
        <f>I!BJ73*SUM('Sim_Vt_Of(IxI)'!$H75:$K75)*(-1)</f>
        <v>0</v>
      </c>
      <c r="BL75">
        <f>I!BK73*SUM('Sim_Vt_Of(IxI)'!$H75:$K75)*(-1)</f>
        <v>0</v>
      </c>
      <c r="BM75">
        <f>I!BL73*SUM('Sim_Vt_Of(IxI)'!$H75:$K75)*(-1)</f>
        <v>0</v>
      </c>
      <c r="BN75">
        <f>I!BM73*SUM('Sim_Vt_Of(IxI)'!$H75:$K75)*(-1)</f>
        <v>0</v>
      </c>
      <c r="BO75">
        <f>I!BN73*SUM('Sim_Vt_Of(IxI)'!$H75:$K75)*(-1)</f>
        <v>0</v>
      </c>
      <c r="BP75">
        <f>I!BO73*SUM('Sim_Vt_Of(IxI)'!$H75:$K75)*(-1)</f>
        <v>0</v>
      </c>
      <c r="BQ75">
        <f>I!BP73*SUM('Sim_Vt_Of(IxI)'!$H75:$K75)*(-1)</f>
        <v>0</v>
      </c>
      <c r="BR75">
        <f>I!BQ73*SUM('Sim_Vt_Of(IxI)'!$H75:$K75)*(-1)</f>
        <v>0</v>
      </c>
      <c r="BS75">
        <f>I!BR73*SUM('Sim_Vt_Of(IxI)'!$H75:$K75)*(-1)</f>
        <v>0</v>
      </c>
      <c r="BT75">
        <f>I!BS73*SUM('Sim_Vt_Of(IxI)'!$H75:$K75)*(-1)</f>
        <v>0</v>
      </c>
      <c r="BU75">
        <f>I!BT73*SUM('Sim_Vt_Of(IxI)'!$H75:$K75)*(-1)</f>
        <v>0</v>
      </c>
      <c r="BV75">
        <f>I!BU73*SUM('Sim_Vt_Of(IxI)'!$H75:$K75)*(-1)</f>
        <v>0</v>
      </c>
      <c r="BW75">
        <f>I!BV73*SUM('Sim_Vt_Of(IxI)'!$H75:$K75)*(-1)</f>
        <v>0</v>
      </c>
      <c r="BX75">
        <f>I!BW73*SUM('Sim_Vt_Of(IxI)'!$H75:$K75)*(-1)</f>
        <v>0</v>
      </c>
      <c r="BY75">
        <f>I!BX73*SUM('Sim_Vt_Of(IxI)'!$H75:$K75)*(-1)</f>
        <v>0</v>
      </c>
    </row>
    <row r="76" spans="1:77" x14ac:dyDescent="0.25">
      <c r="A76" s="105" t="s">
        <v>73</v>
      </c>
      <c r="B76">
        <f>I!A74*SUM('Sim_Vt_Of(IxI)'!$H76:$K76)*(-1)</f>
        <v>0</v>
      </c>
      <c r="C76">
        <f>I!B74*SUM('Sim_Vt_Of(IxI)'!$H76:$K76)*(-1)</f>
        <v>0</v>
      </c>
      <c r="D76">
        <f>I!C74*SUM('Sim_Vt_Of(IxI)'!$H76:$K76)*(-1)</f>
        <v>0</v>
      </c>
      <c r="E76">
        <f>I!D74*SUM('Sim_Vt_Of(IxI)'!$H76:$K76)*(-1)</f>
        <v>0</v>
      </c>
      <c r="F76">
        <f>I!E74*SUM('Sim_Vt_Of(IxI)'!$H76:$K76)*(-1)</f>
        <v>0</v>
      </c>
      <c r="G76">
        <f>I!F74*SUM('Sim_Vt_Of(IxI)'!$H76:$K76)*(-1)</f>
        <v>0</v>
      </c>
      <c r="H76">
        <f>I!G74*SUM('Sim_Vt_Of(IxI)'!$H76:$K76)*(-1)</f>
        <v>0</v>
      </c>
      <c r="I76">
        <f>I!H74*SUM('Sim_Vt_Of(IxI)'!$H76:$K76)*(-1)</f>
        <v>0</v>
      </c>
      <c r="J76">
        <f>I!I74*SUM('Sim_Vt_Of(IxI)'!$H76:$K76)*(-1)</f>
        <v>0</v>
      </c>
      <c r="K76">
        <f>I!J74*SUM('Sim_Vt_Of(IxI)'!$H76:$K76)*(-1)</f>
        <v>0</v>
      </c>
      <c r="L76">
        <f>I!K74*SUM('Sim_Vt_Of(IxI)'!$H76:$K76)*(-1)</f>
        <v>0</v>
      </c>
      <c r="M76">
        <f>I!L74*SUM('Sim_Vt_Of(IxI)'!$H76:$K76)*(-1)</f>
        <v>0</v>
      </c>
      <c r="N76">
        <f>I!M74*SUM('Sim_Vt_Of(IxI)'!$H76:$K76)*(-1)</f>
        <v>0</v>
      </c>
      <c r="O76">
        <f>I!N74*SUM('Sim_Vt_Of(IxI)'!$H76:$K76)*(-1)</f>
        <v>0</v>
      </c>
      <c r="P76">
        <f>I!O74*SUM('Sim_Vt_Of(IxI)'!$H76:$K76)*(-1)</f>
        <v>0</v>
      </c>
      <c r="Q76">
        <f>I!P74*SUM('Sim_Vt_Of(IxI)'!$H76:$K76)*(-1)</f>
        <v>0</v>
      </c>
      <c r="R76">
        <f>I!Q74*SUM('Sim_Vt_Of(IxI)'!$H76:$K76)*(-1)</f>
        <v>0</v>
      </c>
      <c r="S76">
        <f>I!R74*SUM('Sim_Vt_Of(IxI)'!$H76:$K76)*(-1)</f>
        <v>0</v>
      </c>
      <c r="T76">
        <f>I!S74*SUM('Sim_Vt_Of(IxI)'!$H76:$K76)*(-1)</f>
        <v>0</v>
      </c>
      <c r="U76">
        <f>I!T74*SUM('Sim_Vt_Of(IxI)'!$H76:$K76)*(-1)</f>
        <v>0</v>
      </c>
      <c r="V76">
        <f>I!U74*SUM('Sim_Vt_Of(IxI)'!$H76:$K76)*(-1)</f>
        <v>0</v>
      </c>
      <c r="W76">
        <f>I!V74*SUM('Sim_Vt_Of(IxI)'!$H76:$K76)*(-1)</f>
        <v>0</v>
      </c>
      <c r="X76">
        <f>I!W74*SUM('Sim_Vt_Of(IxI)'!$H76:$K76)*(-1)</f>
        <v>0</v>
      </c>
      <c r="Y76">
        <f>I!X74*SUM('Sim_Vt_Of(IxI)'!$H76:$K76)*(-1)</f>
        <v>0</v>
      </c>
      <c r="Z76">
        <f>I!Y74*SUM('Sim_Vt_Of(IxI)'!$H76:$K76)*(-1)</f>
        <v>0</v>
      </c>
      <c r="AA76">
        <f>I!Z74*SUM('Sim_Vt_Of(IxI)'!$H76:$K76)*(-1)</f>
        <v>0</v>
      </c>
      <c r="AB76">
        <f>I!AA74*SUM('Sim_Vt_Of(IxI)'!$H76:$K76)*(-1)</f>
        <v>0</v>
      </c>
      <c r="AC76">
        <f>I!AB74*SUM('Sim_Vt_Of(IxI)'!$H76:$K76)*(-1)</f>
        <v>0</v>
      </c>
      <c r="AD76">
        <f>I!AC74*SUM('Sim_Vt_Of(IxI)'!$H76:$K76)*(-1)</f>
        <v>0</v>
      </c>
      <c r="AE76">
        <f>I!AD74*SUM('Sim_Vt_Of(IxI)'!$H76:$K76)*(-1)</f>
        <v>0</v>
      </c>
      <c r="AF76">
        <f>I!AE74*SUM('Sim_Vt_Of(IxI)'!$H76:$K76)*(-1)</f>
        <v>0</v>
      </c>
      <c r="AG76">
        <f>I!AF74*SUM('Sim_Vt_Of(IxI)'!$H76:$K76)*(-1)</f>
        <v>0</v>
      </c>
      <c r="AH76">
        <f>I!AG74*SUM('Sim_Vt_Of(IxI)'!$H76:$K76)*(-1)</f>
        <v>0</v>
      </c>
      <c r="AI76">
        <f>I!AH74*SUM('Sim_Vt_Of(IxI)'!$H76:$K76)*(-1)</f>
        <v>0</v>
      </c>
      <c r="AJ76">
        <f>I!AI74*SUM('Sim_Vt_Of(IxI)'!$H76:$K76)*(-1)</f>
        <v>0</v>
      </c>
      <c r="AK76">
        <f>I!AJ74*SUM('Sim_Vt_Of(IxI)'!$H76:$K76)*(-1)</f>
        <v>0</v>
      </c>
      <c r="AL76">
        <f>I!AK74*SUM('Sim_Vt_Of(IxI)'!$H76:$K76)*(-1)</f>
        <v>0</v>
      </c>
      <c r="AM76">
        <f>I!AL74*SUM('Sim_Vt_Of(IxI)'!$H76:$K76)*(-1)</f>
        <v>0</v>
      </c>
      <c r="AN76">
        <f>I!AM74*SUM('Sim_Vt_Of(IxI)'!$H76:$K76)*(-1)</f>
        <v>0</v>
      </c>
      <c r="AO76">
        <f>I!AN74*SUM('Sim_Vt_Of(IxI)'!$H76:$K76)*(-1)</f>
        <v>0</v>
      </c>
      <c r="AP76">
        <f>I!AO74*SUM('Sim_Vt_Of(IxI)'!$H76:$K76)*(-1)</f>
        <v>0</v>
      </c>
      <c r="AQ76">
        <f>I!AP74*SUM('Sim_Vt_Of(IxI)'!$H76:$K76)*(-1)</f>
        <v>0</v>
      </c>
      <c r="AR76">
        <f>I!AQ74*SUM('Sim_Vt_Of(IxI)'!$H76:$K76)*(-1)</f>
        <v>0</v>
      </c>
      <c r="AS76">
        <f>I!AR74*SUM('Sim_Vt_Of(IxI)'!$H76:$K76)*(-1)</f>
        <v>0</v>
      </c>
      <c r="AT76">
        <f>I!AS74*SUM('Sim_Vt_Of(IxI)'!$H76:$K76)*(-1)</f>
        <v>0</v>
      </c>
      <c r="AU76">
        <f>I!AT74*SUM('Sim_Vt_Of(IxI)'!$H76:$K76)*(-1)</f>
        <v>0</v>
      </c>
      <c r="AV76">
        <f>I!AU74*SUM('Sim_Vt_Of(IxI)'!$H76:$K76)*(-1)</f>
        <v>0</v>
      </c>
      <c r="AW76">
        <f>I!AV74*SUM('Sim_Vt_Of(IxI)'!$H76:$K76)*(-1)</f>
        <v>0</v>
      </c>
      <c r="AX76">
        <f>I!AW74*SUM('Sim_Vt_Of(IxI)'!$H76:$K76)*(-1)</f>
        <v>0</v>
      </c>
      <c r="AY76">
        <f>I!AX74*SUM('Sim_Vt_Of(IxI)'!$H76:$K76)*(-1)</f>
        <v>0</v>
      </c>
      <c r="AZ76">
        <f>I!AY74*SUM('Sim_Vt_Of(IxI)'!$H76:$K76)*(-1)</f>
        <v>0</v>
      </c>
      <c r="BA76">
        <f>I!AZ74*SUM('Sim_Vt_Of(IxI)'!$H76:$K76)*(-1)</f>
        <v>0</v>
      </c>
      <c r="BB76">
        <f>I!BA74*SUM('Sim_Vt_Of(IxI)'!$H76:$K76)*(-1)</f>
        <v>0</v>
      </c>
      <c r="BC76">
        <f>I!BB74*SUM('Sim_Vt_Of(IxI)'!$H76:$K76)*(-1)</f>
        <v>0</v>
      </c>
      <c r="BD76">
        <f>I!BC74*SUM('Sim_Vt_Of(IxI)'!$H76:$K76)*(-1)</f>
        <v>0</v>
      </c>
      <c r="BE76">
        <f>I!BD74*SUM('Sim_Vt_Of(IxI)'!$H76:$K76)*(-1)</f>
        <v>0</v>
      </c>
      <c r="BF76">
        <f>I!BE74*SUM('Sim_Vt_Of(IxI)'!$H76:$K76)*(-1)</f>
        <v>0</v>
      </c>
      <c r="BG76">
        <f>I!BF74*SUM('Sim_Vt_Of(IxI)'!$H76:$K76)*(-1)</f>
        <v>0</v>
      </c>
      <c r="BH76">
        <f>I!BG74*SUM('Sim_Vt_Of(IxI)'!$H76:$K76)*(-1)</f>
        <v>0</v>
      </c>
      <c r="BI76">
        <f>I!BH74*SUM('Sim_Vt_Of(IxI)'!$H76:$K76)*(-1)</f>
        <v>0</v>
      </c>
      <c r="BJ76">
        <f>I!BI74*SUM('Sim_Vt_Of(IxI)'!$H76:$K76)*(-1)</f>
        <v>0</v>
      </c>
      <c r="BK76">
        <f>I!BJ74*SUM('Sim_Vt_Of(IxI)'!$H76:$K76)*(-1)</f>
        <v>0</v>
      </c>
      <c r="BL76">
        <f>I!BK74*SUM('Sim_Vt_Of(IxI)'!$H76:$K76)*(-1)</f>
        <v>0</v>
      </c>
      <c r="BM76">
        <f>I!BL74*SUM('Sim_Vt_Of(IxI)'!$H76:$K76)*(-1)</f>
        <v>0</v>
      </c>
      <c r="BN76">
        <f>I!BM74*SUM('Sim_Vt_Of(IxI)'!$H76:$K76)*(-1)</f>
        <v>0</v>
      </c>
      <c r="BO76">
        <f>I!BN74*SUM('Sim_Vt_Of(IxI)'!$H76:$K76)*(-1)</f>
        <v>0</v>
      </c>
      <c r="BP76">
        <f>I!BO74*SUM('Sim_Vt_Of(IxI)'!$H76:$K76)*(-1)</f>
        <v>0</v>
      </c>
      <c r="BQ76">
        <f>I!BP74*SUM('Sim_Vt_Of(IxI)'!$H76:$K76)*(-1)</f>
        <v>0</v>
      </c>
      <c r="BR76">
        <f>I!BQ74*SUM('Sim_Vt_Of(IxI)'!$H76:$K76)*(-1)</f>
        <v>0</v>
      </c>
      <c r="BS76">
        <f>I!BR74*SUM('Sim_Vt_Of(IxI)'!$H76:$K76)*(-1)</f>
        <v>0</v>
      </c>
      <c r="BT76">
        <f>I!BS74*SUM('Sim_Vt_Of(IxI)'!$H76:$K76)*(-1)</f>
        <v>0</v>
      </c>
      <c r="BU76">
        <f>I!BT74*SUM('Sim_Vt_Of(IxI)'!$H76:$K76)*(-1)</f>
        <v>0</v>
      </c>
      <c r="BV76">
        <f>I!BU74*SUM('Sim_Vt_Of(IxI)'!$H76:$K76)*(-1)</f>
        <v>0</v>
      </c>
      <c r="BW76">
        <f>I!BV74*SUM('Sim_Vt_Of(IxI)'!$H76:$K76)*(-1)</f>
        <v>0</v>
      </c>
      <c r="BX76">
        <f>I!BW74*SUM('Sim_Vt_Of(IxI)'!$H76:$K76)*(-1)</f>
        <v>0</v>
      </c>
      <c r="BY76">
        <f>I!BX74*SUM('Sim_Vt_Of(IxI)'!$H76:$K76)*(-1)</f>
        <v>0</v>
      </c>
    </row>
    <row r="77" spans="1:77" x14ac:dyDescent="0.25">
      <c r="A77" s="105" t="s">
        <v>74</v>
      </c>
      <c r="B77">
        <f>I!A75*SUM('Sim_Vt_Of(IxI)'!$H77:$K77)*(-1)</f>
        <v>0</v>
      </c>
      <c r="C77">
        <f>I!B75*SUM('Sim_Vt_Of(IxI)'!$H77:$K77)*(-1)</f>
        <v>0</v>
      </c>
      <c r="D77">
        <f>I!C75*SUM('Sim_Vt_Of(IxI)'!$H77:$K77)*(-1)</f>
        <v>0</v>
      </c>
      <c r="E77">
        <f>I!D75*SUM('Sim_Vt_Of(IxI)'!$H77:$K77)*(-1)</f>
        <v>0</v>
      </c>
      <c r="F77">
        <f>I!E75*SUM('Sim_Vt_Of(IxI)'!$H77:$K77)*(-1)</f>
        <v>0</v>
      </c>
      <c r="G77">
        <f>I!F75*SUM('Sim_Vt_Of(IxI)'!$H77:$K77)*(-1)</f>
        <v>0</v>
      </c>
      <c r="H77">
        <f>I!G75*SUM('Sim_Vt_Of(IxI)'!$H77:$K77)*(-1)</f>
        <v>0</v>
      </c>
      <c r="I77">
        <f>I!H75*SUM('Sim_Vt_Of(IxI)'!$H77:$K77)*(-1)</f>
        <v>0</v>
      </c>
      <c r="J77">
        <f>I!I75*SUM('Sim_Vt_Of(IxI)'!$H77:$K77)*(-1)</f>
        <v>0</v>
      </c>
      <c r="K77">
        <f>I!J75*SUM('Sim_Vt_Of(IxI)'!$H77:$K77)*(-1)</f>
        <v>0</v>
      </c>
      <c r="L77">
        <f>I!K75*SUM('Sim_Vt_Of(IxI)'!$H77:$K77)*(-1)</f>
        <v>0</v>
      </c>
      <c r="M77">
        <f>I!L75*SUM('Sim_Vt_Of(IxI)'!$H77:$K77)*(-1)</f>
        <v>0</v>
      </c>
      <c r="N77">
        <f>I!M75*SUM('Sim_Vt_Of(IxI)'!$H77:$K77)*(-1)</f>
        <v>0</v>
      </c>
      <c r="O77">
        <f>I!N75*SUM('Sim_Vt_Of(IxI)'!$H77:$K77)*(-1)</f>
        <v>0</v>
      </c>
      <c r="P77">
        <f>I!O75*SUM('Sim_Vt_Of(IxI)'!$H77:$K77)*(-1)</f>
        <v>0</v>
      </c>
      <c r="Q77">
        <f>I!P75*SUM('Sim_Vt_Of(IxI)'!$H77:$K77)*(-1)</f>
        <v>0</v>
      </c>
      <c r="R77">
        <f>I!Q75*SUM('Sim_Vt_Of(IxI)'!$H77:$K77)*(-1)</f>
        <v>0</v>
      </c>
      <c r="S77">
        <f>I!R75*SUM('Sim_Vt_Of(IxI)'!$H77:$K77)*(-1)</f>
        <v>0</v>
      </c>
      <c r="T77">
        <f>I!S75*SUM('Sim_Vt_Of(IxI)'!$H77:$K77)*(-1)</f>
        <v>0</v>
      </c>
      <c r="U77">
        <f>I!T75*SUM('Sim_Vt_Of(IxI)'!$H77:$K77)*(-1)</f>
        <v>0</v>
      </c>
      <c r="V77">
        <f>I!U75*SUM('Sim_Vt_Of(IxI)'!$H77:$K77)*(-1)</f>
        <v>0</v>
      </c>
      <c r="W77">
        <f>I!V75*SUM('Sim_Vt_Of(IxI)'!$H77:$K77)*(-1)</f>
        <v>0</v>
      </c>
      <c r="X77">
        <f>I!W75*SUM('Sim_Vt_Of(IxI)'!$H77:$K77)*(-1)</f>
        <v>0</v>
      </c>
      <c r="Y77">
        <f>I!X75*SUM('Sim_Vt_Of(IxI)'!$H77:$K77)*(-1)</f>
        <v>0</v>
      </c>
      <c r="Z77">
        <f>I!Y75*SUM('Sim_Vt_Of(IxI)'!$H77:$K77)*(-1)</f>
        <v>0</v>
      </c>
      <c r="AA77">
        <f>I!Z75*SUM('Sim_Vt_Of(IxI)'!$H77:$K77)*(-1)</f>
        <v>0</v>
      </c>
      <c r="AB77">
        <f>I!AA75*SUM('Sim_Vt_Of(IxI)'!$H77:$K77)*(-1)</f>
        <v>0</v>
      </c>
      <c r="AC77">
        <f>I!AB75*SUM('Sim_Vt_Of(IxI)'!$H77:$K77)*(-1)</f>
        <v>0</v>
      </c>
      <c r="AD77">
        <f>I!AC75*SUM('Sim_Vt_Of(IxI)'!$H77:$K77)*(-1)</f>
        <v>0</v>
      </c>
      <c r="AE77">
        <f>I!AD75*SUM('Sim_Vt_Of(IxI)'!$H77:$K77)*(-1)</f>
        <v>0</v>
      </c>
      <c r="AF77">
        <f>I!AE75*SUM('Sim_Vt_Of(IxI)'!$H77:$K77)*(-1)</f>
        <v>0</v>
      </c>
      <c r="AG77">
        <f>I!AF75*SUM('Sim_Vt_Of(IxI)'!$H77:$K77)*(-1)</f>
        <v>0</v>
      </c>
      <c r="AH77">
        <f>I!AG75*SUM('Sim_Vt_Of(IxI)'!$H77:$K77)*(-1)</f>
        <v>0</v>
      </c>
      <c r="AI77">
        <f>I!AH75*SUM('Sim_Vt_Of(IxI)'!$H77:$K77)*(-1)</f>
        <v>0</v>
      </c>
      <c r="AJ77">
        <f>I!AI75*SUM('Sim_Vt_Of(IxI)'!$H77:$K77)*(-1)</f>
        <v>0</v>
      </c>
      <c r="AK77">
        <f>I!AJ75*SUM('Sim_Vt_Of(IxI)'!$H77:$K77)*(-1)</f>
        <v>0</v>
      </c>
      <c r="AL77">
        <f>I!AK75*SUM('Sim_Vt_Of(IxI)'!$H77:$K77)*(-1)</f>
        <v>0</v>
      </c>
      <c r="AM77">
        <f>I!AL75*SUM('Sim_Vt_Of(IxI)'!$H77:$K77)*(-1)</f>
        <v>0</v>
      </c>
      <c r="AN77">
        <f>I!AM75*SUM('Sim_Vt_Of(IxI)'!$H77:$K77)*(-1)</f>
        <v>0</v>
      </c>
      <c r="AO77">
        <f>I!AN75*SUM('Sim_Vt_Of(IxI)'!$H77:$K77)*(-1)</f>
        <v>0</v>
      </c>
      <c r="AP77">
        <f>I!AO75*SUM('Sim_Vt_Of(IxI)'!$H77:$K77)*(-1)</f>
        <v>0</v>
      </c>
      <c r="AQ77">
        <f>I!AP75*SUM('Sim_Vt_Of(IxI)'!$H77:$K77)*(-1)</f>
        <v>0</v>
      </c>
      <c r="AR77">
        <f>I!AQ75*SUM('Sim_Vt_Of(IxI)'!$H77:$K77)*(-1)</f>
        <v>0</v>
      </c>
      <c r="AS77">
        <f>I!AR75*SUM('Sim_Vt_Of(IxI)'!$H77:$K77)*(-1)</f>
        <v>0</v>
      </c>
      <c r="AT77">
        <f>I!AS75*SUM('Sim_Vt_Of(IxI)'!$H77:$K77)*(-1)</f>
        <v>0</v>
      </c>
      <c r="AU77">
        <f>I!AT75*SUM('Sim_Vt_Of(IxI)'!$H77:$K77)*(-1)</f>
        <v>0</v>
      </c>
      <c r="AV77">
        <f>I!AU75*SUM('Sim_Vt_Of(IxI)'!$H77:$K77)*(-1)</f>
        <v>0</v>
      </c>
      <c r="AW77">
        <f>I!AV75*SUM('Sim_Vt_Of(IxI)'!$H77:$K77)*(-1)</f>
        <v>0</v>
      </c>
      <c r="AX77">
        <f>I!AW75*SUM('Sim_Vt_Of(IxI)'!$H77:$K77)*(-1)</f>
        <v>0</v>
      </c>
      <c r="AY77">
        <f>I!AX75*SUM('Sim_Vt_Of(IxI)'!$H77:$K77)*(-1)</f>
        <v>0</v>
      </c>
      <c r="AZ77">
        <f>I!AY75*SUM('Sim_Vt_Of(IxI)'!$H77:$K77)*(-1)</f>
        <v>0</v>
      </c>
      <c r="BA77">
        <f>I!AZ75*SUM('Sim_Vt_Of(IxI)'!$H77:$K77)*(-1)</f>
        <v>0</v>
      </c>
      <c r="BB77">
        <f>I!BA75*SUM('Sim_Vt_Of(IxI)'!$H77:$K77)*(-1)</f>
        <v>0</v>
      </c>
      <c r="BC77">
        <f>I!BB75*SUM('Sim_Vt_Of(IxI)'!$H77:$K77)*(-1)</f>
        <v>0</v>
      </c>
      <c r="BD77">
        <f>I!BC75*SUM('Sim_Vt_Of(IxI)'!$H77:$K77)*(-1)</f>
        <v>0</v>
      </c>
      <c r="BE77">
        <f>I!BD75*SUM('Sim_Vt_Of(IxI)'!$H77:$K77)*(-1)</f>
        <v>0</v>
      </c>
      <c r="BF77">
        <f>I!BE75*SUM('Sim_Vt_Of(IxI)'!$H77:$K77)*(-1)</f>
        <v>0</v>
      </c>
      <c r="BG77">
        <f>I!BF75*SUM('Sim_Vt_Of(IxI)'!$H77:$K77)*(-1)</f>
        <v>0</v>
      </c>
      <c r="BH77">
        <f>I!BG75*SUM('Sim_Vt_Of(IxI)'!$H77:$K77)*(-1)</f>
        <v>0</v>
      </c>
      <c r="BI77">
        <f>I!BH75*SUM('Sim_Vt_Of(IxI)'!$H77:$K77)*(-1)</f>
        <v>0</v>
      </c>
      <c r="BJ77">
        <f>I!BI75*SUM('Sim_Vt_Of(IxI)'!$H77:$K77)*(-1)</f>
        <v>0</v>
      </c>
      <c r="BK77">
        <f>I!BJ75*SUM('Sim_Vt_Of(IxI)'!$H77:$K77)*(-1)</f>
        <v>0</v>
      </c>
      <c r="BL77">
        <f>I!BK75*SUM('Sim_Vt_Of(IxI)'!$H77:$K77)*(-1)</f>
        <v>0</v>
      </c>
      <c r="BM77">
        <f>I!BL75*SUM('Sim_Vt_Of(IxI)'!$H77:$K77)*(-1)</f>
        <v>0</v>
      </c>
      <c r="BN77">
        <f>I!BM75*SUM('Sim_Vt_Of(IxI)'!$H77:$K77)*(-1)</f>
        <v>0</v>
      </c>
      <c r="BO77">
        <f>I!BN75*SUM('Sim_Vt_Of(IxI)'!$H77:$K77)*(-1)</f>
        <v>0</v>
      </c>
      <c r="BP77">
        <f>I!BO75*SUM('Sim_Vt_Of(IxI)'!$H77:$K77)*(-1)</f>
        <v>0</v>
      </c>
      <c r="BQ77">
        <f>I!BP75*SUM('Sim_Vt_Of(IxI)'!$H77:$K77)*(-1)</f>
        <v>0</v>
      </c>
      <c r="BR77">
        <f>I!BQ75*SUM('Sim_Vt_Of(IxI)'!$H77:$K77)*(-1)</f>
        <v>0</v>
      </c>
      <c r="BS77">
        <f>I!BR75*SUM('Sim_Vt_Of(IxI)'!$H77:$K77)*(-1)</f>
        <v>0</v>
      </c>
      <c r="BT77">
        <f>I!BS75*SUM('Sim_Vt_Of(IxI)'!$H77:$K77)*(-1)</f>
        <v>0</v>
      </c>
      <c r="BU77">
        <f>I!BT75*SUM('Sim_Vt_Of(IxI)'!$H77:$K77)*(-1)</f>
        <v>0</v>
      </c>
      <c r="BV77">
        <f>I!BU75*SUM('Sim_Vt_Of(IxI)'!$H77:$K77)*(-1)</f>
        <v>0</v>
      </c>
      <c r="BW77">
        <f>I!BV75*SUM('Sim_Vt_Of(IxI)'!$H77:$K77)*(-1)</f>
        <v>0</v>
      </c>
      <c r="BX77">
        <f>I!BW75*SUM('Sim_Vt_Of(IxI)'!$H77:$K77)*(-1)</f>
        <v>0</v>
      </c>
      <c r="BY77">
        <f>I!BX75*SUM('Sim_Vt_Of(IxI)'!$H77:$K77)*(-1)</f>
        <v>0</v>
      </c>
    </row>
    <row r="78" spans="1:77" x14ac:dyDescent="0.25">
      <c r="A78" s="105" t="s">
        <v>75</v>
      </c>
      <c r="B78">
        <f>I!A76*SUM('Sim_Vt_Of(IxI)'!$H78:$K78)*(-1)</f>
        <v>0</v>
      </c>
      <c r="C78">
        <f>I!B76*SUM('Sim_Vt_Of(IxI)'!$H78:$K78)*(-1)</f>
        <v>0</v>
      </c>
      <c r="D78">
        <f>I!C76*SUM('Sim_Vt_Of(IxI)'!$H78:$K78)*(-1)</f>
        <v>0</v>
      </c>
      <c r="E78">
        <f>I!D76*SUM('Sim_Vt_Of(IxI)'!$H78:$K78)*(-1)</f>
        <v>0</v>
      </c>
      <c r="F78">
        <f>I!E76*SUM('Sim_Vt_Of(IxI)'!$H78:$K78)*(-1)</f>
        <v>0</v>
      </c>
      <c r="G78">
        <f>I!F76*SUM('Sim_Vt_Of(IxI)'!$H78:$K78)*(-1)</f>
        <v>0</v>
      </c>
      <c r="H78">
        <f>I!G76*SUM('Sim_Vt_Of(IxI)'!$H78:$K78)*(-1)</f>
        <v>0</v>
      </c>
      <c r="I78">
        <f>I!H76*SUM('Sim_Vt_Of(IxI)'!$H78:$K78)*(-1)</f>
        <v>0</v>
      </c>
      <c r="J78">
        <f>I!I76*SUM('Sim_Vt_Of(IxI)'!$H78:$K78)*(-1)</f>
        <v>0</v>
      </c>
      <c r="K78">
        <f>I!J76*SUM('Sim_Vt_Of(IxI)'!$H78:$K78)*(-1)</f>
        <v>0</v>
      </c>
      <c r="L78">
        <f>I!K76*SUM('Sim_Vt_Of(IxI)'!$H78:$K78)*(-1)</f>
        <v>0</v>
      </c>
      <c r="M78">
        <f>I!L76*SUM('Sim_Vt_Of(IxI)'!$H78:$K78)*(-1)</f>
        <v>0</v>
      </c>
      <c r="N78">
        <f>I!M76*SUM('Sim_Vt_Of(IxI)'!$H78:$K78)*(-1)</f>
        <v>0</v>
      </c>
      <c r="O78">
        <f>I!N76*SUM('Sim_Vt_Of(IxI)'!$H78:$K78)*(-1)</f>
        <v>0</v>
      </c>
      <c r="P78">
        <f>I!O76*SUM('Sim_Vt_Of(IxI)'!$H78:$K78)*(-1)</f>
        <v>0</v>
      </c>
      <c r="Q78">
        <f>I!P76*SUM('Sim_Vt_Of(IxI)'!$H78:$K78)*(-1)</f>
        <v>0</v>
      </c>
      <c r="R78">
        <f>I!Q76*SUM('Sim_Vt_Of(IxI)'!$H78:$K78)*(-1)</f>
        <v>0</v>
      </c>
      <c r="S78">
        <f>I!R76*SUM('Sim_Vt_Of(IxI)'!$H78:$K78)*(-1)</f>
        <v>0</v>
      </c>
      <c r="T78">
        <f>I!S76*SUM('Sim_Vt_Of(IxI)'!$H78:$K78)*(-1)</f>
        <v>0</v>
      </c>
      <c r="U78">
        <f>I!T76*SUM('Sim_Vt_Of(IxI)'!$H78:$K78)*(-1)</f>
        <v>0</v>
      </c>
      <c r="V78">
        <f>I!U76*SUM('Sim_Vt_Of(IxI)'!$H78:$K78)*(-1)</f>
        <v>0</v>
      </c>
      <c r="W78">
        <f>I!V76*SUM('Sim_Vt_Of(IxI)'!$H78:$K78)*(-1)</f>
        <v>0</v>
      </c>
      <c r="X78">
        <f>I!W76*SUM('Sim_Vt_Of(IxI)'!$H78:$K78)*(-1)</f>
        <v>0</v>
      </c>
      <c r="Y78">
        <f>I!X76*SUM('Sim_Vt_Of(IxI)'!$H78:$K78)*(-1)</f>
        <v>0</v>
      </c>
      <c r="Z78">
        <f>I!Y76*SUM('Sim_Vt_Of(IxI)'!$H78:$K78)*(-1)</f>
        <v>0</v>
      </c>
      <c r="AA78">
        <f>I!Z76*SUM('Sim_Vt_Of(IxI)'!$H78:$K78)*(-1)</f>
        <v>0</v>
      </c>
      <c r="AB78">
        <f>I!AA76*SUM('Sim_Vt_Of(IxI)'!$H78:$K78)*(-1)</f>
        <v>0</v>
      </c>
      <c r="AC78">
        <f>I!AB76*SUM('Sim_Vt_Of(IxI)'!$H78:$K78)*(-1)</f>
        <v>0</v>
      </c>
      <c r="AD78">
        <f>I!AC76*SUM('Sim_Vt_Of(IxI)'!$H78:$K78)*(-1)</f>
        <v>0</v>
      </c>
      <c r="AE78">
        <f>I!AD76*SUM('Sim_Vt_Of(IxI)'!$H78:$K78)*(-1)</f>
        <v>0</v>
      </c>
      <c r="AF78">
        <f>I!AE76*SUM('Sim_Vt_Of(IxI)'!$H78:$K78)*(-1)</f>
        <v>0</v>
      </c>
      <c r="AG78">
        <f>I!AF76*SUM('Sim_Vt_Of(IxI)'!$H78:$K78)*(-1)</f>
        <v>0</v>
      </c>
      <c r="AH78">
        <f>I!AG76*SUM('Sim_Vt_Of(IxI)'!$H78:$K78)*(-1)</f>
        <v>0</v>
      </c>
      <c r="AI78">
        <f>I!AH76*SUM('Sim_Vt_Of(IxI)'!$H78:$K78)*(-1)</f>
        <v>0</v>
      </c>
      <c r="AJ78">
        <f>I!AI76*SUM('Sim_Vt_Of(IxI)'!$H78:$K78)*(-1)</f>
        <v>0</v>
      </c>
      <c r="AK78">
        <f>I!AJ76*SUM('Sim_Vt_Of(IxI)'!$H78:$K78)*(-1)</f>
        <v>0</v>
      </c>
      <c r="AL78">
        <f>I!AK76*SUM('Sim_Vt_Of(IxI)'!$H78:$K78)*(-1)</f>
        <v>0</v>
      </c>
      <c r="AM78">
        <f>I!AL76*SUM('Sim_Vt_Of(IxI)'!$H78:$K78)*(-1)</f>
        <v>0</v>
      </c>
      <c r="AN78">
        <f>I!AM76*SUM('Sim_Vt_Of(IxI)'!$H78:$K78)*(-1)</f>
        <v>0</v>
      </c>
      <c r="AO78">
        <f>I!AN76*SUM('Sim_Vt_Of(IxI)'!$H78:$K78)*(-1)</f>
        <v>0</v>
      </c>
      <c r="AP78">
        <f>I!AO76*SUM('Sim_Vt_Of(IxI)'!$H78:$K78)*(-1)</f>
        <v>0</v>
      </c>
      <c r="AQ78">
        <f>I!AP76*SUM('Sim_Vt_Of(IxI)'!$H78:$K78)*(-1)</f>
        <v>0</v>
      </c>
      <c r="AR78">
        <f>I!AQ76*SUM('Sim_Vt_Of(IxI)'!$H78:$K78)*(-1)</f>
        <v>0</v>
      </c>
      <c r="AS78">
        <f>I!AR76*SUM('Sim_Vt_Of(IxI)'!$H78:$K78)*(-1)</f>
        <v>0</v>
      </c>
      <c r="AT78">
        <f>I!AS76*SUM('Sim_Vt_Of(IxI)'!$H78:$K78)*(-1)</f>
        <v>0</v>
      </c>
      <c r="AU78">
        <f>I!AT76*SUM('Sim_Vt_Of(IxI)'!$H78:$K78)*(-1)</f>
        <v>0</v>
      </c>
      <c r="AV78">
        <f>I!AU76*SUM('Sim_Vt_Of(IxI)'!$H78:$K78)*(-1)</f>
        <v>0</v>
      </c>
      <c r="AW78">
        <f>I!AV76*SUM('Sim_Vt_Of(IxI)'!$H78:$K78)*(-1)</f>
        <v>0</v>
      </c>
      <c r="AX78">
        <f>I!AW76*SUM('Sim_Vt_Of(IxI)'!$H78:$K78)*(-1)</f>
        <v>0</v>
      </c>
      <c r="AY78">
        <f>I!AX76*SUM('Sim_Vt_Of(IxI)'!$H78:$K78)*(-1)</f>
        <v>0</v>
      </c>
      <c r="AZ78">
        <f>I!AY76*SUM('Sim_Vt_Of(IxI)'!$H78:$K78)*(-1)</f>
        <v>0</v>
      </c>
      <c r="BA78">
        <f>I!AZ76*SUM('Sim_Vt_Of(IxI)'!$H78:$K78)*(-1)</f>
        <v>0</v>
      </c>
      <c r="BB78">
        <f>I!BA76*SUM('Sim_Vt_Of(IxI)'!$H78:$K78)*(-1)</f>
        <v>0</v>
      </c>
      <c r="BC78">
        <f>I!BB76*SUM('Sim_Vt_Of(IxI)'!$H78:$K78)*(-1)</f>
        <v>0</v>
      </c>
      <c r="BD78">
        <f>I!BC76*SUM('Sim_Vt_Of(IxI)'!$H78:$K78)*(-1)</f>
        <v>0</v>
      </c>
      <c r="BE78">
        <f>I!BD76*SUM('Sim_Vt_Of(IxI)'!$H78:$K78)*(-1)</f>
        <v>0</v>
      </c>
      <c r="BF78">
        <f>I!BE76*SUM('Sim_Vt_Of(IxI)'!$H78:$K78)*(-1)</f>
        <v>0</v>
      </c>
      <c r="BG78">
        <f>I!BF76*SUM('Sim_Vt_Of(IxI)'!$H78:$K78)*(-1)</f>
        <v>0</v>
      </c>
      <c r="BH78">
        <f>I!BG76*SUM('Sim_Vt_Of(IxI)'!$H78:$K78)*(-1)</f>
        <v>0</v>
      </c>
      <c r="BI78">
        <f>I!BH76*SUM('Sim_Vt_Of(IxI)'!$H78:$K78)*(-1)</f>
        <v>0</v>
      </c>
      <c r="BJ78">
        <f>I!BI76*SUM('Sim_Vt_Of(IxI)'!$H78:$K78)*(-1)</f>
        <v>0</v>
      </c>
      <c r="BK78">
        <f>I!BJ76*SUM('Sim_Vt_Of(IxI)'!$H78:$K78)*(-1)</f>
        <v>0</v>
      </c>
      <c r="BL78">
        <f>I!BK76*SUM('Sim_Vt_Of(IxI)'!$H78:$K78)*(-1)</f>
        <v>0</v>
      </c>
      <c r="BM78">
        <f>I!BL76*SUM('Sim_Vt_Of(IxI)'!$H78:$K78)*(-1)</f>
        <v>0</v>
      </c>
      <c r="BN78">
        <f>I!BM76*SUM('Sim_Vt_Of(IxI)'!$H78:$K78)*(-1)</f>
        <v>0</v>
      </c>
      <c r="BO78">
        <f>I!BN76*SUM('Sim_Vt_Of(IxI)'!$H78:$K78)*(-1)</f>
        <v>0</v>
      </c>
      <c r="BP78">
        <f>I!BO76*SUM('Sim_Vt_Of(IxI)'!$H78:$K78)*(-1)</f>
        <v>0</v>
      </c>
      <c r="BQ78">
        <f>I!BP76*SUM('Sim_Vt_Of(IxI)'!$H78:$K78)*(-1)</f>
        <v>0</v>
      </c>
      <c r="BR78">
        <f>I!BQ76*SUM('Sim_Vt_Of(IxI)'!$H78:$K78)*(-1)</f>
        <v>0</v>
      </c>
      <c r="BS78">
        <f>I!BR76*SUM('Sim_Vt_Of(IxI)'!$H78:$K78)*(-1)</f>
        <v>0</v>
      </c>
      <c r="BT78">
        <f>I!BS76*SUM('Sim_Vt_Of(IxI)'!$H78:$K78)*(-1)</f>
        <v>0</v>
      </c>
      <c r="BU78">
        <f>I!BT76*SUM('Sim_Vt_Of(IxI)'!$H78:$K78)*(-1)</f>
        <v>0</v>
      </c>
      <c r="BV78">
        <f>I!BU76*SUM('Sim_Vt_Of(IxI)'!$H78:$K78)*(-1)</f>
        <v>0</v>
      </c>
      <c r="BW78">
        <f>I!BV76*SUM('Sim_Vt_Of(IxI)'!$H78:$K78)*(-1)</f>
        <v>0</v>
      </c>
      <c r="BX78">
        <f>I!BW76*SUM('Sim_Vt_Of(IxI)'!$H78:$K78)*(-1)</f>
        <v>0</v>
      </c>
      <c r="BY78">
        <f>I!BX76*SUM('Sim_Vt_Of(IxI)'!$H78:$K78)*(-1)</f>
        <v>0</v>
      </c>
    </row>
  </sheetData>
  <sheetProtection password="9F53" sheet="1" formatColumns="0" formatRows="0"/>
  <conditionalFormatting sqref="A3:A78">
    <cfRule type="cellIs" dxfId="217" priority="1" operator="lessThan">
      <formula>0</formula>
    </cfRule>
  </conditionalFormatting>
  <conditionalFormatting sqref="B2:BY2">
    <cfRule type="cellIs" dxfId="216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2:BY80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2" sqref="E12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107">
        <f t="array" ref="B3:BY78">MMULT(Sim_L_Of_insp!B3:BY78,L_t_Of!B3:BY78)</f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0</v>
      </c>
      <c r="AP3" s="107">
        <v>0</v>
      </c>
      <c r="AQ3" s="107">
        <v>0</v>
      </c>
      <c r="AR3" s="107">
        <v>0</v>
      </c>
      <c r="AS3" s="107">
        <v>0</v>
      </c>
      <c r="AT3" s="107">
        <v>0</v>
      </c>
      <c r="AU3" s="107">
        <v>0</v>
      </c>
      <c r="AV3" s="107">
        <v>0</v>
      </c>
      <c r="AW3" s="107">
        <v>0</v>
      </c>
      <c r="AX3" s="107">
        <v>0</v>
      </c>
      <c r="AY3" s="107">
        <v>0</v>
      </c>
      <c r="AZ3" s="107">
        <v>0</v>
      </c>
      <c r="BA3" s="107">
        <v>0</v>
      </c>
      <c r="BB3" s="107">
        <v>0</v>
      </c>
      <c r="BC3" s="107">
        <v>0</v>
      </c>
      <c r="BD3" s="107">
        <v>0</v>
      </c>
      <c r="BE3" s="107">
        <v>0</v>
      </c>
      <c r="BF3" s="107">
        <v>0</v>
      </c>
      <c r="BG3" s="107">
        <v>0</v>
      </c>
      <c r="BH3" s="107">
        <v>0</v>
      </c>
      <c r="BI3" s="107">
        <v>0</v>
      </c>
      <c r="BJ3" s="107">
        <v>0</v>
      </c>
      <c r="BK3" s="107">
        <v>0</v>
      </c>
      <c r="BL3" s="107">
        <v>0</v>
      </c>
      <c r="BM3" s="107">
        <v>0</v>
      </c>
      <c r="BN3" s="107">
        <v>0</v>
      </c>
      <c r="BO3" s="107">
        <v>0</v>
      </c>
      <c r="BP3" s="107">
        <v>0</v>
      </c>
      <c r="BQ3" s="107">
        <v>0</v>
      </c>
      <c r="BR3" s="107">
        <v>0</v>
      </c>
      <c r="BS3" s="107">
        <v>0</v>
      </c>
      <c r="BT3" s="107">
        <v>0</v>
      </c>
      <c r="BU3" s="107">
        <v>0</v>
      </c>
      <c r="BV3" s="107">
        <v>0</v>
      </c>
      <c r="BW3" s="107">
        <v>0</v>
      </c>
      <c r="BX3" s="107">
        <v>0</v>
      </c>
      <c r="BY3" s="107">
        <v>0</v>
      </c>
    </row>
    <row r="4" spans="1:77" x14ac:dyDescent="0.25">
      <c r="A4" s="105" t="s">
        <v>1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  <c r="AT4" s="107">
        <v>0</v>
      </c>
      <c r="AU4" s="107">
        <v>0</v>
      </c>
      <c r="AV4" s="107">
        <v>0</v>
      </c>
      <c r="AW4" s="107">
        <v>0</v>
      </c>
      <c r="AX4" s="107">
        <v>0</v>
      </c>
      <c r="AY4" s="107">
        <v>0</v>
      </c>
      <c r="AZ4" s="107">
        <v>0</v>
      </c>
      <c r="BA4" s="107">
        <v>0</v>
      </c>
      <c r="BB4" s="107">
        <v>0</v>
      </c>
      <c r="BC4" s="107">
        <v>0</v>
      </c>
      <c r="BD4" s="107">
        <v>0</v>
      </c>
      <c r="BE4" s="107">
        <v>0</v>
      </c>
      <c r="BF4" s="107">
        <v>0</v>
      </c>
      <c r="BG4" s="107">
        <v>0</v>
      </c>
      <c r="BH4" s="107">
        <v>0</v>
      </c>
      <c r="BI4" s="107">
        <v>0</v>
      </c>
      <c r="BJ4" s="107">
        <v>0</v>
      </c>
      <c r="BK4" s="107">
        <v>0</v>
      </c>
      <c r="BL4" s="107">
        <v>0</v>
      </c>
      <c r="BM4" s="107">
        <v>0</v>
      </c>
      <c r="BN4" s="107">
        <v>0</v>
      </c>
      <c r="BO4" s="107">
        <v>0</v>
      </c>
      <c r="BP4" s="107">
        <v>0</v>
      </c>
      <c r="BQ4" s="107">
        <v>0</v>
      </c>
      <c r="BR4" s="107">
        <v>0</v>
      </c>
      <c r="BS4" s="107">
        <v>0</v>
      </c>
      <c r="BT4" s="107">
        <v>0</v>
      </c>
      <c r="BU4" s="107">
        <v>0</v>
      </c>
      <c r="BV4" s="107">
        <v>0</v>
      </c>
      <c r="BW4" s="107">
        <v>0</v>
      </c>
      <c r="BX4" s="107">
        <v>0</v>
      </c>
      <c r="BY4" s="107">
        <v>0</v>
      </c>
    </row>
    <row r="5" spans="1:77" x14ac:dyDescent="0.25">
      <c r="A5" s="105" t="s">
        <v>2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0</v>
      </c>
      <c r="AP5" s="107">
        <v>0</v>
      </c>
      <c r="AQ5" s="107">
        <v>0</v>
      </c>
      <c r="AR5" s="107">
        <v>0</v>
      </c>
      <c r="AS5" s="107">
        <v>0</v>
      </c>
      <c r="AT5" s="107">
        <v>0</v>
      </c>
      <c r="AU5" s="107">
        <v>0</v>
      </c>
      <c r="AV5" s="107">
        <v>0</v>
      </c>
      <c r="AW5" s="107">
        <v>0</v>
      </c>
      <c r="AX5" s="107">
        <v>0</v>
      </c>
      <c r="AY5" s="107">
        <v>0</v>
      </c>
      <c r="AZ5" s="107">
        <v>0</v>
      </c>
      <c r="BA5" s="107">
        <v>0</v>
      </c>
      <c r="BB5" s="107">
        <v>0</v>
      </c>
      <c r="BC5" s="107">
        <v>0</v>
      </c>
      <c r="BD5" s="107">
        <v>0</v>
      </c>
      <c r="BE5" s="107">
        <v>0</v>
      </c>
      <c r="BF5" s="107">
        <v>0</v>
      </c>
      <c r="BG5" s="107">
        <v>0</v>
      </c>
      <c r="BH5" s="107">
        <v>0</v>
      </c>
      <c r="BI5" s="107">
        <v>0</v>
      </c>
      <c r="BJ5" s="107">
        <v>0</v>
      </c>
      <c r="BK5" s="107">
        <v>0</v>
      </c>
      <c r="BL5" s="107">
        <v>0</v>
      </c>
      <c r="BM5" s="107">
        <v>0</v>
      </c>
      <c r="BN5" s="107">
        <v>0</v>
      </c>
      <c r="BO5" s="107">
        <v>0</v>
      </c>
      <c r="BP5" s="107">
        <v>0</v>
      </c>
      <c r="BQ5" s="107">
        <v>0</v>
      </c>
      <c r="BR5" s="107">
        <v>0</v>
      </c>
      <c r="BS5" s="107">
        <v>0</v>
      </c>
      <c r="BT5" s="107">
        <v>0</v>
      </c>
      <c r="BU5" s="107">
        <v>0</v>
      </c>
      <c r="BV5" s="107">
        <v>0</v>
      </c>
      <c r="BW5" s="107">
        <v>0</v>
      </c>
      <c r="BX5" s="107">
        <v>0</v>
      </c>
      <c r="BY5" s="107">
        <v>0</v>
      </c>
    </row>
    <row r="6" spans="1:77" x14ac:dyDescent="0.25">
      <c r="A6" s="105" t="s">
        <v>3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0</v>
      </c>
      <c r="AP6" s="107">
        <v>0</v>
      </c>
      <c r="AQ6" s="107">
        <v>0</v>
      </c>
      <c r="AR6" s="107">
        <v>0</v>
      </c>
      <c r="AS6" s="107">
        <v>0</v>
      </c>
      <c r="AT6" s="107">
        <v>0</v>
      </c>
      <c r="AU6" s="107">
        <v>0</v>
      </c>
      <c r="AV6" s="107">
        <v>0</v>
      </c>
      <c r="AW6" s="107">
        <v>0</v>
      </c>
      <c r="AX6" s="107">
        <v>0</v>
      </c>
      <c r="AY6" s="107">
        <v>0</v>
      </c>
      <c r="AZ6" s="107">
        <v>0</v>
      </c>
      <c r="BA6" s="107">
        <v>0</v>
      </c>
      <c r="BB6" s="107">
        <v>0</v>
      </c>
      <c r="BC6" s="107">
        <v>0</v>
      </c>
      <c r="BD6" s="107">
        <v>0</v>
      </c>
      <c r="BE6" s="107">
        <v>0</v>
      </c>
      <c r="BF6" s="107">
        <v>0</v>
      </c>
      <c r="BG6" s="107">
        <v>0</v>
      </c>
      <c r="BH6" s="107">
        <v>0</v>
      </c>
      <c r="BI6" s="107">
        <v>0</v>
      </c>
      <c r="BJ6" s="107">
        <v>0</v>
      </c>
      <c r="BK6" s="107">
        <v>0</v>
      </c>
      <c r="BL6" s="107">
        <v>0</v>
      </c>
      <c r="BM6" s="107">
        <v>0</v>
      </c>
      <c r="BN6" s="107">
        <v>0</v>
      </c>
      <c r="BO6" s="107">
        <v>0</v>
      </c>
      <c r="BP6" s="107">
        <v>0</v>
      </c>
      <c r="BQ6" s="107">
        <v>0</v>
      </c>
      <c r="BR6" s="107">
        <v>0</v>
      </c>
      <c r="BS6" s="107">
        <v>0</v>
      </c>
      <c r="BT6" s="107">
        <v>0</v>
      </c>
      <c r="BU6" s="107">
        <v>0</v>
      </c>
      <c r="BV6" s="107">
        <v>0</v>
      </c>
      <c r="BW6" s="107">
        <v>0</v>
      </c>
      <c r="BX6" s="107">
        <v>0</v>
      </c>
      <c r="BY6" s="107">
        <v>0</v>
      </c>
    </row>
    <row r="7" spans="1:77" x14ac:dyDescent="0.25">
      <c r="A7" s="105" t="s">
        <v>4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0</v>
      </c>
      <c r="AP7" s="107">
        <v>0</v>
      </c>
      <c r="AQ7" s="107">
        <v>0</v>
      </c>
      <c r="AR7" s="107">
        <v>0</v>
      </c>
      <c r="AS7" s="107">
        <v>0</v>
      </c>
      <c r="AT7" s="107">
        <v>0</v>
      </c>
      <c r="AU7" s="107">
        <v>0</v>
      </c>
      <c r="AV7" s="107">
        <v>0</v>
      </c>
      <c r="AW7" s="107">
        <v>0</v>
      </c>
      <c r="AX7" s="107">
        <v>0</v>
      </c>
      <c r="AY7" s="107">
        <v>0</v>
      </c>
      <c r="AZ7" s="107">
        <v>0</v>
      </c>
      <c r="BA7" s="107">
        <v>0</v>
      </c>
      <c r="BB7" s="107">
        <v>0</v>
      </c>
      <c r="BC7" s="107">
        <v>0</v>
      </c>
      <c r="BD7" s="107">
        <v>0</v>
      </c>
      <c r="BE7" s="107">
        <v>0</v>
      </c>
      <c r="BF7" s="107">
        <v>0</v>
      </c>
      <c r="BG7" s="107">
        <v>0</v>
      </c>
      <c r="BH7" s="107">
        <v>0</v>
      </c>
      <c r="BI7" s="107">
        <v>0</v>
      </c>
      <c r="BJ7" s="107">
        <v>0</v>
      </c>
      <c r="BK7" s="107">
        <v>0</v>
      </c>
      <c r="BL7" s="107">
        <v>0</v>
      </c>
      <c r="BM7" s="107">
        <v>0</v>
      </c>
      <c r="BN7" s="107">
        <v>0</v>
      </c>
      <c r="BO7" s="107">
        <v>0</v>
      </c>
      <c r="BP7" s="107">
        <v>0</v>
      </c>
      <c r="BQ7" s="107">
        <v>0</v>
      </c>
      <c r="BR7" s="107">
        <v>0</v>
      </c>
      <c r="BS7" s="107">
        <v>0</v>
      </c>
      <c r="BT7" s="107">
        <v>0</v>
      </c>
      <c r="BU7" s="107">
        <v>0</v>
      </c>
      <c r="BV7" s="107">
        <v>0</v>
      </c>
      <c r="BW7" s="107">
        <v>0</v>
      </c>
      <c r="BX7" s="107">
        <v>0</v>
      </c>
      <c r="BY7" s="107">
        <v>0</v>
      </c>
    </row>
    <row r="8" spans="1:77" x14ac:dyDescent="0.25">
      <c r="A8" s="105" t="s">
        <v>5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0</v>
      </c>
      <c r="AP8" s="107">
        <v>0</v>
      </c>
      <c r="AQ8" s="107">
        <v>0</v>
      </c>
      <c r="AR8" s="107">
        <v>0</v>
      </c>
      <c r="AS8" s="107">
        <v>0</v>
      </c>
      <c r="AT8" s="107">
        <v>0</v>
      </c>
      <c r="AU8" s="107">
        <v>0</v>
      </c>
      <c r="AV8" s="107">
        <v>0</v>
      </c>
      <c r="AW8" s="107">
        <v>0</v>
      </c>
      <c r="AX8" s="107">
        <v>0</v>
      </c>
      <c r="AY8" s="107">
        <v>0</v>
      </c>
      <c r="AZ8" s="107">
        <v>0</v>
      </c>
      <c r="BA8" s="107">
        <v>0</v>
      </c>
      <c r="BB8" s="107">
        <v>0</v>
      </c>
      <c r="BC8" s="107">
        <v>0</v>
      </c>
      <c r="BD8" s="107">
        <v>0</v>
      </c>
      <c r="BE8" s="107">
        <v>0</v>
      </c>
      <c r="BF8" s="107">
        <v>0</v>
      </c>
      <c r="BG8" s="107">
        <v>0</v>
      </c>
      <c r="BH8" s="107">
        <v>0</v>
      </c>
      <c r="BI8" s="107">
        <v>0</v>
      </c>
      <c r="BJ8" s="107">
        <v>0</v>
      </c>
      <c r="BK8" s="107">
        <v>0</v>
      </c>
      <c r="BL8" s="107">
        <v>0</v>
      </c>
      <c r="BM8" s="107">
        <v>0</v>
      </c>
      <c r="BN8" s="107">
        <v>0</v>
      </c>
      <c r="BO8" s="107">
        <v>0</v>
      </c>
      <c r="BP8" s="107">
        <v>0</v>
      </c>
      <c r="BQ8" s="107">
        <v>0</v>
      </c>
      <c r="BR8" s="107">
        <v>0</v>
      </c>
      <c r="BS8" s="107">
        <v>0</v>
      </c>
      <c r="BT8" s="107">
        <v>0</v>
      </c>
      <c r="BU8" s="107">
        <v>0</v>
      </c>
      <c r="BV8" s="107">
        <v>0</v>
      </c>
      <c r="BW8" s="107">
        <v>0</v>
      </c>
      <c r="BX8" s="107">
        <v>0</v>
      </c>
      <c r="BY8" s="107">
        <v>0</v>
      </c>
    </row>
    <row r="9" spans="1:77" x14ac:dyDescent="0.25">
      <c r="A9" s="105" t="s">
        <v>6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  <c r="AP9" s="107">
        <v>0</v>
      </c>
      <c r="AQ9" s="107">
        <v>0</v>
      </c>
      <c r="AR9" s="107">
        <v>0</v>
      </c>
      <c r="AS9" s="107">
        <v>0</v>
      </c>
      <c r="AT9" s="107">
        <v>0</v>
      </c>
      <c r="AU9" s="107">
        <v>0</v>
      </c>
      <c r="AV9" s="107">
        <v>0</v>
      </c>
      <c r="AW9" s="107">
        <v>0</v>
      </c>
      <c r="AX9" s="107">
        <v>0</v>
      </c>
      <c r="AY9" s="107">
        <v>0</v>
      </c>
      <c r="AZ9" s="107">
        <v>0</v>
      </c>
      <c r="BA9" s="107">
        <v>0</v>
      </c>
      <c r="BB9" s="107">
        <v>0</v>
      </c>
      <c r="BC9" s="107">
        <v>0</v>
      </c>
      <c r="BD9" s="107">
        <v>0</v>
      </c>
      <c r="BE9" s="107">
        <v>0</v>
      </c>
      <c r="BF9" s="107">
        <v>0</v>
      </c>
      <c r="BG9" s="107">
        <v>0</v>
      </c>
      <c r="BH9" s="107">
        <v>0</v>
      </c>
      <c r="BI9" s="107">
        <v>0</v>
      </c>
      <c r="BJ9" s="107">
        <v>0</v>
      </c>
      <c r="BK9" s="107">
        <v>0</v>
      </c>
      <c r="BL9" s="107">
        <v>0</v>
      </c>
      <c r="BM9" s="107">
        <v>0</v>
      </c>
      <c r="BN9" s="107">
        <v>0</v>
      </c>
      <c r="BO9" s="107">
        <v>0</v>
      </c>
      <c r="BP9" s="107">
        <v>0</v>
      </c>
      <c r="BQ9" s="107">
        <v>0</v>
      </c>
      <c r="BR9" s="107">
        <v>0</v>
      </c>
      <c r="BS9" s="107">
        <v>0</v>
      </c>
      <c r="BT9" s="107">
        <v>0</v>
      </c>
      <c r="BU9" s="107">
        <v>0</v>
      </c>
      <c r="BV9" s="107">
        <v>0</v>
      </c>
      <c r="BW9" s="107">
        <v>0</v>
      </c>
      <c r="BX9" s="107">
        <v>0</v>
      </c>
      <c r="BY9" s="107">
        <v>0</v>
      </c>
    </row>
    <row r="10" spans="1:77" x14ac:dyDescent="0.25">
      <c r="A10" s="105" t="s">
        <v>7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  <c r="AP10" s="107">
        <v>0</v>
      </c>
      <c r="AQ10" s="107">
        <v>0</v>
      </c>
      <c r="AR10" s="107">
        <v>0</v>
      </c>
      <c r="AS10" s="107">
        <v>0</v>
      </c>
      <c r="AT10" s="107">
        <v>0</v>
      </c>
      <c r="AU10" s="107">
        <v>0</v>
      </c>
      <c r="AV10" s="107">
        <v>0</v>
      </c>
      <c r="AW10" s="107">
        <v>0</v>
      </c>
      <c r="AX10" s="107">
        <v>0</v>
      </c>
      <c r="AY10" s="107">
        <v>0</v>
      </c>
      <c r="AZ10" s="107">
        <v>0</v>
      </c>
      <c r="BA10" s="107">
        <v>0</v>
      </c>
      <c r="BB10" s="107">
        <v>0</v>
      </c>
      <c r="BC10" s="107">
        <v>0</v>
      </c>
      <c r="BD10" s="107">
        <v>0</v>
      </c>
      <c r="BE10" s="107">
        <v>0</v>
      </c>
      <c r="BF10" s="107">
        <v>0</v>
      </c>
      <c r="BG10" s="107">
        <v>0</v>
      </c>
      <c r="BH10" s="107">
        <v>0</v>
      </c>
      <c r="BI10" s="107">
        <v>0</v>
      </c>
      <c r="BJ10" s="107">
        <v>0</v>
      </c>
      <c r="BK10" s="107">
        <v>0</v>
      </c>
      <c r="BL10" s="107">
        <v>0</v>
      </c>
      <c r="BM10" s="107">
        <v>0</v>
      </c>
      <c r="BN10" s="107">
        <v>0</v>
      </c>
      <c r="BO10" s="107">
        <v>0</v>
      </c>
      <c r="BP10" s="107">
        <v>0</v>
      </c>
      <c r="BQ10" s="107">
        <v>0</v>
      </c>
      <c r="BR10" s="107">
        <v>0</v>
      </c>
      <c r="BS10" s="107">
        <v>0</v>
      </c>
      <c r="BT10" s="107">
        <v>0</v>
      </c>
      <c r="BU10" s="107">
        <v>0</v>
      </c>
      <c r="BV10" s="107">
        <v>0</v>
      </c>
      <c r="BW10" s="107">
        <v>0</v>
      </c>
      <c r="BX10" s="107">
        <v>0</v>
      </c>
      <c r="BY10" s="107">
        <v>0</v>
      </c>
    </row>
    <row r="11" spans="1:77" x14ac:dyDescent="0.25">
      <c r="A11" s="105" t="s">
        <v>8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  <c r="AN11" s="107">
        <v>0</v>
      </c>
      <c r="AO11" s="107">
        <v>0</v>
      </c>
      <c r="AP11" s="107">
        <v>0</v>
      </c>
      <c r="AQ11" s="107">
        <v>0</v>
      </c>
      <c r="AR11" s="107">
        <v>0</v>
      </c>
      <c r="AS11" s="107">
        <v>0</v>
      </c>
      <c r="AT11" s="107">
        <v>0</v>
      </c>
      <c r="AU11" s="107">
        <v>0</v>
      </c>
      <c r="AV11" s="107">
        <v>0</v>
      </c>
      <c r="AW11" s="107">
        <v>0</v>
      </c>
      <c r="AX11" s="107">
        <v>0</v>
      </c>
      <c r="AY11" s="107">
        <v>0</v>
      </c>
      <c r="AZ11" s="107">
        <v>0</v>
      </c>
      <c r="BA11" s="107">
        <v>0</v>
      </c>
      <c r="BB11" s="107">
        <v>0</v>
      </c>
      <c r="BC11" s="107">
        <v>0</v>
      </c>
      <c r="BD11" s="107">
        <v>0</v>
      </c>
      <c r="BE11" s="107">
        <v>0</v>
      </c>
      <c r="BF11" s="107">
        <v>0</v>
      </c>
      <c r="BG11" s="107">
        <v>0</v>
      </c>
      <c r="BH11" s="107">
        <v>0</v>
      </c>
      <c r="BI11" s="107">
        <v>0</v>
      </c>
      <c r="BJ11" s="107">
        <v>0</v>
      </c>
      <c r="BK11" s="107">
        <v>0</v>
      </c>
      <c r="BL11" s="107">
        <v>0</v>
      </c>
      <c r="BM11" s="107">
        <v>0</v>
      </c>
      <c r="BN11" s="107">
        <v>0</v>
      </c>
      <c r="BO11" s="107">
        <v>0</v>
      </c>
      <c r="BP11" s="107">
        <v>0</v>
      </c>
      <c r="BQ11" s="107">
        <v>0</v>
      </c>
      <c r="BR11" s="107">
        <v>0</v>
      </c>
      <c r="BS11" s="107">
        <v>0</v>
      </c>
      <c r="BT11" s="107">
        <v>0</v>
      </c>
      <c r="BU11" s="107">
        <v>0</v>
      </c>
      <c r="BV11" s="107">
        <v>0</v>
      </c>
      <c r="BW11" s="107">
        <v>0</v>
      </c>
      <c r="BX11" s="107">
        <v>0</v>
      </c>
      <c r="BY11" s="107">
        <v>0</v>
      </c>
    </row>
    <row r="12" spans="1:77" x14ac:dyDescent="0.25">
      <c r="A12" s="105" t="s">
        <v>9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  <c r="AN12" s="107">
        <v>0</v>
      </c>
      <c r="AO12" s="107">
        <v>0</v>
      </c>
      <c r="AP12" s="107">
        <v>0</v>
      </c>
      <c r="AQ12" s="107">
        <v>0</v>
      </c>
      <c r="AR12" s="107">
        <v>0</v>
      </c>
      <c r="AS12" s="107">
        <v>0</v>
      </c>
      <c r="AT12" s="107">
        <v>0</v>
      </c>
      <c r="AU12" s="107">
        <v>0</v>
      </c>
      <c r="AV12" s="107">
        <v>0</v>
      </c>
      <c r="AW12" s="107">
        <v>0</v>
      </c>
      <c r="AX12" s="107">
        <v>0</v>
      </c>
      <c r="AY12" s="107">
        <v>0</v>
      </c>
      <c r="AZ12" s="107">
        <v>0</v>
      </c>
      <c r="BA12" s="107">
        <v>0</v>
      </c>
      <c r="BB12" s="107">
        <v>0</v>
      </c>
      <c r="BC12" s="107">
        <v>0</v>
      </c>
      <c r="BD12" s="107">
        <v>0</v>
      </c>
      <c r="BE12" s="107">
        <v>0</v>
      </c>
      <c r="BF12" s="107">
        <v>0</v>
      </c>
      <c r="BG12" s="107">
        <v>0</v>
      </c>
      <c r="BH12" s="107">
        <v>0</v>
      </c>
      <c r="BI12" s="107">
        <v>0</v>
      </c>
      <c r="BJ12" s="107">
        <v>0</v>
      </c>
      <c r="BK12" s="107">
        <v>0</v>
      </c>
      <c r="BL12" s="107">
        <v>0</v>
      </c>
      <c r="BM12" s="107">
        <v>0</v>
      </c>
      <c r="BN12" s="107">
        <v>0</v>
      </c>
      <c r="BO12" s="107">
        <v>0</v>
      </c>
      <c r="BP12" s="107">
        <v>0</v>
      </c>
      <c r="BQ12" s="107">
        <v>0</v>
      </c>
      <c r="BR12" s="107">
        <v>0</v>
      </c>
      <c r="BS12" s="107">
        <v>0</v>
      </c>
      <c r="BT12" s="107">
        <v>0</v>
      </c>
      <c r="BU12" s="107">
        <v>0</v>
      </c>
      <c r="BV12" s="107">
        <v>0</v>
      </c>
      <c r="BW12" s="107">
        <v>0</v>
      </c>
      <c r="BX12" s="107">
        <v>0</v>
      </c>
      <c r="BY12" s="107">
        <v>0</v>
      </c>
    </row>
    <row r="13" spans="1:77" x14ac:dyDescent="0.25">
      <c r="A13" s="105" t="s">
        <v>10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0</v>
      </c>
      <c r="AU13" s="107">
        <v>0</v>
      </c>
      <c r="AV13" s="107">
        <v>0</v>
      </c>
      <c r="AW13" s="107">
        <v>0</v>
      </c>
      <c r="AX13" s="107">
        <v>0</v>
      </c>
      <c r="AY13" s="107">
        <v>0</v>
      </c>
      <c r="AZ13" s="107">
        <v>0</v>
      </c>
      <c r="BA13" s="107">
        <v>0</v>
      </c>
      <c r="BB13" s="107">
        <v>0</v>
      </c>
      <c r="BC13" s="107">
        <v>0</v>
      </c>
      <c r="BD13" s="107">
        <v>0</v>
      </c>
      <c r="BE13" s="107">
        <v>0</v>
      </c>
      <c r="BF13" s="107">
        <v>0</v>
      </c>
      <c r="BG13" s="107">
        <v>0</v>
      </c>
      <c r="BH13" s="107">
        <v>0</v>
      </c>
      <c r="BI13" s="107">
        <v>0</v>
      </c>
      <c r="BJ13" s="107">
        <v>0</v>
      </c>
      <c r="BK13" s="107">
        <v>0</v>
      </c>
      <c r="BL13" s="107">
        <v>0</v>
      </c>
      <c r="BM13" s="107">
        <v>0</v>
      </c>
      <c r="BN13" s="107">
        <v>0</v>
      </c>
      <c r="BO13" s="107">
        <v>0</v>
      </c>
      <c r="BP13" s="107">
        <v>0</v>
      </c>
      <c r="BQ13" s="107">
        <v>0</v>
      </c>
      <c r="BR13" s="107">
        <v>0</v>
      </c>
      <c r="BS13" s="107">
        <v>0</v>
      </c>
      <c r="BT13" s="107">
        <v>0</v>
      </c>
      <c r="BU13" s="107">
        <v>0</v>
      </c>
      <c r="BV13" s="107">
        <v>0</v>
      </c>
      <c r="BW13" s="107">
        <v>0</v>
      </c>
      <c r="BX13" s="107">
        <v>0</v>
      </c>
      <c r="BY13" s="107">
        <v>0</v>
      </c>
    </row>
    <row r="14" spans="1:77" x14ac:dyDescent="0.25">
      <c r="A14" s="105" t="s">
        <v>11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  <c r="AP14" s="107">
        <v>0</v>
      </c>
      <c r="AQ14" s="107">
        <v>0</v>
      </c>
      <c r="AR14" s="107">
        <v>0</v>
      </c>
      <c r="AS14" s="107">
        <v>0</v>
      </c>
      <c r="AT14" s="107">
        <v>0</v>
      </c>
      <c r="AU14" s="107">
        <v>0</v>
      </c>
      <c r="AV14" s="107">
        <v>0</v>
      </c>
      <c r="AW14" s="107">
        <v>0</v>
      </c>
      <c r="AX14" s="107">
        <v>0</v>
      </c>
      <c r="AY14" s="107">
        <v>0</v>
      </c>
      <c r="AZ14" s="107">
        <v>0</v>
      </c>
      <c r="BA14" s="107">
        <v>0</v>
      </c>
      <c r="BB14" s="107">
        <v>0</v>
      </c>
      <c r="BC14" s="107">
        <v>0</v>
      </c>
      <c r="BD14" s="107">
        <v>0</v>
      </c>
      <c r="BE14" s="107">
        <v>0</v>
      </c>
      <c r="BF14" s="107">
        <v>0</v>
      </c>
      <c r="BG14" s="107">
        <v>0</v>
      </c>
      <c r="BH14" s="107">
        <v>0</v>
      </c>
      <c r="BI14" s="107">
        <v>0</v>
      </c>
      <c r="BJ14" s="107">
        <v>0</v>
      </c>
      <c r="BK14" s="107">
        <v>0</v>
      </c>
      <c r="BL14" s="107">
        <v>0</v>
      </c>
      <c r="BM14" s="107">
        <v>0</v>
      </c>
      <c r="BN14" s="107">
        <v>0</v>
      </c>
      <c r="BO14" s="107">
        <v>0</v>
      </c>
      <c r="BP14" s="107">
        <v>0</v>
      </c>
      <c r="BQ14" s="107">
        <v>0</v>
      </c>
      <c r="BR14" s="107">
        <v>0</v>
      </c>
      <c r="BS14" s="107">
        <v>0</v>
      </c>
      <c r="BT14" s="107">
        <v>0</v>
      </c>
      <c r="BU14" s="107">
        <v>0</v>
      </c>
      <c r="BV14" s="107">
        <v>0</v>
      </c>
      <c r="BW14" s="107">
        <v>0</v>
      </c>
      <c r="BX14" s="107">
        <v>0</v>
      </c>
      <c r="BY14" s="107">
        <v>0</v>
      </c>
    </row>
    <row r="15" spans="1:77" x14ac:dyDescent="0.25">
      <c r="A15" s="105" t="s">
        <v>12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  <c r="AN15" s="107">
        <v>0</v>
      </c>
      <c r="AO15" s="107">
        <v>0</v>
      </c>
      <c r="AP15" s="107">
        <v>0</v>
      </c>
      <c r="AQ15" s="107">
        <v>0</v>
      </c>
      <c r="AR15" s="107">
        <v>0</v>
      </c>
      <c r="AS15" s="107">
        <v>0</v>
      </c>
      <c r="AT15" s="107">
        <v>0</v>
      </c>
      <c r="AU15" s="107">
        <v>0</v>
      </c>
      <c r="AV15" s="107">
        <v>0</v>
      </c>
      <c r="AW15" s="107">
        <v>0</v>
      </c>
      <c r="AX15" s="107">
        <v>0</v>
      </c>
      <c r="AY15" s="107">
        <v>0</v>
      </c>
      <c r="AZ15" s="107">
        <v>0</v>
      </c>
      <c r="BA15" s="107">
        <v>0</v>
      </c>
      <c r="BB15" s="107">
        <v>0</v>
      </c>
      <c r="BC15" s="107">
        <v>0</v>
      </c>
      <c r="BD15" s="107">
        <v>0</v>
      </c>
      <c r="BE15" s="107">
        <v>0</v>
      </c>
      <c r="BF15" s="107">
        <v>0</v>
      </c>
      <c r="BG15" s="107">
        <v>0</v>
      </c>
      <c r="BH15" s="107">
        <v>0</v>
      </c>
      <c r="BI15" s="107">
        <v>0</v>
      </c>
      <c r="BJ15" s="107">
        <v>0</v>
      </c>
      <c r="BK15" s="107">
        <v>0</v>
      </c>
      <c r="BL15" s="107">
        <v>0</v>
      </c>
      <c r="BM15" s="107">
        <v>0</v>
      </c>
      <c r="BN15" s="107">
        <v>0</v>
      </c>
      <c r="BO15" s="107">
        <v>0</v>
      </c>
      <c r="BP15" s="107">
        <v>0</v>
      </c>
      <c r="BQ15" s="107">
        <v>0</v>
      </c>
      <c r="BR15" s="107">
        <v>0</v>
      </c>
      <c r="BS15" s="107">
        <v>0</v>
      </c>
      <c r="BT15" s="107">
        <v>0</v>
      </c>
      <c r="BU15" s="107">
        <v>0</v>
      </c>
      <c r="BV15" s="107">
        <v>0</v>
      </c>
      <c r="BW15" s="107">
        <v>0</v>
      </c>
      <c r="BX15" s="107">
        <v>0</v>
      </c>
      <c r="BY15" s="107">
        <v>0</v>
      </c>
    </row>
    <row r="16" spans="1:77" x14ac:dyDescent="0.25">
      <c r="A16" s="105" t="s">
        <v>13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0</v>
      </c>
      <c r="AP16" s="107">
        <v>0</v>
      </c>
      <c r="AQ16" s="107">
        <v>0</v>
      </c>
      <c r="AR16" s="107">
        <v>0</v>
      </c>
      <c r="AS16" s="107">
        <v>0</v>
      </c>
      <c r="AT16" s="107">
        <v>0</v>
      </c>
      <c r="AU16" s="107">
        <v>0</v>
      </c>
      <c r="AV16" s="107">
        <v>0</v>
      </c>
      <c r="AW16" s="107">
        <v>0</v>
      </c>
      <c r="AX16" s="107">
        <v>0</v>
      </c>
      <c r="AY16" s="107">
        <v>0</v>
      </c>
      <c r="AZ16" s="107">
        <v>0</v>
      </c>
      <c r="BA16" s="107">
        <v>0</v>
      </c>
      <c r="BB16" s="107">
        <v>0</v>
      </c>
      <c r="BC16" s="107">
        <v>0</v>
      </c>
      <c r="BD16" s="107">
        <v>0</v>
      </c>
      <c r="BE16" s="107">
        <v>0</v>
      </c>
      <c r="BF16" s="107">
        <v>0</v>
      </c>
      <c r="BG16" s="107">
        <v>0</v>
      </c>
      <c r="BH16" s="107">
        <v>0</v>
      </c>
      <c r="BI16" s="107">
        <v>0</v>
      </c>
      <c r="BJ16" s="107">
        <v>0</v>
      </c>
      <c r="BK16" s="107">
        <v>0</v>
      </c>
      <c r="BL16" s="107">
        <v>0</v>
      </c>
      <c r="BM16" s="107">
        <v>0</v>
      </c>
      <c r="BN16" s="107">
        <v>0</v>
      </c>
      <c r="BO16" s="107">
        <v>0</v>
      </c>
      <c r="BP16" s="107">
        <v>0</v>
      </c>
      <c r="BQ16" s="107">
        <v>0</v>
      </c>
      <c r="BR16" s="107">
        <v>0</v>
      </c>
      <c r="BS16" s="107">
        <v>0</v>
      </c>
      <c r="BT16" s="107">
        <v>0</v>
      </c>
      <c r="BU16" s="107">
        <v>0</v>
      </c>
      <c r="BV16" s="107">
        <v>0</v>
      </c>
      <c r="BW16" s="107">
        <v>0</v>
      </c>
      <c r="BX16" s="107">
        <v>0</v>
      </c>
      <c r="BY16" s="107">
        <v>0</v>
      </c>
    </row>
    <row r="17" spans="1:77" x14ac:dyDescent="0.25">
      <c r="A17" s="105" t="s">
        <v>14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0</v>
      </c>
      <c r="AR17" s="107">
        <v>0</v>
      </c>
      <c r="AS17" s="107">
        <v>0</v>
      </c>
      <c r="AT17" s="107">
        <v>0</v>
      </c>
      <c r="AU17" s="107">
        <v>0</v>
      </c>
      <c r="AV17" s="107">
        <v>0</v>
      </c>
      <c r="AW17" s="107">
        <v>0</v>
      </c>
      <c r="AX17" s="107">
        <v>0</v>
      </c>
      <c r="AY17" s="107">
        <v>0</v>
      </c>
      <c r="AZ17" s="107">
        <v>0</v>
      </c>
      <c r="BA17" s="107">
        <v>0</v>
      </c>
      <c r="BB17" s="107">
        <v>0</v>
      </c>
      <c r="BC17" s="107">
        <v>0</v>
      </c>
      <c r="BD17" s="107">
        <v>0</v>
      </c>
      <c r="BE17" s="107">
        <v>0</v>
      </c>
      <c r="BF17" s="107">
        <v>0</v>
      </c>
      <c r="BG17" s="107">
        <v>0</v>
      </c>
      <c r="BH17" s="107">
        <v>0</v>
      </c>
      <c r="BI17" s="107">
        <v>0</v>
      </c>
      <c r="BJ17" s="107">
        <v>0</v>
      </c>
      <c r="BK17" s="107">
        <v>0</v>
      </c>
      <c r="BL17" s="107">
        <v>0</v>
      </c>
      <c r="BM17" s="107">
        <v>0</v>
      </c>
      <c r="BN17" s="107">
        <v>0</v>
      </c>
      <c r="BO17" s="107">
        <v>0</v>
      </c>
      <c r="BP17" s="107">
        <v>0</v>
      </c>
      <c r="BQ17" s="107">
        <v>0</v>
      </c>
      <c r="BR17" s="107">
        <v>0</v>
      </c>
      <c r="BS17" s="107">
        <v>0</v>
      </c>
      <c r="BT17" s="107">
        <v>0</v>
      </c>
      <c r="BU17" s="107">
        <v>0</v>
      </c>
      <c r="BV17" s="107">
        <v>0</v>
      </c>
      <c r="BW17" s="107">
        <v>0</v>
      </c>
      <c r="BX17" s="107">
        <v>0</v>
      </c>
      <c r="BY17" s="107">
        <v>0</v>
      </c>
    </row>
    <row r="18" spans="1:77" x14ac:dyDescent="0.25">
      <c r="A18" s="105" t="s">
        <v>15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  <c r="AP18" s="107">
        <v>0</v>
      </c>
      <c r="AQ18" s="107">
        <v>0</v>
      </c>
      <c r="AR18" s="107">
        <v>0</v>
      </c>
      <c r="AS18" s="107">
        <v>0</v>
      </c>
      <c r="AT18" s="107">
        <v>0</v>
      </c>
      <c r="AU18" s="107">
        <v>0</v>
      </c>
      <c r="AV18" s="107">
        <v>0</v>
      </c>
      <c r="AW18" s="107">
        <v>0</v>
      </c>
      <c r="AX18" s="107">
        <v>0</v>
      </c>
      <c r="AY18" s="107">
        <v>0</v>
      </c>
      <c r="AZ18" s="107">
        <v>0</v>
      </c>
      <c r="BA18" s="107">
        <v>0</v>
      </c>
      <c r="BB18" s="107">
        <v>0</v>
      </c>
      <c r="BC18" s="107">
        <v>0</v>
      </c>
      <c r="BD18" s="107">
        <v>0</v>
      </c>
      <c r="BE18" s="107">
        <v>0</v>
      </c>
      <c r="BF18" s="107">
        <v>0</v>
      </c>
      <c r="BG18" s="107">
        <v>0</v>
      </c>
      <c r="BH18" s="107">
        <v>0</v>
      </c>
      <c r="BI18" s="107">
        <v>0</v>
      </c>
      <c r="BJ18" s="107">
        <v>0</v>
      </c>
      <c r="BK18" s="107">
        <v>0</v>
      </c>
      <c r="BL18" s="107">
        <v>0</v>
      </c>
      <c r="BM18" s="107">
        <v>0</v>
      </c>
      <c r="BN18" s="107">
        <v>0</v>
      </c>
      <c r="BO18" s="107">
        <v>0</v>
      </c>
      <c r="BP18" s="107">
        <v>0</v>
      </c>
      <c r="BQ18" s="107">
        <v>0</v>
      </c>
      <c r="BR18" s="107">
        <v>0</v>
      </c>
      <c r="BS18" s="107">
        <v>0</v>
      </c>
      <c r="BT18" s="107">
        <v>0</v>
      </c>
      <c r="BU18" s="107">
        <v>0</v>
      </c>
      <c r="BV18" s="107">
        <v>0</v>
      </c>
      <c r="BW18" s="107">
        <v>0</v>
      </c>
      <c r="BX18" s="107">
        <v>0</v>
      </c>
      <c r="BY18" s="107">
        <v>0</v>
      </c>
    </row>
    <row r="19" spans="1:77" x14ac:dyDescent="0.25">
      <c r="A19" s="105" t="s">
        <v>16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  <c r="AN19" s="107">
        <v>0</v>
      </c>
      <c r="AO19" s="107">
        <v>0</v>
      </c>
      <c r="AP19" s="107">
        <v>0</v>
      </c>
      <c r="AQ19" s="107">
        <v>0</v>
      </c>
      <c r="AR19" s="107">
        <v>0</v>
      </c>
      <c r="AS19" s="107">
        <v>0</v>
      </c>
      <c r="AT19" s="107">
        <v>0</v>
      </c>
      <c r="AU19" s="107">
        <v>0</v>
      </c>
      <c r="AV19" s="107">
        <v>0</v>
      </c>
      <c r="AW19" s="107">
        <v>0</v>
      </c>
      <c r="AX19" s="107">
        <v>0</v>
      </c>
      <c r="AY19" s="107">
        <v>0</v>
      </c>
      <c r="AZ19" s="107">
        <v>0</v>
      </c>
      <c r="BA19" s="107">
        <v>0</v>
      </c>
      <c r="BB19" s="107">
        <v>0</v>
      </c>
      <c r="BC19" s="107">
        <v>0</v>
      </c>
      <c r="BD19" s="107">
        <v>0</v>
      </c>
      <c r="BE19" s="107">
        <v>0</v>
      </c>
      <c r="BF19" s="107">
        <v>0</v>
      </c>
      <c r="BG19" s="107">
        <v>0</v>
      </c>
      <c r="BH19" s="107">
        <v>0</v>
      </c>
      <c r="BI19" s="107">
        <v>0</v>
      </c>
      <c r="BJ19" s="107">
        <v>0</v>
      </c>
      <c r="BK19" s="107">
        <v>0</v>
      </c>
      <c r="BL19" s="107">
        <v>0</v>
      </c>
      <c r="BM19" s="107">
        <v>0</v>
      </c>
      <c r="BN19" s="107">
        <v>0</v>
      </c>
      <c r="BO19" s="107">
        <v>0</v>
      </c>
      <c r="BP19" s="107">
        <v>0</v>
      </c>
      <c r="BQ19" s="107">
        <v>0</v>
      </c>
      <c r="BR19" s="107">
        <v>0</v>
      </c>
      <c r="BS19" s="107">
        <v>0</v>
      </c>
      <c r="BT19" s="107">
        <v>0</v>
      </c>
      <c r="BU19" s="107">
        <v>0</v>
      </c>
      <c r="BV19" s="107">
        <v>0</v>
      </c>
      <c r="BW19" s="107">
        <v>0</v>
      </c>
      <c r="BX19" s="107">
        <v>0</v>
      </c>
      <c r="BY19" s="107">
        <v>0</v>
      </c>
    </row>
    <row r="20" spans="1:77" x14ac:dyDescent="0.25">
      <c r="A20" s="105" t="s">
        <v>17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  <c r="AN20" s="107">
        <v>0</v>
      </c>
      <c r="AO20" s="107">
        <v>0</v>
      </c>
      <c r="AP20" s="107">
        <v>0</v>
      </c>
      <c r="AQ20" s="107">
        <v>0</v>
      </c>
      <c r="AR20" s="107">
        <v>0</v>
      </c>
      <c r="AS20" s="107">
        <v>0</v>
      </c>
      <c r="AT20" s="107">
        <v>0</v>
      </c>
      <c r="AU20" s="107">
        <v>0</v>
      </c>
      <c r="AV20" s="107">
        <v>0</v>
      </c>
      <c r="AW20" s="107">
        <v>0</v>
      </c>
      <c r="AX20" s="107">
        <v>0</v>
      </c>
      <c r="AY20" s="107">
        <v>0</v>
      </c>
      <c r="AZ20" s="107">
        <v>0</v>
      </c>
      <c r="BA20" s="107">
        <v>0</v>
      </c>
      <c r="BB20" s="107">
        <v>0</v>
      </c>
      <c r="BC20" s="107">
        <v>0</v>
      </c>
      <c r="BD20" s="107">
        <v>0</v>
      </c>
      <c r="BE20" s="107">
        <v>0</v>
      </c>
      <c r="BF20" s="107">
        <v>0</v>
      </c>
      <c r="BG20" s="107">
        <v>0</v>
      </c>
      <c r="BH20" s="107">
        <v>0</v>
      </c>
      <c r="BI20" s="107">
        <v>0</v>
      </c>
      <c r="BJ20" s="107">
        <v>0</v>
      </c>
      <c r="BK20" s="107">
        <v>0</v>
      </c>
      <c r="BL20" s="107">
        <v>0</v>
      </c>
      <c r="BM20" s="107">
        <v>0</v>
      </c>
      <c r="BN20" s="107">
        <v>0</v>
      </c>
      <c r="BO20" s="107">
        <v>0</v>
      </c>
      <c r="BP20" s="107">
        <v>0</v>
      </c>
      <c r="BQ20" s="107">
        <v>0</v>
      </c>
      <c r="BR20" s="107">
        <v>0</v>
      </c>
      <c r="BS20" s="107">
        <v>0</v>
      </c>
      <c r="BT20" s="107">
        <v>0</v>
      </c>
      <c r="BU20" s="107">
        <v>0</v>
      </c>
      <c r="BV20" s="107">
        <v>0</v>
      </c>
      <c r="BW20" s="107">
        <v>0</v>
      </c>
      <c r="BX20" s="107">
        <v>0</v>
      </c>
      <c r="BY20" s="107">
        <v>0</v>
      </c>
    </row>
    <row r="21" spans="1:77" x14ac:dyDescent="0.25">
      <c r="A21" s="105" t="s">
        <v>18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  <c r="AN21" s="107">
        <v>0</v>
      </c>
      <c r="AO21" s="107">
        <v>0</v>
      </c>
      <c r="AP21" s="107">
        <v>0</v>
      </c>
      <c r="AQ21" s="107">
        <v>0</v>
      </c>
      <c r="AR21" s="107">
        <v>0</v>
      </c>
      <c r="AS21" s="107">
        <v>0</v>
      </c>
      <c r="AT21" s="107">
        <v>0</v>
      </c>
      <c r="AU21" s="107">
        <v>0</v>
      </c>
      <c r="AV21" s="107">
        <v>0</v>
      </c>
      <c r="AW21" s="107">
        <v>0</v>
      </c>
      <c r="AX21" s="107">
        <v>0</v>
      </c>
      <c r="AY21" s="107">
        <v>0</v>
      </c>
      <c r="AZ21" s="107">
        <v>0</v>
      </c>
      <c r="BA21" s="107">
        <v>0</v>
      </c>
      <c r="BB21" s="107">
        <v>0</v>
      </c>
      <c r="BC21" s="107">
        <v>0</v>
      </c>
      <c r="BD21" s="107">
        <v>0</v>
      </c>
      <c r="BE21" s="107">
        <v>0</v>
      </c>
      <c r="BF21" s="107">
        <v>0</v>
      </c>
      <c r="BG21" s="107">
        <v>0</v>
      </c>
      <c r="BH21" s="107">
        <v>0</v>
      </c>
      <c r="BI21" s="107">
        <v>0</v>
      </c>
      <c r="BJ21" s="107">
        <v>0</v>
      </c>
      <c r="BK21" s="107">
        <v>0</v>
      </c>
      <c r="BL21" s="107">
        <v>0</v>
      </c>
      <c r="BM21" s="107">
        <v>0</v>
      </c>
      <c r="BN21" s="107">
        <v>0</v>
      </c>
      <c r="BO21" s="107">
        <v>0</v>
      </c>
      <c r="BP21" s="107">
        <v>0</v>
      </c>
      <c r="BQ21" s="107">
        <v>0</v>
      </c>
      <c r="BR21" s="107">
        <v>0</v>
      </c>
      <c r="BS21" s="107">
        <v>0</v>
      </c>
      <c r="BT21" s="107">
        <v>0</v>
      </c>
      <c r="BU21" s="107">
        <v>0</v>
      </c>
      <c r="BV21" s="107">
        <v>0</v>
      </c>
      <c r="BW21" s="107">
        <v>0</v>
      </c>
      <c r="BX21" s="107">
        <v>0</v>
      </c>
      <c r="BY21" s="107">
        <v>0</v>
      </c>
    </row>
    <row r="22" spans="1:77" x14ac:dyDescent="0.25">
      <c r="A22" s="105" t="s">
        <v>19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  <c r="AN22" s="107">
        <v>0</v>
      </c>
      <c r="AO22" s="107">
        <v>0</v>
      </c>
      <c r="AP22" s="107">
        <v>0</v>
      </c>
      <c r="AQ22" s="107">
        <v>0</v>
      </c>
      <c r="AR22" s="107">
        <v>0</v>
      </c>
      <c r="AS22" s="107">
        <v>0</v>
      </c>
      <c r="AT22" s="107">
        <v>0</v>
      </c>
      <c r="AU22" s="107">
        <v>0</v>
      </c>
      <c r="AV22" s="107">
        <v>0</v>
      </c>
      <c r="AW22" s="107">
        <v>0</v>
      </c>
      <c r="AX22" s="107">
        <v>0</v>
      </c>
      <c r="AY22" s="107">
        <v>0</v>
      </c>
      <c r="AZ22" s="107">
        <v>0</v>
      </c>
      <c r="BA22" s="107">
        <v>0</v>
      </c>
      <c r="BB22" s="107">
        <v>0</v>
      </c>
      <c r="BC22" s="107">
        <v>0</v>
      </c>
      <c r="BD22" s="107">
        <v>0</v>
      </c>
      <c r="BE22" s="107">
        <v>0</v>
      </c>
      <c r="BF22" s="107">
        <v>0</v>
      </c>
      <c r="BG22" s="107">
        <v>0</v>
      </c>
      <c r="BH22" s="107">
        <v>0</v>
      </c>
      <c r="BI22" s="107">
        <v>0</v>
      </c>
      <c r="BJ22" s="107">
        <v>0</v>
      </c>
      <c r="BK22" s="107">
        <v>0</v>
      </c>
      <c r="BL22" s="107">
        <v>0</v>
      </c>
      <c r="BM22" s="107">
        <v>0</v>
      </c>
      <c r="BN22" s="107">
        <v>0</v>
      </c>
      <c r="BO22" s="107">
        <v>0</v>
      </c>
      <c r="BP22" s="107">
        <v>0</v>
      </c>
      <c r="BQ22" s="107">
        <v>0</v>
      </c>
      <c r="BR22" s="107">
        <v>0</v>
      </c>
      <c r="BS22" s="107">
        <v>0</v>
      </c>
      <c r="BT22" s="107">
        <v>0</v>
      </c>
      <c r="BU22" s="107">
        <v>0</v>
      </c>
      <c r="BV22" s="107">
        <v>0</v>
      </c>
      <c r="BW22" s="107">
        <v>0</v>
      </c>
      <c r="BX22" s="107">
        <v>0</v>
      </c>
      <c r="BY22" s="107">
        <v>0</v>
      </c>
    </row>
    <row r="23" spans="1:77" x14ac:dyDescent="0.25">
      <c r="A23" s="105" t="s">
        <v>20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  <c r="AN23" s="107">
        <v>0</v>
      </c>
      <c r="AO23" s="107">
        <v>0</v>
      </c>
      <c r="AP23" s="107">
        <v>0</v>
      </c>
      <c r="AQ23" s="107">
        <v>0</v>
      </c>
      <c r="AR23" s="107">
        <v>0</v>
      </c>
      <c r="AS23" s="107">
        <v>0</v>
      </c>
      <c r="AT23" s="107">
        <v>0</v>
      </c>
      <c r="AU23" s="107">
        <v>0</v>
      </c>
      <c r="AV23" s="107">
        <v>0</v>
      </c>
      <c r="AW23" s="107">
        <v>0</v>
      </c>
      <c r="AX23" s="107">
        <v>0</v>
      </c>
      <c r="AY23" s="107">
        <v>0</v>
      </c>
      <c r="AZ23" s="107">
        <v>0</v>
      </c>
      <c r="BA23" s="107">
        <v>0</v>
      </c>
      <c r="BB23" s="107">
        <v>0</v>
      </c>
      <c r="BC23" s="107">
        <v>0</v>
      </c>
      <c r="BD23" s="107">
        <v>0</v>
      </c>
      <c r="BE23" s="107">
        <v>0</v>
      </c>
      <c r="BF23" s="107">
        <v>0</v>
      </c>
      <c r="BG23" s="107">
        <v>0</v>
      </c>
      <c r="BH23" s="107">
        <v>0</v>
      </c>
      <c r="BI23" s="107">
        <v>0</v>
      </c>
      <c r="BJ23" s="107">
        <v>0</v>
      </c>
      <c r="BK23" s="107">
        <v>0</v>
      </c>
      <c r="BL23" s="107">
        <v>0</v>
      </c>
      <c r="BM23" s="107">
        <v>0</v>
      </c>
      <c r="BN23" s="107">
        <v>0</v>
      </c>
      <c r="BO23" s="107">
        <v>0</v>
      </c>
      <c r="BP23" s="107">
        <v>0</v>
      </c>
      <c r="BQ23" s="107">
        <v>0</v>
      </c>
      <c r="BR23" s="107">
        <v>0</v>
      </c>
      <c r="BS23" s="107">
        <v>0</v>
      </c>
      <c r="BT23" s="107">
        <v>0</v>
      </c>
      <c r="BU23" s="107">
        <v>0</v>
      </c>
      <c r="BV23" s="107">
        <v>0</v>
      </c>
      <c r="BW23" s="107">
        <v>0</v>
      </c>
      <c r="BX23" s="107">
        <v>0</v>
      </c>
      <c r="BY23" s="107">
        <v>0</v>
      </c>
    </row>
    <row r="24" spans="1:77" x14ac:dyDescent="0.25">
      <c r="A24" s="105" t="s">
        <v>21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0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  <c r="AN24" s="107">
        <v>0</v>
      </c>
      <c r="AO24" s="107">
        <v>0</v>
      </c>
      <c r="AP24" s="107">
        <v>0</v>
      </c>
      <c r="AQ24" s="107">
        <v>0</v>
      </c>
      <c r="AR24" s="107">
        <v>0</v>
      </c>
      <c r="AS24" s="107">
        <v>0</v>
      </c>
      <c r="AT24" s="107">
        <v>0</v>
      </c>
      <c r="AU24" s="107">
        <v>0</v>
      </c>
      <c r="AV24" s="107">
        <v>0</v>
      </c>
      <c r="AW24" s="107">
        <v>0</v>
      </c>
      <c r="AX24" s="107">
        <v>0</v>
      </c>
      <c r="AY24" s="107">
        <v>0</v>
      </c>
      <c r="AZ24" s="107">
        <v>0</v>
      </c>
      <c r="BA24" s="107">
        <v>0</v>
      </c>
      <c r="BB24" s="107">
        <v>0</v>
      </c>
      <c r="BC24" s="107">
        <v>0</v>
      </c>
      <c r="BD24" s="107">
        <v>0</v>
      </c>
      <c r="BE24" s="107">
        <v>0</v>
      </c>
      <c r="BF24" s="107">
        <v>0</v>
      </c>
      <c r="BG24" s="107">
        <v>0</v>
      </c>
      <c r="BH24" s="107">
        <v>0</v>
      </c>
      <c r="BI24" s="107">
        <v>0</v>
      </c>
      <c r="BJ24" s="107">
        <v>0</v>
      </c>
      <c r="BK24" s="107">
        <v>0</v>
      </c>
      <c r="BL24" s="107">
        <v>0</v>
      </c>
      <c r="BM24" s="107">
        <v>0</v>
      </c>
      <c r="BN24" s="107">
        <v>0</v>
      </c>
      <c r="BO24" s="107">
        <v>0</v>
      </c>
      <c r="BP24" s="107">
        <v>0</v>
      </c>
      <c r="BQ24" s="107">
        <v>0</v>
      </c>
      <c r="BR24" s="107">
        <v>0</v>
      </c>
      <c r="BS24" s="107">
        <v>0</v>
      </c>
      <c r="BT24" s="107">
        <v>0</v>
      </c>
      <c r="BU24" s="107">
        <v>0</v>
      </c>
      <c r="BV24" s="107">
        <v>0</v>
      </c>
      <c r="BW24" s="107">
        <v>0</v>
      </c>
      <c r="BX24" s="107">
        <v>0</v>
      </c>
      <c r="BY24" s="107">
        <v>0</v>
      </c>
    </row>
    <row r="25" spans="1:77" x14ac:dyDescent="0.25">
      <c r="A25" s="105" t="s">
        <v>22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  <c r="AP25" s="107">
        <v>0</v>
      </c>
      <c r="AQ25" s="107">
        <v>0</v>
      </c>
      <c r="AR25" s="107">
        <v>0</v>
      </c>
      <c r="AS25" s="107">
        <v>0</v>
      </c>
      <c r="AT25" s="107">
        <v>0</v>
      </c>
      <c r="AU25" s="107">
        <v>0</v>
      </c>
      <c r="AV25" s="107">
        <v>0</v>
      </c>
      <c r="AW25" s="107">
        <v>0</v>
      </c>
      <c r="AX25" s="107">
        <v>0</v>
      </c>
      <c r="AY25" s="107">
        <v>0</v>
      </c>
      <c r="AZ25" s="107">
        <v>0</v>
      </c>
      <c r="BA25" s="107">
        <v>0</v>
      </c>
      <c r="BB25" s="107">
        <v>0</v>
      </c>
      <c r="BC25" s="107">
        <v>0</v>
      </c>
      <c r="BD25" s="107">
        <v>0</v>
      </c>
      <c r="BE25" s="107">
        <v>0</v>
      </c>
      <c r="BF25" s="107">
        <v>0</v>
      </c>
      <c r="BG25" s="107">
        <v>0</v>
      </c>
      <c r="BH25" s="107">
        <v>0</v>
      </c>
      <c r="BI25" s="107">
        <v>0</v>
      </c>
      <c r="BJ25" s="107">
        <v>0</v>
      </c>
      <c r="BK25" s="107">
        <v>0</v>
      </c>
      <c r="BL25" s="107">
        <v>0</v>
      </c>
      <c r="BM25" s="107">
        <v>0</v>
      </c>
      <c r="BN25" s="107">
        <v>0</v>
      </c>
      <c r="BO25" s="107">
        <v>0</v>
      </c>
      <c r="BP25" s="107">
        <v>0</v>
      </c>
      <c r="BQ25" s="107">
        <v>0</v>
      </c>
      <c r="BR25" s="107">
        <v>0</v>
      </c>
      <c r="BS25" s="107">
        <v>0</v>
      </c>
      <c r="BT25" s="107">
        <v>0</v>
      </c>
      <c r="BU25" s="107">
        <v>0</v>
      </c>
      <c r="BV25" s="107">
        <v>0</v>
      </c>
      <c r="BW25" s="107">
        <v>0</v>
      </c>
      <c r="BX25" s="107">
        <v>0</v>
      </c>
      <c r="BY25" s="107">
        <v>0</v>
      </c>
    </row>
    <row r="26" spans="1:77" x14ac:dyDescent="0.25">
      <c r="A26" s="105" t="s">
        <v>23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  <c r="AN26" s="107">
        <v>0</v>
      </c>
      <c r="AO26" s="107">
        <v>0</v>
      </c>
      <c r="AP26" s="107">
        <v>0</v>
      </c>
      <c r="AQ26" s="107">
        <v>0</v>
      </c>
      <c r="AR26" s="107">
        <v>0</v>
      </c>
      <c r="AS26" s="107">
        <v>0</v>
      </c>
      <c r="AT26" s="107">
        <v>0</v>
      </c>
      <c r="AU26" s="107">
        <v>0</v>
      </c>
      <c r="AV26" s="107">
        <v>0</v>
      </c>
      <c r="AW26" s="107">
        <v>0</v>
      </c>
      <c r="AX26" s="107">
        <v>0</v>
      </c>
      <c r="AY26" s="107">
        <v>0</v>
      </c>
      <c r="AZ26" s="107">
        <v>0</v>
      </c>
      <c r="BA26" s="107">
        <v>0</v>
      </c>
      <c r="BB26" s="107">
        <v>0</v>
      </c>
      <c r="BC26" s="107">
        <v>0</v>
      </c>
      <c r="BD26" s="107">
        <v>0</v>
      </c>
      <c r="BE26" s="107">
        <v>0</v>
      </c>
      <c r="BF26" s="107">
        <v>0</v>
      </c>
      <c r="BG26" s="107">
        <v>0</v>
      </c>
      <c r="BH26" s="107">
        <v>0</v>
      </c>
      <c r="BI26" s="107">
        <v>0</v>
      </c>
      <c r="BJ26" s="107">
        <v>0</v>
      </c>
      <c r="BK26" s="107">
        <v>0</v>
      </c>
      <c r="BL26" s="107">
        <v>0</v>
      </c>
      <c r="BM26" s="107">
        <v>0</v>
      </c>
      <c r="BN26" s="107">
        <v>0</v>
      </c>
      <c r="BO26" s="107">
        <v>0</v>
      </c>
      <c r="BP26" s="107">
        <v>0</v>
      </c>
      <c r="BQ26" s="107">
        <v>0</v>
      </c>
      <c r="BR26" s="107">
        <v>0</v>
      </c>
      <c r="BS26" s="107">
        <v>0</v>
      </c>
      <c r="BT26" s="107">
        <v>0</v>
      </c>
      <c r="BU26" s="107">
        <v>0</v>
      </c>
      <c r="BV26" s="107">
        <v>0</v>
      </c>
      <c r="BW26" s="107">
        <v>0</v>
      </c>
      <c r="BX26" s="107">
        <v>0</v>
      </c>
      <c r="BY26" s="107">
        <v>0</v>
      </c>
    </row>
    <row r="27" spans="1:77" x14ac:dyDescent="0.25">
      <c r="A27" s="105" t="s">
        <v>24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  <c r="AN27" s="107">
        <v>0</v>
      </c>
      <c r="AO27" s="107">
        <v>0</v>
      </c>
      <c r="AP27" s="107">
        <v>0</v>
      </c>
      <c r="AQ27" s="107">
        <v>0</v>
      </c>
      <c r="AR27" s="107">
        <v>0</v>
      </c>
      <c r="AS27" s="107">
        <v>0</v>
      </c>
      <c r="AT27" s="107">
        <v>0</v>
      </c>
      <c r="AU27" s="107">
        <v>0</v>
      </c>
      <c r="AV27" s="107">
        <v>0</v>
      </c>
      <c r="AW27" s="107">
        <v>0</v>
      </c>
      <c r="AX27" s="107">
        <v>0</v>
      </c>
      <c r="AY27" s="107">
        <v>0</v>
      </c>
      <c r="AZ27" s="107">
        <v>0</v>
      </c>
      <c r="BA27" s="107">
        <v>0</v>
      </c>
      <c r="BB27" s="107">
        <v>0</v>
      </c>
      <c r="BC27" s="107">
        <v>0</v>
      </c>
      <c r="BD27" s="107">
        <v>0</v>
      </c>
      <c r="BE27" s="107">
        <v>0</v>
      </c>
      <c r="BF27" s="107">
        <v>0</v>
      </c>
      <c r="BG27" s="107">
        <v>0</v>
      </c>
      <c r="BH27" s="107">
        <v>0</v>
      </c>
      <c r="BI27" s="107">
        <v>0</v>
      </c>
      <c r="BJ27" s="107">
        <v>0</v>
      </c>
      <c r="BK27" s="107">
        <v>0</v>
      </c>
      <c r="BL27" s="107">
        <v>0</v>
      </c>
      <c r="BM27" s="107">
        <v>0</v>
      </c>
      <c r="BN27" s="107">
        <v>0</v>
      </c>
      <c r="BO27" s="107">
        <v>0</v>
      </c>
      <c r="BP27" s="107">
        <v>0</v>
      </c>
      <c r="BQ27" s="107">
        <v>0</v>
      </c>
      <c r="BR27" s="107">
        <v>0</v>
      </c>
      <c r="BS27" s="107">
        <v>0</v>
      </c>
      <c r="BT27" s="107">
        <v>0</v>
      </c>
      <c r="BU27" s="107">
        <v>0</v>
      </c>
      <c r="BV27" s="107">
        <v>0</v>
      </c>
      <c r="BW27" s="107">
        <v>0</v>
      </c>
      <c r="BX27" s="107">
        <v>0</v>
      </c>
      <c r="BY27" s="107">
        <v>0</v>
      </c>
    </row>
    <row r="28" spans="1:77" x14ac:dyDescent="0.25">
      <c r="A28" s="105" t="s">
        <v>25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  <c r="AP28" s="107">
        <v>0</v>
      </c>
      <c r="AQ28" s="107">
        <v>0</v>
      </c>
      <c r="AR28" s="107">
        <v>0</v>
      </c>
      <c r="AS28" s="107">
        <v>0</v>
      </c>
      <c r="AT28" s="107">
        <v>0</v>
      </c>
      <c r="AU28" s="107">
        <v>0</v>
      </c>
      <c r="AV28" s="107">
        <v>0</v>
      </c>
      <c r="AW28" s="107">
        <v>0</v>
      </c>
      <c r="AX28" s="107">
        <v>0</v>
      </c>
      <c r="AY28" s="107">
        <v>0</v>
      </c>
      <c r="AZ28" s="107">
        <v>0</v>
      </c>
      <c r="BA28" s="107">
        <v>0</v>
      </c>
      <c r="BB28" s="107">
        <v>0</v>
      </c>
      <c r="BC28" s="107">
        <v>0</v>
      </c>
      <c r="BD28" s="107">
        <v>0</v>
      </c>
      <c r="BE28" s="107">
        <v>0</v>
      </c>
      <c r="BF28" s="107">
        <v>0</v>
      </c>
      <c r="BG28" s="107">
        <v>0</v>
      </c>
      <c r="BH28" s="107">
        <v>0</v>
      </c>
      <c r="BI28" s="107">
        <v>0</v>
      </c>
      <c r="BJ28" s="107">
        <v>0</v>
      </c>
      <c r="BK28" s="107">
        <v>0</v>
      </c>
      <c r="BL28" s="107">
        <v>0</v>
      </c>
      <c r="BM28" s="107">
        <v>0</v>
      </c>
      <c r="BN28" s="107">
        <v>0</v>
      </c>
      <c r="BO28" s="107">
        <v>0</v>
      </c>
      <c r="BP28" s="107">
        <v>0</v>
      </c>
      <c r="BQ28" s="107">
        <v>0</v>
      </c>
      <c r="BR28" s="107">
        <v>0</v>
      </c>
      <c r="BS28" s="107">
        <v>0</v>
      </c>
      <c r="BT28" s="107">
        <v>0</v>
      </c>
      <c r="BU28" s="107">
        <v>0</v>
      </c>
      <c r="BV28" s="107">
        <v>0</v>
      </c>
      <c r="BW28" s="107">
        <v>0</v>
      </c>
      <c r="BX28" s="107">
        <v>0</v>
      </c>
      <c r="BY28" s="107">
        <v>0</v>
      </c>
    </row>
    <row r="29" spans="1:77" x14ac:dyDescent="0.25">
      <c r="A29" s="105" t="s">
        <v>26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  <c r="AN29" s="107">
        <v>0</v>
      </c>
      <c r="AO29" s="107">
        <v>0</v>
      </c>
      <c r="AP29" s="107">
        <v>0</v>
      </c>
      <c r="AQ29" s="107">
        <v>0</v>
      </c>
      <c r="AR29" s="107">
        <v>0</v>
      </c>
      <c r="AS29" s="107">
        <v>0</v>
      </c>
      <c r="AT29" s="107">
        <v>0</v>
      </c>
      <c r="AU29" s="107">
        <v>0</v>
      </c>
      <c r="AV29" s="107">
        <v>0</v>
      </c>
      <c r="AW29" s="107">
        <v>0</v>
      </c>
      <c r="AX29" s="107">
        <v>0</v>
      </c>
      <c r="AY29" s="107">
        <v>0</v>
      </c>
      <c r="AZ29" s="107">
        <v>0</v>
      </c>
      <c r="BA29" s="107">
        <v>0</v>
      </c>
      <c r="BB29" s="107">
        <v>0</v>
      </c>
      <c r="BC29" s="107">
        <v>0</v>
      </c>
      <c r="BD29" s="107">
        <v>0</v>
      </c>
      <c r="BE29" s="107">
        <v>0</v>
      </c>
      <c r="BF29" s="107">
        <v>0</v>
      </c>
      <c r="BG29" s="107">
        <v>0</v>
      </c>
      <c r="BH29" s="107">
        <v>0</v>
      </c>
      <c r="BI29" s="107">
        <v>0</v>
      </c>
      <c r="BJ29" s="107">
        <v>0</v>
      </c>
      <c r="BK29" s="107">
        <v>0</v>
      </c>
      <c r="BL29" s="107">
        <v>0</v>
      </c>
      <c r="BM29" s="107">
        <v>0</v>
      </c>
      <c r="BN29" s="107">
        <v>0</v>
      </c>
      <c r="BO29" s="107">
        <v>0</v>
      </c>
      <c r="BP29" s="107">
        <v>0</v>
      </c>
      <c r="BQ29" s="107">
        <v>0</v>
      </c>
      <c r="BR29" s="107">
        <v>0</v>
      </c>
      <c r="BS29" s="107">
        <v>0</v>
      </c>
      <c r="BT29" s="107">
        <v>0</v>
      </c>
      <c r="BU29" s="107">
        <v>0</v>
      </c>
      <c r="BV29" s="107">
        <v>0</v>
      </c>
      <c r="BW29" s="107">
        <v>0</v>
      </c>
      <c r="BX29" s="107">
        <v>0</v>
      </c>
      <c r="BY29" s="107">
        <v>0</v>
      </c>
    </row>
    <row r="30" spans="1:77" x14ac:dyDescent="0.25">
      <c r="A30" s="105" t="s">
        <v>27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  <c r="AN30" s="107">
        <v>0</v>
      </c>
      <c r="AO30" s="107">
        <v>0</v>
      </c>
      <c r="AP30" s="107">
        <v>0</v>
      </c>
      <c r="AQ30" s="107">
        <v>0</v>
      </c>
      <c r="AR30" s="107">
        <v>0</v>
      </c>
      <c r="AS30" s="107">
        <v>0</v>
      </c>
      <c r="AT30" s="107">
        <v>0</v>
      </c>
      <c r="AU30" s="107">
        <v>0</v>
      </c>
      <c r="AV30" s="107">
        <v>0</v>
      </c>
      <c r="AW30" s="107">
        <v>0</v>
      </c>
      <c r="AX30" s="107">
        <v>0</v>
      </c>
      <c r="AY30" s="107">
        <v>0</v>
      </c>
      <c r="AZ30" s="107">
        <v>0</v>
      </c>
      <c r="BA30" s="107">
        <v>0</v>
      </c>
      <c r="BB30" s="107">
        <v>0</v>
      </c>
      <c r="BC30" s="107">
        <v>0</v>
      </c>
      <c r="BD30" s="107">
        <v>0</v>
      </c>
      <c r="BE30" s="107">
        <v>0</v>
      </c>
      <c r="BF30" s="107">
        <v>0</v>
      </c>
      <c r="BG30" s="107">
        <v>0</v>
      </c>
      <c r="BH30" s="107">
        <v>0</v>
      </c>
      <c r="BI30" s="107">
        <v>0</v>
      </c>
      <c r="BJ30" s="107">
        <v>0</v>
      </c>
      <c r="BK30" s="107">
        <v>0</v>
      </c>
      <c r="BL30" s="107">
        <v>0</v>
      </c>
      <c r="BM30" s="107">
        <v>0</v>
      </c>
      <c r="BN30" s="107">
        <v>0</v>
      </c>
      <c r="BO30" s="107">
        <v>0</v>
      </c>
      <c r="BP30" s="107">
        <v>0</v>
      </c>
      <c r="BQ30" s="107">
        <v>0</v>
      </c>
      <c r="BR30" s="107">
        <v>0</v>
      </c>
      <c r="BS30" s="107">
        <v>0</v>
      </c>
      <c r="BT30" s="107">
        <v>0</v>
      </c>
      <c r="BU30" s="107">
        <v>0</v>
      </c>
      <c r="BV30" s="107">
        <v>0</v>
      </c>
      <c r="BW30" s="107">
        <v>0</v>
      </c>
      <c r="BX30" s="107">
        <v>0</v>
      </c>
      <c r="BY30" s="107">
        <v>0</v>
      </c>
    </row>
    <row r="31" spans="1:77" x14ac:dyDescent="0.25">
      <c r="A31" s="105" t="s">
        <v>28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  <c r="AN31" s="107">
        <v>0</v>
      </c>
      <c r="AO31" s="107">
        <v>0</v>
      </c>
      <c r="AP31" s="107">
        <v>0</v>
      </c>
      <c r="AQ31" s="107">
        <v>0</v>
      </c>
      <c r="AR31" s="107">
        <v>0</v>
      </c>
      <c r="AS31" s="107">
        <v>0</v>
      </c>
      <c r="AT31" s="107">
        <v>0</v>
      </c>
      <c r="AU31" s="107">
        <v>0</v>
      </c>
      <c r="AV31" s="107">
        <v>0</v>
      </c>
      <c r="AW31" s="107">
        <v>0</v>
      </c>
      <c r="AX31" s="107">
        <v>0</v>
      </c>
      <c r="AY31" s="107">
        <v>0</v>
      </c>
      <c r="AZ31" s="107">
        <v>0</v>
      </c>
      <c r="BA31" s="107">
        <v>0</v>
      </c>
      <c r="BB31" s="107">
        <v>0</v>
      </c>
      <c r="BC31" s="107">
        <v>0</v>
      </c>
      <c r="BD31" s="107">
        <v>0</v>
      </c>
      <c r="BE31" s="107">
        <v>0</v>
      </c>
      <c r="BF31" s="107">
        <v>0</v>
      </c>
      <c r="BG31" s="107">
        <v>0</v>
      </c>
      <c r="BH31" s="107">
        <v>0</v>
      </c>
      <c r="BI31" s="107">
        <v>0</v>
      </c>
      <c r="BJ31" s="107">
        <v>0</v>
      </c>
      <c r="BK31" s="107">
        <v>0</v>
      </c>
      <c r="BL31" s="107">
        <v>0</v>
      </c>
      <c r="BM31" s="107">
        <v>0</v>
      </c>
      <c r="BN31" s="107">
        <v>0</v>
      </c>
      <c r="BO31" s="107">
        <v>0</v>
      </c>
      <c r="BP31" s="107">
        <v>0</v>
      </c>
      <c r="BQ31" s="107">
        <v>0</v>
      </c>
      <c r="BR31" s="107">
        <v>0</v>
      </c>
      <c r="BS31" s="107">
        <v>0</v>
      </c>
      <c r="BT31" s="107">
        <v>0</v>
      </c>
      <c r="BU31" s="107">
        <v>0</v>
      </c>
      <c r="BV31" s="107">
        <v>0</v>
      </c>
      <c r="BW31" s="107">
        <v>0</v>
      </c>
      <c r="BX31" s="107">
        <v>0</v>
      </c>
      <c r="BY31" s="107">
        <v>0</v>
      </c>
    </row>
    <row r="32" spans="1:77" x14ac:dyDescent="0.25">
      <c r="A32" s="105" t="s">
        <v>29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</v>
      </c>
      <c r="Y32" s="107">
        <v>0</v>
      </c>
      <c r="Z32" s="107">
        <v>0</v>
      </c>
      <c r="AA32" s="107">
        <v>0</v>
      </c>
      <c r="AB32" s="107">
        <v>0</v>
      </c>
      <c r="AC32" s="107">
        <v>0</v>
      </c>
      <c r="AD32" s="107">
        <v>0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  <c r="AN32" s="107">
        <v>0</v>
      </c>
      <c r="AO32" s="107">
        <v>0</v>
      </c>
      <c r="AP32" s="107">
        <v>0</v>
      </c>
      <c r="AQ32" s="107">
        <v>0</v>
      </c>
      <c r="AR32" s="107">
        <v>0</v>
      </c>
      <c r="AS32" s="107">
        <v>0</v>
      </c>
      <c r="AT32" s="107">
        <v>0</v>
      </c>
      <c r="AU32" s="107">
        <v>0</v>
      </c>
      <c r="AV32" s="107">
        <v>0</v>
      </c>
      <c r="AW32" s="107">
        <v>0</v>
      </c>
      <c r="AX32" s="107">
        <v>0</v>
      </c>
      <c r="AY32" s="107">
        <v>0</v>
      </c>
      <c r="AZ32" s="107">
        <v>0</v>
      </c>
      <c r="BA32" s="107">
        <v>0</v>
      </c>
      <c r="BB32" s="107">
        <v>0</v>
      </c>
      <c r="BC32" s="107">
        <v>0</v>
      </c>
      <c r="BD32" s="107">
        <v>0</v>
      </c>
      <c r="BE32" s="107">
        <v>0</v>
      </c>
      <c r="BF32" s="107">
        <v>0</v>
      </c>
      <c r="BG32" s="107">
        <v>0</v>
      </c>
      <c r="BH32" s="107">
        <v>0</v>
      </c>
      <c r="BI32" s="107">
        <v>0</v>
      </c>
      <c r="BJ32" s="107">
        <v>0</v>
      </c>
      <c r="BK32" s="107">
        <v>0</v>
      </c>
      <c r="BL32" s="107">
        <v>0</v>
      </c>
      <c r="BM32" s="107">
        <v>0</v>
      </c>
      <c r="BN32" s="107">
        <v>0</v>
      </c>
      <c r="BO32" s="107">
        <v>0</v>
      </c>
      <c r="BP32" s="107">
        <v>0</v>
      </c>
      <c r="BQ32" s="107">
        <v>0</v>
      </c>
      <c r="BR32" s="107">
        <v>0</v>
      </c>
      <c r="BS32" s="107">
        <v>0</v>
      </c>
      <c r="BT32" s="107">
        <v>0</v>
      </c>
      <c r="BU32" s="107">
        <v>0</v>
      </c>
      <c r="BV32" s="107">
        <v>0</v>
      </c>
      <c r="BW32" s="107">
        <v>0</v>
      </c>
      <c r="BX32" s="107">
        <v>0</v>
      </c>
      <c r="BY32" s="107">
        <v>0</v>
      </c>
    </row>
    <row r="33" spans="1:77" x14ac:dyDescent="0.25">
      <c r="A33" s="105" t="s">
        <v>30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  <c r="AN33" s="107">
        <v>0</v>
      </c>
      <c r="AO33" s="107">
        <v>0</v>
      </c>
      <c r="AP33" s="107">
        <v>0</v>
      </c>
      <c r="AQ33" s="107">
        <v>0</v>
      </c>
      <c r="AR33" s="107">
        <v>0</v>
      </c>
      <c r="AS33" s="107">
        <v>0</v>
      </c>
      <c r="AT33" s="107">
        <v>0</v>
      </c>
      <c r="AU33" s="107">
        <v>0</v>
      </c>
      <c r="AV33" s="107">
        <v>0</v>
      </c>
      <c r="AW33" s="107">
        <v>0</v>
      </c>
      <c r="AX33" s="107">
        <v>0</v>
      </c>
      <c r="AY33" s="107">
        <v>0</v>
      </c>
      <c r="AZ33" s="107">
        <v>0</v>
      </c>
      <c r="BA33" s="107">
        <v>0</v>
      </c>
      <c r="BB33" s="107">
        <v>0</v>
      </c>
      <c r="BC33" s="107">
        <v>0</v>
      </c>
      <c r="BD33" s="107">
        <v>0</v>
      </c>
      <c r="BE33" s="107">
        <v>0</v>
      </c>
      <c r="BF33" s="107">
        <v>0</v>
      </c>
      <c r="BG33" s="107">
        <v>0</v>
      </c>
      <c r="BH33" s="107">
        <v>0</v>
      </c>
      <c r="BI33" s="107">
        <v>0</v>
      </c>
      <c r="BJ33" s="107">
        <v>0</v>
      </c>
      <c r="BK33" s="107">
        <v>0</v>
      </c>
      <c r="BL33" s="107">
        <v>0</v>
      </c>
      <c r="BM33" s="107">
        <v>0</v>
      </c>
      <c r="BN33" s="107">
        <v>0</v>
      </c>
      <c r="BO33" s="107">
        <v>0</v>
      </c>
      <c r="BP33" s="107">
        <v>0</v>
      </c>
      <c r="BQ33" s="107">
        <v>0</v>
      </c>
      <c r="BR33" s="107">
        <v>0</v>
      </c>
      <c r="BS33" s="107">
        <v>0</v>
      </c>
      <c r="BT33" s="107">
        <v>0</v>
      </c>
      <c r="BU33" s="107">
        <v>0</v>
      </c>
      <c r="BV33" s="107">
        <v>0</v>
      </c>
      <c r="BW33" s="107">
        <v>0</v>
      </c>
      <c r="BX33" s="107">
        <v>0</v>
      </c>
      <c r="BY33" s="107">
        <v>0</v>
      </c>
    </row>
    <row r="34" spans="1:77" x14ac:dyDescent="0.25">
      <c r="A34" s="105" t="s">
        <v>31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  <c r="AU34" s="107">
        <v>0</v>
      </c>
      <c r="AV34" s="107">
        <v>0</v>
      </c>
      <c r="AW34" s="107">
        <v>0</v>
      </c>
      <c r="AX34" s="107">
        <v>0</v>
      </c>
      <c r="AY34" s="107">
        <v>0</v>
      </c>
      <c r="AZ34" s="107">
        <v>0</v>
      </c>
      <c r="BA34" s="107">
        <v>0</v>
      </c>
      <c r="BB34" s="107">
        <v>0</v>
      </c>
      <c r="BC34" s="107">
        <v>0</v>
      </c>
      <c r="BD34" s="107">
        <v>0</v>
      </c>
      <c r="BE34" s="107">
        <v>0</v>
      </c>
      <c r="BF34" s="107">
        <v>0</v>
      </c>
      <c r="BG34" s="107">
        <v>0</v>
      </c>
      <c r="BH34" s="107">
        <v>0</v>
      </c>
      <c r="BI34" s="107">
        <v>0</v>
      </c>
      <c r="BJ34" s="107">
        <v>0</v>
      </c>
      <c r="BK34" s="107">
        <v>0</v>
      </c>
      <c r="BL34" s="107">
        <v>0</v>
      </c>
      <c r="BM34" s="107">
        <v>0</v>
      </c>
      <c r="BN34" s="107">
        <v>0</v>
      </c>
      <c r="BO34" s="107">
        <v>0</v>
      </c>
      <c r="BP34" s="107">
        <v>0</v>
      </c>
      <c r="BQ34" s="107">
        <v>0</v>
      </c>
      <c r="BR34" s="107">
        <v>0</v>
      </c>
      <c r="BS34" s="107">
        <v>0</v>
      </c>
      <c r="BT34" s="107">
        <v>0</v>
      </c>
      <c r="BU34" s="107">
        <v>0</v>
      </c>
      <c r="BV34" s="107">
        <v>0</v>
      </c>
      <c r="BW34" s="107">
        <v>0</v>
      </c>
      <c r="BX34" s="107">
        <v>0</v>
      </c>
      <c r="BY34" s="107">
        <v>0</v>
      </c>
    </row>
    <row r="35" spans="1:77" x14ac:dyDescent="0.25">
      <c r="A35" s="105" t="s">
        <v>32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>
        <v>0</v>
      </c>
      <c r="BE35" s="107">
        <v>0</v>
      </c>
      <c r="BF35" s="107">
        <v>0</v>
      </c>
      <c r="BG35" s="107">
        <v>0</v>
      </c>
      <c r="BH35" s="107">
        <v>0</v>
      </c>
      <c r="BI35" s="107">
        <v>0</v>
      </c>
      <c r="BJ35" s="107">
        <v>0</v>
      </c>
      <c r="BK35" s="107">
        <v>0</v>
      </c>
      <c r="BL35" s="107">
        <v>0</v>
      </c>
      <c r="BM35" s="107">
        <v>0</v>
      </c>
      <c r="BN35" s="107">
        <v>0</v>
      </c>
      <c r="BO35" s="107">
        <v>0</v>
      </c>
      <c r="BP35" s="107">
        <v>0</v>
      </c>
      <c r="BQ35" s="107">
        <v>0</v>
      </c>
      <c r="BR35" s="107">
        <v>0</v>
      </c>
      <c r="BS35" s="107">
        <v>0</v>
      </c>
      <c r="BT35" s="107">
        <v>0</v>
      </c>
      <c r="BU35" s="107">
        <v>0</v>
      </c>
      <c r="BV35" s="107">
        <v>0</v>
      </c>
      <c r="BW35" s="107">
        <v>0</v>
      </c>
      <c r="BX35" s="107">
        <v>0</v>
      </c>
      <c r="BY35" s="107">
        <v>0</v>
      </c>
    </row>
    <row r="36" spans="1:77" x14ac:dyDescent="0.25">
      <c r="A36" s="105" t="s">
        <v>33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</v>
      </c>
      <c r="AD36" s="107">
        <v>0</v>
      </c>
      <c r="AE36" s="107">
        <v>0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  <c r="AP36" s="107">
        <v>0</v>
      </c>
      <c r="AQ36" s="107">
        <v>0</v>
      </c>
      <c r="AR36" s="107">
        <v>0</v>
      </c>
      <c r="AS36" s="107">
        <v>0</v>
      </c>
      <c r="AT36" s="107">
        <v>0</v>
      </c>
      <c r="AU36" s="107">
        <v>0</v>
      </c>
      <c r="AV36" s="107">
        <v>0</v>
      </c>
      <c r="AW36" s="107">
        <v>0</v>
      </c>
      <c r="AX36" s="107">
        <v>0</v>
      </c>
      <c r="AY36" s="107">
        <v>0</v>
      </c>
      <c r="AZ36" s="107">
        <v>0</v>
      </c>
      <c r="BA36" s="107">
        <v>0</v>
      </c>
      <c r="BB36" s="107">
        <v>0</v>
      </c>
      <c r="BC36" s="107">
        <v>0</v>
      </c>
      <c r="BD36" s="107">
        <v>0</v>
      </c>
      <c r="BE36" s="107">
        <v>0</v>
      </c>
      <c r="BF36" s="107">
        <v>0</v>
      </c>
      <c r="BG36" s="107">
        <v>0</v>
      </c>
      <c r="BH36" s="107">
        <v>0</v>
      </c>
      <c r="BI36" s="107">
        <v>0</v>
      </c>
      <c r="BJ36" s="107">
        <v>0</v>
      </c>
      <c r="BK36" s="107">
        <v>0</v>
      </c>
      <c r="BL36" s="107">
        <v>0</v>
      </c>
      <c r="BM36" s="107">
        <v>0</v>
      </c>
      <c r="BN36" s="107">
        <v>0</v>
      </c>
      <c r="BO36" s="107">
        <v>0</v>
      </c>
      <c r="BP36" s="107">
        <v>0</v>
      </c>
      <c r="BQ36" s="107">
        <v>0</v>
      </c>
      <c r="BR36" s="107">
        <v>0</v>
      </c>
      <c r="BS36" s="107">
        <v>0</v>
      </c>
      <c r="BT36" s="107">
        <v>0</v>
      </c>
      <c r="BU36" s="107">
        <v>0</v>
      </c>
      <c r="BV36" s="107">
        <v>0</v>
      </c>
      <c r="BW36" s="107">
        <v>0</v>
      </c>
      <c r="BX36" s="107">
        <v>0</v>
      </c>
      <c r="BY36" s="107">
        <v>0</v>
      </c>
    </row>
    <row r="37" spans="1:77" x14ac:dyDescent="0.25">
      <c r="A37" s="105" t="s">
        <v>34</v>
      </c>
      <c r="B37" s="107">
        <v>0</v>
      </c>
      <c r="C37" s="107">
        <v>0</v>
      </c>
      <c r="D37" s="107">
        <v>0</v>
      </c>
      <c r="E37" s="107">
        <v>0</v>
      </c>
      <c r="F37" s="107">
        <v>0</v>
      </c>
      <c r="G37" s="107">
        <v>0</v>
      </c>
      <c r="H37" s="107">
        <v>0</v>
      </c>
      <c r="I37" s="107">
        <v>0</v>
      </c>
      <c r="J37" s="107">
        <v>0</v>
      </c>
      <c r="K37" s="107">
        <v>0</v>
      </c>
      <c r="L37" s="107">
        <v>0</v>
      </c>
      <c r="M37" s="107">
        <v>0</v>
      </c>
      <c r="N37" s="107">
        <v>0</v>
      </c>
      <c r="O37" s="107">
        <v>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</v>
      </c>
      <c r="AA37" s="107">
        <v>0</v>
      </c>
      <c r="AB37" s="107">
        <v>0</v>
      </c>
      <c r="AC37" s="107">
        <v>0</v>
      </c>
      <c r="AD37" s="107">
        <v>0</v>
      </c>
      <c r="AE37" s="107">
        <v>0</v>
      </c>
      <c r="AF37" s="107">
        <v>0</v>
      </c>
      <c r="AG37" s="107">
        <v>0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  <c r="AN37" s="107">
        <v>0</v>
      </c>
      <c r="AO37" s="107">
        <v>0</v>
      </c>
      <c r="AP37" s="107">
        <v>0</v>
      </c>
      <c r="AQ37" s="107">
        <v>0</v>
      </c>
      <c r="AR37" s="107">
        <v>0</v>
      </c>
      <c r="AS37" s="107">
        <v>0</v>
      </c>
      <c r="AT37" s="107">
        <v>0</v>
      </c>
      <c r="AU37" s="107">
        <v>0</v>
      </c>
      <c r="AV37" s="107">
        <v>0</v>
      </c>
      <c r="AW37" s="107">
        <v>0</v>
      </c>
      <c r="AX37" s="107">
        <v>0</v>
      </c>
      <c r="AY37" s="107">
        <v>0</v>
      </c>
      <c r="AZ37" s="107">
        <v>0</v>
      </c>
      <c r="BA37" s="107">
        <v>0</v>
      </c>
      <c r="BB37" s="107">
        <v>0</v>
      </c>
      <c r="BC37" s="107">
        <v>0</v>
      </c>
      <c r="BD37" s="107">
        <v>0</v>
      </c>
      <c r="BE37" s="107">
        <v>0</v>
      </c>
      <c r="BF37" s="107">
        <v>0</v>
      </c>
      <c r="BG37" s="107">
        <v>0</v>
      </c>
      <c r="BH37" s="107">
        <v>0</v>
      </c>
      <c r="BI37" s="107">
        <v>0</v>
      </c>
      <c r="BJ37" s="107">
        <v>0</v>
      </c>
      <c r="BK37" s="107">
        <v>0</v>
      </c>
      <c r="BL37" s="107">
        <v>0</v>
      </c>
      <c r="BM37" s="107">
        <v>0</v>
      </c>
      <c r="BN37" s="107">
        <v>0</v>
      </c>
      <c r="BO37" s="107">
        <v>0</v>
      </c>
      <c r="BP37" s="107">
        <v>0</v>
      </c>
      <c r="BQ37" s="107">
        <v>0</v>
      </c>
      <c r="BR37" s="107">
        <v>0</v>
      </c>
      <c r="BS37" s="107">
        <v>0</v>
      </c>
      <c r="BT37" s="107">
        <v>0</v>
      </c>
      <c r="BU37" s="107">
        <v>0</v>
      </c>
      <c r="BV37" s="107">
        <v>0</v>
      </c>
      <c r="BW37" s="107">
        <v>0</v>
      </c>
      <c r="BX37" s="107">
        <v>0</v>
      </c>
      <c r="BY37" s="107">
        <v>0</v>
      </c>
    </row>
    <row r="38" spans="1:77" x14ac:dyDescent="0.25">
      <c r="A38" s="105" t="s">
        <v>35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0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  <c r="AL38" s="107">
        <v>0</v>
      </c>
      <c r="AM38" s="107">
        <v>0</v>
      </c>
      <c r="AN38" s="107">
        <v>0</v>
      </c>
      <c r="AO38" s="107">
        <v>0</v>
      </c>
      <c r="AP38" s="107">
        <v>0</v>
      </c>
      <c r="AQ38" s="107">
        <v>0</v>
      </c>
      <c r="AR38" s="107">
        <v>0</v>
      </c>
      <c r="AS38" s="107">
        <v>0</v>
      </c>
      <c r="AT38" s="107">
        <v>0</v>
      </c>
      <c r="AU38" s="107">
        <v>0</v>
      </c>
      <c r="AV38" s="107">
        <v>0</v>
      </c>
      <c r="AW38" s="107">
        <v>0</v>
      </c>
      <c r="AX38" s="107">
        <v>0</v>
      </c>
      <c r="AY38" s="107">
        <v>0</v>
      </c>
      <c r="AZ38" s="107">
        <v>0</v>
      </c>
      <c r="BA38" s="107">
        <v>0</v>
      </c>
      <c r="BB38" s="107">
        <v>0</v>
      </c>
      <c r="BC38" s="107">
        <v>0</v>
      </c>
      <c r="BD38" s="107">
        <v>0</v>
      </c>
      <c r="BE38" s="107">
        <v>0</v>
      </c>
      <c r="BF38" s="107">
        <v>0</v>
      </c>
      <c r="BG38" s="107">
        <v>0</v>
      </c>
      <c r="BH38" s="107">
        <v>0</v>
      </c>
      <c r="BI38" s="107">
        <v>0</v>
      </c>
      <c r="BJ38" s="107">
        <v>0</v>
      </c>
      <c r="BK38" s="107">
        <v>0</v>
      </c>
      <c r="BL38" s="107">
        <v>0</v>
      </c>
      <c r="BM38" s="107">
        <v>0</v>
      </c>
      <c r="BN38" s="107">
        <v>0</v>
      </c>
      <c r="BO38" s="107">
        <v>0</v>
      </c>
      <c r="BP38" s="107">
        <v>0</v>
      </c>
      <c r="BQ38" s="107">
        <v>0</v>
      </c>
      <c r="BR38" s="107">
        <v>0</v>
      </c>
      <c r="BS38" s="107">
        <v>0</v>
      </c>
      <c r="BT38" s="107">
        <v>0</v>
      </c>
      <c r="BU38" s="107">
        <v>0</v>
      </c>
      <c r="BV38" s="107">
        <v>0</v>
      </c>
      <c r="BW38" s="107">
        <v>0</v>
      </c>
      <c r="BX38" s="107">
        <v>0</v>
      </c>
      <c r="BY38" s="107">
        <v>0</v>
      </c>
    </row>
    <row r="39" spans="1:77" x14ac:dyDescent="0.25">
      <c r="A39" s="105" t="s">
        <v>36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  <c r="AN39" s="107">
        <v>0</v>
      </c>
      <c r="AO39" s="107">
        <v>0</v>
      </c>
      <c r="AP39" s="107">
        <v>0</v>
      </c>
      <c r="AQ39" s="107">
        <v>0</v>
      </c>
      <c r="AR39" s="107">
        <v>0</v>
      </c>
      <c r="AS39" s="107">
        <v>0</v>
      </c>
      <c r="AT39" s="107">
        <v>0</v>
      </c>
      <c r="AU39" s="107">
        <v>0</v>
      </c>
      <c r="AV39" s="107">
        <v>0</v>
      </c>
      <c r="AW39" s="107">
        <v>0</v>
      </c>
      <c r="AX39" s="107">
        <v>0</v>
      </c>
      <c r="AY39" s="107">
        <v>0</v>
      </c>
      <c r="AZ39" s="107">
        <v>0</v>
      </c>
      <c r="BA39" s="107">
        <v>0</v>
      </c>
      <c r="BB39" s="107">
        <v>0</v>
      </c>
      <c r="BC39" s="107">
        <v>0</v>
      </c>
      <c r="BD39" s="107">
        <v>0</v>
      </c>
      <c r="BE39" s="107">
        <v>0</v>
      </c>
      <c r="BF39" s="107">
        <v>0</v>
      </c>
      <c r="BG39" s="107">
        <v>0</v>
      </c>
      <c r="BH39" s="107">
        <v>0</v>
      </c>
      <c r="BI39" s="107">
        <v>0</v>
      </c>
      <c r="BJ39" s="107">
        <v>0</v>
      </c>
      <c r="BK39" s="107">
        <v>0</v>
      </c>
      <c r="BL39" s="107">
        <v>0</v>
      </c>
      <c r="BM39" s="107">
        <v>0</v>
      </c>
      <c r="BN39" s="107">
        <v>0</v>
      </c>
      <c r="BO39" s="107">
        <v>0</v>
      </c>
      <c r="BP39" s="107">
        <v>0</v>
      </c>
      <c r="BQ39" s="107">
        <v>0</v>
      </c>
      <c r="BR39" s="107">
        <v>0</v>
      </c>
      <c r="BS39" s="107">
        <v>0</v>
      </c>
      <c r="BT39" s="107">
        <v>0</v>
      </c>
      <c r="BU39" s="107">
        <v>0</v>
      </c>
      <c r="BV39" s="107">
        <v>0</v>
      </c>
      <c r="BW39" s="107">
        <v>0</v>
      </c>
      <c r="BX39" s="107">
        <v>0</v>
      </c>
      <c r="BY39" s="107">
        <v>0</v>
      </c>
    </row>
    <row r="40" spans="1:77" x14ac:dyDescent="0.25">
      <c r="A40" s="105" t="s">
        <v>37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  <c r="AN40" s="107">
        <v>0</v>
      </c>
      <c r="AO40" s="107">
        <v>0</v>
      </c>
      <c r="AP40" s="107">
        <v>0</v>
      </c>
      <c r="AQ40" s="107">
        <v>0</v>
      </c>
      <c r="AR40" s="107">
        <v>0</v>
      </c>
      <c r="AS40" s="107">
        <v>0</v>
      </c>
      <c r="AT40" s="107">
        <v>0</v>
      </c>
      <c r="AU40" s="107">
        <v>0</v>
      </c>
      <c r="AV40" s="107">
        <v>0</v>
      </c>
      <c r="AW40" s="107">
        <v>0</v>
      </c>
      <c r="AX40" s="107">
        <v>0</v>
      </c>
      <c r="AY40" s="107">
        <v>0</v>
      </c>
      <c r="AZ40" s="107">
        <v>0</v>
      </c>
      <c r="BA40" s="107">
        <v>0</v>
      </c>
      <c r="BB40" s="107">
        <v>0</v>
      </c>
      <c r="BC40" s="107">
        <v>0</v>
      </c>
      <c r="BD40" s="107">
        <v>0</v>
      </c>
      <c r="BE40" s="107">
        <v>0</v>
      </c>
      <c r="BF40" s="107">
        <v>0</v>
      </c>
      <c r="BG40" s="107">
        <v>0</v>
      </c>
      <c r="BH40" s="107">
        <v>0</v>
      </c>
      <c r="BI40" s="107">
        <v>0</v>
      </c>
      <c r="BJ40" s="107">
        <v>0</v>
      </c>
      <c r="BK40" s="107">
        <v>0</v>
      </c>
      <c r="BL40" s="107">
        <v>0</v>
      </c>
      <c r="BM40" s="107">
        <v>0</v>
      </c>
      <c r="BN40" s="107">
        <v>0</v>
      </c>
      <c r="BO40" s="107">
        <v>0</v>
      </c>
      <c r="BP40" s="107">
        <v>0</v>
      </c>
      <c r="BQ40" s="107">
        <v>0</v>
      </c>
      <c r="BR40" s="107">
        <v>0</v>
      </c>
      <c r="BS40" s="107">
        <v>0</v>
      </c>
      <c r="BT40" s="107">
        <v>0</v>
      </c>
      <c r="BU40" s="107">
        <v>0</v>
      </c>
      <c r="BV40" s="107">
        <v>0</v>
      </c>
      <c r="BW40" s="107">
        <v>0</v>
      </c>
      <c r="BX40" s="107">
        <v>0</v>
      </c>
      <c r="BY40" s="107">
        <v>0</v>
      </c>
    </row>
    <row r="41" spans="1:77" x14ac:dyDescent="0.25">
      <c r="A41" s="105" t="s">
        <v>38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0</v>
      </c>
      <c r="AP41" s="107">
        <v>0</v>
      </c>
      <c r="AQ41" s="107">
        <v>0</v>
      </c>
      <c r="AR41" s="107">
        <v>0</v>
      </c>
      <c r="AS41" s="107">
        <v>0</v>
      </c>
      <c r="AT41" s="107">
        <v>0</v>
      </c>
      <c r="AU41" s="107">
        <v>0</v>
      </c>
      <c r="AV41" s="107">
        <v>0</v>
      </c>
      <c r="AW41" s="107">
        <v>0</v>
      </c>
      <c r="AX41" s="107">
        <v>0</v>
      </c>
      <c r="AY41" s="107">
        <v>0</v>
      </c>
      <c r="AZ41" s="107">
        <v>0</v>
      </c>
      <c r="BA41" s="107">
        <v>0</v>
      </c>
      <c r="BB41" s="107">
        <v>0</v>
      </c>
      <c r="BC41" s="107">
        <v>0</v>
      </c>
      <c r="BD41" s="107">
        <v>0</v>
      </c>
      <c r="BE41" s="107">
        <v>0</v>
      </c>
      <c r="BF41" s="107">
        <v>0</v>
      </c>
      <c r="BG41" s="107">
        <v>0</v>
      </c>
      <c r="BH41" s="107">
        <v>0</v>
      </c>
      <c r="BI41" s="107">
        <v>0</v>
      </c>
      <c r="BJ41" s="107">
        <v>0</v>
      </c>
      <c r="BK41" s="107">
        <v>0</v>
      </c>
      <c r="BL41" s="107">
        <v>0</v>
      </c>
      <c r="BM41" s="107">
        <v>0</v>
      </c>
      <c r="BN41" s="107">
        <v>0</v>
      </c>
      <c r="BO41" s="107">
        <v>0</v>
      </c>
      <c r="BP41" s="107">
        <v>0</v>
      </c>
      <c r="BQ41" s="107">
        <v>0</v>
      </c>
      <c r="BR41" s="107">
        <v>0</v>
      </c>
      <c r="BS41" s="107">
        <v>0</v>
      </c>
      <c r="BT41" s="107">
        <v>0</v>
      </c>
      <c r="BU41" s="107">
        <v>0</v>
      </c>
      <c r="BV41" s="107">
        <v>0</v>
      </c>
      <c r="BW41" s="107">
        <v>0</v>
      </c>
      <c r="BX41" s="107">
        <v>0</v>
      </c>
      <c r="BY41" s="107">
        <v>0</v>
      </c>
    </row>
    <row r="42" spans="1:77" x14ac:dyDescent="0.25">
      <c r="A42" s="105" t="s">
        <v>39</v>
      </c>
      <c r="B42" s="107">
        <v>0</v>
      </c>
      <c r="C42" s="107">
        <v>0</v>
      </c>
      <c r="D42" s="107">
        <v>0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0</v>
      </c>
      <c r="AA42" s="107">
        <v>0</v>
      </c>
      <c r="AB42" s="107">
        <v>0</v>
      </c>
      <c r="AC42" s="107">
        <v>0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  <c r="AP42" s="107">
        <v>0</v>
      </c>
      <c r="AQ42" s="107">
        <v>0</v>
      </c>
      <c r="AR42" s="107">
        <v>0</v>
      </c>
      <c r="AS42" s="107">
        <v>0</v>
      </c>
      <c r="AT42" s="107">
        <v>0</v>
      </c>
      <c r="AU42" s="107">
        <v>0</v>
      </c>
      <c r="AV42" s="107">
        <v>0</v>
      </c>
      <c r="AW42" s="107">
        <v>0</v>
      </c>
      <c r="AX42" s="107">
        <v>0</v>
      </c>
      <c r="AY42" s="107">
        <v>0</v>
      </c>
      <c r="AZ42" s="107">
        <v>0</v>
      </c>
      <c r="BA42" s="107">
        <v>0</v>
      </c>
      <c r="BB42" s="107">
        <v>0</v>
      </c>
      <c r="BC42" s="107">
        <v>0</v>
      </c>
      <c r="BD42" s="107">
        <v>0</v>
      </c>
      <c r="BE42" s="107">
        <v>0</v>
      </c>
      <c r="BF42" s="107">
        <v>0</v>
      </c>
      <c r="BG42" s="107">
        <v>0</v>
      </c>
      <c r="BH42" s="107">
        <v>0</v>
      </c>
      <c r="BI42" s="107">
        <v>0</v>
      </c>
      <c r="BJ42" s="107">
        <v>0</v>
      </c>
      <c r="BK42" s="107">
        <v>0</v>
      </c>
      <c r="BL42" s="107">
        <v>0</v>
      </c>
      <c r="BM42" s="107">
        <v>0</v>
      </c>
      <c r="BN42" s="107">
        <v>0</v>
      </c>
      <c r="BO42" s="107">
        <v>0</v>
      </c>
      <c r="BP42" s="107">
        <v>0</v>
      </c>
      <c r="BQ42" s="107">
        <v>0</v>
      </c>
      <c r="BR42" s="107">
        <v>0</v>
      </c>
      <c r="BS42" s="107">
        <v>0</v>
      </c>
      <c r="BT42" s="107">
        <v>0</v>
      </c>
      <c r="BU42" s="107">
        <v>0</v>
      </c>
      <c r="BV42" s="107">
        <v>0</v>
      </c>
      <c r="BW42" s="107">
        <v>0</v>
      </c>
      <c r="BX42" s="107">
        <v>0</v>
      </c>
      <c r="BY42" s="107">
        <v>0</v>
      </c>
    </row>
    <row r="43" spans="1:77" x14ac:dyDescent="0.25">
      <c r="A43" s="105" t="s">
        <v>40</v>
      </c>
      <c r="B43" s="107">
        <v>0</v>
      </c>
      <c r="C43" s="107">
        <v>0</v>
      </c>
      <c r="D43" s="107">
        <v>0</v>
      </c>
      <c r="E43" s="107">
        <v>0</v>
      </c>
      <c r="F43" s="107">
        <v>0</v>
      </c>
      <c r="G43" s="107">
        <v>0</v>
      </c>
      <c r="H43" s="107">
        <v>0</v>
      </c>
      <c r="I43" s="107">
        <v>0</v>
      </c>
      <c r="J43" s="107">
        <v>0</v>
      </c>
      <c r="K43" s="107">
        <v>0</v>
      </c>
      <c r="L43" s="107">
        <v>0</v>
      </c>
      <c r="M43" s="107">
        <v>0</v>
      </c>
      <c r="N43" s="107">
        <v>0</v>
      </c>
      <c r="O43" s="107">
        <v>0</v>
      </c>
      <c r="P43" s="107">
        <v>0</v>
      </c>
      <c r="Q43" s="107">
        <v>0</v>
      </c>
      <c r="R43" s="107">
        <v>0</v>
      </c>
      <c r="S43" s="107">
        <v>0</v>
      </c>
      <c r="T43" s="107">
        <v>0</v>
      </c>
      <c r="U43" s="107">
        <v>0</v>
      </c>
      <c r="V43" s="107">
        <v>0</v>
      </c>
      <c r="W43" s="107">
        <v>0</v>
      </c>
      <c r="X43" s="107">
        <v>0</v>
      </c>
      <c r="Y43" s="107">
        <v>0</v>
      </c>
      <c r="Z43" s="107">
        <v>0</v>
      </c>
      <c r="AA43" s="107">
        <v>0</v>
      </c>
      <c r="AB43" s="107">
        <v>0</v>
      </c>
      <c r="AC43" s="107">
        <v>0</v>
      </c>
      <c r="AD43" s="107">
        <v>0</v>
      </c>
      <c r="AE43" s="107">
        <v>0</v>
      </c>
      <c r="AF43" s="107">
        <v>0</v>
      </c>
      <c r="AG43" s="107">
        <v>0</v>
      </c>
      <c r="AH43" s="107">
        <v>0</v>
      </c>
      <c r="AI43" s="107">
        <v>0</v>
      </c>
      <c r="AJ43" s="107">
        <v>0</v>
      </c>
      <c r="AK43" s="107">
        <v>0</v>
      </c>
      <c r="AL43" s="107">
        <v>0</v>
      </c>
      <c r="AM43" s="107">
        <v>0</v>
      </c>
      <c r="AN43" s="107">
        <v>0</v>
      </c>
      <c r="AO43" s="107">
        <v>0</v>
      </c>
      <c r="AP43" s="107">
        <v>0</v>
      </c>
      <c r="AQ43" s="107">
        <v>0</v>
      </c>
      <c r="AR43" s="107">
        <v>0</v>
      </c>
      <c r="AS43" s="107">
        <v>0</v>
      </c>
      <c r="AT43" s="107">
        <v>0</v>
      </c>
      <c r="AU43" s="107">
        <v>0</v>
      </c>
      <c r="AV43" s="107">
        <v>0</v>
      </c>
      <c r="AW43" s="107">
        <v>0</v>
      </c>
      <c r="AX43" s="107">
        <v>0</v>
      </c>
      <c r="AY43" s="107">
        <v>0</v>
      </c>
      <c r="AZ43" s="107">
        <v>0</v>
      </c>
      <c r="BA43" s="107">
        <v>0</v>
      </c>
      <c r="BB43" s="107">
        <v>0</v>
      </c>
      <c r="BC43" s="107">
        <v>0</v>
      </c>
      <c r="BD43" s="107">
        <v>0</v>
      </c>
      <c r="BE43" s="107">
        <v>0</v>
      </c>
      <c r="BF43" s="107">
        <v>0</v>
      </c>
      <c r="BG43" s="107">
        <v>0</v>
      </c>
      <c r="BH43" s="107">
        <v>0</v>
      </c>
      <c r="BI43" s="107">
        <v>0</v>
      </c>
      <c r="BJ43" s="107">
        <v>0</v>
      </c>
      <c r="BK43" s="107">
        <v>0</v>
      </c>
      <c r="BL43" s="107">
        <v>0</v>
      </c>
      <c r="BM43" s="107">
        <v>0</v>
      </c>
      <c r="BN43" s="107">
        <v>0</v>
      </c>
      <c r="BO43" s="107">
        <v>0</v>
      </c>
      <c r="BP43" s="107">
        <v>0</v>
      </c>
      <c r="BQ43" s="107">
        <v>0</v>
      </c>
      <c r="BR43" s="107">
        <v>0</v>
      </c>
      <c r="BS43" s="107">
        <v>0</v>
      </c>
      <c r="BT43" s="107">
        <v>0</v>
      </c>
      <c r="BU43" s="107">
        <v>0</v>
      </c>
      <c r="BV43" s="107">
        <v>0</v>
      </c>
      <c r="BW43" s="107">
        <v>0</v>
      </c>
      <c r="BX43" s="107">
        <v>0</v>
      </c>
      <c r="BY43" s="107">
        <v>0</v>
      </c>
    </row>
    <row r="44" spans="1:77" x14ac:dyDescent="0.25">
      <c r="A44" s="105" t="s">
        <v>41</v>
      </c>
      <c r="B44" s="107">
        <v>0</v>
      </c>
      <c r="C44" s="107">
        <v>0</v>
      </c>
      <c r="D44" s="107">
        <v>0</v>
      </c>
      <c r="E44" s="107">
        <v>0</v>
      </c>
      <c r="F44" s="107">
        <v>0</v>
      </c>
      <c r="G44" s="107">
        <v>0</v>
      </c>
      <c r="H44" s="107">
        <v>0</v>
      </c>
      <c r="I44" s="107">
        <v>0</v>
      </c>
      <c r="J44" s="107">
        <v>0</v>
      </c>
      <c r="K44" s="107">
        <v>0</v>
      </c>
      <c r="L44" s="107">
        <v>0</v>
      </c>
      <c r="M44" s="107">
        <v>0</v>
      </c>
      <c r="N44" s="107">
        <v>0</v>
      </c>
      <c r="O44" s="107">
        <v>0</v>
      </c>
      <c r="P44" s="107">
        <v>0</v>
      </c>
      <c r="Q44" s="107">
        <v>0</v>
      </c>
      <c r="R44" s="107">
        <v>0</v>
      </c>
      <c r="S44" s="107">
        <v>0</v>
      </c>
      <c r="T44" s="107">
        <v>0</v>
      </c>
      <c r="U44" s="107">
        <v>0</v>
      </c>
      <c r="V44" s="107">
        <v>0</v>
      </c>
      <c r="W44" s="107">
        <v>0</v>
      </c>
      <c r="X44" s="107">
        <v>0</v>
      </c>
      <c r="Y44" s="107">
        <v>0</v>
      </c>
      <c r="Z44" s="107">
        <v>0</v>
      </c>
      <c r="AA44" s="107">
        <v>0</v>
      </c>
      <c r="AB44" s="107">
        <v>0</v>
      </c>
      <c r="AC44" s="107">
        <v>0</v>
      </c>
      <c r="AD44" s="107">
        <v>0</v>
      </c>
      <c r="AE44" s="107">
        <v>0</v>
      </c>
      <c r="AF44" s="107">
        <v>0</v>
      </c>
      <c r="AG44" s="107">
        <v>0</v>
      </c>
      <c r="AH44" s="107">
        <v>0</v>
      </c>
      <c r="AI44" s="107">
        <v>0</v>
      </c>
      <c r="AJ44" s="107">
        <v>0</v>
      </c>
      <c r="AK44" s="107">
        <v>0</v>
      </c>
      <c r="AL44" s="107">
        <v>0</v>
      </c>
      <c r="AM44" s="107">
        <v>0</v>
      </c>
      <c r="AN44" s="107">
        <v>0</v>
      </c>
      <c r="AO44" s="107">
        <v>0</v>
      </c>
      <c r="AP44" s="107">
        <v>0</v>
      </c>
      <c r="AQ44" s="107">
        <v>0</v>
      </c>
      <c r="AR44" s="107">
        <v>0</v>
      </c>
      <c r="AS44" s="107">
        <v>0</v>
      </c>
      <c r="AT44" s="107">
        <v>0</v>
      </c>
      <c r="AU44" s="107">
        <v>0</v>
      </c>
      <c r="AV44" s="107">
        <v>0</v>
      </c>
      <c r="AW44" s="107">
        <v>0</v>
      </c>
      <c r="AX44" s="107">
        <v>0</v>
      </c>
      <c r="AY44" s="107">
        <v>0</v>
      </c>
      <c r="AZ44" s="107">
        <v>0</v>
      </c>
      <c r="BA44" s="107">
        <v>0</v>
      </c>
      <c r="BB44" s="107">
        <v>0</v>
      </c>
      <c r="BC44" s="107">
        <v>0</v>
      </c>
      <c r="BD44" s="107">
        <v>0</v>
      </c>
      <c r="BE44" s="107">
        <v>0</v>
      </c>
      <c r="BF44" s="107">
        <v>0</v>
      </c>
      <c r="BG44" s="107">
        <v>0</v>
      </c>
      <c r="BH44" s="107">
        <v>0</v>
      </c>
      <c r="BI44" s="107">
        <v>0</v>
      </c>
      <c r="BJ44" s="107">
        <v>0</v>
      </c>
      <c r="BK44" s="107">
        <v>0</v>
      </c>
      <c r="BL44" s="107">
        <v>0</v>
      </c>
      <c r="BM44" s="107">
        <v>0</v>
      </c>
      <c r="BN44" s="107">
        <v>0</v>
      </c>
      <c r="BO44" s="107">
        <v>0</v>
      </c>
      <c r="BP44" s="107">
        <v>0</v>
      </c>
      <c r="BQ44" s="107">
        <v>0</v>
      </c>
      <c r="BR44" s="107">
        <v>0</v>
      </c>
      <c r="BS44" s="107">
        <v>0</v>
      </c>
      <c r="BT44" s="107">
        <v>0</v>
      </c>
      <c r="BU44" s="107">
        <v>0</v>
      </c>
      <c r="BV44" s="107">
        <v>0</v>
      </c>
      <c r="BW44" s="107">
        <v>0</v>
      </c>
      <c r="BX44" s="107">
        <v>0</v>
      </c>
      <c r="BY44" s="107">
        <v>0</v>
      </c>
    </row>
    <row r="45" spans="1:77" x14ac:dyDescent="0.25">
      <c r="A45" s="105" t="s">
        <v>42</v>
      </c>
      <c r="B45" s="107">
        <v>0</v>
      </c>
      <c r="C45" s="107">
        <v>0</v>
      </c>
      <c r="D45" s="107">
        <v>0</v>
      </c>
      <c r="E45" s="107">
        <v>0</v>
      </c>
      <c r="F45" s="107">
        <v>0</v>
      </c>
      <c r="G45" s="107">
        <v>0</v>
      </c>
      <c r="H45" s="107">
        <v>0</v>
      </c>
      <c r="I45" s="107">
        <v>0</v>
      </c>
      <c r="J45" s="107">
        <v>0</v>
      </c>
      <c r="K45" s="107">
        <v>0</v>
      </c>
      <c r="L45" s="107">
        <v>0</v>
      </c>
      <c r="M45" s="107">
        <v>0</v>
      </c>
      <c r="N45" s="107">
        <v>0</v>
      </c>
      <c r="O45" s="107">
        <v>0</v>
      </c>
      <c r="P45" s="107">
        <v>0</v>
      </c>
      <c r="Q45" s="107">
        <v>0</v>
      </c>
      <c r="R45" s="107">
        <v>0</v>
      </c>
      <c r="S45" s="107">
        <v>0</v>
      </c>
      <c r="T45" s="107">
        <v>0</v>
      </c>
      <c r="U45" s="107">
        <v>0</v>
      </c>
      <c r="V45" s="107">
        <v>0</v>
      </c>
      <c r="W45" s="107">
        <v>0</v>
      </c>
      <c r="X45" s="107">
        <v>0</v>
      </c>
      <c r="Y45" s="107">
        <v>0</v>
      </c>
      <c r="Z45" s="107">
        <v>0</v>
      </c>
      <c r="AA45" s="107">
        <v>0</v>
      </c>
      <c r="AB45" s="107">
        <v>0</v>
      </c>
      <c r="AC45" s="107">
        <v>0</v>
      </c>
      <c r="AD45" s="107">
        <v>0</v>
      </c>
      <c r="AE45" s="107">
        <v>0</v>
      </c>
      <c r="AF45" s="107">
        <v>0</v>
      </c>
      <c r="AG45" s="107">
        <v>0</v>
      </c>
      <c r="AH45" s="107">
        <v>0</v>
      </c>
      <c r="AI45" s="107">
        <v>0</v>
      </c>
      <c r="AJ45" s="107">
        <v>0</v>
      </c>
      <c r="AK45" s="107">
        <v>0</v>
      </c>
      <c r="AL45" s="107">
        <v>0</v>
      </c>
      <c r="AM45" s="107">
        <v>0</v>
      </c>
      <c r="AN45" s="107">
        <v>0</v>
      </c>
      <c r="AO45" s="107">
        <v>0</v>
      </c>
      <c r="AP45" s="107">
        <v>0</v>
      </c>
      <c r="AQ45" s="107">
        <v>0</v>
      </c>
      <c r="AR45" s="107">
        <v>0</v>
      </c>
      <c r="AS45" s="107">
        <v>0</v>
      </c>
      <c r="AT45" s="107">
        <v>0</v>
      </c>
      <c r="AU45" s="107">
        <v>0</v>
      </c>
      <c r="AV45" s="107">
        <v>0</v>
      </c>
      <c r="AW45" s="107">
        <v>0</v>
      </c>
      <c r="AX45" s="107">
        <v>0</v>
      </c>
      <c r="AY45" s="107">
        <v>0</v>
      </c>
      <c r="AZ45" s="107">
        <v>0</v>
      </c>
      <c r="BA45" s="107">
        <v>0</v>
      </c>
      <c r="BB45" s="107">
        <v>0</v>
      </c>
      <c r="BC45" s="107">
        <v>0</v>
      </c>
      <c r="BD45" s="107">
        <v>0</v>
      </c>
      <c r="BE45" s="107">
        <v>0</v>
      </c>
      <c r="BF45" s="107">
        <v>0</v>
      </c>
      <c r="BG45" s="107">
        <v>0</v>
      </c>
      <c r="BH45" s="107">
        <v>0</v>
      </c>
      <c r="BI45" s="107">
        <v>0</v>
      </c>
      <c r="BJ45" s="107">
        <v>0</v>
      </c>
      <c r="BK45" s="107">
        <v>0</v>
      </c>
      <c r="BL45" s="107">
        <v>0</v>
      </c>
      <c r="BM45" s="107">
        <v>0</v>
      </c>
      <c r="BN45" s="107">
        <v>0</v>
      </c>
      <c r="BO45" s="107">
        <v>0</v>
      </c>
      <c r="BP45" s="107">
        <v>0</v>
      </c>
      <c r="BQ45" s="107">
        <v>0</v>
      </c>
      <c r="BR45" s="107">
        <v>0</v>
      </c>
      <c r="BS45" s="107">
        <v>0</v>
      </c>
      <c r="BT45" s="107">
        <v>0</v>
      </c>
      <c r="BU45" s="107">
        <v>0</v>
      </c>
      <c r="BV45" s="107">
        <v>0</v>
      </c>
      <c r="BW45" s="107">
        <v>0</v>
      </c>
      <c r="BX45" s="107">
        <v>0</v>
      </c>
      <c r="BY45" s="107">
        <v>0</v>
      </c>
    </row>
    <row r="46" spans="1:77" x14ac:dyDescent="0.25">
      <c r="A46" s="105" t="s">
        <v>43</v>
      </c>
      <c r="B46" s="107">
        <v>0</v>
      </c>
      <c r="C46" s="107">
        <v>0</v>
      </c>
      <c r="D46" s="107">
        <v>0</v>
      </c>
      <c r="E46" s="107">
        <v>0</v>
      </c>
      <c r="F46" s="107">
        <v>0</v>
      </c>
      <c r="G46" s="107">
        <v>0</v>
      </c>
      <c r="H46" s="107">
        <v>0</v>
      </c>
      <c r="I46" s="107">
        <v>0</v>
      </c>
      <c r="J46" s="107">
        <v>0</v>
      </c>
      <c r="K46" s="107">
        <v>0</v>
      </c>
      <c r="L46" s="107">
        <v>0</v>
      </c>
      <c r="M46" s="107">
        <v>0</v>
      </c>
      <c r="N46" s="107">
        <v>0</v>
      </c>
      <c r="O46" s="107">
        <v>0</v>
      </c>
      <c r="P46" s="107">
        <v>0</v>
      </c>
      <c r="Q46" s="107">
        <v>0</v>
      </c>
      <c r="R46" s="107">
        <v>0</v>
      </c>
      <c r="S46" s="107">
        <v>0</v>
      </c>
      <c r="T46" s="107">
        <v>0</v>
      </c>
      <c r="U46" s="107">
        <v>0</v>
      </c>
      <c r="V46" s="107">
        <v>0</v>
      </c>
      <c r="W46" s="107">
        <v>0</v>
      </c>
      <c r="X46" s="107">
        <v>0</v>
      </c>
      <c r="Y46" s="107">
        <v>0</v>
      </c>
      <c r="Z46" s="107">
        <v>0</v>
      </c>
      <c r="AA46" s="107">
        <v>0</v>
      </c>
      <c r="AB46" s="107">
        <v>0</v>
      </c>
      <c r="AC46" s="107">
        <v>0</v>
      </c>
      <c r="AD46" s="107">
        <v>0</v>
      </c>
      <c r="AE46" s="107">
        <v>0</v>
      </c>
      <c r="AF46" s="107">
        <v>0</v>
      </c>
      <c r="AG46" s="107">
        <v>0</v>
      </c>
      <c r="AH46" s="107">
        <v>0</v>
      </c>
      <c r="AI46" s="107">
        <v>0</v>
      </c>
      <c r="AJ46" s="107">
        <v>0</v>
      </c>
      <c r="AK46" s="107">
        <v>0</v>
      </c>
      <c r="AL46" s="107">
        <v>0</v>
      </c>
      <c r="AM46" s="107">
        <v>0</v>
      </c>
      <c r="AN46" s="107">
        <v>0</v>
      </c>
      <c r="AO46" s="107">
        <v>0</v>
      </c>
      <c r="AP46" s="107">
        <v>0</v>
      </c>
      <c r="AQ46" s="107">
        <v>0</v>
      </c>
      <c r="AR46" s="107">
        <v>0</v>
      </c>
      <c r="AS46" s="107">
        <v>0</v>
      </c>
      <c r="AT46" s="107">
        <v>0</v>
      </c>
      <c r="AU46" s="107">
        <v>0</v>
      </c>
      <c r="AV46" s="107">
        <v>0</v>
      </c>
      <c r="AW46" s="107">
        <v>0</v>
      </c>
      <c r="AX46" s="107">
        <v>0</v>
      </c>
      <c r="AY46" s="107">
        <v>0</v>
      </c>
      <c r="AZ46" s="107">
        <v>0</v>
      </c>
      <c r="BA46" s="107">
        <v>0</v>
      </c>
      <c r="BB46" s="107">
        <v>0</v>
      </c>
      <c r="BC46" s="107">
        <v>0</v>
      </c>
      <c r="BD46" s="107">
        <v>0</v>
      </c>
      <c r="BE46" s="107">
        <v>0</v>
      </c>
      <c r="BF46" s="107">
        <v>0</v>
      </c>
      <c r="BG46" s="107">
        <v>0</v>
      </c>
      <c r="BH46" s="107">
        <v>0</v>
      </c>
      <c r="BI46" s="107">
        <v>0</v>
      </c>
      <c r="BJ46" s="107">
        <v>0</v>
      </c>
      <c r="BK46" s="107">
        <v>0</v>
      </c>
      <c r="BL46" s="107">
        <v>0</v>
      </c>
      <c r="BM46" s="107">
        <v>0</v>
      </c>
      <c r="BN46" s="107">
        <v>0</v>
      </c>
      <c r="BO46" s="107">
        <v>0</v>
      </c>
      <c r="BP46" s="107">
        <v>0</v>
      </c>
      <c r="BQ46" s="107">
        <v>0</v>
      </c>
      <c r="BR46" s="107">
        <v>0</v>
      </c>
      <c r="BS46" s="107">
        <v>0</v>
      </c>
      <c r="BT46" s="107">
        <v>0</v>
      </c>
      <c r="BU46" s="107">
        <v>0</v>
      </c>
      <c r="BV46" s="107">
        <v>0</v>
      </c>
      <c r="BW46" s="107">
        <v>0</v>
      </c>
      <c r="BX46" s="107">
        <v>0</v>
      </c>
      <c r="BY46" s="107">
        <v>0</v>
      </c>
    </row>
    <row r="47" spans="1:77" x14ac:dyDescent="0.25">
      <c r="A47" s="105" t="s">
        <v>44</v>
      </c>
      <c r="B47" s="107">
        <v>0</v>
      </c>
      <c r="C47" s="107">
        <v>0</v>
      </c>
      <c r="D47" s="107">
        <v>0</v>
      </c>
      <c r="E47" s="107">
        <v>0</v>
      </c>
      <c r="F47" s="107">
        <v>0</v>
      </c>
      <c r="G47" s="107">
        <v>0</v>
      </c>
      <c r="H47" s="107">
        <v>0</v>
      </c>
      <c r="I47" s="107">
        <v>0</v>
      </c>
      <c r="J47" s="107">
        <v>0</v>
      </c>
      <c r="K47" s="107">
        <v>0</v>
      </c>
      <c r="L47" s="107">
        <v>0</v>
      </c>
      <c r="M47" s="107">
        <v>0</v>
      </c>
      <c r="N47" s="107">
        <v>0</v>
      </c>
      <c r="O47" s="107">
        <v>0</v>
      </c>
      <c r="P47" s="107">
        <v>0</v>
      </c>
      <c r="Q47" s="107">
        <v>0</v>
      </c>
      <c r="R47" s="107">
        <v>0</v>
      </c>
      <c r="S47" s="107">
        <v>0</v>
      </c>
      <c r="T47" s="107">
        <v>0</v>
      </c>
      <c r="U47" s="107">
        <v>0</v>
      </c>
      <c r="V47" s="107">
        <v>0</v>
      </c>
      <c r="W47" s="107">
        <v>0</v>
      </c>
      <c r="X47" s="107">
        <v>0</v>
      </c>
      <c r="Y47" s="107">
        <v>0</v>
      </c>
      <c r="Z47" s="107">
        <v>0</v>
      </c>
      <c r="AA47" s="107">
        <v>0</v>
      </c>
      <c r="AB47" s="107">
        <v>0</v>
      </c>
      <c r="AC47" s="107">
        <v>0</v>
      </c>
      <c r="AD47" s="107">
        <v>0</v>
      </c>
      <c r="AE47" s="107">
        <v>0</v>
      </c>
      <c r="AF47" s="107">
        <v>0</v>
      </c>
      <c r="AG47" s="107">
        <v>0</v>
      </c>
      <c r="AH47" s="107">
        <v>0</v>
      </c>
      <c r="AI47" s="107">
        <v>0</v>
      </c>
      <c r="AJ47" s="107">
        <v>0</v>
      </c>
      <c r="AK47" s="107">
        <v>0</v>
      </c>
      <c r="AL47" s="107">
        <v>0</v>
      </c>
      <c r="AM47" s="107">
        <v>0</v>
      </c>
      <c r="AN47" s="107">
        <v>0</v>
      </c>
      <c r="AO47" s="107">
        <v>0</v>
      </c>
      <c r="AP47" s="107">
        <v>0</v>
      </c>
      <c r="AQ47" s="107">
        <v>0</v>
      </c>
      <c r="AR47" s="107">
        <v>0</v>
      </c>
      <c r="AS47" s="107">
        <v>0</v>
      </c>
      <c r="AT47" s="107">
        <v>0</v>
      </c>
      <c r="AU47" s="107">
        <v>0</v>
      </c>
      <c r="AV47" s="107">
        <v>0</v>
      </c>
      <c r="AW47" s="107">
        <v>0</v>
      </c>
      <c r="AX47" s="107">
        <v>0</v>
      </c>
      <c r="AY47" s="107">
        <v>0</v>
      </c>
      <c r="AZ47" s="107">
        <v>0</v>
      </c>
      <c r="BA47" s="107">
        <v>0</v>
      </c>
      <c r="BB47" s="107">
        <v>0</v>
      </c>
      <c r="BC47" s="107">
        <v>0</v>
      </c>
      <c r="BD47" s="107">
        <v>0</v>
      </c>
      <c r="BE47" s="107">
        <v>0</v>
      </c>
      <c r="BF47" s="107">
        <v>0</v>
      </c>
      <c r="BG47" s="107">
        <v>0</v>
      </c>
      <c r="BH47" s="107">
        <v>0</v>
      </c>
      <c r="BI47" s="107">
        <v>0</v>
      </c>
      <c r="BJ47" s="107">
        <v>0</v>
      </c>
      <c r="BK47" s="107">
        <v>0</v>
      </c>
      <c r="BL47" s="107">
        <v>0</v>
      </c>
      <c r="BM47" s="107">
        <v>0</v>
      </c>
      <c r="BN47" s="107">
        <v>0</v>
      </c>
      <c r="BO47" s="107">
        <v>0</v>
      </c>
      <c r="BP47" s="107">
        <v>0</v>
      </c>
      <c r="BQ47" s="107">
        <v>0</v>
      </c>
      <c r="BR47" s="107">
        <v>0</v>
      </c>
      <c r="BS47" s="107">
        <v>0</v>
      </c>
      <c r="BT47" s="107">
        <v>0</v>
      </c>
      <c r="BU47" s="107">
        <v>0</v>
      </c>
      <c r="BV47" s="107">
        <v>0</v>
      </c>
      <c r="BW47" s="107">
        <v>0</v>
      </c>
      <c r="BX47" s="107">
        <v>0</v>
      </c>
      <c r="BY47" s="107">
        <v>0</v>
      </c>
    </row>
    <row r="48" spans="1:77" x14ac:dyDescent="0.25">
      <c r="A48" s="105" t="s">
        <v>45</v>
      </c>
      <c r="B48" s="107">
        <v>0</v>
      </c>
      <c r="C48" s="107">
        <v>0</v>
      </c>
      <c r="D48" s="107">
        <v>0</v>
      </c>
      <c r="E48" s="107">
        <v>0</v>
      </c>
      <c r="F48" s="107">
        <v>0</v>
      </c>
      <c r="G48" s="107">
        <v>0</v>
      </c>
      <c r="H48" s="107">
        <v>0</v>
      </c>
      <c r="I48" s="107">
        <v>0</v>
      </c>
      <c r="J48" s="107">
        <v>0</v>
      </c>
      <c r="K48" s="107">
        <v>0</v>
      </c>
      <c r="L48" s="107">
        <v>0</v>
      </c>
      <c r="M48" s="107">
        <v>0</v>
      </c>
      <c r="N48" s="107">
        <v>0</v>
      </c>
      <c r="O48" s="107">
        <v>0</v>
      </c>
      <c r="P48" s="107">
        <v>0</v>
      </c>
      <c r="Q48" s="107">
        <v>0</v>
      </c>
      <c r="R48" s="107">
        <v>0</v>
      </c>
      <c r="S48" s="107">
        <v>0</v>
      </c>
      <c r="T48" s="107">
        <v>0</v>
      </c>
      <c r="U48" s="107">
        <v>0</v>
      </c>
      <c r="V48" s="107">
        <v>0</v>
      </c>
      <c r="W48" s="107">
        <v>0</v>
      </c>
      <c r="X48" s="107">
        <v>0</v>
      </c>
      <c r="Y48" s="107">
        <v>0</v>
      </c>
      <c r="Z48" s="107">
        <v>0</v>
      </c>
      <c r="AA48" s="107">
        <v>0</v>
      </c>
      <c r="AB48" s="107">
        <v>0</v>
      </c>
      <c r="AC48" s="107">
        <v>0</v>
      </c>
      <c r="AD48" s="107">
        <v>0</v>
      </c>
      <c r="AE48" s="107">
        <v>0</v>
      </c>
      <c r="AF48" s="107">
        <v>0</v>
      </c>
      <c r="AG48" s="107">
        <v>0</v>
      </c>
      <c r="AH48" s="107">
        <v>0</v>
      </c>
      <c r="AI48" s="107">
        <v>0</v>
      </c>
      <c r="AJ48" s="107">
        <v>0</v>
      </c>
      <c r="AK48" s="107">
        <v>0</v>
      </c>
      <c r="AL48" s="107">
        <v>0</v>
      </c>
      <c r="AM48" s="107">
        <v>0</v>
      </c>
      <c r="AN48" s="107">
        <v>0</v>
      </c>
      <c r="AO48" s="107">
        <v>0</v>
      </c>
      <c r="AP48" s="107">
        <v>0</v>
      </c>
      <c r="AQ48" s="107">
        <v>0</v>
      </c>
      <c r="AR48" s="107">
        <v>0</v>
      </c>
      <c r="AS48" s="107">
        <v>0</v>
      </c>
      <c r="AT48" s="107">
        <v>0</v>
      </c>
      <c r="AU48" s="107">
        <v>0</v>
      </c>
      <c r="AV48" s="107">
        <v>0</v>
      </c>
      <c r="AW48" s="107">
        <v>0</v>
      </c>
      <c r="AX48" s="107">
        <v>0</v>
      </c>
      <c r="AY48" s="107">
        <v>0</v>
      </c>
      <c r="AZ48" s="107">
        <v>0</v>
      </c>
      <c r="BA48" s="107">
        <v>0</v>
      </c>
      <c r="BB48" s="107">
        <v>0</v>
      </c>
      <c r="BC48" s="107">
        <v>0</v>
      </c>
      <c r="BD48" s="107">
        <v>0</v>
      </c>
      <c r="BE48" s="107">
        <v>0</v>
      </c>
      <c r="BF48" s="107">
        <v>0</v>
      </c>
      <c r="BG48" s="107">
        <v>0</v>
      </c>
      <c r="BH48" s="107">
        <v>0</v>
      </c>
      <c r="BI48" s="107">
        <v>0</v>
      </c>
      <c r="BJ48" s="107">
        <v>0</v>
      </c>
      <c r="BK48" s="107">
        <v>0</v>
      </c>
      <c r="BL48" s="107">
        <v>0</v>
      </c>
      <c r="BM48" s="107">
        <v>0</v>
      </c>
      <c r="BN48" s="107">
        <v>0</v>
      </c>
      <c r="BO48" s="107">
        <v>0</v>
      </c>
      <c r="BP48" s="107">
        <v>0</v>
      </c>
      <c r="BQ48" s="107">
        <v>0</v>
      </c>
      <c r="BR48" s="107">
        <v>0</v>
      </c>
      <c r="BS48" s="107">
        <v>0</v>
      </c>
      <c r="BT48" s="107">
        <v>0</v>
      </c>
      <c r="BU48" s="107">
        <v>0</v>
      </c>
      <c r="BV48" s="107">
        <v>0</v>
      </c>
      <c r="BW48" s="107">
        <v>0</v>
      </c>
      <c r="BX48" s="107">
        <v>0</v>
      </c>
      <c r="BY48" s="107">
        <v>0</v>
      </c>
    </row>
    <row r="49" spans="1:77" x14ac:dyDescent="0.25">
      <c r="A49" s="105" t="s">
        <v>46</v>
      </c>
      <c r="B49" s="107">
        <v>0</v>
      </c>
      <c r="C49" s="107">
        <v>0</v>
      </c>
      <c r="D49" s="107">
        <v>0</v>
      </c>
      <c r="E49" s="107">
        <v>0</v>
      </c>
      <c r="F49" s="107">
        <v>0</v>
      </c>
      <c r="G49" s="107">
        <v>0</v>
      </c>
      <c r="H49" s="107">
        <v>0</v>
      </c>
      <c r="I49" s="107">
        <v>0</v>
      </c>
      <c r="J49" s="107">
        <v>0</v>
      </c>
      <c r="K49" s="107">
        <v>0</v>
      </c>
      <c r="L49" s="107">
        <v>0</v>
      </c>
      <c r="M49" s="107">
        <v>0</v>
      </c>
      <c r="N49" s="107">
        <v>0</v>
      </c>
      <c r="O49" s="107">
        <v>0</v>
      </c>
      <c r="P49" s="107">
        <v>0</v>
      </c>
      <c r="Q49" s="107">
        <v>0</v>
      </c>
      <c r="R49" s="107">
        <v>0</v>
      </c>
      <c r="S49" s="107">
        <v>0</v>
      </c>
      <c r="T49" s="107">
        <v>0</v>
      </c>
      <c r="U49" s="107">
        <v>0</v>
      </c>
      <c r="V49" s="107">
        <v>0</v>
      </c>
      <c r="W49" s="107">
        <v>0</v>
      </c>
      <c r="X49" s="107">
        <v>0</v>
      </c>
      <c r="Y49" s="107">
        <v>0</v>
      </c>
      <c r="Z49" s="107">
        <v>0</v>
      </c>
      <c r="AA49" s="107">
        <v>0</v>
      </c>
      <c r="AB49" s="107">
        <v>0</v>
      </c>
      <c r="AC49" s="107">
        <v>0</v>
      </c>
      <c r="AD49" s="107">
        <v>0</v>
      </c>
      <c r="AE49" s="107">
        <v>0</v>
      </c>
      <c r="AF49" s="107">
        <v>0</v>
      </c>
      <c r="AG49" s="107">
        <v>0</v>
      </c>
      <c r="AH49" s="107">
        <v>0</v>
      </c>
      <c r="AI49" s="107">
        <v>0</v>
      </c>
      <c r="AJ49" s="107">
        <v>0</v>
      </c>
      <c r="AK49" s="107">
        <v>0</v>
      </c>
      <c r="AL49" s="107">
        <v>0</v>
      </c>
      <c r="AM49" s="107">
        <v>0</v>
      </c>
      <c r="AN49" s="107">
        <v>0</v>
      </c>
      <c r="AO49" s="107">
        <v>0</v>
      </c>
      <c r="AP49" s="107">
        <v>0</v>
      </c>
      <c r="AQ49" s="107">
        <v>0</v>
      </c>
      <c r="AR49" s="107">
        <v>0</v>
      </c>
      <c r="AS49" s="107">
        <v>0</v>
      </c>
      <c r="AT49" s="107">
        <v>0</v>
      </c>
      <c r="AU49" s="107">
        <v>0</v>
      </c>
      <c r="AV49" s="107">
        <v>0</v>
      </c>
      <c r="AW49" s="107">
        <v>0</v>
      </c>
      <c r="AX49" s="107">
        <v>0</v>
      </c>
      <c r="AY49" s="107">
        <v>0</v>
      </c>
      <c r="AZ49" s="107">
        <v>0</v>
      </c>
      <c r="BA49" s="107">
        <v>0</v>
      </c>
      <c r="BB49" s="107">
        <v>0</v>
      </c>
      <c r="BC49" s="107">
        <v>0</v>
      </c>
      <c r="BD49" s="107">
        <v>0</v>
      </c>
      <c r="BE49" s="107">
        <v>0</v>
      </c>
      <c r="BF49" s="107">
        <v>0</v>
      </c>
      <c r="BG49" s="107">
        <v>0</v>
      </c>
      <c r="BH49" s="107">
        <v>0</v>
      </c>
      <c r="BI49" s="107">
        <v>0</v>
      </c>
      <c r="BJ49" s="107">
        <v>0</v>
      </c>
      <c r="BK49" s="107">
        <v>0</v>
      </c>
      <c r="BL49" s="107">
        <v>0</v>
      </c>
      <c r="BM49" s="107">
        <v>0</v>
      </c>
      <c r="BN49" s="107">
        <v>0</v>
      </c>
      <c r="BO49" s="107">
        <v>0</v>
      </c>
      <c r="BP49" s="107">
        <v>0</v>
      </c>
      <c r="BQ49" s="107">
        <v>0</v>
      </c>
      <c r="BR49" s="107">
        <v>0</v>
      </c>
      <c r="BS49" s="107">
        <v>0</v>
      </c>
      <c r="BT49" s="107">
        <v>0</v>
      </c>
      <c r="BU49" s="107">
        <v>0</v>
      </c>
      <c r="BV49" s="107">
        <v>0</v>
      </c>
      <c r="BW49" s="107">
        <v>0</v>
      </c>
      <c r="BX49" s="107">
        <v>0</v>
      </c>
      <c r="BY49" s="107">
        <v>0</v>
      </c>
    </row>
    <row r="50" spans="1:77" x14ac:dyDescent="0.25">
      <c r="A50" s="105" t="s">
        <v>47</v>
      </c>
      <c r="B50" s="107">
        <v>0</v>
      </c>
      <c r="C50" s="107">
        <v>0</v>
      </c>
      <c r="D50" s="107">
        <v>0</v>
      </c>
      <c r="E50" s="107">
        <v>0</v>
      </c>
      <c r="F50" s="107">
        <v>0</v>
      </c>
      <c r="G50" s="107">
        <v>0</v>
      </c>
      <c r="H50" s="107">
        <v>0</v>
      </c>
      <c r="I50" s="107">
        <v>0</v>
      </c>
      <c r="J50" s="107">
        <v>0</v>
      </c>
      <c r="K50" s="107">
        <v>0</v>
      </c>
      <c r="L50" s="107">
        <v>0</v>
      </c>
      <c r="M50" s="107">
        <v>0</v>
      </c>
      <c r="N50" s="107">
        <v>0</v>
      </c>
      <c r="O50" s="107">
        <v>0</v>
      </c>
      <c r="P50" s="107">
        <v>0</v>
      </c>
      <c r="Q50" s="107">
        <v>0</v>
      </c>
      <c r="R50" s="107">
        <v>0</v>
      </c>
      <c r="S50" s="107">
        <v>0</v>
      </c>
      <c r="T50" s="107">
        <v>0</v>
      </c>
      <c r="U50" s="107">
        <v>0</v>
      </c>
      <c r="V50" s="107">
        <v>0</v>
      </c>
      <c r="W50" s="107">
        <v>0</v>
      </c>
      <c r="X50" s="107">
        <v>0</v>
      </c>
      <c r="Y50" s="107">
        <v>0</v>
      </c>
      <c r="Z50" s="107">
        <v>0</v>
      </c>
      <c r="AA50" s="107">
        <v>0</v>
      </c>
      <c r="AB50" s="107">
        <v>0</v>
      </c>
      <c r="AC50" s="107">
        <v>0</v>
      </c>
      <c r="AD50" s="107">
        <v>0</v>
      </c>
      <c r="AE50" s="107">
        <v>0</v>
      </c>
      <c r="AF50" s="107">
        <v>0</v>
      </c>
      <c r="AG50" s="107">
        <v>0</v>
      </c>
      <c r="AH50" s="107">
        <v>0</v>
      </c>
      <c r="AI50" s="107">
        <v>0</v>
      </c>
      <c r="AJ50" s="107">
        <v>0</v>
      </c>
      <c r="AK50" s="107">
        <v>0</v>
      </c>
      <c r="AL50" s="107">
        <v>0</v>
      </c>
      <c r="AM50" s="107">
        <v>0</v>
      </c>
      <c r="AN50" s="107">
        <v>0</v>
      </c>
      <c r="AO50" s="107">
        <v>0</v>
      </c>
      <c r="AP50" s="107">
        <v>0</v>
      </c>
      <c r="AQ50" s="107">
        <v>0</v>
      </c>
      <c r="AR50" s="107">
        <v>0</v>
      </c>
      <c r="AS50" s="107">
        <v>0</v>
      </c>
      <c r="AT50" s="107">
        <v>0</v>
      </c>
      <c r="AU50" s="107">
        <v>0</v>
      </c>
      <c r="AV50" s="107">
        <v>0</v>
      </c>
      <c r="AW50" s="107">
        <v>0</v>
      </c>
      <c r="AX50" s="107">
        <v>0</v>
      </c>
      <c r="AY50" s="107">
        <v>0</v>
      </c>
      <c r="AZ50" s="107">
        <v>0</v>
      </c>
      <c r="BA50" s="107">
        <v>0</v>
      </c>
      <c r="BB50" s="107">
        <v>0</v>
      </c>
      <c r="BC50" s="107">
        <v>0</v>
      </c>
      <c r="BD50" s="107">
        <v>0</v>
      </c>
      <c r="BE50" s="107">
        <v>0</v>
      </c>
      <c r="BF50" s="107">
        <v>0</v>
      </c>
      <c r="BG50" s="107">
        <v>0</v>
      </c>
      <c r="BH50" s="107">
        <v>0</v>
      </c>
      <c r="BI50" s="107">
        <v>0</v>
      </c>
      <c r="BJ50" s="107">
        <v>0</v>
      </c>
      <c r="BK50" s="107">
        <v>0</v>
      </c>
      <c r="BL50" s="107">
        <v>0</v>
      </c>
      <c r="BM50" s="107">
        <v>0</v>
      </c>
      <c r="BN50" s="107">
        <v>0</v>
      </c>
      <c r="BO50" s="107">
        <v>0</v>
      </c>
      <c r="BP50" s="107">
        <v>0</v>
      </c>
      <c r="BQ50" s="107">
        <v>0</v>
      </c>
      <c r="BR50" s="107">
        <v>0</v>
      </c>
      <c r="BS50" s="107">
        <v>0</v>
      </c>
      <c r="BT50" s="107">
        <v>0</v>
      </c>
      <c r="BU50" s="107">
        <v>0</v>
      </c>
      <c r="BV50" s="107">
        <v>0</v>
      </c>
      <c r="BW50" s="107">
        <v>0</v>
      </c>
      <c r="BX50" s="107">
        <v>0</v>
      </c>
      <c r="BY50" s="107">
        <v>0</v>
      </c>
    </row>
    <row r="51" spans="1:77" x14ac:dyDescent="0.25">
      <c r="A51" s="105" t="s">
        <v>48</v>
      </c>
      <c r="B51" s="107">
        <v>0</v>
      </c>
      <c r="C51" s="107">
        <v>0</v>
      </c>
      <c r="D51" s="107">
        <v>0</v>
      </c>
      <c r="E51" s="107">
        <v>0</v>
      </c>
      <c r="F51" s="107">
        <v>0</v>
      </c>
      <c r="G51" s="107">
        <v>0</v>
      </c>
      <c r="H51" s="107">
        <v>0</v>
      </c>
      <c r="I51" s="107">
        <v>0</v>
      </c>
      <c r="J51" s="107">
        <v>0</v>
      </c>
      <c r="K51" s="107">
        <v>0</v>
      </c>
      <c r="L51" s="107">
        <v>0</v>
      </c>
      <c r="M51" s="107">
        <v>0</v>
      </c>
      <c r="N51" s="107">
        <v>0</v>
      </c>
      <c r="O51" s="107">
        <v>0</v>
      </c>
      <c r="P51" s="107">
        <v>0</v>
      </c>
      <c r="Q51" s="107">
        <v>0</v>
      </c>
      <c r="R51" s="107">
        <v>0</v>
      </c>
      <c r="S51" s="107">
        <v>0</v>
      </c>
      <c r="T51" s="107">
        <v>0</v>
      </c>
      <c r="U51" s="107">
        <v>0</v>
      </c>
      <c r="V51" s="107">
        <v>0</v>
      </c>
      <c r="W51" s="107">
        <v>0</v>
      </c>
      <c r="X51" s="107">
        <v>0</v>
      </c>
      <c r="Y51" s="107">
        <v>0</v>
      </c>
      <c r="Z51" s="107">
        <v>0</v>
      </c>
      <c r="AA51" s="107">
        <v>0</v>
      </c>
      <c r="AB51" s="107">
        <v>0</v>
      </c>
      <c r="AC51" s="107">
        <v>0</v>
      </c>
      <c r="AD51" s="107">
        <v>0</v>
      </c>
      <c r="AE51" s="107">
        <v>0</v>
      </c>
      <c r="AF51" s="107">
        <v>0</v>
      </c>
      <c r="AG51" s="107">
        <v>0</v>
      </c>
      <c r="AH51" s="107">
        <v>0</v>
      </c>
      <c r="AI51" s="107">
        <v>0</v>
      </c>
      <c r="AJ51" s="107">
        <v>0</v>
      </c>
      <c r="AK51" s="107">
        <v>0</v>
      </c>
      <c r="AL51" s="107">
        <v>0</v>
      </c>
      <c r="AM51" s="107">
        <v>0</v>
      </c>
      <c r="AN51" s="107">
        <v>0</v>
      </c>
      <c r="AO51" s="107">
        <v>0</v>
      </c>
      <c r="AP51" s="107">
        <v>0</v>
      </c>
      <c r="AQ51" s="107">
        <v>0</v>
      </c>
      <c r="AR51" s="107">
        <v>0</v>
      </c>
      <c r="AS51" s="107">
        <v>0</v>
      </c>
      <c r="AT51" s="107">
        <v>0</v>
      </c>
      <c r="AU51" s="107">
        <v>0</v>
      </c>
      <c r="AV51" s="107">
        <v>0</v>
      </c>
      <c r="AW51" s="107">
        <v>0</v>
      </c>
      <c r="AX51" s="107">
        <v>0</v>
      </c>
      <c r="AY51" s="107">
        <v>0</v>
      </c>
      <c r="AZ51" s="107">
        <v>0</v>
      </c>
      <c r="BA51" s="107">
        <v>0</v>
      </c>
      <c r="BB51" s="107">
        <v>0</v>
      </c>
      <c r="BC51" s="107">
        <v>0</v>
      </c>
      <c r="BD51" s="107">
        <v>0</v>
      </c>
      <c r="BE51" s="107">
        <v>0</v>
      </c>
      <c r="BF51" s="107">
        <v>0</v>
      </c>
      <c r="BG51" s="107">
        <v>0</v>
      </c>
      <c r="BH51" s="107">
        <v>0</v>
      </c>
      <c r="BI51" s="107">
        <v>0</v>
      </c>
      <c r="BJ51" s="107">
        <v>0</v>
      </c>
      <c r="BK51" s="107">
        <v>0</v>
      </c>
      <c r="BL51" s="107">
        <v>0</v>
      </c>
      <c r="BM51" s="107">
        <v>0</v>
      </c>
      <c r="BN51" s="107">
        <v>0</v>
      </c>
      <c r="BO51" s="107">
        <v>0</v>
      </c>
      <c r="BP51" s="107">
        <v>0</v>
      </c>
      <c r="BQ51" s="107">
        <v>0</v>
      </c>
      <c r="BR51" s="107">
        <v>0</v>
      </c>
      <c r="BS51" s="107">
        <v>0</v>
      </c>
      <c r="BT51" s="107">
        <v>0</v>
      </c>
      <c r="BU51" s="107">
        <v>0</v>
      </c>
      <c r="BV51" s="107">
        <v>0</v>
      </c>
      <c r="BW51" s="107">
        <v>0</v>
      </c>
      <c r="BX51" s="107">
        <v>0</v>
      </c>
      <c r="BY51" s="107">
        <v>0</v>
      </c>
    </row>
    <row r="52" spans="1:77" x14ac:dyDescent="0.25">
      <c r="A52" s="105" t="s">
        <v>49</v>
      </c>
      <c r="B52" s="107">
        <v>0</v>
      </c>
      <c r="C52" s="107">
        <v>0</v>
      </c>
      <c r="D52" s="107">
        <v>0</v>
      </c>
      <c r="E52" s="107">
        <v>0</v>
      </c>
      <c r="F52" s="107">
        <v>0</v>
      </c>
      <c r="G52" s="107">
        <v>0</v>
      </c>
      <c r="H52" s="107">
        <v>0</v>
      </c>
      <c r="I52" s="107">
        <v>0</v>
      </c>
      <c r="J52" s="107">
        <v>0</v>
      </c>
      <c r="K52" s="107">
        <v>0</v>
      </c>
      <c r="L52" s="107">
        <v>0</v>
      </c>
      <c r="M52" s="107">
        <v>0</v>
      </c>
      <c r="N52" s="107">
        <v>0</v>
      </c>
      <c r="O52" s="107">
        <v>0</v>
      </c>
      <c r="P52" s="107">
        <v>0</v>
      </c>
      <c r="Q52" s="107">
        <v>0</v>
      </c>
      <c r="R52" s="107">
        <v>0</v>
      </c>
      <c r="S52" s="107">
        <v>0</v>
      </c>
      <c r="T52" s="107">
        <v>0</v>
      </c>
      <c r="U52" s="107">
        <v>0</v>
      </c>
      <c r="V52" s="107">
        <v>0</v>
      </c>
      <c r="W52" s="107">
        <v>0</v>
      </c>
      <c r="X52" s="107">
        <v>0</v>
      </c>
      <c r="Y52" s="107">
        <v>0</v>
      </c>
      <c r="Z52" s="107">
        <v>0</v>
      </c>
      <c r="AA52" s="107">
        <v>0</v>
      </c>
      <c r="AB52" s="107">
        <v>0</v>
      </c>
      <c r="AC52" s="107">
        <v>0</v>
      </c>
      <c r="AD52" s="107">
        <v>0</v>
      </c>
      <c r="AE52" s="107">
        <v>0</v>
      </c>
      <c r="AF52" s="107">
        <v>0</v>
      </c>
      <c r="AG52" s="107">
        <v>0</v>
      </c>
      <c r="AH52" s="107">
        <v>0</v>
      </c>
      <c r="AI52" s="107">
        <v>0</v>
      </c>
      <c r="AJ52" s="107">
        <v>0</v>
      </c>
      <c r="AK52" s="107">
        <v>0</v>
      </c>
      <c r="AL52" s="107">
        <v>0</v>
      </c>
      <c r="AM52" s="107">
        <v>0</v>
      </c>
      <c r="AN52" s="107">
        <v>0</v>
      </c>
      <c r="AO52" s="107">
        <v>0</v>
      </c>
      <c r="AP52" s="107">
        <v>0</v>
      </c>
      <c r="AQ52" s="107">
        <v>0</v>
      </c>
      <c r="AR52" s="107">
        <v>0</v>
      </c>
      <c r="AS52" s="107">
        <v>0</v>
      </c>
      <c r="AT52" s="107">
        <v>0</v>
      </c>
      <c r="AU52" s="107">
        <v>0</v>
      </c>
      <c r="AV52" s="107">
        <v>0</v>
      </c>
      <c r="AW52" s="107">
        <v>0</v>
      </c>
      <c r="AX52" s="107">
        <v>0</v>
      </c>
      <c r="AY52" s="107">
        <v>0</v>
      </c>
      <c r="AZ52" s="107">
        <v>0</v>
      </c>
      <c r="BA52" s="107">
        <v>0</v>
      </c>
      <c r="BB52" s="107">
        <v>0</v>
      </c>
      <c r="BC52" s="107">
        <v>0</v>
      </c>
      <c r="BD52" s="107">
        <v>0</v>
      </c>
      <c r="BE52" s="107">
        <v>0</v>
      </c>
      <c r="BF52" s="107">
        <v>0</v>
      </c>
      <c r="BG52" s="107">
        <v>0</v>
      </c>
      <c r="BH52" s="107">
        <v>0</v>
      </c>
      <c r="BI52" s="107">
        <v>0</v>
      </c>
      <c r="BJ52" s="107">
        <v>0</v>
      </c>
      <c r="BK52" s="107">
        <v>0</v>
      </c>
      <c r="BL52" s="107">
        <v>0</v>
      </c>
      <c r="BM52" s="107">
        <v>0</v>
      </c>
      <c r="BN52" s="107">
        <v>0</v>
      </c>
      <c r="BO52" s="107">
        <v>0</v>
      </c>
      <c r="BP52" s="107">
        <v>0</v>
      </c>
      <c r="BQ52" s="107">
        <v>0</v>
      </c>
      <c r="BR52" s="107">
        <v>0</v>
      </c>
      <c r="BS52" s="107">
        <v>0</v>
      </c>
      <c r="BT52" s="107">
        <v>0</v>
      </c>
      <c r="BU52" s="107">
        <v>0</v>
      </c>
      <c r="BV52" s="107">
        <v>0</v>
      </c>
      <c r="BW52" s="107">
        <v>0</v>
      </c>
      <c r="BX52" s="107">
        <v>0</v>
      </c>
      <c r="BY52" s="107">
        <v>0</v>
      </c>
    </row>
    <row r="53" spans="1:77" x14ac:dyDescent="0.25">
      <c r="A53" s="105" t="s">
        <v>50</v>
      </c>
      <c r="B53" s="107">
        <v>0</v>
      </c>
      <c r="C53" s="107">
        <v>0</v>
      </c>
      <c r="D53" s="107">
        <v>0</v>
      </c>
      <c r="E53" s="107">
        <v>0</v>
      </c>
      <c r="F53" s="107">
        <v>0</v>
      </c>
      <c r="G53" s="107">
        <v>0</v>
      </c>
      <c r="H53" s="107">
        <v>0</v>
      </c>
      <c r="I53" s="107">
        <v>0</v>
      </c>
      <c r="J53" s="107">
        <v>0</v>
      </c>
      <c r="K53" s="107">
        <v>0</v>
      </c>
      <c r="L53" s="107">
        <v>0</v>
      </c>
      <c r="M53" s="107">
        <v>0</v>
      </c>
      <c r="N53" s="107">
        <v>0</v>
      </c>
      <c r="O53" s="107">
        <v>0</v>
      </c>
      <c r="P53" s="107">
        <v>0</v>
      </c>
      <c r="Q53" s="107">
        <v>0</v>
      </c>
      <c r="R53" s="107">
        <v>0</v>
      </c>
      <c r="S53" s="107">
        <v>0</v>
      </c>
      <c r="T53" s="107">
        <v>0</v>
      </c>
      <c r="U53" s="107">
        <v>0</v>
      </c>
      <c r="V53" s="107">
        <v>0</v>
      </c>
      <c r="W53" s="107">
        <v>0</v>
      </c>
      <c r="X53" s="107">
        <v>0</v>
      </c>
      <c r="Y53" s="107">
        <v>0</v>
      </c>
      <c r="Z53" s="107">
        <v>0</v>
      </c>
      <c r="AA53" s="107">
        <v>0</v>
      </c>
      <c r="AB53" s="107">
        <v>0</v>
      </c>
      <c r="AC53" s="107">
        <v>0</v>
      </c>
      <c r="AD53" s="107">
        <v>0</v>
      </c>
      <c r="AE53" s="107">
        <v>0</v>
      </c>
      <c r="AF53" s="107">
        <v>0</v>
      </c>
      <c r="AG53" s="107">
        <v>0</v>
      </c>
      <c r="AH53" s="107">
        <v>0</v>
      </c>
      <c r="AI53" s="107">
        <v>0</v>
      </c>
      <c r="AJ53" s="107">
        <v>0</v>
      </c>
      <c r="AK53" s="107">
        <v>0</v>
      </c>
      <c r="AL53" s="107">
        <v>0</v>
      </c>
      <c r="AM53" s="107">
        <v>0</v>
      </c>
      <c r="AN53" s="107">
        <v>0</v>
      </c>
      <c r="AO53" s="107">
        <v>0</v>
      </c>
      <c r="AP53" s="107">
        <v>0</v>
      </c>
      <c r="AQ53" s="107">
        <v>0</v>
      </c>
      <c r="AR53" s="107">
        <v>0</v>
      </c>
      <c r="AS53" s="107">
        <v>0</v>
      </c>
      <c r="AT53" s="107">
        <v>0</v>
      </c>
      <c r="AU53" s="107">
        <v>0</v>
      </c>
      <c r="AV53" s="107">
        <v>0</v>
      </c>
      <c r="AW53" s="107">
        <v>0</v>
      </c>
      <c r="AX53" s="107">
        <v>0</v>
      </c>
      <c r="AY53" s="107">
        <v>0</v>
      </c>
      <c r="AZ53" s="107">
        <v>0</v>
      </c>
      <c r="BA53" s="107">
        <v>0</v>
      </c>
      <c r="BB53" s="107">
        <v>0</v>
      </c>
      <c r="BC53" s="107">
        <v>0</v>
      </c>
      <c r="BD53" s="107">
        <v>0</v>
      </c>
      <c r="BE53" s="107">
        <v>0</v>
      </c>
      <c r="BF53" s="107">
        <v>0</v>
      </c>
      <c r="BG53" s="107">
        <v>0</v>
      </c>
      <c r="BH53" s="107">
        <v>0</v>
      </c>
      <c r="BI53" s="107">
        <v>0</v>
      </c>
      <c r="BJ53" s="107">
        <v>0</v>
      </c>
      <c r="BK53" s="107">
        <v>0</v>
      </c>
      <c r="BL53" s="107">
        <v>0</v>
      </c>
      <c r="BM53" s="107">
        <v>0</v>
      </c>
      <c r="BN53" s="107">
        <v>0</v>
      </c>
      <c r="BO53" s="107">
        <v>0</v>
      </c>
      <c r="BP53" s="107">
        <v>0</v>
      </c>
      <c r="BQ53" s="107">
        <v>0</v>
      </c>
      <c r="BR53" s="107">
        <v>0</v>
      </c>
      <c r="BS53" s="107">
        <v>0</v>
      </c>
      <c r="BT53" s="107">
        <v>0</v>
      </c>
      <c r="BU53" s="107">
        <v>0</v>
      </c>
      <c r="BV53" s="107">
        <v>0</v>
      </c>
      <c r="BW53" s="107">
        <v>0</v>
      </c>
      <c r="BX53" s="107">
        <v>0</v>
      </c>
      <c r="BY53" s="107">
        <v>0</v>
      </c>
    </row>
    <row r="54" spans="1:77" x14ac:dyDescent="0.25">
      <c r="A54" s="105" t="s">
        <v>51</v>
      </c>
      <c r="B54" s="107">
        <v>0</v>
      </c>
      <c r="C54" s="107">
        <v>0</v>
      </c>
      <c r="D54" s="107">
        <v>0</v>
      </c>
      <c r="E54" s="107">
        <v>0</v>
      </c>
      <c r="F54" s="107">
        <v>0</v>
      </c>
      <c r="G54" s="107">
        <v>0</v>
      </c>
      <c r="H54" s="107">
        <v>0</v>
      </c>
      <c r="I54" s="107">
        <v>0</v>
      </c>
      <c r="J54" s="107">
        <v>0</v>
      </c>
      <c r="K54" s="107">
        <v>0</v>
      </c>
      <c r="L54" s="107">
        <v>0</v>
      </c>
      <c r="M54" s="107">
        <v>0</v>
      </c>
      <c r="N54" s="107">
        <v>0</v>
      </c>
      <c r="O54" s="107">
        <v>0</v>
      </c>
      <c r="P54" s="107">
        <v>0</v>
      </c>
      <c r="Q54" s="107">
        <v>0</v>
      </c>
      <c r="R54" s="107">
        <v>0</v>
      </c>
      <c r="S54" s="107">
        <v>0</v>
      </c>
      <c r="T54" s="107">
        <v>0</v>
      </c>
      <c r="U54" s="107">
        <v>0</v>
      </c>
      <c r="V54" s="107">
        <v>0</v>
      </c>
      <c r="W54" s="107">
        <v>0</v>
      </c>
      <c r="X54" s="107">
        <v>0</v>
      </c>
      <c r="Y54" s="107">
        <v>0</v>
      </c>
      <c r="Z54" s="107">
        <v>0</v>
      </c>
      <c r="AA54" s="107">
        <v>0</v>
      </c>
      <c r="AB54" s="107">
        <v>0</v>
      </c>
      <c r="AC54" s="107">
        <v>0</v>
      </c>
      <c r="AD54" s="107">
        <v>0</v>
      </c>
      <c r="AE54" s="107">
        <v>0</v>
      </c>
      <c r="AF54" s="107">
        <v>0</v>
      </c>
      <c r="AG54" s="107">
        <v>0</v>
      </c>
      <c r="AH54" s="107">
        <v>0</v>
      </c>
      <c r="AI54" s="107">
        <v>0</v>
      </c>
      <c r="AJ54" s="107">
        <v>0</v>
      </c>
      <c r="AK54" s="107">
        <v>0</v>
      </c>
      <c r="AL54" s="107">
        <v>0</v>
      </c>
      <c r="AM54" s="107">
        <v>0</v>
      </c>
      <c r="AN54" s="107">
        <v>0</v>
      </c>
      <c r="AO54" s="107">
        <v>0</v>
      </c>
      <c r="AP54" s="107">
        <v>0</v>
      </c>
      <c r="AQ54" s="107">
        <v>0</v>
      </c>
      <c r="AR54" s="107">
        <v>0</v>
      </c>
      <c r="AS54" s="107">
        <v>0</v>
      </c>
      <c r="AT54" s="107">
        <v>0</v>
      </c>
      <c r="AU54" s="107">
        <v>0</v>
      </c>
      <c r="AV54" s="107">
        <v>0</v>
      </c>
      <c r="AW54" s="107">
        <v>0</v>
      </c>
      <c r="AX54" s="107">
        <v>0</v>
      </c>
      <c r="AY54" s="107">
        <v>0</v>
      </c>
      <c r="AZ54" s="107">
        <v>0</v>
      </c>
      <c r="BA54" s="107">
        <v>0</v>
      </c>
      <c r="BB54" s="107">
        <v>0</v>
      </c>
      <c r="BC54" s="107">
        <v>0</v>
      </c>
      <c r="BD54" s="107">
        <v>0</v>
      </c>
      <c r="BE54" s="107">
        <v>0</v>
      </c>
      <c r="BF54" s="107">
        <v>0</v>
      </c>
      <c r="BG54" s="107">
        <v>0</v>
      </c>
      <c r="BH54" s="107">
        <v>0</v>
      </c>
      <c r="BI54" s="107">
        <v>0</v>
      </c>
      <c r="BJ54" s="107">
        <v>0</v>
      </c>
      <c r="BK54" s="107">
        <v>0</v>
      </c>
      <c r="BL54" s="107">
        <v>0</v>
      </c>
      <c r="BM54" s="107">
        <v>0</v>
      </c>
      <c r="BN54" s="107">
        <v>0</v>
      </c>
      <c r="BO54" s="107">
        <v>0</v>
      </c>
      <c r="BP54" s="107">
        <v>0</v>
      </c>
      <c r="BQ54" s="107">
        <v>0</v>
      </c>
      <c r="BR54" s="107">
        <v>0</v>
      </c>
      <c r="BS54" s="107">
        <v>0</v>
      </c>
      <c r="BT54" s="107">
        <v>0</v>
      </c>
      <c r="BU54" s="107">
        <v>0</v>
      </c>
      <c r="BV54" s="107">
        <v>0</v>
      </c>
      <c r="BW54" s="107">
        <v>0</v>
      </c>
      <c r="BX54" s="107">
        <v>0</v>
      </c>
      <c r="BY54" s="107">
        <v>0</v>
      </c>
    </row>
    <row r="55" spans="1:77" x14ac:dyDescent="0.25">
      <c r="A55" s="105" t="s">
        <v>52</v>
      </c>
      <c r="B55" s="107">
        <v>0</v>
      </c>
      <c r="C55" s="107">
        <v>0</v>
      </c>
      <c r="D55" s="107">
        <v>0</v>
      </c>
      <c r="E55" s="107">
        <v>0</v>
      </c>
      <c r="F55" s="107">
        <v>0</v>
      </c>
      <c r="G55" s="107">
        <v>0</v>
      </c>
      <c r="H55" s="107">
        <v>0</v>
      </c>
      <c r="I55" s="107">
        <v>0</v>
      </c>
      <c r="J55" s="107">
        <v>0</v>
      </c>
      <c r="K55" s="107">
        <v>0</v>
      </c>
      <c r="L55" s="107">
        <v>0</v>
      </c>
      <c r="M55" s="107">
        <v>0</v>
      </c>
      <c r="N55" s="107">
        <v>0</v>
      </c>
      <c r="O55" s="107">
        <v>0</v>
      </c>
      <c r="P55" s="107">
        <v>0</v>
      </c>
      <c r="Q55" s="107">
        <v>0</v>
      </c>
      <c r="R55" s="107">
        <v>0</v>
      </c>
      <c r="S55" s="107">
        <v>0</v>
      </c>
      <c r="T55" s="107">
        <v>0</v>
      </c>
      <c r="U55" s="107">
        <v>0</v>
      </c>
      <c r="V55" s="107">
        <v>0</v>
      </c>
      <c r="W55" s="107">
        <v>0</v>
      </c>
      <c r="X55" s="107">
        <v>0</v>
      </c>
      <c r="Y55" s="107">
        <v>0</v>
      </c>
      <c r="Z55" s="107">
        <v>0</v>
      </c>
      <c r="AA55" s="107">
        <v>0</v>
      </c>
      <c r="AB55" s="107">
        <v>0</v>
      </c>
      <c r="AC55" s="107">
        <v>0</v>
      </c>
      <c r="AD55" s="107">
        <v>0</v>
      </c>
      <c r="AE55" s="107">
        <v>0</v>
      </c>
      <c r="AF55" s="107">
        <v>0</v>
      </c>
      <c r="AG55" s="107">
        <v>0</v>
      </c>
      <c r="AH55" s="107">
        <v>0</v>
      </c>
      <c r="AI55" s="107">
        <v>0</v>
      </c>
      <c r="AJ55" s="107">
        <v>0</v>
      </c>
      <c r="AK55" s="107">
        <v>0</v>
      </c>
      <c r="AL55" s="107">
        <v>0</v>
      </c>
      <c r="AM55" s="107">
        <v>0</v>
      </c>
      <c r="AN55" s="107">
        <v>0</v>
      </c>
      <c r="AO55" s="107">
        <v>0</v>
      </c>
      <c r="AP55" s="107">
        <v>0</v>
      </c>
      <c r="AQ55" s="107">
        <v>0</v>
      </c>
      <c r="AR55" s="107">
        <v>0</v>
      </c>
      <c r="AS55" s="107">
        <v>0</v>
      </c>
      <c r="AT55" s="107">
        <v>0</v>
      </c>
      <c r="AU55" s="107">
        <v>0</v>
      </c>
      <c r="AV55" s="107">
        <v>0</v>
      </c>
      <c r="AW55" s="107">
        <v>0</v>
      </c>
      <c r="AX55" s="107">
        <v>0</v>
      </c>
      <c r="AY55" s="107">
        <v>0</v>
      </c>
      <c r="AZ55" s="107">
        <v>0</v>
      </c>
      <c r="BA55" s="107">
        <v>0</v>
      </c>
      <c r="BB55" s="107">
        <v>0</v>
      </c>
      <c r="BC55" s="107">
        <v>0</v>
      </c>
      <c r="BD55" s="107">
        <v>0</v>
      </c>
      <c r="BE55" s="107">
        <v>0</v>
      </c>
      <c r="BF55" s="107">
        <v>0</v>
      </c>
      <c r="BG55" s="107">
        <v>0</v>
      </c>
      <c r="BH55" s="107">
        <v>0</v>
      </c>
      <c r="BI55" s="107">
        <v>0</v>
      </c>
      <c r="BJ55" s="107">
        <v>0</v>
      </c>
      <c r="BK55" s="107">
        <v>0</v>
      </c>
      <c r="BL55" s="107">
        <v>0</v>
      </c>
      <c r="BM55" s="107">
        <v>0</v>
      </c>
      <c r="BN55" s="107">
        <v>0</v>
      </c>
      <c r="BO55" s="107">
        <v>0</v>
      </c>
      <c r="BP55" s="107">
        <v>0</v>
      </c>
      <c r="BQ55" s="107">
        <v>0</v>
      </c>
      <c r="BR55" s="107">
        <v>0</v>
      </c>
      <c r="BS55" s="107">
        <v>0</v>
      </c>
      <c r="BT55" s="107">
        <v>0</v>
      </c>
      <c r="BU55" s="107">
        <v>0</v>
      </c>
      <c r="BV55" s="107">
        <v>0</v>
      </c>
      <c r="BW55" s="107">
        <v>0</v>
      </c>
      <c r="BX55" s="107">
        <v>0</v>
      </c>
      <c r="BY55" s="107">
        <v>0</v>
      </c>
    </row>
    <row r="56" spans="1:77" x14ac:dyDescent="0.25">
      <c r="A56" s="105" t="s">
        <v>53</v>
      </c>
      <c r="B56" s="107">
        <v>0</v>
      </c>
      <c r="C56" s="107">
        <v>0</v>
      </c>
      <c r="D56" s="107">
        <v>0</v>
      </c>
      <c r="E56" s="107">
        <v>0</v>
      </c>
      <c r="F56" s="107">
        <v>0</v>
      </c>
      <c r="G56" s="107">
        <v>0</v>
      </c>
      <c r="H56" s="107">
        <v>0</v>
      </c>
      <c r="I56" s="107">
        <v>0</v>
      </c>
      <c r="J56" s="107">
        <v>0</v>
      </c>
      <c r="K56" s="107">
        <v>0</v>
      </c>
      <c r="L56" s="107">
        <v>0</v>
      </c>
      <c r="M56" s="107">
        <v>0</v>
      </c>
      <c r="N56" s="107">
        <v>0</v>
      </c>
      <c r="O56" s="107">
        <v>0</v>
      </c>
      <c r="P56" s="107">
        <v>0</v>
      </c>
      <c r="Q56" s="107">
        <v>0</v>
      </c>
      <c r="R56" s="107">
        <v>0</v>
      </c>
      <c r="S56" s="107">
        <v>0</v>
      </c>
      <c r="T56" s="107">
        <v>0</v>
      </c>
      <c r="U56" s="107">
        <v>0</v>
      </c>
      <c r="V56" s="107">
        <v>0</v>
      </c>
      <c r="W56" s="107">
        <v>0</v>
      </c>
      <c r="X56" s="107">
        <v>0</v>
      </c>
      <c r="Y56" s="107">
        <v>0</v>
      </c>
      <c r="Z56" s="107">
        <v>0</v>
      </c>
      <c r="AA56" s="107">
        <v>0</v>
      </c>
      <c r="AB56" s="107">
        <v>0</v>
      </c>
      <c r="AC56" s="107">
        <v>0</v>
      </c>
      <c r="AD56" s="107">
        <v>0</v>
      </c>
      <c r="AE56" s="107">
        <v>0</v>
      </c>
      <c r="AF56" s="107">
        <v>0</v>
      </c>
      <c r="AG56" s="107">
        <v>0</v>
      </c>
      <c r="AH56" s="107">
        <v>0</v>
      </c>
      <c r="AI56" s="107">
        <v>0</v>
      </c>
      <c r="AJ56" s="107">
        <v>0</v>
      </c>
      <c r="AK56" s="107">
        <v>0</v>
      </c>
      <c r="AL56" s="107">
        <v>0</v>
      </c>
      <c r="AM56" s="107">
        <v>0</v>
      </c>
      <c r="AN56" s="107">
        <v>0</v>
      </c>
      <c r="AO56" s="107">
        <v>0</v>
      </c>
      <c r="AP56" s="107">
        <v>0</v>
      </c>
      <c r="AQ56" s="107">
        <v>0</v>
      </c>
      <c r="AR56" s="107">
        <v>0</v>
      </c>
      <c r="AS56" s="107">
        <v>0</v>
      </c>
      <c r="AT56" s="107">
        <v>0</v>
      </c>
      <c r="AU56" s="107">
        <v>0</v>
      </c>
      <c r="AV56" s="107">
        <v>0</v>
      </c>
      <c r="AW56" s="107">
        <v>0</v>
      </c>
      <c r="AX56" s="107">
        <v>0</v>
      </c>
      <c r="AY56" s="107">
        <v>0</v>
      </c>
      <c r="AZ56" s="107">
        <v>0</v>
      </c>
      <c r="BA56" s="107">
        <v>0</v>
      </c>
      <c r="BB56" s="107">
        <v>0</v>
      </c>
      <c r="BC56" s="107">
        <v>0</v>
      </c>
      <c r="BD56" s="107">
        <v>0</v>
      </c>
      <c r="BE56" s="107">
        <v>0</v>
      </c>
      <c r="BF56" s="107">
        <v>0</v>
      </c>
      <c r="BG56" s="107">
        <v>0</v>
      </c>
      <c r="BH56" s="107">
        <v>0</v>
      </c>
      <c r="BI56" s="107">
        <v>0</v>
      </c>
      <c r="BJ56" s="107">
        <v>0</v>
      </c>
      <c r="BK56" s="107">
        <v>0</v>
      </c>
      <c r="BL56" s="107">
        <v>0</v>
      </c>
      <c r="BM56" s="107">
        <v>0</v>
      </c>
      <c r="BN56" s="107">
        <v>0</v>
      </c>
      <c r="BO56" s="107">
        <v>0</v>
      </c>
      <c r="BP56" s="107">
        <v>0</v>
      </c>
      <c r="BQ56" s="107">
        <v>0</v>
      </c>
      <c r="BR56" s="107">
        <v>0</v>
      </c>
      <c r="BS56" s="107">
        <v>0</v>
      </c>
      <c r="BT56" s="107">
        <v>0</v>
      </c>
      <c r="BU56" s="107">
        <v>0</v>
      </c>
      <c r="BV56" s="107">
        <v>0</v>
      </c>
      <c r="BW56" s="107">
        <v>0</v>
      </c>
      <c r="BX56" s="107">
        <v>0</v>
      </c>
      <c r="BY56" s="107">
        <v>0</v>
      </c>
    </row>
    <row r="57" spans="1:77" x14ac:dyDescent="0.25">
      <c r="A57" s="105" t="s">
        <v>54</v>
      </c>
      <c r="B57" s="107">
        <v>0</v>
      </c>
      <c r="C57" s="107">
        <v>0</v>
      </c>
      <c r="D57" s="107">
        <v>0</v>
      </c>
      <c r="E57" s="107">
        <v>0</v>
      </c>
      <c r="F57" s="107">
        <v>0</v>
      </c>
      <c r="G57" s="107">
        <v>0</v>
      </c>
      <c r="H57" s="107">
        <v>0</v>
      </c>
      <c r="I57" s="107">
        <v>0</v>
      </c>
      <c r="J57" s="107">
        <v>0</v>
      </c>
      <c r="K57" s="107">
        <v>0</v>
      </c>
      <c r="L57" s="107">
        <v>0</v>
      </c>
      <c r="M57" s="107">
        <v>0</v>
      </c>
      <c r="N57" s="107">
        <v>0</v>
      </c>
      <c r="O57" s="107">
        <v>0</v>
      </c>
      <c r="P57" s="107">
        <v>0</v>
      </c>
      <c r="Q57" s="107">
        <v>0</v>
      </c>
      <c r="R57" s="107">
        <v>0</v>
      </c>
      <c r="S57" s="107">
        <v>0</v>
      </c>
      <c r="T57" s="107">
        <v>0</v>
      </c>
      <c r="U57" s="107">
        <v>0</v>
      </c>
      <c r="V57" s="107">
        <v>0</v>
      </c>
      <c r="W57" s="107">
        <v>0</v>
      </c>
      <c r="X57" s="107">
        <v>0</v>
      </c>
      <c r="Y57" s="107">
        <v>0</v>
      </c>
      <c r="Z57" s="107">
        <v>0</v>
      </c>
      <c r="AA57" s="107">
        <v>0</v>
      </c>
      <c r="AB57" s="107">
        <v>0</v>
      </c>
      <c r="AC57" s="107">
        <v>0</v>
      </c>
      <c r="AD57" s="107">
        <v>0</v>
      </c>
      <c r="AE57" s="107">
        <v>0</v>
      </c>
      <c r="AF57" s="107">
        <v>0</v>
      </c>
      <c r="AG57" s="107">
        <v>0</v>
      </c>
      <c r="AH57" s="107">
        <v>0</v>
      </c>
      <c r="AI57" s="107">
        <v>0</v>
      </c>
      <c r="AJ57" s="107">
        <v>0</v>
      </c>
      <c r="AK57" s="107">
        <v>0</v>
      </c>
      <c r="AL57" s="107">
        <v>0</v>
      </c>
      <c r="AM57" s="107">
        <v>0</v>
      </c>
      <c r="AN57" s="107">
        <v>0</v>
      </c>
      <c r="AO57" s="107">
        <v>0</v>
      </c>
      <c r="AP57" s="107">
        <v>0</v>
      </c>
      <c r="AQ57" s="107">
        <v>0</v>
      </c>
      <c r="AR57" s="107">
        <v>0</v>
      </c>
      <c r="AS57" s="107">
        <v>0</v>
      </c>
      <c r="AT57" s="107">
        <v>0</v>
      </c>
      <c r="AU57" s="107">
        <v>0</v>
      </c>
      <c r="AV57" s="107">
        <v>0</v>
      </c>
      <c r="AW57" s="107">
        <v>0</v>
      </c>
      <c r="AX57" s="107">
        <v>0</v>
      </c>
      <c r="AY57" s="107">
        <v>0</v>
      </c>
      <c r="AZ57" s="107">
        <v>0</v>
      </c>
      <c r="BA57" s="107">
        <v>0</v>
      </c>
      <c r="BB57" s="107">
        <v>0</v>
      </c>
      <c r="BC57" s="107">
        <v>0</v>
      </c>
      <c r="BD57" s="107">
        <v>0</v>
      </c>
      <c r="BE57" s="107">
        <v>0</v>
      </c>
      <c r="BF57" s="107">
        <v>0</v>
      </c>
      <c r="BG57" s="107">
        <v>0</v>
      </c>
      <c r="BH57" s="107">
        <v>0</v>
      </c>
      <c r="BI57" s="107">
        <v>0</v>
      </c>
      <c r="BJ57" s="107">
        <v>0</v>
      </c>
      <c r="BK57" s="107">
        <v>0</v>
      </c>
      <c r="BL57" s="107">
        <v>0</v>
      </c>
      <c r="BM57" s="107">
        <v>0</v>
      </c>
      <c r="BN57" s="107">
        <v>0</v>
      </c>
      <c r="BO57" s="107">
        <v>0</v>
      </c>
      <c r="BP57" s="107">
        <v>0</v>
      </c>
      <c r="BQ57" s="107">
        <v>0</v>
      </c>
      <c r="BR57" s="107">
        <v>0</v>
      </c>
      <c r="BS57" s="107">
        <v>0</v>
      </c>
      <c r="BT57" s="107">
        <v>0</v>
      </c>
      <c r="BU57" s="107">
        <v>0</v>
      </c>
      <c r="BV57" s="107">
        <v>0</v>
      </c>
      <c r="BW57" s="107">
        <v>0</v>
      </c>
      <c r="BX57" s="107">
        <v>0</v>
      </c>
      <c r="BY57" s="107">
        <v>0</v>
      </c>
    </row>
    <row r="58" spans="1:77" x14ac:dyDescent="0.25">
      <c r="A58" s="105" t="s">
        <v>55</v>
      </c>
      <c r="B58" s="107">
        <v>0</v>
      </c>
      <c r="C58" s="107">
        <v>0</v>
      </c>
      <c r="D58" s="107">
        <v>0</v>
      </c>
      <c r="E58" s="107">
        <v>0</v>
      </c>
      <c r="F58" s="107">
        <v>0</v>
      </c>
      <c r="G58" s="107">
        <v>0</v>
      </c>
      <c r="H58" s="107">
        <v>0</v>
      </c>
      <c r="I58" s="107">
        <v>0</v>
      </c>
      <c r="J58" s="107">
        <v>0</v>
      </c>
      <c r="K58" s="107">
        <v>0</v>
      </c>
      <c r="L58" s="107">
        <v>0</v>
      </c>
      <c r="M58" s="107">
        <v>0</v>
      </c>
      <c r="N58" s="107">
        <v>0</v>
      </c>
      <c r="O58" s="107">
        <v>0</v>
      </c>
      <c r="P58" s="107">
        <v>0</v>
      </c>
      <c r="Q58" s="107">
        <v>0</v>
      </c>
      <c r="R58" s="107">
        <v>0</v>
      </c>
      <c r="S58" s="107">
        <v>0</v>
      </c>
      <c r="T58" s="107">
        <v>0</v>
      </c>
      <c r="U58" s="107">
        <v>0</v>
      </c>
      <c r="V58" s="107">
        <v>0</v>
      </c>
      <c r="W58" s="107">
        <v>0</v>
      </c>
      <c r="X58" s="107">
        <v>0</v>
      </c>
      <c r="Y58" s="107">
        <v>0</v>
      </c>
      <c r="Z58" s="107">
        <v>0</v>
      </c>
      <c r="AA58" s="107">
        <v>0</v>
      </c>
      <c r="AB58" s="107">
        <v>0</v>
      </c>
      <c r="AC58" s="107">
        <v>0</v>
      </c>
      <c r="AD58" s="107">
        <v>0</v>
      </c>
      <c r="AE58" s="107">
        <v>0</v>
      </c>
      <c r="AF58" s="107">
        <v>0</v>
      </c>
      <c r="AG58" s="107">
        <v>0</v>
      </c>
      <c r="AH58" s="107">
        <v>0</v>
      </c>
      <c r="AI58" s="107">
        <v>0</v>
      </c>
      <c r="AJ58" s="107">
        <v>0</v>
      </c>
      <c r="AK58" s="107">
        <v>0</v>
      </c>
      <c r="AL58" s="107">
        <v>0</v>
      </c>
      <c r="AM58" s="107">
        <v>0</v>
      </c>
      <c r="AN58" s="107">
        <v>0</v>
      </c>
      <c r="AO58" s="107">
        <v>0</v>
      </c>
      <c r="AP58" s="107">
        <v>0</v>
      </c>
      <c r="AQ58" s="107">
        <v>0</v>
      </c>
      <c r="AR58" s="107">
        <v>0</v>
      </c>
      <c r="AS58" s="107">
        <v>0</v>
      </c>
      <c r="AT58" s="107">
        <v>0</v>
      </c>
      <c r="AU58" s="107">
        <v>0</v>
      </c>
      <c r="AV58" s="107">
        <v>0</v>
      </c>
      <c r="AW58" s="107">
        <v>0</v>
      </c>
      <c r="AX58" s="107">
        <v>0</v>
      </c>
      <c r="AY58" s="107">
        <v>0</v>
      </c>
      <c r="AZ58" s="107">
        <v>0</v>
      </c>
      <c r="BA58" s="107">
        <v>0</v>
      </c>
      <c r="BB58" s="107">
        <v>0</v>
      </c>
      <c r="BC58" s="107">
        <v>0</v>
      </c>
      <c r="BD58" s="107">
        <v>0</v>
      </c>
      <c r="BE58" s="107">
        <v>0</v>
      </c>
      <c r="BF58" s="107">
        <v>0</v>
      </c>
      <c r="BG58" s="107">
        <v>0</v>
      </c>
      <c r="BH58" s="107">
        <v>0</v>
      </c>
      <c r="BI58" s="107">
        <v>0</v>
      </c>
      <c r="BJ58" s="107">
        <v>0</v>
      </c>
      <c r="BK58" s="107">
        <v>0</v>
      </c>
      <c r="BL58" s="107">
        <v>0</v>
      </c>
      <c r="BM58" s="107">
        <v>0</v>
      </c>
      <c r="BN58" s="107">
        <v>0</v>
      </c>
      <c r="BO58" s="107">
        <v>0</v>
      </c>
      <c r="BP58" s="107">
        <v>0</v>
      </c>
      <c r="BQ58" s="107">
        <v>0</v>
      </c>
      <c r="BR58" s="107">
        <v>0</v>
      </c>
      <c r="BS58" s="107">
        <v>0</v>
      </c>
      <c r="BT58" s="107">
        <v>0</v>
      </c>
      <c r="BU58" s="107">
        <v>0</v>
      </c>
      <c r="BV58" s="107">
        <v>0</v>
      </c>
      <c r="BW58" s="107">
        <v>0</v>
      </c>
      <c r="BX58" s="107">
        <v>0</v>
      </c>
      <c r="BY58" s="107">
        <v>0</v>
      </c>
    </row>
    <row r="59" spans="1:77" x14ac:dyDescent="0.25">
      <c r="A59" s="105" t="s">
        <v>56</v>
      </c>
      <c r="B59" s="107">
        <v>0</v>
      </c>
      <c r="C59" s="107">
        <v>0</v>
      </c>
      <c r="D59" s="107">
        <v>0</v>
      </c>
      <c r="E59" s="107">
        <v>0</v>
      </c>
      <c r="F59" s="107">
        <v>0</v>
      </c>
      <c r="G59" s="107">
        <v>0</v>
      </c>
      <c r="H59" s="107">
        <v>0</v>
      </c>
      <c r="I59" s="107">
        <v>0</v>
      </c>
      <c r="J59" s="107">
        <v>0</v>
      </c>
      <c r="K59" s="107">
        <v>0</v>
      </c>
      <c r="L59" s="107">
        <v>0</v>
      </c>
      <c r="M59" s="107">
        <v>0</v>
      </c>
      <c r="N59" s="107">
        <v>0</v>
      </c>
      <c r="O59" s="107">
        <v>0</v>
      </c>
      <c r="P59" s="107">
        <v>0</v>
      </c>
      <c r="Q59" s="107">
        <v>0</v>
      </c>
      <c r="R59" s="107">
        <v>0</v>
      </c>
      <c r="S59" s="107">
        <v>0</v>
      </c>
      <c r="T59" s="107">
        <v>0</v>
      </c>
      <c r="U59" s="107">
        <v>0</v>
      </c>
      <c r="V59" s="107">
        <v>0</v>
      </c>
      <c r="W59" s="107">
        <v>0</v>
      </c>
      <c r="X59" s="107">
        <v>0</v>
      </c>
      <c r="Y59" s="107">
        <v>0</v>
      </c>
      <c r="Z59" s="107">
        <v>0</v>
      </c>
      <c r="AA59" s="107">
        <v>0</v>
      </c>
      <c r="AB59" s="107">
        <v>0</v>
      </c>
      <c r="AC59" s="107">
        <v>0</v>
      </c>
      <c r="AD59" s="107">
        <v>0</v>
      </c>
      <c r="AE59" s="107">
        <v>0</v>
      </c>
      <c r="AF59" s="107">
        <v>0</v>
      </c>
      <c r="AG59" s="107">
        <v>0</v>
      </c>
      <c r="AH59" s="107">
        <v>0</v>
      </c>
      <c r="AI59" s="107">
        <v>0</v>
      </c>
      <c r="AJ59" s="107">
        <v>0</v>
      </c>
      <c r="AK59" s="107">
        <v>0</v>
      </c>
      <c r="AL59" s="107">
        <v>0</v>
      </c>
      <c r="AM59" s="107">
        <v>0</v>
      </c>
      <c r="AN59" s="107">
        <v>0</v>
      </c>
      <c r="AO59" s="107">
        <v>0</v>
      </c>
      <c r="AP59" s="107">
        <v>0</v>
      </c>
      <c r="AQ59" s="107">
        <v>0</v>
      </c>
      <c r="AR59" s="107">
        <v>0</v>
      </c>
      <c r="AS59" s="107">
        <v>0</v>
      </c>
      <c r="AT59" s="107">
        <v>0</v>
      </c>
      <c r="AU59" s="107">
        <v>0</v>
      </c>
      <c r="AV59" s="107">
        <v>0</v>
      </c>
      <c r="AW59" s="107">
        <v>0</v>
      </c>
      <c r="AX59" s="107">
        <v>0</v>
      </c>
      <c r="AY59" s="107">
        <v>0</v>
      </c>
      <c r="AZ59" s="107">
        <v>0</v>
      </c>
      <c r="BA59" s="107">
        <v>0</v>
      </c>
      <c r="BB59" s="107">
        <v>0</v>
      </c>
      <c r="BC59" s="107">
        <v>0</v>
      </c>
      <c r="BD59" s="107">
        <v>0</v>
      </c>
      <c r="BE59" s="107">
        <v>0</v>
      </c>
      <c r="BF59" s="107">
        <v>0</v>
      </c>
      <c r="BG59" s="107">
        <v>0</v>
      </c>
      <c r="BH59" s="107">
        <v>0</v>
      </c>
      <c r="BI59" s="107">
        <v>0</v>
      </c>
      <c r="BJ59" s="107">
        <v>0</v>
      </c>
      <c r="BK59" s="107">
        <v>0</v>
      </c>
      <c r="BL59" s="107">
        <v>0</v>
      </c>
      <c r="BM59" s="107">
        <v>0</v>
      </c>
      <c r="BN59" s="107">
        <v>0</v>
      </c>
      <c r="BO59" s="107">
        <v>0</v>
      </c>
      <c r="BP59" s="107">
        <v>0</v>
      </c>
      <c r="BQ59" s="107">
        <v>0</v>
      </c>
      <c r="BR59" s="107">
        <v>0</v>
      </c>
      <c r="BS59" s="107">
        <v>0</v>
      </c>
      <c r="BT59" s="107">
        <v>0</v>
      </c>
      <c r="BU59" s="107">
        <v>0</v>
      </c>
      <c r="BV59" s="107">
        <v>0</v>
      </c>
      <c r="BW59" s="107">
        <v>0</v>
      </c>
      <c r="BX59" s="107">
        <v>0</v>
      </c>
      <c r="BY59" s="107">
        <v>0</v>
      </c>
    </row>
    <row r="60" spans="1:77" x14ac:dyDescent="0.25">
      <c r="A60" s="105" t="s">
        <v>57</v>
      </c>
      <c r="B60" s="107">
        <v>0</v>
      </c>
      <c r="C60" s="107">
        <v>0</v>
      </c>
      <c r="D60" s="107">
        <v>0</v>
      </c>
      <c r="E60" s="107">
        <v>0</v>
      </c>
      <c r="F60" s="107">
        <v>0</v>
      </c>
      <c r="G60" s="107">
        <v>0</v>
      </c>
      <c r="H60" s="107">
        <v>0</v>
      </c>
      <c r="I60" s="107">
        <v>0</v>
      </c>
      <c r="J60" s="107">
        <v>0</v>
      </c>
      <c r="K60" s="107">
        <v>0</v>
      </c>
      <c r="L60" s="107">
        <v>0</v>
      </c>
      <c r="M60" s="107">
        <v>0</v>
      </c>
      <c r="N60" s="107">
        <v>0</v>
      </c>
      <c r="O60" s="107">
        <v>0</v>
      </c>
      <c r="P60" s="107">
        <v>0</v>
      </c>
      <c r="Q60" s="107">
        <v>0</v>
      </c>
      <c r="R60" s="107">
        <v>0</v>
      </c>
      <c r="S60" s="107">
        <v>0</v>
      </c>
      <c r="T60" s="107">
        <v>0</v>
      </c>
      <c r="U60" s="107">
        <v>0</v>
      </c>
      <c r="V60" s="107">
        <v>0</v>
      </c>
      <c r="W60" s="107">
        <v>0</v>
      </c>
      <c r="X60" s="107">
        <v>0</v>
      </c>
      <c r="Y60" s="107">
        <v>0</v>
      </c>
      <c r="Z60" s="107">
        <v>0</v>
      </c>
      <c r="AA60" s="107">
        <v>0</v>
      </c>
      <c r="AB60" s="107">
        <v>0</v>
      </c>
      <c r="AC60" s="107">
        <v>0</v>
      </c>
      <c r="AD60" s="107">
        <v>0</v>
      </c>
      <c r="AE60" s="107">
        <v>0</v>
      </c>
      <c r="AF60" s="107">
        <v>0</v>
      </c>
      <c r="AG60" s="107">
        <v>0</v>
      </c>
      <c r="AH60" s="107">
        <v>0</v>
      </c>
      <c r="AI60" s="107">
        <v>0</v>
      </c>
      <c r="AJ60" s="107">
        <v>0</v>
      </c>
      <c r="AK60" s="107">
        <v>0</v>
      </c>
      <c r="AL60" s="107">
        <v>0</v>
      </c>
      <c r="AM60" s="107">
        <v>0</v>
      </c>
      <c r="AN60" s="107">
        <v>0</v>
      </c>
      <c r="AO60" s="107">
        <v>0</v>
      </c>
      <c r="AP60" s="107">
        <v>0</v>
      </c>
      <c r="AQ60" s="107">
        <v>0</v>
      </c>
      <c r="AR60" s="107">
        <v>0</v>
      </c>
      <c r="AS60" s="107">
        <v>0</v>
      </c>
      <c r="AT60" s="107">
        <v>0</v>
      </c>
      <c r="AU60" s="107">
        <v>0</v>
      </c>
      <c r="AV60" s="107">
        <v>0</v>
      </c>
      <c r="AW60" s="107">
        <v>0</v>
      </c>
      <c r="AX60" s="107">
        <v>0</v>
      </c>
      <c r="AY60" s="107">
        <v>0</v>
      </c>
      <c r="AZ60" s="107">
        <v>0</v>
      </c>
      <c r="BA60" s="107">
        <v>0</v>
      </c>
      <c r="BB60" s="107">
        <v>0</v>
      </c>
      <c r="BC60" s="107">
        <v>0</v>
      </c>
      <c r="BD60" s="107">
        <v>0</v>
      </c>
      <c r="BE60" s="107">
        <v>0</v>
      </c>
      <c r="BF60" s="107">
        <v>0</v>
      </c>
      <c r="BG60" s="107">
        <v>0</v>
      </c>
      <c r="BH60" s="107">
        <v>0</v>
      </c>
      <c r="BI60" s="107">
        <v>0</v>
      </c>
      <c r="BJ60" s="107">
        <v>0</v>
      </c>
      <c r="BK60" s="107">
        <v>0</v>
      </c>
      <c r="BL60" s="107">
        <v>0</v>
      </c>
      <c r="BM60" s="107">
        <v>0</v>
      </c>
      <c r="BN60" s="107">
        <v>0</v>
      </c>
      <c r="BO60" s="107">
        <v>0</v>
      </c>
      <c r="BP60" s="107">
        <v>0</v>
      </c>
      <c r="BQ60" s="107">
        <v>0</v>
      </c>
      <c r="BR60" s="107">
        <v>0</v>
      </c>
      <c r="BS60" s="107">
        <v>0</v>
      </c>
      <c r="BT60" s="107">
        <v>0</v>
      </c>
      <c r="BU60" s="107">
        <v>0</v>
      </c>
      <c r="BV60" s="107">
        <v>0</v>
      </c>
      <c r="BW60" s="107">
        <v>0</v>
      </c>
      <c r="BX60" s="107">
        <v>0</v>
      </c>
      <c r="BY60" s="107">
        <v>0</v>
      </c>
    </row>
    <row r="61" spans="1:77" x14ac:dyDescent="0.25">
      <c r="A61" s="105" t="s">
        <v>58</v>
      </c>
      <c r="B61" s="107">
        <v>0</v>
      </c>
      <c r="C61" s="107">
        <v>0</v>
      </c>
      <c r="D61" s="107">
        <v>0</v>
      </c>
      <c r="E61" s="107">
        <v>0</v>
      </c>
      <c r="F61" s="107">
        <v>0</v>
      </c>
      <c r="G61" s="107">
        <v>0</v>
      </c>
      <c r="H61" s="107">
        <v>0</v>
      </c>
      <c r="I61" s="107">
        <v>0</v>
      </c>
      <c r="J61" s="107">
        <v>0</v>
      </c>
      <c r="K61" s="107">
        <v>0</v>
      </c>
      <c r="L61" s="107">
        <v>0</v>
      </c>
      <c r="M61" s="107">
        <v>0</v>
      </c>
      <c r="N61" s="107">
        <v>0</v>
      </c>
      <c r="O61" s="107">
        <v>0</v>
      </c>
      <c r="P61" s="107">
        <v>0</v>
      </c>
      <c r="Q61" s="107">
        <v>0</v>
      </c>
      <c r="R61" s="107">
        <v>0</v>
      </c>
      <c r="S61" s="107">
        <v>0</v>
      </c>
      <c r="T61" s="107">
        <v>0</v>
      </c>
      <c r="U61" s="107">
        <v>0</v>
      </c>
      <c r="V61" s="107">
        <v>0</v>
      </c>
      <c r="W61" s="107">
        <v>0</v>
      </c>
      <c r="X61" s="107">
        <v>0</v>
      </c>
      <c r="Y61" s="107">
        <v>0</v>
      </c>
      <c r="Z61" s="107">
        <v>0</v>
      </c>
      <c r="AA61" s="107">
        <v>0</v>
      </c>
      <c r="AB61" s="107">
        <v>0</v>
      </c>
      <c r="AC61" s="107">
        <v>0</v>
      </c>
      <c r="AD61" s="107">
        <v>0</v>
      </c>
      <c r="AE61" s="107">
        <v>0</v>
      </c>
      <c r="AF61" s="107">
        <v>0</v>
      </c>
      <c r="AG61" s="107">
        <v>0</v>
      </c>
      <c r="AH61" s="107">
        <v>0</v>
      </c>
      <c r="AI61" s="107">
        <v>0</v>
      </c>
      <c r="AJ61" s="107">
        <v>0</v>
      </c>
      <c r="AK61" s="107">
        <v>0</v>
      </c>
      <c r="AL61" s="107">
        <v>0</v>
      </c>
      <c r="AM61" s="107">
        <v>0</v>
      </c>
      <c r="AN61" s="107">
        <v>0</v>
      </c>
      <c r="AO61" s="107">
        <v>0</v>
      </c>
      <c r="AP61" s="107">
        <v>0</v>
      </c>
      <c r="AQ61" s="107">
        <v>0</v>
      </c>
      <c r="AR61" s="107">
        <v>0</v>
      </c>
      <c r="AS61" s="107">
        <v>0</v>
      </c>
      <c r="AT61" s="107">
        <v>0</v>
      </c>
      <c r="AU61" s="107">
        <v>0</v>
      </c>
      <c r="AV61" s="107">
        <v>0</v>
      </c>
      <c r="AW61" s="107">
        <v>0</v>
      </c>
      <c r="AX61" s="107">
        <v>0</v>
      </c>
      <c r="AY61" s="107">
        <v>0</v>
      </c>
      <c r="AZ61" s="107">
        <v>0</v>
      </c>
      <c r="BA61" s="107">
        <v>0</v>
      </c>
      <c r="BB61" s="107">
        <v>0</v>
      </c>
      <c r="BC61" s="107">
        <v>0</v>
      </c>
      <c r="BD61" s="107">
        <v>0</v>
      </c>
      <c r="BE61" s="107">
        <v>0</v>
      </c>
      <c r="BF61" s="107">
        <v>0</v>
      </c>
      <c r="BG61" s="107">
        <v>0</v>
      </c>
      <c r="BH61" s="107">
        <v>0</v>
      </c>
      <c r="BI61" s="107">
        <v>0</v>
      </c>
      <c r="BJ61" s="107">
        <v>0</v>
      </c>
      <c r="BK61" s="107">
        <v>0</v>
      </c>
      <c r="BL61" s="107">
        <v>0</v>
      </c>
      <c r="BM61" s="107">
        <v>0</v>
      </c>
      <c r="BN61" s="107">
        <v>0</v>
      </c>
      <c r="BO61" s="107">
        <v>0</v>
      </c>
      <c r="BP61" s="107">
        <v>0</v>
      </c>
      <c r="BQ61" s="107">
        <v>0</v>
      </c>
      <c r="BR61" s="107">
        <v>0</v>
      </c>
      <c r="BS61" s="107">
        <v>0</v>
      </c>
      <c r="BT61" s="107">
        <v>0</v>
      </c>
      <c r="BU61" s="107">
        <v>0</v>
      </c>
      <c r="BV61" s="107">
        <v>0</v>
      </c>
      <c r="BW61" s="107">
        <v>0</v>
      </c>
      <c r="BX61" s="107">
        <v>0</v>
      </c>
      <c r="BY61" s="107">
        <v>0</v>
      </c>
    </row>
    <row r="62" spans="1:77" x14ac:dyDescent="0.25">
      <c r="A62" s="105" t="s">
        <v>59</v>
      </c>
      <c r="B62" s="107">
        <v>0</v>
      </c>
      <c r="C62" s="107">
        <v>0</v>
      </c>
      <c r="D62" s="107">
        <v>0</v>
      </c>
      <c r="E62" s="107">
        <v>0</v>
      </c>
      <c r="F62" s="107">
        <v>0</v>
      </c>
      <c r="G62" s="107">
        <v>0</v>
      </c>
      <c r="H62" s="107">
        <v>0</v>
      </c>
      <c r="I62" s="107">
        <v>0</v>
      </c>
      <c r="J62" s="107">
        <v>0</v>
      </c>
      <c r="K62" s="107">
        <v>0</v>
      </c>
      <c r="L62" s="107">
        <v>0</v>
      </c>
      <c r="M62" s="107">
        <v>0</v>
      </c>
      <c r="N62" s="107">
        <v>0</v>
      </c>
      <c r="O62" s="107">
        <v>0</v>
      </c>
      <c r="P62" s="107">
        <v>0</v>
      </c>
      <c r="Q62" s="107">
        <v>0</v>
      </c>
      <c r="R62" s="107">
        <v>0</v>
      </c>
      <c r="S62" s="107">
        <v>0</v>
      </c>
      <c r="T62" s="107">
        <v>0</v>
      </c>
      <c r="U62" s="107">
        <v>0</v>
      </c>
      <c r="V62" s="107">
        <v>0</v>
      </c>
      <c r="W62" s="107">
        <v>0</v>
      </c>
      <c r="X62" s="107">
        <v>0</v>
      </c>
      <c r="Y62" s="107">
        <v>0</v>
      </c>
      <c r="Z62" s="107">
        <v>0</v>
      </c>
      <c r="AA62" s="107">
        <v>0</v>
      </c>
      <c r="AB62" s="107">
        <v>0</v>
      </c>
      <c r="AC62" s="107">
        <v>0</v>
      </c>
      <c r="AD62" s="107">
        <v>0</v>
      </c>
      <c r="AE62" s="107">
        <v>0</v>
      </c>
      <c r="AF62" s="107">
        <v>0</v>
      </c>
      <c r="AG62" s="107">
        <v>0</v>
      </c>
      <c r="AH62" s="107">
        <v>0</v>
      </c>
      <c r="AI62" s="107">
        <v>0</v>
      </c>
      <c r="AJ62" s="107">
        <v>0</v>
      </c>
      <c r="AK62" s="107">
        <v>0</v>
      </c>
      <c r="AL62" s="107">
        <v>0</v>
      </c>
      <c r="AM62" s="107">
        <v>0</v>
      </c>
      <c r="AN62" s="107">
        <v>0</v>
      </c>
      <c r="AO62" s="107">
        <v>0</v>
      </c>
      <c r="AP62" s="107">
        <v>0</v>
      </c>
      <c r="AQ62" s="107">
        <v>0</v>
      </c>
      <c r="AR62" s="107">
        <v>0</v>
      </c>
      <c r="AS62" s="107">
        <v>0</v>
      </c>
      <c r="AT62" s="107">
        <v>0</v>
      </c>
      <c r="AU62" s="107">
        <v>0</v>
      </c>
      <c r="AV62" s="107">
        <v>0</v>
      </c>
      <c r="AW62" s="107">
        <v>0</v>
      </c>
      <c r="AX62" s="107">
        <v>0</v>
      </c>
      <c r="AY62" s="107">
        <v>0</v>
      </c>
      <c r="AZ62" s="107">
        <v>0</v>
      </c>
      <c r="BA62" s="107">
        <v>0</v>
      </c>
      <c r="BB62" s="107">
        <v>0</v>
      </c>
      <c r="BC62" s="107">
        <v>0</v>
      </c>
      <c r="BD62" s="107">
        <v>0</v>
      </c>
      <c r="BE62" s="107">
        <v>0</v>
      </c>
      <c r="BF62" s="107">
        <v>0</v>
      </c>
      <c r="BG62" s="107">
        <v>0</v>
      </c>
      <c r="BH62" s="107">
        <v>0</v>
      </c>
      <c r="BI62" s="107">
        <v>0</v>
      </c>
      <c r="BJ62" s="107">
        <v>0</v>
      </c>
      <c r="BK62" s="107">
        <v>0</v>
      </c>
      <c r="BL62" s="107">
        <v>0</v>
      </c>
      <c r="BM62" s="107">
        <v>0</v>
      </c>
      <c r="BN62" s="107">
        <v>0</v>
      </c>
      <c r="BO62" s="107">
        <v>0</v>
      </c>
      <c r="BP62" s="107">
        <v>0</v>
      </c>
      <c r="BQ62" s="107">
        <v>0</v>
      </c>
      <c r="BR62" s="107">
        <v>0</v>
      </c>
      <c r="BS62" s="107">
        <v>0</v>
      </c>
      <c r="BT62" s="107">
        <v>0</v>
      </c>
      <c r="BU62" s="107">
        <v>0</v>
      </c>
      <c r="BV62" s="107">
        <v>0</v>
      </c>
      <c r="BW62" s="107">
        <v>0</v>
      </c>
      <c r="BX62" s="107">
        <v>0</v>
      </c>
      <c r="BY62" s="107">
        <v>0</v>
      </c>
    </row>
    <row r="63" spans="1:77" x14ac:dyDescent="0.25">
      <c r="A63" s="105" t="s">
        <v>60</v>
      </c>
      <c r="B63" s="107">
        <v>0</v>
      </c>
      <c r="C63" s="107">
        <v>0</v>
      </c>
      <c r="D63" s="107">
        <v>0</v>
      </c>
      <c r="E63" s="107">
        <v>0</v>
      </c>
      <c r="F63" s="107">
        <v>0</v>
      </c>
      <c r="G63" s="107">
        <v>0</v>
      </c>
      <c r="H63" s="107">
        <v>0</v>
      </c>
      <c r="I63" s="107">
        <v>0</v>
      </c>
      <c r="J63" s="107">
        <v>0</v>
      </c>
      <c r="K63" s="107">
        <v>0</v>
      </c>
      <c r="L63" s="107">
        <v>0</v>
      </c>
      <c r="M63" s="107">
        <v>0</v>
      </c>
      <c r="N63" s="107">
        <v>0</v>
      </c>
      <c r="O63" s="107">
        <v>0</v>
      </c>
      <c r="P63" s="107">
        <v>0</v>
      </c>
      <c r="Q63" s="107">
        <v>0</v>
      </c>
      <c r="R63" s="107">
        <v>0</v>
      </c>
      <c r="S63" s="107">
        <v>0</v>
      </c>
      <c r="T63" s="107">
        <v>0</v>
      </c>
      <c r="U63" s="107">
        <v>0</v>
      </c>
      <c r="V63" s="107">
        <v>0</v>
      </c>
      <c r="W63" s="107">
        <v>0</v>
      </c>
      <c r="X63" s="107">
        <v>0</v>
      </c>
      <c r="Y63" s="107">
        <v>0</v>
      </c>
      <c r="Z63" s="107">
        <v>0</v>
      </c>
      <c r="AA63" s="107">
        <v>0</v>
      </c>
      <c r="AB63" s="107">
        <v>0</v>
      </c>
      <c r="AC63" s="107">
        <v>0</v>
      </c>
      <c r="AD63" s="107">
        <v>0</v>
      </c>
      <c r="AE63" s="107">
        <v>0</v>
      </c>
      <c r="AF63" s="107">
        <v>0</v>
      </c>
      <c r="AG63" s="107">
        <v>0</v>
      </c>
      <c r="AH63" s="107">
        <v>0</v>
      </c>
      <c r="AI63" s="107">
        <v>0</v>
      </c>
      <c r="AJ63" s="107">
        <v>0</v>
      </c>
      <c r="AK63" s="107">
        <v>0</v>
      </c>
      <c r="AL63" s="107">
        <v>0</v>
      </c>
      <c r="AM63" s="107">
        <v>0</v>
      </c>
      <c r="AN63" s="107">
        <v>0</v>
      </c>
      <c r="AO63" s="107">
        <v>0</v>
      </c>
      <c r="AP63" s="107">
        <v>0</v>
      </c>
      <c r="AQ63" s="107">
        <v>0</v>
      </c>
      <c r="AR63" s="107">
        <v>0</v>
      </c>
      <c r="AS63" s="107">
        <v>0</v>
      </c>
      <c r="AT63" s="107">
        <v>0</v>
      </c>
      <c r="AU63" s="107">
        <v>0</v>
      </c>
      <c r="AV63" s="107">
        <v>0</v>
      </c>
      <c r="AW63" s="107">
        <v>0</v>
      </c>
      <c r="AX63" s="107">
        <v>0</v>
      </c>
      <c r="AY63" s="107">
        <v>0</v>
      </c>
      <c r="AZ63" s="107">
        <v>0</v>
      </c>
      <c r="BA63" s="107">
        <v>0</v>
      </c>
      <c r="BB63" s="107">
        <v>0</v>
      </c>
      <c r="BC63" s="107">
        <v>0</v>
      </c>
      <c r="BD63" s="107">
        <v>0</v>
      </c>
      <c r="BE63" s="107">
        <v>0</v>
      </c>
      <c r="BF63" s="107">
        <v>0</v>
      </c>
      <c r="BG63" s="107">
        <v>0</v>
      </c>
      <c r="BH63" s="107">
        <v>0</v>
      </c>
      <c r="BI63" s="107">
        <v>0</v>
      </c>
      <c r="BJ63" s="107">
        <v>0</v>
      </c>
      <c r="BK63" s="107">
        <v>0</v>
      </c>
      <c r="BL63" s="107">
        <v>0</v>
      </c>
      <c r="BM63" s="107">
        <v>0</v>
      </c>
      <c r="BN63" s="107">
        <v>0</v>
      </c>
      <c r="BO63" s="107">
        <v>0</v>
      </c>
      <c r="BP63" s="107">
        <v>0</v>
      </c>
      <c r="BQ63" s="107">
        <v>0</v>
      </c>
      <c r="BR63" s="107">
        <v>0</v>
      </c>
      <c r="BS63" s="107">
        <v>0</v>
      </c>
      <c r="BT63" s="107">
        <v>0</v>
      </c>
      <c r="BU63" s="107">
        <v>0</v>
      </c>
      <c r="BV63" s="107">
        <v>0</v>
      </c>
      <c r="BW63" s="107">
        <v>0</v>
      </c>
      <c r="BX63" s="107">
        <v>0</v>
      </c>
      <c r="BY63" s="107">
        <v>0</v>
      </c>
    </row>
    <row r="64" spans="1:77" x14ac:dyDescent="0.25">
      <c r="A64" s="105" t="s">
        <v>61</v>
      </c>
      <c r="B64" s="107">
        <v>0</v>
      </c>
      <c r="C64" s="107">
        <v>0</v>
      </c>
      <c r="D64" s="107">
        <v>0</v>
      </c>
      <c r="E64" s="107">
        <v>0</v>
      </c>
      <c r="F64" s="107">
        <v>0</v>
      </c>
      <c r="G64" s="107">
        <v>0</v>
      </c>
      <c r="H64" s="107">
        <v>0</v>
      </c>
      <c r="I64" s="107">
        <v>0</v>
      </c>
      <c r="J64" s="107">
        <v>0</v>
      </c>
      <c r="K64" s="107">
        <v>0</v>
      </c>
      <c r="L64" s="107">
        <v>0</v>
      </c>
      <c r="M64" s="107">
        <v>0</v>
      </c>
      <c r="N64" s="107">
        <v>0</v>
      </c>
      <c r="O64" s="107">
        <v>0</v>
      </c>
      <c r="P64" s="107">
        <v>0</v>
      </c>
      <c r="Q64" s="107">
        <v>0</v>
      </c>
      <c r="R64" s="107">
        <v>0</v>
      </c>
      <c r="S64" s="107">
        <v>0</v>
      </c>
      <c r="T64" s="107">
        <v>0</v>
      </c>
      <c r="U64" s="107">
        <v>0</v>
      </c>
      <c r="V64" s="107">
        <v>0</v>
      </c>
      <c r="W64" s="107">
        <v>0</v>
      </c>
      <c r="X64" s="107">
        <v>0</v>
      </c>
      <c r="Y64" s="107">
        <v>0</v>
      </c>
      <c r="Z64" s="107">
        <v>0</v>
      </c>
      <c r="AA64" s="107">
        <v>0</v>
      </c>
      <c r="AB64" s="107">
        <v>0</v>
      </c>
      <c r="AC64" s="107">
        <v>0</v>
      </c>
      <c r="AD64" s="107">
        <v>0</v>
      </c>
      <c r="AE64" s="107">
        <v>0</v>
      </c>
      <c r="AF64" s="107">
        <v>0</v>
      </c>
      <c r="AG64" s="107">
        <v>0</v>
      </c>
      <c r="AH64" s="107">
        <v>0</v>
      </c>
      <c r="AI64" s="107">
        <v>0</v>
      </c>
      <c r="AJ64" s="107">
        <v>0</v>
      </c>
      <c r="AK64" s="107">
        <v>0</v>
      </c>
      <c r="AL64" s="107">
        <v>0</v>
      </c>
      <c r="AM64" s="107">
        <v>0</v>
      </c>
      <c r="AN64" s="107">
        <v>0</v>
      </c>
      <c r="AO64" s="107">
        <v>0</v>
      </c>
      <c r="AP64" s="107">
        <v>0</v>
      </c>
      <c r="AQ64" s="107">
        <v>0</v>
      </c>
      <c r="AR64" s="107">
        <v>0</v>
      </c>
      <c r="AS64" s="107">
        <v>0</v>
      </c>
      <c r="AT64" s="107">
        <v>0</v>
      </c>
      <c r="AU64" s="107">
        <v>0</v>
      </c>
      <c r="AV64" s="107">
        <v>0</v>
      </c>
      <c r="AW64" s="107">
        <v>0</v>
      </c>
      <c r="AX64" s="107">
        <v>0</v>
      </c>
      <c r="AY64" s="107">
        <v>0</v>
      </c>
      <c r="AZ64" s="107">
        <v>0</v>
      </c>
      <c r="BA64" s="107">
        <v>0</v>
      </c>
      <c r="BB64" s="107">
        <v>0</v>
      </c>
      <c r="BC64" s="107">
        <v>0</v>
      </c>
      <c r="BD64" s="107">
        <v>0</v>
      </c>
      <c r="BE64" s="107">
        <v>0</v>
      </c>
      <c r="BF64" s="107">
        <v>0</v>
      </c>
      <c r="BG64" s="107">
        <v>0</v>
      </c>
      <c r="BH64" s="107">
        <v>0</v>
      </c>
      <c r="BI64" s="107">
        <v>0</v>
      </c>
      <c r="BJ64" s="107">
        <v>0</v>
      </c>
      <c r="BK64" s="107">
        <v>0</v>
      </c>
      <c r="BL64" s="107">
        <v>0</v>
      </c>
      <c r="BM64" s="107">
        <v>0</v>
      </c>
      <c r="BN64" s="107">
        <v>0</v>
      </c>
      <c r="BO64" s="107">
        <v>0</v>
      </c>
      <c r="BP64" s="107">
        <v>0</v>
      </c>
      <c r="BQ64" s="107">
        <v>0</v>
      </c>
      <c r="BR64" s="107">
        <v>0</v>
      </c>
      <c r="BS64" s="107">
        <v>0</v>
      </c>
      <c r="BT64" s="107">
        <v>0</v>
      </c>
      <c r="BU64" s="107">
        <v>0</v>
      </c>
      <c r="BV64" s="107">
        <v>0</v>
      </c>
      <c r="BW64" s="107">
        <v>0</v>
      </c>
      <c r="BX64" s="107">
        <v>0</v>
      </c>
      <c r="BY64" s="107">
        <v>0</v>
      </c>
    </row>
    <row r="65" spans="1:77" x14ac:dyDescent="0.25">
      <c r="A65" s="105" t="s">
        <v>62</v>
      </c>
      <c r="B65" s="107">
        <v>0</v>
      </c>
      <c r="C65" s="107">
        <v>0</v>
      </c>
      <c r="D65" s="107">
        <v>0</v>
      </c>
      <c r="E65" s="107">
        <v>0</v>
      </c>
      <c r="F65" s="107">
        <v>0</v>
      </c>
      <c r="G65" s="107">
        <v>0</v>
      </c>
      <c r="H65" s="107">
        <v>0</v>
      </c>
      <c r="I65" s="107">
        <v>0</v>
      </c>
      <c r="J65" s="107">
        <v>0</v>
      </c>
      <c r="K65" s="107">
        <v>0</v>
      </c>
      <c r="L65" s="107">
        <v>0</v>
      </c>
      <c r="M65" s="107">
        <v>0</v>
      </c>
      <c r="N65" s="107">
        <v>0</v>
      </c>
      <c r="O65" s="107">
        <v>0</v>
      </c>
      <c r="P65" s="107">
        <v>0</v>
      </c>
      <c r="Q65" s="107">
        <v>0</v>
      </c>
      <c r="R65" s="107">
        <v>0</v>
      </c>
      <c r="S65" s="107">
        <v>0</v>
      </c>
      <c r="T65" s="107">
        <v>0</v>
      </c>
      <c r="U65" s="107">
        <v>0</v>
      </c>
      <c r="V65" s="107">
        <v>0</v>
      </c>
      <c r="W65" s="107">
        <v>0</v>
      </c>
      <c r="X65" s="107">
        <v>0</v>
      </c>
      <c r="Y65" s="107">
        <v>0</v>
      </c>
      <c r="Z65" s="107">
        <v>0</v>
      </c>
      <c r="AA65" s="107">
        <v>0</v>
      </c>
      <c r="AB65" s="107">
        <v>0</v>
      </c>
      <c r="AC65" s="107">
        <v>0</v>
      </c>
      <c r="AD65" s="107">
        <v>0</v>
      </c>
      <c r="AE65" s="107">
        <v>0</v>
      </c>
      <c r="AF65" s="107">
        <v>0</v>
      </c>
      <c r="AG65" s="107">
        <v>0</v>
      </c>
      <c r="AH65" s="107">
        <v>0</v>
      </c>
      <c r="AI65" s="107">
        <v>0</v>
      </c>
      <c r="AJ65" s="107">
        <v>0</v>
      </c>
      <c r="AK65" s="107">
        <v>0</v>
      </c>
      <c r="AL65" s="107">
        <v>0</v>
      </c>
      <c r="AM65" s="107">
        <v>0</v>
      </c>
      <c r="AN65" s="107">
        <v>0</v>
      </c>
      <c r="AO65" s="107">
        <v>0</v>
      </c>
      <c r="AP65" s="107">
        <v>0</v>
      </c>
      <c r="AQ65" s="107">
        <v>0</v>
      </c>
      <c r="AR65" s="107">
        <v>0</v>
      </c>
      <c r="AS65" s="107">
        <v>0</v>
      </c>
      <c r="AT65" s="107">
        <v>0</v>
      </c>
      <c r="AU65" s="107">
        <v>0</v>
      </c>
      <c r="AV65" s="107">
        <v>0</v>
      </c>
      <c r="AW65" s="107">
        <v>0</v>
      </c>
      <c r="AX65" s="107">
        <v>0</v>
      </c>
      <c r="AY65" s="107">
        <v>0</v>
      </c>
      <c r="AZ65" s="107">
        <v>0</v>
      </c>
      <c r="BA65" s="107">
        <v>0</v>
      </c>
      <c r="BB65" s="107">
        <v>0</v>
      </c>
      <c r="BC65" s="107">
        <v>0</v>
      </c>
      <c r="BD65" s="107">
        <v>0</v>
      </c>
      <c r="BE65" s="107">
        <v>0</v>
      </c>
      <c r="BF65" s="107">
        <v>0</v>
      </c>
      <c r="BG65" s="107">
        <v>0</v>
      </c>
      <c r="BH65" s="107">
        <v>0</v>
      </c>
      <c r="BI65" s="107">
        <v>0</v>
      </c>
      <c r="BJ65" s="107">
        <v>0</v>
      </c>
      <c r="BK65" s="107">
        <v>0</v>
      </c>
      <c r="BL65" s="107">
        <v>0</v>
      </c>
      <c r="BM65" s="107">
        <v>0</v>
      </c>
      <c r="BN65" s="107">
        <v>0</v>
      </c>
      <c r="BO65" s="107">
        <v>0</v>
      </c>
      <c r="BP65" s="107">
        <v>0</v>
      </c>
      <c r="BQ65" s="107">
        <v>0</v>
      </c>
      <c r="BR65" s="107">
        <v>0</v>
      </c>
      <c r="BS65" s="107">
        <v>0</v>
      </c>
      <c r="BT65" s="107">
        <v>0</v>
      </c>
      <c r="BU65" s="107">
        <v>0</v>
      </c>
      <c r="BV65" s="107">
        <v>0</v>
      </c>
      <c r="BW65" s="107">
        <v>0</v>
      </c>
      <c r="BX65" s="107">
        <v>0</v>
      </c>
      <c r="BY65" s="107">
        <v>0</v>
      </c>
    </row>
    <row r="66" spans="1:77" x14ac:dyDescent="0.25">
      <c r="A66" s="105" t="s">
        <v>63</v>
      </c>
      <c r="B66" s="107">
        <v>0</v>
      </c>
      <c r="C66" s="107">
        <v>0</v>
      </c>
      <c r="D66" s="107">
        <v>0</v>
      </c>
      <c r="E66" s="107">
        <v>0</v>
      </c>
      <c r="F66" s="107">
        <v>0</v>
      </c>
      <c r="G66" s="107">
        <v>0</v>
      </c>
      <c r="H66" s="107">
        <v>0</v>
      </c>
      <c r="I66" s="107">
        <v>0</v>
      </c>
      <c r="J66" s="107">
        <v>0</v>
      </c>
      <c r="K66" s="107">
        <v>0</v>
      </c>
      <c r="L66" s="107">
        <v>0</v>
      </c>
      <c r="M66" s="107">
        <v>0</v>
      </c>
      <c r="N66" s="107">
        <v>0</v>
      </c>
      <c r="O66" s="107">
        <v>0</v>
      </c>
      <c r="P66" s="107">
        <v>0</v>
      </c>
      <c r="Q66" s="107">
        <v>0</v>
      </c>
      <c r="R66" s="107">
        <v>0</v>
      </c>
      <c r="S66" s="107">
        <v>0</v>
      </c>
      <c r="T66" s="107">
        <v>0</v>
      </c>
      <c r="U66" s="107">
        <v>0</v>
      </c>
      <c r="V66" s="107">
        <v>0</v>
      </c>
      <c r="W66" s="107">
        <v>0</v>
      </c>
      <c r="X66" s="107">
        <v>0</v>
      </c>
      <c r="Y66" s="107">
        <v>0</v>
      </c>
      <c r="Z66" s="107">
        <v>0</v>
      </c>
      <c r="AA66" s="107">
        <v>0</v>
      </c>
      <c r="AB66" s="107">
        <v>0</v>
      </c>
      <c r="AC66" s="107">
        <v>0</v>
      </c>
      <c r="AD66" s="107">
        <v>0</v>
      </c>
      <c r="AE66" s="107">
        <v>0</v>
      </c>
      <c r="AF66" s="107">
        <v>0</v>
      </c>
      <c r="AG66" s="107">
        <v>0</v>
      </c>
      <c r="AH66" s="107">
        <v>0</v>
      </c>
      <c r="AI66" s="107">
        <v>0</v>
      </c>
      <c r="AJ66" s="107">
        <v>0</v>
      </c>
      <c r="AK66" s="107">
        <v>0</v>
      </c>
      <c r="AL66" s="107">
        <v>0</v>
      </c>
      <c r="AM66" s="107">
        <v>0</v>
      </c>
      <c r="AN66" s="107">
        <v>0</v>
      </c>
      <c r="AO66" s="107">
        <v>0</v>
      </c>
      <c r="AP66" s="107">
        <v>0</v>
      </c>
      <c r="AQ66" s="107">
        <v>0</v>
      </c>
      <c r="AR66" s="107">
        <v>0</v>
      </c>
      <c r="AS66" s="107">
        <v>0</v>
      </c>
      <c r="AT66" s="107">
        <v>0</v>
      </c>
      <c r="AU66" s="107">
        <v>0</v>
      </c>
      <c r="AV66" s="107">
        <v>0</v>
      </c>
      <c r="AW66" s="107">
        <v>0</v>
      </c>
      <c r="AX66" s="107">
        <v>0</v>
      </c>
      <c r="AY66" s="107">
        <v>0</v>
      </c>
      <c r="AZ66" s="107">
        <v>0</v>
      </c>
      <c r="BA66" s="107">
        <v>0</v>
      </c>
      <c r="BB66" s="107">
        <v>0</v>
      </c>
      <c r="BC66" s="107">
        <v>0</v>
      </c>
      <c r="BD66" s="107">
        <v>0</v>
      </c>
      <c r="BE66" s="107">
        <v>0</v>
      </c>
      <c r="BF66" s="107">
        <v>0</v>
      </c>
      <c r="BG66" s="107">
        <v>0</v>
      </c>
      <c r="BH66" s="107">
        <v>0</v>
      </c>
      <c r="BI66" s="107">
        <v>0</v>
      </c>
      <c r="BJ66" s="107">
        <v>0</v>
      </c>
      <c r="BK66" s="107">
        <v>0</v>
      </c>
      <c r="BL66" s="107">
        <v>0</v>
      </c>
      <c r="BM66" s="107">
        <v>0</v>
      </c>
      <c r="BN66" s="107">
        <v>0</v>
      </c>
      <c r="BO66" s="107">
        <v>0</v>
      </c>
      <c r="BP66" s="107">
        <v>0</v>
      </c>
      <c r="BQ66" s="107">
        <v>0</v>
      </c>
      <c r="BR66" s="107">
        <v>0</v>
      </c>
      <c r="BS66" s="107">
        <v>0</v>
      </c>
      <c r="BT66" s="107">
        <v>0</v>
      </c>
      <c r="BU66" s="107">
        <v>0</v>
      </c>
      <c r="BV66" s="107">
        <v>0</v>
      </c>
      <c r="BW66" s="107">
        <v>0</v>
      </c>
      <c r="BX66" s="107">
        <v>0</v>
      </c>
      <c r="BY66" s="107">
        <v>0</v>
      </c>
    </row>
    <row r="67" spans="1:77" x14ac:dyDescent="0.25">
      <c r="A67" s="105" t="s">
        <v>64</v>
      </c>
      <c r="B67" s="107">
        <v>0</v>
      </c>
      <c r="C67" s="107">
        <v>0</v>
      </c>
      <c r="D67" s="107">
        <v>0</v>
      </c>
      <c r="E67" s="107">
        <v>0</v>
      </c>
      <c r="F67" s="107">
        <v>0</v>
      </c>
      <c r="G67" s="107">
        <v>0</v>
      </c>
      <c r="H67" s="107">
        <v>0</v>
      </c>
      <c r="I67" s="107">
        <v>0</v>
      </c>
      <c r="J67" s="107">
        <v>0</v>
      </c>
      <c r="K67" s="107">
        <v>0</v>
      </c>
      <c r="L67" s="107">
        <v>0</v>
      </c>
      <c r="M67" s="107">
        <v>0</v>
      </c>
      <c r="N67" s="107">
        <v>0</v>
      </c>
      <c r="O67" s="107">
        <v>0</v>
      </c>
      <c r="P67" s="107">
        <v>0</v>
      </c>
      <c r="Q67" s="107">
        <v>0</v>
      </c>
      <c r="R67" s="107">
        <v>0</v>
      </c>
      <c r="S67" s="107">
        <v>0</v>
      </c>
      <c r="T67" s="107">
        <v>0</v>
      </c>
      <c r="U67" s="107">
        <v>0</v>
      </c>
      <c r="V67" s="107">
        <v>0</v>
      </c>
      <c r="W67" s="107">
        <v>0</v>
      </c>
      <c r="X67" s="107">
        <v>0</v>
      </c>
      <c r="Y67" s="107">
        <v>0</v>
      </c>
      <c r="Z67" s="107">
        <v>0</v>
      </c>
      <c r="AA67" s="107">
        <v>0</v>
      </c>
      <c r="AB67" s="107">
        <v>0</v>
      </c>
      <c r="AC67" s="107">
        <v>0</v>
      </c>
      <c r="AD67" s="107">
        <v>0</v>
      </c>
      <c r="AE67" s="107">
        <v>0</v>
      </c>
      <c r="AF67" s="107">
        <v>0</v>
      </c>
      <c r="AG67" s="107">
        <v>0</v>
      </c>
      <c r="AH67" s="107">
        <v>0</v>
      </c>
      <c r="AI67" s="107">
        <v>0</v>
      </c>
      <c r="AJ67" s="107">
        <v>0</v>
      </c>
      <c r="AK67" s="107">
        <v>0</v>
      </c>
      <c r="AL67" s="107">
        <v>0</v>
      </c>
      <c r="AM67" s="107">
        <v>0</v>
      </c>
      <c r="AN67" s="107">
        <v>0</v>
      </c>
      <c r="AO67" s="107">
        <v>0</v>
      </c>
      <c r="AP67" s="107">
        <v>0</v>
      </c>
      <c r="AQ67" s="107">
        <v>0</v>
      </c>
      <c r="AR67" s="107">
        <v>0</v>
      </c>
      <c r="AS67" s="107">
        <v>0</v>
      </c>
      <c r="AT67" s="107">
        <v>0</v>
      </c>
      <c r="AU67" s="107">
        <v>0</v>
      </c>
      <c r="AV67" s="107">
        <v>0</v>
      </c>
      <c r="AW67" s="107">
        <v>0</v>
      </c>
      <c r="AX67" s="107">
        <v>0</v>
      </c>
      <c r="AY67" s="107">
        <v>0</v>
      </c>
      <c r="AZ67" s="107">
        <v>0</v>
      </c>
      <c r="BA67" s="107">
        <v>0</v>
      </c>
      <c r="BB67" s="107">
        <v>0</v>
      </c>
      <c r="BC67" s="107">
        <v>0</v>
      </c>
      <c r="BD67" s="107">
        <v>0</v>
      </c>
      <c r="BE67" s="107">
        <v>0</v>
      </c>
      <c r="BF67" s="107">
        <v>0</v>
      </c>
      <c r="BG67" s="107">
        <v>0</v>
      </c>
      <c r="BH67" s="107">
        <v>0</v>
      </c>
      <c r="BI67" s="107">
        <v>0</v>
      </c>
      <c r="BJ67" s="107">
        <v>0</v>
      </c>
      <c r="BK67" s="107">
        <v>0</v>
      </c>
      <c r="BL67" s="107">
        <v>0</v>
      </c>
      <c r="BM67" s="107">
        <v>0</v>
      </c>
      <c r="BN67" s="107">
        <v>0</v>
      </c>
      <c r="BO67" s="107">
        <v>0</v>
      </c>
      <c r="BP67" s="107">
        <v>0</v>
      </c>
      <c r="BQ67" s="107">
        <v>0</v>
      </c>
      <c r="BR67" s="107">
        <v>0</v>
      </c>
      <c r="BS67" s="107">
        <v>0</v>
      </c>
      <c r="BT67" s="107">
        <v>0</v>
      </c>
      <c r="BU67" s="107">
        <v>0</v>
      </c>
      <c r="BV67" s="107">
        <v>0</v>
      </c>
      <c r="BW67" s="107">
        <v>0</v>
      </c>
      <c r="BX67" s="107">
        <v>0</v>
      </c>
      <c r="BY67" s="107">
        <v>0</v>
      </c>
    </row>
    <row r="68" spans="1:77" x14ac:dyDescent="0.25">
      <c r="A68" s="105" t="s">
        <v>65</v>
      </c>
      <c r="B68" s="107">
        <v>0</v>
      </c>
      <c r="C68" s="107">
        <v>0</v>
      </c>
      <c r="D68" s="107">
        <v>0</v>
      </c>
      <c r="E68" s="107">
        <v>0</v>
      </c>
      <c r="F68" s="107">
        <v>0</v>
      </c>
      <c r="G68" s="107">
        <v>0</v>
      </c>
      <c r="H68" s="107">
        <v>0</v>
      </c>
      <c r="I68" s="107">
        <v>0</v>
      </c>
      <c r="J68" s="107">
        <v>0</v>
      </c>
      <c r="K68" s="107">
        <v>0</v>
      </c>
      <c r="L68" s="107">
        <v>0</v>
      </c>
      <c r="M68" s="107">
        <v>0</v>
      </c>
      <c r="N68" s="107">
        <v>0</v>
      </c>
      <c r="O68" s="107">
        <v>0</v>
      </c>
      <c r="P68" s="107">
        <v>0</v>
      </c>
      <c r="Q68" s="107">
        <v>0</v>
      </c>
      <c r="R68" s="107">
        <v>0</v>
      </c>
      <c r="S68" s="107">
        <v>0</v>
      </c>
      <c r="T68" s="107">
        <v>0</v>
      </c>
      <c r="U68" s="107">
        <v>0</v>
      </c>
      <c r="V68" s="107">
        <v>0</v>
      </c>
      <c r="W68" s="107">
        <v>0</v>
      </c>
      <c r="X68" s="107">
        <v>0</v>
      </c>
      <c r="Y68" s="107">
        <v>0</v>
      </c>
      <c r="Z68" s="107">
        <v>0</v>
      </c>
      <c r="AA68" s="107">
        <v>0</v>
      </c>
      <c r="AB68" s="107">
        <v>0</v>
      </c>
      <c r="AC68" s="107">
        <v>0</v>
      </c>
      <c r="AD68" s="107">
        <v>0</v>
      </c>
      <c r="AE68" s="107">
        <v>0</v>
      </c>
      <c r="AF68" s="107">
        <v>0</v>
      </c>
      <c r="AG68" s="107">
        <v>0</v>
      </c>
      <c r="AH68" s="107">
        <v>0</v>
      </c>
      <c r="AI68" s="107">
        <v>0</v>
      </c>
      <c r="AJ68" s="107">
        <v>0</v>
      </c>
      <c r="AK68" s="107">
        <v>0</v>
      </c>
      <c r="AL68" s="107">
        <v>0</v>
      </c>
      <c r="AM68" s="107">
        <v>0</v>
      </c>
      <c r="AN68" s="107">
        <v>0</v>
      </c>
      <c r="AO68" s="107">
        <v>0</v>
      </c>
      <c r="AP68" s="107">
        <v>0</v>
      </c>
      <c r="AQ68" s="107">
        <v>0</v>
      </c>
      <c r="AR68" s="107">
        <v>0</v>
      </c>
      <c r="AS68" s="107">
        <v>0</v>
      </c>
      <c r="AT68" s="107">
        <v>0</v>
      </c>
      <c r="AU68" s="107">
        <v>0</v>
      </c>
      <c r="AV68" s="107">
        <v>0</v>
      </c>
      <c r="AW68" s="107">
        <v>0</v>
      </c>
      <c r="AX68" s="107">
        <v>0</v>
      </c>
      <c r="AY68" s="107">
        <v>0</v>
      </c>
      <c r="AZ68" s="107">
        <v>0</v>
      </c>
      <c r="BA68" s="107">
        <v>0</v>
      </c>
      <c r="BB68" s="107">
        <v>0</v>
      </c>
      <c r="BC68" s="107">
        <v>0</v>
      </c>
      <c r="BD68" s="107">
        <v>0</v>
      </c>
      <c r="BE68" s="107">
        <v>0</v>
      </c>
      <c r="BF68" s="107">
        <v>0</v>
      </c>
      <c r="BG68" s="107">
        <v>0</v>
      </c>
      <c r="BH68" s="107">
        <v>0</v>
      </c>
      <c r="BI68" s="107">
        <v>0</v>
      </c>
      <c r="BJ68" s="107">
        <v>0</v>
      </c>
      <c r="BK68" s="107">
        <v>0</v>
      </c>
      <c r="BL68" s="107">
        <v>0</v>
      </c>
      <c r="BM68" s="107">
        <v>0</v>
      </c>
      <c r="BN68" s="107">
        <v>0</v>
      </c>
      <c r="BO68" s="107">
        <v>0</v>
      </c>
      <c r="BP68" s="107">
        <v>0</v>
      </c>
      <c r="BQ68" s="107">
        <v>0</v>
      </c>
      <c r="BR68" s="107">
        <v>0</v>
      </c>
      <c r="BS68" s="107">
        <v>0</v>
      </c>
      <c r="BT68" s="107">
        <v>0</v>
      </c>
      <c r="BU68" s="107">
        <v>0</v>
      </c>
      <c r="BV68" s="107">
        <v>0</v>
      </c>
      <c r="BW68" s="107">
        <v>0</v>
      </c>
      <c r="BX68" s="107">
        <v>0</v>
      </c>
      <c r="BY68" s="107">
        <v>0</v>
      </c>
    </row>
    <row r="69" spans="1:77" x14ac:dyDescent="0.25">
      <c r="A69" s="105" t="s">
        <v>66</v>
      </c>
      <c r="B69" s="107">
        <v>0</v>
      </c>
      <c r="C69" s="107">
        <v>0</v>
      </c>
      <c r="D69" s="107">
        <v>0</v>
      </c>
      <c r="E69" s="107">
        <v>0</v>
      </c>
      <c r="F69" s="107">
        <v>0</v>
      </c>
      <c r="G69" s="107">
        <v>0</v>
      </c>
      <c r="H69" s="107">
        <v>0</v>
      </c>
      <c r="I69" s="107">
        <v>0</v>
      </c>
      <c r="J69" s="107">
        <v>0</v>
      </c>
      <c r="K69" s="107">
        <v>0</v>
      </c>
      <c r="L69" s="107">
        <v>0</v>
      </c>
      <c r="M69" s="107">
        <v>0</v>
      </c>
      <c r="N69" s="107">
        <v>0</v>
      </c>
      <c r="O69" s="107">
        <v>0</v>
      </c>
      <c r="P69" s="107">
        <v>0</v>
      </c>
      <c r="Q69" s="107">
        <v>0</v>
      </c>
      <c r="R69" s="107">
        <v>0</v>
      </c>
      <c r="S69" s="107">
        <v>0</v>
      </c>
      <c r="T69" s="107">
        <v>0</v>
      </c>
      <c r="U69" s="107">
        <v>0</v>
      </c>
      <c r="V69" s="107">
        <v>0</v>
      </c>
      <c r="W69" s="107">
        <v>0</v>
      </c>
      <c r="X69" s="107">
        <v>0</v>
      </c>
      <c r="Y69" s="107">
        <v>0</v>
      </c>
      <c r="Z69" s="107">
        <v>0</v>
      </c>
      <c r="AA69" s="107">
        <v>0</v>
      </c>
      <c r="AB69" s="107">
        <v>0</v>
      </c>
      <c r="AC69" s="107">
        <v>0</v>
      </c>
      <c r="AD69" s="107">
        <v>0</v>
      </c>
      <c r="AE69" s="107">
        <v>0</v>
      </c>
      <c r="AF69" s="107">
        <v>0</v>
      </c>
      <c r="AG69" s="107">
        <v>0</v>
      </c>
      <c r="AH69" s="107">
        <v>0</v>
      </c>
      <c r="AI69" s="107">
        <v>0</v>
      </c>
      <c r="AJ69" s="107">
        <v>0</v>
      </c>
      <c r="AK69" s="107">
        <v>0</v>
      </c>
      <c r="AL69" s="107">
        <v>0</v>
      </c>
      <c r="AM69" s="107">
        <v>0</v>
      </c>
      <c r="AN69" s="107">
        <v>0</v>
      </c>
      <c r="AO69" s="107">
        <v>0</v>
      </c>
      <c r="AP69" s="107">
        <v>0</v>
      </c>
      <c r="AQ69" s="107">
        <v>0</v>
      </c>
      <c r="AR69" s="107">
        <v>0</v>
      </c>
      <c r="AS69" s="107">
        <v>0</v>
      </c>
      <c r="AT69" s="107">
        <v>0</v>
      </c>
      <c r="AU69" s="107">
        <v>0</v>
      </c>
      <c r="AV69" s="107">
        <v>0</v>
      </c>
      <c r="AW69" s="107">
        <v>0</v>
      </c>
      <c r="AX69" s="107">
        <v>0</v>
      </c>
      <c r="AY69" s="107">
        <v>0</v>
      </c>
      <c r="AZ69" s="107">
        <v>0</v>
      </c>
      <c r="BA69" s="107">
        <v>0</v>
      </c>
      <c r="BB69" s="107">
        <v>0</v>
      </c>
      <c r="BC69" s="107">
        <v>0</v>
      </c>
      <c r="BD69" s="107">
        <v>0</v>
      </c>
      <c r="BE69" s="107">
        <v>0</v>
      </c>
      <c r="BF69" s="107">
        <v>0</v>
      </c>
      <c r="BG69" s="107">
        <v>0</v>
      </c>
      <c r="BH69" s="107">
        <v>0</v>
      </c>
      <c r="BI69" s="107">
        <v>0</v>
      </c>
      <c r="BJ69" s="107">
        <v>0</v>
      </c>
      <c r="BK69" s="107">
        <v>0</v>
      </c>
      <c r="BL69" s="107">
        <v>0</v>
      </c>
      <c r="BM69" s="107">
        <v>0</v>
      </c>
      <c r="BN69" s="107">
        <v>0</v>
      </c>
      <c r="BO69" s="107">
        <v>0</v>
      </c>
      <c r="BP69" s="107">
        <v>0</v>
      </c>
      <c r="BQ69" s="107">
        <v>0</v>
      </c>
      <c r="BR69" s="107">
        <v>0</v>
      </c>
      <c r="BS69" s="107">
        <v>0</v>
      </c>
      <c r="BT69" s="107">
        <v>0</v>
      </c>
      <c r="BU69" s="107">
        <v>0</v>
      </c>
      <c r="BV69" s="107">
        <v>0</v>
      </c>
      <c r="BW69" s="107">
        <v>0</v>
      </c>
      <c r="BX69" s="107">
        <v>0</v>
      </c>
      <c r="BY69" s="107">
        <v>0</v>
      </c>
    </row>
    <row r="70" spans="1:77" x14ac:dyDescent="0.25">
      <c r="A70" s="105" t="s">
        <v>67</v>
      </c>
      <c r="B70" s="107">
        <v>0</v>
      </c>
      <c r="C70" s="107">
        <v>0</v>
      </c>
      <c r="D70" s="107">
        <v>0</v>
      </c>
      <c r="E70" s="107">
        <v>0</v>
      </c>
      <c r="F70" s="107">
        <v>0</v>
      </c>
      <c r="G70" s="107">
        <v>0</v>
      </c>
      <c r="H70" s="107">
        <v>0</v>
      </c>
      <c r="I70" s="107">
        <v>0</v>
      </c>
      <c r="J70" s="107">
        <v>0</v>
      </c>
      <c r="K70" s="107">
        <v>0</v>
      </c>
      <c r="L70" s="107">
        <v>0</v>
      </c>
      <c r="M70" s="107">
        <v>0</v>
      </c>
      <c r="N70" s="107">
        <v>0</v>
      </c>
      <c r="O70" s="107">
        <v>0</v>
      </c>
      <c r="P70" s="107">
        <v>0</v>
      </c>
      <c r="Q70" s="107">
        <v>0</v>
      </c>
      <c r="R70" s="107">
        <v>0</v>
      </c>
      <c r="S70" s="107">
        <v>0</v>
      </c>
      <c r="T70" s="107">
        <v>0</v>
      </c>
      <c r="U70" s="107">
        <v>0</v>
      </c>
      <c r="V70" s="107">
        <v>0</v>
      </c>
      <c r="W70" s="107">
        <v>0</v>
      </c>
      <c r="X70" s="107">
        <v>0</v>
      </c>
      <c r="Y70" s="107">
        <v>0</v>
      </c>
      <c r="Z70" s="107">
        <v>0</v>
      </c>
      <c r="AA70" s="107">
        <v>0</v>
      </c>
      <c r="AB70" s="107">
        <v>0</v>
      </c>
      <c r="AC70" s="107">
        <v>0</v>
      </c>
      <c r="AD70" s="107">
        <v>0</v>
      </c>
      <c r="AE70" s="107">
        <v>0</v>
      </c>
      <c r="AF70" s="107">
        <v>0</v>
      </c>
      <c r="AG70" s="107">
        <v>0</v>
      </c>
      <c r="AH70" s="107">
        <v>0</v>
      </c>
      <c r="AI70" s="107">
        <v>0</v>
      </c>
      <c r="AJ70" s="107">
        <v>0</v>
      </c>
      <c r="AK70" s="107">
        <v>0</v>
      </c>
      <c r="AL70" s="107">
        <v>0</v>
      </c>
      <c r="AM70" s="107">
        <v>0</v>
      </c>
      <c r="AN70" s="107">
        <v>0</v>
      </c>
      <c r="AO70" s="107">
        <v>0</v>
      </c>
      <c r="AP70" s="107">
        <v>0</v>
      </c>
      <c r="AQ70" s="107">
        <v>0</v>
      </c>
      <c r="AR70" s="107">
        <v>0</v>
      </c>
      <c r="AS70" s="107">
        <v>0</v>
      </c>
      <c r="AT70" s="107">
        <v>0</v>
      </c>
      <c r="AU70" s="107">
        <v>0</v>
      </c>
      <c r="AV70" s="107">
        <v>0</v>
      </c>
      <c r="AW70" s="107">
        <v>0</v>
      </c>
      <c r="AX70" s="107">
        <v>0</v>
      </c>
      <c r="AY70" s="107">
        <v>0</v>
      </c>
      <c r="AZ70" s="107">
        <v>0</v>
      </c>
      <c r="BA70" s="107">
        <v>0</v>
      </c>
      <c r="BB70" s="107">
        <v>0</v>
      </c>
      <c r="BC70" s="107">
        <v>0</v>
      </c>
      <c r="BD70" s="107">
        <v>0</v>
      </c>
      <c r="BE70" s="107">
        <v>0</v>
      </c>
      <c r="BF70" s="107">
        <v>0</v>
      </c>
      <c r="BG70" s="107">
        <v>0</v>
      </c>
      <c r="BH70" s="107">
        <v>0</v>
      </c>
      <c r="BI70" s="107">
        <v>0</v>
      </c>
      <c r="BJ70" s="107">
        <v>0</v>
      </c>
      <c r="BK70" s="107">
        <v>0</v>
      </c>
      <c r="BL70" s="107">
        <v>0</v>
      </c>
      <c r="BM70" s="107">
        <v>0</v>
      </c>
      <c r="BN70" s="107">
        <v>0</v>
      </c>
      <c r="BO70" s="107">
        <v>0</v>
      </c>
      <c r="BP70" s="107">
        <v>0</v>
      </c>
      <c r="BQ70" s="107">
        <v>0</v>
      </c>
      <c r="BR70" s="107">
        <v>0</v>
      </c>
      <c r="BS70" s="107">
        <v>0</v>
      </c>
      <c r="BT70" s="107">
        <v>0</v>
      </c>
      <c r="BU70" s="107">
        <v>0</v>
      </c>
      <c r="BV70" s="107">
        <v>0</v>
      </c>
      <c r="BW70" s="107">
        <v>0</v>
      </c>
      <c r="BX70" s="107">
        <v>0</v>
      </c>
      <c r="BY70" s="107">
        <v>0</v>
      </c>
    </row>
    <row r="71" spans="1:77" x14ac:dyDescent="0.25">
      <c r="A71" s="105" t="s">
        <v>68</v>
      </c>
      <c r="B71" s="107">
        <v>0</v>
      </c>
      <c r="C71" s="107">
        <v>0</v>
      </c>
      <c r="D71" s="107">
        <v>0</v>
      </c>
      <c r="E71" s="107">
        <v>0</v>
      </c>
      <c r="F71" s="107">
        <v>0</v>
      </c>
      <c r="G71" s="107">
        <v>0</v>
      </c>
      <c r="H71" s="107">
        <v>0</v>
      </c>
      <c r="I71" s="107">
        <v>0</v>
      </c>
      <c r="J71" s="107">
        <v>0</v>
      </c>
      <c r="K71" s="107">
        <v>0</v>
      </c>
      <c r="L71" s="107">
        <v>0</v>
      </c>
      <c r="M71" s="107">
        <v>0</v>
      </c>
      <c r="N71" s="107">
        <v>0</v>
      </c>
      <c r="O71" s="107">
        <v>0</v>
      </c>
      <c r="P71" s="107">
        <v>0</v>
      </c>
      <c r="Q71" s="107">
        <v>0</v>
      </c>
      <c r="R71" s="107">
        <v>0</v>
      </c>
      <c r="S71" s="107">
        <v>0</v>
      </c>
      <c r="T71" s="107">
        <v>0</v>
      </c>
      <c r="U71" s="107">
        <v>0</v>
      </c>
      <c r="V71" s="107">
        <v>0</v>
      </c>
      <c r="W71" s="107">
        <v>0</v>
      </c>
      <c r="X71" s="107">
        <v>0</v>
      </c>
      <c r="Y71" s="107">
        <v>0</v>
      </c>
      <c r="Z71" s="107">
        <v>0</v>
      </c>
      <c r="AA71" s="107">
        <v>0</v>
      </c>
      <c r="AB71" s="107">
        <v>0</v>
      </c>
      <c r="AC71" s="107">
        <v>0</v>
      </c>
      <c r="AD71" s="107">
        <v>0</v>
      </c>
      <c r="AE71" s="107">
        <v>0</v>
      </c>
      <c r="AF71" s="107">
        <v>0</v>
      </c>
      <c r="AG71" s="107">
        <v>0</v>
      </c>
      <c r="AH71" s="107">
        <v>0</v>
      </c>
      <c r="AI71" s="107">
        <v>0</v>
      </c>
      <c r="AJ71" s="107">
        <v>0</v>
      </c>
      <c r="AK71" s="107">
        <v>0</v>
      </c>
      <c r="AL71" s="107">
        <v>0</v>
      </c>
      <c r="AM71" s="107">
        <v>0</v>
      </c>
      <c r="AN71" s="107">
        <v>0</v>
      </c>
      <c r="AO71" s="107">
        <v>0</v>
      </c>
      <c r="AP71" s="107">
        <v>0</v>
      </c>
      <c r="AQ71" s="107">
        <v>0</v>
      </c>
      <c r="AR71" s="107">
        <v>0</v>
      </c>
      <c r="AS71" s="107">
        <v>0</v>
      </c>
      <c r="AT71" s="107">
        <v>0</v>
      </c>
      <c r="AU71" s="107">
        <v>0</v>
      </c>
      <c r="AV71" s="107">
        <v>0</v>
      </c>
      <c r="AW71" s="107">
        <v>0</v>
      </c>
      <c r="AX71" s="107">
        <v>0</v>
      </c>
      <c r="AY71" s="107">
        <v>0</v>
      </c>
      <c r="AZ71" s="107">
        <v>0</v>
      </c>
      <c r="BA71" s="107">
        <v>0</v>
      </c>
      <c r="BB71" s="107">
        <v>0</v>
      </c>
      <c r="BC71" s="107">
        <v>0</v>
      </c>
      <c r="BD71" s="107">
        <v>0</v>
      </c>
      <c r="BE71" s="107">
        <v>0</v>
      </c>
      <c r="BF71" s="107">
        <v>0</v>
      </c>
      <c r="BG71" s="107">
        <v>0</v>
      </c>
      <c r="BH71" s="107">
        <v>0</v>
      </c>
      <c r="BI71" s="107">
        <v>0</v>
      </c>
      <c r="BJ71" s="107">
        <v>0</v>
      </c>
      <c r="BK71" s="107">
        <v>0</v>
      </c>
      <c r="BL71" s="107">
        <v>0</v>
      </c>
      <c r="BM71" s="107">
        <v>0</v>
      </c>
      <c r="BN71" s="107">
        <v>0</v>
      </c>
      <c r="BO71" s="107">
        <v>0</v>
      </c>
      <c r="BP71" s="107">
        <v>0</v>
      </c>
      <c r="BQ71" s="107">
        <v>0</v>
      </c>
      <c r="BR71" s="107">
        <v>0</v>
      </c>
      <c r="BS71" s="107">
        <v>0</v>
      </c>
      <c r="BT71" s="107">
        <v>0</v>
      </c>
      <c r="BU71" s="107">
        <v>0</v>
      </c>
      <c r="BV71" s="107">
        <v>0</v>
      </c>
      <c r="BW71" s="107">
        <v>0</v>
      </c>
      <c r="BX71" s="107">
        <v>0</v>
      </c>
      <c r="BY71" s="107">
        <v>0</v>
      </c>
    </row>
    <row r="72" spans="1:77" x14ac:dyDescent="0.25">
      <c r="A72" s="105" t="s">
        <v>69</v>
      </c>
      <c r="B72" s="107">
        <v>0</v>
      </c>
      <c r="C72" s="107">
        <v>0</v>
      </c>
      <c r="D72" s="107">
        <v>0</v>
      </c>
      <c r="E72" s="107">
        <v>0</v>
      </c>
      <c r="F72" s="107">
        <v>0</v>
      </c>
      <c r="G72" s="107">
        <v>0</v>
      </c>
      <c r="H72" s="107">
        <v>0</v>
      </c>
      <c r="I72" s="107">
        <v>0</v>
      </c>
      <c r="J72" s="107">
        <v>0</v>
      </c>
      <c r="K72" s="107">
        <v>0</v>
      </c>
      <c r="L72" s="107">
        <v>0</v>
      </c>
      <c r="M72" s="107">
        <v>0</v>
      </c>
      <c r="N72" s="107">
        <v>0</v>
      </c>
      <c r="O72" s="107">
        <v>0</v>
      </c>
      <c r="P72" s="107">
        <v>0</v>
      </c>
      <c r="Q72" s="107">
        <v>0</v>
      </c>
      <c r="R72" s="107">
        <v>0</v>
      </c>
      <c r="S72" s="107">
        <v>0</v>
      </c>
      <c r="T72" s="107">
        <v>0</v>
      </c>
      <c r="U72" s="107">
        <v>0</v>
      </c>
      <c r="V72" s="107">
        <v>0</v>
      </c>
      <c r="W72" s="107">
        <v>0</v>
      </c>
      <c r="X72" s="107">
        <v>0</v>
      </c>
      <c r="Y72" s="107">
        <v>0</v>
      </c>
      <c r="Z72" s="107">
        <v>0</v>
      </c>
      <c r="AA72" s="107">
        <v>0</v>
      </c>
      <c r="AB72" s="107">
        <v>0</v>
      </c>
      <c r="AC72" s="107">
        <v>0</v>
      </c>
      <c r="AD72" s="107">
        <v>0</v>
      </c>
      <c r="AE72" s="107">
        <v>0</v>
      </c>
      <c r="AF72" s="107">
        <v>0</v>
      </c>
      <c r="AG72" s="107">
        <v>0</v>
      </c>
      <c r="AH72" s="107">
        <v>0</v>
      </c>
      <c r="AI72" s="107">
        <v>0</v>
      </c>
      <c r="AJ72" s="107">
        <v>0</v>
      </c>
      <c r="AK72" s="107">
        <v>0</v>
      </c>
      <c r="AL72" s="107">
        <v>0</v>
      </c>
      <c r="AM72" s="107">
        <v>0</v>
      </c>
      <c r="AN72" s="107">
        <v>0</v>
      </c>
      <c r="AO72" s="107">
        <v>0</v>
      </c>
      <c r="AP72" s="107">
        <v>0</v>
      </c>
      <c r="AQ72" s="107">
        <v>0</v>
      </c>
      <c r="AR72" s="107">
        <v>0</v>
      </c>
      <c r="AS72" s="107">
        <v>0</v>
      </c>
      <c r="AT72" s="107">
        <v>0</v>
      </c>
      <c r="AU72" s="107">
        <v>0</v>
      </c>
      <c r="AV72" s="107">
        <v>0</v>
      </c>
      <c r="AW72" s="107">
        <v>0</v>
      </c>
      <c r="AX72" s="107">
        <v>0</v>
      </c>
      <c r="AY72" s="107">
        <v>0</v>
      </c>
      <c r="AZ72" s="107">
        <v>0</v>
      </c>
      <c r="BA72" s="107">
        <v>0</v>
      </c>
      <c r="BB72" s="107">
        <v>0</v>
      </c>
      <c r="BC72" s="107">
        <v>0</v>
      </c>
      <c r="BD72" s="107">
        <v>0</v>
      </c>
      <c r="BE72" s="107">
        <v>0</v>
      </c>
      <c r="BF72" s="107">
        <v>0</v>
      </c>
      <c r="BG72" s="107">
        <v>0</v>
      </c>
      <c r="BH72" s="107">
        <v>0</v>
      </c>
      <c r="BI72" s="107">
        <v>0</v>
      </c>
      <c r="BJ72" s="107">
        <v>0</v>
      </c>
      <c r="BK72" s="107">
        <v>0</v>
      </c>
      <c r="BL72" s="107">
        <v>0</v>
      </c>
      <c r="BM72" s="107">
        <v>0</v>
      </c>
      <c r="BN72" s="107">
        <v>0</v>
      </c>
      <c r="BO72" s="107">
        <v>0</v>
      </c>
      <c r="BP72" s="107">
        <v>0</v>
      </c>
      <c r="BQ72" s="107">
        <v>0</v>
      </c>
      <c r="BR72" s="107">
        <v>0</v>
      </c>
      <c r="BS72" s="107">
        <v>0</v>
      </c>
      <c r="BT72" s="107">
        <v>0</v>
      </c>
      <c r="BU72" s="107">
        <v>0</v>
      </c>
      <c r="BV72" s="107">
        <v>0</v>
      </c>
      <c r="BW72" s="107">
        <v>0</v>
      </c>
      <c r="BX72" s="107">
        <v>0</v>
      </c>
      <c r="BY72" s="107">
        <v>0</v>
      </c>
    </row>
    <row r="73" spans="1:77" x14ac:dyDescent="0.25">
      <c r="A73" s="105" t="s">
        <v>70</v>
      </c>
      <c r="B73" s="107">
        <v>0</v>
      </c>
      <c r="C73" s="107">
        <v>0</v>
      </c>
      <c r="D73" s="107">
        <v>0</v>
      </c>
      <c r="E73" s="107">
        <v>0</v>
      </c>
      <c r="F73" s="107">
        <v>0</v>
      </c>
      <c r="G73" s="107">
        <v>0</v>
      </c>
      <c r="H73" s="107">
        <v>0</v>
      </c>
      <c r="I73" s="107">
        <v>0</v>
      </c>
      <c r="J73" s="107">
        <v>0</v>
      </c>
      <c r="K73" s="107">
        <v>0</v>
      </c>
      <c r="L73" s="107">
        <v>0</v>
      </c>
      <c r="M73" s="107">
        <v>0</v>
      </c>
      <c r="N73" s="107">
        <v>0</v>
      </c>
      <c r="O73" s="107">
        <v>0</v>
      </c>
      <c r="P73" s="107">
        <v>0</v>
      </c>
      <c r="Q73" s="107">
        <v>0</v>
      </c>
      <c r="R73" s="107">
        <v>0</v>
      </c>
      <c r="S73" s="107">
        <v>0</v>
      </c>
      <c r="T73" s="107">
        <v>0</v>
      </c>
      <c r="U73" s="107">
        <v>0</v>
      </c>
      <c r="V73" s="107">
        <v>0</v>
      </c>
      <c r="W73" s="107">
        <v>0</v>
      </c>
      <c r="X73" s="107">
        <v>0</v>
      </c>
      <c r="Y73" s="107">
        <v>0</v>
      </c>
      <c r="Z73" s="107">
        <v>0</v>
      </c>
      <c r="AA73" s="107">
        <v>0</v>
      </c>
      <c r="AB73" s="107">
        <v>0</v>
      </c>
      <c r="AC73" s="107">
        <v>0</v>
      </c>
      <c r="AD73" s="107">
        <v>0</v>
      </c>
      <c r="AE73" s="107">
        <v>0</v>
      </c>
      <c r="AF73" s="107">
        <v>0</v>
      </c>
      <c r="AG73" s="107">
        <v>0</v>
      </c>
      <c r="AH73" s="107">
        <v>0</v>
      </c>
      <c r="AI73" s="107">
        <v>0</v>
      </c>
      <c r="AJ73" s="107">
        <v>0</v>
      </c>
      <c r="AK73" s="107">
        <v>0</v>
      </c>
      <c r="AL73" s="107">
        <v>0</v>
      </c>
      <c r="AM73" s="107">
        <v>0</v>
      </c>
      <c r="AN73" s="107">
        <v>0</v>
      </c>
      <c r="AO73" s="107">
        <v>0</v>
      </c>
      <c r="AP73" s="107">
        <v>0</v>
      </c>
      <c r="AQ73" s="107">
        <v>0</v>
      </c>
      <c r="AR73" s="107">
        <v>0</v>
      </c>
      <c r="AS73" s="107">
        <v>0</v>
      </c>
      <c r="AT73" s="107">
        <v>0</v>
      </c>
      <c r="AU73" s="107">
        <v>0</v>
      </c>
      <c r="AV73" s="107">
        <v>0</v>
      </c>
      <c r="AW73" s="107">
        <v>0</v>
      </c>
      <c r="AX73" s="107">
        <v>0</v>
      </c>
      <c r="AY73" s="107">
        <v>0</v>
      </c>
      <c r="AZ73" s="107">
        <v>0</v>
      </c>
      <c r="BA73" s="107">
        <v>0</v>
      </c>
      <c r="BB73" s="107">
        <v>0</v>
      </c>
      <c r="BC73" s="107">
        <v>0</v>
      </c>
      <c r="BD73" s="107">
        <v>0</v>
      </c>
      <c r="BE73" s="107">
        <v>0</v>
      </c>
      <c r="BF73" s="107">
        <v>0</v>
      </c>
      <c r="BG73" s="107">
        <v>0</v>
      </c>
      <c r="BH73" s="107">
        <v>0</v>
      </c>
      <c r="BI73" s="107">
        <v>0</v>
      </c>
      <c r="BJ73" s="107">
        <v>0</v>
      </c>
      <c r="BK73" s="107">
        <v>0</v>
      </c>
      <c r="BL73" s="107">
        <v>0</v>
      </c>
      <c r="BM73" s="107">
        <v>0</v>
      </c>
      <c r="BN73" s="107">
        <v>0</v>
      </c>
      <c r="BO73" s="107">
        <v>0</v>
      </c>
      <c r="BP73" s="107">
        <v>0</v>
      </c>
      <c r="BQ73" s="107">
        <v>0</v>
      </c>
      <c r="BR73" s="107">
        <v>0</v>
      </c>
      <c r="BS73" s="107">
        <v>0</v>
      </c>
      <c r="BT73" s="107">
        <v>0</v>
      </c>
      <c r="BU73" s="107">
        <v>0</v>
      </c>
      <c r="BV73" s="107">
        <v>0</v>
      </c>
      <c r="BW73" s="107">
        <v>0</v>
      </c>
      <c r="BX73" s="107">
        <v>0</v>
      </c>
      <c r="BY73" s="107">
        <v>0</v>
      </c>
    </row>
    <row r="74" spans="1:77" x14ac:dyDescent="0.25">
      <c r="A74" s="105" t="s">
        <v>71</v>
      </c>
      <c r="B74" s="107">
        <v>0</v>
      </c>
      <c r="C74" s="107">
        <v>0</v>
      </c>
      <c r="D74" s="107">
        <v>0</v>
      </c>
      <c r="E74" s="107">
        <v>0</v>
      </c>
      <c r="F74" s="107">
        <v>0</v>
      </c>
      <c r="G74" s="107">
        <v>0</v>
      </c>
      <c r="H74" s="107">
        <v>0</v>
      </c>
      <c r="I74" s="107">
        <v>0</v>
      </c>
      <c r="J74" s="107">
        <v>0</v>
      </c>
      <c r="K74" s="107">
        <v>0</v>
      </c>
      <c r="L74" s="107">
        <v>0</v>
      </c>
      <c r="M74" s="107">
        <v>0</v>
      </c>
      <c r="N74" s="107">
        <v>0</v>
      </c>
      <c r="O74" s="107">
        <v>0</v>
      </c>
      <c r="P74" s="107">
        <v>0</v>
      </c>
      <c r="Q74" s="107">
        <v>0</v>
      </c>
      <c r="R74" s="107">
        <v>0</v>
      </c>
      <c r="S74" s="107">
        <v>0</v>
      </c>
      <c r="T74" s="107">
        <v>0</v>
      </c>
      <c r="U74" s="107">
        <v>0</v>
      </c>
      <c r="V74" s="107">
        <v>0</v>
      </c>
      <c r="W74" s="107">
        <v>0</v>
      </c>
      <c r="X74" s="107">
        <v>0</v>
      </c>
      <c r="Y74" s="107">
        <v>0</v>
      </c>
      <c r="Z74" s="107">
        <v>0</v>
      </c>
      <c r="AA74" s="107">
        <v>0</v>
      </c>
      <c r="AB74" s="107">
        <v>0</v>
      </c>
      <c r="AC74" s="107">
        <v>0</v>
      </c>
      <c r="AD74" s="107">
        <v>0</v>
      </c>
      <c r="AE74" s="107">
        <v>0</v>
      </c>
      <c r="AF74" s="107">
        <v>0</v>
      </c>
      <c r="AG74" s="107">
        <v>0</v>
      </c>
      <c r="AH74" s="107">
        <v>0</v>
      </c>
      <c r="AI74" s="107">
        <v>0</v>
      </c>
      <c r="AJ74" s="107">
        <v>0</v>
      </c>
      <c r="AK74" s="107">
        <v>0</v>
      </c>
      <c r="AL74" s="107">
        <v>0</v>
      </c>
      <c r="AM74" s="107">
        <v>0</v>
      </c>
      <c r="AN74" s="107">
        <v>0</v>
      </c>
      <c r="AO74" s="107">
        <v>0</v>
      </c>
      <c r="AP74" s="107">
        <v>0</v>
      </c>
      <c r="AQ74" s="107">
        <v>0</v>
      </c>
      <c r="AR74" s="107">
        <v>0</v>
      </c>
      <c r="AS74" s="107">
        <v>0</v>
      </c>
      <c r="AT74" s="107">
        <v>0</v>
      </c>
      <c r="AU74" s="107">
        <v>0</v>
      </c>
      <c r="AV74" s="107">
        <v>0</v>
      </c>
      <c r="AW74" s="107">
        <v>0</v>
      </c>
      <c r="AX74" s="107">
        <v>0</v>
      </c>
      <c r="AY74" s="107">
        <v>0</v>
      </c>
      <c r="AZ74" s="107">
        <v>0</v>
      </c>
      <c r="BA74" s="107">
        <v>0</v>
      </c>
      <c r="BB74" s="107">
        <v>0</v>
      </c>
      <c r="BC74" s="107">
        <v>0</v>
      </c>
      <c r="BD74" s="107">
        <v>0</v>
      </c>
      <c r="BE74" s="107">
        <v>0</v>
      </c>
      <c r="BF74" s="107">
        <v>0</v>
      </c>
      <c r="BG74" s="107">
        <v>0</v>
      </c>
      <c r="BH74" s="107">
        <v>0</v>
      </c>
      <c r="BI74" s="107">
        <v>0</v>
      </c>
      <c r="BJ74" s="107">
        <v>0</v>
      </c>
      <c r="BK74" s="107">
        <v>0</v>
      </c>
      <c r="BL74" s="107">
        <v>0</v>
      </c>
      <c r="BM74" s="107">
        <v>0</v>
      </c>
      <c r="BN74" s="107">
        <v>0</v>
      </c>
      <c r="BO74" s="107">
        <v>0</v>
      </c>
      <c r="BP74" s="107">
        <v>0</v>
      </c>
      <c r="BQ74" s="107">
        <v>0</v>
      </c>
      <c r="BR74" s="107">
        <v>0</v>
      </c>
      <c r="BS74" s="107">
        <v>0</v>
      </c>
      <c r="BT74" s="107">
        <v>0</v>
      </c>
      <c r="BU74" s="107">
        <v>0</v>
      </c>
      <c r="BV74" s="107">
        <v>0</v>
      </c>
      <c r="BW74" s="107">
        <v>0</v>
      </c>
      <c r="BX74" s="107">
        <v>0</v>
      </c>
      <c r="BY74" s="107">
        <v>0</v>
      </c>
    </row>
    <row r="75" spans="1:77" x14ac:dyDescent="0.25">
      <c r="A75" s="105" t="s">
        <v>72</v>
      </c>
      <c r="B75" s="107">
        <v>0</v>
      </c>
      <c r="C75" s="107">
        <v>0</v>
      </c>
      <c r="D75" s="107">
        <v>0</v>
      </c>
      <c r="E75" s="107">
        <v>0</v>
      </c>
      <c r="F75" s="107">
        <v>0</v>
      </c>
      <c r="G75" s="107">
        <v>0</v>
      </c>
      <c r="H75" s="107">
        <v>0</v>
      </c>
      <c r="I75" s="107">
        <v>0</v>
      </c>
      <c r="J75" s="107">
        <v>0</v>
      </c>
      <c r="K75" s="107">
        <v>0</v>
      </c>
      <c r="L75" s="107">
        <v>0</v>
      </c>
      <c r="M75" s="107">
        <v>0</v>
      </c>
      <c r="N75" s="107">
        <v>0</v>
      </c>
      <c r="O75" s="107">
        <v>0</v>
      </c>
      <c r="P75" s="107">
        <v>0</v>
      </c>
      <c r="Q75" s="107">
        <v>0</v>
      </c>
      <c r="R75" s="107">
        <v>0</v>
      </c>
      <c r="S75" s="107">
        <v>0</v>
      </c>
      <c r="T75" s="107">
        <v>0</v>
      </c>
      <c r="U75" s="107">
        <v>0</v>
      </c>
      <c r="V75" s="107">
        <v>0</v>
      </c>
      <c r="W75" s="107">
        <v>0</v>
      </c>
      <c r="X75" s="107">
        <v>0</v>
      </c>
      <c r="Y75" s="107">
        <v>0</v>
      </c>
      <c r="Z75" s="107">
        <v>0</v>
      </c>
      <c r="AA75" s="107">
        <v>0</v>
      </c>
      <c r="AB75" s="107">
        <v>0</v>
      </c>
      <c r="AC75" s="107">
        <v>0</v>
      </c>
      <c r="AD75" s="107">
        <v>0</v>
      </c>
      <c r="AE75" s="107">
        <v>0</v>
      </c>
      <c r="AF75" s="107">
        <v>0</v>
      </c>
      <c r="AG75" s="107">
        <v>0</v>
      </c>
      <c r="AH75" s="107">
        <v>0</v>
      </c>
      <c r="AI75" s="107">
        <v>0</v>
      </c>
      <c r="AJ75" s="107">
        <v>0</v>
      </c>
      <c r="AK75" s="107">
        <v>0</v>
      </c>
      <c r="AL75" s="107">
        <v>0</v>
      </c>
      <c r="AM75" s="107">
        <v>0</v>
      </c>
      <c r="AN75" s="107">
        <v>0</v>
      </c>
      <c r="AO75" s="107">
        <v>0</v>
      </c>
      <c r="AP75" s="107">
        <v>0</v>
      </c>
      <c r="AQ75" s="107">
        <v>0</v>
      </c>
      <c r="AR75" s="107">
        <v>0</v>
      </c>
      <c r="AS75" s="107">
        <v>0</v>
      </c>
      <c r="AT75" s="107">
        <v>0</v>
      </c>
      <c r="AU75" s="107">
        <v>0</v>
      </c>
      <c r="AV75" s="107">
        <v>0</v>
      </c>
      <c r="AW75" s="107">
        <v>0</v>
      </c>
      <c r="AX75" s="107">
        <v>0</v>
      </c>
      <c r="AY75" s="107">
        <v>0</v>
      </c>
      <c r="AZ75" s="107">
        <v>0</v>
      </c>
      <c r="BA75" s="107">
        <v>0</v>
      </c>
      <c r="BB75" s="107">
        <v>0</v>
      </c>
      <c r="BC75" s="107">
        <v>0</v>
      </c>
      <c r="BD75" s="107">
        <v>0</v>
      </c>
      <c r="BE75" s="107">
        <v>0</v>
      </c>
      <c r="BF75" s="107">
        <v>0</v>
      </c>
      <c r="BG75" s="107">
        <v>0</v>
      </c>
      <c r="BH75" s="107">
        <v>0</v>
      </c>
      <c r="BI75" s="107">
        <v>0</v>
      </c>
      <c r="BJ75" s="107">
        <v>0</v>
      </c>
      <c r="BK75" s="107">
        <v>0</v>
      </c>
      <c r="BL75" s="107">
        <v>0</v>
      </c>
      <c r="BM75" s="107">
        <v>0</v>
      </c>
      <c r="BN75" s="107">
        <v>0</v>
      </c>
      <c r="BO75" s="107">
        <v>0</v>
      </c>
      <c r="BP75" s="107">
        <v>0</v>
      </c>
      <c r="BQ75" s="107">
        <v>0</v>
      </c>
      <c r="BR75" s="107">
        <v>0</v>
      </c>
      <c r="BS75" s="107">
        <v>0</v>
      </c>
      <c r="BT75" s="107">
        <v>0</v>
      </c>
      <c r="BU75" s="107">
        <v>0</v>
      </c>
      <c r="BV75" s="107">
        <v>0</v>
      </c>
      <c r="BW75" s="107">
        <v>0</v>
      </c>
      <c r="BX75" s="107">
        <v>0</v>
      </c>
      <c r="BY75" s="107">
        <v>0</v>
      </c>
    </row>
    <row r="76" spans="1:77" x14ac:dyDescent="0.25">
      <c r="A76" s="105" t="s">
        <v>73</v>
      </c>
      <c r="B76" s="107">
        <v>0</v>
      </c>
      <c r="C76" s="107"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7">
        <v>0</v>
      </c>
      <c r="O76" s="107">
        <v>0</v>
      </c>
      <c r="P76" s="107">
        <v>0</v>
      </c>
      <c r="Q76" s="107">
        <v>0</v>
      </c>
      <c r="R76" s="107">
        <v>0</v>
      </c>
      <c r="S76" s="107">
        <v>0</v>
      </c>
      <c r="T76" s="107">
        <v>0</v>
      </c>
      <c r="U76" s="107">
        <v>0</v>
      </c>
      <c r="V76" s="107">
        <v>0</v>
      </c>
      <c r="W76" s="107">
        <v>0</v>
      </c>
      <c r="X76" s="107">
        <v>0</v>
      </c>
      <c r="Y76" s="107">
        <v>0</v>
      </c>
      <c r="Z76" s="107">
        <v>0</v>
      </c>
      <c r="AA76" s="107">
        <v>0</v>
      </c>
      <c r="AB76" s="107">
        <v>0</v>
      </c>
      <c r="AC76" s="107">
        <v>0</v>
      </c>
      <c r="AD76" s="107">
        <v>0</v>
      </c>
      <c r="AE76" s="107">
        <v>0</v>
      </c>
      <c r="AF76" s="107">
        <v>0</v>
      </c>
      <c r="AG76" s="107">
        <v>0</v>
      </c>
      <c r="AH76" s="107">
        <v>0</v>
      </c>
      <c r="AI76" s="107">
        <v>0</v>
      </c>
      <c r="AJ76" s="107">
        <v>0</v>
      </c>
      <c r="AK76" s="107">
        <v>0</v>
      </c>
      <c r="AL76" s="107">
        <v>0</v>
      </c>
      <c r="AM76" s="107">
        <v>0</v>
      </c>
      <c r="AN76" s="107">
        <v>0</v>
      </c>
      <c r="AO76" s="107">
        <v>0</v>
      </c>
      <c r="AP76" s="107">
        <v>0</v>
      </c>
      <c r="AQ76" s="107">
        <v>0</v>
      </c>
      <c r="AR76" s="107">
        <v>0</v>
      </c>
      <c r="AS76" s="107">
        <v>0</v>
      </c>
      <c r="AT76" s="107">
        <v>0</v>
      </c>
      <c r="AU76" s="107">
        <v>0</v>
      </c>
      <c r="AV76" s="107">
        <v>0</v>
      </c>
      <c r="AW76" s="107">
        <v>0</v>
      </c>
      <c r="AX76" s="107">
        <v>0</v>
      </c>
      <c r="AY76" s="107">
        <v>0</v>
      </c>
      <c r="AZ76" s="107">
        <v>0</v>
      </c>
      <c r="BA76" s="107">
        <v>0</v>
      </c>
      <c r="BB76" s="107">
        <v>0</v>
      </c>
      <c r="BC76" s="107">
        <v>0</v>
      </c>
      <c r="BD76" s="107">
        <v>0</v>
      </c>
      <c r="BE76" s="107">
        <v>0</v>
      </c>
      <c r="BF76" s="107">
        <v>0</v>
      </c>
      <c r="BG76" s="107">
        <v>0</v>
      </c>
      <c r="BH76" s="107">
        <v>0</v>
      </c>
      <c r="BI76" s="107">
        <v>0</v>
      </c>
      <c r="BJ76" s="107">
        <v>0</v>
      </c>
      <c r="BK76" s="107">
        <v>0</v>
      </c>
      <c r="BL76" s="107">
        <v>0</v>
      </c>
      <c r="BM76" s="107">
        <v>0</v>
      </c>
      <c r="BN76" s="107">
        <v>0</v>
      </c>
      <c r="BO76" s="107">
        <v>0</v>
      </c>
      <c r="BP76" s="107">
        <v>0</v>
      </c>
      <c r="BQ76" s="107">
        <v>0</v>
      </c>
      <c r="BR76" s="107">
        <v>0</v>
      </c>
      <c r="BS76" s="107">
        <v>0</v>
      </c>
      <c r="BT76" s="107">
        <v>0</v>
      </c>
      <c r="BU76" s="107">
        <v>0</v>
      </c>
      <c r="BV76" s="107">
        <v>0</v>
      </c>
      <c r="BW76" s="107">
        <v>0</v>
      </c>
      <c r="BX76" s="107">
        <v>0</v>
      </c>
      <c r="BY76" s="107">
        <v>0</v>
      </c>
    </row>
    <row r="77" spans="1:77" x14ac:dyDescent="0.25">
      <c r="A77" s="105" t="s">
        <v>74</v>
      </c>
      <c r="B77" s="107">
        <v>0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v>0</v>
      </c>
      <c r="I77" s="107">
        <v>0</v>
      </c>
      <c r="J77" s="107">
        <v>0</v>
      </c>
      <c r="K77" s="107">
        <v>0</v>
      </c>
      <c r="L77" s="107">
        <v>0</v>
      </c>
      <c r="M77" s="107">
        <v>0</v>
      </c>
      <c r="N77" s="107">
        <v>0</v>
      </c>
      <c r="O77" s="107">
        <v>0</v>
      </c>
      <c r="P77" s="107">
        <v>0</v>
      </c>
      <c r="Q77" s="107">
        <v>0</v>
      </c>
      <c r="R77" s="107">
        <v>0</v>
      </c>
      <c r="S77" s="107">
        <v>0</v>
      </c>
      <c r="T77" s="107">
        <v>0</v>
      </c>
      <c r="U77" s="107">
        <v>0</v>
      </c>
      <c r="V77" s="107">
        <v>0</v>
      </c>
      <c r="W77" s="107">
        <v>0</v>
      </c>
      <c r="X77" s="107">
        <v>0</v>
      </c>
      <c r="Y77" s="107">
        <v>0</v>
      </c>
      <c r="Z77" s="107">
        <v>0</v>
      </c>
      <c r="AA77" s="107">
        <v>0</v>
      </c>
      <c r="AB77" s="107">
        <v>0</v>
      </c>
      <c r="AC77" s="107">
        <v>0</v>
      </c>
      <c r="AD77" s="107">
        <v>0</v>
      </c>
      <c r="AE77" s="107">
        <v>0</v>
      </c>
      <c r="AF77" s="107">
        <v>0</v>
      </c>
      <c r="AG77" s="107">
        <v>0</v>
      </c>
      <c r="AH77" s="107">
        <v>0</v>
      </c>
      <c r="AI77" s="107">
        <v>0</v>
      </c>
      <c r="AJ77" s="107">
        <v>0</v>
      </c>
      <c r="AK77" s="107">
        <v>0</v>
      </c>
      <c r="AL77" s="107">
        <v>0</v>
      </c>
      <c r="AM77" s="107">
        <v>0</v>
      </c>
      <c r="AN77" s="107">
        <v>0</v>
      </c>
      <c r="AO77" s="107">
        <v>0</v>
      </c>
      <c r="AP77" s="107">
        <v>0</v>
      </c>
      <c r="AQ77" s="107">
        <v>0</v>
      </c>
      <c r="AR77" s="107">
        <v>0</v>
      </c>
      <c r="AS77" s="107">
        <v>0</v>
      </c>
      <c r="AT77" s="107">
        <v>0</v>
      </c>
      <c r="AU77" s="107">
        <v>0</v>
      </c>
      <c r="AV77" s="107">
        <v>0</v>
      </c>
      <c r="AW77" s="107">
        <v>0</v>
      </c>
      <c r="AX77" s="107">
        <v>0</v>
      </c>
      <c r="AY77" s="107">
        <v>0</v>
      </c>
      <c r="AZ77" s="107">
        <v>0</v>
      </c>
      <c r="BA77" s="107">
        <v>0</v>
      </c>
      <c r="BB77" s="107">
        <v>0</v>
      </c>
      <c r="BC77" s="107">
        <v>0</v>
      </c>
      <c r="BD77" s="107">
        <v>0</v>
      </c>
      <c r="BE77" s="107">
        <v>0</v>
      </c>
      <c r="BF77" s="107">
        <v>0</v>
      </c>
      <c r="BG77" s="107">
        <v>0</v>
      </c>
      <c r="BH77" s="107">
        <v>0</v>
      </c>
      <c r="BI77" s="107">
        <v>0</v>
      </c>
      <c r="BJ77" s="107">
        <v>0</v>
      </c>
      <c r="BK77" s="107">
        <v>0</v>
      </c>
      <c r="BL77" s="107">
        <v>0</v>
      </c>
      <c r="BM77" s="107">
        <v>0</v>
      </c>
      <c r="BN77" s="107">
        <v>0</v>
      </c>
      <c r="BO77" s="107">
        <v>0</v>
      </c>
      <c r="BP77" s="107">
        <v>0</v>
      </c>
      <c r="BQ77" s="107">
        <v>0</v>
      </c>
      <c r="BR77" s="107">
        <v>0</v>
      </c>
      <c r="BS77" s="107">
        <v>0</v>
      </c>
      <c r="BT77" s="107">
        <v>0</v>
      </c>
      <c r="BU77" s="107">
        <v>0</v>
      </c>
      <c r="BV77" s="107">
        <v>0</v>
      </c>
      <c r="BW77" s="107">
        <v>0</v>
      </c>
      <c r="BX77" s="107">
        <v>0</v>
      </c>
      <c r="BY77" s="107">
        <v>0</v>
      </c>
    </row>
    <row r="78" spans="1:77" x14ac:dyDescent="0.25">
      <c r="A78" s="105" t="s">
        <v>75</v>
      </c>
      <c r="B78" s="107">
        <v>0</v>
      </c>
      <c r="C78" s="107">
        <v>0</v>
      </c>
      <c r="D78" s="107">
        <v>0</v>
      </c>
      <c r="E78" s="107">
        <v>0</v>
      </c>
      <c r="F78" s="107">
        <v>0</v>
      </c>
      <c r="G78" s="107">
        <v>0</v>
      </c>
      <c r="H78" s="107">
        <v>0</v>
      </c>
      <c r="I78" s="107">
        <v>0</v>
      </c>
      <c r="J78" s="107">
        <v>0</v>
      </c>
      <c r="K78" s="107">
        <v>0</v>
      </c>
      <c r="L78" s="107">
        <v>0</v>
      </c>
      <c r="M78" s="107">
        <v>0</v>
      </c>
      <c r="N78" s="107">
        <v>0</v>
      </c>
      <c r="O78" s="107">
        <v>0</v>
      </c>
      <c r="P78" s="107">
        <v>0</v>
      </c>
      <c r="Q78" s="107">
        <v>0</v>
      </c>
      <c r="R78" s="107">
        <v>0</v>
      </c>
      <c r="S78" s="107">
        <v>0</v>
      </c>
      <c r="T78" s="107">
        <v>0</v>
      </c>
      <c r="U78" s="107">
        <v>0</v>
      </c>
      <c r="V78" s="107">
        <v>0</v>
      </c>
      <c r="W78" s="107">
        <v>0</v>
      </c>
      <c r="X78" s="107">
        <v>0</v>
      </c>
      <c r="Y78" s="107">
        <v>0</v>
      </c>
      <c r="Z78" s="107">
        <v>0</v>
      </c>
      <c r="AA78" s="107">
        <v>0</v>
      </c>
      <c r="AB78" s="107">
        <v>0</v>
      </c>
      <c r="AC78" s="107">
        <v>0</v>
      </c>
      <c r="AD78" s="107">
        <v>0</v>
      </c>
      <c r="AE78" s="107">
        <v>0</v>
      </c>
      <c r="AF78" s="107">
        <v>0</v>
      </c>
      <c r="AG78" s="107">
        <v>0</v>
      </c>
      <c r="AH78" s="107">
        <v>0</v>
      </c>
      <c r="AI78" s="107">
        <v>0</v>
      </c>
      <c r="AJ78" s="107">
        <v>0</v>
      </c>
      <c r="AK78" s="107">
        <v>0</v>
      </c>
      <c r="AL78" s="107">
        <v>0</v>
      </c>
      <c r="AM78" s="107">
        <v>0</v>
      </c>
      <c r="AN78" s="107">
        <v>0</v>
      </c>
      <c r="AO78" s="107">
        <v>0</v>
      </c>
      <c r="AP78" s="107">
        <v>0</v>
      </c>
      <c r="AQ78" s="107">
        <v>0</v>
      </c>
      <c r="AR78" s="107">
        <v>0</v>
      </c>
      <c r="AS78" s="107">
        <v>0</v>
      </c>
      <c r="AT78" s="107">
        <v>0</v>
      </c>
      <c r="AU78" s="107">
        <v>0</v>
      </c>
      <c r="AV78" s="107">
        <v>0</v>
      </c>
      <c r="AW78" s="107">
        <v>0</v>
      </c>
      <c r="AX78" s="107">
        <v>0</v>
      </c>
      <c r="AY78" s="107">
        <v>0</v>
      </c>
      <c r="AZ78" s="107">
        <v>0</v>
      </c>
      <c r="BA78" s="107">
        <v>0</v>
      </c>
      <c r="BB78" s="107">
        <v>0</v>
      </c>
      <c r="BC78" s="107">
        <v>0</v>
      </c>
      <c r="BD78" s="107">
        <v>0</v>
      </c>
      <c r="BE78" s="107">
        <v>0</v>
      </c>
      <c r="BF78" s="107">
        <v>0</v>
      </c>
      <c r="BG78" s="107">
        <v>0</v>
      </c>
      <c r="BH78" s="107">
        <v>0</v>
      </c>
      <c r="BI78" s="107">
        <v>0</v>
      </c>
      <c r="BJ78" s="107">
        <v>0</v>
      </c>
      <c r="BK78" s="107">
        <v>0</v>
      </c>
      <c r="BL78" s="107">
        <v>0</v>
      </c>
      <c r="BM78" s="107">
        <v>0</v>
      </c>
      <c r="BN78" s="107">
        <v>0</v>
      </c>
      <c r="BO78" s="107">
        <v>0</v>
      </c>
      <c r="BP78" s="107">
        <v>0</v>
      </c>
      <c r="BQ78" s="107">
        <v>0</v>
      </c>
      <c r="BR78" s="107">
        <v>0</v>
      </c>
      <c r="BS78" s="107">
        <v>0</v>
      </c>
      <c r="BT78" s="107">
        <v>0</v>
      </c>
      <c r="BU78" s="107">
        <v>0</v>
      </c>
      <c r="BV78" s="107">
        <v>0</v>
      </c>
      <c r="BW78" s="107">
        <v>0</v>
      </c>
      <c r="BX78" s="107">
        <v>0</v>
      </c>
      <c r="BY78" s="107">
        <v>0</v>
      </c>
    </row>
    <row r="79" spans="1:77" x14ac:dyDescent="0.25">
      <c r="A79" s="106" t="s">
        <v>870</v>
      </c>
      <c r="B79" s="228">
        <f>SUM(B3:B78)</f>
        <v>0</v>
      </c>
      <c r="C79" s="228">
        <f t="shared" ref="C79:BN79" si="0">SUM(C3:C78)</f>
        <v>0</v>
      </c>
      <c r="D79" s="228">
        <f t="shared" si="0"/>
        <v>0</v>
      </c>
      <c r="E79" s="228">
        <f t="shared" si="0"/>
        <v>0</v>
      </c>
      <c r="F79" s="228">
        <f t="shared" si="0"/>
        <v>0</v>
      </c>
      <c r="G79" s="228">
        <f t="shared" si="0"/>
        <v>0</v>
      </c>
      <c r="H79" s="228">
        <f t="shared" si="0"/>
        <v>0</v>
      </c>
      <c r="I79" s="228">
        <f t="shared" si="0"/>
        <v>0</v>
      </c>
      <c r="J79" s="228">
        <f t="shared" si="0"/>
        <v>0</v>
      </c>
      <c r="K79" s="228">
        <f t="shared" si="0"/>
        <v>0</v>
      </c>
      <c r="L79" s="228">
        <f t="shared" si="0"/>
        <v>0</v>
      </c>
      <c r="M79" s="228">
        <f t="shared" si="0"/>
        <v>0</v>
      </c>
      <c r="N79" s="228">
        <f t="shared" si="0"/>
        <v>0</v>
      </c>
      <c r="O79" s="228">
        <f t="shared" si="0"/>
        <v>0</v>
      </c>
      <c r="P79" s="228">
        <f t="shared" si="0"/>
        <v>0</v>
      </c>
      <c r="Q79" s="228">
        <f t="shared" si="0"/>
        <v>0</v>
      </c>
      <c r="R79" s="228">
        <f t="shared" si="0"/>
        <v>0</v>
      </c>
      <c r="S79" s="228">
        <f t="shared" si="0"/>
        <v>0</v>
      </c>
      <c r="T79" s="228">
        <f t="shared" si="0"/>
        <v>0</v>
      </c>
      <c r="U79" s="228">
        <f t="shared" si="0"/>
        <v>0</v>
      </c>
      <c r="V79" s="228">
        <f t="shared" si="0"/>
        <v>0</v>
      </c>
      <c r="W79" s="228">
        <f t="shared" si="0"/>
        <v>0</v>
      </c>
      <c r="X79" s="228">
        <f t="shared" si="0"/>
        <v>0</v>
      </c>
      <c r="Y79" s="228">
        <f t="shared" si="0"/>
        <v>0</v>
      </c>
      <c r="Z79" s="228">
        <f t="shared" si="0"/>
        <v>0</v>
      </c>
      <c r="AA79" s="228">
        <f t="shared" si="0"/>
        <v>0</v>
      </c>
      <c r="AB79" s="228">
        <f t="shared" si="0"/>
        <v>0</v>
      </c>
      <c r="AC79" s="228">
        <f t="shared" si="0"/>
        <v>0</v>
      </c>
      <c r="AD79" s="228">
        <f t="shared" si="0"/>
        <v>0</v>
      </c>
      <c r="AE79" s="228">
        <f t="shared" si="0"/>
        <v>0</v>
      </c>
      <c r="AF79" s="228">
        <f t="shared" si="0"/>
        <v>0</v>
      </c>
      <c r="AG79" s="228">
        <f t="shared" si="0"/>
        <v>0</v>
      </c>
      <c r="AH79" s="228">
        <f t="shared" si="0"/>
        <v>0</v>
      </c>
      <c r="AI79" s="228">
        <f t="shared" si="0"/>
        <v>0</v>
      </c>
      <c r="AJ79" s="228">
        <f t="shared" si="0"/>
        <v>0</v>
      </c>
      <c r="AK79" s="228">
        <f t="shared" si="0"/>
        <v>0</v>
      </c>
      <c r="AL79" s="228">
        <f t="shared" si="0"/>
        <v>0</v>
      </c>
      <c r="AM79" s="228">
        <f t="shared" si="0"/>
        <v>0</v>
      </c>
      <c r="AN79" s="228">
        <f t="shared" si="0"/>
        <v>0</v>
      </c>
      <c r="AO79" s="228">
        <f t="shared" si="0"/>
        <v>0</v>
      </c>
      <c r="AP79" s="228">
        <f t="shared" si="0"/>
        <v>0</v>
      </c>
      <c r="AQ79" s="228">
        <f t="shared" si="0"/>
        <v>0</v>
      </c>
      <c r="AR79" s="228">
        <f t="shared" si="0"/>
        <v>0</v>
      </c>
      <c r="AS79" s="228">
        <f t="shared" si="0"/>
        <v>0</v>
      </c>
      <c r="AT79" s="228">
        <f t="shared" si="0"/>
        <v>0</v>
      </c>
      <c r="AU79" s="228">
        <f t="shared" si="0"/>
        <v>0</v>
      </c>
      <c r="AV79" s="228">
        <f t="shared" si="0"/>
        <v>0</v>
      </c>
      <c r="AW79" s="228">
        <f t="shared" si="0"/>
        <v>0</v>
      </c>
      <c r="AX79" s="228">
        <f t="shared" si="0"/>
        <v>0</v>
      </c>
      <c r="AY79" s="228">
        <f t="shared" si="0"/>
        <v>0</v>
      </c>
      <c r="AZ79" s="228">
        <f t="shared" si="0"/>
        <v>0</v>
      </c>
      <c r="BA79" s="228">
        <f t="shared" si="0"/>
        <v>0</v>
      </c>
      <c r="BB79" s="228">
        <f t="shared" si="0"/>
        <v>0</v>
      </c>
      <c r="BC79" s="228">
        <f t="shared" si="0"/>
        <v>0</v>
      </c>
      <c r="BD79" s="228">
        <f t="shared" si="0"/>
        <v>0</v>
      </c>
      <c r="BE79" s="228">
        <f t="shared" si="0"/>
        <v>0</v>
      </c>
      <c r="BF79" s="228">
        <f t="shared" si="0"/>
        <v>0</v>
      </c>
      <c r="BG79" s="228">
        <f t="shared" si="0"/>
        <v>0</v>
      </c>
      <c r="BH79" s="228">
        <f t="shared" si="0"/>
        <v>0</v>
      </c>
      <c r="BI79" s="228">
        <f t="shared" si="0"/>
        <v>0</v>
      </c>
      <c r="BJ79" s="228">
        <f t="shared" si="0"/>
        <v>0</v>
      </c>
      <c r="BK79" s="228">
        <f t="shared" si="0"/>
        <v>0</v>
      </c>
      <c r="BL79" s="228">
        <f t="shared" si="0"/>
        <v>0</v>
      </c>
      <c r="BM79" s="228">
        <f t="shared" si="0"/>
        <v>0</v>
      </c>
      <c r="BN79" s="228">
        <f t="shared" si="0"/>
        <v>0</v>
      </c>
      <c r="BO79" s="228">
        <f t="shared" ref="BO79:BY79" si="1">SUM(BO3:BO78)</f>
        <v>0</v>
      </c>
      <c r="BP79" s="228">
        <f t="shared" si="1"/>
        <v>0</v>
      </c>
      <c r="BQ79" s="228">
        <f t="shared" si="1"/>
        <v>0</v>
      </c>
      <c r="BR79" s="228">
        <f t="shared" si="1"/>
        <v>0</v>
      </c>
      <c r="BS79" s="228">
        <f t="shared" si="1"/>
        <v>0</v>
      </c>
      <c r="BT79" s="228">
        <f t="shared" si="1"/>
        <v>0</v>
      </c>
      <c r="BU79" s="228">
        <f t="shared" si="1"/>
        <v>0</v>
      </c>
      <c r="BV79" s="228">
        <f t="shared" si="1"/>
        <v>0</v>
      </c>
      <c r="BW79" s="228">
        <f t="shared" si="1"/>
        <v>0</v>
      </c>
      <c r="BX79" s="228">
        <f t="shared" si="1"/>
        <v>0</v>
      </c>
      <c r="BY79" s="228">
        <f t="shared" si="1"/>
        <v>0</v>
      </c>
    </row>
    <row r="80" spans="1:77" x14ac:dyDescent="0.25">
      <c r="A80" s="105" t="s">
        <v>871</v>
      </c>
    </row>
  </sheetData>
  <sheetProtection password="9753" sheet="1" formatColumns="0" formatRows="0"/>
  <conditionalFormatting sqref="A3:A80">
    <cfRule type="cellIs" dxfId="215" priority="1" operator="lessThan">
      <formula>0</formula>
    </cfRule>
  </conditionalFormatting>
  <conditionalFormatting sqref="B2:BY2">
    <cfRule type="cellIs" dxfId="214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I!A1*'Sim_Vt_Of(IxI)'!$L3</f>
        <v>0</v>
      </c>
      <c r="C3">
        <f>I!B1*'Sim_Vt_Of(IxI)'!$L3</f>
        <v>0</v>
      </c>
      <c r="D3">
        <f>I!C1*'Sim_Vt_Of(IxI)'!$L3</f>
        <v>0</v>
      </c>
      <c r="E3">
        <f>I!D1*'Sim_Vt_Of(IxI)'!$L3</f>
        <v>0</v>
      </c>
      <c r="F3">
        <f>I!E1*'Sim_Vt_Of(IxI)'!$L3</f>
        <v>0</v>
      </c>
      <c r="G3">
        <f>I!F1*'Sim_Vt_Of(IxI)'!$L3</f>
        <v>0</v>
      </c>
      <c r="H3">
        <f>I!G1*'Sim_Vt_Of(IxI)'!$L3</f>
        <v>0</v>
      </c>
      <c r="I3">
        <f>I!H1*'Sim_Vt_Of(IxI)'!$L3</f>
        <v>0</v>
      </c>
      <c r="J3">
        <f>I!I1*'Sim_Vt_Of(IxI)'!$L3</f>
        <v>0</v>
      </c>
      <c r="K3">
        <f>I!J1*'Sim_Vt_Of(IxI)'!$L3</f>
        <v>0</v>
      </c>
      <c r="L3">
        <f>I!K1*'Sim_Vt_Of(IxI)'!$L3</f>
        <v>0</v>
      </c>
      <c r="M3">
        <f>I!L1*'Sim_Vt_Of(IxI)'!$L3</f>
        <v>0</v>
      </c>
      <c r="N3">
        <f>I!M1*'Sim_Vt_Of(IxI)'!$L3</f>
        <v>0</v>
      </c>
      <c r="O3">
        <f>I!N1*'Sim_Vt_Of(IxI)'!$L3</f>
        <v>0</v>
      </c>
      <c r="P3">
        <f>I!O1*'Sim_Vt_Of(IxI)'!$L3</f>
        <v>0</v>
      </c>
      <c r="Q3">
        <f>I!P1*'Sim_Vt_Of(IxI)'!$L3</f>
        <v>0</v>
      </c>
      <c r="R3">
        <f>I!Q1*'Sim_Vt_Of(IxI)'!$L3</f>
        <v>0</v>
      </c>
      <c r="S3">
        <f>I!R1*'Sim_Vt_Of(IxI)'!$L3</f>
        <v>0</v>
      </c>
      <c r="T3">
        <f>I!S1*'Sim_Vt_Of(IxI)'!$L3</f>
        <v>0</v>
      </c>
      <c r="U3">
        <f>I!T1*'Sim_Vt_Of(IxI)'!$L3</f>
        <v>0</v>
      </c>
      <c r="V3">
        <f>I!U1*'Sim_Vt_Of(IxI)'!$L3</f>
        <v>0</v>
      </c>
      <c r="W3">
        <f>I!V1*'Sim_Vt_Of(IxI)'!$L3</f>
        <v>0</v>
      </c>
      <c r="X3">
        <f>I!W1*'Sim_Vt_Of(IxI)'!$L3</f>
        <v>0</v>
      </c>
      <c r="Y3">
        <f>I!X1*'Sim_Vt_Of(IxI)'!$L3</f>
        <v>0</v>
      </c>
      <c r="Z3">
        <f>I!Y1*'Sim_Vt_Of(IxI)'!$L3</f>
        <v>0</v>
      </c>
      <c r="AA3">
        <f>I!Z1*'Sim_Vt_Of(IxI)'!$L3</f>
        <v>0</v>
      </c>
      <c r="AB3">
        <f>I!AA1*'Sim_Vt_Of(IxI)'!$L3</f>
        <v>0</v>
      </c>
      <c r="AC3">
        <f>I!AB1*'Sim_Vt_Of(IxI)'!$L3</f>
        <v>0</v>
      </c>
      <c r="AD3">
        <f>I!AC1*'Sim_Vt_Of(IxI)'!$L3</f>
        <v>0</v>
      </c>
      <c r="AE3">
        <f>I!AD1*'Sim_Vt_Of(IxI)'!$L3</f>
        <v>0</v>
      </c>
      <c r="AF3">
        <f>I!AE1*'Sim_Vt_Of(IxI)'!$L3</f>
        <v>0</v>
      </c>
      <c r="AG3">
        <f>I!AF1*'Sim_Vt_Of(IxI)'!$L3</f>
        <v>0</v>
      </c>
      <c r="AH3">
        <f>I!AG1*'Sim_Vt_Of(IxI)'!$L3</f>
        <v>0</v>
      </c>
      <c r="AI3">
        <f>I!AH1*'Sim_Vt_Of(IxI)'!$L3</f>
        <v>0</v>
      </c>
      <c r="AJ3">
        <f>I!AI1*'Sim_Vt_Of(IxI)'!$L3</f>
        <v>0</v>
      </c>
      <c r="AK3">
        <f>I!AJ1*'Sim_Vt_Of(IxI)'!$L3</f>
        <v>0</v>
      </c>
      <c r="AL3">
        <f>I!AK1*'Sim_Vt_Of(IxI)'!$L3</f>
        <v>0</v>
      </c>
      <c r="AM3">
        <f>I!AL1*'Sim_Vt_Of(IxI)'!$L3</f>
        <v>0</v>
      </c>
      <c r="AN3">
        <f>I!AM1*'Sim_Vt_Of(IxI)'!$L3</f>
        <v>0</v>
      </c>
      <c r="AO3">
        <f>I!AN1*'Sim_Vt_Of(IxI)'!$L3</f>
        <v>0</v>
      </c>
      <c r="AP3">
        <f>I!AO1*'Sim_Vt_Of(IxI)'!$L3</f>
        <v>0</v>
      </c>
      <c r="AQ3">
        <f>I!AP1*'Sim_Vt_Of(IxI)'!$L3</f>
        <v>0</v>
      </c>
      <c r="AR3">
        <f>I!AQ1*'Sim_Vt_Of(IxI)'!$L3</f>
        <v>0</v>
      </c>
      <c r="AS3">
        <f>I!AR1*'Sim_Vt_Of(IxI)'!$L3</f>
        <v>0</v>
      </c>
      <c r="AT3">
        <f>I!AS1*'Sim_Vt_Of(IxI)'!$L3</f>
        <v>0</v>
      </c>
      <c r="AU3">
        <f>I!AT1*'Sim_Vt_Of(IxI)'!$L3</f>
        <v>0</v>
      </c>
      <c r="AV3">
        <f>I!AU1*'Sim_Vt_Of(IxI)'!$L3</f>
        <v>0</v>
      </c>
      <c r="AW3">
        <f>I!AV1*'Sim_Vt_Of(IxI)'!$L3</f>
        <v>0</v>
      </c>
      <c r="AX3">
        <f>I!AW1*'Sim_Vt_Of(IxI)'!$L3</f>
        <v>0</v>
      </c>
      <c r="AY3">
        <f>I!AX1*'Sim_Vt_Of(IxI)'!$L3</f>
        <v>0</v>
      </c>
      <c r="AZ3">
        <f>I!AY1*'Sim_Vt_Of(IxI)'!$L3</f>
        <v>0</v>
      </c>
      <c r="BA3">
        <f>I!AZ1*'Sim_Vt_Of(IxI)'!$L3</f>
        <v>0</v>
      </c>
      <c r="BB3">
        <f>I!BA1*'Sim_Vt_Of(IxI)'!$L3</f>
        <v>0</v>
      </c>
      <c r="BC3">
        <f>I!BB1*'Sim_Vt_Of(IxI)'!$L3</f>
        <v>0</v>
      </c>
      <c r="BD3">
        <f>I!BC1*'Sim_Vt_Of(IxI)'!$L3</f>
        <v>0</v>
      </c>
      <c r="BE3">
        <f>I!BD1*'Sim_Vt_Of(IxI)'!$L3</f>
        <v>0</v>
      </c>
      <c r="BF3">
        <f>I!BE1*'Sim_Vt_Of(IxI)'!$L3</f>
        <v>0</v>
      </c>
      <c r="BG3">
        <f>I!BF1*'Sim_Vt_Of(IxI)'!$L3</f>
        <v>0</v>
      </c>
      <c r="BH3">
        <f>I!BG1*'Sim_Vt_Of(IxI)'!$L3</f>
        <v>0</v>
      </c>
      <c r="BI3">
        <f>I!BH1*'Sim_Vt_Of(IxI)'!$L3</f>
        <v>0</v>
      </c>
      <c r="BJ3">
        <f>I!BI1*'Sim_Vt_Of(IxI)'!$L3</f>
        <v>0</v>
      </c>
      <c r="BK3">
        <f>I!BJ1*'Sim_Vt_Of(IxI)'!$L3</f>
        <v>0</v>
      </c>
      <c r="BL3">
        <f>I!BK1*'Sim_Vt_Of(IxI)'!$L3</f>
        <v>0</v>
      </c>
      <c r="BM3">
        <f>I!BL1*'Sim_Vt_Of(IxI)'!$L3</f>
        <v>0</v>
      </c>
      <c r="BN3">
        <f>I!BM1*'Sim_Vt_Of(IxI)'!$L3</f>
        <v>0</v>
      </c>
      <c r="BO3">
        <f>I!BN1*'Sim_Vt_Of(IxI)'!$L3</f>
        <v>0</v>
      </c>
      <c r="BP3">
        <f>I!BO1*'Sim_Vt_Of(IxI)'!$L3</f>
        <v>0</v>
      </c>
      <c r="BQ3">
        <f>I!BP1*'Sim_Vt_Of(IxI)'!$L3</f>
        <v>0</v>
      </c>
      <c r="BR3">
        <f>I!BQ1*'Sim_Vt_Of(IxI)'!$L3</f>
        <v>0</v>
      </c>
      <c r="BS3">
        <f>I!BR1*'Sim_Vt_Of(IxI)'!$L3</f>
        <v>0</v>
      </c>
      <c r="BT3">
        <f>I!BS1*'Sim_Vt_Of(IxI)'!$L3</f>
        <v>0</v>
      </c>
      <c r="BU3">
        <f>I!BT1*'Sim_Vt_Of(IxI)'!$L3</f>
        <v>0</v>
      </c>
      <c r="BV3">
        <f>I!BU1*'Sim_Vt_Of(IxI)'!$L3</f>
        <v>0</v>
      </c>
      <c r="BW3">
        <f>I!BV1*'Sim_Vt_Of(IxI)'!$L3</f>
        <v>0</v>
      </c>
      <c r="BX3">
        <f>I!BW1*'Sim_Vt_Of(IxI)'!$L3</f>
        <v>0</v>
      </c>
      <c r="BY3">
        <f>I!BX1*'Sim_Vt_Of(IxI)'!$L3</f>
        <v>0</v>
      </c>
    </row>
    <row r="4" spans="1:77" x14ac:dyDescent="0.25">
      <c r="A4" s="105" t="s">
        <v>1</v>
      </c>
      <c r="B4">
        <f>I!A2*'Sim_Vt_Of(IxI)'!$L4</f>
        <v>0</v>
      </c>
      <c r="C4">
        <f>I!B2*'Sim_Vt_Of(IxI)'!$L4</f>
        <v>0</v>
      </c>
      <c r="D4">
        <f>I!C2*'Sim_Vt_Of(IxI)'!$L4</f>
        <v>0</v>
      </c>
      <c r="E4">
        <f>I!D2*'Sim_Vt_Of(IxI)'!$L4</f>
        <v>0</v>
      </c>
      <c r="F4">
        <f>I!E2*'Sim_Vt_Of(IxI)'!$L4</f>
        <v>0</v>
      </c>
      <c r="G4">
        <f>I!F2*'Sim_Vt_Of(IxI)'!$L4</f>
        <v>0</v>
      </c>
      <c r="H4">
        <f>I!G2*'Sim_Vt_Of(IxI)'!$L4</f>
        <v>0</v>
      </c>
      <c r="I4">
        <f>I!H2*'Sim_Vt_Of(IxI)'!$L4</f>
        <v>0</v>
      </c>
      <c r="J4">
        <f>I!I2*'Sim_Vt_Of(IxI)'!$L4</f>
        <v>0</v>
      </c>
      <c r="K4">
        <f>I!J2*'Sim_Vt_Of(IxI)'!$L4</f>
        <v>0</v>
      </c>
      <c r="L4">
        <f>I!K2*'Sim_Vt_Of(IxI)'!$L4</f>
        <v>0</v>
      </c>
      <c r="M4">
        <f>I!L2*'Sim_Vt_Of(IxI)'!$L4</f>
        <v>0</v>
      </c>
      <c r="N4">
        <f>I!M2*'Sim_Vt_Of(IxI)'!$L4</f>
        <v>0</v>
      </c>
      <c r="O4">
        <f>I!N2*'Sim_Vt_Of(IxI)'!$L4</f>
        <v>0</v>
      </c>
      <c r="P4">
        <f>I!O2*'Sim_Vt_Of(IxI)'!$L4</f>
        <v>0</v>
      </c>
      <c r="Q4">
        <f>I!P2*'Sim_Vt_Of(IxI)'!$L4</f>
        <v>0</v>
      </c>
      <c r="R4">
        <f>I!Q2*'Sim_Vt_Of(IxI)'!$L4</f>
        <v>0</v>
      </c>
      <c r="S4">
        <f>I!R2*'Sim_Vt_Of(IxI)'!$L4</f>
        <v>0</v>
      </c>
      <c r="T4">
        <f>I!S2*'Sim_Vt_Of(IxI)'!$L4</f>
        <v>0</v>
      </c>
      <c r="U4">
        <f>I!T2*'Sim_Vt_Of(IxI)'!$L4</f>
        <v>0</v>
      </c>
      <c r="V4">
        <f>I!U2*'Sim_Vt_Of(IxI)'!$L4</f>
        <v>0</v>
      </c>
      <c r="W4">
        <f>I!V2*'Sim_Vt_Of(IxI)'!$L4</f>
        <v>0</v>
      </c>
      <c r="X4">
        <f>I!W2*'Sim_Vt_Of(IxI)'!$L4</f>
        <v>0</v>
      </c>
      <c r="Y4">
        <f>I!X2*'Sim_Vt_Of(IxI)'!$L4</f>
        <v>0</v>
      </c>
      <c r="Z4">
        <f>I!Y2*'Sim_Vt_Of(IxI)'!$L4</f>
        <v>0</v>
      </c>
      <c r="AA4">
        <f>I!Z2*'Sim_Vt_Of(IxI)'!$L4</f>
        <v>0</v>
      </c>
      <c r="AB4">
        <f>I!AA2*'Sim_Vt_Of(IxI)'!$L4</f>
        <v>0</v>
      </c>
      <c r="AC4">
        <f>I!AB2*'Sim_Vt_Of(IxI)'!$L4</f>
        <v>0</v>
      </c>
      <c r="AD4">
        <f>I!AC2*'Sim_Vt_Of(IxI)'!$L4</f>
        <v>0</v>
      </c>
      <c r="AE4">
        <f>I!AD2*'Sim_Vt_Of(IxI)'!$L4</f>
        <v>0</v>
      </c>
      <c r="AF4">
        <f>I!AE2*'Sim_Vt_Of(IxI)'!$L4</f>
        <v>0</v>
      </c>
      <c r="AG4">
        <f>I!AF2*'Sim_Vt_Of(IxI)'!$L4</f>
        <v>0</v>
      </c>
      <c r="AH4">
        <f>I!AG2*'Sim_Vt_Of(IxI)'!$L4</f>
        <v>0</v>
      </c>
      <c r="AI4">
        <f>I!AH2*'Sim_Vt_Of(IxI)'!$L4</f>
        <v>0</v>
      </c>
      <c r="AJ4">
        <f>I!AI2*'Sim_Vt_Of(IxI)'!$L4</f>
        <v>0</v>
      </c>
      <c r="AK4">
        <f>I!AJ2*'Sim_Vt_Of(IxI)'!$L4</f>
        <v>0</v>
      </c>
      <c r="AL4">
        <f>I!AK2*'Sim_Vt_Of(IxI)'!$L4</f>
        <v>0</v>
      </c>
      <c r="AM4">
        <f>I!AL2*'Sim_Vt_Of(IxI)'!$L4</f>
        <v>0</v>
      </c>
      <c r="AN4">
        <f>I!AM2*'Sim_Vt_Of(IxI)'!$L4</f>
        <v>0</v>
      </c>
      <c r="AO4">
        <f>I!AN2*'Sim_Vt_Of(IxI)'!$L4</f>
        <v>0</v>
      </c>
      <c r="AP4">
        <f>I!AO2*'Sim_Vt_Of(IxI)'!$L4</f>
        <v>0</v>
      </c>
      <c r="AQ4">
        <f>I!AP2*'Sim_Vt_Of(IxI)'!$L4</f>
        <v>0</v>
      </c>
      <c r="AR4">
        <f>I!AQ2*'Sim_Vt_Of(IxI)'!$L4</f>
        <v>0</v>
      </c>
      <c r="AS4">
        <f>I!AR2*'Sim_Vt_Of(IxI)'!$L4</f>
        <v>0</v>
      </c>
      <c r="AT4">
        <f>I!AS2*'Sim_Vt_Of(IxI)'!$L4</f>
        <v>0</v>
      </c>
      <c r="AU4">
        <f>I!AT2*'Sim_Vt_Of(IxI)'!$L4</f>
        <v>0</v>
      </c>
      <c r="AV4">
        <f>I!AU2*'Sim_Vt_Of(IxI)'!$L4</f>
        <v>0</v>
      </c>
      <c r="AW4">
        <f>I!AV2*'Sim_Vt_Of(IxI)'!$L4</f>
        <v>0</v>
      </c>
      <c r="AX4">
        <f>I!AW2*'Sim_Vt_Of(IxI)'!$L4</f>
        <v>0</v>
      </c>
      <c r="AY4">
        <f>I!AX2*'Sim_Vt_Of(IxI)'!$L4</f>
        <v>0</v>
      </c>
      <c r="AZ4">
        <f>I!AY2*'Sim_Vt_Of(IxI)'!$L4</f>
        <v>0</v>
      </c>
      <c r="BA4">
        <f>I!AZ2*'Sim_Vt_Of(IxI)'!$L4</f>
        <v>0</v>
      </c>
      <c r="BB4">
        <f>I!BA2*'Sim_Vt_Of(IxI)'!$L4</f>
        <v>0</v>
      </c>
      <c r="BC4">
        <f>I!BB2*'Sim_Vt_Of(IxI)'!$L4</f>
        <v>0</v>
      </c>
      <c r="BD4">
        <f>I!BC2*'Sim_Vt_Of(IxI)'!$L4</f>
        <v>0</v>
      </c>
      <c r="BE4">
        <f>I!BD2*'Sim_Vt_Of(IxI)'!$L4</f>
        <v>0</v>
      </c>
      <c r="BF4">
        <f>I!BE2*'Sim_Vt_Of(IxI)'!$L4</f>
        <v>0</v>
      </c>
      <c r="BG4">
        <f>I!BF2*'Sim_Vt_Of(IxI)'!$L4</f>
        <v>0</v>
      </c>
      <c r="BH4">
        <f>I!BG2*'Sim_Vt_Of(IxI)'!$L4</f>
        <v>0</v>
      </c>
      <c r="BI4">
        <f>I!BH2*'Sim_Vt_Of(IxI)'!$L4</f>
        <v>0</v>
      </c>
      <c r="BJ4">
        <f>I!BI2*'Sim_Vt_Of(IxI)'!$L4</f>
        <v>0</v>
      </c>
      <c r="BK4">
        <f>I!BJ2*'Sim_Vt_Of(IxI)'!$L4</f>
        <v>0</v>
      </c>
      <c r="BL4">
        <f>I!BK2*'Sim_Vt_Of(IxI)'!$L4</f>
        <v>0</v>
      </c>
      <c r="BM4">
        <f>I!BL2*'Sim_Vt_Of(IxI)'!$L4</f>
        <v>0</v>
      </c>
      <c r="BN4">
        <f>I!BM2*'Sim_Vt_Of(IxI)'!$L4</f>
        <v>0</v>
      </c>
      <c r="BO4">
        <f>I!BN2*'Sim_Vt_Of(IxI)'!$L4</f>
        <v>0</v>
      </c>
      <c r="BP4">
        <f>I!BO2*'Sim_Vt_Of(IxI)'!$L4</f>
        <v>0</v>
      </c>
      <c r="BQ4">
        <f>I!BP2*'Sim_Vt_Of(IxI)'!$L4</f>
        <v>0</v>
      </c>
      <c r="BR4">
        <f>I!BQ2*'Sim_Vt_Of(IxI)'!$L4</f>
        <v>0</v>
      </c>
      <c r="BS4">
        <f>I!BR2*'Sim_Vt_Of(IxI)'!$L4</f>
        <v>0</v>
      </c>
      <c r="BT4">
        <f>I!BS2*'Sim_Vt_Of(IxI)'!$L4</f>
        <v>0</v>
      </c>
      <c r="BU4">
        <f>I!BT2*'Sim_Vt_Of(IxI)'!$L4</f>
        <v>0</v>
      </c>
      <c r="BV4">
        <f>I!BU2*'Sim_Vt_Of(IxI)'!$L4</f>
        <v>0</v>
      </c>
      <c r="BW4">
        <f>I!BV2*'Sim_Vt_Of(IxI)'!$L4</f>
        <v>0</v>
      </c>
      <c r="BX4">
        <f>I!BW2*'Sim_Vt_Of(IxI)'!$L4</f>
        <v>0</v>
      </c>
      <c r="BY4">
        <f>I!BX2*'Sim_Vt_Of(IxI)'!$L4</f>
        <v>0</v>
      </c>
    </row>
    <row r="5" spans="1:77" x14ac:dyDescent="0.25">
      <c r="A5" s="105" t="s">
        <v>2</v>
      </c>
      <c r="B5">
        <f>I!A3*'Sim_Vt_Of(IxI)'!$L5</f>
        <v>0</v>
      </c>
      <c r="C5">
        <f>I!B3*'Sim_Vt_Of(IxI)'!$L5</f>
        <v>0</v>
      </c>
      <c r="D5">
        <f>I!C3*'Sim_Vt_Of(IxI)'!$L5</f>
        <v>0</v>
      </c>
      <c r="E5">
        <f>I!D3*'Sim_Vt_Of(IxI)'!$L5</f>
        <v>0</v>
      </c>
      <c r="F5">
        <f>I!E3*'Sim_Vt_Of(IxI)'!$L5</f>
        <v>0</v>
      </c>
      <c r="G5">
        <f>I!F3*'Sim_Vt_Of(IxI)'!$L5</f>
        <v>0</v>
      </c>
      <c r="H5">
        <f>I!G3*'Sim_Vt_Of(IxI)'!$L5</f>
        <v>0</v>
      </c>
      <c r="I5">
        <f>I!H3*'Sim_Vt_Of(IxI)'!$L5</f>
        <v>0</v>
      </c>
      <c r="J5">
        <f>I!I3*'Sim_Vt_Of(IxI)'!$L5</f>
        <v>0</v>
      </c>
      <c r="K5">
        <f>I!J3*'Sim_Vt_Of(IxI)'!$L5</f>
        <v>0</v>
      </c>
      <c r="L5">
        <f>I!K3*'Sim_Vt_Of(IxI)'!$L5</f>
        <v>0</v>
      </c>
      <c r="M5">
        <f>I!L3*'Sim_Vt_Of(IxI)'!$L5</f>
        <v>0</v>
      </c>
      <c r="N5">
        <f>I!M3*'Sim_Vt_Of(IxI)'!$L5</f>
        <v>0</v>
      </c>
      <c r="O5">
        <f>I!N3*'Sim_Vt_Of(IxI)'!$L5</f>
        <v>0</v>
      </c>
      <c r="P5">
        <f>I!O3*'Sim_Vt_Of(IxI)'!$L5</f>
        <v>0</v>
      </c>
      <c r="Q5">
        <f>I!P3*'Sim_Vt_Of(IxI)'!$L5</f>
        <v>0</v>
      </c>
      <c r="R5">
        <f>I!Q3*'Sim_Vt_Of(IxI)'!$L5</f>
        <v>0</v>
      </c>
      <c r="S5">
        <f>I!R3*'Sim_Vt_Of(IxI)'!$L5</f>
        <v>0</v>
      </c>
      <c r="T5">
        <f>I!S3*'Sim_Vt_Of(IxI)'!$L5</f>
        <v>0</v>
      </c>
      <c r="U5">
        <f>I!T3*'Sim_Vt_Of(IxI)'!$L5</f>
        <v>0</v>
      </c>
      <c r="V5">
        <f>I!U3*'Sim_Vt_Of(IxI)'!$L5</f>
        <v>0</v>
      </c>
      <c r="W5">
        <f>I!V3*'Sim_Vt_Of(IxI)'!$L5</f>
        <v>0</v>
      </c>
      <c r="X5">
        <f>I!W3*'Sim_Vt_Of(IxI)'!$L5</f>
        <v>0</v>
      </c>
      <c r="Y5">
        <f>I!X3*'Sim_Vt_Of(IxI)'!$L5</f>
        <v>0</v>
      </c>
      <c r="Z5">
        <f>I!Y3*'Sim_Vt_Of(IxI)'!$L5</f>
        <v>0</v>
      </c>
      <c r="AA5">
        <f>I!Z3*'Sim_Vt_Of(IxI)'!$L5</f>
        <v>0</v>
      </c>
      <c r="AB5">
        <f>I!AA3*'Sim_Vt_Of(IxI)'!$L5</f>
        <v>0</v>
      </c>
      <c r="AC5">
        <f>I!AB3*'Sim_Vt_Of(IxI)'!$L5</f>
        <v>0</v>
      </c>
      <c r="AD5">
        <f>I!AC3*'Sim_Vt_Of(IxI)'!$L5</f>
        <v>0</v>
      </c>
      <c r="AE5">
        <f>I!AD3*'Sim_Vt_Of(IxI)'!$L5</f>
        <v>0</v>
      </c>
      <c r="AF5">
        <f>I!AE3*'Sim_Vt_Of(IxI)'!$L5</f>
        <v>0</v>
      </c>
      <c r="AG5">
        <f>I!AF3*'Sim_Vt_Of(IxI)'!$L5</f>
        <v>0</v>
      </c>
      <c r="AH5">
        <f>I!AG3*'Sim_Vt_Of(IxI)'!$L5</f>
        <v>0</v>
      </c>
      <c r="AI5">
        <f>I!AH3*'Sim_Vt_Of(IxI)'!$L5</f>
        <v>0</v>
      </c>
      <c r="AJ5">
        <f>I!AI3*'Sim_Vt_Of(IxI)'!$L5</f>
        <v>0</v>
      </c>
      <c r="AK5">
        <f>I!AJ3*'Sim_Vt_Of(IxI)'!$L5</f>
        <v>0</v>
      </c>
      <c r="AL5">
        <f>I!AK3*'Sim_Vt_Of(IxI)'!$L5</f>
        <v>0</v>
      </c>
      <c r="AM5">
        <f>I!AL3*'Sim_Vt_Of(IxI)'!$L5</f>
        <v>0</v>
      </c>
      <c r="AN5">
        <f>I!AM3*'Sim_Vt_Of(IxI)'!$L5</f>
        <v>0</v>
      </c>
      <c r="AO5">
        <f>I!AN3*'Sim_Vt_Of(IxI)'!$L5</f>
        <v>0</v>
      </c>
      <c r="AP5">
        <f>I!AO3*'Sim_Vt_Of(IxI)'!$L5</f>
        <v>0</v>
      </c>
      <c r="AQ5">
        <f>I!AP3*'Sim_Vt_Of(IxI)'!$L5</f>
        <v>0</v>
      </c>
      <c r="AR5">
        <f>I!AQ3*'Sim_Vt_Of(IxI)'!$L5</f>
        <v>0</v>
      </c>
      <c r="AS5">
        <f>I!AR3*'Sim_Vt_Of(IxI)'!$L5</f>
        <v>0</v>
      </c>
      <c r="AT5">
        <f>I!AS3*'Sim_Vt_Of(IxI)'!$L5</f>
        <v>0</v>
      </c>
      <c r="AU5">
        <f>I!AT3*'Sim_Vt_Of(IxI)'!$L5</f>
        <v>0</v>
      </c>
      <c r="AV5">
        <f>I!AU3*'Sim_Vt_Of(IxI)'!$L5</f>
        <v>0</v>
      </c>
      <c r="AW5">
        <f>I!AV3*'Sim_Vt_Of(IxI)'!$L5</f>
        <v>0</v>
      </c>
      <c r="AX5">
        <f>I!AW3*'Sim_Vt_Of(IxI)'!$L5</f>
        <v>0</v>
      </c>
      <c r="AY5">
        <f>I!AX3*'Sim_Vt_Of(IxI)'!$L5</f>
        <v>0</v>
      </c>
      <c r="AZ5">
        <f>I!AY3*'Sim_Vt_Of(IxI)'!$L5</f>
        <v>0</v>
      </c>
      <c r="BA5">
        <f>I!AZ3*'Sim_Vt_Of(IxI)'!$L5</f>
        <v>0</v>
      </c>
      <c r="BB5">
        <f>I!BA3*'Sim_Vt_Of(IxI)'!$L5</f>
        <v>0</v>
      </c>
      <c r="BC5">
        <f>I!BB3*'Sim_Vt_Of(IxI)'!$L5</f>
        <v>0</v>
      </c>
      <c r="BD5">
        <f>I!BC3*'Sim_Vt_Of(IxI)'!$L5</f>
        <v>0</v>
      </c>
      <c r="BE5">
        <f>I!BD3*'Sim_Vt_Of(IxI)'!$L5</f>
        <v>0</v>
      </c>
      <c r="BF5">
        <f>I!BE3*'Sim_Vt_Of(IxI)'!$L5</f>
        <v>0</v>
      </c>
      <c r="BG5">
        <f>I!BF3*'Sim_Vt_Of(IxI)'!$L5</f>
        <v>0</v>
      </c>
      <c r="BH5">
        <f>I!BG3*'Sim_Vt_Of(IxI)'!$L5</f>
        <v>0</v>
      </c>
      <c r="BI5">
        <f>I!BH3*'Sim_Vt_Of(IxI)'!$L5</f>
        <v>0</v>
      </c>
      <c r="BJ5">
        <f>I!BI3*'Sim_Vt_Of(IxI)'!$L5</f>
        <v>0</v>
      </c>
      <c r="BK5">
        <f>I!BJ3*'Sim_Vt_Of(IxI)'!$L5</f>
        <v>0</v>
      </c>
      <c r="BL5">
        <f>I!BK3*'Sim_Vt_Of(IxI)'!$L5</f>
        <v>0</v>
      </c>
      <c r="BM5">
        <f>I!BL3*'Sim_Vt_Of(IxI)'!$L5</f>
        <v>0</v>
      </c>
      <c r="BN5">
        <f>I!BM3*'Sim_Vt_Of(IxI)'!$L5</f>
        <v>0</v>
      </c>
      <c r="BO5">
        <f>I!BN3*'Sim_Vt_Of(IxI)'!$L5</f>
        <v>0</v>
      </c>
      <c r="BP5">
        <f>I!BO3*'Sim_Vt_Of(IxI)'!$L5</f>
        <v>0</v>
      </c>
      <c r="BQ5">
        <f>I!BP3*'Sim_Vt_Of(IxI)'!$L5</f>
        <v>0</v>
      </c>
      <c r="BR5">
        <f>I!BQ3*'Sim_Vt_Of(IxI)'!$L5</f>
        <v>0</v>
      </c>
      <c r="BS5">
        <f>I!BR3*'Sim_Vt_Of(IxI)'!$L5</f>
        <v>0</v>
      </c>
      <c r="BT5">
        <f>I!BS3*'Sim_Vt_Of(IxI)'!$L5</f>
        <v>0</v>
      </c>
      <c r="BU5">
        <f>I!BT3*'Sim_Vt_Of(IxI)'!$L5</f>
        <v>0</v>
      </c>
      <c r="BV5">
        <f>I!BU3*'Sim_Vt_Of(IxI)'!$L5</f>
        <v>0</v>
      </c>
      <c r="BW5">
        <f>I!BV3*'Sim_Vt_Of(IxI)'!$L5</f>
        <v>0</v>
      </c>
      <c r="BX5">
        <f>I!BW3*'Sim_Vt_Of(IxI)'!$L5</f>
        <v>0</v>
      </c>
      <c r="BY5">
        <f>I!BX3*'Sim_Vt_Of(IxI)'!$L5</f>
        <v>0</v>
      </c>
    </row>
    <row r="6" spans="1:77" x14ac:dyDescent="0.25">
      <c r="A6" s="105" t="s">
        <v>3</v>
      </c>
      <c r="B6">
        <f>I!A4*'Sim_Vt_Of(IxI)'!$L6</f>
        <v>0</v>
      </c>
      <c r="C6">
        <f>I!B4*'Sim_Vt_Of(IxI)'!$L6</f>
        <v>0</v>
      </c>
      <c r="D6">
        <f>I!C4*'Sim_Vt_Of(IxI)'!$L6</f>
        <v>0</v>
      </c>
      <c r="E6">
        <f>I!D4*'Sim_Vt_Of(IxI)'!$L6</f>
        <v>0</v>
      </c>
      <c r="F6">
        <f>I!E4*'Sim_Vt_Of(IxI)'!$L6</f>
        <v>0</v>
      </c>
      <c r="G6">
        <f>I!F4*'Sim_Vt_Of(IxI)'!$L6</f>
        <v>0</v>
      </c>
      <c r="H6">
        <f>I!G4*'Sim_Vt_Of(IxI)'!$L6</f>
        <v>0</v>
      </c>
      <c r="I6">
        <f>I!H4*'Sim_Vt_Of(IxI)'!$L6</f>
        <v>0</v>
      </c>
      <c r="J6">
        <f>I!I4*'Sim_Vt_Of(IxI)'!$L6</f>
        <v>0</v>
      </c>
      <c r="K6">
        <f>I!J4*'Sim_Vt_Of(IxI)'!$L6</f>
        <v>0</v>
      </c>
      <c r="L6">
        <f>I!K4*'Sim_Vt_Of(IxI)'!$L6</f>
        <v>0</v>
      </c>
      <c r="M6">
        <f>I!L4*'Sim_Vt_Of(IxI)'!$L6</f>
        <v>0</v>
      </c>
      <c r="N6">
        <f>I!M4*'Sim_Vt_Of(IxI)'!$L6</f>
        <v>0</v>
      </c>
      <c r="O6">
        <f>I!N4*'Sim_Vt_Of(IxI)'!$L6</f>
        <v>0</v>
      </c>
      <c r="P6">
        <f>I!O4*'Sim_Vt_Of(IxI)'!$L6</f>
        <v>0</v>
      </c>
      <c r="Q6">
        <f>I!P4*'Sim_Vt_Of(IxI)'!$L6</f>
        <v>0</v>
      </c>
      <c r="R6">
        <f>I!Q4*'Sim_Vt_Of(IxI)'!$L6</f>
        <v>0</v>
      </c>
      <c r="S6">
        <f>I!R4*'Sim_Vt_Of(IxI)'!$L6</f>
        <v>0</v>
      </c>
      <c r="T6">
        <f>I!S4*'Sim_Vt_Of(IxI)'!$L6</f>
        <v>0</v>
      </c>
      <c r="U6">
        <f>I!T4*'Sim_Vt_Of(IxI)'!$L6</f>
        <v>0</v>
      </c>
      <c r="V6">
        <f>I!U4*'Sim_Vt_Of(IxI)'!$L6</f>
        <v>0</v>
      </c>
      <c r="W6">
        <f>I!V4*'Sim_Vt_Of(IxI)'!$L6</f>
        <v>0</v>
      </c>
      <c r="X6">
        <f>I!W4*'Sim_Vt_Of(IxI)'!$L6</f>
        <v>0</v>
      </c>
      <c r="Y6">
        <f>I!X4*'Sim_Vt_Of(IxI)'!$L6</f>
        <v>0</v>
      </c>
      <c r="Z6">
        <f>I!Y4*'Sim_Vt_Of(IxI)'!$L6</f>
        <v>0</v>
      </c>
      <c r="AA6">
        <f>I!Z4*'Sim_Vt_Of(IxI)'!$L6</f>
        <v>0</v>
      </c>
      <c r="AB6">
        <f>I!AA4*'Sim_Vt_Of(IxI)'!$L6</f>
        <v>0</v>
      </c>
      <c r="AC6">
        <f>I!AB4*'Sim_Vt_Of(IxI)'!$L6</f>
        <v>0</v>
      </c>
      <c r="AD6">
        <f>I!AC4*'Sim_Vt_Of(IxI)'!$L6</f>
        <v>0</v>
      </c>
      <c r="AE6">
        <f>I!AD4*'Sim_Vt_Of(IxI)'!$L6</f>
        <v>0</v>
      </c>
      <c r="AF6">
        <f>I!AE4*'Sim_Vt_Of(IxI)'!$L6</f>
        <v>0</v>
      </c>
      <c r="AG6">
        <f>I!AF4*'Sim_Vt_Of(IxI)'!$L6</f>
        <v>0</v>
      </c>
      <c r="AH6">
        <f>I!AG4*'Sim_Vt_Of(IxI)'!$L6</f>
        <v>0</v>
      </c>
      <c r="AI6">
        <f>I!AH4*'Sim_Vt_Of(IxI)'!$L6</f>
        <v>0</v>
      </c>
      <c r="AJ6">
        <f>I!AI4*'Sim_Vt_Of(IxI)'!$L6</f>
        <v>0</v>
      </c>
      <c r="AK6">
        <f>I!AJ4*'Sim_Vt_Of(IxI)'!$L6</f>
        <v>0</v>
      </c>
      <c r="AL6">
        <f>I!AK4*'Sim_Vt_Of(IxI)'!$L6</f>
        <v>0</v>
      </c>
      <c r="AM6">
        <f>I!AL4*'Sim_Vt_Of(IxI)'!$L6</f>
        <v>0</v>
      </c>
      <c r="AN6">
        <f>I!AM4*'Sim_Vt_Of(IxI)'!$L6</f>
        <v>0</v>
      </c>
      <c r="AO6">
        <f>I!AN4*'Sim_Vt_Of(IxI)'!$L6</f>
        <v>0</v>
      </c>
      <c r="AP6">
        <f>I!AO4*'Sim_Vt_Of(IxI)'!$L6</f>
        <v>0</v>
      </c>
      <c r="AQ6">
        <f>I!AP4*'Sim_Vt_Of(IxI)'!$L6</f>
        <v>0</v>
      </c>
      <c r="AR6">
        <f>I!AQ4*'Sim_Vt_Of(IxI)'!$L6</f>
        <v>0</v>
      </c>
      <c r="AS6">
        <f>I!AR4*'Sim_Vt_Of(IxI)'!$L6</f>
        <v>0</v>
      </c>
      <c r="AT6">
        <f>I!AS4*'Sim_Vt_Of(IxI)'!$L6</f>
        <v>0</v>
      </c>
      <c r="AU6">
        <f>I!AT4*'Sim_Vt_Of(IxI)'!$L6</f>
        <v>0</v>
      </c>
      <c r="AV6">
        <f>I!AU4*'Sim_Vt_Of(IxI)'!$L6</f>
        <v>0</v>
      </c>
      <c r="AW6">
        <f>I!AV4*'Sim_Vt_Of(IxI)'!$L6</f>
        <v>0</v>
      </c>
      <c r="AX6">
        <f>I!AW4*'Sim_Vt_Of(IxI)'!$L6</f>
        <v>0</v>
      </c>
      <c r="AY6">
        <f>I!AX4*'Sim_Vt_Of(IxI)'!$L6</f>
        <v>0</v>
      </c>
      <c r="AZ6">
        <f>I!AY4*'Sim_Vt_Of(IxI)'!$L6</f>
        <v>0</v>
      </c>
      <c r="BA6">
        <f>I!AZ4*'Sim_Vt_Of(IxI)'!$L6</f>
        <v>0</v>
      </c>
      <c r="BB6">
        <f>I!BA4*'Sim_Vt_Of(IxI)'!$L6</f>
        <v>0</v>
      </c>
      <c r="BC6">
        <f>I!BB4*'Sim_Vt_Of(IxI)'!$L6</f>
        <v>0</v>
      </c>
      <c r="BD6">
        <f>I!BC4*'Sim_Vt_Of(IxI)'!$L6</f>
        <v>0</v>
      </c>
      <c r="BE6">
        <f>I!BD4*'Sim_Vt_Of(IxI)'!$L6</f>
        <v>0</v>
      </c>
      <c r="BF6">
        <f>I!BE4*'Sim_Vt_Of(IxI)'!$L6</f>
        <v>0</v>
      </c>
      <c r="BG6">
        <f>I!BF4*'Sim_Vt_Of(IxI)'!$L6</f>
        <v>0</v>
      </c>
      <c r="BH6">
        <f>I!BG4*'Sim_Vt_Of(IxI)'!$L6</f>
        <v>0</v>
      </c>
      <c r="BI6">
        <f>I!BH4*'Sim_Vt_Of(IxI)'!$L6</f>
        <v>0</v>
      </c>
      <c r="BJ6">
        <f>I!BI4*'Sim_Vt_Of(IxI)'!$L6</f>
        <v>0</v>
      </c>
      <c r="BK6">
        <f>I!BJ4*'Sim_Vt_Of(IxI)'!$L6</f>
        <v>0</v>
      </c>
      <c r="BL6">
        <f>I!BK4*'Sim_Vt_Of(IxI)'!$L6</f>
        <v>0</v>
      </c>
      <c r="BM6">
        <f>I!BL4*'Sim_Vt_Of(IxI)'!$L6</f>
        <v>0</v>
      </c>
      <c r="BN6">
        <f>I!BM4*'Sim_Vt_Of(IxI)'!$L6</f>
        <v>0</v>
      </c>
      <c r="BO6">
        <f>I!BN4*'Sim_Vt_Of(IxI)'!$L6</f>
        <v>0</v>
      </c>
      <c r="BP6">
        <f>I!BO4*'Sim_Vt_Of(IxI)'!$L6</f>
        <v>0</v>
      </c>
      <c r="BQ6">
        <f>I!BP4*'Sim_Vt_Of(IxI)'!$L6</f>
        <v>0</v>
      </c>
      <c r="BR6">
        <f>I!BQ4*'Sim_Vt_Of(IxI)'!$L6</f>
        <v>0</v>
      </c>
      <c r="BS6">
        <f>I!BR4*'Sim_Vt_Of(IxI)'!$L6</f>
        <v>0</v>
      </c>
      <c r="BT6">
        <f>I!BS4*'Sim_Vt_Of(IxI)'!$L6</f>
        <v>0</v>
      </c>
      <c r="BU6">
        <f>I!BT4*'Sim_Vt_Of(IxI)'!$L6</f>
        <v>0</v>
      </c>
      <c r="BV6">
        <f>I!BU4*'Sim_Vt_Of(IxI)'!$L6</f>
        <v>0</v>
      </c>
      <c r="BW6">
        <f>I!BV4*'Sim_Vt_Of(IxI)'!$L6</f>
        <v>0</v>
      </c>
      <c r="BX6">
        <f>I!BW4*'Sim_Vt_Of(IxI)'!$L6</f>
        <v>0</v>
      </c>
      <c r="BY6">
        <f>I!BX4*'Sim_Vt_Of(IxI)'!$L6</f>
        <v>0</v>
      </c>
    </row>
    <row r="7" spans="1:77" x14ac:dyDescent="0.25">
      <c r="A7" s="105" t="s">
        <v>4</v>
      </c>
      <c r="B7">
        <f>I!A5*'Sim_Vt_Of(IxI)'!$L7</f>
        <v>0</v>
      </c>
      <c r="C7">
        <f>I!B5*'Sim_Vt_Of(IxI)'!$L7</f>
        <v>0</v>
      </c>
      <c r="D7">
        <f>I!C5*'Sim_Vt_Of(IxI)'!$L7</f>
        <v>0</v>
      </c>
      <c r="E7">
        <f>I!D5*'Sim_Vt_Of(IxI)'!$L7</f>
        <v>0</v>
      </c>
      <c r="F7">
        <f>I!E5*'Sim_Vt_Of(IxI)'!$L7</f>
        <v>0</v>
      </c>
      <c r="G7">
        <f>I!F5*'Sim_Vt_Of(IxI)'!$L7</f>
        <v>0</v>
      </c>
      <c r="H7">
        <f>I!G5*'Sim_Vt_Of(IxI)'!$L7</f>
        <v>0</v>
      </c>
      <c r="I7">
        <f>I!H5*'Sim_Vt_Of(IxI)'!$L7</f>
        <v>0</v>
      </c>
      <c r="J7">
        <f>I!I5*'Sim_Vt_Of(IxI)'!$L7</f>
        <v>0</v>
      </c>
      <c r="K7">
        <f>I!J5*'Sim_Vt_Of(IxI)'!$L7</f>
        <v>0</v>
      </c>
      <c r="L7">
        <f>I!K5*'Sim_Vt_Of(IxI)'!$L7</f>
        <v>0</v>
      </c>
      <c r="M7">
        <f>I!L5*'Sim_Vt_Of(IxI)'!$L7</f>
        <v>0</v>
      </c>
      <c r="N7">
        <f>I!M5*'Sim_Vt_Of(IxI)'!$L7</f>
        <v>0</v>
      </c>
      <c r="O7">
        <f>I!N5*'Sim_Vt_Of(IxI)'!$L7</f>
        <v>0</v>
      </c>
      <c r="P7">
        <f>I!O5*'Sim_Vt_Of(IxI)'!$L7</f>
        <v>0</v>
      </c>
      <c r="Q7">
        <f>I!P5*'Sim_Vt_Of(IxI)'!$L7</f>
        <v>0</v>
      </c>
      <c r="R7">
        <f>I!Q5*'Sim_Vt_Of(IxI)'!$L7</f>
        <v>0</v>
      </c>
      <c r="S7">
        <f>I!R5*'Sim_Vt_Of(IxI)'!$L7</f>
        <v>0</v>
      </c>
      <c r="T7">
        <f>I!S5*'Sim_Vt_Of(IxI)'!$L7</f>
        <v>0</v>
      </c>
      <c r="U7">
        <f>I!T5*'Sim_Vt_Of(IxI)'!$L7</f>
        <v>0</v>
      </c>
      <c r="V7">
        <f>I!U5*'Sim_Vt_Of(IxI)'!$L7</f>
        <v>0</v>
      </c>
      <c r="W7">
        <f>I!V5*'Sim_Vt_Of(IxI)'!$L7</f>
        <v>0</v>
      </c>
      <c r="X7">
        <f>I!W5*'Sim_Vt_Of(IxI)'!$L7</f>
        <v>0</v>
      </c>
      <c r="Y7">
        <f>I!X5*'Sim_Vt_Of(IxI)'!$L7</f>
        <v>0</v>
      </c>
      <c r="Z7">
        <f>I!Y5*'Sim_Vt_Of(IxI)'!$L7</f>
        <v>0</v>
      </c>
      <c r="AA7">
        <f>I!Z5*'Sim_Vt_Of(IxI)'!$L7</f>
        <v>0</v>
      </c>
      <c r="AB7">
        <f>I!AA5*'Sim_Vt_Of(IxI)'!$L7</f>
        <v>0</v>
      </c>
      <c r="AC7">
        <f>I!AB5*'Sim_Vt_Of(IxI)'!$L7</f>
        <v>0</v>
      </c>
      <c r="AD7">
        <f>I!AC5*'Sim_Vt_Of(IxI)'!$L7</f>
        <v>0</v>
      </c>
      <c r="AE7">
        <f>I!AD5*'Sim_Vt_Of(IxI)'!$L7</f>
        <v>0</v>
      </c>
      <c r="AF7">
        <f>I!AE5*'Sim_Vt_Of(IxI)'!$L7</f>
        <v>0</v>
      </c>
      <c r="AG7">
        <f>I!AF5*'Sim_Vt_Of(IxI)'!$L7</f>
        <v>0</v>
      </c>
      <c r="AH7">
        <f>I!AG5*'Sim_Vt_Of(IxI)'!$L7</f>
        <v>0</v>
      </c>
      <c r="AI7">
        <f>I!AH5*'Sim_Vt_Of(IxI)'!$L7</f>
        <v>0</v>
      </c>
      <c r="AJ7">
        <f>I!AI5*'Sim_Vt_Of(IxI)'!$L7</f>
        <v>0</v>
      </c>
      <c r="AK7">
        <f>I!AJ5*'Sim_Vt_Of(IxI)'!$L7</f>
        <v>0</v>
      </c>
      <c r="AL7">
        <f>I!AK5*'Sim_Vt_Of(IxI)'!$L7</f>
        <v>0</v>
      </c>
      <c r="AM7">
        <f>I!AL5*'Sim_Vt_Of(IxI)'!$L7</f>
        <v>0</v>
      </c>
      <c r="AN7">
        <f>I!AM5*'Sim_Vt_Of(IxI)'!$L7</f>
        <v>0</v>
      </c>
      <c r="AO7">
        <f>I!AN5*'Sim_Vt_Of(IxI)'!$L7</f>
        <v>0</v>
      </c>
      <c r="AP7">
        <f>I!AO5*'Sim_Vt_Of(IxI)'!$L7</f>
        <v>0</v>
      </c>
      <c r="AQ7">
        <f>I!AP5*'Sim_Vt_Of(IxI)'!$L7</f>
        <v>0</v>
      </c>
      <c r="AR7">
        <f>I!AQ5*'Sim_Vt_Of(IxI)'!$L7</f>
        <v>0</v>
      </c>
      <c r="AS7">
        <f>I!AR5*'Sim_Vt_Of(IxI)'!$L7</f>
        <v>0</v>
      </c>
      <c r="AT7">
        <f>I!AS5*'Sim_Vt_Of(IxI)'!$L7</f>
        <v>0</v>
      </c>
      <c r="AU7">
        <f>I!AT5*'Sim_Vt_Of(IxI)'!$L7</f>
        <v>0</v>
      </c>
      <c r="AV7">
        <f>I!AU5*'Sim_Vt_Of(IxI)'!$L7</f>
        <v>0</v>
      </c>
      <c r="AW7">
        <f>I!AV5*'Sim_Vt_Of(IxI)'!$L7</f>
        <v>0</v>
      </c>
      <c r="AX7">
        <f>I!AW5*'Sim_Vt_Of(IxI)'!$L7</f>
        <v>0</v>
      </c>
      <c r="AY7">
        <f>I!AX5*'Sim_Vt_Of(IxI)'!$L7</f>
        <v>0</v>
      </c>
      <c r="AZ7">
        <f>I!AY5*'Sim_Vt_Of(IxI)'!$L7</f>
        <v>0</v>
      </c>
      <c r="BA7">
        <f>I!AZ5*'Sim_Vt_Of(IxI)'!$L7</f>
        <v>0</v>
      </c>
      <c r="BB7">
        <f>I!BA5*'Sim_Vt_Of(IxI)'!$L7</f>
        <v>0</v>
      </c>
      <c r="BC7">
        <f>I!BB5*'Sim_Vt_Of(IxI)'!$L7</f>
        <v>0</v>
      </c>
      <c r="BD7">
        <f>I!BC5*'Sim_Vt_Of(IxI)'!$L7</f>
        <v>0</v>
      </c>
      <c r="BE7">
        <f>I!BD5*'Sim_Vt_Of(IxI)'!$L7</f>
        <v>0</v>
      </c>
      <c r="BF7">
        <f>I!BE5*'Sim_Vt_Of(IxI)'!$L7</f>
        <v>0</v>
      </c>
      <c r="BG7">
        <f>I!BF5*'Sim_Vt_Of(IxI)'!$L7</f>
        <v>0</v>
      </c>
      <c r="BH7">
        <f>I!BG5*'Sim_Vt_Of(IxI)'!$L7</f>
        <v>0</v>
      </c>
      <c r="BI7">
        <f>I!BH5*'Sim_Vt_Of(IxI)'!$L7</f>
        <v>0</v>
      </c>
      <c r="BJ7">
        <f>I!BI5*'Sim_Vt_Of(IxI)'!$L7</f>
        <v>0</v>
      </c>
      <c r="BK7">
        <f>I!BJ5*'Sim_Vt_Of(IxI)'!$L7</f>
        <v>0</v>
      </c>
      <c r="BL7">
        <f>I!BK5*'Sim_Vt_Of(IxI)'!$L7</f>
        <v>0</v>
      </c>
      <c r="BM7">
        <f>I!BL5*'Sim_Vt_Of(IxI)'!$L7</f>
        <v>0</v>
      </c>
      <c r="BN7">
        <f>I!BM5*'Sim_Vt_Of(IxI)'!$L7</f>
        <v>0</v>
      </c>
      <c r="BO7">
        <f>I!BN5*'Sim_Vt_Of(IxI)'!$L7</f>
        <v>0</v>
      </c>
      <c r="BP7">
        <f>I!BO5*'Sim_Vt_Of(IxI)'!$L7</f>
        <v>0</v>
      </c>
      <c r="BQ7">
        <f>I!BP5*'Sim_Vt_Of(IxI)'!$L7</f>
        <v>0</v>
      </c>
      <c r="BR7">
        <f>I!BQ5*'Sim_Vt_Of(IxI)'!$L7</f>
        <v>0</v>
      </c>
      <c r="BS7">
        <f>I!BR5*'Sim_Vt_Of(IxI)'!$L7</f>
        <v>0</v>
      </c>
      <c r="BT7">
        <f>I!BS5*'Sim_Vt_Of(IxI)'!$L7</f>
        <v>0</v>
      </c>
      <c r="BU7">
        <f>I!BT5*'Sim_Vt_Of(IxI)'!$L7</f>
        <v>0</v>
      </c>
      <c r="BV7">
        <f>I!BU5*'Sim_Vt_Of(IxI)'!$L7</f>
        <v>0</v>
      </c>
      <c r="BW7">
        <f>I!BV5*'Sim_Vt_Of(IxI)'!$L7</f>
        <v>0</v>
      </c>
      <c r="BX7">
        <f>I!BW5*'Sim_Vt_Of(IxI)'!$L7</f>
        <v>0</v>
      </c>
      <c r="BY7">
        <f>I!BX5*'Sim_Vt_Of(IxI)'!$L7</f>
        <v>0</v>
      </c>
    </row>
    <row r="8" spans="1:77" x14ac:dyDescent="0.25">
      <c r="A8" s="105" t="s">
        <v>5</v>
      </c>
      <c r="B8">
        <f>I!A6*'Sim_Vt_Of(IxI)'!$L8</f>
        <v>0</v>
      </c>
      <c r="C8">
        <f>I!B6*'Sim_Vt_Of(IxI)'!$L8</f>
        <v>0</v>
      </c>
      <c r="D8">
        <f>I!C6*'Sim_Vt_Of(IxI)'!$L8</f>
        <v>0</v>
      </c>
      <c r="E8">
        <f>I!D6*'Sim_Vt_Of(IxI)'!$L8</f>
        <v>0</v>
      </c>
      <c r="F8">
        <f>I!E6*'Sim_Vt_Of(IxI)'!$L8</f>
        <v>0</v>
      </c>
      <c r="G8">
        <f>I!F6*'Sim_Vt_Of(IxI)'!$L8</f>
        <v>0</v>
      </c>
      <c r="H8">
        <f>I!G6*'Sim_Vt_Of(IxI)'!$L8</f>
        <v>0</v>
      </c>
      <c r="I8">
        <f>I!H6*'Sim_Vt_Of(IxI)'!$L8</f>
        <v>0</v>
      </c>
      <c r="J8">
        <f>I!I6*'Sim_Vt_Of(IxI)'!$L8</f>
        <v>0</v>
      </c>
      <c r="K8">
        <f>I!J6*'Sim_Vt_Of(IxI)'!$L8</f>
        <v>0</v>
      </c>
      <c r="L8">
        <f>I!K6*'Sim_Vt_Of(IxI)'!$L8</f>
        <v>0</v>
      </c>
      <c r="M8">
        <f>I!L6*'Sim_Vt_Of(IxI)'!$L8</f>
        <v>0</v>
      </c>
      <c r="N8">
        <f>I!M6*'Sim_Vt_Of(IxI)'!$L8</f>
        <v>0</v>
      </c>
      <c r="O8">
        <f>I!N6*'Sim_Vt_Of(IxI)'!$L8</f>
        <v>0</v>
      </c>
      <c r="P8">
        <f>I!O6*'Sim_Vt_Of(IxI)'!$L8</f>
        <v>0</v>
      </c>
      <c r="Q8">
        <f>I!P6*'Sim_Vt_Of(IxI)'!$L8</f>
        <v>0</v>
      </c>
      <c r="R8">
        <f>I!Q6*'Sim_Vt_Of(IxI)'!$L8</f>
        <v>0</v>
      </c>
      <c r="S8">
        <f>I!R6*'Sim_Vt_Of(IxI)'!$L8</f>
        <v>0</v>
      </c>
      <c r="T8">
        <f>I!S6*'Sim_Vt_Of(IxI)'!$L8</f>
        <v>0</v>
      </c>
      <c r="U8">
        <f>I!T6*'Sim_Vt_Of(IxI)'!$L8</f>
        <v>0</v>
      </c>
      <c r="V8">
        <f>I!U6*'Sim_Vt_Of(IxI)'!$L8</f>
        <v>0</v>
      </c>
      <c r="W8">
        <f>I!V6*'Sim_Vt_Of(IxI)'!$L8</f>
        <v>0</v>
      </c>
      <c r="X8">
        <f>I!W6*'Sim_Vt_Of(IxI)'!$L8</f>
        <v>0</v>
      </c>
      <c r="Y8">
        <f>I!X6*'Sim_Vt_Of(IxI)'!$L8</f>
        <v>0</v>
      </c>
      <c r="Z8">
        <f>I!Y6*'Sim_Vt_Of(IxI)'!$L8</f>
        <v>0</v>
      </c>
      <c r="AA8">
        <f>I!Z6*'Sim_Vt_Of(IxI)'!$L8</f>
        <v>0</v>
      </c>
      <c r="AB8">
        <f>I!AA6*'Sim_Vt_Of(IxI)'!$L8</f>
        <v>0</v>
      </c>
      <c r="AC8">
        <f>I!AB6*'Sim_Vt_Of(IxI)'!$L8</f>
        <v>0</v>
      </c>
      <c r="AD8">
        <f>I!AC6*'Sim_Vt_Of(IxI)'!$L8</f>
        <v>0</v>
      </c>
      <c r="AE8">
        <f>I!AD6*'Sim_Vt_Of(IxI)'!$L8</f>
        <v>0</v>
      </c>
      <c r="AF8">
        <f>I!AE6*'Sim_Vt_Of(IxI)'!$L8</f>
        <v>0</v>
      </c>
      <c r="AG8">
        <f>I!AF6*'Sim_Vt_Of(IxI)'!$L8</f>
        <v>0</v>
      </c>
      <c r="AH8">
        <f>I!AG6*'Sim_Vt_Of(IxI)'!$L8</f>
        <v>0</v>
      </c>
      <c r="AI8">
        <f>I!AH6*'Sim_Vt_Of(IxI)'!$L8</f>
        <v>0</v>
      </c>
      <c r="AJ8">
        <f>I!AI6*'Sim_Vt_Of(IxI)'!$L8</f>
        <v>0</v>
      </c>
      <c r="AK8">
        <f>I!AJ6*'Sim_Vt_Of(IxI)'!$L8</f>
        <v>0</v>
      </c>
      <c r="AL8">
        <f>I!AK6*'Sim_Vt_Of(IxI)'!$L8</f>
        <v>0</v>
      </c>
      <c r="AM8">
        <f>I!AL6*'Sim_Vt_Of(IxI)'!$L8</f>
        <v>0</v>
      </c>
      <c r="AN8">
        <f>I!AM6*'Sim_Vt_Of(IxI)'!$L8</f>
        <v>0</v>
      </c>
      <c r="AO8">
        <f>I!AN6*'Sim_Vt_Of(IxI)'!$L8</f>
        <v>0</v>
      </c>
      <c r="AP8">
        <f>I!AO6*'Sim_Vt_Of(IxI)'!$L8</f>
        <v>0</v>
      </c>
      <c r="AQ8">
        <f>I!AP6*'Sim_Vt_Of(IxI)'!$L8</f>
        <v>0</v>
      </c>
      <c r="AR8">
        <f>I!AQ6*'Sim_Vt_Of(IxI)'!$L8</f>
        <v>0</v>
      </c>
      <c r="AS8">
        <f>I!AR6*'Sim_Vt_Of(IxI)'!$L8</f>
        <v>0</v>
      </c>
      <c r="AT8">
        <f>I!AS6*'Sim_Vt_Of(IxI)'!$L8</f>
        <v>0</v>
      </c>
      <c r="AU8">
        <f>I!AT6*'Sim_Vt_Of(IxI)'!$L8</f>
        <v>0</v>
      </c>
      <c r="AV8">
        <f>I!AU6*'Sim_Vt_Of(IxI)'!$L8</f>
        <v>0</v>
      </c>
      <c r="AW8">
        <f>I!AV6*'Sim_Vt_Of(IxI)'!$L8</f>
        <v>0</v>
      </c>
      <c r="AX8">
        <f>I!AW6*'Sim_Vt_Of(IxI)'!$L8</f>
        <v>0</v>
      </c>
      <c r="AY8">
        <f>I!AX6*'Sim_Vt_Of(IxI)'!$L8</f>
        <v>0</v>
      </c>
      <c r="AZ8">
        <f>I!AY6*'Sim_Vt_Of(IxI)'!$L8</f>
        <v>0</v>
      </c>
      <c r="BA8">
        <f>I!AZ6*'Sim_Vt_Of(IxI)'!$L8</f>
        <v>0</v>
      </c>
      <c r="BB8">
        <f>I!BA6*'Sim_Vt_Of(IxI)'!$L8</f>
        <v>0</v>
      </c>
      <c r="BC8">
        <f>I!BB6*'Sim_Vt_Of(IxI)'!$L8</f>
        <v>0</v>
      </c>
      <c r="BD8">
        <f>I!BC6*'Sim_Vt_Of(IxI)'!$L8</f>
        <v>0</v>
      </c>
      <c r="BE8">
        <f>I!BD6*'Sim_Vt_Of(IxI)'!$L8</f>
        <v>0</v>
      </c>
      <c r="BF8">
        <f>I!BE6*'Sim_Vt_Of(IxI)'!$L8</f>
        <v>0</v>
      </c>
      <c r="BG8">
        <f>I!BF6*'Sim_Vt_Of(IxI)'!$L8</f>
        <v>0</v>
      </c>
      <c r="BH8">
        <f>I!BG6*'Sim_Vt_Of(IxI)'!$L8</f>
        <v>0</v>
      </c>
      <c r="BI8">
        <f>I!BH6*'Sim_Vt_Of(IxI)'!$L8</f>
        <v>0</v>
      </c>
      <c r="BJ8">
        <f>I!BI6*'Sim_Vt_Of(IxI)'!$L8</f>
        <v>0</v>
      </c>
      <c r="BK8">
        <f>I!BJ6*'Sim_Vt_Of(IxI)'!$L8</f>
        <v>0</v>
      </c>
      <c r="BL8">
        <f>I!BK6*'Sim_Vt_Of(IxI)'!$L8</f>
        <v>0</v>
      </c>
      <c r="BM8">
        <f>I!BL6*'Sim_Vt_Of(IxI)'!$L8</f>
        <v>0</v>
      </c>
      <c r="BN8">
        <f>I!BM6*'Sim_Vt_Of(IxI)'!$L8</f>
        <v>0</v>
      </c>
      <c r="BO8">
        <f>I!BN6*'Sim_Vt_Of(IxI)'!$L8</f>
        <v>0</v>
      </c>
      <c r="BP8">
        <f>I!BO6*'Sim_Vt_Of(IxI)'!$L8</f>
        <v>0</v>
      </c>
      <c r="BQ8">
        <f>I!BP6*'Sim_Vt_Of(IxI)'!$L8</f>
        <v>0</v>
      </c>
      <c r="BR8">
        <f>I!BQ6*'Sim_Vt_Of(IxI)'!$L8</f>
        <v>0</v>
      </c>
      <c r="BS8">
        <f>I!BR6*'Sim_Vt_Of(IxI)'!$L8</f>
        <v>0</v>
      </c>
      <c r="BT8">
        <f>I!BS6*'Sim_Vt_Of(IxI)'!$L8</f>
        <v>0</v>
      </c>
      <c r="BU8">
        <f>I!BT6*'Sim_Vt_Of(IxI)'!$L8</f>
        <v>0</v>
      </c>
      <c r="BV8">
        <f>I!BU6*'Sim_Vt_Of(IxI)'!$L8</f>
        <v>0</v>
      </c>
      <c r="BW8">
        <f>I!BV6*'Sim_Vt_Of(IxI)'!$L8</f>
        <v>0</v>
      </c>
      <c r="BX8">
        <f>I!BW6*'Sim_Vt_Of(IxI)'!$L8</f>
        <v>0</v>
      </c>
      <c r="BY8">
        <f>I!BX6*'Sim_Vt_Of(IxI)'!$L8</f>
        <v>0</v>
      </c>
    </row>
    <row r="9" spans="1:77" x14ac:dyDescent="0.25">
      <c r="A9" s="105" t="s">
        <v>6</v>
      </c>
      <c r="B9">
        <f>I!A7*'Sim_Vt_Of(IxI)'!$L9</f>
        <v>0</v>
      </c>
      <c r="C9">
        <f>I!B7*'Sim_Vt_Of(IxI)'!$L9</f>
        <v>0</v>
      </c>
      <c r="D9">
        <f>I!C7*'Sim_Vt_Of(IxI)'!$L9</f>
        <v>0</v>
      </c>
      <c r="E9">
        <f>I!D7*'Sim_Vt_Of(IxI)'!$L9</f>
        <v>0</v>
      </c>
      <c r="F9">
        <f>I!E7*'Sim_Vt_Of(IxI)'!$L9</f>
        <v>0</v>
      </c>
      <c r="G9">
        <f>I!F7*'Sim_Vt_Of(IxI)'!$L9</f>
        <v>0</v>
      </c>
      <c r="H9">
        <f>I!G7*'Sim_Vt_Of(IxI)'!$L9</f>
        <v>0</v>
      </c>
      <c r="I9">
        <f>I!H7*'Sim_Vt_Of(IxI)'!$L9</f>
        <v>0</v>
      </c>
      <c r="J9">
        <f>I!I7*'Sim_Vt_Of(IxI)'!$L9</f>
        <v>0</v>
      </c>
      <c r="K9">
        <f>I!J7*'Sim_Vt_Of(IxI)'!$L9</f>
        <v>0</v>
      </c>
      <c r="L9">
        <f>I!K7*'Sim_Vt_Of(IxI)'!$L9</f>
        <v>0</v>
      </c>
      <c r="M9">
        <f>I!L7*'Sim_Vt_Of(IxI)'!$L9</f>
        <v>0</v>
      </c>
      <c r="N9">
        <f>I!M7*'Sim_Vt_Of(IxI)'!$L9</f>
        <v>0</v>
      </c>
      <c r="O9">
        <f>I!N7*'Sim_Vt_Of(IxI)'!$L9</f>
        <v>0</v>
      </c>
      <c r="P9">
        <f>I!O7*'Sim_Vt_Of(IxI)'!$L9</f>
        <v>0</v>
      </c>
      <c r="Q9">
        <f>I!P7*'Sim_Vt_Of(IxI)'!$L9</f>
        <v>0</v>
      </c>
      <c r="R9">
        <f>I!Q7*'Sim_Vt_Of(IxI)'!$L9</f>
        <v>0</v>
      </c>
      <c r="S9">
        <f>I!R7*'Sim_Vt_Of(IxI)'!$L9</f>
        <v>0</v>
      </c>
      <c r="T9">
        <f>I!S7*'Sim_Vt_Of(IxI)'!$L9</f>
        <v>0</v>
      </c>
      <c r="U9">
        <f>I!T7*'Sim_Vt_Of(IxI)'!$L9</f>
        <v>0</v>
      </c>
      <c r="V9">
        <f>I!U7*'Sim_Vt_Of(IxI)'!$L9</f>
        <v>0</v>
      </c>
      <c r="W9">
        <f>I!V7*'Sim_Vt_Of(IxI)'!$L9</f>
        <v>0</v>
      </c>
      <c r="X9">
        <f>I!W7*'Sim_Vt_Of(IxI)'!$L9</f>
        <v>0</v>
      </c>
      <c r="Y9">
        <f>I!X7*'Sim_Vt_Of(IxI)'!$L9</f>
        <v>0</v>
      </c>
      <c r="Z9">
        <f>I!Y7*'Sim_Vt_Of(IxI)'!$L9</f>
        <v>0</v>
      </c>
      <c r="AA9">
        <f>I!Z7*'Sim_Vt_Of(IxI)'!$L9</f>
        <v>0</v>
      </c>
      <c r="AB9">
        <f>I!AA7*'Sim_Vt_Of(IxI)'!$L9</f>
        <v>0</v>
      </c>
      <c r="AC9">
        <f>I!AB7*'Sim_Vt_Of(IxI)'!$L9</f>
        <v>0</v>
      </c>
      <c r="AD9">
        <f>I!AC7*'Sim_Vt_Of(IxI)'!$L9</f>
        <v>0</v>
      </c>
      <c r="AE9">
        <f>I!AD7*'Sim_Vt_Of(IxI)'!$L9</f>
        <v>0</v>
      </c>
      <c r="AF9">
        <f>I!AE7*'Sim_Vt_Of(IxI)'!$L9</f>
        <v>0</v>
      </c>
      <c r="AG9">
        <f>I!AF7*'Sim_Vt_Of(IxI)'!$L9</f>
        <v>0</v>
      </c>
      <c r="AH9">
        <f>I!AG7*'Sim_Vt_Of(IxI)'!$L9</f>
        <v>0</v>
      </c>
      <c r="AI9">
        <f>I!AH7*'Sim_Vt_Of(IxI)'!$L9</f>
        <v>0</v>
      </c>
      <c r="AJ9">
        <f>I!AI7*'Sim_Vt_Of(IxI)'!$L9</f>
        <v>0</v>
      </c>
      <c r="AK9">
        <f>I!AJ7*'Sim_Vt_Of(IxI)'!$L9</f>
        <v>0</v>
      </c>
      <c r="AL9">
        <f>I!AK7*'Sim_Vt_Of(IxI)'!$L9</f>
        <v>0</v>
      </c>
      <c r="AM9">
        <f>I!AL7*'Sim_Vt_Of(IxI)'!$L9</f>
        <v>0</v>
      </c>
      <c r="AN9">
        <f>I!AM7*'Sim_Vt_Of(IxI)'!$L9</f>
        <v>0</v>
      </c>
      <c r="AO9">
        <f>I!AN7*'Sim_Vt_Of(IxI)'!$L9</f>
        <v>0</v>
      </c>
      <c r="AP9">
        <f>I!AO7*'Sim_Vt_Of(IxI)'!$L9</f>
        <v>0</v>
      </c>
      <c r="AQ9">
        <f>I!AP7*'Sim_Vt_Of(IxI)'!$L9</f>
        <v>0</v>
      </c>
      <c r="AR9">
        <f>I!AQ7*'Sim_Vt_Of(IxI)'!$L9</f>
        <v>0</v>
      </c>
      <c r="AS9">
        <f>I!AR7*'Sim_Vt_Of(IxI)'!$L9</f>
        <v>0</v>
      </c>
      <c r="AT9">
        <f>I!AS7*'Sim_Vt_Of(IxI)'!$L9</f>
        <v>0</v>
      </c>
      <c r="AU9">
        <f>I!AT7*'Sim_Vt_Of(IxI)'!$L9</f>
        <v>0</v>
      </c>
      <c r="AV9">
        <f>I!AU7*'Sim_Vt_Of(IxI)'!$L9</f>
        <v>0</v>
      </c>
      <c r="AW9">
        <f>I!AV7*'Sim_Vt_Of(IxI)'!$L9</f>
        <v>0</v>
      </c>
      <c r="AX9">
        <f>I!AW7*'Sim_Vt_Of(IxI)'!$L9</f>
        <v>0</v>
      </c>
      <c r="AY9">
        <f>I!AX7*'Sim_Vt_Of(IxI)'!$L9</f>
        <v>0</v>
      </c>
      <c r="AZ9">
        <f>I!AY7*'Sim_Vt_Of(IxI)'!$L9</f>
        <v>0</v>
      </c>
      <c r="BA9">
        <f>I!AZ7*'Sim_Vt_Of(IxI)'!$L9</f>
        <v>0</v>
      </c>
      <c r="BB9">
        <f>I!BA7*'Sim_Vt_Of(IxI)'!$L9</f>
        <v>0</v>
      </c>
      <c r="BC9">
        <f>I!BB7*'Sim_Vt_Of(IxI)'!$L9</f>
        <v>0</v>
      </c>
      <c r="BD9">
        <f>I!BC7*'Sim_Vt_Of(IxI)'!$L9</f>
        <v>0</v>
      </c>
      <c r="BE9">
        <f>I!BD7*'Sim_Vt_Of(IxI)'!$L9</f>
        <v>0</v>
      </c>
      <c r="BF9">
        <f>I!BE7*'Sim_Vt_Of(IxI)'!$L9</f>
        <v>0</v>
      </c>
      <c r="BG9">
        <f>I!BF7*'Sim_Vt_Of(IxI)'!$L9</f>
        <v>0</v>
      </c>
      <c r="BH9">
        <f>I!BG7*'Sim_Vt_Of(IxI)'!$L9</f>
        <v>0</v>
      </c>
      <c r="BI9">
        <f>I!BH7*'Sim_Vt_Of(IxI)'!$L9</f>
        <v>0</v>
      </c>
      <c r="BJ9">
        <f>I!BI7*'Sim_Vt_Of(IxI)'!$L9</f>
        <v>0</v>
      </c>
      <c r="BK9">
        <f>I!BJ7*'Sim_Vt_Of(IxI)'!$L9</f>
        <v>0</v>
      </c>
      <c r="BL9">
        <f>I!BK7*'Sim_Vt_Of(IxI)'!$L9</f>
        <v>0</v>
      </c>
      <c r="BM9">
        <f>I!BL7*'Sim_Vt_Of(IxI)'!$L9</f>
        <v>0</v>
      </c>
      <c r="BN9">
        <f>I!BM7*'Sim_Vt_Of(IxI)'!$L9</f>
        <v>0</v>
      </c>
      <c r="BO9">
        <f>I!BN7*'Sim_Vt_Of(IxI)'!$L9</f>
        <v>0</v>
      </c>
      <c r="BP9">
        <f>I!BO7*'Sim_Vt_Of(IxI)'!$L9</f>
        <v>0</v>
      </c>
      <c r="BQ9">
        <f>I!BP7*'Sim_Vt_Of(IxI)'!$L9</f>
        <v>0</v>
      </c>
      <c r="BR9">
        <f>I!BQ7*'Sim_Vt_Of(IxI)'!$L9</f>
        <v>0</v>
      </c>
      <c r="BS9">
        <f>I!BR7*'Sim_Vt_Of(IxI)'!$L9</f>
        <v>0</v>
      </c>
      <c r="BT9">
        <f>I!BS7*'Sim_Vt_Of(IxI)'!$L9</f>
        <v>0</v>
      </c>
      <c r="BU9">
        <f>I!BT7*'Sim_Vt_Of(IxI)'!$L9</f>
        <v>0</v>
      </c>
      <c r="BV9">
        <f>I!BU7*'Sim_Vt_Of(IxI)'!$L9</f>
        <v>0</v>
      </c>
      <c r="BW9">
        <f>I!BV7*'Sim_Vt_Of(IxI)'!$L9</f>
        <v>0</v>
      </c>
      <c r="BX9">
        <f>I!BW7*'Sim_Vt_Of(IxI)'!$L9</f>
        <v>0</v>
      </c>
      <c r="BY9">
        <f>I!BX7*'Sim_Vt_Of(IxI)'!$L9</f>
        <v>0</v>
      </c>
    </row>
    <row r="10" spans="1:77" x14ac:dyDescent="0.25">
      <c r="A10" s="105" t="s">
        <v>7</v>
      </c>
      <c r="B10">
        <f>I!A8*'Sim_Vt_Of(IxI)'!$L10</f>
        <v>0</v>
      </c>
      <c r="C10">
        <f>I!B8*'Sim_Vt_Of(IxI)'!$L10</f>
        <v>0</v>
      </c>
      <c r="D10">
        <f>I!C8*'Sim_Vt_Of(IxI)'!$L10</f>
        <v>0</v>
      </c>
      <c r="E10">
        <f>I!D8*'Sim_Vt_Of(IxI)'!$L10</f>
        <v>0</v>
      </c>
      <c r="F10">
        <f>I!E8*'Sim_Vt_Of(IxI)'!$L10</f>
        <v>0</v>
      </c>
      <c r="G10">
        <f>I!F8*'Sim_Vt_Of(IxI)'!$L10</f>
        <v>0</v>
      </c>
      <c r="H10">
        <f>I!G8*'Sim_Vt_Of(IxI)'!$L10</f>
        <v>0</v>
      </c>
      <c r="I10">
        <f>I!H8*'Sim_Vt_Of(IxI)'!$L10</f>
        <v>0</v>
      </c>
      <c r="J10">
        <f>I!I8*'Sim_Vt_Of(IxI)'!$L10</f>
        <v>0</v>
      </c>
      <c r="K10">
        <f>I!J8*'Sim_Vt_Of(IxI)'!$L10</f>
        <v>0</v>
      </c>
      <c r="L10">
        <f>I!K8*'Sim_Vt_Of(IxI)'!$L10</f>
        <v>0</v>
      </c>
      <c r="M10">
        <f>I!L8*'Sim_Vt_Of(IxI)'!$L10</f>
        <v>0</v>
      </c>
      <c r="N10">
        <f>I!M8*'Sim_Vt_Of(IxI)'!$L10</f>
        <v>0</v>
      </c>
      <c r="O10">
        <f>I!N8*'Sim_Vt_Of(IxI)'!$L10</f>
        <v>0</v>
      </c>
      <c r="P10">
        <f>I!O8*'Sim_Vt_Of(IxI)'!$L10</f>
        <v>0</v>
      </c>
      <c r="Q10">
        <f>I!P8*'Sim_Vt_Of(IxI)'!$L10</f>
        <v>0</v>
      </c>
      <c r="R10">
        <f>I!Q8*'Sim_Vt_Of(IxI)'!$L10</f>
        <v>0</v>
      </c>
      <c r="S10">
        <f>I!R8*'Sim_Vt_Of(IxI)'!$L10</f>
        <v>0</v>
      </c>
      <c r="T10">
        <f>I!S8*'Sim_Vt_Of(IxI)'!$L10</f>
        <v>0</v>
      </c>
      <c r="U10">
        <f>I!T8*'Sim_Vt_Of(IxI)'!$L10</f>
        <v>0</v>
      </c>
      <c r="V10">
        <f>I!U8*'Sim_Vt_Of(IxI)'!$L10</f>
        <v>0</v>
      </c>
      <c r="W10">
        <f>I!V8*'Sim_Vt_Of(IxI)'!$L10</f>
        <v>0</v>
      </c>
      <c r="X10">
        <f>I!W8*'Sim_Vt_Of(IxI)'!$L10</f>
        <v>0</v>
      </c>
      <c r="Y10">
        <f>I!X8*'Sim_Vt_Of(IxI)'!$L10</f>
        <v>0</v>
      </c>
      <c r="Z10">
        <f>I!Y8*'Sim_Vt_Of(IxI)'!$L10</f>
        <v>0</v>
      </c>
      <c r="AA10">
        <f>I!Z8*'Sim_Vt_Of(IxI)'!$L10</f>
        <v>0</v>
      </c>
      <c r="AB10">
        <f>I!AA8*'Sim_Vt_Of(IxI)'!$L10</f>
        <v>0</v>
      </c>
      <c r="AC10">
        <f>I!AB8*'Sim_Vt_Of(IxI)'!$L10</f>
        <v>0</v>
      </c>
      <c r="AD10">
        <f>I!AC8*'Sim_Vt_Of(IxI)'!$L10</f>
        <v>0</v>
      </c>
      <c r="AE10">
        <f>I!AD8*'Sim_Vt_Of(IxI)'!$L10</f>
        <v>0</v>
      </c>
      <c r="AF10">
        <f>I!AE8*'Sim_Vt_Of(IxI)'!$L10</f>
        <v>0</v>
      </c>
      <c r="AG10">
        <f>I!AF8*'Sim_Vt_Of(IxI)'!$L10</f>
        <v>0</v>
      </c>
      <c r="AH10">
        <f>I!AG8*'Sim_Vt_Of(IxI)'!$L10</f>
        <v>0</v>
      </c>
      <c r="AI10">
        <f>I!AH8*'Sim_Vt_Of(IxI)'!$L10</f>
        <v>0</v>
      </c>
      <c r="AJ10">
        <f>I!AI8*'Sim_Vt_Of(IxI)'!$L10</f>
        <v>0</v>
      </c>
      <c r="AK10">
        <f>I!AJ8*'Sim_Vt_Of(IxI)'!$L10</f>
        <v>0</v>
      </c>
      <c r="AL10">
        <f>I!AK8*'Sim_Vt_Of(IxI)'!$L10</f>
        <v>0</v>
      </c>
      <c r="AM10">
        <f>I!AL8*'Sim_Vt_Of(IxI)'!$L10</f>
        <v>0</v>
      </c>
      <c r="AN10">
        <f>I!AM8*'Sim_Vt_Of(IxI)'!$L10</f>
        <v>0</v>
      </c>
      <c r="AO10">
        <f>I!AN8*'Sim_Vt_Of(IxI)'!$L10</f>
        <v>0</v>
      </c>
      <c r="AP10">
        <f>I!AO8*'Sim_Vt_Of(IxI)'!$L10</f>
        <v>0</v>
      </c>
      <c r="AQ10">
        <f>I!AP8*'Sim_Vt_Of(IxI)'!$L10</f>
        <v>0</v>
      </c>
      <c r="AR10">
        <f>I!AQ8*'Sim_Vt_Of(IxI)'!$L10</f>
        <v>0</v>
      </c>
      <c r="AS10">
        <f>I!AR8*'Sim_Vt_Of(IxI)'!$L10</f>
        <v>0</v>
      </c>
      <c r="AT10">
        <f>I!AS8*'Sim_Vt_Of(IxI)'!$L10</f>
        <v>0</v>
      </c>
      <c r="AU10">
        <f>I!AT8*'Sim_Vt_Of(IxI)'!$L10</f>
        <v>0</v>
      </c>
      <c r="AV10">
        <f>I!AU8*'Sim_Vt_Of(IxI)'!$L10</f>
        <v>0</v>
      </c>
      <c r="AW10">
        <f>I!AV8*'Sim_Vt_Of(IxI)'!$L10</f>
        <v>0</v>
      </c>
      <c r="AX10">
        <f>I!AW8*'Sim_Vt_Of(IxI)'!$L10</f>
        <v>0</v>
      </c>
      <c r="AY10">
        <f>I!AX8*'Sim_Vt_Of(IxI)'!$L10</f>
        <v>0</v>
      </c>
      <c r="AZ10">
        <f>I!AY8*'Sim_Vt_Of(IxI)'!$L10</f>
        <v>0</v>
      </c>
      <c r="BA10">
        <f>I!AZ8*'Sim_Vt_Of(IxI)'!$L10</f>
        <v>0</v>
      </c>
      <c r="BB10">
        <f>I!BA8*'Sim_Vt_Of(IxI)'!$L10</f>
        <v>0</v>
      </c>
      <c r="BC10">
        <f>I!BB8*'Sim_Vt_Of(IxI)'!$L10</f>
        <v>0</v>
      </c>
      <c r="BD10">
        <f>I!BC8*'Sim_Vt_Of(IxI)'!$L10</f>
        <v>0</v>
      </c>
      <c r="BE10">
        <f>I!BD8*'Sim_Vt_Of(IxI)'!$L10</f>
        <v>0</v>
      </c>
      <c r="BF10">
        <f>I!BE8*'Sim_Vt_Of(IxI)'!$L10</f>
        <v>0</v>
      </c>
      <c r="BG10">
        <f>I!BF8*'Sim_Vt_Of(IxI)'!$L10</f>
        <v>0</v>
      </c>
      <c r="BH10">
        <f>I!BG8*'Sim_Vt_Of(IxI)'!$L10</f>
        <v>0</v>
      </c>
      <c r="BI10">
        <f>I!BH8*'Sim_Vt_Of(IxI)'!$L10</f>
        <v>0</v>
      </c>
      <c r="BJ10">
        <f>I!BI8*'Sim_Vt_Of(IxI)'!$L10</f>
        <v>0</v>
      </c>
      <c r="BK10">
        <f>I!BJ8*'Sim_Vt_Of(IxI)'!$L10</f>
        <v>0</v>
      </c>
      <c r="BL10">
        <f>I!BK8*'Sim_Vt_Of(IxI)'!$L10</f>
        <v>0</v>
      </c>
      <c r="BM10">
        <f>I!BL8*'Sim_Vt_Of(IxI)'!$L10</f>
        <v>0</v>
      </c>
      <c r="BN10">
        <f>I!BM8*'Sim_Vt_Of(IxI)'!$L10</f>
        <v>0</v>
      </c>
      <c r="BO10">
        <f>I!BN8*'Sim_Vt_Of(IxI)'!$L10</f>
        <v>0</v>
      </c>
      <c r="BP10">
        <f>I!BO8*'Sim_Vt_Of(IxI)'!$L10</f>
        <v>0</v>
      </c>
      <c r="BQ10">
        <f>I!BP8*'Sim_Vt_Of(IxI)'!$L10</f>
        <v>0</v>
      </c>
      <c r="BR10">
        <f>I!BQ8*'Sim_Vt_Of(IxI)'!$L10</f>
        <v>0</v>
      </c>
      <c r="BS10">
        <f>I!BR8*'Sim_Vt_Of(IxI)'!$L10</f>
        <v>0</v>
      </c>
      <c r="BT10">
        <f>I!BS8*'Sim_Vt_Of(IxI)'!$L10</f>
        <v>0</v>
      </c>
      <c r="BU10">
        <f>I!BT8*'Sim_Vt_Of(IxI)'!$L10</f>
        <v>0</v>
      </c>
      <c r="BV10">
        <f>I!BU8*'Sim_Vt_Of(IxI)'!$L10</f>
        <v>0</v>
      </c>
      <c r="BW10">
        <f>I!BV8*'Sim_Vt_Of(IxI)'!$L10</f>
        <v>0</v>
      </c>
      <c r="BX10">
        <f>I!BW8*'Sim_Vt_Of(IxI)'!$L10</f>
        <v>0</v>
      </c>
      <c r="BY10">
        <f>I!BX8*'Sim_Vt_Of(IxI)'!$L10</f>
        <v>0</v>
      </c>
    </row>
    <row r="11" spans="1:77" x14ac:dyDescent="0.25">
      <c r="A11" s="105" t="s">
        <v>8</v>
      </c>
      <c r="B11">
        <f>I!A9*'Sim_Vt_Of(IxI)'!$L11</f>
        <v>0</v>
      </c>
      <c r="C11">
        <f>I!B9*'Sim_Vt_Of(IxI)'!$L11</f>
        <v>0</v>
      </c>
      <c r="D11">
        <f>I!C9*'Sim_Vt_Of(IxI)'!$L11</f>
        <v>0</v>
      </c>
      <c r="E11">
        <f>I!D9*'Sim_Vt_Of(IxI)'!$L11</f>
        <v>0</v>
      </c>
      <c r="F11">
        <f>I!E9*'Sim_Vt_Of(IxI)'!$L11</f>
        <v>0</v>
      </c>
      <c r="G11">
        <f>I!F9*'Sim_Vt_Of(IxI)'!$L11</f>
        <v>0</v>
      </c>
      <c r="H11">
        <f>I!G9*'Sim_Vt_Of(IxI)'!$L11</f>
        <v>0</v>
      </c>
      <c r="I11">
        <f>I!H9*'Sim_Vt_Of(IxI)'!$L11</f>
        <v>0</v>
      </c>
      <c r="J11">
        <f>I!I9*'Sim_Vt_Of(IxI)'!$L11</f>
        <v>0</v>
      </c>
      <c r="K11">
        <f>I!J9*'Sim_Vt_Of(IxI)'!$L11</f>
        <v>0</v>
      </c>
      <c r="L11">
        <f>I!K9*'Sim_Vt_Of(IxI)'!$L11</f>
        <v>0</v>
      </c>
      <c r="M11">
        <f>I!L9*'Sim_Vt_Of(IxI)'!$L11</f>
        <v>0</v>
      </c>
      <c r="N11">
        <f>I!M9*'Sim_Vt_Of(IxI)'!$L11</f>
        <v>0</v>
      </c>
      <c r="O11">
        <f>I!N9*'Sim_Vt_Of(IxI)'!$L11</f>
        <v>0</v>
      </c>
      <c r="P11">
        <f>I!O9*'Sim_Vt_Of(IxI)'!$L11</f>
        <v>0</v>
      </c>
      <c r="Q11">
        <f>I!P9*'Sim_Vt_Of(IxI)'!$L11</f>
        <v>0</v>
      </c>
      <c r="R11">
        <f>I!Q9*'Sim_Vt_Of(IxI)'!$L11</f>
        <v>0</v>
      </c>
      <c r="S11">
        <f>I!R9*'Sim_Vt_Of(IxI)'!$L11</f>
        <v>0</v>
      </c>
      <c r="T11">
        <f>I!S9*'Sim_Vt_Of(IxI)'!$L11</f>
        <v>0</v>
      </c>
      <c r="U11">
        <f>I!T9*'Sim_Vt_Of(IxI)'!$L11</f>
        <v>0</v>
      </c>
      <c r="V11">
        <f>I!U9*'Sim_Vt_Of(IxI)'!$L11</f>
        <v>0</v>
      </c>
      <c r="W11">
        <f>I!V9*'Sim_Vt_Of(IxI)'!$L11</f>
        <v>0</v>
      </c>
      <c r="X11">
        <f>I!W9*'Sim_Vt_Of(IxI)'!$L11</f>
        <v>0</v>
      </c>
      <c r="Y11">
        <f>I!X9*'Sim_Vt_Of(IxI)'!$L11</f>
        <v>0</v>
      </c>
      <c r="Z11">
        <f>I!Y9*'Sim_Vt_Of(IxI)'!$L11</f>
        <v>0</v>
      </c>
      <c r="AA11">
        <f>I!Z9*'Sim_Vt_Of(IxI)'!$L11</f>
        <v>0</v>
      </c>
      <c r="AB11">
        <f>I!AA9*'Sim_Vt_Of(IxI)'!$L11</f>
        <v>0</v>
      </c>
      <c r="AC11">
        <f>I!AB9*'Sim_Vt_Of(IxI)'!$L11</f>
        <v>0</v>
      </c>
      <c r="AD11">
        <f>I!AC9*'Sim_Vt_Of(IxI)'!$L11</f>
        <v>0</v>
      </c>
      <c r="AE11">
        <f>I!AD9*'Sim_Vt_Of(IxI)'!$L11</f>
        <v>0</v>
      </c>
      <c r="AF11">
        <f>I!AE9*'Sim_Vt_Of(IxI)'!$L11</f>
        <v>0</v>
      </c>
      <c r="AG11">
        <f>I!AF9*'Sim_Vt_Of(IxI)'!$L11</f>
        <v>0</v>
      </c>
      <c r="AH11">
        <f>I!AG9*'Sim_Vt_Of(IxI)'!$L11</f>
        <v>0</v>
      </c>
      <c r="AI11">
        <f>I!AH9*'Sim_Vt_Of(IxI)'!$L11</f>
        <v>0</v>
      </c>
      <c r="AJ11">
        <f>I!AI9*'Sim_Vt_Of(IxI)'!$L11</f>
        <v>0</v>
      </c>
      <c r="AK11">
        <f>I!AJ9*'Sim_Vt_Of(IxI)'!$L11</f>
        <v>0</v>
      </c>
      <c r="AL11">
        <f>I!AK9*'Sim_Vt_Of(IxI)'!$L11</f>
        <v>0</v>
      </c>
      <c r="AM11">
        <f>I!AL9*'Sim_Vt_Of(IxI)'!$L11</f>
        <v>0</v>
      </c>
      <c r="AN11">
        <f>I!AM9*'Sim_Vt_Of(IxI)'!$L11</f>
        <v>0</v>
      </c>
      <c r="AO11">
        <f>I!AN9*'Sim_Vt_Of(IxI)'!$L11</f>
        <v>0</v>
      </c>
      <c r="AP11">
        <f>I!AO9*'Sim_Vt_Of(IxI)'!$L11</f>
        <v>0</v>
      </c>
      <c r="AQ11">
        <f>I!AP9*'Sim_Vt_Of(IxI)'!$L11</f>
        <v>0</v>
      </c>
      <c r="AR11">
        <f>I!AQ9*'Sim_Vt_Of(IxI)'!$L11</f>
        <v>0</v>
      </c>
      <c r="AS11">
        <f>I!AR9*'Sim_Vt_Of(IxI)'!$L11</f>
        <v>0</v>
      </c>
      <c r="AT11">
        <f>I!AS9*'Sim_Vt_Of(IxI)'!$L11</f>
        <v>0</v>
      </c>
      <c r="AU11">
        <f>I!AT9*'Sim_Vt_Of(IxI)'!$L11</f>
        <v>0</v>
      </c>
      <c r="AV11">
        <f>I!AU9*'Sim_Vt_Of(IxI)'!$L11</f>
        <v>0</v>
      </c>
      <c r="AW11">
        <f>I!AV9*'Sim_Vt_Of(IxI)'!$L11</f>
        <v>0</v>
      </c>
      <c r="AX11">
        <f>I!AW9*'Sim_Vt_Of(IxI)'!$L11</f>
        <v>0</v>
      </c>
      <c r="AY11">
        <f>I!AX9*'Sim_Vt_Of(IxI)'!$L11</f>
        <v>0</v>
      </c>
      <c r="AZ11">
        <f>I!AY9*'Sim_Vt_Of(IxI)'!$L11</f>
        <v>0</v>
      </c>
      <c r="BA11">
        <f>I!AZ9*'Sim_Vt_Of(IxI)'!$L11</f>
        <v>0</v>
      </c>
      <c r="BB11">
        <f>I!BA9*'Sim_Vt_Of(IxI)'!$L11</f>
        <v>0</v>
      </c>
      <c r="BC11">
        <f>I!BB9*'Sim_Vt_Of(IxI)'!$L11</f>
        <v>0</v>
      </c>
      <c r="BD11">
        <f>I!BC9*'Sim_Vt_Of(IxI)'!$L11</f>
        <v>0</v>
      </c>
      <c r="BE11">
        <f>I!BD9*'Sim_Vt_Of(IxI)'!$L11</f>
        <v>0</v>
      </c>
      <c r="BF11">
        <f>I!BE9*'Sim_Vt_Of(IxI)'!$L11</f>
        <v>0</v>
      </c>
      <c r="BG11">
        <f>I!BF9*'Sim_Vt_Of(IxI)'!$L11</f>
        <v>0</v>
      </c>
      <c r="BH11">
        <f>I!BG9*'Sim_Vt_Of(IxI)'!$L11</f>
        <v>0</v>
      </c>
      <c r="BI11">
        <f>I!BH9*'Sim_Vt_Of(IxI)'!$L11</f>
        <v>0</v>
      </c>
      <c r="BJ11">
        <f>I!BI9*'Sim_Vt_Of(IxI)'!$L11</f>
        <v>0</v>
      </c>
      <c r="BK11">
        <f>I!BJ9*'Sim_Vt_Of(IxI)'!$L11</f>
        <v>0</v>
      </c>
      <c r="BL11">
        <f>I!BK9*'Sim_Vt_Of(IxI)'!$L11</f>
        <v>0</v>
      </c>
      <c r="BM11">
        <f>I!BL9*'Sim_Vt_Of(IxI)'!$L11</f>
        <v>0</v>
      </c>
      <c r="BN11">
        <f>I!BM9*'Sim_Vt_Of(IxI)'!$L11</f>
        <v>0</v>
      </c>
      <c r="BO11">
        <f>I!BN9*'Sim_Vt_Of(IxI)'!$L11</f>
        <v>0</v>
      </c>
      <c r="BP11">
        <f>I!BO9*'Sim_Vt_Of(IxI)'!$L11</f>
        <v>0</v>
      </c>
      <c r="BQ11">
        <f>I!BP9*'Sim_Vt_Of(IxI)'!$L11</f>
        <v>0</v>
      </c>
      <c r="BR11">
        <f>I!BQ9*'Sim_Vt_Of(IxI)'!$L11</f>
        <v>0</v>
      </c>
      <c r="BS11">
        <f>I!BR9*'Sim_Vt_Of(IxI)'!$L11</f>
        <v>0</v>
      </c>
      <c r="BT11">
        <f>I!BS9*'Sim_Vt_Of(IxI)'!$L11</f>
        <v>0</v>
      </c>
      <c r="BU11">
        <f>I!BT9*'Sim_Vt_Of(IxI)'!$L11</f>
        <v>0</v>
      </c>
      <c r="BV11">
        <f>I!BU9*'Sim_Vt_Of(IxI)'!$L11</f>
        <v>0</v>
      </c>
      <c r="BW11">
        <f>I!BV9*'Sim_Vt_Of(IxI)'!$L11</f>
        <v>0</v>
      </c>
      <c r="BX11">
        <f>I!BW9*'Sim_Vt_Of(IxI)'!$L11</f>
        <v>0</v>
      </c>
      <c r="BY11">
        <f>I!BX9*'Sim_Vt_Of(IxI)'!$L11</f>
        <v>0</v>
      </c>
    </row>
    <row r="12" spans="1:77" x14ac:dyDescent="0.25">
      <c r="A12" s="105" t="s">
        <v>9</v>
      </c>
      <c r="B12">
        <f>I!A10*'Sim_Vt_Of(IxI)'!$L12</f>
        <v>0</v>
      </c>
      <c r="C12">
        <f>I!B10*'Sim_Vt_Of(IxI)'!$L12</f>
        <v>0</v>
      </c>
      <c r="D12">
        <f>I!C10*'Sim_Vt_Of(IxI)'!$L12</f>
        <v>0</v>
      </c>
      <c r="E12">
        <f>I!D10*'Sim_Vt_Of(IxI)'!$L12</f>
        <v>0</v>
      </c>
      <c r="F12">
        <f>I!E10*'Sim_Vt_Of(IxI)'!$L12</f>
        <v>0</v>
      </c>
      <c r="G12">
        <f>I!F10*'Sim_Vt_Of(IxI)'!$L12</f>
        <v>0</v>
      </c>
      <c r="H12">
        <f>I!G10*'Sim_Vt_Of(IxI)'!$L12</f>
        <v>0</v>
      </c>
      <c r="I12">
        <f>I!H10*'Sim_Vt_Of(IxI)'!$L12</f>
        <v>0</v>
      </c>
      <c r="J12">
        <f>I!I10*'Sim_Vt_Of(IxI)'!$L12</f>
        <v>0</v>
      </c>
      <c r="K12">
        <f>I!J10*'Sim_Vt_Of(IxI)'!$L12</f>
        <v>0</v>
      </c>
      <c r="L12">
        <f>I!K10*'Sim_Vt_Of(IxI)'!$L12</f>
        <v>0</v>
      </c>
      <c r="M12">
        <f>I!L10*'Sim_Vt_Of(IxI)'!$L12</f>
        <v>0</v>
      </c>
      <c r="N12">
        <f>I!M10*'Sim_Vt_Of(IxI)'!$L12</f>
        <v>0</v>
      </c>
      <c r="O12">
        <f>I!N10*'Sim_Vt_Of(IxI)'!$L12</f>
        <v>0</v>
      </c>
      <c r="P12">
        <f>I!O10*'Sim_Vt_Of(IxI)'!$L12</f>
        <v>0</v>
      </c>
      <c r="Q12">
        <f>I!P10*'Sim_Vt_Of(IxI)'!$L12</f>
        <v>0</v>
      </c>
      <c r="R12">
        <f>I!Q10*'Sim_Vt_Of(IxI)'!$L12</f>
        <v>0</v>
      </c>
      <c r="S12">
        <f>I!R10*'Sim_Vt_Of(IxI)'!$L12</f>
        <v>0</v>
      </c>
      <c r="T12">
        <f>I!S10*'Sim_Vt_Of(IxI)'!$L12</f>
        <v>0</v>
      </c>
      <c r="U12">
        <f>I!T10*'Sim_Vt_Of(IxI)'!$L12</f>
        <v>0</v>
      </c>
      <c r="V12">
        <f>I!U10*'Sim_Vt_Of(IxI)'!$L12</f>
        <v>0</v>
      </c>
      <c r="W12">
        <f>I!V10*'Sim_Vt_Of(IxI)'!$L12</f>
        <v>0</v>
      </c>
      <c r="X12">
        <f>I!W10*'Sim_Vt_Of(IxI)'!$L12</f>
        <v>0</v>
      </c>
      <c r="Y12">
        <f>I!X10*'Sim_Vt_Of(IxI)'!$L12</f>
        <v>0</v>
      </c>
      <c r="Z12">
        <f>I!Y10*'Sim_Vt_Of(IxI)'!$L12</f>
        <v>0</v>
      </c>
      <c r="AA12">
        <f>I!Z10*'Sim_Vt_Of(IxI)'!$L12</f>
        <v>0</v>
      </c>
      <c r="AB12">
        <f>I!AA10*'Sim_Vt_Of(IxI)'!$L12</f>
        <v>0</v>
      </c>
      <c r="AC12">
        <f>I!AB10*'Sim_Vt_Of(IxI)'!$L12</f>
        <v>0</v>
      </c>
      <c r="AD12">
        <f>I!AC10*'Sim_Vt_Of(IxI)'!$L12</f>
        <v>0</v>
      </c>
      <c r="AE12">
        <f>I!AD10*'Sim_Vt_Of(IxI)'!$L12</f>
        <v>0</v>
      </c>
      <c r="AF12">
        <f>I!AE10*'Sim_Vt_Of(IxI)'!$L12</f>
        <v>0</v>
      </c>
      <c r="AG12">
        <f>I!AF10*'Sim_Vt_Of(IxI)'!$L12</f>
        <v>0</v>
      </c>
      <c r="AH12">
        <f>I!AG10*'Sim_Vt_Of(IxI)'!$L12</f>
        <v>0</v>
      </c>
      <c r="AI12">
        <f>I!AH10*'Sim_Vt_Of(IxI)'!$L12</f>
        <v>0</v>
      </c>
      <c r="AJ12">
        <f>I!AI10*'Sim_Vt_Of(IxI)'!$L12</f>
        <v>0</v>
      </c>
      <c r="AK12">
        <f>I!AJ10*'Sim_Vt_Of(IxI)'!$L12</f>
        <v>0</v>
      </c>
      <c r="AL12">
        <f>I!AK10*'Sim_Vt_Of(IxI)'!$L12</f>
        <v>0</v>
      </c>
      <c r="AM12">
        <f>I!AL10*'Sim_Vt_Of(IxI)'!$L12</f>
        <v>0</v>
      </c>
      <c r="AN12">
        <f>I!AM10*'Sim_Vt_Of(IxI)'!$L12</f>
        <v>0</v>
      </c>
      <c r="AO12">
        <f>I!AN10*'Sim_Vt_Of(IxI)'!$L12</f>
        <v>0</v>
      </c>
      <c r="AP12">
        <f>I!AO10*'Sim_Vt_Of(IxI)'!$L12</f>
        <v>0</v>
      </c>
      <c r="AQ12">
        <f>I!AP10*'Sim_Vt_Of(IxI)'!$L12</f>
        <v>0</v>
      </c>
      <c r="AR12">
        <f>I!AQ10*'Sim_Vt_Of(IxI)'!$L12</f>
        <v>0</v>
      </c>
      <c r="AS12">
        <f>I!AR10*'Sim_Vt_Of(IxI)'!$L12</f>
        <v>0</v>
      </c>
      <c r="AT12">
        <f>I!AS10*'Sim_Vt_Of(IxI)'!$L12</f>
        <v>0</v>
      </c>
      <c r="AU12">
        <f>I!AT10*'Sim_Vt_Of(IxI)'!$L12</f>
        <v>0</v>
      </c>
      <c r="AV12">
        <f>I!AU10*'Sim_Vt_Of(IxI)'!$L12</f>
        <v>0</v>
      </c>
      <c r="AW12">
        <f>I!AV10*'Sim_Vt_Of(IxI)'!$L12</f>
        <v>0</v>
      </c>
      <c r="AX12">
        <f>I!AW10*'Sim_Vt_Of(IxI)'!$L12</f>
        <v>0</v>
      </c>
      <c r="AY12">
        <f>I!AX10*'Sim_Vt_Of(IxI)'!$L12</f>
        <v>0</v>
      </c>
      <c r="AZ12">
        <f>I!AY10*'Sim_Vt_Of(IxI)'!$L12</f>
        <v>0</v>
      </c>
      <c r="BA12">
        <f>I!AZ10*'Sim_Vt_Of(IxI)'!$L12</f>
        <v>0</v>
      </c>
      <c r="BB12">
        <f>I!BA10*'Sim_Vt_Of(IxI)'!$L12</f>
        <v>0</v>
      </c>
      <c r="BC12">
        <f>I!BB10*'Sim_Vt_Of(IxI)'!$L12</f>
        <v>0</v>
      </c>
      <c r="BD12">
        <f>I!BC10*'Sim_Vt_Of(IxI)'!$L12</f>
        <v>0</v>
      </c>
      <c r="BE12">
        <f>I!BD10*'Sim_Vt_Of(IxI)'!$L12</f>
        <v>0</v>
      </c>
      <c r="BF12">
        <f>I!BE10*'Sim_Vt_Of(IxI)'!$L12</f>
        <v>0</v>
      </c>
      <c r="BG12">
        <f>I!BF10*'Sim_Vt_Of(IxI)'!$L12</f>
        <v>0</v>
      </c>
      <c r="BH12">
        <f>I!BG10*'Sim_Vt_Of(IxI)'!$L12</f>
        <v>0</v>
      </c>
      <c r="BI12">
        <f>I!BH10*'Sim_Vt_Of(IxI)'!$L12</f>
        <v>0</v>
      </c>
      <c r="BJ12">
        <f>I!BI10*'Sim_Vt_Of(IxI)'!$L12</f>
        <v>0</v>
      </c>
      <c r="BK12">
        <f>I!BJ10*'Sim_Vt_Of(IxI)'!$L12</f>
        <v>0</v>
      </c>
      <c r="BL12">
        <f>I!BK10*'Sim_Vt_Of(IxI)'!$L12</f>
        <v>0</v>
      </c>
      <c r="BM12">
        <f>I!BL10*'Sim_Vt_Of(IxI)'!$L12</f>
        <v>0</v>
      </c>
      <c r="BN12">
        <f>I!BM10*'Sim_Vt_Of(IxI)'!$L12</f>
        <v>0</v>
      </c>
      <c r="BO12">
        <f>I!BN10*'Sim_Vt_Of(IxI)'!$L12</f>
        <v>0</v>
      </c>
      <c r="BP12">
        <f>I!BO10*'Sim_Vt_Of(IxI)'!$L12</f>
        <v>0</v>
      </c>
      <c r="BQ12">
        <f>I!BP10*'Sim_Vt_Of(IxI)'!$L12</f>
        <v>0</v>
      </c>
      <c r="BR12">
        <f>I!BQ10*'Sim_Vt_Of(IxI)'!$L12</f>
        <v>0</v>
      </c>
      <c r="BS12">
        <f>I!BR10*'Sim_Vt_Of(IxI)'!$L12</f>
        <v>0</v>
      </c>
      <c r="BT12">
        <f>I!BS10*'Sim_Vt_Of(IxI)'!$L12</f>
        <v>0</v>
      </c>
      <c r="BU12">
        <f>I!BT10*'Sim_Vt_Of(IxI)'!$L12</f>
        <v>0</v>
      </c>
      <c r="BV12">
        <f>I!BU10*'Sim_Vt_Of(IxI)'!$L12</f>
        <v>0</v>
      </c>
      <c r="BW12">
        <f>I!BV10*'Sim_Vt_Of(IxI)'!$L12</f>
        <v>0</v>
      </c>
      <c r="BX12">
        <f>I!BW10*'Sim_Vt_Of(IxI)'!$L12</f>
        <v>0</v>
      </c>
      <c r="BY12">
        <f>I!BX10*'Sim_Vt_Of(IxI)'!$L12</f>
        <v>0</v>
      </c>
    </row>
    <row r="13" spans="1:77" x14ac:dyDescent="0.25">
      <c r="A13" s="105" t="s">
        <v>10</v>
      </c>
      <c r="B13">
        <f>I!A11*'Sim_Vt_Of(IxI)'!$L13</f>
        <v>0</v>
      </c>
      <c r="C13">
        <f>I!B11*'Sim_Vt_Of(IxI)'!$L13</f>
        <v>0</v>
      </c>
      <c r="D13">
        <f>I!C11*'Sim_Vt_Of(IxI)'!$L13</f>
        <v>0</v>
      </c>
      <c r="E13">
        <f>I!D11*'Sim_Vt_Of(IxI)'!$L13</f>
        <v>0</v>
      </c>
      <c r="F13">
        <f>I!E11*'Sim_Vt_Of(IxI)'!$L13</f>
        <v>0</v>
      </c>
      <c r="G13">
        <f>I!F11*'Sim_Vt_Of(IxI)'!$L13</f>
        <v>0</v>
      </c>
      <c r="H13">
        <f>I!G11*'Sim_Vt_Of(IxI)'!$L13</f>
        <v>0</v>
      </c>
      <c r="I13">
        <f>I!H11*'Sim_Vt_Of(IxI)'!$L13</f>
        <v>0</v>
      </c>
      <c r="J13">
        <f>I!I11*'Sim_Vt_Of(IxI)'!$L13</f>
        <v>0</v>
      </c>
      <c r="K13">
        <f>I!J11*'Sim_Vt_Of(IxI)'!$L13</f>
        <v>0</v>
      </c>
      <c r="L13">
        <f>I!K11*'Sim_Vt_Of(IxI)'!$L13</f>
        <v>0</v>
      </c>
      <c r="M13">
        <f>I!L11*'Sim_Vt_Of(IxI)'!$L13</f>
        <v>0</v>
      </c>
      <c r="N13">
        <f>I!M11*'Sim_Vt_Of(IxI)'!$L13</f>
        <v>0</v>
      </c>
      <c r="O13">
        <f>I!N11*'Sim_Vt_Of(IxI)'!$L13</f>
        <v>0</v>
      </c>
      <c r="P13">
        <f>I!O11*'Sim_Vt_Of(IxI)'!$L13</f>
        <v>0</v>
      </c>
      <c r="Q13">
        <f>I!P11*'Sim_Vt_Of(IxI)'!$L13</f>
        <v>0</v>
      </c>
      <c r="R13">
        <f>I!Q11*'Sim_Vt_Of(IxI)'!$L13</f>
        <v>0</v>
      </c>
      <c r="S13">
        <f>I!R11*'Sim_Vt_Of(IxI)'!$L13</f>
        <v>0</v>
      </c>
      <c r="T13">
        <f>I!S11*'Sim_Vt_Of(IxI)'!$L13</f>
        <v>0</v>
      </c>
      <c r="U13">
        <f>I!T11*'Sim_Vt_Of(IxI)'!$L13</f>
        <v>0</v>
      </c>
      <c r="V13">
        <f>I!U11*'Sim_Vt_Of(IxI)'!$L13</f>
        <v>0</v>
      </c>
      <c r="W13">
        <f>I!V11*'Sim_Vt_Of(IxI)'!$L13</f>
        <v>0</v>
      </c>
      <c r="X13">
        <f>I!W11*'Sim_Vt_Of(IxI)'!$L13</f>
        <v>0</v>
      </c>
      <c r="Y13">
        <f>I!X11*'Sim_Vt_Of(IxI)'!$L13</f>
        <v>0</v>
      </c>
      <c r="Z13">
        <f>I!Y11*'Sim_Vt_Of(IxI)'!$L13</f>
        <v>0</v>
      </c>
      <c r="AA13">
        <f>I!Z11*'Sim_Vt_Of(IxI)'!$L13</f>
        <v>0</v>
      </c>
      <c r="AB13">
        <f>I!AA11*'Sim_Vt_Of(IxI)'!$L13</f>
        <v>0</v>
      </c>
      <c r="AC13">
        <f>I!AB11*'Sim_Vt_Of(IxI)'!$L13</f>
        <v>0</v>
      </c>
      <c r="AD13">
        <f>I!AC11*'Sim_Vt_Of(IxI)'!$L13</f>
        <v>0</v>
      </c>
      <c r="AE13">
        <f>I!AD11*'Sim_Vt_Of(IxI)'!$L13</f>
        <v>0</v>
      </c>
      <c r="AF13">
        <f>I!AE11*'Sim_Vt_Of(IxI)'!$L13</f>
        <v>0</v>
      </c>
      <c r="AG13">
        <f>I!AF11*'Sim_Vt_Of(IxI)'!$L13</f>
        <v>0</v>
      </c>
      <c r="AH13">
        <f>I!AG11*'Sim_Vt_Of(IxI)'!$L13</f>
        <v>0</v>
      </c>
      <c r="AI13">
        <f>I!AH11*'Sim_Vt_Of(IxI)'!$L13</f>
        <v>0</v>
      </c>
      <c r="AJ13">
        <f>I!AI11*'Sim_Vt_Of(IxI)'!$L13</f>
        <v>0</v>
      </c>
      <c r="AK13">
        <f>I!AJ11*'Sim_Vt_Of(IxI)'!$L13</f>
        <v>0</v>
      </c>
      <c r="AL13">
        <f>I!AK11*'Sim_Vt_Of(IxI)'!$L13</f>
        <v>0</v>
      </c>
      <c r="AM13">
        <f>I!AL11*'Sim_Vt_Of(IxI)'!$L13</f>
        <v>0</v>
      </c>
      <c r="AN13">
        <f>I!AM11*'Sim_Vt_Of(IxI)'!$L13</f>
        <v>0</v>
      </c>
      <c r="AO13">
        <f>I!AN11*'Sim_Vt_Of(IxI)'!$L13</f>
        <v>0</v>
      </c>
      <c r="AP13">
        <f>I!AO11*'Sim_Vt_Of(IxI)'!$L13</f>
        <v>0</v>
      </c>
      <c r="AQ13">
        <f>I!AP11*'Sim_Vt_Of(IxI)'!$L13</f>
        <v>0</v>
      </c>
      <c r="AR13">
        <f>I!AQ11*'Sim_Vt_Of(IxI)'!$L13</f>
        <v>0</v>
      </c>
      <c r="AS13">
        <f>I!AR11*'Sim_Vt_Of(IxI)'!$L13</f>
        <v>0</v>
      </c>
      <c r="AT13">
        <f>I!AS11*'Sim_Vt_Of(IxI)'!$L13</f>
        <v>0</v>
      </c>
      <c r="AU13">
        <f>I!AT11*'Sim_Vt_Of(IxI)'!$L13</f>
        <v>0</v>
      </c>
      <c r="AV13">
        <f>I!AU11*'Sim_Vt_Of(IxI)'!$L13</f>
        <v>0</v>
      </c>
      <c r="AW13">
        <f>I!AV11*'Sim_Vt_Of(IxI)'!$L13</f>
        <v>0</v>
      </c>
      <c r="AX13">
        <f>I!AW11*'Sim_Vt_Of(IxI)'!$L13</f>
        <v>0</v>
      </c>
      <c r="AY13">
        <f>I!AX11*'Sim_Vt_Of(IxI)'!$L13</f>
        <v>0</v>
      </c>
      <c r="AZ13">
        <f>I!AY11*'Sim_Vt_Of(IxI)'!$L13</f>
        <v>0</v>
      </c>
      <c r="BA13">
        <f>I!AZ11*'Sim_Vt_Of(IxI)'!$L13</f>
        <v>0</v>
      </c>
      <c r="BB13">
        <f>I!BA11*'Sim_Vt_Of(IxI)'!$L13</f>
        <v>0</v>
      </c>
      <c r="BC13">
        <f>I!BB11*'Sim_Vt_Of(IxI)'!$L13</f>
        <v>0</v>
      </c>
      <c r="BD13">
        <f>I!BC11*'Sim_Vt_Of(IxI)'!$L13</f>
        <v>0</v>
      </c>
      <c r="BE13">
        <f>I!BD11*'Sim_Vt_Of(IxI)'!$L13</f>
        <v>0</v>
      </c>
      <c r="BF13">
        <f>I!BE11*'Sim_Vt_Of(IxI)'!$L13</f>
        <v>0</v>
      </c>
      <c r="BG13">
        <f>I!BF11*'Sim_Vt_Of(IxI)'!$L13</f>
        <v>0</v>
      </c>
      <c r="BH13">
        <f>I!BG11*'Sim_Vt_Of(IxI)'!$L13</f>
        <v>0</v>
      </c>
      <c r="BI13">
        <f>I!BH11*'Sim_Vt_Of(IxI)'!$L13</f>
        <v>0</v>
      </c>
      <c r="BJ13">
        <f>I!BI11*'Sim_Vt_Of(IxI)'!$L13</f>
        <v>0</v>
      </c>
      <c r="BK13">
        <f>I!BJ11*'Sim_Vt_Of(IxI)'!$L13</f>
        <v>0</v>
      </c>
      <c r="BL13">
        <f>I!BK11*'Sim_Vt_Of(IxI)'!$L13</f>
        <v>0</v>
      </c>
      <c r="BM13">
        <f>I!BL11*'Sim_Vt_Of(IxI)'!$L13</f>
        <v>0</v>
      </c>
      <c r="BN13">
        <f>I!BM11*'Sim_Vt_Of(IxI)'!$L13</f>
        <v>0</v>
      </c>
      <c r="BO13">
        <f>I!BN11*'Sim_Vt_Of(IxI)'!$L13</f>
        <v>0</v>
      </c>
      <c r="BP13">
        <f>I!BO11*'Sim_Vt_Of(IxI)'!$L13</f>
        <v>0</v>
      </c>
      <c r="BQ13">
        <f>I!BP11*'Sim_Vt_Of(IxI)'!$L13</f>
        <v>0</v>
      </c>
      <c r="BR13">
        <f>I!BQ11*'Sim_Vt_Of(IxI)'!$L13</f>
        <v>0</v>
      </c>
      <c r="BS13">
        <f>I!BR11*'Sim_Vt_Of(IxI)'!$L13</f>
        <v>0</v>
      </c>
      <c r="BT13">
        <f>I!BS11*'Sim_Vt_Of(IxI)'!$L13</f>
        <v>0</v>
      </c>
      <c r="BU13">
        <f>I!BT11*'Sim_Vt_Of(IxI)'!$L13</f>
        <v>0</v>
      </c>
      <c r="BV13">
        <f>I!BU11*'Sim_Vt_Of(IxI)'!$L13</f>
        <v>0</v>
      </c>
      <c r="BW13">
        <f>I!BV11*'Sim_Vt_Of(IxI)'!$L13</f>
        <v>0</v>
      </c>
      <c r="BX13">
        <f>I!BW11*'Sim_Vt_Of(IxI)'!$L13</f>
        <v>0</v>
      </c>
      <c r="BY13">
        <f>I!BX11*'Sim_Vt_Of(IxI)'!$L13</f>
        <v>0</v>
      </c>
    </row>
    <row r="14" spans="1:77" x14ac:dyDescent="0.25">
      <c r="A14" s="105" t="s">
        <v>11</v>
      </c>
      <c r="B14">
        <f>I!A12*'Sim_Vt_Of(IxI)'!$L14</f>
        <v>0</v>
      </c>
      <c r="C14">
        <f>I!B12*'Sim_Vt_Of(IxI)'!$L14</f>
        <v>0</v>
      </c>
      <c r="D14">
        <f>I!C12*'Sim_Vt_Of(IxI)'!$L14</f>
        <v>0</v>
      </c>
      <c r="E14">
        <f>I!D12*'Sim_Vt_Of(IxI)'!$L14</f>
        <v>0</v>
      </c>
      <c r="F14">
        <f>I!E12*'Sim_Vt_Of(IxI)'!$L14</f>
        <v>0</v>
      </c>
      <c r="G14">
        <f>I!F12*'Sim_Vt_Of(IxI)'!$L14</f>
        <v>0</v>
      </c>
      <c r="H14">
        <f>I!G12*'Sim_Vt_Of(IxI)'!$L14</f>
        <v>0</v>
      </c>
      <c r="I14">
        <f>I!H12*'Sim_Vt_Of(IxI)'!$L14</f>
        <v>0</v>
      </c>
      <c r="J14">
        <f>I!I12*'Sim_Vt_Of(IxI)'!$L14</f>
        <v>0</v>
      </c>
      <c r="K14">
        <f>I!J12*'Sim_Vt_Of(IxI)'!$L14</f>
        <v>0</v>
      </c>
      <c r="L14">
        <f>I!K12*'Sim_Vt_Of(IxI)'!$L14</f>
        <v>0</v>
      </c>
      <c r="M14">
        <f>I!L12*'Sim_Vt_Of(IxI)'!$L14</f>
        <v>0</v>
      </c>
      <c r="N14">
        <f>I!M12*'Sim_Vt_Of(IxI)'!$L14</f>
        <v>0</v>
      </c>
      <c r="O14">
        <f>I!N12*'Sim_Vt_Of(IxI)'!$L14</f>
        <v>0</v>
      </c>
      <c r="P14">
        <f>I!O12*'Sim_Vt_Of(IxI)'!$L14</f>
        <v>0</v>
      </c>
      <c r="Q14">
        <f>I!P12*'Sim_Vt_Of(IxI)'!$L14</f>
        <v>0</v>
      </c>
      <c r="R14">
        <f>I!Q12*'Sim_Vt_Of(IxI)'!$L14</f>
        <v>0</v>
      </c>
      <c r="S14">
        <f>I!R12*'Sim_Vt_Of(IxI)'!$L14</f>
        <v>0</v>
      </c>
      <c r="T14">
        <f>I!S12*'Sim_Vt_Of(IxI)'!$L14</f>
        <v>0</v>
      </c>
      <c r="U14">
        <f>I!T12*'Sim_Vt_Of(IxI)'!$L14</f>
        <v>0</v>
      </c>
      <c r="V14">
        <f>I!U12*'Sim_Vt_Of(IxI)'!$L14</f>
        <v>0</v>
      </c>
      <c r="W14">
        <f>I!V12*'Sim_Vt_Of(IxI)'!$L14</f>
        <v>0</v>
      </c>
      <c r="X14">
        <f>I!W12*'Sim_Vt_Of(IxI)'!$L14</f>
        <v>0</v>
      </c>
      <c r="Y14">
        <f>I!X12*'Sim_Vt_Of(IxI)'!$L14</f>
        <v>0</v>
      </c>
      <c r="Z14">
        <f>I!Y12*'Sim_Vt_Of(IxI)'!$L14</f>
        <v>0</v>
      </c>
      <c r="AA14">
        <f>I!Z12*'Sim_Vt_Of(IxI)'!$L14</f>
        <v>0</v>
      </c>
      <c r="AB14">
        <f>I!AA12*'Sim_Vt_Of(IxI)'!$L14</f>
        <v>0</v>
      </c>
      <c r="AC14">
        <f>I!AB12*'Sim_Vt_Of(IxI)'!$L14</f>
        <v>0</v>
      </c>
      <c r="AD14">
        <f>I!AC12*'Sim_Vt_Of(IxI)'!$L14</f>
        <v>0</v>
      </c>
      <c r="AE14">
        <f>I!AD12*'Sim_Vt_Of(IxI)'!$L14</f>
        <v>0</v>
      </c>
      <c r="AF14">
        <f>I!AE12*'Sim_Vt_Of(IxI)'!$L14</f>
        <v>0</v>
      </c>
      <c r="AG14">
        <f>I!AF12*'Sim_Vt_Of(IxI)'!$L14</f>
        <v>0</v>
      </c>
      <c r="AH14">
        <f>I!AG12*'Sim_Vt_Of(IxI)'!$L14</f>
        <v>0</v>
      </c>
      <c r="AI14">
        <f>I!AH12*'Sim_Vt_Of(IxI)'!$L14</f>
        <v>0</v>
      </c>
      <c r="AJ14">
        <f>I!AI12*'Sim_Vt_Of(IxI)'!$L14</f>
        <v>0</v>
      </c>
      <c r="AK14">
        <f>I!AJ12*'Sim_Vt_Of(IxI)'!$L14</f>
        <v>0</v>
      </c>
      <c r="AL14">
        <f>I!AK12*'Sim_Vt_Of(IxI)'!$L14</f>
        <v>0</v>
      </c>
      <c r="AM14">
        <f>I!AL12*'Sim_Vt_Of(IxI)'!$L14</f>
        <v>0</v>
      </c>
      <c r="AN14">
        <f>I!AM12*'Sim_Vt_Of(IxI)'!$L14</f>
        <v>0</v>
      </c>
      <c r="AO14">
        <f>I!AN12*'Sim_Vt_Of(IxI)'!$L14</f>
        <v>0</v>
      </c>
      <c r="AP14">
        <f>I!AO12*'Sim_Vt_Of(IxI)'!$L14</f>
        <v>0</v>
      </c>
      <c r="AQ14">
        <f>I!AP12*'Sim_Vt_Of(IxI)'!$L14</f>
        <v>0</v>
      </c>
      <c r="AR14">
        <f>I!AQ12*'Sim_Vt_Of(IxI)'!$L14</f>
        <v>0</v>
      </c>
      <c r="AS14">
        <f>I!AR12*'Sim_Vt_Of(IxI)'!$L14</f>
        <v>0</v>
      </c>
      <c r="AT14">
        <f>I!AS12*'Sim_Vt_Of(IxI)'!$L14</f>
        <v>0</v>
      </c>
      <c r="AU14">
        <f>I!AT12*'Sim_Vt_Of(IxI)'!$L14</f>
        <v>0</v>
      </c>
      <c r="AV14">
        <f>I!AU12*'Sim_Vt_Of(IxI)'!$L14</f>
        <v>0</v>
      </c>
      <c r="AW14">
        <f>I!AV12*'Sim_Vt_Of(IxI)'!$L14</f>
        <v>0</v>
      </c>
      <c r="AX14">
        <f>I!AW12*'Sim_Vt_Of(IxI)'!$L14</f>
        <v>0</v>
      </c>
      <c r="AY14">
        <f>I!AX12*'Sim_Vt_Of(IxI)'!$L14</f>
        <v>0</v>
      </c>
      <c r="AZ14">
        <f>I!AY12*'Sim_Vt_Of(IxI)'!$L14</f>
        <v>0</v>
      </c>
      <c r="BA14">
        <f>I!AZ12*'Sim_Vt_Of(IxI)'!$L14</f>
        <v>0</v>
      </c>
      <c r="BB14">
        <f>I!BA12*'Sim_Vt_Of(IxI)'!$L14</f>
        <v>0</v>
      </c>
      <c r="BC14">
        <f>I!BB12*'Sim_Vt_Of(IxI)'!$L14</f>
        <v>0</v>
      </c>
      <c r="BD14">
        <f>I!BC12*'Sim_Vt_Of(IxI)'!$L14</f>
        <v>0</v>
      </c>
      <c r="BE14">
        <f>I!BD12*'Sim_Vt_Of(IxI)'!$L14</f>
        <v>0</v>
      </c>
      <c r="BF14">
        <f>I!BE12*'Sim_Vt_Of(IxI)'!$L14</f>
        <v>0</v>
      </c>
      <c r="BG14">
        <f>I!BF12*'Sim_Vt_Of(IxI)'!$L14</f>
        <v>0</v>
      </c>
      <c r="BH14">
        <f>I!BG12*'Sim_Vt_Of(IxI)'!$L14</f>
        <v>0</v>
      </c>
      <c r="BI14">
        <f>I!BH12*'Sim_Vt_Of(IxI)'!$L14</f>
        <v>0</v>
      </c>
      <c r="BJ14">
        <f>I!BI12*'Sim_Vt_Of(IxI)'!$L14</f>
        <v>0</v>
      </c>
      <c r="BK14">
        <f>I!BJ12*'Sim_Vt_Of(IxI)'!$L14</f>
        <v>0</v>
      </c>
      <c r="BL14">
        <f>I!BK12*'Sim_Vt_Of(IxI)'!$L14</f>
        <v>0</v>
      </c>
      <c r="BM14">
        <f>I!BL12*'Sim_Vt_Of(IxI)'!$L14</f>
        <v>0</v>
      </c>
      <c r="BN14">
        <f>I!BM12*'Sim_Vt_Of(IxI)'!$L14</f>
        <v>0</v>
      </c>
      <c r="BO14">
        <f>I!BN12*'Sim_Vt_Of(IxI)'!$L14</f>
        <v>0</v>
      </c>
      <c r="BP14">
        <f>I!BO12*'Sim_Vt_Of(IxI)'!$L14</f>
        <v>0</v>
      </c>
      <c r="BQ14">
        <f>I!BP12*'Sim_Vt_Of(IxI)'!$L14</f>
        <v>0</v>
      </c>
      <c r="BR14">
        <f>I!BQ12*'Sim_Vt_Of(IxI)'!$L14</f>
        <v>0</v>
      </c>
      <c r="BS14">
        <f>I!BR12*'Sim_Vt_Of(IxI)'!$L14</f>
        <v>0</v>
      </c>
      <c r="BT14">
        <f>I!BS12*'Sim_Vt_Of(IxI)'!$L14</f>
        <v>0</v>
      </c>
      <c r="BU14">
        <f>I!BT12*'Sim_Vt_Of(IxI)'!$L14</f>
        <v>0</v>
      </c>
      <c r="BV14">
        <f>I!BU12*'Sim_Vt_Of(IxI)'!$L14</f>
        <v>0</v>
      </c>
      <c r="BW14">
        <f>I!BV12*'Sim_Vt_Of(IxI)'!$L14</f>
        <v>0</v>
      </c>
      <c r="BX14">
        <f>I!BW12*'Sim_Vt_Of(IxI)'!$L14</f>
        <v>0</v>
      </c>
      <c r="BY14">
        <f>I!BX12*'Sim_Vt_Of(IxI)'!$L14</f>
        <v>0</v>
      </c>
    </row>
    <row r="15" spans="1:77" x14ac:dyDescent="0.25">
      <c r="A15" s="105" t="s">
        <v>12</v>
      </c>
      <c r="B15">
        <f>I!A13*'Sim_Vt_Of(IxI)'!$L15</f>
        <v>0</v>
      </c>
      <c r="C15">
        <f>I!B13*'Sim_Vt_Of(IxI)'!$L15</f>
        <v>0</v>
      </c>
      <c r="D15">
        <f>I!C13*'Sim_Vt_Of(IxI)'!$L15</f>
        <v>0</v>
      </c>
      <c r="E15">
        <f>I!D13*'Sim_Vt_Of(IxI)'!$L15</f>
        <v>0</v>
      </c>
      <c r="F15">
        <f>I!E13*'Sim_Vt_Of(IxI)'!$L15</f>
        <v>0</v>
      </c>
      <c r="G15">
        <f>I!F13*'Sim_Vt_Of(IxI)'!$L15</f>
        <v>0</v>
      </c>
      <c r="H15">
        <f>I!G13*'Sim_Vt_Of(IxI)'!$L15</f>
        <v>0</v>
      </c>
      <c r="I15">
        <f>I!H13*'Sim_Vt_Of(IxI)'!$L15</f>
        <v>0</v>
      </c>
      <c r="J15">
        <f>I!I13*'Sim_Vt_Of(IxI)'!$L15</f>
        <v>0</v>
      </c>
      <c r="K15">
        <f>I!J13*'Sim_Vt_Of(IxI)'!$L15</f>
        <v>0</v>
      </c>
      <c r="L15">
        <f>I!K13*'Sim_Vt_Of(IxI)'!$L15</f>
        <v>0</v>
      </c>
      <c r="M15">
        <f>I!L13*'Sim_Vt_Of(IxI)'!$L15</f>
        <v>0</v>
      </c>
      <c r="N15">
        <f>I!M13*'Sim_Vt_Of(IxI)'!$L15</f>
        <v>0</v>
      </c>
      <c r="O15">
        <f>I!N13*'Sim_Vt_Of(IxI)'!$L15</f>
        <v>0</v>
      </c>
      <c r="P15">
        <f>I!O13*'Sim_Vt_Of(IxI)'!$L15</f>
        <v>0</v>
      </c>
      <c r="Q15">
        <f>I!P13*'Sim_Vt_Of(IxI)'!$L15</f>
        <v>0</v>
      </c>
      <c r="R15">
        <f>I!Q13*'Sim_Vt_Of(IxI)'!$L15</f>
        <v>0</v>
      </c>
      <c r="S15">
        <f>I!R13*'Sim_Vt_Of(IxI)'!$L15</f>
        <v>0</v>
      </c>
      <c r="T15">
        <f>I!S13*'Sim_Vt_Of(IxI)'!$L15</f>
        <v>0</v>
      </c>
      <c r="U15">
        <f>I!T13*'Sim_Vt_Of(IxI)'!$L15</f>
        <v>0</v>
      </c>
      <c r="V15">
        <f>I!U13*'Sim_Vt_Of(IxI)'!$L15</f>
        <v>0</v>
      </c>
      <c r="W15">
        <f>I!V13*'Sim_Vt_Of(IxI)'!$L15</f>
        <v>0</v>
      </c>
      <c r="X15">
        <f>I!W13*'Sim_Vt_Of(IxI)'!$L15</f>
        <v>0</v>
      </c>
      <c r="Y15">
        <f>I!X13*'Sim_Vt_Of(IxI)'!$L15</f>
        <v>0</v>
      </c>
      <c r="Z15">
        <f>I!Y13*'Sim_Vt_Of(IxI)'!$L15</f>
        <v>0</v>
      </c>
      <c r="AA15">
        <f>I!Z13*'Sim_Vt_Of(IxI)'!$L15</f>
        <v>0</v>
      </c>
      <c r="AB15">
        <f>I!AA13*'Sim_Vt_Of(IxI)'!$L15</f>
        <v>0</v>
      </c>
      <c r="AC15">
        <f>I!AB13*'Sim_Vt_Of(IxI)'!$L15</f>
        <v>0</v>
      </c>
      <c r="AD15">
        <f>I!AC13*'Sim_Vt_Of(IxI)'!$L15</f>
        <v>0</v>
      </c>
      <c r="AE15">
        <f>I!AD13*'Sim_Vt_Of(IxI)'!$L15</f>
        <v>0</v>
      </c>
      <c r="AF15">
        <f>I!AE13*'Sim_Vt_Of(IxI)'!$L15</f>
        <v>0</v>
      </c>
      <c r="AG15">
        <f>I!AF13*'Sim_Vt_Of(IxI)'!$L15</f>
        <v>0</v>
      </c>
      <c r="AH15">
        <f>I!AG13*'Sim_Vt_Of(IxI)'!$L15</f>
        <v>0</v>
      </c>
      <c r="AI15">
        <f>I!AH13*'Sim_Vt_Of(IxI)'!$L15</f>
        <v>0</v>
      </c>
      <c r="AJ15">
        <f>I!AI13*'Sim_Vt_Of(IxI)'!$L15</f>
        <v>0</v>
      </c>
      <c r="AK15">
        <f>I!AJ13*'Sim_Vt_Of(IxI)'!$L15</f>
        <v>0</v>
      </c>
      <c r="AL15">
        <f>I!AK13*'Sim_Vt_Of(IxI)'!$L15</f>
        <v>0</v>
      </c>
      <c r="AM15">
        <f>I!AL13*'Sim_Vt_Of(IxI)'!$L15</f>
        <v>0</v>
      </c>
      <c r="AN15">
        <f>I!AM13*'Sim_Vt_Of(IxI)'!$L15</f>
        <v>0</v>
      </c>
      <c r="AO15">
        <f>I!AN13*'Sim_Vt_Of(IxI)'!$L15</f>
        <v>0</v>
      </c>
      <c r="AP15">
        <f>I!AO13*'Sim_Vt_Of(IxI)'!$L15</f>
        <v>0</v>
      </c>
      <c r="AQ15">
        <f>I!AP13*'Sim_Vt_Of(IxI)'!$L15</f>
        <v>0</v>
      </c>
      <c r="AR15">
        <f>I!AQ13*'Sim_Vt_Of(IxI)'!$L15</f>
        <v>0</v>
      </c>
      <c r="AS15">
        <f>I!AR13*'Sim_Vt_Of(IxI)'!$L15</f>
        <v>0</v>
      </c>
      <c r="AT15">
        <f>I!AS13*'Sim_Vt_Of(IxI)'!$L15</f>
        <v>0</v>
      </c>
      <c r="AU15">
        <f>I!AT13*'Sim_Vt_Of(IxI)'!$L15</f>
        <v>0</v>
      </c>
      <c r="AV15">
        <f>I!AU13*'Sim_Vt_Of(IxI)'!$L15</f>
        <v>0</v>
      </c>
      <c r="AW15">
        <f>I!AV13*'Sim_Vt_Of(IxI)'!$L15</f>
        <v>0</v>
      </c>
      <c r="AX15">
        <f>I!AW13*'Sim_Vt_Of(IxI)'!$L15</f>
        <v>0</v>
      </c>
      <c r="AY15">
        <f>I!AX13*'Sim_Vt_Of(IxI)'!$L15</f>
        <v>0</v>
      </c>
      <c r="AZ15">
        <f>I!AY13*'Sim_Vt_Of(IxI)'!$L15</f>
        <v>0</v>
      </c>
      <c r="BA15">
        <f>I!AZ13*'Sim_Vt_Of(IxI)'!$L15</f>
        <v>0</v>
      </c>
      <c r="BB15">
        <f>I!BA13*'Sim_Vt_Of(IxI)'!$L15</f>
        <v>0</v>
      </c>
      <c r="BC15">
        <f>I!BB13*'Sim_Vt_Of(IxI)'!$L15</f>
        <v>0</v>
      </c>
      <c r="BD15">
        <f>I!BC13*'Sim_Vt_Of(IxI)'!$L15</f>
        <v>0</v>
      </c>
      <c r="BE15">
        <f>I!BD13*'Sim_Vt_Of(IxI)'!$L15</f>
        <v>0</v>
      </c>
      <c r="BF15">
        <f>I!BE13*'Sim_Vt_Of(IxI)'!$L15</f>
        <v>0</v>
      </c>
      <c r="BG15">
        <f>I!BF13*'Sim_Vt_Of(IxI)'!$L15</f>
        <v>0</v>
      </c>
      <c r="BH15">
        <f>I!BG13*'Sim_Vt_Of(IxI)'!$L15</f>
        <v>0</v>
      </c>
      <c r="BI15">
        <f>I!BH13*'Sim_Vt_Of(IxI)'!$L15</f>
        <v>0</v>
      </c>
      <c r="BJ15">
        <f>I!BI13*'Sim_Vt_Of(IxI)'!$L15</f>
        <v>0</v>
      </c>
      <c r="BK15">
        <f>I!BJ13*'Sim_Vt_Of(IxI)'!$L15</f>
        <v>0</v>
      </c>
      <c r="BL15">
        <f>I!BK13*'Sim_Vt_Of(IxI)'!$L15</f>
        <v>0</v>
      </c>
      <c r="BM15">
        <f>I!BL13*'Sim_Vt_Of(IxI)'!$L15</f>
        <v>0</v>
      </c>
      <c r="BN15">
        <f>I!BM13*'Sim_Vt_Of(IxI)'!$L15</f>
        <v>0</v>
      </c>
      <c r="BO15">
        <f>I!BN13*'Sim_Vt_Of(IxI)'!$L15</f>
        <v>0</v>
      </c>
      <c r="BP15">
        <f>I!BO13*'Sim_Vt_Of(IxI)'!$L15</f>
        <v>0</v>
      </c>
      <c r="BQ15">
        <f>I!BP13*'Sim_Vt_Of(IxI)'!$L15</f>
        <v>0</v>
      </c>
      <c r="BR15">
        <f>I!BQ13*'Sim_Vt_Of(IxI)'!$L15</f>
        <v>0</v>
      </c>
      <c r="BS15">
        <f>I!BR13*'Sim_Vt_Of(IxI)'!$L15</f>
        <v>0</v>
      </c>
      <c r="BT15">
        <f>I!BS13*'Sim_Vt_Of(IxI)'!$L15</f>
        <v>0</v>
      </c>
      <c r="BU15">
        <f>I!BT13*'Sim_Vt_Of(IxI)'!$L15</f>
        <v>0</v>
      </c>
      <c r="BV15">
        <f>I!BU13*'Sim_Vt_Of(IxI)'!$L15</f>
        <v>0</v>
      </c>
      <c r="BW15">
        <f>I!BV13*'Sim_Vt_Of(IxI)'!$L15</f>
        <v>0</v>
      </c>
      <c r="BX15">
        <f>I!BW13*'Sim_Vt_Of(IxI)'!$L15</f>
        <v>0</v>
      </c>
      <c r="BY15">
        <f>I!BX13*'Sim_Vt_Of(IxI)'!$L15</f>
        <v>0</v>
      </c>
    </row>
    <row r="16" spans="1:77" x14ac:dyDescent="0.25">
      <c r="A16" s="105" t="s">
        <v>13</v>
      </c>
      <c r="B16">
        <f>I!A14*'Sim_Vt_Of(IxI)'!$L16</f>
        <v>0</v>
      </c>
      <c r="C16">
        <f>I!B14*'Sim_Vt_Of(IxI)'!$L16</f>
        <v>0</v>
      </c>
      <c r="D16">
        <f>I!C14*'Sim_Vt_Of(IxI)'!$L16</f>
        <v>0</v>
      </c>
      <c r="E16">
        <f>I!D14*'Sim_Vt_Of(IxI)'!$L16</f>
        <v>0</v>
      </c>
      <c r="F16">
        <f>I!E14*'Sim_Vt_Of(IxI)'!$L16</f>
        <v>0</v>
      </c>
      <c r="G16">
        <f>I!F14*'Sim_Vt_Of(IxI)'!$L16</f>
        <v>0</v>
      </c>
      <c r="H16">
        <f>I!G14*'Sim_Vt_Of(IxI)'!$L16</f>
        <v>0</v>
      </c>
      <c r="I16">
        <f>I!H14*'Sim_Vt_Of(IxI)'!$L16</f>
        <v>0</v>
      </c>
      <c r="J16">
        <f>I!I14*'Sim_Vt_Of(IxI)'!$L16</f>
        <v>0</v>
      </c>
      <c r="K16">
        <f>I!J14*'Sim_Vt_Of(IxI)'!$L16</f>
        <v>0</v>
      </c>
      <c r="L16">
        <f>I!K14*'Sim_Vt_Of(IxI)'!$L16</f>
        <v>0</v>
      </c>
      <c r="M16">
        <f>I!L14*'Sim_Vt_Of(IxI)'!$L16</f>
        <v>0</v>
      </c>
      <c r="N16">
        <f>I!M14*'Sim_Vt_Of(IxI)'!$L16</f>
        <v>0</v>
      </c>
      <c r="O16">
        <f>I!N14*'Sim_Vt_Of(IxI)'!$L16</f>
        <v>0</v>
      </c>
      <c r="P16">
        <f>I!O14*'Sim_Vt_Of(IxI)'!$L16</f>
        <v>0</v>
      </c>
      <c r="Q16">
        <f>I!P14*'Sim_Vt_Of(IxI)'!$L16</f>
        <v>0</v>
      </c>
      <c r="R16">
        <f>I!Q14*'Sim_Vt_Of(IxI)'!$L16</f>
        <v>0</v>
      </c>
      <c r="S16">
        <f>I!R14*'Sim_Vt_Of(IxI)'!$L16</f>
        <v>0</v>
      </c>
      <c r="T16">
        <f>I!S14*'Sim_Vt_Of(IxI)'!$L16</f>
        <v>0</v>
      </c>
      <c r="U16">
        <f>I!T14*'Sim_Vt_Of(IxI)'!$L16</f>
        <v>0</v>
      </c>
      <c r="V16">
        <f>I!U14*'Sim_Vt_Of(IxI)'!$L16</f>
        <v>0</v>
      </c>
      <c r="W16">
        <f>I!V14*'Sim_Vt_Of(IxI)'!$L16</f>
        <v>0</v>
      </c>
      <c r="X16">
        <f>I!W14*'Sim_Vt_Of(IxI)'!$L16</f>
        <v>0</v>
      </c>
      <c r="Y16">
        <f>I!X14*'Sim_Vt_Of(IxI)'!$L16</f>
        <v>0</v>
      </c>
      <c r="Z16">
        <f>I!Y14*'Sim_Vt_Of(IxI)'!$L16</f>
        <v>0</v>
      </c>
      <c r="AA16">
        <f>I!Z14*'Sim_Vt_Of(IxI)'!$L16</f>
        <v>0</v>
      </c>
      <c r="AB16">
        <f>I!AA14*'Sim_Vt_Of(IxI)'!$L16</f>
        <v>0</v>
      </c>
      <c r="AC16">
        <f>I!AB14*'Sim_Vt_Of(IxI)'!$L16</f>
        <v>0</v>
      </c>
      <c r="AD16">
        <f>I!AC14*'Sim_Vt_Of(IxI)'!$L16</f>
        <v>0</v>
      </c>
      <c r="AE16">
        <f>I!AD14*'Sim_Vt_Of(IxI)'!$L16</f>
        <v>0</v>
      </c>
      <c r="AF16">
        <f>I!AE14*'Sim_Vt_Of(IxI)'!$L16</f>
        <v>0</v>
      </c>
      <c r="AG16">
        <f>I!AF14*'Sim_Vt_Of(IxI)'!$L16</f>
        <v>0</v>
      </c>
      <c r="AH16">
        <f>I!AG14*'Sim_Vt_Of(IxI)'!$L16</f>
        <v>0</v>
      </c>
      <c r="AI16">
        <f>I!AH14*'Sim_Vt_Of(IxI)'!$L16</f>
        <v>0</v>
      </c>
      <c r="AJ16">
        <f>I!AI14*'Sim_Vt_Of(IxI)'!$L16</f>
        <v>0</v>
      </c>
      <c r="AK16">
        <f>I!AJ14*'Sim_Vt_Of(IxI)'!$L16</f>
        <v>0</v>
      </c>
      <c r="AL16">
        <f>I!AK14*'Sim_Vt_Of(IxI)'!$L16</f>
        <v>0</v>
      </c>
      <c r="AM16">
        <f>I!AL14*'Sim_Vt_Of(IxI)'!$L16</f>
        <v>0</v>
      </c>
      <c r="AN16">
        <f>I!AM14*'Sim_Vt_Of(IxI)'!$L16</f>
        <v>0</v>
      </c>
      <c r="AO16">
        <f>I!AN14*'Sim_Vt_Of(IxI)'!$L16</f>
        <v>0</v>
      </c>
      <c r="AP16">
        <f>I!AO14*'Sim_Vt_Of(IxI)'!$L16</f>
        <v>0</v>
      </c>
      <c r="AQ16">
        <f>I!AP14*'Sim_Vt_Of(IxI)'!$L16</f>
        <v>0</v>
      </c>
      <c r="AR16">
        <f>I!AQ14*'Sim_Vt_Of(IxI)'!$L16</f>
        <v>0</v>
      </c>
      <c r="AS16">
        <f>I!AR14*'Sim_Vt_Of(IxI)'!$L16</f>
        <v>0</v>
      </c>
      <c r="AT16">
        <f>I!AS14*'Sim_Vt_Of(IxI)'!$L16</f>
        <v>0</v>
      </c>
      <c r="AU16">
        <f>I!AT14*'Sim_Vt_Of(IxI)'!$L16</f>
        <v>0</v>
      </c>
      <c r="AV16">
        <f>I!AU14*'Sim_Vt_Of(IxI)'!$L16</f>
        <v>0</v>
      </c>
      <c r="AW16">
        <f>I!AV14*'Sim_Vt_Of(IxI)'!$L16</f>
        <v>0</v>
      </c>
      <c r="AX16">
        <f>I!AW14*'Sim_Vt_Of(IxI)'!$L16</f>
        <v>0</v>
      </c>
      <c r="AY16">
        <f>I!AX14*'Sim_Vt_Of(IxI)'!$L16</f>
        <v>0</v>
      </c>
      <c r="AZ16">
        <f>I!AY14*'Sim_Vt_Of(IxI)'!$L16</f>
        <v>0</v>
      </c>
      <c r="BA16">
        <f>I!AZ14*'Sim_Vt_Of(IxI)'!$L16</f>
        <v>0</v>
      </c>
      <c r="BB16">
        <f>I!BA14*'Sim_Vt_Of(IxI)'!$L16</f>
        <v>0</v>
      </c>
      <c r="BC16">
        <f>I!BB14*'Sim_Vt_Of(IxI)'!$L16</f>
        <v>0</v>
      </c>
      <c r="BD16">
        <f>I!BC14*'Sim_Vt_Of(IxI)'!$L16</f>
        <v>0</v>
      </c>
      <c r="BE16">
        <f>I!BD14*'Sim_Vt_Of(IxI)'!$L16</f>
        <v>0</v>
      </c>
      <c r="BF16">
        <f>I!BE14*'Sim_Vt_Of(IxI)'!$L16</f>
        <v>0</v>
      </c>
      <c r="BG16">
        <f>I!BF14*'Sim_Vt_Of(IxI)'!$L16</f>
        <v>0</v>
      </c>
      <c r="BH16">
        <f>I!BG14*'Sim_Vt_Of(IxI)'!$L16</f>
        <v>0</v>
      </c>
      <c r="BI16">
        <f>I!BH14*'Sim_Vt_Of(IxI)'!$L16</f>
        <v>0</v>
      </c>
      <c r="BJ16">
        <f>I!BI14*'Sim_Vt_Of(IxI)'!$L16</f>
        <v>0</v>
      </c>
      <c r="BK16">
        <f>I!BJ14*'Sim_Vt_Of(IxI)'!$L16</f>
        <v>0</v>
      </c>
      <c r="BL16">
        <f>I!BK14*'Sim_Vt_Of(IxI)'!$L16</f>
        <v>0</v>
      </c>
      <c r="BM16">
        <f>I!BL14*'Sim_Vt_Of(IxI)'!$L16</f>
        <v>0</v>
      </c>
      <c r="BN16">
        <f>I!BM14*'Sim_Vt_Of(IxI)'!$L16</f>
        <v>0</v>
      </c>
      <c r="BO16">
        <f>I!BN14*'Sim_Vt_Of(IxI)'!$L16</f>
        <v>0</v>
      </c>
      <c r="BP16">
        <f>I!BO14*'Sim_Vt_Of(IxI)'!$L16</f>
        <v>0</v>
      </c>
      <c r="BQ16">
        <f>I!BP14*'Sim_Vt_Of(IxI)'!$L16</f>
        <v>0</v>
      </c>
      <c r="BR16">
        <f>I!BQ14*'Sim_Vt_Of(IxI)'!$L16</f>
        <v>0</v>
      </c>
      <c r="BS16">
        <f>I!BR14*'Sim_Vt_Of(IxI)'!$L16</f>
        <v>0</v>
      </c>
      <c r="BT16">
        <f>I!BS14*'Sim_Vt_Of(IxI)'!$L16</f>
        <v>0</v>
      </c>
      <c r="BU16">
        <f>I!BT14*'Sim_Vt_Of(IxI)'!$L16</f>
        <v>0</v>
      </c>
      <c r="BV16">
        <f>I!BU14*'Sim_Vt_Of(IxI)'!$L16</f>
        <v>0</v>
      </c>
      <c r="BW16">
        <f>I!BV14*'Sim_Vt_Of(IxI)'!$L16</f>
        <v>0</v>
      </c>
      <c r="BX16">
        <f>I!BW14*'Sim_Vt_Of(IxI)'!$L16</f>
        <v>0</v>
      </c>
      <c r="BY16">
        <f>I!BX14*'Sim_Vt_Of(IxI)'!$L16</f>
        <v>0</v>
      </c>
    </row>
    <row r="17" spans="1:77" x14ac:dyDescent="0.25">
      <c r="A17" s="105" t="s">
        <v>14</v>
      </c>
      <c r="B17">
        <f>I!A15*'Sim_Vt_Of(IxI)'!$L17</f>
        <v>0</v>
      </c>
      <c r="C17">
        <f>I!B15*'Sim_Vt_Of(IxI)'!$L17</f>
        <v>0</v>
      </c>
      <c r="D17">
        <f>I!C15*'Sim_Vt_Of(IxI)'!$L17</f>
        <v>0</v>
      </c>
      <c r="E17">
        <f>I!D15*'Sim_Vt_Of(IxI)'!$L17</f>
        <v>0</v>
      </c>
      <c r="F17">
        <f>I!E15*'Sim_Vt_Of(IxI)'!$L17</f>
        <v>0</v>
      </c>
      <c r="G17">
        <f>I!F15*'Sim_Vt_Of(IxI)'!$L17</f>
        <v>0</v>
      </c>
      <c r="H17">
        <f>I!G15*'Sim_Vt_Of(IxI)'!$L17</f>
        <v>0</v>
      </c>
      <c r="I17">
        <f>I!H15*'Sim_Vt_Of(IxI)'!$L17</f>
        <v>0</v>
      </c>
      <c r="J17">
        <f>I!I15*'Sim_Vt_Of(IxI)'!$L17</f>
        <v>0</v>
      </c>
      <c r="K17">
        <f>I!J15*'Sim_Vt_Of(IxI)'!$L17</f>
        <v>0</v>
      </c>
      <c r="L17">
        <f>I!K15*'Sim_Vt_Of(IxI)'!$L17</f>
        <v>0</v>
      </c>
      <c r="M17">
        <f>I!L15*'Sim_Vt_Of(IxI)'!$L17</f>
        <v>0</v>
      </c>
      <c r="N17">
        <f>I!M15*'Sim_Vt_Of(IxI)'!$L17</f>
        <v>0</v>
      </c>
      <c r="O17">
        <f>I!N15*'Sim_Vt_Of(IxI)'!$L17</f>
        <v>0</v>
      </c>
      <c r="P17">
        <f>I!O15*'Sim_Vt_Of(IxI)'!$L17</f>
        <v>0</v>
      </c>
      <c r="Q17">
        <f>I!P15*'Sim_Vt_Of(IxI)'!$L17</f>
        <v>0</v>
      </c>
      <c r="R17">
        <f>I!Q15*'Sim_Vt_Of(IxI)'!$L17</f>
        <v>0</v>
      </c>
      <c r="S17">
        <f>I!R15*'Sim_Vt_Of(IxI)'!$L17</f>
        <v>0</v>
      </c>
      <c r="T17">
        <f>I!S15*'Sim_Vt_Of(IxI)'!$L17</f>
        <v>0</v>
      </c>
      <c r="U17">
        <f>I!T15*'Sim_Vt_Of(IxI)'!$L17</f>
        <v>0</v>
      </c>
      <c r="V17">
        <f>I!U15*'Sim_Vt_Of(IxI)'!$L17</f>
        <v>0</v>
      </c>
      <c r="W17">
        <f>I!V15*'Sim_Vt_Of(IxI)'!$L17</f>
        <v>0</v>
      </c>
      <c r="X17">
        <f>I!W15*'Sim_Vt_Of(IxI)'!$L17</f>
        <v>0</v>
      </c>
      <c r="Y17">
        <f>I!X15*'Sim_Vt_Of(IxI)'!$L17</f>
        <v>0</v>
      </c>
      <c r="Z17">
        <f>I!Y15*'Sim_Vt_Of(IxI)'!$L17</f>
        <v>0</v>
      </c>
      <c r="AA17">
        <f>I!Z15*'Sim_Vt_Of(IxI)'!$L17</f>
        <v>0</v>
      </c>
      <c r="AB17">
        <f>I!AA15*'Sim_Vt_Of(IxI)'!$L17</f>
        <v>0</v>
      </c>
      <c r="AC17">
        <f>I!AB15*'Sim_Vt_Of(IxI)'!$L17</f>
        <v>0</v>
      </c>
      <c r="AD17">
        <f>I!AC15*'Sim_Vt_Of(IxI)'!$L17</f>
        <v>0</v>
      </c>
      <c r="AE17">
        <f>I!AD15*'Sim_Vt_Of(IxI)'!$L17</f>
        <v>0</v>
      </c>
      <c r="AF17">
        <f>I!AE15*'Sim_Vt_Of(IxI)'!$L17</f>
        <v>0</v>
      </c>
      <c r="AG17">
        <f>I!AF15*'Sim_Vt_Of(IxI)'!$L17</f>
        <v>0</v>
      </c>
      <c r="AH17">
        <f>I!AG15*'Sim_Vt_Of(IxI)'!$L17</f>
        <v>0</v>
      </c>
      <c r="AI17">
        <f>I!AH15*'Sim_Vt_Of(IxI)'!$L17</f>
        <v>0</v>
      </c>
      <c r="AJ17">
        <f>I!AI15*'Sim_Vt_Of(IxI)'!$L17</f>
        <v>0</v>
      </c>
      <c r="AK17">
        <f>I!AJ15*'Sim_Vt_Of(IxI)'!$L17</f>
        <v>0</v>
      </c>
      <c r="AL17">
        <f>I!AK15*'Sim_Vt_Of(IxI)'!$L17</f>
        <v>0</v>
      </c>
      <c r="AM17">
        <f>I!AL15*'Sim_Vt_Of(IxI)'!$L17</f>
        <v>0</v>
      </c>
      <c r="AN17">
        <f>I!AM15*'Sim_Vt_Of(IxI)'!$L17</f>
        <v>0</v>
      </c>
      <c r="AO17">
        <f>I!AN15*'Sim_Vt_Of(IxI)'!$L17</f>
        <v>0</v>
      </c>
      <c r="AP17">
        <f>I!AO15*'Sim_Vt_Of(IxI)'!$L17</f>
        <v>0</v>
      </c>
      <c r="AQ17">
        <f>I!AP15*'Sim_Vt_Of(IxI)'!$L17</f>
        <v>0</v>
      </c>
      <c r="AR17">
        <f>I!AQ15*'Sim_Vt_Of(IxI)'!$L17</f>
        <v>0</v>
      </c>
      <c r="AS17">
        <f>I!AR15*'Sim_Vt_Of(IxI)'!$L17</f>
        <v>0</v>
      </c>
      <c r="AT17">
        <f>I!AS15*'Sim_Vt_Of(IxI)'!$L17</f>
        <v>0</v>
      </c>
      <c r="AU17">
        <f>I!AT15*'Sim_Vt_Of(IxI)'!$L17</f>
        <v>0</v>
      </c>
      <c r="AV17">
        <f>I!AU15*'Sim_Vt_Of(IxI)'!$L17</f>
        <v>0</v>
      </c>
      <c r="AW17">
        <f>I!AV15*'Sim_Vt_Of(IxI)'!$L17</f>
        <v>0</v>
      </c>
      <c r="AX17">
        <f>I!AW15*'Sim_Vt_Of(IxI)'!$L17</f>
        <v>0</v>
      </c>
      <c r="AY17">
        <f>I!AX15*'Sim_Vt_Of(IxI)'!$L17</f>
        <v>0</v>
      </c>
      <c r="AZ17">
        <f>I!AY15*'Sim_Vt_Of(IxI)'!$L17</f>
        <v>0</v>
      </c>
      <c r="BA17">
        <f>I!AZ15*'Sim_Vt_Of(IxI)'!$L17</f>
        <v>0</v>
      </c>
      <c r="BB17">
        <f>I!BA15*'Sim_Vt_Of(IxI)'!$L17</f>
        <v>0</v>
      </c>
      <c r="BC17">
        <f>I!BB15*'Sim_Vt_Of(IxI)'!$L17</f>
        <v>0</v>
      </c>
      <c r="BD17">
        <f>I!BC15*'Sim_Vt_Of(IxI)'!$L17</f>
        <v>0</v>
      </c>
      <c r="BE17">
        <f>I!BD15*'Sim_Vt_Of(IxI)'!$L17</f>
        <v>0</v>
      </c>
      <c r="BF17">
        <f>I!BE15*'Sim_Vt_Of(IxI)'!$L17</f>
        <v>0</v>
      </c>
      <c r="BG17">
        <f>I!BF15*'Sim_Vt_Of(IxI)'!$L17</f>
        <v>0</v>
      </c>
      <c r="BH17">
        <f>I!BG15*'Sim_Vt_Of(IxI)'!$L17</f>
        <v>0</v>
      </c>
      <c r="BI17">
        <f>I!BH15*'Sim_Vt_Of(IxI)'!$L17</f>
        <v>0</v>
      </c>
      <c r="BJ17">
        <f>I!BI15*'Sim_Vt_Of(IxI)'!$L17</f>
        <v>0</v>
      </c>
      <c r="BK17">
        <f>I!BJ15*'Sim_Vt_Of(IxI)'!$L17</f>
        <v>0</v>
      </c>
      <c r="BL17">
        <f>I!BK15*'Sim_Vt_Of(IxI)'!$L17</f>
        <v>0</v>
      </c>
      <c r="BM17">
        <f>I!BL15*'Sim_Vt_Of(IxI)'!$L17</f>
        <v>0</v>
      </c>
      <c r="BN17">
        <f>I!BM15*'Sim_Vt_Of(IxI)'!$L17</f>
        <v>0</v>
      </c>
      <c r="BO17">
        <f>I!BN15*'Sim_Vt_Of(IxI)'!$L17</f>
        <v>0</v>
      </c>
      <c r="BP17">
        <f>I!BO15*'Sim_Vt_Of(IxI)'!$L17</f>
        <v>0</v>
      </c>
      <c r="BQ17">
        <f>I!BP15*'Sim_Vt_Of(IxI)'!$L17</f>
        <v>0</v>
      </c>
      <c r="BR17">
        <f>I!BQ15*'Sim_Vt_Of(IxI)'!$L17</f>
        <v>0</v>
      </c>
      <c r="BS17">
        <f>I!BR15*'Sim_Vt_Of(IxI)'!$L17</f>
        <v>0</v>
      </c>
      <c r="BT17">
        <f>I!BS15*'Sim_Vt_Of(IxI)'!$L17</f>
        <v>0</v>
      </c>
      <c r="BU17">
        <f>I!BT15*'Sim_Vt_Of(IxI)'!$L17</f>
        <v>0</v>
      </c>
      <c r="BV17">
        <f>I!BU15*'Sim_Vt_Of(IxI)'!$L17</f>
        <v>0</v>
      </c>
      <c r="BW17">
        <f>I!BV15*'Sim_Vt_Of(IxI)'!$L17</f>
        <v>0</v>
      </c>
      <c r="BX17">
        <f>I!BW15*'Sim_Vt_Of(IxI)'!$L17</f>
        <v>0</v>
      </c>
      <c r="BY17">
        <f>I!BX15*'Sim_Vt_Of(IxI)'!$L17</f>
        <v>0</v>
      </c>
    </row>
    <row r="18" spans="1:77" x14ac:dyDescent="0.25">
      <c r="A18" s="105" t="s">
        <v>15</v>
      </c>
      <c r="B18">
        <f>I!A16*'Sim_Vt_Of(IxI)'!$L18</f>
        <v>0</v>
      </c>
      <c r="C18">
        <f>I!B16*'Sim_Vt_Of(IxI)'!$L18</f>
        <v>0</v>
      </c>
      <c r="D18">
        <f>I!C16*'Sim_Vt_Of(IxI)'!$L18</f>
        <v>0</v>
      </c>
      <c r="E18">
        <f>I!D16*'Sim_Vt_Of(IxI)'!$L18</f>
        <v>0</v>
      </c>
      <c r="F18">
        <f>I!E16*'Sim_Vt_Of(IxI)'!$L18</f>
        <v>0</v>
      </c>
      <c r="G18">
        <f>I!F16*'Sim_Vt_Of(IxI)'!$L18</f>
        <v>0</v>
      </c>
      <c r="H18">
        <f>I!G16*'Sim_Vt_Of(IxI)'!$L18</f>
        <v>0</v>
      </c>
      <c r="I18">
        <f>I!H16*'Sim_Vt_Of(IxI)'!$L18</f>
        <v>0</v>
      </c>
      <c r="J18">
        <f>I!I16*'Sim_Vt_Of(IxI)'!$L18</f>
        <v>0</v>
      </c>
      <c r="K18">
        <f>I!J16*'Sim_Vt_Of(IxI)'!$L18</f>
        <v>0</v>
      </c>
      <c r="L18">
        <f>I!K16*'Sim_Vt_Of(IxI)'!$L18</f>
        <v>0</v>
      </c>
      <c r="M18">
        <f>I!L16*'Sim_Vt_Of(IxI)'!$L18</f>
        <v>0</v>
      </c>
      <c r="N18">
        <f>I!M16*'Sim_Vt_Of(IxI)'!$L18</f>
        <v>0</v>
      </c>
      <c r="O18">
        <f>I!N16*'Sim_Vt_Of(IxI)'!$L18</f>
        <v>0</v>
      </c>
      <c r="P18">
        <f>I!O16*'Sim_Vt_Of(IxI)'!$L18</f>
        <v>0</v>
      </c>
      <c r="Q18">
        <f>I!P16*'Sim_Vt_Of(IxI)'!$L18</f>
        <v>0</v>
      </c>
      <c r="R18">
        <f>I!Q16*'Sim_Vt_Of(IxI)'!$L18</f>
        <v>0</v>
      </c>
      <c r="S18">
        <f>I!R16*'Sim_Vt_Of(IxI)'!$L18</f>
        <v>0</v>
      </c>
      <c r="T18">
        <f>I!S16*'Sim_Vt_Of(IxI)'!$L18</f>
        <v>0</v>
      </c>
      <c r="U18">
        <f>I!T16*'Sim_Vt_Of(IxI)'!$L18</f>
        <v>0</v>
      </c>
      <c r="V18">
        <f>I!U16*'Sim_Vt_Of(IxI)'!$L18</f>
        <v>0</v>
      </c>
      <c r="W18">
        <f>I!V16*'Sim_Vt_Of(IxI)'!$L18</f>
        <v>0</v>
      </c>
      <c r="X18">
        <f>I!W16*'Sim_Vt_Of(IxI)'!$L18</f>
        <v>0</v>
      </c>
      <c r="Y18">
        <f>I!X16*'Sim_Vt_Of(IxI)'!$L18</f>
        <v>0</v>
      </c>
      <c r="Z18">
        <f>I!Y16*'Sim_Vt_Of(IxI)'!$L18</f>
        <v>0</v>
      </c>
      <c r="AA18">
        <f>I!Z16*'Sim_Vt_Of(IxI)'!$L18</f>
        <v>0</v>
      </c>
      <c r="AB18">
        <f>I!AA16*'Sim_Vt_Of(IxI)'!$L18</f>
        <v>0</v>
      </c>
      <c r="AC18">
        <f>I!AB16*'Sim_Vt_Of(IxI)'!$L18</f>
        <v>0</v>
      </c>
      <c r="AD18">
        <f>I!AC16*'Sim_Vt_Of(IxI)'!$L18</f>
        <v>0</v>
      </c>
      <c r="AE18">
        <f>I!AD16*'Sim_Vt_Of(IxI)'!$L18</f>
        <v>0</v>
      </c>
      <c r="AF18">
        <f>I!AE16*'Sim_Vt_Of(IxI)'!$L18</f>
        <v>0</v>
      </c>
      <c r="AG18">
        <f>I!AF16*'Sim_Vt_Of(IxI)'!$L18</f>
        <v>0</v>
      </c>
      <c r="AH18">
        <f>I!AG16*'Sim_Vt_Of(IxI)'!$L18</f>
        <v>0</v>
      </c>
      <c r="AI18">
        <f>I!AH16*'Sim_Vt_Of(IxI)'!$L18</f>
        <v>0</v>
      </c>
      <c r="AJ18">
        <f>I!AI16*'Sim_Vt_Of(IxI)'!$L18</f>
        <v>0</v>
      </c>
      <c r="AK18">
        <f>I!AJ16*'Sim_Vt_Of(IxI)'!$L18</f>
        <v>0</v>
      </c>
      <c r="AL18">
        <f>I!AK16*'Sim_Vt_Of(IxI)'!$L18</f>
        <v>0</v>
      </c>
      <c r="AM18">
        <f>I!AL16*'Sim_Vt_Of(IxI)'!$L18</f>
        <v>0</v>
      </c>
      <c r="AN18">
        <f>I!AM16*'Sim_Vt_Of(IxI)'!$L18</f>
        <v>0</v>
      </c>
      <c r="AO18">
        <f>I!AN16*'Sim_Vt_Of(IxI)'!$L18</f>
        <v>0</v>
      </c>
      <c r="AP18">
        <f>I!AO16*'Sim_Vt_Of(IxI)'!$L18</f>
        <v>0</v>
      </c>
      <c r="AQ18">
        <f>I!AP16*'Sim_Vt_Of(IxI)'!$L18</f>
        <v>0</v>
      </c>
      <c r="AR18">
        <f>I!AQ16*'Sim_Vt_Of(IxI)'!$L18</f>
        <v>0</v>
      </c>
      <c r="AS18">
        <f>I!AR16*'Sim_Vt_Of(IxI)'!$L18</f>
        <v>0</v>
      </c>
      <c r="AT18">
        <f>I!AS16*'Sim_Vt_Of(IxI)'!$L18</f>
        <v>0</v>
      </c>
      <c r="AU18">
        <f>I!AT16*'Sim_Vt_Of(IxI)'!$L18</f>
        <v>0</v>
      </c>
      <c r="AV18">
        <f>I!AU16*'Sim_Vt_Of(IxI)'!$L18</f>
        <v>0</v>
      </c>
      <c r="AW18">
        <f>I!AV16*'Sim_Vt_Of(IxI)'!$L18</f>
        <v>0</v>
      </c>
      <c r="AX18">
        <f>I!AW16*'Sim_Vt_Of(IxI)'!$L18</f>
        <v>0</v>
      </c>
      <c r="AY18">
        <f>I!AX16*'Sim_Vt_Of(IxI)'!$L18</f>
        <v>0</v>
      </c>
      <c r="AZ18">
        <f>I!AY16*'Sim_Vt_Of(IxI)'!$L18</f>
        <v>0</v>
      </c>
      <c r="BA18">
        <f>I!AZ16*'Sim_Vt_Of(IxI)'!$L18</f>
        <v>0</v>
      </c>
      <c r="BB18">
        <f>I!BA16*'Sim_Vt_Of(IxI)'!$L18</f>
        <v>0</v>
      </c>
      <c r="BC18">
        <f>I!BB16*'Sim_Vt_Of(IxI)'!$L18</f>
        <v>0</v>
      </c>
      <c r="BD18">
        <f>I!BC16*'Sim_Vt_Of(IxI)'!$L18</f>
        <v>0</v>
      </c>
      <c r="BE18">
        <f>I!BD16*'Sim_Vt_Of(IxI)'!$L18</f>
        <v>0</v>
      </c>
      <c r="BF18">
        <f>I!BE16*'Sim_Vt_Of(IxI)'!$L18</f>
        <v>0</v>
      </c>
      <c r="BG18">
        <f>I!BF16*'Sim_Vt_Of(IxI)'!$L18</f>
        <v>0</v>
      </c>
      <c r="BH18">
        <f>I!BG16*'Sim_Vt_Of(IxI)'!$L18</f>
        <v>0</v>
      </c>
      <c r="BI18">
        <f>I!BH16*'Sim_Vt_Of(IxI)'!$L18</f>
        <v>0</v>
      </c>
      <c r="BJ18">
        <f>I!BI16*'Sim_Vt_Of(IxI)'!$L18</f>
        <v>0</v>
      </c>
      <c r="BK18">
        <f>I!BJ16*'Sim_Vt_Of(IxI)'!$L18</f>
        <v>0</v>
      </c>
      <c r="BL18">
        <f>I!BK16*'Sim_Vt_Of(IxI)'!$L18</f>
        <v>0</v>
      </c>
      <c r="BM18">
        <f>I!BL16*'Sim_Vt_Of(IxI)'!$L18</f>
        <v>0</v>
      </c>
      <c r="BN18">
        <f>I!BM16*'Sim_Vt_Of(IxI)'!$L18</f>
        <v>0</v>
      </c>
      <c r="BO18">
        <f>I!BN16*'Sim_Vt_Of(IxI)'!$L18</f>
        <v>0</v>
      </c>
      <c r="BP18">
        <f>I!BO16*'Sim_Vt_Of(IxI)'!$L18</f>
        <v>0</v>
      </c>
      <c r="BQ18">
        <f>I!BP16*'Sim_Vt_Of(IxI)'!$L18</f>
        <v>0</v>
      </c>
      <c r="BR18">
        <f>I!BQ16*'Sim_Vt_Of(IxI)'!$L18</f>
        <v>0</v>
      </c>
      <c r="BS18">
        <f>I!BR16*'Sim_Vt_Of(IxI)'!$L18</f>
        <v>0</v>
      </c>
      <c r="BT18">
        <f>I!BS16*'Sim_Vt_Of(IxI)'!$L18</f>
        <v>0</v>
      </c>
      <c r="BU18">
        <f>I!BT16*'Sim_Vt_Of(IxI)'!$L18</f>
        <v>0</v>
      </c>
      <c r="BV18">
        <f>I!BU16*'Sim_Vt_Of(IxI)'!$L18</f>
        <v>0</v>
      </c>
      <c r="BW18">
        <f>I!BV16*'Sim_Vt_Of(IxI)'!$L18</f>
        <v>0</v>
      </c>
      <c r="BX18">
        <f>I!BW16*'Sim_Vt_Of(IxI)'!$L18</f>
        <v>0</v>
      </c>
      <c r="BY18">
        <f>I!BX16*'Sim_Vt_Of(IxI)'!$L18</f>
        <v>0</v>
      </c>
    </row>
    <row r="19" spans="1:77" x14ac:dyDescent="0.25">
      <c r="A19" s="105" t="s">
        <v>16</v>
      </c>
      <c r="B19">
        <f>I!A17*'Sim_Vt_Of(IxI)'!$L19</f>
        <v>0</v>
      </c>
      <c r="C19">
        <f>I!B17*'Sim_Vt_Of(IxI)'!$L19</f>
        <v>0</v>
      </c>
      <c r="D19">
        <f>I!C17*'Sim_Vt_Of(IxI)'!$L19</f>
        <v>0</v>
      </c>
      <c r="E19">
        <f>I!D17*'Sim_Vt_Of(IxI)'!$L19</f>
        <v>0</v>
      </c>
      <c r="F19">
        <f>I!E17*'Sim_Vt_Of(IxI)'!$L19</f>
        <v>0</v>
      </c>
      <c r="G19">
        <f>I!F17*'Sim_Vt_Of(IxI)'!$L19</f>
        <v>0</v>
      </c>
      <c r="H19">
        <f>I!G17*'Sim_Vt_Of(IxI)'!$L19</f>
        <v>0</v>
      </c>
      <c r="I19">
        <f>I!H17*'Sim_Vt_Of(IxI)'!$L19</f>
        <v>0</v>
      </c>
      <c r="J19">
        <f>I!I17*'Sim_Vt_Of(IxI)'!$L19</f>
        <v>0</v>
      </c>
      <c r="K19">
        <f>I!J17*'Sim_Vt_Of(IxI)'!$L19</f>
        <v>0</v>
      </c>
      <c r="L19">
        <f>I!K17*'Sim_Vt_Of(IxI)'!$L19</f>
        <v>0</v>
      </c>
      <c r="M19">
        <f>I!L17*'Sim_Vt_Of(IxI)'!$L19</f>
        <v>0</v>
      </c>
      <c r="N19">
        <f>I!M17*'Sim_Vt_Of(IxI)'!$L19</f>
        <v>0</v>
      </c>
      <c r="O19">
        <f>I!N17*'Sim_Vt_Of(IxI)'!$L19</f>
        <v>0</v>
      </c>
      <c r="P19">
        <f>I!O17*'Sim_Vt_Of(IxI)'!$L19</f>
        <v>0</v>
      </c>
      <c r="Q19">
        <f>I!P17*'Sim_Vt_Of(IxI)'!$L19</f>
        <v>0</v>
      </c>
      <c r="R19">
        <f>I!Q17*'Sim_Vt_Of(IxI)'!$L19</f>
        <v>0</v>
      </c>
      <c r="S19">
        <f>I!R17*'Sim_Vt_Of(IxI)'!$L19</f>
        <v>0</v>
      </c>
      <c r="T19">
        <f>I!S17*'Sim_Vt_Of(IxI)'!$L19</f>
        <v>0</v>
      </c>
      <c r="U19">
        <f>I!T17*'Sim_Vt_Of(IxI)'!$L19</f>
        <v>0</v>
      </c>
      <c r="V19">
        <f>I!U17*'Sim_Vt_Of(IxI)'!$L19</f>
        <v>0</v>
      </c>
      <c r="W19">
        <f>I!V17*'Sim_Vt_Of(IxI)'!$L19</f>
        <v>0</v>
      </c>
      <c r="X19">
        <f>I!W17*'Sim_Vt_Of(IxI)'!$L19</f>
        <v>0</v>
      </c>
      <c r="Y19">
        <f>I!X17*'Sim_Vt_Of(IxI)'!$L19</f>
        <v>0</v>
      </c>
      <c r="Z19">
        <f>I!Y17*'Sim_Vt_Of(IxI)'!$L19</f>
        <v>0</v>
      </c>
      <c r="AA19">
        <f>I!Z17*'Sim_Vt_Of(IxI)'!$L19</f>
        <v>0</v>
      </c>
      <c r="AB19">
        <f>I!AA17*'Sim_Vt_Of(IxI)'!$L19</f>
        <v>0</v>
      </c>
      <c r="AC19">
        <f>I!AB17*'Sim_Vt_Of(IxI)'!$L19</f>
        <v>0</v>
      </c>
      <c r="AD19">
        <f>I!AC17*'Sim_Vt_Of(IxI)'!$L19</f>
        <v>0</v>
      </c>
      <c r="AE19">
        <f>I!AD17*'Sim_Vt_Of(IxI)'!$L19</f>
        <v>0</v>
      </c>
      <c r="AF19">
        <f>I!AE17*'Sim_Vt_Of(IxI)'!$L19</f>
        <v>0</v>
      </c>
      <c r="AG19">
        <f>I!AF17*'Sim_Vt_Of(IxI)'!$L19</f>
        <v>0</v>
      </c>
      <c r="AH19">
        <f>I!AG17*'Sim_Vt_Of(IxI)'!$L19</f>
        <v>0</v>
      </c>
      <c r="AI19">
        <f>I!AH17*'Sim_Vt_Of(IxI)'!$L19</f>
        <v>0</v>
      </c>
      <c r="AJ19">
        <f>I!AI17*'Sim_Vt_Of(IxI)'!$L19</f>
        <v>0</v>
      </c>
      <c r="AK19">
        <f>I!AJ17*'Sim_Vt_Of(IxI)'!$L19</f>
        <v>0</v>
      </c>
      <c r="AL19">
        <f>I!AK17*'Sim_Vt_Of(IxI)'!$L19</f>
        <v>0</v>
      </c>
      <c r="AM19">
        <f>I!AL17*'Sim_Vt_Of(IxI)'!$L19</f>
        <v>0</v>
      </c>
      <c r="AN19">
        <f>I!AM17*'Sim_Vt_Of(IxI)'!$L19</f>
        <v>0</v>
      </c>
      <c r="AO19">
        <f>I!AN17*'Sim_Vt_Of(IxI)'!$L19</f>
        <v>0</v>
      </c>
      <c r="AP19">
        <f>I!AO17*'Sim_Vt_Of(IxI)'!$L19</f>
        <v>0</v>
      </c>
      <c r="AQ19">
        <f>I!AP17*'Sim_Vt_Of(IxI)'!$L19</f>
        <v>0</v>
      </c>
      <c r="AR19">
        <f>I!AQ17*'Sim_Vt_Of(IxI)'!$L19</f>
        <v>0</v>
      </c>
      <c r="AS19">
        <f>I!AR17*'Sim_Vt_Of(IxI)'!$L19</f>
        <v>0</v>
      </c>
      <c r="AT19">
        <f>I!AS17*'Sim_Vt_Of(IxI)'!$L19</f>
        <v>0</v>
      </c>
      <c r="AU19">
        <f>I!AT17*'Sim_Vt_Of(IxI)'!$L19</f>
        <v>0</v>
      </c>
      <c r="AV19">
        <f>I!AU17*'Sim_Vt_Of(IxI)'!$L19</f>
        <v>0</v>
      </c>
      <c r="AW19">
        <f>I!AV17*'Sim_Vt_Of(IxI)'!$L19</f>
        <v>0</v>
      </c>
      <c r="AX19">
        <f>I!AW17*'Sim_Vt_Of(IxI)'!$L19</f>
        <v>0</v>
      </c>
      <c r="AY19">
        <f>I!AX17*'Sim_Vt_Of(IxI)'!$L19</f>
        <v>0</v>
      </c>
      <c r="AZ19">
        <f>I!AY17*'Sim_Vt_Of(IxI)'!$L19</f>
        <v>0</v>
      </c>
      <c r="BA19">
        <f>I!AZ17*'Sim_Vt_Of(IxI)'!$L19</f>
        <v>0</v>
      </c>
      <c r="BB19">
        <f>I!BA17*'Sim_Vt_Of(IxI)'!$L19</f>
        <v>0</v>
      </c>
      <c r="BC19">
        <f>I!BB17*'Sim_Vt_Of(IxI)'!$L19</f>
        <v>0</v>
      </c>
      <c r="BD19">
        <f>I!BC17*'Sim_Vt_Of(IxI)'!$L19</f>
        <v>0</v>
      </c>
      <c r="BE19">
        <f>I!BD17*'Sim_Vt_Of(IxI)'!$L19</f>
        <v>0</v>
      </c>
      <c r="BF19">
        <f>I!BE17*'Sim_Vt_Of(IxI)'!$L19</f>
        <v>0</v>
      </c>
      <c r="BG19">
        <f>I!BF17*'Sim_Vt_Of(IxI)'!$L19</f>
        <v>0</v>
      </c>
      <c r="BH19">
        <f>I!BG17*'Sim_Vt_Of(IxI)'!$L19</f>
        <v>0</v>
      </c>
      <c r="BI19">
        <f>I!BH17*'Sim_Vt_Of(IxI)'!$L19</f>
        <v>0</v>
      </c>
      <c r="BJ19">
        <f>I!BI17*'Sim_Vt_Of(IxI)'!$L19</f>
        <v>0</v>
      </c>
      <c r="BK19">
        <f>I!BJ17*'Sim_Vt_Of(IxI)'!$L19</f>
        <v>0</v>
      </c>
      <c r="BL19">
        <f>I!BK17*'Sim_Vt_Of(IxI)'!$L19</f>
        <v>0</v>
      </c>
      <c r="BM19">
        <f>I!BL17*'Sim_Vt_Of(IxI)'!$L19</f>
        <v>0</v>
      </c>
      <c r="BN19">
        <f>I!BM17*'Sim_Vt_Of(IxI)'!$L19</f>
        <v>0</v>
      </c>
      <c r="BO19">
        <f>I!BN17*'Sim_Vt_Of(IxI)'!$L19</f>
        <v>0</v>
      </c>
      <c r="BP19">
        <f>I!BO17*'Sim_Vt_Of(IxI)'!$L19</f>
        <v>0</v>
      </c>
      <c r="BQ19">
        <f>I!BP17*'Sim_Vt_Of(IxI)'!$L19</f>
        <v>0</v>
      </c>
      <c r="BR19">
        <f>I!BQ17*'Sim_Vt_Of(IxI)'!$L19</f>
        <v>0</v>
      </c>
      <c r="BS19">
        <f>I!BR17*'Sim_Vt_Of(IxI)'!$L19</f>
        <v>0</v>
      </c>
      <c r="BT19">
        <f>I!BS17*'Sim_Vt_Of(IxI)'!$L19</f>
        <v>0</v>
      </c>
      <c r="BU19">
        <f>I!BT17*'Sim_Vt_Of(IxI)'!$L19</f>
        <v>0</v>
      </c>
      <c r="BV19">
        <f>I!BU17*'Sim_Vt_Of(IxI)'!$L19</f>
        <v>0</v>
      </c>
      <c r="BW19">
        <f>I!BV17*'Sim_Vt_Of(IxI)'!$L19</f>
        <v>0</v>
      </c>
      <c r="BX19">
        <f>I!BW17*'Sim_Vt_Of(IxI)'!$L19</f>
        <v>0</v>
      </c>
      <c r="BY19">
        <f>I!BX17*'Sim_Vt_Of(IxI)'!$L19</f>
        <v>0</v>
      </c>
    </row>
    <row r="20" spans="1:77" x14ac:dyDescent="0.25">
      <c r="A20" s="105" t="s">
        <v>17</v>
      </c>
      <c r="B20">
        <f>I!A18*'Sim_Vt_Of(IxI)'!$L20</f>
        <v>0</v>
      </c>
      <c r="C20">
        <f>I!B18*'Sim_Vt_Of(IxI)'!$L20</f>
        <v>0</v>
      </c>
      <c r="D20">
        <f>I!C18*'Sim_Vt_Of(IxI)'!$L20</f>
        <v>0</v>
      </c>
      <c r="E20">
        <f>I!D18*'Sim_Vt_Of(IxI)'!$L20</f>
        <v>0</v>
      </c>
      <c r="F20">
        <f>I!E18*'Sim_Vt_Of(IxI)'!$L20</f>
        <v>0</v>
      </c>
      <c r="G20">
        <f>I!F18*'Sim_Vt_Of(IxI)'!$L20</f>
        <v>0</v>
      </c>
      <c r="H20">
        <f>I!G18*'Sim_Vt_Of(IxI)'!$L20</f>
        <v>0</v>
      </c>
      <c r="I20">
        <f>I!H18*'Sim_Vt_Of(IxI)'!$L20</f>
        <v>0</v>
      </c>
      <c r="J20">
        <f>I!I18*'Sim_Vt_Of(IxI)'!$L20</f>
        <v>0</v>
      </c>
      <c r="K20">
        <f>I!J18*'Sim_Vt_Of(IxI)'!$L20</f>
        <v>0</v>
      </c>
      <c r="L20">
        <f>I!K18*'Sim_Vt_Of(IxI)'!$L20</f>
        <v>0</v>
      </c>
      <c r="M20">
        <f>I!L18*'Sim_Vt_Of(IxI)'!$L20</f>
        <v>0</v>
      </c>
      <c r="N20">
        <f>I!M18*'Sim_Vt_Of(IxI)'!$L20</f>
        <v>0</v>
      </c>
      <c r="O20">
        <f>I!N18*'Sim_Vt_Of(IxI)'!$L20</f>
        <v>0</v>
      </c>
      <c r="P20">
        <f>I!O18*'Sim_Vt_Of(IxI)'!$L20</f>
        <v>0</v>
      </c>
      <c r="Q20">
        <f>I!P18*'Sim_Vt_Of(IxI)'!$L20</f>
        <v>0</v>
      </c>
      <c r="R20">
        <f>I!Q18*'Sim_Vt_Of(IxI)'!$L20</f>
        <v>0</v>
      </c>
      <c r="S20">
        <f>I!R18*'Sim_Vt_Of(IxI)'!$L20</f>
        <v>0</v>
      </c>
      <c r="T20">
        <f>I!S18*'Sim_Vt_Of(IxI)'!$L20</f>
        <v>0</v>
      </c>
      <c r="U20">
        <f>I!T18*'Sim_Vt_Of(IxI)'!$L20</f>
        <v>0</v>
      </c>
      <c r="V20">
        <f>I!U18*'Sim_Vt_Of(IxI)'!$L20</f>
        <v>0</v>
      </c>
      <c r="W20">
        <f>I!V18*'Sim_Vt_Of(IxI)'!$L20</f>
        <v>0</v>
      </c>
      <c r="X20">
        <f>I!W18*'Sim_Vt_Of(IxI)'!$L20</f>
        <v>0</v>
      </c>
      <c r="Y20">
        <f>I!X18*'Sim_Vt_Of(IxI)'!$L20</f>
        <v>0</v>
      </c>
      <c r="Z20">
        <f>I!Y18*'Sim_Vt_Of(IxI)'!$L20</f>
        <v>0</v>
      </c>
      <c r="AA20">
        <f>I!Z18*'Sim_Vt_Of(IxI)'!$L20</f>
        <v>0</v>
      </c>
      <c r="AB20">
        <f>I!AA18*'Sim_Vt_Of(IxI)'!$L20</f>
        <v>0</v>
      </c>
      <c r="AC20">
        <f>I!AB18*'Sim_Vt_Of(IxI)'!$L20</f>
        <v>0</v>
      </c>
      <c r="AD20">
        <f>I!AC18*'Sim_Vt_Of(IxI)'!$L20</f>
        <v>0</v>
      </c>
      <c r="AE20">
        <f>I!AD18*'Sim_Vt_Of(IxI)'!$L20</f>
        <v>0</v>
      </c>
      <c r="AF20">
        <f>I!AE18*'Sim_Vt_Of(IxI)'!$L20</f>
        <v>0</v>
      </c>
      <c r="AG20">
        <f>I!AF18*'Sim_Vt_Of(IxI)'!$L20</f>
        <v>0</v>
      </c>
      <c r="AH20">
        <f>I!AG18*'Sim_Vt_Of(IxI)'!$L20</f>
        <v>0</v>
      </c>
      <c r="AI20">
        <f>I!AH18*'Sim_Vt_Of(IxI)'!$L20</f>
        <v>0</v>
      </c>
      <c r="AJ20">
        <f>I!AI18*'Sim_Vt_Of(IxI)'!$L20</f>
        <v>0</v>
      </c>
      <c r="AK20">
        <f>I!AJ18*'Sim_Vt_Of(IxI)'!$L20</f>
        <v>0</v>
      </c>
      <c r="AL20">
        <f>I!AK18*'Sim_Vt_Of(IxI)'!$L20</f>
        <v>0</v>
      </c>
      <c r="AM20">
        <f>I!AL18*'Sim_Vt_Of(IxI)'!$L20</f>
        <v>0</v>
      </c>
      <c r="AN20">
        <f>I!AM18*'Sim_Vt_Of(IxI)'!$L20</f>
        <v>0</v>
      </c>
      <c r="AO20">
        <f>I!AN18*'Sim_Vt_Of(IxI)'!$L20</f>
        <v>0</v>
      </c>
      <c r="AP20">
        <f>I!AO18*'Sim_Vt_Of(IxI)'!$L20</f>
        <v>0</v>
      </c>
      <c r="AQ20">
        <f>I!AP18*'Sim_Vt_Of(IxI)'!$L20</f>
        <v>0</v>
      </c>
      <c r="AR20">
        <f>I!AQ18*'Sim_Vt_Of(IxI)'!$L20</f>
        <v>0</v>
      </c>
      <c r="AS20">
        <f>I!AR18*'Sim_Vt_Of(IxI)'!$L20</f>
        <v>0</v>
      </c>
      <c r="AT20">
        <f>I!AS18*'Sim_Vt_Of(IxI)'!$L20</f>
        <v>0</v>
      </c>
      <c r="AU20">
        <f>I!AT18*'Sim_Vt_Of(IxI)'!$L20</f>
        <v>0</v>
      </c>
      <c r="AV20">
        <f>I!AU18*'Sim_Vt_Of(IxI)'!$L20</f>
        <v>0</v>
      </c>
      <c r="AW20">
        <f>I!AV18*'Sim_Vt_Of(IxI)'!$L20</f>
        <v>0</v>
      </c>
      <c r="AX20">
        <f>I!AW18*'Sim_Vt_Of(IxI)'!$L20</f>
        <v>0</v>
      </c>
      <c r="AY20">
        <f>I!AX18*'Sim_Vt_Of(IxI)'!$L20</f>
        <v>0</v>
      </c>
      <c r="AZ20">
        <f>I!AY18*'Sim_Vt_Of(IxI)'!$L20</f>
        <v>0</v>
      </c>
      <c r="BA20">
        <f>I!AZ18*'Sim_Vt_Of(IxI)'!$L20</f>
        <v>0</v>
      </c>
      <c r="BB20">
        <f>I!BA18*'Sim_Vt_Of(IxI)'!$L20</f>
        <v>0</v>
      </c>
      <c r="BC20">
        <f>I!BB18*'Sim_Vt_Of(IxI)'!$L20</f>
        <v>0</v>
      </c>
      <c r="BD20">
        <f>I!BC18*'Sim_Vt_Of(IxI)'!$L20</f>
        <v>0</v>
      </c>
      <c r="BE20">
        <f>I!BD18*'Sim_Vt_Of(IxI)'!$L20</f>
        <v>0</v>
      </c>
      <c r="BF20">
        <f>I!BE18*'Sim_Vt_Of(IxI)'!$L20</f>
        <v>0</v>
      </c>
      <c r="BG20">
        <f>I!BF18*'Sim_Vt_Of(IxI)'!$L20</f>
        <v>0</v>
      </c>
      <c r="BH20">
        <f>I!BG18*'Sim_Vt_Of(IxI)'!$L20</f>
        <v>0</v>
      </c>
      <c r="BI20">
        <f>I!BH18*'Sim_Vt_Of(IxI)'!$L20</f>
        <v>0</v>
      </c>
      <c r="BJ20">
        <f>I!BI18*'Sim_Vt_Of(IxI)'!$L20</f>
        <v>0</v>
      </c>
      <c r="BK20">
        <f>I!BJ18*'Sim_Vt_Of(IxI)'!$L20</f>
        <v>0</v>
      </c>
      <c r="BL20">
        <f>I!BK18*'Sim_Vt_Of(IxI)'!$L20</f>
        <v>0</v>
      </c>
      <c r="BM20">
        <f>I!BL18*'Sim_Vt_Of(IxI)'!$L20</f>
        <v>0</v>
      </c>
      <c r="BN20">
        <f>I!BM18*'Sim_Vt_Of(IxI)'!$L20</f>
        <v>0</v>
      </c>
      <c r="BO20">
        <f>I!BN18*'Sim_Vt_Of(IxI)'!$L20</f>
        <v>0</v>
      </c>
      <c r="BP20">
        <f>I!BO18*'Sim_Vt_Of(IxI)'!$L20</f>
        <v>0</v>
      </c>
      <c r="BQ20">
        <f>I!BP18*'Sim_Vt_Of(IxI)'!$L20</f>
        <v>0</v>
      </c>
      <c r="BR20">
        <f>I!BQ18*'Sim_Vt_Of(IxI)'!$L20</f>
        <v>0</v>
      </c>
      <c r="BS20">
        <f>I!BR18*'Sim_Vt_Of(IxI)'!$L20</f>
        <v>0</v>
      </c>
      <c r="BT20">
        <f>I!BS18*'Sim_Vt_Of(IxI)'!$L20</f>
        <v>0</v>
      </c>
      <c r="BU20">
        <f>I!BT18*'Sim_Vt_Of(IxI)'!$L20</f>
        <v>0</v>
      </c>
      <c r="BV20">
        <f>I!BU18*'Sim_Vt_Of(IxI)'!$L20</f>
        <v>0</v>
      </c>
      <c r="BW20">
        <f>I!BV18*'Sim_Vt_Of(IxI)'!$L20</f>
        <v>0</v>
      </c>
      <c r="BX20">
        <f>I!BW18*'Sim_Vt_Of(IxI)'!$L20</f>
        <v>0</v>
      </c>
      <c r="BY20">
        <f>I!BX18*'Sim_Vt_Of(IxI)'!$L20</f>
        <v>0</v>
      </c>
    </row>
    <row r="21" spans="1:77" x14ac:dyDescent="0.25">
      <c r="A21" s="105" t="s">
        <v>18</v>
      </c>
      <c r="B21">
        <f>I!A19*'Sim_Vt_Of(IxI)'!$L21</f>
        <v>0</v>
      </c>
      <c r="C21">
        <f>I!B19*'Sim_Vt_Of(IxI)'!$L21</f>
        <v>0</v>
      </c>
      <c r="D21">
        <f>I!C19*'Sim_Vt_Of(IxI)'!$L21</f>
        <v>0</v>
      </c>
      <c r="E21">
        <f>I!D19*'Sim_Vt_Of(IxI)'!$L21</f>
        <v>0</v>
      </c>
      <c r="F21">
        <f>I!E19*'Sim_Vt_Of(IxI)'!$L21</f>
        <v>0</v>
      </c>
      <c r="G21">
        <f>I!F19*'Sim_Vt_Of(IxI)'!$L21</f>
        <v>0</v>
      </c>
      <c r="H21">
        <f>I!G19*'Sim_Vt_Of(IxI)'!$L21</f>
        <v>0</v>
      </c>
      <c r="I21">
        <f>I!H19*'Sim_Vt_Of(IxI)'!$L21</f>
        <v>0</v>
      </c>
      <c r="J21">
        <f>I!I19*'Sim_Vt_Of(IxI)'!$L21</f>
        <v>0</v>
      </c>
      <c r="K21">
        <f>I!J19*'Sim_Vt_Of(IxI)'!$L21</f>
        <v>0</v>
      </c>
      <c r="L21">
        <f>I!K19*'Sim_Vt_Of(IxI)'!$L21</f>
        <v>0</v>
      </c>
      <c r="M21">
        <f>I!L19*'Sim_Vt_Of(IxI)'!$L21</f>
        <v>0</v>
      </c>
      <c r="N21">
        <f>I!M19*'Sim_Vt_Of(IxI)'!$L21</f>
        <v>0</v>
      </c>
      <c r="O21">
        <f>I!N19*'Sim_Vt_Of(IxI)'!$L21</f>
        <v>0</v>
      </c>
      <c r="P21">
        <f>I!O19*'Sim_Vt_Of(IxI)'!$L21</f>
        <v>0</v>
      </c>
      <c r="Q21">
        <f>I!P19*'Sim_Vt_Of(IxI)'!$L21</f>
        <v>0</v>
      </c>
      <c r="R21">
        <f>I!Q19*'Sim_Vt_Of(IxI)'!$L21</f>
        <v>0</v>
      </c>
      <c r="S21">
        <f>I!R19*'Sim_Vt_Of(IxI)'!$L21</f>
        <v>0</v>
      </c>
      <c r="T21">
        <f>I!S19*'Sim_Vt_Of(IxI)'!$L21</f>
        <v>0</v>
      </c>
      <c r="U21">
        <f>I!T19*'Sim_Vt_Of(IxI)'!$L21</f>
        <v>0</v>
      </c>
      <c r="V21">
        <f>I!U19*'Sim_Vt_Of(IxI)'!$L21</f>
        <v>0</v>
      </c>
      <c r="W21">
        <f>I!V19*'Sim_Vt_Of(IxI)'!$L21</f>
        <v>0</v>
      </c>
      <c r="X21">
        <f>I!W19*'Sim_Vt_Of(IxI)'!$L21</f>
        <v>0</v>
      </c>
      <c r="Y21">
        <f>I!X19*'Sim_Vt_Of(IxI)'!$L21</f>
        <v>0</v>
      </c>
      <c r="Z21">
        <f>I!Y19*'Sim_Vt_Of(IxI)'!$L21</f>
        <v>0</v>
      </c>
      <c r="AA21">
        <f>I!Z19*'Sim_Vt_Of(IxI)'!$L21</f>
        <v>0</v>
      </c>
      <c r="AB21">
        <f>I!AA19*'Sim_Vt_Of(IxI)'!$L21</f>
        <v>0</v>
      </c>
      <c r="AC21">
        <f>I!AB19*'Sim_Vt_Of(IxI)'!$L21</f>
        <v>0</v>
      </c>
      <c r="AD21">
        <f>I!AC19*'Sim_Vt_Of(IxI)'!$L21</f>
        <v>0</v>
      </c>
      <c r="AE21">
        <f>I!AD19*'Sim_Vt_Of(IxI)'!$L21</f>
        <v>0</v>
      </c>
      <c r="AF21">
        <f>I!AE19*'Sim_Vt_Of(IxI)'!$L21</f>
        <v>0</v>
      </c>
      <c r="AG21">
        <f>I!AF19*'Sim_Vt_Of(IxI)'!$L21</f>
        <v>0</v>
      </c>
      <c r="AH21">
        <f>I!AG19*'Sim_Vt_Of(IxI)'!$L21</f>
        <v>0</v>
      </c>
      <c r="AI21">
        <f>I!AH19*'Sim_Vt_Of(IxI)'!$L21</f>
        <v>0</v>
      </c>
      <c r="AJ21">
        <f>I!AI19*'Sim_Vt_Of(IxI)'!$L21</f>
        <v>0</v>
      </c>
      <c r="AK21">
        <f>I!AJ19*'Sim_Vt_Of(IxI)'!$L21</f>
        <v>0</v>
      </c>
      <c r="AL21">
        <f>I!AK19*'Sim_Vt_Of(IxI)'!$L21</f>
        <v>0</v>
      </c>
      <c r="AM21">
        <f>I!AL19*'Sim_Vt_Of(IxI)'!$L21</f>
        <v>0</v>
      </c>
      <c r="AN21">
        <f>I!AM19*'Sim_Vt_Of(IxI)'!$L21</f>
        <v>0</v>
      </c>
      <c r="AO21">
        <f>I!AN19*'Sim_Vt_Of(IxI)'!$L21</f>
        <v>0</v>
      </c>
      <c r="AP21">
        <f>I!AO19*'Sim_Vt_Of(IxI)'!$L21</f>
        <v>0</v>
      </c>
      <c r="AQ21">
        <f>I!AP19*'Sim_Vt_Of(IxI)'!$L21</f>
        <v>0</v>
      </c>
      <c r="AR21">
        <f>I!AQ19*'Sim_Vt_Of(IxI)'!$L21</f>
        <v>0</v>
      </c>
      <c r="AS21">
        <f>I!AR19*'Sim_Vt_Of(IxI)'!$L21</f>
        <v>0</v>
      </c>
      <c r="AT21">
        <f>I!AS19*'Sim_Vt_Of(IxI)'!$L21</f>
        <v>0</v>
      </c>
      <c r="AU21">
        <f>I!AT19*'Sim_Vt_Of(IxI)'!$L21</f>
        <v>0</v>
      </c>
      <c r="AV21">
        <f>I!AU19*'Sim_Vt_Of(IxI)'!$L21</f>
        <v>0</v>
      </c>
      <c r="AW21">
        <f>I!AV19*'Sim_Vt_Of(IxI)'!$L21</f>
        <v>0</v>
      </c>
      <c r="AX21">
        <f>I!AW19*'Sim_Vt_Of(IxI)'!$L21</f>
        <v>0</v>
      </c>
      <c r="AY21">
        <f>I!AX19*'Sim_Vt_Of(IxI)'!$L21</f>
        <v>0</v>
      </c>
      <c r="AZ21">
        <f>I!AY19*'Sim_Vt_Of(IxI)'!$L21</f>
        <v>0</v>
      </c>
      <c r="BA21">
        <f>I!AZ19*'Sim_Vt_Of(IxI)'!$L21</f>
        <v>0</v>
      </c>
      <c r="BB21">
        <f>I!BA19*'Sim_Vt_Of(IxI)'!$L21</f>
        <v>0</v>
      </c>
      <c r="BC21">
        <f>I!BB19*'Sim_Vt_Of(IxI)'!$L21</f>
        <v>0</v>
      </c>
      <c r="BD21">
        <f>I!BC19*'Sim_Vt_Of(IxI)'!$L21</f>
        <v>0</v>
      </c>
      <c r="BE21">
        <f>I!BD19*'Sim_Vt_Of(IxI)'!$L21</f>
        <v>0</v>
      </c>
      <c r="BF21">
        <f>I!BE19*'Sim_Vt_Of(IxI)'!$L21</f>
        <v>0</v>
      </c>
      <c r="BG21">
        <f>I!BF19*'Sim_Vt_Of(IxI)'!$L21</f>
        <v>0</v>
      </c>
      <c r="BH21">
        <f>I!BG19*'Sim_Vt_Of(IxI)'!$L21</f>
        <v>0</v>
      </c>
      <c r="BI21">
        <f>I!BH19*'Sim_Vt_Of(IxI)'!$L21</f>
        <v>0</v>
      </c>
      <c r="BJ21">
        <f>I!BI19*'Sim_Vt_Of(IxI)'!$L21</f>
        <v>0</v>
      </c>
      <c r="BK21">
        <f>I!BJ19*'Sim_Vt_Of(IxI)'!$L21</f>
        <v>0</v>
      </c>
      <c r="BL21">
        <f>I!BK19*'Sim_Vt_Of(IxI)'!$L21</f>
        <v>0</v>
      </c>
      <c r="BM21">
        <f>I!BL19*'Sim_Vt_Of(IxI)'!$L21</f>
        <v>0</v>
      </c>
      <c r="BN21">
        <f>I!BM19*'Sim_Vt_Of(IxI)'!$L21</f>
        <v>0</v>
      </c>
      <c r="BO21">
        <f>I!BN19*'Sim_Vt_Of(IxI)'!$L21</f>
        <v>0</v>
      </c>
      <c r="BP21">
        <f>I!BO19*'Sim_Vt_Of(IxI)'!$L21</f>
        <v>0</v>
      </c>
      <c r="BQ21">
        <f>I!BP19*'Sim_Vt_Of(IxI)'!$L21</f>
        <v>0</v>
      </c>
      <c r="BR21">
        <f>I!BQ19*'Sim_Vt_Of(IxI)'!$L21</f>
        <v>0</v>
      </c>
      <c r="BS21">
        <f>I!BR19*'Sim_Vt_Of(IxI)'!$L21</f>
        <v>0</v>
      </c>
      <c r="BT21">
        <f>I!BS19*'Sim_Vt_Of(IxI)'!$L21</f>
        <v>0</v>
      </c>
      <c r="BU21">
        <f>I!BT19*'Sim_Vt_Of(IxI)'!$L21</f>
        <v>0</v>
      </c>
      <c r="BV21">
        <f>I!BU19*'Sim_Vt_Of(IxI)'!$L21</f>
        <v>0</v>
      </c>
      <c r="BW21">
        <f>I!BV19*'Sim_Vt_Of(IxI)'!$L21</f>
        <v>0</v>
      </c>
      <c r="BX21">
        <f>I!BW19*'Sim_Vt_Of(IxI)'!$L21</f>
        <v>0</v>
      </c>
      <c r="BY21">
        <f>I!BX19*'Sim_Vt_Of(IxI)'!$L21</f>
        <v>0</v>
      </c>
    </row>
    <row r="22" spans="1:77" x14ac:dyDescent="0.25">
      <c r="A22" s="105" t="s">
        <v>19</v>
      </c>
      <c r="B22">
        <f>I!A20*'Sim_Vt_Of(IxI)'!$L22</f>
        <v>0</v>
      </c>
      <c r="C22">
        <f>I!B20*'Sim_Vt_Of(IxI)'!$L22</f>
        <v>0</v>
      </c>
      <c r="D22">
        <f>I!C20*'Sim_Vt_Of(IxI)'!$L22</f>
        <v>0</v>
      </c>
      <c r="E22">
        <f>I!D20*'Sim_Vt_Of(IxI)'!$L22</f>
        <v>0</v>
      </c>
      <c r="F22">
        <f>I!E20*'Sim_Vt_Of(IxI)'!$L22</f>
        <v>0</v>
      </c>
      <c r="G22">
        <f>I!F20*'Sim_Vt_Of(IxI)'!$L22</f>
        <v>0</v>
      </c>
      <c r="H22">
        <f>I!G20*'Sim_Vt_Of(IxI)'!$L22</f>
        <v>0</v>
      </c>
      <c r="I22">
        <f>I!H20*'Sim_Vt_Of(IxI)'!$L22</f>
        <v>0</v>
      </c>
      <c r="J22">
        <f>I!I20*'Sim_Vt_Of(IxI)'!$L22</f>
        <v>0</v>
      </c>
      <c r="K22">
        <f>I!J20*'Sim_Vt_Of(IxI)'!$L22</f>
        <v>0</v>
      </c>
      <c r="L22">
        <f>I!K20*'Sim_Vt_Of(IxI)'!$L22</f>
        <v>0</v>
      </c>
      <c r="M22">
        <f>I!L20*'Sim_Vt_Of(IxI)'!$L22</f>
        <v>0</v>
      </c>
      <c r="N22">
        <f>I!M20*'Sim_Vt_Of(IxI)'!$L22</f>
        <v>0</v>
      </c>
      <c r="O22">
        <f>I!N20*'Sim_Vt_Of(IxI)'!$L22</f>
        <v>0</v>
      </c>
      <c r="P22">
        <f>I!O20*'Sim_Vt_Of(IxI)'!$L22</f>
        <v>0</v>
      </c>
      <c r="Q22">
        <f>I!P20*'Sim_Vt_Of(IxI)'!$L22</f>
        <v>0</v>
      </c>
      <c r="R22">
        <f>I!Q20*'Sim_Vt_Of(IxI)'!$L22</f>
        <v>0</v>
      </c>
      <c r="S22">
        <f>I!R20*'Sim_Vt_Of(IxI)'!$L22</f>
        <v>0</v>
      </c>
      <c r="T22">
        <f>I!S20*'Sim_Vt_Of(IxI)'!$L22</f>
        <v>0</v>
      </c>
      <c r="U22">
        <f>I!T20*'Sim_Vt_Of(IxI)'!$L22</f>
        <v>0</v>
      </c>
      <c r="V22">
        <f>I!U20*'Sim_Vt_Of(IxI)'!$L22</f>
        <v>0</v>
      </c>
      <c r="W22">
        <f>I!V20*'Sim_Vt_Of(IxI)'!$L22</f>
        <v>0</v>
      </c>
      <c r="X22">
        <f>I!W20*'Sim_Vt_Of(IxI)'!$L22</f>
        <v>0</v>
      </c>
      <c r="Y22">
        <f>I!X20*'Sim_Vt_Of(IxI)'!$L22</f>
        <v>0</v>
      </c>
      <c r="Z22">
        <f>I!Y20*'Sim_Vt_Of(IxI)'!$L22</f>
        <v>0</v>
      </c>
      <c r="AA22">
        <f>I!Z20*'Sim_Vt_Of(IxI)'!$L22</f>
        <v>0</v>
      </c>
      <c r="AB22">
        <f>I!AA20*'Sim_Vt_Of(IxI)'!$L22</f>
        <v>0</v>
      </c>
      <c r="AC22">
        <f>I!AB20*'Sim_Vt_Of(IxI)'!$L22</f>
        <v>0</v>
      </c>
      <c r="AD22">
        <f>I!AC20*'Sim_Vt_Of(IxI)'!$L22</f>
        <v>0</v>
      </c>
      <c r="AE22">
        <f>I!AD20*'Sim_Vt_Of(IxI)'!$L22</f>
        <v>0</v>
      </c>
      <c r="AF22">
        <f>I!AE20*'Sim_Vt_Of(IxI)'!$L22</f>
        <v>0</v>
      </c>
      <c r="AG22">
        <f>I!AF20*'Sim_Vt_Of(IxI)'!$L22</f>
        <v>0</v>
      </c>
      <c r="AH22">
        <f>I!AG20*'Sim_Vt_Of(IxI)'!$L22</f>
        <v>0</v>
      </c>
      <c r="AI22">
        <f>I!AH20*'Sim_Vt_Of(IxI)'!$L22</f>
        <v>0</v>
      </c>
      <c r="AJ22">
        <f>I!AI20*'Sim_Vt_Of(IxI)'!$L22</f>
        <v>0</v>
      </c>
      <c r="AK22">
        <f>I!AJ20*'Sim_Vt_Of(IxI)'!$L22</f>
        <v>0</v>
      </c>
      <c r="AL22">
        <f>I!AK20*'Sim_Vt_Of(IxI)'!$L22</f>
        <v>0</v>
      </c>
      <c r="AM22">
        <f>I!AL20*'Sim_Vt_Of(IxI)'!$L22</f>
        <v>0</v>
      </c>
      <c r="AN22">
        <f>I!AM20*'Sim_Vt_Of(IxI)'!$L22</f>
        <v>0</v>
      </c>
      <c r="AO22">
        <f>I!AN20*'Sim_Vt_Of(IxI)'!$L22</f>
        <v>0</v>
      </c>
      <c r="AP22">
        <f>I!AO20*'Sim_Vt_Of(IxI)'!$L22</f>
        <v>0</v>
      </c>
      <c r="AQ22">
        <f>I!AP20*'Sim_Vt_Of(IxI)'!$L22</f>
        <v>0</v>
      </c>
      <c r="AR22">
        <f>I!AQ20*'Sim_Vt_Of(IxI)'!$L22</f>
        <v>0</v>
      </c>
      <c r="AS22">
        <f>I!AR20*'Sim_Vt_Of(IxI)'!$L22</f>
        <v>0</v>
      </c>
      <c r="AT22">
        <f>I!AS20*'Sim_Vt_Of(IxI)'!$L22</f>
        <v>0</v>
      </c>
      <c r="AU22">
        <f>I!AT20*'Sim_Vt_Of(IxI)'!$L22</f>
        <v>0</v>
      </c>
      <c r="AV22">
        <f>I!AU20*'Sim_Vt_Of(IxI)'!$L22</f>
        <v>0</v>
      </c>
      <c r="AW22">
        <f>I!AV20*'Sim_Vt_Of(IxI)'!$L22</f>
        <v>0</v>
      </c>
      <c r="AX22">
        <f>I!AW20*'Sim_Vt_Of(IxI)'!$L22</f>
        <v>0</v>
      </c>
      <c r="AY22">
        <f>I!AX20*'Sim_Vt_Of(IxI)'!$L22</f>
        <v>0</v>
      </c>
      <c r="AZ22">
        <f>I!AY20*'Sim_Vt_Of(IxI)'!$L22</f>
        <v>0</v>
      </c>
      <c r="BA22">
        <f>I!AZ20*'Sim_Vt_Of(IxI)'!$L22</f>
        <v>0</v>
      </c>
      <c r="BB22">
        <f>I!BA20*'Sim_Vt_Of(IxI)'!$L22</f>
        <v>0</v>
      </c>
      <c r="BC22">
        <f>I!BB20*'Sim_Vt_Of(IxI)'!$L22</f>
        <v>0</v>
      </c>
      <c r="BD22">
        <f>I!BC20*'Sim_Vt_Of(IxI)'!$L22</f>
        <v>0</v>
      </c>
      <c r="BE22">
        <f>I!BD20*'Sim_Vt_Of(IxI)'!$L22</f>
        <v>0</v>
      </c>
      <c r="BF22">
        <f>I!BE20*'Sim_Vt_Of(IxI)'!$L22</f>
        <v>0</v>
      </c>
      <c r="BG22">
        <f>I!BF20*'Sim_Vt_Of(IxI)'!$L22</f>
        <v>0</v>
      </c>
      <c r="BH22">
        <f>I!BG20*'Sim_Vt_Of(IxI)'!$L22</f>
        <v>0</v>
      </c>
      <c r="BI22">
        <f>I!BH20*'Sim_Vt_Of(IxI)'!$L22</f>
        <v>0</v>
      </c>
      <c r="BJ22">
        <f>I!BI20*'Sim_Vt_Of(IxI)'!$L22</f>
        <v>0</v>
      </c>
      <c r="BK22">
        <f>I!BJ20*'Sim_Vt_Of(IxI)'!$L22</f>
        <v>0</v>
      </c>
      <c r="BL22">
        <f>I!BK20*'Sim_Vt_Of(IxI)'!$L22</f>
        <v>0</v>
      </c>
      <c r="BM22">
        <f>I!BL20*'Sim_Vt_Of(IxI)'!$L22</f>
        <v>0</v>
      </c>
      <c r="BN22">
        <f>I!BM20*'Sim_Vt_Of(IxI)'!$L22</f>
        <v>0</v>
      </c>
      <c r="BO22">
        <f>I!BN20*'Sim_Vt_Of(IxI)'!$L22</f>
        <v>0</v>
      </c>
      <c r="BP22">
        <f>I!BO20*'Sim_Vt_Of(IxI)'!$L22</f>
        <v>0</v>
      </c>
      <c r="BQ22">
        <f>I!BP20*'Sim_Vt_Of(IxI)'!$L22</f>
        <v>0</v>
      </c>
      <c r="BR22">
        <f>I!BQ20*'Sim_Vt_Of(IxI)'!$L22</f>
        <v>0</v>
      </c>
      <c r="BS22">
        <f>I!BR20*'Sim_Vt_Of(IxI)'!$L22</f>
        <v>0</v>
      </c>
      <c r="BT22">
        <f>I!BS20*'Sim_Vt_Of(IxI)'!$L22</f>
        <v>0</v>
      </c>
      <c r="BU22">
        <f>I!BT20*'Sim_Vt_Of(IxI)'!$L22</f>
        <v>0</v>
      </c>
      <c r="BV22">
        <f>I!BU20*'Sim_Vt_Of(IxI)'!$L22</f>
        <v>0</v>
      </c>
      <c r="BW22">
        <f>I!BV20*'Sim_Vt_Of(IxI)'!$L22</f>
        <v>0</v>
      </c>
      <c r="BX22">
        <f>I!BW20*'Sim_Vt_Of(IxI)'!$L22</f>
        <v>0</v>
      </c>
      <c r="BY22">
        <f>I!BX20*'Sim_Vt_Of(IxI)'!$L22</f>
        <v>0</v>
      </c>
    </row>
    <row r="23" spans="1:77" x14ac:dyDescent="0.25">
      <c r="A23" s="105" t="s">
        <v>20</v>
      </c>
      <c r="B23">
        <f>I!A21*'Sim_Vt_Of(IxI)'!$L23</f>
        <v>0</v>
      </c>
      <c r="C23">
        <f>I!B21*'Sim_Vt_Of(IxI)'!$L23</f>
        <v>0</v>
      </c>
      <c r="D23">
        <f>I!C21*'Sim_Vt_Of(IxI)'!$L23</f>
        <v>0</v>
      </c>
      <c r="E23">
        <f>I!D21*'Sim_Vt_Of(IxI)'!$L23</f>
        <v>0</v>
      </c>
      <c r="F23">
        <f>I!E21*'Sim_Vt_Of(IxI)'!$L23</f>
        <v>0</v>
      </c>
      <c r="G23">
        <f>I!F21*'Sim_Vt_Of(IxI)'!$L23</f>
        <v>0</v>
      </c>
      <c r="H23">
        <f>I!G21*'Sim_Vt_Of(IxI)'!$L23</f>
        <v>0</v>
      </c>
      <c r="I23">
        <f>I!H21*'Sim_Vt_Of(IxI)'!$L23</f>
        <v>0</v>
      </c>
      <c r="J23">
        <f>I!I21*'Sim_Vt_Of(IxI)'!$L23</f>
        <v>0</v>
      </c>
      <c r="K23">
        <f>I!J21*'Sim_Vt_Of(IxI)'!$L23</f>
        <v>0</v>
      </c>
      <c r="L23">
        <f>I!K21*'Sim_Vt_Of(IxI)'!$L23</f>
        <v>0</v>
      </c>
      <c r="M23">
        <f>I!L21*'Sim_Vt_Of(IxI)'!$L23</f>
        <v>0</v>
      </c>
      <c r="N23">
        <f>I!M21*'Sim_Vt_Of(IxI)'!$L23</f>
        <v>0</v>
      </c>
      <c r="O23">
        <f>I!N21*'Sim_Vt_Of(IxI)'!$L23</f>
        <v>0</v>
      </c>
      <c r="P23">
        <f>I!O21*'Sim_Vt_Of(IxI)'!$L23</f>
        <v>0</v>
      </c>
      <c r="Q23">
        <f>I!P21*'Sim_Vt_Of(IxI)'!$L23</f>
        <v>0</v>
      </c>
      <c r="R23">
        <f>I!Q21*'Sim_Vt_Of(IxI)'!$L23</f>
        <v>0</v>
      </c>
      <c r="S23">
        <f>I!R21*'Sim_Vt_Of(IxI)'!$L23</f>
        <v>0</v>
      </c>
      <c r="T23">
        <f>I!S21*'Sim_Vt_Of(IxI)'!$L23</f>
        <v>0</v>
      </c>
      <c r="U23">
        <f>I!T21*'Sim_Vt_Of(IxI)'!$L23</f>
        <v>0</v>
      </c>
      <c r="V23">
        <f>I!U21*'Sim_Vt_Of(IxI)'!$L23</f>
        <v>0</v>
      </c>
      <c r="W23">
        <f>I!V21*'Sim_Vt_Of(IxI)'!$L23</f>
        <v>0</v>
      </c>
      <c r="X23">
        <f>I!W21*'Sim_Vt_Of(IxI)'!$L23</f>
        <v>0</v>
      </c>
      <c r="Y23">
        <f>I!X21*'Sim_Vt_Of(IxI)'!$L23</f>
        <v>0</v>
      </c>
      <c r="Z23">
        <f>I!Y21*'Sim_Vt_Of(IxI)'!$L23</f>
        <v>0</v>
      </c>
      <c r="AA23">
        <f>I!Z21*'Sim_Vt_Of(IxI)'!$L23</f>
        <v>0</v>
      </c>
      <c r="AB23">
        <f>I!AA21*'Sim_Vt_Of(IxI)'!$L23</f>
        <v>0</v>
      </c>
      <c r="AC23">
        <f>I!AB21*'Sim_Vt_Of(IxI)'!$L23</f>
        <v>0</v>
      </c>
      <c r="AD23">
        <f>I!AC21*'Sim_Vt_Of(IxI)'!$L23</f>
        <v>0</v>
      </c>
      <c r="AE23">
        <f>I!AD21*'Sim_Vt_Of(IxI)'!$L23</f>
        <v>0</v>
      </c>
      <c r="AF23">
        <f>I!AE21*'Sim_Vt_Of(IxI)'!$L23</f>
        <v>0</v>
      </c>
      <c r="AG23">
        <f>I!AF21*'Sim_Vt_Of(IxI)'!$L23</f>
        <v>0</v>
      </c>
      <c r="AH23">
        <f>I!AG21*'Sim_Vt_Of(IxI)'!$L23</f>
        <v>0</v>
      </c>
      <c r="AI23">
        <f>I!AH21*'Sim_Vt_Of(IxI)'!$L23</f>
        <v>0</v>
      </c>
      <c r="AJ23">
        <f>I!AI21*'Sim_Vt_Of(IxI)'!$L23</f>
        <v>0</v>
      </c>
      <c r="AK23">
        <f>I!AJ21*'Sim_Vt_Of(IxI)'!$L23</f>
        <v>0</v>
      </c>
      <c r="AL23">
        <f>I!AK21*'Sim_Vt_Of(IxI)'!$L23</f>
        <v>0</v>
      </c>
      <c r="AM23">
        <f>I!AL21*'Sim_Vt_Of(IxI)'!$L23</f>
        <v>0</v>
      </c>
      <c r="AN23">
        <f>I!AM21*'Sim_Vt_Of(IxI)'!$L23</f>
        <v>0</v>
      </c>
      <c r="AO23">
        <f>I!AN21*'Sim_Vt_Of(IxI)'!$L23</f>
        <v>0</v>
      </c>
      <c r="AP23">
        <f>I!AO21*'Sim_Vt_Of(IxI)'!$L23</f>
        <v>0</v>
      </c>
      <c r="AQ23">
        <f>I!AP21*'Sim_Vt_Of(IxI)'!$L23</f>
        <v>0</v>
      </c>
      <c r="AR23">
        <f>I!AQ21*'Sim_Vt_Of(IxI)'!$L23</f>
        <v>0</v>
      </c>
      <c r="AS23">
        <f>I!AR21*'Sim_Vt_Of(IxI)'!$L23</f>
        <v>0</v>
      </c>
      <c r="AT23">
        <f>I!AS21*'Sim_Vt_Of(IxI)'!$L23</f>
        <v>0</v>
      </c>
      <c r="AU23">
        <f>I!AT21*'Sim_Vt_Of(IxI)'!$L23</f>
        <v>0</v>
      </c>
      <c r="AV23">
        <f>I!AU21*'Sim_Vt_Of(IxI)'!$L23</f>
        <v>0</v>
      </c>
      <c r="AW23">
        <f>I!AV21*'Sim_Vt_Of(IxI)'!$L23</f>
        <v>0</v>
      </c>
      <c r="AX23">
        <f>I!AW21*'Sim_Vt_Of(IxI)'!$L23</f>
        <v>0</v>
      </c>
      <c r="AY23">
        <f>I!AX21*'Sim_Vt_Of(IxI)'!$L23</f>
        <v>0</v>
      </c>
      <c r="AZ23">
        <f>I!AY21*'Sim_Vt_Of(IxI)'!$L23</f>
        <v>0</v>
      </c>
      <c r="BA23">
        <f>I!AZ21*'Sim_Vt_Of(IxI)'!$L23</f>
        <v>0</v>
      </c>
      <c r="BB23">
        <f>I!BA21*'Sim_Vt_Of(IxI)'!$L23</f>
        <v>0</v>
      </c>
      <c r="BC23">
        <f>I!BB21*'Sim_Vt_Of(IxI)'!$L23</f>
        <v>0</v>
      </c>
      <c r="BD23">
        <f>I!BC21*'Sim_Vt_Of(IxI)'!$L23</f>
        <v>0</v>
      </c>
      <c r="BE23">
        <f>I!BD21*'Sim_Vt_Of(IxI)'!$L23</f>
        <v>0</v>
      </c>
      <c r="BF23">
        <f>I!BE21*'Sim_Vt_Of(IxI)'!$L23</f>
        <v>0</v>
      </c>
      <c r="BG23">
        <f>I!BF21*'Sim_Vt_Of(IxI)'!$L23</f>
        <v>0</v>
      </c>
      <c r="BH23">
        <f>I!BG21*'Sim_Vt_Of(IxI)'!$L23</f>
        <v>0</v>
      </c>
      <c r="BI23">
        <f>I!BH21*'Sim_Vt_Of(IxI)'!$L23</f>
        <v>0</v>
      </c>
      <c r="BJ23">
        <f>I!BI21*'Sim_Vt_Of(IxI)'!$L23</f>
        <v>0</v>
      </c>
      <c r="BK23">
        <f>I!BJ21*'Sim_Vt_Of(IxI)'!$L23</f>
        <v>0</v>
      </c>
      <c r="BL23">
        <f>I!BK21*'Sim_Vt_Of(IxI)'!$L23</f>
        <v>0</v>
      </c>
      <c r="BM23">
        <f>I!BL21*'Sim_Vt_Of(IxI)'!$L23</f>
        <v>0</v>
      </c>
      <c r="BN23">
        <f>I!BM21*'Sim_Vt_Of(IxI)'!$L23</f>
        <v>0</v>
      </c>
      <c r="BO23">
        <f>I!BN21*'Sim_Vt_Of(IxI)'!$L23</f>
        <v>0</v>
      </c>
      <c r="BP23">
        <f>I!BO21*'Sim_Vt_Of(IxI)'!$L23</f>
        <v>0</v>
      </c>
      <c r="BQ23">
        <f>I!BP21*'Sim_Vt_Of(IxI)'!$L23</f>
        <v>0</v>
      </c>
      <c r="BR23">
        <f>I!BQ21*'Sim_Vt_Of(IxI)'!$L23</f>
        <v>0</v>
      </c>
      <c r="BS23">
        <f>I!BR21*'Sim_Vt_Of(IxI)'!$L23</f>
        <v>0</v>
      </c>
      <c r="BT23">
        <f>I!BS21*'Sim_Vt_Of(IxI)'!$L23</f>
        <v>0</v>
      </c>
      <c r="BU23">
        <f>I!BT21*'Sim_Vt_Of(IxI)'!$L23</f>
        <v>0</v>
      </c>
      <c r="BV23">
        <f>I!BU21*'Sim_Vt_Of(IxI)'!$L23</f>
        <v>0</v>
      </c>
      <c r="BW23">
        <f>I!BV21*'Sim_Vt_Of(IxI)'!$L23</f>
        <v>0</v>
      </c>
      <c r="BX23">
        <f>I!BW21*'Sim_Vt_Of(IxI)'!$L23</f>
        <v>0</v>
      </c>
      <c r="BY23">
        <f>I!BX21*'Sim_Vt_Of(IxI)'!$L23</f>
        <v>0</v>
      </c>
    </row>
    <row r="24" spans="1:77" x14ac:dyDescent="0.25">
      <c r="A24" s="105" t="s">
        <v>21</v>
      </c>
      <c r="B24">
        <f>I!A22*'Sim_Vt_Of(IxI)'!$L24</f>
        <v>0</v>
      </c>
      <c r="C24">
        <f>I!B22*'Sim_Vt_Of(IxI)'!$L24</f>
        <v>0</v>
      </c>
      <c r="D24">
        <f>I!C22*'Sim_Vt_Of(IxI)'!$L24</f>
        <v>0</v>
      </c>
      <c r="E24">
        <f>I!D22*'Sim_Vt_Of(IxI)'!$L24</f>
        <v>0</v>
      </c>
      <c r="F24">
        <f>I!E22*'Sim_Vt_Of(IxI)'!$L24</f>
        <v>0</v>
      </c>
      <c r="G24">
        <f>I!F22*'Sim_Vt_Of(IxI)'!$L24</f>
        <v>0</v>
      </c>
      <c r="H24">
        <f>I!G22*'Sim_Vt_Of(IxI)'!$L24</f>
        <v>0</v>
      </c>
      <c r="I24">
        <f>I!H22*'Sim_Vt_Of(IxI)'!$L24</f>
        <v>0</v>
      </c>
      <c r="J24">
        <f>I!I22*'Sim_Vt_Of(IxI)'!$L24</f>
        <v>0</v>
      </c>
      <c r="K24">
        <f>I!J22*'Sim_Vt_Of(IxI)'!$L24</f>
        <v>0</v>
      </c>
      <c r="L24">
        <f>I!K22*'Sim_Vt_Of(IxI)'!$L24</f>
        <v>0</v>
      </c>
      <c r="M24">
        <f>I!L22*'Sim_Vt_Of(IxI)'!$L24</f>
        <v>0</v>
      </c>
      <c r="N24">
        <f>I!M22*'Sim_Vt_Of(IxI)'!$L24</f>
        <v>0</v>
      </c>
      <c r="O24">
        <f>I!N22*'Sim_Vt_Of(IxI)'!$L24</f>
        <v>0</v>
      </c>
      <c r="P24">
        <f>I!O22*'Sim_Vt_Of(IxI)'!$L24</f>
        <v>0</v>
      </c>
      <c r="Q24">
        <f>I!P22*'Sim_Vt_Of(IxI)'!$L24</f>
        <v>0</v>
      </c>
      <c r="R24">
        <f>I!Q22*'Sim_Vt_Of(IxI)'!$L24</f>
        <v>0</v>
      </c>
      <c r="S24">
        <f>I!R22*'Sim_Vt_Of(IxI)'!$L24</f>
        <v>0</v>
      </c>
      <c r="T24">
        <f>I!S22*'Sim_Vt_Of(IxI)'!$L24</f>
        <v>0</v>
      </c>
      <c r="U24">
        <f>I!T22*'Sim_Vt_Of(IxI)'!$L24</f>
        <v>0</v>
      </c>
      <c r="V24">
        <f>I!U22*'Sim_Vt_Of(IxI)'!$L24</f>
        <v>0</v>
      </c>
      <c r="W24">
        <f>I!V22*'Sim_Vt_Of(IxI)'!$L24</f>
        <v>0</v>
      </c>
      <c r="X24">
        <f>I!W22*'Sim_Vt_Of(IxI)'!$L24</f>
        <v>0</v>
      </c>
      <c r="Y24">
        <f>I!X22*'Sim_Vt_Of(IxI)'!$L24</f>
        <v>0</v>
      </c>
      <c r="Z24">
        <f>I!Y22*'Sim_Vt_Of(IxI)'!$L24</f>
        <v>0</v>
      </c>
      <c r="AA24">
        <f>I!Z22*'Sim_Vt_Of(IxI)'!$L24</f>
        <v>0</v>
      </c>
      <c r="AB24">
        <f>I!AA22*'Sim_Vt_Of(IxI)'!$L24</f>
        <v>0</v>
      </c>
      <c r="AC24">
        <f>I!AB22*'Sim_Vt_Of(IxI)'!$L24</f>
        <v>0</v>
      </c>
      <c r="AD24">
        <f>I!AC22*'Sim_Vt_Of(IxI)'!$L24</f>
        <v>0</v>
      </c>
      <c r="AE24">
        <f>I!AD22*'Sim_Vt_Of(IxI)'!$L24</f>
        <v>0</v>
      </c>
      <c r="AF24">
        <f>I!AE22*'Sim_Vt_Of(IxI)'!$L24</f>
        <v>0</v>
      </c>
      <c r="AG24">
        <f>I!AF22*'Sim_Vt_Of(IxI)'!$L24</f>
        <v>0</v>
      </c>
      <c r="AH24">
        <f>I!AG22*'Sim_Vt_Of(IxI)'!$L24</f>
        <v>0</v>
      </c>
      <c r="AI24">
        <f>I!AH22*'Sim_Vt_Of(IxI)'!$L24</f>
        <v>0</v>
      </c>
      <c r="AJ24">
        <f>I!AI22*'Sim_Vt_Of(IxI)'!$L24</f>
        <v>0</v>
      </c>
      <c r="AK24">
        <f>I!AJ22*'Sim_Vt_Of(IxI)'!$L24</f>
        <v>0</v>
      </c>
      <c r="AL24">
        <f>I!AK22*'Sim_Vt_Of(IxI)'!$L24</f>
        <v>0</v>
      </c>
      <c r="AM24">
        <f>I!AL22*'Sim_Vt_Of(IxI)'!$L24</f>
        <v>0</v>
      </c>
      <c r="AN24">
        <f>I!AM22*'Sim_Vt_Of(IxI)'!$L24</f>
        <v>0</v>
      </c>
      <c r="AO24">
        <f>I!AN22*'Sim_Vt_Of(IxI)'!$L24</f>
        <v>0</v>
      </c>
      <c r="AP24">
        <f>I!AO22*'Sim_Vt_Of(IxI)'!$L24</f>
        <v>0</v>
      </c>
      <c r="AQ24">
        <f>I!AP22*'Sim_Vt_Of(IxI)'!$L24</f>
        <v>0</v>
      </c>
      <c r="AR24">
        <f>I!AQ22*'Sim_Vt_Of(IxI)'!$L24</f>
        <v>0</v>
      </c>
      <c r="AS24">
        <f>I!AR22*'Sim_Vt_Of(IxI)'!$L24</f>
        <v>0</v>
      </c>
      <c r="AT24">
        <f>I!AS22*'Sim_Vt_Of(IxI)'!$L24</f>
        <v>0</v>
      </c>
      <c r="AU24">
        <f>I!AT22*'Sim_Vt_Of(IxI)'!$L24</f>
        <v>0</v>
      </c>
      <c r="AV24">
        <f>I!AU22*'Sim_Vt_Of(IxI)'!$L24</f>
        <v>0</v>
      </c>
      <c r="AW24">
        <f>I!AV22*'Sim_Vt_Of(IxI)'!$L24</f>
        <v>0</v>
      </c>
      <c r="AX24">
        <f>I!AW22*'Sim_Vt_Of(IxI)'!$L24</f>
        <v>0</v>
      </c>
      <c r="AY24">
        <f>I!AX22*'Sim_Vt_Of(IxI)'!$L24</f>
        <v>0</v>
      </c>
      <c r="AZ24">
        <f>I!AY22*'Sim_Vt_Of(IxI)'!$L24</f>
        <v>0</v>
      </c>
      <c r="BA24">
        <f>I!AZ22*'Sim_Vt_Of(IxI)'!$L24</f>
        <v>0</v>
      </c>
      <c r="BB24">
        <f>I!BA22*'Sim_Vt_Of(IxI)'!$L24</f>
        <v>0</v>
      </c>
      <c r="BC24">
        <f>I!BB22*'Sim_Vt_Of(IxI)'!$L24</f>
        <v>0</v>
      </c>
      <c r="BD24">
        <f>I!BC22*'Sim_Vt_Of(IxI)'!$L24</f>
        <v>0</v>
      </c>
      <c r="BE24">
        <f>I!BD22*'Sim_Vt_Of(IxI)'!$L24</f>
        <v>0</v>
      </c>
      <c r="BF24">
        <f>I!BE22*'Sim_Vt_Of(IxI)'!$L24</f>
        <v>0</v>
      </c>
      <c r="BG24">
        <f>I!BF22*'Sim_Vt_Of(IxI)'!$L24</f>
        <v>0</v>
      </c>
      <c r="BH24">
        <f>I!BG22*'Sim_Vt_Of(IxI)'!$L24</f>
        <v>0</v>
      </c>
      <c r="BI24">
        <f>I!BH22*'Sim_Vt_Of(IxI)'!$L24</f>
        <v>0</v>
      </c>
      <c r="BJ24">
        <f>I!BI22*'Sim_Vt_Of(IxI)'!$L24</f>
        <v>0</v>
      </c>
      <c r="BK24">
        <f>I!BJ22*'Sim_Vt_Of(IxI)'!$L24</f>
        <v>0</v>
      </c>
      <c r="BL24">
        <f>I!BK22*'Sim_Vt_Of(IxI)'!$L24</f>
        <v>0</v>
      </c>
      <c r="BM24">
        <f>I!BL22*'Sim_Vt_Of(IxI)'!$L24</f>
        <v>0</v>
      </c>
      <c r="BN24">
        <f>I!BM22*'Sim_Vt_Of(IxI)'!$L24</f>
        <v>0</v>
      </c>
      <c r="BO24">
        <f>I!BN22*'Sim_Vt_Of(IxI)'!$L24</f>
        <v>0</v>
      </c>
      <c r="BP24">
        <f>I!BO22*'Sim_Vt_Of(IxI)'!$L24</f>
        <v>0</v>
      </c>
      <c r="BQ24">
        <f>I!BP22*'Sim_Vt_Of(IxI)'!$L24</f>
        <v>0</v>
      </c>
      <c r="BR24">
        <f>I!BQ22*'Sim_Vt_Of(IxI)'!$L24</f>
        <v>0</v>
      </c>
      <c r="BS24">
        <f>I!BR22*'Sim_Vt_Of(IxI)'!$L24</f>
        <v>0</v>
      </c>
      <c r="BT24">
        <f>I!BS22*'Sim_Vt_Of(IxI)'!$L24</f>
        <v>0</v>
      </c>
      <c r="BU24">
        <f>I!BT22*'Sim_Vt_Of(IxI)'!$L24</f>
        <v>0</v>
      </c>
      <c r="BV24">
        <f>I!BU22*'Sim_Vt_Of(IxI)'!$L24</f>
        <v>0</v>
      </c>
      <c r="BW24">
        <f>I!BV22*'Sim_Vt_Of(IxI)'!$L24</f>
        <v>0</v>
      </c>
      <c r="BX24">
        <f>I!BW22*'Sim_Vt_Of(IxI)'!$L24</f>
        <v>0</v>
      </c>
      <c r="BY24">
        <f>I!BX22*'Sim_Vt_Of(IxI)'!$L24</f>
        <v>0</v>
      </c>
    </row>
    <row r="25" spans="1:77" x14ac:dyDescent="0.25">
      <c r="A25" s="105" t="s">
        <v>22</v>
      </c>
      <c r="B25">
        <f>I!A23*'Sim_Vt_Of(IxI)'!$L25</f>
        <v>0</v>
      </c>
      <c r="C25">
        <f>I!B23*'Sim_Vt_Of(IxI)'!$L25</f>
        <v>0</v>
      </c>
      <c r="D25">
        <f>I!C23*'Sim_Vt_Of(IxI)'!$L25</f>
        <v>0</v>
      </c>
      <c r="E25">
        <f>I!D23*'Sim_Vt_Of(IxI)'!$L25</f>
        <v>0</v>
      </c>
      <c r="F25">
        <f>I!E23*'Sim_Vt_Of(IxI)'!$L25</f>
        <v>0</v>
      </c>
      <c r="G25">
        <f>I!F23*'Sim_Vt_Of(IxI)'!$L25</f>
        <v>0</v>
      </c>
      <c r="H25">
        <f>I!G23*'Sim_Vt_Of(IxI)'!$L25</f>
        <v>0</v>
      </c>
      <c r="I25">
        <f>I!H23*'Sim_Vt_Of(IxI)'!$L25</f>
        <v>0</v>
      </c>
      <c r="J25">
        <f>I!I23*'Sim_Vt_Of(IxI)'!$L25</f>
        <v>0</v>
      </c>
      <c r="K25">
        <f>I!J23*'Sim_Vt_Of(IxI)'!$L25</f>
        <v>0</v>
      </c>
      <c r="L25">
        <f>I!K23*'Sim_Vt_Of(IxI)'!$L25</f>
        <v>0</v>
      </c>
      <c r="M25">
        <f>I!L23*'Sim_Vt_Of(IxI)'!$L25</f>
        <v>0</v>
      </c>
      <c r="N25">
        <f>I!M23*'Sim_Vt_Of(IxI)'!$L25</f>
        <v>0</v>
      </c>
      <c r="O25">
        <f>I!N23*'Sim_Vt_Of(IxI)'!$L25</f>
        <v>0</v>
      </c>
      <c r="P25">
        <f>I!O23*'Sim_Vt_Of(IxI)'!$L25</f>
        <v>0</v>
      </c>
      <c r="Q25">
        <f>I!P23*'Sim_Vt_Of(IxI)'!$L25</f>
        <v>0</v>
      </c>
      <c r="R25">
        <f>I!Q23*'Sim_Vt_Of(IxI)'!$L25</f>
        <v>0</v>
      </c>
      <c r="S25">
        <f>I!R23*'Sim_Vt_Of(IxI)'!$L25</f>
        <v>0</v>
      </c>
      <c r="T25">
        <f>I!S23*'Sim_Vt_Of(IxI)'!$L25</f>
        <v>0</v>
      </c>
      <c r="U25">
        <f>I!T23*'Sim_Vt_Of(IxI)'!$L25</f>
        <v>0</v>
      </c>
      <c r="V25">
        <f>I!U23*'Sim_Vt_Of(IxI)'!$L25</f>
        <v>0</v>
      </c>
      <c r="W25">
        <f>I!V23*'Sim_Vt_Of(IxI)'!$L25</f>
        <v>0</v>
      </c>
      <c r="X25">
        <f>I!W23*'Sim_Vt_Of(IxI)'!$L25</f>
        <v>0</v>
      </c>
      <c r="Y25">
        <f>I!X23*'Sim_Vt_Of(IxI)'!$L25</f>
        <v>0</v>
      </c>
      <c r="Z25">
        <f>I!Y23*'Sim_Vt_Of(IxI)'!$L25</f>
        <v>0</v>
      </c>
      <c r="AA25">
        <f>I!Z23*'Sim_Vt_Of(IxI)'!$L25</f>
        <v>0</v>
      </c>
      <c r="AB25">
        <f>I!AA23*'Sim_Vt_Of(IxI)'!$L25</f>
        <v>0</v>
      </c>
      <c r="AC25">
        <f>I!AB23*'Sim_Vt_Of(IxI)'!$L25</f>
        <v>0</v>
      </c>
      <c r="AD25">
        <f>I!AC23*'Sim_Vt_Of(IxI)'!$L25</f>
        <v>0</v>
      </c>
      <c r="AE25">
        <f>I!AD23*'Sim_Vt_Of(IxI)'!$L25</f>
        <v>0</v>
      </c>
      <c r="AF25">
        <f>I!AE23*'Sim_Vt_Of(IxI)'!$L25</f>
        <v>0</v>
      </c>
      <c r="AG25">
        <f>I!AF23*'Sim_Vt_Of(IxI)'!$L25</f>
        <v>0</v>
      </c>
      <c r="AH25">
        <f>I!AG23*'Sim_Vt_Of(IxI)'!$L25</f>
        <v>0</v>
      </c>
      <c r="AI25">
        <f>I!AH23*'Sim_Vt_Of(IxI)'!$L25</f>
        <v>0</v>
      </c>
      <c r="AJ25">
        <f>I!AI23*'Sim_Vt_Of(IxI)'!$L25</f>
        <v>0</v>
      </c>
      <c r="AK25">
        <f>I!AJ23*'Sim_Vt_Of(IxI)'!$L25</f>
        <v>0</v>
      </c>
      <c r="AL25">
        <f>I!AK23*'Sim_Vt_Of(IxI)'!$L25</f>
        <v>0</v>
      </c>
      <c r="AM25">
        <f>I!AL23*'Sim_Vt_Of(IxI)'!$L25</f>
        <v>0</v>
      </c>
      <c r="AN25">
        <f>I!AM23*'Sim_Vt_Of(IxI)'!$L25</f>
        <v>0</v>
      </c>
      <c r="AO25">
        <f>I!AN23*'Sim_Vt_Of(IxI)'!$L25</f>
        <v>0</v>
      </c>
      <c r="AP25">
        <f>I!AO23*'Sim_Vt_Of(IxI)'!$L25</f>
        <v>0</v>
      </c>
      <c r="AQ25">
        <f>I!AP23*'Sim_Vt_Of(IxI)'!$L25</f>
        <v>0</v>
      </c>
      <c r="AR25">
        <f>I!AQ23*'Sim_Vt_Of(IxI)'!$L25</f>
        <v>0</v>
      </c>
      <c r="AS25">
        <f>I!AR23*'Sim_Vt_Of(IxI)'!$L25</f>
        <v>0</v>
      </c>
      <c r="AT25">
        <f>I!AS23*'Sim_Vt_Of(IxI)'!$L25</f>
        <v>0</v>
      </c>
      <c r="AU25">
        <f>I!AT23*'Sim_Vt_Of(IxI)'!$L25</f>
        <v>0</v>
      </c>
      <c r="AV25">
        <f>I!AU23*'Sim_Vt_Of(IxI)'!$L25</f>
        <v>0</v>
      </c>
      <c r="AW25">
        <f>I!AV23*'Sim_Vt_Of(IxI)'!$L25</f>
        <v>0</v>
      </c>
      <c r="AX25">
        <f>I!AW23*'Sim_Vt_Of(IxI)'!$L25</f>
        <v>0</v>
      </c>
      <c r="AY25">
        <f>I!AX23*'Sim_Vt_Of(IxI)'!$L25</f>
        <v>0</v>
      </c>
      <c r="AZ25">
        <f>I!AY23*'Sim_Vt_Of(IxI)'!$L25</f>
        <v>0</v>
      </c>
      <c r="BA25">
        <f>I!AZ23*'Sim_Vt_Of(IxI)'!$L25</f>
        <v>0</v>
      </c>
      <c r="BB25">
        <f>I!BA23*'Sim_Vt_Of(IxI)'!$L25</f>
        <v>0</v>
      </c>
      <c r="BC25">
        <f>I!BB23*'Sim_Vt_Of(IxI)'!$L25</f>
        <v>0</v>
      </c>
      <c r="BD25">
        <f>I!BC23*'Sim_Vt_Of(IxI)'!$L25</f>
        <v>0</v>
      </c>
      <c r="BE25">
        <f>I!BD23*'Sim_Vt_Of(IxI)'!$L25</f>
        <v>0</v>
      </c>
      <c r="BF25">
        <f>I!BE23*'Sim_Vt_Of(IxI)'!$L25</f>
        <v>0</v>
      </c>
      <c r="BG25">
        <f>I!BF23*'Sim_Vt_Of(IxI)'!$L25</f>
        <v>0</v>
      </c>
      <c r="BH25">
        <f>I!BG23*'Sim_Vt_Of(IxI)'!$L25</f>
        <v>0</v>
      </c>
      <c r="BI25">
        <f>I!BH23*'Sim_Vt_Of(IxI)'!$L25</f>
        <v>0</v>
      </c>
      <c r="BJ25">
        <f>I!BI23*'Sim_Vt_Of(IxI)'!$L25</f>
        <v>0</v>
      </c>
      <c r="BK25">
        <f>I!BJ23*'Sim_Vt_Of(IxI)'!$L25</f>
        <v>0</v>
      </c>
      <c r="BL25">
        <f>I!BK23*'Sim_Vt_Of(IxI)'!$L25</f>
        <v>0</v>
      </c>
      <c r="BM25">
        <f>I!BL23*'Sim_Vt_Of(IxI)'!$L25</f>
        <v>0</v>
      </c>
      <c r="BN25">
        <f>I!BM23*'Sim_Vt_Of(IxI)'!$L25</f>
        <v>0</v>
      </c>
      <c r="BO25">
        <f>I!BN23*'Sim_Vt_Of(IxI)'!$L25</f>
        <v>0</v>
      </c>
      <c r="BP25">
        <f>I!BO23*'Sim_Vt_Of(IxI)'!$L25</f>
        <v>0</v>
      </c>
      <c r="BQ25">
        <f>I!BP23*'Sim_Vt_Of(IxI)'!$L25</f>
        <v>0</v>
      </c>
      <c r="BR25">
        <f>I!BQ23*'Sim_Vt_Of(IxI)'!$L25</f>
        <v>0</v>
      </c>
      <c r="BS25">
        <f>I!BR23*'Sim_Vt_Of(IxI)'!$L25</f>
        <v>0</v>
      </c>
      <c r="BT25">
        <f>I!BS23*'Sim_Vt_Of(IxI)'!$L25</f>
        <v>0</v>
      </c>
      <c r="BU25">
        <f>I!BT23*'Sim_Vt_Of(IxI)'!$L25</f>
        <v>0</v>
      </c>
      <c r="BV25">
        <f>I!BU23*'Sim_Vt_Of(IxI)'!$L25</f>
        <v>0</v>
      </c>
      <c r="BW25">
        <f>I!BV23*'Sim_Vt_Of(IxI)'!$L25</f>
        <v>0</v>
      </c>
      <c r="BX25">
        <f>I!BW23*'Sim_Vt_Of(IxI)'!$L25</f>
        <v>0</v>
      </c>
      <c r="BY25">
        <f>I!BX23*'Sim_Vt_Of(IxI)'!$L25</f>
        <v>0</v>
      </c>
    </row>
    <row r="26" spans="1:77" x14ac:dyDescent="0.25">
      <c r="A26" s="105" t="s">
        <v>23</v>
      </c>
      <c r="B26">
        <f>I!A24*'Sim_Vt_Of(IxI)'!$L26</f>
        <v>0</v>
      </c>
      <c r="C26">
        <f>I!B24*'Sim_Vt_Of(IxI)'!$L26</f>
        <v>0</v>
      </c>
      <c r="D26">
        <f>I!C24*'Sim_Vt_Of(IxI)'!$L26</f>
        <v>0</v>
      </c>
      <c r="E26">
        <f>I!D24*'Sim_Vt_Of(IxI)'!$L26</f>
        <v>0</v>
      </c>
      <c r="F26">
        <f>I!E24*'Sim_Vt_Of(IxI)'!$L26</f>
        <v>0</v>
      </c>
      <c r="G26">
        <f>I!F24*'Sim_Vt_Of(IxI)'!$L26</f>
        <v>0</v>
      </c>
      <c r="H26">
        <f>I!G24*'Sim_Vt_Of(IxI)'!$L26</f>
        <v>0</v>
      </c>
      <c r="I26">
        <f>I!H24*'Sim_Vt_Of(IxI)'!$L26</f>
        <v>0</v>
      </c>
      <c r="J26">
        <f>I!I24*'Sim_Vt_Of(IxI)'!$L26</f>
        <v>0</v>
      </c>
      <c r="K26">
        <f>I!J24*'Sim_Vt_Of(IxI)'!$L26</f>
        <v>0</v>
      </c>
      <c r="L26">
        <f>I!K24*'Sim_Vt_Of(IxI)'!$L26</f>
        <v>0</v>
      </c>
      <c r="M26">
        <f>I!L24*'Sim_Vt_Of(IxI)'!$L26</f>
        <v>0</v>
      </c>
      <c r="N26">
        <f>I!M24*'Sim_Vt_Of(IxI)'!$L26</f>
        <v>0</v>
      </c>
      <c r="O26">
        <f>I!N24*'Sim_Vt_Of(IxI)'!$L26</f>
        <v>0</v>
      </c>
      <c r="P26">
        <f>I!O24*'Sim_Vt_Of(IxI)'!$L26</f>
        <v>0</v>
      </c>
      <c r="Q26">
        <f>I!P24*'Sim_Vt_Of(IxI)'!$L26</f>
        <v>0</v>
      </c>
      <c r="R26">
        <f>I!Q24*'Sim_Vt_Of(IxI)'!$L26</f>
        <v>0</v>
      </c>
      <c r="S26">
        <f>I!R24*'Sim_Vt_Of(IxI)'!$L26</f>
        <v>0</v>
      </c>
      <c r="T26">
        <f>I!S24*'Sim_Vt_Of(IxI)'!$L26</f>
        <v>0</v>
      </c>
      <c r="U26">
        <f>I!T24*'Sim_Vt_Of(IxI)'!$L26</f>
        <v>0</v>
      </c>
      <c r="V26">
        <f>I!U24*'Sim_Vt_Of(IxI)'!$L26</f>
        <v>0</v>
      </c>
      <c r="W26">
        <f>I!V24*'Sim_Vt_Of(IxI)'!$L26</f>
        <v>0</v>
      </c>
      <c r="X26">
        <f>I!W24*'Sim_Vt_Of(IxI)'!$L26</f>
        <v>0</v>
      </c>
      <c r="Y26">
        <f>I!X24*'Sim_Vt_Of(IxI)'!$L26</f>
        <v>0</v>
      </c>
      <c r="Z26">
        <f>I!Y24*'Sim_Vt_Of(IxI)'!$L26</f>
        <v>0</v>
      </c>
      <c r="AA26">
        <f>I!Z24*'Sim_Vt_Of(IxI)'!$L26</f>
        <v>0</v>
      </c>
      <c r="AB26">
        <f>I!AA24*'Sim_Vt_Of(IxI)'!$L26</f>
        <v>0</v>
      </c>
      <c r="AC26">
        <f>I!AB24*'Sim_Vt_Of(IxI)'!$L26</f>
        <v>0</v>
      </c>
      <c r="AD26">
        <f>I!AC24*'Sim_Vt_Of(IxI)'!$L26</f>
        <v>0</v>
      </c>
      <c r="AE26">
        <f>I!AD24*'Sim_Vt_Of(IxI)'!$L26</f>
        <v>0</v>
      </c>
      <c r="AF26">
        <f>I!AE24*'Sim_Vt_Of(IxI)'!$L26</f>
        <v>0</v>
      </c>
      <c r="AG26">
        <f>I!AF24*'Sim_Vt_Of(IxI)'!$L26</f>
        <v>0</v>
      </c>
      <c r="AH26">
        <f>I!AG24*'Sim_Vt_Of(IxI)'!$L26</f>
        <v>0</v>
      </c>
      <c r="AI26">
        <f>I!AH24*'Sim_Vt_Of(IxI)'!$L26</f>
        <v>0</v>
      </c>
      <c r="AJ26">
        <f>I!AI24*'Sim_Vt_Of(IxI)'!$L26</f>
        <v>0</v>
      </c>
      <c r="AK26">
        <f>I!AJ24*'Sim_Vt_Of(IxI)'!$L26</f>
        <v>0</v>
      </c>
      <c r="AL26">
        <f>I!AK24*'Sim_Vt_Of(IxI)'!$L26</f>
        <v>0</v>
      </c>
      <c r="AM26">
        <f>I!AL24*'Sim_Vt_Of(IxI)'!$L26</f>
        <v>0</v>
      </c>
      <c r="AN26">
        <f>I!AM24*'Sim_Vt_Of(IxI)'!$L26</f>
        <v>0</v>
      </c>
      <c r="AO26">
        <f>I!AN24*'Sim_Vt_Of(IxI)'!$L26</f>
        <v>0</v>
      </c>
      <c r="AP26">
        <f>I!AO24*'Sim_Vt_Of(IxI)'!$L26</f>
        <v>0</v>
      </c>
      <c r="AQ26">
        <f>I!AP24*'Sim_Vt_Of(IxI)'!$L26</f>
        <v>0</v>
      </c>
      <c r="AR26">
        <f>I!AQ24*'Sim_Vt_Of(IxI)'!$L26</f>
        <v>0</v>
      </c>
      <c r="AS26">
        <f>I!AR24*'Sim_Vt_Of(IxI)'!$L26</f>
        <v>0</v>
      </c>
      <c r="AT26">
        <f>I!AS24*'Sim_Vt_Of(IxI)'!$L26</f>
        <v>0</v>
      </c>
      <c r="AU26">
        <f>I!AT24*'Sim_Vt_Of(IxI)'!$L26</f>
        <v>0</v>
      </c>
      <c r="AV26">
        <f>I!AU24*'Sim_Vt_Of(IxI)'!$L26</f>
        <v>0</v>
      </c>
      <c r="AW26">
        <f>I!AV24*'Sim_Vt_Of(IxI)'!$L26</f>
        <v>0</v>
      </c>
      <c r="AX26">
        <f>I!AW24*'Sim_Vt_Of(IxI)'!$L26</f>
        <v>0</v>
      </c>
      <c r="AY26">
        <f>I!AX24*'Sim_Vt_Of(IxI)'!$L26</f>
        <v>0</v>
      </c>
      <c r="AZ26">
        <f>I!AY24*'Sim_Vt_Of(IxI)'!$L26</f>
        <v>0</v>
      </c>
      <c r="BA26">
        <f>I!AZ24*'Sim_Vt_Of(IxI)'!$L26</f>
        <v>0</v>
      </c>
      <c r="BB26">
        <f>I!BA24*'Sim_Vt_Of(IxI)'!$L26</f>
        <v>0</v>
      </c>
      <c r="BC26">
        <f>I!BB24*'Sim_Vt_Of(IxI)'!$L26</f>
        <v>0</v>
      </c>
      <c r="BD26">
        <f>I!BC24*'Sim_Vt_Of(IxI)'!$L26</f>
        <v>0</v>
      </c>
      <c r="BE26">
        <f>I!BD24*'Sim_Vt_Of(IxI)'!$L26</f>
        <v>0</v>
      </c>
      <c r="BF26">
        <f>I!BE24*'Sim_Vt_Of(IxI)'!$L26</f>
        <v>0</v>
      </c>
      <c r="BG26">
        <f>I!BF24*'Sim_Vt_Of(IxI)'!$L26</f>
        <v>0</v>
      </c>
      <c r="BH26">
        <f>I!BG24*'Sim_Vt_Of(IxI)'!$L26</f>
        <v>0</v>
      </c>
      <c r="BI26">
        <f>I!BH24*'Sim_Vt_Of(IxI)'!$L26</f>
        <v>0</v>
      </c>
      <c r="BJ26">
        <f>I!BI24*'Sim_Vt_Of(IxI)'!$L26</f>
        <v>0</v>
      </c>
      <c r="BK26">
        <f>I!BJ24*'Sim_Vt_Of(IxI)'!$L26</f>
        <v>0</v>
      </c>
      <c r="BL26">
        <f>I!BK24*'Sim_Vt_Of(IxI)'!$L26</f>
        <v>0</v>
      </c>
      <c r="BM26">
        <f>I!BL24*'Sim_Vt_Of(IxI)'!$L26</f>
        <v>0</v>
      </c>
      <c r="BN26">
        <f>I!BM24*'Sim_Vt_Of(IxI)'!$L26</f>
        <v>0</v>
      </c>
      <c r="BO26">
        <f>I!BN24*'Sim_Vt_Of(IxI)'!$L26</f>
        <v>0</v>
      </c>
      <c r="BP26">
        <f>I!BO24*'Sim_Vt_Of(IxI)'!$L26</f>
        <v>0</v>
      </c>
      <c r="BQ26">
        <f>I!BP24*'Sim_Vt_Of(IxI)'!$L26</f>
        <v>0</v>
      </c>
      <c r="BR26">
        <f>I!BQ24*'Sim_Vt_Of(IxI)'!$L26</f>
        <v>0</v>
      </c>
      <c r="BS26">
        <f>I!BR24*'Sim_Vt_Of(IxI)'!$L26</f>
        <v>0</v>
      </c>
      <c r="BT26">
        <f>I!BS24*'Sim_Vt_Of(IxI)'!$L26</f>
        <v>0</v>
      </c>
      <c r="BU26">
        <f>I!BT24*'Sim_Vt_Of(IxI)'!$L26</f>
        <v>0</v>
      </c>
      <c r="BV26">
        <f>I!BU24*'Sim_Vt_Of(IxI)'!$L26</f>
        <v>0</v>
      </c>
      <c r="BW26">
        <f>I!BV24*'Sim_Vt_Of(IxI)'!$L26</f>
        <v>0</v>
      </c>
      <c r="BX26">
        <f>I!BW24*'Sim_Vt_Of(IxI)'!$L26</f>
        <v>0</v>
      </c>
      <c r="BY26">
        <f>I!BX24*'Sim_Vt_Of(IxI)'!$L26</f>
        <v>0</v>
      </c>
    </row>
    <row r="27" spans="1:77" x14ac:dyDescent="0.25">
      <c r="A27" s="105" t="s">
        <v>24</v>
      </c>
      <c r="B27">
        <f>I!A25*'Sim_Vt_Of(IxI)'!$L27</f>
        <v>0</v>
      </c>
      <c r="C27">
        <f>I!B25*'Sim_Vt_Of(IxI)'!$L27</f>
        <v>0</v>
      </c>
      <c r="D27">
        <f>I!C25*'Sim_Vt_Of(IxI)'!$L27</f>
        <v>0</v>
      </c>
      <c r="E27">
        <f>I!D25*'Sim_Vt_Of(IxI)'!$L27</f>
        <v>0</v>
      </c>
      <c r="F27">
        <f>I!E25*'Sim_Vt_Of(IxI)'!$L27</f>
        <v>0</v>
      </c>
      <c r="G27">
        <f>I!F25*'Sim_Vt_Of(IxI)'!$L27</f>
        <v>0</v>
      </c>
      <c r="H27">
        <f>I!G25*'Sim_Vt_Of(IxI)'!$L27</f>
        <v>0</v>
      </c>
      <c r="I27">
        <f>I!H25*'Sim_Vt_Of(IxI)'!$L27</f>
        <v>0</v>
      </c>
      <c r="J27">
        <f>I!I25*'Sim_Vt_Of(IxI)'!$L27</f>
        <v>0</v>
      </c>
      <c r="K27">
        <f>I!J25*'Sim_Vt_Of(IxI)'!$L27</f>
        <v>0</v>
      </c>
      <c r="L27">
        <f>I!K25*'Sim_Vt_Of(IxI)'!$L27</f>
        <v>0</v>
      </c>
      <c r="M27">
        <f>I!L25*'Sim_Vt_Of(IxI)'!$L27</f>
        <v>0</v>
      </c>
      <c r="N27">
        <f>I!M25*'Sim_Vt_Of(IxI)'!$L27</f>
        <v>0</v>
      </c>
      <c r="O27">
        <f>I!N25*'Sim_Vt_Of(IxI)'!$L27</f>
        <v>0</v>
      </c>
      <c r="P27">
        <f>I!O25*'Sim_Vt_Of(IxI)'!$L27</f>
        <v>0</v>
      </c>
      <c r="Q27">
        <f>I!P25*'Sim_Vt_Of(IxI)'!$L27</f>
        <v>0</v>
      </c>
      <c r="R27">
        <f>I!Q25*'Sim_Vt_Of(IxI)'!$L27</f>
        <v>0</v>
      </c>
      <c r="S27">
        <f>I!R25*'Sim_Vt_Of(IxI)'!$L27</f>
        <v>0</v>
      </c>
      <c r="T27">
        <f>I!S25*'Sim_Vt_Of(IxI)'!$L27</f>
        <v>0</v>
      </c>
      <c r="U27">
        <f>I!T25*'Sim_Vt_Of(IxI)'!$L27</f>
        <v>0</v>
      </c>
      <c r="V27">
        <f>I!U25*'Sim_Vt_Of(IxI)'!$L27</f>
        <v>0</v>
      </c>
      <c r="W27">
        <f>I!V25*'Sim_Vt_Of(IxI)'!$L27</f>
        <v>0</v>
      </c>
      <c r="X27">
        <f>I!W25*'Sim_Vt_Of(IxI)'!$L27</f>
        <v>0</v>
      </c>
      <c r="Y27">
        <f>I!X25*'Sim_Vt_Of(IxI)'!$L27</f>
        <v>0</v>
      </c>
      <c r="Z27">
        <f>I!Y25*'Sim_Vt_Of(IxI)'!$L27</f>
        <v>0</v>
      </c>
      <c r="AA27">
        <f>I!Z25*'Sim_Vt_Of(IxI)'!$L27</f>
        <v>0</v>
      </c>
      <c r="AB27">
        <f>I!AA25*'Sim_Vt_Of(IxI)'!$L27</f>
        <v>0</v>
      </c>
      <c r="AC27">
        <f>I!AB25*'Sim_Vt_Of(IxI)'!$L27</f>
        <v>0</v>
      </c>
      <c r="AD27">
        <f>I!AC25*'Sim_Vt_Of(IxI)'!$L27</f>
        <v>0</v>
      </c>
      <c r="AE27">
        <f>I!AD25*'Sim_Vt_Of(IxI)'!$L27</f>
        <v>0</v>
      </c>
      <c r="AF27">
        <f>I!AE25*'Sim_Vt_Of(IxI)'!$L27</f>
        <v>0</v>
      </c>
      <c r="AG27">
        <f>I!AF25*'Sim_Vt_Of(IxI)'!$L27</f>
        <v>0</v>
      </c>
      <c r="AH27">
        <f>I!AG25*'Sim_Vt_Of(IxI)'!$L27</f>
        <v>0</v>
      </c>
      <c r="AI27">
        <f>I!AH25*'Sim_Vt_Of(IxI)'!$L27</f>
        <v>0</v>
      </c>
      <c r="AJ27">
        <f>I!AI25*'Sim_Vt_Of(IxI)'!$L27</f>
        <v>0</v>
      </c>
      <c r="AK27">
        <f>I!AJ25*'Sim_Vt_Of(IxI)'!$L27</f>
        <v>0</v>
      </c>
      <c r="AL27">
        <f>I!AK25*'Sim_Vt_Of(IxI)'!$L27</f>
        <v>0</v>
      </c>
      <c r="AM27">
        <f>I!AL25*'Sim_Vt_Of(IxI)'!$L27</f>
        <v>0</v>
      </c>
      <c r="AN27">
        <f>I!AM25*'Sim_Vt_Of(IxI)'!$L27</f>
        <v>0</v>
      </c>
      <c r="AO27">
        <f>I!AN25*'Sim_Vt_Of(IxI)'!$L27</f>
        <v>0</v>
      </c>
      <c r="AP27">
        <f>I!AO25*'Sim_Vt_Of(IxI)'!$L27</f>
        <v>0</v>
      </c>
      <c r="AQ27">
        <f>I!AP25*'Sim_Vt_Of(IxI)'!$L27</f>
        <v>0</v>
      </c>
      <c r="AR27">
        <f>I!AQ25*'Sim_Vt_Of(IxI)'!$L27</f>
        <v>0</v>
      </c>
      <c r="AS27">
        <f>I!AR25*'Sim_Vt_Of(IxI)'!$L27</f>
        <v>0</v>
      </c>
      <c r="AT27">
        <f>I!AS25*'Sim_Vt_Of(IxI)'!$L27</f>
        <v>0</v>
      </c>
      <c r="AU27">
        <f>I!AT25*'Sim_Vt_Of(IxI)'!$L27</f>
        <v>0</v>
      </c>
      <c r="AV27">
        <f>I!AU25*'Sim_Vt_Of(IxI)'!$L27</f>
        <v>0</v>
      </c>
      <c r="AW27">
        <f>I!AV25*'Sim_Vt_Of(IxI)'!$L27</f>
        <v>0</v>
      </c>
      <c r="AX27">
        <f>I!AW25*'Sim_Vt_Of(IxI)'!$L27</f>
        <v>0</v>
      </c>
      <c r="AY27">
        <f>I!AX25*'Sim_Vt_Of(IxI)'!$L27</f>
        <v>0</v>
      </c>
      <c r="AZ27">
        <f>I!AY25*'Sim_Vt_Of(IxI)'!$L27</f>
        <v>0</v>
      </c>
      <c r="BA27">
        <f>I!AZ25*'Sim_Vt_Of(IxI)'!$L27</f>
        <v>0</v>
      </c>
      <c r="BB27">
        <f>I!BA25*'Sim_Vt_Of(IxI)'!$L27</f>
        <v>0</v>
      </c>
      <c r="BC27">
        <f>I!BB25*'Sim_Vt_Of(IxI)'!$L27</f>
        <v>0</v>
      </c>
      <c r="BD27">
        <f>I!BC25*'Sim_Vt_Of(IxI)'!$L27</f>
        <v>0</v>
      </c>
      <c r="BE27">
        <f>I!BD25*'Sim_Vt_Of(IxI)'!$L27</f>
        <v>0</v>
      </c>
      <c r="BF27">
        <f>I!BE25*'Sim_Vt_Of(IxI)'!$L27</f>
        <v>0</v>
      </c>
      <c r="BG27">
        <f>I!BF25*'Sim_Vt_Of(IxI)'!$L27</f>
        <v>0</v>
      </c>
      <c r="BH27">
        <f>I!BG25*'Sim_Vt_Of(IxI)'!$L27</f>
        <v>0</v>
      </c>
      <c r="BI27">
        <f>I!BH25*'Sim_Vt_Of(IxI)'!$L27</f>
        <v>0</v>
      </c>
      <c r="BJ27">
        <f>I!BI25*'Sim_Vt_Of(IxI)'!$L27</f>
        <v>0</v>
      </c>
      <c r="BK27">
        <f>I!BJ25*'Sim_Vt_Of(IxI)'!$L27</f>
        <v>0</v>
      </c>
      <c r="BL27">
        <f>I!BK25*'Sim_Vt_Of(IxI)'!$L27</f>
        <v>0</v>
      </c>
      <c r="BM27">
        <f>I!BL25*'Sim_Vt_Of(IxI)'!$L27</f>
        <v>0</v>
      </c>
      <c r="BN27">
        <f>I!BM25*'Sim_Vt_Of(IxI)'!$L27</f>
        <v>0</v>
      </c>
      <c r="BO27">
        <f>I!BN25*'Sim_Vt_Of(IxI)'!$L27</f>
        <v>0</v>
      </c>
      <c r="BP27">
        <f>I!BO25*'Sim_Vt_Of(IxI)'!$L27</f>
        <v>0</v>
      </c>
      <c r="BQ27">
        <f>I!BP25*'Sim_Vt_Of(IxI)'!$L27</f>
        <v>0</v>
      </c>
      <c r="BR27">
        <f>I!BQ25*'Sim_Vt_Of(IxI)'!$L27</f>
        <v>0</v>
      </c>
      <c r="BS27">
        <f>I!BR25*'Sim_Vt_Of(IxI)'!$L27</f>
        <v>0</v>
      </c>
      <c r="BT27">
        <f>I!BS25*'Sim_Vt_Of(IxI)'!$L27</f>
        <v>0</v>
      </c>
      <c r="BU27">
        <f>I!BT25*'Sim_Vt_Of(IxI)'!$L27</f>
        <v>0</v>
      </c>
      <c r="BV27">
        <f>I!BU25*'Sim_Vt_Of(IxI)'!$L27</f>
        <v>0</v>
      </c>
      <c r="BW27">
        <f>I!BV25*'Sim_Vt_Of(IxI)'!$L27</f>
        <v>0</v>
      </c>
      <c r="BX27">
        <f>I!BW25*'Sim_Vt_Of(IxI)'!$L27</f>
        <v>0</v>
      </c>
      <c r="BY27">
        <f>I!BX25*'Sim_Vt_Of(IxI)'!$L27</f>
        <v>0</v>
      </c>
    </row>
    <row r="28" spans="1:77" x14ac:dyDescent="0.25">
      <c r="A28" s="105" t="s">
        <v>25</v>
      </c>
      <c r="B28">
        <f>I!A26*'Sim_Vt_Of(IxI)'!$L28</f>
        <v>0</v>
      </c>
      <c r="C28">
        <f>I!B26*'Sim_Vt_Of(IxI)'!$L28</f>
        <v>0</v>
      </c>
      <c r="D28">
        <f>I!C26*'Sim_Vt_Of(IxI)'!$L28</f>
        <v>0</v>
      </c>
      <c r="E28">
        <f>I!D26*'Sim_Vt_Of(IxI)'!$L28</f>
        <v>0</v>
      </c>
      <c r="F28">
        <f>I!E26*'Sim_Vt_Of(IxI)'!$L28</f>
        <v>0</v>
      </c>
      <c r="G28">
        <f>I!F26*'Sim_Vt_Of(IxI)'!$L28</f>
        <v>0</v>
      </c>
      <c r="H28">
        <f>I!G26*'Sim_Vt_Of(IxI)'!$L28</f>
        <v>0</v>
      </c>
      <c r="I28">
        <f>I!H26*'Sim_Vt_Of(IxI)'!$L28</f>
        <v>0</v>
      </c>
      <c r="J28">
        <f>I!I26*'Sim_Vt_Of(IxI)'!$L28</f>
        <v>0</v>
      </c>
      <c r="K28">
        <f>I!J26*'Sim_Vt_Of(IxI)'!$L28</f>
        <v>0</v>
      </c>
      <c r="L28">
        <f>I!K26*'Sim_Vt_Of(IxI)'!$L28</f>
        <v>0</v>
      </c>
      <c r="M28">
        <f>I!L26*'Sim_Vt_Of(IxI)'!$L28</f>
        <v>0</v>
      </c>
      <c r="N28">
        <f>I!M26*'Sim_Vt_Of(IxI)'!$L28</f>
        <v>0</v>
      </c>
      <c r="O28">
        <f>I!N26*'Sim_Vt_Of(IxI)'!$L28</f>
        <v>0</v>
      </c>
      <c r="P28">
        <f>I!O26*'Sim_Vt_Of(IxI)'!$L28</f>
        <v>0</v>
      </c>
      <c r="Q28">
        <f>I!P26*'Sim_Vt_Of(IxI)'!$L28</f>
        <v>0</v>
      </c>
      <c r="R28">
        <f>I!Q26*'Sim_Vt_Of(IxI)'!$L28</f>
        <v>0</v>
      </c>
      <c r="S28">
        <f>I!R26*'Sim_Vt_Of(IxI)'!$L28</f>
        <v>0</v>
      </c>
      <c r="T28">
        <f>I!S26*'Sim_Vt_Of(IxI)'!$L28</f>
        <v>0</v>
      </c>
      <c r="U28">
        <f>I!T26*'Sim_Vt_Of(IxI)'!$L28</f>
        <v>0</v>
      </c>
      <c r="V28">
        <f>I!U26*'Sim_Vt_Of(IxI)'!$L28</f>
        <v>0</v>
      </c>
      <c r="W28">
        <f>I!V26*'Sim_Vt_Of(IxI)'!$L28</f>
        <v>0</v>
      </c>
      <c r="X28">
        <f>I!W26*'Sim_Vt_Of(IxI)'!$L28</f>
        <v>0</v>
      </c>
      <c r="Y28">
        <f>I!X26*'Sim_Vt_Of(IxI)'!$L28</f>
        <v>0</v>
      </c>
      <c r="Z28">
        <f>I!Y26*'Sim_Vt_Of(IxI)'!$L28</f>
        <v>0</v>
      </c>
      <c r="AA28">
        <f>I!Z26*'Sim_Vt_Of(IxI)'!$L28</f>
        <v>0</v>
      </c>
      <c r="AB28">
        <f>I!AA26*'Sim_Vt_Of(IxI)'!$L28</f>
        <v>0</v>
      </c>
      <c r="AC28">
        <f>I!AB26*'Sim_Vt_Of(IxI)'!$L28</f>
        <v>0</v>
      </c>
      <c r="AD28">
        <f>I!AC26*'Sim_Vt_Of(IxI)'!$L28</f>
        <v>0</v>
      </c>
      <c r="AE28">
        <f>I!AD26*'Sim_Vt_Of(IxI)'!$L28</f>
        <v>0</v>
      </c>
      <c r="AF28">
        <f>I!AE26*'Sim_Vt_Of(IxI)'!$L28</f>
        <v>0</v>
      </c>
      <c r="AG28">
        <f>I!AF26*'Sim_Vt_Of(IxI)'!$L28</f>
        <v>0</v>
      </c>
      <c r="AH28">
        <f>I!AG26*'Sim_Vt_Of(IxI)'!$L28</f>
        <v>0</v>
      </c>
      <c r="AI28">
        <f>I!AH26*'Sim_Vt_Of(IxI)'!$L28</f>
        <v>0</v>
      </c>
      <c r="AJ28">
        <f>I!AI26*'Sim_Vt_Of(IxI)'!$L28</f>
        <v>0</v>
      </c>
      <c r="AK28">
        <f>I!AJ26*'Sim_Vt_Of(IxI)'!$L28</f>
        <v>0</v>
      </c>
      <c r="AL28">
        <f>I!AK26*'Sim_Vt_Of(IxI)'!$L28</f>
        <v>0</v>
      </c>
      <c r="AM28">
        <f>I!AL26*'Sim_Vt_Of(IxI)'!$L28</f>
        <v>0</v>
      </c>
      <c r="AN28">
        <f>I!AM26*'Sim_Vt_Of(IxI)'!$L28</f>
        <v>0</v>
      </c>
      <c r="AO28">
        <f>I!AN26*'Sim_Vt_Of(IxI)'!$L28</f>
        <v>0</v>
      </c>
      <c r="AP28">
        <f>I!AO26*'Sim_Vt_Of(IxI)'!$L28</f>
        <v>0</v>
      </c>
      <c r="AQ28">
        <f>I!AP26*'Sim_Vt_Of(IxI)'!$L28</f>
        <v>0</v>
      </c>
      <c r="AR28">
        <f>I!AQ26*'Sim_Vt_Of(IxI)'!$L28</f>
        <v>0</v>
      </c>
      <c r="AS28">
        <f>I!AR26*'Sim_Vt_Of(IxI)'!$L28</f>
        <v>0</v>
      </c>
      <c r="AT28">
        <f>I!AS26*'Sim_Vt_Of(IxI)'!$L28</f>
        <v>0</v>
      </c>
      <c r="AU28">
        <f>I!AT26*'Sim_Vt_Of(IxI)'!$L28</f>
        <v>0</v>
      </c>
      <c r="AV28">
        <f>I!AU26*'Sim_Vt_Of(IxI)'!$L28</f>
        <v>0</v>
      </c>
      <c r="AW28">
        <f>I!AV26*'Sim_Vt_Of(IxI)'!$L28</f>
        <v>0</v>
      </c>
      <c r="AX28">
        <f>I!AW26*'Sim_Vt_Of(IxI)'!$L28</f>
        <v>0</v>
      </c>
      <c r="AY28">
        <f>I!AX26*'Sim_Vt_Of(IxI)'!$L28</f>
        <v>0</v>
      </c>
      <c r="AZ28">
        <f>I!AY26*'Sim_Vt_Of(IxI)'!$L28</f>
        <v>0</v>
      </c>
      <c r="BA28">
        <f>I!AZ26*'Sim_Vt_Of(IxI)'!$L28</f>
        <v>0</v>
      </c>
      <c r="BB28">
        <f>I!BA26*'Sim_Vt_Of(IxI)'!$L28</f>
        <v>0</v>
      </c>
      <c r="BC28">
        <f>I!BB26*'Sim_Vt_Of(IxI)'!$L28</f>
        <v>0</v>
      </c>
      <c r="BD28">
        <f>I!BC26*'Sim_Vt_Of(IxI)'!$L28</f>
        <v>0</v>
      </c>
      <c r="BE28">
        <f>I!BD26*'Sim_Vt_Of(IxI)'!$L28</f>
        <v>0</v>
      </c>
      <c r="BF28">
        <f>I!BE26*'Sim_Vt_Of(IxI)'!$L28</f>
        <v>0</v>
      </c>
      <c r="BG28">
        <f>I!BF26*'Sim_Vt_Of(IxI)'!$L28</f>
        <v>0</v>
      </c>
      <c r="BH28">
        <f>I!BG26*'Sim_Vt_Of(IxI)'!$L28</f>
        <v>0</v>
      </c>
      <c r="BI28">
        <f>I!BH26*'Sim_Vt_Of(IxI)'!$L28</f>
        <v>0</v>
      </c>
      <c r="BJ28">
        <f>I!BI26*'Sim_Vt_Of(IxI)'!$L28</f>
        <v>0</v>
      </c>
      <c r="BK28">
        <f>I!BJ26*'Sim_Vt_Of(IxI)'!$L28</f>
        <v>0</v>
      </c>
      <c r="BL28">
        <f>I!BK26*'Sim_Vt_Of(IxI)'!$L28</f>
        <v>0</v>
      </c>
      <c r="BM28">
        <f>I!BL26*'Sim_Vt_Of(IxI)'!$L28</f>
        <v>0</v>
      </c>
      <c r="BN28">
        <f>I!BM26*'Sim_Vt_Of(IxI)'!$L28</f>
        <v>0</v>
      </c>
      <c r="BO28">
        <f>I!BN26*'Sim_Vt_Of(IxI)'!$L28</f>
        <v>0</v>
      </c>
      <c r="BP28">
        <f>I!BO26*'Sim_Vt_Of(IxI)'!$L28</f>
        <v>0</v>
      </c>
      <c r="BQ28">
        <f>I!BP26*'Sim_Vt_Of(IxI)'!$L28</f>
        <v>0</v>
      </c>
      <c r="BR28">
        <f>I!BQ26*'Sim_Vt_Of(IxI)'!$L28</f>
        <v>0</v>
      </c>
      <c r="BS28">
        <f>I!BR26*'Sim_Vt_Of(IxI)'!$L28</f>
        <v>0</v>
      </c>
      <c r="BT28">
        <f>I!BS26*'Sim_Vt_Of(IxI)'!$L28</f>
        <v>0</v>
      </c>
      <c r="BU28">
        <f>I!BT26*'Sim_Vt_Of(IxI)'!$L28</f>
        <v>0</v>
      </c>
      <c r="BV28">
        <f>I!BU26*'Sim_Vt_Of(IxI)'!$L28</f>
        <v>0</v>
      </c>
      <c r="BW28">
        <f>I!BV26*'Sim_Vt_Of(IxI)'!$L28</f>
        <v>0</v>
      </c>
      <c r="BX28">
        <f>I!BW26*'Sim_Vt_Of(IxI)'!$L28</f>
        <v>0</v>
      </c>
      <c r="BY28">
        <f>I!BX26*'Sim_Vt_Of(IxI)'!$L28</f>
        <v>0</v>
      </c>
    </row>
    <row r="29" spans="1:77" x14ac:dyDescent="0.25">
      <c r="A29" s="105" t="s">
        <v>26</v>
      </c>
      <c r="B29">
        <f>I!A27*'Sim_Vt_Of(IxI)'!$L29</f>
        <v>0</v>
      </c>
      <c r="C29">
        <f>I!B27*'Sim_Vt_Of(IxI)'!$L29</f>
        <v>0</v>
      </c>
      <c r="D29">
        <f>I!C27*'Sim_Vt_Of(IxI)'!$L29</f>
        <v>0</v>
      </c>
      <c r="E29">
        <f>I!D27*'Sim_Vt_Of(IxI)'!$L29</f>
        <v>0</v>
      </c>
      <c r="F29">
        <f>I!E27*'Sim_Vt_Of(IxI)'!$L29</f>
        <v>0</v>
      </c>
      <c r="G29">
        <f>I!F27*'Sim_Vt_Of(IxI)'!$L29</f>
        <v>0</v>
      </c>
      <c r="H29">
        <f>I!G27*'Sim_Vt_Of(IxI)'!$L29</f>
        <v>0</v>
      </c>
      <c r="I29">
        <f>I!H27*'Sim_Vt_Of(IxI)'!$L29</f>
        <v>0</v>
      </c>
      <c r="J29">
        <f>I!I27*'Sim_Vt_Of(IxI)'!$L29</f>
        <v>0</v>
      </c>
      <c r="K29">
        <f>I!J27*'Sim_Vt_Of(IxI)'!$L29</f>
        <v>0</v>
      </c>
      <c r="L29">
        <f>I!K27*'Sim_Vt_Of(IxI)'!$L29</f>
        <v>0</v>
      </c>
      <c r="M29">
        <f>I!L27*'Sim_Vt_Of(IxI)'!$L29</f>
        <v>0</v>
      </c>
      <c r="N29">
        <f>I!M27*'Sim_Vt_Of(IxI)'!$L29</f>
        <v>0</v>
      </c>
      <c r="O29">
        <f>I!N27*'Sim_Vt_Of(IxI)'!$L29</f>
        <v>0</v>
      </c>
      <c r="P29">
        <f>I!O27*'Sim_Vt_Of(IxI)'!$L29</f>
        <v>0</v>
      </c>
      <c r="Q29">
        <f>I!P27*'Sim_Vt_Of(IxI)'!$L29</f>
        <v>0</v>
      </c>
      <c r="R29">
        <f>I!Q27*'Sim_Vt_Of(IxI)'!$L29</f>
        <v>0</v>
      </c>
      <c r="S29">
        <f>I!R27*'Sim_Vt_Of(IxI)'!$L29</f>
        <v>0</v>
      </c>
      <c r="T29">
        <f>I!S27*'Sim_Vt_Of(IxI)'!$L29</f>
        <v>0</v>
      </c>
      <c r="U29">
        <f>I!T27*'Sim_Vt_Of(IxI)'!$L29</f>
        <v>0</v>
      </c>
      <c r="V29">
        <f>I!U27*'Sim_Vt_Of(IxI)'!$L29</f>
        <v>0</v>
      </c>
      <c r="W29">
        <f>I!V27*'Sim_Vt_Of(IxI)'!$L29</f>
        <v>0</v>
      </c>
      <c r="X29">
        <f>I!W27*'Sim_Vt_Of(IxI)'!$L29</f>
        <v>0</v>
      </c>
      <c r="Y29">
        <f>I!X27*'Sim_Vt_Of(IxI)'!$L29</f>
        <v>0</v>
      </c>
      <c r="Z29">
        <f>I!Y27*'Sim_Vt_Of(IxI)'!$L29</f>
        <v>0</v>
      </c>
      <c r="AA29">
        <f>I!Z27*'Sim_Vt_Of(IxI)'!$L29</f>
        <v>0</v>
      </c>
      <c r="AB29">
        <f>I!AA27*'Sim_Vt_Of(IxI)'!$L29</f>
        <v>0</v>
      </c>
      <c r="AC29">
        <f>I!AB27*'Sim_Vt_Of(IxI)'!$L29</f>
        <v>0</v>
      </c>
      <c r="AD29">
        <f>I!AC27*'Sim_Vt_Of(IxI)'!$L29</f>
        <v>0</v>
      </c>
      <c r="AE29">
        <f>I!AD27*'Sim_Vt_Of(IxI)'!$L29</f>
        <v>0</v>
      </c>
      <c r="AF29">
        <f>I!AE27*'Sim_Vt_Of(IxI)'!$L29</f>
        <v>0</v>
      </c>
      <c r="AG29">
        <f>I!AF27*'Sim_Vt_Of(IxI)'!$L29</f>
        <v>0</v>
      </c>
      <c r="AH29">
        <f>I!AG27*'Sim_Vt_Of(IxI)'!$L29</f>
        <v>0</v>
      </c>
      <c r="AI29">
        <f>I!AH27*'Sim_Vt_Of(IxI)'!$L29</f>
        <v>0</v>
      </c>
      <c r="AJ29">
        <f>I!AI27*'Sim_Vt_Of(IxI)'!$L29</f>
        <v>0</v>
      </c>
      <c r="AK29">
        <f>I!AJ27*'Sim_Vt_Of(IxI)'!$L29</f>
        <v>0</v>
      </c>
      <c r="AL29">
        <f>I!AK27*'Sim_Vt_Of(IxI)'!$L29</f>
        <v>0</v>
      </c>
      <c r="AM29">
        <f>I!AL27*'Sim_Vt_Of(IxI)'!$L29</f>
        <v>0</v>
      </c>
      <c r="AN29">
        <f>I!AM27*'Sim_Vt_Of(IxI)'!$L29</f>
        <v>0</v>
      </c>
      <c r="AO29">
        <f>I!AN27*'Sim_Vt_Of(IxI)'!$L29</f>
        <v>0</v>
      </c>
      <c r="AP29">
        <f>I!AO27*'Sim_Vt_Of(IxI)'!$L29</f>
        <v>0</v>
      </c>
      <c r="AQ29">
        <f>I!AP27*'Sim_Vt_Of(IxI)'!$L29</f>
        <v>0</v>
      </c>
      <c r="AR29">
        <f>I!AQ27*'Sim_Vt_Of(IxI)'!$L29</f>
        <v>0</v>
      </c>
      <c r="AS29">
        <f>I!AR27*'Sim_Vt_Of(IxI)'!$L29</f>
        <v>0</v>
      </c>
      <c r="AT29">
        <f>I!AS27*'Sim_Vt_Of(IxI)'!$L29</f>
        <v>0</v>
      </c>
      <c r="AU29">
        <f>I!AT27*'Sim_Vt_Of(IxI)'!$L29</f>
        <v>0</v>
      </c>
      <c r="AV29">
        <f>I!AU27*'Sim_Vt_Of(IxI)'!$L29</f>
        <v>0</v>
      </c>
      <c r="AW29">
        <f>I!AV27*'Sim_Vt_Of(IxI)'!$L29</f>
        <v>0</v>
      </c>
      <c r="AX29">
        <f>I!AW27*'Sim_Vt_Of(IxI)'!$L29</f>
        <v>0</v>
      </c>
      <c r="AY29">
        <f>I!AX27*'Sim_Vt_Of(IxI)'!$L29</f>
        <v>0</v>
      </c>
      <c r="AZ29">
        <f>I!AY27*'Sim_Vt_Of(IxI)'!$L29</f>
        <v>0</v>
      </c>
      <c r="BA29">
        <f>I!AZ27*'Sim_Vt_Of(IxI)'!$L29</f>
        <v>0</v>
      </c>
      <c r="BB29">
        <f>I!BA27*'Sim_Vt_Of(IxI)'!$L29</f>
        <v>0</v>
      </c>
      <c r="BC29">
        <f>I!BB27*'Sim_Vt_Of(IxI)'!$L29</f>
        <v>0</v>
      </c>
      <c r="BD29">
        <f>I!BC27*'Sim_Vt_Of(IxI)'!$L29</f>
        <v>0</v>
      </c>
      <c r="BE29">
        <f>I!BD27*'Sim_Vt_Of(IxI)'!$L29</f>
        <v>0</v>
      </c>
      <c r="BF29">
        <f>I!BE27*'Sim_Vt_Of(IxI)'!$L29</f>
        <v>0</v>
      </c>
      <c r="BG29">
        <f>I!BF27*'Sim_Vt_Of(IxI)'!$L29</f>
        <v>0</v>
      </c>
      <c r="BH29">
        <f>I!BG27*'Sim_Vt_Of(IxI)'!$L29</f>
        <v>0</v>
      </c>
      <c r="BI29">
        <f>I!BH27*'Sim_Vt_Of(IxI)'!$L29</f>
        <v>0</v>
      </c>
      <c r="BJ29">
        <f>I!BI27*'Sim_Vt_Of(IxI)'!$L29</f>
        <v>0</v>
      </c>
      <c r="BK29">
        <f>I!BJ27*'Sim_Vt_Of(IxI)'!$L29</f>
        <v>0</v>
      </c>
      <c r="BL29">
        <f>I!BK27*'Sim_Vt_Of(IxI)'!$L29</f>
        <v>0</v>
      </c>
      <c r="BM29">
        <f>I!BL27*'Sim_Vt_Of(IxI)'!$L29</f>
        <v>0</v>
      </c>
      <c r="BN29">
        <f>I!BM27*'Sim_Vt_Of(IxI)'!$L29</f>
        <v>0</v>
      </c>
      <c r="BO29">
        <f>I!BN27*'Sim_Vt_Of(IxI)'!$L29</f>
        <v>0</v>
      </c>
      <c r="BP29">
        <f>I!BO27*'Sim_Vt_Of(IxI)'!$L29</f>
        <v>0</v>
      </c>
      <c r="BQ29">
        <f>I!BP27*'Sim_Vt_Of(IxI)'!$L29</f>
        <v>0</v>
      </c>
      <c r="BR29">
        <f>I!BQ27*'Sim_Vt_Of(IxI)'!$L29</f>
        <v>0</v>
      </c>
      <c r="BS29">
        <f>I!BR27*'Sim_Vt_Of(IxI)'!$L29</f>
        <v>0</v>
      </c>
      <c r="BT29">
        <f>I!BS27*'Sim_Vt_Of(IxI)'!$L29</f>
        <v>0</v>
      </c>
      <c r="BU29">
        <f>I!BT27*'Sim_Vt_Of(IxI)'!$L29</f>
        <v>0</v>
      </c>
      <c r="BV29">
        <f>I!BU27*'Sim_Vt_Of(IxI)'!$L29</f>
        <v>0</v>
      </c>
      <c r="BW29">
        <f>I!BV27*'Sim_Vt_Of(IxI)'!$L29</f>
        <v>0</v>
      </c>
      <c r="BX29">
        <f>I!BW27*'Sim_Vt_Of(IxI)'!$L29</f>
        <v>0</v>
      </c>
      <c r="BY29">
        <f>I!BX27*'Sim_Vt_Of(IxI)'!$L29</f>
        <v>0</v>
      </c>
    </row>
    <row r="30" spans="1:77" x14ac:dyDescent="0.25">
      <c r="A30" s="105" t="s">
        <v>27</v>
      </c>
      <c r="B30">
        <f>I!A28*'Sim_Vt_Of(IxI)'!$L30</f>
        <v>0</v>
      </c>
      <c r="C30">
        <f>I!B28*'Sim_Vt_Of(IxI)'!$L30</f>
        <v>0</v>
      </c>
      <c r="D30">
        <f>I!C28*'Sim_Vt_Of(IxI)'!$L30</f>
        <v>0</v>
      </c>
      <c r="E30">
        <f>I!D28*'Sim_Vt_Of(IxI)'!$L30</f>
        <v>0</v>
      </c>
      <c r="F30">
        <f>I!E28*'Sim_Vt_Of(IxI)'!$L30</f>
        <v>0</v>
      </c>
      <c r="G30">
        <f>I!F28*'Sim_Vt_Of(IxI)'!$L30</f>
        <v>0</v>
      </c>
      <c r="H30">
        <f>I!G28*'Sim_Vt_Of(IxI)'!$L30</f>
        <v>0</v>
      </c>
      <c r="I30">
        <f>I!H28*'Sim_Vt_Of(IxI)'!$L30</f>
        <v>0</v>
      </c>
      <c r="J30">
        <f>I!I28*'Sim_Vt_Of(IxI)'!$L30</f>
        <v>0</v>
      </c>
      <c r="K30">
        <f>I!J28*'Sim_Vt_Of(IxI)'!$L30</f>
        <v>0</v>
      </c>
      <c r="L30">
        <f>I!K28*'Sim_Vt_Of(IxI)'!$L30</f>
        <v>0</v>
      </c>
      <c r="M30">
        <f>I!L28*'Sim_Vt_Of(IxI)'!$L30</f>
        <v>0</v>
      </c>
      <c r="N30">
        <f>I!M28*'Sim_Vt_Of(IxI)'!$L30</f>
        <v>0</v>
      </c>
      <c r="O30">
        <f>I!N28*'Sim_Vt_Of(IxI)'!$L30</f>
        <v>0</v>
      </c>
      <c r="P30">
        <f>I!O28*'Sim_Vt_Of(IxI)'!$L30</f>
        <v>0</v>
      </c>
      <c r="Q30">
        <f>I!P28*'Sim_Vt_Of(IxI)'!$L30</f>
        <v>0</v>
      </c>
      <c r="R30">
        <f>I!Q28*'Sim_Vt_Of(IxI)'!$L30</f>
        <v>0</v>
      </c>
      <c r="S30">
        <f>I!R28*'Sim_Vt_Of(IxI)'!$L30</f>
        <v>0</v>
      </c>
      <c r="T30">
        <f>I!S28*'Sim_Vt_Of(IxI)'!$L30</f>
        <v>0</v>
      </c>
      <c r="U30">
        <f>I!T28*'Sim_Vt_Of(IxI)'!$L30</f>
        <v>0</v>
      </c>
      <c r="V30">
        <f>I!U28*'Sim_Vt_Of(IxI)'!$L30</f>
        <v>0</v>
      </c>
      <c r="W30">
        <f>I!V28*'Sim_Vt_Of(IxI)'!$L30</f>
        <v>0</v>
      </c>
      <c r="X30">
        <f>I!W28*'Sim_Vt_Of(IxI)'!$L30</f>
        <v>0</v>
      </c>
      <c r="Y30">
        <f>I!X28*'Sim_Vt_Of(IxI)'!$L30</f>
        <v>0</v>
      </c>
      <c r="Z30">
        <f>I!Y28*'Sim_Vt_Of(IxI)'!$L30</f>
        <v>0</v>
      </c>
      <c r="AA30">
        <f>I!Z28*'Sim_Vt_Of(IxI)'!$L30</f>
        <v>0</v>
      </c>
      <c r="AB30">
        <f>I!AA28*'Sim_Vt_Of(IxI)'!$L30</f>
        <v>0</v>
      </c>
      <c r="AC30">
        <f>I!AB28*'Sim_Vt_Of(IxI)'!$L30</f>
        <v>0</v>
      </c>
      <c r="AD30">
        <f>I!AC28*'Sim_Vt_Of(IxI)'!$L30</f>
        <v>0</v>
      </c>
      <c r="AE30">
        <f>I!AD28*'Sim_Vt_Of(IxI)'!$L30</f>
        <v>0</v>
      </c>
      <c r="AF30">
        <f>I!AE28*'Sim_Vt_Of(IxI)'!$L30</f>
        <v>0</v>
      </c>
      <c r="AG30">
        <f>I!AF28*'Sim_Vt_Of(IxI)'!$L30</f>
        <v>0</v>
      </c>
      <c r="AH30">
        <f>I!AG28*'Sim_Vt_Of(IxI)'!$L30</f>
        <v>0</v>
      </c>
      <c r="AI30">
        <f>I!AH28*'Sim_Vt_Of(IxI)'!$L30</f>
        <v>0</v>
      </c>
      <c r="AJ30">
        <f>I!AI28*'Sim_Vt_Of(IxI)'!$L30</f>
        <v>0</v>
      </c>
      <c r="AK30">
        <f>I!AJ28*'Sim_Vt_Of(IxI)'!$L30</f>
        <v>0</v>
      </c>
      <c r="AL30">
        <f>I!AK28*'Sim_Vt_Of(IxI)'!$L30</f>
        <v>0</v>
      </c>
      <c r="AM30">
        <f>I!AL28*'Sim_Vt_Of(IxI)'!$L30</f>
        <v>0</v>
      </c>
      <c r="AN30">
        <f>I!AM28*'Sim_Vt_Of(IxI)'!$L30</f>
        <v>0</v>
      </c>
      <c r="AO30">
        <f>I!AN28*'Sim_Vt_Of(IxI)'!$L30</f>
        <v>0</v>
      </c>
      <c r="AP30">
        <f>I!AO28*'Sim_Vt_Of(IxI)'!$L30</f>
        <v>0</v>
      </c>
      <c r="AQ30">
        <f>I!AP28*'Sim_Vt_Of(IxI)'!$L30</f>
        <v>0</v>
      </c>
      <c r="AR30">
        <f>I!AQ28*'Sim_Vt_Of(IxI)'!$L30</f>
        <v>0</v>
      </c>
      <c r="AS30">
        <f>I!AR28*'Sim_Vt_Of(IxI)'!$L30</f>
        <v>0</v>
      </c>
      <c r="AT30">
        <f>I!AS28*'Sim_Vt_Of(IxI)'!$L30</f>
        <v>0</v>
      </c>
      <c r="AU30">
        <f>I!AT28*'Sim_Vt_Of(IxI)'!$L30</f>
        <v>0</v>
      </c>
      <c r="AV30">
        <f>I!AU28*'Sim_Vt_Of(IxI)'!$L30</f>
        <v>0</v>
      </c>
      <c r="AW30">
        <f>I!AV28*'Sim_Vt_Of(IxI)'!$L30</f>
        <v>0</v>
      </c>
      <c r="AX30">
        <f>I!AW28*'Sim_Vt_Of(IxI)'!$L30</f>
        <v>0</v>
      </c>
      <c r="AY30">
        <f>I!AX28*'Sim_Vt_Of(IxI)'!$L30</f>
        <v>0</v>
      </c>
      <c r="AZ30">
        <f>I!AY28*'Sim_Vt_Of(IxI)'!$L30</f>
        <v>0</v>
      </c>
      <c r="BA30">
        <f>I!AZ28*'Sim_Vt_Of(IxI)'!$L30</f>
        <v>0</v>
      </c>
      <c r="BB30">
        <f>I!BA28*'Sim_Vt_Of(IxI)'!$L30</f>
        <v>0</v>
      </c>
      <c r="BC30">
        <f>I!BB28*'Sim_Vt_Of(IxI)'!$L30</f>
        <v>0</v>
      </c>
      <c r="BD30">
        <f>I!BC28*'Sim_Vt_Of(IxI)'!$L30</f>
        <v>0</v>
      </c>
      <c r="BE30">
        <f>I!BD28*'Sim_Vt_Of(IxI)'!$L30</f>
        <v>0</v>
      </c>
      <c r="BF30">
        <f>I!BE28*'Sim_Vt_Of(IxI)'!$L30</f>
        <v>0</v>
      </c>
      <c r="BG30">
        <f>I!BF28*'Sim_Vt_Of(IxI)'!$L30</f>
        <v>0</v>
      </c>
      <c r="BH30">
        <f>I!BG28*'Sim_Vt_Of(IxI)'!$L30</f>
        <v>0</v>
      </c>
      <c r="BI30">
        <f>I!BH28*'Sim_Vt_Of(IxI)'!$L30</f>
        <v>0</v>
      </c>
      <c r="BJ30">
        <f>I!BI28*'Sim_Vt_Of(IxI)'!$L30</f>
        <v>0</v>
      </c>
      <c r="BK30">
        <f>I!BJ28*'Sim_Vt_Of(IxI)'!$L30</f>
        <v>0</v>
      </c>
      <c r="BL30">
        <f>I!BK28*'Sim_Vt_Of(IxI)'!$L30</f>
        <v>0</v>
      </c>
      <c r="BM30">
        <f>I!BL28*'Sim_Vt_Of(IxI)'!$L30</f>
        <v>0</v>
      </c>
      <c r="BN30">
        <f>I!BM28*'Sim_Vt_Of(IxI)'!$L30</f>
        <v>0</v>
      </c>
      <c r="BO30">
        <f>I!BN28*'Sim_Vt_Of(IxI)'!$L30</f>
        <v>0</v>
      </c>
      <c r="BP30">
        <f>I!BO28*'Sim_Vt_Of(IxI)'!$L30</f>
        <v>0</v>
      </c>
      <c r="BQ30">
        <f>I!BP28*'Sim_Vt_Of(IxI)'!$L30</f>
        <v>0</v>
      </c>
      <c r="BR30">
        <f>I!BQ28*'Sim_Vt_Of(IxI)'!$L30</f>
        <v>0</v>
      </c>
      <c r="BS30">
        <f>I!BR28*'Sim_Vt_Of(IxI)'!$L30</f>
        <v>0</v>
      </c>
      <c r="BT30">
        <f>I!BS28*'Sim_Vt_Of(IxI)'!$L30</f>
        <v>0</v>
      </c>
      <c r="BU30">
        <f>I!BT28*'Sim_Vt_Of(IxI)'!$L30</f>
        <v>0</v>
      </c>
      <c r="BV30">
        <f>I!BU28*'Sim_Vt_Of(IxI)'!$L30</f>
        <v>0</v>
      </c>
      <c r="BW30">
        <f>I!BV28*'Sim_Vt_Of(IxI)'!$L30</f>
        <v>0</v>
      </c>
      <c r="BX30">
        <f>I!BW28*'Sim_Vt_Of(IxI)'!$L30</f>
        <v>0</v>
      </c>
      <c r="BY30">
        <f>I!BX28*'Sim_Vt_Of(IxI)'!$L30</f>
        <v>0</v>
      </c>
    </row>
    <row r="31" spans="1:77" x14ac:dyDescent="0.25">
      <c r="A31" s="105" t="s">
        <v>28</v>
      </c>
      <c r="B31">
        <f>I!A29*'Sim_Vt_Of(IxI)'!$L31</f>
        <v>0</v>
      </c>
      <c r="C31">
        <f>I!B29*'Sim_Vt_Of(IxI)'!$L31</f>
        <v>0</v>
      </c>
      <c r="D31">
        <f>I!C29*'Sim_Vt_Of(IxI)'!$L31</f>
        <v>0</v>
      </c>
      <c r="E31">
        <f>I!D29*'Sim_Vt_Of(IxI)'!$L31</f>
        <v>0</v>
      </c>
      <c r="F31">
        <f>I!E29*'Sim_Vt_Of(IxI)'!$L31</f>
        <v>0</v>
      </c>
      <c r="G31">
        <f>I!F29*'Sim_Vt_Of(IxI)'!$L31</f>
        <v>0</v>
      </c>
      <c r="H31">
        <f>I!G29*'Sim_Vt_Of(IxI)'!$L31</f>
        <v>0</v>
      </c>
      <c r="I31">
        <f>I!H29*'Sim_Vt_Of(IxI)'!$L31</f>
        <v>0</v>
      </c>
      <c r="J31">
        <f>I!I29*'Sim_Vt_Of(IxI)'!$L31</f>
        <v>0</v>
      </c>
      <c r="K31">
        <f>I!J29*'Sim_Vt_Of(IxI)'!$L31</f>
        <v>0</v>
      </c>
      <c r="L31">
        <f>I!K29*'Sim_Vt_Of(IxI)'!$L31</f>
        <v>0</v>
      </c>
      <c r="M31">
        <f>I!L29*'Sim_Vt_Of(IxI)'!$L31</f>
        <v>0</v>
      </c>
      <c r="N31">
        <f>I!M29*'Sim_Vt_Of(IxI)'!$L31</f>
        <v>0</v>
      </c>
      <c r="O31">
        <f>I!N29*'Sim_Vt_Of(IxI)'!$L31</f>
        <v>0</v>
      </c>
      <c r="P31">
        <f>I!O29*'Sim_Vt_Of(IxI)'!$L31</f>
        <v>0</v>
      </c>
      <c r="Q31">
        <f>I!P29*'Sim_Vt_Of(IxI)'!$L31</f>
        <v>0</v>
      </c>
      <c r="R31">
        <f>I!Q29*'Sim_Vt_Of(IxI)'!$L31</f>
        <v>0</v>
      </c>
      <c r="S31">
        <f>I!R29*'Sim_Vt_Of(IxI)'!$L31</f>
        <v>0</v>
      </c>
      <c r="T31">
        <f>I!S29*'Sim_Vt_Of(IxI)'!$L31</f>
        <v>0</v>
      </c>
      <c r="U31">
        <f>I!T29*'Sim_Vt_Of(IxI)'!$L31</f>
        <v>0</v>
      </c>
      <c r="V31">
        <f>I!U29*'Sim_Vt_Of(IxI)'!$L31</f>
        <v>0</v>
      </c>
      <c r="W31">
        <f>I!V29*'Sim_Vt_Of(IxI)'!$L31</f>
        <v>0</v>
      </c>
      <c r="X31">
        <f>I!W29*'Sim_Vt_Of(IxI)'!$L31</f>
        <v>0</v>
      </c>
      <c r="Y31">
        <f>I!X29*'Sim_Vt_Of(IxI)'!$L31</f>
        <v>0</v>
      </c>
      <c r="Z31">
        <f>I!Y29*'Sim_Vt_Of(IxI)'!$L31</f>
        <v>0</v>
      </c>
      <c r="AA31">
        <f>I!Z29*'Sim_Vt_Of(IxI)'!$L31</f>
        <v>0</v>
      </c>
      <c r="AB31">
        <f>I!AA29*'Sim_Vt_Of(IxI)'!$L31</f>
        <v>0</v>
      </c>
      <c r="AC31">
        <f>I!AB29*'Sim_Vt_Of(IxI)'!$L31</f>
        <v>0</v>
      </c>
      <c r="AD31">
        <f>I!AC29*'Sim_Vt_Of(IxI)'!$L31</f>
        <v>0</v>
      </c>
      <c r="AE31">
        <f>I!AD29*'Sim_Vt_Of(IxI)'!$L31</f>
        <v>0</v>
      </c>
      <c r="AF31">
        <f>I!AE29*'Sim_Vt_Of(IxI)'!$L31</f>
        <v>0</v>
      </c>
      <c r="AG31">
        <f>I!AF29*'Sim_Vt_Of(IxI)'!$L31</f>
        <v>0</v>
      </c>
      <c r="AH31">
        <f>I!AG29*'Sim_Vt_Of(IxI)'!$L31</f>
        <v>0</v>
      </c>
      <c r="AI31">
        <f>I!AH29*'Sim_Vt_Of(IxI)'!$L31</f>
        <v>0</v>
      </c>
      <c r="AJ31">
        <f>I!AI29*'Sim_Vt_Of(IxI)'!$L31</f>
        <v>0</v>
      </c>
      <c r="AK31">
        <f>I!AJ29*'Sim_Vt_Of(IxI)'!$L31</f>
        <v>0</v>
      </c>
      <c r="AL31">
        <f>I!AK29*'Sim_Vt_Of(IxI)'!$L31</f>
        <v>0</v>
      </c>
      <c r="AM31">
        <f>I!AL29*'Sim_Vt_Of(IxI)'!$L31</f>
        <v>0</v>
      </c>
      <c r="AN31">
        <f>I!AM29*'Sim_Vt_Of(IxI)'!$L31</f>
        <v>0</v>
      </c>
      <c r="AO31">
        <f>I!AN29*'Sim_Vt_Of(IxI)'!$L31</f>
        <v>0</v>
      </c>
      <c r="AP31">
        <f>I!AO29*'Sim_Vt_Of(IxI)'!$L31</f>
        <v>0</v>
      </c>
      <c r="AQ31">
        <f>I!AP29*'Sim_Vt_Of(IxI)'!$L31</f>
        <v>0</v>
      </c>
      <c r="AR31">
        <f>I!AQ29*'Sim_Vt_Of(IxI)'!$L31</f>
        <v>0</v>
      </c>
      <c r="AS31">
        <f>I!AR29*'Sim_Vt_Of(IxI)'!$L31</f>
        <v>0</v>
      </c>
      <c r="AT31">
        <f>I!AS29*'Sim_Vt_Of(IxI)'!$L31</f>
        <v>0</v>
      </c>
      <c r="AU31">
        <f>I!AT29*'Sim_Vt_Of(IxI)'!$L31</f>
        <v>0</v>
      </c>
      <c r="AV31">
        <f>I!AU29*'Sim_Vt_Of(IxI)'!$L31</f>
        <v>0</v>
      </c>
      <c r="AW31">
        <f>I!AV29*'Sim_Vt_Of(IxI)'!$L31</f>
        <v>0</v>
      </c>
      <c r="AX31">
        <f>I!AW29*'Sim_Vt_Of(IxI)'!$L31</f>
        <v>0</v>
      </c>
      <c r="AY31">
        <f>I!AX29*'Sim_Vt_Of(IxI)'!$L31</f>
        <v>0</v>
      </c>
      <c r="AZ31">
        <f>I!AY29*'Sim_Vt_Of(IxI)'!$L31</f>
        <v>0</v>
      </c>
      <c r="BA31">
        <f>I!AZ29*'Sim_Vt_Of(IxI)'!$L31</f>
        <v>0</v>
      </c>
      <c r="BB31">
        <f>I!BA29*'Sim_Vt_Of(IxI)'!$L31</f>
        <v>0</v>
      </c>
      <c r="BC31">
        <f>I!BB29*'Sim_Vt_Of(IxI)'!$L31</f>
        <v>0</v>
      </c>
      <c r="BD31">
        <f>I!BC29*'Sim_Vt_Of(IxI)'!$L31</f>
        <v>0</v>
      </c>
      <c r="BE31">
        <f>I!BD29*'Sim_Vt_Of(IxI)'!$L31</f>
        <v>0</v>
      </c>
      <c r="BF31">
        <f>I!BE29*'Sim_Vt_Of(IxI)'!$L31</f>
        <v>0</v>
      </c>
      <c r="BG31">
        <f>I!BF29*'Sim_Vt_Of(IxI)'!$L31</f>
        <v>0</v>
      </c>
      <c r="BH31">
        <f>I!BG29*'Sim_Vt_Of(IxI)'!$L31</f>
        <v>0</v>
      </c>
      <c r="BI31">
        <f>I!BH29*'Sim_Vt_Of(IxI)'!$L31</f>
        <v>0</v>
      </c>
      <c r="BJ31">
        <f>I!BI29*'Sim_Vt_Of(IxI)'!$L31</f>
        <v>0</v>
      </c>
      <c r="BK31">
        <f>I!BJ29*'Sim_Vt_Of(IxI)'!$L31</f>
        <v>0</v>
      </c>
      <c r="BL31">
        <f>I!BK29*'Sim_Vt_Of(IxI)'!$L31</f>
        <v>0</v>
      </c>
      <c r="BM31">
        <f>I!BL29*'Sim_Vt_Of(IxI)'!$L31</f>
        <v>0</v>
      </c>
      <c r="BN31">
        <f>I!BM29*'Sim_Vt_Of(IxI)'!$L31</f>
        <v>0</v>
      </c>
      <c r="BO31">
        <f>I!BN29*'Sim_Vt_Of(IxI)'!$L31</f>
        <v>0</v>
      </c>
      <c r="BP31">
        <f>I!BO29*'Sim_Vt_Of(IxI)'!$L31</f>
        <v>0</v>
      </c>
      <c r="BQ31">
        <f>I!BP29*'Sim_Vt_Of(IxI)'!$L31</f>
        <v>0</v>
      </c>
      <c r="BR31">
        <f>I!BQ29*'Sim_Vt_Of(IxI)'!$L31</f>
        <v>0</v>
      </c>
      <c r="BS31">
        <f>I!BR29*'Sim_Vt_Of(IxI)'!$L31</f>
        <v>0</v>
      </c>
      <c r="BT31">
        <f>I!BS29*'Sim_Vt_Of(IxI)'!$L31</f>
        <v>0</v>
      </c>
      <c r="BU31">
        <f>I!BT29*'Sim_Vt_Of(IxI)'!$L31</f>
        <v>0</v>
      </c>
      <c r="BV31">
        <f>I!BU29*'Sim_Vt_Of(IxI)'!$L31</f>
        <v>0</v>
      </c>
      <c r="BW31">
        <f>I!BV29*'Sim_Vt_Of(IxI)'!$L31</f>
        <v>0</v>
      </c>
      <c r="BX31">
        <f>I!BW29*'Sim_Vt_Of(IxI)'!$L31</f>
        <v>0</v>
      </c>
      <c r="BY31">
        <f>I!BX29*'Sim_Vt_Of(IxI)'!$L31</f>
        <v>0</v>
      </c>
    </row>
    <row r="32" spans="1:77" x14ac:dyDescent="0.25">
      <c r="A32" s="105" t="s">
        <v>29</v>
      </c>
      <c r="B32">
        <f>I!A30*'Sim_Vt_Of(IxI)'!$L32</f>
        <v>0</v>
      </c>
      <c r="C32">
        <f>I!B30*'Sim_Vt_Of(IxI)'!$L32</f>
        <v>0</v>
      </c>
      <c r="D32">
        <f>I!C30*'Sim_Vt_Of(IxI)'!$L32</f>
        <v>0</v>
      </c>
      <c r="E32">
        <f>I!D30*'Sim_Vt_Of(IxI)'!$L32</f>
        <v>0</v>
      </c>
      <c r="F32">
        <f>I!E30*'Sim_Vt_Of(IxI)'!$L32</f>
        <v>0</v>
      </c>
      <c r="G32">
        <f>I!F30*'Sim_Vt_Of(IxI)'!$L32</f>
        <v>0</v>
      </c>
      <c r="H32">
        <f>I!G30*'Sim_Vt_Of(IxI)'!$L32</f>
        <v>0</v>
      </c>
      <c r="I32">
        <f>I!H30*'Sim_Vt_Of(IxI)'!$L32</f>
        <v>0</v>
      </c>
      <c r="J32">
        <f>I!I30*'Sim_Vt_Of(IxI)'!$L32</f>
        <v>0</v>
      </c>
      <c r="K32">
        <f>I!J30*'Sim_Vt_Of(IxI)'!$L32</f>
        <v>0</v>
      </c>
      <c r="L32">
        <f>I!K30*'Sim_Vt_Of(IxI)'!$L32</f>
        <v>0</v>
      </c>
      <c r="M32">
        <f>I!L30*'Sim_Vt_Of(IxI)'!$L32</f>
        <v>0</v>
      </c>
      <c r="N32">
        <f>I!M30*'Sim_Vt_Of(IxI)'!$L32</f>
        <v>0</v>
      </c>
      <c r="O32">
        <f>I!N30*'Sim_Vt_Of(IxI)'!$L32</f>
        <v>0</v>
      </c>
      <c r="P32">
        <f>I!O30*'Sim_Vt_Of(IxI)'!$L32</f>
        <v>0</v>
      </c>
      <c r="Q32">
        <f>I!P30*'Sim_Vt_Of(IxI)'!$L32</f>
        <v>0</v>
      </c>
      <c r="R32">
        <f>I!Q30*'Sim_Vt_Of(IxI)'!$L32</f>
        <v>0</v>
      </c>
      <c r="S32">
        <f>I!R30*'Sim_Vt_Of(IxI)'!$L32</f>
        <v>0</v>
      </c>
      <c r="T32">
        <f>I!S30*'Sim_Vt_Of(IxI)'!$L32</f>
        <v>0</v>
      </c>
      <c r="U32">
        <f>I!T30*'Sim_Vt_Of(IxI)'!$L32</f>
        <v>0</v>
      </c>
      <c r="V32">
        <f>I!U30*'Sim_Vt_Of(IxI)'!$L32</f>
        <v>0</v>
      </c>
      <c r="W32">
        <f>I!V30*'Sim_Vt_Of(IxI)'!$L32</f>
        <v>0</v>
      </c>
      <c r="X32">
        <f>I!W30*'Sim_Vt_Of(IxI)'!$L32</f>
        <v>0</v>
      </c>
      <c r="Y32">
        <f>I!X30*'Sim_Vt_Of(IxI)'!$L32</f>
        <v>0</v>
      </c>
      <c r="Z32">
        <f>I!Y30*'Sim_Vt_Of(IxI)'!$L32</f>
        <v>0</v>
      </c>
      <c r="AA32">
        <f>I!Z30*'Sim_Vt_Of(IxI)'!$L32</f>
        <v>0</v>
      </c>
      <c r="AB32">
        <f>I!AA30*'Sim_Vt_Of(IxI)'!$L32</f>
        <v>0</v>
      </c>
      <c r="AC32">
        <f>I!AB30*'Sim_Vt_Of(IxI)'!$L32</f>
        <v>0</v>
      </c>
      <c r="AD32">
        <f>I!AC30*'Sim_Vt_Of(IxI)'!$L32</f>
        <v>0</v>
      </c>
      <c r="AE32">
        <f>I!AD30*'Sim_Vt_Of(IxI)'!$L32</f>
        <v>0</v>
      </c>
      <c r="AF32">
        <f>I!AE30*'Sim_Vt_Of(IxI)'!$L32</f>
        <v>0</v>
      </c>
      <c r="AG32">
        <f>I!AF30*'Sim_Vt_Of(IxI)'!$L32</f>
        <v>0</v>
      </c>
      <c r="AH32">
        <f>I!AG30*'Sim_Vt_Of(IxI)'!$L32</f>
        <v>0</v>
      </c>
      <c r="AI32">
        <f>I!AH30*'Sim_Vt_Of(IxI)'!$L32</f>
        <v>0</v>
      </c>
      <c r="AJ32">
        <f>I!AI30*'Sim_Vt_Of(IxI)'!$L32</f>
        <v>0</v>
      </c>
      <c r="AK32">
        <f>I!AJ30*'Sim_Vt_Of(IxI)'!$L32</f>
        <v>0</v>
      </c>
      <c r="AL32">
        <f>I!AK30*'Sim_Vt_Of(IxI)'!$L32</f>
        <v>0</v>
      </c>
      <c r="AM32">
        <f>I!AL30*'Sim_Vt_Of(IxI)'!$L32</f>
        <v>0</v>
      </c>
      <c r="AN32">
        <f>I!AM30*'Sim_Vt_Of(IxI)'!$L32</f>
        <v>0</v>
      </c>
      <c r="AO32">
        <f>I!AN30*'Sim_Vt_Of(IxI)'!$L32</f>
        <v>0</v>
      </c>
      <c r="AP32">
        <f>I!AO30*'Sim_Vt_Of(IxI)'!$L32</f>
        <v>0</v>
      </c>
      <c r="AQ32">
        <f>I!AP30*'Sim_Vt_Of(IxI)'!$L32</f>
        <v>0</v>
      </c>
      <c r="AR32">
        <f>I!AQ30*'Sim_Vt_Of(IxI)'!$L32</f>
        <v>0</v>
      </c>
      <c r="AS32">
        <f>I!AR30*'Sim_Vt_Of(IxI)'!$L32</f>
        <v>0</v>
      </c>
      <c r="AT32">
        <f>I!AS30*'Sim_Vt_Of(IxI)'!$L32</f>
        <v>0</v>
      </c>
      <c r="AU32">
        <f>I!AT30*'Sim_Vt_Of(IxI)'!$L32</f>
        <v>0</v>
      </c>
      <c r="AV32">
        <f>I!AU30*'Sim_Vt_Of(IxI)'!$L32</f>
        <v>0</v>
      </c>
      <c r="AW32">
        <f>I!AV30*'Sim_Vt_Of(IxI)'!$L32</f>
        <v>0</v>
      </c>
      <c r="AX32">
        <f>I!AW30*'Sim_Vt_Of(IxI)'!$L32</f>
        <v>0</v>
      </c>
      <c r="AY32">
        <f>I!AX30*'Sim_Vt_Of(IxI)'!$L32</f>
        <v>0</v>
      </c>
      <c r="AZ32">
        <f>I!AY30*'Sim_Vt_Of(IxI)'!$L32</f>
        <v>0</v>
      </c>
      <c r="BA32">
        <f>I!AZ30*'Sim_Vt_Of(IxI)'!$L32</f>
        <v>0</v>
      </c>
      <c r="BB32">
        <f>I!BA30*'Sim_Vt_Of(IxI)'!$L32</f>
        <v>0</v>
      </c>
      <c r="BC32">
        <f>I!BB30*'Sim_Vt_Of(IxI)'!$L32</f>
        <v>0</v>
      </c>
      <c r="BD32">
        <f>I!BC30*'Sim_Vt_Of(IxI)'!$L32</f>
        <v>0</v>
      </c>
      <c r="BE32">
        <f>I!BD30*'Sim_Vt_Of(IxI)'!$L32</f>
        <v>0</v>
      </c>
      <c r="BF32">
        <f>I!BE30*'Sim_Vt_Of(IxI)'!$L32</f>
        <v>0</v>
      </c>
      <c r="BG32">
        <f>I!BF30*'Sim_Vt_Of(IxI)'!$L32</f>
        <v>0</v>
      </c>
      <c r="BH32">
        <f>I!BG30*'Sim_Vt_Of(IxI)'!$L32</f>
        <v>0</v>
      </c>
      <c r="BI32">
        <f>I!BH30*'Sim_Vt_Of(IxI)'!$L32</f>
        <v>0</v>
      </c>
      <c r="BJ32">
        <f>I!BI30*'Sim_Vt_Of(IxI)'!$L32</f>
        <v>0</v>
      </c>
      <c r="BK32">
        <f>I!BJ30*'Sim_Vt_Of(IxI)'!$L32</f>
        <v>0</v>
      </c>
      <c r="BL32">
        <f>I!BK30*'Sim_Vt_Of(IxI)'!$L32</f>
        <v>0</v>
      </c>
      <c r="BM32">
        <f>I!BL30*'Sim_Vt_Of(IxI)'!$L32</f>
        <v>0</v>
      </c>
      <c r="BN32">
        <f>I!BM30*'Sim_Vt_Of(IxI)'!$L32</f>
        <v>0</v>
      </c>
      <c r="BO32">
        <f>I!BN30*'Sim_Vt_Of(IxI)'!$L32</f>
        <v>0</v>
      </c>
      <c r="BP32">
        <f>I!BO30*'Sim_Vt_Of(IxI)'!$L32</f>
        <v>0</v>
      </c>
      <c r="BQ32">
        <f>I!BP30*'Sim_Vt_Of(IxI)'!$L32</f>
        <v>0</v>
      </c>
      <c r="BR32">
        <f>I!BQ30*'Sim_Vt_Of(IxI)'!$L32</f>
        <v>0</v>
      </c>
      <c r="BS32">
        <f>I!BR30*'Sim_Vt_Of(IxI)'!$L32</f>
        <v>0</v>
      </c>
      <c r="BT32">
        <f>I!BS30*'Sim_Vt_Of(IxI)'!$L32</f>
        <v>0</v>
      </c>
      <c r="BU32">
        <f>I!BT30*'Sim_Vt_Of(IxI)'!$L32</f>
        <v>0</v>
      </c>
      <c r="BV32">
        <f>I!BU30*'Sim_Vt_Of(IxI)'!$L32</f>
        <v>0</v>
      </c>
      <c r="BW32">
        <f>I!BV30*'Sim_Vt_Of(IxI)'!$L32</f>
        <v>0</v>
      </c>
      <c r="BX32">
        <f>I!BW30*'Sim_Vt_Of(IxI)'!$L32</f>
        <v>0</v>
      </c>
      <c r="BY32">
        <f>I!BX30*'Sim_Vt_Of(IxI)'!$L32</f>
        <v>0</v>
      </c>
    </row>
    <row r="33" spans="1:77" x14ac:dyDescent="0.25">
      <c r="A33" s="105" t="s">
        <v>30</v>
      </c>
      <c r="B33">
        <f>I!A31*'Sim_Vt_Of(IxI)'!$L33</f>
        <v>0</v>
      </c>
      <c r="C33">
        <f>I!B31*'Sim_Vt_Of(IxI)'!$L33</f>
        <v>0</v>
      </c>
      <c r="D33">
        <f>I!C31*'Sim_Vt_Of(IxI)'!$L33</f>
        <v>0</v>
      </c>
      <c r="E33">
        <f>I!D31*'Sim_Vt_Of(IxI)'!$L33</f>
        <v>0</v>
      </c>
      <c r="F33">
        <f>I!E31*'Sim_Vt_Of(IxI)'!$L33</f>
        <v>0</v>
      </c>
      <c r="G33">
        <f>I!F31*'Sim_Vt_Of(IxI)'!$L33</f>
        <v>0</v>
      </c>
      <c r="H33">
        <f>I!G31*'Sim_Vt_Of(IxI)'!$L33</f>
        <v>0</v>
      </c>
      <c r="I33">
        <f>I!H31*'Sim_Vt_Of(IxI)'!$L33</f>
        <v>0</v>
      </c>
      <c r="J33">
        <f>I!I31*'Sim_Vt_Of(IxI)'!$L33</f>
        <v>0</v>
      </c>
      <c r="K33">
        <f>I!J31*'Sim_Vt_Of(IxI)'!$L33</f>
        <v>0</v>
      </c>
      <c r="L33">
        <f>I!K31*'Sim_Vt_Of(IxI)'!$L33</f>
        <v>0</v>
      </c>
      <c r="M33">
        <f>I!L31*'Sim_Vt_Of(IxI)'!$L33</f>
        <v>0</v>
      </c>
      <c r="N33">
        <f>I!M31*'Sim_Vt_Of(IxI)'!$L33</f>
        <v>0</v>
      </c>
      <c r="O33">
        <f>I!N31*'Sim_Vt_Of(IxI)'!$L33</f>
        <v>0</v>
      </c>
      <c r="P33">
        <f>I!O31*'Sim_Vt_Of(IxI)'!$L33</f>
        <v>0</v>
      </c>
      <c r="Q33">
        <f>I!P31*'Sim_Vt_Of(IxI)'!$L33</f>
        <v>0</v>
      </c>
      <c r="R33">
        <f>I!Q31*'Sim_Vt_Of(IxI)'!$L33</f>
        <v>0</v>
      </c>
      <c r="S33">
        <f>I!R31*'Sim_Vt_Of(IxI)'!$L33</f>
        <v>0</v>
      </c>
      <c r="T33">
        <f>I!S31*'Sim_Vt_Of(IxI)'!$L33</f>
        <v>0</v>
      </c>
      <c r="U33">
        <f>I!T31*'Sim_Vt_Of(IxI)'!$L33</f>
        <v>0</v>
      </c>
      <c r="V33">
        <f>I!U31*'Sim_Vt_Of(IxI)'!$L33</f>
        <v>0</v>
      </c>
      <c r="W33">
        <f>I!V31*'Sim_Vt_Of(IxI)'!$L33</f>
        <v>0</v>
      </c>
      <c r="X33">
        <f>I!W31*'Sim_Vt_Of(IxI)'!$L33</f>
        <v>0</v>
      </c>
      <c r="Y33">
        <f>I!X31*'Sim_Vt_Of(IxI)'!$L33</f>
        <v>0</v>
      </c>
      <c r="Z33">
        <f>I!Y31*'Sim_Vt_Of(IxI)'!$L33</f>
        <v>0</v>
      </c>
      <c r="AA33">
        <f>I!Z31*'Sim_Vt_Of(IxI)'!$L33</f>
        <v>0</v>
      </c>
      <c r="AB33">
        <f>I!AA31*'Sim_Vt_Of(IxI)'!$L33</f>
        <v>0</v>
      </c>
      <c r="AC33">
        <f>I!AB31*'Sim_Vt_Of(IxI)'!$L33</f>
        <v>0</v>
      </c>
      <c r="AD33">
        <f>I!AC31*'Sim_Vt_Of(IxI)'!$L33</f>
        <v>0</v>
      </c>
      <c r="AE33">
        <f>I!AD31*'Sim_Vt_Of(IxI)'!$L33</f>
        <v>0</v>
      </c>
      <c r="AF33">
        <f>I!AE31*'Sim_Vt_Of(IxI)'!$L33</f>
        <v>0</v>
      </c>
      <c r="AG33">
        <f>I!AF31*'Sim_Vt_Of(IxI)'!$L33</f>
        <v>0</v>
      </c>
      <c r="AH33">
        <f>I!AG31*'Sim_Vt_Of(IxI)'!$L33</f>
        <v>0</v>
      </c>
      <c r="AI33">
        <f>I!AH31*'Sim_Vt_Of(IxI)'!$L33</f>
        <v>0</v>
      </c>
      <c r="AJ33">
        <f>I!AI31*'Sim_Vt_Of(IxI)'!$L33</f>
        <v>0</v>
      </c>
      <c r="AK33">
        <f>I!AJ31*'Sim_Vt_Of(IxI)'!$L33</f>
        <v>0</v>
      </c>
      <c r="AL33">
        <f>I!AK31*'Sim_Vt_Of(IxI)'!$L33</f>
        <v>0</v>
      </c>
      <c r="AM33">
        <f>I!AL31*'Sim_Vt_Of(IxI)'!$L33</f>
        <v>0</v>
      </c>
      <c r="AN33">
        <f>I!AM31*'Sim_Vt_Of(IxI)'!$L33</f>
        <v>0</v>
      </c>
      <c r="AO33">
        <f>I!AN31*'Sim_Vt_Of(IxI)'!$L33</f>
        <v>0</v>
      </c>
      <c r="AP33">
        <f>I!AO31*'Sim_Vt_Of(IxI)'!$L33</f>
        <v>0</v>
      </c>
      <c r="AQ33">
        <f>I!AP31*'Sim_Vt_Of(IxI)'!$L33</f>
        <v>0</v>
      </c>
      <c r="AR33">
        <f>I!AQ31*'Sim_Vt_Of(IxI)'!$L33</f>
        <v>0</v>
      </c>
      <c r="AS33">
        <f>I!AR31*'Sim_Vt_Of(IxI)'!$L33</f>
        <v>0</v>
      </c>
      <c r="AT33">
        <f>I!AS31*'Sim_Vt_Of(IxI)'!$L33</f>
        <v>0</v>
      </c>
      <c r="AU33">
        <f>I!AT31*'Sim_Vt_Of(IxI)'!$L33</f>
        <v>0</v>
      </c>
      <c r="AV33">
        <f>I!AU31*'Sim_Vt_Of(IxI)'!$L33</f>
        <v>0</v>
      </c>
      <c r="AW33">
        <f>I!AV31*'Sim_Vt_Of(IxI)'!$L33</f>
        <v>0</v>
      </c>
      <c r="AX33">
        <f>I!AW31*'Sim_Vt_Of(IxI)'!$L33</f>
        <v>0</v>
      </c>
      <c r="AY33">
        <f>I!AX31*'Sim_Vt_Of(IxI)'!$L33</f>
        <v>0</v>
      </c>
      <c r="AZ33">
        <f>I!AY31*'Sim_Vt_Of(IxI)'!$L33</f>
        <v>0</v>
      </c>
      <c r="BA33">
        <f>I!AZ31*'Sim_Vt_Of(IxI)'!$L33</f>
        <v>0</v>
      </c>
      <c r="BB33">
        <f>I!BA31*'Sim_Vt_Of(IxI)'!$L33</f>
        <v>0</v>
      </c>
      <c r="BC33">
        <f>I!BB31*'Sim_Vt_Of(IxI)'!$L33</f>
        <v>0</v>
      </c>
      <c r="BD33">
        <f>I!BC31*'Sim_Vt_Of(IxI)'!$L33</f>
        <v>0</v>
      </c>
      <c r="BE33">
        <f>I!BD31*'Sim_Vt_Of(IxI)'!$L33</f>
        <v>0</v>
      </c>
      <c r="BF33">
        <f>I!BE31*'Sim_Vt_Of(IxI)'!$L33</f>
        <v>0</v>
      </c>
      <c r="BG33">
        <f>I!BF31*'Sim_Vt_Of(IxI)'!$L33</f>
        <v>0</v>
      </c>
      <c r="BH33">
        <f>I!BG31*'Sim_Vt_Of(IxI)'!$L33</f>
        <v>0</v>
      </c>
      <c r="BI33">
        <f>I!BH31*'Sim_Vt_Of(IxI)'!$L33</f>
        <v>0</v>
      </c>
      <c r="BJ33">
        <f>I!BI31*'Sim_Vt_Of(IxI)'!$L33</f>
        <v>0</v>
      </c>
      <c r="BK33">
        <f>I!BJ31*'Sim_Vt_Of(IxI)'!$L33</f>
        <v>0</v>
      </c>
      <c r="BL33">
        <f>I!BK31*'Sim_Vt_Of(IxI)'!$L33</f>
        <v>0</v>
      </c>
      <c r="BM33">
        <f>I!BL31*'Sim_Vt_Of(IxI)'!$L33</f>
        <v>0</v>
      </c>
      <c r="BN33">
        <f>I!BM31*'Sim_Vt_Of(IxI)'!$L33</f>
        <v>0</v>
      </c>
      <c r="BO33">
        <f>I!BN31*'Sim_Vt_Of(IxI)'!$L33</f>
        <v>0</v>
      </c>
      <c r="BP33">
        <f>I!BO31*'Sim_Vt_Of(IxI)'!$L33</f>
        <v>0</v>
      </c>
      <c r="BQ33">
        <f>I!BP31*'Sim_Vt_Of(IxI)'!$L33</f>
        <v>0</v>
      </c>
      <c r="BR33">
        <f>I!BQ31*'Sim_Vt_Of(IxI)'!$L33</f>
        <v>0</v>
      </c>
      <c r="BS33">
        <f>I!BR31*'Sim_Vt_Of(IxI)'!$L33</f>
        <v>0</v>
      </c>
      <c r="BT33">
        <f>I!BS31*'Sim_Vt_Of(IxI)'!$L33</f>
        <v>0</v>
      </c>
      <c r="BU33">
        <f>I!BT31*'Sim_Vt_Of(IxI)'!$L33</f>
        <v>0</v>
      </c>
      <c r="BV33">
        <f>I!BU31*'Sim_Vt_Of(IxI)'!$L33</f>
        <v>0</v>
      </c>
      <c r="BW33">
        <f>I!BV31*'Sim_Vt_Of(IxI)'!$L33</f>
        <v>0</v>
      </c>
      <c r="BX33">
        <f>I!BW31*'Sim_Vt_Of(IxI)'!$L33</f>
        <v>0</v>
      </c>
      <c r="BY33">
        <f>I!BX31*'Sim_Vt_Of(IxI)'!$L33</f>
        <v>0</v>
      </c>
    </row>
    <row r="34" spans="1:77" x14ac:dyDescent="0.25">
      <c r="A34" s="105" t="s">
        <v>31</v>
      </c>
      <c r="B34">
        <f>I!A32*'Sim_Vt_Of(IxI)'!$L34</f>
        <v>0</v>
      </c>
      <c r="C34">
        <f>I!B32*'Sim_Vt_Of(IxI)'!$L34</f>
        <v>0</v>
      </c>
      <c r="D34">
        <f>I!C32*'Sim_Vt_Of(IxI)'!$L34</f>
        <v>0</v>
      </c>
      <c r="E34">
        <f>I!D32*'Sim_Vt_Of(IxI)'!$L34</f>
        <v>0</v>
      </c>
      <c r="F34">
        <f>I!E32*'Sim_Vt_Of(IxI)'!$L34</f>
        <v>0</v>
      </c>
      <c r="G34">
        <f>I!F32*'Sim_Vt_Of(IxI)'!$L34</f>
        <v>0</v>
      </c>
      <c r="H34">
        <f>I!G32*'Sim_Vt_Of(IxI)'!$L34</f>
        <v>0</v>
      </c>
      <c r="I34">
        <f>I!H32*'Sim_Vt_Of(IxI)'!$L34</f>
        <v>0</v>
      </c>
      <c r="J34">
        <f>I!I32*'Sim_Vt_Of(IxI)'!$L34</f>
        <v>0</v>
      </c>
      <c r="K34">
        <f>I!J32*'Sim_Vt_Of(IxI)'!$L34</f>
        <v>0</v>
      </c>
      <c r="L34">
        <f>I!K32*'Sim_Vt_Of(IxI)'!$L34</f>
        <v>0</v>
      </c>
      <c r="M34">
        <f>I!L32*'Sim_Vt_Of(IxI)'!$L34</f>
        <v>0</v>
      </c>
      <c r="N34">
        <f>I!M32*'Sim_Vt_Of(IxI)'!$L34</f>
        <v>0</v>
      </c>
      <c r="O34">
        <f>I!N32*'Sim_Vt_Of(IxI)'!$L34</f>
        <v>0</v>
      </c>
      <c r="P34">
        <f>I!O32*'Sim_Vt_Of(IxI)'!$L34</f>
        <v>0</v>
      </c>
      <c r="Q34">
        <f>I!P32*'Sim_Vt_Of(IxI)'!$L34</f>
        <v>0</v>
      </c>
      <c r="R34">
        <f>I!Q32*'Sim_Vt_Of(IxI)'!$L34</f>
        <v>0</v>
      </c>
      <c r="S34">
        <f>I!R32*'Sim_Vt_Of(IxI)'!$L34</f>
        <v>0</v>
      </c>
      <c r="T34">
        <f>I!S32*'Sim_Vt_Of(IxI)'!$L34</f>
        <v>0</v>
      </c>
      <c r="U34">
        <f>I!T32*'Sim_Vt_Of(IxI)'!$L34</f>
        <v>0</v>
      </c>
      <c r="V34">
        <f>I!U32*'Sim_Vt_Of(IxI)'!$L34</f>
        <v>0</v>
      </c>
      <c r="W34">
        <f>I!V32*'Sim_Vt_Of(IxI)'!$L34</f>
        <v>0</v>
      </c>
      <c r="X34">
        <f>I!W32*'Sim_Vt_Of(IxI)'!$L34</f>
        <v>0</v>
      </c>
      <c r="Y34">
        <f>I!X32*'Sim_Vt_Of(IxI)'!$L34</f>
        <v>0</v>
      </c>
      <c r="Z34">
        <f>I!Y32*'Sim_Vt_Of(IxI)'!$L34</f>
        <v>0</v>
      </c>
      <c r="AA34">
        <f>I!Z32*'Sim_Vt_Of(IxI)'!$L34</f>
        <v>0</v>
      </c>
      <c r="AB34">
        <f>I!AA32*'Sim_Vt_Of(IxI)'!$L34</f>
        <v>0</v>
      </c>
      <c r="AC34">
        <f>I!AB32*'Sim_Vt_Of(IxI)'!$L34</f>
        <v>0</v>
      </c>
      <c r="AD34">
        <f>I!AC32*'Sim_Vt_Of(IxI)'!$L34</f>
        <v>0</v>
      </c>
      <c r="AE34">
        <f>I!AD32*'Sim_Vt_Of(IxI)'!$L34</f>
        <v>0</v>
      </c>
      <c r="AF34">
        <f>I!AE32*'Sim_Vt_Of(IxI)'!$L34</f>
        <v>0</v>
      </c>
      <c r="AG34">
        <f>I!AF32*'Sim_Vt_Of(IxI)'!$L34</f>
        <v>0</v>
      </c>
      <c r="AH34">
        <f>I!AG32*'Sim_Vt_Of(IxI)'!$L34</f>
        <v>0</v>
      </c>
      <c r="AI34">
        <f>I!AH32*'Sim_Vt_Of(IxI)'!$L34</f>
        <v>0</v>
      </c>
      <c r="AJ34">
        <f>I!AI32*'Sim_Vt_Of(IxI)'!$L34</f>
        <v>0</v>
      </c>
      <c r="AK34">
        <f>I!AJ32*'Sim_Vt_Of(IxI)'!$L34</f>
        <v>0</v>
      </c>
      <c r="AL34">
        <f>I!AK32*'Sim_Vt_Of(IxI)'!$L34</f>
        <v>0</v>
      </c>
      <c r="AM34">
        <f>I!AL32*'Sim_Vt_Of(IxI)'!$L34</f>
        <v>0</v>
      </c>
      <c r="AN34">
        <f>I!AM32*'Sim_Vt_Of(IxI)'!$L34</f>
        <v>0</v>
      </c>
      <c r="AO34">
        <f>I!AN32*'Sim_Vt_Of(IxI)'!$L34</f>
        <v>0</v>
      </c>
      <c r="AP34">
        <f>I!AO32*'Sim_Vt_Of(IxI)'!$L34</f>
        <v>0</v>
      </c>
      <c r="AQ34">
        <f>I!AP32*'Sim_Vt_Of(IxI)'!$L34</f>
        <v>0</v>
      </c>
      <c r="AR34">
        <f>I!AQ32*'Sim_Vt_Of(IxI)'!$L34</f>
        <v>0</v>
      </c>
      <c r="AS34">
        <f>I!AR32*'Sim_Vt_Of(IxI)'!$L34</f>
        <v>0</v>
      </c>
      <c r="AT34">
        <f>I!AS32*'Sim_Vt_Of(IxI)'!$L34</f>
        <v>0</v>
      </c>
      <c r="AU34">
        <f>I!AT32*'Sim_Vt_Of(IxI)'!$L34</f>
        <v>0</v>
      </c>
      <c r="AV34">
        <f>I!AU32*'Sim_Vt_Of(IxI)'!$L34</f>
        <v>0</v>
      </c>
      <c r="AW34">
        <f>I!AV32*'Sim_Vt_Of(IxI)'!$L34</f>
        <v>0</v>
      </c>
      <c r="AX34">
        <f>I!AW32*'Sim_Vt_Of(IxI)'!$L34</f>
        <v>0</v>
      </c>
      <c r="AY34">
        <f>I!AX32*'Sim_Vt_Of(IxI)'!$L34</f>
        <v>0</v>
      </c>
      <c r="AZ34">
        <f>I!AY32*'Sim_Vt_Of(IxI)'!$L34</f>
        <v>0</v>
      </c>
      <c r="BA34">
        <f>I!AZ32*'Sim_Vt_Of(IxI)'!$L34</f>
        <v>0</v>
      </c>
      <c r="BB34">
        <f>I!BA32*'Sim_Vt_Of(IxI)'!$L34</f>
        <v>0</v>
      </c>
      <c r="BC34">
        <f>I!BB32*'Sim_Vt_Of(IxI)'!$L34</f>
        <v>0</v>
      </c>
      <c r="BD34">
        <f>I!BC32*'Sim_Vt_Of(IxI)'!$L34</f>
        <v>0</v>
      </c>
      <c r="BE34">
        <f>I!BD32*'Sim_Vt_Of(IxI)'!$L34</f>
        <v>0</v>
      </c>
      <c r="BF34">
        <f>I!BE32*'Sim_Vt_Of(IxI)'!$L34</f>
        <v>0</v>
      </c>
      <c r="BG34">
        <f>I!BF32*'Sim_Vt_Of(IxI)'!$L34</f>
        <v>0</v>
      </c>
      <c r="BH34">
        <f>I!BG32*'Sim_Vt_Of(IxI)'!$L34</f>
        <v>0</v>
      </c>
      <c r="BI34">
        <f>I!BH32*'Sim_Vt_Of(IxI)'!$L34</f>
        <v>0</v>
      </c>
      <c r="BJ34">
        <f>I!BI32*'Sim_Vt_Of(IxI)'!$L34</f>
        <v>0</v>
      </c>
      <c r="BK34">
        <f>I!BJ32*'Sim_Vt_Of(IxI)'!$L34</f>
        <v>0</v>
      </c>
      <c r="BL34">
        <f>I!BK32*'Sim_Vt_Of(IxI)'!$L34</f>
        <v>0</v>
      </c>
      <c r="BM34">
        <f>I!BL32*'Sim_Vt_Of(IxI)'!$L34</f>
        <v>0</v>
      </c>
      <c r="BN34">
        <f>I!BM32*'Sim_Vt_Of(IxI)'!$L34</f>
        <v>0</v>
      </c>
      <c r="BO34">
        <f>I!BN32*'Sim_Vt_Of(IxI)'!$L34</f>
        <v>0</v>
      </c>
      <c r="BP34">
        <f>I!BO32*'Sim_Vt_Of(IxI)'!$L34</f>
        <v>0</v>
      </c>
      <c r="BQ34">
        <f>I!BP32*'Sim_Vt_Of(IxI)'!$L34</f>
        <v>0</v>
      </c>
      <c r="BR34">
        <f>I!BQ32*'Sim_Vt_Of(IxI)'!$L34</f>
        <v>0</v>
      </c>
      <c r="BS34">
        <f>I!BR32*'Sim_Vt_Of(IxI)'!$L34</f>
        <v>0</v>
      </c>
      <c r="BT34">
        <f>I!BS32*'Sim_Vt_Of(IxI)'!$L34</f>
        <v>0</v>
      </c>
      <c r="BU34">
        <f>I!BT32*'Sim_Vt_Of(IxI)'!$L34</f>
        <v>0</v>
      </c>
      <c r="BV34">
        <f>I!BU32*'Sim_Vt_Of(IxI)'!$L34</f>
        <v>0</v>
      </c>
      <c r="BW34">
        <f>I!BV32*'Sim_Vt_Of(IxI)'!$L34</f>
        <v>0</v>
      </c>
      <c r="BX34">
        <f>I!BW32*'Sim_Vt_Of(IxI)'!$L34</f>
        <v>0</v>
      </c>
      <c r="BY34">
        <f>I!BX32*'Sim_Vt_Of(IxI)'!$L34</f>
        <v>0</v>
      </c>
    </row>
    <row r="35" spans="1:77" x14ac:dyDescent="0.25">
      <c r="A35" s="105" t="s">
        <v>32</v>
      </c>
      <c r="B35">
        <f>I!A33*'Sim_Vt_Of(IxI)'!$L35</f>
        <v>0</v>
      </c>
      <c r="C35">
        <f>I!B33*'Sim_Vt_Of(IxI)'!$L35</f>
        <v>0</v>
      </c>
      <c r="D35">
        <f>I!C33*'Sim_Vt_Of(IxI)'!$L35</f>
        <v>0</v>
      </c>
      <c r="E35">
        <f>I!D33*'Sim_Vt_Of(IxI)'!$L35</f>
        <v>0</v>
      </c>
      <c r="F35">
        <f>I!E33*'Sim_Vt_Of(IxI)'!$L35</f>
        <v>0</v>
      </c>
      <c r="G35">
        <f>I!F33*'Sim_Vt_Of(IxI)'!$L35</f>
        <v>0</v>
      </c>
      <c r="H35">
        <f>I!G33*'Sim_Vt_Of(IxI)'!$L35</f>
        <v>0</v>
      </c>
      <c r="I35">
        <f>I!H33*'Sim_Vt_Of(IxI)'!$L35</f>
        <v>0</v>
      </c>
      <c r="J35">
        <f>I!I33*'Sim_Vt_Of(IxI)'!$L35</f>
        <v>0</v>
      </c>
      <c r="K35">
        <f>I!J33*'Sim_Vt_Of(IxI)'!$L35</f>
        <v>0</v>
      </c>
      <c r="L35">
        <f>I!K33*'Sim_Vt_Of(IxI)'!$L35</f>
        <v>0</v>
      </c>
      <c r="M35">
        <f>I!L33*'Sim_Vt_Of(IxI)'!$L35</f>
        <v>0</v>
      </c>
      <c r="N35">
        <f>I!M33*'Sim_Vt_Of(IxI)'!$L35</f>
        <v>0</v>
      </c>
      <c r="O35">
        <f>I!N33*'Sim_Vt_Of(IxI)'!$L35</f>
        <v>0</v>
      </c>
      <c r="P35">
        <f>I!O33*'Sim_Vt_Of(IxI)'!$L35</f>
        <v>0</v>
      </c>
      <c r="Q35">
        <f>I!P33*'Sim_Vt_Of(IxI)'!$L35</f>
        <v>0</v>
      </c>
      <c r="R35">
        <f>I!Q33*'Sim_Vt_Of(IxI)'!$L35</f>
        <v>0</v>
      </c>
      <c r="S35">
        <f>I!R33*'Sim_Vt_Of(IxI)'!$L35</f>
        <v>0</v>
      </c>
      <c r="T35">
        <f>I!S33*'Sim_Vt_Of(IxI)'!$L35</f>
        <v>0</v>
      </c>
      <c r="U35">
        <f>I!T33*'Sim_Vt_Of(IxI)'!$L35</f>
        <v>0</v>
      </c>
      <c r="V35">
        <f>I!U33*'Sim_Vt_Of(IxI)'!$L35</f>
        <v>0</v>
      </c>
      <c r="W35">
        <f>I!V33*'Sim_Vt_Of(IxI)'!$L35</f>
        <v>0</v>
      </c>
      <c r="X35">
        <f>I!W33*'Sim_Vt_Of(IxI)'!$L35</f>
        <v>0</v>
      </c>
      <c r="Y35">
        <f>I!X33*'Sim_Vt_Of(IxI)'!$L35</f>
        <v>0</v>
      </c>
      <c r="Z35">
        <f>I!Y33*'Sim_Vt_Of(IxI)'!$L35</f>
        <v>0</v>
      </c>
      <c r="AA35">
        <f>I!Z33*'Sim_Vt_Of(IxI)'!$L35</f>
        <v>0</v>
      </c>
      <c r="AB35">
        <f>I!AA33*'Sim_Vt_Of(IxI)'!$L35</f>
        <v>0</v>
      </c>
      <c r="AC35">
        <f>I!AB33*'Sim_Vt_Of(IxI)'!$L35</f>
        <v>0</v>
      </c>
      <c r="AD35">
        <f>I!AC33*'Sim_Vt_Of(IxI)'!$L35</f>
        <v>0</v>
      </c>
      <c r="AE35">
        <f>I!AD33*'Sim_Vt_Of(IxI)'!$L35</f>
        <v>0</v>
      </c>
      <c r="AF35">
        <f>I!AE33*'Sim_Vt_Of(IxI)'!$L35</f>
        <v>0</v>
      </c>
      <c r="AG35">
        <f>I!AF33*'Sim_Vt_Of(IxI)'!$L35</f>
        <v>0</v>
      </c>
      <c r="AH35">
        <f>I!AG33*'Sim_Vt_Of(IxI)'!$L35</f>
        <v>0</v>
      </c>
      <c r="AI35">
        <f>I!AH33*'Sim_Vt_Of(IxI)'!$L35</f>
        <v>0</v>
      </c>
      <c r="AJ35">
        <f>I!AI33*'Sim_Vt_Of(IxI)'!$L35</f>
        <v>0</v>
      </c>
      <c r="AK35">
        <f>I!AJ33*'Sim_Vt_Of(IxI)'!$L35</f>
        <v>0</v>
      </c>
      <c r="AL35">
        <f>I!AK33*'Sim_Vt_Of(IxI)'!$L35</f>
        <v>0</v>
      </c>
      <c r="AM35">
        <f>I!AL33*'Sim_Vt_Of(IxI)'!$L35</f>
        <v>0</v>
      </c>
      <c r="AN35">
        <f>I!AM33*'Sim_Vt_Of(IxI)'!$L35</f>
        <v>0</v>
      </c>
      <c r="AO35">
        <f>I!AN33*'Sim_Vt_Of(IxI)'!$L35</f>
        <v>0</v>
      </c>
      <c r="AP35">
        <f>I!AO33*'Sim_Vt_Of(IxI)'!$L35</f>
        <v>0</v>
      </c>
      <c r="AQ35">
        <f>I!AP33*'Sim_Vt_Of(IxI)'!$L35</f>
        <v>0</v>
      </c>
      <c r="AR35">
        <f>I!AQ33*'Sim_Vt_Of(IxI)'!$L35</f>
        <v>0</v>
      </c>
      <c r="AS35">
        <f>I!AR33*'Sim_Vt_Of(IxI)'!$L35</f>
        <v>0</v>
      </c>
      <c r="AT35">
        <f>I!AS33*'Sim_Vt_Of(IxI)'!$L35</f>
        <v>0</v>
      </c>
      <c r="AU35">
        <f>I!AT33*'Sim_Vt_Of(IxI)'!$L35</f>
        <v>0</v>
      </c>
      <c r="AV35">
        <f>I!AU33*'Sim_Vt_Of(IxI)'!$L35</f>
        <v>0</v>
      </c>
      <c r="AW35">
        <f>I!AV33*'Sim_Vt_Of(IxI)'!$L35</f>
        <v>0</v>
      </c>
      <c r="AX35">
        <f>I!AW33*'Sim_Vt_Of(IxI)'!$L35</f>
        <v>0</v>
      </c>
      <c r="AY35">
        <f>I!AX33*'Sim_Vt_Of(IxI)'!$L35</f>
        <v>0</v>
      </c>
      <c r="AZ35">
        <f>I!AY33*'Sim_Vt_Of(IxI)'!$L35</f>
        <v>0</v>
      </c>
      <c r="BA35">
        <f>I!AZ33*'Sim_Vt_Of(IxI)'!$L35</f>
        <v>0</v>
      </c>
      <c r="BB35">
        <f>I!BA33*'Sim_Vt_Of(IxI)'!$L35</f>
        <v>0</v>
      </c>
      <c r="BC35">
        <f>I!BB33*'Sim_Vt_Of(IxI)'!$L35</f>
        <v>0</v>
      </c>
      <c r="BD35">
        <f>I!BC33*'Sim_Vt_Of(IxI)'!$L35</f>
        <v>0</v>
      </c>
      <c r="BE35">
        <f>I!BD33*'Sim_Vt_Of(IxI)'!$L35</f>
        <v>0</v>
      </c>
      <c r="BF35">
        <f>I!BE33*'Sim_Vt_Of(IxI)'!$L35</f>
        <v>0</v>
      </c>
      <c r="BG35">
        <f>I!BF33*'Sim_Vt_Of(IxI)'!$L35</f>
        <v>0</v>
      </c>
      <c r="BH35">
        <f>I!BG33*'Sim_Vt_Of(IxI)'!$L35</f>
        <v>0</v>
      </c>
      <c r="BI35">
        <f>I!BH33*'Sim_Vt_Of(IxI)'!$L35</f>
        <v>0</v>
      </c>
      <c r="BJ35">
        <f>I!BI33*'Sim_Vt_Of(IxI)'!$L35</f>
        <v>0</v>
      </c>
      <c r="BK35">
        <f>I!BJ33*'Sim_Vt_Of(IxI)'!$L35</f>
        <v>0</v>
      </c>
      <c r="BL35">
        <f>I!BK33*'Sim_Vt_Of(IxI)'!$L35</f>
        <v>0</v>
      </c>
      <c r="BM35">
        <f>I!BL33*'Sim_Vt_Of(IxI)'!$L35</f>
        <v>0</v>
      </c>
      <c r="BN35">
        <f>I!BM33*'Sim_Vt_Of(IxI)'!$L35</f>
        <v>0</v>
      </c>
      <c r="BO35">
        <f>I!BN33*'Sim_Vt_Of(IxI)'!$L35</f>
        <v>0</v>
      </c>
      <c r="BP35">
        <f>I!BO33*'Sim_Vt_Of(IxI)'!$L35</f>
        <v>0</v>
      </c>
      <c r="BQ35">
        <f>I!BP33*'Sim_Vt_Of(IxI)'!$L35</f>
        <v>0</v>
      </c>
      <c r="BR35">
        <f>I!BQ33*'Sim_Vt_Of(IxI)'!$L35</f>
        <v>0</v>
      </c>
      <c r="BS35">
        <f>I!BR33*'Sim_Vt_Of(IxI)'!$L35</f>
        <v>0</v>
      </c>
      <c r="BT35">
        <f>I!BS33*'Sim_Vt_Of(IxI)'!$L35</f>
        <v>0</v>
      </c>
      <c r="BU35">
        <f>I!BT33*'Sim_Vt_Of(IxI)'!$L35</f>
        <v>0</v>
      </c>
      <c r="BV35">
        <f>I!BU33*'Sim_Vt_Of(IxI)'!$L35</f>
        <v>0</v>
      </c>
      <c r="BW35">
        <f>I!BV33*'Sim_Vt_Of(IxI)'!$L35</f>
        <v>0</v>
      </c>
      <c r="BX35">
        <f>I!BW33*'Sim_Vt_Of(IxI)'!$L35</f>
        <v>0</v>
      </c>
      <c r="BY35">
        <f>I!BX33*'Sim_Vt_Of(IxI)'!$L35</f>
        <v>0</v>
      </c>
    </row>
    <row r="36" spans="1:77" x14ac:dyDescent="0.25">
      <c r="A36" s="105" t="s">
        <v>33</v>
      </c>
      <c r="B36">
        <f>I!A34*'Sim_Vt_Of(IxI)'!$L36</f>
        <v>0</v>
      </c>
      <c r="C36">
        <f>I!B34*'Sim_Vt_Of(IxI)'!$L36</f>
        <v>0</v>
      </c>
      <c r="D36">
        <f>I!C34*'Sim_Vt_Of(IxI)'!$L36</f>
        <v>0</v>
      </c>
      <c r="E36">
        <f>I!D34*'Sim_Vt_Of(IxI)'!$L36</f>
        <v>0</v>
      </c>
      <c r="F36">
        <f>I!E34*'Sim_Vt_Of(IxI)'!$L36</f>
        <v>0</v>
      </c>
      <c r="G36">
        <f>I!F34*'Sim_Vt_Of(IxI)'!$L36</f>
        <v>0</v>
      </c>
      <c r="H36">
        <f>I!G34*'Sim_Vt_Of(IxI)'!$L36</f>
        <v>0</v>
      </c>
      <c r="I36">
        <f>I!H34*'Sim_Vt_Of(IxI)'!$L36</f>
        <v>0</v>
      </c>
      <c r="J36">
        <f>I!I34*'Sim_Vt_Of(IxI)'!$L36</f>
        <v>0</v>
      </c>
      <c r="K36">
        <f>I!J34*'Sim_Vt_Of(IxI)'!$L36</f>
        <v>0</v>
      </c>
      <c r="L36">
        <f>I!K34*'Sim_Vt_Of(IxI)'!$L36</f>
        <v>0</v>
      </c>
      <c r="M36">
        <f>I!L34*'Sim_Vt_Of(IxI)'!$L36</f>
        <v>0</v>
      </c>
      <c r="N36">
        <f>I!M34*'Sim_Vt_Of(IxI)'!$L36</f>
        <v>0</v>
      </c>
      <c r="O36">
        <f>I!N34*'Sim_Vt_Of(IxI)'!$L36</f>
        <v>0</v>
      </c>
      <c r="P36">
        <f>I!O34*'Sim_Vt_Of(IxI)'!$L36</f>
        <v>0</v>
      </c>
      <c r="Q36">
        <f>I!P34*'Sim_Vt_Of(IxI)'!$L36</f>
        <v>0</v>
      </c>
      <c r="R36">
        <f>I!Q34*'Sim_Vt_Of(IxI)'!$L36</f>
        <v>0</v>
      </c>
      <c r="S36">
        <f>I!R34*'Sim_Vt_Of(IxI)'!$L36</f>
        <v>0</v>
      </c>
      <c r="T36">
        <f>I!S34*'Sim_Vt_Of(IxI)'!$L36</f>
        <v>0</v>
      </c>
      <c r="U36">
        <f>I!T34*'Sim_Vt_Of(IxI)'!$L36</f>
        <v>0</v>
      </c>
      <c r="V36">
        <f>I!U34*'Sim_Vt_Of(IxI)'!$L36</f>
        <v>0</v>
      </c>
      <c r="W36">
        <f>I!V34*'Sim_Vt_Of(IxI)'!$L36</f>
        <v>0</v>
      </c>
      <c r="X36">
        <f>I!W34*'Sim_Vt_Of(IxI)'!$L36</f>
        <v>0</v>
      </c>
      <c r="Y36">
        <f>I!X34*'Sim_Vt_Of(IxI)'!$L36</f>
        <v>0</v>
      </c>
      <c r="Z36">
        <f>I!Y34*'Sim_Vt_Of(IxI)'!$L36</f>
        <v>0</v>
      </c>
      <c r="AA36">
        <f>I!Z34*'Sim_Vt_Of(IxI)'!$L36</f>
        <v>0</v>
      </c>
      <c r="AB36">
        <f>I!AA34*'Sim_Vt_Of(IxI)'!$L36</f>
        <v>0</v>
      </c>
      <c r="AC36">
        <f>I!AB34*'Sim_Vt_Of(IxI)'!$L36</f>
        <v>0</v>
      </c>
      <c r="AD36">
        <f>I!AC34*'Sim_Vt_Of(IxI)'!$L36</f>
        <v>0</v>
      </c>
      <c r="AE36">
        <f>I!AD34*'Sim_Vt_Of(IxI)'!$L36</f>
        <v>0</v>
      </c>
      <c r="AF36">
        <f>I!AE34*'Sim_Vt_Of(IxI)'!$L36</f>
        <v>0</v>
      </c>
      <c r="AG36">
        <f>I!AF34*'Sim_Vt_Of(IxI)'!$L36</f>
        <v>0</v>
      </c>
      <c r="AH36">
        <f>I!AG34*'Sim_Vt_Of(IxI)'!$L36</f>
        <v>0</v>
      </c>
      <c r="AI36">
        <f>I!AH34*'Sim_Vt_Of(IxI)'!$L36</f>
        <v>0</v>
      </c>
      <c r="AJ36">
        <f>I!AI34*'Sim_Vt_Of(IxI)'!$L36</f>
        <v>0</v>
      </c>
      <c r="AK36">
        <f>I!AJ34*'Sim_Vt_Of(IxI)'!$L36</f>
        <v>0</v>
      </c>
      <c r="AL36">
        <f>I!AK34*'Sim_Vt_Of(IxI)'!$L36</f>
        <v>0</v>
      </c>
      <c r="AM36">
        <f>I!AL34*'Sim_Vt_Of(IxI)'!$L36</f>
        <v>0</v>
      </c>
      <c r="AN36">
        <f>I!AM34*'Sim_Vt_Of(IxI)'!$L36</f>
        <v>0</v>
      </c>
      <c r="AO36">
        <f>I!AN34*'Sim_Vt_Of(IxI)'!$L36</f>
        <v>0</v>
      </c>
      <c r="AP36">
        <f>I!AO34*'Sim_Vt_Of(IxI)'!$L36</f>
        <v>0</v>
      </c>
      <c r="AQ36">
        <f>I!AP34*'Sim_Vt_Of(IxI)'!$L36</f>
        <v>0</v>
      </c>
      <c r="AR36">
        <f>I!AQ34*'Sim_Vt_Of(IxI)'!$L36</f>
        <v>0</v>
      </c>
      <c r="AS36">
        <f>I!AR34*'Sim_Vt_Of(IxI)'!$L36</f>
        <v>0</v>
      </c>
      <c r="AT36">
        <f>I!AS34*'Sim_Vt_Of(IxI)'!$L36</f>
        <v>0</v>
      </c>
      <c r="AU36">
        <f>I!AT34*'Sim_Vt_Of(IxI)'!$L36</f>
        <v>0</v>
      </c>
      <c r="AV36">
        <f>I!AU34*'Sim_Vt_Of(IxI)'!$L36</f>
        <v>0</v>
      </c>
      <c r="AW36">
        <f>I!AV34*'Sim_Vt_Of(IxI)'!$L36</f>
        <v>0</v>
      </c>
      <c r="AX36">
        <f>I!AW34*'Sim_Vt_Of(IxI)'!$L36</f>
        <v>0</v>
      </c>
      <c r="AY36">
        <f>I!AX34*'Sim_Vt_Of(IxI)'!$L36</f>
        <v>0</v>
      </c>
      <c r="AZ36">
        <f>I!AY34*'Sim_Vt_Of(IxI)'!$L36</f>
        <v>0</v>
      </c>
      <c r="BA36">
        <f>I!AZ34*'Sim_Vt_Of(IxI)'!$L36</f>
        <v>0</v>
      </c>
      <c r="BB36">
        <f>I!BA34*'Sim_Vt_Of(IxI)'!$L36</f>
        <v>0</v>
      </c>
      <c r="BC36">
        <f>I!BB34*'Sim_Vt_Of(IxI)'!$L36</f>
        <v>0</v>
      </c>
      <c r="BD36">
        <f>I!BC34*'Sim_Vt_Of(IxI)'!$L36</f>
        <v>0</v>
      </c>
      <c r="BE36">
        <f>I!BD34*'Sim_Vt_Of(IxI)'!$L36</f>
        <v>0</v>
      </c>
      <c r="BF36">
        <f>I!BE34*'Sim_Vt_Of(IxI)'!$L36</f>
        <v>0</v>
      </c>
      <c r="BG36">
        <f>I!BF34*'Sim_Vt_Of(IxI)'!$L36</f>
        <v>0</v>
      </c>
      <c r="BH36">
        <f>I!BG34*'Sim_Vt_Of(IxI)'!$L36</f>
        <v>0</v>
      </c>
      <c r="BI36">
        <f>I!BH34*'Sim_Vt_Of(IxI)'!$L36</f>
        <v>0</v>
      </c>
      <c r="BJ36">
        <f>I!BI34*'Sim_Vt_Of(IxI)'!$L36</f>
        <v>0</v>
      </c>
      <c r="BK36">
        <f>I!BJ34*'Sim_Vt_Of(IxI)'!$L36</f>
        <v>0</v>
      </c>
      <c r="BL36">
        <f>I!BK34*'Sim_Vt_Of(IxI)'!$L36</f>
        <v>0</v>
      </c>
      <c r="BM36">
        <f>I!BL34*'Sim_Vt_Of(IxI)'!$L36</f>
        <v>0</v>
      </c>
      <c r="BN36">
        <f>I!BM34*'Sim_Vt_Of(IxI)'!$L36</f>
        <v>0</v>
      </c>
      <c r="BO36">
        <f>I!BN34*'Sim_Vt_Of(IxI)'!$L36</f>
        <v>0</v>
      </c>
      <c r="BP36">
        <f>I!BO34*'Sim_Vt_Of(IxI)'!$L36</f>
        <v>0</v>
      </c>
      <c r="BQ36">
        <f>I!BP34*'Sim_Vt_Of(IxI)'!$L36</f>
        <v>0</v>
      </c>
      <c r="BR36">
        <f>I!BQ34*'Sim_Vt_Of(IxI)'!$L36</f>
        <v>0</v>
      </c>
      <c r="BS36">
        <f>I!BR34*'Sim_Vt_Of(IxI)'!$L36</f>
        <v>0</v>
      </c>
      <c r="BT36">
        <f>I!BS34*'Sim_Vt_Of(IxI)'!$L36</f>
        <v>0</v>
      </c>
      <c r="BU36">
        <f>I!BT34*'Sim_Vt_Of(IxI)'!$L36</f>
        <v>0</v>
      </c>
      <c r="BV36">
        <f>I!BU34*'Sim_Vt_Of(IxI)'!$L36</f>
        <v>0</v>
      </c>
      <c r="BW36">
        <f>I!BV34*'Sim_Vt_Of(IxI)'!$L36</f>
        <v>0</v>
      </c>
      <c r="BX36">
        <f>I!BW34*'Sim_Vt_Of(IxI)'!$L36</f>
        <v>0</v>
      </c>
      <c r="BY36">
        <f>I!BX34*'Sim_Vt_Of(IxI)'!$L36</f>
        <v>0</v>
      </c>
    </row>
    <row r="37" spans="1:77" x14ac:dyDescent="0.25">
      <c r="A37" s="105" t="s">
        <v>34</v>
      </c>
      <c r="B37">
        <f>I!A35*'Sim_Vt_Of(IxI)'!$L37</f>
        <v>0</v>
      </c>
      <c r="C37">
        <f>I!B35*'Sim_Vt_Of(IxI)'!$L37</f>
        <v>0</v>
      </c>
      <c r="D37">
        <f>I!C35*'Sim_Vt_Of(IxI)'!$L37</f>
        <v>0</v>
      </c>
      <c r="E37">
        <f>I!D35*'Sim_Vt_Of(IxI)'!$L37</f>
        <v>0</v>
      </c>
      <c r="F37">
        <f>I!E35*'Sim_Vt_Of(IxI)'!$L37</f>
        <v>0</v>
      </c>
      <c r="G37">
        <f>I!F35*'Sim_Vt_Of(IxI)'!$L37</f>
        <v>0</v>
      </c>
      <c r="H37">
        <f>I!G35*'Sim_Vt_Of(IxI)'!$L37</f>
        <v>0</v>
      </c>
      <c r="I37">
        <f>I!H35*'Sim_Vt_Of(IxI)'!$L37</f>
        <v>0</v>
      </c>
      <c r="J37">
        <f>I!I35*'Sim_Vt_Of(IxI)'!$L37</f>
        <v>0</v>
      </c>
      <c r="K37">
        <f>I!J35*'Sim_Vt_Of(IxI)'!$L37</f>
        <v>0</v>
      </c>
      <c r="L37">
        <f>I!K35*'Sim_Vt_Of(IxI)'!$L37</f>
        <v>0</v>
      </c>
      <c r="M37">
        <f>I!L35*'Sim_Vt_Of(IxI)'!$L37</f>
        <v>0</v>
      </c>
      <c r="N37">
        <f>I!M35*'Sim_Vt_Of(IxI)'!$L37</f>
        <v>0</v>
      </c>
      <c r="O37">
        <f>I!N35*'Sim_Vt_Of(IxI)'!$L37</f>
        <v>0</v>
      </c>
      <c r="P37">
        <f>I!O35*'Sim_Vt_Of(IxI)'!$L37</f>
        <v>0</v>
      </c>
      <c r="Q37">
        <f>I!P35*'Sim_Vt_Of(IxI)'!$L37</f>
        <v>0</v>
      </c>
      <c r="R37">
        <f>I!Q35*'Sim_Vt_Of(IxI)'!$L37</f>
        <v>0</v>
      </c>
      <c r="S37">
        <f>I!R35*'Sim_Vt_Of(IxI)'!$L37</f>
        <v>0</v>
      </c>
      <c r="T37">
        <f>I!S35*'Sim_Vt_Of(IxI)'!$L37</f>
        <v>0</v>
      </c>
      <c r="U37">
        <f>I!T35*'Sim_Vt_Of(IxI)'!$L37</f>
        <v>0</v>
      </c>
      <c r="V37">
        <f>I!U35*'Sim_Vt_Of(IxI)'!$L37</f>
        <v>0</v>
      </c>
      <c r="W37">
        <f>I!V35*'Sim_Vt_Of(IxI)'!$L37</f>
        <v>0</v>
      </c>
      <c r="X37">
        <f>I!W35*'Sim_Vt_Of(IxI)'!$L37</f>
        <v>0</v>
      </c>
      <c r="Y37">
        <f>I!X35*'Sim_Vt_Of(IxI)'!$L37</f>
        <v>0</v>
      </c>
      <c r="Z37">
        <f>I!Y35*'Sim_Vt_Of(IxI)'!$L37</f>
        <v>0</v>
      </c>
      <c r="AA37">
        <f>I!Z35*'Sim_Vt_Of(IxI)'!$L37</f>
        <v>0</v>
      </c>
      <c r="AB37">
        <f>I!AA35*'Sim_Vt_Of(IxI)'!$L37</f>
        <v>0</v>
      </c>
      <c r="AC37">
        <f>I!AB35*'Sim_Vt_Of(IxI)'!$L37</f>
        <v>0</v>
      </c>
      <c r="AD37">
        <f>I!AC35*'Sim_Vt_Of(IxI)'!$L37</f>
        <v>0</v>
      </c>
      <c r="AE37">
        <f>I!AD35*'Sim_Vt_Of(IxI)'!$L37</f>
        <v>0</v>
      </c>
      <c r="AF37">
        <f>I!AE35*'Sim_Vt_Of(IxI)'!$L37</f>
        <v>0</v>
      </c>
      <c r="AG37">
        <f>I!AF35*'Sim_Vt_Of(IxI)'!$L37</f>
        <v>0</v>
      </c>
      <c r="AH37">
        <f>I!AG35*'Sim_Vt_Of(IxI)'!$L37</f>
        <v>0</v>
      </c>
      <c r="AI37">
        <f>I!AH35*'Sim_Vt_Of(IxI)'!$L37</f>
        <v>0</v>
      </c>
      <c r="AJ37">
        <f>I!AI35*'Sim_Vt_Of(IxI)'!$L37</f>
        <v>0</v>
      </c>
      <c r="AK37">
        <f>I!AJ35*'Sim_Vt_Of(IxI)'!$L37</f>
        <v>0</v>
      </c>
      <c r="AL37">
        <f>I!AK35*'Sim_Vt_Of(IxI)'!$L37</f>
        <v>0</v>
      </c>
      <c r="AM37">
        <f>I!AL35*'Sim_Vt_Of(IxI)'!$L37</f>
        <v>0</v>
      </c>
      <c r="AN37">
        <f>I!AM35*'Sim_Vt_Of(IxI)'!$L37</f>
        <v>0</v>
      </c>
      <c r="AO37">
        <f>I!AN35*'Sim_Vt_Of(IxI)'!$L37</f>
        <v>0</v>
      </c>
      <c r="AP37">
        <f>I!AO35*'Sim_Vt_Of(IxI)'!$L37</f>
        <v>0</v>
      </c>
      <c r="AQ37">
        <f>I!AP35*'Sim_Vt_Of(IxI)'!$L37</f>
        <v>0</v>
      </c>
      <c r="AR37">
        <f>I!AQ35*'Sim_Vt_Of(IxI)'!$L37</f>
        <v>0</v>
      </c>
      <c r="AS37">
        <f>I!AR35*'Sim_Vt_Of(IxI)'!$L37</f>
        <v>0</v>
      </c>
      <c r="AT37">
        <f>I!AS35*'Sim_Vt_Of(IxI)'!$L37</f>
        <v>0</v>
      </c>
      <c r="AU37">
        <f>I!AT35*'Sim_Vt_Of(IxI)'!$L37</f>
        <v>0</v>
      </c>
      <c r="AV37">
        <f>I!AU35*'Sim_Vt_Of(IxI)'!$L37</f>
        <v>0</v>
      </c>
      <c r="AW37">
        <f>I!AV35*'Sim_Vt_Of(IxI)'!$L37</f>
        <v>0</v>
      </c>
      <c r="AX37">
        <f>I!AW35*'Sim_Vt_Of(IxI)'!$L37</f>
        <v>0</v>
      </c>
      <c r="AY37">
        <f>I!AX35*'Sim_Vt_Of(IxI)'!$L37</f>
        <v>0</v>
      </c>
      <c r="AZ37">
        <f>I!AY35*'Sim_Vt_Of(IxI)'!$L37</f>
        <v>0</v>
      </c>
      <c r="BA37">
        <f>I!AZ35*'Sim_Vt_Of(IxI)'!$L37</f>
        <v>0</v>
      </c>
      <c r="BB37">
        <f>I!BA35*'Sim_Vt_Of(IxI)'!$L37</f>
        <v>0</v>
      </c>
      <c r="BC37">
        <f>I!BB35*'Sim_Vt_Of(IxI)'!$L37</f>
        <v>0</v>
      </c>
      <c r="BD37">
        <f>I!BC35*'Sim_Vt_Of(IxI)'!$L37</f>
        <v>0</v>
      </c>
      <c r="BE37">
        <f>I!BD35*'Sim_Vt_Of(IxI)'!$L37</f>
        <v>0</v>
      </c>
      <c r="BF37">
        <f>I!BE35*'Sim_Vt_Of(IxI)'!$L37</f>
        <v>0</v>
      </c>
      <c r="BG37">
        <f>I!BF35*'Sim_Vt_Of(IxI)'!$L37</f>
        <v>0</v>
      </c>
      <c r="BH37">
        <f>I!BG35*'Sim_Vt_Of(IxI)'!$L37</f>
        <v>0</v>
      </c>
      <c r="BI37">
        <f>I!BH35*'Sim_Vt_Of(IxI)'!$L37</f>
        <v>0</v>
      </c>
      <c r="BJ37">
        <f>I!BI35*'Sim_Vt_Of(IxI)'!$L37</f>
        <v>0</v>
      </c>
      <c r="BK37">
        <f>I!BJ35*'Sim_Vt_Of(IxI)'!$L37</f>
        <v>0</v>
      </c>
      <c r="BL37">
        <f>I!BK35*'Sim_Vt_Of(IxI)'!$L37</f>
        <v>0</v>
      </c>
      <c r="BM37">
        <f>I!BL35*'Sim_Vt_Of(IxI)'!$L37</f>
        <v>0</v>
      </c>
      <c r="BN37">
        <f>I!BM35*'Sim_Vt_Of(IxI)'!$L37</f>
        <v>0</v>
      </c>
      <c r="BO37">
        <f>I!BN35*'Sim_Vt_Of(IxI)'!$L37</f>
        <v>0</v>
      </c>
      <c r="BP37">
        <f>I!BO35*'Sim_Vt_Of(IxI)'!$L37</f>
        <v>0</v>
      </c>
      <c r="BQ37">
        <f>I!BP35*'Sim_Vt_Of(IxI)'!$L37</f>
        <v>0</v>
      </c>
      <c r="BR37">
        <f>I!BQ35*'Sim_Vt_Of(IxI)'!$L37</f>
        <v>0</v>
      </c>
      <c r="BS37">
        <f>I!BR35*'Sim_Vt_Of(IxI)'!$L37</f>
        <v>0</v>
      </c>
      <c r="BT37">
        <f>I!BS35*'Sim_Vt_Of(IxI)'!$L37</f>
        <v>0</v>
      </c>
      <c r="BU37">
        <f>I!BT35*'Sim_Vt_Of(IxI)'!$L37</f>
        <v>0</v>
      </c>
      <c r="BV37">
        <f>I!BU35*'Sim_Vt_Of(IxI)'!$L37</f>
        <v>0</v>
      </c>
      <c r="BW37">
        <f>I!BV35*'Sim_Vt_Of(IxI)'!$L37</f>
        <v>0</v>
      </c>
      <c r="BX37">
        <f>I!BW35*'Sim_Vt_Of(IxI)'!$L37</f>
        <v>0</v>
      </c>
      <c r="BY37">
        <f>I!BX35*'Sim_Vt_Of(IxI)'!$L37</f>
        <v>0</v>
      </c>
    </row>
    <row r="38" spans="1:77" x14ac:dyDescent="0.25">
      <c r="A38" s="105" t="s">
        <v>35</v>
      </c>
      <c r="B38">
        <f>I!A36*'Sim_Vt_Of(IxI)'!$L38</f>
        <v>0</v>
      </c>
      <c r="C38">
        <f>I!B36*'Sim_Vt_Of(IxI)'!$L38</f>
        <v>0</v>
      </c>
      <c r="D38">
        <f>I!C36*'Sim_Vt_Of(IxI)'!$L38</f>
        <v>0</v>
      </c>
      <c r="E38">
        <f>I!D36*'Sim_Vt_Of(IxI)'!$L38</f>
        <v>0</v>
      </c>
      <c r="F38">
        <f>I!E36*'Sim_Vt_Of(IxI)'!$L38</f>
        <v>0</v>
      </c>
      <c r="G38">
        <f>I!F36*'Sim_Vt_Of(IxI)'!$L38</f>
        <v>0</v>
      </c>
      <c r="H38">
        <f>I!G36*'Sim_Vt_Of(IxI)'!$L38</f>
        <v>0</v>
      </c>
      <c r="I38">
        <f>I!H36*'Sim_Vt_Of(IxI)'!$L38</f>
        <v>0</v>
      </c>
      <c r="J38">
        <f>I!I36*'Sim_Vt_Of(IxI)'!$L38</f>
        <v>0</v>
      </c>
      <c r="K38">
        <f>I!J36*'Sim_Vt_Of(IxI)'!$L38</f>
        <v>0</v>
      </c>
      <c r="L38">
        <f>I!K36*'Sim_Vt_Of(IxI)'!$L38</f>
        <v>0</v>
      </c>
      <c r="M38">
        <f>I!L36*'Sim_Vt_Of(IxI)'!$L38</f>
        <v>0</v>
      </c>
      <c r="N38">
        <f>I!M36*'Sim_Vt_Of(IxI)'!$L38</f>
        <v>0</v>
      </c>
      <c r="O38">
        <f>I!N36*'Sim_Vt_Of(IxI)'!$L38</f>
        <v>0</v>
      </c>
      <c r="P38">
        <f>I!O36*'Sim_Vt_Of(IxI)'!$L38</f>
        <v>0</v>
      </c>
      <c r="Q38">
        <f>I!P36*'Sim_Vt_Of(IxI)'!$L38</f>
        <v>0</v>
      </c>
      <c r="R38">
        <f>I!Q36*'Sim_Vt_Of(IxI)'!$L38</f>
        <v>0</v>
      </c>
      <c r="S38">
        <f>I!R36*'Sim_Vt_Of(IxI)'!$L38</f>
        <v>0</v>
      </c>
      <c r="T38">
        <f>I!S36*'Sim_Vt_Of(IxI)'!$L38</f>
        <v>0</v>
      </c>
      <c r="U38">
        <f>I!T36*'Sim_Vt_Of(IxI)'!$L38</f>
        <v>0</v>
      </c>
      <c r="V38">
        <f>I!U36*'Sim_Vt_Of(IxI)'!$L38</f>
        <v>0</v>
      </c>
      <c r="W38">
        <f>I!V36*'Sim_Vt_Of(IxI)'!$L38</f>
        <v>0</v>
      </c>
      <c r="X38">
        <f>I!W36*'Sim_Vt_Of(IxI)'!$L38</f>
        <v>0</v>
      </c>
      <c r="Y38">
        <f>I!X36*'Sim_Vt_Of(IxI)'!$L38</f>
        <v>0</v>
      </c>
      <c r="Z38">
        <f>I!Y36*'Sim_Vt_Of(IxI)'!$L38</f>
        <v>0</v>
      </c>
      <c r="AA38">
        <f>I!Z36*'Sim_Vt_Of(IxI)'!$L38</f>
        <v>0</v>
      </c>
      <c r="AB38">
        <f>I!AA36*'Sim_Vt_Of(IxI)'!$L38</f>
        <v>0</v>
      </c>
      <c r="AC38">
        <f>I!AB36*'Sim_Vt_Of(IxI)'!$L38</f>
        <v>0</v>
      </c>
      <c r="AD38">
        <f>I!AC36*'Sim_Vt_Of(IxI)'!$L38</f>
        <v>0</v>
      </c>
      <c r="AE38">
        <f>I!AD36*'Sim_Vt_Of(IxI)'!$L38</f>
        <v>0</v>
      </c>
      <c r="AF38">
        <f>I!AE36*'Sim_Vt_Of(IxI)'!$L38</f>
        <v>0</v>
      </c>
      <c r="AG38">
        <f>I!AF36*'Sim_Vt_Of(IxI)'!$L38</f>
        <v>0</v>
      </c>
      <c r="AH38">
        <f>I!AG36*'Sim_Vt_Of(IxI)'!$L38</f>
        <v>0</v>
      </c>
      <c r="AI38">
        <f>I!AH36*'Sim_Vt_Of(IxI)'!$L38</f>
        <v>0</v>
      </c>
      <c r="AJ38">
        <f>I!AI36*'Sim_Vt_Of(IxI)'!$L38</f>
        <v>0</v>
      </c>
      <c r="AK38">
        <f>I!AJ36*'Sim_Vt_Of(IxI)'!$L38</f>
        <v>0</v>
      </c>
      <c r="AL38">
        <f>I!AK36*'Sim_Vt_Of(IxI)'!$L38</f>
        <v>0</v>
      </c>
      <c r="AM38">
        <f>I!AL36*'Sim_Vt_Of(IxI)'!$L38</f>
        <v>0</v>
      </c>
      <c r="AN38">
        <f>I!AM36*'Sim_Vt_Of(IxI)'!$L38</f>
        <v>0</v>
      </c>
      <c r="AO38">
        <f>I!AN36*'Sim_Vt_Of(IxI)'!$L38</f>
        <v>0</v>
      </c>
      <c r="AP38">
        <f>I!AO36*'Sim_Vt_Of(IxI)'!$L38</f>
        <v>0</v>
      </c>
      <c r="AQ38">
        <f>I!AP36*'Sim_Vt_Of(IxI)'!$L38</f>
        <v>0</v>
      </c>
      <c r="AR38">
        <f>I!AQ36*'Sim_Vt_Of(IxI)'!$L38</f>
        <v>0</v>
      </c>
      <c r="AS38">
        <f>I!AR36*'Sim_Vt_Of(IxI)'!$L38</f>
        <v>0</v>
      </c>
      <c r="AT38">
        <f>I!AS36*'Sim_Vt_Of(IxI)'!$L38</f>
        <v>0</v>
      </c>
      <c r="AU38">
        <f>I!AT36*'Sim_Vt_Of(IxI)'!$L38</f>
        <v>0</v>
      </c>
      <c r="AV38">
        <f>I!AU36*'Sim_Vt_Of(IxI)'!$L38</f>
        <v>0</v>
      </c>
      <c r="AW38">
        <f>I!AV36*'Sim_Vt_Of(IxI)'!$L38</f>
        <v>0</v>
      </c>
      <c r="AX38">
        <f>I!AW36*'Sim_Vt_Of(IxI)'!$L38</f>
        <v>0</v>
      </c>
      <c r="AY38">
        <f>I!AX36*'Sim_Vt_Of(IxI)'!$L38</f>
        <v>0</v>
      </c>
      <c r="AZ38">
        <f>I!AY36*'Sim_Vt_Of(IxI)'!$L38</f>
        <v>0</v>
      </c>
      <c r="BA38">
        <f>I!AZ36*'Sim_Vt_Of(IxI)'!$L38</f>
        <v>0</v>
      </c>
      <c r="BB38">
        <f>I!BA36*'Sim_Vt_Of(IxI)'!$L38</f>
        <v>0</v>
      </c>
      <c r="BC38">
        <f>I!BB36*'Sim_Vt_Of(IxI)'!$L38</f>
        <v>0</v>
      </c>
      <c r="BD38">
        <f>I!BC36*'Sim_Vt_Of(IxI)'!$L38</f>
        <v>0</v>
      </c>
      <c r="BE38">
        <f>I!BD36*'Sim_Vt_Of(IxI)'!$L38</f>
        <v>0</v>
      </c>
      <c r="BF38">
        <f>I!BE36*'Sim_Vt_Of(IxI)'!$L38</f>
        <v>0</v>
      </c>
      <c r="BG38">
        <f>I!BF36*'Sim_Vt_Of(IxI)'!$L38</f>
        <v>0</v>
      </c>
      <c r="BH38">
        <f>I!BG36*'Sim_Vt_Of(IxI)'!$L38</f>
        <v>0</v>
      </c>
      <c r="BI38">
        <f>I!BH36*'Sim_Vt_Of(IxI)'!$L38</f>
        <v>0</v>
      </c>
      <c r="BJ38">
        <f>I!BI36*'Sim_Vt_Of(IxI)'!$L38</f>
        <v>0</v>
      </c>
      <c r="BK38">
        <f>I!BJ36*'Sim_Vt_Of(IxI)'!$L38</f>
        <v>0</v>
      </c>
      <c r="BL38">
        <f>I!BK36*'Sim_Vt_Of(IxI)'!$L38</f>
        <v>0</v>
      </c>
      <c r="BM38">
        <f>I!BL36*'Sim_Vt_Of(IxI)'!$L38</f>
        <v>0</v>
      </c>
      <c r="BN38">
        <f>I!BM36*'Sim_Vt_Of(IxI)'!$L38</f>
        <v>0</v>
      </c>
      <c r="BO38">
        <f>I!BN36*'Sim_Vt_Of(IxI)'!$L38</f>
        <v>0</v>
      </c>
      <c r="BP38">
        <f>I!BO36*'Sim_Vt_Of(IxI)'!$L38</f>
        <v>0</v>
      </c>
      <c r="BQ38">
        <f>I!BP36*'Sim_Vt_Of(IxI)'!$L38</f>
        <v>0</v>
      </c>
      <c r="BR38">
        <f>I!BQ36*'Sim_Vt_Of(IxI)'!$L38</f>
        <v>0</v>
      </c>
      <c r="BS38">
        <f>I!BR36*'Sim_Vt_Of(IxI)'!$L38</f>
        <v>0</v>
      </c>
      <c r="BT38">
        <f>I!BS36*'Sim_Vt_Of(IxI)'!$L38</f>
        <v>0</v>
      </c>
      <c r="BU38">
        <f>I!BT36*'Sim_Vt_Of(IxI)'!$L38</f>
        <v>0</v>
      </c>
      <c r="BV38">
        <f>I!BU36*'Sim_Vt_Of(IxI)'!$L38</f>
        <v>0</v>
      </c>
      <c r="BW38">
        <f>I!BV36*'Sim_Vt_Of(IxI)'!$L38</f>
        <v>0</v>
      </c>
      <c r="BX38">
        <f>I!BW36*'Sim_Vt_Of(IxI)'!$L38</f>
        <v>0</v>
      </c>
      <c r="BY38">
        <f>I!BX36*'Sim_Vt_Of(IxI)'!$L38</f>
        <v>0</v>
      </c>
    </row>
    <row r="39" spans="1:77" x14ac:dyDescent="0.25">
      <c r="A39" s="105" t="s">
        <v>36</v>
      </c>
      <c r="B39">
        <f>I!A37*'Sim_Vt_Of(IxI)'!$L39</f>
        <v>0</v>
      </c>
      <c r="C39">
        <f>I!B37*'Sim_Vt_Of(IxI)'!$L39</f>
        <v>0</v>
      </c>
      <c r="D39">
        <f>I!C37*'Sim_Vt_Of(IxI)'!$L39</f>
        <v>0</v>
      </c>
      <c r="E39">
        <f>I!D37*'Sim_Vt_Of(IxI)'!$L39</f>
        <v>0</v>
      </c>
      <c r="F39">
        <f>I!E37*'Sim_Vt_Of(IxI)'!$L39</f>
        <v>0</v>
      </c>
      <c r="G39">
        <f>I!F37*'Sim_Vt_Of(IxI)'!$L39</f>
        <v>0</v>
      </c>
      <c r="H39">
        <f>I!G37*'Sim_Vt_Of(IxI)'!$L39</f>
        <v>0</v>
      </c>
      <c r="I39">
        <f>I!H37*'Sim_Vt_Of(IxI)'!$L39</f>
        <v>0</v>
      </c>
      <c r="J39">
        <f>I!I37*'Sim_Vt_Of(IxI)'!$L39</f>
        <v>0</v>
      </c>
      <c r="K39">
        <f>I!J37*'Sim_Vt_Of(IxI)'!$L39</f>
        <v>0</v>
      </c>
      <c r="L39">
        <f>I!K37*'Sim_Vt_Of(IxI)'!$L39</f>
        <v>0</v>
      </c>
      <c r="M39">
        <f>I!L37*'Sim_Vt_Of(IxI)'!$L39</f>
        <v>0</v>
      </c>
      <c r="N39">
        <f>I!M37*'Sim_Vt_Of(IxI)'!$L39</f>
        <v>0</v>
      </c>
      <c r="O39">
        <f>I!N37*'Sim_Vt_Of(IxI)'!$L39</f>
        <v>0</v>
      </c>
      <c r="P39">
        <f>I!O37*'Sim_Vt_Of(IxI)'!$L39</f>
        <v>0</v>
      </c>
      <c r="Q39">
        <f>I!P37*'Sim_Vt_Of(IxI)'!$L39</f>
        <v>0</v>
      </c>
      <c r="R39">
        <f>I!Q37*'Sim_Vt_Of(IxI)'!$L39</f>
        <v>0</v>
      </c>
      <c r="S39">
        <f>I!R37*'Sim_Vt_Of(IxI)'!$L39</f>
        <v>0</v>
      </c>
      <c r="T39">
        <f>I!S37*'Sim_Vt_Of(IxI)'!$L39</f>
        <v>0</v>
      </c>
      <c r="U39">
        <f>I!T37*'Sim_Vt_Of(IxI)'!$L39</f>
        <v>0</v>
      </c>
      <c r="V39">
        <f>I!U37*'Sim_Vt_Of(IxI)'!$L39</f>
        <v>0</v>
      </c>
      <c r="W39">
        <f>I!V37*'Sim_Vt_Of(IxI)'!$L39</f>
        <v>0</v>
      </c>
      <c r="X39">
        <f>I!W37*'Sim_Vt_Of(IxI)'!$L39</f>
        <v>0</v>
      </c>
      <c r="Y39">
        <f>I!X37*'Sim_Vt_Of(IxI)'!$L39</f>
        <v>0</v>
      </c>
      <c r="Z39">
        <f>I!Y37*'Sim_Vt_Of(IxI)'!$L39</f>
        <v>0</v>
      </c>
      <c r="AA39">
        <f>I!Z37*'Sim_Vt_Of(IxI)'!$L39</f>
        <v>0</v>
      </c>
      <c r="AB39">
        <f>I!AA37*'Sim_Vt_Of(IxI)'!$L39</f>
        <v>0</v>
      </c>
      <c r="AC39">
        <f>I!AB37*'Sim_Vt_Of(IxI)'!$L39</f>
        <v>0</v>
      </c>
      <c r="AD39">
        <f>I!AC37*'Sim_Vt_Of(IxI)'!$L39</f>
        <v>0</v>
      </c>
      <c r="AE39">
        <f>I!AD37*'Sim_Vt_Of(IxI)'!$L39</f>
        <v>0</v>
      </c>
      <c r="AF39">
        <f>I!AE37*'Sim_Vt_Of(IxI)'!$L39</f>
        <v>0</v>
      </c>
      <c r="AG39">
        <f>I!AF37*'Sim_Vt_Of(IxI)'!$L39</f>
        <v>0</v>
      </c>
      <c r="AH39">
        <f>I!AG37*'Sim_Vt_Of(IxI)'!$L39</f>
        <v>0</v>
      </c>
      <c r="AI39">
        <f>I!AH37*'Sim_Vt_Of(IxI)'!$L39</f>
        <v>0</v>
      </c>
      <c r="AJ39">
        <f>I!AI37*'Sim_Vt_Of(IxI)'!$L39</f>
        <v>0</v>
      </c>
      <c r="AK39">
        <f>I!AJ37*'Sim_Vt_Of(IxI)'!$L39</f>
        <v>0</v>
      </c>
      <c r="AL39">
        <f>I!AK37*'Sim_Vt_Of(IxI)'!$L39</f>
        <v>0</v>
      </c>
      <c r="AM39">
        <f>I!AL37*'Sim_Vt_Of(IxI)'!$L39</f>
        <v>0</v>
      </c>
      <c r="AN39">
        <f>I!AM37*'Sim_Vt_Of(IxI)'!$L39</f>
        <v>0</v>
      </c>
      <c r="AO39">
        <f>I!AN37*'Sim_Vt_Of(IxI)'!$L39</f>
        <v>0</v>
      </c>
      <c r="AP39">
        <f>I!AO37*'Sim_Vt_Of(IxI)'!$L39</f>
        <v>0</v>
      </c>
      <c r="AQ39">
        <f>I!AP37*'Sim_Vt_Of(IxI)'!$L39</f>
        <v>0</v>
      </c>
      <c r="AR39">
        <f>I!AQ37*'Sim_Vt_Of(IxI)'!$L39</f>
        <v>0</v>
      </c>
      <c r="AS39">
        <f>I!AR37*'Sim_Vt_Of(IxI)'!$L39</f>
        <v>0</v>
      </c>
      <c r="AT39">
        <f>I!AS37*'Sim_Vt_Of(IxI)'!$L39</f>
        <v>0</v>
      </c>
      <c r="AU39">
        <f>I!AT37*'Sim_Vt_Of(IxI)'!$L39</f>
        <v>0</v>
      </c>
      <c r="AV39">
        <f>I!AU37*'Sim_Vt_Of(IxI)'!$L39</f>
        <v>0</v>
      </c>
      <c r="AW39">
        <f>I!AV37*'Sim_Vt_Of(IxI)'!$L39</f>
        <v>0</v>
      </c>
      <c r="AX39">
        <f>I!AW37*'Sim_Vt_Of(IxI)'!$L39</f>
        <v>0</v>
      </c>
      <c r="AY39">
        <f>I!AX37*'Sim_Vt_Of(IxI)'!$L39</f>
        <v>0</v>
      </c>
      <c r="AZ39">
        <f>I!AY37*'Sim_Vt_Of(IxI)'!$L39</f>
        <v>0</v>
      </c>
      <c r="BA39">
        <f>I!AZ37*'Sim_Vt_Of(IxI)'!$L39</f>
        <v>0</v>
      </c>
      <c r="BB39">
        <f>I!BA37*'Sim_Vt_Of(IxI)'!$L39</f>
        <v>0</v>
      </c>
      <c r="BC39">
        <f>I!BB37*'Sim_Vt_Of(IxI)'!$L39</f>
        <v>0</v>
      </c>
      <c r="BD39">
        <f>I!BC37*'Sim_Vt_Of(IxI)'!$L39</f>
        <v>0</v>
      </c>
      <c r="BE39">
        <f>I!BD37*'Sim_Vt_Of(IxI)'!$L39</f>
        <v>0</v>
      </c>
      <c r="BF39">
        <f>I!BE37*'Sim_Vt_Of(IxI)'!$L39</f>
        <v>0</v>
      </c>
      <c r="BG39">
        <f>I!BF37*'Sim_Vt_Of(IxI)'!$L39</f>
        <v>0</v>
      </c>
      <c r="BH39">
        <f>I!BG37*'Sim_Vt_Of(IxI)'!$L39</f>
        <v>0</v>
      </c>
      <c r="BI39">
        <f>I!BH37*'Sim_Vt_Of(IxI)'!$L39</f>
        <v>0</v>
      </c>
      <c r="BJ39">
        <f>I!BI37*'Sim_Vt_Of(IxI)'!$L39</f>
        <v>0</v>
      </c>
      <c r="BK39">
        <f>I!BJ37*'Sim_Vt_Of(IxI)'!$L39</f>
        <v>0</v>
      </c>
      <c r="BL39">
        <f>I!BK37*'Sim_Vt_Of(IxI)'!$L39</f>
        <v>0</v>
      </c>
      <c r="BM39">
        <f>I!BL37*'Sim_Vt_Of(IxI)'!$L39</f>
        <v>0</v>
      </c>
      <c r="BN39">
        <f>I!BM37*'Sim_Vt_Of(IxI)'!$L39</f>
        <v>0</v>
      </c>
      <c r="BO39">
        <f>I!BN37*'Sim_Vt_Of(IxI)'!$L39</f>
        <v>0</v>
      </c>
      <c r="BP39">
        <f>I!BO37*'Sim_Vt_Of(IxI)'!$L39</f>
        <v>0</v>
      </c>
      <c r="BQ39">
        <f>I!BP37*'Sim_Vt_Of(IxI)'!$L39</f>
        <v>0</v>
      </c>
      <c r="BR39">
        <f>I!BQ37*'Sim_Vt_Of(IxI)'!$L39</f>
        <v>0</v>
      </c>
      <c r="BS39">
        <f>I!BR37*'Sim_Vt_Of(IxI)'!$L39</f>
        <v>0</v>
      </c>
      <c r="BT39">
        <f>I!BS37*'Sim_Vt_Of(IxI)'!$L39</f>
        <v>0</v>
      </c>
      <c r="BU39">
        <f>I!BT37*'Sim_Vt_Of(IxI)'!$L39</f>
        <v>0</v>
      </c>
      <c r="BV39">
        <f>I!BU37*'Sim_Vt_Of(IxI)'!$L39</f>
        <v>0</v>
      </c>
      <c r="BW39">
        <f>I!BV37*'Sim_Vt_Of(IxI)'!$L39</f>
        <v>0</v>
      </c>
      <c r="BX39">
        <f>I!BW37*'Sim_Vt_Of(IxI)'!$L39</f>
        <v>0</v>
      </c>
      <c r="BY39">
        <f>I!BX37*'Sim_Vt_Of(IxI)'!$L39</f>
        <v>0</v>
      </c>
    </row>
    <row r="40" spans="1:77" x14ac:dyDescent="0.25">
      <c r="A40" s="105" t="s">
        <v>37</v>
      </c>
      <c r="B40">
        <f>I!A38*'Sim_Vt_Of(IxI)'!$L40</f>
        <v>0</v>
      </c>
      <c r="C40">
        <f>I!B38*'Sim_Vt_Of(IxI)'!$L40</f>
        <v>0</v>
      </c>
      <c r="D40">
        <f>I!C38*'Sim_Vt_Of(IxI)'!$L40</f>
        <v>0</v>
      </c>
      <c r="E40">
        <f>I!D38*'Sim_Vt_Of(IxI)'!$L40</f>
        <v>0</v>
      </c>
      <c r="F40">
        <f>I!E38*'Sim_Vt_Of(IxI)'!$L40</f>
        <v>0</v>
      </c>
      <c r="G40">
        <f>I!F38*'Sim_Vt_Of(IxI)'!$L40</f>
        <v>0</v>
      </c>
      <c r="H40">
        <f>I!G38*'Sim_Vt_Of(IxI)'!$L40</f>
        <v>0</v>
      </c>
      <c r="I40">
        <f>I!H38*'Sim_Vt_Of(IxI)'!$L40</f>
        <v>0</v>
      </c>
      <c r="J40">
        <f>I!I38*'Sim_Vt_Of(IxI)'!$L40</f>
        <v>0</v>
      </c>
      <c r="K40">
        <f>I!J38*'Sim_Vt_Of(IxI)'!$L40</f>
        <v>0</v>
      </c>
      <c r="L40">
        <f>I!K38*'Sim_Vt_Of(IxI)'!$L40</f>
        <v>0</v>
      </c>
      <c r="M40">
        <f>I!L38*'Sim_Vt_Of(IxI)'!$L40</f>
        <v>0</v>
      </c>
      <c r="N40">
        <f>I!M38*'Sim_Vt_Of(IxI)'!$L40</f>
        <v>0</v>
      </c>
      <c r="O40">
        <f>I!N38*'Sim_Vt_Of(IxI)'!$L40</f>
        <v>0</v>
      </c>
      <c r="P40">
        <f>I!O38*'Sim_Vt_Of(IxI)'!$L40</f>
        <v>0</v>
      </c>
      <c r="Q40">
        <f>I!P38*'Sim_Vt_Of(IxI)'!$L40</f>
        <v>0</v>
      </c>
      <c r="R40">
        <f>I!Q38*'Sim_Vt_Of(IxI)'!$L40</f>
        <v>0</v>
      </c>
      <c r="S40">
        <f>I!R38*'Sim_Vt_Of(IxI)'!$L40</f>
        <v>0</v>
      </c>
      <c r="T40">
        <f>I!S38*'Sim_Vt_Of(IxI)'!$L40</f>
        <v>0</v>
      </c>
      <c r="U40">
        <f>I!T38*'Sim_Vt_Of(IxI)'!$L40</f>
        <v>0</v>
      </c>
      <c r="V40">
        <f>I!U38*'Sim_Vt_Of(IxI)'!$L40</f>
        <v>0</v>
      </c>
      <c r="W40">
        <f>I!V38*'Sim_Vt_Of(IxI)'!$L40</f>
        <v>0</v>
      </c>
      <c r="X40">
        <f>I!W38*'Sim_Vt_Of(IxI)'!$L40</f>
        <v>0</v>
      </c>
      <c r="Y40">
        <f>I!X38*'Sim_Vt_Of(IxI)'!$L40</f>
        <v>0</v>
      </c>
      <c r="Z40">
        <f>I!Y38*'Sim_Vt_Of(IxI)'!$L40</f>
        <v>0</v>
      </c>
      <c r="AA40">
        <f>I!Z38*'Sim_Vt_Of(IxI)'!$L40</f>
        <v>0</v>
      </c>
      <c r="AB40">
        <f>I!AA38*'Sim_Vt_Of(IxI)'!$L40</f>
        <v>0</v>
      </c>
      <c r="AC40">
        <f>I!AB38*'Sim_Vt_Of(IxI)'!$L40</f>
        <v>0</v>
      </c>
      <c r="AD40">
        <f>I!AC38*'Sim_Vt_Of(IxI)'!$L40</f>
        <v>0</v>
      </c>
      <c r="AE40">
        <f>I!AD38*'Sim_Vt_Of(IxI)'!$L40</f>
        <v>0</v>
      </c>
      <c r="AF40">
        <f>I!AE38*'Sim_Vt_Of(IxI)'!$L40</f>
        <v>0</v>
      </c>
      <c r="AG40">
        <f>I!AF38*'Sim_Vt_Of(IxI)'!$L40</f>
        <v>0</v>
      </c>
      <c r="AH40">
        <f>I!AG38*'Sim_Vt_Of(IxI)'!$L40</f>
        <v>0</v>
      </c>
      <c r="AI40">
        <f>I!AH38*'Sim_Vt_Of(IxI)'!$L40</f>
        <v>0</v>
      </c>
      <c r="AJ40">
        <f>I!AI38*'Sim_Vt_Of(IxI)'!$L40</f>
        <v>0</v>
      </c>
      <c r="AK40">
        <f>I!AJ38*'Sim_Vt_Of(IxI)'!$L40</f>
        <v>0</v>
      </c>
      <c r="AL40">
        <f>I!AK38*'Sim_Vt_Of(IxI)'!$L40</f>
        <v>0</v>
      </c>
      <c r="AM40">
        <f>I!AL38*'Sim_Vt_Of(IxI)'!$L40</f>
        <v>0</v>
      </c>
      <c r="AN40">
        <f>I!AM38*'Sim_Vt_Of(IxI)'!$L40</f>
        <v>0</v>
      </c>
      <c r="AO40">
        <f>I!AN38*'Sim_Vt_Of(IxI)'!$L40</f>
        <v>0</v>
      </c>
      <c r="AP40">
        <f>I!AO38*'Sim_Vt_Of(IxI)'!$L40</f>
        <v>0</v>
      </c>
      <c r="AQ40">
        <f>I!AP38*'Sim_Vt_Of(IxI)'!$L40</f>
        <v>0</v>
      </c>
      <c r="AR40">
        <f>I!AQ38*'Sim_Vt_Of(IxI)'!$L40</f>
        <v>0</v>
      </c>
      <c r="AS40">
        <f>I!AR38*'Sim_Vt_Of(IxI)'!$L40</f>
        <v>0</v>
      </c>
      <c r="AT40">
        <f>I!AS38*'Sim_Vt_Of(IxI)'!$L40</f>
        <v>0</v>
      </c>
      <c r="AU40">
        <f>I!AT38*'Sim_Vt_Of(IxI)'!$L40</f>
        <v>0</v>
      </c>
      <c r="AV40">
        <f>I!AU38*'Sim_Vt_Of(IxI)'!$L40</f>
        <v>0</v>
      </c>
      <c r="AW40">
        <f>I!AV38*'Sim_Vt_Of(IxI)'!$L40</f>
        <v>0</v>
      </c>
      <c r="AX40">
        <f>I!AW38*'Sim_Vt_Of(IxI)'!$L40</f>
        <v>0</v>
      </c>
      <c r="AY40">
        <f>I!AX38*'Sim_Vt_Of(IxI)'!$L40</f>
        <v>0</v>
      </c>
      <c r="AZ40">
        <f>I!AY38*'Sim_Vt_Of(IxI)'!$L40</f>
        <v>0</v>
      </c>
      <c r="BA40">
        <f>I!AZ38*'Sim_Vt_Of(IxI)'!$L40</f>
        <v>0</v>
      </c>
      <c r="BB40">
        <f>I!BA38*'Sim_Vt_Of(IxI)'!$L40</f>
        <v>0</v>
      </c>
      <c r="BC40">
        <f>I!BB38*'Sim_Vt_Of(IxI)'!$L40</f>
        <v>0</v>
      </c>
      <c r="BD40">
        <f>I!BC38*'Sim_Vt_Of(IxI)'!$L40</f>
        <v>0</v>
      </c>
      <c r="BE40">
        <f>I!BD38*'Sim_Vt_Of(IxI)'!$L40</f>
        <v>0</v>
      </c>
      <c r="BF40">
        <f>I!BE38*'Sim_Vt_Of(IxI)'!$L40</f>
        <v>0</v>
      </c>
      <c r="BG40">
        <f>I!BF38*'Sim_Vt_Of(IxI)'!$L40</f>
        <v>0</v>
      </c>
      <c r="BH40">
        <f>I!BG38*'Sim_Vt_Of(IxI)'!$L40</f>
        <v>0</v>
      </c>
      <c r="BI40">
        <f>I!BH38*'Sim_Vt_Of(IxI)'!$L40</f>
        <v>0</v>
      </c>
      <c r="BJ40">
        <f>I!BI38*'Sim_Vt_Of(IxI)'!$L40</f>
        <v>0</v>
      </c>
      <c r="BK40">
        <f>I!BJ38*'Sim_Vt_Of(IxI)'!$L40</f>
        <v>0</v>
      </c>
      <c r="BL40">
        <f>I!BK38*'Sim_Vt_Of(IxI)'!$L40</f>
        <v>0</v>
      </c>
      <c r="BM40">
        <f>I!BL38*'Sim_Vt_Of(IxI)'!$L40</f>
        <v>0</v>
      </c>
      <c r="BN40">
        <f>I!BM38*'Sim_Vt_Of(IxI)'!$L40</f>
        <v>0</v>
      </c>
      <c r="BO40">
        <f>I!BN38*'Sim_Vt_Of(IxI)'!$L40</f>
        <v>0</v>
      </c>
      <c r="BP40">
        <f>I!BO38*'Sim_Vt_Of(IxI)'!$L40</f>
        <v>0</v>
      </c>
      <c r="BQ40">
        <f>I!BP38*'Sim_Vt_Of(IxI)'!$L40</f>
        <v>0</v>
      </c>
      <c r="BR40">
        <f>I!BQ38*'Sim_Vt_Of(IxI)'!$L40</f>
        <v>0</v>
      </c>
      <c r="BS40">
        <f>I!BR38*'Sim_Vt_Of(IxI)'!$L40</f>
        <v>0</v>
      </c>
      <c r="BT40">
        <f>I!BS38*'Sim_Vt_Of(IxI)'!$L40</f>
        <v>0</v>
      </c>
      <c r="BU40">
        <f>I!BT38*'Sim_Vt_Of(IxI)'!$L40</f>
        <v>0</v>
      </c>
      <c r="BV40">
        <f>I!BU38*'Sim_Vt_Of(IxI)'!$L40</f>
        <v>0</v>
      </c>
      <c r="BW40">
        <f>I!BV38*'Sim_Vt_Of(IxI)'!$L40</f>
        <v>0</v>
      </c>
      <c r="BX40">
        <f>I!BW38*'Sim_Vt_Of(IxI)'!$L40</f>
        <v>0</v>
      </c>
      <c r="BY40">
        <f>I!BX38*'Sim_Vt_Of(IxI)'!$L40</f>
        <v>0</v>
      </c>
    </row>
    <row r="41" spans="1:77" x14ac:dyDescent="0.25">
      <c r="A41" s="105" t="s">
        <v>38</v>
      </c>
      <c r="B41">
        <f>I!A39*'Sim_Vt_Of(IxI)'!$L41</f>
        <v>0</v>
      </c>
      <c r="C41">
        <f>I!B39*'Sim_Vt_Of(IxI)'!$L41</f>
        <v>0</v>
      </c>
      <c r="D41">
        <f>I!C39*'Sim_Vt_Of(IxI)'!$L41</f>
        <v>0</v>
      </c>
      <c r="E41">
        <f>I!D39*'Sim_Vt_Of(IxI)'!$L41</f>
        <v>0</v>
      </c>
      <c r="F41">
        <f>I!E39*'Sim_Vt_Of(IxI)'!$L41</f>
        <v>0</v>
      </c>
      <c r="G41">
        <f>I!F39*'Sim_Vt_Of(IxI)'!$L41</f>
        <v>0</v>
      </c>
      <c r="H41">
        <f>I!G39*'Sim_Vt_Of(IxI)'!$L41</f>
        <v>0</v>
      </c>
      <c r="I41">
        <f>I!H39*'Sim_Vt_Of(IxI)'!$L41</f>
        <v>0</v>
      </c>
      <c r="J41">
        <f>I!I39*'Sim_Vt_Of(IxI)'!$L41</f>
        <v>0</v>
      </c>
      <c r="K41">
        <f>I!J39*'Sim_Vt_Of(IxI)'!$L41</f>
        <v>0</v>
      </c>
      <c r="L41">
        <f>I!K39*'Sim_Vt_Of(IxI)'!$L41</f>
        <v>0</v>
      </c>
      <c r="M41">
        <f>I!L39*'Sim_Vt_Of(IxI)'!$L41</f>
        <v>0</v>
      </c>
      <c r="N41">
        <f>I!M39*'Sim_Vt_Of(IxI)'!$L41</f>
        <v>0</v>
      </c>
      <c r="O41">
        <f>I!N39*'Sim_Vt_Of(IxI)'!$L41</f>
        <v>0</v>
      </c>
      <c r="P41">
        <f>I!O39*'Sim_Vt_Of(IxI)'!$L41</f>
        <v>0</v>
      </c>
      <c r="Q41">
        <f>I!P39*'Sim_Vt_Of(IxI)'!$L41</f>
        <v>0</v>
      </c>
      <c r="R41">
        <f>I!Q39*'Sim_Vt_Of(IxI)'!$L41</f>
        <v>0</v>
      </c>
      <c r="S41">
        <f>I!R39*'Sim_Vt_Of(IxI)'!$L41</f>
        <v>0</v>
      </c>
      <c r="T41">
        <f>I!S39*'Sim_Vt_Of(IxI)'!$L41</f>
        <v>0</v>
      </c>
      <c r="U41">
        <f>I!T39*'Sim_Vt_Of(IxI)'!$L41</f>
        <v>0</v>
      </c>
      <c r="V41">
        <f>I!U39*'Sim_Vt_Of(IxI)'!$L41</f>
        <v>0</v>
      </c>
      <c r="W41">
        <f>I!V39*'Sim_Vt_Of(IxI)'!$L41</f>
        <v>0</v>
      </c>
      <c r="X41">
        <f>I!W39*'Sim_Vt_Of(IxI)'!$L41</f>
        <v>0</v>
      </c>
      <c r="Y41">
        <f>I!X39*'Sim_Vt_Of(IxI)'!$L41</f>
        <v>0</v>
      </c>
      <c r="Z41">
        <f>I!Y39*'Sim_Vt_Of(IxI)'!$L41</f>
        <v>0</v>
      </c>
      <c r="AA41">
        <f>I!Z39*'Sim_Vt_Of(IxI)'!$L41</f>
        <v>0</v>
      </c>
      <c r="AB41">
        <f>I!AA39*'Sim_Vt_Of(IxI)'!$L41</f>
        <v>0</v>
      </c>
      <c r="AC41">
        <f>I!AB39*'Sim_Vt_Of(IxI)'!$L41</f>
        <v>0</v>
      </c>
      <c r="AD41">
        <f>I!AC39*'Sim_Vt_Of(IxI)'!$L41</f>
        <v>0</v>
      </c>
      <c r="AE41">
        <f>I!AD39*'Sim_Vt_Of(IxI)'!$L41</f>
        <v>0</v>
      </c>
      <c r="AF41">
        <f>I!AE39*'Sim_Vt_Of(IxI)'!$L41</f>
        <v>0</v>
      </c>
      <c r="AG41">
        <f>I!AF39*'Sim_Vt_Of(IxI)'!$L41</f>
        <v>0</v>
      </c>
      <c r="AH41">
        <f>I!AG39*'Sim_Vt_Of(IxI)'!$L41</f>
        <v>0</v>
      </c>
      <c r="AI41">
        <f>I!AH39*'Sim_Vt_Of(IxI)'!$L41</f>
        <v>0</v>
      </c>
      <c r="AJ41">
        <f>I!AI39*'Sim_Vt_Of(IxI)'!$L41</f>
        <v>0</v>
      </c>
      <c r="AK41">
        <f>I!AJ39*'Sim_Vt_Of(IxI)'!$L41</f>
        <v>0</v>
      </c>
      <c r="AL41">
        <f>I!AK39*'Sim_Vt_Of(IxI)'!$L41</f>
        <v>0</v>
      </c>
      <c r="AM41">
        <f>I!AL39*'Sim_Vt_Of(IxI)'!$L41</f>
        <v>0</v>
      </c>
      <c r="AN41">
        <f>I!AM39*'Sim_Vt_Of(IxI)'!$L41</f>
        <v>0</v>
      </c>
      <c r="AO41">
        <f>I!AN39*'Sim_Vt_Of(IxI)'!$L41</f>
        <v>0</v>
      </c>
      <c r="AP41">
        <f>I!AO39*'Sim_Vt_Of(IxI)'!$L41</f>
        <v>0</v>
      </c>
      <c r="AQ41">
        <f>I!AP39*'Sim_Vt_Of(IxI)'!$L41</f>
        <v>0</v>
      </c>
      <c r="AR41">
        <f>I!AQ39*'Sim_Vt_Of(IxI)'!$L41</f>
        <v>0</v>
      </c>
      <c r="AS41">
        <f>I!AR39*'Sim_Vt_Of(IxI)'!$L41</f>
        <v>0</v>
      </c>
      <c r="AT41">
        <f>I!AS39*'Sim_Vt_Of(IxI)'!$L41</f>
        <v>0</v>
      </c>
      <c r="AU41">
        <f>I!AT39*'Sim_Vt_Of(IxI)'!$L41</f>
        <v>0</v>
      </c>
      <c r="AV41">
        <f>I!AU39*'Sim_Vt_Of(IxI)'!$L41</f>
        <v>0</v>
      </c>
      <c r="AW41">
        <f>I!AV39*'Sim_Vt_Of(IxI)'!$L41</f>
        <v>0</v>
      </c>
      <c r="AX41">
        <f>I!AW39*'Sim_Vt_Of(IxI)'!$L41</f>
        <v>0</v>
      </c>
      <c r="AY41">
        <f>I!AX39*'Sim_Vt_Of(IxI)'!$L41</f>
        <v>0</v>
      </c>
      <c r="AZ41">
        <f>I!AY39*'Sim_Vt_Of(IxI)'!$L41</f>
        <v>0</v>
      </c>
      <c r="BA41">
        <f>I!AZ39*'Sim_Vt_Of(IxI)'!$L41</f>
        <v>0</v>
      </c>
      <c r="BB41">
        <f>I!BA39*'Sim_Vt_Of(IxI)'!$L41</f>
        <v>0</v>
      </c>
      <c r="BC41">
        <f>I!BB39*'Sim_Vt_Of(IxI)'!$L41</f>
        <v>0</v>
      </c>
      <c r="BD41">
        <f>I!BC39*'Sim_Vt_Of(IxI)'!$L41</f>
        <v>0</v>
      </c>
      <c r="BE41">
        <f>I!BD39*'Sim_Vt_Of(IxI)'!$L41</f>
        <v>0</v>
      </c>
      <c r="BF41">
        <f>I!BE39*'Sim_Vt_Of(IxI)'!$L41</f>
        <v>0</v>
      </c>
      <c r="BG41">
        <f>I!BF39*'Sim_Vt_Of(IxI)'!$L41</f>
        <v>0</v>
      </c>
      <c r="BH41">
        <f>I!BG39*'Sim_Vt_Of(IxI)'!$L41</f>
        <v>0</v>
      </c>
      <c r="BI41">
        <f>I!BH39*'Sim_Vt_Of(IxI)'!$L41</f>
        <v>0</v>
      </c>
      <c r="BJ41">
        <f>I!BI39*'Sim_Vt_Of(IxI)'!$L41</f>
        <v>0</v>
      </c>
      <c r="BK41">
        <f>I!BJ39*'Sim_Vt_Of(IxI)'!$L41</f>
        <v>0</v>
      </c>
      <c r="BL41">
        <f>I!BK39*'Sim_Vt_Of(IxI)'!$L41</f>
        <v>0</v>
      </c>
      <c r="BM41">
        <f>I!BL39*'Sim_Vt_Of(IxI)'!$L41</f>
        <v>0</v>
      </c>
      <c r="BN41">
        <f>I!BM39*'Sim_Vt_Of(IxI)'!$L41</f>
        <v>0</v>
      </c>
      <c r="BO41">
        <f>I!BN39*'Sim_Vt_Of(IxI)'!$L41</f>
        <v>0</v>
      </c>
      <c r="BP41">
        <f>I!BO39*'Sim_Vt_Of(IxI)'!$L41</f>
        <v>0</v>
      </c>
      <c r="BQ41">
        <f>I!BP39*'Sim_Vt_Of(IxI)'!$L41</f>
        <v>0</v>
      </c>
      <c r="BR41">
        <f>I!BQ39*'Sim_Vt_Of(IxI)'!$L41</f>
        <v>0</v>
      </c>
      <c r="BS41">
        <f>I!BR39*'Sim_Vt_Of(IxI)'!$L41</f>
        <v>0</v>
      </c>
      <c r="BT41">
        <f>I!BS39*'Sim_Vt_Of(IxI)'!$L41</f>
        <v>0</v>
      </c>
      <c r="BU41">
        <f>I!BT39*'Sim_Vt_Of(IxI)'!$L41</f>
        <v>0</v>
      </c>
      <c r="BV41">
        <f>I!BU39*'Sim_Vt_Of(IxI)'!$L41</f>
        <v>0</v>
      </c>
      <c r="BW41">
        <f>I!BV39*'Sim_Vt_Of(IxI)'!$L41</f>
        <v>0</v>
      </c>
      <c r="BX41">
        <f>I!BW39*'Sim_Vt_Of(IxI)'!$L41</f>
        <v>0</v>
      </c>
      <c r="BY41">
        <f>I!BX39*'Sim_Vt_Of(IxI)'!$L41</f>
        <v>0</v>
      </c>
    </row>
    <row r="42" spans="1:77" x14ac:dyDescent="0.25">
      <c r="A42" s="105" t="s">
        <v>39</v>
      </c>
      <c r="B42">
        <f>I!A40*'Sim_Vt_Of(IxI)'!$L42</f>
        <v>0</v>
      </c>
      <c r="C42">
        <f>I!B40*'Sim_Vt_Of(IxI)'!$L42</f>
        <v>0</v>
      </c>
      <c r="D42">
        <f>I!C40*'Sim_Vt_Of(IxI)'!$L42</f>
        <v>0</v>
      </c>
      <c r="E42">
        <f>I!D40*'Sim_Vt_Of(IxI)'!$L42</f>
        <v>0</v>
      </c>
      <c r="F42">
        <f>I!E40*'Sim_Vt_Of(IxI)'!$L42</f>
        <v>0</v>
      </c>
      <c r="G42">
        <f>I!F40*'Sim_Vt_Of(IxI)'!$L42</f>
        <v>0</v>
      </c>
      <c r="H42">
        <f>I!G40*'Sim_Vt_Of(IxI)'!$L42</f>
        <v>0</v>
      </c>
      <c r="I42">
        <f>I!H40*'Sim_Vt_Of(IxI)'!$L42</f>
        <v>0</v>
      </c>
      <c r="J42">
        <f>I!I40*'Sim_Vt_Of(IxI)'!$L42</f>
        <v>0</v>
      </c>
      <c r="K42">
        <f>I!J40*'Sim_Vt_Of(IxI)'!$L42</f>
        <v>0</v>
      </c>
      <c r="L42">
        <f>I!K40*'Sim_Vt_Of(IxI)'!$L42</f>
        <v>0</v>
      </c>
      <c r="M42">
        <f>I!L40*'Sim_Vt_Of(IxI)'!$L42</f>
        <v>0</v>
      </c>
      <c r="N42">
        <f>I!M40*'Sim_Vt_Of(IxI)'!$L42</f>
        <v>0</v>
      </c>
      <c r="O42">
        <f>I!N40*'Sim_Vt_Of(IxI)'!$L42</f>
        <v>0</v>
      </c>
      <c r="P42">
        <f>I!O40*'Sim_Vt_Of(IxI)'!$L42</f>
        <v>0</v>
      </c>
      <c r="Q42">
        <f>I!P40*'Sim_Vt_Of(IxI)'!$L42</f>
        <v>0</v>
      </c>
      <c r="R42">
        <f>I!Q40*'Sim_Vt_Of(IxI)'!$L42</f>
        <v>0</v>
      </c>
      <c r="S42">
        <f>I!R40*'Sim_Vt_Of(IxI)'!$L42</f>
        <v>0</v>
      </c>
      <c r="T42">
        <f>I!S40*'Sim_Vt_Of(IxI)'!$L42</f>
        <v>0</v>
      </c>
      <c r="U42">
        <f>I!T40*'Sim_Vt_Of(IxI)'!$L42</f>
        <v>0</v>
      </c>
      <c r="V42">
        <f>I!U40*'Sim_Vt_Of(IxI)'!$L42</f>
        <v>0</v>
      </c>
      <c r="W42">
        <f>I!V40*'Sim_Vt_Of(IxI)'!$L42</f>
        <v>0</v>
      </c>
      <c r="X42">
        <f>I!W40*'Sim_Vt_Of(IxI)'!$L42</f>
        <v>0</v>
      </c>
      <c r="Y42">
        <f>I!X40*'Sim_Vt_Of(IxI)'!$L42</f>
        <v>0</v>
      </c>
      <c r="Z42">
        <f>I!Y40*'Sim_Vt_Of(IxI)'!$L42</f>
        <v>0</v>
      </c>
      <c r="AA42">
        <f>I!Z40*'Sim_Vt_Of(IxI)'!$L42</f>
        <v>0</v>
      </c>
      <c r="AB42">
        <f>I!AA40*'Sim_Vt_Of(IxI)'!$L42</f>
        <v>0</v>
      </c>
      <c r="AC42">
        <f>I!AB40*'Sim_Vt_Of(IxI)'!$L42</f>
        <v>0</v>
      </c>
      <c r="AD42">
        <f>I!AC40*'Sim_Vt_Of(IxI)'!$L42</f>
        <v>0</v>
      </c>
      <c r="AE42">
        <f>I!AD40*'Sim_Vt_Of(IxI)'!$L42</f>
        <v>0</v>
      </c>
      <c r="AF42">
        <f>I!AE40*'Sim_Vt_Of(IxI)'!$L42</f>
        <v>0</v>
      </c>
      <c r="AG42">
        <f>I!AF40*'Sim_Vt_Of(IxI)'!$L42</f>
        <v>0</v>
      </c>
      <c r="AH42">
        <f>I!AG40*'Sim_Vt_Of(IxI)'!$L42</f>
        <v>0</v>
      </c>
      <c r="AI42">
        <f>I!AH40*'Sim_Vt_Of(IxI)'!$L42</f>
        <v>0</v>
      </c>
      <c r="AJ42">
        <f>I!AI40*'Sim_Vt_Of(IxI)'!$L42</f>
        <v>0</v>
      </c>
      <c r="AK42">
        <f>I!AJ40*'Sim_Vt_Of(IxI)'!$L42</f>
        <v>0</v>
      </c>
      <c r="AL42">
        <f>I!AK40*'Sim_Vt_Of(IxI)'!$L42</f>
        <v>0</v>
      </c>
      <c r="AM42">
        <f>I!AL40*'Sim_Vt_Of(IxI)'!$L42</f>
        <v>0</v>
      </c>
      <c r="AN42">
        <f>I!AM40*'Sim_Vt_Of(IxI)'!$L42</f>
        <v>0</v>
      </c>
      <c r="AO42">
        <f>I!AN40*'Sim_Vt_Of(IxI)'!$L42</f>
        <v>0</v>
      </c>
      <c r="AP42">
        <f>I!AO40*'Sim_Vt_Of(IxI)'!$L42</f>
        <v>0</v>
      </c>
      <c r="AQ42">
        <f>I!AP40*'Sim_Vt_Of(IxI)'!$L42</f>
        <v>0</v>
      </c>
      <c r="AR42">
        <f>I!AQ40*'Sim_Vt_Of(IxI)'!$L42</f>
        <v>0</v>
      </c>
      <c r="AS42">
        <f>I!AR40*'Sim_Vt_Of(IxI)'!$L42</f>
        <v>0</v>
      </c>
      <c r="AT42">
        <f>I!AS40*'Sim_Vt_Of(IxI)'!$L42</f>
        <v>0</v>
      </c>
      <c r="AU42">
        <f>I!AT40*'Sim_Vt_Of(IxI)'!$L42</f>
        <v>0</v>
      </c>
      <c r="AV42">
        <f>I!AU40*'Sim_Vt_Of(IxI)'!$L42</f>
        <v>0</v>
      </c>
      <c r="AW42">
        <f>I!AV40*'Sim_Vt_Of(IxI)'!$L42</f>
        <v>0</v>
      </c>
      <c r="AX42">
        <f>I!AW40*'Sim_Vt_Of(IxI)'!$L42</f>
        <v>0</v>
      </c>
      <c r="AY42">
        <f>I!AX40*'Sim_Vt_Of(IxI)'!$L42</f>
        <v>0</v>
      </c>
      <c r="AZ42">
        <f>I!AY40*'Sim_Vt_Of(IxI)'!$L42</f>
        <v>0</v>
      </c>
      <c r="BA42">
        <f>I!AZ40*'Sim_Vt_Of(IxI)'!$L42</f>
        <v>0</v>
      </c>
      <c r="BB42">
        <f>I!BA40*'Sim_Vt_Of(IxI)'!$L42</f>
        <v>0</v>
      </c>
      <c r="BC42">
        <f>I!BB40*'Sim_Vt_Of(IxI)'!$L42</f>
        <v>0</v>
      </c>
      <c r="BD42">
        <f>I!BC40*'Sim_Vt_Of(IxI)'!$L42</f>
        <v>0</v>
      </c>
      <c r="BE42">
        <f>I!BD40*'Sim_Vt_Of(IxI)'!$L42</f>
        <v>0</v>
      </c>
      <c r="BF42">
        <f>I!BE40*'Sim_Vt_Of(IxI)'!$L42</f>
        <v>0</v>
      </c>
      <c r="BG42">
        <f>I!BF40*'Sim_Vt_Of(IxI)'!$L42</f>
        <v>0</v>
      </c>
      <c r="BH42">
        <f>I!BG40*'Sim_Vt_Of(IxI)'!$L42</f>
        <v>0</v>
      </c>
      <c r="BI42">
        <f>I!BH40*'Sim_Vt_Of(IxI)'!$L42</f>
        <v>0</v>
      </c>
      <c r="BJ42">
        <f>I!BI40*'Sim_Vt_Of(IxI)'!$L42</f>
        <v>0</v>
      </c>
      <c r="BK42">
        <f>I!BJ40*'Sim_Vt_Of(IxI)'!$L42</f>
        <v>0</v>
      </c>
      <c r="BL42">
        <f>I!BK40*'Sim_Vt_Of(IxI)'!$L42</f>
        <v>0</v>
      </c>
      <c r="BM42">
        <f>I!BL40*'Sim_Vt_Of(IxI)'!$L42</f>
        <v>0</v>
      </c>
      <c r="BN42">
        <f>I!BM40*'Sim_Vt_Of(IxI)'!$L42</f>
        <v>0</v>
      </c>
      <c r="BO42">
        <f>I!BN40*'Sim_Vt_Of(IxI)'!$L42</f>
        <v>0</v>
      </c>
      <c r="BP42">
        <f>I!BO40*'Sim_Vt_Of(IxI)'!$L42</f>
        <v>0</v>
      </c>
      <c r="BQ42">
        <f>I!BP40*'Sim_Vt_Of(IxI)'!$L42</f>
        <v>0</v>
      </c>
      <c r="BR42">
        <f>I!BQ40*'Sim_Vt_Of(IxI)'!$L42</f>
        <v>0</v>
      </c>
      <c r="BS42">
        <f>I!BR40*'Sim_Vt_Of(IxI)'!$L42</f>
        <v>0</v>
      </c>
      <c r="BT42">
        <f>I!BS40*'Sim_Vt_Of(IxI)'!$L42</f>
        <v>0</v>
      </c>
      <c r="BU42">
        <f>I!BT40*'Sim_Vt_Of(IxI)'!$L42</f>
        <v>0</v>
      </c>
      <c r="BV42">
        <f>I!BU40*'Sim_Vt_Of(IxI)'!$L42</f>
        <v>0</v>
      </c>
      <c r="BW42">
        <f>I!BV40*'Sim_Vt_Of(IxI)'!$L42</f>
        <v>0</v>
      </c>
      <c r="BX42">
        <f>I!BW40*'Sim_Vt_Of(IxI)'!$L42</f>
        <v>0</v>
      </c>
      <c r="BY42">
        <f>I!BX40*'Sim_Vt_Of(IxI)'!$L42</f>
        <v>0</v>
      </c>
    </row>
    <row r="43" spans="1:77" x14ac:dyDescent="0.25">
      <c r="A43" s="105" t="s">
        <v>40</v>
      </c>
      <c r="B43">
        <f>I!A41*'Sim_Vt_Of(IxI)'!$L43</f>
        <v>0</v>
      </c>
      <c r="C43">
        <f>I!B41*'Sim_Vt_Of(IxI)'!$L43</f>
        <v>0</v>
      </c>
      <c r="D43">
        <f>I!C41*'Sim_Vt_Of(IxI)'!$L43</f>
        <v>0</v>
      </c>
      <c r="E43">
        <f>I!D41*'Sim_Vt_Of(IxI)'!$L43</f>
        <v>0</v>
      </c>
      <c r="F43">
        <f>I!E41*'Sim_Vt_Of(IxI)'!$L43</f>
        <v>0</v>
      </c>
      <c r="G43">
        <f>I!F41*'Sim_Vt_Of(IxI)'!$L43</f>
        <v>0</v>
      </c>
      <c r="H43">
        <f>I!G41*'Sim_Vt_Of(IxI)'!$L43</f>
        <v>0</v>
      </c>
      <c r="I43">
        <f>I!H41*'Sim_Vt_Of(IxI)'!$L43</f>
        <v>0</v>
      </c>
      <c r="J43">
        <f>I!I41*'Sim_Vt_Of(IxI)'!$L43</f>
        <v>0</v>
      </c>
      <c r="K43">
        <f>I!J41*'Sim_Vt_Of(IxI)'!$L43</f>
        <v>0</v>
      </c>
      <c r="L43">
        <f>I!K41*'Sim_Vt_Of(IxI)'!$L43</f>
        <v>0</v>
      </c>
      <c r="M43">
        <f>I!L41*'Sim_Vt_Of(IxI)'!$L43</f>
        <v>0</v>
      </c>
      <c r="N43">
        <f>I!M41*'Sim_Vt_Of(IxI)'!$L43</f>
        <v>0</v>
      </c>
      <c r="O43">
        <f>I!N41*'Sim_Vt_Of(IxI)'!$L43</f>
        <v>0</v>
      </c>
      <c r="P43">
        <f>I!O41*'Sim_Vt_Of(IxI)'!$L43</f>
        <v>0</v>
      </c>
      <c r="Q43">
        <f>I!P41*'Sim_Vt_Of(IxI)'!$L43</f>
        <v>0</v>
      </c>
      <c r="R43">
        <f>I!Q41*'Sim_Vt_Of(IxI)'!$L43</f>
        <v>0</v>
      </c>
      <c r="S43">
        <f>I!R41*'Sim_Vt_Of(IxI)'!$L43</f>
        <v>0</v>
      </c>
      <c r="T43">
        <f>I!S41*'Sim_Vt_Of(IxI)'!$L43</f>
        <v>0</v>
      </c>
      <c r="U43">
        <f>I!T41*'Sim_Vt_Of(IxI)'!$L43</f>
        <v>0</v>
      </c>
      <c r="V43">
        <f>I!U41*'Sim_Vt_Of(IxI)'!$L43</f>
        <v>0</v>
      </c>
      <c r="W43">
        <f>I!V41*'Sim_Vt_Of(IxI)'!$L43</f>
        <v>0</v>
      </c>
      <c r="X43">
        <f>I!W41*'Sim_Vt_Of(IxI)'!$L43</f>
        <v>0</v>
      </c>
      <c r="Y43">
        <f>I!X41*'Sim_Vt_Of(IxI)'!$L43</f>
        <v>0</v>
      </c>
      <c r="Z43">
        <f>I!Y41*'Sim_Vt_Of(IxI)'!$L43</f>
        <v>0</v>
      </c>
      <c r="AA43">
        <f>I!Z41*'Sim_Vt_Of(IxI)'!$L43</f>
        <v>0</v>
      </c>
      <c r="AB43">
        <f>I!AA41*'Sim_Vt_Of(IxI)'!$L43</f>
        <v>0</v>
      </c>
      <c r="AC43">
        <f>I!AB41*'Sim_Vt_Of(IxI)'!$L43</f>
        <v>0</v>
      </c>
      <c r="AD43">
        <f>I!AC41*'Sim_Vt_Of(IxI)'!$L43</f>
        <v>0</v>
      </c>
      <c r="AE43">
        <f>I!AD41*'Sim_Vt_Of(IxI)'!$L43</f>
        <v>0</v>
      </c>
      <c r="AF43">
        <f>I!AE41*'Sim_Vt_Of(IxI)'!$L43</f>
        <v>0</v>
      </c>
      <c r="AG43">
        <f>I!AF41*'Sim_Vt_Of(IxI)'!$L43</f>
        <v>0</v>
      </c>
      <c r="AH43">
        <f>I!AG41*'Sim_Vt_Of(IxI)'!$L43</f>
        <v>0</v>
      </c>
      <c r="AI43">
        <f>I!AH41*'Sim_Vt_Of(IxI)'!$L43</f>
        <v>0</v>
      </c>
      <c r="AJ43">
        <f>I!AI41*'Sim_Vt_Of(IxI)'!$L43</f>
        <v>0</v>
      </c>
      <c r="AK43">
        <f>I!AJ41*'Sim_Vt_Of(IxI)'!$L43</f>
        <v>0</v>
      </c>
      <c r="AL43">
        <f>I!AK41*'Sim_Vt_Of(IxI)'!$L43</f>
        <v>0</v>
      </c>
      <c r="AM43">
        <f>I!AL41*'Sim_Vt_Of(IxI)'!$L43</f>
        <v>0</v>
      </c>
      <c r="AN43">
        <f>I!AM41*'Sim_Vt_Of(IxI)'!$L43</f>
        <v>0</v>
      </c>
      <c r="AO43">
        <f>I!AN41*'Sim_Vt_Of(IxI)'!$L43</f>
        <v>0</v>
      </c>
      <c r="AP43">
        <f>I!AO41*'Sim_Vt_Of(IxI)'!$L43</f>
        <v>0</v>
      </c>
      <c r="AQ43">
        <f>I!AP41*'Sim_Vt_Of(IxI)'!$L43</f>
        <v>0</v>
      </c>
      <c r="AR43">
        <f>I!AQ41*'Sim_Vt_Of(IxI)'!$L43</f>
        <v>0</v>
      </c>
      <c r="AS43">
        <f>I!AR41*'Sim_Vt_Of(IxI)'!$L43</f>
        <v>0</v>
      </c>
      <c r="AT43">
        <f>I!AS41*'Sim_Vt_Of(IxI)'!$L43</f>
        <v>0</v>
      </c>
      <c r="AU43">
        <f>I!AT41*'Sim_Vt_Of(IxI)'!$L43</f>
        <v>0</v>
      </c>
      <c r="AV43">
        <f>I!AU41*'Sim_Vt_Of(IxI)'!$L43</f>
        <v>0</v>
      </c>
      <c r="AW43">
        <f>I!AV41*'Sim_Vt_Of(IxI)'!$L43</f>
        <v>0</v>
      </c>
      <c r="AX43">
        <f>I!AW41*'Sim_Vt_Of(IxI)'!$L43</f>
        <v>0</v>
      </c>
      <c r="AY43">
        <f>I!AX41*'Sim_Vt_Of(IxI)'!$L43</f>
        <v>0</v>
      </c>
      <c r="AZ43">
        <f>I!AY41*'Sim_Vt_Of(IxI)'!$L43</f>
        <v>0</v>
      </c>
      <c r="BA43">
        <f>I!AZ41*'Sim_Vt_Of(IxI)'!$L43</f>
        <v>0</v>
      </c>
      <c r="BB43">
        <f>I!BA41*'Sim_Vt_Of(IxI)'!$L43</f>
        <v>0</v>
      </c>
      <c r="BC43">
        <f>I!BB41*'Sim_Vt_Of(IxI)'!$L43</f>
        <v>0</v>
      </c>
      <c r="BD43">
        <f>I!BC41*'Sim_Vt_Of(IxI)'!$L43</f>
        <v>0</v>
      </c>
      <c r="BE43">
        <f>I!BD41*'Sim_Vt_Of(IxI)'!$L43</f>
        <v>0</v>
      </c>
      <c r="BF43">
        <f>I!BE41*'Sim_Vt_Of(IxI)'!$L43</f>
        <v>0</v>
      </c>
      <c r="BG43">
        <f>I!BF41*'Sim_Vt_Of(IxI)'!$L43</f>
        <v>0</v>
      </c>
      <c r="BH43">
        <f>I!BG41*'Sim_Vt_Of(IxI)'!$L43</f>
        <v>0</v>
      </c>
      <c r="BI43">
        <f>I!BH41*'Sim_Vt_Of(IxI)'!$L43</f>
        <v>0</v>
      </c>
      <c r="BJ43">
        <f>I!BI41*'Sim_Vt_Of(IxI)'!$L43</f>
        <v>0</v>
      </c>
      <c r="BK43">
        <f>I!BJ41*'Sim_Vt_Of(IxI)'!$L43</f>
        <v>0</v>
      </c>
      <c r="BL43">
        <f>I!BK41*'Sim_Vt_Of(IxI)'!$L43</f>
        <v>0</v>
      </c>
      <c r="BM43">
        <f>I!BL41*'Sim_Vt_Of(IxI)'!$L43</f>
        <v>0</v>
      </c>
      <c r="BN43">
        <f>I!BM41*'Sim_Vt_Of(IxI)'!$L43</f>
        <v>0</v>
      </c>
      <c r="BO43">
        <f>I!BN41*'Sim_Vt_Of(IxI)'!$L43</f>
        <v>0</v>
      </c>
      <c r="BP43">
        <f>I!BO41*'Sim_Vt_Of(IxI)'!$L43</f>
        <v>0</v>
      </c>
      <c r="BQ43">
        <f>I!BP41*'Sim_Vt_Of(IxI)'!$L43</f>
        <v>0</v>
      </c>
      <c r="BR43">
        <f>I!BQ41*'Sim_Vt_Of(IxI)'!$L43</f>
        <v>0</v>
      </c>
      <c r="BS43">
        <f>I!BR41*'Sim_Vt_Of(IxI)'!$L43</f>
        <v>0</v>
      </c>
      <c r="BT43">
        <f>I!BS41*'Sim_Vt_Of(IxI)'!$L43</f>
        <v>0</v>
      </c>
      <c r="BU43">
        <f>I!BT41*'Sim_Vt_Of(IxI)'!$L43</f>
        <v>0</v>
      </c>
      <c r="BV43">
        <f>I!BU41*'Sim_Vt_Of(IxI)'!$L43</f>
        <v>0</v>
      </c>
      <c r="BW43">
        <f>I!BV41*'Sim_Vt_Of(IxI)'!$L43</f>
        <v>0</v>
      </c>
      <c r="BX43">
        <f>I!BW41*'Sim_Vt_Of(IxI)'!$L43</f>
        <v>0</v>
      </c>
      <c r="BY43">
        <f>I!BX41*'Sim_Vt_Of(IxI)'!$L43</f>
        <v>0</v>
      </c>
    </row>
    <row r="44" spans="1:77" x14ac:dyDescent="0.25">
      <c r="A44" s="105" t="s">
        <v>41</v>
      </c>
      <c r="B44">
        <f>I!A42*'Sim_Vt_Of(IxI)'!$L44</f>
        <v>0</v>
      </c>
      <c r="C44">
        <f>I!B42*'Sim_Vt_Of(IxI)'!$L44</f>
        <v>0</v>
      </c>
      <c r="D44">
        <f>I!C42*'Sim_Vt_Of(IxI)'!$L44</f>
        <v>0</v>
      </c>
      <c r="E44">
        <f>I!D42*'Sim_Vt_Of(IxI)'!$L44</f>
        <v>0</v>
      </c>
      <c r="F44">
        <f>I!E42*'Sim_Vt_Of(IxI)'!$L44</f>
        <v>0</v>
      </c>
      <c r="G44">
        <f>I!F42*'Sim_Vt_Of(IxI)'!$L44</f>
        <v>0</v>
      </c>
      <c r="H44">
        <f>I!G42*'Sim_Vt_Of(IxI)'!$L44</f>
        <v>0</v>
      </c>
      <c r="I44">
        <f>I!H42*'Sim_Vt_Of(IxI)'!$L44</f>
        <v>0</v>
      </c>
      <c r="J44">
        <f>I!I42*'Sim_Vt_Of(IxI)'!$L44</f>
        <v>0</v>
      </c>
      <c r="K44">
        <f>I!J42*'Sim_Vt_Of(IxI)'!$L44</f>
        <v>0</v>
      </c>
      <c r="L44">
        <f>I!K42*'Sim_Vt_Of(IxI)'!$L44</f>
        <v>0</v>
      </c>
      <c r="M44">
        <f>I!L42*'Sim_Vt_Of(IxI)'!$L44</f>
        <v>0</v>
      </c>
      <c r="N44">
        <f>I!M42*'Sim_Vt_Of(IxI)'!$L44</f>
        <v>0</v>
      </c>
      <c r="O44">
        <f>I!N42*'Sim_Vt_Of(IxI)'!$L44</f>
        <v>0</v>
      </c>
      <c r="P44">
        <f>I!O42*'Sim_Vt_Of(IxI)'!$L44</f>
        <v>0</v>
      </c>
      <c r="Q44">
        <f>I!P42*'Sim_Vt_Of(IxI)'!$L44</f>
        <v>0</v>
      </c>
      <c r="R44">
        <f>I!Q42*'Sim_Vt_Of(IxI)'!$L44</f>
        <v>0</v>
      </c>
      <c r="S44">
        <f>I!R42*'Sim_Vt_Of(IxI)'!$L44</f>
        <v>0</v>
      </c>
      <c r="T44">
        <f>I!S42*'Sim_Vt_Of(IxI)'!$L44</f>
        <v>0</v>
      </c>
      <c r="U44">
        <f>I!T42*'Sim_Vt_Of(IxI)'!$L44</f>
        <v>0</v>
      </c>
      <c r="V44">
        <f>I!U42*'Sim_Vt_Of(IxI)'!$L44</f>
        <v>0</v>
      </c>
      <c r="W44">
        <f>I!V42*'Sim_Vt_Of(IxI)'!$L44</f>
        <v>0</v>
      </c>
      <c r="X44">
        <f>I!W42*'Sim_Vt_Of(IxI)'!$L44</f>
        <v>0</v>
      </c>
      <c r="Y44">
        <f>I!X42*'Sim_Vt_Of(IxI)'!$L44</f>
        <v>0</v>
      </c>
      <c r="Z44">
        <f>I!Y42*'Sim_Vt_Of(IxI)'!$L44</f>
        <v>0</v>
      </c>
      <c r="AA44">
        <f>I!Z42*'Sim_Vt_Of(IxI)'!$L44</f>
        <v>0</v>
      </c>
      <c r="AB44">
        <f>I!AA42*'Sim_Vt_Of(IxI)'!$L44</f>
        <v>0</v>
      </c>
      <c r="AC44">
        <f>I!AB42*'Sim_Vt_Of(IxI)'!$L44</f>
        <v>0</v>
      </c>
      <c r="AD44">
        <f>I!AC42*'Sim_Vt_Of(IxI)'!$L44</f>
        <v>0</v>
      </c>
      <c r="AE44">
        <f>I!AD42*'Sim_Vt_Of(IxI)'!$L44</f>
        <v>0</v>
      </c>
      <c r="AF44">
        <f>I!AE42*'Sim_Vt_Of(IxI)'!$L44</f>
        <v>0</v>
      </c>
      <c r="AG44">
        <f>I!AF42*'Sim_Vt_Of(IxI)'!$L44</f>
        <v>0</v>
      </c>
      <c r="AH44">
        <f>I!AG42*'Sim_Vt_Of(IxI)'!$L44</f>
        <v>0</v>
      </c>
      <c r="AI44">
        <f>I!AH42*'Sim_Vt_Of(IxI)'!$L44</f>
        <v>0</v>
      </c>
      <c r="AJ44">
        <f>I!AI42*'Sim_Vt_Of(IxI)'!$L44</f>
        <v>0</v>
      </c>
      <c r="AK44">
        <f>I!AJ42*'Sim_Vt_Of(IxI)'!$L44</f>
        <v>0</v>
      </c>
      <c r="AL44">
        <f>I!AK42*'Sim_Vt_Of(IxI)'!$L44</f>
        <v>0</v>
      </c>
      <c r="AM44">
        <f>I!AL42*'Sim_Vt_Of(IxI)'!$L44</f>
        <v>0</v>
      </c>
      <c r="AN44">
        <f>I!AM42*'Sim_Vt_Of(IxI)'!$L44</f>
        <v>0</v>
      </c>
      <c r="AO44">
        <f>I!AN42*'Sim_Vt_Of(IxI)'!$L44</f>
        <v>0</v>
      </c>
      <c r="AP44">
        <f>I!AO42*'Sim_Vt_Of(IxI)'!$L44</f>
        <v>0</v>
      </c>
      <c r="AQ44">
        <f>I!AP42*'Sim_Vt_Of(IxI)'!$L44</f>
        <v>0</v>
      </c>
      <c r="AR44">
        <f>I!AQ42*'Sim_Vt_Of(IxI)'!$L44</f>
        <v>0</v>
      </c>
      <c r="AS44">
        <f>I!AR42*'Sim_Vt_Of(IxI)'!$L44</f>
        <v>0</v>
      </c>
      <c r="AT44">
        <f>I!AS42*'Sim_Vt_Of(IxI)'!$L44</f>
        <v>0</v>
      </c>
      <c r="AU44">
        <f>I!AT42*'Sim_Vt_Of(IxI)'!$L44</f>
        <v>0</v>
      </c>
      <c r="AV44">
        <f>I!AU42*'Sim_Vt_Of(IxI)'!$L44</f>
        <v>0</v>
      </c>
      <c r="AW44">
        <f>I!AV42*'Sim_Vt_Of(IxI)'!$L44</f>
        <v>0</v>
      </c>
      <c r="AX44">
        <f>I!AW42*'Sim_Vt_Of(IxI)'!$L44</f>
        <v>0</v>
      </c>
      <c r="AY44">
        <f>I!AX42*'Sim_Vt_Of(IxI)'!$L44</f>
        <v>0</v>
      </c>
      <c r="AZ44">
        <f>I!AY42*'Sim_Vt_Of(IxI)'!$L44</f>
        <v>0</v>
      </c>
      <c r="BA44">
        <f>I!AZ42*'Sim_Vt_Of(IxI)'!$L44</f>
        <v>0</v>
      </c>
      <c r="BB44">
        <f>I!BA42*'Sim_Vt_Of(IxI)'!$L44</f>
        <v>0</v>
      </c>
      <c r="BC44">
        <f>I!BB42*'Sim_Vt_Of(IxI)'!$L44</f>
        <v>0</v>
      </c>
      <c r="BD44">
        <f>I!BC42*'Sim_Vt_Of(IxI)'!$L44</f>
        <v>0</v>
      </c>
      <c r="BE44">
        <f>I!BD42*'Sim_Vt_Of(IxI)'!$L44</f>
        <v>0</v>
      </c>
      <c r="BF44">
        <f>I!BE42*'Sim_Vt_Of(IxI)'!$L44</f>
        <v>0</v>
      </c>
      <c r="BG44">
        <f>I!BF42*'Sim_Vt_Of(IxI)'!$L44</f>
        <v>0</v>
      </c>
      <c r="BH44">
        <f>I!BG42*'Sim_Vt_Of(IxI)'!$L44</f>
        <v>0</v>
      </c>
      <c r="BI44">
        <f>I!BH42*'Sim_Vt_Of(IxI)'!$L44</f>
        <v>0</v>
      </c>
      <c r="BJ44">
        <f>I!BI42*'Sim_Vt_Of(IxI)'!$L44</f>
        <v>0</v>
      </c>
      <c r="BK44">
        <f>I!BJ42*'Sim_Vt_Of(IxI)'!$L44</f>
        <v>0</v>
      </c>
      <c r="BL44">
        <f>I!BK42*'Sim_Vt_Of(IxI)'!$L44</f>
        <v>0</v>
      </c>
      <c r="BM44">
        <f>I!BL42*'Sim_Vt_Of(IxI)'!$L44</f>
        <v>0</v>
      </c>
      <c r="BN44">
        <f>I!BM42*'Sim_Vt_Of(IxI)'!$L44</f>
        <v>0</v>
      </c>
      <c r="BO44">
        <f>I!BN42*'Sim_Vt_Of(IxI)'!$L44</f>
        <v>0</v>
      </c>
      <c r="BP44">
        <f>I!BO42*'Sim_Vt_Of(IxI)'!$L44</f>
        <v>0</v>
      </c>
      <c r="BQ44">
        <f>I!BP42*'Sim_Vt_Of(IxI)'!$L44</f>
        <v>0</v>
      </c>
      <c r="BR44">
        <f>I!BQ42*'Sim_Vt_Of(IxI)'!$L44</f>
        <v>0</v>
      </c>
      <c r="BS44">
        <f>I!BR42*'Sim_Vt_Of(IxI)'!$L44</f>
        <v>0</v>
      </c>
      <c r="BT44">
        <f>I!BS42*'Sim_Vt_Of(IxI)'!$L44</f>
        <v>0</v>
      </c>
      <c r="BU44">
        <f>I!BT42*'Sim_Vt_Of(IxI)'!$L44</f>
        <v>0</v>
      </c>
      <c r="BV44">
        <f>I!BU42*'Sim_Vt_Of(IxI)'!$L44</f>
        <v>0</v>
      </c>
      <c r="BW44">
        <f>I!BV42*'Sim_Vt_Of(IxI)'!$L44</f>
        <v>0</v>
      </c>
      <c r="BX44">
        <f>I!BW42*'Sim_Vt_Of(IxI)'!$L44</f>
        <v>0</v>
      </c>
      <c r="BY44">
        <f>I!BX42*'Sim_Vt_Of(IxI)'!$L44</f>
        <v>0</v>
      </c>
    </row>
    <row r="45" spans="1:77" x14ac:dyDescent="0.25">
      <c r="A45" s="105" t="s">
        <v>42</v>
      </c>
      <c r="B45">
        <f>I!A43*'Sim_Vt_Of(IxI)'!$L45</f>
        <v>0</v>
      </c>
      <c r="C45">
        <f>I!B43*'Sim_Vt_Of(IxI)'!$L45</f>
        <v>0</v>
      </c>
      <c r="D45">
        <f>I!C43*'Sim_Vt_Of(IxI)'!$L45</f>
        <v>0</v>
      </c>
      <c r="E45">
        <f>I!D43*'Sim_Vt_Of(IxI)'!$L45</f>
        <v>0</v>
      </c>
      <c r="F45">
        <f>I!E43*'Sim_Vt_Of(IxI)'!$L45</f>
        <v>0</v>
      </c>
      <c r="G45">
        <f>I!F43*'Sim_Vt_Of(IxI)'!$L45</f>
        <v>0</v>
      </c>
      <c r="H45">
        <f>I!G43*'Sim_Vt_Of(IxI)'!$L45</f>
        <v>0</v>
      </c>
      <c r="I45">
        <f>I!H43*'Sim_Vt_Of(IxI)'!$L45</f>
        <v>0</v>
      </c>
      <c r="J45">
        <f>I!I43*'Sim_Vt_Of(IxI)'!$L45</f>
        <v>0</v>
      </c>
      <c r="K45">
        <f>I!J43*'Sim_Vt_Of(IxI)'!$L45</f>
        <v>0</v>
      </c>
      <c r="L45">
        <f>I!K43*'Sim_Vt_Of(IxI)'!$L45</f>
        <v>0</v>
      </c>
      <c r="M45">
        <f>I!L43*'Sim_Vt_Of(IxI)'!$L45</f>
        <v>0</v>
      </c>
      <c r="N45">
        <f>I!M43*'Sim_Vt_Of(IxI)'!$L45</f>
        <v>0</v>
      </c>
      <c r="O45">
        <f>I!N43*'Sim_Vt_Of(IxI)'!$L45</f>
        <v>0</v>
      </c>
      <c r="P45">
        <f>I!O43*'Sim_Vt_Of(IxI)'!$L45</f>
        <v>0</v>
      </c>
      <c r="Q45">
        <f>I!P43*'Sim_Vt_Of(IxI)'!$L45</f>
        <v>0</v>
      </c>
      <c r="R45">
        <f>I!Q43*'Sim_Vt_Of(IxI)'!$L45</f>
        <v>0</v>
      </c>
      <c r="S45">
        <f>I!R43*'Sim_Vt_Of(IxI)'!$L45</f>
        <v>0</v>
      </c>
      <c r="T45">
        <f>I!S43*'Sim_Vt_Of(IxI)'!$L45</f>
        <v>0</v>
      </c>
      <c r="U45">
        <f>I!T43*'Sim_Vt_Of(IxI)'!$L45</f>
        <v>0</v>
      </c>
      <c r="V45">
        <f>I!U43*'Sim_Vt_Of(IxI)'!$L45</f>
        <v>0</v>
      </c>
      <c r="W45">
        <f>I!V43*'Sim_Vt_Of(IxI)'!$L45</f>
        <v>0</v>
      </c>
      <c r="X45">
        <f>I!W43*'Sim_Vt_Of(IxI)'!$L45</f>
        <v>0</v>
      </c>
      <c r="Y45">
        <f>I!X43*'Sim_Vt_Of(IxI)'!$L45</f>
        <v>0</v>
      </c>
      <c r="Z45">
        <f>I!Y43*'Sim_Vt_Of(IxI)'!$L45</f>
        <v>0</v>
      </c>
      <c r="AA45">
        <f>I!Z43*'Sim_Vt_Of(IxI)'!$L45</f>
        <v>0</v>
      </c>
      <c r="AB45">
        <f>I!AA43*'Sim_Vt_Of(IxI)'!$L45</f>
        <v>0</v>
      </c>
      <c r="AC45">
        <f>I!AB43*'Sim_Vt_Of(IxI)'!$L45</f>
        <v>0</v>
      </c>
      <c r="AD45">
        <f>I!AC43*'Sim_Vt_Of(IxI)'!$L45</f>
        <v>0</v>
      </c>
      <c r="AE45">
        <f>I!AD43*'Sim_Vt_Of(IxI)'!$L45</f>
        <v>0</v>
      </c>
      <c r="AF45">
        <f>I!AE43*'Sim_Vt_Of(IxI)'!$L45</f>
        <v>0</v>
      </c>
      <c r="AG45">
        <f>I!AF43*'Sim_Vt_Of(IxI)'!$L45</f>
        <v>0</v>
      </c>
      <c r="AH45">
        <f>I!AG43*'Sim_Vt_Of(IxI)'!$L45</f>
        <v>0</v>
      </c>
      <c r="AI45">
        <f>I!AH43*'Sim_Vt_Of(IxI)'!$L45</f>
        <v>0</v>
      </c>
      <c r="AJ45">
        <f>I!AI43*'Sim_Vt_Of(IxI)'!$L45</f>
        <v>0</v>
      </c>
      <c r="AK45">
        <f>I!AJ43*'Sim_Vt_Of(IxI)'!$L45</f>
        <v>0</v>
      </c>
      <c r="AL45">
        <f>I!AK43*'Sim_Vt_Of(IxI)'!$L45</f>
        <v>0</v>
      </c>
      <c r="AM45">
        <f>I!AL43*'Sim_Vt_Of(IxI)'!$L45</f>
        <v>0</v>
      </c>
      <c r="AN45">
        <f>I!AM43*'Sim_Vt_Of(IxI)'!$L45</f>
        <v>0</v>
      </c>
      <c r="AO45">
        <f>I!AN43*'Sim_Vt_Of(IxI)'!$L45</f>
        <v>0</v>
      </c>
      <c r="AP45">
        <f>I!AO43*'Sim_Vt_Of(IxI)'!$L45</f>
        <v>0</v>
      </c>
      <c r="AQ45">
        <f>I!AP43*'Sim_Vt_Of(IxI)'!$L45</f>
        <v>0</v>
      </c>
      <c r="AR45">
        <f>I!AQ43*'Sim_Vt_Of(IxI)'!$L45</f>
        <v>0</v>
      </c>
      <c r="AS45">
        <f>I!AR43*'Sim_Vt_Of(IxI)'!$L45</f>
        <v>0</v>
      </c>
      <c r="AT45">
        <f>I!AS43*'Sim_Vt_Of(IxI)'!$L45</f>
        <v>0</v>
      </c>
      <c r="AU45">
        <f>I!AT43*'Sim_Vt_Of(IxI)'!$L45</f>
        <v>0</v>
      </c>
      <c r="AV45">
        <f>I!AU43*'Sim_Vt_Of(IxI)'!$L45</f>
        <v>0</v>
      </c>
      <c r="AW45">
        <f>I!AV43*'Sim_Vt_Of(IxI)'!$L45</f>
        <v>0</v>
      </c>
      <c r="AX45">
        <f>I!AW43*'Sim_Vt_Of(IxI)'!$L45</f>
        <v>0</v>
      </c>
      <c r="AY45">
        <f>I!AX43*'Sim_Vt_Of(IxI)'!$L45</f>
        <v>0</v>
      </c>
      <c r="AZ45">
        <f>I!AY43*'Sim_Vt_Of(IxI)'!$L45</f>
        <v>0</v>
      </c>
      <c r="BA45">
        <f>I!AZ43*'Sim_Vt_Of(IxI)'!$L45</f>
        <v>0</v>
      </c>
      <c r="BB45">
        <f>I!BA43*'Sim_Vt_Of(IxI)'!$L45</f>
        <v>0</v>
      </c>
      <c r="BC45">
        <f>I!BB43*'Sim_Vt_Of(IxI)'!$L45</f>
        <v>0</v>
      </c>
      <c r="BD45">
        <f>I!BC43*'Sim_Vt_Of(IxI)'!$L45</f>
        <v>0</v>
      </c>
      <c r="BE45">
        <f>I!BD43*'Sim_Vt_Of(IxI)'!$L45</f>
        <v>0</v>
      </c>
      <c r="BF45">
        <f>I!BE43*'Sim_Vt_Of(IxI)'!$L45</f>
        <v>0</v>
      </c>
      <c r="BG45">
        <f>I!BF43*'Sim_Vt_Of(IxI)'!$L45</f>
        <v>0</v>
      </c>
      <c r="BH45">
        <f>I!BG43*'Sim_Vt_Of(IxI)'!$L45</f>
        <v>0</v>
      </c>
      <c r="BI45">
        <f>I!BH43*'Sim_Vt_Of(IxI)'!$L45</f>
        <v>0</v>
      </c>
      <c r="BJ45">
        <f>I!BI43*'Sim_Vt_Of(IxI)'!$L45</f>
        <v>0</v>
      </c>
      <c r="BK45">
        <f>I!BJ43*'Sim_Vt_Of(IxI)'!$L45</f>
        <v>0</v>
      </c>
      <c r="BL45">
        <f>I!BK43*'Sim_Vt_Of(IxI)'!$L45</f>
        <v>0</v>
      </c>
      <c r="BM45">
        <f>I!BL43*'Sim_Vt_Of(IxI)'!$L45</f>
        <v>0</v>
      </c>
      <c r="BN45">
        <f>I!BM43*'Sim_Vt_Of(IxI)'!$L45</f>
        <v>0</v>
      </c>
      <c r="BO45">
        <f>I!BN43*'Sim_Vt_Of(IxI)'!$L45</f>
        <v>0</v>
      </c>
      <c r="BP45">
        <f>I!BO43*'Sim_Vt_Of(IxI)'!$L45</f>
        <v>0</v>
      </c>
      <c r="BQ45">
        <f>I!BP43*'Sim_Vt_Of(IxI)'!$L45</f>
        <v>0</v>
      </c>
      <c r="BR45">
        <f>I!BQ43*'Sim_Vt_Of(IxI)'!$L45</f>
        <v>0</v>
      </c>
      <c r="BS45">
        <f>I!BR43*'Sim_Vt_Of(IxI)'!$L45</f>
        <v>0</v>
      </c>
      <c r="BT45">
        <f>I!BS43*'Sim_Vt_Of(IxI)'!$L45</f>
        <v>0</v>
      </c>
      <c r="BU45">
        <f>I!BT43*'Sim_Vt_Of(IxI)'!$L45</f>
        <v>0</v>
      </c>
      <c r="BV45">
        <f>I!BU43*'Sim_Vt_Of(IxI)'!$L45</f>
        <v>0</v>
      </c>
      <c r="BW45">
        <f>I!BV43*'Sim_Vt_Of(IxI)'!$L45</f>
        <v>0</v>
      </c>
      <c r="BX45">
        <f>I!BW43*'Sim_Vt_Of(IxI)'!$L45</f>
        <v>0</v>
      </c>
      <c r="BY45">
        <f>I!BX43*'Sim_Vt_Of(IxI)'!$L45</f>
        <v>0</v>
      </c>
    </row>
    <row r="46" spans="1:77" x14ac:dyDescent="0.25">
      <c r="A46" s="105" t="s">
        <v>43</v>
      </c>
      <c r="B46">
        <f>I!A44*'Sim_Vt_Of(IxI)'!$L46</f>
        <v>0</v>
      </c>
      <c r="C46">
        <f>I!B44*'Sim_Vt_Of(IxI)'!$L46</f>
        <v>0</v>
      </c>
      <c r="D46">
        <f>I!C44*'Sim_Vt_Of(IxI)'!$L46</f>
        <v>0</v>
      </c>
      <c r="E46">
        <f>I!D44*'Sim_Vt_Of(IxI)'!$L46</f>
        <v>0</v>
      </c>
      <c r="F46">
        <f>I!E44*'Sim_Vt_Of(IxI)'!$L46</f>
        <v>0</v>
      </c>
      <c r="G46">
        <f>I!F44*'Sim_Vt_Of(IxI)'!$L46</f>
        <v>0</v>
      </c>
      <c r="H46">
        <f>I!G44*'Sim_Vt_Of(IxI)'!$L46</f>
        <v>0</v>
      </c>
      <c r="I46">
        <f>I!H44*'Sim_Vt_Of(IxI)'!$L46</f>
        <v>0</v>
      </c>
      <c r="J46">
        <f>I!I44*'Sim_Vt_Of(IxI)'!$L46</f>
        <v>0</v>
      </c>
      <c r="K46">
        <f>I!J44*'Sim_Vt_Of(IxI)'!$L46</f>
        <v>0</v>
      </c>
      <c r="L46">
        <f>I!K44*'Sim_Vt_Of(IxI)'!$L46</f>
        <v>0</v>
      </c>
      <c r="M46">
        <f>I!L44*'Sim_Vt_Of(IxI)'!$L46</f>
        <v>0</v>
      </c>
      <c r="N46">
        <f>I!M44*'Sim_Vt_Of(IxI)'!$L46</f>
        <v>0</v>
      </c>
      <c r="O46">
        <f>I!N44*'Sim_Vt_Of(IxI)'!$L46</f>
        <v>0</v>
      </c>
      <c r="P46">
        <f>I!O44*'Sim_Vt_Of(IxI)'!$L46</f>
        <v>0</v>
      </c>
      <c r="Q46">
        <f>I!P44*'Sim_Vt_Of(IxI)'!$L46</f>
        <v>0</v>
      </c>
      <c r="R46">
        <f>I!Q44*'Sim_Vt_Of(IxI)'!$L46</f>
        <v>0</v>
      </c>
      <c r="S46">
        <f>I!R44*'Sim_Vt_Of(IxI)'!$L46</f>
        <v>0</v>
      </c>
      <c r="T46">
        <f>I!S44*'Sim_Vt_Of(IxI)'!$L46</f>
        <v>0</v>
      </c>
      <c r="U46">
        <f>I!T44*'Sim_Vt_Of(IxI)'!$L46</f>
        <v>0</v>
      </c>
      <c r="V46">
        <f>I!U44*'Sim_Vt_Of(IxI)'!$L46</f>
        <v>0</v>
      </c>
      <c r="W46">
        <f>I!V44*'Sim_Vt_Of(IxI)'!$L46</f>
        <v>0</v>
      </c>
      <c r="X46">
        <f>I!W44*'Sim_Vt_Of(IxI)'!$L46</f>
        <v>0</v>
      </c>
      <c r="Y46">
        <f>I!X44*'Sim_Vt_Of(IxI)'!$L46</f>
        <v>0</v>
      </c>
      <c r="Z46">
        <f>I!Y44*'Sim_Vt_Of(IxI)'!$L46</f>
        <v>0</v>
      </c>
      <c r="AA46">
        <f>I!Z44*'Sim_Vt_Of(IxI)'!$L46</f>
        <v>0</v>
      </c>
      <c r="AB46">
        <f>I!AA44*'Sim_Vt_Of(IxI)'!$L46</f>
        <v>0</v>
      </c>
      <c r="AC46">
        <f>I!AB44*'Sim_Vt_Of(IxI)'!$L46</f>
        <v>0</v>
      </c>
      <c r="AD46">
        <f>I!AC44*'Sim_Vt_Of(IxI)'!$L46</f>
        <v>0</v>
      </c>
      <c r="AE46">
        <f>I!AD44*'Sim_Vt_Of(IxI)'!$L46</f>
        <v>0</v>
      </c>
      <c r="AF46">
        <f>I!AE44*'Sim_Vt_Of(IxI)'!$L46</f>
        <v>0</v>
      </c>
      <c r="AG46">
        <f>I!AF44*'Sim_Vt_Of(IxI)'!$L46</f>
        <v>0</v>
      </c>
      <c r="AH46">
        <f>I!AG44*'Sim_Vt_Of(IxI)'!$L46</f>
        <v>0</v>
      </c>
      <c r="AI46">
        <f>I!AH44*'Sim_Vt_Of(IxI)'!$L46</f>
        <v>0</v>
      </c>
      <c r="AJ46">
        <f>I!AI44*'Sim_Vt_Of(IxI)'!$L46</f>
        <v>0</v>
      </c>
      <c r="AK46">
        <f>I!AJ44*'Sim_Vt_Of(IxI)'!$L46</f>
        <v>0</v>
      </c>
      <c r="AL46">
        <f>I!AK44*'Sim_Vt_Of(IxI)'!$L46</f>
        <v>0</v>
      </c>
      <c r="AM46">
        <f>I!AL44*'Sim_Vt_Of(IxI)'!$L46</f>
        <v>0</v>
      </c>
      <c r="AN46">
        <f>I!AM44*'Sim_Vt_Of(IxI)'!$L46</f>
        <v>0</v>
      </c>
      <c r="AO46">
        <f>I!AN44*'Sim_Vt_Of(IxI)'!$L46</f>
        <v>0</v>
      </c>
      <c r="AP46">
        <f>I!AO44*'Sim_Vt_Of(IxI)'!$L46</f>
        <v>0</v>
      </c>
      <c r="AQ46">
        <f>I!AP44*'Sim_Vt_Of(IxI)'!$L46</f>
        <v>0</v>
      </c>
      <c r="AR46">
        <f>I!AQ44*'Sim_Vt_Of(IxI)'!$L46</f>
        <v>0</v>
      </c>
      <c r="AS46">
        <f>I!AR44*'Sim_Vt_Of(IxI)'!$L46</f>
        <v>0</v>
      </c>
      <c r="AT46">
        <f>I!AS44*'Sim_Vt_Of(IxI)'!$L46</f>
        <v>0</v>
      </c>
      <c r="AU46">
        <f>I!AT44*'Sim_Vt_Of(IxI)'!$L46</f>
        <v>0</v>
      </c>
      <c r="AV46">
        <f>I!AU44*'Sim_Vt_Of(IxI)'!$L46</f>
        <v>0</v>
      </c>
      <c r="AW46">
        <f>I!AV44*'Sim_Vt_Of(IxI)'!$L46</f>
        <v>0</v>
      </c>
      <c r="AX46">
        <f>I!AW44*'Sim_Vt_Of(IxI)'!$L46</f>
        <v>0</v>
      </c>
      <c r="AY46">
        <f>I!AX44*'Sim_Vt_Of(IxI)'!$L46</f>
        <v>0</v>
      </c>
      <c r="AZ46">
        <f>I!AY44*'Sim_Vt_Of(IxI)'!$L46</f>
        <v>0</v>
      </c>
      <c r="BA46">
        <f>I!AZ44*'Sim_Vt_Of(IxI)'!$L46</f>
        <v>0</v>
      </c>
      <c r="BB46">
        <f>I!BA44*'Sim_Vt_Of(IxI)'!$L46</f>
        <v>0</v>
      </c>
      <c r="BC46">
        <f>I!BB44*'Sim_Vt_Of(IxI)'!$L46</f>
        <v>0</v>
      </c>
      <c r="BD46">
        <f>I!BC44*'Sim_Vt_Of(IxI)'!$L46</f>
        <v>0</v>
      </c>
      <c r="BE46">
        <f>I!BD44*'Sim_Vt_Of(IxI)'!$L46</f>
        <v>0</v>
      </c>
      <c r="BF46">
        <f>I!BE44*'Sim_Vt_Of(IxI)'!$L46</f>
        <v>0</v>
      </c>
      <c r="BG46">
        <f>I!BF44*'Sim_Vt_Of(IxI)'!$L46</f>
        <v>0</v>
      </c>
      <c r="BH46">
        <f>I!BG44*'Sim_Vt_Of(IxI)'!$L46</f>
        <v>0</v>
      </c>
      <c r="BI46">
        <f>I!BH44*'Sim_Vt_Of(IxI)'!$L46</f>
        <v>0</v>
      </c>
      <c r="BJ46">
        <f>I!BI44*'Sim_Vt_Of(IxI)'!$L46</f>
        <v>0</v>
      </c>
      <c r="BK46">
        <f>I!BJ44*'Sim_Vt_Of(IxI)'!$L46</f>
        <v>0</v>
      </c>
      <c r="BL46">
        <f>I!BK44*'Sim_Vt_Of(IxI)'!$L46</f>
        <v>0</v>
      </c>
      <c r="BM46">
        <f>I!BL44*'Sim_Vt_Of(IxI)'!$L46</f>
        <v>0</v>
      </c>
      <c r="BN46">
        <f>I!BM44*'Sim_Vt_Of(IxI)'!$L46</f>
        <v>0</v>
      </c>
      <c r="BO46">
        <f>I!BN44*'Sim_Vt_Of(IxI)'!$L46</f>
        <v>0</v>
      </c>
      <c r="BP46">
        <f>I!BO44*'Sim_Vt_Of(IxI)'!$L46</f>
        <v>0</v>
      </c>
      <c r="BQ46">
        <f>I!BP44*'Sim_Vt_Of(IxI)'!$L46</f>
        <v>0</v>
      </c>
      <c r="BR46">
        <f>I!BQ44*'Sim_Vt_Of(IxI)'!$L46</f>
        <v>0</v>
      </c>
      <c r="BS46">
        <f>I!BR44*'Sim_Vt_Of(IxI)'!$L46</f>
        <v>0</v>
      </c>
      <c r="BT46">
        <f>I!BS44*'Sim_Vt_Of(IxI)'!$L46</f>
        <v>0</v>
      </c>
      <c r="BU46">
        <f>I!BT44*'Sim_Vt_Of(IxI)'!$L46</f>
        <v>0</v>
      </c>
      <c r="BV46">
        <f>I!BU44*'Sim_Vt_Of(IxI)'!$L46</f>
        <v>0</v>
      </c>
      <c r="BW46">
        <f>I!BV44*'Sim_Vt_Of(IxI)'!$L46</f>
        <v>0</v>
      </c>
      <c r="BX46">
        <f>I!BW44*'Sim_Vt_Of(IxI)'!$L46</f>
        <v>0</v>
      </c>
      <c r="BY46">
        <f>I!BX44*'Sim_Vt_Of(IxI)'!$L46</f>
        <v>0</v>
      </c>
    </row>
    <row r="47" spans="1:77" x14ac:dyDescent="0.25">
      <c r="A47" s="105" t="s">
        <v>44</v>
      </c>
      <c r="B47">
        <f>I!A45*'Sim_Vt_Of(IxI)'!$L47</f>
        <v>0</v>
      </c>
      <c r="C47">
        <f>I!B45*'Sim_Vt_Of(IxI)'!$L47</f>
        <v>0</v>
      </c>
      <c r="D47">
        <f>I!C45*'Sim_Vt_Of(IxI)'!$L47</f>
        <v>0</v>
      </c>
      <c r="E47">
        <f>I!D45*'Sim_Vt_Of(IxI)'!$L47</f>
        <v>0</v>
      </c>
      <c r="F47">
        <f>I!E45*'Sim_Vt_Of(IxI)'!$L47</f>
        <v>0</v>
      </c>
      <c r="G47">
        <f>I!F45*'Sim_Vt_Of(IxI)'!$L47</f>
        <v>0</v>
      </c>
      <c r="H47">
        <f>I!G45*'Sim_Vt_Of(IxI)'!$L47</f>
        <v>0</v>
      </c>
      <c r="I47">
        <f>I!H45*'Sim_Vt_Of(IxI)'!$L47</f>
        <v>0</v>
      </c>
      <c r="J47">
        <f>I!I45*'Sim_Vt_Of(IxI)'!$L47</f>
        <v>0</v>
      </c>
      <c r="K47">
        <f>I!J45*'Sim_Vt_Of(IxI)'!$L47</f>
        <v>0</v>
      </c>
      <c r="L47">
        <f>I!K45*'Sim_Vt_Of(IxI)'!$L47</f>
        <v>0</v>
      </c>
      <c r="M47">
        <f>I!L45*'Sim_Vt_Of(IxI)'!$L47</f>
        <v>0</v>
      </c>
      <c r="N47">
        <f>I!M45*'Sim_Vt_Of(IxI)'!$L47</f>
        <v>0</v>
      </c>
      <c r="O47">
        <f>I!N45*'Sim_Vt_Of(IxI)'!$L47</f>
        <v>0</v>
      </c>
      <c r="P47">
        <f>I!O45*'Sim_Vt_Of(IxI)'!$L47</f>
        <v>0</v>
      </c>
      <c r="Q47">
        <f>I!P45*'Sim_Vt_Of(IxI)'!$L47</f>
        <v>0</v>
      </c>
      <c r="R47">
        <f>I!Q45*'Sim_Vt_Of(IxI)'!$L47</f>
        <v>0</v>
      </c>
      <c r="S47">
        <f>I!R45*'Sim_Vt_Of(IxI)'!$L47</f>
        <v>0</v>
      </c>
      <c r="T47">
        <f>I!S45*'Sim_Vt_Of(IxI)'!$L47</f>
        <v>0</v>
      </c>
      <c r="U47">
        <f>I!T45*'Sim_Vt_Of(IxI)'!$L47</f>
        <v>0</v>
      </c>
      <c r="V47">
        <f>I!U45*'Sim_Vt_Of(IxI)'!$L47</f>
        <v>0</v>
      </c>
      <c r="W47">
        <f>I!V45*'Sim_Vt_Of(IxI)'!$L47</f>
        <v>0</v>
      </c>
      <c r="X47">
        <f>I!W45*'Sim_Vt_Of(IxI)'!$L47</f>
        <v>0</v>
      </c>
      <c r="Y47">
        <f>I!X45*'Sim_Vt_Of(IxI)'!$L47</f>
        <v>0</v>
      </c>
      <c r="Z47">
        <f>I!Y45*'Sim_Vt_Of(IxI)'!$L47</f>
        <v>0</v>
      </c>
      <c r="AA47">
        <f>I!Z45*'Sim_Vt_Of(IxI)'!$L47</f>
        <v>0</v>
      </c>
      <c r="AB47">
        <f>I!AA45*'Sim_Vt_Of(IxI)'!$L47</f>
        <v>0</v>
      </c>
      <c r="AC47">
        <f>I!AB45*'Sim_Vt_Of(IxI)'!$L47</f>
        <v>0</v>
      </c>
      <c r="AD47">
        <f>I!AC45*'Sim_Vt_Of(IxI)'!$L47</f>
        <v>0</v>
      </c>
      <c r="AE47">
        <f>I!AD45*'Sim_Vt_Of(IxI)'!$L47</f>
        <v>0</v>
      </c>
      <c r="AF47">
        <f>I!AE45*'Sim_Vt_Of(IxI)'!$L47</f>
        <v>0</v>
      </c>
      <c r="AG47">
        <f>I!AF45*'Sim_Vt_Of(IxI)'!$L47</f>
        <v>0</v>
      </c>
      <c r="AH47">
        <f>I!AG45*'Sim_Vt_Of(IxI)'!$L47</f>
        <v>0</v>
      </c>
      <c r="AI47">
        <f>I!AH45*'Sim_Vt_Of(IxI)'!$L47</f>
        <v>0</v>
      </c>
      <c r="AJ47">
        <f>I!AI45*'Sim_Vt_Of(IxI)'!$L47</f>
        <v>0</v>
      </c>
      <c r="AK47">
        <f>I!AJ45*'Sim_Vt_Of(IxI)'!$L47</f>
        <v>0</v>
      </c>
      <c r="AL47">
        <f>I!AK45*'Sim_Vt_Of(IxI)'!$L47</f>
        <v>0</v>
      </c>
      <c r="AM47">
        <f>I!AL45*'Sim_Vt_Of(IxI)'!$L47</f>
        <v>0</v>
      </c>
      <c r="AN47">
        <f>I!AM45*'Sim_Vt_Of(IxI)'!$L47</f>
        <v>0</v>
      </c>
      <c r="AO47">
        <f>I!AN45*'Sim_Vt_Of(IxI)'!$L47</f>
        <v>0</v>
      </c>
      <c r="AP47">
        <f>I!AO45*'Sim_Vt_Of(IxI)'!$L47</f>
        <v>0</v>
      </c>
      <c r="AQ47">
        <f>I!AP45*'Sim_Vt_Of(IxI)'!$L47</f>
        <v>0</v>
      </c>
      <c r="AR47">
        <f>I!AQ45*'Sim_Vt_Of(IxI)'!$L47</f>
        <v>0</v>
      </c>
      <c r="AS47">
        <f>I!AR45*'Sim_Vt_Of(IxI)'!$L47</f>
        <v>0</v>
      </c>
      <c r="AT47">
        <f>I!AS45*'Sim_Vt_Of(IxI)'!$L47</f>
        <v>0</v>
      </c>
      <c r="AU47">
        <f>I!AT45*'Sim_Vt_Of(IxI)'!$L47</f>
        <v>0</v>
      </c>
      <c r="AV47">
        <f>I!AU45*'Sim_Vt_Of(IxI)'!$L47</f>
        <v>0</v>
      </c>
      <c r="AW47">
        <f>I!AV45*'Sim_Vt_Of(IxI)'!$L47</f>
        <v>0</v>
      </c>
      <c r="AX47">
        <f>I!AW45*'Sim_Vt_Of(IxI)'!$L47</f>
        <v>0</v>
      </c>
      <c r="AY47">
        <f>I!AX45*'Sim_Vt_Of(IxI)'!$L47</f>
        <v>0</v>
      </c>
      <c r="AZ47">
        <f>I!AY45*'Sim_Vt_Of(IxI)'!$L47</f>
        <v>0</v>
      </c>
      <c r="BA47">
        <f>I!AZ45*'Sim_Vt_Of(IxI)'!$L47</f>
        <v>0</v>
      </c>
      <c r="BB47">
        <f>I!BA45*'Sim_Vt_Of(IxI)'!$L47</f>
        <v>0</v>
      </c>
      <c r="BC47">
        <f>I!BB45*'Sim_Vt_Of(IxI)'!$L47</f>
        <v>0</v>
      </c>
      <c r="BD47">
        <f>I!BC45*'Sim_Vt_Of(IxI)'!$L47</f>
        <v>0</v>
      </c>
      <c r="BE47">
        <f>I!BD45*'Sim_Vt_Of(IxI)'!$L47</f>
        <v>0</v>
      </c>
      <c r="BF47">
        <f>I!BE45*'Sim_Vt_Of(IxI)'!$L47</f>
        <v>0</v>
      </c>
      <c r="BG47">
        <f>I!BF45*'Sim_Vt_Of(IxI)'!$L47</f>
        <v>0</v>
      </c>
      <c r="BH47">
        <f>I!BG45*'Sim_Vt_Of(IxI)'!$L47</f>
        <v>0</v>
      </c>
      <c r="BI47">
        <f>I!BH45*'Sim_Vt_Of(IxI)'!$L47</f>
        <v>0</v>
      </c>
      <c r="BJ47">
        <f>I!BI45*'Sim_Vt_Of(IxI)'!$L47</f>
        <v>0</v>
      </c>
      <c r="BK47">
        <f>I!BJ45*'Sim_Vt_Of(IxI)'!$L47</f>
        <v>0</v>
      </c>
      <c r="BL47">
        <f>I!BK45*'Sim_Vt_Of(IxI)'!$L47</f>
        <v>0</v>
      </c>
      <c r="BM47">
        <f>I!BL45*'Sim_Vt_Of(IxI)'!$L47</f>
        <v>0</v>
      </c>
      <c r="BN47">
        <f>I!BM45*'Sim_Vt_Of(IxI)'!$L47</f>
        <v>0</v>
      </c>
      <c r="BO47">
        <f>I!BN45*'Sim_Vt_Of(IxI)'!$L47</f>
        <v>0</v>
      </c>
      <c r="BP47">
        <f>I!BO45*'Sim_Vt_Of(IxI)'!$L47</f>
        <v>0</v>
      </c>
      <c r="BQ47">
        <f>I!BP45*'Sim_Vt_Of(IxI)'!$L47</f>
        <v>0</v>
      </c>
      <c r="BR47">
        <f>I!BQ45*'Sim_Vt_Of(IxI)'!$L47</f>
        <v>0</v>
      </c>
      <c r="BS47">
        <f>I!BR45*'Sim_Vt_Of(IxI)'!$L47</f>
        <v>0</v>
      </c>
      <c r="BT47">
        <f>I!BS45*'Sim_Vt_Of(IxI)'!$L47</f>
        <v>0</v>
      </c>
      <c r="BU47">
        <f>I!BT45*'Sim_Vt_Of(IxI)'!$L47</f>
        <v>0</v>
      </c>
      <c r="BV47">
        <f>I!BU45*'Sim_Vt_Of(IxI)'!$L47</f>
        <v>0</v>
      </c>
      <c r="BW47">
        <f>I!BV45*'Sim_Vt_Of(IxI)'!$L47</f>
        <v>0</v>
      </c>
      <c r="BX47">
        <f>I!BW45*'Sim_Vt_Of(IxI)'!$L47</f>
        <v>0</v>
      </c>
      <c r="BY47">
        <f>I!BX45*'Sim_Vt_Of(IxI)'!$L47</f>
        <v>0</v>
      </c>
    </row>
    <row r="48" spans="1:77" x14ac:dyDescent="0.25">
      <c r="A48" s="105" t="s">
        <v>45</v>
      </c>
      <c r="B48">
        <f>I!A46*'Sim_Vt_Of(IxI)'!$L48</f>
        <v>0</v>
      </c>
      <c r="C48">
        <f>I!B46*'Sim_Vt_Of(IxI)'!$L48</f>
        <v>0</v>
      </c>
      <c r="D48">
        <f>I!C46*'Sim_Vt_Of(IxI)'!$L48</f>
        <v>0</v>
      </c>
      <c r="E48">
        <f>I!D46*'Sim_Vt_Of(IxI)'!$L48</f>
        <v>0</v>
      </c>
      <c r="F48">
        <f>I!E46*'Sim_Vt_Of(IxI)'!$L48</f>
        <v>0</v>
      </c>
      <c r="G48">
        <f>I!F46*'Sim_Vt_Of(IxI)'!$L48</f>
        <v>0</v>
      </c>
      <c r="H48">
        <f>I!G46*'Sim_Vt_Of(IxI)'!$L48</f>
        <v>0</v>
      </c>
      <c r="I48">
        <f>I!H46*'Sim_Vt_Of(IxI)'!$L48</f>
        <v>0</v>
      </c>
      <c r="J48">
        <f>I!I46*'Sim_Vt_Of(IxI)'!$L48</f>
        <v>0</v>
      </c>
      <c r="K48">
        <f>I!J46*'Sim_Vt_Of(IxI)'!$L48</f>
        <v>0</v>
      </c>
      <c r="L48">
        <f>I!K46*'Sim_Vt_Of(IxI)'!$L48</f>
        <v>0</v>
      </c>
      <c r="M48">
        <f>I!L46*'Sim_Vt_Of(IxI)'!$L48</f>
        <v>0</v>
      </c>
      <c r="N48">
        <f>I!M46*'Sim_Vt_Of(IxI)'!$L48</f>
        <v>0</v>
      </c>
      <c r="O48">
        <f>I!N46*'Sim_Vt_Of(IxI)'!$L48</f>
        <v>0</v>
      </c>
      <c r="P48">
        <f>I!O46*'Sim_Vt_Of(IxI)'!$L48</f>
        <v>0</v>
      </c>
      <c r="Q48">
        <f>I!P46*'Sim_Vt_Of(IxI)'!$L48</f>
        <v>0</v>
      </c>
      <c r="R48">
        <f>I!Q46*'Sim_Vt_Of(IxI)'!$L48</f>
        <v>0</v>
      </c>
      <c r="S48">
        <f>I!R46*'Sim_Vt_Of(IxI)'!$L48</f>
        <v>0</v>
      </c>
      <c r="T48">
        <f>I!S46*'Sim_Vt_Of(IxI)'!$L48</f>
        <v>0</v>
      </c>
      <c r="U48">
        <f>I!T46*'Sim_Vt_Of(IxI)'!$L48</f>
        <v>0</v>
      </c>
      <c r="V48">
        <f>I!U46*'Sim_Vt_Of(IxI)'!$L48</f>
        <v>0</v>
      </c>
      <c r="W48">
        <f>I!V46*'Sim_Vt_Of(IxI)'!$L48</f>
        <v>0</v>
      </c>
      <c r="X48">
        <f>I!W46*'Sim_Vt_Of(IxI)'!$L48</f>
        <v>0</v>
      </c>
      <c r="Y48">
        <f>I!X46*'Sim_Vt_Of(IxI)'!$L48</f>
        <v>0</v>
      </c>
      <c r="Z48">
        <f>I!Y46*'Sim_Vt_Of(IxI)'!$L48</f>
        <v>0</v>
      </c>
      <c r="AA48">
        <f>I!Z46*'Sim_Vt_Of(IxI)'!$L48</f>
        <v>0</v>
      </c>
      <c r="AB48">
        <f>I!AA46*'Sim_Vt_Of(IxI)'!$L48</f>
        <v>0</v>
      </c>
      <c r="AC48">
        <f>I!AB46*'Sim_Vt_Of(IxI)'!$L48</f>
        <v>0</v>
      </c>
      <c r="AD48">
        <f>I!AC46*'Sim_Vt_Of(IxI)'!$L48</f>
        <v>0</v>
      </c>
      <c r="AE48">
        <f>I!AD46*'Sim_Vt_Of(IxI)'!$L48</f>
        <v>0</v>
      </c>
      <c r="AF48">
        <f>I!AE46*'Sim_Vt_Of(IxI)'!$L48</f>
        <v>0</v>
      </c>
      <c r="AG48">
        <f>I!AF46*'Sim_Vt_Of(IxI)'!$L48</f>
        <v>0</v>
      </c>
      <c r="AH48">
        <f>I!AG46*'Sim_Vt_Of(IxI)'!$L48</f>
        <v>0</v>
      </c>
      <c r="AI48">
        <f>I!AH46*'Sim_Vt_Of(IxI)'!$L48</f>
        <v>0</v>
      </c>
      <c r="AJ48">
        <f>I!AI46*'Sim_Vt_Of(IxI)'!$L48</f>
        <v>0</v>
      </c>
      <c r="AK48">
        <f>I!AJ46*'Sim_Vt_Of(IxI)'!$L48</f>
        <v>0</v>
      </c>
      <c r="AL48">
        <f>I!AK46*'Sim_Vt_Of(IxI)'!$L48</f>
        <v>0</v>
      </c>
      <c r="AM48">
        <f>I!AL46*'Sim_Vt_Of(IxI)'!$L48</f>
        <v>0</v>
      </c>
      <c r="AN48">
        <f>I!AM46*'Sim_Vt_Of(IxI)'!$L48</f>
        <v>0</v>
      </c>
      <c r="AO48">
        <f>I!AN46*'Sim_Vt_Of(IxI)'!$L48</f>
        <v>0</v>
      </c>
      <c r="AP48">
        <f>I!AO46*'Sim_Vt_Of(IxI)'!$L48</f>
        <v>0</v>
      </c>
      <c r="AQ48">
        <f>I!AP46*'Sim_Vt_Of(IxI)'!$L48</f>
        <v>0</v>
      </c>
      <c r="AR48">
        <f>I!AQ46*'Sim_Vt_Of(IxI)'!$L48</f>
        <v>0</v>
      </c>
      <c r="AS48">
        <f>I!AR46*'Sim_Vt_Of(IxI)'!$L48</f>
        <v>0</v>
      </c>
      <c r="AT48">
        <f>I!AS46*'Sim_Vt_Of(IxI)'!$L48</f>
        <v>0</v>
      </c>
      <c r="AU48">
        <f>I!AT46*'Sim_Vt_Of(IxI)'!$L48</f>
        <v>0</v>
      </c>
      <c r="AV48">
        <f>I!AU46*'Sim_Vt_Of(IxI)'!$L48</f>
        <v>0</v>
      </c>
      <c r="AW48">
        <f>I!AV46*'Sim_Vt_Of(IxI)'!$L48</f>
        <v>0</v>
      </c>
      <c r="AX48">
        <f>I!AW46*'Sim_Vt_Of(IxI)'!$L48</f>
        <v>0</v>
      </c>
      <c r="AY48">
        <f>I!AX46*'Sim_Vt_Of(IxI)'!$L48</f>
        <v>0</v>
      </c>
      <c r="AZ48">
        <f>I!AY46*'Sim_Vt_Of(IxI)'!$L48</f>
        <v>0</v>
      </c>
      <c r="BA48">
        <f>I!AZ46*'Sim_Vt_Of(IxI)'!$L48</f>
        <v>0</v>
      </c>
      <c r="BB48">
        <f>I!BA46*'Sim_Vt_Of(IxI)'!$L48</f>
        <v>0</v>
      </c>
      <c r="BC48">
        <f>I!BB46*'Sim_Vt_Of(IxI)'!$L48</f>
        <v>0</v>
      </c>
      <c r="BD48">
        <f>I!BC46*'Sim_Vt_Of(IxI)'!$L48</f>
        <v>0</v>
      </c>
      <c r="BE48">
        <f>I!BD46*'Sim_Vt_Of(IxI)'!$L48</f>
        <v>0</v>
      </c>
      <c r="BF48">
        <f>I!BE46*'Sim_Vt_Of(IxI)'!$L48</f>
        <v>0</v>
      </c>
      <c r="BG48">
        <f>I!BF46*'Sim_Vt_Of(IxI)'!$L48</f>
        <v>0</v>
      </c>
      <c r="BH48">
        <f>I!BG46*'Sim_Vt_Of(IxI)'!$L48</f>
        <v>0</v>
      </c>
      <c r="BI48">
        <f>I!BH46*'Sim_Vt_Of(IxI)'!$L48</f>
        <v>0</v>
      </c>
      <c r="BJ48">
        <f>I!BI46*'Sim_Vt_Of(IxI)'!$L48</f>
        <v>0</v>
      </c>
      <c r="BK48">
        <f>I!BJ46*'Sim_Vt_Of(IxI)'!$L48</f>
        <v>0</v>
      </c>
      <c r="BL48">
        <f>I!BK46*'Sim_Vt_Of(IxI)'!$L48</f>
        <v>0</v>
      </c>
      <c r="BM48">
        <f>I!BL46*'Sim_Vt_Of(IxI)'!$L48</f>
        <v>0</v>
      </c>
      <c r="BN48">
        <f>I!BM46*'Sim_Vt_Of(IxI)'!$L48</f>
        <v>0</v>
      </c>
      <c r="BO48">
        <f>I!BN46*'Sim_Vt_Of(IxI)'!$L48</f>
        <v>0</v>
      </c>
      <c r="BP48">
        <f>I!BO46*'Sim_Vt_Of(IxI)'!$L48</f>
        <v>0</v>
      </c>
      <c r="BQ48">
        <f>I!BP46*'Sim_Vt_Of(IxI)'!$L48</f>
        <v>0</v>
      </c>
      <c r="BR48">
        <f>I!BQ46*'Sim_Vt_Of(IxI)'!$L48</f>
        <v>0</v>
      </c>
      <c r="BS48">
        <f>I!BR46*'Sim_Vt_Of(IxI)'!$L48</f>
        <v>0</v>
      </c>
      <c r="BT48">
        <f>I!BS46*'Sim_Vt_Of(IxI)'!$L48</f>
        <v>0</v>
      </c>
      <c r="BU48">
        <f>I!BT46*'Sim_Vt_Of(IxI)'!$L48</f>
        <v>0</v>
      </c>
      <c r="BV48">
        <f>I!BU46*'Sim_Vt_Of(IxI)'!$L48</f>
        <v>0</v>
      </c>
      <c r="BW48">
        <f>I!BV46*'Sim_Vt_Of(IxI)'!$L48</f>
        <v>0</v>
      </c>
      <c r="BX48">
        <f>I!BW46*'Sim_Vt_Of(IxI)'!$L48</f>
        <v>0</v>
      </c>
      <c r="BY48">
        <f>I!BX46*'Sim_Vt_Of(IxI)'!$L48</f>
        <v>0</v>
      </c>
    </row>
    <row r="49" spans="1:77" x14ac:dyDescent="0.25">
      <c r="A49" s="105" t="s">
        <v>46</v>
      </c>
      <c r="B49">
        <f>I!A47*'Sim_Vt_Of(IxI)'!$L49</f>
        <v>0</v>
      </c>
      <c r="C49">
        <f>I!B47*'Sim_Vt_Of(IxI)'!$L49</f>
        <v>0</v>
      </c>
      <c r="D49">
        <f>I!C47*'Sim_Vt_Of(IxI)'!$L49</f>
        <v>0</v>
      </c>
      <c r="E49">
        <f>I!D47*'Sim_Vt_Of(IxI)'!$L49</f>
        <v>0</v>
      </c>
      <c r="F49">
        <f>I!E47*'Sim_Vt_Of(IxI)'!$L49</f>
        <v>0</v>
      </c>
      <c r="G49">
        <f>I!F47*'Sim_Vt_Of(IxI)'!$L49</f>
        <v>0</v>
      </c>
      <c r="H49">
        <f>I!G47*'Sim_Vt_Of(IxI)'!$L49</f>
        <v>0</v>
      </c>
      <c r="I49">
        <f>I!H47*'Sim_Vt_Of(IxI)'!$L49</f>
        <v>0</v>
      </c>
      <c r="J49">
        <f>I!I47*'Sim_Vt_Of(IxI)'!$L49</f>
        <v>0</v>
      </c>
      <c r="K49">
        <f>I!J47*'Sim_Vt_Of(IxI)'!$L49</f>
        <v>0</v>
      </c>
      <c r="L49">
        <f>I!K47*'Sim_Vt_Of(IxI)'!$L49</f>
        <v>0</v>
      </c>
      <c r="M49">
        <f>I!L47*'Sim_Vt_Of(IxI)'!$L49</f>
        <v>0</v>
      </c>
      <c r="N49">
        <f>I!M47*'Sim_Vt_Of(IxI)'!$L49</f>
        <v>0</v>
      </c>
      <c r="O49">
        <f>I!N47*'Sim_Vt_Of(IxI)'!$L49</f>
        <v>0</v>
      </c>
      <c r="P49">
        <f>I!O47*'Sim_Vt_Of(IxI)'!$L49</f>
        <v>0</v>
      </c>
      <c r="Q49">
        <f>I!P47*'Sim_Vt_Of(IxI)'!$L49</f>
        <v>0</v>
      </c>
      <c r="R49">
        <f>I!Q47*'Sim_Vt_Of(IxI)'!$L49</f>
        <v>0</v>
      </c>
      <c r="S49">
        <f>I!R47*'Sim_Vt_Of(IxI)'!$L49</f>
        <v>0</v>
      </c>
      <c r="T49">
        <f>I!S47*'Sim_Vt_Of(IxI)'!$L49</f>
        <v>0</v>
      </c>
      <c r="U49">
        <f>I!T47*'Sim_Vt_Of(IxI)'!$L49</f>
        <v>0</v>
      </c>
      <c r="V49">
        <f>I!U47*'Sim_Vt_Of(IxI)'!$L49</f>
        <v>0</v>
      </c>
      <c r="W49">
        <f>I!V47*'Sim_Vt_Of(IxI)'!$L49</f>
        <v>0</v>
      </c>
      <c r="X49">
        <f>I!W47*'Sim_Vt_Of(IxI)'!$L49</f>
        <v>0</v>
      </c>
      <c r="Y49">
        <f>I!X47*'Sim_Vt_Of(IxI)'!$L49</f>
        <v>0</v>
      </c>
      <c r="Z49">
        <f>I!Y47*'Sim_Vt_Of(IxI)'!$L49</f>
        <v>0</v>
      </c>
      <c r="AA49">
        <f>I!Z47*'Sim_Vt_Of(IxI)'!$L49</f>
        <v>0</v>
      </c>
      <c r="AB49">
        <f>I!AA47*'Sim_Vt_Of(IxI)'!$L49</f>
        <v>0</v>
      </c>
      <c r="AC49">
        <f>I!AB47*'Sim_Vt_Of(IxI)'!$L49</f>
        <v>0</v>
      </c>
      <c r="AD49">
        <f>I!AC47*'Sim_Vt_Of(IxI)'!$L49</f>
        <v>0</v>
      </c>
      <c r="AE49">
        <f>I!AD47*'Sim_Vt_Of(IxI)'!$L49</f>
        <v>0</v>
      </c>
      <c r="AF49">
        <f>I!AE47*'Sim_Vt_Of(IxI)'!$L49</f>
        <v>0</v>
      </c>
      <c r="AG49">
        <f>I!AF47*'Sim_Vt_Of(IxI)'!$L49</f>
        <v>0</v>
      </c>
      <c r="AH49">
        <f>I!AG47*'Sim_Vt_Of(IxI)'!$L49</f>
        <v>0</v>
      </c>
      <c r="AI49">
        <f>I!AH47*'Sim_Vt_Of(IxI)'!$L49</f>
        <v>0</v>
      </c>
      <c r="AJ49">
        <f>I!AI47*'Sim_Vt_Of(IxI)'!$L49</f>
        <v>0</v>
      </c>
      <c r="AK49">
        <f>I!AJ47*'Sim_Vt_Of(IxI)'!$L49</f>
        <v>0</v>
      </c>
      <c r="AL49">
        <f>I!AK47*'Sim_Vt_Of(IxI)'!$L49</f>
        <v>0</v>
      </c>
      <c r="AM49">
        <f>I!AL47*'Sim_Vt_Of(IxI)'!$L49</f>
        <v>0</v>
      </c>
      <c r="AN49">
        <f>I!AM47*'Sim_Vt_Of(IxI)'!$L49</f>
        <v>0</v>
      </c>
      <c r="AO49">
        <f>I!AN47*'Sim_Vt_Of(IxI)'!$L49</f>
        <v>0</v>
      </c>
      <c r="AP49">
        <f>I!AO47*'Sim_Vt_Of(IxI)'!$L49</f>
        <v>0</v>
      </c>
      <c r="AQ49">
        <f>I!AP47*'Sim_Vt_Of(IxI)'!$L49</f>
        <v>0</v>
      </c>
      <c r="AR49">
        <f>I!AQ47*'Sim_Vt_Of(IxI)'!$L49</f>
        <v>0</v>
      </c>
      <c r="AS49">
        <f>I!AR47*'Sim_Vt_Of(IxI)'!$L49</f>
        <v>0</v>
      </c>
      <c r="AT49">
        <f>I!AS47*'Sim_Vt_Of(IxI)'!$L49</f>
        <v>0</v>
      </c>
      <c r="AU49">
        <f>I!AT47*'Sim_Vt_Of(IxI)'!$L49</f>
        <v>0</v>
      </c>
      <c r="AV49">
        <f>I!AU47*'Sim_Vt_Of(IxI)'!$L49</f>
        <v>0</v>
      </c>
      <c r="AW49">
        <f>I!AV47*'Sim_Vt_Of(IxI)'!$L49</f>
        <v>0</v>
      </c>
      <c r="AX49">
        <f>I!AW47*'Sim_Vt_Of(IxI)'!$L49</f>
        <v>0</v>
      </c>
      <c r="AY49">
        <f>I!AX47*'Sim_Vt_Of(IxI)'!$L49</f>
        <v>0</v>
      </c>
      <c r="AZ49">
        <f>I!AY47*'Sim_Vt_Of(IxI)'!$L49</f>
        <v>0</v>
      </c>
      <c r="BA49">
        <f>I!AZ47*'Sim_Vt_Of(IxI)'!$L49</f>
        <v>0</v>
      </c>
      <c r="BB49">
        <f>I!BA47*'Sim_Vt_Of(IxI)'!$L49</f>
        <v>0</v>
      </c>
      <c r="BC49">
        <f>I!BB47*'Sim_Vt_Of(IxI)'!$L49</f>
        <v>0</v>
      </c>
      <c r="BD49">
        <f>I!BC47*'Sim_Vt_Of(IxI)'!$L49</f>
        <v>0</v>
      </c>
      <c r="BE49">
        <f>I!BD47*'Sim_Vt_Of(IxI)'!$L49</f>
        <v>0</v>
      </c>
      <c r="BF49">
        <f>I!BE47*'Sim_Vt_Of(IxI)'!$L49</f>
        <v>0</v>
      </c>
      <c r="BG49">
        <f>I!BF47*'Sim_Vt_Of(IxI)'!$L49</f>
        <v>0</v>
      </c>
      <c r="BH49">
        <f>I!BG47*'Sim_Vt_Of(IxI)'!$L49</f>
        <v>0</v>
      </c>
      <c r="BI49">
        <f>I!BH47*'Sim_Vt_Of(IxI)'!$L49</f>
        <v>0</v>
      </c>
      <c r="BJ49">
        <f>I!BI47*'Sim_Vt_Of(IxI)'!$L49</f>
        <v>0</v>
      </c>
      <c r="BK49">
        <f>I!BJ47*'Sim_Vt_Of(IxI)'!$L49</f>
        <v>0</v>
      </c>
      <c r="BL49">
        <f>I!BK47*'Sim_Vt_Of(IxI)'!$L49</f>
        <v>0</v>
      </c>
      <c r="BM49">
        <f>I!BL47*'Sim_Vt_Of(IxI)'!$L49</f>
        <v>0</v>
      </c>
      <c r="BN49">
        <f>I!BM47*'Sim_Vt_Of(IxI)'!$L49</f>
        <v>0</v>
      </c>
      <c r="BO49">
        <f>I!BN47*'Sim_Vt_Of(IxI)'!$L49</f>
        <v>0</v>
      </c>
      <c r="BP49">
        <f>I!BO47*'Sim_Vt_Of(IxI)'!$L49</f>
        <v>0</v>
      </c>
      <c r="BQ49">
        <f>I!BP47*'Sim_Vt_Of(IxI)'!$L49</f>
        <v>0</v>
      </c>
      <c r="BR49">
        <f>I!BQ47*'Sim_Vt_Of(IxI)'!$L49</f>
        <v>0</v>
      </c>
      <c r="BS49">
        <f>I!BR47*'Sim_Vt_Of(IxI)'!$L49</f>
        <v>0</v>
      </c>
      <c r="BT49">
        <f>I!BS47*'Sim_Vt_Of(IxI)'!$L49</f>
        <v>0</v>
      </c>
      <c r="BU49">
        <f>I!BT47*'Sim_Vt_Of(IxI)'!$L49</f>
        <v>0</v>
      </c>
      <c r="BV49">
        <f>I!BU47*'Sim_Vt_Of(IxI)'!$L49</f>
        <v>0</v>
      </c>
      <c r="BW49">
        <f>I!BV47*'Sim_Vt_Of(IxI)'!$L49</f>
        <v>0</v>
      </c>
      <c r="BX49">
        <f>I!BW47*'Sim_Vt_Of(IxI)'!$L49</f>
        <v>0</v>
      </c>
      <c r="BY49">
        <f>I!BX47*'Sim_Vt_Of(IxI)'!$L49</f>
        <v>0</v>
      </c>
    </row>
    <row r="50" spans="1:77" x14ac:dyDescent="0.25">
      <c r="A50" s="105" t="s">
        <v>47</v>
      </c>
      <c r="B50">
        <f>I!A48*'Sim_Vt_Of(IxI)'!$L50</f>
        <v>0</v>
      </c>
      <c r="C50">
        <f>I!B48*'Sim_Vt_Of(IxI)'!$L50</f>
        <v>0</v>
      </c>
      <c r="D50">
        <f>I!C48*'Sim_Vt_Of(IxI)'!$L50</f>
        <v>0</v>
      </c>
      <c r="E50">
        <f>I!D48*'Sim_Vt_Of(IxI)'!$L50</f>
        <v>0</v>
      </c>
      <c r="F50">
        <f>I!E48*'Sim_Vt_Of(IxI)'!$L50</f>
        <v>0</v>
      </c>
      <c r="G50">
        <f>I!F48*'Sim_Vt_Of(IxI)'!$L50</f>
        <v>0</v>
      </c>
      <c r="H50">
        <f>I!G48*'Sim_Vt_Of(IxI)'!$L50</f>
        <v>0</v>
      </c>
      <c r="I50">
        <f>I!H48*'Sim_Vt_Of(IxI)'!$L50</f>
        <v>0</v>
      </c>
      <c r="J50">
        <f>I!I48*'Sim_Vt_Of(IxI)'!$L50</f>
        <v>0</v>
      </c>
      <c r="K50">
        <f>I!J48*'Sim_Vt_Of(IxI)'!$L50</f>
        <v>0</v>
      </c>
      <c r="L50">
        <f>I!K48*'Sim_Vt_Of(IxI)'!$L50</f>
        <v>0</v>
      </c>
      <c r="M50">
        <f>I!L48*'Sim_Vt_Of(IxI)'!$L50</f>
        <v>0</v>
      </c>
      <c r="N50">
        <f>I!M48*'Sim_Vt_Of(IxI)'!$L50</f>
        <v>0</v>
      </c>
      <c r="O50">
        <f>I!N48*'Sim_Vt_Of(IxI)'!$L50</f>
        <v>0</v>
      </c>
      <c r="P50">
        <f>I!O48*'Sim_Vt_Of(IxI)'!$L50</f>
        <v>0</v>
      </c>
      <c r="Q50">
        <f>I!P48*'Sim_Vt_Of(IxI)'!$L50</f>
        <v>0</v>
      </c>
      <c r="R50">
        <f>I!Q48*'Sim_Vt_Of(IxI)'!$L50</f>
        <v>0</v>
      </c>
      <c r="S50">
        <f>I!R48*'Sim_Vt_Of(IxI)'!$L50</f>
        <v>0</v>
      </c>
      <c r="T50">
        <f>I!S48*'Sim_Vt_Of(IxI)'!$L50</f>
        <v>0</v>
      </c>
      <c r="U50">
        <f>I!T48*'Sim_Vt_Of(IxI)'!$L50</f>
        <v>0</v>
      </c>
      <c r="V50">
        <f>I!U48*'Sim_Vt_Of(IxI)'!$L50</f>
        <v>0</v>
      </c>
      <c r="W50">
        <f>I!V48*'Sim_Vt_Of(IxI)'!$L50</f>
        <v>0</v>
      </c>
      <c r="X50">
        <f>I!W48*'Sim_Vt_Of(IxI)'!$L50</f>
        <v>0</v>
      </c>
      <c r="Y50">
        <f>I!X48*'Sim_Vt_Of(IxI)'!$L50</f>
        <v>0</v>
      </c>
      <c r="Z50">
        <f>I!Y48*'Sim_Vt_Of(IxI)'!$L50</f>
        <v>0</v>
      </c>
      <c r="AA50">
        <f>I!Z48*'Sim_Vt_Of(IxI)'!$L50</f>
        <v>0</v>
      </c>
      <c r="AB50">
        <f>I!AA48*'Sim_Vt_Of(IxI)'!$L50</f>
        <v>0</v>
      </c>
      <c r="AC50">
        <f>I!AB48*'Sim_Vt_Of(IxI)'!$L50</f>
        <v>0</v>
      </c>
      <c r="AD50">
        <f>I!AC48*'Sim_Vt_Of(IxI)'!$L50</f>
        <v>0</v>
      </c>
      <c r="AE50">
        <f>I!AD48*'Sim_Vt_Of(IxI)'!$L50</f>
        <v>0</v>
      </c>
      <c r="AF50">
        <f>I!AE48*'Sim_Vt_Of(IxI)'!$L50</f>
        <v>0</v>
      </c>
      <c r="AG50">
        <f>I!AF48*'Sim_Vt_Of(IxI)'!$L50</f>
        <v>0</v>
      </c>
      <c r="AH50">
        <f>I!AG48*'Sim_Vt_Of(IxI)'!$L50</f>
        <v>0</v>
      </c>
      <c r="AI50">
        <f>I!AH48*'Sim_Vt_Of(IxI)'!$L50</f>
        <v>0</v>
      </c>
      <c r="AJ50">
        <f>I!AI48*'Sim_Vt_Of(IxI)'!$L50</f>
        <v>0</v>
      </c>
      <c r="AK50">
        <f>I!AJ48*'Sim_Vt_Of(IxI)'!$L50</f>
        <v>0</v>
      </c>
      <c r="AL50">
        <f>I!AK48*'Sim_Vt_Of(IxI)'!$L50</f>
        <v>0</v>
      </c>
      <c r="AM50">
        <f>I!AL48*'Sim_Vt_Of(IxI)'!$L50</f>
        <v>0</v>
      </c>
      <c r="AN50">
        <f>I!AM48*'Sim_Vt_Of(IxI)'!$L50</f>
        <v>0</v>
      </c>
      <c r="AO50">
        <f>I!AN48*'Sim_Vt_Of(IxI)'!$L50</f>
        <v>0</v>
      </c>
      <c r="AP50">
        <f>I!AO48*'Sim_Vt_Of(IxI)'!$L50</f>
        <v>0</v>
      </c>
      <c r="AQ50">
        <f>I!AP48*'Sim_Vt_Of(IxI)'!$L50</f>
        <v>0</v>
      </c>
      <c r="AR50">
        <f>I!AQ48*'Sim_Vt_Of(IxI)'!$L50</f>
        <v>0</v>
      </c>
      <c r="AS50">
        <f>I!AR48*'Sim_Vt_Of(IxI)'!$L50</f>
        <v>0</v>
      </c>
      <c r="AT50">
        <f>I!AS48*'Sim_Vt_Of(IxI)'!$L50</f>
        <v>0</v>
      </c>
      <c r="AU50">
        <f>I!AT48*'Sim_Vt_Of(IxI)'!$L50</f>
        <v>0</v>
      </c>
      <c r="AV50">
        <f>I!AU48*'Sim_Vt_Of(IxI)'!$L50</f>
        <v>0</v>
      </c>
      <c r="AW50">
        <f>I!AV48*'Sim_Vt_Of(IxI)'!$L50</f>
        <v>0</v>
      </c>
      <c r="AX50">
        <f>I!AW48*'Sim_Vt_Of(IxI)'!$L50</f>
        <v>0</v>
      </c>
      <c r="AY50">
        <f>I!AX48*'Sim_Vt_Of(IxI)'!$L50</f>
        <v>0</v>
      </c>
      <c r="AZ50">
        <f>I!AY48*'Sim_Vt_Of(IxI)'!$L50</f>
        <v>0</v>
      </c>
      <c r="BA50">
        <f>I!AZ48*'Sim_Vt_Of(IxI)'!$L50</f>
        <v>0</v>
      </c>
      <c r="BB50">
        <f>I!BA48*'Sim_Vt_Of(IxI)'!$L50</f>
        <v>0</v>
      </c>
      <c r="BC50">
        <f>I!BB48*'Sim_Vt_Of(IxI)'!$L50</f>
        <v>0</v>
      </c>
      <c r="BD50">
        <f>I!BC48*'Sim_Vt_Of(IxI)'!$L50</f>
        <v>0</v>
      </c>
      <c r="BE50">
        <f>I!BD48*'Sim_Vt_Of(IxI)'!$L50</f>
        <v>0</v>
      </c>
      <c r="BF50">
        <f>I!BE48*'Sim_Vt_Of(IxI)'!$L50</f>
        <v>0</v>
      </c>
      <c r="BG50">
        <f>I!BF48*'Sim_Vt_Of(IxI)'!$L50</f>
        <v>0</v>
      </c>
      <c r="BH50">
        <f>I!BG48*'Sim_Vt_Of(IxI)'!$L50</f>
        <v>0</v>
      </c>
      <c r="BI50">
        <f>I!BH48*'Sim_Vt_Of(IxI)'!$L50</f>
        <v>0</v>
      </c>
      <c r="BJ50">
        <f>I!BI48*'Sim_Vt_Of(IxI)'!$L50</f>
        <v>0</v>
      </c>
      <c r="BK50">
        <f>I!BJ48*'Sim_Vt_Of(IxI)'!$L50</f>
        <v>0</v>
      </c>
      <c r="BL50">
        <f>I!BK48*'Sim_Vt_Of(IxI)'!$L50</f>
        <v>0</v>
      </c>
      <c r="BM50">
        <f>I!BL48*'Sim_Vt_Of(IxI)'!$L50</f>
        <v>0</v>
      </c>
      <c r="BN50">
        <f>I!BM48*'Sim_Vt_Of(IxI)'!$L50</f>
        <v>0</v>
      </c>
      <c r="BO50">
        <f>I!BN48*'Sim_Vt_Of(IxI)'!$L50</f>
        <v>0</v>
      </c>
      <c r="BP50">
        <f>I!BO48*'Sim_Vt_Of(IxI)'!$L50</f>
        <v>0</v>
      </c>
      <c r="BQ50">
        <f>I!BP48*'Sim_Vt_Of(IxI)'!$L50</f>
        <v>0</v>
      </c>
      <c r="BR50">
        <f>I!BQ48*'Sim_Vt_Of(IxI)'!$L50</f>
        <v>0</v>
      </c>
      <c r="BS50">
        <f>I!BR48*'Sim_Vt_Of(IxI)'!$L50</f>
        <v>0</v>
      </c>
      <c r="BT50">
        <f>I!BS48*'Sim_Vt_Of(IxI)'!$L50</f>
        <v>0</v>
      </c>
      <c r="BU50">
        <f>I!BT48*'Sim_Vt_Of(IxI)'!$L50</f>
        <v>0</v>
      </c>
      <c r="BV50">
        <f>I!BU48*'Sim_Vt_Of(IxI)'!$L50</f>
        <v>0</v>
      </c>
      <c r="BW50">
        <f>I!BV48*'Sim_Vt_Of(IxI)'!$L50</f>
        <v>0</v>
      </c>
      <c r="BX50">
        <f>I!BW48*'Sim_Vt_Of(IxI)'!$L50</f>
        <v>0</v>
      </c>
      <c r="BY50">
        <f>I!BX48*'Sim_Vt_Of(IxI)'!$L50</f>
        <v>0</v>
      </c>
    </row>
    <row r="51" spans="1:77" x14ac:dyDescent="0.25">
      <c r="A51" s="105" t="s">
        <v>48</v>
      </c>
      <c r="B51">
        <f>I!A49*'Sim_Vt_Of(IxI)'!$L51</f>
        <v>0</v>
      </c>
      <c r="C51">
        <f>I!B49*'Sim_Vt_Of(IxI)'!$L51</f>
        <v>0</v>
      </c>
      <c r="D51">
        <f>I!C49*'Sim_Vt_Of(IxI)'!$L51</f>
        <v>0</v>
      </c>
      <c r="E51">
        <f>I!D49*'Sim_Vt_Of(IxI)'!$L51</f>
        <v>0</v>
      </c>
      <c r="F51">
        <f>I!E49*'Sim_Vt_Of(IxI)'!$L51</f>
        <v>0</v>
      </c>
      <c r="G51">
        <f>I!F49*'Sim_Vt_Of(IxI)'!$L51</f>
        <v>0</v>
      </c>
      <c r="H51">
        <f>I!G49*'Sim_Vt_Of(IxI)'!$L51</f>
        <v>0</v>
      </c>
      <c r="I51">
        <f>I!H49*'Sim_Vt_Of(IxI)'!$L51</f>
        <v>0</v>
      </c>
      <c r="J51">
        <f>I!I49*'Sim_Vt_Of(IxI)'!$L51</f>
        <v>0</v>
      </c>
      <c r="K51">
        <f>I!J49*'Sim_Vt_Of(IxI)'!$L51</f>
        <v>0</v>
      </c>
      <c r="L51">
        <f>I!K49*'Sim_Vt_Of(IxI)'!$L51</f>
        <v>0</v>
      </c>
      <c r="M51">
        <f>I!L49*'Sim_Vt_Of(IxI)'!$L51</f>
        <v>0</v>
      </c>
      <c r="N51">
        <f>I!M49*'Sim_Vt_Of(IxI)'!$L51</f>
        <v>0</v>
      </c>
      <c r="O51">
        <f>I!N49*'Sim_Vt_Of(IxI)'!$L51</f>
        <v>0</v>
      </c>
      <c r="P51">
        <f>I!O49*'Sim_Vt_Of(IxI)'!$L51</f>
        <v>0</v>
      </c>
      <c r="Q51">
        <f>I!P49*'Sim_Vt_Of(IxI)'!$L51</f>
        <v>0</v>
      </c>
      <c r="R51">
        <f>I!Q49*'Sim_Vt_Of(IxI)'!$L51</f>
        <v>0</v>
      </c>
      <c r="S51">
        <f>I!R49*'Sim_Vt_Of(IxI)'!$L51</f>
        <v>0</v>
      </c>
      <c r="T51">
        <f>I!S49*'Sim_Vt_Of(IxI)'!$L51</f>
        <v>0</v>
      </c>
      <c r="U51">
        <f>I!T49*'Sim_Vt_Of(IxI)'!$L51</f>
        <v>0</v>
      </c>
      <c r="V51">
        <f>I!U49*'Sim_Vt_Of(IxI)'!$L51</f>
        <v>0</v>
      </c>
      <c r="W51">
        <f>I!V49*'Sim_Vt_Of(IxI)'!$L51</f>
        <v>0</v>
      </c>
      <c r="X51">
        <f>I!W49*'Sim_Vt_Of(IxI)'!$L51</f>
        <v>0</v>
      </c>
      <c r="Y51">
        <f>I!X49*'Sim_Vt_Of(IxI)'!$L51</f>
        <v>0</v>
      </c>
      <c r="Z51">
        <f>I!Y49*'Sim_Vt_Of(IxI)'!$L51</f>
        <v>0</v>
      </c>
      <c r="AA51">
        <f>I!Z49*'Sim_Vt_Of(IxI)'!$L51</f>
        <v>0</v>
      </c>
      <c r="AB51">
        <f>I!AA49*'Sim_Vt_Of(IxI)'!$L51</f>
        <v>0</v>
      </c>
      <c r="AC51">
        <f>I!AB49*'Sim_Vt_Of(IxI)'!$L51</f>
        <v>0</v>
      </c>
      <c r="AD51">
        <f>I!AC49*'Sim_Vt_Of(IxI)'!$L51</f>
        <v>0</v>
      </c>
      <c r="AE51">
        <f>I!AD49*'Sim_Vt_Of(IxI)'!$L51</f>
        <v>0</v>
      </c>
      <c r="AF51">
        <f>I!AE49*'Sim_Vt_Of(IxI)'!$L51</f>
        <v>0</v>
      </c>
      <c r="AG51">
        <f>I!AF49*'Sim_Vt_Of(IxI)'!$L51</f>
        <v>0</v>
      </c>
      <c r="AH51">
        <f>I!AG49*'Sim_Vt_Of(IxI)'!$L51</f>
        <v>0</v>
      </c>
      <c r="AI51">
        <f>I!AH49*'Sim_Vt_Of(IxI)'!$L51</f>
        <v>0</v>
      </c>
      <c r="AJ51">
        <f>I!AI49*'Sim_Vt_Of(IxI)'!$L51</f>
        <v>0</v>
      </c>
      <c r="AK51">
        <f>I!AJ49*'Sim_Vt_Of(IxI)'!$L51</f>
        <v>0</v>
      </c>
      <c r="AL51">
        <f>I!AK49*'Sim_Vt_Of(IxI)'!$L51</f>
        <v>0</v>
      </c>
      <c r="AM51">
        <f>I!AL49*'Sim_Vt_Of(IxI)'!$L51</f>
        <v>0</v>
      </c>
      <c r="AN51">
        <f>I!AM49*'Sim_Vt_Of(IxI)'!$L51</f>
        <v>0</v>
      </c>
      <c r="AO51">
        <f>I!AN49*'Sim_Vt_Of(IxI)'!$L51</f>
        <v>0</v>
      </c>
      <c r="AP51">
        <f>I!AO49*'Sim_Vt_Of(IxI)'!$L51</f>
        <v>0</v>
      </c>
      <c r="AQ51">
        <f>I!AP49*'Sim_Vt_Of(IxI)'!$L51</f>
        <v>0</v>
      </c>
      <c r="AR51">
        <f>I!AQ49*'Sim_Vt_Of(IxI)'!$L51</f>
        <v>0</v>
      </c>
      <c r="AS51">
        <f>I!AR49*'Sim_Vt_Of(IxI)'!$L51</f>
        <v>0</v>
      </c>
      <c r="AT51">
        <f>I!AS49*'Sim_Vt_Of(IxI)'!$L51</f>
        <v>0</v>
      </c>
      <c r="AU51">
        <f>I!AT49*'Sim_Vt_Of(IxI)'!$L51</f>
        <v>0</v>
      </c>
      <c r="AV51">
        <f>I!AU49*'Sim_Vt_Of(IxI)'!$L51</f>
        <v>0</v>
      </c>
      <c r="AW51">
        <f>I!AV49*'Sim_Vt_Of(IxI)'!$L51</f>
        <v>0</v>
      </c>
      <c r="AX51">
        <f>I!AW49*'Sim_Vt_Of(IxI)'!$L51</f>
        <v>0</v>
      </c>
      <c r="AY51">
        <f>I!AX49*'Sim_Vt_Of(IxI)'!$L51</f>
        <v>0</v>
      </c>
      <c r="AZ51">
        <f>I!AY49*'Sim_Vt_Of(IxI)'!$L51</f>
        <v>0</v>
      </c>
      <c r="BA51">
        <f>I!AZ49*'Sim_Vt_Of(IxI)'!$L51</f>
        <v>0</v>
      </c>
      <c r="BB51">
        <f>I!BA49*'Sim_Vt_Of(IxI)'!$L51</f>
        <v>0</v>
      </c>
      <c r="BC51">
        <f>I!BB49*'Sim_Vt_Of(IxI)'!$L51</f>
        <v>0</v>
      </c>
      <c r="BD51">
        <f>I!BC49*'Sim_Vt_Of(IxI)'!$L51</f>
        <v>0</v>
      </c>
      <c r="BE51">
        <f>I!BD49*'Sim_Vt_Of(IxI)'!$L51</f>
        <v>0</v>
      </c>
      <c r="BF51">
        <f>I!BE49*'Sim_Vt_Of(IxI)'!$L51</f>
        <v>0</v>
      </c>
      <c r="BG51">
        <f>I!BF49*'Sim_Vt_Of(IxI)'!$L51</f>
        <v>0</v>
      </c>
      <c r="BH51">
        <f>I!BG49*'Sim_Vt_Of(IxI)'!$L51</f>
        <v>0</v>
      </c>
      <c r="BI51">
        <f>I!BH49*'Sim_Vt_Of(IxI)'!$L51</f>
        <v>0</v>
      </c>
      <c r="BJ51">
        <f>I!BI49*'Sim_Vt_Of(IxI)'!$L51</f>
        <v>0</v>
      </c>
      <c r="BK51">
        <f>I!BJ49*'Sim_Vt_Of(IxI)'!$L51</f>
        <v>0</v>
      </c>
      <c r="BL51">
        <f>I!BK49*'Sim_Vt_Of(IxI)'!$L51</f>
        <v>0</v>
      </c>
      <c r="BM51">
        <f>I!BL49*'Sim_Vt_Of(IxI)'!$L51</f>
        <v>0</v>
      </c>
      <c r="BN51">
        <f>I!BM49*'Sim_Vt_Of(IxI)'!$L51</f>
        <v>0</v>
      </c>
      <c r="BO51">
        <f>I!BN49*'Sim_Vt_Of(IxI)'!$L51</f>
        <v>0</v>
      </c>
      <c r="BP51">
        <f>I!BO49*'Sim_Vt_Of(IxI)'!$L51</f>
        <v>0</v>
      </c>
      <c r="BQ51">
        <f>I!BP49*'Sim_Vt_Of(IxI)'!$L51</f>
        <v>0</v>
      </c>
      <c r="BR51">
        <f>I!BQ49*'Sim_Vt_Of(IxI)'!$L51</f>
        <v>0</v>
      </c>
      <c r="BS51">
        <f>I!BR49*'Sim_Vt_Of(IxI)'!$L51</f>
        <v>0</v>
      </c>
      <c r="BT51">
        <f>I!BS49*'Sim_Vt_Of(IxI)'!$L51</f>
        <v>0</v>
      </c>
      <c r="BU51">
        <f>I!BT49*'Sim_Vt_Of(IxI)'!$L51</f>
        <v>0</v>
      </c>
      <c r="BV51">
        <f>I!BU49*'Sim_Vt_Of(IxI)'!$L51</f>
        <v>0</v>
      </c>
      <c r="BW51">
        <f>I!BV49*'Sim_Vt_Of(IxI)'!$L51</f>
        <v>0</v>
      </c>
      <c r="BX51">
        <f>I!BW49*'Sim_Vt_Of(IxI)'!$L51</f>
        <v>0</v>
      </c>
      <c r="BY51">
        <f>I!BX49*'Sim_Vt_Of(IxI)'!$L51</f>
        <v>0</v>
      </c>
    </row>
    <row r="52" spans="1:77" x14ac:dyDescent="0.25">
      <c r="A52" s="105" t="s">
        <v>49</v>
      </c>
      <c r="B52">
        <f>I!A50*'Sim_Vt_Of(IxI)'!$L52</f>
        <v>0</v>
      </c>
      <c r="C52">
        <f>I!B50*'Sim_Vt_Of(IxI)'!$L52</f>
        <v>0</v>
      </c>
      <c r="D52">
        <f>I!C50*'Sim_Vt_Of(IxI)'!$L52</f>
        <v>0</v>
      </c>
      <c r="E52">
        <f>I!D50*'Sim_Vt_Of(IxI)'!$L52</f>
        <v>0</v>
      </c>
      <c r="F52">
        <f>I!E50*'Sim_Vt_Of(IxI)'!$L52</f>
        <v>0</v>
      </c>
      <c r="G52">
        <f>I!F50*'Sim_Vt_Of(IxI)'!$L52</f>
        <v>0</v>
      </c>
      <c r="H52">
        <f>I!G50*'Sim_Vt_Of(IxI)'!$L52</f>
        <v>0</v>
      </c>
      <c r="I52">
        <f>I!H50*'Sim_Vt_Of(IxI)'!$L52</f>
        <v>0</v>
      </c>
      <c r="J52">
        <f>I!I50*'Sim_Vt_Of(IxI)'!$L52</f>
        <v>0</v>
      </c>
      <c r="K52">
        <f>I!J50*'Sim_Vt_Of(IxI)'!$L52</f>
        <v>0</v>
      </c>
      <c r="L52">
        <f>I!K50*'Sim_Vt_Of(IxI)'!$L52</f>
        <v>0</v>
      </c>
      <c r="M52">
        <f>I!L50*'Sim_Vt_Of(IxI)'!$L52</f>
        <v>0</v>
      </c>
      <c r="N52">
        <f>I!M50*'Sim_Vt_Of(IxI)'!$L52</f>
        <v>0</v>
      </c>
      <c r="O52">
        <f>I!N50*'Sim_Vt_Of(IxI)'!$L52</f>
        <v>0</v>
      </c>
      <c r="P52">
        <f>I!O50*'Sim_Vt_Of(IxI)'!$L52</f>
        <v>0</v>
      </c>
      <c r="Q52">
        <f>I!P50*'Sim_Vt_Of(IxI)'!$L52</f>
        <v>0</v>
      </c>
      <c r="R52">
        <f>I!Q50*'Sim_Vt_Of(IxI)'!$L52</f>
        <v>0</v>
      </c>
      <c r="S52">
        <f>I!R50*'Sim_Vt_Of(IxI)'!$L52</f>
        <v>0</v>
      </c>
      <c r="T52">
        <f>I!S50*'Sim_Vt_Of(IxI)'!$L52</f>
        <v>0</v>
      </c>
      <c r="U52">
        <f>I!T50*'Sim_Vt_Of(IxI)'!$L52</f>
        <v>0</v>
      </c>
      <c r="V52">
        <f>I!U50*'Sim_Vt_Of(IxI)'!$L52</f>
        <v>0</v>
      </c>
      <c r="W52">
        <f>I!V50*'Sim_Vt_Of(IxI)'!$L52</f>
        <v>0</v>
      </c>
      <c r="X52">
        <f>I!W50*'Sim_Vt_Of(IxI)'!$L52</f>
        <v>0</v>
      </c>
      <c r="Y52">
        <f>I!X50*'Sim_Vt_Of(IxI)'!$L52</f>
        <v>0</v>
      </c>
      <c r="Z52">
        <f>I!Y50*'Sim_Vt_Of(IxI)'!$L52</f>
        <v>0</v>
      </c>
      <c r="AA52">
        <f>I!Z50*'Sim_Vt_Of(IxI)'!$L52</f>
        <v>0</v>
      </c>
      <c r="AB52">
        <f>I!AA50*'Sim_Vt_Of(IxI)'!$L52</f>
        <v>0</v>
      </c>
      <c r="AC52">
        <f>I!AB50*'Sim_Vt_Of(IxI)'!$L52</f>
        <v>0</v>
      </c>
      <c r="AD52">
        <f>I!AC50*'Sim_Vt_Of(IxI)'!$L52</f>
        <v>0</v>
      </c>
      <c r="AE52">
        <f>I!AD50*'Sim_Vt_Of(IxI)'!$L52</f>
        <v>0</v>
      </c>
      <c r="AF52">
        <f>I!AE50*'Sim_Vt_Of(IxI)'!$L52</f>
        <v>0</v>
      </c>
      <c r="AG52">
        <f>I!AF50*'Sim_Vt_Of(IxI)'!$L52</f>
        <v>0</v>
      </c>
      <c r="AH52">
        <f>I!AG50*'Sim_Vt_Of(IxI)'!$L52</f>
        <v>0</v>
      </c>
      <c r="AI52">
        <f>I!AH50*'Sim_Vt_Of(IxI)'!$L52</f>
        <v>0</v>
      </c>
      <c r="AJ52">
        <f>I!AI50*'Sim_Vt_Of(IxI)'!$L52</f>
        <v>0</v>
      </c>
      <c r="AK52">
        <f>I!AJ50*'Sim_Vt_Of(IxI)'!$L52</f>
        <v>0</v>
      </c>
      <c r="AL52">
        <f>I!AK50*'Sim_Vt_Of(IxI)'!$L52</f>
        <v>0</v>
      </c>
      <c r="AM52">
        <f>I!AL50*'Sim_Vt_Of(IxI)'!$L52</f>
        <v>0</v>
      </c>
      <c r="AN52">
        <f>I!AM50*'Sim_Vt_Of(IxI)'!$L52</f>
        <v>0</v>
      </c>
      <c r="AO52">
        <f>I!AN50*'Sim_Vt_Of(IxI)'!$L52</f>
        <v>0</v>
      </c>
      <c r="AP52">
        <f>I!AO50*'Sim_Vt_Of(IxI)'!$L52</f>
        <v>0</v>
      </c>
      <c r="AQ52">
        <f>I!AP50*'Sim_Vt_Of(IxI)'!$L52</f>
        <v>0</v>
      </c>
      <c r="AR52">
        <f>I!AQ50*'Sim_Vt_Of(IxI)'!$L52</f>
        <v>0</v>
      </c>
      <c r="AS52">
        <f>I!AR50*'Sim_Vt_Of(IxI)'!$L52</f>
        <v>0</v>
      </c>
      <c r="AT52">
        <f>I!AS50*'Sim_Vt_Of(IxI)'!$L52</f>
        <v>0</v>
      </c>
      <c r="AU52">
        <f>I!AT50*'Sim_Vt_Of(IxI)'!$L52</f>
        <v>0</v>
      </c>
      <c r="AV52">
        <f>I!AU50*'Sim_Vt_Of(IxI)'!$L52</f>
        <v>0</v>
      </c>
      <c r="AW52">
        <f>I!AV50*'Sim_Vt_Of(IxI)'!$L52</f>
        <v>0</v>
      </c>
      <c r="AX52">
        <f>I!AW50*'Sim_Vt_Of(IxI)'!$L52</f>
        <v>0</v>
      </c>
      <c r="AY52">
        <f>I!AX50*'Sim_Vt_Of(IxI)'!$L52</f>
        <v>0</v>
      </c>
      <c r="AZ52">
        <f>I!AY50*'Sim_Vt_Of(IxI)'!$L52</f>
        <v>0</v>
      </c>
      <c r="BA52">
        <f>I!AZ50*'Sim_Vt_Of(IxI)'!$L52</f>
        <v>0</v>
      </c>
      <c r="BB52">
        <f>I!BA50*'Sim_Vt_Of(IxI)'!$L52</f>
        <v>0</v>
      </c>
      <c r="BC52">
        <f>I!BB50*'Sim_Vt_Of(IxI)'!$L52</f>
        <v>0</v>
      </c>
      <c r="BD52">
        <f>I!BC50*'Sim_Vt_Of(IxI)'!$L52</f>
        <v>0</v>
      </c>
      <c r="BE52">
        <f>I!BD50*'Sim_Vt_Of(IxI)'!$L52</f>
        <v>0</v>
      </c>
      <c r="BF52">
        <f>I!BE50*'Sim_Vt_Of(IxI)'!$L52</f>
        <v>0</v>
      </c>
      <c r="BG52">
        <f>I!BF50*'Sim_Vt_Of(IxI)'!$L52</f>
        <v>0</v>
      </c>
      <c r="BH52">
        <f>I!BG50*'Sim_Vt_Of(IxI)'!$L52</f>
        <v>0</v>
      </c>
      <c r="BI52">
        <f>I!BH50*'Sim_Vt_Of(IxI)'!$L52</f>
        <v>0</v>
      </c>
      <c r="BJ52">
        <f>I!BI50*'Sim_Vt_Of(IxI)'!$L52</f>
        <v>0</v>
      </c>
      <c r="BK52">
        <f>I!BJ50*'Sim_Vt_Of(IxI)'!$L52</f>
        <v>0</v>
      </c>
      <c r="BL52">
        <f>I!BK50*'Sim_Vt_Of(IxI)'!$L52</f>
        <v>0</v>
      </c>
      <c r="BM52">
        <f>I!BL50*'Sim_Vt_Of(IxI)'!$L52</f>
        <v>0</v>
      </c>
      <c r="BN52">
        <f>I!BM50*'Sim_Vt_Of(IxI)'!$L52</f>
        <v>0</v>
      </c>
      <c r="BO52">
        <f>I!BN50*'Sim_Vt_Of(IxI)'!$L52</f>
        <v>0</v>
      </c>
      <c r="BP52">
        <f>I!BO50*'Sim_Vt_Of(IxI)'!$L52</f>
        <v>0</v>
      </c>
      <c r="BQ52">
        <f>I!BP50*'Sim_Vt_Of(IxI)'!$L52</f>
        <v>0</v>
      </c>
      <c r="BR52">
        <f>I!BQ50*'Sim_Vt_Of(IxI)'!$L52</f>
        <v>0</v>
      </c>
      <c r="BS52">
        <f>I!BR50*'Sim_Vt_Of(IxI)'!$L52</f>
        <v>0</v>
      </c>
      <c r="BT52">
        <f>I!BS50*'Sim_Vt_Of(IxI)'!$L52</f>
        <v>0</v>
      </c>
      <c r="BU52">
        <f>I!BT50*'Sim_Vt_Of(IxI)'!$L52</f>
        <v>0</v>
      </c>
      <c r="BV52">
        <f>I!BU50*'Sim_Vt_Of(IxI)'!$L52</f>
        <v>0</v>
      </c>
      <c r="BW52">
        <f>I!BV50*'Sim_Vt_Of(IxI)'!$L52</f>
        <v>0</v>
      </c>
      <c r="BX52">
        <f>I!BW50*'Sim_Vt_Of(IxI)'!$L52</f>
        <v>0</v>
      </c>
      <c r="BY52">
        <f>I!BX50*'Sim_Vt_Of(IxI)'!$L52</f>
        <v>0</v>
      </c>
    </row>
    <row r="53" spans="1:77" x14ac:dyDescent="0.25">
      <c r="A53" s="105" t="s">
        <v>50</v>
      </c>
      <c r="B53">
        <f>I!A51*'Sim_Vt_Of(IxI)'!$L53</f>
        <v>0</v>
      </c>
      <c r="C53">
        <f>I!B51*'Sim_Vt_Of(IxI)'!$L53</f>
        <v>0</v>
      </c>
      <c r="D53">
        <f>I!C51*'Sim_Vt_Of(IxI)'!$L53</f>
        <v>0</v>
      </c>
      <c r="E53">
        <f>I!D51*'Sim_Vt_Of(IxI)'!$L53</f>
        <v>0</v>
      </c>
      <c r="F53">
        <f>I!E51*'Sim_Vt_Of(IxI)'!$L53</f>
        <v>0</v>
      </c>
      <c r="G53">
        <f>I!F51*'Sim_Vt_Of(IxI)'!$L53</f>
        <v>0</v>
      </c>
      <c r="H53">
        <f>I!G51*'Sim_Vt_Of(IxI)'!$L53</f>
        <v>0</v>
      </c>
      <c r="I53">
        <f>I!H51*'Sim_Vt_Of(IxI)'!$L53</f>
        <v>0</v>
      </c>
      <c r="J53">
        <f>I!I51*'Sim_Vt_Of(IxI)'!$L53</f>
        <v>0</v>
      </c>
      <c r="K53">
        <f>I!J51*'Sim_Vt_Of(IxI)'!$L53</f>
        <v>0</v>
      </c>
      <c r="L53">
        <f>I!K51*'Sim_Vt_Of(IxI)'!$L53</f>
        <v>0</v>
      </c>
      <c r="M53">
        <f>I!L51*'Sim_Vt_Of(IxI)'!$L53</f>
        <v>0</v>
      </c>
      <c r="N53">
        <f>I!M51*'Sim_Vt_Of(IxI)'!$L53</f>
        <v>0</v>
      </c>
      <c r="O53">
        <f>I!N51*'Sim_Vt_Of(IxI)'!$L53</f>
        <v>0</v>
      </c>
      <c r="P53">
        <f>I!O51*'Sim_Vt_Of(IxI)'!$L53</f>
        <v>0</v>
      </c>
      <c r="Q53">
        <f>I!P51*'Sim_Vt_Of(IxI)'!$L53</f>
        <v>0</v>
      </c>
      <c r="R53">
        <f>I!Q51*'Sim_Vt_Of(IxI)'!$L53</f>
        <v>0</v>
      </c>
      <c r="S53">
        <f>I!R51*'Sim_Vt_Of(IxI)'!$L53</f>
        <v>0</v>
      </c>
      <c r="T53">
        <f>I!S51*'Sim_Vt_Of(IxI)'!$L53</f>
        <v>0</v>
      </c>
      <c r="U53">
        <f>I!T51*'Sim_Vt_Of(IxI)'!$L53</f>
        <v>0</v>
      </c>
      <c r="V53">
        <f>I!U51*'Sim_Vt_Of(IxI)'!$L53</f>
        <v>0</v>
      </c>
      <c r="W53">
        <f>I!V51*'Sim_Vt_Of(IxI)'!$L53</f>
        <v>0</v>
      </c>
      <c r="X53">
        <f>I!W51*'Sim_Vt_Of(IxI)'!$L53</f>
        <v>0</v>
      </c>
      <c r="Y53">
        <f>I!X51*'Sim_Vt_Of(IxI)'!$L53</f>
        <v>0</v>
      </c>
      <c r="Z53">
        <f>I!Y51*'Sim_Vt_Of(IxI)'!$L53</f>
        <v>0</v>
      </c>
      <c r="AA53">
        <f>I!Z51*'Sim_Vt_Of(IxI)'!$L53</f>
        <v>0</v>
      </c>
      <c r="AB53">
        <f>I!AA51*'Sim_Vt_Of(IxI)'!$L53</f>
        <v>0</v>
      </c>
      <c r="AC53">
        <f>I!AB51*'Sim_Vt_Of(IxI)'!$L53</f>
        <v>0</v>
      </c>
      <c r="AD53">
        <f>I!AC51*'Sim_Vt_Of(IxI)'!$L53</f>
        <v>0</v>
      </c>
      <c r="AE53">
        <f>I!AD51*'Sim_Vt_Of(IxI)'!$L53</f>
        <v>0</v>
      </c>
      <c r="AF53">
        <f>I!AE51*'Sim_Vt_Of(IxI)'!$L53</f>
        <v>0</v>
      </c>
      <c r="AG53">
        <f>I!AF51*'Sim_Vt_Of(IxI)'!$L53</f>
        <v>0</v>
      </c>
      <c r="AH53">
        <f>I!AG51*'Sim_Vt_Of(IxI)'!$L53</f>
        <v>0</v>
      </c>
      <c r="AI53">
        <f>I!AH51*'Sim_Vt_Of(IxI)'!$L53</f>
        <v>0</v>
      </c>
      <c r="AJ53">
        <f>I!AI51*'Sim_Vt_Of(IxI)'!$L53</f>
        <v>0</v>
      </c>
      <c r="AK53">
        <f>I!AJ51*'Sim_Vt_Of(IxI)'!$L53</f>
        <v>0</v>
      </c>
      <c r="AL53">
        <f>I!AK51*'Sim_Vt_Of(IxI)'!$L53</f>
        <v>0</v>
      </c>
      <c r="AM53">
        <f>I!AL51*'Sim_Vt_Of(IxI)'!$L53</f>
        <v>0</v>
      </c>
      <c r="AN53">
        <f>I!AM51*'Sim_Vt_Of(IxI)'!$L53</f>
        <v>0</v>
      </c>
      <c r="AO53">
        <f>I!AN51*'Sim_Vt_Of(IxI)'!$L53</f>
        <v>0</v>
      </c>
      <c r="AP53">
        <f>I!AO51*'Sim_Vt_Of(IxI)'!$L53</f>
        <v>0</v>
      </c>
      <c r="AQ53">
        <f>I!AP51*'Sim_Vt_Of(IxI)'!$L53</f>
        <v>0</v>
      </c>
      <c r="AR53">
        <f>I!AQ51*'Sim_Vt_Of(IxI)'!$L53</f>
        <v>0</v>
      </c>
      <c r="AS53">
        <f>I!AR51*'Sim_Vt_Of(IxI)'!$L53</f>
        <v>0</v>
      </c>
      <c r="AT53">
        <f>I!AS51*'Sim_Vt_Of(IxI)'!$L53</f>
        <v>0</v>
      </c>
      <c r="AU53">
        <f>I!AT51*'Sim_Vt_Of(IxI)'!$L53</f>
        <v>0</v>
      </c>
      <c r="AV53">
        <f>I!AU51*'Sim_Vt_Of(IxI)'!$L53</f>
        <v>0</v>
      </c>
      <c r="AW53">
        <f>I!AV51*'Sim_Vt_Of(IxI)'!$L53</f>
        <v>0</v>
      </c>
      <c r="AX53">
        <f>I!AW51*'Sim_Vt_Of(IxI)'!$L53</f>
        <v>0</v>
      </c>
      <c r="AY53">
        <f>I!AX51*'Sim_Vt_Of(IxI)'!$L53</f>
        <v>0</v>
      </c>
      <c r="AZ53">
        <f>I!AY51*'Sim_Vt_Of(IxI)'!$L53</f>
        <v>0</v>
      </c>
      <c r="BA53">
        <f>I!AZ51*'Sim_Vt_Of(IxI)'!$L53</f>
        <v>0</v>
      </c>
      <c r="BB53">
        <f>I!BA51*'Sim_Vt_Of(IxI)'!$L53</f>
        <v>0</v>
      </c>
      <c r="BC53">
        <f>I!BB51*'Sim_Vt_Of(IxI)'!$L53</f>
        <v>0</v>
      </c>
      <c r="BD53">
        <f>I!BC51*'Sim_Vt_Of(IxI)'!$L53</f>
        <v>0</v>
      </c>
      <c r="BE53">
        <f>I!BD51*'Sim_Vt_Of(IxI)'!$L53</f>
        <v>0</v>
      </c>
      <c r="BF53">
        <f>I!BE51*'Sim_Vt_Of(IxI)'!$L53</f>
        <v>0</v>
      </c>
      <c r="BG53">
        <f>I!BF51*'Sim_Vt_Of(IxI)'!$L53</f>
        <v>0</v>
      </c>
      <c r="BH53">
        <f>I!BG51*'Sim_Vt_Of(IxI)'!$L53</f>
        <v>0</v>
      </c>
      <c r="BI53">
        <f>I!BH51*'Sim_Vt_Of(IxI)'!$L53</f>
        <v>0</v>
      </c>
      <c r="BJ53">
        <f>I!BI51*'Sim_Vt_Of(IxI)'!$L53</f>
        <v>0</v>
      </c>
      <c r="BK53">
        <f>I!BJ51*'Sim_Vt_Of(IxI)'!$L53</f>
        <v>0</v>
      </c>
      <c r="BL53">
        <f>I!BK51*'Sim_Vt_Of(IxI)'!$L53</f>
        <v>0</v>
      </c>
      <c r="BM53">
        <f>I!BL51*'Sim_Vt_Of(IxI)'!$L53</f>
        <v>0</v>
      </c>
      <c r="BN53">
        <f>I!BM51*'Sim_Vt_Of(IxI)'!$L53</f>
        <v>0</v>
      </c>
      <c r="BO53">
        <f>I!BN51*'Sim_Vt_Of(IxI)'!$L53</f>
        <v>0</v>
      </c>
      <c r="BP53">
        <f>I!BO51*'Sim_Vt_Of(IxI)'!$L53</f>
        <v>0</v>
      </c>
      <c r="BQ53">
        <f>I!BP51*'Sim_Vt_Of(IxI)'!$L53</f>
        <v>0</v>
      </c>
      <c r="BR53">
        <f>I!BQ51*'Sim_Vt_Of(IxI)'!$L53</f>
        <v>0</v>
      </c>
      <c r="BS53">
        <f>I!BR51*'Sim_Vt_Of(IxI)'!$L53</f>
        <v>0</v>
      </c>
      <c r="BT53">
        <f>I!BS51*'Sim_Vt_Of(IxI)'!$L53</f>
        <v>0</v>
      </c>
      <c r="BU53">
        <f>I!BT51*'Sim_Vt_Of(IxI)'!$L53</f>
        <v>0</v>
      </c>
      <c r="BV53">
        <f>I!BU51*'Sim_Vt_Of(IxI)'!$L53</f>
        <v>0</v>
      </c>
      <c r="BW53">
        <f>I!BV51*'Sim_Vt_Of(IxI)'!$L53</f>
        <v>0</v>
      </c>
      <c r="BX53">
        <f>I!BW51*'Sim_Vt_Of(IxI)'!$L53</f>
        <v>0</v>
      </c>
      <c r="BY53">
        <f>I!BX51*'Sim_Vt_Of(IxI)'!$L53</f>
        <v>0</v>
      </c>
    </row>
    <row r="54" spans="1:77" x14ac:dyDescent="0.25">
      <c r="A54" s="105" t="s">
        <v>51</v>
      </c>
      <c r="B54">
        <f>I!A52*'Sim_Vt_Of(IxI)'!$L54</f>
        <v>0</v>
      </c>
      <c r="C54">
        <f>I!B52*'Sim_Vt_Of(IxI)'!$L54</f>
        <v>0</v>
      </c>
      <c r="D54">
        <f>I!C52*'Sim_Vt_Of(IxI)'!$L54</f>
        <v>0</v>
      </c>
      <c r="E54">
        <f>I!D52*'Sim_Vt_Of(IxI)'!$L54</f>
        <v>0</v>
      </c>
      <c r="F54">
        <f>I!E52*'Sim_Vt_Of(IxI)'!$L54</f>
        <v>0</v>
      </c>
      <c r="G54">
        <f>I!F52*'Sim_Vt_Of(IxI)'!$L54</f>
        <v>0</v>
      </c>
      <c r="H54">
        <f>I!G52*'Sim_Vt_Of(IxI)'!$L54</f>
        <v>0</v>
      </c>
      <c r="I54">
        <f>I!H52*'Sim_Vt_Of(IxI)'!$L54</f>
        <v>0</v>
      </c>
      <c r="J54">
        <f>I!I52*'Sim_Vt_Of(IxI)'!$L54</f>
        <v>0</v>
      </c>
      <c r="K54">
        <f>I!J52*'Sim_Vt_Of(IxI)'!$L54</f>
        <v>0</v>
      </c>
      <c r="L54">
        <f>I!K52*'Sim_Vt_Of(IxI)'!$L54</f>
        <v>0</v>
      </c>
      <c r="M54">
        <f>I!L52*'Sim_Vt_Of(IxI)'!$L54</f>
        <v>0</v>
      </c>
      <c r="N54">
        <f>I!M52*'Sim_Vt_Of(IxI)'!$L54</f>
        <v>0</v>
      </c>
      <c r="O54">
        <f>I!N52*'Sim_Vt_Of(IxI)'!$L54</f>
        <v>0</v>
      </c>
      <c r="P54">
        <f>I!O52*'Sim_Vt_Of(IxI)'!$L54</f>
        <v>0</v>
      </c>
      <c r="Q54">
        <f>I!P52*'Sim_Vt_Of(IxI)'!$L54</f>
        <v>0</v>
      </c>
      <c r="R54">
        <f>I!Q52*'Sim_Vt_Of(IxI)'!$L54</f>
        <v>0</v>
      </c>
      <c r="S54">
        <f>I!R52*'Sim_Vt_Of(IxI)'!$L54</f>
        <v>0</v>
      </c>
      <c r="T54">
        <f>I!S52*'Sim_Vt_Of(IxI)'!$L54</f>
        <v>0</v>
      </c>
      <c r="U54">
        <f>I!T52*'Sim_Vt_Of(IxI)'!$L54</f>
        <v>0</v>
      </c>
      <c r="V54">
        <f>I!U52*'Sim_Vt_Of(IxI)'!$L54</f>
        <v>0</v>
      </c>
      <c r="W54">
        <f>I!V52*'Sim_Vt_Of(IxI)'!$L54</f>
        <v>0</v>
      </c>
      <c r="X54">
        <f>I!W52*'Sim_Vt_Of(IxI)'!$L54</f>
        <v>0</v>
      </c>
      <c r="Y54">
        <f>I!X52*'Sim_Vt_Of(IxI)'!$L54</f>
        <v>0</v>
      </c>
      <c r="Z54">
        <f>I!Y52*'Sim_Vt_Of(IxI)'!$L54</f>
        <v>0</v>
      </c>
      <c r="AA54">
        <f>I!Z52*'Sim_Vt_Of(IxI)'!$L54</f>
        <v>0</v>
      </c>
      <c r="AB54">
        <f>I!AA52*'Sim_Vt_Of(IxI)'!$L54</f>
        <v>0</v>
      </c>
      <c r="AC54">
        <f>I!AB52*'Sim_Vt_Of(IxI)'!$L54</f>
        <v>0</v>
      </c>
      <c r="AD54">
        <f>I!AC52*'Sim_Vt_Of(IxI)'!$L54</f>
        <v>0</v>
      </c>
      <c r="AE54">
        <f>I!AD52*'Sim_Vt_Of(IxI)'!$L54</f>
        <v>0</v>
      </c>
      <c r="AF54">
        <f>I!AE52*'Sim_Vt_Of(IxI)'!$L54</f>
        <v>0</v>
      </c>
      <c r="AG54">
        <f>I!AF52*'Sim_Vt_Of(IxI)'!$L54</f>
        <v>0</v>
      </c>
      <c r="AH54">
        <f>I!AG52*'Sim_Vt_Of(IxI)'!$L54</f>
        <v>0</v>
      </c>
      <c r="AI54">
        <f>I!AH52*'Sim_Vt_Of(IxI)'!$L54</f>
        <v>0</v>
      </c>
      <c r="AJ54">
        <f>I!AI52*'Sim_Vt_Of(IxI)'!$L54</f>
        <v>0</v>
      </c>
      <c r="AK54">
        <f>I!AJ52*'Sim_Vt_Of(IxI)'!$L54</f>
        <v>0</v>
      </c>
      <c r="AL54">
        <f>I!AK52*'Sim_Vt_Of(IxI)'!$L54</f>
        <v>0</v>
      </c>
      <c r="AM54">
        <f>I!AL52*'Sim_Vt_Of(IxI)'!$L54</f>
        <v>0</v>
      </c>
      <c r="AN54">
        <f>I!AM52*'Sim_Vt_Of(IxI)'!$L54</f>
        <v>0</v>
      </c>
      <c r="AO54">
        <f>I!AN52*'Sim_Vt_Of(IxI)'!$L54</f>
        <v>0</v>
      </c>
      <c r="AP54">
        <f>I!AO52*'Sim_Vt_Of(IxI)'!$L54</f>
        <v>0</v>
      </c>
      <c r="AQ54">
        <f>I!AP52*'Sim_Vt_Of(IxI)'!$L54</f>
        <v>0</v>
      </c>
      <c r="AR54">
        <f>I!AQ52*'Sim_Vt_Of(IxI)'!$L54</f>
        <v>0</v>
      </c>
      <c r="AS54">
        <f>I!AR52*'Sim_Vt_Of(IxI)'!$L54</f>
        <v>0</v>
      </c>
      <c r="AT54">
        <f>I!AS52*'Sim_Vt_Of(IxI)'!$L54</f>
        <v>0</v>
      </c>
      <c r="AU54">
        <f>I!AT52*'Sim_Vt_Of(IxI)'!$L54</f>
        <v>0</v>
      </c>
      <c r="AV54">
        <f>I!AU52*'Sim_Vt_Of(IxI)'!$L54</f>
        <v>0</v>
      </c>
      <c r="AW54">
        <f>I!AV52*'Sim_Vt_Of(IxI)'!$L54</f>
        <v>0</v>
      </c>
      <c r="AX54">
        <f>I!AW52*'Sim_Vt_Of(IxI)'!$L54</f>
        <v>0</v>
      </c>
      <c r="AY54">
        <f>I!AX52*'Sim_Vt_Of(IxI)'!$L54</f>
        <v>0</v>
      </c>
      <c r="AZ54">
        <f>I!AY52*'Sim_Vt_Of(IxI)'!$L54</f>
        <v>0</v>
      </c>
      <c r="BA54">
        <f>I!AZ52*'Sim_Vt_Of(IxI)'!$L54</f>
        <v>0</v>
      </c>
      <c r="BB54">
        <f>I!BA52*'Sim_Vt_Of(IxI)'!$L54</f>
        <v>0</v>
      </c>
      <c r="BC54">
        <f>I!BB52*'Sim_Vt_Of(IxI)'!$L54</f>
        <v>0</v>
      </c>
      <c r="BD54">
        <f>I!BC52*'Sim_Vt_Of(IxI)'!$L54</f>
        <v>0</v>
      </c>
      <c r="BE54">
        <f>I!BD52*'Sim_Vt_Of(IxI)'!$L54</f>
        <v>0</v>
      </c>
      <c r="BF54">
        <f>I!BE52*'Sim_Vt_Of(IxI)'!$L54</f>
        <v>0</v>
      </c>
      <c r="BG54">
        <f>I!BF52*'Sim_Vt_Of(IxI)'!$L54</f>
        <v>0</v>
      </c>
      <c r="BH54">
        <f>I!BG52*'Sim_Vt_Of(IxI)'!$L54</f>
        <v>0</v>
      </c>
      <c r="BI54">
        <f>I!BH52*'Sim_Vt_Of(IxI)'!$L54</f>
        <v>0</v>
      </c>
      <c r="BJ54">
        <f>I!BI52*'Sim_Vt_Of(IxI)'!$L54</f>
        <v>0</v>
      </c>
      <c r="BK54">
        <f>I!BJ52*'Sim_Vt_Of(IxI)'!$L54</f>
        <v>0</v>
      </c>
      <c r="BL54">
        <f>I!BK52*'Sim_Vt_Of(IxI)'!$L54</f>
        <v>0</v>
      </c>
      <c r="BM54">
        <f>I!BL52*'Sim_Vt_Of(IxI)'!$L54</f>
        <v>0</v>
      </c>
      <c r="BN54">
        <f>I!BM52*'Sim_Vt_Of(IxI)'!$L54</f>
        <v>0</v>
      </c>
      <c r="BO54">
        <f>I!BN52*'Sim_Vt_Of(IxI)'!$L54</f>
        <v>0</v>
      </c>
      <c r="BP54">
        <f>I!BO52*'Sim_Vt_Of(IxI)'!$L54</f>
        <v>0</v>
      </c>
      <c r="BQ54">
        <f>I!BP52*'Sim_Vt_Of(IxI)'!$L54</f>
        <v>0</v>
      </c>
      <c r="BR54">
        <f>I!BQ52*'Sim_Vt_Of(IxI)'!$L54</f>
        <v>0</v>
      </c>
      <c r="BS54">
        <f>I!BR52*'Sim_Vt_Of(IxI)'!$L54</f>
        <v>0</v>
      </c>
      <c r="BT54">
        <f>I!BS52*'Sim_Vt_Of(IxI)'!$L54</f>
        <v>0</v>
      </c>
      <c r="BU54">
        <f>I!BT52*'Sim_Vt_Of(IxI)'!$L54</f>
        <v>0</v>
      </c>
      <c r="BV54">
        <f>I!BU52*'Sim_Vt_Of(IxI)'!$L54</f>
        <v>0</v>
      </c>
      <c r="BW54">
        <f>I!BV52*'Sim_Vt_Of(IxI)'!$L54</f>
        <v>0</v>
      </c>
      <c r="BX54">
        <f>I!BW52*'Sim_Vt_Of(IxI)'!$L54</f>
        <v>0</v>
      </c>
      <c r="BY54">
        <f>I!BX52*'Sim_Vt_Of(IxI)'!$L54</f>
        <v>0</v>
      </c>
    </row>
    <row r="55" spans="1:77" x14ac:dyDescent="0.25">
      <c r="A55" s="105" t="s">
        <v>52</v>
      </c>
      <c r="B55">
        <f>I!A53*'Sim_Vt_Of(IxI)'!$L55</f>
        <v>0</v>
      </c>
      <c r="C55">
        <f>I!B53*'Sim_Vt_Of(IxI)'!$L55</f>
        <v>0</v>
      </c>
      <c r="D55">
        <f>I!C53*'Sim_Vt_Of(IxI)'!$L55</f>
        <v>0</v>
      </c>
      <c r="E55">
        <f>I!D53*'Sim_Vt_Of(IxI)'!$L55</f>
        <v>0</v>
      </c>
      <c r="F55">
        <f>I!E53*'Sim_Vt_Of(IxI)'!$L55</f>
        <v>0</v>
      </c>
      <c r="G55">
        <f>I!F53*'Sim_Vt_Of(IxI)'!$L55</f>
        <v>0</v>
      </c>
      <c r="H55">
        <f>I!G53*'Sim_Vt_Of(IxI)'!$L55</f>
        <v>0</v>
      </c>
      <c r="I55">
        <f>I!H53*'Sim_Vt_Of(IxI)'!$L55</f>
        <v>0</v>
      </c>
      <c r="J55">
        <f>I!I53*'Sim_Vt_Of(IxI)'!$L55</f>
        <v>0</v>
      </c>
      <c r="K55">
        <f>I!J53*'Sim_Vt_Of(IxI)'!$L55</f>
        <v>0</v>
      </c>
      <c r="L55">
        <f>I!K53*'Sim_Vt_Of(IxI)'!$L55</f>
        <v>0</v>
      </c>
      <c r="M55">
        <f>I!L53*'Sim_Vt_Of(IxI)'!$L55</f>
        <v>0</v>
      </c>
      <c r="N55">
        <f>I!M53*'Sim_Vt_Of(IxI)'!$L55</f>
        <v>0</v>
      </c>
      <c r="O55">
        <f>I!N53*'Sim_Vt_Of(IxI)'!$L55</f>
        <v>0</v>
      </c>
      <c r="P55">
        <f>I!O53*'Sim_Vt_Of(IxI)'!$L55</f>
        <v>0</v>
      </c>
      <c r="Q55">
        <f>I!P53*'Sim_Vt_Of(IxI)'!$L55</f>
        <v>0</v>
      </c>
      <c r="R55">
        <f>I!Q53*'Sim_Vt_Of(IxI)'!$L55</f>
        <v>0</v>
      </c>
      <c r="S55">
        <f>I!R53*'Sim_Vt_Of(IxI)'!$L55</f>
        <v>0</v>
      </c>
      <c r="T55">
        <f>I!S53*'Sim_Vt_Of(IxI)'!$L55</f>
        <v>0</v>
      </c>
      <c r="U55">
        <f>I!T53*'Sim_Vt_Of(IxI)'!$L55</f>
        <v>0</v>
      </c>
      <c r="V55">
        <f>I!U53*'Sim_Vt_Of(IxI)'!$L55</f>
        <v>0</v>
      </c>
      <c r="W55">
        <f>I!V53*'Sim_Vt_Of(IxI)'!$L55</f>
        <v>0</v>
      </c>
      <c r="X55">
        <f>I!W53*'Sim_Vt_Of(IxI)'!$L55</f>
        <v>0</v>
      </c>
      <c r="Y55">
        <f>I!X53*'Sim_Vt_Of(IxI)'!$L55</f>
        <v>0</v>
      </c>
      <c r="Z55">
        <f>I!Y53*'Sim_Vt_Of(IxI)'!$L55</f>
        <v>0</v>
      </c>
      <c r="AA55">
        <f>I!Z53*'Sim_Vt_Of(IxI)'!$L55</f>
        <v>0</v>
      </c>
      <c r="AB55">
        <f>I!AA53*'Sim_Vt_Of(IxI)'!$L55</f>
        <v>0</v>
      </c>
      <c r="AC55">
        <f>I!AB53*'Sim_Vt_Of(IxI)'!$L55</f>
        <v>0</v>
      </c>
      <c r="AD55">
        <f>I!AC53*'Sim_Vt_Of(IxI)'!$L55</f>
        <v>0</v>
      </c>
      <c r="AE55">
        <f>I!AD53*'Sim_Vt_Of(IxI)'!$L55</f>
        <v>0</v>
      </c>
      <c r="AF55">
        <f>I!AE53*'Sim_Vt_Of(IxI)'!$L55</f>
        <v>0</v>
      </c>
      <c r="AG55">
        <f>I!AF53*'Sim_Vt_Of(IxI)'!$L55</f>
        <v>0</v>
      </c>
      <c r="AH55">
        <f>I!AG53*'Sim_Vt_Of(IxI)'!$L55</f>
        <v>0</v>
      </c>
      <c r="AI55">
        <f>I!AH53*'Sim_Vt_Of(IxI)'!$L55</f>
        <v>0</v>
      </c>
      <c r="AJ55">
        <f>I!AI53*'Sim_Vt_Of(IxI)'!$L55</f>
        <v>0</v>
      </c>
      <c r="AK55">
        <f>I!AJ53*'Sim_Vt_Of(IxI)'!$L55</f>
        <v>0</v>
      </c>
      <c r="AL55">
        <f>I!AK53*'Sim_Vt_Of(IxI)'!$L55</f>
        <v>0</v>
      </c>
      <c r="AM55">
        <f>I!AL53*'Sim_Vt_Of(IxI)'!$L55</f>
        <v>0</v>
      </c>
      <c r="AN55">
        <f>I!AM53*'Sim_Vt_Of(IxI)'!$L55</f>
        <v>0</v>
      </c>
      <c r="AO55">
        <f>I!AN53*'Sim_Vt_Of(IxI)'!$L55</f>
        <v>0</v>
      </c>
      <c r="AP55">
        <f>I!AO53*'Sim_Vt_Of(IxI)'!$L55</f>
        <v>0</v>
      </c>
      <c r="AQ55">
        <f>I!AP53*'Sim_Vt_Of(IxI)'!$L55</f>
        <v>0</v>
      </c>
      <c r="AR55">
        <f>I!AQ53*'Sim_Vt_Of(IxI)'!$L55</f>
        <v>0</v>
      </c>
      <c r="AS55">
        <f>I!AR53*'Sim_Vt_Of(IxI)'!$L55</f>
        <v>0</v>
      </c>
      <c r="AT55">
        <f>I!AS53*'Sim_Vt_Of(IxI)'!$L55</f>
        <v>0</v>
      </c>
      <c r="AU55">
        <f>I!AT53*'Sim_Vt_Of(IxI)'!$L55</f>
        <v>0</v>
      </c>
      <c r="AV55">
        <f>I!AU53*'Sim_Vt_Of(IxI)'!$L55</f>
        <v>0</v>
      </c>
      <c r="AW55">
        <f>I!AV53*'Sim_Vt_Of(IxI)'!$L55</f>
        <v>0</v>
      </c>
      <c r="AX55">
        <f>I!AW53*'Sim_Vt_Of(IxI)'!$L55</f>
        <v>0</v>
      </c>
      <c r="AY55">
        <f>I!AX53*'Sim_Vt_Of(IxI)'!$L55</f>
        <v>0</v>
      </c>
      <c r="AZ55">
        <f>I!AY53*'Sim_Vt_Of(IxI)'!$L55</f>
        <v>0</v>
      </c>
      <c r="BA55">
        <f>I!AZ53*'Sim_Vt_Of(IxI)'!$L55</f>
        <v>0</v>
      </c>
      <c r="BB55">
        <f>I!BA53*'Sim_Vt_Of(IxI)'!$L55</f>
        <v>0</v>
      </c>
      <c r="BC55">
        <f>I!BB53*'Sim_Vt_Of(IxI)'!$L55</f>
        <v>0</v>
      </c>
      <c r="BD55">
        <f>I!BC53*'Sim_Vt_Of(IxI)'!$L55</f>
        <v>0</v>
      </c>
      <c r="BE55">
        <f>I!BD53*'Sim_Vt_Of(IxI)'!$L55</f>
        <v>0</v>
      </c>
      <c r="BF55">
        <f>I!BE53*'Sim_Vt_Of(IxI)'!$L55</f>
        <v>0</v>
      </c>
      <c r="BG55">
        <f>I!BF53*'Sim_Vt_Of(IxI)'!$L55</f>
        <v>0</v>
      </c>
      <c r="BH55">
        <f>I!BG53*'Sim_Vt_Of(IxI)'!$L55</f>
        <v>0</v>
      </c>
      <c r="BI55">
        <f>I!BH53*'Sim_Vt_Of(IxI)'!$L55</f>
        <v>0</v>
      </c>
      <c r="BJ55">
        <f>I!BI53*'Sim_Vt_Of(IxI)'!$L55</f>
        <v>0</v>
      </c>
      <c r="BK55">
        <f>I!BJ53*'Sim_Vt_Of(IxI)'!$L55</f>
        <v>0</v>
      </c>
      <c r="BL55">
        <f>I!BK53*'Sim_Vt_Of(IxI)'!$L55</f>
        <v>0</v>
      </c>
      <c r="BM55">
        <f>I!BL53*'Sim_Vt_Of(IxI)'!$L55</f>
        <v>0</v>
      </c>
      <c r="BN55">
        <f>I!BM53*'Sim_Vt_Of(IxI)'!$L55</f>
        <v>0</v>
      </c>
      <c r="BO55">
        <f>I!BN53*'Sim_Vt_Of(IxI)'!$L55</f>
        <v>0</v>
      </c>
      <c r="BP55">
        <f>I!BO53*'Sim_Vt_Of(IxI)'!$L55</f>
        <v>0</v>
      </c>
      <c r="BQ55">
        <f>I!BP53*'Sim_Vt_Of(IxI)'!$L55</f>
        <v>0</v>
      </c>
      <c r="BR55">
        <f>I!BQ53*'Sim_Vt_Of(IxI)'!$L55</f>
        <v>0</v>
      </c>
      <c r="BS55">
        <f>I!BR53*'Sim_Vt_Of(IxI)'!$L55</f>
        <v>0</v>
      </c>
      <c r="BT55">
        <f>I!BS53*'Sim_Vt_Of(IxI)'!$L55</f>
        <v>0</v>
      </c>
      <c r="BU55">
        <f>I!BT53*'Sim_Vt_Of(IxI)'!$L55</f>
        <v>0</v>
      </c>
      <c r="BV55">
        <f>I!BU53*'Sim_Vt_Of(IxI)'!$L55</f>
        <v>0</v>
      </c>
      <c r="BW55">
        <f>I!BV53*'Sim_Vt_Of(IxI)'!$L55</f>
        <v>0</v>
      </c>
      <c r="BX55">
        <f>I!BW53*'Sim_Vt_Of(IxI)'!$L55</f>
        <v>0</v>
      </c>
      <c r="BY55">
        <f>I!BX53*'Sim_Vt_Of(IxI)'!$L55</f>
        <v>0</v>
      </c>
    </row>
    <row r="56" spans="1:77" x14ac:dyDescent="0.25">
      <c r="A56" s="105" t="s">
        <v>53</v>
      </c>
      <c r="B56">
        <f>I!A54*'Sim_Vt_Of(IxI)'!$L56</f>
        <v>0</v>
      </c>
      <c r="C56">
        <f>I!B54*'Sim_Vt_Of(IxI)'!$L56</f>
        <v>0</v>
      </c>
      <c r="D56">
        <f>I!C54*'Sim_Vt_Of(IxI)'!$L56</f>
        <v>0</v>
      </c>
      <c r="E56">
        <f>I!D54*'Sim_Vt_Of(IxI)'!$L56</f>
        <v>0</v>
      </c>
      <c r="F56">
        <f>I!E54*'Sim_Vt_Of(IxI)'!$L56</f>
        <v>0</v>
      </c>
      <c r="G56">
        <f>I!F54*'Sim_Vt_Of(IxI)'!$L56</f>
        <v>0</v>
      </c>
      <c r="H56">
        <f>I!G54*'Sim_Vt_Of(IxI)'!$L56</f>
        <v>0</v>
      </c>
      <c r="I56">
        <f>I!H54*'Sim_Vt_Of(IxI)'!$L56</f>
        <v>0</v>
      </c>
      <c r="J56">
        <f>I!I54*'Sim_Vt_Of(IxI)'!$L56</f>
        <v>0</v>
      </c>
      <c r="K56">
        <f>I!J54*'Sim_Vt_Of(IxI)'!$L56</f>
        <v>0</v>
      </c>
      <c r="L56">
        <f>I!K54*'Sim_Vt_Of(IxI)'!$L56</f>
        <v>0</v>
      </c>
      <c r="M56">
        <f>I!L54*'Sim_Vt_Of(IxI)'!$L56</f>
        <v>0</v>
      </c>
      <c r="N56">
        <f>I!M54*'Sim_Vt_Of(IxI)'!$L56</f>
        <v>0</v>
      </c>
      <c r="O56">
        <f>I!N54*'Sim_Vt_Of(IxI)'!$L56</f>
        <v>0</v>
      </c>
      <c r="P56">
        <f>I!O54*'Sim_Vt_Of(IxI)'!$L56</f>
        <v>0</v>
      </c>
      <c r="Q56">
        <f>I!P54*'Sim_Vt_Of(IxI)'!$L56</f>
        <v>0</v>
      </c>
      <c r="R56">
        <f>I!Q54*'Sim_Vt_Of(IxI)'!$L56</f>
        <v>0</v>
      </c>
      <c r="S56">
        <f>I!R54*'Sim_Vt_Of(IxI)'!$L56</f>
        <v>0</v>
      </c>
      <c r="T56">
        <f>I!S54*'Sim_Vt_Of(IxI)'!$L56</f>
        <v>0</v>
      </c>
      <c r="U56">
        <f>I!T54*'Sim_Vt_Of(IxI)'!$L56</f>
        <v>0</v>
      </c>
      <c r="V56">
        <f>I!U54*'Sim_Vt_Of(IxI)'!$L56</f>
        <v>0</v>
      </c>
      <c r="W56">
        <f>I!V54*'Sim_Vt_Of(IxI)'!$L56</f>
        <v>0</v>
      </c>
      <c r="X56">
        <f>I!W54*'Sim_Vt_Of(IxI)'!$L56</f>
        <v>0</v>
      </c>
      <c r="Y56">
        <f>I!X54*'Sim_Vt_Of(IxI)'!$L56</f>
        <v>0</v>
      </c>
      <c r="Z56">
        <f>I!Y54*'Sim_Vt_Of(IxI)'!$L56</f>
        <v>0</v>
      </c>
      <c r="AA56">
        <f>I!Z54*'Sim_Vt_Of(IxI)'!$L56</f>
        <v>0</v>
      </c>
      <c r="AB56">
        <f>I!AA54*'Sim_Vt_Of(IxI)'!$L56</f>
        <v>0</v>
      </c>
      <c r="AC56">
        <f>I!AB54*'Sim_Vt_Of(IxI)'!$L56</f>
        <v>0</v>
      </c>
      <c r="AD56">
        <f>I!AC54*'Sim_Vt_Of(IxI)'!$L56</f>
        <v>0</v>
      </c>
      <c r="AE56">
        <f>I!AD54*'Sim_Vt_Of(IxI)'!$L56</f>
        <v>0</v>
      </c>
      <c r="AF56">
        <f>I!AE54*'Sim_Vt_Of(IxI)'!$L56</f>
        <v>0</v>
      </c>
      <c r="AG56">
        <f>I!AF54*'Sim_Vt_Of(IxI)'!$L56</f>
        <v>0</v>
      </c>
      <c r="AH56">
        <f>I!AG54*'Sim_Vt_Of(IxI)'!$L56</f>
        <v>0</v>
      </c>
      <c r="AI56">
        <f>I!AH54*'Sim_Vt_Of(IxI)'!$L56</f>
        <v>0</v>
      </c>
      <c r="AJ56">
        <f>I!AI54*'Sim_Vt_Of(IxI)'!$L56</f>
        <v>0</v>
      </c>
      <c r="AK56">
        <f>I!AJ54*'Sim_Vt_Of(IxI)'!$L56</f>
        <v>0</v>
      </c>
      <c r="AL56">
        <f>I!AK54*'Sim_Vt_Of(IxI)'!$L56</f>
        <v>0</v>
      </c>
      <c r="AM56">
        <f>I!AL54*'Sim_Vt_Of(IxI)'!$L56</f>
        <v>0</v>
      </c>
      <c r="AN56">
        <f>I!AM54*'Sim_Vt_Of(IxI)'!$L56</f>
        <v>0</v>
      </c>
      <c r="AO56">
        <f>I!AN54*'Sim_Vt_Of(IxI)'!$L56</f>
        <v>0</v>
      </c>
      <c r="AP56">
        <f>I!AO54*'Sim_Vt_Of(IxI)'!$L56</f>
        <v>0</v>
      </c>
      <c r="AQ56">
        <f>I!AP54*'Sim_Vt_Of(IxI)'!$L56</f>
        <v>0</v>
      </c>
      <c r="AR56">
        <f>I!AQ54*'Sim_Vt_Of(IxI)'!$L56</f>
        <v>0</v>
      </c>
      <c r="AS56">
        <f>I!AR54*'Sim_Vt_Of(IxI)'!$L56</f>
        <v>0</v>
      </c>
      <c r="AT56">
        <f>I!AS54*'Sim_Vt_Of(IxI)'!$L56</f>
        <v>0</v>
      </c>
      <c r="AU56">
        <f>I!AT54*'Sim_Vt_Of(IxI)'!$L56</f>
        <v>0</v>
      </c>
      <c r="AV56">
        <f>I!AU54*'Sim_Vt_Of(IxI)'!$L56</f>
        <v>0</v>
      </c>
      <c r="AW56">
        <f>I!AV54*'Sim_Vt_Of(IxI)'!$L56</f>
        <v>0</v>
      </c>
      <c r="AX56">
        <f>I!AW54*'Sim_Vt_Of(IxI)'!$L56</f>
        <v>0</v>
      </c>
      <c r="AY56">
        <f>I!AX54*'Sim_Vt_Of(IxI)'!$L56</f>
        <v>0</v>
      </c>
      <c r="AZ56">
        <f>I!AY54*'Sim_Vt_Of(IxI)'!$L56</f>
        <v>0</v>
      </c>
      <c r="BA56">
        <f>I!AZ54*'Sim_Vt_Of(IxI)'!$L56</f>
        <v>0</v>
      </c>
      <c r="BB56">
        <f>I!BA54*'Sim_Vt_Of(IxI)'!$L56</f>
        <v>0</v>
      </c>
      <c r="BC56">
        <f>I!BB54*'Sim_Vt_Of(IxI)'!$L56</f>
        <v>0</v>
      </c>
      <c r="BD56">
        <f>I!BC54*'Sim_Vt_Of(IxI)'!$L56</f>
        <v>0</v>
      </c>
      <c r="BE56">
        <f>I!BD54*'Sim_Vt_Of(IxI)'!$L56</f>
        <v>0</v>
      </c>
      <c r="BF56">
        <f>I!BE54*'Sim_Vt_Of(IxI)'!$L56</f>
        <v>0</v>
      </c>
      <c r="BG56">
        <f>I!BF54*'Sim_Vt_Of(IxI)'!$L56</f>
        <v>0</v>
      </c>
      <c r="BH56">
        <f>I!BG54*'Sim_Vt_Of(IxI)'!$L56</f>
        <v>0</v>
      </c>
      <c r="BI56">
        <f>I!BH54*'Sim_Vt_Of(IxI)'!$L56</f>
        <v>0</v>
      </c>
      <c r="BJ56">
        <f>I!BI54*'Sim_Vt_Of(IxI)'!$L56</f>
        <v>0</v>
      </c>
      <c r="BK56">
        <f>I!BJ54*'Sim_Vt_Of(IxI)'!$L56</f>
        <v>0</v>
      </c>
      <c r="BL56">
        <f>I!BK54*'Sim_Vt_Of(IxI)'!$L56</f>
        <v>0</v>
      </c>
      <c r="BM56">
        <f>I!BL54*'Sim_Vt_Of(IxI)'!$L56</f>
        <v>0</v>
      </c>
      <c r="BN56">
        <f>I!BM54*'Sim_Vt_Of(IxI)'!$L56</f>
        <v>0</v>
      </c>
      <c r="BO56">
        <f>I!BN54*'Sim_Vt_Of(IxI)'!$L56</f>
        <v>0</v>
      </c>
      <c r="BP56">
        <f>I!BO54*'Sim_Vt_Of(IxI)'!$L56</f>
        <v>0</v>
      </c>
      <c r="BQ56">
        <f>I!BP54*'Sim_Vt_Of(IxI)'!$L56</f>
        <v>0</v>
      </c>
      <c r="BR56">
        <f>I!BQ54*'Sim_Vt_Of(IxI)'!$L56</f>
        <v>0</v>
      </c>
      <c r="BS56">
        <f>I!BR54*'Sim_Vt_Of(IxI)'!$L56</f>
        <v>0</v>
      </c>
      <c r="BT56">
        <f>I!BS54*'Sim_Vt_Of(IxI)'!$L56</f>
        <v>0</v>
      </c>
      <c r="BU56">
        <f>I!BT54*'Sim_Vt_Of(IxI)'!$L56</f>
        <v>0</v>
      </c>
      <c r="BV56">
        <f>I!BU54*'Sim_Vt_Of(IxI)'!$L56</f>
        <v>0</v>
      </c>
      <c r="BW56">
        <f>I!BV54*'Sim_Vt_Of(IxI)'!$L56</f>
        <v>0</v>
      </c>
      <c r="BX56">
        <f>I!BW54*'Sim_Vt_Of(IxI)'!$L56</f>
        <v>0</v>
      </c>
      <c r="BY56">
        <f>I!BX54*'Sim_Vt_Of(IxI)'!$L56</f>
        <v>0</v>
      </c>
    </row>
    <row r="57" spans="1:77" x14ac:dyDescent="0.25">
      <c r="A57" s="105" t="s">
        <v>54</v>
      </c>
      <c r="B57">
        <f>I!A55*'Sim_Vt_Of(IxI)'!$L57</f>
        <v>0</v>
      </c>
      <c r="C57">
        <f>I!B55*'Sim_Vt_Of(IxI)'!$L57</f>
        <v>0</v>
      </c>
      <c r="D57">
        <f>I!C55*'Sim_Vt_Of(IxI)'!$L57</f>
        <v>0</v>
      </c>
      <c r="E57">
        <f>I!D55*'Sim_Vt_Of(IxI)'!$L57</f>
        <v>0</v>
      </c>
      <c r="F57">
        <f>I!E55*'Sim_Vt_Of(IxI)'!$L57</f>
        <v>0</v>
      </c>
      <c r="G57">
        <f>I!F55*'Sim_Vt_Of(IxI)'!$L57</f>
        <v>0</v>
      </c>
      <c r="H57">
        <f>I!G55*'Sim_Vt_Of(IxI)'!$L57</f>
        <v>0</v>
      </c>
      <c r="I57">
        <f>I!H55*'Sim_Vt_Of(IxI)'!$L57</f>
        <v>0</v>
      </c>
      <c r="J57">
        <f>I!I55*'Sim_Vt_Of(IxI)'!$L57</f>
        <v>0</v>
      </c>
      <c r="K57">
        <f>I!J55*'Sim_Vt_Of(IxI)'!$L57</f>
        <v>0</v>
      </c>
      <c r="L57">
        <f>I!K55*'Sim_Vt_Of(IxI)'!$L57</f>
        <v>0</v>
      </c>
      <c r="M57">
        <f>I!L55*'Sim_Vt_Of(IxI)'!$L57</f>
        <v>0</v>
      </c>
      <c r="N57">
        <f>I!M55*'Sim_Vt_Of(IxI)'!$L57</f>
        <v>0</v>
      </c>
      <c r="O57">
        <f>I!N55*'Sim_Vt_Of(IxI)'!$L57</f>
        <v>0</v>
      </c>
      <c r="P57">
        <f>I!O55*'Sim_Vt_Of(IxI)'!$L57</f>
        <v>0</v>
      </c>
      <c r="Q57">
        <f>I!P55*'Sim_Vt_Of(IxI)'!$L57</f>
        <v>0</v>
      </c>
      <c r="R57">
        <f>I!Q55*'Sim_Vt_Of(IxI)'!$L57</f>
        <v>0</v>
      </c>
      <c r="S57">
        <f>I!R55*'Sim_Vt_Of(IxI)'!$L57</f>
        <v>0</v>
      </c>
      <c r="T57">
        <f>I!S55*'Sim_Vt_Of(IxI)'!$L57</f>
        <v>0</v>
      </c>
      <c r="U57">
        <f>I!T55*'Sim_Vt_Of(IxI)'!$L57</f>
        <v>0</v>
      </c>
      <c r="V57">
        <f>I!U55*'Sim_Vt_Of(IxI)'!$L57</f>
        <v>0</v>
      </c>
      <c r="W57">
        <f>I!V55*'Sim_Vt_Of(IxI)'!$L57</f>
        <v>0</v>
      </c>
      <c r="X57">
        <f>I!W55*'Sim_Vt_Of(IxI)'!$L57</f>
        <v>0</v>
      </c>
      <c r="Y57">
        <f>I!X55*'Sim_Vt_Of(IxI)'!$L57</f>
        <v>0</v>
      </c>
      <c r="Z57">
        <f>I!Y55*'Sim_Vt_Of(IxI)'!$L57</f>
        <v>0</v>
      </c>
      <c r="AA57">
        <f>I!Z55*'Sim_Vt_Of(IxI)'!$L57</f>
        <v>0</v>
      </c>
      <c r="AB57">
        <f>I!AA55*'Sim_Vt_Of(IxI)'!$L57</f>
        <v>0</v>
      </c>
      <c r="AC57">
        <f>I!AB55*'Sim_Vt_Of(IxI)'!$L57</f>
        <v>0</v>
      </c>
      <c r="AD57">
        <f>I!AC55*'Sim_Vt_Of(IxI)'!$L57</f>
        <v>0</v>
      </c>
      <c r="AE57">
        <f>I!AD55*'Sim_Vt_Of(IxI)'!$L57</f>
        <v>0</v>
      </c>
      <c r="AF57">
        <f>I!AE55*'Sim_Vt_Of(IxI)'!$L57</f>
        <v>0</v>
      </c>
      <c r="AG57">
        <f>I!AF55*'Sim_Vt_Of(IxI)'!$L57</f>
        <v>0</v>
      </c>
      <c r="AH57">
        <f>I!AG55*'Sim_Vt_Of(IxI)'!$L57</f>
        <v>0</v>
      </c>
      <c r="AI57">
        <f>I!AH55*'Sim_Vt_Of(IxI)'!$L57</f>
        <v>0</v>
      </c>
      <c r="AJ57">
        <f>I!AI55*'Sim_Vt_Of(IxI)'!$L57</f>
        <v>0</v>
      </c>
      <c r="AK57">
        <f>I!AJ55*'Sim_Vt_Of(IxI)'!$L57</f>
        <v>0</v>
      </c>
      <c r="AL57">
        <f>I!AK55*'Sim_Vt_Of(IxI)'!$L57</f>
        <v>0</v>
      </c>
      <c r="AM57">
        <f>I!AL55*'Sim_Vt_Of(IxI)'!$L57</f>
        <v>0</v>
      </c>
      <c r="AN57">
        <f>I!AM55*'Sim_Vt_Of(IxI)'!$L57</f>
        <v>0</v>
      </c>
      <c r="AO57">
        <f>I!AN55*'Sim_Vt_Of(IxI)'!$L57</f>
        <v>0</v>
      </c>
      <c r="AP57">
        <f>I!AO55*'Sim_Vt_Of(IxI)'!$L57</f>
        <v>0</v>
      </c>
      <c r="AQ57">
        <f>I!AP55*'Sim_Vt_Of(IxI)'!$L57</f>
        <v>0</v>
      </c>
      <c r="AR57">
        <f>I!AQ55*'Sim_Vt_Of(IxI)'!$L57</f>
        <v>0</v>
      </c>
      <c r="AS57">
        <f>I!AR55*'Sim_Vt_Of(IxI)'!$L57</f>
        <v>0</v>
      </c>
      <c r="AT57">
        <f>I!AS55*'Sim_Vt_Of(IxI)'!$L57</f>
        <v>0</v>
      </c>
      <c r="AU57">
        <f>I!AT55*'Sim_Vt_Of(IxI)'!$L57</f>
        <v>0</v>
      </c>
      <c r="AV57">
        <f>I!AU55*'Sim_Vt_Of(IxI)'!$L57</f>
        <v>0</v>
      </c>
      <c r="AW57">
        <f>I!AV55*'Sim_Vt_Of(IxI)'!$L57</f>
        <v>0</v>
      </c>
      <c r="AX57">
        <f>I!AW55*'Sim_Vt_Of(IxI)'!$L57</f>
        <v>0</v>
      </c>
      <c r="AY57">
        <f>I!AX55*'Sim_Vt_Of(IxI)'!$L57</f>
        <v>0</v>
      </c>
      <c r="AZ57">
        <f>I!AY55*'Sim_Vt_Of(IxI)'!$L57</f>
        <v>0</v>
      </c>
      <c r="BA57">
        <f>I!AZ55*'Sim_Vt_Of(IxI)'!$L57</f>
        <v>0</v>
      </c>
      <c r="BB57">
        <f>I!BA55*'Sim_Vt_Of(IxI)'!$L57</f>
        <v>0</v>
      </c>
      <c r="BC57">
        <f>I!BB55*'Sim_Vt_Of(IxI)'!$L57</f>
        <v>0</v>
      </c>
      <c r="BD57">
        <f>I!BC55*'Sim_Vt_Of(IxI)'!$L57</f>
        <v>0</v>
      </c>
      <c r="BE57">
        <f>I!BD55*'Sim_Vt_Of(IxI)'!$L57</f>
        <v>0</v>
      </c>
      <c r="BF57">
        <f>I!BE55*'Sim_Vt_Of(IxI)'!$L57</f>
        <v>0</v>
      </c>
      <c r="BG57">
        <f>I!BF55*'Sim_Vt_Of(IxI)'!$L57</f>
        <v>0</v>
      </c>
      <c r="BH57">
        <f>I!BG55*'Sim_Vt_Of(IxI)'!$L57</f>
        <v>0</v>
      </c>
      <c r="BI57">
        <f>I!BH55*'Sim_Vt_Of(IxI)'!$L57</f>
        <v>0</v>
      </c>
      <c r="BJ57">
        <f>I!BI55*'Sim_Vt_Of(IxI)'!$L57</f>
        <v>0</v>
      </c>
      <c r="BK57">
        <f>I!BJ55*'Sim_Vt_Of(IxI)'!$L57</f>
        <v>0</v>
      </c>
      <c r="BL57">
        <f>I!BK55*'Sim_Vt_Of(IxI)'!$L57</f>
        <v>0</v>
      </c>
      <c r="BM57">
        <f>I!BL55*'Sim_Vt_Of(IxI)'!$L57</f>
        <v>0</v>
      </c>
      <c r="BN57">
        <f>I!BM55*'Sim_Vt_Of(IxI)'!$L57</f>
        <v>0</v>
      </c>
      <c r="BO57">
        <f>I!BN55*'Sim_Vt_Of(IxI)'!$L57</f>
        <v>0</v>
      </c>
      <c r="BP57">
        <f>I!BO55*'Sim_Vt_Of(IxI)'!$L57</f>
        <v>0</v>
      </c>
      <c r="BQ57">
        <f>I!BP55*'Sim_Vt_Of(IxI)'!$L57</f>
        <v>0</v>
      </c>
      <c r="BR57">
        <f>I!BQ55*'Sim_Vt_Of(IxI)'!$L57</f>
        <v>0</v>
      </c>
      <c r="BS57">
        <f>I!BR55*'Sim_Vt_Of(IxI)'!$L57</f>
        <v>0</v>
      </c>
      <c r="BT57">
        <f>I!BS55*'Sim_Vt_Of(IxI)'!$L57</f>
        <v>0</v>
      </c>
      <c r="BU57">
        <f>I!BT55*'Sim_Vt_Of(IxI)'!$L57</f>
        <v>0</v>
      </c>
      <c r="BV57">
        <f>I!BU55*'Sim_Vt_Of(IxI)'!$L57</f>
        <v>0</v>
      </c>
      <c r="BW57">
        <f>I!BV55*'Sim_Vt_Of(IxI)'!$L57</f>
        <v>0</v>
      </c>
      <c r="BX57">
        <f>I!BW55*'Sim_Vt_Of(IxI)'!$L57</f>
        <v>0</v>
      </c>
      <c r="BY57">
        <f>I!BX55*'Sim_Vt_Of(IxI)'!$L57</f>
        <v>0</v>
      </c>
    </row>
    <row r="58" spans="1:77" x14ac:dyDescent="0.25">
      <c r="A58" s="105" t="s">
        <v>55</v>
      </c>
      <c r="B58">
        <f>I!A56*'Sim_Vt_Of(IxI)'!$L58</f>
        <v>0</v>
      </c>
      <c r="C58">
        <f>I!B56*'Sim_Vt_Of(IxI)'!$L58</f>
        <v>0</v>
      </c>
      <c r="D58">
        <f>I!C56*'Sim_Vt_Of(IxI)'!$L58</f>
        <v>0</v>
      </c>
      <c r="E58">
        <f>I!D56*'Sim_Vt_Of(IxI)'!$L58</f>
        <v>0</v>
      </c>
      <c r="F58">
        <f>I!E56*'Sim_Vt_Of(IxI)'!$L58</f>
        <v>0</v>
      </c>
      <c r="G58">
        <f>I!F56*'Sim_Vt_Of(IxI)'!$L58</f>
        <v>0</v>
      </c>
      <c r="H58">
        <f>I!G56*'Sim_Vt_Of(IxI)'!$L58</f>
        <v>0</v>
      </c>
      <c r="I58">
        <f>I!H56*'Sim_Vt_Of(IxI)'!$L58</f>
        <v>0</v>
      </c>
      <c r="J58">
        <f>I!I56*'Sim_Vt_Of(IxI)'!$L58</f>
        <v>0</v>
      </c>
      <c r="K58">
        <f>I!J56*'Sim_Vt_Of(IxI)'!$L58</f>
        <v>0</v>
      </c>
      <c r="L58">
        <f>I!K56*'Sim_Vt_Of(IxI)'!$L58</f>
        <v>0</v>
      </c>
      <c r="M58">
        <f>I!L56*'Sim_Vt_Of(IxI)'!$L58</f>
        <v>0</v>
      </c>
      <c r="N58">
        <f>I!M56*'Sim_Vt_Of(IxI)'!$L58</f>
        <v>0</v>
      </c>
      <c r="O58">
        <f>I!N56*'Sim_Vt_Of(IxI)'!$L58</f>
        <v>0</v>
      </c>
      <c r="P58">
        <f>I!O56*'Sim_Vt_Of(IxI)'!$L58</f>
        <v>0</v>
      </c>
      <c r="Q58">
        <f>I!P56*'Sim_Vt_Of(IxI)'!$L58</f>
        <v>0</v>
      </c>
      <c r="R58">
        <f>I!Q56*'Sim_Vt_Of(IxI)'!$L58</f>
        <v>0</v>
      </c>
      <c r="S58">
        <f>I!R56*'Sim_Vt_Of(IxI)'!$L58</f>
        <v>0</v>
      </c>
      <c r="T58">
        <f>I!S56*'Sim_Vt_Of(IxI)'!$L58</f>
        <v>0</v>
      </c>
      <c r="U58">
        <f>I!T56*'Sim_Vt_Of(IxI)'!$L58</f>
        <v>0</v>
      </c>
      <c r="V58">
        <f>I!U56*'Sim_Vt_Of(IxI)'!$L58</f>
        <v>0</v>
      </c>
      <c r="W58">
        <f>I!V56*'Sim_Vt_Of(IxI)'!$L58</f>
        <v>0</v>
      </c>
      <c r="X58">
        <f>I!W56*'Sim_Vt_Of(IxI)'!$L58</f>
        <v>0</v>
      </c>
      <c r="Y58">
        <f>I!X56*'Sim_Vt_Of(IxI)'!$L58</f>
        <v>0</v>
      </c>
      <c r="Z58">
        <f>I!Y56*'Sim_Vt_Of(IxI)'!$L58</f>
        <v>0</v>
      </c>
      <c r="AA58">
        <f>I!Z56*'Sim_Vt_Of(IxI)'!$L58</f>
        <v>0</v>
      </c>
      <c r="AB58">
        <f>I!AA56*'Sim_Vt_Of(IxI)'!$L58</f>
        <v>0</v>
      </c>
      <c r="AC58">
        <f>I!AB56*'Sim_Vt_Of(IxI)'!$L58</f>
        <v>0</v>
      </c>
      <c r="AD58">
        <f>I!AC56*'Sim_Vt_Of(IxI)'!$L58</f>
        <v>0</v>
      </c>
      <c r="AE58">
        <f>I!AD56*'Sim_Vt_Of(IxI)'!$L58</f>
        <v>0</v>
      </c>
      <c r="AF58">
        <f>I!AE56*'Sim_Vt_Of(IxI)'!$L58</f>
        <v>0</v>
      </c>
      <c r="AG58">
        <f>I!AF56*'Sim_Vt_Of(IxI)'!$L58</f>
        <v>0</v>
      </c>
      <c r="AH58">
        <f>I!AG56*'Sim_Vt_Of(IxI)'!$L58</f>
        <v>0</v>
      </c>
      <c r="AI58">
        <f>I!AH56*'Sim_Vt_Of(IxI)'!$L58</f>
        <v>0</v>
      </c>
      <c r="AJ58">
        <f>I!AI56*'Sim_Vt_Of(IxI)'!$L58</f>
        <v>0</v>
      </c>
      <c r="AK58">
        <f>I!AJ56*'Sim_Vt_Of(IxI)'!$L58</f>
        <v>0</v>
      </c>
      <c r="AL58">
        <f>I!AK56*'Sim_Vt_Of(IxI)'!$L58</f>
        <v>0</v>
      </c>
      <c r="AM58">
        <f>I!AL56*'Sim_Vt_Of(IxI)'!$L58</f>
        <v>0</v>
      </c>
      <c r="AN58">
        <f>I!AM56*'Sim_Vt_Of(IxI)'!$L58</f>
        <v>0</v>
      </c>
      <c r="AO58">
        <f>I!AN56*'Sim_Vt_Of(IxI)'!$L58</f>
        <v>0</v>
      </c>
      <c r="AP58">
        <f>I!AO56*'Sim_Vt_Of(IxI)'!$L58</f>
        <v>0</v>
      </c>
      <c r="AQ58">
        <f>I!AP56*'Sim_Vt_Of(IxI)'!$L58</f>
        <v>0</v>
      </c>
      <c r="AR58">
        <f>I!AQ56*'Sim_Vt_Of(IxI)'!$L58</f>
        <v>0</v>
      </c>
      <c r="AS58">
        <f>I!AR56*'Sim_Vt_Of(IxI)'!$L58</f>
        <v>0</v>
      </c>
      <c r="AT58">
        <f>I!AS56*'Sim_Vt_Of(IxI)'!$L58</f>
        <v>0</v>
      </c>
      <c r="AU58">
        <f>I!AT56*'Sim_Vt_Of(IxI)'!$L58</f>
        <v>0</v>
      </c>
      <c r="AV58">
        <f>I!AU56*'Sim_Vt_Of(IxI)'!$L58</f>
        <v>0</v>
      </c>
      <c r="AW58">
        <f>I!AV56*'Sim_Vt_Of(IxI)'!$L58</f>
        <v>0</v>
      </c>
      <c r="AX58">
        <f>I!AW56*'Sim_Vt_Of(IxI)'!$L58</f>
        <v>0</v>
      </c>
      <c r="AY58">
        <f>I!AX56*'Sim_Vt_Of(IxI)'!$L58</f>
        <v>0</v>
      </c>
      <c r="AZ58">
        <f>I!AY56*'Sim_Vt_Of(IxI)'!$L58</f>
        <v>0</v>
      </c>
      <c r="BA58">
        <f>I!AZ56*'Sim_Vt_Of(IxI)'!$L58</f>
        <v>0</v>
      </c>
      <c r="BB58">
        <f>I!BA56*'Sim_Vt_Of(IxI)'!$L58</f>
        <v>0</v>
      </c>
      <c r="BC58">
        <f>I!BB56*'Sim_Vt_Of(IxI)'!$L58</f>
        <v>0</v>
      </c>
      <c r="BD58">
        <f>I!BC56*'Sim_Vt_Of(IxI)'!$L58</f>
        <v>0</v>
      </c>
      <c r="BE58">
        <f>I!BD56*'Sim_Vt_Of(IxI)'!$L58</f>
        <v>0</v>
      </c>
      <c r="BF58">
        <f>I!BE56*'Sim_Vt_Of(IxI)'!$L58</f>
        <v>0</v>
      </c>
      <c r="BG58">
        <f>I!BF56*'Sim_Vt_Of(IxI)'!$L58</f>
        <v>0</v>
      </c>
      <c r="BH58">
        <f>I!BG56*'Sim_Vt_Of(IxI)'!$L58</f>
        <v>0</v>
      </c>
      <c r="BI58">
        <f>I!BH56*'Sim_Vt_Of(IxI)'!$L58</f>
        <v>0</v>
      </c>
      <c r="BJ58">
        <f>I!BI56*'Sim_Vt_Of(IxI)'!$L58</f>
        <v>0</v>
      </c>
      <c r="BK58">
        <f>I!BJ56*'Sim_Vt_Of(IxI)'!$L58</f>
        <v>0</v>
      </c>
      <c r="BL58">
        <f>I!BK56*'Sim_Vt_Of(IxI)'!$L58</f>
        <v>0</v>
      </c>
      <c r="BM58">
        <f>I!BL56*'Sim_Vt_Of(IxI)'!$L58</f>
        <v>0</v>
      </c>
      <c r="BN58">
        <f>I!BM56*'Sim_Vt_Of(IxI)'!$L58</f>
        <v>0</v>
      </c>
      <c r="BO58">
        <f>I!BN56*'Sim_Vt_Of(IxI)'!$L58</f>
        <v>0</v>
      </c>
      <c r="BP58">
        <f>I!BO56*'Sim_Vt_Of(IxI)'!$L58</f>
        <v>0</v>
      </c>
      <c r="BQ58">
        <f>I!BP56*'Sim_Vt_Of(IxI)'!$L58</f>
        <v>0</v>
      </c>
      <c r="BR58">
        <f>I!BQ56*'Sim_Vt_Of(IxI)'!$L58</f>
        <v>0</v>
      </c>
      <c r="BS58">
        <f>I!BR56*'Sim_Vt_Of(IxI)'!$L58</f>
        <v>0</v>
      </c>
      <c r="BT58">
        <f>I!BS56*'Sim_Vt_Of(IxI)'!$L58</f>
        <v>0</v>
      </c>
      <c r="BU58">
        <f>I!BT56*'Sim_Vt_Of(IxI)'!$L58</f>
        <v>0</v>
      </c>
      <c r="BV58">
        <f>I!BU56*'Sim_Vt_Of(IxI)'!$L58</f>
        <v>0</v>
      </c>
      <c r="BW58">
        <f>I!BV56*'Sim_Vt_Of(IxI)'!$L58</f>
        <v>0</v>
      </c>
      <c r="BX58">
        <f>I!BW56*'Sim_Vt_Of(IxI)'!$L58</f>
        <v>0</v>
      </c>
      <c r="BY58">
        <f>I!BX56*'Sim_Vt_Of(IxI)'!$L58</f>
        <v>0</v>
      </c>
    </row>
    <row r="59" spans="1:77" x14ac:dyDescent="0.25">
      <c r="A59" s="105" t="s">
        <v>56</v>
      </c>
      <c r="B59">
        <f>I!A57*'Sim_Vt_Of(IxI)'!$L59</f>
        <v>0</v>
      </c>
      <c r="C59">
        <f>I!B57*'Sim_Vt_Of(IxI)'!$L59</f>
        <v>0</v>
      </c>
      <c r="D59">
        <f>I!C57*'Sim_Vt_Of(IxI)'!$L59</f>
        <v>0</v>
      </c>
      <c r="E59">
        <f>I!D57*'Sim_Vt_Of(IxI)'!$L59</f>
        <v>0</v>
      </c>
      <c r="F59">
        <f>I!E57*'Sim_Vt_Of(IxI)'!$L59</f>
        <v>0</v>
      </c>
      <c r="G59">
        <f>I!F57*'Sim_Vt_Of(IxI)'!$L59</f>
        <v>0</v>
      </c>
      <c r="H59">
        <f>I!G57*'Sim_Vt_Of(IxI)'!$L59</f>
        <v>0</v>
      </c>
      <c r="I59">
        <f>I!H57*'Sim_Vt_Of(IxI)'!$L59</f>
        <v>0</v>
      </c>
      <c r="J59">
        <f>I!I57*'Sim_Vt_Of(IxI)'!$L59</f>
        <v>0</v>
      </c>
      <c r="K59">
        <f>I!J57*'Sim_Vt_Of(IxI)'!$L59</f>
        <v>0</v>
      </c>
      <c r="L59">
        <f>I!K57*'Sim_Vt_Of(IxI)'!$L59</f>
        <v>0</v>
      </c>
      <c r="M59">
        <f>I!L57*'Sim_Vt_Of(IxI)'!$L59</f>
        <v>0</v>
      </c>
      <c r="N59">
        <f>I!M57*'Sim_Vt_Of(IxI)'!$L59</f>
        <v>0</v>
      </c>
      <c r="O59">
        <f>I!N57*'Sim_Vt_Of(IxI)'!$L59</f>
        <v>0</v>
      </c>
      <c r="P59">
        <f>I!O57*'Sim_Vt_Of(IxI)'!$L59</f>
        <v>0</v>
      </c>
      <c r="Q59">
        <f>I!P57*'Sim_Vt_Of(IxI)'!$L59</f>
        <v>0</v>
      </c>
      <c r="R59">
        <f>I!Q57*'Sim_Vt_Of(IxI)'!$L59</f>
        <v>0</v>
      </c>
      <c r="S59">
        <f>I!R57*'Sim_Vt_Of(IxI)'!$L59</f>
        <v>0</v>
      </c>
      <c r="T59">
        <f>I!S57*'Sim_Vt_Of(IxI)'!$L59</f>
        <v>0</v>
      </c>
      <c r="U59">
        <f>I!T57*'Sim_Vt_Of(IxI)'!$L59</f>
        <v>0</v>
      </c>
      <c r="V59">
        <f>I!U57*'Sim_Vt_Of(IxI)'!$L59</f>
        <v>0</v>
      </c>
      <c r="W59">
        <f>I!V57*'Sim_Vt_Of(IxI)'!$L59</f>
        <v>0</v>
      </c>
      <c r="X59">
        <f>I!W57*'Sim_Vt_Of(IxI)'!$L59</f>
        <v>0</v>
      </c>
      <c r="Y59">
        <f>I!X57*'Sim_Vt_Of(IxI)'!$L59</f>
        <v>0</v>
      </c>
      <c r="Z59">
        <f>I!Y57*'Sim_Vt_Of(IxI)'!$L59</f>
        <v>0</v>
      </c>
      <c r="AA59">
        <f>I!Z57*'Sim_Vt_Of(IxI)'!$L59</f>
        <v>0</v>
      </c>
      <c r="AB59">
        <f>I!AA57*'Sim_Vt_Of(IxI)'!$L59</f>
        <v>0</v>
      </c>
      <c r="AC59">
        <f>I!AB57*'Sim_Vt_Of(IxI)'!$L59</f>
        <v>0</v>
      </c>
      <c r="AD59">
        <f>I!AC57*'Sim_Vt_Of(IxI)'!$L59</f>
        <v>0</v>
      </c>
      <c r="AE59">
        <f>I!AD57*'Sim_Vt_Of(IxI)'!$L59</f>
        <v>0</v>
      </c>
      <c r="AF59">
        <f>I!AE57*'Sim_Vt_Of(IxI)'!$L59</f>
        <v>0</v>
      </c>
      <c r="AG59">
        <f>I!AF57*'Sim_Vt_Of(IxI)'!$L59</f>
        <v>0</v>
      </c>
      <c r="AH59">
        <f>I!AG57*'Sim_Vt_Of(IxI)'!$L59</f>
        <v>0</v>
      </c>
      <c r="AI59">
        <f>I!AH57*'Sim_Vt_Of(IxI)'!$L59</f>
        <v>0</v>
      </c>
      <c r="AJ59">
        <f>I!AI57*'Sim_Vt_Of(IxI)'!$L59</f>
        <v>0</v>
      </c>
      <c r="AK59">
        <f>I!AJ57*'Sim_Vt_Of(IxI)'!$L59</f>
        <v>0</v>
      </c>
      <c r="AL59">
        <f>I!AK57*'Sim_Vt_Of(IxI)'!$L59</f>
        <v>0</v>
      </c>
      <c r="AM59">
        <f>I!AL57*'Sim_Vt_Of(IxI)'!$L59</f>
        <v>0</v>
      </c>
      <c r="AN59">
        <f>I!AM57*'Sim_Vt_Of(IxI)'!$L59</f>
        <v>0</v>
      </c>
      <c r="AO59">
        <f>I!AN57*'Sim_Vt_Of(IxI)'!$L59</f>
        <v>0</v>
      </c>
      <c r="AP59">
        <f>I!AO57*'Sim_Vt_Of(IxI)'!$L59</f>
        <v>0</v>
      </c>
      <c r="AQ59">
        <f>I!AP57*'Sim_Vt_Of(IxI)'!$L59</f>
        <v>0</v>
      </c>
      <c r="AR59">
        <f>I!AQ57*'Sim_Vt_Of(IxI)'!$L59</f>
        <v>0</v>
      </c>
      <c r="AS59">
        <f>I!AR57*'Sim_Vt_Of(IxI)'!$L59</f>
        <v>0</v>
      </c>
      <c r="AT59">
        <f>I!AS57*'Sim_Vt_Of(IxI)'!$L59</f>
        <v>0</v>
      </c>
      <c r="AU59">
        <f>I!AT57*'Sim_Vt_Of(IxI)'!$L59</f>
        <v>0</v>
      </c>
      <c r="AV59">
        <f>I!AU57*'Sim_Vt_Of(IxI)'!$L59</f>
        <v>0</v>
      </c>
      <c r="AW59">
        <f>I!AV57*'Sim_Vt_Of(IxI)'!$L59</f>
        <v>0</v>
      </c>
      <c r="AX59">
        <f>I!AW57*'Sim_Vt_Of(IxI)'!$L59</f>
        <v>0</v>
      </c>
      <c r="AY59">
        <f>I!AX57*'Sim_Vt_Of(IxI)'!$L59</f>
        <v>0</v>
      </c>
      <c r="AZ59">
        <f>I!AY57*'Sim_Vt_Of(IxI)'!$L59</f>
        <v>0</v>
      </c>
      <c r="BA59">
        <f>I!AZ57*'Sim_Vt_Of(IxI)'!$L59</f>
        <v>0</v>
      </c>
      <c r="BB59">
        <f>I!BA57*'Sim_Vt_Of(IxI)'!$L59</f>
        <v>0</v>
      </c>
      <c r="BC59">
        <f>I!BB57*'Sim_Vt_Of(IxI)'!$L59</f>
        <v>0</v>
      </c>
      <c r="BD59">
        <f>I!BC57*'Sim_Vt_Of(IxI)'!$L59</f>
        <v>0</v>
      </c>
      <c r="BE59">
        <f>I!BD57*'Sim_Vt_Of(IxI)'!$L59</f>
        <v>0</v>
      </c>
      <c r="BF59">
        <f>I!BE57*'Sim_Vt_Of(IxI)'!$L59</f>
        <v>0</v>
      </c>
      <c r="BG59">
        <f>I!BF57*'Sim_Vt_Of(IxI)'!$L59</f>
        <v>0</v>
      </c>
      <c r="BH59">
        <f>I!BG57*'Sim_Vt_Of(IxI)'!$L59</f>
        <v>0</v>
      </c>
      <c r="BI59">
        <f>I!BH57*'Sim_Vt_Of(IxI)'!$L59</f>
        <v>0</v>
      </c>
      <c r="BJ59">
        <f>I!BI57*'Sim_Vt_Of(IxI)'!$L59</f>
        <v>0</v>
      </c>
      <c r="BK59">
        <f>I!BJ57*'Sim_Vt_Of(IxI)'!$L59</f>
        <v>0</v>
      </c>
      <c r="BL59">
        <f>I!BK57*'Sim_Vt_Of(IxI)'!$L59</f>
        <v>0</v>
      </c>
      <c r="BM59">
        <f>I!BL57*'Sim_Vt_Of(IxI)'!$L59</f>
        <v>0</v>
      </c>
      <c r="BN59">
        <f>I!BM57*'Sim_Vt_Of(IxI)'!$L59</f>
        <v>0</v>
      </c>
      <c r="BO59">
        <f>I!BN57*'Sim_Vt_Of(IxI)'!$L59</f>
        <v>0</v>
      </c>
      <c r="BP59">
        <f>I!BO57*'Sim_Vt_Of(IxI)'!$L59</f>
        <v>0</v>
      </c>
      <c r="BQ59">
        <f>I!BP57*'Sim_Vt_Of(IxI)'!$L59</f>
        <v>0</v>
      </c>
      <c r="BR59">
        <f>I!BQ57*'Sim_Vt_Of(IxI)'!$L59</f>
        <v>0</v>
      </c>
      <c r="BS59">
        <f>I!BR57*'Sim_Vt_Of(IxI)'!$L59</f>
        <v>0</v>
      </c>
      <c r="BT59">
        <f>I!BS57*'Sim_Vt_Of(IxI)'!$L59</f>
        <v>0</v>
      </c>
      <c r="BU59">
        <f>I!BT57*'Sim_Vt_Of(IxI)'!$L59</f>
        <v>0</v>
      </c>
      <c r="BV59">
        <f>I!BU57*'Sim_Vt_Of(IxI)'!$L59</f>
        <v>0</v>
      </c>
      <c r="BW59">
        <f>I!BV57*'Sim_Vt_Of(IxI)'!$L59</f>
        <v>0</v>
      </c>
      <c r="BX59">
        <f>I!BW57*'Sim_Vt_Of(IxI)'!$L59</f>
        <v>0</v>
      </c>
      <c r="BY59">
        <f>I!BX57*'Sim_Vt_Of(IxI)'!$L59</f>
        <v>0</v>
      </c>
    </row>
    <row r="60" spans="1:77" x14ac:dyDescent="0.25">
      <c r="A60" s="105" t="s">
        <v>57</v>
      </c>
      <c r="B60">
        <f>I!A58*'Sim_Vt_Of(IxI)'!$L60</f>
        <v>0</v>
      </c>
      <c r="C60">
        <f>I!B58*'Sim_Vt_Of(IxI)'!$L60</f>
        <v>0</v>
      </c>
      <c r="D60">
        <f>I!C58*'Sim_Vt_Of(IxI)'!$L60</f>
        <v>0</v>
      </c>
      <c r="E60">
        <f>I!D58*'Sim_Vt_Of(IxI)'!$L60</f>
        <v>0</v>
      </c>
      <c r="F60">
        <f>I!E58*'Sim_Vt_Of(IxI)'!$L60</f>
        <v>0</v>
      </c>
      <c r="G60">
        <f>I!F58*'Sim_Vt_Of(IxI)'!$L60</f>
        <v>0</v>
      </c>
      <c r="H60">
        <f>I!G58*'Sim_Vt_Of(IxI)'!$L60</f>
        <v>0</v>
      </c>
      <c r="I60">
        <f>I!H58*'Sim_Vt_Of(IxI)'!$L60</f>
        <v>0</v>
      </c>
      <c r="J60">
        <f>I!I58*'Sim_Vt_Of(IxI)'!$L60</f>
        <v>0</v>
      </c>
      <c r="K60">
        <f>I!J58*'Sim_Vt_Of(IxI)'!$L60</f>
        <v>0</v>
      </c>
      <c r="L60">
        <f>I!K58*'Sim_Vt_Of(IxI)'!$L60</f>
        <v>0</v>
      </c>
      <c r="M60">
        <f>I!L58*'Sim_Vt_Of(IxI)'!$L60</f>
        <v>0</v>
      </c>
      <c r="N60">
        <f>I!M58*'Sim_Vt_Of(IxI)'!$L60</f>
        <v>0</v>
      </c>
      <c r="O60">
        <f>I!N58*'Sim_Vt_Of(IxI)'!$L60</f>
        <v>0</v>
      </c>
      <c r="P60">
        <f>I!O58*'Sim_Vt_Of(IxI)'!$L60</f>
        <v>0</v>
      </c>
      <c r="Q60">
        <f>I!P58*'Sim_Vt_Of(IxI)'!$L60</f>
        <v>0</v>
      </c>
      <c r="R60">
        <f>I!Q58*'Sim_Vt_Of(IxI)'!$L60</f>
        <v>0</v>
      </c>
      <c r="S60">
        <f>I!R58*'Sim_Vt_Of(IxI)'!$L60</f>
        <v>0</v>
      </c>
      <c r="T60">
        <f>I!S58*'Sim_Vt_Of(IxI)'!$L60</f>
        <v>0</v>
      </c>
      <c r="U60">
        <f>I!T58*'Sim_Vt_Of(IxI)'!$L60</f>
        <v>0</v>
      </c>
      <c r="V60">
        <f>I!U58*'Sim_Vt_Of(IxI)'!$L60</f>
        <v>0</v>
      </c>
      <c r="W60">
        <f>I!V58*'Sim_Vt_Of(IxI)'!$L60</f>
        <v>0</v>
      </c>
      <c r="X60">
        <f>I!W58*'Sim_Vt_Of(IxI)'!$L60</f>
        <v>0</v>
      </c>
      <c r="Y60">
        <f>I!X58*'Sim_Vt_Of(IxI)'!$L60</f>
        <v>0</v>
      </c>
      <c r="Z60">
        <f>I!Y58*'Sim_Vt_Of(IxI)'!$L60</f>
        <v>0</v>
      </c>
      <c r="AA60">
        <f>I!Z58*'Sim_Vt_Of(IxI)'!$L60</f>
        <v>0</v>
      </c>
      <c r="AB60">
        <f>I!AA58*'Sim_Vt_Of(IxI)'!$L60</f>
        <v>0</v>
      </c>
      <c r="AC60">
        <f>I!AB58*'Sim_Vt_Of(IxI)'!$L60</f>
        <v>0</v>
      </c>
      <c r="AD60">
        <f>I!AC58*'Sim_Vt_Of(IxI)'!$L60</f>
        <v>0</v>
      </c>
      <c r="AE60">
        <f>I!AD58*'Sim_Vt_Of(IxI)'!$L60</f>
        <v>0</v>
      </c>
      <c r="AF60">
        <f>I!AE58*'Sim_Vt_Of(IxI)'!$L60</f>
        <v>0</v>
      </c>
      <c r="AG60">
        <f>I!AF58*'Sim_Vt_Of(IxI)'!$L60</f>
        <v>0</v>
      </c>
      <c r="AH60">
        <f>I!AG58*'Sim_Vt_Of(IxI)'!$L60</f>
        <v>0</v>
      </c>
      <c r="AI60">
        <f>I!AH58*'Sim_Vt_Of(IxI)'!$L60</f>
        <v>0</v>
      </c>
      <c r="AJ60">
        <f>I!AI58*'Sim_Vt_Of(IxI)'!$L60</f>
        <v>0</v>
      </c>
      <c r="AK60">
        <f>I!AJ58*'Sim_Vt_Of(IxI)'!$L60</f>
        <v>0</v>
      </c>
      <c r="AL60">
        <f>I!AK58*'Sim_Vt_Of(IxI)'!$L60</f>
        <v>0</v>
      </c>
      <c r="AM60">
        <f>I!AL58*'Sim_Vt_Of(IxI)'!$L60</f>
        <v>0</v>
      </c>
      <c r="AN60">
        <f>I!AM58*'Sim_Vt_Of(IxI)'!$L60</f>
        <v>0</v>
      </c>
      <c r="AO60">
        <f>I!AN58*'Sim_Vt_Of(IxI)'!$L60</f>
        <v>0</v>
      </c>
      <c r="AP60">
        <f>I!AO58*'Sim_Vt_Of(IxI)'!$L60</f>
        <v>0</v>
      </c>
      <c r="AQ60">
        <f>I!AP58*'Sim_Vt_Of(IxI)'!$L60</f>
        <v>0</v>
      </c>
      <c r="AR60">
        <f>I!AQ58*'Sim_Vt_Of(IxI)'!$L60</f>
        <v>0</v>
      </c>
      <c r="AS60">
        <f>I!AR58*'Sim_Vt_Of(IxI)'!$L60</f>
        <v>0</v>
      </c>
      <c r="AT60">
        <f>I!AS58*'Sim_Vt_Of(IxI)'!$L60</f>
        <v>0</v>
      </c>
      <c r="AU60">
        <f>I!AT58*'Sim_Vt_Of(IxI)'!$L60</f>
        <v>0</v>
      </c>
      <c r="AV60">
        <f>I!AU58*'Sim_Vt_Of(IxI)'!$L60</f>
        <v>0</v>
      </c>
      <c r="AW60">
        <f>I!AV58*'Sim_Vt_Of(IxI)'!$L60</f>
        <v>0</v>
      </c>
      <c r="AX60">
        <f>I!AW58*'Sim_Vt_Of(IxI)'!$L60</f>
        <v>0</v>
      </c>
      <c r="AY60">
        <f>I!AX58*'Sim_Vt_Of(IxI)'!$L60</f>
        <v>0</v>
      </c>
      <c r="AZ60">
        <f>I!AY58*'Sim_Vt_Of(IxI)'!$L60</f>
        <v>0</v>
      </c>
      <c r="BA60">
        <f>I!AZ58*'Sim_Vt_Of(IxI)'!$L60</f>
        <v>0</v>
      </c>
      <c r="BB60">
        <f>I!BA58*'Sim_Vt_Of(IxI)'!$L60</f>
        <v>0</v>
      </c>
      <c r="BC60">
        <f>I!BB58*'Sim_Vt_Of(IxI)'!$L60</f>
        <v>0</v>
      </c>
      <c r="BD60">
        <f>I!BC58*'Sim_Vt_Of(IxI)'!$L60</f>
        <v>0</v>
      </c>
      <c r="BE60">
        <f>I!BD58*'Sim_Vt_Of(IxI)'!$L60</f>
        <v>0</v>
      </c>
      <c r="BF60">
        <f>I!BE58*'Sim_Vt_Of(IxI)'!$L60</f>
        <v>0</v>
      </c>
      <c r="BG60">
        <f>I!BF58*'Sim_Vt_Of(IxI)'!$L60</f>
        <v>0</v>
      </c>
      <c r="BH60">
        <f>I!BG58*'Sim_Vt_Of(IxI)'!$L60</f>
        <v>0</v>
      </c>
      <c r="BI60">
        <f>I!BH58*'Sim_Vt_Of(IxI)'!$L60</f>
        <v>0</v>
      </c>
      <c r="BJ60">
        <f>I!BI58*'Sim_Vt_Of(IxI)'!$L60</f>
        <v>0</v>
      </c>
      <c r="BK60">
        <f>I!BJ58*'Sim_Vt_Of(IxI)'!$L60</f>
        <v>0</v>
      </c>
      <c r="BL60">
        <f>I!BK58*'Sim_Vt_Of(IxI)'!$L60</f>
        <v>0</v>
      </c>
      <c r="BM60">
        <f>I!BL58*'Sim_Vt_Of(IxI)'!$L60</f>
        <v>0</v>
      </c>
      <c r="BN60">
        <f>I!BM58*'Sim_Vt_Of(IxI)'!$L60</f>
        <v>0</v>
      </c>
      <c r="BO60">
        <f>I!BN58*'Sim_Vt_Of(IxI)'!$L60</f>
        <v>0</v>
      </c>
      <c r="BP60">
        <f>I!BO58*'Sim_Vt_Of(IxI)'!$L60</f>
        <v>0</v>
      </c>
      <c r="BQ60">
        <f>I!BP58*'Sim_Vt_Of(IxI)'!$L60</f>
        <v>0</v>
      </c>
      <c r="BR60">
        <f>I!BQ58*'Sim_Vt_Of(IxI)'!$L60</f>
        <v>0</v>
      </c>
      <c r="BS60">
        <f>I!BR58*'Sim_Vt_Of(IxI)'!$L60</f>
        <v>0</v>
      </c>
      <c r="BT60">
        <f>I!BS58*'Sim_Vt_Of(IxI)'!$L60</f>
        <v>0</v>
      </c>
      <c r="BU60">
        <f>I!BT58*'Sim_Vt_Of(IxI)'!$L60</f>
        <v>0</v>
      </c>
      <c r="BV60">
        <f>I!BU58*'Sim_Vt_Of(IxI)'!$L60</f>
        <v>0</v>
      </c>
      <c r="BW60">
        <f>I!BV58*'Sim_Vt_Of(IxI)'!$L60</f>
        <v>0</v>
      </c>
      <c r="BX60">
        <f>I!BW58*'Sim_Vt_Of(IxI)'!$L60</f>
        <v>0</v>
      </c>
      <c r="BY60">
        <f>I!BX58*'Sim_Vt_Of(IxI)'!$L60</f>
        <v>0</v>
      </c>
    </row>
    <row r="61" spans="1:77" x14ac:dyDescent="0.25">
      <c r="A61" s="105" t="s">
        <v>58</v>
      </c>
      <c r="B61">
        <f>I!A59*'Sim_Vt_Of(IxI)'!$L61</f>
        <v>0</v>
      </c>
      <c r="C61">
        <f>I!B59*'Sim_Vt_Of(IxI)'!$L61</f>
        <v>0</v>
      </c>
      <c r="D61">
        <f>I!C59*'Sim_Vt_Of(IxI)'!$L61</f>
        <v>0</v>
      </c>
      <c r="E61">
        <f>I!D59*'Sim_Vt_Of(IxI)'!$L61</f>
        <v>0</v>
      </c>
      <c r="F61">
        <f>I!E59*'Sim_Vt_Of(IxI)'!$L61</f>
        <v>0</v>
      </c>
      <c r="G61">
        <f>I!F59*'Sim_Vt_Of(IxI)'!$L61</f>
        <v>0</v>
      </c>
      <c r="H61">
        <f>I!G59*'Sim_Vt_Of(IxI)'!$L61</f>
        <v>0</v>
      </c>
      <c r="I61">
        <f>I!H59*'Sim_Vt_Of(IxI)'!$L61</f>
        <v>0</v>
      </c>
      <c r="J61">
        <f>I!I59*'Sim_Vt_Of(IxI)'!$L61</f>
        <v>0</v>
      </c>
      <c r="K61">
        <f>I!J59*'Sim_Vt_Of(IxI)'!$L61</f>
        <v>0</v>
      </c>
      <c r="L61">
        <f>I!K59*'Sim_Vt_Of(IxI)'!$L61</f>
        <v>0</v>
      </c>
      <c r="M61">
        <f>I!L59*'Sim_Vt_Of(IxI)'!$L61</f>
        <v>0</v>
      </c>
      <c r="N61">
        <f>I!M59*'Sim_Vt_Of(IxI)'!$L61</f>
        <v>0</v>
      </c>
      <c r="O61">
        <f>I!N59*'Sim_Vt_Of(IxI)'!$L61</f>
        <v>0</v>
      </c>
      <c r="P61">
        <f>I!O59*'Sim_Vt_Of(IxI)'!$L61</f>
        <v>0</v>
      </c>
      <c r="Q61">
        <f>I!P59*'Sim_Vt_Of(IxI)'!$L61</f>
        <v>0</v>
      </c>
      <c r="R61">
        <f>I!Q59*'Sim_Vt_Of(IxI)'!$L61</f>
        <v>0</v>
      </c>
      <c r="S61">
        <f>I!R59*'Sim_Vt_Of(IxI)'!$L61</f>
        <v>0</v>
      </c>
      <c r="T61">
        <f>I!S59*'Sim_Vt_Of(IxI)'!$L61</f>
        <v>0</v>
      </c>
      <c r="U61">
        <f>I!T59*'Sim_Vt_Of(IxI)'!$L61</f>
        <v>0</v>
      </c>
      <c r="V61">
        <f>I!U59*'Sim_Vt_Of(IxI)'!$L61</f>
        <v>0</v>
      </c>
      <c r="W61">
        <f>I!V59*'Sim_Vt_Of(IxI)'!$L61</f>
        <v>0</v>
      </c>
      <c r="X61">
        <f>I!W59*'Sim_Vt_Of(IxI)'!$L61</f>
        <v>0</v>
      </c>
      <c r="Y61">
        <f>I!X59*'Sim_Vt_Of(IxI)'!$L61</f>
        <v>0</v>
      </c>
      <c r="Z61">
        <f>I!Y59*'Sim_Vt_Of(IxI)'!$L61</f>
        <v>0</v>
      </c>
      <c r="AA61">
        <f>I!Z59*'Sim_Vt_Of(IxI)'!$L61</f>
        <v>0</v>
      </c>
      <c r="AB61">
        <f>I!AA59*'Sim_Vt_Of(IxI)'!$L61</f>
        <v>0</v>
      </c>
      <c r="AC61">
        <f>I!AB59*'Sim_Vt_Of(IxI)'!$L61</f>
        <v>0</v>
      </c>
      <c r="AD61">
        <f>I!AC59*'Sim_Vt_Of(IxI)'!$L61</f>
        <v>0</v>
      </c>
      <c r="AE61">
        <f>I!AD59*'Sim_Vt_Of(IxI)'!$L61</f>
        <v>0</v>
      </c>
      <c r="AF61">
        <f>I!AE59*'Sim_Vt_Of(IxI)'!$L61</f>
        <v>0</v>
      </c>
      <c r="AG61">
        <f>I!AF59*'Sim_Vt_Of(IxI)'!$L61</f>
        <v>0</v>
      </c>
      <c r="AH61">
        <f>I!AG59*'Sim_Vt_Of(IxI)'!$L61</f>
        <v>0</v>
      </c>
      <c r="AI61">
        <f>I!AH59*'Sim_Vt_Of(IxI)'!$L61</f>
        <v>0</v>
      </c>
      <c r="AJ61">
        <f>I!AI59*'Sim_Vt_Of(IxI)'!$L61</f>
        <v>0</v>
      </c>
      <c r="AK61">
        <f>I!AJ59*'Sim_Vt_Of(IxI)'!$L61</f>
        <v>0</v>
      </c>
      <c r="AL61">
        <f>I!AK59*'Sim_Vt_Of(IxI)'!$L61</f>
        <v>0</v>
      </c>
      <c r="AM61">
        <f>I!AL59*'Sim_Vt_Of(IxI)'!$L61</f>
        <v>0</v>
      </c>
      <c r="AN61">
        <f>I!AM59*'Sim_Vt_Of(IxI)'!$L61</f>
        <v>0</v>
      </c>
      <c r="AO61">
        <f>I!AN59*'Sim_Vt_Of(IxI)'!$L61</f>
        <v>0</v>
      </c>
      <c r="AP61">
        <f>I!AO59*'Sim_Vt_Of(IxI)'!$L61</f>
        <v>0</v>
      </c>
      <c r="AQ61">
        <f>I!AP59*'Sim_Vt_Of(IxI)'!$L61</f>
        <v>0</v>
      </c>
      <c r="AR61">
        <f>I!AQ59*'Sim_Vt_Of(IxI)'!$L61</f>
        <v>0</v>
      </c>
      <c r="AS61">
        <f>I!AR59*'Sim_Vt_Of(IxI)'!$L61</f>
        <v>0</v>
      </c>
      <c r="AT61">
        <f>I!AS59*'Sim_Vt_Of(IxI)'!$L61</f>
        <v>0</v>
      </c>
      <c r="AU61">
        <f>I!AT59*'Sim_Vt_Of(IxI)'!$L61</f>
        <v>0</v>
      </c>
      <c r="AV61">
        <f>I!AU59*'Sim_Vt_Of(IxI)'!$L61</f>
        <v>0</v>
      </c>
      <c r="AW61">
        <f>I!AV59*'Sim_Vt_Of(IxI)'!$L61</f>
        <v>0</v>
      </c>
      <c r="AX61">
        <f>I!AW59*'Sim_Vt_Of(IxI)'!$L61</f>
        <v>0</v>
      </c>
      <c r="AY61">
        <f>I!AX59*'Sim_Vt_Of(IxI)'!$L61</f>
        <v>0</v>
      </c>
      <c r="AZ61">
        <f>I!AY59*'Sim_Vt_Of(IxI)'!$L61</f>
        <v>0</v>
      </c>
      <c r="BA61">
        <f>I!AZ59*'Sim_Vt_Of(IxI)'!$L61</f>
        <v>0</v>
      </c>
      <c r="BB61">
        <f>I!BA59*'Sim_Vt_Of(IxI)'!$L61</f>
        <v>0</v>
      </c>
      <c r="BC61">
        <f>I!BB59*'Sim_Vt_Of(IxI)'!$L61</f>
        <v>0</v>
      </c>
      <c r="BD61">
        <f>I!BC59*'Sim_Vt_Of(IxI)'!$L61</f>
        <v>0</v>
      </c>
      <c r="BE61">
        <f>I!BD59*'Sim_Vt_Of(IxI)'!$L61</f>
        <v>0</v>
      </c>
      <c r="BF61">
        <f>I!BE59*'Sim_Vt_Of(IxI)'!$L61</f>
        <v>0</v>
      </c>
      <c r="BG61">
        <f>I!BF59*'Sim_Vt_Of(IxI)'!$L61</f>
        <v>0</v>
      </c>
      <c r="BH61">
        <f>I!BG59*'Sim_Vt_Of(IxI)'!$L61</f>
        <v>0</v>
      </c>
      <c r="BI61">
        <f>I!BH59*'Sim_Vt_Of(IxI)'!$L61</f>
        <v>0</v>
      </c>
      <c r="BJ61">
        <f>I!BI59*'Sim_Vt_Of(IxI)'!$L61</f>
        <v>0</v>
      </c>
      <c r="BK61">
        <f>I!BJ59*'Sim_Vt_Of(IxI)'!$L61</f>
        <v>0</v>
      </c>
      <c r="BL61">
        <f>I!BK59*'Sim_Vt_Of(IxI)'!$L61</f>
        <v>0</v>
      </c>
      <c r="BM61">
        <f>I!BL59*'Sim_Vt_Of(IxI)'!$L61</f>
        <v>0</v>
      </c>
      <c r="BN61">
        <f>I!BM59*'Sim_Vt_Of(IxI)'!$L61</f>
        <v>0</v>
      </c>
      <c r="BO61">
        <f>I!BN59*'Sim_Vt_Of(IxI)'!$L61</f>
        <v>0</v>
      </c>
      <c r="BP61">
        <f>I!BO59*'Sim_Vt_Of(IxI)'!$L61</f>
        <v>0</v>
      </c>
      <c r="BQ61">
        <f>I!BP59*'Sim_Vt_Of(IxI)'!$L61</f>
        <v>0</v>
      </c>
      <c r="BR61">
        <f>I!BQ59*'Sim_Vt_Of(IxI)'!$L61</f>
        <v>0</v>
      </c>
      <c r="BS61">
        <f>I!BR59*'Sim_Vt_Of(IxI)'!$L61</f>
        <v>0</v>
      </c>
      <c r="BT61">
        <f>I!BS59*'Sim_Vt_Of(IxI)'!$L61</f>
        <v>0</v>
      </c>
      <c r="BU61">
        <f>I!BT59*'Sim_Vt_Of(IxI)'!$L61</f>
        <v>0</v>
      </c>
      <c r="BV61">
        <f>I!BU59*'Sim_Vt_Of(IxI)'!$L61</f>
        <v>0</v>
      </c>
      <c r="BW61">
        <f>I!BV59*'Sim_Vt_Of(IxI)'!$L61</f>
        <v>0</v>
      </c>
      <c r="BX61">
        <f>I!BW59*'Sim_Vt_Of(IxI)'!$L61</f>
        <v>0</v>
      </c>
      <c r="BY61">
        <f>I!BX59*'Sim_Vt_Of(IxI)'!$L61</f>
        <v>0</v>
      </c>
    </row>
    <row r="62" spans="1:77" x14ac:dyDescent="0.25">
      <c r="A62" s="105" t="s">
        <v>59</v>
      </c>
      <c r="B62">
        <f>I!A60*'Sim_Vt_Of(IxI)'!$L62</f>
        <v>0</v>
      </c>
      <c r="C62">
        <f>I!B60*'Sim_Vt_Of(IxI)'!$L62</f>
        <v>0</v>
      </c>
      <c r="D62">
        <f>I!C60*'Sim_Vt_Of(IxI)'!$L62</f>
        <v>0</v>
      </c>
      <c r="E62">
        <f>I!D60*'Sim_Vt_Of(IxI)'!$L62</f>
        <v>0</v>
      </c>
      <c r="F62">
        <f>I!E60*'Sim_Vt_Of(IxI)'!$L62</f>
        <v>0</v>
      </c>
      <c r="G62">
        <f>I!F60*'Sim_Vt_Of(IxI)'!$L62</f>
        <v>0</v>
      </c>
      <c r="H62">
        <f>I!G60*'Sim_Vt_Of(IxI)'!$L62</f>
        <v>0</v>
      </c>
      <c r="I62">
        <f>I!H60*'Sim_Vt_Of(IxI)'!$L62</f>
        <v>0</v>
      </c>
      <c r="J62">
        <f>I!I60*'Sim_Vt_Of(IxI)'!$L62</f>
        <v>0</v>
      </c>
      <c r="K62">
        <f>I!J60*'Sim_Vt_Of(IxI)'!$L62</f>
        <v>0</v>
      </c>
      <c r="L62">
        <f>I!K60*'Sim_Vt_Of(IxI)'!$L62</f>
        <v>0</v>
      </c>
      <c r="M62">
        <f>I!L60*'Sim_Vt_Of(IxI)'!$L62</f>
        <v>0</v>
      </c>
      <c r="N62">
        <f>I!M60*'Sim_Vt_Of(IxI)'!$L62</f>
        <v>0</v>
      </c>
      <c r="O62">
        <f>I!N60*'Sim_Vt_Of(IxI)'!$L62</f>
        <v>0</v>
      </c>
      <c r="P62">
        <f>I!O60*'Sim_Vt_Of(IxI)'!$L62</f>
        <v>0</v>
      </c>
      <c r="Q62">
        <f>I!P60*'Sim_Vt_Of(IxI)'!$L62</f>
        <v>0</v>
      </c>
      <c r="R62">
        <f>I!Q60*'Sim_Vt_Of(IxI)'!$L62</f>
        <v>0</v>
      </c>
      <c r="S62">
        <f>I!R60*'Sim_Vt_Of(IxI)'!$L62</f>
        <v>0</v>
      </c>
      <c r="T62">
        <f>I!S60*'Sim_Vt_Of(IxI)'!$L62</f>
        <v>0</v>
      </c>
      <c r="U62">
        <f>I!T60*'Sim_Vt_Of(IxI)'!$L62</f>
        <v>0</v>
      </c>
      <c r="V62">
        <f>I!U60*'Sim_Vt_Of(IxI)'!$L62</f>
        <v>0</v>
      </c>
      <c r="W62">
        <f>I!V60*'Sim_Vt_Of(IxI)'!$L62</f>
        <v>0</v>
      </c>
      <c r="X62">
        <f>I!W60*'Sim_Vt_Of(IxI)'!$L62</f>
        <v>0</v>
      </c>
      <c r="Y62">
        <f>I!X60*'Sim_Vt_Of(IxI)'!$L62</f>
        <v>0</v>
      </c>
      <c r="Z62">
        <f>I!Y60*'Sim_Vt_Of(IxI)'!$L62</f>
        <v>0</v>
      </c>
      <c r="AA62">
        <f>I!Z60*'Sim_Vt_Of(IxI)'!$L62</f>
        <v>0</v>
      </c>
      <c r="AB62">
        <f>I!AA60*'Sim_Vt_Of(IxI)'!$L62</f>
        <v>0</v>
      </c>
      <c r="AC62">
        <f>I!AB60*'Sim_Vt_Of(IxI)'!$L62</f>
        <v>0</v>
      </c>
      <c r="AD62">
        <f>I!AC60*'Sim_Vt_Of(IxI)'!$L62</f>
        <v>0</v>
      </c>
      <c r="AE62">
        <f>I!AD60*'Sim_Vt_Of(IxI)'!$L62</f>
        <v>0</v>
      </c>
      <c r="AF62">
        <f>I!AE60*'Sim_Vt_Of(IxI)'!$L62</f>
        <v>0</v>
      </c>
      <c r="AG62">
        <f>I!AF60*'Sim_Vt_Of(IxI)'!$L62</f>
        <v>0</v>
      </c>
      <c r="AH62">
        <f>I!AG60*'Sim_Vt_Of(IxI)'!$L62</f>
        <v>0</v>
      </c>
      <c r="AI62">
        <f>I!AH60*'Sim_Vt_Of(IxI)'!$L62</f>
        <v>0</v>
      </c>
      <c r="AJ62">
        <f>I!AI60*'Sim_Vt_Of(IxI)'!$L62</f>
        <v>0</v>
      </c>
      <c r="AK62">
        <f>I!AJ60*'Sim_Vt_Of(IxI)'!$L62</f>
        <v>0</v>
      </c>
      <c r="AL62">
        <f>I!AK60*'Sim_Vt_Of(IxI)'!$L62</f>
        <v>0</v>
      </c>
      <c r="AM62">
        <f>I!AL60*'Sim_Vt_Of(IxI)'!$L62</f>
        <v>0</v>
      </c>
      <c r="AN62">
        <f>I!AM60*'Sim_Vt_Of(IxI)'!$L62</f>
        <v>0</v>
      </c>
      <c r="AO62">
        <f>I!AN60*'Sim_Vt_Of(IxI)'!$L62</f>
        <v>0</v>
      </c>
      <c r="AP62">
        <f>I!AO60*'Sim_Vt_Of(IxI)'!$L62</f>
        <v>0</v>
      </c>
      <c r="AQ62">
        <f>I!AP60*'Sim_Vt_Of(IxI)'!$L62</f>
        <v>0</v>
      </c>
      <c r="AR62">
        <f>I!AQ60*'Sim_Vt_Of(IxI)'!$L62</f>
        <v>0</v>
      </c>
      <c r="AS62">
        <f>I!AR60*'Sim_Vt_Of(IxI)'!$L62</f>
        <v>0</v>
      </c>
      <c r="AT62">
        <f>I!AS60*'Sim_Vt_Of(IxI)'!$L62</f>
        <v>0</v>
      </c>
      <c r="AU62">
        <f>I!AT60*'Sim_Vt_Of(IxI)'!$L62</f>
        <v>0</v>
      </c>
      <c r="AV62">
        <f>I!AU60*'Sim_Vt_Of(IxI)'!$L62</f>
        <v>0</v>
      </c>
      <c r="AW62">
        <f>I!AV60*'Sim_Vt_Of(IxI)'!$L62</f>
        <v>0</v>
      </c>
      <c r="AX62">
        <f>I!AW60*'Sim_Vt_Of(IxI)'!$L62</f>
        <v>0</v>
      </c>
      <c r="AY62">
        <f>I!AX60*'Sim_Vt_Of(IxI)'!$L62</f>
        <v>0</v>
      </c>
      <c r="AZ62">
        <f>I!AY60*'Sim_Vt_Of(IxI)'!$L62</f>
        <v>0</v>
      </c>
      <c r="BA62">
        <f>I!AZ60*'Sim_Vt_Of(IxI)'!$L62</f>
        <v>0</v>
      </c>
      <c r="BB62">
        <f>I!BA60*'Sim_Vt_Of(IxI)'!$L62</f>
        <v>0</v>
      </c>
      <c r="BC62">
        <f>I!BB60*'Sim_Vt_Of(IxI)'!$L62</f>
        <v>0</v>
      </c>
      <c r="BD62">
        <f>I!BC60*'Sim_Vt_Of(IxI)'!$L62</f>
        <v>0</v>
      </c>
      <c r="BE62">
        <f>I!BD60*'Sim_Vt_Of(IxI)'!$L62</f>
        <v>0</v>
      </c>
      <c r="BF62">
        <f>I!BE60*'Sim_Vt_Of(IxI)'!$L62</f>
        <v>0</v>
      </c>
      <c r="BG62">
        <f>I!BF60*'Sim_Vt_Of(IxI)'!$L62</f>
        <v>0</v>
      </c>
      <c r="BH62">
        <f>I!BG60*'Sim_Vt_Of(IxI)'!$L62</f>
        <v>0</v>
      </c>
      <c r="BI62">
        <f>I!BH60*'Sim_Vt_Of(IxI)'!$L62</f>
        <v>0</v>
      </c>
      <c r="BJ62">
        <f>I!BI60*'Sim_Vt_Of(IxI)'!$L62</f>
        <v>0</v>
      </c>
      <c r="BK62">
        <f>I!BJ60*'Sim_Vt_Of(IxI)'!$L62</f>
        <v>0</v>
      </c>
      <c r="BL62">
        <f>I!BK60*'Sim_Vt_Of(IxI)'!$L62</f>
        <v>0</v>
      </c>
      <c r="BM62">
        <f>I!BL60*'Sim_Vt_Of(IxI)'!$L62</f>
        <v>0</v>
      </c>
      <c r="BN62">
        <f>I!BM60*'Sim_Vt_Of(IxI)'!$L62</f>
        <v>0</v>
      </c>
      <c r="BO62">
        <f>I!BN60*'Sim_Vt_Of(IxI)'!$L62</f>
        <v>0</v>
      </c>
      <c r="BP62">
        <f>I!BO60*'Sim_Vt_Of(IxI)'!$L62</f>
        <v>0</v>
      </c>
      <c r="BQ62">
        <f>I!BP60*'Sim_Vt_Of(IxI)'!$L62</f>
        <v>0</v>
      </c>
      <c r="BR62">
        <f>I!BQ60*'Sim_Vt_Of(IxI)'!$L62</f>
        <v>0</v>
      </c>
      <c r="BS62">
        <f>I!BR60*'Sim_Vt_Of(IxI)'!$L62</f>
        <v>0</v>
      </c>
      <c r="BT62">
        <f>I!BS60*'Sim_Vt_Of(IxI)'!$L62</f>
        <v>0</v>
      </c>
      <c r="BU62">
        <f>I!BT60*'Sim_Vt_Of(IxI)'!$L62</f>
        <v>0</v>
      </c>
      <c r="BV62">
        <f>I!BU60*'Sim_Vt_Of(IxI)'!$L62</f>
        <v>0</v>
      </c>
      <c r="BW62">
        <f>I!BV60*'Sim_Vt_Of(IxI)'!$L62</f>
        <v>0</v>
      </c>
      <c r="BX62">
        <f>I!BW60*'Sim_Vt_Of(IxI)'!$L62</f>
        <v>0</v>
      </c>
      <c r="BY62">
        <f>I!BX60*'Sim_Vt_Of(IxI)'!$L62</f>
        <v>0</v>
      </c>
    </row>
    <row r="63" spans="1:77" x14ac:dyDescent="0.25">
      <c r="A63" s="105" t="s">
        <v>60</v>
      </c>
      <c r="B63">
        <f>I!A61*'Sim_Vt_Of(IxI)'!$L63</f>
        <v>0</v>
      </c>
      <c r="C63">
        <f>I!B61*'Sim_Vt_Of(IxI)'!$L63</f>
        <v>0</v>
      </c>
      <c r="D63">
        <f>I!C61*'Sim_Vt_Of(IxI)'!$L63</f>
        <v>0</v>
      </c>
      <c r="E63">
        <f>I!D61*'Sim_Vt_Of(IxI)'!$L63</f>
        <v>0</v>
      </c>
      <c r="F63">
        <f>I!E61*'Sim_Vt_Of(IxI)'!$L63</f>
        <v>0</v>
      </c>
      <c r="G63">
        <f>I!F61*'Sim_Vt_Of(IxI)'!$L63</f>
        <v>0</v>
      </c>
      <c r="H63">
        <f>I!G61*'Sim_Vt_Of(IxI)'!$L63</f>
        <v>0</v>
      </c>
      <c r="I63">
        <f>I!H61*'Sim_Vt_Of(IxI)'!$L63</f>
        <v>0</v>
      </c>
      <c r="J63">
        <f>I!I61*'Sim_Vt_Of(IxI)'!$L63</f>
        <v>0</v>
      </c>
      <c r="K63">
        <f>I!J61*'Sim_Vt_Of(IxI)'!$L63</f>
        <v>0</v>
      </c>
      <c r="L63">
        <f>I!K61*'Sim_Vt_Of(IxI)'!$L63</f>
        <v>0</v>
      </c>
      <c r="M63">
        <f>I!L61*'Sim_Vt_Of(IxI)'!$L63</f>
        <v>0</v>
      </c>
      <c r="N63">
        <f>I!M61*'Sim_Vt_Of(IxI)'!$L63</f>
        <v>0</v>
      </c>
      <c r="O63">
        <f>I!N61*'Sim_Vt_Of(IxI)'!$L63</f>
        <v>0</v>
      </c>
      <c r="P63">
        <f>I!O61*'Sim_Vt_Of(IxI)'!$L63</f>
        <v>0</v>
      </c>
      <c r="Q63">
        <f>I!P61*'Sim_Vt_Of(IxI)'!$L63</f>
        <v>0</v>
      </c>
      <c r="R63">
        <f>I!Q61*'Sim_Vt_Of(IxI)'!$L63</f>
        <v>0</v>
      </c>
      <c r="S63">
        <f>I!R61*'Sim_Vt_Of(IxI)'!$L63</f>
        <v>0</v>
      </c>
      <c r="T63">
        <f>I!S61*'Sim_Vt_Of(IxI)'!$L63</f>
        <v>0</v>
      </c>
      <c r="U63">
        <f>I!T61*'Sim_Vt_Of(IxI)'!$L63</f>
        <v>0</v>
      </c>
      <c r="V63">
        <f>I!U61*'Sim_Vt_Of(IxI)'!$L63</f>
        <v>0</v>
      </c>
      <c r="W63">
        <f>I!V61*'Sim_Vt_Of(IxI)'!$L63</f>
        <v>0</v>
      </c>
      <c r="X63">
        <f>I!W61*'Sim_Vt_Of(IxI)'!$L63</f>
        <v>0</v>
      </c>
      <c r="Y63">
        <f>I!X61*'Sim_Vt_Of(IxI)'!$L63</f>
        <v>0</v>
      </c>
      <c r="Z63">
        <f>I!Y61*'Sim_Vt_Of(IxI)'!$L63</f>
        <v>0</v>
      </c>
      <c r="AA63">
        <f>I!Z61*'Sim_Vt_Of(IxI)'!$L63</f>
        <v>0</v>
      </c>
      <c r="AB63">
        <f>I!AA61*'Sim_Vt_Of(IxI)'!$L63</f>
        <v>0</v>
      </c>
      <c r="AC63">
        <f>I!AB61*'Sim_Vt_Of(IxI)'!$L63</f>
        <v>0</v>
      </c>
      <c r="AD63">
        <f>I!AC61*'Sim_Vt_Of(IxI)'!$L63</f>
        <v>0</v>
      </c>
      <c r="AE63">
        <f>I!AD61*'Sim_Vt_Of(IxI)'!$L63</f>
        <v>0</v>
      </c>
      <c r="AF63">
        <f>I!AE61*'Sim_Vt_Of(IxI)'!$L63</f>
        <v>0</v>
      </c>
      <c r="AG63">
        <f>I!AF61*'Sim_Vt_Of(IxI)'!$L63</f>
        <v>0</v>
      </c>
      <c r="AH63">
        <f>I!AG61*'Sim_Vt_Of(IxI)'!$L63</f>
        <v>0</v>
      </c>
      <c r="AI63">
        <f>I!AH61*'Sim_Vt_Of(IxI)'!$L63</f>
        <v>0</v>
      </c>
      <c r="AJ63">
        <f>I!AI61*'Sim_Vt_Of(IxI)'!$L63</f>
        <v>0</v>
      </c>
      <c r="AK63">
        <f>I!AJ61*'Sim_Vt_Of(IxI)'!$L63</f>
        <v>0</v>
      </c>
      <c r="AL63">
        <f>I!AK61*'Sim_Vt_Of(IxI)'!$L63</f>
        <v>0</v>
      </c>
      <c r="AM63">
        <f>I!AL61*'Sim_Vt_Of(IxI)'!$L63</f>
        <v>0</v>
      </c>
      <c r="AN63">
        <f>I!AM61*'Sim_Vt_Of(IxI)'!$L63</f>
        <v>0</v>
      </c>
      <c r="AO63">
        <f>I!AN61*'Sim_Vt_Of(IxI)'!$L63</f>
        <v>0</v>
      </c>
      <c r="AP63">
        <f>I!AO61*'Sim_Vt_Of(IxI)'!$L63</f>
        <v>0</v>
      </c>
      <c r="AQ63">
        <f>I!AP61*'Sim_Vt_Of(IxI)'!$L63</f>
        <v>0</v>
      </c>
      <c r="AR63">
        <f>I!AQ61*'Sim_Vt_Of(IxI)'!$L63</f>
        <v>0</v>
      </c>
      <c r="AS63">
        <f>I!AR61*'Sim_Vt_Of(IxI)'!$L63</f>
        <v>0</v>
      </c>
      <c r="AT63">
        <f>I!AS61*'Sim_Vt_Of(IxI)'!$L63</f>
        <v>0</v>
      </c>
      <c r="AU63">
        <f>I!AT61*'Sim_Vt_Of(IxI)'!$L63</f>
        <v>0</v>
      </c>
      <c r="AV63">
        <f>I!AU61*'Sim_Vt_Of(IxI)'!$L63</f>
        <v>0</v>
      </c>
      <c r="AW63">
        <f>I!AV61*'Sim_Vt_Of(IxI)'!$L63</f>
        <v>0</v>
      </c>
      <c r="AX63">
        <f>I!AW61*'Sim_Vt_Of(IxI)'!$L63</f>
        <v>0</v>
      </c>
      <c r="AY63">
        <f>I!AX61*'Sim_Vt_Of(IxI)'!$L63</f>
        <v>0</v>
      </c>
      <c r="AZ63">
        <f>I!AY61*'Sim_Vt_Of(IxI)'!$L63</f>
        <v>0</v>
      </c>
      <c r="BA63">
        <f>I!AZ61*'Sim_Vt_Of(IxI)'!$L63</f>
        <v>0</v>
      </c>
      <c r="BB63">
        <f>I!BA61*'Sim_Vt_Of(IxI)'!$L63</f>
        <v>0</v>
      </c>
      <c r="BC63">
        <f>I!BB61*'Sim_Vt_Of(IxI)'!$L63</f>
        <v>0</v>
      </c>
      <c r="BD63">
        <f>I!BC61*'Sim_Vt_Of(IxI)'!$L63</f>
        <v>0</v>
      </c>
      <c r="BE63">
        <f>I!BD61*'Sim_Vt_Of(IxI)'!$L63</f>
        <v>0</v>
      </c>
      <c r="BF63">
        <f>I!BE61*'Sim_Vt_Of(IxI)'!$L63</f>
        <v>0</v>
      </c>
      <c r="BG63">
        <f>I!BF61*'Sim_Vt_Of(IxI)'!$L63</f>
        <v>0</v>
      </c>
      <c r="BH63">
        <f>I!BG61*'Sim_Vt_Of(IxI)'!$L63</f>
        <v>0</v>
      </c>
      <c r="BI63">
        <f>I!BH61*'Sim_Vt_Of(IxI)'!$L63</f>
        <v>0</v>
      </c>
      <c r="BJ63">
        <f>I!BI61*'Sim_Vt_Of(IxI)'!$L63</f>
        <v>0</v>
      </c>
      <c r="BK63">
        <f>I!BJ61*'Sim_Vt_Of(IxI)'!$L63</f>
        <v>0</v>
      </c>
      <c r="BL63">
        <f>I!BK61*'Sim_Vt_Of(IxI)'!$L63</f>
        <v>0</v>
      </c>
      <c r="BM63">
        <f>I!BL61*'Sim_Vt_Of(IxI)'!$L63</f>
        <v>0</v>
      </c>
      <c r="BN63">
        <f>I!BM61*'Sim_Vt_Of(IxI)'!$L63</f>
        <v>0</v>
      </c>
      <c r="BO63">
        <f>I!BN61*'Sim_Vt_Of(IxI)'!$L63</f>
        <v>0</v>
      </c>
      <c r="BP63">
        <f>I!BO61*'Sim_Vt_Of(IxI)'!$L63</f>
        <v>0</v>
      </c>
      <c r="BQ63">
        <f>I!BP61*'Sim_Vt_Of(IxI)'!$L63</f>
        <v>0</v>
      </c>
      <c r="BR63">
        <f>I!BQ61*'Sim_Vt_Of(IxI)'!$L63</f>
        <v>0</v>
      </c>
      <c r="BS63">
        <f>I!BR61*'Sim_Vt_Of(IxI)'!$L63</f>
        <v>0</v>
      </c>
      <c r="BT63">
        <f>I!BS61*'Sim_Vt_Of(IxI)'!$L63</f>
        <v>0</v>
      </c>
      <c r="BU63">
        <f>I!BT61*'Sim_Vt_Of(IxI)'!$L63</f>
        <v>0</v>
      </c>
      <c r="BV63">
        <f>I!BU61*'Sim_Vt_Of(IxI)'!$L63</f>
        <v>0</v>
      </c>
      <c r="BW63">
        <f>I!BV61*'Sim_Vt_Of(IxI)'!$L63</f>
        <v>0</v>
      </c>
      <c r="BX63">
        <f>I!BW61*'Sim_Vt_Of(IxI)'!$L63</f>
        <v>0</v>
      </c>
      <c r="BY63">
        <f>I!BX61*'Sim_Vt_Of(IxI)'!$L63</f>
        <v>0</v>
      </c>
    </row>
    <row r="64" spans="1:77" x14ac:dyDescent="0.25">
      <c r="A64" s="105" t="s">
        <v>61</v>
      </c>
      <c r="B64">
        <f>I!A62*'Sim_Vt_Of(IxI)'!$L64</f>
        <v>0</v>
      </c>
      <c r="C64">
        <f>I!B62*'Sim_Vt_Of(IxI)'!$L64</f>
        <v>0</v>
      </c>
      <c r="D64">
        <f>I!C62*'Sim_Vt_Of(IxI)'!$L64</f>
        <v>0</v>
      </c>
      <c r="E64">
        <f>I!D62*'Sim_Vt_Of(IxI)'!$L64</f>
        <v>0</v>
      </c>
      <c r="F64">
        <f>I!E62*'Sim_Vt_Of(IxI)'!$L64</f>
        <v>0</v>
      </c>
      <c r="G64">
        <f>I!F62*'Sim_Vt_Of(IxI)'!$L64</f>
        <v>0</v>
      </c>
      <c r="H64">
        <f>I!G62*'Sim_Vt_Of(IxI)'!$L64</f>
        <v>0</v>
      </c>
      <c r="I64">
        <f>I!H62*'Sim_Vt_Of(IxI)'!$L64</f>
        <v>0</v>
      </c>
      <c r="J64">
        <f>I!I62*'Sim_Vt_Of(IxI)'!$L64</f>
        <v>0</v>
      </c>
      <c r="K64">
        <f>I!J62*'Sim_Vt_Of(IxI)'!$L64</f>
        <v>0</v>
      </c>
      <c r="L64">
        <f>I!K62*'Sim_Vt_Of(IxI)'!$L64</f>
        <v>0</v>
      </c>
      <c r="M64">
        <f>I!L62*'Sim_Vt_Of(IxI)'!$L64</f>
        <v>0</v>
      </c>
      <c r="N64">
        <f>I!M62*'Sim_Vt_Of(IxI)'!$L64</f>
        <v>0</v>
      </c>
      <c r="O64">
        <f>I!N62*'Sim_Vt_Of(IxI)'!$L64</f>
        <v>0</v>
      </c>
      <c r="P64">
        <f>I!O62*'Sim_Vt_Of(IxI)'!$L64</f>
        <v>0</v>
      </c>
      <c r="Q64">
        <f>I!P62*'Sim_Vt_Of(IxI)'!$L64</f>
        <v>0</v>
      </c>
      <c r="R64">
        <f>I!Q62*'Sim_Vt_Of(IxI)'!$L64</f>
        <v>0</v>
      </c>
      <c r="S64">
        <f>I!R62*'Sim_Vt_Of(IxI)'!$L64</f>
        <v>0</v>
      </c>
      <c r="T64">
        <f>I!S62*'Sim_Vt_Of(IxI)'!$L64</f>
        <v>0</v>
      </c>
      <c r="U64">
        <f>I!T62*'Sim_Vt_Of(IxI)'!$L64</f>
        <v>0</v>
      </c>
      <c r="V64">
        <f>I!U62*'Sim_Vt_Of(IxI)'!$L64</f>
        <v>0</v>
      </c>
      <c r="W64">
        <f>I!V62*'Sim_Vt_Of(IxI)'!$L64</f>
        <v>0</v>
      </c>
      <c r="X64">
        <f>I!W62*'Sim_Vt_Of(IxI)'!$L64</f>
        <v>0</v>
      </c>
      <c r="Y64">
        <f>I!X62*'Sim_Vt_Of(IxI)'!$L64</f>
        <v>0</v>
      </c>
      <c r="Z64">
        <f>I!Y62*'Sim_Vt_Of(IxI)'!$L64</f>
        <v>0</v>
      </c>
      <c r="AA64">
        <f>I!Z62*'Sim_Vt_Of(IxI)'!$L64</f>
        <v>0</v>
      </c>
      <c r="AB64">
        <f>I!AA62*'Sim_Vt_Of(IxI)'!$L64</f>
        <v>0</v>
      </c>
      <c r="AC64">
        <f>I!AB62*'Sim_Vt_Of(IxI)'!$L64</f>
        <v>0</v>
      </c>
      <c r="AD64">
        <f>I!AC62*'Sim_Vt_Of(IxI)'!$L64</f>
        <v>0</v>
      </c>
      <c r="AE64">
        <f>I!AD62*'Sim_Vt_Of(IxI)'!$L64</f>
        <v>0</v>
      </c>
      <c r="AF64">
        <f>I!AE62*'Sim_Vt_Of(IxI)'!$L64</f>
        <v>0</v>
      </c>
      <c r="AG64">
        <f>I!AF62*'Sim_Vt_Of(IxI)'!$L64</f>
        <v>0</v>
      </c>
      <c r="AH64">
        <f>I!AG62*'Sim_Vt_Of(IxI)'!$L64</f>
        <v>0</v>
      </c>
      <c r="AI64">
        <f>I!AH62*'Sim_Vt_Of(IxI)'!$L64</f>
        <v>0</v>
      </c>
      <c r="AJ64">
        <f>I!AI62*'Sim_Vt_Of(IxI)'!$L64</f>
        <v>0</v>
      </c>
      <c r="AK64">
        <f>I!AJ62*'Sim_Vt_Of(IxI)'!$L64</f>
        <v>0</v>
      </c>
      <c r="AL64">
        <f>I!AK62*'Sim_Vt_Of(IxI)'!$L64</f>
        <v>0</v>
      </c>
      <c r="AM64">
        <f>I!AL62*'Sim_Vt_Of(IxI)'!$L64</f>
        <v>0</v>
      </c>
      <c r="AN64">
        <f>I!AM62*'Sim_Vt_Of(IxI)'!$L64</f>
        <v>0</v>
      </c>
      <c r="AO64">
        <f>I!AN62*'Sim_Vt_Of(IxI)'!$L64</f>
        <v>0</v>
      </c>
      <c r="AP64">
        <f>I!AO62*'Sim_Vt_Of(IxI)'!$L64</f>
        <v>0</v>
      </c>
      <c r="AQ64">
        <f>I!AP62*'Sim_Vt_Of(IxI)'!$L64</f>
        <v>0</v>
      </c>
      <c r="AR64">
        <f>I!AQ62*'Sim_Vt_Of(IxI)'!$L64</f>
        <v>0</v>
      </c>
      <c r="AS64">
        <f>I!AR62*'Sim_Vt_Of(IxI)'!$L64</f>
        <v>0</v>
      </c>
      <c r="AT64">
        <f>I!AS62*'Sim_Vt_Of(IxI)'!$L64</f>
        <v>0</v>
      </c>
      <c r="AU64">
        <f>I!AT62*'Sim_Vt_Of(IxI)'!$L64</f>
        <v>0</v>
      </c>
      <c r="AV64">
        <f>I!AU62*'Sim_Vt_Of(IxI)'!$L64</f>
        <v>0</v>
      </c>
      <c r="AW64">
        <f>I!AV62*'Sim_Vt_Of(IxI)'!$L64</f>
        <v>0</v>
      </c>
      <c r="AX64">
        <f>I!AW62*'Sim_Vt_Of(IxI)'!$L64</f>
        <v>0</v>
      </c>
      <c r="AY64">
        <f>I!AX62*'Sim_Vt_Of(IxI)'!$L64</f>
        <v>0</v>
      </c>
      <c r="AZ64">
        <f>I!AY62*'Sim_Vt_Of(IxI)'!$L64</f>
        <v>0</v>
      </c>
      <c r="BA64">
        <f>I!AZ62*'Sim_Vt_Of(IxI)'!$L64</f>
        <v>0</v>
      </c>
      <c r="BB64">
        <f>I!BA62*'Sim_Vt_Of(IxI)'!$L64</f>
        <v>0</v>
      </c>
      <c r="BC64">
        <f>I!BB62*'Sim_Vt_Of(IxI)'!$L64</f>
        <v>0</v>
      </c>
      <c r="BD64">
        <f>I!BC62*'Sim_Vt_Of(IxI)'!$L64</f>
        <v>0</v>
      </c>
      <c r="BE64">
        <f>I!BD62*'Sim_Vt_Of(IxI)'!$L64</f>
        <v>0</v>
      </c>
      <c r="BF64">
        <f>I!BE62*'Sim_Vt_Of(IxI)'!$L64</f>
        <v>0</v>
      </c>
      <c r="BG64">
        <f>I!BF62*'Sim_Vt_Of(IxI)'!$L64</f>
        <v>0</v>
      </c>
      <c r="BH64">
        <f>I!BG62*'Sim_Vt_Of(IxI)'!$L64</f>
        <v>0</v>
      </c>
      <c r="BI64">
        <f>I!BH62*'Sim_Vt_Of(IxI)'!$L64</f>
        <v>0</v>
      </c>
      <c r="BJ64">
        <f>I!BI62*'Sim_Vt_Of(IxI)'!$L64</f>
        <v>0</v>
      </c>
      <c r="BK64">
        <f>I!BJ62*'Sim_Vt_Of(IxI)'!$L64</f>
        <v>0</v>
      </c>
      <c r="BL64">
        <f>I!BK62*'Sim_Vt_Of(IxI)'!$L64</f>
        <v>0</v>
      </c>
      <c r="BM64">
        <f>I!BL62*'Sim_Vt_Of(IxI)'!$L64</f>
        <v>0</v>
      </c>
      <c r="BN64">
        <f>I!BM62*'Sim_Vt_Of(IxI)'!$L64</f>
        <v>0</v>
      </c>
      <c r="BO64">
        <f>I!BN62*'Sim_Vt_Of(IxI)'!$L64</f>
        <v>0</v>
      </c>
      <c r="BP64">
        <f>I!BO62*'Sim_Vt_Of(IxI)'!$L64</f>
        <v>0</v>
      </c>
      <c r="BQ64">
        <f>I!BP62*'Sim_Vt_Of(IxI)'!$L64</f>
        <v>0</v>
      </c>
      <c r="BR64">
        <f>I!BQ62*'Sim_Vt_Of(IxI)'!$L64</f>
        <v>0</v>
      </c>
      <c r="BS64">
        <f>I!BR62*'Sim_Vt_Of(IxI)'!$L64</f>
        <v>0</v>
      </c>
      <c r="BT64">
        <f>I!BS62*'Sim_Vt_Of(IxI)'!$L64</f>
        <v>0</v>
      </c>
      <c r="BU64">
        <f>I!BT62*'Sim_Vt_Of(IxI)'!$L64</f>
        <v>0</v>
      </c>
      <c r="BV64">
        <f>I!BU62*'Sim_Vt_Of(IxI)'!$L64</f>
        <v>0</v>
      </c>
      <c r="BW64">
        <f>I!BV62*'Sim_Vt_Of(IxI)'!$L64</f>
        <v>0</v>
      </c>
      <c r="BX64">
        <f>I!BW62*'Sim_Vt_Of(IxI)'!$L64</f>
        <v>0</v>
      </c>
      <c r="BY64">
        <f>I!BX62*'Sim_Vt_Of(IxI)'!$L64</f>
        <v>0</v>
      </c>
    </row>
    <row r="65" spans="1:77" x14ac:dyDescent="0.25">
      <c r="A65" s="105" t="s">
        <v>62</v>
      </c>
      <c r="B65">
        <f>I!A63*'Sim_Vt_Of(IxI)'!$L65</f>
        <v>0</v>
      </c>
      <c r="C65">
        <f>I!B63*'Sim_Vt_Of(IxI)'!$L65</f>
        <v>0</v>
      </c>
      <c r="D65">
        <f>I!C63*'Sim_Vt_Of(IxI)'!$L65</f>
        <v>0</v>
      </c>
      <c r="E65">
        <f>I!D63*'Sim_Vt_Of(IxI)'!$L65</f>
        <v>0</v>
      </c>
      <c r="F65">
        <f>I!E63*'Sim_Vt_Of(IxI)'!$L65</f>
        <v>0</v>
      </c>
      <c r="G65">
        <f>I!F63*'Sim_Vt_Of(IxI)'!$L65</f>
        <v>0</v>
      </c>
      <c r="H65">
        <f>I!G63*'Sim_Vt_Of(IxI)'!$L65</f>
        <v>0</v>
      </c>
      <c r="I65">
        <f>I!H63*'Sim_Vt_Of(IxI)'!$L65</f>
        <v>0</v>
      </c>
      <c r="J65">
        <f>I!I63*'Sim_Vt_Of(IxI)'!$L65</f>
        <v>0</v>
      </c>
      <c r="K65">
        <f>I!J63*'Sim_Vt_Of(IxI)'!$L65</f>
        <v>0</v>
      </c>
      <c r="L65">
        <f>I!K63*'Sim_Vt_Of(IxI)'!$L65</f>
        <v>0</v>
      </c>
      <c r="M65">
        <f>I!L63*'Sim_Vt_Of(IxI)'!$L65</f>
        <v>0</v>
      </c>
      <c r="N65">
        <f>I!M63*'Sim_Vt_Of(IxI)'!$L65</f>
        <v>0</v>
      </c>
      <c r="O65">
        <f>I!N63*'Sim_Vt_Of(IxI)'!$L65</f>
        <v>0</v>
      </c>
      <c r="P65">
        <f>I!O63*'Sim_Vt_Of(IxI)'!$L65</f>
        <v>0</v>
      </c>
      <c r="Q65">
        <f>I!P63*'Sim_Vt_Of(IxI)'!$L65</f>
        <v>0</v>
      </c>
      <c r="R65">
        <f>I!Q63*'Sim_Vt_Of(IxI)'!$L65</f>
        <v>0</v>
      </c>
      <c r="S65">
        <f>I!R63*'Sim_Vt_Of(IxI)'!$L65</f>
        <v>0</v>
      </c>
      <c r="T65">
        <f>I!S63*'Sim_Vt_Of(IxI)'!$L65</f>
        <v>0</v>
      </c>
      <c r="U65">
        <f>I!T63*'Sim_Vt_Of(IxI)'!$L65</f>
        <v>0</v>
      </c>
      <c r="V65">
        <f>I!U63*'Sim_Vt_Of(IxI)'!$L65</f>
        <v>0</v>
      </c>
      <c r="W65">
        <f>I!V63*'Sim_Vt_Of(IxI)'!$L65</f>
        <v>0</v>
      </c>
      <c r="X65">
        <f>I!W63*'Sim_Vt_Of(IxI)'!$L65</f>
        <v>0</v>
      </c>
      <c r="Y65">
        <f>I!X63*'Sim_Vt_Of(IxI)'!$L65</f>
        <v>0</v>
      </c>
      <c r="Z65">
        <f>I!Y63*'Sim_Vt_Of(IxI)'!$L65</f>
        <v>0</v>
      </c>
      <c r="AA65">
        <f>I!Z63*'Sim_Vt_Of(IxI)'!$L65</f>
        <v>0</v>
      </c>
      <c r="AB65">
        <f>I!AA63*'Sim_Vt_Of(IxI)'!$L65</f>
        <v>0</v>
      </c>
      <c r="AC65">
        <f>I!AB63*'Sim_Vt_Of(IxI)'!$L65</f>
        <v>0</v>
      </c>
      <c r="AD65">
        <f>I!AC63*'Sim_Vt_Of(IxI)'!$L65</f>
        <v>0</v>
      </c>
      <c r="AE65">
        <f>I!AD63*'Sim_Vt_Of(IxI)'!$L65</f>
        <v>0</v>
      </c>
      <c r="AF65">
        <f>I!AE63*'Sim_Vt_Of(IxI)'!$L65</f>
        <v>0</v>
      </c>
      <c r="AG65">
        <f>I!AF63*'Sim_Vt_Of(IxI)'!$L65</f>
        <v>0</v>
      </c>
      <c r="AH65">
        <f>I!AG63*'Sim_Vt_Of(IxI)'!$L65</f>
        <v>0</v>
      </c>
      <c r="AI65">
        <f>I!AH63*'Sim_Vt_Of(IxI)'!$L65</f>
        <v>0</v>
      </c>
      <c r="AJ65">
        <f>I!AI63*'Sim_Vt_Of(IxI)'!$L65</f>
        <v>0</v>
      </c>
      <c r="AK65">
        <f>I!AJ63*'Sim_Vt_Of(IxI)'!$L65</f>
        <v>0</v>
      </c>
      <c r="AL65">
        <f>I!AK63*'Sim_Vt_Of(IxI)'!$L65</f>
        <v>0</v>
      </c>
      <c r="AM65">
        <f>I!AL63*'Sim_Vt_Of(IxI)'!$L65</f>
        <v>0</v>
      </c>
      <c r="AN65">
        <f>I!AM63*'Sim_Vt_Of(IxI)'!$L65</f>
        <v>0</v>
      </c>
      <c r="AO65">
        <f>I!AN63*'Sim_Vt_Of(IxI)'!$L65</f>
        <v>0</v>
      </c>
      <c r="AP65">
        <f>I!AO63*'Sim_Vt_Of(IxI)'!$L65</f>
        <v>0</v>
      </c>
      <c r="AQ65">
        <f>I!AP63*'Sim_Vt_Of(IxI)'!$L65</f>
        <v>0</v>
      </c>
      <c r="AR65">
        <f>I!AQ63*'Sim_Vt_Of(IxI)'!$L65</f>
        <v>0</v>
      </c>
      <c r="AS65">
        <f>I!AR63*'Sim_Vt_Of(IxI)'!$L65</f>
        <v>0</v>
      </c>
      <c r="AT65">
        <f>I!AS63*'Sim_Vt_Of(IxI)'!$L65</f>
        <v>0</v>
      </c>
      <c r="AU65">
        <f>I!AT63*'Sim_Vt_Of(IxI)'!$L65</f>
        <v>0</v>
      </c>
      <c r="AV65">
        <f>I!AU63*'Sim_Vt_Of(IxI)'!$L65</f>
        <v>0</v>
      </c>
      <c r="AW65">
        <f>I!AV63*'Sim_Vt_Of(IxI)'!$L65</f>
        <v>0</v>
      </c>
      <c r="AX65">
        <f>I!AW63*'Sim_Vt_Of(IxI)'!$L65</f>
        <v>0</v>
      </c>
      <c r="AY65">
        <f>I!AX63*'Sim_Vt_Of(IxI)'!$L65</f>
        <v>0</v>
      </c>
      <c r="AZ65">
        <f>I!AY63*'Sim_Vt_Of(IxI)'!$L65</f>
        <v>0</v>
      </c>
      <c r="BA65">
        <f>I!AZ63*'Sim_Vt_Of(IxI)'!$L65</f>
        <v>0</v>
      </c>
      <c r="BB65">
        <f>I!BA63*'Sim_Vt_Of(IxI)'!$L65</f>
        <v>0</v>
      </c>
      <c r="BC65">
        <f>I!BB63*'Sim_Vt_Of(IxI)'!$L65</f>
        <v>0</v>
      </c>
      <c r="BD65">
        <f>I!BC63*'Sim_Vt_Of(IxI)'!$L65</f>
        <v>0</v>
      </c>
      <c r="BE65">
        <f>I!BD63*'Sim_Vt_Of(IxI)'!$L65</f>
        <v>0</v>
      </c>
      <c r="BF65">
        <f>I!BE63*'Sim_Vt_Of(IxI)'!$L65</f>
        <v>0</v>
      </c>
      <c r="BG65">
        <f>I!BF63*'Sim_Vt_Of(IxI)'!$L65</f>
        <v>0</v>
      </c>
      <c r="BH65">
        <f>I!BG63*'Sim_Vt_Of(IxI)'!$L65</f>
        <v>0</v>
      </c>
      <c r="BI65">
        <f>I!BH63*'Sim_Vt_Of(IxI)'!$L65</f>
        <v>0</v>
      </c>
      <c r="BJ65">
        <f>I!BI63*'Sim_Vt_Of(IxI)'!$L65</f>
        <v>0</v>
      </c>
      <c r="BK65">
        <f>I!BJ63*'Sim_Vt_Of(IxI)'!$L65</f>
        <v>0</v>
      </c>
      <c r="BL65">
        <f>I!BK63*'Sim_Vt_Of(IxI)'!$L65</f>
        <v>0</v>
      </c>
      <c r="BM65">
        <f>I!BL63*'Sim_Vt_Of(IxI)'!$L65</f>
        <v>0</v>
      </c>
      <c r="BN65">
        <f>I!BM63*'Sim_Vt_Of(IxI)'!$L65</f>
        <v>0</v>
      </c>
      <c r="BO65">
        <f>I!BN63*'Sim_Vt_Of(IxI)'!$L65</f>
        <v>0</v>
      </c>
      <c r="BP65">
        <f>I!BO63*'Sim_Vt_Of(IxI)'!$L65</f>
        <v>0</v>
      </c>
      <c r="BQ65">
        <f>I!BP63*'Sim_Vt_Of(IxI)'!$L65</f>
        <v>0</v>
      </c>
      <c r="BR65">
        <f>I!BQ63*'Sim_Vt_Of(IxI)'!$L65</f>
        <v>0</v>
      </c>
      <c r="BS65">
        <f>I!BR63*'Sim_Vt_Of(IxI)'!$L65</f>
        <v>0</v>
      </c>
      <c r="BT65">
        <f>I!BS63*'Sim_Vt_Of(IxI)'!$L65</f>
        <v>0</v>
      </c>
      <c r="BU65">
        <f>I!BT63*'Sim_Vt_Of(IxI)'!$L65</f>
        <v>0</v>
      </c>
      <c r="BV65">
        <f>I!BU63*'Sim_Vt_Of(IxI)'!$L65</f>
        <v>0</v>
      </c>
      <c r="BW65">
        <f>I!BV63*'Sim_Vt_Of(IxI)'!$L65</f>
        <v>0</v>
      </c>
      <c r="BX65">
        <f>I!BW63*'Sim_Vt_Of(IxI)'!$L65</f>
        <v>0</v>
      </c>
      <c r="BY65">
        <f>I!BX63*'Sim_Vt_Of(IxI)'!$L65</f>
        <v>0</v>
      </c>
    </row>
    <row r="66" spans="1:77" x14ac:dyDescent="0.25">
      <c r="A66" s="105" t="s">
        <v>63</v>
      </c>
      <c r="B66">
        <f>I!A64*'Sim_Vt_Of(IxI)'!$L66</f>
        <v>0</v>
      </c>
      <c r="C66">
        <f>I!B64*'Sim_Vt_Of(IxI)'!$L66</f>
        <v>0</v>
      </c>
      <c r="D66">
        <f>I!C64*'Sim_Vt_Of(IxI)'!$L66</f>
        <v>0</v>
      </c>
      <c r="E66">
        <f>I!D64*'Sim_Vt_Of(IxI)'!$L66</f>
        <v>0</v>
      </c>
      <c r="F66">
        <f>I!E64*'Sim_Vt_Of(IxI)'!$L66</f>
        <v>0</v>
      </c>
      <c r="G66">
        <f>I!F64*'Sim_Vt_Of(IxI)'!$L66</f>
        <v>0</v>
      </c>
      <c r="H66">
        <f>I!G64*'Sim_Vt_Of(IxI)'!$L66</f>
        <v>0</v>
      </c>
      <c r="I66">
        <f>I!H64*'Sim_Vt_Of(IxI)'!$L66</f>
        <v>0</v>
      </c>
      <c r="J66">
        <f>I!I64*'Sim_Vt_Of(IxI)'!$L66</f>
        <v>0</v>
      </c>
      <c r="K66">
        <f>I!J64*'Sim_Vt_Of(IxI)'!$L66</f>
        <v>0</v>
      </c>
      <c r="L66">
        <f>I!K64*'Sim_Vt_Of(IxI)'!$L66</f>
        <v>0</v>
      </c>
      <c r="M66">
        <f>I!L64*'Sim_Vt_Of(IxI)'!$L66</f>
        <v>0</v>
      </c>
      <c r="N66">
        <f>I!M64*'Sim_Vt_Of(IxI)'!$L66</f>
        <v>0</v>
      </c>
      <c r="O66">
        <f>I!N64*'Sim_Vt_Of(IxI)'!$L66</f>
        <v>0</v>
      </c>
      <c r="P66">
        <f>I!O64*'Sim_Vt_Of(IxI)'!$L66</f>
        <v>0</v>
      </c>
      <c r="Q66">
        <f>I!P64*'Sim_Vt_Of(IxI)'!$L66</f>
        <v>0</v>
      </c>
      <c r="R66">
        <f>I!Q64*'Sim_Vt_Of(IxI)'!$L66</f>
        <v>0</v>
      </c>
      <c r="S66">
        <f>I!R64*'Sim_Vt_Of(IxI)'!$L66</f>
        <v>0</v>
      </c>
      <c r="T66">
        <f>I!S64*'Sim_Vt_Of(IxI)'!$L66</f>
        <v>0</v>
      </c>
      <c r="U66">
        <f>I!T64*'Sim_Vt_Of(IxI)'!$L66</f>
        <v>0</v>
      </c>
      <c r="V66">
        <f>I!U64*'Sim_Vt_Of(IxI)'!$L66</f>
        <v>0</v>
      </c>
      <c r="W66">
        <f>I!V64*'Sim_Vt_Of(IxI)'!$L66</f>
        <v>0</v>
      </c>
      <c r="X66">
        <f>I!W64*'Sim_Vt_Of(IxI)'!$L66</f>
        <v>0</v>
      </c>
      <c r="Y66">
        <f>I!X64*'Sim_Vt_Of(IxI)'!$L66</f>
        <v>0</v>
      </c>
      <c r="Z66">
        <f>I!Y64*'Sim_Vt_Of(IxI)'!$L66</f>
        <v>0</v>
      </c>
      <c r="AA66">
        <f>I!Z64*'Sim_Vt_Of(IxI)'!$L66</f>
        <v>0</v>
      </c>
      <c r="AB66">
        <f>I!AA64*'Sim_Vt_Of(IxI)'!$L66</f>
        <v>0</v>
      </c>
      <c r="AC66">
        <f>I!AB64*'Sim_Vt_Of(IxI)'!$L66</f>
        <v>0</v>
      </c>
      <c r="AD66">
        <f>I!AC64*'Sim_Vt_Of(IxI)'!$L66</f>
        <v>0</v>
      </c>
      <c r="AE66">
        <f>I!AD64*'Sim_Vt_Of(IxI)'!$L66</f>
        <v>0</v>
      </c>
      <c r="AF66">
        <f>I!AE64*'Sim_Vt_Of(IxI)'!$L66</f>
        <v>0</v>
      </c>
      <c r="AG66">
        <f>I!AF64*'Sim_Vt_Of(IxI)'!$L66</f>
        <v>0</v>
      </c>
      <c r="AH66">
        <f>I!AG64*'Sim_Vt_Of(IxI)'!$L66</f>
        <v>0</v>
      </c>
      <c r="AI66">
        <f>I!AH64*'Sim_Vt_Of(IxI)'!$L66</f>
        <v>0</v>
      </c>
      <c r="AJ66">
        <f>I!AI64*'Sim_Vt_Of(IxI)'!$L66</f>
        <v>0</v>
      </c>
      <c r="AK66">
        <f>I!AJ64*'Sim_Vt_Of(IxI)'!$L66</f>
        <v>0</v>
      </c>
      <c r="AL66">
        <f>I!AK64*'Sim_Vt_Of(IxI)'!$L66</f>
        <v>0</v>
      </c>
      <c r="AM66">
        <f>I!AL64*'Sim_Vt_Of(IxI)'!$L66</f>
        <v>0</v>
      </c>
      <c r="AN66">
        <f>I!AM64*'Sim_Vt_Of(IxI)'!$L66</f>
        <v>0</v>
      </c>
      <c r="AO66">
        <f>I!AN64*'Sim_Vt_Of(IxI)'!$L66</f>
        <v>0</v>
      </c>
      <c r="AP66">
        <f>I!AO64*'Sim_Vt_Of(IxI)'!$L66</f>
        <v>0</v>
      </c>
      <c r="AQ66">
        <f>I!AP64*'Sim_Vt_Of(IxI)'!$L66</f>
        <v>0</v>
      </c>
      <c r="AR66">
        <f>I!AQ64*'Sim_Vt_Of(IxI)'!$L66</f>
        <v>0</v>
      </c>
      <c r="AS66">
        <f>I!AR64*'Sim_Vt_Of(IxI)'!$L66</f>
        <v>0</v>
      </c>
      <c r="AT66">
        <f>I!AS64*'Sim_Vt_Of(IxI)'!$L66</f>
        <v>0</v>
      </c>
      <c r="AU66">
        <f>I!AT64*'Sim_Vt_Of(IxI)'!$L66</f>
        <v>0</v>
      </c>
      <c r="AV66">
        <f>I!AU64*'Sim_Vt_Of(IxI)'!$L66</f>
        <v>0</v>
      </c>
      <c r="AW66">
        <f>I!AV64*'Sim_Vt_Of(IxI)'!$L66</f>
        <v>0</v>
      </c>
      <c r="AX66">
        <f>I!AW64*'Sim_Vt_Of(IxI)'!$L66</f>
        <v>0</v>
      </c>
      <c r="AY66">
        <f>I!AX64*'Sim_Vt_Of(IxI)'!$L66</f>
        <v>0</v>
      </c>
      <c r="AZ66">
        <f>I!AY64*'Sim_Vt_Of(IxI)'!$L66</f>
        <v>0</v>
      </c>
      <c r="BA66">
        <f>I!AZ64*'Sim_Vt_Of(IxI)'!$L66</f>
        <v>0</v>
      </c>
      <c r="BB66">
        <f>I!BA64*'Sim_Vt_Of(IxI)'!$L66</f>
        <v>0</v>
      </c>
      <c r="BC66">
        <f>I!BB64*'Sim_Vt_Of(IxI)'!$L66</f>
        <v>0</v>
      </c>
      <c r="BD66">
        <f>I!BC64*'Sim_Vt_Of(IxI)'!$L66</f>
        <v>0</v>
      </c>
      <c r="BE66">
        <f>I!BD64*'Sim_Vt_Of(IxI)'!$L66</f>
        <v>0</v>
      </c>
      <c r="BF66">
        <f>I!BE64*'Sim_Vt_Of(IxI)'!$L66</f>
        <v>0</v>
      </c>
      <c r="BG66">
        <f>I!BF64*'Sim_Vt_Of(IxI)'!$L66</f>
        <v>0</v>
      </c>
      <c r="BH66">
        <f>I!BG64*'Sim_Vt_Of(IxI)'!$L66</f>
        <v>0</v>
      </c>
      <c r="BI66">
        <f>I!BH64*'Sim_Vt_Of(IxI)'!$L66</f>
        <v>0</v>
      </c>
      <c r="BJ66">
        <f>I!BI64*'Sim_Vt_Of(IxI)'!$L66</f>
        <v>0</v>
      </c>
      <c r="BK66">
        <f>I!BJ64*'Sim_Vt_Of(IxI)'!$L66</f>
        <v>0</v>
      </c>
      <c r="BL66">
        <f>I!BK64*'Sim_Vt_Of(IxI)'!$L66</f>
        <v>0</v>
      </c>
      <c r="BM66">
        <f>I!BL64*'Sim_Vt_Of(IxI)'!$L66</f>
        <v>0</v>
      </c>
      <c r="BN66">
        <f>I!BM64*'Sim_Vt_Of(IxI)'!$L66</f>
        <v>0</v>
      </c>
      <c r="BO66">
        <f>I!BN64*'Sim_Vt_Of(IxI)'!$L66</f>
        <v>0</v>
      </c>
      <c r="BP66">
        <f>I!BO64*'Sim_Vt_Of(IxI)'!$L66</f>
        <v>0</v>
      </c>
      <c r="BQ66">
        <f>I!BP64*'Sim_Vt_Of(IxI)'!$L66</f>
        <v>0</v>
      </c>
      <c r="BR66">
        <f>I!BQ64*'Sim_Vt_Of(IxI)'!$L66</f>
        <v>0</v>
      </c>
      <c r="BS66">
        <f>I!BR64*'Sim_Vt_Of(IxI)'!$L66</f>
        <v>0</v>
      </c>
      <c r="BT66">
        <f>I!BS64*'Sim_Vt_Of(IxI)'!$L66</f>
        <v>0</v>
      </c>
      <c r="BU66">
        <f>I!BT64*'Sim_Vt_Of(IxI)'!$L66</f>
        <v>0</v>
      </c>
      <c r="BV66">
        <f>I!BU64*'Sim_Vt_Of(IxI)'!$L66</f>
        <v>0</v>
      </c>
      <c r="BW66">
        <f>I!BV64*'Sim_Vt_Of(IxI)'!$L66</f>
        <v>0</v>
      </c>
      <c r="BX66">
        <f>I!BW64*'Sim_Vt_Of(IxI)'!$L66</f>
        <v>0</v>
      </c>
      <c r="BY66">
        <f>I!BX64*'Sim_Vt_Of(IxI)'!$L66</f>
        <v>0</v>
      </c>
    </row>
    <row r="67" spans="1:77" x14ac:dyDescent="0.25">
      <c r="A67" s="105" t="s">
        <v>64</v>
      </c>
      <c r="B67">
        <f>I!A65*'Sim_Vt_Of(IxI)'!$L67</f>
        <v>0</v>
      </c>
      <c r="C67">
        <f>I!B65*'Sim_Vt_Of(IxI)'!$L67</f>
        <v>0</v>
      </c>
      <c r="D67">
        <f>I!C65*'Sim_Vt_Of(IxI)'!$L67</f>
        <v>0</v>
      </c>
      <c r="E67">
        <f>I!D65*'Sim_Vt_Of(IxI)'!$L67</f>
        <v>0</v>
      </c>
      <c r="F67">
        <f>I!E65*'Sim_Vt_Of(IxI)'!$L67</f>
        <v>0</v>
      </c>
      <c r="G67">
        <f>I!F65*'Sim_Vt_Of(IxI)'!$L67</f>
        <v>0</v>
      </c>
      <c r="H67">
        <f>I!G65*'Sim_Vt_Of(IxI)'!$L67</f>
        <v>0</v>
      </c>
      <c r="I67">
        <f>I!H65*'Sim_Vt_Of(IxI)'!$L67</f>
        <v>0</v>
      </c>
      <c r="J67">
        <f>I!I65*'Sim_Vt_Of(IxI)'!$L67</f>
        <v>0</v>
      </c>
      <c r="K67">
        <f>I!J65*'Sim_Vt_Of(IxI)'!$L67</f>
        <v>0</v>
      </c>
      <c r="L67">
        <f>I!K65*'Sim_Vt_Of(IxI)'!$L67</f>
        <v>0</v>
      </c>
      <c r="M67">
        <f>I!L65*'Sim_Vt_Of(IxI)'!$L67</f>
        <v>0</v>
      </c>
      <c r="N67">
        <f>I!M65*'Sim_Vt_Of(IxI)'!$L67</f>
        <v>0</v>
      </c>
      <c r="O67">
        <f>I!N65*'Sim_Vt_Of(IxI)'!$L67</f>
        <v>0</v>
      </c>
      <c r="P67">
        <f>I!O65*'Sim_Vt_Of(IxI)'!$L67</f>
        <v>0</v>
      </c>
      <c r="Q67">
        <f>I!P65*'Sim_Vt_Of(IxI)'!$L67</f>
        <v>0</v>
      </c>
      <c r="R67">
        <f>I!Q65*'Sim_Vt_Of(IxI)'!$L67</f>
        <v>0</v>
      </c>
      <c r="S67">
        <f>I!R65*'Sim_Vt_Of(IxI)'!$L67</f>
        <v>0</v>
      </c>
      <c r="T67">
        <f>I!S65*'Sim_Vt_Of(IxI)'!$L67</f>
        <v>0</v>
      </c>
      <c r="U67">
        <f>I!T65*'Sim_Vt_Of(IxI)'!$L67</f>
        <v>0</v>
      </c>
      <c r="V67">
        <f>I!U65*'Sim_Vt_Of(IxI)'!$L67</f>
        <v>0</v>
      </c>
      <c r="W67">
        <f>I!V65*'Sim_Vt_Of(IxI)'!$L67</f>
        <v>0</v>
      </c>
      <c r="X67">
        <f>I!W65*'Sim_Vt_Of(IxI)'!$L67</f>
        <v>0</v>
      </c>
      <c r="Y67">
        <f>I!X65*'Sim_Vt_Of(IxI)'!$L67</f>
        <v>0</v>
      </c>
      <c r="Z67">
        <f>I!Y65*'Sim_Vt_Of(IxI)'!$L67</f>
        <v>0</v>
      </c>
      <c r="AA67">
        <f>I!Z65*'Sim_Vt_Of(IxI)'!$L67</f>
        <v>0</v>
      </c>
      <c r="AB67">
        <f>I!AA65*'Sim_Vt_Of(IxI)'!$L67</f>
        <v>0</v>
      </c>
      <c r="AC67">
        <f>I!AB65*'Sim_Vt_Of(IxI)'!$L67</f>
        <v>0</v>
      </c>
      <c r="AD67">
        <f>I!AC65*'Sim_Vt_Of(IxI)'!$L67</f>
        <v>0</v>
      </c>
      <c r="AE67">
        <f>I!AD65*'Sim_Vt_Of(IxI)'!$L67</f>
        <v>0</v>
      </c>
      <c r="AF67">
        <f>I!AE65*'Sim_Vt_Of(IxI)'!$L67</f>
        <v>0</v>
      </c>
      <c r="AG67">
        <f>I!AF65*'Sim_Vt_Of(IxI)'!$L67</f>
        <v>0</v>
      </c>
      <c r="AH67">
        <f>I!AG65*'Sim_Vt_Of(IxI)'!$L67</f>
        <v>0</v>
      </c>
      <c r="AI67">
        <f>I!AH65*'Sim_Vt_Of(IxI)'!$L67</f>
        <v>0</v>
      </c>
      <c r="AJ67">
        <f>I!AI65*'Sim_Vt_Of(IxI)'!$L67</f>
        <v>0</v>
      </c>
      <c r="AK67">
        <f>I!AJ65*'Sim_Vt_Of(IxI)'!$L67</f>
        <v>0</v>
      </c>
      <c r="AL67">
        <f>I!AK65*'Sim_Vt_Of(IxI)'!$L67</f>
        <v>0</v>
      </c>
      <c r="AM67">
        <f>I!AL65*'Sim_Vt_Of(IxI)'!$L67</f>
        <v>0</v>
      </c>
      <c r="AN67">
        <f>I!AM65*'Sim_Vt_Of(IxI)'!$L67</f>
        <v>0</v>
      </c>
      <c r="AO67">
        <f>I!AN65*'Sim_Vt_Of(IxI)'!$L67</f>
        <v>0</v>
      </c>
      <c r="AP67">
        <f>I!AO65*'Sim_Vt_Of(IxI)'!$L67</f>
        <v>0</v>
      </c>
      <c r="AQ67">
        <f>I!AP65*'Sim_Vt_Of(IxI)'!$L67</f>
        <v>0</v>
      </c>
      <c r="AR67">
        <f>I!AQ65*'Sim_Vt_Of(IxI)'!$L67</f>
        <v>0</v>
      </c>
      <c r="AS67">
        <f>I!AR65*'Sim_Vt_Of(IxI)'!$L67</f>
        <v>0</v>
      </c>
      <c r="AT67">
        <f>I!AS65*'Sim_Vt_Of(IxI)'!$L67</f>
        <v>0</v>
      </c>
      <c r="AU67">
        <f>I!AT65*'Sim_Vt_Of(IxI)'!$L67</f>
        <v>0</v>
      </c>
      <c r="AV67">
        <f>I!AU65*'Sim_Vt_Of(IxI)'!$L67</f>
        <v>0</v>
      </c>
      <c r="AW67">
        <f>I!AV65*'Sim_Vt_Of(IxI)'!$L67</f>
        <v>0</v>
      </c>
      <c r="AX67">
        <f>I!AW65*'Sim_Vt_Of(IxI)'!$L67</f>
        <v>0</v>
      </c>
      <c r="AY67">
        <f>I!AX65*'Sim_Vt_Of(IxI)'!$L67</f>
        <v>0</v>
      </c>
      <c r="AZ67">
        <f>I!AY65*'Sim_Vt_Of(IxI)'!$L67</f>
        <v>0</v>
      </c>
      <c r="BA67">
        <f>I!AZ65*'Sim_Vt_Of(IxI)'!$L67</f>
        <v>0</v>
      </c>
      <c r="BB67">
        <f>I!BA65*'Sim_Vt_Of(IxI)'!$L67</f>
        <v>0</v>
      </c>
      <c r="BC67">
        <f>I!BB65*'Sim_Vt_Of(IxI)'!$L67</f>
        <v>0</v>
      </c>
      <c r="BD67">
        <f>I!BC65*'Sim_Vt_Of(IxI)'!$L67</f>
        <v>0</v>
      </c>
      <c r="BE67">
        <f>I!BD65*'Sim_Vt_Of(IxI)'!$L67</f>
        <v>0</v>
      </c>
      <c r="BF67">
        <f>I!BE65*'Sim_Vt_Of(IxI)'!$L67</f>
        <v>0</v>
      </c>
      <c r="BG67">
        <f>I!BF65*'Sim_Vt_Of(IxI)'!$L67</f>
        <v>0</v>
      </c>
      <c r="BH67">
        <f>I!BG65*'Sim_Vt_Of(IxI)'!$L67</f>
        <v>0</v>
      </c>
      <c r="BI67">
        <f>I!BH65*'Sim_Vt_Of(IxI)'!$L67</f>
        <v>0</v>
      </c>
      <c r="BJ67">
        <f>I!BI65*'Sim_Vt_Of(IxI)'!$L67</f>
        <v>0</v>
      </c>
      <c r="BK67">
        <f>I!BJ65*'Sim_Vt_Of(IxI)'!$L67</f>
        <v>0</v>
      </c>
      <c r="BL67">
        <f>I!BK65*'Sim_Vt_Of(IxI)'!$L67</f>
        <v>0</v>
      </c>
      <c r="BM67">
        <f>I!BL65*'Sim_Vt_Of(IxI)'!$L67</f>
        <v>0</v>
      </c>
      <c r="BN67">
        <f>I!BM65*'Sim_Vt_Of(IxI)'!$L67</f>
        <v>0</v>
      </c>
      <c r="BO67">
        <f>I!BN65*'Sim_Vt_Of(IxI)'!$L67</f>
        <v>0</v>
      </c>
      <c r="BP67">
        <f>I!BO65*'Sim_Vt_Of(IxI)'!$L67</f>
        <v>0</v>
      </c>
      <c r="BQ67">
        <f>I!BP65*'Sim_Vt_Of(IxI)'!$L67</f>
        <v>0</v>
      </c>
      <c r="BR67">
        <f>I!BQ65*'Sim_Vt_Of(IxI)'!$L67</f>
        <v>0</v>
      </c>
      <c r="BS67">
        <f>I!BR65*'Sim_Vt_Of(IxI)'!$L67</f>
        <v>0</v>
      </c>
      <c r="BT67">
        <f>I!BS65*'Sim_Vt_Of(IxI)'!$L67</f>
        <v>0</v>
      </c>
      <c r="BU67">
        <f>I!BT65*'Sim_Vt_Of(IxI)'!$L67</f>
        <v>0</v>
      </c>
      <c r="BV67">
        <f>I!BU65*'Sim_Vt_Of(IxI)'!$L67</f>
        <v>0</v>
      </c>
      <c r="BW67">
        <f>I!BV65*'Sim_Vt_Of(IxI)'!$L67</f>
        <v>0</v>
      </c>
      <c r="BX67">
        <f>I!BW65*'Sim_Vt_Of(IxI)'!$L67</f>
        <v>0</v>
      </c>
      <c r="BY67">
        <f>I!BX65*'Sim_Vt_Of(IxI)'!$L67</f>
        <v>0</v>
      </c>
    </row>
    <row r="68" spans="1:77" x14ac:dyDescent="0.25">
      <c r="A68" s="105" t="s">
        <v>65</v>
      </c>
      <c r="B68">
        <f>I!A66*'Sim_Vt_Of(IxI)'!$L68</f>
        <v>0</v>
      </c>
      <c r="C68">
        <f>I!B66*'Sim_Vt_Of(IxI)'!$L68</f>
        <v>0</v>
      </c>
      <c r="D68">
        <f>I!C66*'Sim_Vt_Of(IxI)'!$L68</f>
        <v>0</v>
      </c>
      <c r="E68">
        <f>I!D66*'Sim_Vt_Of(IxI)'!$L68</f>
        <v>0</v>
      </c>
      <c r="F68">
        <f>I!E66*'Sim_Vt_Of(IxI)'!$L68</f>
        <v>0</v>
      </c>
      <c r="G68">
        <f>I!F66*'Sim_Vt_Of(IxI)'!$L68</f>
        <v>0</v>
      </c>
      <c r="H68">
        <f>I!G66*'Sim_Vt_Of(IxI)'!$L68</f>
        <v>0</v>
      </c>
      <c r="I68">
        <f>I!H66*'Sim_Vt_Of(IxI)'!$L68</f>
        <v>0</v>
      </c>
      <c r="J68">
        <f>I!I66*'Sim_Vt_Of(IxI)'!$L68</f>
        <v>0</v>
      </c>
      <c r="K68">
        <f>I!J66*'Sim_Vt_Of(IxI)'!$L68</f>
        <v>0</v>
      </c>
      <c r="L68">
        <f>I!K66*'Sim_Vt_Of(IxI)'!$L68</f>
        <v>0</v>
      </c>
      <c r="M68">
        <f>I!L66*'Sim_Vt_Of(IxI)'!$L68</f>
        <v>0</v>
      </c>
      <c r="N68">
        <f>I!M66*'Sim_Vt_Of(IxI)'!$L68</f>
        <v>0</v>
      </c>
      <c r="O68">
        <f>I!N66*'Sim_Vt_Of(IxI)'!$L68</f>
        <v>0</v>
      </c>
      <c r="P68">
        <f>I!O66*'Sim_Vt_Of(IxI)'!$L68</f>
        <v>0</v>
      </c>
      <c r="Q68">
        <f>I!P66*'Sim_Vt_Of(IxI)'!$L68</f>
        <v>0</v>
      </c>
      <c r="R68">
        <f>I!Q66*'Sim_Vt_Of(IxI)'!$L68</f>
        <v>0</v>
      </c>
      <c r="S68">
        <f>I!R66*'Sim_Vt_Of(IxI)'!$L68</f>
        <v>0</v>
      </c>
      <c r="T68">
        <f>I!S66*'Sim_Vt_Of(IxI)'!$L68</f>
        <v>0</v>
      </c>
      <c r="U68">
        <f>I!T66*'Sim_Vt_Of(IxI)'!$L68</f>
        <v>0</v>
      </c>
      <c r="V68">
        <f>I!U66*'Sim_Vt_Of(IxI)'!$L68</f>
        <v>0</v>
      </c>
      <c r="W68">
        <f>I!V66*'Sim_Vt_Of(IxI)'!$L68</f>
        <v>0</v>
      </c>
      <c r="X68">
        <f>I!W66*'Sim_Vt_Of(IxI)'!$L68</f>
        <v>0</v>
      </c>
      <c r="Y68">
        <f>I!X66*'Sim_Vt_Of(IxI)'!$L68</f>
        <v>0</v>
      </c>
      <c r="Z68">
        <f>I!Y66*'Sim_Vt_Of(IxI)'!$L68</f>
        <v>0</v>
      </c>
      <c r="AA68">
        <f>I!Z66*'Sim_Vt_Of(IxI)'!$L68</f>
        <v>0</v>
      </c>
      <c r="AB68">
        <f>I!AA66*'Sim_Vt_Of(IxI)'!$L68</f>
        <v>0</v>
      </c>
      <c r="AC68">
        <f>I!AB66*'Sim_Vt_Of(IxI)'!$L68</f>
        <v>0</v>
      </c>
      <c r="AD68">
        <f>I!AC66*'Sim_Vt_Of(IxI)'!$L68</f>
        <v>0</v>
      </c>
      <c r="AE68">
        <f>I!AD66*'Sim_Vt_Of(IxI)'!$L68</f>
        <v>0</v>
      </c>
      <c r="AF68">
        <f>I!AE66*'Sim_Vt_Of(IxI)'!$L68</f>
        <v>0</v>
      </c>
      <c r="AG68">
        <f>I!AF66*'Sim_Vt_Of(IxI)'!$L68</f>
        <v>0</v>
      </c>
      <c r="AH68">
        <f>I!AG66*'Sim_Vt_Of(IxI)'!$L68</f>
        <v>0</v>
      </c>
      <c r="AI68">
        <f>I!AH66*'Sim_Vt_Of(IxI)'!$L68</f>
        <v>0</v>
      </c>
      <c r="AJ68">
        <f>I!AI66*'Sim_Vt_Of(IxI)'!$L68</f>
        <v>0</v>
      </c>
      <c r="AK68">
        <f>I!AJ66*'Sim_Vt_Of(IxI)'!$L68</f>
        <v>0</v>
      </c>
      <c r="AL68">
        <f>I!AK66*'Sim_Vt_Of(IxI)'!$L68</f>
        <v>0</v>
      </c>
      <c r="AM68">
        <f>I!AL66*'Sim_Vt_Of(IxI)'!$L68</f>
        <v>0</v>
      </c>
      <c r="AN68">
        <f>I!AM66*'Sim_Vt_Of(IxI)'!$L68</f>
        <v>0</v>
      </c>
      <c r="AO68">
        <f>I!AN66*'Sim_Vt_Of(IxI)'!$L68</f>
        <v>0</v>
      </c>
      <c r="AP68">
        <f>I!AO66*'Sim_Vt_Of(IxI)'!$L68</f>
        <v>0</v>
      </c>
      <c r="AQ68">
        <f>I!AP66*'Sim_Vt_Of(IxI)'!$L68</f>
        <v>0</v>
      </c>
      <c r="AR68">
        <f>I!AQ66*'Sim_Vt_Of(IxI)'!$L68</f>
        <v>0</v>
      </c>
      <c r="AS68">
        <f>I!AR66*'Sim_Vt_Of(IxI)'!$L68</f>
        <v>0</v>
      </c>
      <c r="AT68">
        <f>I!AS66*'Sim_Vt_Of(IxI)'!$L68</f>
        <v>0</v>
      </c>
      <c r="AU68">
        <f>I!AT66*'Sim_Vt_Of(IxI)'!$L68</f>
        <v>0</v>
      </c>
      <c r="AV68">
        <f>I!AU66*'Sim_Vt_Of(IxI)'!$L68</f>
        <v>0</v>
      </c>
      <c r="AW68">
        <f>I!AV66*'Sim_Vt_Of(IxI)'!$L68</f>
        <v>0</v>
      </c>
      <c r="AX68">
        <f>I!AW66*'Sim_Vt_Of(IxI)'!$L68</f>
        <v>0</v>
      </c>
      <c r="AY68">
        <f>I!AX66*'Sim_Vt_Of(IxI)'!$L68</f>
        <v>0</v>
      </c>
      <c r="AZ68">
        <f>I!AY66*'Sim_Vt_Of(IxI)'!$L68</f>
        <v>0</v>
      </c>
      <c r="BA68">
        <f>I!AZ66*'Sim_Vt_Of(IxI)'!$L68</f>
        <v>0</v>
      </c>
      <c r="BB68">
        <f>I!BA66*'Sim_Vt_Of(IxI)'!$L68</f>
        <v>0</v>
      </c>
      <c r="BC68">
        <f>I!BB66*'Sim_Vt_Of(IxI)'!$L68</f>
        <v>0</v>
      </c>
      <c r="BD68">
        <f>I!BC66*'Sim_Vt_Of(IxI)'!$L68</f>
        <v>0</v>
      </c>
      <c r="BE68">
        <f>I!BD66*'Sim_Vt_Of(IxI)'!$L68</f>
        <v>0</v>
      </c>
      <c r="BF68">
        <f>I!BE66*'Sim_Vt_Of(IxI)'!$L68</f>
        <v>0</v>
      </c>
      <c r="BG68">
        <f>I!BF66*'Sim_Vt_Of(IxI)'!$L68</f>
        <v>0</v>
      </c>
      <c r="BH68">
        <f>I!BG66*'Sim_Vt_Of(IxI)'!$L68</f>
        <v>0</v>
      </c>
      <c r="BI68">
        <f>I!BH66*'Sim_Vt_Of(IxI)'!$L68</f>
        <v>0</v>
      </c>
      <c r="BJ68">
        <f>I!BI66*'Sim_Vt_Of(IxI)'!$L68</f>
        <v>0</v>
      </c>
      <c r="BK68">
        <f>I!BJ66*'Sim_Vt_Of(IxI)'!$L68</f>
        <v>0</v>
      </c>
      <c r="BL68">
        <f>I!BK66*'Sim_Vt_Of(IxI)'!$L68</f>
        <v>0</v>
      </c>
      <c r="BM68">
        <f>I!BL66*'Sim_Vt_Of(IxI)'!$L68</f>
        <v>0</v>
      </c>
      <c r="BN68">
        <f>I!BM66*'Sim_Vt_Of(IxI)'!$L68</f>
        <v>0</v>
      </c>
      <c r="BO68">
        <f>I!BN66*'Sim_Vt_Of(IxI)'!$L68</f>
        <v>0</v>
      </c>
      <c r="BP68">
        <f>I!BO66*'Sim_Vt_Of(IxI)'!$L68</f>
        <v>0</v>
      </c>
      <c r="BQ68">
        <f>I!BP66*'Sim_Vt_Of(IxI)'!$L68</f>
        <v>0</v>
      </c>
      <c r="BR68">
        <f>I!BQ66*'Sim_Vt_Of(IxI)'!$L68</f>
        <v>0</v>
      </c>
      <c r="BS68">
        <f>I!BR66*'Sim_Vt_Of(IxI)'!$L68</f>
        <v>0</v>
      </c>
      <c r="BT68">
        <f>I!BS66*'Sim_Vt_Of(IxI)'!$L68</f>
        <v>0</v>
      </c>
      <c r="BU68">
        <f>I!BT66*'Sim_Vt_Of(IxI)'!$L68</f>
        <v>0</v>
      </c>
      <c r="BV68">
        <f>I!BU66*'Sim_Vt_Of(IxI)'!$L68</f>
        <v>0</v>
      </c>
      <c r="BW68">
        <f>I!BV66*'Sim_Vt_Of(IxI)'!$L68</f>
        <v>0</v>
      </c>
      <c r="BX68">
        <f>I!BW66*'Sim_Vt_Of(IxI)'!$L68</f>
        <v>0</v>
      </c>
      <c r="BY68">
        <f>I!BX66*'Sim_Vt_Of(IxI)'!$L68</f>
        <v>0</v>
      </c>
    </row>
    <row r="69" spans="1:77" x14ac:dyDescent="0.25">
      <c r="A69" s="105" t="s">
        <v>66</v>
      </c>
      <c r="B69">
        <f>I!A67*'Sim_Vt_Of(IxI)'!$L69</f>
        <v>0</v>
      </c>
      <c r="C69">
        <f>I!B67*'Sim_Vt_Of(IxI)'!$L69</f>
        <v>0</v>
      </c>
      <c r="D69">
        <f>I!C67*'Sim_Vt_Of(IxI)'!$L69</f>
        <v>0</v>
      </c>
      <c r="E69">
        <f>I!D67*'Sim_Vt_Of(IxI)'!$L69</f>
        <v>0</v>
      </c>
      <c r="F69">
        <f>I!E67*'Sim_Vt_Of(IxI)'!$L69</f>
        <v>0</v>
      </c>
      <c r="G69">
        <f>I!F67*'Sim_Vt_Of(IxI)'!$L69</f>
        <v>0</v>
      </c>
      <c r="H69">
        <f>I!G67*'Sim_Vt_Of(IxI)'!$L69</f>
        <v>0</v>
      </c>
      <c r="I69">
        <f>I!H67*'Sim_Vt_Of(IxI)'!$L69</f>
        <v>0</v>
      </c>
      <c r="J69">
        <f>I!I67*'Sim_Vt_Of(IxI)'!$L69</f>
        <v>0</v>
      </c>
      <c r="K69">
        <f>I!J67*'Sim_Vt_Of(IxI)'!$L69</f>
        <v>0</v>
      </c>
      <c r="L69">
        <f>I!K67*'Sim_Vt_Of(IxI)'!$L69</f>
        <v>0</v>
      </c>
      <c r="M69">
        <f>I!L67*'Sim_Vt_Of(IxI)'!$L69</f>
        <v>0</v>
      </c>
      <c r="N69">
        <f>I!M67*'Sim_Vt_Of(IxI)'!$L69</f>
        <v>0</v>
      </c>
      <c r="O69">
        <f>I!N67*'Sim_Vt_Of(IxI)'!$L69</f>
        <v>0</v>
      </c>
      <c r="P69">
        <f>I!O67*'Sim_Vt_Of(IxI)'!$L69</f>
        <v>0</v>
      </c>
      <c r="Q69">
        <f>I!P67*'Sim_Vt_Of(IxI)'!$L69</f>
        <v>0</v>
      </c>
      <c r="R69">
        <f>I!Q67*'Sim_Vt_Of(IxI)'!$L69</f>
        <v>0</v>
      </c>
      <c r="S69">
        <f>I!R67*'Sim_Vt_Of(IxI)'!$L69</f>
        <v>0</v>
      </c>
      <c r="T69">
        <f>I!S67*'Sim_Vt_Of(IxI)'!$L69</f>
        <v>0</v>
      </c>
      <c r="U69">
        <f>I!T67*'Sim_Vt_Of(IxI)'!$L69</f>
        <v>0</v>
      </c>
      <c r="V69">
        <f>I!U67*'Sim_Vt_Of(IxI)'!$L69</f>
        <v>0</v>
      </c>
      <c r="W69">
        <f>I!V67*'Sim_Vt_Of(IxI)'!$L69</f>
        <v>0</v>
      </c>
      <c r="X69">
        <f>I!W67*'Sim_Vt_Of(IxI)'!$L69</f>
        <v>0</v>
      </c>
      <c r="Y69">
        <f>I!X67*'Sim_Vt_Of(IxI)'!$L69</f>
        <v>0</v>
      </c>
      <c r="Z69">
        <f>I!Y67*'Sim_Vt_Of(IxI)'!$L69</f>
        <v>0</v>
      </c>
      <c r="AA69">
        <f>I!Z67*'Sim_Vt_Of(IxI)'!$L69</f>
        <v>0</v>
      </c>
      <c r="AB69">
        <f>I!AA67*'Sim_Vt_Of(IxI)'!$L69</f>
        <v>0</v>
      </c>
      <c r="AC69">
        <f>I!AB67*'Sim_Vt_Of(IxI)'!$L69</f>
        <v>0</v>
      </c>
      <c r="AD69">
        <f>I!AC67*'Sim_Vt_Of(IxI)'!$L69</f>
        <v>0</v>
      </c>
      <c r="AE69">
        <f>I!AD67*'Sim_Vt_Of(IxI)'!$L69</f>
        <v>0</v>
      </c>
      <c r="AF69">
        <f>I!AE67*'Sim_Vt_Of(IxI)'!$L69</f>
        <v>0</v>
      </c>
      <c r="AG69">
        <f>I!AF67*'Sim_Vt_Of(IxI)'!$L69</f>
        <v>0</v>
      </c>
      <c r="AH69">
        <f>I!AG67*'Sim_Vt_Of(IxI)'!$L69</f>
        <v>0</v>
      </c>
      <c r="AI69">
        <f>I!AH67*'Sim_Vt_Of(IxI)'!$L69</f>
        <v>0</v>
      </c>
      <c r="AJ69">
        <f>I!AI67*'Sim_Vt_Of(IxI)'!$L69</f>
        <v>0</v>
      </c>
      <c r="AK69">
        <f>I!AJ67*'Sim_Vt_Of(IxI)'!$L69</f>
        <v>0</v>
      </c>
      <c r="AL69">
        <f>I!AK67*'Sim_Vt_Of(IxI)'!$L69</f>
        <v>0</v>
      </c>
      <c r="AM69">
        <f>I!AL67*'Sim_Vt_Of(IxI)'!$L69</f>
        <v>0</v>
      </c>
      <c r="AN69">
        <f>I!AM67*'Sim_Vt_Of(IxI)'!$L69</f>
        <v>0</v>
      </c>
      <c r="AO69">
        <f>I!AN67*'Sim_Vt_Of(IxI)'!$L69</f>
        <v>0</v>
      </c>
      <c r="AP69">
        <f>I!AO67*'Sim_Vt_Of(IxI)'!$L69</f>
        <v>0</v>
      </c>
      <c r="AQ69">
        <f>I!AP67*'Sim_Vt_Of(IxI)'!$L69</f>
        <v>0</v>
      </c>
      <c r="AR69">
        <f>I!AQ67*'Sim_Vt_Of(IxI)'!$L69</f>
        <v>0</v>
      </c>
      <c r="AS69">
        <f>I!AR67*'Sim_Vt_Of(IxI)'!$L69</f>
        <v>0</v>
      </c>
      <c r="AT69">
        <f>I!AS67*'Sim_Vt_Of(IxI)'!$L69</f>
        <v>0</v>
      </c>
      <c r="AU69">
        <f>I!AT67*'Sim_Vt_Of(IxI)'!$L69</f>
        <v>0</v>
      </c>
      <c r="AV69">
        <f>I!AU67*'Sim_Vt_Of(IxI)'!$L69</f>
        <v>0</v>
      </c>
      <c r="AW69">
        <f>I!AV67*'Sim_Vt_Of(IxI)'!$L69</f>
        <v>0</v>
      </c>
      <c r="AX69">
        <f>I!AW67*'Sim_Vt_Of(IxI)'!$L69</f>
        <v>0</v>
      </c>
      <c r="AY69">
        <f>I!AX67*'Sim_Vt_Of(IxI)'!$L69</f>
        <v>0</v>
      </c>
      <c r="AZ69">
        <f>I!AY67*'Sim_Vt_Of(IxI)'!$L69</f>
        <v>0</v>
      </c>
      <c r="BA69">
        <f>I!AZ67*'Sim_Vt_Of(IxI)'!$L69</f>
        <v>0</v>
      </c>
      <c r="BB69">
        <f>I!BA67*'Sim_Vt_Of(IxI)'!$L69</f>
        <v>0</v>
      </c>
      <c r="BC69">
        <f>I!BB67*'Sim_Vt_Of(IxI)'!$L69</f>
        <v>0</v>
      </c>
      <c r="BD69">
        <f>I!BC67*'Sim_Vt_Of(IxI)'!$L69</f>
        <v>0</v>
      </c>
      <c r="BE69">
        <f>I!BD67*'Sim_Vt_Of(IxI)'!$L69</f>
        <v>0</v>
      </c>
      <c r="BF69">
        <f>I!BE67*'Sim_Vt_Of(IxI)'!$L69</f>
        <v>0</v>
      </c>
      <c r="BG69">
        <f>I!BF67*'Sim_Vt_Of(IxI)'!$L69</f>
        <v>0</v>
      </c>
      <c r="BH69">
        <f>I!BG67*'Sim_Vt_Of(IxI)'!$L69</f>
        <v>0</v>
      </c>
      <c r="BI69">
        <f>I!BH67*'Sim_Vt_Of(IxI)'!$L69</f>
        <v>0</v>
      </c>
      <c r="BJ69">
        <f>I!BI67*'Sim_Vt_Of(IxI)'!$L69</f>
        <v>0</v>
      </c>
      <c r="BK69">
        <f>I!BJ67*'Sim_Vt_Of(IxI)'!$L69</f>
        <v>0</v>
      </c>
      <c r="BL69">
        <f>I!BK67*'Sim_Vt_Of(IxI)'!$L69</f>
        <v>0</v>
      </c>
      <c r="BM69">
        <f>I!BL67*'Sim_Vt_Of(IxI)'!$L69</f>
        <v>0</v>
      </c>
      <c r="BN69">
        <f>I!BM67*'Sim_Vt_Of(IxI)'!$L69</f>
        <v>0</v>
      </c>
      <c r="BO69">
        <f>I!BN67*'Sim_Vt_Of(IxI)'!$L69</f>
        <v>0</v>
      </c>
      <c r="BP69">
        <f>I!BO67*'Sim_Vt_Of(IxI)'!$L69</f>
        <v>0</v>
      </c>
      <c r="BQ69">
        <f>I!BP67*'Sim_Vt_Of(IxI)'!$L69</f>
        <v>0</v>
      </c>
      <c r="BR69">
        <f>I!BQ67*'Sim_Vt_Of(IxI)'!$L69</f>
        <v>0</v>
      </c>
      <c r="BS69">
        <f>I!BR67*'Sim_Vt_Of(IxI)'!$L69</f>
        <v>0</v>
      </c>
      <c r="BT69">
        <f>I!BS67*'Sim_Vt_Of(IxI)'!$L69</f>
        <v>0</v>
      </c>
      <c r="BU69">
        <f>I!BT67*'Sim_Vt_Of(IxI)'!$L69</f>
        <v>0</v>
      </c>
      <c r="BV69">
        <f>I!BU67*'Sim_Vt_Of(IxI)'!$L69</f>
        <v>0</v>
      </c>
      <c r="BW69">
        <f>I!BV67*'Sim_Vt_Of(IxI)'!$L69</f>
        <v>0</v>
      </c>
      <c r="BX69">
        <f>I!BW67*'Sim_Vt_Of(IxI)'!$L69</f>
        <v>0</v>
      </c>
      <c r="BY69">
        <f>I!BX67*'Sim_Vt_Of(IxI)'!$L69</f>
        <v>0</v>
      </c>
    </row>
    <row r="70" spans="1:77" x14ac:dyDescent="0.25">
      <c r="A70" s="105" t="s">
        <v>67</v>
      </c>
      <c r="B70">
        <f>I!A68*'Sim_Vt_Of(IxI)'!$L70</f>
        <v>0</v>
      </c>
      <c r="C70">
        <f>I!B68*'Sim_Vt_Of(IxI)'!$L70</f>
        <v>0</v>
      </c>
      <c r="D70">
        <f>I!C68*'Sim_Vt_Of(IxI)'!$L70</f>
        <v>0</v>
      </c>
      <c r="E70">
        <f>I!D68*'Sim_Vt_Of(IxI)'!$L70</f>
        <v>0</v>
      </c>
      <c r="F70">
        <f>I!E68*'Sim_Vt_Of(IxI)'!$L70</f>
        <v>0</v>
      </c>
      <c r="G70">
        <f>I!F68*'Sim_Vt_Of(IxI)'!$L70</f>
        <v>0</v>
      </c>
      <c r="H70">
        <f>I!G68*'Sim_Vt_Of(IxI)'!$L70</f>
        <v>0</v>
      </c>
      <c r="I70">
        <f>I!H68*'Sim_Vt_Of(IxI)'!$L70</f>
        <v>0</v>
      </c>
      <c r="J70">
        <f>I!I68*'Sim_Vt_Of(IxI)'!$L70</f>
        <v>0</v>
      </c>
      <c r="K70">
        <f>I!J68*'Sim_Vt_Of(IxI)'!$L70</f>
        <v>0</v>
      </c>
      <c r="L70">
        <f>I!K68*'Sim_Vt_Of(IxI)'!$L70</f>
        <v>0</v>
      </c>
      <c r="M70">
        <f>I!L68*'Sim_Vt_Of(IxI)'!$L70</f>
        <v>0</v>
      </c>
      <c r="N70">
        <f>I!M68*'Sim_Vt_Of(IxI)'!$L70</f>
        <v>0</v>
      </c>
      <c r="O70">
        <f>I!N68*'Sim_Vt_Of(IxI)'!$L70</f>
        <v>0</v>
      </c>
      <c r="P70">
        <f>I!O68*'Sim_Vt_Of(IxI)'!$L70</f>
        <v>0</v>
      </c>
      <c r="Q70">
        <f>I!P68*'Sim_Vt_Of(IxI)'!$L70</f>
        <v>0</v>
      </c>
      <c r="R70">
        <f>I!Q68*'Sim_Vt_Of(IxI)'!$L70</f>
        <v>0</v>
      </c>
      <c r="S70">
        <f>I!R68*'Sim_Vt_Of(IxI)'!$L70</f>
        <v>0</v>
      </c>
      <c r="T70">
        <f>I!S68*'Sim_Vt_Of(IxI)'!$L70</f>
        <v>0</v>
      </c>
      <c r="U70">
        <f>I!T68*'Sim_Vt_Of(IxI)'!$L70</f>
        <v>0</v>
      </c>
      <c r="V70">
        <f>I!U68*'Sim_Vt_Of(IxI)'!$L70</f>
        <v>0</v>
      </c>
      <c r="W70">
        <f>I!V68*'Sim_Vt_Of(IxI)'!$L70</f>
        <v>0</v>
      </c>
      <c r="X70">
        <f>I!W68*'Sim_Vt_Of(IxI)'!$L70</f>
        <v>0</v>
      </c>
      <c r="Y70">
        <f>I!X68*'Sim_Vt_Of(IxI)'!$L70</f>
        <v>0</v>
      </c>
      <c r="Z70">
        <f>I!Y68*'Sim_Vt_Of(IxI)'!$L70</f>
        <v>0</v>
      </c>
      <c r="AA70">
        <f>I!Z68*'Sim_Vt_Of(IxI)'!$L70</f>
        <v>0</v>
      </c>
      <c r="AB70">
        <f>I!AA68*'Sim_Vt_Of(IxI)'!$L70</f>
        <v>0</v>
      </c>
      <c r="AC70">
        <f>I!AB68*'Sim_Vt_Of(IxI)'!$L70</f>
        <v>0</v>
      </c>
      <c r="AD70">
        <f>I!AC68*'Sim_Vt_Of(IxI)'!$L70</f>
        <v>0</v>
      </c>
      <c r="AE70">
        <f>I!AD68*'Sim_Vt_Of(IxI)'!$L70</f>
        <v>0</v>
      </c>
      <c r="AF70">
        <f>I!AE68*'Sim_Vt_Of(IxI)'!$L70</f>
        <v>0</v>
      </c>
      <c r="AG70">
        <f>I!AF68*'Sim_Vt_Of(IxI)'!$L70</f>
        <v>0</v>
      </c>
      <c r="AH70">
        <f>I!AG68*'Sim_Vt_Of(IxI)'!$L70</f>
        <v>0</v>
      </c>
      <c r="AI70">
        <f>I!AH68*'Sim_Vt_Of(IxI)'!$L70</f>
        <v>0</v>
      </c>
      <c r="AJ70">
        <f>I!AI68*'Sim_Vt_Of(IxI)'!$L70</f>
        <v>0</v>
      </c>
      <c r="AK70">
        <f>I!AJ68*'Sim_Vt_Of(IxI)'!$L70</f>
        <v>0</v>
      </c>
      <c r="AL70">
        <f>I!AK68*'Sim_Vt_Of(IxI)'!$L70</f>
        <v>0</v>
      </c>
      <c r="AM70">
        <f>I!AL68*'Sim_Vt_Of(IxI)'!$L70</f>
        <v>0</v>
      </c>
      <c r="AN70">
        <f>I!AM68*'Sim_Vt_Of(IxI)'!$L70</f>
        <v>0</v>
      </c>
      <c r="AO70">
        <f>I!AN68*'Sim_Vt_Of(IxI)'!$L70</f>
        <v>0</v>
      </c>
      <c r="AP70">
        <f>I!AO68*'Sim_Vt_Of(IxI)'!$L70</f>
        <v>0</v>
      </c>
      <c r="AQ70">
        <f>I!AP68*'Sim_Vt_Of(IxI)'!$L70</f>
        <v>0</v>
      </c>
      <c r="AR70">
        <f>I!AQ68*'Sim_Vt_Of(IxI)'!$L70</f>
        <v>0</v>
      </c>
      <c r="AS70">
        <f>I!AR68*'Sim_Vt_Of(IxI)'!$L70</f>
        <v>0</v>
      </c>
      <c r="AT70">
        <f>I!AS68*'Sim_Vt_Of(IxI)'!$L70</f>
        <v>0</v>
      </c>
      <c r="AU70">
        <f>I!AT68*'Sim_Vt_Of(IxI)'!$L70</f>
        <v>0</v>
      </c>
      <c r="AV70">
        <f>I!AU68*'Sim_Vt_Of(IxI)'!$L70</f>
        <v>0</v>
      </c>
      <c r="AW70">
        <f>I!AV68*'Sim_Vt_Of(IxI)'!$L70</f>
        <v>0</v>
      </c>
      <c r="AX70">
        <f>I!AW68*'Sim_Vt_Of(IxI)'!$L70</f>
        <v>0</v>
      </c>
      <c r="AY70">
        <f>I!AX68*'Sim_Vt_Of(IxI)'!$L70</f>
        <v>0</v>
      </c>
      <c r="AZ70">
        <f>I!AY68*'Sim_Vt_Of(IxI)'!$L70</f>
        <v>0</v>
      </c>
      <c r="BA70">
        <f>I!AZ68*'Sim_Vt_Of(IxI)'!$L70</f>
        <v>0</v>
      </c>
      <c r="BB70">
        <f>I!BA68*'Sim_Vt_Of(IxI)'!$L70</f>
        <v>0</v>
      </c>
      <c r="BC70">
        <f>I!BB68*'Sim_Vt_Of(IxI)'!$L70</f>
        <v>0</v>
      </c>
      <c r="BD70">
        <f>I!BC68*'Sim_Vt_Of(IxI)'!$L70</f>
        <v>0</v>
      </c>
      <c r="BE70">
        <f>I!BD68*'Sim_Vt_Of(IxI)'!$L70</f>
        <v>0</v>
      </c>
      <c r="BF70">
        <f>I!BE68*'Sim_Vt_Of(IxI)'!$L70</f>
        <v>0</v>
      </c>
      <c r="BG70">
        <f>I!BF68*'Sim_Vt_Of(IxI)'!$L70</f>
        <v>0</v>
      </c>
      <c r="BH70">
        <f>I!BG68*'Sim_Vt_Of(IxI)'!$L70</f>
        <v>0</v>
      </c>
      <c r="BI70">
        <f>I!BH68*'Sim_Vt_Of(IxI)'!$L70</f>
        <v>0</v>
      </c>
      <c r="BJ70">
        <f>I!BI68*'Sim_Vt_Of(IxI)'!$L70</f>
        <v>0</v>
      </c>
      <c r="BK70">
        <f>I!BJ68*'Sim_Vt_Of(IxI)'!$L70</f>
        <v>0</v>
      </c>
      <c r="BL70">
        <f>I!BK68*'Sim_Vt_Of(IxI)'!$L70</f>
        <v>0</v>
      </c>
      <c r="BM70">
        <f>I!BL68*'Sim_Vt_Of(IxI)'!$L70</f>
        <v>0</v>
      </c>
      <c r="BN70">
        <f>I!BM68*'Sim_Vt_Of(IxI)'!$L70</f>
        <v>0</v>
      </c>
      <c r="BO70">
        <f>I!BN68*'Sim_Vt_Of(IxI)'!$L70</f>
        <v>0</v>
      </c>
      <c r="BP70">
        <f>I!BO68*'Sim_Vt_Of(IxI)'!$L70</f>
        <v>0</v>
      </c>
      <c r="BQ70">
        <f>I!BP68*'Sim_Vt_Of(IxI)'!$L70</f>
        <v>0</v>
      </c>
      <c r="BR70">
        <f>I!BQ68*'Sim_Vt_Of(IxI)'!$L70</f>
        <v>0</v>
      </c>
      <c r="BS70">
        <f>I!BR68*'Sim_Vt_Of(IxI)'!$L70</f>
        <v>0</v>
      </c>
      <c r="BT70">
        <f>I!BS68*'Sim_Vt_Of(IxI)'!$L70</f>
        <v>0</v>
      </c>
      <c r="BU70">
        <f>I!BT68*'Sim_Vt_Of(IxI)'!$L70</f>
        <v>0</v>
      </c>
      <c r="BV70">
        <f>I!BU68*'Sim_Vt_Of(IxI)'!$L70</f>
        <v>0</v>
      </c>
      <c r="BW70">
        <f>I!BV68*'Sim_Vt_Of(IxI)'!$L70</f>
        <v>0</v>
      </c>
      <c r="BX70">
        <f>I!BW68*'Sim_Vt_Of(IxI)'!$L70</f>
        <v>0</v>
      </c>
      <c r="BY70">
        <f>I!BX68*'Sim_Vt_Of(IxI)'!$L70</f>
        <v>0</v>
      </c>
    </row>
    <row r="71" spans="1:77" x14ac:dyDescent="0.25">
      <c r="A71" s="105" t="s">
        <v>68</v>
      </c>
      <c r="B71">
        <f>I!A69*'Sim_Vt_Of(IxI)'!$L71</f>
        <v>0</v>
      </c>
      <c r="C71">
        <f>I!B69*'Sim_Vt_Of(IxI)'!$L71</f>
        <v>0</v>
      </c>
      <c r="D71">
        <f>I!C69*'Sim_Vt_Of(IxI)'!$L71</f>
        <v>0</v>
      </c>
      <c r="E71">
        <f>I!D69*'Sim_Vt_Of(IxI)'!$L71</f>
        <v>0</v>
      </c>
      <c r="F71">
        <f>I!E69*'Sim_Vt_Of(IxI)'!$L71</f>
        <v>0</v>
      </c>
      <c r="G71">
        <f>I!F69*'Sim_Vt_Of(IxI)'!$L71</f>
        <v>0</v>
      </c>
      <c r="H71">
        <f>I!G69*'Sim_Vt_Of(IxI)'!$L71</f>
        <v>0</v>
      </c>
      <c r="I71">
        <f>I!H69*'Sim_Vt_Of(IxI)'!$L71</f>
        <v>0</v>
      </c>
      <c r="J71">
        <f>I!I69*'Sim_Vt_Of(IxI)'!$L71</f>
        <v>0</v>
      </c>
      <c r="K71">
        <f>I!J69*'Sim_Vt_Of(IxI)'!$L71</f>
        <v>0</v>
      </c>
      <c r="L71">
        <f>I!K69*'Sim_Vt_Of(IxI)'!$L71</f>
        <v>0</v>
      </c>
      <c r="M71">
        <f>I!L69*'Sim_Vt_Of(IxI)'!$L71</f>
        <v>0</v>
      </c>
      <c r="N71">
        <f>I!M69*'Sim_Vt_Of(IxI)'!$L71</f>
        <v>0</v>
      </c>
      <c r="O71">
        <f>I!N69*'Sim_Vt_Of(IxI)'!$L71</f>
        <v>0</v>
      </c>
      <c r="P71">
        <f>I!O69*'Sim_Vt_Of(IxI)'!$L71</f>
        <v>0</v>
      </c>
      <c r="Q71">
        <f>I!P69*'Sim_Vt_Of(IxI)'!$L71</f>
        <v>0</v>
      </c>
      <c r="R71">
        <f>I!Q69*'Sim_Vt_Of(IxI)'!$L71</f>
        <v>0</v>
      </c>
      <c r="S71">
        <f>I!R69*'Sim_Vt_Of(IxI)'!$L71</f>
        <v>0</v>
      </c>
      <c r="T71">
        <f>I!S69*'Sim_Vt_Of(IxI)'!$L71</f>
        <v>0</v>
      </c>
      <c r="U71">
        <f>I!T69*'Sim_Vt_Of(IxI)'!$L71</f>
        <v>0</v>
      </c>
      <c r="V71">
        <f>I!U69*'Sim_Vt_Of(IxI)'!$L71</f>
        <v>0</v>
      </c>
      <c r="W71">
        <f>I!V69*'Sim_Vt_Of(IxI)'!$L71</f>
        <v>0</v>
      </c>
      <c r="X71">
        <f>I!W69*'Sim_Vt_Of(IxI)'!$L71</f>
        <v>0</v>
      </c>
      <c r="Y71">
        <f>I!X69*'Sim_Vt_Of(IxI)'!$L71</f>
        <v>0</v>
      </c>
      <c r="Z71">
        <f>I!Y69*'Sim_Vt_Of(IxI)'!$L71</f>
        <v>0</v>
      </c>
      <c r="AA71">
        <f>I!Z69*'Sim_Vt_Of(IxI)'!$L71</f>
        <v>0</v>
      </c>
      <c r="AB71">
        <f>I!AA69*'Sim_Vt_Of(IxI)'!$L71</f>
        <v>0</v>
      </c>
      <c r="AC71">
        <f>I!AB69*'Sim_Vt_Of(IxI)'!$L71</f>
        <v>0</v>
      </c>
      <c r="AD71">
        <f>I!AC69*'Sim_Vt_Of(IxI)'!$L71</f>
        <v>0</v>
      </c>
      <c r="AE71">
        <f>I!AD69*'Sim_Vt_Of(IxI)'!$L71</f>
        <v>0</v>
      </c>
      <c r="AF71">
        <f>I!AE69*'Sim_Vt_Of(IxI)'!$L71</f>
        <v>0</v>
      </c>
      <c r="AG71">
        <f>I!AF69*'Sim_Vt_Of(IxI)'!$L71</f>
        <v>0</v>
      </c>
      <c r="AH71">
        <f>I!AG69*'Sim_Vt_Of(IxI)'!$L71</f>
        <v>0</v>
      </c>
      <c r="AI71">
        <f>I!AH69*'Sim_Vt_Of(IxI)'!$L71</f>
        <v>0</v>
      </c>
      <c r="AJ71">
        <f>I!AI69*'Sim_Vt_Of(IxI)'!$L71</f>
        <v>0</v>
      </c>
      <c r="AK71">
        <f>I!AJ69*'Sim_Vt_Of(IxI)'!$L71</f>
        <v>0</v>
      </c>
      <c r="AL71">
        <f>I!AK69*'Sim_Vt_Of(IxI)'!$L71</f>
        <v>0</v>
      </c>
      <c r="AM71">
        <f>I!AL69*'Sim_Vt_Of(IxI)'!$L71</f>
        <v>0</v>
      </c>
      <c r="AN71">
        <f>I!AM69*'Sim_Vt_Of(IxI)'!$L71</f>
        <v>0</v>
      </c>
      <c r="AO71">
        <f>I!AN69*'Sim_Vt_Of(IxI)'!$L71</f>
        <v>0</v>
      </c>
      <c r="AP71">
        <f>I!AO69*'Sim_Vt_Of(IxI)'!$L71</f>
        <v>0</v>
      </c>
      <c r="AQ71">
        <f>I!AP69*'Sim_Vt_Of(IxI)'!$L71</f>
        <v>0</v>
      </c>
      <c r="AR71">
        <f>I!AQ69*'Sim_Vt_Of(IxI)'!$L71</f>
        <v>0</v>
      </c>
      <c r="AS71">
        <f>I!AR69*'Sim_Vt_Of(IxI)'!$L71</f>
        <v>0</v>
      </c>
      <c r="AT71">
        <f>I!AS69*'Sim_Vt_Of(IxI)'!$L71</f>
        <v>0</v>
      </c>
      <c r="AU71">
        <f>I!AT69*'Sim_Vt_Of(IxI)'!$L71</f>
        <v>0</v>
      </c>
      <c r="AV71">
        <f>I!AU69*'Sim_Vt_Of(IxI)'!$L71</f>
        <v>0</v>
      </c>
      <c r="AW71">
        <f>I!AV69*'Sim_Vt_Of(IxI)'!$L71</f>
        <v>0</v>
      </c>
      <c r="AX71">
        <f>I!AW69*'Sim_Vt_Of(IxI)'!$L71</f>
        <v>0</v>
      </c>
      <c r="AY71">
        <f>I!AX69*'Sim_Vt_Of(IxI)'!$L71</f>
        <v>0</v>
      </c>
      <c r="AZ71">
        <f>I!AY69*'Sim_Vt_Of(IxI)'!$L71</f>
        <v>0</v>
      </c>
      <c r="BA71">
        <f>I!AZ69*'Sim_Vt_Of(IxI)'!$L71</f>
        <v>0</v>
      </c>
      <c r="BB71">
        <f>I!BA69*'Sim_Vt_Of(IxI)'!$L71</f>
        <v>0</v>
      </c>
      <c r="BC71">
        <f>I!BB69*'Sim_Vt_Of(IxI)'!$L71</f>
        <v>0</v>
      </c>
      <c r="BD71">
        <f>I!BC69*'Sim_Vt_Of(IxI)'!$L71</f>
        <v>0</v>
      </c>
      <c r="BE71">
        <f>I!BD69*'Sim_Vt_Of(IxI)'!$L71</f>
        <v>0</v>
      </c>
      <c r="BF71">
        <f>I!BE69*'Sim_Vt_Of(IxI)'!$L71</f>
        <v>0</v>
      </c>
      <c r="BG71">
        <f>I!BF69*'Sim_Vt_Of(IxI)'!$L71</f>
        <v>0</v>
      </c>
      <c r="BH71">
        <f>I!BG69*'Sim_Vt_Of(IxI)'!$L71</f>
        <v>0</v>
      </c>
      <c r="BI71">
        <f>I!BH69*'Sim_Vt_Of(IxI)'!$L71</f>
        <v>0</v>
      </c>
      <c r="BJ71">
        <f>I!BI69*'Sim_Vt_Of(IxI)'!$L71</f>
        <v>0</v>
      </c>
      <c r="BK71">
        <f>I!BJ69*'Sim_Vt_Of(IxI)'!$L71</f>
        <v>0</v>
      </c>
      <c r="BL71">
        <f>I!BK69*'Sim_Vt_Of(IxI)'!$L71</f>
        <v>0</v>
      </c>
      <c r="BM71">
        <f>I!BL69*'Sim_Vt_Of(IxI)'!$L71</f>
        <v>0</v>
      </c>
      <c r="BN71">
        <f>I!BM69*'Sim_Vt_Of(IxI)'!$L71</f>
        <v>0</v>
      </c>
      <c r="BO71">
        <f>I!BN69*'Sim_Vt_Of(IxI)'!$L71</f>
        <v>0</v>
      </c>
      <c r="BP71">
        <f>I!BO69*'Sim_Vt_Of(IxI)'!$L71</f>
        <v>0</v>
      </c>
      <c r="BQ71">
        <f>I!BP69*'Sim_Vt_Of(IxI)'!$L71</f>
        <v>0</v>
      </c>
      <c r="BR71">
        <f>I!BQ69*'Sim_Vt_Of(IxI)'!$L71</f>
        <v>0</v>
      </c>
      <c r="BS71">
        <f>I!BR69*'Sim_Vt_Of(IxI)'!$L71</f>
        <v>0</v>
      </c>
      <c r="BT71">
        <f>I!BS69*'Sim_Vt_Of(IxI)'!$L71</f>
        <v>0</v>
      </c>
      <c r="BU71">
        <f>I!BT69*'Sim_Vt_Of(IxI)'!$L71</f>
        <v>0</v>
      </c>
      <c r="BV71">
        <f>I!BU69*'Sim_Vt_Of(IxI)'!$L71</f>
        <v>0</v>
      </c>
      <c r="BW71">
        <f>I!BV69*'Sim_Vt_Of(IxI)'!$L71</f>
        <v>0</v>
      </c>
      <c r="BX71">
        <f>I!BW69*'Sim_Vt_Of(IxI)'!$L71</f>
        <v>0</v>
      </c>
      <c r="BY71">
        <f>I!BX69*'Sim_Vt_Of(IxI)'!$L71</f>
        <v>0</v>
      </c>
    </row>
    <row r="72" spans="1:77" x14ac:dyDescent="0.25">
      <c r="A72" s="105" t="s">
        <v>69</v>
      </c>
      <c r="B72">
        <f>I!A70*'Sim_Vt_Of(IxI)'!$L72</f>
        <v>0</v>
      </c>
      <c r="C72">
        <f>I!B70*'Sim_Vt_Of(IxI)'!$L72</f>
        <v>0</v>
      </c>
      <c r="D72">
        <f>I!C70*'Sim_Vt_Of(IxI)'!$L72</f>
        <v>0</v>
      </c>
      <c r="E72">
        <f>I!D70*'Sim_Vt_Of(IxI)'!$L72</f>
        <v>0</v>
      </c>
      <c r="F72">
        <f>I!E70*'Sim_Vt_Of(IxI)'!$L72</f>
        <v>0</v>
      </c>
      <c r="G72">
        <f>I!F70*'Sim_Vt_Of(IxI)'!$L72</f>
        <v>0</v>
      </c>
      <c r="H72">
        <f>I!G70*'Sim_Vt_Of(IxI)'!$L72</f>
        <v>0</v>
      </c>
      <c r="I72">
        <f>I!H70*'Sim_Vt_Of(IxI)'!$L72</f>
        <v>0</v>
      </c>
      <c r="J72">
        <f>I!I70*'Sim_Vt_Of(IxI)'!$L72</f>
        <v>0</v>
      </c>
      <c r="K72">
        <f>I!J70*'Sim_Vt_Of(IxI)'!$L72</f>
        <v>0</v>
      </c>
      <c r="L72">
        <f>I!K70*'Sim_Vt_Of(IxI)'!$L72</f>
        <v>0</v>
      </c>
      <c r="M72">
        <f>I!L70*'Sim_Vt_Of(IxI)'!$L72</f>
        <v>0</v>
      </c>
      <c r="N72">
        <f>I!M70*'Sim_Vt_Of(IxI)'!$L72</f>
        <v>0</v>
      </c>
      <c r="O72">
        <f>I!N70*'Sim_Vt_Of(IxI)'!$L72</f>
        <v>0</v>
      </c>
      <c r="P72">
        <f>I!O70*'Sim_Vt_Of(IxI)'!$L72</f>
        <v>0</v>
      </c>
      <c r="Q72">
        <f>I!P70*'Sim_Vt_Of(IxI)'!$L72</f>
        <v>0</v>
      </c>
      <c r="R72">
        <f>I!Q70*'Sim_Vt_Of(IxI)'!$L72</f>
        <v>0</v>
      </c>
      <c r="S72">
        <f>I!R70*'Sim_Vt_Of(IxI)'!$L72</f>
        <v>0</v>
      </c>
      <c r="T72">
        <f>I!S70*'Sim_Vt_Of(IxI)'!$L72</f>
        <v>0</v>
      </c>
      <c r="U72">
        <f>I!T70*'Sim_Vt_Of(IxI)'!$L72</f>
        <v>0</v>
      </c>
      <c r="V72">
        <f>I!U70*'Sim_Vt_Of(IxI)'!$L72</f>
        <v>0</v>
      </c>
      <c r="W72">
        <f>I!V70*'Sim_Vt_Of(IxI)'!$L72</f>
        <v>0</v>
      </c>
      <c r="X72">
        <f>I!W70*'Sim_Vt_Of(IxI)'!$L72</f>
        <v>0</v>
      </c>
      <c r="Y72">
        <f>I!X70*'Sim_Vt_Of(IxI)'!$L72</f>
        <v>0</v>
      </c>
      <c r="Z72">
        <f>I!Y70*'Sim_Vt_Of(IxI)'!$L72</f>
        <v>0</v>
      </c>
      <c r="AA72">
        <f>I!Z70*'Sim_Vt_Of(IxI)'!$L72</f>
        <v>0</v>
      </c>
      <c r="AB72">
        <f>I!AA70*'Sim_Vt_Of(IxI)'!$L72</f>
        <v>0</v>
      </c>
      <c r="AC72">
        <f>I!AB70*'Sim_Vt_Of(IxI)'!$L72</f>
        <v>0</v>
      </c>
      <c r="AD72">
        <f>I!AC70*'Sim_Vt_Of(IxI)'!$L72</f>
        <v>0</v>
      </c>
      <c r="AE72">
        <f>I!AD70*'Sim_Vt_Of(IxI)'!$L72</f>
        <v>0</v>
      </c>
      <c r="AF72">
        <f>I!AE70*'Sim_Vt_Of(IxI)'!$L72</f>
        <v>0</v>
      </c>
      <c r="AG72">
        <f>I!AF70*'Sim_Vt_Of(IxI)'!$L72</f>
        <v>0</v>
      </c>
      <c r="AH72">
        <f>I!AG70*'Sim_Vt_Of(IxI)'!$L72</f>
        <v>0</v>
      </c>
      <c r="AI72">
        <f>I!AH70*'Sim_Vt_Of(IxI)'!$L72</f>
        <v>0</v>
      </c>
      <c r="AJ72">
        <f>I!AI70*'Sim_Vt_Of(IxI)'!$L72</f>
        <v>0</v>
      </c>
      <c r="AK72">
        <f>I!AJ70*'Sim_Vt_Of(IxI)'!$L72</f>
        <v>0</v>
      </c>
      <c r="AL72">
        <f>I!AK70*'Sim_Vt_Of(IxI)'!$L72</f>
        <v>0</v>
      </c>
      <c r="AM72">
        <f>I!AL70*'Sim_Vt_Of(IxI)'!$L72</f>
        <v>0</v>
      </c>
      <c r="AN72">
        <f>I!AM70*'Sim_Vt_Of(IxI)'!$L72</f>
        <v>0</v>
      </c>
      <c r="AO72">
        <f>I!AN70*'Sim_Vt_Of(IxI)'!$L72</f>
        <v>0</v>
      </c>
      <c r="AP72">
        <f>I!AO70*'Sim_Vt_Of(IxI)'!$L72</f>
        <v>0</v>
      </c>
      <c r="AQ72">
        <f>I!AP70*'Sim_Vt_Of(IxI)'!$L72</f>
        <v>0</v>
      </c>
      <c r="AR72">
        <f>I!AQ70*'Sim_Vt_Of(IxI)'!$L72</f>
        <v>0</v>
      </c>
      <c r="AS72">
        <f>I!AR70*'Sim_Vt_Of(IxI)'!$L72</f>
        <v>0</v>
      </c>
      <c r="AT72">
        <f>I!AS70*'Sim_Vt_Of(IxI)'!$L72</f>
        <v>0</v>
      </c>
      <c r="AU72">
        <f>I!AT70*'Sim_Vt_Of(IxI)'!$L72</f>
        <v>0</v>
      </c>
      <c r="AV72">
        <f>I!AU70*'Sim_Vt_Of(IxI)'!$L72</f>
        <v>0</v>
      </c>
      <c r="AW72">
        <f>I!AV70*'Sim_Vt_Of(IxI)'!$L72</f>
        <v>0</v>
      </c>
      <c r="AX72">
        <f>I!AW70*'Sim_Vt_Of(IxI)'!$L72</f>
        <v>0</v>
      </c>
      <c r="AY72">
        <f>I!AX70*'Sim_Vt_Of(IxI)'!$L72</f>
        <v>0</v>
      </c>
      <c r="AZ72">
        <f>I!AY70*'Sim_Vt_Of(IxI)'!$L72</f>
        <v>0</v>
      </c>
      <c r="BA72">
        <f>I!AZ70*'Sim_Vt_Of(IxI)'!$L72</f>
        <v>0</v>
      </c>
      <c r="BB72">
        <f>I!BA70*'Sim_Vt_Of(IxI)'!$L72</f>
        <v>0</v>
      </c>
      <c r="BC72">
        <f>I!BB70*'Sim_Vt_Of(IxI)'!$L72</f>
        <v>0</v>
      </c>
      <c r="BD72">
        <f>I!BC70*'Sim_Vt_Of(IxI)'!$L72</f>
        <v>0</v>
      </c>
      <c r="BE72">
        <f>I!BD70*'Sim_Vt_Of(IxI)'!$L72</f>
        <v>0</v>
      </c>
      <c r="BF72">
        <f>I!BE70*'Sim_Vt_Of(IxI)'!$L72</f>
        <v>0</v>
      </c>
      <c r="BG72">
        <f>I!BF70*'Sim_Vt_Of(IxI)'!$L72</f>
        <v>0</v>
      </c>
      <c r="BH72">
        <f>I!BG70*'Sim_Vt_Of(IxI)'!$L72</f>
        <v>0</v>
      </c>
      <c r="BI72">
        <f>I!BH70*'Sim_Vt_Of(IxI)'!$L72</f>
        <v>0</v>
      </c>
      <c r="BJ72">
        <f>I!BI70*'Sim_Vt_Of(IxI)'!$L72</f>
        <v>0</v>
      </c>
      <c r="BK72">
        <f>I!BJ70*'Sim_Vt_Of(IxI)'!$L72</f>
        <v>0</v>
      </c>
      <c r="BL72">
        <f>I!BK70*'Sim_Vt_Of(IxI)'!$L72</f>
        <v>0</v>
      </c>
      <c r="BM72">
        <f>I!BL70*'Sim_Vt_Of(IxI)'!$L72</f>
        <v>0</v>
      </c>
      <c r="BN72">
        <f>I!BM70*'Sim_Vt_Of(IxI)'!$L72</f>
        <v>0</v>
      </c>
      <c r="BO72">
        <f>I!BN70*'Sim_Vt_Of(IxI)'!$L72</f>
        <v>0</v>
      </c>
      <c r="BP72">
        <f>I!BO70*'Sim_Vt_Of(IxI)'!$L72</f>
        <v>0</v>
      </c>
      <c r="BQ72">
        <f>I!BP70*'Sim_Vt_Of(IxI)'!$L72</f>
        <v>0</v>
      </c>
      <c r="BR72">
        <f>I!BQ70*'Sim_Vt_Of(IxI)'!$L72</f>
        <v>0</v>
      </c>
      <c r="BS72">
        <f>I!BR70*'Sim_Vt_Of(IxI)'!$L72</f>
        <v>0</v>
      </c>
      <c r="BT72">
        <f>I!BS70*'Sim_Vt_Of(IxI)'!$L72</f>
        <v>0</v>
      </c>
      <c r="BU72">
        <f>I!BT70*'Sim_Vt_Of(IxI)'!$L72</f>
        <v>0</v>
      </c>
      <c r="BV72">
        <f>I!BU70*'Sim_Vt_Of(IxI)'!$L72</f>
        <v>0</v>
      </c>
      <c r="BW72">
        <f>I!BV70*'Sim_Vt_Of(IxI)'!$L72</f>
        <v>0</v>
      </c>
      <c r="BX72">
        <f>I!BW70*'Sim_Vt_Of(IxI)'!$L72</f>
        <v>0</v>
      </c>
      <c r="BY72">
        <f>I!BX70*'Sim_Vt_Of(IxI)'!$L72</f>
        <v>0</v>
      </c>
    </row>
    <row r="73" spans="1:77" x14ac:dyDescent="0.25">
      <c r="A73" s="105" t="s">
        <v>70</v>
      </c>
      <c r="B73">
        <f>I!A71*'Sim_Vt_Of(IxI)'!$L73</f>
        <v>0</v>
      </c>
      <c r="C73">
        <f>I!B71*'Sim_Vt_Of(IxI)'!$L73</f>
        <v>0</v>
      </c>
      <c r="D73">
        <f>I!C71*'Sim_Vt_Of(IxI)'!$L73</f>
        <v>0</v>
      </c>
      <c r="E73">
        <f>I!D71*'Sim_Vt_Of(IxI)'!$L73</f>
        <v>0</v>
      </c>
      <c r="F73">
        <f>I!E71*'Sim_Vt_Of(IxI)'!$L73</f>
        <v>0</v>
      </c>
      <c r="G73">
        <f>I!F71*'Sim_Vt_Of(IxI)'!$L73</f>
        <v>0</v>
      </c>
      <c r="H73">
        <f>I!G71*'Sim_Vt_Of(IxI)'!$L73</f>
        <v>0</v>
      </c>
      <c r="I73">
        <f>I!H71*'Sim_Vt_Of(IxI)'!$L73</f>
        <v>0</v>
      </c>
      <c r="J73">
        <f>I!I71*'Sim_Vt_Of(IxI)'!$L73</f>
        <v>0</v>
      </c>
      <c r="K73">
        <f>I!J71*'Sim_Vt_Of(IxI)'!$L73</f>
        <v>0</v>
      </c>
      <c r="L73">
        <f>I!K71*'Sim_Vt_Of(IxI)'!$L73</f>
        <v>0</v>
      </c>
      <c r="M73">
        <f>I!L71*'Sim_Vt_Of(IxI)'!$L73</f>
        <v>0</v>
      </c>
      <c r="N73">
        <f>I!M71*'Sim_Vt_Of(IxI)'!$L73</f>
        <v>0</v>
      </c>
      <c r="O73">
        <f>I!N71*'Sim_Vt_Of(IxI)'!$L73</f>
        <v>0</v>
      </c>
      <c r="P73">
        <f>I!O71*'Sim_Vt_Of(IxI)'!$L73</f>
        <v>0</v>
      </c>
      <c r="Q73">
        <f>I!P71*'Sim_Vt_Of(IxI)'!$L73</f>
        <v>0</v>
      </c>
      <c r="R73">
        <f>I!Q71*'Sim_Vt_Of(IxI)'!$L73</f>
        <v>0</v>
      </c>
      <c r="S73">
        <f>I!R71*'Sim_Vt_Of(IxI)'!$L73</f>
        <v>0</v>
      </c>
      <c r="T73">
        <f>I!S71*'Sim_Vt_Of(IxI)'!$L73</f>
        <v>0</v>
      </c>
      <c r="U73">
        <f>I!T71*'Sim_Vt_Of(IxI)'!$L73</f>
        <v>0</v>
      </c>
      <c r="V73">
        <f>I!U71*'Sim_Vt_Of(IxI)'!$L73</f>
        <v>0</v>
      </c>
      <c r="W73">
        <f>I!V71*'Sim_Vt_Of(IxI)'!$L73</f>
        <v>0</v>
      </c>
      <c r="X73">
        <f>I!W71*'Sim_Vt_Of(IxI)'!$L73</f>
        <v>0</v>
      </c>
      <c r="Y73">
        <f>I!X71*'Sim_Vt_Of(IxI)'!$L73</f>
        <v>0</v>
      </c>
      <c r="Z73">
        <f>I!Y71*'Sim_Vt_Of(IxI)'!$L73</f>
        <v>0</v>
      </c>
      <c r="AA73">
        <f>I!Z71*'Sim_Vt_Of(IxI)'!$L73</f>
        <v>0</v>
      </c>
      <c r="AB73">
        <f>I!AA71*'Sim_Vt_Of(IxI)'!$L73</f>
        <v>0</v>
      </c>
      <c r="AC73">
        <f>I!AB71*'Sim_Vt_Of(IxI)'!$L73</f>
        <v>0</v>
      </c>
      <c r="AD73">
        <f>I!AC71*'Sim_Vt_Of(IxI)'!$L73</f>
        <v>0</v>
      </c>
      <c r="AE73">
        <f>I!AD71*'Sim_Vt_Of(IxI)'!$L73</f>
        <v>0</v>
      </c>
      <c r="AF73">
        <f>I!AE71*'Sim_Vt_Of(IxI)'!$L73</f>
        <v>0</v>
      </c>
      <c r="AG73">
        <f>I!AF71*'Sim_Vt_Of(IxI)'!$L73</f>
        <v>0</v>
      </c>
      <c r="AH73">
        <f>I!AG71*'Sim_Vt_Of(IxI)'!$L73</f>
        <v>0</v>
      </c>
      <c r="AI73">
        <f>I!AH71*'Sim_Vt_Of(IxI)'!$L73</f>
        <v>0</v>
      </c>
      <c r="AJ73">
        <f>I!AI71*'Sim_Vt_Of(IxI)'!$L73</f>
        <v>0</v>
      </c>
      <c r="AK73">
        <f>I!AJ71*'Sim_Vt_Of(IxI)'!$L73</f>
        <v>0</v>
      </c>
      <c r="AL73">
        <f>I!AK71*'Sim_Vt_Of(IxI)'!$L73</f>
        <v>0</v>
      </c>
      <c r="AM73">
        <f>I!AL71*'Sim_Vt_Of(IxI)'!$L73</f>
        <v>0</v>
      </c>
      <c r="AN73">
        <f>I!AM71*'Sim_Vt_Of(IxI)'!$L73</f>
        <v>0</v>
      </c>
      <c r="AO73">
        <f>I!AN71*'Sim_Vt_Of(IxI)'!$L73</f>
        <v>0</v>
      </c>
      <c r="AP73">
        <f>I!AO71*'Sim_Vt_Of(IxI)'!$L73</f>
        <v>0</v>
      </c>
      <c r="AQ73">
        <f>I!AP71*'Sim_Vt_Of(IxI)'!$L73</f>
        <v>0</v>
      </c>
      <c r="AR73">
        <f>I!AQ71*'Sim_Vt_Of(IxI)'!$L73</f>
        <v>0</v>
      </c>
      <c r="AS73">
        <f>I!AR71*'Sim_Vt_Of(IxI)'!$L73</f>
        <v>0</v>
      </c>
      <c r="AT73">
        <f>I!AS71*'Sim_Vt_Of(IxI)'!$L73</f>
        <v>0</v>
      </c>
      <c r="AU73">
        <f>I!AT71*'Sim_Vt_Of(IxI)'!$L73</f>
        <v>0</v>
      </c>
      <c r="AV73">
        <f>I!AU71*'Sim_Vt_Of(IxI)'!$L73</f>
        <v>0</v>
      </c>
      <c r="AW73">
        <f>I!AV71*'Sim_Vt_Of(IxI)'!$L73</f>
        <v>0</v>
      </c>
      <c r="AX73">
        <f>I!AW71*'Sim_Vt_Of(IxI)'!$L73</f>
        <v>0</v>
      </c>
      <c r="AY73">
        <f>I!AX71*'Sim_Vt_Of(IxI)'!$L73</f>
        <v>0</v>
      </c>
      <c r="AZ73">
        <f>I!AY71*'Sim_Vt_Of(IxI)'!$L73</f>
        <v>0</v>
      </c>
      <c r="BA73">
        <f>I!AZ71*'Sim_Vt_Of(IxI)'!$L73</f>
        <v>0</v>
      </c>
      <c r="BB73">
        <f>I!BA71*'Sim_Vt_Of(IxI)'!$L73</f>
        <v>0</v>
      </c>
      <c r="BC73">
        <f>I!BB71*'Sim_Vt_Of(IxI)'!$L73</f>
        <v>0</v>
      </c>
      <c r="BD73">
        <f>I!BC71*'Sim_Vt_Of(IxI)'!$L73</f>
        <v>0</v>
      </c>
      <c r="BE73">
        <f>I!BD71*'Sim_Vt_Of(IxI)'!$L73</f>
        <v>0</v>
      </c>
      <c r="BF73">
        <f>I!BE71*'Sim_Vt_Of(IxI)'!$L73</f>
        <v>0</v>
      </c>
      <c r="BG73">
        <f>I!BF71*'Sim_Vt_Of(IxI)'!$L73</f>
        <v>0</v>
      </c>
      <c r="BH73">
        <f>I!BG71*'Sim_Vt_Of(IxI)'!$L73</f>
        <v>0</v>
      </c>
      <c r="BI73">
        <f>I!BH71*'Sim_Vt_Of(IxI)'!$L73</f>
        <v>0</v>
      </c>
      <c r="BJ73">
        <f>I!BI71*'Sim_Vt_Of(IxI)'!$L73</f>
        <v>0</v>
      </c>
      <c r="BK73">
        <f>I!BJ71*'Sim_Vt_Of(IxI)'!$L73</f>
        <v>0</v>
      </c>
      <c r="BL73">
        <f>I!BK71*'Sim_Vt_Of(IxI)'!$L73</f>
        <v>0</v>
      </c>
      <c r="BM73">
        <f>I!BL71*'Sim_Vt_Of(IxI)'!$L73</f>
        <v>0</v>
      </c>
      <c r="BN73">
        <f>I!BM71*'Sim_Vt_Of(IxI)'!$L73</f>
        <v>0</v>
      </c>
      <c r="BO73">
        <f>I!BN71*'Sim_Vt_Of(IxI)'!$L73</f>
        <v>0</v>
      </c>
      <c r="BP73">
        <f>I!BO71*'Sim_Vt_Of(IxI)'!$L73</f>
        <v>0</v>
      </c>
      <c r="BQ73">
        <f>I!BP71*'Sim_Vt_Of(IxI)'!$L73</f>
        <v>0</v>
      </c>
      <c r="BR73">
        <f>I!BQ71*'Sim_Vt_Of(IxI)'!$L73</f>
        <v>0</v>
      </c>
      <c r="BS73">
        <f>I!BR71*'Sim_Vt_Of(IxI)'!$L73</f>
        <v>0</v>
      </c>
      <c r="BT73">
        <f>I!BS71*'Sim_Vt_Of(IxI)'!$L73</f>
        <v>0</v>
      </c>
      <c r="BU73">
        <f>I!BT71*'Sim_Vt_Of(IxI)'!$L73</f>
        <v>0</v>
      </c>
      <c r="BV73">
        <f>I!BU71*'Sim_Vt_Of(IxI)'!$L73</f>
        <v>0</v>
      </c>
      <c r="BW73">
        <f>I!BV71*'Sim_Vt_Of(IxI)'!$L73</f>
        <v>0</v>
      </c>
      <c r="BX73">
        <f>I!BW71*'Sim_Vt_Of(IxI)'!$L73</f>
        <v>0</v>
      </c>
      <c r="BY73">
        <f>I!BX71*'Sim_Vt_Of(IxI)'!$L73</f>
        <v>0</v>
      </c>
    </row>
    <row r="74" spans="1:77" x14ac:dyDescent="0.25">
      <c r="A74" s="105" t="s">
        <v>71</v>
      </c>
      <c r="B74">
        <f>I!A72*'Sim_Vt_Of(IxI)'!$L74</f>
        <v>0</v>
      </c>
      <c r="C74">
        <f>I!B72*'Sim_Vt_Of(IxI)'!$L74</f>
        <v>0</v>
      </c>
      <c r="D74">
        <f>I!C72*'Sim_Vt_Of(IxI)'!$L74</f>
        <v>0</v>
      </c>
      <c r="E74">
        <f>I!D72*'Sim_Vt_Of(IxI)'!$L74</f>
        <v>0</v>
      </c>
      <c r="F74">
        <f>I!E72*'Sim_Vt_Of(IxI)'!$L74</f>
        <v>0</v>
      </c>
      <c r="G74">
        <f>I!F72*'Sim_Vt_Of(IxI)'!$L74</f>
        <v>0</v>
      </c>
      <c r="H74">
        <f>I!G72*'Sim_Vt_Of(IxI)'!$L74</f>
        <v>0</v>
      </c>
      <c r="I74">
        <f>I!H72*'Sim_Vt_Of(IxI)'!$L74</f>
        <v>0</v>
      </c>
      <c r="J74">
        <f>I!I72*'Sim_Vt_Of(IxI)'!$L74</f>
        <v>0</v>
      </c>
      <c r="K74">
        <f>I!J72*'Sim_Vt_Of(IxI)'!$L74</f>
        <v>0</v>
      </c>
      <c r="L74">
        <f>I!K72*'Sim_Vt_Of(IxI)'!$L74</f>
        <v>0</v>
      </c>
      <c r="M74">
        <f>I!L72*'Sim_Vt_Of(IxI)'!$L74</f>
        <v>0</v>
      </c>
      <c r="N74">
        <f>I!M72*'Sim_Vt_Of(IxI)'!$L74</f>
        <v>0</v>
      </c>
      <c r="O74">
        <f>I!N72*'Sim_Vt_Of(IxI)'!$L74</f>
        <v>0</v>
      </c>
      <c r="P74">
        <f>I!O72*'Sim_Vt_Of(IxI)'!$L74</f>
        <v>0</v>
      </c>
      <c r="Q74">
        <f>I!P72*'Sim_Vt_Of(IxI)'!$L74</f>
        <v>0</v>
      </c>
      <c r="R74">
        <f>I!Q72*'Sim_Vt_Of(IxI)'!$L74</f>
        <v>0</v>
      </c>
      <c r="S74">
        <f>I!R72*'Sim_Vt_Of(IxI)'!$L74</f>
        <v>0</v>
      </c>
      <c r="T74">
        <f>I!S72*'Sim_Vt_Of(IxI)'!$L74</f>
        <v>0</v>
      </c>
      <c r="U74">
        <f>I!T72*'Sim_Vt_Of(IxI)'!$L74</f>
        <v>0</v>
      </c>
      <c r="V74">
        <f>I!U72*'Sim_Vt_Of(IxI)'!$L74</f>
        <v>0</v>
      </c>
      <c r="W74">
        <f>I!V72*'Sim_Vt_Of(IxI)'!$L74</f>
        <v>0</v>
      </c>
      <c r="X74">
        <f>I!W72*'Sim_Vt_Of(IxI)'!$L74</f>
        <v>0</v>
      </c>
      <c r="Y74">
        <f>I!X72*'Sim_Vt_Of(IxI)'!$L74</f>
        <v>0</v>
      </c>
      <c r="Z74">
        <f>I!Y72*'Sim_Vt_Of(IxI)'!$L74</f>
        <v>0</v>
      </c>
      <c r="AA74">
        <f>I!Z72*'Sim_Vt_Of(IxI)'!$L74</f>
        <v>0</v>
      </c>
      <c r="AB74">
        <f>I!AA72*'Sim_Vt_Of(IxI)'!$L74</f>
        <v>0</v>
      </c>
      <c r="AC74">
        <f>I!AB72*'Sim_Vt_Of(IxI)'!$L74</f>
        <v>0</v>
      </c>
      <c r="AD74">
        <f>I!AC72*'Sim_Vt_Of(IxI)'!$L74</f>
        <v>0</v>
      </c>
      <c r="AE74">
        <f>I!AD72*'Sim_Vt_Of(IxI)'!$L74</f>
        <v>0</v>
      </c>
      <c r="AF74">
        <f>I!AE72*'Sim_Vt_Of(IxI)'!$L74</f>
        <v>0</v>
      </c>
      <c r="AG74">
        <f>I!AF72*'Sim_Vt_Of(IxI)'!$L74</f>
        <v>0</v>
      </c>
      <c r="AH74">
        <f>I!AG72*'Sim_Vt_Of(IxI)'!$L74</f>
        <v>0</v>
      </c>
      <c r="AI74">
        <f>I!AH72*'Sim_Vt_Of(IxI)'!$L74</f>
        <v>0</v>
      </c>
      <c r="AJ74">
        <f>I!AI72*'Sim_Vt_Of(IxI)'!$L74</f>
        <v>0</v>
      </c>
      <c r="AK74">
        <f>I!AJ72*'Sim_Vt_Of(IxI)'!$L74</f>
        <v>0</v>
      </c>
      <c r="AL74">
        <f>I!AK72*'Sim_Vt_Of(IxI)'!$L74</f>
        <v>0</v>
      </c>
      <c r="AM74">
        <f>I!AL72*'Sim_Vt_Of(IxI)'!$L74</f>
        <v>0</v>
      </c>
      <c r="AN74">
        <f>I!AM72*'Sim_Vt_Of(IxI)'!$L74</f>
        <v>0</v>
      </c>
      <c r="AO74">
        <f>I!AN72*'Sim_Vt_Of(IxI)'!$L74</f>
        <v>0</v>
      </c>
      <c r="AP74">
        <f>I!AO72*'Sim_Vt_Of(IxI)'!$L74</f>
        <v>0</v>
      </c>
      <c r="AQ74">
        <f>I!AP72*'Sim_Vt_Of(IxI)'!$L74</f>
        <v>0</v>
      </c>
      <c r="AR74">
        <f>I!AQ72*'Sim_Vt_Of(IxI)'!$L74</f>
        <v>0</v>
      </c>
      <c r="AS74">
        <f>I!AR72*'Sim_Vt_Of(IxI)'!$L74</f>
        <v>0</v>
      </c>
      <c r="AT74">
        <f>I!AS72*'Sim_Vt_Of(IxI)'!$L74</f>
        <v>0</v>
      </c>
      <c r="AU74">
        <f>I!AT72*'Sim_Vt_Of(IxI)'!$L74</f>
        <v>0</v>
      </c>
      <c r="AV74">
        <f>I!AU72*'Sim_Vt_Of(IxI)'!$L74</f>
        <v>0</v>
      </c>
      <c r="AW74">
        <f>I!AV72*'Sim_Vt_Of(IxI)'!$L74</f>
        <v>0</v>
      </c>
      <c r="AX74">
        <f>I!AW72*'Sim_Vt_Of(IxI)'!$L74</f>
        <v>0</v>
      </c>
      <c r="AY74">
        <f>I!AX72*'Sim_Vt_Of(IxI)'!$L74</f>
        <v>0</v>
      </c>
      <c r="AZ74">
        <f>I!AY72*'Sim_Vt_Of(IxI)'!$L74</f>
        <v>0</v>
      </c>
      <c r="BA74">
        <f>I!AZ72*'Sim_Vt_Of(IxI)'!$L74</f>
        <v>0</v>
      </c>
      <c r="BB74">
        <f>I!BA72*'Sim_Vt_Of(IxI)'!$L74</f>
        <v>0</v>
      </c>
      <c r="BC74">
        <f>I!BB72*'Sim_Vt_Of(IxI)'!$L74</f>
        <v>0</v>
      </c>
      <c r="BD74">
        <f>I!BC72*'Sim_Vt_Of(IxI)'!$L74</f>
        <v>0</v>
      </c>
      <c r="BE74">
        <f>I!BD72*'Sim_Vt_Of(IxI)'!$L74</f>
        <v>0</v>
      </c>
      <c r="BF74">
        <f>I!BE72*'Sim_Vt_Of(IxI)'!$L74</f>
        <v>0</v>
      </c>
      <c r="BG74">
        <f>I!BF72*'Sim_Vt_Of(IxI)'!$L74</f>
        <v>0</v>
      </c>
      <c r="BH74">
        <f>I!BG72*'Sim_Vt_Of(IxI)'!$L74</f>
        <v>0</v>
      </c>
      <c r="BI74">
        <f>I!BH72*'Sim_Vt_Of(IxI)'!$L74</f>
        <v>0</v>
      </c>
      <c r="BJ74">
        <f>I!BI72*'Sim_Vt_Of(IxI)'!$L74</f>
        <v>0</v>
      </c>
      <c r="BK74">
        <f>I!BJ72*'Sim_Vt_Of(IxI)'!$L74</f>
        <v>0</v>
      </c>
      <c r="BL74">
        <f>I!BK72*'Sim_Vt_Of(IxI)'!$L74</f>
        <v>0</v>
      </c>
      <c r="BM74">
        <f>I!BL72*'Sim_Vt_Of(IxI)'!$L74</f>
        <v>0</v>
      </c>
      <c r="BN74">
        <f>I!BM72*'Sim_Vt_Of(IxI)'!$L74</f>
        <v>0</v>
      </c>
      <c r="BO74">
        <f>I!BN72*'Sim_Vt_Of(IxI)'!$L74</f>
        <v>0</v>
      </c>
      <c r="BP74">
        <f>I!BO72*'Sim_Vt_Of(IxI)'!$L74</f>
        <v>0</v>
      </c>
      <c r="BQ74">
        <f>I!BP72*'Sim_Vt_Of(IxI)'!$L74</f>
        <v>0</v>
      </c>
      <c r="BR74">
        <f>I!BQ72*'Sim_Vt_Of(IxI)'!$L74</f>
        <v>0</v>
      </c>
      <c r="BS74">
        <f>I!BR72*'Sim_Vt_Of(IxI)'!$L74</f>
        <v>0</v>
      </c>
      <c r="BT74">
        <f>I!BS72*'Sim_Vt_Of(IxI)'!$L74</f>
        <v>0</v>
      </c>
      <c r="BU74">
        <f>I!BT72*'Sim_Vt_Of(IxI)'!$L74</f>
        <v>0</v>
      </c>
      <c r="BV74">
        <f>I!BU72*'Sim_Vt_Of(IxI)'!$L74</f>
        <v>0</v>
      </c>
      <c r="BW74">
        <f>I!BV72*'Sim_Vt_Of(IxI)'!$L74</f>
        <v>0</v>
      </c>
      <c r="BX74">
        <f>I!BW72*'Sim_Vt_Of(IxI)'!$L74</f>
        <v>0</v>
      </c>
      <c r="BY74">
        <f>I!BX72*'Sim_Vt_Of(IxI)'!$L74</f>
        <v>0</v>
      </c>
    </row>
    <row r="75" spans="1:77" x14ac:dyDescent="0.25">
      <c r="A75" s="105" t="s">
        <v>72</v>
      </c>
      <c r="B75">
        <f>I!A73*'Sim_Vt_Of(IxI)'!$L75</f>
        <v>0</v>
      </c>
      <c r="C75">
        <f>I!B73*'Sim_Vt_Of(IxI)'!$L75</f>
        <v>0</v>
      </c>
      <c r="D75">
        <f>I!C73*'Sim_Vt_Of(IxI)'!$L75</f>
        <v>0</v>
      </c>
      <c r="E75">
        <f>I!D73*'Sim_Vt_Of(IxI)'!$L75</f>
        <v>0</v>
      </c>
      <c r="F75">
        <f>I!E73*'Sim_Vt_Of(IxI)'!$L75</f>
        <v>0</v>
      </c>
      <c r="G75">
        <f>I!F73*'Sim_Vt_Of(IxI)'!$L75</f>
        <v>0</v>
      </c>
      <c r="H75">
        <f>I!G73*'Sim_Vt_Of(IxI)'!$L75</f>
        <v>0</v>
      </c>
      <c r="I75">
        <f>I!H73*'Sim_Vt_Of(IxI)'!$L75</f>
        <v>0</v>
      </c>
      <c r="J75">
        <f>I!I73*'Sim_Vt_Of(IxI)'!$L75</f>
        <v>0</v>
      </c>
      <c r="K75">
        <f>I!J73*'Sim_Vt_Of(IxI)'!$L75</f>
        <v>0</v>
      </c>
      <c r="L75">
        <f>I!K73*'Sim_Vt_Of(IxI)'!$L75</f>
        <v>0</v>
      </c>
      <c r="M75">
        <f>I!L73*'Sim_Vt_Of(IxI)'!$L75</f>
        <v>0</v>
      </c>
      <c r="N75">
        <f>I!M73*'Sim_Vt_Of(IxI)'!$L75</f>
        <v>0</v>
      </c>
      <c r="O75">
        <f>I!N73*'Sim_Vt_Of(IxI)'!$L75</f>
        <v>0</v>
      </c>
      <c r="P75">
        <f>I!O73*'Sim_Vt_Of(IxI)'!$L75</f>
        <v>0</v>
      </c>
      <c r="Q75">
        <f>I!P73*'Sim_Vt_Of(IxI)'!$L75</f>
        <v>0</v>
      </c>
      <c r="R75">
        <f>I!Q73*'Sim_Vt_Of(IxI)'!$L75</f>
        <v>0</v>
      </c>
      <c r="S75">
        <f>I!R73*'Sim_Vt_Of(IxI)'!$L75</f>
        <v>0</v>
      </c>
      <c r="T75">
        <f>I!S73*'Sim_Vt_Of(IxI)'!$L75</f>
        <v>0</v>
      </c>
      <c r="U75">
        <f>I!T73*'Sim_Vt_Of(IxI)'!$L75</f>
        <v>0</v>
      </c>
      <c r="V75">
        <f>I!U73*'Sim_Vt_Of(IxI)'!$L75</f>
        <v>0</v>
      </c>
      <c r="W75">
        <f>I!V73*'Sim_Vt_Of(IxI)'!$L75</f>
        <v>0</v>
      </c>
      <c r="X75">
        <f>I!W73*'Sim_Vt_Of(IxI)'!$L75</f>
        <v>0</v>
      </c>
      <c r="Y75">
        <f>I!X73*'Sim_Vt_Of(IxI)'!$L75</f>
        <v>0</v>
      </c>
      <c r="Z75">
        <f>I!Y73*'Sim_Vt_Of(IxI)'!$L75</f>
        <v>0</v>
      </c>
      <c r="AA75">
        <f>I!Z73*'Sim_Vt_Of(IxI)'!$L75</f>
        <v>0</v>
      </c>
      <c r="AB75">
        <f>I!AA73*'Sim_Vt_Of(IxI)'!$L75</f>
        <v>0</v>
      </c>
      <c r="AC75">
        <f>I!AB73*'Sim_Vt_Of(IxI)'!$L75</f>
        <v>0</v>
      </c>
      <c r="AD75">
        <f>I!AC73*'Sim_Vt_Of(IxI)'!$L75</f>
        <v>0</v>
      </c>
      <c r="AE75">
        <f>I!AD73*'Sim_Vt_Of(IxI)'!$L75</f>
        <v>0</v>
      </c>
      <c r="AF75">
        <f>I!AE73*'Sim_Vt_Of(IxI)'!$L75</f>
        <v>0</v>
      </c>
      <c r="AG75">
        <f>I!AF73*'Sim_Vt_Of(IxI)'!$L75</f>
        <v>0</v>
      </c>
      <c r="AH75">
        <f>I!AG73*'Sim_Vt_Of(IxI)'!$L75</f>
        <v>0</v>
      </c>
      <c r="AI75">
        <f>I!AH73*'Sim_Vt_Of(IxI)'!$L75</f>
        <v>0</v>
      </c>
      <c r="AJ75">
        <f>I!AI73*'Sim_Vt_Of(IxI)'!$L75</f>
        <v>0</v>
      </c>
      <c r="AK75">
        <f>I!AJ73*'Sim_Vt_Of(IxI)'!$L75</f>
        <v>0</v>
      </c>
      <c r="AL75">
        <f>I!AK73*'Sim_Vt_Of(IxI)'!$L75</f>
        <v>0</v>
      </c>
      <c r="AM75">
        <f>I!AL73*'Sim_Vt_Of(IxI)'!$L75</f>
        <v>0</v>
      </c>
      <c r="AN75">
        <f>I!AM73*'Sim_Vt_Of(IxI)'!$L75</f>
        <v>0</v>
      </c>
      <c r="AO75">
        <f>I!AN73*'Sim_Vt_Of(IxI)'!$L75</f>
        <v>0</v>
      </c>
      <c r="AP75">
        <f>I!AO73*'Sim_Vt_Of(IxI)'!$L75</f>
        <v>0</v>
      </c>
      <c r="AQ75">
        <f>I!AP73*'Sim_Vt_Of(IxI)'!$L75</f>
        <v>0</v>
      </c>
      <c r="AR75">
        <f>I!AQ73*'Sim_Vt_Of(IxI)'!$L75</f>
        <v>0</v>
      </c>
      <c r="AS75">
        <f>I!AR73*'Sim_Vt_Of(IxI)'!$L75</f>
        <v>0</v>
      </c>
      <c r="AT75">
        <f>I!AS73*'Sim_Vt_Of(IxI)'!$L75</f>
        <v>0</v>
      </c>
      <c r="AU75">
        <f>I!AT73*'Sim_Vt_Of(IxI)'!$L75</f>
        <v>0</v>
      </c>
      <c r="AV75">
        <f>I!AU73*'Sim_Vt_Of(IxI)'!$L75</f>
        <v>0</v>
      </c>
      <c r="AW75">
        <f>I!AV73*'Sim_Vt_Of(IxI)'!$L75</f>
        <v>0</v>
      </c>
      <c r="AX75">
        <f>I!AW73*'Sim_Vt_Of(IxI)'!$L75</f>
        <v>0</v>
      </c>
      <c r="AY75">
        <f>I!AX73*'Sim_Vt_Of(IxI)'!$L75</f>
        <v>0</v>
      </c>
      <c r="AZ75">
        <f>I!AY73*'Sim_Vt_Of(IxI)'!$L75</f>
        <v>0</v>
      </c>
      <c r="BA75">
        <f>I!AZ73*'Sim_Vt_Of(IxI)'!$L75</f>
        <v>0</v>
      </c>
      <c r="BB75">
        <f>I!BA73*'Sim_Vt_Of(IxI)'!$L75</f>
        <v>0</v>
      </c>
      <c r="BC75">
        <f>I!BB73*'Sim_Vt_Of(IxI)'!$L75</f>
        <v>0</v>
      </c>
      <c r="BD75">
        <f>I!BC73*'Sim_Vt_Of(IxI)'!$L75</f>
        <v>0</v>
      </c>
      <c r="BE75">
        <f>I!BD73*'Sim_Vt_Of(IxI)'!$L75</f>
        <v>0</v>
      </c>
      <c r="BF75">
        <f>I!BE73*'Sim_Vt_Of(IxI)'!$L75</f>
        <v>0</v>
      </c>
      <c r="BG75">
        <f>I!BF73*'Sim_Vt_Of(IxI)'!$L75</f>
        <v>0</v>
      </c>
      <c r="BH75">
        <f>I!BG73*'Sim_Vt_Of(IxI)'!$L75</f>
        <v>0</v>
      </c>
      <c r="BI75">
        <f>I!BH73*'Sim_Vt_Of(IxI)'!$L75</f>
        <v>0</v>
      </c>
      <c r="BJ75">
        <f>I!BI73*'Sim_Vt_Of(IxI)'!$L75</f>
        <v>0</v>
      </c>
      <c r="BK75">
        <f>I!BJ73*'Sim_Vt_Of(IxI)'!$L75</f>
        <v>0</v>
      </c>
      <c r="BL75">
        <f>I!BK73*'Sim_Vt_Of(IxI)'!$L75</f>
        <v>0</v>
      </c>
      <c r="BM75">
        <f>I!BL73*'Sim_Vt_Of(IxI)'!$L75</f>
        <v>0</v>
      </c>
      <c r="BN75">
        <f>I!BM73*'Sim_Vt_Of(IxI)'!$L75</f>
        <v>0</v>
      </c>
      <c r="BO75">
        <f>I!BN73*'Sim_Vt_Of(IxI)'!$L75</f>
        <v>0</v>
      </c>
      <c r="BP75">
        <f>I!BO73*'Sim_Vt_Of(IxI)'!$L75</f>
        <v>0</v>
      </c>
      <c r="BQ75">
        <f>I!BP73*'Sim_Vt_Of(IxI)'!$L75</f>
        <v>0</v>
      </c>
      <c r="BR75">
        <f>I!BQ73*'Sim_Vt_Of(IxI)'!$L75</f>
        <v>0</v>
      </c>
      <c r="BS75">
        <f>I!BR73*'Sim_Vt_Of(IxI)'!$L75</f>
        <v>0</v>
      </c>
      <c r="BT75">
        <f>I!BS73*'Sim_Vt_Of(IxI)'!$L75</f>
        <v>0</v>
      </c>
      <c r="BU75">
        <f>I!BT73*'Sim_Vt_Of(IxI)'!$L75</f>
        <v>0</v>
      </c>
      <c r="BV75">
        <f>I!BU73*'Sim_Vt_Of(IxI)'!$L75</f>
        <v>0</v>
      </c>
      <c r="BW75">
        <f>I!BV73*'Sim_Vt_Of(IxI)'!$L75</f>
        <v>0</v>
      </c>
      <c r="BX75">
        <f>I!BW73*'Sim_Vt_Of(IxI)'!$L75</f>
        <v>0</v>
      </c>
      <c r="BY75">
        <f>I!BX73*'Sim_Vt_Of(IxI)'!$L75</f>
        <v>0</v>
      </c>
    </row>
    <row r="76" spans="1:77" x14ac:dyDescent="0.25">
      <c r="A76" s="105" t="s">
        <v>73</v>
      </c>
      <c r="B76">
        <f>I!A74*'Sim_Vt_Of(IxI)'!$L76</f>
        <v>0</v>
      </c>
      <c r="C76">
        <f>I!B74*'Sim_Vt_Of(IxI)'!$L76</f>
        <v>0</v>
      </c>
      <c r="D76">
        <f>I!C74*'Sim_Vt_Of(IxI)'!$L76</f>
        <v>0</v>
      </c>
      <c r="E76">
        <f>I!D74*'Sim_Vt_Of(IxI)'!$L76</f>
        <v>0</v>
      </c>
      <c r="F76">
        <f>I!E74*'Sim_Vt_Of(IxI)'!$L76</f>
        <v>0</v>
      </c>
      <c r="G76">
        <f>I!F74*'Sim_Vt_Of(IxI)'!$L76</f>
        <v>0</v>
      </c>
      <c r="H76">
        <f>I!G74*'Sim_Vt_Of(IxI)'!$L76</f>
        <v>0</v>
      </c>
      <c r="I76">
        <f>I!H74*'Sim_Vt_Of(IxI)'!$L76</f>
        <v>0</v>
      </c>
      <c r="J76">
        <f>I!I74*'Sim_Vt_Of(IxI)'!$L76</f>
        <v>0</v>
      </c>
      <c r="K76">
        <f>I!J74*'Sim_Vt_Of(IxI)'!$L76</f>
        <v>0</v>
      </c>
      <c r="L76">
        <f>I!K74*'Sim_Vt_Of(IxI)'!$L76</f>
        <v>0</v>
      </c>
      <c r="M76">
        <f>I!L74*'Sim_Vt_Of(IxI)'!$L76</f>
        <v>0</v>
      </c>
      <c r="N76">
        <f>I!M74*'Sim_Vt_Of(IxI)'!$L76</f>
        <v>0</v>
      </c>
      <c r="O76">
        <f>I!N74*'Sim_Vt_Of(IxI)'!$L76</f>
        <v>0</v>
      </c>
      <c r="P76">
        <f>I!O74*'Sim_Vt_Of(IxI)'!$L76</f>
        <v>0</v>
      </c>
      <c r="Q76">
        <f>I!P74*'Sim_Vt_Of(IxI)'!$L76</f>
        <v>0</v>
      </c>
      <c r="R76">
        <f>I!Q74*'Sim_Vt_Of(IxI)'!$L76</f>
        <v>0</v>
      </c>
      <c r="S76">
        <f>I!R74*'Sim_Vt_Of(IxI)'!$L76</f>
        <v>0</v>
      </c>
      <c r="T76">
        <f>I!S74*'Sim_Vt_Of(IxI)'!$L76</f>
        <v>0</v>
      </c>
      <c r="U76">
        <f>I!T74*'Sim_Vt_Of(IxI)'!$L76</f>
        <v>0</v>
      </c>
      <c r="V76">
        <f>I!U74*'Sim_Vt_Of(IxI)'!$L76</f>
        <v>0</v>
      </c>
      <c r="W76">
        <f>I!V74*'Sim_Vt_Of(IxI)'!$L76</f>
        <v>0</v>
      </c>
      <c r="X76">
        <f>I!W74*'Sim_Vt_Of(IxI)'!$L76</f>
        <v>0</v>
      </c>
      <c r="Y76">
        <f>I!X74*'Sim_Vt_Of(IxI)'!$L76</f>
        <v>0</v>
      </c>
      <c r="Z76">
        <f>I!Y74*'Sim_Vt_Of(IxI)'!$L76</f>
        <v>0</v>
      </c>
      <c r="AA76">
        <f>I!Z74*'Sim_Vt_Of(IxI)'!$L76</f>
        <v>0</v>
      </c>
      <c r="AB76">
        <f>I!AA74*'Sim_Vt_Of(IxI)'!$L76</f>
        <v>0</v>
      </c>
      <c r="AC76">
        <f>I!AB74*'Sim_Vt_Of(IxI)'!$L76</f>
        <v>0</v>
      </c>
      <c r="AD76">
        <f>I!AC74*'Sim_Vt_Of(IxI)'!$L76</f>
        <v>0</v>
      </c>
      <c r="AE76">
        <f>I!AD74*'Sim_Vt_Of(IxI)'!$L76</f>
        <v>0</v>
      </c>
      <c r="AF76">
        <f>I!AE74*'Sim_Vt_Of(IxI)'!$L76</f>
        <v>0</v>
      </c>
      <c r="AG76">
        <f>I!AF74*'Sim_Vt_Of(IxI)'!$L76</f>
        <v>0</v>
      </c>
      <c r="AH76">
        <f>I!AG74*'Sim_Vt_Of(IxI)'!$L76</f>
        <v>0</v>
      </c>
      <c r="AI76">
        <f>I!AH74*'Sim_Vt_Of(IxI)'!$L76</f>
        <v>0</v>
      </c>
      <c r="AJ76">
        <f>I!AI74*'Sim_Vt_Of(IxI)'!$L76</f>
        <v>0</v>
      </c>
      <c r="AK76">
        <f>I!AJ74*'Sim_Vt_Of(IxI)'!$L76</f>
        <v>0</v>
      </c>
      <c r="AL76">
        <f>I!AK74*'Sim_Vt_Of(IxI)'!$L76</f>
        <v>0</v>
      </c>
      <c r="AM76">
        <f>I!AL74*'Sim_Vt_Of(IxI)'!$L76</f>
        <v>0</v>
      </c>
      <c r="AN76">
        <f>I!AM74*'Sim_Vt_Of(IxI)'!$L76</f>
        <v>0</v>
      </c>
      <c r="AO76">
        <f>I!AN74*'Sim_Vt_Of(IxI)'!$L76</f>
        <v>0</v>
      </c>
      <c r="AP76">
        <f>I!AO74*'Sim_Vt_Of(IxI)'!$L76</f>
        <v>0</v>
      </c>
      <c r="AQ76">
        <f>I!AP74*'Sim_Vt_Of(IxI)'!$L76</f>
        <v>0</v>
      </c>
      <c r="AR76">
        <f>I!AQ74*'Sim_Vt_Of(IxI)'!$L76</f>
        <v>0</v>
      </c>
      <c r="AS76">
        <f>I!AR74*'Sim_Vt_Of(IxI)'!$L76</f>
        <v>0</v>
      </c>
      <c r="AT76">
        <f>I!AS74*'Sim_Vt_Of(IxI)'!$L76</f>
        <v>0</v>
      </c>
      <c r="AU76">
        <f>I!AT74*'Sim_Vt_Of(IxI)'!$L76</f>
        <v>0</v>
      </c>
      <c r="AV76">
        <f>I!AU74*'Sim_Vt_Of(IxI)'!$L76</f>
        <v>0</v>
      </c>
      <c r="AW76">
        <f>I!AV74*'Sim_Vt_Of(IxI)'!$L76</f>
        <v>0</v>
      </c>
      <c r="AX76">
        <f>I!AW74*'Sim_Vt_Of(IxI)'!$L76</f>
        <v>0</v>
      </c>
      <c r="AY76">
        <f>I!AX74*'Sim_Vt_Of(IxI)'!$L76</f>
        <v>0</v>
      </c>
      <c r="AZ76">
        <f>I!AY74*'Sim_Vt_Of(IxI)'!$L76</f>
        <v>0</v>
      </c>
      <c r="BA76">
        <f>I!AZ74*'Sim_Vt_Of(IxI)'!$L76</f>
        <v>0</v>
      </c>
      <c r="BB76">
        <f>I!BA74*'Sim_Vt_Of(IxI)'!$L76</f>
        <v>0</v>
      </c>
      <c r="BC76">
        <f>I!BB74*'Sim_Vt_Of(IxI)'!$L76</f>
        <v>0</v>
      </c>
      <c r="BD76">
        <f>I!BC74*'Sim_Vt_Of(IxI)'!$L76</f>
        <v>0</v>
      </c>
      <c r="BE76">
        <f>I!BD74*'Sim_Vt_Of(IxI)'!$L76</f>
        <v>0</v>
      </c>
      <c r="BF76">
        <f>I!BE74*'Sim_Vt_Of(IxI)'!$L76</f>
        <v>0</v>
      </c>
      <c r="BG76">
        <f>I!BF74*'Sim_Vt_Of(IxI)'!$L76</f>
        <v>0</v>
      </c>
      <c r="BH76">
        <f>I!BG74*'Sim_Vt_Of(IxI)'!$L76</f>
        <v>0</v>
      </c>
      <c r="BI76">
        <f>I!BH74*'Sim_Vt_Of(IxI)'!$L76</f>
        <v>0</v>
      </c>
      <c r="BJ76">
        <f>I!BI74*'Sim_Vt_Of(IxI)'!$L76</f>
        <v>0</v>
      </c>
      <c r="BK76">
        <f>I!BJ74*'Sim_Vt_Of(IxI)'!$L76</f>
        <v>0</v>
      </c>
      <c r="BL76">
        <f>I!BK74*'Sim_Vt_Of(IxI)'!$L76</f>
        <v>0</v>
      </c>
      <c r="BM76">
        <f>I!BL74*'Sim_Vt_Of(IxI)'!$L76</f>
        <v>0</v>
      </c>
      <c r="BN76">
        <f>I!BM74*'Sim_Vt_Of(IxI)'!$L76</f>
        <v>0</v>
      </c>
      <c r="BO76">
        <f>I!BN74*'Sim_Vt_Of(IxI)'!$L76</f>
        <v>0</v>
      </c>
      <c r="BP76">
        <f>I!BO74*'Sim_Vt_Of(IxI)'!$L76</f>
        <v>0</v>
      </c>
      <c r="BQ76">
        <f>I!BP74*'Sim_Vt_Of(IxI)'!$L76</f>
        <v>0</v>
      </c>
      <c r="BR76">
        <f>I!BQ74*'Sim_Vt_Of(IxI)'!$L76</f>
        <v>0</v>
      </c>
      <c r="BS76">
        <f>I!BR74*'Sim_Vt_Of(IxI)'!$L76</f>
        <v>0</v>
      </c>
      <c r="BT76">
        <f>I!BS74*'Sim_Vt_Of(IxI)'!$L76</f>
        <v>0</v>
      </c>
      <c r="BU76">
        <f>I!BT74*'Sim_Vt_Of(IxI)'!$L76</f>
        <v>0</v>
      </c>
      <c r="BV76">
        <f>I!BU74*'Sim_Vt_Of(IxI)'!$L76</f>
        <v>0</v>
      </c>
      <c r="BW76">
        <f>I!BV74*'Sim_Vt_Of(IxI)'!$L76</f>
        <v>0</v>
      </c>
      <c r="BX76">
        <f>I!BW74*'Sim_Vt_Of(IxI)'!$L76</f>
        <v>0</v>
      </c>
      <c r="BY76">
        <f>I!BX74*'Sim_Vt_Of(IxI)'!$L76</f>
        <v>0</v>
      </c>
    </row>
    <row r="77" spans="1:77" x14ac:dyDescent="0.25">
      <c r="A77" s="105" t="s">
        <v>74</v>
      </c>
      <c r="B77">
        <f>I!A75*'Sim_Vt_Of(IxI)'!$L77</f>
        <v>0</v>
      </c>
      <c r="C77">
        <f>I!B75*'Sim_Vt_Of(IxI)'!$L77</f>
        <v>0</v>
      </c>
      <c r="D77">
        <f>I!C75*'Sim_Vt_Of(IxI)'!$L77</f>
        <v>0</v>
      </c>
      <c r="E77">
        <f>I!D75*'Sim_Vt_Of(IxI)'!$L77</f>
        <v>0</v>
      </c>
      <c r="F77">
        <f>I!E75*'Sim_Vt_Of(IxI)'!$L77</f>
        <v>0</v>
      </c>
      <c r="G77">
        <f>I!F75*'Sim_Vt_Of(IxI)'!$L77</f>
        <v>0</v>
      </c>
      <c r="H77">
        <f>I!G75*'Sim_Vt_Of(IxI)'!$L77</f>
        <v>0</v>
      </c>
      <c r="I77">
        <f>I!H75*'Sim_Vt_Of(IxI)'!$L77</f>
        <v>0</v>
      </c>
      <c r="J77">
        <f>I!I75*'Sim_Vt_Of(IxI)'!$L77</f>
        <v>0</v>
      </c>
      <c r="K77">
        <f>I!J75*'Sim_Vt_Of(IxI)'!$L77</f>
        <v>0</v>
      </c>
      <c r="L77">
        <f>I!K75*'Sim_Vt_Of(IxI)'!$L77</f>
        <v>0</v>
      </c>
      <c r="M77">
        <f>I!L75*'Sim_Vt_Of(IxI)'!$L77</f>
        <v>0</v>
      </c>
      <c r="N77">
        <f>I!M75*'Sim_Vt_Of(IxI)'!$L77</f>
        <v>0</v>
      </c>
      <c r="O77">
        <f>I!N75*'Sim_Vt_Of(IxI)'!$L77</f>
        <v>0</v>
      </c>
      <c r="P77">
        <f>I!O75*'Sim_Vt_Of(IxI)'!$L77</f>
        <v>0</v>
      </c>
      <c r="Q77">
        <f>I!P75*'Sim_Vt_Of(IxI)'!$L77</f>
        <v>0</v>
      </c>
      <c r="R77">
        <f>I!Q75*'Sim_Vt_Of(IxI)'!$L77</f>
        <v>0</v>
      </c>
      <c r="S77">
        <f>I!R75*'Sim_Vt_Of(IxI)'!$L77</f>
        <v>0</v>
      </c>
      <c r="T77">
        <f>I!S75*'Sim_Vt_Of(IxI)'!$L77</f>
        <v>0</v>
      </c>
      <c r="U77">
        <f>I!T75*'Sim_Vt_Of(IxI)'!$L77</f>
        <v>0</v>
      </c>
      <c r="V77">
        <f>I!U75*'Sim_Vt_Of(IxI)'!$L77</f>
        <v>0</v>
      </c>
      <c r="W77">
        <f>I!V75*'Sim_Vt_Of(IxI)'!$L77</f>
        <v>0</v>
      </c>
      <c r="X77">
        <f>I!W75*'Sim_Vt_Of(IxI)'!$L77</f>
        <v>0</v>
      </c>
      <c r="Y77">
        <f>I!X75*'Sim_Vt_Of(IxI)'!$L77</f>
        <v>0</v>
      </c>
      <c r="Z77">
        <f>I!Y75*'Sim_Vt_Of(IxI)'!$L77</f>
        <v>0</v>
      </c>
      <c r="AA77">
        <f>I!Z75*'Sim_Vt_Of(IxI)'!$L77</f>
        <v>0</v>
      </c>
      <c r="AB77">
        <f>I!AA75*'Sim_Vt_Of(IxI)'!$L77</f>
        <v>0</v>
      </c>
      <c r="AC77">
        <f>I!AB75*'Sim_Vt_Of(IxI)'!$L77</f>
        <v>0</v>
      </c>
      <c r="AD77">
        <f>I!AC75*'Sim_Vt_Of(IxI)'!$L77</f>
        <v>0</v>
      </c>
      <c r="AE77">
        <f>I!AD75*'Sim_Vt_Of(IxI)'!$L77</f>
        <v>0</v>
      </c>
      <c r="AF77">
        <f>I!AE75*'Sim_Vt_Of(IxI)'!$L77</f>
        <v>0</v>
      </c>
      <c r="AG77">
        <f>I!AF75*'Sim_Vt_Of(IxI)'!$L77</f>
        <v>0</v>
      </c>
      <c r="AH77">
        <f>I!AG75*'Sim_Vt_Of(IxI)'!$L77</f>
        <v>0</v>
      </c>
      <c r="AI77">
        <f>I!AH75*'Sim_Vt_Of(IxI)'!$L77</f>
        <v>0</v>
      </c>
      <c r="AJ77">
        <f>I!AI75*'Sim_Vt_Of(IxI)'!$L77</f>
        <v>0</v>
      </c>
      <c r="AK77">
        <f>I!AJ75*'Sim_Vt_Of(IxI)'!$L77</f>
        <v>0</v>
      </c>
      <c r="AL77">
        <f>I!AK75*'Sim_Vt_Of(IxI)'!$L77</f>
        <v>0</v>
      </c>
      <c r="AM77">
        <f>I!AL75*'Sim_Vt_Of(IxI)'!$L77</f>
        <v>0</v>
      </c>
      <c r="AN77">
        <f>I!AM75*'Sim_Vt_Of(IxI)'!$L77</f>
        <v>0</v>
      </c>
      <c r="AO77">
        <f>I!AN75*'Sim_Vt_Of(IxI)'!$L77</f>
        <v>0</v>
      </c>
      <c r="AP77">
        <f>I!AO75*'Sim_Vt_Of(IxI)'!$L77</f>
        <v>0</v>
      </c>
      <c r="AQ77">
        <f>I!AP75*'Sim_Vt_Of(IxI)'!$L77</f>
        <v>0</v>
      </c>
      <c r="AR77">
        <f>I!AQ75*'Sim_Vt_Of(IxI)'!$L77</f>
        <v>0</v>
      </c>
      <c r="AS77">
        <f>I!AR75*'Sim_Vt_Of(IxI)'!$L77</f>
        <v>0</v>
      </c>
      <c r="AT77">
        <f>I!AS75*'Sim_Vt_Of(IxI)'!$L77</f>
        <v>0</v>
      </c>
      <c r="AU77">
        <f>I!AT75*'Sim_Vt_Of(IxI)'!$L77</f>
        <v>0</v>
      </c>
      <c r="AV77">
        <f>I!AU75*'Sim_Vt_Of(IxI)'!$L77</f>
        <v>0</v>
      </c>
      <c r="AW77">
        <f>I!AV75*'Sim_Vt_Of(IxI)'!$L77</f>
        <v>0</v>
      </c>
      <c r="AX77">
        <f>I!AW75*'Sim_Vt_Of(IxI)'!$L77</f>
        <v>0</v>
      </c>
      <c r="AY77">
        <f>I!AX75*'Sim_Vt_Of(IxI)'!$L77</f>
        <v>0</v>
      </c>
      <c r="AZ77">
        <f>I!AY75*'Sim_Vt_Of(IxI)'!$L77</f>
        <v>0</v>
      </c>
      <c r="BA77">
        <f>I!AZ75*'Sim_Vt_Of(IxI)'!$L77</f>
        <v>0</v>
      </c>
      <c r="BB77">
        <f>I!BA75*'Sim_Vt_Of(IxI)'!$L77</f>
        <v>0</v>
      </c>
      <c r="BC77">
        <f>I!BB75*'Sim_Vt_Of(IxI)'!$L77</f>
        <v>0</v>
      </c>
      <c r="BD77">
        <f>I!BC75*'Sim_Vt_Of(IxI)'!$L77</f>
        <v>0</v>
      </c>
      <c r="BE77">
        <f>I!BD75*'Sim_Vt_Of(IxI)'!$L77</f>
        <v>0</v>
      </c>
      <c r="BF77">
        <f>I!BE75*'Sim_Vt_Of(IxI)'!$L77</f>
        <v>0</v>
      </c>
      <c r="BG77">
        <f>I!BF75*'Sim_Vt_Of(IxI)'!$L77</f>
        <v>0</v>
      </c>
      <c r="BH77">
        <f>I!BG75*'Sim_Vt_Of(IxI)'!$L77</f>
        <v>0</v>
      </c>
      <c r="BI77">
        <f>I!BH75*'Sim_Vt_Of(IxI)'!$L77</f>
        <v>0</v>
      </c>
      <c r="BJ77">
        <f>I!BI75*'Sim_Vt_Of(IxI)'!$L77</f>
        <v>0</v>
      </c>
      <c r="BK77">
        <f>I!BJ75*'Sim_Vt_Of(IxI)'!$L77</f>
        <v>0</v>
      </c>
      <c r="BL77">
        <f>I!BK75*'Sim_Vt_Of(IxI)'!$L77</f>
        <v>0</v>
      </c>
      <c r="BM77">
        <f>I!BL75*'Sim_Vt_Of(IxI)'!$L77</f>
        <v>0</v>
      </c>
      <c r="BN77">
        <f>I!BM75*'Sim_Vt_Of(IxI)'!$L77</f>
        <v>0</v>
      </c>
      <c r="BO77">
        <f>I!BN75*'Sim_Vt_Of(IxI)'!$L77</f>
        <v>0</v>
      </c>
      <c r="BP77">
        <f>I!BO75*'Sim_Vt_Of(IxI)'!$L77</f>
        <v>0</v>
      </c>
      <c r="BQ77">
        <f>I!BP75*'Sim_Vt_Of(IxI)'!$L77</f>
        <v>0</v>
      </c>
      <c r="BR77">
        <f>I!BQ75*'Sim_Vt_Of(IxI)'!$L77</f>
        <v>0</v>
      </c>
      <c r="BS77">
        <f>I!BR75*'Sim_Vt_Of(IxI)'!$L77</f>
        <v>0</v>
      </c>
      <c r="BT77">
        <f>I!BS75*'Sim_Vt_Of(IxI)'!$L77</f>
        <v>0</v>
      </c>
      <c r="BU77">
        <f>I!BT75*'Sim_Vt_Of(IxI)'!$L77</f>
        <v>0</v>
      </c>
      <c r="BV77">
        <f>I!BU75*'Sim_Vt_Of(IxI)'!$L77</f>
        <v>0</v>
      </c>
      <c r="BW77">
        <f>I!BV75*'Sim_Vt_Of(IxI)'!$L77</f>
        <v>0</v>
      </c>
      <c r="BX77">
        <f>I!BW75*'Sim_Vt_Of(IxI)'!$L77</f>
        <v>0</v>
      </c>
      <c r="BY77">
        <f>I!BX75*'Sim_Vt_Of(IxI)'!$L77</f>
        <v>0</v>
      </c>
    </row>
    <row r="78" spans="1:77" x14ac:dyDescent="0.25">
      <c r="A78" s="105" t="s">
        <v>75</v>
      </c>
      <c r="B78">
        <f>I!A76*'Sim_Vt_Of(IxI)'!$L78</f>
        <v>0</v>
      </c>
      <c r="C78">
        <f>I!B76*'Sim_Vt_Of(IxI)'!$L78</f>
        <v>0</v>
      </c>
      <c r="D78">
        <f>I!C76*'Sim_Vt_Of(IxI)'!$L78</f>
        <v>0</v>
      </c>
      <c r="E78">
        <f>I!D76*'Sim_Vt_Of(IxI)'!$L78</f>
        <v>0</v>
      </c>
      <c r="F78">
        <f>I!E76*'Sim_Vt_Of(IxI)'!$L78</f>
        <v>0</v>
      </c>
      <c r="G78">
        <f>I!F76*'Sim_Vt_Of(IxI)'!$L78</f>
        <v>0</v>
      </c>
      <c r="H78">
        <f>I!G76*'Sim_Vt_Of(IxI)'!$L78</f>
        <v>0</v>
      </c>
      <c r="I78">
        <f>I!H76*'Sim_Vt_Of(IxI)'!$L78</f>
        <v>0</v>
      </c>
      <c r="J78">
        <f>I!I76*'Sim_Vt_Of(IxI)'!$L78</f>
        <v>0</v>
      </c>
      <c r="K78">
        <f>I!J76*'Sim_Vt_Of(IxI)'!$L78</f>
        <v>0</v>
      </c>
      <c r="L78">
        <f>I!K76*'Sim_Vt_Of(IxI)'!$L78</f>
        <v>0</v>
      </c>
      <c r="M78">
        <f>I!L76*'Sim_Vt_Of(IxI)'!$L78</f>
        <v>0</v>
      </c>
      <c r="N78">
        <f>I!M76*'Sim_Vt_Of(IxI)'!$L78</f>
        <v>0</v>
      </c>
      <c r="O78">
        <f>I!N76*'Sim_Vt_Of(IxI)'!$L78</f>
        <v>0</v>
      </c>
      <c r="P78">
        <f>I!O76*'Sim_Vt_Of(IxI)'!$L78</f>
        <v>0</v>
      </c>
      <c r="Q78">
        <f>I!P76*'Sim_Vt_Of(IxI)'!$L78</f>
        <v>0</v>
      </c>
      <c r="R78">
        <f>I!Q76*'Sim_Vt_Of(IxI)'!$L78</f>
        <v>0</v>
      </c>
      <c r="S78">
        <f>I!R76*'Sim_Vt_Of(IxI)'!$L78</f>
        <v>0</v>
      </c>
      <c r="T78">
        <f>I!S76*'Sim_Vt_Of(IxI)'!$L78</f>
        <v>0</v>
      </c>
      <c r="U78">
        <f>I!T76*'Sim_Vt_Of(IxI)'!$L78</f>
        <v>0</v>
      </c>
      <c r="V78">
        <f>I!U76*'Sim_Vt_Of(IxI)'!$L78</f>
        <v>0</v>
      </c>
      <c r="W78">
        <f>I!V76*'Sim_Vt_Of(IxI)'!$L78</f>
        <v>0</v>
      </c>
      <c r="X78">
        <f>I!W76*'Sim_Vt_Of(IxI)'!$L78</f>
        <v>0</v>
      </c>
      <c r="Y78">
        <f>I!X76*'Sim_Vt_Of(IxI)'!$L78</f>
        <v>0</v>
      </c>
      <c r="Z78">
        <f>I!Y76*'Sim_Vt_Of(IxI)'!$L78</f>
        <v>0</v>
      </c>
      <c r="AA78">
        <f>I!Z76*'Sim_Vt_Of(IxI)'!$L78</f>
        <v>0</v>
      </c>
      <c r="AB78">
        <f>I!AA76*'Sim_Vt_Of(IxI)'!$L78</f>
        <v>0</v>
      </c>
      <c r="AC78">
        <f>I!AB76*'Sim_Vt_Of(IxI)'!$L78</f>
        <v>0</v>
      </c>
      <c r="AD78">
        <f>I!AC76*'Sim_Vt_Of(IxI)'!$L78</f>
        <v>0</v>
      </c>
      <c r="AE78">
        <f>I!AD76*'Sim_Vt_Of(IxI)'!$L78</f>
        <v>0</v>
      </c>
      <c r="AF78">
        <f>I!AE76*'Sim_Vt_Of(IxI)'!$L78</f>
        <v>0</v>
      </c>
      <c r="AG78">
        <f>I!AF76*'Sim_Vt_Of(IxI)'!$L78</f>
        <v>0</v>
      </c>
      <c r="AH78">
        <f>I!AG76*'Sim_Vt_Of(IxI)'!$L78</f>
        <v>0</v>
      </c>
      <c r="AI78">
        <f>I!AH76*'Sim_Vt_Of(IxI)'!$L78</f>
        <v>0</v>
      </c>
      <c r="AJ78">
        <f>I!AI76*'Sim_Vt_Of(IxI)'!$L78</f>
        <v>0</v>
      </c>
      <c r="AK78">
        <f>I!AJ76*'Sim_Vt_Of(IxI)'!$L78</f>
        <v>0</v>
      </c>
      <c r="AL78">
        <f>I!AK76*'Sim_Vt_Of(IxI)'!$L78</f>
        <v>0</v>
      </c>
      <c r="AM78">
        <f>I!AL76*'Sim_Vt_Of(IxI)'!$L78</f>
        <v>0</v>
      </c>
      <c r="AN78">
        <f>I!AM76*'Sim_Vt_Of(IxI)'!$L78</f>
        <v>0</v>
      </c>
      <c r="AO78">
        <f>I!AN76*'Sim_Vt_Of(IxI)'!$L78</f>
        <v>0</v>
      </c>
      <c r="AP78">
        <f>I!AO76*'Sim_Vt_Of(IxI)'!$L78</f>
        <v>0</v>
      </c>
      <c r="AQ78">
        <f>I!AP76*'Sim_Vt_Of(IxI)'!$L78</f>
        <v>0</v>
      </c>
      <c r="AR78">
        <f>I!AQ76*'Sim_Vt_Of(IxI)'!$L78</f>
        <v>0</v>
      </c>
      <c r="AS78">
        <f>I!AR76*'Sim_Vt_Of(IxI)'!$L78</f>
        <v>0</v>
      </c>
      <c r="AT78">
        <f>I!AS76*'Sim_Vt_Of(IxI)'!$L78</f>
        <v>0</v>
      </c>
      <c r="AU78">
        <f>I!AT76*'Sim_Vt_Of(IxI)'!$L78</f>
        <v>0</v>
      </c>
      <c r="AV78">
        <f>I!AU76*'Sim_Vt_Of(IxI)'!$L78</f>
        <v>0</v>
      </c>
      <c r="AW78">
        <f>I!AV76*'Sim_Vt_Of(IxI)'!$L78</f>
        <v>0</v>
      </c>
      <c r="AX78">
        <f>I!AW76*'Sim_Vt_Of(IxI)'!$L78</f>
        <v>0</v>
      </c>
      <c r="AY78">
        <f>I!AX76*'Sim_Vt_Of(IxI)'!$L78</f>
        <v>0</v>
      </c>
      <c r="AZ78">
        <f>I!AY76*'Sim_Vt_Of(IxI)'!$L78</f>
        <v>0</v>
      </c>
      <c r="BA78">
        <f>I!AZ76*'Sim_Vt_Of(IxI)'!$L78</f>
        <v>0</v>
      </c>
      <c r="BB78">
        <f>I!BA76*'Sim_Vt_Of(IxI)'!$L78</f>
        <v>0</v>
      </c>
      <c r="BC78">
        <f>I!BB76*'Sim_Vt_Of(IxI)'!$L78</f>
        <v>0</v>
      </c>
      <c r="BD78">
        <f>I!BC76*'Sim_Vt_Of(IxI)'!$L78</f>
        <v>0</v>
      </c>
      <c r="BE78">
        <f>I!BD76*'Sim_Vt_Of(IxI)'!$L78</f>
        <v>0</v>
      </c>
      <c r="BF78">
        <f>I!BE76*'Sim_Vt_Of(IxI)'!$L78</f>
        <v>0</v>
      </c>
      <c r="BG78">
        <f>I!BF76*'Sim_Vt_Of(IxI)'!$L78</f>
        <v>0</v>
      </c>
      <c r="BH78">
        <f>I!BG76*'Sim_Vt_Of(IxI)'!$L78</f>
        <v>0</v>
      </c>
      <c r="BI78">
        <f>I!BH76*'Sim_Vt_Of(IxI)'!$L78</f>
        <v>0</v>
      </c>
      <c r="BJ78">
        <f>I!BI76*'Sim_Vt_Of(IxI)'!$L78</f>
        <v>0</v>
      </c>
      <c r="BK78">
        <f>I!BJ76*'Sim_Vt_Of(IxI)'!$L78</f>
        <v>0</v>
      </c>
      <c r="BL78">
        <f>I!BK76*'Sim_Vt_Of(IxI)'!$L78</f>
        <v>0</v>
      </c>
      <c r="BM78">
        <f>I!BL76*'Sim_Vt_Of(IxI)'!$L78</f>
        <v>0</v>
      </c>
      <c r="BN78">
        <f>I!BM76*'Sim_Vt_Of(IxI)'!$L78</f>
        <v>0</v>
      </c>
      <c r="BO78">
        <f>I!BN76*'Sim_Vt_Of(IxI)'!$L78</f>
        <v>0</v>
      </c>
      <c r="BP78">
        <f>I!BO76*'Sim_Vt_Of(IxI)'!$L78</f>
        <v>0</v>
      </c>
      <c r="BQ78">
        <f>I!BP76*'Sim_Vt_Of(IxI)'!$L78</f>
        <v>0</v>
      </c>
      <c r="BR78">
        <f>I!BQ76*'Sim_Vt_Of(IxI)'!$L78</f>
        <v>0</v>
      </c>
      <c r="BS78">
        <f>I!BR76*'Sim_Vt_Of(IxI)'!$L78</f>
        <v>0</v>
      </c>
      <c r="BT78">
        <f>I!BS76*'Sim_Vt_Of(IxI)'!$L78</f>
        <v>0</v>
      </c>
      <c r="BU78">
        <f>I!BT76*'Sim_Vt_Of(IxI)'!$L78</f>
        <v>0</v>
      </c>
      <c r="BV78">
        <f>I!BU76*'Sim_Vt_Of(IxI)'!$L78</f>
        <v>0</v>
      </c>
      <c r="BW78">
        <f>I!BV76*'Sim_Vt_Of(IxI)'!$L78</f>
        <v>0</v>
      </c>
      <c r="BX78">
        <f>I!BW76*'Sim_Vt_Of(IxI)'!$L78</f>
        <v>0</v>
      </c>
      <c r="BY78">
        <f>I!BX76*'Sim_Vt_Of(IxI)'!$L78</f>
        <v>0</v>
      </c>
    </row>
  </sheetData>
  <sheetProtection password="8F53" sheet="1" formatColumns="0" formatRows="0"/>
  <conditionalFormatting sqref="A3:A78">
    <cfRule type="cellIs" dxfId="213" priority="1" operator="lessThan">
      <formula>0</formula>
    </cfRule>
  </conditionalFormatting>
  <conditionalFormatting sqref="B2:BY2">
    <cfRule type="cellIs" dxfId="212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2:BY80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107">
        <f t="array" ref="B3:BY78">MMULT(Sim_L_Of_EBEIMB!B3:BY78,L_t_Of!B3:BY78)</f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0</v>
      </c>
      <c r="AP3" s="107">
        <v>0</v>
      </c>
      <c r="AQ3" s="107">
        <v>0</v>
      </c>
      <c r="AR3" s="107">
        <v>0</v>
      </c>
      <c r="AS3" s="107">
        <v>0</v>
      </c>
      <c r="AT3" s="107">
        <v>0</v>
      </c>
      <c r="AU3" s="107">
        <v>0</v>
      </c>
      <c r="AV3" s="107">
        <v>0</v>
      </c>
      <c r="AW3" s="107">
        <v>0</v>
      </c>
      <c r="AX3" s="107">
        <v>0</v>
      </c>
      <c r="AY3" s="107">
        <v>0</v>
      </c>
      <c r="AZ3" s="107">
        <v>0</v>
      </c>
      <c r="BA3" s="107">
        <v>0</v>
      </c>
      <c r="BB3" s="107">
        <v>0</v>
      </c>
      <c r="BC3" s="107">
        <v>0</v>
      </c>
      <c r="BD3" s="107">
        <v>0</v>
      </c>
      <c r="BE3" s="107">
        <v>0</v>
      </c>
      <c r="BF3" s="107">
        <v>0</v>
      </c>
      <c r="BG3" s="107">
        <v>0</v>
      </c>
      <c r="BH3" s="107">
        <v>0</v>
      </c>
      <c r="BI3" s="107">
        <v>0</v>
      </c>
      <c r="BJ3" s="107">
        <v>0</v>
      </c>
      <c r="BK3" s="107">
        <v>0</v>
      </c>
      <c r="BL3" s="107">
        <v>0</v>
      </c>
      <c r="BM3" s="107">
        <v>0</v>
      </c>
      <c r="BN3" s="107">
        <v>0</v>
      </c>
      <c r="BO3" s="107">
        <v>0</v>
      </c>
      <c r="BP3" s="107">
        <v>0</v>
      </c>
      <c r="BQ3" s="107">
        <v>0</v>
      </c>
      <c r="BR3" s="107">
        <v>0</v>
      </c>
      <c r="BS3" s="107">
        <v>0</v>
      </c>
      <c r="BT3" s="107">
        <v>0</v>
      </c>
      <c r="BU3" s="107">
        <v>0</v>
      </c>
      <c r="BV3" s="107">
        <v>0</v>
      </c>
      <c r="BW3" s="107">
        <v>0</v>
      </c>
      <c r="BX3" s="107">
        <v>0</v>
      </c>
      <c r="BY3" s="107">
        <v>0</v>
      </c>
    </row>
    <row r="4" spans="1:77" x14ac:dyDescent="0.25">
      <c r="A4" s="105" t="s">
        <v>1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  <c r="AT4" s="107">
        <v>0</v>
      </c>
      <c r="AU4" s="107">
        <v>0</v>
      </c>
      <c r="AV4" s="107">
        <v>0</v>
      </c>
      <c r="AW4" s="107">
        <v>0</v>
      </c>
      <c r="AX4" s="107">
        <v>0</v>
      </c>
      <c r="AY4" s="107">
        <v>0</v>
      </c>
      <c r="AZ4" s="107">
        <v>0</v>
      </c>
      <c r="BA4" s="107">
        <v>0</v>
      </c>
      <c r="BB4" s="107">
        <v>0</v>
      </c>
      <c r="BC4" s="107">
        <v>0</v>
      </c>
      <c r="BD4" s="107">
        <v>0</v>
      </c>
      <c r="BE4" s="107">
        <v>0</v>
      </c>
      <c r="BF4" s="107">
        <v>0</v>
      </c>
      <c r="BG4" s="107">
        <v>0</v>
      </c>
      <c r="BH4" s="107">
        <v>0</v>
      </c>
      <c r="BI4" s="107">
        <v>0</v>
      </c>
      <c r="BJ4" s="107">
        <v>0</v>
      </c>
      <c r="BK4" s="107">
        <v>0</v>
      </c>
      <c r="BL4" s="107">
        <v>0</v>
      </c>
      <c r="BM4" s="107">
        <v>0</v>
      </c>
      <c r="BN4" s="107">
        <v>0</v>
      </c>
      <c r="BO4" s="107">
        <v>0</v>
      </c>
      <c r="BP4" s="107">
        <v>0</v>
      </c>
      <c r="BQ4" s="107">
        <v>0</v>
      </c>
      <c r="BR4" s="107">
        <v>0</v>
      </c>
      <c r="BS4" s="107">
        <v>0</v>
      </c>
      <c r="BT4" s="107">
        <v>0</v>
      </c>
      <c r="BU4" s="107">
        <v>0</v>
      </c>
      <c r="BV4" s="107">
        <v>0</v>
      </c>
      <c r="BW4" s="107">
        <v>0</v>
      </c>
      <c r="BX4" s="107">
        <v>0</v>
      </c>
      <c r="BY4" s="107">
        <v>0</v>
      </c>
    </row>
    <row r="5" spans="1:77" x14ac:dyDescent="0.25">
      <c r="A5" s="105" t="s">
        <v>2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0</v>
      </c>
      <c r="AP5" s="107">
        <v>0</v>
      </c>
      <c r="AQ5" s="107">
        <v>0</v>
      </c>
      <c r="AR5" s="107">
        <v>0</v>
      </c>
      <c r="AS5" s="107">
        <v>0</v>
      </c>
      <c r="AT5" s="107">
        <v>0</v>
      </c>
      <c r="AU5" s="107">
        <v>0</v>
      </c>
      <c r="AV5" s="107">
        <v>0</v>
      </c>
      <c r="AW5" s="107">
        <v>0</v>
      </c>
      <c r="AX5" s="107">
        <v>0</v>
      </c>
      <c r="AY5" s="107">
        <v>0</v>
      </c>
      <c r="AZ5" s="107">
        <v>0</v>
      </c>
      <c r="BA5" s="107">
        <v>0</v>
      </c>
      <c r="BB5" s="107">
        <v>0</v>
      </c>
      <c r="BC5" s="107">
        <v>0</v>
      </c>
      <c r="BD5" s="107">
        <v>0</v>
      </c>
      <c r="BE5" s="107">
        <v>0</v>
      </c>
      <c r="BF5" s="107">
        <v>0</v>
      </c>
      <c r="BG5" s="107">
        <v>0</v>
      </c>
      <c r="BH5" s="107">
        <v>0</v>
      </c>
      <c r="BI5" s="107">
        <v>0</v>
      </c>
      <c r="BJ5" s="107">
        <v>0</v>
      </c>
      <c r="BK5" s="107">
        <v>0</v>
      </c>
      <c r="BL5" s="107">
        <v>0</v>
      </c>
      <c r="BM5" s="107">
        <v>0</v>
      </c>
      <c r="BN5" s="107">
        <v>0</v>
      </c>
      <c r="BO5" s="107">
        <v>0</v>
      </c>
      <c r="BP5" s="107">
        <v>0</v>
      </c>
      <c r="BQ5" s="107">
        <v>0</v>
      </c>
      <c r="BR5" s="107">
        <v>0</v>
      </c>
      <c r="BS5" s="107">
        <v>0</v>
      </c>
      <c r="BT5" s="107">
        <v>0</v>
      </c>
      <c r="BU5" s="107">
        <v>0</v>
      </c>
      <c r="BV5" s="107">
        <v>0</v>
      </c>
      <c r="BW5" s="107">
        <v>0</v>
      </c>
      <c r="BX5" s="107">
        <v>0</v>
      </c>
      <c r="BY5" s="107">
        <v>0</v>
      </c>
    </row>
    <row r="6" spans="1:77" x14ac:dyDescent="0.25">
      <c r="A6" s="105" t="s">
        <v>3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0</v>
      </c>
      <c r="AP6" s="107">
        <v>0</v>
      </c>
      <c r="AQ6" s="107">
        <v>0</v>
      </c>
      <c r="AR6" s="107">
        <v>0</v>
      </c>
      <c r="AS6" s="107">
        <v>0</v>
      </c>
      <c r="AT6" s="107">
        <v>0</v>
      </c>
      <c r="AU6" s="107">
        <v>0</v>
      </c>
      <c r="AV6" s="107">
        <v>0</v>
      </c>
      <c r="AW6" s="107">
        <v>0</v>
      </c>
      <c r="AX6" s="107">
        <v>0</v>
      </c>
      <c r="AY6" s="107">
        <v>0</v>
      </c>
      <c r="AZ6" s="107">
        <v>0</v>
      </c>
      <c r="BA6" s="107">
        <v>0</v>
      </c>
      <c r="BB6" s="107">
        <v>0</v>
      </c>
      <c r="BC6" s="107">
        <v>0</v>
      </c>
      <c r="BD6" s="107">
        <v>0</v>
      </c>
      <c r="BE6" s="107">
        <v>0</v>
      </c>
      <c r="BF6" s="107">
        <v>0</v>
      </c>
      <c r="BG6" s="107">
        <v>0</v>
      </c>
      <c r="BH6" s="107">
        <v>0</v>
      </c>
      <c r="BI6" s="107">
        <v>0</v>
      </c>
      <c r="BJ6" s="107">
        <v>0</v>
      </c>
      <c r="BK6" s="107">
        <v>0</v>
      </c>
      <c r="BL6" s="107">
        <v>0</v>
      </c>
      <c r="BM6" s="107">
        <v>0</v>
      </c>
      <c r="BN6" s="107">
        <v>0</v>
      </c>
      <c r="BO6" s="107">
        <v>0</v>
      </c>
      <c r="BP6" s="107">
        <v>0</v>
      </c>
      <c r="BQ6" s="107">
        <v>0</v>
      </c>
      <c r="BR6" s="107">
        <v>0</v>
      </c>
      <c r="BS6" s="107">
        <v>0</v>
      </c>
      <c r="BT6" s="107">
        <v>0</v>
      </c>
      <c r="BU6" s="107">
        <v>0</v>
      </c>
      <c r="BV6" s="107">
        <v>0</v>
      </c>
      <c r="BW6" s="107">
        <v>0</v>
      </c>
      <c r="BX6" s="107">
        <v>0</v>
      </c>
      <c r="BY6" s="107">
        <v>0</v>
      </c>
    </row>
    <row r="7" spans="1:77" x14ac:dyDescent="0.25">
      <c r="A7" s="105" t="s">
        <v>4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0</v>
      </c>
      <c r="AP7" s="107">
        <v>0</v>
      </c>
      <c r="AQ7" s="107">
        <v>0</v>
      </c>
      <c r="AR7" s="107">
        <v>0</v>
      </c>
      <c r="AS7" s="107">
        <v>0</v>
      </c>
      <c r="AT7" s="107">
        <v>0</v>
      </c>
      <c r="AU7" s="107">
        <v>0</v>
      </c>
      <c r="AV7" s="107">
        <v>0</v>
      </c>
      <c r="AW7" s="107">
        <v>0</v>
      </c>
      <c r="AX7" s="107">
        <v>0</v>
      </c>
      <c r="AY7" s="107">
        <v>0</v>
      </c>
      <c r="AZ7" s="107">
        <v>0</v>
      </c>
      <c r="BA7" s="107">
        <v>0</v>
      </c>
      <c r="BB7" s="107">
        <v>0</v>
      </c>
      <c r="BC7" s="107">
        <v>0</v>
      </c>
      <c r="BD7" s="107">
        <v>0</v>
      </c>
      <c r="BE7" s="107">
        <v>0</v>
      </c>
      <c r="BF7" s="107">
        <v>0</v>
      </c>
      <c r="BG7" s="107">
        <v>0</v>
      </c>
      <c r="BH7" s="107">
        <v>0</v>
      </c>
      <c r="BI7" s="107">
        <v>0</v>
      </c>
      <c r="BJ7" s="107">
        <v>0</v>
      </c>
      <c r="BK7" s="107">
        <v>0</v>
      </c>
      <c r="BL7" s="107">
        <v>0</v>
      </c>
      <c r="BM7" s="107">
        <v>0</v>
      </c>
      <c r="BN7" s="107">
        <v>0</v>
      </c>
      <c r="BO7" s="107">
        <v>0</v>
      </c>
      <c r="BP7" s="107">
        <v>0</v>
      </c>
      <c r="BQ7" s="107">
        <v>0</v>
      </c>
      <c r="BR7" s="107">
        <v>0</v>
      </c>
      <c r="BS7" s="107">
        <v>0</v>
      </c>
      <c r="BT7" s="107">
        <v>0</v>
      </c>
      <c r="BU7" s="107">
        <v>0</v>
      </c>
      <c r="BV7" s="107">
        <v>0</v>
      </c>
      <c r="BW7" s="107">
        <v>0</v>
      </c>
      <c r="BX7" s="107">
        <v>0</v>
      </c>
      <c r="BY7" s="107">
        <v>0</v>
      </c>
    </row>
    <row r="8" spans="1:77" x14ac:dyDescent="0.25">
      <c r="A8" s="105" t="s">
        <v>5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0</v>
      </c>
      <c r="AP8" s="107">
        <v>0</v>
      </c>
      <c r="AQ8" s="107">
        <v>0</v>
      </c>
      <c r="AR8" s="107">
        <v>0</v>
      </c>
      <c r="AS8" s="107">
        <v>0</v>
      </c>
      <c r="AT8" s="107">
        <v>0</v>
      </c>
      <c r="AU8" s="107">
        <v>0</v>
      </c>
      <c r="AV8" s="107">
        <v>0</v>
      </c>
      <c r="AW8" s="107">
        <v>0</v>
      </c>
      <c r="AX8" s="107">
        <v>0</v>
      </c>
      <c r="AY8" s="107">
        <v>0</v>
      </c>
      <c r="AZ8" s="107">
        <v>0</v>
      </c>
      <c r="BA8" s="107">
        <v>0</v>
      </c>
      <c r="BB8" s="107">
        <v>0</v>
      </c>
      <c r="BC8" s="107">
        <v>0</v>
      </c>
      <c r="BD8" s="107">
        <v>0</v>
      </c>
      <c r="BE8" s="107">
        <v>0</v>
      </c>
      <c r="BF8" s="107">
        <v>0</v>
      </c>
      <c r="BG8" s="107">
        <v>0</v>
      </c>
      <c r="BH8" s="107">
        <v>0</v>
      </c>
      <c r="BI8" s="107">
        <v>0</v>
      </c>
      <c r="BJ8" s="107">
        <v>0</v>
      </c>
      <c r="BK8" s="107">
        <v>0</v>
      </c>
      <c r="BL8" s="107">
        <v>0</v>
      </c>
      <c r="BM8" s="107">
        <v>0</v>
      </c>
      <c r="BN8" s="107">
        <v>0</v>
      </c>
      <c r="BO8" s="107">
        <v>0</v>
      </c>
      <c r="BP8" s="107">
        <v>0</v>
      </c>
      <c r="BQ8" s="107">
        <v>0</v>
      </c>
      <c r="BR8" s="107">
        <v>0</v>
      </c>
      <c r="BS8" s="107">
        <v>0</v>
      </c>
      <c r="BT8" s="107">
        <v>0</v>
      </c>
      <c r="BU8" s="107">
        <v>0</v>
      </c>
      <c r="BV8" s="107">
        <v>0</v>
      </c>
      <c r="BW8" s="107">
        <v>0</v>
      </c>
      <c r="BX8" s="107">
        <v>0</v>
      </c>
      <c r="BY8" s="107">
        <v>0</v>
      </c>
    </row>
    <row r="9" spans="1:77" x14ac:dyDescent="0.25">
      <c r="A9" s="105" t="s">
        <v>6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  <c r="AP9" s="107">
        <v>0</v>
      </c>
      <c r="AQ9" s="107">
        <v>0</v>
      </c>
      <c r="AR9" s="107">
        <v>0</v>
      </c>
      <c r="AS9" s="107">
        <v>0</v>
      </c>
      <c r="AT9" s="107">
        <v>0</v>
      </c>
      <c r="AU9" s="107">
        <v>0</v>
      </c>
      <c r="AV9" s="107">
        <v>0</v>
      </c>
      <c r="AW9" s="107">
        <v>0</v>
      </c>
      <c r="AX9" s="107">
        <v>0</v>
      </c>
      <c r="AY9" s="107">
        <v>0</v>
      </c>
      <c r="AZ9" s="107">
        <v>0</v>
      </c>
      <c r="BA9" s="107">
        <v>0</v>
      </c>
      <c r="BB9" s="107">
        <v>0</v>
      </c>
      <c r="BC9" s="107">
        <v>0</v>
      </c>
      <c r="BD9" s="107">
        <v>0</v>
      </c>
      <c r="BE9" s="107">
        <v>0</v>
      </c>
      <c r="BF9" s="107">
        <v>0</v>
      </c>
      <c r="BG9" s="107">
        <v>0</v>
      </c>
      <c r="BH9" s="107">
        <v>0</v>
      </c>
      <c r="BI9" s="107">
        <v>0</v>
      </c>
      <c r="BJ9" s="107">
        <v>0</v>
      </c>
      <c r="BK9" s="107">
        <v>0</v>
      </c>
      <c r="BL9" s="107">
        <v>0</v>
      </c>
      <c r="BM9" s="107">
        <v>0</v>
      </c>
      <c r="BN9" s="107">
        <v>0</v>
      </c>
      <c r="BO9" s="107">
        <v>0</v>
      </c>
      <c r="BP9" s="107">
        <v>0</v>
      </c>
      <c r="BQ9" s="107">
        <v>0</v>
      </c>
      <c r="BR9" s="107">
        <v>0</v>
      </c>
      <c r="BS9" s="107">
        <v>0</v>
      </c>
      <c r="BT9" s="107">
        <v>0</v>
      </c>
      <c r="BU9" s="107">
        <v>0</v>
      </c>
      <c r="BV9" s="107">
        <v>0</v>
      </c>
      <c r="BW9" s="107">
        <v>0</v>
      </c>
      <c r="BX9" s="107">
        <v>0</v>
      </c>
      <c r="BY9" s="107">
        <v>0</v>
      </c>
    </row>
    <row r="10" spans="1:77" x14ac:dyDescent="0.25">
      <c r="A10" s="105" t="s">
        <v>7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  <c r="AP10" s="107">
        <v>0</v>
      </c>
      <c r="AQ10" s="107">
        <v>0</v>
      </c>
      <c r="AR10" s="107">
        <v>0</v>
      </c>
      <c r="AS10" s="107">
        <v>0</v>
      </c>
      <c r="AT10" s="107">
        <v>0</v>
      </c>
      <c r="AU10" s="107">
        <v>0</v>
      </c>
      <c r="AV10" s="107">
        <v>0</v>
      </c>
      <c r="AW10" s="107">
        <v>0</v>
      </c>
      <c r="AX10" s="107">
        <v>0</v>
      </c>
      <c r="AY10" s="107">
        <v>0</v>
      </c>
      <c r="AZ10" s="107">
        <v>0</v>
      </c>
      <c r="BA10" s="107">
        <v>0</v>
      </c>
      <c r="BB10" s="107">
        <v>0</v>
      </c>
      <c r="BC10" s="107">
        <v>0</v>
      </c>
      <c r="BD10" s="107">
        <v>0</v>
      </c>
      <c r="BE10" s="107">
        <v>0</v>
      </c>
      <c r="BF10" s="107">
        <v>0</v>
      </c>
      <c r="BG10" s="107">
        <v>0</v>
      </c>
      <c r="BH10" s="107">
        <v>0</v>
      </c>
      <c r="BI10" s="107">
        <v>0</v>
      </c>
      <c r="BJ10" s="107">
        <v>0</v>
      </c>
      <c r="BK10" s="107">
        <v>0</v>
      </c>
      <c r="BL10" s="107">
        <v>0</v>
      </c>
      <c r="BM10" s="107">
        <v>0</v>
      </c>
      <c r="BN10" s="107">
        <v>0</v>
      </c>
      <c r="BO10" s="107">
        <v>0</v>
      </c>
      <c r="BP10" s="107">
        <v>0</v>
      </c>
      <c r="BQ10" s="107">
        <v>0</v>
      </c>
      <c r="BR10" s="107">
        <v>0</v>
      </c>
      <c r="BS10" s="107">
        <v>0</v>
      </c>
      <c r="BT10" s="107">
        <v>0</v>
      </c>
      <c r="BU10" s="107">
        <v>0</v>
      </c>
      <c r="BV10" s="107">
        <v>0</v>
      </c>
      <c r="BW10" s="107">
        <v>0</v>
      </c>
      <c r="BX10" s="107">
        <v>0</v>
      </c>
      <c r="BY10" s="107">
        <v>0</v>
      </c>
    </row>
    <row r="11" spans="1:77" x14ac:dyDescent="0.25">
      <c r="A11" s="105" t="s">
        <v>8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  <c r="AN11" s="107">
        <v>0</v>
      </c>
      <c r="AO11" s="107">
        <v>0</v>
      </c>
      <c r="AP11" s="107">
        <v>0</v>
      </c>
      <c r="AQ11" s="107">
        <v>0</v>
      </c>
      <c r="AR11" s="107">
        <v>0</v>
      </c>
      <c r="AS11" s="107">
        <v>0</v>
      </c>
      <c r="AT11" s="107">
        <v>0</v>
      </c>
      <c r="AU11" s="107">
        <v>0</v>
      </c>
      <c r="AV11" s="107">
        <v>0</v>
      </c>
      <c r="AW11" s="107">
        <v>0</v>
      </c>
      <c r="AX11" s="107">
        <v>0</v>
      </c>
      <c r="AY11" s="107">
        <v>0</v>
      </c>
      <c r="AZ11" s="107">
        <v>0</v>
      </c>
      <c r="BA11" s="107">
        <v>0</v>
      </c>
      <c r="BB11" s="107">
        <v>0</v>
      </c>
      <c r="BC11" s="107">
        <v>0</v>
      </c>
      <c r="BD11" s="107">
        <v>0</v>
      </c>
      <c r="BE11" s="107">
        <v>0</v>
      </c>
      <c r="BF11" s="107">
        <v>0</v>
      </c>
      <c r="BG11" s="107">
        <v>0</v>
      </c>
      <c r="BH11" s="107">
        <v>0</v>
      </c>
      <c r="BI11" s="107">
        <v>0</v>
      </c>
      <c r="BJ11" s="107">
        <v>0</v>
      </c>
      <c r="BK11" s="107">
        <v>0</v>
      </c>
      <c r="BL11" s="107">
        <v>0</v>
      </c>
      <c r="BM11" s="107">
        <v>0</v>
      </c>
      <c r="BN11" s="107">
        <v>0</v>
      </c>
      <c r="BO11" s="107">
        <v>0</v>
      </c>
      <c r="BP11" s="107">
        <v>0</v>
      </c>
      <c r="BQ11" s="107">
        <v>0</v>
      </c>
      <c r="BR11" s="107">
        <v>0</v>
      </c>
      <c r="BS11" s="107">
        <v>0</v>
      </c>
      <c r="BT11" s="107">
        <v>0</v>
      </c>
      <c r="BU11" s="107">
        <v>0</v>
      </c>
      <c r="BV11" s="107">
        <v>0</v>
      </c>
      <c r="BW11" s="107">
        <v>0</v>
      </c>
      <c r="BX11" s="107">
        <v>0</v>
      </c>
      <c r="BY11" s="107">
        <v>0</v>
      </c>
    </row>
    <row r="12" spans="1:77" x14ac:dyDescent="0.25">
      <c r="A12" s="105" t="s">
        <v>9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  <c r="AN12" s="107">
        <v>0</v>
      </c>
      <c r="AO12" s="107">
        <v>0</v>
      </c>
      <c r="AP12" s="107">
        <v>0</v>
      </c>
      <c r="AQ12" s="107">
        <v>0</v>
      </c>
      <c r="AR12" s="107">
        <v>0</v>
      </c>
      <c r="AS12" s="107">
        <v>0</v>
      </c>
      <c r="AT12" s="107">
        <v>0</v>
      </c>
      <c r="AU12" s="107">
        <v>0</v>
      </c>
      <c r="AV12" s="107">
        <v>0</v>
      </c>
      <c r="AW12" s="107">
        <v>0</v>
      </c>
      <c r="AX12" s="107">
        <v>0</v>
      </c>
      <c r="AY12" s="107">
        <v>0</v>
      </c>
      <c r="AZ12" s="107">
        <v>0</v>
      </c>
      <c r="BA12" s="107">
        <v>0</v>
      </c>
      <c r="BB12" s="107">
        <v>0</v>
      </c>
      <c r="BC12" s="107">
        <v>0</v>
      </c>
      <c r="BD12" s="107">
        <v>0</v>
      </c>
      <c r="BE12" s="107">
        <v>0</v>
      </c>
      <c r="BF12" s="107">
        <v>0</v>
      </c>
      <c r="BG12" s="107">
        <v>0</v>
      </c>
      <c r="BH12" s="107">
        <v>0</v>
      </c>
      <c r="BI12" s="107">
        <v>0</v>
      </c>
      <c r="BJ12" s="107">
        <v>0</v>
      </c>
      <c r="BK12" s="107">
        <v>0</v>
      </c>
      <c r="BL12" s="107">
        <v>0</v>
      </c>
      <c r="BM12" s="107">
        <v>0</v>
      </c>
      <c r="BN12" s="107">
        <v>0</v>
      </c>
      <c r="BO12" s="107">
        <v>0</v>
      </c>
      <c r="BP12" s="107">
        <v>0</v>
      </c>
      <c r="BQ12" s="107">
        <v>0</v>
      </c>
      <c r="BR12" s="107">
        <v>0</v>
      </c>
      <c r="BS12" s="107">
        <v>0</v>
      </c>
      <c r="BT12" s="107">
        <v>0</v>
      </c>
      <c r="BU12" s="107">
        <v>0</v>
      </c>
      <c r="BV12" s="107">
        <v>0</v>
      </c>
      <c r="BW12" s="107">
        <v>0</v>
      </c>
      <c r="BX12" s="107">
        <v>0</v>
      </c>
      <c r="BY12" s="107">
        <v>0</v>
      </c>
    </row>
    <row r="13" spans="1:77" x14ac:dyDescent="0.25">
      <c r="A13" s="105" t="s">
        <v>10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0</v>
      </c>
      <c r="AU13" s="107">
        <v>0</v>
      </c>
      <c r="AV13" s="107">
        <v>0</v>
      </c>
      <c r="AW13" s="107">
        <v>0</v>
      </c>
      <c r="AX13" s="107">
        <v>0</v>
      </c>
      <c r="AY13" s="107">
        <v>0</v>
      </c>
      <c r="AZ13" s="107">
        <v>0</v>
      </c>
      <c r="BA13" s="107">
        <v>0</v>
      </c>
      <c r="BB13" s="107">
        <v>0</v>
      </c>
      <c r="BC13" s="107">
        <v>0</v>
      </c>
      <c r="BD13" s="107">
        <v>0</v>
      </c>
      <c r="BE13" s="107">
        <v>0</v>
      </c>
      <c r="BF13" s="107">
        <v>0</v>
      </c>
      <c r="BG13" s="107">
        <v>0</v>
      </c>
      <c r="BH13" s="107">
        <v>0</v>
      </c>
      <c r="BI13" s="107">
        <v>0</v>
      </c>
      <c r="BJ13" s="107">
        <v>0</v>
      </c>
      <c r="BK13" s="107">
        <v>0</v>
      </c>
      <c r="BL13" s="107">
        <v>0</v>
      </c>
      <c r="BM13" s="107">
        <v>0</v>
      </c>
      <c r="BN13" s="107">
        <v>0</v>
      </c>
      <c r="BO13" s="107">
        <v>0</v>
      </c>
      <c r="BP13" s="107">
        <v>0</v>
      </c>
      <c r="BQ13" s="107">
        <v>0</v>
      </c>
      <c r="BR13" s="107">
        <v>0</v>
      </c>
      <c r="BS13" s="107">
        <v>0</v>
      </c>
      <c r="BT13" s="107">
        <v>0</v>
      </c>
      <c r="BU13" s="107">
        <v>0</v>
      </c>
      <c r="BV13" s="107">
        <v>0</v>
      </c>
      <c r="BW13" s="107">
        <v>0</v>
      </c>
      <c r="BX13" s="107">
        <v>0</v>
      </c>
      <c r="BY13" s="107">
        <v>0</v>
      </c>
    </row>
    <row r="14" spans="1:77" x14ac:dyDescent="0.25">
      <c r="A14" s="105" t="s">
        <v>11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  <c r="AP14" s="107">
        <v>0</v>
      </c>
      <c r="AQ14" s="107">
        <v>0</v>
      </c>
      <c r="AR14" s="107">
        <v>0</v>
      </c>
      <c r="AS14" s="107">
        <v>0</v>
      </c>
      <c r="AT14" s="107">
        <v>0</v>
      </c>
      <c r="AU14" s="107">
        <v>0</v>
      </c>
      <c r="AV14" s="107">
        <v>0</v>
      </c>
      <c r="AW14" s="107">
        <v>0</v>
      </c>
      <c r="AX14" s="107">
        <v>0</v>
      </c>
      <c r="AY14" s="107">
        <v>0</v>
      </c>
      <c r="AZ14" s="107">
        <v>0</v>
      </c>
      <c r="BA14" s="107">
        <v>0</v>
      </c>
      <c r="BB14" s="107">
        <v>0</v>
      </c>
      <c r="BC14" s="107">
        <v>0</v>
      </c>
      <c r="BD14" s="107">
        <v>0</v>
      </c>
      <c r="BE14" s="107">
        <v>0</v>
      </c>
      <c r="BF14" s="107">
        <v>0</v>
      </c>
      <c r="BG14" s="107">
        <v>0</v>
      </c>
      <c r="BH14" s="107">
        <v>0</v>
      </c>
      <c r="BI14" s="107">
        <v>0</v>
      </c>
      <c r="BJ14" s="107">
        <v>0</v>
      </c>
      <c r="BK14" s="107">
        <v>0</v>
      </c>
      <c r="BL14" s="107">
        <v>0</v>
      </c>
      <c r="BM14" s="107">
        <v>0</v>
      </c>
      <c r="BN14" s="107">
        <v>0</v>
      </c>
      <c r="BO14" s="107">
        <v>0</v>
      </c>
      <c r="BP14" s="107">
        <v>0</v>
      </c>
      <c r="BQ14" s="107">
        <v>0</v>
      </c>
      <c r="BR14" s="107">
        <v>0</v>
      </c>
      <c r="BS14" s="107">
        <v>0</v>
      </c>
      <c r="BT14" s="107">
        <v>0</v>
      </c>
      <c r="BU14" s="107">
        <v>0</v>
      </c>
      <c r="BV14" s="107">
        <v>0</v>
      </c>
      <c r="BW14" s="107">
        <v>0</v>
      </c>
      <c r="BX14" s="107">
        <v>0</v>
      </c>
      <c r="BY14" s="107">
        <v>0</v>
      </c>
    </row>
    <row r="15" spans="1:77" x14ac:dyDescent="0.25">
      <c r="A15" s="105" t="s">
        <v>12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  <c r="AN15" s="107">
        <v>0</v>
      </c>
      <c r="AO15" s="107">
        <v>0</v>
      </c>
      <c r="AP15" s="107">
        <v>0</v>
      </c>
      <c r="AQ15" s="107">
        <v>0</v>
      </c>
      <c r="AR15" s="107">
        <v>0</v>
      </c>
      <c r="AS15" s="107">
        <v>0</v>
      </c>
      <c r="AT15" s="107">
        <v>0</v>
      </c>
      <c r="AU15" s="107">
        <v>0</v>
      </c>
      <c r="AV15" s="107">
        <v>0</v>
      </c>
      <c r="AW15" s="107">
        <v>0</v>
      </c>
      <c r="AX15" s="107">
        <v>0</v>
      </c>
      <c r="AY15" s="107">
        <v>0</v>
      </c>
      <c r="AZ15" s="107">
        <v>0</v>
      </c>
      <c r="BA15" s="107">
        <v>0</v>
      </c>
      <c r="BB15" s="107">
        <v>0</v>
      </c>
      <c r="BC15" s="107">
        <v>0</v>
      </c>
      <c r="BD15" s="107">
        <v>0</v>
      </c>
      <c r="BE15" s="107">
        <v>0</v>
      </c>
      <c r="BF15" s="107">
        <v>0</v>
      </c>
      <c r="BG15" s="107">
        <v>0</v>
      </c>
      <c r="BH15" s="107">
        <v>0</v>
      </c>
      <c r="BI15" s="107">
        <v>0</v>
      </c>
      <c r="BJ15" s="107">
        <v>0</v>
      </c>
      <c r="BK15" s="107">
        <v>0</v>
      </c>
      <c r="BL15" s="107">
        <v>0</v>
      </c>
      <c r="BM15" s="107">
        <v>0</v>
      </c>
      <c r="BN15" s="107">
        <v>0</v>
      </c>
      <c r="BO15" s="107">
        <v>0</v>
      </c>
      <c r="BP15" s="107">
        <v>0</v>
      </c>
      <c r="BQ15" s="107">
        <v>0</v>
      </c>
      <c r="BR15" s="107">
        <v>0</v>
      </c>
      <c r="BS15" s="107">
        <v>0</v>
      </c>
      <c r="BT15" s="107">
        <v>0</v>
      </c>
      <c r="BU15" s="107">
        <v>0</v>
      </c>
      <c r="BV15" s="107">
        <v>0</v>
      </c>
      <c r="BW15" s="107">
        <v>0</v>
      </c>
      <c r="BX15" s="107">
        <v>0</v>
      </c>
      <c r="BY15" s="107">
        <v>0</v>
      </c>
    </row>
    <row r="16" spans="1:77" x14ac:dyDescent="0.25">
      <c r="A16" s="105" t="s">
        <v>13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0</v>
      </c>
      <c r="AP16" s="107">
        <v>0</v>
      </c>
      <c r="AQ16" s="107">
        <v>0</v>
      </c>
      <c r="AR16" s="107">
        <v>0</v>
      </c>
      <c r="AS16" s="107">
        <v>0</v>
      </c>
      <c r="AT16" s="107">
        <v>0</v>
      </c>
      <c r="AU16" s="107">
        <v>0</v>
      </c>
      <c r="AV16" s="107">
        <v>0</v>
      </c>
      <c r="AW16" s="107">
        <v>0</v>
      </c>
      <c r="AX16" s="107">
        <v>0</v>
      </c>
      <c r="AY16" s="107">
        <v>0</v>
      </c>
      <c r="AZ16" s="107">
        <v>0</v>
      </c>
      <c r="BA16" s="107">
        <v>0</v>
      </c>
      <c r="BB16" s="107">
        <v>0</v>
      </c>
      <c r="BC16" s="107">
        <v>0</v>
      </c>
      <c r="BD16" s="107">
        <v>0</v>
      </c>
      <c r="BE16" s="107">
        <v>0</v>
      </c>
      <c r="BF16" s="107">
        <v>0</v>
      </c>
      <c r="BG16" s="107">
        <v>0</v>
      </c>
      <c r="BH16" s="107">
        <v>0</v>
      </c>
      <c r="BI16" s="107">
        <v>0</v>
      </c>
      <c r="BJ16" s="107">
        <v>0</v>
      </c>
      <c r="BK16" s="107">
        <v>0</v>
      </c>
      <c r="BL16" s="107">
        <v>0</v>
      </c>
      <c r="BM16" s="107">
        <v>0</v>
      </c>
      <c r="BN16" s="107">
        <v>0</v>
      </c>
      <c r="BO16" s="107">
        <v>0</v>
      </c>
      <c r="BP16" s="107">
        <v>0</v>
      </c>
      <c r="BQ16" s="107">
        <v>0</v>
      </c>
      <c r="BR16" s="107">
        <v>0</v>
      </c>
      <c r="BS16" s="107">
        <v>0</v>
      </c>
      <c r="BT16" s="107">
        <v>0</v>
      </c>
      <c r="BU16" s="107">
        <v>0</v>
      </c>
      <c r="BV16" s="107">
        <v>0</v>
      </c>
      <c r="BW16" s="107">
        <v>0</v>
      </c>
      <c r="BX16" s="107">
        <v>0</v>
      </c>
      <c r="BY16" s="107">
        <v>0</v>
      </c>
    </row>
    <row r="17" spans="1:77" x14ac:dyDescent="0.25">
      <c r="A17" s="105" t="s">
        <v>14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0</v>
      </c>
      <c r="AR17" s="107">
        <v>0</v>
      </c>
      <c r="AS17" s="107">
        <v>0</v>
      </c>
      <c r="AT17" s="107">
        <v>0</v>
      </c>
      <c r="AU17" s="107">
        <v>0</v>
      </c>
      <c r="AV17" s="107">
        <v>0</v>
      </c>
      <c r="AW17" s="107">
        <v>0</v>
      </c>
      <c r="AX17" s="107">
        <v>0</v>
      </c>
      <c r="AY17" s="107">
        <v>0</v>
      </c>
      <c r="AZ17" s="107">
        <v>0</v>
      </c>
      <c r="BA17" s="107">
        <v>0</v>
      </c>
      <c r="BB17" s="107">
        <v>0</v>
      </c>
      <c r="BC17" s="107">
        <v>0</v>
      </c>
      <c r="BD17" s="107">
        <v>0</v>
      </c>
      <c r="BE17" s="107">
        <v>0</v>
      </c>
      <c r="BF17" s="107">
        <v>0</v>
      </c>
      <c r="BG17" s="107">
        <v>0</v>
      </c>
      <c r="BH17" s="107">
        <v>0</v>
      </c>
      <c r="BI17" s="107">
        <v>0</v>
      </c>
      <c r="BJ17" s="107">
        <v>0</v>
      </c>
      <c r="BK17" s="107">
        <v>0</v>
      </c>
      <c r="BL17" s="107">
        <v>0</v>
      </c>
      <c r="BM17" s="107">
        <v>0</v>
      </c>
      <c r="BN17" s="107">
        <v>0</v>
      </c>
      <c r="BO17" s="107">
        <v>0</v>
      </c>
      <c r="BP17" s="107">
        <v>0</v>
      </c>
      <c r="BQ17" s="107">
        <v>0</v>
      </c>
      <c r="BR17" s="107">
        <v>0</v>
      </c>
      <c r="BS17" s="107">
        <v>0</v>
      </c>
      <c r="BT17" s="107">
        <v>0</v>
      </c>
      <c r="BU17" s="107">
        <v>0</v>
      </c>
      <c r="BV17" s="107">
        <v>0</v>
      </c>
      <c r="BW17" s="107">
        <v>0</v>
      </c>
      <c r="BX17" s="107">
        <v>0</v>
      </c>
      <c r="BY17" s="107">
        <v>0</v>
      </c>
    </row>
    <row r="18" spans="1:77" x14ac:dyDescent="0.25">
      <c r="A18" s="105" t="s">
        <v>15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  <c r="AP18" s="107">
        <v>0</v>
      </c>
      <c r="AQ18" s="107">
        <v>0</v>
      </c>
      <c r="AR18" s="107">
        <v>0</v>
      </c>
      <c r="AS18" s="107">
        <v>0</v>
      </c>
      <c r="AT18" s="107">
        <v>0</v>
      </c>
      <c r="AU18" s="107">
        <v>0</v>
      </c>
      <c r="AV18" s="107">
        <v>0</v>
      </c>
      <c r="AW18" s="107">
        <v>0</v>
      </c>
      <c r="AX18" s="107">
        <v>0</v>
      </c>
      <c r="AY18" s="107">
        <v>0</v>
      </c>
      <c r="AZ18" s="107">
        <v>0</v>
      </c>
      <c r="BA18" s="107">
        <v>0</v>
      </c>
      <c r="BB18" s="107">
        <v>0</v>
      </c>
      <c r="BC18" s="107">
        <v>0</v>
      </c>
      <c r="BD18" s="107">
        <v>0</v>
      </c>
      <c r="BE18" s="107">
        <v>0</v>
      </c>
      <c r="BF18" s="107">
        <v>0</v>
      </c>
      <c r="BG18" s="107">
        <v>0</v>
      </c>
      <c r="BH18" s="107">
        <v>0</v>
      </c>
      <c r="BI18" s="107">
        <v>0</v>
      </c>
      <c r="BJ18" s="107">
        <v>0</v>
      </c>
      <c r="BK18" s="107">
        <v>0</v>
      </c>
      <c r="BL18" s="107">
        <v>0</v>
      </c>
      <c r="BM18" s="107">
        <v>0</v>
      </c>
      <c r="BN18" s="107">
        <v>0</v>
      </c>
      <c r="BO18" s="107">
        <v>0</v>
      </c>
      <c r="BP18" s="107">
        <v>0</v>
      </c>
      <c r="BQ18" s="107">
        <v>0</v>
      </c>
      <c r="BR18" s="107">
        <v>0</v>
      </c>
      <c r="BS18" s="107">
        <v>0</v>
      </c>
      <c r="BT18" s="107">
        <v>0</v>
      </c>
      <c r="BU18" s="107">
        <v>0</v>
      </c>
      <c r="BV18" s="107">
        <v>0</v>
      </c>
      <c r="BW18" s="107">
        <v>0</v>
      </c>
      <c r="BX18" s="107">
        <v>0</v>
      </c>
      <c r="BY18" s="107">
        <v>0</v>
      </c>
    </row>
    <row r="19" spans="1:77" x14ac:dyDescent="0.25">
      <c r="A19" s="105" t="s">
        <v>16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  <c r="AN19" s="107">
        <v>0</v>
      </c>
      <c r="AO19" s="107">
        <v>0</v>
      </c>
      <c r="AP19" s="107">
        <v>0</v>
      </c>
      <c r="AQ19" s="107">
        <v>0</v>
      </c>
      <c r="AR19" s="107">
        <v>0</v>
      </c>
      <c r="AS19" s="107">
        <v>0</v>
      </c>
      <c r="AT19" s="107">
        <v>0</v>
      </c>
      <c r="AU19" s="107">
        <v>0</v>
      </c>
      <c r="AV19" s="107">
        <v>0</v>
      </c>
      <c r="AW19" s="107">
        <v>0</v>
      </c>
      <c r="AX19" s="107">
        <v>0</v>
      </c>
      <c r="AY19" s="107">
        <v>0</v>
      </c>
      <c r="AZ19" s="107">
        <v>0</v>
      </c>
      <c r="BA19" s="107">
        <v>0</v>
      </c>
      <c r="BB19" s="107">
        <v>0</v>
      </c>
      <c r="BC19" s="107">
        <v>0</v>
      </c>
      <c r="BD19" s="107">
        <v>0</v>
      </c>
      <c r="BE19" s="107">
        <v>0</v>
      </c>
      <c r="BF19" s="107">
        <v>0</v>
      </c>
      <c r="BG19" s="107">
        <v>0</v>
      </c>
      <c r="BH19" s="107">
        <v>0</v>
      </c>
      <c r="BI19" s="107">
        <v>0</v>
      </c>
      <c r="BJ19" s="107">
        <v>0</v>
      </c>
      <c r="BK19" s="107">
        <v>0</v>
      </c>
      <c r="BL19" s="107">
        <v>0</v>
      </c>
      <c r="BM19" s="107">
        <v>0</v>
      </c>
      <c r="BN19" s="107">
        <v>0</v>
      </c>
      <c r="BO19" s="107">
        <v>0</v>
      </c>
      <c r="BP19" s="107">
        <v>0</v>
      </c>
      <c r="BQ19" s="107">
        <v>0</v>
      </c>
      <c r="BR19" s="107">
        <v>0</v>
      </c>
      <c r="BS19" s="107">
        <v>0</v>
      </c>
      <c r="BT19" s="107">
        <v>0</v>
      </c>
      <c r="BU19" s="107">
        <v>0</v>
      </c>
      <c r="BV19" s="107">
        <v>0</v>
      </c>
      <c r="BW19" s="107">
        <v>0</v>
      </c>
      <c r="BX19" s="107">
        <v>0</v>
      </c>
      <c r="BY19" s="107">
        <v>0</v>
      </c>
    </row>
    <row r="20" spans="1:77" x14ac:dyDescent="0.25">
      <c r="A20" s="105" t="s">
        <v>17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  <c r="AN20" s="107">
        <v>0</v>
      </c>
      <c r="AO20" s="107">
        <v>0</v>
      </c>
      <c r="AP20" s="107">
        <v>0</v>
      </c>
      <c r="AQ20" s="107">
        <v>0</v>
      </c>
      <c r="AR20" s="107">
        <v>0</v>
      </c>
      <c r="AS20" s="107">
        <v>0</v>
      </c>
      <c r="AT20" s="107">
        <v>0</v>
      </c>
      <c r="AU20" s="107">
        <v>0</v>
      </c>
      <c r="AV20" s="107">
        <v>0</v>
      </c>
      <c r="AW20" s="107">
        <v>0</v>
      </c>
      <c r="AX20" s="107">
        <v>0</v>
      </c>
      <c r="AY20" s="107">
        <v>0</v>
      </c>
      <c r="AZ20" s="107">
        <v>0</v>
      </c>
      <c r="BA20" s="107">
        <v>0</v>
      </c>
      <c r="BB20" s="107">
        <v>0</v>
      </c>
      <c r="BC20" s="107">
        <v>0</v>
      </c>
      <c r="BD20" s="107">
        <v>0</v>
      </c>
      <c r="BE20" s="107">
        <v>0</v>
      </c>
      <c r="BF20" s="107">
        <v>0</v>
      </c>
      <c r="BG20" s="107">
        <v>0</v>
      </c>
      <c r="BH20" s="107">
        <v>0</v>
      </c>
      <c r="BI20" s="107">
        <v>0</v>
      </c>
      <c r="BJ20" s="107">
        <v>0</v>
      </c>
      <c r="BK20" s="107">
        <v>0</v>
      </c>
      <c r="BL20" s="107">
        <v>0</v>
      </c>
      <c r="BM20" s="107">
        <v>0</v>
      </c>
      <c r="BN20" s="107">
        <v>0</v>
      </c>
      <c r="BO20" s="107">
        <v>0</v>
      </c>
      <c r="BP20" s="107">
        <v>0</v>
      </c>
      <c r="BQ20" s="107">
        <v>0</v>
      </c>
      <c r="BR20" s="107">
        <v>0</v>
      </c>
      <c r="BS20" s="107">
        <v>0</v>
      </c>
      <c r="BT20" s="107">
        <v>0</v>
      </c>
      <c r="BU20" s="107">
        <v>0</v>
      </c>
      <c r="BV20" s="107">
        <v>0</v>
      </c>
      <c r="BW20" s="107">
        <v>0</v>
      </c>
      <c r="BX20" s="107">
        <v>0</v>
      </c>
      <c r="BY20" s="107">
        <v>0</v>
      </c>
    </row>
    <row r="21" spans="1:77" x14ac:dyDescent="0.25">
      <c r="A21" s="105" t="s">
        <v>18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  <c r="AN21" s="107">
        <v>0</v>
      </c>
      <c r="AO21" s="107">
        <v>0</v>
      </c>
      <c r="AP21" s="107">
        <v>0</v>
      </c>
      <c r="AQ21" s="107">
        <v>0</v>
      </c>
      <c r="AR21" s="107">
        <v>0</v>
      </c>
      <c r="AS21" s="107">
        <v>0</v>
      </c>
      <c r="AT21" s="107">
        <v>0</v>
      </c>
      <c r="AU21" s="107">
        <v>0</v>
      </c>
      <c r="AV21" s="107">
        <v>0</v>
      </c>
      <c r="AW21" s="107">
        <v>0</v>
      </c>
      <c r="AX21" s="107">
        <v>0</v>
      </c>
      <c r="AY21" s="107">
        <v>0</v>
      </c>
      <c r="AZ21" s="107">
        <v>0</v>
      </c>
      <c r="BA21" s="107">
        <v>0</v>
      </c>
      <c r="BB21" s="107">
        <v>0</v>
      </c>
      <c r="BC21" s="107">
        <v>0</v>
      </c>
      <c r="BD21" s="107">
        <v>0</v>
      </c>
      <c r="BE21" s="107">
        <v>0</v>
      </c>
      <c r="BF21" s="107">
        <v>0</v>
      </c>
      <c r="BG21" s="107">
        <v>0</v>
      </c>
      <c r="BH21" s="107">
        <v>0</v>
      </c>
      <c r="BI21" s="107">
        <v>0</v>
      </c>
      <c r="BJ21" s="107">
        <v>0</v>
      </c>
      <c r="BK21" s="107">
        <v>0</v>
      </c>
      <c r="BL21" s="107">
        <v>0</v>
      </c>
      <c r="BM21" s="107">
        <v>0</v>
      </c>
      <c r="BN21" s="107">
        <v>0</v>
      </c>
      <c r="BO21" s="107">
        <v>0</v>
      </c>
      <c r="BP21" s="107">
        <v>0</v>
      </c>
      <c r="BQ21" s="107">
        <v>0</v>
      </c>
      <c r="BR21" s="107">
        <v>0</v>
      </c>
      <c r="BS21" s="107">
        <v>0</v>
      </c>
      <c r="BT21" s="107">
        <v>0</v>
      </c>
      <c r="BU21" s="107">
        <v>0</v>
      </c>
      <c r="BV21" s="107">
        <v>0</v>
      </c>
      <c r="BW21" s="107">
        <v>0</v>
      </c>
      <c r="BX21" s="107">
        <v>0</v>
      </c>
      <c r="BY21" s="107">
        <v>0</v>
      </c>
    </row>
    <row r="22" spans="1:77" x14ac:dyDescent="0.25">
      <c r="A22" s="105" t="s">
        <v>19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  <c r="AN22" s="107">
        <v>0</v>
      </c>
      <c r="AO22" s="107">
        <v>0</v>
      </c>
      <c r="AP22" s="107">
        <v>0</v>
      </c>
      <c r="AQ22" s="107">
        <v>0</v>
      </c>
      <c r="AR22" s="107">
        <v>0</v>
      </c>
      <c r="AS22" s="107">
        <v>0</v>
      </c>
      <c r="AT22" s="107">
        <v>0</v>
      </c>
      <c r="AU22" s="107">
        <v>0</v>
      </c>
      <c r="AV22" s="107">
        <v>0</v>
      </c>
      <c r="AW22" s="107">
        <v>0</v>
      </c>
      <c r="AX22" s="107">
        <v>0</v>
      </c>
      <c r="AY22" s="107">
        <v>0</v>
      </c>
      <c r="AZ22" s="107">
        <v>0</v>
      </c>
      <c r="BA22" s="107">
        <v>0</v>
      </c>
      <c r="BB22" s="107">
        <v>0</v>
      </c>
      <c r="BC22" s="107">
        <v>0</v>
      </c>
      <c r="BD22" s="107">
        <v>0</v>
      </c>
      <c r="BE22" s="107">
        <v>0</v>
      </c>
      <c r="BF22" s="107">
        <v>0</v>
      </c>
      <c r="BG22" s="107">
        <v>0</v>
      </c>
      <c r="BH22" s="107">
        <v>0</v>
      </c>
      <c r="BI22" s="107">
        <v>0</v>
      </c>
      <c r="BJ22" s="107">
        <v>0</v>
      </c>
      <c r="BK22" s="107">
        <v>0</v>
      </c>
      <c r="BL22" s="107">
        <v>0</v>
      </c>
      <c r="BM22" s="107">
        <v>0</v>
      </c>
      <c r="BN22" s="107">
        <v>0</v>
      </c>
      <c r="BO22" s="107">
        <v>0</v>
      </c>
      <c r="BP22" s="107">
        <v>0</v>
      </c>
      <c r="BQ22" s="107">
        <v>0</v>
      </c>
      <c r="BR22" s="107">
        <v>0</v>
      </c>
      <c r="BS22" s="107">
        <v>0</v>
      </c>
      <c r="BT22" s="107">
        <v>0</v>
      </c>
      <c r="BU22" s="107">
        <v>0</v>
      </c>
      <c r="BV22" s="107">
        <v>0</v>
      </c>
      <c r="BW22" s="107">
        <v>0</v>
      </c>
      <c r="BX22" s="107">
        <v>0</v>
      </c>
      <c r="BY22" s="107">
        <v>0</v>
      </c>
    </row>
    <row r="23" spans="1:77" x14ac:dyDescent="0.25">
      <c r="A23" s="105" t="s">
        <v>20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  <c r="AN23" s="107">
        <v>0</v>
      </c>
      <c r="AO23" s="107">
        <v>0</v>
      </c>
      <c r="AP23" s="107">
        <v>0</v>
      </c>
      <c r="AQ23" s="107">
        <v>0</v>
      </c>
      <c r="AR23" s="107">
        <v>0</v>
      </c>
      <c r="AS23" s="107">
        <v>0</v>
      </c>
      <c r="AT23" s="107">
        <v>0</v>
      </c>
      <c r="AU23" s="107">
        <v>0</v>
      </c>
      <c r="AV23" s="107">
        <v>0</v>
      </c>
      <c r="AW23" s="107">
        <v>0</v>
      </c>
      <c r="AX23" s="107">
        <v>0</v>
      </c>
      <c r="AY23" s="107">
        <v>0</v>
      </c>
      <c r="AZ23" s="107">
        <v>0</v>
      </c>
      <c r="BA23" s="107">
        <v>0</v>
      </c>
      <c r="BB23" s="107">
        <v>0</v>
      </c>
      <c r="BC23" s="107">
        <v>0</v>
      </c>
      <c r="BD23" s="107">
        <v>0</v>
      </c>
      <c r="BE23" s="107">
        <v>0</v>
      </c>
      <c r="BF23" s="107">
        <v>0</v>
      </c>
      <c r="BG23" s="107">
        <v>0</v>
      </c>
      <c r="BH23" s="107">
        <v>0</v>
      </c>
      <c r="BI23" s="107">
        <v>0</v>
      </c>
      <c r="BJ23" s="107">
        <v>0</v>
      </c>
      <c r="BK23" s="107">
        <v>0</v>
      </c>
      <c r="BL23" s="107">
        <v>0</v>
      </c>
      <c r="BM23" s="107">
        <v>0</v>
      </c>
      <c r="BN23" s="107">
        <v>0</v>
      </c>
      <c r="BO23" s="107">
        <v>0</v>
      </c>
      <c r="BP23" s="107">
        <v>0</v>
      </c>
      <c r="BQ23" s="107">
        <v>0</v>
      </c>
      <c r="BR23" s="107">
        <v>0</v>
      </c>
      <c r="BS23" s="107">
        <v>0</v>
      </c>
      <c r="BT23" s="107">
        <v>0</v>
      </c>
      <c r="BU23" s="107">
        <v>0</v>
      </c>
      <c r="BV23" s="107">
        <v>0</v>
      </c>
      <c r="BW23" s="107">
        <v>0</v>
      </c>
      <c r="BX23" s="107">
        <v>0</v>
      </c>
      <c r="BY23" s="107">
        <v>0</v>
      </c>
    </row>
    <row r="24" spans="1:77" x14ac:dyDescent="0.25">
      <c r="A24" s="105" t="s">
        <v>21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0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  <c r="AN24" s="107">
        <v>0</v>
      </c>
      <c r="AO24" s="107">
        <v>0</v>
      </c>
      <c r="AP24" s="107">
        <v>0</v>
      </c>
      <c r="AQ24" s="107">
        <v>0</v>
      </c>
      <c r="AR24" s="107">
        <v>0</v>
      </c>
      <c r="AS24" s="107">
        <v>0</v>
      </c>
      <c r="AT24" s="107">
        <v>0</v>
      </c>
      <c r="AU24" s="107">
        <v>0</v>
      </c>
      <c r="AV24" s="107">
        <v>0</v>
      </c>
      <c r="AW24" s="107">
        <v>0</v>
      </c>
      <c r="AX24" s="107">
        <v>0</v>
      </c>
      <c r="AY24" s="107">
        <v>0</v>
      </c>
      <c r="AZ24" s="107">
        <v>0</v>
      </c>
      <c r="BA24" s="107">
        <v>0</v>
      </c>
      <c r="BB24" s="107">
        <v>0</v>
      </c>
      <c r="BC24" s="107">
        <v>0</v>
      </c>
      <c r="BD24" s="107">
        <v>0</v>
      </c>
      <c r="BE24" s="107">
        <v>0</v>
      </c>
      <c r="BF24" s="107">
        <v>0</v>
      </c>
      <c r="BG24" s="107">
        <v>0</v>
      </c>
      <c r="BH24" s="107">
        <v>0</v>
      </c>
      <c r="BI24" s="107">
        <v>0</v>
      </c>
      <c r="BJ24" s="107">
        <v>0</v>
      </c>
      <c r="BK24" s="107">
        <v>0</v>
      </c>
      <c r="BL24" s="107">
        <v>0</v>
      </c>
      <c r="BM24" s="107">
        <v>0</v>
      </c>
      <c r="BN24" s="107">
        <v>0</v>
      </c>
      <c r="BO24" s="107">
        <v>0</v>
      </c>
      <c r="BP24" s="107">
        <v>0</v>
      </c>
      <c r="BQ24" s="107">
        <v>0</v>
      </c>
      <c r="BR24" s="107">
        <v>0</v>
      </c>
      <c r="BS24" s="107">
        <v>0</v>
      </c>
      <c r="BT24" s="107">
        <v>0</v>
      </c>
      <c r="BU24" s="107">
        <v>0</v>
      </c>
      <c r="BV24" s="107">
        <v>0</v>
      </c>
      <c r="BW24" s="107">
        <v>0</v>
      </c>
      <c r="BX24" s="107">
        <v>0</v>
      </c>
      <c r="BY24" s="107">
        <v>0</v>
      </c>
    </row>
    <row r="25" spans="1:77" x14ac:dyDescent="0.25">
      <c r="A25" s="105" t="s">
        <v>22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  <c r="AP25" s="107">
        <v>0</v>
      </c>
      <c r="AQ25" s="107">
        <v>0</v>
      </c>
      <c r="AR25" s="107">
        <v>0</v>
      </c>
      <c r="AS25" s="107">
        <v>0</v>
      </c>
      <c r="AT25" s="107">
        <v>0</v>
      </c>
      <c r="AU25" s="107">
        <v>0</v>
      </c>
      <c r="AV25" s="107">
        <v>0</v>
      </c>
      <c r="AW25" s="107">
        <v>0</v>
      </c>
      <c r="AX25" s="107">
        <v>0</v>
      </c>
      <c r="AY25" s="107">
        <v>0</v>
      </c>
      <c r="AZ25" s="107">
        <v>0</v>
      </c>
      <c r="BA25" s="107">
        <v>0</v>
      </c>
      <c r="BB25" s="107">
        <v>0</v>
      </c>
      <c r="BC25" s="107">
        <v>0</v>
      </c>
      <c r="BD25" s="107">
        <v>0</v>
      </c>
      <c r="BE25" s="107">
        <v>0</v>
      </c>
      <c r="BF25" s="107">
        <v>0</v>
      </c>
      <c r="BG25" s="107">
        <v>0</v>
      </c>
      <c r="BH25" s="107">
        <v>0</v>
      </c>
      <c r="BI25" s="107">
        <v>0</v>
      </c>
      <c r="BJ25" s="107">
        <v>0</v>
      </c>
      <c r="BK25" s="107">
        <v>0</v>
      </c>
      <c r="BL25" s="107">
        <v>0</v>
      </c>
      <c r="BM25" s="107">
        <v>0</v>
      </c>
      <c r="BN25" s="107">
        <v>0</v>
      </c>
      <c r="BO25" s="107">
        <v>0</v>
      </c>
      <c r="BP25" s="107">
        <v>0</v>
      </c>
      <c r="BQ25" s="107">
        <v>0</v>
      </c>
      <c r="BR25" s="107">
        <v>0</v>
      </c>
      <c r="BS25" s="107">
        <v>0</v>
      </c>
      <c r="BT25" s="107">
        <v>0</v>
      </c>
      <c r="BU25" s="107">
        <v>0</v>
      </c>
      <c r="BV25" s="107">
        <v>0</v>
      </c>
      <c r="BW25" s="107">
        <v>0</v>
      </c>
      <c r="BX25" s="107">
        <v>0</v>
      </c>
      <c r="BY25" s="107">
        <v>0</v>
      </c>
    </row>
    <row r="26" spans="1:77" x14ac:dyDescent="0.25">
      <c r="A26" s="105" t="s">
        <v>23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  <c r="AN26" s="107">
        <v>0</v>
      </c>
      <c r="AO26" s="107">
        <v>0</v>
      </c>
      <c r="AP26" s="107">
        <v>0</v>
      </c>
      <c r="AQ26" s="107">
        <v>0</v>
      </c>
      <c r="AR26" s="107">
        <v>0</v>
      </c>
      <c r="AS26" s="107">
        <v>0</v>
      </c>
      <c r="AT26" s="107">
        <v>0</v>
      </c>
      <c r="AU26" s="107">
        <v>0</v>
      </c>
      <c r="AV26" s="107">
        <v>0</v>
      </c>
      <c r="AW26" s="107">
        <v>0</v>
      </c>
      <c r="AX26" s="107">
        <v>0</v>
      </c>
      <c r="AY26" s="107">
        <v>0</v>
      </c>
      <c r="AZ26" s="107">
        <v>0</v>
      </c>
      <c r="BA26" s="107">
        <v>0</v>
      </c>
      <c r="BB26" s="107">
        <v>0</v>
      </c>
      <c r="BC26" s="107">
        <v>0</v>
      </c>
      <c r="BD26" s="107">
        <v>0</v>
      </c>
      <c r="BE26" s="107">
        <v>0</v>
      </c>
      <c r="BF26" s="107">
        <v>0</v>
      </c>
      <c r="BG26" s="107">
        <v>0</v>
      </c>
      <c r="BH26" s="107">
        <v>0</v>
      </c>
      <c r="BI26" s="107">
        <v>0</v>
      </c>
      <c r="BJ26" s="107">
        <v>0</v>
      </c>
      <c r="BK26" s="107">
        <v>0</v>
      </c>
      <c r="BL26" s="107">
        <v>0</v>
      </c>
      <c r="BM26" s="107">
        <v>0</v>
      </c>
      <c r="BN26" s="107">
        <v>0</v>
      </c>
      <c r="BO26" s="107">
        <v>0</v>
      </c>
      <c r="BP26" s="107">
        <v>0</v>
      </c>
      <c r="BQ26" s="107">
        <v>0</v>
      </c>
      <c r="BR26" s="107">
        <v>0</v>
      </c>
      <c r="BS26" s="107">
        <v>0</v>
      </c>
      <c r="BT26" s="107">
        <v>0</v>
      </c>
      <c r="BU26" s="107">
        <v>0</v>
      </c>
      <c r="BV26" s="107">
        <v>0</v>
      </c>
      <c r="BW26" s="107">
        <v>0</v>
      </c>
      <c r="BX26" s="107">
        <v>0</v>
      </c>
      <c r="BY26" s="107">
        <v>0</v>
      </c>
    </row>
    <row r="27" spans="1:77" x14ac:dyDescent="0.25">
      <c r="A27" s="105" t="s">
        <v>24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  <c r="AN27" s="107">
        <v>0</v>
      </c>
      <c r="AO27" s="107">
        <v>0</v>
      </c>
      <c r="AP27" s="107">
        <v>0</v>
      </c>
      <c r="AQ27" s="107">
        <v>0</v>
      </c>
      <c r="AR27" s="107">
        <v>0</v>
      </c>
      <c r="AS27" s="107">
        <v>0</v>
      </c>
      <c r="AT27" s="107">
        <v>0</v>
      </c>
      <c r="AU27" s="107">
        <v>0</v>
      </c>
      <c r="AV27" s="107">
        <v>0</v>
      </c>
      <c r="AW27" s="107">
        <v>0</v>
      </c>
      <c r="AX27" s="107">
        <v>0</v>
      </c>
      <c r="AY27" s="107">
        <v>0</v>
      </c>
      <c r="AZ27" s="107">
        <v>0</v>
      </c>
      <c r="BA27" s="107">
        <v>0</v>
      </c>
      <c r="BB27" s="107">
        <v>0</v>
      </c>
      <c r="BC27" s="107">
        <v>0</v>
      </c>
      <c r="BD27" s="107">
        <v>0</v>
      </c>
      <c r="BE27" s="107">
        <v>0</v>
      </c>
      <c r="BF27" s="107">
        <v>0</v>
      </c>
      <c r="BG27" s="107">
        <v>0</v>
      </c>
      <c r="BH27" s="107">
        <v>0</v>
      </c>
      <c r="BI27" s="107">
        <v>0</v>
      </c>
      <c r="BJ27" s="107">
        <v>0</v>
      </c>
      <c r="BK27" s="107">
        <v>0</v>
      </c>
      <c r="BL27" s="107">
        <v>0</v>
      </c>
      <c r="BM27" s="107">
        <v>0</v>
      </c>
      <c r="BN27" s="107">
        <v>0</v>
      </c>
      <c r="BO27" s="107">
        <v>0</v>
      </c>
      <c r="BP27" s="107">
        <v>0</v>
      </c>
      <c r="BQ27" s="107">
        <v>0</v>
      </c>
      <c r="BR27" s="107">
        <v>0</v>
      </c>
      <c r="BS27" s="107">
        <v>0</v>
      </c>
      <c r="BT27" s="107">
        <v>0</v>
      </c>
      <c r="BU27" s="107">
        <v>0</v>
      </c>
      <c r="BV27" s="107">
        <v>0</v>
      </c>
      <c r="BW27" s="107">
        <v>0</v>
      </c>
      <c r="BX27" s="107">
        <v>0</v>
      </c>
      <c r="BY27" s="107">
        <v>0</v>
      </c>
    </row>
    <row r="28" spans="1:77" x14ac:dyDescent="0.25">
      <c r="A28" s="105" t="s">
        <v>25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  <c r="AP28" s="107">
        <v>0</v>
      </c>
      <c r="AQ28" s="107">
        <v>0</v>
      </c>
      <c r="AR28" s="107">
        <v>0</v>
      </c>
      <c r="AS28" s="107">
        <v>0</v>
      </c>
      <c r="AT28" s="107">
        <v>0</v>
      </c>
      <c r="AU28" s="107">
        <v>0</v>
      </c>
      <c r="AV28" s="107">
        <v>0</v>
      </c>
      <c r="AW28" s="107">
        <v>0</v>
      </c>
      <c r="AX28" s="107">
        <v>0</v>
      </c>
      <c r="AY28" s="107">
        <v>0</v>
      </c>
      <c r="AZ28" s="107">
        <v>0</v>
      </c>
      <c r="BA28" s="107">
        <v>0</v>
      </c>
      <c r="BB28" s="107">
        <v>0</v>
      </c>
      <c r="BC28" s="107">
        <v>0</v>
      </c>
      <c r="BD28" s="107">
        <v>0</v>
      </c>
      <c r="BE28" s="107">
        <v>0</v>
      </c>
      <c r="BF28" s="107">
        <v>0</v>
      </c>
      <c r="BG28" s="107">
        <v>0</v>
      </c>
      <c r="BH28" s="107">
        <v>0</v>
      </c>
      <c r="BI28" s="107">
        <v>0</v>
      </c>
      <c r="BJ28" s="107">
        <v>0</v>
      </c>
      <c r="BK28" s="107">
        <v>0</v>
      </c>
      <c r="BL28" s="107">
        <v>0</v>
      </c>
      <c r="BM28" s="107">
        <v>0</v>
      </c>
      <c r="BN28" s="107">
        <v>0</v>
      </c>
      <c r="BO28" s="107">
        <v>0</v>
      </c>
      <c r="BP28" s="107">
        <v>0</v>
      </c>
      <c r="BQ28" s="107">
        <v>0</v>
      </c>
      <c r="BR28" s="107">
        <v>0</v>
      </c>
      <c r="BS28" s="107">
        <v>0</v>
      </c>
      <c r="BT28" s="107">
        <v>0</v>
      </c>
      <c r="BU28" s="107">
        <v>0</v>
      </c>
      <c r="BV28" s="107">
        <v>0</v>
      </c>
      <c r="BW28" s="107">
        <v>0</v>
      </c>
      <c r="BX28" s="107">
        <v>0</v>
      </c>
      <c r="BY28" s="107">
        <v>0</v>
      </c>
    </row>
    <row r="29" spans="1:77" x14ac:dyDescent="0.25">
      <c r="A29" s="105" t="s">
        <v>26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  <c r="AN29" s="107">
        <v>0</v>
      </c>
      <c r="AO29" s="107">
        <v>0</v>
      </c>
      <c r="AP29" s="107">
        <v>0</v>
      </c>
      <c r="AQ29" s="107">
        <v>0</v>
      </c>
      <c r="AR29" s="107">
        <v>0</v>
      </c>
      <c r="AS29" s="107">
        <v>0</v>
      </c>
      <c r="AT29" s="107">
        <v>0</v>
      </c>
      <c r="AU29" s="107">
        <v>0</v>
      </c>
      <c r="AV29" s="107">
        <v>0</v>
      </c>
      <c r="AW29" s="107">
        <v>0</v>
      </c>
      <c r="AX29" s="107">
        <v>0</v>
      </c>
      <c r="AY29" s="107">
        <v>0</v>
      </c>
      <c r="AZ29" s="107">
        <v>0</v>
      </c>
      <c r="BA29" s="107">
        <v>0</v>
      </c>
      <c r="BB29" s="107">
        <v>0</v>
      </c>
      <c r="BC29" s="107">
        <v>0</v>
      </c>
      <c r="BD29" s="107">
        <v>0</v>
      </c>
      <c r="BE29" s="107">
        <v>0</v>
      </c>
      <c r="BF29" s="107">
        <v>0</v>
      </c>
      <c r="BG29" s="107">
        <v>0</v>
      </c>
      <c r="BH29" s="107">
        <v>0</v>
      </c>
      <c r="BI29" s="107">
        <v>0</v>
      </c>
      <c r="BJ29" s="107">
        <v>0</v>
      </c>
      <c r="BK29" s="107">
        <v>0</v>
      </c>
      <c r="BL29" s="107">
        <v>0</v>
      </c>
      <c r="BM29" s="107">
        <v>0</v>
      </c>
      <c r="BN29" s="107">
        <v>0</v>
      </c>
      <c r="BO29" s="107">
        <v>0</v>
      </c>
      <c r="BP29" s="107">
        <v>0</v>
      </c>
      <c r="BQ29" s="107">
        <v>0</v>
      </c>
      <c r="BR29" s="107">
        <v>0</v>
      </c>
      <c r="BS29" s="107">
        <v>0</v>
      </c>
      <c r="BT29" s="107">
        <v>0</v>
      </c>
      <c r="BU29" s="107">
        <v>0</v>
      </c>
      <c r="BV29" s="107">
        <v>0</v>
      </c>
      <c r="BW29" s="107">
        <v>0</v>
      </c>
      <c r="BX29" s="107">
        <v>0</v>
      </c>
      <c r="BY29" s="107">
        <v>0</v>
      </c>
    </row>
    <row r="30" spans="1:77" x14ac:dyDescent="0.25">
      <c r="A30" s="105" t="s">
        <v>27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  <c r="AN30" s="107">
        <v>0</v>
      </c>
      <c r="AO30" s="107">
        <v>0</v>
      </c>
      <c r="AP30" s="107">
        <v>0</v>
      </c>
      <c r="AQ30" s="107">
        <v>0</v>
      </c>
      <c r="AR30" s="107">
        <v>0</v>
      </c>
      <c r="AS30" s="107">
        <v>0</v>
      </c>
      <c r="AT30" s="107">
        <v>0</v>
      </c>
      <c r="AU30" s="107">
        <v>0</v>
      </c>
      <c r="AV30" s="107">
        <v>0</v>
      </c>
      <c r="AW30" s="107">
        <v>0</v>
      </c>
      <c r="AX30" s="107">
        <v>0</v>
      </c>
      <c r="AY30" s="107">
        <v>0</v>
      </c>
      <c r="AZ30" s="107">
        <v>0</v>
      </c>
      <c r="BA30" s="107">
        <v>0</v>
      </c>
      <c r="BB30" s="107">
        <v>0</v>
      </c>
      <c r="BC30" s="107">
        <v>0</v>
      </c>
      <c r="BD30" s="107">
        <v>0</v>
      </c>
      <c r="BE30" s="107">
        <v>0</v>
      </c>
      <c r="BF30" s="107">
        <v>0</v>
      </c>
      <c r="BG30" s="107">
        <v>0</v>
      </c>
      <c r="BH30" s="107">
        <v>0</v>
      </c>
      <c r="BI30" s="107">
        <v>0</v>
      </c>
      <c r="BJ30" s="107">
        <v>0</v>
      </c>
      <c r="BK30" s="107">
        <v>0</v>
      </c>
      <c r="BL30" s="107">
        <v>0</v>
      </c>
      <c r="BM30" s="107">
        <v>0</v>
      </c>
      <c r="BN30" s="107">
        <v>0</v>
      </c>
      <c r="BO30" s="107">
        <v>0</v>
      </c>
      <c r="BP30" s="107">
        <v>0</v>
      </c>
      <c r="BQ30" s="107">
        <v>0</v>
      </c>
      <c r="BR30" s="107">
        <v>0</v>
      </c>
      <c r="BS30" s="107">
        <v>0</v>
      </c>
      <c r="BT30" s="107">
        <v>0</v>
      </c>
      <c r="BU30" s="107">
        <v>0</v>
      </c>
      <c r="BV30" s="107">
        <v>0</v>
      </c>
      <c r="BW30" s="107">
        <v>0</v>
      </c>
      <c r="BX30" s="107">
        <v>0</v>
      </c>
      <c r="BY30" s="107">
        <v>0</v>
      </c>
    </row>
    <row r="31" spans="1:77" x14ac:dyDescent="0.25">
      <c r="A31" s="105" t="s">
        <v>28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  <c r="AN31" s="107">
        <v>0</v>
      </c>
      <c r="AO31" s="107">
        <v>0</v>
      </c>
      <c r="AP31" s="107">
        <v>0</v>
      </c>
      <c r="AQ31" s="107">
        <v>0</v>
      </c>
      <c r="AR31" s="107">
        <v>0</v>
      </c>
      <c r="AS31" s="107">
        <v>0</v>
      </c>
      <c r="AT31" s="107">
        <v>0</v>
      </c>
      <c r="AU31" s="107">
        <v>0</v>
      </c>
      <c r="AV31" s="107">
        <v>0</v>
      </c>
      <c r="AW31" s="107">
        <v>0</v>
      </c>
      <c r="AX31" s="107">
        <v>0</v>
      </c>
      <c r="AY31" s="107">
        <v>0</v>
      </c>
      <c r="AZ31" s="107">
        <v>0</v>
      </c>
      <c r="BA31" s="107">
        <v>0</v>
      </c>
      <c r="BB31" s="107">
        <v>0</v>
      </c>
      <c r="BC31" s="107">
        <v>0</v>
      </c>
      <c r="BD31" s="107">
        <v>0</v>
      </c>
      <c r="BE31" s="107">
        <v>0</v>
      </c>
      <c r="BF31" s="107">
        <v>0</v>
      </c>
      <c r="BG31" s="107">
        <v>0</v>
      </c>
      <c r="BH31" s="107">
        <v>0</v>
      </c>
      <c r="BI31" s="107">
        <v>0</v>
      </c>
      <c r="BJ31" s="107">
        <v>0</v>
      </c>
      <c r="BK31" s="107">
        <v>0</v>
      </c>
      <c r="BL31" s="107">
        <v>0</v>
      </c>
      <c r="BM31" s="107">
        <v>0</v>
      </c>
      <c r="BN31" s="107">
        <v>0</v>
      </c>
      <c r="BO31" s="107">
        <v>0</v>
      </c>
      <c r="BP31" s="107">
        <v>0</v>
      </c>
      <c r="BQ31" s="107">
        <v>0</v>
      </c>
      <c r="BR31" s="107">
        <v>0</v>
      </c>
      <c r="BS31" s="107">
        <v>0</v>
      </c>
      <c r="BT31" s="107">
        <v>0</v>
      </c>
      <c r="BU31" s="107">
        <v>0</v>
      </c>
      <c r="BV31" s="107">
        <v>0</v>
      </c>
      <c r="BW31" s="107">
        <v>0</v>
      </c>
      <c r="BX31" s="107">
        <v>0</v>
      </c>
      <c r="BY31" s="107">
        <v>0</v>
      </c>
    </row>
    <row r="32" spans="1:77" x14ac:dyDescent="0.25">
      <c r="A32" s="105" t="s">
        <v>29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</v>
      </c>
      <c r="Y32" s="107">
        <v>0</v>
      </c>
      <c r="Z32" s="107">
        <v>0</v>
      </c>
      <c r="AA32" s="107">
        <v>0</v>
      </c>
      <c r="AB32" s="107">
        <v>0</v>
      </c>
      <c r="AC32" s="107">
        <v>0</v>
      </c>
      <c r="AD32" s="107">
        <v>0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  <c r="AN32" s="107">
        <v>0</v>
      </c>
      <c r="AO32" s="107">
        <v>0</v>
      </c>
      <c r="AP32" s="107">
        <v>0</v>
      </c>
      <c r="AQ32" s="107">
        <v>0</v>
      </c>
      <c r="AR32" s="107">
        <v>0</v>
      </c>
      <c r="AS32" s="107">
        <v>0</v>
      </c>
      <c r="AT32" s="107">
        <v>0</v>
      </c>
      <c r="AU32" s="107">
        <v>0</v>
      </c>
      <c r="AV32" s="107">
        <v>0</v>
      </c>
      <c r="AW32" s="107">
        <v>0</v>
      </c>
      <c r="AX32" s="107">
        <v>0</v>
      </c>
      <c r="AY32" s="107">
        <v>0</v>
      </c>
      <c r="AZ32" s="107">
        <v>0</v>
      </c>
      <c r="BA32" s="107">
        <v>0</v>
      </c>
      <c r="BB32" s="107">
        <v>0</v>
      </c>
      <c r="BC32" s="107">
        <v>0</v>
      </c>
      <c r="BD32" s="107">
        <v>0</v>
      </c>
      <c r="BE32" s="107">
        <v>0</v>
      </c>
      <c r="BF32" s="107">
        <v>0</v>
      </c>
      <c r="BG32" s="107">
        <v>0</v>
      </c>
      <c r="BH32" s="107">
        <v>0</v>
      </c>
      <c r="BI32" s="107">
        <v>0</v>
      </c>
      <c r="BJ32" s="107">
        <v>0</v>
      </c>
      <c r="BK32" s="107">
        <v>0</v>
      </c>
      <c r="BL32" s="107">
        <v>0</v>
      </c>
      <c r="BM32" s="107">
        <v>0</v>
      </c>
      <c r="BN32" s="107">
        <v>0</v>
      </c>
      <c r="BO32" s="107">
        <v>0</v>
      </c>
      <c r="BP32" s="107">
        <v>0</v>
      </c>
      <c r="BQ32" s="107">
        <v>0</v>
      </c>
      <c r="BR32" s="107">
        <v>0</v>
      </c>
      <c r="BS32" s="107">
        <v>0</v>
      </c>
      <c r="BT32" s="107">
        <v>0</v>
      </c>
      <c r="BU32" s="107">
        <v>0</v>
      </c>
      <c r="BV32" s="107">
        <v>0</v>
      </c>
      <c r="BW32" s="107">
        <v>0</v>
      </c>
      <c r="BX32" s="107">
        <v>0</v>
      </c>
      <c r="BY32" s="107">
        <v>0</v>
      </c>
    </row>
    <row r="33" spans="1:77" x14ac:dyDescent="0.25">
      <c r="A33" s="105" t="s">
        <v>30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  <c r="AN33" s="107">
        <v>0</v>
      </c>
      <c r="AO33" s="107">
        <v>0</v>
      </c>
      <c r="AP33" s="107">
        <v>0</v>
      </c>
      <c r="AQ33" s="107">
        <v>0</v>
      </c>
      <c r="AR33" s="107">
        <v>0</v>
      </c>
      <c r="AS33" s="107">
        <v>0</v>
      </c>
      <c r="AT33" s="107">
        <v>0</v>
      </c>
      <c r="AU33" s="107">
        <v>0</v>
      </c>
      <c r="AV33" s="107">
        <v>0</v>
      </c>
      <c r="AW33" s="107">
        <v>0</v>
      </c>
      <c r="AX33" s="107">
        <v>0</v>
      </c>
      <c r="AY33" s="107">
        <v>0</v>
      </c>
      <c r="AZ33" s="107">
        <v>0</v>
      </c>
      <c r="BA33" s="107">
        <v>0</v>
      </c>
      <c r="BB33" s="107">
        <v>0</v>
      </c>
      <c r="BC33" s="107">
        <v>0</v>
      </c>
      <c r="BD33" s="107">
        <v>0</v>
      </c>
      <c r="BE33" s="107">
        <v>0</v>
      </c>
      <c r="BF33" s="107">
        <v>0</v>
      </c>
      <c r="BG33" s="107">
        <v>0</v>
      </c>
      <c r="BH33" s="107">
        <v>0</v>
      </c>
      <c r="BI33" s="107">
        <v>0</v>
      </c>
      <c r="BJ33" s="107">
        <v>0</v>
      </c>
      <c r="BK33" s="107">
        <v>0</v>
      </c>
      <c r="BL33" s="107">
        <v>0</v>
      </c>
      <c r="BM33" s="107">
        <v>0</v>
      </c>
      <c r="BN33" s="107">
        <v>0</v>
      </c>
      <c r="BO33" s="107">
        <v>0</v>
      </c>
      <c r="BP33" s="107">
        <v>0</v>
      </c>
      <c r="BQ33" s="107">
        <v>0</v>
      </c>
      <c r="BR33" s="107">
        <v>0</v>
      </c>
      <c r="BS33" s="107">
        <v>0</v>
      </c>
      <c r="BT33" s="107">
        <v>0</v>
      </c>
      <c r="BU33" s="107">
        <v>0</v>
      </c>
      <c r="BV33" s="107">
        <v>0</v>
      </c>
      <c r="BW33" s="107">
        <v>0</v>
      </c>
      <c r="BX33" s="107">
        <v>0</v>
      </c>
      <c r="BY33" s="107">
        <v>0</v>
      </c>
    </row>
    <row r="34" spans="1:77" x14ac:dyDescent="0.25">
      <c r="A34" s="105" t="s">
        <v>31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  <c r="AU34" s="107">
        <v>0</v>
      </c>
      <c r="AV34" s="107">
        <v>0</v>
      </c>
      <c r="AW34" s="107">
        <v>0</v>
      </c>
      <c r="AX34" s="107">
        <v>0</v>
      </c>
      <c r="AY34" s="107">
        <v>0</v>
      </c>
      <c r="AZ34" s="107">
        <v>0</v>
      </c>
      <c r="BA34" s="107">
        <v>0</v>
      </c>
      <c r="BB34" s="107">
        <v>0</v>
      </c>
      <c r="BC34" s="107">
        <v>0</v>
      </c>
      <c r="BD34" s="107">
        <v>0</v>
      </c>
      <c r="BE34" s="107">
        <v>0</v>
      </c>
      <c r="BF34" s="107">
        <v>0</v>
      </c>
      <c r="BG34" s="107">
        <v>0</v>
      </c>
      <c r="BH34" s="107">
        <v>0</v>
      </c>
      <c r="BI34" s="107">
        <v>0</v>
      </c>
      <c r="BJ34" s="107">
        <v>0</v>
      </c>
      <c r="BK34" s="107">
        <v>0</v>
      </c>
      <c r="BL34" s="107">
        <v>0</v>
      </c>
      <c r="BM34" s="107">
        <v>0</v>
      </c>
      <c r="BN34" s="107">
        <v>0</v>
      </c>
      <c r="BO34" s="107">
        <v>0</v>
      </c>
      <c r="BP34" s="107">
        <v>0</v>
      </c>
      <c r="BQ34" s="107">
        <v>0</v>
      </c>
      <c r="BR34" s="107">
        <v>0</v>
      </c>
      <c r="BS34" s="107">
        <v>0</v>
      </c>
      <c r="BT34" s="107">
        <v>0</v>
      </c>
      <c r="BU34" s="107">
        <v>0</v>
      </c>
      <c r="BV34" s="107">
        <v>0</v>
      </c>
      <c r="BW34" s="107">
        <v>0</v>
      </c>
      <c r="BX34" s="107">
        <v>0</v>
      </c>
      <c r="BY34" s="107">
        <v>0</v>
      </c>
    </row>
    <row r="35" spans="1:77" x14ac:dyDescent="0.25">
      <c r="A35" s="105" t="s">
        <v>32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>
        <v>0</v>
      </c>
      <c r="BE35" s="107">
        <v>0</v>
      </c>
      <c r="BF35" s="107">
        <v>0</v>
      </c>
      <c r="BG35" s="107">
        <v>0</v>
      </c>
      <c r="BH35" s="107">
        <v>0</v>
      </c>
      <c r="BI35" s="107">
        <v>0</v>
      </c>
      <c r="BJ35" s="107">
        <v>0</v>
      </c>
      <c r="BK35" s="107">
        <v>0</v>
      </c>
      <c r="BL35" s="107">
        <v>0</v>
      </c>
      <c r="BM35" s="107">
        <v>0</v>
      </c>
      <c r="BN35" s="107">
        <v>0</v>
      </c>
      <c r="BO35" s="107">
        <v>0</v>
      </c>
      <c r="BP35" s="107">
        <v>0</v>
      </c>
      <c r="BQ35" s="107">
        <v>0</v>
      </c>
      <c r="BR35" s="107">
        <v>0</v>
      </c>
      <c r="BS35" s="107">
        <v>0</v>
      </c>
      <c r="BT35" s="107">
        <v>0</v>
      </c>
      <c r="BU35" s="107">
        <v>0</v>
      </c>
      <c r="BV35" s="107">
        <v>0</v>
      </c>
      <c r="BW35" s="107">
        <v>0</v>
      </c>
      <c r="BX35" s="107">
        <v>0</v>
      </c>
      <c r="BY35" s="107">
        <v>0</v>
      </c>
    </row>
    <row r="36" spans="1:77" x14ac:dyDescent="0.25">
      <c r="A36" s="105" t="s">
        <v>33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</v>
      </c>
      <c r="AD36" s="107">
        <v>0</v>
      </c>
      <c r="AE36" s="107">
        <v>0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  <c r="AP36" s="107">
        <v>0</v>
      </c>
      <c r="AQ36" s="107">
        <v>0</v>
      </c>
      <c r="AR36" s="107">
        <v>0</v>
      </c>
      <c r="AS36" s="107">
        <v>0</v>
      </c>
      <c r="AT36" s="107">
        <v>0</v>
      </c>
      <c r="AU36" s="107">
        <v>0</v>
      </c>
      <c r="AV36" s="107">
        <v>0</v>
      </c>
      <c r="AW36" s="107">
        <v>0</v>
      </c>
      <c r="AX36" s="107">
        <v>0</v>
      </c>
      <c r="AY36" s="107">
        <v>0</v>
      </c>
      <c r="AZ36" s="107">
        <v>0</v>
      </c>
      <c r="BA36" s="107">
        <v>0</v>
      </c>
      <c r="BB36" s="107">
        <v>0</v>
      </c>
      <c r="BC36" s="107">
        <v>0</v>
      </c>
      <c r="BD36" s="107">
        <v>0</v>
      </c>
      <c r="BE36" s="107">
        <v>0</v>
      </c>
      <c r="BF36" s="107">
        <v>0</v>
      </c>
      <c r="BG36" s="107">
        <v>0</v>
      </c>
      <c r="BH36" s="107">
        <v>0</v>
      </c>
      <c r="BI36" s="107">
        <v>0</v>
      </c>
      <c r="BJ36" s="107">
        <v>0</v>
      </c>
      <c r="BK36" s="107">
        <v>0</v>
      </c>
      <c r="BL36" s="107">
        <v>0</v>
      </c>
      <c r="BM36" s="107">
        <v>0</v>
      </c>
      <c r="BN36" s="107">
        <v>0</v>
      </c>
      <c r="BO36" s="107">
        <v>0</v>
      </c>
      <c r="BP36" s="107">
        <v>0</v>
      </c>
      <c r="BQ36" s="107">
        <v>0</v>
      </c>
      <c r="BR36" s="107">
        <v>0</v>
      </c>
      <c r="BS36" s="107">
        <v>0</v>
      </c>
      <c r="BT36" s="107">
        <v>0</v>
      </c>
      <c r="BU36" s="107">
        <v>0</v>
      </c>
      <c r="BV36" s="107">
        <v>0</v>
      </c>
      <c r="BW36" s="107">
        <v>0</v>
      </c>
      <c r="BX36" s="107">
        <v>0</v>
      </c>
      <c r="BY36" s="107">
        <v>0</v>
      </c>
    </row>
    <row r="37" spans="1:77" x14ac:dyDescent="0.25">
      <c r="A37" s="105" t="s">
        <v>34</v>
      </c>
      <c r="B37" s="107">
        <v>0</v>
      </c>
      <c r="C37" s="107">
        <v>0</v>
      </c>
      <c r="D37" s="107">
        <v>0</v>
      </c>
      <c r="E37" s="107">
        <v>0</v>
      </c>
      <c r="F37" s="107">
        <v>0</v>
      </c>
      <c r="G37" s="107">
        <v>0</v>
      </c>
      <c r="H37" s="107">
        <v>0</v>
      </c>
      <c r="I37" s="107">
        <v>0</v>
      </c>
      <c r="J37" s="107">
        <v>0</v>
      </c>
      <c r="K37" s="107">
        <v>0</v>
      </c>
      <c r="L37" s="107">
        <v>0</v>
      </c>
      <c r="M37" s="107">
        <v>0</v>
      </c>
      <c r="N37" s="107">
        <v>0</v>
      </c>
      <c r="O37" s="107">
        <v>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</v>
      </c>
      <c r="AA37" s="107">
        <v>0</v>
      </c>
      <c r="AB37" s="107">
        <v>0</v>
      </c>
      <c r="AC37" s="107">
        <v>0</v>
      </c>
      <c r="AD37" s="107">
        <v>0</v>
      </c>
      <c r="AE37" s="107">
        <v>0</v>
      </c>
      <c r="AF37" s="107">
        <v>0</v>
      </c>
      <c r="AG37" s="107">
        <v>0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  <c r="AN37" s="107">
        <v>0</v>
      </c>
      <c r="AO37" s="107">
        <v>0</v>
      </c>
      <c r="AP37" s="107">
        <v>0</v>
      </c>
      <c r="AQ37" s="107">
        <v>0</v>
      </c>
      <c r="AR37" s="107">
        <v>0</v>
      </c>
      <c r="AS37" s="107">
        <v>0</v>
      </c>
      <c r="AT37" s="107">
        <v>0</v>
      </c>
      <c r="AU37" s="107">
        <v>0</v>
      </c>
      <c r="AV37" s="107">
        <v>0</v>
      </c>
      <c r="AW37" s="107">
        <v>0</v>
      </c>
      <c r="AX37" s="107">
        <v>0</v>
      </c>
      <c r="AY37" s="107">
        <v>0</v>
      </c>
      <c r="AZ37" s="107">
        <v>0</v>
      </c>
      <c r="BA37" s="107">
        <v>0</v>
      </c>
      <c r="BB37" s="107">
        <v>0</v>
      </c>
      <c r="BC37" s="107">
        <v>0</v>
      </c>
      <c r="BD37" s="107">
        <v>0</v>
      </c>
      <c r="BE37" s="107">
        <v>0</v>
      </c>
      <c r="BF37" s="107">
        <v>0</v>
      </c>
      <c r="BG37" s="107">
        <v>0</v>
      </c>
      <c r="BH37" s="107">
        <v>0</v>
      </c>
      <c r="BI37" s="107">
        <v>0</v>
      </c>
      <c r="BJ37" s="107">
        <v>0</v>
      </c>
      <c r="BK37" s="107">
        <v>0</v>
      </c>
      <c r="BL37" s="107">
        <v>0</v>
      </c>
      <c r="BM37" s="107">
        <v>0</v>
      </c>
      <c r="BN37" s="107">
        <v>0</v>
      </c>
      <c r="BO37" s="107">
        <v>0</v>
      </c>
      <c r="BP37" s="107">
        <v>0</v>
      </c>
      <c r="BQ37" s="107">
        <v>0</v>
      </c>
      <c r="BR37" s="107">
        <v>0</v>
      </c>
      <c r="BS37" s="107">
        <v>0</v>
      </c>
      <c r="BT37" s="107">
        <v>0</v>
      </c>
      <c r="BU37" s="107">
        <v>0</v>
      </c>
      <c r="BV37" s="107">
        <v>0</v>
      </c>
      <c r="BW37" s="107">
        <v>0</v>
      </c>
      <c r="BX37" s="107">
        <v>0</v>
      </c>
      <c r="BY37" s="107">
        <v>0</v>
      </c>
    </row>
    <row r="38" spans="1:77" x14ac:dyDescent="0.25">
      <c r="A38" s="105" t="s">
        <v>35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0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  <c r="AL38" s="107">
        <v>0</v>
      </c>
      <c r="AM38" s="107">
        <v>0</v>
      </c>
      <c r="AN38" s="107">
        <v>0</v>
      </c>
      <c r="AO38" s="107">
        <v>0</v>
      </c>
      <c r="AP38" s="107">
        <v>0</v>
      </c>
      <c r="AQ38" s="107">
        <v>0</v>
      </c>
      <c r="AR38" s="107">
        <v>0</v>
      </c>
      <c r="AS38" s="107">
        <v>0</v>
      </c>
      <c r="AT38" s="107">
        <v>0</v>
      </c>
      <c r="AU38" s="107">
        <v>0</v>
      </c>
      <c r="AV38" s="107">
        <v>0</v>
      </c>
      <c r="AW38" s="107">
        <v>0</v>
      </c>
      <c r="AX38" s="107">
        <v>0</v>
      </c>
      <c r="AY38" s="107">
        <v>0</v>
      </c>
      <c r="AZ38" s="107">
        <v>0</v>
      </c>
      <c r="BA38" s="107">
        <v>0</v>
      </c>
      <c r="BB38" s="107">
        <v>0</v>
      </c>
      <c r="BC38" s="107">
        <v>0</v>
      </c>
      <c r="BD38" s="107">
        <v>0</v>
      </c>
      <c r="BE38" s="107">
        <v>0</v>
      </c>
      <c r="BF38" s="107">
        <v>0</v>
      </c>
      <c r="BG38" s="107">
        <v>0</v>
      </c>
      <c r="BH38" s="107">
        <v>0</v>
      </c>
      <c r="BI38" s="107">
        <v>0</v>
      </c>
      <c r="BJ38" s="107">
        <v>0</v>
      </c>
      <c r="BK38" s="107">
        <v>0</v>
      </c>
      <c r="BL38" s="107">
        <v>0</v>
      </c>
      <c r="BM38" s="107">
        <v>0</v>
      </c>
      <c r="BN38" s="107">
        <v>0</v>
      </c>
      <c r="BO38" s="107">
        <v>0</v>
      </c>
      <c r="BP38" s="107">
        <v>0</v>
      </c>
      <c r="BQ38" s="107">
        <v>0</v>
      </c>
      <c r="BR38" s="107">
        <v>0</v>
      </c>
      <c r="BS38" s="107">
        <v>0</v>
      </c>
      <c r="BT38" s="107">
        <v>0</v>
      </c>
      <c r="BU38" s="107">
        <v>0</v>
      </c>
      <c r="BV38" s="107">
        <v>0</v>
      </c>
      <c r="BW38" s="107">
        <v>0</v>
      </c>
      <c r="BX38" s="107">
        <v>0</v>
      </c>
      <c r="BY38" s="107">
        <v>0</v>
      </c>
    </row>
    <row r="39" spans="1:77" x14ac:dyDescent="0.25">
      <c r="A39" s="105" t="s">
        <v>36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  <c r="AN39" s="107">
        <v>0</v>
      </c>
      <c r="AO39" s="107">
        <v>0</v>
      </c>
      <c r="AP39" s="107">
        <v>0</v>
      </c>
      <c r="AQ39" s="107">
        <v>0</v>
      </c>
      <c r="AR39" s="107">
        <v>0</v>
      </c>
      <c r="AS39" s="107">
        <v>0</v>
      </c>
      <c r="AT39" s="107">
        <v>0</v>
      </c>
      <c r="AU39" s="107">
        <v>0</v>
      </c>
      <c r="AV39" s="107">
        <v>0</v>
      </c>
      <c r="AW39" s="107">
        <v>0</v>
      </c>
      <c r="AX39" s="107">
        <v>0</v>
      </c>
      <c r="AY39" s="107">
        <v>0</v>
      </c>
      <c r="AZ39" s="107">
        <v>0</v>
      </c>
      <c r="BA39" s="107">
        <v>0</v>
      </c>
      <c r="BB39" s="107">
        <v>0</v>
      </c>
      <c r="BC39" s="107">
        <v>0</v>
      </c>
      <c r="BD39" s="107">
        <v>0</v>
      </c>
      <c r="BE39" s="107">
        <v>0</v>
      </c>
      <c r="BF39" s="107">
        <v>0</v>
      </c>
      <c r="BG39" s="107">
        <v>0</v>
      </c>
      <c r="BH39" s="107">
        <v>0</v>
      </c>
      <c r="BI39" s="107">
        <v>0</v>
      </c>
      <c r="BJ39" s="107">
        <v>0</v>
      </c>
      <c r="BK39" s="107">
        <v>0</v>
      </c>
      <c r="BL39" s="107">
        <v>0</v>
      </c>
      <c r="BM39" s="107">
        <v>0</v>
      </c>
      <c r="BN39" s="107">
        <v>0</v>
      </c>
      <c r="BO39" s="107">
        <v>0</v>
      </c>
      <c r="BP39" s="107">
        <v>0</v>
      </c>
      <c r="BQ39" s="107">
        <v>0</v>
      </c>
      <c r="BR39" s="107">
        <v>0</v>
      </c>
      <c r="BS39" s="107">
        <v>0</v>
      </c>
      <c r="BT39" s="107">
        <v>0</v>
      </c>
      <c r="BU39" s="107">
        <v>0</v>
      </c>
      <c r="BV39" s="107">
        <v>0</v>
      </c>
      <c r="BW39" s="107">
        <v>0</v>
      </c>
      <c r="BX39" s="107">
        <v>0</v>
      </c>
      <c r="BY39" s="107">
        <v>0</v>
      </c>
    </row>
    <row r="40" spans="1:77" x14ac:dyDescent="0.25">
      <c r="A40" s="105" t="s">
        <v>37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  <c r="AN40" s="107">
        <v>0</v>
      </c>
      <c r="AO40" s="107">
        <v>0</v>
      </c>
      <c r="AP40" s="107">
        <v>0</v>
      </c>
      <c r="AQ40" s="107">
        <v>0</v>
      </c>
      <c r="AR40" s="107">
        <v>0</v>
      </c>
      <c r="AS40" s="107">
        <v>0</v>
      </c>
      <c r="AT40" s="107">
        <v>0</v>
      </c>
      <c r="AU40" s="107">
        <v>0</v>
      </c>
      <c r="AV40" s="107">
        <v>0</v>
      </c>
      <c r="AW40" s="107">
        <v>0</v>
      </c>
      <c r="AX40" s="107">
        <v>0</v>
      </c>
      <c r="AY40" s="107">
        <v>0</v>
      </c>
      <c r="AZ40" s="107">
        <v>0</v>
      </c>
      <c r="BA40" s="107">
        <v>0</v>
      </c>
      <c r="BB40" s="107">
        <v>0</v>
      </c>
      <c r="BC40" s="107">
        <v>0</v>
      </c>
      <c r="BD40" s="107">
        <v>0</v>
      </c>
      <c r="BE40" s="107">
        <v>0</v>
      </c>
      <c r="BF40" s="107">
        <v>0</v>
      </c>
      <c r="BG40" s="107">
        <v>0</v>
      </c>
      <c r="BH40" s="107">
        <v>0</v>
      </c>
      <c r="BI40" s="107">
        <v>0</v>
      </c>
      <c r="BJ40" s="107">
        <v>0</v>
      </c>
      <c r="BK40" s="107">
        <v>0</v>
      </c>
      <c r="BL40" s="107">
        <v>0</v>
      </c>
      <c r="BM40" s="107">
        <v>0</v>
      </c>
      <c r="BN40" s="107">
        <v>0</v>
      </c>
      <c r="BO40" s="107">
        <v>0</v>
      </c>
      <c r="BP40" s="107">
        <v>0</v>
      </c>
      <c r="BQ40" s="107">
        <v>0</v>
      </c>
      <c r="BR40" s="107">
        <v>0</v>
      </c>
      <c r="BS40" s="107">
        <v>0</v>
      </c>
      <c r="BT40" s="107">
        <v>0</v>
      </c>
      <c r="BU40" s="107">
        <v>0</v>
      </c>
      <c r="BV40" s="107">
        <v>0</v>
      </c>
      <c r="BW40" s="107">
        <v>0</v>
      </c>
      <c r="BX40" s="107">
        <v>0</v>
      </c>
      <c r="BY40" s="107">
        <v>0</v>
      </c>
    </row>
    <row r="41" spans="1:77" x14ac:dyDescent="0.25">
      <c r="A41" s="105" t="s">
        <v>38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0</v>
      </c>
      <c r="AP41" s="107">
        <v>0</v>
      </c>
      <c r="AQ41" s="107">
        <v>0</v>
      </c>
      <c r="AR41" s="107">
        <v>0</v>
      </c>
      <c r="AS41" s="107">
        <v>0</v>
      </c>
      <c r="AT41" s="107">
        <v>0</v>
      </c>
      <c r="AU41" s="107">
        <v>0</v>
      </c>
      <c r="AV41" s="107">
        <v>0</v>
      </c>
      <c r="AW41" s="107">
        <v>0</v>
      </c>
      <c r="AX41" s="107">
        <v>0</v>
      </c>
      <c r="AY41" s="107">
        <v>0</v>
      </c>
      <c r="AZ41" s="107">
        <v>0</v>
      </c>
      <c r="BA41" s="107">
        <v>0</v>
      </c>
      <c r="BB41" s="107">
        <v>0</v>
      </c>
      <c r="BC41" s="107">
        <v>0</v>
      </c>
      <c r="BD41" s="107">
        <v>0</v>
      </c>
      <c r="BE41" s="107">
        <v>0</v>
      </c>
      <c r="BF41" s="107">
        <v>0</v>
      </c>
      <c r="BG41" s="107">
        <v>0</v>
      </c>
      <c r="BH41" s="107">
        <v>0</v>
      </c>
      <c r="BI41" s="107">
        <v>0</v>
      </c>
      <c r="BJ41" s="107">
        <v>0</v>
      </c>
      <c r="BK41" s="107">
        <v>0</v>
      </c>
      <c r="BL41" s="107">
        <v>0</v>
      </c>
      <c r="BM41" s="107">
        <v>0</v>
      </c>
      <c r="BN41" s="107">
        <v>0</v>
      </c>
      <c r="BO41" s="107">
        <v>0</v>
      </c>
      <c r="BP41" s="107">
        <v>0</v>
      </c>
      <c r="BQ41" s="107">
        <v>0</v>
      </c>
      <c r="BR41" s="107">
        <v>0</v>
      </c>
      <c r="BS41" s="107">
        <v>0</v>
      </c>
      <c r="BT41" s="107">
        <v>0</v>
      </c>
      <c r="BU41" s="107">
        <v>0</v>
      </c>
      <c r="BV41" s="107">
        <v>0</v>
      </c>
      <c r="BW41" s="107">
        <v>0</v>
      </c>
      <c r="BX41" s="107">
        <v>0</v>
      </c>
      <c r="BY41" s="107">
        <v>0</v>
      </c>
    </row>
    <row r="42" spans="1:77" x14ac:dyDescent="0.25">
      <c r="A42" s="105" t="s">
        <v>39</v>
      </c>
      <c r="B42" s="107">
        <v>0</v>
      </c>
      <c r="C42" s="107">
        <v>0</v>
      </c>
      <c r="D42" s="107">
        <v>0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0</v>
      </c>
      <c r="AA42" s="107">
        <v>0</v>
      </c>
      <c r="AB42" s="107">
        <v>0</v>
      </c>
      <c r="AC42" s="107">
        <v>0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  <c r="AP42" s="107">
        <v>0</v>
      </c>
      <c r="AQ42" s="107">
        <v>0</v>
      </c>
      <c r="AR42" s="107">
        <v>0</v>
      </c>
      <c r="AS42" s="107">
        <v>0</v>
      </c>
      <c r="AT42" s="107">
        <v>0</v>
      </c>
      <c r="AU42" s="107">
        <v>0</v>
      </c>
      <c r="AV42" s="107">
        <v>0</v>
      </c>
      <c r="AW42" s="107">
        <v>0</v>
      </c>
      <c r="AX42" s="107">
        <v>0</v>
      </c>
      <c r="AY42" s="107">
        <v>0</v>
      </c>
      <c r="AZ42" s="107">
        <v>0</v>
      </c>
      <c r="BA42" s="107">
        <v>0</v>
      </c>
      <c r="BB42" s="107">
        <v>0</v>
      </c>
      <c r="BC42" s="107">
        <v>0</v>
      </c>
      <c r="BD42" s="107">
        <v>0</v>
      </c>
      <c r="BE42" s="107">
        <v>0</v>
      </c>
      <c r="BF42" s="107">
        <v>0</v>
      </c>
      <c r="BG42" s="107">
        <v>0</v>
      </c>
      <c r="BH42" s="107">
        <v>0</v>
      </c>
      <c r="BI42" s="107">
        <v>0</v>
      </c>
      <c r="BJ42" s="107">
        <v>0</v>
      </c>
      <c r="BK42" s="107">
        <v>0</v>
      </c>
      <c r="BL42" s="107">
        <v>0</v>
      </c>
      <c r="BM42" s="107">
        <v>0</v>
      </c>
      <c r="BN42" s="107">
        <v>0</v>
      </c>
      <c r="BO42" s="107">
        <v>0</v>
      </c>
      <c r="BP42" s="107">
        <v>0</v>
      </c>
      <c r="BQ42" s="107">
        <v>0</v>
      </c>
      <c r="BR42" s="107">
        <v>0</v>
      </c>
      <c r="BS42" s="107">
        <v>0</v>
      </c>
      <c r="BT42" s="107">
        <v>0</v>
      </c>
      <c r="BU42" s="107">
        <v>0</v>
      </c>
      <c r="BV42" s="107">
        <v>0</v>
      </c>
      <c r="BW42" s="107">
        <v>0</v>
      </c>
      <c r="BX42" s="107">
        <v>0</v>
      </c>
      <c r="BY42" s="107">
        <v>0</v>
      </c>
    </row>
    <row r="43" spans="1:77" x14ac:dyDescent="0.25">
      <c r="A43" s="105" t="s">
        <v>40</v>
      </c>
      <c r="B43" s="107">
        <v>0</v>
      </c>
      <c r="C43" s="107">
        <v>0</v>
      </c>
      <c r="D43" s="107">
        <v>0</v>
      </c>
      <c r="E43" s="107">
        <v>0</v>
      </c>
      <c r="F43" s="107">
        <v>0</v>
      </c>
      <c r="G43" s="107">
        <v>0</v>
      </c>
      <c r="H43" s="107">
        <v>0</v>
      </c>
      <c r="I43" s="107">
        <v>0</v>
      </c>
      <c r="J43" s="107">
        <v>0</v>
      </c>
      <c r="K43" s="107">
        <v>0</v>
      </c>
      <c r="L43" s="107">
        <v>0</v>
      </c>
      <c r="M43" s="107">
        <v>0</v>
      </c>
      <c r="N43" s="107">
        <v>0</v>
      </c>
      <c r="O43" s="107">
        <v>0</v>
      </c>
      <c r="P43" s="107">
        <v>0</v>
      </c>
      <c r="Q43" s="107">
        <v>0</v>
      </c>
      <c r="R43" s="107">
        <v>0</v>
      </c>
      <c r="S43" s="107">
        <v>0</v>
      </c>
      <c r="T43" s="107">
        <v>0</v>
      </c>
      <c r="U43" s="107">
        <v>0</v>
      </c>
      <c r="V43" s="107">
        <v>0</v>
      </c>
      <c r="W43" s="107">
        <v>0</v>
      </c>
      <c r="X43" s="107">
        <v>0</v>
      </c>
      <c r="Y43" s="107">
        <v>0</v>
      </c>
      <c r="Z43" s="107">
        <v>0</v>
      </c>
      <c r="AA43" s="107">
        <v>0</v>
      </c>
      <c r="AB43" s="107">
        <v>0</v>
      </c>
      <c r="AC43" s="107">
        <v>0</v>
      </c>
      <c r="AD43" s="107">
        <v>0</v>
      </c>
      <c r="AE43" s="107">
        <v>0</v>
      </c>
      <c r="AF43" s="107">
        <v>0</v>
      </c>
      <c r="AG43" s="107">
        <v>0</v>
      </c>
      <c r="AH43" s="107">
        <v>0</v>
      </c>
      <c r="AI43" s="107">
        <v>0</v>
      </c>
      <c r="AJ43" s="107">
        <v>0</v>
      </c>
      <c r="AK43" s="107">
        <v>0</v>
      </c>
      <c r="AL43" s="107">
        <v>0</v>
      </c>
      <c r="AM43" s="107">
        <v>0</v>
      </c>
      <c r="AN43" s="107">
        <v>0</v>
      </c>
      <c r="AO43" s="107">
        <v>0</v>
      </c>
      <c r="AP43" s="107">
        <v>0</v>
      </c>
      <c r="AQ43" s="107">
        <v>0</v>
      </c>
      <c r="AR43" s="107">
        <v>0</v>
      </c>
      <c r="AS43" s="107">
        <v>0</v>
      </c>
      <c r="AT43" s="107">
        <v>0</v>
      </c>
      <c r="AU43" s="107">
        <v>0</v>
      </c>
      <c r="AV43" s="107">
        <v>0</v>
      </c>
      <c r="AW43" s="107">
        <v>0</v>
      </c>
      <c r="AX43" s="107">
        <v>0</v>
      </c>
      <c r="AY43" s="107">
        <v>0</v>
      </c>
      <c r="AZ43" s="107">
        <v>0</v>
      </c>
      <c r="BA43" s="107">
        <v>0</v>
      </c>
      <c r="BB43" s="107">
        <v>0</v>
      </c>
      <c r="BC43" s="107">
        <v>0</v>
      </c>
      <c r="BD43" s="107">
        <v>0</v>
      </c>
      <c r="BE43" s="107">
        <v>0</v>
      </c>
      <c r="BF43" s="107">
        <v>0</v>
      </c>
      <c r="BG43" s="107">
        <v>0</v>
      </c>
      <c r="BH43" s="107">
        <v>0</v>
      </c>
      <c r="BI43" s="107">
        <v>0</v>
      </c>
      <c r="BJ43" s="107">
        <v>0</v>
      </c>
      <c r="BK43" s="107">
        <v>0</v>
      </c>
      <c r="BL43" s="107">
        <v>0</v>
      </c>
      <c r="BM43" s="107">
        <v>0</v>
      </c>
      <c r="BN43" s="107">
        <v>0</v>
      </c>
      <c r="BO43" s="107">
        <v>0</v>
      </c>
      <c r="BP43" s="107">
        <v>0</v>
      </c>
      <c r="BQ43" s="107">
        <v>0</v>
      </c>
      <c r="BR43" s="107">
        <v>0</v>
      </c>
      <c r="BS43" s="107">
        <v>0</v>
      </c>
      <c r="BT43" s="107">
        <v>0</v>
      </c>
      <c r="BU43" s="107">
        <v>0</v>
      </c>
      <c r="BV43" s="107">
        <v>0</v>
      </c>
      <c r="BW43" s="107">
        <v>0</v>
      </c>
      <c r="BX43" s="107">
        <v>0</v>
      </c>
      <c r="BY43" s="107">
        <v>0</v>
      </c>
    </row>
    <row r="44" spans="1:77" x14ac:dyDescent="0.25">
      <c r="A44" s="105" t="s">
        <v>41</v>
      </c>
      <c r="B44" s="107">
        <v>0</v>
      </c>
      <c r="C44" s="107">
        <v>0</v>
      </c>
      <c r="D44" s="107">
        <v>0</v>
      </c>
      <c r="E44" s="107">
        <v>0</v>
      </c>
      <c r="F44" s="107">
        <v>0</v>
      </c>
      <c r="G44" s="107">
        <v>0</v>
      </c>
      <c r="H44" s="107">
        <v>0</v>
      </c>
      <c r="I44" s="107">
        <v>0</v>
      </c>
      <c r="J44" s="107">
        <v>0</v>
      </c>
      <c r="K44" s="107">
        <v>0</v>
      </c>
      <c r="L44" s="107">
        <v>0</v>
      </c>
      <c r="M44" s="107">
        <v>0</v>
      </c>
      <c r="N44" s="107">
        <v>0</v>
      </c>
      <c r="O44" s="107">
        <v>0</v>
      </c>
      <c r="P44" s="107">
        <v>0</v>
      </c>
      <c r="Q44" s="107">
        <v>0</v>
      </c>
      <c r="R44" s="107">
        <v>0</v>
      </c>
      <c r="S44" s="107">
        <v>0</v>
      </c>
      <c r="T44" s="107">
        <v>0</v>
      </c>
      <c r="U44" s="107">
        <v>0</v>
      </c>
      <c r="V44" s="107">
        <v>0</v>
      </c>
      <c r="W44" s="107">
        <v>0</v>
      </c>
      <c r="X44" s="107">
        <v>0</v>
      </c>
      <c r="Y44" s="107">
        <v>0</v>
      </c>
      <c r="Z44" s="107">
        <v>0</v>
      </c>
      <c r="AA44" s="107">
        <v>0</v>
      </c>
      <c r="AB44" s="107">
        <v>0</v>
      </c>
      <c r="AC44" s="107">
        <v>0</v>
      </c>
      <c r="AD44" s="107">
        <v>0</v>
      </c>
      <c r="AE44" s="107">
        <v>0</v>
      </c>
      <c r="AF44" s="107">
        <v>0</v>
      </c>
      <c r="AG44" s="107">
        <v>0</v>
      </c>
      <c r="AH44" s="107">
        <v>0</v>
      </c>
      <c r="AI44" s="107">
        <v>0</v>
      </c>
      <c r="AJ44" s="107">
        <v>0</v>
      </c>
      <c r="AK44" s="107">
        <v>0</v>
      </c>
      <c r="AL44" s="107">
        <v>0</v>
      </c>
      <c r="AM44" s="107">
        <v>0</v>
      </c>
      <c r="AN44" s="107">
        <v>0</v>
      </c>
      <c r="AO44" s="107">
        <v>0</v>
      </c>
      <c r="AP44" s="107">
        <v>0</v>
      </c>
      <c r="AQ44" s="107">
        <v>0</v>
      </c>
      <c r="AR44" s="107">
        <v>0</v>
      </c>
      <c r="AS44" s="107">
        <v>0</v>
      </c>
      <c r="AT44" s="107">
        <v>0</v>
      </c>
      <c r="AU44" s="107">
        <v>0</v>
      </c>
      <c r="AV44" s="107">
        <v>0</v>
      </c>
      <c r="AW44" s="107">
        <v>0</v>
      </c>
      <c r="AX44" s="107">
        <v>0</v>
      </c>
      <c r="AY44" s="107">
        <v>0</v>
      </c>
      <c r="AZ44" s="107">
        <v>0</v>
      </c>
      <c r="BA44" s="107">
        <v>0</v>
      </c>
      <c r="BB44" s="107">
        <v>0</v>
      </c>
      <c r="BC44" s="107">
        <v>0</v>
      </c>
      <c r="BD44" s="107">
        <v>0</v>
      </c>
      <c r="BE44" s="107">
        <v>0</v>
      </c>
      <c r="BF44" s="107">
        <v>0</v>
      </c>
      <c r="BG44" s="107">
        <v>0</v>
      </c>
      <c r="BH44" s="107">
        <v>0</v>
      </c>
      <c r="BI44" s="107">
        <v>0</v>
      </c>
      <c r="BJ44" s="107">
        <v>0</v>
      </c>
      <c r="BK44" s="107">
        <v>0</v>
      </c>
      <c r="BL44" s="107">
        <v>0</v>
      </c>
      <c r="BM44" s="107">
        <v>0</v>
      </c>
      <c r="BN44" s="107">
        <v>0</v>
      </c>
      <c r="BO44" s="107">
        <v>0</v>
      </c>
      <c r="BP44" s="107">
        <v>0</v>
      </c>
      <c r="BQ44" s="107">
        <v>0</v>
      </c>
      <c r="BR44" s="107">
        <v>0</v>
      </c>
      <c r="BS44" s="107">
        <v>0</v>
      </c>
      <c r="BT44" s="107">
        <v>0</v>
      </c>
      <c r="BU44" s="107">
        <v>0</v>
      </c>
      <c r="BV44" s="107">
        <v>0</v>
      </c>
      <c r="BW44" s="107">
        <v>0</v>
      </c>
      <c r="BX44" s="107">
        <v>0</v>
      </c>
      <c r="BY44" s="107">
        <v>0</v>
      </c>
    </row>
    <row r="45" spans="1:77" x14ac:dyDescent="0.25">
      <c r="A45" s="105" t="s">
        <v>42</v>
      </c>
      <c r="B45" s="107">
        <v>0</v>
      </c>
      <c r="C45" s="107">
        <v>0</v>
      </c>
      <c r="D45" s="107">
        <v>0</v>
      </c>
      <c r="E45" s="107">
        <v>0</v>
      </c>
      <c r="F45" s="107">
        <v>0</v>
      </c>
      <c r="G45" s="107">
        <v>0</v>
      </c>
      <c r="H45" s="107">
        <v>0</v>
      </c>
      <c r="I45" s="107">
        <v>0</v>
      </c>
      <c r="J45" s="107">
        <v>0</v>
      </c>
      <c r="K45" s="107">
        <v>0</v>
      </c>
      <c r="L45" s="107">
        <v>0</v>
      </c>
      <c r="M45" s="107">
        <v>0</v>
      </c>
      <c r="N45" s="107">
        <v>0</v>
      </c>
      <c r="O45" s="107">
        <v>0</v>
      </c>
      <c r="P45" s="107">
        <v>0</v>
      </c>
      <c r="Q45" s="107">
        <v>0</v>
      </c>
      <c r="R45" s="107">
        <v>0</v>
      </c>
      <c r="S45" s="107">
        <v>0</v>
      </c>
      <c r="T45" s="107">
        <v>0</v>
      </c>
      <c r="U45" s="107">
        <v>0</v>
      </c>
      <c r="V45" s="107">
        <v>0</v>
      </c>
      <c r="W45" s="107">
        <v>0</v>
      </c>
      <c r="X45" s="107">
        <v>0</v>
      </c>
      <c r="Y45" s="107">
        <v>0</v>
      </c>
      <c r="Z45" s="107">
        <v>0</v>
      </c>
      <c r="AA45" s="107">
        <v>0</v>
      </c>
      <c r="AB45" s="107">
        <v>0</v>
      </c>
      <c r="AC45" s="107">
        <v>0</v>
      </c>
      <c r="AD45" s="107">
        <v>0</v>
      </c>
      <c r="AE45" s="107">
        <v>0</v>
      </c>
      <c r="AF45" s="107">
        <v>0</v>
      </c>
      <c r="AG45" s="107">
        <v>0</v>
      </c>
      <c r="AH45" s="107">
        <v>0</v>
      </c>
      <c r="AI45" s="107">
        <v>0</v>
      </c>
      <c r="AJ45" s="107">
        <v>0</v>
      </c>
      <c r="AK45" s="107">
        <v>0</v>
      </c>
      <c r="AL45" s="107">
        <v>0</v>
      </c>
      <c r="AM45" s="107">
        <v>0</v>
      </c>
      <c r="AN45" s="107">
        <v>0</v>
      </c>
      <c r="AO45" s="107">
        <v>0</v>
      </c>
      <c r="AP45" s="107">
        <v>0</v>
      </c>
      <c r="AQ45" s="107">
        <v>0</v>
      </c>
      <c r="AR45" s="107">
        <v>0</v>
      </c>
      <c r="AS45" s="107">
        <v>0</v>
      </c>
      <c r="AT45" s="107">
        <v>0</v>
      </c>
      <c r="AU45" s="107">
        <v>0</v>
      </c>
      <c r="AV45" s="107">
        <v>0</v>
      </c>
      <c r="AW45" s="107">
        <v>0</v>
      </c>
      <c r="AX45" s="107">
        <v>0</v>
      </c>
      <c r="AY45" s="107">
        <v>0</v>
      </c>
      <c r="AZ45" s="107">
        <v>0</v>
      </c>
      <c r="BA45" s="107">
        <v>0</v>
      </c>
      <c r="BB45" s="107">
        <v>0</v>
      </c>
      <c r="BC45" s="107">
        <v>0</v>
      </c>
      <c r="BD45" s="107">
        <v>0</v>
      </c>
      <c r="BE45" s="107">
        <v>0</v>
      </c>
      <c r="BF45" s="107">
        <v>0</v>
      </c>
      <c r="BG45" s="107">
        <v>0</v>
      </c>
      <c r="BH45" s="107">
        <v>0</v>
      </c>
      <c r="BI45" s="107">
        <v>0</v>
      </c>
      <c r="BJ45" s="107">
        <v>0</v>
      </c>
      <c r="BK45" s="107">
        <v>0</v>
      </c>
      <c r="BL45" s="107">
        <v>0</v>
      </c>
      <c r="BM45" s="107">
        <v>0</v>
      </c>
      <c r="BN45" s="107">
        <v>0</v>
      </c>
      <c r="BO45" s="107">
        <v>0</v>
      </c>
      <c r="BP45" s="107">
        <v>0</v>
      </c>
      <c r="BQ45" s="107">
        <v>0</v>
      </c>
      <c r="BR45" s="107">
        <v>0</v>
      </c>
      <c r="BS45" s="107">
        <v>0</v>
      </c>
      <c r="BT45" s="107">
        <v>0</v>
      </c>
      <c r="BU45" s="107">
        <v>0</v>
      </c>
      <c r="BV45" s="107">
        <v>0</v>
      </c>
      <c r="BW45" s="107">
        <v>0</v>
      </c>
      <c r="BX45" s="107">
        <v>0</v>
      </c>
      <c r="BY45" s="107">
        <v>0</v>
      </c>
    </row>
    <row r="46" spans="1:77" x14ac:dyDescent="0.25">
      <c r="A46" s="105" t="s">
        <v>43</v>
      </c>
      <c r="B46" s="107">
        <v>0</v>
      </c>
      <c r="C46" s="107">
        <v>0</v>
      </c>
      <c r="D46" s="107">
        <v>0</v>
      </c>
      <c r="E46" s="107">
        <v>0</v>
      </c>
      <c r="F46" s="107">
        <v>0</v>
      </c>
      <c r="G46" s="107">
        <v>0</v>
      </c>
      <c r="H46" s="107">
        <v>0</v>
      </c>
      <c r="I46" s="107">
        <v>0</v>
      </c>
      <c r="J46" s="107">
        <v>0</v>
      </c>
      <c r="K46" s="107">
        <v>0</v>
      </c>
      <c r="L46" s="107">
        <v>0</v>
      </c>
      <c r="M46" s="107">
        <v>0</v>
      </c>
      <c r="N46" s="107">
        <v>0</v>
      </c>
      <c r="O46" s="107">
        <v>0</v>
      </c>
      <c r="P46" s="107">
        <v>0</v>
      </c>
      <c r="Q46" s="107">
        <v>0</v>
      </c>
      <c r="R46" s="107">
        <v>0</v>
      </c>
      <c r="S46" s="107">
        <v>0</v>
      </c>
      <c r="T46" s="107">
        <v>0</v>
      </c>
      <c r="U46" s="107">
        <v>0</v>
      </c>
      <c r="V46" s="107">
        <v>0</v>
      </c>
      <c r="W46" s="107">
        <v>0</v>
      </c>
      <c r="X46" s="107">
        <v>0</v>
      </c>
      <c r="Y46" s="107">
        <v>0</v>
      </c>
      <c r="Z46" s="107">
        <v>0</v>
      </c>
      <c r="AA46" s="107">
        <v>0</v>
      </c>
      <c r="AB46" s="107">
        <v>0</v>
      </c>
      <c r="AC46" s="107">
        <v>0</v>
      </c>
      <c r="AD46" s="107">
        <v>0</v>
      </c>
      <c r="AE46" s="107">
        <v>0</v>
      </c>
      <c r="AF46" s="107">
        <v>0</v>
      </c>
      <c r="AG46" s="107">
        <v>0</v>
      </c>
      <c r="AH46" s="107">
        <v>0</v>
      </c>
      <c r="AI46" s="107">
        <v>0</v>
      </c>
      <c r="AJ46" s="107">
        <v>0</v>
      </c>
      <c r="AK46" s="107">
        <v>0</v>
      </c>
      <c r="AL46" s="107">
        <v>0</v>
      </c>
      <c r="AM46" s="107">
        <v>0</v>
      </c>
      <c r="AN46" s="107">
        <v>0</v>
      </c>
      <c r="AO46" s="107">
        <v>0</v>
      </c>
      <c r="AP46" s="107">
        <v>0</v>
      </c>
      <c r="AQ46" s="107">
        <v>0</v>
      </c>
      <c r="AR46" s="107">
        <v>0</v>
      </c>
      <c r="AS46" s="107">
        <v>0</v>
      </c>
      <c r="AT46" s="107">
        <v>0</v>
      </c>
      <c r="AU46" s="107">
        <v>0</v>
      </c>
      <c r="AV46" s="107">
        <v>0</v>
      </c>
      <c r="AW46" s="107">
        <v>0</v>
      </c>
      <c r="AX46" s="107">
        <v>0</v>
      </c>
      <c r="AY46" s="107">
        <v>0</v>
      </c>
      <c r="AZ46" s="107">
        <v>0</v>
      </c>
      <c r="BA46" s="107">
        <v>0</v>
      </c>
      <c r="BB46" s="107">
        <v>0</v>
      </c>
      <c r="BC46" s="107">
        <v>0</v>
      </c>
      <c r="BD46" s="107">
        <v>0</v>
      </c>
      <c r="BE46" s="107">
        <v>0</v>
      </c>
      <c r="BF46" s="107">
        <v>0</v>
      </c>
      <c r="BG46" s="107">
        <v>0</v>
      </c>
      <c r="BH46" s="107">
        <v>0</v>
      </c>
      <c r="BI46" s="107">
        <v>0</v>
      </c>
      <c r="BJ46" s="107">
        <v>0</v>
      </c>
      <c r="BK46" s="107">
        <v>0</v>
      </c>
      <c r="BL46" s="107">
        <v>0</v>
      </c>
      <c r="BM46" s="107">
        <v>0</v>
      </c>
      <c r="BN46" s="107">
        <v>0</v>
      </c>
      <c r="BO46" s="107">
        <v>0</v>
      </c>
      <c r="BP46" s="107">
        <v>0</v>
      </c>
      <c r="BQ46" s="107">
        <v>0</v>
      </c>
      <c r="BR46" s="107">
        <v>0</v>
      </c>
      <c r="BS46" s="107">
        <v>0</v>
      </c>
      <c r="BT46" s="107">
        <v>0</v>
      </c>
      <c r="BU46" s="107">
        <v>0</v>
      </c>
      <c r="BV46" s="107">
        <v>0</v>
      </c>
      <c r="BW46" s="107">
        <v>0</v>
      </c>
      <c r="BX46" s="107">
        <v>0</v>
      </c>
      <c r="BY46" s="107">
        <v>0</v>
      </c>
    </row>
    <row r="47" spans="1:77" x14ac:dyDescent="0.25">
      <c r="A47" s="105" t="s">
        <v>44</v>
      </c>
      <c r="B47" s="107">
        <v>0</v>
      </c>
      <c r="C47" s="107">
        <v>0</v>
      </c>
      <c r="D47" s="107">
        <v>0</v>
      </c>
      <c r="E47" s="107">
        <v>0</v>
      </c>
      <c r="F47" s="107">
        <v>0</v>
      </c>
      <c r="G47" s="107">
        <v>0</v>
      </c>
      <c r="H47" s="107">
        <v>0</v>
      </c>
      <c r="I47" s="107">
        <v>0</v>
      </c>
      <c r="J47" s="107">
        <v>0</v>
      </c>
      <c r="K47" s="107">
        <v>0</v>
      </c>
      <c r="L47" s="107">
        <v>0</v>
      </c>
      <c r="M47" s="107">
        <v>0</v>
      </c>
      <c r="N47" s="107">
        <v>0</v>
      </c>
      <c r="O47" s="107">
        <v>0</v>
      </c>
      <c r="P47" s="107">
        <v>0</v>
      </c>
      <c r="Q47" s="107">
        <v>0</v>
      </c>
      <c r="R47" s="107">
        <v>0</v>
      </c>
      <c r="S47" s="107">
        <v>0</v>
      </c>
      <c r="T47" s="107">
        <v>0</v>
      </c>
      <c r="U47" s="107">
        <v>0</v>
      </c>
      <c r="V47" s="107">
        <v>0</v>
      </c>
      <c r="W47" s="107">
        <v>0</v>
      </c>
      <c r="X47" s="107">
        <v>0</v>
      </c>
      <c r="Y47" s="107">
        <v>0</v>
      </c>
      <c r="Z47" s="107">
        <v>0</v>
      </c>
      <c r="AA47" s="107">
        <v>0</v>
      </c>
      <c r="AB47" s="107">
        <v>0</v>
      </c>
      <c r="AC47" s="107">
        <v>0</v>
      </c>
      <c r="AD47" s="107">
        <v>0</v>
      </c>
      <c r="AE47" s="107">
        <v>0</v>
      </c>
      <c r="AF47" s="107">
        <v>0</v>
      </c>
      <c r="AG47" s="107">
        <v>0</v>
      </c>
      <c r="AH47" s="107">
        <v>0</v>
      </c>
      <c r="AI47" s="107">
        <v>0</v>
      </c>
      <c r="AJ47" s="107">
        <v>0</v>
      </c>
      <c r="AK47" s="107">
        <v>0</v>
      </c>
      <c r="AL47" s="107">
        <v>0</v>
      </c>
      <c r="AM47" s="107">
        <v>0</v>
      </c>
      <c r="AN47" s="107">
        <v>0</v>
      </c>
      <c r="AO47" s="107">
        <v>0</v>
      </c>
      <c r="AP47" s="107">
        <v>0</v>
      </c>
      <c r="AQ47" s="107">
        <v>0</v>
      </c>
      <c r="AR47" s="107">
        <v>0</v>
      </c>
      <c r="AS47" s="107">
        <v>0</v>
      </c>
      <c r="AT47" s="107">
        <v>0</v>
      </c>
      <c r="AU47" s="107">
        <v>0</v>
      </c>
      <c r="AV47" s="107">
        <v>0</v>
      </c>
      <c r="AW47" s="107">
        <v>0</v>
      </c>
      <c r="AX47" s="107">
        <v>0</v>
      </c>
      <c r="AY47" s="107">
        <v>0</v>
      </c>
      <c r="AZ47" s="107">
        <v>0</v>
      </c>
      <c r="BA47" s="107">
        <v>0</v>
      </c>
      <c r="BB47" s="107">
        <v>0</v>
      </c>
      <c r="BC47" s="107">
        <v>0</v>
      </c>
      <c r="BD47" s="107">
        <v>0</v>
      </c>
      <c r="BE47" s="107">
        <v>0</v>
      </c>
      <c r="BF47" s="107">
        <v>0</v>
      </c>
      <c r="BG47" s="107">
        <v>0</v>
      </c>
      <c r="BH47" s="107">
        <v>0</v>
      </c>
      <c r="BI47" s="107">
        <v>0</v>
      </c>
      <c r="BJ47" s="107">
        <v>0</v>
      </c>
      <c r="BK47" s="107">
        <v>0</v>
      </c>
      <c r="BL47" s="107">
        <v>0</v>
      </c>
      <c r="BM47" s="107">
        <v>0</v>
      </c>
      <c r="BN47" s="107">
        <v>0</v>
      </c>
      <c r="BO47" s="107">
        <v>0</v>
      </c>
      <c r="BP47" s="107">
        <v>0</v>
      </c>
      <c r="BQ47" s="107">
        <v>0</v>
      </c>
      <c r="BR47" s="107">
        <v>0</v>
      </c>
      <c r="BS47" s="107">
        <v>0</v>
      </c>
      <c r="BT47" s="107">
        <v>0</v>
      </c>
      <c r="BU47" s="107">
        <v>0</v>
      </c>
      <c r="BV47" s="107">
        <v>0</v>
      </c>
      <c r="BW47" s="107">
        <v>0</v>
      </c>
      <c r="BX47" s="107">
        <v>0</v>
      </c>
      <c r="BY47" s="107">
        <v>0</v>
      </c>
    </row>
    <row r="48" spans="1:77" x14ac:dyDescent="0.25">
      <c r="A48" s="105" t="s">
        <v>45</v>
      </c>
      <c r="B48" s="107">
        <v>0</v>
      </c>
      <c r="C48" s="107">
        <v>0</v>
      </c>
      <c r="D48" s="107">
        <v>0</v>
      </c>
      <c r="E48" s="107">
        <v>0</v>
      </c>
      <c r="F48" s="107">
        <v>0</v>
      </c>
      <c r="G48" s="107">
        <v>0</v>
      </c>
      <c r="H48" s="107">
        <v>0</v>
      </c>
      <c r="I48" s="107">
        <v>0</v>
      </c>
      <c r="J48" s="107">
        <v>0</v>
      </c>
      <c r="K48" s="107">
        <v>0</v>
      </c>
      <c r="L48" s="107">
        <v>0</v>
      </c>
      <c r="M48" s="107">
        <v>0</v>
      </c>
      <c r="N48" s="107">
        <v>0</v>
      </c>
      <c r="O48" s="107">
        <v>0</v>
      </c>
      <c r="P48" s="107">
        <v>0</v>
      </c>
      <c r="Q48" s="107">
        <v>0</v>
      </c>
      <c r="R48" s="107">
        <v>0</v>
      </c>
      <c r="S48" s="107">
        <v>0</v>
      </c>
      <c r="T48" s="107">
        <v>0</v>
      </c>
      <c r="U48" s="107">
        <v>0</v>
      </c>
      <c r="V48" s="107">
        <v>0</v>
      </c>
      <c r="W48" s="107">
        <v>0</v>
      </c>
      <c r="X48" s="107">
        <v>0</v>
      </c>
      <c r="Y48" s="107">
        <v>0</v>
      </c>
      <c r="Z48" s="107">
        <v>0</v>
      </c>
      <c r="AA48" s="107">
        <v>0</v>
      </c>
      <c r="AB48" s="107">
        <v>0</v>
      </c>
      <c r="AC48" s="107">
        <v>0</v>
      </c>
      <c r="AD48" s="107">
        <v>0</v>
      </c>
      <c r="AE48" s="107">
        <v>0</v>
      </c>
      <c r="AF48" s="107">
        <v>0</v>
      </c>
      <c r="AG48" s="107">
        <v>0</v>
      </c>
      <c r="AH48" s="107">
        <v>0</v>
      </c>
      <c r="AI48" s="107">
        <v>0</v>
      </c>
      <c r="AJ48" s="107">
        <v>0</v>
      </c>
      <c r="AK48" s="107">
        <v>0</v>
      </c>
      <c r="AL48" s="107">
        <v>0</v>
      </c>
      <c r="AM48" s="107">
        <v>0</v>
      </c>
      <c r="AN48" s="107">
        <v>0</v>
      </c>
      <c r="AO48" s="107">
        <v>0</v>
      </c>
      <c r="AP48" s="107">
        <v>0</v>
      </c>
      <c r="AQ48" s="107">
        <v>0</v>
      </c>
      <c r="AR48" s="107">
        <v>0</v>
      </c>
      <c r="AS48" s="107">
        <v>0</v>
      </c>
      <c r="AT48" s="107">
        <v>0</v>
      </c>
      <c r="AU48" s="107">
        <v>0</v>
      </c>
      <c r="AV48" s="107">
        <v>0</v>
      </c>
      <c r="AW48" s="107">
        <v>0</v>
      </c>
      <c r="AX48" s="107">
        <v>0</v>
      </c>
      <c r="AY48" s="107">
        <v>0</v>
      </c>
      <c r="AZ48" s="107">
        <v>0</v>
      </c>
      <c r="BA48" s="107">
        <v>0</v>
      </c>
      <c r="BB48" s="107">
        <v>0</v>
      </c>
      <c r="BC48" s="107">
        <v>0</v>
      </c>
      <c r="BD48" s="107">
        <v>0</v>
      </c>
      <c r="BE48" s="107">
        <v>0</v>
      </c>
      <c r="BF48" s="107">
        <v>0</v>
      </c>
      <c r="BG48" s="107">
        <v>0</v>
      </c>
      <c r="BH48" s="107">
        <v>0</v>
      </c>
      <c r="BI48" s="107">
        <v>0</v>
      </c>
      <c r="BJ48" s="107">
        <v>0</v>
      </c>
      <c r="BK48" s="107">
        <v>0</v>
      </c>
      <c r="BL48" s="107">
        <v>0</v>
      </c>
      <c r="BM48" s="107">
        <v>0</v>
      </c>
      <c r="BN48" s="107">
        <v>0</v>
      </c>
      <c r="BO48" s="107">
        <v>0</v>
      </c>
      <c r="BP48" s="107">
        <v>0</v>
      </c>
      <c r="BQ48" s="107">
        <v>0</v>
      </c>
      <c r="BR48" s="107">
        <v>0</v>
      </c>
      <c r="BS48" s="107">
        <v>0</v>
      </c>
      <c r="BT48" s="107">
        <v>0</v>
      </c>
      <c r="BU48" s="107">
        <v>0</v>
      </c>
      <c r="BV48" s="107">
        <v>0</v>
      </c>
      <c r="BW48" s="107">
        <v>0</v>
      </c>
      <c r="BX48" s="107">
        <v>0</v>
      </c>
      <c r="BY48" s="107">
        <v>0</v>
      </c>
    </row>
    <row r="49" spans="1:77" x14ac:dyDescent="0.25">
      <c r="A49" s="105" t="s">
        <v>46</v>
      </c>
      <c r="B49" s="107">
        <v>0</v>
      </c>
      <c r="C49" s="107">
        <v>0</v>
      </c>
      <c r="D49" s="107">
        <v>0</v>
      </c>
      <c r="E49" s="107">
        <v>0</v>
      </c>
      <c r="F49" s="107">
        <v>0</v>
      </c>
      <c r="G49" s="107">
        <v>0</v>
      </c>
      <c r="H49" s="107">
        <v>0</v>
      </c>
      <c r="I49" s="107">
        <v>0</v>
      </c>
      <c r="J49" s="107">
        <v>0</v>
      </c>
      <c r="K49" s="107">
        <v>0</v>
      </c>
      <c r="L49" s="107">
        <v>0</v>
      </c>
      <c r="M49" s="107">
        <v>0</v>
      </c>
      <c r="N49" s="107">
        <v>0</v>
      </c>
      <c r="O49" s="107">
        <v>0</v>
      </c>
      <c r="P49" s="107">
        <v>0</v>
      </c>
      <c r="Q49" s="107">
        <v>0</v>
      </c>
      <c r="R49" s="107">
        <v>0</v>
      </c>
      <c r="S49" s="107">
        <v>0</v>
      </c>
      <c r="T49" s="107">
        <v>0</v>
      </c>
      <c r="U49" s="107">
        <v>0</v>
      </c>
      <c r="V49" s="107">
        <v>0</v>
      </c>
      <c r="W49" s="107">
        <v>0</v>
      </c>
      <c r="X49" s="107">
        <v>0</v>
      </c>
      <c r="Y49" s="107">
        <v>0</v>
      </c>
      <c r="Z49" s="107">
        <v>0</v>
      </c>
      <c r="AA49" s="107">
        <v>0</v>
      </c>
      <c r="AB49" s="107">
        <v>0</v>
      </c>
      <c r="AC49" s="107">
        <v>0</v>
      </c>
      <c r="AD49" s="107">
        <v>0</v>
      </c>
      <c r="AE49" s="107">
        <v>0</v>
      </c>
      <c r="AF49" s="107">
        <v>0</v>
      </c>
      <c r="AG49" s="107">
        <v>0</v>
      </c>
      <c r="AH49" s="107">
        <v>0</v>
      </c>
      <c r="AI49" s="107">
        <v>0</v>
      </c>
      <c r="AJ49" s="107">
        <v>0</v>
      </c>
      <c r="AK49" s="107">
        <v>0</v>
      </c>
      <c r="AL49" s="107">
        <v>0</v>
      </c>
      <c r="AM49" s="107">
        <v>0</v>
      </c>
      <c r="AN49" s="107">
        <v>0</v>
      </c>
      <c r="AO49" s="107">
        <v>0</v>
      </c>
      <c r="AP49" s="107">
        <v>0</v>
      </c>
      <c r="AQ49" s="107">
        <v>0</v>
      </c>
      <c r="AR49" s="107">
        <v>0</v>
      </c>
      <c r="AS49" s="107">
        <v>0</v>
      </c>
      <c r="AT49" s="107">
        <v>0</v>
      </c>
      <c r="AU49" s="107">
        <v>0</v>
      </c>
      <c r="AV49" s="107">
        <v>0</v>
      </c>
      <c r="AW49" s="107">
        <v>0</v>
      </c>
      <c r="AX49" s="107">
        <v>0</v>
      </c>
      <c r="AY49" s="107">
        <v>0</v>
      </c>
      <c r="AZ49" s="107">
        <v>0</v>
      </c>
      <c r="BA49" s="107">
        <v>0</v>
      </c>
      <c r="BB49" s="107">
        <v>0</v>
      </c>
      <c r="BC49" s="107">
        <v>0</v>
      </c>
      <c r="BD49" s="107">
        <v>0</v>
      </c>
      <c r="BE49" s="107">
        <v>0</v>
      </c>
      <c r="BF49" s="107">
        <v>0</v>
      </c>
      <c r="BG49" s="107">
        <v>0</v>
      </c>
      <c r="BH49" s="107">
        <v>0</v>
      </c>
      <c r="BI49" s="107">
        <v>0</v>
      </c>
      <c r="BJ49" s="107">
        <v>0</v>
      </c>
      <c r="BK49" s="107">
        <v>0</v>
      </c>
      <c r="BL49" s="107">
        <v>0</v>
      </c>
      <c r="BM49" s="107">
        <v>0</v>
      </c>
      <c r="BN49" s="107">
        <v>0</v>
      </c>
      <c r="BO49" s="107">
        <v>0</v>
      </c>
      <c r="BP49" s="107">
        <v>0</v>
      </c>
      <c r="BQ49" s="107">
        <v>0</v>
      </c>
      <c r="BR49" s="107">
        <v>0</v>
      </c>
      <c r="BS49" s="107">
        <v>0</v>
      </c>
      <c r="BT49" s="107">
        <v>0</v>
      </c>
      <c r="BU49" s="107">
        <v>0</v>
      </c>
      <c r="BV49" s="107">
        <v>0</v>
      </c>
      <c r="BW49" s="107">
        <v>0</v>
      </c>
      <c r="BX49" s="107">
        <v>0</v>
      </c>
      <c r="BY49" s="107">
        <v>0</v>
      </c>
    </row>
    <row r="50" spans="1:77" x14ac:dyDescent="0.25">
      <c r="A50" s="105" t="s">
        <v>47</v>
      </c>
      <c r="B50" s="107">
        <v>0</v>
      </c>
      <c r="C50" s="107">
        <v>0</v>
      </c>
      <c r="D50" s="107">
        <v>0</v>
      </c>
      <c r="E50" s="107">
        <v>0</v>
      </c>
      <c r="F50" s="107">
        <v>0</v>
      </c>
      <c r="G50" s="107">
        <v>0</v>
      </c>
      <c r="H50" s="107">
        <v>0</v>
      </c>
      <c r="I50" s="107">
        <v>0</v>
      </c>
      <c r="J50" s="107">
        <v>0</v>
      </c>
      <c r="K50" s="107">
        <v>0</v>
      </c>
      <c r="L50" s="107">
        <v>0</v>
      </c>
      <c r="M50" s="107">
        <v>0</v>
      </c>
      <c r="N50" s="107">
        <v>0</v>
      </c>
      <c r="O50" s="107">
        <v>0</v>
      </c>
      <c r="P50" s="107">
        <v>0</v>
      </c>
      <c r="Q50" s="107">
        <v>0</v>
      </c>
      <c r="R50" s="107">
        <v>0</v>
      </c>
      <c r="S50" s="107">
        <v>0</v>
      </c>
      <c r="T50" s="107">
        <v>0</v>
      </c>
      <c r="U50" s="107">
        <v>0</v>
      </c>
      <c r="V50" s="107">
        <v>0</v>
      </c>
      <c r="W50" s="107">
        <v>0</v>
      </c>
      <c r="X50" s="107">
        <v>0</v>
      </c>
      <c r="Y50" s="107">
        <v>0</v>
      </c>
      <c r="Z50" s="107">
        <v>0</v>
      </c>
      <c r="AA50" s="107">
        <v>0</v>
      </c>
      <c r="AB50" s="107">
        <v>0</v>
      </c>
      <c r="AC50" s="107">
        <v>0</v>
      </c>
      <c r="AD50" s="107">
        <v>0</v>
      </c>
      <c r="AE50" s="107">
        <v>0</v>
      </c>
      <c r="AF50" s="107">
        <v>0</v>
      </c>
      <c r="AG50" s="107">
        <v>0</v>
      </c>
      <c r="AH50" s="107">
        <v>0</v>
      </c>
      <c r="AI50" s="107">
        <v>0</v>
      </c>
      <c r="AJ50" s="107">
        <v>0</v>
      </c>
      <c r="AK50" s="107">
        <v>0</v>
      </c>
      <c r="AL50" s="107">
        <v>0</v>
      </c>
      <c r="AM50" s="107">
        <v>0</v>
      </c>
      <c r="AN50" s="107">
        <v>0</v>
      </c>
      <c r="AO50" s="107">
        <v>0</v>
      </c>
      <c r="AP50" s="107">
        <v>0</v>
      </c>
      <c r="AQ50" s="107">
        <v>0</v>
      </c>
      <c r="AR50" s="107">
        <v>0</v>
      </c>
      <c r="AS50" s="107">
        <v>0</v>
      </c>
      <c r="AT50" s="107">
        <v>0</v>
      </c>
      <c r="AU50" s="107">
        <v>0</v>
      </c>
      <c r="AV50" s="107">
        <v>0</v>
      </c>
      <c r="AW50" s="107">
        <v>0</v>
      </c>
      <c r="AX50" s="107">
        <v>0</v>
      </c>
      <c r="AY50" s="107">
        <v>0</v>
      </c>
      <c r="AZ50" s="107">
        <v>0</v>
      </c>
      <c r="BA50" s="107">
        <v>0</v>
      </c>
      <c r="BB50" s="107">
        <v>0</v>
      </c>
      <c r="BC50" s="107">
        <v>0</v>
      </c>
      <c r="BD50" s="107">
        <v>0</v>
      </c>
      <c r="BE50" s="107">
        <v>0</v>
      </c>
      <c r="BF50" s="107">
        <v>0</v>
      </c>
      <c r="BG50" s="107">
        <v>0</v>
      </c>
      <c r="BH50" s="107">
        <v>0</v>
      </c>
      <c r="BI50" s="107">
        <v>0</v>
      </c>
      <c r="BJ50" s="107">
        <v>0</v>
      </c>
      <c r="BK50" s="107">
        <v>0</v>
      </c>
      <c r="BL50" s="107">
        <v>0</v>
      </c>
      <c r="BM50" s="107">
        <v>0</v>
      </c>
      <c r="BN50" s="107">
        <v>0</v>
      </c>
      <c r="BO50" s="107">
        <v>0</v>
      </c>
      <c r="BP50" s="107">
        <v>0</v>
      </c>
      <c r="BQ50" s="107">
        <v>0</v>
      </c>
      <c r="BR50" s="107">
        <v>0</v>
      </c>
      <c r="BS50" s="107">
        <v>0</v>
      </c>
      <c r="BT50" s="107">
        <v>0</v>
      </c>
      <c r="BU50" s="107">
        <v>0</v>
      </c>
      <c r="BV50" s="107">
        <v>0</v>
      </c>
      <c r="BW50" s="107">
        <v>0</v>
      </c>
      <c r="BX50" s="107">
        <v>0</v>
      </c>
      <c r="BY50" s="107">
        <v>0</v>
      </c>
    </row>
    <row r="51" spans="1:77" x14ac:dyDescent="0.25">
      <c r="A51" s="105" t="s">
        <v>48</v>
      </c>
      <c r="B51" s="107">
        <v>0</v>
      </c>
      <c r="C51" s="107">
        <v>0</v>
      </c>
      <c r="D51" s="107">
        <v>0</v>
      </c>
      <c r="E51" s="107">
        <v>0</v>
      </c>
      <c r="F51" s="107">
        <v>0</v>
      </c>
      <c r="G51" s="107">
        <v>0</v>
      </c>
      <c r="H51" s="107">
        <v>0</v>
      </c>
      <c r="I51" s="107">
        <v>0</v>
      </c>
      <c r="J51" s="107">
        <v>0</v>
      </c>
      <c r="K51" s="107">
        <v>0</v>
      </c>
      <c r="L51" s="107">
        <v>0</v>
      </c>
      <c r="M51" s="107">
        <v>0</v>
      </c>
      <c r="N51" s="107">
        <v>0</v>
      </c>
      <c r="O51" s="107">
        <v>0</v>
      </c>
      <c r="P51" s="107">
        <v>0</v>
      </c>
      <c r="Q51" s="107">
        <v>0</v>
      </c>
      <c r="R51" s="107">
        <v>0</v>
      </c>
      <c r="S51" s="107">
        <v>0</v>
      </c>
      <c r="T51" s="107">
        <v>0</v>
      </c>
      <c r="U51" s="107">
        <v>0</v>
      </c>
      <c r="V51" s="107">
        <v>0</v>
      </c>
      <c r="W51" s="107">
        <v>0</v>
      </c>
      <c r="X51" s="107">
        <v>0</v>
      </c>
      <c r="Y51" s="107">
        <v>0</v>
      </c>
      <c r="Z51" s="107">
        <v>0</v>
      </c>
      <c r="AA51" s="107">
        <v>0</v>
      </c>
      <c r="AB51" s="107">
        <v>0</v>
      </c>
      <c r="AC51" s="107">
        <v>0</v>
      </c>
      <c r="AD51" s="107">
        <v>0</v>
      </c>
      <c r="AE51" s="107">
        <v>0</v>
      </c>
      <c r="AF51" s="107">
        <v>0</v>
      </c>
      <c r="AG51" s="107">
        <v>0</v>
      </c>
      <c r="AH51" s="107">
        <v>0</v>
      </c>
      <c r="AI51" s="107">
        <v>0</v>
      </c>
      <c r="AJ51" s="107">
        <v>0</v>
      </c>
      <c r="AK51" s="107">
        <v>0</v>
      </c>
      <c r="AL51" s="107">
        <v>0</v>
      </c>
      <c r="AM51" s="107">
        <v>0</v>
      </c>
      <c r="AN51" s="107">
        <v>0</v>
      </c>
      <c r="AO51" s="107">
        <v>0</v>
      </c>
      <c r="AP51" s="107">
        <v>0</v>
      </c>
      <c r="AQ51" s="107">
        <v>0</v>
      </c>
      <c r="AR51" s="107">
        <v>0</v>
      </c>
      <c r="AS51" s="107">
        <v>0</v>
      </c>
      <c r="AT51" s="107">
        <v>0</v>
      </c>
      <c r="AU51" s="107">
        <v>0</v>
      </c>
      <c r="AV51" s="107">
        <v>0</v>
      </c>
      <c r="AW51" s="107">
        <v>0</v>
      </c>
      <c r="AX51" s="107">
        <v>0</v>
      </c>
      <c r="AY51" s="107">
        <v>0</v>
      </c>
      <c r="AZ51" s="107">
        <v>0</v>
      </c>
      <c r="BA51" s="107">
        <v>0</v>
      </c>
      <c r="BB51" s="107">
        <v>0</v>
      </c>
      <c r="BC51" s="107">
        <v>0</v>
      </c>
      <c r="BD51" s="107">
        <v>0</v>
      </c>
      <c r="BE51" s="107">
        <v>0</v>
      </c>
      <c r="BF51" s="107">
        <v>0</v>
      </c>
      <c r="BG51" s="107">
        <v>0</v>
      </c>
      <c r="BH51" s="107">
        <v>0</v>
      </c>
      <c r="BI51" s="107">
        <v>0</v>
      </c>
      <c r="BJ51" s="107">
        <v>0</v>
      </c>
      <c r="BK51" s="107">
        <v>0</v>
      </c>
      <c r="BL51" s="107">
        <v>0</v>
      </c>
      <c r="BM51" s="107">
        <v>0</v>
      </c>
      <c r="BN51" s="107">
        <v>0</v>
      </c>
      <c r="BO51" s="107">
        <v>0</v>
      </c>
      <c r="BP51" s="107">
        <v>0</v>
      </c>
      <c r="BQ51" s="107">
        <v>0</v>
      </c>
      <c r="BR51" s="107">
        <v>0</v>
      </c>
      <c r="BS51" s="107">
        <v>0</v>
      </c>
      <c r="BT51" s="107">
        <v>0</v>
      </c>
      <c r="BU51" s="107">
        <v>0</v>
      </c>
      <c r="BV51" s="107">
        <v>0</v>
      </c>
      <c r="BW51" s="107">
        <v>0</v>
      </c>
      <c r="BX51" s="107">
        <v>0</v>
      </c>
      <c r="BY51" s="107">
        <v>0</v>
      </c>
    </row>
    <row r="52" spans="1:77" x14ac:dyDescent="0.25">
      <c r="A52" s="105" t="s">
        <v>49</v>
      </c>
      <c r="B52" s="107">
        <v>0</v>
      </c>
      <c r="C52" s="107">
        <v>0</v>
      </c>
      <c r="D52" s="107">
        <v>0</v>
      </c>
      <c r="E52" s="107">
        <v>0</v>
      </c>
      <c r="F52" s="107">
        <v>0</v>
      </c>
      <c r="G52" s="107">
        <v>0</v>
      </c>
      <c r="H52" s="107">
        <v>0</v>
      </c>
      <c r="I52" s="107">
        <v>0</v>
      </c>
      <c r="J52" s="107">
        <v>0</v>
      </c>
      <c r="K52" s="107">
        <v>0</v>
      </c>
      <c r="L52" s="107">
        <v>0</v>
      </c>
      <c r="M52" s="107">
        <v>0</v>
      </c>
      <c r="N52" s="107">
        <v>0</v>
      </c>
      <c r="O52" s="107">
        <v>0</v>
      </c>
      <c r="P52" s="107">
        <v>0</v>
      </c>
      <c r="Q52" s="107">
        <v>0</v>
      </c>
      <c r="R52" s="107">
        <v>0</v>
      </c>
      <c r="S52" s="107">
        <v>0</v>
      </c>
      <c r="T52" s="107">
        <v>0</v>
      </c>
      <c r="U52" s="107">
        <v>0</v>
      </c>
      <c r="V52" s="107">
        <v>0</v>
      </c>
      <c r="W52" s="107">
        <v>0</v>
      </c>
      <c r="X52" s="107">
        <v>0</v>
      </c>
      <c r="Y52" s="107">
        <v>0</v>
      </c>
      <c r="Z52" s="107">
        <v>0</v>
      </c>
      <c r="AA52" s="107">
        <v>0</v>
      </c>
      <c r="AB52" s="107">
        <v>0</v>
      </c>
      <c r="AC52" s="107">
        <v>0</v>
      </c>
      <c r="AD52" s="107">
        <v>0</v>
      </c>
      <c r="AE52" s="107">
        <v>0</v>
      </c>
      <c r="AF52" s="107">
        <v>0</v>
      </c>
      <c r="AG52" s="107">
        <v>0</v>
      </c>
      <c r="AH52" s="107">
        <v>0</v>
      </c>
      <c r="AI52" s="107">
        <v>0</v>
      </c>
      <c r="AJ52" s="107">
        <v>0</v>
      </c>
      <c r="AK52" s="107">
        <v>0</v>
      </c>
      <c r="AL52" s="107">
        <v>0</v>
      </c>
      <c r="AM52" s="107">
        <v>0</v>
      </c>
      <c r="AN52" s="107">
        <v>0</v>
      </c>
      <c r="AO52" s="107">
        <v>0</v>
      </c>
      <c r="AP52" s="107">
        <v>0</v>
      </c>
      <c r="AQ52" s="107">
        <v>0</v>
      </c>
      <c r="AR52" s="107">
        <v>0</v>
      </c>
      <c r="AS52" s="107">
        <v>0</v>
      </c>
      <c r="AT52" s="107">
        <v>0</v>
      </c>
      <c r="AU52" s="107">
        <v>0</v>
      </c>
      <c r="AV52" s="107">
        <v>0</v>
      </c>
      <c r="AW52" s="107">
        <v>0</v>
      </c>
      <c r="AX52" s="107">
        <v>0</v>
      </c>
      <c r="AY52" s="107">
        <v>0</v>
      </c>
      <c r="AZ52" s="107">
        <v>0</v>
      </c>
      <c r="BA52" s="107">
        <v>0</v>
      </c>
      <c r="BB52" s="107">
        <v>0</v>
      </c>
      <c r="BC52" s="107">
        <v>0</v>
      </c>
      <c r="BD52" s="107">
        <v>0</v>
      </c>
      <c r="BE52" s="107">
        <v>0</v>
      </c>
      <c r="BF52" s="107">
        <v>0</v>
      </c>
      <c r="BG52" s="107">
        <v>0</v>
      </c>
      <c r="BH52" s="107">
        <v>0</v>
      </c>
      <c r="BI52" s="107">
        <v>0</v>
      </c>
      <c r="BJ52" s="107">
        <v>0</v>
      </c>
      <c r="BK52" s="107">
        <v>0</v>
      </c>
      <c r="BL52" s="107">
        <v>0</v>
      </c>
      <c r="BM52" s="107">
        <v>0</v>
      </c>
      <c r="BN52" s="107">
        <v>0</v>
      </c>
      <c r="BO52" s="107">
        <v>0</v>
      </c>
      <c r="BP52" s="107">
        <v>0</v>
      </c>
      <c r="BQ52" s="107">
        <v>0</v>
      </c>
      <c r="BR52" s="107">
        <v>0</v>
      </c>
      <c r="BS52" s="107">
        <v>0</v>
      </c>
      <c r="BT52" s="107">
        <v>0</v>
      </c>
      <c r="BU52" s="107">
        <v>0</v>
      </c>
      <c r="BV52" s="107">
        <v>0</v>
      </c>
      <c r="BW52" s="107">
        <v>0</v>
      </c>
      <c r="BX52" s="107">
        <v>0</v>
      </c>
      <c r="BY52" s="107">
        <v>0</v>
      </c>
    </row>
    <row r="53" spans="1:77" x14ac:dyDescent="0.25">
      <c r="A53" s="105" t="s">
        <v>50</v>
      </c>
      <c r="B53" s="107">
        <v>0</v>
      </c>
      <c r="C53" s="107">
        <v>0</v>
      </c>
      <c r="D53" s="107">
        <v>0</v>
      </c>
      <c r="E53" s="107">
        <v>0</v>
      </c>
      <c r="F53" s="107">
        <v>0</v>
      </c>
      <c r="G53" s="107">
        <v>0</v>
      </c>
      <c r="H53" s="107">
        <v>0</v>
      </c>
      <c r="I53" s="107">
        <v>0</v>
      </c>
      <c r="J53" s="107">
        <v>0</v>
      </c>
      <c r="K53" s="107">
        <v>0</v>
      </c>
      <c r="L53" s="107">
        <v>0</v>
      </c>
      <c r="M53" s="107">
        <v>0</v>
      </c>
      <c r="N53" s="107">
        <v>0</v>
      </c>
      <c r="O53" s="107">
        <v>0</v>
      </c>
      <c r="P53" s="107">
        <v>0</v>
      </c>
      <c r="Q53" s="107">
        <v>0</v>
      </c>
      <c r="R53" s="107">
        <v>0</v>
      </c>
      <c r="S53" s="107">
        <v>0</v>
      </c>
      <c r="T53" s="107">
        <v>0</v>
      </c>
      <c r="U53" s="107">
        <v>0</v>
      </c>
      <c r="V53" s="107">
        <v>0</v>
      </c>
      <c r="W53" s="107">
        <v>0</v>
      </c>
      <c r="X53" s="107">
        <v>0</v>
      </c>
      <c r="Y53" s="107">
        <v>0</v>
      </c>
      <c r="Z53" s="107">
        <v>0</v>
      </c>
      <c r="AA53" s="107">
        <v>0</v>
      </c>
      <c r="AB53" s="107">
        <v>0</v>
      </c>
      <c r="AC53" s="107">
        <v>0</v>
      </c>
      <c r="AD53" s="107">
        <v>0</v>
      </c>
      <c r="AE53" s="107">
        <v>0</v>
      </c>
      <c r="AF53" s="107">
        <v>0</v>
      </c>
      <c r="AG53" s="107">
        <v>0</v>
      </c>
      <c r="AH53" s="107">
        <v>0</v>
      </c>
      <c r="AI53" s="107">
        <v>0</v>
      </c>
      <c r="AJ53" s="107">
        <v>0</v>
      </c>
      <c r="AK53" s="107">
        <v>0</v>
      </c>
      <c r="AL53" s="107">
        <v>0</v>
      </c>
      <c r="AM53" s="107">
        <v>0</v>
      </c>
      <c r="AN53" s="107">
        <v>0</v>
      </c>
      <c r="AO53" s="107">
        <v>0</v>
      </c>
      <c r="AP53" s="107">
        <v>0</v>
      </c>
      <c r="AQ53" s="107">
        <v>0</v>
      </c>
      <c r="AR53" s="107">
        <v>0</v>
      </c>
      <c r="AS53" s="107">
        <v>0</v>
      </c>
      <c r="AT53" s="107">
        <v>0</v>
      </c>
      <c r="AU53" s="107">
        <v>0</v>
      </c>
      <c r="AV53" s="107">
        <v>0</v>
      </c>
      <c r="AW53" s="107">
        <v>0</v>
      </c>
      <c r="AX53" s="107">
        <v>0</v>
      </c>
      <c r="AY53" s="107">
        <v>0</v>
      </c>
      <c r="AZ53" s="107">
        <v>0</v>
      </c>
      <c r="BA53" s="107">
        <v>0</v>
      </c>
      <c r="BB53" s="107">
        <v>0</v>
      </c>
      <c r="BC53" s="107">
        <v>0</v>
      </c>
      <c r="BD53" s="107">
        <v>0</v>
      </c>
      <c r="BE53" s="107">
        <v>0</v>
      </c>
      <c r="BF53" s="107">
        <v>0</v>
      </c>
      <c r="BG53" s="107">
        <v>0</v>
      </c>
      <c r="BH53" s="107">
        <v>0</v>
      </c>
      <c r="BI53" s="107">
        <v>0</v>
      </c>
      <c r="BJ53" s="107">
        <v>0</v>
      </c>
      <c r="BK53" s="107">
        <v>0</v>
      </c>
      <c r="BL53" s="107">
        <v>0</v>
      </c>
      <c r="BM53" s="107">
        <v>0</v>
      </c>
      <c r="BN53" s="107">
        <v>0</v>
      </c>
      <c r="BO53" s="107">
        <v>0</v>
      </c>
      <c r="BP53" s="107">
        <v>0</v>
      </c>
      <c r="BQ53" s="107">
        <v>0</v>
      </c>
      <c r="BR53" s="107">
        <v>0</v>
      </c>
      <c r="BS53" s="107">
        <v>0</v>
      </c>
      <c r="BT53" s="107">
        <v>0</v>
      </c>
      <c r="BU53" s="107">
        <v>0</v>
      </c>
      <c r="BV53" s="107">
        <v>0</v>
      </c>
      <c r="BW53" s="107">
        <v>0</v>
      </c>
      <c r="BX53" s="107">
        <v>0</v>
      </c>
      <c r="BY53" s="107">
        <v>0</v>
      </c>
    </row>
    <row r="54" spans="1:77" x14ac:dyDescent="0.25">
      <c r="A54" s="105" t="s">
        <v>51</v>
      </c>
      <c r="B54" s="107">
        <v>0</v>
      </c>
      <c r="C54" s="107">
        <v>0</v>
      </c>
      <c r="D54" s="107">
        <v>0</v>
      </c>
      <c r="E54" s="107">
        <v>0</v>
      </c>
      <c r="F54" s="107">
        <v>0</v>
      </c>
      <c r="G54" s="107">
        <v>0</v>
      </c>
      <c r="H54" s="107">
        <v>0</v>
      </c>
      <c r="I54" s="107">
        <v>0</v>
      </c>
      <c r="J54" s="107">
        <v>0</v>
      </c>
      <c r="K54" s="107">
        <v>0</v>
      </c>
      <c r="L54" s="107">
        <v>0</v>
      </c>
      <c r="M54" s="107">
        <v>0</v>
      </c>
      <c r="N54" s="107">
        <v>0</v>
      </c>
      <c r="O54" s="107">
        <v>0</v>
      </c>
      <c r="P54" s="107">
        <v>0</v>
      </c>
      <c r="Q54" s="107">
        <v>0</v>
      </c>
      <c r="R54" s="107">
        <v>0</v>
      </c>
      <c r="S54" s="107">
        <v>0</v>
      </c>
      <c r="T54" s="107">
        <v>0</v>
      </c>
      <c r="U54" s="107">
        <v>0</v>
      </c>
      <c r="V54" s="107">
        <v>0</v>
      </c>
      <c r="W54" s="107">
        <v>0</v>
      </c>
      <c r="X54" s="107">
        <v>0</v>
      </c>
      <c r="Y54" s="107">
        <v>0</v>
      </c>
      <c r="Z54" s="107">
        <v>0</v>
      </c>
      <c r="AA54" s="107">
        <v>0</v>
      </c>
      <c r="AB54" s="107">
        <v>0</v>
      </c>
      <c r="AC54" s="107">
        <v>0</v>
      </c>
      <c r="AD54" s="107">
        <v>0</v>
      </c>
      <c r="AE54" s="107">
        <v>0</v>
      </c>
      <c r="AF54" s="107">
        <v>0</v>
      </c>
      <c r="AG54" s="107">
        <v>0</v>
      </c>
      <c r="AH54" s="107">
        <v>0</v>
      </c>
      <c r="AI54" s="107">
        <v>0</v>
      </c>
      <c r="AJ54" s="107">
        <v>0</v>
      </c>
      <c r="AK54" s="107">
        <v>0</v>
      </c>
      <c r="AL54" s="107">
        <v>0</v>
      </c>
      <c r="AM54" s="107">
        <v>0</v>
      </c>
      <c r="AN54" s="107">
        <v>0</v>
      </c>
      <c r="AO54" s="107">
        <v>0</v>
      </c>
      <c r="AP54" s="107">
        <v>0</v>
      </c>
      <c r="AQ54" s="107">
        <v>0</v>
      </c>
      <c r="AR54" s="107">
        <v>0</v>
      </c>
      <c r="AS54" s="107">
        <v>0</v>
      </c>
      <c r="AT54" s="107">
        <v>0</v>
      </c>
      <c r="AU54" s="107">
        <v>0</v>
      </c>
      <c r="AV54" s="107">
        <v>0</v>
      </c>
      <c r="AW54" s="107">
        <v>0</v>
      </c>
      <c r="AX54" s="107">
        <v>0</v>
      </c>
      <c r="AY54" s="107">
        <v>0</v>
      </c>
      <c r="AZ54" s="107">
        <v>0</v>
      </c>
      <c r="BA54" s="107">
        <v>0</v>
      </c>
      <c r="BB54" s="107">
        <v>0</v>
      </c>
      <c r="BC54" s="107">
        <v>0</v>
      </c>
      <c r="BD54" s="107">
        <v>0</v>
      </c>
      <c r="BE54" s="107">
        <v>0</v>
      </c>
      <c r="BF54" s="107">
        <v>0</v>
      </c>
      <c r="BG54" s="107">
        <v>0</v>
      </c>
      <c r="BH54" s="107">
        <v>0</v>
      </c>
      <c r="BI54" s="107">
        <v>0</v>
      </c>
      <c r="BJ54" s="107">
        <v>0</v>
      </c>
      <c r="BK54" s="107">
        <v>0</v>
      </c>
      <c r="BL54" s="107">
        <v>0</v>
      </c>
      <c r="BM54" s="107">
        <v>0</v>
      </c>
      <c r="BN54" s="107">
        <v>0</v>
      </c>
      <c r="BO54" s="107">
        <v>0</v>
      </c>
      <c r="BP54" s="107">
        <v>0</v>
      </c>
      <c r="BQ54" s="107">
        <v>0</v>
      </c>
      <c r="BR54" s="107">
        <v>0</v>
      </c>
      <c r="BS54" s="107">
        <v>0</v>
      </c>
      <c r="BT54" s="107">
        <v>0</v>
      </c>
      <c r="BU54" s="107">
        <v>0</v>
      </c>
      <c r="BV54" s="107">
        <v>0</v>
      </c>
      <c r="BW54" s="107">
        <v>0</v>
      </c>
      <c r="BX54" s="107">
        <v>0</v>
      </c>
      <c r="BY54" s="107">
        <v>0</v>
      </c>
    </row>
    <row r="55" spans="1:77" x14ac:dyDescent="0.25">
      <c r="A55" s="105" t="s">
        <v>52</v>
      </c>
      <c r="B55" s="107">
        <v>0</v>
      </c>
      <c r="C55" s="107">
        <v>0</v>
      </c>
      <c r="D55" s="107">
        <v>0</v>
      </c>
      <c r="E55" s="107">
        <v>0</v>
      </c>
      <c r="F55" s="107">
        <v>0</v>
      </c>
      <c r="G55" s="107">
        <v>0</v>
      </c>
      <c r="H55" s="107">
        <v>0</v>
      </c>
      <c r="I55" s="107">
        <v>0</v>
      </c>
      <c r="J55" s="107">
        <v>0</v>
      </c>
      <c r="K55" s="107">
        <v>0</v>
      </c>
      <c r="L55" s="107">
        <v>0</v>
      </c>
      <c r="M55" s="107">
        <v>0</v>
      </c>
      <c r="N55" s="107">
        <v>0</v>
      </c>
      <c r="O55" s="107">
        <v>0</v>
      </c>
      <c r="P55" s="107">
        <v>0</v>
      </c>
      <c r="Q55" s="107">
        <v>0</v>
      </c>
      <c r="R55" s="107">
        <v>0</v>
      </c>
      <c r="S55" s="107">
        <v>0</v>
      </c>
      <c r="T55" s="107">
        <v>0</v>
      </c>
      <c r="U55" s="107">
        <v>0</v>
      </c>
      <c r="V55" s="107">
        <v>0</v>
      </c>
      <c r="W55" s="107">
        <v>0</v>
      </c>
      <c r="X55" s="107">
        <v>0</v>
      </c>
      <c r="Y55" s="107">
        <v>0</v>
      </c>
      <c r="Z55" s="107">
        <v>0</v>
      </c>
      <c r="AA55" s="107">
        <v>0</v>
      </c>
      <c r="AB55" s="107">
        <v>0</v>
      </c>
      <c r="AC55" s="107">
        <v>0</v>
      </c>
      <c r="AD55" s="107">
        <v>0</v>
      </c>
      <c r="AE55" s="107">
        <v>0</v>
      </c>
      <c r="AF55" s="107">
        <v>0</v>
      </c>
      <c r="AG55" s="107">
        <v>0</v>
      </c>
      <c r="AH55" s="107">
        <v>0</v>
      </c>
      <c r="AI55" s="107">
        <v>0</v>
      </c>
      <c r="AJ55" s="107">
        <v>0</v>
      </c>
      <c r="AK55" s="107">
        <v>0</v>
      </c>
      <c r="AL55" s="107">
        <v>0</v>
      </c>
      <c r="AM55" s="107">
        <v>0</v>
      </c>
      <c r="AN55" s="107">
        <v>0</v>
      </c>
      <c r="AO55" s="107">
        <v>0</v>
      </c>
      <c r="AP55" s="107">
        <v>0</v>
      </c>
      <c r="AQ55" s="107">
        <v>0</v>
      </c>
      <c r="AR55" s="107">
        <v>0</v>
      </c>
      <c r="AS55" s="107">
        <v>0</v>
      </c>
      <c r="AT55" s="107">
        <v>0</v>
      </c>
      <c r="AU55" s="107">
        <v>0</v>
      </c>
      <c r="AV55" s="107">
        <v>0</v>
      </c>
      <c r="AW55" s="107">
        <v>0</v>
      </c>
      <c r="AX55" s="107">
        <v>0</v>
      </c>
      <c r="AY55" s="107">
        <v>0</v>
      </c>
      <c r="AZ55" s="107">
        <v>0</v>
      </c>
      <c r="BA55" s="107">
        <v>0</v>
      </c>
      <c r="BB55" s="107">
        <v>0</v>
      </c>
      <c r="BC55" s="107">
        <v>0</v>
      </c>
      <c r="BD55" s="107">
        <v>0</v>
      </c>
      <c r="BE55" s="107">
        <v>0</v>
      </c>
      <c r="BF55" s="107">
        <v>0</v>
      </c>
      <c r="BG55" s="107">
        <v>0</v>
      </c>
      <c r="BH55" s="107">
        <v>0</v>
      </c>
      <c r="BI55" s="107">
        <v>0</v>
      </c>
      <c r="BJ55" s="107">
        <v>0</v>
      </c>
      <c r="BK55" s="107">
        <v>0</v>
      </c>
      <c r="BL55" s="107">
        <v>0</v>
      </c>
      <c r="BM55" s="107">
        <v>0</v>
      </c>
      <c r="BN55" s="107">
        <v>0</v>
      </c>
      <c r="BO55" s="107">
        <v>0</v>
      </c>
      <c r="BP55" s="107">
        <v>0</v>
      </c>
      <c r="BQ55" s="107">
        <v>0</v>
      </c>
      <c r="BR55" s="107">
        <v>0</v>
      </c>
      <c r="BS55" s="107">
        <v>0</v>
      </c>
      <c r="BT55" s="107">
        <v>0</v>
      </c>
      <c r="BU55" s="107">
        <v>0</v>
      </c>
      <c r="BV55" s="107">
        <v>0</v>
      </c>
      <c r="BW55" s="107">
        <v>0</v>
      </c>
      <c r="BX55" s="107">
        <v>0</v>
      </c>
      <c r="BY55" s="107">
        <v>0</v>
      </c>
    </row>
    <row r="56" spans="1:77" x14ac:dyDescent="0.25">
      <c r="A56" s="105" t="s">
        <v>53</v>
      </c>
      <c r="B56" s="107">
        <v>0</v>
      </c>
      <c r="C56" s="107">
        <v>0</v>
      </c>
      <c r="D56" s="107">
        <v>0</v>
      </c>
      <c r="E56" s="107">
        <v>0</v>
      </c>
      <c r="F56" s="107">
        <v>0</v>
      </c>
      <c r="G56" s="107">
        <v>0</v>
      </c>
      <c r="H56" s="107">
        <v>0</v>
      </c>
      <c r="I56" s="107">
        <v>0</v>
      </c>
      <c r="J56" s="107">
        <v>0</v>
      </c>
      <c r="K56" s="107">
        <v>0</v>
      </c>
      <c r="L56" s="107">
        <v>0</v>
      </c>
      <c r="M56" s="107">
        <v>0</v>
      </c>
      <c r="N56" s="107">
        <v>0</v>
      </c>
      <c r="O56" s="107">
        <v>0</v>
      </c>
      <c r="P56" s="107">
        <v>0</v>
      </c>
      <c r="Q56" s="107">
        <v>0</v>
      </c>
      <c r="R56" s="107">
        <v>0</v>
      </c>
      <c r="S56" s="107">
        <v>0</v>
      </c>
      <c r="T56" s="107">
        <v>0</v>
      </c>
      <c r="U56" s="107">
        <v>0</v>
      </c>
      <c r="V56" s="107">
        <v>0</v>
      </c>
      <c r="W56" s="107">
        <v>0</v>
      </c>
      <c r="X56" s="107">
        <v>0</v>
      </c>
      <c r="Y56" s="107">
        <v>0</v>
      </c>
      <c r="Z56" s="107">
        <v>0</v>
      </c>
      <c r="AA56" s="107">
        <v>0</v>
      </c>
      <c r="AB56" s="107">
        <v>0</v>
      </c>
      <c r="AC56" s="107">
        <v>0</v>
      </c>
      <c r="AD56" s="107">
        <v>0</v>
      </c>
      <c r="AE56" s="107">
        <v>0</v>
      </c>
      <c r="AF56" s="107">
        <v>0</v>
      </c>
      <c r="AG56" s="107">
        <v>0</v>
      </c>
      <c r="AH56" s="107">
        <v>0</v>
      </c>
      <c r="AI56" s="107">
        <v>0</v>
      </c>
      <c r="AJ56" s="107">
        <v>0</v>
      </c>
      <c r="AK56" s="107">
        <v>0</v>
      </c>
      <c r="AL56" s="107">
        <v>0</v>
      </c>
      <c r="AM56" s="107">
        <v>0</v>
      </c>
      <c r="AN56" s="107">
        <v>0</v>
      </c>
      <c r="AO56" s="107">
        <v>0</v>
      </c>
      <c r="AP56" s="107">
        <v>0</v>
      </c>
      <c r="AQ56" s="107">
        <v>0</v>
      </c>
      <c r="AR56" s="107">
        <v>0</v>
      </c>
      <c r="AS56" s="107">
        <v>0</v>
      </c>
      <c r="AT56" s="107">
        <v>0</v>
      </c>
      <c r="AU56" s="107">
        <v>0</v>
      </c>
      <c r="AV56" s="107">
        <v>0</v>
      </c>
      <c r="AW56" s="107">
        <v>0</v>
      </c>
      <c r="AX56" s="107">
        <v>0</v>
      </c>
      <c r="AY56" s="107">
        <v>0</v>
      </c>
      <c r="AZ56" s="107">
        <v>0</v>
      </c>
      <c r="BA56" s="107">
        <v>0</v>
      </c>
      <c r="BB56" s="107">
        <v>0</v>
      </c>
      <c r="BC56" s="107">
        <v>0</v>
      </c>
      <c r="BD56" s="107">
        <v>0</v>
      </c>
      <c r="BE56" s="107">
        <v>0</v>
      </c>
      <c r="BF56" s="107">
        <v>0</v>
      </c>
      <c r="BG56" s="107">
        <v>0</v>
      </c>
      <c r="BH56" s="107">
        <v>0</v>
      </c>
      <c r="BI56" s="107">
        <v>0</v>
      </c>
      <c r="BJ56" s="107">
        <v>0</v>
      </c>
      <c r="BK56" s="107">
        <v>0</v>
      </c>
      <c r="BL56" s="107">
        <v>0</v>
      </c>
      <c r="BM56" s="107">
        <v>0</v>
      </c>
      <c r="BN56" s="107">
        <v>0</v>
      </c>
      <c r="BO56" s="107">
        <v>0</v>
      </c>
      <c r="BP56" s="107">
        <v>0</v>
      </c>
      <c r="BQ56" s="107">
        <v>0</v>
      </c>
      <c r="BR56" s="107">
        <v>0</v>
      </c>
      <c r="BS56" s="107">
        <v>0</v>
      </c>
      <c r="BT56" s="107">
        <v>0</v>
      </c>
      <c r="BU56" s="107">
        <v>0</v>
      </c>
      <c r="BV56" s="107">
        <v>0</v>
      </c>
      <c r="BW56" s="107">
        <v>0</v>
      </c>
      <c r="BX56" s="107">
        <v>0</v>
      </c>
      <c r="BY56" s="107">
        <v>0</v>
      </c>
    </row>
    <row r="57" spans="1:77" x14ac:dyDescent="0.25">
      <c r="A57" s="105" t="s">
        <v>54</v>
      </c>
      <c r="B57" s="107">
        <v>0</v>
      </c>
      <c r="C57" s="107">
        <v>0</v>
      </c>
      <c r="D57" s="107">
        <v>0</v>
      </c>
      <c r="E57" s="107">
        <v>0</v>
      </c>
      <c r="F57" s="107">
        <v>0</v>
      </c>
      <c r="G57" s="107">
        <v>0</v>
      </c>
      <c r="H57" s="107">
        <v>0</v>
      </c>
      <c r="I57" s="107">
        <v>0</v>
      </c>
      <c r="J57" s="107">
        <v>0</v>
      </c>
      <c r="K57" s="107">
        <v>0</v>
      </c>
      <c r="L57" s="107">
        <v>0</v>
      </c>
      <c r="M57" s="107">
        <v>0</v>
      </c>
      <c r="N57" s="107">
        <v>0</v>
      </c>
      <c r="O57" s="107">
        <v>0</v>
      </c>
      <c r="P57" s="107">
        <v>0</v>
      </c>
      <c r="Q57" s="107">
        <v>0</v>
      </c>
      <c r="R57" s="107">
        <v>0</v>
      </c>
      <c r="S57" s="107">
        <v>0</v>
      </c>
      <c r="T57" s="107">
        <v>0</v>
      </c>
      <c r="U57" s="107">
        <v>0</v>
      </c>
      <c r="V57" s="107">
        <v>0</v>
      </c>
      <c r="W57" s="107">
        <v>0</v>
      </c>
      <c r="X57" s="107">
        <v>0</v>
      </c>
      <c r="Y57" s="107">
        <v>0</v>
      </c>
      <c r="Z57" s="107">
        <v>0</v>
      </c>
      <c r="AA57" s="107">
        <v>0</v>
      </c>
      <c r="AB57" s="107">
        <v>0</v>
      </c>
      <c r="AC57" s="107">
        <v>0</v>
      </c>
      <c r="AD57" s="107">
        <v>0</v>
      </c>
      <c r="AE57" s="107">
        <v>0</v>
      </c>
      <c r="AF57" s="107">
        <v>0</v>
      </c>
      <c r="AG57" s="107">
        <v>0</v>
      </c>
      <c r="AH57" s="107">
        <v>0</v>
      </c>
      <c r="AI57" s="107">
        <v>0</v>
      </c>
      <c r="AJ57" s="107">
        <v>0</v>
      </c>
      <c r="AK57" s="107">
        <v>0</v>
      </c>
      <c r="AL57" s="107">
        <v>0</v>
      </c>
      <c r="AM57" s="107">
        <v>0</v>
      </c>
      <c r="AN57" s="107">
        <v>0</v>
      </c>
      <c r="AO57" s="107">
        <v>0</v>
      </c>
      <c r="AP57" s="107">
        <v>0</v>
      </c>
      <c r="AQ57" s="107">
        <v>0</v>
      </c>
      <c r="AR57" s="107">
        <v>0</v>
      </c>
      <c r="AS57" s="107">
        <v>0</v>
      </c>
      <c r="AT57" s="107">
        <v>0</v>
      </c>
      <c r="AU57" s="107">
        <v>0</v>
      </c>
      <c r="AV57" s="107">
        <v>0</v>
      </c>
      <c r="AW57" s="107">
        <v>0</v>
      </c>
      <c r="AX57" s="107">
        <v>0</v>
      </c>
      <c r="AY57" s="107">
        <v>0</v>
      </c>
      <c r="AZ57" s="107">
        <v>0</v>
      </c>
      <c r="BA57" s="107">
        <v>0</v>
      </c>
      <c r="BB57" s="107">
        <v>0</v>
      </c>
      <c r="BC57" s="107">
        <v>0</v>
      </c>
      <c r="BD57" s="107">
        <v>0</v>
      </c>
      <c r="BE57" s="107">
        <v>0</v>
      </c>
      <c r="BF57" s="107">
        <v>0</v>
      </c>
      <c r="BG57" s="107">
        <v>0</v>
      </c>
      <c r="BH57" s="107">
        <v>0</v>
      </c>
      <c r="BI57" s="107">
        <v>0</v>
      </c>
      <c r="BJ57" s="107">
        <v>0</v>
      </c>
      <c r="BK57" s="107">
        <v>0</v>
      </c>
      <c r="BL57" s="107">
        <v>0</v>
      </c>
      <c r="BM57" s="107">
        <v>0</v>
      </c>
      <c r="BN57" s="107">
        <v>0</v>
      </c>
      <c r="BO57" s="107">
        <v>0</v>
      </c>
      <c r="BP57" s="107">
        <v>0</v>
      </c>
      <c r="BQ57" s="107">
        <v>0</v>
      </c>
      <c r="BR57" s="107">
        <v>0</v>
      </c>
      <c r="BS57" s="107">
        <v>0</v>
      </c>
      <c r="BT57" s="107">
        <v>0</v>
      </c>
      <c r="BU57" s="107">
        <v>0</v>
      </c>
      <c r="BV57" s="107">
        <v>0</v>
      </c>
      <c r="BW57" s="107">
        <v>0</v>
      </c>
      <c r="BX57" s="107">
        <v>0</v>
      </c>
      <c r="BY57" s="107">
        <v>0</v>
      </c>
    </row>
    <row r="58" spans="1:77" x14ac:dyDescent="0.25">
      <c r="A58" s="105" t="s">
        <v>55</v>
      </c>
      <c r="B58" s="107">
        <v>0</v>
      </c>
      <c r="C58" s="107">
        <v>0</v>
      </c>
      <c r="D58" s="107">
        <v>0</v>
      </c>
      <c r="E58" s="107">
        <v>0</v>
      </c>
      <c r="F58" s="107">
        <v>0</v>
      </c>
      <c r="G58" s="107">
        <v>0</v>
      </c>
      <c r="H58" s="107">
        <v>0</v>
      </c>
      <c r="I58" s="107">
        <v>0</v>
      </c>
      <c r="J58" s="107">
        <v>0</v>
      </c>
      <c r="K58" s="107">
        <v>0</v>
      </c>
      <c r="L58" s="107">
        <v>0</v>
      </c>
      <c r="M58" s="107">
        <v>0</v>
      </c>
      <c r="N58" s="107">
        <v>0</v>
      </c>
      <c r="O58" s="107">
        <v>0</v>
      </c>
      <c r="P58" s="107">
        <v>0</v>
      </c>
      <c r="Q58" s="107">
        <v>0</v>
      </c>
      <c r="R58" s="107">
        <v>0</v>
      </c>
      <c r="S58" s="107">
        <v>0</v>
      </c>
      <c r="T58" s="107">
        <v>0</v>
      </c>
      <c r="U58" s="107">
        <v>0</v>
      </c>
      <c r="V58" s="107">
        <v>0</v>
      </c>
      <c r="W58" s="107">
        <v>0</v>
      </c>
      <c r="X58" s="107">
        <v>0</v>
      </c>
      <c r="Y58" s="107">
        <v>0</v>
      </c>
      <c r="Z58" s="107">
        <v>0</v>
      </c>
      <c r="AA58" s="107">
        <v>0</v>
      </c>
      <c r="AB58" s="107">
        <v>0</v>
      </c>
      <c r="AC58" s="107">
        <v>0</v>
      </c>
      <c r="AD58" s="107">
        <v>0</v>
      </c>
      <c r="AE58" s="107">
        <v>0</v>
      </c>
      <c r="AF58" s="107">
        <v>0</v>
      </c>
      <c r="AG58" s="107">
        <v>0</v>
      </c>
      <c r="AH58" s="107">
        <v>0</v>
      </c>
      <c r="AI58" s="107">
        <v>0</v>
      </c>
      <c r="AJ58" s="107">
        <v>0</v>
      </c>
      <c r="AK58" s="107">
        <v>0</v>
      </c>
      <c r="AL58" s="107">
        <v>0</v>
      </c>
      <c r="AM58" s="107">
        <v>0</v>
      </c>
      <c r="AN58" s="107">
        <v>0</v>
      </c>
      <c r="AO58" s="107">
        <v>0</v>
      </c>
      <c r="AP58" s="107">
        <v>0</v>
      </c>
      <c r="AQ58" s="107">
        <v>0</v>
      </c>
      <c r="AR58" s="107">
        <v>0</v>
      </c>
      <c r="AS58" s="107">
        <v>0</v>
      </c>
      <c r="AT58" s="107">
        <v>0</v>
      </c>
      <c r="AU58" s="107">
        <v>0</v>
      </c>
      <c r="AV58" s="107">
        <v>0</v>
      </c>
      <c r="AW58" s="107">
        <v>0</v>
      </c>
      <c r="AX58" s="107">
        <v>0</v>
      </c>
      <c r="AY58" s="107">
        <v>0</v>
      </c>
      <c r="AZ58" s="107">
        <v>0</v>
      </c>
      <c r="BA58" s="107">
        <v>0</v>
      </c>
      <c r="BB58" s="107">
        <v>0</v>
      </c>
      <c r="BC58" s="107">
        <v>0</v>
      </c>
      <c r="BD58" s="107">
        <v>0</v>
      </c>
      <c r="BE58" s="107">
        <v>0</v>
      </c>
      <c r="BF58" s="107">
        <v>0</v>
      </c>
      <c r="BG58" s="107">
        <v>0</v>
      </c>
      <c r="BH58" s="107">
        <v>0</v>
      </c>
      <c r="BI58" s="107">
        <v>0</v>
      </c>
      <c r="BJ58" s="107">
        <v>0</v>
      </c>
      <c r="BK58" s="107">
        <v>0</v>
      </c>
      <c r="BL58" s="107">
        <v>0</v>
      </c>
      <c r="BM58" s="107">
        <v>0</v>
      </c>
      <c r="BN58" s="107">
        <v>0</v>
      </c>
      <c r="BO58" s="107">
        <v>0</v>
      </c>
      <c r="BP58" s="107">
        <v>0</v>
      </c>
      <c r="BQ58" s="107">
        <v>0</v>
      </c>
      <c r="BR58" s="107">
        <v>0</v>
      </c>
      <c r="BS58" s="107">
        <v>0</v>
      </c>
      <c r="BT58" s="107">
        <v>0</v>
      </c>
      <c r="BU58" s="107">
        <v>0</v>
      </c>
      <c r="BV58" s="107">
        <v>0</v>
      </c>
      <c r="BW58" s="107">
        <v>0</v>
      </c>
      <c r="BX58" s="107">
        <v>0</v>
      </c>
      <c r="BY58" s="107">
        <v>0</v>
      </c>
    </row>
    <row r="59" spans="1:77" x14ac:dyDescent="0.25">
      <c r="A59" s="105" t="s">
        <v>56</v>
      </c>
      <c r="B59" s="107">
        <v>0</v>
      </c>
      <c r="C59" s="107">
        <v>0</v>
      </c>
      <c r="D59" s="107">
        <v>0</v>
      </c>
      <c r="E59" s="107">
        <v>0</v>
      </c>
      <c r="F59" s="107">
        <v>0</v>
      </c>
      <c r="G59" s="107">
        <v>0</v>
      </c>
      <c r="H59" s="107">
        <v>0</v>
      </c>
      <c r="I59" s="107">
        <v>0</v>
      </c>
      <c r="J59" s="107">
        <v>0</v>
      </c>
      <c r="K59" s="107">
        <v>0</v>
      </c>
      <c r="L59" s="107">
        <v>0</v>
      </c>
      <c r="M59" s="107">
        <v>0</v>
      </c>
      <c r="N59" s="107">
        <v>0</v>
      </c>
      <c r="O59" s="107">
        <v>0</v>
      </c>
      <c r="P59" s="107">
        <v>0</v>
      </c>
      <c r="Q59" s="107">
        <v>0</v>
      </c>
      <c r="R59" s="107">
        <v>0</v>
      </c>
      <c r="S59" s="107">
        <v>0</v>
      </c>
      <c r="T59" s="107">
        <v>0</v>
      </c>
      <c r="U59" s="107">
        <v>0</v>
      </c>
      <c r="V59" s="107">
        <v>0</v>
      </c>
      <c r="W59" s="107">
        <v>0</v>
      </c>
      <c r="X59" s="107">
        <v>0</v>
      </c>
      <c r="Y59" s="107">
        <v>0</v>
      </c>
      <c r="Z59" s="107">
        <v>0</v>
      </c>
      <c r="AA59" s="107">
        <v>0</v>
      </c>
      <c r="AB59" s="107">
        <v>0</v>
      </c>
      <c r="AC59" s="107">
        <v>0</v>
      </c>
      <c r="AD59" s="107">
        <v>0</v>
      </c>
      <c r="AE59" s="107">
        <v>0</v>
      </c>
      <c r="AF59" s="107">
        <v>0</v>
      </c>
      <c r="AG59" s="107">
        <v>0</v>
      </c>
      <c r="AH59" s="107">
        <v>0</v>
      </c>
      <c r="AI59" s="107">
        <v>0</v>
      </c>
      <c r="AJ59" s="107">
        <v>0</v>
      </c>
      <c r="AK59" s="107">
        <v>0</v>
      </c>
      <c r="AL59" s="107">
        <v>0</v>
      </c>
      <c r="AM59" s="107">
        <v>0</v>
      </c>
      <c r="AN59" s="107">
        <v>0</v>
      </c>
      <c r="AO59" s="107">
        <v>0</v>
      </c>
      <c r="AP59" s="107">
        <v>0</v>
      </c>
      <c r="AQ59" s="107">
        <v>0</v>
      </c>
      <c r="AR59" s="107">
        <v>0</v>
      </c>
      <c r="AS59" s="107">
        <v>0</v>
      </c>
      <c r="AT59" s="107">
        <v>0</v>
      </c>
      <c r="AU59" s="107">
        <v>0</v>
      </c>
      <c r="AV59" s="107">
        <v>0</v>
      </c>
      <c r="AW59" s="107">
        <v>0</v>
      </c>
      <c r="AX59" s="107">
        <v>0</v>
      </c>
      <c r="AY59" s="107">
        <v>0</v>
      </c>
      <c r="AZ59" s="107">
        <v>0</v>
      </c>
      <c r="BA59" s="107">
        <v>0</v>
      </c>
      <c r="BB59" s="107">
        <v>0</v>
      </c>
      <c r="BC59" s="107">
        <v>0</v>
      </c>
      <c r="BD59" s="107">
        <v>0</v>
      </c>
      <c r="BE59" s="107">
        <v>0</v>
      </c>
      <c r="BF59" s="107">
        <v>0</v>
      </c>
      <c r="BG59" s="107">
        <v>0</v>
      </c>
      <c r="BH59" s="107">
        <v>0</v>
      </c>
      <c r="BI59" s="107">
        <v>0</v>
      </c>
      <c r="BJ59" s="107">
        <v>0</v>
      </c>
      <c r="BK59" s="107">
        <v>0</v>
      </c>
      <c r="BL59" s="107">
        <v>0</v>
      </c>
      <c r="BM59" s="107">
        <v>0</v>
      </c>
      <c r="BN59" s="107">
        <v>0</v>
      </c>
      <c r="BO59" s="107">
        <v>0</v>
      </c>
      <c r="BP59" s="107">
        <v>0</v>
      </c>
      <c r="BQ59" s="107">
        <v>0</v>
      </c>
      <c r="BR59" s="107">
        <v>0</v>
      </c>
      <c r="BS59" s="107">
        <v>0</v>
      </c>
      <c r="BT59" s="107">
        <v>0</v>
      </c>
      <c r="BU59" s="107">
        <v>0</v>
      </c>
      <c r="BV59" s="107">
        <v>0</v>
      </c>
      <c r="BW59" s="107">
        <v>0</v>
      </c>
      <c r="BX59" s="107">
        <v>0</v>
      </c>
      <c r="BY59" s="107">
        <v>0</v>
      </c>
    </row>
    <row r="60" spans="1:77" x14ac:dyDescent="0.25">
      <c r="A60" s="105" t="s">
        <v>57</v>
      </c>
      <c r="B60" s="107">
        <v>0</v>
      </c>
      <c r="C60" s="107">
        <v>0</v>
      </c>
      <c r="D60" s="107">
        <v>0</v>
      </c>
      <c r="E60" s="107">
        <v>0</v>
      </c>
      <c r="F60" s="107">
        <v>0</v>
      </c>
      <c r="G60" s="107">
        <v>0</v>
      </c>
      <c r="H60" s="107">
        <v>0</v>
      </c>
      <c r="I60" s="107">
        <v>0</v>
      </c>
      <c r="J60" s="107">
        <v>0</v>
      </c>
      <c r="K60" s="107">
        <v>0</v>
      </c>
      <c r="L60" s="107">
        <v>0</v>
      </c>
      <c r="M60" s="107">
        <v>0</v>
      </c>
      <c r="N60" s="107">
        <v>0</v>
      </c>
      <c r="O60" s="107">
        <v>0</v>
      </c>
      <c r="P60" s="107">
        <v>0</v>
      </c>
      <c r="Q60" s="107">
        <v>0</v>
      </c>
      <c r="R60" s="107">
        <v>0</v>
      </c>
      <c r="S60" s="107">
        <v>0</v>
      </c>
      <c r="T60" s="107">
        <v>0</v>
      </c>
      <c r="U60" s="107">
        <v>0</v>
      </c>
      <c r="V60" s="107">
        <v>0</v>
      </c>
      <c r="W60" s="107">
        <v>0</v>
      </c>
      <c r="X60" s="107">
        <v>0</v>
      </c>
      <c r="Y60" s="107">
        <v>0</v>
      </c>
      <c r="Z60" s="107">
        <v>0</v>
      </c>
      <c r="AA60" s="107">
        <v>0</v>
      </c>
      <c r="AB60" s="107">
        <v>0</v>
      </c>
      <c r="AC60" s="107">
        <v>0</v>
      </c>
      <c r="AD60" s="107">
        <v>0</v>
      </c>
      <c r="AE60" s="107">
        <v>0</v>
      </c>
      <c r="AF60" s="107">
        <v>0</v>
      </c>
      <c r="AG60" s="107">
        <v>0</v>
      </c>
      <c r="AH60" s="107">
        <v>0</v>
      </c>
      <c r="AI60" s="107">
        <v>0</v>
      </c>
      <c r="AJ60" s="107">
        <v>0</v>
      </c>
      <c r="AK60" s="107">
        <v>0</v>
      </c>
      <c r="AL60" s="107">
        <v>0</v>
      </c>
      <c r="AM60" s="107">
        <v>0</v>
      </c>
      <c r="AN60" s="107">
        <v>0</v>
      </c>
      <c r="AO60" s="107">
        <v>0</v>
      </c>
      <c r="AP60" s="107">
        <v>0</v>
      </c>
      <c r="AQ60" s="107">
        <v>0</v>
      </c>
      <c r="AR60" s="107">
        <v>0</v>
      </c>
      <c r="AS60" s="107">
        <v>0</v>
      </c>
      <c r="AT60" s="107">
        <v>0</v>
      </c>
      <c r="AU60" s="107">
        <v>0</v>
      </c>
      <c r="AV60" s="107">
        <v>0</v>
      </c>
      <c r="AW60" s="107">
        <v>0</v>
      </c>
      <c r="AX60" s="107">
        <v>0</v>
      </c>
      <c r="AY60" s="107">
        <v>0</v>
      </c>
      <c r="AZ60" s="107">
        <v>0</v>
      </c>
      <c r="BA60" s="107">
        <v>0</v>
      </c>
      <c r="BB60" s="107">
        <v>0</v>
      </c>
      <c r="BC60" s="107">
        <v>0</v>
      </c>
      <c r="BD60" s="107">
        <v>0</v>
      </c>
      <c r="BE60" s="107">
        <v>0</v>
      </c>
      <c r="BF60" s="107">
        <v>0</v>
      </c>
      <c r="BG60" s="107">
        <v>0</v>
      </c>
      <c r="BH60" s="107">
        <v>0</v>
      </c>
      <c r="BI60" s="107">
        <v>0</v>
      </c>
      <c r="BJ60" s="107">
        <v>0</v>
      </c>
      <c r="BK60" s="107">
        <v>0</v>
      </c>
      <c r="BL60" s="107">
        <v>0</v>
      </c>
      <c r="BM60" s="107">
        <v>0</v>
      </c>
      <c r="BN60" s="107">
        <v>0</v>
      </c>
      <c r="BO60" s="107">
        <v>0</v>
      </c>
      <c r="BP60" s="107">
        <v>0</v>
      </c>
      <c r="BQ60" s="107">
        <v>0</v>
      </c>
      <c r="BR60" s="107">
        <v>0</v>
      </c>
      <c r="BS60" s="107">
        <v>0</v>
      </c>
      <c r="BT60" s="107">
        <v>0</v>
      </c>
      <c r="BU60" s="107">
        <v>0</v>
      </c>
      <c r="BV60" s="107">
        <v>0</v>
      </c>
      <c r="BW60" s="107">
        <v>0</v>
      </c>
      <c r="BX60" s="107">
        <v>0</v>
      </c>
      <c r="BY60" s="107">
        <v>0</v>
      </c>
    </row>
    <row r="61" spans="1:77" x14ac:dyDescent="0.25">
      <c r="A61" s="105" t="s">
        <v>58</v>
      </c>
      <c r="B61" s="107">
        <v>0</v>
      </c>
      <c r="C61" s="107">
        <v>0</v>
      </c>
      <c r="D61" s="107">
        <v>0</v>
      </c>
      <c r="E61" s="107">
        <v>0</v>
      </c>
      <c r="F61" s="107">
        <v>0</v>
      </c>
      <c r="G61" s="107">
        <v>0</v>
      </c>
      <c r="H61" s="107">
        <v>0</v>
      </c>
      <c r="I61" s="107">
        <v>0</v>
      </c>
      <c r="J61" s="107">
        <v>0</v>
      </c>
      <c r="K61" s="107">
        <v>0</v>
      </c>
      <c r="L61" s="107">
        <v>0</v>
      </c>
      <c r="M61" s="107">
        <v>0</v>
      </c>
      <c r="N61" s="107">
        <v>0</v>
      </c>
      <c r="O61" s="107">
        <v>0</v>
      </c>
      <c r="P61" s="107">
        <v>0</v>
      </c>
      <c r="Q61" s="107">
        <v>0</v>
      </c>
      <c r="R61" s="107">
        <v>0</v>
      </c>
      <c r="S61" s="107">
        <v>0</v>
      </c>
      <c r="T61" s="107">
        <v>0</v>
      </c>
      <c r="U61" s="107">
        <v>0</v>
      </c>
      <c r="V61" s="107">
        <v>0</v>
      </c>
      <c r="W61" s="107">
        <v>0</v>
      </c>
      <c r="X61" s="107">
        <v>0</v>
      </c>
      <c r="Y61" s="107">
        <v>0</v>
      </c>
      <c r="Z61" s="107">
        <v>0</v>
      </c>
      <c r="AA61" s="107">
        <v>0</v>
      </c>
      <c r="AB61" s="107">
        <v>0</v>
      </c>
      <c r="AC61" s="107">
        <v>0</v>
      </c>
      <c r="AD61" s="107">
        <v>0</v>
      </c>
      <c r="AE61" s="107">
        <v>0</v>
      </c>
      <c r="AF61" s="107">
        <v>0</v>
      </c>
      <c r="AG61" s="107">
        <v>0</v>
      </c>
      <c r="AH61" s="107">
        <v>0</v>
      </c>
      <c r="AI61" s="107">
        <v>0</v>
      </c>
      <c r="AJ61" s="107">
        <v>0</v>
      </c>
      <c r="AK61" s="107">
        <v>0</v>
      </c>
      <c r="AL61" s="107">
        <v>0</v>
      </c>
      <c r="AM61" s="107">
        <v>0</v>
      </c>
      <c r="AN61" s="107">
        <v>0</v>
      </c>
      <c r="AO61" s="107">
        <v>0</v>
      </c>
      <c r="AP61" s="107">
        <v>0</v>
      </c>
      <c r="AQ61" s="107">
        <v>0</v>
      </c>
      <c r="AR61" s="107">
        <v>0</v>
      </c>
      <c r="AS61" s="107">
        <v>0</v>
      </c>
      <c r="AT61" s="107">
        <v>0</v>
      </c>
      <c r="AU61" s="107">
        <v>0</v>
      </c>
      <c r="AV61" s="107">
        <v>0</v>
      </c>
      <c r="AW61" s="107">
        <v>0</v>
      </c>
      <c r="AX61" s="107">
        <v>0</v>
      </c>
      <c r="AY61" s="107">
        <v>0</v>
      </c>
      <c r="AZ61" s="107">
        <v>0</v>
      </c>
      <c r="BA61" s="107">
        <v>0</v>
      </c>
      <c r="BB61" s="107">
        <v>0</v>
      </c>
      <c r="BC61" s="107">
        <v>0</v>
      </c>
      <c r="BD61" s="107">
        <v>0</v>
      </c>
      <c r="BE61" s="107">
        <v>0</v>
      </c>
      <c r="BF61" s="107">
        <v>0</v>
      </c>
      <c r="BG61" s="107">
        <v>0</v>
      </c>
      <c r="BH61" s="107">
        <v>0</v>
      </c>
      <c r="BI61" s="107">
        <v>0</v>
      </c>
      <c r="BJ61" s="107">
        <v>0</v>
      </c>
      <c r="BK61" s="107">
        <v>0</v>
      </c>
      <c r="BL61" s="107">
        <v>0</v>
      </c>
      <c r="BM61" s="107">
        <v>0</v>
      </c>
      <c r="BN61" s="107">
        <v>0</v>
      </c>
      <c r="BO61" s="107">
        <v>0</v>
      </c>
      <c r="BP61" s="107">
        <v>0</v>
      </c>
      <c r="BQ61" s="107">
        <v>0</v>
      </c>
      <c r="BR61" s="107">
        <v>0</v>
      </c>
      <c r="BS61" s="107">
        <v>0</v>
      </c>
      <c r="BT61" s="107">
        <v>0</v>
      </c>
      <c r="BU61" s="107">
        <v>0</v>
      </c>
      <c r="BV61" s="107">
        <v>0</v>
      </c>
      <c r="BW61" s="107">
        <v>0</v>
      </c>
      <c r="BX61" s="107">
        <v>0</v>
      </c>
      <c r="BY61" s="107">
        <v>0</v>
      </c>
    </row>
    <row r="62" spans="1:77" x14ac:dyDescent="0.25">
      <c r="A62" s="105" t="s">
        <v>59</v>
      </c>
      <c r="B62" s="107">
        <v>0</v>
      </c>
      <c r="C62" s="107">
        <v>0</v>
      </c>
      <c r="D62" s="107">
        <v>0</v>
      </c>
      <c r="E62" s="107">
        <v>0</v>
      </c>
      <c r="F62" s="107">
        <v>0</v>
      </c>
      <c r="G62" s="107">
        <v>0</v>
      </c>
      <c r="H62" s="107">
        <v>0</v>
      </c>
      <c r="I62" s="107">
        <v>0</v>
      </c>
      <c r="J62" s="107">
        <v>0</v>
      </c>
      <c r="K62" s="107">
        <v>0</v>
      </c>
      <c r="L62" s="107">
        <v>0</v>
      </c>
      <c r="M62" s="107">
        <v>0</v>
      </c>
      <c r="N62" s="107">
        <v>0</v>
      </c>
      <c r="O62" s="107">
        <v>0</v>
      </c>
      <c r="P62" s="107">
        <v>0</v>
      </c>
      <c r="Q62" s="107">
        <v>0</v>
      </c>
      <c r="R62" s="107">
        <v>0</v>
      </c>
      <c r="S62" s="107">
        <v>0</v>
      </c>
      <c r="T62" s="107">
        <v>0</v>
      </c>
      <c r="U62" s="107">
        <v>0</v>
      </c>
      <c r="V62" s="107">
        <v>0</v>
      </c>
      <c r="W62" s="107">
        <v>0</v>
      </c>
      <c r="X62" s="107">
        <v>0</v>
      </c>
      <c r="Y62" s="107">
        <v>0</v>
      </c>
      <c r="Z62" s="107">
        <v>0</v>
      </c>
      <c r="AA62" s="107">
        <v>0</v>
      </c>
      <c r="AB62" s="107">
        <v>0</v>
      </c>
      <c r="AC62" s="107">
        <v>0</v>
      </c>
      <c r="AD62" s="107">
        <v>0</v>
      </c>
      <c r="AE62" s="107">
        <v>0</v>
      </c>
      <c r="AF62" s="107">
        <v>0</v>
      </c>
      <c r="AG62" s="107">
        <v>0</v>
      </c>
      <c r="AH62" s="107">
        <v>0</v>
      </c>
      <c r="AI62" s="107">
        <v>0</v>
      </c>
      <c r="AJ62" s="107">
        <v>0</v>
      </c>
      <c r="AK62" s="107">
        <v>0</v>
      </c>
      <c r="AL62" s="107">
        <v>0</v>
      </c>
      <c r="AM62" s="107">
        <v>0</v>
      </c>
      <c r="AN62" s="107">
        <v>0</v>
      </c>
      <c r="AO62" s="107">
        <v>0</v>
      </c>
      <c r="AP62" s="107">
        <v>0</v>
      </c>
      <c r="AQ62" s="107">
        <v>0</v>
      </c>
      <c r="AR62" s="107">
        <v>0</v>
      </c>
      <c r="AS62" s="107">
        <v>0</v>
      </c>
      <c r="AT62" s="107">
        <v>0</v>
      </c>
      <c r="AU62" s="107">
        <v>0</v>
      </c>
      <c r="AV62" s="107">
        <v>0</v>
      </c>
      <c r="AW62" s="107">
        <v>0</v>
      </c>
      <c r="AX62" s="107">
        <v>0</v>
      </c>
      <c r="AY62" s="107">
        <v>0</v>
      </c>
      <c r="AZ62" s="107">
        <v>0</v>
      </c>
      <c r="BA62" s="107">
        <v>0</v>
      </c>
      <c r="BB62" s="107">
        <v>0</v>
      </c>
      <c r="BC62" s="107">
        <v>0</v>
      </c>
      <c r="BD62" s="107">
        <v>0</v>
      </c>
      <c r="BE62" s="107">
        <v>0</v>
      </c>
      <c r="BF62" s="107">
        <v>0</v>
      </c>
      <c r="BG62" s="107">
        <v>0</v>
      </c>
      <c r="BH62" s="107">
        <v>0</v>
      </c>
      <c r="BI62" s="107">
        <v>0</v>
      </c>
      <c r="BJ62" s="107">
        <v>0</v>
      </c>
      <c r="BK62" s="107">
        <v>0</v>
      </c>
      <c r="BL62" s="107">
        <v>0</v>
      </c>
      <c r="BM62" s="107">
        <v>0</v>
      </c>
      <c r="BN62" s="107">
        <v>0</v>
      </c>
      <c r="BO62" s="107">
        <v>0</v>
      </c>
      <c r="BP62" s="107">
        <v>0</v>
      </c>
      <c r="BQ62" s="107">
        <v>0</v>
      </c>
      <c r="BR62" s="107">
        <v>0</v>
      </c>
      <c r="BS62" s="107">
        <v>0</v>
      </c>
      <c r="BT62" s="107">
        <v>0</v>
      </c>
      <c r="BU62" s="107">
        <v>0</v>
      </c>
      <c r="BV62" s="107">
        <v>0</v>
      </c>
      <c r="BW62" s="107">
        <v>0</v>
      </c>
      <c r="BX62" s="107">
        <v>0</v>
      </c>
      <c r="BY62" s="107">
        <v>0</v>
      </c>
    </row>
    <row r="63" spans="1:77" x14ac:dyDescent="0.25">
      <c r="A63" s="105" t="s">
        <v>60</v>
      </c>
      <c r="B63" s="107">
        <v>0</v>
      </c>
      <c r="C63" s="107">
        <v>0</v>
      </c>
      <c r="D63" s="107">
        <v>0</v>
      </c>
      <c r="E63" s="107">
        <v>0</v>
      </c>
      <c r="F63" s="107">
        <v>0</v>
      </c>
      <c r="G63" s="107">
        <v>0</v>
      </c>
      <c r="H63" s="107">
        <v>0</v>
      </c>
      <c r="I63" s="107">
        <v>0</v>
      </c>
      <c r="J63" s="107">
        <v>0</v>
      </c>
      <c r="K63" s="107">
        <v>0</v>
      </c>
      <c r="L63" s="107">
        <v>0</v>
      </c>
      <c r="M63" s="107">
        <v>0</v>
      </c>
      <c r="N63" s="107">
        <v>0</v>
      </c>
      <c r="O63" s="107">
        <v>0</v>
      </c>
      <c r="P63" s="107">
        <v>0</v>
      </c>
      <c r="Q63" s="107">
        <v>0</v>
      </c>
      <c r="R63" s="107">
        <v>0</v>
      </c>
      <c r="S63" s="107">
        <v>0</v>
      </c>
      <c r="T63" s="107">
        <v>0</v>
      </c>
      <c r="U63" s="107">
        <v>0</v>
      </c>
      <c r="V63" s="107">
        <v>0</v>
      </c>
      <c r="W63" s="107">
        <v>0</v>
      </c>
      <c r="X63" s="107">
        <v>0</v>
      </c>
      <c r="Y63" s="107">
        <v>0</v>
      </c>
      <c r="Z63" s="107">
        <v>0</v>
      </c>
      <c r="AA63" s="107">
        <v>0</v>
      </c>
      <c r="AB63" s="107">
        <v>0</v>
      </c>
      <c r="AC63" s="107">
        <v>0</v>
      </c>
      <c r="AD63" s="107">
        <v>0</v>
      </c>
      <c r="AE63" s="107">
        <v>0</v>
      </c>
      <c r="AF63" s="107">
        <v>0</v>
      </c>
      <c r="AG63" s="107">
        <v>0</v>
      </c>
      <c r="AH63" s="107">
        <v>0</v>
      </c>
      <c r="AI63" s="107">
        <v>0</v>
      </c>
      <c r="AJ63" s="107">
        <v>0</v>
      </c>
      <c r="AK63" s="107">
        <v>0</v>
      </c>
      <c r="AL63" s="107">
        <v>0</v>
      </c>
      <c r="AM63" s="107">
        <v>0</v>
      </c>
      <c r="AN63" s="107">
        <v>0</v>
      </c>
      <c r="AO63" s="107">
        <v>0</v>
      </c>
      <c r="AP63" s="107">
        <v>0</v>
      </c>
      <c r="AQ63" s="107">
        <v>0</v>
      </c>
      <c r="AR63" s="107">
        <v>0</v>
      </c>
      <c r="AS63" s="107">
        <v>0</v>
      </c>
      <c r="AT63" s="107">
        <v>0</v>
      </c>
      <c r="AU63" s="107">
        <v>0</v>
      </c>
      <c r="AV63" s="107">
        <v>0</v>
      </c>
      <c r="AW63" s="107">
        <v>0</v>
      </c>
      <c r="AX63" s="107">
        <v>0</v>
      </c>
      <c r="AY63" s="107">
        <v>0</v>
      </c>
      <c r="AZ63" s="107">
        <v>0</v>
      </c>
      <c r="BA63" s="107">
        <v>0</v>
      </c>
      <c r="BB63" s="107">
        <v>0</v>
      </c>
      <c r="BC63" s="107">
        <v>0</v>
      </c>
      <c r="BD63" s="107">
        <v>0</v>
      </c>
      <c r="BE63" s="107">
        <v>0</v>
      </c>
      <c r="BF63" s="107">
        <v>0</v>
      </c>
      <c r="BG63" s="107">
        <v>0</v>
      </c>
      <c r="BH63" s="107">
        <v>0</v>
      </c>
      <c r="BI63" s="107">
        <v>0</v>
      </c>
      <c r="BJ63" s="107">
        <v>0</v>
      </c>
      <c r="BK63" s="107">
        <v>0</v>
      </c>
      <c r="BL63" s="107">
        <v>0</v>
      </c>
      <c r="BM63" s="107">
        <v>0</v>
      </c>
      <c r="BN63" s="107">
        <v>0</v>
      </c>
      <c r="BO63" s="107">
        <v>0</v>
      </c>
      <c r="BP63" s="107">
        <v>0</v>
      </c>
      <c r="BQ63" s="107">
        <v>0</v>
      </c>
      <c r="BR63" s="107">
        <v>0</v>
      </c>
      <c r="BS63" s="107">
        <v>0</v>
      </c>
      <c r="BT63" s="107">
        <v>0</v>
      </c>
      <c r="BU63" s="107">
        <v>0</v>
      </c>
      <c r="BV63" s="107">
        <v>0</v>
      </c>
      <c r="BW63" s="107">
        <v>0</v>
      </c>
      <c r="BX63" s="107">
        <v>0</v>
      </c>
      <c r="BY63" s="107">
        <v>0</v>
      </c>
    </row>
    <row r="64" spans="1:77" x14ac:dyDescent="0.25">
      <c r="A64" s="105" t="s">
        <v>61</v>
      </c>
      <c r="B64" s="107">
        <v>0</v>
      </c>
      <c r="C64" s="107">
        <v>0</v>
      </c>
      <c r="D64" s="107">
        <v>0</v>
      </c>
      <c r="E64" s="107">
        <v>0</v>
      </c>
      <c r="F64" s="107">
        <v>0</v>
      </c>
      <c r="G64" s="107">
        <v>0</v>
      </c>
      <c r="H64" s="107">
        <v>0</v>
      </c>
      <c r="I64" s="107">
        <v>0</v>
      </c>
      <c r="J64" s="107">
        <v>0</v>
      </c>
      <c r="K64" s="107">
        <v>0</v>
      </c>
      <c r="L64" s="107">
        <v>0</v>
      </c>
      <c r="M64" s="107">
        <v>0</v>
      </c>
      <c r="N64" s="107">
        <v>0</v>
      </c>
      <c r="O64" s="107">
        <v>0</v>
      </c>
      <c r="P64" s="107">
        <v>0</v>
      </c>
      <c r="Q64" s="107">
        <v>0</v>
      </c>
      <c r="R64" s="107">
        <v>0</v>
      </c>
      <c r="S64" s="107">
        <v>0</v>
      </c>
      <c r="T64" s="107">
        <v>0</v>
      </c>
      <c r="U64" s="107">
        <v>0</v>
      </c>
      <c r="V64" s="107">
        <v>0</v>
      </c>
      <c r="W64" s="107">
        <v>0</v>
      </c>
      <c r="X64" s="107">
        <v>0</v>
      </c>
      <c r="Y64" s="107">
        <v>0</v>
      </c>
      <c r="Z64" s="107">
        <v>0</v>
      </c>
      <c r="AA64" s="107">
        <v>0</v>
      </c>
      <c r="AB64" s="107">
        <v>0</v>
      </c>
      <c r="AC64" s="107">
        <v>0</v>
      </c>
      <c r="AD64" s="107">
        <v>0</v>
      </c>
      <c r="AE64" s="107">
        <v>0</v>
      </c>
      <c r="AF64" s="107">
        <v>0</v>
      </c>
      <c r="AG64" s="107">
        <v>0</v>
      </c>
      <c r="AH64" s="107">
        <v>0</v>
      </c>
      <c r="AI64" s="107">
        <v>0</v>
      </c>
      <c r="AJ64" s="107">
        <v>0</v>
      </c>
      <c r="AK64" s="107">
        <v>0</v>
      </c>
      <c r="AL64" s="107">
        <v>0</v>
      </c>
      <c r="AM64" s="107">
        <v>0</v>
      </c>
      <c r="AN64" s="107">
        <v>0</v>
      </c>
      <c r="AO64" s="107">
        <v>0</v>
      </c>
      <c r="AP64" s="107">
        <v>0</v>
      </c>
      <c r="AQ64" s="107">
        <v>0</v>
      </c>
      <c r="AR64" s="107">
        <v>0</v>
      </c>
      <c r="AS64" s="107">
        <v>0</v>
      </c>
      <c r="AT64" s="107">
        <v>0</v>
      </c>
      <c r="AU64" s="107">
        <v>0</v>
      </c>
      <c r="AV64" s="107">
        <v>0</v>
      </c>
      <c r="AW64" s="107">
        <v>0</v>
      </c>
      <c r="AX64" s="107">
        <v>0</v>
      </c>
      <c r="AY64" s="107">
        <v>0</v>
      </c>
      <c r="AZ64" s="107">
        <v>0</v>
      </c>
      <c r="BA64" s="107">
        <v>0</v>
      </c>
      <c r="BB64" s="107">
        <v>0</v>
      </c>
      <c r="BC64" s="107">
        <v>0</v>
      </c>
      <c r="BD64" s="107">
        <v>0</v>
      </c>
      <c r="BE64" s="107">
        <v>0</v>
      </c>
      <c r="BF64" s="107">
        <v>0</v>
      </c>
      <c r="BG64" s="107">
        <v>0</v>
      </c>
      <c r="BH64" s="107">
        <v>0</v>
      </c>
      <c r="BI64" s="107">
        <v>0</v>
      </c>
      <c r="BJ64" s="107">
        <v>0</v>
      </c>
      <c r="BK64" s="107">
        <v>0</v>
      </c>
      <c r="BL64" s="107">
        <v>0</v>
      </c>
      <c r="BM64" s="107">
        <v>0</v>
      </c>
      <c r="BN64" s="107">
        <v>0</v>
      </c>
      <c r="BO64" s="107">
        <v>0</v>
      </c>
      <c r="BP64" s="107">
        <v>0</v>
      </c>
      <c r="BQ64" s="107">
        <v>0</v>
      </c>
      <c r="BR64" s="107">
        <v>0</v>
      </c>
      <c r="BS64" s="107">
        <v>0</v>
      </c>
      <c r="BT64" s="107">
        <v>0</v>
      </c>
      <c r="BU64" s="107">
        <v>0</v>
      </c>
      <c r="BV64" s="107">
        <v>0</v>
      </c>
      <c r="BW64" s="107">
        <v>0</v>
      </c>
      <c r="BX64" s="107">
        <v>0</v>
      </c>
      <c r="BY64" s="107">
        <v>0</v>
      </c>
    </row>
    <row r="65" spans="1:77" x14ac:dyDescent="0.25">
      <c r="A65" s="105" t="s">
        <v>62</v>
      </c>
      <c r="B65" s="107">
        <v>0</v>
      </c>
      <c r="C65" s="107">
        <v>0</v>
      </c>
      <c r="D65" s="107">
        <v>0</v>
      </c>
      <c r="E65" s="107">
        <v>0</v>
      </c>
      <c r="F65" s="107">
        <v>0</v>
      </c>
      <c r="G65" s="107">
        <v>0</v>
      </c>
      <c r="H65" s="107">
        <v>0</v>
      </c>
      <c r="I65" s="107">
        <v>0</v>
      </c>
      <c r="J65" s="107">
        <v>0</v>
      </c>
      <c r="K65" s="107">
        <v>0</v>
      </c>
      <c r="L65" s="107">
        <v>0</v>
      </c>
      <c r="M65" s="107">
        <v>0</v>
      </c>
      <c r="N65" s="107">
        <v>0</v>
      </c>
      <c r="O65" s="107">
        <v>0</v>
      </c>
      <c r="P65" s="107">
        <v>0</v>
      </c>
      <c r="Q65" s="107">
        <v>0</v>
      </c>
      <c r="R65" s="107">
        <v>0</v>
      </c>
      <c r="S65" s="107">
        <v>0</v>
      </c>
      <c r="T65" s="107">
        <v>0</v>
      </c>
      <c r="U65" s="107">
        <v>0</v>
      </c>
      <c r="V65" s="107">
        <v>0</v>
      </c>
      <c r="W65" s="107">
        <v>0</v>
      </c>
      <c r="X65" s="107">
        <v>0</v>
      </c>
      <c r="Y65" s="107">
        <v>0</v>
      </c>
      <c r="Z65" s="107">
        <v>0</v>
      </c>
      <c r="AA65" s="107">
        <v>0</v>
      </c>
      <c r="AB65" s="107">
        <v>0</v>
      </c>
      <c r="AC65" s="107">
        <v>0</v>
      </c>
      <c r="AD65" s="107">
        <v>0</v>
      </c>
      <c r="AE65" s="107">
        <v>0</v>
      </c>
      <c r="AF65" s="107">
        <v>0</v>
      </c>
      <c r="AG65" s="107">
        <v>0</v>
      </c>
      <c r="AH65" s="107">
        <v>0</v>
      </c>
      <c r="AI65" s="107">
        <v>0</v>
      </c>
      <c r="AJ65" s="107">
        <v>0</v>
      </c>
      <c r="AK65" s="107">
        <v>0</v>
      </c>
      <c r="AL65" s="107">
        <v>0</v>
      </c>
      <c r="AM65" s="107">
        <v>0</v>
      </c>
      <c r="AN65" s="107">
        <v>0</v>
      </c>
      <c r="AO65" s="107">
        <v>0</v>
      </c>
      <c r="AP65" s="107">
        <v>0</v>
      </c>
      <c r="AQ65" s="107">
        <v>0</v>
      </c>
      <c r="AR65" s="107">
        <v>0</v>
      </c>
      <c r="AS65" s="107">
        <v>0</v>
      </c>
      <c r="AT65" s="107">
        <v>0</v>
      </c>
      <c r="AU65" s="107">
        <v>0</v>
      </c>
      <c r="AV65" s="107">
        <v>0</v>
      </c>
      <c r="AW65" s="107">
        <v>0</v>
      </c>
      <c r="AX65" s="107">
        <v>0</v>
      </c>
      <c r="AY65" s="107">
        <v>0</v>
      </c>
      <c r="AZ65" s="107">
        <v>0</v>
      </c>
      <c r="BA65" s="107">
        <v>0</v>
      </c>
      <c r="BB65" s="107">
        <v>0</v>
      </c>
      <c r="BC65" s="107">
        <v>0</v>
      </c>
      <c r="BD65" s="107">
        <v>0</v>
      </c>
      <c r="BE65" s="107">
        <v>0</v>
      </c>
      <c r="BF65" s="107">
        <v>0</v>
      </c>
      <c r="BG65" s="107">
        <v>0</v>
      </c>
      <c r="BH65" s="107">
        <v>0</v>
      </c>
      <c r="BI65" s="107">
        <v>0</v>
      </c>
      <c r="BJ65" s="107">
        <v>0</v>
      </c>
      <c r="BK65" s="107">
        <v>0</v>
      </c>
      <c r="BL65" s="107">
        <v>0</v>
      </c>
      <c r="BM65" s="107">
        <v>0</v>
      </c>
      <c r="BN65" s="107">
        <v>0</v>
      </c>
      <c r="BO65" s="107">
        <v>0</v>
      </c>
      <c r="BP65" s="107">
        <v>0</v>
      </c>
      <c r="BQ65" s="107">
        <v>0</v>
      </c>
      <c r="BR65" s="107">
        <v>0</v>
      </c>
      <c r="BS65" s="107">
        <v>0</v>
      </c>
      <c r="BT65" s="107">
        <v>0</v>
      </c>
      <c r="BU65" s="107">
        <v>0</v>
      </c>
      <c r="BV65" s="107">
        <v>0</v>
      </c>
      <c r="BW65" s="107">
        <v>0</v>
      </c>
      <c r="BX65" s="107">
        <v>0</v>
      </c>
      <c r="BY65" s="107">
        <v>0</v>
      </c>
    </row>
    <row r="66" spans="1:77" x14ac:dyDescent="0.25">
      <c r="A66" s="105" t="s">
        <v>63</v>
      </c>
      <c r="B66" s="107">
        <v>0</v>
      </c>
      <c r="C66" s="107">
        <v>0</v>
      </c>
      <c r="D66" s="107">
        <v>0</v>
      </c>
      <c r="E66" s="107">
        <v>0</v>
      </c>
      <c r="F66" s="107">
        <v>0</v>
      </c>
      <c r="G66" s="107">
        <v>0</v>
      </c>
      <c r="H66" s="107">
        <v>0</v>
      </c>
      <c r="I66" s="107">
        <v>0</v>
      </c>
      <c r="J66" s="107">
        <v>0</v>
      </c>
      <c r="K66" s="107">
        <v>0</v>
      </c>
      <c r="L66" s="107">
        <v>0</v>
      </c>
      <c r="M66" s="107">
        <v>0</v>
      </c>
      <c r="N66" s="107">
        <v>0</v>
      </c>
      <c r="O66" s="107">
        <v>0</v>
      </c>
      <c r="P66" s="107">
        <v>0</v>
      </c>
      <c r="Q66" s="107">
        <v>0</v>
      </c>
      <c r="R66" s="107">
        <v>0</v>
      </c>
      <c r="S66" s="107">
        <v>0</v>
      </c>
      <c r="T66" s="107">
        <v>0</v>
      </c>
      <c r="U66" s="107">
        <v>0</v>
      </c>
      <c r="V66" s="107">
        <v>0</v>
      </c>
      <c r="W66" s="107">
        <v>0</v>
      </c>
      <c r="X66" s="107">
        <v>0</v>
      </c>
      <c r="Y66" s="107">
        <v>0</v>
      </c>
      <c r="Z66" s="107">
        <v>0</v>
      </c>
      <c r="AA66" s="107">
        <v>0</v>
      </c>
      <c r="AB66" s="107">
        <v>0</v>
      </c>
      <c r="AC66" s="107">
        <v>0</v>
      </c>
      <c r="AD66" s="107">
        <v>0</v>
      </c>
      <c r="AE66" s="107">
        <v>0</v>
      </c>
      <c r="AF66" s="107">
        <v>0</v>
      </c>
      <c r="AG66" s="107">
        <v>0</v>
      </c>
      <c r="AH66" s="107">
        <v>0</v>
      </c>
      <c r="AI66" s="107">
        <v>0</v>
      </c>
      <c r="AJ66" s="107">
        <v>0</v>
      </c>
      <c r="AK66" s="107">
        <v>0</v>
      </c>
      <c r="AL66" s="107">
        <v>0</v>
      </c>
      <c r="AM66" s="107">
        <v>0</v>
      </c>
      <c r="AN66" s="107">
        <v>0</v>
      </c>
      <c r="AO66" s="107">
        <v>0</v>
      </c>
      <c r="AP66" s="107">
        <v>0</v>
      </c>
      <c r="AQ66" s="107">
        <v>0</v>
      </c>
      <c r="AR66" s="107">
        <v>0</v>
      </c>
      <c r="AS66" s="107">
        <v>0</v>
      </c>
      <c r="AT66" s="107">
        <v>0</v>
      </c>
      <c r="AU66" s="107">
        <v>0</v>
      </c>
      <c r="AV66" s="107">
        <v>0</v>
      </c>
      <c r="AW66" s="107">
        <v>0</v>
      </c>
      <c r="AX66" s="107">
        <v>0</v>
      </c>
      <c r="AY66" s="107">
        <v>0</v>
      </c>
      <c r="AZ66" s="107">
        <v>0</v>
      </c>
      <c r="BA66" s="107">
        <v>0</v>
      </c>
      <c r="BB66" s="107">
        <v>0</v>
      </c>
      <c r="BC66" s="107">
        <v>0</v>
      </c>
      <c r="BD66" s="107">
        <v>0</v>
      </c>
      <c r="BE66" s="107">
        <v>0</v>
      </c>
      <c r="BF66" s="107">
        <v>0</v>
      </c>
      <c r="BG66" s="107">
        <v>0</v>
      </c>
      <c r="BH66" s="107">
        <v>0</v>
      </c>
      <c r="BI66" s="107">
        <v>0</v>
      </c>
      <c r="BJ66" s="107">
        <v>0</v>
      </c>
      <c r="BK66" s="107">
        <v>0</v>
      </c>
      <c r="BL66" s="107">
        <v>0</v>
      </c>
      <c r="BM66" s="107">
        <v>0</v>
      </c>
      <c r="BN66" s="107">
        <v>0</v>
      </c>
      <c r="BO66" s="107">
        <v>0</v>
      </c>
      <c r="BP66" s="107">
        <v>0</v>
      </c>
      <c r="BQ66" s="107">
        <v>0</v>
      </c>
      <c r="BR66" s="107">
        <v>0</v>
      </c>
      <c r="BS66" s="107">
        <v>0</v>
      </c>
      <c r="BT66" s="107">
        <v>0</v>
      </c>
      <c r="BU66" s="107">
        <v>0</v>
      </c>
      <c r="BV66" s="107">
        <v>0</v>
      </c>
      <c r="BW66" s="107">
        <v>0</v>
      </c>
      <c r="BX66" s="107">
        <v>0</v>
      </c>
      <c r="BY66" s="107">
        <v>0</v>
      </c>
    </row>
    <row r="67" spans="1:77" x14ac:dyDescent="0.25">
      <c r="A67" s="105" t="s">
        <v>64</v>
      </c>
      <c r="B67" s="107">
        <v>0</v>
      </c>
      <c r="C67" s="107">
        <v>0</v>
      </c>
      <c r="D67" s="107">
        <v>0</v>
      </c>
      <c r="E67" s="107">
        <v>0</v>
      </c>
      <c r="F67" s="107">
        <v>0</v>
      </c>
      <c r="G67" s="107">
        <v>0</v>
      </c>
      <c r="H67" s="107">
        <v>0</v>
      </c>
      <c r="I67" s="107">
        <v>0</v>
      </c>
      <c r="J67" s="107">
        <v>0</v>
      </c>
      <c r="K67" s="107">
        <v>0</v>
      </c>
      <c r="L67" s="107">
        <v>0</v>
      </c>
      <c r="M67" s="107">
        <v>0</v>
      </c>
      <c r="N67" s="107">
        <v>0</v>
      </c>
      <c r="O67" s="107">
        <v>0</v>
      </c>
      <c r="P67" s="107">
        <v>0</v>
      </c>
      <c r="Q67" s="107">
        <v>0</v>
      </c>
      <c r="R67" s="107">
        <v>0</v>
      </c>
      <c r="S67" s="107">
        <v>0</v>
      </c>
      <c r="T67" s="107">
        <v>0</v>
      </c>
      <c r="U67" s="107">
        <v>0</v>
      </c>
      <c r="V67" s="107">
        <v>0</v>
      </c>
      <c r="W67" s="107">
        <v>0</v>
      </c>
      <c r="X67" s="107">
        <v>0</v>
      </c>
      <c r="Y67" s="107">
        <v>0</v>
      </c>
      <c r="Z67" s="107">
        <v>0</v>
      </c>
      <c r="AA67" s="107">
        <v>0</v>
      </c>
      <c r="AB67" s="107">
        <v>0</v>
      </c>
      <c r="AC67" s="107">
        <v>0</v>
      </c>
      <c r="AD67" s="107">
        <v>0</v>
      </c>
      <c r="AE67" s="107">
        <v>0</v>
      </c>
      <c r="AF67" s="107">
        <v>0</v>
      </c>
      <c r="AG67" s="107">
        <v>0</v>
      </c>
      <c r="AH67" s="107">
        <v>0</v>
      </c>
      <c r="AI67" s="107">
        <v>0</v>
      </c>
      <c r="AJ67" s="107">
        <v>0</v>
      </c>
      <c r="AK67" s="107">
        <v>0</v>
      </c>
      <c r="AL67" s="107">
        <v>0</v>
      </c>
      <c r="AM67" s="107">
        <v>0</v>
      </c>
      <c r="AN67" s="107">
        <v>0</v>
      </c>
      <c r="AO67" s="107">
        <v>0</v>
      </c>
      <c r="AP67" s="107">
        <v>0</v>
      </c>
      <c r="AQ67" s="107">
        <v>0</v>
      </c>
      <c r="AR67" s="107">
        <v>0</v>
      </c>
      <c r="AS67" s="107">
        <v>0</v>
      </c>
      <c r="AT67" s="107">
        <v>0</v>
      </c>
      <c r="AU67" s="107">
        <v>0</v>
      </c>
      <c r="AV67" s="107">
        <v>0</v>
      </c>
      <c r="AW67" s="107">
        <v>0</v>
      </c>
      <c r="AX67" s="107">
        <v>0</v>
      </c>
      <c r="AY67" s="107">
        <v>0</v>
      </c>
      <c r="AZ67" s="107">
        <v>0</v>
      </c>
      <c r="BA67" s="107">
        <v>0</v>
      </c>
      <c r="BB67" s="107">
        <v>0</v>
      </c>
      <c r="BC67" s="107">
        <v>0</v>
      </c>
      <c r="BD67" s="107">
        <v>0</v>
      </c>
      <c r="BE67" s="107">
        <v>0</v>
      </c>
      <c r="BF67" s="107">
        <v>0</v>
      </c>
      <c r="BG67" s="107">
        <v>0</v>
      </c>
      <c r="BH67" s="107">
        <v>0</v>
      </c>
      <c r="BI67" s="107">
        <v>0</v>
      </c>
      <c r="BJ67" s="107">
        <v>0</v>
      </c>
      <c r="BK67" s="107">
        <v>0</v>
      </c>
      <c r="BL67" s="107">
        <v>0</v>
      </c>
      <c r="BM67" s="107">
        <v>0</v>
      </c>
      <c r="BN67" s="107">
        <v>0</v>
      </c>
      <c r="BO67" s="107">
        <v>0</v>
      </c>
      <c r="BP67" s="107">
        <v>0</v>
      </c>
      <c r="BQ67" s="107">
        <v>0</v>
      </c>
      <c r="BR67" s="107">
        <v>0</v>
      </c>
      <c r="BS67" s="107">
        <v>0</v>
      </c>
      <c r="BT67" s="107">
        <v>0</v>
      </c>
      <c r="BU67" s="107">
        <v>0</v>
      </c>
      <c r="BV67" s="107">
        <v>0</v>
      </c>
      <c r="BW67" s="107">
        <v>0</v>
      </c>
      <c r="BX67" s="107">
        <v>0</v>
      </c>
      <c r="BY67" s="107">
        <v>0</v>
      </c>
    </row>
    <row r="68" spans="1:77" x14ac:dyDescent="0.25">
      <c r="A68" s="105" t="s">
        <v>65</v>
      </c>
      <c r="B68" s="107">
        <v>0</v>
      </c>
      <c r="C68" s="107">
        <v>0</v>
      </c>
      <c r="D68" s="107">
        <v>0</v>
      </c>
      <c r="E68" s="107">
        <v>0</v>
      </c>
      <c r="F68" s="107">
        <v>0</v>
      </c>
      <c r="G68" s="107">
        <v>0</v>
      </c>
      <c r="H68" s="107">
        <v>0</v>
      </c>
      <c r="I68" s="107">
        <v>0</v>
      </c>
      <c r="J68" s="107">
        <v>0</v>
      </c>
      <c r="K68" s="107">
        <v>0</v>
      </c>
      <c r="L68" s="107">
        <v>0</v>
      </c>
      <c r="M68" s="107">
        <v>0</v>
      </c>
      <c r="N68" s="107">
        <v>0</v>
      </c>
      <c r="O68" s="107">
        <v>0</v>
      </c>
      <c r="P68" s="107">
        <v>0</v>
      </c>
      <c r="Q68" s="107">
        <v>0</v>
      </c>
      <c r="R68" s="107">
        <v>0</v>
      </c>
      <c r="S68" s="107">
        <v>0</v>
      </c>
      <c r="T68" s="107">
        <v>0</v>
      </c>
      <c r="U68" s="107">
        <v>0</v>
      </c>
      <c r="V68" s="107">
        <v>0</v>
      </c>
      <c r="W68" s="107">
        <v>0</v>
      </c>
      <c r="X68" s="107">
        <v>0</v>
      </c>
      <c r="Y68" s="107">
        <v>0</v>
      </c>
      <c r="Z68" s="107">
        <v>0</v>
      </c>
      <c r="AA68" s="107">
        <v>0</v>
      </c>
      <c r="AB68" s="107">
        <v>0</v>
      </c>
      <c r="AC68" s="107">
        <v>0</v>
      </c>
      <c r="AD68" s="107">
        <v>0</v>
      </c>
      <c r="AE68" s="107">
        <v>0</v>
      </c>
      <c r="AF68" s="107">
        <v>0</v>
      </c>
      <c r="AG68" s="107">
        <v>0</v>
      </c>
      <c r="AH68" s="107">
        <v>0</v>
      </c>
      <c r="AI68" s="107">
        <v>0</v>
      </c>
      <c r="AJ68" s="107">
        <v>0</v>
      </c>
      <c r="AK68" s="107">
        <v>0</v>
      </c>
      <c r="AL68" s="107">
        <v>0</v>
      </c>
      <c r="AM68" s="107">
        <v>0</v>
      </c>
      <c r="AN68" s="107">
        <v>0</v>
      </c>
      <c r="AO68" s="107">
        <v>0</v>
      </c>
      <c r="AP68" s="107">
        <v>0</v>
      </c>
      <c r="AQ68" s="107">
        <v>0</v>
      </c>
      <c r="AR68" s="107">
        <v>0</v>
      </c>
      <c r="AS68" s="107">
        <v>0</v>
      </c>
      <c r="AT68" s="107">
        <v>0</v>
      </c>
      <c r="AU68" s="107">
        <v>0</v>
      </c>
      <c r="AV68" s="107">
        <v>0</v>
      </c>
      <c r="AW68" s="107">
        <v>0</v>
      </c>
      <c r="AX68" s="107">
        <v>0</v>
      </c>
      <c r="AY68" s="107">
        <v>0</v>
      </c>
      <c r="AZ68" s="107">
        <v>0</v>
      </c>
      <c r="BA68" s="107">
        <v>0</v>
      </c>
      <c r="BB68" s="107">
        <v>0</v>
      </c>
      <c r="BC68" s="107">
        <v>0</v>
      </c>
      <c r="BD68" s="107">
        <v>0</v>
      </c>
      <c r="BE68" s="107">
        <v>0</v>
      </c>
      <c r="BF68" s="107">
        <v>0</v>
      </c>
      <c r="BG68" s="107">
        <v>0</v>
      </c>
      <c r="BH68" s="107">
        <v>0</v>
      </c>
      <c r="BI68" s="107">
        <v>0</v>
      </c>
      <c r="BJ68" s="107">
        <v>0</v>
      </c>
      <c r="BK68" s="107">
        <v>0</v>
      </c>
      <c r="BL68" s="107">
        <v>0</v>
      </c>
      <c r="BM68" s="107">
        <v>0</v>
      </c>
      <c r="BN68" s="107">
        <v>0</v>
      </c>
      <c r="BO68" s="107">
        <v>0</v>
      </c>
      <c r="BP68" s="107">
        <v>0</v>
      </c>
      <c r="BQ68" s="107">
        <v>0</v>
      </c>
      <c r="BR68" s="107">
        <v>0</v>
      </c>
      <c r="BS68" s="107">
        <v>0</v>
      </c>
      <c r="BT68" s="107">
        <v>0</v>
      </c>
      <c r="BU68" s="107">
        <v>0</v>
      </c>
      <c r="BV68" s="107">
        <v>0</v>
      </c>
      <c r="BW68" s="107">
        <v>0</v>
      </c>
      <c r="BX68" s="107">
        <v>0</v>
      </c>
      <c r="BY68" s="107">
        <v>0</v>
      </c>
    </row>
    <row r="69" spans="1:77" x14ac:dyDescent="0.25">
      <c r="A69" s="105" t="s">
        <v>66</v>
      </c>
      <c r="B69" s="107">
        <v>0</v>
      </c>
      <c r="C69" s="107">
        <v>0</v>
      </c>
      <c r="D69" s="107">
        <v>0</v>
      </c>
      <c r="E69" s="107">
        <v>0</v>
      </c>
      <c r="F69" s="107">
        <v>0</v>
      </c>
      <c r="G69" s="107">
        <v>0</v>
      </c>
      <c r="H69" s="107">
        <v>0</v>
      </c>
      <c r="I69" s="107">
        <v>0</v>
      </c>
      <c r="J69" s="107">
        <v>0</v>
      </c>
      <c r="K69" s="107">
        <v>0</v>
      </c>
      <c r="L69" s="107">
        <v>0</v>
      </c>
      <c r="M69" s="107">
        <v>0</v>
      </c>
      <c r="N69" s="107">
        <v>0</v>
      </c>
      <c r="O69" s="107">
        <v>0</v>
      </c>
      <c r="P69" s="107">
        <v>0</v>
      </c>
      <c r="Q69" s="107">
        <v>0</v>
      </c>
      <c r="R69" s="107">
        <v>0</v>
      </c>
      <c r="S69" s="107">
        <v>0</v>
      </c>
      <c r="T69" s="107">
        <v>0</v>
      </c>
      <c r="U69" s="107">
        <v>0</v>
      </c>
      <c r="V69" s="107">
        <v>0</v>
      </c>
      <c r="W69" s="107">
        <v>0</v>
      </c>
      <c r="X69" s="107">
        <v>0</v>
      </c>
      <c r="Y69" s="107">
        <v>0</v>
      </c>
      <c r="Z69" s="107">
        <v>0</v>
      </c>
      <c r="AA69" s="107">
        <v>0</v>
      </c>
      <c r="AB69" s="107">
        <v>0</v>
      </c>
      <c r="AC69" s="107">
        <v>0</v>
      </c>
      <c r="AD69" s="107">
        <v>0</v>
      </c>
      <c r="AE69" s="107">
        <v>0</v>
      </c>
      <c r="AF69" s="107">
        <v>0</v>
      </c>
      <c r="AG69" s="107">
        <v>0</v>
      </c>
      <c r="AH69" s="107">
        <v>0</v>
      </c>
      <c r="AI69" s="107">
        <v>0</v>
      </c>
      <c r="AJ69" s="107">
        <v>0</v>
      </c>
      <c r="AK69" s="107">
        <v>0</v>
      </c>
      <c r="AL69" s="107">
        <v>0</v>
      </c>
      <c r="AM69" s="107">
        <v>0</v>
      </c>
      <c r="AN69" s="107">
        <v>0</v>
      </c>
      <c r="AO69" s="107">
        <v>0</v>
      </c>
      <c r="AP69" s="107">
        <v>0</v>
      </c>
      <c r="AQ69" s="107">
        <v>0</v>
      </c>
      <c r="AR69" s="107">
        <v>0</v>
      </c>
      <c r="AS69" s="107">
        <v>0</v>
      </c>
      <c r="AT69" s="107">
        <v>0</v>
      </c>
      <c r="AU69" s="107">
        <v>0</v>
      </c>
      <c r="AV69" s="107">
        <v>0</v>
      </c>
      <c r="AW69" s="107">
        <v>0</v>
      </c>
      <c r="AX69" s="107">
        <v>0</v>
      </c>
      <c r="AY69" s="107">
        <v>0</v>
      </c>
      <c r="AZ69" s="107">
        <v>0</v>
      </c>
      <c r="BA69" s="107">
        <v>0</v>
      </c>
      <c r="BB69" s="107">
        <v>0</v>
      </c>
      <c r="BC69" s="107">
        <v>0</v>
      </c>
      <c r="BD69" s="107">
        <v>0</v>
      </c>
      <c r="BE69" s="107">
        <v>0</v>
      </c>
      <c r="BF69" s="107">
        <v>0</v>
      </c>
      <c r="BG69" s="107">
        <v>0</v>
      </c>
      <c r="BH69" s="107">
        <v>0</v>
      </c>
      <c r="BI69" s="107">
        <v>0</v>
      </c>
      <c r="BJ69" s="107">
        <v>0</v>
      </c>
      <c r="BK69" s="107">
        <v>0</v>
      </c>
      <c r="BL69" s="107">
        <v>0</v>
      </c>
      <c r="BM69" s="107">
        <v>0</v>
      </c>
      <c r="BN69" s="107">
        <v>0</v>
      </c>
      <c r="BO69" s="107">
        <v>0</v>
      </c>
      <c r="BP69" s="107">
        <v>0</v>
      </c>
      <c r="BQ69" s="107">
        <v>0</v>
      </c>
      <c r="BR69" s="107">
        <v>0</v>
      </c>
      <c r="BS69" s="107">
        <v>0</v>
      </c>
      <c r="BT69" s="107">
        <v>0</v>
      </c>
      <c r="BU69" s="107">
        <v>0</v>
      </c>
      <c r="BV69" s="107">
        <v>0</v>
      </c>
      <c r="BW69" s="107">
        <v>0</v>
      </c>
      <c r="BX69" s="107">
        <v>0</v>
      </c>
      <c r="BY69" s="107">
        <v>0</v>
      </c>
    </row>
    <row r="70" spans="1:77" x14ac:dyDescent="0.25">
      <c r="A70" s="105" t="s">
        <v>67</v>
      </c>
      <c r="B70" s="107">
        <v>0</v>
      </c>
      <c r="C70" s="107">
        <v>0</v>
      </c>
      <c r="D70" s="107">
        <v>0</v>
      </c>
      <c r="E70" s="107">
        <v>0</v>
      </c>
      <c r="F70" s="107">
        <v>0</v>
      </c>
      <c r="G70" s="107">
        <v>0</v>
      </c>
      <c r="H70" s="107">
        <v>0</v>
      </c>
      <c r="I70" s="107">
        <v>0</v>
      </c>
      <c r="J70" s="107">
        <v>0</v>
      </c>
      <c r="K70" s="107">
        <v>0</v>
      </c>
      <c r="L70" s="107">
        <v>0</v>
      </c>
      <c r="M70" s="107">
        <v>0</v>
      </c>
      <c r="N70" s="107">
        <v>0</v>
      </c>
      <c r="O70" s="107">
        <v>0</v>
      </c>
      <c r="P70" s="107">
        <v>0</v>
      </c>
      <c r="Q70" s="107">
        <v>0</v>
      </c>
      <c r="R70" s="107">
        <v>0</v>
      </c>
      <c r="S70" s="107">
        <v>0</v>
      </c>
      <c r="T70" s="107">
        <v>0</v>
      </c>
      <c r="U70" s="107">
        <v>0</v>
      </c>
      <c r="V70" s="107">
        <v>0</v>
      </c>
      <c r="W70" s="107">
        <v>0</v>
      </c>
      <c r="X70" s="107">
        <v>0</v>
      </c>
      <c r="Y70" s="107">
        <v>0</v>
      </c>
      <c r="Z70" s="107">
        <v>0</v>
      </c>
      <c r="AA70" s="107">
        <v>0</v>
      </c>
      <c r="AB70" s="107">
        <v>0</v>
      </c>
      <c r="AC70" s="107">
        <v>0</v>
      </c>
      <c r="AD70" s="107">
        <v>0</v>
      </c>
      <c r="AE70" s="107">
        <v>0</v>
      </c>
      <c r="AF70" s="107">
        <v>0</v>
      </c>
      <c r="AG70" s="107">
        <v>0</v>
      </c>
      <c r="AH70" s="107">
        <v>0</v>
      </c>
      <c r="AI70" s="107">
        <v>0</v>
      </c>
      <c r="AJ70" s="107">
        <v>0</v>
      </c>
      <c r="AK70" s="107">
        <v>0</v>
      </c>
      <c r="AL70" s="107">
        <v>0</v>
      </c>
      <c r="AM70" s="107">
        <v>0</v>
      </c>
      <c r="AN70" s="107">
        <v>0</v>
      </c>
      <c r="AO70" s="107">
        <v>0</v>
      </c>
      <c r="AP70" s="107">
        <v>0</v>
      </c>
      <c r="AQ70" s="107">
        <v>0</v>
      </c>
      <c r="AR70" s="107">
        <v>0</v>
      </c>
      <c r="AS70" s="107">
        <v>0</v>
      </c>
      <c r="AT70" s="107">
        <v>0</v>
      </c>
      <c r="AU70" s="107">
        <v>0</v>
      </c>
      <c r="AV70" s="107">
        <v>0</v>
      </c>
      <c r="AW70" s="107">
        <v>0</v>
      </c>
      <c r="AX70" s="107">
        <v>0</v>
      </c>
      <c r="AY70" s="107">
        <v>0</v>
      </c>
      <c r="AZ70" s="107">
        <v>0</v>
      </c>
      <c r="BA70" s="107">
        <v>0</v>
      </c>
      <c r="BB70" s="107">
        <v>0</v>
      </c>
      <c r="BC70" s="107">
        <v>0</v>
      </c>
      <c r="BD70" s="107">
        <v>0</v>
      </c>
      <c r="BE70" s="107">
        <v>0</v>
      </c>
      <c r="BF70" s="107">
        <v>0</v>
      </c>
      <c r="BG70" s="107">
        <v>0</v>
      </c>
      <c r="BH70" s="107">
        <v>0</v>
      </c>
      <c r="BI70" s="107">
        <v>0</v>
      </c>
      <c r="BJ70" s="107">
        <v>0</v>
      </c>
      <c r="BK70" s="107">
        <v>0</v>
      </c>
      <c r="BL70" s="107">
        <v>0</v>
      </c>
      <c r="BM70" s="107">
        <v>0</v>
      </c>
      <c r="BN70" s="107">
        <v>0</v>
      </c>
      <c r="BO70" s="107">
        <v>0</v>
      </c>
      <c r="BP70" s="107">
        <v>0</v>
      </c>
      <c r="BQ70" s="107">
        <v>0</v>
      </c>
      <c r="BR70" s="107">
        <v>0</v>
      </c>
      <c r="BS70" s="107">
        <v>0</v>
      </c>
      <c r="BT70" s="107">
        <v>0</v>
      </c>
      <c r="BU70" s="107">
        <v>0</v>
      </c>
      <c r="BV70" s="107">
        <v>0</v>
      </c>
      <c r="BW70" s="107">
        <v>0</v>
      </c>
      <c r="BX70" s="107">
        <v>0</v>
      </c>
      <c r="BY70" s="107">
        <v>0</v>
      </c>
    </row>
    <row r="71" spans="1:77" x14ac:dyDescent="0.25">
      <c r="A71" s="105" t="s">
        <v>68</v>
      </c>
      <c r="B71" s="107">
        <v>0</v>
      </c>
      <c r="C71" s="107">
        <v>0</v>
      </c>
      <c r="D71" s="107">
        <v>0</v>
      </c>
      <c r="E71" s="107">
        <v>0</v>
      </c>
      <c r="F71" s="107">
        <v>0</v>
      </c>
      <c r="G71" s="107">
        <v>0</v>
      </c>
      <c r="H71" s="107">
        <v>0</v>
      </c>
      <c r="I71" s="107">
        <v>0</v>
      </c>
      <c r="J71" s="107">
        <v>0</v>
      </c>
      <c r="K71" s="107">
        <v>0</v>
      </c>
      <c r="L71" s="107">
        <v>0</v>
      </c>
      <c r="M71" s="107">
        <v>0</v>
      </c>
      <c r="N71" s="107">
        <v>0</v>
      </c>
      <c r="O71" s="107">
        <v>0</v>
      </c>
      <c r="P71" s="107">
        <v>0</v>
      </c>
      <c r="Q71" s="107">
        <v>0</v>
      </c>
      <c r="R71" s="107">
        <v>0</v>
      </c>
      <c r="S71" s="107">
        <v>0</v>
      </c>
      <c r="T71" s="107">
        <v>0</v>
      </c>
      <c r="U71" s="107">
        <v>0</v>
      </c>
      <c r="V71" s="107">
        <v>0</v>
      </c>
      <c r="W71" s="107">
        <v>0</v>
      </c>
      <c r="X71" s="107">
        <v>0</v>
      </c>
      <c r="Y71" s="107">
        <v>0</v>
      </c>
      <c r="Z71" s="107">
        <v>0</v>
      </c>
      <c r="AA71" s="107">
        <v>0</v>
      </c>
      <c r="AB71" s="107">
        <v>0</v>
      </c>
      <c r="AC71" s="107">
        <v>0</v>
      </c>
      <c r="AD71" s="107">
        <v>0</v>
      </c>
      <c r="AE71" s="107">
        <v>0</v>
      </c>
      <c r="AF71" s="107">
        <v>0</v>
      </c>
      <c r="AG71" s="107">
        <v>0</v>
      </c>
      <c r="AH71" s="107">
        <v>0</v>
      </c>
      <c r="AI71" s="107">
        <v>0</v>
      </c>
      <c r="AJ71" s="107">
        <v>0</v>
      </c>
      <c r="AK71" s="107">
        <v>0</v>
      </c>
      <c r="AL71" s="107">
        <v>0</v>
      </c>
      <c r="AM71" s="107">
        <v>0</v>
      </c>
      <c r="AN71" s="107">
        <v>0</v>
      </c>
      <c r="AO71" s="107">
        <v>0</v>
      </c>
      <c r="AP71" s="107">
        <v>0</v>
      </c>
      <c r="AQ71" s="107">
        <v>0</v>
      </c>
      <c r="AR71" s="107">
        <v>0</v>
      </c>
      <c r="AS71" s="107">
        <v>0</v>
      </c>
      <c r="AT71" s="107">
        <v>0</v>
      </c>
      <c r="AU71" s="107">
        <v>0</v>
      </c>
      <c r="AV71" s="107">
        <v>0</v>
      </c>
      <c r="AW71" s="107">
        <v>0</v>
      </c>
      <c r="AX71" s="107">
        <v>0</v>
      </c>
      <c r="AY71" s="107">
        <v>0</v>
      </c>
      <c r="AZ71" s="107">
        <v>0</v>
      </c>
      <c r="BA71" s="107">
        <v>0</v>
      </c>
      <c r="BB71" s="107">
        <v>0</v>
      </c>
      <c r="BC71" s="107">
        <v>0</v>
      </c>
      <c r="BD71" s="107">
        <v>0</v>
      </c>
      <c r="BE71" s="107">
        <v>0</v>
      </c>
      <c r="BF71" s="107">
        <v>0</v>
      </c>
      <c r="BG71" s="107">
        <v>0</v>
      </c>
      <c r="BH71" s="107">
        <v>0</v>
      </c>
      <c r="BI71" s="107">
        <v>0</v>
      </c>
      <c r="BJ71" s="107">
        <v>0</v>
      </c>
      <c r="BK71" s="107">
        <v>0</v>
      </c>
      <c r="BL71" s="107">
        <v>0</v>
      </c>
      <c r="BM71" s="107">
        <v>0</v>
      </c>
      <c r="BN71" s="107">
        <v>0</v>
      </c>
      <c r="BO71" s="107">
        <v>0</v>
      </c>
      <c r="BP71" s="107">
        <v>0</v>
      </c>
      <c r="BQ71" s="107">
        <v>0</v>
      </c>
      <c r="BR71" s="107">
        <v>0</v>
      </c>
      <c r="BS71" s="107">
        <v>0</v>
      </c>
      <c r="BT71" s="107">
        <v>0</v>
      </c>
      <c r="BU71" s="107">
        <v>0</v>
      </c>
      <c r="BV71" s="107">
        <v>0</v>
      </c>
      <c r="BW71" s="107">
        <v>0</v>
      </c>
      <c r="BX71" s="107">
        <v>0</v>
      </c>
      <c r="BY71" s="107">
        <v>0</v>
      </c>
    </row>
    <row r="72" spans="1:77" x14ac:dyDescent="0.25">
      <c r="A72" s="105" t="s">
        <v>69</v>
      </c>
      <c r="B72" s="107">
        <v>0</v>
      </c>
      <c r="C72" s="107">
        <v>0</v>
      </c>
      <c r="D72" s="107">
        <v>0</v>
      </c>
      <c r="E72" s="107">
        <v>0</v>
      </c>
      <c r="F72" s="107">
        <v>0</v>
      </c>
      <c r="G72" s="107">
        <v>0</v>
      </c>
      <c r="H72" s="107">
        <v>0</v>
      </c>
      <c r="I72" s="107">
        <v>0</v>
      </c>
      <c r="J72" s="107">
        <v>0</v>
      </c>
      <c r="K72" s="107">
        <v>0</v>
      </c>
      <c r="L72" s="107">
        <v>0</v>
      </c>
      <c r="M72" s="107">
        <v>0</v>
      </c>
      <c r="N72" s="107">
        <v>0</v>
      </c>
      <c r="O72" s="107">
        <v>0</v>
      </c>
      <c r="P72" s="107">
        <v>0</v>
      </c>
      <c r="Q72" s="107">
        <v>0</v>
      </c>
      <c r="R72" s="107">
        <v>0</v>
      </c>
      <c r="S72" s="107">
        <v>0</v>
      </c>
      <c r="T72" s="107">
        <v>0</v>
      </c>
      <c r="U72" s="107">
        <v>0</v>
      </c>
      <c r="V72" s="107">
        <v>0</v>
      </c>
      <c r="W72" s="107">
        <v>0</v>
      </c>
      <c r="X72" s="107">
        <v>0</v>
      </c>
      <c r="Y72" s="107">
        <v>0</v>
      </c>
      <c r="Z72" s="107">
        <v>0</v>
      </c>
      <c r="AA72" s="107">
        <v>0</v>
      </c>
      <c r="AB72" s="107">
        <v>0</v>
      </c>
      <c r="AC72" s="107">
        <v>0</v>
      </c>
      <c r="AD72" s="107">
        <v>0</v>
      </c>
      <c r="AE72" s="107">
        <v>0</v>
      </c>
      <c r="AF72" s="107">
        <v>0</v>
      </c>
      <c r="AG72" s="107">
        <v>0</v>
      </c>
      <c r="AH72" s="107">
        <v>0</v>
      </c>
      <c r="AI72" s="107">
        <v>0</v>
      </c>
      <c r="AJ72" s="107">
        <v>0</v>
      </c>
      <c r="AK72" s="107">
        <v>0</v>
      </c>
      <c r="AL72" s="107">
        <v>0</v>
      </c>
      <c r="AM72" s="107">
        <v>0</v>
      </c>
      <c r="AN72" s="107">
        <v>0</v>
      </c>
      <c r="AO72" s="107">
        <v>0</v>
      </c>
      <c r="AP72" s="107">
        <v>0</v>
      </c>
      <c r="AQ72" s="107">
        <v>0</v>
      </c>
      <c r="AR72" s="107">
        <v>0</v>
      </c>
      <c r="AS72" s="107">
        <v>0</v>
      </c>
      <c r="AT72" s="107">
        <v>0</v>
      </c>
      <c r="AU72" s="107">
        <v>0</v>
      </c>
      <c r="AV72" s="107">
        <v>0</v>
      </c>
      <c r="AW72" s="107">
        <v>0</v>
      </c>
      <c r="AX72" s="107">
        <v>0</v>
      </c>
      <c r="AY72" s="107">
        <v>0</v>
      </c>
      <c r="AZ72" s="107">
        <v>0</v>
      </c>
      <c r="BA72" s="107">
        <v>0</v>
      </c>
      <c r="BB72" s="107">
        <v>0</v>
      </c>
      <c r="BC72" s="107">
        <v>0</v>
      </c>
      <c r="BD72" s="107">
        <v>0</v>
      </c>
      <c r="BE72" s="107">
        <v>0</v>
      </c>
      <c r="BF72" s="107">
        <v>0</v>
      </c>
      <c r="BG72" s="107">
        <v>0</v>
      </c>
      <c r="BH72" s="107">
        <v>0</v>
      </c>
      <c r="BI72" s="107">
        <v>0</v>
      </c>
      <c r="BJ72" s="107">
        <v>0</v>
      </c>
      <c r="BK72" s="107">
        <v>0</v>
      </c>
      <c r="BL72" s="107">
        <v>0</v>
      </c>
      <c r="BM72" s="107">
        <v>0</v>
      </c>
      <c r="BN72" s="107">
        <v>0</v>
      </c>
      <c r="BO72" s="107">
        <v>0</v>
      </c>
      <c r="BP72" s="107">
        <v>0</v>
      </c>
      <c r="BQ72" s="107">
        <v>0</v>
      </c>
      <c r="BR72" s="107">
        <v>0</v>
      </c>
      <c r="BS72" s="107">
        <v>0</v>
      </c>
      <c r="BT72" s="107">
        <v>0</v>
      </c>
      <c r="BU72" s="107">
        <v>0</v>
      </c>
      <c r="BV72" s="107">
        <v>0</v>
      </c>
      <c r="BW72" s="107">
        <v>0</v>
      </c>
      <c r="BX72" s="107">
        <v>0</v>
      </c>
      <c r="BY72" s="107">
        <v>0</v>
      </c>
    </row>
    <row r="73" spans="1:77" x14ac:dyDescent="0.25">
      <c r="A73" s="105" t="s">
        <v>70</v>
      </c>
      <c r="B73" s="107">
        <v>0</v>
      </c>
      <c r="C73" s="107">
        <v>0</v>
      </c>
      <c r="D73" s="107">
        <v>0</v>
      </c>
      <c r="E73" s="107">
        <v>0</v>
      </c>
      <c r="F73" s="107">
        <v>0</v>
      </c>
      <c r="G73" s="107">
        <v>0</v>
      </c>
      <c r="H73" s="107">
        <v>0</v>
      </c>
      <c r="I73" s="107">
        <v>0</v>
      </c>
      <c r="J73" s="107">
        <v>0</v>
      </c>
      <c r="K73" s="107">
        <v>0</v>
      </c>
      <c r="L73" s="107">
        <v>0</v>
      </c>
      <c r="M73" s="107">
        <v>0</v>
      </c>
      <c r="N73" s="107">
        <v>0</v>
      </c>
      <c r="O73" s="107">
        <v>0</v>
      </c>
      <c r="P73" s="107">
        <v>0</v>
      </c>
      <c r="Q73" s="107">
        <v>0</v>
      </c>
      <c r="R73" s="107">
        <v>0</v>
      </c>
      <c r="S73" s="107">
        <v>0</v>
      </c>
      <c r="T73" s="107">
        <v>0</v>
      </c>
      <c r="U73" s="107">
        <v>0</v>
      </c>
      <c r="V73" s="107">
        <v>0</v>
      </c>
      <c r="W73" s="107">
        <v>0</v>
      </c>
      <c r="X73" s="107">
        <v>0</v>
      </c>
      <c r="Y73" s="107">
        <v>0</v>
      </c>
      <c r="Z73" s="107">
        <v>0</v>
      </c>
      <c r="AA73" s="107">
        <v>0</v>
      </c>
      <c r="AB73" s="107">
        <v>0</v>
      </c>
      <c r="AC73" s="107">
        <v>0</v>
      </c>
      <c r="AD73" s="107">
        <v>0</v>
      </c>
      <c r="AE73" s="107">
        <v>0</v>
      </c>
      <c r="AF73" s="107">
        <v>0</v>
      </c>
      <c r="AG73" s="107">
        <v>0</v>
      </c>
      <c r="AH73" s="107">
        <v>0</v>
      </c>
      <c r="AI73" s="107">
        <v>0</v>
      </c>
      <c r="AJ73" s="107">
        <v>0</v>
      </c>
      <c r="AK73" s="107">
        <v>0</v>
      </c>
      <c r="AL73" s="107">
        <v>0</v>
      </c>
      <c r="AM73" s="107">
        <v>0</v>
      </c>
      <c r="AN73" s="107">
        <v>0</v>
      </c>
      <c r="AO73" s="107">
        <v>0</v>
      </c>
      <c r="AP73" s="107">
        <v>0</v>
      </c>
      <c r="AQ73" s="107">
        <v>0</v>
      </c>
      <c r="AR73" s="107">
        <v>0</v>
      </c>
      <c r="AS73" s="107">
        <v>0</v>
      </c>
      <c r="AT73" s="107">
        <v>0</v>
      </c>
      <c r="AU73" s="107">
        <v>0</v>
      </c>
      <c r="AV73" s="107">
        <v>0</v>
      </c>
      <c r="AW73" s="107">
        <v>0</v>
      </c>
      <c r="AX73" s="107">
        <v>0</v>
      </c>
      <c r="AY73" s="107">
        <v>0</v>
      </c>
      <c r="AZ73" s="107">
        <v>0</v>
      </c>
      <c r="BA73" s="107">
        <v>0</v>
      </c>
      <c r="BB73" s="107">
        <v>0</v>
      </c>
      <c r="BC73" s="107">
        <v>0</v>
      </c>
      <c r="BD73" s="107">
        <v>0</v>
      </c>
      <c r="BE73" s="107">
        <v>0</v>
      </c>
      <c r="BF73" s="107">
        <v>0</v>
      </c>
      <c r="BG73" s="107">
        <v>0</v>
      </c>
      <c r="BH73" s="107">
        <v>0</v>
      </c>
      <c r="BI73" s="107">
        <v>0</v>
      </c>
      <c r="BJ73" s="107">
        <v>0</v>
      </c>
      <c r="BK73" s="107">
        <v>0</v>
      </c>
      <c r="BL73" s="107">
        <v>0</v>
      </c>
      <c r="BM73" s="107">
        <v>0</v>
      </c>
      <c r="BN73" s="107">
        <v>0</v>
      </c>
      <c r="BO73" s="107">
        <v>0</v>
      </c>
      <c r="BP73" s="107">
        <v>0</v>
      </c>
      <c r="BQ73" s="107">
        <v>0</v>
      </c>
      <c r="BR73" s="107">
        <v>0</v>
      </c>
      <c r="BS73" s="107">
        <v>0</v>
      </c>
      <c r="BT73" s="107">
        <v>0</v>
      </c>
      <c r="BU73" s="107">
        <v>0</v>
      </c>
      <c r="BV73" s="107">
        <v>0</v>
      </c>
      <c r="BW73" s="107">
        <v>0</v>
      </c>
      <c r="BX73" s="107">
        <v>0</v>
      </c>
      <c r="BY73" s="107">
        <v>0</v>
      </c>
    </row>
    <row r="74" spans="1:77" x14ac:dyDescent="0.25">
      <c r="A74" s="105" t="s">
        <v>71</v>
      </c>
      <c r="B74" s="107">
        <v>0</v>
      </c>
      <c r="C74" s="107">
        <v>0</v>
      </c>
      <c r="D74" s="107">
        <v>0</v>
      </c>
      <c r="E74" s="107">
        <v>0</v>
      </c>
      <c r="F74" s="107">
        <v>0</v>
      </c>
      <c r="G74" s="107">
        <v>0</v>
      </c>
      <c r="H74" s="107">
        <v>0</v>
      </c>
      <c r="I74" s="107">
        <v>0</v>
      </c>
      <c r="J74" s="107">
        <v>0</v>
      </c>
      <c r="K74" s="107">
        <v>0</v>
      </c>
      <c r="L74" s="107">
        <v>0</v>
      </c>
      <c r="M74" s="107">
        <v>0</v>
      </c>
      <c r="N74" s="107">
        <v>0</v>
      </c>
      <c r="O74" s="107">
        <v>0</v>
      </c>
      <c r="P74" s="107">
        <v>0</v>
      </c>
      <c r="Q74" s="107">
        <v>0</v>
      </c>
      <c r="R74" s="107">
        <v>0</v>
      </c>
      <c r="S74" s="107">
        <v>0</v>
      </c>
      <c r="T74" s="107">
        <v>0</v>
      </c>
      <c r="U74" s="107">
        <v>0</v>
      </c>
      <c r="V74" s="107">
        <v>0</v>
      </c>
      <c r="W74" s="107">
        <v>0</v>
      </c>
      <c r="X74" s="107">
        <v>0</v>
      </c>
      <c r="Y74" s="107">
        <v>0</v>
      </c>
      <c r="Z74" s="107">
        <v>0</v>
      </c>
      <c r="AA74" s="107">
        <v>0</v>
      </c>
      <c r="AB74" s="107">
        <v>0</v>
      </c>
      <c r="AC74" s="107">
        <v>0</v>
      </c>
      <c r="AD74" s="107">
        <v>0</v>
      </c>
      <c r="AE74" s="107">
        <v>0</v>
      </c>
      <c r="AF74" s="107">
        <v>0</v>
      </c>
      <c r="AG74" s="107">
        <v>0</v>
      </c>
      <c r="AH74" s="107">
        <v>0</v>
      </c>
      <c r="AI74" s="107">
        <v>0</v>
      </c>
      <c r="AJ74" s="107">
        <v>0</v>
      </c>
      <c r="AK74" s="107">
        <v>0</v>
      </c>
      <c r="AL74" s="107">
        <v>0</v>
      </c>
      <c r="AM74" s="107">
        <v>0</v>
      </c>
      <c r="AN74" s="107">
        <v>0</v>
      </c>
      <c r="AO74" s="107">
        <v>0</v>
      </c>
      <c r="AP74" s="107">
        <v>0</v>
      </c>
      <c r="AQ74" s="107">
        <v>0</v>
      </c>
      <c r="AR74" s="107">
        <v>0</v>
      </c>
      <c r="AS74" s="107">
        <v>0</v>
      </c>
      <c r="AT74" s="107">
        <v>0</v>
      </c>
      <c r="AU74" s="107">
        <v>0</v>
      </c>
      <c r="AV74" s="107">
        <v>0</v>
      </c>
      <c r="AW74" s="107">
        <v>0</v>
      </c>
      <c r="AX74" s="107">
        <v>0</v>
      </c>
      <c r="AY74" s="107">
        <v>0</v>
      </c>
      <c r="AZ74" s="107">
        <v>0</v>
      </c>
      <c r="BA74" s="107">
        <v>0</v>
      </c>
      <c r="BB74" s="107">
        <v>0</v>
      </c>
      <c r="BC74" s="107">
        <v>0</v>
      </c>
      <c r="BD74" s="107">
        <v>0</v>
      </c>
      <c r="BE74" s="107">
        <v>0</v>
      </c>
      <c r="BF74" s="107">
        <v>0</v>
      </c>
      <c r="BG74" s="107">
        <v>0</v>
      </c>
      <c r="BH74" s="107">
        <v>0</v>
      </c>
      <c r="BI74" s="107">
        <v>0</v>
      </c>
      <c r="BJ74" s="107">
        <v>0</v>
      </c>
      <c r="BK74" s="107">
        <v>0</v>
      </c>
      <c r="BL74" s="107">
        <v>0</v>
      </c>
      <c r="BM74" s="107">
        <v>0</v>
      </c>
      <c r="BN74" s="107">
        <v>0</v>
      </c>
      <c r="BO74" s="107">
        <v>0</v>
      </c>
      <c r="BP74" s="107">
        <v>0</v>
      </c>
      <c r="BQ74" s="107">
        <v>0</v>
      </c>
      <c r="BR74" s="107">
        <v>0</v>
      </c>
      <c r="BS74" s="107">
        <v>0</v>
      </c>
      <c r="BT74" s="107">
        <v>0</v>
      </c>
      <c r="BU74" s="107">
        <v>0</v>
      </c>
      <c r="BV74" s="107">
        <v>0</v>
      </c>
      <c r="BW74" s="107">
        <v>0</v>
      </c>
      <c r="BX74" s="107">
        <v>0</v>
      </c>
      <c r="BY74" s="107">
        <v>0</v>
      </c>
    </row>
    <row r="75" spans="1:77" x14ac:dyDescent="0.25">
      <c r="A75" s="105" t="s">
        <v>72</v>
      </c>
      <c r="B75" s="107">
        <v>0</v>
      </c>
      <c r="C75" s="107">
        <v>0</v>
      </c>
      <c r="D75" s="107">
        <v>0</v>
      </c>
      <c r="E75" s="107">
        <v>0</v>
      </c>
      <c r="F75" s="107">
        <v>0</v>
      </c>
      <c r="G75" s="107">
        <v>0</v>
      </c>
      <c r="H75" s="107">
        <v>0</v>
      </c>
      <c r="I75" s="107">
        <v>0</v>
      </c>
      <c r="J75" s="107">
        <v>0</v>
      </c>
      <c r="K75" s="107">
        <v>0</v>
      </c>
      <c r="L75" s="107">
        <v>0</v>
      </c>
      <c r="M75" s="107">
        <v>0</v>
      </c>
      <c r="N75" s="107">
        <v>0</v>
      </c>
      <c r="O75" s="107">
        <v>0</v>
      </c>
      <c r="P75" s="107">
        <v>0</v>
      </c>
      <c r="Q75" s="107">
        <v>0</v>
      </c>
      <c r="R75" s="107">
        <v>0</v>
      </c>
      <c r="S75" s="107">
        <v>0</v>
      </c>
      <c r="T75" s="107">
        <v>0</v>
      </c>
      <c r="U75" s="107">
        <v>0</v>
      </c>
      <c r="V75" s="107">
        <v>0</v>
      </c>
      <c r="W75" s="107">
        <v>0</v>
      </c>
      <c r="X75" s="107">
        <v>0</v>
      </c>
      <c r="Y75" s="107">
        <v>0</v>
      </c>
      <c r="Z75" s="107">
        <v>0</v>
      </c>
      <c r="AA75" s="107">
        <v>0</v>
      </c>
      <c r="AB75" s="107">
        <v>0</v>
      </c>
      <c r="AC75" s="107">
        <v>0</v>
      </c>
      <c r="AD75" s="107">
        <v>0</v>
      </c>
      <c r="AE75" s="107">
        <v>0</v>
      </c>
      <c r="AF75" s="107">
        <v>0</v>
      </c>
      <c r="AG75" s="107">
        <v>0</v>
      </c>
      <c r="AH75" s="107">
        <v>0</v>
      </c>
      <c r="AI75" s="107">
        <v>0</v>
      </c>
      <c r="AJ75" s="107">
        <v>0</v>
      </c>
      <c r="AK75" s="107">
        <v>0</v>
      </c>
      <c r="AL75" s="107">
        <v>0</v>
      </c>
      <c r="AM75" s="107">
        <v>0</v>
      </c>
      <c r="AN75" s="107">
        <v>0</v>
      </c>
      <c r="AO75" s="107">
        <v>0</v>
      </c>
      <c r="AP75" s="107">
        <v>0</v>
      </c>
      <c r="AQ75" s="107">
        <v>0</v>
      </c>
      <c r="AR75" s="107">
        <v>0</v>
      </c>
      <c r="AS75" s="107">
        <v>0</v>
      </c>
      <c r="AT75" s="107">
        <v>0</v>
      </c>
      <c r="AU75" s="107">
        <v>0</v>
      </c>
      <c r="AV75" s="107">
        <v>0</v>
      </c>
      <c r="AW75" s="107">
        <v>0</v>
      </c>
      <c r="AX75" s="107">
        <v>0</v>
      </c>
      <c r="AY75" s="107">
        <v>0</v>
      </c>
      <c r="AZ75" s="107">
        <v>0</v>
      </c>
      <c r="BA75" s="107">
        <v>0</v>
      </c>
      <c r="BB75" s="107">
        <v>0</v>
      </c>
      <c r="BC75" s="107">
        <v>0</v>
      </c>
      <c r="BD75" s="107">
        <v>0</v>
      </c>
      <c r="BE75" s="107">
        <v>0</v>
      </c>
      <c r="BF75" s="107">
        <v>0</v>
      </c>
      <c r="BG75" s="107">
        <v>0</v>
      </c>
      <c r="BH75" s="107">
        <v>0</v>
      </c>
      <c r="BI75" s="107">
        <v>0</v>
      </c>
      <c r="BJ75" s="107">
        <v>0</v>
      </c>
      <c r="BK75" s="107">
        <v>0</v>
      </c>
      <c r="BL75" s="107">
        <v>0</v>
      </c>
      <c r="BM75" s="107">
        <v>0</v>
      </c>
      <c r="BN75" s="107">
        <v>0</v>
      </c>
      <c r="BO75" s="107">
        <v>0</v>
      </c>
      <c r="BP75" s="107">
        <v>0</v>
      </c>
      <c r="BQ75" s="107">
        <v>0</v>
      </c>
      <c r="BR75" s="107">
        <v>0</v>
      </c>
      <c r="BS75" s="107">
        <v>0</v>
      </c>
      <c r="BT75" s="107">
        <v>0</v>
      </c>
      <c r="BU75" s="107">
        <v>0</v>
      </c>
      <c r="BV75" s="107">
        <v>0</v>
      </c>
      <c r="BW75" s="107">
        <v>0</v>
      </c>
      <c r="BX75" s="107">
        <v>0</v>
      </c>
      <c r="BY75" s="107">
        <v>0</v>
      </c>
    </row>
    <row r="76" spans="1:77" x14ac:dyDescent="0.25">
      <c r="A76" s="105" t="s">
        <v>73</v>
      </c>
      <c r="B76" s="107">
        <v>0</v>
      </c>
      <c r="C76" s="107"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7">
        <v>0</v>
      </c>
      <c r="O76" s="107">
        <v>0</v>
      </c>
      <c r="P76" s="107">
        <v>0</v>
      </c>
      <c r="Q76" s="107">
        <v>0</v>
      </c>
      <c r="R76" s="107">
        <v>0</v>
      </c>
      <c r="S76" s="107">
        <v>0</v>
      </c>
      <c r="T76" s="107">
        <v>0</v>
      </c>
      <c r="U76" s="107">
        <v>0</v>
      </c>
      <c r="V76" s="107">
        <v>0</v>
      </c>
      <c r="W76" s="107">
        <v>0</v>
      </c>
      <c r="X76" s="107">
        <v>0</v>
      </c>
      <c r="Y76" s="107">
        <v>0</v>
      </c>
      <c r="Z76" s="107">
        <v>0</v>
      </c>
      <c r="AA76" s="107">
        <v>0</v>
      </c>
      <c r="AB76" s="107">
        <v>0</v>
      </c>
      <c r="AC76" s="107">
        <v>0</v>
      </c>
      <c r="AD76" s="107">
        <v>0</v>
      </c>
      <c r="AE76" s="107">
        <v>0</v>
      </c>
      <c r="AF76" s="107">
        <v>0</v>
      </c>
      <c r="AG76" s="107">
        <v>0</v>
      </c>
      <c r="AH76" s="107">
        <v>0</v>
      </c>
      <c r="AI76" s="107">
        <v>0</v>
      </c>
      <c r="AJ76" s="107">
        <v>0</v>
      </c>
      <c r="AK76" s="107">
        <v>0</v>
      </c>
      <c r="AL76" s="107">
        <v>0</v>
      </c>
      <c r="AM76" s="107">
        <v>0</v>
      </c>
      <c r="AN76" s="107">
        <v>0</v>
      </c>
      <c r="AO76" s="107">
        <v>0</v>
      </c>
      <c r="AP76" s="107">
        <v>0</v>
      </c>
      <c r="AQ76" s="107">
        <v>0</v>
      </c>
      <c r="AR76" s="107">
        <v>0</v>
      </c>
      <c r="AS76" s="107">
        <v>0</v>
      </c>
      <c r="AT76" s="107">
        <v>0</v>
      </c>
      <c r="AU76" s="107">
        <v>0</v>
      </c>
      <c r="AV76" s="107">
        <v>0</v>
      </c>
      <c r="AW76" s="107">
        <v>0</v>
      </c>
      <c r="AX76" s="107">
        <v>0</v>
      </c>
      <c r="AY76" s="107">
        <v>0</v>
      </c>
      <c r="AZ76" s="107">
        <v>0</v>
      </c>
      <c r="BA76" s="107">
        <v>0</v>
      </c>
      <c r="BB76" s="107">
        <v>0</v>
      </c>
      <c r="BC76" s="107">
        <v>0</v>
      </c>
      <c r="BD76" s="107">
        <v>0</v>
      </c>
      <c r="BE76" s="107">
        <v>0</v>
      </c>
      <c r="BF76" s="107">
        <v>0</v>
      </c>
      <c r="BG76" s="107">
        <v>0</v>
      </c>
      <c r="BH76" s="107">
        <v>0</v>
      </c>
      <c r="BI76" s="107">
        <v>0</v>
      </c>
      <c r="BJ76" s="107">
        <v>0</v>
      </c>
      <c r="BK76" s="107">
        <v>0</v>
      </c>
      <c r="BL76" s="107">
        <v>0</v>
      </c>
      <c r="BM76" s="107">
        <v>0</v>
      </c>
      <c r="BN76" s="107">
        <v>0</v>
      </c>
      <c r="BO76" s="107">
        <v>0</v>
      </c>
      <c r="BP76" s="107">
        <v>0</v>
      </c>
      <c r="BQ76" s="107">
        <v>0</v>
      </c>
      <c r="BR76" s="107">
        <v>0</v>
      </c>
      <c r="BS76" s="107">
        <v>0</v>
      </c>
      <c r="BT76" s="107">
        <v>0</v>
      </c>
      <c r="BU76" s="107">
        <v>0</v>
      </c>
      <c r="BV76" s="107">
        <v>0</v>
      </c>
      <c r="BW76" s="107">
        <v>0</v>
      </c>
      <c r="BX76" s="107">
        <v>0</v>
      </c>
      <c r="BY76" s="107">
        <v>0</v>
      </c>
    </row>
    <row r="77" spans="1:77" x14ac:dyDescent="0.25">
      <c r="A77" s="105" t="s">
        <v>74</v>
      </c>
      <c r="B77" s="107">
        <v>0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v>0</v>
      </c>
      <c r="I77" s="107">
        <v>0</v>
      </c>
      <c r="J77" s="107">
        <v>0</v>
      </c>
      <c r="K77" s="107">
        <v>0</v>
      </c>
      <c r="L77" s="107">
        <v>0</v>
      </c>
      <c r="M77" s="107">
        <v>0</v>
      </c>
      <c r="N77" s="107">
        <v>0</v>
      </c>
      <c r="O77" s="107">
        <v>0</v>
      </c>
      <c r="P77" s="107">
        <v>0</v>
      </c>
      <c r="Q77" s="107">
        <v>0</v>
      </c>
      <c r="R77" s="107">
        <v>0</v>
      </c>
      <c r="S77" s="107">
        <v>0</v>
      </c>
      <c r="T77" s="107">
        <v>0</v>
      </c>
      <c r="U77" s="107">
        <v>0</v>
      </c>
      <c r="V77" s="107">
        <v>0</v>
      </c>
      <c r="W77" s="107">
        <v>0</v>
      </c>
      <c r="X77" s="107">
        <v>0</v>
      </c>
      <c r="Y77" s="107">
        <v>0</v>
      </c>
      <c r="Z77" s="107">
        <v>0</v>
      </c>
      <c r="AA77" s="107">
        <v>0</v>
      </c>
      <c r="AB77" s="107">
        <v>0</v>
      </c>
      <c r="AC77" s="107">
        <v>0</v>
      </c>
      <c r="AD77" s="107">
        <v>0</v>
      </c>
      <c r="AE77" s="107">
        <v>0</v>
      </c>
      <c r="AF77" s="107">
        <v>0</v>
      </c>
      <c r="AG77" s="107">
        <v>0</v>
      </c>
      <c r="AH77" s="107">
        <v>0</v>
      </c>
      <c r="AI77" s="107">
        <v>0</v>
      </c>
      <c r="AJ77" s="107">
        <v>0</v>
      </c>
      <c r="AK77" s="107">
        <v>0</v>
      </c>
      <c r="AL77" s="107">
        <v>0</v>
      </c>
      <c r="AM77" s="107">
        <v>0</v>
      </c>
      <c r="AN77" s="107">
        <v>0</v>
      </c>
      <c r="AO77" s="107">
        <v>0</v>
      </c>
      <c r="AP77" s="107">
        <v>0</v>
      </c>
      <c r="AQ77" s="107">
        <v>0</v>
      </c>
      <c r="AR77" s="107">
        <v>0</v>
      </c>
      <c r="AS77" s="107">
        <v>0</v>
      </c>
      <c r="AT77" s="107">
        <v>0</v>
      </c>
      <c r="AU77" s="107">
        <v>0</v>
      </c>
      <c r="AV77" s="107">
        <v>0</v>
      </c>
      <c r="AW77" s="107">
        <v>0</v>
      </c>
      <c r="AX77" s="107">
        <v>0</v>
      </c>
      <c r="AY77" s="107">
        <v>0</v>
      </c>
      <c r="AZ77" s="107">
        <v>0</v>
      </c>
      <c r="BA77" s="107">
        <v>0</v>
      </c>
      <c r="BB77" s="107">
        <v>0</v>
      </c>
      <c r="BC77" s="107">
        <v>0</v>
      </c>
      <c r="BD77" s="107">
        <v>0</v>
      </c>
      <c r="BE77" s="107">
        <v>0</v>
      </c>
      <c r="BF77" s="107">
        <v>0</v>
      </c>
      <c r="BG77" s="107">
        <v>0</v>
      </c>
      <c r="BH77" s="107">
        <v>0</v>
      </c>
      <c r="BI77" s="107">
        <v>0</v>
      </c>
      <c r="BJ77" s="107">
        <v>0</v>
      </c>
      <c r="BK77" s="107">
        <v>0</v>
      </c>
      <c r="BL77" s="107">
        <v>0</v>
      </c>
      <c r="BM77" s="107">
        <v>0</v>
      </c>
      <c r="BN77" s="107">
        <v>0</v>
      </c>
      <c r="BO77" s="107">
        <v>0</v>
      </c>
      <c r="BP77" s="107">
        <v>0</v>
      </c>
      <c r="BQ77" s="107">
        <v>0</v>
      </c>
      <c r="BR77" s="107">
        <v>0</v>
      </c>
      <c r="BS77" s="107">
        <v>0</v>
      </c>
      <c r="BT77" s="107">
        <v>0</v>
      </c>
      <c r="BU77" s="107">
        <v>0</v>
      </c>
      <c r="BV77" s="107">
        <v>0</v>
      </c>
      <c r="BW77" s="107">
        <v>0</v>
      </c>
      <c r="BX77" s="107">
        <v>0</v>
      </c>
      <c r="BY77" s="107">
        <v>0</v>
      </c>
    </row>
    <row r="78" spans="1:77" x14ac:dyDescent="0.25">
      <c r="A78" s="105" t="s">
        <v>75</v>
      </c>
      <c r="B78" s="107">
        <v>0</v>
      </c>
      <c r="C78" s="107">
        <v>0</v>
      </c>
      <c r="D78" s="107">
        <v>0</v>
      </c>
      <c r="E78" s="107">
        <v>0</v>
      </c>
      <c r="F78" s="107">
        <v>0</v>
      </c>
      <c r="G78" s="107">
        <v>0</v>
      </c>
      <c r="H78" s="107">
        <v>0</v>
      </c>
      <c r="I78" s="107">
        <v>0</v>
      </c>
      <c r="J78" s="107">
        <v>0</v>
      </c>
      <c r="K78" s="107">
        <v>0</v>
      </c>
      <c r="L78" s="107">
        <v>0</v>
      </c>
      <c r="M78" s="107">
        <v>0</v>
      </c>
      <c r="N78" s="107">
        <v>0</v>
      </c>
      <c r="O78" s="107">
        <v>0</v>
      </c>
      <c r="P78" s="107">
        <v>0</v>
      </c>
      <c r="Q78" s="107">
        <v>0</v>
      </c>
      <c r="R78" s="107">
        <v>0</v>
      </c>
      <c r="S78" s="107">
        <v>0</v>
      </c>
      <c r="T78" s="107">
        <v>0</v>
      </c>
      <c r="U78" s="107">
        <v>0</v>
      </c>
      <c r="V78" s="107">
        <v>0</v>
      </c>
      <c r="W78" s="107">
        <v>0</v>
      </c>
      <c r="X78" s="107">
        <v>0</v>
      </c>
      <c r="Y78" s="107">
        <v>0</v>
      </c>
      <c r="Z78" s="107">
        <v>0</v>
      </c>
      <c r="AA78" s="107">
        <v>0</v>
      </c>
      <c r="AB78" s="107">
        <v>0</v>
      </c>
      <c r="AC78" s="107">
        <v>0</v>
      </c>
      <c r="AD78" s="107">
        <v>0</v>
      </c>
      <c r="AE78" s="107">
        <v>0</v>
      </c>
      <c r="AF78" s="107">
        <v>0</v>
      </c>
      <c r="AG78" s="107">
        <v>0</v>
      </c>
      <c r="AH78" s="107">
        <v>0</v>
      </c>
      <c r="AI78" s="107">
        <v>0</v>
      </c>
      <c r="AJ78" s="107">
        <v>0</v>
      </c>
      <c r="AK78" s="107">
        <v>0</v>
      </c>
      <c r="AL78" s="107">
        <v>0</v>
      </c>
      <c r="AM78" s="107">
        <v>0</v>
      </c>
      <c r="AN78" s="107">
        <v>0</v>
      </c>
      <c r="AO78" s="107">
        <v>0</v>
      </c>
      <c r="AP78" s="107">
        <v>0</v>
      </c>
      <c r="AQ78" s="107">
        <v>0</v>
      </c>
      <c r="AR78" s="107">
        <v>0</v>
      </c>
      <c r="AS78" s="107">
        <v>0</v>
      </c>
      <c r="AT78" s="107">
        <v>0</v>
      </c>
      <c r="AU78" s="107">
        <v>0</v>
      </c>
      <c r="AV78" s="107">
        <v>0</v>
      </c>
      <c r="AW78" s="107">
        <v>0</v>
      </c>
      <c r="AX78" s="107">
        <v>0</v>
      </c>
      <c r="AY78" s="107">
        <v>0</v>
      </c>
      <c r="AZ78" s="107">
        <v>0</v>
      </c>
      <c r="BA78" s="107">
        <v>0</v>
      </c>
      <c r="BB78" s="107">
        <v>0</v>
      </c>
      <c r="BC78" s="107">
        <v>0</v>
      </c>
      <c r="BD78" s="107">
        <v>0</v>
      </c>
      <c r="BE78" s="107">
        <v>0</v>
      </c>
      <c r="BF78" s="107">
        <v>0</v>
      </c>
      <c r="BG78" s="107">
        <v>0</v>
      </c>
      <c r="BH78" s="107">
        <v>0</v>
      </c>
      <c r="BI78" s="107">
        <v>0</v>
      </c>
      <c r="BJ78" s="107">
        <v>0</v>
      </c>
      <c r="BK78" s="107">
        <v>0</v>
      </c>
      <c r="BL78" s="107">
        <v>0</v>
      </c>
      <c r="BM78" s="107">
        <v>0</v>
      </c>
      <c r="BN78" s="107">
        <v>0</v>
      </c>
      <c r="BO78" s="107">
        <v>0</v>
      </c>
      <c r="BP78" s="107">
        <v>0</v>
      </c>
      <c r="BQ78" s="107">
        <v>0</v>
      </c>
      <c r="BR78" s="107">
        <v>0</v>
      </c>
      <c r="BS78" s="107">
        <v>0</v>
      </c>
      <c r="BT78" s="107">
        <v>0</v>
      </c>
      <c r="BU78" s="107">
        <v>0</v>
      </c>
      <c r="BV78" s="107">
        <v>0</v>
      </c>
      <c r="BW78" s="107">
        <v>0</v>
      </c>
      <c r="BX78" s="107">
        <v>0</v>
      </c>
      <c r="BY78" s="107">
        <v>0</v>
      </c>
    </row>
    <row r="79" spans="1:77" x14ac:dyDescent="0.25">
      <c r="A79" s="106" t="s">
        <v>870</v>
      </c>
      <c r="B79" s="228">
        <f>SUM(B3:B78)</f>
        <v>0</v>
      </c>
      <c r="C79" s="228">
        <f t="shared" ref="C79:BN79" si="0">SUM(C3:C78)</f>
        <v>0</v>
      </c>
      <c r="D79" s="228">
        <f t="shared" si="0"/>
        <v>0</v>
      </c>
      <c r="E79" s="228">
        <f t="shared" si="0"/>
        <v>0</v>
      </c>
      <c r="F79" s="228">
        <f t="shared" si="0"/>
        <v>0</v>
      </c>
      <c r="G79" s="228">
        <f t="shared" si="0"/>
        <v>0</v>
      </c>
      <c r="H79" s="228">
        <f t="shared" si="0"/>
        <v>0</v>
      </c>
      <c r="I79" s="228">
        <f t="shared" si="0"/>
        <v>0</v>
      </c>
      <c r="J79" s="228">
        <f t="shared" si="0"/>
        <v>0</v>
      </c>
      <c r="K79" s="228">
        <f t="shared" si="0"/>
        <v>0</v>
      </c>
      <c r="L79" s="228">
        <f t="shared" si="0"/>
        <v>0</v>
      </c>
      <c r="M79" s="228">
        <f t="shared" si="0"/>
        <v>0</v>
      </c>
      <c r="N79" s="228">
        <f t="shared" si="0"/>
        <v>0</v>
      </c>
      <c r="O79" s="228">
        <f t="shared" si="0"/>
        <v>0</v>
      </c>
      <c r="P79" s="228">
        <f t="shared" si="0"/>
        <v>0</v>
      </c>
      <c r="Q79" s="228">
        <f t="shared" si="0"/>
        <v>0</v>
      </c>
      <c r="R79" s="228">
        <f t="shared" si="0"/>
        <v>0</v>
      </c>
      <c r="S79" s="228">
        <f t="shared" si="0"/>
        <v>0</v>
      </c>
      <c r="T79" s="228">
        <f t="shared" si="0"/>
        <v>0</v>
      </c>
      <c r="U79" s="228">
        <f t="shared" si="0"/>
        <v>0</v>
      </c>
      <c r="V79" s="228">
        <f t="shared" si="0"/>
        <v>0</v>
      </c>
      <c r="W79" s="228">
        <f t="shared" si="0"/>
        <v>0</v>
      </c>
      <c r="X79" s="228">
        <f t="shared" si="0"/>
        <v>0</v>
      </c>
      <c r="Y79" s="228">
        <f t="shared" si="0"/>
        <v>0</v>
      </c>
      <c r="Z79" s="228">
        <f t="shared" si="0"/>
        <v>0</v>
      </c>
      <c r="AA79" s="228">
        <f t="shared" si="0"/>
        <v>0</v>
      </c>
      <c r="AB79" s="228">
        <f t="shared" si="0"/>
        <v>0</v>
      </c>
      <c r="AC79" s="228">
        <f t="shared" si="0"/>
        <v>0</v>
      </c>
      <c r="AD79" s="228">
        <f t="shared" si="0"/>
        <v>0</v>
      </c>
      <c r="AE79" s="228">
        <f t="shared" si="0"/>
        <v>0</v>
      </c>
      <c r="AF79" s="228">
        <f t="shared" si="0"/>
        <v>0</v>
      </c>
      <c r="AG79" s="228">
        <f t="shared" si="0"/>
        <v>0</v>
      </c>
      <c r="AH79" s="228">
        <f t="shared" si="0"/>
        <v>0</v>
      </c>
      <c r="AI79" s="228">
        <f t="shared" si="0"/>
        <v>0</v>
      </c>
      <c r="AJ79" s="228">
        <f t="shared" si="0"/>
        <v>0</v>
      </c>
      <c r="AK79" s="228">
        <f t="shared" si="0"/>
        <v>0</v>
      </c>
      <c r="AL79" s="228">
        <f t="shared" si="0"/>
        <v>0</v>
      </c>
      <c r="AM79" s="228">
        <f t="shared" si="0"/>
        <v>0</v>
      </c>
      <c r="AN79" s="228">
        <f t="shared" si="0"/>
        <v>0</v>
      </c>
      <c r="AO79" s="228">
        <f t="shared" si="0"/>
        <v>0</v>
      </c>
      <c r="AP79" s="228">
        <f t="shared" si="0"/>
        <v>0</v>
      </c>
      <c r="AQ79" s="228">
        <f t="shared" si="0"/>
        <v>0</v>
      </c>
      <c r="AR79" s="228">
        <f t="shared" si="0"/>
        <v>0</v>
      </c>
      <c r="AS79" s="228">
        <f t="shared" si="0"/>
        <v>0</v>
      </c>
      <c r="AT79" s="228">
        <f t="shared" si="0"/>
        <v>0</v>
      </c>
      <c r="AU79" s="228">
        <f t="shared" si="0"/>
        <v>0</v>
      </c>
      <c r="AV79" s="228">
        <f t="shared" si="0"/>
        <v>0</v>
      </c>
      <c r="AW79" s="228">
        <f t="shared" si="0"/>
        <v>0</v>
      </c>
      <c r="AX79" s="228">
        <f t="shared" si="0"/>
        <v>0</v>
      </c>
      <c r="AY79" s="228">
        <f t="shared" si="0"/>
        <v>0</v>
      </c>
      <c r="AZ79" s="228">
        <f t="shared" si="0"/>
        <v>0</v>
      </c>
      <c r="BA79" s="228">
        <f t="shared" si="0"/>
        <v>0</v>
      </c>
      <c r="BB79" s="228">
        <f t="shared" si="0"/>
        <v>0</v>
      </c>
      <c r="BC79" s="228">
        <f t="shared" si="0"/>
        <v>0</v>
      </c>
      <c r="BD79" s="228">
        <f t="shared" si="0"/>
        <v>0</v>
      </c>
      <c r="BE79" s="228">
        <f t="shared" si="0"/>
        <v>0</v>
      </c>
      <c r="BF79" s="228">
        <f t="shared" si="0"/>
        <v>0</v>
      </c>
      <c r="BG79" s="228">
        <f t="shared" si="0"/>
        <v>0</v>
      </c>
      <c r="BH79" s="228">
        <f t="shared" si="0"/>
        <v>0</v>
      </c>
      <c r="BI79" s="228">
        <f t="shared" si="0"/>
        <v>0</v>
      </c>
      <c r="BJ79" s="228">
        <f t="shared" si="0"/>
        <v>0</v>
      </c>
      <c r="BK79" s="228">
        <f t="shared" si="0"/>
        <v>0</v>
      </c>
      <c r="BL79" s="228">
        <f t="shared" si="0"/>
        <v>0</v>
      </c>
      <c r="BM79" s="228">
        <f t="shared" si="0"/>
        <v>0</v>
      </c>
      <c r="BN79" s="228">
        <f t="shared" si="0"/>
        <v>0</v>
      </c>
      <c r="BO79" s="228">
        <f t="shared" ref="BO79:BY79" si="1">SUM(BO3:BO78)</f>
        <v>0</v>
      </c>
      <c r="BP79" s="228">
        <f t="shared" si="1"/>
        <v>0</v>
      </c>
      <c r="BQ79" s="228">
        <f t="shared" si="1"/>
        <v>0</v>
      </c>
      <c r="BR79" s="228">
        <f t="shared" si="1"/>
        <v>0</v>
      </c>
      <c r="BS79" s="228">
        <f t="shared" si="1"/>
        <v>0</v>
      </c>
      <c r="BT79" s="228">
        <f t="shared" si="1"/>
        <v>0</v>
      </c>
      <c r="BU79" s="228">
        <f t="shared" si="1"/>
        <v>0</v>
      </c>
      <c r="BV79" s="228">
        <f t="shared" si="1"/>
        <v>0</v>
      </c>
      <c r="BW79" s="228">
        <f t="shared" si="1"/>
        <v>0</v>
      </c>
      <c r="BX79" s="228">
        <f t="shared" si="1"/>
        <v>0</v>
      </c>
      <c r="BY79" s="228">
        <f t="shared" si="1"/>
        <v>0</v>
      </c>
    </row>
    <row r="80" spans="1:77" x14ac:dyDescent="0.25">
      <c r="A80" s="105" t="s">
        <v>871</v>
      </c>
    </row>
  </sheetData>
  <sheetProtection password="8753" sheet="1" formatColumns="0" formatRows="0"/>
  <conditionalFormatting sqref="A3:A80">
    <cfRule type="cellIs" dxfId="211" priority="1" operator="lessThan">
      <formula>0</formula>
    </cfRule>
  </conditionalFormatting>
  <conditionalFormatting sqref="B2:BY2">
    <cfRule type="cellIs" dxfId="210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5:CQ130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8" sqref="A8:XFD8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8" width="22.140625" customWidth="1"/>
    <col min="89" max="93" width="0.7109375" hidden="1" bestFit="1" customWidth="1"/>
    <col min="94" max="94" width="12.42578125" customWidth="1"/>
    <col min="95" max="95" width="12.7109375" customWidth="1"/>
  </cols>
  <sheetData>
    <row r="5" spans="1:95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5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  <c r="CQ6" s="81"/>
    </row>
    <row r="7" spans="1:95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40" t="s">
        <v>827</v>
      </c>
      <c r="CC7" s="442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34" t="s">
        <v>728</v>
      </c>
      <c r="CI7" s="436" t="s">
        <v>830</v>
      </c>
      <c r="CJ7" s="243"/>
    </row>
    <row r="8" spans="1:95" ht="105" x14ac:dyDescent="0.25">
      <c r="A8" s="29"/>
      <c r="B8" s="439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41"/>
      <c r="CC8" s="443"/>
      <c r="CD8" s="410"/>
      <c r="CE8" s="410"/>
      <c r="CF8" s="410"/>
      <c r="CG8" s="410"/>
      <c r="CH8" s="435"/>
      <c r="CI8" s="437"/>
      <c r="CJ8" s="243"/>
      <c r="CK8" s="166" t="s">
        <v>858</v>
      </c>
      <c r="CL8" s="166" t="s">
        <v>948</v>
      </c>
      <c r="CM8" s="166"/>
      <c r="CN8" s="230" t="s">
        <v>873</v>
      </c>
      <c r="CO8" s="360">
        <v>0</v>
      </c>
      <c r="CP8" s="81"/>
      <c r="CQ8" s="81"/>
    </row>
    <row r="9" spans="1:95" ht="19.5" x14ac:dyDescent="0.25">
      <c r="A9" s="30"/>
      <c r="B9" s="74" t="s">
        <v>0</v>
      </c>
      <c r="C9" s="45" t="s">
        <v>111</v>
      </c>
      <c r="D9" s="52">
        <f>$CK9*C_Of!D9</f>
        <v>5677.6575624466823</v>
      </c>
      <c r="E9" s="53">
        <f>$CK9*C_Of!E9</f>
        <v>15.113511802031779</v>
      </c>
      <c r="F9" s="53">
        <f>$CK9*C_Of!F9</f>
        <v>4546.452399451151</v>
      </c>
      <c r="G9" s="53">
        <f>$CK9*C_Of!G9</f>
        <v>7.5027954465180846</v>
      </c>
      <c r="H9" s="53">
        <f>$CK9*C_Of!H9</f>
        <v>164.1961347923629</v>
      </c>
      <c r="I9" s="53">
        <f>$CK9*C_Of!I9</f>
        <v>28.25023659386579</v>
      </c>
      <c r="J9" s="53">
        <f>$CK9*C_Of!J9</f>
        <v>28.087080615106689</v>
      </c>
      <c r="K9" s="53">
        <f>$CK9*C_Of!K9</f>
        <v>43.634658091861617</v>
      </c>
      <c r="L9" s="53">
        <f>$CK9*C_Of!L9</f>
        <v>18498.131364309971</v>
      </c>
      <c r="M9" s="53">
        <f>$CK9*C_Of!M9</f>
        <v>40027.702932175373</v>
      </c>
      <c r="N9" s="53">
        <f>$CK9*C_Of!N9</f>
        <v>7.6030381860529781</v>
      </c>
      <c r="O9" s="53">
        <f>$CK9*C_Of!O9</f>
        <v>527.34137145433556</v>
      </c>
      <c r="P9" s="53">
        <f>$CK9*C_Of!P9</f>
        <v>34.246441823595013</v>
      </c>
      <c r="Q9" s="53">
        <f>$CK9*C_Of!Q9</f>
        <v>9.4635670765925841</v>
      </c>
      <c r="R9" s="53">
        <f>$CK9*C_Of!R9</f>
        <v>43.227815802509888</v>
      </c>
      <c r="S9" s="53">
        <f>$CK9*C_Of!S9</f>
        <v>5.7756423636272025</v>
      </c>
      <c r="T9" s="53">
        <f>$CK9*C_Of!T9</f>
        <v>210.21571819636969</v>
      </c>
      <c r="U9" s="53">
        <f>$CK9*C_Of!U9</f>
        <v>320.81119476321913</v>
      </c>
      <c r="V9" s="53">
        <f>$CK9*C_Of!V9</f>
        <v>794.78556977651613</v>
      </c>
      <c r="W9" s="53">
        <f>$CK9*C_Of!W9</f>
        <v>28051.118586661756</v>
      </c>
      <c r="X9" s="53">
        <f>$CK9*C_Of!X9</f>
        <v>124.78722226135541</v>
      </c>
      <c r="Y9" s="53">
        <f>$CK9*C_Of!Y9</f>
        <v>37.844416435284323</v>
      </c>
      <c r="Z9" s="53">
        <f>$CK9*C_Of!Z9</f>
        <v>6764.7435571064034</v>
      </c>
      <c r="AA9" s="53">
        <f>$CK9*C_Of!AA9</f>
        <v>58.886656567632187</v>
      </c>
      <c r="AB9" s="53">
        <f>$CK9*C_Of!AB9</f>
        <v>30.997718288001376</v>
      </c>
      <c r="AC9" s="53">
        <f>$CK9*C_Of!AC9</f>
        <v>37.050584825788285</v>
      </c>
      <c r="AD9" s="53">
        <f>$CK9*C_Of!AD9</f>
        <v>28.624535086078833</v>
      </c>
      <c r="AE9" s="53">
        <f>$CK9*C_Of!AE9</f>
        <v>142122.7869844239</v>
      </c>
      <c r="AF9" s="53">
        <f>$CK9*C_Of!AF9</f>
        <v>37421.258969855109</v>
      </c>
      <c r="AG9" s="53">
        <f>$CK9*C_Of!AG9</f>
        <v>25.602329392610663</v>
      </c>
      <c r="AH9" s="53">
        <f>$CK9*C_Of!AH9</f>
        <v>34.811647655735186</v>
      </c>
      <c r="AI9" s="53">
        <f>$CK9*C_Of!AI9</f>
        <v>8816.0484566504092</v>
      </c>
      <c r="AJ9" s="53">
        <f>$CK9*C_Of!AJ9</f>
        <v>0</v>
      </c>
      <c r="AK9" s="53">
        <f>$CK9*C_Of!AK9</f>
        <v>32.480239364010913</v>
      </c>
      <c r="AL9" s="53">
        <f>$CK9*C_Of!AL9</f>
        <v>39.790013624829761</v>
      </c>
      <c r="AM9" s="53">
        <f>$CK9*C_Of!AM9</f>
        <v>16.756012063101711</v>
      </c>
      <c r="AN9" s="53">
        <f>$CK9*C_Of!AN9</f>
        <v>46.631298981871602</v>
      </c>
      <c r="AO9" s="53">
        <f>$CK9*C_Of!AO9</f>
        <v>83.070342064578526</v>
      </c>
      <c r="AP9" s="53">
        <f>$CK9*C_Of!AP9</f>
        <v>20.494010953367514</v>
      </c>
      <c r="AQ9" s="53">
        <f>$CK9*C_Of!AQ9</f>
        <v>242.84752780454758</v>
      </c>
      <c r="AR9" s="53">
        <f>$CK9*C_Of!AR9</f>
        <v>36.010359702506747</v>
      </c>
      <c r="AS9" s="53">
        <f>$CK9*C_Of!AS9</f>
        <v>53.83714539988005</v>
      </c>
      <c r="AT9" s="53">
        <f>$CK9*C_Of!AT9</f>
        <v>27.960758052784197</v>
      </c>
      <c r="AU9" s="53">
        <f>$CK9*C_Of!AU9</f>
        <v>11.939645164257959</v>
      </c>
      <c r="AV9" s="53">
        <f>$CK9*C_Of!AV9</f>
        <v>82.482204120817542</v>
      </c>
      <c r="AW9" s="53">
        <f>$CK9*C_Of!AW9</f>
        <v>15.893423182023801</v>
      </c>
      <c r="AX9" s="53">
        <f>$CK9*C_Of!AX9</f>
        <v>37.780590862362487</v>
      </c>
      <c r="AY9" s="53">
        <f>$CK9*C_Of!AY9</f>
        <v>49.649806009955249</v>
      </c>
      <c r="AZ9" s="53">
        <f>$CK9*C_Of!AZ9</f>
        <v>41.694929486476376</v>
      </c>
      <c r="BA9" s="53">
        <f>$CK9*C_Of!BA9</f>
        <v>11.429781409066335</v>
      </c>
      <c r="BB9" s="53">
        <f>$CK9*C_Of!BB9</f>
        <v>24.921901399982673</v>
      </c>
      <c r="BC9" s="53">
        <f>$CK9*C_Of!BC9</f>
        <v>8.1487927124335364</v>
      </c>
      <c r="BD9" s="53">
        <f>$CK9*C_Of!BD9</f>
        <v>43.418131899984154</v>
      </c>
      <c r="BE9" s="53">
        <f>$CK9*C_Of!BE9</f>
        <v>28.277129910613411</v>
      </c>
      <c r="BF9" s="53">
        <f>$CK9*C_Of!BF9</f>
        <v>34.407453993699733</v>
      </c>
      <c r="BG9" s="53">
        <f>$CK9*C_Of!BG9</f>
        <v>31.910203255476102</v>
      </c>
      <c r="BH9" s="53">
        <f>$CK9*C_Of!BH9</f>
        <v>24.026215549754056</v>
      </c>
      <c r="BI9" s="53">
        <f>$CK9*C_Of!BI9</f>
        <v>368.03207987729149</v>
      </c>
      <c r="BJ9" s="53">
        <f>$CK9*C_Of!BJ9</f>
        <v>228.90221391726334</v>
      </c>
      <c r="BK9" s="53">
        <f>$CK9*C_Of!BK9</f>
        <v>648.64072272496844</v>
      </c>
      <c r="BL9" s="53">
        <f>$CK9*C_Of!BL9</f>
        <v>5.0287183013995778</v>
      </c>
      <c r="BM9" s="53">
        <f>$CK9*C_Of!BM9</f>
        <v>144.50562084342423</v>
      </c>
      <c r="BN9" s="53">
        <f>$CK9*C_Of!BN9</f>
        <v>3110.8154504141876</v>
      </c>
      <c r="BO9" s="53">
        <f>$CK9*C_Of!BO9</f>
        <v>30.598088045255</v>
      </c>
      <c r="BP9" s="53">
        <f>$CK9*C_Of!BP9</f>
        <v>25.933247157367308</v>
      </c>
      <c r="BQ9" s="53">
        <f>$CK9*C_Of!BQ9</f>
        <v>26.835987621362118</v>
      </c>
      <c r="BR9" s="53">
        <f>$CK9*C_Of!BR9</f>
        <v>2.5998180230023249</v>
      </c>
      <c r="BS9" s="53">
        <f>$CK9*C_Of!BS9</f>
        <v>5.4777499179602112</v>
      </c>
      <c r="BT9" s="53">
        <f>$CK9*C_Of!BT9</f>
        <v>55.683306051745305</v>
      </c>
      <c r="BU9" s="53">
        <f>$CK9*C_Of!BU9</f>
        <v>69.335275324889011</v>
      </c>
      <c r="BV9" s="53">
        <f>$CK9*C_Of!BV9</f>
        <v>38.000264938644378</v>
      </c>
      <c r="BW9" s="53">
        <f>$CK9*C_Of!BW9</f>
        <v>30.301132933132543</v>
      </c>
      <c r="BX9" s="53">
        <f>$CK9*C_Of!BX9</f>
        <v>71.097341332760337</v>
      </c>
      <c r="BY9" s="53">
        <f>$CK9*C_Of!BY9</f>
        <v>141.1390039241949</v>
      </c>
      <c r="BZ9" s="53">
        <f>$CK9*C_Of!BZ9</f>
        <v>1124.3985033866502</v>
      </c>
      <c r="CA9" s="54">
        <f>$CK9*C_Of!CA9</f>
        <v>0</v>
      </c>
      <c r="CB9" s="239">
        <f>+SUM(D9:CA9)</f>
        <v>301717.94314208161</v>
      </c>
      <c r="CC9" s="52">
        <f>$CK9*C_Of!CC9</f>
        <v>410272.76224221388</v>
      </c>
      <c r="CD9" s="53">
        <f>$CK9*C_Of!CD9</f>
        <v>0</v>
      </c>
      <c r="CE9" s="53">
        <f>$CK9*C_Of!CE9</f>
        <v>0</v>
      </c>
      <c r="CF9" s="53">
        <f>$CK9*C_Of!CF9</f>
        <v>42396.449712170725</v>
      </c>
      <c r="CG9" s="53">
        <f>$CK9*C_Of!CG9</f>
        <v>629.99999999999841</v>
      </c>
      <c r="CH9" s="242">
        <f>$CK9*C_Of!CH9</f>
        <v>22187.844903531484</v>
      </c>
      <c r="CI9" s="244">
        <f>SUM(CB9:CH9)</f>
        <v>777204.99999999767</v>
      </c>
      <c r="CJ9" s="127"/>
      <c r="CK9" s="48">
        <f>+Sim_V_Of!G2</f>
        <v>777204.99999999767</v>
      </c>
      <c r="CL9" s="48">
        <f>+CK9-CI9</f>
        <v>0</v>
      </c>
      <c r="CM9" s="48"/>
      <c r="CN9" s="167">
        <f>IFERROR((SUM(CC9:CH9))/CI9,0)</f>
        <v>0.61179104207759538</v>
      </c>
      <c r="CO9" s="360">
        <v>0</v>
      </c>
    </row>
    <row r="10" spans="1:95" ht="19.5" x14ac:dyDescent="0.25">
      <c r="A10" s="30"/>
      <c r="B10" s="42" t="s">
        <v>1</v>
      </c>
      <c r="C10" s="43" t="s">
        <v>112</v>
      </c>
      <c r="D10" s="51">
        <f>$CK10*C_Of!D10</f>
        <v>21.798457253002749</v>
      </c>
      <c r="E10" s="48">
        <f>$CK10*C_Of!E10</f>
        <v>2030.79568748627</v>
      </c>
      <c r="F10" s="48">
        <f>$CK10*C_Of!F10</f>
        <v>59.004091280625801</v>
      </c>
      <c r="G10" s="48">
        <f>$CK10*C_Of!G10</f>
        <v>8.3857771488602548</v>
      </c>
      <c r="H10" s="48">
        <f>$CK10*C_Of!H10</f>
        <v>183.51989000472872</v>
      </c>
      <c r="I10" s="48">
        <f>$CK10*C_Of!I10</f>
        <v>31.574922996025116</v>
      </c>
      <c r="J10" s="48">
        <f>$CK10*C_Of!J10</f>
        <v>31.39256567492648</v>
      </c>
      <c r="K10" s="48">
        <f>$CK10*C_Of!K10</f>
        <v>48.769891346948022</v>
      </c>
      <c r="L10" s="48">
        <f>$CK10*C_Of!L10</f>
        <v>13797.95771694147</v>
      </c>
      <c r="M10" s="48">
        <f>$CK10*C_Of!M10</f>
        <v>137.77844376198374</v>
      </c>
      <c r="N10" s="48">
        <f>$CK10*C_Of!N10</f>
        <v>8.4978171585503848</v>
      </c>
      <c r="O10" s="48">
        <f>$CK10*C_Of!O10</f>
        <v>589.40261052200663</v>
      </c>
      <c r="P10" s="48">
        <f>$CK10*C_Of!P10</f>
        <v>38.276803802154951</v>
      </c>
      <c r="Q10" s="48">
        <f>$CK10*C_Of!Q10</f>
        <v>10.57730616585394</v>
      </c>
      <c r="R10" s="48">
        <f>$CK10*C_Of!R10</f>
        <v>48.315168997451039</v>
      </c>
      <c r="S10" s="48">
        <f>$CK10*C_Of!S10</f>
        <v>6.4553605516955948</v>
      </c>
      <c r="T10" s="48">
        <f>$CK10*C_Of!T10</f>
        <v>234.95538143725599</v>
      </c>
      <c r="U10" s="48">
        <f>$CK10*C_Of!U10</f>
        <v>358.56651101856511</v>
      </c>
      <c r="V10" s="48">
        <f>$CK10*C_Of!V10</f>
        <v>888.32152186273845</v>
      </c>
      <c r="W10" s="48">
        <f>$CK10*C_Of!W10</f>
        <v>255.83877057121259</v>
      </c>
      <c r="X10" s="48">
        <f>$CK10*C_Of!X10</f>
        <v>139.4730596573377</v>
      </c>
      <c r="Y10" s="48">
        <f>$CK10*C_Of!Y10</f>
        <v>37.558881642923254</v>
      </c>
      <c r="Z10" s="48">
        <f>$CK10*C_Of!Z10</f>
        <v>214860.45012003102</v>
      </c>
      <c r="AA10" s="48">
        <f>$CK10*C_Of!AA10</f>
        <v>65.816852203641048</v>
      </c>
      <c r="AB10" s="48">
        <f>$CK10*C_Of!AB10</f>
        <v>34.645747646894023</v>
      </c>
      <c r="AC10" s="48">
        <f>$CK10*C_Of!AC10</f>
        <v>27.785379390144577</v>
      </c>
      <c r="AD10" s="48">
        <f>$CK10*C_Of!AD10</f>
        <v>31.993271565598636</v>
      </c>
      <c r="AE10" s="48">
        <f>$CK10*C_Of!AE10</f>
        <v>44073.304349289057</v>
      </c>
      <c r="AF10" s="48">
        <f>$CK10*C_Of!AF10</f>
        <v>104.91868423810544</v>
      </c>
      <c r="AG10" s="48">
        <f>$CK10*C_Of!AG10</f>
        <v>28.615391464228697</v>
      </c>
      <c r="AH10" s="48">
        <f>$CK10*C_Of!AH10</f>
        <v>38.908527029230768</v>
      </c>
      <c r="AI10" s="48">
        <f>$CK10*C_Of!AI10</f>
        <v>28.355948181576355</v>
      </c>
      <c r="AJ10" s="48">
        <f>$CK10*C_Of!AJ10</f>
        <v>0</v>
      </c>
      <c r="AK10" s="48">
        <f>$CK10*C_Of!AK10</f>
        <v>36.302742223185419</v>
      </c>
      <c r="AL10" s="48">
        <f>$CK10*C_Of!AL10</f>
        <v>44.47278209654344</v>
      </c>
      <c r="AM10" s="48">
        <f>$CK10*C_Of!AM10</f>
        <v>18.727977334100732</v>
      </c>
      <c r="AN10" s="48">
        <f>$CK10*C_Of!AN10</f>
        <v>52.119197999103633</v>
      </c>
      <c r="AO10" s="48">
        <f>$CK10*C_Of!AO10</f>
        <v>92.846643787474065</v>
      </c>
      <c r="AP10" s="48">
        <f>$CK10*C_Of!AP10</f>
        <v>22.905890206695922</v>
      </c>
      <c r="AQ10" s="48">
        <f>$CK10*C_Of!AQ10</f>
        <v>271.42753175626979</v>
      </c>
      <c r="AR10" s="48">
        <f>$CK10*C_Of!AR10</f>
        <v>40.248311934941462</v>
      </c>
      <c r="AS10" s="48">
        <f>$CK10*C_Of!AS10</f>
        <v>60.173079070641563</v>
      </c>
      <c r="AT10" s="48">
        <f>$CK10*C_Of!AT10</f>
        <v>31.251376585598351</v>
      </c>
      <c r="AU10" s="48">
        <f>$CK10*C_Of!AU10</f>
        <v>13.344786526254007</v>
      </c>
      <c r="AV10" s="48">
        <f>$CK10*C_Of!AV10</f>
        <v>92.189289636700792</v>
      </c>
      <c r="AW10" s="48">
        <f>$CK10*C_Of!AW10</f>
        <v>17.763872930699883</v>
      </c>
      <c r="AX10" s="48">
        <f>$CK10*C_Of!AX10</f>
        <v>42.226876339947097</v>
      </c>
      <c r="AY10" s="48">
        <f>$CK10*C_Of!AY10</f>
        <v>55.492944150150009</v>
      </c>
      <c r="AZ10" s="48">
        <f>$CK10*C_Of!AZ10</f>
        <v>46.601881845692184</v>
      </c>
      <c r="BA10" s="48">
        <f>$CK10*C_Of!BA10</f>
        <v>12.774918420719741</v>
      </c>
      <c r="BB10" s="48">
        <f>$CK10*C_Of!BB10</f>
        <v>27.854885922967771</v>
      </c>
      <c r="BC10" s="48">
        <f>$CK10*C_Of!BC10</f>
        <v>9.1077999134891758</v>
      </c>
      <c r="BD10" s="48">
        <f>$CK10*C_Of!BD10</f>
        <v>48.527882830933102</v>
      </c>
      <c r="BE10" s="48">
        <f>$CK10*C_Of!BE10</f>
        <v>31.604981307309945</v>
      </c>
      <c r="BF10" s="48">
        <f>$CK10*C_Of!BF10</f>
        <v>38.456765016128934</v>
      </c>
      <c r="BG10" s="48">
        <f>$CK10*C_Of!BG10</f>
        <v>35.665620258838615</v>
      </c>
      <c r="BH10" s="48">
        <f>$CK10*C_Of!BH10</f>
        <v>26.853789466460942</v>
      </c>
      <c r="BI10" s="48">
        <f>$CK10*C_Of!BI10</f>
        <v>411.34468178987561</v>
      </c>
      <c r="BJ10" s="48">
        <f>$CK10*C_Of!BJ10</f>
        <v>255.84103531460806</v>
      </c>
      <c r="BK10" s="48">
        <f>$CK10*C_Of!BK10</f>
        <v>724.97732201556175</v>
      </c>
      <c r="BL10" s="48">
        <f>$CK10*C_Of!BL10</f>
        <v>5.6205332159897949</v>
      </c>
      <c r="BM10" s="48">
        <f>$CK10*C_Of!BM10</f>
        <v>13.407941978283592</v>
      </c>
      <c r="BN10" s="48">
        <f>$CK10*C_Of!BN10</f>
        <v>105.47598071220817</v>
      </c>
      <c r="BO10" s="48">
        <f>$CK10*C_Of!BO10</f>
        <v>34.199086108337468</v>
      </c>
      <c r="BP10" s="48">
        <f>$CK10*C_Of!BP10</f>
        <v>28.98525395743264</v>
      </c>
      <c r="BQ10" s="48">
        <f>$CK10*C_Of!BQ10</f>
        <v>29.99423526423773</v>
      </c>
      <c r="BR10" s="48">
        <f>$CK10*C_Of!BR10</f>
        <v>2.9057828810467807</v>
      </c>
      <c r="BS10" s="48">
        <f>$CK10*C_Of!BS10</f>
        <v>6.1224100292537775</v>
      </c>
      <c r="BT10" s="48">
        <f>$CK10*C_Of!BT10</f>
        <v>62.236508883954841</v>
      </c>
      <c r="BU10" s="48">
        <f>$CK10*C_Of!BU10</f>
        <v>59.722643935585573</v>
      </c>
      <c r="BV10" s="48">
        <f>$CK10*C_Of!BV10</f>
        <v>42.472403205528622</v>
      </c>
      <c r="BW10" s="48">
        <f>$CK10*C_Of!BW10</f>
        <v>33.867183231439732</v>
      </c>
      <c r="BX10" s="48">
        <f>$CK10*C_Of!BX10</f>
        <v>79.464576176026341</v>
      </c>
      <c r="BY10" s="48">
        <f>$CK10*C_Of!BY10</f>
        <v>118.64974729272843</v>
      </c>
      <c r="BZ10" s="48">
        <f>$CK10*C_Of!BZ10</f>
        <v>39.902205170889339</v>
      </c>
      <c r="CA10" s="55">
        <f>$CK10*C_Of!CA10</f>
        <v>0</v>
      </c>
      <c r="CB10" s="83">
        <f t="shared" ref="CB10:CB73" si="0">+SUM(D10:CA10)</f>
        <v>281486.1422670458</v>
      </c>
      <c r="CC10" s="51">
        <f>$CK10*C_Of!CC10</f>
        <v>23543.767963729035</v>
      </c>
      <c r="CD10" s="48">
        <f>$CK10*C_Of!CD10</f>
        <v>0</v>
      </c>
      <c r="CE10" s="48">
        <f>$CK10*C_Of!CE10</f>
        <v>0</v>
      </c>
      <c r="CF10" s="48">
        <f>$CK10*C_Of!CF10</f>
        <v>1520.5569963646606</v>
      </c>
      <c r="CG10" s="48">
        <f>$CK10*C_Of!CG10</f>
        <v>1161.0000000000009</v>
      </c>
      <c r="CH10" s="82">
        <f>$CK10*C_Of!CH10</f>
        <v>405.53277286070011</v>
      </c>
      <c r="CI10" s="93">
        <f t="shared" ref="CI10:CI73" si="1">SUM(CB10:CH10)</f>
        <v>308117.00000000023</v>
      </c>
      <c r="CJ10" s="127"/>
      <c r="CK10" s="48">
        <f>+Sim_V_Of!G3</f>
        <v>308117.00000000035</v>
      </c>
      <c r="CL10" s="48">
        <f t="shared" ref="CL10:CL73" si="2">+CK10-CI10</f>
        <v>0</v>
      </c>
      <c r="CM10" s="48"/>
      <c r="CN10" s="167">
        <f t="shared" ref="CN10:CN73" si="3">IFERROR((SUM(CC10:CH10))/CI10,0)</f>
        <v>8.6430991256420051E-2</v>
      </c>
      <c r="CO10" s="360">
        <v>0</v>
      </c>
    </row>
    <row r="11" spans="1:95" ht="19.5" x14ac:dyDescent="0.25">
      <c r="A11" s="30"/>
      <c r="B11" s="42" t="s">
        <v>2</v>
      </c>
      <c r="C11" s="43" t="s">
        <v>113</v>
      </c>
      <c r="D11" s="51">
        <f>$CK11*C_Of!D11</f>
        <v>15.092870670219991</v>
      </c>
      <c r="E11" s="48">
        <f>$CK11*C_Of!E11</f>
        <v>11.695847381486786</v>
      </c>
      <c r="F11" s="48">
        <f>$CK11*C_Of!F11</f>
        <v>64070.713642274466</v>
      </c>
      <c r="G11" s="48">
        <f>$CK11*C_Of!G11</f>
        <v>5.8061654780454406</v>
      </c>
      <c r="H11" s="48">
        <f>$CK11*C_Of!H11</f>
        <v>127.06596311410179</v>
      </c>
      <c r="I11" s="48">
        <f>$CK11*C_Of!I11</f>
        <v>21.861924615583245</v>
      </c>
      <c r="J11" s="48">
        <f>$CK11*C_Of!J11</f>
        <v>21.735663594852955</v>
      </c>
      <c r="K11" s="48">
        <f>$CK11*C_Of!K11</f>
        <v>33.767420058993956</v>
      </c>
      <c r="L11" s="48">
        <f>$CK11*C_Of!L11</f>
        <v>550.80380147094127</v>
      </c>
      <c r="M11" s="48">
        <f>$CK11*C_Of!M11</f>
        <v>2611.7432420297823</v>
      </c>
      <c r="N11" s="48">
        <f>$CK11*C_Of!N11</f>
        <v>5.8837400218086371</v>
      </c>
      <c r="O11" s="48">
        <f>$CK11*C_Of!O11</f>
        <v>408.09206220652658</v>
      </c>
      <c r="P11" s="48">
        <f>$CK11*C_Of!P11</f>
        <v>26.50218970774786</v>
      </c>
      <c r="Q11" s="48">
        <f>$CK11*C_Of!Q11</f>
        <v>7.3235418519612407</v>
      </c>
      <c r="R11" s="48">
        <f>$CK11*C_Of!R11</f>
        <v>33.452578254724891</v>
      </c>
      <c r="S11" s="48">
        <f>$CK11*C_Of!S11</f>
        <v>4.4695787782394794</v>
      </c>
      <c r="T11" s="48">
        <f>$CK11*C_Of!T11</f>
        <v>366.65603890988837</v>
      </c>
      <c r="U11" s="48">
        <f>$CK11*C_Of!U11</f>
        <v>248.26518292847149</v>
      </c>
      <c r="V11" s="48">
        <f>$CK11*C_Of!V11</f>
        <v>615.05829001731013</v>
      </c>
      <c r="W11" s="48">
        <f>$CK11*C_Of!W11</f>
        <v>177.13829157003678</v>
      </c>
      <c r="X11" s="48">
        <f>$CK11*C_Of!X11</f>
        <v>96.568707911569874</v>
      </c>
      <c r="Y11" s="48">
        <f>$CK11*C_Of!Y11</f>
        <v>26.005112957094912</v>
      </c>
      <c r="Z11" s="48">
        <f>$CK11*C_Of!Z11</f>
        <v>629.53838589326426</v>
      </c>
      <c r="AA11" s="48">
        <f>$CK11*C_Of!AA11</f>
        <v>46.217676633992006</v>
      </c>
      <c r="AB11" s="48">
        <f>$CK11*C_Of!AB11</f>
        <v>23.988109912485509</v>
      </c>
      <c r="AC11" s="48">
        <f>$CK11*C_Of!AC11</f>
        <v>19.238110880561546</v>
      </c>
      <c r="AD11" s="48">
        <f>$CK11*C_Of!AD11</f>
        <v>22.15158185060498</v>
      </c>
      <c r="AE11" s="48">
        <f>$CK11*C_Of!AE11</f>
        <v>237.09863187485891</v>
      </c>
      <c r="AF11" s="48">
        <f>$CK11*C_Of!AF11</f>
        <v>52042.314851607494</v>
      </c>
      <c r="AG11" s="48">
        <f>$CK11*C_Of!AG11</f>
        <v>2522.4359799815074</v>
      </c>
      <c r="AH11" s="48">
        <f>$CK11*C_Of!AH11</f>
        <v>26.939583824907935</v>
      </c>
      <c r="AI11" s="48">
        <f>$CK11*C_Of!AI11</f>
        <v>19.633162735726952</v>
      </c>
      <c r="AJ11" s="48">
        <f>$CK11*C_Of!AJ11</f>
        <v>0</v>
      </c>
      <c r="AK11" s="48">
        <f>$CK11*C_Of!AK11</f>
        <v>25.135383985643909</v>
      </c>
      <c r="AL11" s="48">
        <f>$CK11*C_Of!AL11</f>
        <v>30.792176746156724</v>
      </c>
      <c r="AM11" s="48">
        <f>$CK11*C_Of!AM11</f>
        <v>12.966924059704109</v>
      </c>
      <c r="AN11" s="48">
        <f>$CK11*C_Of!AN11</f>
        <v>36.086421424511613</v>
      </c>
      <c r="AO11" s="48">
        <f>$CK11*C_Of!AO11</f>
        <v>64.28539279564356</v>
      </c>
      <c r="AP11" s="48">
        <f>$CK11*C_Of!AP11</f>
        <v>15.859637884616701</v>
      </c>
      <c r="AQ11" s="48">
        <f>$CK11*C_Of!AQ11</f>
        <v>187.93167725528318</v>
      </c>
      <c r="AR11" s="48">
        <f>$CK11*C_Of!AR11</f>
        <v>27.867227468359747</v>
      </c>
      <c r="AS11" s="48">
        <f>$CK11*C_Of!AS11</f>
        <v>41.662787861604748</v>
      </c>
      <c r="AT11" s="48">
        <f>$CK11*C_Of!AT11</f>
        <v>21.637906738000932</v>
      </c>
      <c r="AU11" s="48">
        <f>$CK11*C_Of!AU11</f>
        <v>9.2396968659193206</v>
      </c>
      <c r="AV11" s="48">
        <f>$CK11*C_Of!AV11</f>
        <v>63.830252275055436</v>
      </c>
      <c r="AW11" s="48">
        <f>$CK11*C_Of!AW11</f>
        <v>12.299395027523937</v>
      </c>
      <c r="AX11" s="48">
        <f>$CK11*C_Of!AX11</f>
        <v>29.237150868481852</v>
      </c>
      <c r="AY11" s="48">
        <f>$CK11*C_Of!AY11</f>
        <v>38.422344271752536</v>
      </c>
      <c r="AZ11" s="48">
        <f>$CK11*C_Of!AZ11</f>
        <v>32.266328186551739</v>
      </c>
      <c r="BA11" s="48">
        <f>$CK11*C_Of!BA11</f>
        <v>8.8451301534182249</v>
      </c>
      <c r="BB11" s="48">
        <f>$CK11*C_Of!BB11</f>
        <v>19.28623598861207</v>
      </c>
      <c r="BC11" s="48">
        <f>$CK11*C_Of!BC11</f>
        <v>6.3060814161789862</v>
      </c>
      <c r="BD11" s="48">
        <f>$CK11*C_Of!BD11</f>
        <v>33.599857593865664</v>
      </c>
      <c r="BE11" s="48">
        <f>$CK11*C_Of!BE11</f>
        <v>21.882736464767103</v>
      </c>
      <c r="BF11" s="48">
        <f>$CK11*C_Of!BF11</f>
        <v>26.626791705799274</v>
      </c>
      <c r="BG11" s="48">
        <f>$CK11*C_Of!BG11</f>
        <v>24.694251877190958</v>
      </c>
      <c r="BH11" s="48">
        <f>$CK11*C_Of!BH11</f>
        <v>18.593094305643074</v>
      </c>
      <c r="BI11" s="48">
        <f>$CK11*C_Of!BI11</f>
        <v>284.80786557875172</v>
      </c>
      <c r="BJ11" s="48">
        <f>$CK11*C_Of!BJ11</f>
        <v>177.13985963876635</v>
      </c>
      <c r="BK11" s="48">
        <f>$CK11*C_Of!BK11</f>
        <v>501.96162200955951</v>
      </c>
      <c r="BL11" s="48">
        <f>$CK11*C_Of!BL11</f>
        <v>3.8915589274063995</v>
      </c>
      <c r="BM11" s="48">
        <f>$CK11*C_Of!BM11</f>
        <v>1607.971229632388</v>
      </c>
      <c r="BN11" s="48">
        <f>$CK11*C_Of!BN11</f>
        <v>7134.1374960723497</v>
      </c>
      <c r="BO11" s="48">
        <f>$CK11*C_Of!BO11</f>
        <v>23.678849272773675</v>
      </c>
      <c r="BP11" s="48">
        <f>$CK11*C_Of!BP11</f>
        <v>20.068883051930211</v>
      </c>
      <c r="BQ11" s="48">
        <f>$CK11*C_Of!BQ11</f>
        <v>20.767484067384288</v>
      </c>
      <c r="BR11" s="48">
        <f>$CK11*C_Of!BR11</f>
        <v>2.011913261124795</v>
      </c>
      <c r="BS11" s="48">
        <f>$CK11*C_Of!BS11</f>
        <v>4.2390496579227479</v>
      </c>
      <c r="BT11" s="48">
        <f>$CK11*C_Of!BT11</f>
        <v>43.091470586622918</v>
      </c>
      <c r="BU11" s="48">
        <f>$CK11*C_Of!BU11</f>
        <v>90.570432425888015</v>
      </c>
      <c r="BV11" s="48">
        <f>$CK11*C_Of!BV11</f>
        <v>29.407149377333848</v>
      </c>
      <c r="BW11" s="48">
        <f>$CK11*C_Of!BW11</f>
        <v>23.449045523914354</v>
      </c>
      <c r="BX11" s="48">
        <f>$CK11*C_Of!BX11</f>
        <v>55.019883158171581</v>
      </c>
      <c r="BY11" s="48">
        <f>$CK11*C_Of!BY11</f>
        <v>188.16227999957417</v>
      </c>
      <c r="BZ11" s="48">
        <f>$CK11*C_Of!BZ11</f>
        <v>810.40723085684954</v>
      </c>
      <c r="CA11" s="55">
        <f>$CK11*C_Of!CA11</f>
        <v>0</v>
      </c>
      <c r="CB11" s="83">
        <f t="shared" si="0"/>
        <v>136905.39611731831</v>
      </c>
      <c r="CC11" s="51">
        <f>$CK11*C_Of!CC11</f>
        <v>614567.27362663602</v>
      </c>
      <c r="CD11" s="48">
        <f>$CK11*C_Of!CD11</f>
        <v>0</v>
      </c>
      <c r="CE11" s="48">
        <f>$CK11*C_Of!CE11</f>
        <v>0</v>
      </c>
      <c r="CF11" s="48">
        <f>$CK11*C_Of!CF11</f>
        <v>1052.8070783389312</v>
      </c>
      <c r="CG11" s="48">
        <f>$CK11*C_Of!CG11</f>
        <v>0</v>
      </c>
      <c r="CH11" s="82">
        <f>$CK11*C_Of!CH11</f>
        <v>53863.523177707561</v>
      </c>
      <c r="CI11" s="93">
        <f t="shared" si="1"/>
        <v>806389.00000000081</v>
      </c>
      <c r="CJ11" s="127"/>
      <c r="CK11" s="48">
        <f>+Sim_V_Of!G4</f>
        <v>806389.0000000007</v>
      </c>
      <c r="CL11" s="48">
        <f t="shared" si="2"/>
        <v>0</v>
      </c>
      <c r="CM11" s="48"/>
      <c r="CN11" s="167">
        <f t="shared" si="3"/>
        <v>0.830224127415778</v>
      </c>
      <c r="CO11" s="360">
        <v>0</v>
      </c>
    </row>
    <row r="12" spans="1:95" ht="19.5" x14ac:dyDescent="0.25">
      <c r="A12" s="30"/>
      <c r="B12" s="42" t="s">
        <v>3</v>
      </c>
      <c r="C12" s="43" t="s">
        <v>114</v>
      </c>
      <c r="D12" s="51">
        <f>$CK12*C_Of!D12</f>
        <v>15.070342019645411</v>
      </c>
      <c r="E12" s="48">
        <f>$CK12*C_Of!E12</f>
        <v>11.678389360107785</v>
      </c>
      <c r="F12" s="48">
        <f>$CK12*C_Of!F12</f>
        <v>40.792420575310196</v>
      </c>
      <c r="G12" s="48">
        <f>$CK12*C_Of!G12</f>
        <v>5.797498798518987</v>
      </c>
      <c r="H12" s="48">
        <f>$CK12*C_Of!H12</f>
        <v>126.87629577079313</v>
      </c>
      <c r="I12" s="48">
        <f>$CK12*C_Of!I12</f>
        <v>21.8292920123288</v>
      </c>
      <c r="J12" s="48">
        <f>$CK12*C_Of!J12</f>
        <v>21.703219457429807</v>
      </c>
      <c r="K12" s="48">
        <f>$CK12*C_Of!K12</f>
        <v>33.717016499330938</v>
      </c>
      <c r="L12" s="48">
        <f>$CK12*C_Of!L12</f>
        <v>1663.4561777441183</v>
      </c>
      <c r="M12" s="48">
        <f>$CK12*C_Of!M12</f>
        <v>95.252991820857218</v>
      </c>
      <c r="N12" s="48">
        <f>$CK12*C_Of!N12</f>
        <v>5.8749575492148534</v>
      </c>
      <c r="O12" s="48">
        <f>$CK12*C_Of!O12</f>
        <v>407.48291609558549</v>
      </c>
      <c r="P12" s="48">
        <f>$CK12*C_Of!P12</f>
        <v>26.462630727588753</v>
      </c>
      <c r="Q12" s="48">
        <f>$CK12*C_Of!Q12</f>
        <v>7.3126102327248566</v>
      </c>
      <c r="R12" s="48">
        <f>$CK12*C_Of!R12</f>
        <v>33.402644649462829</v>
      </c>
      <c r="S12" s="48">
        <f>$CK12*C_Of!S12</f>
        <v>4.462907179395863</v>
      </c>
      <c r="T12" s="48">
        <f>$CK12*C_Of!T12</f>
        <v>162.4361722721429</v>
      </c>
      <c r="U12" s="48">
        <f>$CK12*C_Of!U12</f>
        <v>247.89460534397824</v>
      </c>
      <c r="V12" s="48">
        <f>$CK12*C_Of!V12</f>
        <v>614.14021196565648</v>
      </c>
      <c r="W12" s="48">
        <f>$CK12*C_Of!W12</f>
        <v>176.8738828461203</v>
      </c>
      <c r="X12" s="48">
        <f>$CK12*C_Of!X12</f>
        <v>96.424562856297811</v>
      </c>
      <c r="Y12" s="48">
        <f>$CK12*C_Of!Y12</f>
        <v>25.96629594767607</v>
      </c>
      <c r="Z12" s="48">
        <f>$CK12*C_Of!Z12</f>
        <v>195.2628530388196</v>
      </c>
      <c r="AA12" s="48">
        <f>$CK12*C_Of!AA12</f>
        <v>145136.40673807764</v>
      </c>
      <c r="AB12" s="48">
        <f>$CK12*C_Of!AB12</f>
        <v>23.952303619702029</v>
      </c>
      <c r="AC12" s="48">
        <f>$CK12*C_Of!AC12</f>
        <v>19.209394761062946</v>
      </c>
      <c r="AD12" s="48">
        <f>$CK12*C_Of!AD12</f>
        <v>22.118516885159359</v>
      </c>
      <c r="AE12" s="48">
        <f>$CK12*C_Of!AE12</f>
        <v>236.74472224786237</v>
      </c>
      <c r="AF12" s="48">
        <f>$CK12*C_Of!AF12</f>
        <v>2862.5250210630729</v>
      </c>
      <c r="AG12" s="48">
        <f>$CK12*C_Of!AG12</f>
        <v>19.783222793556391</v>
      </c>
      <c r="AH12" s="48">
        <f>$CK12*C_Of!AH12</f>
        <v>26.899371960387413</v>
      </c>
      <c r="AI12" s="48">
        <f>$CK12*C_Of!AI12</f>
        <v>19.603856934821962</v>
      </c>
      <c r="AJ12" s="48">
        <f>$CK12*C_Of!AJ12</f>
        <v>0</v>
      </c>
      <c r="AK12" s="48">
        <f>$CK12*C_Of!AK12</f>
        <v>25.097865193146383</v>
      </c>
      <c r="AL12" s="48">
        <f>$CK12*C_Of!AL12</f>
        <v>30.746214238062574</v>
      </c>
      <c r="AM12" s="48">
        <f>$CK12*C_Of!AM12</f>
        <v>12.947568742379092</v>
      </c>
      <c r="AN12" s="48">
        <f>$CK12*C_Of!AN12</f>
        <v>36.032556364873592</v>
      </c>
      <c r="AO12" s="48">
        <f>$CK12*C_Of!AO12</f>
        <v>64.189436023536715</v>
      </c>
      <c r="AP12" s="48">
        <f>$CK12*C_Of!AP12</f>
        <v>15.835964704878469</v>
      </c>
      <c r="AQ12" s="48">
        <f>$CK12*C_Of!AQ12</f>
        <v>187.65115758601146</v>
      </c>
      <c r="AR12" s="48">
        <f>$CK12*C_Of!AR12</f>
        <v>27.825630939519453</v>
      </c>
      <c r="AS12" s="48">
        <f>$CK12*C_Of!AS12</f>
        <v>41.600599136199008</v>
      </c>
      <c r="AT12" s="48">
        <f>$CK12*C_Of!AT12</f>
        <v>21.60560851914542</v>
      </c>
      <c r="AU12" s="48">
        <f>$CK12*C_Of!AU12</f>
        <v>9.2259050627126573</v>
      </c>
      <c r="AV12" s="48">
        <f>$CK12*C_Of!AV12</f>
        <v>63.734974876804806</v>
      </c>
      <c r="AW12" s="48">
        <f>$CK12*C_Of!AW12</f>
        <v>12.281036109667426</v>
      </c>
      <c r="AX12" s="48">
        <f>$CK12*C_Of!AX12</f>
        <v>29.1935094983209</v>
      </c>
      <c r="AY12" s="48">
        <f>$CK12*C_Of!AY12</f>
        <v>38.364992453979404</v>
      </c>
      <c r="AZ12" s="48">
        <f>$CK12*C_Of!AZ12</f>
        <v>32.218165259238518</v>
      </c>
      <c r="BA12" s="48">
        <f>$CK12*C_Of!BA12</f>
        <v>8.8319273074609388</v>
      </c>
      <c r="BB12" s="48">
        <f>$CK12*C_Of!BB12</f>
        <v>19.257448034287169</v>
      </c>
      <c r="BC12" s="48">
        <f>$CK12*C_Of!BC12</f>
        <v>6.2966685279469319</v>
      </c>
      <c r="BD12" s="48">
        <f>$CK12*C_Of!BD12</f>
        <v>33.549704149393385</v>
      </c>
      <c r="BE12" s="48">
        <f>$CK12*C_Of!BE12</f>
        <v>21.850072796323772</v>
      </c>
      <c r="BF12" s="48">
        <f>$CK12*C_Of!BF12</f>
        <v>26.587046736179627</v>
      </c>
      <c r="BG12" s="48">
        <f>$CK12*C_Of!BG12</f>
        <v>24.657391548635999</v>
      </c>
      <c r="BH12" s="48">
        <f>$CK12*C_Of!BH12</f>
        <v>18.565340981980302</v>
      </c>
      <c r="BI12" s="48">
        <f>$CK12*C_Of!BI12</f>
        <v>284.38274188792388</v>
      </c>
      <c r="BJ12" s="48">
        <f>$CK12*C_Of!BJ12</f>
        <v>176.87544857424305</v>
      </c>
      <c r="BK12" s="48">
        <f>$CK12*C_Of!BK12</f>
        <v>501.21235977633785</v>
      </c>
      <c r="BL12" s="48">
        <f>$CK12*C_Of!BL12</f>
        <v>3.8857501205080052</v>
      </c>
      <c r="BM12" s="48">
        <f>$CK12*C_Of!BM12</f>
        <v>9.2695675224658665</v>
      </c>
      <c r="BN12" s="48">
        <f>$CK12*C_Of!BN12</f>
        <v>72.920715706683083</v>
      </c>
      <c r="BO12" s="48">
        <f>$CK12*C_Of!BO12</f>
        <v>23.64350460356345</v>
      </c>
      <c r="BP12" s="48">
        <f>$CK12*C_Of!BP12</f>
        <v>20.038926865093583</v>
      </c>
      <c r="BQ12" s="48">
        <f>$CK12*C_Of!BQ12</f>
        <v>20.736485100912635</v>
      </c>
      <c r="BR12" s="48">
        <f>$CK12*C_Of!BR12</f>
        <v>2.008910141848379</v>
      </c>
      <c r="BS12" s="48">
        <f>$CK12*C_Of!BS12</f>
        <v>4.2327221626040625</v>
      </c>
      <c r="BT12" s="48">
        <f>$CK12*C_Of!BT12</f>
        <v>43.027149311711028</v>
      </c>
      <c r="BU12" s="48">
        <f>$CK12*C_Of!BU12</f>
        <v>41.289191247825464</v>
      </c>
      <c r="BV12" s="48">
        <f>$CK12*C_Of!BV12</f>
        <v>29.363254255776599</v>
      </c>
      <c r="BW12" s="48">
        <f>$CK12*C_Of!BW12</f>
        <v>23.414043875489881</v>
      </c>
      <c r="BX12" s="48">
        <f>$CK12*C_Of!BX12</f>
        <v>54.937756719178886</v>
      </c>
      <c r="BY12" s="48">
        <f>$CK12*C_Of!BY12</f>
        <v>82.028386297823971</v>
      </c>
      <c r="BZ12" s="48">
        <f>$CK12*C_Of!BZ12</f>
        <v>27.586350368007423</v>
      </c>
      <c r="CA12" s="55">
        <f>$CK12*C_Of!CA12</f>
        <v>0</v>
      </c>
      <c r="CB12" s="83">
        <f t="shared" si="0"/>
        <v>154636.41409243504</v>
      </c>
      <c r="CC12" s="51">
        <f>$CK12*C_Of!CC12</f>
        <v>79848.833894942669</v>
      </c>
      <c r="CD12" s="48">
        <f>$CK12*C_Of!CD12</f>
        <v>0</v>
      </c>
      <c r="CE12" s="48">
        <f>$CK12*C_Of!CE12</f>
        <v>0</v>
      </c>
      <c r="CF12" s="48">
        <f>$CK12*C_Of!CF12</f>
        <v>1051.2355865194811</v>
      </c>
      <c r="CG12" s="48">
        <f>$CK12*C_Of!CG12</f>
        <v>0</v>
      </c>
      <c r="CH12" s="82">
        <f>$CK12*C_Of!CH12</f>
        <v>4.5164261032209163</v>
      </c>
      <c r="CI12" s="93">
        <f t="shared" si="1"/>
        <v>235541.00000000038</v>
      </c>
      <c r="CJ12" s="127"/>
      <c r="CK12" s="48">
        <f>+Sim_V_Of!G5</f>
        <v>235541.00000000041</v>
      </c>
      <c r="CL12" s="48">
        <f t="shared" si="2"/>
        <v>0</v>
      </c>
      <c r="CM12" s="48"/>
      <c r="CN12" s="167">
        <f t="shared" si="3"/>
        <v>0.34348408942632169</v>
      </c>
      <c r="CO12" s="360">
        <v>0</v>
      </c>
    </row>
    <row r="13" spans="1:95" ht="19.5" x14ac:dyDescent="0.25">
      <c r="A13" s="30"/>
      <c r="B13" s="42" t="s">
        <v>4</v>
      </c>
      <c r="C13" s="43" t="s">
        <v>115</v>
      </c>
      <c r="D13" s="51">
        <f>$CK13*C_Of!D13</f>
        <v>41.864858841243134</v>
      </c>
      <c r="E13" s="48">
        <f>$CK13*C_Of!E13</f>
        <v>32.442138434326758</v>
      </c>
      <c r="F13" s="48">
        <f>$CK13*C_Of!F13</f>
        <v>113.31985212756068</v>
      </c>
      <c r="G13" s="48">
        <f>$CK13*C_Of!G13</f>
        <v>16.105239583539635</v>
      </c>
      <c r="H13" s="48">
        <f>$CK13*C_Of!H13</f>
        <v>19841.78628138332</v>
      </c>
      <c r="I13" s="48">
        <f>$CK13*C_Of!I13</f>
        <v>60.64097467125216</v>
      </c>
      <c r="J13" s="48">
        <f>$CK13*C_Of!J13</f>
        <v>60.290749725612514</v>
      </c>
      <c r="K13" s="48">
        <f>$CK13*C_Of!K13</f>
        <v>217.93865023868324</v>
      </c>
      <c r="L13" s="48">
        <f>$CK13*C_Of!L13</f>
        <v>137.79176357030263</v>
      </c>
      <c r="M13" s="48">
        <f>$CK13*C_Of!M13</f>
        <v>10224.862525967739</v>
      </c>
      <c r="N13" s="48">
        <f>$CK13*C_Of!N13</f>
        <v>84.884490758171381</v>
      </c>
      <c r="O13" s="48">
        <f>$CK13*C_Of!O13</f>
        <v>1131.9726347498774</v>
      </c>
      <c r="P13" s="48">
        <f>$CK13*C_Of!P13</f>
        <v>73.512220129726941</v>
      </c>
      <c r="Q13" s="48">
        <f>$CK13*C_Of!Q13</f>
        <v>20.314163723356504</v>
      </c>
      <c r="R13" s="48">
        <f>$CK13*C_Of!R13</f>
        <v>93.179730462120034</v>
      </c>
      <c r="S13" s="48">
        <f>$CK13*C_Of!S13</f>
        <v>12.445031396892595</v>
      </c>
      <c r="T13" s="48">
        <f>$CK13*C_Of!T13</f>
        <v>543.50062036818247</v>
      </c>
      <c r="U13" s="48">
        <f>$CK13*C_Of!U13</f>
        <v>688.6893839045747</v>
      </c>
      <c r="V13" s="48">
        <f>$CK13*C_Of!V13</f>
        <v>1706.0590429306194</v>
      </c>
      <c r="W13" s="48">
        <f>$CK13*C_Of!W13</f>
        <v>571.7542082956395</v>
      </c>
      <c r="X13" s="48">
        <f>$CK13*C_Of!X13</f>
        <v>7855.5031942116502</v>
      </c>
      <c r="Y13" s="48">
        <f>$CK13*C_Of!Y13</f>
        <v>118.02273570932832</v>
      </c>
      <c r="Z13" s="48">
        <f>$CK13*C_Of!Z13</f>
        <v>780.51228352414046</v>
      </c>
      <c r="AA13" s="48">
        <f>$CK13*C_Of!AA13</f>
        <v>126.40404753876963</v>
      </c>
      <c r="AB13" s="48">
        <f>$CK13*C_Of!AB13</f>
        <v>3886.0490242364017</v>
      </c>
      <c r="AC13" s="48">
        <f>$CK13*C_Of!AC13</f>
        <v>53.362995945896486</v>
      </c>
      <c r="AD13" s="48">
        <f>$CK13*C_Of!AD13</f>
        <v>191.45369854291118</v>
      </c>
      <c r="AE13" s="48">
        <f>$CK13*C_Of!AE13</f>
        <v>689.01830441869117</v>
      </c>
      <c r="AF13" s="48">
        <f>$CK13*C_Of!AF13</f>
        <v>29196.226014579592</v>
      </c>
      <c r="AG13" s="48">
        <f>$CK13*C_Of!AG13</f>
        <v>37672.836990008174</v>
      </c>
      <c r="AH13" s="48">
        <f>$CK13*C_Of!AH13</f>
        <v>74.725471297977194</v>
      </c>
      <c r="AI13" s="48">
        <f>$CK13*C_Of!AI13</f>
        <v>54.91314709258728</v>
      </c>
      <c r="AJ13" s="48">
        <f>$CK13*C_Of!AJ13</f>
        <v>0</v>
      </c>
      <c r="AK13" s="48">
        <f>$CK13*C_Of!AK13</f>
        <v>1073.8944976223145</v>
      </c>
      <c r="AL13" s="48">
        <f>$CK13*C_Of!AL13</f>
        <v>85.411858423727693</v>
      </c>
      <c r="AM13" s="48">
        <f>$CK13*C_Of!AM13</f>
        <v>35.967872330328575</v>
      </c>
      <c r="AN13" s="48">
        <f>$CK13*C_Of!AN13</f>
        <v>1294.7800483819567</v>
      </c>
      <c r="AO13" s="48">
        <f>$CK13*C_Of!AO13</f>
        <v>178.31590515472561</v>
      </c>
      <c r="AP13" s="48">
        <f>$CK13*C_Of!AP13</f>
        <v>43.991730653518673</v>
      </c>
      <c r="AQ13" s="48">
        <f>$CK13*C_Of!AQ13</f>
        <v>521.28805129261991</v>
      </c>
      <c r="AR13" s="48">
        <f>$CK13*C_Of!AR13</f>
        <v>77.298584858455897</v>
      </c>
      <c r="AS13" s="48">
        <f>$CK13*C_Of!AS13</f>
        <v>115.57057202846622</v>
      </c>
      <c r="AT13" s="48">
        <f>$CK13*C_Of!AT13</f>
        <v>60.068003145835924</v>
      </c>
      <c r="AU13" s="48">
        <f>$CK13*C_Of!AU13</f>
        <v>2292.6681242456098</v>
      </c>
      <c r="AV13" s="48">
        <f>$CK13*C_Of!AV13</f>
        <v>226.57754141823278</v>
      </c>
      <c r="AW13" s="48">
        <f>$CK13*C_Of!AW13</f>
        <v>34.116269059136663</v>
      </c>
      <c r="AX13" s="48">
        <f>$CK13*C_Of!AX13</f>
        <v>83.654629745594065</v>
      </c>
      <c r="AY13" s="48">
        <f>$CK13*C_Of!AY13</f>
        <v>106.57654560443702</v>
      </c>
      <c r="AZ13" s="48">
        <f>$CK13*C_Of!AZ13</f>
        <v>89.500884515001374</v>
      </c>
      <c r="BA13" s="48">
        <f>$CK13*C_Of!BA13</f>
        <v>24.53477097871945</v>
      </c>
      <c r="BB13" s="48">
        <f>$CK13*C_Of!BB13</f>
        <v>53.496486181073159</v>
      </c>
      <c r="BC13" s="48">
        <f>$CK13*C_Of!BC13</f>
        <v>17.491914831724465</v>
      </c>
      <c r="BD13" s="48">
        <f>$CK13*C_Of!BD13</f>
        <v>93.199850842726065</v>
      </c>
      <c r="BE13" s="48">
        <f>$CK13*C_Of!BE13</f>
        <v>60.913900587855849</v>
      </c>
      <c r="BF13" s="48">
        <f>$CK13*C_Of!BF13</f>
        <v>73.85784325032057</v>
      </c>
      <c r="BG13" s="48">
        <f>$CK13*C_Of!BG13</f>
        <v>68.497331728188115</v>
      </c>
      <c r="BH13" s="48">
        <f>$CK13*C_Of!BH13</f>
        <v>51.573838107785427</v>
      </c>
      <c r="BI13" s="48">
        <f>$CK13*C_Of!BI13</f>
        <v>1829.8871800078775</v>
      </c>
      <c r="BJ13" s="48">
        <f>$CK13*C_Of!BJ13</f>
        <v>491.35352584496115</v>
      </c>
      <c r="BK13" s="48">
        <f>$CK13*C_Of!BK13</f>
        <v>1392.3496005710758</v>
      </c>
      <c r="BL13" s="48">
        <f>$CK13*C_Of!BL13</f>
        <v>10.794471689849448</v>
      </c>
      <c r="BM13" s="48">
        <f>$CK13*C_Of!BM13</f>
        <v>1692.9294226664172</v>
      </c>
      <c r="BN13" s="48">
        <f>$CK13*C_Of!BN13</f>
        <v>1695.261701131536</v>
      </c>
      <c r="BO13" s="48">
        <f>$CK13*C_Of!BO13</f>
        <v>65.680790883852055</v>
      </c>
      <c r="BP13" s="48">
        <f>$CK13*C_Of!BP13</f>
        <v>55.667405785716639</v>
      </c>
      <c r="BQ13" s="48">
        <f>$CK13*C_Of!BQ13</f>
        <v>57.605197047391066</v>
      </c>
      <c r="BR13" s="48">
        <f>$CK13*C_Of!BR13</f>
        <v>5.5806788859595704</v>
      </c>
      <c r="BS13" s="48">
        <f>$CK13*C_Of!BS13</f>
        <v>11.758347330181538</v>
      </c>
      <c r="BT13" s="48">
        <f>$CK13*C_Of!BT13</f>
        <v>119.52784680849956</v>
      </c>
      <c r="BU13" s="48">
        <f>$CK13*C_Of!BU13</f>
        <v>447.73816207938245</v>
      </c>
      <c r="BV13" s="48">
        <f>$CK13*C_Of!BV13</f>
        <v>81.570046183102562</v>
      </c>
      <c r="BW13" s="48">
        <f>$CK13*C_Of!BW13</f>
        <v>65.043357375184328</v>
      </c>
      <c r="BX13" s="48">
        <f>$CK13*C_Of!BX13</f>
        <v>152.61507848360654</v>
      </c>
      <c r="BY13" s="48">
        <f>$CK13*C_Of!BY13</f>
        <v>953.46826001756165</v>
      </c>
      <c r="BZ13" s="48">
        <f>$CK13*C_Of!BZ13</f>
        <v>76.633872183935921</v>
      </c>
      <c r="CA13" s="55">
        <f>$CK13*C_Of!CA13</f>
        <v>0</v>
      </c>
      <c r="CB13" s="83">
        <f t="shared" si="0"/>
        <v>132341.09446833332</v>
      </c>
      <c r="CC13" s="51">
        <f>$CK13*C_Of!CC13</f>
        <v>1358609.2141232565</v>
      </c>
      <c r="CD13" s="48">
        <f>$CK13*C_Of!CD13</f>
        <v>0</v>
      </c>
      <c r="CE13" s="48">
        <f>$CK13*C_Of!CE13</f>
        <v>0</v>
      </c>
      <c r="CF13" s="48">
        <f>$CK13*C_Of!CF13</f>
        <v>9689.1088918233636</v>
      </c>
      <c r="CG13" s="48">
        <f>$CK13*C_Of!CG13</f>
        <v>931.50391002817116</v>
      </c>
      <c r="CH13" s="82">
        <f>$CK13*C_Of!CH13</f>
        <v>3620911.0786065557</v>
      </c>
      <c r="CI13" s="93">
        <f t="shared" si="1"/>
        <v>5122481.9999999972</v>
      </c>
      <c r="CJ13" s="127"/>
      <c r="CK13" s="48">
        <f>+Sim_V_Of!G6</f>
        <v>5122481.9999999944</v>
      </c>
      <c r="CL13" s="48">
        <f t="shared" si="2"/>
        <v>0</v>
      </c>
      <c r="CM13" s="48"/>
      <c r="CN13" s="167">
        <f t="shared" si="3"/>
        <v>0.97416465407426833</v>
      </c>
      <c r="CO13" s="360">
        <v>0</v>
      </c>
    </row>
    <row r="14" spans="1:95" ht="19.5" x14ac:dyDescent="0.25">
      <c r="A14" s="30"/>
      <c r="B14" s="42" t="s">
        <v>5</v>
      </c>
      <c r="C14" s="43" t="s">
        <v>116</v>
      </c>
      <c r="D14" s="51">
        <f>$CK14*C_Of!D14</f>
        <v>87.497303187397875</v>
      </c>
      <c r="E14" s="48">
        <f>$CK14*C_Of!E14</f>
        <v>67.803874208680668</v>
      </c>
      <c r="F14" s="48">
        <f>$CK14*C_Of!F14</f>
        <v>236.83780939894987</v>
      </c>
      <c r="G14" s="48">
        <f>$CK14*C_Of!G14</f>
        <v>33.65985386670922</v>
      </c>
      <c r="H14" s="48">
        <f>$CK14*C_Of!H14</f>
        <v>736.6344907023049</v>
      </c>
      <c r="I14" s="48">
        <f>$CK14*C_Of!I14</f>
        <v>136.61665843886459</v>
      </c>
      <c r="J14" s="48">
        <f>$CK14*C_Of!J14</f>
        <v>126.00730431558253</v>
      </c>
      <c r="K14" s="48">
        <f>$CK14*C_Of!K14</f>
        <v>195.75853098560648</v>
      </c>
      <c r="L14" s="48">
        <f>$CK14*C_Of!L14</f>
        <v>4610.3697277760621</v>
      </c>
      <c r="M14" s="48">
        <f>$CK14*C_Of!M14</f>
        <v>158419.06066499487</v>
      </c>
      <c r="N14" s="48">
        <f>$CK14*C_Of!N14</f>
        <v>750.92559304695908</v>
      </c>
      <c r="O14" s="48">
        <f>$CK14*C_Of!O14</f>
        <v>2365.8159985236557</v>
      </c>
      <c r="P14" s="48">
        <f>$CK14*C_Of!P14</f>
        <v>153.64009794135208</v>
      </c>
      <c r="Q14" s="48">
        <f>$CK14*C_Of!Q14</f>
        <v>42.456480004894331</v>
      </c>
      <c r="R14" s="48">
        <f>$CK14*C_Of!R14</f>
        <v>193.93331102539358</v>
      </c>
      <c r="S14" s="48">
        <f>$CK14*C_Of!S14</f>
        <v>25.911312567675989</v>
      </c>
      <c r="T14" s="48">
        <f>$CK14*C_Of!T14</f>
        <v>943.09253203202832</v>
      </c>
      <c r="U14" s="48">
        <f>$CK14*C_Of!U14</f>
        <v>1439.2579421241867</v>
      </c>
      <c r="V14" s="48">
        <f>$CK14*C_Of!V14</f>
        <v>3565.6531388526587</v>
      </c>
      <c r="W14" s="48">
        <f>$CK14*C_Of!W14</f>
        <v>1026.9168233305572</v>
      </c>
      <c r="X14" s="48">
        <f>$CK14*C_Of!X14</f>
        <v>559.83395731507812</v>
      </c>
      <c r="Y14" s="48">
        <f>$CK14*C_Of!Y14</f>
        <v>150.75841452209997</v>
      </c>
      <c r="Z14" s="48">
        <f>$CK14*C_Of!Z14</f>
        <v>1133.6818388927247</v>
      </c>
      <c r="AA14" s="48">
        <f>$CK14*C_Of!AA14</f>
        <v>264.18369911516794</v>
      </c>
      <c r="AB14" s="48">
        <f>$CK14*C_Of!AB14</f>
        <v>139.06532241389576</v>
      </c>
      <c r="AC14" s="48">
        <f>$CK14*C_Of!AC14</f>
        <v>111.52834058205956</v>
      </c>
      <c r="AD14" s="48">
        <f>$CK14*C_Of!AD14</f>
        <v>128.41849079692636</v>
      </c>
      <c r="AE14" s="48">
        <f>$CK14*C_Of!AE14</f>
        <v>2916.8058223251569</v>
      </c>
      <c r="AF14" s="48">
        <f>$CK14*C_Of!AF14</f>
        <v>421.13539587944132</v>
      </c>
      <c r="AG14" s="48">
        <f>$CK14*C_Of!AG14</f>
        <v>114.85994415622234</v>
      </c>
      <c r="AH14" s="48">
        <f>$CK14*C_Of!AH14</f>
        <v>156.17578558605263</v>
      </c>
      <c r="AI14" s="48">
        <f>$CK14*C_Of!AI14</f>
        <v>113.81855910320269</v>
      </c>
      <c r="AJ14" s="48">
        <f>$CK14*C_Of!AJ14</f>
        <v>0</v>
      </c>
      <c r="AK14" s="48">
        <f>$CK14*C_Of!AK14</f>
        <v>145.71636909756324</v>
      </c>
      <c r="AL14" s="48">
        <f>$CK14*C_Of!AL14</f>
        <v>178.51027040697099</v>
      </c>
      <c r="AM14" s="48">
        <f>$CK14*C_Of!AM14</f>
        <v>75.172636846252232</v>
      </c>
      <c r="AN14" s="48">
        <f>$CK14*C_Of!AN14</f>
        <v>209.20238603506698</v>
      </c>
      <c r="AO14" s="48">
        <f>$CK14*C_Of!AO14</f>
        <v>372.67916931533711</v>
      </c>
      <c r="AP14" s="48">
        <f>$CK14*C_Of!AP14</f>
        <v>91.942452483257341</v>
      </c>
      <c r="AQ14" s="48">
        <f>$CK14*C_Of!AQ14</f>
        <v>1089.4888919817456</v>
      </c>
      <c r="AR14" s="48">
        <f>$CK14*C_Of!AR14</f>
        <v>161.55357745179171</v>
      </c>
      <c r="AS14" s="48">
        <f>$CK14*C_Of!AS14</f>
        <v>241.53003499538627</v>
      </c>
      <c r="AT14" s="48">
        <f>$CK14*C_Of!AT14</f>
        <v>125.44058234932966</v>
      </c>
      <c r="AU14" s="48">
        <f>$CK14*C_Of!AU14</f>
        <v>53.564929807035142</v>
      </c>
      <c r="AV14" s="48">
        <f>$CK14*C_Of!AV14</f>
        <v>370.0406011467681</v>
      </c>
      <c r="AW14" s="48">
        <f>$CK14*C_Of!AW14</f>
        <v>71.302797145690391</v>
      </c>
      <c r="AX14" s="48">
        <f>$CK14*C_Of!AX14</f>
        <v>169.49538028725232</v>
      </c>
      <c r="AY14" s="48">
        <f>$CK14*C_Of!AY14</f>
        <v>222.7443393223698</v>
      </c>
      <c r="AZ14" s="48">
        <f>$CK14*C_Of!AZ14</f>
        <v>187.05631034481382</v>
      </c>
      <c r="BA14" s="48">
        <f>$CK14*C_Of!BA14</f>
        <v>51.277523784304286</v>
      </c>
      <c r="BB14" s="48">
        <f>$CK14*C_Of!BB14</f>
        <v>111.80733437071854</v>
      </c>
      <c r="BC14" s="48">
        <f>$CK14*C_Of!BC14</f>
        <v>36.557996795435741</v>
      </c>
      <c r="BD14" s="48">
        <f>$CK14*C_Of!BD14</f>
        <v>194.78712772280178</v>
      </c>
      <c r="BE14" s="48">
        <f>$CK14*C_Of!BE14</f>
        <v>126.8599240570944</v>
      </c>
      <c r="BF14" s="48">
        <f>$CK14*C_Of!BF14</f>
        <v>154.36244818468631</v>
      </c>
      <c r="BG14" s="48">
        <f>$CK14*C_Of!BG14</f>
        <v>143.15901134353618</v>
      </c>
      <c r="BH14" s="48">
        <f>$CK14*C_Of!BH14</f>
        <v>107.78901146106661</v>
      </c>
      <c r="BI14" s="48">
        <f>$CK14*C_Of!BI14</f>
        <v>1651.1053933477053</v>
      </c>
      <c r="BJ14" s="48">
        <f>$CK14*C_Of!BJ14</f>
        <v>1026.925913833486</v>
      </c>
      <c r="BK14" s="48">
        <f>$CK14*C_Of!BK14</f>
        <v>2910.0022910862458</v>
      </c>
      <c r="BL14" s="48">
        <f>$CK14*C_Of!BL14</f>
        <v>22.560380909825948</v>
      </c>
      <c r="BM14" s="48">
        <f>$CK14*C_Of!BM14</f>
        <v>290.17016951450796</v>
      </c>
      <c r="BN14" s="48">
        <f>$CK14*C_Of!BN14</f>
        <v>591.2879039421972</v>
      </c>
      <c r="BO14" s="48">
        <f>$CK14*C_Of!BO14</f>
        <v>137.27245791859571</v>
      </c>
      <c r="BP14" s="48">
        <f>$CK14*C_Of!BP14</f>
        <v>116.34454328770708</v>
      </c>
      <c r="BQ14" s="48">
        <f>$CK14*C_Of!BQ14</f>
        <v>120.39451537001018</v>
      </c>
      <c r="BR14" s="48">
        <f>$CK14*C_Of!BR14</f>
        <v>11.663585307381224</v>
      </c>
      <c r="BS14" s="48">
        <f>$CK14*C_Of!BS14</f>
        <v>24.574875201014148</v>
      </c>
      <c r="BT14" s="48">
        <f>$CK14*C_Of!BT14</f>
        <v>249.81248094492776</v>
      </c>
      <c r="BU14" s="48">
        <f>$CK14*C_Of!BU14</f>
        <v>239.722023578761</v>
      </c>
      <c r="BV14" s="48">
        <f>$CK14*C_Of!BV14</f>
        <v>170.48090593014948</v>
      </c>
      <c r="BW14" s="48">
        <f>$CK14*C_Of!BW14</f>
        <v>135.94022571924188</v>
      </c>
      <c r="BX14" s="48">
        <f>$CK14*C_Of!BX14</f>
        <v>318.96459614700842</v>
      </c>
      <c r="BY14" s="48">
        <f>$CK14*C_Of!BY14</f>
        <v>476.25080947184574</v>
      </c>
      <c r="BZ14" s="48">
        <f>$CK14*C_Of!BZ14</f>
        <v>325.96331281132939</v>
      </c>
      <c r="CA14" s="55">
        <f>$CK14*C_Of!CA14</f>
        <v>0</v>
      </c>
      <c r="CB14" s="83">
        <f t="shared" si="0"/>
        <v>194879.59250907067</v>
      </c>
      <c r="CC14" s="51">
        <f>$CK14*C_Of!CC14</f>
        <v>122757.78854673305</v>
      </c>
      <c r="CD14" s="48">
        <f>$CK14*C_Of!CD14</f>
        <v>0</v>
      </c>
      <c r="CE14" s="48">
        <f>$CK14*C_Of!CE14</f>
        <v>0</v>
      </c>
      <c r="CF14" s="48">
        <f>$CK14*C_Of!CF14</f>
        <v>162013.39690467366</v>
      </c>
      <c r="CG14" s="48">
        <f>$CK14*C_Of!CG14</f>
        <v>0</v>
      </c>
      <c r="CH14" s="82">
        <f>$CK14*C_Of!CH14</f>
        <v>967269.2220395254</v>
      </c>
      <c r="CI14" s="93">
        <f t="shared" si="1"/>
        <v>1446920.0000000028</v>
      </c>
      <c r="CJ14" s="127"/>
      <c r="CK14" s="48">
        <f>+Sim_V_Of!G7</f>
        <v>1446920.0000000028</v>
      </c>
      <c r="CL14" s="48">
        <f t="shared" si="2"/>
        <v>0</v>
      </c>
      <c r="CM14" s="48"/>
      <c r="CN14" s="167">
        <f t="shared" si="3"/>
        <v>0.8653141897899882</v>
      </c>
      <c r="CO14" s="360">
        <v>0</v>
      </c>
    </row>
    <row r="15" spans="1:95" ht="19.5" x14ac:dyDescent="0.25">
      <c r="A15" s="30"/>
      <c r="B15" s="42" t="s">
        <v>6</v>
      </c>
      <c r="C15" s="43" t="s">
        <v>117</v>
      </c>
      <c r="D15" s="51">
        <f>$CK15*C_Of!D15</f>
        <v>29.733843114208973</v>
      </c>
      <c r="E15" s="48">
        <f>$CK15*C_Of!E15</f>
        <v>23.041507392959758</v>
      </c>
      <c r="F15" s="48">
        <f>$CK15*C_Of!F15</f>
        <v>80.483603627174986</v>
      </c>
      <c r="G15" s="48">
        <f>$CK15*C_Of!G15</f>
        <v>11.438487560883791</v>
      </c>
      <c r="H15" s="48">
        <f>$CK15*C_Of!H15</f>
        <v>250.32742245948697</v>
      </c>
      <c r="I15" s="48">
        <f>$CK15*C_Of!I15</f>
        <v>43.069277601180183</v>
      </c>
      <c r="J15" s="48">
        <f>$CK15*C_Of!J15</f>
        <v>38194.119115911031</v>
      </c>
      <c r="K15" s="48">
        <f>$CK15*C_Of!K15</f>
        <v>66.523804009452022</v>
      </c>
      <c r="L15" s="48">
        <f>$CK15*C_Of!L15</f>
        <v>47.385810820720728</v>
      </c>
      <c r="M15" s="48">
        <f>$CK15*C_Of!M15</f>
        <v>187.93452141088375</v>
      </c>
      <c r="N15" s="48">
        <f>$CK15*C_Of!N15</f>
        <v>11.591313975706411</v>
      </c>
      <c r="O15" s="48">
        <f>$CK15*C_Of!O15</f>
        <v>803.96537007005441</v>
      </c>
      <c r="P15" s="48">
        <f>$CK15*C_Of!P15</f>
        <v>52.210872813481359</v>
      </c>
      <c r="Q15" s="48">
        <f>$CK15*C_Of!Q15</f>
        <v>14.427808282768847</v>
      </c>
      <c r="R15" s="48">
        <f>$CK15*C_Of!R15</f>
        <v>65.903547133309857</v>
      </c>
      <c r="S15" s="48">
        <f>$CK15*C_Of!S15</f>
        <v>8.8053331326156368</v>
      </c>
      <c r="T15" s="48">
        <f>$CK15*C_Of!T15</f>
        <v>320.48719638322791</v>
      </c>
      <c r="U15" s="48">
        <f>$CK15*C_Of!U15</f>
        <v>489.09701548565471</v>
      </c>
      <c r="V15" s="48">
        <f>$CK15*C_Of!V15</f>
        <v>1211.701014410256</v>
      </c>
      <c r="W15" s="48">
        <f>$CK15*C_Of!W15</f>
        <v>431729.14337979397</v>
      </c>
      <c r="X15" s="48">
        <f>$CK15*C_Of!X15</f>
        <v>190.24603559679508</v>
      </c>
      <c r="Y15" s="48">
        <f>$CK15*C_Of!Y15</f>
        <v>51.231602372318839</v>
      </c>
      <c r="Z15" s="48">
        <f>$CK15*C_Of!Z15</f>
        <v>385.2543645473088</v>
      </c>
      <c r="AA15" s="48">
        <f>$CK15*C_Of!AA15</f>
        <v>89.776443120742385</v>
      </c>
      <c r="AB15" s="48">
        <f>$CK15*C_Of!AB15</f>
        <v>47.257987716782672</v>
      </c>
      <c r="AC15" s="48">
        <f>$CK15*C_Of!AC15</f>
        <v>37.900210187651162</v>
      </c>
      <c r="AD15" s="48">
        <f>$CK15*C_Of!AD15</f>
        <v>43.639919394329972</v>
      </c>
      <c r="AE15" s="48">
        <f>$CK15*C_Of!AE15</f>
        <v>467.09825299641824</v>
      </c>
      <c r="AF15" s="48">
        <f>$CK15*C_Of!AF15</f>
        <v>161.64357819740616</v>
      </c>
      <c r="AG15" s="48">
        <f>$CK15*C_Of!AG15</f>
        <v>39.032375115988792</v>
      </c>
      <c r="AH15" s="48">
        <f>$CK15*C_Of!AH15</f>
        <v>53.072564955611497</v>
      </c>
      <c r="AI15" s="48">
        <f>$CK15*C_Of!AI15</f>
        <v>38.678485582711971</v>
      </c>
      <c r="AJ15" s="48">
        <f>$CK15*C_Of!AJ15</f>
        <v>0</v>
      </c>
      <c r="AK15" s="48">
        <f>$CK15*C_Of!AK15</f>
        <v>49.518185133540555</v>
      </c>
      <c r="AL15" s="48">
        <f>$CK15*C_Of!AL15</f>
        <v>60.662399653482893</v>
      </c>
      <c r="AM15" s="48">
        <f>$CK15*C_Of!AM15</f>
        <v>25.545603224829385</v>
      </c>
      <c r="AN15" s="48">
        <f>$CK15*C_Of!AN15</f>
        <v>71.092373123344501</v>
      </c>
      <c r="AO15" s="48">
        <f>$CK15*C_Of!AO15</f>
        <v>126.64600563314202</v>
      </c>
      <c r="AP15" s="48">
        <f>$CK15*C_Of!AP15</f>
        <v>31.244419634484537</v>
      </c>
      <c r="AQ15" s="48">
        <f>$CK15*C_Of!AQ15</f>
        <v>370.2364599681091</v>
      </c>
      <c r="AR15" s="48">
        <f>$CK15*C_Of!AR15</f>
        <v>54.900077505275803</v>
      </c>
      <c r="AS15" s="48">
        <f>$CK15*C_Of!AS15</f>
        <v>82.078143054774628</v>
      </c>
      <c r="AT15" s="48">
        <f>$CK15*C_Of!AT15</f>
        <v>42.627949203663896</v>
      </c>
      <c r="AU15" s="48">
        <f>$CK15*C_Of!AU15</f>
        <v>18.202746385163888</v>
      </c>
      <c r="AV15" s="48">
        <f>$CK15*C_Of!AV15</f>
        <v>125.74935203226089</v>
      </c>
      <c r="AW15" s="48">
        <f>$CK15*C_Of!AW15</f>
        <v>24.230531761572948</v>
      </c>
      <c r="AX15" s="48">
        <f>$CK15*C_Of!AX15</f>
        <v>57.598907194321562</v>
      </c>
      <c r="AY15" s="48">
        <f>$CK15*C_Of!AY15</f>
        <v>75.694278551700222</v>
      </c>
      <c r="AZ15" s="48">
        <f>$CK15*C_Of!AZ15</f>
        <v>63.566564713465539</v>
      </c>
      <c r="BA15" s="48">
        <f>$CK15*C_Of!BA15</f>
        <v>17.42542674969231</v>
      </c>
      <c r="BB15" s="48">
        <f>$CK15*C_Of!BB15</f>
        <v>37.995019481647994</v>
      </c>
      <c r="BC15" s="48">
        <f>$CK15*C_Of!BC15</f>
        <v>12.423351368408794</v>
      </c>
      <c r="BD15" s="48">
        <f>$CK15*C_Of!BD15</f>
        <v>66.193696095668059</v>
      </c>
      <c r="BE15" s="48">
        <f>$CK15*C_Of!BE15</f>
        <v>43.110278168406317</v>
      </c>
      <c r="BF15" s="48">
        <f>$CK15*C_Of!BF15</f>
        <v>52.456346079815454</v>
      </c>
      <c r="BG15" s="48">
        <f>$CK15*C_Of!BG15</f>
        <v>48.649128928662186</v>
      </c>
      <c r="BH15" s="48">
        <f>$CK15*C_Of!BH15</f>
        <v>36.629489589578974</v>
      </c>
      <c r="BI15" s="48">
        <f>$CK15*C_Of!BI15</f>
        <v>561.08825006501388</v>
      </c>
      <c r="BJ15" s="48">
        <f>$CK15*C_Of!BJ15</f>
        <v>348.97594439503109</v>
      </c>
      <c r="BK15" s="48">
        <f>$CK15*C_Of!BK15</f>
        <v>988.89392510567006</v>
      </c>
      <c r="BL15" s="48">
        <f>$CK15*C_Of!BL15</f>
        <v>7.6666000223213207</v>
      </c>
      <c r="BM15" s="48">
        <f>$CK15*C_Of!BM15</f>
        <v>18.2888925871937</v>
      </c>
      <c r="BN15" s="48">
        <f>$CK15*C_Of!BN15</f>
        <v>143.87285423064071</v>
      </c>
      <c r="BO15" s="48">
        <f>$CK15*C_Of!BO15</f>
        <v>46.648726063150797</v>
      </c>
      <c r="BP15" s="48">
        <f>$CK15*C_Of!BP15</f>
        <v>39.536880238489665</v>
      </c>
      <c r="BQ15" s="48">
        <f>$CK15*C_Of!BQ15</f>
        <v>40.913165336719715</v>
      </c>
      <c r="BR15" s="48">
        <f>$CK15*C_Of!BR15</f>
        <v>3.963587482646155</v>
      </c>
      <c r="BS15" s="48">
        <f>$CK15*C_Of!BS15</f>
        <v>8.3511772038645216</v>
      </c>
      <c r="BT15" s="48">
        <f>$CK15*C_Of!BT15</f>
        <v>84.892732070599862</v>
      </c>
      <c r="BU15" s="48">
        <f>$CK15*C_Of!BU15</f>
        <v>81.46373408612881</v>
      </c>
      <c r="BV15" s="48">
        <f>$CK15*C_Of!BV15</f>
        <v>57.933814257550495</v>
      </c>
      <c r="BW15" s="48">
        <f>$CK15*C_Of!BW15</f>
        <v>46.19599915884335</v>
      </c>
      <c r="BX15" s="48">
        <f>$CK15*C_Of!BX15</f>
        <v>108.39240656948772</v>
      </c>
      <c r="BY15" s="48">
        <f>$CK15*C_Of!BY15</f>
        <v>161.84232354592672</v>
      </c>
      <c r="BZ15" s="48">
        <f>$CK15*C_Of!BZ15</f>
        <v>54.427976011869617</v>
      </c>
      <c r="CA15" s="55">
        <f>$CK15*C_Of!CA15</f>
        <v>0</v>
      </c>
      <c r="CB15" s="83">
        <f t="shared" si="0"/>
        <v>479644.04778683925</v>
      </c>
      <c r="CC15" s="51">
        <f>$CK15*C_Of!CC15</f>
        <v>13504.949407391803</v>
      </c>
      <c r="CD15" s="48">
        <f>$CK15*C_Of!CD15</f>
        <v>0</v>
      </c>
      <c r="CE15" s="48">
        <f>$CK15*C_Of!CE15</f>
        <v>0</v>
      </c>
      <c r="CF15" s="48">
        <f>$CK15*C_Of!CF15</f>
        <v>2074.0918795935277</v>
      </c>
      <c r="CG15" s="48">
        <f>$CK15*C_Of!CG15</f>
        <v>0</v>
      </c>
      <c r="CH15" s="82">
        <f>$CK15*C_Of!CH15</f>
        <v>1135.9109261763983</v>
      </c>
      <c r="CI15" s="93">
        <f t="shared" si="1"/>
        <v>496359.00000000093</v>
      </c>
      <c r="CJ15" s="127"/>
      <c r="CK15" s="48">
        <f>+Sim_V_Of!G8</f>
        <v>496359.00000000081</v>
      </c>
      <c r="CL15" s="48">
        <f t="shared" si="2"/>
        <v>0</v>
      </c>
      <c r="CM15" s="48"/>
      <c r="CN15" s="167">
        <f t="shared" si="3"/>
        <v>3.3675126698945117E-2</v>
      </c>
      <c r="CO15" s="360">
        <v>0</v>
      </c>
    </row>
    <row r="16" spans="1:95" ht="19.5" x14ac:dyDescent="0.25">
      <c r="A16" s="30"/>
      <c r="B16" s="42" t="s">
        <v>7</v>
      </c>
      <c r="C16" s="43" t="s">
        <v>118</v>
      </c>
      <c r="D16" s="51">
        <f>$CK16*C_Of!D16</f>
        <v>13.61260580599691</v>
      </c>
      <c r="E16" s="48">
        <f>$CK16*C_Of!E16</f>
        <v>10.548752682643933</v>
      </c>
      <c r="F16" s="48">
        <f>$CK16*C_Of!F16</f>
        <v>36.846618374040247</v>
      </c>
      <c r="G16" s="48">
        <f>$CK16*C_Of!G16</f>
        <v>5.2367136526896765</v>
      </c>
      <c r="H16" s="48">
        <f>$CK16*C_Of!H16</f>
        <v>114.60370296848237</v>
      </c>
      <c r="I16" s="48">
        <f>$CK16*C_Of!I16</f>
        <v>19.717770625276177</v>
      </c>
      <c r="J16" s="48">
        <f>$CK16*C_Of!J16</f>
        <v>19.603892918283314</v>
      </c>
      <c r="K16" s="48">
        <f>$CK16*C_Of!K16</f>
        <v>60065.64084312976</v>
      </c>
      <c r="L16" s="48">
        <f>$CK16*C_Of!L16</f>
        <v>14163.105047589921</v>
      </c>
      <c r="M16" s="48">
        <f>$CK16*C_Of!M16</f>
        <v>86.039283501920679</v>
      </c>
      <c r="N16" s="48">
        <f>$CK16*C_Of!N16</f>
        <v>5.3066799107927194</v>
      </c>
      <c r="O16" s="48">
        <f>$CK16*C_Of!O16</f>
        <v>368.06757950526242</v>
      </c>
      <c r="P16" s="48">
        <f>$CK16*C_Of!P16</f>
        <v>23.902932011413192</v>
      </c>
      <c r="Q16" s="48">
        <f>$CK16*C_Of!Q16</f>
        <v>6.6052701644872975</v>
      </c>
      <c r="R16" s="48">
        <f>$CK16*C_Of!R16</f>
        <v>30.171646661913581</v>
      </c>
      <c r="S16" s="48">
        <f>$CK16*C_Of!S16</f>
        <v>4.0312154895140804</v>
      </c>
      <c r="T16" s="48">
        <f>$CK16*C_Of!T16</f>
        <v>159.23362483887107</v>
      </c>
      <c r="U16" s="48">
        <f>$CK16*C_Of!U16</f>
        <v>223.91605575917623</v>
      </c>
      <c r="V16" s="48">
        <f>$CK16*C_Of!V16</f>
        <v>554.73516156447442</v>
      </c>
      <c r="W16" s="48">
        <f>$CK16*C_Of!W16</f>
        <v>1030.5496667134498</v>
      </c>
      <c r="X16" s="48">
        <f>$CK16*C_Of!X16</f>
        <v>87.097529868087335</v>
      </c>
      <c r="Y16" s="48">
        <f>$CK16*C_Of!Y16</f>
        <v>23.454607102930769</v>
      </c>
      <c r="Z16" s="48">
        <f>$CK16*C_Of!Z16</f>
        <v>176.37531009626753</v>
      </c>
      <c r="AA16" s="48">
        <f>$CK16*C_Of!AA16</f>
        <v>41.101021693464617</v>
      </c>
      <c r="AB16" s="48">
        <f>$CK16*C_Of!AB16</f>
        <v>44697.616500821343</v>
      </c>
      <c r="AC16" s="48">
        <f>$CK16*C_Of!AC16</f>
        <v>17.351292911153553</v>
      </c>
      <c r="AD16" s="48">
        <f>$CK16*C_Of!AD16</f>
        <v>62825.793027765001</v>
      </c>
      <c r="AE16" s="48">
        <f>$CK16*C_Of!AE16</f>
        <v>213.84468755979827</v>
      </c>
      <c r="AF16" s="48">
        <f>$CK16*C_Of!AF16</f>
        <v>698.61926079304442</v>
      </c>
      <c r="AG16" s="48">
        <f>$CK16*C_Of!AG16</f>
        <v>17.869615242297836</v>
      </c>
      <c r="AH16" s="48">
        <f>$CK16*C_Of!AH16</f>
        <v>24.297427785534598</v>
      </c>
      <c r="AI16" s="48">
        <f>$CK16*C_Of!AI16</f>
        <v>17.707599229202451</v>
      </c>
      <c r="AJ16" s="48">
        <f>$CK16*C_Of!AJ16</f>
        <v>0</v>
      </c>
      <c r="AK16" s="48">
        <f>$CK16*C_Of!AK16</f>
        <v>22.670178619767661</v>
      </c>
      <c r="AL16" s="48">
        <f>$CK16*C_Of!AL16</f>
        <v>27.772169596674107</v>
      </c>
      <c r="AM16" s="48">
        <f>$CK16*C_Of!AM16</f>
        <v>11.69516585664068</v>
      </c>
      <c r="AN16" s="48">
        <f>$CK16*C_Of!AN16</f>
        <v>32.547170153005823</v>
      </c>
      <c r="AO16" s="48">
        <f>$CK16*C_Of!AO16</f>
        <v>57.980468416616851</v>
      </c>
      <c r="AP16" s="48">
        <f>$CK16*C_Of!AP16</f>
        <v>14.304170721817743</v>
      </c>
      <c r="AQ16" s="48">
        <f>$CK16*C_Of!AQ16</f>
        <v>169.49988486840488</v>
      </c>
      <c r="AR16" s="48">
        <f>$CK16*C_Of!AR16</f>
        <v>25.134090838088582</v>
      </c>
      <c r="AS16" s="48">
        <f>$CK16*C_Of!AS16</f>
        <v>40.296124921480583</v>
      </c>
      <c r="AT16" s="48">
        <f>$CK16*C_Of!AT16</f>
        <v>42.903442131290653</v>
      </c>
      <c r="AU16" s="48">
        <f>$CK16*C_Of!AU16</f>
        <v>8.3334942669877083</v>
      </c>
      <c r="AV16" s="48">
        <f>$CK16*C_Of!AV16</f>
        <v>57.569966754707892</v>
      </c>
      <c r="AW16" s="48">
        <f>$CK16*C_Of!AW16</f>
        <v>11.093106130716112</v>
      </c>
      <c r="AX16" s="48">
        <f>$CK16*C_Of!AX16</f>
        <v>26.369656134958731</v>
      </c>
      <c r="AY16" s="48">
        <f>$CK16*C_Of!AY16</f>
        <v>34.653992480414601</v>
      </c>
      <c r="AZ16" s="48">
        <f>$CK16*C_Of!AZ16</f>
        <v>29.101740550729559</v>
      </c>
      <c r="BA16" s="48">
        <f>$CK16*C_Of!BA16</f>
        <v>7.9776255102214577</v>
      </c>
      <c r="BB16" s="48">
        <f>$CK16*C_Of!BB16</f>
        <v>17.394698048557672</v>
      </c>
      <c r="BC16" s="48">
        <f>$CK16*C_Of!BC16</f>
        <v>5.6875992894012199</v>
      </c>
      <c r="BD16" s="48">
        <f>$CK16*C_Of!BD16</f>
        <v>30.304481271769927</v>
      </c>
      <c r="BE16" s="48">
        <f>$CK16*C_Of!BE16</f>
        <v>19.736541308814388</v>
      </c>
      <c r="BF16" s="48">
        <f>$CK16*C_Of!BF16</f>
        <v>24.015313407846943</v>
      </c>
      <c r="BG16" s="48">
        <f>$CK16*C_Of!BG16</f>
        <v>22.272311465669006</v>
      </c>
      <c r="BH16" s="48">
        <f>$CK16*C_Of!BH16</f>
        <v>16.769537686150262</v>
      </c>
      <c r="BI16" s="48">
        <f>$CK16*C_Of!BI16</f>
        <v>256.87473836376608</v>
      </c>
      <c r="BJ16" s="48">
        <f>$CK16*C_Of!BJ16</f>
        <v>159.76649734036454</v>
      </c>
      <c r="BK16" s="48">
        <f>$CK16*C_Of!BK16</f>
        <v>452.73068586198889</v>
      </c>
      <c r="BL16" s="48">
        <f>$CK16*C_Of!BL16</f>
        <v>3.5098861447289944</v>
      </c>
      <c r="BM16" s="48">
        <f>$CK16*C_Of!BM16</f>
        <v>90.501897788259882</v>
      </c>
      <c r="BN16" s="48">
        <f>$CK16*C_Of!BN16</f>
        <v>139.29373947416673</v>
      </c>
      <c r="BO16" s="48">
        <f>$CK16*C_Of!BO16</f>
        <v>21.356496595832049</v>
      </c>
      <c r="BP16" s="48">
        <f>$CK16*C_Of!BP16</f>
        <v>18.100585363897331</v>
      </c>
      <c r="BQ16" s="48">
        <f>$CK16*C_Of!BQ16</f>
        <v>18.730669623335704</v>
      </c>
      <c r="BR16" s="48">
        <f>$CK16*C_Of!BR16</f>
        <v>1.8145906592566401</v>
      </c>
      <c r="BS16" s="48">
        <f>$CK16*C_Of!BS16</f>
        <v>3.8232959949233836</v>
      </c>
      <c r="BT16" s="48">
        <f>$CK16*C_Of!BT16</f>
        <v>38.865184464464811</v>
      </c>
      <c r="BU16" s="48">
        <f>$CK16*C_Of!BU16</f>
        <v>37.295337011753524</v>
      </c>
      <c r="BV16" s="48">
        <f>$CK16*C_Of!BV16</f>
        <v>26.522981684430011</v>
      </c>
      <c r="BW16" s="48">
        <f>$CK16*C_Of!BW16</f>
        <v>21.149231330375603</v>
      </c>
      <c r="BX16" s="48">
        <f>$CK16*C_Of!BX16</f>
        <v>49.62369301964506</v>
      </c>
      <c r="BY16" s="48">
        <f>$CK16*C_Of!BY16</f>
        <v>74.093878302079389</v>
      </c>
      <c r="BZ16" s="48">
        <f>$CK16*C_Of!BZ16</f>
        <v>24.91795559094011</v>
      </c>
      <c r="CA16" s="55">
        <f>$CK16*C_Of!CA16</f>
        <v>0</v>
      </c>
      <c r="CB16" s="83">
        <f t="shared" si="0"/>
        <v>187977.65721978134</v>
      </c>
      <c r="CC16" s="51">
        <f>$CK16*C_Of!CC16</f>
        <v>6585.2525667584714</v>
      </c>
      <c r="CD16" s="48">
        <f>$CK16*C_Of!CD16</f>
        <v>0</v>
      </c>
      <c r="CE16" s="48">
        <f>$CK16*C_Of!CE16</f>
        <v>0</v>
      </c>
      <c r="CF16" s="48">
        <f>$CK16*C_Of!CF16</f>
        <v>4241.7359339297682</v>
      </c>
      <c r="CG16" s="48">
        <f>$CK16*C_Of!CG16</f>
        <v>-2969.8523473485002</v>
      </c>
      <c r="CH16" s="82">
        <f>$CK16*C_Of!CH16</f>
        <v>905731.20662687765</v>
      </c>
      <c r="CI16" s="93">
        <f t="shared" si="1"/>
        <v>1101565.9999999988</v>
      </c>
      <c r="CJ16" s="127"/>
      <c r="CK16" s="48">
        <f>+Sim_V_Of!G9</f>
        <v>1101565.9999999991</v>
      </c>
      <c r="CL16" s="48">
        <f t="shared" si="2"/>
        <v>0</v>
      </c>
      <c r="CM16" s="48"/>
      <c r="CN16" s="167">
        <f t="shared" si="3"/>
        <v>0.82935415833478732</v>
      </c>
      <c r="CO16" s="360">
        <v>0</v>
      </c>
    </row>
    <row r="17" spans="1:93" ht="19.5" x14ac:dyDescent="0.25">
      <c r="A17" s="30"/>
      <c r="B17" s="42" t="s">
        <v>8</v>
      </c>
      <c r="C17" s="43" t="s">
        <v>119</v>
      </c>
      <c r="D17" s="51">
        <f>$CK17*C_Of!D17</f>
        <v>10860.759057717063</v>
      </c>
      <c r="E17" s="48">
        <f>$CK17*C_Of!E17</f>
        <v>9099.3100314611129</v>
      </c>
      <c r="F17" s="48">
        <f>$CK17*C_Of!F17</f>
        <v>27775.350612822043</v>
      </c>
      <c r="G17" s="48">
        <f>$CK17*C_Of!G17</f>
        <v>27249.507113804382</v>
      </c>
      <c r="H17" s="48">
        <f>$CK17*C_Of!H17</f>
        <v>249514.34701451816</v>
      </c>
      <c r="I17" s="48">
        <f>$CK17*C_Of!I17</f>
        <v>22305.673238498835</v>
      </c>
      <c r="J17" s="48">
        <f>$CK17*C_Of!J17</f>
        <v>21904.456039698183</v>
      </c>
      <c r="K17" s="48">
        <f>$CK17*C_Of!K17</f>
        <v>38149.080112671902</v>
      </c>
      <c r="L17" s="48">
        <f>$CK17*C_Of!L17</f>
        <v>18135.014309348135</v>
      </c>
      <c r="M17" s="48">
        <f>$CK17*C_Of!M17</f>
        <v>23467.23328619192</v>
      </c>
      <c r="N17" s="48">
        <f>$CK17*C_Of!N17</f>
        <v>9423.522616253118</v>
      </c>
      <c r="O17" s="48">
        <f>$CK17*C_Of!O17</f>
        <v>3979.78563187089</v>
      </c>
      <c r="P17" s="48">
        <f>$CK17*C_Of!P17</f>
        <v>3566.2919778482478</v>
      </c>
      <c r="Q17" s="48">
        <f>$CK17*C_Of!Q17</f>
        <v>19.641547622105119</v>
      </c>
      <c r="R17" s="48">
        <f>$CK17*C_Of!R17</f>
        <v>120917.61686765442</v>
      </c>
      <c r="S17" s="48">
        <f>$CK17*C_Of!S17</f>
        <v>12617.29563431046</v>
      </c>
      <c r="T17" s="48">
        <f>$CK17*C_Of!T17</f>
        <v>436.30081621988882</v>
      </c>
      <c r="U17" s="48">
        <f>$CK17*C_Of!U17</f>
        <v>665.84072460708967</v>
      </c>
      <c r="V17" s="48">
        <f>$CK17*C_Of!V17</f>
        <v>1649.5702404582169</v>
      </c>
      <c r="W17" s="48">
        <f>$CK17*C_Of!W17</f>
        <v>475.08026306144194</v>
      </c>
      <c r="X17" s="48">
        <f>$CK17*C_Of!X17</f>
        <v>258.99474784080252</v>
      </c>
      <c r="Y17" s="48">
        <f>$CK17*C_Of!Y17</f>
        <v>69.745032511586402</v>
      </c>
      <c r="Z17" s="48">
        <f>$CK17*C_Of!Z17</f>
        <v>524.47272652749848</v>
      </c>
      <c r="AA17" s="48">
        <f>$CK17*C_Of!AA17</f>
        <v>122.21872153688437</v>
      </c>
      <c r="AB17" s="48">
        <f>$CK17*C_Of!AB17</f>
        <v>64.335483122035953</v>
      </c>
      <c r="AC17" s="48">
        <f>$CK17*C_Of!AC17</f>
        <v>51.59611000498284</v>
      </c>
      <c r="AD17" s="48">
        <f>$CK17*C_Of!AD17</f>
        <v>59.40996291392802</v>
      </c>
      <c r="AE17" s="48">
        <f>$CK17*C_Of!AE17</f>
        <v>3817.9735084121203</v>
      </c>
      <c r="AF17" s="48">
        <f>$CK17*C_Of!AF17</f>
        <v>194.82893854051426</v>
      </c>
      <c r="AG17" s="48">
        <f>$CK17*C_Of!AG17</f>
        <v>53.137402411992355</v>
      </c>
      <c r="AH17" s="48">
        <f>$CK17*C_Of!AH17</f>
        <v>72.251258928071778</v>
      </c>
      <c r="AI17" s="48">
        <f>$CK17*C_Of!AI17</f>
        <v>52.655628743768425</v>
      </c>
      <c r="AJ17" s="48">
        <f>$CK17*C_Of!AJ17</f>
        <v>0</v>
      </c>
      <c r="AK17" s="48">
        <f>$CK17*C_Of!AK17</f>
        <v>67.412442167133946</v>
      </c>
      <c r="AL17" s="48">
        <f>$CK17*C_Of!AL17</f>
        <v>82.583812337461993</v>
      </c>
      <c r="AM17" s="48">
        <f>$CK17*C_Of!AM17</f>
        <v>34.776951040799091</v>
      </c>
      <c r="AN17" s="48">
        <f>$CK17*C_Of!AN17</f>
        <v>6048.0230689034015</v>
      </c>
      <c r="AO17" s="48">
        <f>$CK17*C_Of!AO17</f>
        <v>323.8165232323766</v>
      </c>
      <c r="AP17" s="48">
        <f>$CK17*C_Of!AP17</f>
        <v>42.535133829626368</v>
      </c>
      <c r="AQ17" s="48">
        <f>$CK17*C_Of!AQ17</f>
        <v>5452.2113923605193</v>
      </c>
      <c r="AR17" s="48">
        <f>$CK17*C_Of!AR17</f>
        <v>74.739174907458249</v>
      </c>
      <c r="AS17" s="48">
        <f>$CK17*C_Of!AS17</f>
        <v>111.73850691304855</v>
      </c>
      <c r="AT17" s="48">
        <f>$CK17*C_Of!AT17</f>
        <v>58.032299702540804</v>
      </c>
      <c r="AU17" s="48">
        <f>$CK17*C_Of!AU17</f>
        <v>24.780625232198094</v>
      </c>
      <c r="AV17" s="48">
        <f>$CK17*C_Of!AV17</f>
        <v>171.19106644495236</v>
      </c>
      <c r="AW17" s="48">
        <f>$CK17*C_Of!AW17</f>
        <v>32.986655642788371</v>
      </c>
      <c r="AX17" s="48">
        <f>$CK17*C_Of!AX17</f>
        <v>314.12299077367129</v>
      </c>
      <c r="AY17" s="48">
        <f>$CK17*C_Of!AY17</f>
        <v>103.04772199321096</v>
      </c>
      <c r="AZ17" s="48">
        <f>$CK17*C_Of!AZ17</f>
        <v>86.53744792854684</v>
      </c>
      <c r="BA17" s="48">
        <f>$CK17*C_Of!BA17</f>
        <v>23.722407633344449</v>
      </c>
      <c r="BB17" s="48">
        <f>$CK17*C_Of!BB17</f>
        <v>51.725180285552135</v>
      </c>
      <c r="BC17" s="48">
        <f>$CK17*C_Of!BC17</f>
        <v>16.912745355798254</v>
      </c>
      <c r="BD17" s="48">
        <f>$CK17*C_Of!BD17</f>
        <v>90.113938906367835</v>
      </c>
      <c r="BE17" s="48">
        <f>$CK17*C_Of!BE17</f>
        <v>58.688926623611252</v>
      </c>
      <c r="BF17" s="48">
        <f>$CK17*C_Of!BF17</f>
        <v>71.412358649015388</v>
      </c>
      <c r="BG17" s="48">
        <f>$CK17*C_Of!BG17</f>
        <v>66.229337394749024</v>
      </c>
      <c r="BH17" s="48">
        <f>$CK17*C_Of!BH17</f>
        <v>3672.3976483657539</v>
      </c>
      <c r="BI17" s="48">
        <f>$CK17*C_Of!BI17</f>
        <v>763.84724331397899</v>
      </c>
      <c r="BJ17" s="48">
        <f>$CK17*C_Of!BJ17</f>
        <v>475.08446858074461</v>
      </c>
      <c r="BK17" s="48">
        <f>$CK17*C_Of!BK17</f>
        <v>1346.2479361034277</v>
      </c>
      <c r="BL17" s="48">
        <f>$CK17*C_Of!BL17</f>
        <v>10.437059218335939</v>
      </c>
      <c r="BM17" s="48">
        <f>$CK17*C_Of!BM17</f>
        <v>24.897901861916885</v>
      </c>
      <c r="BN17" s="48">
        <f>$CK17*C_Of!BN17</f>
        <v>195.86381122587278</v>
      </c>
      <c r="BO17" s="48">
        <f>$CK17*C_Of!BO17</f>
        <v>63.506054178318607</v>
      </c>
      <c r="BP17" s="48">
        <f>$CK17*C_Of!BP17</f>
        <v>53.824219230942724</v>
      </c>
      <c r="BQ17" s="48">
        <f>$CK17*C_Of!BQ17</f>
        <v>55.69784887507678</v>
      </c>
      <c r="BR17" s="48">
        <f>$CK17*C_Of!BR17</f>
        <v>5.3958987234223104</v>
      </c>
      <c r="BS17" s="48">
        <f>$CK17*C_Of!BS17</f>
        <v>11.369020265277889</v>
      </c>
      <c r="BT17" s="48">
        <f>$CK17*C_Of!BT17</f>
        <v>115.57019659920914</v>
      </c>
      <c r="BU17" s="48">
        <f>$CK17*C_Of!BU17</f>
        <v>3449.5495606070849</v>
      </c>
      <c r="BV17" s="48">
        <f>$CK17*C_Of!BV17</f>
        <v>78.869205174349176</v>
      </c>
      <c r="BW17" s="48">
        <f>$CK17*C_Of!BW17</f>
        <v>120.52677416157749</v>
      </c>
      <c r="BX17" s="48">
        <f>$CK17*C_Of!BX17</f>
        <v>147.5618870020499</v>
      </c>
      <c r="BY17" s="48">
        <f>$CK17*C_Of!BY17</f>
        <v>220.32686066365002</v>
      </c>
      <c r="BZ17" s="48">
        <f>$CK17*C_Of!BZ17</f>
        <v>74.096471332288417</v>
      </c>
      <c r="CA17" s="55">
        <f>$CK17*C_Of!CA17</f>
        <v>0</v>
      </c>
      <c r="CB17" s="83">
        <f t="shared" si="0"/>
        <v>631845.70743187307</v>
      </c>
      <c r="CC17" s="51">
        <f>$CK17*C_Of!CC17</f>
        <v>13967.560487087478</v>
      </c>
      <c r="CD17" s="48">
        <f>$CK17*C_Of!CD17</f>
        <v>0</v>
      </c>
      <c r="CE17" s="48">
        <f>$CK17*C_Of!CE17</f>
        <v>0</v>
      </c>
      <c r="CF17" s="48">
        <f>$CK17*C_Of!CF17</f>
        <v>2823.6010367778222</v>
      </c>
      <c r="CG17" s="48">
        <f>$CK17*C_Of!CG17</f>
        <v>0</v>
      </c>
      <c r="CH17" s="82">
        <f>$CK17*C_Of!CH17</f>
        <v>12.13104425983839</v>
      </c>
      <c r="CI17" s="93">
        <f t="shared" si="1"/>
        <v>648648.99999999825</v>
      </c>
      <c r="CJ17" s="127"/>
      <c r="CK17" s="48">
        <f>+Sim_V_Of!G10</f>
        <v>648648.99999999814</v>
      </c>
      <c r="CL17" s="48">
        <f t="shared" si="2"/>
        <v>0</v>
      </c>
      <c r="CM17" s="48"/>
      <c r="CN17" s="167">
        <f t="shared" si="3"/>
        <v>2.5905062010617732E-2</v>
      </c>
      <c r="CO17" s="360">
        <v>0</v>
      </c>
    </row>
    <row r="18" spans="1:93" ht="19.5" x14ac:dyDescent="0.25">
      <c r="A18" s="30"/>
      <c r="B18" s="42" t="s">
        <v>9</v>
      </c>
      <c r="C18" s="43" t="s">
        <v>120</v>
      </c>
      <c r="D18" s="51">
        <f>$CK18*C_Of!D18</f>
        <v>364.27444758434439</v>
      </c>
      <c r="E18" s="48">
        <f>$CK18*C_Of!E18</f>
        <v>302.91005541205328</v>
      </c>
      <c r="F18" s="48">
        <f>$CK18*C_Of!F18</f>
        <v>937.02424422061756</v>
      </c>
      <c r="G18" s="48">
        <f>$CK18*C_Of!G18</f>
        <v>836.78939561724223</v>
      </c>
      <c r="H18" s="48">
        <f>$CK18*C_Of!H18</f>
        <v>7840.0674416517049</v>
      </c>
      <c r="I18" s="48">
        <f>$CK18*C_Of!I18</f>
        <v>726.1528353105565</v>
      </c>
      <c r="J18" s="48">
        <f>$CK18*C_Of!J18</f>
        <v>713.73395187716517</v>
      </c>
      <c r="K18" s="48">
        <f>$CK18*C_Of!K18</f>
        <v>1233.2093216461667</v>
      </c>
      <c r="L18" s="48">
        <f>$CK18*C_Of!L18</f>
        <v>605.49120593839621</v>
      </c>
      <c r="M18" s="48">
        <f>$CK18*C_Of!M18</f>
        <v>53321.196677741937</v>
      </c>
      <c r="N18" s="48">
        <f>$CK18*C_Of!N18</f>
        <v>298.71042538809053</v>
      </c>
      <c r="O18" s="48">
        <f>$CK18*C_Of!O18</f>
        <v>1102.426305109376</v>
      </c>
      <c r="P18" s="48">
        <f>$CK18*C_Of!P18</f>
        <v>171.47547014911424</v>
      </c>
      <c r="Q18" s="48">
        <f>$CK18*C_Of!Q18</f>
        <v>18.220437121373397</v>
      </c>
      <c r="R18" s="48">
        <f>$CK18*C_Of!R18</f>
        <v>3731.6943126174638</v>
      </c>
      <c r="S18" s="48">
        <f>$CK18*C_Of!S18</f>
        <v>391.74440285746635</v>
      </c>
      <c r="T18" s="48">
        <f>$CK18*C_Of!T18</f>
        <v>836876.12054623256</v>
      </c>
      <c r="U18" s="48">
        <f>$CK18*C_Of!U18</f>
        <v>617.66563862307748</v>
      </c>
      <c r="V18" s="48">
        <f>$CK18*C_Of!V18</f>
        <v>1530.2200937431251</v>
      </c>
      <c r="W18" s="48">
        <f>$CK18*C_Of!W18</f>
        <v>440.70712895223448</v>
      </c>
      <c r="X18" s="48">
        <f>$CK18*C_Of!X18</f>
        <v>417031.31156847783</v>
      </c>
      <c r="Y18" s="48">
        <f>$CK18*C_Of!Y18</f>
        <v>1873.1894258465109</v>
      </c>
      <c r="Z18" s="48">
        <f>$CK18*C_Of!Z18</f>
        <v>486.52593570655569</v>
      </c>
      <c r="AA18" s="48">
        <f>$CK18*C_Of!AA18</f>
        <v>113.37591994590345</v>
      </c>
      <c r="AB18" s="48">
        <f>$CK18*C_Of!AB18</f>
        <v>69.411206360643291</v>
      </c>
      <c r="AC18" s="48">
        <f>$CK18*C_Of!AC18</f>
        <v>1119.6126348508501</v>
      </c>
      <c r="AD18" s="48">
        <f>$CK18*C_Of!AD18</f>
        <v>55.111517405996153</v>
      </c>
      <c r="AE18" s="48">
        <f>$CK18*C_Of!AE18</f>
        <v>3949.1753460130299</v>
      </c>
      <c r="AF18" s="48">
        <f>$CK18*C_Of!AF18</f>
        <v>218.26471100455126</v>
      </c>
      <c r="AG18" s="48">
        <f>$CK18*C_Of!AG18</f>
        <v>49.292790877191344</v>
      </c>
      <c r="AH18" s="48">
        <f>$CK18*C_Of!AH18</f>
        <v>67.023716540412934</v>
      </c>
      <c r="AI18" s="48">
        <f>$CK18*C_Of!AI18</f>
        <v>48.845874626115013</v>
      </c>
      <c r="AJ18" s="48">
        <f>$CK18*C_Of!AJ18</f>
        <v>0</v>
      </c>
      <c r="AK18" s="48">
        <f>$CK18*C_Of!AK18</f>
        <v>740.89273551827841</v>
      </c>
      <c r="AL18" s="48">
        <f>$CK18*C_Of!AL18</f>
        <v>76.608686285218042</v>
      </c>
      <c r="AM18" s="48">
        <f>$CK18*C_Of!AM18</f>
        <v>8285.1498599184124</v>
      </c>
      <c r="AN18" s="48">
        <f>$CK18*C_Of!AN18</f>
        <v>269.48144623628201</v>
      </c>
      <c r="AO18" s="48">
        <f>$CK18*C_Of!AO18</f>
        <v>164.50911408933666</v>
      </c>
      <c r="AP18" s="48">
        <f>$CK18*C_Of!AP18</f>
        <v>39.457620463658955</v>
      </c>
      <c r="AQ18" s="48">
        <f>$CK18*C_Of!AQ18</f>
        <v>616.97348603650278</v>
      </c>
      <c r="AR18" s="48">
        <f>$CK18*C_Of!AR18</f>
        <v>69.331626158220416</v>
      </c>
      <c r="AS18" s="48">
        <f>$CK18*C_Of!AS18</f>
        <v>103.65397261028774</v>
      </c>
      <c r="AT18" s="48">
        <f>$CK18*C_Of!AT18</f>
        <v>144.18855761285394</v>
      </c>
      <c r="AU18" s="48">
        <f>$CK18*C_Of!AU18</f>
        <v>22.987690815332634</v>
      </c>
      <c r="AV18" s="48">
        <f>$CK18*C_Of!AV18</f>
        <v>158.80500467237619</v>
      </c>
      <c r="AW18" s="48">
        <f>$CK18*C_Of!AW18</f>
        <v>30.599996321440777</v>
      </c>
      <c r="AX18" s="48">
        <f>$CK18*C_Of!AX18</f>
        <v>79.857283773508584</v>
      </c>
      <c r="AY18" s="48">
        <f>$CK18*C_Of!AY18</f>
        <v>95.591985682685802</v>
      </c>
      <c r="AZ18" s="48">
        <f>$CK18*C_Of!AZ18</f>
        <v>80.276267377815472</v>
      </c>
      <c r="BA18" s="48">
        <f>$CK18*C_Of!BA18</f>
        <v>22.006037658890698</v>
      </c>
      <c r="BB18" s="48">
        <f>$CK18*C_Of!BB18</f>
        <v>47.982746223313981</v>
      </c>
      <c r="BC18" s="48">
        <f>$CK18*C_Of!BC18</f>
        <v>15.689069885629229</v>
      </c>
      <c r="BD18" s="48">
        <f>$CK18*C_Of!BD18</f>
        <v>83.593991124961235</v>
      </c>
      <c r="BE18" s="48">
        <f>$CK18*C_Of!BE18</f>
        <v>54.442649725978953</v>
      </c>
      <c r="BF18" s="48">
        <f>$CK18*C_Of!BF18</f>
        <v>66.2455125984565</v>
      </c>
      <c r="BG18" s="48">
        <f>$CK18*C_Of!BG18</f>
        <v>61.437494682606285</v>
      </c>
      <c r="BH18" s="48">
        <f>$CK18*C_Of!BH18</f>
        <v>155.64264727345116</v>
      </c>
      <c r="BI18" s="48">
        <f>$CK18*C_Of!BI18</f>
        <v>708.58116350635953</v>
      </c>
      <c r="BJ18" s="48">
        <f>$CK18*C_Of!BJ18</f>
        <v>440.71103019268122</v>
      </c>
      <c r="BK18" s="48">
        <f>$CK18*C_Of!BK18</f>
        <v>1248.8438457846037</v>
      </c>
      <c r="BL18" s="48">
        <f>$CK18*C_Of!BL18</f>
        <v>9.6819143215436085</v>
      </c>
      <c r="BM18" s="48">
        <f>$CK18*C_Of!BM18</f>
        <v>3511.4955384346308</v>
      </c>
      <c r="BN18" s="48">
        <f>$CK18*C_Of!BN18</f>
        <v>105874.83222617097</v>
      </c>
      <c r="BO18" s="48">
        <f>$CK18*C_Of!BO18</f>
        <v>58.911247180967862</v>
      </c>
      <c r="BP18" s="48">
        <f>$CK18*C_Of!BP18</f>
        <v>49.92991494217609</v>
      </c>
      <c r="BQ18" s="48">
        <f>$CK18*C_Of!BQ18</f>
        <v>51.667983233763366</v>
      </c>
      <c r="BR18" s="48">
        <f>$CK18*C_Of!BR18</f>
        <v>5.0054932174880173</v>
      </c>
      <c r="BS18" s="48">
        <f>$CK18*C_Of!BS18</f>
        <v>10.546445873846764</v>
      </c>
      <c r="BT18" s="48">
        <f>$CK18*C_Of!BT18</f>
        <v>107.20843086065146</v>
      </c>
      <c r="BU18" s="48">
        <f>$CK18*C_Of!BU18</f>
        <v>224.5415642247377</v>
      </c>
      <c r="BV18" s="48">
        <f>$CK18*C_Of!BV18</f>
        <v>73.162839371916178</v>
      </c>
      <c r="BW18" s="48">
        <f>$CK18*C_Of!BW18</f>
        <v>60.079895505414953</v>
      </c>
      <c r="BX18" s="48">
        <f>$CK18*C_Of!BX18</f>
        <v>136.88544993298709</v>
      </c>
      <c r="BY18" s="48">
        <f>$CK18*C_Of!BY18</f>
        <v>250.25826462637866</v>
      </c>
      <c r="BZ18" s="48">
        <f>$CK18*C_Of!BZ18</f>
        <v>296.70810554061751</v>
      </c>
      <c r="CA18" s="55">
        <f>$CK18*C_Of!CA18</f>
        <v>0</v>
      </c>
      <c r="CB18" s="83">
        <f t="shared" si="0"/>
        <v>1461745.4318211169</v>
      </c>
      <c r="CC18" s="51">
        <f>$CK18*C_Of!CC18</f>
        <v>752537.17887019552</v>
      </c>
      <c r="CD18" s="48">
        <f>$CK18*C_Of!CD18</f>
        <v>0</v>
      </c>
      <c r="CE18" s="48">
        <f>$CK18*C_Of!CE18</f>
        <v>0</v>
      </c>
      <c r="CF18" s="48">
        <f>$CK18*C_Of!CF18</f>
        <v>437783.71689149836</v>
      </c>
      <c r="CG18" s="48">
        <f>$CK18*C_Of!CG18</f>
        <v>3246.0325907109773</v>
      </c>
      <c r="CH18" s="82">
        <f>$CK18*C_Of!CH18</f>
        <v>2504.6398264754848</v>
      </c>
      <c r="CI18" s="93">
        <f t="shared" si="1"/>
        <v>2657816.9999999977</v>
      </c>
      <c r="CJ18" s="127"/>
      <c r="CK18" s="48">
        <f>+Sim_V_Of!G11</f>
        <v>2657816.9999999991</v>
      </c>
      <c r="CL18" s="48">
        <f t="shared" si="2"/>
        <v>0</v>
      </c>
      <c r="CM18" s="48"/>
      <c r="CN18" s="167">
        <f t="shared" si="3"/>
        <v>0.45002028664083393</v>
      </c>
      <c r="CO18" s="360">
        <v>0</v>
      </c>
    </row>
    <row r="19" spans="1:93" ht="19.5" x14ac:dyDescent="0.25">
      <c r="A19" s="30"/>
      <c r="B19" s="42" t="s">
        <v>10</v>
      </c>
      <c r="C19" s="43" t="s">
        <v>121</v>
      </c>
      <c r="D19" s="51">
        <f>$CK19*C_Of!D19</f>
        <v>113.5435562124843</v>
      </c>
      <c r="E19" s="48">
        <f>$CK19*C_Of!E19</f>
        <v>94.362782046331304</v>
      </c>
      <c r="F19" s="48">
        <f>$CK19*C_Of!F19</f>
        <v>292.19581743141623</v>
      </c>
      <c r="G19" s="48">
        <f>$CK19*C_Of!G19</f>
        <v>259.01406670042803</v>
      </c>
      <c r="H19" s="48">
        <f>$CK19*C_Of!H19</f>
        <v>2431.3210508291236</v>
      </c>
      <c r="I19" s="48">
        <f>$CK19*C_Of!I19</f>
        <v>225.824135250381</v>
      </c>
      <c r="J19" s="48">
        <f>$CK19*C_Of!J19</f>
        <v>221.97756309254584</v>
      </c>
      <c r="K19" s="48">
        <f>$CK19*C_Of!K19</f>
        <v>383.30127177383639</v>
      </c>
      <c r="L19" s="48">
        <f>$CK19*C_Of!L19</f>
        <v>188.66540005005126</v>
      </c>
      <c r="M19" s="48">
        <f>$CK19*C_Of!M19</f>
        <v>295.98747904277911</v>
      </c>
      <c r="N19" s="48">
        <f>$CK19*C_Of!N19</f>
        <v>10423.060227976457</v>
      </c>
      <c r="O19" s="48">
        <f>$CK19*C_Of!O19</f>
        <v>366.36725427564494</v>
      </c>
      <c r="P19" s="48">
        <f>$CK19*C_Of!P19</f>
        <v>54.665821268784029</v>
      </c>
      <c r="Q19" s="48">
        <f>$CK19*C_Of!Q19</f>
        <v>6.091484060376537</v>
      </c>
      <c r="R19" s="48">
        <f>$CK19*C_Of!R19</f>
        <v>1214.0775410696042</v>
      </c>
      <c r="S19" s="48">
        <f>$CK19*C_Of!S19</f>
        <v>128.48508944242803</v>
      </c>
      <c r="T19" s="48">
        <f>$CK19*C_Of!T19</f>
        <v>135.31110270260285</v>
      </c>
      <c r="U19" s="48">
        <f>$CK19*C_Of!U19</f>
        <v>213.61620566127448</v>
      </c>
      <c r="V19" s="48">
        <f>$CK19*C_Of!V19</f>
        <v>511.58549313670665</v>
      </c>
      <c r="W19" s="48">
        <f>$CK19*C_Of!W19</f>
        <v>147.33787303915679</v>
      </c>
      <c r="X19" s="48">
        <f>$CK19*C_Of!X19</f>
        <v>80.322712270287028</v>
      </c>
      <c r="Y19" s="48">
        <f>$CK19*C_Of!Y19</f>
        <v>21.630207660247493</v>
      </c>
      <c r="Z19" s="48">
        <f>$CK19*C_Of!Z19</f>
        <v>162.65608572254027</v>
      </c>
      <c r="AA19" s="48">
        <f>$CK19*C_Of!AA19</f>
        <v>37.904008810571433</v>
      </c>
      <c r="AB19" s="48">
        <f>$CK19*C_Of!AB19</f>
        <v>19.952530090523698</v>
      </c>
      <c r="AC19" s="48">
        <f>$CK19*C_Of!AC19</f>
        <v>16.001635294719346</v>
      </c>
      <c r="AD19" s="48">
        <f>$CK19*C_Of!AD19</f>
        <v>18.424965745085622</v>
      </c>
      <c r="AE19" s="48">
        <f>$CK19*C_Of!AE19</f>
        <v>226.91051046395089</v>
      </c>
      <c r="AF19" s="48">
        <f>$CK19*C_Of!AF19</f>
        <v>60.422803561770849</v>
      </c>
      <c r="AG19" s="48">
        <f>$CK19*C_Of!AG19</f>
        <v>16.479640302792724</v>
      </c>
      <c r="AH19" s="48">
        <f>$CK19*C_Of!AH19</f>
        <v>22.407470153073287</v>
      </c>
      <c r="AI19" s="48">
        <f>$CK19*C_Of!AI19</f>
        <v>16.330226586666171</v>
      </c>
      <c r="AJ19" s="48">
        <f>$CK19*C_Of!AJ19</f>
        <v>0</v>
      </c>
      <c r="AK19" s="48">
        <f>$CK19*C_Of!AK19</f>
        <v>5301.1498936096768</v>
      </c>
      <c r="AL19" s="48">
        <f>$CK19*C_Of!AL19</f>
        <v>25.611931716247366</v>
      </c>
      <c r="AM19" s="48">
        <f>$CK19*C_Of!AM19</f>
        <v>10.785465942363418</v>
      </c>
      <c r="AN19" s="48">
        <f>$CK19*C_Of!AN19</f>
        <v>180085.14922571692</v>
      </c>
      <c r="AO19" s="48">
        <f>$CK19*C_Of!AO19</f>
        <v>54.883618609789046</v>
      </c>
      <c r="AP19" s="48">
        <f>$CK19*C_Of!AP19</f>
        <v>13.191531274121818</v>
      </c>
      <c r="AQ19" s="48">
        <f>$CK19*C_Of!AQ19</f>
        <v>202.49874171719978</v>
      </c>
      <c r="AR19" s="48">
        <f>$CK19*C_Of!AR19</f>
        <v>23.179053982594684</v>
      </c>
      <c r="AS19" s="48">
        <f>$CK19*C_Of!AS19</f>
        <v>34.653752692332944</v>
      </c>
      <c r="AT19" s="48">
        <f>$CK19*C_Of!AT19</f>
        <v>17.997707483456185</v>
      </c>
      <c r="AU19" s="48">
        <f>$CK19*C_Of!AU19</f>
        <v>2241.7255300060647</v>
      </c>
      <c r="AV19" s="48">
        <f>$CK19*C_Of!AV19</f>
        <v>53.091929036930296</v>
      </c>
      <c r="AW19" s="48">
        <f>$CK19*C_Of!AW19</f>
        <v>10.230236991459645</v>
      </c>
      <c r="AX19" s="48">
        <f>$CK19*C_Of!AX19</f>
        <v>411.64329514673511</v>
      </c>
      <c r="AY19" s="48">
        <f>$CK19*C_Of!AY19</f>
        <v>31.95845704507072</v>
      </c>
      <c r="AZ19" s="48">
        <f>$CK19*C_Of!AZ19</f>
        <v>26.838082967003501</v>
      </c>
      <c r="BA19" s="48">
        <f>$CK19*C_Of!BA19</f>
        <v>7.3570917502266013</v>
      </c>
      <c r="BB19" s="48">
        <f>$CK19*C_Of!BB19</f>
        <v>16.041664195286785</v>
      </c>
      <c r="BC19" s="48">
        <f>$CK19*C_Of!BC19</f>
        <v>5.2451935424939062</v>
      </c>
      <c r="BD19" s="48">
        <f>$CK19*C_Of!BD19</f>
        <v>27.947269381568926</v>
      </c>
      <c r="BE19" s="48">
        <f>$CK19*C_Of!BE19</f>
        <v>50.624587925635183</v>
      </c>
      <c r="BF19" s="48">
        <f>$CK19*C_Of!BF19</f>
        <v>22.14729983572175</v>
      </c>
      <c r="BG19" s="48">
        <f>$CK19*C_Of!BG19</f>
        <v>20.539876023586697</v>
      </c>
      <c r="BH19" s="48">
        <f>$CK19*C_Of!BH19</f>
        <v>49.275596977057127</v>
      </c>
      <c r="BI19" s="48">
        <f>$CK19*C_Of!BI19</f>
        <v>156913.10223189931</v>
      </c>
      <c r="BJ19" s="48">
        <f>$CK19*C_Of!BJ19</f>
        <v>147.33917730775553</v>
      </c>
      <c r="BK19" s="48">
        <f>$CK19*C_Of!BK19</f>
        <v>417.51536090056521</v>
      </c>
      <c r="BL19" s="48">
        <f>$CK19*C_Of!BL19</f>
        <v>3.2368722205040554</v>
      </c>
      <c r="BM19" s="48">
        <f>$CK19*C_Of!BM19</f>
        <v>7.7216508213435375</v>
      </c>
      <c r="BN19" s="48">
        <f>$CK19*C_Of!BN19</f>
        <v>60.743751309304244</v>
      </c>
      <c r="BO19" s="48">
        <f>$CK19*C_Of!BO19</f>
        <v>19.695297142943595</v>
      </c>
      <c r="BP19" s="48">
        <f>$CK19*C_Of!BP19</f>
        <v>16.69264458257393</v>
      </c>
      <c r="BQ19" s="48">
        <f>$CK19*C_Of!BQ19</f>
        <v>17.273718199168524</v>
      </c>
      <c r="BR19" s="48">
        <f>$CK19*C_Of!BR19</f>
        <v>1.6734440532650026</v>
      </c>
      <c r="BS19" s="48">
        <f>$CK19*C_Of!BS19</f>
        <v>3.5259037149444219</v>
      </c>
      <c r="BT19" s="48">
        <f>$CK19*C_Of!BT19</f>
        <v>35.842084543601509</v>
      </c>
      <c r="BU19" s="48">
        <f>$CK19*C_Of!BU19</f>
        <v>65.555214874671236</v>
      </c>
      <c r="BV19" s="48">
        <f>$CK19*C_Of!BV19</f>
        <v>24.459910971242675</v>
      </c>
      <c r="BW19" s="48">
        <f>$CK19*C_Of!BW19</f>
        <v>20.042102367534142</v>
      </c>
      <c r="BX19" s="48">
        <f>$CK19*C_Of!BX19</f>
        <v>45.763750386983737</v>
      </c>
      <c r="BY19" s="48">
        <f>$CK19*C_Of!BY19</f>
        <v>68.330540221533823</v>
      </c>
      <c r="BZ19" s="48">
        <f>$CK19*C_Of!BZ19</f>
        <v>22.9797306574158</v>
      </c>
      <c r="CA19" s="55">
        <f>$CK19*C_Of!CA19</f>
        <v>0</v>
      </c>
      <c r="CB19" s="83">
        <f t="shared" si="0"/>
        <v>365041.49443146889</v>
      </c>
      <c r="CC19" s="51">
        <f>$CK19*C_Of!CC19</f>
        <v>29558.363402147803</v>
      </c>
      <c r="CD19" s="48">
        <f>$CK19*C_Of!CD19</f>
        <v>0</v>
      </c>
      <c r="CE19" s="48">
        <f>$CK19*C_Of!CE19</f>
        <v>0</v>
      </c>
      <c r="CF19" s="48">
        <f>$CK19*C_Of!CF19</f>
        <v>875.69070621693675</v>
      </c>
      <c r="CG19" s="48">
        <f>$CK19*C_Of!CG19</f>
        <v>-39828.651562679523</v>
      </c>
      <c r="CH19" s="82">
        <f>$CK19*C_Of!CH19</f>
        <v>91558.103022844589</v>
      </c>
      <c r="CI19" s="93">
        <f t="shared" si="1"/>
        <v>447204.99999999872</v>
      </c>
      <c r="CJ19" s="127"/>
      <c r="CK19" s="48">
        <f>+Sim_V_Of!G12</f>
        <v>447204.99999999854</v>
      </c>
      <c r="CL19" s="48">
        <f t="shared" si="2"/>
        <v>0</v>
      </c>
      <c r="CM19" s="48"/>
      <c r="CN19" s="167">
        <f t="shared" si="3"/>
        <v>0.18372671497083001</v>
      </c>
      <c r="CO19" s="360">
        <v>0</v>
      </c>
    </row>
    <row r="20" spans="1:93" ht="19.5" x14ac:dyDescent="0.25">
      <c r="A20" s="30"/>
      <c r="B20" s="42" t="s">
        <v>11</v>
      </c>
      <c r="C20" s="43" t="s">
        <v>122</v>
      </c>
      <c r="D20" s="51">
        <f>$CK20*C_Of!D20</f>
        <v>15.859163884854217</v>
      </c>
      <c r="E20" s="48">
        <f>$CK20*C_Of!E20</f>
        <v>12.317293519973216</v>
      </c>
      <c r="F20" s="48">
        <f>$CK20*C_Of!F20</f>
        <v>42.861977862900062</v>
      </c>
      <c r="G20" s="48">
        <f>$CK20*C_Of!G20</f>
        <v>7.0341080755746512</v>
      </c>
      <c r="H20" s="48">
        <f>$CK20*C_Of!H20</f>
        <v>139.91101549450053</v>
      </c>
      <c r="I20" s="48">
        <f>$CK20*C_Of!I20</f>
        <v>23.237786456080137</v>
      </c>
      <c r="J20" s="48">
        <f>$CK20*C_Of!J20</f>
        <v>23.092562009402037</v>
      </c>
      <c r="K20" s="48">
        <f>$CK20*C_Of!K20</f>
        <v>36.042044014000567</v>
      </c>
      <c r="L20" s="48">
        <f>$CK20*C_Of!L20</f>
        <v>25.307640753517646</v>
      </c>
      <c r="M20" s="48">
        <f>$CK20*C_Of!M20</f>
        <v>105.71470183461054</v>
      </c>
      <c r="N20" s="48">
        <f>$CK20*C_Of!N20</f>
        <v>6.3923688755691925</v>
      </c>
      <c r="O20" s="48">
        <f>$CK20*C_Of!O20</f>
        <v>1014262.6647705302</v>
      </c>
      <c r="P20" s="48">
        <f>$CK20*C_Of!P20</f>
        <v>27.220653772112247</v>
      </c>
      <c r="Q20" s="48">
        <f>$CK20*C_Of!Q20</f>
        <v>7.4830148855275045</v>
      </c>
      <c r="R20" s="48">
        <f>$CK20*C_Of!R20</f>
        <v>39.06805897183591</v>
      </c>
      <c r="S20" s="48">
        <f>$CK20*C_Of!S20</f>
        <v>5.0767433106084878</v>
      </c>
      <c r="T20" s="48">
        <f>$CK20*C_Of!T20</f>
        <v>282.84215999646176</v>
      </c>
      <c r="U20" s="48">
        <f>$CK20*C_Of!U20</f>
        <v>854197.69157423731</v>
      </c>
      <c r="V20" s="48">
        <f>$CK20*C_Of!V20</f>
        <v>2772708.8526677154</v>
      </c>
      <c r="W20" s="48">
        <f>$CK20*C_Of!W20</f>
        <v>180.99554824835533</v>
      </c>
      <c r="X20" s="48">
        <f>$CK20*C_Of!X20</f>
        <v>156.78049967576388</v>
      </c>
      <c r="Y20" s="48">
        <f>$CK20*C_Of!Y20</f>
        <v>26.823524213900576</v>
      </c>
      <c r="Z20" s="48">
        <f>$CK20*C_Of!Z20</f>
        <v>199.8130338386157</v>
      </c>
      <c r="AA20" s="48">
        <f>$CK20*C_Of!AA20</f>
        <v>46.562752087894111</v>
      </c>
      <c r="AB20" s="48">
        <f>$CK20*C_Of!AB20</f>
        <v>24.511817167775419</v>
      </c>
      <c r="AC20" s="48">
        <f>$CK20*C_Of!AC20</f>
        <v>19.806451619811369</v>
      </c>
      <c r="AD20" s="48">
        <f>$CK20*C_Of!AD20</f>
        <v>22.633941346517666</v>
      </c>
      <c r="AE20" s="48">
        <f>$CK20*C_Of!AE20</f>
        <v>242.84520804178092</v>
      </c>
      <c r="AF20" s="48">
        <f>$CK20*C_Of!AF20</f>
        <v>979.01166115615729</v>
      </c>
      <c r="AG20" s="48">
        <f>$CK20*C_Of!AG20</f>
        <v>20.244228249086834</v>
      </c>
      <c r="AH20" s="48">
        <f>$CK20*C_Of!AH20</f>
        <v>27.526203966147431</v>
      </c>
      <c r="AI20" s="48">
        <f>$CK20*C_Of!AI20</f>
        <v>20.060682654812094</v>
      </c>
      <c r="AJ20" s="48">
        <f>$CK20*C_Of!AJ20</f>
        <v>0</v>
      </c>
      <c r="AK20" s="48">
        <f>$CK20*C_Of!AK20</f>
        <v>25.777293530353781</v>
      </c>
      <c r="AL20" s="48">
        <f>$CK20*C_Of!AL20</f>
        <v>31.462688628942441</v>
      </c>
      <c r="AM20" s="48">
        <f>$CK20*C_Of!AM20</f>
        <v>14.399901005150387</v>
      </c>
      <c r="AN20" s="48">
        <f>$CK20*C_Of!AN20</f>
        <v>37.112923045606387</v>
      </c>
      <c r="AO20" s="48">
        <f>$CK20*C_Of!AO20</f>
        <v>65.691356523576616</v>
      </c>
      <c r="AP20" s="48">
        <f>$CK20*C_Of!AP20</f>
        <v>16.204987800797639</v>
      </c>
      <c r="AQ20" s="48">
        <f>$CK20*C_Of!AQ20</f>
        <v>192.22409975299479</v>
      </c>
      <c r="AR20" s="48">
        <f>$CK20*C_Of!AR20</f>
        <v>28.474047418500497</v>
      </c>
      <c r="AS20" s="48">
        <f>$CK20*C_Of!AS20</f>
        <v>42.570011620466595</v>
      </c>
      <c r="AT20" s="48">
        <f>$CK20*C_Of!AT20</f>
        <v>22.121678043523836</v>
      </c>
      <c r="AU20" s="48">
        <f>$CK20*C_Of!AU20</f>
        <v>9.4408949362281991</v>
      </c>
      <c r="AV20" s="48">
        <f>$CK20*C_Of!AV20</f>
        <v>65.220181378946137</v>
      </c>
      <c r="AW20" s="48">
        <f>$CK20*C_Of!AW20</f>
        <v>12.567219240960208</v>
      </c>
      <c r="AX20" s="48">
        <f>$CK20*C_Of!AX20</f>
        <v>29.883335023325369</v>
      </c>
      <c r="AY20" s="48">
        <f>$CK20*C_Of!AY20</f>
        <v>39.25900608397442</v>
      </c>
      <c r="AZ20" s="48">
        <f>$CK20*C_Of!AZ20</f>
        <v>32.96894030265188</v>
      </c>
      <c r="BA20" s="48">
        <f>$CK20*C_Of!BA20</f>
        <v>9.0377363767959054</v>
      </c>
      <c r="BB20" s="48">
        <f>$CK20*C_Of!BB20</f>
        <v>19.706201439940173</v>
      </c>
      <c r="BC20" s="48">
        <f>$CK20*C_Of!BC20</f>
        <v>6.4433988445056691</v>
      </c>
      <c r="BD20" s="48">
        <f>$CK20*C_Of!BD20</f>
        <v>34.331507842638935</v>
      </c>
      <c r="BE20" s="48">
        <f>$CK20*C_Of!BE20</f>
        <v>22.359241745587337</v>
      </c>
      <c r="BF20" s="48">
        <f>$CK20*C_Of!BF20</f>
        <v>27.206600674368762</v>
      </c>
      <c r="BG20" s="48">
        <f>$CK20*C_Of!BG20</f>
        <v>25.23197902316894</v>
      </c>
      <c r="BH20" s="48">
        <f>$CK20*C_Of!BH20</f>
        <v>19.14448419932523</v>
      </c>
      <c r="BI20" s="48">
        <f>$CK20*C_Of!BI20</f>
        <v>291.00967000965255</v>
      </c>
      <c r="BJ20" s="48">
        <f>$CK20*C_Of!BJ20</f>
        <v>180.99715046240414</v>
      </c>
      <c r="BK20" s="48">
        <f>$CK20*C_Of!BK20</f>
        <v>512.89203576479429</v>
      </c>
      <c r="BL20" s="48">
        <f>$CK20*C_Of!BL20</f>
        <v>3.97629916921839</v>
      </c>
      <c r="BM20" s="48">
        <f>$CK20*C_Of!BM20</f>
        <v>3383.1962028052499</v>
      </c>
      <c r="BN20" s="48">
        <f>$CK20*C_Of!BN20</f>
        <v>13951.100694537618</v>
      </c>
      <c r="BO20" s="48">
        <f>$CK20*C_Of!BO20</f>
        <v>24.194465623607645</v>
      </c>
      <c r="BP20" s="48">
        <f>$CK20*C_Of!BP20</f>
        <v>20.505890954018081</v>
      </c>
      <c r="BQ20" s="48">
        <f>$CK20*C_Of!BQ20</f>
        <v>21.219704284147031</v>
      </c>
      <c r="BR20" s="48">
        <f>$CK20*C_Of!BR20</f>
        <v>2.0557234717454738</v>
      </c>
      <c r="BS20" s="48">
        <f>$CK20*C_Of!BS20</f>
        <v>4.3313566484543822</v>
      </c>
      <c r="BT20" s="48">
        <f>$CK20*C_Of!BT20</f>
        <v>44.029804479456594</v>
      </c>
      <c r="BU20" s="48">
        <f>$CK20*C_Of!BU20</f>
        <v>42.389289938762246</v>
      </c>
      <c r="BV20" s="48">
        <f>$CK20*C_Of!BV20</f>
        <v>30.047501738873837</v>
      </c>
      <c r="BW20" s="48">
        <f>$CK20*C_Of!BW20</f>
        <v>23.961989010284409</v>
      </c>
      <c r="BX20" s="48">
        <f>$CK20*C_Of!BX20</f>
        <v>56.217962974066396</v>
      </c>
      <c r="BY20" s="48">
        <f>$CK20*C_Of!BY20</f>
        <v>83.946276952753351</v>
      </c>
      <c r="BZ20" s="48">
        <f>$CK20*C_Of!BZ20</f>
        <v>28.260974857805248</v>
      </c>
      <c r="CA20" s="55">
        <f>$CK20*C_Of!CA20</f>
        <v>0</v>
      </c>
      <c r="CB20" s="83">
        <f t="shared" si="0"/>
        <v>4663469.4585666293</v>
      </c>
      <c r="CC20" s="51">
        <f>$CK20*C_Of!CC20</f>
        <v>1650474.8942365258</v>
      </c>
      <c r="CD20" s="48">
        <f>$CK20*C_Of!CD20</f>
        <v>0</v>
      </c>
      <c r="CE20" s="48">
        <f>$CK20*C_Of!CE20</f>
        <v>0</v>
      </c>
      <c r="CF20" s="48">
        <f>$CK20*C_Of!CF20</f>
        <v>1136.4029518477</v>
      </c>
      <c r="CG20" s="48">
        <f>$CK20*C_Of!CG20</f>
        <v>0.45256155849193425</v>
      </c>
      <c r="CH20" s="82">
        <f>$CK20*C_Of!CH20</f>
        <v>113981.79168344343</v>
      </c>
      <c r="CI20" s="93">
        <f t="shared" si="1"/>
        <v>6429063.0000000047</v>
      </c>
      <c r="CJ20" s="127"/>
      <c r="CK20" s="48">
        <f>+Sim_V_Of!G13</f>
        <v>6429063.0000000009</v>
      </c>
      <c r="CL20" s="48">
        <f t="shared" si="2"/>
        <v>0</v>
      </c>
      <c r="CM20" s="48"/>
      <c r="CN20" s="167">
        <f t="shared" si="3"/>
        <v>0.27462688442054062</v>
      </c>
      <c r="CO20" s="360">
        <v>0</v>
      </c>
    </row>
    <row r="21" spans="1:93" ht="19.5" x14ac:dyDescent="0.25">
      <c r="A21" s="30"/>
      <c r="B21" s="42" t="s">
        <v>12</v>
      </c>
      <c r="C21" s="43" t="s">
        <v>123</v>
      </c>
      <c r="D21" s="51">
        <f>$CK21*C_Of!D21</f>
        <v>0</v>
      </c>
      <c r="E21" s="48">
        <f>$CK21*C_Of!E21</f>
        <v>0</v>
      </c>
      <c r="F21" s="48">
        <f>$CK21*C_Of!F21</f>
        <v>0</v>
      </c>
      <c r="G21" s="48">
        <f>$CK21*C_Of!G21</f>
        <v>0</v>
      </c>
      <c r="H21" s="48">
        <f>$CK21*C_Of!H21</f>
        <v>0</v>
      </c>
      <c r="I21" s="48">
        <f>$CK21*C_Of!I21</f>
        <v>0</v>
      </c>
      <c r="J21" s="48">
        <f>$CK21*C_Of!J21</f>
        <v>0</v>
      </c>
      <c r="K21" s="48">
        <f>$CK21*C_Of!K21</f>
        <v>0</v>
      </c>
      <c r="L21" s="48">
        <f>$CK21*C_Of!L21</f>
        <v>0</v>
      </c>
      <c r="M21" s="48">
        <f>$CK21*C_Of!M21</f>
        <v>0</v>
      </c>
      <c r="N21" s="48">
        <f>$CK21*C_Of!N21</f>
        <v>0</v>
      </c>
      <c r="O21" s="48">
        <f>$CK21*C_Of!O21</f>
        <v>0</v>
      </c>
      <c r="P21" s="48">
        <f>$CK21*C_Of!P21</f>
        <v>929458.85348024836</v>
      </c>
      <c r="Q21" s="48">
        <f>$CK21*C_Of!Q21</f>
        <v>3688279.1465197536</v>
      </c>
      <c r="R21" s="48">
        <f>$CK21*C_Of!R21</f>
        <v>0</v>
      </c>
      <c r="S21" s="48">
        <f>$CK21*C_Of!S21</f>
        <v>0</v>
      </c>
      <c r="T21" s="48">
        <f>$CK21*C_Of!T21</f>
        <v>0</v>
      </c>
      <c r="U21" s="48">
        <f>$CK21*C_Of!U21</f>
        <v>0</v>
      </c>
      <c r="V21" s="48">
        <f>$CK21*C_Of!V21</f>
        <v>0</v>
      </c>
      <c r="W21" s="48">
        <f>$CK21*C_Of!W21</f>
        <v>0</v>
      </c>
      <c r="X21" s="48">
        <f>$CK21*C_Of!X21</f>
        <v>0</v>
      </c>
      <c r="Y21" s="48">
        <f>$CK21*C_Of!Y21</f>
        <v>0</v>
      </c>
      <c r="Z21" s="48">
        <f>$CK21*C_Of!Z21</f>
        <v>0</v>
      </c>
      <c r="AA21" s="48">
        <f>$CK21*C_Of!AA21</f>
        <v>0</v>
      </c>
      <c r="AB21" s="48">
        <f>$CK21*C_Of!AB21</f>
        <v>0</v>
      </c>
      <c r="AC21" s="48">
        <f>$CK21*C_Of!AC21</f>
        <v>0</v>
      </c>
      <c r="AD21" s="48">
        <f>$CK21*C_Of!AD21</f>
        <v>0</v>
      </c>
      <c r="AE21" s="48">
        <f>$CK21*C_Of!AE21</f>
        <v>0</v>
      </c>
      <c r="AF21" s="48">
        <f>$CK21*C_Of!AF21</f>
        <v>0</v>
      </c>
      <c r="AG21" s="48">
        <f>$CK21*C_Of!AG21</f>
        <v>0</v>
      </c>
      <c r="AH21" s="48">
        <f>$CK21*C_Of!AH21</f>
        <v>0</v>
      </c>
      <c r="AI21" s="48">
        <f>$CK21*C_Of!AI21</f>
        <v>0</v>
      </c>
      <c r="AJ21" s="48">
        <f>$CK21*C_Of!AJ21</f>
        <v>0</v>
      </c>
      <c r="AK21" s="48">
        <f>$CK21*C_Of!AK21</f>
        <v>0</v>
      </c>
      <c r="AL21" s="48">
        <f>$CK21*C_Of!AL21</f>
        <v>0</v>
      </c>
      <c r="AM21" s="48">
        <f>$CK21*C_Of!AM21</f>
        <v>0</v>
      </c>
      <c r="AN21" s="48">
        <f>$CK21*C_Of!AN21</f>
        <v>0</v>
      </c>
      <c r="AO21" s="48">
        <f>$CK21*C_Of!AO21</f>
        <v>0</v>
      </c>
      <c r="AP21" s="48">
        <f>$CK21*C_Of!AP21</f>
        <v>0</v>
      </c>
      <c r="AQ21" s="48">
        <f>$CK21*C_Of!AQ21</f>
        <v>0</v>
      </c>
      <c r="AR21" s="48">
        <f>$CK21*C_Of!AR21</f>
        <v>0</v>
      </c>
      <c r="AS21" s="48">
        <f>$CK21*C_Of!AS21</f>
        <v>0</v>
      </c>
      <c r="AT21" s="48">
        <f>$CK21*C_Of!AT21</f>
        <v>0</v>
      </c>
      <c r="AU21" s="48">
        <f>$CK21*C_Of!AU21</f>
        <v>0</v>
      </c>
      <c r="AV21" s="48">
        <f>$CK21*C_Of!AV21</f>
        <v>0</v>
      </c>
      <c r="AW21" s="48">
        <f>$CK21*C_Of!AW21</f>
        <v>0</v>
      </c>
      <c r="AX21" s="48">
        <f>$CK21*C_Of!AX21</f>
        <v>0</v>
      </c>
      <c r="AY21" s="48">
        <f>$CK21*C_Of!AY21</f>
        <v>0</v>
      </c>
      <c r="AZ21" s="48">
        <f>$CK21*C_Of!AZ21</f>
        <v>0</v>
      </c>
      <c r="BA21" s="48">
        <f>$CK21*C_Of!BA21</f>
        <v>0</v>
      </c>
      <c r="BB21" s="48">
        <f>$CK21*C_Of!BB21</f>
        <v>0</v>
      </c>
      <c r="BC21" s="48">
        <f>$CK21*C_Of!BC21</f>
        <v>0</v>
      </c>
      <c r="BD21" s="48">
        <f>$CK21*C_Of!BD21</f>
        <v>0</v>
      </c>
      <c r="BE21" s="48">
        <f>$CK21*C_Of!BE21</f>
        <v>0</v>
      </c>
      <c r="BF21" s="48">
        <f>$CK21*C_Of!BF21</f>
        <v>0</v>
      </c>
      <c r="BG21" s="48">
        <f>$CK21*C_Of!BG21</f>
        <v>0</v>
      </c>
      <c r="BH21" s="48">
        <f>$CK21*C_Of!BH21</f>
        <v>0</v>
      </c>
      <c r="BI21" s="48">
        <f>$CK21*C_Of!BI21</f>
        <v>0</v>
      </c>
      <c r="BJ21" s="48">
        <f>$CK21*C_Of!BJ21</f>
        <v>0</v>
      </c>
      <c r="BK21" s="48">
        <f>$CK21*C_Of!BK21</f>
        <v>0</v>
      </c>
      <c r="BL21" s="48">
        <f>$CK21*C_Of!BL21</f>
        <v>0</v>
      </c>
      <c r="BM21" s="48">
        <f>$CK21*C_Of!BM21</f>
        <v>0</v>
      </c>
      <c r="BN21" s="48">
        <f>$CK21*C_Of!BN21</f>
        <v>0</v>
      </c>
      <c r="BO21" s="48">
        <f>$CK21*C_Of!BO21</f>
        <v>0</v>
      </c>
      <c r="BP21" s="48">
        <f>$CK21*C_Of!BP21</f>
        <v>0</v>
      </c>
      <c r="BQ21" s="48">
        <f>$CK21*C_Of!BQ21</f>
        <v>0</v>
      </c>
      <c r="BR21" s="48">
        <f>$CK21*C_Of!BR21</f>
        <v>0</v>
      </c>
      <c r="BS21" s="48">
        <f>$CK21*C_Of!BS21</f>
        <v>0</v>
      </c>
      <c r="BT21" s="48">
        <f>$CK21*C_Of!BT21</f>
        <v>0</v>
      </c>
      <c r="BU21" s="48">
        <f>$CK21*C_Of!BU21</f>
        <v>0</v>
      </c>
      <c r="BV21" s="48">
        <f>$CK21*C_Of!BV21</f>
        <v>0</v>
      </c>
      <c r="BW21" s="48">
        <f>$CK21*C_Of!BW21</f>
        <v>0</v>
      </c>
      <c r="BX21" s="48">
        <f>$CK21*C_Of!BX21</f>
        <v>0</v>
      </c>
      <c r="BY21" s="48">
        <f>$CK21*C_Of!BY21</f>
        <v>0</v>
      </c>
      <c r="BZ21" s="48">
        <f>$CK21*C_Of!BZ21</f>
        <v>0</v>
      </c>
      <c r="CA21" s="55">
        <f>$CK21*C_Of!CA21</f>
        <v>0</v>
      </c>
      <c r="CB21" s="83">
        <f t="shared" si="0"/>
        <v>4617738.0000000019</v>
      </c>
      <c r="CC21" s="51">
        <f>$CK21*C_Of!CC21</f>
        <v>0</v>
      </c>
      <c r="CD21" s="48">
        <f>$CK21*C_Of!CD21</f>
        <v>0</v>
      </c>
      <c r="CE21" s="48">
        <f>$CK21*C_Of!CE21</f>
        <v>0</v>
      </c>
      <c r="CF21" s="48">
        <f>$CK21*C_Of!CF21</f>
        <v>0</v>
      </c>
      <c r="CG21" s="48">
        <f>$CK21*C_Of!CG21</f>
        <v>0</v>
      </c>
      <c r="CH21" s="82">
        <f>$CK21*C_Of!CH21</f>
        <v>0</v>
      </c>
      <c r="CI21" s="93">
        <f t="shared" si="1"/>
        <v>4617738.0000000019</v>
      </c>
      <c r="CJ21" s="127"/>
      <c r="CK21" s="48">
        <f>+Sim_V_Of!G14</f>
        <v>4617738.0000000019</v>
      </c>
      <c r="CL21" s="48">
        <f t="shared" si="2"/>
        <v>0</v>
      </c>
      <c r="CM21" s="48"/>
      <c r="CN21" s="167">
        <f t="shared" si="3"/>
        <v>0</v>
      </c>
      <c r="CO21" s="360">
        <v>0</v>
      </c>
    </row>
    <row r="22" spans="1:93" ht="19.5" x14ac:dyDescent="0.25">
      <c r="A22" s="30"/>
      <c r="B22" s="42" t="s">
        <v>13</v>
      </c>
      <c r="C22" s="43" t="s">
        <v>124</v>
      </c>
      <c r="D22" s="51">
        <f>$CK22*C_Of!D22</f>
        <v>205.03270472877981</v>
      </c>
      <c r="E22" s="48">
        <f>$CK22*C_Of!E22</f>
        <v>173.61751435815958</v>
      </c>
      <c r="F22" s="48">
        <f>$CK22*C_Of!F22</f>
        <v>98.412996211028783</v>
      </c>
      <c r="G22" s="48">
        <f>$CK22*C_Of!G22</f>
        <v>123.46264045929351</v>
      </c>
      <c r="H22" s="48">
        <f>$CK22*C_Of!H22</f>
        <v>850.59302346791583</v>
      </c>
      <c r="I22" s="48">
        <f>$CK22*C_Of!I22</f>
        <v>308.27439067517474</v>
      </c>
      <c r="J22" s="48">
        <f>$CK22*C_Of!J22</f>
        <v>120.81017414112475</v>
      </c>
      <c r="K22" s="48">
        <f>$CK22*C_Of!K22</f>
        <v>159.10609470085021</v>
      </c>
      <c r="L22" s="48">
        <f>$CK22*C_Of!L22</f>
        <v>60.022291704771042</v>
      </c>
      <c r="M22" s="48">
        <f>$CK22*C_Of!M22</f>
        <v>456.86709381961373</v>
      </c>
      <c r="N22" s="48">
        <f>$CK22*C_Of!N22</f>
        <v>87.696257266448825</v>
      </c>
      <c r="O22" s="48">
        <f>$CK22*C_Of!O22</f>
        <v>541.33412694626804</v>
      </c>
      <c r="P22" s="48">
        <f>$CK22*C_Of!P22</f>
        <v>277.80282696050563</v>
      </c>
      <c r="Q22" s="48">
        <f>$CK22*C_Of!Q22</f>
        <v>440.60144934158467</v>
      </c>
      <c r="R22" s="48">
        <f>$CK22*C_Of!R22</f>
        <v>1116.5044331956562</v>
      </c>
      <c r="S22" s="48">
        <f>$CK22*C_Of!S22</f>
        <v>71.528610928089932</v>
      </c>
      <c r="T22" s="48">
        <f>$CK22*C_Of!T22</f>
        <v>367.42535266005052</v>
      </c>
      <c r="U22" s="48">
        <f>$CK22*C_Of!U22</f>
        <v>699.07948701111184</v>
      </c>
      <c r="V22" s="48">
        <f>$CK22*C_Of!V22</f>
        <v>479.63085264570577</v>
      </c>
      <c r="W22" s="48">
        <f>$CK22*C_Of!W22</f>
        <v>47.575522103193734</v>
      </c>
      <c r="X22" s="48">
        <f>$CK22*C_Of!X22</f>
        <v>217.0198778721219</v>
      </c>
      <c r="Y22" s="48">
        <f>$CK22*C_Of!Y22</f>
        <v>122.85802521096628</v>
      </c>
      <c r="Z22" s="48">
        <f>$CK22*C_Of!Z22</f>
        <v>59.62708535435641</v>
      </c>
      <c r="AA22" s="48">
        <f>$CK22*C_Of!AA22</f>
        <v>10.226740929032081</v>
      </c>
      <c r="AB22" s="48">
        <f>$CK22*C_Of!AB22</f>
        <v>51.740218906258342</v>
      </c>
      <c r="AC22" s="48">
        <f>$CK22*C_Of!AC22</f>
        <v>20.41785708023188</v>
      </c>
      <c r="AD22" s="48">
        <f>$CK22*C_Of!AD22</f>
        <v>60.519028792257856</v>
      </c>
      <c r="AE22" s="48">
        <f>$CK22*C_Of!AE22</f>
        <v>231.37176525922754</v>
      </c>
      <c r="AF22" s="48">
        <f>$CK22*C_Of!AF22</f>
        <v>233.34830834413665</v>
      </c>
      <c r="AG22" s="48">
        <f>$CK22*C_Of!AG22</f>
        <v>33.496465003364989</v>
      </c>
      <c r="AH22" s="48">
        <f>$CK22*C_Of!AH22</f>
        <v>92.273510674875794</v>
      </c>
      <c r="AI22" s="48">
        <f>$CK22*C_Of!AI22</f>
        <v>94.798276000963284</v>
      </c>
      <c r="AJ22" s="48">
        <f>$CK22*C_Of!AJ22</f>
        <v>0</v>
      </c>
      <c r="AK22" s="48">
        <f>$CK22*C_Of!AK22</f>
        <v>161.80699571206125</v>
      </c>
      <c r="AL22" s="48">
        <f>$CK22*C_Of!AL22</f>
        <v>233.54047952131464</v>
      </c>
      <c r="AM22" s="48">
        <f>$CK22*C_Of!AM22</f>
        <v>64.533765698411045</v>
      </c>
      <c r="AN22" s="48">
        <f>$CK22*C_Of!AN22</f>
        <v>198.35719949030408</v>
      </c>
      <c r="AO22" s="48">
        <f>$CK22*C_Of!AO22</f>
        <v>801.30946720227416</v>
      </c>
      <c r="AP22" s="48">
        <f>$CK22*C_Of!AP22</f>
        <v>96.806157252399558</v>
      </c>
      <c r="AQ22" s="48">
        <f>$CK22*C_Of!AQ22</f>
        <v>1360910.3482272835</v>
      </c>
      <c r="AR22" s="48">
        <f>$CK22*C_Of!AR22</f>
        <v>151.56155459409069</v>
      </c>
      <c r="AS22" s="48">
        <f>$CK22*C_Of!AS22</f>
        <v>211.01462949188573</v>
      </c>
      <c r="AT22" s="48">
        <f>$CK22*C_Of!AT22</f>
        <v>41.783310950995599</v>
      </c>
      <c r="AU22" s="48">
        <f>$CK22*C_Of!AU22</f>
        <v>63.111772087304331</v>
      </c>
      <c r="AV22" s="48">
        <f>$CK22*C_Of!AV22</f>
        <v>649.25455410112352</v>
      </c>
      <c r="AW22" s="48">
        <f>$CK22*C_Of!AW22</f>
        <v>8467.7409432277673</v>
      </c>
      <c r="AX22" s="48">
        <f>$CK22*C_Of!AX22</f>
        <v>677.49032338516542</v>
      </c>
      <c r="AY22" s="48">
        <f>$CK22*C_Of!AY22</f>
        <v>855.87803863468696</v>
      </c>
      <c r="AZ22" s="48">
        <f>$CK22*C_Of!AZ22</f>
        <v>183.84698475180156</v>
      </c>
      <c r="BA22" s="48">
        <f>$CK22*C_Of!BA22</f>
        <v>51.146154038651957</v>
      </c>
      <c r="BB22" s="48">
        <f>$CK22*C_Of!BB22</f>
        <v>112.2224760557841</v>
      </c>
      <c r="BC22" s="48">
        <f>$CK22*C_Of!BC22</f>
        <v>39.425939717843271</v>
      </c>
      <c r="BD22" s="48">
        <f>$CK22*C_Of!BD22</f>
        <v>69.612667284481105</v>
      </c>
      <c r="BE22" s="48">
        <f>$CK22*C_Of!BE22</f>
        <v>107.86003924987905</v>
      </c>
      <c r="BF22" s="48">
        <f>$CK22*C_Of!BF22</f>
        <v>166.65339723239421</v>
      </c>
      <c r="BG22" s="48">
        <f>$CK22*C_Of!BG22</f>
        <v>40217.965695651626</v>
      </c>
      <c r="BH22" s="48">
        <f>$CK22*C_Of!BH22</f>
        <v>567.0583753479907</v>
      </c>
      <c r="BI22" s="48">
        <f>$CK22*C_Of!BI22</f>
        <v>1206.462381175558</v>
      </c>
      <c r="BJ22" s="48">
        <f>$CK22*C_Of!BJ22</f>
        <v>11588.681122774542</v>
      </c>
      <c r="BK22" s="48">
        <f>$CK22*C_Of!BK22</f>
        <v>8901.0081571500305</v>
      </c>
      <c r="BL22" s="48">
        <f>$CK22*C_Of!BL22</f>
        <v>199.55899115678983</v>
      </c>
      <c r="BM22" s="48">
        <f>$CK22*C_Of!BM22</f>
        <v>417.42933640431096</v>
      </c>
      <c r="BN22" s="48">
        <f>$CK22*C_Of!BN22</f>
        <v>1241.3192738023743</v>
      </c>
      <c r="BO22" s="48">
        <f>$CK22*C_Of!BO22</f>
        <v>765.41479678989219</v>
      </c>
      <c r="BP22" s="48">
        <f>$CK22*C_Of!BP22</f>
        <v>574.07124975295142</v>
      </c>
      <c r="BQ22" s="48">
        <f>$CK22*C_Of!BQ22</f>
        <v>129.17756263859542</v>
      </c>
      <c r="BR22" s="48">
        <f>$CK22*C_Of!BR22</f>
        <v>149.48721036568213</v>
      </c>
      <c r="BS22" s="48">
        <f>$CK22*C_Of!BS22</f>
        <v>6194.4558563290075</v>
      </c>
      <c r="BT22" s="48">
        <f>$CK22*C_Of!BT22</f>
        <v>3710.0246576244049</v>
      </c>
      <c r="BU22" s="48">
        <f>$CK22*C_Of!BU22</f>
        <v>677.20034733164937</v>
      </c>
      <c r="BV22" s="48">
        <f>$CK22*C_Of!BV22</f>
        <v>523.05033876125447</v>
      </c>
      <c r="BW22" s="48">
        <f>$CK22*C_Of!BW22</f>
        <v>170.89685787911793</v>
      </c>
      <c r="BX22" s="48">
        <f>$CK22*C_Of!BX22</f>
        <v>578.28115519157529</v>
      </c>
      <c r="BY22" s="48">
        <f>$CK22*C_Of!BY22</f>
        <v>322.13608108625436</v>
      </c>
      <c r="BZ22" s="48">
        <f>$CK22*C_Of!BZ22</f>
        <v>1002.9384500562923</v>
      </c>
      <c r="CA22" s="55">
        <f>$CK22*C_Of!CA22</f>
        <v>0</v>
      </c>
      <c r="CB22" s="83">
        <f t="shared" si="0"/>
        <v>1461364.9979769872</v>
      </c>
      <c r="CC22" s="51">
        <f>$CK22*C_Of!CC22</f>
        <v>62533.055707603969</v>
      </c>
      <c r="CD22" s="48">
        <f>$CK22*C_Of!CD22</f>
        <v>0</v>
      </c>
      <c r="CE22" s="48">
        <f>$CK22*C_Of!CE22</f>
        <v>0</v>
      </c>
      <c r="CF22" s="48">
        <f>$CK22*C_Of!CF22</f>
        <v>0</v>
      </c>
      <c r="CG22" s="48">
        <f>$CK22*C_Of!CG22</f>
        <v>9998.0000000000182</v>
      </c>
      <c r="CH22" s="82">
        <f>$CK22*C_Of!CH22</f>
        <v>10035530.946315426</v>
      </c>
      <c r="CI22" s="93">
        <f t="shared" si="1"/>
        <v>11569427.000000017</v>
      </c>
      <c r="CJ22" s="127"/>
      <c r="CK22" s="48">
        <f>+Sim_V_Of!G15</f>
        <v>11569427.000000022</v>
      </c>
      <c r="CL22" s="48">
        <f t="shared" si="2"/>
        <v>0</v>
      </c>
      <c r="CM22" s="48"/>
      <c r="CN22" s="167">
        <f t="shared" si="3"/>
        <v>0.87368734873585485</v>
      </c>
      <c r="CO22" s="360">
        <v>0</v>
      </c>
    </row>
    <row r="23" spans="1:93" ht="19.5" x14ac:dyDescent="0.25">
      <c r="A23" s="30"/>
      <c r="B23" s="42" t="s">
        <v>14</v>
      </c>
      <c r="C23" s="43" t="s">
        <v>125</v>
      </c>
      <c r="D23" s="51">
        <f>$CK23*C_Of!D23</f>
        <v>45.864356925598599</v>
      </c>
      <c r="E23" s="48">
        <f>$CK23*C_Of!E23</f>
        <v>35.54145070031381</v>
      </c>
      <c r="F23" s="48">
        <f>$CK23*C_Of!F23</f>
        <v>124.14569853068161</v>
      </c>
      <c r="G23" s="48">
        <f>$CK23*C_Of!G23</f>
        <v>17.643830101824101</v>
      </c>
      <c r="H23" s="48">
        <f>$CK23*C_Of!H23</f>
        <v>386.12924026832474</v>
      </c>
      <c r="I23" s="48">
        <f>$CK23*C_Of!I23</f>
        <v>66.434221531365452</v>
      </c>
      <c r="J23" s="48">
        <f>$CK23*C_Of!J23</f>
        <v>66.050538357561194</v>
      </c>
      <c r="K23" s="48">
        <f>$CK23*C_Of!K23</f>
        <v>102.61275272822225</v>
      </c>
      <c r="L23" s="48">
        <f>$CK23*C_Of!L23</f>
        <v>73.092460074623176</v>
      </c>
      <c r="M23" s="48">
        <f>$CK23*C_Of!M23</f>
        <v>289.88839200914867</v>
      </c>
      <c r="N23" s="48">
        <f>$CK23*C_Of!N23</f>
        <v>17.879564352864598</v>
      </c>
      <c r="O23" s="48">
        <f>$CK23*C_Of!O23</f>
        <v>1240.113985504054</v>
      </c>
      <c r="P23" s="48">
        <f>$CK23*C_Of!P23</f>
        <v>80.535102607379343</v>
      </c>
      <c r="Q23" s="48">
        <f>$CK23*C_Of!Q23</f>
        <v>22.254847656030087</v>
      </c>
      <c r="R23" s="48">
        <f>$CK23*C_Of!R23</f>
        <v>101.65600850098986</v>
      </c>
      <c r="S23" s="48">
        <f>$CK23*C_Of!S23</f>
        <v>13.582197904652739</v>
      </c>
      <c r="T23" s="48">
        <f>$CK23*C_Of!T23</f>
        <v>494.35046484053566</v>
      </c>
      <c r="U23" s="48">
        <f>$CK23*C_Of!U23</f>
        <v>754.43056598221631</v>
      </c>
      <c r="V23" s="48">
        <f>$CK23*C_Of!V23</f>
        <v>1869.0448993949478</v>
      </c>
      <c r="W23" s="48">
        <f>$CK23*C_Of!W23</f>
        <v>538.2895015319524</v>
      </c>
      <c r="X23" s="48">
        <f>$CK23*C_Of!X23</f>
        <v>293.45389517179132</v>
      </c>
      <c r="Y23" s="48">
        <f>$CK23*C_Of!Y23</f>
        <v>79.024581116173067</v>
      </c>
      <c r="Z23" s="48">
        <f>$CK23*C_Of!Z23</f>
        <v>594.25361245343936</v>
      </c>
      <c r="AA23" s="48">
        <f>$CK23*C_Of!AA23</f>
        <v>138.47987342183782</v>
      </c>
      <c r="AB23" s="48">
        <f>$CK23*C_Of!AB23</f>
        <v>72.895293349829885</v>
      </c>
      <c r="AC23" s="48">
        <f>$CK23*C_Of!AC23</f>
        <v>58.460951748648007</v>
      </c>
      <c r="AD23" s="48">
        <f>$CK23*C_Of!AD23</f>
        <v>67.314434653401392</v>
      </c>
      <c r="AE23" s="48">
        <f>$CK23*C_Of!AE23</f>
        <v>720.49754592650663</v>
      </c>
      <c r="AF23" s="48">
        <f>$CK23*C_Of!AF23</f>
        <v>220.75085067764564</v>
      </c>
      <c r="AG23" s="48">
        <f>$CK23*C_Of!AG23</f>
        <v>60.207312492278575</v>
      </c>
      <c r="AH23" s="48">
        <f>$CK23*C_Of!AH23</f>
        <v>81.864259952255352</v>
      </c>
      <c r="AI23" s="48">
        <f>$CK23*C_Of!AI23</f>
        <v>59.661439030711634</v>
      </c>
      <c r="AJ23" s="48">
        <f>$CK23*C_Of!AJ23</f>
        <v>0</v>
      </c>
      <c r="AK23" s="48">
        <f>$CK23*C_Of!AK23</f>
        <v>76.38164056187108</v>
      </c>
      <c r="AL23" s="48">
        <f>$CK23*C_Of!AL23</f>
        <v>93.571555448918787</v>
      </c>
      <c r="AM23" s="48">
        <f>$CK23*C_Of!AM23</f>
        <v>39.404010429563698</v>
      </c>
      <c r="AN23" s="48">
        <f>$CK23*C_Of!AN23</f>
        <v>109.65975582412165</v>
      </c>
      <c r="AO23" s="48">
        <f>$CK23*C_Of!AO23</f>
        <v>195.35105446171116</v>
      </c>
      <c r="AP23" s="48">
        <f>$CK23*C_Of!AP23</f>
        <v>48.194416327043399</v>
      </c>
      <c r="AQ23" s="48">
        <f>$CK23*C_Of!AQ23</f>
        <v>571.08854316692441</v>
      </c>
      <c r="AR23" s="48">
        <f>$CK23*C_Of!AR23</f>
        <v>84.683192154926857</v>
      </c>
      <c r="AS23" s="48">
        <f>$CK23*C_Of!AS23</f>
        <v>129.37215506309025</v>
      </c>
      <c r="AT23" s="48">
        <f>$CK23*C_Of!AT23</f>
        <v>74.976422629994062</v>
      </c>
      <c r="AU23" s="48">
        <f>$CK23*C_Of!AU23</f>
        <v>28.077677481131033</v>
      </c>
      <c r="AV23" s="48">
        <f>$CK23*C_Of!AV23</f>
        <v>193.96796917968135</v>
      </c>
      <c r="AW23" s="48">
        <f>$CK23*C_Of!AW23</f>
        <v>61.355183633782467</v>
      </c>
      <c r="AX23" s="48">
        <f>$CK23*C_Of!AX23</f>
        <v>88.846128229632868</v>
      </c>
      <c r="AY23" s="48">
        <f>$CK23*C_Of!AY23</f>
        <v>301217.44293465454</v>
      </c>
      <c r="AZ23" s="48">
        <f>$CK23*C_Of!AZ23</f>
        <v>127.5646565921906</v>
      </c>
      <c r="BA23" s="48">
        <f>$CK23*C_Of!BA23</f>
        <v>26.878664455145522</v>
      </c>
      <c r="BB23" s="48">
        <f>$CK23*C_Of!BB23</f>
        <v>58.607194778283876</v>
      </c>
      <c r="BC23" s="48">
        <f>$CK23*C_Of!BC23</f>
        <v>19.162979342570754</v>
      </c>
      <c r="BD23" s="48">
        <f>$CK23*C_Of!BD23</f>
        <v>102.10356233787834</v>
      </c>
      <c r="BE23" s="48">
        <f>$CK23*C_Of!BE23</f>
        <v>66.497464773827687</v>
      </c>
      <c r="BF23" s="48">
        <f>$CK23*C_Of!BF23</f>
        <v>80.913744327509477</v>
      </c>
      <c r="BG23" s="48">
        <f>$CK23*C_Of!BG23</f>
        <v>75.041124174001425</v>
      </c>
      <c r="BH23" s="48">
        <f>$CK23*C_Of!BH23</f>
        <v>56.50086933216285</v>
      </c>
      <c r="BI23" s="48">
        <f>$CK23*C_Of!BI23</f>
        <v>2968.3091221680079</v>
      </c>
      <c r="BJ23" s="48">
        <f>$CK23*C_Of!BJ23</f>
        <v>538.29426659391288</v>
      </c>
      <c r="BK23" s="48">
        <f>$CK23*C_Of!BK23</f>
        <v>1525.365684092443</v>
      </c>
      <c r="BL23" s="48">
        <f>$CK23*C_Of!BL23</f>
        <v>11.825705761577662</v>
      </c>
      <c r="BM23" s="48">
        <f>$CK23*C_Of!BM23</f>
        <v>28.21055771940037</v>
      </c>
      <c r="BN23" s="48">
        <f>$CK23*C_Of!BN23</f>
        <v>221.92341275875779</v>
      </c>
      <c r="BO23" s="48">
        <f>$CK23*C_Of!BO23</f>
        <v>71.955509217791231</v>
      </c>
      <c r="BP23" s="48">
        <f>$CK23*C_Of!BP23</f>
        <v>60.985510013544044</v>
      </c>
      <c r="BQ23" s="48">
        <f>$CK23*C_Of!BQ23</f>
        <v>63.108425330415301</v>
      </c>
      <c r="BR23" s="48">
        <f>$CK23*C_Of!BR23</f>
        <v>6.1138208845612301</v>
      </c>
      <c r="BS23" s="48">
        <f>$CK23*C_Of!BS23</f>
        <v>12.88166385205446</v>
      </c>
      <c r="BT23" s="48">
        <f>$CK23*C_Of!BT23</f>
        <v>130.94676490758025</v>
      </c>
      <c r="BU23" s="48">
        <f>$CK23*C_Of!BU23</f>
        <v>125.6575465965517</v>
      </c>
      <c r="BV23" s="48">
        <f>$CK23*C_Of!BV23</f>
        <v>89.362721292488146</v>
      </c>
      <c r="BW23" s="48">
        <f>$CK23*C_Of!BW23</f>
        <v>71.257179430779871</v>
      </c>
      <c r="BX23" s="48">
        <f>$CK23*C_Of!BX23</f>
        <v>167.19493688832716</v>
      </c>
      <c r="BY23" s="48">
        <f>$CK23*C_Of!BY23</f>
        <v>249.64126111338277</v>
      </c>
      <c r="BZ23" s="48">
        <f>$CK23*C_Of!BZ23</f>
        <v>83.95497712683472</v>
      </c>
      <c r="CA23" s="55">
        <f>$CK23*C_Of!CA23</f>
        <v>0</v>
      </c>
      <c r="CB23" s="83">
        <f t="shared" si="0"/>
        <v>318839.0360946068</v>
      </c>
      <c r="CC23" s="51">
        <f>$CK23*C_Of!CC23</f>
        <v>15825.938808237412</v>
      </c>
      <c r="CD23" s="48">
        <f>$CK23*C_Of!CD23</f>
        <v>0</v>
      </c>
      <c r="CE23" s="48">
        <f>$CK23*C_Of!CE23</f>
        <v>0</v>
      </c>
      <c r="CF23" s="48">
        <f>$CK23*C_Of!CF23</f>
        <v>3199.2800223226182</v>
      </c>
      <c r="CG23" s="48">
        <f>$CK23*C_Of!CG23</f>
        <v>-36460.00000000016</v>
      </c>
      <c r="CH23" s="82">
        <f>$CK23*C_Of!CH23</f>
        <v>2767750.7450748342</v>
      </c>
      <c r="CI23" s="93">
        <f t="shared" si="1"/>
        <v>3069155.0000000009</v>
      </c>
      <c r="CJ23" s="127"/>
      <c r="CK23" s="48">
        <f>+Sim_V_Of!G16</f>
        <v>3069155.0000000009</v>
      </c>
      <c r="CL23" s="48">
        <f t="shared" si="2"/>
        <v>0</v>
      </c>
      <c r="CM23" s="48"/>
      <c r="CN23" s="167">
        <f t="shared" si="3"/>
        <v>0.89611504270895193</v>
      </c>
      <c r="CO23" s="360">
        <v>0</v>
      </c>
    </row>
    <row r="24" spans="1:93" ht="19.5" x14ac:dyDescent="0.25">
      <c r="A24" s="30"/>
      <c r="B24" s="42" t="s">
        <v>15</v>
      </c>
      <c r="C24" s="43" t="s">
        <v>126</v>
      </c>
      <c r="D24" s="51">
        <f>$CK24*C_Of!D24</f>
        <v>320.31458216900916</v>
      </c>
      <c r="E24" s="48">
        <f>$CK24*C_Of!E24</f>
        <v>267.91731022411301</v>
      </c>
      <c r="F24" s="48">
        <f>$CK24*C_Of!F24</f>
        <v>820.23605844266842</v>
      </c>
      <c r="G24" s="48">
        <f>$CK24*C_Of!G24</f>
        <v>788.56160966988512</v>
      </c>
      <c r="H24" s="48">
        <f>$CK24*C_Of!H24</f>
        <v>7255.4002244675721</v>
      </c>
      <c r="I24" s="48">
        <f>$CK24*C_Of!I24</f>
        <v>653.55395121917843</v>
      </c>
      <c r="J24" s="48">
        <f>$CK24*C_Of!J24</f>
        <v>641.92409466937806</v>
      </c>
      <c r="K24" s="48">
        <f>$CK24*C_Of!K24</f>
        <v>1116.0575622603103</v>
      </c>
      <c r="L24" s="48">
        <f>$CK24*C_Of!L24</f>
        <v>534.31187041082478</v>
      </c>
      <c r="M24" s="48">
        <f>$CK24*C_Of!M24</f>
        <v>721.69142996046594</v>
      </c>
      <c r="N24" s="48">
        <f>$CK24*C_Of!N24</f>
        <v>274.52904272512484</v>
      </c>
      <c r="O24" s="48">
        <f>$CK24*C_Of!O24</f>
        <v>307.01408406864454</v>
      </c>
      <c r="P24" s="48">
        <f>$CK24*C_Of!P24</f>
        <v>115.33007097566471</v>
      </c>
      <c r="Q24" s="48">
        <f>$CK24*C_Of!Q24</f>
        <v>4.0164055147378992</v>
      </c>
      <c r="R24" s="48">
        <f>$CK24*C_Of!R24</f>
        <v>13196.418825870354</v>
      </c>
      <c r="S24" s="48">
        <f>$CK24*C_Of!S24</f>
        <v>1478.8748182561633</v>
      </c>
      <c r="T24" s="48">
        <f>$CK24*C_Of!T24</f>
        <v>89.217053465687897</v>
      </c>
      <c r="U24" s="48">
        <f>$CK24*C_Of!U24</f>
        <v>136.15456427879823</v>
      </c>
      <c r="V24" s="48">
        <f>$CK24*C_Of!V24</f>
        <v>337.31267709615469</v>
      </c>
      <c r="W24" s="48">
        <f>$CK24*C_Of!W24</f>
        <v>97.146875857972717</v>
      </c>
      <c r="X24" s="48">
        <f>$CK24*C_Of!X24</f>
        <v>52.960589131237732</v>
      </c>
      <c r="Y24" s="48">
        <f>$CK24*C_Of!Y24</f>
        <v>14.261825931162939</v>
      </c>
      <c r="Z24" s="48">
        <f>$CK24*C_Of!Z24</f>
        <v>107.24690292652711</v>
      </c>
      <c r="AA24" s="48">
        <f>$CK24*C_Of!AA24</f>
        <v>24.991917980663978</v>
      </c>
      <c r="AB24" s="48">
        <f>$CK24*C_Of!AB24</f>
        <v>13.155653219192603</v>
      </c>
      <c r="AC24" s="48">
        <f>$CK24*C_Of!AC24</f>
        <v>10.550640140485323</v>
      </c>
      <c r="AD24" s="48">
        <f>$CK24*C_Of!AD24</f>
        <v>12.148457304318066</v>
      </c>
      <c r="AE24" s="48">
        <f>$CK24*C_Of!AE24</f>
        <v>221.79601926403288</v>
      </c>
      <c r="AF24" s="48">
        <f>$CK24*C_Of!AF24</f>
        <v>39.839631695009196</v>
      </c>
      <c r="AG24" s="48">
        <f>$CK24*C_Of!AG24</f>
        <v>10.865811604691604</v>
      </c>
      <c r="AH24" s="48">
        <f>$CK24*C_Of!AH24</f>
        <v>14.774312105573312</v>
      </c>
      <c r="AI24" s="48">
        <f>$CK24*C_Of!AI24</f>
        <v>10.767296026635409</v>
      </c>
      <c r="AJ24" s="48">
        <f>$CK24*C_Of!AJ24</f>
        <v>0</v>
      </c>
      <c r="AK24" s="48">
        <f>$CK24*C_Of!AK24</f>
        <v>13.784845761202213</v>
      </c>
      <c r="AL24" s="48">
        <f>$CK24*C_Of!AL24</f>
        <v>16.88716620919261</v>
      </c>
      <c r="AM24" s="48">
        <f>$CK24*C_Of!AM24</f>
        <v>7.1113712948381806</v>
      </c>
      <c r="AN24" s="48">
        <f>$CK24*C_Of!AN24</f>
        <v>191.41364743332386</v>
      </c>
      <c r="AO24" s="48">
        <f>$CK24*C_Of!AO24</f>
        <v>39.621886695379722</v>
      </c>
      <c r="AP24" s="48">
        <f>$CK24*C_Of!AP24</f>
        <v>8.6978047438155759</v>
      </c>
      <c r="AQ24" s="48">
        <f>$CK24*C_Of!AQ24</f>
        <v>245.76287939213606</v>
      </c>
      <c r="AR24" s="48">
        <f>$CK24*C_Of!AR24</f>
        <v>1418.5964695142684</v>
      </c>
      <c r="AS24" s="48">
        <f>$CK24*C_Of!AS24</f>
        <v>699.23306958802073</v>
      </c>
      <c r="AT24" s="48">
        <f>$CK24*C_Of!AT24</f>
        <v>27.489750211730726</v>
      </c>
      <c r="AU24" s="48">
        <f>$CK24*C_Of!AU24</f>
        <v>9.6622721149730992</v>
      </c>
      <c r="AV24" s="48">
        <f>$CK24*C_Of!AV24</f>
        <v>42.358039204375409</v>
      </c>
      <c r="AW24" s="48">
        <f>$CK24*C_Of!AW24</f>
        <v>4136.732505080121</v>
      </c>
      <c r="AX24" s="48">
        <f>$CK24*C_Of!AX24</f>
        <v>81243.156839280986</v>
      </c>
      <c r="AY24" s="48">
        <f>$CK24*C_Of!AY24</f>
        <v>21.071732577167992</v>
      </c>
      <c r="AZ24" s="48">
        <f>$CK24*C_Of!AZ24</f>
        <v>180.35867427357456</v>
      </c>
      <c r="BA24" s="48">
        <f>$CK24*C_Of!BA24</f>
        <v>4.8508809323250857</v>
      </c>
      <c r="BB24" s="48">
        <f>$CK24*C_Of!BB24</f>
        <v>10.577033100787666</v>
      </c>
      <c r="BC24" s="48">
        <f>$CK24*C_Of!BC24</f>
        <v>3.4584058763239813</v>
      </c>
      <c r="BD24" s="48">
        <f>$CK24*C_Of!BD24</f>
        <v>18.426965539668544</v>
      </c>
      <c r="BE24" s="48">
        <f>$CK24*C_Of!BE24</f>
        <v>12.001016064530269</v>
      </c>
      <c r="BF24" s="48">
        <f>$CK24*C_Of!BF24</f>
        <v>14.602769426149974</v>
      </c>
      <c r="BG24" s="48">
        <f>$CK24*C_Of!BG24</f>
        <v>13.542918362010232</v>
      </c>
      <c r="BH24" s="48">
        <f>$CK24*C_Of!BH24</f>
        <v>114.66414456257726</v>
      </c>
      <c r="BI24" s="48">
        <f>$CK24*C_Of!BI24</f>
        <v>132589.64865205702</v>
      </c>
      <c r="BJ24" s="48">
        <f>$CK24*C_Of!BJ24</f>
        <v>97.147735824368638</v>
      </c>
      <c r="BK24" s="48">
        <f>$CK24*C_Of!BK24</f>
        <v>275.28775933547263</v>
      </c>
      <c r="BL24" s="48">
        <f>$CK24*C_Of!BL24</f>
        <v>2.1342239933778533</v>
      </c>
      <c r="BM24" s="48">
        <f>$CK24*C_Of!BM24</f>
        <v>5.0912520880515126</v>
      </c>
      <c r="BN24" s="48">
        <f>$CK24*C_Of!BN24</f>
        <v>40.05124782834519</v>
      </c>
      <c r="BO24" s="48">
        <f>$CK24*C_Of!BO24</f>
        <v>12.986047287535733</v>
      </c>
      <c r="BP24" s="48">
        <f>$CK24*C_Of!BP24</f>
        <v>11.006255469519365</v>
      </c>
      <c r="BQ24" s="48">
        <f>$CK24*C_Of!BQ24</f>
        <v>11.389384975404495</v>
      </c>
      <c r="BR24" s="48">
        <f>$CK24*C_Of!BR24</f>
        <v>1.1033813529708889</v>
      </c>
      <c r="BS24" s="48">
        <f>$CK24*C_Of!BS24</f>
        <v>2.324796221212174</v>
      </c>
      <c r="BT24" s="48">
        <f>$CK24*C_Of!BT24</f>
        <v>23.632393123544372</v>
      </c>
      <c r="BU24" s="48">
        <f>$CK24*C_Of!BU24</f>
        <v>118.95837797172952</v>
      </c>
      <c r="BV24" s="48">
        <f>$CK24*C_Of!BV24</f>
        <v>16.127584073301183</v>
      </c>
      <c r="BW24" s="48">
        <f>$CK24*C_Of!BW24</f>
        <v>14.522165490518594</v>
      </c>
      <c r="BX24" s="48">
        <f>$CK24*C_Of!BX24</f>
        <v>30.174219879352066</v>
      </c>
      <c r="BY24" s="48">
        <f>$CK24*C_Of!BY24</f>
        <v>45.053579037654607</v>
      </c>
      <c r="BZ24" s="48">
        <f>$CK24*C_Of!BZ24</f>
        <v>15.151630706874233</v>
      </c>
      <c r="CA24" s="55">
        <f>$CK24*C_Of!CA24</f>
        <v>0</v>
      </c>
      <c r="CB24" s="83">
        <f t="shared" si="0"/>
        <v>251495.19594288795</v>
      </c>
      <c r="CC24" s="51">
        <f>$CK24*C_Of!CC24</f>
        <v>3868.5292155467705</v>
      </c>
      <c r="CD24" s="48">
        <f>$CK24*C_Of!CD24</f>
        <v>0</v>
      </c>
      <c r="CE24" s="48">
        <f>$CK24*C_Of!CE24</f>
        <v>0</v>
      </c>
      <c r="CF24" s="48">
        <f>$CK24*C_Of!CF24</f>
        <v>577.38458260645859</v>
      </c>
      <c r="CG24" s="48">
        <f>$CK24*C_Of!CG24</f>
        <v>8043.1601922827022</v>
      </c>
      <c r="CH24" s="82">
        <f>$CK24*C_Of!CH24</f>
        <v>5510.7300666761475</v>
      </c>
      <c r="CI24" s="93">
        <f t="shared" si="1"/>
        <v>269495.00000000006</v>
      </c>
      <c r="CJ24" s="127"/>
      <c r="CK24" s="48">
        <f>+Sim_V_Of!G17</f>
        <v>269495</v>
      </c>
      <c r="CL24" s="48">
        <f t="shared" si="2"/>
        <v>0</v>
      </c>
      <c r="CM24" s="48"/>
      <c r="CN24" s="167">
        <f t="shared" si="3"/>
        <v>6.6790864606438252E-2</v>
      </c>
      <c r="CO24" s="360">
        <v>0</v>
      </c>
    </row>
    <row r="25" spans="1:93" ht="19.5" x14ac:dyDescent="0.25">
      <c r="A25" s="30"/>
      <c r="B25" s="42" t="s">
        <v>16</v>
      </c>
      <c r="C25" s="43" t="s">
        <v>127</v>
      </c>
      <c r="D25" s="51">
        <f>$CK25*C_Of!D25</f>
        <v>30.492916125950678</v>
      </c>
      <c r="E25" s="48">
        <f>$CK25*C_Of!E25</f>
        <v>23.668539374232392</v>
      </c>
      <c r="F25" s="48">
        <f>$CK25*C_Of!F25</f>
        <v>82.745681022864602</v>
      </c>
      <c r="G25" s="48">
        <f>$CK25*C_Of!G25</f>
        <v>11.687354762061323</v>
      </c>
      <c r="H25" s="48">
        <f>$CK25*C_Of!H25</f>
        <v>256.28484090266113</v>
      </c>
      <c r="I25" s="48">
        <f>$CK25*C_Of!I25</f>
        <v>44.185068638902621</v>
      </c>
      <c r="J25" s="48">
        <f>$CK25*C_Of!J25</f>
        <v>43.766550160636605</v>
      </c>
      <c r="K25" s="48">
        <f>$CK25*C_Of!K25</f>
        <v>67.98420225499342</v>
      </c>
      <c r="L25" s="48">
        <f>$CK25*C_Of!L25</f>
        <v>48.842833947097667</v>
      </c>
      <c r="M25" s="48">
        <f>$CK25*C_Of!M25</f>
        <v>51039.170473763312</v>
      </c>
      <c r="N25" s="48">
        <f>$CK25*C_Of!N25</f>
        <v>11.840322904542294</v>
      </c>
      <c r="O25" s="48">
        <f>$CK25*C_Of!O25</f>
        <v>141295.59195814279</v>
      </c>
      <c r="P25" s="48">
        <f>$CK25*C_Of!P25</f>
        <v>57.438699673720642</v>
      </c>
      <c r="Q25" s="48">
        <f>$CK25*C_Of!Q25</f>
        <v>15.010182584599278</v>
      </c>
      <c r="R25" s="48">
        <f>$CK25*C_Of!R25</f>
        <v>104.10745653007011</v>
      </c>
      <c r="S25" s="48">
        <f>$CK25*C_Of!S25</f>
        <v>15.419170505366246</v>
      </c>
      <c r="T25" s="48">
        <f>$CK25*C_Of!T25</f>
        <v>137840.42790771258</v>
      </c>
      <c r="U25" s="48">
        <f>$CK25*C_Of!U25</f>
        <v>1782.3414214461768</v>
      </c>
      <c r="V25" s="48">
        <f>$CK25*C_Of!V25</f>
        <v>81175.55100200609</v>
      </c>
      <c r="W25" s="48">
        <f>$CK25*C_Of!W25</f>
        <v>428.78489662274285</v>
      </c>
      <c r="X25" s="48">
        <f>$CK25*C_Of!X25</f>
        <v>6224.7439363572703</v>
      </c>
      <c r="Y25" s="48">
        <f>$CK25*C_Of!Y25</f>
        <v>972.78623804927486</v>
      </c>
      <c r="Z25" s="48">
        <f>$CK25*C_Of!Z25</f>
        <v>393.59251208789493</v>
      </c>
      <c r="AA25" s="48">
        <f>$CK25*C_Of!AA25</f>
        <v>91.833944017640377</v>
      </c>
      <c r="AB25" s="48">
        <f>$CK25*C_Of!AB25</f>
        <v>103.75213208254701</v>
      </c>
      <c r="AC25" s="48">
        <f>$CK25*C_Of!AC25</f>
        <v>251.67127801326239</v>
      </c>
      <c r="AD25" s="48">
        <f>$CK25*C_Of!AD25</f>
        <v>49.9314212081037</v>
      </c>
      <c r="AE25" s="48">
        <f>$CK25*C_Of!AE25</f>
        <v>29309.94042561216</v>
      </c>
      <c r="AF25" s="48">
        <f>$CK25*C_Of!AF25</f>
        <v>7013.4720692814208</v>
      </c>
      <c r="AG25" s="48">
        <f>$CK25*C_Of!AG25</f>
        <v>40.262485388957899</v>
      </c>
      <c r="AH25" s="48">
        <f>$CK25*C_Of!AH25</f>
        <v>3483.0111048199246</v>
      </c>
      <c r="AI25" s="48">
        <f>$CK25*C_Of!AI25</f>
        <v>41.31966328185878</v>
      </c>
      <c r="AJ25" s="48">
        <f>$CK25*C_Of!AJ25</f>
        <v>0</v>
      </c>
      <c r="AK25" s="48">
        <f>$CK25*C_Of!AK25</f>
        <v>61.533077521751423</v>
      </c>
      <c r="AL25" s="48">
        <f>$CK25*C_Of!AL25</f>
        <v>70.780310076696949</v>
      </c>
      <c r="AM25" s="48">
        <f>$CK25*C_Of!AM25</f>
        <v>144.69338161199997</v>
      </c>
      <c r="AN25" s="48">
        <f>$CK25*C_Of!AN25</f>
        <v>76.748928783597663</v>
      </c>
      <c r="AO25" s="48">
        <f>$CK25*C_Of!AO25</f>
        <v>133.90584186054565</v>
      </c>
      <c r="AP25" s="48">
        <f>$CK25*C_Of!AP25</f>
        <v>32.680027697229612</v>
      </c>
      <c r="AQ25" s="48">
        <f>$CK25*C_Of!AQ25</f>
        <v>383.35809099718841</v>
      </c>
      <c r="AR25" s="48">
        <f>$CK25*C_Of!AR25</f>
        <v>135.432658628967</v>
      </c>
      <c r="AS25" s="48">
        <f>$CK25*C_Of!AS25</f>
        <v>85.254475763208305</v>
      </c>
      <c r="AT25" s="48">
        <f>$CK25*C_Of!AT25</f>
        <v>65.701187492530053</v>
      </c>
      <c r="AU25" s="48">
        <f>$CK25*C_Of!AU25</f>
        <v>18.872075700197541</v>
      </c>
      <c r="AV25" s="48">
        <f>$CK25*C_Of!AV25</f>
        <v>131.62478148984229</v>
      </c>
      <c r="AW25" s="48">
        <f>$CK25*C_Of!AW25</f>
        <v>25.493089096578895</v>
      </c>
      <c r="AX25" s="48">
        <f>$CK25*C_Of!AX25</f>
        <v>60.86814522797556</v>
      </c>
      <c r="AY25" s="48">
        <f>$CK25*C_Of!AY25</f>
        <v>83.319256808785909</v>
      </c>
      <c r="AZ25" s="48">
        <f>$CK25*C_Of!AZ25</f>
        <v>86.88370459489775</v>
      </c>
      <c r="BA25" s="48">
        <f>$CK25*C_Of!BA25</f>
        <v>18.339962155979041</v>
      </c>
      <c r="BB25" s="48">
        <f>$CK25*C_Of!BB25</f>
        <v>40.297703777603594</v>
      </c>
      <c r="BC25" s="48">
        <f>$CK25*C_Of!BC25</f>
        <v>14.107255582865282</v>
      </c>
      <c r="BD25" s="48">
        <f>$CK25*C_Of!BD25</f>
        <v>69.08586534580877</v>
      </c>
      <c r="BE25" s="48">
        <f>$CK25*C_Of!BE25</f>
        <v>49.867800399009084</v>
      </c>
      <c r="BF25" s="48">
        <f>$CK25*C_Of!BF25</f>
        <v>57.444386189831697</v>
      </c>
      <c r="BG25" s="48">
        <f>$CK25*C_Of!BG25</f>
        <v>52.254735976017933</v>
      </c>
      <c r="BH25" s="48">
        <f>$CK25*C_Of!BH25</f>
        <v>41.513523599829874</v>
      </c>
      <c r="BI25" s="48">
        <f>$CK25*C_Of!BI25</f>
        <v>724.80141381064686</v>
      </c>
      <c r="BJ25" s="48">
        <f>$CK25*C_Of!BJ25</f>
        <v>356.47277575387619</v>
      </c>
      <c r="BK25" s="48">
        <f>$CK25*C_Of!BK25</f>
        <v>1019.0267672138604</v>
      </c>
      <c r="BL25" s="48">
        <f>$CK25*C_Of!BL25</f>
        <v>7.8366475206249069</v>
      </c>
      <c r="BM25" s="48">
        <f>$CK25*C_Of!BM25</f>
        <v>22842.307167722767</v>
      </c>
      <c r="BN25" s="48">
        <f>$CK25*C_Of!BN25</f>
        <v>170290.07823189825</v>
      </c>
      <c r="BO25" s="48">
        <f>$CK25*C_Of!BO25</f>
        <v>47.650851390174857</v>
      </c>
      <c r="BP25" s="48">
        <f>$CK25*C_Of!BP25</f>
        <v>41.220752469943342</v>
      </c>
      <c r="BQ25" s="48">
        <f>$CK25*C_Of!BQ25</f>
        <v>41.808876136096707</v>
      </c>
      <c r="BR25" s="48">
        <f>$CK25*C_Of!BR25</f>
        <v>4.0627206369368061</v>
      </c>
      <c r="BS25" s="48">
        <f>$CK25*C_Of!BS25</f>
        <v>8.5305803064300143</v>
      </c>
      <c r="BT25" s="48">
        <f>$CK25*C_Of!BT25</f>
        <v>4060.1534226686749</v>
      </c>
      <c r="BU25" s="48">
        <f>$CK25*C_Of!BU25</f>
        <v>341.6202407546408</v>
      </c>
      <c r="BV25" s="48">
        <f>$CK25*C_Of!BV25</f>
        <v>60.12785659390368</v>
      </c>
      <c r="BW25" s="48">
        <f>$CK25*C_Of!BW25</f>
        <v>57.958275450915338</v>
      </c>
      <c r="BX25" s="48">
        <f>$CK25*C_Of!BX25</f>
        <v>113.30132507757858</v>
      </c>
      <c r="BY25" s="48">
        <f>$CK25*C_Of!BY25</f>
        <v>1194.0499784467927</v>
      </c>
      <c r="BZ25" s="48">
        <f>$CK25*C_Of!BZ25</f>
        <v>10866.824145769126</v>
      </c>
      <c r="CA25" s="55">
        <f>$CK25*C_Of!CA25</f>
        <v>0</v>
      </c>
      <c r="CB25" s="83">
        <f t="shared" si="0"/>
        <v>676369.55098528194</v>
      </c>
      <c r="CC25" s="51">
        <f>$CK25*C_Of!CC25</f>
        <v>2097610.5376598965</v>
      </c>
      <c r="CD25" s="48">
        <f>$CK25*C_Of!CD25</f>
        <v>0</v>
      </c>
      <c r="CE25" s="48">
        <f>$CK25*C_Of!CE25</f>
        <v>0</v>
      </c>
      <c r="CF25" s="48">
        <f>$CK25*C_Of!CF25</f>
        <v>8478.3581495397357</v>
      </c>
      <c r="CG25" s="48">
        <f>$CK25*C_Of!CG25</f>
        <v>67063.493903961673</v>
      </c>
      <c r="CH25" s="82">
        <f>$CK25*C_Of!CH25</f>
        <v>59127.059301319874</v>
      </c>
      <c r="CI25" s="93">
        <f t="shared" si="1"/>
        <v>2908648.9999999995</v>
      </c>
      <c r="CJ25" s="127"/>
      <c r="CK25" s="48">
        <f>+Sim_V_Of!G18</f>
        <v>2908649.0000000009</v>
      </c>
      <c r="CL25" s="48">
        <f t="shared" si="2"/>
        <v>0</v>
      </c>
      <c r="CM25" s="48"/>
      <c r="CN25" s="167">
        <f t="shared" si="3"/>
        <v>0.76746264297091815</v>
      </c>
      <c r="CO25" s="360">
        <v>0</v>
      </c>
    </row>
    <row r="26" spans="1:93" ht="19.5" x14ac:dyDescent="0.25">
      <c r="A26" s="30"/>
      <c r="B26" s="42" t="s">
        <v>17</v>
      </c>
      <c r="C26" s="43" t="s">
        <v>128</v>
      </c>
      <c r="D26" s="51">
        <f>$CK26*C_Of!D26</f>
        <v>111.42852351395948</v>
      </c>
      <c r="E26" s="48">
        <f>$CK26*C_Of!E26</f>
        <v>94.958164414149124</v>
      </c>
      <c r="F26" s="48">
        <f>$CK26*C_Of!F26</f>
        <v>347.63061241150689</v>
      </c>
      <c r="G26" s="48">
        <f>$CK26*C_Of!G26</f>
        <v>33.29433083320211</v>
      </c>
      <c r="H26" s="48">
        <f>$CK26*C_Of!H26</f>
        <v>842.01064167285324</v>
      </c>
      <c r="I26" s="48">
        <f>$CK26*C_Of!I26</f>
        <v>165.01493797604982</v>
      </c>
      <c r="J26" s="48">
        <f>$CK26*C_Of!J26</f>
        <v>127.82643429308141</v>
      </c>
      <c r="K26" s="48">
        <f>$CK26*C_Of!K26</f>
        <v>196.52558985274419</v>
      </c>
      <c r="L26" s="48">
        <f>$CK26*C_Of!L26</f>
        <v>232.44670422072318</v>
      </c>
      <c r="M26" s="48">
        <f>$CK26*C_Of!M26</f>
        <v>1501.4087786506198</v>
      </c>
      <c r="N26" s="48">
        <f>$CK26*C_Of!N26</f>
        <v>33.032945889407927</v>
      </c>
      <c r="O26" s="48">
        <f>$CK26*C_Of!O26</f>
        <v>14063.910061842675</v>
      </c>
      <c r="P26" s="48">
        <f>$CK26*C_Of!P26</f>
        <v>1059.7569868052065</v>
      </c>
      <c r="Q26" s="48">
        <f>$CK26*C_Of!Q26</f>
        <v>101.55534563630401</v>
      </c>
      <c r="R26" s="48">
        <f>$CK26*C_Of!R26</f>
        <v>8349.288008200836</v>
      </c>
      <c r="S26" s="48">
        <f>$CK26*C_Of!S26</f>
        <v>1450.4127980100841</v>
      </c>
      <c r="T26" s="48">
        <f>$CK26*C_Of!T26</f>
        <v>1664.4279448143575</v>
      </c>
      <c r="U26" s="48">
        <f>$CK26*C_Of!U26</f>
        <v>122133.43839648589</v>
      </c>
      <c r="V26" s="48">
        <f>$CK26*C_Of!V26</f>
        <v>6779.2553676168945</v>
      </c>
      <c r="W26" s="48">
        <f>$CK26*C_Of!W26</f>
        <v>1869.4566754519165</v>
      </c>
      <c r="X26" s="48">
        <f>$CK26*C_Of!X26</f>
        <v>804.77979894050645</v>
      </c>
      <c r="Y26" s="48">
        <f>$CK26*C_Of!Y26</f>
        <v>230.8594239773268</v>
      </c>
      <c r="Z26" s="48">
        <f>$CK26*C_Of!Z26</f>
        <v>1111.646537216805</v>
      </c>
      <c r="AA26" s="48">
        <f>$CK26*C_Of!AA26</f>
        <v>284.43936640733926</v>
      </c>
      <c r="AB26" s="48">
        <f>$CK26*C_Of!AB26</f>
        <v>252.37115902691136</v>
      </c>
      <c r="AC26" s="48">
        <f>$CK26*C_Of!AC26</f>
        <v>124.30804518631686</v>
      </c>
      <c r="AD26" s="48">
        <f>$CK26*C_Of!AD26</f>
        <v>134.49865452745817</v>
      </c>
      <c r="AE26" s="48">
        <f>$CK26*C_Of!AE26</f>
        <v>99589.971161260153</v>
      </c>
      <c r="AF26" s="48">
        <f>$CK26*C_Of!AF26</f>
        <v>1569.7663589374931</v>
      </c>
      <c r="AG26" s="48">
        <f>$CK26*C_Of!AG26</f>
        <v>198.11176111423742</v>
      </c>
      <c r="AH26" s="48">
        <f>$CK26*C_Of!AH26</f>
        <v>886.68938525284182</v>
      </c>
      <c r="AI26" s="48">
        <f>$CK26*C_Of!AI26</f>
        <v>511.83614837174139</v>
      </c>
      <c r="AJ26" s="48">
        <f>$CK26*C_Of!AJ26</f>
        <v>0</v>
      </c>
      <c r="AK26" s="48">
        <f>$CK26*C_Of!AK26</f>
        <v>417.56805329254172</v>
      </c>
      <c r="AL26" s="48">
        <f>$CK26*C_Of!AL26</f>
        <v>2128.4317023954491</v>
      </c>
      <c r="AM26" s="48">
        <f>$CK26*C_Of!AM26</f>
        <v>189.93484549805819</v>
      </c>
      <c r="AN26" s="48">
        <f>$CK26*C_Of!AN26</f>
        <v>1118.6923479726306</v>
      </c>
      <c r="AO26" s="48">
        <f>$CK26*C_Of!AO26</f>
        <v>1367.9361858393017</v>
      </c>
      <c r="AP26" s="48">
        <f>$CK26*C_Of!AP26</f>
        <v>258.62392108776839</v>
      </c>
      <c r="AQ26" s="48">
        <f>$CK26*C_Of!AQ26</f>
        <v>2201.6412110978777</v>
      </c>
      <c r="AR26" s="48">
        <f>$CK26*C_Of!AR26</f>
        <v>372.97671255960694</v>
      </c>
      <c r="AS26" s="48">
        <f>$CK26*C_Of!AS26</f>
        <v>473.13553125105392</v>
      </c>
      <c r="AT26" s="48">
        <f>$CK26*C_Of!AT26</f>
        <v>197.25124193989805</v>
      </c>
      <c r="AU26" s="48">
        <f>$CK26*C_Of!AU26</f>
        <v>113.6133011689999</v>
      </c>
      <c r="AV26" s="48">
        <f>$CK26*C_Of!AV26</f>
        <v>1062.5226222031861</v>
      </c>
      <c r="AW26" s="48">
        <f>$CK26*C_Of!AW26</f>
        <v>233.67165061058134</v>
      </c>
      <c r="AX26" s="48">
        <f>$CK26*C_Of!AX26</f>
        <v>614.91877531497789</v>
      </c>
      <c r="AY26" s="48">
        <f>$CK26*C_Of!AY26</f>
        <v>1546.5706848648574</v>
      </c>
      <c r="AZ26" s="48">
        <f>$CK26*C_Of!AZ26</f>
        <v>5051.1254941220022</v>
      </c>
      <c r="BA26" s="48">
        <f>$CK26*C_Of!BA26</f>
        <v>169.50185110404945</v>
      </c>
      <c r="BB26" s="48">
        <f>$CK26*C_Of!BB26</f>
        <v>438.05072160349573</v>
      </c>
      <c r="BC26" s="48">
        <f>$CK26*C_Of!BC26</f>
        <v>349.77123218609449</v>
      </c>
      <c r="BD26" s="48">
        <f>$CK26*C_Of!BD26</f>
        <v>514.79751320114428</v>
      </c>
      <c r="BE26" s="48">
        <f>$CK26*C_Of!BE26</f>
        <v>1416.5584363367618</v>
      </c>
      <c r="BF26" s="48">
        <f>$CK26*C_Of!BF26</f>
        <v>1006.0897806196245</v>
      </c>
      <c r="BG26" s="48">
        <f>$CK26*C_Of!BG26</f>
        <v>706.69095198368302</v>
      </c>
      <c r="BH26" s="48">
        <f>$CK26*C_Of!BH26</f>
        <v>1013.3414446597726</v>
      </c>
      <c r="BI26" s="48">
        <f>$CK26*C_Of!BI26</f>
        <v>35244.792431995142</v>
      </c>
      <c r="BJ26" s="48">
        <f>$CK26*C_Of!BJ26</f>
        <v>994.51222804129827</v>
      </c>
      <c r="BK26" s="48">
        <f>$CK26*C_Of!BK26</f>
        <v>4790.1944967801783</v>
      </c>
      <c r="BL26" s="48">
        <f>$CK26*C_Of!BL26</f>
        <v>23.035354537521528</v>
      </c>
      <c r="BM26" s="48">
        <f>$CK26*C_Of!BM26</f>
        <v>1840.1724509315957</v>
      </c>
      <c r="BN26" s="48">
        <f>$CK26*C_Of!BN26</f>
        <v>5848.8457940709768</v>
      </c>
      <c r="BO26" s="48">
        <f>$CK26*C_Of!BO26</f>
        <v>132.93961729303913</v>
      </c>
      <c r="BP26" s="48">
        <f>$CK26*C_Of!BP26</f>
        <v>297.81250165390406</v>
      </c>
      <c r="BQ26" s="48">
        <f>$CK26*C_Of!BQ26</f>
        <v>120.32126050398594</v>
      </c>
      <c r="BR26" s="48">
        <f>$CK26*C_Of!BR26</f>
        <v>14.398217833616185</v>
      </c>
      <c r="BS26" s="48">
        <f>$CK26*C_Of!BS26</f>
        <v>23.799198716062694</v>
      </c>
      <c r="BT26" s="48">
        <f>$CK26*C_Of!BT26</f>
        <v>1565.4009422367999</v>
      </c>
      <c r="BU26" s="48">
        <f>$CK26*C_Of!BU26</f>
        <v>473.8749542130526</v>
      </c>
      <c r="BV26" s="48">
        <f>$CK26*C_Of!BV26</f>
        <v>375.74414074837387</v>
      </c>
      <c r="BW26" s="48">
        <f>$CK26*C_Of!BW26</f>
        <v>133.57465777075217</v>
      </c>
      <c r="BX26" s="48">
        <f>$CK26*C_Of!BX26</f>
        <v>881.35874456389593</v>
      </c>
      <c r="BY26" s="48">
        <f>$CK26*C_Of!BY26</f>
        <v>939.54582932230574</v>
      </c>
      <c r="BZ26" s="48">
        <f>$CK26*C_Of!BZ26</f>
        <v>1374.5515987963925</v>
      </c>
      <c r="CA26" s="55">
        <f>$CK26*C_Of!CA26</f>
        <v>0</v>
      </c>
      <c r="CB26" s="83">
        <f t="shared" si="0"/>
        <v>344894.64768173365</v>
      </c>
      <c r="CC26" s="51">
        <f>$CK26*C_Of!CC26</f>
        <v>720375.77669681562</v>
      </c>
      <c r="CD26" s="48">
        <f>$CK26*C_Of!CD26</f>
        <v>0</v>
      </c>
      <c r="CE26" s="48">
        <f>$CK26*C_Of!CE26</f>
        <v>0</v>
      </c>
      <c r="CF26" s="48">
        <f>$CK26*C_Of!CF26</f>
        <v>35633.164044955745</v>
      </c>
      <c r="CG26" s="48">
        <f>$CK26*C_Of!CG26</f>
        <v>127119.11483280642</v>
      </c>
      <c r="CH26" s="82">
        <f>$CK26*C_Of!CH26</f>
        <v>1825875.2967436861</v>
      </c>
      <c r="CI26" s="93">
        <f t="shared" si="1"/>
        <v>3053897.9999999972</v>
      </c>
      <c r="CJ26" s="127"/>
      <c r="CK26" s="48">
        <f>+Sim_V_Of!G19</f>
        <v>3053897.9999999977</v>
      </c>
      <c r="CL26" s="48">
        <f t="shared" si="2"/>
        <v>0</v>
      </c>
      <c r="CM26" s="48"/>
      <c r="CN26" s="167">
        <f t="shared" si="3"/>
        <v>0.88706412339844554</v>
      </c>
      <c r="CO26" s="360">
        <v>0</v>
      </c>
    </row>
    <row r="27" spans="1:93" ht="19.5" x14ac:dyDescent="0.25">
      <c r="A27" s="30"/>
      <c r="B27" s="42" t="s">
        <v>18</v>
      </c>
      <c r="C27" s="43" t="s">
        <v>129</v>
      </c>
      <c r="D27" s="51">
        <f>$CK27*C_Of!D27</f>
        <v>0</v>
      </c>
      <c r="E27" s="48">
        <f>$CK27*C_Of!E27</f>
        <v>0</v>
      </c>
      <c r="F27" s="48">
        <f>$CK27*C_Of!F27</f>
        <v>0</v>
      </c>
      <c r="G27" s="48">
        <f>$CK27*C_Of!G27</f>
        <v>0</v>
      </c>
      <c r="H27" s="48">
        <f>$CK27*C_Of!H27</f>
        <v>0</v>
      </c>
      <c r="I27" s="48">
        <f>$CK27*C_Of!I27</f>
        <v>0</v>
      </c>
      <c r="J27" s="48">
        <f>$CK27*C_Of!J27</f>
        <v>0</v>
      </c>
      <c r="K27" s="48">
        <f>$CK27*C_Of!K27</f>
        <v>0</v>
      </c>
      <c r="L27" s="48">
        <f>$CK27*C_Of!L27</f>
        <v>0</v>
      </c>
      <c r="M27" s="48">
        <f>$CK27*C_Of!M27</f>
        <v>0</v>
      </c>
      <c r="N27" s="48">
        <f>$CK27*C_Of!N27</f>
        <v>0</v>
      </c>
      <c r="O27" s="48">
        <f>$CK27*C_Of!O27</f>
        <v>4.1706924315620002</v>
      </c>
      <c r="P27" s="48">
        <f>$CK27*C_Of!P27</f>
        <v>0</v>
      </c>
      <c r="Q27" s="48">
        <f>$CK27*C_Of!Q27</f>
        <v>0</v>
      </c>
      <c r="R27" s="48">
        <f>$CK27*C_Of!R27</f>
        <v>0</v>
      </c>
      <c r="S27" s="48">
        <f>$CK27*C_Of!S27</f>
        <v>0</v>
      </c>
      <c r="T27" s="48">
        <f>$CK27*C_Of!T27</f>
        <v>0</v>
      </c>
      <c r="U27" s="48">
        <f>$CK27*C_Of!U27</f>
        <v>0</v>
      </c>
      <c r="V27" s="48">
        <f>$CK27*C_Of!V27</f>
        <v>0</v>
      </c>
      <c r="W27" s="48">
        <f>$CK27*C_Of!W27</f>
        <v>0</v>
      </c>
      <c r="X27" s="48">
        <f>$CK27*C_Of!X27</f>
        <v>0</v>
      </c>
      <c r="Y27" s="48">
        <f>$CK27*C_Of!Y27</f>
        <v>0</v>
      </c>
      <c r="Z27" s="48">
        <f>$CK27*C_Of!Z27</f>
        <v>0</v>
      </c>
      <c r="AA27" s="48">
        <f>$CK27*C_Of!AA27</f>
        <v>0</v>
      </c>
      <c r="AB27" s="48">
        <f>$CK27*C_Of!AB27</f>
        <v>0</v>
      </c>
      <c r="AC27" s="48">
        <f>$CK27*C_Of!AC27</f>
        <v>0</v>
      </c>
      <c r="AD27" s="48">
        <f>$CK27*C_Of!AD27</f>
        <v>0</v>
      </c>
      <c r="AE27" s="48">
        <f>$CK27*C_Of!AE27</f>
        <v>0</v>
      </c>
      <c r="AF27" s="48">
        <f>$CK27*C_Of!AF27</f>
        <v>26.692431561996766</v>
      </c>
      <c r="AG27" s="48">
        <f>$CK27*C_Of!AG27</f>
        <v>0</v>
      </c>
      <c r="AH27" s="48">
        <f>$CK27*C_Of!AH27</f>
        <v>0</v>
      </c>
      <c r="AI27" s="48">
        <f>$CK27*C_Of!AI27</f>
        <v>0</v>
      </c>
      <c r="AJ27" s="48">
        <f>$CK27*C_Of!AJ27</f>
        <v>0</v>
      </c>
      <c r="AK27" s="48">
        <f>$CK27*C_Of!AK27</f>
        <v>0</v>
      </c>
      <c r="AL27" s="48">
        <f>$CK27*C_Of!AL27</f>
        <v>0</v>
      </c>
      <c r="AM27" s="48">
        <f>$CK27*C_Of!AM27</f>
        <v>0</v>
      </c>
      <c r="AN27" s="48">
        <f>$CK27*C_Of!AN27</f>
        <v>0</v>
      </c>
      <c r="AO27" s="48">
        <f>$CK27*C_Of!AO27</f>
        <v>0</v>
      </c>
      <c r="AP27" s="48">
        <f>$CK27*C_Of!AP27</f>
        <v>0</v>
      </c>
      <c r="AQ27" s="48">
        <f>$CK27*C_Of!AQ27</f>
        <v>0</v>
      </c>
      <c r="AR27" s="48">
        <f>$CK27*C_Of!AR27</f>
        <v>0</v>
      </c>
      <c r="AS27" s="48">
        <f>$CK27*C_Of!AS27</f>
        <v>0</v>
      </c>
      <c r="AT27" s="48">
        <f>$CK27*C_Of!AT27</f>
        <v>0</v>
      </c>
      <c r="AU27" s="48">
        <f>$CK27*C_Of!AU27</f>
        <v>0</v>
      </c>
      <c r="AV27" s="48">
        <f>$CK27*C_Of!AV27</f>
        <v>0</v>
      </c>
      <c r="AW27" s="48">
        <f>$CK27*C_Of!AW27</f>
        <v>0</v>
      </c>
      <c r="AX27" s="48">
        <f>$CK27*C_Of!AX27</f>
        <v>0</v>
      </c>
      <c r="AY27" s="48">
        <f>$CK27*C_Of!AY27</f>
        <v>0</v>
      </c>
      <c r="AZ27" s="48">
        <f>$CK27*C_Of!AZ27</f>
        <v>0</v>
      </c>
      <c r="BA27" s="48">
        <f>$CK27*C_Of!BA27</f>
        <v>0</v>
      </c>
      <c r="BB27" s="48">
        <f>$CK27*C_Of!BB27</f>
        <v>0</v>
      </c>
      <c r="BC27" s="48">
        <f>$CK27*C_Of!BC27</f>
        <v>0</v>
      </c>
      <c r="BD27" s="48">
        <f>$CK27*C_Of!BD27</f>
        <v>0</v>
      </c>
      <c r="BE27" s="48">
        <f>$CK27*C_Of!BE27</f>
        <v>0</v>
      </c>
      <c r="BF27" s="48">
        <f>$CK27*C_Of!BF27</f>
        <v>0</v>
      </c>
      <c r="BG27" s="48">
        <f>$CK27*C_Of!BG27</f>
        <v>0</v>
      </c>
      <c r="BH27" s="48">
        <f>$CK27*C_Of!BH27</f>
        <v>0</v>
      </c>
      <c r="BI27" s="48">
        <f>$CK27*C_Of!BI27</f>
        <v>0</v>
      </c>
      <c r="BJ27" s="48">
        <f>$CK27*C_Of!BJ27</f>
        <v>0</v>
      </c>
      <c r="BK27" s="48">
        <f>$CK27*C_Of!BK27</f>
        <v>0</v>
      </c>
      <c r="BL27" s="48">
        <f>$CK27*C_Of!BL27</f>
        <v>0</v>
      </c>
      <c r="BM27" s="48">
        <f>$CK27*C_Of!BM27</f>
        <v>15.01449275362323</v>
      </c>
      <c r="BN27" s="48">
        <f>$CK27*C_Of!BN27</f>
        <v>258.58293075684423</v>
      </c>
      <c r="BO27" s="48">
        <f>$CK27*C_Of!BO27</f>
        <v>0</v>
      </c>
      <c r="BP27" s="48">
        <f>$CK27*C_Of!BP27</f>
        <v>0</v>
      </c>
      <c r="BQ27" s="48">
        <f>$CK27*C_Of!BQ27</f>
        <v>0</v>
      </c>
      <c r="BR27" s="48">
        <f>$CK27*C_Of!BR27</f>
        <v>0</v>
      </c>
      <c r="BS27" s="48">
        <f>$CK27*C_Of!BS27</f>
        <v>0</v>
      </c>
      <c r="BT27" s="48">
        <f>$CK27*C_Of!BT27</f>
        <v>0</v>
      </c>
      <c r="BU27" s="48">
        <f>$CK27*C_Of!BU27</f>
        <v>0</v>
      </c>
      <c r="BV27" s="48">
        <f>$CK27*C_Of!BV27</f>
        <v>0</v>
      </c>
      <c r="BW27" s="48">
        <f>$CK27*C_Of!BW27</f>
        <v>0</v>
      </c>
      <c r="BX27" s="48">
        <f>$CK27*C_Of!BX27</f>
        <v>0</v>
      </c>
      <c r="BY27" s="48">
        <f>$CK27*C_Of!BY27</f>
        <v>0</v>
      </c>
      <c r="BZ27" s="48">
        <f>$CK27*C_Of!BZ27</f>
        <v>213.53945249597444</v>
      </c>
      <c r="CA27" s="55">
        <f>$CK27*C_Of!CA27</f>
        <v>0</v>
      </c>
      <c r="CB27" s="83">
        <f t="shared" si="0"/>
        <v>518.00000000000068</v>
      </c>
      <c r="CC27" s="51">
        <f>$CK27*C_Of!CC27</f>
        <v>207412.9999999998</v>
      </c>
      <c r="CD27" s="48">
        <f>$CK27*C_Of!CD27</f>
        <v>0</v>
      </c>
      <c r="CE27" s="48">
        <f>$CK27*C_Of!CE27</f>
        <v>0</v>
      </c>
      <c r="CF27" s="48">
        <f>$CK27*C_Of!CF27</f>
        <v>0</v>
      </c>
      <c r="CG27" s="48">
        <f>$CK27*C_Of!CG27</f>
        <v>30882.999999999993</v>
      </c>
      <c r="CH27" s="82">
        <f>$CK27*C_Of!CH27</f>
        <v>7364941.0000000047</v>
      </c>
      <c r="CI27" s="93">
        <f t="shared" si="1"/>
        <v>7603755.0000000047</v>
      </c>
      <c r="CJ27" s="127"/>
      <c r="CK27" s="48">
        <f>+Sim_V_Of!G20</f>
        <v>7603755.0000000056</v>
      </c>
      <c r="CL27" s="48">
        <f t="shared" si="2"/>
        <v>0</v>
      </c>
      <c r="CM27" s="48"/>
      <c r="CN27" s="167">
        <f t="shared" si="3"/>
        <v>0.99993187576401399</v>
      </c>
      <c r="CO27" s="360">
        <v>0</v>
      </c>
    </row>
    <row r="28" spans="1:93" ht="19.5" x14ac:dyDescent="0.25">
      <c r="A28" s="30"/>
      <c r="B28" s="42" t="s">
        <v>19</v>
      </c>
      <c r="C28" s="43" t="s">
        <v>130</v>
      </c>
      <c r="D28" s="51">
        <f>$CK28*C_Of!D28</f>
        <v>0.80313133598753661</v>
      </c>
      <c r="E28" s="48">
        <f>$CK28*C_Of!E28</f>
        <v>0.76001461977224627</v>
      </c>
      <c r="F28" s="48">
        <f>$CK28*C_Of!F28</f>
        <v>2.9096221307750492</v>
      </c>
      <c r="G28" s="48">
        <f>$CK28*C_Of!G28</f>
        <v>0.15592680731392761</v>
      </c>
      <c r="H28" s="48">
        <f>$CK28*C_Of!H28</f>
        <v>5.2250662957544689</v>
      </c>
      <c r="I28" s="48">
        <f>$CK28*C_Of!I28</f>
        <v>1.2210707768900142</v>
      </c>
      <c r="J28" s="48">
        <f>$CK28*C_Of!J28</f>
        <v>0.63468146906288336</v>
      </c>
      <c r="K28" s="48">
        <f>$CK28*C_Of!K28</f>
        <v>0.95308849086847092</v>
      </c>
      <c r="L28" s="48">
        <f>$CK28*C_Of!L28</f>
        <v>2.1571410473952173</v>
      </c>
      <c r="M28" s="48">
        <f>$CK28*C_Of!M28</f>
        <v>2.3788119659798999</v>
      </c>
      <c r="N28" s="48">
        <f>$CK28*C_Of!N28</f>
        <v>0.14671895391989206</v>
      </c>
      <c r="O28" s="48">
        <f>$CK28*C_Of!O28</f>
        <v>161.37788837296267</v>
      </c>
      <c r="P28" s="48">
        <f>$CK28*C_Of!P28</f>
        <v>684.25068346898274</v>
      </c>
      <c r="Q28" s="48">
        <f>$CK28*C_Of!Q28</f>
        <v>1.1489275344340351</v>
      </c>
      <c r="R28" s="48">
        <f>$CK28*C_Of!R28</f>
        <v>131.32083504441243</v>
      </c>
      <c r="S28" s="48">
        <f>$CK28*C_Of!S28</f>
        <v>22.899630436115874</v>
      </c>
      <c r="T28" s="48">
        <f>$CK28*C_Of!T28</f>
        <v>16318.616307608116</v>
      </c>
      <c r="U28" s="48">
        <f>$CK28*C_Of!U28</f>
        <v>35104.671127915535</v>
      </c>
      <c r="V28" s="48">
        <f>$CK28*C_Of!V28</f>
        <v>381.52942782353847</v>
      </c>
      <c r="W28" s="48">
        <f>$CK28*C_Of!W28</f>
        <v>211717.73431234524</v>
      </c>
      <c r="X28" s="48">
        <f>$CK28*C_Of!X28</f>
        <v>7992.3817248830055</v>
      </c>
      <c r="Y28" s="48">
        <f>$CK28*C_Of!Y28</f>
        <v>24905.352399716277</v>
      </c>
      <c r="Z28" s="48">
        <f>$CK28*C_Of!Z28</f>
        <v>5.0962249509152615</v>
      </c>
      <c r="AA28" s="48">
        <f>$CK28*C_Of!AA28</f>
        <v>1.5935292447585514</v>
      </c>
      <c r="AB28" s="48">
        <f>$CK28*C_Of!AB28</f>
        <v>4585.1923756016413</v>
      </c>
      <c r="AC28" s="48">
        <f>$CK28*C_Of!AC28</f>
        <v>1140.5760429492898</v>
      </c>
      <c r="AD28" s="48">
        <f>$CK28*C_Of!AD28</f>
        <v>0.71439565942235084</v>
      </c>
      <c r="AE28" s="48">
        <f>$CK28*C_Of!AE28</f>
        <v>142785.37646812777</v>
      </c>
      <c r="AF28" s="48">
        <f>$CK28*C_Of!AF28</f>
        <v>19614.879305829931</v>
      </c>
      <c r="AG28" s="48">
        <f>$CK28*C_Of!AG28</f>
        <v>1.8830622351972894</v>
      </c>
      <c r="AH28" s="48">
        <f>$CK28*C_Of!AH28</f>
        <v>12.430126595411119</v>
      </c>
      <c r="AI28" s="48">
        <f>$CK28*C_Of!AI28</f>
        <v>6.9105699567497831</v>
      </c>
      <c r="AJ28" s="48">
        <f>$CK28*C_Of!AJ28</f>
        <v>0</v>
      </c>
      <c r="AK28" s="48">
        <f>$CK28*C_Of!AK28</f>
        <v>5.0467168036411678</v>
      </c>
      <c r="AL28" s="48">
        <f>$CK28*C_Of!AL28</f>
        <v>32.033504870338518</v>
      </c>
      <c r="AM28" s="48">
        <f>$CK28*C_Of!AM28</f>
        <v>2.1961150750612695</v>
      </c>
      <c r="AN28" s="48">
        <f>$CK28*C_Of!AN28</f>
        <v>15.546470321129698</v>
      </c>
      <c r="AO28" s="48">
        <f>$CK28*C_Of!AO28</f>
        <v>17.703401279501069</v>
      </c>
      <c r="AP28" s="48">
        <f>$CK28*C_Of!AP28</f>
        <v>3.106802907366057</v>
      </c>
      <c r="AQ28" s="48">
        <f>$CK28*C_Of!AQ28</f>
        <v>828.81041206588679</v>
      </c>
      <c r="AR28" s="48">
        <f>$CK28*C_Of!AR28</f>
        <v>661.35698461439154</v>
      </c>
      <c r="AS28" s="48">
        <f>$CK28*C_Of!AS28</f>
        <v>17601.393017758222</v>
      </c>
      <c r="AT28" s="48">
        <f>$CK28*C_Of!AT28</f>
        <v>561.31475597847373</v>
      </c>
      <c r="AU28" s="48">
        <f>$CK28*C_Of!AU28</f>
        <v>1.2174960748478554</v>
      </c>
      <c r="AV28" s="48">
        <f>$CK28*C_Of!AV28</f>
        <v>12.849917499196009</v>
      </c>
      <c r="AW28" s="48">
        <f>$CK28*C_Of!AW28</f>
        <v>2.9386571531533874</v>
      </c>
      <c r="AX28" s="48">
        <f>$CK28*C_Of!AX28</f>
        <v>7.936085035391061</v>
      </c>
      <c r="AY28" s="48">
        <f>$CK28*C_Of!AY28</f>
        <v>22.2360130448867</v>
      </c>
      <c r="AZ28" s="48">
        <f>$CK28*C_Of!AZ28</f>
        <v>78.666318966586559</v>
      </c>
      <c r="BA28" s="48">
        <f>$CK28*C_Of!BA28</f>
        <v>2.1366268090015708</v>
      </c>
      <c r="BB28" s="48">
        <f>$CK28*C_Of!BB28</f>
        <v>5.7533694236888868</v>
      </c>
      <c r="BC28" s="48">
        <f>$CK28*C_Of!BC28</f>
        <v>5.1833899653065068</v>
      </c>
      <c r="BD28" s="48">
        <f>$CK28*C_Of!BD28</f>
        <v>6.0525202197663255</v>
      </c>
      <c r="BE28" s="48">
        <f>$CK28*C_Of!BE28</f>
        <v>21.22954819331401</v>
      </c>
      <c r="BF28" s="48">
        <f>$CK28*C_Of!BF28</f>
        <v>14.359391211104869</v>
      </c>
      <c r="BG28" s="48">
        <f>$CK28*C_Of!BG28</f>
        <v>9.6978447115237714</v>
      </c>
      <c r="BH28" s="48">
        <f>$CK28*C_Of!BH28</f>
        <v>14.996119217745203</v>
      </c>
      <c r="BI28" s="48">
        <f>$CK28*C_Of!BI28</f>
        <v>545.03516030825926</v>
      </c>
      <c r="BJ28" s="48">
        <f>$CK28*C_Of!BJ28</f>
        <v>4.417220136746832</v>
      </c>
      <c r="BK28" s="48">
        <f>$CK28*C_Of!BK28</f>
        <v>44.046344191051816</v>
      </c>
      <c r="BL28" s="48">
        <f>$CK28*C_Of!BL28</f>
        <v>0.11602018152730459</v>
      </c>
      <c r="BM28" s="48">
        <f>$CK28*C_Of!BM28</f>
        <v>2088.7413620203324</v>
      </c>
      <c r="BN28" s="48">
        <f>$CK28*C_Of!BN28</f>
        <v>15251.439027048093</v>
      </c>
      <c r="BO28" s="48">
        <f>$CK28*C_Of!BO28</f>
        <v>0.59046388563242735</v>
      </c>
      <c r="BP28" s="48">
        <f>$CK28*C_Of!BP28</f>
        <v>3.4604886577791256</v>
      </c>
      <c r="BQ28" s="48">
        <f>$CK28*C_Of!BQ28</f>
        <v>0.57745046836133129</v>
      </c>
      <c r="BR28" s="48">
        <f>$CK28*C_Of!BR28</f>
        <v>9.977736751269585E-2</v>
      </c>
      <c r="BS28" s="48">
        <f>$CK28*C_Of!BS28</f>
        <v>0.10570639238300616</v>
      </c>
      <c r="BT28" s="48">
        <f>$CK28*C_Of!BT28</f>
        <v>22.234395525631321</v>
      </c>
      <c r="BU28" s="48">
        <f>$CK28*C_Of!BU28</f>
        <v>11.629102345484592</v>
      </c>
      <c r="BV28" s="48">
        <f>$CK28*C_Of!BV28</f>
        <v>4.1011122652003014</v>
      </c>
      <c r="BW28" s="48">
        <f>$CK28*C_Of!BW28</f>
        <v>0.61551410525681327</v>
      </c>
      <c r="BX28" s="48">
        <f>$CK28*C_Of!BX28</f>
        <v>10.524583422986169</v>
      </c>
      <c r="BY28" s="48">
        <f>$CK28*C_Of!BY28</f>
        <v>25.123331039119496</v>
      </c>
      <c r="BZ28" s="48">
        <f>$CK28*C_Of!BZ28</f>
        <v>1164.0697893279596</v>
      </c>
      <c r="CA28" s="55">
        <f>$CK28*C_Of!CA28</f>
        <v>0</v>
      </c>
      <c r="CB28" s="83">
        <f t="shared" si="0"/>
        <v>504703.96896808222</v>
      </c>
      <c r="CC28" s="51">
        <f>$CK28*C_Of!CC28</f>
        <v>1122847.8498324696</v>
      </c>
      <c r="CD28" s="48">
        <f>$CK28*C_Of!CD28</f>
        <v>0</v>
      </c>
      <c r="CE28" s="48">
        <f>$CK28*C_Of!CE28</f>
        <v>0</v>
      </c>
      <c r="CF28" s="48">
        <f>$CK28*C_Of!CF28</f>
        <v>501.45864621525766</v>
      </c>
      <c r="CG28" s="48">
        <f>$CK28*C_Of!CG28</f>
        <v>6956.766724910487</v>
      </c>
      <c r="CH28" s="82">
        <f>$CK28*C_Of!CH28</f>
        <v>252831.95582832154</v>
      </c>
      <c r="CI28" s="93">
        <f t="shared" si="1"/>
        <v>1887841.9999999993</v>
      </c>
      <c r="CJ28" s="127"/>
      <c r="CK28" s="48">
        <f>+Sim_V_Of!G21</f>
        <v>1887841.9999999974</v>
      </c>
      <c r="CL28" s="48">
        <f t="shared" si="2"/>
        <v>-1.862645149230957E-9</v>
      </c>
      <c r="CM28" s="48"/>
      <c r="CN28" s="167">
        <f t="shared" si="3"/>
        <v>0.73265560943761054</v>
      </c>
      <c r="CO28" s="360">
        <v>0</v>
      </c>
    </row>
    <row r="29" spans="1:93" ht="19.5" x14ac:dyDescent="0.25">
      <c r="A29" s="30"/>
      <c r="B29" s="42" t="s">
        <v>20</v>
      </c>
      <c r="C29" s="43" t="s">
        <v>131</v>
      </c>
      <c r="D29" s="51">
        <f>$CK29*C_Of!D29</f>
        <v>9.058569712086685</v>
      </c>
      <c r="E29" s="48">
        <f>$CK29*C_Of!E29</f>
        <v>7.0738050828692751</v>
      </c>
      <c r="F29" s="48">
        <f>$CK29*C_Of!F29</f>
        <v>24.80885111968345</v>
      </c>
      <c r="G29" s="48">
        <f>$CK29*C_Of!G29</f>
        <v>3.4246580637961928</v>
      </c>
      <c r="H29" s="48">
        <f>$CK29*C_Of!H29</f>
        <v>75.659785449870753</v>
      </c>
      <c r="I29" s="48">
        <f>$CK29*C_Of!I29</f>
        <v>13.143968746911808</v>
      </c>
      <c r="J29" s="48">
        <f>$CK29*C_Of!J29</f>
        <v>12.840400474310339</v>
      </c>
      <c r="K29" s="48">
        <f>$CK29*C_Of!K29</f>
        <v>19.935255876748073</v>
      </c>
      <c r="L29" s="48">
        <f>$CK29*C_Of!L29</f>
        <v>14.781045658831641</v>
      </c>
      <c r="M29" s="48">
        <f>$CK29*C_Of!M29</f>
        <v>56.195244647039296</v>
      </c>
      <c r="N29" s="48">
        <f>$CK29*C_Of!N29</f>
        <v>3.465976978339993</v>
      </c>
      <c r="O29" s="48">
        <f>$CK29*C_Of!O29</f>
        <v>249.5656479579587</v>
      </c>
      <c r="P29" s="48">
        <f>$CK29*C_Of!P29</f>
        <v>21.335167392333581</v>
      </c>
      <c r="Q29" s="48">
        <f>$CK29*C_Of!Q29</f>
        <v>4.6938514524923347</v>
      </c>
      <c r="R29" s="48">
        <f>$CK29*C_Of!R29</f>
        <v>70.982290536072725</v>
      </c>
      <c r="S29" s="48">
        <f>$CK29*C_Of!S29</f>
        <v>11.587786823718538</v>
      </c>
      <c r="T29" s="48">
        <f>$CK29*C_Of!T29</f>
        <v>100.54944341234238</v>
      </c>
      <c r="U29" s="48">
        <f>$CK29*C_Of!U29</f>
        <v>162.62329500175684</v>
      </c>
      <c r="V29" s="48">
        <f>$CK29*C_Of!V29</f>
        <v>363.06873414852794</v>
      </c>
      <c r="W29" s="48">
        <f>$CK29*C_Of!W29</f>
        <v>104.49012552977143</v>
      </c>
      <c r="X29" s="48">
        <f>$CK29*C_Of!X29</f>
        <v>205340.85989497424</v>
      </c>
      <c r="Y29" s="48">
        <f>$CK29*C_Of!Y29</f>
        <v>28571.433056749527</v>
      </c>
      <c r="Z29" s="48">
        <f>$CK29*C_Of!Z29</f>
        <v>115.28321611824012</v>
      </c>
      <c r="AA29" s="48">
        <f>$CK29*C_Of!AA29</f>
        <v>27.024154509090327</v>
      </c>
      <c r="AB29" s="48">
        <f>$CK29*C_Of!AB29</f>
        <v>6528.2913580315471</v>
      </c>
      <c r="AC29" s="48">
        <f>$CK29*C_Of!AC29</f>
        <v>30.248318718822908</v>
      </c>
      <c r="AD29" s="48">
        <f>$CK29*C_Of!AD29</f>
        <v>15.492244238319577</v>
      </c>
      <c r="AE29" s="48">
        <f>$CK29*C_Of!AE29</f>
        <v>142.38505443386074</v>
      </c>
      <c r="AF29" s="48">
        <f>$CK29*C_Of!AF29</f>
        <v>5408.0038560972052</v>
      </c>
      <c r="AG29" s="48">
        <f>$CK29*C_Of!AG29</f>
        <v>12.217090386672153</v>
      </c>
      <c r="AH29" s="48">
        <f>$CK29*C_Of!AH29</f>
        <v>20.490065589184105</v>
      </c>
      <c r="AI29" s="48">
        <f>$CK29*C_Of!AI29</f>
        <v>14.088645855778237</v>
      </c>
      <c r="AJ29" s="48">
        <f>$CK29*C_Of!AJ29</f>
        <v>0</v>
      </c>
      <c r="AK29" s="48">
        <f>$CK29*C_Of!AK29</f>
        <v>16.543541287091397</v>
      </c>
      <c r="AL29" s="48">
        <f>$CK29*C_Of!AL29</f>
        <v>30.425148043621583</v>
      </c>
      <c r="AM29" s="48">
        <f>$CK29*C_Of!AM29</f>
        <v>8.374443262786178</v>
      </c>
      <c r="AN29" s="48">
        <f>$CK29*C_Of!AN29</f>
        <v>27.013229939499421</v>
      </c>
      <c r="AO29" s="48">
        <f>$CK29*C_Of!AO29</f>
        <v>44.195867940127016</v>
      </c>
      <c r="AP29" s="48">
        <f>$CK29*C_Of!AP29</f>
        <v>10.407993877343834</v>
      </c>
      <c r="AQ29" s="48">
        <f>$CK29*C_Of!AQ29</f>
        <v>117.90963878485427</v>
      </c>
      <c r="AR29" s="48">
        <f>$CK29*C_Of!AR29</f>
        <v>17.77629385075485</v>
      </c>
      <c r="AS29" s="48">
        <f>$CK29*C_Of!AS29</f>
        <v>26.045603280943453</v>
      </c>
      <c r="AT29" s="48">
        <f>$CK29*C_Of!AT29</f>
        <v>13.222437839714491</v>
      </c>
      <c r="AU29" s="48">
        <f>$CK29*C_Of!AU29</f>
        <v>5.8307829803736393</v>
      </c>
      <c r="AV29" s="48">
        <f>$CK29*C_Of!AV29</f>
        <v>42.024986039143045</v>
      </c>
      <c r="AW29" s="48">
        <f>$CK29*C_Of!AW29</f>
        <v>8.2795482021358477</v>
      </c>
      <c r="AX29" s="48">
        <f>$CK29*C_Of!AX29</f>
        <v>20.055013807877941</v>
      </c>
      <c r="AY29" s="48">
        <f>$CK29*C_Of!AY29</f>
        <v>30.995107207980869</v>
      </c>
      <c r="AZ29" s="48">
        <f>$CK29*C_Of!AZ29</f>
        <v>49.603960328036649</v>
      </c>
      <c r="BA29" s="48">
        <f>$CK29*C_Of!BA29</f>
        <v>5.9634014557816464</v>
      </c>
      <c r="BB29" s="48">
        <f>$CK29*C_Of!BB29</f>
        <v>13.432944301018665</v>
      </c>
      <c r="BC29" s="48">
        <f>$CK29*C_Of!BC29</f>
        <v>5.6898444645792514</v>
      </c>
      <c r="BD29" s="48">
        <f>$CK29*C_Of!BD29</f>
        <v>21.842067434700702</v>
      </c>
      <c r="BE29" s="48">
        <f>$CK29*C_Of!BE29</f>
        <v>21.018572144805514</v>
      </c>
      <c r="BF29" s="48">
        <f>$CK29*C_Of!BF29</f>
        <v>21.066997332870116</v>
      </c>
      <c r="BG29" s="48">
        <f>$CK29*C_Of!BG29</f>
        <v>18.115714087590206</v>
      </c>
      <c r="BH29" s="48">
        <f>$CK29*C_Of!BH29</f>
        <v>16.663460923573041</v>
      </c>
      <c r="BI29" s="48">
        <f>$CK29*C_Of!BI29</f>
        <v>379.16044003462781</v>
      </c>
      <c r="BJ29" s="48">
        <f>$CK29*C_Of!BJ29</f>
        <v>104.34904893462848</v>
      </c>
      <c r="BK29" s="48">
        <f>$CK29*C_Of!BK29</f>
        <v>14246.251461545096</v>
      </c>
      <c r="BL29" s="48">
        <f>$CK29*C_Of!BL29</f>
        <v>2.2998865361870959</v>
      </c>
      <c r="BM29" s="48">
        <f>$CK29*C_Of!BM29</f>
        <v>8119.6963414637767</v>
      </c>
      <c r="BN29" s="48">
        <f>$CK29*C_Of!BN29</f>
        <v>44238.20285409331</v>
      </c>
      <c r="BO29" s="48">
        <f>$CK29*C_Of!BO29</f>
        <v>13.948669748971716</v>
      </c>
      <c r="BP29" s="48">
        <f>$CK29*C_Of!BP29</f>
        <v>12.985302373759632</v>
      </c>
      <c r="BQ29" s="48">
        <f>$CK29*C_Of!BQ29</f>
        <v>12.257065664516212</v>
      </c>
      <c r="BR29" s="48">
        <f>$CK29*C_Of!BR29</f>
        <v>1.2046660365540607</v>
      </c>
      <c r="BS29" s="48">
        <f>$CK29*C_Of!BS29</f>
        <v>2.4971274172450291</v>
      </c>
      <c r="BT29" s="48">
        <f>$CK29*C_Of!BT29</f>
        <v>33.699194554402453</v>
      </c>
      <c r="BU29" s="48">
        <f>$CK29*C_Of!BU29</f>
        <v>167.74656078242887</v>
      </c>
      <c r="BV29" s="48">
        <f>$CK29*C_Of!BV29</f>
        <v>18.646496217017216</v>
      </c>
      <c r="BW29" s="48">
        <f>$CK29*C_Of!BW29</f>
        <v>13.825393207507112</v>
      </c>
      <c r="BX29" s="48">
        <f>$CK29*C_Of!BX29</f>
        <v>36.007566332049798</v>
      </c>
      <c r="BY29" s="48">
        <f>$CK29*C_Of!BY29</f>
        <v>361.72011191284781</v>
      </c>
      <c r="BZ29" s="48">
        <f>$CK29*C_Of!BZ29</f>
        <v>5121.6828085785974</v>
      </c>
      <c r="CA29" s="55">
        <f>$CK29*C_Of!CA29</f>
        <v>0</v>
      </c>
      <c r="CB29" s="83">
        <f t="shared" si="0"/>
        <v>321033.7784540187</v>
      </c>
      <c r="CC29" s="51">
        <f>$CK29*C_Of!CC29</f>
        <v>1445731.7181157034</v>
      </c>
      <c r="CD29" s="48">
        <f>$CK29*C_Of!CD29</f>
        <v>0</v>
      </c>
      <c r="CE29" s="48">
        <f>$CK29*C_Of!CE29</f>
        <v>0</v>
      </c>
      <c r="CF29" s="48">
        <f>$CK29*C_Of!CF29</f>
        <v>806.92175961001033</v>
      </c>
      <c r="CG29" s="48">
        <f>$CK29*C_Of!CG29</f>
        <v>-1740.3040262059178</v>
      </c>
      <c r="CH29" s="82">
        <f>$CK29*C_Of!CH29</f>
        <v>4027.8856968744753</v>
      </c>
      <c r="CI29" s="93">
        <f t="shared" si="1"/>
        <v>1769860.0000000007</v>
      </c>
      <c r="CJ29" s="127"/>
      <c r="CK29" s="48">
        <f>+Sim_V_Of!G22</f>
        <v>1769860.0000000019</v>
      </c>
      <c r="CL29" s="48">
        <f t="shared" si="2"/>
        <v>0</v>
      </c>
      <c r="CM29" s="48"/>
      <c r="CN29" s="167">
        <f t="shared" si="3"/>
        <v>0.81861063674300871</v>
      </c>
      <c r="CO29" s="360">
        <v>0</v>
      </c>
    </row>
    <row r="30" spans="1:93" ht="19.5" x14ac:dyDescent="0.25">
      <c r="A30" s="30"/>
      <c r="B30" s="42" t="s">
        <v>21</v>
      </c>
      <c r="C30" s="43" t="s">
        <v>132</v>
      </c>
      <c r="D30" s="51">
        <f>$CK30*C_Of!D30</f>
        <v>7.4852032674232225</v>
      </c>
      <c r="E30" s="48">
        <f>$CK30*C_Of!E30</f>
        <v>5.8262449208434388</v>
      </c>
      <c r="F30" s="48">
        <f>$CK30*C_Of!F30</f>
        <v>20.398702060550026</v>
      </c>
      <c r="G30" s="48">
        <f>$CK30*C_Of!G30</f>
        <v>2.8508746858917062</v>
      </c>
      <c r="H30" s="48">
        <f>$CK30*C_Of!H30</f>
        <v>62.729806661309574</v>
      </c>
      <c r="I30" s="48">
        <f>$CK30*C_Of!I30</f>
        <v>10.853078647156657</v>
      </c>
      <c r="J30" s="48">
        <f>$CK30*C_Of!J30</f>
        <v>10.681929885458027</v>
      </c>
      <c r="K30" s="48">
        <f>$CK30*C_Of!K30</f>
        <v>16.58873868534258</v>
      </c>
      <c r="L30" s="48">
        <f>$CK30*C_Of!L30</f>
        <v>12.093152607746644</v>
      </c>
      <c r="M30" s="48">
        <f>$CK30*C_Of!M30</f>
        <v>104.35436230776575</v>
      </c>
      <c r="N30" s="48">
        <f>$CK30*C_Of!N30</f>
        <v>2.8868504031843583</v>
      </c>
      <c r="O30" s="48">
        <f>$CK30*C_Of!O30</f>
        <v>209.9433056548169</v>
      </c>
      <c r="P30" s="48">
        <f>$CK30*C_Of!P30</f>
        <v>15.730175689443826</v>
      </c>
      <c r="Q30" s="48">
        <f>$CK30*C_Of!Q30</f>
        <v>3.7742068056468971</v>
      </c>
      <c r="R30" s="48">
        <f>$CK30*C_Of!R30</f>
        <v>40.844206879969562</v>
      </c>
      <c r="S30" s="48">
        <f>$CK30*C_Of!S30</f>
        <v>6.4595752625441225</v>
      </c>
      <c r="T30" s="48">
        <f>$CK30*C_Of!T30</f>
        <v>82.066634667992616</v>
      </c>
      <c r="U30" s="48">
        <f>$CK30*C_Of!U30</f>
        <v>152.76480596934928</v>
      </c>
      <c r="V30" s="48">
        <f>$CK30*C_Of!V30</f>
        <v>302.50036904335417</v>
      </c>
      <c r="W30" s="48">
        <f>$CK30*C_Of!W30</f>
        <v>86.980359553702229</v>
      </c>
      <c r="X30" s="48">
        <f>$CK30*C_Of!X30</f>
        <v>150.26610501324814</v>
      </c>
      <c r="Y30" s="48">
        <f>$CK30*C_Of!Y30</f>
        <v>12653.507109727025</v>
      </c>
      <c r="Z30" s="48">
        <f>$CK30*C_Of!Z30</f>
        <v>713.05936275079523</v>
      </c>
      <c r="AA30" s="48">
        <f>$CK30*C_Of!AA30</f>
        <v>22.444678659732435</v>
      </c>
      <c r="AB30" s="48">
        <f>$CK30*C_Of!AB30</f>
        <v>9531.6339241448441</v>
      </c>
      <c r="AC30" s="48">
        <f>$CK30*C_Of!AC30</f>
        <v>1277.2085910401756</v>
      </c>
      <c r="AD30" s="48">
        <f>$CK30*C_Of!AD30</f>
        <v>10.898982596103702</v>
      </c>
      <c r="AE30" s="48">
        <f>$CK30*C_Of!AE30</f>
        <v>1484.8594871374385</v>
      </c>
      <c r="AF30" s="48">
        <f>$CK30*C_Of!AF30</f>
        <v>3512.79654240427</v>
      </c>
      <c r="AG30" s="48">
        <f>$CK30*C_Of!AG30</f>
        <v>9.9811865331424681</v>
      </c>
      <c r="AH30" s="48">
        <f>$CK30*C_Of!AH30</f>
        <v>15.419367551013774</v>
      </c>
      <c r="AI30" s="48">
        <f>$CK30*C_Of!AI30</f>
        <v>133.36050677776061</v>
      </c>
      <c r="AJ30" s="48">
        <f>$CK30*C_Of!AJ30</f>
        <v>0</v>
      </c>
      <c r="AK30" s="48">
        <f>$CK30*C_Of!AK30</f>
        <v>13.160182281659182</v>
      </c>
      <c r="AL30" s="48">
        <f>$CK30*C_Of!AL30</f>
        <v>20.961949709535659</v>
      </c>
      <c r="AM30" s="48">
        <f>$CK30*C_Of!AM30</f>
        <v>6.7128409081712679</v>
      </c>
      <c r="AN30" s="48">
        <f>$CK30*C_Of!AN30</f>
        <v>20.448014930705181</v>
      </c>
      <c r="AO30" s="48">
        <f>$CK30*C_Of!AO30</f>
        <v>34.55599125831754</v>
      </c>
      <c r="AP30" s="48">
        <f>$CK30*C_Of!AP30</f>
        <v>8.2891483834032478</v>
      </c>
      <c r="AQ30" s="48">
        <f>$CK30*C_Of!AQ30</f>
        <v>95.640545002915914</v>
      </c>
      <c r="AR30" s="48">
        <f>$CK30*C_Of!AR30</f>
        <v>14.32116644908103</v>
      </c>
      <c r="AS30" s="48">
        <f>$CK30*C_Of!AS30</f>
        <v>21.157913379641695</v>
      </c>
      <c r="AT30" s="48">
        <f>$CK30*C_Of!AT30</f>
        <v>14.904464017709481</v>
      </c>
      <c r="AU30" s="48">
        <f>$CK30*C_Of!AU30</f>
        <v>4.7182579401962652</v>
      </c>
      <c r="AV30" s="48">
        <f>$CK30*C_Of!AV30</f>
        <v>33.426094612375962</v>
      </c>
      <c r="AW30" s="48">
        <f>$CK30*C_Of!AW30</f>
        <v>6.5274596556845461</v>
      </c>
      <c r="AX30" s="48">
        <f>$CK30*C_Of!AX30</f>
        <v>15.694529584759964</v>
      </c>
      <c r="AY30" s="48">
        <f>$CK30*C_Of!AY30</f>
        <v>22.835695746481456</v>
      </c>
      <c r="AZ30" s="48">
        <f>$CK30*C_Of!AZ30</f>
        <v>30.409320255387488</v>
      </c>
      <c r="BA30" s="48">
        <f>$CK30*C_Of!BA30</f>
        <v>4.6985932586921377</v>
      </c>
      <c r="BB30" s="48">
        <f>$CK30*C_Of!BB30</f>
        <v>10.449917853016201</v>
      </c>
      <c r="BC30" s="48">
        <f>$CK30*C_Of!BC30</f>
        <v>4.0351050811373961</v>
      </c>
      <c r="BD30" s="48">
        <f>$CK30*C_Of!BD30</f>
        <v>17.462062385684042</v>
      </c>
      <c r="BE30" s="48">
        <f>$CK30*C_Of!BE30</f>
        <v>14.60933732962414</v>
      </c>
      <c r="BF30" s="48">
        <f>$CK30*C_Of!BF30</f>
        <v>15.628568905552907</v>
      </c>
      <c r="BG30" s="48">
        <f>$CK30*C_Of!BG30</f>
        <v>13.816621613193217</v>
      </c>
      <c r="BH30" s="48">
        <f>$CK30*C_Of!BH30</f>
        <v>11.843565117340569</v>
      </c>
      <c r="BI30" s="48">
        <f>$CK30*C_Of!BI30</f>
        <v>240.45672338712416</v>
      </c>
      <c r="BJ30" s="48">
        <f>$CK30*C_Of!BJ30</f>
        <v>86.913472268103476</v>
      </c>
      <c r="BK30" s="48">
        <f>$CK30*C_Of!BK30</f>
        <v>5156.670988118718</v>
      </c>
      <c r="BL30" s="48">
        <f>$CK30*C_Of!BL30</f>
        <v>1.912942382815725</v>
      </c>
      <c r="BM30" s="48">
        <f>$CK30*C_Of!BM30</f>
        <v>3743.621887674989</v>
      </c>
      <c r="BN30" s="48">
        <f>$CK30*C_Of!BN30</f>
        <v>30962.901982435393</v>
      </c>
      <c r="BO30" s="48">
        <f>$CK30*C_Of!BO30</f>
        <v>11.618000679274703</v>
      </c>
      <c r="BP30" s="48">
        <f>$CK30*C_Of!BP30</f>
        <v>10.400977572218615</v>
      </c>
      <c r="BQ30" s="48">
        <f>$CK30*C_Of!BQ30</f>
        <v>10.200698669927267</v>
      </c>
      <c r="BR30" s="48">
        <f>$CK30*C_Of!BR30</f>
        <v>0.99643089858253509</v>
      </c>
      <c r="BS30" s="48">
        <f>$CK30*C_Of!BS30</f>
        <v>2.0798849318177437</v>
      </c>
      <c r="BT30" s="48">
        <f>$CK30*C_Of!BT30</f>
        <v>25.104495345296879</v>
      </c>
      <c r="BU30" s="48">
        <f>$CK30*C_Of!BU30</f>
        <v>52.748579472137671</v>
      </c>
      <c r="BV30" s="48">
        <f>$CK30*C_Of!BV30</f>
        <v>15.059131706256965</v>
      </c>
      <c r="BW30" s="48">
        <f>$CK30*C_Of!BW30</f>
        <v>11.511010731071142</v>
      </c>
      <c r="BX30" s="48">
        <f>$CK30*C_Of!BX30</f>
        <v>28.70906326644474</v>
      </c>
      <c r="BY30" s="48">
        <f>$CK30*C_Of!BY30</f>
        <v>111.50777436301712</v>
      </c>
      <c r="BZ30" s="48">
        <f>$CK30*C_Of!BZ30</f>
        <v>4387.1369983175437</v>
      </c>
      <c r="CA30" s="55">
        <f>$CK30*C_Of!CA30</f>
        <v>0</v>
      </c>
      <c r="CB30" s="83">
        <f t="shared" si="0"/>
        <v>75989.106815876032</v>
      </c>
      <c r="CC30" s="51">
        <f>$CK30*C_Of!CC30</f>
        <v>650920.72195920255</v>
      </c>
      <c r="CD30" s="48">
        <f>$CK30*C_Of!CD30</f>
        <v>0</v>
      </c>
      <c r="CE30" s="48">
        <f>$CK30*C_Of!CE30</f>
        <v>0</v>
      </c>
      <c r="CF30" s="48">
        <f>$CK30*C_Of!CF30</f>
        <v>605.53031492108744</v>
      </c>
      <c r="CG30" s="48">
        <f>$CK30*C_Of!CG30</f>
        <v>-379.01571685591955</v>
      </c>
      <c r="CH30" s="82">
        <f>$CK30*C_Of!CH30</f>
        <v>30246.656626856355</v>
      </c>
      <c r="CI30" s="93">
        <f t="shared" si="1"/>
        <v>757383</v>
      </c>
      <c r="CJ30" s="127"/>
      <c r="CK30" s="48">
        <f>+Sim_V_Of!G23</f>
        <v>757382.99999999988</v>
      </c>
      <c r="CL30" s="48">
        <f t="shared" si="2"/>
        <v>0</v>
      </c>
      <c r="CM30" s="48"/>
      <c r="CN30" s="167">
        <f t="shared" si="3"/>
        <v>0.89966885074542735</v>
      </c>
      <c r="CO30" s="360">
        <v>0</v>
      </c>
    </row>
    <row r="31" spans="1:93" ht="19.5" x14ac:dyDescent="0.25">
      <c r="A31" s="30"/>
      <c r="B31" s="42" t="s">
        <v>22</v>
      </c>
      <c r="C31" s="43" t="s">
        <v>133</v>
      </c>
      <c r="D31" s="51">
        <f>$CK31*C_Of!D31</f>
        <v>63.777176823767256</v>
      </c>
      <c r="E31" s="48">
        <f>$CK31*C_Of!E31</f>
        <v>49.427642460506419</v>
      </c>
      <c r="F31" s="48">
        <f>$CK31*C_Of!F31</f>
        <v>172.65937034084331</v>
      </c>
      <c r="G31" s="48">
        <f>$CK31*C_Of!G31</f>
        <v>24.529154656089521</v>
      </c>
      <c r="H31" s="48">
        <f>$CK31*C_Of!H31</f>
        <v>536.87932078740823</v>
      </c>
      <c r="I31" s="48">
        <f>$CK31*C_Of!I31</f>
        <v>92.382961167536649</v>
      </c>
      <c r="J31" s="48">
        <f>$CK31*C_Of!J31</f>
        <v>91.82797268426414</v>
      </c>
      <c r="K31" s="48">
        <f>$CK31*C_Of!K31</f>
        <v>142.65804358034814</v>
      </c>
      <c r="L31" s="48">
        <f>$CK31*C_Of!L31</f>
        <v>101.67197568101065</v>
      </c>
      <c r="M31" s="48">
        <f>$CK31*C_Of!M31</f>
        <v>3110.8970692557082</v>
      </c>
      <c r="N31" s="48">
        <f>$CK31*C_Of!N31</f>
        <v>24.85646390458346</v>
      </c>
      <c r="O31" s="48">
        <f>$CK31*C_Of!O31</f>
        <v>1976.4071582521815</v>
      </c>
      <c r="P31" s="48">
        <f>$CK31*C_Of!P31</f>
        <v>112.50026144541818</v>
      </c>
      <c r="Q31" s="48">
        <f>$CK31*C_Of!Q31</f>
        <v>30.974817694047349</v>
      </c>
      <c r="R31" s="48">
        <f>$CK31*C_Of!R31</f>
        <v>146.15318372836219</v>
      </c>
      <c r="S31" s="48">
        <f>$CK31*C_Of!S31</f>
        <v>19.725588528510439</v>
      </c>
      <c r="T31" s="48">
        <f>$CK31*C_Of!T31</f>
        <v>691.52069781147031</v>
      </c>
      <c r="U31" s="48">
        <f>$CK31*C_Of!U31</f>
        <v>2142.00315388334</v>
      </c>
      <c r="V31" s="48">
        <f>$CK31*C_Of!V31</f>
        <v>2616.6562028649437</v>
      </c>
      <c r="W31" s="48">
        <f>$CK31*C_Of!W31</f>
        <v>748.35227649276737</v>
      </c>
      <c r="X31" s="48">
        <f>$CK31*C_Of!X31</f>
        <v>5212.7862833677509</v>
      </c>
      <c r="Y31" s="48">
        <f>$CK31*C_Of!Y31</f>
        <v>215854.84778515107</v>
      </c>
      <c r="Z31" s="48">
        <f>$CK31*C_Of!Z31</f>
        <v>29861.649233870852</v>
      </c>
      <c r="AA31" s="48">
        <f>$CK31*C_Of!AA31</f>
        <v>192.5339134572074</v>
      </c>
      <c r="AB31" s="48">
        <f>$CK31*C_Of!AB31</f>
        <v>3702.2960890373088</v>
      </c>
      <c r="AC31" s="48">
        <f>$CK31*C_Of!AC31</f>
        <v>59734.010005301599</v>
      </c>
      <c r="AD31" s="48">
        <f>$CK31*C_Of!AD31</f>
        <v>93.63009631074199</v>
      </c>
      <c r="AE31" s="48">
        <f>$CK31*C_Of!AE31</f>
        <v>65337.516274553833</v>
      </c>
      <c r="AF31" s="48">
        <f>$CK31*C_Of!AF31</f>
        <v>7882.5169922106452</v>
      </c>
      <c r="AG31" s="48">
        <f>$CK31*C_Of!AG31</f>
        <v>83.752601535498357</v>
      </c>
      <c r="AH31" s="48">
        <f>$CK31*C_Of!AH31</f>
        <v>141.64884320456633</v>
      </c>
      <c r="AI31" s="48">
        <f>$CK31*C_Of!AI31</f>
        <v>5848.4693507201546</v>
      </c>
      <c r="AJ31" s="48">
        <f>$CK31*C_Of!AJ31</f>
        <v>0</v>
      </c>
      <c r="AK31" s="48">
        <f>$CK31*C_Of!AK31</f>
        <v>106.35059311854548</v>
      </c>
      <c r="AL31" s="48">
        <f>$CK31*C_Of!AL31</f>
        <v>131.24185970539548</v>
      </c>
      <c r="AM31" s="48">
        <f>$CK31*C_Of!AM31</f>
        <v>54.849413643436087</v>
      </c>
      <c r="AN31" s="48">
        <f>$CK31*C_Of!AN31</f>
        <v>152.99286616948353</v>
      </c>
      <c r="AO31" s="48">
        <f>$CK31*C_Of!AO31</f>
        <v>272.17611997384819</v>
      </c>
      <c r="AP31" s="48">
        <f>$CK31*C_Of!AP31</f>
        <v>67.101015262571906</v>
      </c>
      <c r="AQ31" s="48">
        <f>$CK31*C_Of!AQ31</f>
        <v>794.61510300711063</v>
      </c>
      <c r="AR31" s="48">
        <f>$CK31*C_Of!AR31</f>
        <v>118.48312037060674</v>
      </c>
      <c r="AS31" s="48">
        <f>$CK31*C_Of!AS31</f>
        <v>176.15296106392202</v>
      </c>
      <c r="AT31" s="48">
        <f>$CK31*C_Of!AT31</f>
        <v>282.70808015957965</v>
      </c>
      <c r="AU31" s="48">
        <f>$CK31*C_Of!AU31</f>
        <v>39.070580631340121</v>
      </c>
      <c r="AV31" s="48">
        <f>$CK31*C_Of!AV31</f>
        <v>270.07412394639994</v>
      </c>
      <c r="AW31" s="48">
        <f>$CK31*C_Of!AW31</f>
        <v>52.057466362636639</v>
      </c>
      <c r="AX31" s="48">
        <f>$CK31*C_Of!AX31</f>
        <v>123.78207897951252</v>
      </c>
      <c r="AY31" s="48">
        <f>$CK31*C_Of!AY31</f>
        <v>163.10663733177739</v>
      </c>
      <c r="AZ31" s="48">
        <f>$CK31*C_Of!AZ31</f>
        <v>139.19409124453296</v>
      </c>
      <c r="BA31" s="48">
        <f>$CK31*C_Of!BA31</f>
        <v>37.438074357627428</v>
      </c>
      <c r="BB31" s="48">
        <f>$CK31*C_Of!BB31</f>
        <v>81.671818268060122</v>
      </c>
      <c r="BC31" s="48">
        <f>$CK31*C_Of!BC31</f>
        <v>26.826706714204033</v>
      </c>
      <c r="BD31" s="48">
        <f>$CK31*C_Of!BD31</f>
        <v>142.13904416544341</v>
      </c>
      <c r="BE31" s="48">
        <f>$CK31*C_Of!BE31</f>
        <v>93.211380697870851</v>
      </c>
      <c r="BF31" s="48">
        <f>$CK31*C_Of!BF31</f>
        <v>112.99448532963208</v>
      </c>
      <c r="BG31" s="48">
        <f>$CK31*C_Of!BG31</f>
        <v>104.65953133431231</v>
      </c>
      <c r="BH31" s="48">
        <f>$CK31*C_Of!BH31</f>
        <v>79.086285396426874</v>
      </c>
      <c r="BI31" s="48">
        <f>$CK31*C_Of!BI31</f>
        <v>1223.1090638354126</v>
      </c>
      <c r="BJ31" s="48">
        <f>$CK31*C_Of!BJ31</f>
        <v>748.34552696984667</v>
      </c>
      <c r="BK31" s="48">
        <f>$CK31*C_Of!BK31</f>
        <v>2121.7553198663218</v>
      </c>
      <c r="BL31" s="48">
        <f>$CK31*C_Of!BL31</f>
        <v>16.44099271405711</v>
      </c>
      <c r="BM31" s="48">
        <f>$CK31*C_Of!BM31</f>
        <v>4138.8023841145286</v>
      </c>
      <c r="BN31" s="48">
        <f>$CK31*C_Of!BN31</f>
        <v>55087.96863936825</v>
      </c>
      <c r="BO31" s="48">
        <f>$CK31*C_Of!BO31</f>
        <v>100.03373025816416</v>
      </c>
      <c r="BP31" s="48">
        <f>$CK31*C_Of!BP31</f>
        <v>84.892608967953279</v>
      </c>
      <c r="BQ31" s="48">
        <f>$CK31*C_Of!BQ31</f>
        <v>87.736574253690279</v>
      </c>
      <c r="BR31" s="48">
        <f>$CK31*C_Of!BR31</f>
        <v>8.5013701541355271</v>
      </c>
      <c r="BS31" s="48">
        <f>$CK31*C_Of!BS31</f>
        <v>17.908300574351976</v>
      </c>
      <c r="BT31" s="48">
        <f>$CK31*C_Of!BT31</f>
        <v>182.82747191461016</v>
      </c>
      <c r="BU31" s="48">
        <f>$CK31*C_Of!BU31</f>
        <v>284.6918932108627</v>
      </c>
      <c r="BV31" s="48">
        <f>$CK31*C_Of!BV31</f>
        <v>124.35816529099246</v>
      </c>
      <c r="BW31" s="48">
        <f>$CK31*C_Of!BW31</f>
        <v>99.150131896100845</v>
      </c>
      <c r="BX31" s="48">
        <f>$CK31*C_Of!BX31</f>
        <v>232.77588499013444</v>
      </c>
      <c r="BY31" s="48">
        <f>$CK31*C_Of!BY31</f>
        <v>589.64693447151831</v>
      </c>
      <c r="BZ31" s="48">
        <f>$CK31*C_Of!BZ31</f>
        <v>956.77854628181478</v>
      </c>
      <c r="CA31" s="55">
        <f>$CK31*C_Of!CA31</f>
        <v>0</v>
      </c>
      <c r="CB31" s="83">
        <f t="shared" si="0"/>
        <v>476569.22493713134</v>
      </c>
      <c r="CC31" s="51">
        <f>$CK31*C_Of!CC31</f>
        <v>1344203.6735332946</v>
      </c>
      <c r="CD31" s="48">
        <f>$CK31*C_Of!CD31</f>
        <v>0</v>
      </c>
      <c r="CE31" s="48">
        <f>$CK31*C_Of!CE31</f>
        <v>0</v>
      </c>
      <c r="CF31" s="48">
        <f>$CK31*C_Of!CF31</f>
        <v>4465.2790428423077</v>
      </c>
      <c r="CG31" s="48">
        <f>$CK31*C_Of!CG31</f>
        <v>-17984.799008687467</v>
      </c>
      <c r="CH31" s="82">
        <f>$CK31*C_Of!CH31</f>
        <v>41591.621495417174</v>
      </c>
      <c r="CI31" s="93">
        <f t="shared" si="1"/>
        <v>1848844.9999999979</v>
      </c>
      <c r="CJ31" s="127"/>
      <c r="CK31" s="48">
        <f>+Sim_V_Of!G24</f>
        <v>1848844.9999999977</v>
      </c>
      <c r="CL31" s="48">
        <f t="shared" si="2"/>
        <v>0</v>
      </c>
      <c r="CM31" s="48"/>
      <c r="CN31" s="167">
        <f t="shared" si="3"/>
        <v>0.74223408401616575</v>
      </c>
      <c r="CO31" s="360">
        <v>0</v>
      </c>
    </row>
    <row r="32" spans="1:93" ht="19.5" x14ac:dyDescent="0.25">
      <c r="A32" s="30"/>
      <c r="B32" s="42" t="s">
        <v>23</v>
      </c>
      <c r="C32" s="43" t="s">
        <v>134</v>
      </c>
      <c r="D32" s="51">
        <f>$CK32*C_Of!D32</f>
        <v>29.769188904534509</v>
      </c>
      <c r="E32" s="48">
        <f>$CK32*C_Of!E32</f>
        <v>25.667855591017762</v>
      </c>
      <c r="F32" s="48">
        <f>$CK32*C_Of!F32</f>
        <v>40.761743524738982</v>
      </c>
      <c r="G32" s="48">
        <f>$CK32*C_Of!G32</f>
        <v>14.375776458659246</v>
      </c>
      <c r="H32" s="48">
        <f>$CK32*C_Of!H32</f>
        <v>140.49776760351696</v>
      </c>
      <c r="I32" s="48">
        <f>$CK32*C_Of!I32</f>
        <v>53.460706801488122</v>
      </c>
      <c r="J32" s="48">
        <f>$CK32*C_Of!J32</f>
        <v>31.935871196377015</v>
      </c>
      <c r="K32" s="48">
        <f>$CK32*C_Of!K32</f>
        <v>48.070984841784067</v>
      </c>
      <c r="L32" s="48">
        <f>$CK32*C_Of!L32</f>
        <v>27.364444216833213</v>
      </c>
      <c r="M32" s="48">
        <f>$CK32*C_Of!M32</f>
        <v>165.77367681268893</v>
      </c>
      <c r="N32" s="48">
        <f>$CK32*C_Of!N32</f>
        <v>8.2059602743078699</v>
      </c>
      <c r="O32" s="48">
        <f>$CK32*C_Of!O32</f>
        <v>440.93930726021921</v>
      </c>
      <c r="P32" s="48">
        <f>$CK32*C_Of!P32</f>
        <v>51.28001248333905</v>
      </c>
      <c r="Q32" s="48">
        <f>$CK32*C_Of!Q32</f>
        <v>40.188198983378214</v>
      </c>
      <c r="R32" s="48">
        <f>$CK32*C_Of!R32</f>
        <v>228.20740261636251</v>
      </c>
      <c r="S32" s="48">
        <f>$CK32*C_Of!S32</f>
        <v>12.502171582225724</v>
      </c>
      <c r="T32" s="48">
        <f>$CK32*C_Of!T32</f>
        <v>196.13061636981936</v>
      </c>
      <c r="U32" s="48">
        <f>$CK32*C_Of!U32</f>
        <v>281.05904518679739</v>
      </c>
      <c r="V32" s="48">
        <f>$CK32*C_Of!V32</f>
        <v>605.01976496060797</v>
      </c>
      <c r="W32" s="48">
        <f>$CK32*C_Of!W32</f>
        <v>150.76843788802867</v>
      </c>
      <c r="X32" s="48">
        <f>$CK32*C_Of!X32</f>
        <v>17806.724177062493</v>
      </c>
      <c r="Y32" s="48">
        <f>$CK32*C_Of!Y32</f>
        <v>17673.998708659117</v>
      </c>
      <c r="Z32" s="48">
        <f>$CK32*C_Of!Z32</f>
        <v>1567.8236151221872</v>
      </c>
      <c r="AA32" s="48">
        <f>$CK32*C_Of!AA32</f>
        <v>605.05385538205326</v>
      </c>
      <c r="AB32" s="48">
        <f>$CK32*C_Of!AB32</f>
        <v>9906.9029323646701</v>
      </c>
      <c r="AC32" s="48">
        <f>$CK32*C_Of!AC32</f>
        <v>19.639643707419818</v>
      </c>
      <c r="AD32" s="48">
        <f>$CK32*C_Of!AD32</f>
        <v>35.40076743556903</v>
      </c>
      <c r="AE32" s="48">
        <f>$CK32*C_Of!AE32</f>
        <v>2330.4741103925953</v>
      </c>
      <c r="AF32" s="48">
        <f>$CK32*C_Of!AF32</f>
        <v>8305.3478919046247</v>
      </c>
      <c r="AG32" s="48">
        <f>$CK32*C_Of!AG32</f>
        <v>4603.8573302854957</v>
      </c>
      <c r="AH32" s="48">
        <f>$CK32*C_Of!AH32</f>
        <v>78660.006304317445</v>
      </c>
      <c r="AI32" s="48">
        <f>$CK32*C_Of!AI32</f>
        <v>15595.742796341456</v>
      </c>
      <c r="AJ32" s="48">
        <f>$CK32*C_Of!AJ32</f>
        <v>0</v>
      </c>
      <c r="AK32" s="48">
        <f>$CK32*C_Of!AK32</f>
        <v>57.940697215214669</v>
      </c>
      <c r="AL32" s="48">
        <f>$CK32*C_Of!AL32</f>
        <v>73.378232416775219</v>
      </c>
      <c r="AM32" s="48">
        <f>$CK32*C_Of!AM32</f>
        <v>24.794130971673543</v>
      </c>
      <c r="AN32" s="48">
        <f>$CK32*C_Of!AN32</f>
        <v>45.663317313677304</v>
      </c>
      <c r="AO32" s="48">
        <f>$CK32*C_Of!AO32</f>
        <v>140.29372077671823</v>
      </c>
      <c r="AP32" s="48">
        <f>$CK32*C_Of!AP32</f>
        <v>31.787732527484685</v>
      </c>
      <c r="AQ32" s="48">
        <f>$CK32*C_Of!AQ32</f>
        <v>192.05686381788556</v>
      </c>
      <c r="AR32" s="48">
        <f>$CK32*C_Of!AR32</f>
        <v>27599.106593631026</v>
      </c>
      <c r="AS32" s="48">
        <f>$CK32*C_Of!AS32</f>
        <v>72.868746763333007</v>
      </c>
      <c r="AT32" s="48">
        <f>$CK32*C_Of!AT32</f>
        <v>406.38277301468975</v>
      </c>
      <c r="AU32" s="48">
        <f>$CK32*C_Of!AU32</f>
        <v>19.58575957736414</v>
      </c>
      <c r="AV32" s="48">
        <f>$CK32*C_Of!AV32</f>
        <v>129.31736310771899</v>
      </c>
      <c r="AW32" s="48">
        <f>$CK32*C_Of!AW32</f>
        <v>52.129838910647933</v>
      </c>
      <c r="AX32" s="48">
        <f>$CK32*C_Of!AX32</f>
        <v>142.71853799954414</v>
      </c>
      <c r="AY32" s="48">
        <f>$CK32*C_Of!AY32</f>
        <v>225.09839391996002</v>
      </c>
      <c r="AZ32" s="48">
        <f>$CK32*C_Of!AZ32</f>
        <v>48.443085767661117</v>
      </c>
      <c r="BA32" s="48">
        <f>$CK32*C_Of!BA32</f>
        <v>10.743796655706543</v>
      </c>
      <c r="BB32" s="48">
        <f>$CK32*C_Of!BB32</f>
        <v>34.818799348183191</v>
      </c>
      <c r="BC32" s="48">
        <f>$CK32*C_Of!BC32</f>
        <v>12.125430344154076</v>
      </c>
      <c r="BD32" s="48">
        <f>$CK32*C_Of!BD32</f>
        <v>36.449961021946571</v>
      </c>
      <c r="BE32" s="48">
        <f>$CK32*C_Of!BE32</f>
        <v>35.598230474031745</v>
      </c>
      <c r="BF32" s="48">
        <f>$CK32*C_Of!BF32</f>
        <v>40.494861773585505</v>
      </c>
      <c r="BG32" s="48">
        <f>$CK32*C_Of!BG32</f>
        <v>4187.6398580280465</v>
      </c>
      <c r="BH32" s="48">
        <f>$CK32*C_Of!BH32</f>
        <v>150.1659496710505</v>
      </c>
      <c r="BI32" s="48">
        <f>$CK32*C_Of!BI32</f>
        <v>318.73742730912716</v>
      </c>
      <c r="BJ32" s="48">
        <f>$CK32*C_Of!BJ32</f>
        <v>1389.7957319894192</v>
      </c>
      <c r="BK32" s="48">
        <f>$CK32*C_Of!BK32</f>
        <v>5916.3787842777647</v>
      </c>
      <c r="BL32" s="48">
        <f>$CK32*C_Of!BL32</f>
        <v>8.4396825594160152</v>
      </c>
      <c r="BM32" s="48">
        <f>$CK32*C_Of!BM32</f>
        <v>1472.4063097902886</v>
      </c>
      <c r="BN32" s="48">
        <f>$CK32*C_Of!BN32</f>
        <v>2210.7331366325484</v>
      </c>
      <c r="BO32" s="48">
        <f>$CK32*C_Of!BO32</f>
        <v>196.15988445485198</v>
      </c>
      <c r="BP32" s="48">
        <f>$CK32*C_Of!BP32</f>
        <v>46.735937107201792</v>
      </c>
      <c r="BQ32" s="48">
        <f>$CK32*C_Of!BQ32</f>
        <v>21.168198275715532</v>
      </c>
      <c r="BR32" s="48">
        <f>$CK32*C_Of!BR32</f>
        <v>3.9720092227646284</v>
      </c>
      <c r="BS32" s="48">
        <f>$CK32*C_Of!BS32</f>
        <v>442.6533770042164</v>
      </c>
      <c r="BT32" s="48">
        <f>$CK32*C_Of!BT32</f>
        <v>488.40786357705002</v>
      </c>
      <c r="BU32" s="48">
        <f>$CK32*C_Of!BU32</f>
        <v>178.80483851902267</v>
      </c>
      <c r="BV32" s="48">
        <f>$CK32*C_Of!BV32</f>
        <v>102.35593803748347</v>
      </c>
      <c r="BW32" s="48">
        <f>$CK32*C_Of!BW32</f>
        <v>59.739631843325256</v>
      </c>
      <c r="BX32" s="48">
        <f>$CK32*C_Of!BX32</f>
        <v>183.80584122871053</v>
      </c>
      <c r="BY32" s="48">
        <f>$CK32*C_Of!BY32</f>
        <v>169.86822157838219</v>
      </c>
      <c r="BZ32" s="48">
        <f>$CK32*C_Of!BZ32</f>
        <v>604.41061969160137</v>
      </c>
      <c r="CA32" s="55">
        <f>$CK32*C_Of!CA32</f>
        <v>0</v>
      </c>
      <c r="CB32" s="83">
        <f t="shared" si="0"/>
        <v>207287.12717467884</v>
      </c>
      <c r="CC32" s="51">
        <f>$CK32*C_Of!CC32</f>
        <v>268602.76838144229</v>
      </c>
      <c r="CD32" s="48">
        <f>$CK32*C_Of!CD32</f>
        <v>0</v>
      </c>
      <c r="CE32" s="48">
        <f>$CK32*C_Of!CE32</f>
        <v>0</v>
      </c>
      <c r="CF32" s="48">
        <f>$CK32*C_Of!CF32</f>
        <v>843.89110704680934</v>
      </c>
      <c r="CG32" s="48">
        <f>$CK32*C_Of!CG32</f>
        <v>-981.99999999999739</v>
      </c>
      <c r="CH32" s="82">
        <f>$CK32*C_Of!CH32</f>
        <v>22514.213336831701</v>
      </c>
      <c r="CI32" s="93">
        <f t="shared" si="1"/>
        <v>498265.99999999965</v>
      </c>
      <c r="CJ32" s="127"/>
      <c r="CK32" s="48">
        <f>+Sim_V_Of!G25</f>
        <v>498265.99999999983</v>
      </c>
      <c r="CL32" s="48">
        <f t="shared" si="2"/>
        <v>0</v>
      </c>
      <c r="CM32" s="48"/>
      <c r="CN32" s="167">
        <f t="shared" si="3"/>
        <v>0.58398299869009929</v>
      </c>
      <c r="CO32" s="360">
        <v>0</v>
      </c>
    </row>
    <row r="33" spans="1:93" ht="19.5" x14ac:dyDescent="0.25">
      <c r="A33" s="30"/>
      <c r="B33" s="42" t="s">
        <v>24</v>
      </c>
      <c r="C33" s="43" t="s">
        <v>135</v>
      </c>
      <c r="D33" s="51">
        <f>$CK33*C_Of!D33</f>
        <v>6.4188720898794802</v>
      </c>
      <c r="E33" s="48">
        <f>$CK33*C_Of!E33</f>
        <v>5.0368271053203113</v>
      </c>
      <c r="F33" s="48">
        <f>$CK33*C_Of!F33</f>
        <v>17.709629143636146</v>
      </c>
      <c r="G33" s="48">
        <f>$CK33*C_Of!G33</f>
        <v>2.3996264332995332</v>
      </c>
      <c r="H33" s="48">
        <f>$CK33*C_Of!H33</f>
        <v>53.34044259938176</v>
      </c>
      <c r="I33" s="48">
        <f>$CK33*C_Of!I33</f>
        <v>9.3239875071461764</v>
      </c>
      <c r="J33" s="48">
        <f>$CK33*C_Of!J33</f>
        <v>9.0063250752091619</v>
      </c>
      <c r="K33" s="48">
        <f>$CK33*C_Of!K33</f>
        <v>13.976777055710853</v>
      </c>
      <c r="L33" s="48">
        <f>$CK33*C_Of!L33</f>
        <v>10.628996217877759</v>
      </c>
      <c r="M33" s="48">
        <f>$CK33*C_Of!M33</f>
        <v>39.342534521857594</v>
      </c>
      <c r="N33" s="48">
        <f>$CK33*C_Of!N33</f>
        <v>2.4265455160624434</v>
      </c>
      <c r="O33" s="48">
        <f>$CK33*C_Of!O33</f>
        <v>178.92744683057657</v>
      </c>
      <c r="P33" s="48">
        <f>$CK33*C_Of!P33</f>
        <v>17.562214477656109</v>
      </c>
      <c r="Q33" s="48">
        <f>$CK33*C_Of!Q33</f>
        <v>3.4603685837100229</v>
      </c>
      <c r="R33" s="48">
        <f>$CK33*C_Of!R33</f>
        <v>73.216080524162336</v>
      </c>
      <c r="S33" s="48">
        <f>$CK33*C_Of!S33</f>
        <v>12.220377304207272</v>
      </c>
      <c r="T33" s="48">
        <f>$CK33*C_Of!T33</f>
        <v>72.559752444849778</v>
      </c>
      <c r="U33" s="48">
        <f>$CK33*C_Of!U33</f>
        <v>121.36514377785144</v>
      </c>
      <c r="V33" s="48">
        <f>$CK33*C_Of!V33</f>
        <v>254.53091680326725</v>
      </c>
      <c r="W33" s="48">
        <f>$CK33*C_Of!W33</f>
        <v>125.35766711874633</v>
      </c>
      <c r="X33" s="48">
        <f>$CK33*C_Of!X33</f>
        <v>5929.7310901045739</v>
      </c>
      <c r="Y33" s="48">
        <f>$CK33*C_Of!Y33</f>
        <v>2463.9600914378393</v>
      </c>
      <c r="Z33" s="48">
        <f>$CK33*C_Of!Z33</f>
        <v>80.749900886518631</v>
      </c>
      <c r="AA33" s="48">
        <f>$CK33*C_Of!AA33</f>
        <v>19.00213552635201</v>
      </c>
      <c r="AB33" s="48">
        <f>$CK33*C_Of!AB33</f>
        <v>29407.945532921196</v>
      </c>
      <c r="AC33" s="48">
        <f>$CK33*C_Of!AC33</f>
        <v>8.0527669662427428</v>
      </c>
      <c r="AD33" s="48">
        <f>$CK33*C_Of!AD33</f>
        <v>9.2094328029898236</v>
      </c>
      <c r="AE33" s="48">
        <f>$CK33*C_Of!AE33</f>
        <v>100.93010529050179</v>
      </c>
      <c r="AF33" s="48">
        <f>$CK33*C_Of!AF33</f>
        <v>1291.8922565163919</v>
      </c>
      <c r="AG33" s="48">
        <f>$CK33*C_Of!AG33</f>
        <v>8.8036149353471931</v>
      </c>
      <c r="AH33" s="48">
        <f>$CK33*C_Of!AH33</f>
        <v>16.464703533919323</v>
      </c>
      <c r="AI33" s="48">
        <f>$CK33*C_Of!AI33</f>
        <v>11.02094758793235</v>
      </c>
      <c r="AJ33" s="48">
        <f>$CK33*C_Of!AJ33</f>
        <v>0</v>
      </c>
      <c r="AK33" s="48">
        <f>$CK33*C_Of!AK33</f>
        <v>12.378926675234652</v>
      </c>
      <c r="AL33" s="48">
        <f>$CK33*C_Of!AL33</f>
        <v>26.936617670588426</v>
      </c>
      <c r="AM33" s="48">
        <f>$CK33*C_Of!AM33</f>
        <v>6.200562612836289</v>
      </c>
      <c r="AN33" s="48">
        <f>$CK33*C_Of!AN33</f>
        <v>21.552226029506656</v>
      </c>
      <c r="AO33" s="48">
        <f>$CK33*C_Of!AO33</f>
        <v>33.843913673858893</v>
      </c>
      <c r="AP33" s="48">
        <f>$CK33*C_Of!AP33</f>
        <v>7.7754150781456124</v>
      </c>
      <c r="AQ33" s="48">
        <f>$CK33*C_Of!AQ33</f>
        <v>85.853337401144643</v>
      </c>
      <c r="AR33" s="48">
        <f>$CK33*C_Of!AR33</f>
        <v>13.069269897711553</v>
      </c>
      <c r="AS33" s="48">
        <f>$CK33*C_Of!AS33</f>
        <v>18.924089228713047</v>
      </c>
      <c r="AT33" s="48">
        <f>$CK33*C_Of!AT33</f>
        <v>9.4754525319086671</v>
      </c>
      <c r="AU33" s="48">
        <f>$CK33*C_Of!AU33</f>
        <v>4.2600862060431268</v>
      </c>
      <c r="AV33" s="48">
        <f>$CK33*C_Of!AV33</f>
        <v>31.451243512585343</v>
      </c>
      <c r="AW33" s="48">
        <f>$CK33*C_Of!AW33</f>
        <v>6.2709747312034709</v>
      </c>
      <c r="AX33" s="48">
        <f>$CK33*C_Of!AX33</f>
        <v>15.339714125306969</v>
      </c>
      <c r="AY33" s="48">
        <f>$CK33*C_Of!AY33</f>
        <v>25.535289519621458</v>
      </c>
      <c r="AZ33" s="48">
        <f>$CK33*C_Of!AZ33</f>
        <v>48.763030470224564</v>
      </c>
      <c r="BA33" s="48">
        <f>$CK33*C_Of!BA33</f>
        <v>4.5203858477362102</v>
      </c>
      <c r="BB33" s="48">
        <f>$CK33*C_Of!BB33</f>
        <v>10.354854544715057</v>
      </c>
      <c r="BC33" s="48">
        <f>$CK33*C_Of!BC33</f>
        <v>4.8894792404568213</v>
      </c>
      <c r="BD33" s="48">
        <f>$CK33*C_Of!BD33</f>
        <v>16.23170316038507</v>
      </c>
      <c r="BE33" s="48">
        <f>$CK33*C_Of!BE33</f>
        <v>18.44359670595032</v>
      </c>
      <c r="BF33" s="48">
        <f>$CK33*C_Of!BF33</f>
        <v>17.217784480618892</v>
      </c>
      <c r="BG33" s="48">
        <f>$CK33*C_Of!BG33</f>
        <v>14.319990720955419</v>
      </c>
      <c r="BH33" s="48">
        <f>$CK33*C_Of!BH33</f>
        <v>14.285734898829764</v>
      </c>
      <c r="BI33" s="48">
        <f>$CK33*C_Of!BI33</f>
        <v>362.41782268948714</v>
      </c>
      <c r="BJ33" s="48">
        <f>$CK33*C_Of!BJ33</f>
        <v>73.05522176866161</v>
      </c>
      <c r="BK33" s="48">
        <f>$CK33*C_Of!BK33</f>
        <v>221.37422879225832</v>
      </c>
      <c r="BL33" s="48">
        <f>$CK33*C_Of!BL33</f>
        <v>1.6135816169877637</v>
      </c>
      <c r="BM33" s="48">
        <f>$CK33*C_Of!BM33</f>
        <v>988.56533146991569</v>
      </c>
      <c r="BN33" s="48">
        <f>$CK33*C_Of!BN33</f>
        <v>3005.2627796505599</v>
      </c>
      <c r="BO33" s="48">
        <f>$CK33*C_Of!BO33</f>
        <v>9.7655241930123697</v>
      </c>
      <c r="BP33" s="48">
        <f>$CK33*C_Of!BP33</f>
        <v>9.6246338039220642</v>
      </c>
      <c r="BQ33" s="48">
        <f>$CK33*C_Of!BQ33</f>
        <v>8.5919654904455189</v>
      </c>
      <c r="BR33" s="48">
        <f>$CK33*C_Of!BR33</f>
        <v>0.85233401315844215</v>
      </c>
      <c r="BS33" s="48">
        <f>$CK33*C_Of!BS33</f>
        <v>1.748249735996412</v>
      </c>
      <c r="BT33" s="48">
        <f>$CK33*C_Of!BT33</f>
        <v>27.40715379544439</v>
      </c>
      <c r="BU33" s="48">
        <f>$CK33*C_Of!BU33</f>
        <v>25.435974861205768</v>
      </c>
      <c r="BV33" s="48">
        <f>$CK33*C_Of!BV33</f>
        <v>13.661561825365302</v>
      </c>
      <c r="BW33" s="48">
        <f>$CK33*C_Of!BW33</f>
        <v>9.6847661710739832</v>
      </c>
      <c r="BX33" s="48">
        <f>$CK33*C_Of!BX33</f>
        <v>26.858867286507483</v>
      </c>
      <c r="BY33" s="48">
        <f>$CK33*C_Of!BY33</f>
        <v>52.189272711532595</v>
      </c>
      <c r="BZ33" s="48">
        <f>$CK33*C_Of!BZ33</f>
        <v>1437.9850649630087</v>
      </c>
      <c r="CA33" s="55">
        <f>$CK33*C_Of!CA33</f>
        <v>0</v>
      </c>
      <c r="CB33" s="83">
        <f t="shared" si="0"/>
        <v>47120.561123443025</v>
      </c>
      <c r="CC33" s="51">
        <f>$CK33*C_Of!CC33</f>
        <v>167546.42009040763</v>
      </c>
      <c r="CD33" s="48">
        <f>$CK33*C_Of!CD33</f>
        <v>0</v>
      </c>
      <c r="CE33" s="48">
        <f>$CK33*C_Of!CE33</f>
        <v>0</v>
      </c>
      <c r="CF33" s="48">
        <f>$CK33*C_Of!CF33</f>
        <v>650.58831734187197</v>
      </c>
      <c r="CG33" s="48">
        <f>$CK33*C_Of!CG33</f>
        <v>4574.3672858355285</v>
      </c>
      <c r="CH33" s="82">
        <f>$CK33*C_Of!CH33</f>
        <v>169119.06318297226</v>
      </c>
      <c r="CI33" s="93">
        <f t="shared" si="1"/>
        <v>389011.00000000035</v>
      </c>
      <c r="CJ33" s="127"/>
      <c r="CK33" s="48">
        <f>+Sim_V_Of!G26</f>
        <v>389011.00000000023</v>
      </c>
      <c r="CL33" s="48">
        <f t="shared" si="2"/>
        <v>0</v>
      </c>
      <c r="CM33" s="48"/>
      <c r="CN33" s="167">
        <f t="shared" si="3"/>
        <v>0.87887087736993807</v>
      </c>
      <c r="CO33" s="360">
        <v>0</v>
      </c>
    </row>
    <row r="34" spans="1:93" ht="19.5" x14ac:dyDescent="0.25">
      <c r="A34" s="30"/>
      <c r="B34" s="42" t="s">
        <v>25</v>
      </c>
      <c r="C34" s="43" t="s">
        <v>136</v>
      </c>
      <c r="D34" s="51">
        <f>$CK34*C_Of!D34</f>
        <v>18.12893763882775</v>
      </c>
      <c r="E34" s="48">
        <f>$CK34*C_Of!E34</f>
        <v>14.048572497913673</v>
      </c>
      <c r="F34" s="48">
        <f>$CK34*C_Of!F34</f>
        <v>49.071431012156381</v>
      </c>
      <c r="G34" s="48">
        <f>$CK34*C_Of!G34</f>
        <v>6.9741279954044888</v>
      </c>
      <c r="H34" s="48">
        <f>$CK34*C_Of!H34</f>
        <v>152.62642685054956</v>
      </c>
      <c r="I34" s="48">
        <f>$CK34*C_Of!I34</f>
        <v>26.259647795344502</v>
      </c>
      <c r="J34" s="48">
        <f>$CK34*C_Of!J34</f>
        <v>26.10798823229333</v>
      </c>
      <c r="K34" s="48">
        <f>$CK34*C_Of!K34</f>
        <v>40.560040952413438</v>
      </c>
      <c r="L34" s="48">
        <f>$CK34*C_Of!L34</f>
        <v>28.891469092456976</v>
      </c>
      <c r="M34" s="48">
        <f>$CK34*C_Of!M34</f>
        <v>114.58502709367959</v>
      </c>
      <c r="N34" s="48">
        <f>$CK34*C_Of!N34</f>
        <v>7.0673073578314352</v>
      </c>
      <c r="O34" s="48">
        <f>$CK34*C_Of!O34</f>
        <v>490.18345868691472</v>
      </c>
      <c r="P34" s="48">
        <f>$CK34*C_Of!P34</f>
        <v>31.833344033891535</v>
      </c>
      <c r="Q34" s="48">
        <f>$CK34*C_Of!Q34</f>
        <v>8.7967383031723561</v>
      </c>
      <c r="R34" s="48">
        <f>$CK34*C_Of!R34</f>
        <v>40.181865881520451</v>
      </c>
      <c r="S34" s="48">
        <f>$CK34*C_Of!S34</f>
        <v>5.3686748341659536</v>
      </c>
      <c r="T34" s="48">
        <f>$CK34*C_Of!T34</f>
        <v>195.4033447663482</v>
      </c>
      <c r="U34" s="48">
        <f>$CK34*C_Of!U34</f>
        <v>298.2059621091849</v>
      </c>
      <c r="V34" s="48">
        <f>$CK34*C_Of!V34</f>
        <v>738.7828086255862</v>
      </c>
      <c r="W34" s="48">
        <f>$CK34*C_Of!W34</f>
        <v>212.77125548143891</v>
      </c>
      <c r="X34" s="48">
        <f>$CK34*C_Of!X34</f>
        <v>115.99437388974277</v>
      </c>
      <c r="Y34" s="48">
        <f>$CK34*C_Of!Y34</f>
        <v>31.236275814650707</v>
      </c>
      <c r="Z34" s="48">
        <f>$CK34*C_Of!Z34</f>
        <v>234.89235223101039</v>
      </c>
      <c r="AA34" s="48">
        <f>$CK34*C_Of!AA34</f>
        <v>54.737341974941366</v>
      </c>
      <c r="AB34" s="48">
        <f>$CK34*C_Of!AB34</f>
        <v>28.813534428202946</v>
      </c>
      <c r="AC34" s="48">
        <f>$CK34*C_Of!AC34</f>
        <v>23.108030278872743</v>
      </c>
      <c r="AD34" s="48">
        <f>$CK34*C_Of!AD34</f>
        <v>26.607572193895606</v>
      </c>
      <c r="AE34" s="48">
        <f>$CK34*C_Of!AE34</f>
        <v>284.79315866608687</v>
      </c>
      <c r="AF34" s="48">
        <f>$CK34*C_Of!AF34</f>
        <v>87.256830225380568</v>
      </c>
      <c r="AG34" s="48">
        <f>$CK34*C_Of!AG34</f>
        <v>23.798319364742468</v>
      </c>
      <c r="AH34" s="48">
        <f>$CK34*C_Of!AH34</f>
        <v>32.358723919987746</v>
      </c>
      <c r="AI34" s="48">
        <f>$CK34*C_Of!AI34</f>
        <v>23.582550375339828</v>
      </c>
      <c r="AJ34" s="48">
        <f>$CK34*C_Of!AJ34</f>
        <v>0</v>
      </c>
      <c r="AK34" s="48">
        <f>$CK34*C_Of!AK34</f>
        <v>30.191593021653222</v>
      </c>
      <c r="AL34" s="48">
        <f>$CK34*C_Of!AL34</f>
        <v>36.986300631084781</v>
      </c>
      <c r="AM34" s="48">
        <f>$CK34*C_Of!AM34</f>
        <v>15.575337706273828</v>
      </c>
      <c r="AN34" s="48">
        <f>$CK34*C_Of!AN34</f>
        <v>43.345530343956455</v>
      </c>
      <c r="AO34" s="48">
        <f>$CK34*C_Of!AO34</f>
        <v>77.216978966055308</v>
      </c>
      <c r="AP34" s="48">
        <f>$CK34*C_Of!AP34</f>
        <v>19.049946989336732</v>
      </c>
      <c r="AQ34" s="48">
        <f>$CK34*C_Of!AQ34</f>
        <v>225.73582797895139</v>
      </c>
      <c r="AR34" s="48">
        <f>$CK34*C_Of!AR34</f>
        <v>33.47297144324876</v>
      </c>
      <c r="AS34" s="48">
        <f>$CK34*C_Of!AS34</f>
        <v>50.043633150123284</v>
      </c>
      <c r="AT34" s="48">
        <f>$CK34*C_Of!AT34</f>
        <v>25.990566702594901</v>
      </c>
      <c r="AU34" s="48">
        <f>$CK34*C_Of!AU34</f>
        <v>11.098345168651873</v>
      </c>
      <c r="AV34" s="48">
        <f>$CK34*C_Of!AV34</f>
        <v>76.670282827531622</v>
      </c>
      <c r="AW34" s="48">
        <f>$CK34*C_Of!AW34</f>
        <v>14.773529192776119</v>
      </c>
      <c r="AX34" s="48">
        <f>$CK34*C_Of!AX34</f>
        <v>35.11846728253866</v>
      </c>
      <c r="AY34" s="48">
        <f>$CK34*C_Of!AY34</f>
        <v>46.151345125785781</v>
      </c>
      <c r="AZ34" s="48">
        <f>$CK34*C_Of!AZ34</f>
        <v>38.756990920364103</v>
      </c>
      <c r="BA34" s="48">
        <f>$CK34*C_Of!BA34</f>
        <v>10.624407805668779</v>
      </c>
      <c r="BB34" s="48">
        <f>$CK34*C_Of!BB34</f>
        <v>23.165836186163222</v>
      </c>
      <c r="BC34" s="48">
        <f>$CK34*C_Of!BC34</f>
        <v>7.5746065302773289</v>
      </c>
      <c r="BD34" s="48">
        <f>$CK34*C_Of!BD34</f>
        <v>40.358771787170376</v>
      </c>
      <c r="BE34" s="48">
        <f>$CK34*C_Of!BE34</f>
        <v>26.284646135570629</v>
      </c>
      <c r="BF34" s="48">
        <f>$CK34*C_Of!BF34</f>
        <v>31.983010846899191</v>
      </c>
      <c r="BG34" s="48">
        <f>$CK34*C_Of!BG34</f>
        <v>29.6617232136248</v>
      </c>
      <c r="BH34" s="48">
        <f>$CK34*C_Of!BH34</f>
        <v>22.333262806321692</v>
      </c>
      <c r="BI34" s="48">
        <f>$CK34*C_Of!BI34</f>
        <v>342.09953473679258</v>
      </c>
      <c r="BJ34" s="48">
        <f>$CK34*C_Of!BJ34</f>
        <v>212.77313898132624</v>
      </c>
      <c r="BK34" s="48">
        <f>$CK34*C_Of!BK34</f>
        <v>602.93572649844282</v>
      </c>
      <c r="BL34" s="48">
        <f>$CK34*C_Of!BL34</f>
        <v>4.6743810805970396</v>
      </c>
      <c r="BM34" s="48">
        <f>$CK34*C_Of!BM34</f>
        <v>481.89113918216771</v>
      </c>
      <c r="BN34" s="48">
        <f>$CK34*C_Of!BN34</f>
        <v>3942.9800421909144</v>
      </c>
      <c r="BO34" s="48">
        <f>$CK34*C_Of!BO34</f>
        <v>28.442063223421119</v>
      </c>
      <c r="BP34" s="48">
        <f>$CK34*C_Of!BP34</f>
        <v>24.105919760330632</v>
      </c>
      <c r="BQ34" s="48">
        <f>$CK34*C_Of!BQ34</f>
        <v>24.945050666592035</v>
      </c>
      <c r="BR34" s="48">
        <f>$CK34*C_Of!BR34</f>
        <v>2.4166277471408559</v>
      </c>
      <c r="BS34" s="48">
        <f>$CK34*C_Of!BS34</f>
        <v>5.091772703519454</v>
      </c>
      <c r="BT34" s="48">
        <f>$CK34*C_Of!BT34</f>
        <v>51.759708282114644</v>
      </c>
      <c r="BU34" s="48">
        <f>$CK34*C_Of!BU34</f>
        <v>49.669023590419506</v>
      </c>
      <c r="BV34" s="48">
        <f>$CK34*C_Of!BV34</f>
        <v>35.322662523656689</v>
      </c>
      <c r="BW34" s="48">
        <f>$CK34*C_Of!BW34</f>
        <v>28.166032379238686</v>
      </c>
      <c r="BX34" s="48">
        <f>$CK34*C_Of!BX34</f>
        <v>66.087628554200336</v>
      </c>
      <c r="BY34" s="48">
        <f>$CK34*C_Of!BY34</f>
        <v>98.676426710713329</v>
      </c>
      <c r="BZ34" s="48">
        <f>$CK34*C_Of!BZ34</f>
        <v>33.185127772980984</v>
      </c>
      <c r="CA34" s="55">
        <f>$CK34*C_Of!CA34</f>
        <v>0</v>
      </c>
      <c r="CB34" s="83">
        <f t="shared" si="0"/>
        <v>10480.413411951138</v>
      </c>
      <c r="CC34" s="51">
        <f>$CK34*C_Of!CC34</f>
        <v>249305.56482119387</v>
      </c>
      <c r="CD34" s="48">
        <f>$CK34*C_Of!CD34</f>
        <v>0</v>
      </c>
      <c r="CE34" s="48">
        <f>$CK34*C_Of!CE34</f>
        <v>0</v>
      </c>
      <c r="CF34" s="48">
        <f>$CK34*C_Of!CF34</f>
        <v>1264.5887111841798</v>
      </c>
      <c r="CG34" s="48">
        <f>$CK34*C_Of!CG34</f>
        <v>0</v>
      </c>
      <c r="CH34" s="82">
        <f>$CK34*C_Of!CH34</f>
        <v>3049.4330556711357</v>
      </c>
      <c r="CI34" s="93">
        <f t="shared" si="1"/>
        <v>264100.00000000035</v>
      </c>
      <c r="CJ34" s="127"/>
      <c r="CK34" s="48">
        <f>+Sim_V_Of!G27</f>
        <v>264100.00000000023</v>
      </c>
      <c r="CL34" s="48">
        <f t="shared" si="2"/>
        <v>0</v>
      </c>
      <c r="CM34" s="48"/>
      <c r="CN34" s="167">
        <f t="shared" si="3"/>
        <v>0.96031649597898094</v>
      </c>
      <c r="CO34" s="360">
        <v>0</v>
      </c>
    </row>
    <row r="35" spans="1:93" ht="19.5" x14ac:dyDescent="0.25">
      <c r="A35" s="30"/>
      <c r="B35" s="42" t="s">
        <v>26</v>
      </c>
      <c r="C35" s="43" t="s">
        <v>137</v>
      </c>
      <c r="D35" s="51">
        <f>$CK35*C_Of!D35</f>
        <v>4.8039034313414248</v>
      </c>
      <c r="E35" s="48">
        <f>$CK35*C_Of!E35</f>
        <v>3.7226663234603201</v>
      </c>
      <c r="F35" s="48">
        <f>$CK35*C_Of!F35</f>
        <v>13.003211799639402</v>
      </c>
      <c r="G35" s="48">
        <f>$CK35*C_Of!G35</f>
        <v>1.8480419578465805</v>
      </c>
      <c r="H35" s="48">
        <f>$CK35*C_Of!H35</f>
        <v>40.44377173488617</v>
      </c>
      <c r="I35" s="48">
        <f>$CK35*C_Of!I35</f>
        <v>6.9584227527868334</v>
      </c>
      <c r="J35" s="48">
        <f>$CK35*C_Of!J35</f>
        <v>6.918235185823324</v>
      </c>
      <c r="K35" s="48">
        <f>$CK35*C_Of!K35</f>
        <v>10.747817869334717</v>
      </c>
      <c r="L35" s="48">
        <f>$CK35*C_Of!L35</f>
        <v>7.6558169196021</v>
      </c>
      <c r="M35" s="48">
        <f>$CK35*C_Of!M35</f>
        <v>30.363356960130773</v>
      </c>
      <c r="N35" s="48">
        <f>$CK35*C_Of!N35</f>
        <v>1.8727331266183436</v>
      </c>
      <c r="O35" s="48">
        <f>$CK35*C_Of!O35</f>
        <v>129.89145012719788</v>
      </c>
      <c r="P35" s="48">
        <f>$CK35*C_Of!P35</f>
        <v>8.4353707692146767</v>
      </c>
      <c r="Q35" s="48">
        <f>$CK35*C_Of!Q35</f>
        <v>2.3310070430555356</v>
      </c>
      <c r="R35" s="48">
        <f>$CK35*C_Of!R35</f>
        <v>10.647607004423373</v>
      </c>
      <c r="S35" s="48">
        <f>$CK35*C_Of!S35</f>
        <v>1.4226203416558183</v>
      </c>
      <c r="T35" s="48">
        <f>$CK35*C_Of!T35</f>
        <v>51.779029589035922</v>
      </c>
      <c r="U35" s="48">
        <f>$CK35*C_Of!U35</f>
        <v>79.020220222645392</v>
      </c>
      <c r="V35" s="48">
        <f>$CK35*C_Of!V35</f>
        <v>195.76664336752549</v>
      </c>
      <c r="W35" s="48">
        <f>$CK35*C_Of!W35</f>
        <v>56.381272011711687</v>
      </c>
      <c r="X35" s="48">
        <f>$CK35*C_Of!X35</f>
        <v>61.663594046186915</v>
      </c>
      <c r="Y35" s="48">
        <f>$CK35*C_Of!Y35</f>
        <v>794.33283482213074</v>
      </c>
      <c r="Z35" s="48">
        <f>$CK35*C_Of!Z35</f>
        <v>62.243039242500835</v>
      </c>
      <c r="AA35" s="48">
        <f>$CK35*C_Of!AA35</f>
        <v>14.504595369821798</v>
      </c>
      <c r="AB35" s="48">
        <f>$CK35*C_Of!AB35</f>
        <v>7.6351653729704108</v>
      </c>
      <c r="AC35" s="48">
        <f>$CK35*C_Of!AC35</f>
        <v>6.1232901872013041</v>
      </c>
      <c r="AD35" s="48">
        <f>$CK35*C_Of!AD35</f>
        <v>18079.458602923351</v>
      </c>
      <c r="AE35" s="48">
        <f>$CK35*C_Of!AE35</f>
        <v>75.466023403842556</v>
      </c>
      <c r="AF35" s="48">
        <f>$CK35*C_Of!AF35</f>
        <v>2351.2211159854878</v>
      </c>
      <c r="AG35" s="48">
        <f>$CK35*C_Of!AG35</f>
        <v>6.3062067030110551</v>
      </c>
      <c r="AH35" s="48">
        <f>$CK35*C_Of!AH35</f>
        <v>8.5745887580376721</v>
      </c>
      <c r="AI35" s="48">
        <f>$CK35*C_Of!AI35</f>
        <v>6.2490310753367542</v>
      </c>
      <c r="AJ35" s="48">
        <f>$CK35*C_Of!AJ35</f>
        <v>0</v>
      </c>
      <c r="AK35" s="48">
        <f>$CK35*C_Of!AK35</f>
        <v>8.0003307531793162</v>
      </c>
      <c r="AL35" s="48">
        <f>$CK35*C_Of!AL35</f>
        <v>9.8008289318481108</v>
      </c>
      <c r="AM35" s="48">
        <f>$CK35*C_Of!AM35</f>
        <v>4.12723678254698</v>
      </c>
      <c r="AN35" s="48">
        <f>$CK35*C_Of!AN35</f>
        <v>11.485931834564463</v>
      </c>
      <c r="AO35" s="48">
        <f>$CK35*C_Of!AO35</f>
        <v>20.461370522803396</v>
      </c>
      <c r="AP35" s="48">
        <f>$CK35*C_Of!AP35</f>
        <v>5.0479574441773041</v>
      </c>
      <c r="AQ35" s="48">
        <f>$CK35*C_Of!AQ35</f>
        <v>59.816694183018903</v>
      </c>
      <c r="AR35" s="48">
        <f>$CK35*C_Of!AR35</f>
        <v>8.8698480615334283</v>
      </c>
      <c r="AS35" s="48">
        <f>$CK35*C_Of!AS35</f>
        <v>13.260831152719035</v>
      </c>
      <c r="AT35" s="48">
        <f>$CK35*C_Of!AT35</f>
        <v>6.887120197142286</v>
      </c>
      <c r="AU35" s="48">
        <f>$CK35*C_Of!AU35</f>
        <v>2.9408992131844429</v>
      </c>
      <c r="AV35" s="48">
        <f>$CK35*C_Of!AV35</f>
        <v>20.316504038728247</v>
      </c>
      <c r="AW35" s="48">
        <f>$CK35*C_Of!AW35</f>
        <v>3.9147692488167802</v>
      </c>
      <c r="AX35" s="48">
        <f>$CK35*C_Of!AX35</f>
        <v>9.3058804019884889</v>
      </c>
      <c r="AY35" s="48">
        <f>$CK35*C_Of!AY35</f>
        <v>12.229431731065326</v>
      </c>
      <c r="AZ35" s="48">
        <f>$CK35*C_Of!AZ35</f>
        <v>10.270035971222216</v>
      </c>
      <c r="BA35" s="48">
        <f>$CK35*C_Of!BA35</f>
        <v>2.815312740902725</v>
      </c>
      <c r="BB35" s="48">
        <f>$CK35*C_Of!BB35</f>
        <v>6.1386079075176712</v>
      </c>
      <c r="BC35" s="48">
        <f>$CK35*C_Of!BC35</f>
        <v>2.007159990661938</v>
      </c>
      <c r="BD35" s="48">
        <f>$CK35*C_Of!BD35</f>
        <v>10.694484483076929</v>
      </c>
      <c r="BE35" s="48">
        <f>$CK35*C_Of!BE35</f>
        <v>6.9650469474739403</v>
      </c>
      <c r="BF35" s="48">
        <f>$CK35*C_Of!BF35</f>
        <v>8.4750302865503713</v>
      </c>
      <c r="BG35" s="48">
        <f>$CK35*C_Of!BG35</f>
        <v>7.8599230006863632</v>
      </c>
      <c r="BH35" s="48">
        <f>$CK35*C_Of!BH35</f>
        <v>5.9179881339850855</v>
      </c>
      <c r="BI35" s="48">
        <f>$CK35*C_Of!BI35</f>
        <v>90.651375250063495</v>
      </c>
      <c r="BJ35" s="48">
        <f>$CK35*C_Of!BJ35</f>
        <v>56.381771111645406</v>
      </c>
      <c r="BK35" s="48">
        <f>$CK35*C_Of!BK35</f>
        <v>159.76915267228492</v>
      </c>
      <c r="BL35" s="48">
        <f>$CK35*C_Of!BL35</f>
        <v>1.2386426474535257</v>
      </c>
      <c r="BM35" s="48">
        <f>$CK35*C_Of!BM35</f>
        <v>3180.6815434239711</v>
      </c>
      <c r="BN35" s="48">
        <f>$CK35*C_Of!BN35</f>
        <v>10205.028098011286</v>
      </c>
      <c r="BO35" s="48">
        <f>$CK35*C_Of!BO35</f>
        <v>7.5367309345688529</v>
      </c>
      <c r="BP35" s="48">
        <f>$CK35*C_Of!BP35</f>
        <v>6.3877163107601342</v>
      </c>
      <c r="BQ35" s="48">
        <f>$CK35*C_Of!BQ35</f>
        <v>6.6100737329236861</v>
      </c>
      <c r="BR35" s="48">
        <f>$CK35*C_Of!BR35</f>
        <v>0.64037102217730868</v>
      </c>
      <c r="BS35" s="48">
        <f>$CK35*C_Of!BS35</f>
        <v>1.3492453253112617</v>
      </c>
      <c r="BT35" s="48">
        <f>$CK35*C_Of!BT35</f>
        <v>13.715565973879011</v>
      </c>
      <c r="BU35" s="48">
        <f>$CK35*C_Of!BU35</f>
        <v>13.161565096145498</v>
      </c>
      <c r="BV35" s="48">
        <f>$CK35*C_Of!BV35</f>
        <v>9.3599891555742669</v>
      </c>
      <c r="BW35" s="48">
        <f>$CK35*C_Of!BW35</f>
        <v>7.4635867963991203</v>
      </c>
      <c r="BX35" s="48">
        <f>$CK35*C_Of!BX35</f>
        <v>17.512255373463141</v>
      </c>
      <c r="BY35" s="48">
        <f>$CK35*C_Of!BY35</f>
        <v>26.147810440521713</v>
      </c>
      <c r="BZ35" s="48">
        <f>$CK35*C_Of!BZ35</f>
        <v>8.7935736971532439</v>
      </c>
      <c r="CA35" s="55">
        <f>$CK35*C_Of!CA35</f>
        <v>0</v>
      </c>
      <c r="CB35" s="83">
        <f t="shared" si="0"/>
        <v>36207.829577362805</v>
      </c>
      <c r="CC35" s="51">
        <f>$CK35*C_Of!CC35</f>
        <v>101239.6332219904</v>
      </c>
      <c r="CD35" s="48">
        <f>$CK35*C_Of!CD35</f>
        <v>0</v>
      </c>
      <c r="CE35" s="48">
        <f>$CK35*C_Of!CE35</f>
        <v>0</v>
      </c>
      <c r="CF35" s="48">
        <f>$CK35*C_Of!CF35</f>
        <v>335.09752032475518</v>
      </c>
      <c r="CG35" s="48">
        <f>$CK35*C_Of!CG35</f>
        <v>839.99999999999966</v>
      </c>
      <c r="CH35" s="82">
        <f>$CK35*C_Of!CH35</f>
        <v>97154.439680322335</v>
      </c>
      <c r="CI35" s="93">
        <f t="shared" si="1"/>
        <v>235777.00000000029</v>
      </c>
      <c r="CJ35" s="127"/>
      <c r="CK35" s="48">
        <f>+Sim_V_Of!G28</f>
        <v>235777.00000000012</v>
      </c>
      <c r="CL35" s="48">
        <f t="shared" si="2"/>
        <v>0</v>
      </c>
      <c r="CM35" s="48"/>
      <c r="CN35" s="167">
        <f t="shared" si="3"/>
        <v>0.84643188446132256</v>
      </c>
      <c r="CO35" s="360">
        <v>0</v>
      </c>
    </row>
    <row r="36" spans="1:93" ht="19.5" x14ac:dyDescent="0.25">
      <c r="A36" s="30"/>
      <c r="B36" s="42" t="s">
        <v>27</v>
      </c>
      <c r="C36" s="43" t="s">
        <v>138</v>
      </c>
      <c r="D36" s="51">
        <f>$CK36*C_Of!D36</f>
        <v>52.537836474592133</v>
      </c>
      <c r="E36" s="48">
        <f>$CK36*C_Of!E36</f>
        <v>40.723487158032405</v>
      </c>
      <c r="F36" s="48">
        <f>$CK36*C_Of!F36</f>
        <v>142.2660740073257</v>
      </c>
      <c r="G36" s="48">
        <f>$CK36*C_Of!G36</f>
        <v>20.19931844178128</v>
      </c>
      <c r="H36" s="48">
        <f>$CK36*C_Of!H36</f>
        <v>442.19467170121453</v>
      </c>
      <c r="I36" s="48">
        <f>$CK36*C_Of!I36</f>
        <v>76.105154643072936</v>
      </c>
      <c r="J36" s="48">
        <f>$CK36*C_Of!J36</f>
        <v>75.621053715495663</v>
      </c>
      <c r="K36" s="48">
        <f>$CK36*C_Of!K36</f>
        <v>117.47848567180979</v>
      </c>
      <c r="L36" s="48">
        <f>$CK36*C_Of!L36</f>
        <v>83.795234947520399</v>
      </c>
      <c r="M36" s="48">
        <f>$CK36*C_Of!M36</f>
        <v>498607.4182505348</v>
      </c>
      <c r="N36" s="48">
        <f>$CK36*C_Of!N36</f>
        <v>20.468327303894753</v>
      </c>
      <c r="O36" s="48">
        <f>$CK36*C_Of!O36</f>
        <v>1398112.9083946014</v>
      </c>
      <c r="P36" s="48">
        <f>$CK36*C_Of!P36</f>
        <v>93.316050574459041</v>
      </c>
      <c r="Q36" s="48">
        <f>$CK36*C_Of!Q36</f>
        <v>25.551434353491267</v>
      </c>
      <c r="R36" s="48">
        <f>$CK36*C_Of!R36</f>
        <v>126.41210759352835</v>
      </c>
      <c r="S36" s="48">
        <f>$CK36*C_Of!S36</f>
        <v>17.301686351769419</v>
      </c>
      <c r="T36" s="48">
        <f>$CK36*C_Of!T36</f>
        <v>566.85068658722628</v>
      </c>
      <c r="U36" s="48">
        <f>$CK36*C_Of!U36</f>
        <v>866.86939075721443</v>
      </c>
      <c r="V36" s="48">
        <f>$CK36*C_Of!V36</f>
        <v>2139.8090987278188</v>
      </c>
      <c r="W36" s="48">
        <f>$CK36*C_Of!W36</f>
        <v>616.25565819106362</v>
      </c>
      <c r="X36" s="48">
        <f>$CK36*C_Of!X36</f>
        <v>336.26575008305213</v>
      </c>
      <c r="Y36" s="48">
        <f>$CK36*C_Of!Y36</f>
        <v>90.570830410398798</v>
      </c>
      <c r="Z36" s="48">
        <f>$CK36*C_Of!Z36</f>
        <v>680.31186386301613</v>
      </c>
      <c r="AA36" s="48">
        <f>$CK36*C_Of!AA36</f>
        <v>158.56539267071869</v>
      </c>
      <c r="AB36" s="48">
        <f>$CK36*C_Of!AB36</f>
        <v>83.594472860764597</v>
      </c>
      <c r="AC36" s="48">
        <f>$CK36*C_Of!AC36</f>
        <v>66.945496862935443</v>
      </c>
      <c r="AD36" s="48">
        <f>$CK36*C_Of!AD36</f>
        <v>77.073282255429518</v>
      </c>
      <c r="AE36" s="48">
        <f>$CK36*C_Of!AE36</f>
        <v>45776.574795828856</v>
      </c>
      <c r="AF36" s="48">
        <f>$CK36*C_Of!AF36</f>
        <v>253.6490642061645</v>
      </c>
      <c r="AG36" s="48">
        <f>$CK36*C_Of!AG36</f>
        <v>69.031511137438685</v>
      </c>
      <c r="AH36" s="48">
        <f>$CK36*C_Of!AH36</f>
        <v>94.621786979648974</v>
      </c>
      <c r="AI36" s="48">
        <f>$CK36*C_Of!AI36</f>
        <v>68.793677176249545</v>
      </c>
      <c r="AJ36" s="48">
        <f>$CK36*C_Of!AJ36</f>
        <v>0</v>
      </c>
      <c r="AK36" s="48">
        <f>$CK36*C_Of!AK36</f>
        <v>87.78085118751865</v>
      </c>
      <c r="AL36" s="48">
        <f>$CK36*C_Of!AL36</f>
        <v>109.52473144564446</v>
      </c>
      <c r="AM36" s="48">
        <f>$CK36*C_Of!AM36</f>
        <v>45.253333880519762</v>
      </c>
      <c r="AN36" s="48">
        <f>$CK36*C_Of!AN36</f>
        <v>126.66393636039957</v>
      </c>
      <c r="AO36" s="48">
        <f>$CK36*C_Of!AO36</f>
        <v>224.87421330259548</v>
      </c>
      <c r="AP36" s="48">
        <f>$CK36*C_Of!AP36</f>
        <v>55.38099738616468</v>
      </c>
      <c r="AQ36" s="48">
        <f>$CK36*C_Of!AQ36</f>
        <v>655.18592018859363</v>
      </c>
      <c r="AR36" s="48">
        <f>$CK36*C_Of!AR36</f>
        <v>97.210671944976596</v>
      </c>
      <c r="AS36" s="48">
        <f>$CK36*C_Of!AS36</f>
        <v>145.23052898256844</v>
      </c>
      <c r="AT36" s="48">
        <f>$CK36*C_Of!AT36</f>
        <v>75.367035073896773</v>
      </c>
      <c r="AU36" s="48">
        <f>$CK36*C_Of!AU36</f>
        <v>32.218944437932059</v>
      </c>
      <c r="AV36" s="48">
        <f>$CK36*C_Of!AV36</f>
        <v>222.91840072095334</v>
      </c>
      <c r="AW36" s="48">
        <f>$CK36*C_Of!AW36</f>
        <v>42.989536063852974</v>
      </c>
      <c r="AX36" s="48">
        <f>$CK36*C_Of!AX36</f>
        <v>102.26444982636167</v>
      </c>
      <c r="AY36" s="48">
        <f>$CK36*C_Of!AY36</f>
        <v>135.30023333853742</v>
      </c>
      <c r="AZ36" s="48">
        <f>$CK36*C_Of!AZ36</f>
        <v>118.23731444829166</v>
      </c>
      <c r="BA36" s="48">
        <f>$CK36*C_Of!BA36</f>
        <v>30.91778681577868</v>
      </c>
      <c r="BB36" s="48">
        <f>$CK36*C_Of!BB36</f>
        <v>67.498440071324779</v>
      </c>
      <c r="BC36" s="48">
        <f>$CK36*C_Of!BC36</f>
        <v>22.324192678561769</v>
      </c>
      <c r="BD36" s="48">
        <f>$CK36*C_Of!BD36</f>
        <v>117.28815554497724</v>
      </c>
      <c r="BE36" s="48">
        <f>$CK36*C_Of!BE36</f>
        <v>77.71662853333892</v>
      </c>
      <c r="BF36" s="48">
        <f>$CK36*C_Of!BF36</f>
        <v>93.682652178875145</v>
      </c>
      <c r="BG36" s="48">
        <f>$CK36*C_Of!BG36</f>
        <v>86.604868109933093</v>
      </c>
      <c r="BH36" s="48">
        <f>$CK36*C_Of!BH36</f>
        <v>65.799452346411314</v>
      </c>
      <c r="BI36" s="48">
        <f>$CK36*C_Of!BI36</f>
        <v>1032.16774115319</v>
      </c>
      <c r="BJ36" s="48">
        <f>$CK36*C_Of!BJ36</f>
        <v>616.23331626024333</v>
      </c>
      <c r="BK36" s="48">
        <f>$CK36*C_Of!BK36</f>
        <v>1748.6470733945991</v>
      </c>
      <c r="BL36" s="48">
        <f>$CK36*C_Of!BL36</f>
        <v>13.539396936733604</v>
      </c>
      <c r="BM36" s="48">
        <f>$CK36*C_Of!BM36</f>
        <v>32.317162962246336</v>
      </c>
      <c r="BN36" s="48">
        <f>$CK36*C_Of!BN36</f>
        <v>254.67182266156902</v>
      </c>
      <c r="BO36" s="48">
        <f>$CK36*C_Of!BO36</f>
        <v>82.373870242101404</v>
      </c>
      <c r="BP36" s="48">
        <f>$CK36*C_Of!BP36</f>
        <v>70.043232317714356</v>
      </c>
      <c r="BQ36" s="48">
        <f>$CK36*C_Of!BQ36</f>
        <v>72.250410055964537</v>
      </c>
      <c r="BR36" s="48">
        <f>$CK36*C_Of!BR36</f>
        <v>7.0028504248186563</v>
      </c>
      <c r="BS36" s="48">
        <f>$CK36*C_Of!BS36</f>
        <v>14.746786148643329</v>
      </c>
      <c r="BT36" s="48">
        <f>$CK36*C_Of!BT36</f>
        <v>39616.369780899782</v>
      </c>
      <c r="BU36" s="48">
        <f>$CK36*C_Of!BU36</f>
        <v>143.87868563165549</v>
      </c>
      <c r="BV36" s="48">
        <f>$CK36*C_Of!BV36</f>
        <v>102.56051585169728</v>
      </c>
      <c r="BW36" s="48">
        <f>$CK36*C_Of!BW36</f>
        <v>81.576797778985394</v>
      </c>
      <c r="BX36" s="48">
        <f>$CK36*C_Of!BX36</f>
        <v>192.10695781513337</v>
      </c>
      <c r="BY36" s="48">
        <f>$CK36*C_Of!BY36</f>
        <v>285.78702014461692</v>
      </c>
      <c r="BZ36" s="48">
        <f>$CK36*C_Of!BZ36</f>
        <v>8201.3525877209249</v>
      </c>
      <c r="CA36" s="55">
        <f>$CK36*C_Of!CA36</f>
        <v>0</v>
      </c>
      <c r="CB36" s="83">
        <f t="shared" si="0"/>
        <v>2005405.9396099402</v>
      </c>
      <c r="CC36" s="51">
        <f>$CK36*C_Of!CC36</f>
        <v>577888.99432883644</v>
      </c>
      <c r="CD36" s="48">
        <f>$CK36*C_Of!CD36</f>
        <v>0</v>
      </c>
      <c r="CE36" s="48">
        <f>$CK36*C_Of!CE36</f>
        <v>0</v>
      </c>
      <c r="CF36" s="48">
        <f>$CK36*C_Of!CF36</f>
        <v>3699.0546146467009</v>
      </c>
      <c r="CG36" s="48">
        <f>$CK36*C_Of!CG36</f>
        <v>598767.72390495939</v>
      </c>
      <c r="CH36" s="82">
        <f>$CK36*C_Of!CH36</f>
        <v>89056.287541608894</v>
      </c>
      <c r="CI36" s="93">
        <f t="shared" si="1"/>
        <v>3274817.9999999916</v>
      </c>
      <c r="CJ36" s="127"/>
      <c r="CK36" s="48">
        <f>+Sim_V_Of!G29</f>
        <v>3274817.9999999925</v>
      </c>
      <c r="CL36" s="48">
        <f t="shared" si="2"/>
        <v>0</v>
      </c>
      <c r="CM36" s="48"/>
      <c r="CN36" s="167">
        <f t="shared" si="3"/>
        <v>0.38762827747681083</v>
      </c>
      <c r="CO36" s="360">
        <v>0</v>
      </c>
    </row>
    <row r="37" spans="1:93" ht="19.5" x14ac:dyDescent="0.25">
      <c r="A37" s="30"/>
      <c r="B37" s="42" t="s">
        <v>28</v>
      </c>
      <c r="C37" s="43" t="s">
        <v>139</v>
      </c>
      <c r="D37" s="51">
        <f>$CK37*C_Of!D37</f>
        <v>88.542966962125405</v>
      </c>
      <c r="E37" s="48">
        <f>$CK37*C_Of!E37</f>
        <v>69.436576345486458</v>
      </c>
      <c r="F37" s="48">
        <f>$CK37*C_Of!F37</f>
        <v>244.06375850934444</v>
      </c>
      <c r="G37" s="48">
        <f>$CK37*C_Of!G37</f>
        <v>33.147796225497601</v>
      </c>
      <c r="H37" s="48">
        <f>$CK37*C_Of!H37</f>
        <v>736.25820868348683</v>
      </c>
      <c r="I37" s="48">
        <f>$CK37*C_Of!I37</f>
        <v>128.59888462764809</v>
      </c>
      <c r="J37" s="48">
        <f>$CK37*C_Of!J37</f>
        <v>124.39486835342612</v>
      </c>
      <c r="K37" s="48">
        <f>$CK37*C_Of!K37</f>
        <v>193.05684682894383</v>
      </c>
      <c r="L37" s="48">
        <f>$CK37*C_Of!L37</f>
        <v>146.34893181185325</v>
      </c>
      <c r="M37" s="48">
        <f>$CK37*C_Of!M37</f>
        <v>544.87047328418373</v>
      </c>
      <c r="N37" s="48">
        <f>$CK37*C_Of!N37</f>
        <v>33.523214506555512</v>
      </c>
      <c r="O37" s="48">
        <f>$CK37*C_Of!O37</f>
        <v>2478.9034402675065</v>
      </c>
      <c r="P37" s="48">
        <f>$CK37*C_Of!P37</f>
        <v>238.01685673658659</v>
      </c>
      <c r="Q37" s="48">
        <f>$CK37*C_Of!Q37</f>
        <v>47.499921488690376</v>
      </c>
      <c r="R37" s="48">
        <f>$CK37*C_Of!R37</f>
        <v>970.20516193164667</v>
      </c>
      <c r="S37" s="48">
        <f>$CK37*C_Of!S37</f>
        <v>161.61613836458466</v>
      </c>
      <c r="T37" s="48">
        <f>$CK37*C_Of!T37</f>
        <v>5072.8759278363186</v>
      </c>
      <c r="U37" s="48">
        <f>$CK37*C_Of!U37</f>
        <v>4255.2806509159909</v>
      </c>
      <c r="V37" s="48">
        <f>$CK37*C_Of!V37</f>
        <v>4649.7555585094206</v>
      </c>
      <c r="W37" s="48">
        <f>$CK37*C_Of!W37</f>
        <v>1012.6099938697564</v>
      </c>
      <c r="X37" s="48">
        <f>$CK37*C_Of!X37</f>
        <v>2773.7653052130681</v>
      </c>
      <c r="Y37" s="48">
        <f>$CK37*C_Of!Y37</f>
        <v>7988.7496259256477</v>
      </c>
      <c r="Z37" s="48">
        <f>$CK37*C_Of!Z37</f>
        <v>1152.2118918156912</v>
      </c>
      <c r="AA37" s="48">
        <f>$CK37*C_Of!AA37</f>
        <v>262.3736639167372</v>
      </c>
      <c r="AB37" s="48">
        <f>$CK37*C_Of!AB37</f>
        <v>718.25203777892364</v>
      </c>
      <c r="AC37" s="48">
        <f>$CK37*C_Of!AC37</f>
        <v>1795.8689155958057</v>
      </c>
      <c r="AD37" s="48">
        <f>$CK37*C_Of!AD37</f>
        <v>172.44816905539605</v>
      </c>
      <c r="AE37" s="48">
        <f>$CK37*C_Of!AE37</f>
        <v>3666.9929242142825</v>
      </c>
      <c r="AF37" s="48">
        <f>$CK37*C_Of!AF37</f>
        <v>25436.004144050512</v>
      </c>
      <c r="AG37" s="48">
        <f>$CK37*C_Of!AG37</f>
        <v>315.06411200900249</v>
      </c>
      <c r="AH37" s="48">
        <f>$CK37*C_Of!AH37</f>
        <v>29436.125024698948</v>
      </c>
      <c r="AI37" s="48">
        <f>$CK37*C_Of!AI37</f>
        <v>349.54844539218158</v>
      </c>
      <c r="AJ37" s="48">
        <f>$CK37*C_Of!AJ37</f>
        <v>0</v>
      </c>
      <c r="AK37" s="48">
        <f>$CK37*C_Of!AK37</f>
        <v>169.61876914163452</v>
      </c>
      <c r="AL37" s="48">
        <f>$CK37*C_Of!AL37</f>
        <v>362.24144022457955</v>
      </c>
      <c r="AM37" s="48">
        <f>$CK37*C_Of!AM37</f>
        <v>85.069422641701905</v>
      </c>
      <c r="AN37" s="48">
        <f>$CK37*C_Of!AN37</f>
        <v>293.1137319398851</v>
      </c>
      <c r="AO37" s="48">
        <f>$CK37*C_Of!AO37</f>
        <v>462.4658609592779</v>
      </c>
      <c r="AP37" s="48">
        <f>$CK37*C_Of!AP37</f>
        <v>106.56098370485049</v>
      </c>
      <c r="AQ37" s="48">
        <f>$CK37*C_Of!AQ37</f>
        <v>1180.2806653036091</v>
      </c>
      <c r="AR37" s="48">
        <f>$CK37*C_Of!AR37</f>
        <v>847.85687525937124</v>
      </c>
      <c r="AS37" s="48">
        <f>$CK37*C_Of!AS37</f>
        <v>263.08468441940096</v>
      </c>
      <c r="AT37" s="48">
        <f>$CK37*C_Of!AT37</f>
        <v>305.54362335771071</v>
      </c>
      <c r="AU37" s="48">
        <f>$CK37*C_Of!AU37</f>
        <v>58.541603847637333</v>
      </c>
      <c r="AV37" s="48">
        <f>$CK37*C_Of!AV37</f>
        <v>430.94283153593773</v>
      </c>
      <c r="AW37" s="48">
        <f>$CK37*C_Of!AW37</f>
        <v>85.801951411674594</v>
      </c>
      <c r="AX37" s="48">
        <f>$CK37*C_Of!AX37</f>
        <v>209.64072971579967</v>
      </c>
      <c r="AY37" s="48">
        <f>$CK37*C_Of!AY37</f>
        <v>346.04222388468673</v>
      </c>
      <c r="AZ37" s="48">
        <f>$CK37*C_Of!AZ37</f>
        <v>649.0333955319777</v>
      </c>
      <c r="BA37" s="48">
        <f>$CK37*C_Of!BA37</f>
        <v>61.843743066907038</v>
      </c>
      <c r="BB37" s="48">
        <f>$CK37*C_Of!BB37</f>
        <v>141.38604712434028</v>
      </c>
      <c r="BC37" s="48">
        <f>$CK37*C_Of!BC37</f>
        <v>65.958724689625996</v>
      </c>
      <c r="BD37" s="48">
        <f>$CK37*C_Of!BD37</f>
        <v>222.59417592359341</v>
      </c>
      <c r="BE37" s="48">
        <f>$CK37*C_Of!BE37</f>
        <v>248.25702823012907</v>
      </c>
      <c r="BF37" s="48">
        <f>$CK37*C_Of!BF37</f>
        <v>233.53353387398738</v>
      </c>
      <c r="BG37" s="48">
        <f>$CK37*C_Of!BG37</f>
        <v>194.95972831876887</v>
      </c>
      <c r="BH37" s="48">
        <f>$CK37*C_Of!BH37</f>
        <v>192.76180949449522</v>
      </c>
      <c r="BI37" s="48">
        <f>$CK37*C_Of!BI37</f>
        <v>4836.6576666896399</v>
      </c>
      <c r="BJ37" s="48">
        <f>$CK37*C_Of!BJ37</f>
        <v>1009.2725868785237</v>
      </c>
      <c r="BK37" s="48">
        <f>$CK37*C_Of!BK37</f>
        <v>3048.3527476012741</v>
      </c>
      <c r="BL37" s="48">
        <f>$CK37*C_Of!BL37</f>
        <v>22.285949198487266</v>
      </c>
      <c r="BM37" s="48">
        <f>$CK37*C_Of!BM37</f>
        <v>3606.5588416363485</v>
      </c>
      <c r="BN37" s="48">
        <f>$CK37*C_Of!BN37</f>
        <v>30189.09054585276</v>
      </c>
      <c r="BO37" s="48">
        <f>$CK37*C_Of!BO37</f>
        <v>134.91268147425365</v>
      </c>
      <c r="BP37" s="48">
        <f>$CK37*C_Of!BP37</f>
        <v>132.02960948957667</v>
      </c>
      <c r="BQ37" s="48">
        <f>$CK37*C_Of!BQ37</f>
        <v>118.68087736261405</v>
      </c>
      <c r="BR37" s="48">
        <f>$CK37*C_Of!BR37</f>
        <v>11.759468603196426</v>
      </c>
      <c r="BS37" s="48">
        <f>$CK37*C_Of!BS37</f>
        <v>24.152421837088962</v>
      </c>
      <c r="BT37" s="48">
        <f>$CK37*C_Of!BT37</f>
        <v>371.93975937738566</v>
      </c>
      <c r="BU37" s="48">
        <f>$CK37*C_Of!BU37</f>
        <v>836.45397285656907</v>
      </c>
      <c r="BV37" s="48">
        <f>$CK37*C_Of!BV37</f>
        <v>187.67155489365209</v>
      </c>
      <c r="BW37" s="48">
        <f>$CK37*C_Of!BW37</f>
        <v>225.55831595150153</v>
      </c>
      <c r="BX37" s="48">
        <f>$CK37*C_Of!BX37</f>
        <v>368.16451358805631</v>
      </c>
      <c r="BY37" s="48">
        <f>$CK37*C_Of!BY37</f>
        <v>5752.6280488264156</v>
      </c>
      <c r="BZ37" s="48">
        <f>$CK37*C_Of!BZ37</f>
        <v>1740.1972503186407</v>
      </c>
      <c r="CA37" s="55">
        <f>$CK37*C_Of!CA37</f>
        <v>0</v>
      </c>
      <c r="CB37" s="83">
        <f t="shared" si="0"/>
        <v>155129.91083176283</v>
      </c>
      <c r="CC37" s="51">
        <f>$CK37*C_Of!CC37</f>
        <v>477879.19160508999</v>
      </c>
      <c r="CD37" s="48">
        <f>$CK37*C_Of!CD37</f>
        <v>0</v>
      </c>
      <c r="CE37" s="48">
        <f>$CK37*C_Of!CE37</f>
        <v>0</v>
      </c>
      <c r="CF37" s="48">
        <f>$CK37*C_Of!CF37</f>
        <v>8837.6398425237076</v>
      </c>
      <c r="CG37" s="48">
        <f>$CK37*C_Of!CG37</f>
        <v>53264.648725012783</v>
      </c>
      <c r="CH37" s="82">
        <f>$CK37*C_Of!CH37</f>
        <v>453467.60899560712</v>
      </c>
      <c r="CI37" s="93">
        <f t="shared" si="1"/>
        <v>1148578.9999999965</v>
      </c>
      <c r="CJ37" s="127"/>
      <c r="CK37" s="48">
        <f>+Sim_V_Of!G30</f>
        <v>1148578.9999999965</v>
      </c>
      <c r="CL37" s="48">
        <f t="shared" si="2"/>
        <v>0</v>
      </c>
      <c r="CM37" s="48"/>
      <c r="CN37" s="167">
        <f t="shared" si="3"/>
        <v>0.86493753513535998</v>
      </c>
      <c r="CO37" s="360">
        <v>0</v>
      </c>
    </row>
    <row r="38" spans="1:93" ht="19.5" x14ac:dyDescent="0.25">
      <c r="A38" s="30"/>
      <c r="B38" s="42" t="s">
        <v>29</v>
      </c>
      <c r="C38" s="43" t="s">
        <v>140</v>
      </c>
      <c r="D38" s="51">
        <f>$CK38*C_Of!D38</f>
        <v>1.4577362136484293</v>
      </c>
      <c r="E38" s="48">
        <f>$CK38*C_Of!E38</f>
        <v>1.129636677463818</v>
      </c>
      <c r="F38" s="48">
        <f>$CK38*C_Of!F38</f>
        <v>3.9458022012698932</v>
      </c>
      <c r="G38" s="48">
        <f>$CK38*C_Of!G38</f>
        <v>0.56078514582930694</v>
      </c>
      <c r="H38" s="48">
        <f>$CK38*C_Of!H38</f>
        <v>12.272592802310253</v>
      </c>
      <c r="I38" s="48">
        <f>$CK38*C_Of!I38</f>
        <v>2.1115213870525578</v>
      </c>
      <c r="J38" s="48">
        <f>$CK38*C_Of!J38</f>
        <v>2.0993265391463893</v>
      </c>
      <c r="K38" s="48">
        <f>$CK38*C_Of!K38</f>
        <v>3.2614068017291569</v>
      </c>
      <c r="L38" s="48">
        <f>$CK38*C_Of!L38</f>
        <v>2.3231444445689173</v>
      </c>
      <c r="M38" s="48">
        <f>$CK38*C_Of!M38</f>
        <v>9.2137083189362148</v>
      </c>
      <c r="N38" s="48">
        <f>$CK38*C_Of!N38</f>
        <v>0.56827763842211787</v>
      </c>
      <c r="O38" s="48">
        <f>$CK38*C_Of!O38</f>
        <v>39.415336590322134</v>
      </c>
      <c r="P38" s="48">
        <f>$CK38*C_Of!P38</f>
        <v>2.5596987161754892</v>
      </c>
      <c r="Q38" s="48">
        <f>$CK38*C_Of!Q38</f>
        <v>0.7073400682375417</v>
      </c>
      <c r="R38" s="48">
        <f>$CK38*C_Of!R38</f>
        <v>3.2309979875491637</v>
      </c>
      <c r="S38" s="48">
        <f>$CK38*C_Of!S38</f>
        <v>0.43169168988176598</v>
      </c>
      <c r="T38" s="48">
        <f>$CK38*C_Of!T38</f>
        <v>15.897625694754415</v>
      </c>
      <c r="U38" s="48">
        <f>$CK38*C_Of!U38</f>
        <v>24.088982189539415</v>
      </c>
      <c r="V38" s="48">
        <f>$CK38*C_Of!V38</f>
        <v>59.456439850104559</v>
      </c>
      <c r="W38" s="48">
        <f>$CK38*C_Of!W38</f>
        <v>17.108799782864246</v>
      </c>
      <c r="X38" s="48">
        <f>$CK38*C_Of!X38</f>
        <v>1891.8931314690055</v>
      </c>
      <c r="Y38" s="48">
        <f>$CK38*C_Of!Y38</f>
        <v>241.30643071335504</v>
      </c>
      <c r="Z38" s="48">
        <f>$CK38*C_Of!Z38</f>
        <v>61.211833412209515</v>
      </c>
      <c r="AA38" s="48">
        <f>$CK38*C_Of!AA38</f>
        <v>4.4013944570493786</v>
      </c>
      <c r="AB38" s="48">
        <f>$CK38*C_Of!AB38</f>
        <v>121.01820623655399</v>
      </c>
      <c r="AC38" s="48">
        <f>$CK38*C_Of!AC38</f>
        <v>1.9347516603182757</v>
      </c>
      <c r="AD38" s="48">
        <f>$CK38*C_Of!AD38</f>
        <v>2.1415574063461298</v>
      </c>
      <c r="AE38" s="48">
        <f>$CK38*C_Of!AE38</f>
        <v>22.997332795423066</v>
      </c>
      <c r="AF38" s="48">
        <f>$CK38*C_Of!AF38</f>
        <v>3349.6949923260163</v>
      </c>
      <c r="AG38" s="48">
        <f>$CK38*C_Of!AG38</f>
        <v>225.47331732901489</v>
      </c>
      <c r="AH38" s="48">
        <f>$CK38*C_Of!AH38</f>
        <v>3.931036915755151</v>
      </c>
      <c r="AI38" s="48">
        <f>$CK38*C_Of!AI38</f>
        <v>231.73300944456312</v>
      </c>
      <c r="AJ38" s="48">
        <f>$CK38*C_Of!AJ38</f>
        <v>0</v>
      </c>
      <c r="AK38" s="48">
        <f>$CK38*C_Of!AK38</f>
        <v>2.4276865733785478</v>
      </c>
      <c r="AL38" s="48">
        <f>$CK38*C_Of!AL38</f>
        <v>2.9740446413883901</v>
      </c>
      <c r="AM38" s="48">
        <f>$CK38*C_Of!AM38</f>
        <v>1.2524028857383913</v>
      </c>
      <c r="AN38" s="48">
        <f>$CK38*C_Of!AN38</f>
        <v>3.4853862118678327</v>
      </c>
      <c r="AO38" s="48">
        <f>$CK38*C_Of!AO38</f>
        <v>6.20896760691965</v>
      </c>
      <c r="AP38" s="48">
        <f>$CK38*C_Of!AP38</f>
        <v>1.5317939830607026</v>
      </c>
      <c r="AQ38" s="48">
        <f>$CK38*C_Of!AQ38</f>
        <v>18.151272717605728</v>
      </c>
      <c r="AR38" s="48">
        <f>$CK38*C_Of!AR38</f>
        <v>2.7219505795250849</v>
      </c>
      <c r="AS38" s="48">
        <f>$CK38*C_Of!AS38</f>
        <v>4.0241062393895355</v>
      </c>
      <c r="AT38" s="48">
        <f>$CK38*C_Of!AT38</f>
        <v>2.0978478120221093</v>
      </c>
      <c r="AU38" s="48">
        <f>$CK38*C_Of!AU38</f>
        <v>0.89241079572493121</v>
      </c>
      <c r="AV38" s="48">
        <f>$CK38*C_Of!AV38</f>
        <v>6.1650081220968342</v>
      </c>
      <c r="AW38" s="48">
        <f>$CK38*C_Of!AW38</f>
        <v>1.1879299789512965</v>
      </c>
      <c r="AX38" s="48">
        <f>$CK38*C_Of!AX38</f>
        <v>2.823853363362026</v>
      </c>
      <c r="AY38" s="48">
        <f>$CK38*C_Of!AY38</f>
        <v>3.7109999735646437</v>
      </c>
      <c r="AZ38" s="48">
        <f>$CK38*C_Of!AZ38</f>
        <v>3.1164247085088177</v>
      </c>
      <c r="BA38" s="48">
        <f>$CK38*C_Of!BA38</f>
        <v>0.85430179723944899</v>
      </c>
      <c r="BB38" s="48">
        <f>$CK38*C_Of!BB38</f>
        <v>1.862749985729504</v>
      </c>
      <c r="BC38" s="48">
        <f>$CK38*C_Of!BC38</f>
        <v>0.6090692385456915</v>
      </c>
      <c r="BD38" s="48">
        <f>$CK38*C_Of!BD38</f>
        <v>3.2452228776233398</v>
      </c>
      <c r="BE38" s="48">
        <f>$CK38*C_Of!BE38</f>
        <v>2.1135314875093325</v>
      </c>
      <c r="BF38" s="48">
        <f>$CK38*C_Of!BF38</f>
        <v>2.5717333283325226</v>
      </c>
      <c r="BG38" s="48">
        <f>$CK38*C_Of!BG38</f>
        <v>2.3850800829668959</v>
      </c>
      <c r="BH38" s="48">
        <f>$CK38*C_Of!BH38</f>
        <v>1.7958032958299517</v>
      </c>
      <c r="BI38" s="48">
        <f>$CK38*C_Of!BI38</f>
        <v>27.50800352415715</v>
      </c>
      <c r="BJ38" s="48">
        <f>$CK38*C_Of!BJ38</f>
        <v>17.108951233878596</v>
      </c>
      <c r="BK38" s="48">
        <f>$CK38*C_Of!BK38</f>
        <v>48.481673914348605</v>
      </c>
      <c r="BL38" s="48">
        <f>$CK38*C_Of!BL38</f>
        <v>0.3758639757790011</v>
      </c>
      <c r="BM38" s="48">
        <f>$CK38*C_Of!BM38</f>
        <v>868.06421126194437</v>
      </c>
      <c r="BN38" s="48">
        <f>$CK38*C_Of!BN38</f>
        <v>3260.1963271009245</v>
      </c>
      <c r="BO38" s="48">
        <f>$CK38*C_Of!BO38</f>
        <v>2.287008007731234</v>
      </c>
      <c r="BP38" s="48">
        <f>$CK38*C_Of!BP38</f>
        <v>1.9383415011961809</v>
      </c>
      <c r="BQ38" s="48">
        <f>$CK38*C_Of!BQ38</f>
        <v>2.0058154775768484</v>
      </c>
      <c r="BR38" s="48">
        <f>$CK38*C_Of!BR38</f>
        <v>0.19431948259173509</v>
      </c>
      <c r="BS38" s="48">
        <f>$CK38*C_Of!BS38</f>
        <v>0.40942616768065809</v>
      </c>
      <c r="BT38" s="48">
        <f>$CK38*C_Of!BT38</f>
        <v>4.1619648472460522</v>
      </c>
      <c r="BU38" s="48">
        <f>$CK38*C_Of!BU38</f>
        <v>4.0210811417116448</v>
      </c>
      <c r="BV38" s="48">
        <f>$CK38*C_Of!BV38</f>
        <v>2.8402725713466692</v>
      </c>
      <c r="BW38" s="48">
        <f>$CK38*C_Of!BW38</f>
        <v>2.2689879064765739</v>
      </c>
      <c r="BX38" s="48">
        <f>$CK38*C_Of!BX38</f>
        <v>5.3140636995336417</v>
      </c>
      <c r="BY38" s="48">
        <f>$CK38*C_Of!BY38</f>
        <v>8.1749109362800407</v>
      </c>
      <c r="BZ38" s="48">
        <f>$CK38*C_Of!BZ38</f>
        <v>150.85477956158226</v>
      </c>
      <c r="CA38" s="55">
        <f>$CK38*C_Of!CA38</f>
        <v>0</v>
      </c>
      <c r="CB38" s="83">
        <f t="shared" si="0"/>
        <v>10843.993425504284</v>
      </c>
      <c r="CC38" s="51">
        <f>$CK38*C_Of!CC38</f>
        <v>25462.672909747413</v>
      </c>
      <c r="CD38" s="48">
        <f>$CK38*C_Of!CD38</f>
        <v>0</v>
      </c>
      <c r="CE38" s="48">
        <f>$CK38*C_Of!CE38</f>
        <v>0</v>
      </c>
      <c r="CF38" s="48">
        <f>$CK38*C_Of!CF38</f>
        <v>101.68476478820142</v>
      </c>
      <c r="CG38" s="48">
        <f>$CK38*C_Of!CG38</f>
        <v>735.54800145718423</v>
      </c>
      <c r="CH38" s="82">
        <f>$CK38*C_Of!CH38</f>
        <v>125628.10089850287</v>
      </c>
      <c r="CI38" s="93">
        <f t="shared" si="1"/>
        <v>162771.99999999997</v>
      </c>
      <c r="CJ38" s="127"/>
      <c r="CK38" s="48">
        <f>+Sim_V_Of!G31</f>
        <v>162772.00000000003</v>
      </c>
      <c r="CL38" s="48">
        <f t="shared" si="2"/>
        <v>0</v>
      </c>
      <c r="CM38" s="48"/>
      <c r="CN38" s="167">
        <f t="shared" si="3"/>
        <v>0.93337924565954644</v>
      </c>
      <c r="CO38" s="360">
        <v>0</v>
      </c>
    </row>
    <row r="39" spans="1:93" ht="19.5" x14ac:dyDescent="0.25">
      <c r="A39" s="30"/>
      <c r="B39" s="42" t="s">
        <v>30</v>
      </c>
      <c r="C39" s="43" t="s">
        <v>141</v>
      </c>
      <c r="D39" s="51">
        <f>$CK39*C_Of!D39</f>
        <v>2.5457003581580513</v>
      </c>
      <c r="E39" s="48">
        <f>$CK39*C_Of!E39</f>
        <v>2.0150308544470721</v>
      </c>
      <c r="F39" s="48">
        <f>$CK39*C_Of!F39</f>
        <v>7.1168087974861933</v>
      </c>
      <c r="G39" s="48">
        <f>$CK39*C_Of!G39</f>
        <v>0.93228847391060388</v>
      </c>
      <c r="H39" s="48">
        <f>$CK39*C_Of!H39</f>
        <v>20.959901317731521</v>
      </c>
      <c r="I39" s="48">
        <f>$CK39*C_Of!I39</f>
        <v>3.7051756359169437</v>
      </c>
      <c r="J39" s="48">
        <f>$CK39*C_Of!J39</f>
        <v>3.5057294453444592</v>
      </c>
      <c r="K39" s="48">
        <f>$CK39*C_Of!K39</f>
        <v>5.4362053512403588</v>
      </c>
      <c r="L39" s="48">
        <f>$CK39*C_Of!L39</f>
        <v>4.3265907173065594</v>
      </c>
      <c r="M39" s="48">
        <f>$CK39*C_Of!M39</f>
        <v>15.261251415547139</v>
      </c>
      <c r="N39" s="48">
        <f>$CK39*C_Of!N39</f>
        <v>0.94127441564100423</v>
      </c>
      <c r="O39" s="48">
        <f>$CK39*C_Of!O39</f>
        <v>72.456244803120327</v>
      </c>
      <c r="P39" s="48">
        <f>$CK39*C_Of!P39</f>
        <v>8.7159344334958924</v>
      </c>
      <c r="Q39" s="48">
        <f>$CK39*C_Of!Q39</f>
        <v>1.4685864225583773</v>
      </c>
      <c r="R39" s="48">
        <f>$CK39*C_Of!R39</f>
        <v>45.45409968121966</v>
      </c>
      <c r="S39" s="48">
        <f>$CK39*C_Of!S39</f>
        <v>7.7185161533242708</v>
      </c>
      <c r="T39" s="48">
        <f>$CK39*C_Of!T39</f>
        <v>29.715846327162286</v>
      </c>
      <c r="U39" s="48">
        <f>$CK39*C_Of!U39</f>
        <v>52.524604981009617</v>
      </c>
      <c r="V39" s="48">
        <f>$CK39*C_Of!V39</f>
        <v>98.984440836260688</v>
      </c>
      <c r="W39" s="48">
        <f>$CK39*C_Of!W39</f>
        <v>28.449450388574785</v>
      </c>
      <c r="X39" s="48">
        <f>$CK39*C_Of!X39</f>
        <v>808.82826300384102</v>
      </c>
      <c r="Y39" s="48">
        <f>$CK39*C_Of!Y39</f>
        <v>114.75992879021783</v>
      </c>
      <c r="Z39" s="48">
        <f>$CK39*C_Of!Z39</f>
        <v>31.352191793154685</v>
      </c>
      <c r="AA39" s="48">
        <f>$CK39*C_Of!AA39</f>
        <v>7.4308112992273463</v>
      </c>
      <c r="AB39" s="48">
        <f>$CK39*C_Of!AB39</f>
        <v>29.548161178135647</v>
      </c>
      <c r="AC39" s="48">
        <f>$CK39*C_Of!AC39</f>
        <v>3.2303754597672873</v>
      </c>
      <c r="AD39" s="48">
        <f>$CK39*C_Of!AD39</f>
        <v>3.6027603773011871</v>
      </c>
      <c r="AE39" s="48">
        <f>$CK39*C_Of!AE39</f>
        <v>40.054667378243643</v>
      </c>
      <c r="AF39" s="48">
        <f>$CK39*C_Of!AF39</f>
        <v>36.044213455557966</v>
      </c>
      <c r="AG39" s="48">
        <f>$CK39*C_Of!AG39</f>
        <v>3.5965116798470809</v>
      </c>
      <c r="AH39" s="48">
        <f>$CK39*C_Of!AH39</f>
        <v>2116.5715060124598</v>
      </c>
      <c r="AI39" s="48">
        <f>$CK39*C_Of!AI39</f>
        <v>2720.1343067976004</v>
      </c>
      <c r="AJ39" s="48">
        <f>$CK39*C_Of!AJ39</f>
        <v>0</v>
      </c>
      <c r="AK39" s="48">
        <f>$CK39*C_Of!AK39</f>
        <v>5.3795071716693688</v>
      </c>
      <c r="AL39" s="48">
        <f>$CK39*C_Of!AL39</f>
        <v>14.534958084507897</v>
      </c>
      <c r="AM39" s="48">
        <f>$CK39*C_Of!AM39</f>
        <v>2.6499912037917666</v>
      </c>
      <c r="AN39" s="48">
        <f>$CK39*C_Of!AN39</f>
        <v>10.274400835313418</v>
      </c>
      <c r="AO39" s="48">
        <f>$CK39*C_Of!AO39</f>
        <v>15.232422767037797</v>
      </c>
      <c r="AP39" s="48">
        <f>$CK39*C_Of!AP39</f>
        <v>3.3704768484312462</v>
      </c>
      <c r="AQ39" s="48">
        <f>$CK39*C_Of!AQ39</f>
        <v>35.698773623983762</v>
      </c>
      <c r="AR39" s="48">
        <f>$CK39*C_Of!AR39</f>
        <v>5.5220778621096418</v>
      </c>
      <c r="AS39" s="48">
        <f>$CK39*C_Of!AS39</f>
        <v>7.8406490174647328</v>
      </c>
      <c r="AT39" s="48">
        <f>$CK39*C_Of!AT39</f>
        <v>3.833914298395666</v>
      </c>
      <c r="AU39" s="48">
        <f>$CK39*C_Of!AU39</f>
        <v>1.7815191937077255</v>
      </c>
      <c r="AV39" s="48">
        <f>$CK39*C_Of!AV39</f>
        <v>13.671479359019624</v>
      </c>
      <c r="AW39" s="48">
        <f>$CK39*C_Of!AW39</f>
        <v>2.7765214075345148</v>
      </c>
      <c r="AX39" s="48">
        <f>$CK39*C_Of!AX39</f>
        <v>6.8922568250156919</v>
      </c>
      <c r="AY39" s="48">
        <f>$CK39*C_Of!AY39</f>
        <v>12.686091091020147</v>
      </c>
      <c r="AZ39" s="48">
        <f>$CK39*C_Of!AZ39</f>
        <v>29.091131550100084</v>
      </c>
      <c r="BA39" s="48">
        <f>$CK39*C_Of!BA39</f>
        <v>2.0038966194551122</v>
      </c>
      <c r="BB39" s="48">
        <f>$CK39*C_Of!BB39</f>
        <v>4.7057678766411666</v>
      </c>
      <c r="BC39" s="48">
        <f>$CK39*C_Of!BC39</f>
        <v>2.5535208497596527</v>
      </c>
      <c r="BD39" s="48">
        <f>$CK39*C_Of!BD39</f>
        <v>6.9778886465297996</v>
      </c>
      <c r="BE39" s="48">
        <f>$CK39*C_Of!BE39</f>
        <v>9.8575402176541242</v>
      </c>
      <c r="BF39" s="48">
        <f>$CK39*C_Of!BF39</f>
        <v>8.4687305426435504</v>
      </c>
      <c r="BG39" s="48">
        <f>$CK39*C_Of!BG39</f>
        <v>6.7417446645671797</v>
      </c>
      <c r="BH39" s="48">
        <f>$CK39*C_Of!BH39</f>
        <v>7.440761155612214</v>
      </c>
      <c r="BI39" s="48">
        <f>$CK39*C_Of!BI39</f>
        <v>210.88594563260156</v>
      </c>
      <c r="BJ39" s="48">
        <f>$CK39*C_Of!BJ39</f>
        <v>3052.7847981898153</v>
      </c>
      <c r="BK39" s="48">
        <f>$CK39*C_Of!BK39</f>
        <v>5724.5368675983982</v>
      </c>
      <c r="BL39" s="48">
        <f>$CK39*C_Of!BL39</f>
        <v>0.62840020817627851</v>
      </c>
      <c r="BM39" s="48">
        <f>$CK39*C_Of!BM39</f>
        <v>3255.173825047515</v>
      </c>
      <c r="BN39" s="48">
        <f>$CK39*C_Of!BN39</f>
        <v>13113.245815323608</v>
      </c>
      <c r="BO39" s="48">
        <f>$CK39*C_Of!BO39</f>
        <v>3.7881169000784771</v>
      </c>
      <c r="BP39" s="48">
        <f>$CK39*C_Of!BP39</f>
        <v>4.1203071487193634</v>
      </c>
      <c r="BQ39" s="48">
        <f>$CK39*C_Of!BQ39</f>
        <v>3.3406721615885191</v>
      </c>
      <c r="BR39" s="48">
        <f>$CK39*C_Of!BR39</f>
        <v>0.33710960500154608</v>
      </c>
      <c r="BS39" s="48">
        <f>$CK39*C_Of!BS39</f>
        <v>0.67815861592196469</v>
      </c>
      <c r="BT39" s="48">
        <f>$CK39*C_Of!BT39</f>
        <v>13.396773142232435</v>
      </c>
      <c r="BU39" s="48">
        <f>$CK39*C_Of!BU39</f>
        <v>7.2771443090640053</v>
      </c>
      <c r="BV39" s="48">
        <f>$CK39*C_Of!BV39</f>
        <v>5.7395500690979375</v>
      </c>
      <c r="BW39" s="48">
        <f>$CK39*C_Of!BW39</f>
        <v>3.7608129541508193</v>
      </c>
      <c r="BX39" s="48">
        <f>$CK39*C_Of!BX39</f>
        <v>11.614882072594527</v>
      </c>
      <c r="BY39" s="48">
        <f>$CK39*C_Of!BY39</f>
        <v>14.35327547490126</v>
      </c>
      <c r="BZ39" s="48">
        <f>$CK39*C_Of!BZ39</f>
        <v>4091.739775167639</v>
      </c>
      <c r="CA39" s="55">
        <f>$CK39*C_Of!CA39</f>
        <v>0</v>
      </c>
      <c r="CB39" s="83">
        <f t="shared" si="0"/>
        <v>36064.775629367883</v>
      </c>
      <c r="CC39" s="51">
        <f>$CK39*C_Of!CC39</f>
        <v>786864.88216747611</v>
      </c>
      <c r="CD39" s="48">
        <f>$CK39*C_Of!CD39</f>
        <v>0</v>
      </c>
      <c r="CE39" s="48">
        <f>$CK39*C_Of!CE39</f>
        <v>0</v>
      </c>
      <c r="CF39" s="48">
        <f>$CK39*C_Of!CF39</f>
        <v>314.47159443806356</v>
      </c>
      <c r="CG39" s="48">
        <f>$CK39*C_Of!CG39</f>
        <v>4959.2473422716957</v>
      </c>
      <c r="CH39" s="82">
        <f>$CK39*C_Of!CH39</f>
        <v>4097.6232664478284</v>
      </c>
      <c r="CI39" s="93">
        <f t="shared" si="1"/>
        <v>832301.00000000163</v>
      </c>
      <c r="CJ39" s="127"/>
      <c r="CK39" s="48">
        <f>+Sim_V_Of!G32</f>
        <v>832301.00000000163</v>
      </c>
      <c r="CL39" s="48">
        <f t="shared" si="2"/>
        <v>0</v>
      </c>
      <c r="CM39" s="48"/>
      <c r="CN39" s="167">
        <f t="shared" si="3"/>
        <v>0.95666859029441531</v>
      </c>
      <c r="CO39" s="360">
        <v>0</v>
      </c>
    </row>
    <row r="40" spans="1:93" ht="19.5" x14ac:dyDescent="0.25">
      <c r="A40" s="30"/>
      <c r="B40" s="42" t="s">
        <v>31</v>
      </c>
      <c r="C40" s="43" t="s">
        <v>142</v>
      </c>
      <c r="D40" s="51">
        <f>$CK40*C_Of!D40</f>
        <v>4.1259095967730381</v>
      </c>
      <c r="E40" s="48">
        <f>$CK40*C_Of!E40</f>
        <v>3.2170998249708895</v>
      </c>
      <c r="F40" s="48">
        <f>$CK40*C_Of!F40</f>
        <v>11.273995100306427</v>
      </c>
      <c r="G40" s="48">
        <f>$CK40*C_Of!G40</f>
        <v>1.5651759854850273</v>
      </c>
      <c r="H40" s="48">
        <f>$CK40*C_Of!H40</f>
        <v>34.514458455506812</v>
      </c>
      <c r="I40" s="48">
        <f>$CK40*C_Of!I40</f>
        <v>5.9846705601771353</v>
      </c>
      <c r="J40" s="48">
        <f>$CK40*C_Of!J40</f>
        <v>5.8666536478007973</v>
      </c>
      <c r="K40" s="48">
        <f>$CK40*C_Of!K40</f>
        <v>9.1093921940000389</v>
      </c>
      <c r="L40" s="48">
        <f>$CK40*C_Of!L40</f>
        <v>6.7016839758660387</v>
      </c>
      <c r="M40" s="48">
        <f>$CK40*C_Of!M40</f>
        <v>25.689494012888542</v>
      </c>
      <c r="N40" s="48">
        <f>$CK40*C_Of!N40</f>
        <v>1.5844613791278532</v>
      </c>
      <c r="O40" s="48">
        <f>$CK40*C_Of!O40</f>
        <v>113.25785149776878</v>
      </c>
      <c r="P40" s="48">
        <f>$CK40*C_Of!P40</f>
        <v>8172.519934477009</v>
      </c>
      <c r="Q40" s="48">
        <f>$CK40*C_Of!Q40</f>
        <v>2.1113883489714671</v>
      </c>
      <c r="R40" s="48">
        <f>$CK40*C_Of!R40</f>
        <v>27.805126568230722</v>
      </c>
      <c r="S40" s="48">
        <f>$CK40*C_Of!S40</f>
        <v>4.4862567168041547</v>
      </c>
      <c r="T40" s="48">
        <f>$CK40*C_Of!T40</f>
        <v>45.538478880498388</v>
      </c>
      <c r="U40" s="48">
        <f>$CK40*C_Of!U40</f>
        <v>72.859555667279849</v>
      </c>
      <c r="V40" s="48">
        <f>$CK40*C_Of!V40</f>
        <v>165.9077201469604</v>
      </c>
      <c r="W40" s="48">
        <f>$CK40*C_Of!W40</f>
        <v>47.754498153577366</v>
      </c>
      <c r="X40" s="48">
        <f>$CK40*C_Of!X40</f>
        <v>26.610289717656968</v>
      </c>
      <c r="Y40" s="48">
        <f>$CK40*C_Of!Y40</f>
        <v>14.086841097606024</v>
      </c>
      <c r="Z40" s="48">
        <f>$CK40*C_Of!Z40</f>
        <v>52.693566556546344</v>
      </c>
      <c r="AA40" s="48">
        <f>$CK40*C_Of!AA40</f>
        <v>12.337742927533277</v>
      </c>
      <c r="AB40" s="48">
        <f>$CK40*C_Of!AB40</f>
        <v>17.47929457975992</v>
      </c>
      <c r="AC40" s="48">
        <f>$CK40*C_Of!AC40</f>
        <v>5.2182658824150154</v>
      </c>
      <c r="AD40" s="48">
        <f>$CK40*C_Of!AD40</f>
        <v>5.9886470990633471</v>
      </c>
      <c r="AE40" s="48">
        <f>$CK40*C_Of!AE40</f>
        <v>64.844951984441067</v>
      </c>
      <c r="AF40" s="48">
        <f>$CK40*C_Of!AF40</f>
        <v>21.315294056099898</v>
      </c>
      <c r="AG40" s="48">
        <f>$CK40*C_Of!AG40</f>
        <v>5.5355708369448084</v>
      </c>
      <c r="AH40" s="48">
        <f>$CK40*C_Of!AH40</f>
        <v>8.9484763543500847</v>
      </c>
      <c r="AI40" s="48">
        <f>$CK40*C_Of!AI40</f>
        <v>14444.019078957112</v>
      </c>
      <c r="AJ40" s="48">
        <f>$CK40*C_Of!AJ40</f>
        <v>0</v>
      </c>
      <c r="AK40" s="48">
        <f>$CK40*C_Of!AK40</f>
        <v>7.4055199209051583</v>
      </c>
      <c r="AL40" s="48">
        <f>$CK40*C_Of!AL40</f>
        <v>12.79597518728411</v>
      </c>
      <c r="AM40" s="48">
        <f>$CK40*C_Of!AM40</f>
        <v>3.7616978788957711</v>
      </c>
      <c r="AN40" s="48">
        <f>$CK40*C_Of!AN40</f>
        <v>11.827724633572638</v>
      </c>
      <c r="AO40" s="48">
        <f>$CK40*C_Of!AO40</f>
        <v>19.630976751411051</v>
      </c>
      <c r="AP40" s="48">
        <f>$CK40*C_Of!AP40</f>
        <v>4.661484231478636</v>
      </c>
      <c r="AQ40" s="48">
        <f>$CK40*C_Of!AQ40</f>
        <v>8731.5934504588695</v>
      </c>
      <c r="AR40" s="48">
        <f>$CK40*C_Of!AR40</f>
        <v>366.10476665942258</v>
      </c>
      <c r="AS40" s="48">
        <f>$CK40*C_Of!AS40</f>
        <v>714.61613183323618</v>
      </c>
      <c r="AT40" s="48">
        <f>$CK40*C_Of!AT40</f>
        <v>323.1053435929453</v>
      </c>
      <c r="AU40" s="48">
        <f>$CK40*C_Of!AU40</f>
        <v>2.6303934888493199</v>
      </c>
      <c r="AV40" s="48">
        <f>$CK40*C_Of!AV40</f>
        <v>18.81090344023184</v>
      </c>
      <c r="AW40" s="48">
        <f>$CK40*C_Of!AW40</f>
        <v>3.6912962006722263</v>
      </c>
      <c r="AX40" s="48">
        <f>$CK40*C_Of!AX40</f>
        <v>8.9115827600843129</v>
      </c>
      <c r="AY40" s="48">
        <f>$CK40*C_Of!AY40</f>
        <v>13.41201029826949</v>
      </c>
      <c r="AZ40" s="48">
        <f>$CK40*C_Of!AZ40</f>
        <v>19.90508786940887</v>
      </c>
      <c r="BA40" s="48">
        <f>$CK40*C_Of!BA40</f>
        <v>2.6579561629157702</v>
      </c>
      <c r="BB40" s="48">
        <f>$CK40*C_Of!BB40</f>
        <v>5.953177359912365</v>
      </c>
      <c r="BC40" s="48">
        <f>$CK40*C_Of!BC40</f>
        <v>2.4222078693341897</v>
      </c>
      <c r="BD40" s="48">
        <f>$CK40*C_Of!BD40</f>
        <v>9.7994401761295329</v>
      </c>
      <c r="BE40" s="48">
        <f>$CK40*C_Of!BE40</f>
        <v>8.8724084321233612</v>
      </c>
      <c r="BF40" s="48">
        <f>$CK40*C_Of!BF40</f>
        <v>9.1432758984639442</v>
      </c>
      <c r="BG40" s="48">
        <f>$CK40*C_Of!BG40</f>
        <v>7.9583017910602907</v>
      </c>
      <c r="BH40" s="48">
        <f>$CK40*C_Of!BH40</f>
        <v>7.1004196966931126</v>
      </c>
      <c r="BI40" s="48">
        <f>$CK40*C_Of!BI40</f>
        <v>154.18622612803441</v>
      </c>
      <c r="BJ40" s="48">
        <f>$CK40*C_Of!BJ40</f>
        <v>47.702866758459599</v>
      </c>
      <c r="BK40" s="48">
        <f>$CK40*C_Of!BK40</f>
        <v>139.71749066935041</v>
      </c>
      <c r="BL40" s="48">
        <f>$CK40*C_Of!BL40</f>
        <v>1.05071100683737</v>
      </c>
      <c r="BM40" s="48">
        <f>$CK40*C_Of!BM40</f>
        <v>208.91034027978077</v>
      </c>
      <c r="BN40" s="48">
        <f>$CK40*C_Of!BN40</f>
        <v>929.77408922453117</v>
      </c>
      <c r="BO40" s="48">
        <f>$CK40*C_Of!BO40</f>
        <v>6.3765941451924597</v>
      </c>
      <c r="BP40" s="48">
        <f>$CK40*C_Of!BP40</f>
        <v>5.8308409539662733</v>
      </c>
      <c r="BQ40" s="48">
        <f>$CK40*C_Of!BQ40</f>
        <v>5.6011614804850316</v>
      </c>
      <c r="BR40" s="48">
        <f>$CK40*C_Of!BR40</f>
        <v>0.54894399212875689</v>
      </c>
      <c r="BS40" s="48">
        <f>$CK40*C_Of!BS40</f>
        <v>1.1415545966150744</v>
      </c>
      <c r="BT40" s="48">
        <f>$CK40*C_Of!BT40</f>
        <v>14.652377557543826</v>
      </c>
      <c r="BU40" s="48">
        <f>$CK40*C_Of!BU40</f>
        <v>11.186747840006063</v>
      </c>
      <c r="BV40" s="48">
        <f>$CK40*C_Of!BV40</f>
        <v>8.4043265289211373</v>
      </c>
      <c r="BW40" s="48">
        <f>$CK40*C_Of!BW40</f>
        <v>6.3191430973788911</v>
      </c>
      <c r="BX40" s="48">
        <f>$CK40*C_Of!BX40</f>
        <v>16.135000225891769</v>
      </c>
      <c r="BY40" s="48">
        <f>$CK40*C_Of!BY40</f>
        <v>22.123728292603239</v>
      </c>
      <c r="BZ40" s="48">
        <f>$CK40*C_Of!BZ40</f>
        <v>751.97843988989837</v>
      </c>
      <c r="CA40" s="55">
        <f>$CK40*C_Of!CA40</f>
        <v>0</v>
      </c>
      <c r="CB40" s="83">
        <f t="shared" si="0"/>
        <v>36089.363940499337</v>
      </c>
      <c r="CC40" s="51">
        <f>$CK40*C_Of!CC40</f>
        <v>622448.55140752322</v>
      </c>
      <c r="CD40" s="48">
        <f>$CK40*C_Of!CD40</f>
        <v>0</v>
      </c>
      <c r="CE40" s="48">
        <f>$CK40*C_Of!CE40</f>
        <v>0</v>
      </c>
      <c r="CF40" s="48">
        <f>$CK40*C_Of!CF40</f>
        <v>351.96865265812897</v>
      </c>
      <c r="CG40" s="48">
        <f>$CK40*C_Of!CG40</f>
        <v>-634.0206884041919</v>
      </c>
      <c r="CH40" s="82">
        <f>$CK40*C_Of!CH40</f>
        <v>8915.1366877240253</v>
      </c>
      <c r="CI40" s="93">
        <f t="shared" si="1"/>
        <v>667171.00000000058</v>
      </c>
      <c r="CJ40" s="127"/>
      <c r="CK40" s="48">
        <f>+Sim_V_Of!G33</f>
        <v>667171.00000000023</v>
      </c>
      <c r="CL40" s="48">
        <f t="shared" si="2"/>
        <v>0</v>
      </c>
      <c r="CM40" s="48"/>
      <c r="CN40" s="167">
        <f t="shared" si="3"/>
        <v>0.94590687553790653</v>
      </c>
      <c r="CO40" s="360">
        <v>0</v>
      </c>
    </row>
    <row r="41" spans="1:93" ht="19.5" x14ac:dyDescent="0.25">
      <c r="A41" s="30"/>
      <c r="B41" s="42" t="s">
        <v>32</v>
      </c>
      <c r="C41" s="43" t="s">
        <v>143</v>
      </c>
      <c r="D41" s="51">
        <f>$CK41*C_Of!D41</f>
        <v>0</v>
      </c>
      <c r="E41" s="48">
        <f>$CK41*C_Of!E41</f>
        <v>0</v>
      </c>
      <c r="F41" s="48">
        <f>$CK41*C_Of!F41</f>
        <v>0</v>
      </c>
      <c r="G41" s="48">
        <f>$CK41*C_Of!G41</f>
        <v>0</v>
      </c>
      <c r="H41" s="48">
        <f>$CK41*C_Of!H41</f>
        <v>0</v>
      </c>
      <c r="I41" s="48">
        <f>$CK41*C_Of!I41</f>
        <v>0</v>
      </c>
      <c r="J41" s="48">
        <f>$CK41*C_Of!J41</f>
        <v>0</v>
      </c>
      <c r="K41" s="48">
        <f>$CK41*C_Of!K41</f>
        <v>0</v>
      </c>
      <c r="L41" s="48">
        <f>$CK41*C_Of!L41</f>
        <v>0</v>
      </c>
      <c r="M41" s="48">
        <f>$CK41*C_Of!M41</f>
        <v>0</v>
      </c>
      <c r="N41" s="48">
        <f>$CK41*C_Of!N41</f>
        <v>0</v>
      </c>
      <c r="O41" s="48">
        <f>$CK41*C_Of!O41</f>
        <v>0</v>
      </c>
      <c r="P41" s="48">
        <f>$CK41*C_Of!P41</f>
        <v>0</v>
      </c>
      <c r="Q41" s="48">
        <f>$CK41*C_Of!Q41</f>
        <v>0</v>
      </c>
      <c r="R41" s="48">
        <f>$CK41*C_Of!R41</f>
        <v>0</v>
      </c>
      <c r="S41" s="48">
        <f>$CK41*C_Of!S41</f>
        <v>0</v>
      </c>
      <c r="T41" s="48">
        <f>$CK41*C_Of!T41</f>
        <v>0</v>
      </c>
      <c r="U41" s="48">
        <f>$CK41*C_Of!U41</f>
        <v>0</v>
      </c>
      <c r="V41" s="48">
        <f>$CK41*C_Of!V41</f>
        <v>0</v>
      </c>
      <c r="W41" s="48">
        <f>$CK41*C_Of!W41</f>
        <v>0</v>
      </c>
      <c r="X41" s="48">
        <f>$CK41*C_Of!X41</f>
        <v>0</v>
      </c>
      <c r="Y41" s="48">
        <f>$CK41*C_Of!Y41</f>
        <v>0</v>
      </c>
      <c r="Z41" s="48">
        <f>$CK41*C_Of!Z41</f>
        <v>0</v>
      </c>
      <c r="AA41" s="48">
        <f>$CK41*C_Of!AA41</f>
        <v>0</v>
      </c>
      <c r="AB41" s="48">
        <f>$CK41*C_Of!AB41</f>
        <v>0</v>
      </c>
      <c r="AC41" s="48">
        <f>$CK41*C_Of!AC41</f>
        <v>0</v>
      </c>
      <c r="AD41" s="48">
        <f>$CK41*C_Of!AD41</f>
        <v>0</v>
      </c>
      <c r="AE41" s="48">
        <f>$CK41*C_Of!AE41</f>
        <v>0</v>
      </c>
      <c r="AF41" s="48">
        <f>$CK41*C_Of!AF41</f>
        <v>0</v>
      </c>
      <c r="AG41" s="48">
        <f>$CK41*C_Of!AG41</f>
        <v>0</v>
      </c>
      <c r="AH41" s="48">
        <f>$CK41*C_Of!AH41</f>
        <v>0</v>
      </c>
      <c r="AI41" s="48">
        <f>$CK41*C_Of!AI41</f>
        <v>0</v>
      </c>
      <c r="AJ41" s="48">
        <f>$CK41*C_Of!AJ41</f>
        <v>0</v>
      </c>
      <c r="AK41" s="48">
        <f>$CK41*C_Of!AK41</f>
        <v>0</v>
      </c>
      <c r="AL41" s="48">
        <f>$CK41*C_Of!AL41</f>
        <v>0</v>
      </c>
      <c r="AM41" s="48">
        <f>$CK41*C_Of!AM41</f>
        <v>0</v>
      </c>
      <c r="AN41" s="48">
        <f>$CK41*C_Of!AN41</f>
        <v>0</v>
      </c>
      <c r="AO41" s="48">
        <f>$CK41*C_Of!AO41</f>
        <v>0</v>
      </c>
      <c r="AP41" s="48">
        <f>$CK41*C_Of!AP41</f>
        <v>0</v>
      </c>
      <c r="AQ41" s="48">
        <f>$CK41*C_Of!AQ41</f>
        <v>0</v>
      </c>
      <c r="AR41" s="48">
        <f>$CK41*C_Of!AR41</f>
        <v>0</v>
      </c>
      <c r="AS41" s="48">
        <f>$CK41*C_Of!AS41</f>
        <v>0</v>
      </c>
      <c r="AT41" s="48">
        <f>$CK41*C_Of!AT41</f>
        <v>0</v>
      </c>
      <c r="AU41" s="48">
        <f>$CK41*C_Of!AU41</f>
        <v>0</v>
      </c>
      <c r="AV41" s="48">
        <f>$CK41*C_Of!AV41</f>
        <v>0</v>
      </c>
      <c r="AW41" s="48">
        <f>$CK41*C_Of!AW41</f>
        <v>0</v>
      </c>
      <c r="AX41" s="48">
        <f>$CK41*C_Of!AX41</f>
        <v>0</v>
      </c>
      <c r="AY41" s="48">
        <f>$CK41*C_Of!AY41</f>
        <v>0</v>
      </c>
      <c r="AZ41" s="48">
        <f>$CK41*C_Of!AZ41</f>
        <v>0</v>
      </c>
      <c r="BA41" s="48">
        <f>$CK41*C_Of!BA41</f>
        <v>0</v>
      </c>
      <c r="BB41" s="48">
        <f>$CK41*C_Of!BB41</f>
        <v>0</v>
      </c>
      <c r="BC41" s="48">
        <f>$CK41*C_Of!BC41</f>
        <v>0</v>
      </c>
      <c r="BD41" s="48">
        <f>$CK41*C_Of!BD41</f>
        <v>0</v>
      </c>
      <c r="BE41" s="48">
        <f>$CK41*C_Of!BE41</f>
        <v>0</v>
      </c>
      <c r="BF41" s="48">
        <f>$CK41*C_Of!BF41</f>
        <v>0</v>
      </c>
      <c r="BG41" s="48">
        <f>$CK41*C_Of!BG41</f>
        <v>0</v>
      </c>
      <c r="BH41" s="48">
        <f>$CK41*C_Of!BH41</f>
        <v>0</v>
      </c>
      <c r="BI41" s="48">
        <f>$CK41*C_Of!BI41</f>
        <v>0</v>
      </c>
      <c r="BJ41" s="48">
        <f>$CK41*C_Of!BJ41</f>
        <v>0</v>
      </c>
      <c r="BK41" s="48">
        <f>$CK41*C_Of!BK41</f>
        <v>0</v>
      </c>
      <c r="BL41" s="48">
        <f>$CK41*C_Of!BL41</f>
        <v>0</v>
      </c>
      <c r="BM41" s="48">
        <f>$CK41*C_Of!BM41</f>
        <v>0</v>
      </c>
      <c r="BN41" s="48">
        <f>$CK41*C_Of!BN41</f>
        <v>0</v>
      </c>
      <c r="BO41" s="48">
        <f>$CK41*C_Of!BO41</f>
        <v>0</v>
      </c>
      <c r="BP41" s="48">
        <f>$CK41*C_Of!BP41</f>
        <v>0</v>
      </c>
      <c r="BQ41" s="48">
        <f>$CK41*C_Of!BQ41</f>
        <v>0</v>
      </c>
      <c r="BR41" s="48">
        <f>$CK41*C_Of!BR41</f>
        <v>0</v>
      </c>
      <c r="BS41" s="48">
        <f>$CK41*C_Of!BS41</f>
        <v>0</v>
      </c>
      <c r="BT41" s="48">
        <f>$CK41*C_Of!BT41</f>
        <v>0</v>
      </c>
      <c r="BU41" s="48">
        <f>$CK41*C_Of!BU41</f>
        <v>0</v>
      </c>
      <c r="BV41" s="48">
        <f>$CK41*C_Of!BV41</f>
        <v>0</v>
      </c>
      <c r="BW41" s="48">
        <f>$CK41*C_Of!BW41</f>
        <v>0</v>
      </c>
      <c r="BX41" s="48">
        <f>$CK41*C_Of!BX41</f>
        <v>0</v>
      </c>
      <c r="BY41" s="48">
        <f>$CK41*C_Of!BY41</f>
        <v>0</v>
      </c>
      <c r="BZ41" s="48">
        <f>$CK41*C_Of!BZ41</f>
        <v>0</v>
      </c>
      <c r="CA41" s="55">
        <f>$CK41*C_Of!CA41</f>
        <v>0</v>
      </c>
      <c r="CB41" s="83">
        <f t="shared" si="0"/>
        <v>0</v>
      </c>
      <c r="CC41" s="51">
        <f>$CK41*C_Of!CC41</f>
        <v>0</v>
      </c>
      <c r="CD41" s="48">
        <f>$CK41*C_Of!CD41</f>
        <v>0</v>
      </c>
      <c r="CE41" s="48">
        <f>$CK41*C_Of!CE41</f>
        <v>0</v>
      </c>
      <c r="CF41" s="48">
        <f>$CK41*C_Of!CF41</f>
        <v>0</v>
      </c>
      <c r="CG41" s="48">
        <f>$CK41*C_Of!CG41</f>
        <v>0</v>
      </c>
      <c r="CH41" s="82">
        <f>$CK41*C_Of!CH41</f>
        <v>0</v>
      </c>
      <c r="CI41" s="93">
        <f t="shared" si="1"/>
        <v>0</v>
      </c>
      <c r="CJ41" s="127"/>
      <c r="CK41" s="48">
        <f>+Sim_V_Of!G34</f>
        <v>0</v>
      </c>
      <c r="CL41" s="48">
        <f t="shared" si="2"/>
        <v>0</v>
      </c>
      <c r="CM41" s="48"/>
      <c r="CN41" s="167">
        <f t="shared" si="3"/>
        <v>0</v>
      </c>
      <c r="CO41" s="360">
        <v>0</v>
      </c>
    </row>
    <row r="42" spans="1:93" ht="19.5" x14ac:dyDescent="0.25">
      <c r="A42" s="30"/>
      <c r="B42" s="42" t="s">
        <v>33</v>
      </c>
      <c r="C42" s="43" t="s">
        <v>144</v>
      </c>
      <c r="D42" s="51">
        <f>$CK42*C_Of!D42</f>
        <v>488.78820940318718</v>
      </c>
      <c r="E42" s="48">
        <f>$CK42*C_Of!E42</f>
        <v>6030.6019161223949</v>
      </c>
      <c r="F42" s="48">
        <f>$CK42*C_Of!F42</f>
        <v>599.39713039039361</v>
      </c>
      <c r="G42" s="48">
        <f>$CK42*C_Of!G42</f>
        <v>946.69640028459571</v>
      </c>
      <c r="H42" s="48">
        <f>$CK42*C_Of!H42</f>
        <v>6456.9618035510075</v>
      </c>
      <c r="I42" s="48">
        <f>$CK42*C_Of!I42</f>
        <v>803.74308637668184</v>
      </c>
      <c r="J42" s="48">
        <f>$CK42*C_Of!J42</f>
        <v>239.19391502185209</v>
      </c>
      <c r="K42" s="48">
        <f>$CK42*C_Of!K42</f>
        <v>678.20621216380187</v>
      </c>
      <c r="L42" s="48">
        <f>$CK42*C_Of!L42</f>
        <v>333.97077296612105</v>
      </c>
      <c r="M42" s="48">
        <f>$CK42*C_Of!M42</f>
        <v>2576.2639751463362</v>
      </c>
      <c r="N42" s="48">
        <f>$CK42*C_Of!N42</f>
        <v>11.123220171073488</v>
      </c>
      <c r="O42" s="48">
        <f>$CK42*C_Of!O42</f>
        <v>3284.9045148708806</v>
      </c>
      <c r="P42" s="48">
        <f>$CK42*C_Of!P42</f>
        <v>1389.8909585819458</v>
      </c>
      <c r="Q42" s="48">
        <f>$CK42*C_Of!Q42</f>
        <v>42.151188218211161</v>
      </c>
      <c r="R42" s="48">
        <f>$CK42*C_Of!R42</f>
        <v>2385.8098818796252</v>
      </c>
      <c r="S42" s="48">
        <f>$CK42*C_Of!S42</f>
        <v>342.86075083931576</v>
      </c>
      <c r="T42" s="48">
        <f>$CK42*C_Of!T42</f>
        <v>399.16737424501713</v>
      </c>
      <c r="U42" s="48">
        <f>$CK42*C_Of!U42</f>
        <v>8484.3177128624975</v>
      </c>
      <c r="V42" s="48">
        <f>$CK42*C_Of!V42</f>
        <v>1527.0176818098205</v>
      </c>
      <c r="W42" s="48">
        <f>$CK42*C_Of!W42</f>
        <v>314.75379420726119</v>
      </c>
      <c r="X42" s="48">
        <f>$CK42*C_Of!X42</f>
        <v>357.58731768898724</v>
      </c>
      <c r="Y42" s="48">
        <f>$CK42*C_Of!Y42</f>
        <v>63.782304182275311</v>
      </c>
      <c r="Z42" s="48">
        <f>$CK42*C_Of!Z42</f>
        <v>829.99967617342577</v>
      </c>
      <c r="AA42" s="48">
        <f>$CK42*C_Of!AA42</f>
        <v>115.55692497437167</v>
      </c>
      <c r="AB42" s="48">
        <f>$CK42*C_Of!AB42</f>
        <v>64.223029200474002</v>
      </c>
      <c r="AC42" s="48">
        <f>$CK42*C_Of!AC42</f>
        <v>37.30875268619176</v>
      </c>
      <c r="AD42" s="48">
        <f>$CK42*C_Of!AD42</f>
        <v>40.60563407780019</v>
      </c>
      <c r="AE42" s="48">
        <f>$CK42*C_Of!AE42</f>
        <v>485.82361558238779</v>
      </c>
      <c r="AF42" s="48">
        <f>$CK42*C_Of!AF42</f>
        <v>252.72178644569124</v>
      </c>
      <c r="AG42" s="48">
        <f>$CK42*C_Of!AG42</f>
        <v>48.979212217144351</v>
      </c>
      <c r="AH42" s="48">
        <f>$CK42*C_Of!AH42</f>
        <v>172.46361163074008</v>
      </c>
      <c r="AI42" s="48">
        <f>$CK42*C_Of!AI42</f>
        <v>103.0765052454262</v>
      </c>
      <c r="AJ42" s="48">
        <f>$CK42*C_Of!AJ42</f>
        <v>0</v>
      </c>
      <c r="AK42" s="48">
        <f>$CK42*C_Of!AK42</f>
        <v>42728.976836066766</v>
      </c>
      <c r="AL42" s="48">
        <f>$CK42*C_Of!AL42</f>
        <v>90937.568873224533</v>
      </c>
      <c r="AM42" s="48">
        <f>$CK42*C_Of!AM42</f>
        <v>12043.624226440234</v>
      </c>
      <c r="AN42" s="48">
        <f>$CK42*C_Of!AN42</f>
        <v>213.97282445449289</v>
      </c>
      <c r="AO42" s="48">
        <f>$CK42*C_Of!AO42</f>
        <v>388.69459199488932</v>
      </c>
      <c r="AP42" s="48">
        <f>$CK42*C_Of!AP42</f>
        <v>862.70303028083583</v>
      </c>
      <c r="AQ42" s="48">
        <f>$CK42*C_Of!AQ42</f>
        <v>2042.872188194624</v>
      </c>
      <c r="AR42" s="48">
        <f>$CK42*C_Of!AR42</f>
        <v>776.67394035982409</v>
      </c>
      <c r="AS42" s="48">
        <f>$CK42*C_Of!AS42</f>
        <v>2735.8753545296777</v>
      </c>
      <c r="AT42" s="48">
        <f>$CK42*C_Of!AT42</f>
        <v>781.67305627131111</v>
      </c>
      <c r="AU42" s="48">
        <f>$CK42*C_Of!AU42</f>
        <v>316.01477528472208</v>
      </c>
      <c r="AV42" s="48">
        <f>$CK42*C_Of!AV42</f>
        <v>2100.8950774260225</v>
      </c>
      <c r="AW42" s="48">
        <f>$CK42*C_Of!AW42</f>
        <v>83.425271047232428</v>
      </c>
      <c r="AX42" s="48">
        <f>$CK42*C_Of!AX42</f>
        <v>131.73808191400667</v>
      </c>
      <c r="AY42" s="48">
        <f>$CK42*C_Of!AY42</f>
        <v>282.31019782897943</v>
      </c>
      <c r="AZ42" s="48">
        <f>$CK42*C_Of!AZ42</f>
        <v>1106.0841612857298</v>
      </c>
      <c r="BA42" s="48">
        <f>$CK42*C_Of!BA42</f>
        <v>855.94971085734608</v>
      </c>
      <c r="BB42" s="48">
        <f>$CK42*C_Of!BB42</f>
        <v>1770.9206824902394</v>
      </c>
      <c r="BC42" s="48">
        <f>$CK42*C_Of!BC42</f>
        <v>113.20493024617592</v>
      </c>
      <c r="BD42" s="48">
        <f>$CK42*C_Of!BD42</f>
        <v>1804.2909001151861</v>
      </c>
      <c r="BE42" s="48">
        <f>$CK42*C_Of!BE42</f>
        <v>25663.22341067591</v>
      </c>
      <c r="BF42" s="48">
        <f>$CK42*C_Of!BF42</f>
        <v>543.45435867622416</v>
      </c>
      <c r="BG42" s="48">
        <f>$CK42*C_Of!BG42</f>
        <v>194.40237522462914</v>
      </c>
      <c r="BH42" s="48">
        <f>$CK42*C_Of!BH42</f>
        <v>206.9617812758944</v>
      </c>
      <c r="BI42" s="48">
        <f>$CK42*C_Of!BI42</f>
        <v>7789.1048545511057</v>
      </c>
      <c r="BJ42" s="48">
        <f>$CK42*C_Of!BJ42</f>
        <v>109718.73158219527</v>
      </c>
      <c r="BK42" s="48">
        <f>$CK42*C_Of!BK42</f>
        <v>6835.7447430996453</v>
      </c>
      <c r="BL42" s="48">
        <f>$CK42*C_Of!BL42</f>
        <v>1633.5206170945944</v>
      </c>
      <c r="BM42" s="48">
        <f>$CK42*C_Of!BM42</f>
        <v>3494.1552334264693</v>
      </c>
      <c r="BN42" s="48">
        <f>$CK42*C_Of!BN42</f>
        <v>759.36385161108512</v>
      </c>
      <c r="BO42" s="48">
        <f>$CK42*C_Of!BO42</f>
        <v>573.67323029886018</v>
      </c>
      <c r="BP42" s="48">
        <f>$CK42*C_Of!BP42</f>
        <v>130.80192467915026</v>
      </c>
      <c r="BQ42" s="48">
        <f>$CK42*C_Of!BQ42</f>
        <v>60.31137875537641</v>
      </c>
      <c r="BR42" s="48">
        <f>$CK42*C_Of!BR42</f>
        <v>22.56848877884774</v>
      </c>
      <c r="BS42" s="48">
        <f>$CK42*C_Of!BS42</f>
        <v>7.4266184761201988</v>
      </c>
      <c r="BT42" s="48">
        <f>$CK42*C_Of!BT42</f>
        <v>17469.998598936942</v>
      </c>
      <c r="BU42" s="48">
        <f>$CK42*C_Of!BU42</f>
        <v>268.25049277396408</v>
      </c>
      <c r="BV42" s="48">
        <f>$CK42*C_Of!BV42</f>
        <v>4133.3997411822938</v>
      </c>
      <c r="BW42" s="48">
        <f>$CK42*C_Of!BW42</f>
        <v>466.85943865786385</v>
      </c>
      <c r="BX42" s="48">
        <f>$CK42*C_Of!BX42</f>
        <v>3295.5050353240772</v>
      </c>
      <c r="BY42" s="48">
        <f>$CK42*C_Of!BY42</f>
        <v>194.76732125772023</v>
      </c>
      <c r="BZ42" s="48">
        <f>$CK42*C_Of!BZ42</f>
        <v>212.09237672826799</v>
      </c>
      <c r="CA42" s="55">
        <f>$CK42*C_Of!CA42</f>
        <v>0</v>
      </c>
      <c r="CB42" s="83">
        <f t="shared" si="0"/>
        <v>385659.73503321002</v>
      </c>
      <c r="CC42" s="51">
        <f>$CK42*C_Of!CC42</f>
        <v>115888.41557833378</v>
      </c>
      <c r="CD42" s="48">
        <f>$CK42*C_Of!CD42</f>
        <v>0</v>
      </c>
      <c r="CE42" s="48">
        <f>$CK42*C_Of!CE42</f>
        <v>0</v>
      </c>
      <c r="CF42" s="48">
        <f>$CK42*C_Of!CF42</f>
        <v>6362.0250000860569</v>
      </c>
      <c r="CG42" s="48">
        <f>$CK42*C_Of!CG42</f>
        <v>31502.90059292411</v>
      </c>
      <c r="CH42" s="82">
        <f>$CK42*C_Of!CH42</f>
        <v>69291.923795448485</v>
      </c>
      <c r="CI42" s="93">
        <f t="shared" si="1"/>
        <v>608705.00000000244</v>
      </c>
      <c r="CJ42" s="127"/>
      <c r="CK42" s="48">
        <f>+Sim_V_Of!G35</f>
        <v>608705.00000000256</v>
      </c>
      <c r="CL42" s="48">
        <f t="shared" si="2"/>
        <v>0</v>
      </c>
      <c r="CM42" s="48"/>
      <c r="CN42" s="167">
        <f t="shared" si="3"/>
        <v>0.36642587947657984</v>
      </c>
      <c r="CO42" s="360">
        <v>0</v>
      </c>
    </row>
    <row r="43" spans="1:93" ht="19.5" x14ac:dyDescent="0.25">
      <c r="A43" s="30"/>
      <c r="B43" s="42" t="s">
        <v>34</v>
      </c>
      <c r="C43" s="43" t="s">
        <v>145</v>
      </c>
      <c r="D43" s="51">
        <f>$CK43*C_Of!D43</f>
        <v>75.771837945549109</v>
      </c>
      <c r="E43" s="48">
        <f>$CK43*C_Of!E43</f>
        <v>68.808208895014005</v>
      </c>
      <c r="F43" s="48">
        <f>$CK43*C_Of!F43</f>
        <v>259.03242494761957</v>
      </c>
      <c r="G43" s="48">
        <f>$CK43*C_Of!G43</f>
        <v>17.930452022124449</v>
      </c>
      <c r="H43" s="48">
        <f>$CK43*C_Of!H43</f>
        <v>1272.5759703158137</v>
      </c>
      <c r="I43" s="48">
        <f>$CK43*C_Of!I43</f>
        <v>2496.2664179248404</v>
      </c>
      <c r="J43" s="48">
        <f>$CK43*C_Of!J43</f>
        <v>70.859436510674215</v>
      </c>
      <c r="K43" s="48">
        <f>$CK43*C_Of!K43</f>
        <v>181.10044371384984</v>
      </c>
      <c r="L43" s="48">
        <f>$CK43*C_Of!L43</f>
        <v>268.57737161079177</v>
      </c>
      <c r="M43" s="48">
        <f>$CK43*C_Of!M43</f>
        <v>281.17724959851802</v>
      </c>
      <c r="N43" s="48">
        <f>$CK43*C_Of!N43</f>
        <v>69.94402124196526</v>
      </c>
      <c r="O43" s="48">
        <f>$CK43*C_Of!O43</f>
        <v>3092.4909872764506</v>
      </c>
      <c r="P43" s="48">
        <f>$CK43*C_Of!P43</f>
        <v>3119.8700365512682</v>
      </c>
      <c r="Q43" s="48">
        <f>$CK43*C_Of!Q43</f>
        <v>148.64201876633555</v>
      </c>
      <c r="R43" s="48">
        <f>$CK43*C_Of!R43</f>
        <v>11553.378344526687</v>
      </c>
      <c r="S43" s="48">
        <f>$CK43*C_Of!S43</f>
        <v>1876.7627831545483</v>
      </c>
      <c r="T43" s="48">
        <f>$CK43*C_Of!T43</f>
        <v>1359.8314571626258</v>
      </c>
      <c r="U43" s="48">
        <f>$CK43*C_Of!U43</f>
        <v>5257.6287691443385</v>
      </c>
      <c r="V43" s="48">
        <f>$CK43*C_Of!V43</f>
        <v>2002.5820661605489</v>
      </c>
      <c r="W43" s="48">
        <f>$CK43*C_Of!W43</f>
        <v>611.87005093177117</v>
      </c>
      <c r="X43" s="48">
        <f>$CK43*C_Of!X43</f>
        <v>592.4371582365028</v>
      </c>
      <c r="Y43" s="48">
        <f>$CK43*C_Of!Y43</f>
        <v>519.69589656907965</v>
      </c>
      <c r="Z43" s="48">
        <f>$CK43*C_Of!Z43</f>
        <v>614.06556054263228</v>
      </c>
      <c r="AA43" s="48">
        <f>$CK43*C_Of!AA43</f>
        <v>167.83274151527951</v>
      </c>
      <c r="AB43" s="48">
        <f>$CK43*C_Of!AB43</f>
        <v>486.65436917310876</v>
      </c>
      <c r="AC43" s="48">
        <f>$CK43*C_Of!AC43</f>
        <v>148.53258308829714</v>
      </c>
      <c r="AD43" s="48">
        <f>$CK43*C_Of!AD43</f>
        <v>93.744434649507326</v>
      </c>
      <c r="AE43" s="48">
        <f>$CK43*C_Of!AE43</f>
        <v>1511.3469860943919</v>
      </c>
      <c r="AF43" s="48">
        <f>$CK43*C_Of!AF43</f>
        <v>1737.5177454601235</v>
      </c>
      <c r="AG43" s="48">
        <f>$CK43*C_Of!AG43</f>
        <v>228.8488036786454</v>
      </c>
      <c r="AH43" s="48">
        <f>$CK43*C_Of!AH43</f>
        <v>1811.5793084035383</v>
      </c>
      <c r="AI43" s="48">
        <f>$CK43*C_Of!AI43</f>
        <v>1021.4911335558735</v>
      </c>
      <c r="AJ43" s="48">
        <f>$CK43*C_Of!AJ43</f>
        <v>0</v>
      </c>
      <c r="AK43" s="48">
        <f>$CK43*C_Of!AK43</f>
        <v>2337.8879468614223</v>
      </c>
      <c r="AL43" s="48">
        <f>$CK43*C_Of!AL43</f>
        <v>52123.696673461265</v>
      </c>
      <c r="AM43" s="48">
        <f>$CK43*C_Of!AM43</f>
        <v>4996.9616614655406</v>
      </c>
      <c r="AN43" s="48">
        <f>$CK43*C_Of!AN43</f>
        <v>1922.9645575420425</v>
      </c>
      <c r="AO43" s="48">
        <f>$CK43*C_Of!AO43</f>
        <v>2491.4440797234111</v>
      </c>
      <c r="AP43" s="48">
        <f>$CK43*C_Of!AP43</f>
        <v>1457.5246932038176</v>
      </c>
      <c r="AQ43" s="48">
        <f>$CK43*C_Of!AQ43</f>
        <v>4293.5352221635731</v>
      </c>
      <c r="AR43" s="48">
        <f>$CK43*C_Of!AR43</f>
        <v>575.98959030106028</v>
      </c>
      <c r="AS43" s="48">
        <f>$CK43*C_Of!AS43</f>
        <v>1626.6263295057986</v>
      </c>
      <c r="AT43" s="48">
        <f>$CK43*C_Of!AT43</f>
        <v>280.10725834754891</v>
      </c>
      <c r="AU43" s="48">
        <f>$CK43*C_Of!AU43</f>
        <v>366.4510374502301</v>
      </c>
      <c r="AV43" s="48">
        <f>$CK43*C_Of!AV43</f>
        <v>1059.2971815704761</v>
      </c>
      <c r="AW43" s="48">
        <f>$CK43*C_Of!AW43</f>
        <v>405.66406398130323</v>
      </c>
      <c r="AX43" s="48">
        <f>$CK43*C_Of!AX43</f>
        <v>1388.9842141780987</v>
      </c>
      <c r="AY43" s="48">
        <f>$CK43*C_Of!AY43</f>
        <v>2493.6907063296721</v>
      </c>
      <c r="AZ43" s="48">
        <f>$CK43*C_Of!AZ43</f>
        <v>6371.8013781546406</v>
      </c>
      <c r="BA43" s="48">
        <f>$CK43*C_Of!BA43</f>
        <v>538.68118306622648</v>
      </c>
      <c r="BB43" s="48">
        <f>$CK43*C_Of!BB43</f>
        <v>1325.171931123507</v>
      </c>
      <c r="BC43" s="48">
        <f>$CK43*C_Of!BC43</f>
        <v>484.77038379335715</v>
      </c>
      <c r="BD43" s="48">
        <f>$CK43*C_Of!BD43</f>
        <v>656.73806121413247</v>
      </c>
      <c r="BE43" s="48">
        <f>$CK43*C_Of!BE43</f>
        <v>1772.3778583388435</v>
      </c>
      <c r="BF43" s="48">
        <f>$CK43*C_Of!BF43</f>
        <v>2355.6142069055895</v>
      </c>
      <c r="BG43" s="48">
        <f>$CK43*C_Of!BG43</f>
        <v>1727.4859256465456</v>
      </c>
      <c r="BH43" s="48">
        <f>$CK43*C_Of!BH43</f>
        <v>3458.2552214579632</v>
      </c>
      <c r="BI43" s="48">
        <f>$CK43*C_Of!BI43</f>
        <v>41750.982274588765</v>
      </c>
      <c r="BJ43" s="48">
        <f>$CK43*C_Of!BJ43</f>
        <v>38513.684791964799</v>
      </c>
      <c r="BK43" s="48">
        <f>$CK43*C_Of!BK43</f>
        <v>10795.884170714246</v>
      </c>
      <c r="BL43" s="48">
        <f>$CK43*C_Of!BL43</f>
        <v>342.34036397002814</v>
      </c>
      <c r="BM43" s="48">
        <f>$CK43*C_Of!BM43</f>
        <v>2014.8305888835989</v>
      </c>
      <c r="BN43" s="48">
        <f>$CK43*C_Of!BN43</f>
        <v>2927.0401158737413</v>
      </c>
      <c r="BO43" s="48">
        <f>$CK43*C_Of!BO43</f>
        <v>1489.2148512611768</v>
      </c>
      <c r="BP43" s="48">
        <f>$CK43*C_Of!BP43</f>
        <v>4631.9255115959595</v>
      </c>
      <c r="BQ43" s="48">
        <f>$CK43*C_Of!BQ43</f>
        <v>1573.0289911103109</v>
      </c>
      <c r="BR43" s="48">
        <f>$CK43*C_Of!BR43</f>
        <v>1207.9829669849828</v>
      </c>
      <c r="BS43" s="48">
        <f>$CK43*C_Of!BS43</f>
        <v>12.494570020792773</v>
      </c>
      <c r="BT43" s="48">
        <f>$CK43*C_Of!BT43</f>
        <v>26084.006011301371</v>
      </c>
      <c r="BU43" s="48">
        <f>$CK43*C_Of!BU43</f>
        <v>12564.95717394496</v>
      </c>
      <c r="BV43" s="48">
        <f>$CK43*C_Of!BV43</f>
        <v>9421.4436857349301</v>
      </c>
      <c r="BW43" s="48">
        <f>$CK43*C_Of!BW43</f>
        <v>27526.96267513639</v>
      </c>
      <c r="BX43" s="48">
        <f>$CK43*C_Of!BX43</f>
        <v>4761.6021502354197</v>
      </c>
      <c r="BY43" s="48">
        <f>$CK43*C_Of!BY43</f>
        <v>3519.6044313025404</v>
      </c>
      <c r="BZ43" s="48">
        <f>$CK43*C_Of!BZ43</f>
        <v>9984.6766770863742</v>
      </c>
      <c r="CA43" s="55">
        <f>$CK43*C_Of!CA43</f>
        <v>0</v>
      </c>
      <c r="CB43" s="83">
        <f t="shared" si="0"/>
        <v>338653.23043686483</v>
      </c>
      <c r="CC43" s="51">
        <f>$CK43*C_Of!CC43</f>
        <v>603173.81617613137</v>
      </c>
      <c r="CD43" s="48">
        <f>$CK43*C_Of!CD43</f>
        <v>0</v>
      </c>
      <c r="CE43" s="48">
        <f>$CK43*C_Of!CE43</f>
        <v>0</v>
      </c>
      <c r="CF43" s="48">
        <f>$CK43*C_Of!CF43</f>
        <v>37939.531878051173</v>
      </c>
      <c r="CG43" s="48">
        <f>$CK43*C_Of!CG43</f>
        <v>-37856.310742161186</v>
      </c>
      <c r="CH43" s="82">
        <f>$CK43*C_Of!CH43</f>
        <v>60607.732251113783</v>
      </c>
      <c r="CI43" s="93">
        <f t="shared" si="1"/>
        <v>1002517.9999999998</v>
      </c>
      <c r="CJ43" s="127"/>
      <c r="CK43" s="48">
        <f>+Sim_V_Of!G36</f>
        <v>1002517.9999999999</v>
      </c>
      <c r="CL43" s="48">
        <f t="shared" si="2"/>
        <v>0</v>
      </c>
      <c r="CM43" s="48"/>
      <c r="CN43" s="167">
        <f t="shared" si="3"/>
        <v>0.66219735661916812</v>
      </c>
      <c r="CO43" s="360">
        <v>0</v>
      </c>
    </row>
    <row r="44" spans="1:93" ht="19.5" x14ac:dyDescent="0.25">
      <c r="A44" s="30"/>
      <c r="B44" s="42" t="s">
        <v>35</v>
      </c>
      <c r="C44" s="43" t="s">
        <v>146</v>
      </c>
      <c r="D44" s="51">
        <f>$CK44*C_Of!D44</f>
        <v>5.8407554262679735</v>
      </c>
      <c r="E44" s="48">
        <f>$CK44*C_Of!E44</f>
        <v>4.5451281881368866</v>
      </c>
      <c r="F44" s="48">
        <f>$CK44*C_Of!F44</f>
        <v>15.911203835767978</v>
      </c>
      <c r="G44" s="48">
        <f>$CK44*C_Of!G44</f>
        <v>2.2258141186216283</v>
      </c>
      <c r="H44" s="48">
        <f>$CK44*C_Of!H44</f>
        <v>440.03824845608455</v>
      </c>
      <c r="I44" s="48">
        <f>$CK44*C_Of!I44</f>
        <v>420.50687702742164</v>
      </c>
      <c r="J44" s="48">
        <f>$CK44*C_Of!J44</f>
        <v>8.3394703629827642</v>
      </c>
      <c r="K44" s="48">
        <f>$CK44*C_Of!K44</f>
        <v>123.52578445108971</v>
      </c>
      <c r="L44" s="48">
        <f>$CK44*C_Of!L44</f>
        <v>9.8683501266227598</v>
      </c>
      <c r="M44" s="48">
        <f>$CK44*C_Of!M44</f>
        <v>233.10956493088867</v>
      </c>
      <c r="N44" s="48">
        <f>$CK44*C_Of!N44</f>
        <v>18.310136516192408</v>
      </c>
      <c r="O44" s="48">
        <f>$CK44*C_Of!O44</f>
        <v>178.59223432024524</v>
      </c>
      <c r="P44" s="48">
        <f>$CK44*C_Of!P44</f>
        <v>22.541920334939185</v>
      </c>
      <c r="Q44" s="48">
        <f>$CK44*C_Of!Q44</f>
        <v>1466.8590802620652</v>
      </c>
      <c r="R44" s="48">
        <f>$CK44*C_Of!R44</f>
        <v>83.696344293817418</v>
      </c>
      <c r="S44" s="48">
        <f>$CK44*C_Of!S44</f>
        <v>10.358950141081046</v>
      </c>
      <c r="T44" s="48">
        <f>$CK44*C_Of!T44</f>
        <v>63.976300567041193</v>
      </c>
      <c r="U44" s="48">
        <f>$CK44*C_Of!U44</f>
        <v>362.90573237603513</v>
      </c>
      <c r="V44" s="48">
        <f>$CK44*C_Of!V44</f>
        <v>236.81351991220069</v>
      </c>
      <c r="W44" s="48">
        <f>$CK44*C_Of!W44</f>
        <v>68.242243800963621</v>
      </c>
      <c r="X44" s="48">
        <f>$CK44*C_Of!X44</f>
        <v>37.573331055147705</v>
      </c>
      <c r="Y44" s="48">
        <f>$CK44*C_Of!Y44</f>
        <v>23.929787540375248</v>
      </c>
      <c r="Z44" s="48">
        <f>$CK44*C_Of!Z44</f>
        <v>75.058527017829462</v>
      </c>
      <c r="AA44" s="48">
        <f>$CK44*C_Of!AA44</f>
        <v>17.520565867163729</v>
      </c>
      <c r="AB44" s="48">
        <f>$CK44*C_Of!AB44</f>
        <v>12.372396520143216</v>
      </c>
      <c r="AC44" s="48">
        <f>$CK44*C_Of!AC44</f>
        <v>7.7882770439011058</v>
      </c>
      <c r="AD44" s="48">
        <f>$CK44*C_Of!AD44</f>
        <v>8.5955325995934544</v>
      </c>
      <c r="AE44" s="48">
        <f>$CK44*C_Of!AE44</f>
        <v>203.78006355795424</v>
      </c>
      <c r="AF44" s="48">
        <f>$CK44*C_Of!AF44</f>
        <v>188.83200133826674</v>
      </c>
      <c r="AG44" s="48">
        <f>$CK44*C_Of!AG44</f>
        <v>8.142465442909149</v>
      </c>
      <c r="AH44" s="48">
        <f>$CK44*C_Of!AH44</f>
        <v>187.25575341734628</v>
      </c>
      <c r="AI44" s="48">
        <f>$CK44*C_Of!AI44</f>
        <v>95.362803194511784</v>
      </c>
      <c r="AJ44" s="48">
        <f>$CK44*C_Of!AJ44</f>
        <v>0</v>
      </c>
      <c r="AK44" s="48">
        <f>$CK44*C_Of!AK44</f>
        <v>177.02994329268972</v>
      </c>
      <c r="AL44" s="48">
        <f>$CK44*C_Of!AL44</f>
        <v>2828.4562562140636</v>
      </c>
      <c r="AM44" s="48">
        <f>$CK44*C_Of!AM44</f>
        <v>49394.506263940253</v>
      </c>
      <c r="AN44" s="48">
        <f>$CK44*C_Of!AN44</f>
        <v>155.05848246352977</v>
      </c>
      <c r="AO44" s="48">
        <f>$CK44*C_Of!AO44</f>
        <v>286.98259339738371</v>
      </c>
      <c r="AP44" s="48">
        <f>$CK44*C_Of!AP44</f>
        <v>12.823187438735591</v>
      </c>
      <c r="AQ44" s="48">
        <f>$CK44*C_Of!AQ44</f>
        <v>87.120944133560087</v>
      </c>
      <c r="AR44" s="48">
        <f>$CK44*C_Of!AR44</f>
        <v>1045.0688409752818</v>
      </c>
      <c r="AS44" s="48">
        <f>$CK44*C_Of!AS44</f>
        <v>68.329792779630765</v>
      </c>
      <c r="AT44" s="48">
        <f>$CK44*C_Of!AT44</f>
        <v>19.712495247158785</v>
      </c>
      <c r="AU44" s="48">
        <f>$CK44*C_Of!AU44</f>
        <v>55.683499032184898</v>
      </c>
      <c r="AV44" s="48">
        <f>$CK44*C_Of!AV44</f>
        <v>2227.5749507772216</v>
      </c>
      <c r="AW44" s="48">
        <f>$CK44*C_Of!AW44</f>
        <v>32.887844563891697</v>
      </c>
      <c r="AX44" s="48">
        <f>$CK44*C_Of!AX44</f>
        <v>139.19878996658608</v>
      </c>
      <c r="AY44" s="48">
        <f>$CK44*C_Of!AY44</f>
        <v>21.968323111502851</v>
      </c>
      <c r="AZ44" s="48">
        <f>$CK44*C_Of!AZ44</f>
        <v>292.85141656593646</v>
      </c>
      <c r="BA44" s="48">
        <f>$CK44*C_Of!BA44</f>
        <v>14.115275114430473</v>
      </c>
      <c r="BB44" s="48">
        <f>$CK44*C_Of!BB44</f>
        <v>20.398559788093063</v>
      </c>
      <c r="BC44" s="48">
        <f>$CK44*C_Of!BC44</f>
        <v>41.504038251238477</v>
      </c>
      <c r="BD44" s="48">
        <f>$CK44*C_Of!BD44</f>
        <v>264.1250476941035</v>
      </c>
      <c r="BE44" s="48">
        <f>$CK44*C_Of!BE44</f>
        <v>730.20971709749313</v>
      </c>
      <c r="BF44" s="48">
        <f>$CK44*C_Of!BF44</f>
        <v>2353.1704746598207</v>
      </c>
      <c r="BG44" s="48">
        <f>$CK44*C_Of!BG44</f>
        <v>419.26991908690138</v>
      </c>
      <c r="BH44" s="48">
        <f>$CK44*C_Of!BH44</f>
        <v>618.57644280377485</v>
      </c>
      <c r="BI44" s="48">
        <f>$CK44*C_Of!BI44</f>
        <v>493.07394444084565</v>
      </c>
      <c r="BJ44" s="48">
        <f>$CK44*C_Of!BJ44</f>
        <v>267.64854640415876</v>
      </c>
      <c r="BK44" s="48">
        <f>$CK44*C_Of!BK44</f>
        <v>895.77339924647731</v>
      </c>
      <c r="BL44" s="48">
        <f>$CK44*C_Of!BL44</f>
        <v>3.2260768677403204</v>
      </c>
      <c r="BM44" s="48">
        <f>$CK44*C_Of!BM44</f>
        <v>13.937062933297643</v>
      </c>
      <c r="BN44" s="48">
        <f>$CK44*C_Of!BN44</f>
        <v>181.26216917678411</v>
      </c>
      <c r="BO44" s="48">
        <f>$CK44*C_Of!BO44</f>
        <v>118.71412565716895</v>
      </c>
      <c r="BP44" s="48">
        <f>$CK44*C_Of!BP44</f>
        <v>31.002254808419305</v>
      </c>
      <c r="BQ44" s="48">
        <f>$CK44*C_Of!BQ44</f>
        <v>15.891309072922779</v>
      </c>
      <c r="BR44" s="48">
        <f>$CK44*C_Of!BR44</f>
        <v>7.0797553948773446</v>
      </c>
      <c r="BS44" s="48">
        <f>$CK44*C_Of!BS44</f>
        <v>1.6239330632642843</v>
      </c>
      <c r="BT44" s="48">
        <f>$CK44*C_Of!BT44</f>
        <v>2345.7893674485581</v>
      </c>
      <c r="BU44" s="48">
        <f>$CK44*C_Of!BU44</f>
        <v>81.188187066771093</v>
      </c>
      <c r="BV44" s="48">
        <f>$CK44*C_Of!BV44</f>
        <v>379.21432993700995</v>
      </c>
      <c r="BW44" s="48">
        <f>$CK44*C_Of!BW44</f>
        <v>153.36945410443218</v>
      </c>
      <c r="BX44" s="48">
        <f>$CK44*C_Of!BX44</f>
        <v>1790.0483609875707</v>
      </c>
      <c r="BY44" s="48">
        <f>$CK44*C_Of!BY44</f>
        <v>48.705010726844023</v>
      </c>
      <c r="BZ44" s="48">
        <f>$CK44*C_Of!BZ44</f>
        <v>568.98429667964001</v>
      </c>
      <c r="CA44" s="55">
        <f>$CK44*C_Of!CA44</f>
        <v>0</v>
      </c>
      <c r="CB44" s="83">
        <f t="shared" si="0"/>
        <v>73345.573846455853</v>
      </c>
      <c r="CC44" s="51">
        <f>$CK44*C_Of!CC44</f>
        <v>194863.45367438751</v>
      </c>
      <c r="CD44" s="48">
        <f>$CK44*C_Of!CD44</f>
        <v>0</v>
      </c>
      <c r="CE44" s="48">
        <f>$CK44*C_Of!CE44</f>
        <v>0</v>
      </c>
      <c r="CF44" s="48">
        <f>$CK44*C_Of!CF44</f>
        <v>468.84055521661583</v>
      </c>
      <c r="CG44" s="48">
        <f>$CK44*C_Of!CG44</f>
        <v>12110.984075442295</v>
      </c>
      <c r="CH44" s="82">
        <f>$CK44*C_Of!CH44</f>
        <v>39473.147848497407</v>
      </c>
      <c r="CI44" s="93">
        <f t="shared" si="1"/>
        <v>320261.99999999965</v>
      </c>
      <c r="CJ44" s="127"/>
      <c r="CK44" s="48">
        <f>+Sim_V_Of!G37</f>
        <v>320261.99999999983</v>
      </c>
      <c r="CL44" s="48">
        <f t="shared" si="2"/>
        <v>0</v>
      </c>
      <c r="CM44" s="48"/>
      <c r="CN44" s="167">
        <f t="shared" si="3"/>
        <v>0.77098258973448019</v>
      </c>
      <c r="CO44" s="360">
        <v>0</v>
      </c>
    </row>
    <row r="45" spans="1:93" ht="19.5" x14ac:dyDescent="0.25">
      <c r="A45" s="30"/>
      <c r="B45" s="42" t="s">
        <v>36</v>
      </c>
      <c r="C45" s="43" t="s">
        <v>147</v>
      </c>
      <c r="D45" s="51">
        <f>$CK45*C_Of!D45</f>
        <v>128.20109781923256</v>
      </c>
      <c r="E45" s="48">
        <f>$CK45*C_Of!E45</f>
        <v>37.94420581322975</v>
      </c>
      <c r="F45" s="48">
        <f>$CK45*C_Of!F45</f>
        <v>193.21888399458638</v>
      </c>
      <c r="G45" s="48">
        <f>$CK45*C_Of!G45</f>
        <v>40.161961009549927</v>
      </c>
      <c r="H45" s="48">
        <f>$CK45*C_Of!H45</f>
        <v>13482.531819532627</v>
      </c>
      <c r="I45" s="48">
        <f>$CK45*C_Of!I45</f>
        <v>193.03794695862246</v>
      </c>
      <c r="J45" s="48">
        <f>$CK45*C_Of!J45</f>
        <v>45.241182102639932</v>
      </c>
      <c r="K45" s="48">
        <f>$CK45*C_Of!K45</f>
        <v>73.49896076612842</v>
      </c>
      <c r="L45" s="48">
        <f>$CK45*C_Of!L45</f>
        <v>388.73523274267268</v>
      </c>
      <c r="M45" s="48">
        <f>$CK45*C_Of!M45</f>
        <v>1247.4099280094408</v>
      </c>
      <c r="N45" s="48">
        <f>$CK45*C_Of!N45</f>
        <v>10.973957813966026</v>
      </c>
      <c r="O45" s="48">
        <f>$CK45*C_Of!O45</f>
        <v>876.34187180231709</v>
      </c>
      <c r="P45" s="48">
        <f>$CK45*C_Of!P45</f>
        <v>157.0310219148804</v>
      </c>
      <c r="Q45" s="48">
        <f>$CK45*C_Of!Q45</f>
        <v>18.465182981060995</v>
      </c>
      <c r="R45" s="48">
        <f>$CK45*C_Of!R45</f>
        <v>885.91580791242041</v>
      </c>
      <c r="S45" s="48">
        <f>$CK45*C_Of!S45</f>
        <v>140.70445229142766</v>
      </c>
      <c r="T45" s="48">
        <f>$CK45*C_Of!T45</f>
        <v>362.7121366138731</v>
      </c>
      <c r="U45" s="48">
        <f>$CK45*C_Of!U45</f>
        <v>2097.9235851222684</v>
      </c>
      <c r="V45" s="48">
        <f>$CK45*C_Of!V45</f>
        <v>1318.3267211220689</v>
      </c>
      <c r="W45" s="48">
        <f>$CK45*C_Of!W45</f>
        <v>332.1707249069571</v>
      </c>
      <c r="X45" s="48">
        <f>$CK45*C_Of!X45</f>
        <v>200.84515149174581</v>
      </c>
      <c r="Y45" s="48">
        <f>$CK45*C_Of!Y45</f>
        <v>55.2020419401507</v>
      </c>
      <c r="Z45" s="48">
        <f>$CK45*C_Of!Z45</f>
        <v>373.6166008657741</v>
      </c>
      <c r="AA45" s="48">
        <f>$CK45*C_Of!AA45</f>
        <v>88.137332653105446</v>
      </c>
      <c r="AB45" s="48">
        <f>$CK45*C_Of!AB45</f>
        <v>181.44292031664074</v>
      </c>
      <c r="AC45" s="48">
        <f>$CK45*C_Of!AC45</f>
        <v>37.168400438717377</v>
      </c>
      <c r="AD45" s="48">
        <f>$CK45*C_Of!AD45</f>
        <v>42.130165628547658</v>
      </c>
      <c r="AE45" s="48">
        <f>$CK45*C_Of!AE45</f>
        <v>476.34303242472788</v>
      </c>
      <c r="AF45" s="48">
        <f>$CK45*C_Of!AF45</f>
        <v>1063.3909719433327</v>
      </c>
      <c r="AG45" s="48">
        <f>$CK45*C_Of!AG45</f>
        <v>43.811832525415348</v>
      </c>
      <c r="AH45" s="48">
        <f>$CK45*C_Of!AH45</f>
        <v>108.30383662698277</v>
      </c>
      <c r="AI45" s="48">
        <f>$CK45*C_Of!AI45</f>
        <v>716.21417083934898</v>
      </c>
      <c r="AJ45" s="48">
        <f>$CK45*C_Of!AJ45</f>
        <v>0</v>
      </c>
      <c r="AK45" s="48">
        <f>$CK45*C_Of!AK45</f>
        <v>102.69205388936743</v>
      </c>
      <c r="AL45" s="48">
        <f>$CK45*C_Of!AL45</f>
        <v>211.80854114575024</v>
      </c>
      <c r="AM45" s="48">
        <f>$CK45*C_Of!AM45</f>
        <v>362.44652364355329</v>
      </c>
      <c r="AN45" s="48">
        <f>$CK45*C_Of!AN45</f>
        <v>119685.48970846563</v>
      </c>
      <c r="AO45" s="48">
        <f>$CK45*C_Of!AO45</f>
        <v>1326.8764723348111</v>
      </c>
      <c r="AP45" s="48">
        <f>$CK45*C_Of!AP45</f>
        <v>284.67109984830512</v>
      </c>
      <c r="AQ45" s="48">
        <f>$CK45*C_Of!AQ45</f>
        <v>488.75054555479232</v>
      </c>
      <c r="AR45" s="48">
        <f>$CK45*C_Of!AR45</f>
        <v>200.21588670528465</v>
      </c>
      <c r="AS45" s="48">
        <f>$CK45*C_Of!AS45</f>
        <v>1458.7544809005283</v>
      </c>
      <c r="AT45" s="48">
        <f>$CK45*C_Of!AT45</f>
        <v>109.5906497966408</v>
      </c>
      <c r="AU45" s="48">
        <f>$CK45*C_Of!AU45</f>
        <v>22.107119213897978</v>
      </c>
      <c r="AV45" s="48">
        <f>$CK45*C_Of!AV45</f>
        <v>820.11527384778037</v>
      </c>
      <c r="AW45" s="48">
        <f>$CK45*C_Of!AW45</f>
        <v>2159.5063032365142</v>
      </c>
      <c r="AX45" s="48">
        <f>$CK45*C_Of!AX45</f>
        <v>135.96516456951764</v>
      </c>
      <c r="AY45" s="48">
        <f>$CK45*C_Of!AY45</f>
        <v>321.19090120456463</v>
      </c>
      <c r="AZ45" s="48">
        <f>$CK45*C_Of!AZ45</f>
        <v>752.72751010547177</v>
      </c>
      <c r="BA45" s="48">
        <f>$CK45*C_Of!BA45</f>
        <v>35.80413654195052</v>
      </c>
      <c r="BB45" s="48">
        <f>$CK45*C_Of!BB45</f>
        <v>101.36113954496474</v>
      </c>
      <c r="BC45" s="48">
        <f>$CK45*C_Of!BC45</f>
        <v>36.578699722017468</v>
      </c>
      <c r="BD45" s="48">
        <f>$CK45*C_Of!BD45</f>
        <v>191.75743557485782</v>
      </c>
      <c r="BE45" s="48">
        <f>$CK45*C_Of!BE45</f>
        <v>78279.829086086334</v>
      </c>
      <c r="BF45" s="48">
        <f>$CK45*C_Of!BF45</f>
        <v>501.64728196911102</v>
      </c>
      <c r="BG45" s="48">
        <f>$CK45*C_Of!BG45</f>
        <v>90.901561722108525</v>
      </c>
      <c r="BH45" s="48">
        <f>$CK45*C_Of!BH45</f>
        <v>106.43401002140699</v>
      </c>
      <c r="BI45" s="48">
        <f>$CK45*C_Of!BI45</f>
        <v>251421.9800733118</v>
      </c>
      <c r="BJ45" s="48">
        <f>$CK45*C_Of!BJ45</f>
        <v>12289.448641113991</v>
      </c>
      <c r="BK45" s="48">
        <f>$CK45*C_Of!BK45</f>
        <v>4883.3461124066889</v>
      </c>
      <c r="BL45" s="48">
        <f>$CK45*C_Of!BL45</f>
        <v>7.3519852892213073</v>
      </c>
      <c r="BM45" s="48">
        <f>$CK45*C_Of!BM45</f>
        <v>18.72882391676173</v>
      </c>
      <c r="BN45" s="48">
        <f>$CK45*C_Of!BN45</f>
        <v>392.23680535238088</v>
      </c>
      <c r="BO45" s="48">
        <f>$CK45*C_Of!BO45</f>
        <v>96.252051451388851</v>
      </c>
      <c r="BP45" s="48">
        <f>$CK45*C_Of!BP45</f>
        <v>52.046622891736703</v>
      </c>
      <c r="BQ45" s="48">
        <f>$CK45*C_Of!BQ45</f>
        <v>39.028328566462328</v>
      </c>
      <c r="BR45" s="48">
        <f>$CK45*C_Of!BR45</f>
        <v>3.9974279381943716</v>
      </c>
      <c r="BS45" s="48">
        <f>$CK45*C_Of!BS45</f>
        <v>32.239517447156501</v>
      </c>
      <c r="BT45" s="48">
        <f>$CK45*C_Of!BT45</f>
        <v>184.85001286843516</v>
      </c>
      <c r="BU45" s="48">
        <f>$CK45*C_Of!BU45</f>
        <v>12325.630679449278</v>
      </c>
      <c r="BV45" s="48">
        <f>$CK45*C_Of!BV45</f>
        <v>687.6218139012982</v>
      </c>
      <c r="BW45" s="48">
        <f>$CK45*C_Of!BW45</f>
        <v>3158.0025682404466</v>
      </c>
      <c r="BX45" s="48">
        <f>$CK45*C_Of!BX45</f>
        <v>2107.1064584042042</v>
      </c>
      <c r="BY45" s="48">
        <f>$CK45*C_Of!BY45</f>
        <v>2730.0477907589684</v>
      </c>
      <c r="BZ45" s="48">
        <f>$CK45*C_Of!BZ45</f>
        <v>3126.9791012588526</v>
      </c>
      <c r="CA45" s="55">
        <f>$CK45*C_Of!CA45</f>
        <v>0</v>
      </c>
      <c r="CB45" s="83">
        <f t="shared" si="0"/>
        <v>526761.26953913691</v>
      </c>
      <c r="CC45" s="51">
        <f>$CK45*C_Of!CC45</f>
        <v>41945.047726811914</v>
      </c>
      <c r="CD45" s="48">
        <f>$CK45*C_Of!CD45</f>
        <v>0</v>
      </c>
      <c r="CE45" s="48">
        <f>$CK45*C_Of!CE45</f>
        <v>0</v>
      </c>
      <c r="CF45" s="48">
        <f>$CK45*C_Of!CF45</f>
        <v>5264.4889183639734</v>
      </c>
      <c r="CG45" s="48">
        <f>$CK45*C_Of!CG45</f>
        <v>2173.0758326406358</v>
      </c>
      <c r="CH45" s="82">
        <f>$CK45*C_Of!CH45</f>
        <v>509936.11798304558</v>
      </c>
      <c r="CI45" s="93">
        <f t="shared" si="1"/>
        <v>1086079.9999999991</v>
      </c>
      <c r="CJ45" s="127"/>
      <c r="CK45" s="48">
        <f>+Sim_V_Of!G38</f>
        <v>1086079.9999999988</v>
      </c>
      <c r="CL45" s="48">
        <f t="shared" si="2"/>
        <v>0</v>
      </c>
      <c r="CM45" s="48"/>
      <c r="CN45" s="167">
        <f t="shared" si="3"/>
        <v>0.5149885187655262</v>
      </c>
      <c r="CO45" s="360">
        <v>0</v>
      </c>
    </row>
    <row r="46" spans="1:93" ht="19.5" x14ac:dyDescent="0.25">
      <c r="A46" s="30"/>
      <c r="B46" s="42" t="s">
        <v>37</v>
      </c>
      <c r="C46" s="43" t="s">
        <v>148</v>
      </c>
      <c r="D46" s="51">
        <f>$CK46*C_Of!D46</f>
        <v>828.78967251564598</v>
      </c>
      <c r="E46" s="48">
        <f>$CK46*C_Of!E46</f>
        <v>78.665210150725201</v>
      </c>
      <c r="F46" s="48">
        <f>$CK46*C_Of!F46</f>
        <v>5352.5756749534739</v>
      </c>
      <c r="G46" s="48">
        <f>$CK46*C_Of!G46</f>
        <v>489.81575360946152</v>
      </c>
      <c r="H46" s="48">
        <f>$CK46*C_Of!H46</f>
        <v>128770.13867034456</v>
      </c>
      <c r="I46" s="48">
        <f>$CK46*C_Of!I46</f>
        <v>121788.32486864268</v>
      </c>
      <c r="J46" s="48">
        <f>$CK46*C_Of!J46</f>
        <v>140.97611905948844</v>
      </c>
      <c r="K46" s="48">
        <f>$CK46*C_Of!K46</f>
        <v>1493.4957236905541</v>
      </c>
      <c r="L46" s="48">
        <f>$CK46*C_Of!L46</f>
        <v>876.43132923454903</v>
      </c>
      <c r="M46" s="48">
        <f>$CK46*C_Of!M46</f>
        <v>6533.2190419849685</v>
      </c>
      <c r="N46" s="48">
        <f>$CK46*C_Of!N46</f>
        <v>34.155552533309134</v>
      </c>
      <c r="O46" s="48">
        <f>$CK46*C_Of!O46</f>
        <v>11414.819066664842</v>
      </c>
      <c r="P46" s="48">
        <f>$CK46*C_Of!P46</f>
        <v>356.26013188229632</v>
      </c>
      <c r="Q46" s="48">
        <f>$CK46*C_Of!Q46</f>
        <v>44.804793282385894</v>
      </c>
      <c r="R46" s="48">
        <f>$CK46*C_Of!R46</f>
        <v>271.65342174162896</v>
      </c>
      <c r="S46" s="48">
        <f>$CK46*C_Of!S46</f>
        <v>39.473618834193786</v>
      </c>
      <c r="T46" s="48">
        <f>$CK46*C_Of!T46</f>
        <v>5115.833219102019</v>
      </c>
      <c r="U46" s="48">
        <f>$CK46*C_Of!U46</f>
        <v>95745.450267515378</v>
      </c>
      <c r="V46" s="48">
        <f>$CK46*C_Of!V46</f>
        <v>18478.685515891386</v>
      </c>
      <c r="W46" s="48">
        <f>$CK46*C_Of!W46</f>
        <v>3359.5496695807947</v>
      </c>
      <c r="X46" s="48">
        <f>$CK46*C_Of!X46</f>
        <v>19988.656665955434</v>
      </c>
      <c r="Y46" s="48">
        <f>$CK46*C_Of!Y46</f>
        <v>3202.373707731615</v>
      </c>
      <c r="Z46" s="48">
        <f>$CK46*C_Of!Z46</f>
        <v>1751.6551943422967</v>
      </c>
      <c r="AA46" s="48">
        <f>$CK46*C_Of!AA46</f>
        <v>572.66418215200406</v>
      </c>
      <c r="AB46" s="48">
        <f>$CK46*C_Of!AB46</f>
        <v>7402.7445467900188</v>
      </c>
      <c r="AC46" s="48">
        <f>$CK46*C_Of!AC46</f>
        <v>1804.1672862041232</v>
      </c>
      <c r="AD46" s="48">
        <f>$CK46*C_Of!AD46</f>
        <v>725.54008544670114</v>
      </c>
      <c r="AE46" s="48">
        <f>$CK46*C_Of!AE46</f>
        <v>2543.7725383433144</v>
      </c>
      <c r="AF46" s="48">
        <f>$CK46*C_Of!AF46</f>
        <v>22792.920546794547</v>
      </c>
      <c r="AG46" s="48">
        <f>$CK46*C_Of!AG46</f>
        <v>1837.1608622724614</v>
      </c>
      <c r="AH46" s="48">
        <f>$CK46*C_Of!AH46</f>
        <v>18587.38103425438</v>
      </c>
      <c r="AI46" s="48">
        <f>$CK46*C_Of!AI46</f>
        <v>10755.914417526221</v>
      </c>
      <c r="AJ46" s="48">
        <f>$CK46*C_Of!AJ46</f>
        <v>0</v>
      </c>
      <c r="AK46" s="48">
        <f>$CK46*C_Of!AK46</f>
        <v>1875.1195094676348</v>
      </c>
      <c r="AL46" s="48">
        <f>$CK46*C_Of!AL46</f>
        <v>10279.250676900032</v>
      </c>
      <c r="AM46" s="48">
        <f>$CK46*C_Of!AM46</f>
        <v>3190.9532001493449</v>
      </c>
      <c r="AN46" s="48">
        <f>$CK46*C_Of!AN46</f>
        <v>218.17881543808699</v>
      </c>
      <c r="AO46" s="48">
        <f>$CK46*C_Of!AO46</f>
        <v>411983.06519123015</v>
      </c>
      <c r="AP46" s="48">
        <f>$CK46*C_Of!AP46</f>
        <v>40470.540260659305</v>
      </c>
      <c r="AQ46" s="48">
        <f>$CK46*C_Of!AQ46</f>
        <v>1339.5658036731757</v>
      </c>
      <c r="AR46" s="48">
        <f>$CK46*C_Of!AR46</f>
        <v>2383.9431286730419</v>
      </c>
      <c r="AS46" s="48">
        <f>$CK46*C_Of!AS46</f>
        <v>17224.470268964706</v>
      </c>
      <c r="AT46" s="48">
        <f>$CK46*C_Of!AT46</f>
        <v>4896.1755814483586</v>
      </c>
      <c r="AU46" s="48">
        <f>$CK46*C_Of!AU46</f>
        <v>559.46983163231471</v>
      </c>
      <c r="AV46" s="48">
        <f>$CK46*C_Of!AV46</f>
        <v>13451.506925858326</v>
      </c>
      <c r="AW46" s="48">
        <f>$CK46*C_Of!AW46</f>
        <v>7583.1598542811025</v>
      </c>
      <c r="AX46" s="48">
        <f>$CK46*C_Of!AX46</f>
        <v>14189.593759808582</v>
      </c>
      <c r="AY46" s="48">
        <f>$CK46*C_Of!AY46</f>
        <v>500.72445071166646</v>
      </c>
      <c r="AZ46" s="48">
        <f>$CK46*C_Of!AZ46</f>
        <v>4399.2669948572648</v>
      </c>
      <c r="BA46" s="48">
        <f>$CK46*C_Of!BA46</f>
        <v>1585.5038161490922</v>
      </c>
      <c r="BB46" s="48">
        <f>$CK46*C_Of!BB46</f>
        <v>2952.7302182545909</v>
      </c>
      <c r="BC46" s="48">
        <f>$CK46*C_Of!BC46</f>
        <v>701.27216224327026</v>
      </c>
      <c r="BD46" s="48">
        <f>$CK46*C_Of!BD46</f>
        <v>428.62519279455313</v>
      </c>
      <c r="BE46" s="48">
        <f>$CK46*C_Of!BE46</f>
        <v>2180.7420878001749</v>
      </c>
      <c r="BF46" s="48">
        <f>$CK46*C_Of!BF46</f>
        <v>2035.1656268615866</v>
      </c>
      <c r="BG46" s="48">
        <f>$CK46*C_Of!BG46</f>
        <v>235.1751911629699</v>
      </c>
      <c r="BH46" s="48">
        <f>$CK46*C_Of!BH46</f>
        <v>1656.5473090386474</v>
      </c>
      <c r="BI46" s="48">
        <f>$CK46*C_Of!BI46</f>
        <v>2799.2143676632204</v>
      </c>
      <c r="BJ46" s="48">
        <f>$CK46*C_Of!BJ46</f>
        <v>421480.7970111834</v>
      </c>
      <c r="BK46" s="48">
        <f>$CK46*C_Of!BK46</f>
        <v>12061.705242961478</v>
      </c>
      <c r="BL46" s="48">
        <f>$CK46*C_Of!BL46</f>
        <v>882.3185981762872</v>
      </c>
      <c r="BM46" s="48">
        <f>$CK46*C_Of!BM46</f>
        <v>1886.7651647452187</v>
      </c>
      <c r="BN46" s="48">
        <f>$CK46*C_Of!BN46</f>
        <v>8606.143237307122</v>
      </c>
      <c r="BO46" s="48">
        <f>$CK46*C_Of!BO46</f>
        <v>5193.5916817056232</v>
      </c>
      <c r="BP46" s="48">
        <f>$CK46*C_Of!BP46</f>
        <v>16599.678606071109</v>
      </c>
      <c r="BQ46" s="48">
        <f>$CK46*C_Of!BQ46</f>
        <v>1125.4721430990176</v>
      </c>
      <c r="BR46" s="48">
        <f>$CK46*C_Of!BR46</f>
        <v>10293.901098224012</v>
      </c>
      <c r="BS46" s="48">
        <f>$CK46*C_Of!BS46</f>
        <v>3628.7602048003441</v>
      </c>
      <c r="BT46" s="48">
        <f>$CK46*C_Of!BT46</f>
        <v>40080.319228232467</v>
      </c>
      <c r="BU46" s="48">
        <f>$CK46*C_Of!BU46</f>
        <v>14019.010583296518</v>
      </c>
      <c r="BV46" s="48">
        <f>$CK46*C_Of!BV46</f>
        <v>10452.054712322113</v>
      </c>
      <c r="BW46" s="48">
        <f>$CK46*C_Of!BW46</f>
        <v>5219.6164292125368</v>
      </c>
      <c r="BX46" s="48">
        <f>$CK46*C_Of!BX46</f>
        <v>2327.5723302409574</v>
      </c>
      <c r="BY46" s="48">
        <f>$CK46*C_Of!BY46</f>
        <v>6007.8910697494684</v>
      </c>
      <c r="BZ46" s="48">
        <f>$CK46*C_Of!BZ46</f>
        <v>46715.496970578017</v>
      </c>
      <c r="CA46" s="55">
        <f>$CK46*C_Of!CA46</f>
        <v>0</v>
      </c>
      <c r="CB46" s="83">
        <f t="shared" si="0"/>
        <v>1648879.1229266541</v>
      </c>
      <c r="CC46" s="51">
        <f>$CK46*C_Of!CC46</f>
        <v>462205.75495680736</v>
      </c>
      <c r="CD46" s="48">
        <f>$CK46*C_Of!CD46</f>
        <v>0</v>
      </c>
      <c r="CE46" s="48">
        <f>$CK46*C_Of!CE46</f>
        <v>0</v>
      </c>
      <c r="CF46" s="48">
        <f>$CK46*C_Of!CF46</f>
        <v>6393.7127258309038</v>
      </c>
      <c r="CG46" s="48">
        <f>$CK46*C_Of!CG46</f>
        <v>91739.128756968625</v>
      </c>
      <c r="CH46" s="82">
        <f>$CK46*C_Of!CH46</f>
        <v>79880.280633744973</v>
      </c>
      <c r="CI46" s="93">
        <f t="shared" si="1"/>
        <v>2289098.0000000056</v>
      </c>
      <c r="CJ46" s="127"/>
      <c r="CK46" s="48">
        <f>+Sim_V_Of!G39</f>
        <v>2289098.0000000047</v>
      </c>
      <c r="CL46" s="48">
        <f t="shared" si="2"/>
        <v>0</v>
      </c>
      <c r="CM46" s="48"/>
      <c r="CN46" s="167">
        <f t="shared" si="3"/>
        <v>0.27968172488611248</v>
      </c>
      <c r="CO46" s="360">
        <v>0</v>
      </c>
    </row>
    <row r="47" spans="1:93" ht="19.5" x14ac:dyDescent="0.25">
      <c r="A47" s="30"/>
      <c r="B47" s="42" t="s">
        <v>38</v>
      </c>
      <c r="C47" s="43" t="s">
        <v>149</v>
      </c>
      <c r="D47" s="51">
        <f>$CK47*C_Of!D47</f>
        <v>28.84462402388327</v>
      </c>
      <c r="E47" s="48">
        <f>$CK47*C_Of!E47</f>
        <v>22.352429019706722</v>
      </c>
      <c r="F47" s="48">
        <f>$CK47*C_Of!F47</f>
        <v>78.07666428440038</v>
      </c>
      <c r="G47" s="48">
        <f>$CK47*C_Of!G47</f>
        <v>11.096408621927896</v>
      </c>
      <c r="H47" s="48">
        <f>$CK47*C_Of!H47</f>
        <v>242.84114085007681</v>
      </c>
      <c r="I47" s="48">
        <f>$CK47*C_Of!I47</f>
        <v>41.781249555077949</v>
      </c>
      <c r="J47" s="48">
        <f>$CK47*C_Of!J47</f>
        <v>41.539946773691099</v>
      </c>
      <c r="K47" s="48">
        <f>$CK47*C_Of!K47</f>
        <v>64.534345860396655</v>
      </c>
      <c r="L47" s="48">
        <f>$CK47*C_Of!L47</f>
        <v>45.968692709533492</v>
      </c>
      <c r="M47" s="48">
        <f>$CK47*C_Of!M47</f>
        <v>182.3141593363317</v>
      </c>
      <c r="N47" s="48">
        <f>$CK47*C_Of!N47</f>
        <v>11.244664616268903</v>
      </c>
      <c r="O47" s="48">
        <f>$CK47*C_Of!O47</f>
        <v>779.92201474995375</v>
      </c>
      <c r="P47" s="48">
        <f>$CK47*C_Of!P47</f>
        <v>550.93810979132206</v>
      </c>
      <c r="Q47" s="48">
        <f>$CK47*C_Of!Q47</f>
        <v>20.853852016604748</v>
      </c>
      <c r="R47" s="48">
        <f>$CK47*C_Of!R47</f>
        <v>63.932638360904477</v>
      </c>
      <c r="S47" s="48">
        <f>$CK47*C_Of!S47</f>
        <v>8.5420012017876967</v>
      </c>
      <c r="T47" s="48">
        <f>$CK47*C_Of!T47</f>
        <v>310.90271945791801</v>
      </c>
      <c r="U47" s="48">
        <f>$CK47*C_Of!U47</f>
        <v>474.4701002389229</v>
      </c>
      <c r="V47" s="48">
        <f>$CK47*C_Of!V47</f>
        <v>1175.4639336655284</v>
      </c>
      <c r="W47" s="48">
        <f>$CK47*C_Of!W47</f>
        <v>338.53648733983778</v>
      </c>
      <c r="X47" s="48">
        <f>$CK47*C_Of!X47</f>
        <v>184.55654547398615</v>
      </c>
      <c r="Y47" s="48">
        <f>$CK47*C_Of!Y47</f>
        <v>49.699472177023907</v>
      </c>
      <c r="Z47" s="48">
        <f>$CK47*C_Of!Z47</f>
        <v>373.73296335235005</v>
      </c>
      <c r="AA47" s="48">
        <f>$CK47*C_Of!AA47</f>
        <v>87.091592501942387</v>
      </c>
      <c r="AB47" s="48">
        <f>$CK47*C_Of!AB47</f>
        <v>45.844692278089212</v>
      </c>
      <c r="AC47" s="48">
        <f>$CK47*C_Of!AC47</f>
        <v>36.766768059206271</v>
      </c>
      <c r="AD47" s="48">
        <f>$CK47*C_Of!AD47</f>
        <v>42.334825758211075</v>
      </c>
      <c r="AE47" s="48">
        <f>$CK47*C_Of!AE47</f>
        <v>2022.1901855836852</v>
      </c>
      <c r="AF47" s="48">
        <f>$CK47*C_Of!AF47</f>
        <v>3160.5064688097314</v>
      </c>
      <c r="AG47" s="48">
        <f>$CK47*C_Of!AG47</f>
        <v>448.51709057204977</v>
      </c>
      <c r="AH47" s="48">
        <f>$CK47*C_Of!AH47</f>
        <v>2055.5745870237611</v>
      </c>
      <c r="AI47" s="48">
        <f>$CK47*C_Of!AI47</f>
        <v>2291.7288776956125</v>
      </c>
      <c r="AJ47" s="48">
        <f>$CK47*C_Of!AJ47</f>
        <v>0</v>
      </c>
      <c r="AK47" s="48">
        <f>$CK47*C_Of!AK47</f>
        <v>48.037296323779394</v>
      </c>
      <c r="AL47" s="48">
        <f>$CK47*C_Of!AL47</f>
        <v>7549.8857635452523</v>
      </c>
      <c r="AM47" s="48">
        <f>$CK47*C_Of!AM47</f>
        <v>138.1768309614736</v>
      </c>
      <c r="AN47" s="48">
        <f>$CK47*C_Of!AN47</f>
        <v>68.96628753410485</v>
      </c>
      <c r="AO47" s="48">
        <f>$CK47*C_Of!AO47</f>
        <v>21203.459713101463</v>
      </c>
      <c r="AP47" s="48">
        <f>$CK47*C_Of!AP47</f>
        <v>35422.558444989081</v>
      </c>
      <c r="AQ47" s="48">
        <f>$CK47*C_Of!AQ47</f>
        <v>967.3562326443365</v>
      </c>
      <c r="AR47" s="48">
        <f>$CK47*C_Of!AR47</f>
        <v>53.258238043402947</v>
      </c>
      <c r="AS47" s="48">
        <f>$CK47*C_Of!AS47</f>
        <v>6057.2490778929377</v>
      </c>
      <c r="AT47" s="48">
        <f>$CK47*C_Of!AT47</f>
        <v>2795.3704792666613</v>
      </c>
      <c r="AU47" s="48">
        <f>$CK47*C_Of!AU47</f>
        <v>651.51361570377333</v>
      </c>
      <c r="AV47" s="48">
        <f>$CK47*C_Of!AV47</f>
        <v>5253.6652692328198</v>
      </c>
      <c r="AW47" s="48">
        <f>$CK47*C_Of!AW47</f>
        <v>208.2641673376869</v>
      </c>
      <c r="AX47" s="48">
        <f>$CK47*C_Of!AX47</f>
        <v>55.876356642670487</v>
      </c>
      <c r="AY47" s="48">
        <f>$CK47*C_Of!AY47</f>
        <v>73.430568567825432</v>
      </c>
      <c r="AZ47" s="48">
        <f>$CK47*C_Of!AZ47</f>
        <v>2807.1754552340403</v>
      </c>
      <c r="BA47" s="48">
        <f>$CK47*C_Of!BA47</f>
        <v>16.904302653376153</v>
      </c>
      <c r="BB47" s="48">
        <f>$CK47*C_Of!BB47</f>
        <v>842.59664283618895</v>
      </c>
      <c r="BC47" s="48">
        <f>$CK47*C_Of!BC47</f>
        <v>433.06390564103475</v>
      </c>
      <c r="BD47" s="48">
        <f>$CK47*C_Of!BD47</f>
        <v>357.63335404162143</v>
      </c>
      <c r="BE47" s="48">
        <f>$CK47*C_Of!BE47</f>
        <v>41.821023961025453</v>
      </c>
      <c r="BF47" s="48">
        <f>$CK47*C_Of!BF47</f>
        <v>1344.7155759787181</v>
      </c>
      <c r="BG47" s="48">
        <f>$CK47*C_Of!BG47</f>
        <v>392.29997737011155</v>
      </c>
      <c r="BH47" s="48">
        <f>$CK47*C_Of!BH47</f>
        <v>4389.2577121170643</v>
      </c>
      <c r="BI47" s="48">
        <f>$CK47*C_Of!BI47</f>
        <v>2772.208573938668</v>
      </c>
      <c r="BJ47" s="48">
        <f>$CK47*C_Of!BJ47</f>
        <v>83176.906026359284</v>
      </c>
      <c r="BK47" s="48">
        <f>$CK47*C_Of!BK47</f>
        <v>959.32010401791774</v>
      </c>
      <c r="BL47" s="48">
        <f>$CK47*C_Of!BL47</f>
        <v>1868.7836633793845</v>
      </c>
      <c r="BM47" s="48">
        <f>$CK47*C_Of!BM47</f>
        <v>2964.5165405472776</v>
      </c>
      <c r="BN47" s="48">
        <f>$CK47*C_Of!BN47</f>
        <v>139.57019856416267</v>
      </c>
      <c r="BO47" s="48">
        <f>$CK47*C_Of!BO47</f>
        <v>10918.641704030015</v>
      </c>
      <c r="BP47" s="48">
        <f>$CK47*C_Of!BP47</f>
        <v>17382.690236574439</v>
      </c>
      <c r="BQ47" s="48">
        <f>$CK47*C_Of!BQ47</f>
        <v>4051.9765318852851</v>
      </c>
      <c r="BR47" s="48">
        <f>$CK47*C_Of!BR47</f>
        <v>1124.332354952639</v>
      </c>
      <c r="BS47" s="48">
        <f>$CK47*C_Of!BS47</f>
        <v>7656.9374023539312</v>
      </c>
      <c r="BT47" s="48">
        <f>$CK47*C_Of!BT47</f>
        <v>88993.501826598251</v>
      </c>
      <c r="BU47" s="48">
        <f>$CK47*C_Of!BU47</f>
        <v>15845.244342211825</v>
      </c>
      <c r="BV47" s="48">
        <f>$CK47*C_Of!BV47</f>
        <v>37632.448359612965</v>
      </c>
      <c r="BW47" s="48">
        <f>$CK47*C_Of!BW47</f>
        <v>12161.301332514238</v>
      </c>
      <c r="BX47" s="48">
        <f>$CK47*C_Of!BX47</f>
        <v>105.15082771277174</v>
      </c>
      <c r="BY47" s="48">
        <f>$CK47*C_Of!BY47</f>
        <v>4342.0688790437389</v>
      </c>
      <c r="BZ47" s="48">
        <f>$CK47*C_Of!BZ47</f>
        <v>23505.401458937067</v>
      </c>
      <c r="CA47" s="55">
        <f>$CK47*C_Of!CA47</f>
        <v>0</v>
      </c>
      <c r="CB47" s="83">
        <f t="shared" si="0"/>
        <v>422066.23690661404</v>
      </c>
      <c r="CC47" s="51">
        <f>$CK47*C_Of!CC47</f>
        <v>137087.43187538252</v>
      </c>
      <c r="CD47" s="48">
        <f>$CK47*C_Of!CD47</f>
        <v>0</v>
      </c>
      <c r="CE47" s="48">
        <f>$CK47*C_Of!CE47</f>
        <v>0</v>
      </c>
      <c r="CF47" s="48">
        <f>$CK47*C_Of!CF47</f>
        <v>2012.0641730727109</v>
      </c>
      <c r="CG47" s="48">
        <f>$CK47*C_Of!CG47</f>
        <v>-2261.466800981555</v>
      </c>
      <c r="CH47" s="82">
        <f>$CK47*C_Of!CH47</f>
        <v>7044.7338459111834</v>
      </c>
      <c r="CI47" s="93">
        <f t="shared" si="1"/>
        <v>565948.99999999895</v>
      </c>
      <c r="CJ47" s="127"/>
      <c r="CK47" s="48">
        <f>+Sim_V_Of!G40</f>
        <v>565948.99999999825</v>
      </c>
      <c r="CL47" s="48">
        <f t="shared" si="2"/>
        <v>0</v>
      </c>
      <c r="CM47" s="48"/>
      <c r="CN47" s="167">
        <f t="shared" si="3"/>
        <v>0.25423273668366786</v>
      </c>
      <c r="CO47" s="360">
        <v>0</v>
      </c>
    </row>
    <row r="48" spans="1:93" ht="19.5" x14ac:dyDescent="0.25">
      <c r="A48" s="30"/>
      <c r="B48" s="42" t="s">
        <v>39</v>
      </c>
      <c r="C48" s="43" t="s">
        <v>150</v>
      </c>
      <c r="D48" s="51">
        <f>$CK48*C_Of!D48</f>
        <v>371.61071372168414</v>
      </c>
      <c r="E48" s="48">
        <f>$CK48*C_Of!E48</f>
        <v>1348.2080424009596</v>
      </c>
      <c r="F48" s="48">
        <f>$CK48*C_Of!F48</f>
        <v>3484.0063405929623</v>
      </c>
      <c r="G48" s="48">
        <f>$CK48*C_Of!G48</f>
        <v>2506.93680201201</v>
      </c>
      <c r="H48" s="48">
        <f>$CK48*C_Of!H48</f>
        <v>14890.741737623224</v>
      </c>
      <c r="I48" s="48">
        <f>$CK48*C_Of!I48</f>
        <v>134.92309550649773</v>
      </c>
      <c r="J48" s="48">
        <f>$CK48*C_Of!J48</f>
        <v>194.52659288985245</v>
      </c>
      <c r="K48" s="48">
        <f>$CK48*C_Of!K48</f>
        <v>200.56533571359537</v>
      </c>
      <c r="L48" s="48">
        <f>$CK48*C_Of!L48</f>
        <v>19353.647631251562</v>
      </c>
      <c r="M48" s="48">
        <f>$CK48*C_Of!M48</f>
        <v>4551.8800744965511</v>
      </c>
      <c r="N48" s="48">
        <f>$CK48*C_Of!N48</f>
        <v>551.14662098660312</v>
      </c>
      <c r="O48" s="48">
        <f>$CK48*C_Of!O48</f>
        <v>75531.086306015073</v>
      </c>
      <c r="P48" s="48">
        <f>$CK48*C_Of!P48</f>
        <v>0</v>
      </c>
      <c r="Q48" s="48">
        <f>$CK48*C_Of!Q48</f>
        <v>17278.298641905218</v>
      </c>
      <c r="R48" s="48">
        <f>$CK48*C_Of!R48</f>
        <v>5223.2136767580359</v>
      </c>
      <c r="S48" s="48">
        <f>$CK48*C_Of!S48</f>
        <v>3560.3025416938085</v>
      </c>
      <c r="T48" s="48">
        <f>$CK48*C_Of!T48</f>
        <v>1267.0304626110296</v>
      </c>
      <c r="U48" s="48">
        <f>$CK48*C_Of!U48</f>
        <v>3526.7484453279458</v>
      </c>
      <c r="V48" s="48">
        <f>$CK48*C_Of!V48</f>
        <v>521.03631262691692</v>
      </c>
      <c r="W48" s="48">
        <f>$CK48*C_Of!W48</f>
        <v>74.005681623985737</v>
      </c>
      <c r="X48" s="48">
        <f>$CK48*C_Of!X48</f>
        <v>1952.2438645991285</v>
      </c>
      <c r="Y48" s="48">
        <f>$CK48*C_Of!Y48</f>
        <v>183.24055613287663</v>
      </c>
      <c r="Z48" s="48">
        <f>$CK48*C_Of!Z48</f>
        <v>25.863494982495727</v>
      </c>
      <c r="AA48" s="48">
        <f>$CK48*C_Of!AA48</f>
        <v>47.741725652556909</v>
      </c>
      <c r="AB48" s="48">
        <f>$CK48*C_Of!AB48</f>
        <v>8.461438264626862</v>
      </c>
      <c r="AC48" s="48">
        <f>$CK48*C_Of!AC48</f>
        <v>219.44138137374577</v>
      </c>
      <c r="AD48" s="48">
        <f>$CK48*C_Of!AD48</f>
        <v>366.03672656264598</v>
      </c>
      <c r="AE48" s="48">
        <f>$CK48*C_Of!AE48</f>
        <v>594.34405974820493</v>
      </c>
      <c r="AF48" s="48">
        <f>$CK48*C_Of!AF48</f>
        <v>831.34612452914644</v>
      </c>
      <c r="AG48" s="48">
        <f>$CK48*C_Of!AG48</f>
        <v>3529.6862046908559</v>
      </c>
      <c r="AH48" s="48">
        <f>$CK48*C_Of!AH48</f>
        <v>2922.4644200087823</v>
      </c>
      <c r="AI48" s="48">
        <f>$CK48*C_Of!AI48</f>
        <v>138.7531677935109</v>
      </c>
      <c r="AJ48" s="48">
        <f>$CK48*C_Of!AJ48</f>
        <v>0</v>
      </c>
      <c r="AK48" s="48">
        <f>$CK48*C_Of!AK48</f>
        <v>7290.8163502266543</v>
      </c>
      <c r="AL48" s="48">
        <f>$CK48*C_Of!AL48</f>
        <v>3019.3102992769882</v>
      </c>
      <c r="AM48" s="48">
        <f>$CK48*C_Of!AM48</f>
        <v>686.89251681792109</v>
      </c>
      <c r="AN48" s="48">
        <f>$CK48*C_Of!AN48</f>
        <v>811.55016467995188</v>
      </c>
      <c r="AO48" s="48">
        <f>$CK48*C_Of!AO48</f>
        <v>1998.7179869956517</v>
      </c>
      <c r="AP48" s="48">
        <f>$CK48*C_Of!AP48</f>
        <v>157.57603864953722</v>
      </c>
      <c r="AQ48" s="48">
        <f>$CK48*C_Of!AQ48</f>
        <v>108734.42614288481</v>
      </c>
      <c r="AR48" s="48">
        <f>$CK48*C_Of!AR48</f>
        <v>209.62539707969674</v>
      </c>
      <c r="AS48" s="48">
        <f>$CK48*C_Of!AS48</f>
        <v>2115.8308004407459</v>
      </c>
      <c r="AT48" s="48">
        <f>$CK48*C_Of!AT48</f>
        <v>292.45247644221325</v>
      </c>
      <c r="AU48" s="48">
        <f>$CK48*C_Of!AU48</f>
        <v>908.07202464873308</v>
      </c>
      <c r="AV48" s="48">
        <f>$CK48*C_Of!AV48</f>
        <v>1123.0235684841396</v>
      </c>
      <c r="AW48" s="48">
        <f>$CK48*C_Of!AW48</f>
        <v>44053.436847648823</v>
      </c>
      <c r="AX48" s="48">
        <f>$CK48*C_Of!AX48</f>
        <v>23713.87580120207</v>
      </c>
      <c r="AY48" s="48">
        <f>$CK48*C_Of!AY48</f>
        <v>3000.8801892255797</v>
      </c>
      <c r="AZ48" s="48">
        <f>$CK48*C_Of!AZ48</f>
        <v>39.269662263082438</v>
      </c>
      <c r="BA48" s="48">
        <f>$CK48*C_Of!BA48</f>
        <v>1613.0660289176137</v>
      </c>
      <c r="BB48" s="48">
        <f>$CK48*C_Of!BB48</f>
        <v>2977.826624427018</v>
      </c>
      <c r="BC48" s="48">
        <f>$CK48*C_Of!BC48</f>
        <v>1299.1821551814146</v>
      </c>
      <c r="BD48" s="48">
        <f>$CK48*C_Of!BD48</f>
        <v>58.493913331509894</v>
      </c>
      <c r="BE48" s="48">
        <f>$CK48*C_Of!BE48</f>
        <v>1423.4996116885718</v>
      </c>
      <c r="BF48" s="48">
        <f>$CK48*C_Of!BF48</f>
        <v>5120.4745656715659</v>
      </c>
      <c r="BG48" s="48">
        <f>$CK48*C_Of!BG48</f>
        <v>199658.01478647682</v>
      </c>
      <c r="BH48" s="48">
        <f>$CK48*C_Of!BH48</f>
        <v>2644.8083668234949</v>
      </c>
      <c r="BI48" s="48">
        <f>$CK48*C_Of!BI48</f>
        <v>9159.763110797976</v>
      </c>
      <c r="BJ48" s="48">
        <f>$CK48*C_Of!BJ48</f>
        <v>396930.46525498672</v>
      </c>
      <c r="BK48" s="48">
        <f>$CK48*C_Of!BK48</f>
        <v>1897204.1721057368</v>
      </c>
      <c r="BL48" s="48">
        <f>$CK48*C_Of!BL48</f>
        <v>19824.351483452381</v>
      </c>
      <c r="BM48" s="48">
        <f>$CK48*C_Of!BM48</f>
        <v>2430.3016507627012</v>
      </c>
      <c r="BN48" s="48">
        <f>$CK48*C_Of!BN48</f>
        <v>6952.8534861254548</v>
      </c>
      <c r="BO48" s="48">
        <f>$CK48*C_Of!BO48</f>
        <v>266.09018245239821</v>
      </c>
      <c r="BP48" s="48">
        <f>$CK48*C_Of!BP48</f>
        <v>150.87037946994508</v>
      </c>
      <c r="BQ48" s="48">
        <f>$CK48*C_Of!BQ48</f>
        <v>140.47607720372602</v>
      </c>
      <c r="BR48" s="48">
        <f>$CK48*C_Of!BR48</f>
        <v>3.1868432948461707</v>
      </c>
      <c r="BS48" s="48">
        <f>$CK48*C_Of!BS48</f>
        <v>6476.4029416798412</v>
      </c>
      <c r="BT48" s="48">
        <f>$CK48*C_Of!BT48</f>
        <v>41427.919590502221</v>
      </c>
      <c r="BU48" s="48">
        <f>$CK48*C_Of!BU48</f>
        <v>23485.057971309321</v>
      </c>
      <c r="BV48" s="48">
        <f>$CK48*C_Of!BV48</f>
        <v>44657.034755258399</v>
      </c>
      <c r="BW48" s="48">
        <f>$CK48*C_Of!BW48</f>
        <v>1351.8007782291195</v>
      </c>
      <c r="BX48" s="48">
        <f>$CK48*C_Of!BX48</f>
        <v>2821.7215302572563</v>
      </c>
      <c r="BY48" s="48">
        <f>$CK48*C_Of!BY48</f>
        <v>14857.404357618687</v>
      </c>
      <c r="BZ48" s="48">
        <f>$CK48*C_Of!BZ48</f>
        <v>6362.2430166099921</v>
      </c>
      <c r="CA48" s="55">
        <f>$CK48*C_Of!CA48</f>
        <v>0</v>
      </c>
      <c r="CB48" s="83">
        <f t="shared" si="0"/>
        <v>3052842.7760553281</v>
      </c>
      <c r="CC48" s="51">
        <f>$CK48*C_Of!CC48</f>
        <v>622739.54634470411</v>
      </c>
      <c r="CD48" s="48">
        <f>$CK48*C_Of!CD48</f>
        <v>0</v>
      </c>
      <c r="CE48" s="48">
        <f>$CK48*C_Of!CE48</f>
        <v>0</v>
      </c>
      <c r="CF48" s="48">
        <f>$CK48*C_Of!CF48</f>
        <v>0</v>
      </c>
      <c r="CG48" s="48">
        <f>$CK48*C_Of!CG48</f>
        <v>93121.932162236772</v>
      </c>
      <c r="CH48" s="82">
        <f>$CK48*C_Of!CH48</f>
        <v>1722156.745437745</v>
      </c>
      <c r="CI48" s="93">
        <f t="shared" si="1"/>
        <v>5490861.000000014</v>
      </c>
      <c r="CJ48" s="127"/>
      <c r="CK48" s="48">
        <f>+Sim_V_Of!G41</f>
        <v>5490861.0000000093</v>
      </c>
      <c r="CL48" s="48">
        <f t="shared" si="2"/>
        <v>0</v>
      </c>
      <c r="CM48" s="48"/>
      <c r="CN48" s="167">
        <f t="shared" si="3"/>
        <v>0.44401383024350455</v>
      </c>
      <c r="CO48" s="360">
        <v>0</v>
      </c>
    </row>
    <row r="49" spans="1:93" ht="19.5" x14ac:dyDescent="0.25">
      <c r="A49" s="30"/>
      <c r="B49" s="42" t="s">
        <v>40</v>
      </c>
      <c r="C49" s="43" t="s">
        <v>151</v>
      </c>
      <c r="D49" s="51">
        <f>$CK49*C_Of!D49</f>
        <v>19543.461833931244</v>
      </c>
      <c r="E49" s="48">
        <f>$CK49*C_Of!E49</f>
        <v>9343.4958901540631</v>
      </c>
      <c r="F49" s="48">
        <f>$CK49*C_Of!F49</f>
        <v>7549.8186696995272</v>
      </c>
      <c r="G49" s="48">
        <f>$CK49*C_Of!G49</f>
        <v>10602.604786571623</v>
      </c>
      <c r="H49" s="48">
        <f>$CK49*C_Of!H49</f>
        <v>104751.65857838596</v>
      </c>
      <c r="I49" s="48">
        <f>$CK49*C_Of!I49</f>
        <v>35635.398945650973</v>
      </c>
      <c r="J49" s="48">
        <f>$CK49*C_Of!J49</f>
        <v>3656.8177619725757</v>
      </c>
      <c r="K49" s="48">
        <f>$CK49*C_Of!K49</f>
        <v>10036.146017984647</v>
      </c>
      <c r="L49" s="48">
        <f>$CK49*C_Of!L49</f>
        <v>27634.9296948517</v>
      </c>
      <c r="M49" s="48">
        <f>$CK49*C_Of!M49</f>
        <v>2932.0019377510839</v>
      </c>
      <c r="N49" s="48">
        <f>$CK49*C_Of!N49</f>
        <v>7336.3858153091978</v>
      </c>
      <c r="O49" s="48">
        <f>$CK49*C_Of!O49</f>
        <v>10362.339847196632</v>
      </c>
      <c r="P49" s="48">
        <f>$CK49*C_Of!P49</f>
        <v>215.98599980966267</v>
      </c>
      <c r="Q49" s="48">
        <f>$CK49*C_Of!Q49</f>
        <v>7.9728105891809005</v>
      </c>
      <c r="R49" s="48">
        <f>$CK49*C_Of!R49</f>
        <v>686.94275714573394</v>
      </c>
      <c r="S49" s="48">
        <f>$CK49*C_Of!S49</f>
        <v>1041.393592630186</v>
      </c>
      <c r="T49" s="48">
        <f>$CK49*C_Of!T49</f>
        <v>1121.3218868081474</v>
      </c>
      <c r="U49" s="48">
        <f>$CK49*C_Of!U49</f>
        <v>3146.3934510070662</v>
      </c>
      <c r="V49" s="48">
        <f>$CK49*C_Of!V49</f>
        <v>1377.2417038146657</v>
      </c>
      <c r="W49" s="48">
        <f>$CK49*C_Of!W49</f>
        <v>458.79823993706532</v>
      </c>
      <c r="X49" s="48">
        <f>$CK49*C_Of!X49</f>
        <v>1561.0959385457156</v>
      </c>
      <c r="Y49" s="48">
        <f>$CK49*C_Of!Y49</f>
        <v>68.252921620159825</v>
      </c>
      <c r="Z49" s="48">
        <f>$CK49*C_Of!Z49</f>
        <v>335.43783947924203</v>
      </c>
      <c r="AA49" s="48">
        <f>$CK49*C_Of!AA49</f>
        <v>164.34793157569504</v>
      </c>
      <c r="AB49" s="48">
        <f>$CK49*C_Of!AB49</f>
        <v>80.95070558844462</v>
      </c>
      <c r="AC49" s="48">
        <f>$CK49*C_Of!AC49</f>
        <v>219.79198568085781</v>
      </c>
      <c r="AD49" s="48">
        <f>$CK49*C_Of!AD49</f>
        <v>20.784657034952069</v>
      </c>
      <c r="AE49" s="48">
        <f>$CK49*C_Of!AE49</f>
        <v>230.27315725918703</v>
      </c>
      <c r="AF49" s="48">
        <f>$CK49*C_Of!AF49</f>
        <v>308.09324649814727</v>
      </c>
      <c r="AG49" s="48">
        <f>$CK49*C_Of!AG49</f>
        <v>402.21706554938601</v>
      </c>
      <c r="AH49" s="48">
        <f>$CK49*C_Of!AH49</f>
        <v>16246.847633504967</v>
      </c>
      <c r="AI49" s="48">
        <f>$CK49*C_Of!AI49</f>
        <v>3940.4271691499871</v>
      </c>
      <c r="AJ49" s="48">
        <f>$CK49*C_Of!AJ49</f>
        <v>0</v>
      </c>
      <c r="AK49" s="48">
        <f>$CK49*C_Of!AK49</f>
        <v>7113.7126827444999</v>
      </c>
      <c r="AL49" s="48">
        <f>$CK49*C_Of!AL49</f>
        <v>3102.4936083950251</v>
      </c>
      <c r="AM49" s="48">
        <f>$CK49*C_Of!AM49</f>
        <v>6156.4811629830483</v>
      </c>
      <c r="AN49" s="48">
        <f>$CK49*C_Of!AN49</f>
        <v>25828.163265648855</v>
      </c>
      <c r="AO49" s="48">
        <f>$CK49*C_Of!AO49</f>
        <v>2286.3751264437465</v>
      </c>
      <c r="AP49" s="48">
        <f>$CK49*C_Of!AP49</f>
        <v>64.669501388861065</v>
      </c>
      <c r="AQ49" s="48">
        <f>$CK49*C_Of!AQ49</f>
        <v>383.1238498059372</v>
      </c>
      <c r="AR49" s="48">
        <f>$CK49*C_Of!AR49</f>
        <v>9869.1360143548318</v>
      </c>
      <c r="AS49" s="48">
        <f>$CK49*C_Of!AS49</f>
        <v>27318.096498064479</v>
      </c>
      <c r="AT49" s="48">
        <f>$CK49*C_Of!AT49</f>
        <v>15732.808291068155</v>
      </c>
      <c r="AU49" s="48">
        <f>$CK49*C_Of!AU49</f>
        <v>2343.4600879879536</v>
      </c>
      <c r="AV49" s="48">
        <f>$CK49*C_Of!AV49</f>
        <v>23852.660115766459</v>
      </c>
      <c r="AW49" s="48">
        <f>$CK49*C_Of!AW49</f>
        <v>7329.558167827583</v>
      </c>
      <c r="AX49" s="48">
        <f>$CK49*C_Of!AX49</f>
        <v>1684.8249577234917</v>
      </c>
      <c r="AY49" s="48">
        <f>$CK49*C_Of!AY49</f>
        <v>1049.0709446749788</v>
      </c>
      <c r="AZ49" s="48">
        <f>$CK49*C_Of!AZ49</f>
        <v>1033.8549636811995</v>
      </c>
      <c r="BA49" s="48">
        <f>$CK49*C_Of!BA49</f>
        <v>272.91566965312268</v>
      </c>
      <c r="BB49" s="48">
        <f>$CK49*C_Of!BB49</f>
        <v>5327.820030341878</v>
      </c>
      <c r="BC49" s="48">
        <f>$CK49*C_Of!BC49</f>
        <v>559.68016994080324</v>
      </c>
      <c r="BD49" s="48">
        <f>$CK49*C_Of!BD49</f>
        <v>2296.5820774818249</v>
      </c>
      <c r="BE49" s="48">
        <f>$CK49*C_Of!BE49</f>
        <v>5143.0795537176473</v>
      </c>
      <c r="BF49" s="48">
        <f>$CK49*C_Of!BF49</f>
        <v>993.75163176781098</v>
      </c>
      <c r="BG49" s="48">
        <f>$CK49*C_Of!BG49</f>
        <v>130.99305161266</v>
      </c>
      <c r="BH49" s="48">
        <f>$CK49*C_Of!BH49</f>
        <v>30230.968103075676</v>
      </c>
      <c r="BI49" s="48">
        <f>$CK49*C_Of!BI49</f>
        <v>1720.2697923650178</v>
      </c>
      <c r="BJ49" s="48">
        <f>$CK49*C_Of!BJ49</f>
        <v>187.44658642942125</v>
      </c>
      <c r="BK49" s="48">
        <f>$CK49*C_Of!BK49</f>
        <v>6672.5066542458608</v>
      </c>
      <c r="BL49" s="48">
        <f>$CK49*C_Of!BL49</f>
        <v>3.6331616258355348</v>
      </c>
      <c r="BM49" s="48">
        <f>$CK49*C_Of!BM49</f>
        <v>13.073625930473135</v>
      </c>
      <c r="BN49" s="48">
        <f>$CK49*C_Of!BN49</f>
        <v>563.09840160985289</v>
      </c>
      <c r="BO49" s="48">
        <f>$CK49*C_Of!BO49</f>
        <v>64.120539554901143</v>
      </c>
      <c r="BP49" s="48">
        <f>$CK49*C_Of!BP49</f>
        <v>22.228873231561241</v>
      </c>
      <c r="BQ49" s="48">
        <f>$CK49*C_Of!BQ49</f>
        <v>19.337654794917178</v>
      </c>
      <c r="BR49" s="48">
        <f>$CK49*C_Of!BR49</f>
        <v>1.9268838275904927</v>
      </c>
      <c r="BS49" s="48">
        <f>$CK49*C_Of!BS49</f>
        <v>3.9323522377692357</v>
      </c>
      <c r="BT49" s="48">
        <f>$CK49*C_Of!BT49</f>
        <v>6253.6226065668025</v>
      </c>
      <c r="BU49" s="48">
        <f>$CK49*C_Of!BU49</f>
        <v>4673.9670375126989</v>
      </c>
      <c r="BV49" s="48">
        <f>$CK49*C_Of!BV49</f>
        <v>67.554511220030832</v>
      </c>
      <c r="BW49" s="48">
        <f>$CK49*C_Of!BW49</f>
        <v>1028.4676772124999</v>
      </c>
      <c r="BX49" s="48">
        <f>$CK49*C_Of!BX49</f>
        <v>68314.93042648508</v>
      </c>
      <c r="BY49" s="48">
        <f>$CK49*C_Of!BY49</f>
        <v>11372.829857004774</v>
      </c>
      <c r="BZ49" s="48">
        <f>$CK49*C_Of!BZ49</f>
        <v>518.36117802067895</v>
      </c>
      <c r="CA49" s="55">
        <f>$CK49*C_Of!CA49</f>
        <v>0</v>
      </c>
      <c r="CB49" s="83">
        <f t="shared" si="0"/>
        <v>562625.21781871398</v>
      </c>
      <c r="CC49" s="51">
        <f>$CK49*C_Of!CC49</f>
        <v>46635.712026765235</v>
      </c>
      <c r="CD49" s="48">
        <f>$CK49*C_Of!CD49</f>
        <v>0</v>
      </c>
      <c r="CE49" s="48">
        <f>$CK49*C_Of!CE49</f>
        <v>0</v>
      </c>
      <c r="CF49" s="48">
        <f>$CK49*C_Of!CF49</f>
        <v>1556.5038912713219</v>
      </c>
      <c r="CG49" s="48">
        <f>$CK49*C_Of!CG49</f>
        <v>13266.083175449585</v>
      </c>
      <c r="CH49" s="82">
        <f>$CK49*C_Of!CH49</f>
        <v>131112.48308779966</v>
      </c>
      <c r="CI49" s="93">
        <f t="shared" si="1"/>
        <v>755195.99999999977</v>
      </c>
      <c r="CJ49" s="127"/>
      <c r="CK49" s="48">
        <f>+Sim_V_Of!G42</f>
        <v>755195.99999999977</v>
      </c>
      <c r="CL49" s="48">
        <f t="shared" si="2"/>
        <v>0</v>
      </c>
      <c r="CM49" s="48"/>
      <c r="CN49" s="167">
        <f t="shared" si="3"/>
        <v>0.25499444141823557</v>
      </c>
      <c r="CO49" s="360">
        <v>0</v>
      </c>
    </row>
    <row r="50" spans="1:93" ht="19.5" x14ac:dyDescent="0.25">
      <c r="A50" s="30"/>
      <c r="B50" s="42" t="s">
        <v>41</v>
      </c>
      <c r="C50" s="43" t="s">
        <v>152</v>
      </c>
      <c r="D50" s="51">
        <f>$CK50*C_Of!D50</f>
        <v>15.666606194728972</v>
      </c>
      <c r="E50" s="48">
        <f>$CK50*C_Of!E50</f>
        <v>10.911119409911684</v>
      </c>
      <c r="F50" s="48">
        <f>$CK50*C_Of!F50</f>
        <v>32.44253392447682</v>
      </c>
      <c r="G50" s="48">
        <f>$CK50*C_Of!G50</f>
        <v>6.5974852416699585</v>
      </c>
      <c r="H50" s="48">
        <f>$CK50*C_Of!H50</f>
        <v>116.15658499281834</v>
      </c>
      <c r="I50" s="48">
        <f>$CK50*C_Of!I50</f>
        <v>495.41658830953287</v>
      </c>
      <c r="J50" s="48">
        <f>$CK50*C_Of!J50</f>
        <v>16.226364433359254</v>
      </c>
      <c r="K50" s="48">
        <f>$CK50*C_Of!K50</f>
        <v>26.204516092693385</v>
      </c>
      <c r="L50" s="48">
        <f>$CK50*C_Of!L50</f>
        <v>25.048448624511661</v>
      </c>
      <c r="M50" s="48">
        <f>$CK50*C_Of!M50</f>
        <v>1288.3244775906096</v>
      </c>
      <c r="N50" s="48">
        <f>$CK50*C_Of!N50</f>
        <v>5.867704660285729</v>
      </c>
      <c r="O50" s="48">
        <f>$CK50*C_Of!O50</f>
        <v>2671.4572944046772</v>
      </c>
      <c r="P50" s="48">
        <f>$CK50*C_Of!P50</f>
        <v>24142.138274457335</v>
      </c>
      <c r="Q50" s="48">
        <f>$CK50*C_Of!Q50</f>
        <v>2036.1381909549855</v>
      </c>
      <c r="R50" s="48">
        <f>$CK50*C_Of!R50</f>
        <v>4494.6584398255063</v>
      </c>
      <c r="S50" s="48">
        <f>$CK50*C_Of!S50</f>
        <v>528.20685863143638</v>
      </c>
      <c r="T50" s="48">
        <f>$CK50*C_Of!T50</f>
        <v>1018.5350496727868</v>
      </c>
      <c r="U50" s="48">
        <f>$CK50*C_Of!U50</f>
        <v>6076.2237782581687</v>
      </c>
      <c r="V50" s="48">
        <f>$CK50*C_Of!V50</f>
        <v>1214.2814093927677</v>
      </c>
      <c r="W50" s="48">
        <f>$CK50*C_Of!W50</f>
        <v>1164.8027365532616</v>
      </c>
      <c r="X50" s="48">
        <f>$CK50*C_Of!X50</f>
        <v>1530.2667772000902</v>
      </c>
      <c r="Y50" s="48">
        <f>$CK50*C_Of!Y50</f>
        <v>276.38134816540298</v>
      </c>
      <c r="Z50" s="48">
        <f>$CK50*C_Of!Z50</f>
        <v>157.7904372092369</v>
      </c>
      <c r="AA50" s="48">
        <f>$CK50*C_Of!AA50</f>
        <v>36.581388377301906</v>
      </c>
      <c r="AB50" s="48">
        <f>$CK50*C_Of!AB50</f>
        <v>29.491014361107947</v>
      </c>
      <c r="AC50" s="48">
        <f>$CK50*C_Of!AC50</f>
        <v>39.38133440817662</v>
      </c>
      <c r="AD50" s="48">
        <f>$CK50*C_Of!AD50</f>
        <v>56.2380124888425</v>
      </c>
      <c r="AE50" s="48">
        <f>$CK50*C_Of!AE50</f>
        <v>1641.3459167180213</v>
      </c>
      <c r="AF50" s="48">
        <f>$CK50*C_Of!AF50</f>
        <v>415.57106200469667</v>
      </c>
      <c r="AG50" s="48">
        <f>$CK50*C_Of!AG50</f>
        <v>149.4328724303397</v>
      </c>
      <c r="AH50" s="48">
        <f>$CK50*C_Of!AH50</f>
        <v>874.35722138097253</v>
      </c>
      <c r="AI50" s="48">
        <f>$CK50*C_Of!AI50</f>
        <v>1104.002848489316</v>
      </c>
      <c r="AJ50" s="48">
        <f>$CK50*C_Of!AJ50</f>
        <v>0</v>
      </c>
      <c r="AK50" s="48">
        <f>$CK50*C_Of!AK50</f>
        <v>4411.3051711794633</v>
      </c>
      <c r="AL50" s="48">
        <f>$CK50*C_Of!AL50</f>
        <v>4684.653078451428</v>
      </c>
      <c r="AM50" s="48">
        <f>$CK50*C_Of!AM50</f>
        <v>177.72048136215633</v>
      </c>
      <c r="AN50" s="48">
        <f>$CK50*C_Of!AN50</f>
        <v>246.69085736694865</v>
      </c>
      <c r="AO50" s="48">
        <f>$CK50*C_Of!AO50</f>
        <v>10644.472968519332</v>
      </c>
      <c r="AP50" s="48">
        <f>$CK50*C_Of!AP50</f>
        <v>3574.1156961704351</v>
      </c>
      <c r="AQ50" s="48">
        <f>$CK50*C_Of!AQ50</f>
        <v>29327.3595403004</v>
      </c>
      <c r="AR50" s="48">
        <f>$CK50*C_Of!AR50</f>
        <v>3139.9792865009222</v>
      </c>
      <c r="AS50" s="48">
        <f>$CK50*C_Of!AS50</f>
        <v>62299.699870271928</v>
      </c>
      <c r="AT50" s="48">
        <f>$CK50*C_Of!AT50</f>
        <v>572.54744647759799</v>
      </c>
      <c r="AU50" s="48">
        <f>$CK50*C_Of!AU50</f>
        <v>235.45295208781658</v>
      </c>
      <c r="AV50" s="48">
        <f>$CK50*C_Of!AV50</f>
        <v>18772.896571640726</v>
      </c>
      <c r="AW50" s="48">
        <f>$CK50*C_Of!AW50</f>
        <v>5141.2563659638927</v>
      </c>
      <c r="AX50" s="48">
        <f>$CK50*C_Of!AX50</f>
        <v>6403.2250929017464</v>
      </c>
      <c r="AY50" s="48">
        <f>$CK50*C_Of!AY50</f>
        <v>568.61446250826134</v>
      </c>
      <c r="AZ50" s="48">
        <f>$CK50*C_Of!AZ50</f>
        <v>25413.496850109044</v>
      </c>
      <c r="BA50" s="48">
        <f>$CK50*C_Of!BA50</f>
        <v>178.23091294103759</v>
      </c>
      <c r="BB50" s="48">
        <f>$CK50*C_Of!BB50</f>
        <v>7936.6620344156399</v>
      </c>
      <c r="BC50" s="48">
        <f>$CK50*C_Of!BC50</f>
        <v>1063.6909469093707</v>
      </c>
      <c r="BD50" s="48">
        <f>$CK50*C_Of!BD50</f>
        <v>896.81398001329444</v>
      </c>
      <c r="BE50" s="48">
        <f>$CK50*C_Of!BE50</f>
        <v>7289.6928400156366</v>
      </c>
      <c r="BF50" s="48">
        <f>$CK50*C_Of!BF50</f>
        <v>2763.3317219273276</v>
      </c>
      <c r="BG50" s="48">
        <f>$CK50*C_Of!BG50</f>
        <v>414.19969294960106</v>
      </c>
      <c r="BH50" s="48">
        <f>$CK50*C_Of!BH50</f>
        <v>3226.2430586077035</v>
      </c>
      <c r="BI50" s="48">
        <f>$CK50*C_Of!BI50</f>
        <v>60562.057888641801</v>
      </c>
      <c r="BJ50" s="48">
        <f>$CK50*C_Of!BJ50</f>
        <v>44904.090527707114</v>
      </c>
      <c r="BK50" s="48">
        <f>$CK50*C_Of!BK50</f>
        <v>14751.579051536832</v>
      </c>
      <c r="BL50" s="48">
        <f>$CK50*C_Of!BL50</f>
        <v>2348.6085795956233</v>
      </c>
      <c r="BM50" s="48">
        <f>$CK50*C_Of!BM50</f>
        <v>7283.8123067348788</v>
      </c>
      <c r="BN50" s="48">
        <f>$CK50*C_Of!BN50</f>
        <v>11952.571690237619</v>
      </c>
      <c r="BO50" s="48">
        <f>$CK50*C_Of!BO50</f>
        <v>2195.8354665302677</v>
      </c>
      <c r="BP50" s="48">
        <f>$CK50*C_Of!BP50</f>
        <v>401.12118508021047</v>
      </c>
      <c r="BQ50" s="48">
        <f>$CK50*C_Of!BQ50</f>
        <v>23.854854238189585</v>
      </c>
      <c r="BR50" s="48">
        <f>$CK50*C_Of!BR50</f>
        <v>348.3348475816374</v>
      </c>
      <c r="BS50" s="48">
        <f>$CK50*C_Of!BS50</f>
        <v>2.9780170614663173</v>
      </c>
      <c r="BT50" s="48">
        <f>$CK50*C_Of!BT50</f>
        <v>44909.980061801733</v>
      </c>
      <c r="BU50" s="48">
        <f>$CK50*C_Of!BU50</f>
        <v>3184.1301927724758</v>
      </c>
      <c r="BV50" s="48">
        <f>$CK50*C_Of!BV50</f>
        <v>2492.2516047818785</v>
      </c>
      <c r="BW50" s="48">
        <f>$CK50*C_Of!BW50</f>
        <v>1629.884925984732</v>
      </c>
      <c r="BX50" s="48">
        <f>$CK50*C_Of!BX50</f>
        <v>2888.2658605507168</v>
      </c>
      <c r="BY50" s="48">
        <f>$CK50*C_Of!BY50</f>
        <v>4456.7668087030879</v>
      </c>
      <c r="BZ50" s="48">
        <f>$CK50*C_Of!BZ50</f>
        <v>12470.360459677915</v>
      </c>
      <c r="CA50" s="55">
        <f>$CK50*C_Of!CA50</f>
        <v>0</v>
      </c>
      <c r="CB50" s="83">
        <f t="shared" si="0"/>
        <v>467884.98090366909</v>
      </c>
      <c r="CC50" s="51">
        <f>$CK50*C_Of!CC50</f>
        <v>633777.77788531897</v>
      </c>
      <c r="CD50" s="48">
        <f>$CK50*C_Of!CD50</f>
        <v>0</v>
      </c>
      <c r="CE50" s="48">
        <f>$CK50*C_Of!CE50</f>
        <v>0</v>
      </c>
      <c r="CF50" s="48">
        <f>$CK50*C_Of!CF50</f>
        <v>1422.293286511187</v>
      </c>
      <c r="CG50" s="48">
        <f>$CK50*C_Of!CG50</f>
        <v>68234.176048694775</v>
      </c>
      <c r="CH50" s="82">
        <f>$CK50*C_Of!CH50</f>
        <v>76025.771875807826</v>
      </c>
      <c r="CI50" s="93">
        <f t="shared" si="1"/>
        <v>1247345.0000000019</v>
      </c>
      <c r="CJ50" s="127"/>
      <c r="CK50" s="48">
        <f>+Sim_V_Of!G43</f>
        <v>1247345.0000000014</v>
      </c>
      <c r="CL50" s="48">
        <f t="shared" si="2"/>
        <v>0</v>
      </c>
      <c r="CM50" s="48"/>
      <c r="CN50" s="167">
        <f t="shared" si="3"/>
        <v>0.62489529287914058</v>
      </c>
      <c r="CO50" s="360">
        <v>0</v>
      </c>
    </row>
    <row r="51" spans="1:93" ht="19.5" x14ac:dyDescent="0.25">
      <c r="A51" s="30"/>
      <c r="B51" s="42" t="s">
        <v>42</v>
      </c>
      <c r="C51" s="43" t="s">
        <v>153</v>
      </c>
      <c r="D51" s="51">
        <f>$CK51*C_Of!D51</f>
        <v>40.921946694137787</v>
      </c>
      <c r="E51" s="48">
        <f>$CK51*C_Of!E51</f>
        <v>32.451533767208126</v>
      </c>
      <c r="F51" s="48">
        <f>$CK51*C_Of!F51</f>
        <v>114.72319321696249</v>
      </c>
      <c r="G51" s="48">
        <f>$CK51*C_Of!G51</f>
        <v>14.919694696550991</v>
      </c>
      <c r="H51" s="48">
        <f>$CK51*C_Of!H51</f>
        <v>336.25847292230401</v>
      </c>
      <c r="I51" s="48">
        <f>$CK51*C_Of!I51</f>
        <v>59.58562087085118</v>
      </c>
      <c r="J51" s="48">
        <f>$CK51*C_Of!J51</f>
        <v>56.12660785095612</v>
      </c>
      <c r="K51" s="48">
        <f>$CK51*C_Of!K51</f>
        <v>87.018439214211512</v>
      </c>
      <c r="L51" s="48">
        <f>$CK51*C_Of!L51</f>
        <v>69.9323889462501</v>
      </c>
      <c r="M51" s="48">
        <f>$CK51*C_Of!M51</f>
        <v>11150.915328235546</v>
      </c>
      <c r="N51" s="48">
        <f>$CK51*C_Of!N51</f>
        <v>15.058324186116231</v>
      </c>
      <c r="O51" s="48">
        <f>$CK51*C_Of!O51</f>
        <v>2154.7632084442585</v>
      </c>
      <c r="P51" s="48">
        <f>$CK51*C_Of!P51</f>
        <v>146.13607562174707</v>
      </c>
      <c r="Q51" s="48">
        <f>$CK51*C_Of!Q51</f>
        <v>23.938693913475895</v>
      </c>
      <c r="R51" s="48">
        <f>$CK51*C_Of!R51</f>
        <v>787.1943752203349</v>
      </c>
      <c r="S51" s="48">
        <f>$CK51*C_Of!S51</f>
        <v>133.96269670994977</v>
      </c>
      <c r="T51" s="48">
        <f>$CK51*C_Of!T51</f>
        <v>2697.8951855153878</v>
      </c>
      <c r="U51" s="48">
        <f>$CK51*C_Of!U51</f>
        <v>1338.1608035406477</v>
      </c>
      <c r="V51" s="48">
        <f>$CK51*C_Of!V51</f>
        <v>1884.1971355783985</v>
      </c>
      <c r="W51" s="48">
        <f>$CK51*C_Of!W51</f>
        <v>503.95088491930244</v>
      </c>
      <c r="X51" s="48">
        <f>$CK51*C_Of!X51</f>
        <v>916.37708127886572</v>
      </c>
      <c r="Y51" s="48">
        <f>$CK51*C_Of!Y51</f>
        <v>186.07237615710949</v>
      </c>
      <c r="Z51" s="48">
        <f>$CK51*C_Of!Z51</f>
        <v>569.15779528651547</v>
      </c>
      <c r="AA51" s="48">
        <f>$CK51*C_Of!AA51</f>
        <v>119.08698160736618</v>
      </c>
      <c r="AB51" s="48">
        <f>$CK51*C_Of!AB51</f>
        <v>319.49852156640765</v>
      </c>
      <c r="AC51" s="48">
        <f>$CK51*C_Of!AC51</f>
        <v>50.637502082473908</v>
      </c>
      <c r="AD51" s="48">
        <f>$CK51*C_Of!AD51</f>
        <v>79.537533784799635</v>
      </c>
      <c r="AE51" s="48">
        <f>$CK51*C_Of!AE51</f>
        <v>1738.7236434869369</v>
      </c>
      <c r="AF51" s="48">
        <f>$CK51*C_Of!AF51</f>
        <v>251.33657531197349</v>
      </c>
      <c r="AG51" s="48">
        <f>$CK51*C_Of!AG51</f>
        <v>95.059592460436747</v>
      </c>
      <c r="AH51" s="48">
        <f>$CK51*C_Of!AH51</f>
        <v>132.95190297698008</v>
      </c>
      <c r="AI51" s="48">
        <f>$CK51*C_Of!AI51</f>
        <v>279.39428143746932</v>
      </c>
      <c r="AJ51" s="48">
        <f>$CK51*C_Of!AJ51</f>
        <v>0</v>
      </c>
      <c r="AK51" s="48">
        <f>$CK51*C_Of!AK51</f>
        <v>88.093633041546482</v>
      </c>
      <c r="AL51" s="48">
        <f>$CK51*C_Of!AL51</f>
        <v>246.91075206876479</v>
      </c>
      <c r="AM51" s="48">
        <f>$CK51*C_Of!AM51</f>
        <v>43.255582120203705</v>
      </c>
      <c r="AN51" s="48">
        <f>$CK51*C_Of!AN51</f>
        <v>171.10582501940334</v>
      </c>
      <c r="AO51" s="48">
        <f>$CK51*C_Of!AO51</f>
        <v>251.09206942950837</v>
      </c>
      <c r="AP51" s="48">
        <f>$CK51*C_Of!AP51</f>
        <v>55.167535860716924</v>
      </c>
      <c r="AQ51" s="48">
        <f>$CK51*C_Of!AQ51</f>
        <v>579.53494074018681</v>
      </c>
      <c r="AR51" s="48">
        <f>$CK51*C_Of!AR51</f>
        <v>155.06979014906301</v>
      </c>
      <c r="AS51" s="48">
        <f>$CK51*C_Of!AS51</f>
        <v>928.44549478340673</v>
      </c>
      <c r="AT51" s="48">
        <f>$CK51*C_Of!AT51</f>
        <v>27294.283542013865</v>
      </c>
      <c r="AU51" s="48">
        <f>$CK51*C_Of!AU51</f>
        <v>28.954493848922151</v>
      </c>
      <c r="AV51" s="48">
        <f>$CK51*C_Of!AV51</f>
        <v>223.89284522247362</v>
      </c>
      <c r="AW51" s="48">
        <f>$CK51*C_Of!AW51</f>
        <v>45.629041397396456</v>
      </c>
      <c r="AX51" s="48">
        <f>$CK51*C_Of!AX51</f>
        <v>113.57646621540185</v>
      </c>
      <c r="AY51" s="48">
        <f>$CK51*C_Of!AY51</f>
        <v>212.73820885100005</v>
      </c>
      <c r="AZ51" s="48">
        <f>$CK51*C_Of!AZ51</f>
        <v>501.21343813102629</v>
      </c>
      <c r="BA51" s="48">
        <f>$CK51*C_Of!BA51</f>
        <v>32.939404093698933</v>
      </c>
      <c r="BB51" s="48">
        <f>$CK51*C_Of!BB51</f>
        <v>77.707468346721768</v>
      </c>
      <c r="BC51" s="48">
        <f>$CK51*C_Of!BC51</f>
        <v>43.162933179244689</v>
      </c>
      <c r="BD51" s="48">
        <f>$CK51*C_Of!BD51</f>
        <v>114.02983224694781</v>
      </c>
      <c r="BE51" s="48">
        <f>$CK51*C_Of!BE51</f>
        <v>167.21433053806223</v>
      </c>
      <c r="BF51" s="48">
        <f>$CK51*C_Of!BF51</f>
        <v>141.78148249565305</v>
      </c>
      <c r="BG51" s="48">
        <f>$CK51*C_Of!BG51</f>
        <v>112.03118953381481</v>
      </c>
      <c r="BH51" s="48">
        <f>$CK51*C_Of!BH51</f>
        <v>210.47674117194342</v>
      </c>
      <c r="BI51" s="48">
        <f>$CK51*C_Of!BI51</f>
        <v>3621.1807965668409</v>
      </c>
      <c r="BJ51" s="48">
        <f>$CK51*C_Of!BJ51</f>
        <v>453.35610051372049</v>
      </c>
      <c r="BK51" s="48">
        <f>$CK51*C_Of!BK51</f>
        <v>1735.1460207326666</v>
      </c>
      <c r="BL51" s="48">
        <f>$CK51*C_Of!BL51</f>
        <v>10.061754743611834</v>
      </c>
      <c r="BM51" s="48">
        <f>$CK51*C_Of!BM51</f>
        <v>25.298909187462563</v>
      </c>
      <c r="BN51" s="48">
        <f>$CK51*C_Of!BN51</f>
        <v>229.98684673459871</v>
      </c>
      <c r="BO51" s="48">
        <f>$CK51*C_Of!BO51</f>
        <v>60.601554008500138</v>
      </c>
      <c r="BP51" s="48">
        <f>$CK51*C_Of!BP51</f>
        <v>67.27759585840144</v>
      </c>
      <c r="BQ51" s="48">
        <f>$CK51*C_Of!BQ51</f>
        <v>53.470831934784634</v>
      </c>
      <c r="BR51" s="48">
        <f>$CK51*C_Of!BR51</f>
        <v>5.4158348846602742</v>
      </c>
      <c r="BS51" s="48">
        <f>$CK51*C_Of!BS51</f>
        <v>10.849049032323473</v>
      </c>
      <c r="BT51" s="48">
        <f>$CK51*C_Of!BT51</f>
        <v>224.05325489752934</v>
      </c>
      <c r="BU51" s="48">
        <f>$CK51*C_Of!BU51</f>
        <v>4088.8903862908387</v>
      </c>
      <c r="BV51" s="48">
        <f>$CK51*C_Of!BV51</f>
        <v>172.63153957826634</v>
      </c>
      <c r="BW51" s="48">
        <f>$CK51*C_Of!BW51</f>
        <v>1569.2965122508497</v>
      </c>
      <c r="BX51" s="48">
        <f>$CK51*C_Of!BX51</f>
        <v>217783.90627981268</v>
      </c>
      <c r="BY51" s="48">
        <f>$CK51*C_Of!BY51</f>
        <v>12819.223239912088</v>
      </c>
      <c r="BZ51" s="48">
        <f>$CK51*C_Of!BZ51</f>
        <v>1391.7646140513732</v>
      </c>
      <c r="CA51" s="55">
        <f>$CK51*C_Of!CA51</f>
        <v>0</v>
      </c>
      <c r="CB51" s="83">
        <f t="shared" si="0"/>
        <v>302546.6625589921</v>
      </c>
      <c r="CC51" s="51">
        <f>$CK51*C_Of!CC51</f>
        <v>292184.46422267793</v>
      </c>
      <c r="CD51" s="48">
        <f>$CK51*C_Of!CD51</f>
        <v>0</v>
      </c>
      <c r="CE51" s="48">
        <f>$CK51*C_Of!CE51</f>
        <v>0</v>
      </c>
      <c r="CF51" s="48">
        <f>$CK51*C_Of!CF51</f>
        <v>5249.4668036601897</v>
      </c>
      <c r="CG51" s="48">
        <f>$CK51*C_Of!CG51</f>
        <v>-30972.906029820933</v>
      </c>
      <c r="CH51" s="82">
        <f>$CK51*C_Of!CH51</f>
        <v>39114.312444490839</v>
      </c>
      <c r="CI51" s="93">
        <f t="shared" si="1"/>
        <v>608122.00000000012</v>
      </c>
      <c r="CJ51" s="127"/>
      <c r="CK51" s="48">
        <f>+Sim_V_Of!G44</f>
        <v>608122.00000000023</v>
      </c>
      <c r="CL51" s="48">
        <f t="shared" si="2"/>
        <v>0</v>
      </c>
      <c r="CM51" s="48"/>
      <c r="CN51" s="167">
        <f t="shared" si="3"/>
        <v>0.5024901869049434</v>
      </c>
      <c r="CO51" s="360">
        <v>0</v>
      </c>
    </row>
    <row r="52" spans="1:93" ht="19.5" x14ac:dyDescent="0.25">
      <c r="A52" s="30"/>
      <c r="B52" s="42" t="s">
        <v>43</v>
      </c>
      <c r="C52" s="43" t="s">
        <v>154</v>
      </c>
      <c r="D52" s="51">
        <f>$CK52*C_Of!D52</f>
        <v>45.04558938725517</v>
      </c>
      <c r="E52" s="48">
        <f>$CK52*C_Of!E52</f>
        <v>14.332405992593442</v>
      </c>
      <c r="F52" s="48">
        <f>$CK52*C_Of!F52</f>
        <v>134.66495907173712</v>
      </c>
      <c r="G52" s="48">
        <f>$CK52*C_Of!G52</f>
        <v>32.678271029861172</v>
      </c>
      <c r="H52" s="48">
        <f>$CK52*C_Of!H52</f>
        <v>566.06764050021673</v>
      </c>
      <c r="I52" s="48">
        <f>$CK52*C_Of!I52</f>
        <v>90.797296365531636</v>
      </c>
      <c r="J52" s="48">
        <f>$CK52*C_Of!J52</f>
        <v>46.265746490894855</v>
      </c>
      <c r="K52" s="48">
        <f>$CK52*C_Of!K52</f>
        <v>35.091684846481016</v>
      </c>
      <c r="L52" s="48">
        <f>$CK52*C_Of!L52</f>
        <v>20.531636913695817</v>
      </c>
      <c r="M52" s="48">
        <f>$CK52*C_Of!M52</f>
        <v>84.284206494128114</v>
      </c>
      <c r="N52" s="48">
        <f>$CK52*C_Of!N52</f>
        <v>2.9282702757677774</v>
      </c>
      <c r="O52" s="48">
        <f>$CK52*C_Of!O52</f>
        <v>250.89023683756614</v>
      </c>
      <c r="P52" s="48">
        <f>$CK52*C_Of!P52</f>
        <v>629.76615038007731</v>
      </c>
      <c r="Q52" s="48">
        <f>$CK52*C_Of!Q52</f>
        <v>8.1984136364142959</v>
      </c>
      <c r="R52" s="48">
        <f>$CK52*C_Of!R52</f>
        <v>280.68410715316423</v>
      </c>
      <c r="S52" s="48">
        <f>$CK52*C_Of!S52</f>
        <v>33.747200935226935</v>
      </c>
      <c r="T52" s="48">
        <f>$CK52*C_Of!T52</f>
        <v>96.071929100855016</v>
      </c>
      <c r="U52" s="48">
        <f>$CK52*C_Of!U52</f>
        <v>194.34545964555758</v>
      </c>
      <c r="V52" s="48">
        <f>$CK52*C_Of!V52</f>
        <v>573.62126783414578</v>
      </c>
      <c r="W52" s="48">
        <f>$CK52*C_Of!W52</f>
        <v>85.185056141669989</v>
      </c>
      <c r="X52" s="48">
        <f>$CK52*C_Of!X52</f>
        <v>121.6466454779957</v>
      </c>
      <c r="Y52" s="48">
        <f>$CK52*C_Of!Y52</f>
        <v>19.742952831884633</v>
      </c>
      <c r="Z52" s="48">
        <f>$CK52*C_Of!Z52</f>
        <v>87.054046738918032</v>
      </c>
      <c r="AA52" s="48">
        <f>$CK52*C_Of!AA52</f>
        <v>21.405957922403068</v>
      </c>
      <c r="AB52" s="48">
        <f>$CK52*C_Of!AB52</f>
        <v>25.776854289238553</v>
      </c>
      <c r="AC52" s="48">
        <f>$CK52*C_Of!AC52</f>
        <v>13.718331393281082</v>
      </c>
      <c r="AD52" s="48">
        <f>$CK52*C_Of!AD52</f>
        <v>10.147347487871448</v>
      </c>
      <c r="AE52" s="48">
        <f>$CK52*C_Of!AE52</f>
        <v>120.35853209500273</v>
      </c>
      <c r="AF52" s="48">
        <f>$CK52*C_Of!AF52</f>
        <v>69.594457106903491</v>
      </c>
      <c r="AG52" s="48">
        <f>$CK52*C_Of!AG52</f>
        <v>13.278472909737845</v>
      </c>
      <c r="AH52" s="48">
        <f>$CK52*C_Of!AH52</f>
        <v>69.867037924583514</v>
      </c>
      <c r="AI52" s="48">
        <f>$CK52*C_Of!AI52</f>
        <v>35.760423253730288</v>
      </c>
      <c r="AJ52" s="48">
        <f>$CK52*C_Of!AJ52</f>
        <v>0</v>
      </c>
      <c r="AK52" s="48">
        <f>$CK52*C_Of!AK52</f>
        <v>22.939403901145138</v>
      </c>
      <c r="AL52" s="48">
        <f>$CK52*C_Of!AL52</f>
        <v>33.441814938896052</v>
      </c>
      <c r="AM52" s="48">
        <f>$CK52*C_Of!AM52</f>
        <v>1099.064210976187</v>
      </c>
      <c r="AN52" s="48">
        <f>$CK52*C_Of!AN52</f>
        <v>396.56208332781063</v>
      </c>
      <c r="AO52" s="48">
        <f>$CK52*C_Of!AO52</f>
        <v>365.58143548250132</v>
      </c>
      <c r="AP52" s="48">
        <f>$CK52*C_Of!AP52</f>
        <v>14.600843983437807</v>
      </c>
      <c r="AQ52" s="48">
        <f>$CK52*C_Of!AQ52</f>
        <v>831.68371485186799</v>
      </c>
      <c r="AR52" s="48">
        <f>$CK52*C_Of!AR52</f>
        <v>32.302531943849871</v>
      </c>
      <c r="AS52" s="48">
        <f>$CK52*C_Of!AS52</f>
        <v>6453.3116477943995</v>
      </c>
      <c r="AT52" s="48">
        <f>$CK52*C_Of!AT52</f>
        <v>42.403461548638788</v>
      </c>
      <c r="AU52" s="48">
        <f>$CK52*C_Of!AU52</f>
        <v>2680.7285903789511</v>
      </c>
      <c r="AV52" s="48">
        <f>$CK52*C_Of!AV52</f>
        <v>1520.332331043775</v>
      </c>
      <c r="AW52" s="48">
        <f>$CK52*C_Of!AW52</f>
        <v>78.787218979171769</v>
      </c>
      <c r="AX52" s="48">
        <f>$CK52*C_Of!AX52</f>
        <v>16.994980529886103</v>
      </c>
      <c r="AY52" s="48">
        <f>$CK52*C_Of!AY52</f>
        <v>141.71042693966587</v>
      </c>
      <c r="AZ52" s="48">
        <f>$CK52*C_Of!AZ52</f>
        <v>67.888713631117938</v>
      </c>
      <c r="BA52" s="48">
        <f>$CK52*C_Of!BA52</f>
        <v>197.4267521486756</v>
      </c>
      <c r="BB52" s="48">
        <f>$CK52*C_Of!BB52</f>
        <v>708.17518480313061</v>
      </c>
      <c r="BC52" s="48">
        <f>$CK52*C_Of!BC52</f>
        <v>656.97414938438669</v>
      </c>
      <c r="BD52" s="48">
        <f>$CK52*C_Of!BD52</f>
        <v>4193.5466550458714</v>
      </c>
      <c r="BE52" s="48">
        <f>$CK52*C_Of!BE52</f>
        <v>36.531920175340289</v>
      </c>
      <c r="BF52" s="48">
        <f>$CK52*C_Of!BF52</f>
        <v>23.658837960929869</v>
      </c>
      <c r="BG52" s="48">
        <f>$CK52*C_Of!BG52</f>
        <v>339.67721784076701</v>
      </c>
      <c r="BH52" s="48">
        <f>$CK52*C_Of!BH52</f>
        <v>2049.0144702642256</v>
      </c>
      <c r="BI52" s="48">
        <f>$CK52*C_Of!BI52</f>
        <v>2129.9248762840671</v>
      </c>
      <c r="BJ52" s="48">
        <f>$CK52*C_Of!BJ52</f>
        <v>38261.973375607668</v>
      </c>
      <c r="BK52" s="48">
        <f>$CK52*C_Of!BK52</f>
        <v>33187.396198329181</v>
      </c>
      <c r="BL52" s="48">
        <f>$CK52*C_Of!BL52</f>
        <v>11.665872671605085</v>
      </c>
      <c r="BM52" s="48">
        <f>$CK52*C_Of!BM52</f>
        <v>5.455377188058125</v>
      </c>
      <c r="BN52" s="48">
        <f>$CK52*C_Of!BN52</f>
        <v>46.485957211817507</v>
      </c>
      <c r="BO52" s="48">
        <f>$CK52*C_Of!BO52</f>
        <v>38.821873469717417</v>
      </c>
      <c r="BP52" s="48">
        <f>$CK52*C_Of!BP52</f>
        <v>13.226521969897091</v>
      </c>
      <c r="BQ52" s="48">
        <f>$CK52*C_Of!BQ52</f>
        <v>9.073542020569846</v>
      </c>
      <c r="BR52" s="48">
        <f>$CK52*C_Of!BR52</f>
        <v>0.89375535181482824</v>
      </c>
      <c r="BS52" s="48">
        <f>$CK52*C_Of!BS52</f>
        <v>1.8480008386676949</v>
      </c>
      <c r="BT52" s="48">
        <f>$CK52*C_Of!BT52</f>
        <v>505.21863550488939</v>
      </c>
      <c r="BU52" s="48">
        <f>$CK52*C_Of!BU52</f>
        <v>116.10023223091224</v>
      </c>
      <c r="BV52" s="48">
        <f>$CK52*C_Of!BV52</f>
        <v>17.68662632477805</v>
      </c>
      <c r="BW52" s="48">
        <f>$CK52*C_Of!BW52</f>
        <v>18.363549769258142</v>
      </c>
      <c r="BX52" s="48">
        <f>$CK52*C_Of!BX52</f>
        <v>35.696196551589786</v>
      </c>
      <c r="BY52" s="48">
        <f>$CK52*C_Of!BY52</f>
        <v>4002.3314089140918</v>
      </c>
      <c r="BZ52" s="48">
        <f>$CK52*C_Of!BZ52</f>
        <v>21.843909468661529</v>
      </c>
      <c r="CA52" s="55">
        <f>$CK52*C_Of!CA52</f>
        <v>0</v>
      </c>
      <c r="CB52" s="83">
        <f t="shared" si="0"/>
        <v>104260.89309604629</v>
      </c>
      <c r="CC52" s="51">
        <f>$CK52*C_Of!CC52</f>
        <v>49463.087946186992</v>
      </c>
      <c r="CD52" s="48">
        <f>$CK52*C_Of!CD52</f>
        <v>0</v>
      </c>
      <c r="CE52" s="48">
        <f>$CK52*C_Of!CE52</f>
        <v>0</v>
      </c>
      <c r="CF52" s="48">
        <f>$CK52*C_Of!CF52</f>
        <v>618.63433738677429</v>
      </c>
      <c r="CG52" s="48">
        <f>$CK52*C_Of!CG52</f>
        <v>13948.506479839019</v>
      </c>
      <c r="CH52" s="82">
        <f>$CK52*C_Of!CH52</f>
        <v>70254.878140540415</v>
      </c>
      <c r="CI52" s="93">
        <f t="shared" si="1"/>
        <v>238545.99999999951</v>
      </c>
      <c r="CJ52" s="127"/>
      <c r="CK52" s="48">
        <f>+Sim_V_Of!G45</f>
        <v>238545.99999999953</v>
      </c>
      <c r="CL52" s="48">
        <f t="shared" si="2"/>
        <v>0</v>
      </c>
      <c r="CM52" s="48"/>
      <c r="CN52" s="167">
        <f t="shared" si="3"/>
        <v>0.56293170668949999</v>
      </c>
      <c r="CO52" s="360">
        <v>0</v>
      </c>
    </row>
    <row r="53" spans="1:93" ht="19.5" x14ac:dyDescent="0.25">
      <c r="A53" s="30"/>
      <c r="B53" s="42" t="s">
        <v>44</v>
      </c>
      <c r="C53" s="43" t="s">
        <v>155</v>
      </c>
      <c r="D53" s="51">
        <f>$CK53*C_Of!D53</f>
        <v>12281.385869518368</v>
      </c>
      <c r="E53" s="48">
        <f>$CK53*C_Of!E53</f>
        <v>3226.1057815694312</v>
      </c>
      <c r="F53" s="48">
        <f>$CK53*C_Of!F53</f>
        <v>11078.936950350213</v>
      </c>
      <c r="G53" s="48">
        <f>$CK53*C_Of!G53</f>
        <v>2102.9672860656929</v>
      </c>
      <c r="H53" s="48">
        <f>$CK53*C_Of!H53</f>
        <v>175738.28816687848</v>
      </c>
      <c r="I53" s="48">
        <f>$CK53*C_Of!I53</f>
        <v>61991.958844058339</v>
      </c>
      <c r="J53" s="48">
        <f>$CK53*C_Of!J53</f>
        <v>1109.5135759750694</v>
      </c>
      <c r="K53" s="48">
        <f>$CK53*C_Of!K53</f>
        <v>3035.9403861409646</v>
      </c>
      <c r="L53" s="48">
        <f>$CK53*C_Of!L53</f>
        <v>7451.8746374223319</v>
      </c>
      <c r="M53" s="48">
        <f>$CK53*C_Of!M53</f>
        <v>7230.8140274775405</v>
      </c>
      <c r="N53" s="48">
        <f>$CK53*C_Of!N53</f>
        <v>257.01309538626623</v>
      </c>
      <c r="O53" s="48">
        <f>$CK53*C_Of!O53</f>
        <v>9622.5804618668499</v>
      </c>
      <c r="P53" s="48">
        <f>$CK53*C_Of!P53</f>
        <v>8644.1317110301534</v>
      </c>
      <c r="Q53" s="48">
        <f>$CK53*C_Of!Q53</f>
        <v>25.55789855099388</v>
      </c>
      <c r="R53" s="48">
        <f>$CK53*C_Of!R53</f>
        <v>1331.0735711264172</v>
      </c>
      <c r="S53" s="48">
        <f>$CK53*C_Of!S53</f>
        <v>142.56202255948313</v>
      </c>
      <c r="T53" s="48">
        <f>$CK53*C_Of!T53</f>
        <v>16786.160826779284</v>
      </c>
      <c r="U53" s="48">
        <f>$CK53*C_Of!U53</f>
        <v>16805.077898166091</v>
      </c>
      <c r="V53" s="48">
        <f>$CK53*C_Of!V53</f>
        <v>3787.0643995031292</v>
      </c>
      <c r="W53" s="48">
        <f>$CK53*C_Of!W53</f>
        <v>3544.919240639254</v>
      </c>
      <c r="X53" s="48">
        <f>$CK53*C_Of!X53</f>
        <v>60905.962281823522</v>
      </c>
      <c r="Y53" s="48">
        <f>$CK53*C_Of!Y53</f>
        <v>6205.9283999303234</v>
      </c>
      <c r="Z53" s="48">
        <f>$CK53*C_Of!Z53</f>
        <v>1808.3749364905666</v>
      </c>
      <c r="AA53" s="48">
        <f>$CK53*C_Of!AA53</f>
        <v>1184.9071086717363</v>
      </c>
      <c r="AB53" s="48">
        <f>$CK53*C_Of!AB53</f>
        <v>11458.51480984823</v>
      </c>
      <c r="AC53" s="48">
        <f>$CK53*C_Of!AC53</f>
        <v>4117.9547514771666</v>
      </c>
      <c r="AD53" s="48">
        <f>$CK53*C_Of!AD53</f>
        <v>391.35072477832631</v>
      </c>
      <c r="AE53" s="48">
        <f>$CK53*C_Of!AE53</f>
        <v>11690.445730254743</v>
      </c>
      <c r="AF53" s="48">
        <f>$CK53*C_Of!AF53</f>
        <v>26070.261340663379</v>
      </c>
      <c r="AG53" s="48">
        <f>$CK53*C_Of!AG53</f>
        <v>3289.8692728097112</v>
      </c>
      <c r="AH53" s="48">
        <f>$CK53*C_Of!AH53</f>
        <v>38704.296376058286</v>
      </c>
      <c r="AI53" s="48">
        <f>$CK53*C_Of!AI53</f>
        <v>19291.042405445514</v>
      </c>
      <c r="AJ53" s="48">
        <f>$CK53*C_Of!AJ53</f>
        <v>0</v>
      </c>
      <c r="AK53" s="48">
        <f>$CK53*C_Of!AK53</f>
        <v>7822.9560915558959</v>
      </c>
      <c r="AL53" s="48">
        <f>$CK53*C_Of!AL53</f>
        <v>1162.0988746244718</v>
      </c>
      <c r="AM53" s="48">
        <f>$CK53*C_Of!AM53</f>
        <v>1026.2533313492365</v>
      </c>
      <c r="AN53" s="48">
        <f>$CK53*C_Of!AN53</f>
        <v>4870.0991001478587</v>
      </c>
      <c r="AO53" s="48">
        <f>$CK53*C_Of!AO53</f>
        <v>14503.008526333713</v>
      </c>
      <c r="AP53" s="48">
        <f>$CK53*C_Of!AP53</f>
        <v>2495.6875776766597</v>
      </c>
      <c r="AQ53" s="48">
        <f>$CK53*C_Of!AQ53</f>
        <v>11111.721329184335</v>
      </c>
      <c r="AR53" s="48">
        <f>$CK53*C_Of!AR53</f>
        <v>12254.395027786228</v>
      </c>
      <c r="AS53" s="48">
        <f>$CK53*C_Of!AS53</f>
        <v>6938.4397799613871</v>
      </c>
      <c r="AT53" s="48">
        <f>$CK53*C_Of!AT53</f>
        <v>4633.5799832823986</v>
      </c>
      <c r="AU53" s="48">
        <f>$CK53*C_Of!AU53</f>
        <v>715.98508656619708</v>
      </c>
      <c r="AV53" s="48">
        <f>$CK53*C_Of!AV53</f>
        <v>80538.696627160054</v>
      </c>
      <c r="AW53" s="48">
        <f>$CK53*C_Of!AW53</f>
        <v>5049.5152891562921</v>
      </c>
      <c r="AX53" s="48">
        <f>$CK53*C_Of!AX53</f>
        <v>1184.2968153482127</v>
      </c>
      <c r="AY53" s="48">
        <f>$CK53*C_Of!AY53</f>
        <v>264.23481033884769</v>
      </c>
      <c r="AZ53" s="48">
        <f>$CK53*C_Of!AZ53</f>
        <v>10103.327484123594</v>
      </c>
      <c r="BA53" s="48">
        <f>$CK53*C_Of!BA53</f>
        <v>692.26823474329626</v>
      </c>
      <c r="BB53" s="48">
        <f>$CK53*C_Of!BB53</f>
        <v>8854.794641307868</v>
      </c>
      <c r="BC53" s="48">
        <f>$CK53*C_Of!BC53</f>
        <v>2574.9605833146429</v>
      </c>
      <c r="BD53" s="48">
        <f>$CK53*C_Of!BD53</f>
        <v>1904.4400703755418</v>
      </c>
      <c r="BE53" s="48">
        <f>$CK53*C_Of!BE53</f>
        <v>13836.706142909203</v>
      </c>
      <c r="BF53" s="48">
        <f>$CK53*C_Of!BF53</f>
        <v>67.035083185834736</v>
      </c>
      <c r="BG53" s="48">
        <f>$CK53*C_Of!BG53</f>
        <v>975.89151801372407</v>
      </c>
      <c r="BH53" s="48">
        <f>$CK53*C_Of!BH53</f>
        <v>2273.6745250238796</v>
      </c>
      <c r="BI53" s="48">
        <f>$CK53*C_Of!BI53</f>
        <v>5370.315109571874</v>
      </c>
      <c r="BJ53" s="48">
        <f>$CK53*C_Of!BJ53</f>
        <v>632371.22573209181</v>
      </c>
      <c r="BK53" s="48">
        <f>$CK53*C_Of!BK53</f>
        <v>9513.1040962454135</v>
      </c>
      <c r="BL53" s="48">
        <f>$CK53*C_Of!BL53</f>
        <v>1557.2151826054237</v>
      </c>
      <c r="BM53" s="48">
        <f>$CK53*C_Of!BM53</f>
        <v>1048.7507569620307</v>
      </c>
      <c r="BN53" s="48">
        <f>$CK53*C_Of!BN53</f>
        <v>9109.4483927548717</v>
      </c>
      <c r="BO53" s="48">
        <f>$CK53*C_Of!BO53</f>
        <v>84.815237084487762</v>
      </c>
      <c r="BP53" s="48">
        <f>$CK53*C_Of!BP53</f>
        <v>2797.7611820110355</v>
      </c>
      <c r="BQ53" s="48">
        <f>$CK53*C_Of!BQ53</f>
        <v>59.986309727091381</v>
      </c>
      <c r="BR53" s="48">
        <f>$CK53*C_Of!BR53</f>
        <v>7.7748092684056465</v>
      </c>
      <c r="BS53" s="48">
        <f>$CK53*C_Of!BS53</f>
        <v>29.947840316753876</v>
      </c>
      <c r="BT53" s="48">
        <f>$CK53*C_Of!BT53</f>
        <v>21342.384693864267</v>
      </c>
      <c r="BU53" s="48">
        <f>$CK53*C_Of!BU53</f>
        <v>140.51553585048029</v>
      </c>
      <c r="BV53" s="48">
        <f>$CK53*C_Of!BV53</f>
        <v>2276.4361254519304</v>
      </c>
      <c r="BW53" s="48">
        <f>$CK53*C_Of!BW53</f>
        <v>89.005713734286971</v>
      </c>
      <c r="BX53" s="48">
        <f>$CK53*C_Of!BX53</f>
        <v>2507.9893094963118</v>
      </c>
      <c r="BY53" s="48">
        <f>$CK53*C_Of!BY53</f>
        <v>207.14064360413417</v>
      </c>
      <c r="BZ53" s="48">
        <f>$CK53*C_Of!BZ53</f>
        <v>6163.6169909258242</v>
      </c>
      <c r="CA53" s="55">
        <f>$CK53*C_Of!CA53</f>
        <v>0</v>
      </c>
      <c r="CB53" s="83">
        <f t="shared" si="0"/>
        <v>1421844.3349843516</v>
      </c>
      <c r="CC53" s="51">
        <f>$CK53*C_Of!CC53</f>
        <v>54480.373417450101</v>
      </c>
      <c r="CD53" s="48">
        <f>$CK53*C_Of!CD53</f>
        <v>0</v>
      </c>
      <c r="CE53" s="48">
        <f>$CK53*C_Of!CE53</f>
        <v>0</v>
      </c>
      <c r="CF53" s="48">
        <f>$CK53*C_Of!CF53</f>
        <v>2508.9277994548806</v>
      </c>
      <c r="CG53" s="48">
        <f>$CK53*C_Of!CG53</f>
        <v>41275.503463505556</v>
      </c>
      <c r="CH53" s="82">
        <f>$CK53*C_Of!CH53</f>
        <v>137663.8603352322</v>
      </c>
      <c r="CI53" s="93">
        <f t="shared" si="1"/>
        <v>1657772.9999999944</v>
      </c>
      <c r="CJ53" s="127"/>
      <c r="CK53" s="48">
        <f>+Sim_V_Of!G46</f>
        <v>1657772.9999999932</v>
      </c>
      <c r="CL53" s="48">
        <f t="shared" si="2"/>
        <v>0</v>
      </c>
      <c r="CM53" s="48"/>
      <c r="CN53" s="167">
        <f t="shared" si="3"/>
        <v>0.14231662900508305</v>
      </c>
      <c r="CO53" s="360">
        <v>0</v>
      </c>
    </row>
    <row r="54" spans="1:93" ht="19.5" x14ac:dyDescent="0.25">
      <c r="A54" s="30"/>
      <c r="B54" s="42" t="s">
        <v>45</v>
      </c>
      <c r="C54" s="43" t="s">
        <v>156</v>
      </c>
      <c r="D54" s="51">
        <f>$CK54*C_Of!D54</f>
        <v>39.026963567737901</v>
      </c>
      <c r="E54" s="48">
        <f>$CK54*C_Of!E54</f>
        <v>30.271849664180856</v>
      </c>
      <c r="F54" s="48">
        <f>$CK54*C_Of!F54</f>
        <v>105.79252888018776</v>
      </c>
      <c r="G54" s="48">
        <f>$CK54*C_Of!G54</f>
        <v>14.981417855700414</v>
      </c>
      <c r="H54" s="48">
        <f>$CK54*C_Of!H54</f>
        <v>328.24340980028006</v>
      </c>
      <c r="I54" s="48">
        <f>$CK54*C_Of!I54</f>
        <v>56.542411434267215</v>
      </c>
      <c r="J54" s="48">
        <f>$CK54*C_Of!J54</f>
        <v>56.094356223945312</v>
      </c>
      <c r="K54" s="48">
        <f>$CK54*C_Of!K54</f>
        <v>87.138431001511847</v>
      </c>
      <c r="L54" s="48">
        <f>$CK54*C_Of!L54</f>
        <v>62.37991355880763</v>
      </c>
      <c r="M54" s="48">
        <f>$CK54*C_Of!M54</f>
        <v>246.10652529725786</v>
      </c>
      <c r="N54" s="48">
        <f>$CK54*C_Of!N54</f>
        <v>15.179212338289636</v>
      </c>
      <c r="O54" s="48">
        <f>$CK54*C_Of!O54</f>
        <v>1057.7124195775411</v>
      </c>
      <c r="P54" s="48">
        <f>$CK54*C_Of!P54</f>
        <v>162.91959944748129</v>
      </c>
      <c r="Q54" s="48">
        <f>$CK54*C_Of!Q54</f>
        <v>19.096353878628083</v>
      </c>
      <c r="R54" s="48">
        <f>$CK54*C_Of!R54</f>
        <v>370.73590524932274</v>
      </c>
      <c r="S54" s="48">
        <f>$CK54*C_Of!S54</f>
        <v>36.443836340573931</v>
      </c>
      <c r="T54" s="48">
        <f>$CK54*C_Of!T54</f>
        <v>422.20719567721773</v>
      </c>
      <c r="U54" s="48">
        <f>$CK54*C_Of!U54</f>
        <v>2163.0301854567724</v>
      </c>
      <c r="V54" s="48">
        <f>$CK54*C_Of!V54</f>
        <v>1587.1642085511346</v>
      </c>
      <c r="W54" s="48">
        <f>$CK54*C_Of!W54</f>
        <v>457.06738159961628</v>
      </c>
      <c r="X54" s="48">
        <f>$CK54*C_Of!X54</f>
        <v>759.93277104882634</v>
      </c>
      <c r="Y54" s="48">
        <f>$CK54*C_Of!Y54</f>
        <v>67.374034516196375</v>
      </c>
      <c r="Z54" s="48">
        <f>$CK54*C_Of!Z54</f>
        <v>504.54954087768363</v>
      </c>
      <c r="AA54" s="48">
        <f>$CK54*C_Of!AA54</f>
        <v>117.6611266820634</v>
      </c>
      <c r="AB54" s="48">
        <f>$CK54*C_Of!AB54</f>
        <v>70.386055976956271</v>
      </c>
      <c r="AC54" s="48">
        <f>$CK54*C_Of!AC54</f>
        <v>49.686244937049516</v>
      </c>
      <c r="AD54" s="48">
        <f>$CK54*C_Of!AD54</f>
        <v>141.23828544675354</v>
      </c>
      <c r="AE54" s="48">
        <f>$CK54*C_Of!AE54</f>
        <v>613.13010030575856</v>
      </c>
      <c r="AF54" s="48">
        <f>$CK54*C_Of!AF54</f>
        <v>4799.5015304037415</v>
      </c>
      <c r="AG54" s="48">
        <f>$CK54*C_Of!AG54</f>
        <v>3488.353351635657</v>
      </c>
      <c r="AH54" s="48">
        <f>$CK54*C_Of!AH54</f>
        <v>17786.864037845717</v>
      </c>
      <c r="AI54" s="48">
        <f>$CK54*C_Of!AI54</f>
        <v>21540.795859687172</v>
      </c>
      <c r="AJ54" s="48">
        <f>$CK54*C_Of!AJ54</f>
        <v>0</v>
      </c>
      <c r="AK54" s="48">
        <f>$CK54*C_Of!AK54</f>
        <v>65.772682290219237</v>
      </c>
      <c r="AL54" s="48">
        <f>$CK54*C_Of!AL54</f>
        <v>85.996602897812934</v>
      </c>
      <c r="AM54" s="48">
        <f>$CK54*C_Of!AM54</f>
        <v>33.845584346503983</v>
      </c>
      <c r="AN54" s="48">
        <f>$CK54*C_Of!AN54</f>
        <v>833.99371002585622</v>
      </c>
      <c r="AO54" s="48">
        <f>$CK54*C_Of!AO54</f>
        <v>169.22380476420523</v>
      </c>
      <c r="AP54" s="48">
        <f>$CK54*C_Of!AP54</f>
        <v>246.5999539231052</v>
      </c>
      <c r="AQ54" s="48">
        <f>$CK54*C_Of!AQ54</f>
        <v>592.10477664713471</v>
      </c>
      <c r="AR54" s="48">
        <f>$CK54*C_Of!AR54</f>
        <v>326.67817161019491</v>
      </c>
      <c r="AS54" s="48">
        <f>$CK54*C_Of!AS54</f>
        <v>439.8214298342578</v>
      </c>
      <c r="AT54" s="48">
        <f>$CK54*C_Of!AT54</f>
        <v>304.3909760062013</v>
      </c>
      <c r="AU54" s="48">
        <f>$CK54*C_Of!AU54</f>
        <v>24.04412071890107</v>
      </c>
      <c r="AV54" s="48">
        <f>$CK54*C_Of!AV54</f>
        <v>315.12130601015741</v>
      </c>
      <c r="AW54" s="48">
        <f>$CK54*C_Of!AW54</f>
        <v>4824.068866063315</v>
      </c>
      <c r="AX54" s="48">
        <f>$CK54*C_Of!AX54</f>
        <v>1139.9450355139063</v>
      </c>
      <c r="AY54" s="48">
        <f>$CK54*C_Of!AY54</f>
        <v>103.58667436259002</v>
      </c>
      <c r="AZ54" s="48">
        <f>$CK54*C_Of!AZ54</f>
        <v>6748.3239750955418</v>
      </c>
      <c r="BA54" s="48">
        <f>$CK54*C_Of!BA54</f>
        <v>427.04746236089994</v>
      </c>
      <c r="BB54" s="48">
        <f>$CK54*C_Of!BB54</f>
        <v>7778.2611970031849</v>
      </c>
      <c r="BC54" s="48">
        <f>$CK54*C_Of!BC54</f>
        <v>233.80476288930652</v>
      </c>
      <c r="BD54" s="48">
        <f>$CK54*C_Of!BD54</f>
        <v>4789.8333740195048</v>
      </c>
      <c r="BE54" s="48">
        <f>$CK54*C_Of!BE54</f>
        <v>1854.9114537111525</v>
      </c>
      <c r="BF54" s="48">
        <f>$CK54*C_Of!BF54</f>
        <v>167.06512145085651</v>
      </c>
      <c r="BG54" s="48">
        <f>$CK54*C_Of!BG54</f>
        <v>485.58868485532099</v>
      </c>
      <c r="BH54" s="48">
        <f>$CK54*C_Of!BH54</f>
        <v>317.02042787445419</v>
      </c>
      <c r="BI54" s="48">
        <f>$CK54*C_Of!BI54</f>
        <v>177370.44556924904</v>
      </c>
      <c r="BJ54" s="48">
        <f>$CK54*C_Of!BJ54</f>
        <v>2844.9948790570338</v>
      </c>
      <c r="BK54" s="48">
        <f>$CK54*C_Of!BK54</f>
        <v>8033.8117076525805</v>
      </c>
      <c r="BL54" s="48">
        <f>$CK54*C_Of!BL54</f>
        <v>10.043648830654467</v>
      </c>
      <c r="BM54" s="48">
        <f>$CK54*C_Of!BM54</f>
        <v>1037.3071039814711</v>
      </c>
      <c r="BN54" s="48">
        <f>$CK54*C_Of!BN54</f>
        <v>597.67135135465162</v>
      </c>
      <c r="BO54" s="48">
        <f>$CK54*C_Of!BO54</f>
        <v>280.83151500221635</v>
      </c>
      <c r="BP54" s="48">
        <f>$CK54*C_Of!BP54</f>
        <v>52.395656624172787</v>
      </c>
      <c r="BQ54" s="48">
        <f>$CK54*C_Of!BQ54</f>
        <v>53.589651373409652</v>
      </c>
      <c r="BR54" s="48">
        <f>$CK54*C_Of!BR54</f>
        <v>5.2008539523475275</v>
      </c>
      <c r="BS54" s="48">
        <f>$CK54*C_Of!BS54</f>
        <v>10.936145144357345</v>
      </c>
      <c r="BT54" s="48">
        <f>$CK54*C_Of!BT54</f>
        <v>7374.9370804510581</v>
      </c>
      <c r="BU54" s="48">
        <f>$CK54*C_Of!BU54</f>
        <v>106.75395654314734</v>
      </c>
      <c r="BV54" s="48">
        <f>$CK54*C_Of!BV54</f>
        <v>1617.2561023294202</v>
      </c>
      <c r="BW54" s="48">
        <f>$CK54*C_Of!BW54</f>
        <v>60.50165745610235</v>
      </c>
      <c r="BX54" s="48">
        <f>$CK54*C_Of!BX54</f>
        <v>1800.9365140278003</v>
      </c>
      <c r="BY54" s="48">
        <f>$CK54*C_Of!BY54</f>
        <v>211.93919912472137</v>
      </c>
      <c r="BZ54" s="48">
        <f>$CK54*C_Of!BZ54</f>
        <v>2190.7203691737218</v>
      </c>
      <c r="CA54" s="55">
        <f>$CK54*C_Of!CA54</f>
        <v>0</v>
      </c>
      <c r="CB54" s="83">
        <f t="shared" si="0"/>
        <v>293224.93016036652</v>
      </c>
      <c r="CC54" s="51">
        <f>$CK54*C_Of!CC54</f>
        <v>25519.673483030958</v>
      </c>
      <c r="CD54" s="48">
        <f>$CK54*C_Of!CD54</f>
        <v>0</v>
      </c>
      <c r="CE54" s="48">
        <f>$CK54*C_Of!CE54</f>
        <v>0</v>
      </c>
      <c r="CF54" s="48">
        <f>$CK54*C_Of!CF54</f>
        <v>2815.7546172243156</v>
      </c>
      <c r="CG54" s="48">
        <f>$CK54*C_Of!CG54</f>
        <v>52327.774734034247</v>
      </c>
      <c r="CH54" s="82">
        <f>$CK54*C_Of!CH54</f>
        <v>68885.867005343476</v>
      </c>
      <c r="CI54" s="93">
        <f t="shared" si="1"/>
        <v>442773.99999999953</v>
      </c>
      <c r="CJ54" s="127"/>
      <c r="CK54" s="48">
        <f>+Sim_V_Of!G47</f>
        <v>442773.99999999907</v>
      </c>
      <c r="CL54" s="48">
        <f t="shared" si="2"/>
        <v>-4.6566128730773926E-10</v>
      </c>
      <c r="CM54" s="48"/>
      <c r="CN54" s="167">
        <f t="shared" si="3"/>
        <v>0.33775485877588379</v>
      </c>
      <c r="CO54" s="360">
        <v>0</v>
      </c>
    </row>
    <row r="55" spans="1:93" ht="19.5" x14ac:dyDescent="0.25">
      <c r="A55" s="30"/>
      <c r="B55" s="42" t="s">
        <v>46</v>
      </c>
      <c r="C55" s="43" t="s">
        <v>157</v>
      </c>
      <c r="D55" s="51">
        <f>$CK55*C_Of!D55</f>
        <v>24.346400202004439</v>
      </c>
      <c r="E55" s="48">
        <f>$CK55*C_Of!E55</f>
        <v>19.079356396846588</v>
      </c>
      <c r="F55" s="48">
        <f>$CK55*C_Of!F55</f>
        <v>67.037792619244229</v>
      </c>
      <c r="G55" s="48">
        <f>$CK55*C_Of!G55</f>
        <v>9.1294675977821669</v>
      </c>
      <c r="H55" s="48">
        <f>$CK55*C_Of!H55</f>
        <v>202.59650913056964</v>
      </c>
      <c r="I55" s="48">
        <f>$CK55*C_Of!I55</f>
        <v>35.354830986256367</v>
      </c>
      <c r="J55" s="48">
        <f>$CK55*C_Of!J55</f>
        <v>34.255361334056225</v>
      </c>
      <c r="K55" s="48">
        <f>$CK55*C_Of!K55</f>
        <v>53.166511296092999</v>
      </c>
      <c r="L55" s="48">
        <f>$CK55*C_Of!L55</f>
        <v>40.155640767277312</v>
      </c>
      <c r="M55" s="48">
        <f>$CK55*C_Of!M55</f>
        <v>149.71438408424191</v>
      </c>
      <c r="N55" s="48">
        <f>$CK55*C_Of!N55</f>
        <v>9.233995008324456</v>
      </c>
      <c r="O55" s="48">
        <f>$CK55*C_Of!O55</f>
        <v>676.51712762265504</v>
      </c>
      <c r="P55" s="48">
        <f>$CK55*C_Of!P55</f>
        <v>218.46286085467932</v>
      </c>
      <c r="Q55" s="48">
        <f>$CK55*C_Of!Q55</f>
        <v>14.354006629818171</v>
      </c>
      <c r="R55" s="48">
        <f>$CK55*C_Of!R55</f>
        <v>1796.2043564846394</v>
      </c>
      <c r="S55" s="48">
        <f>$CK55*C_Of!S55</f>
        <v>214.22606875194631</v>
      </c>
      <c r="T55" s="48">
        <f>$CK55*C_Of!T55</f>
        <v>273.86764559150078</v>
      </c>
      <c r="U55" s="48">
        <f>$CK55*C_Of!U55</f>
        <v>454.02957079599906</v>
      </c>
      <c r="V55" s="48">
        <f>$CK55*C_Of!V55</f>
        <v>968.23510540222787</v>
      </c>
      <c r="W55" s="48">
        <f>$CK55*C_Of!W55</f>
        <v>278.56087267050049</v>
      </c>
      <c r="X55" s="48">
        <f>$CK55*C_Of!X55</f>
        <v>158.04435505660095</v>
      </c>
      <c r="Y55" s="48">
        <f>$CK55*C_Of!Y55</f>
        <v>42.909312427562341</v>
      </c>
      <c r="Z55" s="48">
        <f>$CK55*C_Of!Z55</f>
        <v>307.24507885709767</v>
      </c>
      <c r="AA55" s="48">
        <f>$CK55*C_Of!AA55</f>
        <v>72.225147670077192</v>
      </c>
      <c r="AB55" s="48">
        <f>$CK55*C_Of!AB55</f>
        <v>40.55509319159215</v>
      </c>
      <c r="AC55" s="48">
        <f>$CK55*C_Of!AC55</f>
        <v>30.595194430439964</v>
      </c>
      <c r="AD55" s="48">
        <f>$CK55*C_Of!AD55</f>
        <v>35.279841013243228</v>
      </c>
      <c r="AE55" s="48">
        <f>$CK55*C_Of!AE55</f>
        <v>382.78433956931178</v>
      </c>
      <c r="AF55" s="48">
        <f>$CK55*C_Of!AF55</f>
        <v>132.8105095581403</v>
      </c>
      <c r="AG55" s="48">
        <f>$CK55*C_Of!AG55</f>
        <v>33.240887475068831</v>
      </c>
      <c r="AH55" s="48">
        <f>$CK55*C_Of!AH55</f>
        <v>60.450062276751069</v>
      </c>
      <c r="AI55" s="48">
        <f>$CK55*C_Of!AI55</f>
        <v>40.73517769479637</v>
      </c>
      <c r="AJ55" s="48">
        <f>$CK55*C_Of!AJ55</f>
        <v>0</v>
      </c>
      <c r="AK55" s="48">
        <f>$CK55*C_Of!AK55</f>
        <v>46.278066861019475</v>
      </c>
      <c r="AL55" s="48">
        <f>$CK55*C_Of!AL55</f>
        <v>96.642085087344796</v>
      </c>
      <c r="AM55" s="48">
        <f>$CK55*C_Of!AM55</f>
        <v>23.244499943763131</v>
      </c>
      <c r="AN55" s="48">
        <f>$CK55*C_Of!AN55</f>
        <v>79.2685733363666</v>
      </c>
      <c r="AO55" s="48">
        <f>$CK55*C_Of!AO55</f>
        <v>125.77085843130314</v>
      </c>
      <c r="AP55" s="48">
        <f>$CK55*C_Of!AP55</f>
        <v>29.080215595077764</v>
      </c>
      <c r="AQ55" s="48">
        <f>$CK55*C_Of!AQ55</f>
        <v>513.97286025254039</v>
      </c>
      <c r="AR55" s="48">
        <f>$CK55*C_Of!AR55</f>
        <v>49.084769528704442</v>
      </c>
      <c r="AS55" s="48">
        <f>$CK55*C_Of!AS55</f>
        <v>156.18722012504668</v>
      </c>
      <c r="AT55" s="48">
        <f>$CK55*C_Of!AT55</f>
        <v>35.830802639426999</v>
      </c>
      <c r="AU55" s="48">
        <f>$CK55*C_Of!AU55</f>
        <v>16.026272027860784</v>
      </c>
      <c r="AV55" s="48">
        <f>$CK55*C_Of!AV55</f>
        <v>117.57373756049078</v>
      </c>
      <c r="AW55" s="48">
        <f>$CK55*C_Of!AW55</f>
        <v>3154.7241308460489</v>
      </c>
      <c r="AX55" s="48">
        <f>$CK55*C_Of!AX55</f>
        <v>79421.567117801067</v>
      </c>
      <c r="AY55" s="48">
        <f>$CK55*C_Of!AY55</f>
        <v>525.01683711473368</v>
      </c>
      <c r="AZ55" s="48">
        <f>$CK55*C_Of!AZ55</f>
        <v>1604.5061381927758</v>
      </c>
      <c r="BA55" s="48">
        <f>$CK55*C_Of!BA55</f>
        <v>16.842624094663492</v>
      </c>
      <c r="BB55" s="48">
        <f>$CK55*C_Of!BB55</f>
        <v>38.415790399236428</v>
      </c>
      <c r="BC55" s="48">
        <f>$CK55*C_Of!BC55</f>
        <v>31.689389259403189</v>
      </c>
      <c r="BD55" s="48">
        <f>$CK55*C_Of!BD55</f>
        <v>60.790429664917156</v>
      </c>
      <c r="BE55" s="48">
        <f>$CK55*C_Of!BE55</f>
        <v>571.22113391076869</v>
      </c>
      <c r="BF55" s="48">
        <f>$CK55*C_Of!BF55</f>
        <v>322.05334035547168</v>
      </c>
      <c r="BG55" s="48">
        <f>$CK55*C_Of!BG55</f>
        <v>52.790395880299258</v>
      </c>
      <c r="BH55" s="48">
        <f>$CK55*C_Of!BH55</f>
        <v>51.638013162079119</v>
      </c>
      <c r="BI55" s="48">
        <f>$CK55*C_Of!BI55</f>
        <v>917840.25379324774</v>
      </c>
      <c r="BJ55" s="48">
        <f>$CK55*C_Of!BJ55</f>
        <v>278.00490395849488</v>
      </c>
      <c r="BK55" s="48">
        <f>$CK55*C_Of!BK55</f>
        <v>8944.8103823506826</v>
      </c>
      <c r="BL55" s="48">
        <f>$CK55*C_Of!BL55</f>
        <v>6.1367771180305581</v>
      </c>
      <c r="BM55" s="48">
        <f>$CK55*C_Of!BM55</f>
        <v>15.012041925088452</v>
      </c>
      <c r="BN55" s="48">
        <f>$CK55*C_Of!BN55</f>
        <v>126.9958913751761</v>
      </c>
      <c r="BO55" s="48">
        <f>$CK55*C_Of!BO55</f>
        <v>37.161801027443673</v>
      </c>
      <c r="BP55" s="48">
        <f>$CK55*C_Of!BP55</f>
        <v>36.070607994131436</v>
      </c>
      <c r="BQ55" s="48">
        <f>$CK55*C_Of!BQ55</f>
        <v>32.684758644141787</v>
      </c>
      <c r="BR55" s="48">
        <f>$CK55*C_Of!BR55</f>
        <v>3.2341763356440225</v>
      </c>
      <c r="BS55" s="48">
        <f>$CK55*C_Of!BS55</f>
        <v>449.15433536740767</v>
      </c>
      <c r="BT55" s="48">
        <f>$CK55*C_Of!BT55</f>
        <v>100.32764049427395</v>
      </c>
      <c r="BU55" s="48">
        <f>$CK55*C_Of!BU55</f>
        <v>65.445300865357709</v>
      </c>
      <c r="BV55" s="48">
        <f>$CK55*C_Of!BV55</f>
        <v>51.356304310680422</v>
      </c>
      <c r="BW55" s="48">
        <f>$CK55*C_Of!BW55</f>
        <v>36.848712040427166</v>
      </c>
      <c r="BX55" s="48">
        <f>$CK55*C_Of!BX55</f>
        <v>100.49270838785255</v>
      </c>
      <c r="BY55" s="48">
        <f>$CK55*C_Of!BY55</f>
        <v>128.93795405291198</v>
      </c>
      <c r="BZ55" s="48">
        <f>$CK55*C_Of!BZ55</f>
        <v>106.71036605232386</v>
      </c>
      <c r="CA55" s="55">
        <f>$CK55*C_Of!CA55</f>
        <v>0</v>
      </c>
      <c r="CB55" s="83">
        <f t="shared" si="0"/>
        <v>1022375.2566210657</v>
      </c>
      <c r="CC55" s="51">
        <f>$CK55*C_Of!CC55</f>
        <v>9810.5352084251608</v>
      </c>
      <c r="CD55" s="48">
        <f>$CK55*C_Of!CD55</f>
        <v>0</v>
      </c>
      <c r="CE55" s="48">
        <f>$CK55*C_Of!CE55</f>
        <v>0</v>
      </c>
      <c r="CF55" s="48">
        <f>$CK55*C_Of!CF55</f>
        <v>19744.252726109786</v>
      </c>
      <c r="CG55" s="48">
        <f>$CK55*C_Of!CG55</f>
        <v>2840.9811868105071</v>
      </c>
      <c r="CH55" s="82">
        <f>$CK55*C_Of!CH55</f>
        <v>43442.974257586116</v>
      </c>
      <c r="CI55" s="93">
        <f t="shared" si="1"/>
        <v>1098213.999999997</v>
      </c>
      <c r="CJ55" s="127"/>
      <c r="CK55" s="48">
        <f>+Sim_V_Of!G48</f>
        <v>1098213.9999999972</v>
      </c>
      <c r="CL55" s="48">
        <f t="shared" si="2"/>
        <v>0</v>
      </c>
      <c r="CM55" s="48"/>
      <c r="CN55" s="167">
        <f t="shared" si="3"/>
        <v>6.905643470118919E-2</v>
      </c>
      <c r="CO55" s="360">
        <v>0</v>
      </c>
    </row>
    <row r="56" spans="1:93" ht="19.5" x14ac:dyDescent="0.25">
      <c r="A56" s="30"/>
      <c r="B56" s="42" t="s">
        <v>47</v>
      </c>
      <c r="C56" s="43" t="s">
        <v>158</v>
      </c>
      <c r="D56" s="51">
        <f>$CK56*C_Of!D56</f>
        <v>36.939961033736189</v>
      </c>
      <c r="E56" s="48">
        <f>$CK56*C_Of!E56</f>
        <v>29.120113927465187</v>
      </c>
      <c r="F56" s="48">
        <f>$CK56*C_Of!F56</f>
        <v>102.63163842690885</v>
      </c>
      <c r="G56" s="48">
        <f>$CK56*C_Of!G56</f>
        <v>13.660982221111436</v>
      </c>
      <c r="H56" s="48">
        <f>$CK56*C_Of!H56</f>
        <v>305.47667981973842</v>
      </c>
      <c r="I56" s="48">
        <f>$CK56*C_Of!I56</f>
        <v>53.714683878553565</v>
      </c>
      <c r="J56" s="48">
        <f>$CK56*C_Of!J56</f>
        <v>51.323597901801335</v>
      </c>
      <c r="K56" s="48">
        <f>$CK56*C_Of!K56</f>
        <v>79.615484826239623</v>
      </c>
      <c r="L56" s="48">
        <f>$CK56*C_Of!L56</f>
        <v>5748.0442983843859</v>
      </c>
      <c r="M56" s="48">
        <f>$CK56*C_Of!M56</f>
        <v>4235.4783589149474</v>
      </c>
      <c r="N56" s="48">
        <f>$CK56*C_Of!N56</f>
        <v>979.43545337641319</v>
      </c>
      <c r="O56" s="48">
        <f>$CK56*C_Of!O56</f>
        <v>1041.1607621650564</v>
      </c>
      <c r="P56" s="48">
        <f>$CK56*C_Of!P56</f>
        <v>6506.7058233375146</v>
      </c>
      <c r="Q56" s="48">
        <f>$CK56*C_Of!Q56</f>
        <v>20.735209282887187</v>
      </c>
      <c r="R56" s="48">
        <f>$CK56*C_Of!R56</f>
        <v>200977.98131842783</v>
      </c>
      <c r="S56" s="48">
        <f>$CK56*C_Of!S56</f>
        <v>21982.880006598567</v>
      </c>
      <c r="T56" s="48">
        <f>$CK56*C_Of!T56</f>
        <v>424.76937700837976</v>
      </c>
      <c r="U56" s="48">
        <f>$CK56*C_Of!U56</f>
        <v>732.09901939103668</v>
      </c>
      <c r="V56" s="48">
        <f>$CK56*C_Of!V56</f>
        <v>1449.7675855033256</v>
      </c>
      <c r="W56" s="48">
        <f>$CK56*C_Of!W56</f>
        <v>416.85512591713416</v>
      </c>
      <c r="X56" s="48">
        <f>$CK56*C_Of!X56</f>
        <v>241.62618945570759</v>
      </c>
      <c r="Y56" s="48">
        <f>$CK56*C_Of!Y56</f>
        <v>65.8797916982858</v>
      </c>
      <c r="Z56" s="48">
        <f>$CK56*C_Of!Z56</f>
        <v>459.55074230093243</v>
      </c>
      <c r="AA56" s="48">
        <f>$CK56*C_Of!AA56</f>
        <v>108.54793037040911</v>
      </c>
      <c r="AB56" s="48">
        <f>$CK56*C_Of!AB56</f>
        <v>63.033637454413366</v>
      </c>
      <c r="AC56" s="48">
        <f>$CK56*C_Of!AC56</f>
        <v>46.067648410175053</v>
      </c>
      <c r="AD56" s="48">
        <f>$CK56*C_Of!AD56</f>
        <v>52.548385564617405</v>
      </c>
      <c r="AE56" s="48">
        <f>$CK56*C_Of!AE56</f>
        <v>600.21440219234307</v>
      </c>
      <c r="AF56" s="48">
        <f>$CK56*C_Of!AF56</f>
        <v>251.04044108570955</v>
      </c>
      <c r="AG56" s="48">
        <f>$CK56*C_Of!AG56</f>
        <v>56.486286561527677</v>
      </c>
      <c r="AH56" s="48">
        <f>$CK56*C_Of!AH56</f>
        <v>129.91909937429924</v>
      </c>
      <c r="AI56" s="48">
        <f>$CK56*C_Of!AI56</f>
        <v>96.663903700009598</v>
      </c>
      <c r="AJ56" s="48">
        <f>$CK56*C_Of!AJ56</f>
        <v>0</v>
      </c>
      <c r="AK56" s="48">
        <f>$CK56*C_Of!AK56</f>
        <v>90.360905173421699</v>
      </c>
      <c r="AL56" s="48">
        <f>$CK56*C_Of!AL56</f>
        <v>276.06469710028955</v>
      </c>
      <c r="AM56" s="48">
        <f>$CK56*C_Of!AM56</f>
        <v>38.53183136243662</v>
      </c>
      <c r="AN56" s="48">
        <f>$CK56*C_Of!AN56</f>
        <v>4789.5440083781687</v>
      </c>
      <c r="AO56" s="48">
        <f>$CK56*C_Of!AO56</f>
        <v>466.20889472644552</v>
      </c>
      <c r="AP56" s="48">
        <f>$CK56*C_Of!AP56</f>
        <v>1172.5642837083797</v>
      </c>
      <c r="AQ56" s="48">
        <f>$CK56*C_Of!AQ56</f>
        <v>9105.6931725699051</v>
      </c>
      <c r="AR56" s="48">
        <f>$CK56*C_Of!AR56</f>
        <v>77.809102755646492</v>
      </c>
      <c r="AS56" s="48">
        <f>$CK56*C_Of!AS56</f>
        <v>184.51324652387939</v>
      </c>
      <c r="AT56" s="48">
        <f>$CK56*C_Of!AT56</f>
        <v>88.762035377083677</v>
      </c>
      <c r="AU56" s="48">
        <f>$CK56*C_Of!AU56</f>
        <v>239.88717821130919</v>
      </c>
      <c r="AV56" s="48">
        <f>$CK56*C_Of!AV56</f>
        <v>1121.087261186419</v>
      </c>
      <c r="AW56" s="48">
        <f>$CK56*C_Of!AW56</f>
        <v>40.564630298633361</v>
      </c>
      <c r="AX56" s="48">
        <f>$CK56*C_Of!AX56</f>
        <v>12005.379523252746</v>
      </c>
      <c r="AY56" s="48">
        <f>$CK56*C_Of!AY56</f>
        <v>141440.32276619357</v>
      </c>
      <c r="AZ56" s="48">
        <f>$CK56*C_Of!AZ56</f>
        <v>125920.26794423898</v>
      </c>
      <c r="BA56" s="48">
        <f>$CK56*C_Of!BA56</f>
        <v>42321.473921295372</v>
      </c>
      <c r="BB56" s="48">
        <f>$CK56*C_Of!BB56</f>
        <v>127015.04147008162</v>
      </c>
      <c r="BC56" s="48">
        <f>$CK56*C_Of!BC56</f>
        <v>31365.868132521802</v>
      </c>
      <c r="BD56" s="48">
        <f>$CK56*C_Of!BD56</f>
        <v>4528.3912328493361</v>
      </c>
      <c r="BE56" s="48">
        <f>$CK56*C_Of!BE56</f>
        <v>17006.953506831978</v>
      </c>
      <c r="BF56" s="48">
        <f>$CK56*C_Of!BF56</f>
        <v>3530.4570692008251</v>
      </c>
      <c r="BG56" s="48">
        <f>$CK56*C_Of!BG56</f>
        <v>1587.1885051694733</v>
      </c>
      <c r="BH56" s="48">
        <f>$CK56*C_Of!BH56</f>
        <v>149.01134327692259</v>
      </c>
      <c r="BI56" s="48">
        <f>$CK56*C_Of!BI56</f>
        <v>738455.00230242033</v>
      </c>
      <c r="BJ56" s="48">
        <f>$CK56*C_Of!BJ56</f>
        <v>1427.7062331621253</v>
      </c>
      <c r="BK56" s="48">
        <f>$CK56*C_Of!BK56</f>
        <v>16694.385379899963</v>
      </c>
      <c r="BL56" s="48">
        <f>$CK56*C_Of!BL56</f>
        <v>31.940081082461372</v>
      </c>
      <c r="BM56" s="48">
        <f>$CK56*C_Of!BM56</f>
        <v>58.811655229106307</v>
      </c>
      <c r="BN56" s="48">
        <f>$CK56*C_Of!BN56</f>
        <v>200.10372398080651</v>
      </c>
      <c r="BO56" s="48">
        <f>$CK56*C_Of!BO56</f>
        <v>788.47546833568845</v>
      </c>
      <c r="BP56" s="48">
        <f>$CK56*C_Of!BP56</f>
        <v>3443.2857102014214</v>
      </c>
      <c r="BQ56" s="48">
        <f>$CK56*C_Of!BQ56</f>
        <v>97.956843698206001</v>
      </c>
      <c r="BR56" s="48">
        <f>$CK56*C_Of!BR56</f>
        <v>18.588492408962527</v>
      </c>
      <c r="BS56" s="48">
        <f>$CK56*C_Of!BS56</f>
        <v>103.40048640987627</v>
      </c>
      <c r="BT56" s="48">
        <f>$CK56*C_Of!BT56</f>
        <v>1263.4368167905509</v>
      </c>
      <c r="BU56" s="48">
        <f>$CK56*C_Of!BU56</f>
        <v>290.91926409612324</v>
      </c>
      <c r="BV56" s="48">
        <f>$CK56*C_Of!BV56</f>
        <v>540.20259287115834</v>
      </c>
      <c r="BW56" s="48">
        <f>$CK56*C_Of!BW56</f>
        <v>203.16386443949335</v>
      </c>
      <c r="BX56" s="48">
        <f>$CK56*C_Of!BX56</f>
        <v>161.94804207216174</v>
      </c>
      <c r="BY56" s="48">
        <f>$CK56*C_Of!BY56</f>
        <v>243.87833000856725</v>
      </c>
      <c r="BZ56" s="48">
        <f>$CK56*C_Of!BZ56</f>
        <v>355.74851695214875</v>
      </c>
      <c r="CA56" s="55">
        <f>$CK56*C_Of!CA56</f>
        <v>0</v>
      </c>
      <c r="CB56" s="83">
        <f t="shared" si="0"/>
        <v>1536300.8744048553</v>
      </c>
      <c r="CC56" s="51">
        <f>$CK56*C_Of!CC56</f>
        <v>17143.562669642037</v>
      </c>
      <c r="CD56" s="48">
        <f>$CK56*C_Of!CD56</f>
        <v>0</v>
      </c>
      <c r="CE56" s="48">
        <f>$CK56*C_Of!CE56</f>
        <v>0</v>
      </c>
      <c r="CF56" s="48">
        <f>$CK56*C_Of!CF56</f>
        <v>5268.6734326007318</v>
      </c>
      <c r="CG56" s="48">
        <f>$CK56*C_Of!CG56</f>
        <v>-17551.857800672133</v>
      </c>
      <c r="CH56" s="82">
        <f>$CK56*C_Of!CH56</f>
        <v>229085.7472935743</v>
      </c>
      <c r="CI56" s="93">
        <f t="shared" si="1"/>
        <v>1770247.0000000002</v>
      </c>
      <c r="CJ56" s="127"/>
      <c r="CK56" s="48">
        <f>+Sim_V_Of!G49</f>
        <v>1770247.0000000005</v>
      </c>
      <c r="CL56" s="48">
        <f t="shared" si="2"/>
        <v>0</v>
      </c>
      <c r="CM56" s="48"/>
      <c r="CN56" s="167">
        <f t="shared" si="3"/>
        <v>0.13215451041303553</v>
      </c>
      <c r="CO56" s="360">
        <v>0</v>
      </c>
    </row>
    <row r="57" spans="1:93" ht="19.5" x14ac:dyDescent="0.25">
      <c r="A57" s="30"/>
      <c r="B57" s="42" t="s">
        <v>48</v>
      </c>
      <c r="C57" s="43" t="s">
        <v>159</v>
      </c>
      <c r="D57" s="51">
        <f>$CK57*C_Of!D57</f>
        <v>247.35272597271253</v>
      </c>
      <c r="E57" s="48">
        <f>$CK57*C_Of!E57</f>
        <v>249.95266365888622</v>
      </c>
      <c r="F57" s="48">
        <f>$CK57*C_Of!F57</f>
        <v>980.99318005158887</v>
      </c>
      <c r="G57" s="48">
        <f>$CK57*C_Of!G57</f>
        <v>30.368890925840692</v>
      </c>
      <c r="H57" s="48">
        <f>$CK57*C_Of!H57</f>
        <v>1431.9972515831346</v>
      </c>
      <c r="I57" s="48">
        <f>$CK57*C_Of!I57</f>
        <v>382.73297617248141</v>
      </c>
      <c r="J57" s="48">
        <f>$CK57*C_Of!J57</f>
        <v>135.26196948105894</v>
      </c>
      <c r="K57" s="48">
        <f>$CK57*C_Of!K57</f>
        <v>196.19939362015904</v>
      </c>
      <c r="L57" s="48">
        <f>$CK57*C_Of!L57</f>
        <v>765.56512099000156</v>
      </c>
      <c r="M57" s="48">
        <f>$CK57*C_Of!M57</f>
        <v>421.46014680355756</v>
      </c>
      <c r="N57" s="48">
        <f>$CK57*C_Of!N57</f>
        <v>32.060955205184094</v>
      </c>
      <c r="O57" s="48">
        <f>$CK57*C_Of!O57</f>
        <v>11734.041073823752</v>
      </c>
      <c r="P57" s="48">
        <f>$CK57*C_Of!P57</f>
        <v>6294.1401605315141</v>
      </c>
      <c r="Q57" s="48">
        <f>$CK57*C_Of!Q57</f>
        <v>441.58052566935748</v>
      </c>
      <c r="R57" s="48">
        <f>$CK57*C_Of!R57</f>
        <v>55447.856383615166</v>
      </c>
      <c r="S57" s="48">
        <f>$CK57*C_Of!S57</f>
        <v>9673.534417276207</v>
      </c>
      <c r="T57" s="48">
        <f>$CK57*C_Of!T57</f>
        <v>5802.5774237903115</v>
      </c>
      <c r="U57" s="48">
        <f>$CK57*C_Of!U57</f>
        <v>18750.821340378927</v>
      </c>
      <c r="V57" s="48">
        <f>$CK57*C_Of!V57</f>
        <v>3545.2010690915477</v>
      </c>
      <c r="W57" s="48">
        <f>$CK57*C_Of!W57</f>
        <v>935.58443469806627</v>
      </c>
      <c r="X57" s="48">
        <f>$CK57*C_Of!X57</f>
        <v>2214.1836212846797</v>
      </c>
      <c r="Y57" s="48">
        <f>$CK57*C_Of!Y57</f>
        <v>689.26635091809692</v>
      </c>
      <c r="Z57" s="48">
        <f>$CK57*C_Of!Z57</f>
        <v>957.0213904381327</v>
      </c>
      <c r="AA57" s="48">
        <f>$CK57*C_Of!AA57</f>
        <v>399.03416125078667</v>
      </c>
      <c r="AB57" s="48">
        <f>$CK57*C_Of!AB57</f>
        <v>902.60311609818837</v>
      </c>
      <c r="AC57" s="48">
        <f>$CK57*C_Of!AC57</f>
        <v>195.32700869502037</v>
      </c>
      <c r="AD57" s="48">
        <f>$CK57*C_Of!AD57</f>
        <v>166.46215304184989</v>
      </c>
      <c r="AE57" s="48">
        <f>$CK57*C_Of!AE57</f>
        <v>4016.1063978535731</v>
      </c>
      <c r="AF57" s="48">
        <f>$CK57*C_Of!AF57</f>
        <v>5540.3940501581665</v>
      </c>
      <c r="AG57" s="48">
        <f>$CK57*C_Of!AG57</f>
        <v>683.15921255406909</v>
      </c>
      <c r="AH57" s="48">
        <f>$CK57*C_Of!AH57</f>
        <v>5133.9484806920545</v>
      </c>
      <c r="AI57" s="48">
        <f>$CK57*C_Of!AI57</f>
        <v>2846.8275395552419</v>
      </c>
      <c r="AJ57" s="48">
        <f>$CK57*C_Of!AJ57</f>
        <v>0</v>
      </c>
      <c r="AK57" s="48">
        <f>$CK57*C_Of!AK57</f>
        <v>1982.7392916967012</v>
      </c>
      <c r="AL57" s="48">
        <f>$CK57*C_Of!AL57</f>
        <v>13517.965230372823</v>
      </c>
      <c r="AM57" s="48">
        <f>$CK57*C_Of!AM57</f>
        <v>852.22750520403713</v>
      </c>
      <c r="AN57" s="48">
        <f>$CK57*C_Of!AN57</f>
        <v>6360.026428260373</v>
      </c>
      <c r="AO57" s="48">
        <f>$CK57*C_Of!AO57</f>
        <v>7489.9529740624976</v>
      </c>
      <c r="AP57" s="48">
        <f>$CK57*C_Of!AP57</f>
        <v>1873.8768438893746</v>
      </c>
      <c r="AQ57" s="48">
        <f>$CK57*C_Of!AQ57</f>
        <v>8604.145318736264</v>
      </c>
      <c r="AR57" s="48">
        <f>$CK57*C_Of!AR57</f>
        <v>1588.9321451775379</v>
      </c>
      <c r="AS57" s="48">
        <f>$CK57*C_Of!AS57</f>
        <v>1914.4547120436378</v>
      </c>
      <c r="AT57" s="48">
        <f>$CK57*C_Of!AT57</f>
        <v>659.49576718839342</v>
      </c>
      <c r="AU57" s="48">
        <f>$CK57*C_Of!AU57</f>
        <v>477.40211387061248</v>
      </c>
      <c r="AV57" s="48">
        <f>$CK57*C_Of!AV57</f>
        <v>5143.191079955358</v>
      </c>
      <c r="AW57" s="48">
        <f>$CK57*C_Of!AW57</f>
        <v>1172.017482501305</v>
      </c>
      <c r="AX57" s="48">
        <f>$CK57*C_Of!AX57</f>
        <v>3180.5021606815844</v>
      </c>
      <c r="AY57" s="48">
        <f>$CK57*C_Of!AY57</f>
        <v>9180.4202199457177</v>
      </c>
      <c r="AZ57" s="48">
        <f>$CK57*C_Of!AZ57</f>
        <v>33186.940966551017</v>
      </c>
      <c r="BA57" s="48">
        <f>$CK57*C_Of!BA57</f>
        <v>875.81786231577541</v>
      </c>
      <c r="BB57" s="48">
        <f>$CK57*C_Of!BB57</f>
        <v>2334.1982137383056</v>
      </c>
      <c r="BC57" s="48">
        <f>$CK57*C_Of!BC57</f>
        <v>2265.8474337370626</v>
      </c>
      <c r="BD57" s="48">
        <f>$CK57*C_Of!BD57</f>
        <v>2433.774281937327</v>
      </c>
      <c r="BE57" s="48">
        <f>$CK57*C_Of!BE57</f>
        <v>8861.9253484808669</v>
      </c>
      <c r="BF57" s="48">
        <f>$CK57*C_Of!BF57</f>
        <v>5954.0913541436676</v>
      </c>
      <c r="BG57" s="48">
        <f>$CK57*C_Of!BG57</f>
        <v>3960.3454579488002</v>
      </c>
      <c r="BH57" s="48">
        <f>$CK57*C_Of!BH57</f>
        <v>6315.6556146991716</v>
      </c>
      <c r="BI57" s="48">
        <f>$CK57*C_Of!BI57</f>
        <v>229097.79978784485</v>
      </c>
      <c r="BJ57" s="48">
        <f>$CK57*C_Of!BJ57</f>
        <v>2415.7466066145603</v>
      </c>
      <c r="BK57" s="48">
        <f>$CK57*C_Of!BK57</f>
        <v>15568.89610540693</v>
      </c>
      <c r="BL57" s="48">
        <f>$CK57*C_Of!BL57</f>
        <v>59.705033550084266</v>
      </c>
      <c r="BM57" s="48">
        <f>$CK57*C_Of!BM57</f>
        <v>216.75283453920576</v>
      </c>
      <c r="BN57" s="48">
        <f>$CK57*C_Of!BN57</f>
        <v>3735.7615001789791</v>
      </c>
      <c r="BO57" s="48">
        <f>$CK57*C_Of!BO57</f>
        <v>308.392373301036</v>
      </c>
      <c r="BP57" s="48">
        <f>$CK57*C_Of!BP57</f>
        <v>1663.310205656237</v>
      </c>
      <c r="BQ57" s="48">
        <f>$CK57*C_Of!BQ57</f>
        <v>191.18647514655819</v>
      </c>
      <c r="BR57" s="48">
        <f>$CK57*C_Of!BR57</f>
        <v>50.697227393224303</v>
      </c>
      <c r="BS57" s="48">
        <f>$CK57*C_Of!BS57</f>
        <v>171.27364937281271</v>
      </c>
      <c r="BT57" s="48">
        <f>$CK57*C_Of!BT57</f>
        <v>10804.311683009624</v>
      </c>
      <c r="BU57" s="48">
        <f>$CK57*C_Of!BU57</f>
        <v>634.36398939201001</v>
      </c>
      <c r="BV57" s="48">
        <f>$CK57*C_Of!BV57</f>
        <v>2253.8919679158157</v>
      </c>
      <c r="BW57" s="48">
        <f>$CK57*C_Of!BW57</f>
        <v>342.97019775302874</v>
      </c>
      <c r="BX57" s="48">
        <f>$CK57*C_Of!BX57</f>
        <v>4128.4722240526262</v>
      </c>
      <c r="BY57" s="48">
        <f>$CK57*C_Of!BY57</f>
        <v>452.31789581328633</v>
      </c>
      <c r="BZ57" s="48">
        <f>$CK57*C_Of!BZ57</f>
        <v>1087.1276405014803</v>
      </c>
      <c r="CA57" s="55">
        <f>$CK57*C_Of!CA57</f>
        <v>0</v>
      </c>
      <c r="CB57" s="83">
        <f t="shared" si="0"/>
        <v>544612.53879046009</v>
      </c>
      <c r="CC57" s="51">
        <f>$CK57*C_Of!CC57</f>
        <v>423118.41911457363</v>
      </c>
      <c r="CD57" s="48">
        <f>$CK57*C_Of!CD57</f>
        <v>0</v>
      </c>
      <c r="CE57" s="48">
        <f>$CK57*C_Of!CE57</f>
        <v>0</v>
      </c>
      <c r="CF57" s="48">
        <f>$CK57*C_Of!CF57</f>
        <v>207731.788680472</v>
      </c>
      <c r="CG57" s="48">
        <f>$CK57*C_Of!CG57</f>
        <v>9853.0644454193807</v>
      </c>
      <c r="CH57" s="82">
        <f>$CK57*C_Of!CH57</f>
        <v>46268.188969074879</v>
      </c>
      <c r="CI57" s="93">
        <f t="shared" si="1"/>
        <v>1231584.0000000002</v>
      </c>
      <c r="CJ57" s="127"/>
      <c r="CK57" s="48">
        <f>+Sim_V_Of!G50</f>
        <v>1231583.9999999991</v>
      </c>
      <c r="CL57" s="48">
        <f t="shared" si="2"/>
        <v>0</v>
      </c>
      <c r="CM57" s="48"/>
      <c r="CN57" s="167">
        <f t="shared" si="3"/>
        <v>0.55779505190838763</v>
      </c>
      <c r="CO57" s="360">
        <v>0</v>
      </c>
    </row>
    <row r="58" spans="1:93" ht="19.5" x14ac:dyDescent="0.25">
      <c r="A58" s="30"/>
      <c r="B58" s="42" t="s">
        <v>49</v>
      </c>
      <c r="C58" s="43" t="s">
        <v>160</v>
      </c>
      <c r="D58" s="51">
        <f>$CK58*C_Of!D58</f>
        <v>9.6759139067723066</v>
      </c>
      <c r="E58" s="48">
        <f>$CK58*C_Of!E58</f>
        <v>7.7278065819258002</v>
      </c>
      <c r="F58" s="48">
        <f>$CK58*C_Of!F58</f>
        <v>27.418463910747395</v>
      </c>
      <c r="G58" s="48">
        <f>$CK58*C_Of!G58</f>
        <v>3.4669122166247974</v>
      </c>
      <c r="H58" s="48">
        <f>$CK58*C_Of!H58</f>
        <v>78.897027208428696</v>
      </c>
      <c r="I58" s="48">
        <f>$CK58*C_Of!I58</f>
        <v>14.111850636553042</v>
      </c>
      <c r="J58" s="48">
        <f>$CK58*C_Of!J58</f>
        <v>13.063596162015211</v>
      </c>
      <c r="K58" s="48">
        <f>$CK58*C_Of!K58</f>
        <v>20.240002841012274</v>
      </c>
      <c r="L58" s="48">
        <f>$CK58*C_Of!L58</f>
        <v>16.884007462353221</v>
      </c>
      <c r="M58" s="48">
        <f>$CK58*C_Of!M58</f>
        <v>56.655930062986236</v>
      </c>
      <c r="N58" s="48">
        <f>$CK58*C_Of!N58</f>
        <v>3.9717544407554488</v>
      </c>
      <c r="O58" s="48">
        <f>$CK58*C_Of!O58</f>
        <v>291.56675848606056</v>
      </c>
      <c r="P58" s="48">
        <f>$CK58*C_Of!P58</f>
        <v>40.044164418904998</v>
      </c>
      <c r="Q58" s="48">
        <f>$CK58*C_Of!Q58</f>
        <v>5.9619938718821999</v>
      </c>
      <c r="R58" s="48">
        <f>$CK58*C_Of!R58</f>
        <v>241.69333878714306</v>
      </c>
      <c r="S58" s="48">
        <f>$CK58*C_Of!S58</f>
        <v>41.237655365886724</v>
      </c>
      <c r="T58" s="48">
        <f>$CK58*C_Of!T58</f>
        <v>116.65532998853924</v>
      </c>
      <c r="U58" s="48">
        <f>$CK58*C_Of!U58</f>
        <v>287.64386792241055</v>
      </c>
      <c r="V58" s="48">
        <f>$CK58*C_Of!V58</f>
        <v>368.53834499833505</v>
      </c>
      <c r="W58" s="48">
        <f>$CK58*C_Of!W58</f>
        <v>105.83370755230798</v>
      </c>
      <c r="X58" s="48">
        <f>$CK58*C_Of!X58</f>
        <v>65.992507087078948</v>
      </c>
      <c r="Y58" s="48">
        <f>$CK58*C_Of!Y58</f>
        <v>17.76982911960258</v>
      </c>
      <c r="Z58" s="48">
        <f>$CK58*C_Of!Z58</f>
        <v>116.5080118364634</v>
      </c>
      <c r="AA58" s="48">
        <f>$CK58*C_Of!AA58</f>
        <v>27.827463340106224</v>
      </c>
      <c r="AB58" s="48">
        <f>$CK58*C_Of!AB58</f>
        <v>17.386770990445122</v>
      </c>
      <c r="AC58" s="48">
        <f>$CK58*C_Of!AC58</f>
        <v>11.884589632592638</v>
      </c>
      <c r="AD58" s="48">
        <f>$CK58*C_Of!AD58</f>
        <v>13.426326437386885</v>
      </c>
      <c r="AE58" s="48">
        <f>$CK58*C_Of!AE58</f>
        <v>158.41843709645545</v>
      </c>
      <c r="AF58" s="48">
        <f>$CK58*C_Of!AF58</f>
        <v>65.477083640248722</v>
      </c>
      <c r="AG58" s="48">
        <f>$CK58*C_Of!AG58</f>
        <v>14.084808685525891</v>
      </c>
      <c r="AH58" s="48">
        <f>$CK58*C_Of!AH58</f>
        <v>35.621021049766874</v>
      </c>
      <c r="AI58" s="48">
        <f>$CK58*C_Of!AI58</f>
        <v>26.027402467605793</v>
      </c>
      <c r="AJ58" s="48">
        <f>$CK58*C_Of!AJ58</f>
        <v>0</v>
      </c>
      <c r="AK58" s="48">
        <f>$CK58*C_Of!AK58</f>
        <v>44.07060279242738</v>
      </c>
      <c r="AL58" s="48">
        <f>$CK58*C_Of!AL58</f>
        <v>236.65320620929347</v>
      </c>
      <c r="AM58" s="48">
        <f>$CK58*C_Of!AM58</f>
        <v>11.30751159993836</v>
      </c>
      <c r="AN58" s="48">
        <f>$CK58*C_Of!AN58</f>
        <v>45.87308347111744</v>
      </c>
      <c r="AO58" s="48">
        <f>$CK58*C_Of!AO58</f>
        <v>65.150903949914252</v>
      </c>
      <c r="AP58" s="48">
        <f>$CK58*C_Of!AP58</f>
        <v>63.331690227998259</v>
      </c>
      <c r="AQ58" s="48">
        <f>$CK58*C_Of!AQ58</f>
        <v>142.20323316634398</v>
      </c>
      <c r="AR58" s="48">
        <f>$CK58*C_Of!AR58</f>
        <v>33.821354034016601</v>
      </c>
      <c r="AS58" s="48">
        <f>$CK58*C_Of!AS58</f>
        <v>55.97316499822994</v>
      </c>
      <c r="AT58" s="48">
        <f>$CK58*C_Of!AT58</f>
        <v>19.444159785296431</v>
      </c>
      <c r="AU58" s="48">
        <f>$CK58*C_Of!AU58</f>
        <v>9.4851087913163372</v>
      </c>
      <c r="AV58" s="48">
        <f>$CK58*C_Of!AV58</f>
        <v>62.453551732214784</v>
      </c>
      <c r="AW58" s="48">
        <f>$CK58*C_Of!AW58</f>
        <v>12.983161778685268</v>
      </c>
      <c r="AX58" s="48">
        <f>$CK58*C_Of!AX58</f>
        <v>40.281805046568145</v>
      </c>
      <c r="AY58" s="48">
        <f>$CK58*C_Of!AY58</f>
        <v>63.743930971367782</v>
      </c>
      <c r="AZ58" s="48">
        <f>$CK58*C_Of!AZ58</f>
        <v>150.16830353954745</v>
      </c>
      <c r="BA58" s="48">
        <f>$CK58*C_Of!BA58</f>
        <v>49.746504900800687</v>
      </c>
      <c r="BB58" s="48">
        <f>$CK58*C_Of!BB58</f>
        <v>38.232424706151448</v>
      </c>
      <c r="BC58" s="48">
        <f>$CK58*C_Of!BC58</f>
        <v>88.583918418504851</v>
      </c>
      <c r="BD58" s="48">
        <f>$CK58*C_Of!BD58</f>
        <v>2057.3995201954781</v>
      </c>
      <c r="BE58" s="48">
        <f>$CK58*C_Of!BE58</f>
        <v>90.741103636705972</v>
      </c>
      <c r="BF58" s="48">
        <f>$CK58*C_Of!BF58</f>
        <v>219.65433276004742</v>
      </c>
      <c r="BG58" s="48">
        <f>$CK58*C_Of!BG58</f>
        <v>106.85538988829913</v>
      </c>
      <c r="BH58" s="48">
        <f>$CK58*C_Of!BH58</f>
        <v>252.59050164919648</v>
      </c>
      <c r="BI58" s="48">
        <f>$CK58*C_Of!BI58</f>
        <v>1767.155864525497</v>
      </c>
      <c r="BJ58" s="48">
        <f>$CK58*C_Of!BJ58</f>
        <v>4286.3272952403249</v>
      </c>
      <c r="BK58" s="48">
        <f>$CK58*C_Of!BK58</f>
        <v>969.30666972527445</v>
      </c>
      <c r="BL58" s="48">
        <f>$CK58*C_Of!BL58</f>
        <v>101.5433242295953</v>
      </c>
      <c r="BM58" s="48">
        <f>$CK58*C_Of!BM58</f>
        <v>101.89576523718036</v>
      </c>
      <c r="BN58" s="48">
        <f>$CK58*C_Of!BN58</f>
        <v>56.743696155809133</v>
      </c>
      <c r="BO58" s="48">
        <f>$CK58*C_Of!BO58</f>
        <v>910.09815181989393</v>
      </c>
      <c r="BP58" s="48">
        <f>$CK58*C_Of!BP58</f>
        <v>3572.0705396661238</v>
      </c>
      <c r="BQ58" s="48">
        <f>$CK58*C_Of!BQ58</f>
        <v>211.96757308266265</v>
      </c>
      <c r="BR58" s="48">
        <f>$CK58*C_Of!BR58</f>
        <v>277.75036679327923</v>
      </c>
      <c r="BS58" s="48">
        <f>$CK58*C_Of!BS58</f>
        <v>2.5175987256290755</v>
      </c>
      <c r="BT58" s="48">
        <f>$CK58*C_Of!BT58</f>
        <v>8314.8545216491093</v>
      </c>
      <c r="BU58" s="48">
        <f>$CK58*C_Of!BU58</f>
        <v>5738.6916420138841</v>
      </c>
      <c r="BV58" s="48">
        <f>$CK58*C_Of!BV58</f>
        <v>986.21816053869441</v>
      </c>
      <c r="BW58" s="48">
        <f>$CK58*C_Of!BW58</f>
        <v>308.78302948405104</v>
      </c>
      <c r="BX58" s="48">
        <f>$CK58*C_Of!BX58</f>
        <v>632.98025784527829</v>
      </c>
      <c r="BY58" s="48">
        <f>$CK58*C_Of!BY58</f>
        <v>550.63838325555446</v>
      </c>
      <c r="BZ58" s="48">
        <f>$CK58*C_Of!BZ58</f>
        <v>556.67773920404886</v>
      </c>
      <c r="CA58" s="55">
        <f>$CK58*C_Of!CA58</f>
        <v>0</v>
      </c>
      <c r="CB58" s="83">
        <f t="shared" si="0"/>
        <v>35628.681725646275</v>
      </c>
      <c r="CC58" s="51">
        <f>$CK58*C_Of!CC58</f>
        <v>101206.1372233842</v>
      </c>
      <c r="CD58" s="48">
        <f>$CK58*C_Of!CD58</f>
        <v>0</v>
      </c>
      <c r="CE58" s="48">
        <f>$CK58*C_Of!CE58</f>
        <v>0</v>
      </c>
      <c r="CF58" s="48">
        <f>$CK58*C_Of!CF58</f>
        <v>91978.97152577329</v>
      </c>
      <c r="CG58" s="48">
        <f>$CK58*C_Of!CG58</f>
        <v>44776.160857776282</v>
      </c>
      <c r="CH58" s="82">
        <f>$CK58*C_Of!CH58</f>
        <v>25312.048667420873</v>
      </c>
      <c r="CI58" s="93">
        <f t="shared" si="1"/>
        <v>298902.00000000093</v>
      </c>
      <c r="CJ58" s="127"/>
      <c r="CK58" s="48">
        <f>+Sim_V_Of!G51</f>
        <v>298902.00000000087</v>
      </c>
      <c r="CL58" s="48">
        <f t="shared" si="2"/>
        <v>0</v>
      </c>
      <c r="CM58" s="48"/>
      <c r="CN58" s="167">
        <f t="shared" si="3"/>
        <v>0.88080146092817646</v>
      </c>
      <c r="CO58" s="360">
        <v>0</v>
      </c>
    </row>
    <row r="59" spans="1:93" ht="19.5" x14ac:dyDescent="0.25">
      <c r="A59" s="30"/>
      <c r="B59" s="42" t="s">
        <v>50</v>
      </c>
      <c r="C59" s="43" t="s">
        <v>161</v>
      </c>
      <c r="D59" s="51">
        <f>$CK59*C_Of!D59</f>
        <v>56.596320148052484</v>
      </c>
      <c r="E59" s="48">
        <f>$CK59*C_Of!E59</f>
        <v>45.900712179812203</v>
      </c>
      <c r="F59" s="48">
        <f>$CK59*C_Of!F59</f>
        <v>164.11337877794216</v>
      </c>
      <c r="G59" s="48">
        <f>$CK59*C_Of!G59</f>
        <v>19.501231169026273</v>
      </c>
      <c r="H59" s="48">
        <f>$CK59*C_Of!H59</f>
        <v>453.67901098873625</v>
      </c>
      <c r="I59" s="48">
        <f>$CK59*C_Of!I59</f>
        <v>82.836307014771094</v>
      </c>
      <c r="J59" s="48">
        <f>$CK59*C_Of!J59</f>
        <v>73.760120106154204</v>
      </c>
      <c r="K59" s="48">
        <f>$CK59*C_Of!K59</f>
        <v>114.10140538752685</v>
      </c>
      <c r="L59" s="48">
        <f>$CK59*C_Of!L59</f>
        <v>103.21416327566148</v>
      </c>
      <c r="M59" s="48">
        <f>$CK59*C_Of!M59</f>
        <v>317.68866283692176</v>
      </c>
      <c r="N59" s="48">
        <f>$CK59*C_Of!N59</f>
        <v>30.594596210009556</v>
      </c>
      <c r="O59" s="48">
        <f>$CK59*C_Of!O59</f>
        <v>2791.9269810706592</v>
      </c>
      <c r="P59" s="48">
        <f>$CK59*C_Of!P59</f>
        <v>304.40800659274237</v>
      </c>
      <c r="Q59" s="48">
        <f>$CK59*C_Of!Q59</f>
        <v>38.729741778347034</v>
      </c>
      <c r="R59" s="48">
        <f>$CK59*C_Of!R59</f>
        <v>2235.9288683262253</v>
      </c>
      <c r="S59" s="48">
        <f>$CK59*C_Of!S59</f>
        <v>374.0932359787098</v>
      </c>
      <c r="T59" s="48">
        <f>$CK59*C_Of!T59</f>
        <v>719.97663786186888</v>
      </c>
      <c r="U59" s="48">
        <f>$CK59*C_Of!U59</f>
        <v>2011.549389417522</v>
      </c>
      <c r="V59" s="48">
        <f>$CK59*C_Of!V59</f>
        <v>2102.8359728559781</v>
      </c>
      <c r="W59" s="48">
        <f>$CK59*C_Of!W59</f>
        <v>595.28769032870196</v>
      </c>
      <c r="X59" s="48">
        <f>$CK59*C_Of!X59</f>
        <v>387.52301238861133</v>
      </c>
      <c r="Y59" s="48">
        <f>$CK59*C_Of!Y59</f>
        <v>106.76837996888952</v>
      </c>
      <c r="Z59" s="48">
        <f>$CK59*C_Of!Z59</f>
        <v>654.50453981060605</v>
      </c>
      <c r="AA59" s="48">
        <f>$CK59*C_Of!AA59</f>
        <v>159.71517984763037</v>
      </c>
      <c r="AB59" s="48">
        <f>$CK59*C_Of!AB59</f>
        <v>107.81209675825741</v>
      </c>
      <c r="AC59" s="48">
        <f>$CK59*C_Of!AC59</f>
        <v>76.688072295719749</v>
      </c>
      <c r="AD59" s="48">
        <f>$CK59*C_Of!AD59</f>
        <v>76.174319081550408</v>
      </c>
      <c r="AE59" s="48">
        <f>$CK59*C_Of!AE59</f>
        <v>899.03529113040724</v>
      </c>
      <c r="AF59" s="48">
        <f>$CK59*C_Of!AF59</f>
        <v>427.03598089271162</v>
      </c>
      <c r="AG59" s="48">
        <f>$CK59*C_Of!AG59</f>
        <v>86.594988998428292</v>
      </c>
      <c r="AH59" s="48">
        <f>$CK59*C_Of!AH59</f>
        <v>264.21733985839751</v>
      </c>
      <c r="AI59" s="48">
        <f>$CK59*C_Of!AI59</f>
        <v>162.48347260384432</v>
      </c>
      <c r="AJ59" s="48">
        <f>$CK59*C_Of!AJ59</f>
        <v>0</v>
      </c>
      <c r="AK59" s="48">
        <f>$CK59*C_Of!AK59</f>
        <v>160.07949836054027</v>
      </c>
      <c r="AL59" s="48">
        <f>$CK59*C_Of!AL59</f>
        <v>649.72280653456744</v>
      </c>
      <c r="AM59" s="48">
        <f>$CK59*C_Of!AM59</f>
        <v>71.214340308168417</v>
      </c>
      <c r="AN59" s="48">
        <f>$CK59*C_Of!AN59</f>
        <v>337.54218035770799</v>
      </c>
      <c r="AO59" s="48">
        <f>$CK59*C_Of!AO59</f>
        <v>453.07765204988527</v>
      </c>
      <c r="AP59" s="48">
        <f>$CK59*C_Of!AP59</f>
        <v>430.73692466916407</v>
      </c>
      <c r="AQ59" s="48">
        <f>$CK59*C_Of!AQ59</f>
        <v>897.90140193961406</v>
      </c>
      <c r="AR59" s="48">
        <f>$CK59*C_Of!AR59</f>
        <v>149.87097692088207</v>
      </c>
      <c r="AS59" s="48">
        <f>$CK59*C_Of!AS59</f>
        <v>207.81275168544309</v>
      </c>
      <c r="AT59" s="48">
        <f>$CK59*C_Of!AT59</f>
        <v>92.301276169448968</v>
      </c>
      <c r="AU59" s="48">
        <f>$CK59*C_Of!AU59</f>
        <v>62.822466872922121</v>
      </c>
      <c r="AV59" s="48">
        <f>$CK59*C_Of!AV59</f>
        <v>382.50037739569512</v>
      </c>
      <c r="AW59" s="48">
        <f>$CK59*C_Of!AW59</f>
        <v>80.656910932075007</v>
      </c>
      <c r="AX59" s="48">
        <f>$CK59*C_Of!AX59</f>
        <v>209.71651035389812</v>
      </c>
      <c r="AY59" s="48">
        <f>$CK59*C_Of!AY59</f>
        <v>447.14985095135194</v>
      </c>
      <c r="AZ59" s="48">
        <f>$CK59*C_Of!AZ59</f>
        <v>1272.2480864022561</v>
      </c>
      <c r="BA59" s="48">
        <f>$CK59*C_Of!BA59</f>
        <v>1187.0618142485341</v>
      </c>
      <c r="BB59" s="48">
        <f>$CK59*C_Of!BB59</f>
        <v>151.82230933122196</v>
      </c>
      <c r="BC59" s="48">
        <f>$CK59*C_Of!BC59</f>
        <v>131.32366510765385</v>
      </c>
      <c r="BD59" s="48">
        <f>$CK59*C_Of!BD59</f>
        <v>212.20420906287191</v>
      </c>
      <c r="BE59" s="48">
        <f>$CK59*C_Of!BE59</f>
        <v>403.42258724198166</v>
      </c>
      <c r="BF59" s="48">
        <f>$CK59*C_Of!BF59</f>
        <v>384.41907808597307</v>
      </c>
      <c r="BG59" s="48">
        <f>$CK59*C_Of!BG59</f>
        <v>217.8673371111224</v>
      </c>
      <c r="BH59" s="48">
        <f>$CK59*C_Of!BH59</f>
        <v>292.23691047576301</v>
      </c>
      <c r="BI59" s="48">
        <f>$CK59*C_Of!BI59</f>
        <v>20784.901471586454</v>
      </c>
      <c r="BJ59" s="48">
        <f>$CK59*C_Of!BJ59</f>
        <v>2660.2089445730221</v>
      </c>
      <c r="BK59" s="48">
        <f>$CK59*C_Of!BK59</f>
        <v>2170.946490988712</v>
      </c>
      <c r="BL59" s="48">
        <f>$CK59*C_Of!BL59</f>
        <v>14.348760606706254</v>
      </c>
      <c r="BM59" s="48">
        <f>$CK59*C_Of!BM59</f>
        <v>35.235732141531379</v>
      </c>
      <c r="BN59" s="48">
        <f>$CK59*C_Of!BN59</f>
        <v>368.02205505387815</v>
      </c>
      <c r="BO59" s="48">
        <f>$CK59*C_Of!BO59</f>
        <v>134.12928766553927</v>
      </c>
      <c r="BP59" s="48">
        <f>$CK59*C_Of!BP59</f>
        <v>128.20186707142639</v>
      </c>
      <c r="BQ59" s="48">
        <f>$CK59*C_Of!BQ59</f>
        <v>70.189981902020705</v>
      </c>
      <c r="BR59" s="48">
        <f>$CK59*C_Of!BR59</f>
        <v>9.3404725599762575</v>
      </c>
      <c r="BS59" s="48">
        <f>$CK59*C_Of!BS59</f>
        <v>14.117014261629155</v>
      </c>
      <c r="BT59" s="48">
        <f>$CK59*C_Of!BT59</f>
        <v>699.11092965416185</v>
      </c>
      <c r="BU59" s="48">
        <f>$CK59*C_Of!BU59</f>
        <v>346.21786849104689</v>
      </c>
      <c r="BV59" s="48">
        <f>$CK59*C_Of!BV59</f>
        <v>214.61585692520603</v>
      </c>
      <c r="BW59" s="48">
        <f>$CK59*C_Of!BW59</f>
        <v>124.58786023255026</v>
      </c>
      <c r="BX59" s="48">
        <f>$CK59*C_Of!BX59</f>
        <v>711.93135520188741</v>
      </c>
      <c r="BY59" s="48">
        <f>$CK59*C_Of!BY59</f>
        <v>466.20838487241565</v>
      </c>
      <c r="BZ59" s="48">
        <f>$CK59*C_Of!BZ59</f>
        <v>376.62866492796974</v>
      </c>
      <c r="CA59" s="55">
        <f>$CK59*C_Of!CA59</f>
        <v>0</v>
      </c>
      <c r="CB59" s="83">
        <f t="shared" si="0"/>
        <v>54259.930027225302</v>
      </c>
      <c r="CC59" s="51">
        <f>$CK59*C_Of!CC59</f>
        <v>151293.56570732687</v>
      </c>
      <c r="CD59" s="48">
        <f>$CK59*C_Of!CD59</f>
        <v>0</v>
      </c>
      <c r="CE59" s="48">
        <f>$CK59*C_Of!CE59</f>
        <v>0</v>
      </c>
      <c r="CF59" s="48">
        <f>$CK59*C_Of!CF59</f>
        <v>372901.00261219422</v>
      </c>
      <c r="CG59" s="48">
        <f>$CK59*C_Of!CG59</f>
        <v>16041.556995673673</v>
      </c>
      <c r="CH59" s="82">
        <f>$CK59*C_Of!CH59</f>
        <v>179881.94465758203</v>
      </c>
      <c r="CI59" s="93">
        <f t="shared" si="1"/>
        <v>774378.0000000021</v>
      </c>
      <c r="CJ59" s="127"/>
      <c r="CK59" s="48">
        <f>+Sim_V_Of!G52</f>
        <v>774378.00000000186</v>
      </c>
      <c r="CL59" s="48">
        <f t="shared" si="2"/>
        <v>0</v>
      </c>
      <c r="CM59" s="48"/>
      <c r="CN59" s="167">
        <f t="shared" si="3"/>
        <v>0.92993095099909195</v>
      </c>
      <c r="CO59" s="360">
        <v>0</v>
      </c>
    </row>
    <row r="60" spans="1:93" ht="19.5" x14ac:dyDescent="0.25">
      <c r="A60" s="30"/>
      <c r="B60" s="42" t="s">
        <v>51</v>
      </c>
      <c r="C60" s="43" t="s">
        <v>162</v>
      </c>
      <c r="D60" s="51">
        <f>$CK60*C_Of!D60</f>
        <v>25.551272718339053</v>
      </c>
      <c r="E60" s="48">
        <f>$CK60*C_Of!E60</f>
        <v>23.801404434431905</v>
      </c>
      <c r="F60" s="48">
        <f>$CK60*C_Of!F60</f>
        <v>90.547320593109518</v>
      </c>
      <c r="G60" s="48">
        <f>$CK60*C_Of!G60</f>
        <v>5.3811404724291778</v>
      </c>
      <c r="H60" s="48">
        <f>$CK60*C_Of!H60</f>
        <v>170.45393823431957</v>
      </c>
      <c r="I60" s="48">
        <f>$CK60*C_Of!I60</f>
        <v>38.689216677698496</v>
      </c>
      <c r="J60" s="48">
        <f>$CK60*C_Of!J60</f>
        <v>21.625895140627051</v>
      </c>
      <c r="K60" s="48">
        <f>$CK60*C_Of!K60</f>
        <v>32.639978395586027</v>
      </c>
      <c r="L60" s="48">
        <f>$CK60*C_Of!L60</f>
        <v>66.21871732076815</v>
      </c>
      <c r="M60" s="48">
        <f>$CK60*C_Of!M60</f>
        <v>83.090896839861088</v>
      </c>
      <c r="N60" s="48">
        <f>$CK60*C_Of!N60</f>
        <v>386.30057020946714</v>
      </c>
      <c r="O60" s="48">
        <f>$CK60*C_Of!O60</f>
        <v>4389.8804687313395</v>
      </c>
      <c r="P60" s="48">
        <f>$CK60*C_Of!P60</f>
        <v>447.83742254276513</v>
      </c>
      <c r="Q60" s="48">
        <f>$CK60*C_Of!Q60</f>
        <v>34.466986921148731</v>
      </c>
      <c r="R60" s="48">
        <f>$CK60*C_Of!R60</f>
        <v>7517.1719607266905</v>
      </c>
      <c r="S60" s="48">
        <f>$CK60*C_Of!S60</f>
        <v>1072.6195881792896</v>
      </c>
      <c r="T60" s="48">
        <f>$CK60*C_Of!T60</f>
        <v>490.75945321535039</v>
      </c>
      <c r="U60" s="48">
        <f>$CK60*C_Of!U60</f>
        <v>2040.0836855762877</v>
      </c>
      <c r="V60" s="48">
        <f>$CK60*C_Of!V60</f>
        <v>1708.5904649000674</v>
      </c>
      <c r="W60" s="48">
        <f>$CK60*C_Of!W60</f>
        <v>164.79414805493087</v>
      </c>
      <c r="X60" s="48">
        <f>$CK60*C_Of!X60</f>
        <v>833.63267881772947</v>
      </c>
      <c r="Y60" s="48">
        <f>$CK60*C_Of!Y60</f>
        <v>62.088132054786037</v>
      </c>
      <c r="Z60" s="48">
        <f>$CK60*C_Of!Z60</f>
        <v>176.72046920176052</v>
      </c>
      <c r="AA60" s="48">
        <f>$CK60*C_Of!AA60</f>
        <v>314.70563708665981</v>
      </c>
      <c r="AB60" s="48">
        <f>$CK60*C_Of!AB60</f>
        <v>75.591073475016344</v>
      </c>
      <c r="AC60" s="48">
        <f>$CK60*C_Of!AC60</f>
        <v>24.335288765483405</v>
      </c>
      <c r="AD60" s="48">
        <f>$CK60*C_Of!AD60</f>
        <v>24.00378503270715</v>
      </c>
      <c r="AE60" s="48">
        <f>$CK60*C_Of!AE60</f>
        <v>1273.9177678977976</v>
      </c>
      <c r="AF60" s="48">
        <f>$CK60*C_Of!AF60</f>
        <v>1208.7833506458314</v>
      </c>
      <c r="AG60" s="48">
        <f>$CK60*C_Of!AG60</f>
        <v>57.632106637784894</v>
      </c>
      <c r="AH60" s="48">
        <f>$CK60*C_Of!AH60</f>
        <v>365.250572019007</v>
      </c>
      <c r="AI60" s="48">
        <f>$CK60*C_Of!AI60</f>
        <v>203.75012171892052</v>
      </c>
      <c r="AJ60" s="48">
        <f>$CK60*C_Of!AJ60</f>
        <v>0</v>
      </c>
      <c r="AK60" s="48">
        <f>$CK60*C_Of!AK60</f>
        <v>150.41284769765639</v>
      </c>
      <c r="AL60" s="48">
        <f>$CK60*C_Of!AL60</f>
        <v>1133.3920715814766</v>
      </c>
      <c r="AM60" s="48">
        <f>$CK60*C_Of!AM60</f>
        <v>65.731998564340913</v>
      </c>
      <c r="AN60" s="48">
        <f>$CK60*C_Of!AN60</f>
        <v>457.17193528713005</v>
      </c>
      <c r="AO60" s="48">
        <f>$CK60*C_Of!AO60</f>
        <v>523.99080811981457</v>
      </c>
      <c r="AP60" s="48">
        <f>$CK60*C_Of!AP60</f>
        <v>92.844642041376289</v>
      </c>
      <c r="AQ60" s="48">
        <f>$CK60*C_Of!AQ60</f>
        <v>698.12200382246738</v>
      </c>
      <c r="AR60" s="48">
        <f>$CK60*C_Of!AR60</f>
        <v>124.92102309169357</v>
      </c>
      <c r="AS60" s="48">
        <f>$CK60*C_Of!AS60</f>
        <v>147.51627016073851</v>
      </c>
      <c r="AT60" s="48">
        <f>$CK60*C_Of!AT60</f>
        <v>54.068983744265857</v>
      </c>
      <c r="AU60" s="48">
        <f>$CK60*C_Of!AU60</f>
        <v>474.82470299940377</v>
      </c>
      <c r="AV60" s="48">
        <f>$CK60*C_Of!AV60</f>
        <v>382.85690761539598</v>
      </c>
      <c r="AW60" s="48">
        <f>$CK60*C_Of!AW60</f>
        <v>87.219851525362643</v>
      </c>
      <c r="AX60" s="48">
        <f>$CK60*C_Of!AX60</f>
        <v>234.97753715774726</v>
      </c>
      <c r="AY60" s="48">
        <f>$CK60*C_Of!AY60</f>
        <v>815.84180538556802</v>
      </c>
      <c r="AZ60" s="48">
        <f>$CK60*C_Of!AZ60</f>
        <v>4245.3681838533121</v>
      </c>
      <c r="BA60" s="48">
        <f>$CK60*C_Of!BA60</f>
        <v>1569.2896551272822</v>
      </c>
      <c r="BB60" s="48">
        <f>$CK60*C_Of!BB60</f>
        <v>269.623958726117</v>
      </c>
      <c r="BC60" s="48">
        <f>$CK60*C_Of!BC60</f>
        <v>6571.0794511510994</v>
      </c>
      <c r="BD60" s="48">
        <f>$CK60*C_Of!BD60</f>
        <v>4735.3989661428077</v>
      </c>
      <c r="BE60" s="48">
        <f>$CK60*C_Of!BE60</f>
        <v>1107.7884193743093</v>
      </c>
      <c r="BF60" s="48">
        <f>$CK60*C_Of!BF60</f>
        <v>1065.686816752919</v>
      </c>
      <c r="BG60" s="48">
        <f>$CK60*C_Of!BG60</f>
        <v>285.91553881996521</v>
      </c>
      <c r="BH60" s="48">
        <f>$CK60*C_Of!BH60</f>
        <v>439.71946718869299</v>
      </c>
      <c r="BI60" s="48">
        <f>$CK60*C_Of!BI60</f>
        <v>18690.086593919696</v>
      </c>
      <c r="BJ60" s="48">
        <f>$CK60*C_Of!BJ60</f>
        <v>162.58892261814538</v>
      </c>
      <c r="BK60" s="48">
        <f>$CK60*C_Of!BK60</f>
        <v>1358.6806090590637</v>
      </c>
      <c r="BL60" s="48">
        <f>$CK60*C_Of!BL60</f>
        <v>4.4646350216404782</v>
      </c>
      <c r="BM60" s="48">
        <f>$CK60*C_Of!BM60</f>
        <v>16.922981809909633</v>
      </c>
      <c r="BN60" s="48">
        <f>$CK60*C_Of!BN60</f>
        <v>1616.5473509024544</v>
      </c>
      <c r="BO60" s="48">
        <f>$CK60*C_Of!BO60</f>
        <v>25.044040376316438</v>
      </c>
      <c r="BP60" s="48">
        <f>$CK60*C_Of!BP60</f>
        <v>122.42900515913135</v>
      </c>
      <c r="BQ60" s="48">
        <f>$CK60*C_Of!BQ60</f>
        <v>20.887654748852295</v>
      </c>
      <c r="BR60" s="48">
        <f>$CK60*C_Of!BR60</f>
        <v>4.6610117789352818</v>
      </c>
      <c r="BS60" s="48">
        <f>$CK60*C_Of!BS60</f>
        <v>3.69227962126556</v>
      </c>
      <c r="BT60" s="48">
        <f>$CK60*C_Of!BT60</f>
        <v>695.12652081797034</v>
      </c>
      <c r="BU60" s="48">
        <f>$CK60*C_Of!BU60</f>
        <v>75.534750840600225</v>
      </c>
      <c r="BV60" s="48">
        <f>$CK60*C_Of!BV60</f>
        <v>128.21844094124251</v>
      </c>
      <c r="BW60" s="48">
        <f>$CK60*C_Of!BW60</f>
        <v>22.583812924335188</v>
      </c>
      <c r="BX60" s="48">
        <f>$CK60*C_Of!BX60</f>
        <v>315.69672319230682</v>
      </c>
      <c r="BY60" s="48">
        <f>$CK60*C_Of!BY60</f>
        <v>73.108234736109083</v>
      </c>
      <c r="BZ60" s="48">
        <f>$CK60*C_Of!BZ60</f>
        <v>60.641268475841756</v>
      </c>
      <c r="CA60" s="55">
        <f>$CK60*C_Of!CA60</f>
        <v>0</v>
      </c>
      <c r="CB60" s="83">
        <f t="shared" si="0"/>
        <v>72561.594196112739</v>
      </c>
      <c r="CC60" s="51">
        <f>$CK60*C_Of!CC60</f>
        <v>35473.562864536616</v>
      </c>
      <c r="CD60" s="48">
        <f>$CK60*C_Of!CD60</f>
        <v>0</v>
      </c>
      <c r="CE60" s="48">
        <f>$CK60*C_Of!CE60</f>
        <v>0</v>
      </c>
      <c r="CF60" s="48">
        <f>$CK60*C_Of!CF60</f>
        <v>92555.994388501465</v>
      </c>
      <c r="CG60" s="48">
        <f>$CK60*C_Of!CG60</f>
        <v>15525.066894806945</v>
      </c>
      <c r="CH60" s="82">
        <f>$CK60*C_Of!CH60</f>
        <v>71381.781656042091</v>
      </c>
      <c r="CI60" s="93">
        <f t="shared" si="1"/>
        <v>287497.99999999988</v>
      </c>
      <c r="CJ60" s="127"/>
      <c r="CK60" s="48">
        <f>+Sim_V_Of!G53</f>
        <v>287497.99999999988</v>
      </c>
      <c r="CL60" s="48">
        <f t="shared" si="2"/>
        <v>0</v>
      </c>
      <c r="CM60" s="48"/>
      <c r="CN60" s="167">
        <f t="shared" si="3"/>
        <v>0.74761009051849825</v>
      </c>
      <c r="CO60" s="360">
        <v>0</v>
      </c>
    </row>
    <row r="61" spans="1:93" ht="19.5" x14ac:dyDescent="0.25">
      <c r="A61" s="30"/>
      <c r="B61" s="42" t="s">
        <v>52</v>
      </c>
      <c r="C61" s="43" t="s">
        <v>163</v>
      </c>
      <c r="D61" s="51">
        <f>$CK61*C_Of!D61</f>
        <v>42.11955218059267</v>
      </c>
      <c r="E61" s="48">
        <f>$CK61*C_Of!E61</f>
        <v>33.508545995191142</v>
      </c>
      <c r="F61" s="48">
        <f>$CK61*C_Of!F61</f>
        <v>118.65412973662691</v>
      </c>
      <c r="G61" s="48">
        <f>$CK61*C_Of!G61</f>
        <v>15.237035923950778</v>
      </c>
      <c r="H61" s="48">
        <f>$CK61*C_Of!H61</f>
        <v>344.90159676839409</v>
      </c>
      <c r="I61" s="48">
        <f>$CK61*C_Of!I61</f>
        <v>61.374439447566274</v>
      </c>
      <c r="J61" s="48">
        <f>$CK61*C_Of!J61</f>
        <v>57.36233459663859</v>
      </c>
      <c r="K61" s="48">
        <f>$CK61*C_Of!K61</f>
        <v>88.907359461793234</v>
      </c>
      <c r="L61" s="48">
        <f>$CK61*C_Of!L61</f>
        <v>72.662806839462149</v>
      </c>
      <c r="M61" s="48">
        <f>$CK61*C_Of!M61</f>
        <v>249.18892953486585</v>
      </c>
      <c r="N61" s="48">
        <f>$CK61*C_Of!N61</f>
        <v>26.545071652223886</v>
      </c>
      <c r="O61" s="48">
        <f>$CK61*C_Of!O61</f>
        <v>1900.8242574747458</v>
      </c>
      <c r="P61" s="48">
        <f>$CK61*C_Of!P61</f>
        <v>14441.693659860241</v>
      </c>
      <c r="Q61" s="48">
        <f>$CK61*C_Of!Q61</f>
        <v>25.248850034069442</v>
      </c>
      <c r="R61" s="48">
        <f>$CK61*C_Of!R61</f>
        <v>1703.2717435085383</v>
      </c>
      <c r="S61" s="48">
        <f>$CK61*C_Of!S61</f>
        <v>243.84444707165554</v>
      </c>
      <c r="T61" s="48">
        <f>$CK61*C_Of!T61</f>
        <v>500.76219359928177</v>
      </c>
      <c r="U61" s="48">
        <f>$CK61*C_Of!U61</f>
        <v>1044.2370213907502</v>
      </c>
      <c r="V61" s="48">
        <f>$CK61*C_Of!V61</f>
        <v>1697.2979469807756</v>
      </c>
      <c r="W61" s="48">
        <f>$CK61*C_Of!W61</f>
        <v>464.99671225683295</v>
      </c>
      <c r="X61" s="48">
        <f>$CK61*C_Of!X61</f>
        <v>297.15665223612916</v>
      </c>
      <c r="Y61" s="48">
        <f>$CK61*C_Of!Y61</f>
        <v>76.495567313752474</v>
      </c>
      <c r="Z61" s="48">
        <f>$CK61*C_Of!Z61</f>
        <v>512.20992108404243</v>
      </c>
      <c r="AA61" s="48">
        <f>$CK61*C_Of!AA61</f>
        <v>129.59641012297647</v>
      </c>
      <c r="AB61" s="48">
        <f>$CK61*C_Of!AB61</f>
        <v>74.541285047168927</v>
      </c>
      <c r="AC61" s="48">
        <f>$CK61*C_Of!AC61</f>
        <v>51.900317215183222</v>
      </c>
      <c r="AD61" s="48">
        <f>$CK61*C_Of!AD61</f>
        <v>58.886578687434572</v>
      </c>
      <c r="AE61" s="48">
        <f>$CK61*C_Of!AE61</f>
        <v>688.37442547377441</v>
      </c>
      <c r="AF61" s="48">
        <f>$CK61*C_Of!AF61</f>
        <v>353.2875318707213</v>
      </c>
      <c r="AG61" s="48">
        <f>$CK61*C_Of!AG61</f>
        <v>60.52385698694259</v>
      </c>
      <c r="AH61" s="48">
        <f>$CK61*C_Of!AH61</f>
        <v>144.60709214344706</v>
      </c>
      <c r="AI61" s="48">
        <f>$CK61*C_Of!AI61</f>
        <v>91.82406235504159</v>
      </c>
      <c r="AJ61" s="48">
        <f>$CK61*C_Of!AJ61</f>
        <v>0</v>
      </c>
      <c r="AK61" s="48">
        <f>$CK61*C_Of!AK61</f>
        <v>93.563119636022151</v>
      </c>
      <c r="AL61" s="48">
        <f>$CK61*C_Of!AL61</f>
        <v>283.61759123991862</v>
      </c>
      <c r="AM61" s="48">
        <f>$CK61*C_Of!AM61</f>
        <v>45.695518353702504</v>
      </c>
      <c r="AN61" s="48">
        <f>$CK61*C_Of!AN61</f>
        <v>186.73517559675156</v>
      </c>
      <c r="AO61" s="48">
        <f>$CK61*C_Of!AO61</f>
        <v>269.57393100087285</v>
      </c>
      <c r="AP61" s="48">
        <f>$CK61*C_Of!AP61</f>
        <v>58.609564845817438</v>
      </c>
      <c r="AQ61" s="48">
        <f>$CK61*C_Of!AQ61</f>
        <v>16906.371048507139</v>
      </c>
      <c r="AR61" s="48">
        <f>$CK61*C_Of!AR61</f>
        <v>94.649901378143852</v>
      </c>
      <c r="AS61" s="48">
        <f>$CK61*C_Of!AS61</f>
        <v>132.97828359798697</v>
      </c>
      <c r="AT61" s="48">
        <f>$CK61*C_Of!AT61</f>
        <v>64.170183346654525</v>
      </c>
      <c r="AU61" s="48">
        <f>$CK61*C_Of!AU61</f>
        <v>43.212547797866229</v>
      </c>
      <c r="AV61" s="48">
        <f>$CK61*C_Of!AV61</f>
        <v>237.81422276596504</v>
      </c>
      <c r="AW61" s="48">
        <f>$CK61*C_Of!AW61</f>
        <v>48.744949871871611</v>
      </c>
      <c r="AX61" s="48">
        <f>$CK61*C_Of!AX61</f>
        <v>121.87388669758884</v>
      </c>
      <c r="AY61" s="48">
        <f>$CK61*C_Of!AY61</f>
        <v>239.50743595824321</v>
      </c>
      <c r="AZ61" s="48">
        <f>$CK61*C_Of!AZ61</f>
        <v>633.146238783032</v>
      </c>
      <c r="BA61" s="48">
        <f>$CK61*C_Of!BA61</f>
        <v>79.55545888109387</v>
      </c>
      <c r="BB61" s="48">
        <f>$CK61*C_Of!BB61</f>
        <v>86.584243616012813</v>
      </c>
      <c r="BC61" s="48">
        <f>$CK61*C_Of!BC61</f>
        <v>236.37964900530088</v>
      </c>
      <c r="BD61" s="48">
        <f>$CK61*C_Of!BD61</f>
        <v>4131.516775442914</v>
      </c>
      <c r="BE61" s="48">
        <f>$CK61*C_Of!BE61</f>
        <v>508.7903363211073</v>
      </c>
      <c r="BF61" s="48">
        <f>$CK61*C_Of!BF61</f>
        <v>174.89960897876131</v>
      </c>
      <c r="BG61" s="48">
        <f>$CK61*C_Of!BG61</f>
        <v>138.07108542859319</v>
      </c>
      <c r="BH61" s="48">
        <f>$CK61*C_Of!BH61</f>
        <v>536.23806059608103</v>
      </c>
      <c r="BI61" s="48">
        <f>$CK61*C_Of!BI61</f>
        <v>5545.1062397008518</v>
      </c>
      <c r="BJ61" s="48">
        <f>$CK61*C_Of!BJ61</f>
        <v>1144.6388712829903</v>
      </c>
      <c r="BK61" s="48">
        <f>$CK61*C_Of!BK61</f>
        <v>20848.527767884847</v>
      </c>
      <c r="BL61" s="48">
        <f>$CK61*C_Of!BL61</f>
        <v>10.285235548825401</v>
      </c>
      <c r="BM61" s="48">
        <f>$CK61*C_Of!BM61</f>
        <v>26.057907282406081</v>
      </c>
      <c r="BN61" s="48">
        <f>$CK61*C_Of!BN61</f>
        <v>280.05004871256665</v>
      </c>
      <c r="BO61" s="48">
        <f>$CK61*C_Of!BO61</f>
        <v>61.853171118185699</v>
      </c>
      <c r="BP61" s="48">
        <f>$CK61*C_Of!BP61</f>
        <v>198.33216347436877</v>
      </c>
      <c r="BQ61" s="48">
        <f>$CK61*C_Of!BQ61</f>
        <v>80.894165784924226</v>
      </c>
      <c r="BR61" s="48">
        <f>$CK61*C_Of!BR61</f>
        <v>17.928846388208704</v>
      </c>
      <c r="BS61" s="48">
        <f>$CK61*C_Of!BS61</f>
        <v>11.073116807726917</v>
      </c>
      <c r="BT61" s="48">
        <f>$CK61*C_Of!BT61</f>
        <v>246.15490983704473</v>
      </c>
      <c r="BU61" s="48">
        <f>$CK61*C_Of!BU61</f>
        <v>127.59091573192644</v>
      </c>
      <c r="BV61" s="48">
        <f>$CK61*C_Of!BV61</f>
        <v>199.82802099574866</v>
      </c>
      <c r="BW61" s="48">
        <f>$CK61*C_Of!BW61</f>
        <v>265.94225829546224</v>
      </c>
      <c r="BX61" s="48">
        <f>$CK61*C_Of!BX61</f>
        <v>260.3729886698531</v>
      </c>
      <c r="BY61" s="48">
        <f>$CK61*C_Of!BY61</f>
        <v>223.07067263181492</v>
      </c>
      <c r="BZ61" s="48">
        <f>$CK61*C_Of!BZ61</f>
        <v>364.49973642756476</v>
      </c>
      <c r="CA61" s="55">
        <f>$CK61*C_Of!CA61</f>
        <v>0</v>
      </c>
      <c r="CB61" s="83">
        <f t="shared" si="0"/>
        <v>80936.548189073568</v>
      </c>
      <c r="CC61" s="51">
        <f>$CK61*C_Of!CC61</f>
        <v>298298.56642279058</v>
      </c>
      <c r="CD61" s="48">
        <f>$CK61*C_Of!CD61</f>
        <v>0</v>
      </c>
      <c r="CE61" s="48">
        <f>$CK61*C_Of!CE61</f>
        <v>0</v>
      </c>
      <c r="CF61" s="48">
        <f>$CK61*C_Of!CF61</f>
        <v>195301.54911801321</v>
      </c>
      <c r="CG61" s="48">
        <f>$CK61*C_Of!CG61</f>
        <v>52917.216733236462</v>
      </c>
      <c r="CH61" s="82">
        <f>$CK61*C_Of!CH61</f>
        <v>66482.119536886254</v>
      </c>
      <c r="CI61" s="93">
        <f t="shared" si="1"/>
        <v>693936</v>
      </c>
      <c r="CJ61" s="127"/>
      <c r="CK61" s="48">
        <f>+Sim_V_Of!G54</f>
        <v>693936</v>
      </c>
      <c r="CL61" s="48">
        <f t="shared" si="2"/>
        <v>0</v>
      </c>
      <c r="CM61" s="48"/>
      <c r="CN61" s="167">
        <f t="shared" si="3"/>
        <v>0.8833659758406055</v>
      </c>
      <c r="CO61" s="360">
        <v>0</v>
      </c>
    </row>
    <row r="62" spans="1:93" ht="19.5" x14ac:dyDescent="0.25">
      <c r="A62" s="30"/>
      <c r="B62" s="42" t="s">
        <v>53</v>
      </c>
      <c r="C62" s="43" t="s">
        <v>164</v>
      </c>
      <c r="D62" s="51">
        <f>$CK62*C_Of!D62</f>
        <v>22.276888942750372</v>
      </c>
      <c r="E62" s="48">
        <f>$CK62*C_Of!E62</f>
        <v>18.385783561770225</v>
      </c>
      <c r="F62" s="48">
        <f>$CK62*C_Of!F62</f>
        <v>66.300607492952651</v>
      </c>
      <c r="G62" s="48">
        <f>$CK62*C_Of!G62</f>
        <v>7.3214526043864518</v>
      </c>
      <c r="H62" s="48">
        <f>$CK62*C_Of!H62</f>
        <v>175.01424406712945</v>
      </c>
      <c r="I62" s="48">
        <f>$CK62*C_Of!I62</f>
        <v>32.738943048971983</v>
      </c>
      <c r="J62" s="48">
        <f>$CK62*C_Of!J62</f>
        <v>27.823934940668785</v>
      </c>
      <c r="K62" s="48">
        <f>$CK62*C_Of!K62</f>
        <v>42.957301715580293</v>
      </c>
      <c r="L62" s="48">
        <f>$CK62*C_Of!L62</f>
        <v>42.657801473636169</v>
      </c>
      <c r="M62" s="48">
        <f>$CK62*C_Of!M62</f>
        <v>118.79820462497509</v>
      </c>
      <c r="N62" s="48">
        <f>$CK62*C_Of!N62</f>
        <v>7.3271652234008604</v>
      </c>
      <c r="O62" s="48">
        <f>$CK62*C_Of!O62</f>
        <v>698.52403666798477</v>
      </c>
      <c r="P62" s="48">
        <f>$CK62*C_Of!P62</f>
        <v>193.15595667673193</v>
      </c>
      <c r="Q62" s="48">
        <f>$CK62*C_Of!Q62</f>
        <v>17.707844987537399</v>
      </c>
      <c r="R62" s="48">
        <f>$CK62*C_Of!R62</f>
        <v>1106.1008471636226</v>
      </c>
      <c r="S62" s="48">
        <f>$CK62*C_Of!S62</f>
        <v>191.46003843634168</v>
      </c>
      <c r="T62" s="48">
        <f>$CK62*C_Of!T62</f>
        <v>300.54899429884597</v>
      </c>
      <c r="U62" s="48">
        <f>$CK62*C_Of!U62</f>
        <v>649.11890793747273</v>
      </c>
      <c r="V62" s="48">
        <f>$CK62*C_Of!V62</f>
        <v>781.55646182237138</v>
      </c>
      <c r="W62" s="48">
        <f>$CK62*C_Of!W62</f>
        <v>223.54242781908263</v>
      </c>
      <c r="X62" s="48">
        <f>$CK62*C_Of!X62</f>
        <v>154.51049610012379</v>
      </c>
      <c r="Y62" s="48">
        <f>$CK62*C_Of!Y62</f>
        <v>43.452408041114261</v>
      </c>
      <c r="Z62" s="48">
        <f>$CK62*C_Of!Z62</f>
        <v>245.32216235689364</v>
      </c>
      <c r="AA62" s="48">
        <f>$CK62*C_Of!AA62</f>
        <v>60.479325933191795</v>
      </c>
      <c r="AB62" s="48">
        <f>$CK62*C_Of!AB62</f>
        <v>45.223111070499726</v>
      </c>
      <c r="AC62" s="48">
        <f>$CK62*C_Of!AC62</f>
        <v>26.08357437073516</v>
      </c>
      <c r="AD62" s="48">
        <f>$CK62*C_Of!AD62</f>
        <v>28.907549507167758</v>
      </c>
      <c r="AE62" s="48">
        <f>$CK62*C_Of!AE62</f>
        <v>351.63913524275694</v>
      </c>
      <c r="AF62" s="48">
        <f>$CK62*C_Of!AF62</f>
        <v>189.71838857513896</v>
      </c>
      <c r="AG62" s="48">
        <f>$CK62*C_Of!AG62</f>
        <v>36.004121156207155</v>
      </c>
      <c r="AH62" s="48">
        <f>$CK62*C_Of!AH62</f>
        <v>129.46697914446838</v>
      </c>
      <c r="AI62" s="48">
        <f>$CK62*C_Of!AI62</f>
        <v>76.828725811397035</v>
      </c>
      <c r="AJ62" s="48">
        <f>$CK62*C_Of!AJ62</f>
        <v>0</v>
      </c>
      <c r="AK62" s="48">
        <f>$CK62*C_Of!AK62</f>
        <v>67.35719311334941</v>
      </c>
      <c r="AL62" s="48">
        <f>$CK62*C_Of!AL62</f>
        <v>293.39508250175101</v>
      </c>
      <c r="AM62" s="48">
        <f>$CK62*C_Of!AM62</f>
        <v>31.425080059015315</v>
      </c>
      <c r="AN62" s="48">
        <f>$CK62*C_Of!AN62</f>
        <v>164.41862676473644</v>
      </c>
      <c r="AO62" s="48">
        <f>$CK62*C_Of!AO62</f>
        <v>211.39443795240521</v>
      </c>
      <c r="AP62" s="48">
        <f>$CK62*C_Of!AP62</f>
        <v>41.867931294699432</v>
      </c>
      <c r="AQ62" s="48">
        <f>$CK62*C_Of!AQ62</f>
        <v>434.6108868875948</v>
      </c>
      <c r="AR62" s="48">
        <f>$CK62*C_Of!AR62</f>
        <v>62.943167507332916</v>
      </c>
      <c r="AS62" s="48">
        <f>$CK62*C_Of!AS62</f>
        <v>83.084587436319936</v>
      </c>
      <c r="AT62" s="48">
        <f>$CK62*C_Of!AT62</f>
        <v>36.828345522111817</v>
      </c>
      <c r="AU62" s="48">
        <f>$CK62*C_Of!AU62</f>
        <v>19.558596843831978</v>
      </c>
      <c r="AV62" s="48">
        <f>$CK62*C_Of!AV62</f>
        <v>171.32805325877032</v>
      </c>
      <c r="AW62" s="48">
        <f>$CK62*C_Of!AW62</f>
        <v>36.786845124142033</v>
      </c>
      <c r="AX62" s="48">
        <f>$CK62*C_Of!AX62</f>
        <v>95.200800124292272</v>
      </c>
      <c r="AY62" s="48">
        <f>$CK62*C_Of!AY62</f>
        <v>221.42221566108012</v>
      </c>
      <c r="AZ62" s="48">
        <f>$CK62*C_Of!AZ62</f>
        <v>675.33700755548796</v>
      </c>
      <c r="BA62" s="48">
        <f>$CK62*C_Of!BA62</f>
        <v>26.645280698614432</v>
      </c>
      <c r="BB62" s="48">
        <f>$CK62*C_Of!BB62</f>
        <v>67.027426497564548</v>
      </c>
      <c r="BC62" s="48">
        <f>$CK62*C_Of!BC62</f>
        <v>48.853721467222933</v>
      </c>
      <c r="BD62" s="48">
        <f>$CK62*C_Of!BD62</f>
        <v>6496.8764393974816</v>
      </c>
      <c r="BE62" s="48">
        <f>$CK62*C_Of!BE62</f>
        <v>12380.087339340009</v>
      </c>
      <c r="BF62" s="48">
        <f>$CK62*C_Of!BF62</f>
        <v>144.87900599111273</v>
      </c>
      <c r="BG62" s="48">
        <f>$CK62*C_Of!BG62</f>
        <v>104.83903231792803</v>
      </c>
      <c r="BH62" s="48">
        <f>$CK62*C_Of!BH62</f>
        <v>141.70273411127059</v>
      </c>
      <c r="BI62" s="48">
        <f>$CK62*C_Of!BI62</f>
        <v>23875.631166538664</v>
      </c>
      <c r="BJ62" s="48">
        <f>$CK62*C_Of!BJ62</f>
        <v>27306.174800721739</v>
      </c>
      <c r="BK62" s="48">
        <f>$CK62*C_Of!BK62</f>
        <v>882.30419075883538</v>
      </c>
      <c r="BL62" s="48">
        <f>$CK62*C_Of!BL62</f>
        <v>5.0010736213669702</v>
      </c>
      <c r="BM62" s="48">
        <f>$CK62*C_Of!BM62</f>
        <v>13.896971617097467</v>
      </c>
      <c r="BN62" s="48">
        <f>$CK62*C_Of!BN62</f>
        <v>156.30860894645028</v>
      </c>
      <c r="BO62" s="48">
        <f>$CK62*C_Of!BO62</f>
        <v>29.48784961241109</v>
      </c>
      <c r="BP62" s="48">
        <f>$CK62*C_Of!BP62</f>
        <v>5102.2917839136153</v>
      </c>
      <c r="BQ62" s="48">
        <f>$CK62*C_Of!BQ62</f>
        <v>1069.7738780649345</v>
      </c>
      <c r="BR62" s="48">
        <f>$CK62*C_Of!BR62</f>
        <v>493.85211170553498</v>
      </c>
      <c r="BS62" s="48">
        <f>$CK62*C_Of!BS62</f>
        <v>5.2789921238316344</v>
      </c>
      <c r="BT62" s="48">
        <f>$CK62*C_Of!BT62</f>
        <v>226.27381552028251</v>
      </c>
      <c r="BU62" s="48">
        <f>$CK62*C_Of!BU62</f>
        <v>742.86053303639767</v>
      </c>
      <c r="BV62" s="48">
        <f>$CK62*C_Of!BV62</f>
        <v>64.0942297687657</v>
      </c>
      <c r="BW62" s="48">
        <f>$CK62*C_Of!BW62</f>
        <v>8151.9163727737759</v>
      </c>
      <c r="BX62" s="48">
        <f>$CK62*C_Of!BX62</f>
        <v>143.1796155832844</v>
      </c>
      <c r="BY62" s="48">
        <f>$CK62*C_Of!BY62</f>
        <v>437.58165831123961</v>
      </c>
      <c r="BZ62" s="48">
        <f>$CK62*C_Of!BZ62</f>
        <v>44.362743686040439</v>
      </c>
      <c r="CA62" s="55">
        <f>$CK62*C_Of!CA62</f>
        <v>0</v>
      </c>
      <c r="CB62" s="83">
        <f t="shared" si="0"/>
        <v>96919.094054548317</v>
      </c>
      <c r="CC62" s="51">
        <f>$CK62*C_Of!CC62</f>
        <v>465260.80421855481</v>
      </c>
      <c r="CD62" s="48">
        <f>$CK62*C_Of!CD62</f>
        <v>0</v>
      </c>
      <c r="CE62" s="48">
        <f>$CK62*C_Of!CE62</f>
        <v>0</v>
      </c>
      <c r="CF62" s="48">
        <f>$CK62*C_Of!CF62</f>
        <v>136704.43132927176</v>
      </c>
      <c r="CG62" s="48">
        <f>$CK62*C_Of!CG62</f>
        <v>-5928.350279528082</v>
      </c>
      <c r="CH62" s="82">
        <f>$CK62*C_Of!CH62</f>
        <v>19141.020677155324</v>
      </c>
      <c r="CI62" s="93">
        <f t="shared" si="1"/>
        <v>712097.00000000221</v>
      </c>
      <c r="CJ62" s="127"/>
      <c r="CK62" s="48">
        <f>+Sim_V_Of!G55</f>
        <v>712097.00000000198</v>
      </c>
      <c r="CL62" s="48">
        <f t="shared" si="2"/>
        <v>0</v>
      </c>
      <c r="CM62" s="48"/>
      <c r="CN62" s="167">
        <f t="shared" si="3"/>
        <v>0.86389621911825498</v>
      </c>
      <c r="CO62" s="360">
        <v>0</v>
      </c>
    </row>
    <row r="63" spans="1:93" ht="19.5" x14ac:dyDescent="0.25">
      <c r="A63" s="30"/>
      <c r="B63" s="42" t="s">
        <v>54</v>
      </c>
      <c r="C63" s="43" t="s">
        <v>165</v>
      </c>
      <c r="D63" s="51">
        <f>$CK63*C_Of!D63</f>
        <v>761.28896921473392</v>
      </c>
      <c r="E63" s="48">
        <f>$CK63*C_Of!E63</f>
        <v>565.01728785870625</v>
      </c>
      <c r="F63" s="48">
        <f>$CK63*C_Of!F63</f>
        <v>1973.4022455773111</v>
      </c>
      <c r="G63" s="48">
        <f>$CK63*C_Of!G63</f>
        <v>282.00963420260007</v>
      </c>
      <c r="H63" s="48">
        <f>$CK63*C_Of!H63</f>
        <v>6695.9639737842672</v>
      </c>
      <c r="I63" s="48">
        <f>$CK63*C_Of!I63</f>
        <v>1280.4628741469496</v>
      </c>
      <c r="J63" s="48">
        <f>$CK63*C_Of!J63</f>
        <v>1028.7060407332151</v>
      </c>
      <c r="K63" s="48">
        <f>$CK63*C_Of!K63</f>
        <v>1603.3350208391914</v>
      </c>
      <c r="L63" s="48">
        <f>$CK63*C_Of!L63</f>
        <v>1166.5816598893098</v>
      </c>
      <c r="M63" s="48">
        <f>$CK63*C_Of!M63</f>
        <v>4570.8934406702365</v>
      </c>
      <c r="N63" s="48">
        <f>$CK63*C_Of!N63</f>
        <v>278.23617287069158</v>
      </c>
      <c r="O63" s="48">
        <f>$CK63*C_Of!O63</f>
        <v>19391.160700688793</v>
      </c>
      <c r="P63" s="48">
        <f>$CK63*C_Of!P63</f>
        <v>1332.7099659249484</v>
      </c>
      <c r="Q63" s="48">
        <f>$CK63*C_Of!Q63</f>
        <v>348.7253845360791</v>
      </c>
      <c r="R63" s="48">
        <f>$CK63*C_Of!R63</f>
        <v>1908.4616309189314</v>
      </c>
      <c r="S63" s="48">
        <f>$CK63*C_Of!S63</f>
        <v>266.90630957440379</v>
      </c>
      <c r="T63" s="48">
        <f>$CK63*C_Of!T63</f>
        <v>7768.5820561002329</v>
      </c>
      <c r="U63" s="48">
        <f>$CK63*C_Of!U63</f>
        <v>12505.042140856698</v>
      </c>
      <c r="V63" s="48">
        <f>$CK63*C_Of!V63</f>
        <v>28999.016948733708</v>
      </c>
      <c r="W63" s="48">
        <f>$CK63*C_Of!W63</f>
        <v>8361.8743469236069</v>
      </c>
      <c r="X63" s="48">
        <f>$CK63*C_Of!X63</f>
        <v>4822.2807059104071</v>
      </c>
      <c r="Y63" s="48">
        <f>$CK63*C_Of!Y63</f>
        <v>1254.3379994039005</v>
      </c>
      <c r="Z63" s="48">
        <f>$CK63*C_Of!Z63</f>
        <v>9221.3735101325183</v>
      </c>
      <c r="AA63" s="48">
        <f>$CK63*C_Of!AA63</f>
        <v>2152.7696324287713</v>
      </c>
      <c r="AB63" s="48">
        <f>$CK63*C_Of!AB63</f>
        <v>1181.3829517725287</v>
      </c>
      <c r="AC63" s="48">
        <f>$CK63*C_Of!AC63</f>
        <v>923.49446021189999</v>
      </c>
      <c r="AD63" s="48">
        <f>$CK63*C_Of!AD63</f>
        <v>1045.6980325740024</v>
      </c>
      <c r="AE63" s="48">
        <f>$CK63*C_Of!AE63</f>
        <v>11294.914235699929</v>
      </c>
      <c r="AF63" s="48">
        <f>$CK63*C_Of!AF63</f>
        <v>3573.219872365511</v>
      </c>
      <c r="AG63" s="48">
        <f>$CK63*C_Of!AG63</f>
        <v>949.99059109446898</v>
      </c>
      <c r="AH63" s="48">
        <f>$CK63*C_Of!AH63</f>
        <v>1451.2048917506745</v>
      </c>
      <c r="AI63" s="48">
        <f>$CK63*C_Of!AI63</f>
        <v>1052.1102763296024</v>
      </c>
      <c r="AJ63" s="48">
        <f>$CK63*C_Of!AJ63</f>
        <v>0</v>
      </c>
      <c r="AK63" s="48">
        <f>$CK63*C_Of!AK63</f>
        <v>1430.4654419337762</v>
      </c>
      <c r="AL63" s="48">
        <f>$CK63*C_Of!AL63</f>
        <v>3069.947236134472</v>
      </c>
      <c r="AM63" s="48">
        <f>$CK63*C_Of!AM63</f>
        <v>623.78474122845944</v>
      </c>
      <c r="AN63" s="48">
        <f>$CK63*C_Of!AN63</f>
        <v>1752.4460146701026</v>
      </c>
      <c r="AO63" s="48">
        <f>$CK63*C_Of!AO63</f>
        <v>3130.9496115523216</v>
      </c>
      <c r="AP63" s="48">
        <f>$CK63*C_Of!AP63</f>
        <v>1215.5701083260151</v>
      </c>
      <c r="AQ63" s="48">
        <f>$CK63*C_Of!AQ63</f>
        <v>8960.1223417117981</v>
      </c>
      <c r="AR63" s="48">
        <f>$CK63*C_Of!AR63</f>
        <v>1478.8919730640243</v>
      </c>
      <c r="AS63" s="48">
        <f>$CK63*C_Of!AS63</f>
        <v>2277.0194738962732</v>
      </c>
      <c r="AT63" s="48">
        <f>$CK63*C_Of!AT63</f>
        <v>1199.8311098347501</v>
      </c>
      <c r="AU63" s="48">
        <f>$CK63*C_Of!AU63</f>
        <v>440.53992485466426</v>
      </c>
      <c r="AV63" s="48">
        <f>$CK63*C_Of!AV63</f>
        <v>3421.9183502759674</v>
      </c>
      <c r="AW63" s="48">
        <f>$CK63*C_Of!AW63</f>
        <v>621.13220662613901</v>
      </c>
      <c r="AX63" s="48">
        <f>$CK63*C_Of!AX63</f>
        <v>1503.8013224567364</v>
      </c>
      <c r="AY63" s="48">
        <f>$CK63*C_Of!AY63</f>
        <v>1909.2752906476167</v>
      </c>
      <c r="AZ63" s="48">
        <f>$CK63*C_Of!AZ63</f>
        <v>1761.8373384267072</v>
      </c>
      <c r="BA63" s="48">
        <f>$CK63*C_Of!BA63</f>
        <v>778.83979871598729</v>
      </c>
      <c r="BB63" s="48">
        <f>$CK63*C_Of!BB63</f>
        <v>1128.2754715200033</v>
      </c>
      <c r="BC63" s="48">
        <f>$CK63*C_Of!BC63</f>
        <v>450.15214588592482</v>
      </c>
      <c r="BD63" s="48">
        <f>$CK63*C_Of!BD63</f>
        <v>1624.0097395793523</v>
      </c>
      <c r="BE63" s="48">
        <f>$CK63*C_Of!BE63</f>
        <v>1538.6722223967706</v>
      </c>
      <c r="BF63" s="48">
        <f>$CK63*C_Of!BF63</f>
        <v>2966.1846715266925</v>
      </c>
      <c r="BG63" s="48">
        <f>$CK63*C_Of!BG63</f>
        <v>1187.8407767489223</v>
      </c>
      <c r="BH63" s="48">
        <f>$CK63*C_Of!BH63</f>
        <v>1191.8572272780762</v>
      </c>
      <c r="BI63" s="48">
        <f>$CK63*C_Of!BI63</f>
        <v>15335.762831976901</v>
      </c>
      <c r="BJ63" s="48">
        <f>$CK63*C_Of!BJ63</f>
        <v>49701.275226601305</v>
      </c>
      <c r="BK63" s="48">
        <f>$CK63*C_Of!BK63</f>
        <v>24349.377924861208</v>
      </c>
      <c r="BL63" s="48">
        <f>$CK63*C_Of!BL63</f>
        <v>210.69182570895026</v>
      </c>
      <c r="BM63" s="48">
        <f>$CK63*C_Of!BM63</f>
        <v>447.3232858838536</v>
      </c>
      <c r="BN63" s="48">
        <f>$CK63*C_Of!BN63</f>
        <v>3503.4686182727905</v>
      </c>
      <c r="BO63" s="48">
        <f>$CK63*C_Of!BO63</f>
        <v>2142.2453911324665</v>
      </c>
      <c r="BP63" s="48">
        <f>$CK63*C_Of!BP63</f>
        <v>1242.0952092989019</v>
      </c>
      <c r="BQ63" s="48">
        <f>$CK63*C_Of!BQ63</f>
        <v>978.77285688753682</v>
      </c>
      <c r="BR63" s="48">
        <f>$CK63*C_Of!BR63</f>
        <v>127.11675755415511</v>
      </c>
      <c r="BS63" s="48">
        <f>$CK63*C_Of!BS63</f>
        <v>199.75828280017936</v>
      </c>
      <c r="BT63" s="48">
        <f>$CK63*C_Of!BT63</f>
        <v>6613.7754874091461</v>
      </c>
      <c r="BU63" s="48">
        <f>$CK63*C_Of!BU63</f>
        <v>5704.0769935028538</v>
      </c>
      <c r="BV63" s="48">
        <f>$CK63*C_Of!BV63</f>
        <v>2642.2146328175327</v>
      </c>
      <c r="BW63" s="48">
        <f>$CK63*C_Of!BW63</f>
        <v>1972.498874659645</v>
      </c>
      <c r="BX63" s="48">
        <f>$CK63*C_Of!BX63</f>
        <v>7608.9624926689239</v>
      </c>
      <c r="BY63" s="48">
        <f>$CK63*C_Of!BY63</f>
        <v>7533.9903334651162</v>
      </c>
      <c r="BZ63" s="48">
        <f>$CK63*C_Of!BZ63</f>
        <v>6336.4555116023457</v>
      </c>
      <c r="CA63" s="55">
        <f>$CK63*C_Of!CA63</f>
        <v>0</v>
      </c>
      <c r="CB63" s="83">
        <f t="shared" si="0"/>
        <v>322324.38104011427</v>
      </c>
      <c r="CC63" s="51">
        <f>$CK63*C_Of!CC63</f>
        <v>292358.84109082853</v>
      </c>
      <c r="CD63" s="48">
        <f>$CK63*C_Of!CD63</f>
        <v>0</v>
      </c>
      <c r="CE63" s="48">
        <f>$CK63*C_Of!CE63</f>
        <v>0</v>
      </c>
      <c r="CF63" s="48">
        <f>$CK63*C_Of!CF63</f>
        <v>52630.71516368493</v>
      </c>
      <c r="CG63" s="48">
        <f>$CK63*C_Of!CG63</f>
        <v>4789.336270100941</v>
      </c>
      <c r="CH63" s="82">
        <f>$CK63*C_Of!CH63</f>
        <v>44155.726435272118</v>
      </c>
      <c r="CI63" s="93">
        <f t="shared" si="1"/>
        <v>716259.00000000081</v>
      </c>
      <c r="CJ63" s="127"/>
      <c r="CK63" s="48">
        <f>+Sim_V_Of!G56</f>
        <v>716259.0000000007</v>
      </c>
      <c r="CL63" s="48">
        <f t="shared" si="2"/>
        <v>0</v>
      </c>
      <c r="CM63" s="48"/>
      <c r="CN63" s="167">
        <f t="shared" si="3"/>
        <v>0.54998906674804238</v>
      </c>
      <c r="CO63" s="360">
        <v>0</v>
      </c>
    </row>
    <row r="64" spans="1:93" ht="19.5" x14ac:dyDescent="0.25">
      <c r="A64" s="30"/>
      <c r="B64" s="42" t="s">
        <v>55</v>
      </c>
      <c r="C64" s="43" t="s">
        <v>166</v>
      </c>
      <c r="D64" s="51">
        <f>$CK64*C_Of!D64</f>
        <v>4783.5557978098404</v>
      </c>
      <c r="E64" s="48">
        <f>$CK64*C_Of!E64</f>
        <v>4408.3876088072866</v>
      </c>
      <c r="F64" s="48">
        <f>$CK64*C_Of!F64</f>
        <v>2220.7845026595646</v>
      </c>
      <c r="G64" s="48">
        <f>$CK64*C_Of!G64</f>
        <v>2679.4369553334586</v>
      </c>
      <c r="H64" s="48">
        <f>$CK64*C_Of!H64</f>
        <v>10967.847540269393</v>
      </c>
      <c r="I64" s="48">
        <f>$CK64*C_Of!I64</f>
        <v>9728.5553874136294</v>
      </c>
      <c r="J64" s="48">
        <f>$CK64*C_Of!J64</f>
        <v>3957.8163250708453</v>
      </c>
      <c r="K64" s="48">
        <f>$CK64*C_Of!K64</f>
        <v>5742.3608429769156</v>
      </c>
      <c r="L64" s="48">
        <f>$CK64*C_Of!L64</f>
        <v>2217.9090342245067</v>
      </c>
      <c r="M64" s="48">
        <f>$CK64*C_Of!M64</f>
        <v>24104.743209442531</v>
      </c>
      <c r="N64" s="48">
        <f>$CK64*C_Of!N64</f>
        <v>960.99613834249647</v>
      </c>
      <c r="O64" s="48">
        <f>$CK64*C_Of!O64</f>
        <v>30662.793120915103</v>
      </c>
      <c r="P64" s="48">
        <f>$CK64*C_Of!P64</f>
        <v>8097.4084368745735</v>
      </c>
      <c r="Q64" s="48">
        <f>$CK64*C_Of!Q64</f>
        <v>9242.5579330123655</v>
      </c>
      <c r="R64" s="48">
        <f>$CK64*C_Of!R64</f>
        <v>54510.764109843913</v>
      </c>
      <c r="S64" s="48">
        <f>$CK64*C_Of!S64</f>
        <v>2430.5259653101393</v>
      </c>
      <c r="T64" s="48">
        <f>$CK64*C_Of!T64</f>
        <v>17703.339825158379</v>
      </c>
      <c r="U64" s="48">
        <f>$CK64*C_Of!U64</f>
        <v>22100.204239821382</v>
      </c>
      <c r="V64" s="48">
        <f>$CK64*C_Of!V64</f>
        <v>30167.17341059247</v>
      </c>
      <c r="W64" s="48">
        <f>$CK64*C_Of!W64</f>
        <v>2364.8974286135685</v>
      </c>
      <c r="X64" s="48">
        <f>$CK64*C_Of!X64</f>
        <v>9399.6828064250603</v>
      </c>
      <c r="Y64" s="48">
        <f>$CK64*C_Of!Y64</f>
        <v>8090.5418995974433</v>
      </c>
      <c r="Z64" s="48">
        <f>$CK64*C_Of!Z64</f>
        <v>3828.2267491513808</v>
      </c>
      <c r="AA64" s="48">
        <f>$CK64*C_Of!AA64</f>
        <v>413.46423525637215</v>
      </c>
      <c r="AB64" s="48">
        <f>$CK64*C_Of!AB64</f>
        <v>2231.3317484074541</v>
      </c>
      <c r="AC64" s="48">
        <f>$CK64*C_Of!AC64</f>
        <v>1136.2901359930129</v>
      </c>
      <c r="AD64" s="48">
        <f>$CK64*C_Of!AD64</f>
        <v>4058.0384528091254</v>
      </c>
      <c r="AE64" s="48">
        <f>$CK64*C_Of!AE64</f>
        <v>11237.462269751313</v>
      </c>
      <c r="AF64" s="48">
        <f>$CK64*C_Of!AF64</f>
        <v>10867.921846671818</v>
      </c>
      <c r="AG64" s="48">
        <f>$CK64*C_Of!AG64</f>
        <v>1755.0156978087532</v>
      </c>
      <c r="AH64" s="48">
        <f>$CK64*C_Of!AH64</f>
        <v>3520.8314845748173</v>
      </c>
      <c r="AI64" s="48">
        <f>$CK64*C_Of!AI64</f>
        <v>2253.9201488120498</v>
      </c>
      <c r="AJ64" s="48">
        <f>$CK64*C_Of!AJ64</f>
        <v>0</v>
      </c>
      <c r="AK64" s="48">
        <f>$CK64*C_Of!AK64</f>
        <v>10178.492184745577</v>
      </c>
      <c r="AL64" s="48">
        <f>$CK64*C_Of!AL64</f>
        <v>13114.968786629013</v>
      </c>
      <c r="AM64" s="48">
        <f>$CK64*C_Of!AM64</f>
        <v>3878.3143428717585</v>
      </c>
      <c r="AN64" s="48">
        <f>$CK64*C_Of!AN64</f>
        <v>4521.204653636747</v>
      </c>
      <c r="AO64" s="48">
        <f>$CK64*C_Of!AO64</f>
        <v>23906.625456643898</v>
      </c>
      <c r="AP64" s="48">
        <f>$CK64*C_Of!AP64</f>
        <v>5137.3664632401706</v>
      </c>
      <c r="AQ64" s="48">
        <f>$CK64*C_Of!AQ64</f>
        <v>11165.885248108569</v>
      </c>
      <c r="AR64" s="48">
        <f>$CK64*C_Of!AR64</f>
        <v>6582.0359522312538</v>
      </c>
      <c r="AS64" s="48">
        <f>$CK64*C_Of!AS64</f>
        <v>4384.0970067409908</v>
      </c>
      <c r="AT64" s="48">
        <f>$CK64*C_Of!AT64</f>
        <v>2280.4369672233283</v>
      </c>
      <c r="AU64" s="48">
        <f>$CK64*C_Of!AU64</f>
        <v>3280.2154586512547</v>
      </c>
      <c r="AV64" s="48">
        <f>$CK64*C_Of!AV64</f>
        <v>21048.373133139619</v>
      </c>
      <c r="AW64" s="48">
        <f>$CK64*C_Of!AW64</f>
        <v>11384.538058775814</v>
      </c>
      <c r="AX64" s="48">
        <f>$CK64*C_Of!AX64</f>
        <v>32126.027486352854</v>
      </c>
      <c r="AY64" s="48">
        <f>$CK64*C_Of!AY64</f>
        <v>52329.249202797357</v>
      </c>
      <c r="AZ64" s="48">
        <f>$CK64*C_Of!AZ64</f>
        <v>6081.1647064115878</v>
      </c>
      <c r="BA64" s="48">
        <f>$CK64*C_Of!BA64</f>
        <v>984.06561423231585</v>
      </c>
      <c r="BB64" s="48">
        <f>$CK64*C_Of!BB64</f>
        <v>5213.9723363611274</v>
      </c>
      <c r="BC64" s="48">
        <f>$CK64*C_Of!BC64</f>
        <v>1904.2933092008736</v>
      </c>
      <c r="BD64" s="48">
        <f>$CK64*C_Of!BD64</f>
        <v>2563.2816655235292</v>
      </c>
      <c r="BE64" s="48">
        <f>$CK64*C_Of!BE64</f>
        <v>4863.3614188571164</v>
      </c>
      <c r="BF64" s="48">
        <f>$CK64*C_Of!BF64</f>
        <v>5157.9941836403341</v>
      </c>
      <c r="BG64" s="48">
        <f>$CK64*C_Of!BG64</f>
        <v>1122489.649027461</v>
      </c>
      <c r="BH64" s="48">
        <f>$CK64*C_Of!BH64</f>
        <v>36437.180752023822</v>
      </c>
      <c r="BI64" s="48">
        <f>$CK64*C_Of!BI64</f>
        <v>24359.038892303965</v>
      </c>
      <c r="BJ64" s="48">
        <f>$CK64*C_Of!BJ64</f>
        <v>336061.24142447946</v>
      </c>
      <c r="BK64" s="48">
        <f>$CK64*C_Of!BK64</f>
        <v>76941.078978743913</v>
      </c>
      <c r="BL64" s="48">
        <f>$CK64*C_Of!BL64</f>
        <v>1432.8986899170611</v>
      </c>
      <c r="BM64" s="48">
        <f>$CK64*C_Of!BM64</f>
        <v>19730.395565183342</v>
      </c>
      <c r="BN64" s="48">
        <f>$CK64*C_Of!BN64</f>
        <v>54427.01819152847</v>
      </c>
      <c r="BO64" s="48">
        <f>$CK64*C_Of!BO64</f>
        <v>47718.286590023759</v>
      </c>
      <c r="BP64" s="48">
        <f>$CK64*C_Of!BP64</f>
        <v>8254.5526158731427</v>
      </c>
      <c r="BQ64" s="48">
        <f>$CK64*C_Of!BQ64</f>
        <v>1217.8043982771828</v>
      </c>
      <c r="BR64" s="48">
        <f>$CK64*C_Of!BR64</f>
        <v>635.41885673683669</v>
      </c>
      <c r="BS64" s="48">
        <f>$CK64*C_Of!BS64</f>
        <v>118300.85316663804</v>
      </c>
      <c r="BT64" s="48">
        <f>$CK64*C_Of!BT64</f>
        <v>122236.15428455544</v>
      </c>
      <c r="BU64" s="48">
        <f>$CK64*C_Of!BU64</f>
        <v>35997.559643866261</v>
      </c>
      <c r="BV64" s="48">
        <f>$CK64*C_Of!BV64</f>
        <v>21218.308188224244</v>
      </c>
      <c r="BW64" s="48">
        <f>$CK64*C_Of!BW64</f>
        <v>11027.151892894497</v>
      </c>
      <c r="BX64" s="48">
        <f>$CK64*C_Of!BX64</f>
        <v>37625.244299013444</v>
      </c>
      <c r="BY64" s="48">
        <f>$CK64*C_Of!BY64</f>
        <v>20842.142088285953</v>
      </c>
      <c r="BZ64" s="48">
        <f>$CK64*C_Of!BZ64</f>
        <v>59641.970028582087</v>
      </c>
      <c r="CA64" s="55">
        <f>$CK64*C_Of!CA64</f>
        <v>0</v>
      </c>
      <c r="CB64" s="83">
        <f t="shared" si="0"/>
        <v>2696524.6964983786</v>
      </c>
      <c r="CC64" s="51">
        <f>$CK64*C_Of!CC64</f>
        <v>630555.94768871216</v>
      </c>
      <c r="CD64" s="48">
        <f>$CK64*C_Of!CD64</f>
        <v>0</v>
      </c>
      <c r="CE64" s="48">
        <f>$CK64*C_Of!CE64</f>
        <v>0</v>
      </c>
      <c r="CF64" s="48">
        <f>$CK64*C_Of!CF64</f>
        <v>0</v>
      </c>
      <c r="CG64" s="48">
        <f>$CK64*C_Of!CG64</f>
        <v>6.7837763266807585E-2</v>
      </c>
      <c r="CH64" s="82">
        <f>$CK64*C_Of!CH64</f>
        <v>5815.2879751471501</v>
      </c>
      <c r="CI64" s="93">
        <f t="shared" si="1"/>
        <v>3332896.0000000014</v>
      </c>
      <c r="CJ64" s="127"/>
      <c r="CK64" s="48">
        <f>+Sim_V_Of!G57</f>
        <v>3332896.0000000009</v>
      </c>
      <c r="CL64" s="48">
        <f t="shared" si="2"/>
        <v>0</v>
      </c>
      <c r="CM64" s="48"/>
      <c r="CN64" s="167">
        <f t="shared" si="3"/>
        <v>0.19093644191166548</v>
      </c>
      <c r="CO64" s="360">
        <v>0</v>
      </c>
    </row>
    <row r="65" spans="1:93" ht="19.5" x14ac:dyDescent="0.25">
      <c r="A65" s="30"/>
      <c r="B65" s="42" t="s">
        <v>56</v>
      </c>
      <c r="C65" s="43" t="s">
        <v>167</v>
      </c>
      <c r="D65" s="51">
        <f>$CK65*C_Of!D65</f>
        <v>626.11115524821764</v>
      </c>
      <c r="E65" s="48">
        <f>$CK65*C_Of!E65</f>
        <v>1399.5670267181022</v>
      </c>
      <c r="F65" s="48">
        <f>$CK65*C_Of!F65</f>
        <v>1770.8762748836486</v>
      </c>
      <c r="G65" s="48">
        <f>$CK65*C_Of!G65</f>
        <v>981.80853247665982</v>
      </c>
      <c r="H65" s="48">
        <f>$CK65*C_Of!H65</f>
        <v>5921.1573952265217</v>
      </c>
      <c r="I65" s="48">
        <f>$CK65*C_Of!I65</f>
        <v>7651.0009640849148</v>
      </c>
      <c r="J65" s="48">
        <f>$CK65*C_Of!J65</f>
        <v>2415.6004322843187</v>
      </c>
      <c r="K65" s="48">
        <f>$CK65*C_Of!K65</f>
        <v>5612.6995355096587</v>
      </c>
      <c r="L65" s="48">
        <f>$CK65*C_Of!L65</f>
        <v>1260.6231726144099</v>
      </c>
      <c r="M65" s="48">
        <f>$CK65*C_Of!M65</f>
        <v>1576.5172379779037</v>
      </c>
      <c r="N65" s="48">
        <f>$CK65*C_Of!N65</f>
        <v>74.801582098867271</v>
      </c>
      <c r="O65" s="48">
        <f>$CK65*C_Of!O65</f>
        <v>12160.373601964726</v>
      </c>
      <c r="P65" s="48">
        <f>$CK65*C_Of!P65</f>
        <v>621.10525838390777</v>
      </c>
      <c r="Q65" s="48">
        <f>$CK65*C_Of!Q65</f>
        <v>20.53429122379768</v>
      </c>
      <c r="R65" s="48">
        <f>$CK65*C_Of!R65</f>
        <v>924.33544432702388</v>
      </c>
      <c r="S65" s="48">
        <f>$CK65*C_Of!S65</f>
        <v>98.194576405851805</v>
      </c>
      <c r="T65" s="48">
        <f>$CK65*C_Of!T65</f>
        <v>1979.6957965164099</v>
      </c>
      <c r="U65" s="48">
        <f>$CK65*C_Of!U65</f>
        <v>19642.740094467725</v>
      </c>
      <c r="V65" s="48">
        <f>$CK65*C_Of!V65</f>
        <v>2041.5760328548677</v>
      </c>
      <c r="W65" s="48">
        <f>$CK65*C_Of!W65</f>
        <v>475.75215248575859</v>
      </c>
      <c r="X65" s="48">
        <f>$CK65*C_Of!X65</f>
        <v>3231.4562836129635</v>
      </c>
      <c r="Y65" s="48">
        <f>$CK65*C_Of!Y65</f>
        <v>544.51933183078097</v>
      </c>
      <c r="Z65" s="48">
        <f>$CK65*C_Of!Z65</f>
        <v>452.05811470183431</v>
      </c>
      <c r="AA65" s="48">
        <f>$CK65*C_Of!AA65</f>
        <v>168.53960219434788</v>
      </c>
      <c r="AB65" s="48">
        <f>$CK65*C_Of!AB65</f>
        <v>436.71599219539638</v>
      </c>
      <c r="AC65" s="48">
        <f>$CK65*C_Of!AC65</f>
        <v>99.283291513146693</v>
      </c>
      <c r="AD65" s="48">
        <f>$CK65*C_Of!AD65</f>
        <v>217.24190359434903</v>
      </c>
      <c r="AE65" s="48">
        <f>$CK65*C_Of!AE65</f>
        <v>1140.9056259050374</v>
      </c>
      <c r="AF65" s="48">
        <f>$CK65*C_Of!AF65</f>
        <v>2739.5023112765366</v>
      </c>
      <c r="AG65" s="48">
        <f>$CK65*C_Of!AG65</f>
        <v>480.21528821516938</v>
      </c>
      <c r="AH65" s="48">
        <f>$CK65*C_Of!AH65</f>
        <v>4030.6865308398706</v>
      </c>
      <c r="AI65" s="48">
        <f>$CK65*C_Of!AI65</f>
        <v>8084.1241416493904</v>
      </c>
      <c r="AJ65" s="48">
        <f>$CK65*C_Of!AJ65</f>
        <v>0</v>
      </c>
      <c r="AK65" s="48">
        <f>$CK65*C_Of!AK65</f>
        <v>799.23438226463736</v>
      </c>
      <c r="AL65" s="48">
        <f>$CK65*C_Of!AL65</f>
        <v>1081.1636864416091</v>
      </c>
      <c r="AM65" s="48">
        <f>$CK65*C_Of!AM65</f>
        <v>298.12117921750109</v>
      </c>
      <c r="AN65" s="48">
        <f>$CK65*C_Of!AN65</f>
        <v>829.51173102729729</v>
      </c>
      <c r="AO65" s="48">
        <f>$CK65*C_Of!AO65</f>
        <v>2917.9963888032917</v>
      </c>
      <c r="AP65" s="48">
        <f>$CK65*C_Of!AP65</f>
        <v>1822.4997863436713</v>
      </c>
      <c r="AQ65" s="48">
        <f>$CK65*C_Of!AQ65</f>
        <v>1144.674678234325</v>
      </c>
      <c r="AR65" s="48">
        <f>$CK65*C_Of!AR65</f>
        <v>863.1199304457042</v>
      </c>
      <c r="AS65" s="48">
        <f>$CK65*C_Of!AS65</f>
        <v>1478.9099146871297</v>
      </c>
      <c r="AT65" s="48">
        <f>$CK65*C_Of!AT65</f>
        <v>643.31135446575286</v>
      </c>
      <c r="AU65" s="48">
        <f>$CK65*C_Of!AU65</f>
        <v>812.79781315735943</v>
      </c>
      <c r="AV65" s="48">
        <f>$CK65*C_Of!AV65</f>
        <v>1957.4345227573895</v>
      </c>
      <c r="AW65" s="48">
        <f>$CK65*C_Of!AW65</f>
        <v>1445.3382822289616</v>
      </c>
      <c r="AX65" s="48">
        <f>$CK65*C_Of!AX65</f>
        <v>4004.8269649177441</v>
      </c>
      <c r="AY65" s="48">
        <f>$CK65*C_Of!AY65</f>
        <v>101878.86231209307</v>
      </c>
      <c r="AZ65" s="48">
        <f>$CK65*C_Of!AZ65</f>
        <v>930.50019512322933</v>
      </c>
      <c r="BA65" s="48">
        <f>$CK65*C_Of!BA65</f>
        <v>316.66090118183433</v>
      </c>
      <c r="BB65" s="48">
        <f>$CK65*C_Of!BB65</f>
        <v>594.86593695517126</v>
      </c>
      <c r="BC65" s="48">
        <f>$CK65*C_Of!BC65</f>
        <v>313.97726286631104</v>
      </c>
      <c r="BD65" s="48">
        <f>$CK65*C_Of!BD65</f>
        <v>224.72790492687398</v>
      </c>
      <c r="BE65" s="48">
        <f>$CK65*C_Of!BE65</f>
        <v>524.10428706725736</v>
      </c>
      <c r="BF65" s="48">
        <f>$CK65*C_Of!BF65</f>
        <v>397.96335711515741</v>
      </c>
      <c r="BG65" s="48">
        <f>$CK65*C_Of!BG65</f>
        <v>4044.774856928279</v>
      </c>
      <c r="BH65" s="48">
        <f>$CK65*C_Of!BH65</f>
        <v>133233.35811999766</v>
      </c>
      <c r="BI65" s="48">
        <f>$CK65*C_Of!BI65</f>
        <v>10348.123862497921</v>
      </c>
      <c r="BJ65" s="48">
        <f>$CK65*C_Of!BJ65</f>
        <v>8595.9544696527646</v>
      </c>
      <c r="BK65" s="48">
        <f>$CK65*C_Of!BK65</f>
        <v>10807.403607450166</v>
      </c>
      <c r="BL65" s="48">
        <f>$CK65*C_Of!BL65</f>
        <v>4887.4394664744805</v>
      </c>
      <c r="BM65" s="48">
        <f>$CK65*C_Of!BM65</f>
        <v>9137.5031654845261</v>
      </c>
      <c r="BN65" s="48">
        <f>$CK65*C_Of!BN65</f>
        <v>2766.9492271792069</v>
      </c>
      <c r="BO65" s="48">
        <f>$CK65*C_Of!BO65</f>
        <v>1164.5640575944399</v>
      </c>
      <c r="BP65" s="48">
        <f>$CK65*C_Of!BP65</f>
        <v>281.03923779291398</v>
      </c>
      <c r="BQ65" s="48">
        <f>$CK65*C_Of!BQ65</f>
        <v>97.784033957288472</v>
      </c>
      <c r="BR65" s="48">
        <f>$CK65*C_Of!BR65</f>
        <v>19.609778149438323</v>
      </c>
      <c r="BS65" s="48">
        <f>$CK65*C_Of!BS65</f>
        <v>43095.31125481327</v>
      </c>
      <c r="BT65" s="48">
        <f>$CK65*C_Of!BT65</f>
        <v>15051.952068773613</v>
      </c>
      <c r="BU65" s="48">
        <f>$CK65*C_Of!BU65</f>
        <v>14372.49669183404</v>
      </c>
      <c r="BV65" s="48">
        <f>$CK65*C_Of!BV65</f>
        <v>14703.479434233108</v>
      </c>
      <c r="BW65" s="48">
        <f>$CK65*C_Of!BW65</f>
        <v>8882.2252816135333</v>
      </c>
      <c r="BX65" s="48">
        <f>$CK65*C_Of!BX65</f>
        <v>17641.524387430502</v>
      </c>
      <c r="BY65" s="48">
        <f>$CK65*C_Of!BY65</f>
        <v>5581.3800231818423</v>
      </c>
      <c r="BZ65" s="48">
        <f>$CK65*C_Of!BZ65</f>
        <v>12156.990105840743</v>
      </c>
      <c r="CA65" s="55">
        <f>$CK65*C_Of!CA65</f>
        <v>0</v>
      </c>
      <c r="CB65" s="83">
        <f t="shared" si="0"/>
        <v>531030.78487848327</v>
      </c>
      <c r="CC65" s="51">
        <f>$CK65*C_Of!CC65</f>
        <v>299045.84991864325</v>
      </c>
      <c r="CD65" s="48">
        <f>$CK65*C_Of!CD65</f>
        <v>0</v>
      </c>
      <c r="CE65" s="48">
        <f>$CK65*C_Of!CE65</f>
        <v>153.43958905603901</v>
      </c>
      <c r="CF65" s="48">
        <f>$CK65*C_Of!CF65</f>
        <v>2139.6323325342833</v>
      </c>
      <c r="CG65" s="48">
        <f>$CK65*C_Of!CG65</f>
        <v>20076.418084084395</v>
      </c>
      <c r="CH65" s="82">
        <f>$CK65*C_Of!CH65</f>
        <v>139986.87519720031</v>
      </c>
      <c r="CI65" s="93">
        <f t="shared" si="1"/>
        <v>992433.00000000163</v>
      </c>
      <c r="CJ65" s="127"/>
      <c r="CK65" s="48">
        <f>+Sim_V_Of!G58</f>
        <v>992433.00000000035</v>
      </c>
      <c r="CL65" s="48">
        <f t="shared" si="2"/>
        <v>-1.280568540096283E-9</v>
      </c>
      <c r="CM65" s="48"/>
      <c r="CN65" s="167">
        <f t="shared" si="3"/>
        <v>0.46492026678024356</v>
      </c>
      <c r="CO65" s="360">
        <v>0</v>
      </c>
    </row>
    <row r="66" spans="1:93" ht="19.5" x14ac:dyDescent="0.25">
      <c r="A66" s="30"/>
      <c r="B66" s="42" t="s">
        <v>57</v>
      </c>
      <c r="C66" s="43" t="s">
        <v>168</v>
      </c>
      <c r="D66" s="51">
        <f>$CK66*C_Of!D66</f>
        <v>80.130434449514624</v>
      </c>
      <c r="E66" s="48">
        <f>$CK66*C_Of!E66</f>
        <v>62.095101217752067</v>
      </c>
      <c r="F66" s="48">
        <f>$CK66*C_Of!F66</f>
        <v>216.89715991089602</v>
      </c>
      <c r="G66" s="48">
        <f>$CK66*C_Of!G66</f>
        <v>30.82584966155904</v>
      </c>
      <c r="H66" s="48">
        <f>$CK66*C_Of!H66</f>
        <v>674.61326944044879</v>
      </c>
      <c r="I66" s="48">
        <f>$CK66*C_Of!I66</f>
        <v>116.06841108138171</v>
      </c>
      <c r="J66" s="48">
        <f>$CK66*C_Of!J66</f>
        <v>115.39807137820534</v>
      </c>
      <c r="K66" s="48">
        <f>$CK66*C_Of!K66</f>
        <v>179.27656697577783</v>
      </c>
      <c r="L66" s="48">
        <f>$CK66*C_Of!L66</f>
        <v>127.70113816845854</v>
      </c>
      <c r="M66" s="48">
        <f>$CK66*C_Of!M66</f>
        <v>506.46917019345261</v>
      </c>
      <c r="N66" s="48">
        <f>$CK66*C_Of!N66</f>
        <v>31.237705168028921</v>
      </c>
      <c r="O66" s="48">
        <f>$CK66*C_Of!O66</f>
        <v>2166.625220245839</v>
      </c>
      <c r="P66" s="48">
        <f>$CK66*C_Of!P66</f>
        <v>46745.870403435336</v>
      </c>
      <c r="Q66" s="48">
        <f>$CK66*C_Of!Q66</f>
        <v>423.95985563934408</v>
      </c>
      <c r="R66" s="48">
        <f>$CK66*C_Of!R66</f>
        <v>177.60502210467928</v>
      </c>
      <c r="S66" s="48">
        <f>$CK66*C_Of!S66</f>
        <v>23.729699745809864</v>
      </c>
      <c r="T66" s="48">
        <f>$CK66*C_Of!T66</f>
        <v>863.68849741535212</v>
      </c>
      <c r="U66" s="48">
        <f>$CK66*C_Of!U66</f>
        <v>1318.0790719951635</v>
      </c>
      <c r="V66" s="48">
        <f>$CK66*C_Of!V66</f>
        <v>3265.4416159615989</v>
      </c>
      <c r="W66" s="48">
        <f>$CK66*C_Of!W66</f>
        <v>940.45517060969973</v>
      </c>
      <c r="X66" s="48">
        <f>$CK66*C_Of!X66</f>
        <v>512.69852424102248</v>
      </c>
      <c r="Y66" s="48">
        <f>$CK66*C_Of!Y66</f>
        <v>138.06525244215473</v>
      </c>
      <c r="Z66" s="48">
        <f>$CK66*C_Of!Z66</f>
        <v>1038.2310650584993</v>
      </c>
      <c r="AA66" s="48">
        <f>$CK66*C_Of!AA66</f>
        <v>241.94065203631604</v>
      </c>
      <c r="AB66" s="48">
        <f>$CK66*C_Of!AB66</f>
        <v>127.3566646736637</v>
      </c>
      <c r="AC66" s="48">
        <f>$CK66*C_Of!AC66</f>
        <v>102.13816950601756</v>
      </c>
      <c r="AD66" s="48">
        <f>$CK66*C_Of!AD66</f>
        <v>279.60386706817974</v>
      </c>
      <c r="AE66" s="48">
        <f>$CK66*C_Of!AE66</f>
        <v>1258.7940885894513</v>
      </c>
      <c r="AF66" s="48">
        <f>$CK66*C_Of!AF66</f>
        <v>385.67774096548681</v>
      </c>
      <c r="AG66" s="48">
        <f>$CK66*C_Of!AG66</f>
        <v>105.18926744945307</v>
      </c>
      <c r="AH66" s="48">
        <f>$CK66*C_Of!AH66</f>
        <v>143.02650588786409</v>
      </c>
      <c r="AI66" s="48">
        <f>$CK66*C_Of!AI66</f>
        <v>104.2355622072586</v>
      </c>
      <c r="AJ66" s="48">
        <f>$CK66*C_Of!AJ66</f>
        <v>0</v>
      </c>
      <c r="AK66" s="48">
        <f>$CK66*C_Of!AK66</f>
        <v>133.44772395082543</v>
      </c>
      <c r="AL66" s="48">
        <f>$CK66*C_Of!AL66</f>
        <v>163.48053026017342</v>
      </c>
      <c r="AM66" s="48">
        <f>$CK66*C_Of!AM66</f>
        <v>68.84344808096148</v>
      </c>
      <c r="AN66" s="48">
        <f>$CK66*C_Of!AN66</f>
        <v>191.58851153345478</v>
      </c>
      <c r="AO66" s="48">
        <f>$CK66*C_Of!AO66</f>
        <v>341.30130483636719</v>
      </c>
      <c r="AP66" s="48">
        <f>$CK66*C_Of!AP66</f>
        <v>84.201322708862335</v>
      </c>
      <c r="AQ66" s="48">
        <f>$CK66*C_Of!AQ66</f>
        <v>55390.677640249458</v>
      </c>
      <c r="AR66" s="48">
        <f>$CK66*C_Of!AR66</f>
        <v>147.95151252101482</v>
      </c>
      <c r="AS66" s="48">
        <f>$CK66*C_Of!AS66</f>
        <v>221.19432178767221</v>
      </c>
      <c r="AT66" s="48">
        <f>$CK66*C_Of!AT66</f>
        <v>114.87906478356017</v>
      </c>
      <c r="AU66" s="48">
        <f>$CK66*C_Of!AU66</f>
        <v>49.05501015845789</v>
      </c>
      <c r="AV66" s="48">
        <f>$CK66*C_Of!AV66</f>
        <v>338.88489191882496</v>
      </c>
      <c r="AW66" s="48">
        <f>$CK66*C_Of!AW66</f>
        <v>65.299431006608287</v>
      </c>
      <c r="AX66" s="48">
        <f>$CK66*C_Of!AX66</f>
        <v>155.2246522445889</v>
      </c>
      <c r="AY66" s="48">
        <f>$CK66*C_Of!AY66</f>
        <v>203.99029491050948</v>
      </c>
      <c r="AZ66" s="48">
        <f>$CK66*C_Of!AZ66</f>
        <v>171.30703311335779</v>
      </c>
      <c r="BA66" s="48">
        <f>$CK66*C_Of!BA66</f>
        <v>46.960193156255094</v>
      </c>
      <c r="BB66" s="48">
        <f>$CK66*C_Of!BB66</f>
        <v>102.39367330647266</v>
      </c>
      <c r="BC66" s="48">
        <f>$CK66*C_Of!BC66</f>
        <v>33.479982343548954</v>
      </c>
      <c r="BD66" s="48">
        <f>$CK66*C_Of!BD66</f>
        <v>178.38695138033893</v>
      </c>
      <c r="BE66" s="48">
        <f>$CK66*C_Of!BE66</f>
        <v>116.17890447612697</v>
      </c>
      <c r="BF66" s="48">
        <f>$CK66*C_Of!BF66</f>
        <v>141.36584311905014</v>
      </c>
      <c r="BG66" s="48">
        <f>$CK66*C_Of!BG66</f>
        <v>131.10568390607014</v>
      </c>
      <c r="BH66" s="48">
        <f>$CK66*C_Of!BH66</f>
        <v>98.713674623322206</v>
      </c>
      <c r="BI66" s="48">
        <f>$CK66*C_Of!BI66</f>
        <v>297218.73182889516</v>
      </c>
      <c r="BJ66" s="48">
        <f>$CK66*C_Of!BJ66</f>
        <v>940.4634957342754</v>
      </c>
      <c r="BK66" s="48">
        <f>$CK66*C_Of!BK66</f>
        <v>48858.171658885636</v>
      </c>
      <c r="BL66" s="48">
        <f>$CK66*C_Of!BL66</f>
        <v>20.66090105404831</v>
      </c>
      <c r="BM66" s="48">
        <f>$CK66*C_Of!BM66</f>
        <v>49.287167588236137</v>
      </c>
      <c r="BN66" s="48">
        <f>$CK66*C_Of!BN66</f>
        <v>387.72634505102855</v>
      </c>
      <c r="BO66" s="48">
        <f>$CK66*C_Of!BO66</f>
        <v>125.71475108679788</v>
      </c>
      <c r="BP66" s="48">
        <f>$CK66*C_Of!BP66</f>
        <v>106.54887019211644</v>
      </c>
      <c r="BQ66" s="48">
        <f>$CK66*C_Of!BQ66</f>
        <v>110.25785333378323</v>
      </c>
      <c r="BR66" s="48">
        <f>$CK66*C_Of!BR66</f>
        <v>10.681565303992619</v>
      </c>
      <c r="BS66" s="48">
        <f>$CK66*C_Of!BS66</f>
        <v>270963.79123284447</v>
      </c>
      <c r="BT66" s="48">
        <f>$CK66*C_Of!BT66</f>
        <v>228.77942404870859</v>
      </c>
      <c r="BU66" s="48">
        <f>$CK66*C_Of!BU66</f>
        <v>219.53853658028515</v>
      </c>
      <c r="BV66" s="48">
        <f>$CK66*C_Of!BV66</f>
        <v>156.1272011809524</v>
      </c>
      <c r="BW66" s="48">
        <f>$CK66*C_Of!BW66</f>
        <v>124.49468668443309</v>
      </c>
      <c r="BX66" s="48">
        <f>$CK66*C_Of!BX66</f>
        <v>292.10925059636565</v>
      </c>
      <c r="BY66" s="48">
        <f>$CK66*C_Of!BY66</f>
        <v>436.1526913369878</v>
      </c>
      <c r="BZ66" s="48">
        <f>$CK66*C_Of!BZ66</f>
        <v>37781.387308860547</v>
      </c>
      <c r="CA66" s="55">
        <f>$CK66*C_Of!CA66</f>
        <v>0</v>
      </c>
      <c r="CB66" s="83">
        <f t="shared" si="0"/>
        <v>779223.66116455733</v>
      </c>
      <c r="CC66" s="51">
        <f>$CK66*C_Of!CC66</f>
        <v>141587.71140069791</v>
      </c>
      <c r="CD66" s="48">
        <f>$CK66*C_Of!CD66</f>
        <v>0</v>
      </c>
      <c r="CE66" s="48">
        <f>$CK66*C_Of!CE66</f>
        <v>0</v>
      </c>
      <c r="CF66" s="48">
        <f>$CK66*C_Of!CF66</f>
        <v>10633557.592515234</v>
      </c>
      <c r="CG66" s="48">
        <f>$CK66*C_Of!CG66</f>
        <v>51921.661857182451</v>
      </c>
      <c r="CH66" s="82">
        <f>$CK66*C_Of!CH66</f>
        <v>826.37306234534321</v>
      </c>
      <c r="CI66" s="93">
        <f t="shared" si="1"/>
        <v>11607117.000000017</v>
      </c>
      <c r="CJ66" s="127"/>
      <c r="CK66" s="48">
        <f>+Sim_V_Of!G59</f>
        <v>11607117.000000017</v>
      </c>
      <c r="CL66" s="48">
        <f t="shared" si="2"/>
        <v>0</v>
      </c>
      <c r="CM66" s="48"/>
      <c r="CN66" s="167">
        <f t="shared" si="3"/>
        <v>0.93286673502433404</v>
      </c>
      <c r="CO66" s="360">
        <v>0</v>
      </c>
    </row>
    <row r="67" spans="1:93" ht="19.5" x14ac:dyDescent="0.25">
      <c r="A67" s="30"/>
      <c r="B67" s="42" t="s">
        <v>58</v>
      </c>
      <c r="C67" s="43" t="s">
        <v>169</v>
      </c>
      <c r="D67" s="51">
        <f>$CK67*C_Of!D67</f>
        <v>37822.350912511356</v>
      </c>
      <c r="E67" s="48">
        <f>$CK67*C_Of!E67</f>
        <v>29309.496751642379</v>
      </c>
      <c r="F67" s="48">
        <f>$CK67*C_Of!F67</f>
        <v>102377.58662403811</v>
      </c>
      <c r="G67" s="48">
        <f>$CK67*C_Of!G67</f>
        <v>14550.103354429877</v>
      </c>
      <c r="H67" s="48">
        <f>$CK67*C_Of!H67</f>
        <v>318424.07921910158</v>
      </c>
      <c r="I67" s="48">
        <f>$CK67*C_Of!I67</f>
        <v>54785.428332395968</v>
      </c>
      <c r="J67" s="48">
        <f>$CK67*C_Of!J67</f>
        <v>54469.021418365031</v>
      </c>
      <c r="K67" s="48">
        <f>$CK67*C_Of!K67</f>
        <v>84620.297807324299</v>
      </c>
      <c r="L67" s="48">
        <f>$CK67*C_Of!L67</f>
        <v>60276.189601562677</v>
      </c>
      <c r="M67" s="48">
        <f>$CK67*C_Of!M67</f>
        <v>239058.41535770262</v>
      </c>
      <c r="N67" s="48">
        <f>$CK67*C_Of!N67</f>
        <v>14744.503192618309</v>
      </c>
      <c r="O67" s="48">
        <f>$CK67*C_Of!O67</f>
        <v>1022668.3524056652</v>
      </c>
      <c r="P67" s="48">
        <f>$CK67*C_Of!P67</f>
        <v>66413.814904953033</v>
      </c>
      <c r="Q67" s="48">
        <f>$CK67*C_Of!Q67</f>
        <v>18352.610043487784</v>
      </c>
      <c r="R67" s="48">
        <f>$CK67*C_Of!R67</f>
        <v>83831.312235050806</v>
      </c>
      <c r="S67" s="48">
        <f>$CK67*C_Of!S67</f>
        <v>11200.651001087765</v>
      </c>
      <c r="T67" s="48">
        <f>$CK67*C_Of!T67</f>
        <v>407669.44111509214</v>
      </c>
      <c r="U67" s="48">
        <f>$CK67*C_Of!U67</f>
        <v>622146.24859981204</v>
      </c>
      <c r="V67" s="48">
        <f>$CK67*C_Of!V67</f>
        <v>1541320.4674564949</v>
      </c>
      <c r="W67" s="48">
        <f>$CK67*C_Of!W67</f>
        <v>443904.06372620526</v>
      </c>
      <c r="X67" s="48">
        <f>$CK67*C_Of!X67</f>
        <v>241998.73156045441</v>
      </c>
      <c r="Y67" s="48">
        <f>$CK67*C_Of!Y67</f>
        <v>65168.153181319431</v>
      </c>
      <c r="Z67" s="48">
        <f>$CK67*C_Of!Z67</f>
        <v>490055.24481030635</v>
      </c>
      <c r="AA67" s="48">
        <f>$CK67*C_Of!AA67</f>
        <v>114198.36051287979</v>
      </c>
      <c r="AB67" s="48">
        <f>$CK67*C_Of!AB67</f>
        <v>60113.594733711157</v>
      </c>
      <c r="AC67" s="48">
        <f>$CK67*C_Of!AC67</f>
        <v>48210.217692655635</v>
      </c>
      <c r="AD67" s="48">
        <f>$CK67*C_Of!AD67</f>
        <v>55511.302013203254</v>
      </c>
      <c r="AE67" s="48">
        <f>$CK67*C_Of!AE67</f>
        <v>594163.1550147339</v>
      </c>
      <c r="AF67" s="48">
        <f>$CK67*C_Of!AF67</f>
        <v>182043.67614070341</v>
      </c>
      <c r="AG67" s="48">
        <f>$CK67*C_Of!AG67</f>
        <v>49650.365844576256</v>
      </c>
      <c r="AH67" s="48">
        <f>$CK67*C_Of!AH67</f>
        <v>67509.9134635222</v>
      </c>
      <c r="AI67" s="48">
        <f>$CK67*C_Of!AI67</f>
        <v>49200.207617116343</v>
      </c>
      <c r="AJ67" s="48">
        <f>$CK67*C_Of!AJ67</f>
        <v>0</v>
      </c>
      <c r="AK67" s="48">
        <f>$CK67*C_Of!AK67</f>
        <v>62988.63444855102</v>
      </c>
      <c r="AL67" s="48">
        <f>$CK67*C_Of!AL67</f>
        <v>77164.413563230948</v>
      </c>
      <c r="AM67" s="48">
        <f>$CK67*C_Of!AM67</f>
        <v>32494.782653223872</v>
      </c>
      <c r="AN67" s="48">
        <f>$CK67*C_Of!AN67</f>
        <v>90431.65638381202</v>
      </c>
      <c r="AO67" s="48">
        <f>$CK67*C_Of!AO67</f>
        <v>161097.56308075646</v>
      </c>
      <c r="AP67" s="48">
        <f>$CK67*C_Of!AP67</f>
        <v>39743.850094793772</v>
      </c>
      <c r="AQ67" s="48">
        <f>$CK67*C_Of!AQ67</f>
        <v>470952.01436736091</v>
      </c>
      <c r="AR67" s="48">
        <f>$CK67*C_Of!AR67</f>
        <v>69834.564894719035</v>
      </c>
      <c r="AS67" s="48">
        <f>$CK67*C_Of!AS67</f>
        <v>104405.8891728493</v>
      </c>
      <c r="AT67" s="48">
        <f>$CK67*C_Of!AT67</f>
        <v>54224.045215709673</v>
      </c>
      <c r="AU67" s="48">
        <f>$CK67*C_Of!AU67</f>
        <v>23154.44588533921</v>
      </c>
      <c r="AV67" s="48">
        <f>$CK67*C_Of!AV67</f>
        <v>159956.99248551825</v>
      </c>
      <c r="AW67" s="48">
        <f>$CK67*C_Of!AW67</f>
        <v>30821.971837371351</v>
      </c>
      <c r="AX67" s="48">
        <f>$CK67*C_Of!AX67</f>
        <v>73267.558173122612</v>
      </c>
      <c r="AY67" s="48">
        <f>$CK67*C_Of!AY67</f>
        <v>96285.419764109552</v>
      </c>
      <c r="AZ67" s="48">
        <f>$CK67*C_Of!AZ67</f>
        <v>80858.599665734073</v>
      </c>
      <c r="BA67" s="48">
        <f>$CK67*C_Of!BA67</f>
        <v>22165.67171608482</v>
      </c>
      <c r="BB67" s="48">
        <f>$CK67*C_Of!BB67</f>
        <v>48330.817992238219</v>
      </c>
      <c r="BC67" s="48">
        <f>$CK67*C_Of!BC67</f>
        <v>15802.880009844528</v>
      </c>
      <c r="BD67" s="48">
        <f>$CK67*C_Of!BD67</f>
        <v>84200.390521671128</v>
      </c>
      <c r="BE67" s="48">
        <f>$CK67*C_Of!BE67</f>
        <v>54837.582298342611</v>
      </c>
      <c r="BF67" s="48">
        <f>$CK67*C_Of!BF67</f>
        <v>66726.06435024926</v>
      </c>
      <c r="BG67" s="48">
        <f>$CK67*C_Of!BG67</f>
        <v>61883.16857865487</v>
      </c>
      <c r="BH67" s="48">
        <f>$CK67*C_Of!BH67</f>
        <v>46593.822523439259</v>
      </c>
      <c r="BI67" s="48">
        <f>$CK67*C_Of!BI67</f>
        <v>713721.28403760458</v>
      </c>
      <c r="BJ67" s="48">
        <f>$CK67*C_Of!BJ67</f>
        <v>443907.99326665053</v>
      </c>
      <c r="BK67" s="48">
        <f>$CK67*C_Of!BK67</f>
        <v>1257903.0872979874</v>
      </c>
      <c r="BL67" s="48">
        <f>$CK67*C_Of!BL67</f>
        <v>9752.1479223631322</v>
      </c>
      <c r="BM67" s="48">
        <f>$CK67*C_Of!BM67</f>
        <v>23264.026469000586</v>
      </c>
      <c r="BN67" s="48">
        <f>$CK67*C_Of!BN67</f>
        <v>183010.63736007645</v>
      </c>
      <c r="BO67" s="48">
        <f>$CK67*C_Of!BO67</f>
        <v>59338.595418194163</v>
      </c>
      <c r="BP67" s="48">
        <f>$CK67*C_Of!BP67</f>
        <v>50292.111672960818</v>
      </c>
      <c r="BQ67" s="48">
        <f>$CK67*C_Of!BQ67</f>
        <v>52042.788090434806</v>
      </c>
      <c r="BR67" s="48">
        <f>$CK67*C_Of!BR67</f>
        <v>5041.8035793510298</v>
      </c>
      <c r="BS67" s="48">
        <f>$CK67*C_Of!BS67</f>
        <v>10622.950875333958</v>
      </c>
      <c r="BT67" s="48">
        <f>$CK67*C_Of!BT67</f>
        <v>107986.13182840314</v>
      </c>
      <c r="BU67" s="48">
        <f>$CK67*C_Of!BU67</f>
        <v>103624.34231640512</v>
      </c>
      <c r="BV67" s="48">
        <f>$CK67*C_Of!BV67</f>
        <v>73693.570122531994</v>
      </c>
      <c r="BW67" s="48">
        <f>$CK67*C_Of!BW67</f>
        <v>58762.713054905806</v>
      </c>
      <c r="BX67" s="48">
        <f>$CK67*C_Of!BX67</f>
        <v>137878.43104491459</v>
      </c>
      <c r="BY67" s="48">
        <f>$CK67*C_Of!BY67</f>
        <v>205868.34773218635</v>
      </c>
      <c r="BZ67" s="48">
        <f>$CK67*C_Of!BZ67</f>
        <v>69234.037466046124</v>
      </c>
      <c r="CA67" s="55">
        <f>$CK67*C_Of!CA67</f>
        <v>0</v>
      </c>
      <c r="CB67" s="83">
        <f t="shared" si="0"/>
        <v>12839935.1558768</v>
      </c>
      <c r="CC67" s="51">
        <f>$CK67*C_Of!CC67</f>
        <v>13050967.052608995</v>
      </c>
      <c r="CD67" s="48">
        <f>$CK67*C_Of!CD67</f>
        <v>0</v>
      </c>
      <c r="CE67" s="48">
        <f>$CK67*C_Of!CE67</f>
        <v>0</v>
      </c>
      <c r="CF67" s="48">
        <f>$CK67*C_Of!CF67</f>
        <v>2638307.8229564279</v>
      </c>
      <c r="CG67" s="48">
        <f>$CK67*C_Of!CG67</f>
        <v>0</v>
      </c>
      <c r="CH67" s="82">
        <f>$CK67*C_Of!CH67</f>
        <v>11334.968557698785</v>
      </c>
      <c r="CI67" s="93">
        <f t="shared" si="1"/>
        <v>28540544.999999925</v>
      </c>
      <c r="CJ67" s="127"/>
      <c r="CK67" s="48">
        <f>+Sim_V_Of!G60</f>
        <v>28540544.999999925</v>
      </c>
      <c r="CL67" s="48">
        <f t="shared" si="2"/>
        <v>0</v>
      </c>
      <c r="CM67" s="48"/>
      <c r="CN67" s="167">
        <f t="shared" si="3"/>
        <v>0.55011597865854212</v>
      </c>
      <c r="CO67" s="360">
        <v>0</v>
      </c>
    </row>
    <row r="68" spans="1:93" ht="19.5" x14ac:dyDescent="0.25">
      <c r="A68" s="30"/>
      <c r="B68" s="42" t="s">
        <v>59</v>
      </c>
      <c r="C68" s="43" t="s">
        <v>170</v>
      </c>
      <c r="D68" s="51">
        <f>$CK68*C_Of!D68</f>
        <v>51320.878385453034</v>
      </c>
      <c r="E68" s="48">
        <f>$CK68*C_Of!E68</f>
        <v>60883.202404874326</v>
      </c>
      <c r="F68" s="48">
        <f>$CK68*C_Of!F68</f>
        <v>35730.069028798382</v>
      </c>
      <c r="G68" s="48">
        <f>$CK68*C_Of!G68</f>
        <v>23131.08794912033</v>
      </c>
      <c r="H68" s="48">
        <f>$CK68*C_Of!H68</f>
        <v>365124.19815880584</v>
      </c>
      <c r="I68" s="48">
        <f>$CK68*C_Of!I68</f>
        <v>86635.998799403213</v>
      </c>
      <c r="J68" s="48">
        <f>$CK68*C_Of!J68</f>
        <v>31192.712938509878</v>
      </c>
      <c r="K68" s="48">
        <f>$CK68*C_Of!K68</f>
        <v>40261.499945362928</v>
      </c>
      <c r="L68" s="48">
        <f>$CK68*C_Of!L68</f>
        <v>18976.97519935685</v>
      </c>
      <c r="M68" s="48">
        <f>$CK68*C_Of!M68</f>
        <v>73175.607387090975</v>
      </c>
      <c r="N68" s="48">
        <f>$CK68*C_Of!N68</f>
        <v>48981.466082487401</v>
      </c>
      <c r="O68" s="48">
        <f>$CK68*C_Of!O68</f>
        <v>66739.247407628485</v>
      </c>
      <c r="P68" s="48">
        <f>$CK68*C_Of!P68</f>
        <v>101661.81367455117</v>
      </c>
      <c r="Q68" s="48">
        <f>$CK68*C_Of!Q68</f>
        <v>116993.67208576258</v>
      </c>
      <c r="R68" s="48">
        <f>$CK68*C_Of!R68</f>
        <v>221635.68381740616</v>
      </c>
      <c r="S68" s="48">
        <f>$CK68*C_Of!S68</f>
        <v>24400.73624460174</v>
      </c>
      <c r="T68" s="48">
        <f>$CK68*C_Of!T68</f>
        <v>45991.657059522848</v>
      </c>
      <c r="U68" s="48">
        <f>$CK68*C_Of!U68</f>
        <v>251950.28448214883</v>
      </c>
      <c r="V68" s="48">
        <f>$CK68*C_Of!V68</f>
        <v>31023.996730229301</v>
      </c>
      <c r="W68" s="48">
        <f>$CK68*C_Of!W68</f>
        <v>7653.6659046385194</v>
      </c>
      <c r="X68" s="48">
        <f>$CK68*C_Of!X68</f>
        <v>54112.00887387796</v>
      </c>
      <c r="Y68" s="48">
        <f>$CK68*C_Of!Y68</f>
        <v>4253.8671209762251</v>
      </c>
      <c r="Z68" s="48">
        <f>$CK68*C_Of!Z68</f>
        <v>3333.8511376621764</v>
      </c>
      <c r="AA68" s="48">
        <f>$CK68*C_Of!AA68</f>
        <v>2905.124256787296</v>
      </c>
      <c r="AB68" s="48">
        <f>$CK68*C_Of!AB68</f>
        <v>12994.650557698995</v>
      </c>
      <c r="AC68" s="48">
        <f>$CK68*C_Of!AC68</f>
        <v>2714.3374265308266</v>
      </c>
      <c r="AD68" s="48">
        <f>$CK68*C_Of!AD68</f>
        <v>1421.3925688031261</v>
      </c>
      <c r="AE68" s="48">
        <f>$CK68*C_Of!AE68</f>
        <v>46441.257163498194</v>
      </c>
      <c r="AF68" s="48">
        <f>$CK68*C_Of!AF68</f>
        <v>50891.419823922792</v>
      </c>
      <c r="AG68" s="48">
        <f>$CK68*C_Of!AG68</f>
        <v>5469.0030564448807</v>
      </c>
      <c r="AH68" s="48">
        <f>$CK68*C_Of!AH68</f>
        <v>27505.003849752895</v>
      </c>
      <c r="AI68" s="48">
        <f>$CK68*C_Of!AI68</f>
        <v>41203.377898892446</v>
      </c>
      <c r="AJ68" s="48">
        <f>$CK68*C_Of!AJ68</f>
        <v>0</v>
      </c>
      <c r="AK68" s="48">
        <f>$CK68*C_Of!AK68</f>
        <v>10120.216821348042</v>
      </c>
      <c r="AL68" s="48">
        <f>$CK68*C_Of!AL68</f>
        <v>5015.0080239241461</v>
      </c>
      <c r="AM68" s="48">
        <f>$CK68*C_Of!AM68</f>
        <v>5764.2544686105575</v>
      </c>
      <c r="AN68" s="48">
        <f>$CK68*C_Of!AN68</f>
        <v>88185.516761310864</v>
      </c>
      <c r="AO68" s="48">
        <f>$CK68*C_Of!AO68</f>
        <v>301946.36732121423</v>
      </c>
      <c r="AP68" s="48">
        <f>$CK68*C_Of!AP68</f>
        <v>15109.497861427471</v>
      </c>
      <c r="AQ68" s="48">
        <f>$CK68*C_Of!AQ68</f>
        <v>138698.69362383964</v>
      </c>
      <c r="AR68" s="48">
        <f>$CK68*C_Of!AR68</f>
        <v>37551.76039301142</v>
      </c>
      <c r="AS68" s="48">
        <f>$CK68*C_Of!AS68</f>
        <v>38963.206216708044</v>
      </c>
      <c r="AT68" s="48">
        <f>$CK68*C_Of!AT68</f>
        <v>5949.0215009035683</v>
      </c>
      <c r="AU68" s="48">
        <f>$CK68*C_Of!AU68</f>
        <v>10504.691462833793</v>
      </c>
      <c r="AV68" s="48">
        <f>$CK68*C_Of!AV68</f>
        <v>58355.484714599166</v>
      </c>
      <c r="AW68" s="48">
        <f>$CK68*C_Of!AW68</f>
        <v>30282.037999011794</v>
      </c>
      <c r="AX68" s="48">
        <f>$CK68*C_Of!AX68</f>
        <v>122570.63280422518</v>
      </c>
      <c r="AY68" s="48">
        <f>$CK68*C_Of!AY68</f>
        <v>67712.557530840335</v>
      </c>
      <c r="AZ68" s="48">
        <f>$CK68*C_Of!AZ68</f>
        <v>36130.481933925534</v>
      </c>
      <c r="BA68" s="48">
        <f>$CK68*C_Of!BA68</f>
        <v>7924.2221913301119</v>
      </c>
      <c r="BB68" s="48">
        <f>$CK68*C_Of!BB68</f>
        <v>14095.773937571439</v>
      </c>
      <c r="BC68" s="48">
        <f>$CK68*C_Of!BC68</f>
        <v>3382.9138810725062</v>
      </c>
      <c r="BD68" s="48">
        <f>$CK68*C_Of!BD68</f>
        <v>8178.3171964532003</v>
      </c>
      <c r="BE68" s="48">
        <f>$CK68*C_Of!BE68</f>
        <v>13569.975684765575</v>
      </c>
      <c r="BF68" s="48">
        <f>$CK68*C_Of!BF68</f>
        <v>31683.203171564044</v>
      </c>
      <c r="BG68" s="48">
        <f>$CK68*C_Of!BG68</f>
        <v>24053.705566312212</v>
      </c>
      <c r="BH68" s="48">
        <f>$CK68*C_Of!BH68</f>
        <v>28131.782417649982</v>
      </c>
      <c r="BI68" s="48">
        <f>$CK68*C_Of!BI68</f>
        <v>187548.31032487107</v>
      </c>
      <c r="BJ68" s="48">
        <f>$CK68*C_Of!BJ68</f>
        <v>3006939.3066681162</v>
      </c>
      <c r="BK68" s="48">
        <f>$CK68*C_Of!BK68</f>
        <v>969431.16006553266</v>
      </c>
      <c r="BL68" s="48">
        <f>$CK68*C_Of!BL68</f>
        <v>79611.467094086256</v>
      </c>
      <c r="BM68" s="48">
        <f>$CK68*C_Of!BM68</f>
        <v>11033.284613494479</v>
      </c>
      <c r="BN68" s="48">
        <f>$CK68*C_Of!BN68</f>
        <v>31257.269044088163</v>
      </c>
      <c r="BO68" s="48">
        <f>$CK68*C_Of!BO68</f>
        <v>51789.091981530422</v>
      </c>
      <c r="BP68" s="48">
        <f>$CK68*C_Of!BP68</f>
        <v>51226.406393164878</v>
      </c>
      <c r="BQ68" s="48">
        <f>$CK68*C_Of!BQ68</f>
        <v>6098.1206529339615</v>
      </c>
      <c r="BR68" s="48">
        <f>$CK68*C_Of!BR68</f>
        <v>7674.6761307732231</v>
      </c>
      <c r="BS68" s="48">
        <f>$CK68*C_Of!BS68</f>
        <v>58018.803547973883</v>
      </c>
      <c r="BT68" s="48">
        <f>$CK68*C_Of!BT68</f>
        <v>559408.00673560577</v>
      </c>
      <c r="BU68" s="48">
        <f>$CK68*C_Of!BU68</f>
        <v>24084.582024747597</v>
      </c>
      <c r="BV68" s="48">
        <f>$CK68*C_Of!BV68</f>
        <v>64876.336880408977</v>
      </c>
      <c r="BW68" s="48">
        <f>$CK68*C_Of!BW68</f>
        <v>5930.3760834214017</v>
      </c>
      <c r="BX68" s="48">
        <f>$CK68*C_Of!BX68</f>
        <v>24236.711271390326</v>
      </c>
      <c r="BY68" s="48">
        <f>$CK68*C_Of!BY68</f>
        <v>5181.3651058113765</v>
      </c>
      <c r="BZ68" s="48">
        <f>$CK68*C_Of!BZ68</f>
        <v>95275.374968403805</v>
      </c>
      <c r="CA68" s="55">
        <f>$CK68*C_Of!CA68</f>
        <v>0</v>
      </c>
      <c r="CB68" s="83">
        <f t="shared" si="0"/>
        <v>8300209.7204914084</v>
      </c>
      <c r="CC68" s="51">
        <f>$CK68*C_Of!CC68</f>
        <v>3203186.3309125002</v>
      </c>
      <c r="CD68" s="48">
        <f>$CK68*C_Of!CD68</f>
        <v>0</v>
      </c>
      <c r="CE68" s="48">
        <f>$CK68*C_Of!CE68</f>
        <v>0</v>
      </c>
      <c r="CF68" s="48">
        <f>$CK68*C_Of!CF68</f>
        <v>1922.1193765827793</v>
      </c>
      <c r="CG68" s="48">
        <f>$CK68*C_Of!CG68</f>
        <v>0</v>
      </c>
      <c r="CH68" s="82">
        <f>$CK68*C_Of!CH68</f>
        <v>647921.82921946491</v>
      </c>
      <c r="CI68" s="93">
        <f t="shared" si="1"/>
        <v>12153239.999999955</v>
      </c>
      <c r="CJ68" s="127"/>
      <c r="CK68" s="48">
        <f>+Sim_V_Of!G61</f>
        <v>12153239.999999955</v>
      </c>
      <c r="CL68" s="48">
        <f t="shared" si="2"/>
        <v>0</v>
      </c>
      <c r="CM68" s="48"/>
      <c r="CN68" s="167">
        <f t="shared" si="3"/>
        <v>0.31703729042696122</v>
      </c>
      <c r="CO68" s="360">
        <v>0</v>
      </c>
    </row>
    <row r="69" spans="1:93" ht="19.5" x14ac:dyDescent="0.25">
      <c r="A69" s="30"/>
      <c r="B69" s="42" t="s">
        <v>60</v>
      </c>
      <c r="C69" s="43" t="s">
        <v>171</v>
      </c>
      <c r="D69" s="51">
        <f>$CK69*C_Of!D69</f>
        <v>25.245823775467645</v>
      </c>
      <c r="E69" s="48">
        <f>$CK69*C_Of!E69</f>
        <v>1274.075464760354</v>
      </c>
      <c r="F69" s="48">
        <f>$CK69*C_Of!F69</f>
        <v>66.128057139139159</v>
      </c>
      <c r="G69" s="48">
        <f>$CK69*C_Of!G69</f>
        <v>10.447781983933483</v>
      </c>
      <c r="H69" s="48">
        <f>$CK69*C_Of!H69</f>
        <v>1811.9147338973937</v>
      </c>
      <c r="I69" s="48">
        <f>$CK69*C_Of!I69</f>
        <v>1632.4292655420372</v>
      </c>
      <c r="J69" s="48">
        <f>$CK69*C_Of!J69</f>
        <v>82.086226622849509</v>
      </c>
      <c r="K69" s="48">
        <f>$CK69*C_Of!K69</f>
        <v>413.93002544631571</v>
      </c>
      <c r="L69" s="48">
        <f>$CK69*C_Of!L69</f>
        <v>3.5839782931213082</v>
      </c>
      <c r="M69" s="48">
        <f>$CK69*C_Of!M69</f>
        <v>14.214239106577038</v>
      </c>
      <c r="N69" s="48">
        <f>$CK69*C_Of!N69</f>
        <v>0.87669741127484868</v>
      </c>
      <c r="O69" s="48">
        <f>$CK69*C_Of!O69</f>
        <v>316.73773646860451</v>
      </c>
      <c r="P69" s="48">
        <f>$CK69*C_Of!P69</f>
        <v>192.42838698576725</v>
      </c>
      <c r="Q69" s="48">
        <f>$CK69*C_Of!Q69</f>
        <v>10.829013753756053</v>
      </c>
      <c r="R69" s="48">
        <f>$CK69*C_Of!R69</f>
        <v>4.9845487135190112</v>
      </c>
      <c r="S69" s="48">
        <f>$CK69*C_Of!S69</f>
        <v>0.66598254339032115</v>
      </c>
      <c r="T69" s="48">
        <f>$CK69*C_Of!T69</f>
        <v>1292.5170223758344</v>
      </c>
      <c r="U69" s="48">
        <f>$CK69*C_Of!U69</f>
        <v>2958.0385144987608</v>
      </c>
      <c r="V69" s="48">
        <f>$CK69*C_Of!V69</f>
        <v>248.1906488007721</v>
      </c>
      <c r="W69" s="48">
        <f>$CK69*C_Of!W69</f>
        <v>26.394212028655026</v>
      </c>
      <c r="X69" s="48">
        <f>$CK69*C_Of!X69</f>
        <v>14.389068164538957</v>
      </c>
      <c r="Y69" s="48">
        <f>$CK69*C_Of!Y69</f>
        <v>3.8748508813934261</v>
      </c>
      <c r="Z69" s="48">
        <f>$CK69*C_Of!Z69</f>
        <v>29.138327612282421</v>
      </c>
      <c r="AA69" s="48">
        <f>$CK69*C_Of!AA69</f>
        <v>6.7901512669206854</v>
      </c>
      <c r="AB69" s="48">
        <f>$CK69*C_Of!AB69</f>
        <v>3.5743105208084844</v>
      </c>
      <c r="AC69" s="48">
        <f>$CK69*C_Of!AC69</f>
        <v>2.8665443993601554</v>
      </c>
      <c r="AD69" s="48">
        <f>$CK69*C_Of!AD69</f>
        <v>3.3006615506608603</v>
      </c>
      <c r="AE69" s="48">
        <f>$CK69*C_Of!AE69</f>
        <v>174.01693007969507</v>
      </c>
      <c r="AF69" s="48">
        <f>$CK69*C_Of!AF69</f>
        <v>10.824184275765349</v>
      </c>
      <c r="AG69" s="48">
        <f>$CK69*C_Of!AG69</f>
        <v>2.9521745586233812</v>
      </c>
      <c r="AH69" s="48">
        <f>$CK69*C_Of!AH69</f>
        <v>192.85088466920465</v>
      </c>
      <c r="AI69" s="48">
        <f>$CK69*C_Of!AI69</f>
        <v>588.50371226019161</v>
      </c>
      <c r="AJ69" s="48">
        <f>$CK69*C_Of!AJ69</f>
        <v>0</v>
      </c>
      <c r="AK69" s="48">
        <f>$CK69*C_Of!AK69</f>
        <v>3.7452582863849009</v>
      </c>
      <c r="AL69" s="48">
        <f>$CK69*C_Of!AL69</f>
        <v>1090.5760827290223</v>
      </c>
      <c r="AM69" s="48">
        <f>$CK69*C_Of!AM69</f>
        <v>403.52777826755619</v>
      </c>
      <c r="AN69" s="48">
        <f>$CK69*C_Of!AN69</f>
        <v>5.3770003650360838</v>
      </c>
      <c r="AO69" s="48">
        <f>$CK69*C_Of!AO69</f>
        <v>9.5787436626750981</v>
      </c>
      <c r="AP69" s="48">
        <f>$CK69*C_Of!AP69</f>
        <v>3138.6345293394643</v>
      </c>
      <c r="AQ69" s="48">
        <f>$CK69*C_Of!AQ69</f>
        <v>262.74206112298572</v>
      </c>
      <c r="AR69" s="48">
        <f>$CK69*C_Of!AR69</f>
        <v>310.18104158332972</v>
      </c>
      <c r="AS69" s="48">
        <f>$CK69*C_Of!AS69</f>
        <v>3011.2789635091867</v>
      </c>
      <c r="AT69" s="48">
        <f>$CK69*C_Of!AT69</f>
        <v>834.51131904650015</v>
      </c>
      <c r="AU69" s="48">
        <f>$CK69*C_Of!AU69</f>
        <v>746.79312234210931</v>
      </c>
      <c r="AV69" s="48">
        <f>$CK69*C_Of!AV69</f>
        <v>1826.147997348648</v>
      </c>
      <c r="AW69" s="48">
        <f>$CK69*C_Of!AW69</f>
        <v>1.8326519766184968</v>
      </c>
      <c r="AX69" s="48">
        <f>$CK69*C_Of!AX69</f>
        <v>321.80281813025408</v>
      </c>
      <c r="AY69" s="48">
        <f>$CK69*C_Of!AY69</f>
        <v>5.7250608683083577</v>
      </c>
      <c r="AZ69" s="48">
        <f>$CK69*C_Of!AZ69</f>
        <v>597.50025074903488</v>
      </c>
      <c r="BA69" s="48">
        <f>$CK69*C_Of!BA69</f>
        <v>671.63532917508246</v>
      </c>
      <c r="BB69" s="48">
        <f>$CK69*C_Of!BB69</f>
        <v>168.75175285978196</v>
      </c>
      <c r="BC69" s="48">
        <f>$CK69*C_Of!BC69</f>
        <v>189.64926510453697</v>
      </c>
      <c r="BD69" s="48">
        <f>$CK69*C_Of!BD69</f>
        <v>306.44665800085875</v>
      </c>
      <c r="BE69" s="48">
        <f>$CK69*C_Of!BE69</f>
        <v>52.389356272552476</v>
      </c>
      <c r="BF69" s="48">
        <f>$CK69*C_Of!BF69</f>
        <v>2241.8737745385365</v>
      </c>
      <c r="BG69" s="48">
        <f>$CK69*C_Of!BG69</f>
        <v>3.6795280916316533</v>
      </c>
      <c r="BH69" s="48">
        <f>$CK69*C_Of!BH69</f>
        <v>2.7704347209303943</v>
      </c>
      <c r="BI69" s="48">
        <f>$CK69*C_Of!BI69</f>
        <v>1151.2966677356931</v>
      </c>
      <c r="BJ69" s="48">
        <f>$CK69*C_Of!BJ69</f>
        <v>149055.31458971967</v>
      </c>
      <c r="BK69" s="48">
        <f>$CK69*C_Of!BK69</f>
        <v>24449.301654733601</v>
      </c>
      <c r="BL69" s="48">
        <f>$CK69*C_Of!BL69</f>
        <v>12267.63530262335</v>
      </c>
      <c r="BM69" s="48">
        <f>$CK69*C_Of!BM69</f>
        <v>1.383262054662727</v>
      </c>
      <c r="BN69" s="48">
        <f>$CK69*C_Of!BN69</f>
        <v>10.881679084966672</v>
      </c>
      <c r="BO69" s="48">
        <f>$CK69*C_Of!BO69</f>
        <v>3.5282296264726392</v>
      </c>
      <c r="BP69" s="48">
        <f>$CK69*C_Of!BP69</f>
        <v>12000.486440136074</v>
      </c>
      <c r="BQ69" s="48">
        <f>$CK69*C_Of!BQ69</f>
        <v>1959.5701955892212</v>
      </c>
      <c r="BR69" s="48">
        <f>$CK69*C_Of!BR69</f>
        <v>1246.9226699786959</v>
      </c>
      <c r="BS69" s="48">
        <f>$CK69*C_Of!BS69</f>
        <v>1661.2003151641441</v>
      </c>
      <c r="BT69" s="48">
        <f>$CK69*C_Of!BT69</f>
        <v>19620.926130743868</v>
      </c>
      <c r="BU69" s="48">
        <f>$CK69*C_Of!BU69</f>
        <v>1290.8695501261295</v>
      </c>
      <c r="BV69" s="48">
        <f>$CK69*C_Of!BV69</f>
        <v>3688.5937431659495</v>
      </c>
      <c r="BW69" s="48">
        <f>$CK69*C_Of!BW69</f>
        <v>17.390518124973614</v>
      </c>
      <c r="BX69" s="48">
        <f>$CK69*C_Of!BX69</f>
        <v>3004.47780781856</v>
      </c>
      <c r="BY69" s="48">
        <f>$CK69*C_Of!BY69</f>
        <v>50.717475485087647</v>
      </c>
      <c r="BZ69" s="48">
        <f>$CK69*C_Of!BZ69</f>
        <v>4279.9769508370146</v>
      </c>
      <c r="CA69" s="55">
        <f>$CK69*C_Of!CA69</f>
        <v>0</v>
      </c>
      <c r="CB69" s="83">
        <f t="shared" si="0"/>
        <v>263386.42412122618</v>
      </c>
      <c r="CC69" s="51">
        <f>$CK69*C_Of!CC69</f>
        <v>116470.53428134446</v>
      </c>
      <c r="CD69" s="48">
        <f>$CK69*C_Of!CD69</f>
        <v>0</v>
      </c>
      <c r="CE69" s="48">
        <f>$CK69*C_Of!CE69</f>
        <v>0</v>
      </c>
      <c r="CF69" s="48">
        <f>$CK69*C_Of!CF69</f>
        <v>156.87185985961582</v>
      </c>
      <c r="CG69" s="48">
        <f>$CK69*C_Of!CG69</f>
        <v>0</v>
      </c>
      <c r="CH69" s="82">
        <f>$CK69*C_Of!CH69</f>
        <v>5088.1697375692274</v>
      </c>
      <c r="CI69" s="93">
        <f t="shared" si="1"/>
        <v>385101.99999999948</v>
      </c>
      <c r="CJ69" s="127"/>
      <c r="CK69" s="48">
        <f>+Sim_V_Of!G62</f>
        <v>385101.9999999993</v>
      </c>
      <c r="CL69" s="48">
        <f t="shared" si="2"/>
        <v>0</v>
      </c>
      <c r="CM69" s="48"/>
      <c r="CN69" s="167">
        <f t="shared" si="3"/>
        <v>0.31606061739168706</v>
      </c>
      <c r="CO69" s="360">
        <v>0</v>
      </c>
    </row>
    <row r="70" spans="1:93" ht="19.5" x14ac:dyDescent="0.25">
      <c r="A70" s="30"/>
      <c r="B70" s="42" t="s">
        <v>61</v>
      </c>
      <c r="C70" s="43" t="s">
        <v>172</v>
      </c>
      <c r="D70" s="51">
        <f>$CK70*C_Of!D70</f>
        <v>1153.0818176039752</v>
      </c>
      <c r="E70" s="48">
        <f>$CK70*C_Of!E70</f>
        <v>126.21037457650301</v>
      </c>
      <c r="F70" s="48">
        <f>$CK70*C_Of!F70</f>
        <v>449.78256436751337</v>
      </c>
      <c r="G70" s="48">
        <f>$CK70*C_Of!G70</f>
        <v>1009.3160547163201</v>
      </c>
      <c r="H70" s="48">
        <f>$CK70*C_Of!H70</f>
        <v>5319.238651089624</v>
      </c>
      <c r="I70" s="48">
        <f>$CK70*C_Of!I70</f>
        <v>2720.1706791651445</v>
      </c>
      <c r="J70" s="48">
        <f>$CK70*C_Of!J70</f>
        <v>605.57760723949139</v>
      </c>
      <c r="K70" s="48">
        <f>$CK70*C_Of!K70</f>
        <v>860.41601745723165</v>
      </c>
      <c r="L70" s="48">
        <f>$CK70*C_Of!L70</f>
        <v>624.90176028846497</v>
      </c>
      <c r="M70" s="48">
        <f>$CK70*C_Of!M70</f>
        <v>643.56780380715327</v>
      </c>
      <c r="N70" s="48">
        <f>$CK70*C_Of!N70</f>
        <v>604.56756972119899</v>
      </c>
      <c r="O70" s="48">
        <f>$CK70*C_Of!O70</f>
        <v>2229.5522955482675</v>
      </c>
      <c r="P70" s="48">
        <f>$CK70*C_Of!P70</f>
        <v>1521.7650161217359</v>
      </c>
      <c r="Q70" s="48">
        <f>$CK70*C_Of!Q70</f>
        <v>163.00108448763115</v>
      </c>
      <c r="R70" s="48">
        <f>$CK70*C_Of!R70</f>
        <v>3213.1299403312069</v>
      </c>
      <c r="S70" s="48">
        <f>$CK70*C_Of!S70</f>
        <v>337.56790301025171</v>
      </c>
      <c r="T70" s="48">
        <f>$CK70*C_Of!T70</f>
        <v>651.55102014998408</v>
      </c>
      <c r="U70" s="48">
        <f>$CK70*C_Of!U70</f>
        <v>952.69424971990804</v>
      </c>
      <c r="V70" s="48">
        <f>$CK70*C_Of!V70</f>
        <v>2216.5938444324388</v>
      </c>
      <c r="W70" s="48">
        <f>$CK70*C_Of!W70</f>
        <v>605.16533509710803</v>
      </c>
      <c r="X70" s="48">
        <f>$CK70*C_Of!X70</f>
        <v>588.19008111628716</v>
      </c>
      <c r="Y70" s="48">
        <f>$CK70*C_Of!Y70</f>
        <v>95.779796452815589</v>
      </c>
      <c r="Z70" s="48">
        <f>$CK70*C_Of!Z70</f>
        <v>663.03589542709051</v>
      </c>
      <c r="AA70" s="48">
        <f>$CK70*C_Of!AA70</f>
        <v>164.75732847184301</v>
      </c>
      <c r="AB70" s="48">
        <f>$CK70*C_Of!AB70</f>
        <v>122.51256895937267</v>
      </c>
      <c r="AC70" s="48">
        <f>$CK70*C_Of!AC70</f>
        <v>75.408882312793466</v>
      </c>
      <c r="AD70" s="48">
        <f>$CK70*C_Of!AD70</f>
        <v>77.205133744698415</v>
      </c>
      <c r="AE70" s="48">
        <f>$CK70*C_Of!AE70</f>
        <v>800.89748589495969</v>
      </c>
      <c r="AF70" s="48">
        <f>$CK70*C_Of!AF70</f>
        <v>245.3843213158342</v>
      </c>
      <c r="AG70" s="48">
        <f>$CK70*C_Of!AG70</f>
        <v>66.925814640424576</v>
      </c>
      <c r="AH70" s="48">
        <f>$CK70*C_Of!AH70</f>
        <v>90.999449409783963</v>
      </c>
      <c r="AI70" s="48">
        <f>$CK70*C_Of!AI70</f>
        <v>66.319027448077478</v>
      </c>
      <c r="AJ70" s="48">
        <f>$CK70*C_Of!AJ70</f>
        <v>0</v>
      </c>
      <c r="AK70" s="48">
        <f>$CK70*C_Of!AK70</f>
        <v>84.905027422224066</v>
      </c>
      <c r="AL70" s="48">
        <f>$CK70*C_Of!AL70</f>
        <v>104.01315581713918</v>
      </c>
      <c r="AM70" s="48">
        <f>$CK70*C_Of!AM70</f>
        <v>43.801083106583405</v>
      </c>
      <c r="AN70" s="48">
        <f>$CK70*C_Of!AN70</f>
        <v>121.89662996069796</v>
      </c>
      <c r="AO70" s="48">
        <f>$CK70*C_Of!AO70</f>
        <v>217.15017527800586</v>
      </c>
      <c r="AP70" s="48">
        <f>$CK70*C_Of!AP70</f>
        <v>53.572405747571217</v>
      </c>
      <c r="AQ70" s="48">
        <f>$CK70*C_Of!AQ70</f>
        <v>2377.9157711159196</v>
      </c>
      <c r="AR70" s="48">
        <f>$CK70*C_Of!AR70</f>
        <v>94.132944765586643</v>
      </c>
      <c r="AS70" s="48">
        <f>$CK70*C_Of!AS70</f>
        <v>140.73308559344966</v>
      </c>
      <c r="AT70" s="48">
        <f>$CK70*C_Of!AT70</f>
        <v>73.090869270140814</v>
      </c>
      <c r="AU70" s="48">
        <f>$CK70*C_Of!AU70</f>
        <v>31.210850656667134</v>
      </c>
      <c r="AV70" s="48">
        <f>$CK70*C_Of!AV70</f>
        <v>215.61275224107982</v>
      </c>
      <c r="AW70" s="48">
        <f>$CK70*C_Of!AW70</f>
        <v>41.546231109304919</v>
      </c>
      <c r="AX70" s="48">
        <f>$CK70*C_Of!AX70</f>
        <v>98.760420674455119</v>
      </c>
      <c r="AY70" s="48">
        <f>$CK70*C_Of!AY70</f>
        <v>129.7871636209147</v>
      </c>
      <c r="AZ70" s="48">
        <f>$CK70*C_Of!AZ70</f>
        <v>108.9927045100391</v>
      </c>
      <c r="BA70" s="48">
        <f>$CK70*C_Of!BA70</f>
        <v>29.878040401453529</v>
      </c>
      <c r="BB70" s="48">
        <f>$CK70*C_Of!BB70</f>
        <v>65.147140637272557</v>
      </c>
      <c r="BC70" s="48">
        <f>$CK70*C_Of!BC70</f>
        <v>21.301366069173916</v>
      </c>
      <c r="BD70" s="48">
        <f>$CK70*C_Of!BD70</f>
        <v>113.49724484095228</v>
      </c>
      <c r="BE70" s="48">
        <f>$CK70*C_Of!BE70</f>
        <v>73.917881687247302</v>
      </c>
      <c r="BF70" s="48">
        <f>$CK70*C_Of!BF70</f>
        <v>89.942866249346437</v>
      </c>
      <c r="BG70" s="48">
        <f>$CK70*C_Of!BG70</f>
        <v>166.97706888186971</v>
      </c>
      <c r="BH70" s="48">
        <f>$CK70*C_Of!BH70</f>
        <v>62.80577144897682</v>
      </c>
      <c r="BI70" s="48">
        <f>$CK70*C_Of!BI70</f>
        <v>8893.9264886291712</v>
      </c>
      <c r="BJ70" s="48">
        <f>$CK70*C_Of!BJ70</f>
        <v>24566.301787467128</v>
      </c>
      <c r="BK70" s="48">
        <f>$CK70*C_Of!BK70</f>
        <v>31812.131970200357</v>
      </c>
      <c r="BL70" s="48">
        <f>$CK70*C_Of!BL70</f>
        <v>438.95608317729602</v>
      </c>
      <c r="BM70" s="48">
        <f>$CK70*C_Of!BM70</f>
        <v>124.38244905611111</v>
      </c>
      <c r="BN70" s="48">
        <f>$CK70*C_Of!BN70</f>
        <v>568.77039354278315</v>
      </c>
      <c r="BO70" s="48">
        <f>$CK70*C_Of!BO70</f>
        <v>2058.6650072290508</v>
      </c>
      <c r="BP70" s="48">
        <f>$CK70*C_Of!BP70</f>
        <v>14315.982716717359</v>
      </c>
      <c r="BQ70" s="48">
        <f>$CK70*C_Of!BQ70</f>
        <v>4447.54329586733</v>
      </c>
      <c r="BR70" s="48">
        <f>$CK70*C_Of!BR70</f>
        <v>2922.8187309648047</v>
      </c>
      <c r="BS70" s="48">
        <f>$CK70*C_Of!BS70</f>
        <v>12540.406403468602</v>
      </c>
      <c r="BT70" s="48">
        <f>$CK70*C_Of!BT70</f>
        <v>154060.89468850978</v>
      </c>
      <c r="BU70" s="48">
        <f>$CK70*C_Of!BU70</f>
        <v>23933.915441827321</v>
      </c>
      <c r="BV70" s="48">
        <f>$CK70*C_Of!BV70</f>
        <v>22515.125546584197</v>
      </c>
      <c r="BW70" s="48">
        <f>$CK70*C_Of!BW70</f>
        <v>6576.9939801812634</v>
      </c>
      <c r="BX70" s="48">
        <f>$CK70*C_Of!BX70</f>
        <v>10135.448926853654</v>
      </c>
      <c r="BY70" s="48">
        <f>$CK70*C_Of!BY70</f>
        <v>3443.7385748540769</v>
      </c>
      <c r="BZ70" s="48">
        <f>$CK70*C_Of!BZ70</f>
        <v>24689.831721399263</v>
      </c>
      <c r="CA70" s="55">
        <f>$CK70*C_Of!CA70</f>
        <v>0</v>
      </c>
      <c r="CB70" s="83">
        <f t="shared" si="0"/>
        <v>381671.69023176085</v>
      </c>
      <c r="CC70" s="51">
        <f>$CK70*C_Of!CC70</f>
        <v>232107.88105472986</v>
      </c>
      <c r="CD70" s="48">
        <f>$CK70*C_Of!CD70</f>
        <v>0</v>
      </c>
      <c r="CE70" s="48">
        <f>$CK70*C_Of!CE70</f>
        <v>13978.750640134785</v>
      </c>
      <c r="CF70" s="48">
        <f>$CK70*C_Of!CF70</f>
        <v>3556.2859874244618</v>
      </c>
      <c r="CG70" s="48">
        <f>$CK70*C_Of!CG70</f>
        <v>0</v>
      </c>
      <c r="CH70" s="82">
        <f>$CK70*C_Of!CH70</f>
        <v>93.392085951863407</v>
      </c>
      <c r="CI70" s="93">
        <f t="shared" si="1"/>
        <v>631408.00000000175</v>
      </c>
      <c r="CJ70" s="127"/>
      <c r="CK70" s="48">
        <f>+Sim_V_Of!G63</f>
        <v>631408.0000000014</v>
      </c>
      <c r="CL70" s="48">
        <f t="shared" si="2"/>
        <v>0</v>
      </c>
      <c r="CM70" s="48"/>
      <c r="CN70" s="167">
        <f t="shared" si="3"/>
        <v>0.39552287865887081</v>
      </c>
      <c r="CO70" s="360">
        <v>0</v>
      </c>
    </row>
    <row r="71" spans="1:93" ht="19.5" x14ac:dyDescent="0.25">
      <c r="A71" s="30"/>
      <c r="B71" s="42" t="s">
        <v>62</v>
      </c>
      <c r="C71" s="43" t="s">
        <v>173</v>
      </c>
      <c r="D71" s="51">
        <f>$CK71*C_Of!D71</f>
        <v>30.64426564036939</v>
      </c>
      <c r="E71" s="48">
        <f>$CK71*C_Of!E71</f>
        <v>23.747016845157546</v>
      </c>
      <c r="F71" s="48">
        <f>$CK71*C_Of!F71</f>
        <v>82.947936456513418</v>
      </c>
      <c r="G71" s="48">
        <f>$CK71*C_Of!G71</f>
        <v>11.788723374688072</v>
      </c>
      <c r="H71" s="48">
        <f>$CK71*C_Of!H71</f>
        <v>257.99221450965598</v>
      </c>
      <c r="I71" s="48">
        <f>$CK71*C_Of!I71</f>
        <v>44.38801868563921</v>
      </c>
      <c r="J71" s="48">
        <f>$CK71*C_Of!J71</f>
        <v>44.131660810201097</v>
      </c>
      <c r="K71" s="48">
        <f>$CK71*C_Of!K71</f>
        <v>68.560700802895255</v>
      </c>
      <c r="L71" s="48">
        <f>$CK71*C_Of!L71</f>
        <v>48.83672012382879</v>
      </c>
      <c r="M71" s="48">
        <f>$CK71*C_Of!M71</f>
        <v>193.68890106098257</v>
      </c>
      <c r="N71" s="48">
        <f>$CK71*C_Of!N71</f>
        <v>6322.8779272150923</v>
      </c>
      <c r="O71" s="48">
        <f>$CK71*C_Of!O71</f>
        <v>5007.33283425021</v>
      </c>
      <c r="P71" s="48">
        <f>$CK71*C_Of!P71</f>
        <v>154.37152187049864</v>
      </c>
      <c r="Q71" s="48">
        <f>$CK71*C_Of!Q71</f>
        <v>2102.2574464794129</v>
      </c>
      <c r="R71" s="48">
        <f>$CK71*C_Of!R71</f>
        <v>48917.459725906338</v>
      </c>
      <c r="S71" s="48">
        <f>$CK71*C_Of!S71</f>
        <v>5081.5775596299454</v>
      </c>
      <c r="T71" s="48">
        <f>$CK71*C_Of!T71</f>
        <v>330.30021523223769</v>
      </c>
      <c r="U71" s="48">
        <f>$CK71*C_Of!U71</f>
        <v>504.07270963543607</v>
      </c>
      <c r="V71" s="48">
        <f>$CK71*C_Of!V71</f>
        <v>1248.8021686153518</v>
      </c>
      <c r="W71" s="48">
        <f>$CK71*C_Of!W71</f>
        <v>359.65807834450209</v>
      </c>
      <c r="X71" s="48">
        <f>$CK71*C_Of!X71</f>
        <v>196.07119165397711</v>
      </c>
      <c r="Y71" s="48">
        <f>$CK71*C_Of!Y71</f>
        <v>52.800266223536752</v>
      </c>
      <c r="Z71" s="48">
        <f>$CK71*C_Of!Z71</f>
        <v>397.05049363961058</v>
      </c>
      <c r="AA71" s="48">
        <f>$CK71*C_Of!AA71</f>
        <v>92.525314022554241</v>
      </c>
      <c r="AB71" s="48">
        <f>$CK71*C_Of!AB71</f>
        <v>48.704983195742813</v>
      </c>
      <c r="AC71" s="48">
        <f>$CK71*C_Of!AC71</f>
        <v>39.060679252094531</v>
      </c>
      <c r="AD71" s="48">
        <f>$CK71*C_Of!AD71</f>
        <v>44.976132997926726</v>
      </c>
      <c r="AE71" s="48">
        <f>$CK71*C_Of!AE71</f>
        <v>481.40036556978083</v>
      </c>
      <c r="AF71" s="48">
        <f>$CK71*C_Of!AF71</f>
        <v>147.49465951255078</v>
      </c>
      <c r="AG71" s="48">
        <f>$CK71*C_Of!AG71</f>
        <v>40.227510013911171</v>
      </c>
      <c r="AH71" s="48">
        <f>$CK71*C_Of!AH71</f>
        <v>54.697597362996646</v>
      </c>
      <c r="AI71" s="48">
        <f>$CK71*C_Of!AI71</f>
        <v>39.862784713403379</v>
      </c>
      <c r="AJ71" s="48">
        <f>$CK71*C_Of!AJ71</f>
        <v>0</v>
      </c>
      <c r="AK71" s="48">
        <f>$CK71*C_Of!AK71</f>
        <v>51.034385748005015</v>
      </c>
      <c r="AL71" s="48">
        <f>$CK71*C_Of!AL71</f>
        <v>62.519825715877339</v>
      </c>
      <c r="AM71" s="48">
        <f>$CK71*C_Of!AM71</f>
        <v>26.32778575437672</v>
      </c>
      <c r="AN71" s="48">
        <f>$CK71*C_Of!AN71</f>
        <v>73.269155239301512</v>
      </c>
      <c r="AO71" s="48">
        <f>$CK71*C_Of!AO71</f>
        <v>130.52378812946344</v>
      </c>
      <c r="AP71" s="48">
        <f>$CK71*C_Of!AP71</f>
        <v>32.201094603905062</v>
      </c>
      <c r="AQ71" s="48">
        <f>$CK71*C_Of!AQ71</f>
        <v>505.64151207926807</v>
      </c>
      <c r="AR71" s="48">
        <f>$CK71*C_Of!AR71</f>
        <v>56.581066641351327</v>
      </c>
      <c r="AS71" s="48">
        <f>$CK71*C_Of!AS71</f>
        <v>84.591299193234221</v>
      </c>
      <c r="AT71" s="48">
        <f>$CK71*C_Of!AT71</f>
        <v>43.933177224473887</v>
      </c>
      <c r="AU71" s="48">
        <f>$CK71*C_Of!AU71</f>
        <v>18.76009749122117</v>
      </c>
      <c r="AV71" s="48">
        <f>$CK71*C_Of!AV71</f>
        <v>129.59967983215202</v>
      </c>
      <c r="AW71" s="48">
        <f>$CK71*C_Of!AW71</f>
        <v>24.972448030245186</v>
      </c>
      <c r="AX71" s="48">
        <f>$CK71*C_Of!AX71</f>
        <v>59.362531976712162</v>
      </c>
      <c r="AY71" s="48">
        <f>$CK71*C_Of!AY71</f>
        <v>78.011966717007965</v>
      </c>
      <c r="AZ71" s="48">
        <f>$CK71*C_Of!AZ71</f>
        <v>65.512913599597908</v>
      </c>
      <c r="BA71" s="48">
        <f>$CK71*C_Of!BA71</f>
        <v>17.958977053968166</v>
      </c>
      <c r="BB71" s="48">
        <f>$CK71*C_Of!BB71</f>
        <v>39.158391518189951</v>
      </c>
      <c r="BC71" s="48">
        <f>$CK71*C_Of!BC71</f>
        <v>12.80374279284595</v>
      </c>
      <c r="BD71" s="48">
        <f>$CK71*C_Of!BD71</f>
        <v>68.220485292874727</v>
      </c>
      <c r="BE71" s="48">
        <f>$CK71*C_Of!BE71</f>
        <v>44.430274651968823</v>
      </c>
      <c r="BF71" s="48">
        <f>$CK71*C_Of!BF71</f>
        <v>54.062510440328381</v>
      </c>
      <c r="BG71" s="48">
        <f>$CK71*C_Of!BG71</f>
        <v>50.138719853205892</v>
      </c>
      <c r="BH71" s="48">
        <f>$CK71*C_Of!BH71</f>
        <v>37.751050375247239</v>
      </c>
      <c r="BI71" s="48">
        <f>$CK71*C_Of!BI71</f>
        <v>28127.042242791525</v>
      </c>
      <c r="BJ71" s="48">
        <f>$CK71*C_Of!BJ71</f>
        <v>64389.133514610483</v>
      </c>
      <c r="BK71" s="48">
        <f>$CK71*C_Of!BK71</f>
        <v>53306.753390676146</v>
      </c>
      <c r="BL71" s="48">
        <f>$CK71*C_Of!BL71</f>
        <v>2431.4036703997422</v>
      </c>
      <c r="BM71" s="48">
        <f>$CK71*C_Of!BM71</f>
        <v>18.848881409558583</v>
      </c>
      <c r="BN71" s="48">
        <f>$CK71*C_Of!BN71</f>
        <v>208.7836030059955</v>
      </c>
      <c r="BO71" s="48">
        <f>$CK71*C_Of!BO71</f>
        <v>48.07706651888828</v>
      </c>
      <c r="BP71" s="48">
        <f>$CK71*C_Of!BP71</f>
        <v>24222.948873225669</v>
      </c>
      <c r="BQ71" s="48">
        <f>$CK71*C_Of!BQ71</f>
        <v>8477.8421714802425</v>
      </c>
      <c r="BR71" s="48">
        <f>$CK71*C_Of!BR71</f>
        <v>5352.0374890353005</v>
      </c>
      <c r="BS71" s="48">
        <f>$CK71*C_Of!BS71</f>
        <v>28669.56327516423</v>
      </c>
      <c r="BT71" s="48">
        <f>$CK71*C_Of!BT71</f>
        <v>161279.64287102589</v>
      </c>
      <c r="BU71" s="48">
        <f>$CK71*C_Of!BU71</f>
        <v>19644.113196398372</v>
      </c>
      <c r="BV71" s="48">
        <f>$CK71*C_Of!BV71</f>
        <v>64813.938380519518</v>
      </c>
      <c r="BW71" s="48">
        <f>$CK71*C_Of!BW71</f>
        <v>93107.864065524031</v>
      </c>
      <c r="BX71" s="48">
        <f>$CK71*C_Of!BX71</f>
        <v>46955.237997270437</v>
      </c>
      <c r="BY71" s="48">
        <f>$CK71*C_Of!BY71</f>
        <v>24042.063462223035</v>
      </c>
      <c r="BZ71" s="48">
        <f>$CK71*C_Of!BZ71</f>
        <v>44878.085643958177</v>
      </c>
      <c r="CA71" s="55">
        <f>$CK71*C_Of!CA71</f>
        <v>0</v>
      </c>
      <c r="CB71" s="83">
        <f t="shared" si="0"/>
        <v>744211.05499883916</v>
      </c>
      <c r="CC71" s="51">
        <f>$CK71*C_Of!CC71</f>
        <v>1652152.1625935002</v>
      </c>
      <c r="CD71" s="48">
        <f>$CK71*C_Of!CD71</f>
        <v>0</v>
      </c>
      <c r="CE71" s="48">
        <f>$CK71*C_Of!CE71</f>
        <v>0</v>
      </c>
      <c r="CF71" s="48">
        <f>$CK71*C_Of!CF71</f>
        <v>2137.5986372385159</v>
      </c>
      <c r="CG71" s="48">
        <f>$CK71*C_Of!CG71</f>
        <v>0</v>
      </c>
      <c r="CH71" s="82">
        <f>$CK71*C_Of!CH71</f>
        <v>9.1837704195286864</v>
      </c>
      <c r="CI71" s="93">
        <f t="shared" si="1"/>
        <v>2398509.9999999977</v>
      </c>
      <c r="CJ71" s="127"/>
      <c r="CK71" s="48">
        <f>+Sim_V_Of!G64</f>
        <v>2398509.9999999981</v>
      </c>
      <c r="CL71" s="48">
        <f t="shared" si="2"/>
        <v>0</v>
      </c>
      <c r="CM71" s="48"/>
      <c r="CN71" s="167">
        <f t="shared" si="3"/>
        <v>0.68971942789530172</v>
      </c>
      <c r="CO71" s="360">
        <v>0</v>
      </c>
    </row>
    <row r="72" spans="1:93" ht="19.5" x14ac:dyDescent="0.25">
      <c r="A72" s="30"/>
      <c r="B72" s="42" t="s">
        <v>63</v>
      </c>
      <c r="C72" s="43" t="s">
        <v>174</v>
      </c>
      <c r="D72" s="51">
        <f>$CK72*C_Of!D72</f>
        <v>1991.6121078944832</v>
      </c>
      <c r="E72" s="48">
        <f>$CK72*C_Of!E72</f>
        <v>1054.1603737338633</v>
      </c>
      <c r="F72" s="48">
        <f>$CK72*C_Of!F72</f>
        <v>2284.7443674333686</v>
      </c>
      <c r="G72" s="48">
        <f>$CK72*C_Of!G72</f>
        <v>1127.6962316708357</v>
      </c>
      <c r="H72" s="48">
        <f>$CK72*C_Of!H72</f>
        <v>12107.512411797821</v>
      </c>
      <c r="I72" s="48">
        <f>$CK72*C_Of!I72</f>
        <v>13030.351850989164</v>
      </c>
      <c r="J72" s="48">
        <f>$CK72*C_Of!J72</f>
        <v>1625.6624531171951</v>
      </c>
      <c r="K72" s="48">
        <f>$CK72*C_Of!K72</f>
        <v>3181.826234289003</v>
      </c>
      <c r="L72" s="48">
        <f>$CK72*C_Of!L72</f>
        <v>2394.1638883951327</v>
      </c>
      <c r="M72" s="48">
        <f>$CK72*C_Of!M72</f>
        <v>4796.7050818171665</v>
      </c>
      <c r="N72" s="48">
        <f>$CK72*C_Of!N72</f>
        <v>1150.2802070034759</v>
      </c>
      <c r="O72" s="48">
        <f>$CK72*C_Of!O72</f>
        <v>12147.552663356511</v>
      </c>
      <c r="P72" s="48">
        <f>$CK72*C_Of!P72</f>
        <v>994.48133274704492</v>
      </c>
      <c r="Q72" s="48">
        <f>$CK72*C_Of!Q72</f>
        <v>154.97012285603745</v>
      </c>
      <c r="R72" s="48">
        <f>$CK72*C_Of!R72</f>
        <v>23431.069496255983</v>
      </c>
      <c r="S72" s="48">
        <f>$CK72*C_Of!S72</f>
        <v>2327.7894829815577</v>
      </c>
      <c r="T72" s="48">
        <f>$CK72*C_Of!T72</f>
        <v>4145.2707489702007</v>
      </c>
      <c r="U72" s="48">
        <f>$CK72*C_Of!U72</f>
        <v>9317.0254282645874</v>
      </c>
      <c r="V72" s="48">
        <f>$CK72*C_Of!V72</f>
        <v>5575.1602478890036</v>
      </c>
      <c r="W72" s="48">
        <f>$CK72*C_Of!W72</f>
        <v>1462.1835777986912</v>
      </c>
      <c r="X72" s="48">
        <f>$CK72*C_Of!X72</f>
        <v>4726.7218543429744</v>
      </c>
      <c r="Y72" s="48">
        <f>$CK72*C_Of!Y72</f>
        <v>825.42077618814983</v>
      </c>
      <c r="Z72" s="48">
        <f>$CK72*C_Of!Z72</f>
        <v>1501.9866702553572</v>
      </c>
      <c r="AA72" s="48">
        <f>$CK72*C_Of!AA72</f>
        <v>1685.3235293741</v>
      </c>
      <c r="AB72" s="48">
        <f>$CK72*C_Of!AB72</f>
        <v>1526.9246220983548</v>
      </c>
      <c r="AC72" s="48">
        <f>$CK72*C_Of!AC72</f>
        <v>380.62254850353025</v>
      </c>
      <c r="AD72" s="48">
        <f>$CK72*C_Of!AD72</f>
        <v>211.01792457603173</v>
      </c>
      <c r="AE72" s="48">
        <f>$CK72*C_Of!AE72</f>
        <v>3673.5474100256811</v>
      </c>
      <c r="AF72" s="48">
        <f>$CK72*C_Of!AF72</f>
        <v>4097.2122439126624</v>
      </c>
      <c r="AG72" s="48">
        <f>$CK72*C_Of!AG72</f>
        <v>1027.2759753679904</v>
      </c>
      <c r="AH72" s="48">
        <f>$CK72*C_Of!AH72</f>
        <v>2149.7335902639124</v>
      </c>
      <c r="AI72" s="48">
        <f>$CK72*C_Of!AI72</f>
        <v>6057.5611978458455</v>
      </c>
      <c r="AJ72" s="48">
        <f>$CK72*C_Of!AJ72</f>
        <v>0</v>
      </c>
      <c r="AK72" s="48">
        <f>$CK72*C_Of!AK72</f>
        <v>1948.8106521722077</v>
      </c>
      <c r="AL72" s="48">
        <f>$CK72*C_Of!AL72</f>
        <v>2929.6654935234465</v>
      </c>
      <c r="AM72" s="48">
        <f>$CK72*C_Of!AM72</f>
        <v>729.5226701325231</v>
      </c>
      <c r="AN72" s="48">
        <f>$CK72*C_Of!AN72</f>
        <v>2634.5867149766864</v>
      </c>
      <c r="AO72" s="48">
        <f>$CK72*C_Of!AO72</f>
        <v>21370.304216508132</v>
      </c>
      <c r="AP72" s="48">
        <f>$CK72*C_Of!AP72</f>
        <v>14142.730087440483</v>
      </c>
      <c r="AQ72" s="48">
        <f>$CK72*C_Of!AQ72</f>
        <v>2300.197278643378</v>
      </c>
      <c r="AR72" s="48">
        <f>$CK72*C_Of!AR72</f>
        <v>2623.1385616000498</v>
      </c>
      <c r="AS72" s="48">
        <f>$CK72*C_Of!AS72</f>
        <v>5366.7968823241599</v>
      </c>
      <c r="AT72" s="48">
        <f>$CK72*C_Of!AT72</f>
        <v>1293.7871002417805</v>
      </c>
      <c r="AU72" s="48">
        <f>$CK72*C_Of!AU72</f>
        <v>857.57684157648907</v>
      </c>
      <c r="AV72" s="48">
        <f>$CK72*C_Of!AV72</f>
        <v>3919.2422161463951</v>
      </c>
      <c r="AW72" s="48">
        <f>$CK72*C_Of!AW72</f>
        <v>1069.9237319841945</v>
      </c>
      <c r="AX72" s="48">
        <f>$CK72*C_Of!AX72</f>
        <v>2276.7795128244761</v>
      </c>
      <c r="AY72" s="48">
        <f>$CK72*C_Of!AY72</f>
        <v>2145.4083351970894</v>
      </c>
      <c r="AZ72" s="48">
        <f>$CK72*C_Of!AZ72</f>
        <v>3983.5330856478977</v>
      </c>
      <c r="BA72" s="48">
        <f>$CK72*C_Of!BA72</f>
        <v>2494.571615047485</v>
      </c>
      <c r="BB72" s="48">
        <f>$CK72*C_Of!BB72</f>
        <v>1586.3471752319476</v>
      </c>
      <c r="BC72" s="48">
        <f>$CK72*C_Of!BC72</f>
        <v>1003.0169623329025</v>
      </c>
      <c r="BD72" s="48">
        <f>$CK72*C_Of!BD72</f>
        <v>1123.6667800851249</v>
      </c>
      <c r="BE72" s="48">
        <f>$CK72*C_Of!BE72</f>
        <v>1685.9363574036067</v>
      </c>
      <c r="BF72" s="48">
        <f>$CK72*C_Of!BF72</f>
        <v>5934.0196871295911</v>
      </c>
      <c r="BG72" s="48">
        <f>$CK72*C_Of!BG72</f>
        <v>6462.8116205950828</v>
      </c>
      <c r="BH72" s="48">
        <f>$CK72*C_Of!BH72</f>
        <v>6846.8721772750641</v>
      </c>
      <c r="BI72" s="48">
        <f>$CK72*C_Of!BI72</f>
        <v>18860.272600095734</v>
      </c>
      <c r="BJ72" s="48">
        <f>$CK72*C_Of!BJ72</f>
        <v>154621.32298744874</v>
      </c>
      <c r="BK72" s="48">
        <f>$CK72*C_Of!BK72</f>
        <v>51192.244877730795</v>
      </c>
      <c r="BL72" s="48">
        <f>$CK72*C_Of!BL72</f>
        <v>18291.359339046474</v>
      </c>
      <c r="BM72" s="48">
        <f>$CK72*C_Of!BM72</f>
        <v>14008.976216826155</v>
      </c>
      <c r="BN72" s="48">
        <f>$CK72*C_Of!BN72</f>
        <v>10221.258179018361</v>
      </c>
      <c r="BO72" s="48">
        <f>$CK72*C_Of!BO72</f>
        <v>1086776.3828645593</v>
      </c>
      <c r="BP72" s="48">
        <f>$CK72*C_Of!BP72</f>
        <v>351945.72743461118</v>
      </c>
      <c r="BQ72" s="48">
        <f>$CK72*C_Of!BQ72</f>
        <v>23901.422518919775</v>
      </c>
      <c r="BR72" s="48">
        <f>$CK72*C_Of!BR72</f>
        <v>25918.642266005812</v>
      </c>
      <c r="BS72" s="48">
        <f>$CK72*C_Of!BS72</f>
        <v>36328.792406888395</v>
      </c>
      <c r="BT72" s="48">
        <f>$CK72*C_Of!BT72</f>
        <v>298555.28404429002</v>
      </c>
      <c r="BU72" s="48">
        <f>$CK72*C_Of!BU72</f>
        <v>59690.013477633125</v>
      </c>
      <c r="BV72" s="48">
        <f>$CK72*C_Of!BV72</f>
        <v>55498.318146147125</v>
      </c>
      <c r="BW72" s="48">
        <f>$CK72*C_Of!BW72</f>
        <v>15664.329354179699</v>
      </c>
      <c r="BX72" s="48">
        <f>$CK72*C_Of!BX72</f>
        <v>23360.250314990455</v>
      </c>
      <c r="BY72" s="48">
        <f>$CK72*C_Of!BY72</f>
        <v>27363.041007297797</v>
      </c>
      <c r="BZ72" s="48">
        <f>$CK72*C_Of!BZ72</f>
        <v>127587.39660842413</v>
      </c>
      <c r="CA72" s="55">
        <f>$CK72*C_Of!CA72</f>
        <v>0</v>
      </c>
      <c r="CB72" s="83">
        <f t="shared" si="0"/>
        <v>2628677.8470521686</v>
      </c>
      <c r="CC72" s="51">
        <f>$CK72*C_Of!CC72</f>
        <v>1763524.1771749612</v>
      </c>
      <c r="CD72" s="48">
        <f>$CK72*C_Of!CD72</f>
        <v>0</v>
      </c>
      <c r="CE72" s="48">
        <f>$CK72*C_Of!CE72</f>
        <v>45808.069205220985</v>
      </c>
      <c r="CF72" s="48">
        <f>$CK72*C_Of!CF72</f>
        <v>223393.00513079556</v>
      </c>
      <c r="CG72" s="48">
        <f>$CK72*C_Of!CG72</f>
        <v>3832.6398807095547</v>
      </c>
      <c r="CH72" s="82">
        <f>$CK72*C_Of!CH72</f>
        <v>74764.261556152604</v>
      </c>
      <c r="CI72" s="93">
        <f t="shared" si="1"/>
        <v>4740000.0000000075</v>
      </c>
      <c r="CJ72" s="127"/>
      <c r="CK72" s="48">
        <f>+Sim_V_Of!G65</f>
        <v>4740000.0000000093</v>
      </c>
      <c r="CL72" s="48">
        <f t="shared" si="2"/>
        <v>0</v>
      </c>
      <c r="CM72" s="48"/>
      <c r="CN72" s="167">
        <f t="shared" si="3"/>
        <v>0.44542661454595706</v>
      </c>
      <c r="CO72" s="360">
        <v>0</v>
      </c>
    </row>
    <row r="73" spans="1:93" ht="19.5" x14ac:dyDescent="0.25">
      <c r="A73" s="30"/>
      <c r="B73" s="42" t="s">
        <v>64</v>
      </c>
      <c r="C73" s="43" t="s">
        <v>175</v>
      </c>
      <c r="D73" s="51">
        <f>$CK73*C_Of!D73</f>
        <v>10174.960971177108</v>
      </c>
      <c r="E73" s="48">
        <f>$CK73*C_Of!E73</f>
        <v>6296.8386843727667</v>
      </c>
      <c r="F73" s="48">
        <f>$CK73*C_Of!F73</f>
        <v>6574.4776457804019</v>
      </c>
      <c r="G73" s="48">
        <f>$CK73*C_Of!G73</f>
        <v>3713.7252933945506</v>
      </c>
      <c r="H73" s="48">
        <f>$CK73*C_Of!H73</f>
        <v>18163.732315870529</v>
      </c>
      <c r="I73" s="48">
        <f>$CK73*C_Of!I73</f>
        <v>1852.6553901439549</v>
      </c>
      <c r="J73" s="48">
        <f>$CK73*C_Of!J73</f>
        <v>2645.7256126664647</v>
      </c>
      <c r="K73" s="48">
        <f>$CK73*C_Of!K73</f>
        <v>6034.761677096566</v>
      </c>
      <c r="L73" s="48">
        <f>$CK73*C_Of!L73</f>
        <v>2425.2160328736927</v>
      </c>
      <c r="M73" s="48">
        <f>$CK73*C_Of!M73</f>
        <v>26382.816077962209</v>
      </c>
      <c r="N73" s="48">
        <f>$CK73*C_Of!N73</f>
        <v>2021.1754235272672</v>
      </c>
      <c r="O73" s="48">
        <f>$CK73*C_Of!O73</f>
        <v>93215.168649035084</v>
      </c>
      <c r="P73" s="48">
        <f>$CK73*C_Of!P73</f>
        <v>8257.8935829274815</v>
      </c>
      <c r="Q73" s="48">
        <f>$CK73*C_Of!Q73</f>
        <v>1854.934494698253</v>
      </c>
      <c r="R73" s="48">
        <f>$CK73*C_Of!R73</f>
        <v>3088.6364958593399</v>
      </c>
      <c r="S73" s="48">
        <f>$CK73*C_Of!S73</f>
        <v>2723.0499346926331</v>
      </c>
      <c r="T73" s="48">
        <f>$CK73*C_Of!T73</f>
        <v>11258.820948593198</v>
      </c>
      <c r="U73" s="48">
        <f>$CK73*C_Of!U73</f>
        <v>37473.932300245389</v>
      </c>
      <c r="V73" s="48">
        <f>$CK73*C_Of!V73</f>
        <v>190.23051818573313</v>
      </c>
      <c r="W73" s="48">
        <f>$CK73*C_Of!W73</f>
        <v>24562.614186391798</v>
      </c>
      <c r="X73" s="48">
        <f>$CK73*C_Of!X73</f>
        <v>11584.671979039706</v>
      </c>
      <c r="Y73" s="48">
        <f>$CK73*C_Of!Y73</f>
        <v>5181.0068716763144</v>
      </c>
      <c r="Z73" s="48">
        <f>$CK73*C_Of!Z73</f>
        <v>10246.894104185994</v>
      </c>
      <c r="AA73" s="48">
        <f>$CK73*C_Of!AA73</f>
        <v>7561.1305442909825</v>
      </c>
      <c r="AB73" s="48">
        <f>$CK73*C_Of!AB73</f>
        <v>10337.914577482165</v>
      </c>
      <c r="AC73" s="48">
        <f>$CK73*C_Of!AC73</f>
        <v>1478.4959945950554</v>
      </c>
      <c r="AD73" s="48">
        <f>$CK73*C_Of!AD73</f>
        <v>12331.751627398382</v>
      </c>
      <c r="AE73" s="48">
        <f>$CK73*C_Of!AE73</f>
        <v>18078.431101762078</v>
      </c>
      <c r="AF73" s="48">
        <f>$CK73*C_Of!AF73</f>
        <v>9752.5399361139789</v>
      </c>
      <c r="AG73" s="48">
        <f>$CK73*C_Of!AG73</f>
        <v>382.92862458688728</v>
      </c>
      <c r="AH73" s="48">
        <f>$CK73*C_Of!AH73</f>
        <v>3454.2627207358346</v>
      </c>
      <c r="AI73" s="48">
        <f>$CK73*C_Of!AI73</f>
        <v>4972.3418571534912</v>
      </c>
      <c r="AJ73" s="48">
        <f>$CK73*C_Of!AJ73</f>
        <v>0</v>
      </c>
      <c r="AK73" s="48">
        <f>$CK73*C_Of!AK73</f>
        <v>12828.707926643059</v>
      </c>
      <c r="AL73" s="48">
        <f>$CK73*C_Of!AL73</f>
        <v>12302.527420283681</v>
      </c>
      <c r="AM73" s="48">
        <f>$CK73*C_Of!AM73</f>
        <v>5503.0633157011671</v>
      </c>
      <c r="AN73" s="48">
        <f>$CK73*C_Of!AN73</f>
        <v>8595.6507423187522</v>
      </c>
      <c r="AO73" s="48">
        <f>$CK73*C_Of!AO73</f>
        <v>18086.998805062303</v>
      </c>
      <c r="AP73" s="48">
        <f>$CK73*C_Of!AP73</f>
        <v>8647.427397583564</v>
      </c>
      <c r="AQ73" s="48">
        <f>$CK73*C_Of!AQ73</f>
        <v>2581.6184476966491</v>
      </c>
      <c r="AR73" s="48">
        <f>$CK73*C_Of!AR73</f>
        <v>9687.1963889872732</v>
      </c>
      <c r="AS73" s="48">
        <f>$CK73*C_Of!AS73</f>
        <v>11439.585409724617</v>
      </c>
      <c r="AT73" s="48">
        <f>$CK73*C_Of!AT73</f>
        <v>5809.5487880236042</v>
      </c>
      <c r="AU73" s="48">
        <f>$CK73*C_Of!AU73</f>
        <v>3430.8462414423443</v>
      </c>
      <c r="AV73" s="48">
        <f>$CK73*C_Of!AV73</f>
        <v>17371.050974653124</v>
      </c>
      <c r="AW73" s="48">
        <f>$CK73*C_Of!AW73</f>
        <v>8055.1554744327959</v>
      </c>
      <c r="AX73" s="48">
        <f>$CK73*C_Of!AX73</f>
        <v>7472.3544615809051</v>
      </c>
      <c r="AY73" s="48">
        <f>$CK73*C_Of!AY73</f>
        <v>29852.707981918513</v>
      </c>
      <c r="AZ73" s="48">
        <f>$CK73*C_Of!AZ73</f>
        <v>11452.534314144074</v>
      </c>
      <c r="BA73" s="48">
        <f>$CK73*C_Of!BA73</f>
        <v>12064.259259823621</v>
      </c>
      <c r="BB73" s="48">
        <f>$CK73*C_Of!BB73</f>
        <v>11256.853880305447</v>
      </c>
      <c r="BC73" s="48">
        <f>$CK73*C_Of!BC73</f>
        <v>2827.1540128216179</v>
      </c>
      <c r="BD73" s="48">
        <f>$CK73*C_Of!BD73</f>
        <v>7882.3893483823595</v>
      </c>
      <c r="BE73" s="48">
        <f>$CK73*C_Of!BE73</f>
        <v>5493.2054559753369</v>
      </c>
      <c r="BF73" s="48">
        <f>$CK73*C_Of!BF73</f>
        <v>10350.939271421914</v>
      </c>
      <c r="BG73" s="48">
        <f>$CK73*C_Of!BG73</f>
        <v>11946.235484421473</v>
      </c>
      <c r="BH73" s="48">
        <f>$CK73*C_Of!BH73</f>
        <v>16417.616620657976</v>
      </c>
      <c r="BI73" s="48">
        <f>$CK73*C_Of!BI73</f>
        <v>122818.47671584124</v>
      </c>
      <c r="BJ73" s="48">
        <f>$CK73*C_Of!BJ73</f>
        <v>1013998.4469417937</v>
      </c>
      <c r="BK73" s="48">
        <f>$CK73*C_Of!BK73</f>
        <v>110002.02164472616</v>
      </c>
      <c r="BL73" s="48">
        <f>$CK73*C_Of!BL73</f>
        <v>5133.5166845915746</v>
      </c>
      <c r="BM73" s="48">
        <f>$CK73*C_Of!BM73</f>
        <v>9133.826237672587</v>
      </c>
      <c r="BN73" s="48">
        <f>$CK73*C_Of!BN73</f>
        <v>27104.366491537712</v>
      </c>
      <c r="BO73" s="48">
        <f>$CK73*C_Of!BO73</f>
        <v>49238.467855315117</v>
      </c>
      <c r="BP73" s="48">
        <f>$CK73*C_Of!BP73</f>
        <v>231287.09600010896</v>
      </c>
      <c r="BQ73" s="48">
        <f>$CK73*C_Of!BQ73</f>
        <v>95172.866272245621</v>
      </c>
      <c r="BR73" s="48">
        <f>$CK73*C_Of!BR73</f>
        <v>36792.69286718197</v>
      </c>
      <c r="BS73" s="48">
        <f>$CK73*C_Of!BS73</f>
        <v>139936.40885994633</v>
      </c>
      <c r="BT73" s="48">
        <f>$CK73*C_Of!BT73</f>
        <v>144626.16451097804</v>
      </c>
      <c r="BU73" s="48">
        <f>$CK73*C_Of!BU73</f>
        <v>320310.46287328599</v>
      </c>
      <c r="BV73" s="48">
        <f>$CK73*C_Of!BV73</f>
        <v>20119.956831892261</v>
      </c>
      <c r="BW73" s="48">
        <f>$CK73*C_Of!BW73</f>
        <v>2293.6938594919584</v>
      </c>
      <c r="BX73" s="48">
        <f>$CK73*C_Of!BX73</f>
        <v>27089.953092640229</v>
      </c>
      <c r="BY73" s="48">
        <f>$CK73*C_Of!BY73</f>
        <v>44.375213664504024</v>
      </c>
      <c r="BZ73" s="48">
        <f>$CK73*C_Of!BZ73</f>
        <v>46753.623766809607</v>
      </c>
      <c r="CA73" s="55">
        <f>$CK73*C_Of!CA73</f>
        <v>0</v>
      </c>
      <c r="CB73" s="83">
        <f t="shared" si="0"/>
        <v>3017485.7803182458</v>
      </c>
      <c r="CC73" s="51">
        <f>$CK73*C_Of!CC73</f>
        <v>3325469.4359764098</v>
      </c>
      <c r="CD73" s="48">
        <f>$CK73*C_Of!CD73</f>
        <v>0</v>
      </c>
      <c r="CE73" s="48">
        <f>$CK73*C_Of!CE73</f>
        <v>0</v>
      </c>
      <c r="CF73" s="48">
        <f>$CK73*C_Of!CF73</f>
        <v>3.6976278104800597</v>
      </c>
      <c r="CG73" s="48">
        <f>$CK73*C_Of!CG73</f>
        <v>-3.3245680971019945E-2</v>
      </c>
      <c r="CH73" s="82">
        <f>$CK73*C_Of!CH73</f>
        <v>11869.119323234872</v>
      </c>
      <c r="CI73" s="93">
        <f t="shared" si="1"/>
        <v>6354828.0000000205</v>
      </c>
      <c r="CJ73" s="127"/>
      <c r="CK73" s="48">
        <f>+Sim_V_Of!G66</f>
        <v>6354828.0000000186</v>
      </c>
      <c r="CL73" s="48">
        <f t="shared" si="2"/>
        <v>0</v>
      </c>
      <c r="CM73" s="48"/>
      <c r="CN73" s="167">
        <f t="shared" si="3"/>
        <v>0.52516641200702263</v>
      </c>
      <c r="CO73" s="360">
        <v>0</v>
      </c>
    </row>
    <row r="74" spans="1:93" ht="19.5" x14ac:dyDescent="0.25">
      <c r="A74" s="30"/>
      <c r="B74" s="42" t="s">
        <v>65</v>
      </c>
      <c r="C74" s="43" t="s">
        <v>176</v>
      </c>
      <c r="D74" s="51">
        <f>$CK74*C_Of!D74</f>
        <v>4435.3317557599157</v>
      </c>
      <c r="E74" s="48">
        <f>$CK74*C_Of!E74</f>
        <v>982.75955765033416</v>
      </c>
      <c r="F74" s="48">
        <f>$CK74*C_Of!F74</f>
        <v>3051.4214574831603</v>
      </c>
      <c r="G74" s="48">
        <f>$CK74*C_Of!G74</f>
        <v>1066.5016946639173</v>
      </c>
      <c r="H74" s="48">
        <f>$CK74*C_Of!H74</f>
        <v>9412.0911008725834</v>
      </c>
      <c r="I74" s="48">
        <f>$CK74*C_Of!I74</f>
        <v>20637.312160364778</v>
      </c>
      <c r="J74" s="48">
        <f>$CK74*C_Of!J74</f>
        <v>1932.9341228788328</v>
      </c>
      <c r="K74" s="48">
        <f>$CK74*C_Of!K74</f>
        <v>2998.0605749780671</v>
      </c>
      <c r="L74" s="48">
        <f>$CK74*C_Of!L74</f>
        <v>206.34939761440089</v>
      </c>
      <c r="M74" s="48">
        <f>$CK74*C_Of!M74</f>
        <v>6013.3079889529454</v>
      </c>
      <c r="N74" s="48">
        <f>$CK74*C_Of!N74</f>
        <v>2335.5183395758613</v>
      </c>
      <c r="O74" s="48">
        <f>$CK74*C_Of!O74</f>
        <v>9674.5506992840492</v>
      </c>
      <c r="P74" s="48">
        <f>$CK74*C_Of!P74</f>
        <v>2907.36172010989</v>
      </c>
      <c r="Q74" s="48">
        <f>$CK74*C_Of!Q74</f>
        <v>1239.3855009231913</v>
      </c>
      <c r="R74" s="48">
        <f>$CK74*C_Of!R74</f>
        <v>9039.2081568340927</v>
      </c>
      <c r="S74" s="48">
        <f>$CK74*C_Of!S74</f>
        <v>3689.7719665221975</v>
      </c>
      <c r="T74" s="48">
        <f>$CK74*C_Of!T74</f>
        <v>4449.3492046494912</v>
      </c>
      <c r="U74" s="48">
        <f>$CK74*C_Of!U74</f>
        <v>12383.520373730405</v>
      </c>
      <c r="V74" s="48">
        <f>$CK74*C_Of!V74</f>
        <v>742.51286091458167</v>
      </c>
      <c r="W74" s="48">
        <f>$CK74*C_Of!W74</f>
        <v>356.68256462294744</v>
      </c>
      <c r="X74" s="48">
        <f>$CK74*C_Of!X74</f>
        <v>2036.4394312793613</v>
      </c>
      <c r="Y74" s="48">
        <f>$CK74*C_Of!Y74</f>
        <v>627.04584611482335</v>
      </c>
      <c r="Z74" s="48">
        <f>$CK74*C_Of!Z74</f>
        <v>167.52908858271678</v>
      </c>
      <c r="AA74" s="48">
        <f>$CK74*C_Of!AA74</f>
        <v>283.17421334245603</v>
      </c>
      <c r="AB74" s="48">
        <f>$CK74*C_Of!AB74</f>
        <v>726.69088164940274</v>
      </c>
      <c r="AC74" s="48">
        <f>$CK74*C_Of!AC74</f>
        <v>92.18959831445126</v>
      </c>
      <c r="AD74" s="48">
        <f>$CK74*C_Of!AD74</f>
        <v>111.97352075440993</v>
      </c>
      <c r="AE74" s="48">
        <f>$CK74*C_Of!AE74</f>
        <v>2181.0487989109533</v>
      </c>
      <c r="AF74" s="48">
        <f>$CK74*C_Of!AF74</f>
        <v>1293.2206042898474</v>
      </c>
      <c r="AG74" s="48">
        <f>$CK74*C_Of!AG74</f>
        <v>464.92467078945413</v>
      </c>
      <c r="AH74" s="48">
        <f>$CK74*C_Of!AH74</f>
        <v>1309.3543202657224</v>
      </c>
      <c r="AI74" s="48">
        <f>$CK74*C_Of!AI74</f>
        <v>4810.7763771814853</v>
      </c>
      <c r="AJ74" s="48">
        <f>$CK74*C_Of!AJ74</f>
        <v>0</v>
      </c>
      <c r="AK74" s="48">
        <f>$CK74*C_Of!AK74</f>
        <v>1597.8346272243541</v>
      </c>
      <c r="AL74" s="48">
        <f>$CK74*C_Of!AL74</f>
        <v>1372.0493144748921</v>
      </c>
      <c r="AM74" s="48">
        <f>$CK74*C_Of!AM74</f>
        <v>246.6828550983449</v>
      </c>
      <c r="AN74" s="48">
        <f>$CK74*C_Of!AN74</f>
        <v>4168.9404214938804</v>
      </c>
      <c r="AO74" s="48">
        <f>$CK74*C_Of!AO74</f>
        <v>14444.528998862021</v>
      </c>
      <c r="AP74" s="48">
        <f>$CK74*C_Of!AP74</f>
        <v>3589.3612539231885</v>
      </c>
      <c r="AQ74" s="48">
        <f>$CK74*C_Of!AQ74</f>
        <v>3679.3306025445195</v>
      </c>
      <c r="AR74" s="48">
        <f>$CK74*C_Of!AR74</f>
        <v>7117.1166455496441</v>
      </c>
      <c r="AS74" s="48">
        <f>$CK74*C_Of!AS74</f>
        <v>909.61084765762121</v>
      </c>
      <c r="AT74" s="48">
        <f>$CK74*C_Of!AT74</f>
        <v>3503.2537212315901</v>
      </c>
      <c r="AU74" s="48">
        <f>$CK74*C_Of!AU74</f>
        <v>833.77094738767232</v>
      </c>
      <c r="AV74" s="48">
        <f>$CK74*C_Of!AV74</f>
        <v>3479.4680299626566</v>
      </c>
      <c r="AW74" s="48">
        <f>$CK74*C_Of!AW74</f>
        <v>107.12094233668788</v>
      </c>
      <c r="AX74" s="48">
        <f>$CK74*C_Of!AX74</f>
        <v>2487.1766155647897</v>
      </c>
      <c r="AY74" s="48">
        <f>$CK74*C_Of!AY74</f>
        <v>2374.231494862056</v>
      </c>
      <c r="AZ74" s="48">
        <f>$CK74*C_Of!AZ74</f>
        <v>7664.5096459868801</v>
      </c>
      <c r="BA74" s="48">
        <f>$CK74*C_Of!BA74</f>
        <v>2257.3727018857503</v>
      </c>
      <c r="BB74" s="48">
        <f>$CK74*C_Of!BB74</f>
        <v>2356.2250477830203</v>
      </c>
      <c r="BC74" s="48">
        <f>$CK74*C_Of!BC74</f>
        <v>319.87406972185539</v>
      </c>
      <c r="BD74" s="48">
        <f>$CK74*C_Of!BD74</f>
        <v>160.89029490719091</v>
      </c>
      <c r="BE74" s="48">
        <f>$CK74*C_Of!BE74</f>
        <v>2206.731113905224</v>
      </c>
      <c r="BF74" s="48">
        <f>$CK74*C_Of!BF74</f>
        <v>4798.9917242698011</v>
      </c>
      <c r="BG74" s="48">
        <f>$CK74*C_Of!BG74</f>
        <v>6926.5962122676938</v>
      </c>
      <c r="BH74" s="48">
        <f>$CK74*C_Of!BH74</f>
        <v>9446.0830426354041</v>
      </c>
      <c r="BI74" s="48">
        <f>$CK74*C_Of!BI74</f>
        <v>31709.362628258117</v>
      </c>
      <c r="BJ74" s="48">
        <f>$CK74*C_Of!BJ74</f>
        <v>59785.207938265332</v>
      </c>
      <c r="BK74" s="48">
        <f>$CK74*C_Of!BK74</f>
        <v>106954.72762867936</v>
      </c>
      <c r="BL74" s="48">
        <f>$CK74*C_Of!BL74</f>
        <v>2870.9565489091242</v>
      </c>
      <c r="BM74" s="48">
        <f>$CK74*C_Of!BM74</f>
        <v>3639.282668313524</v>
      </c>
      <c r="BN74" s="48">
        <f>$CK74*C_Of!BN74</f>
        <v>811.04564146613598</v>
      </c>
      <c r="BO74" s="48">
        <f>$CK74*C_Of!BO74</f>
        <v>6449.1711242570746</v>
      </c>
      <c r="BP74" s="48">
        <f>$CK74*C_Of!BP74</f>
        <v>146681.93443202652</v>
      </c>
      <c r="BQ74" s="48">
        <f>$CK74*C_Of!BQ74</f>
        <v>321016.53299610806</v>
      </c>
      <c r="BR74" s="48">
        <f>$CK74*C_Of!BR74</f>
        <v>19661.305495189972</v>
      </c>
      <c r="BS74" s="48">
        <f>$CK74*C_Of!BS74</f>
        <v>59403.609122091679</v>
      </c>
      <c r="BT74" s="48">
        <f>$CK74*C_Of!BT74</f>
        <v>105179.24589610145</v>
      </c>
      <c r="BU74" s="48">
        <f>$CK74*C_Of!BU74</f>
        <v>136147.25434569691</v>
      </c>
      <c r="BV74" s="48">
        <f>$CK74*C_Of!BV74</f>
        <v>29182.250907872443</v>
      </c>
      <c r="BW74" s="48">
        <f>$CK74*C_Of!BW74</f>
        <v>4788.7284044345752</v>
      </c>
      <c r="BX74" s="48">
        <f>$CK74*C_Of!BX74</f>
        <v>12090.359504811175</v>
      </c>
      <c r="BY74" s="48">
        <f>$CK74*C_Of!BY74</f>
        <v>3041.2399642981259</v>
      </c>
      <c r="BZ74" s="48">
        <f>$CK74*C_Of!BZ74</f>
        <v>20509.845265752352</v>
      </c>
      <c r="CA74" s="55">
        <f>$CK74*C_Of!CA74</f>
        <v>0</v>
      </c>
      <c r="CB74" s="83">
        <f t="shared" ref="CB74:CB100" si="4">+SUM(D74:CA74)</f>
        <v>1267628.1102339295</v>
      </c>
      <c r="CC74" s="51">
        <f>$CK74*C_Of!CC74</f>
        <v>232168.88976606762</v>
      </c>
      <c r="CD74" s="48">
        <f>$CK74*C_Of!CD74</f>
        <v>0</v>
      </c>
      <c r="CE74" s="48">
        <f>$CK74*C_Of!CE74</f>
        <v>0</v>
      </c>
      <c r="CF74" s="48">
        <f>$CK74*C_Of!CF74</f>
        <v>0</v>
      </c>
      <c r="CG74" s="48">
        <f>$CK74*C_Of!CG74</f>
        <v>0</v>
      </c>
      <c r="CH74" s="82">
        <f>$CK74*C_Of!CH74</f>
        <v>0</v>
      </c>
      <c r="CI74" s="93">
        <f t="shared" ref="CI74:CI84" si="5">SUM(CB74:CH74)</f>
        <v>1499796.9999999972</v>
      </c>
      <c r="CJ74" s="127"/>
      <c r="CK74" s="48">
        <f>+Sim_V_Of!G67</f>
        <v>1499796.9999999967</v>
      </c>
      <c r="CL74" s="48">
        <f t="shared" ref="CL74:CL84" si="6">+CK74-CI74</f>
        <v>0</v>
      </c>
      <c r="CM74" s="48"/>
      <c r="CN74" s="167">
        <f t="shared" ref="CN74:CN84" si="7">IFERROR((SUM(CC74:CH74))/CI74,0)</f>
        <v>0.15480020947239395</v>
      </c>
      <c r="CO74" s="360">
        <v>0</v>
      </c>
    </row>
    <row r="75" spans="1:93" ht="19.5" x14ac:dyDescent="0.25">
      <c r="A75" s="30"/>
      <c r="B75" s="42" t="s">
        <v>66</v>
      </c>
      <c r="C75" s="43" t="s">
        <v>177</v>
      </c>
      <c r="D75" s="51">
        <f>$CK75*C_Of!D75</f>
        <v>2.7269008877308578</v>
      </c>
      <c r="E75" s="48">
        <f>$CK75*C_Of!E75</f>
        <v>10.596271388318533</v>
      </c>
      <c r="F75" s="48">
        <f>$CK75*C_Of!F75</f>
        <v>16.091685547131014</v>
      </c>
      <c r="G75" s="48">
        <f>$CK75*C_Of!G75</f>
        <v>6.4245637576690546</v>
      </c>
      <c r="H75" s="48">
        <f>$CK75*C_Of!H75</f>
        <v>393.97448260087805</v>
      </c>
      <c r="I75" s="48">
        <f>$CK75*C_Of!I75</f>
        <v>270.28678963991985</v>
      </c>
      <c r="J75" s="48">
        <f>$CK75*C_Of!J75</f>
        <v>87.636049833990214</v>
      </c>
      <c r="K75" s="48">
        <f>$CK75*C_Of!K75</f>
        <v>386.22447307235757</v>
      </c>
      <c r="L75" s="48">
        <f>$CK75*C_Of!L75</f>
        <v>125.52666348276493</v>
      </c>
      <c r="M75" s="48">
        <f>$CK75*C_Of!M75</f>
        <v>104.39604889156479</v>
      </c>
      <c r="N75" s="48">
        <f>$CK75*C_Of!N75</f>
        <v>12.074687262317243</v>
      </c>
      <c r="O75" s="48">
        <f>$CK75*C_Of!O75</f>
        <v>338.12612404207505</v>
      </c>
      <c r="P75" s="48">
        <f>$CK75*C_Of!P75</f>
        <v>0</v>
      </c>
      <c r="Q75" s="48">
        <f>$CK75*C_Of!Q75</f>
        <v>0</v>
      </c>
      <c r="R75" s="48">
        <f>$CK75*C_Of!R75</f>
        <v>553.47642300928294</v>
      </c>
      <c r="S75" s="48">
        <f>$CK75*C_Of!S75</f>
        <v>315.42072955936641</v>
      </c>
      <c r="T75" s="48">
        <f>$CK75*C_Of!T75</f>
        <v>339.84508105118823</v>
      </c>
      <c r="U75" s="48">
        <f>$CK75*C_Of!U75</f>
        <v>839.42853010879082</v>
      </c>
      <c r="V75" s="48">
        <f>$CK75*C_Of!V75</f>
        <v>79.78428407058469</v>
      </c>
      <c r="W75" s="48">
        <f>$CK75*C_Of!W75</f>
        <v>53.749046871964609</v>
      </c>
      <c r="X75" s="48">
        <f>$CK75*C_Of!X75</f>
        <v>329.60111068275182</v>
      </c>
      <c r="Y75" s="48">
        <f>$CK75*C_Of!Y75</f>
        <v>37.357160340879034</v>
      </c>
      <c r="Z75" s="48">
        <f>$CK75*C_Of!Z75</f>
        <v>8.1295083804855341</v>
      </c>
      <c r="AA75" s="48">
        <f>$CK75*C_Of!AA75</f>
        <v>45.288514553466804</v>
      </c>
      <c r="AB75" s="48">
        <f>$CK75*C_Of!AB75</f>
        <v>59.281468887049648</v>
      </c>
      <c r="AC75" s="48">
        <f>$CK75*C_Of!AC75</f>
        <v>33.486928763924567</v>
      </c>
      <c r="AD75" s="48">
        <f>$CK75*C_Of!AD75</f>
        <v>11.898018970412998</v>
      </c>
      <c r="AE75" s="48">
        <f>$CK75*C_Of!AE75</f>
        <v>210.04432365749238</v>
      </c>
      <c r="AF75" s="48">
        <f>$CK75*C_Of!AF75</f>
        <v>81.320571619444962</v>
      </c>
      <c r="AG75" s="48">
        <f>$CK75*C_Of!AG75</f>
        <v>46.158846657671575</v>
      </c>
      <c r="AH75" s="48">
        <f>$CK75*C_Of!AH75</f>
        <v>32.661874487924685</v>
      </c>
      <c r="AI75" s="48">
        <f>$CK75*C_Of!AI75</f>
        <v>303.67412451240267</v>
      </c>
      <c r="AJ75" s="48">
        <f>$CK75*C_Of!AJ75</f>
        <v>0</v>
      </c>
      <c r="AK75" s="48">
        <f>$CK75*C_Of!AK75</f>
        <v>83.750884865101042</v>
      </c>
      <c r="AL75" s="48">
        <f>$CK75*C_Of!AL75</f>
        <v>166.55130134449522</v>
      </c>
      <c r="AM75" s="48">
        <f>$CK75*C_Of!AM75</f>
        <v>16.017095845427754</v>
      </c>
      <c r="AN75" s="48">
        <f>$CK75*C_Of!AN75</f>
        <v>185.19105584111094</v>
      </c>
      <c r="AO75" s="48">
        <f>$CK75*C_Of!AO75</f>
        <v>3242.8694381973864</v>
      </c>
      <c r="AP75" s="48">
        <f>$CK75*C_Of!AP75</f>
        <v>347.74167344317493</v>
      </c>
      <c r="AQ75" s="48">
        <f>$CK75*C_Of!AQ75</f>
        <v>0</v>
      </c>
      <c r="AR75" s="48">
        <f>$CK75*C_Of!AR75</f>
        <v>631.07757350481802</v>
      </c>
      <c r="AS75" s="48">
        <f>$CK75*C_Of!AS75</f>
        <v>79.620540887461416</v>
      </c>
      <c r="AT75" s="48">
        <f>$CK75*C_Of!AT75</f>
        <v>46.8997618263855</v>
      </c>
      <c r="AU75" s="48">
        <f>$CK75*C_Of!AU75</f>
        <v>123.18909559899043</v>
      </c>
      <c r="AV75" s="48">
        <f>$CK75*C_Of!AV75</f>
        <v>402.38193351256604</v>
      </c>
      <c r="AW75" s="48">
        <f>$CK75*C_Of!AW75</f>
        <v>50.864694240855918</v>
      </c>
      <c r="AX75" s="48">
        <f>$CK75*C_Of!AX75</f>
        <v>414.62877988655231</v>
      </c>
      <c r="AY75" s="48">
        <f>$CK75*C_Of!AY75</f>
        <v>869.8176448778031</v>
      </c>
      <c r="AZ75" s="48">
        <f>$CK75*C_Of!AZ75</f>
        <v>823.58744507318715</v>
      </c>
      <c r="BA75" s="48">
        <f>$CK75*C_Of!BA75</f>
        <v>0</v>
      </c>
      <c r="BB75" s="48">
        <f>$CK75*C_Of!BB75</f>
        <v>215.68238573415627</v>
      </c>
      <c r="BC75" s="48">
        <f>$CK75*C_Of!BC75</f>
        <v>68.961328050102651</v>
      </c>
      <c r="BD75" s="48">
        <f>$CK75*C_Of!BD75</f>
        <v>47.218065192096248</v>
      </c>
      <c r="BE75" s="48">
        <f>$CK75*C_Of!BE75</f>
        <v>229.70909780734638</v>
      </c>
      <c r="BF75" s="48">
        <f>$CK75*C_Of!BF75</f>
        <v>104.19481611054529</v>
      </c>
      <c r="BG75" s="48">
        <f>$CK75*C_Of!BG75</f>
        <v>255.94940301830226</v>
      </c>
      <c r="BH75" s="48">
        <f>$CK75*C_Of!BH75</f>
        <v>2065.5917135903055</v>
      </c>
      <c r="BI75" s="48">
        <f>$CK75*C_Of!BI75</f>
        <v>3248.2987889924952</v>
      </c>
      <c r="BJ75" s="48">
        <f>$CK75*C_Of!BJ75</f>
        <v>361.44692552511935</v>
      </c>
      <c r="BK75" s="48">
        <f>$CK75*C_Of!BK75</f>
        <v>2018.557389473418</v>
      </c>
      <c r="BL75" s="48">
        <f>$CK75*C_Of!BL75</f>
        <v>213.04988552963832</v>
      </c>
      <c r="BM75" s="48">
        <f>$CK75*C_Of!BM75</f>
        <v>775.11716716492026</v>
      </c>
      <c r="BN75" s="48">
        <f>$CK75*C_Of!BN75</f>
        <v>720.19659600233308</v>
      </c>
      <c r="BO75" s="48">
        <f>$CK75*C_Of!BO75</f>
        <v>5485.9570186403071</v>
      </c>
      <c r="BP75" s="48">
        <f>$CK75*C_Of!BP75</f>
        <v>139313.83199228355</v>
      </c>
      <c r="BQ75" s="48">
        <f>$CK75*C_Of!BQ75</f>
        <v>298141.83932069934</v>
      </c>
      <c r="BR75" s="48">
        <f>$CK75*C_Of!BR75</f>
        <v>70623.77923751765</v>
      </c>
      <c r="BS75" s="48">
        <f>$CK75*C_Of!BS75</f>
        <v>6479.2192223997245</v>
      </c>
      <c r="BT75" s="48">
        <f>$CK75*C_Of!BT75</f>
        <v>9022.6197800037517</v>
      </c>
      <c r="BU75" s="48">
        <f>$CK75*C_Of!BU75</f>
        <v>0</v>
      </c>
      <c r="BV75" s="48">
        <f>$CK75*C_Of!BV75</f>
        <v>3002.9356778072147</v>
      </c>
      <c r="BW75" s="48">
        <f>$CK75*C_Of!BW75</f>
        <v>0</v>
      </c>
      <c r="BX75" s="48">
        <f>$CK75*C_Of!BX75</f>
        <v>2291.3538624655971</v>
      </c>
      <c r="BY75" s="48">
        <f>$CK75*C_Of!BY75</f>
        <v>0</v>
      </c>
      <c r="BZ75" s="48">
        <f>$CK75*C_Of!BZ75</f>
        <v>1556.6101204548286</v>
      </c>
      <c r="CA75" s="55">
        <f>$CK75*C_Of!CA75</f>
        <v>0</v>
      </c>
      <c r="CB75" s="83">
        <f t="shared" si="4"/>
        <v>558860.99999999988</v>
      </c>
      <c r="CC75" s="51">
        <f>$CK75*C_Of!CC75</f>
        <v>42921.000000000022</v>
      </c>
      <c r="CD75" s="48">
        <f>$CK75*C_Of!CD75</f>
        <v>0</v>
      </c>
      <c r="CE75" s="48">
        <f>$CK75*C_Of!CE75</f>
        <v>0</v>
      </c>
      <c r="CF75" s="48">
        <f>$CK75*C_Of!CF75</f>
        <v>0</v>
      </c>
      <c r="CG75" s="48">
        <f>$CK75*C_Of!CG75</f>
        <v>0</v>
      </c>
      <c r="CH75" s="82">
        <f>$CK75*C_Of!CH75</f>
        <v>0</v>
      </c>
      <c r="CI75" s="93">
        <f t="shared" si="5"/>
        <v>601781.99999999988</v>
      </c>
      <c r="CJ75" s="127"/>
      <c r="CK75" s="48">
        <f>+Sim_V_Of!G68</f>
        <v>601782.00000000012</v>
      </c>
      <c r="CL75" s="48">
        <f t="shared" si="6"/>
        <v>0</v>
      </c>
      <c r="CM75" s="48"/>
      <c r="CN75" s="167">
        <f t="shared" si="7"/>
        <v>7.1323170184551934E-2</v>
      </c>
      <c r="CO75" s="360">
        <v>0</v>
      </c>
    </row>
    <row r="76" spans="1:93" ht="19.5" x14ac:dyDescent="0.25">
      <c r="A76" s="30"/>
      <c r="B76" s="42" t="s">
        <v>67</v>
      </c>
      <c r="C76" s="43" t="s">
        <v>178</v>
      </c>
      <c r="D76" s="51">
        <f>$CK76*C_Of!D76</f>
        <v>10351.759283066753</v>
      </c>
      <c r="E76" s="48">
        <f>$CK76*C_Of!E76</f>
        <v>3219.5629396930422</v>
      </c>
      <c r="F76" s="48">
        <f>$CK76*C_Of!F76</f>
        <v>2374.4929929066225</v>
      </c>
      <c r="G76" s="48">
        <f>$CK76*C_Of!G76</f>
        <v>8924.9130308226486</v>
      </c>
      <c r="H76" s="48">
        <f>$CK76*C_Of!H76</f>
        <v>26131.594159639306</v>
      </c>
      <c r="I76" s="48">
        <f>$CK76*C_Of!I76</f>
        <v>6656.5586302872907</v>
      </c>
      <c r="J76" s="48">
        <f>$CK76*C_Of!J76</f>
        <v>3066.3856586978541</v>
      </c>
      <c r="K76" s="48">
        <f>$CK76*C_Of!K76</f>
        <v>2974.4022226511538</v>
      </c>
      <c r="L76" s="48">
        <f>$CK76*C_Of!L76</f>
        <v>18.076175728241299</v>
      </c>
      <c r="M76" s="48">
        <f>$CK76*C_Of!M76</f>
        <v>71.691026819795724</v>
      </c>
      <c r="N76" s="48">
        <f>$CK76*C_Of!N76</f>
        <v>4.4217166429590211</v>
      </c>
      <c r="O76" s="48">
        <f>$CK76*C_Of!O76</f>
        <v>306.68715079687951</v>
      </c>
      <c r="P76" s="48">
        <f>$CK76*C_Of!P76</f>
        <v>1327.7375024916598</v>
      </c>
      <c r="Q76" s="48">
        <f>$CK76*C_Of!Q76</f>
        <v>69.792688629440718</v>
      </c>
      <c r="R76" s="48">
        <f>$CK76*C_Of!R76</f>
        <v>25.140101614030272</v>
      </c>
      <c r="S76" s="48">
        <f>$CK76*C_Of!S76</f>
        <v>3.3589537942709433</v>
      </c>
      <c r="T76" s="48">
        <f>$CK76*C_Of!T76</f>
        <v>7738.6581921199022</v>
      </c>
      <c r="U76" s="48">
        <f>$CK76*C_Of!U76</f>
        <v>186.57491445120669</v>
      </c>
      <c r="V76" s="48">
        <f>$CK76*C_Of!V76</f>
        <v>462.22529671245633</v>
      </c>
      <c r="W76" s="48">
        <f>$CK76*C_Of!W76</f>
        <v>559.26584570827447</v>
      </c>
      <c r="X76" s="48">
        <f>$CK76*C_Of!X76</f>
        <v>72.572795769174732</v>
      </c>
      <c r="Y76" s="48">
        <f>$CK76*C_Of!Y76</f>
        <v>19.543222565613821</v>
      </c>
      <c r="Z76" s="48">
        <f>$CK76*C_Of!Z76</f>
        <v>146.96225458663932</v>
      </c>
      <c r="AA76" s="48">
        <f>$CK76*C_Of!AA76</f>
        <v>34.246850143532434</v>
      </c>
      <c r="AB76" s="48">
        <f>$CK76*C_Of!AB76</f>
        <v>18.027415290276927</v>
      </c>
      <c r="AC76" s="48">
        <f>$CK76*C_Of!AC76</f>
        <v>14.457721575794723</v>
      </c>
      <c r="AD76" s="48">
        <f>$CK76*C_Of!AD76</f>
        <v>16.647237602891199</v>
      </c>
      <c r="AE76" s="48">
        <f>$CK76*C_Of!AE76</f>
        <v>178.18308808647944</v>
      </c>
      <c r="AF76" s="48">
        <f>$CK76*C_Of!AF76</f>
        <v>54.592924700221751</v>
      </c>
      <c r="AG76" s="48">
        <f>$CK76*C_Of!AG76</f>
        <v>14.889606392019809</v>
      </c>
      <c r="AH76" s="48">
        <f>$CK76*C_Of!AH76</f>
        <v>20.245491084150295</v>
      </c>
      <c r="AI76" s="48">
        <f>$CK76*C_Of!AI76</f>
        <v>14.75460882036063</v>
      </c>
      <c r="AJ76" s="48">
        <f>$CK76*C_Of!AJ76</f>
        <v>0</v>
      </c>
      <c r="AK76" s="48">
        <f>$CK76*C_Of!AK76</f>
        <v>18.88960852867919</v>
      </c>
      <c r="AL76" s="48">
        <f>$CK76*C_Of!AL76</f>
        <v>6562.2443683918627</v>
      </c>
      <c r="AM76" s="48">
        <f>$CK76*C_Of!AM76</f>
        <v>9.7448329991226572</v>
      </c>
      <c r="AN76" s="48">
        <f>$CK76*C_Of!AN76</f>
        <v>27.119473261251699</v>
      </c>
      <c r="AO76" s="48">
        <f>$CK76*C_Of!AO76</f>
        <v>48.311412497841303</v>
      </c>
      <c r="AP76" s="48">
        <f>$CK76*C_Of!AP76</f>
        <v>11.91874972819685</v>
      </c>
      <c r="AQ76" s="48">
        <f>$CK76*C_Of!AQ76</f>
        <v>1935.8132384799328</v>
      </c>
      <c r="AR76" s="48">
        <f>$CK76*C_Of!AR76</f>
        <v>20.942628843769622</v>
      </c>
      <c r="AS76" s="48">
        <f>$CK76*C_Of!AS76</f>
        <v>31.310194161688919</v>
      </c>
      <c r="AT76" s="48">
        <f>$CK76*C_Of!AT76</f>
        <v>16.261203246162989</v>
      </c>
      <c r="AU76" s="48">
        <f>$CK76*C_Of!AU76</f>
        <v>6.9437672732815505</v>
      </c>
      <c r="AV76" s="48">
        <f>$CK76*C_Of!AV76</f>
        <v>47.969367742751807</v>
      </c>
      <c r="AW76" s="48">
        <f>$CK76*C_Of!AW76</f>
        <v>9.2431751725856106</v>
      </c>
      <c r="AX76" s="48">
        <f>$CK76*C_Of!AX76</f>
        <v>5189.884497794792</v>
      </c>
      <c r="AY76" s="48">
        <f>$CK76*C_Of!AY76</f>
        <v>28.874953430672683</v>
      </c>
      <c r="AZ76" s="48">
        <f>$CK76*C_Of!AZ76</f>
        <v>4359.1599909061388</v>
      </c>
      <c r="BA76" s="48">
        <f>$CK76*C_Of!BA76</f>
        <v>4401.2554909102009</v>
      </c>
      <c r="BB76" s="48">
        <f>$CK76*C_Of!BB76</f>
        <v>2801.878638034555</v>
      </c>
      <c r="BC76" s="48">
        <f>$CK76*C_Of!BC76</f>
        <v>1217.9632489161913</v>
      </c>
      <c r="BD76" s="48">
        <f>$CK76*C_Of!BD76</f>
        <v>3613.4920419238192</v>
      </c>
      <c r="BE76" s="48">
        <f>$CK76*C_Of!BE76</f>
        <v>3065.5777726831079</v>
      </c>
      <c r="BF76" s="48">
        <f>$CK76*C_Of!BF76</f>
        <v>7838.4639238950676</v>
      </c>
      <c r="BG76" s="48">
        <f>$CK76*C_Of!BG76</f>
        <v>18.558091300103445</v>
      </c>
      <c r="BH76" s="48">
        <f>$CK76*C_Of!BH76</f>
        <v>13.972982190007885</v>
      </c>
      <c r="BI76" s="48">
        <f>$CK76*C_Of!BI76</f>
        <v>100844.59642745464</v>
      </c>
      <c r="BJ76" s="48">
        <f>$CK76*C_Of!BJ76</f>
        <v>386260.76172696578</v>
      </c>
      <c r="BK76" s="48">
        <f>$CK76*C_Of!BK76</f>
        <v>40886.61091785544</v>
      </c>
      <c r="BL76" s="48">
        <f>$CK76*C_Of!BL76</f>
        <v>10263.439365421553</v>
      </c>
      <c r="BM76" s="48">
        <f>$CK76*C_Of!BM76</f>
        <v>20514.230031894131</v>
      </c>
      <c r="BN76" s="48">
        <f>$CK76*C_Of!BN76</f>
        <v>72218.299487696815</v>
      </c>
      <c r="BO76" s="48">
        <f>$CK76*C_Of!BO76</f>
        <v>17.79500139833792</v>
      </c>
      <c r="BP76" s="48">
        <f>$CK76*C_Of!BP76</f>
        <v>66405.351841199881</v>
      </c>
      <c r="BQ76" s="48">
        <f>$CK76*C_Of!BQ76</f>
        <v>18026.612776972313</v>
      </c>
      <c r="BR76" s="48">
        <f>$CK76*C_Of!BR76</f>
        <v>22627.545159990972</v>
      </c>
      <c r="BS76" s="48">
        <f>$CK76*C_Of!BS76</f>
        <v>773996.10097646946</v>
      </c>
      <c r="BT76" s="48">
        <f>$CK76*C_Of!BT76</f>
        <v>193911.29505261223</v>
      </c>
      <c r="BU76" s="48">
        <f>$CK76*C_Of!BU76</f>
        <v>21590.831006210781</v>
      </c>
      <c r="BV76" s="48">
        <f>$CK76*C_Of!BV76</f>
        <v>21006.009873669307</v>
      </c>
      <c r="BW76" s="48">
        <f>$CK76*C_Of!BW76</f>
        <v>582.44655788160037</v>
      </c>
      <c r="BX76" s="48">
        <f>$CK76*C_Of!BX76</f>
        <v>41.348246549371488</v>
      </c>
      <c r="BY76" s="48">
        <f>$CK76*C_Of!BY76</f>
        <v>2598.3955696701905</v>
      </c>
      <c r="BZ76" s="48">
        <f>$CK76*C_Of!BZ76</f>
        <v>20.762537179016459</v>
      </c>
      <c r="CA76" s="55">
        <f>$CK76*C_Of!CA76</f>
        <v>0</v>
      </c>
      <c r="CB76" s="83">
        <f t="shared" si="4"/>
        <v>1868186.6479092946</v>
      </c>
      <c r="CC76" s="51">
        <f>$CK76*C_Of!CC76</f>
        <v>8549702.7529458236</v>
      </c>
      <c r="CD76" s="48">
        <f>$CK76*C_Of!CD76</f>
        <v>0</v>
      </c>
      <c r="CE76" s="48">
        <f>$CK76*C_Of!CE76</f>
        <v>0</v>
      </c>
      <c r="CF76" s="48">
        <f>$CK76*C_Of!CF76</f>
        <v>791.19991074747145</v>
      </c>
      <c r="CG76" s="48">
        <f>$CK76*C_Of!CG76</f>
        <v>0</v>
      </c>
      <c r="CH76" s="82">
        <f>$CK76*C_Of!CH76</f>
        <v>3.3992341731857092</v>
      </c>
      <c r="CI76" s="93">
        <f t="shared" si="5"/>
        <v>10418684.000000039</v>
      </c>
      <c r="CJ76" s="127"/>
      <c r="CK76" s="48">
        <f>+Sim_V_Of!G69</f>
        <v>10418684.000000035</v>
      </c>
      <c r="CL76" s="48">
        <f t="shared" si="6"/>
        <v>0</v>
      </c>
      <c r="CM76" s="48"/>
      <c r="CN76" s="167">
        <f t="shared" si="7"/>
        <v>0.8206888079234107</v>
      </c>
      <c r="CO76" s="360">
        <v>0</v>
      </c>
    </row>
    <row r="77" spans="1:93" ht="19.5" x14ac:dyDescent="0.25">
      <c r="A77" s="30"/>
      <c r="B77" s="42" t="s">
        <v>68</v>
      </c>
      <c r="C77" s="43" t="s">
        <v>179</v>
      </c>
      <c r="D77" s="51">
        <f>$CK77*C_Of!D77</f>
        <v>36407.391873264271</v>
      </c>
      <c r="E77" s="48">
        <f>$CK77*C_Of!E77</f>
        <v>15182.368388878285</v>
      </c>
      <c r="F77" s="48">
        <f>$CK77*C_Of!F77</f>
        <v>12352.511909448198</v>
      </c>
      <c r="G77" s="48">
        <f>$CK77*C_Of!G77</f>
        <v>24549.970835348431</v>
      </c>
      <c r="H77" s="48">
        <f>$CK77*C_Of!H77</f>
        <v>136414.21607578846</v>
      </c>
      <c r="I77" s="48">
        <f>$CK77*C_Of!I77</f>
        <v>104581.81058436589</v>
      </c>
      <c r="J77" s="48">
        <f>$CK77*C_Of!J77</f>
        <v>19002.539547878874</v>
      </c>
      <c r="K77" s="48">
        <f>$CK77*C_Of!K77</f>
        <v>32910.583631260008</v>
      </c>
      <c r="L77" s="48">
        <f>$CK77*C_Of!L77</f>
        <v>29909.171338229418</v>
      </c>
      <c r="M77" s="48">
        <f>$CK77*C_Of!M77</f>
        <v>165137.67998780622</v>
      </c>
      <c r="N77" s="48">
        <f>$CK77*C_Of!N77</f>
        <v>9697.8217315670227</v>
      </c>
      <c r="O77" s="48">
        <f>$CK77*C_Of!O77</f>
        <v>141587.76935351061</v>
      </c>
      <c r="P77" s="48">
        <f>$CK77*C_Of!P77</f>
        <v>158985.05765851887</v>
      </c>
      <c r="Q77" s="48">
        <f>$CK77*C_Of!Q77</f>
        <v>27730.875959050678</v>
      </c>
      <c r="R77" s="48">
        <f>$CK77*C_Of!R77</f>
        <v>394748.01712714462</v>
      </c>
      <c r="S77" s="48">
        <f>$CK77*C_Of!S77</f>
        <v>40871.289114688348</v>
      </c>
      <c r="T77" s="48">
        <f>$CK77*C_Of!T77</f>
        <v>57337.635571645507</v>
      </c>
      <c r="U77" s="48">
        <f>$CK77*C_Of!U77</f>
        <v>126040.44359707538</v>
      </c>
      <c r="V77" s="48">
        <f>$CK77*C_Of!V77</f>
        <v>19550.861248789861</v>
      </c>
      <c r="W77" s="48">
        <f>$CK77*C_Of!W77</f>
        <v>4957.1667221842063</v>
      </c>
      <c r="X77" s="48">
        <f>$CK77*C_Of!X77</f>
        <v>64853.76850629101</v>
      </c>
      <c r="Y77" s="48">
        <f>$CK77*C_Of!Y77</f>
        <v>10798.338933977024</v>
      </c>
      <c r="Z77" s="48">
        <f>$CK77*C_Of!Z77</f>
        <v>2168.916595115008</v>
      </c>
      <c r="AA77" s="48">
        <f>$CK77*C_Of!AA77</f>
        <v>3922.8050124975202</v>
      </c>
      <c r="AB77" s="48">
        <f>$CK77*C_Of!AB77</f>
        <v>12521.436533681637</v>
      </c>
      <c r="AC77" s="48">
        <f>$CK77*C_Of!AC77</f>
        <v>3922.3056090473897</v>
      </c>
      <c r="AD77" s="48">
        <f>$CK77*C_Of!AD77</f>
        <v>756.99603348601181</v>
      </c>
      <c r="AE77" s="48">
        <f>$CK77*C_Of!AE77</f>
        <v>25719.329980893657</v>
      </c>
      <c r="AF77" s="48">
        <f>$CK77*C_Of!AF77</f>
        <v>23495.458528352916</v>
      </c>
      <c r="AG77" s="48">
        <f>$CK77*C_Of!AG77</f>
        <v>2843.3298963735865</v>
      </c>
      <c r="AH77" s="48">
        <f>$CK77*C_Of!AH77</f>
        <v>102425.26966433396</v>
      </c>
      <c r="AI77" s="48">
        <f>$CK77*C_Of!AI77</f>
        <v>48389.020882658529</v>
      </c>
      <c r="AJ77" s="48">
        <f>$CK77*C_Of!AJ77</f>
        <v>0</v>
      </c>
      <c r="AK77" s="48">
        <f>$CK77*C_Of!AK77</f>
        <v>8975.5431258543667</v>
      </c>
      <c r="AL77" s="48">
        <f>$CK77*C_Of!AL77</f>
        <v>21732.260877259992</v>
      </c>
      <c r="AM77" s="48">
        <f>$CK77*C_Of!AM77</f>
        <v>12956.622874858604</v>
      </c>
      <c r="AN77" s="48">
        <f>$CK77*C_Of!AN77</f>
        <v>17989.123750185001</v>
      </c>
      <c r="AO77" s="48">
        <f>$CK77*C_Of!AO77</f>
        <v>87866.568113554036</v>
      </c>
      <c r="AP77" s="48">
        <f>$CK77*C_Of!AP77</f>
        <v>36490.411945634194</v>
      </c>
      <c r="AQ77" s="48">
        <f>$CK77*C_Of!AQ77</f>
        <v>206769.58291212583</v>
      </c>
      <c r="AR77" s="48">
        <f>$CK77*C_Of!AR77</f>
        <v>15462.887621515189</v>
      </c>
      <c r="AS77" s="48">
        <f>$CK77*C_Of!AS77</f>
        <v>67797.09712627776</v>
      </c>
      <c r="AT77" s="48">
        <f>$CK77*C_Of!AT77</f>
        <v>10234.676348349878</v>
      </c>
      <c r="AU77" s="48">
        <f>$CK77*C_Of!AU77</f>
        <v>7873.1595624261736</v>
      </c>
      <c r="AV77" s="48">
        <f>$CK77*C_Of!AV77</f>
        <v>31760.242499567201</v>
      </c>
      <c r="AW77" s="48">
        <f>$CK77*C_Of!AW77</f>
        <v>13459.392306588537</v>
      </c>
      <c r="AX77" s="48">
        <f>$CK77*C_Of!AX77</f>
        <v>43813.631709144829</v>
      </c>
      <c r="AY77" s="48">
        <f>$CK77*C_Of!AY77</f>
        <v>33012.271938702441</v>
      </c>
      <c r="AZ77" s="48">
        <f>$CK77*C_Of!AZ77</f>
        <v>39604.325516112694</v>
      </c>
      <c r="BA77" s="48">
        <f>$CK77*C_Of!BA77</f>
        <v>17163.1172606646</v>
      </c>
      <c r="BB77" s="48">
        <f>$CK77*C_Of!BB77</f>
        <v>16304.953344492244</v>
      </c>
      <c r="BC77" s="48">
        <f>$CK77*C_Of!BC77</f>
        <v>8693.3212919233938</v>
      </c>
      <c r="BD77" s="48">
        <f>$CK77*C_Of!BD77</f>
        <v>11755.436405123315</v>
      </c>
      <c r="BE77" s="48">
        <f>$CK77*C_Of!BE77</f>
        <v>16621.594534228221</v>
      </c>
      <c r="BF77" s="48">
        <f>$CK77*C_Of!BF77</f>
        <v>104083.0152319343</v>
      </c>
      <c r="BG77" s="48">
        <f>$CK77*C_Of!BG77</f>
        <v>118187.00855244744</v>
      </c>
      <c r="BH77" s="48">
        <f>$CK77*C_Of!BH77</f>
        <v>183854.16016213287</v>
      </c>
      <c r="BI77" s="48">
        <f>$CK77*C_Of!BI77</f>
        <v>500779.64504497166</v>
      </c>
      <c r="BJ77" s="48">
        <f>$CK77*C_Of!BJ77</f>
        <v>1877625.6317930124</v>
      </c>
      <c r="BK77" s="48">
        <f>$CK77*C_Of!BK77</f>
        <v>529480.18879572803</v>
      </c>
      <c r="BL77" s="48">
        <f>$CK77*C_Of!BL77</f>
        <v>28616.75149035882</v>
      </c>
      <c r="BM77" s="48">
        <f>$CK77*C_Of!BM77</f>
        <v>72835.589036369231</v>
      </c>
      <c r="BN77" s="48">
        <f>$CK77*C_Of!BN77</f>
        <v>73435.509578175872</v>
      </c>
      <c r="BO77" s="48">
        <f>$CK77*C_Of!BO77</f>
        <v>665027.63716295373</v>
      </c>
      <c r="BP77" s="48">
        <f>$CK77*C_Of!BP77</f>
        <v>492258.6817185937</v>
      </c>
      <c r="BQ77" s="48">
        <f>$CK77*C_Of!BQ77</f>
        <v>154171.81356125406</v>
      </c>
      <c r="BR77" s="48">
        <f>$CK77*C_Of!BR77</f>
        <v>82796.547309952672</v>
      </c>
      <c r="BS77" s="48">
        <f>$CK77*C_Of!BS77</f>
        <v>1082144.2854073748</v>
      </c>
      <c r="BT77" s="48">
        <f>$CK77*C_Of!BT77</f>
        <v>2294854.7640297743</v>
      </c>
      <c r="BU77" s="48">
        <f>$CK77*C_Of!BU77</f>
        <v>246149.30438028785</v>
      </c>
      <c r="BV77" s="48">
        <f>$CK77*C_Of!BV77</f>
        <v>371935.98339723441</v>
      </c>
      <c r="BW77" s="48">
        <f>$CK77*C_Of!BW77</f>
        <v>76396.574496633388</v>
      </c>
      <c r="BX77" s="48">
        <f>$CK77*C_Of!BX77</f>
        <v>286708.57900941442</v>
      </c>
      <c r="BY77" s="48">
        <f>$CK77*C_Of!BY77</f>
        <v>130167.12623730821</v>
      </c>
      <c r="BZ77" s="48">
        <f>$CK77*C_Of!BZ77</f>
        <v>277861.99564130581</v>
      </c>
      <c r="CA77" s="55">
        <f>$CK77*C_Of!CA77</f>
        <v>0</v>
      </c>
      <c r="CB77" s="83">
        <f t="shared" si="4"/>
        <v>12235479.171534961</v>
      </c>
      <c r="CC77" s="51">
        <f>$CK77*C_Of!CC77</f>
        <v>522968.14535777585</v>
      </c>
      <c r="CD77" s="48">
        <f>$CK77*C_Of!CD77</f>
        <v>0</v>
      </c>
      <c r="CE77" s="48">
        <f>$CK77*C_Of!CE77</f>
        <v>0.95107843040033324</v>
      </c>
      <c r="CF77" s="48">
        <f>$CK77*C_Of!CF77</f>
        <v>332736.15399548988</v>
      </c>
      <c r="CG77" s="48">
        <f>$CK77*C_Of!CG77</f>
        <v>124.3963328408088</v>
      </c>
      <c r="CH77" s="82">
        <f>$CK77*C_Of!CH77</f>
        <v>206016.18170049053</v>
      </c>
      <c r="CI77" s="93">
        <f t="shared" si="5"/>
        <v>13297324.999999989</v>
      </c>
      <c r="CJ77" s="127"/>
      <c r="CK77" s="48">
        <f>+Sim_V_Of!G70</f>
        <v>13297324.999999996</v>
      </c>
      <c r="CL77" s="48">
        <f t="shared" si="6"/>
        <v>0</v>
      </c>
      <c r="CM77" s="48"/>
      <c r="CN77" s="167">
        <f t="shared" si="7"/>
        <v>7.9854093095041934E-2</v>
      </c>
      <c r="CO77" s="360">
        <v>0</v>
      </c>
    </row>
    <row r="78" spans="1:93" ht="19.5" x14ac:dyDescent="0.25">
      <c r="A78" s="30"/>
      <c r="B78" s="42" t="s">
        <v>69</v>
      </c>
      <c r="C78" s="43" t="s">
        <v>180</v>
      </c>
      <c r="D78" s="51">
        <f>$CK78*C_Of!D78</f>
        <v>75.708286334239943</v>
      </c>
      <c r="E78" s="48">
        <f>$CK78*C_Of!E78</f>
        <v>83.962388317173733</v>
      </c>
      <c r="F78" s="48">
        <f>$CK78*C_Of!F78</f>
        <v>89.44962318741706</v>
      </c>
      <c r="G78" s="48">
        <f>$CK78*C_Of!G78</f>
        <v>80.217544296236369</v>
      </c>
      <c r="H78" s="48">
        <f>$CK78*C_Of!H78</f>
        <v>420.01551104290348</v>
      </c>
      <c r="I78" s="48">
        <f>$CK78*C_Of!I78</f>
        <v>376.10467207348643</v>
      </c>
      <c r="J78" s="48">
        <f>$CK78*C_Of!J78</f>
        <v>121.10609575004183</v>
      </c>
      <c r="K78" s="48">
        <f>$CK78*C_Of!K78</f>
        <v>260.65965113469503</v>
      </c>
      <c r="L78" s="48">
        <f>$CK78*C_Of!L78</f>
        <v>58.059880031215066</v>
      </c>
      <c r="M78" s="48">
        <f>$CK78*C_Of!M78</f>
        <v>119.5174995979193</v>
      </c>
      <c r="N78" s="48">
        <f>$CK78*C_Of!N78</f>
        <v>13.068792083800668</v>
      </c>
      <c r="O78" s="48">
        <f>$CK78*C_Of!O78</f>
        <v>518.58837659841038</v>
      </c>
      <c r="P78" s="48">
        <f>$CK78*C_Of!P78</f>
        <v>256.87402565712642</v>
      </c>
      <c r="Q78" s="48">
        <f>$CK78*C_Of!Q78</f>
        <v>27.197088908653107</v>
      </c>
      <c r="R78" s="48">
        <f>$CK78*C_Of!R78</f>
        <v>156.28674855532753</v>
      </c>
      <c r="S78" s="48">
        <f>$CK78*C_Of!S78</f>
        <v>17.22641878825042</v>
      </c>
      <c r="T78" s="48">
        <f>$CK78*C_Of!T78</f>
        <v>648.12017838366296</v>
      </c>
      <c r="U78" s="48">
        <f>$CK78*C_Of!U78</f>
        <v>911.34344908151809</v>
      </c>
      <c r="V78" s="48">
        <f>$CK78*C_Of!V78</f>
        <v>49.281677742452935</v>
      </c>
      <c r="W78" s="48">
        <f>$CK78*C_Of!W78</f>
        <v>8.5102020913855831</v>
      </c>
      <c r="X78" s="48">
        <f>$CK78*C_Of!X78</f>
        <v>413.83335816094626</v>
      </c>
      <c r="Y78" s="48">
        <f>$CK78*C_Of!Y78</f>
        <v>24.764305821452961</v>
      </c>
      <c r="Z78" s="48">
        <f>$CK78*C_Of!Z78</f>
        <v>3.4991527797017907</v>
      </c>
      <c r="AA78" s="48">
        <f>$CK78*C_Of!AA78</f>
        <v>4.1356519388978414</v>
      </c>
      <c r="AB78" s="48">
        <f>$CK78*C_Of!AB78</f>
        <v>20.397169145117481</v>
      </c>
      <c r="AC78" s="48">
        <f>$CK78*C_Of!AC78</f>
        <v>4.1805852603187503</v>
      </c>
      <c r="AD78" s="48">
        <f>$CK78*C_Of!AD78</f>
        <v>8.8610694233027107</v>
      </c>
      <c r="AE78" s="48">
        <f>$CK78*C_Of!AE78</f>
        <v>79.013989049245765</v>
      </c>
      <c r="AF78" s="48">
        <f>$CK78*C_Of!AF78</f>
        <v>191.73021808111076</v>
      </c>
      <c r="AG78" s="48">
        <f>$CK78*C_Of!AG78</f>
        <v>29.445675769375104</v>
      </c>
      <c r="AH78" s="48">
        <f>$CK78*C_Of!AH78</f>
        <v>226.83528146405743</v>
      </c>
      <c r="AI78" s="48">
        <f>$CK78*C_Of!AI78</f>
        <v>408.3047906217796</v>
      </c>
      <c r="AJ78" s="48">
        <f>$CK78*C_Of!AJ78</f>
        <v>0</v>
      </c>
      <c r="AK78" s="48">
        <f>$CK78*C_Of!AK78</f>
        <v>44.386264653121167</v>
      </c>
      <c r="AL78" s="48">
        <f>$CK78*C_Of!AL78</f>
        <v>297.38230385959412</v>
      </c>
      <c r="AM78" s="48">
        <f>$CK78*C_Of!AM78</f>
        <v>21.860816959151943</v>
      </c>
      <c r="AN78" s="48">
        <f>$CK78*C_Of!AN78</f>
        <v>52.000984262807954</v>
      </c>
      <c r="AO78" s="48">
        <f>$CK78*C_Of!AO78</f>
        <v>648.70486834228518</v>
      </c>
      <c r="AP78" s="48">
        <f>$CK78*C_Of!AP78</f>
        <v>876.1816448920963</v>
      </c>
      <c r="AQ78" s="48">
        <f>$CK78*C_Of!AQ78</f>
        <v>310.78532872622833</v>
      </c>
      <c r="AR78" s="48">
        <f>$CK78*C_Of!AR78</f>
        <v>52.912024085658182</v>
      </c>
      <c r="AS78" s="48">
        <f>$CK78*C_Of!AS78</f>
        <v>213.38048158566551</v>
      </c>
      <c r="AT78" s="48">
        <f>$CK78*C_Of!AT78</f>
        <v>89.959707367359584</v>
      </c>
      <c r="AU78" s="48">
        <f>$CK78*C_Of!AU78</f>
        <v>50.655047571778617</v>
      </c>
      <c r="AV78" s="48">
        <f>$CK78*C_Of!AV78</f>
        <v>209.21454480979344</v>
      </c>
      <c r="AW78" s="48">
        <f>$CK78*C_Of!AW78</f>
        <v>88.48941819567834</v>
      </c>
      <c r="AX78" s="48">
        <f>$CK78*C_Of!AX78</f>
        <v>513.66017211731048</v>
      </c>
      <c r="AY78" s="48">
        <f>$CK78*C_Of!AY78</f>
        <v>4409.1457340191837</v>
      </c>
      <c r="AZ78" s="48">
        <f>$CK78*C_Of!AZ78</f>
        <v>129.28074791102173</v>
      </c>
      <c r="BA78" s="48">
        <f>$CK78*C_Of!BA78</f>
        <v>45.072648334068056</v>
      </c>
      <c r="BB78" s="48">
        <f>$CK78*C_Of!BB78</f>
        <v>62.527241541319121</v>
      </c>
      <c r="BC78" s="48">
        <f>$CK78*C_Of!BC78</f>
        <v>33.238114292657741</v>
      </c>
      <c r="BD78" s="48">
        <f>$CK78*C_Of!BD78</f>
        <v>29.217261542185327</v>
      </c>
      <c r="BE78" s="48">
        <f>$CK78*C_Of!BE78</f>
        <v>52.70372977821674</v>
      </c>
      <c r="BF78" s="48">
        <f>$CK78*C_Of!BF78</f>
        <v>149.40686042637233</v>
      </c>
      <c r="BG78" s="48">
        <f>$CK78*C_Of!BG78</f>
        <v>320.13914578786751</v>
      </c>
      <c r="BH78" s="48">
        <f>$CK78*C_Of!BH78</f>
        <v>5862.8893002330296</v>
      </c>
      <c r="BI78" s="48">
        <f>$CK78*C_Of!BI78</f>
        <v>2625.2855134053334</v>
      </c>
      <c r="BJ78" s="48">
        <f>$CK78*C_Of!BJ78</f>
        <v>5774.2888385292918</v>
      </c>
      <c r="BK78" s="48">
        <f>$CK78*C_Of!BK78</f>
        <v>998.41780459733786</v>
      </c>
      <c r="BL78" s="48">
        <f>$CK78*C_Of!BL78</f>
        <v>305.58974084574925</v>
      </c>
      <c r="BM78" s="48">
        <f>$CK78*C_Of!BM78</f>
        <v>541.80967256545102</v>
      </c>
      <c r="BN78" s="48">
        <f>$CK78*C_Of!BN78</f>
        <v>457.70237080800854</v>
      </c>
      <c r="BO78" s="48">
        <f>$CK78*C_Of!BO78</f>
        <v>384.86927962491461</v>
      </c>
      <c r="BP78" s="48">
        <f>$CK78*C_Of!BP78</f>
        <v>678.36606166727472</v>
      </c>
      <c r="BQ78" s="48">
        <f>$CK78*C_Of!BQ78</f>
        <v>164.6868501449847</v>
      </c>
      <c r="BR78" s="48">
        <f>$CK78*C_Of!BR78</f>
        <v>113.72937755849387</v>
      </c>
      <c r="BS78" s="48">
        <f>$CK78*C_Of!BS78</f>
        <v>5977.409774371049</v>
      </c>
      <c r="BT78" s="48">
        <f>$CK78*C_Of!BT78</f>
        <v>3714.1272057516931</v>
      </c>
      <c r="BU78" s="48">
        <f>$CK78*C_Of!BU78</f>
        <v>1205.9936322615008</v>
      </c>
      <c r="BV78" s="48">
        <f>$CK78*C_Of!BV78</f>
        <v>1616.938790771326</v>
      </c>
      <c r="BW78" s="48">
        <f>$CK78*C_Of!BW78</f>
        <v>688.45977760865344</v>
      </c>
      <c r="BX78" s="48">
        <f>$CK78*C_Of!BX78</f>
        <v>938.98271295825589</v>
      </c>
      <c r="BY78" s="48">
        <f>$CK78*C_Of!BY78</f>
        <v>483.80747355899194</v>
      </c>
      <c r="BZ78" s="48">
        <f>$CK78*C_Of!BZ78</f>
        <v>1432.9660040180033</v>
      </c>
      <c r="CA78" s="55">
        <f>$CK78*C_Of!CA78</f>
        <v>0</v>
      </c>
      <c r="CB78" s="83">
        <f t="shared" si="4"/>
        <v>48372.924629511988</v>
      </c>
      <c r="CC78" s="51">
        <f>$CK78*C_Of!CC78</f>
        <v>1677043.5740339265</v>
      </c>
      <c r="CD78" s="48">
        <f>$CK78*C_Of!CD78</f>
        <v>7846841.0000000047</v>
      </c>
      <c r="CE78" s="48">
        <f>$CK78*C_Of!CE78</f>
        <v>63.969588584917581</v>
      </c>
      <c r="CF78" s="48">
        <f>$CK78*C_Of!CF78</f>
        <v>43136.153176978893</v>
      </c>
      <c r="CG78" s="48">
        <f>$CK78*C_Of!CG78</f>
        <v>1235.875575087837</v>
      </c>
      <c r="CH78" s="82">
        <f>$CK78*C_Of!CH78</f>
        <v>8012.5029959113344</v>
      </c>
      <c r="CI78" s="93">
        <f t="shared" si="5"/>
        <v>9624706.0000000075</v>
      </c>
      <c r="CJ78" s="127"/>
      <c r="CK78" s="48">
        <f>+Sim_V_Of!G71</f>
        <v>9624706.0000000093</v>
      </c>
      <c r="CL78" s="48">
        <f t="shared" si="6"/>
        <v>0</v>
      </c>
      <c r="CM78" s="48"/>
      <c r="CN78" s="167">
        <f t="shared" si="7"/>
        <v>0.99497408807816956</v>
      </c>
      <c r="CO78" s="360">
        <v>0</v>
      </c>
    </row>
    <row r="79" spans="1:93" ht="19.5" x14ac:dyDescent="0.25">
      <c r="A79" s="30"/>
      <c r="B79" s="42" t="s">
        <v>70</v>
      </c>
      <c r="C79" s="43" t="s">
        <v>181</v>
      </c>
      <c r="D79" s="51">
        <f>$CK79*C_Of!D79</f>
        <v>17.960635366888319</v>
      </c>
      <c r="E79" s="48">
        <f>$CK79*C_Of!E79</f>
        <v>13.918150808788306</v>
      </c>
      <c r="F79" s="48">
        <f>$CK79*C_Of!F79</f>
        <v>48.615870212555279</v>
      </c>
      <c r="G79" s="48">
        <f>$CK79*C_Of!G79</f>
        <v>6.9093828012950853</v>
      </c>
      <c r="H79" s="48">
        <f>$CK79*C_Of!H79</f>
        <v>151.2095002270099</v>
      </c>
      <c r="I79" s="48">
        <f>$CK79*C_Of!I79</f>
        <v>26.015863053384773</v>
      </c>
      <c r="J79" s="48">
        <f>$CK79*C_Of!J79</f>
        <v>25.86561144095548</v>
      </c>
      <c r="K79" s="48">
        <f>$CK79*C_Of!K79</f>
        <v>40.183496712577409</v>
      </c>
      <c r="L79" s="48">
        <f>$CK79*C_Of!L79</f>
        <v>28.623251506584165</v>
      </c>
      <c r="M79" s="48">
        <f>$CK79*C_Of!M79</f>
        <v>113.52126258776599</v>
      </c>
      <c r="N79" s="48">
        <f>$CK79*C_Of!N79</f>
        <v>7.0016971213954031</v>
      </c>
      <c r="O79" s="48">
        <f>$CK79*C_Of!O79</f>
        <v>485.63277891694014</v>
      </c>
      <c r="P79" s="48">
        <f>$CK79*C_Of!P79</f>
        <v>31.537815182114919</v>
      </c>
      <c r="Q79" s="48">
        <f>$CK79*C_Of!Q79</f>
        <v>8.715072677112186</v>
      </c>
      <c r="R79" s="48">
        <f>$CK79*C_Of!R79</f>
        <v>39.808832477503451</v>
      </c>
      <c r="S79" s="48">
        <f>$CK79*C_Of!S79</f>
        <v>5.3188340663341593</v>
      </c>
      <c r="T79" s="48">
        <f>$CK79*C_Of!T79</f>
        <v>193.58929324695271</v>
      </c>
      <c r="U79" s="48">
        <f>$CK79*C_Of!U79</f>
        <v>295.43752956621114</v>
      </c>
      <c r="V79" s="48">
        <f>$CK79*C_Of!V79</f>
        <v>731.92422553381164</v>
      </c>
      <c r="W79" s="48">
        <f>$CK79*C_Of!W79</f>
        <v>210.7959667792353</v>
      </c>
      <c r="X79" s="48">
        <f>$CK79*C_Of!X79</f>
        <v>114.9175255356493</v>
      </c>
      <c r="Y79" s="48">
        <f>$CK79*C_Of!Y79</f>
        <v>72.208921921939861</v>
      </c>
      <c r="Z79" s="48">
        <f>$CK79*C_Of!Z79</f>
        <v>232.7116995458245</v>
      </c>
      <c r="AA79" s="48">
        <f>$CK79*C_Of!AA79</f>
        <v>54.229180978536419</v>
      </c>
      <c r="AB79" s="48">
        <f>$CK79*C_Of!AB79</f>
        <v>28.546040358584282</v>
      </c>
      <c r="AC79" s="48">
        <f>$CK79*C_Of!AC79</f>
        <v>22.893503974383197</v>
      </c>
      <c r="AD79" s="48">
        <f>$CK79*C_Of!AD79</f>
        <v>26.360557452036964</v>
      </c>
      <c r="AE79" s="48">
        <f>$CK79*C_Of!AE79</f>
        <v>282.14924557028382</v>
      </c>
      <c r="AF79" s="48">
        <f>$CK79*C_Of!AF79</f>
        <v>86.446770471095164</v>
      </c>
      <c r="AG79" s="48">
        <f>$CK79*C_Of!AG79</f>
        <v>23.577384674733491</v>
      </c>
      <c r="AH79" s="48">
        <f>$CK79*C_Of!AH79</f>
        <v>32.058317637981972</v>
      </c>
      <c r="AI79" s="48">
        <f>$CK79*C_Of!AI79</f>
        <v>23.363618803872839</v>
      </c>
      <c r="AJ79" s="48">
        <f>$CK79*C_Of!AJ79</f>
        <v>0</v>
      </c>
      <c r="AK79" s="48">
        <f>$CK79*C_Of!AK79</f>
        <v>29.911305571817792</v>
      </c>
      <c r="AL79" s="48">
        <f>$CK79*C_Of!AL79</f>
        <v>459.73851121022403</v>
      </c>
      <c r="AM79" s="48">
        <f>$CK79*C_Of!AM79</f>
        <v>15.430742100374925</v>
      </c>
      <c r="AN79" s="48">
        <f>$CK79*C_Of!AN79</f>
        <v>42.943126663131537</v>
      </c>
      <c r="AO79" s="48">
        <f>$CK79*C_Of!AO79</f>
        <v>76.500125433256301</v>
      </c>
      <c r="AP79" s="48">
        <f>$CK79*C_Of!AP79</f>
        <v>18.873094411292453</v>
      </c>
      <c r="AQ79" s="48">
        <f>$CK79*C_Of!AQ79</f>
        <v>223.64018103791861</v>
      </c>
      <c r="AR79" s="48">
        <f>$CK79*C_Of!AR79</f>
        <v>33.162220904265496</v>
      </c>
      <c r="AS79" s="48">
        <f>$CK79*C_Of!AS79</f>
        <v>49.579046789738108</v>
      </c>
      <c r="AT79" s="48">
        <f>$CK79*C_Of!AT79</f>
        <v>25.749280008791548</v>
      </c>
      <c r="AU79" s="48">
        <f>$CK79*C_Of!AU79</f>
        <v>10.995312285872714</v>
      </c>
      <c r="AV79" s="48">
        <f>$CK79*C_Of!AV79</f>
        <v>75.958504617071426</v>
      </c>
      <c r="AW79" s="48">
        <f>$CK79*C_Of!AW79</f>
        <v>14.63637727702447</v>
      </c>
      <c r="AX79" s="48">
        <f>$CK79*C_Of!AX79</f>
        <v>34.792440576041436</v>
      </c>
      <c r="AY79" s="48">
        <f>$CK79*C_Of!AY79</f>
        <v>45.722893310655969</v>
      </c>
      <c r="AZ79" s="48">
        <f>$CK79*C_Of!AZ79</f>
        <v>38.397185522200012</v>
      </c>
      <c r="BA79" s="48">
        <f>$CK79*C_Of!BA79</f>
        <v>10.525774779987481</v>
      </c>
      <c r="BB79" s="48">
        <f>$CK79*C_Of!BB79</f>
        <v>22.950773233265362</v>
      </c>
      <c r="BC79" s="48">
        <f>$CK79*C_Of!BC79</f>
        <v>7.5042867181906914</v>
      </c>
      <c r="BD79" s="48">
        <f>$CK79*C_Of!BD79</f>
        <v>39.98409605493547</v>
      </c>
      <c r="BE79" s="48">
        <f>$CK79*C_Of!BE79</f>
        <v>26.04062931837634</v>
      </c>
      <c r="BF79" s="48">
        <f>$CK79*C_Of!BF79</f>
        <v>31.686092544446176</v>
      </c>
      <c r="BG79" s="48">
        <f>$CK79*C_Of!BG79</f>
        <v>29.386354876772952</v>
      </c>
      <c r="BH79" s="48">
        <f>$CK79*C_Of!BH79</f>
        <v>22.125929153075852</v>
      </c>
      <c r="BI79" s="48">
        <f>$CK79*C_Of!BI79</f>
        <v>1802.053660919496</v>
      </c>
      <c r="BJ79" s="48">
        <f>$CK79*C_Of!BJ79</f>
        <v>7654.1340274835529</v>
      </c>
      <c r="BK79" s="48">
        <f>$CK79*C_Of!BK79</f>
        <v>6183.9035585478205</v>
      </c>
      <c r="BL79" s="48">
        <f>$CK79*C_Of!BL79</f>
        <v>4.6309858761207217</v>
      </c>
      <c r="BM79" s="48">
        <f>$CK79*C_Of!BM79</f>
        <v>955.5843619981905</v>
      </c>
      <c r="BN79" s="48">
        <f>$CK79*C_Of!BN79</f>
        <v>86.905949698617135</v>
      </c>
      <c r="BO79" s="48">
        <f>$CK79*C_Of!BO79</f>
        <v>5488.5442657886488</v>
      </c>
      <c r="BP79" s="48">
        <f>$CK79*C_Of!BP79</f>
        <v>10321.280018209685</v>
      </c>
      <c r="BQ79" s="48">
        <f>$CK79*C_Of!BQ79</f>
        <v>2155.9038252493301</v>
      </c>
      <c r="BR79" s="48">
        <f>$CK79*C_Of!BR79</f>
        <v>568.26814360765991</v>
      </c>
      <c r="BS79" s="48">
        <f>$CK79*C_Of!BS79</f>
        <v>5.0445025914327042</v>
      </c>
      <c r="BT79" s="48">
        <f>$CK79*C_Of!BT79</f>
        <v>75586.971966114404</v>
      </c>
      <c r="BU79" s="48">
        <f>$CK79*C_Of!BU79</f>
        <v>6303.9517688360647</v>
      </c>
      <c r="BV79" s="48">
        <f>$CK79*C_Of!BV79</f>
        <v>40465.602974293957</v>
      </c>
      <c r="BW79" s="48">
        <f>$CK79*C_Of!BW79</f>
        <v>2666.205437171111</v>
      </c>
      <c r="BX79" s="48">
        <f>$CK79*C_Of!BX79</f>
        <v>65.474095745254047</v>
      </c>
      <c r="BY79" s="48">
        <f>$CK79*C_Of!BY79</f>
        <v>107.66562110500502</v>
      </c>
      <c r="BZ79" s="48">
        <f>$CK79*C_Of!BZ79</f>
        <v>11610.870856395346</v>
      </c>
      <c r="CA79" s="55">
        <f>$CK79*C_Of!CA79</f>
        <v>0</v>
      </c>
      <c r="CB79" s="83">
        <f t="shared" si="4"/>
        <v>176901.27814124071</v>
      </c>
      <c r="CC79" s="51">
        <f>$CK79*C_Of!CC79</f>
        <v>2204739.4904986583</v>
      </c>
      <c r="CD79" s="48">
        <f>$CK79*C_Of!CD79</f>
        <v>0</v>
      </c>
      <c r="CE79" s="48">
        <f>$CK79*C_Of!CE79</f>
        <v>265990.99999999878</v>
      </c>
      <c r="CF79" s="48">
        <f>$CK79*C_Of!CF79</f>
        <v>1252.8487428859034</v>
      </c>
      <c r="CG79" s="48">
        <f>$CK79*C_Of!CG79</f>
        <v>0</v>
      </c>
      <c r="CH79" s="82">
        <f>$CK79*C_Of!CH79</f>
        <v>5.3826172157011127</v>
      </c>
      <c r="CI79" s="93">
        <f t="shared" si="5"/>
        <v>2648889.9999999991</v>
      </c>
      <c r="CJ79" s="127"/>
      <c r="CK79" s="48">
        <f>+Sim_V_Of!G72</f>
        <v>2648890</v>
      </c>
      <c r="CL79" s="48">
        <f t="shared" si="6"/>
        <v>0</v>
      </c>
      <c r="CM79" s="48"/>
      <c r="CN79" s="167">
        <f t="shared" si="7"/>
        <v>0.93321682737250677</v>
      </c>
      <c r="CO79" s="360">
        <v>0</v>
      </c>
    </row>
    <row r="80" spans="1:93" ht="19.5" x14ac:dyDescent="0.25">
      <c r="B80" s="42" t="s">
        <v>71</v>
      </c>
      <c r="C80" s="43" t="s">
        <v>182</v>
      </c>
      <c r="D80" s="51">
        <f>$CK80*C_Of!D80</f>
        <v>0</v>
      </c>
      <c r="E80" s="48">
        <f>$CK80*C_Of!E80</f>
        <v>0</v>
      </c>
      <c r="F80" s="48">
        <f>$CK80*C_Of!F80</f>
        <v>0</v>
      </c>
      <c r="G80" s="48">
        <f>$CK80*C_Of!G80</f>
        <v>0</v>
      </c>
      <c r="H80" s="48">
        <f>$CK80*C_Of!H80</f>
        <v>0</v>
      </c>
      <c r="I80" s="48">
        <f>$CK80*C_Of!I80</f>
        <v>0</v>
      </c>
      <c r="J80" s="48">
        <f>$CK80*C_Of!J80</f>
        <v>0</v>
      </c>
      <c r="K80" s="48">
        <f>$CK80*C_Of!K80</f>
        <v>0</v>
      </c>
      <c r="L80" s="48">
        <f>$CK80*C_Of!L80</f>
        <v>0</v>
      </c>
      <c r="M80" s="48">
        <f>$CK80*C_Of!M80</f>
        <v>0</v>
      </c>
      <c r="N80" s="48">
        <f>$CK80*C_Of!N80</f>
        <v>0</v>
      </c>
      <c r="O80" s="48">
        <f>$CK80*C_Of!O80</f>
        <v>0</v>
      </c>
      <c r="P80" s="48">
        <f>$CK80*C_Of!P80</f>
        <v>0</v>
      </c>
      <c r="Q80" s="48">
        <f>$CK80*C_Of!Q80</f>
        <v>0</v>
      </c>
      <c r="R80" s="48">
        <f>$CK80*C_Of!R80</f>
        <v>0</v>
      </c>
      <c r="S80" s="48">
        <f>$CK80*C_Of!S80</f>
        <v>0</v>
      </c>
      <c r="T80" s="48">
        <f>$CK80*C_Of!T80</f>
        <v>0</v>
      </c>
      <c r="U80" s="48">
        <f>$CK80*C_Of!U80</f>
        <v>0</v>
      </c>
      <c r="V80" s="48">
        <f>$CK80*C_Of!V80</f>
        <v>0</v>
      </c>
      <c r="W80" s="48">
        <f>$CK80*C_Of!W80</f>
        <v>0</v>
      </c>
      <c r="X80" s="48">
        <f>$CK80*C_Of!X80</f>
        <v>0</v>
      </c>
      <c r="Y80" s="48">
        <f>$CK80*C_Of!Y80</f>
        <v>0</v>
      </c>
      <c r="Z80" s="48">
        <f>$CK80*C_Of!Z80</f>
        <v>0</v>
      </c>
      <c r="AA80" s="48">
        <f>$CK80*C_Of!AA80</f>
        <v>0</v>
      </c>
      <c r="AB80" s="48">
        <f>$CK80*C_Of!AB80</f>
        <v>0</v>
      </c>
      <c r="AC80" s="48">
        <f>$CK80*C_Of!AC80</f>
        <v>0</v>
      </c>
      <c r="AD80" s="48">
        <f>$CK80*C_Of!AD80</f>
        <v>0</v>
      </c>
      <c r="AE80" s="48">
        <f>$CK80*C_Of!AE80</f>
        <v>0</v>
      </c>
      <c r="AF80" s="48">
        <f>$CK80*C_Of!AF80</f>
        <v>0</v>
      </c>
      <c r="AG80" s="48">
        <f>$CK80*C_Of!AG80</f>
        <v>0</v>
      </c>
      <c r="AH80" s="48">
        <f>$CK80*C_Of!AH80</f>
        <v>0</v>
      </c>
      <c r="AI80" s="48">
        <f>$CK80*C_Of!AI80</f>
        <v>0</v>
      </c>
      <c r="AJ80" s="48">
        <f>$CK80*C_Of!AJ80</f>
        <v>0</v>
      </c>
      <c r="AK80" s="48">
        <f>$CK80*C_Of!AK80</f>
        <v>0</v>
      </c>
      <c r="AL80" s="48">
        <f>$CK80*C_Of!AL80</f>
        <v>0</v>
      </c>
      <c r="AM80" s="48">
        <f>$CK80*C_Of!AM80</f>
        <v>0</v>
      </c>
      <c r="AN80" s="48">
        <f>$CK80*C_Of!AN80</f>
        <v>0</v>
      </c>
      <c r="AO80" s="48">
        <f>$CK80*C_Of!AO80</f>
        <v>0</v>
      </c>
      <c r="AP80" s="48">
        <f>$CK80*C_Of!AP80</f>
        <v>0</v>
      </c>
      <c r="AQ80" s="48">
        <f>$CK80*C_Of!AQ80</f>
        <v>0</v>
      </c>
      <c r="AR80" s="48">
        <f>$CK80*C_Of!AR80</f>
        <v>0</v>
      </c>
      <c r="AS80" s="48">
        <f>$CK80*C_Of!AS80</f>
        <v>0</v>
      </c>
      <c r="AT80" s="48">
        <f>$CK80*C_Of!AT80</f>
        <v>0</v>
      </c>
      <c r="AU80" s="48">
        <f>$CK80*C_Of!AU80</f>
        <v>0</v>
      </c>
      <c r="AV80" s="48">
        <f>$CK80*C_Of!AV80</f>
        <v>0</v>
      </c>
      <c r="AW80" s="48">
        <f>$CK80*C_Of!AW80</f>
        <v>0</v>
      </c>
      <c r="AX80" s="48">
        <f>$CK80*C_Of!AX80</f>
        <v>0</v>
      </c>
      <c r="AY80" s="48">
        <f>$CK80*C_Of!AY80</f>
        <v>0</v>
      </c>
      <c r="AZ80" s="48">
        <f>$CK80*C_Of!AZ80</f>
        <v>0</v>
      </c>
      <c r="BA80" s="48">
        <f>$CK80*C_Of!BA80</f>
        <v>0</v>
      </c>
      <c r="BB80" s="48">
        <f>$CK80*C_Of!BB80</f>
        <v>0</v>
      </c>
      <c r="BC80" s="48">
        <f>$CK80*C_Of!BC80</f>
        <v>0</v>
      </c>
      <c r="BD80" s="48">
        <f>$CK80*C_Of!BD80</f>
        <v>0</v>
      </c>
      <c r="BE80" s="48">
        <f>$CK80*C_Of!BE80</f>
        <v>0</v>
      </c>
      <c r="BF80" s="48">
        <f>$CK80*C_Of!BF80</f>
        <v>0</v>
      </c>
      <c r="BG80" s="48">
        <f>$CK80*C_Of!BG80</f>
        <v>0</v>
      </c>
      <c r="BH80" s="48">
        <f>$CK80*C_Of!BH80</f>
        <v>0</v>
      </c>
      <c r="BI80" s="48">
        <f>$CK80*C_Of!BI80</f>
        <v>0</v>
      </c>
      <c r="BJ80" s="48">
        <f>$CK80*C_Of!BJ80</f>
        <v>0</v>
      </c>
      <c r="BK80" s="48">
        <f>$CK80*C_Of!BK80</f>
        <v>0</v>
      </c>
      <c r="BL80" s="48">
        <f>$CK80*C_Of!BL80</f>
        <v>0</v>
      </c>
      <c r="BM80" s="48">
        <f>$CK80*C_Of!BM80</f>
        <v>0</v>
      </c>
      <c r="BN80" s="48">
        <f>$CK80*C_Of!BN80</f>
        <v>0</v>
      </c>
      <c r="BO80" s="48">
        <f>$CK80*C_Of!BO80</f>
        <v>0</v>
      </c>
      <c r="BP80" s="48">
        <f>$CK80*C_Of!BP80</f>
        <v>0</v>
      </c>
      <c r="BQ80" s="48">
        <f>$CK80*C_Of!BQ80</f>
        <v>0</v>
      </c>
      <c r="BR80" s="48">
        <f>$CK80*C_Of!BR80</f>
        <v>0</v>
      </c>
      <c r="BS80" s="48">
        <f>$CK80*C_Of!BS80</f>
        <v>0</v>
      </c>
      <c r="BT80" s="48">
        <f>$CK80*C_Of!BT80</f>
        <v>0</v>
      </c>
      <c r="BU80" s="48">
        <f>$CK80*C_Of!BU80</f>
        <v>0</v>
      </c>
      <c r="BV80" s="48">
        <f>$CK80*C_Of!BV80</f>
        <v>0</v>
      </c>
      <c r="BW80" s="48">
        <f>$CK80*C_Of!BW80</f>
        <v>0</v>
      </c>
      <c r="BX80" s="48">
        <f>$CK80*C_Of!BX80</f>
        <v>0</v>
      </c>
      <c r="BY80" s="48">
        <f>$CK80*C_Of!BY80</f>
        <v>0</v>
      </c>
      <c r="BZ80" s="48">
        <f>$CK80*C_Of!BZ80</f>
        <v>0</v>
      </c>
      <c r="CA80" s="55">
        <f>$CK80*C_Of!CA80</f>
        <v>0</v>
      </c>
      <c r="CB80" s="83">
        <f t="shared" si="4"/>
        <v>0</v>
      </c>
      <c r="CC80" s="51">
        <f>$CK80*C_Of!CC80</f>
        <v>79417.999999999985</v>
      </c>
      <c r="CD80" s="48">
        <f>$CK80*C_Of!CD80</f>
        <v>3899881.9999999986</v>
      </c>
      <c r="CE80" s="48">
        <f>$CK80*C_Of!CE80</f>
        <v>0</v>
      </c>
      <c r="CF80" s="48">
        <f>$CK80*C_Of!CF80</f>
        <v>0</v>
      </c>
      <c r="CG80" s="48">
        <f>$CK80*C_Of!CG80</f>
        <v>0</v>
      </c>
      <c r="CH80" s="82">
        <f>$CK80*C_Of!CH80</f>
        <v>0</v>
      </c>
      <c r="CI80" s="93">
        <f t="shared" si="5"/>
        <v>3979299.9999999986</v>
      </c>
      <c r="CJ80" s="127"/>
      <c r="CK80" s="48">
        <f>+Sim_V_Of!G73</f>
        <v>3979300</v>
      </c>
      <c r="CL80" s="48">
        <f t="shared" si="6"/>
        <v>0</v>
      </c>
      <c r="CM80" s="48"/>
      <c r="CN80" s="167">
        <f t="shared" si="7"/>
        <v>1</v>
      </c>
      <c r="CO80" s="360">
        <v>0</v>
      </c>
    </row>
    <row r="81" spans="1:93" ht="19.5" x14ac:dyDescent="0.25">
      <c r="B81" s="42" t="s">
        <v>72</v>
      </c>
      <c r="C81" s="43" t="s">
        <v>183</v>
      </c>
      <c r="D81" s="51">
        <f>$CK81*C_Of!D81</f>
        <v>17.358987875073442</v>
      </c>
      <c r="E81" s="48">
        <f>$CK81*C_Of!E81</f>
        <v>13.451918943725971</v>
      </c>
      <c r="F81" s="48">
        <f>$CK81*C_Of!F81</f>
        <v>46.987330031304104</v>
      </c>
      <c r="G81" s="48">
        <f>$CK81*C_Of!G81</f>
        <v>6.6779314774710166</v>
      </c>
      <c r="H81" s="48">
        <f>$CK81*C_Of!H81</f>
        <v>146.14426647042035</v>
      </c>
      <c r="I81" s="48">
        <f>$CK81*C_Of!I81</f>
        <v>25.144380590001266</v>
      </c>
      <c r="J81" s="48">
        <f>$CK81*C_Of!J81</f>
        <v>24.999162123889622</v>
      </c>
      <c r="K81" s="48">
        <f>$CK81*C_Of!K81</f>
        <v>38.837425178045642</v>
      </c>
      <c r="L81" s="48">
        <f>$CK81*C_Of!L81</f>
        <v>27.664426435825646</v>
      </c>
      <c r="M81" s="48">
        <f>$CK81*C_Of!M81</f>
        <v>109.71851388158709</v>
      </c>
      <c r="N81" s="48">
        <f>$CK81*C_Of!N81</f>
        <v>6.7671534415375865</v>
      </c>
      <c r="O81" s="48">
        <f>$CK81*C_Of!O81</f>
        <v>469.36499454239049</v>
      </c>
      <c r="P81" s="48">
        <f>$CK81*C_Of!P81</f>
        <v>30.481357711984256</v>
      </c>
      <c r="Q81" s="48">
        <f>$CK81*C_Of!Q81</f>
        <v>8.4231341398577939</v>
      </c>
      <c r="R81" s="48">
        <f>$CK81*C_Of!R81</f>
        <v>38.475311489914965</v>
      </c>
      <c r="S81" s="48">
        <f>$CK81*C_Of!S81</f>
        <v>5.1406631325102303</v>
      </c>
      <c r="T81" s="48">
        <f>$CK81*C_Of!T81</f>
        <v>187.10441616187074</v>
      </c>
      <c r="U81" s="48">
        <f>$CK81*C_Of!U81</f>
        <v>285.54092819211951</v>
      </c>
      <c r="V81" s="48">
        <f>$CK81*C_Of!V81</f>
        <v>707.40614109550768</v>
      </c>
      <c r="W81" s="48">
        <f>$CK81*C_Of!W81</f>
        <v>203.73469850521701</v>
      </c>
      <c r="X81" s="48">
        <f>$CK81*C_Of!X81</f>
        <v>111.06800464778804</v>
      </c>
      <c r="Y81" s="48">
        <f>$CK81*C_Of!Y81</f>
        <v>29.909647433926256</v>
      </c>
      <c r="Z81" s="48">
        <f>$CK81*C_Of!Z81</f>
        <v>224.91629545862602</v>
      </c>
      <c r="AA81" s="48">
        <f>$CK81*C_Of!AA81</f>
        <v>52.41260544808155</v>
      </c>
      <c r="AB81" s="48">
        <f>$CK81*C_Of!AB81</f>
        <v>27.589801716010879</v>
      </c>
      <c r="AC81" s="48">
        <f>$CK81*C_Of!AC81</f>
        <v>22.126614665420625</v>
      </c>
      <c r="AD81" s="48">
        <f>$CK81*C_Of!AD81</f>
        <v>25.477528374841889</v>
      </c>
      <c r="AE81" s="48">
        <f>$CK81*C_Of!AE81</f>
        <v>272.69777670811936</v>
      </c>
      <c r="AF81" s="48">
        <f>$CK81*C_Of!AF81</f>
        <v>83.550966310106574</v>
      </c>
      <c r="AG81" s="48">
        <f>$CK81*C_Of!AG81</f>
        <v>22.787586649032249</v>
      </c>
      <c r="AH81" s="48">
        <f>$CK81*C_Of!AH81</f>
        <v>30.984424314906359</v>
      </c>
      <c r="AI81" s="48">
        <f>$CK81*C_Of!AI81</f>
        <v>22.580981532644461</v>
      </c>
      <c r="AJ81" s="48">
        <f>$CK81*C_Of!AJ81</f>
        <v>0</v>
      </c>
      <c r="AK81" s="48">
        <f>$CK81*C_Of!AK81</f>
        <v>28.909333113350595</v>
      </c>
      <c r="AL81" s="48">
        <f>$CK81*C_Of!AL81</f>
        <v>35.415464325042279</v>
      </c>
      <c r="AM81" s="48">
        <f>$CK81*C_Of!AM81</f>
        <v>14.913841272988346</v>
      </c>
      <c r="AN81" s="48">
        <f>$CK81*C_Of!AN81</f>
        <v>41.504612717506255</v>
      </c>
      <c r="AO81" s="48">
        <f>$CK81*C_Of!AO81</f>
        <v>73.937515166400502</v>
      </c>
      <c r="AP81" s="48">
        <f>$CK81*C_Of!AP81</f>
        <v>18.240881258283757</v>
      </c>
      <c r="AQ81" s="48">
        <f>$CK81*C_Of!AQ81</f>
        <v>216.14865575265233</v>
      </c>
      <c r="AR81" s="48">
        <f>$CK81*C_Of!AR81</f>
        <v>32.051348898765845</v>
      </c>
      <c r="AS81" s="48">
        <f>$CK81*C_Of!AS81</f>
        <v>47.918242005370089</v>
      </c>
      <c r="AT81" s="48">
        <f>$CK81*C_Of!AT81</f>
        <v>24.886727575825333</v>
      </c>
      <c r="AU81" s="48">
        <f>$CK81*C_Of!AU81</f>
        <v>10.626990012000789</v>
      </c>
      <c r="AV81" s="48">
        <f>$CK81*C_Of!AV81</f>
        <v>73.414037628496956</v>
      </c>
      <c r="AW81" s="48">
        <f>$CK81*C_Of!AW81</f>
        <v>14.146086176620937</v>
      </c>
      <c r="AX81" s="48">
        <f>$CK81*C_Of!AX81</f>
        <v>33.626959278799205</v>
      </c>
      <c r="AY81" s="48">
        <f>$CK81*C_Of!AY81</f>
        <v>44.191262412475787</v>
      </c>
      <c r="AZ81" s="48">
        <f>$CK81*C_Of!AZ81</f>
        <v>37.110952051597195</v>
      </c>
      <c r="BA81" s="48">
        <f>$CK81*C_Of!BA81</f>
        <v>10.173181129126847</v>
      </c>
      <c r="BB81" s="48">
        <f>$CK81*C_Of!BB81</f>
        <v>22.181965511882449</v>
      </c>
      <c r="BC81" s="48">
        <f>$CK81*C_Of!BC81</f>
        <v>7.2529072324636701</v>
      </c>
      <c r="BD81" s="48">
        <f>$CK81*C_Of!BD81</f>
        <v>38.644704067261983</v>
      </c>
      <c r="BE81" s="48">
        <f>$CK81*C_Of!BE81</f>
        <v>25.168317231713413</v>
      </c>
      <c r="BF81" s="48">
        <f>$CK81*C_Of!BF81</f>
        <v>30.62466806166162</v>
      </c>
      <c r="BG81" s="48">
        <f>$CK81*C_Of!BG81</f>
        <v>28.40196727889403</v>
      </c>
      <c r="BH81" s="48">
        <f>$CK81*C_Of!BH81</f>
        <v>21.384752156433343</v>
      </c>
      <c r="BI81" s="48">
        <f>$CK81*C_Of!BI81</f>
        <v>327.5703074208505</v>
      </c>
      <c r="BJ81" s="48">
        <f>$CK81*C_Of!BJ81</f>
        <v>203.73650201143238</v>
      </c>
      <c r="BK81" s="48">
        <f>$CK81*C_Of!BK81</f>
        <v>577.32858782186406</v>
      </c>
      <c r="BL81" s="48">
        <f>$CK81*C_Of!BL81</f>
        <v>4.4758565624810096</v>
      </c>
      <c r="BM81" s="48">
        <f>$CK81*C_Of!BM81</f>
        <v>10.677283237493882</v>
      </c>
      <c r="BN81" s="48">
        <f>$CK81*C_Of!BN81</f>
        <v>83.994763897453495</v>
      </c>
      <c r="BO81" s="48">
        <f>$CK81*C_Of!BO81</f>
        <v>27.234107175701368</v>
      </c>
      <c r="BP81" s="48">
        <f>$CK81*C_Of!BP81</f>
        <v>23.082123021971562</v>
      </c>
      <c r="BQ81" s="48">
        <f>$CK81*C_Of!BQ81</f>
        <v>23.885615400708275</v>
      </c>
      <c r="BR81" s="48">
        <f>$CK81*C_Of!BR81</f>
        <v>2.3139917295174044</v>
      </c>
      <c r="BS81" s="48">
        <f>$CK81*C_Of!BS81</f>
        <v>4.8755212458626769</v>
      </c>
      <c r="BT81" s="48">
        <f>$CK81*C_Of!BT81</f>
        <v>49.561434121887075</v>
      </c>
      <c r="BU81" s="48">
        <f>$CK81*C_Of!BU81</f>
        <v>3065.5595423984601</v>
      </c>
      <c r="BV81" s="48">
        <f>$CK81*C_Of!BV81</f>
        <v>33.822482192790972</v>
      </c>
      <c r="BW81" s="48">
        <f>$CK81*C_Of!BW81</f>
        <v>196.9697995713193</v>
      </c>
      <c r="BX81" s="48">
        <f>$CK81*C_Of!BX81</f>
        <v>935524.28083673003</v>
      </c>
      <c r="BY81" s="48">
        <f>$CK81*C_Of!BY81</f>
        <v>351218.48556385125</v>
      </c>
      <c r="BZ81" s="48">
        <f>$CK81*C_Of!BZ81</f>
        <v>31.775730168002845</v>
      </c>
      <c r="CA81" s="55">
        <f>$CK81*C_Of!CA81</f>
        <v>0</v>
      </c>
      <c r="CB81" s="83">
        <f t="shared" si="4"/>
        <v>1295666.0307955544</v>
      </c>
      <c r="CC81" s="51">
        <f>$CK81*C_Of!CC81</f>
        <v>2126827.8862275467</v>
      </c>
      <c r="CD81" s="48">
        <f>$CK81*C_Of!CD81</f>
        <v>0</v>
      </c>
      <c r="CE81" s="48">
        <f>$CK81*C_Of!CE81</f>
        <v>550253.99999999919</v>
      </c>
      <c r="CF81" s="48">
        <f>$CK81*C_Of!CF81</f>
        <v>1210.8806672369547</v>
      </c>
      <c r="CG81" s="48">
        <f>$CK81*C_Of!CG81</f>
        <v>0</v>
      </c>
      <c r="CH81" s="82">
        <f>$CK81*C_Of!CH81</f>
        <v>5.2023096663815291</v>
      </c>
      <c r="CI81" s="93">
        <f t="shared" si="5"/>
        <v>3973964.0000000033</v>
      </c>
      <c r="CJ81" s="127"/>
      <c r="CK81" s="48">
        <f>+Sim_V_Of!G74</f>
        <v>3973964.0000000028</v>
      </c>
      <c r="CL81" s="48">
        <f t="shared" si="6"/>
        <v>0</v>
      </c>
      <c r="CM81" s="48"/>
      <c r="CN81" s="167">
        <f t="shared" si="7"/>
        <v>0.67396130644476071</v>
      </c>
      <c r="CO81" s="360">
        <v>0</v>
      </c>
    </row>
    <row r="82" spans="1:93" ht="19.5" x14ac:dyDescent="0.25">
      <c r="B82" s="42" t="s">
        <v>73</v>
      </c>
      <c r="C82" s="43" t="s">
        <v>184</v>
      </c>
      <c r="D82" s="51">
        <f>$CK82*C_Of!D82</f>
        <v>0</v>
      </c>
      <c r="E82" s="48">
        <f>$CK82*C_Of!E82</f>
        <v>0</v>
      </c>
      <c r="F82" s="48">
        <f>$CK82*C_Of!F82</f>
        <v>0</v>
      </c>
      <c r="G82" s="48">
        <f>$CK82*C_Of!G82</f>
        <v>0</v>
      </c>
      <c r="H82" s="48">
        <f>$CK82*C_Of!H82</f>
        <v>0</v>
      </c>
      <c r="I82" s="48">
        <f>$CK82*C_Of!I82</f>
        <v>0</v>
      </c>
      <c r="J82" s="48">
        <f>$CK82*C_Of!J82</f>
        <v>0</v>
      </c>
      <c r="K82" s="48">
        <f>$CK82*C_Of!K82</f>
        <v>0</v>
      </c>
      <c r="L82" s="48">
        <f>$CK82*C_Of!L82</f>
        <v>0</v>
      </c>
      <c r="M82" s="48">
        <f>$CK82*C_Of!M82</f>
        <v>0</v>
      </c>
      <c r="N82" s="48">
        <f>$CK82*C_Of!N82</f>
        <v>0</v>
      </c>
      <c r="O82" s="48">
        <f>$CK82*C_Of!O82</f>
        <v>0</v>
      </c>
      <c r="P82" s="48">
        <f>$CK82*C_Of!P82</f>
        <v>0</v>
      </c>
      <c r="Q82" s="48">
        <f>$CK82*C_Of!Q82</f>
        <v>0</v>
      </c>
      <c r="R82" s="48">
        <f>$CK82*C_Of!R82</f>
        <v>0</v>
      </c>
      <c r="S82" s="48">
        <f>$CK82*C_Of!S82</f>
        <v>0</v>
      </c>
      <c r="T82" s="48">
        <f>$CK82*C_Of!T82</f>
        <v>0</v>
      </c>
      <c r="U82" s="48">
        <f>$CK82*C_Of!U82</f>
        <v>0</v>
      </c>
      <c r="V82" s="48">
        <f>$CK82*C_Of!V82</f>
        <v>0</v>
      </c>
      <c r="W82" s="48">
        <f>$CK82*C_Of!W82</f>
        <v>0</v>
      </c>
      <c r="X82" s="48">
        <f>$CK82*C_Of!X82</f>
        <v>0</v>
      </c>
      <c r="Y82" s="48">
        <f>$CK82*C_Of!Y82</f>
        <v>0</v>
      </c>
      <c r="Z82" s="48">
        <f>$CK82*C_Of!Z82</f>
        <v>0</v>
      </c>
      <c r="AA82" s="48">
        <f>$CK82*C_Of!AA82</f>
        <v>0</v>
      </c>
      <c r="AB82" s="48">
        <f>$CK82*C_Of!AB82</f>
        <v>0</v>
      </c>
      <c r="AC82" s="48">
        <f>$CK82*C_Of!AC82</f>
        <v>0</v>
      </c>
      <c r="AD82" s="48">
        <f>$CK82*C_Of!AD82</f>
        <v>0</v>
      </c>
      <c r="AE82" s="48">
        <f>$CK82*C_Of!AE82</f>
        <v>0</v>
      </c>
      <c r="AF82" s="48">
        <f>$CK82*C_Of!AF82</f>
        <v>0</v>
      </c>
      <c r="AG82" s="48">
        <f>$CK82*C_Of!AG82</f>
        <v>0</v>
      </c>
      <c r="AH82" s="48">
        <f>$CK82*C_Of!AH82</f>
        <v>0</v>
      </c>
      <c r="AI82" s="48">
        <f>$CK82*C_Of!AI82</f>
        <v>0</v>
      </c>
      <c r="AJ82" s="48">
        <f>$CK82*C_Of!AJ82</f>
        <v>0</v>
      </c>
      <c r="AK82" s="48">
        <f>$CK82*C_Of!AK82</f>
        <v>0</v>
      </c>
      <c r="AL82" s="48">
        <f>$CK82*C_Of!AL82</f>
        <v>0</v>
      </c>
      <c r="AM82" s="48">
        <f>$CK82*C_Of!AM82</f>
        <v>0</v>
      </c>
      <c r="AN82" s="48">
        <f>$CK82*C_Of!AN82</f>
        <v>0</v>
      </c>
      <c r="AO82" s="48">
        <f>$CK82*C_Of!AO82</f>
        <v>0</v>
      </c>
      <c r="AP82" s="48">
        <f>$CK82*C_Of!AP82</f>
        <v>0</v>
      </c>
      <c r="AQ82" s="48">
        <f>$CK82*C_Of!AQ82</f>
        <v>0</v>
      </c>
      <c r="AR82" s="48">
        <f>$CK82*C_Of!AR82</f>
        <v>0</v>
      </c>
      <c r="AS82" s="48">
        <f>$CK82*C_Of!AS82</f>
        <v>0</v>
      </c>
      <c r="AT82" s="48">
        <f>$CK82*C_Of!AT82</f>
        <v>0</v>
      </c>
      <c r="AU82" s="48">
        <f>$CK82*C_Of!AU82</f>
        <v>0</v>
      </c>
      <c r="AV82" s="48">
        <f>$CK82*C_Of!AV82</f>
        <v>0</v>
      </c>
      <c r="AW82" s="48">
        <f>$CK82*C_Of!AW82</f>
        <v>0</v>
      </c>
      <c r="AX82" s="48">
        <f>$CK82*C_Of!AX82</f>
        <v>0</v>
      </c>
      <c r="AY82" s="48">
        <f>$CK82*C_Of!AY82</f>
        <v>0</v>
      </c>
      <c r="AZ82" s="48">
        <f>$CK82*C_Of!AZ82</f>
        <v>0</v>
      </c>
      <c r="BA82" s="48">
        <f>$CK82*C_Of!BA82</f>
        <v>0</v>
      </c>
      <c r="BB82" s="48">
        <f>$CK82*C_Of!BB82</f>
        <v>0</v>
      </c>
      <c r="BC82" s="48">
        <f>$CK82*C_Of!BC82</f>
        <v>0</v>
      </c>
      <c r="BD82" s="48">
        <f>$CK82*C_Of!BD82</f>
        <v>0</v>
      </c>
      <c r="BE82" s="48">
        <f>$CK82*C_Of!BE82</f>
        <v>0</v>
      </c>
      <c r="BF82" s="48">
        <f>$CK82*C_Of!BF82</f>
        <v>0</v>
      </c>
      <c r="BG82" s="48">
        <f>$CK82*C_Of!BG82</f>
        <v>0</v>
      </c>
      <c r="BH82" s="48">
        <f>$CK82*C_Of!BH82</f>
        <v>0</v>
      </c>
      <c r="BI82" s="48">
        <f>$CK82*C_Of!BI82</f>
        <v>0</v>
      </c>
      <c r="BJ82" s="48">
        <f>$CK82*C_Of!BJ82</f>
        <v>0</v>
      </c>
      <c r="BK82" s="48">
        <f>$CK82*C_Of!BK82</f>
        <v>0</v>
      </c>
      <c r="BL82" s="48">
        <f>$CK82*C_Of!BL82</f>
        <v>0</v>
      </c>
      <c r="BM82" s="48">
        <f>$CK82*C_Of!BM82</f>
        <v>0</v>
      </c>
      <c r="BN82" s="48">
        <f>$CK82*C_Of!BN82</f>
        <v>0</v>
      </c>
      <c r="BO82" s="48">
        <f>$CK82*C_Of!BO82</f>
        <v>0</v>
      </c>
      <c r="BP82" s="48">
        <f>$CK82*C_Of!BP82</f>
        <v>0</v>
      </c>
      <c r="BQ82" s="48">
        <f>$CK82*C_Of!BQ82</f>
        <v>0</v>
      </c>
      <c r="BR82" s="48">
        <f>$CK82*C_Of!BR82</f>
        <v>0</v>
      </c>
      <c r="BS82" s="48">
        <f>$CK82*C_Of!BS82</f>
        <v>0</v>
      </c>
      <c r="BT82" s="48">
        <f>$CK82*C_Of!BT82</f>
        <v>0</v>
      </c>
      <c r="BU82" s="48">
        <f>$CK82*C_Of!BU82</f>
        <v>0</v>
      </c>
      <c r="BV82" s="48">
        <f>$CK82*C_Of!BV82</f>
        <v>0</v>
      </c>
      <c r="BW82" s="48">
        <f>$CK82*C_Of!BW82</f>
        <v>0</v>
      </c>
      <c r="BX82" s="48">
        <f>$CK82*C_Of!BX82</f>
        <v>0</v>
      </c>
      <c r="BY82" s="48">
        <f>$CK82*C_Of!BY82</f>
        <v>0</v>
      </c>
      <c r="BZ82" s="48">
        <f>$CK82*C_Of!BZ82</f>
        <v>0</v>
      </c>
      <c r="CA82" s="55">
        <f>$CK82*C_Of!CA82</f>
        <v>0</v>
      </c>
      <c r="CB82" s="83">
        <f t="shared" si="4"/>
        <v>0</v>
      </c>
      <c r="CC82" s="51">
        <f>$CK82*C_Of!CC82</f>
        <v>70841.000000000029</v>
      </c>
      <c r="CD82" s="48">
        <f>$CK82*C_Of!CD82</f>
        <v>3972771.0000000009</v>
      </c>
      <c r="CE82" s="48">
        <f>$CK82*C_Of!CE82</f>
        <v>0</v>
      </c>
      <c r="CF82" s="48">
        <f>$CK82*C_Of!CF82</f>
        <v>0</v>
      </c>
      <c r="CG82" s="48">
        <f>$CK82*C_Of!CG82</f>
        <v>0</v>
      </c>
      <c r="CH82" s="82">
        <f>$CK82*C_Of!CH82</f>
        <v>0</v>
      </c>
      <c r="CI82" s="93">
        <f t="shared" si="5"/>
        <v>4043612.0000000009</v>
      </c>
      <c r="CJ82" s="127"/>
      <c r="CK82" s="48">
        <f>+Sim_V_Of!G75</f>
        <v>4043612.0000000009</v>
      </c>
      <c r="CL82" s="48">
        <f t="shared" si="6"/>
        <v>0</v>
      </c>
      <c r="CM82" s="48"/>
      <c r="CN82" s="167">
        <f t="shared" si="7"/>
        <v>1</v>
      </c>
      <c r="CO82" s="360">
        <v>0</v>
      </c>
    </row>
    <row r="83" spans="1:93" ht="19.5" x14ac:dyDescent="0.25">
      <c r="B83" s="56" t="s">
        <v>74</v>
      </c>
      <c r="C83" s="43" t="s">
        <v>185</v>
      </c>
      <c r="D83" s="51">
        <f>$CK83*C_Of!D83</f>
        <v>5955.5140978929285</v>
      </c>
      <c r="E83" s="48">
        <f>$CK83*C_Of!E83</f>
        <v>1220.4181375274402</v>
      </c>
      <c r="F83" s="48">
        <f>$CK83*C_Of!F83</f>
        <v>3982.9751008566591</v>
      </c>
      <c r="G83" s="48">
        <f>$CK83*C_Of!G83</f>
        <v>2571.6912166221496</v>
      </c>
      <c r="H83" s="48">
        <f>$CK83*C_Of!H83</f>
        <v>30962.667540399969</v>
      </c>
      <c r="I83" s="48">
        <f>$CK83*C_Of!I83</f>
        <v>14844.052931148957</v>
      </c>
      <c r="J83" s="48">
        <f>$CK83*C_Of!J83</f>
        <v>5294.283147803807</v>
      </c>
      <c r="K83" s="48">
        <f>$CK83*C_Of!K83</f>
        <v>10951.550946935224</v>
      </c>
      <c r="L83" s="48">
        <f>$CK83*C_Of!L83</f>
        <v>3215.9584094179595</v>
      </c>
      <c r="M83" s="48">
        <f>$CK83*C_Of!M83</f>
        <v>15280.97956259593</v>
      </c>
      <c r="N83" s="48">
        <f>$CK83*C_Of!N83</f>
        <v>3124.1783758485585</v>
      </c>
      <c r="O83" s="48">
        <f>$CK83*C_Of!O83</f>
        <v>20557.862038959465</v>
      </c>
      <c r="P83" s="48">
        <f>$CK83*C_Of!P83</f>
        <v>487.7822952194814</v>
      </c>
      <c r="Q83" s="48">
        <f>$CK83*C_Of!Q83</f>
        <v>127.21061001754187</v>
      </c>
      <c r="R83" s="48">
        <f>$CK83*C_Of!R83</f>
        <v>48965.749667357508</v>
      </c>
      <c r="S83" s="48">
        <f>$CK83*C_Of!S83</f>
        <v>5125.5317276125052</v>
      </c>
      <c r="T83" s="48">
        <f>$CK83*C_Of!T83</f>
        <v>7094.0767096506888</v>
      </c>
      <c r="U83" s="48">
        <f>$CK83*C_Of!U83</f>
        <v>9084.4065942173511</v>
      </c>
      <c r="V83" s="48">
        <f>$CK83*C_Of!V83</f>
        <v>16497.493721130933</v>
      </c>
      <c r="W83" s="48">
        <f>$CK83*C_Of!W83</f>
        <v>3361.7139132027783</v>
      </c>
      <c r="X83" s="48">
        <f>$CK83*C_Of!X83</f>
        <v>12636.829339302243</v>
      </c>
      <c r="Y83" s="48">
        <f>$CK83*C_Of!Y83</f>
        <v>783.72369746536606</v>
      </c>
      <c r="Z83" s="48">
        <f>$CK83*C_Of!Z83</f>
        <v>3500.121330044246</v>
      </c>
      <c r="AA83" s="48">
        <f>$CK83*C_Of!AA83</f>
        <v>1244.3701113627299</v>
      </c>
      <c r="AB83" s="48">
        <f>$CK83*C_Of!AB83</f>
        <v>2151.9679886322433</v>
      </c>
      <c r="AC83" s="48">
        <f>$CK83*C_Of!AC83</f>
        <v>770.23184709104328</v>
      </c>
      <c r="AD83" s="48">
        <f>$CK83*C_Of!AD83</f>
        <v>484.29703928831333</v>
      </c>
      <c r="AE83" s="48">
        <f>$CK83*C_Of!AE83</f>
        <v>4143.4042491871496</v>
      </c>
      <c r="AF83" s="48">
        <f>$CK83*C_Of!AF83</f>
        <v>1261.8307170925821</v>
      </c>
      <c r="AG83" s="48">
        <f>$CK83*C_Of!AG83</f>
        <v>344.15014059124712</v>
      </c>
      <c r="AH83" s="48">
        <f>$CK83*C_Of!AH83</f>
        <v>467.94310202070869</v>
      </c>
      <c r="AI83" s="48">
        <f>$CK83*C_Of!AI83</f>
        <v>341.02988126116259</v>
      </c>
      <c r="AJ83" s="48">
        <f>$CK83*C_Of!AJ83</f>
        <v>0</v>
      </c>
      <c r="AK83" s="48">
        <f>$CK83*C_Of!AK83</f>
        <v>436.60398130757437</v>
      </c>
      <c r="AL83" s="48">
        <f>$CK83*C_Of!AL83</f>
        <v>534.86300301507379</v>
      </c>
      <c r="AM83" s="48">
        <f>$CK83*C_Of!AM83</f>
        <v>225.23668916350348</v>
      </c>
      <c r="AN83" s="48">
        <f>$CK83*C_Of!AN83</f>
        <v>673.54064556167805</v>
      </c>
      <c r="AO83" s="48">
        <f>$CK83*C_Of!AO83</f>
        <v>1117.8318115175227</v>
      </c>
      <c r="AP83" s="48">
        <f>$CK83*C_Of!AP83</f>
        <v>275.48340007357359</v>
      </c>
      <c r="AQ83" s="48">
        <f>$CK83*C_Of!AQ83</f>
        <v>3303.2331992088652</v>
      </c>
      <c r="AR83" s="48">
        <f>$CK83*C_Of!AR83</f>
        <v>484.05635925986871</v>
      </c>
      <c r="AS83" s="48">
        <f>$CK83*C_Of!AS83</f>
        <v>723.68653938761099</v>
      </c>
      <c r="AT83" s="48">
        <f>$CK83*C_Of!AT83</f>
        <v>375.85247292696863</v>
      </c>
      <c r="AU83" s="48">
        <f>$CK83*C_Of!AU83</f>
        <v>160.49440263333739</v>
      </c>
      <c r="AV83" s="48">
        <f>$CK83*C_Of!AV83</f>
        <v>1108.7374788892462</v>
      </c>
      <c r="AW83" s="48">
        <f>$CK83*C_Of!AW83</f>
        <v>213.64164715997856</v>
      </c>
      <c r="AX83" s="48">
        <f>$CK83*C_Of!AX83</f>
        <v>509.70233431601088</v>
      </c>
      <c r="AY83" s="48">
        <f>$CK83*C_Of!AY83</f>
        <v>667.3997297912241</v>
      </c>
      <c r="AZ83" s="48">
        <f>$CK83*C_Of!AZ83</f>
        <v>560.46915203170863</v>
      </c>
      <c r="BA83" s="48">
        <f>$CK83*C_Of!BA83</f>
        <v>153.64074176753212</v>
      </c>
      <c r="BB83" s="48">
        <f>$CK83*C_Of!BB83</f>
        <v>335.0037310699048</v>
      </c>
      <c r="BC83" s="48">
        <f>$CK83*C_Of!BC83</f>
        <v>109.53722665728787</v>
      </c>
      <c r="BD83" s="48">
        <f>$CK83*C_Of!BD83</f>
        <v>583.6326831222442</v>
      </c>
      <c r="BE83" s="48">
        <f>$CK83*C_Of!BE83</f>
        <v>380.10518828272183</v>
      </c>
      <c r="BF83" s="48">
        <f>$CK83*C_Of!BF83</f>
        <v>462.509873524878</v>
      </c>
      <c r="BG83" s="48">
        <f>$CK83*C_Of!BG83</f>
        <v>3924.4696402089935</v>
      </c>
      <c r="BH83" s="48">
        <f>$CK83*C_Of!BH83</f>
        <v>351.39998465773095</v>
      </c>
      <c r="BI83" s="48">
        <f>$CK83*C_Of!BI83</f>
        <v>24880.827819518625</v>
      </c>
      <c r="BJ83" s="48">
        <f>$CK83*C_Of!BJ83</f>
        <v>10150.745719979039</v>
      </c>
      <c r="BK83" s="48">
        <f>$CK83*C_Of!BK83</f>
        <v>38567.218197309725</v>
      </c>
      <c r="BL83" s="48">
        <f>$CK83*C_Of!BL83</f>
        <v>67.596744182189028</v>
      </c>
      <c r="BM83" s="48">
        <f>$CK83*C_Of!BM83</f>
        <v>4052.5809039733476</v>
      </c>
      <c r="BN83" s="48">
        <f>$CK83*C_Of!BN83</f>
        <v>14639.855841275668</v>
      </c>
      <c r="BO83" s="48">
        <f>$CK83*C_Of!BO83</f>
        <v>83182.416430872749</v>
      </c>
      <c r="BP83" s="48">
        <f>$CK83*C_Of!BP83</f>
        <v>21029.146825932738</v>
      </c>
      <c r="BQ83" s="48">
        <f>$CK83*C_Of!BQ83</f>
        <v>5804.778174285153</v>
      </c>
      <c r="BR83" s="48">
        <f>$CK83*C_Of!BR83</f>
        <v>1758.5336573277073</v>
      </c>
      <c r="BS83" s="48">
        <f>$CK83*C_Of!BS83</f>
        <v>24065.71153640281</v>
      </c>
      <c r="BT83" s="48">
        <f>$CK83*C_Of!BT83</f>
        <v>136362.07857496408</v>
      </c>
      <c r="BU83" s="48">
        <f>$CK83*C_Of!BU83</f>
        <v>10722.061192361267</v>
      </c>
      <c r="BV83" s="48">
        <f>$CK83*C_Of!BV83</f>
        <v>50695.360566142292</v>
      </c>
      <c r="BW83" s="48">
        <f>$CK83*C_Of!BW83</f>
        <v>6198.8859511727196</v>
      </c>
      <c r="BX83" s="48">
        <f>$CK83*C_Of!BX83</f>
        <v>25491.08135993118</v>
      </c>
      <c r="BY83" s="48">
        <f>$CK83*C_Of!BY83</f>
        <v>2763.475914353302</v>
      </c>
      <c r="BZ83" s="48">
        <f>$CK83*C_Of!BZ83</f>
        <v>129834.87185969519</v>
      </c>
      <c r="CA83" s="55">
        <f>$CK83*C_Of!CA83</f>
        <v>0</v>
      </c>
      <c r="CB83" s="83">
        <f t="shared" si="4"/>
        <v>844774.35537297151</v>
      </c>
      <c r="CC83" s="51">
        <f>$CK83*C_Of!CC83</f>
        <v>831172.30789556215</v>
      </c>
      <c r="CD83" s="48">
        <f>$CK83*C_Of!CD83</f>
        <v>0</v>
      </c>
      <c r="CE83" s="48">
        <f>$CK83*C_Of!CE83</f>
        <v>584751.8198985724</v>
      </c>
      <c r="CF83" s="48">
        <f>$CK83*C_Of!CF83</f>
        <v>18287.357862291141</v>
      </c>
      <c r="CG83" s="48">
        <f>$CK83*C_Of!CG83</f>
        <v>0</v>
      </c>
      <c r="CH83" s="82">
        <f>$CK83*C_Of!CH83</f>
        <v>3346.1589705981464</v>
      </c>
      <c r="CI83" s="93">
        <f t="shared" si="5"/>
        <v>2282331.9999999949</v>
      </c>
      <c r="CJ83" s="127"/>
      <c r="CK83" s="48">
        <f>+Sim_V_Of!G76</f>
        <v>2282331.9999999949</v>
      </c>
      <c r="CL83" s="48">
        <f t="shared" si="6"/>
        <v>0</v>
      </c>
      <c r="CM83" s="48"/>
      <c r="CN83" s="167">
        <f t="shared" si="7"/>
        <v>0.62986351005332575</v>
      </c>
      <c r="CO83" s="360">
        <v>0</v>
      </c>
    </row>
    <row r="84" spans="1:93" ht="19.5" x14ac:dyDescent="0.25">
      <c r="B84" s="56" t="s">
        <v>75</v>
      </c>
      <c r="C84" s="43" t="s">
        <v>186</v>
      </c>
      <c r="D84" s="51">
        <f>$CK84*C_Of!D84</f>
        <v>0</v>
      </c>
      <c r="E84" s="48">
        <f>$CK84*C_Of!E84</f>
        <v>0</v>
      </c>
      <c r="F84" s="48">
        <f>$CK84*C_Of!F84</f>
        <v>0</v>
      </c>
      <c r="G84" s="48">
        <f>$CK84*C_Of!G84</f>
        <v>0</v>
      </c>
      <c r="H84" s="48">
        <f>$CK84*C_Of!H84</f>
        <v>0</v>
      </c>
      <c r="I84" s="48">
        <f>$CK84*C_Of!I84</f>
        <v>0</v>
      </c>
      <c r="J84" s="48">
        <f>$CK84*C_Of!J84</f>
        <v>0</v>
      </c>
      <c r="K84" s="48">
        <f>$CK84*C_Of!K84</f>
        <v>0</v>
      </c>
      <c r="L84" s="48">
        <f>$CK84*C_Of!L84</f>
        <v>0</v>
      </c>
      <c r="M84" s="48">
        <f>$CK84*C_Of!M84</f>
        <v>0</v>
      </c>
      <c r="N84" s="48">
        <f>$CK84*C_Of!N84</f>
        <v>0</v>
      </c>
      <c r="O84" s="48">
        <f>$CK84*C_Of!O84</f>
        <v>0</v>
      </c>
      <c r="P84" s="48">
        <f>$CK84*C_Of!P84</f>
        <v>0</v>
      </c>
      <c r="Q84" s="48">
        <f>$CK84*C_Of!Q84</f>
        <v>0</v>
      </c>
      <c r="R84" s="48">
        <f>$CK84*C_Of!R84</f>
        <v>0</v>
      </c>
      <c r="S84" s="48">
        <f>$CK84*C_Of!S84</f>
        <v>0</v>
      </c>
      <c r="T84" s="48">
        <f>$CK84*C_Of!T84</f>
        <v>0</v>
      </c>
      <c r="U84" s="48">
        <f>$CK84*C_Of!U84</f>
        <v>0</v>
      </c>
      <c r="V84" s="48">
        <f>$CK84*C_Of!V84</f>
        <v>0</v>
      </c>
      <c r="W84" s="48">
        <f>$CK84*C_Of!W84</f>
        <v>0</v>
      </c>
      <c r="X84" s="48">
        <f>$CK84*C_Of!X84</f>
        <v>0</v>
      </c>
      <c r="Y84" s="48">
        <f>$CK84*C_Of!Y84</f>
        <v>0</v>
      </c>
      <c r="Z84" s="48">
        <f>$CK84*C_Of!Z84</f>
        <v>0</v>
      </c>
      <c r="AA84" s="48">
        <f>$CK84*C_Of!AA84</f>
        <v>0</v>
      </c>
      <c r="AB84" s="48">
        <f>$CK84*C_Of!AB84</f>
        <v>0</v>
      </c>
      <c r="AC84" s="48">
        <f>$CK84*C_Of!AC84</f>
        <v>0</v>
      </c>
      <c r="AD84" s="48">
        <f>$CK84*C_Of!AD84</f>
        <v>0</v>
      </c>
      <c r="AE84" s="48">
        <f>$CK84*C_Of!AE84</f>
        <v>0</v>
      </c>
      <c r="AF84" s="48">
        <f>$CK84*C_Of!AF84</f>
        <v>0</v>
      </c>
      <c r="AG84" s="48">
        <f>$CK84*C_Of!AG84</f>
        <v>0</v>
      </c>
      <c r="AH84" s="48">
        <f>$CK84*C_Of!AH84</f>
        <v>0</v>
      </c>
      <c r="AI84" s="48">
        <f>$CK84*C_Of!AI84</f>
        <v>0</v>
      </c>
      <c r="AJ84" s="48">
        <f>$CK84*C_Of!AJ84</f>
        <v>0</v>
      </c>
      <c r="AK84" s="48">
        <f>$CK84*C_Of!AK84</f>
        <v>0</v>
      </c>
      <c r="AL84" s="48">
        <f>$CK84*C_Of!AL84</f>
        <v>0</v>
      </c>
      <c r="AM84" s="48">
        <f>$CK84*C_Of!AM84</f>
        <v>0</v>
      </c>
      <c r="AN84" s="48">
        <f>$CK84*C_Of!AN84</f>
        <v>0</v>
      </c>
      <c r="AO84" s="48">
        <f>$CK84*C_Of!AO84</f>
        <v>0</v>
      </c>
      <c r="AP84" s="48">
        <f>$CK84*C_Of!AP84</f>
        <v>0</v>
      </c>
      <c r="AQ84" s="48">
        <f>$CK84*C_Of!AQ84</f>
        <v>0</v>
      </c>
      <c r="AR84" s="48">
        <f>$CK84*C_Of!AR84</f>
        <v>0</v>
      </c>
      <c r="AS84" s="48">
        <f>$CK84*C_Of!AS84</f>
        <v>0</v>
      </c>
      <c r="AT84" s="48">
        <f>$CK84*C_Of!AT84</f>
        <v>0</v>
      </c>
      <c r="AU84" s="48">
        <f>$CK84*C_Of!AU84</f>
        <v>0</v>
      </c>
      <c r="AV84" s="48">
        <f>$CK84*C_Of!AV84</f>
        <v>0</v>
      </c>
      <c r="AW84" s="48">
        <f>$CK84*C_Of!AW84</f>
        <v>0</v>
      </c>
      <c r="AX84" s="48">
        <f>$CK84*C_Of!AX84</f>
        <v>0</v>
      </c>
      <c r="AY84" s="48">
        <f>$CK84*C_Of!AY84</f>
        <v>0</v>
      </c>
      <c r="AZ84" s="48">
        <f>$CK84*C_Of!AZ84</f>
        <v>0</v>
      </c>
      <c r="BA84" s="48">
        <f>$CK84*C_Of!BA84</f>
        <v>0</v>
      </c>
      <c r="BB84" s="48">
        <f>$CK84*C_Of!BB84</f>
        <v>0</v>
      </c>
      <c r="BC84" s="48">
        <f>$CK84*C_Of!BC84</f>
        <v>0</v>
      </c>
      <c r="BD84" s="48">
        <f>$CK84*C_Of!BD84</f>
        <v>0</v>
      </c>
      <c r="BE84" s="48">
        <f>$CK84*C_Of!BE84</f>
        <v>0</v>
      </c>
      <c r="BF84" s="48">
        <f>$CK84*C_Of!BF84</f>
        <v>0</v>
      </c>
      <c r="BG84" s="48">
        <f>$CK84*C_Of!BG84</f>
        <v>0</v>
      </c>
      <c r="BH84" s="48">
        <f>$CK84*C_Of!BH84</f>
        <v>0</v>
      </c>
      <c r="BI84" s="48">
        <f>$CK84*C_Of!BI84</f>
        <v>0</v>
      </c>
      <c r="BJ84" s="48">
        <f>$CK84*C_Of!BJ84</f>
        <v>0</v>
      </c>
      <c r="BK84" s="48">
        <f>$CK84*C_Of!BK84</f>
        <v>0</v>
      </c>
      <c r="BL84" s="48">
        <f>$CK84*C_Of!BL84</f>
        <v>0</v>
      </c>
      <c r="BM84" s="48">
        <f>$CK84*C_Of!BM84</f>
        <v>0</v>
      </c>
      <c r="BN84" s="48">
        <f>$CK84*C_Of!BN84</f>
        <v>0</v>
      </c>
      <c r="BO84" s="48">
        <f>$CK84*C_Of!BO84</f>
        <v>0</v>
      </c>
      <c r="BP84" s="48">
        <f>$CK84*C_Of!BP84</f>
        <v>0</v>
      </c>
      <c r="BQ84" s="48">
        <f>$CK84*C_Of!BQ84</f>
        <v>0</v>
      </c>
      <c r="BR84" s="48">
        <f>$CK84*C_Of!BR84</f>
        <v>0</v>
      </c>
      <c r="BS84" s="48">
        <f>$CK84*C_Of!BS84</f>
        <v>0</v>
      </c>
      <c r="BT84" s="48">
        <f>$CK84*C_Of!BT84</f>
        <v>0</v>
      </c>
      <c r="BU84" s="48">
        <f>$CK84*C_Of!BU84</f>
        <v>0</v>
      </c>
      <c r="BV84" s="48">
        <f>$CK84*C_Of!BV84</f>
        <v>0</v>
      </c>
      <c r="BW84" s="48">
        <f>$CK84*C_Of!BW84</f>
        <v>0</v>
      </c>
      <c r="BX84" s="48">
        <f>$CK84*C_Of!BX84</f>
        <v>0</v>
      </c>
      <c r="BY84" s="48">
        <f>$CK84*C_Of!BY84</f>
        <v>0</v>
      </c>
      <c r="BZ84" s="48">
        <f>$CK84*C_Of!BZ84</f>
        <v>0</v>
      </c>
      <c r="CA84" s="55">
        <f>$CK84*C_Of!CA84</f>
        <v>0</v>
      </c>
      <c r="CB84" s="83">
        <f t="shared" si="4"/>
        <v>0</v>
      </c>
      <c r="CC84" s="51">
        <f>$CK84*C_Of!CC84</f>
        <v>782321</v>
      </c>
      <c r="CD84" s="48">
        <f>$CK84*C_Of!CD84</f>
        <v>0</v>
      </c>
      <c r="CE84" s="48">
        <f>$CK84*C_Of!CE84</f>
        <v>0</v>
      </c>
      <c r="CF84" s="48">
        <f>$CK84*C_Of!CF84</f>
        <v>0</v>
      </c>
      <c r="CG84" s="48">
        <f>$CK84*C_Of!CG84</f>
        <v>0</v>
      </c>
      <c r="CH84" s="82">
        <f>$CK84*C_Of!CH84</f>
        <v>0</v>
      </c>
      <c r="CI84" s="93">
        <f t="shared" si="5"/>
        <v>782321</v>
      </c>
      <c r="CJ84" s="127"/>
      <c r="CK84" s="48">
        <f>+Sim_V_Of!G77</f>
        <v>782321</v>
      </c>
      <c r="CL84" s="48">
        <f t="shared" si="6"/>
        <v>0</v>
      </c>
      <c r="CM84" s="48"/>
      <c r="CN84" s="167">
        <f t="shared" si="7"/>
        <v>1</v>
      </c>
      <c r="CO84" s="360">
        <v>0</v>
      </c>
    </row>
    <row r="85" spans="1:93" ht="19.5" x14ac:dyDescent="0.25">
      <c r="A85" s="28"/>
      <c r="B85" s="57" t="s">
        <v>720</v>
      </c>
      <c r="C85" s="46" t="s">
        <v>710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84">
        <f t="shared" si="4"/>
        <v>0</v>
      </c>
      <c r="CC85" s="78">
        <f>+'Ud pb'!CC85</f>
        <v>-1922754</v>
      </c>
      <c r="CD85" s="75">
        <f>+'Ud pb'!CD85</f>
        <v>0</v>
      </c>
      <c r="CE85" s="75">
        <f>+'Ud pb'!CE85</f>
        <v>0</v>
      </c>
      <c r="CF85" s="75">
        <f>+'Ud pb'!CF85</f>
        <v>0</v>
      </c>
      <c r="CG85" s="75">
        <f>+'Ud pb'!CG85</f>
        <v>0</v>
      </c>
      <c r="CH85" s="98">
        <f>+'Ud pb'!CH85</f>
        <v>1922754</v>
      </c>
      <c r="CI85" s="94">
        <f>+'Ud pb'!CI85</f>
        <v>0</v>
      </c>
      <c r="CJ85" s="127"/>
      <c r="CK85" s="81"/>
      <c r="CL85" s="81"/>
      <c r="CM85" s="81"/>
      <c r="CN85" s="81"/>
      <c r="CO85" s="81"/>
    </row>
    <row r="86" spans="1:93" x14ac:dyDescent="0.25">
      <c r="C86" s="125" t="s">
        <v>831</v>
      </c>
      <c r="D86" s="177">
        <f>SUM(D9:D85)</f>
        <v>218651.17950148939</v>
      </c>
      <c r="E86" s="178">
        <f t="shared" ref="E86:BP86" si="8">SUM(E9:E85)</f>
        <v>159341.8142662193</v>
      </c>
      <c r="F86" s="178">
        <f t="shared" si="8"/>
        <v>306781.57918228215</v>
      </c>
      <c r="G86" s="178">
        <f t="shared" si="8"/>
        <v>131169.12273931567</v>
      </c>
      <c r="H86" s="178">
        <f t="shared" si="8"/>
        <v>1693430.3579181999</v>
      </c>
      <c r="I86" s="178">
        <f t="shared" si="8"/>
        <v>577116.65335527982</v>
      </c>
      <c r="J86" s="178">
        <f t="shared" si="8"/>
        <v>196602.40460495281</v>
      </c>
      <c r="K86" s="178">
        <f t="shared" si="8"/>
        <v>318661.26336565078</v>
      </c>
      <c r="L86" s="178">
        <f t="shared" si="8"/>
        <v>260330.34613972006</v>
      </c>
      <c r="M86" s="178">
        <f t="shared" si="8"/>
        <v>1451960.2219878261</v>
      </c>
      <c r="N86" s="178">
        <f t="shared" si="8"/>
        <v>121751.916863366</v>
      </c>
      <c r="O86" s="178">
        <f t="shared" si="8"/>
        <v>4173865.5164272389</v>
      </c>
      <c r="P86" s="178">
        <f t="shared" si="8"/>
        <v>1412760.7338882494</v>
      </c>
      <c r="Q86" s="178">
        <f t="shared" si="8"/>
        <v>3889824.6228571748</v>
      </c>
      <c r="R86" s="178">
        <f t="shared" si="8"/>
        <v>1345881.3818450095</v>
      </c>
      <c r="S86" s="178">
        <f t="shared" si="8"/>
        <v>157142.18639274337</v>
      </c>
      <c r="T86" s="178">
        <f t="shared" si="8"/>
        <v>1621861.310775782</v>
      </c>
      <c r="U86" s="178">
        <f t="shared" si="8"/>
        <v>2331367.4091475983</v>
      </c>
      <c r="V86" s="178">
        <f t="shared" si="8"/>
        <v>4622986.9032770982</v>
      </c>
      <c r="W86" s="178">
        <f t="shared" si="8"/>
        <v>1197097.3723920414</v>
      </c>
      <c r="X86" s="178">
        <f t="shared" si="8"/>
        <v>1187935.855921055</v>
      </c>
      <c r="Y86" s="178">
        <f t="shared" si="8"/>
        <v>425307.7269238914</v>
      </c>
      <c r="Z86" s="178">
        <f t="shared" si="8"/>
        <v>801339.54716944904</v>
      </c>
      <c r="AA86" s="178">
        <f t="shared" si="8"/>
        <v>287324.88430453348</v>
      </c>
      <c r="AB86" s="178">
        <f t="shared" si="8"/>
        <v>240416.00984085273</v>
      </c>
      <c r="AC86" s="178">
        <f t="shared" si="8"/>
        <v>133397.32993488916</v>
      </c>
      <c r="AD86" s="178">
        <f t="shared" si="8"/>
        <v>161424.86416392002</v>
      </c>
      <c r="AE86" s="178">
        <f t="shared" si="8"/>
        <v>1345433.46950108</v>
      </c>
      <c r="AF86" s="178">
        <f t="shared" si="8"/>
        <v>572428.82761593233</v>
      </c>
      <c r="AG86" s="178">
        <f t="shared" si="8"/>
        <v>124622.87120147476</v>
      </c>
      <c r="AH86" s="178">
        <f t="shared" si="8"/>
        <v>436323.49300891411</v>
      </c>
      <c r="AI86" s="178">
        <f t="shared" si="8"/>
        <v>282213.86132633261</v>
      </c>
      <c r="AJ86" s="178">
        <f t="shared" si="8"/>
        <v>0</v>
      </c>
      <c r="AK86" s="178">
        <f t="shared" si="8"/>
        <v>197303.07186442168</v>
      </c>
      <c r="AL86" s="178">
        <f t="shared" si="8"/>
        <v>344133.28534331091</v>
      </c>
      <c r="AM86" s="178">
        <f t="shared" si="8"/>
        <v>153091.79931879428</v>
      </c>
      <c r="AN86" s="178">
        <f t="shared" si="8"/>
        <v>579062.98682513786</v>
      </c>
      <c r="AO86" s="178">
        <f t="shared" si="8"/>
        <v>1123734.6244135455</v>
      </c>
      <c r="AP86" s="178">
        <f t="shared" si="8"/>
        <v>220774.95538160659</v>
      </c>
      <c r="AQ86" s="178">
        <f t="shared" si="8"/>
        <v>2495698.7186035514</v>
      </c>
      <c r="AR86" s="178">
        <f t="shared" si="8"/>
        <v>218863.81430825003</v>
      </c>
      <c r="AS86" s="178">
        <f t="shared" si="8"/>
        <v>401854.99331579369</v>
      </c>
      <c r="AT86" s="178">
        <f t="shared" si="8"/>
        <v>148643.80413761945</v>
      </c>
      <c r="AU86" s="178">
        <f t="shared" si="8"/>
        <v>67781.502303084606</v>
      </c>
      <c r="AV86" s="178">
        <f t="shared" si="8"/>
        <v>469495.46081940579</v>
      </c>
      <c r="AW86" s="178">
        <f t="shared" si="8"/>
        <v>192893.83765377634</v>
      </c>
      <c r="AX86" s="178">
        <f t="shared" si="8"/>
        <v>527158.65651161002</v>
      </c>
      <c r="AY86" s="178">
        <f t="shared" si="8"/>
        <v>861625.30501536699</v>
      </c>
      <c r="AZ86" s="178">
        <f t="shared" si="8"/>
        <v>430325.96689517936</v>
      </c>
      <c r="BA86" s="178">
        <f t="shared" si="8"/>
        <v>124776.32362028955</v>
      </c>
      <c r="BB86" s="178">
        <f t="shared" si="8"/>
        <v>276893.55026882293</v>
      </c>
      <c r="BC86" s="178">
        <f t="shared" si="8"/>
        <v>86115.185458056993</v>
      </c>
      <c r="BD86" s="178">
        <f t="shared" si="8"/>
        <v>167549.84130791042</v>
      </c>
      <c r="BE86" s="178">
        <f t="shared" si="8"/>
        <v>287535.46655995969</v>
      </c>
      <c r="BF86" s="178">
        <f t="shared" si="8"/>
        <v>276002.61936745781</v>
      </c>
      <c r="BG86" s="178">
        <f t="shared" si="8"/>
        <v>1620063.2604064557</v>
      </c>
      <c r="BH86" s="178">
        <f t="shared" si="8"/>
        <v>536839.69911457505</v>
      </c>
      <c r="BI86" s="178">
        <f t="shared" si="8"/>
        <v>4964437.5155074717</v>
      </c>
      <c r="BJ86" s="178">
        <f t="shared" si="8"/>
        <v>9446779.0275237039</v>
      </c>
      <c r="BK86" s="178">
        <f t="shared" si="8"/>
        <v>5527023.1015859554</v>
      </c>
      <c r="BL86" s="178">
        <f t="shared" si="8"/>
        <v>205970.51092448574</v>
      </c>
      <c r="BM86" s="178">
        <f t="shared" si="8"/>
        <v>281123.6394485553</v>
      </c>
      <c r="BN86" s="178">
        <f t="shared" si="8"/>
        <v>1048546.8071162645</v>
      </c>
      <c r="BO86" s="178">
        <f t="shared" si="8"/>
        <v>2092321.2549830289</v>
      </c>
      <c r="BP86" s="178">
        <f t="shared" si="8"/>
        <v>1680348.9694917621</v>
      </c>
      <c r="BQ86" s="178">
        <f t="shared" ref="BQ86:CI86" si="9">SUM(BQ9:BQ85)</f>
        <v>1004233.4729122635</v>
      </c>
      <c r="BR86" s="178">
        <f t="shared" si="9"/>
        <v>298063.46274546027</v>
      </c>
      <c r="BS86" s="178">
        <f t="shared" si="9"/>
        <v>2697905.8862100211</v>
      </c>
      <c r="BT86" s="178">
        <f t="shared" si="9"/>
        <v>4779250.1757014953</v>
      </c>
      <c r="BU86" s="178">
        <f t="shared" si="9"/>
        <v>1141351.4367158399</v>
      </c>
      <c r="BV86" s="178">
        <f t="shared" si="9"/>
        <v>982687.11745508667</v>
      </c>
      <c r="BW86" s="178">
        <f t="shared" si="9"/>
        <v>361370.05113763345</v>
      </c>
      <c r="BX86" s="178">
        <f t="shared" si="9"/>
        <v>1920217.7875806428</v>
      </c>
      <c r="BY86" s="178">
        <f t="shared" si="9"/>
        <v>871200.84181056498</v>
      </c>
      <c r="BZ86" s="178">
        <f t="shared" si="9"/>
        <v>1132773.1744961657</v>
      </c>
      <c r="CA86" s="179">
        <f t="shared" si="9"/>
        <v>0</v>
      </c>
      <c r="CB86" s="239">
        <f t="shared" si="4"/>
        <v>84430575.999999955</v>
      </c>
      <c r="CC86" s="240">
        <f t="shared" si="9"/>
        <v>60711162.999999993</v>
      </c>
      <c r="CD86" s="178">
        <f t="shared" si="9"/>
        <v>15719494.000000004</v>
      </c>
      <c r="CE86" s="178">
        <f t="shared" si="9"/>
        <v>1461001.9999999977</v>
      </c>
      <c r="CF86" s="178">
        <f t="shared" si="9"/>
        <v>15887344.000000009</v>
      </c>
      <c r="CG86" s="178">
        <f t="shared" si="9"/>
        <v>1367258.999999997</v>
      </c>
      <c r="CH86" s="179">
        <f t="shared" si="9"/>
        <v>35914453.000000037</v>
      </c>
      <c r="CI86" s="50">
        <f t="shared" si="9"/>
        <v>215491291</v>
      </c>
      <c r="CJ86" s="127"/>
      <c r="CK86" s="81"/>
      <c r="CL86" s="81"/>
      <c r="CM86" s="241"/>
    </row>
    <row r="87" spans="1:93" x14ac:dyDescent="0.25">
      <c r="C87" s="181" t="s">
        <v>832</v>
      </c>
      <c r="D87" s="61">
        <f t="array" ref="D87:CA87">TRANSPOSE('Sim_Vt_Of(IxI)'!$B$3:$B$78)</f>
        <v>67146.978840999494</v>
      </c>
      <c r="E87" s="48">
        <v>20793.665302210698</v>
      </c>
      <c r="F87" s="48">
        <v>27399.8312992186</v>
      </c>
      <c r="G87" s="48">
        <v>12965.150779006601</v>
      </c>
      <c r="H87" s="48">
        <v>623791.79019345494</v>
      </c>
      <c r="I87" s="48">
        <v>24925.286423139001</v>
      </c>
      <c r="J87" s="48">
        <v>64942.219923447999</v>
      </c>
      <c r="K87" s="48">
        <v>78037.305771456202</v>
      </c>
      <c r="L87" s="48">
        <v>3039.4360221470902</v>
      </c>
      <c r="M87" s="48">
        <v>46829.406193486902</v>
      </c>
      <c r="N87" s="48">
        <v>28440.9170790391</v>
      </c>
      <c r="O87" s="48">
        <v>1052222.8209106601</v>
      </c>
      <c r="P87" s="48">
        <v>23295.787635738801</v>
      </c>
      <c r="Q87" s="48">
        <v>18263.756879315199</v>
      </c>
      <c r="R87" s="48">
        <v>59499.421428015798</v>
      </c>
      <c r="S87" s="48">
        <v>4584.2918801026399</v>
      </c>
      <c r="T87" s="48">
        <v>223429.05883117201</v>
      </c>
      <c r="U87" s="48">
        <v>126995.165153838</v>
      </c>
      <c r="V87" s="48">
        <v>29663.799877971302</v>
      </c>
      <c r="W87" s="48">
        <v>282176.84160529601</v>
      </c>
      <c r="X87" s="48">
        <v>21414.946490723101</v>
      </c>
      <c r="Y87" s="48">
        <v>16604.2423898448</v>
      </c>
      <c r="Z87" s="48">
        <v>399274.18520223699</v>
      </c>
      <c r="AA87" s="48">
        <v>1661.0506495209199</v>
      </c>
      <c r="AB87" s="48">
        <v>30216.568731462899</v>
      </c>
      <c r="AC87" s="48">
        <v>49754.144262816699</v>
      </c>
      <c r="AD87" s="48">
        <v>3805.57212206858</v>
      </c>
      <c r="AE87" s="48">
        <v>1389549.7582900501</v>
      </c>
      <c r="AF87" s="48">
        <v>104042.87001964499</v>
      </c>
      <c r="AG87" s="48">
        <v>1858.6376037684499</v>
      </c>
      <c r="AH87" s="48">
        <v>166695.80660857601</v>
      </c>
      <c r="AI87" s="48">
        <v>80735.445927055698</v>
      </c>
      <c r="AJ87" s="48">
        <v>0</v>
      </c>
      <c r="AK87" s="48">
        <v>199093.82978868799</v>
      </c>
      <c r="AL87" s="48">
        <v>184606.32058313399</v>
      </c>
      <c r="AM87" s="48">
        <v>52385.041905223399</v>
      </c>
      <c r="AN87" s="48">
        <v>94814.927138975399</v>
      </c>
      <c r="AO87" s="48">
        <v>499781.18839720002</v>
      </c>
      <c r="AP87" s="48">
        <v>95651.066172336505</v>
      </c>
      <c r="AQ87" s="48">
        <v>3833463.7289580698</v>
      </c>
      <c r="AR87" s="48">
        <v>284143.771406874</v>
      </c>
      <c r="AS87" s="48">
        <v>381563.13947502797</v>
      </c>
      <c r="AT87" s="48">
        <v>198484.123048215</v>
      </c>
      <c r="AU87" s="48">
        <v>87537.6985563208</v>
      </c>
      <c r="AV87" s="48">
        <v>690542.49334198202</v>
      </c>
      <c r="AW87" s="48">
        <v>94995.196380693698</v>
      </c>
      <c r="AX87" s="48">
        <v>116990.17431595</v>
      </c>
      <c r="AY87" s="48">
        <v>491339.356615178</v>
      </c>
      <c r="AZ87" s="48">
        <v>310363.56173003803</v>
      </c>
      <c r="BA87" s="48">
        <v>97752.266871536005</v>
      </c>
      <c r="BB87" s="48">
        <v>280003.241179456</v>
      </c>
      <c r="BC87" s="48">
        <v>56588.506770186803</v>
      </c>
      <c r="BD87" s="48">
        <v>297980.45060757798</v>
      </c>
      <c r="BE87" s="48">
        <v>146025.63821367</v>
      </c>
      <c r="BF87" s="48">
        <v>61057.058216672602</v>
      </c>
      <c r="BG87" s="48">
        <v>54794.3914012889</v>
      </c>
      <c r="BH87" s="48">
        <v>4880.6623302950802</v>
      </c>
      <c r="BI87" s="48">
        <v>967084.35479127301</v>
      </c>
      <c r="BJ87" s="48">
        <v>741323.91225420695</v>
      </c>
      <c r="BK87" s="48">
        <v>2334292.8569647302</v>
      </c>
      <c r="BL87" s="48">
        <v>405.20684038582499</v>
      </c>
      <c r="BM87" s="48">
        <v>17014.722085451798</v>
      </c>
      <c r="BN87" s="48">
        <v>358966.57882643701</v>
      </c>
      <c r="BO87" s="48">
        <v>135515.941902655</v>
      </c>
      <c r="BP87" s="48">
        <v>126962.88246804199</v>
      </c>
      <c r="BQ87" s="48">
        <v>180146.68716979999</v>
      </c>
      <c r="BR87" s="48">
        <v>172.49651358532299</v>
      </c>
      <c r="BS87" s="48">
        <v>10141.8063726154</v>
      </c>
      <c r="BT87" s="48">
        <v>347401.09786292101</v>
      </c>
      <c r="BU87" s="48">
        <v>141896.87518183101</v>
      </c>
      <c r="BV87" s="48">
        <v>6303.29913930166</v>
      </c>
      <c r="BW87" s="48">
        <v>3610.9297818759401</v>
      </c>
      <c r="BX87" s="48">
        <v>134481.18592870701</v>
      </c>
      <c r="BY87" s="48">
        <v>480357.47809465398</v>
      </c>
      <c r="BZ87" s="48">
        <v>15851.694089451001</v>
      </c>
      <c r="CA87" s="55">
        <v>0</v>
      </c>
      <c r="CB87" s="236">
        <f t="shared" si="4"/>
        <v>19700824.000000004</v>
      </c>
      <c r="CC87" s="51">
        <f>SUM('Um pb'!CC$9:CC$85)</f>
        <v>8945445</v>
      </c>
      <c r="CD87" s="48">
        <f>SUM('Um pb'!CD$9:CD$85)</f>
        <v>0</v>
      </c>
      <c r="CE87" s="48">
        <f>SUM('Um pb'!CE$9:CE$85)</f>
        <v>0</v>
      </c>
      <c r="CF87" s="48">
        <f>SUM('Um pb'!CF$9:CF$85)</f>
        <v>6549629</v>
      </c>
      <c r="CG87" s="48">
        <f>SUM('Um pb'!CG$9:CG$85)</f>
        <v>753745</v>
      </c>
      <c r="CH87" s="55">
        <f>SUM('Um pb'!CH$9:CH$85)</f>
        <v>0</v>
      </c>
      <c r="CI87" s="175">
        <f>SUM('Um pb'!CI$9:CI$85)</f>
        <v>35949643</v>
      </c>
      <c r="CJ87" s="81"/>
      <c r="CK87" s="81"/>
      <c r="CL87" s="81"/>
      <c r="CM87" s="182"/>
    </row>
    <row r="88" spans="1:93" x14ac:dyDescent="0.25">
      <c r="C88" s="183" t="s">
        <v>833</v>
      </c>
      <c r="D88" s="184">
        <f>SUM(D86:D87)</f>
        <v>285798.15834248887</v>
      </c>
      <c r="E88" s="166">
        <f t="shared" ref="E88:BP88" si="10">SUM(E86:E87)</f>
        <v>180135.47956842999</v>
      </c>
      <c r="F88" s="166">
        <f t="shared" si="10"/>
        <v>334181.41048150073</v>
      </c>
      <c r="G88" s="166">
        <f t="shared" si="10"/>
        <v>144134.27351832227</v>
      </c>
      <c r="H88" s="166">
        <f t="shared" si="10"/>
        <v>2317222.1481116549</v>
      </c>
      <c r="I88" s="166">
        <f t="shared" si="10"/>
        <v>602041.93977841886</v>
      </c>
      <c r="J88" s="166">
        <f t="shared" si="10"/>
        <v>261544.6245284008</v>
      </c>
      <c r="K88" s="166">
        <f t="shared" si="10"/>
        <v>396698.569137107</v>
      </c>
      <c r="L88" s="166">
        <f t="shared" si="10"/>
        <v>263369.78216186713</v>
      </c>
      <c r="M88" s="166">
        <f t="shared" si="10"/>
        <v>1498789.6281813129</v>
      </c>
      <c r="N88" s="166">
        <f t="shared" si="10"/>
        <v>150192.83394240509</v>
      </c>
      <c r="O88" s="166">
        <f t="shared" si="10"/>
        <v>5226088.337337899</v>
      </c>
      <c r="P88" s="166">
        <f t="shared" si="10"/>
        <v>1436056.5215239881</v>
      </c>
      <c r="Q88" s="166">
        <f t="shared" si="10"/>
        <v>3908088.3797364901</v>
      </c>
      <c r="R88" s="166">
        <f t="shared" si="10"/>
        <v>1405380.8032730252</v>
      </c>
      <c r="S88" s="166">
        <f t="shared" si="10"/>
        <v>161726.47827284603</v>
      </c>
      <c r="T88" s="166">
        <f t="shared" si="10"/>
        <v>1845290.369606954</v>
      </c>
      <c r="U88" s="166">
        <f t="shared" si="10"/>
        <v>2458362.5743014365</v>
      </c>
      <c r="V88" s="166">
        <f t="shared" si="10"/>
        <v>4652650.7031550696</v>
      </c>
      <c r="W88" s="166">
        <f t="shared" si="10"/>
        <v>1479274.2139973375</v>
      </c>
      <c r="X88" s="166">
        <f t="shared" si="10"/>
        <v>1209350.8024117781</v>
      </c>
      <c r="Y88" s="166">
        <f t="shared" si="10"/>
        <v>441911.96931373619</v>
      </c>
      <c r="Z88" s="166">
        <f t="shared" si="10"/>
        <v>1200613.732371686</v>
      </c>
      <c r="AA88" s="166">
        <f t="shared" si="10"/>
        <v>288985.93495405442</v>
      </c>
      <c r="AB88" s="166">
        <f t="shared" si="10"/>
        <v>270632.57857231563</v>
      </c>
      <c r="AC88" s="166">
        <f t="shared" si="10"/>
        <v>183151.47419770586</v>
      </c>
      <c r="AD88" s="166">
        <f t="shared" si="10"/>
        <v>165230.4362859886</v>
      </c>
      <c r="AE88" s="166">
        <f t="shared" si="10"/>
        <v>2734983.2277911301</v>
      </c>
      <c r="AF88" s="166">
        <f t="shared" si="10"/>
        <v>676471.69763557729</v>
      </c>
      <c r="AG88" s="166">
        <f t="shared" si="10"/>
        <v>126481.50880524321</v>
      </c>
      <c r="AH88" s="166">
        <f t="shared" si="10"/>
        <v>603019.29961749015</v>
      </c>
      <c r="AI88" s="166">
        <f t="shared" si="10"/>
        <v>362949.30725338834</v>
      </c>
      <c r="AJ88" s="166">
        <f t="shared" si="10"/>
        <v>0</v>
      </c>
      <c r="AK88" s="166">
        <f t="shared" si="10"/>
        <v>396396.9016531097</v>
      </c>
      <c r="AL88" s="166">
        <f t="shared" si="10"/>
        <v>528739.60592644487</v>
      </c>
      <c r="AM88" s="166">
        <f t="shared" si="10"/>
        <v>205476.84122401767</v>
      </c>
      <c r="AN88" s="166">
        <f t="shared" si="10"/>
        <v>673877.91396411322</v>
      </c>
      <c r="AO88" s="166">
        <f t="shared" si="10"/>
        <v>1623515.8128107456</v>
      </c>
      <c r="AP88" s="166">
        <f t="shared" si="10"/>
        <v>316426.02155394311</v>
      </c>
      <c r="AQ88" s="166">
        <f t="shared" si="10"/>
        <v>6329162.4475616217</v>
      </c>
      <c r="AR88" s="166">
        <f t="shared" si="10"/>
        <v>503007.58571512403</v>
      </c>
      <c r="AS88" s="166">
        <f t="shared" si="10"/>
        <v>783418.1327908216</v>
      </c>
      <c r="AT88" s="166">
        <f t="shared" si="10"/>
        <v>347127.92718583444</v>
      </c>
      <c r="AU88" s="166">
        <f t="shared" si="10"/>
        <v>155319.20085940539</v>
      </c>
      <c r="AV88" s="166">
        <f t="shared" si="10"/>
        <v>1160037.9541613879</v>
      </c>
      <c r="AW88" s="166">
        <f t="shared" si="10"/>
        <v>287889.03403447004</v>
      </c>
      <c r="AX88" s="166">
        <f t="shared" si="10"/>
        <v>644148.83082756004</v>
      </c>
      <c r="AY88" s="166">
        <f t="shared" si="10"/>
        <v>1352964.661630545</v>
      </c>
      <c r="AZ88" s="166">
        <f t="shared" si="10"/>
        <v>740689.52862521738</v>
      </c>
      <c r="BA88" s="166">
        <f t="shared" si="10"/>
        <v>222528.59049182554</v>
      </c>
      <c r="BB88" s="166">
        <f t="shared" si="10"/>
        <v>556896.79144827893</v>
      </c>
      <c r="BC88" s="166">
        <f t="shared" si="10"/>
        <v>142703.6922282438</v>
      </c>
      <c r="BD88" s="166">
        <f t="shared" si="10"/>
        <v>465530.29191548843</v>
      </c>
      <c r="BE88" s="166">
        <f t="shared" si="10"/>
        <v>433561.10477362969</v>
      </c>
      <c r="BF88" s="166">
        <f t="shared" si="10"/>
        <v>337059.67758413043</v>
      </c>
      <c r="BG88" s="166">
        <f t="shared" si="10"/>
        <v>1674857.6518077445</v>
      </c>
      <c r="BH88" s="166">
        <f t="shared" si="10"/>
        <v>541720.36144487013</v>
      </c>
      <c r="BI88" s="166">
        <f t="shared" si="10"/>
        <v>5931521.8702987451</v>
      </c>
      <c r="BJ88" s="166">
        <f t="shared" si="10"/>
        <v>10188102.939777911</v>
      </c>
      <c r="BK88" s="166">
        <f t="shared" si="10"/>
        <v>7861315.958550686</v>
      </c>
      <c r="BL88" s="166">
        <f t="shared" si="10"/>
        <v>206375.71776487157</v>
      </c>
      <c r="BM88" s="166">
        <f t="shared" si="10"/>
        <v>298138.36153400713</v>
      </c>
      <c r="BN88" s="166">
        <f t="shared" si="10"/>
        <v>1407513.3859427015</v>
      </c>
      <c r="BO88" s="166">
        <f t="shared" si="10"/>
        <v>2227837.196885684</v>
      </c>
      <c r="BP88" s="166">
        <f t="shared" si="10"/>
        <v>1807311.8519598041</v>
      </c>
      <c r="BQ88" s="166">
        <f t="shared" ref="BQ88:CA88" si="11">SUM(BQ86:BQ87)</f>
        <v>1184380.1600820634</v>
      </c>
      <c r="BR88" s="166">
        <f t="shared" si="11"/>
        <v>298235.9592590456</v>
      </c>
      <c r="BS88" s="166">
        <f t="shared" si="11"/>
        <v>2708047.6925826366</v>
      </c>
      <c r="BT88" s="166">
        <f t="shared" si="11"/>
        <v>5126651.273564416</v>
      </c>
      <c r="BU88" s="166">
        <f t="shared" si="11"/>
        <v>1283248.3118976709</v>
      </c>
      <c r="BV88" s="166">
        <f t="shared" si="11"/>
        <v>988990.41659438831</v>
      </c>
      <c r="BW88" s="166">
        <f t="shared" si="11"/>
        <v>364980.98091950937</v>
      </c>
      <c r="BX88" s="166">
        <f t="shared" si="11"/>
        <v>2054698.9735093499</v>
      </c>
      <c r="BY88" s="166">
        <f t="shared" si="11"/>
        <v>1351558.3199052189</v>
      </c>
      <c r="BZ88" s="166">
        <f t="shared" si="11"/>
        <v>1148624.8685856168</v>
      </c>
      <c r="CA88" s="185">
        <f t="shared" si="11"/>
        <v>0</v>
      </c>
      <c r="CB88" s="83">
        <f t="shared" si="4"/>
        <v>104131399.99999997</v>
      </c>
      <c r="CC88" s="237">
        <f t="shared" ref="CC88:CI88" si="12">SUM(CC86:CC87)</f>
        <v>69656608</v>
      </c>
      <c r="CD88" s="166">
        <f t="shared" si="12"/>
        <v>15719494.000000004</v>
      </c>
      <c r="CE88" s="166">
        <f t="shared" si="12"/>
        <v>1461001.9999999977</v>
      </c>
      <c r="CF88" s="166">
        <f t="shared" si="12"/>
        <v>22436973.000000007</v>
      </c>
      <c r="CG88" s="166">
        <f t="shared" si="12"/>
        <v>2121003.9999999972</v>
      </c>
      <c r="CH88" s="185">
        <f t="shared" si="12"/>
        <v>35914453.000000037</v>
      </c>
      <c r="CI88" s="49">
        <f t="shared" si="12"/>
        <v>251440934</v>
      </c>
      <c r="CJ88" s="127"/>
      <c r="CK88" s="81"/>
      <c r="CL88" s="81"/>
      <c r="CM88" s="182"/>
    </row>
    <row r="89" spans="1:93" x14ac:dyDescent="0.25">
      <c r="C89" s="181" t="s">
        <v>834</v>
      </c>
      <c r="D89" s="61">
        <f t="array" ref="D89:CA89">TRANSPOSE('Sim_Vt_Of(IxI)'!$C$3:$C$78)</f>
        <v>28161.841657510799</v>
      </c>
      <c r="E89" s="48">
        <v>8684.5204315699393</v>
      </c>
      <c r="F89" s="48">
        <v>21315.589518498698</v>
      </c>
      <c r="G89" s="48">
        <v>10852.726481677601</v>
      </c>
      <c r="H89" s="48">
        <v>249138.851888342</v>
      </c>
      <c r="I89" s="48">
        <v>62703.060221580403</v>
      </c>
      <c r="J89" s="48">
        <v>13592.3754715987</v>
      </c>
      <c r="K89" s="48">
        <v>30552.430862892601</v>
      </c>
      <c r="L89" s="48">
        <v>13360.217838132499</v>
      </c>
      <c r="M89" s="48">
        <v>44484.371818684704</v>
      </c>
      <c r="N89" s="48">
        <v>12526.166057594601</v>
      </c>
      <c r="O89" s="48">
        <v>-264024.337337901</v>
      </c>
      <c r="P89" s="48">
        <v>68387.478476010205</v>
      </c>
      <c r="Q89" s="48">
        <v>241048.62026351201</v>
      </c>
      <c r="R89" s="48">
        <v>60116.196726974697</v>
      </c>
      <c r="S89" s="48">
        <v>10101.5217271537</v>
      </c>
      <c r="T89" s="48">
        <v>14161.6303930458</v>
      </c>
      <c r="U89" s="48">
        <v>29698.425698563398</v>
      </c>
      <c r="V89" s="48">
        <v>9158.2968449263899</v>
      </c>
      <c r="W89" s="48">
        <v>4481.7860026624003</v>
      </c>
      <c r="X89" s="48">
        <v>19175.197588219398</v>
      </c>
      <c r="Y89" s="48">
        <v>4635.0306862630596</v>
      </c>
      <c r="Z89" s="48">
        <v>44761.267628314003</v>
      </c>
      <c r="AA89" s="48">
        <v>892.06504594558601</v>
      </c>
      <c r="AB89" s="48">
        <v>7027.4214276839803</v>
      </c>
      <c r="AC89" s="48">
        <v>5601.5258022941498</v>
      </c>
      <c r="AD89" s="48">
        <v>1379.5637140111901</v>
      </c>
      <c r="AE89" s="48">
        <v>53129.772208867398</v>
      </c>
      <c r="AF89" s="48">
        <v>26840.302364421499</v>
      </c>
      <c r="AG89" s="48">
        <v>795.49119475671398</v>
      </c>
      <c r="AH89" s="48">
        <v>23944.7003825094</v>
      </c>
      <c r="AI89" s="48">
        <v>28822.692746611399</v>
      </c>
      <c r="AJ89" s="48">
        <v>0</v>
      </c>
      <c r="AK89" s="48">
        <v>18956.098346890602</v>
      </c>
      <c r="AL89" s="48">
        <v>48264.394073555603</v>
      </c>
      <c r="AM89" s="48">
        <v>7457.1587759822696</v>
      </c>
      <c r="AN89" s="48">
        <v>17141.086035885899</v>
      </c>
      <c r="AO89" s="48">
        <v>37359.187189252603</v>
      </c>
      <c r="AP89" s="48">
        <v>17278.978446056601</v>
      </c>
      <c r="AQ89" s="48">
        <v>-1502927.44756162</v>
      </c>
      <c r="AR89" s="48">
        <v>22554.414284875598</v>
      </c>
      <c r="AS89" s="48">
        <v>29269.867209177599</v>
      </c>
      <c r="AT89" s="48">
        <v>17652.0728141658</v>
      </c>
      <c r="AU89" s="48">
        <v>7479.7991405945004</v>
      </c>
      <c r="AV89" s="48">
        <v>54333.045838611397</v>
      </c>
      <c r="AW89" s="48">
        <v>2118.9659655298101</v>
      </c>
      <c r="AX89" s="48">
        <v>11619.1691724391</v>
      </c>
      <c r="AY89" s="48">
        <v>56628.338369455603</v>
      </c>
      <c r="AZ89" s="48">
        <v>43421.471374782603</v>
      </c>
      <c r="BA89" s="48">
        <v>10437.4095081744</v>
      </c>
      <c r="BB89" s="48">
        <v>32227.2085517212</v>
      </c>
      <c r="BC89" s="48">
        <v>8394.30777175611</v>
      </c>
      <c r="BD89" s="48">
        <v>89702.708084510901</v>
      </c>
      <c r="BE89" s="48">
        <v>21793.895226370401</v>
      </c>
      <c r="BF89" s="48">
        <v>4425.3224158694002</v>
      </c>
      <c r="BG89" s="48">
        <v>-23617.651807745999</v>
      </c>
      <c r="BH89" s="48">
        <v>2800.6385551296598</v>
      </c>
      <c r="BI89" s="48">
        <v>647165.12970124895</v>
      </c>
      <c r="BJ89" s="48">
        <v>168642.060222078</v>
      </c>
      <c r="BK89" s="48">
        <v>-813876.95855069405</v>
      </c>
      <c r="BL89" s="48">
        <v>13999.282235128199</v>
      </c>
      <c r="BM89" s="48">
        <v>2493.638465993</v>
      </c>
      <c r="BN89" s="48">
        <v>-51050.3859427016</v>
      </c>
      <c r="BO89" s="48">
        <v>28870.803114320701</v>
      </c>
      <c r="BP89" s="48">
        <v>75139.148040196596</v>
      </c>
      <c r="BQ89" s="48">
        <v>30564.839917935398</v>
      </c>
      <c r="BR89" s="48">
        <v>16638.040740954501</v>
      </c>
      <c r="BS89" s="48">
        <v>274450.307417367</v>
      </c>
      <c r="BT89" s="48">
        <v>249749.72643558099</v>
      </c>
      <c r="BU89" s="48">
        <v>89367.688102328699</v>
      </c>
      <c r="BV89" s="48">
        <v>21858.583405611898</v>
      </c>
      <c r="BW89" s="48">
        <v>34853.019080490303</v>
      </c>
      <c r="BX89" s="48">
        <v>18781.0264906515</v>
      </c>
      <c r="BY89" s="48">
        <v>56313.680094781201</v>
      </c>
      <c r="BZ89" s="48">
        <v>40371.131414383497</v>
      </c>
      <c r="CA89" s="55">
        <v>0</v>
      </c>
      <c r="CB89" s="236">
        <f>+SUM(D89:CA89)</f>
        <v>824608.00000000454</v>
      </c>
      <c r="CC89" s="51">
        <f>+'MIP(IxI)_TFEVP'!CC89</f>
        <v>3310530</v>
      </c>
      <c r="CD89" s="48">
        <f>+'MIP(IxI)_TFEVP'!CD89</f>
        <v>0</v>
      </c>
      <c r="CE89" s="48">
        <f>+'MIP(IxI)_TFEVP'!CE89</f>
        <v>0</v>
      </c>
      <c r="CF89" s="48">
        <f>+'MIP(IxI)_TFEVP'!CF89</f>
        <v>1462700</v>
      </c>
      <c r="CG89" s="48">
        <f>+'MIP(IxI)_TFEVP'!CG89</f>
        <v>0</v>
      </c>
      <c r="CH89" s="55">
        <f>+'MIP(IxI)_TFEVP'!CH89</f>
        <v>0</v>
      </c>
      <c r="CI89" s="175">
        <f>+'MIP(IxI)_TFEVP'!CI89</f>
        <v>5597838</v>
      </c>
      <c r="CJ89" s="81"/>
      <c r="CK89" s="81"/>
      <c r="CL89" s="81"/>
      <c r="CM89" s="182"/>
    </row>
    <row r="90" spans="1:93" x14ac:dyDescent="0.25">
      <c r="C90" s="115" t="s">
        <v>835</v>
      </c>
      <c r="D90" s="186">
        <f>D88+D89</f>
        <v>313959.99999999965</v>
      </c>
      <c r="E90" s="174">
        <f t="shared" ref="E90:BP90" si="13">E88+E89</f>
        <v>188819.99999999994</v>
      </c>
      <c r="F90" s="174">
        <f t="shared" si="13"/>
        <v>355496.99999999942</v>
      </c>
      <c r="G90" s="174">
        <f t="shared" si="13"/>
        <v>154986.99999999988</v>
      </c>
      <c r="H90" s="174">
        <f t="shared" si="13"/>
        <v>2566360.9999999967</v>
      </c>
      <c r="I90" s="174">
        <f t="shared" si="13"/>
        <v>664744.9999999993</v>
      </c>
      <c r="J90" s="174">
        <f t="shared" si="13"/>
        <v>275136.99999999948</v>
      </c>
      <c r="K90" s="174">
        <f t="shared" si="13"/>
        <v>427250.99999999959</v>
      </c>
      <c r="L90" s="174">
        <f t="shared" si="13"/>
        <v>276729.99999999965</v>
      </c>
      <c r="M90" s="174">
        <f t="shared" si="13"/>
        <v>1543273.9999999977</v>
      </c>
      <c r="N90" s="174">
        <f t="shared" si="13"/>
        <v>162718.99999999971</v>
      </c>
      <c r="O90" s="174">
        <f t="shared" si="13"/>
        <v>4962063.9999999981</v>
      </c>
      <c r="P90" s="174">
        <f t="shared" si="13"/>
        <v>1504443.9999999984</v>
      </c>
      <c r="Q90" s="174">
        <f t="shared" si="13"/>
        <v>4149137.0000000019</v>
      </c>
      <c r="R90" s="174">
        <f t="shared" si="13"/>
        <v>1465497</v>
      </c>
      <c r="S90" s="174">
        <f t="shared" si="13"/>
        <v>171827.99999999974</v>
      </c>
      <c r="T90" s="174">
        <f t="shared" si="13"/>
        <v>1859451.9999999998</v>
      </c>
      <c r="U90" s="174">
        <f t="shared" si="13"/>
        <v>2488061</v>
      </c>
      <c r="V90" s="174">
        <f t="shared" si="13"/>
        <v>4661808.9999999963</v>
      </c>
      <c r="W90" s="174">
        <f t="shared" si="13"/>
        <v>1483756</v>
      </c>
      <c r="X90" s="174">
        <f t="shared" si="13"/>
        <v>1228525.9999999974</v>
      </c>
      <c r="Y90" s="174">
        <f t="shared" si="13"/>
        <v>446546.99999999924</v>
      </c>
      <c r="Z90" s="174">
        <f t="shared" si="13"/>
        <v>1245375</v>
      </c>
      <c r="AA90" s="174">
        <f t="shared" si="13"/>
        <v>289878</v>
      </c>
      <c r="AB90" s="174">
        <f t="shared" si="13"/>
        <v>277659.99999999959</v>
      </c>
      <c r="AC90" s="174">
        <f t="shared" si="13"/>
        <v>188753</v>
      </c>
      <c r="AD90" s="174">
        <f t="shared" si="13"/>
        <v>166609.9999999998</v>
      </c>
      <c r="AE90" s="174">
        <f t="shared" si="13"/>
        <v>2788112.9999999977</v>
      </c>
      <c r="AF90" s="174">
        <f t="shared" si="13"/>
        <v>703311.99999999884</v>
      </c>
      <c r="AG90" s="174">
        <f t="shared" si="13"/>
        <v>127276.99999999993</v>
      </c>
      <c r="AH90" s="174">
        <f t="shared" si="13"/>
        <v>626963.99999999953</v>
      </c>
      <c r="AI90" s="174">
        <f t="shared" si="13"/>
        <v>391771.99999999977</v>
      </c>
      <c r="AJ90" s="174">
        <f t="shared" si="13"/>
        <v>0</v>
      </c>
      <c r="AK90" s="174">
        <f t="shared" si="13"/>
        <v>415353.00000000029</v>
      </c>
      <c r="AL90" s="174">
        <f t="shared" si="13"/>
        <v>577004.00000000047</v>
      </c>
      <c r="AM90" s="174">
        <f t="shared" si="13"/>
        <v>212933.99999999994</v>
      </c>
      <c r="AN90" s="174">
        <f t="shared" si="13"/>
        <v>691018.99999999907</v>
      </c>
      <c r="AO90" s="174">
        <f t="shared" si="13"/>
        <v>1660874.9999999981</v>
      </c>
      <c r="AP90" s="174">
        <f t="shared" si="13"/>
        <v>333704.99999999971</v>
      </c>
      <c r="AQ90" s="174">
        <f t="shared" si="13"/>
        <v>4826235.0000000019</v>
      </c>
      <c r="AR90" s="174">
        <f t="shared" si="13"/>
        <v>525561.99999999965</v>
      </c>
      <c r="AS90" s="174">
        <f t="shared" si="13"/>
        <v>812687.99999999919</v>
      </c>
      <c r="AT90" s="174">
        <f t="shared" si="13"/>
        <v>364780.00000000023</v>
      </c>
      <c r="AU90" s="174">
        <f t="shared" si="13"/>
        <v>162798.99999999988</v>
      </c>
      <c r="AV90" s="174">
        <f t="shared" si="13"/>
        <v>1214370.9999999993</v>
      </c>
      <c r="AW90" s="174">
        <f t="shared" si="13"/>
        <v>290007.99999999983</v>
      </c>
      <c r="AX90" s="174">
        <f t="shared" si="13"/>
        <v>655767.99999999919</v>
      </c>
      <c r="AY90" s="174">
        <f t="shared" si="13"/>
        <v>1409593.0000000007</v>
      </c>
      <c r="AZ90" s="174">
        <f t="shared" si="13"/>
        <v>784111</v>
      </c>
      <c r="BA90" s="174">
        <f t="shared" si="13"/>
        <v>232965.99999999994</v>
      </c>
      <c r="BB90" s="174">
        <f t="shared" si="13"/>
        <v>589124.00000000012</v>
      </c>
      <c r="BC90" s="174">
        <f t="shared" si="13"/>
        <v>151097.99999999991</v>
      </c>
      <c r="BD90" s="174">
        <f t="shared" si="13"/>
        <v>555232.9999999993</v>
      </c>
      <c r="BE90" s="174">
        <f t="shared" si="13"/>
        <v>455355.00000000012</v>
      </c>
      <c r="BF90" s="174">
        <f t="shared" si="13"/>
        <v>341484.99999999983</v>
      </c>
      <c r="BG90" s="174">
        <f t="shared" si="13"/>
        <v>1651239.9999999986</v>
      </c>
      <c r="BH90" s="174">
        <f t="shared" si="13"/>
        <v>544520.99999999977</v>
      </c>
      <c r="BI90" s="174">
        <f t="shared" si="13"/>
        <v>6578686.9999999944</v>
      </c>
      <c r="BJ90" s="174">
        <f t="shared" si="13"/>
        <v>10356744.999999989</v>
      </c>
      <c r="BK90" s="174">
        <f t="shared" si="13"/>
        <v>7047438.9999999916</v>
      </c>
      <c r="BL90" s="174">
        <f t="shared" si="13"/>
        <v>220374.99999999977</v>
      </c>
      <c r="BM90" s="174">
        <f t="shared" si="13"/>
        <v>300632.00000000012</v>
      </c>
      <c r="BN90" s="174">
        <f t="shared" si="13"/>
        <v>1356463</v>
      </c>
      <c r="BO90" s="174">
        <f t="shared" si="13"/>
        <v>2256708.0000000047</v>
      </c>
      <c r="BP90" s="174">
        <f t="shared" si="13"/>
        <v>1882451.0000000007</v>
      </c>
      <c r="BQ90" s="174">
        <f t="shared" ref="BQ90:CI90" si="14">BQ88+BQ89</f>
        <v>1214944.9999999988</v>
      </c>
      <c r="BR90" s="174">
        <f t="shared" si="14"/>
        <v>314874.00000000012</v>
      </c>
      <c r="BS90" s="174">
        <f t="shared" si="14"/>
        <v>2982498.0000000037</v>
      </c>
      <c r="BT90" s="174">
        <f t="shared" si="14"/>
        <v>5376400.9999999972</v>
      </c>
      <c r="BU90" s="174">
        <f t="shared" si="14"/>
        <v>1372615.9999999995</v>
      </c>
      <c r="BV90" s="174">
        <f t="shared" si="14"/>
        <v>1010849.0000000002</v>
      </c>
      <c r="BW90" s="174">
        <f t="shared" si="14"/>
        <v>399833.99999999965</v>
      </c>
      <c r="BX90" s="174">
        <f t="shared" si="14"/>
        <v>2073480.0000000014</v>
      </c>
      <c r="BY90" s="174">
        <f t="shared" si="14"/>
        <v>1407872</v>
      </c>
      <c r="BZ90" s="174">
        <f t="shared" si="14"/>
        <v>1188996.0000000002</v>
      </c>
      <c r="CA90" s="187">
        <f t="shared" si="14"/>
        <v>0</v>
      </c>
      <c r="CB90" s="84">
        <f t="shared" si="4"/>
        <v>104956007.99999996</v>
      </c>
      <c r="CC90" s="238">
        <f t="shared" si="14"/>
        <v>72967138</v>
      </c>
      <c r="CD90" s="174">
        <f t="shared" si="14"/>
        <v>15719494.000000004</v>
      </c>
      <c r="CE90" s="174">
        <f t="shared" si="14"/>
        <v>1461001.9999999977</v>
      </c>
      <c r="CF90" s="174">
        <f t="shared" si="14"/>
        <v>23899673.000000007</v>
      </c>
      <c r="CG90" s="174">
        <f t="shared" si="14"/>
        <v>2121003.9999999972</v>
      </c>
      <c r="CH90" s="187">
        <f t="shared" si="14"/>
        <v>35914453.000000037</v>
      </c>
      <c r="CI90" s="79">
        <f t="shared" si="14"/>
        <v>257038772</v>
      </c>
      <c r="CJ90" s="127"/>
      <c r="CK90" s="81"/>
      <c r="CL90" s="81"/>
      <c r="CM90" s="182"/>
    </row>
    <row r="91" spans="1:93" x14ac:dyDescent="0.25">
      <c r="C91" s="125" t="s">
        <v>836</v>
      </c>
      <c r="D91" s="177">
        <f>SUM(D92:D94)</f>
        <v>463245</v>
      </c>
      <c r="E91" s="178">
        <f t="shared" ref="E91:BP91" si="15">SUM(E92:E94)</f>
        <v>119297</v>
      </c>
      <c r="F91" s="178">
        <f t="shared" si="15"/>
        <v>450892</v>
      </c>
      <c r="G91" s="178">
        <f t="shared" si="15"/>
        <v>80554</v>
      </c>
      <c r="H91" s="178">
        <f t="shared" si="15"/>
        <v>2556121</v>
      </c>
      <c r="I91" s="178">
        <f t="shared" si="15"/>
        <v>782175</v>
      </c>
      <c r="J91" s="178">
        <f t="shared" si="15"/>
        <v>221222</v>
      </c>
      <c r="K91" s="178">
        <f t="shared" si="15"/>
        <v>674315</v>
      </c>
      <c r="L91" s="178">
        <f t="shared" si="15"/>
        <v>371919</v>
      </c>
      <c r="M91" s="178">
        <f t="shared" si="15"/>
        <v>1114543</v>
      </c>
      <c r="N91" s="178">
        <f t="shared" si="15"/>
        <v>284486</v>
      </c>
      <c r="O91" s="178">
        <f t="shared" si="15"/>
        <v>1466999</v>
      </c>
      <c r="P91" s="178">
        <f t="shared" si="15"/>
        <v>3113294</v>
      </c>
      <c r="Q91" s="178">
        <f t="shared" si="15"/>
        <v>7420290</v>
      </c>
      <c r="R91" s="178">
        <f t="shared" si="15"/>
        <v>1603658</v>
      </c>
      <c r="S91" s="178">
        <f t="shared" si="15"/>
        <v>97667</v>
      </c>
      <c r="T91" s="178">
        <f t="shared" si="15"/>
        <v>1049197</v>
      </c>
      <c r="U91" s="178">
        <f t="shared" si="15"/>
        <v>565837</v>
      </c>
      <c r="V91" s="178">
        <f t="shared" si="15"/>
        <v>2941946</v>
      </c>
      <c r="W91" s="178">
        <f t="shared" si="15"/>
        <v>404086</v>
      </c>
      <c r="X91" s="178">
        <f t="shared" si="15"/>
        <v>541334</v>
      </c>
      <c r="Y91" s="178">
        <f t="shared" si="15"/>
        <v>310836</v>
      </c>
      <c r="Z91" s="178">
        <f t="shared" si="15"/>
        <v>603470</v>
      </c>
      <c r="AA91" s="178">
        <f t="shared" si="15"/>
        <v>208388</v>
      </c>
      <c r="AB91" s="178">
        <f t="shared" si="15"/>
        <v>111351</v>
      </c>
      <c r="AC91" s="178">
        <f t="shared" si="15"/>
        <v>75347</v>
      </c>
      <c r="AD91" s="178">
        <f t="shared" si="15"/>
        <v>69167</v>
      </c>
      <c r="AE91" s="178">
        <f t="shared" si="15"/>
        <v>486705</v>
      </c>
      <c r="AF91" s="178">
        <f t="shared" si="15"/>
        <v>445267</v>
      </c>
      <c r="AG91" s="178">
        <f t="shared" si="15"/>
        <v>35495</v>
      </c>
      <c r="AH91" s="178">
        <f t="shared" si="15"/>
        <v>205337</v>
      </c>
      <c r="AI91" s="178">
        <f t="shared" si="15"/>
        <v>275399</v>
      </c>
      <c r="AJ91" s="178">
        <f t="shared" si="15"/>
        <v>0</v>
      </c>
      <c r="AK91" s="178">
        <f t="shared" si="15"/>
        <v>193352</v>
      </c>
      <c r="AL91" s="178">
        <f t="shared" si="15"/>
        <v>425514</v>
      </c>
      <c r="AM91" s="178">
        <f t="shared" si="15"/>
        <v>107328</v>
      </c>
      <c r="AN91" s="178">
        <f t="shared" si="15"/>
        <v>395061</v>
      </c>
      <c r="AO91" s="178">
        <f t="shared" si="15"/>
        <v>628223</v>
      </c>
      <c r="AP91" s="178">
        <f t="shared" si="15"/>
        <v>232244</v>
      </c>
      <c r="AQ91" s="178">
        <f t="shared" si="15"/>
        <v>664626</v>
      </c>
      <c r="AR91" s="178">
        <f t="shared" si="15"/>
        <v>229634</v>
      </c>
      <c r="AS91" s="178">
        <f t="shared" si="15"/>
        <v>434657</v>
      </c>
      <c r="AT91" s="178">
        <f t="shared" si="15"/>
        <v>243342</v>
      </c>
      <c r="AU91" s="178">
        <f t="shared" si="15"/>
        <v>75747</v>
      </c>
      <c r="AV91" s="178">
        <f t="shared" si="15"/>
        <v>443402</v>
      </c>
      <c r="AW91" s="178">
        <f t="shared" si="15"/>
        <v>152766</v>
      </c>
      <c r="AX91" s="178">
        <f t="shared" si="15"/>
        <v>442446</v>
      </c>
      <c r="AY91" s="178">
        <f t="shared" si="15"/>
        <v>360654</v>
      </c>
      <c r="AZ91" s="178">
        <f t="shared" si="15"/>
        <v>447473</v>
      </c>
      <c r="BA91" s="178">
        <f t="shared" si="15"/>
        <v>65936</v>
      </c>
      <c r="BB91" s="178">
        <f t="shared" si="15"/>
        <v>185254</v>
      </c>
      <c r="BC91" s="178">
        <f t="shared" si="15"/>
        <v>136400</v>
      </c>
      <c r="BD91" s="178">
        <f t="shared" si="15"/>
        <v>138703</v>
      </c>
      <c r="BE91" s="178">
        <f t="shared" si="15"/>
        <v>256742</v>
      </c>
      <c r="BF91" s="178">
        <f t="shared" si="15"/>
        <v>374774</v>
      </c>
      <c r="BG91" s="178">
        <f t="shared" si="15"/>
        <v>1681656</v>
      </c>
      <c r="BH91" s="178">
        <f t="shared" si="15"/>
        <v>447912</v>
      </c>
      <c r="BI91" s="178">
        <f t="shared" si="15"/>
        <v>5028430</v>
      </c>
      <c r="BJ91" s="178">
        <f t="shared" si="15"/>
        <v>18183800</v>
      </c>
      <c r="BK91" s="178">
        <f t="shared" si="15"/>
        <v>5105801</v>
      </c>
      <c r="BL91" s="178">
        <f t="shared" si="15"/>
        <v>164727</v>
      </c>
      <c r="BM91" s="178">
        <f t="shared" si="15"/>
        <v>330776</v>
      </c>
      <c r="BN91" s="178">
        <f t="shared" si="15"/>
        <v>1042047</v>
      </c>
      <c r="BO91" s="178">
        <f t="shared" si="15"/>
        <v>2483292</v>
      </c>
      <c r="BP91" s="178">
        <f t="shared" si="15"/>
        <v>4472377</v>
      </c>
      <c r="BQ91" s="178">
        <f t="shared" ref="BQ91:CA91" si="16">SUM(BQ92:BQ94)</f>
        <v>284852</v>
      </c>
      <c r="BR91" s="178">
        <f t="shared" si="16"/>
        <v>286908</v>
      </c>
      <c r="BS91" s="178">
        <f t="shared" si="16"/>
        <v>7436186</v>
      </c>
      <c r="BT91" s="178">
        <f t="shared" si="16"/>
        <v>7920924</v>
      </c>
      <c r="BU91" s="178">
        <f t="shared" si="16"/>
        <v>8252090</v>
      </c>
      <c r="BV91" s="178">
        <f t="shared" si="16"/>
        <v>1638041</v>
      </c>
      <c r="BW91" s="178">
        <f t="shared" si="16"/>
        <v>3579466</v>
      </c>
      <c r="BX91" s="178">
        <f t="shared" si="16"/>
        <v>1900484</v>
      </c>
      <c r="BY91" s="178">
        <f t="shared" si="16"/>
        <v>2635740</v>
      </c>
      <c r="BZ91" s="178">
        <f t="shared" si="16"/>
        <v>1093336</v>
      </c>
      <c r="CA91" s="179">
        <f t="shared" si="16"/>
        <v>782321</v>
      </c>
      <c r="CB91" s="50">
        <f t="shared" si="4"/>
        <v>110535283</v>
      </c>
      <c r="CC91" s="127"/>
      <c r="CD91" s="127"/>
      <c r="CE91" s="127"/>
      <c r="CF91" s="127"/>
      <c r="CG91" s="127"/>
      <c r="CH91" s="127"/>
      <c r="CI91" s="127"/>
      <c r="CJ91" s="127"/>
      <c r="CK91" s="81"/>
      <c r="CL91" s="81"/>
    </row>
    <row r="92" spans="1:93" x14ac:dyDescent="0.25">
      <c r="C92" s="181" t="s">
        <v>826</v>
      </c>
      <c r="D92" s="61">
        <f t="array" ref="D92:CA92">TRANSPOSE('Sim_Vt_Of(IxI)'!$D$3:$D$78)</f>
        <v>84479</v>
      </c>
      <c r="E92" s="48">
        <v>34843</v>
      </c>
      <c r="F92" s="48">
        <v>77722</v>
      </c>
      <c r="G92" s="48">
        <v>28495</v>
      </c>
      <c r="H92" s="48">
        <v>902212</v>
      </c>
      <c r="I92" s="48">
        <v>544113</v>
      </c>
      <c r="J92" s="48">
        <v>88049</v>
      </c>
      <c r="K92" s="48">
        <v>107734</v>
      </c>
      <c r="L92" s="48">
        <v>112050</v>
      </c>
      <c r="M92" s="48">
        <v>292278</v>
      </c>
      <c r="N92" s="48">
        <v>38014</v>
      </c>
      <c r="O92" s="48">
        <v>671678</v>
      </c>
      <c r="P92" s="48">
        <v>746152</v>
      </c>
      <c r="Q92" s="48">
        <v>212324</v>
      </c>
      <c r="R92" s="48">
        <v>327994</v>
      </c>
      <c r="S92" s="48">
        <v>47512</v>
      </c>
      <c r="T92" s="48">
        <v>380487</v>
      </c>
      <c r="U92" s="48">
        <v>397239</v>
      </c>
      <c r="V92" s="48">
        <v>462288</v>
      </c>
      <c r="W92" s="48">
        <v>146088</v>
      </c>
      <c r="X92" s="48">
        <v>187764</v>
      </c>
      <c r="Y92" s="48">
        <v>135642</v>
      </c>
      <c r="Z92" s="48">
        <v>155484</v>
      </c>
      <c r="AA92" s="48">
        <v>126266</v>
      </c>
      <c r="AB92" s="48">
        <v>50755</v>
      </c>
      <c r="AC92" s="48">
        <v>45721</v>
      </c>
      <c r="AD92" s="48">
        <v>23309</v>
      </c>
      <c r="AE92" s="48">
        <v>178660</v>
      </c>
      <c r="AF92" s="48">
        <v>230288</v>
      </c>
      <c r="AG92" s="48">
        <v>20713</v>
      </c>
      <c r="AH92" s="48">
        <v>125710</v>
      </c>
      <c r="AI92" s="48">
        <v>96697</v>
      </c>
      <c r="AJ92" s="48">
        <v>0</v>
      </c>
      <c r="AK92" s="48">
        <v>118939</v>
      </c>
      <c r="AL92" s="48">
        <v>155854</v>
      </c>
      <c r="AM92" s="48">
        <v>53779</v>
      </c>
      <c r="AN92" s="48">
        <v>160739</v>
      </c>
      <c r="AO92" s="48">
        <v>229701</v>
      </c>
      <c r="AP92" s="48">
        <v>106385</v>
      </c>
      <c r="AQ92" s="48">
        <v>129411</v>
      </c>
      <c r="AR92" s="48">
        <v>107152</v>
      </c>
      <c r="AS92" s="48">
        <v>195178</v>
      </c>
      <c r="AT92" s="48">
        <v>138896</v>
      </c>
      <c r="AU92" s="48">
        <v>47668</v>
      </c>
      <c r="AV92" s="48">
        <v>243191</v>
      </c>
      <c r="AW92" s="48">
        <v>82743</v>
      </c>
      <c r="AX92" s="48">
        <v>141832</v>
      </c>
      <c r="AY92" s="48">
        <v>152753</v>
      </c>
      <c r="AZ92" s="48">
        <v>190569</v>
      </c>
      <c r="BA92" s="48">
        <v>26873</v>
      </c>
      <c r="BB92" s="48">
        <v>101339</v>
      </c>
      <c r="BC92" s="48">
        <v>65735</v>
      </c>
      <c r="BD92" s="48">
        <v>84301</v>
      </c>
      <c r="BE92" s="48">
        <v>110791</v>
      </c>
      <c r="BF92" s="48">
        <v>182965</v>
      </c>
      <c r="BG92" s="48">
        <v>689373</v>
      </c>
      <c r="BH92" s="48">
        <v>256170</v>
      </c>
      <c r="BI92" s="48">
        <v>1556541</v>
      </c>
      <c r="BJ92" s="48">
        <v>6890417</v>
      </c>
      <c r="BK92" s="48">
        <v>1600733</v>
      </c>
      <c r="BL92" s="48">
        <v>78252</v>
      </c>
      <c r="BM92" s="48">
        <v>131833</v>
      </c>
      <c r="BN92" s="48">
        <v>554747</v>
      </c>
      <c r="BO92" s="48">
        <v>1033548</v>
      </c>
      <c r="BP92" s="48">
        <v>1391384</v>
      </c>
      <c r="BQ92" s="48">
        <v>217141</v>
      </c>
      <c r="BR92" s="48">
        <v>208768</v>
      </c>
      <c r="BS92" s="48">
        <v>256408</v>
      </c>
      <c r="BT92" s="48">
        <v>3233422</v>
      </c>
      <c r="BU92" s="48">
        <v>6111191</v>
      </c>
      <c r="BV92" s="48">
        <v>1292673</v>
      </c>
      <c r="BW92" s="48">
        <v>3194740</v>
      </c>
      <c r="BX92" s="48">
        <v>1056068</v>
      </c>
      <c r="BY92" s="48">
        <v>2368839</v>
      </c>
      <c r="BZ92" s="48">
        <v>539048</v>
      </c>
      <c r="CA92" s="55">
        <v>782321</v>
      </c>
      <c r="CB92" s="175">
        <f t="shared" si="4"/>
        <v>43349171</v>
      </c>
      <c r="CC92" s="81"/>
      <c r="CD92" s="81"/>
      <c r="CE92" s="81"/>
      <c r="CF92" s="81"/>
      <c r="CG92" s="81"/>
      <c r="CH92" s="81"/>
      <c r="CI92" s="81"/>
      <c r="CJ92" s="81"/>
      <c r="CK92" s="81"/>
      <c r="CL92" s="81"/>
    </row>
    <row r="93" spans="1:93" x14ac:dyDescent="0.25">
      <c r="C93" s="181" t="s">
        <v>837</v>
      </c>
      <c r="D93" s="61">
        <f t="array" ref="D93:CA93">TRANSPOSE('Sim_Vt_Of(IxI)'!$E$3:$E$78)</f>
        <v>1561</v>
      </c>
      <c r="E93" s="48">
        <v>1770</v>
      </c>
      <c r="F93" s="48">
        <v>806</v>
      </c>
      <c r="G93" s="48">
        <v>1512</v>
      </c>
      <c r="H93" s="48">
        <v>13212</v>
      </c>
      <c r="I93" s="48">
        <v>7261</v>
      </c>
      <c r="J93" s="48">
        <v>2433</v>
      </c>
      <c r="K93" s="48">
        <v>2049</v>
      </c>
      <c r="L93" s="48">
        <v>2540</v>
      </c>
      <c r="M93" s="48">
        <v>10096</v>
      </c>
      <c r="N93" s="48">
        <v>781</v>
      </c>
      <c r="O93" s="48">
        <v>26889</v>
      </c>
      <c r="P93" s="48">
        <v>134805</v>
      </c>
      <c r="Q93" s="48">
        <v>7730</v>
      </c>
      <c r="R93" s="48">
        <v>87093</v>
      </c>
      <c r="S93" s="48">
        <v>9971</v>
      </c>
      <c r="T93" s="48">
        <v>7528</v>
      </c>
      <c r="U93" s="48">
        <v>14653</v>
      </c>
      <c r="V93" s="48">
        <v>7282</v>
      </c>
      <c r="W93" s="48">
        <v>12115</v>
      </c>
      <c r="X93" s="48">
        <v>5607</v>
      </c>
      <c r="Y93" s="48">
        <v>2535</v>
      </c>
      <c r="Z93" s="48">
        <v>4345</v>
      </c>
      <c r="AA93" s="48">
        <v>5322</v>
      </c>
      <c r="AB93" s="48">
        <v>1942</v>
      </c>
      <c r="AC93" s="48">
        <v>1391</v>
      </c>
      <c r="AD93" s="48">
        <v>417</v>
      </c>
      <c r="AE93" s="48">
        <v>8623</v>
      </c>
      <c r="AF93" s="48">
        <v>6309</v>
      </c>
      <c r="AG93" s="48">
        <v>663</v>
      </c>
      <c r="AH93" s="48">
        <v>3981</v>
      </c>
      <c r="AI93" s="48">
        <v>3210</v>
      </c>
      <c r="AJ93" s="48">
        <v>0</v>
      </c>
      <c r="AK93" s="48">
        <v>5927</v>
      </c>
      <c r="AL93" s="48">
        <v>4521</v>
      </c>
      <c r="AM93" s="48">
        <v>1281</v>
      </c>
      <c r="AN93" s="48">
        <v>4855</v>
      </c>
      <c r="AO93" s="48">
        <v>11889</v>
      </c>
      <c r="AP93" s="48">
        <v>4269</v>
      </c>
      <c r="AQ93" s="48">
        <v>3124</v>
      </c>
      <c r="AR93" s="48">
        <v>6262</v>
      </c>
      <c r="AS93" s="48">
        <v>6611</v>
      </c>
      <c r="AT93" s="48">
        <v>4711</v>
      </c>
      <c r="AU93" s="48">
        <v>1332</v>
      </c>
      <c r="AV93" s="48">
        <v>10675</v>
      </c>
      <c r="AW93" s="48">
        <v>2344</v>
      </c>
      <c r="AX93" s="48">
        <v>12802</v>
      </c>
      <c r="AY93" s="48">
        <v>7414</v>
      </c>
      <c r="AZ93" s="48">
        <v>6600</v>
      </c>
      <c r="BA93" s="48">
        <v>2880</v>
      </c>
      <c r="BB93" s="48">
        <v>4915</v>
      </c>
      <c r="BC93" s="48">
        <v>2784</v>
      </c>
      <c r="BD93" s="48">
        <v>3482</v>
      </c>
      <c r="BE93" s="48">
        <v>4573</v>
      </c>
      <c r="BF93" s="48">
        <v>6550</v>
      </c>
      <c r="BG93" s="48">
        <v>28521</v>
      </c>
      <c r="BH93" s="48">
        <v>6955</v>
      </c>
      <c r="BI93" s="48">
        <v>64639</v>
      </c>
      <c r="BJ93" s="48">
        <v>382160</v>
      </c>
      <c r="BK93" s="48">
        <v>111992</v>
      </c>
      <c r="BL93" s="48">
        <v>2396</v>
      </c>
      <c r="BM93" s="48">
        <v>7807</v>
      </c>
      <c r="BN93" s="48">
        <v>15885</v>
      </c>
      <c r="BO93" s="48">
        <v>120660</v>
      </c>
      <c r="BP93" s="48">
        <v>227018</v>
      </c>
      <c r="BQ93" s="48">
        <v>64203</v>
      </c>
      <c r="BR93" s="48">
        <v>9449</v>
      </c>
      <c r="BS93" s="48">
        <v>122205</v>
      </c>
      <c r="BT93" s="48">
        <v>119691</v>
      </c>
      <c r="BU93" s="48">
        <v>6227</v>
      </c>
      <c r="BV93" s="48">
        <v>29732</v>
      </c>
      <c r="BW93" s="48">
        <v>214</v>
      </c>
      <c r="BX93" s="48">
        <v>27271</v>
      </c>
      <c r="BY93" s="48">
        <v>31</v>
      </c>
      <c r="BZ93" s="48">
        <v>38071</v>
      </c>
      <c r="CA93" s="55">
        <v>0</v>
      </c>
      <c r="CB93" s="175">
        <f t="shared" si="4"/>
        <v>1901360</v>
      </c>
      <c r="CC93" s="81"/>
      <c r="CD93" s="81"/>
      <c r="CE93" s="81"/>
      <c r="CF93" s="81"/>
      <c r="CG93" s="81"/>
      <c r="CH93" s="81"/>
      <c r="CI93" s="81"/>
      <c r="CJ93" s="81"/>
      <c r="CK93" s="81"/>
      <c r="CL93" s="81"/>
    </row>
    <row r="94" spans="1:93" x14ac:dyDescent="0.25">
      <c r="C94" s="181" t="s">
        <v>838</v>
      </c>
      <c r="D94" s="61">
        <f t="array" ref="D94:CA94">TRANSPOSE('Sim_Vt_Of(IxI)'!$F$3:$F$78)</f>
        <v>377205</v>
      </c>
      <c r="E94" s="48">
        <v>82684</v>
      </c>
      <c r="F94" s="48">
        <v>372364</v>
      </c>
      <c r="G94" s="48">
        <v>50547</v>
      </c>
      <c r="H94" s="48">
        <v>1640697</v>
      </c>
      <c r="I94" s="48">
        <v>230801</v>
      </c>
      <c r="J94" s="48">
        <v>130740</v>
      </c>
      <c r="K94" s="48">
        <v>564532</v>
      </c>
      <c r="L94" s="48">
        <v>257329</v>
      </c>
      <c r="M94" s="48">
        <v>812169</v>
      </c>
      <c r="N94" s="48">
        <v>245691</v>
      </c>
      <c r="O94" s="48">
        <v>768432</v>
      </c>
      <c r="P94" s="48">
        <v>2232337</v>
      </c>
      <c r="Q94" s="48">
        <v>7200236</v>
      </c>
      <c r="R94" s="48">
        <v>1188571</v>
      </c>
      <c r="S94" s="48">
        <v>40184</v>
      </c>
      <c r="T94" s="48">
        <v>661182</v>
      </c>
      <c r="U94" s="48">
        <v>153945</v>
      </c>
      <c r="V94" s="48">
        <v>2472376</v>
      </c>
      <c r="W94" s="48">
        <v>245883</v>
      </c>
      <c r="X94" s="48">
        <v>347963</v>
      </c>
      <c r="Y94" s="48">
        <v>172659</v>
      </c>
      <c r="Z94" s="48">
        <v>443641</v>
      </c>
      <c r="AA94" s="48">
        <v>76800</v>
      </c>
      <c r="AB94" s="48">
        <v>58654</v>
      </c>
      <c r="AC94" s="48">
        <v>28235</v>
      </c>
      <c r="AD94" s="48">
        <v>45441</v>
      </c>
      <c r="AE94" s="48">
        <v>299422</v>
      </c>
      <c r="AF94" s="48">
        <v>208670</v>
      </c>
      <c r="AG94" s="48">
        <v>14119</v>
      </c>
      <c r="AH94" s="48">
        <v>75646</v>
      </c>
      <c r="AI94" s="48">
        <v>175492</v>
      </c>
      <c r="AJ94" s="48">
        <v>0</v>
      </c>
      <c r="AK94" s="48">
        <v>68486</v>
      </c>
      <c r="AL94" s="48">
        <v>265139</v>
      </c>
      <c r="AM94" s="48">
        <v>52268</v>
      </c>
      <c r="AN94" s="48">
        <v>229467</v>
      </c>
      <c r="AO94" s="48">
        <v>386633</v>
      </c>
      <c r="AP94" s="48">
        <v>121590</v>
      </c>
      <c r="AQ94" s="48">
        <v>532091</v>
      </c>
      <c r="AR94" s="48">
        <v>116220</v>
      </c>
      <c r="AS94" s="48">
        <v>232868</v>
      </c>
      <c r="AT94" s="48">
        <v>99735</v>
      </c>
      <c r="AU94" s="48">
        <v>26747</v>
      </c>
      <c r="AV94" s="48">
        <v>189536</v>
      </c>
      <c r="AW94" s="48">
        <v>67679</v>
      </c>
      <c r="AX94" s="48">
        <v>287812</v>
      </c>
      <c r="AY94" s="48">
        <v>200487</v>
      </c>
      <c r="AZ94" s="48">
        <v>250304</v>
      </c>
      <c r="BA94" s="48">
        <v>36183</v>
      </c>
      <c r="BB94" s="48">
        <v>79000</v>
      </c>
      <c r="BC94" s="48">
        <v>67881</v>
      </c>
      <c r="BD94" s="48">
        <v>50920</v>
      </c>
      <c r="BE94" s="48">
        <v>141378</v>
      </c>
      <c r="BF94" s="48">
        <v>185259</v>
      </c>
      <c r="BG94" s="48">
        <v>963762</v>
      </c>
      <c r="BH94" s="48">
        <v>184787</v>
      </c>
      <c r="BI94" s="48">
        <v>3407250</v>
      </c>
      <c r="BJ94" s="48">
        <v>10911223</v>
      </c>
      <c r="BK94" s="48">
        <v>3393076</v>
      </c>
      <c r="BL94" s="48">
        <v>84079</v>
      </c>
      <c r="BM94" s="48">
        <v>191136</v>
      </c>
      <c r="BN94" s="48">
        <v>471415</v>
      </c>
      <c r="BO94" s="48">
        <v>1329084</v>
      </c>
      <c r="BP94" s="48">
        <v>2853975</v>
      </c>
      <c r="BQ94" s="48">
        <v>3508</v>
      </c>
      <c r="BR94" s="48">
        <v>68691</v>
      </c>
      <c r="BS94" s="48">
        <v>7057573</v>
      </c>
      <c r="BT94" s="48">
        <v>4567811</v>
      </c>
      <c r="BU94" s="48">
        <v>2134672</v>
      </c>
      <c r="BV94" s="48">
        <v>315636</v>
      </c>
      <c r="BW94" s="48">
        <v>384512</v>
      </c>
      <c r="BX94" s="48">
        <v>817145</v>
      </c>
      <c r="BY94" s="48">
        <v>266870</v>
      </c>
      <c r="BZ94" s="48">
        <v>516217</v>
      </c>
      <c r="CA94" s="55">
        <v>0</v>
      </c>
      <c r="CB94" s="175">
        <f t="shared" si="4"/>
        <v>65284752</v>
      </c>
      <c r="CC94" s="81"/>
      <c r="CD94" s="81"/>
      <c r="CE94" s="81"/>
      <c r="CF94" s="81"/>
      <c r="CG94" s="81"/>
      <c r="CH94" s="81"/>
      <c r="CI94" s="81"/>
      <c r="CJ94" s="81"/>
      <c r="CK94" s="81"/>
      <c r="CL94" s="81"/>
    </row>
    <row r="95" spans="1:93" x14ac:dyDescent="0.25">
      <c r="C95" s="183" t="s">
        <v>839</v>
      </c>
      <c r="D95" s="184">
        <f>D90+D92+D93+D94</f>
        <v>777204.99999999965</v>
      </c>
      <c r="E95" s="166">
        <f t="shared" ref="E95:BP95" si="17">E90+E92+E93+E94</f>
        <v>308116.99999999994</v>
      </c>
      <c r="F95" s="166">
        <f t="shared" si="17"/>
        <v>806388.99999999942</v>
      </c>
      <c r="G95" s="166">
        <f t="shared" si="17"/>
        <v>235540.99999999988</v>
      </c>
      <c r="H95" s="166">
        <f t="shared" si="17"/>
        <v>5122481.9999999963</v>
      </c>
      <c r="I95" s="166">
        <f t="shared" si="17"/>
        <v>1446919.9999999993</v>
      </c>
      <c r="J95" s="166">
        <f t="shared" si="17"/>
        <v>496358.99999999948</v>
      </c>
      <c r="K95" s="166">
        <f t="shared" si="17"/>
        <v>1101565.9999999995</v>
      </c>
      <c r="L95" s="166">
        <f t="shared" si="17"/>
        <v>648648.99999999965</v>
      </c>
      <c r="M95" s="166">
        <f t="shared" si="17"/>
        <v>2657816.9999999977</v>
      </c>
      <c r="N95" s="166">
        <f t="shared" si="17"/>
        <v>447204.99999999971</v>
      </c>
      <c r="O95" s="166">
        <f t="shared" si="17"/>
        <v>6429062.9999999981</v>
      </c>
      <c r="P95" s="166">
        <f t="shared" si="17"/>
        <v>4617737.9999999981</v>
      </c>
      <c r="Q95" s="166">
        <f t="shared" si="17"/>
        <v>11569427.000000002</v>
      </c>
      <c r="R95" s="166">
        <f t="shared" si="17"/>
        <v>3069155</v>
      </c>
      <c r="S95" s="166">
        <f t="shared" si="17"/>
        <v>269494.99999999977</v>
      </c>
      <c r="T95" s="166">
        <f t="shared" si="17"/>
        <v>2908649</v>
      </c>
      <c r="U95" s="166">
        <f t="shared" si="17"/>
        <v>3053898</v>
      </c>
      <c r="V95" s="166">
        <f t="shared" si="17"/>
        <v>7603754.9999999963</v>
      </c>
      <c r="W95" s="166">
        <f t="shared" si="17"/>
        <v>1887842</v>
      </c>
      <c r="X95" s="166">
        <f t="shared" si="17"/>
        <v>1769859.9999999974</v>
      </c>
      <c r="Y95" s="166">
        <f t="shared" si="17"/>
        <v>757382.9999999993</v>
      </c>
      <c r="Z95" s="166">
        <f t="shared" si="17"/>
        <v>1848845</v>
      </c>
      <c r="AA95" s="166">
        <f t="shared" si="17"/>
        <v>498266</v>
      </c>
      <c r="AB95" s="166">
        <f t="shared" si="17"/>
        <v>389010.99999999959</v>
      </c>
      <c r="AC95" s="166">
        <f t="shared" si="17"/>
        <v>264100</v>
      </c>
      <c r="AD95" s="166">
        <f t="shared" si="17"/>
        <v>235776.9999999998</v>
      </c>
      <c r="AE95" s="166">
        <f t="shared" si="17"/>
        <v>3274817.9999999977</v>
      </c>
      <c r="AF95" s="166">
        <f t="shared" si="17"/>
        <v>1148578.9999999988</v>
      </c>
      <c r="AG95" s="166">
        <f t="shared" si="17"/>
        <v>162771.99999999994</v>
      </c>
      <c r="AH95" s="166">
        <f t="shared" si="17"/>
        <v>832300.99999999953</v>
      </c>
      <c r="AI95" s="166">
        <f t="shared" si="17"/>
        <v>667170.99999999977</v>
      </c>
      <c r="AJ95" s="166">
        <f t="shared" si="17"/>
        <v>0</v>
      </c>
      <c r="AK95" s="166">
        <f t="shared" si="17"/>
        <v>608705.00000000023</v>
      </c>
      <c r="AL95" s="166">
        <f t="shared" si="17"/>
        <v>1002518.0000000005</v>
      </c>
      <c r="AM95" s="166">
        <f t="shared" si="17"/>
        <v>320261.99999999994</v>
      </c>
      <c r="AN95" s="166">
        <f t="shared" si="17"/>
        <v>1086079.9999999991</v>
      </c>
      <c r="AO95" s="166">
        <f t="shared" si="17"/>
        <v>2289097.9999999981</v>
      </c>
      <c r="AP95" s="166">
        <f t="shared" si="17"/>
        <v>565948.99999999977</v>
      </c>
      <c r="AQ95" s="166">
        <f t="shared" si="17"/>
        <v>5490861.0000000019</v>
      </c>
      <c r="AR95" s="166">
        <f t="shared" si="17"/>
        <v>755195.99999999965</v>
      </c>
      <c r="AS95" s="166">
        <f t="shared" si="17"/>
        <v>1247344.9999999991</v>
      </c>
      <c r="AT95" s="166">
        <f t="shared" si="17"/>
        <v>608122.00000000023</v>
      </c>
      <c r="AU95" s="166">
        <f t="shared" si="17"/>
        <v>238545.99999999988</v>
      </c>
      <c r="AV95" s="166">
        <f t="shared" si="17"/>
        <v>1657772.9999999993</v>
      </c>
      <c r="AW95" s="166">
        <f t="shared" si="17"/>
        <v>442773.99999999983</v>
      </c>
      <c r="AX95" s="166">
        <f t="shared" si="17"/>
        <v>1098213.9999999991</v>
      </c>
      <c r="AY95" s="166">
        <f t="shared" si="17"/>
        <v>1770247.0000000007</v>
      </c>
      <c r="AZ95" s="166">
        <f t="shared" si="17"/>
        <v>1231584</v>
      </c>
      <c r="BA95" s="166">
        <f t="shared" si="17"/>
        <v>298901.99999999994</v>
      </c>
      <c r="BB95" s="166">
        <f t="shared" si="17"/>
        <v>774378.00000000012</v>
      </c>
      <c r="BC95" s="166">
        <f t="shared" si="17"/>
        <v>287497.99999999988</v>
      </c>
      <c r="BD95" s="166">
        <f t="shared" si="17"/>
        <v>693935.9999999993</v>
      </c>
      <c r="BE95" s="166">
        <f t="shared" si="17"/>
        <v>712097.00000000012</v>
      </c>
      <c r="BF95" s="166">
        <f t="shared" si="17"/>
        <v>716258.99999999977</v>
      </c>
      <c r="BG95" s="166">
        <f t="shared" si="17"/>
        <v>3332895.9999999986</v>
      </c>
      <c r="BH95" s="166">
        <f t="shared" si="17"/>
        <v>992432.99999999977</v>
      </c>
      <c r="BI95" s="166">
        <f t="shared" si="17"/>
        <v>11607116.999999994</v>
      </c>
      <c r="BJ95" s="166">
        <f t="shared" si="17"/>
        <v>28540544.999999989</v>
      </c>
      <c r="BK95" s="166">
        <f t="shared" si="17"/>
        <v>12153239.999999993</v>
      </c>
      <c r="BL95" s="166">
        <f t="shared" si="17"/>
        <v>385101.99999999977</v>
      </c>
      <c r="BM95" s="166">
        <f t="shared" si="17"/>
        <v>631408.00000000012</v>
      </c>
      <c r="BN95" s="166">
        <f t="shared" si="17"/>
        <v>2398510</v>
      </c>
      <c r="BO95" s="166">
        <f t="shared" si="17"/>
        <v>4740000.0000000047</v>
      </c>
      <c r="BP95" s="166">
        <f t="shared" si="17"/>
        <v>6354828.0000000009</v>
      </c>
      <c r="BQ95" s="166">
        <f t="shared" ref="BQ95:CA95" si="18">BQ90+BQ92+BQ93+BQ94</f>
        <v>1499796.9999999988</v>
      </c>
      <c r="BR95" s="166">
        <f t="shared" si="18"/>
        <v>601782.00000000012</v>
      </c>
      <c r="BS95" s="166">
        <f t="shared" si="18"/>
        <v>10418684.000000004</v>
      </c>
      <c r="BT95" s="166">
        <f t="shared" si="18"/>
        <v>13297324.999999996</v>
      </c>
      <c r="BU95" s="166">
        <f t="shared" si="18"/>
        <v>9624706</v>
      </c>
      <c r="BV95" s="166">
        <f t="shared" si="18"/>
        <v>2648890</v>
      </c>
      <c r="BW95" s="166">
        <f t="shared" si="18"/>
        <v>3979299.9999999995</v>
      </c>
      <c r="BX95" s="166">
        <f t="shared" si="18"/>
        <v>3973964.0000000014</v>
      </c>
      <c r="BY95" s="166">
        <f t="shared" si="18"/>
        <v>4043612</v>
      </c>
      <c r="BZ95" s="166">
        <f t="shared" si="18"/>
        <v>2282332</v>
      </c>
      <c r="CA95" s="185">
        <f t="shared" si="18"/>
        <v>782321</v>
      </c>
      <c r="CB95" s="49">
        <f t="shared" si="4"/>
        <v>215491290.99999997</v>
      </c>
      <c r="CC95" s="81"/>
      <c r="CD95" s="81"/>
      <c r="CE95" s="81"/>
      <c r="CF95" s="81"/>
      <c r="CG95" s="81"/>
      <c r="CH95" s="81"/>
      <c r="CI95" s="81"/>
      <c r="CJ95" s="81"/>
      <c r="CK95" s="81"/>
      <c r="CL95" s="81"/>
    </row>
    <row r="96" spans="1:93" x14ac:dyDescent="0.25">
      <c r="C96" s="188" t="s">
        <v>840</v>
      </c>
      <c r="D96" s="76">
        <f>+'MIP(IxI)_TFEVP'!D96+Sim_L_Of_efectoEBEIMB!B79+Sim_L_Of_insp_efecto!B79</f>
        <v>121847</v>
      </c>
      <c r="E96" s="76">
        <f>+'MIP(IxI)_TFEVP'!E96+Sim_L_Of_efectoEBEIMB!C79+Sim_L_Of_insp_efecto!C79</f>
        <v>20107</v>
      </c>
      <c r="F96" s="76">
        <f>+'MIP(IxI)_TFEVP'!F96+Sim_L_Of_efectoEBEIMB!D79+Sim_L_Of_insp_efecto!D79</f>
        <v>86731</v>
      </c>
      <c r="G96" s="76">
        <f>+'MIP(IxI)_TFEVP'!G96+Sim_L_Of_efectoEBEIMB!E79+Sim_L_Of_insp_efecto!E79</f>
        <v>6440</v>
      </c>
      <c r="H96" s="76">
        <f>+'MIP(IxI)_TFEVP'!H96+Sim_L_Of_efectoEBEIMB!F79+Sim_L_Of_insp_efecto!F79</f>
        <v>236095</v>
      </c>
      <c r="I96" s="76">
        <f>+'MIP(IxI)_TFEVP'!I96+Sim_L_Of_efectoEBEIMB!G79+Sim_L_Of_insp_efecto!G79</f>
        <v>79709</v>
      </c>
      <c r="J96" s="76">
        <f>+'MIP(IxI)_TFEVP'!J96+Sim_L_Of_efectoEBEIMB!H79+Sim_L_Of_insp_efecto!H79</f>
        <v>12669</v>
      </c>
      <c r="K96" s="76">
        <f>+'MIP(IxI)_TFEVP'!K96+Sim_L_Of_efectoEBEIMB!I79+Sim_L_Of_insp_efecto!I79</f>
        <v>138009</v>
      </c>
      <c r="L96" s="76">
        <f>+'MIP(IxI)_TFEVP'!L96+Sim_L_Of_efectoEBEIMB!J79+Sim_L_Of_insp_efecto!J79</f>
        <v>28796</v>
      </c>
      <c r="M96" s="76">
        <f>+'MIP(IxI)_TFEVP'!M96+Sim_L_Of_efectoEBEIMB!K79+Sim_L_Of_insp_efecto!K79</f>
        <v>1455488</v>
      </c>
      <c r="N96" s="76">
        <f>+'MIP(IxI)_TFEVP'!N96+Sim_L_Of_efectoEBEIMB!L79+Sim_L_Of_insp_efecto!L79</f>
        <v>20391</v>
      </c>
      <c r="O96" s="76">
        <f>+'MIP(IxI)_TFEVP'!O96+Sim_L_Of_efectoEBEIMB!M79+Sim_L_Of_insp_efecto!M79</f>
        <v>103543</v>
      </c>
      <c r="P96" s="76">
        <f>+'MIP(IxI)_TFEVP'!P96+Sim_L_Of_efectoEBEIMB!N79+Sim_L_Of_insp_efecto!N79</f>
        <v>28867</v>
      </c>
      <c r="Q96" s="76">
        <f>+'MIP(IxI)_TFEVP'!Q96+Sim_L_Of_efectoEBEIMB!O79+Sim_L_Of_insp_efecto!O79</f>
        <v>13457</v>
      </c>
      <c r="R96" s="76">
        <f>+'MIP(IxI)_TFEVP'!R96+Sim_L_Of_efectoEBEIMB!P79+Sim_L_Of_insp_efecto!P79</f>
        <v>46734</v>
      </c>
      <c r="S96" s="76">
        <f>+'MIP(IxI)_TFEVP'!S96+Sim_L_Of_efectoEBEIMB!Q79+Sim_L_Of_insp_efecto!Q79</f>
        <v>5035</v>
      </c>
      <c r="T96" s="76">
        <f>+'MIP(IxI)_TFEVP'!T96+Sim_L_Of_efectoEBEIMB!R79+Sim_L_Of_insp_efecto!R79</f>
        <v>71865</v>
      </c>
      <c r="U96" s="76">
        <f>+'MIP(IxI)_TFEVP'!U96+Sim_L_Of_efectoEBEIMB!S79+Sim_L_Of_insp_efecto!S79</f>
        <v>103431</v>
      </c>
      <c r="V96" s="76">
        <f>+'MIP(IxI)_TFEVP'!V96+Sim_L_Of_efectoEBEIMB!T79+Sim_L_Of_insp_efecto!T79</f>
        <v>146429</v>
      </c>
      <c r="W96" s="76">
        <f>+'MIP(IxI)_TFEVP'!W96+Sim_L_Of_efectoEBEIMB!U79+Sim_L_Of_insp_efecto!U79</f>
        <v>30538</v>
      </c>
      <c r="X96" s="76">
        <f>+'MIP(IxI)_TFEVP'!X96+Sim_L_Of_efectoEBEIMB!V79+Sim_L_Of_insp_efecto!V79</f>
        <v>44540</v>
      </c>
      <c r="Y96" s="76">
        <f>+'MIP(IxI)_TFEVP'!Y96+Sim_L_Of_efectoEBEIMB!W79+Sim_L_Of_insp_efecto!W79</f>
        <v>64243</v>
      </c>
      <c r="Z96" s="76">
        <f>+'MIP(IxI)_TFEVP'!Z96+Sim_L_Of_efectoEBEIMB!X79+Sim_L_Of_insp_efecto!X79</f>
        <v>41615</v>
      </c>
      <c r="AA96" s="76">
        <f>+'MIP(IxI)_TFEVP'!AA96+Sim_L_Of_efectoEBEIMB!Y79+Sim_L_Of_insp_efecto!Y79</f>
        <v>18477</v>
      </c>
      <c r="AB96" s="76">
        <f>+'MIP(IxI)_TFEVP'!AB96+Sim_L_Of_efectoEBEIMB!Z79+Sim_L_Of_insp_efecto!Z79</f>
        <v>11602</v>
      </c>
      <c r="AC96" s="76">
        <f>+'MIP(IxI)_TFEVP'!AC96+Sim_L_Of_efectoEBEIMB!AA79+Sim_L_Of_insp_efecto!AA79</f>
        <v>4878</v>
      </c>
      <c r="AD96" s="76">
        <f>+'MIP(IxI)_TFEVP'!AD96+Sim_L_Of_efectoEBEIMB!AB79+Sim_L_Of_insp_efecto!AB79</f>
        <v>16693</v>
      </c>
      <c r="AE96" s="76">
        <f>+'MIP(IxI)_TFEVP'!AE96+Sim_L_Of_efectoEBEIMB!AC79+Sim_L_Of_insp_efecto!AC79</f>
        <v>12489</v>
      </c>
      <c r="AF96" s="76">
        <f>+'MIP(IxI)_TFEVP'!AF96+Sim_L_Of_efectoEBEIMB!AD79+Sim_L_Of_insp_efecto!AD79</f>
        <v>31110</v>
      </c>
      <c r="AG96" s="76">
        <f>+'MIP(IxI)_TFEVP'!AG96+Sim_L_Of_efectoEBEIMB!AE79+Sim_L_Of_insp_efecto!AE79</f>
        <v>40738</v>
      </c>
      <c r="AH96" s="76">
        <f>+'MIP(IxI)_TFEVP'!AH96+Sim_L_Of_efectoEBEIMB!AF79+Sim_L_Of_insp_efecto!AF79</f>
        <v>11975</v>
      </c>
      <c r="AI96" s="76">
        <f>+'MIP(IxI)_TFEVP'!AI96+Sim_L_Of_efectoEBEIMB!AG79+Sim_L_Of_insp_efecto!AG79</f>
        <v>24723</v>
      </c>
      <c r="AJ96" s="76">
        <f>+'MIP(IxI)_TFEVP'!AJ96+Sim_L_Of_efectoEBEIMB!AH79+Sim_L_Of_insp_efecto!AH79</f>
        <v>0</v>
      </c>
      <c r="AK96" s="76">
        <f>+'MIP(IxI)_TFEVP'!AK96+Sim_L_Of_efectoEBEIMB!AI79+Sim_L_Of_insp_efecto!AI79</f>
        <v>21592</v>
      </c>
      <c r="AL96" s="76">
        <f>+'MIP(IxI)_TFEVP'!AL96+Sim_L_Of_efectoEBEIMB!AJ79+Sim_L_Of_insp_efecto!AJ79</f>
        <v>110270</v>
      </c>
      <c r="AM96" s="76">
        <f>+'MIP(IxI)_TFEVP'!AM96+Sim_L_Of_efectoEBEIMB!AK79+Sim_L_Of_insp_efecto!AK79</f>
        <v>18245</v>
      </c>
      <c r="AN96" s="76">
        <f>+'MIP(IxI)_TFEVP'!AN96+Sim_L_Of_efectoEBEIMB!AL79+Sim_L_Of_insp_efecto!AL79</f>
        <v>40342</v>
      </c>
      <c r="AO96" s="76">
        <f>+'MIP(IxI)_TFEVP'!AO96+Sim_L_Of_efectoEBEIMB!AM79+Sim_L_Of_insp_efecto!AM79</f>
        <v>20343</v>
      </c>
      <c r="AP96" s="76">
        <f>+'MIP(IxI)_TFEVP'!AP96+Sim_L_Of_efectoEBEIMB!AN79+Sim_L_Of_insp_efecto!AN79</f>
        <v>14206</v>
      </c>
      <c r="AQ96" s="76">
        <f>+'MIP(IxI)_TFEVP'!AQ96+Sim_L_Of_efectoEBEIMB!AO79+Sim_L_Of_insp_efecto!AO79</f>
        <v>5767</v>
      </c>
      <c r="AR96" s="76">
        <f>+'MIP(IxI)_TFEVP'!AR96+Sim_L_Of_efectoEBEIMB!AP79+Sim_L_Of_insp_efecto!AP79</f>
        <v>13124</v>
      </c>
      <c r="AS96" s="76">
        <f>+'MIP(IxI)_TFEVP'!AS96+Sim_L_Of_efectoEBEIMB!AQ79+Sim_L_Of_insp_efecto!AQ79</f>
        <v>26857</v>
      </c>
      <c r="AT96" s="76">
        <f>+'MIP(IxI)_TFEVP'!AT96+Sim_L_Of_efectoEBEIMB!AR79+Sim_L_Of_insp_efecto!AR79</f>
        <v>9180</v>
      </c>
      <c r="AU96" s="76">
        <f>+'MIP(IxI)_TFEVP'!AU96+Sim_L_Of_efectoEBEIMB!AS79+Sim_L_Of_insp_efecto!AS79</f>
        <v>3439</v>
      </c>
      <c r="AV96" s="76">
        <f>+'MIP(IxI)_TFEVP'!AV96+Sim_L_Of_efectoEBEIMB!AT79+Sim_L_Of_insp_efecto!AT79</f>
        <v>23727</v>
      </c>
      <c r="AW96" s="76">
        <f>+'MIP(IxI)_TFEVP'!AW96+Sim_L_Of_efectoEBEIMB!AU79+Sim_L_Of_insp_efecto!AU79</f>
        <v>12652</v>
      </c>
      <c r="AX96" s="76">
        <f>+'MIP(IxI)_TFEVP'!AX96+Sim_L_Of_efectoEBEIMB!AV79+Sim_L_Of_insp_efecto!AV79</f>
        <v>20923</v>
      </c>
      <c r="AY96" s="76">
        <f>+'MIP(IxI)_TFEVP'!AY96+Sim_L_Of_efectoEBEIMB!AW79+Sim_L_Of_insp_efecto!AW79</f>
        <v>13345</v>
      </c>
      <c r="AZ96" s="76">
        <f>+'MIP(IxI)_TFEVP'!AZ96+Sim_L_Of_efectoEBEIMB!AX79+Sim_L_Of_insp_efecto!AX79</f>
        <v>52808</v>
      </c>
      <c r="BA96" s="76">
        <f>+'MIP(IxI)_TFEVP'!BA96+Sim_L_Of_efectoEBEIMB!AY79+Sim_L_Of_insp_efecto!AY79</f>
        <v>2835</v>
      </c>
      <c r="BB96" s="76">
        <f>+'MIP(IxI)_TFEVP'!BB96+Sim_L_Of_efectoEBEIMB!AZ79+Sim_L_Of_insp_efecto!AZ79</f>
        <v>11818</v>
      </c>
      <c r="BC96" s="76">
        <f>+'MIP(IxI)_TFEVP'!BC96+Sim_L_Of_efectoEBEIMB!BA79+Sim_L_Of_insp_efecto!BA79</f>
        <v>8778</v>
      </c>
      <c r="BD96" s="76">
        <f>+'MIP(IxI)_TFEVP'!BD96+Sim_L_Of_efectoEBEIMB!BB79+Sim_L_Of_insp_efecto!BB79</f>
        <v>7267</v>
      </c>
      <c r="BE96" s="76">
        <f>+'MIP(IxI)_TFEVP'!BE96+Sim_L_Of_efectoEBEIMB!BC79+Sim_L_Of_insp_efecto!BC79</f>
        <v>44157</v>
      </c>
      <c r="BF96" s="76">
        <f>+'MIP(IxI)_TFEVP'!BF96+Sim_L_Of_efectoEBEIMB!BD79+Sim_L_Of_insp_efecto!BD79</f>
        <v>47544</v>
      </c>
      <c r="BG96" s="76">
        <f>+'MIP(IxI)_TFEVP'!BG96+Sim_L_Of_efectoEBEIMB!BE79+Sim_L_Of_insp_efecto!BE79</f>
        <v>48274</v>
      </c>
      <c r="BH96" s="76">
        <f>+'MIP(IxI)_TFEVP'!BH96+Sim_L_Of_efectoEBEIMB!BF79+Sim_L_Of_insp_efecto!BF79</f>
        <v>28215</v>
      </c>
      <c r="BI96" s="76">
        <f>+'MIP(IxI)_TFEVP'!BI96+Sim_L_Of_efectoEBEIMB!BG79+Sim_L_Of_insp_efecto!BG79</f>
        <v>372535</v>
      </c>
      <c r="BJ96" s="76">
        <f>+'MIP(IxI)_TFEVP'!BJ96+Sim_L_Of_efectoEBEIMB!BH79+Sim_L_Of_insp_efecto!BH79</f>
        <v>1549318</v>
      </c>
      <c r="BK96" s="76">
        <f>+'MIP(IxI)_TFEVP'!BK96+Sim_L_Of_efectoEBEIMB!BI79+Sim_L_Of_insp_efecto!BI79</f>
        <v>450010</v>
      </c>
      <c r="BL96" s="76">
        <f>+'MIP(IxI)_TFEVP'!BL96+Sim_L_Of_efectoEBEIMB!BJ79+Sim_L_Of_insp_efecto!BJ79</f>
        <v>27207</v>
      </c>
      <c r="BM96" s="76">
        <f>+'MIP(IxI)_TFEVP'!BM96+Sim_L_Of_efectoEBEIMB!BK79+Sim_L_Of_insp_efecto!BK79</f>
        <v>33440</v>
      </c>
      <c r="BN96" s="76">
        <f>+'MIP(IxI)_TFEVP'!BN96+Sim_L_Of_efectoEBEIMB!BL79+Sim_L_Of_insp_efecto!BL79</f>
        <v>379633</v>
      </c>
      <c r="BO96" s="76">
        <f>+'MIP(IxI)_TFEVP'!BO96+Sim_L_Of_efectoEBEIMB!BM79+Sim_L_Of_insp_efecto!BM79</f>
        <v>81393</v>
      </c>
      <c r="BP96" s="76">
        <f>+'MIP(IxI)_TFEVP'!BP96+Sim_L_Of_efectoEBEIMB!BN79+Sim_L_Of_insp_efecto!BN79</f>
        <v>81601</v>
      </c>
      <c r="BQ96" s="76">
        <f>+'MIP(IxI)_TFEVP'!BQ96+Sim_L_Of_efectoEBEIMB!BO79+Sim_L_Of_insp_efecto!BO79</f>
        <v>15597</v>
      </c>
      <c r="BR96" s="76">
        <f>+'MIP(IxI)_TFEVP'!BR96+Sim_L_Of_efectoEBEIMB!BP79+Sim_L_Of_insp_efecto!BP79</f>
        <v>14993</v>
      </c>
      <c r="BS96" s="76">
        <f>+'MIP(IxI)_TFEVP'!BS96+Sim_L_Of_efectoEBEIMB!BQ79+Sim_L_Of_insp_efecto!BQ79</f>
        <v>27273</v>
      </c>
      <c r="BT96" s="76">
        <f>+'MIP(IxI)_TFEVP'!BT96+Sim_L_Of_efectoEBEIMB!BR79+Sim_L_Of_insp_efecto!BR79</f>
        <v>512202</v>
      </c>
      <c r="BU96" s="76">
        <f>+'MIP(IxI)_TFEVP'!BU96+Sim_L_Of_efectoEBEIMB!BS79+Sim_L_Of_insp_efecto!BS79</f>
        <v>216325</v>
      </c>
      <c r="BV96" s="76">
        <f>+'MIP(IxI)_TFEVP'!BV96+Sim_L_Of_efectoEBEIMB!BT79+Sim_L_Of_insp_efecto!BT79</f>
        <v>141124</v>
      </c>
      <c r="BW96" s="76">
        <f>+'MIP(IxI)_TFEVP'!BW96+Sim_L_Of_efectoEBEIMB!BU79+Sim_L_Of_insp_efecto!BU79</f>
        <v>219061</v>
      </c>
      <c r="BX96" s="76">
        <f>+'MIP(IxI)_TFEVP'!BX96+Sim_L_Of_efectoEBEIMB!BV79+Sim_L_Of_insp_efecto!BV79</f>
        <v>145320</v>
      </c>
      <c r="BY96" s="76">
        <f>+'MIP(IxI)_TFEVP'!BY96+Sim_L_Of_efectoEBEIMB!BW79+Sim_L_Of_insp_efecto!BW79</f>
        <v>81322</v>
      </c>
      <c r="BZ96" s="76">
        <f>+'MIP(IxI)_TFEVP'!BZ96+Sim_L_Of_efectoEBEIMB!BX79+Sim_L_Of_insp_efecto!BX79</f>
        <v>260976</v>
      </c>
      <c r="CA96" s="76">
        <f>+'MIP(IxI)_TFEVP'!CA96+Sim_L_Of_efectoEBEIMB!BY79+Sim_L_Of_insp_efecto!BY79</f>
        <v>205058</v>
      </c>
      <c r="CB96" s="176">
        <f t="shared" si="4"/>
        <v>8499360</v>
      </c>
      <c r="CC96" s="81"/>
      <c r="CD96" s="81"/>
      <c r="CE96" s="81"/>
      <c r="CF96" s="81"/>
      <c r="CG96" s="81"/>
      <c r="CH96" s="81"/>
      <c r="CI96" s="81"/>
      <c r="CJ96" s="81"/>
      <c r="CK96" s="81"/>
      <c r="CL96" s="81"/>
    </row>
    <row r="97" spans="1:95" x14ac:dyDescent="0.25">
      <c r="A97" s="109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73"/>
      <c r="CN97" s="73"/>
      <c r="CO97" s="73"/>
      <c r="CP97" s="109"/>
      <c r="CQ97" s="109"/>
    </row>
    <row r="98" spans="1:95" x14ac:dyDescent="0.25">
      <c r="A98" s="109"/>
      <c r="B98" s="9" t="s">
        <v>912</v>
      </c>
      <c r="C98" s="85"/>
      <c r="D98" s="81">
        <f>D90+D92+D93+D94-D95</f>
        <v>0</v>
      </c>
      <c r="E98" s="81">
        <f t="shared" ref="E98:BP98" si="19">E90+E92+E93+E94-E95</f>
        <v>0</v>
      </c>
      <c r="F98" s="81">
        <f t="shared" si="19"/>
        <v>0</v>
      </c>
      <c r="G98" s="81">
        <f t="shared" si="19"/>
        <v>0</v>
      </c>
      <c r="H98" s="81">
        <f t="shared" si="19"/>
        <v>0</v>
      </c>
      <c r="I98" s="81">
        <f t="shared" si="19"/>
        <v>0</v>
      </c>
      <c r="J98" s="81">
        <f t="shared" si="19"/>
        <v>0</v>
      </c>
      <c r="K98" s="81">
        <f t="shared" si="19"/>
        <v>0</v>
      </c>
      <c r="L98" s="81">
        <f t="shared" si="19"/>
        <v>0</v>
      </c>
      <c r="M98" s="81">
        <f t="shared" si="19"/>
        <v>0</v>
      </c>
      <c r="N98" s="81">
        <f t="shared" si="19"/>
        <v>0</v>
      </c>
      <c r="O98" s="81">
        <f t="shared" si="19"/>
        <v>0</v>
      </c>
      <c r="P98" s="81">
        <f t="shared" si="19"/>
        <v>0</v>
      </c>
      <c r="Q98" s="81">
        <f t="shared" si="19"/>
        <v>0</v>
      </c>
      <c r="R98" s="81">
        <f t="shared" si="19"/>
        <v>0</v>
      </c>
      <c r="S98" s="81">
        <f t="shared" si="19"/>
        <v>0</v>
      </c>
      <c r="T98" s="81">
        <f t="shared" si="19"/>
        <v>0</v>
      </c>
      <c r="U98" s="81">
        <f t="shared" si="19"/>
        <v>0</v>
      </c>
      <c r="V98" s="81">
        <f t="shared" si="19"/>
        <v>0</v>
      </c>
      <c r="W98" s="81">
        <f t="shared" si="19"/>
        <v>0</v>
      </c>
      <c r="X98" s="81">
        <f t="shared" si="19"/>
        <v>0</v>
      </c>
      <c r="Y98" s="81">
        <f t="shared" si="19"/>
        <v>0</v>
      </c>
      <c r="Z98" s="81">
        <f t="shared" si="19"/>
        <v>0</v>
      </c>
      <c r="AA98" s="81">
        <f t="shared" si="19"/>
        <v>0</v>
      </c>
      <c r="AB98" s="81">
        <f t="shared" si="19"/>
        <v>0</v>
      </c>
      <c r="AC98" s="81">
        <f t="shared" si="19"/>
        <v>0</v>
      </c>
      <c r="AD98" s="81">
        <f t="shared" si="19"/>
        <v>0</v>
      </c>
      <c r="AE98" s="81">
        <f t="shared" si="19"/>
        <v>0</v>
      </c>
      <c r="AF98" s="81">
        <f t="shared" si="19"/>
        <v>0</v>
      </c>
      <c r="AG98" s="81">
        <f t="shared" si="19"/>
        <v>0</v>
      </c>
      <c r="AH98" s="81">
        <f t="shared" si="19"/>
        <v>0</v>
      </c>
      <c r="AI98" s="81">
        <f t="shared" si="19"/>
        <v>0</v>
      </c>
      <c r="AJ98" s="81">
        <f t="shared" si="19"/>
        <v>0</v>
      </c>
      <c r="AK98" s="81">
        <f t="shared" si="19"/>
        <v>0</v>
      </c>
      <c r="AL98" s="81">
        <f t="shared" si="19"/>
        <v>0</v>
      </c>
      <c r="AM98" s="81">
        <f t="shared" si="19"/>
        <v>0</v>
      </c>
      <c r="AN98" s="81">
        <f t="shared" si="19"/>
        <v>0</v>
      </c>
      <c r="AO98" s="81">
        <f t="shared" si="19"/>
        <v>0</v>
      </c>
      <c r="AP98" s="81">
        <f t="shared" si="19"/>
        <v>0</v>
      </c>
      <c r="AQ98" s="81">
        <f t="shared" si="19"/>
        <v>0</v>
      </c>
      <c r="AR98" s="81">
        <f t="shared" si="19"/>
        <v>0</v>
      </c>
      <c r="AS98" s="81">
        <f t="shared" si="19"/>
        <v>0</v>
      </c>
      <c r="AT98" s="81">
        <f t="shared" si="19"/>
        <v>0</v>
      </c>
      <c r="AU98" s="81">
        <f t="shared" si="19"/>
        <v>0</v>
      </c>
      <c r="AV98" s="81">
        <f t="shared" si="19"/>
        <v>0</v>
      </c>
      <c r="AW98" s="81">
        <f t="shared" si="19"/>
        <v>0</v>
      </c>
      <c r="AX98" s="81">
        <f t="shared" si="19"/>
        <v>0</v>
      </c>
      <c r="AY98" s="81">
        <f t="shared" si="19"/>
        <v>0</v>
      </c>
      <c r="AZ98" s="81">
        <f t="shared" si="19"/>
        <v>0</v>
      </c>
      <c r="BA98" s="81">
        <f t="shared" si="19"/>
        <v>0</v>
      </c>
      <c r="BB98" s="81">
        <f t="shared" si="19"/>
        <v>0</v>
      </c>
      <c r="BC98" s="81">
        <f t="shared" si="19"/>
        <v>0</v>
      </c>
      <c r="BD98" s="81">
        <f t="shared" si="19"/>
        <v>0</v>
      </c>
      <c r="BE98" s="81">
        <f t="shared" si="19"/>
        <v>0</v>
      </c>
      <c r="BF98" s="81">
        <f t="shared" si="19"/>
        <v>0</v>
      </c>
      <c r="BG98" s="81">
        <f t="shared" si="19"/>
        <v>0</v>
      </c>
      <c r="BH98" s="81">
        <f t="shared" si="19"/>
        <v>0</v>
      </c>
      <c r="BI98" s="81">
        <f t="shared" si="19"/>
        <v>0</v>
      </c>
      <c r="BJ98" s="81">
        <f t="shared" si="19"/>
        <v>0</v>
      </c>
      <c r="BK98" s="81">
        <f t="shared" si="19"/>
        <v>0</v>
      </c>
      <c r="BL98" s="81">
        <f t="shared" si="19"/>
        <v>0</v>
      </c>
      <c r="BM98" s="81">
        <f t="shared" si="19"/>
        <v>0</v>
      </c>
      <c r="BN98" s="81">
        <f t="shared" si="19"/>
        <v>0</v>
      </c>
      <c r="BO98" s="81">
        <f t="shared" si="19"/>
        <v>0</v>
      </c>
      <c r="BP98" s="81">
        <f t="shared" si="19"/>
        <v>0</v>
      </c>
      <c r="BQ98" s="81">
        <f t="shared" ref="BQ98:CB98" si="20">BQ90+BQ92+BQ93+BQ94-BQ95</f>
        <v>0</v>
      </c>
      <c r="BR98" s="81">
        <f t="shared" si="20"/>
        <v>0</v>
      </c>
      <c r="BS98" s="81">
        <f t="shared" si="20"/>
        <v>0</v>
      </c>
      <c r="BT98" s="81">
        <f t="shared" si="20"/>
        <v>0</v>
      </c>
      <c r="BU98" s="81">
        <f t="shared" si="20"/>
        <v>0</v>
      </c>
      <c r="BV98" s="81">
        <f t="shared" si="20"/>
        <v>0</v>
      </c>
      <c r="BW98" s="81">
        <f t="shared" si="20"/>
        <v>0</v>
      </c>
      <c r="BX98" s="81">
        <f t="shared" si="20"/>
        <v>0</v>
      </c>
      <c r="BY98" s="81">
        <f t="shared" si="20"/>
        <v>0</v>
      </c>
      <c r="BZ98" s="81">
        <f t="shared" si="20"/>
        <v>0</v>
      </c>
      <c r="CA98" s="81">
        <f t="shared" si="20"/>
        <v>0</v>
      </c>
      <c r="CB98" s="81">
        <f t="shared" si="20"/>
        <v>0</v>
      </c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73"/>
      <c r="CN98" s="73"/>
      <c r="CO98" s="73"/>
      <c r="CP98" s="109"/>
      <c r="CQ98" s="109"/>
    </row>
    <row r="99" spans="1:95" x14ac:dyDescent="0.25">
      <c r="A99" s="109"/>
      <c r="B99" s="109"/>
      <c r="C99" s="156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81"/>
      <c r="CC99" s="81"/>
      <c r="CD99" s="81"/>
      <c r="CE99" s="81"/>
      <c r="CF99" s="81"/>
      <c r="CG99" s="81"/>
      <c r="CH99" s="81"/>
      <c r="CI99" s="81"/>
      <c r="CJ99" s="81"/>
      <c r="CM99" s="109"/>
      <c r="CN99" s="109"/>
      <c r="CO99" s="109"/>
      <c r="CP99" s="109"/>
      <c r="CQ99" s="109"/>
    </row>
    <row r="100" spans="1:95" ht="0" hidden="1" customHeight="1" x14ac:dyDescent="0.25">
      <c r="C100" s="165" t="s">
        <v>841</v>
      </c>
      <c r="D100" s="166">
        <f t="array" ref="D100:CA100">TRANSPOSE(CI9:CI84)</f>
        <v>777204.99999999767</v>
      </c>
      <c r="E100" s="166">
        <v>308117.00000000023</v>
      </c>
      <c r="F100" s="166">
        <v>806389.00000000081</v>
      </c>
      <c r="G100" s="166">
        <v>235541.00000000038</v>
      </c>
      <c r="H100" s="166">
        <v>5122481.9999999972</v>
      </c>
      <c r="I100" s="166">
        <v>1446920.0000000028</v>
      </c>
      <c r="J100" s="166">
        <v>496359.00000000093</v>
      </c>
      <c r="K100" s="166">
        <v>1101565.9999999988</v>
      </c>
      <c r="L100" s="166">
        <v>648648.99999999825</v>
      </c>
      <c r="M100" s="166">
        <v>2657816.9999999977</v>
      </c>
      <c r="N100" s="166">
        <v>447204.99999999872</v>
      </c>
      <c r="O100" s="166">
        <v>6429063.0000000047</v>
      </c>
      <c r="P100" s="166">
        <v>4617738.0000000019</v>
      </c>
      <c r="Q100" s="166">
        <v>11569427.000000017</v>
      </c>
      <c r="R100" s="166">
        <v>3069155.0000000009</v>
      </c>
      <c r="S100" s="166">
        <v>269495.00000000006</v>
      </c>
      <c r="T100" s="166">
        <v>2908648.9999999995</v>
      </c>
      <c r="U100" s="166">
        <v>3053897.9999999972</v>
      </c>
      <c r="V100" s="166">
        <v>7603755.0000000047</v>
      </c>
      <c r="W100" s="166">
        <v>1887841.9999999993</v>
      </c>
      <c r="X100" s="166">
        <v>1769860.0000000007</v>
      </c>
      <c r="Y100" s="166">
        <v>757383</v>
      </c>
      <c r="Z100" s="166">
        <v>1848844.9999999979</v>
      </c>
      <c r="AA100" s="166">
        <v>498265.99999999965</v>
      </c>
      <c r="AB100" s="166">
        <v>389011.00000000035</v>
      </c>
      <c r="AC100" s="166">
        <v>264100.00000000035</v>
      </c>
      <c r="AD100" s="166">
        <v>235777.00000000029</v>
      </c>
      <c r="AE100" s="166">
        <v>3274817.9999999916</v>
      </c>
      <c r="AF100" s="166">
        <v>1148578.9999999965</v>
      </c>
      <c r="AG100" s="166">
        <v>162771.99999999997</v>
      </c>
      <c r="AH100" s="166">
        <v>832301.00000000163</v>
      </c>
      <c r="AI100" s="166">
        <v>667171.00000000058</v>
      </c>
      <c r="AJ100" s="166">
        <v>0</v>
      </c>
      <c r="AK100" s="166">
        <v>608705.00000000244</v>
      </c>
      <c r="AL100" s="166">
        <v>1002517.9999999998</v>
      </c>
      <c r="AM100" s="166">
        <v>320261.99999999965</v>
      </c>
      <c r="AN100" s="166">
        <v>1086079.9999999991</v>
      </c>
      <c r="AO100" s="166">
        <v>2289098.0000000056</v>
      </c>
      <c r="AP100" s="166">
        <v>565948.99999999895</v>
      </c>
      <c r="AQ100" s="166">
        <v>5490861.000000014</v>
      </c>
      <c r="AR100" s="166">
        <v>755195.99999999977</v>
      </c>
      <c r="AS100" s="166">
        <v>1247345.0000000019</v>
      </c>
      <c r="AT100" s="166">
        <v>608122.00000000012</v>
      </c>
      <c r="AU100" s="166">
        <v>238545.99999999951</v>
      </c>
      <c r="AV100" s="166">
        <v>1657772.9999999944</v>
      </c>
      <c r="AW100" s="166">
        <v>442773.99999999953</v>
      </c>
      <c r="AX100" s="166">
        <v>1098213.999999997</v>
      </c>
      <c r="AY100" s="166">
        <v>1770247.0000000002</v>
      </c>
      <c r="AZ100" s="166">
        <v>1231584.0000000002</v>
      </c>
      <c r="BA100" s="166">
        <v>298902.00000000093</v>
      </c>
      <c r="BB100" s="166">
        <v>774378.0000000021</v>
      </c>
      <c r="BC100" s="166">
        <v>287497.99999999988</v>
      </c>
      <c r="BD100" s="166">
        <v>693936</v>
      </c>
      <c r="BE100" s="166">
        <v>712097.00000000221</v>
      </c>
      <c r="BF100" s="166">
        <v>716259.00000000081</v>
      </c>
      <c r="BG100" s="166">
        <v>3332896.0000000014</v>
      </c>
      <c r="BH100" s="166">
        <v>992433.00000000163</v>
      </c>
      <c r="BI100" s="166">
        <v>11607117.000000017</v>
      </c>
      <c r="BJ100" s="166">
        <v>28540544.999999925</v>
      </c>
      <c r="BK100" s="166">
        <v>12153239.999999955</v>
      </c>
      <c r="BL100" s="166">
        <v>385101.99999999948</v>
      </c>
      <c r="BM100" s="166">
        <v>631408.00000000175</v>
      </c>
      <c r="BN100" s="166">
        <v>2398509.9999999977</v>
      </c>
      <c r="BO100" s="166">
        <v>4740000.0000000075</v>
      </c>
      <c r="BP100" s="166">
        <v>6354828.0000000205</v>
      </c>
      <c r="BQ100" s="166">
        <v>1499796.9999999972</v>
      </c>
      <c r="BR100" s="166">
        <v>601781.99999999988</v>
      </c>
      <c r="BS100" s="166">
        <v>10418684.000000039</v>
      </c>
      <c r="BT100" s="166">
        <v>13297324.999999989</v>
      </c>
      <c r="BU100" s="166">
        <v>9624706.0000000075</v>
      </c>
      <c r="BV100" s="166">
        <v>2648889.9999999991</v>
      </c>
      <c r="BW100" s="166">
        <v>3979299.9999999986</v>
      </c>
      <c r="BX100" s="166">
        <v>3973964.0000000033</v>
      </c>
      <c r="BY100" s="166">
        <v>4043612.0000000009</v>
      </c>
      <c r="BZ100" s="166">
        <v>2282331.9999999949</v>
      </c>
      <c r="CA100" s="166">
        <v>782321</v>
      </c>
      <c r="CB100" s="166">
        <f t="shared" si="4"/>
        <v>215491291</v>
      </c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</row>
    <row r="101" spans="1:95" ht="0" hidden="1" customHeight="1" x14ac:dyDescent="0.25">
      <c r="C101" s="163" t="s">
        <v>855</v>
      </c>
      <c r="D101" s="48">
        <f>D95-D100</f>
        <v>1.9790604710578918E-9</v>
      </c>
      <c r="E101" s="48">
        <f t="shared" ref="E101:BP101" si="21">E95-E100</f>
        <v>0</v>
      </c>
      <c r="F101" s="48">
        <f t="shared" si="21"/>
        <v>-1.3969838619232178E-9</v>
      </c>
      <c r="G101" s="48">
        <f t="shared" si="21"/>
        <v>-4.9476511776447296E-10</v>
      </c>
      <c r="H101" s="48">
        <f t="shared" si="21"/>
        <v>0</v>
      </c>
      <c r="I101" s="48">
        <f t="shared" si="21"/>
        <v>-3.4924596548080444E-9</v>
      </c>
      <c r="J101" s="48">
        <f t="shared" si="21"/>
        <v>-1.4551915228366852E-9</v>
      </c>
      <c r="K101" s="48">
        <f t="shared" si="21"/>
        <v>0</v>
      </c>
      <c r="L101" s="48">
        <f t="shared" si="21"/>
        <v>1.3969838619232178E-9</v>
      </c>
      <c r="M101" s="48">
        <f t="shared" si="21"/>
        <v>0</v>
      </c>
      <c r="N101" s="48">
        <f t="shared" si="21"/>
        <v>9.8953023552894592E-10</v>
      </c>
      <c r="O101" s="48">
        <f t="shared" si="21"/>
        <v>0</v>
      </c>
      <c r="P101" s="48">
        <f t="shared" si="21"/>
        <v>0</v>
      </c>
      <c r="Q101" s="48">
        <f t="shared" si="21"/>
        <v>-1.4901161193847656E-8</v>
      </c>
      <c r="R101" s="48">
        <f t="shared" si="21"/>
        <v>0</v>
      </c>
      <c r="S101" s="48">
        <f t="shared" si="21"/>
        <v>0</v>
      </c>
      <c r="T101" s="48">
        <f t="shared" si="21"/>
        <v>0</v>
      </c>
      <c r="U101" s="48">
        <f t="shared" si="21"/>
        <v>0</v>
      </c>
      <c r="V101" s="48">
        <f t="shared" si="21"/>
        <v>-8.3819031715393066E-9</v>
      </c>
      <c r="W101" s="48">
        <f t="shared" si="21"/>
        <v>0</v>
      </c>
      <c r="X101" s="48">
        <f t="shared" si="21"/>
        <v>-3.2596290111541748E-9</v>
      </c>
      <c r="Y101" s="48">
        <f t="shared" si="21"/>
        <v>0</v>
      </c>
      <c r="Z101" s="48">
        <f t="shared" si="21"/>
        <v>2.0954757928848267E-9</v>
      </c>
      <c r="AA101" s="48">
        <f t="shared" si="21"/>
        <v>0</v>
      </c>
      <c r="AB101" s="48">
        <f t="shared" si="21"/>
        <v>-7.5669959187507629E-10</v>
      </c>
      <c r="AC101" s="48">
        <f t="shared" si="21"/>
        <v>0</v>
      </c>
      <c r="AD101" s="48">
        <f t="shared" si="21"/>
        <v>-4.9476511776447296E-10</v>
      </c>
      <c r="AE101" s="48">
        <f t="shared" si="21"/>
        <v>6.0535967350006104E-9</v>
      </c>
      <c r="AF101" s="48">
        <f t="shared" si="21"/>
        <v>2.3283064365386963E-9</v>
      </c>
      <c r="AG101" s="48">
        <f t="shared" si="21"/>
        <v>0</v>
      </c>
      <c r="AH101" s="48">
        <f t="shared" si="21"/>
        <v>-2.0954757928848267E-9</v>
      </c>
      <c r="AI101" s="48">
        <f t="shared" si="21"/>
        <v>0</v>
      </c>
      <c r="AJ101" s="48">
        <f t="shared" si="21"/>
        <v>0</v>
      </c>
      <c r="AK101" s="48">
        <f t="shared" si="21"/>
        <v>-2.2118911147117615E-9</v>
      </c>
      <c r="AL101" s="48">
        <f t="shared" si="21"/>
        <v>0</v>
      </c>
      <c r="AM101" s="48">
        <f t="shared" si="21"/>
        <v>0</v>
      </c>
      <c r="AN101" s="48">
        <f t="shared" si="21"/>
        <v>0</v>
      </c>
      <c r="AO101" s="48">
        <f t="shared" si="21"/>
        <v>-7.4505805969238281E-9</v>
      </c>
      <c r="AP101" s="48">
        <f t="shared" si="21"/>
        <v>0</v>
      </c>
      <c r="AQ101" s="48">
        <f t="shared" si="21"/>
        <v>-1.2107193470001221E-8</v>
      </c>
      <c r="AR101" s="48">
        <f t="shared" si="21"/>
        <v>0</v>
      </c>
      <c r="AS101" s="48">
        <f t="shared" si="21"/>
        <v>-2.7939677238464355E-9</v>
      </c>
      <c r="AT101" s="48">
        <f t="shared" si="21"/>
        <v>0</v>
      </c>
      <c r="AU101" s="48">
        <f t="shared" si="21"/>
        <v>3.7834979593753815E-10</v>
      </c>
      <c r="AV101" s="48">
        <f t="shared" si="21"/>
        <v>4.8894435167312622E-9</v>
      </c>
      <c r="AW101" s="48">
        <f t="shared" si="21"/>
        <v>0</v>
      </c>
      <c r="AX101" s="48">
        <f t="shared" si="21"/>
        <v>2.0954757928848267E-9</v>
      </c>
      <c r="AY101" s="48">
        <f t="shared" si="21"/>
        <v>0</v>
      </c>
      <c r="AZ101" s="48">
        <f t="shared" si="21"/>
        <v>0</v>
      </c>
      <c r="BA101" s="48">
        <f t="shared" si="21"/>
        <v>-9.8953023552894592E-10</v>
      </c>
      <c r="BB101" s="48">
        <f t="shared" si="21"/>
        <v>-1.9790604710578918E-9</v>
      </c>
      <c r="BC101" s="48">
        <f t="shared" si="21"/>
        <v>0</v>
      </c>
      <c r="BD101" s="48">
        <f t="shared" si="21"/>
        <v>0</v>
      </c>
      <c r="BE101" s="48">
        <f t="shared" si="21"/>
        <v>-2.0954757928848267E-9</v>
      </c>
      <c r="BF101" s="48">
        <f t="shared" si="21"/>
        <v>-1.0477378964424133E-9</v>
      </c>
      <c r="BG101" s="48">
        <f t="shared" si="21"/>
        <v>0</v>
      </c>
      <c r="BH101" s="48">
        <f t="shared" si="21"/>
        <v>-1.862645149230957E-9</v>
      </c>
      <c r="BI101" s="48">
        <f t="shared" si="21"/>
        <v>-2.2351741790771484E-8</v>
      </c>
      <c r="BJ101" s="48">
        <f t="shared" si="21"/>
        <v>6.3329935073852539E-8</v>
      </c>
      <c r="BK101" s="48">
        <f t="shared" si="21"/>
        <v>3.7252902984619141E-8</v>
      </c>
      <c r="BL101" s="48">
        <f t="shared" si="21"/>
        <v>0</v>
      </c>
      <c r="BM101" s="48">
        <f t="shared" si="21"/>
        <v>-1.6298145055770874E-9</v>
      </c>
      <c r="BN101" s="48">
        <f t="shared" si="21"/>
        <v>0</v>
      </c>
      <c r="BO101" s="48">
        <f t="shared" si="21"/>
        <v>0</v>
      </c>
      <c r="BP101" s="48">
        <f t="shared" si="21"/>
        <v>-1.9557774066925049E-8</v>
      </c>
      <c r="BQ101" s="48">
        <f t="shared" ref="BQ101:CB101" si="22">BQ95-BQ100</f>
        <v>0</v>
      </c>
      <c r="BR101" s="48">
        <f t="shared" si="22"/>
        <v>0</v>
      </c>
      <c r="BS101" s="48">
        <f t="shared" si="22"/>
        <v>-3.5390257835388184E-8</v>
      </c>
      <c r="BT101" s="48">
        <f t="shared" si="22"/>
        <v>0</v>
      </c>
      <c r="BU101" s="48">
        <f t="shared" si="22"/>
        <v>0</v>
      </c>
      <c r="BV101" s="48">
        <f t="shared" si="22"/>
        <v>0</v>
      </c>
      <c r="BW101" s="48">
        <f t="shared" si="22"/>
        <v>0</v>
      </c>
      <c r="BX101" s="48">
        <f t="shared" si="22"/>
        <v>0</v>
      </c>
      <c r="BY101" s="48">
        <f t="shared" si="22"/>
        <v>0</v>
      </c>
      <c r="BZ101" s="48">
        <f t="shared" si="22"/>
        <v>5.1222741603851318E-9</v>
      </c>
      <c r="CA101" s="48">
        <f t="shared" si="22"/>
        <v>0</v>
      </c>
      <c r="CB101" s="48">
        <f t="shared" si="22"/>
        <v>0</v>
      </c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</row>
    <row r="102" spans="1:95" ht="0" hidden="1" customHeight="1" x14ac:dyDescent="0.25">
      <c r="C102" s="170" t="s">
        <v>872</v>
      </c>
      <c r="D102" s="171">
        <f>+D91/D95</f>
        <v>0.59603965491730004</v>
      </c>
      <c r="E102" s="171">
        <f t="shared" ref="E102:BP102" si="23">+E91/E95</f>
        <v>0.38718084364056521</v>
      </c>
      <c r="F102" s="171">
        <f t="shared" si="23"/>
        <v>0.55914949236658773</v>
      </c>
      <c r="G102" s="171">
        <f t="shared" si="23"/>
        <v>0.34199566105264068</v>
      </c>
      <c r="H102" s="171">
        <f t="shared" si="23"/>
        <v>0.49900048453074153</v>
      </c>
      <c r="I102" s="171">
        <f t="shared" si="23"/>
        <v>0.54057929947751115</v>
      </c>
      <c r="J102" s="171">
        <f t="shared" si="23"/>
        <v>0.44568951101924259</v>
      </c>
      <c r="K102" s="171">
        <f t="shared" si="23"/>
        <v>0.61214216851282655</v>
      </c>
      <c r="L102" s="171">
        <f t="shared" si="23"/>
        <v>0.5733748144219758</v>
      </c>
      <c r="M102" s="171">
        <f t="shared" si="23"/>
        <v>0.41934527471229244</v>
      </c>
      <c r="N102" s="171">
        <f t="shared" si="23"/>
        <v>0.63614226137901009</v>
      </c>
      <c r="O102" s="171">
        <f t="shared" si="23"/>
        <v>0.22818239609722293</v>
      </c>
      <c r="P102" s="171">
        <f t="shared" si="23"/>
        <v>0.67420325709254214</v>
      </c>
      <c r="Q102" s="171">
        <f t="shared" si="23"/>
        <v>0.64137057090208516</v>
      </c>
      <c r="R102" s="171">
        <f t="shared" si="23"/>
        <v>0.52250798672598808</v>
      </c>
      <c r="S102" s="171">
        <f t="shared" si="23"/>
        <v>0.36240746581569261</v>
      </c>
      <c r="T102" s="171">
        <f t="shared" si="23"/>
        <v>0.36071626380494864</v>
      </c>
      <c r="U102" s="171">
        <f t="shared" si="23"/>
        <v>0.18528352944335402</v>
      </c>
      <c r="V102" s="171">
        <f t="shared" si="23"/>
        <v>0.38690699529377282</v>
      </c>
      <c r="W102" s="171">
        <f t="shared" si="23"/>
        <v>0.2140465144858521</v>
      </c>
      <c r="X102" s="171">
        <f t="shared" si="23"/>
        <v>0.30586261060196895</v>
      </c>
      <c r="Y102" s="171">
        <f t="shared" si="23"/>
        <v>0.41040794419732196</v>
      </c>
      <c r="Z102" s="171">
        <f t="shared" si="23"/>
        <v>0.32640378182054203</v>
      </c>
      <c r="AA102" s="171">
        <f t="shared" si="23"/>
        <v>0.41822640918706072</v>
      </c>
      <c r="AB102" s="171">
        <f t="shared" si="23"/>
        <v>0.28624126310052961</v>
      </c>
      <c r="AC102" s="171">
        <f t="shared" si="23"/>
        <v>0.28529723589549411</v>
      </c>
      <c r="AD102" s="171">
        <f t="shared" si="23"/>
        <v>0.29335770664653488</v>
      </c>
      <c r="AE102" s="171">
        <f t="shared" si="23"/>
        <v>0.14862047295452765</v>
      </c>
      <c r="AF102" s="171">
        <f t="shared" si="23"/>
        <v>0.38766771811081385</v>
      </c>
      <c r="AG102" s="171">
        <f t="shared" si="23"/>
        <v>0.21806576069594286</v>
      </c>
      <c r="AH102" s="171">
        <f t="shared" si="23"/>
        <v>0.24671002437819986</v>
      </c>
      <c r="AI102" s="171">
        <f t="shared" si="23"/>
        <v>0.4127862272191089</v>
      </c>
      <c r="AJ102" s="171" t="e">
        <f t="shared" si="23"/>
        <v>#DIV/0!</v>
      </c>
      <c r="AK102" s="171">
        <f t="shared" si="23"/>
        <v>0.3176448361685873</v>
      </c>
      <c r="AL102" s="171">
        <f t="shared" si="23"/>
        <v>0.4244452468683852</v>
      </c>
      <c r="AM102" s="171">
        <f t="shared" si="23"/>
        <v>0.33512561590198031</v>
      </c>
      <c r="AN102" s="171">
        <f t="shared" si="23"/>
        <v>0.36374944755450828</v>
      </c>
      <c r="AO102" s="171">
        <f t="shared" si="23"/>
        <v>0.27444128648052663</v>
      </c>
      <c r="AP102" s="171">
        <f t="shared" si="23"/>
        <v>0.41036206442630008</v>
      </c>
      <c r="AQ102" s="171">
        <f t="shared" si="23"/>
        <v>0.12104221906181922</v>
      </c>
      <c r="AR102" s="171">
        <f t="shared" si="23"/>
        <v>0.3040720554663956</v>
      </c>
      <c r="AS102" s="171">
        <f t="shared" si="23"/>
        <v>0.34846574123438206</v>
      </c>
      <c r="AT102" s="171">
        <f t="shared" si="23"/>
        <v>0.40015325872111174</v>
      </c>
      <c r="AU102" s="171">
        <f t="shared" si="23"/>
        <v>0.31753624038969441</v>
      </c>
      <c r="AV102" s="171">
        <f t="shared" si="23"/>
        <v>0.26746846522412909</v>
      </c>
      <c r="AW102" s="171">
        <f t="shared" si="23"/>
        <v>0.3450202586421065</v>
      </c>
      <c r="AX102" s="171">
        <f t="shared" si="23"/>
        <v>0.40287776335031278</v>
      </c>
      <c r="AY102" s="171">
        <f t="shared" si="23"/>
        <v>0.2037308917908065</v>
      </c>
      <c r="AZ102" s="171">
        <f t="shared" si="23"/>
        <v>0.3633312871878816</v>
      </c>
      <c r="BA102" s="171">
        <f t="shared" si="23"/>
        <v>0.22059404085620041</v>
      </c>
      <c r="BB102" s="171">
        <f t="shared" si="23"/>
        <v>0.23922942025729033</v>
      </c>
      <c r="BC102" s="171">
        <f t="shared" si="23"/>
        <v>0.47443808304753443</v>
      </c>
      <c r="BD102" s="171">
        <f t="shared" si="23"/>
        <v>0.19987866316202091</v>
      </c>
      <c r="BE102" s="171">
        <f t="shared" si="23"/>
        <v>0.36054357763057554</v>
      </c>
      <c r="BF102" s="171">
        <f t="shared" si="23"/>
        <v>0.52323810241825952</v>
      </c>
      <c r="BG102" s="171">
        <f t="shared" si="23"/>
        <v>0.50456299866542509</v>
      </c>
      <c r="BH102" s="171">
        <f t="shared" si="23"/>
        <v>0.45132719286843553</v>
      </c>
      <c r="BI102" s="171">
        <f t="shared" si="23"/>
        <v>0.43321954969524323</v>
      </c>
      <c r="BJ102" s="171">
        <f t="shared" si="23"/>
        <v>0.63712168075276798</v>
      </c>
      <c r="BK102" s="171">
        <f t="shared" si="23"/>
        <v>0.42011850337852319</v>
      </c>
      <c r="BL102" s="171">
        <f t="shared" si="23"/>
        <v>0.42774901195008103</v>
      </c>
      <c r="BM102" s="171">
        <f t="shared" si="23"/>
        <v>0.52387046093809386</v>
      </c>
      <c r="BN102" s="171">
        <f t="shared" si="23"/>
        <v>0.43445597475099124</v>
      </c>
      <c r="BO102" s="171">
        <f t="shared" si="23"/>
        <v>0.52390126582278429</v>
      </c>
      <c r="BP102" s="171">
        <f t="shared" si="23"/>
        <v>0.70377624697316743</v>
      </c>
      <c r="BQ102" s="171">
        <f t="shared" ref="BQ102:CB102" si="24">+BQ91/BQ95</f>
        <v>0.18992703679231271</v>
      </c>
      <c r="BR102" s="171">
        <f t="shared" si="24"/>
        <v>0.47676401088766357</v>
      </c>
      <c r="BS102" s="171">
        <f t="shared" si="24"/>
        <v>0.71373563110273786</v>
      </c>
      <c r="BT102" s="171">
        <f t="shared" si="24"/>
        <v>0.59567800290659978</v>
      </c>
      <c r="BU102" s="171">
        <f t="shared" si="24"/>
        <v>0.85738618925087162</v>
      </c>
      <c r="BV102" s="171">
        <f t="shared" si="24"/>
        <v>0.6183877020185814</v>
      </c>
      <c r="BW102" s="171">
        <f t="shared" si="24"/>
        <v>0.89952152388611073</v>
      </c>
      <c r="BX102" s="171">
        <f t="shared" si="24"/>
        <v>0.47823382396015651</v>
      </c>
      <c r="BY102" s="171">
        <f t="shared" si="24"/>
        <v>0.65182811802912843</v>
      </c>
      <c r="BZ102" s="171">
        <f t="shared" si="24"/>
        <v>0.47904336441849826</v>
      </c>
      <c r="CA102" s="171">
        <f t="shared" si="24"/>
        <v>1</v>
      </c>
      <c r="CB102" s="171">
        <f t="shared" si="24"/>
        <v>0.51294547676175006</v>
      </c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</row>
    <row r="103" spans="1:95" ht="0" hidden="1" customHeight="1" x14ac:dyDescent="0.25">
      <c r="C103" s="165" t="s">
        <v>856</v>
      </c>
      <c r="D103" s="229">
        <f>+'MIP(IxI)_TFEVP'!D90</f>
        <v>313960</v>
      </c>
      <c r="E103" s="229">
        <f>+'MIP(IxI)_TFEVP'!E90</f>
        <v>188820</v>
      </c>
      <c r="F103" s="229">
        <f>+'MIP(IxI)_TFEVP'!F90</f>
        <v>355497</v>
      </c>
      <c r="G103" s="229">
        <f>+'MIP(IxI)_TFEVP'!G90</f>
        <v>154987</v>
      </c>
      <c r="H103" s="229">
        <f>+'MIP(IxI)_TFEVP'!H90</f>
        <v>2566361</v>
      </c>
      <c r="I103" s="229">
        <f>+'MIP(IxI)_TFEVP'!I90</f>
        <v>664745</v>
      </c>
      <c r="J103" s="229">
        <f>+'MIP(IxI)_TFEVP'!J90</f>
        <v>275137</v>
      </c>
      <c r="K103" s="229">
        <f>+'MIP(IxI)_TFEVP'!K90</f>
        <v>427251</v>
      </c>
      <c r="L103" s="229">
        <f>+'MIP(IxI)_TFEVP'!L90</f>
        <v>276730</v>
      </c>
      <c r="M103" s="229">
        <f>+'MIP(IxI)_TFEVP'!M90</f>
        <v>1543274</v>
      </c>
      <c r="N103" s="229">
        <f>+'MIP(IxI)_TFEVP'!N90</f>
        <v>162719</v>
      </c>
      <c r="O103" s="229">
        <f>+'MIP(IxI)_TFEVP'!O90</f>
        <v>4962064</v>
      </c>
      <c r="P103" s="229">
        <f>+'MIP(IxI)_TFEVP'!P90</f>
        <v>1504444</v>
      </c>
      <c r="Q103" s="229">
        <f>+'MIP(IxI)_TFEVP'!Q90</f>
        <v>4149137</v>
      </c>
      <c r="R103" s="229">
        <f>+'MIP(IxI)_TFEVP'!R90</f>
        <v>1465497</v>
      </c>
      <c r="S103" s="229">
        <f>+'MIP(IxI)_TFEVP'!S90</f>
        <v>171828</v>
      </c>
      <c r="T103" s="229">
        <f>+'MIP(IxI)_TFEVP'!T90</f>
        <v>1859452</v>
      </c>
      <c r="U103" s="229">
        <f>+'MIP(IxI)_TFEVP'!U90</f>
        <v>2488061</v>
      </c>
      <c r="V103" s="229">
        <f>+'MIP(IxI)_TFEVP'!V90</f>
        <v>4661809</v>
      </c>
      <c r="W103" s="229">
        <f>+'MIP(IxI)_TFEVP'!W90</f>
        <v>1483756</v>
      </c>
      <c r="X103" s="229">
        <f>+'MIP(IxI)_TFEVP'!X90</f>
        <v>1228526</v>
      </c>
      <c r="Y103" s="229">
        <f>+'MIP(IxI)_TFEVP'!Y90</f>
        <v>446547</v>
      </c>
      <c r="Z103" s="229">
        <f>+'MIP(IxI)_TFEVP'!Z90</f>
        <v>1245375</v>
      </c>
      <c r="AA103" s="229">
        <f>+'MIP(IxI)_TFEVP'!AA90</f>
        <v>289878</v>
      </c>
      <c r="AB103" s="229">
        <f>+'MIP(IxI)_TFEVP'!AB90</f>
        <v>277660</v>
      </c>
      <c r="AC103" s="229">
        <f>+'MIP(IxI)_TFEVP'!AC90</f>
        <v>188753</v>
      </c>
      <c r="AD103" s="229">
        <f>+'MIP(IxI)_TFEVP'!AD90</f>
        <v>166610</v>
      </c>
      <c r="AE103" s="229">
        <f>+'MIP(IxI)_TFEVP'!AE90</f>
        <v>2788113</v>
      </c>
      <c r="AF103" s="229">
        <f>+'MIP(IxI)_TFEVP'!AF90</f>
        <v>703312</v>
      </c>
      <c r="AG103" s="229">
        <f>+'MIP(IxI)_TFEVP'!AG90</f>
        <v>127277</v>
      </c>
      <c r="AH103" s="229">
        <f>+'MIP(IxI)_TFEVP'!AH90</f>
        <v>626964</v>
      </c>
      <c r="AI103" s="229">
        <f>+'MIP(IxI)_TFEVP'!AI90</f>
        <v>391772</v>
      </c>
      <c r="AJ103" s="229">
        <f>+'MIP(IxI)_TFEVP'!AJ90</f>
        <v>0</v>
      </c>
      <c r="AK103" s="229">
        <f>+'MIP(IxI)_TFEVP'!AK90</f>
        <v>415353</v>
      </c>
      <c r="AL103" s="229">
        <f>+'MIP(IxI)_TFEVP'!AL90</f>
        <v>577004</v>
      </c>
      <c r="AM103" s="229">
        <f>+'MIP(IxI)_TFEVP'!AM90</f>
        <v>212934</v>
      </c>
      <c r="AN103" s="229">
        <f>+'MIP(IxI)_TFEVP'!AN90</f>
        <v>691019</v>
      </c>
      <c r="AO103" s="229">
        <f>+'MIP(IxI)_TFEVP'!AO90</f>
        <v>1660875</v>
      </c>
      <c r="AP103" s="229">
        <f>+'MIP(IxI)_TFEVP'!AP90</f>
        <v>333705</v>
      </c>
      <c r="AQ103" s="229">
        <f>+'MIP(IxI)_TFEVP'!AQ90</f>
        <v>4826235</v>
      </c>
      <c r="AR103" s="229">
        <f>+'MIP(IxI)_TFEVP'!AR90</f>
        <v>525562</v>
      </c>
      <c r="AS103" s="229">
        <f>+'MIP(IxI)_TFEVP'!AS90</f>
        <v>812688</v>
      </c>
      <c r="AT103" s="229">
        <f>+'MIP(IxI)_TFEVP'!AT90</f>
        <v>364780</v>
      </c>
      <c r="AU103" s="229">
        <f>+'MIP(IxI)_TFEVP'!AU90</f>
        <v>162799</v>
      </c>
      <c r="AV103" s="229">
        <f>+'MIP(IxI)_TFEVP'!AV90</f>
        <v>1214371</v>
      </c>
      <c r="AW103" s="229">
        <f>+'MIP(IxI)_TFEVP'!AW90</f>
        <v>290008</v>
      </c>
      <c r="AX103" s="229">
        <f>+'MIP(IxI)_TFEVP'!AX90</f>
        <v>655768</v>
      </c>
      <c r="AY103" s="229">
        <f>+'MIP(IxI)_TFEVP'!AY90</f>
        <v>1409593</v>
      </c>
      <c r="AZ103" s="229">
        <f>+'MIP(IxI)_TFEVP'!AZ90</f>
        <v>784111</v>
      </c>
      <c r="BA103" s="229">
        <f>+'MIP(IxI)_TFEVP'!BA90</f>
        <v>232966</v>
      </c>
      <c r="BB103" s="229">
        <f>+'MIP(IxI)_TFEVP'!BB90</f>
        <v>589124</v>
      </c>
      <c r="BC103" s="229">
        <f>+'MIP(IxI)_TFEVP'!BC90</f>
        <v>151098</v>
      </c>
      <c r="BD103" s="229">
        <f>+'MIP(IxI)_TFEVP'!BD90</f>
        <v>555233</v>
      </c>
      <c r="BE103" s="229">
        <f>+'MIP(IxI)_TFEVP'!BE90</f>
        <v>455355</v>
      </c>
      <c r="BF103" s="229">
        <f>+'MIP(IxI)_TFEVP'!BF90</f>
        <v>341485</v>
      </c>
      <c r="BG103" s="229">
        <f>+'MIP(IxI)_TFEVP'!BG90</f>
        <v>1651240</v>
      </c>
      <c r="BH103" s="229">
        <f>+'MIP(IxI)_TFEVP'!BH90</f>
        <v>544521</v>
      </c>
      <c r="BI103" s="229">
        <f>+'MIP(IxI)_TFEVP'!BI90</f>
        <v>6578687</v>
      </c>
      <c r="BJ103" s="229">
        <f>+'MIP(IxI)_TFEVP'!BJ90</f>
        <v>10356745</v>
      </c>
      <c r="BK103" s="229">
        <f>+'MIP(IxI)_TFEVP'!BK90</f>
        <v>7047439</v>
      </c>
      <c r="BL103" s="229">
        <f>+'MIP(IxI)_TFEVP'!BL90</f>
        <v>220375</v>
      </c>
      <c r="BM103" s="229">
        <f>+'MIP(IxI)_TFEVP'!BM90</f>
        <v>300632</v>
      </c>
      <c r="BN103" s="229">
        <f>+'MIP(IxI)_TFEVP'!BN90</f>
        <v>1356463</v>
      </c>
      <c r="BO103" s="229">
        <f>+'MIP(IxI)_TFEVP'!BO90</f>
        <v>2256708</v>
      </c>
      <c r="BP103" s="229">
        <f>+'MIP(IxI)_TFEVP'!BP90</f>
        <v>1882451</v>
      </c>
      <c r="BQ103" s="229">
        <f>+'MIP(IxI)_TFEVP'!BQ90</f>
        <v>1214945</v>
      </c>
      <c r="BR103" s="229">
        <f>+'MIP(IxI)_TFEVP'!BR90</f>
        <v>314874</v>
      </c>
      <c r="BS103" s="229">
        <f>+'MIP(IxI)_TFEVP'!BS90</f>
        <v>2982498</v>
      </c>
      <c r="BT103" s="229">
        <f>+'MIP(IxI)_TFEVP'!BT90</f>
        <v>5376401</v>
      </c>
      <c r="BU103" s="229">
        <f>+'MIP(IxI)_TFEVP'!BU90</f>
        <v>1372616</v>
      </c>
      <c r="BV103" s="229">
        <f>+'MIP(IxI)_TFEVP'!BV90</f>
        <v>1010849</v>
      </c>
      <c r="BW103" s="229">
        <f>+'MIP(IxI)_TFEVP'!BW90</f>
        <v>399834</v>
      </c>
      <c r="BX103" s="229">
        <f>+'MIP(IxI)_TFEVP'!BX90</f>
        <v>2073480</v>
      </c>
      <c r="BY103" s="229">
        <f>+'MIP(IxI)_TFEVP'!BY90</f>
        <v>1407872</v>
      </c>
      <c r="BZ103" s="229">
        <f>+'MIP(IxI)_TFEVP'!BZ90</f>
        <v>1188996</v>
      </c>
      <c r="CA103" s="229">
        <f>+'MIP(IxI)_TFEVP'!CA90</f>
        <v>0</v>
      </c>
      <c r="CB103" s="229">
        <f>+'MIP(IxI)_TFEVP'!CB90</f>
        <v>104956008</v>
      </c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</row>
    <row r="104" spans="1:95" ht="0" hidden="1" customHeight="1" x14ac:dyDescent="0.25">
      <c r="C104" s="163" t="s">
        <v>855</v>
      </c>
      <c r="D104" s="48">
        <f>+D103-D90</f>
        <v>0</v>
      </c>
      <c r="E104" s="48">
        <f t="shared" ref="E104:BP104" si="25">+E103-E90</f>
        <v>0</v>
      </c>
      <c r="F104" s="48">
        <f t="shared" si="25"/>
        <v>5.8207660913467407E-10</v>
      </c>
      <c r="G104" s="48">
        <f t="shared" si="25"/>
        <v>0</v>
      </c>
      <c r="H104" s="48">
        <f t="shared" si="25"/>
        <v>0</v>
      </c>
      <c r="I104" s="48">
        <f t="shared" si="25"/>
        <v>0</v>
      </c>
      <c r="J104" s="48">
        <f t="shared" si="25"/>
        <v>5.2386894822120667E-10</v>
      </c>
      <c r="K104" s="48">
        <f t="shared" si="25"/>
        <v>0</v>
      </c>
      <c r="L104" s="48">
        <f t="shared" si="25"/>
        <v>0</v>
      </c>
      <c r="M104" s="48">
        <f t="shared" si="25"/>
        <v>2.3283064365386963E-9</v>
      </c>
      <c r="N104" s="48">
        <f t="shared" si="25"/>
        <v>2.9103830456733704E-10</v>
      </c>
      <c r="O104" s="48">
        <f t="shared" si="25"/>
        <v>0</v>
      </c>
      <c r="P104" s="48">
        <f t="shared" si="25"/>
        <v>0</v>
      </c>
      <c r="Q104" s="48">
        <f t="shared" si="25"/>
        <v>0</v>
      </c>
      <c r="R104" s="48">
        <f t="shared" si="25"/>
        <v>0</v>
      </c>
      <c r="S104" s="48">
        <f t="shared" si="25"/>
        <v>2.6193447411060333E-10</v>
      </c>
      <c r="T104" s="48">
        <f t="shared" si="25"/>
        <v>0</v>
      </c>
      <c r="U104" s="48">
        <f t="shared" si="25"/>
        <v>0</v>
      </c>
      <c r="V104" s="48">
        <f t="shared" si="25"/>
        <v>0</v>
      </c>
      <c r="W104" s="48">
        <f t="shared" si="25"/>
        <v>0</v>
      </c>
      <c r="X104" s="48">
        <f t="shared" si="25"/>
        <v>2.5611370801925659E-9</v>
      </c>
      <c r="Y104" s="48">
        <f t="shared" si="25"/>
        <v>7.5669959187507629E-10</v>
      </c>
      <c r="Z104" s="48">
        <f t="shared" si="25"/>
        <v>0</v>
      </c>
      <c r="AA104" s="48">
        <f t="shared" si="25"/>
        <v>0</v>
      </c>
      <c r="AB104" s="48">
        <f t="shared" si="25"/>
        <v>0</v>
      </c>
      <c r="AC104" s="48">
        <f t="shared" si="25"/>
        <v>0</v>
      </c>
      <c r="AD104" s="48">
        <f t="shared" si="25"/>
        <v>0</v>
      </c>
      <c r="AE104" s="48">
        <f t="shared" si="25"/>
        <v>0</v>
      </c>
      <c r="AF104" s="48">
        <f t="shared" si="25"/>
        <v>1.1641532182693481E-9</v>
      </c>
      <c r="AG104" s="48">
        <f t="shared" si="25"/>
        <v>0</v>
      </c>
      <c r="AH104" s="48">
        <f t="shared" si="25"/>
        <v>0</v>
      </c>
      <c r="AI104" s="48">
        <f t="shared" si="25"/>
        <v>0</v>
      </c>
      <c r="AJ104" s="48">
        <f t="shared" si="25"/>
        <v>0</v>
      </c>
      <c r="AK104" s="48">
        <f t="shared" si="25"/>
        <v>0</v>
      </c>
      <c r="AL104" s="48">
        <f t="shared" si="25"/>
        <v>0</v>
      </c>
      <c r="AM104" s="48">
        <f t="shared" si="25"/>
        <v>0</v>
      </c>
      <c r="AN104" s="48">
        <f t="shared" si="25"/>
        <v>9.3132257461547852E-10</v>
      </c>
      <c r="AO104" s="48">
        <f t="shared" si="25"/>
        <v>1.862645149230957E-9</v>
      </c>
      <c r="AP104" s="48">
        <f t="shared" si="25"/>
        <v>0</v>
      </c>
      <c r="AQ104" s="48">
        <f t="shared" si="25"/>
        <v>0</v>
      </c>
      <c r="AR104" s="48">
        <f t="shared" si="25"/>
        <v>0</v>
      </c>
      <c r="AS104" s="48">
        <f t="shared" si="25"/>
        <v>0</v>
      </c>
      <c r="AT104" s="48">
        <f t="shared" si="25"/>
        <v>0</v>
      </c>
      <c r="AU104" s="48">
        <f t="shared" si="25"/>
        <v>0</v>
      </c>
      <c r="AV104" s="48">
        <f t="shared" si="25"/>
        <v>0</v>
      </c>
      <c r="AW104" s="48">
        <f t="shared" si="25"/>
        <v>0</v>
      </c>
      <c r="AX104" s="48">
        <f t="shared" si="25"/>
        <v>0</v>
      </c>
      <c r="AY104" s="48">
        <f t="shared" si="25"/>
        <v>0</v>
      </c>
      <c r="AZ104" s="48">
        <f t="shared" si="25"/>
        <v>0</v>
      </c>
      <c r="BA104" s="48">
        <f t="shared" si="25"/>
        <v>0</v>
      </c>
      <c r="BB104" s="48">
        <f t="shared" si="25"/>
        <v>0</v>
      </c>
      <c r="BC104" s="48">
        <f t="shared" si="25"/>
        <v>0</v>
      </c>
      <c r="BD104" s="48">
        <f t="shared" si="25"/>
        <v>0</v>
      </c>
      <c r="BE104" s="48">
        <f t="shared" si="25"/>
        <v>0</v>
      </c>
      <c r="BF104" s="48">
        <f t="shared" si="25"/>
        <v>0</v>
      </c>
      <c r="BG104" s="48">
        <f t="shared" si="25"/>
        <v>0</v>
      </c>
      <c r="BH104" s="48">
        <f t="shared" si="25"/>
        <v>0</v>
      </c>
      <c r="BI104" s="48">
        <f t="shared" si="25"/>
        <v>0</v>
      </c>
      <c r="BJ104" s="48">
        <f t="shared" si="25"/>
        <v>0</v>
      </c>
      <c r="BK104" s="48">
        <f t="shared" si="25"/>
        <v>8.3819031715393066E-9</v>
      </c>
      <c r="BL104" s="48">
        <f t="shared" si="25"/>
        <v>2.3283064365386963E-10</v>
      </c>
      <c r="BM104" s="48">
        <f t="shared" si="25"/>
        <v>0</v>
      </c>
      <c r="BN104" s="48">
        <f t="shared" si="25"/>
        <v>0</v>
      </c>
      <c r="BO104" s="48">
        <f t="shared" si="25"/>
        <v>-4.6566128730773926E-9</v>
      </c>
      <c r="BP104" s="48">
        <f t="shared" si="25"/>
        <v>0</v>
      </c>
      <c r="BQ104" s="48">
        <f t="shared" ref="BQ104:CA104" si="26">+BQ103-BQ90</f>
        <v>0</v>
      </c>
      <c r="BR104" s="48">
        <f t="shared" si="26"/>
        <v>0</v>
      </c>
      <c r="BS104" s="48">
        <f t="shared" si="26"/>
        <v>-3.7252902984619141E-9</v>
      </c>
      <c r="BT104" s="48">
        <f t="shared" si="26"/>
        <v>0</v>
      </c>
      <c r="BU104" s="48">
        <f t="shared" si="26"/>
        <v>0</v>
      </c>
      <c r="BV104" s="48">
        <f t="shared" si="26"/>
        <v>0</v>
      </c>
      <c r="BW104" s="48">
        <f t="shared" si="26"/>
        <v>0</v>
      </c>
      <c r="BX104" s="48">
        <f t="shared" si="26"/>
        <v>0</v>
      </c>
      <c r="BY104" s="48">
        <f t="shared" si="26"/>
        <v>0</v>
      </c>
      <c r="BZ104" s="48">
        <f t="shared" si="26"/>
        <v>0</v>
      </c>
      <c r="CA104" s="48">
        <f t="shared" si="26"/>
        <v>0</v>
      </c>
      <c r="CB104" s="48">
        <f>+SUM(D104:CA104)</f>
        <v>1.1496013030409813E-8</v>
      </c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</row>
    <row r="105" spans="1:95" ht="0" hidden="1" customHeight="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K105" s="110"/>
      <c r="CL105" s="110"/>
    </row>
    <row r="106" spans="1:95" ht="0" hidden="1" customHeight="1" x14ac:dyDescent="0.25">
      <c r="C106" s="231" t="s">
        <v>857</v>
      </c>
      <c r="D106" s="232">
        <f>+'MIP(IxI)_TFEVP'!D95</f>
        <v>777205</v>
      </c>
      <c r="E106" s="232">
        <f>+'MIP(IxI)_TFEVP'!E95</f>
        <v>308117</v>
      </c>
      <c r="F106" s="232">
        <f>+'MIP(IxI)_TFEVP'!F95</f>
        <v>806389</v>
      </c>
      <c r="G106" s="232">
        <f>+'MIP(IxI)_TFEVP'!G95</f>
        <v>235541</v>
      </c>
      <c r="H106" s="232">
        <f>+'MIP(IxI)_TFEVP'!H95</f>
        <v>5122482</v>
      </c>
      <c r="I106" s="232">
        <f>+'MIP(IxI)_TFEVP'!I95</f>
        <v>1446920</v>
      </c>
      <c r="J106" s="232">
        <f>+'MIP(IxI)_TFEVP'!J95</f>
        <v>496359</v>
      </c>
      <c r="K106" s="232">
        <f>+'MIP(IxI)_TFEVP'!K95</f>
        <v>1101566</v>
      </c>
      <c r="L106" s="232">
        <f>+'MIP(IxI)_TFEVP'!L95</f>
        <v>648649</v>
      </c>
      <c r="M106" s="232">
        <f>+'MIP(IxI)_TFEVP'!M95</f>
        <v>2657817</v>
      </c>
      <c r="N106" s="232">
        <f>+'MIP(IxI)_TFEVP'!N95</f>
        <v>447205</v>
      </c>
      <c r="O106" s="232">
        <f>+'MIP(IxI)_TFEVP'!O95</f>
        <v>6429063</v>
      </c>
      <c r="P106" s="232">
        <f>+'MIP(IxI)_TFEVP'!P95</f>
        <v>4617738</v>
      </c>
      <c r="Q106" s="232">
        <f>+'MIP(IxI)_TFEVP'!Q95</f>
        <v>11569427</v>
      </c>
      <c r="R106" s="232">
        <f>+'MIP(IxI)_TFEVP'!R95</f>
        <v>3069155</v>
      </c>
      <c r="S106" s="232">
        <f>+'MIP(IxI)_TFEVP'!S95</f>
        <v>269495</v>
      </c>
      <c r="T106" s="232">
        <f>+'MIP(IxI)_TFEVP'!T95</f>
        <v>2908649</v>
      </c>
      <c r="U106" s="232">
        <f>+'MIP(IxI)_TFEVP'!U95</f>
        <v>3053898</v>
      </c>
      <c r="V106" s="232">
        <f>+'MIP(IxI)_TFEVP'!V95</f>
        <v>7603755</v>
      </c>
      <c r="W106" s="232">
        <f>+'MIP(IxI)_TFEVP'!W95</f>
        <v>1887842</v>
      </c>
      <c r="X106" s="232">
        <f>+'MIP(IxI)_TFEVP'!X95</f>
        <v>1769860</v>
      </c>
      <c r="Y106" s="232">
        <f>+'MIP(IxI)_TFEVP'!Y95</f>
        <v>757383</v>
      </c>
      <c r="Z106" s="232">
        <f>+'MIP(IxI)_TFEVP'!Z95</f>
        <v>1848845</v>
      </c>
      <c r="AA106" s="232">
        <f>+'MIP(IxI)_TFEVP'!AA95</f>
        <v>498266</v>
      </c>
      <c r="AB106" s="232">
        <f>+'MIP(IxI)_TFEVP'!AB95</f>
        <v>389011</v>
      </c>
      <c r="AC106" s="232">
        <f>+'MIP(IxI)_TFEVP'!AC95</f>
        <v>264100</v>
      </c>
      <c r="AD106" s="232">
        <f>+'MIP(IxI)_TFEVP'!AD95</f>
        <v>235777</v>
      </c>
      <c r="AE106" s="232">
        <f>+'MIP(IxI)_TFEVP'!AE95</f>
        <v>3274818</v>
      </c>
      <c r="AF106" s="232">
        <f>+'MIP(IxI)_TFEVP'!AF95</f>
        <v>1148579</v>
      </c>
      <c r="AG106" s="232">
        <f>+'MIP(IxI)_TFEVP'!AG95</f>
        <v>162772</v>
      </c>
      <c r="AH106" s="232">
        <f>+'MIP(IxI)_TFEVP'!AH95</f>
        <v>832301</v>
      </c>
      <c r="AI106" s="232">
        <f>+'MIP(IxI)_TFEVP'!AI95</f>
        <v>667171</v>
      </c>
      <c r="AJ106" s="232">
        <f>+'MIP(IxI)_TFEVP'!AJ95</f>
        <v>0</v>
      </c>
      <c r="AK106" s="232">
        <f>+'MIP(IxI)_TFEVP'!AK95</f>
        <v>608705</v>
      </c>
      <c r="AL106" s="232">
        <f>+'MIP(IxI)_TFEVP'!AL95</f>
        <v>1002518</v>
      </c>
      <c r="AM106" s="232">
        <f>+'MIP(IxI)_TFEVP'!AM95</f>
        <v>320262</v>
      </c>
      <c r="AN106" s="232">
        <f>+'MIP(IxI)_TFEVP'!AN95</f>
        <v>1086080</v>
      </c>
      <c r="AO106" s="232">
        <f>+'MIP(IxI)_TFEVP'!AO95</f>
        <v>2289098</v>
      </c>
      <c r="AP106" s="232">
        <f>+'MIP(IxI)_TFEVP'!AP95</f>
        <v>565949</v>
      </c>
      <c r="AQ106" s="232">
        <f>+'MIP(IxI)_TFEVP'!AQ95</f>
        <v>5490861</v>
      </c>
      <c r="AR106" s="232">
        <f>+'MIP(IxI)_TFEVP'!AR95</f>
        <v>755196</v>
      </c>
      <c r="AS106" s="232">
        <f>+'MIP(IxI)_TFEVP'!AS95</f>
        <v>1247345</v>
      </c>
      <c r="AT106" s="232">
        <f>+'MIP(IxI)_TFEVP'!AT95</f>
        <v>608122</v>
      </c>
      <c r="AU106" s="232">
        <f>+'MIP(IxI)_TFEVP'!AU95</f>
        <v>238546</v>
      </c>
      <c r="AV106" s="232">
        <f>+'MIP(IxI)_TFEVP'!AV95</f>
        <v>1657773</v>
      </c>
      <c r="AW106" s="232">
        <f>+'MIP(IxI)_TFEVP'!AW95</f>
        <v>442774</v>
      </c>
      <c r="AX106" s="232">
        <f>+'MIP(IxI)_TFEVP'!AX95</f>
        <v>1098214</v>
      </c>
      <c r="AY106" s="232">
        <f>+'MIP(IxI)_TFEVP'!AY95</f>
        <v>1770247</v>
      </c>
      <c r="AZ106" s="232">
        <f>+'MIP(IxI)_TFEVP'!AZ95</f>
        <v>1231584</v>
      </c>
      <c r="BA106" s="232">
        <f>+'MIP(IxI)_TFEVP'!BA95</f>
        <v>298902</v>
      </c>
      <c r="BB106" s="232">
        <f>+'MIP(IxI)_TFEVP'!BB95</f>
        <v>774378</v>
      </c>
      <c r="BC106" s="232">
        <f>+'MIP(IxI)_TFEVP'!BC95</f>
        <v>287498</v>
      </c>
      <c r="BD106" s="232">
        <f>+'MIP(IxI)_TFEVP'!BD95</f>
        <v>693936</v>
      </c>
      <c r="BE106" s="232">
        <f>+'MIP(IxI)_TFEVP'!BE95</f>
        <v>712097</v>
      </c>
      <c r="BF106" s="232">
        <f>+'MIP(IxI)_TFEVP'!BF95</f>
        <v>716259</v>
      </c>
      <c r="BG106" s="232">
        <f>+'MIP(IxI)_TFEVP'!BG95</f>
        <v>3332896</v>
      </c>
      <c r="BH106" s="232">
        <f>+'MIP(IxI)_TFEVP'!BH95</f>
        <v>992433</v>
      </c>
      <c r="BI106" s="232">
        <f>+'MIP(IxI)_TFEVP'!BI95</f>
        <v>11607117</v>
      </c>
      <c r="BJ106" s="232">
        <f>+'MIP(IxI)_TFEVP'!BJ95</f>
        <v>28540545</v>
      </c>
      <c r="BK106" s="232">
        <f>+'MIP(IxI)_TFEVP'!BK95</f>
        <v>12153240</v>
      </c>
      <c r="BL106" s="232">
        <f>+'MIP(IxI)_TFEVP'!BL95</f>
        <v>385102</v>
      </c>
      <c r="BM106" s="232">
        <f>+'MIP(IxI)_TFEVP'!BM95</f>
        <v>631408</v>
      </c>
      <c r="BN106" s="232">
        <f>+'MIP(IxI)_TFEVP'!BN95</f>
        <v>2398510</v>
      </c>
      <c r="BO106" s="232">
        <f>+'MIP(IxI)_TFEVP'!BO95</f>
        <v>4740000</v>
      </c>
      <c r="BP106" s="232">
        <f>+'MIP(IxI)_TFEVP'!BP95</f>
        <v>6354828</v>
      </c>
      <c r="BQ106" s="232">
        <f>+'MIP(IxI)_TFEVP'!BQ95</f>
        <v>1499797</v>
      </c>
      <c r="BR106" s="232">
        <f>+'MIP(IxI)_TFEVP'!BR95</f>
        <v>601782</v>
      </c>
      <c r="BS106" s="232">
        <f>+'MIP(IxI)_TFEVP'!BS95</f>
        <v>10418684</v>
      </c>
      <c r="BT106" s="232">
        <f>+'MIP(IxI)_TFEVP'!BT95</f>
        <v>13297325</v>
      </c>
      <c r="BU106" s="232">
        <f>+'MIP(IxI)_TFEVP'!BU95</f>
        <v>9624706</v>
      </c>
      <c r="BV106" s="232">
        <f>+'MIP(IxI)_TFEVP'!BV95</f>
        <v>2648890</v>
      </c>
      <c r="BW106" s="232">
        <f>+'MIP(IxI)_TFEVP'!BW95</f>
        <v>3979300</v>
      </c>
      <c r="BX106" s="232">
        <f>+'MIP(IxI)_TFEVP'!BX95</f>
        <v>3973964</v>
      </c>
      <c r="BY106" s="232">
        <f>+'MIP(IxI)_TFEVP'!BY95</f>
        <v>4043612</v>
      </c>
      <c r="BZ106" s="232">
        <f>+'MIP(IxI)_TFEVP'!BZ95</f>
        <v>2282332</v>
      </c>
      <c r="CA106" s="232">
        <f>+'MIP(IxI)_TFEVP'!CA95</f>
        <v>782321</v>
      </c>
      <c r="CB106" s="232">
        <f>+'MIP(IxI)_TFEVP'!CB95</f>
        <v>215491291</v>
      </c>
      <c r="CC106" s="157"/>
      <c r="CD106" s="157"/>
      <c r="CE106" s="157"/>
      <c r="CF106" s="157"/>
      <c r="CG106" s="157"/>
      <c r="CH106" s="157"/>
      <c r="CI106" s="157"/>
      <c r="CJ106" s="157"/>
      <c r="CK106" s="110"/>
      <c r="CL106" s="110"/>
    </row>
    <row r="107" spans="1:95" ht="0" hidden="1" customHeight="1" x14ac:dyDescent="0.25">
      <c r="C107" s="233" t="s">
        <v>855</v>
      </c>
      <c r="D107" s="234">
        <f>+D106-D95</f>
        <v>0</v>
      </c>
      <c r="E107" s="234">
        <f t="shared" ref="E107:BP107" si="27">+E106-E95</f>
        <v>0</v>
      </c>
      <c r="F107" s="234">
        <f t="shared" si="27"/>
        <v>0</v>
      </c>
      <c r="G107" s="234">
        <f t="shared" si="27"/>
        <v>0</v>
      </c>
      <c r="H107" s="234">
        <f t="shared" si="27"/>
        <v>0</v>
      </c>
      <c r="I107" s="234">
        <f t="shared" si="27"/>
        <v>0</v>
      </c>
      <c r="J107" s="234">
        <f t="shared" si="27"/>
        <v>5.2386894822120667E-10</v>
      </c>
      <c r="K107" s="234">
        <f t="shared" si="27"/>
        <v>0</v>
      </c>
      <c r="L107" s="234">
        <f t="shared" si="27"/>
        <v>0</v>
      </c>
      <c r="M107" s="234">
        <f t="shared" si="27"/>
        <v>0</v>
      </c>
      <c r="N107" s="234">
        <f t="shared" si="27"/>
        <v>0</v>
      </c>
      <c r="O107" s="234">
        <f t="shared" si="27"/>
        <v>0</v>
      </c>
      <c r="P107" s="234">
        <f t="shared" si="27"/>
        <v>0</v>
      </c>
      <c r="Q107" s="234">
        <f t="shared" si="27"/>
        <v>0</v>
      </c>
      <c r="R107" s="234">
        <f t="shared" si="27"/>
        <v>0</v>
      </c>
      <c r="S107" s="234">
        <f t="shared" si="27"/>
        <v>0</v>
      </c>
      <c r="T107" s="234">
        <f t="shared" si="27"/>
        <v>0</v>
      </c>
      <c r="U107" s="234">
        <f t="shared" si="27"/>
        <v>0</v>
      </c>
      <c r="V107" s="234">
        <f t="shared" si="27"/>
        <v>0</v>
      </c>
      <c r="W107" s="234">
        <f t="shared" si="27"/>
        <v>0</v>
      </c>
      <c r="X107" s="234">
        <f t="shared" si="27"/>
        <v>2.5611370801925659E-9</v>
      </c>
      <c r="Y107" s="234">
        <f t="shared" si="27"/>
        <v>0</v>
      </c>
      <c r="Z107" s="234">
        <f t="shared" si="27"/>
        <v>0</v>
      </c>
      <c r="AA107" s="234">
        <f t="shared" si="27"/>
        <v>0</v>
      </c>
      <c r="AB107" s="234">
        <f t="shared" si="27"/>
        <v>0</v>
      </c>
      <c r="AC107" s="234">
        <f t="shared" si="27"/>
        <v>0</v>
      </c>
      <c r="AD107" s="234">
        <f t="shared" si="27"/>
        <v>0</v>
      </c>
      <c r="AE107" s="234">
        <f t="shared" si="27"/>
        <v>0</v>
      </c>
      <c r="AF107" s="234">
        <f t="shared" si="27"/>
        <v>0</v>
      </c>
      <c r="AG107" s="234">
        <f t="shared" si="27"/>
        <v>0</v>
      </c>
      <c r="AH107" s="234">
        <f t="shared" si="27"/>
        <v>0</v>
      </c>
      <c r="AI107" s="234">
        <f t="shared" si="27"/>
        <v>0</v>
      </c>
      <c r="AJ107" s="234">
        <f t="shared" si="27"/>
        <v>0</v>
      </c>
      <c r="AK107" s="234">
        <f t="shared" si="27"/>
        <v>0</v>
      </c>
      <c r="AL107" s="234">
        <f t="shared" si="27"/>
        <v>0</v>
      </c>
      <c r="AM107" s="234">
        <f t="shared" si="27"/>
        <v>0</v>
      </c>
      <c r="AN107" s="234">
        <f t="shared" si="27"/>
        <v>0</v>
      </c>
      <c r="AO107" s="234">
        <f t="shared" si="27"/>
        <v>0</v>
      </c>
      <c r="AP107" s="234">
        <f t="shared" si="27"/>
        <v>0</v>
      </c>
      <c r="AQ107" s="234">
        <f t="shared" si="27"/>
        <v>0</v>
      </c>
      <c r="AR107" s="234">
        <f t="shared" si="27"/>
        <v>0</v>
      </c>
      <c r="AS107" s="234">
        <f t="shared" si="27"/>
        <v>0</v>
      </c>
      <c r="AT107" s="234">
        <f t="shared" si="27"/>
        <v>0</v>
      </c>
      <c r="AU107" s="234">
        <f t="shared" si="27"/>
        <v>0</v>
      </c>
      <c r="AV107" s="234">
        <f t="shared" si="27"/>
        <v>0</v>
      </c>
      <c r="AW107" s="234">
        <f t="shared" si="27"/>
        <v>0</v>
      </c>
      <c r="AX107" s="234">
        <f t="shared" si="27"/>
        <v>0</v>
      </c>
      <c r="AY107" s="234">
        <f t="shared" si="27"/>
        <v>0</v>
      </c>
      <c r="AZ107" s="234">
        <f t="shared" si="27"/>
        <v>0</v>
      </c>
      <c r="BA107" s="234">
        <f t="shared" si="27"/>
        <v>0</v>
      </c>
      <c r="BB107" s="234">
        <f t="shared" si="27"/>
        <v>0</v>
      </c>
      <c r="BC107" s="234">
        <f t="shared" si="27"/>
        <v>0</v>
      </c>
      <c r="BD107" s="234">
        <f t="shared" si="27"/>
        <v>0</v>
      </c>
      <c r="BE107" s="234">
        <f t="shared" si="27"/>
        <v>0</v>
      </c>
      <c r="BF107" s="234">
        <f t="shared" si="27"/>
        <v>0</v>
      </c>
      <c r="BG107" s="234">
        <f t="shared" si="27"/>
        <v>0</v>
      </c>
      <c r="BH107" s="234">
        <f t="shared" si="27"/>
        <v>0</v>
      </c>
      <c r="BI107" s="234">
        <f t="shared" si="27"/>
        <v>0</v>
      </c>
      <c r="BJ107" s="234">
        <f t="shared" si="27"/>
        <v>0</v>
      </c>
      <c r="BK107" s="234">
        <f t="shared" si="27"/>
        <v>0</v>
      </c>
      <c r="BL107" s="234">
        <f t="shared" si="27"/>
        <v>0</v>
      </c>
      <c r="BM107" s="234">
        <f t="shared" si="27"/>
        <v>0</v>
      </c>
      <c r="BN107" s="234">
        <f t="shared" si="27"/>
        <v>0</v>
      </c>
      <c r="BO107" s="234">
        <f t="shared" si="27"/>
        <v>0</v>
      </c>
      <c r="BP107" s="234">
        <f t="shared" si="27"/>
        <v>0</v>
      </c>
      <c r="BQ107" s="234">
        <f t="shared" ref="BQ107:CB107" si="28">+BQ106-BQ95</f>
        <v>0</v>
      </c>
      <c r="BR107" s="234">
        <f t="shared" si="28"/>
        <v>0</v>
      </c>
      <c r="BS107" s="234">
        <f t="shared" si="28"/>
        <v>0</v>
      </c>
      <c r="BT107" s="234">
        <f t="shared" si="28"/>
        <v>0</v>
      </c>
      <c r="BU107" s="234">
        <f t="shared" si="28"/>
        <v>0</v>
      </c>
      <c r="BV107" s="234">
        <f t="shared" si="28"/>
        <v>0</v>
      </c>
      <c r="BW107" s="234">
        <f t="shared" si="28"/>
        <v>0</v>
      </c>
      <c r="BX107" s="234">
        <f t="shared" si="28"/>
        <v>0</v>
      </c>
      <c r="BY107" s="234">
        <f t="shared" si="28"/>
        <v>0</v>
      </c>
      <c r="BZ107" s="234">
        <f t="shared" si="28"/>
        <v>0</v>
      </c>
      <c r="CA107" s="234">
        <f t="shared" si="28"/>
        <v>0</v>
      </c>
      <c r="CB107" s="234">
        <f t="shared" si="28"/>
        <v>0</v>
      </c>
      <c r="CC107" s="113"/>
      <c r="CD107" s="113"/>
      <c r="CE107" s="113"/>
      <c r="CF107" s="113"/>
      <c r="CG107" s="113"/>
      <c r="CH107" s="113"/>
      <c r="CI107" s="113"/>
      <c r="CJ107" s="113"/>
      <c r="CK107" s="110"/>
      <c r="CL107" s="110"/>
    </row>
    <row r="108" spans="1:95" x14ac:dyDescent="0.25">
      <c r="A108" s="109"/>
      <c r="B108" s="109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M108" s="109"/>
      <c r="CN108" s="109"/>
      <c r="CO108" s="109"/>
      <c r="CP108" s="109"/>
      <c r="CQ108" s="109"/>
    </row>
    <row r="109" spans="1:95" ht="0" hidden="1" customHeight="1" x14ac:dyDescent="0.25">
      <c r="A109" s="357"/>
      <c r="B109" s="357"/>
      <c r="C109" s="357">
        <v>0</v>
      </c>
      <c r="D109" s="372">
        <v>0</v>
      </c>
      <c r="E109" s="372">
        <v>0</v>
      </c>
      <c r="F109" s="372">
        <v>0</v>
      </c>
      <c r="G109" s="372">
        <v>0</v>
      </c>
      <c r="H109" s="372">
        <v>0</v>
      </c>
      <c r="I109" s="372">
        <v>0</v>
      </c>
      <c r="J109" s="372">
        <v>0</v>
      </c>
      <c r="K109" s="372">
        <v>0</v>
      </c>
      <c r="L109" s="372">
        <v>0</v>
      </c>
      <c r="M109" s="372">
        <v>0</v>
      </c>
      <c r="N109" s="372">
        <v>0</v>
      </c>
      <c r="O109" s="372">
        <v>0</v>
      </c>
      <c r="P109" s="372">
        <v>0</v>
      </c>
      <c r="Q109" s="372">
        <v>0</v>
      </c>
      <c r="R109" s="372">
        <v>0</v>
      </c>
      <c r="S109" s="372">
        <v>0</v>
      </c>
      <c r="T109" s="372">
        <v>0</v>
      </c>
      <c r="U109" s="372">
        <v>0</v>
      </c>
      <c r="V109" s="372">
        <v>0</v>
      </c>
      <c r="W109" s="372">
        <v>0</v>
      </c>
      <c r="X109" s="372">
        <v>0</v>
      </c>
      <c r="Y109" s="372">
        <v>0</v>
      </c>
      <c r="Z109" s="372">
        <v>0</v>
      </c>
      <c r="AA109" s="372">
        <v>0</v>
      </c>
      <c r="AB109" s="372">
        <v>0</v>
      </c>
      <c r="AC109" s="372">
        <v>0</v>
      </c>
      <c r="AD109" s="372">
        <v>0</v>
      </c>
      <c r="AE109" s="372">
        <v>0</v>
      </c>
      <c r="AF109" s="372">
        <v>0</v>
      </c>
      <c r="AG109" s="372">
        <v>0</v>
      </c>
      <c r="AH109" s="372">
        <v>0</v>
      </c>
      <c r="AI109" s="372">
        <v>0</v>
      </c>
      <c r="AJ109" s="372">
        <v>0</v>
      </c>
      <c r="AK109" s="372">
        <v>0</v>
      </c>
      <c r="AL109" s="372">
        <v>0</v>
      </c>
      <c r="AM109" s="372">
        <v>0</v>
      </c>
      <c r="AN109" s="372">
        <v>0</v>
      </c>
      <c r="AO109" s="372">
        <v>0</v>
      </c>
      <c r="AP109" s="372">
        <v>0</v>
      </c>
      <c r="AQ109" s="372">
        <v>0</v>
      </c>
      <c r="AR109" s="372">
        <v>0</v>
      </c>
      <c r="AS109" s="372">
        <v>0</v>
      </c>
      <c r="AT109" s="372">
        <v>0</v>
      </c>
      <c r="AU109" s="372">
        <v>0</v>
      </c>
      <c r="AV109" s="372">
        <v>0</v>
      </c>
      <c r="AW109" s="372">
        <v>0</v>
      </c>
      <c r="AX109" s="372">
        <v>0</v>
      </c>
      <c r="AY109" s="372">
        <v>0</v>
      </c>
      <c r="AZ109" s="372">
        <v>0</v>
      </c>
      <c r="BA109" s="372">
        <v>0</v>
      </c>
      <c r="BB109" s="372">
        <v>0</v>
      </c>
      <c r="BC109" s="372">
        <v>0</v>
      </c>
      <c r="BD109" s="372">
        <v>0</v>
      </c>
      <c r="BE109" s="372">
        <v>0</v>
      </c>
      <c r="BF109" s="372">
        <v>0</v>
      </c>
      <c r="BG109" s="372">
        <v>0</v>
      </c>
      <c r="BH109" s="372">
        <v>0</v>
      </c>
      <c r="BI109" s="372">
        <v>0</v>
      </c>
      <c r="BJ109" s="372">
        <v>0</v>
      </c>
      <c r="BK109" s="372">
        <v>0</v>
      </c>
      <c r="BL109" s="372">
        <v>0</v>
      </c>
      <c r="BM109" s="372">
        <v>0</v>
      </c>
      <c r="BN109" s="372">
        <v>0</v>
      </c>
      <c r="BO109" s="372">
        <v>0</v>
      </c>
      <c r="BP109" s="372">
        <v>0</v>
      </c>
      <c r="BQ109" s="372">
        <v>0</v>
      </c>
      <c r="BR109" s="372">
        <v>0</v>
      </c>
      <c r="BS109" s="372">
        <v>0</v>
      </c>
      <c r="BT109" s="372">
        <v>0</v>
      </c>
      <c r="BU109" s="372">
        <v>0</v>
      </c>
      <c r="BV109" s="372">
        <v>0</v>
      </c>
      <c r="BW109" s="372">
        <v>0</v>
      </c>
      <c r="BX109" s="372">
        <v>0</v>
      </c>
      <c r="BY109" s="372">
        <v>0</v>
      </c>
      <c r="BZ109" s="372">
        <v>0</v>
      </c>
      <c r="CA109" s="372">
        <v>0</v>
      </c>
      <c r="CB109" s="372">
        <v>0</v>
      </c>
      <c r="CC109" s="113"/>
      <c r="CD109" s="113"/>
      <c r="CE109" s="113"/>
      <c r="CF109" s="113"/>
      <c r="CG109" s="113"/>
      <c r="CH109" s="113"/>
      <c r="CI109" s="113"/>
      <c r="CJ109" s="113"/>
      <c r="CM109" s="109"/>
      <c r="CN109" s="109"/>
      <c r="CO109" s="109"/>
      <c r="CP109" s="109"/>
      <c r="CQ109" s="109"/>
    </row>
    <row r="110" spans="1:95" ht="0" hidden="1" customHeight="1" x14ac:dyDescent="0.25">
      <c r="A110" s="357"/>
      <c r="B110" s="357"/>
      <c r="C110" s="358">
        <v>0</v>
      </c>
      <c r="D110" s="372">
        <v>0</v>
      </c>
      <c r="E110" s="372">
        <v>0</v>
      </c>
      <c r="F110" s="372">
        <v>0</v>
      </c>
      <c r="G110" s="372">
        <v>0</v>
      </c>
      <c r="H110" s="372">
        <v>0</v>
      </c>
      <c r="I110" s="372">
        <v>0</v>
      </c>
      <c r="J110" s="372">
        <v>0</v>
      </c>
      <c r="K110" s="372">
        <v>0</v>
      </c>
      <c r="L110" s="372">
        <v>0</v>
      </c>
      <c r="M110" s="372">
        <v>0</v>
      </c>
      <c r="N110" s="372">
        <v>0</v>
      </c>
      <c r="O110" s="372">
        <v>0</v>
      </c>
      <c r="P110" s="372">
        <v>0</v>
      </c>
      <c r="Q110" s="372">
        <v>0</v>
      </c>
      <c r="R110" s="372">
        <v>0</v>
      </c>
      <c r="S110" s="372">
        <v>0</v>
      </c>
      <c r="T110" s="372">
        <v>0</v>
      </c>
      <c r="U110" s="372">
        <v>0</v>
      </c>
      <c r="V110" s="372">
        <v>0</v>
      </c>
      <c r="W110" s="372">
        <v>0</v>
      </c>
      <c r="X110" s="372">
        <v>0</v>
      </c>
      <c r="Y110" s="372">
        <v>0</v>
      </c>
      <c r="Z110" s="372">
        <v>0</v>
      </c>
      <c r="AA110" s="372">
        <v>0</v>
      </c>
      <c r="AB110" s="372">
        <v>0</v>
      </c>
      <c r="AC110" s="372">
        <v>0</v>
      </c>
      <c r="AD110" s="372">
        <v>0</v>
      </c>
      <c r="AE110" s="372">
        <v>0</v>
      </c>
      <c r="AF110" s="372">
        <v>0</v>
      </c>
      <c r="AG110" s="372">
        <v>0</v>
      </c>
      <c r="AH110" s="372">
        <v>0</v>
      </c>
      <c r="AI110" s="372">
        <v>0</v>
      </c>
      <c r="AJ110" s="372">
        <v>0</v>
      </c>
      <c r="AK110" s="372">
        <v>0</v>
      </c>
      <c r="AL110" s="372">
        <v>0</v>
      </c>
      <c r="AM110" s="372">
        <v>0</v>
      </c>
      <c r="AN110" s="372">
        <v>0</v>
      </c>
      <c r="AO110" s="372">
        <v>0</v>
      </c>
      <c r="AP110" s="372">
        <v>0</v>
      </c>
      <c r="AQ110" s="372">
        <v>0</v>
      </c>
      <c r="AR110" s="372">
        <v>0</v>
      </c>
      <c r="AS110" s="372">
        <v>0</v>
      </c>
      <c r="AT110" s="372">
        <v>0</v>
      </c>
      <c r="AU110" s="372">
        <v>0</v>
      </c>
      <c r="AV110" s="372">
        <v>0</v>
      </c>
      <c r="AW110" s="372">
        <v>0</v>
      </c>
      <c r="AX110" s="372">
        <v>0</v>
      </c>
      <c r="AY110" s="372">
        <v>0</v>
      </c>
      <c r="AZ110" s="372">
        <v>0</v>
      </c>
      <c r="BA110" s="372">
        <v>0</v>
      </c>
      <c r="BB110" s="372">
        <v>0</v>
      </c>
      <c r="BC110" s="372">
        <v>0</v>
      </c>
      <c r="BD110" s="372">
        <v>0</v>
      </c>
      <c r="BE110" s="372">
        <v>0</v>
      </c>
      <c r="BF110" s="372">
        <v>0</v>
      </c>
      <c r="BG110" s="372">
        <v>0</v>
      </c>
      <c r="BH110" s="372">
        <v>0</v>
      </c>
      <c r="BI110" s="372">
        <v>0</v>
      </c>
      <c r="BJ110" s="372">
        <v>0</v>
      </c>
      <c r="BK110" s="372">
        <v>0</v>
      </c>
      <c r="BL110" s="372">
        <v>0</v>
      </c>
      <c r="BM110" s="372">
        <v>0</v>
      </c>
      <c r="BN110" s="372">
        <v>0</v>
      </c>
      <c r="BO110" s="372">
        <v>0</v>
      </c>
      <c r="BP110" s="372">
        <v>0</v>
      </c>
      <c r="BQ110" s="372">
        <v>0</v>
      </c>
      <c r="BR110" s="372">
        <v>0</v>
      </c>
      <c r="BS110" s="372">
        <v>0</v>
      </c>
      <c r="BT110" s="372">
        <v>0</v>
      </c>
      <c r="BU110" s="372">
        <v>0</v>
      </c>
      <c r="BV110" s="372">
        <v>0</v>
      </c>
      <c r="BW110" s="372">
        <v>0</v>
      </c>
      <c r="BX110" s="372">
        <v>0</v>
      </c>
      <c r="BY110" s="372">
        <v>0</v>
      </c>
      <c r="BZ110" s="372">
        <v>0</v>
      </c>
      <c r="CA110" s="372">
        <v>0</v>
      </c>
      <c r="CB110" s="372">
        <v>0</v>
      </c>
      <c r="CC110" s="110"/>
      <c r="CD110" s="110"/>
      <c r="CE110" s="110"/>
      <c r="CF110" s="110"/>
      <c r="CG110" s="110"/>
      <c r="CH110" s="110"/>
      <c r="CI110" s="110"/>
      <c r="CJ110" s="110"/>
      <c r="CM110" s="109"/>
      <c r="CN110" s="109"/>
      <c r="CO110" s="109"/>
      <c r="CP110" s="109"/>
      <c r="CQ110" s="109"/>
    </row>
    <row r="111" spans="1:95" ht="0" hidden="1" customHeight="1" x14ac:dyDescent="0.25">
      <c r="A111" s="357"/>
      <c r="B111" s="357"/>
      <c r="C111" s="357">
        <v>0</v>
      </c>
      <c r="D111" s="372">
        <v>0</v>
      </c>
      <c r="E111" s="372">
        <v>0</v>
      </c>
      <c r="F111" s="372">
        <v>0</v>
      </c>
      <c r="G111" s="372">
        <v>0</v>
      </c>
      <c r="H111" s="372">
        <v>0</v>
      </c>
      <c r="I111" s="372">
        <v>0</v>
      </c>
      <c r="J111" s="372">
        <v>0</v>
      </c>
      <c r="K111" s="372">
        <v>0</v>
      </c>
      <c r="L111" s="372">
        <v>0</v>
      </c>
      <c r="M111" s="372">
        <v>0</v>
      </c>
      <c r="N111" s="372">
        <v>0</v>
      </c>
      <c r="O111" s="372">
        <v>0</v>
      </c>
      <c r="P111" s="372">
        <v>0</v>
      </c>
      <c r="Q111" s="372">
        <v>0</v>
      </c>
      <c r="R111" s="372">
        <v>0</v>
      </c>
      <c r="S111" s="372">
        <v>0</v>
      </c>
      <c r="T111" s="372">
        <v>0</v>
      </c>
      <c r="U111" s="372">
        <v>0</v>
      </c>
      <c r="V111" s="372">
        <v>0</v>
      </c>
      <c r="W111" s="372">
        <v>0</v>
      </c>
      <c r="X111" s="372">
        <v>0</v>
      </c>
      <c r="Y111" s="372">
        <v>0</v>
      </c>
      <c r="Z111" s="372">
        <v>0</v>
      </c>
      <c r="AA111" s="372">
        <v>0</v>
      </c>
      <c r="AB111" s="372">
        <v>0</v>
      </c>
      <c r="AC111" s="372">
        <v>0</v>
      </c>
      <c r="AD111" s="372">
        <v>0</v>
      </c>
      <c r="AE111" s="372">
        <v>0</v>
      </c>
      <c r="AF111" s="372">
        <v>0</v>
      </c>
      <c r="AG111" s="372">
        <v>0</v>
      </c>
      <c r="AH111" s="372">
        <v>0</v>
      </c>
      <c r="AI111" s="372">
        <v>0</v>
      </c>
      <c r="AJ111" s="372">
        <v>0</v>
      </c>
      <c r="AK111" s="372">
        <v>0</v>
      </c>
      <c r="AL111" s="372">
        <v>0</v>
      </c>
      <c r="AM111" s="372">
        <v>0</v>
      </c>
      <c r="AN111" s="372">
        <v>0</v>
      </c>
      <c r="AO111" s="372">
        <v>0</v>
      </c>
      <c r="AP111" s="372">
        <v>0</v>
      </c>
      <c r="AQ111" s="372">
        <v>0</v>
      </c>
      <c r="AR111" s="372">
        <v>0</v>
      </c>
      <c r="AS111" s="372">
        <v>0</v>
      </c>
      <c r="AT111" s="372">
        <v>0</v>
      </c>
      <c r="AU111" s="372">
        <v>0</v>
      </c>
      <c r="AV111" s="372">
        <v>0</v>
      </c>
      <c r="AW111" s="372">
        <v>0</v>
      </c>
      <c r="AX111" s="372">
        <v>0</v>
      </c>
      <c r="AY111" s="372">
        <v>0</v>
      </c>
      <c r="AZ111" s="372">
        <v>0</v>
      </c>
      <c r="BA111" s="372">
        <v>0</v>
      </c>
      <c r="BB111" s="372">
        <v>0</v>
      </c>
      <c r="BC111" s="372">
        <v>0</v>
      </c>
      <c r="BD111" s="372">
        <v>0</v>
      </c>
      <c r="BE111" s="372">
        <v>0</v>
      </c>
      <c r="BF111" s="372">
        <v>0</v>
      </c>
      <c r="BG111" s="372">
        <v>0</v>
      </c>
      <c r="BH111" s="372">
        <v>0</v>
      </c>
      <c r="BI111" s="372">
        <v>0</v>
      </c>
      <c r="BJ111" s="372">
        <v>0</v>
      </c>
      <c r="BK111" s="372">
        <v>0</v>
      </c>
      <c r="BL111" s="372">
        <v>0</v>
      </c>
      <c r="BM111" s="372">
        <v>0</v>
      </c>
      <c r="BN111" s="372">
        <v>0</v>
      </c>
      <c r="BO111" s="372">
        <v>0</v>
      </c>
      <c r="BP111" s="372">
        <v>0</v>
      </c>
      <c r="BQ111" s="372">
        <v>0</v>
      </c>
      <c r="BR111" s="372">
        <v>0</v>
      </c>
      <c r="BS111" s="372">
        <v>0</v>
      </c>
      <c r="BT111" s="372">
        <v>0</v>
      </c>
      <c r="BU111" s="372">
        <v>0</v>
      </c>
      <c r="BV111" s="372">
        <v>0</v>
      </c>
      <c r="BW111" s="372">
        <v>0</v>
      </c>
      <c r="BX111" s="372">
        <v>0</v>
      </c>
      <c r="BY111" s="372">
        <v>0</v>
      </c>
      <c r="BZ111" s="372">
        <v>0</v>
      </c>
      <c r="CA111" s="372">
        <v>0</v>
      </c>
      <c r="CB111" s="372">
        <v>0</v>
      </c>
      <c r="CC111" s="113"/>
      <c r="CD111" s="113"/>
      <c r="CE111" s="113"/>
      <c r="CF111" s="113"/>
      <c r="CG111" s="113"/>
      <c r="CH111" s="113"/>
      <c r="CI111" s="113"/>
      <c r="CJ111" s="113"/>
      <c r="CM111" s="109"/>
      <c r="CN111" s="109"/>
      <c r="CO111" s="109"/>
      <c r="CP111" s="109"/>
      <c r="CQ111" s="109"/>
    </row>
    <row r="112" spans="1:95" ht="0" hidden="1" customHeight="1" x14ac:dyDescent="0.25">
      <c r="A112" s="357"/>
      <c r="B112" s="357"/>
      <c r="C112" s="358">
        <v>0</v>
      </c>
      <c r="D112" s="372">
        <v>0</v>
      </c>
      <c r="E112" s="372">
        <v>0</v>
      </c>
      <c r="F112" s="372">
        <v>0</v>
      </c>
      <c r="G112" s="372">
        <v>0</v>
      </c>
      <c r="H112" s="372">
        <v>0</v>
      </c>
      <c r="I112" s="372">
        <v>0</v>
      </c>
      <c r="J112" s="372">
        <v>0</v>
      </c>
      <c r="K112" s="372">
        <v>0</v>
      </c>
      <c r="L112" s="372">
        <v>0</v>
      </c>
      <c r="M112" s="372">
        <v>0</v>
      </c>
      <c r="N112" s="372">
        <v>0</v>
      </c>
      <c r="O112" s="372">
        <v>0</v>
      </c>
      <c r="P112" s="372">
        <v>0</v>
      </c>
      <c r="Q112" s="372">
        <v>0</v>
      </c>
      <c r="R112" s="372">
        <v>0</v>
      </c>
      <c r="S112" s="372">
        <v>0</v>
      </c>
      <c r="T112" s="372">
        <v>0</v>
      </c>
      <c r="U112" s="372">
        <v>0</v>
      </c>
      <c r="V112" s="372">
        <v>0</v>
      </c>
      <c r="W112" s="372">
        <v>0</v>
      </c>
      <c r="X112" s="372">
        <v>0</v>
      </c>
      <c r="Y112" s="372">
        <v>0</v>
      </c>
      <c r="Z112" s="372">
        <v>0</v>
      </c>
      <c r="AA112" s="372">
        <v>0</v>
      </c>
      <c r="AB112" s="372">
        <v>0</v>
      </c>
      <c r="AC112" s="372">
        <v>0</v>
      </c>
      <c r="AD112" s="372">
        <v>0</v>
      </c>
      <c r="AE112" s="372">
        <v>0</v>
      </c>
      <c r="AF112" s="372">
        <v>0</v>
      </c>
      <c r="AG112" s="372">
        <v>0</v>
      </c>
      <c r="AH112" s="372">
        <v>0</v>
      </c>
      <c r="AI112" s="372">
        <v>0</v>
      </c>
      <c r="AJ112" s="372">
        <v>0</v>
      </c>
      <c r="AK112" s="372">
        <v>0</v>
      </c>
      <c r="AL112" s="372">
        <v>0</v>
      </c>
      <c r="AM112" s="372">
        <v>0</v>
      </c>
      <c r="AN112" s="372">
        <v>0</v>
      </c>
      <c r="AO112" s="372">
        <v>0</v>
      </c>
      <c r="AP112" s="372">
        <v>0</v>
      </c>
      <c r="AQ112" s="372">
        <v>0</v>
      </c>
      <c r="AR112" s="372">
        <v>0</v>
      </c>
      <c r="AS112" s="372">
        <v>0</v>
      </c>
      <c r="AT112" s="372">
        <v>0</v>
      </c>
      <c r="AU112" s="372">
        <v>0</v>
      </c>
      <c r="AV112" s="372">
        <v>0</v>
      </c>
      <c r="AW112" s="372">
        <v>0</v>
      </c>
      <c r="AX112" s="372">
        <v>0</v>
      </c>
      <c r="AY112" s="372">
        <v>0</v>
      </c>
      <c r="AZ112" s="372">
        <v>0</v>
      </c>
      <c r="BA112" s="372">
        <v>0</v>
      </c>
      <c r="BB112" s="372">
        <v>0</v>
      </c>
      <c r="BC112" s="372">
        <v>0</v>
      </c>
      <c r="BD112" s="372">
        <v>0</v>
      </c>
      <c r="BE112" s="372">
        <v>0</v>
      </c>
      <c r="BF112" s="372">
        <v>0</v>
      </c>
      <c r="BG112" s="372">
        <v>0</v>
      </c>
      <c r="BH112" s="372">
        <v>0</v>
      </c>
      <c r="BI112" s="372">
        <v>0</v>
      </c>
      <c r="BJ112" s="372">
        <v>0</v>
      </c>
      <c r="BK112" s="372">
        <v>0</v>
      </c>
      <c r="BL112" s="372">
        <v>0</v>
      </c>
      <c r="BM112" s="372">
        <v>0</v>
      </c>
      <c r="BN112" s="372">
        <v>0</v>
      </c>
      <c r="BO112" s="372">
        <v>0</v>
      </c>
      <c r="BP112" s="372">
        <v>0</v>
      </c>
      <c r="BQ112" s="372">
        <v>0</v>
      </c>
      <c r="BR112" s="372">
        <v>0</v>
      </c>
      <c r="BS112" s="372">
        <v>0</v>
      </c>
      <c r="BT112" s="372">
        <v>0</v>
      </c>
      <c r="BU112" s="372">
        <v>0</v>
      </c>
      <c r="BV112" s="372">
        <v>0</v>
      </c>
      <c r="BW112" s="372">
        <v>0</v>
      </c>
      <c r="BX112" s="372">
        <v>0</v>
      </c>
      <c r="BY112" s="372">
        <v>0</v>
      </c>
      <c r="BZ112" s="372">
        <v>0</v>
      </c>
      <c r="CA112" s="372">
        <v>0</v>
      </c>
      <c r="CB112" s="372">
        <v>0</v>
      </c>
      <c r="CC112" s="113"/>
      <c r="CD112" s="113"/>
      <c r="CE112" s="113"/>
      <c r="CF112" s="113"/>
      <c r="CG112" s="113"/>
      <c r="CH112" s="113"/>
      <c r="CI112" s="113"/>
      <c r="CJ112" s="113"/>
      <c r="CM112" s="109"/>
      <c r="CN112" s="109"/>
      <c r="CO112" s="109"/>
      <c r="CP112" s="109"/>
      <c r="CQ112" s="109"/>
    </row>
    <row r="113" spans="1:95" ht="0" hidden="1" customHeight="1" x14ac:dyDescent="0.25">
      <c r="A113" s="357"/>
      <c r="B113" s="357"/>
      <c r="C113" s="357">
        <v>0</v>
      </c>
      <c r="D113" s="372">
        <v>0</v>
      </c>
      <c r="E113" s="372">
        <v>0</v>
      </c>
      <c r="F113" s="372">
        <v>0</v>
      </c>
      <c r="G113" s="372">
        <v>0</v>
      </c>
      <c r="H113" s="372">
        <v>0</v>
      </c>
      <c r="I113" s="372">
        <v>0</v>
      </c>
      <c r="J113" s="372">
        <v>0</v>
      </c>
      <c r="K113" s="372">
        <v>0</v>
      </c>
      <c r="L113" s="372">
        <v>0</v>
      </c>
      <c r="M113" s="372">
        <v>0</v>
      </c>
      <c r="N113" s="372">
        <v>0</v>
      </c>
      <c r="O113" s="372">
        <v>0</v>
      </c>
      <c r="P113" s="372">
        <v>0</v>
      </c>
      <c r="Q113" s="372">
        <v>0</v>
      </c>
      <c r="R113" s="372">
        <v>0</v>
      </c>
      <c r="S113" s="372">
        <v>0</v>
      </c>
      <c r="T113" s="372">
        <v>0</v>
      </c>
      <c r="U113" s="372">
        <v>0</v>
      </c>
      <c r="V113" s="372">
        <v>0</v>
      </c>
      <c r="W113" s="372">
        <v>0</v>
      </c>
      <c r="X113" s="372">
        <v>0</v>
      </c>
      <c r="Y113" s="372">
        <v>0</v>
      </c>
      <c r="Z113" s="372">
        <v>0</v>
      </c>
      <c r="AA113" s="372">
        <v>0</v>
      </c>
      <c r="AB113" s="372">
        <v>0</v>
      </c>
      <c r="AC113" s="372">
        <v>0</v>
      </c>
      <c r="AD113" s="372">
        <v>0</v>
      </c>
      <c r="AE113" s="372">
        <v>0</v>
      </c>
      <c r="AF113" s="372">
        <v>0</v>
      </c>
      <c r="AG113" s="372">
        <v>0</v>
      </c>
      <c r="AH113" s="372">
        <v>0</v>
      </c>
      <c r="AI113" s="372">
        <v>0</v>
      </c>
      <c r="AJ113" s="372">
        <v>0</v>
      </c>
      <c r="AK113" s="372">
        <v>0</v>
      </c>
      <c r="AL113" s="372">
        <v>0</v>
      </c>
      <c r="AM113" s="372">
        <v>0</v>
      </c>
      <c r="AN113" s="372">
        <v>0</v>
      </c>
      <c r="AO113" s="372">
        <v>0</v>
      </c>
      <c r="AP113" s="372">
        <v>0</v>
      </c>
      <c r="AQ113" s="372">
        <v>0</v>
      </c>
      <c r="AR113" s="372">
        <v>0</v>
      </c>
      <c r="AS113" s="372">
        <v>0</v>
      </c>
      <c r="AT113" s="372">
        <v>0</v>
      </c>
      <c r="AU113" s="372">
        <v>0</v>
      </c>
      <c r="AV113" s="372">
        <v>0</v>
      </c>
      <c r="AW113" s="372">
        <v>0</v>
      </c>
      <c r="AX113" s="372">
        <v>0</v>
      </c>
      <c r="AY113" s="372">
        <v>0</v>
      </c>
      <c r="AZ113" s="372">
        <v>0</v>
      </c>
      <c r="BA113" s="372">
        <v>0</v>
      </c>
      <c r="BB113" s="372">
        <v>0</v>
      </c>
      <c r="BC113" s="372">
        <v>0</v>
      </c>
      <c r="BD113" s="372">
        <v>0</v>
      </c>
      <c r="BE113" s="372">
        <v>0</v>
      </c>
      <c r="BF113" s="372">
        <v>0</v>
      </c>
      <c r="BG113" s="372">
        <v>0</v>
      </c>
      <c r="BH113" s="372">
        <v>0</v>
      </c>
      <c r="BI113" s="372">
        <v>0</v>
      </c>
      <c r="BJ113" s="372">
        <v>0</v>
      </c>
      <c r="BK113" s="372">
        <v>0</v>
      </c>
      <c r="BL113" s="372">
        <v>0</v>
      </c>
      <c r="BM113" s="372">
        <v>0</v>
      </c>
      <c r="BN113" s="372">
        <v>0</v>
      </c>
      <c r="BO113" s="372">
        <v>0</v>
      </c>
      <c r="BP113" s="372">
        <v>0</v>
      </c>
      <c r="BQ113" s="372">
        <v>0</v>
      </c>
      <c r="BR113" s="372">
        <v>0</v>
      </c>
      <c r="BS113" s="372">
        <v>0</v>
      </c>
      <c r="BT113" s="372">
        <v>0</v>
      </c>
      <c r="BU113" s="372">
        <v>0</v>
      </c>
      <c r="BV113" s="372">
        <v>0</v>
      </c>
      <c r="BW113" s="372">
        <v>0</v>
      </c>
      <c r="BX113" s="372">
        <v>0</v>
      </c>
      <c r="BY113" s="372">
        <v>0</v>
      </c>
      <c r="BZ113" s="372">
        <v>0</v>
      </c>
      <c r="CA113" s="372">
        <v>0</v>
      </c>
      <c r="CB113" s="372">
        <v>0</v>
      </c>
      <c r="CC113" s="110"/>
      <c r="CD113" s="110"/>
      <c r="CE113" s="110"/>
      <c r="CF113" s="110"/>
      <c r="CG113" s="110"/>
      <c r="CH113" s="110"/>
      <c r="CI113" s="110"/>
      <c r="CJ113" s="110"/>
      <c r="CM113" s="109"/>
      <c r="CN113" s="109"/>
      <c r="CO113" s="109"/>
      <c r="CP113" s="109"/>
      <c r="CQ113" s="109"/>
    </row>
    <row r="114" spans="1:95" ht="0" hidden="1" customHeight="1" x14ac:dyDescent="0.25">
      <c r="A114" s="357"/>
      <c r="B114" s="357"/>
      <c r="C114" s="358">
        <v>0</v>
      </c>
      <c r="D114" s="372">
        <v>0</v>
      </c>
      <c r="E114" s="372">
        <v>0</v>
      </c>
      <c r="F114" s="372">
        <v>0</v>
      </c>
      <c r="G114" s="372">
        <v>0</v>
      </c>
      <c r="H114" s="372">
        <v>0</v>
      </c>
      <c r="I114" s="372">
        <v>0</v>
      </c>
      <c r="J114" s="372">
        <v>0</v>
      </c>
      <c r="K114" s="372">
        <v>0</v>
      </c>
      <c r="L114" s="372">
        <v>0</v>
      </c>
      <c r="M114" s="372">
        <v>0</v>
      </c>
      <c r="N114" s="372">
        <v>0</v>
      </c>
      <c r="O114" s="372">
        <v>0</v>
      </c>
      <c r="P114" s="372">
        <v>0</v>
      </c>
      <c r="Q114" s="372">
        <v>0</v>
      </c>
      <c r="R114" s="372">
        <v>0</v>
      </c>
      <c r="S114" s="372">
        <v>0</v>
      </c>
      <c r="T114" s="372">
        <v>0</v>
      </c>
      <c r="U114" s="372">
        <v>0</v>
      </c>
      <c r="V114" s="372">
        <v>0</v>
      </c>
      <c r="W114" s="372">
        <v>0</v>
      </c>
      <c r="X114" s="372">
        <v>0</v>
      </c>
      <c r="Y114" s="372">
        <v>0</v>
      </c>
      <c r="Z114" s="372">
        <v>0</v>
      </c>
      <c r="AA114" s="372">
        <v>0</v>
      </c>
      <c r="AB114" s="372">
        <v>0</v>
      </c>
      <c r="AC114" s="372">
        <v>0</v>
      </c>
      <c r="AD114" s="372">
        <v>0</v>
      </c>
      <c r="AE114" s="372">
        <v>0</v>
      </c>
      <c r="AF114" s="372">
        <v>0</v>
      </c>
      <c r="AG114" s="372">
        <v>0</v>
      </c>
      <c r="AH114" s="372">
        <v>0</v>
      </c>
      <c r="AI114" s="372">
        <v>0</v>
      </c>
      <c r="AJ114" s="372">
        <v>0</v>
      </c>
      <c r="AK114" s="372">
        <v>0</v>
      </c>
      <c r="AL114" s="372">
        <v>0</v>
      </c>
      <c r="AM114" s="372">
        <v>0</v>
      </c>
      <c r="AN114" s="372">
        <v>0</v>
      </c>
      <c r="AO114" s="372">
        <v>0</v>
      </c>
      <c r="AP114" s="372">
        <v>0</v>
      </c>
      <c r="AQ114" s="372">
        <v>0</v>
      </c>
      <c r="AR114" s="372">
        <v>0</v>
      </c>
      <c r="AS114" s="372">
        <v>0</v>
      </c>
      <c r="AT114" s="372">
        <v>0</v>
      </c>
      <c r="AU114" s="372">
        <v>0</v>
      </c>
      <c r="AV114" s="372">
        <v>0</v>
      </c>
      <c r="AW114" s="372">
        <v>0</v>
      </c>
      <c r="AX114" s="372">
        <v>0</v>
      </c>
      <c r="AY114" s="372">
        <v>0</v>
      </c>
      <c r="AZ114" s="372">
        <v>0</v>
      </c>
      <c r="BA114" s="372">
        <v>0</v>
      </c>
      <c r="BB114" s="372">
        <v>0</v>
      </c>
      <c r="BC114" s="372">
        <v>0</v>
      </c>
      <c r="BD114" s="372">
        <v>0</v>
      </c>
      <c r="BE114" s="372">
        <v>0</v>
      </c>
      <c r="BF114" s="372">
        <v>0</v>
      </c>
      <c r="BG114" s="372">
        <v>0</v>
      </c>
      <c r="BH114" s="372">
        <v>0</v>
      </c>
      <c r="BI114" s="372">
        <v>0</v>
      </c>
      <c r="BJ114" s="372">
        <v>0</v>
      </c>
      <c r="BK114" s="372">
        <v>0</v>
      </c>
      <c r="BL114" s="372">
        <v>0</v>
      </c>
      <c r="BM114" s="372">
        <v>0</v>
      </c>
      <c r="BN114" s="372">
        <v>0</v>
      </c>
      <c r="BO114" s="372">
        <v>0</v>
      </c>
      <c r="BP114" s="372">
        <v>0</v>
      </c>
      <c r="BQ114" s="372">
        <v>0</v>
      </c>
      <c r="BR114" s="372">
        <v>0</v>
      </c>
      <c r="BS114" s="372">
        <v>0</v>
      </c>
      <c r="BT114" s="372">
        <v>0</v>
      </c>
      <c r="BU114" s="372">
        <v>0</v>
      </c>
      <c r="BV114" s="372">
        <v>0</v>
      </c>
      <c r="BW114" s="372">
        <v>0</v>
      </c>
      <c r="BX114" s="372">
        <v>0</v>
      </c>
      <c r="BY114" s="372">
        <v>0</v>
      </c>
      <c r="BZ114" s="372">
        <v>0</v>
      </c>
      <c r="CA114" s="372">
        <v>0</v>
      </c>
      <c r="CB114" s="372">
        <v>0</v>
      </c>
      <c r="CC114" s="110"/>
      <c r="CD114" s="110"/>
      <c r="CE114" s="110"/>
      <c r="CF114" s="110"/>
      <c r="CG114" s="110"/>
      <c r="CH114" s="110"/>
      <c r="CI114" s="110"/>
      <c r="CJ114" s="110"/>
      <c r="CM114" s="109"/>
      <c r="CN114" s="109"/>
      <c r="CO114" s="109"/>
      <c r="CP114" s="109"/>
      <c r="CQ114" s="109"/>
    </row>
    <row r="115" spans="1:95" ht="0" hidden="1" customHeight="1" x14ac:dyDescent="0.25">
      <c r="A115" s="357"/>
      <c r="B115" s="357"/>
      <c r="C115" s="357">
        <v>0</v>
      </c>
      <c r="D115" s="372">
        <v>0</v>
      </c>
      <c r="E115" s="372">
        <v>0</v>
      </c>
      <c r="F115" s="372">
        <v>0</v>
      </c>
      <c r="G115" s="372">
        <v>0</v>
      </c>
      <c r="H115" s="372">
        <v>0</v>
      </c>
      <c r="I115" s="372">
        <v>0</v>
      </c>
      <c r="J115" s="372">
        <v>0</v>
      </c>
      <c r="K115" s="372">
        <v>0</v>
      </c>
      <c r="L115" s="372">
        <v>0</v>
      </c>
      <c r="M115" s="372">
        <v>0</v>
      </c>
      <c r="N115" s="372">
        <v>0</v>
      </c>
      <c r="O115" s="372">
        <v>0</v>
      </c>
      <c r="P115" s="372">
        <v>0</v>
      </c>
      <c r="Q115" s="372">
        <v>0</v>
      </c>
      <c r="R115" s="372">
        <v>0</v>
      </c>
      <c r="S115" s="372">
        <v>0</v>
      </c>
      <c r="T115" s="372">
        <v>0</v>
      </c>
      <c r="U115" s="372">
        <v>0</v>
      </c>
      <c r="V115" s="372">
        <v>0</v>
      </c>
      <c r="W115" s="372">
        <v>0</v>
      </c>
      <c r="X115" s="372">
        <v>0</v>
      </c>
      <c r="Y115" s="372">
        <v>0</v>
      </c>
      <c r="Z115" s="372">
        <v>0</v>
      </c>
      <c r="AA115" s="372">
        <v>0</v>
      </c>
      <c r="AB115" s="372">
        <v>0</v>
      </c>
      <c r="AC115" s="372">
        <v>0</v>
      </c>
      <c r="AD115" s="372">
        <v>0</v>
      </c>
      <c r="AE115" s="372">
        <v>0</v>
      </c>
      <c r="AF115" s="372">
        <v>0</v>
      </c>
      <c r="AG115" s="372">
        <v>0</v>
      </c>
      <c r="AH115" s="372">
        <v>0</v>
      </c>
      <c r="AI115" s="372">
        <v>0</v>
      </c>
      <c r="AJ115" s="372">
        <v>0</v>
      </c>
      <c r="AK115" s="372">
        <v>0</v>
      </c>
      <c r="AL115" s="372">
        <v>0</v>
      </c>
      <c r="AM115" s="372">
        <v>0</v>
      </c>
      <c r="AN115" s="372">
        <v>0</v>
      </c>
      <c r="AO115" s="372">
        <v>0</v>
      </c>
      <c r="AP115" s="372">
        <v>0</v>
      </c>
      <c r="AQ115" s="372">
        <v>0</v>
      </c>
      <c r="AR115" s="372">
        <v>0</v>
      </c>
      <c r="AS115" s="372">
        <v>0</v>
      </c>
      <c r="AT115" s="372">
        <v>0</v>
      </c>
      <c r="AU115" s="372">
        <v>0</v>
      </c>
      <c r="AV115" s="372">
        <v>0</v>
      </c>
      <c r="AW115" s="372">
        <v>0</v>
      </c>
      <c r="AX115" s="372">
        <v>0</v>
      </c>
      <c r="AY115" s="372">
        <v>0</v>
      </c>
      <c r="AZ115" s="372">
        <v>0</v>
      </c>
      <c r="BA115" s="372">
        <v>0</v>
      </c>
      <c r="BB115" s="372">
        <v>0</v>
      </c>
      <c r="BC115" s="372">
        <v>0</v>
      </c>
      <c r="BD115" s="372">
        <v>0</v>
      </c>
      <c r="BE115" s="372">
        <v>0</v>
      </c>
      <c r="BF115" s="372">
        <v>0</v>
      </c>
      <c r="BG115" s="372">
        <v>0</v>
      </c>
      <c r="BH115" s="372">
        <v>0</v>
      </c>
      <c r="BI115" s="372">
        <v>0</v>
      </c>
      <c r="BJ115" s="372">
        <v>0</v>
      </c>
      <c r="BK115" s="372">
        <v>0</v>
      </c>
      <c r="BL115" s="372">
        <v>0</v>
      </c>
      <c r="BM115" s="372">
        <v>0</v>
      </c>
      <c r="BN115" s="372">
        <v>0</v>
      </c>
      <c r="BO115" s="372">
        <v>0</v>
      </c>
      <c r="BP115" s="372">
        <v>0</v>
      </c>
      <c r="BQ115" s="372">
        <v>0</v>
      </c>
      <c r="BR115" s="372">
        <v>0</v>
      </c>
      <c r="BS115" s="372">
        <v>0</v>
      </c>
      <c r="BT115" s="372">
        <v>0</v>
      </c>
      <c r="BU115" s="372">
        <v>0</v>
      </c>
      <c r="BV115" s="372">
        <v>0</v>
      </c>
      <c r="BW115" s="372">
        <v>0</v>
      </c>
      <c r="BX115" s="372">
        <v>0</v>
      </c>
      <c r="BY115" s="372">
        <v>0</v>
      </c>
      <c r="BZ115" s="372">
        <v>0</v>
      </c>
      <c r="CA115" s="372">
        <v>0</v>
      </c>
      <c r="CB115" s="372">
        <v>0</v>
      </c>
      <c r="CC115" s="110"/>
      <c r="CD115" s="110"/>
      <c r="CE115" s="110"/>
      <c r="CF115" s="110"/>
      <c r="CG115" s="110"/>
      <c r="CH115" s="110"/>
      <c r="CI115" s="110"/>
      <c r="CJ115" s="110"/>
      <c r="CM115" s="109"/>
      <c r="CN115" s="109"/>
      <c r="CO115" s="109"/>
      <c r="CP115" s="109"/>
      <c r="CQ115" s="109"/>
    </row>
    <row r="116" spans="1:95" ht="0" hidden="1" customHeight="1" x14ac:dyDescent="0.25">
      <c r="A116" s="357"/>
      <c r="B116" s="357"/>
      <c r="C116" s="358">
        <v>0</v>
      </c>
      <c r="D116" s="372">
        <v>0</v>
      </c>
      <c r="E116" s="372">
        <v>0</v>
      </c>
      <c r="F116" s="372">
        <v>0</v>
      </c>
      <c r="G116" s="372">
        <v>0</v>
      </c>
      <c r="H116" s="372">
        <v>0</v>
      </c>
      <c r="I116" s="372">
        <v>0</v>
      </c>
      <c r="J116" s="372">
        <v>0</v>
      </c>
      <c r="K116" s="372">
        <v>0</v>
      </c>
      <c r="L116" s="372">
        <v>0</v>
      </c>
      <c r="M116" s="372">
        <v>0</v>
      </c>
      <c r="N116" s="372">
        <v>0</v>
      </c>
      <c r="O116" s="372">
        <v>0</v>
      </c>
      <c r="P116" s="372">
        <v>0</v>
      </c>
      <c r="Q116" s="372">
        <v>0</v>
      </c>
      <c r="R116" s="372">
        <v>0</v>
      </c>
      <c r="S116" s="372">
        <v>0</v>
      </c>
      <c r="T116" s="372">
        <v>0</v>
      </c>
      <c r="U116" s="372">
        <v>0</v>
      </c>
      <c r="V116" s="372">
        <v>0</v>
      </c>
      <c r="W116" s="372">
        <v>0</v>
      </c>
      <c r="X116" s="372">
        <v>0</v>
      </c>
      <c r="Y116" s="372">
        <v>0</v>
      </c>
      <c r="Z116" s="372">
        <v>0</v>
      </c>
      <c r="AA116" s="372">
        <v>0</v>
      </c>
      <c r="AB116" s="372">
        <v>0</v>
      </c>
      <c r="AC116" s="372">
        <v>0</v>
      </c>
      <c r="AD116" s="372">
        <v>0</v>
      </c>
      <c r="AE116" s="372">
        <v>0</v>
      </c>
      <c r="AF116" s="372">
        <v>0</v>
      </c>
      <c r="AG116" s="372">
        <v>0</v>
      </c>
      <c r="AH116" s="372">
        <v>0</v>
      </c>
      <c r="AI116" s="372">
        <v>0</v>
      </c>
      <c r="AJ116" s="372">
        <v>0</v>
      </c>
      <c r="AK116" s="372">
        <v>0</v>
      </c>
      <c r="AL116" s="372">
        <v>0</v>
      </c>
      <c r="AM116" s="372">
        <v>0</v>
      </c>
      <c r="AN116" s="372">
        <v>0</v>
      </c>
      <c r="AO116" s="372">
        <v>0</v>
      </c>
      <c r="AP116" s="372">
        <v>0</v>
      </c>
      <c r="AQ116" s="372">
        <v>0</v>
      </c>
      <c r="AR116" s="372">
        <v>0</v>
      </c>
      <c r="AS116" s="372">
        <v>0</v>
      </c>
      <c r="AT116" s="372">
        <v>0</v>
      </c>
      <c r="AU116" s="372">
        <v>0</v>
      </c>
      <c r="AV116" s="372">
        <v>0</v>
      </c>
      <c r="AW116" s="372">
        <v>0</v>
      </c>
      <c r="AX116" s="372">
        <v>0</v>
      </c>
      <c r="AY116" s="372">
        <v>0</v>
      </c>
      <c r="AZ116" s="372">
        <v>0</v>
      </c>
      <c r="BA116" s="372">
        <v>0</v>
      </c>
      <c r="BB116" s="372">
        <v>0</v>
      </c>
      <c r="BC116" s="372">
        <v>0</v>
      </c>
      <c r="BD116" s="372">
        <v>0</v>
      </c>
      <c r="BE116" s="372">
        <v>0</v>
      </c>
      <c r="BF116" s="372">
        <v>0</v>
      </c>
      <c r="BG116" s="372">
        <v>0</v>
      </c>
      <c r="BH116" s="372">
        <v>0</v>
      </c>
      <c r="BI116" s="372">
        <v>0</v>
      </c>
      <c r="BJ116" s="372">
        <v>0</v>
      </c>
      <c r="BK116" s="372">
        <v>0</v>
      </c>
      <c r="BL116" s="372">
        <v>0</v>
      </c>
      <c r="BM116" s="372">
        <v>0</v>
      </c>
      <c r="BN116" s="372">
        <v>0</v>
      </c>
      <c r="BO116" s="372">
        <v>0</v>
      </c>
      <c r="BP116" s="372">
        <v>0</v>
      </c>
      <c r="BQ116" s="372">
        <v>0</v>
      </c>
      <c r="BR116" s="372">
        <v>0</v>
      </c>
      <c r="BS116" s="372">
        <v>0</v>
      </c>
      <c r="BT116" s="372">
        <v>0</v>
      </c>
      <c r="BU116" s="372">
        <v>0</v>
      </c>
      <c r="BV116" s="372">
        <v>0</v>
      </c>
      <c r="BW116" s="372">
        <v>0</v>
      </c>
      <c r="BX116" s="372">
        <v>0</v>
      </c>
      <c r="BY116" s="372">
        <v>0</v>
      </c>
      <c r="BZ116" s="372">
        <v>0</v>
      </c>
      <c r="CA116" s="372">
        <v>0</v>
      </c>
      <c r="CB116" s="372">
        <v>0</v>
      </c>
      <c r="CC116" s="113"/>
      <c r="CD116" s="113"/>
      <c r="CE116" s="113"/>
      <c r="CF116" s="113"/>
      <c r="CG116" s="113"/>
      <c r="CH116" s="113"/>
      <c r="CI116" s="113"/>
      <c r="CJ116" s="113"/>
      <c r="CM116" s="109"/>
      <c r="CN116" s="109"/>
      <c r="CO116" s="109"/>
      <c r="CP116" s="109"/>
      <c r="CQ116" s="109"/>
    </row>
    <row r="117" spans="1:95" ht="0" hidden="1" customHeight="1" x14ac:dyDescent="0.25">
      <c r="A117" s="357"/>
      <c r="B117" s="357"/>
      <c r="C117" s="357">
        <v>0</v>
      </c>
      <c r="D117" s="372">
        <v>0</v>
      </c>
      <c r="E117" s="372">
        <v>0</v>
      </c>
      <c r="F117" s="372">
        <v>0</v>
      </c>
      <c r="G117" s="372">
        <v>0</v>
      </c>
      <c r="H117" s="372">
        <v>0</v>
      </c>
      <c r="I117" s="372">
        <v>0</v>
      </c>
      <c r="J117" s="372">
        <v>0</v>
      </c>
      <c r="K117" s="372">
        <v>0</v>
      </c>
      <c r="L117" s="372">
        <v>0</v>
      </c>
      <c r="M117" s="372">
        <v>0</v>
      </c>
      <c r="N117" s="372">
        <v>0</v>
      </c>
      <c r="O117" s="372">
        <v>0</v>
      </c>
      <c r="P117" s="372">
        <v>0</v>
      </c>
      <c r="Q117" s="372">
        <v>0</v>
      </c>
      <c r="R117" s="372">
        <v>0</v>
      </c>
      <c r="S117" s="372">
        <v>0</v>
      </c>
      <c r="T117" s="372">
        <v>0</v>
      </c>
      <c r="U117" s="372">
        <v>0</v>
      </c>
      <c r="V117" s="372">
        <v>0</v>
      </c>
      <c r="W117" s="372">
        <v>0</v>
      </c>
      <c r="X117" s="372">
        <v>0</v>
      </c>
      <c r="Y117" s="372">
        <v>0</v>
      </c>
      <c r="Z117" s="372">
        <v>0</v>
      </c>
      <c r="AA117" s="372">
        <v>0</v>
      </c>
      <c r="AB117" s="372">
        <v>0</v>
      </c>
      <c r="AC117" s="372">
        <v>0</v>
      </c>
      <c r="AD117" s="372">
        <v>0</v>
      </c>
      <c r="AE117" s="372">
        <v>0</v>
      </c>
      <c r="AF117" s="372">
        <v>0</v>
      </c>
      <c r="AG117" s="372">
        <v>0</v>
      </c>
      <c r="AH117" s="372">
        <v>0</v>
      </c>
      <c r="AI117" s="372">
        <v>0</v>
      </c>
      <c r="AJ117" s="372">
        <v>0</v>
      </c>
      <c r="AK117" s="372">
        <v>0</v>
      </c>
      <c r="AL117" s="372">
        <v>0</v>
      </c>
      <c r="AM117" s="372">
        <v>0</v>
      </c>
      <c r="AN117" s="372">
        <v>0</v>
      </c>
      <c r="AO117" s="372">
        <v>0</v>
      </c>
      <c r="AP117" s="372">
        <v>0</v>
      </c>
      <c r="AQ117" s="372">
        <v>0</v>
      </c>
      <c r="AR117" s="372">
        <v>0</v>
      </c>
      <c r="AS117" s="372">
        <v>0</v>
      </c>
      <c r="AT117" s="372">
        <v>0</v>
      </c>
      <c r="AU117" s="372">
        <v>0</v>
      </c>
      <c r="AV117" s="372">
        <v>0</v>
      </c>
      <c r="AW117" s="372">
        <v>0</v>
      </c>
      <c r="AX117" s="372">
        <v>0</v>
      </c>
      <c r="AY117" s="372">
        <v>0</v>
      </c>
      <c r="AZ117" s="372">
        <v>0</v>
      </c>
      <c r="BA117" s="372">
        <v>0</v>
      </c>
      <c r="BB117" s="372">
        <v>0</v>
      </c>
      <c r="BC117" s="372">
        <v>0</v>
      </c>
      <c r="BD117" s="372">
        <v>0</v>
      </c>
      <c r="BE117" s="372">
        <v>0</v>
      </c>
      <c r="BF117" s="372">
        <v>0</v>
      </c>
      <c r="BG117" s="372">
        <v>0</v>
      </c>
      <c r="BH117" s="372">
        <v>0</v>
      </c>
      <c r="BI117" s="372">
        <v>0</v>
      </c>
      <c r="BJ117" s="372">
        <v>0</v>
      </c>
      <c r="BK117" s="372">
        <v>0</v>
      </c>
      <c r="BL117" s="372">
        <v>0</v>
      </c>
      <c r="BM117" s="372">
        <v>0</v>
      </c>
      <c r="BN117" s="372">
        <v>0</v>
      </c>
      <c r="BO117" s="372">
        <v>0</v>
      </c>
      <c r="BP117" s="372">
        <v>0</v>
      </c>
      <c r="BQ117" s="372">
        <v>0</v>
      </c>
      <c r="BR117" s="372">
        <v>0</v>
      </c>
      <c r="BS117" s="372">
        <v>0</v>
      </c>
      <c r="BT117" s="372">
        <v>0</v>
      </c>
      <c r="BU117" s="372">
        <v>0</v>
      </c>
      <c r="BV117" s="372">
        <v>0</v>
      </c>
      <c r="BW117" s="372">
        <v>0</v>
      </c>
      <c r="BX117" s="372">
        <v>0</v>
      </c>
      <c r="BY117" s="372">
        <v>0</v>
      </c>
      <c r="BZ117" s="372">
        <v>0</v>
      </c>
      <c r="CA117" s="372">
        <v>0</v>
      </c>
      <c r="CB117" s="372">
        <v>0</v>
      </c>
      <c r="CC117" s="110"/>
      <c r="CD117" s="110"/>
      <c r="CE117" s="110"/>
      <c r="CF117" s="110"/>
      <c r="CG117" s="110"/>
      <c r="CH117" s="110"/>
      <c r="CI117" s="110"/>
      <c r="CJ117" s="110"/>
      <c r="CM117" s="109"/>
      <c r="CN117" s="109"/>
      <c r="CO117" s="109"/>
      <c r="CP117" s="109"/>
      <c r="CQ117" s="109"/>
    </row>
    <row r="118" spans="1:95" ht="0" hidden="1" customHeight="1" x14ac:dyDescent="0.25">
      <c r="A118" s="357"/>
      <c r="B118" s="357"/>
      <c r="C118" s="358">
        <v>0</v>
      </c>
      <c r="D118" s="372">
        <v>0</v>
      </c>
      <c r="E118" s="357">
        <v>0</v>
      </c>
      <c r="F118" s="357">
        <v>0</v>
      </c>
      <c r="G118" s="357">
        <v>0</v>
      </c>
      <c r="H118" s="357">
        <v>0</v>
      </c>
      <c r="I118" s="357">
        <v>0</v>
      </c>
      <c r="J118" s="357">
        <v>0</v>
      </c>
      <c r="K118" s="357">
        <v>0</v>
      </c>
      <c r="L118" s="357">
        <v>0</v>
      </c>
      <c r="M118" s="357">
        <v>0</v>
      </c>
      <c r="N118" s="357">
        <v>0</v>
      </c>
      <c r="O118" s="357">
        <v>0</v>
      </c>
      <c r="P118" s="357">
        <v>0</v>
      </c>
      <c r="Q118" s="357">
        <v>0</v>
      </c>
      <c r="R118" s="357">
        <v>0</v>
      </c>
      <c r="S118" s="357">
        <v>0</v>
      </c>
      <c r="T118" s="357">
        <v>0</v>
      </c>
      <c r="U118" s="357">
        <v>0</v>
      </c>
      <c r="V118" s="357">
        <v>0</v>
      </c>
      <c r="W118" s="357">
        <v>0</v>
      </c>
      <c r="X118" s="357">
        <v>0</v>
      </c>
      <c r="Y118" s="357">
        <v>0</v>
      </c>
      <c r="Z118" s="357">
        <v>0</v>
      </c>
      <c r="AA118" s="357">
        <v>0</v>
      </c>
      <c r="AB118" s="357">
        <v>0</v>
      </c>
      <c r="AC118" s="357">
        <v>0</v>
      </c>
      <c r="AD118" s="357">
        <v>0</v>
      </c>
      <c r="AE118" s="357">
        <v>0</v>
      </c>
      <c r="AF118" s="357">
        <v>0</v>
      </c>
      <c r="AG118" s="357">
        <v>0</v>
      </c>
      <c r="AH118" s="357">
        <v>0</v>
      </c>
      <c r="AI118" s="357">
        <v>0</v>
      </c>
      <c r="AJ118" s="357">
        <v>0</v>
      </c>
      <c r="AK118" s="357">
        <v>0</v>
      </c>
      <c r="AL118" s="357">
        <v>0</v>
      </c>
      <c r="AM118" s="357">
        <v>0</v>
      </c>
      <c r="AN118" s="357">
        <v>0</v>
      </c>
      <c r="AO118" s="357">
        <v>0</v>
      </c>
      <c r="AP118" s="357">
        <v>0</v>
      </c>
      <c r="AQ118" s="357">
        <v>0</v>
      </c>
      <c r="AR118" s="357">
        <v>0</v>
      </c>
      <c r="AS118" s="357">
        <v>0</v>
      </c>
      <c r="AT118" s="357">
        <v>0</v>
      </c>
      <c r="AU118" s="357">
        <v>0</v>
      </c>
      <c r="AV118" s="357">
        <v>0</v>
      </c>
      <c r="AW118" s="357">
        <v>0</v>
      </c>
      <c r="AX118" s="357">
        <v>0</v>
      </c>
      <c r="AY118" s="357">
        <v>0</v>
      </c>
      <c r="AZ118" s="357">
        <v>0</v>
      </c>
      <c r="BA118" s="357">
        <v>0</v>
      </c>
      <c r="BB118" s="357">
        <v>0</v>
      </c>
      <c r="BC118" s="357">
        <v>0</v>
      </c>
      <c r="BD118" s="357">
        <v>0</v>
      </c>
      <c r="BE118" s="357">
        <v>0</v>
      </c>
      <c r="BF118" s="357">
        <v>0</v>
      </c>
      <c r="BG118" s="357">
        <v>0</v>
      </c>
      <c r="BH118" s="357">
        <v>0</v>
      </c>
      <c r="BI118" s="357">
        <v>0</v>
      </c>
      <c r="BJ118" s="357">
        <v>0</v>
      </c>
      <c r="BK118" s="357">
        <v>0</v>
      </c>
      <c r="BL118" s="357">
        <v>0</v>
      </c>
      <c r="BM118" s="357">
        <v>0</v>
      </c>
      <c r="BN118" s="357">
        <v>0</v>
      </c>
      <c r="BO118" s="357">
        <v>0</v>
      </c>
      <c r="BP118" s="357">
        <v>0</v>
      </c>
      <c r="BQ118" s="357">
        <v>0</v>
      </c>
      <c r="BR118" s="357">
        <v>0</v>
      </c>
      <c r="BS118" s="357">
        <v>0</v>
      </c>
      <c r="BT118" s="357">
        <v>0</v>
      </c>
      <c r="BU118" s="357">
        <v>0</v>
      </c>
      <c r="BV118" s="357">
        <v>0</v>
      </c>
      <c r="BW118" s="357">
        <v>0</v>
      </c>
      <c r="BX118" s="357">
        <v>0</v>
      </c>
      <c r="BY118" s="357">
        <v>0</v>
      </c>
      <c r="BZ118" s="357">
        <v>0</v>
      </c>
      <c r="CA118" s="357">
        <v>0</v>
      </c>
      <c r="CB118" s="357">
        <v>0</v>
      </c>
    </row>
    <row r="119" spans="1:95" ht="0" hidden="1" customHeight="1" x14ac:dyDescent="0.25">
      <c r="A119" s="357"/>
      <c r="B119" s="357"/>
      <c r="C119" s="357">
        <v>0</v>
      </c>
      <c r="D119" s="372">
        <v>0</v>
      </c>
      <c r="E119" s="357">
        <v>0</v>
      </c>
      <c r="F119" s="357">
        <v>0</v>
      </c>
      <c r="G119" s="357">
        <v>0</v>
      </c>
      <c r="H119" s="357">
        <v>0</v>
      </c>
      <c r="I119" s="357">
        <v>0</v>
      </c>
      <c r="J119" s="357">
        <v>0</v>
      </c>
      <c r="K119" s="357">
        <v>0</v>
      </c>
      <c r="L119" s="357">
        <v>0</v>
      </c>
      <c r="M119" s="357">
        <v>0</v>
      </c>
      <c r="N119" s="357">
        <v>0</v>
      </c>
      <c r="O119" s="357">
        <v>0</v>
      </c>
      <c r="P119" s="357">
        <v>0</v>
      </c>
      <c r="Q119" s="357">
        <v>0</v>
      </c>
      <c r="R119" s="357">
        <v>0</v>
      </c>
      <c r="S119" s="357">
        <v>0</v>
      </c>
      <c r="T119" s="357">
        <v>0</v>
      </c>
      <c r="U119" s="357">
        <v>0</v>
      </c>
      <c r="V119" s="357">
        <v>0</v>
      </c>
      <c r="W119" s="357">
        <v>0</v>
      </c>
      <c r="X119" s="357">
        <v>0</v>
      </c>
      <c r="Y119" s="357">
        <v>0</v>
      </c>
      <c r="Z119" s="357">
        <v>0</v>
      </c>
      <c r="AA119" s="357">
        <v>0</v>
      </c>
      <c r="AB119" s="357">
        <v>0</v>
      </c>
      <c r="AC119" s="357">
        <v>0</v>
      </c>
      <c r="AD119" s="357">
        <v>0</v>
      </c>
      <c r="AE119" s="357">
        <v>0</v>
      </c>
      <c r="AF119" s="357">
        <v>0</v>
      </c>
      <c r="AG119" s="357">
        <v>0</v>
      </c>
      <c r="AH119" s="357">
        <v>0</v>
      </c>
      <c r="AI119" s="357">
        <v>0</v>
      </c>
      <c r="AJ119" s="357">
        <v>0</v>
      </c>
      <c r="AK119" s="357">
        <v>0</v>
      </c>
      <c r="AL119" s="357">
        <v>0</v>
      </c>
      <c r="AM119" s="357">
        <v>0</v>
      </c>
      <c r="AN119" s="357">
        <v>0</v>
      </c>
      <c r="AO119" s="357">
        <v>0</v>
      </c>
      <c r="AP119" s="357">
        <v>0</v>
      </c>
      <c r="AQ119" s="357">
        <v>0</v>
      </c>
      <c r="AR119" s="357">
        <v>0</v>
      </c>
      <c r="AS119" s="357">
        <v>0</v>
      </c>
      <c r="AT119" s="357">
        <v>0</v>
      </c>
      <c r="AU119" s="357">
        <v>0</v>
      </c>
      <c r="AV119" s="357">
        <v>0</v>
      </c>
      <c r="AW119" s="357">
        <v>0</v>
      </c>
      <c r="AX119" s="357">
        <v>0</v>
      </c>
      <c r="AY119" s="357">
        <v>0</v>
      </c>
      <c r="AZ119" s="357">
        <v>0</v>
      </c>
      <c r="BA119" s="357">
        <v>0</v>
      </c>
      <c r="BB119" s="357">
        <v>0</v>
      </c>
      <c r="BC119" s="357">
        <v>0</v>
      </c>
      <c r="BD119" s="357">
        <v>0</v>
      </c>
      <c r="BE119" s="357">
        <v>0</v>
      </c>
      <c r="BF119" s="357">
        <v>0</v>
      </c>
      <c r="BG119" s="357">
        <v>0</v>
      </c>
      <c r="BH119" s="357">
        <v>0</v>
      </c>
      <c r="BI119" s="357">
        <v>0</v>
      </c>
      <c r="BJ119" s="357">
        <v>0</v>
      </c>
      <c r="BK119" s="357">
        <v>0</v>
      </c>
      <c r="BL119" s="357">
        <v>0</v>
      </c>
      <c r="BM119" s="357">
        <v>0</v>
      </c>
      <c r="BN119" s="357">
        <v>0</v>
      </c>
      <c r="BO119" s="357">
        <v>0</v>
      </c>
      <c r="BP119" s="357">
        <v>0</v>
      </c>
      <c r="BQ119" s="357">
        <v>0</v>
      </c>
      <c r="BR119" s="357">
        <v>0</v>
      </c>
      <c r="BS119" s="357">
        <v>0</v>
      </c>
      <c r="BT119" s="357">
        <v>0</v>
      </c>
      <c r="BU119" s="357">
        <v>0</v>
      </c>
      <c r="BV119" s="357">
        <v>0</v>
      </c>
      <c r="BW119" s="357">
        <v>0</v>
      </c>
      <c r="BX119" s="357">
        <v>0</v>
      </c>
      <c r="BY119" s="357">
        <v>0</v>
      </c>
      <c r="BZ119" s="357">
        <v>0</v>
      </c>
      <c r="CA119" s="357">
        <v>0</v>
      </c>
      <c r="CB119" s="357">
        <v>0</v>
      </c>
    </row>
    <row r="120" spans="1:95" ht="0" hidden="1" customHeight="1" x14ac:dyDescent="0.25">
      <c r="A120" s="357"/>
      <c r="B120" s="357"/>
      <c r="C120" s="358">
        <v>0</v>
      </c>
      <c r="D120" s="372">
        <v>0</v>
      </c>
      <c r="E120" s="357">
        <v>0</v>
      </c>
      <c r="F120" s="357">
        <v>0</v>
      </c>
      <c r="G120" s="357">
        <v>0</v>
      </c>
      <c r="H120" s="357">
        <v>0</v>
      </c>
      <c r="I120" s="357">
        <v>0</v>
      </c>
      <c r="J120" s="357">
        <v>0</v>
      </c>
      <c r="K120" s="357">
        <v>0</v>
      </c>
      <c r="L120" s="357">
        <v>0</v>
      </c>
      <c r="M120" s="357">
        <v>0</v>
      </c>
      <c r="N120" s="357">
        <v>0</v>
      </c>
      <c r="O120" s="357">
        <v>0</v>
      </c>
      <c r="P120" s="357">
        <v>0</v>
      </c>
      <c r="Q120" s="357">
        <v>0</v>
      </c>
      <c r="R120" s="357">
        <v>0</v>
      </c>
      <c r="S120" s="357">
        <v>0</v>
      </c>
      <c r="T120" s="357">
        <v>0</v>
      </c>
      <c r="U120" s="357">
        <v>0</v>
      </c>
      <c r="V120" s="357">
        <v>0</v>
      </c>
      <c r="W120" s="357">
        <v>0</v>
      </c>
      <c r="X120" s="357">
        <v>0</v>
      </c>
      <c r="Y120" s="357">
        <v>0</v>
      </c>
      <c r="Z120" s="357">
        <v>0</v>
      </c>
      <c r="AA120" s="357">
        <v>0</v>
      </c>
      <c r="AB120" s="357">
        <v>0</v>
      </c>
      <c r="AC120" s="357">
        <v>0</v>
      </c>
      <c r="AD120" s="357">
        <v>0</v>
      </c>
      <c r="AE120" s="357">
        <v>0</v>
      </c>
      <c r="AF120" s="357">
        <v>0</v>
      </c>
      <c r="AG120" s="357">
        <v>0</v>
      </c>
      <c r="AH120" s="357">
        <v>0</v>
      </c>
      <c r="AI120" s="357">
        <v>0</v>
      </c>
      <c r="AJ120" s="357">
        <v>0</v>
      </c>
      <c r="AK120" s="357">
        <v>0</v>
      </c>
      <c r="AL120" s="357">
        <v>0</v>
      </c>
      <c r="AM120" s="357">
        <v>0</v>
      </c>
      <c r="AN120" s="357">
        <v>0</v>
      </c>
      <c r="AO120" s="357">
        <v>0</v>
      </c>
      <c r="AP120" s="357">
        <v>0</v>
      </c>
      <c r="AQ120" s="357">
        <v>0</v>
      </c>
      <c r="AR120" s="357">
        <v>0</v>
      </c>
      <c r="AS120" s="357">
        <v>0</v>
      </c>
      <c r="AT120" s="357">
        <v>0</v>
      </c>
      <c r="AU120" s="357">
        <v>0</v>
      </c>
      <c r="AV120" s="357">
        <v>0</v>
      </c>
      <c r="AW120" s="357">
        <v>0</v>
      </c>
      <c r="AX120" s="357">
        <v>0</v>
      </c>
      <c r="AY120" s="357">
        <v>0</v>
      </c>
      <c r="AZ120" s="357">
        <v>0</v>
      </c>
      <c r="BA120" s="357">
        <v>0</v>
      </c>
      <c r="BB120" s="357">
        <v>0</v>
      </c>
      <c r="BC120" s="357">
        <v>0</v>
      </c>
      <c r="BD120" s="357">
        <v>0</v>
      </c>
      <c r="BE120" s="357">
        <v>0</v>
      </c>
      <c r="BF120" s="357">
        <v>0</v>
      </c>
      <c r="BG120" s="357">
        <v>0</v>
      </c>
      <c r="BH120" s="357">
        <v>0</v>
      </c>
      <c r="BI120" s="357">
        <v>0</v>
      </c>
      <c r="BJ120" s="357">
        <v>0</v>
      </c>
      <c r="BK120" s="357">
        <v>0</v>
      </c>
      <c r="BL120" s="357">
        <v>0</v>
      </c>
      <c r="BM120" s="357">
        <v>0</v>
      </c>
      <c r="BN120" s="357">
        <v>0</v>
      </c>
      <c r="BO120" s="357">
        <v>0</v>
      </c>
      <c r="BP120" s="357">
        <v>0</v>
      </c>
      <c r="BQ120" s="357">
        <v>0</v>
      </c>
      <c r="BR120" s="357">
        <v>0</v>
      </c>
      <c r="BS120" s="357">
        <v>0</v>
      </c>
      <c r="BT120" s="357">
        <v>0</v>
      </c>
      <c r="BU120" s="357">
        <v>0</v>
      </c>
      <c r="BV120" s="357">
        <v>0</v>
      </c>
      <c r="BW120" s="357">
        <v>0</v>
      </c>
      <c r="BX120" s="357">
        <v>0</v>
      </c>
      <c r="BY120" s="357">
        <v>0</v>
      </c>
      <c r="BZ120" s="357">
        <v>0</v>
      </c>
      <c r="CA120" s="357">
        <v>0</v>
      </c>
      <c r="CB120" s="357">
        <v>0</v>
      </c>
    </row>
    <row r="121" spans="1:95" ht="0" hidden="1" customHeight="1" x14ac:dyDescent="0.25">
      <c r="A121" s="357"/>
      <c r="B121" s="357"/>
      <c r="C121" s="357">
        <v>0</v>
      </c>
      <c r="D121" s="372">
        <v>0</v>
      </c>
      <c r="E121" s="357">
        <v>0</v>
      </c>
      <c r="F121" s="357">
        <v>0</v>
      </c>
      <c r="G121" s="357">
        <v>0</v>
      </c>
      <c r="H121" s="357">
        <v>0</v>
      </c>
      <c r="I121" s="357">
        <v>0</v>
      </c>
      <c r="J121" s="357">
        <v>0</v>
      </c>
      <c r="K121" s="357">
        <v>0</v>
      </c>
      <c r="L121" s="357">
        <v>0</v>
      </c>
      <c r="M121" s="357">
        <v>0</v>
      </c>
      <c r="N121" s="357">
        <v>0</v>
      </c>
      <c r="O121" s="357">
        <v>0</v>
      </c>
      <c r="P121" s="357">
        <v>0</v>
      </c>
      <c r="Q121" s="357">
        <v>0</v>
      </c>
      <c r="R121" s="357">
        <v>0</v>
      </c>
      <c r="S121" s="357">
        <v>0</v>
      </c>
      <c r="T121" s="357">
        <v>0</v>
      </c>
      <c r="U121" s="357">
        <v>0</v>
      </c>
      <c r="V121" s="357">
        <v>0</v>
      </c>
      <c r="W121" s="357">
        <v>0</v>
      </c>
      <c r="X121" s="357">
        <v>0</v>
      </c>
      <c r="Y121" s="357">
        <v>0</v>
      </c>
      <c r="Z121" s="357">
        <v>0</v>
      </c>
      <c r="AA121" s="357">
        <v>0</v>
      </c>
      <c r="AB121" s="357">
        <v>0</v>
      </c>
      <c r="AC121" s="357">
        <v>0</v>
      </c>
      <c r="AD121" s="357">
        <v>0</v>
      </c>
      <c r="AE121" s="357">
        <v>0</v>
      </c>
      <c r="AF121" s="357">
        <v>0</v>
      </c>
      <c r="AG121" s="357">
        <v>0</v>
      </c>
      <c r="AH121" s="357">
        <v>0</v>
      </c>
      <c r="AI121" s="357">
        <v>0</v>
      </c>
      <c r="AJ121" s="357">
        <v>0</v>
      </c>
      <c r="AK121" s="357">
        <v>0</v>
      </c>
      <c r="AL121" s="357">
        <v>0</v>
      </c>
      <c r="AM121" s="357">
        <v>0</v>
      </c>
      <c r="AN121" s="357">
        <v>0</v>
      </c>
      <c r="AO121" s="357">
        <v>0</v>
      </c>
      <c r="AP121" s="357">
        <v>0</v>
      </c>
      <c r="AQ121" s="357">
        <v>0</v>
      </c>
      <c r="AR121" s="357">
        <v>0</v>
      </c>
      <c r="AS121" s="357">
        <v>0</v>
      </c>
      <c r="AT121" s="357">
        <v>0</v>
      </c>
      <c r="AU121" s="357">
        <v>0</v>
      </c>
      <c r="AV121" s="357">
        <v>0</v>
      </c>
      <c r="AW121" s="357">
        <v>0</v>
      </c>
      <c r="AX121" s="357">
        <v>0</v>
      </c>
      <c r="AY121" s="357">
        <v>0</v>
      </c>
      <c r="AZ121" s="357">
        <v>0</v>
      </c>
      <c r="BA121" s="357">
        <v>0</v>
      </c>
      <c r="BB121" s="357">
        <v>0</v>
      </c>
      <c r="BC121" s="357">
        <v>0</v>
      </c>
      <c r="BD121" s="357">
        <v>0</v>
      </c>
      <c r="BE121" s="357">
        <v>0</v>
      </c>
      <c r="BF121" s="357">
        <v>0</v>
      </c>
      <c r="BG121" s="357">
        <v>0</v>
      </c>
      <c r="BH121" s="357">
        <v>0</v>
      </c>
      <c r="BI121" s="357">
        <v>0</v>
      </c>
      <c r="BJ121" s="357">
        <v>0</v>
      </c>
      <c r="BK121" s="357">
        <v>0</v>
      </c>
      <c r="BL121" s="357">
        <v>0</v>
      </c>
      <c r="BM121" s="357">
        <v>0</v>
      </c>
      <c r="BN121" s="357">
        <v>0</v>
      </c>
      <c r="BO121" s="357">
        <v>0</v>
      </c>
      <c r="BP121" s="357">
        <v>0</v>
      </c>
      <c r="BQ121" s="357">
        <v>0</v>
      </c>
      <c r="BR121" s="357">
        <v>0</v>
      </c>
      <c r="BS121" s="357">
        <v>0</v>
      </c>
      <c r="BT121" s="357">
        <v>0</v>
      </c>
      <c r="BU121" s="357">
        <v>0</v>
      </c>
      <c r="BV121" s="357">
        <v>0</v>
      </c>
      <c r="BW121" s="357">
        <v>0</v>
      </c>
      <c r="BX121" s="357">
        <v>0</v>
      </c>
      <c r="BY121" s="357">
        <v>0</v>
      </c>
      <c r="BZ121" s="357">
        <v>0</v>
      </c>
      <c r="CA121" s="357">
        <v>0</v>
      </c>
      <c r="CB121" s="357">
        <v>0</v>
      </c>
    </row>
    <row r="122" spans="1:95" ht="0" hidden="1" customHeight="1" x14ac:dyDescent="0.25">
      <c r="A122" s="357"/>
      <c r="B122" s="357"/>
      <c r="C122" s="358">
        <v>0</v>
      </c>
      <c r="D122" s="372">
        <v>0</v>
      </c>
      <c r="E122" s="357">
        <v>0</v>
      </c>
      <c r="F122" s="357">
        <v>0</v>
      </c>
      <c r="G122" s="357">
        <v>0</v>
      </c>
      <c r="H122" s="357">
        <v>0</v>
      </c>
      <c r="I122" s="357">
        <v>0</v>
      </c>
      <c r="J122" s="357">
        <v>0</v>
      </c>
      <c r="K122" s="357">
        <v>0</v>
      </c>
      <c r="L122" s="357">
        <v>0</v>
      </c>
      <c r="M122" s="357">
        <v>0</v>
      </c>
      <c r="N122" s="357">
        <v>0</v>
      </c>
      <c r="O122" s="357">
        <v>0</v>
      </c>
      <c r="P122" s="357">
        <v>0</v>
      </c>
      <c r="Q122" s="357">
        <v>0</v>
      </c>
      <c r="R122" s="357">
        <v>0</v>
      </c>
      <c r="S122" s="357">
        <v>0</v>
      </c>
      <c r="T122" s="357">
        <v>0</v>
      </c>
      <c r="U122" s="357">
        <v>0</v>
      </c>
      <c r="V122" s="357">
        <v>0</v>
      </c>
      <c r="W122" s="357">
        <v>0</v>
      </c>
      <c r="X122" s="357">
        <v>0</v>
      </c>
      <c r="Y122" s="357">
        <v>0</v>
      </c>
      <c r="Z122" s="357">
        <v>0</v>
      </c>
      <c r="AA122" s="357">
        <v>0</v>
      </c>
      <c r="AB122" s="357">
        <v>0</v>
      </c>
      <c r="AC122" s="357">
        <v>0</v>
      </c>
      <c r="AD122" s="357">
        <v>0</v>
      </c>
      <c r="AE122" s="357">
        <v>0</v>
      </c>
      <c r="AF122" s="357">
        <v>0</v>
      </c>
      <c r="AG122" s="357">
        <v>0</v>
      </c>
      <c r="AH122" s="357">
        <v>0</v>
      </c>
      <c r="AI122" s="357">
        <v>0</v>
      </c>
      <c r="AJ122" s="357">
        <v>0</v>
      </c>
      <c r="AK122" s="357">
        <v>0</v>
      </c>
      <c r="AL122" s="357">
        <v>0</v>
      </c>
      <c r="AM122" s="357">
        <v>0</v>
      </c>
      <c r="AN122" s="357">
        <v>0</v>
      </c>
      <c r="AO122" s="357">
        <v>0</v>
      </c>
      <c r="AP122" s="357">
        <v>0</v>
      </c>
      <c r="AQ122" s="357">
        <v>0</v>
      </c>
      <c r="AR122" s="357">
        <v>0</v>
      </c>
      <c r="AS122" s="357">
        <v>0</v>
      </c>
      <c r="AT122" s="357">
        <v>0</v>
      </c>
      <c r="AU122" s="357">
        <v>0</v>
      </c>
      <c r="AV122" s="357">
        <v>0</v>
      </c>
      <c r="AW122" s="357">
        <v>0</v>
      </c>
      <c r="AX122" s="357">
        <v>0</v>
      </c>
      <c r="AY122" s="357">
        <v>0</v>
      </c>
      <c r="AZ122" s="357">
        <v>0</v>
      </c>
      <c r="BA122" s="357">
        <v>0</v>
      </c>
      <c r="BB122" s="357">
        <v>0</v>
      </c>
      <c r="BC122" s="357">
        <v>0</v>
      </c>
      <c r="BD122" s="357">
        <v>0</v>
      </c>
      <c r="BE122" s="357">
        <v>0</v>
      </c>
      <c r="BF122" s="357">
        <v>0</v>
      </c>
      <c r="BG122" s="357">
        <v>0</v>
      </c>
      <c r="BH122" s="357">
        <v>0</v>
      </c>
      <c r="BI122" s="357">
        <v>0</v>
      </c>
      <c r="BJ122" s="357">
        <v>0</v>
      </c>
      <c r="BK122" s="357">
        <v>0</v>
      </c>
      <c r="BL122" s="357">
        <v>0</v>
      </c>
      <c r="BM122" s="357">
        <v>0</v>
      </c>
      <c r="BN122" s="357">
        <v>0</v>
      </c>
      <c r="BO122" s="357">
        <v>0</v>
      </c>
      <c r="BP122" s="357">
        <v>0</v>
      </c>
      <c r="BQ122" s="357">
        <v>0</v>
      </c>
      <c r="BR122" s="357">
        <v>0</v>
      </c>
      <c r="BS122" s="357">
        <v>0</v>
      </c>
      <c r="BT122" s="357">
        <v>0</v>
      </c>
      <c r="BU122" s="357">
        <v>0</v>
      </c>
      <c r="BV122" s="357">
        <v>0</v>
      </c>
      <c r="BW122" s="357">
        <v>0</v>
      </c>
      <c r="BX122" s="357">
        <v>0</v>
      </c>
      <c r="BY122" s="357">
        <v>0</v>
      </c>
      <c r="BZ122" s="357">
        <v>0</v>
      </c>
      <c r="CA122" s="357">
        <v>0</v>
      </c>
      <c r="CB122" s="357">
        <v>0</v>
      </c>
    </row>
    <row r="123" spans="1:95" ht="0" hidden="1" customHeight="1" x14ac:dyDescent="0.25">
      <c r="A123" s="357"/>
      <c r="B123" s="357"/>
      <c r="C123" s="357">
        <v>0</v>
      </c>
      <c r="D123" s="372">
        <v>0</v>
      </c>
      <c r="E123" s="357">
        <v>0</v>
      </c>
      <c r="F123" s="357">
        <v>0</v>
      </c>
      <c r="G123" s="357">
        <v>0</v>
      </c>
      <c r="H123" s="357">
        <v>0</v>
      </c>
      <c r="I123" s="357">
        <v>0</v>
      </c>
      <c r="J123" s="357">
        <v>0</v>
      </c>
      <c r="K123" s="357">
        <v>0</v>
      </c>
      <c r="L123" s="357">
        <v>0</v>
      </c>
      <c r="M123" s="357">
        <v>0</v>
      </c>
      <c r="N123" s="357">
        <v>0</v>
      </c>
      <c r="O123" s="357">
        <v>0</v>
      </c>
      <c r="P123" s="357">
        <v>0</v>
      </c>
      <c r="Q123" s="357">
        <v>0</v>
      </c>
      <c r="R123" s="357">
        <v>0</v>
      </c>
      <c r="S123" s="357">
        <v>0</v>
      </c>
      <c r="T123" s="357">
        <v>0</v>
      </c>
      <c r="U123" s="357">
        <v>0</v>
      </c>
      <c r="V123" s="357">
        <v>0</v>
      </c>
      <c r="W123" s="357">
        <v>0</v>
      </c>
      <c r="X123" s="357">
        <v>0</v>
      </c>
      <c r="Y123" s="357">
        <v>0</v>
      </c>
      <c r="Z123" s="357">
        <v>0</v>
      </c>
      <c r="AA123" s="357">
        <v>0</v>
      </c>
      <c r="AB123" s="357">
        <v>0</v>
      </c>
      <c r="AC123" s="357">
        <v>0</v>
      </c>
      <c r="AD123" s="357">
        <v>0</v>
      </c>
      <c r="AE123" s="357">
        <v>0</v>
      </c>
      <c r="AF123" s="357">
        <v>0</v>
      </c>
      <c r="AG123" s="357">
        <v>0</v>
      </c>
      <c r="AH123" s="357">
        <v>0</v>
      </c>
      <c r="AI123" s="357">
        <v>0</v>
      </c>
      <c r="AJ123" s="357">
        <v>0</v>
      </c>
      <c r="AK123" s="357">
        <v>0</v>
      </c>
      <c r="AL123" s="357">
        <v>0</v>
      </c>
      <c r="AM123" s="357">
        <v>0</v>
      </c>
      <c r="AN123" s="357">
        <v>0</v>
      </c>
      <c r="AO123" s="357">
        <v>0</v>
      </c>
      <c r="AP123" s="357">
        <v>0</v>
      </c>
      <c r="AQ123" s="357">
        <v>0</v>
      </c>
      <c r="AR123" s="357">
        <v>0</v>
      </c>
      <c r="AS123" s="357">
        <v>0</v>
      </c>
      <c r="AT123" s="357">
        <v>0</v>
      </c>
      <c r="AU123" s="357">
        <v>0</v>
      </c>
      <c r="AV123" s="357">
        <v>0</v>
      </c>
      <c r="AW123" s="357">
        <v>0</v>
      </c>
      <c r="AX123" s="357">
        <v>0</v>
      </c>
      <c r="AY123" s="357">
        <v>0</v>
      </c>
      <c r="AZ123" s="357">
        <v>0</v>
      </c>
      <c r="BA123" s="357">
        <v>0</v>
      </c>
      <c r="BB123" s="357">
        <v>0</v>
      </c>
      <c r="BC123" s="357">
        <v>0</v>
      </c>
      <c r="BD123" s="357">
        <v>0</v>
      </c>
      <c r="BE123" s="357">
        <v>0</v>
      </c>
      <c r="BF123" s="357">
        <v>0</v>
      </c>
      <c r="BG123" s="357">
        <v>0</v>
      </c>
      <c r="BH123" s="357">
        <v>0</v>
      </c>
      <c r="BI123" s="357">
        <v>0</v>
      </c>
      <c r="BJ123" s="357">
        <v>0</v>
      </c>
      <c r="BK123" s="357">
        <v>0</v>
      </c>
      <c r="BL123" s="357">
        <v>0</v>
      </c>
      <c r="BM123" s="357">
        <v>0</v>
      </c>
      <c r="BN123" s="357">
        <v>0</v>
      </c>
      <c r="BO123" s="357">
        <v>0</v>
      </c>
      <c r="BP123" s="357">
        <v>0</v>
      </c>
      <c r="BQ123" s="357">
        <v>0</v>
      </c>
      <c r="BR123" s="357">
        <v>0</v>
      </c>
      <c r="BS123" s="357">
        <v>0</v>
      </c>
      <c r="BT123" s="357">
        <v>0</v>
      </c>
      <c r="BU123" s="357">
        <v>0</v>
      </c>
      <c r="BV123" s="357">
        <v>0</v>
      </c>
      <c r="BW123" s="357">
        <v>0</v>
      </c>
      <c r="BX123" s="357">
        <v>0</v>
      </c>
      <c r="BY123" s="357">
        <v>0</v>
      </c>
      <c r="BZ123" s="357">
        <v>0</v>
      </c>
      <c r="CA123" s="357">
        <v>0</v>
      </c>
      <c r="CB123" s="357">
        <v>0</v>
      </c>
    </row>
    <row r="124" spans="1:95" ht="0" hidden="1" customHeight="1" x14ac:dyDescent="0.25">
      <c r="A124" s="357"/>
      <c r="B124" s="357"/>
      <c r="C124" s="358">
        <v>0</v>
      </c>
      <c r="D124" s="372">
        <v>0</v>
      </c>
      <c r="E124" s="357">
        <v>0</v>
      </c>
      <c r="F124" s="357">
        <v>0</v>
      </c>
      <c r="G124" s="357">
        <v>0</v>
      </c>
      <c r="H124" s="357">
        <v>0</v>
      </c>
      <c r="I124" s="357">
        <v>0</v>
      </c>
      <c r="J124" s="357">
        <v>0</v>
      </c>
      <c r="K124" s="357">
        <v>0</v>
      </c>
      <c r="L124" s="357">
        <v>0</v>
      </c>
      <c r="M124" s="357">
        <v>0</v>
      </c>
      <c r="N124" s="357">
        <v>0</v>
      </c>
      <c r="O124" s="357">
        <v>0</v>
      </c>
      <c r="P124" s="357">
        <v>0</v>
      </c>
      <c r="Q124" s="357">
        <v>0</v>
      </c>
      <c r="R124" s="357">
        <v>0</v>
      </c>
      <c r="S124" s="357">
        <v>0</v>
      </c>
      <c r="T124" s="357">
        <v>0</v>
      </c>
      <c r="U124" s="357">
        <v>0</v>
      </c>
      <c r="V124" s="357">
        <v>0</v>
      </c>
      <c r="W124" s="357">
        <v>0</v>
      </c>
      <c r="X124" s="357">
        <v>0</v>
      </c>
      <c r="Y124" s="357">
        <v>0</v>
      </c>
      <c r="Z124" s="357">
        <v>0</v>
      </c>
      <c r="AA124" s="357">
        <v>0</v>
      </c>
      <c r="AB124" s="357">
        <v>0</v>
      </c>
      <c r="AC124" s="357">
        <v>0</v>
      </c>
      <c r="AD124" s="357">
        <v>0</v>
      </c>
      <c r="AE124" s="357">
        <v>0</v>
      </c>
      <c r="AF124" s="357">
        <v>0</v>
      </c>
      <c r="AG124" s="357">
        <v>0</v>
      </c>
      <c r="AH124" s="357">
        <v>0</v>
      </c>
      <c r="AI124" s="357">
        <v>0</v>
      </c>
      <c r="AJ124" s="357">
        <v>0</v>
      </c>
      <c r="AK124" s="357">
        <v>0</v>
      </c>
      <c r="AL124" s="357">
        <v>0</v>
      </c>
      <c r="AM124" s="357">
        <v>0</v>
      </c>
      <c r="AN124" s="357">
        <v>0</v>
      </c>
      <c r="AO124" s="357">
        <v>0</v>
      </c>
      <c r="AP124" s="357">
        <v>0</v>
      </c>
      <c r="AQ124" s="357">
        <v>0</v>
      </c>
      <c r="AR124" s="357">
        <v>0</v>
      </c>
      <c r="AS124" s="357">
        <v>0</v>
      </c>
      <c r="AT124" s="357">
        <v>0</v>
      </c>
      <c r="AU124" s="357">
        <v>0</v>
      </c>
      <c r="AV124" s="357">
        <v>0</v>
      </c>
      <c r="AW124" s="357">
        <v>0</v>
      </c>
      <c r="AX124" s="357">
        <v>0</v>
      </c>
      <c r="AY124" s="357">
        <v>0</v>
      </c>
      <c r="AZ124" s="357">
        <v>0</v>
      </c>
      <c r="BA124" s="357">
        <v>0</v>
      </c>
      <c r="BB124" s="357">
        <v>0</v>
      </c>
      <c r="BC124" s="357">
        <v>0</v>
      </c>
      <c r="BD124" s="357">
        <v>0</v>
      </c>
      <c r="BE124" s="357">
        <v>0</v>
      </c>
      <c r="BF124" s="357">
        <v>0</v>
      </c>
      <c r="BG124" s="357">
        <v>0</v>
      </c>
      <c r="BH124" s="357">
        <v>0</v>
      </c>
      <c r="BI124" s="357">
        <v>0</v>
      </c>
      <c r="BJ124" s="357">
        <v>0</v>
      </c>
      <c r="BK124" s="357">
        <v>0</v>
      </c>
      <c r="BL124" s="357">
        <v>0</v>
      </c>
      <c r="BM124" s="357">
        <v>0</v>
      </c>
      <c r="BN124" s="357">
        <v>0</v>
      </c>
      <c r="BO124" s="357">
        <v>0</v>
      </c>
      <c r="BP124" s="357">
        <v>0</v>
      </c>
      <c r="BQ124" s="357">
        <v>0</v>
      </c>
      <c r="BR124" s="357">
        <v>0</v>
      </c>
      <c r="BS124" s="357">
        <v>0</v>
      </c>
      <c r="BT124" s="357">
        <v>0</v>
      </c>
      <c r="BU124" s="357">
        <v>0</v>
      </c>
      <c r="BV124" s="357">
        <v>0</v>
      </c>
      <c r="BW124" s="357">
        <v>0</v>
      </c>
      <c r="BX124" s="357">
        <v>0</v>
      </c>
      <c r="BY124" s="357">
        <v>0</v>
      </c>
      <c r="BZ124" s="357">
        <v>0</v>
      </c>
      <c r="CA124" s="357">
        <v>0</v>
      </c>
      <c r="CB124" s="357">
        <v>0</v>
      </c>
    </row>
    <row r="125" spans="1:95" ht="0" hidden="1" customHeight="1" x14ac:dyDescent="0.25">
      <c r="A125" s="357"/>
      <c r="B125" s="357"/>
      <c r="C125" s="357">
        <v>0</v>
      </c>
      <c r="D125" s="372">
        <v>0</v>
      </c>
      <c r="E125" s="357">
        <v>0</v>
      </c>
      <c r="F125" s="357">
        <v>0</v>
      </c>
      <c r="G125" s="357">
        <v>0</v>
      </c>
      <c r="H125" s="357">
        <v>0</v>
      </c>
      <c r="I125" s="357">
        <v>0</v>
      </c>
      <c r="J125" s="357">
        <v>0</v>
      </c>
      <c r="K125" s="357">
        <v>0</v>
      </c>
      <c r="L125" s="357">
        <v>0</v>
      </c>
      <c r="M125" s="357">
        <v>0</v>
      </c>
      <c r="N125" s="357">
        <v>0</v>
      </c>
      <c r="O125" s="357">
        <v>0</v>
      </c>
      <c r="P125" s="357">
        <v>0</v>
      </c>
      <c r="Q125" s="357">
        <v>0</v>
      </c>
      <c r="R125" s="357">
        <v>0</v>
      </c>
      <c r="S125" s="357">
        <v>0</v>
      </c>
      <c r="T125" s="357">
        <v>0</v>
      </c>
      <c r="U125" s="357">
        <v>0</v>
      </c>
      <c r="V125" s="357">
        <v>0</v>
      </c>
      <c r="W125" s="357">
        <v>0</v>
      </c>
      <c r="X125" s="357">
        <v>0</v>
      </c>
      <c r="Y125" s="357">
        <v>0</v>
      </c>
      <c r="Z125" s="357">
        <v>0</v>
      </c>
      <c r="AA125" s="357">
        <v>0</v>
      </c>
      <c r="AB125" s="357">
        <v>0</v>
      </c>
      <c r="AC125" s="357">
        <v>0</v>
      </c>
      <c r="AD125" s="357">
        <v>0</v>
      </c>
      <c r="AE125" s="357">
        <v>0</v>
      </c>
      <c r="AF125" s="357">
        <v>0</v>
      </c>
      <c r="AG125" s="357">
        <v>0</v>
      </c>
      <c r="AH125" s="357">
        <v>0</v>
      </c>
      <c r="AI125" s="357">
        <v>0</v>
      </c>
      <c r="AJ125" s="357">
        <v>0</v>
      </c>
      <c r="AK125" s="357">
        <v>0</v>
      </c>
      <c r="AL125" s="357">
        <v>0</v>
      </c>
      <c r="AM125" s="357">
        <v>0</v>
      </c>
      <c r="AN125" s="357">
        <v>0</v>
      </c>
      <c r="AO125" s="357">
        <v>0</v>
      </c>
      <c r="AP125" s="357">
        <v>0</v>
      </c>
      <c r="AQ125" s="357">
        <v>0</v>
      </c>
      <c r="AR125" s="357">
        <v>0</v>
      </c>
      <c r="AS125" s="357">
        <v>0</v>
      </c>
      <c r="AT125" s="357">
        <v>0</v>
      </c>
      <c r="AU125" s="357">
        <v>0</v>
      </c>
      <c r="AV125" s="357">
        <v>0</v>
      </c>
      <c r="AW125" s="357">
        <v>0</v>
      </c>
      <c r="AX125" s="357">
        <v>0</v>
      </c>
      <c r="AY125" s="357">
        <v>0</v>
      </c>
      <c r="AZ125" s="357">
        <v>0</v>
      </c>
      <c r="BA125" s="357">
        <v>0</v>
      </c>
      <c r="BB125" s="357">
        <v>0</v>
      </c>
      <c r="BC125" s="357">
        <v>0</v>
      </c>
      <c r="BD125" s="357">
        <v>0</v>
      </c>
      <c r="BE125" s="357">
        <v>0</v>
      </c>
      <c r="BF125" s="357">
        <v>0</v>
      </c>
      <c r="BG125" s="357">
        <v>0</v>
      </c>
      <c r="BH125" s="357">
        <v>0</v>
      </c>
      <c r="BI125" s="357">
        <v>0</v>
      </c>
      <c r="BJ125" s="357">
        <v>0</v>
      </c>
      <c r="BK125" s="357">
        <v>0</v>
      </c>
      <c r="BL125" s="357">
        <v>0</v>
      </c>
      <c r="BM125" s="357">
        <v>0</v>
      </c>
      <c r="BN125" s="357">
        <v>0</v>
      </c>
      <c r="BO125" s="357">
        <v>0</v>
      </c>
      <c r="BP125" s="357">
        <v>0</v>
      </c>
      <c r="BQ125" s="357">
        <v>0</v>
      </c>
      <c r="BR125" s="357">
        <v>0</v>
      </c>
      <c r="BS125" s="357">
        <v>0</v>
      </c>
      <c r="BT125" s="357">
        <v>0</v>
      </c>
      <c r="BU125" s="357">
        <v>0</v>
      </c>
      <c r="BV125" s="357">
        <v>0</v>
      </c>
      <c r="BW125" s="357">
        <v>0</v>
      </c>
      <c r="BX125" s="357">
        <v>0</v>
      </c>
      <c r="BY125" s="357">
        <v>0</v>
      </c>
      <c r="BZ125" s="357">
        <v>0</v>
      </c>
      <c r="CA125" s="357">
        <v>0</v>
      </c>
      <c r="CB125" s="360">
        <v>0</v>
      </c>
    </row>
    <row r="126" spans="1:95" ht="0" hidden="1" customHeight="1" x14ac:dyDescent="0.25">
      <c r="A126" s="357"/>
      <c r="B126" s="357"/>
      <c r="C126" s="358">
        <v>0</v>
      </c>
      <c r="D126" s="372">
        <v>0</v>
      </c>
      <c r="E126" s="357">
        <v>0</v>
      </c>
      <c r="F126" s="357">
        <v>0</v>
      </c>
      <c r="G126" s="357">
        <v>0</v>
      </c>
      <c r="H126" s="357">
        <v>0</v>
      </c>
      <c r="I126" s="357">
        <v>0</v>
      </c>
      <c r="J126" s="357">
        <v>0</v>
      </c>
      <c r="K126" s="357">
        <v>0</v>
      </c>
      <c r="L126" s="357">
        <v>0</v>
      </c>
      <c r="M126" s="357">
        <v>0</v>
      </c>
      <c r="N126" s="357">
        <v>0</v>
      </c>
      <c r="O126" s="357">
        <v>0</v>
      </c>
      <c r="P126" s="357">
        <v>0</v>
      </c>
      <c r="Q126" s="357">
        <v>0</v>
      </c>
      <c r="R126" s="357">
        <v>0</v>
      </c>
      <c r="S126" s="357">
        <v>0</v>
      </c>
      <c r="T126" s="357">
        <v>0</v>
      </c>
      <c r="U126" s="357">
        <v>0</v>
      </c>
      <c r="V126" s="357">
        <v>0</v>
      </c>
      <c r="W126" s="357">
        <v>0</v>
      </c>
      <c r="X126" s="357">
        <v>0</v>
      </c>
      <c r="Y126" s="357">
        <v>0</v>
      </c>
      <c r="Z126" s="357">
        <v>0</v>
      </c>
      <c r="AA126" s="357">
        <v>0</v>
      </c>
      <c r="AB126" s="357">
        <v>0</v>
      </c>
      <c r="AC126" s="357">
        <v>0</v>
      </c>
      <c r="AD126" s="357">
        <v>0</v>
      </c>
      <c r="AE126" s="357">
        <v>0</v>
      </c>
      <c r="AF126" s="357">
        <v>0</v>
      </c>
      <c r="AG126" s="357">
        <v>0</v>
      </c>
      <c r="AH126" s="357">
        <v>0</v>
      </c>
      <c r="AI126" s="357">
        <v>0</v>
      </c>
      <c r="AJ126" s="357">
        <v>0</v>
      </c>
      <c r="AK126" s="357">
        <v>0</v>
      </c>
      <c r="AL126" s="357">
        <v>0</v>
      </c>
      <c r="AM126" s="357">
        <v>0</v>
      </c>
      <c r="AN126" s="357">
        <v>0</v>
      </c>
      <c r="AO126" s="357">
        <v>0</v>
      </c>
      <c r="AP126" s="357">
        <v>0</v>
      </c>
      <c r="AQ126" s="357">
        <v>0</v>
      </c>
      <c r="AR126" s="357">
        <v>0</v>
      </c>
      <c r="AS126" s="357">
        <v>0</v>
      </c>
      <c r="AT126" s="357">
        <v>0</v>
      </c>
      <c r="AU126" s="357">
        <v>0</v>
      </c>
      <c r="AV126" s="357">
        <v>0</v>
      </c>
      <c r="AW126" s="357">
        <v>0</v>
      </c>
      <c r="AX126" s="357">
        <v>0</v>
      </c>
      <c r="AY126" s="357">
        <v>0</v>
      </c>
      <c r="AZ126" s="357">
        <v>0</v>
      </c>
      <c r="BA126" s="357">
        <v>0</v>
      </c>
      <c r="BB126" s="357">
        <v>0</v>
      </c>
      <c r="BC126" s="357">
        <v>0</v>
      </c>
      <c r="BD126" s="357">
        <v>0</v>
      </c>
      <c r="BE126" s="357">
        <v>0</v>
      </c>
      <c r="BF126" s="357">
        <v>0</v>
      </c>
      <c r="BG126" s="357">
        <v>0</v>
      </c>
      <c r="BH126" s="357">
        <v>0</v>
      </c>
      <c r="BI126" s="357">
        <v>0</v>
      </c>
      <c r="BJ126" s="357">
        <v>0</v>
      </c>
      <c r="BK126" s="357">
        <v>0</v>
      </c>
      <c r="BL126" s="357">
        <v>0</v>
      </c>
      <c r="BM126" s="357">
        <v>0</v>
      </c>
      <c r="BN126" s="357">
        <v>0</v>
      </c>
      <c r="BO126" s="357">
        <v>0</v>
      </c>
      <c r="BP126" s="357">
        <v>0</v>
      </c>
      <c r="BQ126" s="357">
        <v>0</v>
      </c>
      <c r="BR126" s="357">
        <v>0</v>
      </c>
      <c r="BS126" s="357">
        <v>0</v>
      </c>
      <c r="BT126" s="357">
        <v>0</v>
      </c>
      <c r="BU126" s="357">
        <v>0</v>
      </c>
      <c r="BV126" s="357">
        <v>0</v>
      </c>
      <c r="BW126" s="357">
        <v>0</v>
      </c>
      <c r="BX126" s="357">
        <v>0</v>
      </c>
      <c r="BY126" s="357">
        <v>0</v>
      </c>
      <c r="BZ126" s="357">
        <v>0</v>
      </c>
      <c r="CA126" s="357">
        <v>0</v>
      </c>
      <c r="CB126" s="360">
        <v>0</v>
      </c>
    </row>
    <row r="130" spans="4:79" x14ac:dyDescent="0.25"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</row>
  </sheetData>
  <sheetProtection password="BF53" sheet="1" formatColumns="0" formatRows="0"/>
  <autoFilter ref="A8:CQ8" xr:uid="{00000000-0001-0000-45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H7:CH8"/>
    <mergeCell ref="CI7:CI8"/>
    <mergeCell ref="C7:C8"/>
    <mergeCell ref="B7:B8"/>
    <mergeCell ref="CB7:CB8"/>
    <mergeCell ref="CC7:CC8"/>
    <mergeCell ref="CD7:CD8"/>
    <mergeCell ref="CE7:CE8"/>
    <mergeCell ref="CF7:CF8"/>
    <mergeCell ref="CG7:CG8"/>
  </mergeCells>
  <conditionalFormatting sqref="B7">
    <cfRule type="cellIs" dxfId="209" priority="41" operator="lessThan">
      <formula>0</formula>
    </cfRule>
  </conditionalFormatting>
  <conditionalFormatting sqref="B9:C85">
    <cfRule type="cellIs" dxfId="208" priority="40" operator="lessThan">
      <formula>0</formula>
    </cfRule>
  </conditionalFormatting>
  <conditionalFormatting sqref="C86:C104">
    <cfRule type="cellIs" dxfId="207" priority="15" operator="lessThan">
      <formula>0</formula>
    </cfRule>
  </conditionalFormatting>
  <conditionalFormatting sqref="C109:D126">
    <cfRule type="cellIs" dxfId="206" priority="3" operator="lessThan">
      <formula>0</formula>
    </cfRule>
  </conditionalFormatting>
  <conditionalFormatting sqref="C7:CA8">
    <cfRule type="cellIs" dxfId="205" priority="24" operator="lessThan">
      <formula>0</formula>
    </cfRule>
  </conditionalFormatting>
  <conditionalFormatting sqref="D110">
    <cfRule type="cellIs" dxfId="204" priority="4" operator="notEqual">
      <formula>0</formula>
    </cfRule>
  </conditionalFormatting>
  <conditionalFormatting sqref="D112">
    <cfRule type="cellIs" dxfId="203" priority="5" operator="notEqual">
      <formula>0</formula>
    </cfRule>
  </conditionalFormatting>
  <conditionalFormatting sqref="D114">
    <cfRule type="cellIs" dxfId="202" priority="6" operator="notEqual">
      <formula>0</formula>
    </cfRule>
  </conditionalFormatting>
  <conditionalFormatting sqref="D116">
    <cfRule type="cellIs" dxfId="201" priority="7" operator="notEqual">
      <formula>0</formula>
    </cfRule>
  </conditionalFormatting>
  <conditionalFormatting sqref="D118">
    <cfRule type="cellIs" dxfId="200" priority="8" operator="notEqual">
      <formula>0</formula>
    </cfRule>
  </conditionalFormatting>
  <conditionalFormatting sqref="D120">
    <cfRule type="cellIs" dxfId="199" priority="9" operator="notEqual">
      <formula>0</formula>
    </cfRule>
  </conditionalFormatting>
  <conditionalFormatting sqref="D122">
    <cfRule type="cellIs" dxfId="198" priority="10" operator="notEqual">
      <formula>0</formula>
    </cfRule>
  </conditionalFormatting>
  <conditionalFormatting sqref="D124">
    <cfRule type="cellIs" dxfId="197" priority="11" operator="notEqual">
      <formula>0</formula>
    </cfRule>
  </conditionalFormatting>
  <conditionalFormatting sqref="D126">
    <cfRule type="cellIs" dxfId="196" priority="12" operator="notEqual">
      <formula>0</formula>
    </cfRule>
  </conditionalFormatting>
  <conditionalFormatting sqref="D101:CB101">
    <cfRule type="cellIs" dxfId="195" priority="32" operator="notEqual">
      <formula>0</formula>
    </cfRule>
  </conditionalFormatting>
  <conditionalFormatting sqref="D104:CB104">
    <cfRule type="cellIs" dxfId="194" priority="14" operator="notEqual">
      <formula>0</formula>
    </cfRule>
  </conditionalFormatting>
  <conditionalFormatting sqref="D9:CJ101">
    <cfRule type="cellIs" dxfId="193" priority="1" operator="lessThan">
      <formula>0</formula>
    </cfRule>
  </conditionalFormatting>
  <conditionalFormatting sqref="D104:CJ104">
    <cfRule type="cellIs" dxfId="192" priority="13" operator="lessThan">
      <formula>0</formula>
    </cfRule>
  </conditionalFormatting>
  <conditionalFormatting sqref="D106:CJ108 E109:CJ117">
    <cfRule type="cellIs" dxfId="191" priority="30" operator="notEqual">
      <formula>0</formula>
    </cfRule>
  </conditionalFormatting>
  <conditionalFormatting sqref="CB7:CN7 CK8:CM8">
    <cfRule type="cellIs" dxfId="190" priority="21" operator="lessThan">
      <formula>0</formula>
    </cfRule>
  </conditionalFormatting>
  <conditionalFormatting sqref="CM9:CM86">
    <cfRule type="cellIs" dxfId="189" priority="17" operator="greaterThan">
      <formula>0.05</formula>
    </cfRule>
    <cfRule type="cellIs" dxfId="188" priority="16" operator="lessThan">
      <formula>-0.05</formula>
    </cfRule>
  </conditionalFormatting>
  <conditionalFormatting sqref="CN8:CN84">
    <cfRule type="cellIs" dxfId="187" priority="18" operator="lessThan">
      <formula>0</formula>
    </cfRule>
  </conditionalFormatting>
  <conditionalFormatting sqref="CO7:XFD8">
    <cfRule type="cellIs" dxfId="186" priority="33" operator="lessThan">
      <formula>0</formula>
    </cfRule>
  </conditionalFormatting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5:CO113"/>
  <sheetViews>
    <sheetView showGridLines="0" zoomScale="60" zoomScaleNormal="6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89" width="12.7109375" customWidth="1"/>
    <col min="90" max="90" width="12.42578125" customWidth="1"/>
    <col min="91" max="91" width="12.7109375" customWidth="1"/>
    <col min="92" max="92" width="12.42578125" customWidth="1"/>
    <col min="93" max="93" width="12.7109375" customWidth="1"/>
  </cols>
  <sheetData>
    <row r="5" spans="1:93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3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</row>
    <row r="7" spans="1:93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3" t="s">
        <v>827</v>
      </c>
      <c r="CC7" s="442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34" t="s">
        <v>728</v>
      </c>
      <c r="CI7" s="436" t="s">
        <v>830</v>
      </c>
    </row>
    <row r="8" spans="1:93" ht="105" x14ac:dyDescent="0.25">
      <c r="A8" s="29"/>
      <c r="B8" s="439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4"/>
      <c r="CC8" s="443"/>
      <c r="CD8" s="410"/>
      <c r="CE8" s="410"/>
      <c r="CF8" s="410"/>
      <c r="CG8" s="410"/>
      <c r="CH8" s="435"/>
      <c r="CI8" s="437"/>
      <c r="CK8" s="81"/>
      <c r="CL8" s="81"/>
      <c r="CM8" s="81"/>
      <c r="CN8" s="81"/>
      <c r="CO8" s="81"/>
    </row>
    <row r="9" spans="1:93" ht="19.5" x14ac:dyDescent="0.25">
      <c r="A9" s="30"/>
      <c r="B9" s="74" t="s">
        <v>0</v>
      </c>
      <c r="C9" s="45" t="s">
        <v>111</v>
      </c>
      <c r="D9" s="271">
        <f>IFERROR(('Sim_MIP_Of_(IxI)'!D9/'MIP(IxI)_TFEVP'!D9-1)*100,0)</f>
        <v>-2.9976021664879227E-13</v>
      </c>
      <c r="E9" s="272">
        <f>IFERROR(('Sim_MIP_Of_(IxI)'!E9/'MIP(IxI)_TFEVP'!E9-1)*100,0)</f>
        <v>-1.4432899320127035E-13</v>
      </c>
      <c r="F9" s="272">
        <f>IFERROR(('Sim_MIP_Of_(IxI)'!F9/'MIP(IxI)_TFEVP'!F9-1)*100,0)</f>
        <v>-1.9984014443252818E-13</v>
      </c>
      <c r="G9" s="272">
        <f>IFERROR(('Sim_MIP_Of_(IxI)'!G9/'MIP(IxI)_TFEVP'!G9-1)*100,0)</f>
        <v>-1.9984014443252818E-13</v>
      </c>
      <c r="H9" s="272">
        <f>IFERROR(('Sim_MIP_Of_(IxI)'!H9/'MIP(IxI)_TFEVP'!H9-1)*100,0)</f>
        <v>-6.7723604502134549E-13</v>
      </c>
      <c r="I9" s="272">
        <f>IFERROR(('Sim_MIP_Of_(IxI)'!I9/'MIP(IxI)_TFEVP'!I9-1)*100,0)</f>
        <v>-3.3306690738754696E-14</v>
      </c>
      <c r="J9" s="272">
        <f>IFERROR(('Sim_MIP_Of_(IxI)'!J9/'MIP(IxI)_TFEVP'!J9-1)*100,0)</f>
        <v>-3.8857805861880479E-13</v>
      </c>
      <c r="K9" s="272">
        <f>IFERROR(('Sim_MIP_Of_(IxI)'!K9/'MIP(IxI)_TFEVP'!K9-1)*100,0)</f>
        <v>-4.2188474935755949E-13</v>
      </c>
      <c r="L9" s="272">
        <f>IFERROR(('Sim_MIP_Of_(IxI)'!L9/'MIP(IxI)_TFEVP'!L9-1)*100,0)</f>
        <v>-6.8833827526759706E-13</v>
      </c>
      <c r="M9" s="272">
        <f>IFERROR(('Sim_MIP_Of_(IxI)'!M9/'MIP(IxI)_TFEVP'!M9-1)*100,0)</f>
        <v>-3.219646771412954E-13</v>
      </c>
      <c r="N9" s="272">
        <f>IFERROR(('Sim_MIP_Of_(IxI)'!N9/'MIP(IxI)_TFEVP'!N9-1)*100,0)</f>
        <v>-2.886579864025407E-13</v>
      </c>
      <c r="O9" s="272">
        <f>IFERROR(('Sim_MIP_Of_(IxI)'!O9/'MIP(IxI)_TFEVP'!O9-1)*100,0)</f>
        <v>-2.7755575615628914E-13</v>
      </c>
      <c r="P9" s="272">
        <f>IFERROR(('Sim_MIP_Of_(IxI)'!P9/'MIP(IxI)_TFEVP'!P9-1)*100,0)</f>
        <v>-2.4424906541753444E-13</v>
      </c>
      <c r="Q9" s="272">
        <f>IFERROR(('Sim_MIP_Of_(IxI)'!Q9/'MIP(IxI)_TFEVP'!Q9-1)*100,0)</f>
        <v>-5.773159728050814E-13</v>
      </c>
      <c r="R9" s="272">
        <f>IFERROR(('Sim_MIP_Of_(IxI)'!R9/'MIP(IxI)_TFEVP'!R9-1)*100,0)</f>
        <v>-2.6645352591003757E-13</v>
      </c>
      <c r="S9" s="272">
        <f>IFERROR(('Sim_MIP_Of_(IxI)'!S9/'MIP(IxI)_TFEVP'!S9-1)*100,0)</f>
        <v>-3.1086244689504383E-13</v>
      </c>
      <c r="T9" s="272">
        <f>IFERROR(('Sim_MIP_Of_(IxI)'!T9/'MIP(IxI)_TFEVP'!T9-1)*100,0)</f>
        <v>-1.4432899320127035E-13</v>
      </c>
      <c r="U9" s="272">
        <f>IFERROR(('Sim_MIP_Of_(IxI)'!U9/'MIP(IxI)_TFEVP'!U9-1)*100,0)</f>
        <v>-2.6645352591003757E-13</v>
      </c>
      <c r="V9" s="272">
        <f>IFERROR(('Sim_MIP_Of_(IxI)'!V9/'MIP(IxI)_TFEVP'!V9-1)*100,0)</f>
        <v>2.2204460492503131E-14</v>
      </c>
      <c r="W9" s="272">
        <f>IFERROR(('Sim_MIP_Of_(IxI)'!W9/'MIP(IxI)_TFEVP'!W9-1)*100,0)</f>
        <v>-1.5543122344752192E-13</v>
      </c>
      <c r="X9" s="272">
        <f>IFERROR(('Sim_MIP_Of_(IxI)'!X9/'MIP(IxI)_TFEVP'!X9-1)*100,0)</f>
        <v>3.3306690738754696E-13</v>
      </c>
      <c r="Y9" s="272">
        <f>IFERROR(('Sim_MIP_Of_(IxI)'!Y9/'MIP(IxI)_TFEVP'!Y9-1)*100,0)</f>
        <v>-2.1094237467877974E-13</v>
      </c>
      <c r="Z9" s="272">
        <f>IFERROR(('Sim_MIP_Of_(IxI)'!Z9/'MIP(IxI)_TFEVP'!Z9-1)*100,0)</f>
        <v>-3.8857805861880479E-13</v>
      </c>
      <c r="AA9" s="272">
        <f>IFERROR(('Sim_MIP_Of_(IxI)'!AA9/'MIP(IxI)_TFEVP'!AA9-1)*100,0)</f>
        <v>-3.6637359812630166E-13</v>
      </c>
      <c r="AB9" s="272">
        <f>IFERROR(('Sim_MIP_Of_(IxI)'!AB9/'MIP(IxI)_TFEVP'!AB9-1)*100,0)</f>
        <v>-3.9968028886505635E-13</v>
      </c>
      <c r="AC9" s="272">
        <f>IFERROR(('Sim_MIP_Of_(IxI)'!AC9/'MIP(IxI)_TFEVP'!AC9-1)*100,0)</f>
        <v>-3.1086244689504383E-13</v>
      </c>
      <c r="AD9" s="272">
        <f>IFERROR(('Sim_MIP_Of_(IxI)'!AD9/'MIP(IxI)_TFEVP'!AD9-1)*100,0)</f>
        <v>-2.3314683517128287E-13</v>
      </c>
      <c r="AE9" s="272">
        <f>IFERROR(('Sim_MIP_Of_(IxI)'!AE9/'MIP(IxI)_TFEVP'!AE9-1)*100,0)</f>
        <v>-6.6613381477509392E-14</v>
      </c>
      <c r="AF9" s="272">
        <f>IFERROR(('Sim_MIP_Of_(IxI)'!AF9/'MIP(IxI)_TFEVP'!AF9-1)*100,0)</f>
        <v>-2.3314683517128287E-13</v>
      </c>
      <c r="AG9" s="272">
        <f>IFERROR(('Sim_MIP_Of_(IxI)'!AG9/'MIP(IxI)_TFEVP'!AG9-1)*100,0)</f>
        <v>-1.3322676295501878E-13</v>
      </c>
      <c r="AH9" s="272">
        <f>IFERROR(('Sim_MIP_Of_(IxI)'!AH9/'MIP(IxI)_TFEVP'!AH9-1)*100,0)</f>
        <v>-3.219646771412954E-13</v>
      </c>
      <c r="AI9" s="272">
        <f>IFERROR(('Sim_MIP_Of_(IxI)'!AI9/'MIP(IxI)_TFEVP'!AI9-1)*100,0)</f>
        <v>0</v>
      </c>
      <c r="AJ9" s="272">
        <f>IFERROR(('Sim_MIP_Of_(IxI)'!AJ9/'MIP(IxI)_TFEVP'!AJ9-1)*100,0)</f>
        <v>0</v>
      </c>
      <c r="AK9" s="272">
        <f>IFERROR(('Sim_MIP_Of_(IxI)'!AK9/'MIP(IxI)_TFEVP'!AK9-1)*100,0)</f>
        <v>-2.6645352591003757E-13</v>
      </c>
      <c r="AL9" s="272">
        <f>IFERROR(('Sim_MIP_Of_(IxI)'!AL9/'MIP(IxI)_TFEVP'!AL9-1)*100,0)</f>
        <v>-3.5527136788005009E-13</v>
      </c>
      <c r="AM9" s="272">
        <f>IFERROR(('Sim_MIP_Of_(IxI)'!AM9/'MIP(IxI)_TFEVP'!AM9-1)*100,0)</f>
        <v>6.6613381477509392E-14</v>
      </c>
      <c r="AN9" s="272">
        <f>IFERROR(('Sim_MIP_Of_(IxI)'!AN9/'MIP(IxI)_TFEVP'!AN9-1)*100,0)</f>
        <v>-2.1094237467877974E-13</v>
      </c>
      <c r="AO9" s="272">
        <f>IFERROR(('Sim_MIP_Of_(IxI)'!AO9/'MIP(IxI)_TFEVP'!AO9-1)*100,0)</f>
        <v>-8.8817841970012523E-14</v>
      </c>
      <c r="AP9" s="272">
        <f>IFERROR(('Sim_MIP_Of_(IxI)'!AP9/'MIP(IxI)_TFEVP'!AP9-1)*100,0)</f>
        <v>-4.1078251911130792E-13</v>
      </c>
      <c r="AQ9" s="272">
        <f>IFERROR(('Sim_MIP_Of_(IxI)'!AQ9/'MIP(IxI)_TFEVP'!AQ9-1)*100,0)</f>
        <v>-5.8841820305133297E-13</v>
      </c>
      <c r="AR9" s="272">
        <f>IFERROR(('Sim_MIP_Of_(IxI)'!AR9/'MIP(IxI)_TFEVP'!AR9-1)*100,0)</f>
        <v>-1.3322676295501878E-13</v>
      </c>
      <c r="AS9" s="272">
        <f>IFERROR(('Sim_MIP_Of_(IxI)'!AS9/'MIP(IxI)_TFEVP'!AS9-1)*100,0)</f>
        <v>-2.7755575615628914E-13</v>
      </c>
      <c r="AT9" s="272">
        <f>IFERROR(('Sim_MIP_Of_(IxI)'!AT9/'MIP(IxI)_TFEVP'!AT9-1)*100,0)</f>
        <v>-3.6637359812630166E-13</v>
      </c>
      <c r="AU9" s="272">
        <f>IFERROR(('Sim_MIP_Of_(IxI)'!AU9/'MIP(IxI)_TFEVP'!AU9-1)*100,0)</f>
        <v>-3.4416913763379853E-13</v>
      </c>
      <c r="AV9" s="272">
        <f>IFERROR(('Sim_MIP_Of_(IxI)'!AV9/'MIP(IxI)_TFEVP'!AV9-1)*100,0)</f>
        <v>1.7763568394002505E-13</v>
      </c>
      <c r="AW9" s="272">
        <f>IFERROR(('Sim_MIP_Of_(IxI)'!AW9/'MIP(IxI)_TFEVP'!AW9-1)*100,0)</f>
        <v>0</v>
      </c>
      <c r="AX9" s="272">
        <f>IFERROR(('Sim_MIP_Of_(IxI)'!AX9/'MIP(IxI)_TFEVP'!AX9-1)*100,0)</f>
        <v>-2.9976021664879227E-13</v>
      </c>
      <c r="AY9" s="272">
        <f>IFERROR(('Sim_MIP_Of_(IxI)'!AY9/'MIP(IxI)_TFEVP'!AY9-1)*100,0)</f>
        <v>-2.9976021664879227E-13</v>
      </c>
      <c r="AZ9" s="272">
        <f>IFERROR(('Sim_MIP_Of_(IxI)'!AZ9/'MIP(IxI)_TFEVP'!AZ9-1)*100,0)</f>
        <v>-2.886579864025407E-13</v>
      </c>
      <c r="BA9" s="272">
        <f>IFERROR(('Sim_MIP_Of_(IxI)'!BA9/'MIP(IxI)_TFEVP'!BA9-1)*100,0)</f>
        <v>3.1086244689504383E-13</v>
      </c>
      <c r="BB9" s="272">
        <f>IFERROR(('Sim_MIP_Of_(IxI)'!BB9/'MIP(IxI)_TFEVP'!BB9-1)*100,0)</f>
        <v>-1.1102230246251565E-13</v>
      </c>
      <c r="BC9" s="272">
        <f>IFERROR(('Sim_MIP_Of_(IxI)'!BC9/'MIP(IxI)_TFEVP'!BC9-1)*100,0)</f>
        <v>-5.440092820663267E-13</v>
      </c>
      <c r="BD9" s="272">
        <f>IFERROR(('Sim_MIP_Of_(IxI)'!BD9/'MIP(IxI)_TFEVP'!BD9-1)*100,0)</f>
        <v>-3.4416913763379853E-13</v>
      </c>
      <c r="BE9" s="272">
        <f>IFERROR(('Sim_MIP_Of_(IxI)'!BE9/'MIP(IxI)_TFEVP'!BE9-1)*100,0)</f>
        <v>-3.1086244689504383E-13</v>
      </c>
      <c r="BF9" s="272">
        <f>IFERROR(('Sim_MIP_Of_(IxI)'!BF9/'MIP(IxI)_TFEVP'!BF9-1)*100,0)</f>
        <v>-1.8873791418627661E-13</v>
      </c>
      <c r="BG9" s="272">
        <f>IFERROR(('Sim_MIP_Of_(IxI)'!BG9/'MIP(IxI)_TFEVP'!BG9-1)*100,0)</f>
        <v>-3.1086244689504383E-13</v>
      </c>
      <c r="BH9" s="272">
        <f>IFERROR(('Sim_MIP_Of_(IxI)'!BH9/'MIP(IxI)_TFEVP'!BH9-1)*100,0)</f>
        <v>-1.7763568394002505E-13</v>
      </c>
      <c r="BI9" s="272">
        <f>IFERROR(('Sim_MIP_Of_(IxI)'!BI9/'MIP(IxI)_TFEVP'!BI9-1)*100,0)</f>
        <v>-1.4432899320127035E-13</v>
      </c>
      <c r="BJ9" s="272">
        <f>IFERROR(('Sim_MIP_Of_(IxI)'!BJ9/'MIP(IxI)_TFEVP'!BJ9-1)*100,0)</f>
        <v>-2.886579864025407E-13</v>
      </c>
      <c r="BK9" s="272">
        <f>IFERROR(('Sim_MIP_Of_(IxI)'!BK9/'MIP(IxI)_TFEVP'!BK9-1)*100,0)</f>
        <v>-2.4424906541753444E-13</v>
      </c>
      <c r="BL9" s="272">
        <f>IFERROR(('Sim_MIP_Of_(IxI)'!BL9/'MIP(IxI)_TFEVP'!BL9-1)*100,0)</f>
        <v>-2.4424906541753444E-13</v>
      </c>
      <c r="BM9" s="272">
        <f>IFERROR(('Sim_MIP_Of_(IxI)'!BM9/'MIP(IxI)_TFEVP'!BM9-1)*100,0)</f>
        <v>-5.3290705182007514E-13</v>
      </c>
      <c r="BN9" s="272">
        <f>IFERROR(('Sim_MIP_Of_(IxI)'!BN9/'MIP(IxI)_TFEVP'!BN9-1)*100,0)</f>
        <v>-3.9968028886505635E-13</v>
      </c>
      <c r="BO9" s="272">
        <f>IFERROR(('Sim_MIP_Of_(IxI)'!BO9/'MIP(IxI)_TFEVP'!BO9-1)*100,0)</f>
        <v>-3.219646771412954E-13</v>
      </c>
      <c r="BP9" s="272">
        <f>IFERROR(('Sim_MIP_Of_(IxI)'!BP9/'MIP(IxI)_TFEVP'!BP9-1)*100,0)</f>
        <v>-3.5527136788005009E-13</v>
      </c>
      <c r="BQ9" s="272">
        <f>IFERROR(('Sim_MIP_Of_(IxI)'!BQ9/'MIP(IxI)_TFEVP'!BQ9-1)*100,0)</f>
        <v>-2.9976021664879227E-13</v>
      </c>
      <c r="BR9" s="272">
        <f>IFERROR(('Sim_MIP_Of_(IxI)'!BR9/'MIP(IxI)_TFEVP'!BR9-1)*100,0)</f>
        <v>-5.773159728050814E-13</v>
      </c>
      <c r="BS9" s="272">
        <f>IFERROR(('Sim_MIP_Of_(IxI)'!BS9/'MIP(IxI)_TFEVP'!BS9-1)*100,0)</f>
        <v>-3.4416913763379853E-13</v>
      </c>
      <c r="BT9" s="272">
        <f>IFERROR(('Sim_MIP_Of_(IxI)'!BT9/'MIP(IxI)_TFEVP'!BT9-1)*100,0)</f>
        <v>-3.4416913763379853E-13</v>
      </c>
      <c r="BU9" s="272">
        <f>IFERROR(('Sim_MIP_Of_(IxI)'!BU9/'MIP(IxI)_TFEVP'!BU9-1)*100,0)</f>
        <v>-2.6645352591003757E-13</v>
      </c>
      <c r="BV9" s="272">
        <f>IFERROR(('Sim_MIP_Of_(IxI)'!BV9/'MIP(IxI)_TFEVP'!BV9-1)*100,0)</f>
        <v>-3.219646771412954E-13</v>
      </c>
      <c r="BW9" s="272">
        <f>IFERROR(('Sim_MIP_Of_(IxI)'!BW9/'MIP(IxI)_TFEVP'!BW9-1)*100,0)</f>
        <v>-1.8873791418627661E-13</v>
      </c>
      <c r="BX9" s="272">
        <f>IFERROR(('Sim_MIP_Of_(IxI)'!BX9/'MIP(IxI)_TFEVP'!BX9-1)*100,0)</f>
        <v>-3.7747582837255322E-13</v>
      </c>
      <c r="BY9" s="272">
        <f>IFERROR(('Sim_MIP_Of_(IxI)'!BY9/'MIP(IxI)_TFEVP'!BY9-1)*100,0)</f>
        <v>-7.7715611723760958E-14</v>
      </c>
      <c r="BZ9" s="272">
        <f>IFERROR(('Sim_MIP_Of_(IxI)'!BZ9/'MIP(IxI)_TFEVP'!BZ9-1)*100,0)</f>
        <v>-8.659739592076221E-13</v>
      </c>
      <c r="CA9" s="273">
        <f>IFERROR(('Sim_MIP_Of_(IxI)'!CA9/'MIP(IxI)_TFEVP'!CA9-1)*100,0)</f>
        <v>0</v>
      </c>
      <c r="CB9" s="253">
        <f>IFERROR(('Sim_MIP_Of_(IxI)'!CB9/'MIP(IxI)_TFEVP'!CB9-1)*100,0)</f>
        <v>-1.3322676295501878E-13</v>
      </c>
      <c r="CC9" s="271">
        <f>IFERROR(('Sim_MIP_Of_(IxI)'!CC9/'MIP(IxI)_TFEVP'!CC9-1)*100,0)</f>
        <v>-2.6645352591003757E-13</v>
      </c>
      <c r="CD9" s="272">
        <f>IFERROR(('Sim_MIP_Of_(IxI)'!CD9/'MIP(IxI)_TFEVP'!CD9-1)*100,0)</f>
        <v>0</v>
      </c>
      <c r="CE9" s="272">
        <f>IFERROR(('Sim_MIP_Of_(IxI)'!CE9/'MIP(IxI)_TFEVP'!CE9-1)*100,0)</f>
        <v>0</v>
      </c>
      <c r="CF9" s="272">
        <f>IFERROR(('Sim_MIP_Of_(IxI)'!CF9/'MIP(IxI)_TFEVP'!CF9-1)*100,0)</f>
        <v>-4.1078251911130792E-13</v>
      </c>
      <c r="CG9" s="272">
        <f>IFERROR(('Sim_MIP_Of_(IxI)'!CG9/'MIP(IxI)_TFEVP'!CG9-1)*100,0)</f>
        <v>-2.55351295663786E-13</v>
      </c>
      <c r="CH9" s="282">
        <f>IFERROR(('Sim_MIP_Of_(IxI)'!CH9/'MIP(IxI)_TFEVP'!CH9-1)*100,0)</f>
        <v>-5.2180482157382357E-13</v>
      </c>
      <c r="CI9" s="278">
        <f>IFERROR(('Sim_MIP_Of_(IxI)'!CI9/'MIP(IxI)_TFEVP'!CI9-1)*100,0)</f>
        <v>-2.9976021664879227E-13</v>
      </c>
    </row>
    <row r="10" spans="1:93" ht="19.5" x14ac:dyDescent="0.25">
      <c r="A10" s="30"/>
      <c r="B10" s="42" t="s">
        <v>1</v>
      </c>
      <c r="C10" s="43" t="s">
        <v>112</v>
      </c>
      <c r="D10" s="246">
        <f>IFERROR(('Sim_MIP_Of_(IxI)'!D10/'MIP(IxI)_TFEVP'!D10-1)*100,0)</f>
        <v>2.2204460492503131E-13</v>
      </c>
      <c r="E10" s="247">
        <f>IFERROR(('Sim_MIP_Of_(IxI)'!E10/'MIP(IxI)_TFEVP'!E10-1)*100,0)</f>
        <v>0</v>
      </c>
      <c r="F10" s="247">
        <f>IFERROR(('Sim_MIP_Of_(IxI)'!F10/'MIP(IxI)_TFEVP'!F10-1)*100,0)</f>
        <v>0</v>
      </c>
      <c r="G10" s="247">
        <f>IFERROR(('Sim_MIP_Of_(IxI)'!G10/'MIP(IxI)_TFEVP'!G10-1)*100,0)</f>
        <v>6.6613381477509392E-14</v>
      </c>
      <c r="H10" s="247">
        <f>IFERROR(('Sim_MIP_Of_(IxI)'!H10/'MIP(IxI)_TFEVP'!H10-1)*100,0)</f>
        <v>-1.5543122344752192E-13</v>
      </c>
      <c r="I10" s="247">
        <f>IFERROR(('Sim_MIP_Of_(IxI)'!I10/'MIP(IxI)_TFEVP'!I10-1)*100,0)</f>
        <v>6.8833827526759706E-13</v>
      </c>
      <c r="J10" s="247">
        <f>IFERROR(('Sim_MIP_Of_(IxI)'!J10/'MIP(IxI)_TFEVP'!J10-1)*100,0)</f>
        <v>5.773159728050814E-13</v>
      </c>
      <c r="K10" s="247">
        <f>IFERROR(('Sim_MIP_Of_(IxI)'!K10/'MIP(IxI)_TFEVP'!K10-1)*100,0)</f>
        <v>-1.5543122344752192E-13</v>
      </c>
      <c r="L10" s="247">
        <f>IFERROR(('Sim_MIP_Of_(IxI)'!L10/'MIP(IxI)_TFEVP'!L10-1)*100,0)</f>
        <v>-2.2204460492503131E-13</v>
      </c>
      <c r="M10" s="247">
        <f>IFERROR(('Sim_MIP_Of_(IxI)'!M10/'MIP(IxI)_TFEVP'!M10-1)*100,0)</f>
        <v>5.3290705182007514E-13</v>
      </c>
      <c r="N10" s="247">
        <f>IFERROR(('Sim_MIP_Of_(IxI)'!N10/'MIP(IxI)_TFEVP'!N10-1)*100,0)</f>
        <v>1.7763568394002505E-13</v>
      </c>
      <c r="O10" s="247">
        <f>IFERROR(('Sim_MIP_Of_(IxI)'!O10/'MIP(IxI)_TFEVP'!O10-1)*100,0)</f>
        <v>-2.3314683517128287E-13</v>
      </c>
      <c r="P10" s="247">
        <f>IFERROR(('Sim_MIP_Of_(IxI)'!P10/'MIP(IxI)_TFEVP'!P10-1)*100,0)</f>
        <v>-1.3322676295501878E-13</v>
      </c>
      <c r="Q10" s="247">
        <f>IFERROR(('Sim_MIP_Of_(IxI)'!Q10/'MIP(IxI)_TFEVP'!Q10-1)*100,0)</f>
        <v>3.7747582837255322E-13</v>
      </c>
      <c r="R10" s="247">
        <f>IFERROR(('Sim_MIP_Of_(IxI)'!R10/'MIP(IxI)_TFEVP'!R10-1)*100,0)</f>
        <v>6.6613381477509392E-14</v>
      </c>
      <c r="S10" s="247">
        <f>IFERROR(('Sim_MIP_Of_(IxI)'!S10/'MIP(IxI)_TFEVP'!S10-1)*100,0)</f>
        <v>-7.7715611723760958E-14</v>
      </c>
      <c r="T10" s="247">
        <f>IFERROR(('Sim_MIP_Of_(IxI)'!T10/'MIP(IxI)_TFEVP'!T10-1)*100,0)</f>
        <v>0</v>
      </c>
      <c r="U10" s="247">
        <f>IFERROR(('Sim_MIP_Of_(IxI)'!U10/'MIP(IxI)_TFEVP'!U10-1)*100,0)</f>
        <v>3.1086244689504383E-13</v>
      </c>
      <c r="V10" s="247">
        <f>IFERROR(('Sim_MIP_Of_(IxI)'!V10/'MIP(IxI)_TFEVP'!V10-1)*100,0)</f>
        <v>4.4408920985006262E-14</v>
      </c>
      <c r="W10" s="247">
        <f>IFERROR(('Sim_MIP_Of_(IxI)'!W10/'MIP(IxI)_TFEVP'!W10-1)*100,0)</f>
        <v>2.4424906541753444E-13</v>
      </c>
      <c r="X10" s="247">
        <f>IFERROR(('Sim_MIP_Of_(IxI)'!X10/'MIP(IxI)_TFEVP'!X10-1)*100,0)</f>
        <v>5.1070259132757201E-13</v>
      </c>
      <c r="Y10" s="247">
        <f>IFERROR(('Sim_MIP_Of_(IxI)'!Y10/'MIP(IxI)_TFEVP'!Y10-1)*100,0)</f>
        <v>-1.3322676295501878E-13</v>
      </c>
      <c r="Z10" s="247">
        <f>IFERROR(('Sim_MIP_Of_(IxI)'!Z10/'MIP(IxI)_TFEVP'!Z10-1)*100,0)</f>
        <v>2.2204460492503131E-14</v>
      </c>
      <c r="AA10" s="247">
        <f>IFERROR(('Sim_MIP_Of_(IxI)'!AA10/'MIP(IxI)_TFEVP'!AA10-1)*100,0)</f>
        <v>6.6613381477509392E-14</v>
      </c>
      <c r="AB10" s="247">
        <f>IFERROR(('Sim_MIP_Of_(IxI)'!AB10/'MIP(IxI)_TFEVP'!AB10-1)*100,0)</f>
        <v>6.4392935428259079E-13</v>
      </c>
      <c r="AC10" s="247">
        <f>IFERROR(('Sim_MIP_Of_(IxI)'!AC10/'MIP(IxI)_TFEVP'!AC10-1)*100,0)</f>
        <v>2.886579864025407E-13</v>
      </c>
      <c r="AD10" s="247">
        <f>IFERROR(('Sim_MIP_Of_(IxI)'!AD10/'MIP(IxI)_TFEVP'!AD10-1)*100,0)</f>
        <v>4.2188474935755949E-13</v>
      </c>
      <c r="AE10" s="247">
        <f>IFERROR(('Sim_MIP_Of_(IxI)'!AE10/'MIP(IxI)_TFEVP'!AE10-1)*100,0)</f>
        <v>1.3322676295501878E-13</v>
      </c>
      <c r="AF10" s="247">
        <f>IFERROR(('Sim_MIP_Of_(IxI)'!AF10/'MIP(IxI)_TFEVP'!AF10-1)*100,0)</f>
        <v>4.2188474935755949E-13</v>
      </c>
      <c r="AG10" s="247">
        <f>IFERROR(('Sim_MIP_Of_(IxI)'!AG10/'MIP(IxI)_TFEVP'!AG10-1)*100,0)</f>
        <v>-1.1102230246251565E-14</v>
      </c>
      <c r="AH10" s="247">
        <f>IFERROR(('Sim_MIP_Of_(IxI)'!AH10/'MIP(IxI)_TFEVP'!AH10-1)*100,0)</f>
        <v>-7.7715611723760958E-14</v>
      </c>
      <c r="AI10" s="247">
        <f>IFERROR(('Sim_MIP_Of_(IxI)'!AI10/'MIP(IxI)_TFEVP'!AI10-1)*100,0)</f>
        <v>1.9984014443252818E-13</v>
      </c>
      <c r="AJ10" s="247">
        <f>IFERROR(('Sim_MIP_Of_(IxI)'!AJ10/'MIP(IxI)_TFEVP'!AJ10-1)*100,0)</f>
        <v>0</v>
      </c>
      <c r="AK10" s="247">
        <f>IFERROR(('Sim_MIP_Of_(IxI)'!AK10/'MIP(IxI)_TFEVP'!AK10-1)*100,0)</f>
        <v>5.9952043329758453E-13</v>
      </c>
      <c r="AL10" s="247">
        <f>IFERROR(('Sim_MIP_Of_(IxI)'!AL10/'MIP(IxI)_TFEVP'!AL10-1)*100,0)</f>
        <v>3.1086244689504383E-13</v>
      </c>
      <c r="AM10" s="247">
        <f>IFERROR(('Sim_MIP_Of_(IxI)'!AM10/'MIP(IxI)_TFEVP'!AM10-1)*100,0)</f>
        <v>1.7763568394002505E-13</v>
      </c>
      <c r="AN10" s="247">
        <f>IFERROR(('Sim_MIP_Of_(IxI)'!AN10/'MIP(IxI)_TFEVP'!AN10-1)*100,0)</f>
        <v>6.6613381477509392E-14</v>
      </c>
      <c r="AO10" s="247">
        <f>IFERROR(('Sim_MIP_Of_(IxI)'!AO10/'MIP(IxI)_TFEVP'!AO10-1)*100,0)</f>
        <v>1.7763568394002505E-13</v>
      </c>
      <c r="AP10" s="247">
        <f>IFERROR(('Sim_MIP_Of_(IxI)'!AP10/'MIP(IxI)_TFEVP'!AP10-1)*100,0)</f>
        <v>8.8817841970012523E-14</v>
      </c>
      <c r="AQ10" s="247">
        <f>IFERROR(('Sim_MIP_Of_(IxI)'!AQ10/'MIP(IxI)_TFEVP'!AQ10-1)*100,0)</f>
        <v>-8.8817841970012523E-14</v>
      </c>
      <c r="AR10" s="247">
        <f>IFERROR(('Sim_MIP_Of_(IxI)'!AR10/'MIP(IxI)_TFEVP'!AR10-1)*100,0)</f>
        <v>-8.8817841970012523E-14</v>
      </c>
      <c r="AS10" s="247">
        <f>IFERROR(('Sim_MIP_Of_(IxI)'!AS10/'MIP(IxI)_TFEVP'!AS10-1)*100,0)</f>
        <v>2.6645352591003757E-13</v>
      </c>
      <c r="AT10" s="247">
        <f>IFERROR(('Sim_MIP_Of_(IxI)'!AT10/'MIP(IxI)_TFEVP'!AT10-1)*100,0)</f>
        <v>4.8849813083506888E-13</v>
      </c>
      <c r="AU10" s="247">
        <f>IFERROR(('Sim_MIP_Of_(IxI)'!AU10/'MIP(IxI)_TFEVP'!AU10-1)*100,0)</f>
        <v>4.4408920985006262E-14</v>
      </c>
      <c r="AV10" s="247">
        <f>IFERROR(('Sim_MIP_Of_(IxI)'!AV10/'MIP(IxI)_TFEVP'!AV10-1)*100,0)</f>
        <v>-1.1102230246251565E-14</v>
      </c>
      <c r="AW10" s="247">
        <f>IFERROR(('Sim_MIP_Of_(IxI)'!AW10/'MIP(IxI)_TFEVP'!AW10-1)*100,0)</f>
        <v>-9.9920072216264089E-14</v>
      </c>
      <c r="AX10" s="247">
        <f>IFERROR(('Sim_MIP_Of_(IxI)'!AX10/'MIP(IxI)_TFEVP'!AX10-1)*100,0)</f>
        <v>0</v>
      </c>
      <c r="AY10" s="247">
        <f>IFERROR(('Sim_MIP_Of_(IxI)'!AY10/'MIP(IxI)_TFEVP'!AY10-1)*100,0)</f>
        <v>1.9984014443252818E-13</v>
      </c>
      <c r="AZ10" s="247">
        <f>IFERROR(('Sim_MIP_Of_(IxI)'!AZ10/'MIP(IxI)_TFEVP'!AZ10-1)*100,0)</f>
        <v>-3.3306690738754696E-14</v>
      </c>
      <c r="BA10" s="247">
        <f>IFERROR(('Sim_MIP_Of_(IxI)'!BA10/'MIP(IxI)_TFEVP'!BA10-1)*100,0)</f>
        <v>3.1086244689504383E-13</v>
      </c>
      <c r="BB10" s="247">
        <f>IFERROR(('Sim_MIP_Of_(IxI)'!BB10/'MIP(IxI)_TFEVP'!BB10-1)*100,0)</f>
        <v>2.4424906541753444E-13</v>
      </c>
      <c r="BC10" s="247">
        <f>IFERROR(('Sim_MIP_Of_(IxI)'!BC10/'MIP(IxI)_TFEVP'!BC10-1)*100,0)</f>
        <v>1.7763568394002505E-13</v>
      </c>
      <c r="BD10" s="247">
        <f>IFERROR(('Sim_MIP_Of_(IxI)'!BD10/'MIP(IxI)_TFEVP'!BD10-1)*100,0)</f>
        <v>1.9984014443252818E-13</v>
      </c>
      <c r="BE10" s="247">
        <f>IFERROR(('Sim_MIP_Of_(IxI)'!BE10/'MIP(IxI)_TFEVP'!BE10-1)*100,0)</f>
        <v>-1.6653345369377348E-13</v>
      </c>
      <c r="BF10" s="247">
        <f>IFERROR(('Sim_MIP_Of_(IxI)'!BF10/'MIP(IxI)_TFEVP'!BF10-1)*100,0)</f>
        <v>3.5527136788005009E-13</v>
      </c>
      <c r="BG10" s="247">
        <f>IFERROR(('Sim_MIP_Of_(IxI)'!BG10/'MIP(IxI)_TFEVP'!BG10-1)*100,0)</f>
        <v>4.4408920985006262E-14</v>
      </c>
      <c r="BH10" s="247">
        <f>IFERROR(('Sim_MIP_Of_(IxI)'!BH10/'MIP(IxI)_TFEVP'!BH10-1)*100,0)</f>
        <v>1.5543122344752192E-13</v>
      </c>
      <c r="BI10" s="247">
        <f>IFERROR(('Sim_MIP_Of_(IxI)'!BI10/'MIP(IxI)_TFEVP'!BI10-1)*100,0)</f>
        <v>3.7747582837255322E-13</v>
      </c>
      <c r="BJ10" s="247">
        <f>IFERROR(('Sim_MIP_Of_(IxI)'!BJ10/'MIP(IxI)_TFEVP'!BJ10-1)*100,0)</f>
        <v>2.2204460492503131E-14</v>
      </c>
      <c r="BK10" s="247">
        <f>IFERROR(('Sim_MIP_Of_(IxI)'!BK10/'MIP(IxI)_TFEVP'!BK10-1)*100,0)</f>
        <v>-3.3306690738754696E-14</v>
      </c>
      <c r="BL10" s="247">
        <f>IFERROR(('Sim_MIP_Of_(IxI)'!BL10/'MIP(IxI)_TFEVP'!BL10-1)*100,0)</f>
        <v>-9.9920072216264089E-14</v>
      </c>
      <c r="BM10" s="247">
        <f>IFERROR(('Sim_MIP_Of_(IxI)'!BM10/'MIP(IxI)_TFEVP'!BM10-1)*100,0)</f>
        <v>-5.5511151231257827E-14</v>
      </c>
      <c r="BN10" s="247">
        <f>IFERROR(('Sim_MIP_Of_(IxI)'!BN10/'MIP(IxI)_TFEVP'!BN10-1)*100,0)</f>
        <v>1.5543122344752192E-13</v>
      </c>
      <c r="BO10" s="247">
        <f>IFERROR(('Sim_MIP_Of_(IxI)'!BO10/'MIP(IxI)_TFEVP'!BO10-1)*100,0)</f>
        <v>1.9984014443252818E-13</v>
      </c>
      <c r="BP10" s="247">
        <f>IFERROR(('Sim_MIP_Of_(IxI)'!BP10/'MIP(IxI)_TFEVP'!BP10-1)*100,0)</f>
        <v>1.3322676295501878E-13</v>
      </c>
      <c r="BQ10" s="247">
        <f>IFERROR(('Sim_MIP_Of_(IxI)'!BQ10/'MIP(IxI)_TFEVP'!BQ10-1)*100,0)</f>
        <v>8.8817841970012523E-14</v>
      </c>
      <c r="BR10" s="247">
        <f>IFERROR(('Sim_MIP_Of_(IxI)'!BR10/'MIP(IxI)_TFEVP'!BR10-1)*100,0)</f>
        <v>2.2204460492503131E-14</v>
      </c>
      <c r="BS10" s="247">
        <f>IFERROR(('Sim_MIP_Of_(IxI)'!BS10/'MIP(IxI)_TFEVP'!BS10-1)*100,0)</f>
        <v>1.1102230246251565E-13</v>
      </c>
      <c r="BT10" s="247">
        <f>IFERROR(('Sim_MIP_Of_(IxI)'!BT10/'MIP(IxI)_TFEVP'!BT10-1)*100,0)</f>
        <v>2.2204460492503131E-13</v>
      </c>
      <c r="BU10" s="247">
        <f>IFERROR(('Sim_MIP_Of_(IxI)'!BU10/'MIP(IxI)_TFEVP'!BU10-1)*100,0)</f>
        <v>1.1102230246251565E-13</v>
      </c>
      <c r="BV10" s="247">
        <f>IFERROR(('Sim_MIP_Of_(IxI)'!BV10/'MIP(IxI)_TFEVP'!BV10-1)*100,0)</f>
        <v>2.886579864025407E-13</v>
      </c>
      <c r="BW10" s="247">
        <f>IFERROR(('Sim_MIP_Of_(IxI)'!BW10/'MIP(IxI)_TFEVP'!BW10-1)*100,0)</f>
        <v>1.1102230246251565E-13</v>
      </c>
      <c r="BX10" s="247">
        <f>IFERROR(('Sim_MIP_Of_(IxI)'!BX10/'MIP(IxI)_TFEVP'!BX10-1)*100,0)</f>
        <v>4.4408920985006262E-14</v>
      </c>
      <c r="BY10" s="247">
        <f>IFERROR(('Sim_MIP_Of_(IxI)'!BY10/'MIP(IxI)_TFEVP'!BY10-1)*100,0)</f>
        <v>3.7747582837255322E-13</v>
      </c>
      <c r="BZ10" s="247">
        <f>IFERROR(('Sim_MIP_Of_(IxI)'!BZ10/'MIP(IxI)_TFEVP'!BZ10-1)*100,0)</f>
        <v>3.5527136788005009E-13</v>
      </c>
      <c r="CA10" s="265">
        <f>IFERROR(('Sim_MIP_Of_(IxI)'!CA10/'MIP(IxI)_TFEVP'!CA10-1)*100,0)</f>
        <v>0</v>
      </c>
      <c r="CB10" s="256">
        <f>IFERROR(('Sim_MIP_Of_(IxI)'!CB10/'MIP(IxI)_TFEVP'!CB10-1)*100,0)</f>
        <v>-6.6613381477509392E-14</v>
      </c>
      <c r="CC10" s="246">
        <f>IFERROR(('Sim_MIP_Of_(IxI)'!CC10/'MIP(IxI)_TFEVP'!CC10-1)*100,0)</f>
        <v>1.5543122344752192E-13</v>
      </c>
      <c r="CD10" s="247">
        <f>IFERROR(('Sim_MIP_Of_(IxI)'!CD10/'MIP(IxI)_TFEVP'!CD10-1)*100,0)</f>
        <v>0</v>
      </c>
      <c r="CE10" s="247">
        <f>IFERROR(('Sim_MIP_Of_(IxI)'!CE10/'MIP(IxI)_TFEVP'!CE10-1)*100,0)</f>
        <v>0</v>
      </c>
      <c r="CF10" s="247">
        <f>IFERROR(('Sim_MIP_Of_(IxI)'!CF10/'MIP(IxI)_TFEVP'!CF10-1)*100,0)</f>
        <v>2.2204460492503131E-14</v>
      </c>
      <c r="CG10" s="247">
        <f>IFERROR(('Sim_MIP_Of_(IxI)'!CG10/'MIP(IxI)_TFEVP'!CG10-1)*100,0)</f>
        <v>8.8817841970012523E-14</v>
      </c>
      <c r="CH10" s="248">
        <f>IFERROR(('Sim_MIP_Of_(IxI)'!CH10/'MIP(IxI)_TFEVP'!CH10-1)*100,0)</f>
        <v>2.2204460492503131E-14</v>
      </c>
      <c r="CI10" s="279">
        <f>IFERROR(('Sim_MIP_Of_(IxI)'!CI10/'MIP(IxI)_TFEVP'!CI10-1)*100,0)</f>
        <v>6.6613381477509392E-14</v>
      </c>
    </row>
    <row r="11" spans="1:93" ht="19.5" x14ac:dyDescent="0.25">
      <c r="A11" s="30"/>
      <c r="B11" s="42" t="s">
        <v>2</v>
      </c>
      <c r="C11" s="43" t="s">
        <v>113</v>
      </c>
      <c r="D11" s="246">
        <f>IFERROR(('Sim_MIP_Of_(IxI)'!D11/'MIP(IxI)_TFEVP'!D11-1)*100,0)</f>
        <v>-5.5511151231257827E-14</v>
      </c>
      <c r="E11" s="247">
        <f>IFERROR(('Sim_MIP_Of_(IxI)'!E11/'MIP(IxI)_TFEVP'!E11-1)*100,0)</f>
        <v>-1.2212453270876722E-13</v>
      </c>
      <c r="F11" s="247">
        <f>IFERROR(('Sim_MIP_Of_(IxI)'!F11/'MIP(IxI)_TFEVP'!F11-1)*100,0)</f>
        <v>1.1102230246251565E-13</v>
      </c>
      <c r="G11" s="247">
        <f>IFERROR(('Sim_MIP_Of_(IxI)'!G11/'MIP(IxI)_TFEVP'!G11-1)*100,0)</f>
        <v>2.2204460492503131E-14</v>
      </c>
      <c r="H11" s="247">
        <f>IFERROR(('Sim_MIP_Of_(IxI)'!H11/'MIP(IxI)_TFEVP'!H11-1)*100,0)</f>
        <v>6.2172489379008766E-13</v>
      </c>
      <c r="I11" s="247">
        <f>IFERROR(('Sim_MIP_Of_(IxI)'!I11/'MIP(IxI)_TFEVP'!I11-1)*100,0)</f>
        <v>2.2204460492503131E-13</v>
      </c>
      <c r="J11" s="247">
        <f>IFERROR(('Sim_MIP_Of_(IxI)'!J11/'MIP(IxI)_TFEVP'!J11-1)*100,0)</f>
        <v>2.6645352591003757E-13</v>
      </c>
      <c r="K11" s="247">
        <f>IFERROR(('Sim_MIP_Of_(IxI)'!K11/'MIP(IxI)_TFEVP'!K11-1)*100,0)</f>
        <v>1.7763568394002505E-13</v>
      </c>
      <c r="L11" s="247">
        <f>IFERROR(('Sim_MIP_Of_(IxI)'!L11/'MIP(IxI)_TFEVP'!L11-1)*100,0)</f>
        <v>4.4408920985006262E-14</v>
      </c>
      <c r="M11" s="247">
        <f>IFERROR(('Sim_MIP_Of_(IxI)'!M11/'MIP(IxI)_TFEVP'!M11-1)*100,0)</f>
        <v>8.8817841970012523E-14</v>
      </c>
      <c r="N11" s="247">
        <f>IFERROR(('Sim_MIP_Of_(IxI)'!N11/'MIP(IxI)_TFEVP'!N11-1)*100,0)</f>
        <v>1.1102230246251565E-13</v>
      </c>
      <c r="O11" s="247">
        <f>IFERROR(('Sim_MIP_Of_(IxI)'!O11/'MIP(IxI)_TFEVP'!O11-1)*100,0)</f>
        <v>1.3322676295501878E-13</v>
      </c>
      <c r="P11" s="247">
        <f>IFERROR(('Sim_MIP_Of_(IxI)'!P11/'MIP(IxI)_TFEVP'!P11-1)*100,0)</f>
        <v>2.2204460492503131E-13</v>
      </c>
      <c r="Q11" s="247">
        <f>IFERROR(('Sim_MIP_Of_(IxI)'!Q11/'MIP(IxI)_TFEVP'!Q11-1)*100,0)</f>
        <v>2.2204460492503131E-14</v>
      </c>
      <c r="R11" s="247">
        <f>IFERROR(('Sim_MIP_Of_(IxI)'!R11/'MIP(IxI)_TFEVP'!R11-1)*100,0)</f>
        <v>-2.2204460492503131E-14</v>
      </c>
      <c r="S11" s="247">
        <f>IFERROR(('Sim_MIP_Of_(IxI)'!S11/'MIP(IxI)_TFEVP'!S11-1)*100,0)</f>
        <v>-2.2204460492503131E-14</v>
      </c>
      <c r="T11" s="247">
        <f>IFERROR(('Sim_MIP_Of_(IxI)'!T11/'MIP(IxI)_TFEVP'!T11-1)*100,0)</f>
        <v>8.8817841970012523E-14</v>
      </c>
      <c r="U11" s="247">
        <f>IFERROR(('Sim_MIP_Of_(IxI)'!U11/'MIP(IxI)_TFEVP'!U11-1)*100,0)</f>
        <v>1.9984014443252818E-13</v>
      </c>
      <c r="V11" s="247">
        <f>IFERROR(('Sim_MIP_Of_(IxI)'!V11/'MIP(IxI)_TFEVP'!V11-1)*100,0)</f>
        <v>1.7763568394002505E-13</v>
      </c>
      <c r="W11" s="247">
        <f>IFERROR(('Sim_MIP_Of_(IxI)'!W11/'MIP(IxI)_TFEVP'!W11-1)*100,0)</f>
        <v>-1.3322676295501878E-13</v>
      </c>
      <c r="X11" s="247">
        <f>IFERROR(('Sim_MIP_Of_(IxI)'!X11/'MIP(IxI)_TFEVP'!X11-1)*100,0)</f>
        <v>-2.3314683517128287E-13</v>
      </c>
      <c r="Y11" s="247">
        <f>IFERROR(('Sim_MIP_Of_(IxI)'!Y11/'MIP(IxI)_TFEVP'!Y11-1)*100,0)</f>
        <v>4.4408920985006262E-14</v>
      </c>
      <c r="Z11" s="247">
        <f>IFERROR(('Sim_MIP_Of_(IxI)'!Z11/'MIP(IxI)_TFEVP'!Z11-1)*100,0)</f>
        <v>4.4408920985006262E-14</v>
      </c>
      <c r="AA11" s="247">
        <f>IFERROR(('Sim_MIP_Of_(IxI)'!AA11/'MIP(IxI)_TFEVP'!AA11-1)*100,0)</f>
        <v>2.2204460492503131E-14</v>
      </c>
      <c r="AB11" s="247">
        <f>IFERROR(('Sim_MIP_Of_(IxI)'!AB11/'MIP(IxI)_TFEVP'!AB11-1)*100,0)</f>
        <v>4.4408920985006262E-14</v>
      </c>
      <c r="AC11" s="247">
        <f>IFERROR(('Sim_MIP_Of_(IxI)'!AC11/'MIP(IxI)_TFEVP'!AC11-1)*100,0)</f>
        <v>2.4424906541753444E-13</v>
      </c>
      <c r="AD11" s="247">
        <f>IFERROR(('Sim_MIP_Of_(IxI)'!AD11/'MIP(IxI)_TFEVP'!AD11-1)*100,0)</f>
        <v>-9.9920072216264089E-14</v>
      </c>
      <c r="AE11" s="247">
        <f>IFERROR(('Sim_MIP_Of_(IxI)'!AE11/'MIP(IxI)_TFEVP'!AE11-1)*100,0)</f>
        <v>3.7747582837255322E-13</v>
      </c>
      <c r="AF11" s="247">
        <f>IFERROR(('Sim_MIP_Of_(IxI)'!AF11/'MIP(IxI)_TFEVP'!AF11-1)*100,0)</f>
        <v>1.7763568394002505E-13</v>
      </c>
      <c r="AG11" s="247">
        <f>IFERROR(('Sim_MIP_Of_(IxI)'!AG11/'MIP(IxI)_TFEVP'!AG11-1)*100,0)</f>
        <v>-1.1102230246251565E-13</v>
      </c>
      <c r="AH11" s="247">
        <f>IFERROR(('Sim_MIP_Of_(IxI)'!AH11/'MIP(IxI)_TFEVP'!AH11-1)*100,0)</f>
        <v>1.3322676295501878E-13</v>
      </c>
      <c r="AI11" s="247">
        <f>IFERROR(('Sim_MIP_Of_(IxI)'!AI11/'MIP(IxI)_TFEVP'!AI11-1)*100,0)</f>
        <v>-2.55351295663786E-13</v>
      </c>
      <c r="AJ11" s="247">
        <f>IFERROR(('Sim_MIP_Of_(IxI)'!AJ11/'MIP(IxI)_TFEVP'!AJ11-1)*100,0)</f>
        <v>0</v>
      </c>
      <c r="AK11" s="247">
        <f>IFERROR(('Sim_MIP_Of_(IxI)'!AK11/'MIP(IxI)_TFEVP'!AK11-1)*100,0)</f>
        <v>2.2204460492503131E-14</v>
      </c>
      <c r="AL11" s="247">
        <f>IFERROR(('Sim_MIP_Of_(IxI)'!AL11/'MIP(IxI)_TFEVP'!AL11-1)*100,0)</f>
        <v>8.8817841970012523E-14</v>
      </c>
      <c r="AM11" s="247">
        <f>IFERROR(('Sim_MIP_Of_(IxI)'!AM11/'MIP(IxI)_TFEVP'!AM11-1)*100,0)</f>
        <v>6.6613381477509392E-14</v>
      </c>
      <c r="AN11" s="247">
        <f>IFERROR(('Sim_MIP_Of_(IxI)'!AN11/'MIP(IxI)_TFEVP'!AN11-1)*100,0)</f>
        <v>4.4408920985006262E-14</v>
      </c>
      <c r="AO11" s="247">
        <f>IFERROR(('Sim_MIP_Of_(IxI)'!AO11/'MIP(IxI)_TFEVP'!AO11-1)*100,0)</f>
        <v>8.8817841970012523E-14</v>
      </c>
      <c r="AP11" s="247">
        <f>IFERROR(('Sim_MIP_Of_(IxI)'!AP11/'MIP(IxI)_TFEVP'!AP11-1)*100,0)</f>
        <v>2.2204460492503131E-14</v>
      </c>
      <c r="AQ11" s="247">
        <f>IFERROR(('Sim_MIP_Of_(IxI)'!AQ11/'MIP(IxI)_TFEVP'!AQ11-1)*100,0)</f>
        <v>8.8817841970012523E-14</v>
      </c>
      <c r="AR11" s="247">
        <f>IFERROR(('Sim_MIP_Of_(IxI)'!AR11/'MIP(IxI)_TFEVP'!AR11-1)*100,0)</f>
        <v>1.5543122344752192E-13</v>
      </c>
      <c r="AS11" s="247">
        <f>IFERROR(('Sim_MIP_Of_(IxI)'!AS11/'MIP(IxI)_TFEVP'!AS11-1)*100,0)</f>
        <v>1.1102230246251565E-13</v>
      </c>
      <c r="AT11" s="247">
        <f>IFERROR(('Sim_MIP_Of_(IxI)'!AT11/'MIP(IxI)_TFEVP'!AT11-1)*100,0)</f>
        <v>-3.1086244689504383E-13</v>
      </c>
      <c r="AU11" s="247">
        <f>IFERROR(('Sim_MIP_Of_(IxI)'!AU11/'MIP(IxI)_TFEVP'!AU11-1)*100,0)</f>
        <v>2.2204460492503131E-13</v>
      </c>
      <c r="AV11" s="247">
        <f>IFERROR(('Sim_MIP_Of_(IxI)'!AV11/'MIP(IxI)_TFEVP'!AV11-1)*100,0)</f>
        <v>6.6613381477509392E-14</v>
      </c>
      <c r="AW11" s="247">
        <f>IFERROR(('Sim_MIP_Of_(IxI)'!AW11/'MIP(IxI)_TFEVP'!AW11-1)*100,0)</f>
        <v>3.1086244689504383E-13</v>
      </c>
      <c r="AX11" s="247">
        <f>IFERROR(('Sim_MIP_Of_(IxI)'!AX11/'MIP(IxI)_TFEVP'!AX11-1)*100,0)</f>
        <v>-1.6653345369377348E-13</v>
      </c>
      <c r="AY11" s="247">
        <f>IFERROR(('Sim_MIP_Of_(IxI)'!AY11/'MIP(IxI)_TFEVP'!AY11-1)*100,0)</f>
        <v>8.8817841970012523E-14</v>
      </c>
      <c r="AZ11" s="247">
        <f>IFERROR(('Sim_MIP_Of_(IxI)'!AZ11/'MIP(IxI)_TFEVP'!AZ11-1)*100,0)</f>
        <v>1.1102230246251565E-13</v>
      </c>
      <c r="BA11" s="247">
        <f>IFERROR(('Sim_MIP_Of_(IxI)'!BA11/'MIP(IxI)_TFEVP'!BA11-1)*100,0)</f>
        <v>-3.9968028886505635E-13</v>
      </c>
      <c r="BB11" s="247">
        <f>IFERROR(('Sim_MIP_Of_(IxI)'!BB11/'MIP(IxI)_TFEVP'!BB11-1)*100,0)</f>
        <v>3.7747582837255322E-13</v>
      </c>
      <c r="BC11" s="247">
        <f>IFERROR(('Sim_MIP_Of_(IxI)'!BC11/'MIP(IxI)_TFEVP'!BC11-1)*100,0)</f>
        <v>8.8817841970012523E-14</v>
      </c>
      <c r="BD11" s="247">
        <f>IFERROR(('Sim_MIP_Of_(IxI)'!BD11/'MIP(IxI)_TFEVP'!BD11-1)*100,0)</f>
        <v>-1.1102230246251565E-13</v>
      </c>
      <c r="BE11" s="247">
        <f>IFERROR(('Sim_MIP_Of_(IxI)'!BE11/'MIP(IxI)_TFEVP'!BE11-1)*100,0)</f>
        <v>2.2204460492503131E-14</v>
      </c>
      <c r="BF11" s="247">
        <f>IFERROR(('Sim_MIP_Of_(IxI)'!BF11/'MIP(IxI)_TFEVP'!BF11-1)*100,0)</f>
        <v>2.886579864025407E-13</v>
      </c>
      <c r="BG11" s="247">
        <f>IFERROR(('Sim_MIP_Of_(IxI)'!BG11/'MIP(IxI)_TFEVP'!BG11-1)*100,0)</f>
        <v>2.2204460492503131E-13</v>
      </c>
      <c r="BH11" s="247">
        <f>IFERROR(('Sim_MIP_Of_(IxI)'!BH11/'MIP(IxI)_TFEVP'!BH11-1)*100,0)</f>
        <v>-1.3322676295501878E-13</v>
      </c>
      <c r="BI11" s="247">
        <f>IFERROR(('Sim_MIP_Of_(IxI)'!BI11/'MIP(IxI)_TFEVP'!BI11-1)*100,0)</f>
        <v>2.6645352591003757E-13</v>
      </c>
      <c r="BJ11" s="247">
        <f>IFERROR(('Sim_MIP_Of_(IxI)'!BJ11/'MIP(IxI)_TFEVP'!BJ11-1)*100,0)</f>
        <v>1.9984014443252818E-13</v>
      </c>
      <c r="BK11" s="247">
        <f>IFERROR(('Sim_MIP_Of_(IxI)'!BK11/'MIP(IxI)_TFEVP'!BK11-1)*100,0)</f>
        <v>1.1102230246251565E-13</v>
      </c>
      <c r="BL11" s="247">
        <f>IFERROR(('Sim_MIP_Of_(IxI)'!BL11/'MIP(IxI)_TFEVP'!BL11-1)*100,0)</f>
        <v>-1.1102230246251565E-14</v>
      </c>
      <c r="BM11" s="247">
        <f>IFERROR(('Sim_MIP_Of_(IxI)'!BM11/'MIP(IxI)_TFEVP'!BM11-1)*100,0)</f>
        <v>-1.2212453270876722E-13</v>
      </c>
      <c r="BN11" s="247">
        <f>IFERROR(('Sim_MIP_Of_(IxI)'!BN11/'MIP(IxI)_TFEVP'!BN11-1)*100,0)</f>
        <v>1.3322676295501878E-13</v>
      </c>
      <c r="BO11" s="247">
        <f>IFERROR(('Sim_MIP_Of_(IxI)'!BO11/'MIP(IxI)_TFEVP'!BO11-1)*100,0)</f>
        <v>-9.9920072216264089E-14</v>
      </c>
      <c r="BP11" s="247">
        <f>IFERROR(('Sim_MIP_Of_(IxI)'!BP11/'MIP(IxI)_TFEVP'!BP11-1)*100,0)</f>
        <v>4.4408920985006262E-14</v>
      </c>
      <c r="BQ11" s="247">
        <f>IFERROR(('Sim_MIP_Of_(IxI)'!BQ11/'MIP(IxI)_TFEVP'!BQ11-1)*100,0)</f>
        <v>4.2188474935755949E-13</v>
      </c>
      <c r="BR11" s="247">
        <f>IFERROR(('Sim_MIP_Of_(IxI)'!BR11/'MIP(IxI)_TFEVP'!BR11-1)*100,0)</f>
        <v>2.4424906541753444E-13</v>
      </c>
      <c r="BS11" s="247">
        <f>IFERROR(('Sim_MIP_Of_(IxI)'!BS11/'MIP(IxI)_TFEVP'!BS11-1)*100,0)</f>
        <v>-4.4408920985006262E-14</v>
      </c>
      <c r="BT11" s="247">
        <f>IFERROR(('Sim_MIP_Of_(IxI)'!BT11/'MIP(IxI)_TFEVP'!BT11-1)*100,0)</f>
        <v>4.4408920985006262E-14</v>
      </c>
      <c r="BU11" s="247">
        <f>IFERROR(('Sim_MIP_Of_(IxI)'!BU11/'MIP(IxI)_TFEVP'!BU11-1)*100,0)</f>
        <v>-3.1086244689504383E-13</v>
      </c>
      <c r="BV11" s="247">
        <f>IFERROR(('Sim_MIP_Of_(IxI)'!BV11/'MIP(IxI)_TFEVP'!BV11-1)*100,0)</f>
        <v>1.7763568394002505E-13</v>
      </c>
      <c r="BW11" s="247">
        <f>IFERROR(('Sim_MIP_Of_(IxI)'!BW11/'MIP(IxI)_TFEVP'!BW11-1)*100,0)</f>
        <v>2.2204460492503131E-13</v>
      </c>
      <c r="BX11" s="247">
        <f>IFERROR(('Sim_MIP_Of_(IxI)'!BX11/'MIP(IxI)_TFEVP'!BX11-1)*100,0)</f>
        <v>1.3322676295501878E-13</v>
      </c>
      <c r="BY11" s="247">
        <f>IFERROR(('Sim_MIP_Of_(IxI)'!BY11/'MIP(IxI)_TFEVP'!BY11-1)*100,0)</f>
        <v>8.8817841970012523E-14</v>
      </c>
      <c r="BZ11" s="247">
        <f>IFERROR(('Sim_MIP_Of_(IxI)'!BZ11/'MIP(IxI)_TFEVP'!BZ11-1)*100,0)</f>
        <v>-3.1086244689504383E-13</v>
      </c>
      <c r="CA11" s="265">
        <f>IFERROR(('Sim_MIP_Of_(IxI)'!CA11/'MIP(IxI)_TFEVP'!CA11-1)*100,0)</f>
        <v>0</v>
      </c>
      <c r="CB11" s="256">
        <f>IFERROR(('Sim_MIP_Of_(IxI)'!CB11/'MIP(IxI)_TFEVP'!CB11-1)*100,0)</f>
        <v>2.2204460492503131E-13</v>
      </c>
      <c r="CC11" s="246">
        <f>IFERROR(('Sim_MIP_Of_(IxI)'!CC11/'MIP(IxI)_TFEVP'!CC11-1)*100,0)</f>
        <v>1.7763568394002505E-13</v>
      </c>
      <c r="CD11" s="247">
        <f>IFERROR(('Sim_MIP_Of_(IxI)'!CD11/'MIP(IxI)_TFEVP'!CD11-1)*100,0)</f>
        <v>0</v>
      </c>
      <c r="CE11" s="247">
        <f>IFERROR(('Sim_MIP_Of_(IxI)'!CE11/'MIP(IxI)_TFEVP'!CE11-1)*100,0)</f>
        <v>0</v>
      </c>
      <c r="CF11" s="247">
        <f>IFERROR(('Sim_MIP_Of_(IxI)'!CF11/'MIP(IxI)_TFEVP'!CF11-1)*100,0)</f>
        <v>1.1102230246251565E-13</v>
      </c>
      <c r="CG11" s="247">
        <f>IFERROR(('Sim_MIP_Of_(IxI)'!CG11/'MIP(IxI)_TFEVP'!CG11-1)*100,0)</f>
        <v>0</v>
      </c>
      <c r="CH11" s="248">
        <f>IFERROR(('Sim_MIP_Of_(IxI)'!CH11/'MIP(IxI)_TFEVP'!CH11-1)*100,0)</f>
        <v>1.1102230246251565E-13</v>
      </c>
      <c r="CI11" s="279">
        <f>IFERROR(('Sim_MIP_Of_(IxI)'!CI11/'MIP(IxI)_TFEVP'!CI11-1)*100,0)</f>
        <v>1.1102230246251565E-13</v>
      </c>
    </row>
    <row r="12" spans="1:93" ht="19.5" x14ac:dyDescent="0.25">
      <c r="A12" s="30"/>
      <c r="B12" s="42" t="s">
        <v>3</v>
      </c>
      <c r="C12" s="43" t="s">
        <v>114</v>
      </c>
      <c r="D12" s="246">
        <f>IFERROR(('Sim_MIP_Of_(IxI)'!D12/'MIP(IxI)_TFEVP'!D12-1)*100,0)</f>
        <v>6.6613381477509392E-14</v>
      </c>
      <c r="E12" s="247">
        <f>IFERROR(('Sim_MIP_Of_(IxI)'!E12/'MIP(IxI)_TFEVP'!E12-1)*100,0)</f>
        <v>-1.3322676295501878E-13</v>
      </c>
      <c r="F12" s="247">
        <f>IFERROR(('Sim_MIP_Of_(IxI)'!F12/'MIP(IxI)_TFEVP'!F12-1)*100,0)</f>
        <v>-2.2204460492503131E-14</v>
      </c>
      <c r="G12" s="247">
        <f>IFERROR(('Sim_MIP_Of_(IxI)'!G12/'MIP(IxI)_TFEVP'!G12-1)*100,0)</f>
        <v>1.3322676295501878E-13</v>
      </c>
      <c r="H12" s="247">
        <f>IFERROR(('Sim_MIP_Of_(IxI)'!H12/'MIP(IxI)_TFEVP'!H12-1)*100,0)</f>
        <v>1.1102230246251565E-13</v>
      </c>
      <c r="I12" s="247">
        <f>IFERROR(('Sim_MIP_Of_(IxI)'!I12/'MIP(IxI)_TFEVP'!I12-1)*100,0)</f>
        <v>0</v>
      </c>
      <c r="J12" s="247">
        <f>IFERROR(('Sim_MIP_Of_(IxI)'!J12/'MIP(IxI)_TFEVP'!J12-1)*100,0)</f>
        <v>2.2204460492503131E-14</v>
      </c>
      <c r="K12" s="247">
        <f>IFERROR(('Sim_MIP_Of_(IxI)'!K12/'MIP(IxI)_TFEVP'!K12-1)*100,0)</f>
        <v>1.1102230246251565E-13</v>
      </c>
      <c r="L12" s="247">
        <f>IFERROR(('Sim_MIP_Of_(IxI)'!L12/'MIP(IxI)_TFEVP'!L12-1)*100,0)</f>
        <v>-9.9920072216264089E-14</v>
      </c>
      <c r="M12" s="247">
        <f>IFERROR(('Sim_MIP_Of_(IxI)'!M12/'MIP(IxI)_TFEVP'!M12-1)*100,0)</f>
        <v>2.2204460492503131E-13</v>
      </c>
      <c r="N12" s="247">
        <f>IFERROR(('Sim_MIP_Of_(IxI)'!N12/'MIP(IxI)_TFEVP'!N12-1)*100,0)</f>
        <v>2.2204460492503131E-13</v>
      </c>
      <c r="O12" s="247">
        <f>IFERROR(('Sim_MIP_Of_(IxI)'!O12/'MIP(IxI)_TFEVP'!O12-1)*100,0)</f>
        <v>1.3322676295501878E-13</v>
      </c>
      <c r="P12" s="247">
        <f>IFERROR(('Sim_MIP_Of_(IxI)'!P12/'MIP(IxI)_TFEVP'!P12-1)*100,0)</f>
        <v>1.9984014443252818E-13</v>
      </c>
      <c r="Q12" s="247">
        <f>IFERROR(('Sim_MIP_Of_(IxI)'!Q12/'MIP(IxI)_TFEVP'!Q12-1)*100,0)</f>
        <v>2.2204460492503131E-13</v>
      </c>
      <c r="R12" s="247">
        <f>IFERROR(('Sim_MIP_Of_(IxI)'!R12/'MIP(IxI)_TFEVP'!R12-1)*100,0)</f>
        <v>8.8817841970012523E-14</v>
      </c>
      <c r="S12" s="247">
        <f>IFERROR(('Sim_MIP_Of_(IxI)'!S12/'MIP(IxI)_TFEVP'!S12-1)*100,0)</f>
        <v>2.886579864025407E-13</v>
      </c>
      <c r="T12" s="247">
        <f>IFERROR(('Sim_MIP_Of_(IxI)'!T12/'MIP(IxI)_TFEVP'!T12-1)*100,0)</f>
        <v>5.5511151231257827E-13</v>
      </c>
      <c r="U12" s="247">
        <f>IFERROR(('Sim_MIP_Of_(IxI)'!U12/'MIP(IxI)_TFEVP'!U12-1)*100,0)</f>
        <v>-3.1086244689504383E-13</v>
      </c>
      <c r="V12" s="247">
        <f>IFERROR(('Sim_MIP_Of_(IxI)'!V12/'MIP(IxI)_TFEVP'!V12-1)*100,0)</f>
        <v>2.4424906541753444E-13</v>
      </c>
      <c r="W12" s="247">
        <f>IFERROR(('Sim_MIP_Of_(IxI)'!W12/'MIP(IxI)_TFEVP'!W12-1)*100,0)</f>
        <v>1.5543122344752192E-13</v>
      </c>
      <c r="X12" s="247">
        <f>IFERROR(('Sim_MIP_Of_(IxI)'!X12/'MIP(IxI)_TFEVP'!X12-1)*100,0)</f>
        <v>1.1102230246251565E-13</v>
      </c>
      <c r="Y12" s="247">
        <f>IFERROR(('Sim_MIP_Of_(IxI)'!Y12/'MIP(IxI)_TFEVP'!Y12-1)*100,0)</f>
        <v>-1.2212453270876722E-13</v>
      </c>
      <c r="Z12" s="247">
        <f>IFERROR(('Sim_MIP_Of_(IxI)'!Z12/'MIP(IxI)_TFEVP'!Z12-1)*100,0)</f>
        <v>3.1086244689504383E-13</v>
      </c>
      <c r="AA12" s="247">
        <f>IFERROR(('Sim_MIP_Of_(IxI)'!AA12/'MIP(IxI)_TFEVP'!AA12-1)*100,0)</f>
        <v>4.4408920985006262E-13</v>
      </c>
      <c r="AB12" s="247">
        <f>IFERROR(('Sim_MIP_Of_(IxI)'!AB12/'MIP(IxI)_TFEVP'!AB12-1)*100,0)</f>
        <v>5.3290705182007514E-13</v>
      </c>
      <c r="AC12" s="247">
        <f>IFERROR(('Sim_MIP_Of_(IxI)'!AC12/'MIP(IxI)_TFEVP'!AC12-1)*100,0)</f>
        <v>2.4424906541753444E-13</v>
      </c>
      <c r="AD12" s="247">
        <f>IFERROR(('Sim_MIP_Of_(IxI)'!AD12/'MIP(IxI)_TFEVP'!AD12-1)*100,0)</f>
        <v>2.6645352591003757E-13</v>
      </c>
      <c r="AE12" s="247">
        <f>IFERROR(('Sim_MIP_Of_(IxI)'!AE12/'MIP(IxI)_TFEVP'!AE12-1)*100,0)</f>
        <v>5.773159728050814E-13</v>
      </c>
      <c r="AF12" s="247">
        <f>IFERROR(('Sim_MIP_Of_(IxI)'!AF12/'MIP(IxI)_TFEVP'!AF12-1)*100,0)</f>
        <v>8.8817841970012523E-14</v>
      </c>
      <c r="AG12" s="247">
        <f>IFERROR(('Sim_MIP_Of_(IxI)'!AG12/'MIP(IxI)_TFEVP'!AG12-1)*100,0)</f>
        <v>-5.5511151231257827E-14</v>
      </c>
      <c r="AH12" s="247">
        <f>IFERROR(('Sim_MIP_Of_(IxI)'!AH12/'MIP(IxI)_TFEVP'!AH12-1)*100,0)</f>
        <v>4.4408920985006262E-14</v>
      </c>
      <c r="AI12" s="247">
        <f>IFERROR(('Sim_MIP_Of_(IxI)'!AI12/'MIP(IxI)_TFEVP'!AI12-1)*100,0)</f>
        <v>3.3306690738754696E-13</v>
      </c>
      <c r="AJ12" s="247">
        <f>IFERROR(('Sim_MIP_Of_(IxI)'!AJ12/'MIP(IxI)_TFEVP'!AJ12-1)*100,0)</f>
        <v>0</v>
      </c>
      <c r="AK12" s="247">
        <f>IFERROR(('Sim_MIP_Of_(IxI)'!AK12/'MIP(IxI)_TFEVP'!AK12-1)*100,0)</f>
        <v>7.3274719625260332E-13</v>
      </c>
      <c r="AL12" s="247">
        <f>IFERROR(('Sim_MIP_Of_(IxI)'!AL12/'MIP(IxI)_TFEVP'!AL12-1)*100,0)</f>
        <v>2.4424906541753444E-13</v>
      </c>
      <c r="AM12" s="247">
        <f>IFERROR(('Sim_MIP_Of_(IxI)'!AM12/'MIP(IxI)_TFEVP'!AM12-1)*100,0)</f>
        <v>-6.6613381477509392E-14</v>
      </c>
      <c r="AN12" s="247">
        <f>IFERROR(('Sim_MIP_Of_(IxI)'!AN12/'MIP(IxI)_TFEVP'!AN12-1)*100,0)</f>
        <v>-2.2204460492503131E-14</v>
      </c>
      <c r="AO12" s="247">
        <f>IFERROR(('Sim_MIP_Of_(IxI)'!AO12/'MIP(IxI)_TFEVP'!AO12-1)*100,0)</f>
        <v>1.7763568394002505E-13</v>
      </c>
      <c r="AP12" s="247">
        <f>IFERROR(('Sim_MIP_Of_(IxI)'!AP12/'MIP(IxI)_TFEVP'!AP12-1)*100,0)</f>
        <v>-1.8873791418627661E-13</v>
      </c>
      <c r="AQ12" s="247">
        <f>IFERROR(('Sim_MIP_Of_(IxI)'!AQ12/'MIP(IxI)_TFEVP'!AQ12-1)*100,0)</f>
        <v>2.4424906541753444E-13</v>
      </c>
      <c r="AR12" s="247">
        <f>IFERROR(('Sim_MIP_Of_(IxI)'!AR12/'MIP(IxI)_TFEVP'!AR12-1)*100,0)</f>
        <v>1.9984014443252818E-13</v>
      </c>
      <c r="AS12" s="247">
        <f>IFERROR(('Sim_MIP_Of_(IxI)'!AS12/'MIP(IxI)_TFEVP'!AS12-1)*100,0)</f>
        <v>4.8849813083506888E-13</v>
      </c>
      <c r="AT12" s="247">
        <f>IFERROR(('Sim_MIP_Of_(IxI)'!AT12/'MIP(IxI)_TFEVP'!AT12-1)*100,0)</f>
        <v>8.8817841970012523E-14</v>
      </c>
      <c r="AU12" s="247">
        <f>IFERROR(('Sim_MIP_Of_(IxI)'!AU12/'MIP(IxI)_TFEVP'!AU12-1)*100,0)</f>
        <v>1.9984014443252818E-13</v>
      </c>
      <c r="AV12" s="247">
        <f>IFERROR(('Sim_MIP_Of_(IxI)'!AV12/'MIP(IxI)_TFEVP'!AV12-1)*100,0)</f>
        <v>2.2204460492503131E-14</v>
      </c>
      <c r="AW12" s="247">
        <f>IFERROR(('Sim_MIP_Of_(IxI)'!AW12/'MIP(IxI)_TFEVP'!AW12-1)*100,0)</f>
        <v>1.9984014443252818E-13</v>
      </c>
      <c r="AX12" s="247">
        <f>IFERROR(('Sim_MIP_Of_(IxI)'!AX12/'MIP(IxI)_TFEVP'!AX12-1)*100,0)</f>
        <v>3.3306690738754696E-13</v>
      </c>
      <c r="AY12" s="247">
        <f>IFERROR(('Sim_MIP_Of_(IxI)'!AY12/'MIP(IxI)_TFEVP'!AY12-1)*100,0)</f>
        <v>2.886579864025407E-13</v>
      </c>
      <c r="AZ12" s="247">
        <f>IFERROR(('Sim_MIP_Of_(IxI)'!AZ12/'MIP(IxI)_TFEVP'!AZ12-1)*100,0)</f>
        <v>3.7747582837255322E-13</v>
      </c>
      <c r="BA12" s="247">
        <f>IFERROR(('Sim_MIP_Of_(IxI)'!BA12/'MIP(IxI)_TFEVP'!BA12-1)*100,0)</f>
        <v>2.2204460492503131E-13</v>
      </c>
      <c r="BB12" s="247">
        <f>IFERROR(('Sim_MIP_Of_(IxI)'!BB12/'MIP(IxI)_TFEVP'!BB12-1)*100,0)</f>
        <v>3.5527136788005009E-13</v>
      </c>
      <c r="BC12" s="247">
        <f>IFERROR(('Sim_MIP_Of_(IxI)'!BC12/'MIP(IxI)_TFEVP'!BC12-1)*100,0)</f>
        <v>3.5527136788005009E-13</v>
      </c>
      <c r="BD12" s="247">
        <f>IFERROR(('Sim_MIP_Of_(IxI)'!BD12/'MIP(IxI)_TFEVP'!BD12-1)*100,0)</f>
        <v>2.4424906541753444E-13</v>
      </c>
      <c r="BE12" s="247">
        <f>IFERROR(('Sim_MIP_Of_(IxI)'!BE12/'MIP(IxI)_TFEVP'!BE12-1)*100,0)</f>
        <v>3.3306690738754696E-13</v>
      </c>
      <c r="BF12" s="247">
        <f>IFERROR(('Sim_MIP_Of_(IxI)'!BF12/'MIP(IxI)_TFEVP'!BF12-1)*100,0)</f>
        <v>4.8849813083506888E-13</v>
      </c>
      <c r="BG12" s="247">
        <f>IFERROR(('Sim_MIP_Of_(IxI)'!BG12/'MIP(IxI)_TFEVP'!BG12-1)*100,0)</f>
        <v>0</v>
      </c>
      <c r="BH12" s="247">
        <f>IFERROR(('Sim_MIP_Of_(IxI)'!BH12/'MIP(IxI)_TFEVP'!BH12-1)*100,0)</f>
        <v>2.2204460492503131E-14</v>
      </c>
      <c r="BI12" s="247">
        <f>IFERROR(('Sim_MIP_Of_(IxI)'!BI12/'MIP(IxI)_TFEVP'!BI12-1)*100,0)</f>
        <v>3.1086244689504383E-13</v>
      </c>
      <c r="BJ12" s="247">
        <f>IFERROR(('Sim_MIP_Of_(IxI)'!BJ12/'MIP(IxI)_TFEVP'!BJ12-1)*100,0)</f>
        <v>2.2204460492503131E-14</v>
      </c>
      <c r="BK12" s="247">
        <f>IFERROR(('Sim_MIP_Of_(IxI)'!BK12/'MIP(IxI)_TFEVP'!BK12-1)*100,0)</f>
        <v>-3.3306690738754696E-14</v>
      </c>
      <c r="BL12" s="247">
        <f>IFERROR(('Sim_MIP_Of_(IxI)'!BL12/'MIP(IxI)_TFEVP'!BL12-1)*100,0)</f>
        <v>1.3322676295501878E-13</v>
      </c>
      <c r="BM12" s="247">
        <f>IFERROR(('Sim_MIP_Of_(IxI)'!BM12/'MIP(IxI)_TFEVP'!BM12-1)*100,0)</f>
        <v>1.7763568394002505E-13</v>
      </c>
      <c r="BN12" s="247">
        <f>IFERROR(('Sim_MIP_Of_(IxI)'!BN12/'MIP(IxI)_TFEVP'!BN12-1)*100,0)</f>
        <v>1.1102230246251565E-13</v>
      </c>
      <c r="BO12" s="247">
        <f>IFERROR(('Sim_MIP_Of_(IxI)'!BO12/'MIP(IxI)_TFEVP'!BO12-1)*100,0)</f>
        <v>6.2172489379008766E-13</v>
      </c>
      <c r="BP12" s="247">
        <f>IFERROR(('Sim_MIP_Of_(IxI)'!BP12/'MIP(IxI)_TFEVP'!BP12-1)*100,0)</f>
        <v>-8.8817841970012523E-14</v>
      </c>
      <c r="BQ12" s="247">
        <f>IFERROR(('Sim_MIP_Of_(IxI)'!BQ12/'MIP(IxI)_TFEVP'!BQ12-1)*100,0)</f>
        <v>1.7763568394002505E-13</v>
      </c>
      <c r="BR12" s="247">
        <f>IFERROR(('Sim_MIP_Of_(IxI)'!BR12/'MIP(IxI)_TFEVP'!BR12-1)*100,0)</f>
        <v>-4.4408920985006262E-14</v>
      </c>
      <c r="BS12" s="247">
        <f>IFERROR(('Sim_MIP_Of_(IxI)'!BS12/'MIP(IxI)_TFEVP'!BS12-1)*100,0)</f>
        <v>5.3290705182007514E-13</v>
      </c>
      <c r="BT12" s="247">
        <f>IFERROR(('Sim_MIP_Of_(IxI)'!BT12/'MIP(IxI)_TFEVP'!BT12-1)*100,0)</f>
        <v>2.886579864025407E-13</v>
      </c>
      <c r="BU12" s="247">
        <f>IFERROR(('Sim_MIP_Of_(IxI)'!BU12/'MIP(IxI)_TFEVP'!BU12-1)*100,0)</f>
        <v>3.9968028886505635E-13</v>
      </c>
      <c r="BV12" s="247">
        <f>IFERROR(('Sim_MIP_Of_(IxI)'!BV12/'MIP(IxI)_TFEVP'!BV12-1)*100,0)</f>
        <v>-3.4416913763379853E-13</v>
      </c>
      <c r="BW12" s="247">
        <f>IFERROR(('Sim_MIP_Of_(IxI)'!BW12/'MIP(IxI)_TFEVP'!BW12-1)*100,0)</f>
        <v>3.5527136788005009E-13</v>
      </c>
      <c r="BX12" s="247">
        <f>IFERROR(('Sim_MIP_Of_(IxI)'!BX12/'MIP(IxI)_TFEVP'!BX12-1)*100,0)</f>
        <v>3.3306690738754696E-13</v>
      </c>
      <c r="BY12" s="247">
        <f>IFERROR(('Sim_MIP_Of_(IxI)'!BY12/'MIP(IxI)_TFEVP'!BY12-1)*100,0)</f>
        <v>8.8817841970012523E-14</v>
      </c>
      <c r="BZ12" s="247">
        <f>IFERROR(('Sim_MIP_Of_(IxI)'!BZ12/'MIP(IxI)_TFEVP'!BZ12-1)*100,0)</f>
        <v>4.4408920985006262E-13</v>
      </c>
      <c r="CA12" s="265">
        <f>IFERROR(('Sim_MIP_Of_(IxI)'!CA12/'MIP(IxI)_TFEVP'!CA12-1)*100,0)</f>
        <v>0</v>
      </c>
      <c r="CB12" s="256">
        <f>IFERROR(('Sim_MIP_Of_(IxI)'!CB12/'MIP(IxI)_TFEVP'!CB12-1)*100,0)</f>
        <v>2.2204460492503131E-14</v>
      </c>
      <c r="CC12" s="246">
        <f>IFERROR(('Sim_MIP_Of_(IxI)'!CC12/'MIP(IxI)_TFEVP'!CC12-1)*100,0)</f>
        <v>2.2204460492503131E-13</v>
      </c>
      <c r="CD12" s="247">
        <f>IFERROR(('Sim_MIP_Of_(IxI)'!CD12/'MIP(IxI)_TFEVP'!CD12-1)*100,0)</f>
        <v>0</v>
      </c>
      <c r="CE12" s="247">
        <f>IFERROR(('Sim_MIP_Of_(IxI)'!CE12/'MIP(IxI)_TFEVP'!CE12-1)*100,0)</f>
        <v>0</v>
      </c>
      <c r="CF12" s="247">
        <f>IFERROR(('Sim_MIP_Of_(IxI)'!CF12/'MIP(IxI)_TFEVP'!CF12-1)*100,0)</f>
        <v>1.1102230246251565E-13</v>
      </c>
      <c r="CG12" s="247">
        <f>IFERROR(('Sim_MIP_Of_(IxI)'!CG12/'MIP(IxI)_TFEVP'!CG12-1)*100,0)</f>
        <v>0</v>
      </c>
      <c r="CH12" s="248">
        <f>IFERROR(('Sim_MIP_Of_(IxI)'!CH12/'MIP(IxI)_TFEVP'!CH12-1)*100,0)</f>
        <v>1.3322676295501878E-13</v>
      </c>
      <c r="CI12" s="279">
        <f>IFERROR(('Sim_MIP_Of_(IxI)'!CI12/'MIP(IxI)_TFEVP'!CI12-1)*100,0)</f>
        <v>1.5543122344752192E-13</v>
      </c>
    </row>
    <row r="13" spans="1:93" ht="19.5" x14ac:dyDescent="0.25">
      <c r="A13" s="30"/>
      <c r="B13" s="42" t="s">
        <v>4</v>
      </c>
      <c r="C13" s="43" t="s">
        <v>115</v>
      </c>
      <c r="D13" s="246">
        <f>IFERROR(('Sim_MIP_Of_(IxI)'!D13/'MIP(IxI)_TFEVP'!D13-1)*100,0)</f>
        <v>-1.5543122344752192E-13</v>
      </c>
      <c r="E13" s="247">
        <f>IFERROR(('Sim_MIP_Of_(IxI)'!E13/'MIP(IxI)_TFEVP'!E13-1)*100,0)</f>
        <v>-1.3322676295501878E-13</v>
      </c>
      <c r="F13" s="247">
        <f>IFERROR(('Sim_MIP_Of_(IxI)'!F13/'MIP(IxI)_TFEVP'!F13-1)*100,0)</f>
        <v>-2.886579864025407E-13</v>
      </c>
      <c r="G13" s="247">
        <f>IFERROR(('Sim_MIP_Of_(IxI)'!G13/'MIP(IxI)_TFEVP'!G13-1)*100,0)</f>
        <v>-3.9968028886505635E-13</v>
      </c>
      <c r="H13" s="247">
        <f>IFERROR(('Sim_MIP_Of_(IxI)'!H13/'MIP(IxI)_TFEVP'!H13-1)*100,0)</f>
        <v>8.8817841970012523E-14</v>
      </c>
      <c r="I13" s="247">
        <f>IFERROR(('Sim_MIP_Of_(IxI)'!I13/'MIP(IxI)_TFEVP'!I13-1)*100,0)</f>
        <v>2.6645352591003757E-13</v>
      </c>
      <c r="J13" s="247">
        <f>IFERROR(('Sim_MIP_Of_(IxI)'!J13/'MIP(IxI)_TFEVP'!J13-1)*100,0)</f>
        <v>1.7763568394002505E-13</v>
      </c>
      <c r="K13" s="247">
        <f>IFERROR(('Sim_MIP_Of_(IxI)'!K13/'MIP(IxI)_TFEVP'!K13-1)*100,0)</f>
        <v>-3.5527136788005009E-13</v>
      </c>
      <c r="L13" s="247">
        <f>IFERROR(('Sim_MIP_Of_(IxI)'!L13/'MIP(IxI)_TFEVP'!L13-1)*100,0)</f>
        <v>-2.6645352591003757E-13</v>
      </c>
      <c r="M13" s="247">
        <f>IFERROR(('Sim_MIP_Of_(IxI)'!M13/'MIP(IxI)_TFEVP'!M13-1)*100,0)</f>
        <v>3.9968028886505635E-13</v>
      </c>
      <c r="N13" s="247">
        <f>IFERROR(('Sim_MIP_Of_(IxI)'!N13/'MIP(IxI)_TFEVP'!N13-1)*100,0)</f>
        <v>-1.3322676295501878E-13</v>
      </c>
      <c r="O13" s="247">
        <f>IFERROR(('Sim_MIP_Of_(IxI)'!O13/'MIP(IxI)_TFEVP'!O13-1)*100,0)</f>
        <v>-2.2204460492503131E-13</v>
      </c>
      <c r="P13" s="247">
        <f>IFERROR(('Sim_MIP_Of_(IxI)'!P13/'MIP(IxI)_TFEVP'!P13-1)*100,0)</f>
        <v>-7.7715611723760958E-14</v>
      </c>
      <c r="Q13" s="247">
        <f>IFERROR(('Sim_MIP_Of_(IxI)'!Q13/'MIP(IxI)_TFEVP'!Q13-1)*100,0)</f>
        <v>2.2204460492503131E-14</v>
      </c>
      <c r="R13" s="247">
        <f>IFERROR(('Sim_MIP_Of_(IxI)'!R13/'MIP(IxI)_TFEVP'!R13-1)*100,0)</f>
        <v>2.2204460492503131E-14</v>
      </c>
      <c r="S13" s="247">
        <f>IFERROR(('Sim_MIP_Of_(IxI)'!S13/'MIP(IxI)_TFEVP'!S13-1)*100,0)</f>
        <v>-4.4408920985006262E-14</v>
      </c>
      <c r="T13" s="247">
        <f>IFERROR(('Sim_MIP_Of_(IxI)'!T13/'MIP(IxI)_TFEVP'!T13-1)*100,0)</f>
        <v>-9.9920072216264089E-14</v>
      </c>
      <c r="U13" s="247">
        <f>IFERROR(('Sim_MIP_Of_(IxI)'!U13/'MIP(IxI)_TFEVP'!U13-1)*100,0)</f>
        <v>2.4424906541753444E-13</v>
      </c>
      <c r="V13" s="247">
        <f>IFERROR(('Sim_MIP_Of_(IxI)'!V13/'MIP(IxI)_TFEVP'!V13-1)*100,0)</f>
        <v>-4.4408920985006262E-14</v>
      </c>
      <c r="W13" s="247">
        <f>IFERROR(('Sim_MIP_Of_(IxI)'!W13/'MIP(IxI)_TFEVP'!W13-1)*100,0)</f>
        <v>2.6645352591003757E-13</v>
      </c>
      <c r="X13" s="247">
        <f>IFERROR(('Sim_MIP_Of_(IxI)'!X13/'MIP(IxI)_TFEVP'!X13-1)*100,0)</f>
        <v>-1.2212453270876722E-13</v>
      </c>
      <c r="Y13" s="247">
        <f>IFERROR(('Sim_MIP_Of_(IxI)'!Y13/'MIP(IxI)_TFEVP'!Y13-1)*100,0)</f>
        <v>2.6645352591003757E-13</v>
      </c>
      <c r="Z13" s="247">
        <f>IFERROR(('Sim_MIP_Of_(IxI)'!Z13/'MIP(IxI)_TFEVP'!Z13-1)*100,0)</f>
        <v>6.6613381477509392E-14</v>
      </c>
      <c r="AA13" s="247">
        <f>IFERROR(('Sim_MIP_Of_(IxI)'!AA13/'MIP(IxI)_TFEVP'!AA13-1)*100,0)</f>
        <v>-2.886579864025407E-13</v>
      </c>
      <c r="AB13" s="247">
        <f>IFERROR(('Sim_MIP_Of_(IxI)'!AB13/'MIP(IxI)_TFEVP'!AB13-1)*100,0)</f>
        <v>-2.1094237467877974E-13</v>
      </c>
      <c r="AC13" s="247">
        <f>IFERROR(('Sim_MIP_Of_(IxI)'!AC13/'MIP(IxI)_TFEVP'!AC13-1)*100,0)</f>
        <v>-5.8841820305133297E-13</v>
      </c>
      <c r="AD13" s="247">
        <f>IFERROR(('Sim_MIP_Of_(IxI)'!AD13/'MIP(IxI)_TFEVP'!AD13-1)*100,0)</f>
        <v>8.8817841970012523E-14</v>
      </c>
      <c r="AE13" s="247">
        <f>IFERROR(('Sim_MIP_Of_(IxI)'!AE13/'MIP(IxI)_TFEVP'!AE13-1)*100,0)</f>
        <v>-4.1078251911130792E-13</v>
      </c>
      <c r="AF13" s="247">
        <f>IFERROR(('Sim_MIP_Of_(IxI)'!AF13/'MIP(IxI)_TFEVP'!AF13-1)*100,0)</f>
        <v>-2.2204460492503131E-14</v>
      </c>
      <c r="AG13" s="247">
        <f>IFERROR(('Sim_MIP_Of_(IxI)'!AG13/'MIP(IxI)_TFEVP'!AG13-1)*100,0)</f>
        <v>-7.7715611723760958E-14</v>
      </c>
      <c r="AH13" s="247">
        <f>IFERROR(('Sim_MIP_Of_(IxI)'!AH13/'MIP(IxI)_TFEVP'!AH13-1)*100,0)</f>
        <v>-2.886579864025407E-13</v>
      </c>
      <c r="AI13" s="247">
        <f>IFERROR(('Sim_MIP_Of_(IxI)'!AI13/'MIP(IxI)_TFEVP'!AI13-1)*100,0)</f>
        <v>-3.9968028886505635E-13</v>
      </c>
      <c r="AJ13" s="247">
        <f>IFERROR(('Sim_MIP_Of_(IxI)'!AJ13/'MIP(IxI)_TFEVP'!AJ13-1)*100,0)</f>
        <v>0</v>
      </c>
      <c r="AK13" s="247">
        <f>IFERROR(('Sim_MIP_Of_(IxI)'!AK13/'MIP(IxI)_TFEVP'!AK13-1)*100,0)</f>
        <v>4.2188474935755949E-13</v>
      </c>
      <c r="AL13" s="247">
        <f>IFERROR(('Sim_MIP_Of_(IxI)'!AL13/'MIP(IxI)_TFEVP'!AL13-1)*100,0)</f>
        <v>-1.1102230246251565E-13</v>
      </c>
      <c r="AM13" s="247">
        <f>IFERROR(('Sim_MIP_Of_(IxI)'!AM13/'MIP(IxI)_TFEVP'!AM13-1)*100,0)</f>
        <v>-7.7715611723760958E-14</v>
      </c>
      <c r="AN13" s="247">
        <f>IFERROR(('Sim_MIP_Of_(IxI)'!AN13/'MIP(IxI)_TFEVP'!AN13-1)*100,0)</f>
        <v>-2.4424906541753444E-13</v>
      </c>
      <c r="AO13" s="247">
        <f>IFERROR(('Sim_MIP_Of_(IxI)'!AO13/'MIP(IxI)_TFEVP'!AO13-1)*100,0)</f>
        <v>-2.2204460492503131E-13</v>
      </c>
      <c r="AP13" s="247">
        <f>IFERROR(('Sim_MIP_Of_(IxI)'!AP13/'MIP(IxI)_TFEVP'!AP13-1)*100,0)</f>
        <v>-6.6613381477509392E-14</v>
      </c>
      <c r="AQ13" s="247">
        <f>IFERROR(('Sim_MIP_Of_(IxI)'!AQ13/'MIP(IxI)_TFEVP'!AQ13-1)*100,0)</f>
        <v>-2.2204460492503131E-14</v>
      </c>
      <c r="AR13" s="247">
        <f>IFERROR(('Sim_MIP_Of_(IxI)'!AR13/'MIP(IxI)_TFEVP'!AR13-1)*100,0)</f>
        <v>2.6645352591003757E-13</v>
      </c>
      <c r="AS13" s="247">
        <f>IFERROR(('Sim_MIP_Of_(IxI)'!AS13/'MIP(IxI)_TFEVP'!AS13-1)*100,0)</f>
        <v>1.7763568394002505E-13</v>
      </c>
      <c r="AT13" s="247">
        <f>IFERROR(('Sim_MIP_Of_(IxI)'!AT13/'MIP(IxI)_TFEVP'!AT13-1)*100,0)</f>
        <v>-1.3322676295501878E-13</v>
      </c>
      <c r="AU13" s="247">
        <f>IFERROR(('Sim_MIP_Of_(IxI)'!AU13/'MIP(IxI)_TFEVP'!AU13-1)*100,0)</f>
        <v>-2.2204460492503131E-14</v>
      </c>
      <c r="AV13" s="247">
        <f>IFERROR(('Sim_MIP_Of_(IxI)'!AV13/'MIP(IxI)_TFEVP'!AV13-1)*100,0)</f>
        <v>-9.9920072216264089E-14</v>
      </c>
      <c r="AW13" s="247">
        <f>IFERROR(('Sim_MIP_Of_(IxI)'!AW13/'MIP(IxI)_TFEVP'!AW13-1)*100,0)</f>
        <v>-9.9920072216264089E-14</v>
      </c>
      <c r="AX13" s="247">
        <f>IFERROR(('Sim_MIP_Of_(IxI)'!AX13/'MIP(IxI)_TFEVP'!AX13-1)*100,0)</f>
        <v>8.8817841970012523E-14</v>
      </c>
      <c r="AY13" s="247">
        <f>IFERROR(('Sim_MIP_Of_(IxI)'!AY13/'MIP(IxI)_TFEVP'!AY13-1)*100,0)</f>
        <v>2.2204460492503131E-14</v>
      </c>
      <c r="AZ13" s="247">
        <f>IFERROR(('Sim_MIP_Of_(IxI)'!AZ13/'MIP(IxI)_TFEVP'!AZ13-1)*100,0)</f>
        <v>-3.6637359812630166E-13</v>
      </c>
      <c r="BA13" s="247">
        <f>IFERROR(('Sim_MIP_Of_(IxI)'!BA13/'MIP(IxI)_TFEVP'!BA13-1)*100,0)</f>
        <v>-1.9984014443252818E-13</v>
      </c>
      <c r="BB13" s="247">
        <f>IFERROR(('Sim_MIP_Of_(IxI)'!BB13/'MIP(IxI)_TFEVP'!BB13-1)*100,0)</f>
        <v>-7.7715611723760958E-14</v>
      </c>
      <c r="BC13" s="247">
        <f>IFERROR(('Sim_MIP_Of_(IxI)'!BC13/'MIP(IxI)_TFEVP'!BC13-1)*100,0)</f>
        <v>-1.9984014443252818E-13</v>
      </c>
      <c r="BD13" s="247">
        <f>IFERROR(('Sim_MIP_Of_(IxI)'!BD13/'MIP(IxI)_TFEVP'!BD13-1)*100,0)</f>
        <v>-2.55351295663786E-13</v>
      </c>
      <c r="BE13" s="247">
        <f>IFERROR(('Sim_MIP_Of_(IxI)'!BE13/'MIP(IxI)_TFEVP'!BE13-1)*100,0)</f>
        <v>-7.7715611723760958E-14</v>
      </c>
      <c r="BF13" s="247">
        <f>IFERROR(('Sim_MIP_Of_(IxI)'!BF13/'MIP(IxI)_TFEVP'!BF13-1)*100,0)</f>
        <v>-3.1086244689504383E-13</v>
      </c>
      <c r="BG13" s="247">
        <f>IFERROR(('Sim_MIP_Of_(IxI)'!BG13/'MIP(IxI)_TFEVP'!BG13-1)*100,0)</f>
        <v>-4.1078251911130792E-13</v>
      </c>
      <c r="BH13" s="247">
        <f>IFERROR(('Sim_MIP_Of_(IxI)'!BH13/'MIP(IxI)_TFEVP'!BH13-1)*100,0)</f>
        <v>-5.2180482157382357E-13</v>
      </c>
      <c r="BI13" s="247">
        <f>IFERROR(('Sim_MIP_Of_(IxI)'!BI13/'MIP(IxI)_TFEVP'!BI13-1)*100,0)</f>
        <v>-1.3322676295501878E-13</v>
      </c>
      <c r="BJ13" s="247">
        <f>IFERROR(('Sim_MIP_Of_(IxI)'!BJ13/'MIP(IxI)_TFEVP'!BJ13-1)*100,0)</f>
        <v>-1.7763568394002505E-13</v>
      </c>
      <c r="BK13" s="247">
        <f>IFERROR(('Sim_MIP_Of_(IxI)'!BK13/'MIP(IxI)_TFEVP'!BK13-1)*100,0)</f>
        <v>-2.886579864025407E-13</v>
      </c>
      <c r="BL13" s="247">
        <f>IFERROR(('Sim_MIP_Of_(IxI)'!BL13/'MIP(IxI)_TFEVP'!BL13-1)*100,0)</f>
        <v>-4.7739590058881731E-13</v>
      </c>
      <c r="BM13" s="247">
        <f>IFERROR(('Sim_MIP_Of_(IxI)'!BM13/'MIP(IxI)_TFEVP'!BM13-1)*100,0)</f>
        <v>-1.6653345369377348E-13</v>
      </c>
      <c r="BN13" s="247">
        <f>IFERROR(('Sim_MIP_Of_(IxI)'!BN13/'MIP(IxI)_TFEVP'!BN13-1)*100,0)</f>
        <v>-2.3314683517128287E-13</v>
      </c>
      <c r="BO13" s="247">
        <f>IFERROR(('Sim_MIP_Of_(IxI)'!BO13/'MIP(IxI)_TFEVP'!BO13-1)*100,0)</f>
        <v>-3.6637359812630166E-13</v>
      </c>
      <c r="BP13" s="247">
        <f>IFERROR(('Sim_MIP_Of_(IxI)'!BP13/'MIP(IxI)_TFEVP'!BP13-1)*100,0)</f>
        <v>-1.1102230246251565E-13</v>
      </c>
      <c r="BQ13" s="247">
        <f>IFERROR(('Sim_MIP_Of_(IxI)'!BQ13/'MIP(IxI)_TFEVP'!BQ13-1)*100,0)</f>
        <v>2.886579864025407E-13</v>
      </c>
      <c r="BR13" s="247">
        <f>IFERROR(('Sim_MIP_Of_(IxI)'!BR13/'MIP(IxI)_TFEVP'!BR13-1)*100,0)</f>
        <v>3.5527136788005009E-13</v>
      </c>
      <c r="BS13" s="247">
        <f>IFERROR(('Sim_MIP_Of_(IxI)'!BS13/'MIP(IxI)_TFEVP'!BS13-1)*100,0)</f>
        <v>3.1086244689504383E-13</v>
      </c>
      <c r="BT13" s="247">
        <f>IFERROR(('Sim_MIP_Of_(IxI)'!BT13/'MIP(IxI)_TFEVP'!BT13-1)*100,0)</f>
        <v>-3.6637359812630166E-13</v>
      </c>
      <c r="BU13" s="247">
        <f>IFERROR(('Sim_MIP_Of_(IxI)'!BU13/'MIP(IxI)_TFEVP'!BU13-1)*100,0)</f>
        <v>-1.2212453270876722E-13</v>
      </c>
      <c r="BV13" s="247">
        <f>IFERROR(('Sim_MIP_Of_(IxI)'!BV13/'MIP(IxI)_TFEVP'!BV13-1)*100,0)</f>
        <v>1.9984014443252818E-13</v>
      </c>
      <c r="BW13" s="247">
        <f>IFERROR(('Sim_MIP_Of_(IxI)'!BW13/'MIP(IxI)_TFEVP'!BW13-1)*100,0)</f>
        <v>-4.1078251911130792E-13</v>
      </c>
      <c r="BX13" s="247">
        <f>IFERROR(('Sim_MIP_Of_(IxI)'!BX13/'MIP(IxI)_TFEVP'!BX13-1)*100,0)</f>
        <v>-2.9976021664879227E-13</v>
      </c>
      <c r="BY13" s="247">
        <f>IFERROR(('Sim_MIP_Of_(IxI)'!BY13/'MIP(IxI)_TFEVP'!BY13-1)*100,0)</f>
        <v>-2.55351295663786E-13</v>
      </c>
      <c r="BZ13" s="247">
        <f>IFERROR(('Sim_MIP_Of_(IxI)'!BZ13/'MIP(IxI)_TFEVP'!BZ13-1)*100,0)</f>
        <v>2.2204460492503131E-14</v>
      </c>
      <c r="CA13" s="265">
        <f>IFERROR(('Sim_MIP_Of_(IxI)'!CA13/'MIP(IxI)_TFEVP'!CA13-1)*100,0)</f>
        <v>0</v>
      </c>
      <c r="CB13" s="256">
        <f>IFERROR(('Sim_MIP_Of_(IxI)'!CB13/'MIP(IxI)_TFEVP'!CB13-1)*100,0)</f>
        <v>2.4424906541753444E-13</v>
      </c>
      <c r="CC13" s="246">
        <f>IFERROR(('Sim_MIP_Of_(IxI)'!CC13/'MIP(IxI)_TFEVP'!CC13-1)*100,0)</f>
        <v>-2.55351295663786E-13</v>
      </c>
      <c r="CD13" s="247">
        <f>IFERROR(('Sim_MIP_Of_(IxI)'!CD13/'MIP(IxI)_TFEVP'!CD13-1)*100,0)</f>
        <v>0</v>
      </c>
      <c r="CE13" s="247">
        <f>IFERROR(('Sim_MIP_Of_(IxI)'!CE13/'MIP(IxI)_TFEVP'!CE13-1)*100,0)</f>
        <v>0</v>
      </c>
      <c r="CF13" s="247">
        <f>IFERROR(('Sim_MIP_Of_(IxI)'!CF13/'MIP(IxI)_TFEVP'!CF13-1)*100,0)</f>
        <v>-2.7755575615628914E-13</v>
      </c>
      <c r="CG13" s="247">
        <f>IFERROR(('Sim_MIP_Of_(IxI)'!CG13/'MIP(IxI)_TFEVP'!CG13-1)*100,0)</f>
        <v>-1.9984014443252818E-13</v>
      </c>
      <c r="CH13" s="248">
        <f>IFERROR(('Sim_MIP_Of_(IxI)'!CH13/'MIP(IxI)_TFEVP'!CH13-1)*100,0)</f>
        <v>-1.1102230246251565E-13</v>
      </c>
      <c r="CI13" s="279">
        <f>IFERROR(('Sim_MIP_Of_(IxI)'!CI13/'MIP(IxI)_TFEVP'!CI13-1)*100,0)</f>
        <v>-5.5511151231257827E-14</v>
      </c>
    </row>
    <row r="14" spans="1:93" ht="19.5" x14ac:dyDescent="0.25">
      <c r="A14" s="30"/>
      <c r="B14" s="42" t="s">
        <v>5</v>
      </c>
      <c r="C14" s="43" t="s">
        <v>116</v>
      </c>
      <c r="D14" s="246">
        <f>IFERROR(('Sim_MIP_Of_(IxI)'!D14/'MIP(IxI)_TFEVP'!D14-1)*100,0)</f>
        <v>1.9984014443252818E-13</v>
      </c>
      <c r="E14" s="247">
        <f>IFERROR(('Sim_MIP_Of_(IxI)'!E14/'MIP(IxI)_TFEVP'!E14-1)*100,0)</f>
        <v>2.4424906541753444E-13</v>
      </c>
      <c r="F14" s="247">
        <f>IFERROR(('Sim_MIP_Of_(IxI)'!F14/'MIP(IxI)_TFEVP'!F14-1)*100,0)</f>
        <v>3.7747582837255322E-13</v>
      </c>
      <c r="G14" s="247">
        <f>IFERROR(('Sim_MIP_Of_(IxI)'!G14/'MIP(IxI)_TFEVP'!G14-1)*100,0)</f>
        <v>3.5527136788005009E-13</v>
      </c>
      <c r="H14" s="247">
        <f>IFERROR(('Sim_MIP_Of_(IxI)'!H14/'MIP(IxI)_TFEVP'!H14-1)*100,0)</f>
        <v>1.3322676295501878E-13</v>
      </c>
      <c r="I14" s="247">
        <f>IFERROR(('Sim_MIP_Of_(IxI)'!I14/'MIP(IxI)_TFEVP'!I14-1)*100,0)</f>
        <v>4.4408920985006262E-13</v>
      </c>
      <c r="J14" s="247">
        <f>IFERROR(('Sim_MIP_Of_(IxI)'!J14/'MIP(IxI)_TFEVP'!J14-1)*100,0)</f>
        <v>4.2188474935755949E-13</v>
      </c>
      <c r="K14" s="247">
        <f>IFERROR(('Sim_MIP_Of_(IxI)'!K14/'MIP(IxI)_TFEVP'!K14-1)*100,0)</f>
        <v>-2.6645352591003757E-13</v>
      </c>
      <c r="L14" s="247">
        <f>IFERROR(('Sim_MIP_Of_(IxI)'!L14/'MIP(IxI)_TFEVP'!L14-1)*100,0)</f>
        <v>4.4408920985006262E-14</v>
      </c>
      <c r="M14" s="247">
        <f>IFERROR(('Sim_MIP_Of_(IxI)'!M14/'MIP(IxI)_TFEVP'!M14-1)*100,0)</f>
        <v>5.5511151231257827E-13</v>
      </c>
      <c r="N14" s="247">
        <f>IFERROR(('Sim_MIP_Of_(IxI)'!N14/'MIP(IxI)_TFEVP'!N14-1)*100,0)</f>
        <v>2.6645352591003757E-13</v>
      </c>
      <c r="O14" s="247">
        <f>IFERROR(('Sim_MIP_Of_(IxI)'!O14/'MIP(IxI)_TFEVP'!O14-1)*100,0)</f>
        <v>2.4424906541753444E-13</v>
      </c>
      <c r="P14" s="247">
        <f>IFERROR(('Sim_MIP_Of_(IxI)'!P14/'MIP(IxI)_TFEVP'!P14-1)*100,0)</f>
        <v>7.1054273576010019E-13</v>
      </c>
      <c r="Q14" s="247">
        <f>IFERROR(('Sim_MIP_Of_(IxI)'!Q14/'MIP(IxI)_TFEVP'!Q14-1)*100,0)</f>
        <v>6.6613381477509392E-14</v>
      </c>
      <c r="R14" s="247">
        <f>IFERROR(('Sim_MIP_Of_(IxI)'!R14/'MIP(IxI)_TFEVP'!R14-1)*100,0)</f>
        <v>-2.2204460492503131E-13</v>
      </c>
      <c r="S14" s="247">
        <f>IFERROR(('Sim_MIP_Of_(IxI)'!S14/'MIP(IxI)_TFEVP'!S14-1)*100,0)</f>
        <v>-4.4408920985006262E-14</v>
      </c>
      <c r="T14" s="247">
        <f>IFERROR(('Sim_MIP_Of_(IxI)'!T14/'MIP(IxI)_TFEVP'!T14-1)*100,0)</f>
        <v>1.5543122344752192E-13</v>
      </c>
      <c r="U14" s="247">
        <f>IFERROR(('Sim_MIP_Of_(IxI)'!U14/'MIP(IxI)_TFEVP'!U14-1)*100,0)</f>
        <v>4.6629367034256575E-13</v>
      </c>
      <c r="V14" s="247">
        <f>IFERROR(('Sim_MIP_Of_(IxI)'!V14/'MIP(IxI)_TFEVP'!V14-1)*100,0)</f>
        <v>2.4424906541753444E-13</v>
      </c>
      <c r="W14" s="247">
        <f>IFERROR(('Sim_MIP_Of_(IxI)'!W14/'MIP(IxI)_TFEVP'!W14-1)*100,0)</f>
        <v>7.1054273576010019E-13</v>
      </c>
      <c r="X14" s="247">
        <f>IFERROR(('Sim_MIP_Of_(IxI)'!X14/'MIP(IxI)_TFEVP'!X14-1)*100,0)</f>
        <v>1.9984014443252818E-13</v>
      </c>
      <c r="Y14" s="247">
        <f>IFERROR(('Sim_MIP_Of_(IxI)'!Y14/'MIP(IxI)_TFEVP'!Y14-1)*100,0)</f>
        <v>6.4392935428259079E-13</v>
      </c>
      <c r="Z14" s="247">
        <f>IFERROR(('Sim_MIP_Of_(IxI)'!Z14/'MIP(IxI)_TFEVP'!Z14-1)*100,0)</f>
        <v>4.2188474935755949E-13</v>
      </c>
      <c r="AA14" s="247">
        <f>IFERROR(('Sim_MIP_Of_(IxI)'!AA14/'MIP(IxI)_TFEVP'!AA14-1)*100,0)</f>
        <v>-2.2204460492503131E-14</v>
      </c>
      <c r="AB14" s="247">
        <f>IFERROR(('Sim_MIP_Of_(IxI)'!AB14/'MIP(IxI)_TFEVP'!AB14-1)*100,0)</f>
        <v>5.5511151231257827E-13</v>
      </c>
      <c r="AC14" s="247">
        <f>IFERROR(('Sim_MIP_Of_(IxI)'!AC14/'MIP(IxI)_TFEVP'!AC14-1)*100,0)</f>
        <v>4.8849813083506888E-13</v>
      </c>
      <c r="AD14" s="247">
        <f>IFERROR(('Sim_MIP_Of_(IxI)'!AD14/'MIP(IxI)_TFEVP'!AD14-1)*100,0)</f>
        <v>2.886579864025407E-13</v>
      </c>
      <c r="AE14" s="247">
        <f>IFERROR(('Sim_MIP_Of_(IxI)'!AE14/'MIP(IxI)_TFEVP'!AE14-1)*100,0)</f>
        <v>2.4424906541753444E-13</v>
      </c>
      <c r="AF14" s="247">
        <f>IFERROR(('Sim_MIP_Of_(IxI)'!AF14/'MIP(IxI)_TFEVP'!AF14-1)*100,0)</f>
        <v>3.1086244689504383E-13</v>
      </c>
      <c r="AG14" s="247">
        <f>IFERROR(('Sim_MIP_Of_(IxI)'!AG14/'MIP(IxI)_TFEVP'!AG14-1)*100,0)</f>
        <v>2.886579864025407E-13</v>
      </c>
      <c r="AH14" s="247">
        <f>IFERROR(('Sim_MIP_Of_(IxI)'!AH14/'MIP(IxI)_TFEVP'!AH14-1)*100,0)</f>
        <v>3.9968028886505635E-13</v>
      </c>
      <c r="AI14" s="247">
        <f>IFERROR(('Sim_MIP_Of_(IxI)'!AI14/'MIP(IxI)_TFEVP'!AI14-1)*100,0)</f>
        <v>5.9952043329758453E-13</v>
      </c>
      <c r="AJ14" s="247">
        <f>IFERROR(('Sim_MIP_Of_(IxI)'!AJ14/'MIP(IxI)_TFEVP'!AJ14-1)*100,0)</f>
        <v>0</v>
      </c>
      <c r="AK14" s="247">
        <f>IFERROR(('Sim_MIP_Of_(IxI)'!AK14/'MIP(IxI)_TFEVP'!AK14-1)*100,0)</f>
        <v>1.7763568394002505E-13</v>
      </c>
      <c r="AL14" s="247">
        <f>IFERROR(('Sim_MIP_Of_(IxI)'!AL14/'MIP(IxI)_TFEVP'!AL14-1)*100,0)</f>
        <v>0</v>
      </c>
      <c r="AM14" s="247">
        <f>IFERROR(('Sim_MIP_Of_(IxI)'!AM14/'MIP(IxI)_TFEVP'!AM14-1)*100,0)</f>
        <v>3.1086244689504383E-13</v>
      </c>
      <c r="AN14" s="247">
        <f>IFERROR(('Sim_MIP_Of_(IxI)'!AN14/'MIP(IxI)_TFEVP'!AN14-1)*100,0)</f>
        <v>-1.1102230246251565E-14</v>
      </c>
      <c r="AO14" s="247">
        <f>IFERROR(('Sim_MIP_Of_(IxI)'!AO14/'MIP(IxI)_TFEVP'!AO14-1)*100,0)</f>
        <v>2.886579864025407E-13</v>
      </c>
      <c r="AP14" s="247">
        <f>IFERROR(('Sim_MIP_Of_(IxI)'!AP14/'MIP(IxI)_TFEVP'!AP14-1)*100,0)</f>
        <v>2.6645352591003757E-13</v>
      </c>
      <c r="AQ14" s="247">
        <f>IFERROR(('Sim_MIP_Of_(IxI)'!AQ14/'MIP(IxI)_TFEVP'!AQ14-1)*100,0)</f>
        <v>5.1070259132757201E-13</v>
      </c>
      <c r="AR14" s="247">
        <f>IFERROR(('Sim_MIP_Of_(IxI)'!AR14/'MIP(IxI)_TFEVP'!AR14-1)*100,0)</f>
        <v>4.4408920985006262E-13</v>
      </c>
      <c r="AS14" s="247">
        <f>IFERROR(('Sim_MIP_Of_(IxI)'!AS14/'MIP(IxI)_TFEVP'!AS14-1)*100,0)</f>
        <v>1.1102230246251565E-13</v>
      </c>
      <c r="AT14" s="247">
        <f>IFERROR(('Sim_MIP_Of_(IxI)'!AT14/'MIP(IxI)_TFEVP'!AT14-1)*100,0)</f>
        <v>5.1070259132757201E-13</v>
      </c>
      <c r="AU14" s="247">
        <f>IFERROR(('Sim_MIP_Of_(IxI)'!AU14/'MIP(IxI)_TFEVP'!AU14-1)*100,0)</f>
        <v>2.6645352591003757E-13</v>
      </c>
      <c r="AV14" s="247">
        <f>IFERROR(('Sim_MIP_Of_(IxI)'!AV14/'MIP(IxI)_TFEVP'!AV14-1)*100,0)</f>
        <v>2.886579864025407E-13</v>
      </c>
      <c r="AW14" s="247">
        <f>IFERROR(('Sim_MIP_Of_(IxI)'!AW14/'MIP(IxI)_TFEVP'!AW14-1)*100,0)</f>
        <v>1.1102230246251565E-13</v>
      </c>
      <c r="AX14" s="247">
        <f>IFERROR(('Sim_MIP_Of_(IxI)'!AX14/'MIP(IxI)_TFEVP'!AX14-1)*100,0)</f>
        <v>1.7763568394002505E-13</v>
      </c>
      <c r="AY14" s="247">
        <f>IFERROR(('Sim_MIP_Of_(IxI)'!AY14/'MIP(IxI)_TFEVP'!AY14-1)*100,0)</f>
        <v>3.5527136788005009E-13</v>
      </c>
      <c r="AZ14" s="247">
        <f>IFERROR(('Sim_MIP_Of_(IxI)'!AZ14/'MIP(IxI)_TFEVP'!AZ14-1)*100,0)</f>
        <v>4.4408920985006262E-13</v>
      </c>
      <c r="BA14" s="247">
        <f>IFERROR(('Sim_MIP_Of_(IxI)'!BA14/'MIP(IxI)_TFEVP'!BA14-1)*100,0)</f>
        <v>1.5543122344752192E-13</v>
      </c>
      <c r="BB14" s="247">
        <f>IFERROR(('Sim_MIP_Of_(IxI)'!BB14/'MIP(IxI)_TFEVP'!BB14-1)*100,0)</f>
        <v>4.8849813083506888E-13</v>
      </c>
      <c r="BC14" s="247">
        <f>IFERROR(('Sim_MIP_Of_(IxI)'!BC14/'MIP(IxI)_TFEVP'!BC14-1)*100,0)</f>
        <v>1.1102230246251565E-13</v>
      </c>
      <c r="BD14" s="247">
        <f>IFERROR(('Sim_MIP_Of_(IxI)'!BD14/'MIP(IxI)_TFEVP'!BD14-1)*100,0)</f>
        <v>3.9968028886505635E-13</v>
      </c>
      <c r="BE14" s="247">
        <f>IFERROR(('Sim_MIP_Of_(IxI)'!BE14/'MIP(IxI)_TFEVP'!BE14-1)*100,0)</f>
        <v>3.1086244689504383E-13</v>
      </c>
      <c r="BF14" s="247">
        <f>IFERROR(('Sim_MIP_Of_(IxI)'!BF14/'MIP(IxI)_TFEVP'!BF14-1)*100,0)</f>
        <v>1.9984014443252818E-13</v>
      </c>
      <c r="BG14" s="247">
        <f>IFERROR(('Sim_MIP_Of_(IxI)'!BG14/'MIP(IxI)_TFEVP'!BG14-1)*100,0)</f>
        <v>1.1102230246251565E-13</v>
      </c>
      <c r="BH14" s="247">
        <f>IFERROR(('Sim_MIP_Of_(IxI)'!BH14/'MIP(IxI)_TFEVP'!BH14-1)*100,0)</f>
        <v>5.773159728050814E-13</v>
      </c>
      <c r="BI14" s="247">
        <f>IFERROR(('Sim_MIP_Of_(IxI)'!BI14/'MIP(IxI)_TFEVP'!BI14-1)*100,0)</f>
        <v>-2.886579864025407E-13</v>
      </c>
      <c r="BJ14" s="247">
        <f>IFERROR(('Sim_MIP_Of_(IxI)'!BJ14/'MIP(IxI)_TFEVP'!BJ14-1)*100,0)</f>
        <v>5.773159728050814E-13</v>
      </c>
      <c r="BK14" s="247">
        <f>IFERROR(('Sim_MIP_Of_(IxI)'!BK14/'MIP(IxI)_TFEVP'!BK14-1)*100,0)</f>
        <v>1.9984014443252818E-13</v>
      </c>
      <c r="BL14" s="247">
        <f>IFERROR(('Sim_MIP_Of_(IxI)'!BL14/'MIP(IxI)_TFEVP'!BL14-1)*100,0)</f>
        <v>2.2204460492503131E-13</v>
      </c>
      <c r="BM14" s="247">
        <f>IFERROR(('Sim_MIP_Of_(IxI)'!BM14/'MIP(IxI)_TFEVP'!BM14-1)*100,0)</f>
        <v>3.3306690738754696E-13</v>
      </c>
      <c r="BN14" s="247">
        <f>IFERROR(('Sim_MIP_Of_(IxI)'!BN14/'MIP(IxI)_TFEVP'!BN14-1)*100,0)</f>
        <v>2.2204460492503131E-13</v>
      </c>
      <c r="BO14" s="247">
        <f>IFERROR(('Sim_MIP_Of_(IxI)'!BO14/'MIP(IxI)_TFEVP'!BO14-1)*100,0)</f>
        <v>5.1070259132757201E-13</v>
      </c>
      <c r="BP14" s="247">
        <f>IFERROR(('Sim_MIP_Of_(IxI)'!BP14/'MIP(IxI)_TFEVP'!BP14-1)*100,0)</f>
        <v>6.6613381477509392E-14</v>
      </c>
      <c r="BQ14" s="247">
        <f>IFERROR(('Sim_MIP_Of_(IxI)'!BQ14/'MIP(IxI)_TFEVP'!BQ14-1)*100,0)</f>
        <v>1.5543122344752192E-13</v>
      </c>
      <c r="BR14" s="247">
        <f>IFERROR(('Sim_MIP_Of_(IxI)'!BR14/'MIP(IxI)_TFEVP'!BR14-1)*100,0)</f>
        <v>1.9984014443252818E-13</v>
      </c>
      <c r="BS14" s="247">
        <f>IFERROR(('Sim_MIP_Of_(IxI)'!BS14/'MIP(IxI)_TFEVP'!BS14-1)*100,0)</f>
        <v>1.9984014443252818E-13</v>
      </c>
      <c r="BT14" s="247">
        <f>IFERROR(('Sim_MIP_Of_(IxI)'!BT14/'MIP(IxI)_TFEVP'!BT14-1)*100,0)</f>
        <v>3.1086244689504383E-13</v>
      </c>
      <c r="BU14" s="247">
        <f>IFERROR(('Sim_MIP_Of_(IxI)'!BU14/'MIP(IxI)_TFEVP'!BU14-1)*100,0)</f>
        <v>4.2188474935755949E-13</v>
      </c>
      <c r="BV14" s="247">
        <f>IFERROR(('Sim_MIP_Of_(IxI)'!BV14/'MIP(IxI)_TFEVP'!BV14-1)*100,0)</f>
        <v>2.886579864025407E-13</v>
      </c>
      <c r="BW14" s="247">
        <f>IFERROR(('Sim_MIP_Of_(IxI)'!BW14/'MIP(IxI)_TFEVP'!BW14-1)*100,0)</f>
        <v>-8.8817841970012523E-14</v>
      </c>
      <c r="BX14" s="247">
        <f>IFERROR(('Sim_MIP_Of_(IxI)'!BX14/'MIP(IxI)_TFEVP'!BX14-1)*100,0)</f>
        <v>1.3322676295501878E-13</v>
      </c>
      <c r="BY14" s="247">
        <f>IFERROR(('Sim_MIP_Of_(IxI)'!BY14/'MIP(IxI)_TFEVP'!BY14-1)*100,0)</f>
        <v>1.5543122344752192E-13</v>
      </c>
      <c r="BZ14" s="247">
        <f>IFERROR(('Sim_MIP_Of_(IxI)'!BZ14/'MIP(IxI)_TFEVP'!BZ14-1)*100,0)</f>
        <v>4.2188474935755949E-13</v>
      </c>
      <c r="CA14" s="265">
        <f>IFERROR(('Sim_MIP_Of_(IxI)'!CA14/'MIP(IxI)_TFEVP'!CA14-1)*100,0)</f>
        <v>0</v>
      </c>
      <c r="CB14" s="256">
        <f>IFERROR(('Sim_MIP_Of_(IxI)'!CB14/'MIP(IxI)_TFEVP'!CB14-1)*100,0)</f>
        <v>3.3306690738754696E-13</v>
      </c>
      <c r="CC14" s="246">
        <f>IFERROR(('Sim_MIP_Of_(IxI)'!CC14/'MIP(IxI)_TFEVP'!CC14-1)*100,0)</f>
        <v>4.4408920985006262E-14</v>
      </c>
      <c r="CD14" s="247">
        <f>IFERROR(('Sim_MIP_Of_(IxI)'!CD14/'MIP(IxI)_TFEVP'!CD14-1)*100,0)</f>
        <v>0</v>
      </c>
      <c r="CE14" s="247">
        <f>IFERROR(('Sim_MIP_Of_(IxI)'!CE14/'MIP(IxI)_TFEVP'!CE14-1)*100,0)</f>
        <v>0</v>
      </c>
      <c r="CF14" s="247">
        <f>IFERROR(('Sim_MIP_Of_(IxI)'!CF14/'MIP(IxI)_TFEVP'!CF14-1)*100,0)</f>
        <v>-2.1094237467877974E-13</v>
      </c>
      <c r="CG14" s="247">
        <f>IFERROR(('Sim_MIP_Of_(IxI)'!CG14/'MIP(IxI)_TFEVP'!CG14-1)*100,0)</f>
        <v>0</v>
      </c>
      <c r="CH14" s="248">
        <f>IFERROR(('Sim_MIP_Of_(IxI)'!CH14/'MIP(IxI)_TFEVP'!CH14-1)*100,0)</f>
        <v>1.5543122344752192E-13</v>
      </c>
      <c r="CI14" s="279">
        <f>IFERROR(('Sim_MIP_Of_(IxI)'!CI14/'MIP(IxI)_TFEVP'!CI14-1)*100,0)</f>
        <v>1.9984014443252818E-13</v>
      </c>
    </row>
    <row r="15" spans="1:93" ht="19.5" x14ac:dyDescent="0.25">
      <c r="A15" s="30"/>
      <c r="B15" s="42" t="s">
        <v>6</v>
      </c>
      <c r="C15" s="43" t="s">
        <v>117</v>
      </c>
      <c r="D15" s="246">
        <f>IFERROR(('Sim_MIP_Of_(IxI)'!D15/'MIP(IxI)_TFEVP'!D15-1)*100,0)</f>
        <v>2.4424906541753444E-13</v>
      </c>
      <c r="E15" s="247">
        <f>IFERROR(('Sim_MIP_Of_(IxI)'!E15/'MIP(IxI)_TFEVP'!E15-1)*100,0)</f>
        <v>2.4424906541753444E-13</v>
      </c>
      <c r="F15" s="247">
        <f>IFERROR(('Sim_MIP_Of_(IxI)'!F15/'MIP(IxI)_TFEVP'!F15-1)*100,0)</f>
        <v>-2.2204460492503131E-14</v>
      </c>
      <c r="G15" s="247">
        <f>IFERROR(('Sim_MIP_Of_(IxI)'!G15/'MIP(IxI)_TFEVP'!G15-1)*100,0)</f>
        <v>-7.7715611723760958E-14</v>
      </c>
      <c r="H15" s="247">
        <f>IFERROR(('Sim_MIP_Of_(IxI)'!H15/'MIP(IxI)_TFEVP'!H15-1)*100,0)</f>
        <v>-1.1102230246251565E-14</v>
      </c>
      <c r="I15" s="247">
        <f>IFERROR(('Sim_MIP_Of_(IxI)'!I15/'MIP(IxI)_TFEVP'!I15-1)*100,0)</f>
        <v>1.9984014443252818E-13</v>
      </c>
      <c r="J15" s="247">
        <f>IFERROR(('Sim_MIP_Of_(IxI)'!J15/'MIP(IxI)_TFEVP'!J15-1)*100,0)</f>
        <v>6.6613381477509392E-14</v>
      </c>
      <c r="K15" s="247">
        <f>IFERROR(('Sim_MIP_Of_(IxI)'!K15/'MIP(IxI)_TFEVP'!K15-1)*100,0)</f>
        <v>1.9984014443252818E-13</v>
      </c>
      <c r="L15" s="247">
        <f>IFERROR(('Sim_MIP_Of_(IxI)'!L15/'MIP(IxI)_TFEVP'!L15-1)*100,0)</f>
        <v>6.6613381477509392E-14</v>
      </c>
      <c r="M15" s="247">
        <f>IFERROR(('Sim_MIP_Of_(IxI)'!M15/'MIP(IxI)_TFEVP'!M15-1)*100,0)</f>
        <v>-1.3322676295501878E-13</v>
      </c>
      <c r="N15" s="247">
        <f>IFERROR(('Sim_MIP_Of_(IxI)'!N15/'MIP(IxI)_TFEVP'!N15-1)*100,0)</f>
        <v>8.8817841970012523E-14</v>
      </c>
      <c r="O15" s="247">
        <f>IFERROR(('Sim_MIP_Of_(IxI)'!O15/'MIP(IxI)_TFEVP'!O15-1)*100,0)</f>
        <v>2.886579864025407E-13</v>
      </c>
      <c r="P15" s="247">
        <f>IFERROR(('Sim_MIP_Of_(IxI)'!P15/'MIP(IxI)_TFEVP'!P15-1)*100,0)</f>
        <v>2.886579864025407E-13</v>
      </c>
      <c r="Q15" s="247">
        <f>IFERROR(('Sim_MIP_Of_(IxI)'!Q15/'MIP(IxI)_TFEVP'!Q15-1)*100,0)</f>
        <v>3.3306690738754696E-13</v>
      </c>
      <c r="R15" s="247">
        <f>IFERROR(('Sim_MIP_Of_(IxI)'!R15/'MIP(IxI)_TFEVP'!R15-1)*100,0)</f>
        <v>5.3290705182007514E-13</v>
      </c>
      <c r="S15" s="247">
        <f>IFERROR(('Sim_MIP_Of_(IxI)'!S15/'MIP(IxI)_TFEVP'!S15-1)*100,0)</f>
        <v>3.1086244689504383E-13</v>
      </c>
      <c r="T15" s="247">
        <f>IFERROR(('Sim_MIP_Of_(IxI)'!T15/'MIP(IxI)_TFEVP'!T15-1)*100,0)</f>
        <v>2.886579864025407E-13</v>
      </c>
      <c r="U15" s="247">
        <f>IFERROR(('Sim_MIP_Of_(IxI)'!U15/'MIP(IxI)_TFEVP'!U15-1)*100,0)</f>
        <v>1.3322676295501878E-13</v>
      </c>
      <c r="V15" s="247">
        <f>IFERROR(('Sim_MIP_Of_(IxI)'!V15/'MIP(IxI)_TFEVP'!V15-1)*100,0)</f>
        <v>4.8849813083506888E-13</v>
      </c>
      <c r="W15" s="247">
        <f>IFERROR(('Sim_MIP_Of_(IxI)'!W15/'MIP(IxI)_TFEVP'!W15-1)*100,0)</f>
        <v>2.2204460492503131E-13</v>
      </c>
      <c r="X15" s="247">
        <f>IFERROR(('Sim_MIP_Of_(IxI)'!X15/'MIP(IxI)_TFEVP'!X15-1)*100,0)</f>
        <v>4.4408920985006262E-14</v>
      </c>
      <c r="Y15" s="247">
        <f>IFERROR(('Sim_MIP_Of_(IxI)'!Y15/'MIP(IxI)_TFEVP'!Y15-1)*100,0)</f>
        <v>2.6645352591003757E-13</v>
      </c>
      <c r="Z15" s="247">
        <f>IFERROR(('Sim_MIP_Of_(IxI)'!Z15/'MIP(IxI)_TFEVP'!Z15-1)*100,0)</f>
        <v>1.9984014443252818E-13</v>
      </c>
      <c r="AA15" s="247">
        <f>IFERROR(('Sim_MIP_Of_(IxI)'!AA15/'MIP(IxI)_TFEVP'!AA15-1)*100,0)</f>
        <v>-1.2212453270876722E-13</v>
      </c>
      <c r="AB15" s="247">
        <f>IFERROR(('Sim_MIP_Of_(IxI)'!AB15/'MIP(IxI)_TFEVP'!AB15-1)*100,0)</f>
        <v>1.5543122344752192E-13</v>
      </c>
      <c r="AC15" s="247">
        <f>IFERROR(('Sim_MIP_Of_(IxI)'!AC15/'MIP(IxI)_TFEVP'!AC15-1)*100,0)</f>
        <v>1.7763568394002505E-13</v>
      </c>
      <c r="AD15" s="247">
        <f>IFERROR(('Sim_MIP_Of_(IxI)'!AD15/'MIP(IxI)_TFEVP'!AD15-1)*100,0)</f>
        <v>1.5543122344752192E-13</v>
      </c>
      <c r="AE15" s="247">
        <f>IFERROR(('Sim_MIP_Of_(IxI)'!AE15/'MIP(IxI)_TFEVP'!AE15-1)*100,0)</f>
        <v>4.4408920985006262E-14</v>
      </c>
      <c r="AF15" s="247">
        <f>IFERROR(('Sim_MIP_Of_(IxI)'!AF15/'MIP(IxI)_TFEVP'!AF15-1)*100,0)</f>
        <v>1.1102230246251565E-13</v>
      </c>
      <c r="AG15" s="247">
        <f>IFERROR(('Sim_MIP_Of_(IxI)'!AG15/'MIP(IxI)_TFEVP'!AG15-1)*100,0)</f>
        <v>-2.2204460492503131E-14</v>
      </c>
      <c r="AH15" s="247">
        <f>IFERROR(('Sim_MIP_Of_(IxI)'!AH15/'MIP(IxI)_TFEVP'!AH15-1)*100,0)</f>
        <v>1.7763568394002505E-13</v>
      </c>
      <c r="AI15" s="247">
        <f>IFERROR(('Sim_MIP_Of_(IxI)'!AI15/'MIP(IxI)_TFEVP'!AI15-1)*100,0)</f>
        <v>1.7763568394002505E-13</v>
      </c>
      <c r="AJ15" s="247">
        <f>IFERROR(('Sim_MIP_Of_(IxI)'!AJ15/'MIP(IxI)_TFEVP'!AJ15-1)*100,0)</f>
        <v>0</v>
      </c>
      <c r="AK15" s="247">
        <f>IFERROR(('Sim_MIP_Of_(IxI)'!AK15/'MIP(IxI)_TFEVP'!AK15-1)*100,0)</f>
        <v>1.1102230246251565E-13</v>
      </c>
      <c r="AL15" s="247">
        <f>IFERROR(('Sim_MIP_Of_(IxI)'!AL15/'MIP(IxI)_TFEVP'!AL15-1)*100,0)</f>
        <v>-1.7763568394002505E-13</v>
      </c>
      <c r="AM15" s="247">
        <f>IFERROR(('Sim_MIP_Of_(IxI)'!AM15/'MIP(IxI)_TFEVP'!AM15-1)*100,0)</f>
        <v>3.3306690738754696E-13</v>
      </c>
      <c r="AN15" s="247">
        <f>IFERROR(('Sim_MIP_Of_(IxI)'!AN15/'MIP(IxI)_TFEVP'!AN15-1)*100,0)</f>
        <v>4.2188474935755949E-13</v>
      </c>
      <c r="AO15" s="247">
        <f>IFERROR(('Sim_MIP_Of_(IxI)'!AO15/'MIP(IxI)_TFEVP'!AO15-1)*100,0)</f>
        <v>2.2204460492503131E-14</v>
      </c>
      <c r="AP15" s="247">
        <f>IFERROR(('Sim_MIP_Of_(IxI)'!AP15/'MIP(IxI)_TFEVP'!AP15-1)*100,0)</f>
        <v>1.1102230246251565E-13</v>
      </c>
      <c r="AQ15" s="247">
        <f>IFERROR(('Sim_MIP_Of_(IxI)'!AQ15/'MIP(IxI)_TFEVP'!AQ15-1)*100,0)</f>
        <v>2.2204460492503131E-14</v>
      </c>
      <c r="AR15" s="247">
        <f>IFERROR(('Sim_MIP_Of_(IxI)'!AR15/'MIP(IxI)_TFEVP'!AR15-1)*100,0)</f>
        <v>-1.7763568394002505E-13</v>
      </c>
      <c r="AS15" s="247">
        <f>IFERROR(('Sim_MIP_Of_(IxI)'!AS15/'MIP(IxI)_TFEVP'!AS15-1)*100,0)</f>
        <v>3.9968028886505635E-13</v>
      </c>
      <c r="AT15" s="247">
        <f>IFERROR(('Sim_MIP_Of_(IxI)'!AT15/'MIP(IxI)_TFEVP'!AT15-1)*100,0)</f>
        <v>2.2204460492503131E-13</v>
      </c>
      <c r="AU15" s="247">
        <f>IFERROR(('Sim_MIP_Of_(IxI)'!AU15/'MIP(IxI)_TFEVP'!AU15-1)*100,0)</f>
        <v>-5.5511151231257827E-14</v>
      </c>
      <c r="AV15" s="247">
        <f>IFERROR(('Sim_MIP_Of_(IxI)'!AV15/'MIP(IxI)_TFEVP'!AV15-1)*100,0)</f>
        <v>-8.8817841970012523E-14</v>
      </c>
      <c r="AW15" s="247">
        <f>IFERROR(('Sim_MIP_Of_(IxI)'!AW15/'MIP(IxI)_TFEVP'!AW15-1)*100,0)</f>
        <v>1.9984014443252818E-13</v>
      </c>
      <c r="AX15" s="247">
        <f>IFERROR(('Sim_MIP_Of_(IxI)'!AX15/'MIP(IxI)_TFEVP'!AX15-1)*100,0)</f>
        <v>1.1102230246251565E-13</v>
      </c>
      <c r="AY15" s="247">
        <f>IFERROR(('Sim_MIP_Of_(IxI)'!AY15/'MIP(IxI)_TFEVP'!AY15-1)*100,0)</f>
        <v>1.7763568394002505E-13</v>
      </c>
      <c r="AZ15" s="247">
        <f>IFERROR(('Sim_MIP_Of_(IxI)'!AZ15/'MIP(IxI)_TFEVP'!AZ15-1)*100,0)</f>
        <v>-9.9920072216264089E-14</v>
      </c>
      <c r="BA15" s="247">
        <f>IFERROR(('Sim_MIP_Of_(IxI)'!BA15/'MIP(IxI)_TFEVP'!BA15-1)*100,0)</f>
        <v>6.6613381477509392E-14</v>
      </c>
      <c r="BB15" s="247">
        <f>IFERROR(('Sim_MIP_Of_(IxI)'!BB15/'MIP(IxI)_TFEVP'!BB15-1)*100,0)</f>
        <v>-2.2204460492503131E-14</v>
      </c>
      <c r="BC15" s="247">
        <f>IFERROR(('Sim_MIP_Of_(IxI)'!BC15/'MIP(IxI)_TFEVP'!BC15-1)*100,0)</f>
        <v>-5.5511151231257827E-14</v>
      </c>
      <c r="BD15" s="247">
        <f>IFERROR(('Sim_MIP_Of_(IxI)'!BD15/'MIP(IxI)_TFEVP'!BD15-1)*100,0)</f>
        <v>-6.6613381477509392E-14</v>
      </c>
      <c r="BE15" s="247">
        <f>IFERROR(('Sim_MIP_Of_(IxI)'!BE15/'MIP(IxI)_TFEVP'!BE15-1)*100,0)</f>
        <v>2.2204460492503131E-14</v>
      </c>
      <c r="BF15" s="247">
        <f>IFERROR(('Sim_MIP_Of_(IxI)'!BF15/'MIP(IxI)_TFEVP'!BF15-1)*100,0)</f>
        <v>1.1102230246251565E-13</v>
      </c>
      <c r="BG15" s="247">
        <f>IFERROR(('Sim_MIP_Of_(IxI)'!BG15/'MIP(IxI)_TFEVP'!BG15-1)*100,0)</f>
        <v>1.7763568394002505E-13</v>
      </c>
      <c r="BH15" s="247">
        <f>IFERROR(('Sim_MIP_Of_(IxI)'!BH15/'MIP(IxI)_TFEVP'!BH15-1)*100,0)</f>
        <v>1.9984014443252818E-13</v>
      </c>
      <c r="BI15" s="247">
        <f>IFERROR(('Sim_MIP_Of_(IxI)'!BI15/'MIP(IxI)_TFEVP'!BI15-1)*100,0)</f>
        <v>-2.2204460492503131E-14</v>
      </c>
      <c r="BJ15" s="247">
        <f>IFERROR(('Sim_MIP_Of_(IxI)'!BJ15/'MIP(IxI)_TFEVP'!BJ15-1)*100,0)</f>
        <v>3.1086244689504383E-13</v>
      </c>
      <c r="BK15" s="247">
        <f>IFERROR(('Sim_MIP_Of_(IxI)'!BK15/'MIP(IxI)_TFEVP'!BK15-1)*100,0)</f>
        <v>-8.8817841970012523E-14</v>
      </c>
      <c r="BL15" s="247">
        <f>IFERROR(('Sim_MIP_Of_(IxI)'!BL15/'MIP(IxI)_TFEVP'!BL15-1)*100,0)</f>
        <v>1.3322676295501878E-13</v>
      </c>
      <c r="BM15" s="247">
        <f>IFERROR(('Sim_MIP_Of_(IxI)'!BM15/'MIP(IxI)_TFEVP'!BM15-1)*100,0)</f>
        <v>0</v>
      </c>
      <c r="BN15" s="247">
        <f>IFERROR(('Sim_MIP_Of_(IxI)'!BN15/'MIP(IxI)_TFEVP'!BN15-1)*100,0)</f>
        <v>-1.9984014443252818E-13</v>
      </c>
      <c r="BO15" s="247">
        <f>IFERROR(('Sim_MIP_Of_(IxI)'!BO15/'MIP(IxI)_TFEVP'!BO15-1)*100,0)</f>
        <v>2.2204460492503131E-13</v>
      </c>
      <c r="BP15" s="247">
        <f>IFERROR(('Sim_MIP_Of_(IxI)'!BP15/'MIP(IxI)_TFEVP'!BP15-1)*100,0)</f>
        <v>1.5543122344752192E-13</v>
      </c>
      <c r="BQ15" s="247">
        <f>IFERROR(('Sim_MIP_Of_(IxI)'!BQ15/'MIP(IxI)_TFEVP'!BQ15-1)*100,0)</f>
        <v>4.4408920985006262E-14</v>
      </c>
      <c r="BR15" s="247">
        <f>IFERROR(('Sim_MIP_Of_(IxI)'!BR15/'MIP(IxI)_TFEVP'!BR15-1)*100,0)</f>
        <v>1.3322676295501878E-13</v>
      </c>
      <c r="BS15" s="247">
        <f>IFERROR(('Sim_MIP_Of_(IxI)'!BS15/'MIP(IxI)_TFEVP'!BS15-1)*100,0)</f>
        <v>3.7747582837255322E-13</v>
      </c>
      <c r="BT15" s="247">
        <f>IFERROR(('Sim_MIP_Of_(IxI)'!BT15/'MIP(IxI)_TFEVP'!BT15-1)*100,0)</f>
        <v>3.1086244689504383E-13</v>
      </c>
      <c r="BU15" s="247">
        <f>IFERROR(('Sim_MIP_Of_(IxI)'!BU15/'MIP(IxI)_TFEVP'!BU15-1)*100,0)</f>
        <v>1.3322676295501878E-13</v>
      </c>
      <c r="BV15" s="247">
        <f>IFERROR(('Sim_MIP_Of_(IxI)'!BV15/'MIP(IxI)_TFEVP'!BV15-1)*100,0)</f>
        <v>5.1070259132757201E-13</v>
      </c>
      <c r="BW15" s="247">
        <f>IFERROR(('Sim_MIP_Of_(IxI)'!BW15/'MIP(IxI)_TFEVP'!BW15-1)*100,0)</f>
        <v>1.1102230246251565E-13</v>
      </c>
      <c r="BX15" s="247">
        <f>IFERROR(('Sim_MIP_Of_(IxI)'!BX15/'MIP(IxI)_TFEVP'!BX15-1)*100,0)</f>
        <v>-2.6645352591003757E-13</v>
      </c>
      <c r="BY15" s="247">
        <f>IFERROR(('Sim_MIP_Of_(IxI)'!BY15/'MIP(IxI)_TFEVP'!BY15-1)*100,0)</f>
        <v>4.4408920985006262E-13</v>
      </c>
      <c r="BZ15" s="247">
        <f>IFERROR(('Sim_MIP_Of_(IxI)'!BZ15/'MIP(IxI)_TFEVP'!BZ15-1)*100,0)</f>
        <v>2.2204460492503131E-13</v>
      </c>
      <c r="CA15" s="265">
        <f>IFERROR(('Sim_MIP_Of_(IxI)'!CA15/'MIP(IxI)_TFEVP'!CA15-1)*100,0)</f>
        <v>0</v>
      </c>
      <c r="CB15" s="256">
        <f>IFERROR(('Sim_MIP_Of_(IxI)'!CB15/'MIP(IxI)_TFEVP'!CB15-1)*100,0)</f>
        <v>2.4424906541753444E-13</v>
      </c>
      <c r="CC15" s="246">
        <f>IFERROR(('Sim_MIP_Of_(IxI)'!CC15/'MIP(IxI)_TFEVP'!CC15-1)*100,0)</f>
        <v>2.2204460492503131E-14</v>
      </c>
      <c r="CD15" s="247">
        <f>IFERROR(('Sim_MIP_Of_(IxI)'!CD15/'MIP(IxI)_TFEVP'!CD15-1)*100,0)</f>
        <v>0</v>
      </c>
      <c r="CE15" s="247">
        <f>IFERROR(('Sim_MIP_Of_(IxI)'!CE15/'MIP(IxI)_TFEVP'!CE15-1)*100,0)</f>
        <v>0</v>
      </c>
      <c r="CF15" s="247">
        <f>IFERROR(('Sim_MIP_Of_(IxI)'!CF15/'MIP(IxI)_TFEVP'!CF15-1)*100,0)</f>
        <v>3.7747582837255322E-13</v>
      </c>
      <c r="CG15" s="247">
        <f>IFERROR(('Sim_MIP_Of_(IxI)'!CG15/'MIP(IxI)_TFEVP'!CG15-1)*100,0)</f>
        <v>0</v>
      </c>
      <c r="CH15" s="248">
        <f>IFERROR(('Sim_MIP_Of_(IxI)'!CH15/'MIP(IxI)_TFEVP'!CH15-1)*100,0)</f>
        <v>-1.4432899320127035E-13</v>
      </c>
      <c r="CI15" s="279">
        <f>IFERROR(('Sim_MIP_Of_(IxI)'!CI15/'MIP(IxI)_TFEVP'!CI15-1)*100,0)</f>
        <v>1.7763568394002505E-13</v>
      </c>
    </row>
    <row r="16" spans="1:93" ht="19.5" x14ac:dyDescent="0.25">
      <c r="A16" s="30"/>
      <c r="B16" s="42" t="s">
        <v>7</v>
      </c>
      <c r="C16" s="43" t="s">
        <v>118</v>
      </c>
      <c r="D16" s="246">
        <f>IFERROR(('Sim_MIP_Of_(IxI)'!D16/'MIP(IxI)_TFEVP'!D16-1)*100,0)</f>
        <v>-6.5503158452884236E-13</v>
      </c>
      <c r="E16" s="247">
        <f>IFERROR(('Sim_MIP_Of_(IxI)'!E16/'MIP(IxI)_TFEVP'!E16-1)*100,0)</f>
        <v>3.1086244689504383E-13</v>
      </c>
      <c r="F16" s="247">
        <f>IFERROR(('Sim_MIP_Of_(IxI)'!F16/'MIP(IxI)_TFEVP'!F16-1)*100,0)</f>
        <v>-1.3322676295501878E-13</v>
      </c>
      <c r="G16" s="247">
        <f>IFERROR(('Sim_MIP_Of_(IxI)'!G16/'MIP(IxI)_TFEVP'!G16-1)*100,0)</f>
        <v>-6.6613381477509392E-14</v>
      </c>
      <c r="H16" s="247">
        <f>IFERROR(('Sim_MIP_Of_(IxI)'!H16/'MIP(IxI)_TFEVP'!H16-1)*100,0)</f>
        <v>-5.5511151231257827E-13</v>
      </c>
      <c r="I16" s="247">
        <f>IFERROR(('Sim_MIP_Of_(IxI)'!I16/'MIP(IxI)_TFEVP'!I16-1)*100,0)</f>
        <v>-1.1102230246251565E-13</v>
      </c>
      <c r="J16" s="247">
        <f>IFERROR(('Sim_MIP_Of_(IxI)'!J16/'MIP(IxI)_TFEVP'!J16-1)*100,0)</f>
        <v>-4.3298697960381105E-13</v>
      </c>
      <c r="K16" s="247">
        <f>IFERROR(('Sim_MIP_Of_(IxI)'!K16/'MIP(IxI)_TFEVP'!K16-1)*100,0)</f>
        <v>-5.5511151231257827E-14</v>
      </c>
      <c r="L16" s="247">
        <f>IFERROR(('Sim_MIP_Of_(IxI)'!L16/'MIP(IxI)_TFEVP'!L16-1)*100,0)</f>
        <v>-5.5511151231257827E-13</v>
      </c>
      <c r="M16" s="247">
        <f>IFERROR(('Sim_MIP_Of_(IxI)'!M16/'MIP(IxI)_TFEVP'!M16-1)*100,0)</f>
        <v>-3.3306690738754696E-14</v>
      </c>
      <c r="N16" s="247">
        <f>IFERROR(('Sim_MIP_Of_(IxI)'!N16/'MIP(IxI)_TFEVP'!N16-1)*100,0)</f>
        <v>-2.2204460492503131E-14</v>
      </c>
      <c r="O16" s="247">
        <f>IFERROR(('Sim_MIP_Of_(IxI)'!O16/'MIP(IxI)_TFEVP'!O16-1)*100,0)</f>
        <v>1.1102230246251565E-13</v>
      </c>
      <c r="P16" s="247">
        <f>IFERROR(('Sim_MIP_Of_(IxI)'!P16/'MIP(IxI)_TFEVP'!P16-1)*100,0)</f>
        <v>-4.4408920985006262E-13</v>
      </c>
      <c r="Q16" s="247">
        <f>IFERROR(('Sim_MIP_Of_(IxI)'!Q16/'MIP(IxI)_TFEVP'!Q16-1)*100,0)</f>
        <v>-4.4408920985006262E-14</v>
      </c>
      <c r="R16" s="247">
        <f>IFERROR(('Sim_MIP_Of_(IxI)'!R16/'MIP(IxI)_TFEVP'!R16-1)*100,0)</f>
        <v>-5.5511151231257827E-14</v>
      </c>
      <c r="S16" s="247">
        <f>IFERROR(('Sim_MIP_Of_(IxI)'!S16/'MIP(IxI)_TFEVP'!S16-1)*100,0)</f>
        <v>-2.4424906541753444E-13</v>
      </c>
      <c r="T16" s="247">
        <f>IFERROR(('Sim_MIP_Of_(IxI)'!T16/'MIP(IxI)_TFEVP'!T16-1)*100,0)</f>
        <v>-5.8841820305133297E-13</v>
      </c>
      <c r="U16" s="247">
        <f>IFERROR(('Sim_MIP_Of_(IxI)'!U16/'MIP(IxI)_TFEVP'!U16-1)*100,0)</f>
        <v>1.1102230246251565E-13</v>
      </c>
      <c r="V16" s="247">
        <f>IFERROR(('Sim_MIP_Of_(IxI)'!V16/'MIP(IxI)_TFEVP'!V16-1)*100,0)</f>
        <v>-9.9920072216264089E-14</v>
      </c>
      <c r="W16" s="247">
        <f>IFERROR(('Sim_MIP_Of_(IxI)'!W16/'MIP(IxI)_TFEVP'!W16-1)*100,0)</f>
        <v>-2.2204460492503131E-14</v>
      </c>
      <c r="X16" s="247">
        <f>IFERROR(('Sim_MIP_Of_(IxI)'!X16/'MIP(IxI)_TFEVP'!X16-1)*100,0)</f>
        <v>-7.7715611723760958E-14</v>
      </c>
      <c r="Y16" s="247">
        <f>IFERROR(('Sim_MIP_Of_(IxI)'!Y16/'MIP(IxI)_TFEVP'!Y16-1)*100,0)</f>
        <v>-1.3322676295501878E-13</v>
      </c>
      <c r="Z16" s="247">
        <f>IFERROR(('Sim_MIP_Of_(IxI)'!Z16/'MIP(IxI)_TFEVP'!Z16-1)*100,0)</f>
        <v>3.1086244689504383E-13</v>
      </c>
      <c r="AA16" s="247">
        <f>IFERROR(('Sim_MIP_Of_(IxI)'!AA16/'MIP(IxI)_TFEVP'!AA16-1)*100,0)</f>
        <v>-2.1094237467877974E-13</v>
      </c>
      <c r="AB16" s="247">
        <f>IFERROR(('Sim_MIP_Of_(IxI)'!AB16/'MIP(IxI)_TFEVP'!AB16-1)*100,0)</f>
        <v>-1.3322676295501878E-13</v>
      </c>
      <c r="AC16" s="247">
        <f>IFERROR(('Sim_MIP_Of_(IxI)'!AC16/'MIP(IxI)_TFEVP'!AC16-1)*100,0)</f>
        <v>-2.6645352591003757E-13</v>
      </c>
      <c r="AD16" s="247">
        <f>IFERROR(('Sim_MIP_Of_(IxI)'!AD16/'MIP(IxI)_TFEVP'!AD16-1)*100,0)</f>
        <v>0</v>
      </c>
      <c r="AE16" s="247">
        <f>IFERROR(('Sim_MIP_Of_(IxI)'!AE16/'MIP(IxI)_TFEVP'!AE16-1)*100,0)</f>
        <v>-3.4416913763379853E-13</v>
      </c>
      <c r="AF16" s="247">
        <f>IFERROR(('Sim_MIP_Of_(IxI)'!AF16/'MIP(IxI)_TFEVP'!AF16-1)*100,0)</f>
        <v>-7.7715611723760958E-14</v>
      </c>
      <c r="AG16" s="247">
        <f>IFERROR(('Sim_MIP_Of_(IxI)'!AG16/'MIP(IxI)_TFEVP'!AG16-1)*100,0)</f>
        <v>1.9984014443252818E-13</v>
      </c>
      <c r="AH16" s="247">
        <f>IFERROR(('Sim_MIP_Of_(IxI)'!AH16/'MIP(IxI)_TFEVP'!AH16-1)*100,0)</f>
        <v>-1.1102230246251565E-14</v>
      </c>
      <c r="AI16" s="247">
        <f>IFERROR(('Sim_MIP_Of_(IxI)'!AI16/'MIP(IxI)_TFEVP'!AI16-1)*100,0)</f>
        <v>-2.7755575615628914E-13</v>
      </c>
      <c r="AJ16" s="247">
        <f>IFERROR(('Sim_MIP_Of_(IxI)'!AJ16/'MIP(IxI)_TFEVP'!AJ16-1)*100,0)</f>
        <v>0</v>
      </c>
      <c r="AK16" s="247">
        <f>IFERROR(('Sim_MIP_Of_(IxI)'!AK16/'MIP(IxI)_TFEVP'!AK16-1)*100,0)</f>
        <v>-1.7763568394002505E-13</v>
      </c>
      <c r="AL16" s="247">
        <f>IFERROR(('Sim_MIP_Of_(IxI)'!AL16/'MIP(IxI)_TFEVP'!AL16-1)*100,0)</f>
        <v>2.2204460492503131E-14</v>
      </c>
      <c r="AM16" s="247">
        <f>IFERROR(('Sim_MIP_Of_(IxI)'!AM16/'MIP(IxI)_TFEVP'!AM16-1)*100,0)</f>
        <v>-1.7763568394002505E-13</v>
      </c>
      <c r="AN16" s="247">
        <f>IFERROR(('Sim_MIP_Of_(IxI)'!AN16/'MIP(IxI)_TFEVP'!AN16-1)*100,0)</f>
        <v>6.6613381477509392E-14</v>
      </c>
      <c r="AO16" s="247">
        <f>IFERROR(('Sim_MIP_Of_(IxI)'!AO16/'MIP(IxI)_TFEVP'!AO16-1)*100,0)</f>
        <v>-8.8817841970012523E-14</v>
      </c>
      <c r="AP16" s="247">
        <f>IFERROR(('Sim_MIP_Of_(IxI)'!AP16/'MIP(IxI)_TFEVP'!AP16-1)*100,0)</f>
        <v>-3.9968028886505635E-13</v>
      </c>
      <c r="AQ16" s="247">
        <f>IFERROR(('Sim_MIP_Of_(IxI)'!AQ16/'MIP(IxI)_TFEVP'!AQ16-1)*100,0)</f>
        <v>-6.6613381477509392E-13</v>
      </c>
      <c r="AR16" s="247">
        <f>IFERROR(('Sim_MIP_Of_(IxI)'!AR16/'MIP(IxI)_TFEVP'!AR16-1)*100,0)</f>
        <v>-6.6613381477509392E-14</v>
      </c>
      <c r="AS16" s="247">
        <f>IFERROR(('Sim_MIP_Of_(IxI)'!AS16/'MIP(IxI)_TFEVP'!AS16-1)*100,0)</f>
        <v>-2.7755575615628914E-13</v>
      </c>
      <c r="AT16" s="247">
        <f>IFERROR(('Sim_MIP_Of_(IxI)'!AT16/'MIP(IxI)_TFEVP'!AT16-1)*100,0)</f>
        <v>-1.1102230246251565E-13</v>
      </c>
      <c r="AU16" s="247">
        <f>IFERROR(('Sim_MIP_Of_(IxI)'!AU16/'MIP(IxI)_TFEVP'!AU16-1)*100,0)</f>
        <v>-1.4432899320127035E-13</v>
      </c>
      <c r="AV16" s="247">
        <f>IFERROR(('Sim_MIP_Of_(IxI)'!AV16/'MIP(IxI)_TFEVP'!AV16-1)*100,0)</f>
        <v>-1.1102230246251565E-14</v>
      </c>
      <c r="AW16" s="247">
        <f>IFERROR(('Sim_MIP_Of_(IxI)'!AW16/'MIP(IxI)_TFEVP'!AW16-1)*100,0)</f>
        <v>1.1102230246251565E-13</v>
      </c>
      <c r="AX16" s="247">
        <f>IFERROR(('Sim_MIP_Of_(IxI)'!AX16/'MIP(IxI)_TFEVP'!AX16-1)*100,0)</f>
        <v>-2.55351295663786E-13</v>
      </c>
      <c r="AY16" s="247">
        <f>IFERROR(('Sim_MIP_Of_(IxI)'!AY16/'MIP(IxI)_TFEVP'!AY16-1)*100,0)</f>
        <v>0</v>
      </c>
      <c r="AZ16" s="247">
        <f>IFERROR(('Sim_MIP_Of_(IxI)'!AZ16/'MIP(IxI)_TFEVP'!AZ16-1)*100,0)</f>
        <v>1.9984014443252818E-13</v>
      </c>
      <c r="BA16" s="247">
        <f>IFERROR(('Sim_MIP_Of_(IxI)'!BA16/'MIP(IxI)_TFEVP'!BA16-1)*100,0)</f>
        <v>-1.5543122344752192E-13</v>
      </c>
      <c r="BB16" s="247">
        <f>IFERROR(('Sim_MIP_Of_(IxI)'!BB16/'MIP(IxI)_TFEVP'!BB16-1)*100,0)</f>
        <v>3.9968028886505635E-13</v>
      </c>
      <c r="BC16" s="247">
        <f>IFERROR(('Sim_MIP_Of_(IxI)'!BC16/'MIP(IxI)_TFEVP'!BC16-1)*100,0)</f>
        <v>0</v>
      </c>
      <c r="BD16" s="247">
        <f>IFERROR(('Sim_MIP_Of_(IxI)'!BD16/'MIP(IxI)_TFEVP'!BD16-1)*100,0)</f>
        <v>-2.4424906541753444E-13</v>
      </c>
      <c r="BE16" s="247">
        <f>IFERROR(('Sim_MIP_Of_(IxI)'!BE16/'MIP(IxI)_TFEVP'!BE16-1)*100,0)</f>
        <v>-5.5511151231257827E-14</v>
      </c>
      <c r="BF16" s="247">
        <f>IFERROR(('Sim_MIP_Of_(IxI)'!BF16/'MIP(IxI)_TFEVP'!BF16-1)*100,0)</f>
        <v>-2.3314683517128287E-13</v>
      </c>
      <c r="BG16" s="247">
        <f>IFERROR(('Sim_MIP_Of_(IxI)'!BG16/'MIP(IxI)_TFEVP'!BG16-1)*100,0)</f>
        <v>-4.3298697960381105E-13</v>
      </c>
      <c r="BH16" s="247">
        <f>IFERROR(('Sim_MIP_Of_(IxI)'!BH16/'MIP(IxI)_TFEVP'!BH16-1)*100,0)</f>
        <v>-2.3314683517128287E-13</v>
      </c>
      <c r="BI16" s="247">
        <f>IFERROR(('Sim_MIP_Of_(IxI)'!BI16/'MIP(IxI)_TFEVP'!BI16-1)*100,0)</f>
        <v>2.2204460492503131E-14</v>
      </c>
      <c r="BJ16" s="247">
        <f>IFERROR(('Sim_MIP_Of_(IxI)'!BJ16/'MIP(IxI)_TFEVP'!BJ16-1)*100,0)</f>
        <v>3.3306690738754696E-13</v>
      </c>
      <c r="BK16" s="247">
        <f>IFERROR(('Sim_MIP_Of_(IxI)'!BK16/'MIP(IxI)_TFEVP'!BK16-1)*100,0)</f>
        <v>-2.2204460492503131E-14</v>
      </c>
      <c r="BL16" s="247">
        <f>IFERROR(('Sim_MIP_Of_(IxI)'!BL16/'MIP(IxI)_TFEVP'!BL16-1)*100,0)</f>
        <v>1.3322676295501878E-13</v>
      </c>
      <c r="BM16" s="247">
        <f>IFERROR(('Sim_MIP_Of_(IxI)'!BM16/'MIP(IxI)_TFEVP'!BM16-1)*100,0)</f>
        <v>-1.1102230246251565E-14</v>
      </c>
      <c r="BN16" s="247">
        <f>IFERROR(('Sim_MIP_Of_(IxI)'!BN16/'MIP(IxI)_TFEVP'!BN16-1)*100,0)</f>
        <v>-1.9984014443252818E-13</v>
      </c>
      <c r="BO16" s="247">
        <f>IFERROR(('Sim_MIP_Of_(IxI)'!BO16/'MIP(IxI)_TFEVP'!BO16-1)*100,0)</f>
        <v>-2.3314683517128287E-13</v>
      </c>
      <c r="BP16" s="247">
        <f>IFERROR(('Sim_MIP_Of_(IxI)'!BP16/'MIP(IxI)_TFEVP'!BP16-1)*100,0)</f>
        <v>-3.8857805861880479E-13</v>
      </c>
      <c r="BQ16" s="247">
        <f>IFERROR(('Sim_MIP_Of_(IxI)'!BQ16/'MIP(IxI)_TFEVP'!BQ16-1)*100,0)</f>
        <v>-5.1070259132757201E-13</v>
      </c>
      <c r="BR16" s="247">
        <f>IFERROR(('Sim_MIP_Of_(IxI)'!BR16/'MIP(IxI)_TFEVP'!BR16-1)*100,0)</f>
        <v>0</v>
      </c>
      <c r="BS16" s="247">
        <f>IFERROR(('Sim_MIP_Of_(IxI)'!BS16/'MIP(IxI)_TFEVP'!BS16-1)*100,0)</f>
        <v>-1.6653345369377348E-13</v>
      </c>
      <c r="BT16" s="247">
        <f>IFERROR(('Sim_MIP_Of_(IxI)'!BT16/'MIP(IxI)_TFEVP'!BT16-1)*100,0)</f>
        <v>-2.3314683517128287E-13</v>
      </c>
      <c r="BU16" s="247">
        <f>IFERROR(('Sim_MIP_Of_(IxI)'!BU16/'MIP(IxI)_TFEVP'!BU16-1)*100,0)</f>
        <v>6.6613381477509392E-14</v>
      </c>
      <c r="BV16" s="247">
        <f>IFERROR(('Sim_MIP_Of_(IxI)'!BV16/'MIP(IxI)_TFEVP'!BV16-1)*100,0)</f>
        <v>4.4408920985006262E-14</v>
      </c>
      <c r="BW16" s="247">
        <f>IFERROR(('Sim_MIP_Of_(IxI)'!BW16/'MIP(IxI)_TFEVP'!BW16-1)*100,0)</f>
        <v>2.2204460492503131E-14</v>
      </c>
      <c r="BX16" s="247">
        <f>IFERROR(('Sim_MIP_Of_(IxI)'!BX16/'MIP(IxI)_TFEVP'!BX16-1)*100,0)</f>
        <v>-8.8817841970012523E-14</v>
      </c>
      <c r="BY16" s="247">
        <f>IFERROR(('Sim_MIP_Of_(IxI)'!BY16/'MIP(IxI)_TFEVP'!BY16-1)*100,0)</f>
        <v>-1.5543122344752192E-13</v>
      </c>
      <c r="BZ16" s="247">
        <f>IFERROR(('Sim_MIP_Of_(IxI)'!BZ16/'MIP(IxI)_TFEVP'!BZ16-1)*100,0)</f>
        <v>4.4408920985006262E-14</v>
      </c>
      <c r="CA16" s="265">
        <f>IFERROR(('Sim_MIP_Of_(IxI)'!CA16/'MIP(IxI)_TFEVP'!CA16-1)*100,0)</f>
        <v>0</v>
      </c>
      <c r="CB16" s="256">
        <f>IFERROR(('Sim_MIP_Of_(IxI)'!CB16/'MIP(IxI)_TFEVP'!CB16-1)*100,0)</f>
        <v>-3.5527136788005009E-13</v>
      </c>
      <c r="CC16" s="246">
        <f>IFERROR(('Sim_MIP_Of_(IxI)'!CC16/'MIP(IxI)_TFEVP'!CC16-1)*100,0)</f>
        <v>-1.2212453270876722E-13</v>
      </c>
      <c r="CD16" s="247">
        <f>IFERROR(('Sim_MIP_Of_(IxI)'!CD16/'MIP(IxI)_TFEVP'!CD16-1)*100,0)</f>
        <v>0</v>
      </c>
      <c r="CE16" s="247">
        <f>IFERROR(('Sim_MIP_Of_(IxI)'!CE16/'MIP(IxI)_TFEVP'!CE16-1)*100,0)</f>
        <v>0</v>
      </c>
      <c r="CF16" s="247">
        <f>IFERROR(('Sim_MIP_Of_(IxI)'!CF16/'MIP(IxI)_TFEVP'!CF16-1)*100,0)</f>
        <v>-4.4408920985006262E-14</v>
      </c>
      <c r="CG16" s="247">
        <f>IFERROR(('Sim_MIP_Of_(IxI)'!CG16/'MIP(IxI)_TFEVP'!CG16-1)*100,0)</f>
        <v>-3.3306690738754696E-13</v>
      </c>
      <c r="CH16" s="248">
        <f>IFERROR(('Sim_MIP_Of_(IxI)'!CH16/'MIP(IxI)_TFEVP'!CH16-1)*100,0)</f>
        <v>-1.5543122344752192E-13</v>
      </c>
      <c r="CI16" s="279">
        <f>IFERROR(('Sim_MIP_Of_(IxI)'!CI16/'MIP(IxI)_TFEVP'!CI16-1)*100,0)</f>
        <v>-1.1102230246251565E-13</v>
      </c>
    </row>
    <row r="17" spans="1:87" ht="19.5" x14ac:dyDescent="0.25">
      <c r="A17" s="30"/>
      <c r="B17" s="42" t="s">
        <v>8</v>
      </c>
      <c r="C17" s="43" t="s">
        <v>119</v>
      </c>
      <c r="D17" s="246">
        <f>IFERROR(('Sim_MIP_Of_(IxI)'!D17/'MIP(IxI)_TFEVP'!D17-1)*100,0)</f>
        <v>-3.3306690738754696E-13</v>
      </c>
      <c r="E17" s="247">
        <f>IFERROR(('Sim_MIP_Of_(IxI)'!E17/'MIP(IxI)_TFEVP'!E17-1)*100,0)</f>
        <v>-3.9968028886505635E-13</v>
      </c>
      <c r="F17" s="247">
        <f>IFERROR(('Sim_MIP_Of_(IxI)'!F17/'MIP(IxI)_TFEVP'!F17-1)*100,0)</f>
        <v>-2.1094237467877974E-13</v>
      </c>
      <c r="G17" s="247">
        <f>IFERROR(('Sim_MIP_Of_(IxI)'!G17/'MIP(IxI)_TFEVP'!G17-1)*100,0)</f>
        <v>-4.2188474935755949E-13</v>
      </c>
      <c r="H17" s="247">
        <f>IFERROR(('Sim_MIP_Of_(IxI)'!H17/'MIP(IxI)_TFEVP'!H17-1)*100,0)</f>
        <v>-3.3306690738754696E-13</v>
      </c>
      <c r="I17" s="247">
        <f>IFERROR(('Sim_MIP_Of_(IxI)'!I17/'MIP(IxI)_TFEVP'!I17-1)*100,0)</f>
        <v>-2.886579864025407E-13</v>
      </c>
      <c r="J17" s="247">
        <f>IFERROR(('Sim_MIP_Of_(IxI)'!J17/'MIP(IxI)_TFEVP'!J17-1)*100,0)</f>
        <v>-5.3290705182007514E-13</v>
      </c>
      <c r="K17" s="247">
        <f>IFERROR(('Sim_MIP_Of_(IxI)'!K17/'MIP(IxI)_TFEVP'!K17-1)*100,0)</f>
        <v>-2.6645352591003757E-13</v>
      </c>
      <c r="L17" s="247">
        <f>IFERROR(('Sim_MIP_Of_(IxI)'!L17/'MIP(IxI)_TFEVP'!L17-1)*100,0)</f>
        <v>-3.6637359812630166E-13</v>
      </c>
      <c r="M17" s="247">
        <f>IFERROR(('Sim_MIP_Of_(IxI)'!M17/'MIP(IxI)_TFEVP'!M17-1)*100,0)</f>
        <v>-3.4416913763379853E-13</v>
      </c>
      <c r="N17" s="247">
        <f>IFERROR(('Sim_MIP_Of_(IxI)'!N17/'MIP(IxI)_TFEVP'!N17-1)*100,0)</f>
        <v>-2.2204460492503131E-14</v>
      </c>
      <c r="O17" s="247">
        <f>IFERROR(('Sim_MIP_Of_(IxI)'!O17/'MIP(IxI)_TFEVP'!O17-1)*100,0)</f>
        <v>-2.55351295663786E-13</v>
      </c>
      <c r="P17" s="247">
        <f>IFERROR(('Sim_MIP_Of_(IxI)'!P17/'MIP(IxI)_TFEVP'!P17-1)*100,0)</f>
        <v>-3.4416913763379853E-13</v>
      </c>
      <c r="Q17" s="247">
        <f>IFERROR(('Sim_MIP_Of_(IxI)'!Q17/'MIP(IxI)_TFEVP'!Q17-1)*100,0)</f>
        <v>-4.1078251911130792E-13</v>
      </c>
      <c r="R17" s="247">
        <f>IFERROR(('Sim_MIP_Of_(IxI)'!R17/'MIP(IxI)_TFEVP'!R17-1)*100,0)</f>
        <v>3.5527136788005009E-13</v>
      </c>
      <c r="S17" s="247">
        <f>IFERROR(('Sim_MIP_Of_(IxI)'!S17/'MIP(IxI)_TFEVP'!S17-1)*100,0)</f>
        <v>-3.219646771412954E-13</v>
      </c>
      <c r="T17" s="247">
        <f>IFERROR(('Sim_MIP_Of_(IxI)'!T17/'MIP(IxI)_TFEVP'!T17-1)*100,0)</f>
        <v>-2.7755575615628914E-13</v>
      </c>
      <c r="U17" s="247">
        <f>IFERROR(('Sim_MIP_Of_(IxI)'!U17/'MIP(IxI)_TFEVP'!U17-1)*100,0)</f>
        <v>-1.9984014443252818E-13</v>
      </c>
      <c r="V17" s="247">
        <f>IFERROR(('Sim_MIP_Of_(IxI)'!V17/'MIP(IxI)_TFEVP'!V17-1)*100,0)</f>
        <v>-1.8873791418627661E-13</v>
      </c>
      <c r="W17" s="247">
        <f>IFERROR(('Sim_MIP_Of_(IxI)'!W17/'MIP(IxI)_TFEVP'!W17-1)*100,0)</f>
        <v>-2.2204460492503131E-13</v>
      </c>
      <c r="X17" s="247">
        <f>IFERROR(('Sim_MIP_Of_(IxI)'!X17/'MIP(IxI)_TFEVP'!X17-1)*100,0)</f>
        <v>-1.7763568394002505E-13</v>
      </c>
      <c r="Y17" s="247">
        <f>IFERROR(('Sim_MIP_Of_(IxI)'!Y17/'MIP(IxI)_TFEVP'!Y17-1)*100,0)</f>
        <v>-7.1054273576010019E-13</v>
      </c>
      <c r="Z17" s="247">
        <f>IFERROR(('Sim_MIP_Of_(IxI)'!Z17/'MIP(IxI)_TFEVP'!Z17-1)*100,0)</f>
        <v>-2.7755575615628914E-13</v>
      </c>
      <c r="AA17" s="247">
        <f>IFERROR(('Sim_MIP_Of_(IxI)'!AA17/'MIP(IxI)_TFEVP'!AA17-1)*100,0)</f>
        <v>-5.1070259132757201E-13</v>
      </c>
      <c r="AB17" s="247">
        <f>IFERROR(('Sim_MIP_Of_(IxI)'!AB17/'MIP(IxI)_TFEVP'!AB17-1)*100,0)</f>
        <v>-3.7747582837255322E-13</v>
      </c>
      <c r="AC17" s="247">
        <f>IFERROR(('Sim_MIP_Of_(IxI)'!AC17/'MIP(IxI)_TFEVP'!AC17-1)*100,0)</f>
        <v>-2.9976021664879227E-13</v>
      </c>
      <c r="AD17" s="247">
        <f>IFERROR(('Sim_MIP_Of_(IxI)'!AD17/'MIP(IxI)_TFEVP'!AD17-1)*100,0)</f>
        <v>-2.9976021664879227E-13</v>
      </c>
      <c r="AE17" s="247">
        <f>IFERROR(('Sim_MIP_Of_(IxI)'!AE17/'MIP(IxI)_TFEVP'!AE17-1)*100,0)</f>
        <v>-2.55351295663786E-13</v>
      </c>
      <c r="AF17" s="247">
        <f>IFERROR(('Sim_MIP_Of_(IxI)'!AF17/'MIP(IxI)_TFEVP'!AF17-1)*100,0)</f>
        <v>-3.7747582837255322E-13</v>
      </c>
      <c r="AG17" s="247">
        <f>IFERROR(('Sim_MIP_Of_(IxI)'!AG17/'MIP(IxI)_TFEVP'!AG17-1)*100,0)</f>
        <v>-2.6645352591003757E-13</v>
      </c>
      <c r="AH17" s="247">
        <f>IFERROR(('Sim_MIP_Of_(IxI)'!AH17/'MIP(IxI)_TFEVP'!AH17-1)*100,0)</f>
        <v>-1.7763568394002505E-13</v>
      </c>
      <c r="AI17" s="247">
        <f>IFERROR(('Sim_MIP_Of_(IxI)'!AI17/'MIP(IxI)_TFEVP'!AI17-1)*100,0)</f>
        <v>-3.3306690738754696E-13</v>
      </c>
      <c r="AJ17" s="247">
        <f>IFERROR(('Sim_MIP_Of_(IxI)'!AJ17/'MIP(IxI)_TFEVP'!AJ17-1)*100,0)</f>
        <v>0</v>
      </c>
      <c r="AK17" s="247">
        <f>IFERROR(('Sim_MIP_Of_(IxI)'!AK17/'MIP(IxI)_TFEVP'!AK17-1)*100,0)</f>
        <v>-6.7723604502134549E-13</v>
      </c>
      <c r="AL17" s="247">
        <f>IFERROR(('Sim_MIP_Of_(IxI)'!AL17/'MIP(IxI)_TFEVP'!AL17-1)*100,0)</f>
        <v>-1.3322676295501878E-13</v>
      </c>
      <c r="AM17" s="247">
        <f>IFERROR(('Sim_MIP_Of_(IxI)'!AM17/'MIP(IxI)_TFEVP'!AM17-1)*100,0)</f>
        <v>-3.1086244689504383E-13</v>
      </c>
      <c r="AN17" s="247">
        <f>IFERROR(('Sim_MIP_Of_(IxI)'!AN17/'MIP(IxI)_TFEVP'!AN17-1)*100,0)</f>
        <v>-2.9976021664879227E-13</v>
      </c>
      <c r="AO17" s="247">
        <f>IFERROR(('Sim_MIP_Of_(IxI)'!AO17/'MIP(IxI)_TFEVP'!AO17-1)*100,0)</f>
        <v>-4.4408920985006262E-13</v>
      </c>
      <c r="AP17" s="247">
        <f>IFERROR(('Sim_MIP_Of_(IxI)'!AP17/'MIP(IxI)_TFEVP'!AP17-1)*100,0)</f>
        <v>-3.219646771412954E-13</v>
      </c>
      <c r="AQ17" s="247">
        <f>IFERROR(('Sim_MIP_Of_(IxI)'!AQ17/'MIP(IxI)_TFEVP'!AQ17-1)*100,0)</f>
        <v>-3.8857805861880479E-13</v>
      </c>
      <c r="AR17" s="247">
        <f>IFERROR(('Sim_MIP_Of_(IxI)'!AR17/'MIP(IxI)_TFEVP'!AR17-1)*100,0)</f>
        <v>-7.4384942649885488E-13</v>
      </c>
      <c r="AS17" s="247">
        <f>IFERROR(('Sim_MIP_Of_(IxI)'!AS17/'MIP(IxI)_TFEVP'!AS17-1)*100,0)</f>
        <v>-3.9968028886505635E-13</v>
      </c>
      <c r="AT17" s="247">
        <f>IFERROR(('Sim_MIP_Of_(IxI)'!AT17/'MIP(IxI)_TFEVP'!AT17-1)*100,0)</f>
        <v>-3.4416913763379853E-13</v>
      </c>
      <c r="AU17" s="247">
        <f>IFERROR(('Sim_MIP_Of_(IxI)'!AU17/'MIP(IxI)_TFEVP'!AU17-1)*100,0)</f>
        <v>-4.3298697960381105E-13</v>
      </c>
      <c r="AV17" s="247">
        <f>IFERROR(('Sim_MIP_Of_(IxI)'!AV17/'MIP(IxI)_TFEVP'!AV17-1)*100,0)</f>
        <v>-3.7747582837255322E-13</v>
      </c>
      <c r="AW17" s="247">
        <f>IFERROR(('Sim_MIP_Of_(IxI)'!AW17/'MIP(IxI)_TFEVP'!AW17-1)*100,0)</f>
        <v>-3.8857805861880479E-13</v>
      </c>
      <c r="AX17" s="247">
        <f>IFERROR(('Sim_MIP_Of_(IxI)'!AX17/'MIP(IxI)_TFEVP'!AX17-1)*100,0)</f>
        <v>-2.2204460492503131E-13</v>
      </c>
      <c r="AY17" s="247">
        <f>IFERROR(('Sim_MIP_Of_(IxI)'!AY17/'MIP(IxI)_TFEVP'!AY17-1)*100,0)</f>
        <v>-4.4408920985006262E-14</v>
      </c>
      <c r="AZ17" s="247">
        <f>IFERROR(('Sim_MIP_Of_(IxI)'!AZ17/'MIP(IxI)_TFEVP'!AZ17-1)*100,0)</f>
        <v>-6.6613381477509392E-14</v>
      </c>
      <c r="BA17" s="247">
        <f>IFERROR(('Sim_MIP_Of_(IxI)'!BA17/'MIP(IxI)_TFEVP'!BA17-1)*100,0)</f>
        <v>-2.1094237467877974E-13</v>
      </c>
      <c r="BB17" s="247">
        <f>IFERROR(('Sim_MIP_Of_(IxI)'!BB17/'MIP(IxI)_TFEVP'!BB17-1)*100,0)</f>
        <v>-3.1086244689504383E-13</v>
      </c>
      <c r="BC17" s="247">
        <f>IFERROR(('Sim_MIP_Of_(IxI)'!BC17/'MIP(IxI)_TFEVP'!BC17-1)*100,0)</f>
        <v>-2.7755575615628914E-13</v>
      </c>
      <c r="BD17" s="247">
        <f>IFERROR(('Sim_MIP_Of_(IxI)'!BD17/'MIP(IxI)_TFEVP'!BD17-1)*100,0)</f>
        <v>-4.1078251911130792E-13</v>
      </c>
      <c r="BE17" s="247">
        <f>IFERROR(('Sim_MIP_Of_(IxI)'!BE17/'MIP(IxI)_TFEVP'!BE17-1)*100,0)</f>
        <v>-2.55351295663786E-13</v>
      </c>
      <c r="BF17" s="247">
        <f>IFERROR(('Sim_MIP_Of_(IxI)'!BF17/'MIP(IxI)_TFEVP'!BF17-1)*100,0)</f>
        <v>-1.5543122344752192E-13</v>
      </c>
      <c r="BG17" s="247">
        <f>IFERROR(('Sim_MIP_Of_(IxI)'!BG17/'MIP(IxI)_TFEVP'!BG17-1)*100,0)</f>
        <v>4.4408920985006262E-14</v>
      </c>
      <c r="BH17" s="247">
        <f>IFERROR(('Sim_MIP_Of_(IxI)'!BH17/'MIP(IxI)_TFEVP'!BH17-1)*100,0)</f>
        <v>-4.3298697960381105E-13</v>
      </c>
      <c r="BI17" s="247">
        <f>IFERROR(('Sim_MIP_Of_(IxI)'!BI17/'MIP(IxI)_TFEVP'!BI17-1)*100,0)</f>
        <v>-6.5503158452884236E-13</v>
      </c>
      <c r="BJ17" s="247">
        <f>IFERROR(('Sim_MIP_Of_(IxI)'!BJ17/'MIP(IxI)_TFEVP'!BJ17-1)*100,0)</f>
        <v>-2.886579864025407E-13</v>
      </c>
      <c r="BK17" s="247">
        <f>IFERROR(('Sim_MIP_Of_(IxI)'!BK17/'MIP(IxI)_TFEVP'!BK17-1)*100,0)</f>
        <v>-1.6653345369377348E-13</v>
      </c>
      <c r="BL17" s="247">
        <f>IFERROR(('Sim_MIP_Of_(IxI)'!BL17/'MIP(IxI)_TFEVP'!BL17-1)*100,0)</f>
        <v>-5.773159728050814E-13</v>
      </c>
      <c r="BM17" s="247">
        <f>IFERROR(('Sim_MIP_Of_(IxI)'!BM17/'MIP(IxI)_TFEVP'!BM17-1)*100,0)</f>
        <v>-5.5511151231257827E-14</v>
      </c>
      <c r="BN17" s="247">
        <f>IFERROR(('Sim_MIP_Of_(IxI)'!BN17/'MIP(IxI)_TFEVP'!BN17-1)*100,0)</f>
        <v>-1.1102230246251565E-13</v>
      </c>
      <c r="BO17" s="247">
        <f>IFERROR(('Sim_MIP_Of_(IxI)'!BO17/'MIP(IxI)_TFEVP'!BO17-1)*100,0)</f>
        <v>-2.9976021664879227E-13</v>
      </c>
      <c r="BP17" s="247">
        <f>IFERROR(('Sim_MIP_Of_(IxI)'!BP17/'MIP(IxI)_TFEVP'!BP17-1)*100,0)</f>
        <v>-3.3306690738754696E-13</v>
      </c>
      <c r="BQ17" s="247">
        <f>IFERROR(('Sim_MIP_Of_(IxI)'!BQ17/'MIP(IxI)_TFEVP'!BQ17-1)*100,0)</f>
        <v>-3.9968028886505635E-13</v>
      </c>
      <c r="BR17" s="247">
        <f>IFERROR(('Sim_MIP_Of_(IxI)'!BR17/'MIP(IxI)_TFEVP'!BR17-1)*100,0)</f>
        <v>-1.7763568394002505E-13</v>
      </c>
      <c r="BS17" s="247">
        <f>IFERROR(('Sim_MIP_Of_(IxI)'!BS17/'MIP(IxI)_TFEVP'!BS17-1)*100,0)</f>
        <v>-8.8817841970012523E-14</v>
      </c>
      <c r="BT17" s="247">
        <f>IFERROR(('Sim_MIP_Of_(IxI)'!BT17/'MIP(IxI)_TFEVP'!BT17-1)*100,0)</f>
        <v>-7.5495165674510645E-13</v>
      </c>
      <c r="BU17" s="247">
        <f>IFERROR(('Sim_MIP_Of_(IxI)'!BU17/'MIP(IxI)_TFEVP'!BU17-1)*100,0)</f>
        <v>-1.4432899320127035E-13</v>
      </c>
      <c r="BV17" s="247">
        <f>IFERROR(('Sim_MIP_Of_(IxI)'!BV17/'MIP(IxI)_TFEVP'!BV17-1)*100,0)</f>
        <v>8.8817841970012523E-14</v>
      </c>
      <c r="BW17" s="247">
        <f>IFERROR(('Sim_MIP_Of_(IxI)'!BW17/'MIP(IxI)_TFEVP'!BW17-1)*100,0)</f>
        <v>-4.2188474935755949E-13</v>
      </c>
      <c r="BX17" s="247">
        <f>IFERROR(('Sim_MIP_Of_(IxI)'!BX17/'MIP(IxI)_TFEVP'!BX17-1)*100,0)</f>
        <v>-7.7715611723760958E-14</v>
      </c>
      <c r="BY17" s="247">
        <f>IFERROR(('Sim_MIP_Of_(IxI)'!BY17/'MIP(IxI)_TFEVP'!BY17-1)*100,0)</f>
        <v>2.2204460492503131E-14</v>
      </c>
      <c r="BZ17" s="247">
        <f>IFERROR(('Sim_MIP_Of_(IxI)'!BZ17/'MIP(IxI)_TFEVP'!BZ17-1)*100,0)</f>
        <v>2.2204460492503131E-14</v>
      </c>
      <c r="CA17" s="265">
        <f>IFERROR(('Sim_MIP_Of_(IxI)'!CA17/'MIP(IxI)_TFEVP'!CA17-1)*100,0)</f>
        <v>0</v>
      </c>
      <c r="CB17" s="256">
        <f>IFERROR(('Sim_MIP_Of_(IxI)'!CB17/'MIP(IxI)_TFEVP'!CB17-1)*100,0)</f>
        <v>-3.1086244689504383E-13</v>
      </c>
      <c r="CC17" s="246">
        <f>IFERROR(('Sim_MIP_Of_(IxI)'!CC17/'MIP(IxI)_TFEVP'!CC17-1)*100,0)</f>
        <v>-1.5543122344752192E-13</v>
      </c>
      <c r="CD17" s="247">
        <f>IFERROR(('Sim_MIP_Of_(IxI)'!CD17/'MIP(IxI)_TFEVP'!CD17-1)*100,0)</f>
        <v>0</v>
      </c>
      <c r="CE17" s="247">
        <f>IFERROR(('Sim_MIP_Of_(IxI)'!CE17/'MIP(IxI)_TFEVP'!CE17-1)*100,0)</f>
        <v>0</v>
      </c>
      <c r="CF17" s="247">
        <f>IFERROR(('Sim_MIP_Of_(IxI)'!CF17/'MIP(IxI)_TFEVP'!CF17-1)*100,0)</f>
        <v>-2.7755575615628914E-13</v>
      </c>
      <c r="CG17" s="247">
        <f>IFERROR(('Sim_MIP_Of_(IxI)'!CG17/'MIP(IxI)_TFEVP'!CG17-1)*100,0)</f>
        <v>0</v>
      </c>
      <c r="CH17" s="248">
        <f>IFERROR(('Sim_MIP_Of_(IxI)'!CH17/'MIP(IxI)_TFEVP'!CH17-1)*100,0)</f>
        <v>-8.8817841970012523E-14</v>
      </c>
      <c r="CI17" s="279">
        <f>IFERROR(('Sim_MIP_Of_(IxI)'!CI17/'MIP(IxI)_TFEVP'!CI17-1)*100,0)</f>
        <v>-2.6645352591003757E-13</v>
      </c>
    </row>
    <row r="18" spans="1:87" ht="19.5" x14ac:dyDescent="0.25">
      <c r="A18" s="30"/>
      <c r="B18" s="42" t="s">
        <v>9</v>
      </c>
      <c r="C18" s="43" t="s">
        <v>120</v>
      </c>
      <c r="D18" s="246">
        <f>IFERROR(('Sim_MIP_Of_(IxI)'!D18/'MIP(IxI)_TFEVP'!D18-1)*100,0)</f>
        <v>1.1102230246251565E-13</v>
      </c>
      <c r="E18" s="247">
        <f>IFERROR(('Sim_MIP_Of_(IxI)'!E18/'MIP(IxI)_TFEVP'!E18-1)*100,0)</f>
        <v>-2.4424906541753444E-13</v>
      </c>
      <c r="F18" s="247">
        <f>IFERROR(('Sim_MIP_Of_(IxI)'!F18/'MIP(IxI)_TFEVP'!F18-1)*100,0)</f>
        <v>-4.4408920985006262E-14</v>
      </c>
      <c r="G18" s="247">
        <f>IFERROR(('Sim_MIP_Of_(IxI)'!G18/'MIP(IxI)_TFEVP'!G18-1)*100,0)</f>
        <v>2.2204460492503131E-14</v>
      </c>
      <c r="H18" s="247">
        <f>IFERROR(('Sim_MIP_Of_(IxI)'!H18/'MIP(IxI)_TFEVP'!H18-1)*100,0)</f>
        <v>6.6613381477509392E-14</v>
      </c>
      <c r="I18" s="247">
        <f>IFERROR(('Sim_MIP_Of_(IxI)'!I18/'MIP(IxI)_TFEVP'!I18-1)*100,0)</f>
        <v>-6.6613381477509392E-14</v>
      </c>
      <c r="J18" s="247">
        <f>IFERROR(('Sim_MIP_Of_(IxI)'!J18/'MIP(IxI)_TFEVP'!J18-1)*100,0)</f>
        <v>-2.55351295663786E-13</v>
      </c>
      <c r="K18" s="247">
        <f>IFERROR(('Sim_MIP_Of_(IxI)'!K18/'MIP(IxI)_TFEVP'!K18-1)*100,0)</f>
        <v>-2.7755575615628914E-13</v>
      </c>
      <c r="L18" s="247">
        <f>IFERROR(('Sim_MIP_Of_(IxI)'!L18/'MIP(IxI)_TFEVP'!L18-1)*100,0)</f>
        <v>4.4408920985006262E-14</v>
      </c>
      <c r="M18" s="247">
        <f>IFERROR(('Sim_MIP_Of_(IxI)'!M18/'MIP(IxI)_TFEVP'!M18-1)*100,0)</f>
        <v>-1.2212453270876722E-13</v>
      </c>
      <c r="N18" s="247">
        <f>IFERROR(('Sim_MIP_Of_(IxI)'!N18/'MIP(IxI)_TFEVP'!N18-1)*100,0)</f>
        <v>1.7763568394002505E-13</v>
      </c>
      <c r="O18" s="247">
        <f>IFERROR(('Sim_MIP_Of_(IxI)'!O18/'MIP(IxI)_TFEVP'!O18-1)*100,0)</f>
        <v>-3.6637359812630166E-13</v>
      </c>
      <c r="P18" s="247">
        <f>IFERROR(('Sim_MIP_Of_(IxI)'!P18/'MIP(IxI)_TFEVP'!P18-1)*100,0)</f>
        <v>1.5543122344752192E-13</v>
      </c>
      <c r="Q18" s="247">
        <f>IFERROR(('Sim_MIP_Of_(IxI)'!Q18/'MIP(IxI)_TFEVP'!Q18-1)*100,0)</f>
        <v>-2.2204460492503131E-14</v>
      </c>
      <c r="R18" s="247">
        <f>IFERROR(('Sim_MIP_Of_(IxI)'!R18/'MIP(IxI)_TFEVP'!R18-1)*100,0)</f>
        <v>-1.6653345369377348E-13</v>
      </c>
      <c r="S18" s="247">
        <f>IFERROR(('Sim_MIP_Of_(IxI)'!S18/'MIP(IxI)_TFEVP'!S18-1)*100,0)</f>
        <v>8.8817841970012523E-14</v>
      </c>
      <c r="T18" s="247">
        <f>IFERROR(('Sim_MIP_Of_(IxI)'!T18/'MIP(IxI)_TFEVP'!T18-1)*100,0)</f>
        <v>6.6613381477509392E-14</v>
      </c>
      <c r="U18" s="247">
        <f>IFERROR(('Sim_MIP_Of_(IxI)'!U18/'MIP(IxI)_TFEVP'!U18-1)*100,0)</f>
        <v>-8.8817841970012523E-14</v>
      </c>
      <c r="V18" s="247">
        <f>IFERROR(('Sim_MIP_Of_(IxI)'!V18/'MIP(IxI)_TFEVP'!V18-1)*100,0)</f>
        <v>-3.219646771412954E-13</v>
      </c>
      <c r="W18" s="247">
        <f>IFERROR(('Sim_MIP_Of_(IxI)'!W18/'MIP(IxI)_TFEVP'!W18-1)*100,0)</f>
        <v>1.1102230246251565E-13</v>
      </c>
      <c r="X18" s="247">
        <f>IFERROR(('Sim_MIP_Of_(IxI)'!X18/'MIP(IxI)_TFEVP'!X18-1)*100,0)</f>
        <v>-2.7755575615628914E-13</v>
      </c>
      <c r="Y18" s="247">
        <f>IFERROR(('Sim_MIP_Of_(IxI)'!Y18/'MIP(IxI)_TFEVP'!Y18-1)*100,0)</f>
        <v>4.4408920985006262E-14</v>
      </c>
      <c r="Z18" s="247">
        <f>IFERROR(('Sim_MIP_Of_(IxI)'!Z18/'MIP(IxI)_TFEVP'!Z18-1)*100,0)</f>
        <v>1.3322676295501878E-13</v>
      </c>
      <c r="AA18" s="247">
        <f>IFERROR(('Sim_MIP_Of_(IxI)'!AA18/'MIP(IxI)_TFEVP'!AA18-1)*100,0)</f>
        <v>-4.8849813083506888E-13</v>
      </c>
      <c r="AB18" s="247">
        <f>IFERROR(('Sim_MIP_Of_(IxI)'!AB18/'MIP(IxI)_TFEVP'!AB18-1)*100,0)</f>
        <v>1.3322676295501878E-13</v>
      </c>
      <c r="AC18" s="247">
        <f>IFERROR(('Sim_MIP_Of_(IxI)'!AC18/'MIP(IxI)_TFEVP'!AC18-1)*100,0)</f>
        <v>0</v>
      </c>
      <c r="AD18" s="247">
        <f>IFERROR(('Sim_MIP_Of_(IxI)'!AD18/'MIP(IxI)_TFEVP'!AD18-1)*100,0)</f>
        <v>-8.8817841970012523E-14</v>
      </c>
      <c r="AE18" s="247">
        <f>IFERROR(('Sim_MIP_Of_(IxI)'!AE18/'MIP(IxI)_TFEVP'!AE18-1)*100,0)</f>
        <v>2.4424906541753444E-13</v>
      </c>
      <c r="AF18" s="247">
        <f>IFERROR(('Sim_MIP_Of_(IxI)'!AF18/'MIP(IxI)_TFEVP'!AF18-1)*100,0)</f>
        <v>1.1102230246251565E-13</v>
      </c>
      <c r="AG18" s="247">
        <f>IFERROR(('Sim_MIP_Of_(IxI)'!AG18/'MIP(IxI)_TFEVP'!AG18-1)*100,0)</f>
        <v>8.8817841970012523E-14</v>
      </c>
      <c r="AH18" s="247">
        <f>IFERROR(('Sim_MIP_Of_(IxI)'!AH18/'MIP(IxI)_TFEVP'!AH18-1)*100,0)</f>
        <v>-2.55351295663786E-13</v>
      </c>
      <c r="AI18" s="247">
        <f>IFERROR(('Sim_MIP_Of_(IxI)'!AI18/'MIP(IxI)_TFEVP'!AI18-1)*100,0)</f>
        <v>2.2204460492503131E-14</v>
      </c>
      <c r="AJ18" s="247">
        <f>IFERROR(('Sim_MIP_Of_(IxI)'!AJ18/'MIP(IxI)_TFEVP'!AJ18-1)*100,0)</f>
        <v>0</v>
      </c>
      <c r="AK18" s="247">
        <f>IFERROR(('Sim_MIP_Of_(IxI)'!AK18/'MIP(IxI)_TFEVP'!AK18-1)*100,0)</f>
        <v>-2.1094237467877974E-13</v>
      </c>
      <c r="AL18" s="247">
        <f>IFERROR(('Sim_MIP_Of_(IxI)'!AL18/'MIP(IxI)_TFEVP'!AL18-1)*100,0)</f>
        <v>-1.9984014443252818E-13</v>
      </c>
      <c r="AM18" s="247">
        <f>IFERROR(('Sim_MIP_Of_(IxI)'!AM18/'MIP(IxI)_TFEVP'!AM18-1)*100,0)</f>
        <v>2.2204460492503131E-14</v>
      </c>
      <c r="AN18" s="247">
        <f>IFERROR(('Sim_MIP_Of_(IxI)'!AN18/'MIP(IxI)_TFEVP'!AN18-1)*100,0)</f>
        <v>3.7747582837255322E-13</v>
      </c>
      <c r="AO18" s="247">
        <f>IFERROR(('Sim_MIP_Of_(IxI)'!AO18/'MIP(IxI)_TFEVP'!AO18-1)*100,0)</f>
        <v>-2.1094237467877974E-13</v>
      </c>
      <c r="AP18" s="247">
        <f>IFERROR(('Sim_MIP_Of_(IxI)'!AP18/'MIP(IxI)_TFEVP'!AP18-1)*100,0)</f>
        <v>-3.5527136788005009E-13</v>
      </c>
      <c r="AQ18" s="247">
        <f>IFERROR(('Sim_MIP_Of_(IxI)'!AQ18/'MIP(IxI)_TFEVP'!AQ18-1)*100,0)</f>
        <v>1.3322676295501878E-13</v>
      </c>
      <c r="AR18" s="247">
        <f>IFERROR(('Sim_MIP_Of_(IxI)'!AR18/'MIP(IxI)_TFEVP'!AR18-1)*100,0)</f>
        <v>-1.2212453270876722E-13</v>
      </c>
      <c r="AS18" s="247">
        <f>IFERROR(('Sim_MIP_Of_(IxI)'!AS18/'MIP(IxI)_TFEVP'!AS18-1)*100,0)</f>
        <v>-2.4424906541753444E-13</v>
      </c>
      <c r="AT18" s="247">
        <f>IFERROR(('Sim_MIP_Of_(IxI)'!AT18/'MIP(IxI)_TFEVP'!AT18-1)*100,0)</f>
        <v>-4.4408920985006262E-14</v>
      </c>
      <c r="AU18" s="247">
        <f>IFERROR(('Sim_MIP_Of_(IxI)'!AU18/'MIP(IxI)_TFEVP'!AU18-1)*100,0)</f>
        <v>1.5543122344752192E-13</v>
      </c>
      <c r="AV18" s="247">
        <f>IFERROR(('Sim_MIP_Of_(IxI)'!AV18/'MIP(IxI)_TFEVP'!AV18-1)*100,0)</f>
        <v>1.3322676295501878E-13</v>
      </c>
      <c r="AW18" s="247">
        <f>IFERROR(('Sim_MIP_Of_(IxI)'!AW18/'MIP(IxI)_TFEVP'!AW18-1)*100,0)</f>
        <v>-4.1078251911130792E-13</v>
      </c>
      <c r="AX18" s="247">
        <f>IFERROR(('Sim_MIP_Of_(IxI)'!AX18/'MIP(IxI)_TFEVP'!AX18-1)*100,0)</f>
        <v>-2.6645352591003757E-13</v>
      </c>
      <c r="AY18" s="247">
        <f>IFERROR(('Sim_MIP_Of_(IxI)'!AY18/'MIP(IxI)_TFEVP'!AY18-1)*100,0)</f>
        <v>0</v>
      </c>
      <c r="AZ18" s="247">
        <f>IFERROR(('Sim_MIP_Of_(IxI)'!AZ18/'MIP(IxI)_TFEVP'!AZ18-1)*100,0)</f>
        <v>-1.5543122344752192E-13</v>
      </c>
      <c r="BA18" s="247">
        <f>IFERROR(('Sim_MIP_Of_(IxI)'!BA18/'MIP(IxI)_TFEVP'!BA18-1)*100,0)</f>
        <v>-1.1102230246251565E-14</v>
      </c>
      <c r="BB18" s="247">
        <f>IFERROR(('Sim_MIP_Of_(IxI)'!BB18/'MIP(IxI)_TFEVP'!BB18-1)*100,0)</f>
        <v>1.5543122344752192E-13</v>
      </c>
      <c r="BC18" s="247">
        <f>IFERROR(('Sim_MIP_Of_(IxI)'!BC18/'MIP(IxI)_TFEVP'!BC18-1)*100,0)</f>
        <v>1.7763568394002505E-13</v>
      </c>
      <c r="BD18" s="247">
        <f>IFERROR(('Sim_MIP_Of_(IxI)'!BD18/'MIP(IxI)_TFEVP'!BD18-1)*100,0)</f>
        <v>4.4408920985006262E-14</v>
      </c>
      <c r="BE18" s="247">
        <f>IFERROR(('Sim_MIP_Of_(IxI)'!BE18/'MIP(IxI)_TFEVP'!BE18-1)*100,0)</f>
        <v>-8.8817841970012523E-14</v>
      </c>
      <c r="BF18" s="247">
        <f>IFERROR(('Sim_MIP_Of_(IxI)'!BF18/'MIP(IxI)_TFEVP'!BF18-1)*100,0)</f>
        <v>0</v>
      </c>
      <c r="BG18" s="247">
        <f>IFERROR(('Sim_MIP_Of_(IxI)'!BG18/'MIP(IxI)_TFEVP'!BG18-1)*100,0)</f>
        <v>-1.8873791418627661E-13</v>
      </c>
      <c r="BH18" s="247">
        <f>IFERROR(('Sim_MIP_Of_(IxI)'!BH18/'MIP(IxI)_TFEVP'!BH18-1)*100,0)</f>
        <v>1.1102230246251565E-13</v>
      </c>
      <c r="BI18" s="247">
        <f>IFERROR(('Sim_MIP_Of_(IxI)'!BI18/'MIP(IxI)_TFEVP'!BI18-1)*100,0)</f>
        <v>8.8817841970012523E-14</v>
      </c>
      <c r="BJ18" s="247">
        <f>IFERROR(('Sim_MIP_Of_(IxI)'!BJ18/'MIP(IxI)_TFEVP'!BJ18-1)*100,0)</f>
        <v>4.4408920985006262E-14</v>
      </c>
      <c r="BK18" s="247">
        <f>IFERROR(('Sim_MIP_Of_(IxI)'!BK18/'MIP(IxI)_TFEVP'!BK18-1)*100,0)</f>
        <v>2.886579864025407E-13</v>
      </c>
      <c r="BL18" s="247">
        <f>IFERROR(('Sim_MIP_Of_(IxI)'!BL18/'MIP(IxI)_TFEVP'!BL18-1)*100,0)</f>
        <v>-1.1102230246251565E-13</v>
      </c>
      <c r="BM18" s="247">
        <f>IFERROR(('Sim_MIP_Of_(IxI)'!BM18/'MIP(IxI)_TFEVP'!BM18-1)*100,0)</f>
        <v>2.2204460492503131E-14</v>
      </c>
      <c r="BN18" s="247">
        <f>IFERROR(('Sim_MIP_Of_(IxI)'!BN18/'MIP(IxI)_TFEVP'!BN18-1)*100,0)</f>
        <v>-2.2204460492503131E-14</v>
      </c>
      <c r="BO18" s="247">
        <f>IFERROR(('Sim_MIP_Of_(IxI)'!BO18/'MIP(IxI)_TFEVP'!BO18-1)*100,0)</f>
        <v>1.1102230246251565E-13</v>
      </c>
      <c r="BP18" s="247">
        <f>IFERROR(('Sim_MIP_Of_(IxI)'!BP18/'MIP(IxI)_TFEVP'!BP18-1)*100,0)</f>
        <v>1.7763568394002505E-13</v>
      </c>
      <c r="BQ18" s="247">
        <f>IFERROR(('Sim_MIP_Of_(IxI)'!BQ18/'MIP(IxI)_TFEVP'!BQ18-1)*100,0)</f>
        <v>-2.6645352591003757E-13</v>
      </c>
      <c r="BR18" s="247">
        <f>IFERROR(('Sim_MIP_Of_(IxI)'!BR18/'MIP(IxI)_TFEVP'!BR18-1)*100,0)</f>
        <v>-5.5511151231257827E-14</v>
      </c>
      <c r="BS18" s="247">
        <f>IFERROR(('Sim_MIP_Of_(IxI)'!BS18/'MIP(IxI)_TFEVP'!BS18-1)*100,0)</f>
        <v>-3.3306690738754696E-13</v>
      </c>
      <c r="BT18" s="247">
        <f>IFERROR(('Sim_MIP_Of_(IxI)'!BT18/'MIP(IxI)_TFEVP'!BT18-1)*100,0)</f>
        <v>-4.9960036108132044E-13</v>
      </c>
      <c r="BU18" s="247">
        <f>IFERROR(('Sim_MIP_Of_(IxI)'!BU18/'MIP(IxI)_TFEVP'!BU18-1)*100,0)</f>
        <v>-1.4432899320127035E-13</v>
      </c>
      <c r="BV18" s="247">
        <f>IFERROR(('Sim_MIP_Of_(IxI)'!BV18/'MIP(IxI)_TFEVP'!BV18-1)*100,0)</f>
        <v>-1.7763568394002505E-13</v>
      </c>
      <c r="BW18" s="247">
        <f>IFERROR(('Sim_MIP_Of_(IxI)'!BW18/'MIP(IxI)_TFEVP'!BW18-1)*100,0)</f>
        <v>8.8817841970012523E-14</v>
      </c>
      <c r="BX18" s="247">
        <f>IFERROR(('Sim_MIP_Of_(IxI)'!BX18/'MIP(IxI)_TFEVP'!BX18-1)*100,0)</f>
        <v>6.6613381477509392E-14</v>
      </c>
      <c r="BY18" s="247">
        <f>IFERROR(('Sim_MIP_Of_(IxI)'!BY18/'MIP(IxI)_TFEVP'!BY18-1)*100,0)</f>
        <v>-1.3322676295501878E-13</v>
      </c>
      <c r="BZ18" s="247">
        <f>IFERROR(('Sim_MIP_Of_(IxI)'!BZ18/'MIP(IxI)_TFEVP'!BZ18-1)*100,0)</f>
        <v>1.7763568394002505E-13</v>
      </c>
      <c r="CA18" s="265">
        <f>IFERROR(('Sim_MIP_Of_(IxI)'!CA18/'MIP(IxI)_TFEVP'!CA18-1)*100,0)</f>
        <v>0</v>
      </c>
      <c r="CB18" s="256">
        <f>IFERROR(('Sim_MIP_Of_(IxI)'!CB18/'MIP(IxI)_TFEVP'!CB18-1)*100,0)</f>
        <v>-2.1094237467877974E-13</v>
      </c>
      <c r="CC18" s="246">
        <f>IFERROR(('Sim_MIP_Of_(IxI)'!CC18/'MIP(IxI)_TFEVP'!CC18-1)*100,0)</f>
        <v>-1.9984014443252818E-13</v>
      </c>
      <c r="CD18" s="247">
        <f>IFERROR(('Sim_MIP_Of_(IxI)'!CD18/'MIP(IxI)_TFEVP'!CD18-1)*100,0)</f>
        <v>0</v>
      </c>
      <c r="CE18" s="247">
        <f>IFERROR(('Sim_MIP_Of_(IxI)'!CE18/'MIP(IxI)_TFEVP'!CE18-1)*100,0)</f>
        <v>0</v>
      </c>
      <c r="CF18" s="247">
        <f>IFERROR(('Sim_MIP_Of_(IxI)'!CF18/'MIP(IxI)_TFEVP'!CF18-1)*100,0)</f>
        <v>-1.4432899320127035E-13</v>
      </c>
      <c r="CG18" s="247">
        <f>IFERROR(('Sim_MIP_Of_(IxI)'!CG18/'MIP(IxI)_TFEVP'!CG18-1)*100,0)</f>
        <v>-8.8817841970012523E-14</v>
      </c>
      <c r="CH18" s="248">
        <f>IFERROR(('Sim_MIP_Of_(IxI)'!CH18/'MIP(IxI)_TFEVP'!CH18-1)*100,0)</f>
        <v>-1.9984014443252818E-13</v>
      </c>
      <c r="CI18" s="279">
        <f>IFERROR(('Sim_MIP_Of_(IxI)'!CI18/'MIP(IxI)_TFEVP'!CI18-1)*100,0)</f>
        <v>-8.8817841970012523E-14</v>
      </c>
    </row>
    <row r="19" spans="1:87" ht="19.5" x14ac:dyDescent="0.25">
      <c r="A19" s="30"/>
      <c r="B19" s="42" t="s">
        <v>10</v>
      </c>
      <c r="C19" s="43" t="s">
        <v>121</v>
      </c>
      <c r="D19" s="246">
        <f>IFERROR(('Sim_MIP_Of_(IxI)'!D19/'MIP(IxI)_TFEVP'!D19-1)*100,0)</f>
        <v>-6.106226635438361E-13</v>
      </c>
      <c r="E19" s="247">
        <f>IFERROR(('Sim_MIP_Of_(IxI)'!E19/'MIP(IxI)_TFEVP'!E19-1)*100,0)</f>
        <v>-2.1094237467877974E-13</v>
      </c>
      <c r="F19" s="247">
        <f>IFERROR(('Sim_MIP_Of_(IxI)'!F19/'MIP(IxI)_TFEVP'!F19-1)*100,0)</f>
        <v>-2.7755575615628914E-13</v>
      </c>
      <c r="G19" s="247">
        <f>IFERROR(('Sim_MIP_Of_(IxI)'!G19/'MIP(IxI)_TFEVP'!G19-1)*100,0)</f>
        <v>-3.7747582837255322E-13</v>
      </c>
      <c r="H19" s="247">
        <f>IFERROR(('Sim_MIP_Of_(IxI)'!H19/'MIP(IxI)_TFEVP'!H19-1)*100,0)</f>
        <v>-2.6645352591003757E-13</v>
      </c>
      <c r="I19" s="247">
        <f>IFERROR(('Sim_MIP_Of_(IxI)'!I19/'MIP(IxI)_TFEVP'!I19-1)*100,0)</f>
        <v>-4.4408920985006262E-13</v>
      </c>
      <c r="J19" s="247">
        <f>IFERROR(('Sim_MIP_Of_(IxI)'!J19/'MIP(IxI)_TFEVP'!J19-1)*100,0)</f>
        <v>-7.7715611723760958E-14</v>
      </c>
      <c r="K19" s="247">
        <f>IFERROR(('Sim_MIP_Of_(IxI)'!K19/'MIP(IxI)_TFEVP'!K19-1)*100,0)</f>
        <v>-4.1078251911130792E-13</v>
      </c>
      <c r="L19" s="247">
        <f>IFERROR(('Sim_MIP_Of_(IxI)'!L19/'MIP(IxI)_TFEVP'!L19-1)*100,0)</f>
        <v>-3.8857805861880479E-13</v>
      </c>
      <c r="M19" s="247">
        <f>IFERROR(('Sim_MIP_Of_(IxI)'!M19/'MIP(IxI)_TFEVP'!M19-1)*100,0)</f>
        <v>-3.1086244689504383E-13</v>
      </c>
      <c r="N19" s="247">
        <f>IFERROR(('Sim_MIP_Of_(IxI)'!N19/'MIP(IxI)_TFEVP'!N19-1)*100,0)</f>
        <v>-4.2188474935755949E-13</v>
      </c>
      <c r="O19" s="247">
        <f>IFERROR(('Sim_MIP_Of_(IxI)'!O19/'MIP(IxI)_TFEVP'!O19-1)*100,0)</f>
        <v>-2.9976021664879227E-13</v>
      </c>
      <c r="P19" s="247">
        <f>IFERROR(('Sim_MIP_Of_(IxI)'!P19/'MIP(IxI)_TFEVP'!P19-1)*100,0)</f>
        <v>4.4408920985006262E-14</v>
      </c>
      <c r="Q19" s="247">
        <f>IFERROR(('Sim_MIP_Of_(IxI)'!Q19/'MIP(IxI)_TFEVP'!Q19-1)*100,0)</f>
        <v>-5.440092820663267E-13</v>
      </c>
      <c r="R19" s="247">
        <f>IFERROR(('Sim_MIP_Of_(IxI)'!R19/'MIP(IxI)_TFEVP'!R19-1)*100,0)</f>
        <v>-4.8849813083506888E-13</v>
      </c>
      <c r="S19" s="247">
        <f>IFERROR(('Sim_MIP_Of_(IxI)'!S19/'MIP(IxI)_TFEVP'!S19-1)*100,0)</f>
        <v>2.2204460492503131E-14</v>
      </c>
      <c r="T19" s="247">
        <f>IFERROR(('Sim_MIP_Of_(IxI)'!T19/'MIP(IxI)_TFEVP'!T19-1)*100,0)</f>
        <v>-9.9920072216264089E-14</v>
      </c>
      <c r="U19" s="247">
        <f>IFERROR(('Sim_MIP_Of_(IxI)'!U19/'MIP(IxI)_TFEVP'!U19-1)*100,0)</f>
        <v>-2.4424906541753444E-13</v>
      </c>
      <c r="V19" s="247">
        <f>IFERROR(('Sim_MIP_Of_(IxI)'!V19/'MIP(IxI)_TFEVP'!V19-1)*100,0)</f>
        <v>-2.6645352591003757E-13</v>
      </c>
      <c r="W19" s="247">
        <f>IFERROR(('Sim_MIP_Of_(IxI)'!W19/'MIP(IxI)_TFEVP'!W19-1)*100,0)</f>
        <v>-1.3322676295501878E-13</v>
      </c>
      <c r="X19" s="247">
        <f>IFERROR(('Sim_MIP_Of_(IxI)'!X19/'MIP(IxI)_TFEVP'!X19-1)*100,0)</f>
        <v>-4.5519144009631418E-13</v>
      </c>
      <c r="Y19" s="247">
        <f>IFERROR(('Sim_MIP_Of_(IxI)'!Y19/'MIP(IxI)_TFEVP'!Y19-1)*100,0)</f>
        <v>-4.8849813083506888E-13</v>
      </c>
      <c r="Z19" s="247">
        <f>IFERROR(('Sim_MIP_Of_(IxI)'!Z19/'MIP(IxI)_TFEVP'!Z19-1)*100,0)</f>
        <v>-4.5519144009631418E-13</v>
      </c>
      <c r="AA19" s="247">
        <f>IFERROR(('Sim_MIP_Of_(IxI)'!AA19/'MIP(IxI)_TFEVP'!AA19-1)*100,0)</f>
        <v>-1.6653345369377348E-13</v>
      </c>
      <c r="AB19" s="247">
        <f>IFERROR(('Sim_MIP_Of_(IxI)'!AB19/'MIP(IxI)_TFEVP'!AB19-1)*100,0)</f>
        <v>-5.2180482157382357E-13</v>
      </c>
      <c r="AC19" s="247">
        <f>IFERROR(('Sim_MIP_Of_(IxI)'!AC19/'MIP(IxI)_TFEVP'!AC19-1)*100,0)</f>
        <v>-3.3306690738754696E-13</v>
      </c>
      <c r="AD19" s="247">
        <f>IFERROR(('Sim_MIP_Of_(IxI)'!AD19/'MIP(IxI)_TFEVP'!AD19-1)*100,0)</f>
        <v>-4.2188474935755949E-13</v>
      </c>
      <c r="AE19" s="247">
        <f>IFERROR(('Sim_MIP_Of_(IxI)'!AE19/'MIP(IxI)_TFEVP'!AE19-1)*100,0)</f>
        <v>-5.5511151231257827E-14</v>
      </c>
      <c r="AF19" s="247">
        <f>IFERROR(('Sim_MIP_Of_(IxI)'!AF19/'MIP(IxI)_TFEVP'!AF19-1)*100,0)</f>
        <v>-4.1078251911130792E-13</v>
      </c>
      <c r="AG19" s="247">
        <f>IFERROR(('Sim_MIP_Of_(IxI)'!AG19/'MIP(IxI)_TFEVP'!AG19-1)*100,0)</f>
        <v>-4.5519144009631418E-13</v>
      </c>
      <c r="AH19" s="247">
        <f>IFERROR(('Sim_MIP_Of_(IxI)'!AH19/'MIP(IxI)_TFEVP'!AH19-1)*100,0)</f>
        <v>-6.6613381477509392E-14</v>
      </c>
      <c r="AI19" s="247">
        <f>IFERROR(('Sim_MIP_Of_(IxI)'!AI19/'MIP(IxI)_TFEVP'!AI19-1)*100,0)</f>
        <v>-1.7763568394002505E-13</v>
      </c>
      <c r="AJ19" s="247">
        <f>IFERROR(('Sim_MIP_Of_(IxI)'!AJ19/'MIP(IxI)_TFEVP'!AJ19-1)*100,0)</f>
        <v>0</v>
      </c>
      <c r="AK19" s="247">
        <f>IFERROR(('Sim_MIP_Of_(IxI)'!AK19/'MIP(IxI)_TFEVP'!AK19-1)*100,0)</f>
        <v>-5.5511151231257827E-14</v>
      </c>
      <c r="AL19" s="247">
        <f>IFERROR(('Sim_MIP_Of_(IxI)'!AL19/'MIP(IxI)_TFEVP'!AL19-1)*100,0)</f>
        <v>-5.2180482157382357E-13</v>
      </c>
      <c r="AM19" s="247">
        <f>IFERROR(('Sim_MIP_Of_(IxI)'!AM19/'MIP(IxI)_TFEVP'!AM19-1)*100,0)</f>
        <v>1.5543122344752192E-13</v>
      </c>
      <c r="AN19" s="247">
        <f>IFERROR(('Sim_MIP_Of_(IxI)'!AN19/'MIP(IxI)_TFEVP'!AN19-1)*100,0)</f>
        <v>-5.9952043329758453E-13</v>
      </c>
      <c r="AO19" s="247">
        <f>IFERROR(('Sim_MIP_Of_(IxI)'!AO19/'MIP(IxI)_TFEVP'!AO19-1)*100,0)</f>
        <v>-6.4392935428259079E-13</v>
      </c>
      <c r="AP19" s="247">
        <f>IFERROR(('Sim_MIP_Of_(IxI)'!AP19/'MIP(IxI)_TFEVP'!AP19-1)*100,0)</f>
        <v>1.3322676295501878E-13</v>
      </c>
      <c r="AQ19" s="247">
        <f>IFERROR(('Sim_MIP_Of_(IxI)'!AQ19/'MIP(IxI)_TFEVP'!AQ19-1)*100,0)</f>
        <v>-5.9952043329758453E-13</v>
      </c>
      <c r="AR19" s="247">
        <f>IFERROR(('Sim_MIP_Of_(IxI)'!AR19/'MIP(IxI)_TFEVP'!AR19-1)*100,0)</f>
        <v>-5.1070259132757201E-13</v>
      </c>
      <c r="AS19" s="247">
        <f>IFERROR(('Sim_MIP_Of_(IxI)'!AS19/'MIP(IxI)_TFEVP'!AS19-1)*100,0)</f>
        <v>-4.5519144009631418E-13</v>
      </c>
      <c r="AT19" s="247">
        <f>IFERROR(('Sim_MIP_Of_(IxI)'!AT19/'MIP(IxI)_TFEVP'!AT19-1)*100,0)</f>
        <v>-7.7715611723760958E-14</v>
      </c>
      <c r="AU19" s="247">
        <f>IFERROR(('Sim_MIP_Of_(IxI)'!AU19/'MIP(IxI)_TFEVP'!AU19-1)*100,0)</f>
        <v>-2.4424906541753444E-13</v>
      </c>
      <c r="AV19" s="247">
        <f>IFERROR(('Sim_MIP_Of_(IxI)'!AV19/'MIP(IxI)_TFEVP'!AV19-1)*100,0)</f>
        <v>-1.1102230246251565E-14</v>
      </c>
      <c r="AW19" s="247">
        <f>IFERROR(('Sim_MIP_Of_(IxI)'!AW19/'MIP(IxI)_TFEVP'!AW19-1)*100,0)</f>
        <v>-5.3290705182007514E-13</v>
      </c>
      <c r="AX19" s="247">
        <f>IFERROR(('Sim_MIP_Of_(IxI)'!AX19/'MIP(IxI)_TFEVP'!AX19-1)*100,0)</f>
        <v>-2.2204460492503131E-13</v>
      </c>
      <c r="AY19" s="247">
        <f>IFERROR(('Sim_MIP_Of_(IxI)'!AY19/'MIP(IxI)_TFEVP'!AY19-1)*100,0)</f>
        <v>-2.55351295663786E-13</v>
      </c>
      <c r="AZ19" s="247">
        <f>IFERROR(('Sim_MIP_Of_(IxI)'!AZ19/'MIP(IxI)_TFEVP'!AZ19-1)*100,0)</f>
        <v>-3.6637359812630166E-13</v>
      </c>
      <c r="BA19" s="247">
        <f>IFERROR(('Sim_MIP_Of_(IxI)'!BA19/'MIP(IxI)_TFEVP'!BA19-1)*100,0)</f>
        <v>-3.8857805861880479E-13</v>
      </c>
      <c r="BB19" s="247">
        <f>IFERROR(('Sim_MIP_Of_(IxI)'!BB19/'MIP(IxI)_TFEVP'!BB19-1)*100,0)</f>
        <v>-8.8817841970012523E-14</v>
      </c>
      <c r="BC19" s="247">
        <f>IFERROR(('Sim_MIP_Of_(IxI)'!BC19/'MIP(IxI)_TFEVP'!BC19-1)*100,0)</f>
        <v>-6.4392935428259079E-13</v>
      </c>
      <c r="BD19" s="247">
        <f>IFERROR(('Sim_MIP_Of_(IxI)'!BD19/'MIP(IxI)_TFEVP'!BD19-1)*100,0)</f>
        <v>-2.6645352591003757E-13</v>
      </c>
      <c r="BE19" s="247">
        <f>IFERROR(('Sim_MIP_Of_(IxI)'!BE19/'MIP(IxI)_TFEVP'!BE19-1)*100,0)</f>
        <v>-2.3314683517128287E-13</v>
      </c>
      <c r="BF19" s="247">
        <f>IFERROR(('Sim_MIP_Of_(IxI)'!BF19/'MIP(IxI)_TFEVP'!BF19-1)*100,0)</f>
        <v>-2.2204460492503131E-13</v>
      </c>
      <c r="BG19" s="247">
        <f>IFERROR(('Sim_MIP_Of_(IxI)'!BG19/'MIP(IxI)_TFEVP'!BG19-1)*100,0)</f>
        <v>-2.2204460492503131E-14</v>
      </c>
      <c r="BH19" s="247">
        <f>IFERROR(('Sim_MIP_Of_(IxI)'!BH19/'MIP(IxI)_TFEVP'!BH19-1)*100,0)</f>
        <v>-1.4432899320127035E-13</v>
      </c>
      <c r="BI19" s="247">
        <f>IFERROR(('Sim_MIP_Of_(IxI)'!BI19/'MIP(IxI)_TFEVP'!BI19-1)*100,0)</f>
        <v>-4.4408920985006262E-13</v>
      </c>
      <c r="BJ19" s="247">
        <f>IFERROR(('Sim_MIP_Of_(IxI)'!BJ19/'MIP(IxI)_TFEVP'!BJ19-1)*100,0)</f>
        <v>-3.1086244689504383E-13</v>
      </c>
      <c r="BK19" s="247">
        <f>IFERROR(('Sim_MIP_Of_(IxI)'!BK19/'MIP(IxI)_TFEVP'!BK19-1)*100,0)</f>
        <v>-4.2188474935755949E-13</v>
      </c>
      <c r="BL19" s="247">
        <f>IFERROR(('Sim_MIP_Of_(IxI)'!BL19/'MIP(IxI)_TFEVP'!BL19-1)*100,0)</f>
        <v>-4.5519144009631418E-13</v>
      </c>
      <c r="BM19" s="247">
        <f>IFERROR(('Sim_MIP_Of_(IxI)'!BM19/'MIP(IxI)_TFEVP'!BM19-1)*100,0)</f>
        <v>-4.2188474935755949E-13</v>
      </c>
      <c r="BN19" s="247">
        <f>IFERROR(('Sim_MIP_Of_(IxI)'!BN19/'MIP(IxI)_TFEVP'!BN19-1)*100,0)</f>
        <v>-8.8817841970012523E-14</v>
      </c>
      <c r="BO19" s="247">
        <f>IFERROR(('Sim_MIP_Of_(IxI)'!BO19/'MIP(IxI)_TFEVP'!BO19-1)*100,0)</f>
        <v>-2.2204460492503131E-14</v>
      </c>
      <c r="BP19" s="247">
        <f>IFERROR(('Sim_MIP_Of_(IxI)'!BP19/'MIP(IxI)_TFEVP'!BP19-1)*100,0)</f>
        <v>-4.2188474935755949E-13</v>
      </c>
      <c r="BQ19" s="247">
        <f>IFERROR(('Sim_MIP_Of_(IxI)'!BQ19/'MIP(IxI)_TFEVP'!BQ19-1)*100,0)</f>
        <v>-4.3298697960381105E-13</v>
      </c>
      <c r="BR19" s="247">
        <f>IFERROR(('Sim_MIP_Of_(IxI)'!BR19/'MIP(IxI)_TFEVP'!BR19-1)*100,0)</f>
        <v>-4.3298697960381105E-13</v>
      </c>
      <c r="BS19" s="247">
        <f>IFERROR(('Sim_MIP_Of_(IxI)'!BS19/'MIP(IxI)_TFEVP'!BS19-1)*100,0)</f>
        <v>-2.2204460492503131E-13</v>
      </c>
      <c r="BT19" s="247">
        <f>IFERROR(('Sim_MIP_Of_(IxI)'!BT19/'MIP(IxI)_TFEVP'!BT19-1)*100,0)</f>
        <v>-2.55351295663786E-13</v>
      </c>
      <c r="BU19" s="247">
        <f>IFERROR(('Sim_MIP_Of_(IxI)'!BU19/'MIP(IxI)_TFEVP'!BU19-1)*100,0)</f>
        <v>-4.1078251911130792E-13</v>
      </c>
      <c r="BV19" s="247">
        <f>IFERROR(('Sim_MIP_Of_(IxI)'!BV19/'MIP(IxI)_TFEVP'!BV19-1)*100,0)</f>
        <v>-9.9920072216264089E-14</v>
      </c>
      <c r="BW19" s="247">
        <f>IFERROR(('Sim_MIP_Of_(IxI)'!BW19/'MIP(IxI)_TFEVP'!BW19-1)*100,0)</f>
        <v>-2.886579864025407E-13</v>
      </c>
      <c r="BX19" s="247">
        <f>IFERROR(('Sim_MIP_Of_(IxI)'!BX19/'MIP(IxI)_TFEVP'!BX19-1)*100,0)</f>
        <v>-1.4432899320127035E-13</v>
      </c>
      <c r="BY19" s="247">
        <f>IFERROR(('Sim_MIP_Of_(IxI)'!BY19/'MIP(IxI)_TFEVP'!BY19-1)*100,0)</f>
        <v>-3.9968028886505635E-13</v>
      </c>
      <c r="BZ19" s="247">
        <f>IFERROR(('Sim_MIP_Of_(IxI)'!BZ19/'MIP(IxI)_TFEVP'!BZ19-1)*100,0)</f>
        <v>-4.3298697960381105E-13</v>
      </c>
      <c r="CA19" s="265">
        <f>IFERROR(('Sim_MIP_Of_(IxI)'!CA19/'MIP(IxI)_TFEVP'!CA19-1)*100,0)</f>
        <v>0</v>
      </c>
      <c r="CB19" s="256">
        <f>IFERROR(('Sim_MIP_Of_(IxI)'!CB19/'MIP(IxI)_TFEVP'!CB19-1)*100,0)</f>
        <v>-2.9976021664879227E-13</v>
      </c>
      <c r="CC19" s="246">
        <f>IFERROR(('Sim_MIP_Of_(IxI)'!CC19/'MIP(IxI)_TFEVP'!CC19-1)*100,0)</f>
        <v>-3.3306690738754696E-13</v>
      </c>
      <c r="CD19" s="247">
        <f>IFERROR(('Sim_MIP_Of_(IxI)'!CD19/'MIP(IxI)_TFEVP'!CD19-1)*100,0)</f>
        <v>0</v>
      </c>
      <c r="CE19" s="247">
        <f>IFERROR(('Sim_MIP_Of_(IxI)'!CE19/'MIP(IxI)_TFEVP'!CE19-1)*100,0)</f>
        <v>0</v>
      </c>
      <c r="CF19" s="247">
        <f>IFERROR(('Sim_MIP_Of_(IxI)'!CF19/'MIP(IxI)_TFEVP'!CF19-1)*100,0)</f>
        <v>-1.4432899320127035E-13</v>
      </c>
      <c r="CG19" s="247">
        <f>IFERROR(('Sim_MIP_Of_(IxI)'!CG19/'MIP(IxI)_TFEVP'!CG19-1)*100,0)</f>
        <v>-4.3298697960381105E-13</v>
      </c>
      <c r="CH19" s="248">
        <f>IFERROR(('Sim_MIP_Of_(IxI)'!CH19/'MIP(IxI)_TFEVP'!CH19-1)*100,0)</f>
        <v>-2.3314683517128287E-13</v>
      </c>
      <c r="CI19" s="279">
        <f>IFERROR(('Sim_MIP_Of_(IxI)'!CI19/'MIP(IxI)_TFEVP'!CI19-1)*100,0)</f>
        <v>-2.886579864025407E-13</v>
      </c>
    </row>
    <row r="20" spans="1:87" ht="19.5" x14ac:dyDescent="0.25">
      <c r="A20" s="30"/>
      <c r="B20" s="42" t="s">
        <v>11</v>
      </c>
      <c r="C20" s="43" t="s">
        <v>122</v>
      </c>
      <c r="D20" s="246">
        <f>IFERROR(('Sim_MIP_Of_(IxI)'!D20/'MIP(IxI)_TFEVP'!D20-1)*100,0)</f>
        <v>1.1102230246251565E-13</v>
      </c>
      <c r="E20" s="247">
        <f>IFERROR(('Sim_MIP_Of_(IxI)'!E20/'MIP(IxI)_TFEVP'!E20-1)*100,0)</f>
        <v>1.3322676295501878E-13</v>
      </c>
      <c r="F20" s="247">
        <f>IFERROR(('Sim_MIP_Of_(IxI)'!F20/'MIP(IxI)_TFEVP'!F20-1)*100,0)</f>
        <v>1.5543122344752192E-13</v>
      </c>
      <c r="G20" s="247">
        <f>IFERROR(('Sim_MIP_Of_(IxI)'!G20/'MIP(IxI)_TFEVP'!G20-1)*100,0)</f>
        <v>3.1086244689504383E-13</v>
      </c>
      <c r="H20" s="247">
        <f>IFERROR(('Sim_MIP_Of_(IxI)'!H20/'MIP(IxI)_TFEVP'!H20-1)*100,0)</f>
        <v>3.7747582837255322E-13</v>
      </c>
      <c r="I20" s="247">
        <f>IFERROR(('Sim_MIP_Of_(IxI)'!I20/'MIP(IxI)_TFEVP'!I20-1)*100,0)</f>
        <v>1.5543122344752192E-13</v>
      </c>
      <c r="J20" s="247">
        <f>IFERROR(('Sim_MIP_Of_(IxI)'!J20/'MIP(IxI)_TFEVP'!J20-1)*100,0)</f>
        <v>1.7763568394002505E-13</v>
      </c>
      <c r="K20" s="247">
        <f>IFERROR(('Sim_MIP_Of_(IxI)'!K20/'MIP(IxI)_TFEVP'!K20-1)*100,0)</f>
        <v>-9.9920072216264089E-14</v>
      </c>
      <c r="L20" s="247">
        <f>IFERROR(('Sim_MIP_Of_(IxI)'!L20/'MIP(IxI)_TFEVP'!L20-1)*100,0)</f>
        <v>1.7763568394002505E-13</v>
      </c>
      <c r="M20" s="247">
        <f>IFERROR(('Sim_MIP_Of_(IxI)'!M20/'MIP(IxI)_TFEVP'!M20-1)*100,0)</f>
        <v>-4.4408920985006262E-13</v>
      </c>
      <c r="N20" s="247">
        <f>IFERROR(('Sim_MIP_Of_(IxI)'!N20/'MIP(IxI)_TFEVP'!N20-1)*100,0)</f>
        <v>4.4408920985006262E-14</v>
      </c>
      <c r="O20" s="247">
        <f>IFERROR(('Sim_MIP_Of_(IxI)'!O20/'MIP(IxI)_TFEVP'!O20-1)*100,0)</f>
        <v>2.2204460492503131E-14</v>
      </c>
      <c r="P20" s="247">
        <f>IFERROR(('Sim_MIP_Of_(IxI)'!P20/'MIP(IxI)_TFEVP'!P20-1)*100,0)</f>
        <v>1.7763568394002505E-13</v>
      </c>
      <c r="Q20" s="247">
        <f>IFERROR(('Sim_MIP_Of_(IxI)'!Q20/'MIP(IxI)_TFEVP'!Q20-1)*100,0)</f>
        <v>-1.9984014443252818E-13</v>
      </c>
      <c r="R20" s="247">
        <f>IFERROR(('Sim_MIP_Of_(IxI)'!R20/'MIP(IxI)_TFEVP'!R20-1)*100,0)</f>
        <v>2.2204460492503131E-14</v>
      </c>
      <c r="S20" s="247">
        <f>IFERROR(('Sim_MIP_Of_(IxI)'!S20/'MIP(IxI)_TFEVP'!S20-1)*100,0)</f>
        <v>-3.3306690738754696E-14</v>
      </c>
      <c r="T20" s="247">
        <f>IFERROR(('Sim_MIP_Of_(IxI)'!T20/'MIP(IxI)_TFEVP'!T20-1)*100,0)</f>
        <v>-7.7715611723760958E-14</v>
      </c>
      <c r="U20" s="247">
        <f>IFERROR(('Sim_MIP_Of_(IxI)'!U20/'MIP(IxI)_TFEVP'!U20-1)*100,0)</f>
        <v>2.6645352591003757E-13</v>
      </c>
      <c r="V20" s="247">
        <f>IFERROR(('Sim_MIP_Of_(IxI)'!V20/'MIP(IxI)_TFEVP'!V20-1)*100,0)</f>
        <v>1.9984014443252818E-13</v>
      </c>
      <c r="W20" s="247">
        <f>IFERROR(('Sim_MIP_Of_(IxI)'!W20/'MIP(IxI)_TFEVP'!W20-1)*100,0)</f>
        <v>1.7763568394002505E-13</v>
      </c>
      <c r="X20" s="247">
        <f>IFERROR(('Sim_MIP_Of_(IxI)'!X20/'MIP(IxI)_TFEVP'!X20-1)*100,0)</f>
        <v>-7.7715611723760958E-14</v>
      </c>
      <c r="Y20" s="247">
        <f>IFERROR(('Sim_MIP_Of_(IxI)'!Y20/'MIP(IxI)_TFEVP'!Y20-1)*100,0)</f>
        <v>-8.8817841970012523E-14</v>
      </c>
      <c r="Z20" s="247">
        <f>IFERROR(('Sim_MIP_Of_(IxI)'!Z20/'MIP(IxI)_TFEVP'!Z20-1)*100,0)</f>
        <v>-1.5543122344752192E-13</v>
      </c>
      <c r="AA20" s="247">
        <f>IFERROR(('Sim_MIP_Of_(IxI)'!AA20/'MIP(IxI)_TFEVP'!AA20-1)*100,0)</f>
        <v>2.2204460492503131E-14</v>
      </c>
      <c r="AB20" s="247">
        <f>IFERROR(('Sim_MIP_Of_(IxI)'!AB20/'MIP(IxI)_TFEVP'!AB20-1)*100,0)</f>
        <v>6.6613381477509392E-14</v>
      </c>
      <c r="AC20" s="247">
        <f>IFERROR(('Sim_MIP_Of_(IxI)'!AC20/'MIP(IxI)_TFEVP'!AC20-1)*100,0)</f>
        <v>3.5527136788005009E-13</v>
      </c>
      <c r="AD20" s="247">
        <f>IFERROR(('Sim_MIP_Of_(IxI)'!AD20/'MIP(IxI)_TFEVP'!AD20-1)*100,0)</f>
        <v>-1.5543122344752192E-13</v>
      </c>
      <c r="AE20" s="247">
        <f>IFERROR(('Sim_MIP_Of_(IxI)'!AE20/'MIP(IxI)_TFEVP'!AE20-1)*100,0)</f>
        <v>-3.3306690738754696E-14</v>
      </c>
      <c r="AF20" s="247">
        <f>IFERROR(('Sim_MIP_Of_(IxI)'!AF20/'MIP(IxI)_TFEVP'!AF20-1)*100,0)</f>
        <v>2.2204460492503131E-13</v>
      </c>
      <c r="AG20" s="247">
        <f>IFERROR(('Sim_MIP_Of_(IxI)'!AG20/'MIP(IxI)_TFEVP'!AG20-1)*100,0)</f>
        <v>1.7763568394002505E-13</v>
      </c>
      <c r="AH20" s="247">
        <f>IFERROR(('Sim_MIP_Of_(IxI)'!AH20/'MIP(IxI)_TFEVP'!AH20-1)*100,0)</f>
        <v>1.1102230246251565E-13</v>
      </c>
      <c r="AI20" s="247">
        <f>IFERROR(('Sim_MIP_Of_(IxI)'!AI20/'MIP(IxI)_TFEVP'!AI20-1)*100,0)</f>
        <v>-3.3306690738754696E-14</v>
      </c>
      <c r="AJ20" s="247">
        <f>IFERROR(('Sim_MIP_Of_(IxI)'!AJ20/'MIP(IxI)_TFEVP'!AJ20-1)*100,0)</f>
        <v>0</v>
      </c>
      <c r="AK20" s="247">
        <f>IFERROR(('Sim_MIP_Of_(IxI)'!AK20/'MIP(IxI)_TFEVP'!AK20-1)*100,0)</f>
        <v>-6.6613381477509392E-14</v>
      </c>
      <c r="AL20" s="247">
        <f>IFERROR(('Sim_MIP_Of_(IxI)'!AL20/'MIP(IxI)_TFEVP'!AL20-1)*100,0)</f>
        <v>1.3322676295501878E-13</v>
      </c>
      <c r="AM20" s="247">
        <f>IFERROR(('Sim_MIP_Of_(IxI)'!AM20/'MIP(IxI)_TFEVP'!AM20-1)*100,0)</f>
        <v>-9.9920072216264089E-14</v>
      </c>
      <c r="AN20" s="247">
        <f>IFERROR(('Sim_MIP_Of_(IxI)'!AN20/'MIP(IxI)_TFEVP'!AN20-1)*100,0)</f>
        <v>-3.3306690738754696E-14</v>
      </c>
      <c r="AO20" s="247">
        <f>IFERROR(('Sim_MIP_Of_(IxI)'!AO20/'MIP(IxI)_TFEVP'!AO20-1)*100,0)</f>
        <v>-2.7755575615628914E-13</v>
      </c>
      <c r="AP20" s="247">
        <f>IFERROR(('Sim_MIP_Of_(IxI)'!AP20/'MIP(IxI)_TFEVP'!AP20-1)*100,0)</f>
        <v>2.4424906541753444E-13</v>
      </c>
      <c r="AQ20" s="247">
        <f>IFERROR(('Sim_MIP_Of_(IxI)'!AQ20/'MIP(IxI)_TFEVP'!AQ20-1)*100,0)</f>
        <v>-9.9920072216264089E-14</v>
      </c>
      <c r="AR20" s="247">
        <f>IFERROR(('Sim_MIP_Of_(IxI)'!AR20/'MIP(IxI)_TFEVP'!AR20-1)*100,0)</f>
        <v>-1.1102230246251565E-14</v>
      </c>
      <c r="AS20" s="247">
        <f>IFERROR(('Sim_MIP_Of_(IxI)'!AS20/'MIP(IxI)_TFEVP'!AS20-1)*100,0)</f>
        <v>-2.2204460492503131E-14</v>
      </c>
      <c r="AT20" s="247">
        <f>IFERROR(('Sim_MIP_Of_(IxI)'!AT20/'MIP(IxI)_TFEVP'!AT20-1)*100,0)</f>
        <v>1.5543122344752192E-13</v>
      </c>
      <c r="AU20" s="247">
        <f>IFERROR(('Sim_MIP_Of_(IxI)'!AU20/'MIP(IxI)_TFEVP'!AU20-1)*100,0)</f>
        <v>-2.2204460492503131E-14</v>
      </c>
      <c r="AV20" s="247">
        <f>IFERROR(('Sim_MIP_Of_(IxI)'!AV20/'MIP(IxI)_TFEVP'!AV20-1)*100,0)</f>
        <v>-2.4424906541753444E-13</v>
      </c>
      <c r="AW20" s="247">
        <f>IFERROR(('Sim_MIP_Of_(IxI)'!AW20/'MIP(IxI)_TFEVP'!AW20-1)*100,0)</f>
        <v>6.6613381477509392E-14</v>
      </c>
      <c r="AX20" s="247">
        <f>IFERROR(('Sim_MIP_Of_(IxI)'!AX20/'MIP(IxI)_TFEVP'!AX20-1)*100,0)</f>
        <v>-1.1102230246251565E-13</v>
      </c>
      <c r="AY20" s="247">
        <f>IFERROR(('Sim_MIP_Of_(IxI)'!AY20/'MIP(IxI)_TFEVP'!AY20-1)*100,0)</f>
        <v>4.4408920985006262E-14</v>
      </c>
      <c r="AZ20" s="247">
        <f>IFERROR(('Sim_MIP_Of_(IxI)'!AZ20/'MIP(IxI)_TFEVP'!AZ20-1)*100,0)</f>
        <v>2.4424906541753444E-13</v>
      </c>
      <c r="BA20" s="247">
        <f>IFERROR(('Sim_MIP_Of_(IxI)'!BA20/'MIP(IxI)_TFEVP'!BA20-1)*100,0)</f>
        <v>2.6645352591003757E-13</v>
      </c>
      <c r="BB20" s="247">
        <f>IFERROR(('Sim_MIP_Of_(IxI)'!BB20/'MIP(IxI)_TFEVP'!BB20-1)*100,0)</f>
        <v>-1.4432899320127035E-13</v>
      </c>
      <c r="BC20" s="247">
        <f>IFERROR(('Sim_MIP_Of_(IxI)'!BC20/'MIP(IxI)_TFEVP'!BC20-1)*100,0)</f>
        <v>3.1086244689504383E-13</v>
      </c>
      <c r="BD20" s="247">
        <f>IFERROR(('Sim_MIP_Of_(IxI)'!BD20/'MIP(IxI)_TFEVP'!BD20-1)*100,0)</f>
        <v>1.1102230246251565E-13</v>
      </c>
      <c r="BE20" s="247">
        <f>IFERROR(('Sim_MIP_Of_(IxI)'!BE20/'MIP(IxI)_TFEVP'!BE20-1)*100,0)</f>
        <v>-2.886579864025407E-13</v>
      </c>
      <c r="BF20" s="247">
        <f>IFERROR(('Sim_MIP_Of_(IxI)'!BF20/'MIP(IxI)_TFEVP'!BF20-1)*100,0)</f>
        <v>2.2204460492503131E-13</v>
      </c>
      <c r="BG20" s="247">
        <f>IFERROR(('Sim_MIP_Of_(IxI)'!BG20/'MIP(IxI)_TFEVP'!BG20-1)*100,0)</f>
        <v>1.5543122344752192E-13</v>
      </c>
      <c r="BH20" s="247">
        <f>IFERROR(('Sim_MIP_Of_(IxI)'!BH20/'MIP(IxI)_TFEVP'!BH20-1)*100,0)</f>
        <v>-3.6637359812630166E-13</v>
      </c>
      <c r="BI20" s="247">
        <f>IFERROR(('Sim_MIP_Of_(IxI)'!BI20/'MIP(IxI)_TFEVP'!BI20-1)*100,0)</f>
        <v>1.9984014443252818E-13</v>
      </c>
      <c r="BJ20" s="247">
        <f>IFERROR(('Sim_MIP_Of_(IxI)'!BJ20/'MIP(IxI)_TFEVP'!BJ20-1)*100,0)</f>
        <v>8.8817841970012523E-14</v>
      </c>
      <c r="BK20" s="247">
        <f>IFERROR(('Sim_MIP_Of_(IxI)'!BK20/'MIP(IxI)_TFEVP'!BK20-1)*100,0)</f>
        <v>6.6613381477509392E-14</v>
      </c>
      <c r="BL20" s="247">
        <f>IFERROR(('Sim_MIP_Of_(IxI)'!BL20/'MIP(IxI)_TFEVP'!BL20-1)*100,0)</f>
        <v>0</v>
      </c>
      <c r="BM20" s="247">
        <f>IFERROR(('Sim_MIP_Of_(IxI)'!BM20/'MIP(IxI)_TFEVP'!BM20-1)*100,0)</f>
        <v>0</v>
      </c>
      <c r="BN20" s="247">
        <f>IFERROR(('Sim_MIP_Of_(IxI)'!BN20/'MIP(IxI)_TFEVP'!BN20-1)*100,0)</f>
        <v>1.3322676295501878E-13</v>
      </c>
      <c r="BO20" s="247">
        <f>IFERROR(('Sim_MIP_Of_(IxI)'!BO20/'MIP(IxI)_TFEVP'!BO20-1)*100,0)</f>
        <v>1.9984014443252818E-13</v>
      </c>
      <c r="BP20" s="247">
        <f>IFERROR(('Sim_MIP_Of_(IxI)'!BP20/'MIP(IxI)_TFEVP'!BP20-1)*100,0)</f>
        <v>-8.8817841970012523E-14</v>
      </c>
      <c r="BQ20" s="247">
        <f>IFERROR(('Sim_MIP_Of_(IxI)'!BQ20/'MIP(IxI)_TFEVP'!BQ20-1)*100,0)</f>
        <v>1.5543122344752192E-13</v>
      </c>
      <c r="BR20" s="247">
        <f>IFERROR(('Sim_MIP_Of_(IxI)'!BR20/'MIP(IxI)_TFEVP'!BR20-1)*100,0)</f>
        <v>-2.9976021664879227E-13</v>
      </c>
      <c r="BS20" s="247">
        <f>IFERROR(('Sim_MIP_Of_(IxI)'!BS20/'MIP(IxI)_TFEVP'!BS20-1)*100,0)</f>
        <v>4.4408920985006262E-14</v>
      </c>
      <c r="BT20" s="247">
        <f>IFERROR(('Sim_MIP_Of_(IxI)'!BT20/'MIP(IxI)_TFEVP'!BT20-1)*100,0)</f>
        <v>-1.1102230246251565E-14</v>
      </c>
      <c r="BU20" s="247">
        <f>IFERROR(('Sim_MIP_Of_(IxI)'!BU20/'MIP(IxI)_TFEVP'!BU20-1)*100,0)</f>
        <v>-1.3322676295501878E-13</v>
      </c>
      <c r="BV20" s="247">
        <f>IFERROR(('Sim_MIP_Of_(IxI)'!BV20/'MIP(IxI)_TFEVP'!BV20-1)*100,0)</f>
        <v>1.1102230246251565E-13</v>
      </c>
      <c r="BW20" s="247">
        <f>IFERROR(('Sim_MIP_Of_(IxI)'!BW20/'MIP(IxI)_TFEVP'!BW20-1)*100,0)</f>
        <v>2.2204460492503131E-14</v>
      </c>
      <c r="BX20" s="247">
        <f>IFERROR(('Sim_MIP_Of_(IxI)'!BX20/'MIP(IxI)_TFEVP'!BX20-1)*100,0)</f>
        <v>-1.1102230246251565E-14</v>
      </c>
      <c r="BY20" s="247">
        <f>IFERROR(('Sim_MIP_Of_(IxI)'!BY20/'MIP(IxI)_TFEVP'!BY20-1)*100,0)</f>
        <v>-5.5511151231257827E-14</v>
      </c>
      <c r="BZ20" s="247">
        <f>IFERROR(('Sim_MIP_Of_(IxI)'!BZ20/'MIP(IxI)_TFEVP'!BZ20-1)*100,0)</f>
        <v>-1.8873791418627661E-13</v>
      </c>
      <c r="CA20" s="265">
        <f>IFERROR(('Sim_MIP_Of_(IxI)'!CA20/'MIP(IxI)_TFEVP'!CA20-1)*100,0)</f>
        <v>0</v>
      </c>
      <c r="CB20" s="256">
        <f>IFERROR(('Sim_MIP_Of_(IxI)'!CB20/'MIP(IxI)_TFEVP'!CB20-1)*100,0)</f>
        <v>-2.2204460492503131E-14</v>
      </c>
      <c r="CC20" s="246">
        <f>IFERROR(('Sim_MIP_Of_(IxI)'!CC20/'MIP(IxI)_TFEVP'!CC20-1)*100,0)</f>
        <v>3.5527136788005009E-13</v>
      </c>
      <c r="CD20" s="247">
        <f>IFERROR(('Sim_MIP_Of_(IxI)'!CD20/'MIP(IxI)_TFEVP'!CD20-1)*100,0)</f>
        <v>0</v>
      </c>
      <c r="CE20" s="247">
        <f>IFERROR(('Sim_MIP_Of_(IxI)'!CE20/'MIP(IxI)_TFEVP'!CE20-1)*100,0)</f>
        <v>0</v>
      </c>
      <c r="CF20" s="247">
        <f>IFERROR(('Sim_MIP_Of_(IxI)'!CF20/'MIP(IxI)_TFEVP'!CF20-1)*100,0)</f>
        <v>0</v>
      </c>
      <c r="CG20" s="247">
        <f>IFERROR(('Sim_MIP_Of_(IxI)'!CG20/'MIP(IxI)_TFEVP'!CG20-1)*100,0)</f>
        <v>4.4408920985006262E-14</v>
      </c>
      <c r="CH20" s="248">
        <f>IFERROR(('Sim_MIP_Of_(IxI)'!CH20/'MIP(IxI)_TFEVP'!CH20-1)*100,0)</f>
        <v>-4.9960036108132044E-13</v>
      </c>
      <c r="CI20" s="279">
        <f>IFERROR(('Sim_MIP_Of_(IxI)'!CI20/'MIP(IxI)_TFEVP'!CI20-1)*100,0)</f>
        <v>6.6613381477509392E-14</v>
      </c>
    </row>
    <row r="21" spans="1:87" ht="19.5" x14ac:dyDescent="0.25">
      <c r="A21" s="30"/>
      <c r="B21" s="42" t="s">
        <v>12</v>
      </c>
      <c r="C21" s="43" t="s">
        <v>123</v>
      </c>
      <c r="D21" s="246">
        <f>IFERROR(('Sim_MIP_Of_(IxI)'!D21/'MIP(IxI)_TFEVP'!D21-1)*100,0)</f>
        <v>0</v>
      </c>
      <c r="E21" s="247">
        <f>IFERROR(('Sim_MIP_Of_(IxI)'!E21/'MIP(IxI)_TFEVP'!E21-1)*100,0)</f>
        <v>0</v>
      </c>
      <c r="F21" s="247">
        <f>IFERROR(('Sim_MIP_Of_(IxI)'!F21/'MIP(IxI)_TFEVP'!F21-1)*100,0)</f>
        <v>0</v>
      </c>
      <c r="G21" s="247">
        <f>IFERROR(('Sim_MIP_Of_(IxI)'!G21/'MIP(IxI)_TFEVP'!G21-1)*100,0)</f>
        <v>0</v>
      </c>
      <c r="H21" s="247">
        <f>IFERROR(('Sim_MIP_Of_(IxI)'!H21/'MIP(IxI)_TFEVP'!H21-1)*100,0)</f>
        <v>0</v>
      </c>
      <c r="I21" s="247">
        <f>IFERROR(('Sim_MIP_Of_(IxI)'!I21/'MIP(IxI)_TFEVP'!I21-1)*100,0)</f>
        <v>0</v>
      </c>
      <c r="J21" s="247">
        <f>IFERROR(('Sim_MIP_Of_(IxI)'!J21/'MIP(IxI)_TFEVP'!J21-1)*100,0)</f>
        <v>0</v>
      </c>
      <c r="K21" s="247">
        <f>IFERROR(('Sim_MIP_Of_(IxI)'!K21/'MIP(IxI)_TFEVP'!K21-1)*100,0)</f>
        <v>0</v>
      </c>
      <c r="L21" s="247">
        <f>IFERROR(('Sim_MIP_Of_(IxI)'!L21/'MIP(IxI)_TFEVP'!L21-1)*100,0)</f>
        <v>0</v>
      </c>
      <c r="M21" s="247">
        <f>IFERROR(('Sim_MIP_Of_(IxI)'!M21/'MIP(IxI)_TFEVP'!M21-1)*100,0)</f>
        <v>0</v>
      </c>
      <c r="N21" s="247">
        <f>IFERROR(('Sim_MIP_Of_(IxI)'!N21/'MIP(IxI)_TFEVP'!N21-1)*100,0)</f>
        <v>0</v>
      </c>
      <c r="O21" s="247">
        <f>IFERROR(('Sim_MIP_Of_(IxI)'!O21/'MIP(IxI)_TFEVP'!O21-1)*100,0)</f>
        <v>0</v>
      </c>
      <c r="P21" s="247">
        <f>IFERROR(('Sim_MIP_Of_(IxI)'!P21/'MIP(IxI)_TFEVP'!P21-1)*100,0)</f>
        <v>-6.6613381477509392E-14</v>
      </c>
      <c r="Q21" s="247">
        <f>IFERROR(('Sim_MIP_Of_(IxI)'!Q21/'MIP(IxI)_TFEVP'!Q21-1)*100,0)</f>
        <v>1.1102230246251565E-13</v>
      </c>
      <c r="R21" s="247">
        <f>IFERROR(('Sim_MIP_Of_(IxI)'!R21/'MIP(IxI)_TFEVP'!R21-1)*100,0)</f>
        <v>0</v>
      </c>
      <c r="S21" s="247">
        <f>IFERROR(('Sim_MIP_Of_(IxI)'!S21/'MIP(IxI)_TFEVP'!S21-1)*100,0)</f>
        <v>0</v>
      </c>
      <c r="T21" s="247">
        <f>IFERROR(('Sim_MIP_Of_(IxI)'!T21/'MIP(IxI)_TFEVP'!T21-1)*100,0)</f>
        <v>0</v>
      </c>
      <c r="U21" s="247">
        <f>IFERROR(('Sim_MIP_Of_(IxI)'!U21/'MIP(IxI)_TFEVP'!U21-1)*100,0)</f>
        <v>0</v>
      </c>
      <c r="V21" s="247">
        <f>IFERROR(('Sim_MIP_Of_(IxI)'!V21/'MIP(IxI)_TFEVP'!V21-1)*100,0)</f>
        <v>0</v>
      </c>
      <c r="W21" s="247">
        <f>IFERROR(('Sim_MIP_Of_(IxI)'!W21/'MIP(IxI)_TFEVP'!W21-1)*100,0)</f>
        <v>0</v>
      </c>
      <c r="X21" s="247">
        <f>IFERROR(('Sim_MIP_Of_(IxI)'!X21/'MIP(IxI)_TFEVP'!X21-1)*100,0)</f>
        <v>0</v>
      </c>
      <c r="Y21" s="247">
        <f>IFERROR(('Sim_MIP_Of_(IxI)'!Y21/'MIP(IxI)_TFEVP'!Y21-1)*100,0)</f>
        <v>0</v>
      </c>
      <c r="Z21" s="247">
        <f>IFERROR(('Sim_MIP_Of_(IxI)'!Z21/'MIP(IxI)_TFEVP'!Z21-1)*100,0)</f>
        <v>0</v>
      </c>
      <c r="AA21" s="247">
        <f>IFERROR(('Sim_MIP_Of_(IxI)'!AA21/'MIP(IxI)_TFEVP'!AA21-1)*100,0)</f>
        <v>0</v>
      </c>
      <c r="AB21" s="247">
        <f>IFERROR(('Sim_MIP_Of_(IxI)'!AB21/'MIP(IxI)_TFEVP'!AB21-1)*100,0)</f>
        <v>0</v>
      </c>
      <c r="AC21" s="247">
        <f>IFERROR(('Sim_MIP_Of_(IxI)'!AC21/'MIP(IxI)_TFEVP'!AC21-1)*100,0)</f>
        <v>0</v>
      </c>
      <c r="AD21" s="247">
        <f>IFERROR(('Sim_MIP_Of_(IxI)'!AD21/'MIP(IxI)_TFEVP'!AD21-1)*100,0)</f>
        <v>0</v>
      </c>
      <c r="AE21" s="247">
        <f>IFERROR(('Sim_MIP_Of_(IxI)'!AE21/'MIP(IxI)_TFEVP'!AE21-1)*100,0)</f>
        <v>0</v>
      </c>
      <c r="AF21" s="247">
        <f>IFERROR(('Sim_MIP_Of_(IxI)'!AF21/'MIP(IxI)_TFEVP'!AF21-1)*100,0)</f>
        <v>0</v>
      </c>
      <c r="AG21" s="247">
        <f>IFERROR(('Sim_MIP_Of_(IxI)'!AG21/'MIP(IxI)_TFEVP'!AG21-1)*100,0)</f>
        <v>0</v>
      </c>
      <c r="AH21" s="247">
        <f>IFERROR(('Sim_MIP_Of_(IxI)'!AH21/'MIP(IxI)_TFEVP'!AH21-1)*100,0)</f>
        <v>0</v>
      </c>
      <c r="AI21" s="247">
        <f>IFERROR(('Sim_MIP_Of_(IxI)'!AI21/'MIP(IxI)_TFEVP'!AI21-1)*100,0)</f>
        <v>0</v>
      </c>
      <c r="AJ21" s="247">
        <f>IFERROR(('Sim_MIP_Of_(IxI)'!AJ21/'MIP(IxI)_TFEVP'!AJ21-1)*100,0)</f>
        <v>0</v>
      </c>
      <c r="AK21" s="247">
        <f>IFERROR(('Sim_MIP_Of_(IxI)'!AK21/'MIP(IxI)_TFEVP'!AK21-1)*100,0)</f>
        <v>0</v>
      </c>
      <c r="AL21" s="247">
        <f>IFERROR(('Sim_MIP_Of_(IxI)'!AL21/'MIP(IxI)_TFEVP'!AL21-1)*100,0)</f>
        <v>0</v>
      </c>
      <c r="AM21" s="247">
        <f>IFERROR(('Sim_MIP_Of_(IxI)'!AM21/'MIP(IxI)_TFEVP'!AM21-1)*100,0)</f>
        <v>0</v>
      </c>
      <c r="AN21" s="247">
        <f>IFERROR(('Sim_MIP_Of_(IxI)'!AN21/'MIP(IxI)_TFEVP'!AN21-1)*100,0)</f>
        <v>0</v>
      </c>
      <c r="AO21" s="247">
        <f>IFERROR(('Sim_MIP_Of_(IxI)'!AO21/'MIP(IxI)_TFEVP'!AO21-1)*100,0)</f>
        <v>0</v>
      </c>
      <c r="AP21" s="247">
        <f>IFERROR(('Sim_MIP_Of_(IxI)'!AP21/'MIP(IxI)_TFEVP'!AP21-1)*100,0)</f>
        <v>0</v>
      </c>
      <c r="AQ21" s="247">
        <f>IFERROR(('Sim_MIP_Of_(IxI)'!AQ21/'MIP(IxI)_TFEVP'!AQ21-1)*100,0)</f>
        <v>0</v>
      </c>
      <c r="AR21" s="247">
        <f>IFERROR(('Sim_MIP_Of_(IxI)'!AR21/'MIP(IxI)_TFEVP'!AR21-1)*100,0)</f>
        <v>0</v>
      </c>
      <c r="AS21" s="247">
        <f>IFERROR(('Sim_MIP_Of_(IxI)'!AS21/'MIP(IxI)_TFEVP'!AS21-1)*100,0)</f>
        <v>0</v>
      </c>
      <c r="AT21" s="247">
        <f>IFERROR(('Sim_MIP_Of_(IxI)'!AT21/'MIP(IxI)_TFEVP'!AT21-1)*100,0)</f>
        <v>0</v>
      </c>
      <c r="AU21" s="247">
        <f>IFERROR(('Sim_MIP_Of_(IxI)'!AU21/'MIP(IxI)_TFEVP'!AU21-1)*100,0)</f>
        <v>0</v>
      </c>
      <c r="AV21" s="247">
        <f>IFERROR(('Sim_MIP_Of_(IxI)'!AV21/'MIP(IxI)_TFEVP'!AV21-1)*100,0)</f>
        <v>0</v>
      </c>
      <c r="AW21" s="247">
        <f>IFERROR(('Sim_MIP_Of_(IxI)'!AW21/'MIP(IxI)_TFEVP'!AW21-1)*100,0)</f>
        <v>0</v>
      </c>
      <c r="AX21" s="247">
        <f>IFERROR(('Sim_MIP_Of_(IxI)'!AX21/'MIP(IxI)_TFEVP'!AX21-1)*100,0)</f>
        <v>0</v>
      </c>
      <c r="AY21" s="247">
        <f>IFERROR(('Sim_MIP_Of_(IxI)'!AY21/'MIP(IxI)_TFEVP'!AY21-1)*100,0)</f>
        <v>0</v>
      </c>
      <c r="AZ21" s="247">
        <f>IFERROR(('Sim_MIP_Of_(IxI)'!AZ21/'MIP(IxI)_TFEVP'!AZ21-1)*100,0)</f>
        <v>0</v>
      </c>
      <c r="BA21" s="247">
        <f>IFERROR(('Sim_MIP_Of_(IxI)'!BA21/'MIP(IxI)_TFEVP'!BA21-1)*100,0)</f>
        <v>0</v>
      </c>
      <c r="BB21" s="247">
        <f>IFERROR(('Sim_MIP_Of_(IxI)'!BB21/'MIP(IxI)_TFEVP'!BB21-1)*100,0)</f>
        <v>0</v>
      </c>
      <c r="BC21" s="247">
        <f>IFERROR(('Sim_MIP_Of_(IxI)'!BC21/'MIP(IxI)_TFEVP'!BC21-1)*100,0)</f>
        <v>0</v>
      </c>
      <c r="BD21" s="247">
        <f>IFERROR(('Sim_MIP_Of_(IxI)'!BD21/'MIP(IxI)_TFEVP'!BD21-1)*100,0)</f>
        <v>0</v>
      </c>
      <c r="BE21" s="247">
        <f>IFERROR(('Sim_MIP_Of_(IxI)'!BE21/'MIP(IxI)_TFEVP'!BE21-1)*100,0)</f>
        <v>0</v>
      </c>
      <c r="BF21" s="247">
        <f>IFERROR(('Sim_MIP_Of_(IxI)'!BF21/'MIP(IxI)_TFEVP'!BF21-1)*100,0)</f>
        <v>0</v>
      </c>
      <c r="BG21" s="247">
        <f>IFERROR(('Sim_MIP_Of_(IxI)'!BG21/'MIP(IxI)_TFEVP'!BG21-1)*100,0)</f>
        <v>0</v>
      </c>
      <c r="BH21" s="247">
        <f>IFERROR(('Sim_MIP_Of_(IxI)'!BH21/'MIP(IxI)_TFEVP'!BH21-1)*100,0)</f>
        <v>0</v>
      </c>
      <c r="BI21" s="247">
        <f>IFERROR(('Sim_MIP_Of_(IxI)'!BI21/'MIP(IxI)_TFEVP'!BI21-1)*100,0)</f>
        <v>0</v>
      </c>
      <c r="BJ21" s="247">
        <f>IFERROR(('Sim_MIP_Of_(IxI)'!BJ21/'MIP(IxI)_TFEVP'!BJ21-1)*100,0)</f>
        <v>0</v>
      </c>
      <c r="BK21" s="247">
        <f>IFERROR(('Sim_MIP_Of_(IxI)'!BK21/'MIP(IxI)_TFEVP'!BK21-1)*100,0)</f>
        <v>0</v>
      </c>
      <c r="BL21" s="247">
        <f>IFERROR(('Sim_MIP_Of_(IxI)'!BL21/'MIP(IxI)_TFEVP'!BL21-1)*100,0)</f>
        <v>0</v>
      </c>
      <c r="BM21" s="247">
        <f>IFERROR(('Sim_MIP_Of_(IxI)'!BM21/'MIP(IxI)_TFEVP'!BM21-1)*100,0)</f>
        <v>0</v>
      </c>
      <c r="BN21" s="247">
        <f>IFERROR(('Sim_MIP_Of_(IxI)'!BN21/'MIP(IxI)_TFEVP'!BN21-1)*100,0)</f>
        <v>0</v>
      </c>
      <c r="BO21" s="247">
        <f>IFERROR(('Sim_MIP_Of_(IxI)'!BO21/'MIP(IxI)_TFEVP'!BO21-1)*100,0)</f>
        <v>0</v>
      </c>
      <c r="BP21" s="247">
        <f>IFERROR(('Sim_MIP_Of_(IxI)'!BP21/'MIP(IxI)_TFEVP'!BP21-1)*100,0)</f>
        <v>0</v>
      </c>
      <c r="BQ21" s="247">
        <f>IFERROR(('Sim_MIP_Of_(IxI)'!BQ21/'MIP(IxI)_TFEVP'!BQ21-1)*100,0)</f>
        <v>0</v>
      </c>
      <c r="BR21" s="247">
        <f>IFERROR(('Sim_MIP_Of_(IxI)'!BR21/'MIP(IxI)_TFEVP'!BR21-1)*100,0)</f>
        <v>0</v>
      </c>
      <c r="BS21" s="247">
        <f>IFERROR(('Sim_MIP_Of_(IxI)'!BS21/'MIP(IxI)_TFEVP'!BS21-1)*100,0)</f>
        <v>0</v>
      </c>
      <c r="BT21" s="247">
        <f>IFERROR(('Sim_MIP_Of_(IxI)'!BT21/'MIP(IxI)_TFEVP'!BT21-1)*100,0)</f>
        <v>0</v>
      </c>
      <c r="BU21" s="247">
        <f>IFERROR(('Sim_MIP_Of_(IxI)'!BU21/'MIP(IxI)_TFEVP'!BU21-1)*100,0)</f>
        <v>0</v>
      </c>
      <c r="BV21" s="247">
        <f>IFERROR(('Sim_MIP_Of_(IxI)'!BV21/'MIP(IxI)_TFEVP'!BV21-1)*100,0)</f>
        <v>0</v>
      </c>
      <c r="BW21" s="247">
        <f>IFERROR(('Sim_MIP_Of_(IxI)'!BW21/'MIP(IxI)_TFEVP'!BW21-1)*100,0)</f>
        <v>0</v>
      </c>
      <c r="BX21" s="247">
        <f>IFERROR(('Sim_MIP_Of_(IxI)'!BX21/'MIP(IxI)_TFEVP'!BX21-1)*100,0)</f>
        <v>0</v>
      </c>
      <c r="BY21" s="247">
        <f>IFERROR(('Sim_MIP_Of_(IxI)'!BY21/'MIP(IxI)_TFEVP'!BY21-1)*100,0)</f>
        <v>0</v>
      </c>
      <c r="BZ21" s="247">
        <f>IFERROR(('Sim_MIP_Of_(IxI)'!BZ21/'MIP(IxI)_TFEVP'!BZ21-1)*100,0)</f>
        <v>0</v>
      </c>
      <c r="CA21" s="265">
        <f>IFERROR(('Sim_MIP_Of_(IxI)'!CA21/'MIP(IxI)_TFEVP'!CA21-1)*100,0)</f>
        <v>0</v>
      </c>
      <c r="CB21" s="256">
        <f>IFERROR(('Sim_MIP_Of_(IxI)'!CB21/'MIP(IxI)_TFEVP'!CB21-1)*100,0)</f>
        <v>4.4408920985006262E-14</v>
      </c>
      <c r="CC21" s="246">
        <f>IFERROR(('Sim_MIP_Of_(IxI)'!CC21/'MIP(IxI)_TFEVP'!CC21-1)*100,0)</f>
        <v>0</v>
      </c>
      <c r="CD21" s="247">
        <f>IFERROR(('Sim_MIP_Of_(IxI)'!CD21/'MIP(IxI)_TFEVP'!CD21-1)*100,0)</f>
        <v>0</v>
      </c>
      <c r="CE21" s="247">
        <f>IFERROR(('Sim_MIP_Of_(IxI)'!CE21/'MIP(IxI)_TFEVP'!CE21-1)*100,0)</f>
        <v>0</v>
      </c>
      <c r="CF21" s="247">
        <f>IFERROR(('Sim_MIP_Of_(IxI)'!CF21/'MIP(IxI)_TFEVP'!CF21-1)*100,0)</f>
        <v>0</v>
      </c>
      <c r="CG21" s="247">
        <f>IFERROR(('Sim_MIP_Of_(IxI)'!CG21/'MIP(IxI)_TFEVP'!CG21-1)*100,0)</f>
        <v>0</v>
      </c>
      <c r="CH21" s="248">
        <f>IFERROR(('Sim_MIP_Of_(IxI)'!CH21/'MIP(IxI)_TFEVP'!CH21-1)*100,0)</f>
        <v>0</v>
      </c>
      <c r="CI21" s="279">
        <f>IFERROR(('Sim_MIP_Of_(IxI)'!CI21/'MIP(IxI)_TFEVP'!CI21-1)*100,0)</f>
        <v>4.4408920985006262E-14</v>
      </c>
    </row>
    <row r="22" spans="1:87" ht="19.5" x14ac:dyDescent="0.25">
      <c r="A22" s="30"/>
      <c r="B22" s="42" t="s">
        <v>13</v>
      </c>
      <c r="C22" s="43" t="s">
        <v>124</v>
      </c>
      <c r="D22" s="246">
        <f>IFERROR(('Sim_MIP_Of_(IxI)'!D22/'MIP(IxI)_TFEVP'!D22-1)*100,0)</f>
        <v>3.7747582837255322E-13</v>
      </c>
      <c r="E22" s="247">
        <f>IFERROR(('Sim_MIP_Of_(IxI)'!E22/'MIP(IxI)_TFEVP'!E22-1)*100,0)</f>
        <v>3.3306690738754696E-13</v>
      </c>
      <c r="F22" s="247">
        <f>IFERROR(('Sim_MIP_Of_(IxI)'!F22/'MIP(IxI)_TFEVP'!F22-1)*100,0)</f>
        <v>1.7763568394002505E-13</v>
      </c>
      <c r="G22" s="247">
        <f>IFERROR(('Sim_MIP_Of_(IxI)'!G22/'MIP(IxI)_TFEVP'!G22-1)*100,0)</f>
        <v>-3.8857805861880479E-13</v>
      </c>
      <c r="H22" s="247">
        <f>IFERROR(('Sim_MIP_Of_(IxI)'!H22/'MIP(IxI)_TFEVP'!H22-1)*100,0)</f>
        <v>2.2204460492503131E-13</v>
      </c>
      <c r="I22" s="247">
        <f>IFERROR(('Sim_MIP_Of_(IxI)'!I22/'MIP(IxI)_TFEVP'!I22-1)*100,0)</f>
        <v>-8.8817841970012523E-14</v>
      </c>
      <c r="J22" s="247">
        <f>IFERROR(('Sim_MIP_Of_(IxI)'!J22/'MIP(IxI)_TFEVP'!J22-1)*100,0)</f>
        <v>-2.1094237467877974E-13</v>
      </c>
      <c r="K22" s="247">
        <f>IFERROR(('Sim_MIP_Of_(IxI)'!K22/'MIP(IxI)_TFEVP'!K22-1)*100,0)</f>
        <v>7.5495165674510645E-13</v>
      </c>
      <c r="L22" s="247">
        <f>IFERROR(('Sim_MIP_Of_(IxI)'!L22/'MIP(IxI)_TFEVP'!L22-1)*100,0)</f>
        <v>2.4424906541753444E-13</v>
      </c>
      <c r="M22" s="247">
        <f>IFERROR(('Sim_MIP_Of_(IxI)'!M22/'MIP(IxI)_TFEVP'!M22-1)*100,0)</f>
        <v>1.5543122344752192E-13</v>
      </c>
      <c r="N22" s="247">
        <f>IFERROR(('Sim_MIP_Of_(IxI)'!N22/'MIP(IxI)_TFEVP'!N22-1)*100,0)</f>
        <v>2.6645352591003757E-13</v>
      </c>
      <c r="O22" s="247">
        <f>IFERROR(('Sim_MIP_Of_(IxI)'!O22/'MIP(IxI)_TFEVP'!O22-1)*100,0)</f>
        <v>1.9984014443252818E-13</v>
      </c>
      <c r="P22" s="247">
        <f>IFERROR(('Sim_MIP_Of_(IxI)'!P22/'MIP(IxI)_TFEVP'!P22-1)*100,0)</f>
        <v>-1.4432899320127035E-13</v>
      </c>
      <c r="Q22" s="247">
        <f>IFERROR(('Sim_MIP_Of_(IxI)'!Q22/'MIP(IxI)_TFEVP'!Q22-1)*100,0)</f>
        <v>1.5543122344752192E-13</v>
      </c>
      <c r="R22" s="247">
        <f>IFERROR(('Sim_MIP_Of_(IxI)'!R22/'MIP(IxI)_TFEVP'!R22-1)*100,0)</f>
        <v>5.5511151231257827E-13</v>
      </c>
      <c r="S22" s="247">
        <f>IFERROR(('Sim_MIP_Of_(IxI)'!S22/'MIP(IxI)_TFEVP'!S22-1)*100,0)</f>
        <v>1.7763568394002505E-13</v>
      </c>
      <c r="T22" s="247">
        <f>IFERROR(('Sim_MIP_Of_(IxI)'!T22/'MIP(IxI)_TFEVP'!T22-1)*100,0)</f>
        <v>1.3322676295501878E-13</v>
      </c>
      <c r="U22" s="247">
        <f>IFERROR(('Sim_MIP_Of_(IxI)'!U22/'MIP(IxI)_TFEVP'!U22-1)*100,0)</f>
        <v>2.6645352591003757E-13</v>
      </c>
      <c r="V22" s="247">
        <f>IFERROR(('Sim_MIP_Of_(IxI)'!V22/'MIP(IxI)_TFEVP'!V22-1)*100,0)</f>
        <v>1.5543122344752192E-13</v>
      </c>
      <c r="W22" s="247">
        <f>IFERROR(('Sim_MIP_Of_(IxI)'!W22/'MIP(IxI)_TFEVP'!W22-1)*100,0)</f>
        <v>2.886579864025407E-13</v>
      </c>
      <c r="X22" s="247">
        <f>IFERROR(('Sim_MIP_Of_(IxI)'!X22/'MIP(IxI)_TFEVP'!X22-1)*100,0)</f>
        <v>4.2188474935755949E-13</v>
      </c>
      <c r="Y22" s="247">
        <f>IFERROR(('Sim_MIP_Of_(IxI)'!Y22/'MIP(IxI)_TFEVP'!Y22-1)*100,0)</f>
        <v>2.2204460492503131E-13</v>
      </c>
      <c r="Z22" s="247">
        <f>IFERROR(('Sim_MIP_Of_(IxI)'!Z22/'MIP(IxI)_TFEVP'!Z22-1)*100,0)</f>
        <v>1.7763568394002505E-13</v>
      </c>
      <c r="AA22" s="247">
        <f>IFERROR(('Sim_MIP_Of_(IxI)'!AA22/'MIP(IxI)_TFEVP'!AA22-1)*100,0)</f>
        <v>-1.8873791418627661E-13</v>
      </c>
      <c r="AB22" s="247">
        <f>IFERROR(('Sim_MIP_Of_(IxI)'!AB22/'MIP(IxI)_TFEVP'!AB22-1)*100,0)</f>
        <v>2.6645352591003757E-13</v>
      </c>
      <c r="AC22" s="247">
        <f>IFERROR(('Sim_MIP_Of_(IxI)'!AC22/'MIP(IxI)_TFEVP'!AC22-1)*100,0)</f>
        <v>3.7747582837255322E-13</v>
      </c>
      <c r="AD22" s="247">
        <f>IFERROR(('Sim_MIP_Of_(IxI)'!AD22/'MIP(IxI)_TFEVP'!AD22-1)*100,0)</f>
        <v>2.6645352591003757E-13</v>
      </c>
      <c r="AE22" s="247">
        <f>IFERROR(('Sim_MIP_Of_(IxI)'!AE22/'MIP(IxI)_TFEVP'!AE22-1)*100,0)</f>
        <v>2.4424906541753444E-13</v>
      </c>
      <c r="AF22" s="247">
        <f>IFERROR(('Sim_MIP_Of_(IxI)'!AF22/'MIP(IxI)_TFEVP'!AF22-1)*100,0)</f>
        <v>2.886579864025407E-13</v>
      </c>
      <c r="AG22" s="247">
        <f>IFERROR(('Sim_MIP_Of_(IxI)'!AG22/'MIP(IxI)_TFEVP'!AG22-1)*100,0)</f>
        <v>-4.4408920985006262E-14</v>
      </c>
      <c r="AH22" s="247">
        <f>IFERROR(('Sim_MIP_Of_(IxI)'!AH22/'MIP(IxI)_TFEVP'!AH22-1)*100,0)</f>
        <v>2.2204460492503131E-13</v>
      </c>
      <c r="AI22" s="247">
        <f>IFERROR(('Sim_MIP_Of_(IxI)'!AI22/'MIP(IxI)_TFEVP'!AI22-1)*100,0)</f>
        <v>1.9984014443252818E-13</v>
      </c>
      <c r="AJ22" s="247">
        <f>IFERROR(('Sim_MIP_Of_(IxI)'!AJ22/'MIP(IxI)_TFEVP'!AJ22-1)*100,0)</f>
        <v>0</v>
      </c>
      <c r="AK22" s="247">
        <f>IFERROR(('Sim_MIP_Of_(IxI)'!AK22/'MIP(IxI)_TFEVP'!AK22-1)*100,0)</f>
        <v>1.5543122344752192E-13</v>
      </c>
      <c r="AL22" s="247">
        <f>IFERROR(('Sim_MIP_Of_(IxI)'!AL22/'MIP(IxI)_TFEVP'!AL22-1)*100,0)</f>
        <v>-1.5543122344752192E-13</v>
      </c>
      <c r="AM22" s="247">
        <f>IFERROR(('Sim_MIP_Of_(IxI)'!AM22/'MIP(IxI)_TFEVP'!AM22-1)*100,0)</f>
        <v>2.2204460492503131E-13</v>
      </c>
      <c r="AN22" s="247">
        <f>IFERROR(('Sim_MIP_Of_(IxI)'!AN22/'MIP(IxI)_TFEVP'!AN22-1)*100,0)</f>
        <v>4.4408920985006262E-14</v>
      </c>
      <c r="AO22" s="247">
        <f>IFERROR(('Sim_MIP_Of_(IxI)'!AO22/'MIP(IxI)_TFEVP'!AO22-1)*100,0)</f>
        <v>1.3322676295501878E-13</v>
      </c>
      <c r="AP22" s="247">
        <f>IFERROR(('Sim_MIP_Of_(IxI)'!AP22/'MIP(IxI)_TFEVP'!AP22-1)*100,0)</f>
        <v>1.5543122344752192E-13</v>
      </c>
      <c r="AQ22" s="247">
        <f>IFERROR(('Sim_MIP_Of_(IxI)'!AQ22/'MIP(IxI)_TFEVP'!AQ22-1)*100,0)</f>
        <v>-4.7739590058881731E-13</v>
      </c>
      <c r="AR22" s="247">
        <f>IFERROR(('Sim_MIP_Of_(IxI)'!AR22/'MIP(IxI)_TFEVP'!AR22-1)*100,0)</f>
        <v>-2.1094237467877974E-13</v>
      </c>
      <c r="AS22" s="247">
        <f>IFERROR(('Sim_MIP_Of_(IxI)'!AS22/'MIP(IxI)_TFEVP'!AS22-1)*100,0)</f>
        <v>3.5527136788005009E-13</v>
      </c>
      <c r="AT22" s="247">
        <f>IFERROR(('Sim_MIP_Of_(IxI)'!AT22/'MIP(IxI)_TFEVP'!AT22-1)*100,0)</f>
        <v>2.4424906541753444E-13</v>
      </c>
      <c r="AU22" s="247">
        <f>IFERROR(('Sim_MIP_Of_(IxI)'!AU22/'MIP(IxI)_TFEVP'!AU22-1)*100,0)</f>
        <v>4.4408920985006262E-14</v>
      </c>
      <c r="AV22" s="247">
        <f>IFERROR(('Sim_MIP_Of_(IxI)'!AV22/'MIP(IxI)_TFEVP'!AV22-1)*100,0)</f>
        <v>2.2204460492503131E-13</v>
      </c>
      <c r="AW22" s="247">
        <f>IFERROR(('Sim_MIP_Of_(IxI)'!AW22/'MIP(IxI)_TFEVP'!AW22-1)*100,0)</f>
        <v>1.9984014443252818E-13</v>
      </c>
      <c r="AX22" s="247">
        <f>IFERROR(('Sim_MIP_Of_(IxI)'!AX22/'MIP(IxI)_TFEVP'!AX22-1)*100,0)</f>
        <v>2.2204460492503131E-13</v>
      </c>
      <c r="AY22" s="247">
        <f>IFERROR(('Sim_MIP_Of_(IxI)'!AY22/'MIP(IxI)_TFEVP'!AY22-1)*100,0)</f>
        <v>2.2204460492503131E-13</v>
      </c>
      <c r="AZ22" s="247">
        <f>IFERROR(('Sim_MIP_Of_(IxI)'!AZ22/'MIP(IxI)_TFEVP'!AZ22-1)*100,0)</f>
        <v>3.1086244689504383E-13</v>
      </c>
      <c r="BA22" s="247">
        <f>IFERROR(('Sim_MIP_Of_(IxI)'!BA22/'MIP(IxI)_TFEVP'!BA22-1)*100,0)</f>
        <v>1.1102230246251565E-13</v>
      </c>
      <c r="BB22" s="247">
        <f>IFERROR(('Sim_MIP_Of_(IxI)'!BB22/'MIP(IxI)_TFEVP'!BB22-1)*100,0)</f>
        <v>8.8817841970012523E-14</v>
      </c>
      <c r="BC22" s="247">
        <f>IFERROR(('Sim_MIP_Of_(IxI)'!BC22/'MIP(IxI)_TFEVP'!BC22-1)*100,0)</f>
        <v>1.7763568394002505E-13</v>
      </c>
      <c r="BD22" s="247">
        <f>IFERROR(('Sim_MIP_Of_(IxI)'!BD22/'MIP(IxI)_TFEVP'!BD22-1)*100,0)</f>
        <v>2.886579864025407E-13</v>
      </c>
      <c r="BE22" s="247">
        <f>IFERROR(('Sim_MIP_Of_(IxI)'!BE22/'MIP(IxI)_TFEVP'!BE22-1)*100,0)</f>
        <v>4.4408920985006262E-14</v>
      </c>
      <c r="BF22" s="247">
        <f>IFERROR(('Sim_MIP_Of_(IxI)'!BF22/'MIP(IxI)_TFEVP'!BF22-1)*100,0)</f>
        <v>1.1102230246251565E-13</v>
      </c>
      <c r="BG22" s="247">
        <f>IFERROR(('Sim_MIP_Of_(IxI)'!BG22/'MIP(IxI)_TFEVP'!BG22-1)*100,0)</f>
        <v>6.6613381477509392E-14</v>
      </c>
      <c r="BH22" s="247">
        <f>IFERROR(('Sim_MIP_Of_(IxI)'!BH22/'MIP(IxI)_TFEVP'!BH22-1)*100,0)</f>
        <v>1.1102230246251565E-13</v>
      </c>
      <c r="BI22" s="247">
        <f>IFERROR(('Sim_MIP_Of_(IxI)'!BI22/'MIP(IxI)_TFEVP'!BI22-1)*100,0)</f>
        <v>-1.6653345369377348E-13</v>
      </c>
      <c r="BJ22" s="247">
        <f>IFERROR(('Sim_MIP_Of_(IxI)'!BJ22/'MIP(IxI)_TFEVP'!BJ22-1)*100,0)</f>
        <v>3.5527136788005009E-13</v>
      </c>
      <c r="BK22" s="247">
        <f>IFERROR(('Sim_MIP_Of_(IxI)'!BK22/'MIP(IxI)_TFEVP'!BK22-1)*100,0)</f>
        <v>1.3322676295501878E-13</v>
      </c>
      <c r="BL22" s="247">
        <f>IFERROR(('Sim_MIP_Of_(IxI)'!BL22/'MIP(IxI)_TFEVP'!BL22-1)*100,0)</f>
        <v>4.2188474935755949E-13</v>
      </c>
      <c r="BM22" s="247">
        <f>IFERROR(('Sim_MIP_Of_(IxI)'!BM22/'MIP(IxI)_TFEVP'!BM22-1)*100,0)</f>
        <v>2.2204460492503131E-13</v>
      </c>
      <c r="BN22" s="247">
        <f>IFERROR(('Sim_MIP_Of_(IxI)'!BN22/'MIP(IxI)_TFEVP'!BN22-1)*100,0)</f>
        <v>3.5527136788005009E-13</v>
      </c>
      <c r="BO22" s="247">
        <f>IFERROR(('Sim_MIP_Of_(IxI)'!BO22/'MIP(IxI)_TFEVP'!BO22-1)*100,0)</f>
        <v>2.886579864025407E-13</v>
      </c>
      <c r="BP22" s="247">
        <f>IFERROR(('Sim_MIP_Of_(IxI)'!BP22/'MIP(IxI)_TFEVP'!BP22-1)*100,0)</f>
        <v>8.8817841970012523E-14</v>
      </c>
      <c r="BQ22" s="247">
        <f>IFERROR(('Sim_MIP_Of_(IxI)'!BQ22/'MIP(IxI)_TFEVP'!BQ22-1)*100,0)</f>
        <v>3.3306690738754696E-13</v>
      </c>
      <c r="BR22" s="247">
        <f>IFERROR(('Sim_MIP_Of_(IxI)'!BR22/'MIP(IxI)_TFEVP'!BR22-1)*100,0)</f>
        <v>8.8817841970012523E-14</v>
      </c>
      <c r="BS22" s="247">
        <f>IFERROR(('Sim_MIP_Of_(IxI)'!BS22/'MIP(IxI)_TFEVP'!BS22-1)*100,0)</f>
        <v>1.1102230246251565E-13</v>
      </c>
      <c r="BT22" s="247">
        <f>IFERROR(('Sim_MIP_Of_(IxI)'!BT22/'MIP(IxI)_TFEVP'!BT22-1)*100,0)</f>
        <v>1.3322676295501878E-13</v>
      </c>
      <c r="BU22" s="247">
        <f>IFERROR(('Sim_MIP_Of_(IxI)'!BU22/'MIP(IxI)_TFEVP'!BU22-1)*100,0)</f>
        <v>1.9984014443252818E-13</v>
      </c>
      <c r="BV22" s="247">
        <f>IFERROR(('Sim_MIP_Of_(IxI)'!BV22/'MIP(IxI)_TFEVP'!BV22-1)*100,0)</f>
        <v>2.886579864025407E-13</v>
      </c>
      <c r="BW22" s="247">
        <f>IFERROR(('Sim_MIP_Of_(IxI)'!BW22/'MIP(IxI)_TFEVP'!BW22-1)*100,0)</f>
        <v>5.5511151231257827E-13</v>
      </c>
      <c r="BX22" s="247">
        <f>IFERROR(('Sim_MIP_Of_(IxI)'!BX22/'MIP(IxI)_TFEVP'!BX22-1)*100,0)</f>
        <v>2.2204460492503131E-13</v>
      </c>
      <c r="BY22" s="247">
        <f>IFERROR(('Sim_MIP_Of_(IxI)'!BY22/'MIP(IxI)_TFEVP'!BY22-1)*100,0)</f>
        <v>1.1102230246251565E-13</v>
      </c>
      <c r="BZ22" s="247">
        <f>IFERROR(('Sim_MIP_Of_(IxI)'!BZ22/'MIP(IxI)_TFEVP'!BZ22-1)*100,0)</f>
        <v>2.2204460492503131E-13</v>
      </c>
      <c r="CA22" s="265">
        <f>IFERROR(('Sim_MIP_Of_(IxI)'!CA22/'MIP(IxI)_TFEVP'!CA22-1)*100,0)</f>
        <v>0</v>
      </c>
      <c r="CB22" s="256">
        <f>IFERROR(('Sim_MIP_Of_(IxI)'!CB22/'MIP(IxI)_TFEVP'!CB22-1)*100,0)</f>
        <v>-1.8873791418627661E-13</v>
      </c>
      <c r="CC22" s="246">
        <f>IFERROR(('Sim_MIP_Of_(IxI)'!CC22/'MIP(IxI)_TFEVP'!CC22-1)*100,0)</f>
        <v>1.1102230246251565E-13</v>
      </c>
      <c r="CD22" s="247">
        <f>IFERROR(('Sim_MIP_Of_(IxI)'!CD22/'MIP(IxI)_TFEVP'!CD22-1)*100,0)</f>
        <v>0</v>
      </c>
      <c r="CE22" s="247">
        <f>IFERROR(('Sim_MIP_Of_(IxI)'!CE22/'MIP(IxI)_TFEVP'!CE22-1)*100,0)</f>
        <v>0</v>
      </c>
      <c r="CF22" s="247">
        <f>IFERROR(('Sim_MIP_Of_(IxI)'!CF22/'MIP(IxI)_TFEVP'!CF22-1)*100,0)</f>
        <v>0</v>
      </c>
      <c r="CG22" s="247">
        <f>IFERROR(('Sim_MIP_Of_(IxI)'!CG22/'MIP(IxI)_TFEVP'!CG22-1)*100,0)</f>
        <v>1.7763568394002505E-13</v>
      </c>
      <c r="CH22" s="248">
        <f>IFERROR(('Sim_MIP_Of_(IxI)'!CH22/'MIP(IxI)_TFEVP'!CH22-1)*100,0)</f>
        <v>2.6645352591003757E-13</v>
      </c>
      <c r="CI22" s="279">
        <f>IFERROR(('Sim_MIP_Of_(IxI)'!CI22/'MIP(IxI)_TFEVP'!CI22-1)*100,0)</f>
        <v>1.5543122344752192E-13</v>
      </c>
    </row>
    <row r="23" spans="1:87" ht="19.5" x14ac:dyDescent="0.25">
      <c r="A23" s="30"/>
      <c r="B23" s="42" t="s">
        <v>14</v>
      </c>
      <c r="C23" s="43" t="s">
        <v>125</v>
      </c>
      <c r="D23" s="246">
        <f>IFERROR(('Sim_MIP_Of_(IxI)'!D23/'MIP(IxI)_TFEVP'!D23-1)*100,0)</f>
        <v>0</v>
      </c>
      <c r="E23" s="247">
        <f>IFERROR(('Sim_MIP_Of_(IxI)'!E23/'MIP(IxI)_TFEVP'!E23-1)*100,0)</f>
        <v>-2.55351295663786E-13</v>
      </c>
      <c r="F23" s="247">
        <f>IFERROR(('Sim_MIP_Of_(IxI)'!F23/'MIP(IxI)_TFEVP'!F23-1)*100,0)</f>
        <v>4.8849813083506888E-13</v>
      </c>
      <c r="G23" s="247">
        <f>IFERROR(('Sim_MIP_Of_(IxI)'!G23/'MIP(IxI)_TFEVP'!G23-1)*100,0)</f>
        <v>0</v>
      </c>
      <c r="H23" s="247">
        <f>IFERROR(('Sim_MIP_Of_(IxI)'!H23/'MIP(IxI)_TFEVP'!H23-1)*100,0)</f>
        <v>4.6629367034256575E-13</v>
      </c>
      <c r="I23" s="247">
        <f>IFERROR(('Sim_MIP_Of_(IxI)'!I23/'MIP(IxI)_TFEVP'!I23-1)*100,0)</f>
        <v>2.4424906541753444E-13</v>
      </c>
      <c r="J23" s="247">
        <f>IFERROR(('Sim_MIP_Of_(IxI)'!J23/'MIP(IxI)_TFEVP'!J23-1)*100,0)</f>
        <v>-1.5543122344752192E-13</v>
      </c>
      <c r="K23" s="247">
        <f>IFERROR(('Sim_MIP_Of_(IxI)'!K23/'MIP(IxI)_TFEVP'!K23-1)*100,0)</f>
        <v>2.4424906541753444E-13</v>
      </c>
      <c r="L23" s="247">
        <f>IFERROR(('Sim_MIP_Of_(IxI)'!L23/'MIP(IxI)_TFEVP'!L23-1)*100,0)</f>
        <v>-4.4408920985006262E-14</v>
      </c>
      <c r="M23" s="247">
        <f>IFERROR(('Sim_MIP_Of_(IxI)'!M23/'MIP(IxI)_TFEVP'!M23-1)*100,0)</f>
        <v>-1.2212453270876722E-13</v>
      </c>
      <c r="N23" s="247">
        <f>IFERROR(('Sim_MIP_Of_(IxI)'!N23/'MIP(IxI)_TFEVP'!N23-1)*100,0)</f>
        <v>-2.2204460492503131E-14</v>
      </c>
      <c r="O23" s="247">
        <f>IFERROR(('Sim_MIP_Of_(IxI)'!O23/'MIP(IxI)_TFEVP'!O23-1)*100,0)</f>
        <v>3.1086244689504383E-13</v>
      </c>
      <c r="P23" s="247">
        <f>IFERROR(('Sim_MIP_Of_(IxI)'!P23/'MIP(IxI)_TFEVP'!P23-1)*100,0)</f>
        <v>-6.6613381477509392E-14</v>
      </c>
      <c r="Q23" s="247">
        <f>IFERROR(('Sim_MIP_Of_(IxI)'!Q23/'MIP(IxI)_TFEVP'!Q23-1)*100,0)</f>
        <v>-6.6613381477509392E-14</v>
      </c>
      <c r="R23" s="247">
        <f>IFERROR(('Sim_MIP_Of_(IxI)'!R23/'MIP(IxI)_TFEVP'!R23-1)*100,0)</f>
        <v>-1.4432899320127035E-13</v>
      </c>
      <c r="S23" s="247">
        <f>IFERROR(('Sim_MIP_Of_(IxI)'!S23/'MIP(IxI)_TFEVP'!S23-1)*100,0)</f>
        <v>2.886579864025407E-13</v>
      </c>
      <c r="T23" s="247">
        <f>IFERROR(('Sim_MIP_Of_(IxI)'!T23/'MIP(IxI)_TFEVP'!T23-1)*100,0)</f>
        <v>-6.6613381477509392E-14</v>
      </c>
      <c r="U23" s="247">
        <f>IFERROR(('Sim_MIP_Of_(IxI)'!U23/'MIP(IxI)_TFEVP'!U23-1)*100,0)</f>
        <v>-8.8817841970012523E-14</v>
      </c>
      <c r="V23" s="247">
        <f>IFERROR(('Sim_MIP_Of_(IxI)'!V23/'MIP(IxI)_TFEVP'!V23-1)*100,0)</f>
        <v>-1.2212453270876722E-13</v>
      </c>
      <c r="W23" s="247">
        <f>IFERROR(('Sim_MIP_Of_(IxI)'!W23/'MIP(IxI)_TFEVP'!W23-1)*100,0)</f>
        <v>-1.1102230246251565E-13</v>
      </c>
      <c r="X23" s="247">
        <f>IFERROR(('Sim_MIP_Of_(IxI)'!X23/'MIP(IxI)_TFEVP'!X23-1)*100,0)</f>
        <v>1.1102230246251565E-13</v>
      </c>
      <c r="Y23" s="247">
        <f>IFERROR(('Sim_MIP_Of_(IxI)'!Y23/'MIP(IxI)_TFEVP'!Y23-1)*100,0)</f>
        <v>-1.6653345369377348E-13</v>
      </c>
      <c r="Z23" s="247">
        <f>IFERROR(('Sim_MIP_Of_(IxI)'!Z23/'MIP(IxI)_TFEVP'!Z23-1)*100,0)</f>
        <v>2.2204460492503131E-13</v>
      </c>
      <c r="AA23" s="247">
        <f>IFERROR(('Sim_MIP_Of_(IxI)'!AA23/'MIP(IxI)_TFEVP'!AA23-1)*100,0)</f>
        <v>-1.2212453270876722E-13</v>
      </c>
      <c r="AB23" s="247">
        <f>IFERROR(('Sim_MIP_Of_(IxI)'!AB23/'MIP(IxI)_TFEVP'!AB23-1)*100,0)</f>
        <v>2.4424906541753444E-13</v>
      </c>
      <c r="AC23" s="247">
        <f>IFERROR(('Sim_MIP_Of_(IxI)'!AC23/'MIP(IxI)_TFEVP'!AC23-1)*100,0)</f>
        <v>-1.5543122344752192E-13</v>
      </c>
      <c r="AD23" s="247">
        <f>IFERROR(('Sim_MIP_Of_(IxI)'!AD23/'MIP(IxI)_TFEVP'!AD23-1)*100,0)</f>
        <v>2.886579864025407E-13</v>
      </c>
      <c r="AE23" s="247">
        <f>IFERROR(('Sim_MIP_Of_(IxI)'!AE23/'MIP(IxI)_TFEVP'!AE23-1)*100,0)</f>
        <v>8.8817841970012523E-14</v>
      </c>
      <c r="AF23" s="247">
        <f>IFERROR(('Sim_MIP_Of_(IxI)'!AF23/'MIP(IxI)_TFEVP'!AF23-1)*100,0)</f>
        <v>2.886579864025407E-13</v>
      </c>
      <c r="AG23" s="247">
        <f>IFERROR(('Sim_MIP_Of_(IxI)'!AG23/'MIP(IxI)_TFEVP'!AG23-1)*100,0)</f>
        <v>-3.3306690738754696E-14</v>
      </c>
      <c r="AH23" s="247">
        <f>IFERROR(('Sim_MIP_Of_(IxI)'!AH23/'MIP(IxI)_TFEVP'!AH23-1)*100,0)</f>
        <v>-5.5511151231257827E-14</v>
      </c>
      <c r="AI23" s="247">
        <f>IFERROR(('Sim_MIP_Of_(IxI)'!AI23/'MIP(IxI)_TFEVP'!AI23-1)*100,0)</f>
        <v>6.6613381477509392E-14</v>
      </c>
      <c r="AJ23" s="247">
        <f>IFERROR(('Sim_MIP_Of_(IxI)'!AJ23/'MIP(IxI)_TFEVP'!AJ23-1)*100,0)</f>
        <v>0</v>
      </c>
      <c r="AK23" s="247">
        <f>IFERROR(('Sim_MIP_Of_(IxI)'!AK23/'MIP(IxI)_TFEVP'!AK23-1)*100,0)</f>
        <v>-2.2204460492503131E-14</v>
      </c>
      <c r="AL23" s="247">
        <f>IFERROR(('Sim_MIP_Of_(IxI)'!AL23/'MIP(IxI)_TFEVP'!AL23-1)*100,0)</f>
        <v>-1.1102230246251565E-14</v>
      </c>
      <c r="AM23" s="247">
        <f>IFERROR(('Sim_MIP_Of_(IxI)'!AM23/'MIP(IxI)_TFEVP'!AM23-1)*100,0)</f>
        <v>2.4424906541753444E-13</v>
      </c>
      <c r="AN23" s="247">
        <f>IFERROR(('Sim_MIP_Of_(IxI)'!AN23/'MIP(IxI)_TFEVP'!AN23-1)*100,0)</f>
        <v>-3.219646771412954E-13</v>
      </c>
      <c r="AO23" s="247">
        <f>IFERROR(('Sim_MIP_Of_(IxI)'!AO23/'MIP(IxI)_TFEVP'!AO23-1)*100,0)</f>
        <v>8.8817841970012523E-14</v>
      </c>
      <c r="AP23" s="247">
        <f>IFERROR(('Sim_MIP_Of_(IxI)'!AP23/'MIP(IxI)_TFEVP'!AP23-1)*100,0)</f>
        <v>-2.1094237467877974E-13</v>
      </c>
      <c r="AQ23" s="247">
        <f>IFERROR(('Sim_MIP_Of_(IxI)'!AQ23/'MIP(IxI)_TFEVP'!AQ23-1)*100,0)</f>
        <v>8.8817841970012523E-14</v>
      </c>
      <c r="AR23" s="247">
        <f>IFERROR(('Sim_MIP_Of_(IxI)'!AR23/'MIP(IxI)_TFEVP'!AR23-1)*100,0)</f>
        <v>-5.5511151231257827E-14</v>
      </c>
      <c r="AS23" s="247">
        <f>IFERROR(('Sim_MIP_Of_(IxI)'!AS23/'MIP(IxI)_TFEVP'!AS23-1)*100,0)</f>
        <v>1.9984014443252818E-13</v>
      </c>
      <c r="AT23" s="247">
        <f>IFERROR(('Sim_MIP_Of_(IxI)'!AT23/'MIP(IxI)_TFEVP'!AT23-1)*100,0)</f>
        <v>-5.5511151231257827E-14</v>
      </c>
      <c r="AU23" s="247">
        <f>IFERROR(('Sim_MIP_Of_(IxI)'!AU23/'MIP(IxI)_TFEVP'!AU23-1)*100,0)</f>
        <v>1.1102230246251565E-13</v>
      </c>
      <c r="AV23" s="247">
        <f>IFERROR(('Sim_MIP_Of_(IxI)'!AV23/'MIP(IxI)_TFEVP'!AV23-1)*100,0)</f>
        <v>1.7763568394002505E-13</v>
      </c>
      <c r="AW23" s="247">
        <f>IFERROR(('Sim_MIP_Of_(IxI)'!AW23/'MIP(IxI)_TFEVP'!AW23-1)*100,0)</f>
        <v>1.1102230246251565E-13</v>
      </c>
      <c r="AX23" s="247">
        <f>IFERROR(('Sim_MIP_Of_(IxI)'!AX23/'MIP(IxI)_TFEVP'!AX23-1)*100,0)</f>
        <v>-3.3306690738754696E-14</v>
      </c>
      <c r="AY23" s="247">
        <f>IFERROR(('Sim_MIP_Of_(IxI)'!AY23/'MIP(IxI)_TFEVP'!AY23-1)*100,0)</f>
        <v>1.7763568394002505E-13</v>
      </c>
      <c r="AZ23" s="247">
        <f>IFERROR(('Sim_MIP_Of_(IxI)'!AZ23/'MIP(IxI)_TFEVP'!AZ23-1)*100,0)</f>
        <v>4.6629367034256575E-13</v>
      </c>
      <c r="BA23" s="247">
        <f>IFERROR(('Sim_MIP_Of_(IxI)'!BA23/'MIP(IxI)_TFEVP'!BA23-1)*100,0)</f>
        <v>8.8817841970012523E-14</v>
      </c>
      <c r="BB23" s="247">
        <f>IFERROR(('Sim_MIP_Of_(IxI)'!BB23/'MIP(IxI)_TFEVP'!BB23-1)*100,0)</f>
        <v>1.3322676295501878E-13</v>
      </c>
      <c r="BC23" s="247">
        <f>IFERROR(('Sim_MIP_Of_(IxI)'!BC23/'MIP(IxI)_TFEVP'!BC23-1)*100,0)</f>
        <v>-2.4424906541753444E-13</v>
      </c>
      <c r="BD23" s="247">
        <f>IFERROR(('Sim_MIP_Of_(IxI)'!BD23/'MIP(IxI)_TFEVP'!BD23-1)*100,0)</f>
        <v>3.3306690738754696E-13</v>
      </c>
      <c r="BE23" s="247">
        <f>IFERROR(('Sim_MIP_Of_(IxI)'!BE23/'MIP(IxI)_TFEVP'!BE23-1)*100,0)</f>
        <v>-2.2204460492503131E-14</v>
      </c>
      <c r="BF23" s="247">
        <f>IFERROR(('Sim_MIP_Of_(IxI)'!BF23/'MIP(IxI)_TFEVP'!BF23-1)*100,0)</f>
        <v>-3.3306690738754696E-14</v>
      </c>
      <c r="BG23" s="247">
        <f>IFERROR(('Sim_MIP_Of_(IxI)'!BG23/'MIP(IxI)_TFEVP'!BG23-1)*100,0)</f>
        <v>1.7763568394002505E-13</v>
      </c>
      <c r="BH23" s="247">
        <f>IFERROR(('Sim_MIP_Of_(IxI)'!BH23/'MIP(IxI)_TFEVP'!BH23-1)*100,0)</f>
        <v>8.8817841970012523E-14</v>
      </c>
      <c r="BI23" s="247">
        <f>IFERROR(('Sim_MIP_Of_(IxI)'!BI23/'MIP(IxI)_TFEVP'!BI23-1)*100,0)</f>
        <v>-7.7715611723760958E-14</v>
      </c>
      <c r="BJ23" s="247">
        <f>IFERROR(('Sim_MIP_Of_(IxI)'!BJ23/'MIP(IxI)_TFEVP'!BJ23-1)*100,0)</f>
        <v>1.7763568394002505E-13</v>
      </c>
      <c r="BK23" s="247">
        <f>IFERROR(('Sim_MIP_Of_(IxI)'!BK23/'MIP(IxI)_TFEVP'!BK23-1)*100,0)</f>
        <v>1.9984014443252818E-13</v>
      </c>
      <c r="BL23" s="247">
        <f>IFERROR(('Sim_MIP_Of_(IxI)'!BL23/'MIP(IxI)_TFEVP'!BL23-1)*100,0)</f>
        <v>-3.1086244689504383E-13</v>
      </c>
      <c r="BM23" s="247">
        <f>IFERROR(('Sim_MIP_Of_(IxI)'!BM23/'MIP(IxI)_TFEVP'!BM23-1)*100,0)</f>
        <v>2.4424906541753444E-13</v>
      </c>
      <c r="BN23" s="247">
        <f>IFERROR(('Sim_MIP_Of_(IxI)'!BN23/'MIP(IxI)_TFEVP'!BN23-1)*100,0)</f>
        <v>-8.8817841970012523E-14</v>
      </c>
      <c r="BO23" s="247">
        <f>IFERROR(('Sim_MIP_Of_(IxI)'!BO23/'MIP(IxI)_TFEVP'!BO23-1)*100,0)</f>
        <v>-9.9920072216264089E-14</v>
      </c>
      <c r="BP23" s="247">
        <f>IFERROR(('Sim_MIP_Of_(IxI)'!BP23/'MIP(IxI)_TFEVP'!BP23-1)*100,0)</f>
        <v>6.6613381477509392E-14</v>
      </c>
      <c r="BQ23" s="247">
        <f>IFERROR(('Sim_MIP_Of_(IxI)'!BQ23/'MIP(IxI)_TFEVP'!BQ23-1)*100,0)</f>
        <v>-1.5543122344752192E-13</v>
      </c>
      <c r="BR23" s="247">
        <f>IFERROR(('Sim_MIP_Of_(IxI)'!BR23/'MIP(IxI)_TFEVP'!BR23-1)*100,0)</f>
        <v>-1.5543122344752192E-13</v>
      </c>
      <c r="BS23" s="247">
        <f>IFERROR(('Sim_MIP_Of_(IxI)'!BS23/'MIP(IxI)_TFEVP'!BS23-1)*100,0)</f>
        <v>-2.9976021664879227E-13</v>
      </c>
      <c r="BT23" s="247">
        <f>IFERROR(('Sim_MIP_Of_(IxI)'!BT23/'MIP(IxI)_TFEVP'!BT23-1)*100,0)</f>
        <v>1.9984014443252818E-13</v>
      </c>
      <c r="BU23" s="247">
        <f>IFERROR(('Sim_MIP_Of_(IxI)'!BU23/'MIP(IxI)_TFEVP'!BU23-1)*100,0)</f>
        <v>-2.3314683517128287E-13</v>
      </c>
      <c r="BV23" s="247">
        <f>IFERROR(('Sim_MIP_Of_(IxI)'!BV23/'MIP(IxI)_TFEVP'!BV23-1)*100,0)</f>
        <v>4.4408920985006262E-14</v>
      </c>
      <c r="BW23" s="247">
        <f>IFERROR(('Sim_MIP_Of_(IxI)'!BW23/'MIP(IxI)_TFEVP'!BW23-1)*100,0)</f>
        <v>8.8817841970012523E-14</v>
      </c>
      <c r="BX23" s="247">
        <f>IFERROR(('Sim_MIP_Of_(IxI)'!BX23/'MIP(IxI)_TFEVP'!BX23-1)*100,0)</f>
        <v>1.1102230246251565E-13</v>
      </c>
      <c r="BY23" s="247">
        <f>IFERROR(('Sim_MIP_Of_(IxI)'!BY23/'MIP(IxI)_TFEVP'!BY23-1)*100,0)</f>
        <v>-8.8817841970012523E-14</v>
      </c>
      <c r="BZ23" s="247">
        <f>IFERROR(('Sim_MIP_Of_(IxI)'!BZ23/'MIP(IxI)_TFEVP'!BZ23-1)*100,0)</f>
        <v>-9.9920072216264089E-14</v>
      </c>
      <c r="CA23" s="265">
        <f>IFERROR(('Sim_MIP_Of_(IxI)'!CA23/'MIP(IxI)_TFEVP'!CA23-1)*100,0)</f>
        <v>0</v>
      </c>
      <c r="CB23" s="256">
        <f>IFERROR(('Sim_MIP_Of_(IxI)'!CB23/'MIP(IxI)_TFEVP'!CB23-1)*100,0)</f>
        <v>-7.7715611723760958E-14</v>
      </c>
      <c r="CC23" s="246">
        <f>IFERROR(('Sim_MIP_Of_(IxI)'!CC23/'MIP(IxI)_TFEVP'!CC23-1)*100,0)</f>
        <v>6.6613381477509392E-14</v>
      </c>
      <c r="CD23" s="247">
        <f>IFERROR(('Sim_MIP_Of_(IxI)'!CD23/'MIP(IxI)_TFEVP'!CD23-1)*100,0)</f>
        <v>0</v>
      </c>
      <c r="CE23" s="247">
        <f>IFERROR(('Sim_MIP_Of_(IxI)'!CE23/'MIP(IxI)_TFEVP'!CE23-1)*100,0)</f>
        <v>0</v>
      </c>
      <c r="CF23" s="247">
        <f>IFERROR(('Sim_MIP_Of_(IxI)'!CF23/'MIP(IxI)_TFEVP'!CF23-1)*100,0)</f>
        <v>5.773159728050814E-13</v>
      </c>
      <c r="CG23" s="247">
        <f>IFERROR(('Sim_MIP_Of_(IxI)'!CG23/'MIP(IxI)_TFEVP'!CG23-1)*100,0)</f>
        <v>4.4408920985006262E-13</v>
      </c>
      <c r="CH23" s="248">
        <f>IFERROR(('Sim_MIP_Of_(IxI)'!CH23/'MIP(IxI)_TFEVP'!CH23-1)*100,0)</f>
        <v>1.5543122344752192E-13</v>
      </c>
      <c r="CI23" s="279">
        <f>IFERROR(('Sim_MIP_Of_(IxI)'!CI23/'MIP(IxI)_TFEVP'!CI23-1)*100,0)</f>
        <v>2.2204460492503131E-14</v>
      </c>
    </row>
    <row r="24" spans="1:87" ht="19.5" x14ac:dyDescent="0.25">
      <c r="A24" s="30"/>
      <c r="B24" s="42" t="s">
        <v>15</v>
      </c>
      <c r="C24" s="43" t="s">
        <v>126</v>
      </c>
      <c r="D24" s="246">
        <f>IFERROR(('Sim_MIP_Of_(IxI)'!D24/'MIP(IxI)_TFEVP'!D24-1)*100,0)</f>
        <v>-2.6645352591003757E-13</v>
      </c>
      <c r="E24" s="247">
        <f>IFERROR(('Sim_MIP_Of_(IxI)'!E24/'MIP(IxI)_TFEVP'!E24-1)*100,0)</f>
        <v>0</v>
      </c>
      <c r="F24" s="247">
        <f>IFERROR(('Sim_MIP_Of_(IxI)'!F24/'MIP(IxI)_TFEVP'!F24-1)*100,0)</f>
        <v>4.4408920985006262E-14</v>
      </c>
      <c r="G24" s="247">
        <f>IFERROR(('Sim_MIP_Of_(IxI)'!G24/'MIP(IxI)_TFEVP'!G24-1)*100,0)</f>
        <v>-1.1102230246251565E-13</v>
      </c>
      <c r="H24" s="247">
        <f>IFERROR(('Sim_MIP_Of_(IxI)'!H24/'MIP(IxI)_TFEVP'!H24-1)*100,0)</f>
        <v>2.2204460492503131E-14</v>
      </c>
      <c r="I24" s="247">
        <f>IFERROR(('Sim_MIP_Of_(IxI)'!I24/'MIP(IxI)_TFEVP'!I24-1)*100,0)</f>
        <v>-8.8817841970012523E-14</v>
      </c>
      <c r="J24" s="247">
        <f>IFERROR(('Sim_MIP_Of_(IxI)'!J24/'MIP(IxI)_TFEVP'!J24-1)*100,0)</f>
        <v>-1.4432899320127035E-13</v>
      </c>
      <c r="K24" s="247">
        <f>IFERROR(('Sim_MIP_Of_(IxI)'!K24/'MIP(IxI)_TFEVP'!K24-1)*100,0)</f>
        <v>2.2204460492503131E-14</v>
      </c>
      <c r="L24" s="247">
        <f>IFERROR(('Sim_MIP_Of_(IxI)'!L24/'MIP(IxI)_TFEVP'!L24-1)*100,0)</f>
        <v>1.5543122344752192E-13</v>
      </c>
      <c r="M24" s="247">
        <f>IFERROR(('Sim_MIP_Of_(IxI)'!M24/'MIP(IxI)_TFEVP'!M24-1)*100,0)</f>
        <v>-1.1102230246251565E-14</v>
      </c>
      <c r="N24" s="247">
        <f>IFERROR(('Sim_MIP_Of_(IxI)'!N24/'MIP(IxI)_TFEVP'!N24-1)*100,0)</f>
        <v>-4.1078251911130792E-13</v>
      </c>
      <c r="O24" s="247">
        <f>IFERROR(('Sim_MIP_Of_(IxI)'!O24/'MIP(IxI)_TFEVP'!O24-1)*100,0)</f>
        <v>1.7763568394002505E-13</v>
      </c>
      <c r="P24" s="247">
        <f>IFERROR(('Sim_MIP_Of_(IxI)'!P24/'MIP(IxI)_TFEVP'!P24-1)*100,0)</f>
        <v>-2.4424906541753444E-13</v>
      </c>
      <c r="Q24" s="247">
        <f>IFERROR(('Sim_MIP_Of_(IxI)'!Q24/'MIP(IxI)_TFEVP'!Q24-1)*100,0)</f>
        <v>2.2204460492503131E-13</v>
      </c>
      <c r="R24" s="247">
        <f>IFERROR(('Sim_MIP_Of_(IxI)'!R24/'MIP(IxI)_TFEVP'!R24-1)*100,0)</f>
        <v>-3.4416913763379853E-13</v>
      </c>
      <c r="S24" s="247">
        <f>IFERROR(('Sim_MIP_Of_(IxI)'!S24/'MIP(IxI)_TFEVP'!S24-1)*100,0)</f>
        <v>2.2204460492503131E-13</v>
      </c>
      <c r="T24" s="247">
        <f>IFERROR(('Sim_MIP_Of_(IxI)'!T24/'MIP(IxI)_TFEVP'!T24-1)*100,0)</f>
        <v>1.1102230246251565E-13</v>
      </c>
      <c r="U24" s="247">
        <f>IFERROR(('Sim_MIP_Of_(IxI)'!U24/'MIP(IxI)_TFEVP'!U24-1)*100,0)</f>
        <v>1.7763568394002505E-13</v>
      </c>
      <c r="V24" s="247">
        <f>IFERROR(('Sim_MIP_Of_(IxI)'!V24/'MIP(IxI)_TFEVP'!V24-1)*100,0)</f>
        <v>-9.9920072216264089E-14</v>
      </c>
      <c r="W24" s="247">
        <f>IFERROR(('Sim_MIP_Of_(IxI)'!W24/'MIP(IxI)_TFEVP'!W24-1)*100,0)</f>
        <v>2.2204460492503131E-14</v>
      </c>
      <c r="X24" s="247">
        <f>IFERROR(('Sim_MIP_Of_(IxI)'!X24/'MIP(IxI)_TFEVP'!X24-1)*100,0)</f>
        <v>-1.3322676295501878E-13</v>
      </c>
      <c r="Y24" s="247">
        <f>IFERROR(('Sim_MIP_Of_(IxI)'!Y24/'MIP(IxI)_TFEVP'!Y24-1)*100,0)</f>
        <v>2.6645352591003757E-13</v>
      </c>
      <c r="Z24" s="247">
        <f>IFERROR(('Sim_MIP_Of_(IxI)'!Z24/'MIP(IxI)_TFEVP'!Z24-1)*100,0)</f>
        <v>1.1102230246251565E-13</v>
      </c>
      <c r="AA24" s="247">
        <f>IFERROR(('Sim_MIP_Of_(IxI)'!AA24/'MIP(IxI)_TFEVP'!AA24-1)*100,0)</f>
        <v>-8.8817841970012523E-14</v>
      </c>
      <c r="AB24" s="247">
        <f>IFERROR(('Sim_MIP_Of_(IxI)'!AB24/'MIP(IxI)_TFEVP'!AB24-1)*100,0)</f>
        <v>2.2204460492503131E-14</v>
      </c>
      <c r="AC24" s="247">
        <f>IFERROR(('Sim_MIP_Of_(IxI)'!AC24/'MIP(IxI)_TFEVP'!AC24-1)*100,0)</f>
        <v>2.2204460492503131E-13</v>
      </c>
      <c r="AD24" s="247">
        <f>IFERROR(('Sim_MIP_Of_(IxI)'!AD24/'MIP(IxI)_TFEVP'!AD24-1)*100,0)</f>
        <v>-2.7755575615628914E-13</v>
      </c>
      <c r="AE24" s="247">
        <f>IFERROR(('Sim_MIP_Of_(IxI)'!AE24/'MIP(IxI)_TFEVP'!AE24-1)*100,0)</f>
        <v>-5.5511151231257827E-14</v>
      </c>
      <c r="AF24" s="247">
        <f>IFERROR(('Sim_MIP_Of_(IxI)'!AF24/'MIP(IxI)_TFEVP'!AF24-1)*100,0)</f>
        <v>-2.2204460492503131E-14</v>
      </c>
      <c r="AG24" s="247">
        <f>IFERROR(('Sim_MIP_Of_(IxI)'!AG24/'MIP(IxI)_TFEVP'!AG24-1)*100,0)</f>
        <v>2.2204460492503131E-14</v>
      </c>
      <c r="AH24" s="247">
        <f>IFERROR(('Sim_MIP_Of_(IxI)'!AH24/'MIP(IxI)_TFEVP'!AH24-1)*100,0)</f>
        <v>8.8817841970012523E-14</v>
      </c>
      <c r="AI24" s="247">
        <f>IFERROR(('Sim_MIP_Of_(IxI)'!AI24/'MIP(IxI)_TFEVP'!AI24-1)*100,0)</f>
        <v>8.8817841970012523E-14</v>
      </c>
      <c r="AJ24" s="247">
        <f>IFERROR(('Sim_MIP_Of_(IxI)'!AJ24/'MIP(IxI)_TFEVP'!AJ24-1)*100,0)</f>
        <v>0</v>
      </c>
      <c r="AK24" s="247">
        <f>IFERROR(('Sim_MIP_Of_(IxI)'!AK24/'MIP(IxI)_TFEVP'!AK24-1)*100,0)</f>
        <v>8.8817841970012523E-14</v>
      </c>
      <c r="AL24" s="247">
        <f>IFERROR(('Sim_MIP_Of_(IxI)'!AL24/'MIP(IxI)_TFEVP'!AL24-1)*100,0)</f>
        <v>6.6613381477509392E-14</v>
      </c>
      <c r="AM24" s="247">
        <f>IFERROR(('Sim_MIP_Of_(IxI)'!AM24/'MIP(IxI)_TFEVP'!AM24-1)*100,0)</f>
        <v>1.5543122344752192E-13</v>
      </c>
      <c r="AN24" s="247">
        <f>IFERROR(('Sim_MIP_Of_(IxI)'!AN24/'MIP(IxI)_TFEVP'!AN24-1)*100,0)</f>
        <v>-7.7715611723760958E-14</v>
      </c>
      <c r="AO24" s="247">
        <f>IFERROR(('Sim_MIP_Of_(IxI)'!AO24/'MIP(IxI)_TFEVP'!AO24-1)*100,0)</f>
        <v>3.1086244689504383E-13</v>
      </c>
      <c r="AP24" s="247">
        <f>IFERROR(('Sim_MIP_Of_(IxI)'!AP24/'MIP(IxI)_TFEVP'!AP24-1)*100,0)</f>
        <v>-4.4408920985006262E-14</v>
      </c>
      <c r="AQ24" s="247">
        <f>IFERROR(('Sim_MIP_Of_(IxI)'!AQ24/'MIP(IxI)_TFEVP'!AQ24-1)*100,0)</f>
        <v>2.2204460492503131E-14</v>
      </c>
      <c r="AR24" s="247">
        <f>IFERROR(('Sim_MIP_Of_(IxI)'!AR24/'MIP(IxI)_TFEVP'!AR24-1)*100,0)</f>
        <v>-1.1102230246251565E-13</v>
      </c>
      <c r="AS24" s="247">
        <f>IFERROR(('Sim_MIP_Of_(IxI)'!AS24/'MIP(IxI)_TFEVP'!AS24-1)*100,0)</f>
        <v>-3.3306690738754696E-14</v>
      </c>
      <c r="AT24" s="247">
        <f>IFERROR(('Sim_MIP_Of_(IxI)'!AT24/'MIP(IxI)_TFEVP'!AT24-1)*100,0)</f>
        <v>-2.6645352591003757E-13</v>
      </c>
      <c r="AU24" s="247">
        <f>IFERROR(('Sim_MIP_Of_(IxI)'!AU24/'MIP(IxI)_TFEVP'!AU24-1)*100,0)</f>
        <v>0</v>
      </c>
      <c r="AV24" s="247">
        <f>IFERROR(('Sim_MIP_Of_(IxI)'!AV24/'MIP(IxI)_TFEVP'!AV24-1)*100,0)</f>
        <v>2.4424906541753444E-13</v>
      </c>
      <c r="AW24" s="247">
        <f>IFERROR(('Sim_MIP_Of_(IxI)'!AW24/'MIP(IxI)_TFEVP'!AW24-1)*100,0)</f>
        <v>2.6645352591003757E-13</v>
      </c>
      <c r="AX24" s="247">
        <f>IFERROR(('Sim_MIP_Of_(IxI)'!AX24/'MIP(IxI)_TFEVP'!AX24-1)*100,0)</f>
        <v>-2.2204460492503131E-14</v>
      </c>
      <c r="AY24" s="247">
        <f>IFERROR(('Sim_MIP_Of_(IxI)'!AY24/'MIP(IxI)_TFEVP'!AY24-1)*100,0)</f>
        <v>-3.3306690738754696E-14</v>
      </c>
      <c r="AZ24" s="247">
        <f>IFERROR(('Sim_MIP_Of_(IxI)'!AZ24/'MIP(IxI)_TFEVP'!AZ24-1)*100,0)</f>
        <v>-2.3314683517128287E-13</v>
      </c>
      <c r="BA24" s="247">
        <f>IFERROR(('Sim_MIP_Of_(IxI)'!BA24/'MIP(IxI)_TFEVP'!BA24-1)*100,0)</f>
        <v>-8.8817841970012523E-14</v>
      </c>
      <c r="BB24" s="247">
        <f>IFERROR(('Sim_MIP_Of_(IxI)'!BB24/'MIP(IxI)_TFEVP'!BB24-1)*100,0)</f>
        <v>-3.219646771412954E-13</v>
      </c>
      <c r="BC24" s="247">
        <f>IFERROR(('Sim_MIP_Of_(IxI)'!BC24/'MIP(IxI)_TFEVP'!BC24-1)*100,0)</f>
        <v>-2.55351295663786E-13</v>
      </c>
      <c r="BD24" s="247">
        <f>IFERROR(('Sim_MIP_Of_(IxI)'!BD24/'MIP(IxI)_TFEVP'!BD24-1)*100,0)</f>
        <v>2.2204460492503131E-13</v>
      </c>
      <c r="BE24" s="247">
        <f>IFERROR(('Sim_MIP_Of_(IxI)'!BE24/'MIP(IxI)_TFEVP'!BE24-1)*100,0)</f>
        <v>-2.55351295663786E-13</v>
      </c>
      <c r="BF24" s="247">
        <f>IFERROR(('Sim_MIP_Of_(IxI)'!BF24/'MIP(IxI)_TFEVP'!BF24-1)*100,0)</f>
        <v>-1.6653345369377348E-13</v>
      </c>
      <c r="BG24" s="247">
        <f>IFERROR(('Sim_MIP_Of_(IxI)'!BG24/'MIP(IxI)_TFEVP'!BG24-1)*100,0)</f>
        <v>2.4424906541753444E-13</v>
      </c>
      <c r="BH24" s="247">
        <f>IFERROR(('Sim_MIP_Of_(IxI)'!BH24/'MIP(IxI)_TFEVP'!BH24-1)*100,0)</f>
        <v>2.4424906541753444E-13</v>
      </c>
      <c r="BI24" s="247">
        <f>IFERROR(('Sim_MIP_Of_(IxI)'!BI24/'MIP(IxI)_TFEVP'!BI24-1)*100,0)</f>
        <v>2.2204460492503131E-14</v>
      </c>
      <c r="BJ24" s="247">
        <f>IFERROR(('Sim_MIP_Of_(IxI)'!BJ24/'MIP(IxI)_TFEVP'!BJ24-1)*100,0)</f>
        <v>4.4408920985006262E-14</v>
      </c>
      <c r="BK24" s="247">
        <f>IFERROR(('Sim_MIP_Of_(IxI)'!BK24/'MIP(IxI)_TFEVP'!BK24-1)*100,0)</f>
        <v>-1.4432899320127035E-13</v>
      </c>
      <c r="BL24" s="247">
        <f>IFERROR(('Sim_MIP_Of_(IxI)'!BL24/'MIP(IxI)_TFEVP'!BL24-1)*100,0)</f>
        <v>1.5543122344752192E-13</v>
      </c>
      <c r="BM24" s="247">
        <f>IFERROR(('Sim_MIP_Of_(IxI)'!BM24/'MIP(IxI)_TFEVP'!BM24-1)*100,0)</f>
        <v>4.4408920985006262E-14</v>
      </c>
      <c r="BN24" s="247">
        <f>IFERROR(('Sim_MIP_Of_(IxI)'!BN24/'MIP(IxI)_TFEVP'!BN24-1)*100,0)</f>
        <v>-2.2204460492503131E-14</v>
      </c>
      <c r="BO24" s="247">
        <f>IFERROR(('Sim_MIP_Of_(IxI)'!BO24/'MIP(IxI)_TFEVP'!BO24-1)*100,0)</f>
        <v>2.6645352591003757E-13</v>
      </c>
      <c r="BP24" s="247">
        <f>IFERROR(('Sim_MIP_Of_(IxI)'!BP24/'MIP(IxI)_TFEVP'!BP24-1)*100,0)</f>
        <v>-3.219646771412954E-13</v>
      </c>
      <c r="BQ24" s="247">
        <f>IFERROR(('Sim_MIP_Of_(IxI)'!BQ24/'MIP(IxI)_TFEVP'!BQ24-1)*100,0)</f>
        <v>-4.4408920985006262E-14</v>
      </c>
      <c r="BR24" s="247">
        <f>IFERROR(('Sim_MIP_Of_(IxI)'!BR24/'MIP(IxI)_TFEVP'!BR24-1)*100,0)</f>
        <v>-9.9920072216264089E-14</v>
      </c>
      <c r="BS24" s="247">
        <f>IFERROR(('Sim_MIP_Of_(IxI)'!BS24/'MIP(IxI)_TFEVP'!BS24-1)*100,0)</f>
        <v>-2.6645352591003757E-13</v>
      </c>
      <c r="BT24" s="247">
        <f>IFERROR(('Sim_MIP_Of_(IxI)'!BT24/'MIP(IxI)_TFEVP'!BT24-1)*100,0)</f>
        <v>-1.2212453270876722E-13</v>
      </c>
      <c r="BU24" s="247">
        <f>IFERROR(('Sim_MIP_Of_(IxI)'!BU24/'MIP(IxI)_TFEVP'!BU24-1)*100,0)</f>
        <v>-4.1078251911130792E-13</v>
      </c>
      <c r="BV24" s="247">
        <f>IFERROR(('Sim_MIP_Of_(IxI)'!BV24/'MIP(IxI)_TFEVP'!BV24-1)*100,0)</f>
        <v>-1.1102230246251565E-13</v>
      </c>
      <c r="BW24" s="247">
        <f>IFERROR(('Sim_MIP_Of_(IxI)'!BW24/'MIP(IxI)_TFEVP'!BW24-1)*100,0)</f>
        <v>-3.3306690738754696E-14</v>
      </c>
      <c r="BX24" s="247">
        <f>IFERROR(('Sim_MIP_Of_(IxI)'!BX24/'MIP(IxI)_TFEVP'!BX24-1)*100,0)</f>
        <v>5.5511151231257827E-13</v>
      </c>
      <c r="BY24" s="247">
        <f>IFERROR(('Sim_MIP_Of_(IxI)'!BY24/'MIP(IxI)_TFEVP'!BY24-1)*100,0)</f>
        <v>2.2204460492503131E-14</v>
      </c>
      <c r="BZ24" s="247">
        <f>IFERROR(('Sim_MIP_Of_(IxI)'!BZ24/'MIP(IxI)_TFEVP'!BZ24-1)*100,0)</f>
        <v>2.2204460492503131E-13</v>
      </c>
      <c r="CA24" s="265">
        <f>IFERROR(('Sim_MIP_Of_(IxI)'!CA24/'MIP(IxI)_TFEVP'!CA24-1)*100,0)</f>
        <v>0</v>
      </c>
      <c r="CB24" s="256">
        <f>IFERROR(('Sim_MIP_Of_(IxI)'!CB24/'MIP(IxI)_TFEVP'!CB24-1)*100,0)</f>
        <v>-2.2204460492503131E-14</v>
      </c>
      <c r="CC24" s="246">
        <f>IFERROR(('Sim_MIP_Of_(IxI)'!CC24/'MIP(IxI)_TFEVP'!CC24-1)*100,0)</f>
        <v>2.6645352591003757E-13</v>
      </c>
      <c r="CD24" s="247">
        <f>IFERROR(('Sim_MIP_Of_(IxI)'!CD24/'MIP(IxI)_TFEVP'!CD24-1)*100,0)</f>
        <v>0</v>
      </c>
      <c r="CE24" s="247">
        <f>IFERROR(('Sim_MIP_Of_(IxI)'!CE24/'MIP(IxI)_TFEVP'!CE24-1)*100,0)</f>
        <v>0</v>
      </c>
      <c r="CF24" s="247">
        <f>IFERROR(('Sim_MIP_Of_(IxI)'!CF24/'MIP(IxI)_TFEVP'!CF24-1)*100,0)</f>
        <v>-2.3314683517128287E-13</v>
      </c>
      <c r="CG24" s="247">
        <f>IFERROR(('Sim_MIP_Of_(IxI)'!CG24/'MIP(IxI)_TFEVP'!CG24-1)*100,0)</f>
        <v>-9.9920072216264089E-14</v>
      </c>
      <c r="CH24" s="248">
        <f>IFERROR(('Sim_MIP_Of_(IxI)'!CH24/'MIP(IxI)_TFEVP'!CH24-1)*100,0)</f>
        <v>1.3322676295501878E-13</v>
      </c>
      <c r="CI24" s="279">
        <f>IFERROR(('Sim_MIP_Of_(IxI)'!CI24/'MIP(IxI)_TFEVP'!CI24-1)*100,0)</f>
        <v>2.2204460492503131E-14</v>
      </c>
    </row>
    <row r="25" spans="1:87" ht="19.5" x14ac:dyDescent="0.25">
      <c r="A25" s="30"/>
      <c r="B25" s="42" t="s">
        <v>16</v>
      </c>
      <c r="C25" s="43" t="s">
        <v>127</v>
      </c>
      <c r="D25" s="246">
        <f>IFERROR(('Sim_MIP_Of_(IxI)'!D25/'MIP(IxI)_TFEVP'!D25-1)*100,0)</f>
        <v>2.6645352591003757E-13</v>
      </c>
      <c r="E25" s="247">
        <f>IFERROR(('Sim_MIP_Of_(IxI)'!E25/'MIP(IxI)_TFEVP'!E25-1)*100,0)</f>
        <v>-3.3306690738754696E-14</v>
      </c>
      <c r="F25" s="247">
        <f>IFERROR(('Sim_MIP_Of_(IxI)'!F25/'MIP(IxI)_TFEVP'!F25-1)*100,0)</f>
        <v>-1.2212453270876722E-13</v>
      </c>
      <c r="G25" s="247">
        <f>IFERROR(('Sim_MIP_Of_(IxI)'!G25/'MIP(IxI)_TFEVP'!G25-1)*100,0)</f>
        <v>1.9984014443252818E-13</v>
      </c>
      <c r="H25" s="247">
        <f>IFERROR(('Sim_MIP_Of_(IxI)'!H25/'MIP(IxI)_TFEVP'!H25-1)*100,0)</f>
        <v>4.4408920985006262E-14</v>
      </c>
      <c r="I25" s="247">
        <f>IFERROR(('Sim_MIP_Of_(IxI)'!I25/'MIP(IxI)_TFEVP'!I25-1)*100,0)</f>
        <v>2.6645352591003757E-13</v>
      </c>
      <c r="J25" s="247">
        <f>IFERROR(('Sim_MIP_Of_(IxI)'!J25/'MIP(IxI)_TFEVP'!J25-1)*100,0)</f>
        <v>-2.1094237467877974E-13</v>
      </c>
      <c r="K25" s="247">
        <f>IFERROR(('Sim_MIP_Of_(IxI)'!K25/'MIP(IxI)_TFEVP'!K25-1)*100,0)</f>
        <v>2.2204460492503131E-14</v>
      </c>
      <c r="L25" s="247">
        <f>IFERROR(('Sim_MIP_Of_(IxI)'!L25/'MIP(IxI)_TFEVP'!L25-1)*100,0)</f>
        <v>1.3322676295501878E-13</v>
      </c>
      <c r="M25" s="247">
        <f>IFERROR(('Sim_MIP_Of_(IxI)'!M25/'MIP(IxI)_TFEVP'!M25-1)*100,0)</f>
        <v>2.2204460492503131E-13</v>
      </c>
      <c r="N25" s="247">
        <f>IFERROR(('Sim_MIP_Of_(IxI)'!N25/'MIP(IxI)_TFEVP'!N25-1)*100,0)</f>
        <v>-4.4408920985006262E-14</v>
      </c>
      <c r="O25" s="247">
        <f>IFERROR(('Sim_MIP_Of_(IxI)'!O25/'MIP(IxI)_TFEVP'!O25-1)*100,0)</f>
        <v>-1.4432899320127035E-13</v>
      </c>
      <c r="P25" s="247">
        <f>IFERROR(('Sim_MIP_Of_(IxI)'!P25/'MIP(IxI)_TFEVP'!P25-1)*100,0)</f>
        <v>-9.9920072216264089E-14</v>
      </c>
      <c r="Q25" s="247">
        <f>IFERROR(('Sim_MIP_Of_(IxI)'!Q25/'MIP(IxI)_TFEVP'!Q25-1)*100,0)</f>
        <v>-1.5543122344752192E-13</v>
      </c>
      <c r="R25" s="247">
        <f>IFERROR(('Sim_MIP_Of_(IxI)'!R25/'MIP(IxI)_TFEVP'!R25-1)*100,0)</f>
        <v>1.1102230246251565E-13</v>
      </c>
      <c r="S25" s="247">
        <f>IFERROR(('Sim_MIP_Of_(IxI)'!S25/'MIP(IxI)_TFEVP'!S25-1)*100,0)</f>
        <v>2.886579864025407E-13</v>
      </c>
      <c r="T25" s="247">
        <f>IFERROR(('Sim_MIP_Of_(IxI)'!T25/'MIP(IxI)_TFEVP'!T25-1)*100,0)</f>
        <v>-2.9976021664879227E-13</v>
      </c>
      <c r="U25" s="247">
        <f>IFERROR(('Sim_MIP_Of_(IxI)'!U25/'MIP(IxI)_TFEVP'!U25-1)*100,0)</f>
        <v>-1.7763568394002505E-13</v>
      </c>
      <c r="V25" s="247">
        <f>IFERROR(('Sim_MIP_Of_(IxI)'!V25/'MIP(IxI)_TFEVP'!V25-1)*100,0)</f>
        <v>1.1102230246251565E-13</v>
      </c>
      <c r="W25" s="247">
        <f>IFERROR(('Sim_MIP_Of_(IxI)'!W25/'MIP(IxI)_TFEVP'!W25-1)*100,0)</f>
        <v>-4.4408920985006262E-14</v>
      </c>
      <c r="X25" s="247">
        <f>IFERROR(('Sim_MIP_Of_(IxI)'!X25/'MIP(IxI)_TFEVP'!X25-1)*100,0)</f>
        <v>1.5543122344752192E-13</v>
      </c>
      <c r="Y25" s="247">
        <f>IFERROR(('Sim_MIP_Of_(IxI)'!Y25/'MIP(IxI)_TFEVP'!Y25-1)*100,0)</f>
        <v>-1.1102230246251565E-14</v>
      </c>
      <c r="Z25" s="247">
        <f>IFERROR(('Sim_MIP_Of_(IxI)'!Z25/'MIP(IxI)_TFEVP'!Z25-1)*100,0)</f>
        <v>-1.1102230246251565E-14</v>
      </c>
      <c r="AA25" s="247">
        <f>IFERROR(('Sim_MIP_Of_(IxI)'!AA25/'MIP(IxI)_TFEVP'!AA25-1)*100,0)</f>
        <v>-3.3306690738754696E-14</v>
      </c>
      <c r="AB25" s="247">
        <f>IFERROR(('Sim_MIP_Of_(IxI)'!AB25/'MIP(IxI)_TFEVP'!AB25-1)*100,0)</f>
        <v>0</v>
      </c>
      <c r="AC25" s="247">
        <f>IFERROR(('Sim_MIP_Of_(IxI)'!AC25/'MIP(IxI)_TFEVP'!AC25-1)*100,0)</f>
        <v>1.5543122344752192E-13</v>
      </c>
      <c r="AD25" s="247">
        <f>IFERROR(('Sim_MIP_Of_(IxI)'!AD25/'MIP(IxI)_TFEVP'!AD25-1)*100,0)</f>
        <v>1.9984014443252818E-13</v>
      </c>
      <c r="AE25" s="247">
        <f>IFERROR(('Sim_MIP_Of_(IxI)'!AE25/'MIP(IxI)_TFEVP'!AE25-1)*100,0)</f>
        <v>-1.3322676295501878E-13</v>
      </c>
      <c r="AF25" s="247">
        <f>IFERROR(('Sim_MIP_Of_(IxI)'!AF25/'MIP(IxI)_TFEVP'!AF25-1)*100,0)</f>
        <v>2.2204460492503131E-14</v>
      </c>
      <c r="AG25" s="247">
        <f>IFERROR(('Sim_MIP_Of_(IxI)'!AG25/'MIP(IxI)_TFEVP'!AG25-1)*100,0)</f>
        <v>0</v>
      </c>
      <c r="AH25" s="247">
        <f>IFERROR(('Sim_MIP_Of_(IxI)'!AH25/'MIP(IxI)_TFEVP'!AH25-1)*100,0)</f>
        <v>1.3322676295501878E-13</v>
      </c>
      <c r="AI25" s="247">
        <f>IFERROR(('Sim_MIP_Of_(IxI)'!AI25/'MIP(IxI)_TFEVP'!AI25-1)*100,0)</f>
        <v>-5.5511151231257827E-14</v>
      </c>
      <c r="AJ25" s="247">
        <f>IFERROR(('Sim_MIP_Of_(IxI)'!AJ25/'MIP(IxI)_TFEVP'!AJ25-1)*100,0)</f>
        <v>0</v>
      </c>
      <c r="AK25" s="247">
        <f>IFERROR(('Sim_MIP_Of_(IxI)'!AK25/'MIP(IxI)_TFEVP'!AK25-1)*100,0)</f>
        <v>1.9984014443252818E-13</v>
      </c>
      <c r="AL25" s="247">
        <f>IFERROR(('Sim_MIP_Of_(IxI)'!AL25/'MIP(IxI)_TFEVP'!AL25-1)*100,0)</f>
        <v>-7.7715611723760958E-14</v>
      </c>
      <c r="AM25" s="247">
        <f>IFERROR(('Sim_MIP_Of_(IxI)'!AM25/'MIP(IxI)_TFEVP'!AM25-1)*100,0)</f>
        <v>-2.2204460492503131E-14</v>
      </c>
      <c r="AN25" s="247">
        <f>IFERROR(('Sim_MIP_Of_(IxI)'!AN25/'MIP(IxI)_TFEVP'!AN25-1)*100,0)</f>
        <v>-5.5511151231257827E-14</v>
      </c>
      <c r="AO25" s="247">
        <f>IFERROR(('Sim_MIP_Of_(IxI)'!AO25/'MIP(IxI)_TFEVP'!AO25-1)*100,0)</f>
        <v>-2.55351295663786E-13</v>
      </c>
      <c r="AP25" s="247">
        <f>IFERROR(('Sim_MIP_Of_(IxI)'!AP25/'MIP(IxI)_TFEVP'!AP25-1)*100,0)</f>
        <v>3.5527136788005009E-13</v>
      </c>
      <c r="AQ25" s="247">
        <f>IFERROR(('Sim_MIP_Of_(IxI)'!AQ25/'MIP(IxI)_TFEVP'!AQ25-1)*100,0)</f>
        <v>-1.4432899320127035E-13</v>
      </c>
      <c r="AR25" s="247">
        <f>IFERROR(('Sim_MIP_Of_(IxI)'!AR25/'MIP(IxI)_TFEVP'!AR25-1)*100,0)</f>
        <v>0</v>
      </c>
      <c r="AS25" s="247">
        <f>IFERROR(('Sim_MIP_Of_(IxI)'!AS25/'MIP(IxI)_TFEVP'!AS25-1)*100,0)</f>
        <v>-1.2212453270876722E-13</v>
      </c>
      <c r="AT25" s="247">
        <f>IFERROR(('Sim_MIP_Of_(IxI)'!AT25/'MIP(IxI)_TFEVP'!AT25-1)*100,0)</f>
        <v>-6.6613381477509392E-14</v>
      </c>
      <c r="AU25" s="247">
        <f>IFERROR(('Sim_MIP_Of_(IxI)'!AU25/'MIP(IxI)_TFEVP'!AU25-1)*100,0)</f>
        <v>2.2204460492503131E-13</v>
      </c>
      <c r="AV25" s="247">
        <f>IFERROR(('Sim_MIP_Of_(IxI)'!AV25/'MIP(IxI)_TFEVP'!AV25-1)*100,0)</f>
        <v>2.2204460492503131E-13</v>
      </c>
      <c r="AW25" s="247">
        <f>IFERROR(('Sim_MIP_Of_(IxI)'!AW25/'MIP(IxI)_TFEVP'!AW25-1)*100,0)</f>
        <v>-1.1102230246251565E-14</v>
      </c>
      <c r="AX25" s="247">
        <f>IFERROR(('Sim_MIP_Of_(IxI)'!AX25/'MIP(IxI)_TFEVP'!AX25-1)*100,0)</f>
        <v>8.8817841970012523E-14</v>
      </c>
      <c r="AY25" s="247">
        <f>IFERROR(('Sim_MIP_Of_(IxI)'!AY25/'MIP(IxI)_TFEVP'!AY25-1)*100,0)</f>
        <v>2.2204460492503131E-14</v>
      </c>
      <c r="AZ25" s="247">
        <f>IFERROR(('Sim_MIP_Of_(IxI)'!AZ25/'MIP(IxI)_TFEVP'!AZ25-1)*100,0)</f>
        <v>-4.4408920985006262E-14</v>
      </c>
      <c r="BA25" s="247">
        <f>IFERROR(('Sim_MIP_Of_(IxI)'!BA25/'MIP(IxI)_TFEVP'!BA25-1)*100,0)</f>
        <v>2.2204460492503131E-13</v>
      </c>
      <c r="BB25" s="247">
        <f>IFERROR(('Sim_MIP_Of_(IxI)'!BB25/'MIP(IxI)_TFEVP'!BB25-1)*100,0)</f>
        <v>-2.2204460492503131E-14</v>
      </c>
      <c r="BC25" s="247">
        <f>IFERROR(('Sim_MIP_Of_(IxI)'!BC25/'MIP(IxI)_TFEVP'!BC25-1)*100,0)</f>
        <v>-1.2212453270876722E-13</v>
      </c>
      <c r="BD25" s="247">
        <f>IFERROR(('Sim_MIP_Of_(IxI)'!BD25/'MIP(IxI)_TFEVP'!BD25-1)*100,0)</f>
        <v>-1.8873791418627661E-13</v>
      </c>
      <c r="BE25" s="247">
        <f>IFERROR(('Sim_MIP_Of_(IxI)'!BE25/'MIP(IxI)_TFEVP'!BE25-1)*100,0)</f>
        <v>1.7763568394002505E-13</v>
      </c>
      <c r="BF25" s="247">
        <f>IFERROR(('Sim_MIP_Of_(IxI)'!BF25/'MIP(IxI)_TFEVP'!BF25-1)*100,0)</f>
        <v>1.7763568394002505E-13</v>
      </c>
      <c r="BG25" s="247">
        <f>IFERROR(('Sim_MIP_Of_(IxI)'!BG25/'MIP(IxI)_TFEVP'!BG25-1)*100,0)</f>
        <v>6.6613381477509392E-14</v>
      </c>
      <c r="BH25" s="247">
        <f>IFERROR(('Sim_MIP_Of_(IxI)'!BH25/'MIP(IxI)_TFEVP'!BH25-1)*100,0)</f>
        <v>-6.6613381477509392E-14</v>
      </c>
      <c r="BI25" s="247">
        <f>IFERROR(('Sim_MIP_Of_(IxI)'!BI25/'MIP(IxI)_TFEVP'!BI25-1)*100,0)</f>
        <v>-1.5543122344752192E-13</v>
      </c>
      <c r="BJ25" s="247">
        <f>IFERROR(('Sim_MIP_Of_(IxI)'!BJ25/'MIP(IxI)_TFEVP'!BJ25-1)*100,0)</f>
        <v>3.3306690738754696E-13</v>
      </c>
      <c r="BK25" s="247">
        <f>IFERROR(('Sim_MIP_Of_(IxI)'!BK25/'MIP(IxI)_TFEVP'!BK25-1)*100,0)</f>
        <v>4.4408920985006262E-14</v>
      </c>
      <c r="BL25" s="247">
        <f>IFERROR(('Sim_MIP_Of_(IxI)'!BL25/'MIP(IxI)_TFEVP'!BL25-1)*100,0)</f>
        <v>-4.4408920985006262E-14</v>
      </c>
      <c r="BM25" s="247">
        <f>IFERROR(('Sim_MIP_Of_(IxI)'!BM25/'MIP(IxI)_TFEVP'!BM25-1)*100,0)</f>
        <v>-1.4432899320127035E-13</v>
      </c>
      <c r="BN25" s="247">
        <f>IFERROR(('Sim_MIP_Of_(IxI)'!BN25/'MIP(IxI)_TFEVP'!BN25-1)*100,0)</f>
        <v>1.5543122344752192E-13</v>
      </c>
      <c r="BO25" s="247">
        <f>IFERROR(('Sim_MIP_Of_(IxI)'!BO25/'MIP(IxI)_TFEVP'!BO25-1)*100,0)</f>
        <v>1.1102230246251565E-13</v>
      </c>
      <c r="BP25" s="247">
        <f>IFERROR(('Sim_MIP_Of_(IxI)'!BP25/'MIP(IxI)_TFEVP'!BP25-1)*100,0)</f>
        <v>1.1102230246251565E-13</v>
      </c>
      <c r="BQ25" s="247">
        <f>IFERROR(('Sim_MIP_Of_(IxI)'!BQ25/'MIP(IxI)_TFEVP'!BQ25-1)*100,0)</f>
        <v>-2.2204460492503131E-13</v>
      </c>
      <c r="BR25" s="247">
        <f>IFERROR(('Sim_MIP_Of_(IxI)'!BR25/'MIP(IxI)_TFEVP'!BR25-1)*100,0)</f>
        <v>-8.8817841970012523E-14</v>
      </c>
      <c r="BS25" s="247">
        <f>IFERROR(('Sim_MIP_Of_(IxI)'!BS25/'MIP(IxI)_TFEVP'!BS25-1)*100,0)</f>
        <v>4.4408920985006262E-14</v>
      </c>
      <c r="BT25" s="247">
        <f>IFERROR(('Sim_MIP_Of_(IxI)'!BT25/'MIP(IxI)_TFEVP'!BT25-1)*100,0)</f>
        <v>-1.2212453270876722E-13</v>
      </c>
      <c r="BU25" s="247">
        <f>IFERROR(('Sim_MIP_Of_(IxI)'!BU25/'MIP(IxI)_TFEVP'!BU25-1)*100,0)</f>
        <v>-3.4416913763379853E-13</v>
      </c>
      <c r="BV25" s="247">
        <f>IFERROR(('Sim_MIP_Of_(IxI)'!BV25/'MIP(IxI)_TFEVP'!BV25-1)*100,0)</f>
        <v>-3.3306690738754696E-14</v>
      </c>
      <c r="BW25" s="247">
        <f>IFERROR(('Sim_MIP_Of_(IxI)'!BW25/'MIP(IxI)_TFEVP'!BW25-1)*100,0)</f>
        <v>2.2204460492503131E-13</v>
      </c>
      <c r="BX25" s="247">
        <f>IFERROR(('Sim_MIP_Of_(IxI)'!BX25/'MIP(IxI)_TFEVP'!BX25-1)*100,0)</f>
        <v>-3.6637359812630166E-13</v>
      </c>
      <c r="BY25" s="247">
        <f>IFERROR(('Sim_MIP_Of_(IxI)'!BY25/'MIP(IxI)_TFEVP'!BY25-1)*100,0)</f>
        <v>2.2204460492503131E-13</v>
      </c>
      <c r="BZ25" s="247">
        <f>IFERROR(('Sim_MIP_Of_(IxI)'!BZ25/'MIP(IxI)_TFEVP'!BZ25-1)*100,0)</f>
        <v>2.4424906541753444E-13</v>
      </c>
      <c r="CA25" s="265">
        <f>IFERROR(('Sim_MIP_Of_(IxI)'!CA25/'MIP(IxI)_TFEVP'!CA25-1)*100,0)</f>
        <v>0</v>
      </c>
      <c r="CB25" s="256">
        <f>IFERROR(('Sim_MIP_Of_(IxI)'!CB25/'MIP(IxI)_TFEVP'!CB25-1)*100,0)</f>
        <v>-2.2204460492503131E-14</v>
      </c>
      <c r="CC25" s="246">
        <f>IFERROR(('Sim_MIP_Of_(IxI)'!CC25/'MIP(IxI)_TFEVP'!CC25-1)*100,0)</f>
        <v>-1.5543122344752192E-13</v>
      </c>
      <c r="CD25" s="247">
        <f>IFERROR(('Sim_MIP_Of_(IxI)'!CD25/'MIP(IxI)_TFEVP'!CD25-1)*100,0)</f>
        <v>0</v>
      </c>
      <c r="CE25" s="247">
        <f>IFERROR(('Sim_MIP_Of_(IxI)'!CE25/'MIP(IxI)_TFEVP'!CE25-1)*100,0)</f>
        <v>0</v>
      </c>
      <c r="CF25" s="247">
        <f>IFERROR(('Sim_MIP_Of_(IxI)'!CF25/'MIP(IxI)_TFEVP'!CF25-1)*100,0)</f>
        <v>-4.4408920985006262E-14</v>
      </c>
      <c r="CG25" s="247">
        <f>IFERROR(('Sim_MIP_Of_(IxI)'!CG25/'MIP(IxI)_TFEVP'!CG25-1)*100,0)</f>
        <v>-1.9984014443252818E-13</v>
      </c>
      <c r="CH25" s="248">
        <f>IFERROR(('Sim_MIP_Of_(IxI)'!CH25/'MIP(IxI)_TFEVP'!CH25-1)*100,0)</f>
        <v>-4.4408920985006262E-14</v>
      </c>
      <c r="CI25" s="279">
        <f>IFERROR(('Sim_MIP_Of_(IxI)'!CI25/'MIP(IxI)_TFEVP'!CI25-1)*100,0)</f>
        <v>-1.1102230246251565E-14</v>
      </c>
    </row>
    <row r="26" spans="1:87" ht="19.5" x14ac:dyDescent="0.25">
      <c r="A26" s="30"/>
      <c r="B26" s="42" t="s">
        <v>17</v>
      </c>
      <c r="C26" s="43" t="s">
        <v>128</v>
      </c>
      <c r="D26" s="246">
        <f>IFERROR(('Sim_MIP_Of_(IxI)'!D26/'MIP(IxI)_TFEVP'!D26-1)*100,0)</f>
        <v>-4.7739590058881731E-13</v>
      </c>
      <c r="E26" s="247">
        <f>IFERROR(('Sim_MIP_Of_(IxI)'!E26/'MIP(IxI)_TFEVP'!E26-1)*100,0)</f>
        <v>2.2204460492503131E-14</v>
      </c>
      <c r="F26" s="247">
        <f>IFERROR(('Sim_MIP_Of_(IxI)'!F26/'MIP(IxI)_TFEVP'!F26-1)*100,0)</f>
        <v>-3.3306690738754696E-14</v>
      </c>
      <c r="G26" s="247">
        <f>IFERROR(('Sim_MIP_Of_(IxI)'!G26/'MIP(IxI)_TFEVP'!G26-1)*100,0)</f>
        <v>3.3306690738754696E-13</v>
      </c>
      <c r="H26" s="247">
        <f>IFERROR(('Sim_MIP_Of_(IxI)'!H26/'MIP(IxI)_TFEVP'!H26-1)*100,0)</f>
        <v>2.2204460492503131E-14</v>
      </c>
      <c r="I26" s="247">
        <f>IFERROR(('Sim_MIP_Of_(IxI)'!I26/'MIP(IxI)_TFEVP'!I26-1)*100,0)</f>
        <v>-9.9920072216264089E-14</v>
      </c>
      <c r="J26" s="247">
        <f>IFERROR(('Sim_MIP_Of_(IxI)'!J26/'MIP(IxI)_TFEVP'!J26-1)*100,0)</f>
        <v>-4.6629367034256575E-13</v>
      </c>
      <c r="K26" s="247">
        <f>IFERROR(('Sim_MIP_Of_(IxI)'!K26/'MIP(IxI)_TFEVP'!K26-1)*100,0)</f>
        <v>1.1102230246251565E-13</v>
      </c>
      <c r="L26" s="247">
        <f>IFERROR(('Sim_MIP_Of_(IxI)'!L26/'MIP(IxI)_TFEVP'!L26-1)*100,0)</f>
        <v>-3.5527136788005009E-13</v>
      </c>
      <c r="M26" s="247">
        <f>IFERROR(('Sim_MIP_Of_(IxI)'!M26/'MIP(IxI)_TFEVP'!M26-1)*100,0)</f>
        <v>-1.1102230246251565E-14</v>
      </c>
      <c r="N26" s="247">
        <f>IFERROR(('Sim_MIP_Of_(IxI)'!N26/'MIP(IxI)_TFEVP'!N26-1)*100,0)</f>
        <v>3.7747582837255322E-13</v>
      </c>
      <c r="O26" s="247">
        <f>IFERROR(('Sim_MIP_Of_(IxI)'!O26/'MIP(IxI)_TFEVP'!O26-1)*100,0)</f>
        <v>-1.7763568394002505E-13</v>
      </c>
      <c r="P26" s="247">
        <f>IFERROR(('Sim_MIP_Of_(IxI)'!P26/'MIP(IxI)_TFEVP'!P26-1)*100,0)</f>
        <v>-3.4416913763379853E-13</v>
      </c>
      <c r="Q26" s="247">
        <f>IFERROR(('Sim_MIP_Of_(IxI)'!Q26/'MIP(IxI)_TFEVP'!Q26-1)*100,0)</f>
        <v>2.2204460492503131E-14</v>
      </c>
      <c r="R26" s="247">
        <f>IFERROR(('Sim_MIP_Of_(IxI)'!R26/'MIP(IxI)_TFEVP'!R26-1)*100,0)</f>
        <v>-4.4408920985006262E-14</v>
      </c>
      <c r="S26" s="247">
        <f>IFERROR(('Sim_MIP_Of_(IxI)'!S26/'MIP(IxI)_TFEVP'!S26-1)*100,0)</f>
        <v>-4.1078251911130792E-13</v>
      </c>
      <c r="T26" s="247">
        <f>IFERROR(('Sim_MIP_Of_(IxI)'!T26/'MIP(IxI)_TFEVP'!T26-1)*100,0)</f>
        <v>-1.5543122344752192E-13</v>
      </c>
      <c r="U26" s="247">
        <f>IFERROR(('Sim_MIP_Of_(IxI)'!U26/'MIP(IxI)_TFEVP'!U26-1)*100,0)</f>
        <v>-9.9920072216264089E-14</v>
      </c>
      <c r="V26" s="247">
        <f>IFERROR(('Sim_MIP_Of_(IxI)'!V26/'MIP(IxI)_TFEVP'!V26-1)*100,0)</f>
        <v>6.6613381477509392E-14</v>
      </c>
      <c r="W26" s="247">
        <f>IFERROR(('Sim_MIP_Of_(IxI)'!W26/'MIP(IxI)_TFEVP'!W26-1)*100,0)</f>
        <v>-1.9984014443252818E-13</v>
      </c>
      <c r="X26" s="247">
        <f>IFERROR(('Sim_MIP_Of_(IxI)'!X26/'MIP(IxI)_TFEVP'!X26-1)*100,0)</f>
        <v>-6.6613381477509392E-14</v>
      </c>
      <c r="Y26" s="247">
        <f>IFERROR(('Sim_MIP_Of_(IxI)'!Y26/'MIP(IxI)_TFEVP'!Y26-1)*100,0)</f>
        <v>-8.8817841970012523E-14</v>
      </c>
      <c r="Z26" s="247">
        <f>IFERROR(('Sim_MIP_Of_(IxI)'!Z26/'MIP(IxI)_TFEVP'!Z26-1)*100,0)</f>
        <v>-4.5519144009631418E-13</v>
      </c>
      <c r="AA26" s="247">
        <f>IFERROR(('Sim_MIP_Of_(IxI)'!AA26/'MIP(IxI)_TFEVP'!AA26-1)*100,0)</f>
        <v>8.8817841970012523E-14</v>
      </c>
      <c r="AB26" s="247">
        <f>IFERROR(('Sim_MIP_Of_(IxI)'!AB26/'MIP(IxI)_TFEVP'!AB26-1)*100,0)</f>
        <v>1.5543122344752192E-13</v>
      </c>
      <c r="AC26" s="247">
        <f>IFERROR(('Sim_MIP_Of_(IxI)'!AC26/'MIP(IxI)_TFEVP'!AC26-1)*100,0)</f>
        <v>-1.1102230246251565E-13</v>
      </c>
      <c r="AD26" s="247">
        <f>IFERROR(('Sim_MIP_Of_(IxI)'!AD26/'MIP(IxI)_TFEVP'!AD26-1)*100,0)</f>
        <v>1.3322676295501878E-13</v>
      </c>
      <c r="AE26" s="247">
        <f>IFERROR(('Sim_MIP_Of_(IxI)'!AE26/'MIP(IxI)_TFEVP'!AE26-1)*100,0)</f>
        <v>-4.4408920985006262E-14</v>
      </c>
      <c r="AF26" s="247">
        <f>IFERROR(('Sim_MIP_Of_(IxI)'!AF26/'MIP(IxI)_TFEVP'!AF26-1)*100,0)</f>
        <v>-4.3298697960381105E-13</v>
      </c>
      <c r="AG26" s="247">
        <f>IFERROR(('Sim_MIP_Of_(IxI)'!AG26/'MIP(IxI)_TFEVP'!AG26-1)*100,0)</f>
        <v>-2.886579864025407E-13</v>
      </c>
      <c r="AH26" s="247">
        <f>IFERROR(('Sim_MIP_Of_(IxI)'!AH26/'MIP(IxI)_TFEVP'!AH26-1)*100,0)</f>
        <v>-2.4424906541753444E-13</v>
      </c>
      <c r="AI26" s="247">
        <f>IFERROR(('Sim_MIP_Of_(IxI)'!AI26/'MIP(IxI)_TFEVP'!AI26-1)*100,0)</f>
        <v>-3.1086244689504383E-13</v>
      </c>
      <c r="AJ26" s="247">
        <f>IFERROR(('Sim_MIP_Of_(IxI)'!AJ26/'MIP(IxI)_TFEVP'!AJ26-1)*100,0)</f>
        <v>0</v>
      </c>
      <c r="AK26" s="247">
        <f>IFERROR(('Sim_MIP_Of_(IxI)'!AK26/'MIP(IxI)_TFEVP'!AK26-1)*100,0)</f>
        <v>-6.6613381477509392E-14</v>
      </c>
      <c r="AL26" s="247">
        <f>IFERROR(('Sim_MIP_Of_(IxI)'!AL26/'MIP(IxI)_TFEVP'!AL26-1)*100,0)</f>
        <v>-4.4408920985006262E-14</v>
      </c>
      <c r="AM26" s="247">
        <f>IFERROR(('Sim_MIP_Of_(IxI)'!AM26/'MIP(IxI)_TFEVP'!AM26-1)*100,0)</f>
        <v>1.1102230246251565E-13</v>
      </c>
      <c r="AN26" s="247">
        <f>IFERROR(('Sim_MIP_Of_(IxI)'!AN26/'MIP(IxI)_TFEVP'!AN26-1)*100,0)</f>
        <v>6.6613381477509392E-14</v>
      </c>
      <c r="AO26" s="247">
        <f>IFERROR(('Sim_MIP_Of_(IxI)'!AO26/'MIP(IxI)_TFEVP'!AO26-1)*100,0)</f>
        <v>1.3322676295501878E-13</v>
      </c>
      <c r="AP26" s="247">
        <f>IFERROR(('Sim_MIP_Of_(IxI)'!AP26/'MIP(IxI)_TFEVP'!AP26-1)*100,0)</f>
        <v>-2.4424906541753444E-13</v>
      </c>
      <c r="AQ26" s="247">
        <f>IFERROR(('Sim_MIP_Of_(IxI)'!AQ26/'MIP(IxI)_TFEVP'!AQ26-1)*100,0)</f>
        <v>-9.9920072216264089E-14</v>
      </c>
      <c r="AR26" s="247">
        <f>IFERROR(('Sim_MIP_Of_(IxI)'!AR26/'MIP(IxI)_TFEVP'!AR26-1)*100,0)</f>
        <v>2.4424906541753444E-13</v>
      </c>
      <c r="AS26" s="247">
        <f>IFERROR(('Sim_MIP_Of_(IxI)'!AS26/'MIP(IxI)_TFEVP'!AS26-1)*100,0)</f>
        <v>-1.1102230246251565E-14</v>
      </c>
      <c r="AT26" s="247">
        <f>IFERROR(('Sim_MIP_Of_(IxI)'!AT26/'MIP(IxI)_TFEVP'!AT26-1)*100,0)</f>
        <v>2.2204460492503131E-14</v>
      </c>
      <c r="AU26" s="247">
        <f>IFERROR(('Sim_MIP_Of_(IxI)'!AU26/'MIP(IxI)_TFEVP'!AU26-1)*100,0)</f>
        <v>-8.8817841970012523E-14</v>
      </c>
      <c r="AV26" s="247">
        <f>IFERROR(('Sim_MIP_Of_(IxI)'!AV26/'MIP(IxI)_TFEVP'!AV26-1)*100,0)</f>
        <v>-3.6637359812630166E-13</v>
      </c>
      <c r="AW26" s="247">
        <f>IFERROR(('Sim_MIP_Of_(IxI)'!AW26/'MIP(IxI)_TFEVP'!AW26-1)*100,0)</f>
        <v>1.5543122344752192E-13</v>
      </c>
      <c r="AX26" s="247">
        <f>IFERROR(('Sim_MIP_Of_(IxI)'!AX26/'MIP(IxI)_TFEVP'!AX26-1)*100,0)</f>
        <v>1.5543122344752192E-13</v>
      </c>
      <c r="AY26" s="247">
        <f>IFERROR(('Sim_MIP_Of_(IxI)'!AY26/'MIP(IxI)_TFEVP'!AY26-1)*100,0)</f>
        <v>-1.6653345369377348E-13</v>
      </c>
      <c r="AZ26" s="247">
        <f>IFERROR(('Sim_MIP_Of_(IxI)'!AZ26/'MIP(IxI)_TFEVP'!AZ26-1)*100,0)</f>
        <v>-1.6653345369377348E-13</v>
      </c>
      <c r="BA26" s="247">
        <f>IFERROR(('Sim_MIP_Of_(IxI)'!BA26/'MIP(IxI)_TFEVP'!BA26-1)*100,0)</f>
        <v>-3.219646771412954E-13</v>
      </c>
      <c r="BB26" s="247">
        <f>IFERROR(('Sim_MIP_Of_(IxI)'!BB26/'MIP(IxI)_TFEVP'!BB26-1)*100,0)</f>
        <v>-6.6613381477509392E-14</v>
      </c>
      <c r="BC26" s="247">
        <f>IFERROR(('Sim_MIP_Of_(IxI)'!BC26/'MIP(IxI)_TFEVP'!BC26-1)*100,0)</f>
        <v>-4.2188474935755949E-13</v>
      </c>
      <c r="BD26" s="247">
        <f>IFERROR(('Sim_MIP_Of_(IxI)'!BD26/'MIP(IxI)_TFEVP'!BD26-1)*100,0)</f>
        <v>4.4408920985006262E-14</v>
      </c>
      <c r="BE26" s="247">
        <f>IFERROR(('Sim_MIP_Of_(IxI)'!BE26/'MIP(IxI)_TFEVP'!BE26-1)*100,0)</f>
        <v>1.3322676295501878E-13</v>
      </c>
      <c r="BF26" s="247">
        <f>IFERROR(('Sim_MIP_Of_(IxI)'!BF26/'MIP(IxI)_TFEVP'!BF26-1)*100,0)</f>
        <v>-5.440092820663267E-13</v>
      </c>
      <c r="BG26" s="247">
        <f>IFERROR(('Sim_MIP_Of_(IxI)'!BG26/'MIP(IxI)_TFEVP'!BG26-1)*100,0)</f>
        <v>-2.7755575615628914E-13</v>
      </c>
      <c r="BH26" s="247">
        <f>IFERROR(('Sim_MIP_Of_(IxI)'!BH26/'MIP(IxI)_TFEVP'!BH26-1)*100,0)</f>
        <v>2.6645352591003757E-13</v>
      </c>
      <c r="BI26" s="247">
        <f>IFERROR(('Sim_MIP_Of_(IxI)'!BI26/'MIP(IxI)_TFEVP'!BI26-1)*100,0)</f>
        <v>1.3322676295501878E-13</v>
      </c>
      <c r="BJ26" s="247">
        <f>IFERROR(('Sim_MIP_Of_(IxI)'!BJ26/'MIP(IxI)_TFEVP'!BJ26-1)*100,0)</f>
        <v>-6.6613381477509392E-14</v>
      </c>
      <c r="BK26" s="247">
        <f>IFERROR(('Sim_MIP_Of_(IxI)'!BK26/'MIP(IxI)_TFEVP'!BK26-1)*100,0)</f>
        <v>1.7763568394002505E-13</v>
      </c>
      <c r="BL26" s="247">
        <f>IFERROR(('Sim_MIP_Of_(IxI)'!BL26/'MIP(IxI)_TFEVP'!BL26-1)*100,0)</f>
        <v>1.3322676295501878E-13</v>
      </c>
      <c r="BM26" s="247">
        <f>IFERROR(('Sim_MIP_Of_(IxI)'!BM26/'MIP(IxI)_TFEVP'!BM26-1)*100,0)</f>
        <v>-2.3314683517128287E-13</v>
      </c>
      <c r="BN26" s="247">
        <f>IFERROR(('Sim_MIP_Of_(IxI)'!BN26/'MIP(IxI)_TFEVP'!BN26-1)*100,0)</f>
        <v>1.1102230246251565E-13</v>
      </c>
      <c r="BO26" s="247">
        <f>IFERROR(('Sim_MIP_Of_(IxI)'!BO26/'MIP(IxI)_TFEVP'!BO26-1)*100,0)</f>
        <v>1.1102230246251565E-13</v>
      </c>
      <c r="BP26" s="247">
        <f>IFERROR(('Sim_MIP_Of_(IxI)'!BP26/'MIP(IxI)_TFEVP'!BP26-1)*100,0)</f>
        <v>2.2204460492503131E-14</v>
      </c>
      <c r="BQ26" s="247">
        <f>IFERROR(('Sim_MIP_Of_(IxI)'!BQ26/'MIP(IxI)_TFEVP'!BQ26-1)*100,0)</f>
        <v>-4.4408920985006262E-14</v>
      </c>
      <c r="BR26" s="247">
        <f>IFERROR(('Sim_MIP_Of_(IxI)'!BR26/'MIP(IxI)_TFEVP'!BR26-1)*100,0)</f>
        <v>-1.1102230246251565E-13</v>
      </c>
      <c r="BS26" s="247">
        <f>IFERROR(('Sim_MIP_Of_(IxI)'!BS26/'MIP(IxI)_TFEVP'!BS26-1)*100,0)</f>
        <v>-3.3306690738754696E-14</v>
      </c>
      <c r="BT26" s="247">
        <f>IFERROR(('Sim_MIP_Of_(IxI)'!BT26/'MIP(IxI)_TFEVP'!BT26-1)*100,0)</f>
        <v>0</v>
      </c>
      <c r="BU26" s="247">
        <f>IFERROR(('Sim_MIP_Of_(IxI)'!BU26/'MIP(IxI)_TFEVP'!BU26-1)*100,0)</f>
        <v>-8.8817841970012523E-14</v>
      </c>
      <c r="BV26" s="247">
        <f>IFERROR(('Sim_MIP_Of_(IxI)'!BV26/'MIP(IxI)_TFEVP'!BV26-1)*100,0)</f>
        <v>2.2204460492503131E-13</v>
      </c>
      <c r="BW26" s="247">
        <f>IFERROR(('Sim_MIP_Of_(IxI)'!BW26/'MIP(IxI)_TFEVP'!BW26-1)*100,0)</f>
        <v>1.3322676295501878E-13</v>
      </c>
      <c r="BX26" s="247">
        <f>IFERROR(('Sim_MIP_Of_(IxI)'!BX26/'MIP(IxI)_TFEVP'!BX26-1)*100,0)</f>
        <v>-2.3314683517128287E-13</v>
      </c>
      <c r="BY26" s="247">
        <f>IFERROR(('Sim_MIP_Of_(IxI)'!BY26/'MIP(IxI)_TFEVP'!BY26-1)*100,0)</f>
        <v>-2.4424906541753444E-13</v>
      </c>
      <c r="BZ26" s="247">
        <f>IFERROR(('Sim_MIP_Of_(IxI)'!BZ26/'MIP(IxI)_TFEVP'!BZ26-1)*100,0)</f>
        <v>-5.440092820663267E-13</v>
      </c>
      <c r="CA26" s="265">
        <f>IFERROR(('Sim_MIP_Of_(IxI)'!CA26/'MIP(IxI)_TFEVP'!CA26-1)*100,0)</f>
        <v>0</v>
      </c>
      <c r="CB26" s="256">
        <f>IFERROR(('Sim_MIP_Of_(IxI)'!CB26/'MIP(IxI)_TFEVP'!CB26-1)*100,0)</f>
        <v>-9.9920072216264089E-14</v>
      </c>
      <c r="CC26" s="246">
        <f>IFERROR(('Sim_MIP_Of_(IxI)'!CC26/'MIP(IxI)_TFEVP'!CC26-1)*100,0)</f>
        <v>8.8817841970012523E-14</v>
      </c>
      <c r="CD26" s="247">
        <f>IFERROR(('Sim_MIP_Of_(IxI)'!CD26/'MIP(IxI)_TFEVP'!CD26-1)*100,0)</f>
        <v>0</v>
      </c>
      <c r="CE26" s="247">
        <f>IFERROR(('Sim_MIP_Of_(IxI)'!CE26/'MIP(IxI)_TFEVP'!CE26-1)*100,0)</f>
        <v>0</v>
      </c>
      <c r="CF26" s="247">
        <f>IFERROR(('Sim_MIP_Of_(IxI)'!CF26/'MIP(IxI)_TFEVP'!CF26-1)*100,0)</f>
        <v>-1.6653345369377348E-13</v>
      </c>
      <c r="CG26" s="247">
        <f>IFERROR(('Sim_MIP_Of_(IxI)'!CG26/'MIP(IxI)_TFEVP'!CG26-1)*100,0)</f>
        <v>-4.5519144009631418E-13</v>
      </c>
      <c r="CH26" s="248">
        <f>IFERROR(('Sim_MIP_Of_(IxI)'!CH26/'MIP(IxI)_TFEVP'!CH26-1)*100,0)</f>
        <v>-2.2204460492503131E-13</v>
      </c>
      <c r="CI26" s="279">
        <f>IFERROR(('Sim_MIP_Of_(IxI)'!CI26/'MIP(IxI)_TFEVP'!CI26-1)*100,0)</f>
        <v>-8.8817841970012523E-14</v>
      </c>
    </row>
    <row r="27" spans="1:87" ht="19.5" x14ac:dyDescent="0.25">
      <c r="A27" s="30"/>
      <c r="B27" s="42" t="s">
        <v>18</v>
      </c>
      <c r="C27" s="43" t="s">
        <v>129</v>
      </c>
      <c r="D27" s="246">
        <f>IFERROR(('Sim_MIP_Of_(IxI)'!D27/'MIP(IxI)_TFEVP'!D27-1)*100,0)</f>
        <v>0</v>
      </c>
      <c r="E27" s="247">
        <f>IFERROR(('Sim_MIP_Of_(IxI)'!E27/'MIP(IxI)_TFEVP'!E27-1)*100,0)</f>
        <v>0</v>
      </c>
      <c r="F27" s="247">
        <f>IFERROR(('Sim_MIP_Of_(IxI)'!F27/'MIP(IxI)_TFEVP'!F27-1)*100,0)</f>
        <v>0</v>
      </c>
      <c r="G27" s="247">
        <f>IFERROR(('Sim_MIP_Of_(IxI)'!G27/'MIP(IxI)_TFEVP'!G27-1)*100,0)</f>
        <v>0</v>
      </c>
      <c r="H27" s="247">
        <f>IFERROR(('Sim_MIP_Of_(IxI)'!H27/'MIP(IxI)_TFEVP'!H27-1)*100,0)</f>
        <v>0</v>
      </c>
      <c r="I27" s="247">
        <f>IFERROR(('Sim_MIP_Of_(IxI)'!I27/'MIP(IxI)_TFEVP'!I27-1)*100,0)</f>
        <v>0</v>
      </c>
      <c r="J27" s="247">
        <f>IFERROR(('Sim_MIP_Of_(IxI)'!J27/'MIP(IxI)_TFEVP'!J27-1)*100,0)</f>
        <v>0</v>
      </c>
      <c r="K27" s="247">
        <f>IFERROR(('Sim_MIP_Of_(IxI)'!K27/'MIP(IxI)_TFEVP'!K27-1)*100,0)</f>
        <v>0</v>
      </c>
      <c r="L27" s="247">
        <f>IFERROR(('Sim_MIP_Of_(IxI)'!L27/'MIP(IxI)_TFEVP'!L27-1)*100,0)</f>
        <v>0</v>
      </c>
      <c r="M27" s="247">
        <f>IFERROR(('Sim_MIP_Of_(IxI)'!M27/'MIP(IxI)_TFEVP'!M27-1)*100,0)</f>
        <v>0</v>
      </c>
      <c r="N27" s="247">
        <f>IFERROR(('Sim_MIP_Of_(IxI)'!N27/'MIP(IxI)_TFEVP'!N27-1)*100,0)</f>
        <v>0</v>
      </c>
      <c r="O27" s="247">
        <f>IFERROR(('Sim_MIP_Of_(IxI)'!O27/'MIP(IxI)_TFEVP'!O27-1)*100,0)</f>
        <v>0</v>
      </c>
      <c r="P27" s="247">
        <f>IFERROR(('Sim_MIP_Of_(IxI)'!P27/'MIP(IxI)_TFEVP'!P27-1)*100,0)</f>
        <v>0</v>
      </c>
      <c r="Q27" s="247">
        <f>IFERROR(('Sim_MIP_Of_(IxI)'!Q27/'MIP(IxI)_TFEVP'!Q27-1)*100,0)</f>
        <v>0</v>
      </c>
      <c r="R27" s="247">
        <f>IFERROR(('Sim_MIP_Of_(IxI)'!R27/'MIP(IxI)_TFEVP'!R27-1)*100,0)</f>
        <v>0</v>
      </c>
      <c r="S27" s="247">
        <f>IFERROR(('Sim_MIP_Of_(IxI)'!S27/'MIP(IxI)_TFEVP'!S27-1)*100,0)</f>
        <v>0</v>
      </c>
      <c r="T27" s="247">
        <f>IFERROR(('Sim_MIP_Of_(IxI)'!T27/'MIP(IxI)_TFEVP'!T27-1)*100,0)</f>
        <v>0</v>
      </c>
      <c r="U27" s="247">
        <f>IFERROR(('Sim_MIP_Of_(IxI)'!U27/'MIP(IxI)_TFEVP'!U27-1)*100,0)</f>
        <v>0</v>
      </c>
      <c r="V27" s="247">
        <f>IFERROR(('Sim_MIP_Of_(IxI)'!V27/'MIP(IxI)_TFEVP'!V27-1)*100,0)</f>
        <v>0</v>
      </c>
      <c r="W27" s="247">
        <f>IFERROR(('Sim_MIP_Of_(IxI)'!W27/'MIP(IxI)_TFEVP'!W27-1)*100,0)</f>
        <v>0</v>
      </c>
      <c r="X27" s="247">
        <f>IFERROR(('Sim_MIP_Of_(IxI)'!X27/'MIP(IxI)_TFEVP'!X27-1)*100,0)</f>
        <v>0</v>
      </c>
      <c r="Y27" s="247">
        <f>IFERROR(('Sim_MIP_Of_(IxI)'!Y27/'MIP(IxI)_TFEVP'!Y27-1)*100,0)</f>
        <v>0</v>
      </c>
      <c r="Z27" s="247">
        <f>IFERROR(('Sim_MIP_Of_(IxI)'!Z27/'MIP(IxI)_TFEVP'!Z27-1)*100,0)</f>
        <v>0</v>
      </c>
      <c r="AA27" s="247">
        <f>IFERROR(('Sim_MIP_Of_(IxI)'!AA27/'MIP(IxI)_TFEVP'!AA27-1)*100,0)</f>
        <v>0</v>
      </c>
      <c r="AB27" s="247">
        <f>IFERROR(('Sim_MIP_Of_(IxI)'!AB27/'MIP(IxI)_TFEVP'!AB27-1)*100,0)</f>
        <v>0</v>
      </c>
      <c r="AC27" s="247">
        <f>IFERROR(('Sim_MIP_Of_(IxI)'!AC27/'MIP(IxI)_TFEVP'!AC27-1)*100,0)</f>
        <v>0</v>
      </c>
      <c r="AD27" s="247">
        <f>IFERROR(('Sim_MIP_Of_(IxI)'!AD27/'MIP(IxI)_TFEVP'!AD27-1)*100,0)</f>
        <v>0</v>
      </c>
      <c r="AE27" s="247">
        <f>IFERROR(('Sim_MIP_Of_(IxI)'!AE27/'MIP(IxI)_TFEVP'!AE27-1)*100,0)</f>
        <v>0</v>
      </c>
      <c r="AF27" s="247">
        <f>IFERROR(('Sim_MIP_Of_(IxI)'!AF27/'MIP(IxI)_TFEVP'!AF27-1)*100,0)</f>
        <v>-1.2212453270876722E-13</v>
      </c>
      <c r="AG27" s="247">
        <f>IFERROR(('Sim_MIP_Of_(IxI)'!AG27/'MIP(IxI)_TFEVP'!AG27-1)*100,0)</f>
        <v>0</v>
      </c>
      <c r="AH27" s="247">
        <f>IFERROR(('Sim_MIP_Of_(IxI)'!AH27/'MIP(IxI)_TFEVP'!AH27-1)*100,0)</f>
        <v>0</v>
      </c>
      <c r="AI27" s="247">
        <f>IFERROR(('Sim_MIP_Of_(IxI)'!AI27/'MIP(IxI)_TFEVP'!AI27-1)*100,0)</f>
        <v>0</v>
      </c>
      <c r="AJ27" s="247">
        <f>IFERROR(('Sim_MIP_Of_(IxI)'!AJ27/'MIP(IxI)_TFEVP'!AJ27-1)*100,0)</f>
        <v>0</v>
      </c>
      <c r="AK27" s="247">
        <f>IFERROR(('Sim_MIP_Of_(IxI)'!AK27/'MIP(IxI)_TFEVP'!AK27-1)*100,0)</f>
        <v>0</v>
      </c>
      <c r="AL27" s="247">
        <f>IFERROR(('Sim_MIP_Of_(IxI)'!AL27/'MIP(IxI)_TFEVP'!AL27-1)*100,0)</f>
        <v>0</v>
      </c>
      <c r="AM27" s="247">
        <f>IFERROR(('Sim_MIP_Of_(IxI)'!AM27/'MIP(IxI)_TFEVP'!AM27-1)*100,0)</f>
        <v>0</v>
      </c>
      <c r="AN27" s="247">
        <f>IFERROR(('Sim_MIP_Of_(IxI)'!AN27/'MIP(IxI)_TFEVP'!AN27-1)*100,0)</f>
        <v>0</v>
      </c>
      <c r="AO27" s="247">
        <f>IFERROR(('Sim_MIP_Of_(IxI)'!AO27/'MIP(IxI)_TFEVP'!AO27-1)*100,0)</f>
        <v>0</v>
      </c>
      <c r="AP27" s="247">
        <f>IFERROR(('Sim_MIP_Of_(IxI)'!AP27/'MIP(IxI)_TFEVP'!AP27-1)*100,0)</f>
        <v>0</v>
      </c>
      <c r="AQ27" s="247">
        <f>IFERROR(('Sim_MIP_Of_(IxI)'!AQ27/'MIP(IxI)_TFEVP'!AQ27-1)*100,0)</f>
        <v>0</v>
      </c>
      <c r="AR27" s="247">
        <f>IFERROR(('Sim_MIP_Of_(IxI)'!AR27/'MIP(IxI)_TFEVP'!AR27-1)*100,0)</f>
        <v>0</v>
      </c>
      <c r="AS27" s="247">
        <f>IFERROR(('Sim_MIP_Of_(IxI)'!AS27/'MIP(IxI)_TFEVP'!AS27-1)*100,0)</f>
        <v>0</v>
      </c>
      <c r="AT27" s="247">
        <f>IFERROR(('Sim_MIP_Of_(IxI)'!AT27/'MIP(IxI)_TFEVP'!AT27-1)*100,0)</f>
        <v>0</v>
      </c>
      <c r="AU27" s="247">
        <f>IFERROR(('Sim_MIP_Of_(IxI)'!AU27/'MIP(IxI)_TFEVP'!AU27-1)*100,0)</f>
        <v>0</v>
      </c>
      <c r="AV27" s="247">
        <f>IFERROR(('Sim_MIP_Of_(IxI)'!AV27/'MIP(IxI)_TFEVP'!AV27-1)*100,0)</f>
        <v>0</v>
      </c>
      <c r="AW27" s="247">
        <f>IFERROR(('Sim_MIP_Of_(IxI)'!AW27/'MIP(IxI)_TFEVP'!AW27-1)*100,0)</f>
        <v>0</v>
      </c>
      <c r="AX27" s="247">
        <f>IFERROR(('Sim_MIP_Of_(IxI)'!AX27/'MIP(IxI)_TFEVP'!AX27-1)*100,0)</f>
        <v>0</v>
      </c>
      <c r="AY27" s="247">
        <f>IFERROR(('Sim_MIP_Of_(IxI)'!AY27/'MIP(IxI)_TFEVP'!AY27-1)*100,0)</f>
        <v>0</v>
      </c>
      <c r="AZ27" s="247">
        <f>IFERROR(('Sim_MIP_Of_(IxI)'!AZ27/'MIP(IxI)_TFEVP'!AZ27-1)*100,0)</f>
        <v>0</v>
      </c>
      <c r="BA27" s="247">
        <f>IFERROR(('Sim_MIP_Of_(IxI)'!BA27/'MIP(IxI)_TFEVP'!BA27-1)*100,0)</f>
        <v>0</v>
      </c>
      <c r="BB27" s="247">
        <f>IFERROR(('Sim_MIP_Of_(IxI)'!BB27/'MIP(IxI)_TFEVP'!BB27-1)*100,0)</f>
        <v>0</v>
      </c>
      <c r="BC27" s="247">
        <f>IFERROR(('Sim_MIP_Of_(IxI)'!BC27/'MIP(IxI)_TFEVP'!BC27-1)*100,0)</f>
        <v>0</v>
      </c>
      <c r="BD27" s="247">
        <f>IFERROR(('Sim_MIP_Of_(IxI)'!BD27/'MIP(IxI)_TFEVP'!BD27-1)*100,0)</f>
        <v>0</v>
      </c>
      <c r="BE27" s="247">
        <f>IFERROR(('Sim_MIP_Of_(IxI)'!BE27/'MIP(IxI)_TFEVP'!BE27-1)*100,0)</f>
        <v>0</v>
      </c>
      <c r="BF27" s="247">
        <f>IFERROR(('Sim_MIP_Of_(IxI)'!BF27/'MIP(IxI)_TFEVP'!BF27-1)*100,0)</f>
        <v>0</v>
      </c>
      <c r="BG27" s="247">
        <f>IFERROR(('Sim_MIP_Of_(IxI)'!BG27/'MIP(IxI)_TFEVP'!BG27-1)*100,0)</f>
        <v>0</v>
      </c>
      <c r="BH27" s="247">
        <f>IFERROR(('Sim_MIP_Of_(IxI)'!BH27/'MIP(IxI)_TFEVP'!BH27-1)*100,0)</f>
        <v>0</v>
      </c>
      <c r="BI27" s="247">
        <f>IFERROR(('Sim_MIP_Of_(IxI)'!BI27/'MIP(IxI)_TFEVP'!BI27-1)*100,0)</f>
        <v>0</v>
      </c>
      <c r="BJ27" s="247">
        <f>IFERROR(('Sim_MIP_Of_(IxI)'!BJ27/'MIP(IxI)_TFEVP'!BJ27-1)*100,0)</f>
        <v>0</v>
      </c>
      <c r="BK27" s="247">
        <f>IFERROR(('Sim_MIP_Of_(IxI)'!BK27/'MIP(IxI)_TFEVP'!BK27-1)*100,0)</f>
        <v>0</v>
      </c>
      <c r="BL27" s="247">
        <f>IFERROR(('Sim_MIP_Of_(IxI)'!BL27/'MIP(IxI)_TFEVP'!BL27-1)*100,0)</f>
        <v>0</v>
      </c>
      <c r="BM27" s="247">
        <f>IFERROR(('Sim_MIP_Of_(IxI)'!BM27/'MIP(IxI)_TFEVP'!BM27-1)*100,0)</f>
        <v>1.9984014443252818E-13</v>
      </c>
      <c r="BN27" s="247">
        <f>IFERROR(('Sim_MIP_Of_(IxI)'!BN27/'MIP(IxI)_TFEVP'!BN27-1)*100,0)</f>
        <v>8.8817841970012523E-14</v>
      </c>
      <c r="BO27" s="247">
        <f>IFERROR(('Sim_MIP_Of_(IxI)'!BO27/'MIP(IxI)_TFEVP'!BO27-1)*100,0)</f>
        <v>0</v>
      </c>
      <c r="BP27" s="247">
        <f>IFERROR(('Sim_MIP_Of_(IxI)'!BP27/'MIP(IxI)_TFEVP'!BP27-1)*100,0)</f>
        <v>0</v>
      </c>
      <c r="BQ27" s="247">
        <f>IFERROR(('Sim_MIP_Of_(IxI)'!BQ27/'MIP(IxI)_TFEVP'!BQ27-1)*100,0)</f>
        <v>0</v>
      </c>
      <c r="BR27" s="247">
        <f>IFERROR(('Sim_MIP_Of_(IxI)'!BR27/'MIP(IxI)_TFEVP'!BR27-1)*100,0)</f>
        <v>0</v>
      </c>
      <c r="BS27" s="247">
        <f>IFERROR(('Sim_MIP_Of_(IxI)'!BS27/'MIP(IxI)_TFEVP'!BS27-1)*100,0)</f>
        <v>0</v>
      </c>
      <c r="BT27" s="247">
        <f>IFERROR(('Sim_MIP_Of_(IxI)'!BT27/'MIP(IxI)_TFEVP'!BT27-1)*100,0)</f>
        <v>0</v>
      </c>
      <c r="BU27" s="247">
        <f>IFERROR(('Sim_MIP_Of_(IxI)'!BU27/'MIP(IxI)_TFEVP'!BU27-1)*100,0)</f>
        <v>0</v>
      </c>
      <c r="BV27" s="247">
        <f>IFERROR(('Sim_MIP_Of_(IxI)'!BV27/'MIP(IxI)_TFEVP'!BV27-1)*100,0)</f>
        <v>0</v>
      </c>
      <c r="BW27" s="247">
        <f>IFERROR(('Sim_MIP_Of_(IxI)'!BW27/'MIP(IxI)_TFEVP'!BW27-1)*100,0)</f>
        <v>0</v>
      </c>
      <c r="BX27" s="247">
        <f>IFERROR(('Sim_MIP_Of_(IxI)'!BX27/'MIP(IxI)_TFEVP'!BX27-1)*100,0)</f>
        <v>0</v>
      </c>
      <c r="BY27" s="247">
        <f>IFERROR(('Sim_MIP_Of_(IxI)'!BY27/'MIP(IxI)_TFEVP'!BY27-1)*100,0)</f>
        <v>0</v>
      </c>
      <c r="BZ27" s="247">
        <f>IFERROR(('Sim_MIP_Of_(IxI)'!BZ27/'MIP(IxI)_TFEVP'!BZ27-1)*100,0)</f>
        <v>2.2204460492503131E-13</v>
      </c>
      <c r="CA27" s="265">
        <f>IFERROR(('Sim_MIP_Of_(IxI)'!CA27/'MIP(IxI)_TFEVP'!CA27-1)*100,0)</f>
        <v>0</v>
      </c>
      <c r="CB27" s="256">
        <f>IFERROR(('Sim_MIP_Of_(IxI)'!CB27/'MIP(IxI)_TFEVP'!CB27-1)*100,0)</f>
        <v>1.3322676295501878E-13</v>
      </c>
      <c r="CC27" s="246">
        <f>IFERROR(('Sim_MIP_Of_(IxI)'!CC27/'MIP(IxI)_TFEVP'!CC27-1)*100,0)</f>
        <v>-9.9920072216264089E-14</v>
      </c>
      <c r="CD27" s="247">
        <f>IFERROR(('Sim_MIP_Of_(IxI)'!CD27/'MIP(IxI)_TFEVP'!CD27-1)*100,0)</f>
        <v>0</v>
      </c>
      <c r="CE27" s="247">
        <f>IFERROR(('Sim_MIP_Of_(IxI)'!CE27/'MIP(IxI)_TFEVP'!CE27-1)*100,0)</f>
        <v>0</v>
      </c>
      <c r="CF27" s="247">
        <f>IFERROR(('Sim_MIP_Of_(IxI)'!CF27/'MIP(IxI)_TFEVP'!CF27-1)*100,0)</f>
        <v>0</v>
      </c>
      <c r="CG27" s="247">
        <f>IFERROR(('Sim_MIP_Of_(IxI)'!CG27/'MIP(IxI)_TFEVP'!CG27-1)*100,0)</f>
        <v>-2.2204460492503131E-14</v>
      </c>
      <c r="CH27" s="248">
        <f>IFERROR(('Sim_MIP_Of_(IxI)'!CH27/'MIP(IxI)_TFEVP'!CH27-1)*100,0)</f>
        <v>6.6613381477509392E-14</v>
      </c>
      <c r="CI27" s="279">
        <f>IFERROR(('Sim_MIP_Of_(IxI)'!CI27/'MIP(IxI)_TFEVP'!CI27-1)*100,0)</f>
        <v>6.6613381477509392E-14</v>
      </c>
    </row>
    <row r="28" spans="1:87" ht="19.5" x14ac:dyDescent="0.25">
      <c r="A28" s="30"/>
      <c r="B28" s="42" t="s">
        <v>19</v>
      </c>
      <c r="C28" s="43" t="s">
        <v>130</v>
      </c>
      <c r="D28" s="246">
        <f>IFERROR(('Sim_MIP_Of_(IxI)'!D28/'MIP(IxI)_TFEVP'!D28-1)*100,0)</f>
        <v>-1.7763568394002505E-13</v>
      </c>
      <c r="E28" s="247">
        <f>IFERROR(('Sim_MIP_Of_(IxI)'!E28/'MIP(IxI)_TFEVP'!E28-1)*100,0)</f>
        <v>-9.9920072216264089E-14</v>
      </c>
      <c r="F28" s="247">
        <f>IFERROR(('Sim_MIP_Of_(IxI)'!F28/'MIP(IxI)_TFEVP'!F28-1)*100,0)</f>
        <v>-3.3306690738754696E-14</v>
      </c>
      <c r="G28" s="247">
        <f>IFERROR(('Sim_MIP_Of_(IxI)'!G28/'MIP(IxI)_TFEVP'!G28-1)*100,0)</f>
        <v>-2.4424906541753444E-13</v>
      </c>
      <c r="H28" s="247">
        <f>IFERROR(('Sim_MIP_Of_(IxI)'!H28/'MIP(IxI)_TFEVP'!H28-1)*100,0)</f>
        <v>-2.2204460492503131E-14</v>
      </c>
      <c r="I28" s="247">
        <f>IFERROR(('Sim_MIP_Of_(IxI)'!I28/'MIP(IxI)_TFEVP'!I28-1)*100,0)</f>
        <v>-4.7739590058881731E-13</v>
      </c>
      <c r="J28" s="247">
        <f>IFERROR(('Sim_MIP_Of_(IxI)'!J28/'MIP(IxI)_TFEVP'!J28-1)*100,0)</f>
        <v>-9.9920072216264089E-14</v>
      </c>
      <c r="K28" s="247">
        <f>IFERROR(('Sim_MIP_Of_(IxI)'!K28/'MIP(IxI)_TFEVP'!K28-1)*100,0)</f>
        <v>-2.2204460492503131E-13</v>
      </c>
      <c r="L28" s="247">
        <f>IFERROR(('Sim_MIP_Of_(IxI)'!L28/'MIP(IxI)_TFEVP'!L28-1)*100,0)</f>
        <v>-1.2212453270876722E-13</v>
      </c>
      <c r="M28" s="247">
        <f>IFERROR(('Sim_MIP_Of_(IxI)'!M28/'MIP(IxI)_TFEVP'!M28-1)*100,0)</f>
        <v>0</v>
      </c>
      <c r="N28" s="247">
        <f>IFERROR(('Sim_MIP_Of_(IxI)'!N28/'MIP(IxI)_TFEVP'!N28-1)*100,0)</f>
        <v>4.4408920985006262E-14</v>
      </c>
      <c r="O28" s="247">
        <f>IFERROR(('Sim_MIP_Of_(IxI)'!O28/'MIP(IxI)_TFEVP'!O28-1)*100,0)</f>
        <v>-2.1094237467877974E-13</v>
      </c>
      <c r="P28" s="247">
        <f>IFERROR(('Sim_MIP_Of_(IxI)'!P28/'MIP(IxI)_TFEVP'!P28-1)*100,0)</f>
        <v>-1.7763568394002505E-13</v>
      </c>
      <c r="Q28" s="247">
        <f>IFERROR(('Sim_MIP_Of_(IxI)'!Q28/'MIP(IxI)_TFEVP'!Q28-1)*100,0)</f>
        <v>-4.2188474935755949E-13</v>
      </c>
      <c r="R28" s="247">
        <f>IFERROR(('Sim_MIP_Of_(IxI)'!R28/'MIP(IxI)_TFEVP'!R28-1)*100,0)</f>
        <v>-4.3298697960381105E-13</v>
      </c>
      <c r="S28" s="247">
        <f>IFERROR(('Sim_MIP_Of_(IxI)'!S28/'MIP(IxI)_TFEVP'!S28-1)*100,0)</f>
        <v>3.3306690738754696E-13</v>
      </c>
      <c r="T28" s="247">
        <f>IFERROR(('Sim_MIP_Of_(IxI)'!T28/'MIP(IxI)_TFEVP'!T28-1)*100,0)</f>
        <v>1.1102230246251565E-13</v>
      </c>
      <c r="U28" s="247">
        <f>IFERROR(('Sim_MIP_Of_(IxI)'!U28/'MIP(IxI)_TFEVP'!U28-1)*100,0)</f>
        <v>1.1102230246251565E-13</v>
      </c>
      <c r="V28" s="247">
        <f>IFERROR(('Sim_MIP_Of_(IxI)'!V28/'MIP(IxI)_TFEVP'!V28-1)*100,0)</f>
        <v>-1.3322676295501878E-13</v>
      </c>
      <c r="W28" s="247">
        <f>IFERROR(('Sim_MIP_Of_(IxI)'!W28/'MIP(IxI)_TFEVP'!W28-1)*100,0)</f>
        <v>1.1102230246251565E-13</v>
      </c>
      <c r="X28" s="247">
        <f>IFERROR(('Sim_MIP_Of_(IxI)'!X28/'MIP(IxI)_TFEVP'!X28-1)*100,0)</f>
        <v>-5.5511151231257827E-14</v>
      </c>
      <c r="Y28" s="247">
        <f>IFERROR(('Sim_MIP_Of_(IxI)'!Y28/'MIP(IxI)_TFEVP'!Y28-1)*100,0)</f>
        <v>-8.8817841970012523E-14</v>
      </c>
      <c r="Z28" s="247">
        <f>IFERROR(('Sim_MIP_Of_(IxI)'!Z28/'MIP(IxI)_TFEVP'!Z28-1)*100,0)</f>
        <v>-1.7763568394002505E-13</v>
      </c>
      <c r="AA28" s="247">
        <f>IFERROR(('Sim_MIP_Of_(IxI)'!AA28/'MIP(IxI)_TFEVP'!AA28-1)*100,0)</f>
        <v>8.8817841970012523E-14</v>
      </c>
      <c r="AB28" s="247">
        <f>IFERROR(('Sim_MIP_Of_(IxI)'!AB28/'MIP(IxI)_TFEVP'!AB28-1)*100,0)</f>
        <v>2.2204460492503131E-14</v>
      </c>
      <c r="AC28" s="247">
        <f>IFERROR(('Sim_MIP_Of_(IxI)'!AC28/'MIP(IxI)_TFEVP'!AC28-1)*100,0)</f>
        <v>-2.2204460492503131E-14</v>
      </c>
      <c r="AD28" s="247">
        <f>IFERROR(('Sim_MIP_Of_(IxI)'!AD28/'MIP(IxI)_TFEVP'!AD28-1)*100,0)</f>
        <v>-2.9976021664879227E-13</v>
      </c>
      <c r="AE28" s="247">
        <f>IFERROR(('Sim_MIP_Of_(IxI)'!AE28/'MIP(IxI)_TFEVP'!AE28-1)*100,0)</f>
        <v>-1.6653345369377348E-13</v>
      </c>
      <c r="AF28" s="247">
        <f>IFERROR(('Sim_MIP_Of_(IxI)'!AF28/'MIP(IxI)_TFEVP'!AF28-1)*100,0)</f>
        <v>-3.5527136788005009E-13</v>
      </c>
      <c r="AG28" s="247">
        <f>IFERROR(('Sim_MIP_Of_(IxI)'!AG28/'MIP(IxI)_TFEVP'!AG28-1)*100,0)</f>
        <v>-3.3306690738754696E-14</v>
      </c>
      <c r="AH28" s="247">
        <f>IFERROR(('Sim_MIP_Of_(IxI)'!AH28/'MIP(IxI)_TFEVP'!AH28-1)*100,0)</f>
        <v>1.5543122344752192E-13</v>
      </c>
      <c r="AI28" s="247">
        <f>IFERROR(('Sim_MIP_Of_(IxI)'!AI28/'MIP(IxI)_TFEVP'!AI28-1)*100,0)</f>
        <v>4.4408920985006262E-14</v>
      </c>
      <c r="AJ28" s="247">
        <f>IFERROR(('Sim_MIP_Of_(IxI)'!AJ28/'MIP(IxI)_TFEVP'!AJ28-1)*100,0)</f>
        <v>0</v>
      </c>
      <c r="AK28" s="247">
        <f>IFERROR(('Sim_MIP_Of_(IxI)'!AK28/'MIP(IxI)_TFEVP'!AK28-1)*100,0)</f>
        <v>-2.4424906541753444E-13</v>
      </c>
      <c r="AL28" s="247">
        <f>IFERROR(('Sim_MIP_Of_(IxI)'!AL28/'MIP(IxI)_TFEVP'!AL28-1)*100,0)</f>
        <v>-2.4424906541753444E-13</v>
      </c>
      <c r="AM28" s="247">
        <f>IFERROR(('Sim_MIP_Of_(IxI)'!AM28/'MIP(IxI)_TFEVP'!AM28-1)*100,0)</f>
        <v>-4.8849813083506888E-13</v>
      </c>
      <c r="AN28" s="247">
        <f>IFERROR(('Sim_MIP_Of_(IxI)'!AN28/'MIP(IxI)_TFEVP'!AN28-1)*100,0)</f>
        <v>-1.1102230246251565E-14</v>
      </c>
      <c r="AO28" s="247">
        <f>IFERROR(('Sim_MIP_Of_(IxI)'!AO28/'MIP(IxI)_TFEVP'!AO28-1)*100,0)</f>
        <v>-1.7763568394002505E-13</v>
      </c>
      <c r="AP28" s="247">
        <f>IFERROR(('Sim_MIP_Of_(IxI)'!AP28/'MIP(IxI)_TFEVP'!AP28-1)*100,0)</f>
        <v>-9.9920072216264089E-14</v>
      </c>
      <c r="AQ28" s="247">
        <f>IFERROR(('Sim_MIP_Of_(IxI)'!AQ28/'MIP(IxI)_TFEVP'!AQ28-1)*100,0)</f>
        <v>-1.5543122344752192E-13</v>
      </c>
      <c r="AR28" s="247">
        <f>IFERROR(('Sim_MIP_Of_(IxI)'!AR28/'MIP(IxI)_TFEVP'!AR28-1)*100,0)</f>
        <v>-2.2204460492503131E-13</v>
      </c>
      <c r="AS28" s="247">
        <f>IFERROR(('Sim_MIP_Of_(IxI)'!AS28/'MIP(IxI)_TFEVP'!AS28-1)*100,0)</f>
        <v>1.3322676295501878E-13</v>
      </c>
      <c r="AT28" s="247">
        <f>IFERROR(('Sim_MIP_Of_(IxI)'!AT28/'MIP(IxI)_TFEVP'!AT28-1)*100,0)</f>
        <v>-4.4408920985006262E-14</v>
      </c>
      <c r="AU28" s="247">
        <f>IFERROR(('Sim_MIP_Of_(IxI)'!AU28/'MIP(IxI)_TFEVP'!AU28-1)*100,0)</f>
        <v>-3.7747582837255322E-13</v>
      </c>
      <c r="AV28" s="247">
        <f>IFERROR(('Sim_MIP_Of_(IxI)'!AV28/'MIP(IxI)_TFEVP'!AV28-1)*100,0)</f>
        <v>6.6613381477509392E-14</v>
      </c>
      <c r="AW28" s="247">
        <f>IFERROR(('Sim_MIP_Of_(IxI)'!AW28/'MIP(IxI)_TFEVP'!AW28-1)*100,0)</f>
        <v>-4.2188474935755949E-13</v>
      </c>
      <c r="AX28" s="247">
        <f>IFERROR(('Sim_MIP_Of_(IxI)'!AX28/'MIP(IxI)_TFEVP'!AX28-1)*100,0)</f>
        <v>-1.1102230246251565E-13</v>
      </c>
      <c r="AY28" s="247">
        <f>IFERROR(('Sim_MIP_Of_(IxI)'!AY28/'MIP(IxI)_TFEVP'!AY28-1)*100,0)</f>
        <v>0</v>
      </c>
      <c r="AZ28" s="247">
        <f>IFERROR(('Sim_MIP_Of_(IxI)'!AZ28/'MIP(IxI)_TFEVP'!AZ28-1)*100,0)</f>
        <v>-1.7763568394002505E-13</v>
      </c>
      <c r="BA28" s="247">
        <f>IFERROR(('Sim_MIP_Of_(IxI)'!BA28/'MIP(IxI)_TFEVP'!BA28-1)*100,0)</f>
        <v>-4.3298697960381105E-13</v>
      </c>
      <c r="BB28" s="247">
        <f>IFERROR(('Sim_MIP_Of_(IxI)'!BB28/'MIP(IxI)_TFEVP'!BB28-1)*100,0)</f>
        <v>-6.6613381477509392E-14</v>
      </c>
      <c r="BC28" s="247">
        <f>IFERROR(('Sim_MIP_Of_(IxI)'!BC28/'MIP(IxI)_TFEVP'!BC28-1)*100,0)</f>
        <v>-6.6613381477509392E-14</v>
      </c>
      <c r="BD28" s="247">
        <f>IFERROR(('Sim_MIP_Of_(IxI)'!BD28/'MIP(IxI)_TFEVP'!BD28-1)*100,0)</f>
        <v>-7.7715611723760958E-14</v>
      </c>
      <c r="BE28" s="247">
        <f>IFERROR(('Sim_MIP_Of_(IxI)'!BE28/'MIP(IxI)_TFEVP'!BE28-1)*100,0)</f>
        <v>4.4408920985006262E-14</v>
      </c>
      <c r="BF28" s="247">
        <f>IFERROR(('Sim_MIP_Of_(IxI)'!BF28/'MIP(IxI)_TFEVP'!BF28-1)*100,0)</f>
        <v>-2.1094237467877974E-13</v>
      </c>
      <c r="BG28" s="247">
        <f>IFERROR(('Sim_MIP_Of_(IxI)'!BG28/'MIP(IxI)_TFEVP'!BG28-1)*100,0)</f>
        <v>-8.8817841970012523E-14</v>
      </c>
      <c r="BH28" s="247">
        <f>IFERROR(('Sim_MIP_Of_(IxI)'!BH28/'MIP(IxI)_TFEVP'!BH28-1)*100,0)</f>
        <v>2.2204460492503131E-14</v>
      </c>
      <c r="BI28" s="247">
        <f>IFERROR(('Sim_MIP_Of_(IxI)'!BI28/'MIP(IxI)_TFEVP'!BI28-1)*100,0)</f>
        <v>-1.2212453270876722E-13</v>
      </c>
      <c r="BJ28" s="247">
        <f>IFERROR(('Sim_MIP_Of_(IxI)'!BJ28/'MIP(IxI)_TFEVP'!BJ28-1)*100,0)</f>
        <v>4.4408920985006262E-14</v>
      </c>
      <c r="BK28" s="247">
        <f>IFERROR(('Sim_MIP_Of_(IxI)'!BK28/'MIP(IxI)_TFEVP'!BK28-1)*100,0)</f>
        <v>2.2204460492503131E-14</v>
      </c>
      <c r="BL28" s="247">
        <f>IFERROR(('Sim_MIP_Of_(IxI)'!BL28/'MIP(IxI)_TFEVP'!BL28-1)*100,0)</f>
        <v>-3.5527136788005009E-13</v>
      </c>
      <c r="BM28" s="247">
        <f>IFERROR(('Sim_MIP_Of_(IxI)'!BM28/'MIP(IxI)_TFEVP'!BM28-1)*100,0)</f>
        <v>1.1102230246251565E-13</v>
      </c>
      <c r="BN28" s="247">
        <f>IFERROR(('Sim_MIP_Of_(IxI)'!BN28/'MIP(IxI)_TFEVP'!BN28-1)*100,0)</f>
        <v>-4.4408920985006262E-14</v>
      </c>
      <c r="BO28" s="247">
        <f>IFERROR(('Sim_MIP_Of_(IxI)'!BO28/'MIP(IxI)_TFEVP'!BO28-1)*100,0)</f>
        <v>-1.1102230246251565E-13</v>
      </c>
      <c r="BP28" s="247">
        <f>IFERROR(('Sim_MIP_Of_(IxI)'!BP28/'MIP(IxI)_TFEVP'!BP28-1)*100,0)</f>
        <v>-4.1078251911130792E-13</v>
      </c>
      <c r="BQ28" s="247">
        <f>IFERROR(('Sim_MIP_Of_(IxI)'!BQ28/'MIP(IxI)_TFEVP'!BQ28-1)*100,0)</f>
        <v>6.6613381477509392E-14</v>
      </c>
      <c r="BR28" s="247">
        <f>IFERROR(('Sim_MIP_Of_(IxI)'!BR28/'MIP(IxI)_TFEVP'!BR28-1)*100,0)</f>
        <v>-1.5543122344752192E-13</v>
      </c>
      <c r="BS28" s="247">
        <f>IFERROR(('Sim_MIP_Of_(IxI)'!BS28/'MIP(IxI)_TFEVP'!BS28-1)*100,0)</f>
        <v>1.5543122344752192E-13</v>
      </c>
      <c r="BT28" s="247">
        <f>IFERROR(('Sim_MIP_Of_(IxI)'!BT28/'MIP(IxI)_TFEVP'!BT28-1)*100,0)</f>
        <v>-3.5527136788005009E-13</v>
      </c>
      <c r="BU28" s="247">
        <f>IFERROR(('Sim_MIP_Of_(IxI)'!BU28/'MIP(IxI)_TFEVP'!BU28-1)*100,0)</f>
        <v>-7.7715611723760958E-14</v>
      </c>
      <c r="BV28" s="247">
        <f>IFERROR(('Sim_MIP_Of_(IxI)'!BV28/'MIP(IxI)_TFEVP'!BV28-1)*100,0)</f>
        <v>-2.2204460492503131E-13</v>
      </c>
      <c r="BW28" s="247">
        <f>IFERROR(('Sim_MIP_Of_(IxI)'!BW28/'MIP(IxI)_TFEVP'!BW28-1)*100,0)</f>
        <v>-2.886579864025407E-13</v>
      </c>
      <c r="BX28" s="247">
        <f>IFERROR(('Sim_MIP_Of_(IxI)'!BX28/'MIP(IxI)_TFEVP'!BX28-1)*100,0)</f>
        <v>-2.9976021664879227E-13</v>
      </c>
      <c r="BY28" s="247">
        <f>IFERROR(('Sim_MIP_Of_(IxI)'!BY28/'MIP(IxI)_TFEVP'!BY28-1)*100,0)</f>
        <v>-4.1078251911130792E-13</v>
      </c>
      <c r="BZ28" s="247">
        <f>IFERROR(('Sim_MIP_Of_(IxI)'!BZ28/'MIP(IxI)_TFEVP'!BZ28-1)*100,0)</f>
        <v>-4.4408920985006262E-14</v>
      </c>
      <c r="CA28" s="265">
        <f>IFERROR(('Sim_MIP_Of_(IxI)'!CA28/'MIP(IxI)_TFEVP'!CA28-1)*100,0)</f>
        <v>0</v>
      </c>
      <c r="CB28" s="256">
        <f>IFERROR(('Sim_MIP_Of_(IxI)'!CB28/'MIP(IxI)_TFEVP'!CB28-1)*100,0)</f>
        <v>-1.5543122344752192E-13</v>
      </c>
      <c r="CC28" s="246">
        <f>IFERROR(('Sim_MIP_Of_(IxI)'!CC28/'MIP(IxI)_TFEVP'!CC28-1)*100,0)</f>
        <v>-4.4408920985006262E-14</v>
      </c>
      <c r="CD28" s="247">
        <f>IFERROR(('Sim_MIP_Of_(IxI)'!CD28/'MIP(IxI)_TFEVP'!CD28-1)*100,0)</f>
        <v>0</v>
      </c>
      <c r="CE28" s="247">
        <f>IFERROR(('Sim_MIP_Of_(IxI)'!CE28/'MIP(IxI)_TFEVP'!CE28-1)*100,0)</f>
        <v>0</v>
      </c>
      <c r="CF28" s="247">
        <f>IFERROR(('Sim_MIP_Of_(IxI)'!CF28/'MIP(IxI)_TFEVP'!CF28-1)*100,0)</f>
        <v>-6.6613381477509392E-14</v>
      </c>
      <c r="CG28" s="247">
        <f>IFERROR(('Sim_MIP_Of_(IxI)'!CG28/'MIP(IxI)_TFEVP'!CG28-1)*100,0)</f>
        <v>-1.7763568394002505E-13</v>
      </c>
      <c r="CH28" s="248">
        <f>IFERROR(('Sim_MIP_Of_(IxI)'!CH28/'MIP(IxI)_TFEVP'!CH28-1)*100,0)</f>
        <v>2.2204460492503131E-13</v>
      </c>
      <c r="CI28" s="279">
        <f>IFERROR(('Sim_MIP_Of_(IxI)'!CI28/'MIP(IxI)_TFEVP'!CI28-1)*100,0)</f>
        <v>-3.3306690738754696E-14</v>
      </c>
    </row>
    <row r="29" spans="1:87" ht="19.5" x14ac:dyDescent="0.25">
      <c r="A29" s="30"/>
      <c r="B29" s="42" t="s">
        <v>20</v>
      </c>
      <c r="C29" s="43" t="s">
        <v>131</v>
      </c>
      <c r="D29" s="246">
        <f>IFERROR(('Sim_MIP_Of_(IxI)'!D29/'MIP(IxI)_TFEVP'!D29-1)*100,0)</f>
        <v>6.6613381477509392E-14</v>
      </c>
      <c r="E29" s="247">
        <f>IFERROR(('Sim_MIP_Of_(IxI)'!E29/'MIP(IxI)_TFEVP'!E29-1)*100,0)</f>
        <v>6.6613381477509392E-14</v>
      </c>
      <c r="F29" s="247">
        <f>IFERROR(('Sim_MIP_Of_(IxI)'!F29/'MIP(IxI)_TFEVP'!F29-1)*100,0)</f>
        <v>-1.9984014443252818E-13</v>
      </c>
      <c r="G29" s="247">
        <f>IFERROR(('Sim_MIP_Of_(IxI)'!G29/'MIP(IxI)_TFEVP'!G29-1)*100,0)</f>
        <v>8.8817841970012523E-14</v>
      </c>
      <c r="H29" s="247">
        <f>IFERROR(('Sim_MIP_Of_(IxI)'!H29/'MIP(IxI)_TFEVP'!H29-1)*100,0)</f>
        <v>6.6613381477509392E-14</v>
      </c>
      <c r="I29" s="247">
        <f>IFERROR(('Sim_MIP_Of_(IxI)'!I29/'MIP(IxI)_TFEVP'!I29-1)*100,0)</f>
        <v>6.6613381477509392E-14</v>
      </c>
      <c r="J29" s="247">
        <f>IFERROR(('Sim_MIP_Of_(IxI)'!J29/'MIP(IxI)_TFEVP'!J29-1)*100,0)</f>
        <v>3.1086244689504383E-13</v>
      </c>
      <c r="K29" s="247">
        <f>IFERROR(('Sim_MIP_Of_(IxI)'!K29/'MIP(IxI)_TFEVP'!K29-1)*100,0)</f>
        <v>-1.4432899320127035E-13</v>
      </c>
      <c r="L29" s="247">
        <f>IFERROR(('Sim_MIP_Of_(IxI)'!L29/'MIP(IxI)_TFEVP'!L29-1)*100,0)</f>
        <v>2.6645352591003757E-13</v>
      </c>
      <c r="M29" s="247">
        <f>IFERROR(('Sim_MIP_Of_(IxI)'!M29/'MIP(IxI)_TFEVP'!M29-1)*100,0)</f>
        <v>1.5543122344752192E-13</v>
      </c>
      <c r="N29" s="247">
        <f>IFERROR(('Sim_MIP_Of_(IxI)'!N29/'MIP(IxI)_TFEVP'!N29-1)*100,0)</f>
        <v>8.8817841970012523E-14</v>
      </c>
      <c r="O29" s="247">
        <f>IFERROR(('Sim_MIP_Of_(IxI)'!O29/'MIP(IxI)_TFEVP'!O29-1)*100,0)</f>
        <v>2.886579864025407E-13</v>
      </c>
      <c r="P29" s="247">
        <f>IFERROR(('Sim_MIP_Of_(IxI)'!P29/'MIP(IxI)_TFEVP'!P29-1)*100,0)</f>
        <v>-7.7715611723760958E-14</v>
      </c>
      <c r="Q29" s="247">
        <f>IFERROR(('Sim_MIP_Of_(IxI)'!Q29/'MIP(IxI)_TFEVP'!Q29-1)*100,0)</f>
        <v>3.1086244689504383E-13</v>
      </c>
      <c r="R29" s="247">
        <f>IFERROR(('Sim_MIP_Of_(IxI)'!R29/'MIP(IxI)_TFEVP'!R29-1)*100,0)</f>
        <v>4.4408920985006262E-14</v>
      </c>
      <c r="S29" s="247">
        <f>IFERROR(('Sim_MIP_Of_(IxI)'!S29/'MIP(IxI)_TFEVP'!S29-1)*100,0)</f>
        <v>3.1086244689504383E-13</v>
      </c>
      <c r="T29" s="247">
        <f>IFERROR(('Sim_MIP_Of_(IxI)'!T29/'MIP(IxI)_TFEVP'!T29-1)*100,0)</f>
        <v>3.7747582837255322E-13</v>
      </c>
      <c r="U29" s="247">
        <f>IFERROR(('Sim_MIP_Of_(IxI)'!U29/'MIP(IxI)_TFEVP'!U29-1)*100,0)</f>
        <v>-8.8817841970012523E-14</v>
      </c>
      <c r="V29" s="247">
        <f>IFERROR(('Sim_MIP_Of_(IxI)'!V29/'MIP(IxI)_TFEVP'!V29-1)*100,0)</f>
        <v>-1.1102230246251565E-14</v>
      </c>
      <c r="W29" s="247">
        <f>IFERROR(('Sim_MIP_Of_(IxI)'!W29/'MIP(IxI)_TFEVP'!W29-1)*100,0)</f>
        <v>3.9968028886505635E-13</v>
      </c>
      <c r="X29" s="247">
        <f>IFERROR(('Sim_MIP_Of_(IxI)'!X29/'MIP(IxI)_TFEVP'!X29-1)*100,0)</f>
        <v>-3.6637359812630166E-13</v>
      </c>
      <c r="Y29" s="247">
        <f>IFERROR(('Sim_MIP_Of_(IxI)'!Y29/'MIP(IxI)_TFEVP'!Y29-1)*100,0)</f>
        <v>-2.55351295663786E-13</v>
      </c>
      <c r="Z29" s="247">
        <f>IFERROR(('Sim_MIP_Of_(IxI)'!Z29/'MIP(IxI)_TFEVP'!Z29-1)*100,0)</f>
        <v>8.8817841970012523E-14</v>
      </c>
      <c r="AA29" s="247">
        <f>IFERROR(('Sim_MIP_Of_(IxI)'!AA29/'MIP(IxI)_TFEVP'!AA29-1)*100,0)</f>
        <v>4.6629367034256575E-13</v>
      </c>
      <c r="AB29" s="247">
        <f>IFERROR(('Sim_MIP_Of_(IxI)'!AB29/'MIP(IxI)_TFEVP'!AB29-1)*100,0)</f>
        <v>-4.4408920985006262E-14</v>
      </c>
      <c r="AC29" s="247">
        <f>IFERROR(('Sim_MIP_Of_(IxI)'!AC29/'MIP(IxI)_TFEVP'!AC29-1)*100,0)</f>
        <v>2.2204460492503131E-14</v>
      </c>
      <c r="AD29" s="247">
        <f>IFERROR(('Sim_MIP_Of_(IxI)'!AD29/'MIP(IxI)_TFEVP'!AD29-1)*100,0)</f>
        <v>-1.4432899320127035E-13</v>
      </c>
      <c r="AE29" s="247">
        <f>IFERROR(('Sim_MIP_Of_(IxI)'!AE29/'MIP(IxI)_TFEVP'!AE29-1)*100,0)</f>
        <v>-1.7763568394002505E-13</v>
      </c>
      <c r="AF29" s="247">
        <f>IFERROR(('Sim_MIP_Of_(IxI)'!AF29/'MIP(IxI)_TFEVP'!AF29-1)*100,0)</f>
        <v>-8.8817841970012523E-14</v>
      </c>
      <c r="AG29" s="247">
        <f>IFERROR(('Sim_MIP_Of_(IxI)'!AG29/'MIP(IxI)_TFEVP'!AG29-1)*100,0)</f>
        <v>4.4408920985006262E-13</v>
      </c>
      <c r="AH29" s="247">
        <f>IFERROR(('Sim_MIP_Of_(IxI)'!AH29/'MIP(IxI)_TFEVP'!AH29-1)*100,0)</f>
        <v>4.4408920985006262E-14</v>
      </c>
      <c r="AI29" s="247">
        <f>IFERROR(('Sim_MIP_Of_(IxI)'!AI29/'MIP(IxI)_TFEVP'!AI29-1)*100,0)</f>
        <v>2.6645352591003757E-13</v>
      </c>
      <c r="AJ29" s="247">
        <f>IFERROR(('Sim_MIP_Of_(IxI)'!AJ29/'MIP(IxI)_TFEVP'!AJ29-1)*100,0)</f>
        <v>0</v>
      </c>
      <c r="AK29" s="247">
        <f>IFERROR(('Sim_MIP_Of_(IxI)'!AK29/'MIP(IxI)_TFEVP'!AK29-1)*100,0)</f>
        <v>-2.2204460492503131E-14</v>
      </c>
      <c r="AL29" s="247">
        <f>IFERROR(('Sim_MIP_Of_(IxI)'!AL29/'MIP(IxI)_TFEVP'!AL29-1)*100,0)</f>
        <v>-5.5511151231257827E-14</v>
      </c>
      <c r="AM29" s="247">
        <f>IFERROR(('Sim_MIP_Of_(IxI)'!AM29/'MIP(IxI)_TFEVP'!AM29-1)*100,0)</f>
        <v>1.1102230246251565E-13</v>
      </c>
      <c r="AN29" s="247">
        <f>IFERROR(('Sim_MIP_Of_(IxI)'!AN29/'MIP(IxI)_TFEVP'!AN29-1)*100,0)</f>
        <v>8.8817841970012523E-14</v>
      </c>
      <c r="AO29" s="247">
        <f>IFERROR(('Sim_MIP_Of_(IxI)'!AO29/'MIP(IxI)_TFEVP'!AO29-1)*100,0)</f>
        <v>2.2204460492503131E-14</v>
      </c>
      <c r="AP29" s="247">
        <f>IFERROR(('Sim_MIP_Of_(IxI)'!AP29/'MIP(IxI)_TFEVP'!AP29-1)*100,0)</f>
        <v>3.3306690738754696E-13</v>
      </c>
      <c r="AQ29" s="247">
        <f>IFERROR(('Sim_MIP_Of_(IxI)'!AQ29/'MIP(IxI)_TFEVP'!AQ29-1)*100,0)</f>
        <v>2.2204460492503131E-13</v>
      </c>
      <c r="AR29" s="247">
        <f>IFERROR(('Sim_MIP_Of_(IxI)'!AR29/'MIP(IxI)_TFEVP'!AR29-1)*100,0)</f>
        <v>2.886579864025407E-13</v>
      </c>
      <c r="AS29" s="247">
        <f>IFERROR(('Sim_MIP_Of_(IxI)'!AS29/'MIP(IxI)_TFEVP'!AS29-1)*100,0)</f>
        <v>1.9984014443252818E-13</v>
      </c>
      <c r="AT29" s="247">
        <f>IFERROR(('Sim_MIP_Of_(IxI)'!AT29/'MIP(IxI)_TFEVP'!AT29-1)*100,0)</f>
        <v>-6.6613381477509392E-14</v>
      </c>
      <c r="AU29" s="247">
        <f>IFERROR(('Sim_MIP_Of_(IxI)'!AU29/'MIP(IxI)_TFEVP'!AU29-1)*100,0)</f>
        <v>1.5543122344752192E-13</v>
      </c>
      <c r="AV29" s="247">
        <f>IFERROR(('Sim_MIP_Of_(IxI)'!AV29/'MIP(IxI)_TFEVP'!AV29-1)*100,0)</f>
        <v>3.3306690738754696E-13</v>
      </c>
      <c r="AW29" s="247">
        <f>IFERROR(('Sim_MIP_Of_(IxI)'!AW29/'MIP(IxI)_TFEVP'!AW29-1)*100,0)</f>
        <v>8.8817841970012523E-14</v>
      </c>
      <c r="AX29" s="247">
        <f>IFERROR(('Sim_MIP_Of_(IxI)'!AX29/'MIP(IxI)_TFEVP'!AX29-1)*100,0)</f>
        <v>2.2204460492503131E-13</v>
      </c>
      <c r="AY29" s="247">
        <f>IFERROR(('Sim_MIP_Of_(IxI)'!AY29/'MIP(IxI)_TFEVP'!AY29-1)*100,0)</f>
        <v>2.2204460492503131E-13</v>
      </c>
      <c r="AZ29" s="247">
        <f>IFERROR(('Sim_MIP_Of_(IxI)'!AZ29/'MIP(IxI)_TFEVP'!AZ29-1)*100,0)</f>
        <v>-9.9920072216264089E-14</v>
      </c>
      <c r="BA29" s="247">
        <f>IFERROR(('Sim_MIP_Of_(IxI)'!BA29/'MIP(IxI)_TFEVP'!BA29-1)*100,0)</f>
        <v>-5.5511151231257827E-14</v>
      </c>
      <c r="BB29" s="247">
        <f>IFERROR(('Sim_MIP_Of_(IxI)'!BB29/'MIP(IxI)_TFEVP'!BB29-1)*100,0)</f>
        <v>4.8849813083506888E-13</v>
      </c>
      <c r="BC29" s="247">
        <f>IFERROR(('Sim_MIP_Of_(IxI)'!BC29/'MIP(IxI)_TFEVP'!BC29-1)*100,0)</f>
        <v>2.2204460492503131E-14</v>
      </c>
      <c r="BD29" s="247">
        <f>IFERROR(('Sim_MIP_Of_(IxI)'!BD29/'MIP(IxI)_TFEVP'!BD29-1)*100,0)</f>
        <v>4.6629367034256575E-13</v>
      </c>
      <c r="BE29" s="247">
        <f>IFERROR(('Sim_MIP_Of_(IxI)'!BE29/'MIP(IxI)_TFEVP'!BE29-1)*100,0)</f>
        <v>5.3290705182007514E-13</v>
      </c>
      <c r="BF29" s="247">
        <f>IFERROR(('Sim_MIP_Of_(IxI)'!BF29/'MIP(IxI)_TFEVP'!BF29-1)*100,0)</f>
        <v>8.8817841970012523E-14</v>
      </c>
      <c r="BG29" s="247">
        <f>IFERROR(('Sim_MIP_Of_(IxI)'!BG29/'MIP(IxI)_TFEVP'!BG29-1)*100,0)</f>
        <v>5.773159728050814E-13</v>
      </c>
      <c r="BH29" s="247">
        <f>IFERROR(('Sim_MIP_Of_(IxI)'!BH29/'MIP(IxI)_TFEVP'!BH29-1)*100,0)</f>
        <v>2.6645352591003757E-13</v>
      </c>
      <c r="BI29" s="247">
        <f>IFERROR(('Sim_MIP_Of_(IxI)'!BI29/'MIP(IxI)_TFEVP'!BI29-1)*100,0)</f>
        <v>-4.4408920985006262E-14</v>
      </c>
      <c r="BJ29" s="247">
        <f>IFERROR(('Sim_MIP_Of_(IxI)'!BJ29/'MIP(IxI)_TFEVP'!BJ29-1)*100,0)</f>
        <v>4.6629367034256575E-13</v>
      </c>
      <c r="BK29" s="247">
        <f>IFERROR(('Sim_MIP_Of_(IxI)'!BK29/'MIP(IxI)_TFEVP'!BK29-1)*100,0)</f>
        <v>-2.2204460492503131E-14</v>
      </c>
      <c r="BL29" s="247">
        <f>IFERROR(('Sim_MIP_Of_(IxI)'!BL29/'MIP(IxI)_TFEVP'!BL29-1)*100,0)</f>
        <v>-1.7763568394002505E-13</v>
      </c>
      <c r="BM29" s="247">
        <f>IFERROR(('Sim_MIP_Of_(IxI)'!BM29/'MIP(IxI)_TFEVP'!BM29-1)*100,0)</f>
        <v>-4.4408920985006262E-14</v>
      </c>
      <c r="BN29" s="247">
        <f>IFERROR(('Sim_MIP_Of_(IxI)'!BN29/'MIP(IxI)_TFEVP'!BN29-1)*100,0)</f>
        <v>2.4424906541753444E-13</v>
      </c>
      <c r="BO29" s="247">
        <f>IFERROR(('Sim_MIP_Of_(IxI)'!BO29/'MIP(IxI)_TFEVP'!BO29-1)*100,0)</f>
        <v>1.1102230246251565E-13</v>
      </c>
      <c r="BP29" s="247">
        <f>IFERROR(('Sim_MIP_Of_(IxI)'!BP29/'MIP(IxI)_TFEVP'!BP29-1)*100,0)</f>
        <v>2.4424906541753444E-13</v>
      </c>
      <c r="BQ29" s="247">
        <f>IFERROR(('Sim_MIP_Of_(IxI)'!BQ29/'MIP(IxI)_TFEVP'!BQ29-1)*100,0)</f>
        <v>1.1102230246251565E-13</v>
      </c>
      <c r="BR29" s="247">
        <f>IFERROR(('Sim_MIP_Of_(IxI)'!BR29/'MIP(IxI)_TFEVP'!BR29-1)*100,0)</f>
        <v>4.4408920985006262E-14</v>
      </c>
      <c r="BS29" s="247">
        <f>IFERROR(('Sim_MIP_Of_(IxI)'!BS29/'MIP(IxI)_TFEVP'!BS29-1)*100,0)</f>
        <v>-3.3306690738754696E-14</v>
      </c>
      <c r="BT29" s="247">
        <f>IFERROR(('Sim_MIP_Of_(IxI)'!BT29/'MIP(IxI)_TFEVP'!BT29-1)*100,0)</f>
        <v>1.5543122344752192E-13</v>
      </c>
      <c r="BU29" s="247">
        <f>IFERROR(('Sim_MIP_Of_(IxI)'!BU29/'MIP(IxI)_TFEVP'!BU29-1)*100,0)</f>
        <v>-6.6613381477509392E-14</v>
      </c>
      <c r="BV29" s="247">
        <f>IFERROR(('Sim_MIP_Of_(IxI)'!BV29/'MIP(IxI)_TFEVP'!BV29-1)*100,0)</f>
        <v>6.2172489379008766E-13</v>
      </c>
      <c r="BW29" s="247">
        <f>IFERROR(('Sim_MIP_Of_(IxI)'!BW29/'MIP(IxI)_TFEVP'!BW29-1)*100,0)</f>
        <v>8.8817841970012523E-14</v>
      </c>
      <c r="BX29" s="247">
        <f>IFERROR(('Sim_MIP_Of_(IxI)'!BX29/'MIP(IxI)_TFEVP'!BX29-1)*100,0)</f>
        <v>0</v>
      </c>
      <c r="BY29" s="247">
        <f>IFERROR(('Sim_MIP_Of_(IxI)'!BY29/'MIP(IxI)_TFEVP'!BY29-1)*100,0)</f>
        <v>2.2204460492503131E-13</v>
      </c>
      <c r="BZ29" s="247">
        <f>IFERROR(('Sim_MIP_Of_(IxI)'!BZ29/'MIP(IxI)_TFEVP'!BZ29-1)*100,0)</f>
        <v>1.3322676295501878E-13</v>
      </c>
      <c r="CA29" s="265">
        <f>IFERROR(('Sim_MIP_Of_(IxI)'!CA29/'MIP(IxI)_TFEVP'!CA29-1)*100,0)</f>
        <v>0</v>
      </c>
      <c r="CB29" s="256">
        <f>IFERROR(('Sim_MIP_Of_(IxI)'!CB29/'MIP(IxI)_TFEVP'!CB29-1)*100,0)</f>
        <v>-8.8817841970012523E-14</v>
      </c>
      <c r="CC29" s="246">
        <f>IFERROR(('Sim_MIP_Of_(IxI)'!CC29/'MIP(IxI)_TFEVP'!CC29-1)*100,0)</f>
        <v>2.4424906541753444E-13</v>
      </c>
      <c r="CD29" s="247">
        <f>IFERROR(('Sim_MIP_Of_(IxI)'!CD29/'MIP(IxI)_TFEVP'!CD29-1)*100,0)</f>
        <v>0</v>
      </c>
      <c r="CE29" s="247">
        <f>IFERROR(('Sim_MIP_Of_(IxI)'!CE29/'MIP(IxI)_TFEVP'!CE29-1)*100,0)</f>
        <v>0</v>
      </c>
      <c r="CF29" s="247">
        <f>IFERROR(('Sim_MIP_Of_(IxI)'!CF29/'MIP(IxI)_TFEVP'!CF29-1)*100,0)</f>
        <v>1.7763568394002505E-13</v>
      </c>
      <c r="CG29" s="247">
        <f>IFERROR(('Sim_MIP_Of_(IxI)'!CG29/'MIP(IxI)_TFEVP'!CG29-1)*100,0)</f>
        <v>-1.3322676295501878E-13</v>
      </c>
      <c r="CH29" s="248">
        <f>IFERROR(('Sim_MIP_Of_(IxI)'!CH29/'MIP(IxI)_TFEVP'!CH29-1)*100,0)</f>
        <v>-1.1102230246251565E-13</v>
      </c>
      <c r="CI29" s="279">
        <f>IFERROR(('Sim_MIP_Of_(IxI)'!CI29/'MIP(IxI)_TFEVP'!CI29-1)*100,0)</f>
        <v>4.4408920985006262E-14</v>
      </c>
    </row>
    <row r="30" spans="1:87" ht="19.5" x14ac:dyDescent="0.25">
      <c r="A30" s="30"/>
      <c r="B30" s="42" t="s">
        <v>21</v>
      </c>
      <c r="C30" s="43" t="s">
        <v>132</v>
      </c>
      <c r="D30" s="246">
        <f>IFERROR(('Sim_MIP_Of_(IxI)'!D30/'MIP(IxI)_TFEVP'!D30-1)*100,0)</f>
        <v>4.4408920985006262E-14</v>
      </c>
      <c r="E30" s="247">
        <f>IFERROR(('Sim_MIP_Of_(IxI)'!E30/'MIP(IxI)_TFEVP'!E30-1)*100,0)</f>
        <v>-1.1102230246251565E-14</v>
      </c>
      <c r="F30" s="247">
        <f>IFERROR(('Sim_MIP_Of_(IxI)'!F30/'MIP(IxI)_TFEVP'!F30-1)*100,0)</f>
        <v>-3.6637359812630166E-13</v>
      </c>
      <c r="G30" s="247">
        <f>IFERROR(('Sim_MIP_Of_(IxI)'!G30/'MIP(IxI)_TFEVP'!G30-1)*100,0)</f>
        <v>-1.2212453270876722E-13</v>
      </c>
      <c r="H30" s="247">
        <f>IFERROR(('Sim_MIP_Of_(IxI)'!H30/'MIP(IxI)_TFEVP'!H30-1)*100,0)</f>
        <v>-4.4408920985006262E-14</v>
      </c>
      <c r="I30" s="247">
        <f>IFERROR(('Sim_MIP_Of_(IxI)'!I30/'MIP(IxI)_TFEVP'!I30-1)*100,0)</f>
        <v>-3.8857805861880479E-13</v>
      </c>
      <c r="J30" s="247">
        <f>IFERROR(('Sim_MIP_Of_(IxI)'!J30/'MIP(IxI)_TFEVP'!J30-1)*100,0)</f>
        <v>2.4424906541753444E-13</v>
      </c>
      <c r="K30" s="247">
        <f>IFERROR(('Sim_MIP_Of_(IxI)'!K30/'MIP(IxI)_TFEVP'!K30-1)*100,0)</f>
        <v>-1.3322676295501878E-13</v>
      </c>
      <c r="L30" s="247">
        <f>IFERROR(('Sim_MIP_Of_(IxI)'!L30/'MIP(IxI)_TFEVP'!L30-1)*100,0)</f>
        <v>3.7747582837255322E-13</v>
      </c>
      <c r="M30" s="247">
        <f>IFERROR(('Sim_MIP_Of_(IxI)'!M30/'MIP(IxI)_TFEVP'!M30-1)*100,0)</f>
        <v>7.3274719625260332E-13</v>
      </c>
      <c r="N30" s="247">
        <f>IFERROR(('Sim_MIP_Of_(IxI)'!N30/'MIP(IxI)_TFEVP'!N30-1)*100,0)</f>
        <v>-6.6613381477509392E-14</v>
      </c>
      <c r="O30" s="247">
        <f>IFERROR(('Sim_MIP_Of_(IxI)'!O30/'MIP(IxI)_TFEVP'!O30-1)*100,0)</f>
        <v>-5.5511151231257827E-14</v>
      </c>
      <c r="P30" s="247">
        <f>IFERROR(('Sim_MIP_Of_(IxI)'!P30/'MIP(IxI)_TFEVP'!P30-1)*100,0)</f>
        <v>1.5543122344752192E-13</v>
      </c>
      <c r="Q30" s="247">
        <f>IFERROR(('Sim_MIP_Of_(IxI)'!Q30/'MIP(IxI)_TFEVP'!Q30-1)*100,0)</f>
        <v>1.7763568394002505E-13</v>
      </c>
      <c r="R30" s="247">
        <f>IFERROR(('Sim_MIP_Of_(IxI)'!R30/'MIP(IxI)_TFEVP'!R30-1)*100,0)</f>
        <v>1.5543122344752192E-13</v>
      </c>
      <c r="S30" s="247">
        <f>IFERROR(('Sim_MIP_Of_(IxI)'!S30/'MIP(IxI)_TFEVP'!S30-1)*100,0)</f>
        <v>4.4408920985006262E-14</v>
      </c>
      <c r="T30" s="247">
        <f>IFERROR(('Sim_MIP_Of_(IxI)'!T30/'MIP(IxI)_TFEVP'!T30-1)*100,0)</f>
        <v>-9.9920072216264089E-14</v>
      </c>
      <c r="U30" s="247">
        <f>IFERROR(('Sim_MIP_Of_(IxI)'!U30/'MIP(IxI)_TFEVP'!U30-1)*100,0)</f>
        <v>1.7763568394002505E-13</v>
      </c>
      <c r="V30" s="247">
        <f>IFERROR(('Sim_MIP_Of_(IxI)'!V30/'MIP(IxI)_TFEVP'!V30-1)*100,0)</f>
        <v>6.6613381477509392E-14</v>
      </c>
      <c r="W30" s="247">
        <f>IFERROR(('Sim_MIP_Of_(IxI)'!W30/'MIP(IxI)_TFEVP'!W30-1)*100,0)</f>
        <v>1.5543122344752192E-13</v>
      </c>
      <c r="X30" s="247">
        <f>IFERROR(('Sim_MIP_Of_(IxI)'!X30/'MIP(IxI)_TFEVP'!X30-1)*100,0)</f>
        <v>8.8817841970012523E-14</v>
      </c>
      <c r="Y30" s="247">
        <f>IFERROR(('Sim_MIP_Of_(IxI)'!Y30/'MIP(IxI)_TFEVP'!Y30-1)*100,0)</f>
        <v>1.9984014443252818E-13</v>
      </c>
      <c r="Z30" s="247">
        <f>IFERROR(('Sim_MIP_Of_(IxI)'!Z30/'MIP(IxI)_TFEVP'!Z30-1)*100,0)</f>
        <v>2.2204460492503131E-14</v>
      </c>
      <c r="AA30" s="247">
        <f>IFERROR(('Sim_MIP_Of_(IxI)'!AA30/'MIP(IxI)_TFEVP'!AA30-1)*100,0)</f>
        <v>1.5543122344752192E-13</v>
      </c>
      <c r="AB30" s="247">
        <f>IFERROR(('Sim_MIP_Of_(IxI)'!AB30/'MIP(IxI)_TFEVP'!AB30-1)*100,0)</f>
        <v>2.4424906541753444E-13</v>
      </c>
      <c r="AC30" s="247">
        <f>IFERROR(('Sim_MIP_Of_(IxI)'!AC30/'MIP(IxI)_TFEVP'!AC30-1)*100,0)</f>
        <v>4.4408920985006262E-13</v>
      </c>
      <c r="AD30" s="247">
        <f>IFERROR(('Sim_MIP_Of_(IxI)'!AD30/'MIP(IxI)_TFEVP'!AD30-1)*100,0)</f>
        <v>2.2204460492503131E-14</v>
      </c>
      <c r="AE30" s="247">
        <f>IFERROR(('Sim_MIP_Of_(IxI)'!AE30/'MIP(IxI)_TFEVP'!AE30-1)*100,0)</f>
        <v>-1.1102230246251565E-13</v>
      </c>
      <c r="AF30" s="247">
        <f>IFERROR(('Sim_MIP_Of_(IxI)'!AF30/'MIP(IxI)_TFEVP'!AF30-1)*100,0)</f>
        <v>0</v>
      </c>
      <c r="AG30" s="247">
        <f>IFERROR(('Sim_MIP_Of_(IxI)'!AG30/'MIP(IxI)_TFEVP'!AG30-1)*100,0)</f>
        <v>-2.1094237467877974E-13</v>
      </c>
      <c r="AH30" s="247">
        <f>IFERROR(('Sim_MIP_Of_(IxI)'!AH30/'MIP(IxI)_TFEVP'!AH30-1)*100,0)</f>
        <v>-1.6653345369377348E-13</v>
      </c>
      <c r="AI30" s="247">
        <f>IFERROR(('Sim_MIP_Of_(IxI)'!AI30/'MIP(IxI)_TFEVP'!AI30-1)*100,0)</f>
        <v>4.4408920985006262E-13</v>
      </c>
      <c r="AJ30" s="247">
        <f>IFERROR(('Sim_MIP_Of_(IxI)'!AJ30/'MIP(IxI)_TFEVP'!AJ30-1)*100,0)</f>
        <v>0</v>
      </c>
      <c r="AK30" s="247">
        <f>IFERROR(('Sim_MIP_Of_(IxI)'!AK30/'MIP(IxI)_TFEVP'!AK30-1)*100,0)</f>
        <v>-1.3322676295501878E-13</v>
      </c>
      <c r="AL30" s="247">
        <f>IFERROR(('Sim_MIP_Of_(IxI)'!AL30/'MIP(IxI)_TFEVP'!AL30-1)*100,0)</f>
        <v>-1.8873791418627661E-13</v>
      </c>
      <c r="AM30" s="247">
        <f>IFERROR(('Sim_MIP_Of_(IxI)'!AM30/'MIP(IxI)_TFEVP'!AM30-1)*100,0)</f>
        <v>-2.2204460492503131E-14</v>
      </c>
      <c r="AN30" s="247">
        <f>IFERROR(('Sim_MIP_Of_(IxI)'!AN30/'MIP(IxI)_TFEVP'!AN30-1)*100,0)</f>
        <v>-8.8817841970012523E-14</v>
      </c>
      <c r="AO30" s="247">
        <f>IFERROR(('Sim_MIP_Of_(IxI)'!AO30/'MIP(IxI)_TFEVP'!AO30-1)*100,0)</f>
        <v>1.3322676295501878E-13</v>
      </c>
      <c r="AP30" s="247">
        <f>IFERROR(('Sim_MIP_Of_(IxI)'!AP30/'MIP(IxI)_TFEVP'!AP30-1)*100,0)</f>
        <v>3.3306690738754696E-13</v>
      </c>
      <c r="AQ30" s="247">
        <f>IFERROR(('Sim_MIP_Of_(IxI)'!AQ30/'MIP(IxI)_TFEVP'!AQ30-1)*100,0)</f>
        <v>3.3306690738754696E-13</v>
      </c>
      <c r="AR30" s="247">
        <f>IFERROR(('Sim_MIP_Of_(IxI)'!AR30/'MIP(IxI)_TFEVP'!AR30-1)*100,0)</f>
        <v>1.9984014443252818E-13</v>
      </c>
      <c r="AS30" s="247">
        <f>IFERROR(('Sim_MIP_Of_(IxI)'!AS30/'MIP(IxI)_TFEVP'!AS30-1)*100,0)</f>
        <v>-2.2204460492503131E-14</v>
      </c>
      <c r="AT30" s="247">
        <f>IFERROR(('Sim_MIP_Of_(IxI)'!AT30/'MIP(IxI)_TFEVP'!AT30-1)*100,0)</f>
        <v>5.5511151231257827E-13</v>
      </c>
      <c r="AU30" s="247">
        <f>IFERROR(('Sim_MIP_Of_(IxI)'!AU30/'MIP(IxI)_TFEVP'!AU30-1)*100,0)</f>
        <v>-8.8817841970012523E-14</v>
      </c>
      <c r="AV30" s="247">
        <f>IFERROR(('Sim_MIP_Of_(IxI)'!AV30/'MIP(IxI)_TFEVP'!AV30-1)*100,0)</f>
        <v>1.9984014443252818E-13</v>
      </c>
      <c r="AW30" s="247">
        <f>IFERROR(('Sim_MIP_Of_(IxI)'!AW30/'MIP(IxI)_TFEVP'!AW30-1)*100,0)</f>
        <v>-5.5511151231257827E-14</v>
      </c>
      <c r="AX30" s="247">
        <f>IFERROR(('Sim_MIP_Of_(IxI)'!AX30/'MIP(IxI)_TFEVP'!AX30-1)*100,0)</f>
        <v>-2.2204460492503131E-13</v>
      </c>
      <c r="AY30" s="247">
        <f>IFERROR(('Sim_MIP_Of_(IxI)'!AY30/'MIP(IxI)_TFEVP'!AY30-1)*100,0)</f>
        <v>-1.8873791418627661E-13</v>
      </c>
      <c r="AZ30" s="247">
        <f>IFERROR(('Sim_MIP_Of_(IxI)'!AZ30/'MIP(IxI)_TFEVP'!AZ30-1)*100,0)</f>
        <v>-3.3306690738754696E-14</v>
      </c>
      <c r="BA30" s="247">
        <f>IFERROR(('Sim_MIP_Of_(IxI)'!BA30/'MIP(IxI)_TFEVP'!BA30-1)*100,0)</f>
        <v>-5.5511151231257827E-14</v>
      </c>
      <c r="BB30" s="247">
        <f>IFERROR(('Sim_MIP_Of_(IxI)'!BB30/'MIP(IxI)_TFEVP'!BB30-1)*100,0)</f>
        <v>2.2204460492503131E-14</v>
      </c>
      <c r="BC30" s="247">
        <f>IFERROR(('Sim_MIP_Of_(IxI)'!BC30/'MIP(IxI)_TFEVP'!BC30-1)*100,0)</f>
        <v>-8.8817841970012523E-14</v>
      </c>
      <c r="BD30" s="247">
        <f>IFERROR(('Sim_MIP_Of_(IxI)'!BD30/'MIP(IxI)_TFEVP'!BD30-1)*100,0)</f>
        <v>-3.219646771412954E-13</v>
      </c>
      <c r="BE30" s="247">
        <f>IFERROR(('Sim_MIP_Of_(IxI)'!BE30/'MIP(IxI)_TFEVP'!BE30-1)*100,0)</f>
        <v>2.6645352591003757E-13</v>
      </c>
      <c r="BF30" s="247">
        <f>IFERROR(('Sim_MIP_Of_(IxI)'!BF30/'MIP(IxI)_TFEVP'!BF30-1)*100,0)</f>
        <v>4.4408920985006262E-14</v>
      </c>
      <c r="BG30" s="247">
        <f>IFERROR(('Sim_MIP_Of_(IxI)'!BG30/'MIP(IxI)_TFEVP'!BG30-1)*100,0)</f>
        <v>1.1102230246251565E-13</v>
      </c>
      <c r="BH30" s="247">
        <f>IFERROR(('Sim_MIP_Of_(IxI)'!BH30/'MIP(IxI)_TFEVP'!BH30-1)*100,0)</f>
        <v>-2.55351295663786E-13</v>
      </c>
      <c r="BI30" s="247">
        <f>IFERROR(('Sim_MIP_Of_(IxI)'!BI30/'MIP(IxI)_TFEVP'!BI30-1)*100,0)</f>
        <v>6.6613381477509392E-14</v>
      </c>
      <c r="BJ30" s="247">
        <f>IFERROR(('Sim_MIP_Of_(IxI)'!BJ30/'MIP(IxI)_TFEVP'!BJ30-1)*100,0)</f>
        <v>4.2188474935755949E-13</v>
      </c>
      <c r="BK30" s="247">
        <f>IFERROR(('Sim_MIP_Of_(IxI)'!BK30/'MIP(IxI)_TFEVP'!BK30-1)*100,0)</f>
        <v>-3.3306690738754696E-14</v>
      </c>
      <c r="BL30" s="247">
        <f>IFERROR(('Sim_MIP_Of_(IxI)'!BL30/'MIP(IxI)_TFEVP'!BL30-1)*100,0)</f>
        <v>-2.55351295663786E-13</v>
      </c>
      <c r="BM30" s="247">
        <f>IFERROR(('Sim_MIP_Of_(IxI)'!BM30/'MIP(IxI)_TFEVP'!BM30-1)*100,0)</f>
        <v>-2.2204460492503131E-14</v>
      </c>
      <c r="BN30" s="247">
        <f>IFERROR(('Sim_MIP_Of_(IxI)'!BN30/'MIP(IxI)_TFEVP'!BN30-1)*100,0)</f>
        <v>-2.2204460492503131E-14</v>
      </c>
      <c r="BO30" s="247">
        <f>IFERROR(('Sim_MIP_Of_(IxI)'!BO30/'MIP(IxI)_TFEVP'!BO30-1)*100,0)</f>
        <v>2.2204460492503131E-14</v>
      </c>
      <c r="BP30" s="247">
        <f>IFERROR(('Sim_MIP_Of_(IxI)'!BP30/'MIP(IxI)_TFEVP'!BP30-1)*100,0)</f>
        <v>1.3322676295501878E-13</v>
      </c>
      <c r="BQ30" s="247">
        <f>IFERROR(('Sim_MIP_Of_(IxI)'!BQ30/'MIP(IxI)_TFEVP'!BQ30-1)*100,0)</f>
        <v>6.4392935428259079E-13</v>
      </c>
      <c r="BR30" s="247">
        <f>IFERROR(('Sim_MIP_Of_(IxI)'!BR30/'MIP(IxI)_TFEVP'!BR30-1)*100,0)</f>
        <v>-8.8817841970012523E-14</v>
      </c>
      <c r="BS30" s="247">
        <f>IFERROR(('Sim_MIP_Of_(IxI)'!BS30/'MIP(IxI)_TFEVP'!BS30-1)*100,0)</f>
        <v>-2.9976021664879227E-13</v>
      </c>
      <c r="BT30" s="247">
        <f>IFERROR(('Sim_MIP_Of_(IxI)'!BT30/'MIP(IxI)_TFEVP'!BT30-1)*100,0)</f>
        <v>-8.8817841970012523E-14</v>
      </c>
      <c r="BU30" s="247">
        <f>IFERROR(('Sim_MIP_Of_(IxI)'!BU30/'MIP(IxI)_TFEVP'!BU30-1)*100,0)</f>
        <v>1.3322676295501878E-13</v>
      </c>
      <c r="BV30" s="247">
        <f>IFERROR(('Sim_MIP_Of_(IxI)'!BV30/'MIP(IxI)_TFEVP'!BV30-1)*100,0)</f>
        <v>-2.3314683517128287E-13</v>
      </c>
      <c r="BW30" s="247">
        <f>IFERROR(('Sim_MIP_Of_(IxI)'!BW30/'MIP(IxI)_TFEVP'!BW30-1)*100,0)</f>
        <v>3.7747582837255322E-13</v>
      </c>
      <c r="BX30" s="247">
        <f>IFERROR(('Sim_MIP_Of_(IxI)'!BX30/'MIP(IxI)_TFEVP'!BX30-1)*100,0)</f>
        <v>-2.1094237467877974E-13</v>
      </c>
      <c r="BY30" s="247">
        <f>IFERROR(('Sim_MIP_Of_(IxI)'!BY30/'MIP(IxI)_TFEVP'!BY30-1)*100,0)</f>
        <v>1.1102230246251565E-13</v>
      </c>
      <c r="BZ30" s="247">
        <f>IFERROR(('Sim_MIP_Of_(IxI)'!BZ30/'MIP(IxI)_TFEVP'!BZ30-1)*100,0)</f>
        <v>8.8817841970012523E-14</v>
      </c>
      <c r="CA30" s="265">
        <f>IFERROR(('Sim_MIP_Of_(IxI)'!CA30/'MIP(IxI)_TFEVP'!CA30-1)*100,0)</f>
        <v>0</v>
      </c>
      <c r="CB30" s="256">
        <f>IFERROR(('Sim_MIP_Of_(IxI)'!CB30/'MIP(IxI)_TFEVP'!CB30-1)*100,0)</f>
        <v>4.4408920985006262E-14</v>
      </c>
      <c r="CC30" s="246">
        <f>IFERROR(('Sim_MIP_Of_(IxI)'!CC30/'MIP(IxI)_TFEVP'!CC30-1)*100,0)</f>
        <v>8.8817841970012523E-14</v>
      </c>
      <c r="CD30" s="247">
        <f>IFERROR(('Sim_MIP_Of_(IxI)'!CD30/'MIP(IxI)_TFEVP'!CD30-1)*100,0)</f>
        <v>0</v>
      </c>
      <c r="CE30" s="247">
        <f>IFERROR(('Sim_MIP_Of_(IxI)'!CE30/'MIP(IxI)_TFEVP'!CE30-1)*100,0)</f>
        <v>0</v>
      </c>
      <c r="CF30" s="247">
        <f>IFERROR(('Sim_MIP_Of_(IxI)'!CF30/'MIP(IxI)_TFEVP'!CF30-1)*100,0)</f>
        <v>6.6613381477509392E-14</v>
      </c>
      <c r="CG30" s="247">
        <f>IFERROR(('Sim_MIP_Of_(IxI)'!CG30/'MIP(IxI)_TFEVP'!CG30-1)*100,0)</f>
        <v>-1.2212453270876722E-13</v>
      </c>
      <c r="CH30" s="248">
        <f>IFERROR(('Sim_MIP_Of_(IxI)'!CH30/'MIP(IxI)_TFEVP'!CH30-1)*100,0)</f>
        <v>-1.4432899320127035E-13</v>
      </c>
      <c r="CI30" s="279">
        <f>IFERROR(('Sim_MIP_Of_(IxI)'!CI30/'MIP(IxI)_TFEVP'!CI30-1)*100,0)</f>
        <v>0</v>
      </c>
    </row>
    <row r="31" spans="1:87" ht="19.5" x14ac:dyDescent="0.25">
      <c r="A31" s="30"/>
      <c r="B31" s="42" t="s">
        <v>22</v>
      </c>
      <c r="C31" s="43" t="s">
        <v>133</v>
      </c>
      <c r="D31" s="246">
        <f>IFERROR(('Sim_MIP_Of_(IxI)'!D31/'MIP(IxI)_TFEVP'!D31-1)*100,0)</f>
        <v>-6.6613381477509392E-14</v>
      </c>
      <c r="E31" s="247">
        <f>IFERROR(('Sim_MIP_Of_(IxI)'!E31/'MIP(IxI)_TFEVP'!E31-1)*100,0)</f>
        <v>-1.5543122344752192E-13</v>
      </c>
      <c r="F31" s="247">
        <f>IFERROR(('Sim_MIP_Of_(IxI)'!F31/'MIP(IxI)_TFEVP'!F31-1)*100,0)</f>
        <v>-3.9968028886505635E-13</v>
      </c>
      <c r="G31" s="247">
        <f>IFERROR(('Sim_MIP_Of_(IxI)'!G31/'MIP(IxI)_TFEVP'!G31-1)*100,0)</f>
        <v>8.8817841970012523E-14</v>
      </c>
      <c r="H31" s="247">
        <f>IFERROR(('Sim_MIP_Of_(IxI)'!H31/'MIP(IxI)_TFEVP'!H31-1)*100,0)</f>
        <v>4.4408920985006262E-14</v>
      </c>
      <c r="I31" s="247">
        <f>IFERROR(('Sim_MIP_Of_(IxI)'!I31/'MIP(IxI)_TFEVP'!I31-1)*100,0)</f>
        <v>-2.7755575615628914E-13</v>
      </c>
      <c r="J31" s="247">
        <f>IFERROR(('Sim_MIP_Of_(IxI)'!J31/'MIP(IxI)_TFEVP'!J31-1)*100,0)</f>
        <v>-1.6653345369377348E-13</v>
      </c>
      <c r="K31" s="247">
        <f>IFERROR(('Sim_MIP_Of_(IxI)'!K31/'MIP(IxI)_TFEVP'!K31-1)*100,0)</f>
        <v>8.8817841970012523E-14</v>
      </c>
      <c r="L31" s="247">
        <f>IFERROR(('Sim_MIP_Of_(IxI)'!L31/'MIP(IxI)_TFEVP'!L31-1)*100,0)</f>
        <v>-3.4416913763379853E-13</v>
      </c>
      <c r="M31" s="247">
        <f>IFERROR(('Sim_MIP_Of_(IxI)'!M31/'MIP(IxI)_TFEVP'!M31-1)*100,0)</f>
        <v>-5.5511151231257827E-14</v>
      </c>
      <c r="N31" s="247">
        <f>IFERROR(('Sim_MIP_Of_(IxI)'!N31/'MIP(IxI)_TFEVP'!N31-1)*100,0)</f>
        <v>2.4424906541753444E-13</v>
      </c>
      <c r="O31" s="247">
        <f>IFERROR(('Sim_MIP_Of_(IxI)'!O31/'MIP(IxI)_TFEVP'!O31-1)*100,0)</f>
        <v>-4.2188474935755949E-13</v>
      </c>
      <c r="P31" s="247">
        <f>IFERROR(('Sim_MIP_Of_(IxI)'!P31/'MIP(IxI)_TFEVP'!P31-1)*100,0)</f>
        <v>1.5543122344752192E-13</v>
      </c>
      <c r="Q31" s="247">
        <f>IFERROR(('Sim_MIP_Of_(IxI)'!Q31/'MIP(IxI)_TFEVP'!Q31-1)*100,0)</f>
        <v>1.5543122344752192E-13</v>
      </c>
      <c r="R31" s="247">
        <f>IFERROR(('Sim_MIP_Of_(IxI)'!R31/'MIP(IxI)_TFEVP'!R31-1)*100,0)</f>
        <v>1.3322676295501878E-13</v>
      </c>
      <c r="S31" s="247">
        <f>IFERROR(('Sim_MIP_Of_(IxI)'!S31/'MIP(IxI)_TFEVP'!S31-1)*100,0)</f>
        <v>-3.1086244689504383E-13</v>
      </c>
      <c r="T31" s="247">
        <f>IFERROR(('Sim_MIP_Of_(IxI)'!T31/'MIP(IxI)_TFEVP'!T31-1)*100,0)</f>
        <v>4.4408920985006262E-14</v>
      </c>
      <c r="U31" s="247">
        <f>IFERROR(('Sim_MIP_Of_(IxI)'!U31/'MIP(IxI)_TFEVP'!U31-1)*100,0)</f>
        <v>0</v>
      </c>
      <c r="V31" s="247">
        <f>IFERROR(('Sim_MIP_Of_(IxI)'!V31/'MIP(IxI)_TFEVP'!V31-1)*100,0)</f>
        <v>-2.4424906541753444E-13</v>
      </c>
      <c r="W31" s="247">
        <f>IFERROR(('Sim_MIP_Of_(IxI)'!W31/'MIP(IxI)_TFEVP'!W31-1)*100,0)</f>
        <v>-2.1094237467877974E-13</v>
      </c>
      <c r="X31" s="247">
        <f>IFERROR(('Sim_MIP_Of_(IxI)'!X31/'MIP(IxI)_TFEVP'!X31-1)*100,0)</f>
        <v>2.2204460492503131E-14</v>
      </c>
      <c r="Y31" s="247">
        <f>IFERROR(('Sim_MIP_Of_(IxI)'!Y31/'MIP(IxI)_TFEVP'!Y31-1)*100,0)</f>
        <v>-4.3298697960381105E-13</v>
      </c>
      <c r="Z31" s="247">
        <f>IFERROR(('Sim_MIP_Of_(IxI)'!Z31/'MIP(IxI)_TFEVP'!Z31-1)*100,0)</f>
        <v>-1.5543122344752192E-13</v>
      </c>
      <c r="AA31" s="247">
        <f>IFERROR(('Sim_MIP_Of_(IxI)'!AA31/'MIP(IxI)_TFEVP'!AA31-1)*100,0)</f>
        <v>-3.1086244689504383E-13</v>
      </c>
      <c r="AB31" s="247">
        <f>IFERROR(('Sim_MIP_Of_(IxI)'!AB31/'MIP(IxI)_TFEVP'!AB31-1)*100,0)</f>
        <v>-3.3306690738754696E-14</v>
      </c>
      <c r="AC31" s="247">
        <f>IFERROR(('Sim_MIP_Of_(IxI)'!AC31/'MIP(IxI)_TFEVP'!AC31-1)*100,0)</f>
        <v>0</v>
      </c>
      <c r="AD31" s="247">
        <f>IFERROR(('Sim_MIP_Of_(IxI)'!AD31/'MIP(IxI)_TFEVP'!AD31-1)*100,0)</f>
        <v>-1.2212453270876722E-13</v>
      </c>
      <c r="AE31" s="247">
        <f>IFERROR(('Sim_MIP_Of_(IxI)'!AE31/'MIP(IxI)_TFEVP'!AE31-1)*100,0)</f>
        <v>-9.9920072216264089E-14</v>
      </c>
      <c r="AF31" s="247">
        <f>IFERROR(('Sim_MIP_Of_(IxI)'!AF31/'MIP(IxI)_TFEVP'!AF31-1)*100,0)</f>
        <v>-5.5511151231257827E-14</v>
      </c>
      <c r="AG31" s="247">
        <f>IFERROR(('Sim_MIP_Of_(IxI)'!AG31/'MIP(IxI)_TFEVP'!AG31-1)*100,0)</f>
        <v>-1.6653345369377348E-13</v>
      </c>
      <c r="AH31" s="247">
        <f>IFERROR(('Sim_MIP_Of_(IxI)'!AH31/'MIP(IxI)_TFEVP'!AH31-1)*100,0)</f>
        <v>-4.6629367034256575E-13</v>
      </c>
      <c r="AI31" s="247">
        <f>IFERROR(('Sim_MIP_Of_(IxI)'!AI31/'MIP(IxI)_TFEVP'!AI31-1)*100,0)</f>
        <v>-2.6645352591003757E-13</v>
      </c>
      <c r="AJ31" s="247">
        <f>IFERROR(('Sim_MIP_Of_(IxI)'!AJ31/'MIP(IxI)_TFEVP'!AJ31-1)*100,0)</f>
        <v>0</v>
      </c>
      <c r="AK31" s="247">
        <f>IFERROR(('Sim_MIP_Of_(IxI)'!AK31/'MIP(IxI)_TFEVP'!AK31-1)*100,0)</f>
        <v>-4.9960036108132044E-13</v>
      </c>
      <c r="AL31" s="247">
        <f>IFERROR(('Sim_MIP_Of_(IxI)'!AL31/'MIP(IxI)_TFEVP'!AL31-1)*100,0)</f>
        <v>-3.8857805861880479E-13</v>
      </c>
      <c r="AM31" s="247">
        <f>IFERROR(('Sim_MIP_Of_(IxI)'!AM31/'MIP(IxI)_TFEVP'!AM31-1)*100,0)</f>
        <v>-2.2204460492503131E-14</v>
      </c>
      <c r="AN31" s="247">
        <f>IFERROR(('Sim_MIP_Of_(IxI)'!AN31/'MIP(IxI)_TFEVP'!AN31-1)*100,0)</f>
        <v>-2.9976021664879227E-13</v>
      </c>
      <c r="AO31" s="247">
        <f>IFERROR(('Sim_MIP_Of_(IxI)'!AO31/'MIP(IxI)_TFEVP'!AO31-1)*100,0)</f>
        <v>-2.886579864025407E-13</v>
      </c>
      <c r="AP31" s="247">
        <f>IFERROR(('Sim_MIP_Of_(IxI)'!AP31/'MIP(IxI)_TFEVP'!AP31-1)*100,0)</f>
        <v>-1.4432899320127035E-13</v>
      </c>
      <c r="AQ31" s="247">
        <f>IFERROR(('Sim_MIP_Of_(IxI)'!AQ31/'MIP(IxI)_TFEVP'!AQ31-1)*100,0)</f>
        <v>-4.4408920985006262E-14</v>
      </c>
      <c r="AR31" s="247">
        <f>IFERROR(('Sim_MIP_Of_(IxI)'!AR31/'MIP(IxI)_TFEVP'!AR31-1)*100,0)</f>
        <v>-2.1094237467877974E-13</v>
      </c>
      <c r="AS31" s="247">
        <f>IFERROR(('Sim_MIP_Of_(IxI)'!AS31/'MIP(IxI)_TFEVP'!AS31-1)*100,0)</f>
        <v>2.2204460492503131E-14</v>
      </c>
      <c r="AT31" s="247">
        <f>IFERROR(('Sim_MIP_Of_(IxI)'!AT31/'MIP(IxI)_TFEVP'!AT31-1)*100,0)</f>
        <v>-1.2212453270876722E-13</v>
      </c>
      <c r="AU31" s="247">
        <f>IFERROR(('Sim_MIP_Of_(IxI)'!AU31/'MIP(IxI)_TFEVP'!AU31-1)*100,0)</f>
        <v>-1.9984014443252818E-13</v>
      </c>
      <c r="AV31" s="247">
        <f>IFERROR(('Sim_MIP_Of_(IxI)'!AV31/'MIP(IxI)_TFEVP'!AV31-1)*100,0)</f>
        <v>-3.9968028886505635E-13</v>
      </c>
      <c r="AW31" s="247">
        <f>IFERROR(('Sim_MIP_Of_(IxI)'!AW31/'MIP(IxI)_TFEVP'!AW31-1)*100,0)</f>
        <v>-1.2212453270876722E-13</v>
      </c>
      <c r="AX31" s="247">
        <f>IFERROR(('Sim_MIP_Of_(IxI)'!AX31/'MIP(IxI)_TFEVP'!AX31-1)*100,0)</f>
        <v>-3.8857805861880479E-13</v>
      </c>
      <c r="AY31" s="247">
        <f>IFERROR(('Sim_MIP_Of_(IxI)'!AY31/'MIP(IxI)_TFEVP'!AY31-1)*100,0)</f>
        <v>-3.6637359812630166E-13</v>
      </c>
      <c r="AZ31" s="247">
        <f>IFERROR(('Sim_MIP_Of_(IxI)'!AZ31/'MIP(IxI)_TFEVP'!AZ31-1)*100,0)</f>
        <v>-4.4408920985006262E-14</v>
      </c>
      <c r="BA31" s="247">
        <f>IFERROR(('Sim_MIP_Of_(IxI)'!BA31/'MIP(IxI)_TFEVP'!BA31-1)*100,0)</f>
        <v>-1.8873791418627661E-13</v>
      </c>
      <c r="BB31" s="247">
        <f>IFERROR(('Sim_MIP_Of_(IxI)'!BB31/'MIP(IxI)_TFEVP'!BB31-1)*100,0)</f>
        <v>-2.2204460492503131E-13</v>
      </c>
      <c r="BC31" s="247">
        <f>IFERROR(('Sim_MIP_Of_(IxI)'!BC31/'MIP(IxI)_TFEVP'!BC31-1)*100,0)</f>
        <v>1.1102230246251565E-13</v>
      </c>
      <c r="BD31" s="247">
        <f>IFERROR(('Sim_MIP_Of_(IxI)'!BD31/'MIP(IxI)_TFEVP'!BD31-1)*100,0)</f>
        <v>-4.2188474935755949E-13</v>
      </c>
      <c r="BE31" s="247">
        <f>IFERROR(('Sim_MIP_Of_(IxI)'!BE31/'MIP(IxI)_TFEVP'!BE31-1)*100,0)</f>
        <v>-1.5543122344752192E-13</v>
      </c>
      <c r="BF31" s="247">
        <f>IFERROR(('Sim_MIP_Of_(IxI)'!BF31/'MIP(IxI)_TFEVP'!BF31-1)*100,0)</f>
        <v>6.6613381477509392E-14</v>
      </c>
      <c r="BG31" s="247">
        <f>IFERROR(('Sim_MIP_Of_(IxI)'!BG31/'MIP(IxI)_TFEVP'!BG31-1)*100,0)</f>
        <v>2.886579864025407E-13</v>
      </c>
      <c r="BH31" s="247">
        <f>IFERROR(('Sim_MIP_Of_(IxI)'!BH31/'MIP(IxI)_TFEVP'!BH31-1)*100,0)</f>
        <v>-1.6653345369377348E-13</v>
      </c>
      <c r="BI31" s="247">
        <f>IFERROR(('Sim_MIP_Of_(IxI)'!BI31/'MIP(IxI)_TFEVP'!BI31-1)*100,0)</f>
        <v>1.9984014443252818E-13</v>
      </c>
      <c r="BJ31" s="247">
        <f>IFERROR(('Sim_MIP_Of_(IxI)'!BJ31/'MIP(IxI)_TFEVP'!BJ31-1)*100,0)</f>
        <v>-1.7763568394002505E-13</v>
      </c>
      <c r="BK31" s="247">
        <f>IFERROR(('Sim_MIP_Of_(IxI)'!BK31/'MIP(IxI)_TFEVP'!BK31-1)*100,0)</f>
        <v>8.8817841970012523E-14</v>
      </c>
      <c r="BL31" s="247">
        <f>IFERROR(('Sim_MIP_Of_(IxI)'!BL31/'MIP(IxI)_TFEVP'!BL31-1)*100,0)</f>
        <v>6.6613381477509392E-14</v>
      </c>
      <c r="BM31" s="247">
        <f>IFERROR(('Sim_MIP_Of_(IxI)'!BM31/'MIP(IxI)_TFEVP'!BM31-1)*100,0)</f>
        <v>-2.2204460492503131E-14</v>
      </c>
      <c r="BN31" s="247">
        <f>IFERROR(('Sim_MIP_Of_(IxI)'!BN31/'MIP(IxI)_TFEVP'!BN31-1)*100,0)</f>
        <v>-8.8817841970012523E-14</v>
      </c>
      <c r="BO31" s="247">
        <f>IFERROR(('Sim_MIP_Of_(IxI)'!BO31/'MIP(IxI)_TFEVP'!BO31-1)*100,0)</f>
        <v>1.5543122344752192E-13</v>
      </c>
      <c r="BP31" s="247">
        <f>IFERROR(('Sim_MIP_Of_(IxI)'!BP31/'MIP(IxI)_TFEVP'!BP31-1)*100,0)</f>
        <v>-1.3322676295501878E-13</v>
      </c>
      <c r="BQ31" s="247">
        <f>IFERROR(('Sim_MIP_Of_(IxI)'!BQ31/'MIP(IxI)_TFEVP'!BQ31-1)*100,0)</f>
        <v>-2.55351295663786E-13</v>
      </c>
      <c r="BR31" s="247">
        <f>IFERROR(('Sim_MIP_Of_(IxI)'!BR31/'MIP(IxI)_TFEVP'!BR31-1)*100,0)</f>
        <v>-4.4408920985006262E-14</v>
      </c>
      <c r="BS31" s="247">
        <f>IFERROR(('Sim_MIP_Of_(IxI)'!BS31/'MIP(IxI)_TFEVP'!BS31-1)*100,0)</f>
        <v>-1.4432899320127035E-13</v>
      </c>
      <c r="BT31" s="247">
        <f>IFERROR(('Sim_MIP_Of_(IxI)'!BT31/'MIP(IxI)_TFEVP'!BT31-1)*100,0)</f>
        <v>8.8817841970012523E-14</v>
      </c>
      <c r="BU31" s="247">
        <f>IFERROR(('Sim_MIP_Of_(IxI)'!BU31/'MIP(IxI)_TFEVP'!BU31-1)*100,0)</f>
        <v>-9.9920072216264089E-14</v>
      </c>
      <c r="BV31" s="247">
        <f>IFERROR(('Sim_MIP_Of_(IxI)'!BV31/'MIP(IxI)_TFEVP'!BV31-1)*100,0)</f>
        <v>-4.3298697960381105E-13</v>
      </c>
      <c r="BW31" s="247">
        <f>IFERROR(('Sim_MIP_Of_(IxI)'!BW31/'MIP(IxI)_TFEVP'!BW31-1)*100,0)</f>
        <v>-1.5543122344752192E-13</v>
      </c>
      <c r="BX31" s="247">
        <f>IFERROR(('Sim_MIP_Of_(IxI)'!BX31/'MIP(IxI)_TFEVP'!BX31-1)*100,0)</f>
        <v>-2.4424906541753444E-13</v>
      </c>
      <c r="BY31" s="247">
        <f>IFERROR(('Sim_MIP_Of_(IxI)'!BY31/'MIP(IxI)_TFEVP'!BY31-1)*100,0)</f>
        <v>-1.1102230246251565E-13</v>
      </c>
      <c r="BZ31" s="247">
        <f>IFERROR(('Sim_MIP_Of_(IxI)'!BZ31/'MIP(IxI)_TFEVP'!BZ31-1)*100,0)</f>
        <v>-1.3322676295501878E-13</v>
      </c>
      <c r="CA31" s="265">
        <f>IFERROR(('Sim_MIP_Of_(IxI)'!CA31/'MIP(IxI)_TFEVP'!CA31-1)*100,0)</f>
        <v>0</v>
      </c>
      <c r="CB31" s="256">
        <f>IFERROR(('Sim_MIP_Of_(IxI)'!CB31/'MIP(IxI)_TFEVP'!CB31-1)*100,0)</f>
        <v>-1.3322676295501878E-13</v>
      </c>
      <c r="CC31" s="246">
        <f>IFERROR(('Sim_MIP_Of_(IxI)'!CC31/'MIP(IxI)_TFEVP'!CC31-1)*100,0)</f>
        <v>-3.9968028886505635E-13</v>
      </c>
      <c r="CD31" s="247">
        <f>IFERROR(('Sim_MIP_Of_(IxI)'!CD31/'MIP(IxI)_TFEVP'!CD31-1)*100,0)</f>
        <v>0</v>
      </c>
      <c r="CE31" s="247">
        <f>IFERROR(('Sim_MIP_Of_(IxI)'!CE31/'MIP(IxI)_TFEVP'!CE31-1)*100,0)</f>
        <v>0</v>
      </c>
      <c r="CF31" s="247">
        <f>IFERROR(('Sim_MIP_Of_(IxI)'!CF31/'MIP(IxI)_TFEVP'!CF31-1)*100,0)</f>
        <v>-2.886579864025407E-13</v>
      </c>
      <c r="CG31" s="247">
        <f>IFERROR(('Sim_MIP_Of_(IxI)'!CG31/'MIP(IxI)_TFEVP'!CG31-1)*100,0)</f>
        <v>-1.7763568394002505E-13</v>
      </c>
      <c r="CH31" s="248">
        <f>IFERROR(('Sim_MIP_Of_(IxI)'!CH31/'MIP(IxI)_TFEVP'!CH31-1)*100,0)</f>
        <v>-2.9976021664879227E-13</v>
      </c>
      <c r="CI31" s="279">
        <f>IFERROR(('Sim_MIP_Of_(IxI)'!CI31/'MIP(IxI)_TFEVP'!CI31-1)*100,0)</f>
        <v>-1.1102230246251565E-13</v>
      </c>
    </row>
    <row r="32" spans="1:87" ht="19.5" x14ac:dyDescent="0.25">
      <c r="A32" s="30"/>
      <c r="B32" s="42" t="s">
        <v>23</v>
      </c>
      <c r="C32" s="43" t="s">
        <v>134</v>
      </c>
      <c r="D32" s="246">
        <f>IFERROR(('Sim_MIP_Of_(IxI)'!D32/'MIP(IxI)_TFEVP'!D32-1)*100,0)</f>
        <v>4.4408920985006262E-14</v>
      </c>
      <c r="E32" s="247">
        <f>IFERROR(('Sim_MIP_Of_(IxI)'!E32/'MIP(IxI)_TFEVP'!E32-1)*100,0)</f>
        <v>-1.5543122344752192E-13</v>
      </c>
      <c r="F32" s="247">
        <f>IFERROR(('Sim_MIP_Of_(IxI)'!F32/'MIP(IxI)_TFEVP'!F32-1)*100,0)</f>
        <v>-5.5511151231257827E-14</v>
      </c>
      <c r="G32" s="247">
        <f>IFERROR(('Sim_MIP_Of_(IxI)'!G32/'MIP(IxI)_TFEVP'!G32-1)*100,0)</f>
        <v>-3.8857805861880479E-13</v>
      </c>
      <c r="H32" s="247">
        <f>IFERROR(('Sim_MIP_Of_(IxI)'!H32/'MIP(IxI)_TFEVP'!H32-1)*100,0)</f>
        <v>-2.2204460492503131E-14</v>
      </c>
      <c r="I32" s="247">
        <f>IFERROR(('Sim_MIP_Of_(IxI)'!I32/'MIP(IxI)_TFEVP'!I32-1)*100,0)</f>
        <v>4.4408920985006262E-14</v>
      </c>
      <c r="J32" s="247">
        <f>IFERROR(('Sim_MIP_Of_(IxI)'!J32/'MIP(IxI)_TFEVP'!J32-1)*100,0)</f>
        <v>4.4408920985006262E-14</v>
      </c>
      <c r="K32" s="247">
        <f>IFERROR(('Sim_MIP_Of_(IxI)'!K32/'MIP(IxI)_TFEVP'!K32-1)*100,0)</f>
        <v>-7.7715611723760958E-14</v>
      </c>
      <c r="L32" s="247">
        <f>IFERROR(('Sim_MIP_Of_(IxI)'!L32/'MIP(IxI)_TFEVP'!L32-1)*100,0)</f>
        <v>4.4408920985006262E-14</v>
      </c>
      <c r="M32" s="247">
        <f>IFERROR(('Sim_MIP_Of_(IxI)'!M32/'MIP(IxI)_TFEVP'!M32-1)*100,0)</f>
        <v>-3.3306690738754696E-14</v>
      </c>
      <c r="N32" s="247">
        <f>IFERROR(('Sim_MIP_Of_(IxI)'!N32/'MIP(IxI)_TFEVP'!N32-1)*100,0)</f>
        <v>-2.3314683517128287E-13</v>
      </c>
      <c r="O32" s="247">
        <f>IFERROR(('Sim_MIP_Of_(IxI)'!O32/'MIP(IxI)_TFEVP'!O32-1)*100,0)</f>
        <v>4.4408920985006262E-14</v>
      </c>
      <c r="P32" s="247">
        <f>IFERROR(('Sim_MIP_Of_(IxI)'!P32/'MIP(IxI)_TFEVP'!P32-1)*100,0)</f>
        <v>8.8817841970012523E-14</v>
      </c>
      <c r="Q32" s="247">
        <f>IFERROR(('Sim_MIP_Of_(IxI)'!Q32/'MIP(IxI)_TFEVP'!Q32-1)*100,0)</f>
        <v>4.4408920985006262E-14</v>
      </c>
      <c r="R32" s="247">
        <f>IFERROR(('Sim_MIP_Of_(IxI)'!R32/'MIP(IxI)_TFEVP'!R32-1)*100,0)</f>
        <v>-2.1094237467877974E-13</v>
      </c>
      <c r="S32" s="247">
        <f>IFERROR(('Sim_MIP_Of_(IxI)'!S32/'MIP(IxI)_TFEVP'!S32-1)*100,0)</f>
        <v>-6.106226635438361E-13</v>
      </c>
      <c r="T32" s="247">
        <f>IFERROR(('Sim_MIP_Of_(IxI)'!T32/'MIP(IxI)_TFEVP'!T32-1)*100,0)</f>
        <v>-3.219646771412954E-13</v>
      </c>
      <c r="U32" s="247">
        <f>IFERROR(('Sim_MIP_Of_(IxI)'!U32/'MIP(IxI)_TFEVP'!U32-1)*100,0)</f>
        <v>-2.2204460492503131E-13</v>
      </c>
      <c r="V32" s="247">
        <f>IFERROR(('Sim_MIP_Of_(IxI)'!V32/'MIP(IxI)_TFEVP'!V32-1)*100,0)</f>
        <v>-3.3306690738754696E-13</v>
      </c>
      <c r="W32" s="247">
        <f>IFERROR(('Sim_MIP_Of_(IxI)'!W32/'MIP(IxI)_TFEVP'!W32-1)*100,0)</f>
        <v>-2.2204460492503131E-13</v>
      </c>
      <c r="X32" s="247">
        <f>IFERROR(('Sim_MIP_Of_(IxI)'!X32/'MIP(IxI)_TFEVP'!X32-1)*100,0)</f>
        <v>-4.4408920985006262E-14</v>
      </c>
      <c r="Y32" s="247">
        <f>IFERROR(('Sim_MIP_Of_(IxI)'!Y32/'MIP(IxI)_TFEVP'!Y32-1)*100,0)</f>
        <v>1.1102230246251565E-13</v>
      </c>
      <c r="Z32" s="247">
        <f>IFERROR(('Sim_MIP_Of_(IxI)'!Z32/'MIP(IxI)_TFEVP'!Z32-1)*100,0)</f>
        <v>-1.7763568394002505E-13</v>
      </c>
      <c r="AA32" s="247">
        <f>IFERROR(('Sim_MIP_Of_(IxI)'!AA32/'MIP(IxI)_TFEVP'!AA32-1)*100,0)</f>
        <v>1.9984014443252818E-13</v>
      </c>
      <c r="AB32" s="247">
        <f>IFERROR(('Sim_MIP_Of_(IxI)'!AB32/'MIP(IxI)_TFEVP'!AB32-1)*100,0)</f>
        <v>1.1102230246251565E-13</v>
      </c>
      <c r="AC32" s="247">
        <f>IFERROR(('Sim_MIP_Of_(IxI)'!AC32/'MIP(IxI)_TFEVP'!AC32-1)*100,0)</f>
        <v>-4.1078251911130792E-13</v>
      </c>
      <c r="AD32" s="247">
        <f>IFERROR(('Sim_MIP_Of_(IxI)'!AD32/'MIP(IxI)_TFEVP'!AD32-1)*100,0)</f>
        <v>-1.9984014443252818E-13</v>
      </c>
      <c r="AE32" s="247">
        <f>IFERROR(('Sim_MIP_Of_(IxI)'!AE32/'MIP(IxI)_TFEVP'!AE32-1)*100,0)</f>
        <v>-1.9984014443252818E-13</v>
      </c>
      <c r="AF32" s="247">
        <f>IFERROR(('Sim_MIP_Of_(IxI)'!AF32/'MIP(IxI)_TFEVP'!AF32-1)*100,0)</f>
        <v>-6.6613381477509392E-14</v>
      </c>
      <c r="AG32" s="247">
        <f>IFERROR(('Sim_MIP_Of_(IxI)'!AG32/'MIP(IxI)_TFEVP'!AG32-1)*100,0)</f>
        <v>-9.9920072216264089E-14</v>
      </c>
      <c r="AH32" s="247">
        <f>IFERROR(('Sim_MIP_Of_(IxI)'!AH32/'MIP(IxI)_TFEVP'!AH32-1)*100,0)</f>
        <v>-1.9984014443252818E-13</v>
      </c>
      <c r="AI32" s="247">
        <f>IFERROR(('Sim_MIP_Of_(IxI)'!AI32/'MIP(IxI)_TFEVP'!AI32-1)*100,0)</f>
        <v>3.5527136788005009E-13</v>
      </c>
      <c r="AJ32" s="247">
        <f>IFERROR(('Sim_MIP_Of_(IxI)'!AJ32/'MIP(IxI)_TFEVP'!AJ32-1)*100,0)</f>
        <v>0</v>
      </c>
      <c r="AK32" s="247">
        <f>IFERROR(('Sim_MIP_Of_(IxI)'!AK32/'MIP(IxI)_TFEVP'!AK32-1)*100,0)</f>
        <v>-3.8857805861880479E-13</v>
      </c>
      <c r="AL32" s="247">
        <f>IFERROR(('Sim_MIP_Of_(IxI)'!AL32/'MIP(IxI)_TFEVP'!AL32-1)*100,0)</f>
        <v>1.5543122344752192E-13</v>
      </c>
      <c r="AM32" s="247">
        <f>IFERROR(('Sim_MIP_Of_(IxI)'!AM32/'MIP(IxI)_TFEVP'!AM32-1)*100,0)</f>
        <v>-2.3314683517128287E-13</v>
      </c>
      <c r="AN32" s="247">
        <f>IFERROR(('Sim_MIP_Of_(IxI)'!AN32/'MIP(IxI)_TFEVP'!AN32-1)*100,0)</f>
        <v>2.2204460492503131E-14</v>
      </c>
      <c r="AO32" s="247">
        <f>IFERROR(('Sim_MIP_Of_(IxI)'!AO32/'MIP(IxI)_TFEVP'!AO32-1)*100,0)</f>
        <v>1.5543122344752192E-13</v>
      </c>
      <c r="AP32" s="247">
        <f>IFERROR(('Sim_MIP_Of_(IxI)'!AP32/'MIP(IxI)_TFEVP'!AP32-1)*100,0)</f>
        <v>-4.4408920985006262E-14</v>
      </c>
      <c r="AQ32" s="247">
        <f>IFERROR(('Sim_MIP_Of_(IxI)'!AQ32/'MIP(IxI)_TFEVP'!AQ32-1)*100,0)</f>
        <v>-2.3314683517128287E-13</v>
      </c>
      <c r="AR32" s="247">
        <f>IFERROR(('Sim_MIP_Of_(IxI)'!AR32/'MIP(IxI)_TFEVP'!AR32-1)*100,0)</f>
        <v>8.8817841970012523E-14</v>
      </c>
      <c r="AS32" s="247">
        <f>IFERROR(('Sim_MIP_Of_(IxI)'!AS32/'MIP(IxI)_TFEVP'!AS32-1)*100,0)</f>
        <v>2.2204460492503131E-14</v>
      </c>
      <c r="AT32" s="247">
        <f>IFERROR(('Sim_MIP_Of_(IxI)'!AT32/'MIP(IxI)_TFEVP'!AT32-1)*100,0)</f>
        <v>-5.5511151231257827E-14</v>
      </c>
      <c r="AU32" s="247">
        <f>IFERROR(('Sim_MIP_Of_(IxI)'!AU32/'MIP(IxI)_TFEVP'!AU32-1)*100,0)</f>
        <v>-3.1086244689504383E-13</v>
      </c>
      <c r="AV32" s="247">
        <f>IFERROR(('Sim_MIP_Of_(IxI)'!AV32/'MIP(IxI)_TFEVP'!AV32-1)*100,0)</f>
        <v>0</v>
      </c>
      <c r="AW32" s="247">
        <f>IFERROR(('Sim_MIP_Of_(IxI)'!AW32/'MIP(IxI)_TFEVP'!AW32-1)*100,0)</f>
        <v>6.6613381477509392E-14</v>
      </c>
      <c r="AX32" s="247">
        <f>IFERROR(('Sim_MIP_Of_(IxI)'!AX32/'MIP(IxI)_TFEVP'!AX32-1)*100,0)</f>
        <v>8.8817841970012523E-14</v>
      </c>
      <c r="AY32" s="247">
        <f>IFERROR(('Sim_MIP_Of_(IxI)'!AY32/'MIP(IxI)_TFEVP'!AY32-1)*100,0)</f>
        <v>2.2204460492503131E-14</v>
      </c>
      <c r="AZ32" s="247">
        <f>IFERROR(('Sim_MIP_Of_(IxI)'!AZ32/'MIP(IxI)_TFEVP'!AZ32-1)*100,0)</f>
        <v>-1.7763568394002505E-13</v>
      </c>
      <c r="BA32" s="247">
        <f>IFERROR(('Sim_MIP_Of_(IxI)'!BA32/'MIP(IxI)_TFEVP'!BA32-1)*100,0)</f>
        <v>-5.3290705182007514E-13</v>
      </c>
      <c r="BB32" s="247">
        <f>IFERROR(('Sim_MIP_Of_(IxI)'!BB32/'MIP(IxI)_TFEVP'!BB32-1)*100,0)</f>
        <v>-2.2204460492503131E-14</v>
      </c>
      <c r="BC32" s="247">
        <f>IFERROR(('Sim_MIP_Of_(IxI)'!BC32/'MIP(IxI)_TFEVP'!BC32-1)*100,0)</f>
        <v>-1.9984014443252818E-13</v>
      </c>
      <c r="BD32" s="247">
        <f>IFERROR(('Sim_MIP_Of_(IxI)'!BD32/'MIP(IxI)_TFEVP'!BD32-1)*100,0)</f>
        <v>-7.7715611723760958E-14</v>
      </c>
      <c r="BE32" s="247">
        <f>IFERROR(('Sim_MIP_Of_(IxI)'!BE32/'MIP(IxI)_TFEVP'!BE32-1)*100,0)</f>
        <v>-1.5543122344752192E-13</v>
      </c>
      <c r="BF32" s="247">
        <f>IFERROR(('Sim_MIP_Of_(IxI)'!BF32/'MIP(IxI)_TFEVP'!BF32-1)*100,0)</f>
        <v>2.2204460492503131E-14</v>
      </c>
      <c r="BG32" s="247">
        <f>IFERROR(('Sim_MIP_Of_(IxI)'!BG32/'MIP(IxI)_TFEVP'!BG32-1)*100,0)</f>
        <v>-8.8817841970012523E-14</v>
      </c>
      <c r="BH32" s="247">
        <f>IFERROR(('Sim_MIP_Of_(IxI)'!BH32/'MIP(IxI)_TFEVP'!BH32-1)*100,0)</f>
        <v>-3.4416913763379853E-13</v>
      </c>
      <c r="BI32" s="247">
        <f>IFERROR(('Sim_MIP_Of_(IxI)'!BI32/'MIP(IxI)_TFEVP'!BI32-1)*100,0)</f>
        <v>4.4408920985006262E-14</v>
      </c>
      <c r="BJ32" s="247">
        <f>IFERROR(('Sim_MIP_Of_(IxI)'!BJ32/'MIP(IxI)_TFEVP'!BJ32-1)*100,0)</f>
        <v>-4.4408920985006262E-14</v>
      </c>
      <c r="BK32" s="247">
        <f>IFERROR(('Sim_MIP_Of_(IxI)'!BK32/'MIP(IxI)_TFEVP'!BK32-1)*100,0)</f>
        <v>-2.6645352591003757E-13</v>
      </c>
      <c r="BL32" s="247">
        <f>IFERROR(('Sim_MIP_Of_(IxI)'!BL32/'MIP(IxI)_TFEVP'!BL32-1)*100,0)</f>
        <v>1.9984014443252818E-13</v>
      </c>
      <c r="BM32" s="247">
        <f>IFERROR(('Sim_MIP_Of_(IxI)'!BM32/'MIP(IxI)_TFEVP'!BM32-1)*100,0)</f>
        <v>-8.8817841970012523E-14</v>
      </c>
      <c r="BN32" s="247">
        <f>IFERROR(('Sim_MIP_Of_(IxI)'!BN32/'MIP(IxI)_TFEVP'!BN32-1)*100,0)</f>
        <v>-7.7715611723760958E-14</v>
      </c>
      <c r="BO32" s="247">
        <f>IFERROR(('Sim_MIP_Of_(IxI)'!BO32/'MIP(IxI)_TFEVP'!BO32-1)*100,0)</f>
        <v>-1.1102230246251565E-14</v>
      </c>
      <c r="BP32" s="247">
        <f>IFERROR(('Sim_MIP_Of_(IxI)'!BP32/'MIP(IxI)_TFEVP'!BP32-1)*100,0)</f>
        <v>-1.1102230246251565E-14</v>
      </c>
      <c r="BQ32" s="247">
        <f>IFERROR(('Sim_MIP_Of_(IxI)'!BQ32/'MIP(IxI)_TFEVP'!BQ32-1)*100,0)</f>
        <v>-3.219646771412954E-13</v>
      </c>
      <c r="BR32" s="247">
        <f>IFERROR(('Sim_MIP_Of_(IxI)'!BR32/'MIP(IxI)_TFEVP'!BR32-1)*100,0)</f>
        <v>-4.4408920985006262E-14</v>
      </c>
      <c r="BS32" s="247">
        <f>IFERROR(('Sim_MIP_Of_(IxI)'!BS32/'MIP(IxI)_TFEVP'!BS32-1)*100,0)</f>
        <v>-1.4432899320127035E-13</v>
      </c>
      <c r="BT32" s="247">
        <f>IFERROR(('Sim_MIP_Of_(IxI)'!BT32/'MIP(IxI)_TFEVP'!BT32-1)*100,0)</f>
        <v>0</v>
      </c>
      <c r="BU32" s="247">
        <f>IFERROR(('Sim_MIP_Of_(IxI)'!BU32/'MIP(IxI)_TFEVP'!BU32-1)*100,0)</f>
        <v>-1.8873791418627661E-13</v>
      </c>
      <c r="BV32" s="247">
        <f>IFERROR(('Sim_MIP_Of_(IxI)'!BV32/'MIP(IxI)_TFEVP'!BV32-1)*100,0)</f>
        <v>4.6629367034256575E-13</v>
      </c>
      <c r="BW32" s="247">
        <f>IFERROR(('Sim_MIP_Of_(IxI)'!BW32/'MIP(IxI)_TFEVP'!BW32-1)*100,0)</f>
        <v>-6.6613381477509392E-14</v>
      </c>
      <c r="BX32" s="247">
        <f>IFERROR(('Sim_MIP_Of_(IxI)'!BX32/'MIP(IxI)_TFEVP'!BX32-1)*100,0)</f>
        <v>-2.4424906541753444E-13</v>
      </c>
      <c r="BY32" s="247">
        <f>IFERROR(('Sim_MIP_Of_(IxI)'!BY32/'MIP(IxI)_TFEVP'!BY32-1)*100,0)</f>
        <v>1.1102230246251565E-13</v>
      </c>
      <c r="BZ32" s="247">
        <f>IFERROR(('Sim_MIP_Of_(IxI)'!BZ32/'MIP(IxI)_TFEVP'!BZ32-1)*100,0)</f>
        <v>-2.6645352591003757E-13</v>
      </c>
      <c r="CA32" s="265">
        <f>IFERROR(('Sim_MIP_Of_(IxI)'!CA32/'MIP(IxI)_TFEVP'!CA32-1)*100,0)</f>
        <v>0</v>
      </c>
      <c r="CB32" s="256">
        <f>IFERROR(('Sim_MIP_Of_(IxI)'!CB32/'MIP(IxI)_TFEVP'!CB32-1)*100,0)</f>
        <v>-6.6613381477509392E-14</v>
      </c>
      <c r="CC32" s="246">
        <f>IFERROR(('Sim_MIP_Of_(IxI)'!CC32/'MIP(IxI)_TFEVP'!CC32-1)*100,0)</f>
        <v>-2.55351295663786E-13</v>
      </c>
      <c r="CD32" s="247">
        <f>IFERROR(('Sim_MIP_Of_(IxI)'!CD32/'MIP(IxI)_TFEVP'!CD32-1)*100,0)</f>
        <v>0</v>
      </c>
      <c r="CE32" s="247">
        <f>IFERROR(('Sim_MIP_Of_(IxI)'!CE32/'MIP(IxI)_TFEVP'!CE32-1)*100,0)</f>
        <v>0</v>
      </c>
      <c r="CF32" s="247">
        <f>IFERROR(('Sim_MIP_Of_(IxI)'!CF32/'MIP(IxI)_TFEVP'!CF32-1)*100,0)</f>
        <v>-7.7715611723760958E-14</v>
      </c>
      <c r="CG32" s="247">
        <f>IFERROR(('Sim_MIP_Of_(IxI)'!CG32/'MIP(IxI)_TFEVP'!CG32-1)*100,0)</f>
        <v>-2.6645352591003757E-13</v>
      </c>
      <c r="CH32" s="248">
        <f>IFERROR(('Sim_MIP_Of_(IxI)'!CH32/'MIP(IxI)_TFEVP'!CH32-1)*100,0)</f>
        <v>0</v>
      </c>
      <c r="CI32" s="279">
        <f>IFERROR(('Sim_MIP_Of_(IxI)'!CI32/'MIP(IxI)_TFEVP'!CI32-1)*100,0)</f>
        <v>-6.6613381477509392E-14</v>
      </c>
    </row>
    <row r="33" spans="1:87" ht="19.5" x14ac:dyDescent="0.25">
      <c r="A33" s="30"/>
      <c r="B33" s="42" t="s">
        <v>24</v>
      </c>
      <c r="C33" s="43" t="s">
        <v>135</v>
      </c>
      <c r="D33" s="246">
        <f>IFERROR(('Sim_MIP_Of_(IxI)'!D33/'MIP(IxI)_TFEVP'!D33-1)*100,0)</f>
        <v>1.5543122344752192E-13</v>
      </c>
      <c r="E33" s="247">
        <f>IFERROR(('Sim_MIP_Of_(IxI)'!E33/'MIP(IxI)_TFEVP'!E33-1)*100,0)</f>
        <v>4.2188474935755949E-13</v>
      </c>
      <c r="F33" s="247">
        <f>IFERROR(('Sim_MIP_Of_(IxI)'!F33/'MIP(IxI)_TFEVP'!F33-1)*100,0)</f>
        <v>2.6645352591003757E-13</v>
      </c>
      <c r="G33" s="247">
        <f>IFERROR(('Sim_MIP_Of_(IxI)'!G33/'MIP(IxI)_TFEVP'!G33-1)*100,0)</f>
        <v>1.3322676295501878E-13</v>
      </c>
      <c r="H33" s="247">
        <f>IFERROR(('Sim_MIP_Of_(IxI)'!H33/'MIP(IxI)_TFEVP'!H33-1)*100,0)</f>
        <v>2.886579864025407E-13</v>
      </c>
      <c r="I33" s="247">
        <f>IFERROR(('Sim_MIP_Of_(IxI)'!I33/'MIP(IxI)_TFEVP'!I33-1)*100,0)</f>
        <v>-1.5543122344752192E-13</v>
      </c>
      <c r="J33" s="247">
        <f>IFERROR(('Sim_MIP_Of_(IxI)'!J33/'MIP(IxI)_TFEVP'!J33-1)*100,0)</f>
        <v>-9.9920072216264089E-14</v>
      </c>
      <c r="K33" s="247">
        <f>IFERROR(('Sim_MIP_Of_(IxI)'!K33/'MIP(IxI)_TFEVP'!K33-1)*100,0)</f>
        <v>3.7747582837255322E-13</v>
      </c>
      <c r="L33" s="247">
        <f>IFERROR(('Sim_MIP_Of_(IxI)'!L33/'MIP(IxI)_TFEVP'!L33-1)*100,0)</f>
        <v>-3.8857805861880479E-13</v>
      </c>
      <c r="M33" s="247">
        <f>IFERROR(('Sim_MIP_Of_(IxI)'!M33/'MIP(IxI)_TFEVP'!M33-1)*100,0)</f>
        <v>-2.2204460492503131E-14</v>
      </c>
      <c r="N33" s="247">
        <f>IFERROR(('Sim_MIP_Of_(IxI)'!N33/'MIP(IxI)_TFEVP'!N33-1)*100,0)</f>
        <v>1.5543122344752192E-13</v>
      </c>
      <c r="O33" s="247">
        <f>IFERROR(('Sim_MIP_Of_(IxI)'!O33/'MIP(IxI)_TFEVP'!O33-1)*100,0)</f>
        <v>-2.3314683517128287E-13</v>
      </c>
      <c r="P33" s="247">
        <f>IFERROR(('Sim_MIP_Of_(IxI)'!P33/'MIP(IxI)_TFEVP'!P33-1)*100,0)</f>
        <v>6.6613381477509392E-14</v>
      </c>
      <c r="Q33" s="247">
        <f>IFERROR(('Sim_MIP_Of_(IxI)'!Q33/'MIP(IxI)_TFEVP'!Q33-1)*100,0)</f>
        <v>6.6613381477509392E-14</v>
      </c>
      <c r="R33" s="247">
        <f>IFERROR(('Sim_MIP_Of_(IxI)'!R33/'MIP(IxI)_TFEVP'!R33-1)*100,0)</f>
        <v>1.9984014443252818E-13</v>
      </c>
      <c r="S33" s="247">
        <f>IFERROR(('Sim_MIP_Of_(IxI)'!S33/'MIP(IxI)_TFEVP'!S33-1)*100,0)</f>
        <v>-2.3314683517128287E-13</v>
      </c>
      <c r="T33" s="247">
        <f>IFERROR(('Sim_MIP_Of_(IxI)'!T33/'MIP(IxI)_TFEVP'!T33-1)*100,0)</f>
        <v>-4.4408920985006262E-14</v>
      </c>
      <c r="U33" s="247">
        <f>IFERROR(('Sim_MIP_Of_(IxI)'!U33/'MIP(IxI)_TFEVP'!U33-1)*100,0)</f>
        <v>3.5527136788005009E-13</v>
      </c>
      <c r="V33" s="247">
        <f>IFERROR(('Sim_MIP_Of_(IxI)'!V33/'MIP(IxI)_TFEVP'!V33-1)*100,0)</f>
        <v>1.1102230246251565E-13</v>
      </c>
      <c r="W33" s="247">
        <f>IFERROR(('Sim_MIP_Of_(IxI)'!W33/'MIP(IxI)_TFEVP'!W33-1)*100,0)</f>
        <v>2.6645352591003757E-13</v>
      </c>
      <c r="X33" s="247">
        <f>IFERROR(('Sim_MIP_Of_(IxI)'!X33/'MIP(IxI)_TFEVP'!X33-1)*100,0)</f>
        <v>2.2204460492503131E-13</v>
      </c>
      <c r="Y33" s="247">
        <f>IFERROR(('Sim_MIP_Of_(IxI)'!Y33/'MIP(IxI)_TFEVP'!Y33-1)*100,0)</f>
        <v>-3.3306690738754696E-14</v>
      </c>
      <c r="Z33" s="247">
        <f>IFERROR(('Sim_MIP_Of_(IxI)'!Z33/'MIP(IxI)_TFEVP'!Z33-1)*100,0)</f>
        <v>1.5543122344752192E-13</v>
      </c>
      <c r="AA33" s="247">
        <f>IFERROR(('Sim_MIP_Of_(IxI)'!AA33/'MIP(IxI)_TFEVP'!AA33-1)*100,0)</f>
        <v>6.6613381477509392E-14</v>
      </c>
      <c r="AB33" s="247">
        <f>IFERROR(('Sim_MIP_Of_(IxI)'!AB33/'MIP(IxI)_TFEVP'!AB33-1)*100,0)</f>
        <v>-1.1102230246251565E-14</v>
      </c>
      <c r="AC33" s="247">
        <f>IFERROR(('Sim_MIP_Of_(IxI)'!AC33/'MIP(IxI)_TFEVP'!AC33-1)*100,0)</f>
        <v>4.4408920985006262E-14</v>
      </c>
      <c r="AD33" s="247">
        <f>IFERROR(('Sim_MIP_Of_(IxI)'!AD33/'MIP(IxI)_TFEVP'!AD33-1)*100,0)</f>
        <v>4.4408920985006262E-14</v>
      </c>
      <c r="AE33" s="247">
        <f>IFERROR(('Sim_MIP_Of_(IxI)'!AE33/'MIP(IxI)_TFEVP'!AE33-1)*100,0)</f>
        <v>-2.1094237467877974E-13</v>
      </c>
      <c r="AF33" s="247">
        <f>IFERROR(('Sim_MIP_Of_(IxI)'!AF33/'MIP(IxI)_TFEVP'!AF33-1)*100,0)</f>
        <v>1.3322676295501878E-13</v>
      </c>
      <c r="AG33" s="247">
        <f>IFERROR(('Sim_MIP_Of_(IxI)'!AG33/'MIP(IxI)_TFEVP'!AG33-1)*100,0)</f>
        <v>2.6645352591003757E-13</v>
      </c>
      <c r="AH33" s="247">
        <f>IFERROR(('Sim_MIP_Of_(IxI)'!AH33/'MIP(IxI)_TFEVP'!AH33-1)*100,0)</f>
        <v>1.3322676295501878E-13</v>
      </c>
      <c r="AI33" s="247">
        <f>IFERROR(('Sim_MIP_Of_(IxI)'!AI33/'MIP(IxI)_TFEVP'!AI33-1)*100,0)</f>
        <v>-4.5519144009631418E-13</v>
      </c>
      <c r="AJ33" s="247">
        <f>IFERROR(('Sim_MIP_Of_(IxI)'!AJ33/'MIP(IxI)_TFEVP'!AJ33-1)*100,0)</f>
        <v>0</v>
      </c>
      <c r="AK33" s="247">
        <f>IFERROR(('Sim_MIP_Of_(IxI)'!AK33/'MIP(IxI)_TFEVP'!AK33-1)*100,0)</f>
        <v>-3.8857805861880479E-13</v>
      </c>
      <c r="AL33" s="247">
        <f>IFERROR(('Sim_MIP_Of_(IxI)'!AL33/'MIP(IxI)_TFEVP'!AL33-1)*100,0)</f>
        <v>8.8817841970012523E-14</v>
      </c>
      <c r="AM33" s="247">
        <f>IFERROR(('Sim_MIP_Of_(IxI)'!AM33/'MIP(IxI)_TFEVP'!AM33-1)*100,0)</f>
        <v>1.3322676295501878E-13</v>
      </c>
      <c r="AN33" s="247">
        <f>IFERROR(('Sim_MIP_Of_(IxI)'!AN33/'MIP(IxI)_TFEVP'!AN33-1)*100,0)</f>
        <v>2.6645352591003757E-13</v>
      </c>
      <c r="AO33" s="247">
        <f>IFERROR(('Sim_MIP_Of_(IxI)'!AO33/'MIP(IxI)_TFEVP'!AO33-1)*100,0)</f>
        <v>-2.2204460492503131E-14</v>
      </c>
      <c r="AP33" s="247">
        <f>IFERROR(('Sim_MIP_Of_(IxI)'!AP33/'MIP(IxI)_TFEVP'!AP33-1)*100,0)</f>
        <v>-2.3314683517128287E-13</v>
      </c>
      <c r="AQ33" s="247">
        <f>IFERROR(('Sim_MIP_Of_(IxI)'!AQ33/'MIP(IxI)_TFEVP'!AQ33-1)*100,0)</f>
        <v>1.5543122344752192E-13</v>
      </c>
      <c r="AR33" s="247">
        <f>IFERROR(('Sim_MIP_Of_(IxI)'!AR33/'MIP(IxI)_TFEVP'!AR33-1)*100,0)</f>
        <v>3.9968028886505635E-13</v>
      </c>
      <c r="AS33" s="247">
        <f>IFERROR(('Sim_MIP_Of_(IxI)'!AS33/'MIP(IxI)_TFEVP'!AS33-1)*100,0)</f>
        <v>2.4424906541753444E-13</v>
      </c>
      <c r="AT33" s="247">
        <f>IFERROR(('Sim_MIP_Of_(IxI)'!AT33/'MIP(IxI)_TFEVP'!AT33-1)*100,0)</f>
        <v>1.7763568394002505E-13</v>
      </c>
      <c r="AU33" s="247">
        <f>IFERROR(('Sim_MIP_Of_(IxI)'!AU33/'MIP(IxI)_TFEVP'!AU33-1)*100,0)</f>
        <v>3.9968028886505635E-13</v>
      </c>
      <c r="AV33" s="247">
        <f>IFERROR(('Sim_MIP_Of_(IxI)'!AV33/'MIP(IxI)_TFEVP'!AV33-1)*100,0)</f>
        <v>1.3322676295501878E-13</v>
      </c>
      <c r="AW33" s="247">
        <f>IFERROR(('Sim_MIP_Of_(IxI)'!AW33/'MIP(IxI)_TFEVP'!AW33-1)*100,0)</f>
        <v>1.7763568394002505E-13</v>
      </c>
      <c r="AX33" s="247">
        <f>IFERROR(('Sim_MIP_Of_(IxI)'!AX33/'MIP(IxI)_TFEVP'!AX33-1)*100,0)</f>
        <v>4.4408920985006262E-13</v>
      </c>
      <c r="AY33" s="247">
        <f>IFERROR(('Sim_MIP_Of_(IxI)'!AY33/'MIP(IxI)_TFEVP'!AY33-1)*100,0)</f>
        <v>2.2204460492503131E-13</v>
      </c>
      <c r="AZ33" s="247">
        <f>IFERROR(('Sim_MIP_Of_(IxI)'!AZ33/'MIP(IxI)_TFEVP'!AZ33-1)*100,0)</f>
        <v>1.3322676295501878E-13</v>
      </c>
      <c r="BA33" s="247">
        <f>IFERROR(('Sim_MIP_Of_(IxI)'!BA33/'MIP(IxI)_TFEVP'!BA33-1)*100,0)</f>
        <v>4.4408920985006262E-13</v>
      </c>
      <c r="BB33" s="247">
        <f>IFERROR(('Sim_MIP_Of_(IxI)'!BB33/'MIP(IxI)_TFEVP'!BB33-1)*100,0)</f>
        <v>5.5511151231257827E-13</v>
      </c>
      <c r="BC33" s="247">
        <f>IFERROR(('Sim_MIP_Of_(IxI)'!BC33/'MIP(IxI)_TFEVP'!BC33-1)*100,0)</f>
        <v>-1.7763568394002505E-13</v>
      </c>
      <c r="BD33" s="247">
        <f>IFERROR(('Sim_MIP_Of_(IxI)'!BD33/'MIP(IxI)_TFEVP'!BD33-1)*100,0)</f>
        <v>-1.7763568394002505E-13</v>
      </c>
      <c r="BE33" s="247">
        <f>IFERROR(('Sim_MIP_Of_(IxI)'!BE33/'MIP(IxI)_TFEVP'!BE33-1)*100,0)</f>
        <v>1.1102230246251565E-13</v>
      </c>
      <c r="BF33" s="247">
        <f>IFERROR(('Sim_MIP_Of_(IxI)'!BF33/'MIP(IxI)_TFEVP'!BF33-1)*100,0)</f>
        <v>-4.4408920985006262E-14</v>
      </c>
      <c r="BG33" s="247">
        <f>IFERROR(('Sim_MIP_Of_(IxI)'!BG33/'MIP(IxI)_TFEVP'!BG33-1)*100,0)</f>
        <v>1.3322676295501878E-13</v>
      </c>
      <c r="BH33" s="247">
        <f>IFERROR(('Sim_MIP_Of_(IxI)'!BH33/'MIP(IxI)_TFEVP'!BH33-1)*100,0)</f>
        <v>4.4408920985006262E-13</v>
      </c>
      <c r="BI33" s="247">
        <f>IFERROR(('Sim_MIP_Of_(IxI)'!BI33/'MIP(IxI)_TFEVP'!BI33-1)*100,0)</f>
        <v>2.2204460492503131E-14</v>
      </c>
      <c r="BJ33" s="247">
        <f>IFERROR(('Sim_MIP_Of_(IxI)'!BJ33/'MIP(IxI)_TFEVP'!BJ33-1)*100,0)</f>
        <v>1.5543122344752192E-13</v>
      </c>
      <c r="BK33" s="247">
        <f>IFERROR(('Sim_MIP_Of_(IxI)'!BK33/'MIP(IxI)_TFEVP'!BK33-1)*100,0)</f>
        <v>1.3322676295501878E-13</v>
      </c>
      <c r="BL33" s="247">
        <f>IFERROR(('Sim_MIP_Of_(IxI)'!BL33/'MIP(IxI)_TFEVP'!BL33-1)*100,0)</f>
        <v>2.4424906541753444E-13</v>
      </c>
      <c r="BM33" s="247">
        <f>IFERROR(('Sim_MIP_Of_(IxI)'!BM33/'MIP(IxI)_TFEVP'!BM33-1)*100,0)</f>
        <v>-1.3322676295501878E-13</v>
      </c>
      <c r="BN33" s="247">
        <f>IFERROR(('Sim_MIP_Of_(IxI)'!BN33/'MIP(IxI)_TFEVP'!BN33-1)*100,0)</f>
        <v>0</v>
      </c>
      <c r="BO33" s="247">
        <f>IFERROR(('Sim_MIP_Of_(IxI)'!BO33/'MIP(IxI)_TFEVP'!BO33-1)*100,0)</f>
        <v>-1.1102230246251565E-13</v>
      </c>
      <c r="BP33" s="247">
        <f>IFERROR(('Sim_MIP_Of_(IxI)'!BP33/'MIP(IxI)_TFEVP'!BP33-1)*100,0)</f>
        <v>-1.6653345369377348E-13</v>
      </c>
      <c r="BQ33" s="247">
        <f>IFERROR(('Sim_MIP_Of_(IxI)'!BQ33/'MIP(IxI)_TFEVP'!BQ33-1)*100,0)</f>
        <v>-2.2204460492503131E-14</v>
      </c>
      <c r="BR33" s="247">
        <f>IFERROR(('Sim_MIP_Of_(IxI)'!BR33/'MIP(IxI)_TFEVP'!BR33-1)*100,0)</f>
        <v>2.4424906541753444E-13</v>
      </c>
      <c r="BS33" s="247">
        <f>IFERROR(('Sim_MIP_Of_(IxI)'!BS33/'MIP(IxI)_TFEVP'!BS33-1)*100,0)</f>
        <v>1.1102230246251565E-13</v>
      </c>
      <c r="BT33" s="247">
        <f>IFERROR(('Sim_MIP_Of_(IxI)'!BT33/'MIP(IxI)_TFEVP'!BT33-1)*100,0)</f>
        <v>-4.4408920985006262E-14</v>
      </c>
      <c r="BU33" s="247">
        <f>IFERROR(('Sim_MIP_Of_(IxI)'!BU33/'MIP(IxI)_TFEVP'!BU33-1)*100,0)</f>
        <v>-1.2212453270876722E-13</v>
      </c>
      <c r="BV33" s="247">
        <f>IFERROR(('Sim_MIP_Of_(IxI)'!BV33/'MIP(IxI)_TFEVP'!BV33-1)*100,0)</f>
        <v>2.2204460492503131E-14</v>
      </c>
      <c r="BW33" s="247">
        <f>IFERROR(('Sim_MIP_Of_(IxI)'!BW33/'MIP(IxI)_TFEVP'!BW33-1)*100,0)</f>
        <v>1.3322676295501878E-13</v>
      </c>
      <c r="BX33" s="247">
        <f>IFERROR(('Sim_MIP_Of_(IxI)'!BX33/'MIP(IxI)_TFEVP'!BX33-1)*100,0)</f>
        <v>-6.6613381477509392E-14</v>
      </c>
      <c r="BY33" s="247">
        <f>IFERROR(('Sim_MIP_Of_(IxI)'!BY33/'MIP(IxI)_TFEVP'!BY33-1)*100,0)</f>
        <v>-1.1102230246251565E-14</v>
      </c>
      <c r="BZ33" s="247">
        <f>IFERROR(('Sim_MIP_Of_(IxI)'!BZ33/'MIP(IxI)_TFEVP'!BZ33-1)*100,0)</f>
        <v>-9.9920072216264089E-14</v>
      </c>
      <c r="CA33" s="265">
        <f>IFERROR(('Sim_MIP_Of_(IxI)'!CA33/'MIP(IxI)_TFEVP'!CA33-1)*100,0)</f>
        <v>0</v>
      </c>
      <c r="CB33" s="256">
        <f>IFERROR(('Sim_MIP_Of_(IxI)'!CB33/'MIP(IxI)_TFEVP'!CB33-1)*100,0)</f>
        <v>4.4408920985006262E-14</v>
      </c>
      <c r="CC33" s="246">
        <f>IFERROR(('Sim_MIP_Of_(IxI)'!CC33/'MIP(IxI)_TFEVP'!CC33-1)*100,0)</f>
        <v>-2.2204460492503131E-13</v>
      </c>
      <c r="CD33" s="247">
        <f>IFERROR(('Sim_MIP_Of_(IxI)'!CD33/'MIP(IxI)_TFEVP'!CD33-1)*100,0)</f>
        <v>0</v>
      </c>
      <c r="CE33" s="247">
        <f>IFERROR(('Sim_MIP_Of_(IxI)'!CE33/'MIP(IxI)_TFEVP'!CE33-1)*100,0)</f>
        <v>0</v>
      </c>
      <c r="CF33" s="247">
        <f>IFERROR(('Sim_MIP_Of_(IxI)'!CF33/'MIP(IxI)_TFEVP'!CF33-1)*100,0)</f>
        <v>2.886579864025407E-13</v>
      </c>
      <c r="CG33" s="247">
        <f>IFERROR(('Sim_MIP_Of_(IxI)'!CG33/'MIP(IxI)_TFEVP'!CG33-1)*100,0)</f>
        <v>3.9968028886505635E-13</v>
      </c>
      <c r="CH33" s="248">
        <f>IFERROR(('Sim_MIP_Of_(IxI)'!CH33/'MIP(IxI)_TFEVP'!CH33-1)*100,0)</f>
        <v>1.5543122344752192E-13</v>
      </c>
      <c r="CI33" s="279">
        <f>IFERROR(('Sim_MIP_Of_(IxI)'!CI33/'MIP(IxI)_TFEVP'!CI33-1)*100,0)</f>
        <v>8.8817841970012523E-14</v>
      </c>
    </row>
    <row r="34" spans="1:87" ht="19.5" x14ac:dyDescent="0.25">
      <c r="A34" s="30"/>
      <c r="B34" s="42" t="s">
        <v>25</v>
      </c>
      <c r="C34" s="43" t="s">
        <v>136</v>
      </c>
      <c r="D34" s="246">
        <f>IFERROR(('Sim_MIP_Of_(IxI)'!D34/'MIP(IxI)_TFEVP'!D34-1)*100,0)</f>
        <v>2.6645352591003757E-13</v>
      </c>
      <c r="E34" s="247">
        <f>IFERROR(('Sim_MIP_Of_(IxI)'!E34/'MIP(IxI)_TFEVP'!E34-1)*100,0)</f>
        <v>-1.8873791418627661E-13</v>
      </c>
      <c r="F34" s="247">
        <f>IFERROR(('Sim_MIP_Of_(IxI)'!F34/'MIP(IxI)_TFEVP'!F34-1)*100,0)</f>
        <v>-4.4408920985006262E-14</v>
      </c>
      <c r="G34" s="247">
        <f>IFERROR(('Sim_MIP_Of_(IxI)'!G34/'MIP(IxI)_TFEVP'!G34-1)*100,0)</f>
        <v>1.3322676295501878E-13</v>
      </c>
      <c r="H34" s="247">
        <f>IFERROR(('Sim_MIP_Of_(IxI)'!H34/'MIP(IxI)_TFEVP'!H34-1)*100,0)</f>
        <v>3.7747582837255322E-13</v>
      </c>
      <c r="I34" s="247">
        <f>IFERROR(('Sim_MIP_Of_(IxI)'!I34/'MIP(IxI)_TFEVP'!I34-1)*100,0)</f>
        <v>2.2204460492503131E-14</v>
      </c>
      <c r="J34" s="247">
        <f>IFERROR(('Sim_MIP_Of_(IxI)'!J34/'MIP(IxI)_TFEVP'!J34-1)*100,0)</f>
        <v>1.1102230246251565E-13</v>
      </c>
      <c r="K34" s="247">
        <f>IFERROR(('Sim_MIP_Of_(IxI)'!K34/'MIP(IxI)_TFEVP'!K34-1)*100,0)</f>
        <v>-1.5543122344752192E-13</v>
      </c>
      <c r="L34" s="247">
        <f>IFERROR(('Sim_MIP_Of_(IxI)'!L34/'MIP(IxI)_TFEVP'!L34-1)*100,0)</f>
        <v>-8.8817841970012523E-14</v>
      </c>
      <c r="M34" s="247">
        <f>IFERROR(('Sim_MIP_Of_(IxI)'!M34/'MIP(IxI)_TFEVP'!M34-1)*100,0)</f>
        <v>5.1070259132757201E-13</v>
      </c>
      <c r="N34" s="247">
        <f>IFERROR(('Sim_MIP_Of_(IxI)'!N34/'MIP(IxI)_TFEVP'!N34-1)*100,0)</f>
        <v>2.2204460492503131E-13</v>
      </c>
      <c r="O34" s="247">
        <f>IFERROR(('Sim_MIP_Of_(IxI)'!O34/'MIP(IxI)_TFEVP'!O34-1)*100,0)</f>
        <v>-5.5511151231257827E-14</v>
      </c>
      <c r="P34" s="247">
        <f>IFERROR(('Sim_MIP_Of_(IxI)'!P34/'MIP(IxI)_TFEVP'!P34-1)*100,0)</f>
        <v>1.1102230246251565E-13</v>
      </c>
      <c r="Q34" s="247">
        <f>IFERROR(('Sim_MIP_Of_(IxI)'!Q34/'MIP(IxI)_TFEVP'!Q34-1)*100,0)</f>
        <v>3.1086244689504383E-13</v>
      </c>
      <c r="R34" s="247">
        <f>IFERROR(('Sim_MIP_Of_(IxI)'!R34/'MIP(IxI)_TFEVP'!R34-1)*100,0)</f>
        <v>-1.2212453270876722E-13</v>
      </c>
      <c r="S34" s="247">
        <f>IFERROR(('Sim_MIP_Of_(IxI)'!S34/'MIP(IxI)_TFEVP'!S34-1)*100,0)</f>
        <v>-1.1102230246251565E-13</v>
      </c>
      <c r="T34" s="247">
        <f>IFERROR(('Sim_MIP_Of_(IxI)'!T34/'MIP(IxI)_TFEVP'!T34-1)*100,0)</f>
        <v>1.1102230246251565E-13</v>
      </c>
      <c r="U34" s="247">
        <f>IFERROR(('Sim_MIP_Of_(IxI)'!U34/'MIP(IxI)_TFEVP'!U34-1)*100,0)</f>
        <v>6.2172489379008766E-13</v>
      </c>
      <c r="V34" s="247">
        <f>IFERROR(('Sim_MIP_Of_(IxI)'!V34/'MIP(IxI)_TFEVP'!V34-1)*100,0)</f>
        <v>1.7763568394002505E-13</v>
      </c>
      <c r="W34" s="247">
        <f>IFERROR(('Sim_MIP_Of_(IxI)'!W34/'MIP(IxI)_TFEVP'!W34-1)*100,0)</f>
        <v>-4.4408920985006262E-14</v>
      </c>
      <c r="X34" s="247">
        <f>IFERROR(('Sim_MIP_Of_(IxI)'!X34/'MIP(IxI)_TFEVP'!X34-1)*100,0)</f>
        <v>-1.9984014443252818E-13</v>
      </c>
      <c r="Y34" s="247">
        <f>IFERROR(('Sim_MIP_Of_(IxI)'!Y34/'MIP(IxI)_TFEVP'!Y34-1)*100,0)</f>
        <v>-2.9976021664879227E-13</v>
      </c>
      <c r="Z34" s="247">
        <f>IFERROR(('Sim_MIP_Of_(IxI)'!Z34/'MIP(IxI)_TFEVP'!Z34-1)*100,0)</f>
        <v>1.7763568394002505E-13</v>
      </c>
      <c r="AA34" s="247">
        <f>IFERROR(('Sim_MIP_Of_(IxI)'!AA34/'MIP(IxI)_TFEVP'!AA34-1)*100,0)</f>
        <v>1.1102230246251565E-13</v>
      </c>
      <c r="AB34" s="247">
        <f>IFERROR(('Sim_MIP_Of_(IxI)'!AB34/'MIP(IxI)_TFEVP'!AB34-1)*100,0)</f>
        <v>5.1070259132757201E-13</v>
      </c>
      <c r="AC34" s="247">
        <f>IFERROR(('Sim_MIP_Of_(IxI)'!AC34/'MIP(IxI)_TFEVP'!AC34-1)*100,0)</f>
        <v>1.7763568394002505E-13</v>
      </c>
      <c r="AD34" s="247">
        <f>IFERROR(('Sim_MIP_Of_(IxI)'!AD34/'MIP(IxI)_TFEVP'!AD34-1)*100,0)</f>
        <v>3.9968028886505635E-13</v>
      </c>
      <c r="AE34" s="247">
        <f>IFERROR(('Sim_MIP_Of_(IxI)'!AE34/'MIP(IxI)_TFEVP'!AE34-1)*100,0)</f>
        <v>-4.4408920985006262E-14</v>
      </c>
      <c r="AF34" s="247">
        <f>IFERROR(('Sim_MIP_Of_(IxI)'!AF34/'MIP(IxI)_TFEVP'!AF34-1)*100,0)</f>
        <v>1.9984014443252818E-13</v>
      </c>
      <c r="AG34" s="247">
        <f>IFERROR(('Sim_MIP_Of_(IxI)'!AG34/'MIP(IxI)_TFEVP'!AG34-1)*100,0)</f>
        <v>2.886579864025407E-13</v>
      </c>
      <c r="AH34" s="247">
        <f>IFERROR(('Sim_MIP_Of_(IxI)'!AH34/'MIP(IxI)_TFEVP'!AH34-1)*100,0)</f>
        <v>1.3322676295501878E-13</v>
      </c>
      <c r="AI34" s="247">
        <f>IFERROR(('Sim_MIP_Of_(IxI)'!AI34/'MIP(IxI)_TFEVP'!AI34-1)*100,0)</f>
        <v>1.1102230246251565E-13</v>
      </c>
      <c r="AJ34" s="247">
        <f>IFERROR(('Sim_MIP_Of_(IxI)'!AJ34/'MIP(IxI)_TFEVP'!AJ34-1)*100,0)</f>
        <v>0</v>
      </c>
      <c r="AK34" s="247">
        <f>IFERROR(('Sim_MIP_Of_(IxI)'!AK34/'MIP(IxI)_TFEVP'!AK34-1)*100,0)</f>
        <v>6.6613381477509392E-14</v>
      </c>
      <c r="AL34" s="247">
        <f>IFERROR(('Sim_MIP_Of_(IxI)'!AL34/'MIP(IxI)_TFEVP'!AL34-1)*100,0)</f>
        <v>2.2204460492503131E-13</v>
      </c>
      <c r="AM34" s="247">
        <f>IFERROR(('Sim_MIP_Of_(IxI)'!AM34/'MIP(IxI)_TFEVP'!AM34-1)*100,0)</f>
        <v>1.7763568394002505E-13</v>
      </c>
      <c r="AN34" s="247">
        <f>IFERROR(('Sim_MIP_Of_(IxI)'!AN34/'MIP(IxI)_TFEVP'!AN34-1)*100,0)</f>
        <v>3.5527136788005009E-13</v>
      </c>
      <c r="AO34" s="247">
        <f>IFERROR(('Sim_MIP_Of_(IxI)'!AO34/'MIP(IxI)_TFEVP'!AO34-1)*100,0)</f>
        <v>2.2204460492503131E-14</v>
      </c>
      <c r="AP34" s="247">
        <f>IFERROR(('Sim_MIP_Of_(IxI)'!AP34/'MIP(IxI)_TFEVP'!AP34-1)*100,0)</f>
        <v>1.7763568394002505E-13</v>
      </c>
      <c r="AQ34" s="247">
        <f>IFERROR(('Sim_MIP_Of_(IxI)'!AQ34/'MIP(IxI)_TFEVP'!AQ34-1)*100,0)</f>
        <v>1.7763568394002505E-13</v>
      </c>
      <c r="AR34" s="247">
        <f>IFERROR(('Sim_MIP_Of_(IxI)'!AR34/'MIP(IxI)_TFEVP'!AR34-1)*100,0)</f>
        <v>-1.2212453270876722E-13</v>
      </c>
      <c r="AS34" s="247">
        <f>IFERROR(('Sim_MIP_Of_(IxI)'!AS34/'MIP(IxI)_TFEVP'!AS34-1)*100,0)</f>
        <v>3.7747582837255322E-13</v>
      </c>
      <c r="AT34" s="247">
        <f>IFERROR(('Sim_MIP_Of_(IxI)'!AT34/'MIP(IxI)_TFEVP'!AT34-1)*100,0)</f>
        <v>0</v>
      </c>
      <c r="AU34" s="247">
        <f>IFERROR(('Sim_MIP_Of_(IxI)'!AU34/'MIP(IxI)_TFEVP'!AU34-1)*100,0)</f>
        <v>-2.4424906541753444E-13</v>
      </c>
      <c r="AV34" s="247">
        <f>IFERROR(('Sim_MIP_Of_(IxI)'!AV34/'MIP(IxI)_TFEVP'!AV34-1)*100,0)</f>
        <v>4.4408920985006262E-14</v>
      </c>
      <c r="AW34" s="247">
        <f>IFERROR(('Sim_MIP_Of_(IxI)'!AW34/'MIP(IxI)_TFEVP'!AW34-1)*100,0)</f>
        <v>1.1102230246251565E-13</v>
      </c>
      <c r="AX34" s="247">
        <f>IFERROR(('Sim_MIP_Of_(IxI)'!AX34/'MIP(IxI)_TFEVP'!AX34-1)*100,0)</f>
        <v>1.5543122344752192E-13</v>
      </c>
      <c r="AY34" s="247">
        <f>IFERROR(('Sim_MIP_Of_(IxI)'!AY34/'MIP(IxI)_TFEVP'!AY34-1)*100,0)</f>
        <v>-4.4408920985006262E-14</v>
      </c>
      <c r="AZ34" s="247">
        <f>IFERROR(('Sim_MIP_Of_(IxI)'!AZ34/'MIP(IxI)_TFEVP'!AZ34-1)*100,0)</f>
        <v>0</v>
      </c>
      <c r="BA34" s="247">
        <f>IFERROR(('Sim_MIP_Of_(IxI)'!BA34/'MIP(IxI)_TFEVP'!BA34-1)*100,0)</f>
        <v>-1.9984014443252818E-13</v>
      </c>
      <c r="BB34" s="247">
        <f>IFERROR(('Sim_MIP_Of_(IxI)'!BB34/'MIP(IxI)_TFEVP'!BB34-1)*100,0)</f>
        <v>8.8817841970012523E-14</v>
      </c>
      <c r="BC34" s="247">
        <f>IFERROR(('Sim_MIP_Of_(IxI)'!BC34/'MIP(IxI)_TFEVP'!BC34-1)*100,0)</f>
        <v>1.1102230246251565E-13</v>
      </c>
      <c r="BD34" s="247">
        <f>IFERROR(('Sim_MIP_Of_(IxI)'!BD34/'MIP(IxI)_TFEVP'!BD34-1)*100,0)</f>
        <v>1.9984014443252818E-13</v>
      </c>
      <c r="BE34" s="247">
        <f>IFERROR(('Sim_MIP_Of_(IxI)'!BE34/'MIP(IxI)_TFEVP'!BE34-1)*100,0)</f>
        <v>1.1102230246251565E-13</v>
      </c>
      <c r="BF34" s="247">
        <f>IFERROR(('Sim_MIP_Of_(IxI)'!BF34/'MIP(IxI)_TFEVP'!BF34-1)*100,0)</f>
        <v>2.886579864025407E-13</v>
      </c>
      <c r="BG34" s="247">
        <f>IFERROR(('Sim_MIP_Of_(IxI)'!BG34/'MIP(IxI)_TFEVP'!BG34-1)*100,0)</f>
        <v>3.3306690738754696E-13</v>
      </c>
      <c r="BH34" s="247">
        <f>IFERROR(('Sim_MIP_Of_(IxI)'!BH34/'MIP(IxI)_TFEVP'!BH34-1)*100,0)</f>
        <v>-3.3306690738754696E-14</v>
      </c>
      <c r="BI34" s="247">
        <f>IFERROR(('Sim_MIP_Of_(IxI)'!BI34/'MIP(IxI)_TFEVP'!BI34-1)*100,0)</f>
        <v>4.6629367034256575E-13</v>
      </c>
      <c r="BJ34" s="247">
        <f>IFERROR(('Sim_MIP_Of_(IxI)'!BJ34/'MIP(IxI)_TFEVP'!BJ34-1)*100,0)</f>
        <v>1.1102230246251565E-13</v>
      </c>
      <c r="BK34" s="247">
        <f>IFERROR(('Sim_MIP_Of_(IxI)'!BK34/'MIP(IxI)_TFEVP'!BK34-1)*100,0)</f>
        <v>-3.3306690738754696E-14</v>
      </c>
      <c r="BL34" s="247">
        <f>IFERROR(('Sim_MIP_Of_(IxI)'!BL34/'MIP(IxI)_TFEVP'!BL34-1)*100,0)</f>
        <v>1.9984014443252818E-13</v>
      </c>
      <c r="BM34" s="247">
        <f>IFERROR(('Sim_MIP_Of_(IxI)'!BM34/'MIP(IxI)_TFEVP'!BM34-1)*100,0)</f>
        <v>-5.5511151231257827E-14</v>
      </c>
      <c r="BN34" s="247">
        <f>IFERROR(('Sim_MIP_Of_(IxI)'!BN34/'MIP(IxI)_TFEVP'!BN34-1)*100,0)</f>
        <v>-1.3322676295501878E-13</v>
      </c>
      <c r="BO34" s="247">
        <f>IFERROR(('Sim_MIP_Of_(IxI)'!BO34/'MIP(IxI)_TFEVP'!BO34-1)*100,0)</f>
        <v>-2.886579864025407E-13</v>
      </c>
      <c r="BP34" s="247">
        <f>IFERROR(('Sim_MIP_Of_(IxI)'!BP34/'MIP(IxI)_TFEVP'!BP34-1)*100,0)</f>
        <v>1.3322676295501878E-13</v>
      </c>
      <c r="BQ34" s="247">
        <f>IFERROR(('Sim_MIP_Of_(IxI)'!BQ34/'MIP(IxI)_TFEVP'!BQ34-1)*100,0)</f>
        <v>1.3322676295501878E-13</v>
      </c>
      <c r="BR34" s="247">
        <f>IFERROR(('Sim_MIP_Of_(IxI)'!BR34/'MIP(IxI)_TFEVP'!BR34-1)*100,0)</f>
        <v>2.4424906541753444E-13</v>
      </c>
      <c r="BS34" s="247">
        <f>IFERROR(('Sim_MIP_Of_(IxI)'!BS34/'MIP(IxI)_TFEVP'!BS34-1)*100,0)</f>
        <v>-1.2212453270876722E-13</v>
      </c>
      <c r="BT34" s="247">
        <f>IFERROR(('Sim_MIP_Of_(IxI)'!BT34/'MIP(IxI)_TFEVP'!BT34-1)*100,0)</f>
        <v>2.6645352591003757E-13</v>
      </c>
      <c r="BU34" s="247">
        <f>IFERROR(('Sim_MIP_Of_(IxI)'!BU34/'MIP(IxI)_TFEVP'!BU34-1)*100,0)</f>
        <v>2.2204460492503131E-13</v>
      </c>
      <c r="BV34" s="247">
        <f>IFERROR(('Sim_MIP_Of_(IxI)'!BV34/'MIP(IxI)_TFEVP'!BV34-1)*100,0)</f>
        <v>-3.219646771412954E-13</v>
      </c>
      <c r="BW34" s="247">
        <f>IFERROR(('Sim_MIP_Of_(IxI)'!BW34/'MIP(IxI)_TFEVP'!BW34-1)*100,0)</f>
        <v>3.1086244689504383E-13</v>
      </c>
      <c r="BX34" s="247">
        <f>IFERROR(('Sim_MIP_Of_(IxI)'!BX34/'MIP(IxI)_TFEVP'!BX34-1)*100,0)</f>
        <v>2.2204460492503131E-13</v>
      </c>
      <c r="BY34" s="247">
        <f>IFERROR(('Sim_MIP_Of_(IxI)'!BY34/'MIP(IxI)_TFEVP'!BY34-1)*100,0)</f>
        <v>2.2204460492503131E-14</v>
      </c>
      <c r="BZ34" s="247">
        <f>IFERROR(('Sim_MIP_Of_(IxI)'!BZ34/'MIP(IxI)_TFEVP'!BZ34-1)*100,0)</f>
        <v>-4.4408920985006262E-14</v>
      </c>
      <c r="CA34" s="265">
        <f>IFERROR(('Sim_MIP_Of_(IxI)'!CA34/'MIP(IxI)_TFEVP'!CA34-1)*100,0)</f>
        <v>0</v>
      </c>
      <c r="CB34" s="256">
        <f>IFERROR(('Sim_MIP_Of_(IxI)'!CB34/'MIP(IxI)_TFEVP'!CB34-1)*100,0)</f>
        <v>3.5527136788005009E-13</v>
      </c>
      <c r="CC34" s="246">
        <f>IFERROR(('Sim_MIP_Of_(IxI)'!CC34/'MIP(IxI)_TFEVP'!CC34-1)*100,0)</f>
        <v>-5.5511151231257827E-14</v>
      </c>
      <c r="CD34" s="247">
        <f>IFERROR(('Sim_MIP_Of_(IxI)'!CD34/'MIP(IxI)_TFEVP'!CD34-1)*100,0)</f>
        <v>0</v>
      </c>
      <c r="CE34" s="247">
        <f>IFERROR(('Sim_MIP_Of_(IxI)'!CE34/'MIP(IxI)_TFEVP'!CE34-1)*100,0)</f>
        <v>0</v>
      </c>
      <c r="CF34" s="247">
        <f>IFERROR(('Sim_MIP_Of_(IxI)'!CF34/'MIP(IxI)_TFEVP'!CF34-1)*100,0)</f>
        <v>-2.2204460492503131E-14</v>
      </c>
      <c r="CG34" s="247">
        <f>IFERROR(('Sim_MIP_Of_(IxI)'!CG34/'MIP(IxI)_TFEVP'!CG34-1)*100,0)</f>
        <v>0</v>
      </c>
      <c r="CH34" s="248">
        <f>IFERROR(('Sim_MIP_Of_(IxI)'!CH34/'MIP(IxI)_TFEVP'!CH34-1)*100,0)</f>
        <v>1.7763568394002505E-13</v>
      </c>
      <c r="CI34" s="279">
        <f>IFERROR(('Sim_MIP_Of_(IxI)'!CI34/'MIP(IxI)_TFEVP'!CI34-1)*100,0)</f>
        <v>1.3322676295501878E-13</v>
      </c>
    </row>
    <row r="35" spans="1:87" ht="19.5" x14ac:dyDescent="0.25">
      <c r="A35" s="30"/>
      <c r="B35" s="42" t="s">
        <v>26</v>
      </c>
      <c r="C35" s="43" t="s">
        <v>137</v>
      </c>
      <c r="D35" s="246">
        <f>IFERROR(('Sim_MIP_Of_(IxI)'!D35/'MIP(IxI)_TFEVP'!D35-1)*100,0)</f>
        <v>3.1086244689504383E-13</v>
      </c>
      <c r="E35" s="247">
        <f>IFERROR(('Sim_MIP_Of_(IxI)'!E35/'MIP(IxI)_TFEVP'!E35-1)*100,0)</f>
        <v>2.6645352591003757E-13</v>
      </c>
      <c r="F35" s="247">
        <f>IFERROR(('Sim_MIP_Of_(IxI)'!F35/'MIP(IxI)_TFEVP'!F35-1)*100,0)</f>
        <v>2.2204460492503131E-14</v>
      </c>
      <c r="G35" s="247">
        <f>IFERROR(('Sim_MIP_Of_(IxI)'!G35/'MIP(IxI)_TFEVP'!G35-1)*100,0)</f>
        <v>2.2204460492503131E-14</v>
      </c>
      <c r="H35" s="247">
        <f>IFERROR(('Sim_MIP_Of_(IxI)'!H35/'MIP(IxI)_TFEVP'!H35-1)*100,0)</f>
        <v>1.7763568394002505E-13</v>
      </c>
      <c r="I35" s="247">
        <f>IFERROR(('Sim_MIP_Of_(IxI)'!I35/'MIP(IxI)_TFEVP'!I35-1)*100,0)</f>
        <v>1.9984014443252818E-13</v>
      </c>
      <c r="J35" s="247">
        <f>IFERROR(('Sim_MIP_Of_(IxI)'!J35/'MIP(IxI)_TFEVP'!J35-1)*100,0)</f>
        <v>-8.8817841970012523E-14</v>
      </c>
      <c r="K35" s="247">
        <f>IFERROR(('Sim_MIP_Of_(IxI)'!K35/'MIP(IxI)_TFEVP'!K35-1)*100,0)</f>
        <v>1.5543122344752192E-13</v>
      </c>
      <c r="L35" s="247">
        <f>IFERROR(('Sim_MIP_Of_(IxI)'!L35/'MIP(IxI)_TFEVP'!L35-1)*100,0)</f>
        <v>0</v>
      </c>
      <c r="M35" s="247">
        <f>IFERROR(('Sim_MIP_Of_(IxI)'!M35/'MIP(IxI)_TFEVP'!M35-1)*100,0)</f>
        <v>2.4424906541753444E-13</v>
      </c>
      <c r="N35" s="247">
        <f>IFERROR(('Sim_MIP_Of_(IxI)'!N35/'MIP(IxI)_TFEVP'!N35-1)*100,0)</f>
        <v>1.9984014443252818E-13</v>
      </c>
      <c r="O35" s="247">
        <f>IFERROR(('Sim_MIP_Of_(IxI)'!O35/'MIP(IxI)_TFEVP'!O35-1)*100,0)</f>
        <v>-8.8817841970012523E-14</v>
      </c>
      <c r="P35" s="247">
        <f>IFERROR(('Sim_MIP_Of_(IxI)'!P35/'MIP(IxI)_TFEVP'!P35-1)*100,0)</f>
        <v>8.8817841970012523E-14</v>
      </c>
      <c r="Q35" s="247">
        <f>IFERROR(('Sim_MIP_Of_(IxI)'!Q35/'MIP(IxI)_TFEVP'!Q35-1)*100,0)</f>
        <v>2.4424906541753444E-13</v>
      </c>
      <c r="R35" s="247">
        <f>IFERROR(('Sim_MIP_Of_(IxI)'!R35/'MIP(IxI)_TFEVP'!R35-1)*100,0)</f>
        <v>-2.55351295663786E-13</v>
      </c>
      <c r="S35" s="247">
        <f>IFERROR(('Sim_MIP_Of_(IxI)'!S35/'MIP(IxI)_TFEVP'!S35-1)*100,0)</f>
        <v>-1.2212453270876722E-13</v>
      </c>
      <c r="T35" s="247">
        <f>IFERROR(('Sim_MIP_Of_(IxI)'!T35/'MIP(IxI)_TFEVP'!T35-1)*100,0)</f>
        <v>4.4408920985006262E-14</v>
      </c>
      <c r="U35" s="247">
        <f>IFERROR(('Sim_MIP_Of_(IxI)'!U35/'MIP(IxI)_TFEVP'!U35-1)*100,0)</f>
        <v>-2.2204460492503131E-14</v>
      </c>
      <c r="V35" s="247">
        <f>IFERROR(('Sim_MIP_Of_(IxI)'!V35/'MIP(IxI)_TFEVP'!V35-1)*100,0)</f>
        <v>2.4424906541753444E-13</v>
      </c>
      <c r="W35" s="247">
        <f>IFERROR(('Sim_MIP_Of_(IxI)'!W35/'MIP(IxI)_TFEVP'!W35-1)*100,0)</f>
        <v>1.5543122344752192E-13</v>
      </c>
      <c r="X35" s="247">
        <f>IFERROR(('Sim_MIP_Of_(IxI)'!X35/'MIP(IxI)_TFEVP'!X35-1)*100,0)</f>
        <v>-1.3322676295501878E-13</v>
      </c>
      <c r="Y35" s="247">
        <f>IFERROR(('Sim_MIP_Of_(IxI)'!Y35/'MIP(IxI)_TFEVP'!Y35-1)*100,0)</f>
        <v>-3.3306690738754696E-14</v>
      </c>
      <c r="Z35" s="247">
        <f>IFERROR(('Sim_MIP_Of_(IxI)'!Z35/'MIP(IxI)_TFEVP'!Z35-1)*100,0)</f>
        <v>-9.9920072216264089E-14</v>
      </c>
      <c r="AA35" s="247">
        <f>IFERROR(('Sim_MIP_Of_(IxI)'!AA35/'MIP(IxI)_TFEVP'!AA35-1)*100,0)</f>
        <v>-1.1102230246251565E-14</v>
      </c>
      <c r="AB35" s="247">
        <f>IFERROR(('Sim_MIP_Of_(IxI)'!AB35/'MIP(IxI)_TFEVP'!AB35-1)*100,0)</f>
        <v>2.2204460492503131E-14</v>
      </c>
      <c r="AC35" s="247">
        <f>IFERROR(('Sim_MIP_Of_(IxI)'!AC35/'MIP(IxI)_TFEVP'!AC35-1)*100,0)</f>
        <v>2.2204460492503131E-13</v>
      </c>
      <c r="AD35" s="247">
        <f>IFERROR(('Sim_MIP_Of_(IxI)'!AD35/'MIP(IxI)_TFEVP'!AD35-1)*100,0)</f>
        <v>-2.7755575615628914E-13</v>
      </c>
      <c r="AE35" s="247">
        <f>IFERROR(('Sim_MIP_Of_(IxI)'!AE35/'MIP(IxI)_TFEVP'!AE35-1)*100,0)</f>
        <v>6.6613381477509392E-14</v>
      </c>
      <c r="AF35" s="247">
        <f>IFERROR(('Sim_MIP_Of_(IxI)'!AF35/'MIP(IxI)_TFEVP'!AF35-1)*100,0)</f>
        <v>-9.9920072216264089E-14</v>
      </c>
      <c r="AG35" s="247">
        <f>IFERROR(('Sim_MIP_Of_(IxI)'!AG35/'MIP(IxI)_TFEVP'!AG35-1)*100,0)</f>
        <v>-6.6613381477509392E-14</v>
      </c>
      <c r="AH35" s="247">
        <f>IFERROR(('Sim_MIP_Of_(IxI)'!AH35/'MIP(IxI)_TFEVP'!AH35-1)*100,0)</f>
        <v>2.2204460492503131E-14</v>
      </c>
      <c r="AI35" s="247">
        <f>IFERROR(('Sim_MIP_Of_(IxI)'!AI35/'MIP(IxI)_TFEVP'!AI35-1)*100,0)</f>
        <v>6.6613381477509392E-14</v>
      </c>
      <c r="AJ35" s="247">
        <f>IFERROR(('Sim_MIP_Of_(IxI)'!AJ35/'MIP(IxI)_TFEVP'!AJ35-1)*100,0)</f>
        <v>0</v>
      </c>
      <c r="AK35" s="247">
        <f>IFERROR(('Sim_MIP_Of_(IxI)'!AK35/'MIP(IxI)_TFEVP'!AK35-1)*100,0)</f>
        <v>6.6613381477509392E-14</v>
      </c>
      <c r="AL35" s="247">
        <f>IFERROR(('Sim_MIP_Of_(IxI)'!AL35/'MIP(IxI)_TFEVP'!AL35-1)*100,0)</f>
        <v>1.1102230246251565E-13</v>
      </c>
      <c r="AM35" s="247">
        <f>IFERROR(('Sim_MIP_Of_(IxI)'!AM35/'MIP(IxI)_TFEVP'!AM35-1)*100,0)</f>
        <v>2.4424906541753444E-13</v>
      </c>
      <c r="AN35" s="247">
        <f>IFERROR(('Sim_MIP_Of_(IxI)'!AN35/'MIP(IxI)_TFEVP'!AN35-1)*100,0)</f>
        <v>-3.219646771412954E-13</v>
      </c>
      <c r="AO35" s="247">
        <f>IFERROR(('Sim_MIP_Of_(IxI)'!AO35/'MIP(IxI)_TFEVP'!AO35-1)*100,0)</f>
        <v>-2.2204460492503131E-14</v>
      </c>
      <c r="AP35" s="247">
        <f>IFERROR(('Sim_MIP_Of_(IxI)'!AP35/'MIP(IxI)_TFEVP'!AP35-1)*100,0)</f>
        <v>-1.2212453270876722E-13</v>
      </c>
      <c r="AQ35" s="247">
        <f>IFERROR(('Sim_MIP_Of_(IxI)'!AQ35/'MIP(IxI)_TFEVP'!AQ35-1)*100,0)</f>
        <v>0</v>
      </c>
      <c r="AR35" s="247">
        <f>IFERROR(('Sim_MIP_Of_(IxI)'!AR35/'MIP(IxI)_TFEVP'!AR35-1)*100,0)</f>
        <v>1.9984014443252818E-13</v>
      </c>
      <c r="AS35" s="247">
        <f>IFERROR(('Sim_MIP_Of_(IxI)'!AS35/'MIP(IxI)_TFEVP'!AS35-1)*100,0)</f>
        <v>2.6645352591003757E-13</v>
      </c>
      <c r="AT35" s="247">
        <f>IFERROR(('Sim_MIP_Of_(IxI)'!AT35/'MIP(IxI)_TFEVP'!AT35-1)*100,0)</f>
        <v>8.8817841970012523E-14</v>
      </c>
      <c r="AU35" s="247">
        <f>IFERROR(('Sim_MIP_Of_(IxI)'!AU35/'MIP(IxI)_TFEVP'!AU35-1)*100,0)</f>
        <v>4.4408920985006262E-13</v>
      </c>
      <c r="AV35" s="247">
        <f>IFERROR(('Sim_MIP_Of_(IxI)'!AV35/'MIP(IxI)_TFEVP'!AV35-1)*100,0)</f>
        <v>2.2204460492503131E-13</v>
      </c>
      <c r="AW35" s="247">
        <f>IFERROR(('Sim_MIP_Of_(IxI)'!AW35/'MIP(IxI)_TFEVP'!AW35-1)*100,0)</f>
        <v>2.6645352591003757E-13</v>
      </c>
      <c r="AX35" s="247">
        <f>IFERROR(('Sim_MIP_Of_(IxI)'!AX35/'MIP(IxI)_TFEVP'!AX35-1)*100,0)</f>
        <v>1.9984014443252818E-13</v>
      </c>
      <c r="AY35" s="247">
        <f>IFERROR(('Sim_MIP_Of_(IxI)'!AY35/'MIP(IxI)_TFEVP'!AY35-1)*100,0)</f>
        <v>1.9984014443252818E-13</v>
      </c>
      <c r="AZ35" s="247">
        <f>IFERROR(('Sim_MIP_Of_(IxI)'!AZ35/'MIP(IxI)_TFEVP'!AZ35-1)*100,0)</f>
        <v>1.5543122344752192E-13</v>
      </c>
      <c r="BA35" s="247">
        <f>IFERROR(('Sim_MIP_Of_(IxI)'!BA35/'MIP(IxI)_TFEVP'!BA35-1)*100,0)</f>
        <v>-1.7763568394002505E-13</v>
      </c>
      <c r="BB35" s="247">
        <f>IFERROR(('Sim_MIP_Of_(IxI)'!BB35/'MIP(IxI)_TFEVP'!BB35-1)*100,0)</f>
        <v>1.7763568394002505E-13</v>
      </c>
      <c r="BC35" s="247">
        <f>IFERROR(('Sim_MIP_Of_(IxI)'!BC35/'MIP(IxI)_TFEVP'!BC35-1)*100,0)</f>
        <v>-1.1102230246251565E-13</v>
      </c>
      <c r="BD35" s="247">
        <f>IFERROR(('Sim_MIP_Of_(IxI)'!BD35/'MIP(IxI)_TFEVP'!BD35-1)*100,0)</f>
        <v>2.6645352591003757E-13</v>
      </c>
      <c r="BE35" s="247">
        <f>IFERROR(('Sim_MIP_Of_(IxI)'!BE35/'MIP(IxI)_TFEVP'!BE35-1)*100,0)</f>
        <v>1.5543122344752192E-13</v>
      </c>
      <c r="BF35" s="247">
        <f>IFERROR(('Sim_MIP_Of_(IxI)'!BF35/'MIP(IxI)_TFEVP'!BF35-1)*100,0)</f>
        <v>2.2204460492503131E-14</v>
      </c>
      <c r="BG35" s="247">
        <f>IFERROR(('Sim_MIP_Of_(IxI)'!BG35/'MIP(IxI)_TFEVP'!BG35-1)*100,0)</f>
        <v>-8.8817841970012523E-14</v>
      </c>
      <c r="BH35" s="247">
        <f>IFERROR(('Sim_MIP_Of_(IxI)'!BH35/'MIP(IxI)_TFEVP'!BH35-1)*100,0)</f>
        <v>-7.7715611723760958E-14</v>
      </c>
      <c r="BI35" s="247">
        <f>IFERROR(('Sim_MIP_Of_(IxI)'!BI35/'MIP(IxI)_TFEVP'!BI35-1)*100,0)</f>
        <v>0</v>
      </c>
      <c r="BJ35" s="247">
        <f>IFERROR(('Sim_MIP_Of_(IxI)'!BJ35/'MIP(IxI)_TFEVP'!BJ35-1)*100,0)</f>
        <v>1.9984014443252818E-13</v>
      </c>
      <c r="BK35" s="247">
        <f>IFERROR(('Sim_MIP_Of_(IxI)'!BK35/'MIP(IxI)_TFEVP'!BK35-1)*100,0)</f>
        <v>-5.5511151231257827E-14</v>
      </c>
      <c r="BL35" s="247">
        <f>IFERROR(('Sim_MIP_Of_(IxI)'!BL35/'MIP(IxI)_TFEVP'!BL35-1)*100,0)</f>
        <v>4.6629367034256575E-13</v>
      </c>
      <c r="BM35" s="247">
        <f>IFERROR(('Sim_MIP_Of_(IxI)'!BM35/'MIP(IxI)_TFEVP'!BM35-1)*100,0)</f>
        <v>-2.886579864025407E-13</v>
      </c>
      <c r="BN35" s="247">
        <f>IFERROR(('Sim_MIP_Of_(IxI)'!BN35/'MIP(IxI)_TFEVP'!BN35-1)*100,0)</f>
        <v>-1.4432899320127035E-13</v>
      </c>
      <c r="BO35" s="247">
        <f>IFERROR(('Sim_MIP_Of_(IxI)'!BO35/'MIP(IxI)_TFEVP'!BO35-1)*100,0)</f>
        <v>4.4408920985006262E-14</v>
      </c>
      <c r="BP35" s="247">
        <f>IFERROR(('Sim_MIP_Of_(IxI)'!BP35/'MIP(IxI)_TFEVP'!BP35-1)*100,0)</f>
        <v>2.2204460492503131E-13</v>
      </c>
      <c r="BQ35" s="247">
        <f>IFERROR(('Sim_MIP_Of_(IxI)'!BQ35/'MIP(IxI)_TFEVP'!BQ35-1)*100,0)</f>
        <v>-5.5511151231257827E-14</v>
      </c>
      <c r="BR35" s="247">
        <f>IFERROR(('Sim_MIP_Of_(IxI)'!BR35/'MIP(IxI)_TFEVP'!BR35-1)*100,0)</f>
        <v>-2.1094237467877974E-13</v>
      </c>
      <c r="BS35" s="247">
        <f>IFERROR(('Sim_MIP_Of_(IxI)'!BS35/'MIP(IxI)_TFEVP'!BS35-1)*100,0)</f>
        <v>1.3322676295501878E-13</v>
      </c>
      <c r="BT35" s="247">
        <f>IFERROR(('Sim_MIP_Of_(IxI)'!BT35/'MIP(IxI)_TFEVP'!BT35-1)*100,0)</f>
        <v>6.6613381477509392E-14</v>
      </c>
      <c r="BU35" s="247">
        <f>IFERROR(('Sim_MIP_Of_(IxI)'!BU35/'MIP(IxI)_TFEVP'!BU35-1)*100,0)</f>
        <v>-1.1102230246251565E-14</v>
      </c>
      <c r="BV35" s="247">
        <f>IFERROR(('Sim_MIP_Of_(IxI)'!BV35/'MIP(IxI)_TFEVP'!BV35-1)*100,0)</f>
        <v>1.9984014443252818E-13</v>
      </c>
      <c r="BW35" s="247">
        <f>IFERROR(('Sim_MIP_Of_(IxI)'!BW35/'MIP(IxI)_TFEVP'!BW35-1)*100,0)</f>
        <v>1.3322676295501878E-13</v>
      </c>
      <c r="BX35" s="247">
        <f>IFERROR(('Sim_MIP_Of_(IxI)'!BX35/'MIP(IxI)_TFEVP'!BX35-1)*100,0)</f>
        <v>2.4424906541753444E-13</v>
      </c>
      <c r="BY35" s="247">
        <f>IFERROR(('Sim_MIP_Of_(IxI)'!BY35/'MIP(IxI)_TFEVP'!BY35-1)*100,0)</f>
        <v>4.4408920985006262E-13</v>
      </c>
      <c r="BZ35" s="247">
        <f>IFERROR(('Sim_MIP_Of_(IxI)'!BZ35/'MIP(IxI)_TFEVP'!BZ35-1)*100,0)</f>
        <v>1.5543122344752192E-13</v>
      </c>
      <c r="CA35" s="265">
        <f>IFERROR(('Sim_MIP_Of_(IxI)'!CA35/'MIP(IxI)_TFEVP'!CA35-1)*100,0)</f>
        <v>0</v>
      </c>
      <c r="CB35" s="256">
        <f>IFERROR(('Sim_MIP_Of_(IxI)'!CB35/'MIP(IxI)_TFEVP'!CB35-1)*100,0)</f>
        <v>2.2204460492503131E-14</v>
      </c>
      <c r="CC35" s="246">
        <f>IFERROR(('Sim_MIP_Of_(IxI)'!CC35/'MIP(IxI)_TFEVP'!CC35-1)*100,0)</f>
        <v>3.7747582837255322E-13</v>
      </c>
      <c r="CD35" s="247">
        <f>IFERROR(('Sim_MIP_Of_(IxI)'!CD35/'MIP(IxI)_TFEVP'!CD35-1)*100,0)</f>
        <v>0</v>
      </c>
      <c r="CE35" s="247">
        <f>IFERROR(('Sim_MIP_Of_(IxI)'!CE35/'MIP(IxI)_TFEVP'!CE35-1)*100,0)</f>
        <v>0</v>
      </c>
      <c r="CF35" s="247">
        <f>IFERROR(('Sim_MIP_Of_(IxI)'!CF35/'MIP(IxI)_TFEVP'!CF35-1)*100,0)</f>
        <v>4.4408920985006262E-14</v>
      </c>
      <c r="CG35" s="247">
        <f>IFERROR(('Sim_MIP_Of_(IxI)'!CG35/'MIP(IxI)_TFEVP'!CG35-1)*100,0)</f>
        <v>-4.4408920985006262E-14</v>
      </c>
      <c r="CH35" s="248">
        <f>IFERROR(('Sim_MIP_Of_(IxI)'!CH35/'MIP(IxI)_TFEVP'!CH35-1)*100,0)</f>
        <v>1.3322676295501878E-13</v>
      </c>
      <c r="CI35" s="279">
        <f>IFERROR(('Sim_MIP_Of_(IxI)'!CI35/'MIP(IxI)_TFEVP'!CI35-1)*100,0)</f>
        <v>1.3322676295501878E-13</v>
      </c>
    </row>
    <row r="36" spans="1:87" ht="19.5" x14ac:dyDescent="0.25">
      <c r="A36" s="30"/>
      <c r="B36" s="42" t="s">
        <v>27</v>
      </c>
      <c r="C36" s="43" t="s">
        <v>138</v>
      </c>
      <c r="D36" s="246">
        <f>IFERROR(('Sim_MIP_Of_(IxI)'!D36/'MIP(IxI)_TFEVP'!D36-1)*100,0)</f>
        <v>-3.1086244689504383E-13</v>
      </c>
      <c r="E36" s="247">
        <f>IFERROR(('Sim_MIP_Of_(IxI)'!E36/'MIP(IxI)_TFEVP'!E36-1)*100,0)</f>
        <v>2.2204460492503131E-14</v>
      </c>
      <c r="F36" s="247">
        <f>IFERROR(('Sim_MIP_Of_(IxI)'!F36/'MIP(IxI)_TFEVP'!F36-1)*100,0)</f>
        <v>-2.2204460492503131E-13</v>
      </c>
      <c r="G36" s="247">
        <f>IFERROR(('Sim_MIP_Of_(IxI)'!G36/'MIP(IxI)_TFEVP'!G36-1)*100,0)</f>
        <v>-1.1102230246251565E-13</v>
      </c>
      <c r="H36" s="247">
        <f>IFERROR(('Sim_MIP_Of_(IxI)'!H36/'MIP(IxI)_TFEVP'!H36-1)*100,0)</f>
        <v>-3.3306690738754696E-13</v>
      </c>
      <c r="I36" s="247">
        <f>IFERROR(('Sim_MIP_Of_(IxI)'!I36/'MIP(IxI)_TFEVP'!I36-1)*100,0)</f>
        <v>-8.8817841970012523E-14</v>
      </c>
      <c r="J36" s="247">
        <f>IFERROR(('Sim_MIP_Of_(IxI)'!J36/'MIP(IxI)_TFEVP'!J36-1)*100,0)</f>
        <v>-3.219646771412954E-13</v>
      </c>
      <c r="K36" s="247">
        <f>IFERROR(('Sim_MIP_Of_(IxI)'!K36/'MIP(IxI)_TFEVP'!K36-1)*100,0)</f>
        <v>-1.7763568394002505E-13</v>
      </c>
      <c r="L36" s="247">
        <f>IFERROR(('Sim_MIP_Of_(IxI)'!L36/'MIP(IxI)_TFEVP'!L36-1)*100,0)</f>
        <v>0</v>
      </c>
      <c r="M36" s="247">
        <f>IFERROR(('Sim_MIP_Of_(IxI)'!M36/'MIP(IxI)_TFEVP'!M36-1)*100,0)</f>
        <v>-4.4408920985006262E-13</v>
      </c>
      <c r="N36" s="247">
        <f>IFERROR(('Sim_MIP_Of_(IxI)'!N36/'MIP(IxI)_TFEVP'!N36-1)*100,0)</f>
        <v>-2.2204460492503131E-13</v>
      </c>
      <c r="O36" s="247">
        <f>IFERROR(('Sim_MIP_Of_(IxI)'!O36/'MIP(IxI)_TFEVP'!O36-1)*100,0)</f>
        <v>8.8817841970012523E-14</v>
      </c>
      <c r="P36" s="247">
        <f>IFERROR(('Sim_MIP_Of_(IxI)'!P36/'MIP(IxI)_TFEVP'!P36-1)*100,0)</f>
        <v>-1.6653345369377348E-13</v>
      </c>
      <c r="Q36" s="247">
        <f>IFERROR(('Sim_MIP_Of_(IxI)'!Q36/'MIP(IxI)_TFEVP'!Q36-1)*100,0)</f>
        <v>-1.2212453270876722E-13</v>
      </c>
      <c r="R36" s="247">
        <f>IFERROR(('Sim_MIP_Of_(IxI)'!R36/'MIP(IxI)_TFEVP'!R36-1)*100,0)</f>
        <v>-5.2180482157382357E-13</v>
      </c>
      <c r="S36" s="247">
        <f>IFERROR(('Sim_MIP_Of_(IxI)'!S36/'MIP(IxI)_TFEVP'!S36-1)*100,0)</f>
        <v>1.1102230246251565E-13</v>
      </c>
      <c r="T36" s="247">
        <f>IFERROR(('Sim_MIP_Of_(IxI)'!T36/'MIP(IxI)_TFEVP'!T36-1)*100,0)</f>
        <v>4.4408920985006262E-14</v>
      </c>
      <c r="U36" s="247">
        <f>IFERROR(('Sim_MIP_Of_(IxI)'!U36/'MIP(IxI)_TFEVP'!U36-1)*100,0)</f>
        <v>-4.1078251911130792E-13</v>
      </c>
      <c r="V36" s="247">
        <f>IFERROR(('Sim_MIP_Of_(IxI)'!V36/'MIP(IxI)_TFEVP'!V36-1)*100,0)</f>
        <v>-6.6613381477509392E-14</v>
      </c>
      <c r="W36" s="247">
        <f>IFERROR(('Sim_MIP_Of_(IxI)'!W36/'MIP(IxI)_TFEVP'!W36-1)*100,0)</f>
        <v>-5.5511151231257827E-14</v>
      </c>
      <c r="X36" s="247">
        <f>IFERROR(('Sim_MIP_Of_(IxI)'!X36/'MIP(IxI)_TFEVP'!X36-1)*100,0)</f>
        <v>-2.55351295663786E-13</v>
      </c>
      <c r="Y36" s="247">
        <f>IFERROR(('Sim_MIP_Of_(IxI)'!Y36/'MIP(IxI)_TFEVP'!Y36-1)*100,0)</f>
        <v>-4.4408920985006262E-13</v>
      </c>
      <c r="Z36" s="247">
        <f>IFERROR(('Sim_MIP_Of_(IxI)'!Z36/'MIP(IxI)_TFEVP'!Z36-1)*100,0)</f>
        <v>-1.3322676295501878E-13</v>
      </c>
      <c r="AA36" s="247">
        <f>IFERROR(('Sim_MIP_Of_(IxI)'!AA36/'MIP(IxI)_TFEVP'!AA36-1)*100,0)</f>
        <v>-1.9984014443252818E-13</v>
      </c>
      <c r="AB36" s="247">
        <f>IFERROR(('Sim_MIP_Of_(IxI)'!AB36/'MIP(IxI)_TFEVP'!AB36-1)*100,0)</f>
        <v>-3.5527136788005009E-13</v>
      </c>
      <c r="AC36" s="247">
        <f>IFERROR(('Sim_MIP_Of_(IxI)'!AC36/'MIP(IxI)_TFEVP'!AC36-1)*100,0)</f>
        <v>-2.3314683517128287E-13</v>
      </c>
      <c r="AD36" s="247">
        <f>IFERROR(('Sim_MIP_Of_(IxI)'!AD36/'MIP(IxI)_TFEVP'!AD36-1)*100,0)</f>
        <v>-3.6637359812630166E-13</v>
      </c>
      <c r="AE36" s="247">
        <f>IFERROR(('Sim_MIP_Of_(IxI)'!AE36/'MIP(IxI)_TFEVP'!AE36-1)*100,0)</f>
        <v>-5.440092820663267E-13</v>
      </c>
      <c r="AF36" s="247">
        <f>IFERROR(('Sim_MIP_Of_(IxI)'!AF36/'MIP(IxI)_TFEVP'!AF36-1)*100,0)</f>
        <v>-1.9984014443252818E-13</v>
      </c>
      <c r="AG36" s="247">
        <f>IFERROR(('Sim_MIP_Of_(IxI)'!AG36/'MIP(IxI)_TFEVP'!AG36-1)*100,0)</f>
        <v>-4.5519144009631418E-13</v>
      </c>
      <c r="AH36" s="247">
        <f>IFERROR(('Sim_MIP_Of_(IxI)'!AH36/'MIP(IxI)_TFEVP'!AH36-1)*100,0)</f>
        <v>-1.3322676295501878E-13</v>
      </c>
      <c r="AI36" s="247">
        <f>IFERROR(('Sim_MIP_Of_(IxI)'!AI36/'MIP(IxI)_TFEVP'!AI36-1)*100,0)</f>
        <v>-3.6637359812630166E-13</v>
      </c>
      <c r="AJ36" s="247">
        <f>IFERROR(('Sim_MIP_Of_(IxI)'!AJ36/'MIP(IxI)_TFEVP'!AJ36-1)*100,0)</f>
        <v>0</v>
      </c>
      <c r="AK36" s="247">
        <f>IFERROR(('Sim_MIP_Of_(IxI)'!AK36/'MIP(IxI)_TFEVP'!AK36-1)*100,0)</f>
        <v>-3.9968028886505635E-13</v>
      </c>
      <c r="AL36" s="247">
        <f>IFERROR(('Sim_MIP_Of_(IxI)'!AL36/'MIP(IxI)_TFEVP'!AL36-1)*100,0)</f>
        <v>-4.8849813083506888E-13</v>
      </c>
      <c r="AM36" s="247">
        <f>IFERROR(('Sim_MIP_Of_(IxI)'!AM36/'MIP(IxI)_TFEVP'!AM36-1)*100,0)</f>
        <v>-7.7715611723760958E-14</v>
      </c>
      <c r="AN36" s="247">
        <f>IFERROR(('Sim_MIP_Of_(IxI)'!AN36/'MIP(IxI)_TFEVP'!AN36-1)*100,0)</f>
        <v>-3.3306690738754696E-13</v>
      </c>
      <c r="AO36" s="247">
        <f>IFERROR(('Sim_MIP_Of_(IxI)'!AO36/'MIP(IxI)_TFEVP'!AO36-1)*100,0)</f>
        <v>-2.2204460492503131E-13</v>
      </c>
      <c r="AP36" s="247">
        <f>IFERROR(('Sim_MIP_Of_(IxI)'!AP36/'MIP(IxI)_TFEVP'!AP36-1)*100,0)</f>
        <v>-3.9968028886505635E-13</v>
      </c>
      <c r="AQ36" s="247">
        <f>IFERROR(('Sim_MIP_Of_(IxI)'!AQ36/'MIP(IxI)_TFEVP'!AQ36-1)*100,0)</f>
        <v>-5.5511151231257827E-14</v>
      </c>
      <c r="AR36" s="247">
        <f>IFERROR(('Sim_MIP_Of_(IxI)'!AR36/'MIP(IxI)_TFEVP'!AR36-1)*100,0)</f>
        <v>-9.9920072216264089E-14</v>
      </c>
      <c r="AS36" s="247">
        <f>IFERROR(('Sim_MIP_Of_(IxI)'!AS36/'MIP(IxI)_TFEVP'!AS36-1)*100,0)</f>
        <v>-3.8857805861880479E-13</v>
      </c>
      <c r="AT36" s="247">
        <f>IFERROR(('Sim_MIP_Of_(IxI)'!AT36/'MIP(IxI)_TFEVP'!AT36-1)*100,0)</f>
        <v>-2.9976021664879227E-13</v>
      </c>
      <c r="AU36" s="247">
        <f>IFERROR(('Sim_MIP_Of_(IxI)'!AU36/'MIP(IxI)_TFEVP'!AU36-1)*100,0)</f>
        <v>-1.3322676295501878E-13</v>
      </c>
      <c r="AV36" s="247">
        <f>IFERROR(('Sim_MIP_Of_(IxI)'!AV36/'MIP(IxI)_TFEVP'!AV36-1)*100,0)</f>
        <v>-2.886579864025407E-13</v>
      </c>
      <c r="AW36" s="247">
        <f>IFERROR(('Sim_MIP_Of_(IxI)'!AW36/'MIP(IxI)_TFEVP'!AW36-1)*100,0)</f>
        <v>-5.3290705182007514E-13</v>
      </c>
      <c r="AX36" s="247">
        <f>IFERROR(('Sim_MIP_Of_(IxI)'!AX36/'MIP(IxI)_TFEVP'!AX36-1)*100,0)</f>
        <v>-3.219646771412954E-13</v>
      </c>
      <c r="AY36" s="247">
        <f>IFERROR(('Sim_MIP_Of_(IxI)'!AY36/'MIP(IxI)_TFEVP'!AY36-1)*100,0)</f>
        <v>-4.2188474935755949E-13</v>
      </c>
      <c r="AZ36" s="247">
        <f>IFERROR(('Sim_MIP_Of_(IxI)'!AZ36/'MIP(IxI)_TFEVP'!AZ36-1)*100,0)</f>
        <v>-2.886579864025407E-13</v>
      </c>
      <c r="BA36" s="247">
        <f>IFERROR(('Sim_MIP_Of_(IxI)'!BA36/'MIP(IxI)_TFEVP'!BA36-1)*100,0)</f>
        <v>-3.8857805861880479E-13</v>
      </c>
      <c r="BB36" s="247">
        <f>IFERROR(('Sim_MIP_Of_(IxI)'!BB36/'MIP(IxI)_TFEVP'!BB36-1)*100,0)</f>
        <v>-1.6653345369377348E-13</v>
      </c>
      <c r="BC36" s="247">
        <f>IFERROR(('Sim_MIP_Of_(IxI)'!BC36/'MIP(IxI)_TFEVP'!BC36-1)*100,0)</f>
        <v>-1.4432899320127035E-13</v>
      </c>
      <c r="BD36" s="247">
        <f>IFERROR(('Sim_MIP_Of_(IxI)'!BD36/'MIP(IxI)_TFEVP'!BD36-1)*100,0)</f>
        <v>1.9984014443252818E-13</v>
      </c>
      <c r="BE36" s="247">
        <f>IFERROR(('Sim_MIP_Of_(IxI)'!BE36/'MIP(IxI)_TFEVP'!BE36-1)*100,0)</f>
        <v>-2.3314683517128287E-13</v>
      </c>
      <c r="BF36" s="247">
        <f>IFERROR(('Sim_MIP_Of_(IxI)'!BF36/'MIP(IxI)_TFEVP'!BF36-1)*100,0)</f>
        <v>-3.7747582837255322E-13</v>
      </c>
      <c r="BG36" s="247">
        <f>IFERROR(('Sim_MIP_Of_(IxI)'!BG36/'MIP(IxI)_TFEVP'!BG36-1)*100,0)</f>
        <v>-1.1102230246251565E-13</v>
      </c>
      <c r="BH36" s="247">
        <f>IFERROR(('Sim_MIP_Of_(IxI)'!BH36/'MIP(IxI)_TFEVP'!BH36-1)*100,0)</f>
        <v>-1.3322676295501878E-13</v>
      </c>
      <c r="BI36" s="247">
        <f>IFERROR(('Sim_MIP_Of_(IxI)'!BI36/'MIP(IxI)_TFEVP'!BI36-1)*100,0)</f>
        <v>0</v>
      </c>
      <c r="BJ36" s="247">
        <f>IFERROR(('Sim_MIP_Of_(IxI)'!BJ36/'MIP(IxI)_TFEVP'!BJ36-1)*100,0)</f>
        <v>-1.1102230246251565E-13</v>
      </c>
      <c r="BK36" s="247">
        <f>IFERROR(('Sim_MIP_Of_(IxI)'!BK36/'MIP(IxI)_TFEVP'!BK36-1)*100,0)</f>
        <v>-5.5511151231257827E-14</v>
      </c>
      <c r="BL36" s="247">
        <f>IFERROR(('Sim_MIP_Of_(IxI)'!BL36/'MIP(IxI)_TFEVP'!BL36-1)*100,0)</f>
        <v>4.4408920985006262E-14</v>
      </c>
      <c r="BM36" s="247">
        <f>IFERROR(('Sim_MIP_Of_(IxI)'!BM36/'MIP(IxI)_TFEVP'!BM36-1)*100,0)</f>
        <v>-1.9984014443252818E-13</v>
      </c>
      <c r="BN36" s="247">
        <f>IFERROR(('Sim_MIP_Of_(IxI)'!BN36/'MIP(IxI)_TFEVP'!BN36-1)*100,0)</f>
        <v>-3.7747582837255322E-13</v>
      </c>
      <c r="BO36" s="247">
        <f>IFERROR(('Sim_MIP_Of_(IxI)'!BO36/'MIP(IxI)_TFEVP'!BO36-1)*100,0)</f>
        <v>-1.2212453270876722E-13</v>
      </c>
      <c r="BP36" s="247">
        <f>IFERROR(('Sim_MIP_Of_(IxI)'!BP36/'MIP(IxI)_TFEVP'!BP36-1)*100,0)</f>
        <v>-4.8849813083506888E-13</v>
      </c>
      <c r="BQ36" s="247">
        <f>IFERROR(('Sim_MIP_Of_(IxI)'!BQ36/'MIP(IxI)_TFEVP'!BQ36-1)*100,0)</f>
        <v>-7.7715611723760958E-14</v>
      </c>
      <c r="BR36" s="247">
        <f>IFERROR(('Sim_MIP_Of_(IxI)'!BR36/'MIP(IxI)_TFEVP'!BR36-1)*100,0)</f>
        <v>-3.4416913763379853E-13</v>
      </c>
      <c r="BS36" s="247">
        <f>IFERROR(('Sim_MIP_Of_(IxI)'!BS36/'MIP(IxI)_TFEVP'!BS36-1)*100,0)</f>
        <v>-4.7739590058881731E-13</v>
      </c>
      <c r="BT36" s="247">
        <f>IFERROR(('Sim_MIP_Of_(IxI)'!BT36/'MIP(IxI)_TFEVP'!BT36-1)*100,0)</f>
        <v>-3.3306690738754696E-14</v>
      </c>
      <c r="BU36" s="247">
        <f>IFERROR(('Sim_MIP_Of_(IxI)'!BU36/'MIP(IxI)_TFEVP'!BU36-1)*100,0)</f>
        <v>-3.5527136788005009E-13</v>
      </c>
      <c r="BV36" s="247">
        <f>IFERROR(('Sim_MIP_Of_(IxI)'!BV36/'MIP(IxI)_TFEVP'!BV36-1)*100,0)</f>
        <v>2.6645352591003757E-13</v>
      </c>
      <c r="BW36" s="247">
        <f>IFERROR(('Sim_MIP_Of_(IxI)'!BW36/'MIP(IxI)_TFEVP'!BW36-1)*100,0)</f>
        <v>-3.8857805861880479E-13</v>
      </c>
      <c r="BX36" s="247">
        <f>IFERROR(('Sim_MIP_Of_(IxI)'!BX36/'MIP(IxI)_TFEVP'!BX36-1)*100,0)</f>
        <v>-3.219646771412954E-13</v>
      </c>
      <c r="BY36" s="247">
        <f>IFERROR(('Sim_MIP_Of_(IxI)'!BY36/'MIP(IxI)_TFEVP'!BY36-1)*100,0)</f>
        <v>-3.7747582837255322E-13</v>
      </c>
      <c r="BZ36" s="247">
        <f>IFERROR(('Sim_MIP_Of_(IxI)'!BZ36/'MIP(IxI)_TFEVP'!BZ36-1)*100,0)</f>
        <v>-4.2188474935755949E-13</v>
      </c>
      <c r="CA36" s="265">
        <f>IFERROR(('Sim_MIP_Of_(IxI)'!CA36/'MIP(IxI)_TFEVP'!CA36-1)*100,0)</f>
        <v>0</v>
      </c>
      <c r="CB36" s="256">
        <f>IFERROR(('Sim_MIP_Of_(IxI)'!CB36/'MIP(IxI)_TFEVP'!CB36-1)*100,0)</f>
        <v>-4.8849813083506888E-13</v>
      </c>
      <c r="CC36" s="246">
        <f>IFERROR(('Sim_MIP_Of_(IxI)'!CC36/'MIP(IxI)_TFEVP'!CC36-1)*100,0)</f>
        <v>-9.9920072216264089E-14</v>
      </c>
      <c r="CD36" s="247">
        <f>IFERROR(('Sim_MIP_Of_(IxI)'!CD36/'MIP(IxI)_TFEVP'!CD36-1)*100,0)</f>
        <v>0</v>
      </c>
      <c r="CE36" s="247">
        <f>IFERROR(('Sim_MIP_Of_(IxI)'!CE36/'MIP(IxI)_TFEVP'!CE36-1)*100,0)</f>
        <v>0</v>
      </c>
      <c r="CF36" s="247">
        <f>IFERROR(('Sim_MIP_Of_(IxI)'!CF36/'MIP(IxI)_TFEVP'!CF36-1)*100,0)</f>
        <v>-2.4424906541753444E-13</v>
      </c>
      <c r="CG36" s="247">
        <f>IFERROR(('Sim_MIP_Of_(IxI)'!CG36/'MIP(IxI)_TFEVP'!CG36-1)*100,0)</f>
        <v>-4.3298697960381105E-13</v>
      </c>
      <c r="CH36" s="248">
        <f>IFERROR(('Sim_MIP_Of_(IxI)'!CH36/'MIP(IxI)_TFEVP'!CH36-1)*100,0)</f>
        <v>-1.1102230246251565E-13</v>
      </c>
      <c r="CI36" s="279">
        <f>IFERROR(('Sim_MIP_Of_(IxI)'!CI36/'MIP(IxI)_TFEVP'!CI36-1)*100,0)</f>
        <v>-2.55351295663786E-13</v>
      </c>
    </row>
    <row r="37" spans="1:87" ht="19.5" x14ac:dyDescent="0.25">
      <c r="A37" s="30"/>
      <c r="B37" s="42" t="s">
        <v>28</v>
      </c>
      <c r="C37" s="43" t="s">
        <v>139</v>
      </c>
      <c r="D37" s="246">
        <f>IFERROR(('Sim_MIP_Of_(IxI)'!D37/'MIP(IxI)_TFEVP'!D37-1)*100,0)</f>
        <v>-3.3306690738754696E-13</v>
      </c>
      <c r="E37" s="247">
        <f>IFERROR(('Sim_MIP_Of_(IxI)'!E37/'MIP(IxI)_TFEVP'!E37-1)*100,0)</f>
        <v>-3.4416913763379853E-13</v>
      </c>
      <c r="F37" s="247">
        <f>IFERROR(('Sim_MIP_Of_(IxI)'!F37/'MIP(IxI)_TFEVP'!F37-1)*100,0)</f>
        <v>-2.3314683517128287E-13</v>
      </c>
      <c r="G37" s="247">
        <f>IFERROR(('Sim_MIP_Of_(IxI)'!G37/'MIP(IxI)_TFEVP'!G37-1)*100,0)</f>
        <v>-2.9976021664879227E-13</v>
      </c>
      <c r="H37" s="247">
        <f>IFERROR(('Sim_MIP_Of_(IxI)'!H37/'MIP(IxI)_TFEVP'!H37-1)*100,0)</f>
        <v>-4.3298697960381105E-13</v>
      </c>
      <c r="I37" s="247">
        <f>IFERROR(('Sim_MIP_Of_(IxI)'!I37/'MIP(IxI)_TFEVP'!I37-1)*100,0)</f>
        <v>6.6613381477509392E-14</v>
      </c>
      <c r="J37" s="247">
        <f>IFERROR(('Sim_MIP_Of_(IxI)'!J37/'MIP(IxI)_TFEVP'!J37-1)*100,0)</f>
        <v>8.8817841970012523E-14</v>
      </c>
      <c r="K37" s="247">
        <f>IFERROR(('Sim_MIP_Of_(IxI)'!K37/'MIP(IxI)_TFEVP'!K37-1)*100,0)</f>
        <v>-8.8817841970012523E-14</v>
      </c>
      <c r="L37" s="247">
        <f>IFERROR(('Sim_MIP_Of_(IxI)'!L37/'MIP(IxI)_TFEVP'!L37-1)*100,0)</f>
        <v>-4.9960036108132044E-13</v>
      </c>
      <c r="M37" s="247">
        <f>IFERROR(('Sim_MIP_Of_(IxI)'!M37/'MIP(IxI)_TFEVP'!M37-1)*100,0)</f>
        <v>-2.3314683517128287E-13</v>
      </c>
      <c r="N37" s="247">
        <f>IFERROR(('Sim_MIP_Of_(IxI)'!N37/'MIP(IxI)_TFEVP'!N37-1)*100,0)</f>
        <v>-2.55351295663786E-13</v>
      </c>
      <c r="O37" s="247">
        <f>IFERROR(('Sim_MIP_Of_(IxI)'!O37/'MIP(IxI)_TFEVP'!O37-1)*100,0)</f>
        <v>-1.4432899320127035E-13</v>
      </c>
      <c r="P37" s="247">
        <f>IFERROR(('Sim_MIP_Of_(IxI)'!P37/'MIP(IxI)_TFEVP'!P37-1)*100,0)</f>
        <v>-1.6653345369377348E-13</v>
      </c>
      <c r="Q37" s="247">
        <f>IFERROR(('Sim_MIP_Of_(IxI)'!Q37/'MIP(IxI)_TFEVP'!Q37-1)*100,0)</f>
        <v>-2.55351295663786E-13</v>
      </c>
      <c r="R37" s="247">
        <f>IFERROR(('Sim_MIP_Of_(IxI)'!R37/'MIP(IxI)_TFEVP'!R37-1)*100,0)</f>
        <v>-3.4416913763379853E-13</v>
      </c>
      <c r="S37" s="247">
        <f>IFERROR(('Sim_MIP_Of_(IxI)'!S37/'MIP(IxI)_TFEVP'!S37-1)*100,0)</f>
        <v>-8.2156503822261584E-13</v>
      </c>
      <c r="T37" s="247">
        <f>IFERROR(('Sim_MIP_Of_(IxI)'!T37/'MIP(IxI)_TFEVP'!T37-1)*100,0)</f>
        <v>-4.3298697960381105E-13</v>
      </c>
      <c r="U37" s="247">
        <f>IFERROR(('Sim_MIP_Of_(IxI)'!U37/'MIP(IxI)_TFEVP'!U37-1)*100,0)</f>
        <v>-2.1094237467877974E-13</v>
      </c>
      <c r="V37" s="247">
        <f>IFERROR(('Sim_MIP_Of_(IxI)'!V37/'MIP(IxI)_TFEVP'!V37-1)*100,0)</f>
        <v>-4.1078251911130792E-13</v>
      </c>
      <c r="W37" s="247">
        <f>IFERROR(('Sim_MIP_Of_(IxI)'!W37/'MIP(IxI)_TFEVP'!W37-1)*100,0)</f>
        <v>-3.5527136788005009E-13</v>
      </c>
      <c r="X37" s="247">
        <f>IFERROR(('Sim_MIP_Of_(IxI)'!X37/'MIP(IxI)_TFEVP'!X37-1)*100,0)</f>
        <v>-6.6613381477509392E-14</v>
      </c>
      <c r="Y37" s="247">
        <f>IFERROR(('Sim_MIP_Of_(IxI)'!Y37/'MIP(IxI)_TFEVP'!Y37-1)*100,0)</f>
        <v>-2.886579864025407E-13</v>
      </c>
      <c r="Z37" s="247">
        <f>IFERROR(('Sim_MIP_Of_(IxI)'!Z37/'MIP(IxI)_TFEVP'!Z37-1)*100,0)</f>
        <v>-7.6605388699135801E-13</v>
      </c>
      <c r="AA37" s="247">
        <f>IFERROR(('Sim_MIP_Of_(IxI)'!AA37/'MIP(IxI)_TFEVP'!AA37-1)*100,0)</f>
        <v>-2.9976021664879227E-13</v>
      </c>
      <c r="AB37" s="247">
        <f>IFERROR(('Sim_MIP_Of_(IxI)'!AB37/'MIP(IxI)_TFEVP'!AB37-1)*100,0)</f>
        <v>-3.3306690738754696E-13</v>
      </c>
      <c r="AC37" s="247">
        <f>IFERROR(('Sim_MIP_Of_(IxI)'!AC37/'MIP(IxI)_TFEVP'!AC37-1)*100,0)</f>
        <v>-2.4424906541753444E-13</v>
      </c>
      <c r="AD37" s="247">
        <f>IFERROR(('Sim_MIP_Of_(IxI)'!AD37/'MIP(IxI)_TFEVP'!AD37-1)*100,0)</f>
        <v>-5.440092820663267E-13</v>
      </c>
      <c r="AE37" s="247">
        <f>IFERROR(('Sim_MIP_Of_(IxI)'!AE37/'MIP(IxI)_TFEVP'!AE37-1)*100,0)</f>
        <v>-1.9984014443252818E-13</v>
      </c>
      <c r="AF37" s="247">
        <f>IFERROR(('Sim_MIP_Of_(IxI)'!AF37/'MIP(IxI)_TFEVP'!AF37-1)*100,0)</f>
        <v>-3.4416913763379853E-13</v>
      </c>
      <c r="AG37" s="247">
        <f>IFERROR(('Sim_MIP_Of_(IxI)'!AG37/'MIP(IxI)_TFEVP'!AG37-1)*100,0)</f>
        <v>-1.6653345369377348E-13</v>
      </c>
      <c r="AH37" s="247">
        <f>IFERROR(('Sim_MIP_Of_(IxI)'!AH37/'MIP(IxI)_TFEVP'!AH37-1)*100,0)</f>
        <v>-1.7763568394002505E-13</v>
      </c>
      <c r="AI37" s="247">
        <f>IFERROR(('Sim_MIP_Of_(IxI)'!AI37/'MIP(IxI)_TFEVP'!AI37-1)*100,0)</f>
        <v>-4.1078251911130792E-13</v>
      </c>
      <c r="AJ37" s="247">
        <f>IFERROR(('Sim_MIP_Of_(IxI)'!AJ37/'MIP(IxI)_TFEVP'!AJ37-1)*100,0)</f>
        <v>0</v>
      </c>
      <c r="AK37" s="247">
        <f>IFERROR(('Sim_MIP_Of_(IxI)'!AK37/'MIP(IxI)_TFEVP'!AK37-1)*100,0)</f>
        <v>-2.886579864025407E-13</v>
      </c>
      <c r="AL37" s="247">
        <f>IFERROR(('Sim_MIP_Of_(IxI)'!AL37/'MIP(IxI)_TFEVP'!AL37-1)*100,0)</f>
        <v>-4.1078251911130792E-13</v>
      </c>
      <c r="AM37" s="247">
        <f>IFERROR(('Sim_MIP_Of_(IxI)'!AM37/'MIP(IxI)_TFEVP'!AM37-1)*100,0)</f>
        <v>-3.5527136788005009E-13</v>
      </c>
      <c r="AN37" s="247">
        <f>IFERROR(('Sim_MIP_Of_(IxI)'!AN37/'MIP(IxI)_TFEVP'!AN37-1)*100,0)</f>
        <v>-3.1086244689504383E-13</v>
      </c>
      <c r="AO37" s="247">
        <f>IFERROR(('Sim_MIP_Of_(IxI)'!AO37/'MIP(IxI)_TFEVP'!AO37-1)*100,0)</f>
        <v>-2.3314683517128287E-13</v>
      </c>
      <c r="AP37" s="247">
        <f>IFERROR(('Sim_MIP_Of_(IxI)'!AP37/'MIP(IxI)_TFEVP'!AP37-1)*100,0)</f>
        <v>-4.7739590058881731E-13</v>
      </c>
      <c r="AQ37" s="247">
        <f>IFERROR(('Sim_MIP_Of_(IxI)'!AQ37/'MIP(IxI)_TFEVP'!AQ37-1)*100,0)</f>
        <v>-9.2148511043887993E-13</v>
      </c>
      <c r="AR37" s="247">
        <f>IFERROR(('Sim_MIP_Of_(IxI)'!AR37/'MIP(IxI)_TFEVP'!AR37-1)*100,0)</f>
        <v>-2.1094237467877974E-13</v>
      </c>
      <c r="AS37" s="247">
        <f>IFERROR(('Sim_MIP_Of_(IxI)'!AS37/'MIP(IxI)_TFEVP'!AS37-1)*100,0)</f>
        <v>-3.8857805861880479E-13</v>
      </c>
      <c r="AT37" s="247">
        <f>IFERROR(('Sim_MIP_Of_(IxI)'!AT37/'MIP(IxI)_TFEVP'!AT37-1)*100,0)</f>
        <v>-8.8817841970012523E-14</v>
      </c>
      <c r="AU37" s="247">
        <f>IFERROR(('Sim_MIP_Of_(IxI)'!AU37/'MIP(IxI)_TFEVP'!AU37-1)*100,0)</f>
        <v>-2.7755575615628914E-13</v>
      </c>
      <c r="AV37" s="247">
        <f>IFERROR(('Sim_MIP_Of_(IxI)'!AV37/'MIP(IxI)_TFEVP'!AV37-1)*100,0)</f>
        <v>-2.886579864025407E-13</v>
      </c>
      <c r="AW37" s="247">
        <f>IFERROR(('Sim_MIP_Of_(IxI)'!AW37/'MIP(IxI)_TFEVP'!AW37-1)*100,0)</f>
        <v>-2.4424906541753444E-13</v>
      </c>
      <c r="AX37" s="247">
        <f>IFERROR(('Sim_MIP_Of_(IxI)'!AX37/'MIP(IxI)_TFEVP'!AX37-1)*100,0)</f>
        <v>-6.3282712403633923E-13</v>
      </c>
      <c r="AY37" s="247">
        <f>IFERROR(('Sim_MIP_Of_(IxI)'!AY37/'MIP(IxI)_TFEVP'!AY37-1)*100,0)</f>
        <v>-3.6637359812630166E-13</v>
      </c>
      <c r="AZ37" s="247">
        <f>IFERROR(('Sim_MIP_Of_(IxI)'!AZ37/'MIP(IxI)_TFEVP'!AZ37-1)*100,0)</f>
        <v>-1.8873791418627661E-13</v>
      </c>
      <c r="BA37" s="247">
        <f>IFERROR(('Sim_MIP_Of_(IxI)'!BA37/'MIP(IxI)_TFEVP'!BA37-1)*100,0)</f>
        <v>-2.6645352591003757E-13</v>
      </c>
      <c r="BB37" s="247">
        <f>IFERROR(('Sim_MIP_Of_(IxI)'!BB37/'MIP(IxI)_TFEVP'!BB37-1)*100,0)</f>
        <v>1.9984014443252818E-13</v>
      </c>
      <c r="BC37" s="247">
        <f>IFERROR(('Sim_MIP_Of_(IxI)'!BC37/'MIP(IxI)_TFEVP'!BC37-1)*100,0)</f>
        <v>-2.9976021664879227E-13</v>
      </c>
      <c r="BD37" s="247">
        <f>IFERROR(('Sim_MIP_Of_(IxI)'!BD37/'MIP(IxI)_TFEVP'!BD37-1)*100,0)</f>
        <v>-2.6645352591003757E-13</v>
      </c>
      <c r="BE37" s="247">
        <f>IFERROR(('Sim_MIP_Of_(IxI)'!BE37/'MIP(IxI)_TFEVP'!BE37-1)*100,0)</f>
        <v>-3.7747582837255322E-13</v>
      </c>
      <c r="BF37" s="247">
        <f>IFERROR(('Sim_MIP_Of_(IxI)'!BF37/'MIP(IxI)_TFEVP'!BF37-1)*100,0)</f>
        <v>-2.6645352591003757E-13</v>
      </c>
      <c r="BG37" s="247">
        <f>IFERROR(('Sim_MIP_Of_(IxI)'!BG37/'MIP(IxI)_TFEVP'!BG37-1)*100,0)</f>
        <v>-5.8841820305133297E-13</v>
      </c>
      <c r="BH37" s="247">
        <f>IFERROR(('Sim_MIP_Of_(IxI)'!BH37/'MIP(IxI)_TFEVP'!BH37-1)*100,0)</f>
        <v>1.1102230246251565E-13</v>
      </c>
      <c r="BI37" s="247">
        <f>IFERROR(('Sim_MIP_Of_(IxI)'!BI37/'MIP(IxI)_TFEVP'!BI37-1)*100,0)</f>
        <v>-2.1094237467877974E-13</v>
      </c>
      <c r="BJ37" s="247">
        <f>IFERROR(('Sim_MIP_Of_(IxI)'!BJ37/'MIP(IxI)_TFEVP'!BJ37-1)*100,0)</f>
        <v>-6.2172489379008766E-13</v>
      </c>
      <c r="BK37" s="247">
        <f>IFERROR(('Sim_MIP_Of_(IxI)'!BK37/'MIP(IxI)_TFEVP'!BK37-1)*100,0)</f>
        <v>-1.8873791418627661E-13</v>
      </c>
      <c r="BL37" s="247">
        <f>IFERROR(('Sim_MIP_Of_(IxI)'!BL37/'MIP(IxI)_TFEVP'!BL37-1)*100,0)</f>
        <v>-1.5543122344752192E-13</v>
      </c>
      <c r="BM37" s="247">
        <f>IFERROR(('Sim_MIP_Of_(IxI)'!BM37/'MIP(IxI)_TFEVP'!BM37-1)*100,0)</f>
        <v>-3.1086244689504383E-13</v>
      </c>
      <c r="BN37" s="247">
        <f>IFERROR(('Sim_MIP_Of_(IxI)'!BN37/'MIP(IxI)_TFEVP'!BN37-1)*100,0)</f>
        <v>-4.6629367034256575E-13</v>
      </c>
      <c r="BO37" s="247">
        <f>IFERROR(('Sim_MIP_Of_(IxI)'!BO37/'MIP(IxI)_TFEVP'!BO37-1)*100,0)</f>
        <v>-1.0103029524088925E-12</v>
      </c>
      <c r="BP37" s="247">
        <f>IFERROR(('Sim_MIP_Of_(IxI)'!BP37/'MIP(IxI)_TFEVP'!BP37-1)*100,0)</f>
        <v>-2.55351295663786E-13</v>
      </c>
      <c r="BQ37" s="247">
        <f>IFERROR(('Sim_MIP_Of_(IxI)'!BQ37/'MIP(IxI)_TFEVP'!BQ37-1)*100,0)</f>
        <v>4.4408920985006262E-14</v>
      </c>
      <c r="BR37" s="247">
        <f>IFERROR(('Sim_MIP_Of_(IxI)'!BR37/'MIP(IxI)_TFEVP'!BR37-1)*100,0)</f>
        <v>-6.3282712403633923E-13</v>
      </c>
      <c r="BS37" s="247">
        <f>IFERROR(('Sim_MIP_Of_(IxI)'!BS37/'MIP(IxI)_TFEVP'!BS37-1)*100,0)</f>
        <v>-1.6653345369377348E-13</v>
      </c>
      <c r="BT37" s="247">
        <f>IFERROR(('Sim_MIP_Of_(IxI)'!BT37/'MIP(IxI)_TFEVP'!BT37-1)*100,0)</f>
        <v>-3.6637359812630166E-13</v>
      </c>
      <c r="BU37" s="247">
        <f>IFERROR(('Sim_MIP_Of_(IxI)'!BU37/'MIP(IxI)_TFEVP'!BU37-1)*100,0)</f>
        <v>-3.5527136788005009E-13</v>
      </c>
      <c r="BV37" s="247">
        <f>IFERROR(('Sim_MIP_Of_(IxI)'!BV37/'MIP(IxI)_TFEVP'!BV37-1)*100,0)</f>
        <v>-4.8849813083506888E-13</v>
      </c>
      <c r="BW37" s="247">
        <f>IFERROR(('Sim_MIP_Of_(IxI)'!BW37/'MIP(IxI)_TFEVP'!BW37-1)*100,0)</f>
        <v>-2.1094237467877974E-13</v>
      </c>
      <c r="BX37" s="247">
        <f>IFERROR(('Sim_MIP_Of_(IxI)'!BX37/'MIP(IxI)_TFEVP'!BX37-1)*100,0)</f>
        <v>-1.8873791418627661E-13</v>
      </c>
      <c r="BY37" s="247">
        <f>IFERROR(('Sim_MIP_Of_(IxI)'!BY37/'MIP(IxI)_TFEVP'!BY37-1)*100,0)</f>
        <v>-2.55351295663786E-13</v>
      </c>
      <c r="BZ37" s="247">
        <f>IFERROR(('Sim_MIP_Of_(IxI)'!BZ37/'MIP(IxI)_TFEVP'!BZ37-1)*100,0)</f>
        <v>4.4408920985006262E-14</v>
      </c>
      <c r="CA37" s="265">
        <f>IFERROR(('Sim_MIP_Of_(IxI)'!CA37/'MIP(IxI)_TFEVP'!CA37-1)*100,0)</f>
        <v>0</v>
      </c>
      <c r="CB37" s="256">
        <f>IFERROR(('Sim_MIP_Of_(IxI)'!CB37/'MIP(IxI)_TFEVP'!CB37-1)*100,0)</f>
        <v>-1.1102230246251565E-13</v>
      </c>
      <c r="CC37" s="246">
        <f>IFERROR(('Sim_MIP_Of_(IxI)'!CC37/'MIP(IxI)_TFEVP'!CC37-1)*100,0)</f>
        <v>-2.1094237467877974E-13</v>
      </c>
      <c r="CD37" s="247">
        <f>IFERROR(('Sim_MIP_Of_(IxI)'!CD37/'MIP(IxI)_TFEVP'!CD37-1)*100,0)</f>
        <v>0</v>
      </c>
      <c r="CE37" s="247">
        <f>IFERROR(('Sim_MIP_Of_(IxI)'!CE37/'MIP(IxI)_TFEVP'!CE37-1)*100,0)</f>
        <v>0</v>
      </c>
      <c r="CF37" s="247">
        <f>IFERROR(('Sim_MIP_Of_(IxI)'!CF37/'MIP(IxI)_TFEVP'!CF37-1)*100,0)</f>
        <v>-3.6637359812630166E-13</v>
      </c>
      <c r="CG37" s="247">
        <f>IFERROR(('Sim_MIP_Of_(IxI)'!CG37/'MIP(IxI)_TFEVP'!CG37-1)*100,0)</f>
        <v>-4.1078251911130792E-13</v>
      </c>
      <c r="CH37" s="248">
        <f>IFERROR(('Sim_MIP_Of_(IxI)'!CH37/'MIP(IxI)_TFEVP'!CH37-1)*100,0)</f>
        <v>-4.1078251911130792E-13</v>
      </c>
      <c r="CI37" s="279">
        <f>IFERROR(('Sim_MIP_Of_(IxI)'!CI37/'MIP(IxI)_TFEVP'!CI37-1)*100,0)</f>
        <v>-2.9976021664879227E-13</v>
      </c>
    </row>
    <row r="38" spans="1:87" ht="19.5" x14ac:dyDescent="0.25">
      <c r="A38" s="30"/>
      <c r="B38" s="42" t="s">
        <v>29</v>
      </c>
      <c r="C38" s="43" t="s">
        <v>140</v>
      </c>
      <c r="D38" s="246">
        <f>IFERROR(('Sim_MIP_Of_(IxI)'!D38/'MIP(IxI)_TFEVP'!D38-1)*100,0)</f>
        <v>-4.4408920985006262E-14</v>
      </c>
      <c r="E38" s="247">
        <f>IFERROR(('Sim_MIP_Of_(IxI)'!E38/'MIP(IxI)_TFEVP'!E38-1)*100,0)</f>
        <v>-1.7763568394002505E-13</v>
      </c>
      <c r="F38" s="247">
        <f>IFERROR(('Sim_MIP_Of_(IxI)'!F38/'MIP(IxI)_TFEVP'!F38-1)*100,0)</f>
        <v>8.8817841970012523E-14</v>
      </c>
      <c r="G38" s="247">
        <f>IFERROR(('Sim_MIP_Of_(IxI)'!G38/'MIP(IxI)_TFEVP'!G38-1)*100,0)</f>
        <v>-2.2204460492503131E-14</v>
      </c>
      <c r="H38" s="247">
        <f>IFERROR(('Sim_MIP_Of_(IxI)'!H38/'MIP(IxI)_TFEVP'!H38-1)*100,0)</f>
        <v>-3.7747582837255322E-13</v>
      </c>
      <c r="I38" s="247">
        <f>IFERROR(('Sim_MIP_Of_(IxI)'!I38/'MIP(IxI)_TFEVP'!I38-1)*100,0)</f>
        <v>3.5527136788005009E-13</v>
      </c>
      <c r="J38" s="247">
        <f>IFERROR(('Sim_MIP_Of_(IxI)'!J38/'MIP(IxI)_TFEVP'!J38-1)*100,0)</f>
        <v>-2.2204460492503131E-14</v>
      </c>
      <c r="K38" s="247">
        <f>IFERROR(('Sim_MIP_Of_(IxI)'!K38/'MIP(IxI)_TFEVP'!K38-1)*100,0)</f>
        <v>1.9984014443252818E-13</v>
      </c>
      <c r="L38" s="247">
        <f>IFERROR(('Sim_MIP_Of_(IxI)'!L38/'MIP(IxI)_TFEVP'!L38-1)*100,0)</f>
        <v>3.3306690738754696E-13</v>
      </c>
      <c r="M38" s="247">
        <f>IFERROR(('Sim_MIP_Of_(IxI)'!M38/'MIP(IxI)_TFEVP'!M38-1)*100,0)</f>
        <v>-5.5511151231257827E-14</v>
      </c>
      <c r="N38" s="247">
        <f>IFERROR(('Sim_MIP_Of_(IxI)'!N38/'MIP(IxI)_TFEVP'!N38-1)*100,0)</f>
        <v>1.5543122344752192E-13</v>
      </c>
      <c r="O38" s="247">
        <f>IFERROR(('Sim_MIP_Of_(IxI)'!O38/'MIP(IxI)_TFEVP'!O38-1)*100,0)</f>
        <v>8.8817841970012523E-14</v>
      </c>
      <c r="P38" s="247">
        <f>IFERROR(('Sim_MIP_Of_(IxI)'!P38/'MIP(IxI)_TFEVP'!P38-1)*100,0)</f>
        <v>-3.3306690738754696E-14</v>
      </c>
      <c r="Q38" s="247">
        <f>IFERROR(('Sim_MIP_Of_(IxI)'!Q38/'MIP(IxI)_TFEVP'!Q38-1)*100,0)</f>
        <v>-4.4408920985006262E-14</v>
      </c>
      <c r="R38" s="247">
        <f>IFERROR(('Sim_MIP_Of_(IxI)'!R38/'MIP(IxI)_TFEVP'!R38-1)*100,0)</f>
        <v>1.1102230246251565E-13</v>
      </c>
      <c r="S38" s="247">
        <f>IFERROR(('Sim_MIP_Of_(IxI)'!S38/'MIP(IxI)_TFEVP'!S38-1)*100,0)</f>
        <v>2.2204460492503131E-13</v>
      </c>
      <c r="T38" s="247">
        <f>IFERROR(('Sim_MIP_Of_(IxI)'!T38/'MIP(IxI)_TFEVP'!T38-1)*100,0)</f>
        <v>1.1102230246251565E-13</v>
      </c>
      <c r="U38" s="247">
        <f>IFERROR(('Sim_MIP_Of_(IxI)'!U38/'MIP(IxI)_TFEVP'!U38-1)*100,0)</f>
        <v>6.6613381477509392E-14</v>
      </c>
      <c r="V38" s="247">
        <f>IFERROR(('Sim_MIP_Of_(IxI)'!V38/'MIP(IxI)_TFEVP'!V38-1)*100,0)</f>
        <v>8.8817841970012523E-14</v>
      </c>
      <c r="W38" s="247">
        <f>IFERROR(('Sim_MIP_Of_(IxI)'!W38/'MIP(IxI)_TFEVP'!W38-1)*100,0)</f>
        <v>2.6645352591003757E-13</v>
      </c>
      <c r="X38" s="247">
        <f>IFERROR(('Sim_MIP_Of_(IxI)'!X38/'MIP(IxI)_TFEVP'!X38-1)*100,0)</f>
        <v>-2.4424906541753444E-13</v>
      </c>
      <c r="Y38" s="247">
        <f>IFERROR(('Sim_MIP_Of_(IxI)'!Y38/'MIP(IxI)_TFEVP'!Y38-1)*100,0)</f>
        <v>2.2204460492503131E-14</v>
      </c>
      <c r="Z38" s="247">
        <f>IFERROR(('Sim_MIP_Of_(IxI)'!Z38/'MIP(IxI)_TFEVP'!Z38-1)*100,0)</f>
        <v>2.2204460492503131E-14</v>
      </c>
      <c r="AA38" s="247">
        <f>IFERROR(('Sim_MIP_Of_(IxI)'!AA38/'MIP(IxI)_TFEVP'!AA38-1)*100,0)</f>
        <v>1.9984014443252818E-13</v>
      </c>
      <c r="AB38" s="247">
        <f>IFERROR(('Sim_MIP_Of_(IxI)'!AB38/'MIP(IxI)_TFEVP'!AB38-1)*100,0)</f>
        <v>0</v>
      </c>
      <c r="AC38" s="247">
        <f>IFERROR(('Sim_MIP_Of_(IxI)'!AC38/'MIP(IxI)_TFEVP'!AC38-1)*100,0)</f>
        <v>-2.2204460492503131E-13</v>
      </c>
      <c r="AD38" s="247">
        <f>IFERROR(('Sim_MIP_Of_(IxI)'!AD38/'MIP(IxI)_TFEVP'!AD38-1)*100,0)</f>
        <v>0</v>
      </c>
      <c r="AE38" s="247">
        <f>IFERROR(('Sim_MIP_Of_(IxI)'!AE38/'MIP(IxI)_TFEVP'!AE38-1)*100,0)</f>
        <v>-1.5543122344752192E-13</v>
      </c>
      <c r="AF38" s="247">
        <f>IFERROR(('Sim_MIP_Of_(IxI)'!AF38/'MIP(IxI)_TFEVP'!AF38-1)*100,0)</f>
        <v>1.9984014443252818E-13</v>
      </c>
      <c r="AG38" s="247">
        <f>IFERROR(('Sim_MIP_Of_(IxI)'!AG38/'MIP(IxI)_TFEVP'!AG38-1)*100,0)</f>
        <v>3.9968028886505635E-13</v>
      </c>
      <c r="AH38" s="247">
        <f>IFERROR(('Sim_MIP_Of_(IxI)'!AH38/'MIP(IxI)_TFEVP'!AH38-1)*100,0)</f>
        <v>2.2204460492503131E-14</v>
      </c>
      <c r="AI38" s="247">
        <f>IFERROR(('Sim_MIP_Of_(IxI)'!AI38/'MIP(IxI)_TFEVP'!AI38-1)*100,0)</f>
        <v>4.4408920985006262E-14</v>
      </c>
      <c r="AJ38" s="247">
        <f>IFERROR(('Sim_MIP_Of_(IxI)'!AJ38/'MIP(IxI)_TFEVP'!AJ38-1)*100,0)</f>
        <v>0</v>
      </c>
      <c r="AK38" s="247">
        <f>IFERROR(('Sim_MIP_Of_(IxI)'!AK38/'MIP(IxI)_TFEVP'!AK38-1)*100,0)</f>
        <v>-8.8817841970012523E-14</v>
      </c>
      <c r="AL38" s="247">
        <f>IFERROR(('Sim_MIP_Of_(IxI)'!AL38/'MIP(IxI)_TFEVP'!AL38-1)*100,0)</f>
        <v>0</v>
      </c>
      <c r="AM38" s="247">
        <f>IFERROR(('Sim_MIP_Of_(IxI)'!AM38/'MIP(IxI)_TFEVP'!AM38-1)*100,0)</f>
        <v>1.1102230246251565E-13</v>
      </c>
      <c r="AN38" s="247">
        <f>IFERROR(('Sim_MIP_Of_(IxI)'!AN38/'MIP(IxI)_TFEVP'!AN38-1)*100,0)</f>
        <v>6.6613381477509392E-14</v>
      </c>
      <c r="AO38" s="247">
        <f>IFERROR(('Sim_MIP_Of_(IxI)'!AO38/'MIP(IxI)_TFEVP'!AO38-1)*100,0)</f>
        <v>0</v>
      </c>
      <c r="AP38" s="247">
        <f>IFERROR(('Sim_MIP_Of_(IxI)'!AP38/'MIP(IxI)_TFEVP'!AP38-1)*100,0)</f>
        <v>1.7763568394002505E-13</v>
      </c>
      <c r="AQ38" s="247">
        <f>IFERROR(('Sim_MIP_Of_(IxI)'!AQ38/'MIP(IxI)_TFEVP'!AQ38-1)*100,0)</f>
        <v>1.5543122344752192E-13</v>
      </c>
      <c r="AR38" s="247">
        <f>IFERROR(('Sim_MIP_Of_(IxI)'!AR38/'MIP(IxI)_TFEVP'!AR38-1)*100,0)</f>
        <v>1.7763568394002505E-13</v>
      </c>
      <c r="AS38" s="247">
        <f>IFERROR(('Sim_MIP_Of_(IxI)'!AS38/'MIP(IxI)_TFEVP'!AS38-1)*100,0)</f>
        <v>-1.1102230246251565E-13</v>
      </c>
      <c r="AT38" s="247">
        <f>IFERROR(('Sim_MIP_Of_(IxI)'!AT38/'MIP(IxI)_TFEVP'!AT38-1)*100,0)</f>
        <v>-2.2204460492503131E-14</v>
      </c>
      <c r="AU38" s="247">
        <f>IFERROR(('Sim_MIP_Of_(IxI)'!AU38/'MIP(IxI)_TFEVP'!AU38-1)*100,0)</f>
        <v>2.2204460492503131E-14</v>
      </c>
      <c r="AV38" s="247">
        <f>IFERROR(('Sim_MIP_Of_(IxI)'!AV38/'MIP(IxI)_TFEVP'!AV38-1)*100,0)</f>
        <v>-8.8817841970012523E-14</v>
      </c>
      <c r="AW38" s="247">
        <f>IFERROR(('Sim_MIP_Of_(IxI)'!AW38/'MIP(IxI)_TFEVP'!AW38-1)*100,0)</f>
        <v>-2.9976021664879227E-13</v>
      </c>
      <c r="AX38" s="247">
        <f>IFERROR(('Sim_MIP_Of_(IxI)'!AX38/'MIP(IxI)_TFEVP'!AX38-1)*100,0)</f>
        <v>1.9984014443252818E-13</v>
      </c>
      <c r="AY38" s="247">
        <f>IFERROR(('Sim_MIP_Of_(IxI)'!AY38/'MIP(IxI)_TFEVP'!AY38-1)*100,0)</f>
        <v>-1.6653345369377348E-13</v>
      </c>
      <c r="AZ38" s="247">
        <f>IFERROR(('Sim_MIP_Of_(IxI)'!AZ38/'MIP(IxI)_TFEVP'!AZ38-1)*100,0)</f>
        <v>2.4424906541753444E-13</v>
      </c>
      <c r="BA38" s="247">
        <f>IFERROR(('Sim_MIP_Of_(IxI)'!BA38/'MIP(IxI)_TFEVP'!BA38-1)*100,0)</f>
        <v>0</v>
      </c>
      <c r="BB38" s="247">
        <f>IFERROR(('Sim_MIP_Of_(IxI)'!BB38/'MIP(IxI)_TFEVP'!BB38-1)*100,0)</f>
        <v>2.2204460492503131E-13</v>
      </c>
      <c r="BC38" s="247">
        <f>IFERROR(('Sim_MIP_Of_(IxI)'!BC38/'MIP(IxI)_TFEVP'!BC38-1)*100,0)</f>
        <v>8.8817841970012523E-14</v>
      </c>
      <c r="BD38" s="247">
        <f>IFERROR(('Sim_MIP_Of_(IxI)'!BD38/'MIP(IxI)_TFEVP'!BD38-1)*100,0)</f>
        <v>0</v>
      </c>
      <c r="BE38" s="247">
        <f>IFERROR(('Sim_MIP_Of_(IxI)'!BE38/'MIP(IxI)_TFEVP'!BE38-1)*100,0)</f>
        <v>1.3322676295501878E-13</v>
      </c>
      <c r="BF38" s="247">
        <f>IFERROR(('Sim_MIP_Of_(IxI)'!BF38/'MIP(IxI)_TFEVP'!BF38-1)*100,0)</f>
        <v>-2.886579864025407E-13</v>
      </c>
      <c r="BG38" s="247">
        <f>IFERROR(('Sim_MIP_Of_(IxI)'!BG38/'MIP(IxI)_TFEVP'!BG38-1)*100,0)</f>
        <v>-1.6653345369377348E-13</v>
      </c>
      <c r="BH38" s="247">
        <f>IFERROR(('Sim_MIP_Of_(IxI)'!BH38/'MIP(IxI)_TFEVP'!BH38-1)*100,0)</f>
        <v>-4.5519144009631418E-13</v>
      </c>
      <c r="BI38" s="247">
        <f>IFERROR(('Sim_MIP_Of_(IxI)'!BI38/'MIP(IxI)_TFEVP'!BI38-1)*100,0)</f>
        <v>-1.7763568394002505E-13</v>
      </c>
      <c r="BJ38" s="247">
        <f>IFERROR(('Sim_MIP_Of_(IxI)'!BJ38/'MIP(IxI)_TFEVP'!BJ38-1)*100,0)</f>
        <v>-2.2204460492503131E-14</v>
      </c>
      <c r="BK38" s="247">
        <f>IFERROR(('Sim_MIP_Of_(IxI)'!BK38/'MIP(IxI)_TFEVP'!BK38-1)*100,0)</f>
        <v>2.2204460492503131E-13</v>
      </c>
      <c r="BL38" s="247">
        <f>IFERROR(('Sim_MIP_Of_(IxI)'!BL38/'MIP(IxI)_TFEVP'!BL38-1)*100,0)</f>
        <v>2.2204460492503131E-14</v>
      </c>
      <c r="BM38" s="247">
        <f>IFERROR(('Sim_MIP_Of_(IxI)'!BM38/'MIP(IxI)_TFEVP'!BM38-1)*100,0)</f>
        <v>4.4408920985006262E-14</v>
      </c>
      <c r="BN38" s="247">
        <f>IFERROR(('Sim_MIP_Of_(IxI)'!BN38/'MIP(IxI)_TFEVP'!BN38-1)*100,0)</f>
        <v>-1.6653345369377348E-13</v>
      </c>
      <c r="BO38" s="247">
        <f>IFERROR(('Sim_MIP_Of_(IxI)'!BO38/'MIP(IxI)_TFEVP'!BO38-1)*100,0)</f>
        <v>-2.55351295663786E-13</v>
      </c>
      <c r="BP38" s="247">
        <f>IFERROR(('Sim_MIP_Of_(IxI)'!BP38/'MIP(IxI)_TFEVP'!BP38-1)*100,0)</f>
        <v>4.4408920985006262E-14</v>
      </c>
      <c r="BQ38" s="247">
        <f>IFERROR(('Sim_MIP_Of_(IxI)'!BQ38/'MIP(IxI)_TFEVP'!BQ38-1)*100,0)</f>
        <v>4.2188474935755949E-13</v>
      </c>
      <c r="BR38" s="247">
        <f>IFERROR(('Sim_MIP_Of_(IxI)'!BR38/'MIP(IxI)_TFEVP'!BR38-1)*100,0)</f>
        <v>4.4408920985006262E-14</v>
      </c>
      <c r="BS38" s="247">
        <f>IFERROR(('Sim_MIP_Of_(IxI)'!BS38/'MIP(IxI)_TFEVP'!BS38-1)*100,0)</f>
        <v>2.2204460492503131E-14</v>
      </c>
      <c r="BT38" s="247">
        <f>IFERROR(('Sim_MIP_Of_(IxI)'!BT38/'MIP(IxI)_TFEVP'!BT38-1)*100,0)</f>
        <v>4.4408920985006262E-14</v>
      </c>
      <c r="BU38" s="247">
        <f>IFERROR(('Sim_MIP_Of_(IxI)'!BU38/'MIP(IxI)_TFEVP'!BU38-1)*100,0)</f>
        <v>1.1102230246251565E-13</v>
      </c>
      <c r="BV38" s="247">
        <f>IFERROR(('Sim_MIP_Of_(IxI)'!BV38/'MIP(IxI)_TFEVP'!BV38-1)*100,0)</f>
        <v>-3.3306690738754696E-14</v>
      </c>
      <c r="BW38" s="247">
        <f>IFERROR(('Sim_MIP_Of_(IxI)'!BW38/'MIP(IxI)_TFEVP'!BW38-1)*100,0)</f>
        <v>1.7763568394002505E-13</v>
      </c>
      <c r="BX38" s="247">
        <f>IFERROR(('Sim_MIP_Of_(IxI)'!BX38/'MIP(IxI)_TFEVP'!BX38-1)*100,0)</f>
        <v>4.4408920985006262E-14</v>
      </c>
      <c r="BY38" s="247">
        <f>IFERROR(('Sim_MIP_Of_(IxI)'!BY38/'MIP(IxI)_TFEVP'!BY38-1)*100,0)</f>
        <v>0</v>
      </c>
      <c r="BZ38" s="247">
        <f>IFERROR(('Sim_MIP_Of_(IxI)'!BZ38/'MIP(IxI)_TFEVP'!BZ38-1)*100,0)</f>
        <v>1.7763568394002505E-13</v>
      </c>
      <c r="CA38" s="265">
        <f>IFERROR(('Sim_MIP_Of_(IxI)'!CA38/'MIP(IxI)_TFEVP'!CA38-1)*100,0)</f>
        <v>0</v>
      </c>
      <c r="CB38" s="256">
        <f>IFERROR(('Sim_MIP_Of_(IxI)'!CB38/'MIP(IxI)_TFEVP'!CB38-1)*100,0)</f>
        <v>-1.5543122344752192E-13</v>
      </c>
      <c r="CC38" s="246">
        <f>IFERROR(('Sim_MIP_Of_(IxI)'!CC38/'MIP(IxI)_TFEVP'!CC38-1)*100,0)</f>
        <v>4.4408920985006262E-14</v>
      </c>
      <c r="CD38" s="247">
        <f>IFERROR(('Sim_MIP_Of_(IxI)'!CD38/'MIP(IxI)_TFEVP'!CD38-1)*100,0)</f>
        <v>0</v>
      </c>
      <c r="CE38" s="247">
        <f>IFERROR(('Sim_MIP_Of_(IxI)'!CE38/'MIP(IxI)_TFEVP'!CE38-1)*100,0)</f>
        <v>0</v>
      </c>
      <c r="CF38" s="247">
        <f>IFERROR(('Sim_MIP_Of_(IxI)'!CF38/'MIP(IxI)_TFEVP'!CF38-1)*100,0)</f>
        <v>4.2188474935755949E-13</v>
      </c>
      <c r="CG38" s="247">
        <f>IFERROR(('Sim_MIP_Of_(IxI)'!CG38/'MIP(IxI)_TFEVP'!CG38-1)*100,0)</f>
        <v>2.2204460492503131E-14</v>
      </c>
      <c r="CH38" s="248">
        <f>IFERROR(('Sim_MIP_Of_(IxI)'!CH38/'MIP(IxI)_TFEVP'!CH38-1)*100,0)</f>
        <v>-9.9920072216264089E-14</v>
      </c>
      <c r="CI38" s="279">
        <f>IFERROR(('Sim_MIP_Of_(IxI)'!CI38/'MIP(IxI)_TFEVP'!CI38-1)*100,0)</f>
        <v>-2.2204460492503131E-14</v>
      </c>
    </row>
    <row r="39" spans="1:87" ht="19.5" x14ac:dyDescent="0.25">
      <c r="A39" s="30"/>
      <c r="B39" s="42" t="s">
        <v>30</v>
      </c>
      <c r="C39" s="43" t="s">
        <v>141</v>
      </c>
      <c r="D39" s="246">
        <f>IFERROR(('Sim_MIP_Of_(IxI)'!D39/'MIP(IxI)_TFEVP'!D39-1)*100,0)</f>
        <v>4.4408920985006262E-14</v>
      </c>
      <c r="E39" s="247">
        <f>IFERROR(('Sim_MIP_Of_(IxI)'!E39/'MIP(IxI)_TFEVP'!E39-1)*100,0)</f>
        <v>1.1102230246251565E-13</v>
      </c>
      <c r="F39" s="247">
        <f>IFERROR(('Sim_MIP_Of_(IxI)'!F39/'MIP(IxI)_TFEVP'!F39-1)*100,0)</f>
        <v>1.7763568394002505E-13</v>
      </c>
      <c r="G39" s="247">
        <f>IFERROR(('Sim_MIP_Of_(IxI)'!G39/'MIP(IxI)_TFEVP'!G39-1)*100,0)</f>
        <v>-1.1102230246251565E-14</v>
      </c>
      <c r="H39" s="247">
        <f>IFERROR(('Sim_MIP_Of_(IxI)'!H39/'MIP(IxI)_TFEVP'!H39-1)*100,0)</f>
        <v>1.1102230246251565E-13</v>
      </c>
      <c r="I39" s="247">
        <f>IFERROR(('Sim_MIP_Of_(IxI)'!I39/'MIP(IxI)_TFEVP'!I39-1)*100,0)</f>
        <v>8.8817841970012523E-14</v>
      </c>
      <c r="J39" s="247">
        <f>IFERROR(('Sim_MIP_Of_(IxI)'!J39/'MIP(IxI)_TFEVP'!J39-1)*100,0)</f>
        <v>2.6645352591003757E-13</v>
      </c>
      <c r="K39" s="247">
        <f>IFERROR(('Sim_MIP_Of_(IxI)'!K39/'MIP(IxI)_TFEVP'!K39-1)*100,0)</f>
        <v>1.5543122344752192E-13</v>
      </c>
      <c r="L39" s="247">
        <f>IFERROR(('Sim_MIP_Of_(IxI)'!L39/'MIP(IxI)_TFEVP'!L39-1)*100,0)</f>
        <v>2.2204460492503131E-13</v>
      </c>
      <c r="M39" s="247">
        <f>IFERROR(('Sim_MIP_Of_(IxI)'!M39/'MIP(IxI)_TFEVP'!M39-1)*100,0)</f>
        <v>2.6645352591003757E-13</v>
      </c>
      <c r="N39" s="247">
        <f>IFERROR(('Sim_MIP_Of_(IxI)'!N39/'MIP(IxI)_TFEVP'!N39-1)*100,0)</f>
        <v>6.6613381477509392E-13</v>
      </c>
      <c r="O39" s="247">
        <f>IFERROR(('Sim_MIP_Of_(IxI)'!O39/'MIP(IxI)_TFEVP'!O39-1)*100,0)</f>
        <v>1.7763568394002505E-13</v>
      </c>
      <c r="P39" s="247">
        <f>IFERROR(('Sim_MIP_Of_(IxI)'!P39/'MIP(IxI)_TFEVP'!P39-1)*100,0)</f>
        <v>3.7747582837255322E-13</v>
      </c>
      <c r="Q39" s="247">
        <f>IFERROR(('Sim_MIP_Of_(IxI)'!Q39/'MIP(IxI)_TFEVP'!Q39-1)*100,0)</f>
        <v>4.8849813083506888E-13</v>
      </c>
      <c r="R39" s="247">
        <f>IFERROR(('Sim_MIP_Of_(IxI)'!R39/'MIP(IxI)_TFEVP'!R39-1)*100,0)</f>
        <v>3.3306690738754696E-13</v>
      </c>
      <c r="S39" s="247">
        <f>IFERROR(('Sim_MIP_Of_(IxI)'!S39/'MIP(IxI)_TFEVP'!S39-1)*100,0)</f>
        <v>2.6645352591003757E-13</v>
      </c>
      <c r="T39" s="247">
        <f>IFERROR(('Sim_MIP_Of_(IxI)'!T39/'MIP(IxI)_TFEVP'!T39-1)*100,0)</f>
        <v>-4.4408920985006262E-14</v>
      </c>
      <c r="U39" s="247">
        <f>IFERROR(('Sim_MIP_Of_(IxI)'!U39/'MIP(IxI)_TFEVP'!U39-1)*100,0)</f>
        <v>2.2204460492503131E-13</v>
      </c>
      <c r="V39" s="247">
        <f>IFERROR(('Sim_MIP_Of_(IxI)'!V39/'MIP(IxI)_TFEVP'!V39-1)*100,0)</f>
        <v>-1.1102230246251565E-14</v>
      </c>
      <c r="W39" s="247">
        <f>IFERROR(('Sim_MIP_Of_(IxI)'!W39/'MIP(IxI)_TFEVP'!W39-1)*100,0)</f>
        <v>2.886579864025407E-13</v>
      </c>
      <c r="X39" s="247">
        <f>IFERROR(('Sim_MIP_Of_(IxI)'!X39/'MIP(IxI)_TFEVP'!X39-1)*100,0)</f>
        <v>2.4424906541753444E-13</v>
      </c>
      <c r="Y39" s="247">
        <f>IFERROR(('Sim_MIP_Of_(IxI)'!Y39/'MIP(IxI)_TFEVP'!Y39-1)*100,0)</f>
        <v>-1.4432899320127035E-13</v>
      </c>
      <c r="Z39" s="247">
        <f>IFERROR(('Sim_MIP_Of_(IxI)'!Z39/'MIP(IxI)_TFEVP'!Z39-1)*100,0)</f>
        <v>2.6645352591003757E-13</v>
      </c>
      <c r="AA39" s="247">
        <f>IFERROR(('Sim_MIP_Of_(IxI)'!AA39/'MIP(IxI)_TFEVP'!AA39-1)*100,0)</f>
        <v>2.2204460492503131E-13</v>
      </c>
      <c r="AB39" s="247">
        <f>IFERROR(('Sim_MIP_Of_(IxI)'!AB39/'MIP(IxI)_TFEVP'!AB39-1)*100,0)</f>
        <v>1.5543122344752192E-13</v>
      </c>
      <c r="AC39" s="247">
        <f>IFERROR(('Sim_MIP_Of_(IxI)'!AC39/'MIP(IxI)_TFEVP'!AC39-1)*100,0)</f>
        <v>2.4424906541753444E-13</v>
      </c>
      <c r="AD39" s="247">
        <f>IFERROR(('Sim_MIP_Of_(IxI)'!AD39/'MIP(IxI)_TFEVP'!AD39-1)*100,0)</f>
        <v>1.9984014443252818E-13</v>
      </c>
      <c r="AE39" s="247">
        <f>IFERROR(('Sim_MIP_Of_(IxI)'!AE39/'MIP(IxI)_TFEVP'!AE39-1)*100,0)</f>
        <v>1.1102230246251565E-13</v>
      </c>
      <c r="AF39" s="247">
        <f>IFERROR(('Sim_MIP_Of_(IxI)'!AF39/'MIP(IxI)_TFEVP'!AF39-1)*100,0)</f>
        <v>1.7763568394002505E-13</v>
      </c>
      <c r="AG39" s="247">
        <f>IFERROR(('Sim_MIP_Of_(IxI)'!AG39/'MIP(IxI)_TFEVP'!AG39-1)*100,0)</f>
        <v>2.2204460492503131E-14</v>
      </c>
      <c r="AH39" s="247">
        <f>IFERROR(('Sim_MIP_Of_(IxI)'!AH39/'MIP(IxI)_TFEVP'!AH39-1)*100,0)</f>
        <v>4.6629367034256575E-13</v>
      </c>
      <c r="AI39" s="247">
        <f>IFERROR(('Sim_MIP_Of_(IxI)'!AI39/'MIP(IxI)_TFEVP'!AI39-1)*100,0)</f>
        <v>3.7747582837255322E-13</v>
      </c>
      <c r="AJ39" s="247">
        <f>IFERROR(('Sim_MIP_Of_(IxI)'!AJ39/'MIP(IxI)_TFEVP'!AJ39-1)*100,0)</f>
        <v>0</v>
      </c>
      <c r="AK39" s="247">
        <f>IFERROR(('Sim_MIP_Of_(IxI)'!AK39/'MIP(IxI)_TFEVP'!AK39-1)*100,0)</f>
        <v>1.5543122344752192E-13</v>
      </c>
      <c r="AL39" s="247">
        <f>IFERROR(('Sim_MIP_Of_(IxI)'!AL39/'MIP(IxI)_TFEVP'!AL39-1)*100,0)</f>
        <v>6.6613381477509392E-13</v>
      </c>
      <c r="AM39" s="247">
        <f>IFERROR(('Sim_MIP_Of_(IxI)'!AM39/'MIP(IxI)_TFEVP'!AM39-1)*100,0)</f>
        <v>2.4424906541753444E-13</v>
      </c>
      <c r="AN39" s="247">
        <f>IFERROR(('Sim_MIP_Of_(IxI)'!AN39/'MIP(IxI)_TFEVP'!AN39-1)*100,0)</f>
        <v>1.7763568394002505E-13</v>
      </c>
      <c r="AO39" s="247">
        <f>IFERROR(('Sim_MIP_Of_(IxI)'!AO39/'MIP(IxI)_TFEVP'!AO39-1)*100,0)</f>
        <v>6.2172489379008766E-13</v>
      </c>
      <c r="AP39" s="247">
        <f>IFERROR(('Sim_MIP_Of_(IxI)'!AP39/'MIP(IxI)_TFEVP'!AP39-1)*100,0)</f>
        <v>1.7763568394002505E-13</v>
      </c>
      <c r="AQ39" s="247">
        <f>IFERROR(('Sim_MIP_Of_(IxI)'!AQ39/'MIP(IxI)_TFEVP'!AQ39-1)*100,0)</f>
        <v>1.7763568394002505E-13</v>
      </c>
      <c r="AR39" s="247">
        <f>IFERROR(('Sim_MIP_Of_(IxI)'!AR39/'MIP(IxI)_TFEVP'!AR39-1)*100,0)</f>
        <v>1.9984014443252818E-13</v>
      </c>
      <c r="AS39" s="247">
        <f>IFERROR(('Sim_MIP_Of_(IxI)'!AS39/'MIP(IxI)_TFEVP'!AS39-1)*100,0)</f>
        <v>1.5543122344752192E-13</v>
      </c>
      <c r="AT39" s="247">
        <f>IFERROR(('Sim_MIP_Of_(IxI)'!AT39/'MIP(IxI)_TFEVP'!AT39-1)*100,0)</f>
        <v>1.5543122344752192E-13</v>
      </c>
      <c r="AU39" s="247">
        <f>IFERROR(('Sim_MIP_Of_(IxI)'!AU39/'MIP(IxI)_TFEVP'!AU39-1)*100,0)</f>
        <v>3.1086244689504383E-13</v>
      </c>
      <c r="AV39" s="247">
        <f>IFERROR(('Sim_MIP_Of_(IxI)'!AV39/'MIP(IxI)_TFEVP'!AV39-1)*100,0)</f>
        <v>1.7763568394002505E-13</v>
      </c>
      <c r="AW39" s="247">
        <f>IFERROR(('Sim_MIP_Of_(IxI)'!AW39/'MIP(IxI)_TFEVP'!AW39-1)*100,0)</f>
        <v>1.7763568394002505E-13</v>
      </c>
      <c r="AX39" s="247">
        <f>IFERROR(('Sim_MIP_Of_(IxI)'!AX39/'MIP(IxI)_TFEVP'!AX39-1)*100,0)</f>
        <v>1.7763568394002505E-13</v>
      </c>
      <c r="AY39" s="247">
        <f>IFERROR(('Sim_MIP_Of_(IxI)'!AY39/'MIP(IxI)_TFEVP'!AY39-1)*100,0)</f>
        <v>3.7747582837255322E-13</v>
      </c>
      <c r="AZ39" s="247">
        <f>IFERROR(('Sim_MIP_Of_(IxI)'!AZ39/'MIP(IxI)_TFEVP'!AZ39-1)*100,0)</f>
        <v>2.886579864025407E-13</v>
      </c>
      <c r="BA39" s="247">
        <f>IFERROR(('Sim_MIP_Of_(IxI)'!BA39/'MIP(IxI)_TFEVP'!BA39-1)*100,0)</f>
        <v>1.1102230246251565E-13</v>
      </c>
      <c r="BB39" s="247">
        <f>IFERROR(('Sim_MIP_Of_(IxI)'!BB39/'MIP(IxI)_TFEVP'!BB39-1)*100,0)</f>
        <v>3.5527136788005009E-13</v>
      </c>
      <c r="BC39" s="247">
        <f>IFERROR(('Sim_MIP_Of_(IxI)'!BC39/'MIP(IxI)_TFEVP'!BC39-1)*100,0)</f>
        <v>1.1102230246251565E-13</v>
      </c>
      <c r="BD39" s="247">
        <f>IFERROR(('Sim_MIP_Of_(IxI)'!BD39/'MIP(IxI)_TFEVP'!BD39-1)*100,0)</f>
        <v>2.886579864025407E-13</v>
      </c>
      <c r="BE39" s="247">
        <f>IFERROR(('Sim_MIP_Of_(IxI)'!BE39/'MIP(IxI)_TFEVP'!BE39-1)*100,0)</f>
        <v>2.4424906541753444E-13</v>
      </c>
      <c r="BF39" s="247">
        <f>IFERROR(('Sim_MIP_Of_(IxI)'!BF39/'MIP(IxI)_TFEVP'!BF39-1)*100,0)</f>
        <v>1.3322676295501878E-13</v>
      </c>
      <c r="BG39" s="247">
        <f>IFERROR(('Sim_MIP_Of_(IxI)'!BG39/'MIP(IxI)_TFEVP'!BG39-1)*100,0)</f>
        <v>1.5543122344752192E-13</v>
      </c>
      <c r="BH39" s="247">
        <f>IFERROR(('Sim_MIP_Of_(IxI)'!BH39/'MIP(IxI)_TFEVP'!BH39-1)*100,0)</f>
        <v>1.9984014443252818E-13</v>
      </c>
      <c r="BI39" s="247">
        <f>IFERROR(('Sim_MIP_Of_(IxI)'!BI39/'MIP(IxI)_TFEVP'!BI39-1)*100,0)</f>
        <v>2.6645352591003757E-13</v>
      </c>
      <c r="BJ39" s="247">
        <f>IFERROR(('Sim_MIP_Of_(IxI)'!BJ39/'MIP(IxI)_TFEVP'!BJ39-1)*100,0)</f>
        <v>1.7763568394002505E-13</v>
      </c>
      <c r="BK39" s="247">
        <f>IFERROR(('Sim_MIP_Of_(IxI)'!BK39/'MIP(IxI)_TFEVP'!BK39-1)*100,0)</f>
        <v>3.1086244689504383E-13</v>
      </c>
      <c r="BL39" s="247">
        <f>IFERROR(('Sim_MIP_Of_(IxI)'!BL39/'MIP(IxI)_TFEVP'!BL39-1)*100,0)</f>
        <v>2.4424906541753444E-13</v>
      </c>
      <c r="BM39" s="247">
        <f>IFERROR(('Sim_MIP_Of_(IxI)'!BM39/'MIP(IxI)_TFEVP'!BM39-1)*100,0)</f>
        <v>1.5543122344752192E-13</v>
      </c>
      <c r="BN39" s="247">
        <f>IFERROR(('Sim_MIP_Of_(IxI)'!BN39/'MIP(IxI)_TFEVP'!BN39-1)*100,0)</f>
        <v>4.4408920985006262E-14</v>
      </c>
      <c r="BO39" s="247">
        <f>IFERROR(('Sim_MIP_Of_(IxI)'!BO39/'MIP(IxI)_TFEVP'!BO39-1)*100,0)</f>
        <v>1.7763568394002505E-13</v>
      </c>
      <c r="BP39" s="247">
        <f>IFERROR(('Sim_MIP_Of_(IxI)'!BP39/'MIP(IxI)_TFEVP'!BP39-1)*100,0)</f>
        <v>8.8817841970012523E-14</v>
      </c>
      <c r="BQ39" s="247">
        <f>IFERROR(('Sim_MIP_Of_(IxI)'!BQ39/'MIP(IxI)_TFEVP'!BQ39-1)*100,0)</f>
        <v>2.6645352591003757E-13</v>
      </c>
      <c r="BR39" s="247">
        <f>IFERROR(('Sim_MIP_Of_(IxI)'!BR39/'MIP(IxI)_TFEVP'!BR39-1)*100,0)</f>
        <v>3.1086244689504383E-13</v>
      </c>
      <c r="BS39" s="247">
        <f>IFERROR(('Sim_MIP_Of_(IxI)'!BS39/'MIP(IxI)_TFEVP'!BS39-1)*100,0)</f>
        <v>2.4424906541753444E-13</v>
      </c>
      <c r="BT39" s="247">
        <f>IFERROR(('Sim_MIP_Of_(IxI)'!BT39/'MIP(IxI)_TFEVP'!BT39-1)*100,0)</f>
        <v>2.6645352591003757E-13</v>
      </c>
      <c r="BU39" s="247">
        <f>IFERROR(('Sim_MIP_Of_(IxI)'!BU39/'MIP(IxI)_TFEVP'!BU39-1)*100,0)</f>
        <v>1.9984014443252818E-13</v>
      </c>
      <c r="BV39" s="247">
        <f>IFERROR(('Sim_MIP_Of_(IxI)'!BV39/'MIP(IxI)_TFEVP'!BV39-1)*100,0)</f>
        <v>1.3322676295501878E-13</v>
      </c>
      <c r="BW39" s="247">
        <f>IFERROR(('Sim_MIP_Of_(IxI)'!BW39/'MIP(IxI)_TFEVP'!BW39-1)*100,0)</f>
        <v>2.4424906541753444E-13</v>
      </c>
      <c r="BX39" s="247">
        <f>IFERROR(('Sim_MIP_Of_(IxI)'!BX39/'MIP(IxI)_TFEVP'!BX39-1)*100,0)</f>
        <v>2.2204460492503131E-13</v>
      </c>
      <c r="BY39" s="247">
        <f>IFERROR(('Sim_MIP_Of_(IxI)'!BY39/'MIP(IxI)_TFEVP'!BY39-1)*100,0)</f>
        <v>4.2188474935755949E-13</v>
      </c>
      <c r="BZ39" s="247">
        <f>IFERROR(('Sim_MIP_Of_(IxI)'!BZ39/'MIP(IxI)_TFEVP'!BZ39-1)*100,0)</f>
        <v>2.2204460492503131E-13</v>
      </c>
      <c r="CA39" s="265">
        <f>IFERROR(('Sim_MIP_Of_(IxI)'!CA39/'MIP(IxI)_TFEVP'!CA39-1)*100,0)</f>
        <v>0</v>
      </c>
      <c r="CB39" s="256">
        <f>IFERROR(('Sim_MIP_Of_(IxI)'!CB39/'MIP(IxI)_TFEVP'!CB39-1)*100,0)</f>
        <v>2.2204460492503131E-13</v>
      </c>
      <c r="CC39" s="246">
        <f>IFERROR(('Sim_MIP_Of_(IxI)'!CC39/'MIP(IxI)_TFEVP'!CC39-1)*100,0)</f>
        <v>2.6645352591003757E-13</v>
      </c>
      <c r="CD39" s="247">
        <f>IFERROR(('Sim_MIP_Of_(IxI)'!CD39/'MIP(IxI)_TFEVP'!CD39-1)*100,0)</f>
        <v>0</v>
      </c>
      <c r="CE39" s="247">
        <f>IFERROR(('Sim_MIP_Of_(IxI)'!CE39/'MIP(IxI)_TFEVP'!CE39-1)*100,0)</f>
        <v>0</v>
      </c>
      <c r="CF39" s="247">
        <f>IFERROR(('Sim_MIP_Of_(IxI)'!CF39/'MIP(IxI)_TFEVP'!CF39-1)*100,0)</f>
        <v>1.7763568394002505E-13</v>
      </c>
      <c r="CG39" s="247">
        <f>IFERROR(('Sim_MIP_Of_(IxI)'!CG39/'MIP(IxI)_TFEVP'!CG39-1)*100,0)</f>
        <v>1.1102230246251565E-13</v>
      </c>
      <c r="CH39" s="248">
        <f>IFERROR(('Sim_MIP_Of_(IxI)'!CH39/'MIP(IxI)_TFEVP'!CH39-1)*100,0)</f>
        <v>1.9984014443252818E-13</v>
      </c>
      <c r="CI39" s="279">
        <f>IFERROR(('Sim_MIP_Of_(IxI)'!CI39/'MIP(IxI)_TFEVP'!CI39-1)*100,0)</f>
        <v>1.9984014443252818E-13</v>
      </c>
    </row>
    <row r="40" spans="1:87" ht="19.5" x14ac:dyDescent="0.25">
      <c r="A40" s="30"/>
      <c r="B40" s="42" t="s">
        <v>31</v>
      </c>
      <c r="C40" s="43" t="s">
        <v>142</v>
      </c>
      <c r="D40" s="246">
        <f>IFERROR(('Sim_MIP_Of_(IxI)'!D40/'MIP(IxI)_TFEVP'!D40-1)*100,0)</f>
        <v>-4.4408920985006262E-14</v>
      </c>
      <c r="E40" s="247">
        <f>IFERROR(('Sim_MIP_Of_(IxI)'!E40/'MIP(IxI)_TFEVP'!E40-1)*100,0)</f>
        <v>-1.1102230246251565E-14</v>
      </c>
      <c r="F40" s="247">
        <f>IFERROR(('Sim_MIP_Of_(IxI)'!F40/'MIP(IxI)_TFEVP'!F40-1)*100,0)</f>
        <v>2.4424906541753444E-13</v>
      </c>
      <c r="G40" s="247">
        <f>IFERROR(('Sim_MIP_Of_(IxI)'!G40/'MIP(IxI)_TFEVP'!G40-1)*100,0)</f>
        <v>-1.6653345369377348E-13</v>
      </c>
      <c r="H40" s="247">
        <f>IFERROR(('Sim_MIP_Of_(IxI)'!H40/'MIP(IxI)_TFEVP'!H40-1)*100,0)</f>
        <v>4.4408920985006262E-14</v>
      </c>
      <c r="I40" s="247">
        <f>IFERROR(('Sim_MIP_Of_(IxI)'!I40/'MIP(IxI)_TFEVP'!I40-1)*100,0)</f>
        <v>-7.7715611723760958E-14</v>
      </c>
      <c r="J40" s="247">
        <f>IFERROR(('Sim_MIP_Of_(IxI)'!J40/'MIP(IxI)_TFEVP'!J40-1)*100,0)</f>
        <v>-4.4408920985006262E-14</v>
      </c>
      <c r="K40" s="247">
        <f>IFERROR(('Sim_MIP_Of_(IxI)'!K40/'MIP(IxI)_TFEVP'!K40-1)*100,0)</f>
        <v>3.1086244689504383E-13</v>
      </c>
      <c r="L40" s="247">
        <f>IFERROR(('Sim_MIP_Of_(IxI)'!L40/'MIP(IxI)_TFEVP'!L40-1)*100,0)</f>
        <v>-3.219646771412954E-13</v>
      </c>
      <c r="M40" s="247">
        <f>IFERROR(('Sim_MIP_Of_(IxI)'!M40/'MIP(IxI)_TFEVP'!M40-1)*100,0)</f>
        <v>1.5543122344752192E-13</v>
      </c>
      <c r="N40" s="247">
        <f>IFERROR(('Sim_MIP_Of_(IxI)'!N40/'MIP(IxI)_TFEVP'!N40-1)*100,0)</f>
        <v>1.9984014443252818E-13</v>
      </c>
      <c r="O40" s="247">
        <f>IFERROR(('Sim_MIP_Of_(IxI)'!O40/'MIP(IxI)_TFEVP'!O40-1)*100,0)</f>
        <v>-1.8873791418627661E-13</v>
      </c>
      <c r="P40" s="247">
        <f>IFERROR(('Sim_MIP_Of_(IxI)'!P40/'MIP(IxI)_TFEVP'!P40-1)*100,0)</f>
        <v>-1.3322676295501878E-13</v>
      </c>
      <c r="Q40" s="247">
        <f>IFERROR(('Sim_MIP_Of_(IxI)'!Q40/'MIP(IxI)_TFEVP'!Q40-1)*100,0)</f>
        <v>3.3306690738754696E-13</v>
      </c>
      <c r="R40" s="247">
        <f>IFERROR(('Sim_MIP_Of_(IxI)'!R40/'MIP(IxI)_TFEVP'!R40-1)*100,0)</f>
        <v>6.6613381477509392E-14</v>
      </c>
      <c r="S40" s="247">
        <f>IFERROR(('Sim_MIP_Of_(IxI)'!S40/'MIP(IxI)_TFEVP'!S40-1)*100,0)</f>
        <v>8.8817841970012523E-14</v>
      </c>
      <c r="T40" s="247">
        <f>IFERROR(('Sim_MIP_Of_(IxI)'!T40/'MIP(IxI)_TFEVP'!T40-1)*100,0)</f>
        <v>-3.3306690738754696E-14</v>
      </c>
      <c r="U40" s="247">
        <f>IFERROR(('Sim_MIP_Of_(IxI)'!U40/'MIP(IxI)_TFEVP'!U40-1)*100,0)</f>
        <v>-3.5527136788005009E-13</v>
      </c>
      <c r="V40" s="247">
        <f>IFERROR(('Sim_MIP_Of_(IxI)'!V40/'MIP(IxI)_TFEVP'!V40-1)*100,0)</f>
        <v>2.4424906541753444E-13</v>
      </c>
      <c r="W40" s="247">
        <f>IFERROR(('Sim_MIP_Of_(IxI)'!W40/'MIP(IxI)_TFEVP'!W40-1)*100,0)</f>
        <v>-7.7715611723760958E-14</v>
      </c>
      <c r="X40" s="247">
        <f>IFERROR(('Sim_MIP_Of_(IxI)'!X40/'MIP(IxI)_TFEVP'!X40-1)*100,0)</f>
        <v>2.4424906541753444E-13</v>
      </c>
      <c r="Y40" s="247">
        <f>IFERROR(('Sim_MIP_Of_(IxI)'!Y40/'MIP(IxI)_TFEVP'!Y40-1)*100,0)</f>
        <v>1.7763568394002505E-13</v>
      </c>
      <c r="Z40" s="247">
        <f>IFERROR(('Sim_MIP_Of_(IxI)'!Z40/'MIP(IxI)_TFEVP'!Z40-1)*100,0)</f>
        <v>8.8817841970012523E-14</v>
      </c>
      <c r="AA40" s="247">
        <f>IFERROR(('Sim_MIP_Of_(IxI)'!AA40/'MIP(IxI)_TFEVP'!AA40-1)*100,0)</f>
        <v>-1.8873791418627661E-13</v>
      </c>
      <c r="AB40" s="247">
        <f>IFERROR(('Sim_MIP_Of_(IxI)'!AB40/'MIP(IxI)_TFEVP'!AB40-1)*100,0)</f>
        <v>1.1102230246251565E-13</v>
      </c>
      <c r="AC40" s="247">
        <f>IFERROR(('Sim_MIP_Of_(IxI)'!AC40/'MIP(IxI)_TFEVP'!AC40-1)*100,0)</f>
        <v>-8.8817841970012523E-14</v>
      </c>
      <c r="AD40" s="247">
        <f>IFERROR(('Sim_MIP_Of_(IxI)'!AD40/'MIP(IxI)_TFEVP'!AD40-1)*100,0)</f>
        <v>1.1102230246251565E-13</v>
      </c>
      <c r="AE40" s="247">
        <f>IFERROR(('Sim_MIP_Of_(IxI)'!AE40/'MIP(IxI)_TFEVP'!AE40-1)*100,0)</f>
        <v>1.1102230246251565E-13</v>
      </c>
      <c r="AF40" s="247">
        <f>IFERROR(('Sim_MIP_Of_(IxI)'!AF40/'MIP(IxI)_TFEVP'!AF40-1)*100,0)</f>
        <v>-2.2204460492503131E-14</v>
      </c>
      <c r="AG40" s="247">
        <f>IFERROR(('Sim_MIP_Of_(IxI)'!AG40/'MIP(IxI)_TFEVP'!AG40-1)*100,0)</f>
        <v>1.5543122344752192E-13</v>
      </c>
      <c r="AH40" s="247">
        <f>IFERROR(('Sim_MIP_Of_(IxI)'!AH40/'MIP(IxI)_TFEVP'!AH40-1)*100,0)</f>
        <v>6.6613381477509392E-14</v>
      </c>
      <c r="AI40" s="247">
        <f>IFERROR(('Sim_MIP_Of_(IxI)'!AI40/'MIP(IxI)_TFEVP'!AI40-1)*100,0)</f>
        <v>6.6613381477509392E-14</v>
      </c>
      <c r="AJ40" s="247">
        <f>IFERROR(('Sim_MIP_Of_(IxI)'!AJ40/'MIP(IxI)_TFEVP'!AJ40-1)*100,0)</f>
        <v>0</v>
      </c>
      <c r="AK40" s="247">
        <f>IFERROR(('Sim_MIP_Of_(IxI)'!AK40/'MIP(IxI)_TFEVP'!AK40-1)*100,0)</f>
        <v>-4.3298697960381105E-13</v>
      </c>
      <c r="AL40" s="247">
        <f>IFERROR(('Sim_MIP_Of_(IxI)'!AL40/'MIP(IxI)_TFEVP'!AL40-1)*100,0)</f>
        <v>8.8817841970012523E-14</v>
      </c>
      <c r="AM40" s="247">
        <f>IFERROR(('Sim_MIP_Of_(IxI)'!AM40/'MIP(IxI)_TFEVP'!AM40-1)*100,0)</f>
        <v>4.4408920985006262E-14</v>
      </c>
      <c r="AN40" s="247">
        <f>IFERROR(('Sim_MIP_Of_(IxI)'!AN40/'MIP(IxI)_TFEVP'!AN40-1)*100,0)</f>
        <v>3.1086244689504383E-13</v>
      </c>
      <c r="AO40" s="247">
        <f>IFERROR(('Sim_MIP_Of_(IxI)'!AO40/'MIP(IxI)_TFEVP'!AO40-1)*100,0)</f>
        <v>2.4424906541753444E-13</v>
      </c>
      <c r="AP40" s="247">
        <f>IFERROR(('Sim_MIP_Of_(IxI)'!AP40/'MIP(IxI)_TFEVP'!AP40-1)*100,0)</f>
        <v>-9.9920072216264089E-14</v>
      </c>
      <c r="AQ40" s="247">
        <f>IFERROR(('Sim_MIP_Of_(IxI)'!AQ40/'MIP(IxI)_TFEVP'!AQ40-1)*100,0)</f>
        <v>1.1102230246251565E-13</v>
      </c>
      <c r="AR40" s="247">
        <f>IFERROR(('Sim_MIP_Of_(IxI)'!AR40/'MIP(IxI)_TFEVP'!AR40-1)*100,0)</f>
        <v>-1.1102230246251565E-13</v>
      </c>
      <c r="AS40" s="247">
        <f>IFERROR(('Sim_MIP_Of_(IxI)'!AS40/'MIP(IxI)_TFEVP'!AS40-1)*100,0)</f>
        <v>-1.1102230246251565E-13</v>
      </c>
      <c r="AT40" s="247">
        <f>IFERROR(('Sim_MIP_Of_(IxI)'!AT40/'MIP(IxI)_TFEVP'!AT40-1)*100,0)</f>
        <v>8.8817841970012523E-14</v>
      </c>
      <c r="AU40" s="247">
        <f>IFERROR(('Sim_MIP_Of_(IxI)'!AU40/'MIP(IxI)_TFEVP'!AU40-1)*100,0)</f>
        <v>0</v>
      </c>
      <c r="AV40" s="247">
        <f>IFERROR(('Sim_MIP_Of_(IxI)'!AV40/'MIP(IxI)_TFEVP'!AV40-1)*100,0)</f>
        <v>1.9984014443252818E-13</v>
      </c>
      <c r="AW40" s="247">
        <f>IFERROR(('Sim_MIP_Of_(IxI)'!AW40/'MIP(IxI)_TFEVP'!AW40-1)*100,0)</f>
        <v>1.7763568394002505E-13</v>
      </c>
      <c r="AX40" s="247">
        <f>IFERROR(('Sim_MIP_Of_(IxI)'!AX40/'MIP(IxI)_TFEVP'!AX40-1)*100,0)</f>
        <v>-1.9984014443252818E-13</v>
      </c>
      <c r="AY40" s="247">
        <f>IFERROR(('Sim_MIP_Of_(IxI)'!AY40/'MIP(IxI)_TFEVP'!AY40-1)*100,0)</f>
        <v>-7.7715611723760958E-14</v>
      </c>
      <c r="AZ40" s="247">
        <f>IFERROR(('Sim_MIP_Of_(IxI)'!AZ40/'MIP(IxI)_TFEVP'!AZ40-1)*100,0)</f>
        <v>-1.4432899320127035E-13</v>
      </c>
      <c r="BA40" s="247">
        <f>IFERROR(('Sim_MIP_Of_(IxI)'!BA40/'MIP(IxI)_TFEVP'!BA40-1)*100,0)</f>
        <v>0</v>
      </c>
      <c r="BB40" s="247">
        <f>IFERROR(('Sim_MIP_Of_(IxI)'!BB40/'MIP(IxI)_TFEVP'!BB40-1)*100,0)</f>
        <v>8.8817841970012523E-14</v>
      </c>
      <c r="BC40" s="247">
        <f>IFERROR(('Sim_MIP_Of_(IxI)'!BC40/'MIP(IxI)_TFEVP'!BC40-1)*100,0)</f>
        <v>-2.2204460492503131E-14</v>
      </c>
      <c r="BD40" s="247">
        <f>IFERROR(('Sim_MIP_Of_(IxI)'!BD40/'MIP(IxI)_TFEVP'!BD40-1)*100,0)</f>
        <v>-2.6645352591003757E-13</v>
      </c>
      <c r="BE40" s="247">
        <f>IFERROR(('Sim_MIP_Of_(IxI)'!BE40/'MIP(IxI)_TFEVP'!BE40-1)*100,0)</f>
        <v>-2.2204460492503131E-13</v>
      </c>
      <c r="BF40" s="247">
        <f>IFERROR(('Sim_MIP_Of_(IxI)'!BF40/'MIP(IxI)_TFEVP'!BF40-1)*100,0)</f>
        <v>1.5543122344752192E-13</v>
      </c>
      <c r="BG40" s="247">
        <f>IFERROR(('Sim_MIP_Of_(IxI)'!BG40/'MIP(IxI)_TFEVP'!BG40-1)*100,0)</f>
        <v>-1.1102230246251565E-13</v>
      </c>
      <c r="BH40" s="247">
        <f>IFERROR(('Sim_MIP_Of_(IxI)'!BH40/'MIP(IxI)_TFEVP'!BH40-1)*100,0)</f>
        <v>1.7763568394002505E-13</v>
      </c>
      <c r="BI40" s="247">
        <f>IFERROR(('Sim_MIP_Of_(IxI)'!BI40/'MIP(IxI)_TFEVP'!BI40-1)*100,0)</f>
        <v>-3.8857805861880479E-13</v>
      </c>
      <c r="BJ40" s="247">
        <f>IFERROR(('Sim_MIP_Of_(IxI)'!BJ40/'MIP(IxI)_TFEVP'!BJ40-1)*100,0)</f>
        <v>0</v>
      </c>
      <c r="BK40" s="247">
        <f>IFERROR(('Sim_MIP_Of_(IxI)'!BK40/'MIP(IxI)_TFEVP'!BK40-1)*100,0)</f>
        <v>-4.2188474935755949E-13</v>
      </c>
      <c r="BL40" s="247">
        <f>IFERROR(('Sim_MIP_Of_(IxI)'!BL40/'MIP(IxI)_TFEVP'!BL40-1)*100,0)</f>
        <v>0</v>
      </c>
      <c r="BM40" s="247">
        <f>IFERROR(('Sim_MIP_Of_(IxI)'!BM40/'MIP(IxI)_TFEVP'!BM40-1)*100,0)</f>
        <v>-1.1102230246251565E-13</v>
      </c>
      <c r="BN40" s="247">
        <f>IFERROR(('Sim_MIP_Of_(IxI)'!BN40/'MIP(IxI)_TFEVP'!BN40-1)*100,0)</f>
        <v>2.2204460492503131E-14</v>
      </c>
      <c r="BO40" s="247">
        <f>IFERROR(('Sim_MIP_Of_(IxI)'!BO40/'MIP(IxI)_TFEVP'!BO40-1)*100,0)</f>
        <v>0</v>
      </c>
      <c r="BP40" s="247">
        <f>IFERROR(('Sim_MIP_Of_(IxI)'!BP40/'MIP(IxI)_TFEVP'!BP40-1)*100,0)</f>
        <v>6.6613381477509392E-14</v>
      </c>
      <c r="BQ40" s="247">
        <f>IFERROR(('Sim_MIP_Of_(IxI)'!BQ40/'MIP(IxI)_TFEVP'!BQ40-1)*100,0)</f>
        <v>2.2204460492503131E-14</v>
      </c>
      <c r="BR40" s="247">
        <f>IFERROR(('Sim_MIP_Of_(IxI)'!BR40/'MIP(IxI)_TFEVP'!BR40-1)*100,0)</f>
        <v>1.5543122344752192E-13</v>
      </c>
      <c r="BS40" s="247">
        <f>IFERROR(('Sim_MIP_Of_(IxI)'!BS40/'MIP(IxI)_TFEVP'!BS40-1)*100,0)</f>
        <v>3.9968028886505635E-13</v>
      </c>
      <c r="BT40" s="247">
        <f>IFERROR(('Sim_MIP_Of_(IxI)'!BT40/'MIP(IxI)_TFEVP'!BT40-1)*100,0)</f>
        <v>1.7763568394002505E-13</v>
      </c>
      <c r="BU40" s="247">
        <f>IFERROR(('Sim_MIP_Of_(IxI)'!BU40/'MIP(IxI)_TFEVP'!BU40-1)*100,0)</f>
        <v>5.773159728050814E-13</v>
      </c>
      <c r="BV40" s="247">
        <f>IFERROR(('Sim_MIP_Of_(IxI)'!BV40/'MIP(IxI)_TFEVP'!BV40-1)*100,0)</f>
        <v>-1.4432899320127035E-13</v>
      </c>
      <c r="BW40" s="247">
        <f>IFERROR(('Sim_MIP_Of_(IxI)'!BW40/'MIP(IxI)_TFEVP'!BW40-1)*100,0)</f>
        <v>2.2204460492503131E-14</v>
      </c>
      <c r="BX40" s="247">
        <f>IFERROR(('Sim_MIP_Of_(IxI)'!BX40/'MIP(IxI)_TFEVP'!BX40-1)*100,0)</f>
        <v>-1.9984014443252818E-13</v>
      </c>
      <c r="BY40" s="247">
        <f>IFERROR(('Sim_MIP_Of_(IxI)'!BY40/'MIP(IxI)_TFEVP'!BY40-1)*100,0)</f>
        <v>-2.7755575615628914E-13</v>
      </c>
      <c r="BZ40" s="247">
        <f>IFERROR(('Sim_MIP_Of_(IxI)'!BZ40/'MIP(IxI)_TFEVP'!BZ40-1)*100,0)</f>
        <v>-3.4416913763379853E-13</v>
      </c>
      <c r="CA40" s="265">
        <f>IFERROR(('Sim_MIP_Of_(IxI)'!CA40/'MIP(IxI)_TFEVP'!CA40-1)*100,0)</f>
        <v>0</v>
      </c>
      <c r="CB40" s="256">
        <f>IFERROR(('Sim_MIP_Of_(IxI)'!CB40/'MIP(IxI)_TFEVP'!CB40-1)*100,0)</f>
        <v>-1.7763568394002505E-13</v>
      </c>
      <c r="CC40" s="246">
        <f>IFERROR(('Sim_MIP_Of_(IxI)'!CC40/'MIP(IxI)_TFEVP'!CC40-1)*100,0)</f>
        <v>4.4408920985006262E-14</v>
      </c>
      <c r="CD40" s="247">
        <f>IFERROR(('Sim_MIP_Of_(IxI)'!CD40/'MIP(IxI)_TFEVP'!CD40-1)*100,0)</f>
        <v>0</v>
      </c>
      <c r="CE40" s="247">
        <f>IFERROR(('Sim_MIP_Of_(IxI)'!CE40/'MIP(IxI)_TFEVP'!CE40-1)*100,0)</f>
        <v>0</v>
      </c>
      <c r="CF40" s="247">
        <f>IFERROR(('Sim_MIP_Of_(IxI)'!CF40/'MIP(IxI)_TFEVP'!CF40-1)*100,0)</f>
        <v>0</v>
      </c>
      <c r="CG40" s="247">
        <f>IFERROR(('Sim_MIP_Of_(IxI)'!CG40/'MIP(IxI)_TFEVP'!CG40-1)*100,0)</f>
        <v>1.3322676295501878E-13</v>
      </c>
      <c r="CH40" s="248">
        <f>IFERROR(('Sim_MIP_Of_(IxI)'!CH40/'MIP(IxI)_TFEVP'!CH40-1)*100,0)</f>
        <v>1.5543122344752192E-13</v>
      </c>
      <c r="CI40" s="279">
        <f>IFERROR(('Sim_MIP_Of_(IxI)'!CI40/'MIP(IxI)_TFEVP'!CI40-1)*100,0)</f>
        <v>8.8817841970012523E-14</v>
      </c>
    </row>
    <row r="41" spans="1:87" ht="19.5" x14ac:dyDescent="0.25">
      <c r="A41" s="30"/>
      <c r="B41" s="42" t="s">
        <v>32</v>
      </c>
      <c r="C41" s="43" t="s">
        <v>143</v>
      </c>
      <c r="D41" s="246">
        <f>IFERROR(('Sim_MIP_Of_(IxI)'!D41/'MIP(IxI)_TFEVP'!D41-1)*100,0)</f>
        <v>0</v>
      </c>
      <c r="E41" s="247">
        <f>IFERROR(('Sim_MIP_Of_(IxI)'!E41/'MIP(IxI)_TFEVP'!E41-1)*100,0)</f>
        <v>0</v>
      </c>
      <c r="F41" s="247">
        <f>IFERROR(('Sim_MIP_Of_(IxI)'!F41/'MIP(IxI)_TFEVP'!F41-1)*100,0)</f>
        <v>0</v>
      </c>
      <c r="G41" s="247">
        <f>IFERROR(('Sim_MIP_Of_(IxI)'!G41/'MIP(IxI)_TFEVP'!G41-1)*100,0)</f>
        <v>0</v>
      </c>
      <c r="H41" s="247">
        <f>IFERROR(('Sim_MIP_Of_(IxI)'!H41/'MIP(IxI)_TFEVP'!H41-1)*100,0)</f>
        <v>0</v>
      </c>
      <c r="I41" s="247">
        <f>IFERROR(('Sim_MIP_Of_(IxI)'!I41/'MIP(IxI)_TFEVP'!I41-1)*100,0)</f>
        <v>0</v>
      </c>
      <c r="J41" s="247">
        <f>IFERROR(('Sim_MIP_Of_(IxI)'!J41/'MIP(IxI)_TFEVP'!J41-1)*100,0)</f>
        <v>0</v>
      </c>
      <c r="K41" s="247">
        <f>IFERROR(('Sim_MIP_Of_(IxI)'!K41/'MIP(IxI)_TFEVP'!K41-1)*100,0)</f>
        <v>0</v>
      </c>
      <c r="L41" s="247">
        <f>IFERROR(('Sim_MIP_Of_(IxI)'!L41/'MIP(IxI)_TFEVP'!L41-1)*100,0)</f>
        <v>0</v>
      </c>
      <c r="M41" s="247">
        <f>IFERROR(('Sim_MIP_Of_(IxI)'!M41/'MIP(IxI)_TFEVP'!M41-1)*100,0)</f>
        <v>0</v>
      </c>
      <c r="N41" s="247">
        <f>IFERROR(('Sim_MIP_Of_(IxI)'!N41/'MIP(IxI)_TFEVP'!N41-1)*100,0)</f>
        <v>0</v>
      </c>
      <c r="O41" s="247">
        <f>IFERROR(('Sim_MIP_Of_(IxI)'!O41/'MIP(IxI)_TFEVP'!O41-1)*100,0)</f>
        <v>0</v>
      </c>
      <c r="P41" s="247">
        <f>IFERROR(('Sim_MIP_Of_(IxI)'!P41/'MIP(IxI)_TFEVP'!P41-1)*100,0)</f>
        <v>0</v>
      </c>
      <c r="Q41" s="247">
        <f>IFERROR(('Sim_MIP_Of_(IxI)'!Q41/'MIP(IxI)_TFEVP'!Q41-1)*100,0)</f>
        <v>0</v>
      </c>
      <c r="R41" s="247">
        <f>IFERROR(('Sim_MIP_Of_(IxI)'!R41/'MIP(IxI)_TFEVP'!R41-1)*100,0)</f>
        <v>0</v>
      </c>
      <c r="S41" s="247">
        <f>IFERROR(('Sim_MIP_Of_(IxI)'!S41/'MIP(IxI)_TFEVP'!S41-1)*100,0)</f>
        <v>0</v>
      </c>
      <c r="T41" s="247">
        <f>IFERROR(('Sim_MIP_Of_(IxI)'!T41/'MIP(IxI)_TFEVP'!T41-1)*100,0)</f>
        <v>0</v>
      </c>
      <c r="U41" s="247">
        <f>IFERROR(('Sim_MIP_Of_(IxI)'!U41/'MIP(IxI)_TFEVP'!U41-1)*100,0)</f>
        <v>0</v>
      </c>
      <c r="V41" s="247">
        <f>IFERROR(('Sim_MIP_Of_(IxI)'!V41/'MIP(IxI)_TFEVP'!V41-1)*100,0)</f>
        <v>0</v>
      </c>
      <c r="W41" s="247">
        <f>IFERROR(('Sim_MIP_Of_(IxI)'!W41/'MIP(IxI)_TFEVP'!W41-1)*100,0)</f>
        <v>0</v>
      </c>
      <c r="X41" s="247">
        <f>IFERROR(('Sim_MIP_Of_(IxI)'!X41/'MIP(IxI)_TFEVP'!X41-1)*100,0)</f>
        <v>0</v>
      </c>
      <c r="Y41" s="247">
        <f>IFERROR(('Sim_MIP_Of_(IxI)'!Y41/'MIP(IxI)_TFEVP'!Y41-1)*100,0)</f>
        <v>0</v>
      </c>
      <c r="Z41" s="247">
        <f>IFERROR(('Sim_MIP_Of_(IxI)'!Z41/'MIP(IxI)_TFEVP'!Z41-1)*100,0)</f>
        <v>0</v>
      </c>
      <c r="AA41" s="247">
        <f>IFERROR(('Sim_MIP_Of_(IxI)'!AA41/'MIP(IxI)_TFEVP'!AA41-1)*100,0)</f>
        <v>0</v>
      </c>
      <c r="AB41" s="247">
        <f>IFERROR(('Sim_MIP_Of_(IxI)'!AB41/'MIP(IxI)_TFEVP'!AB41-1)*100,0)</f>
        <v>0</v>
      </c>
      <c r="AC41" s="247">
        <f>IFERROR(('Sim_MIP_Of_(IxI)'!AC41/'MIP(IxI)_TFEVP'!AC41-1)*100,0)</f>
        <v>0</v>
      </c>
      <c r="AD41" s="247">
        <f>IFERROR(('Sim_MIP_Of_(IxI)'!AD41/'MIP(IxI)_TFEVP'!AD41-1)*100,0)</f>
        <v>0</v>
      </c>
      <c r="AE41" s="247">
        <f>IFERROR(('Sim_MIP_Of_(IxI)'!AE41/'MIP(IxI)_TFEVP'!AE41-1)*100,0)</f>
        <v>0</v>
      </c>
      <c r="AF41" s="247">
        <f>IFERROR(('Sim_MIP_Of_(IxI)'!AF41/'MIP(IxI)_TFEVP'!AF41-1)*100,0)</f>
        <v>0</v>
      </c>
      <c r="AG41" s="247">
        <f>IFERROR(('Sim_MIP_Of_(IxI)'!AG41/'MIP(IxI)_TFEVP'!AG41-1)*100,0)</f>
        <v>0</v>
      </c>
      <c r="AH41" s="247">
        <f>IFERROR(('Sim_MIP_Of_(IxI)'!AH41/'MIP(IxI)_TFEVP'!AH41-1)*100,0)</f>
        <v>0</v>
      </c>
      <c r="AI41" s="247">
        <f>IFERROR(('Sim_MIP_Of_(IxI)'!AI41/'MIP(IxI)_TFEVP'!AI41-1)*100,0)</f>
        <v>0</v>
      </c>
      <c r="AJ41" s="247">
        <f>IFERROR(('Sim_MIP_Of_(IxI)'!AJ41/'MIP(IxI)_TFEVP'!AJ41-1)*100,0)</f>
        <v>0</v>
      </c>
      <c r="AK41" s="247">
        <f>IFERROR(('Sim_MIP_Of_(IxI)'!AK41/'MIP(IxI)_TFEVP'!AK41-1)*100,0)</f>
        <v>0</v>
      </c>
      <c r="AL41" s="247">
        <f>IFERROR(('Sim_MIP_Of_(IxI)'!AL41/'MIP(IxI)_TFEVP'!AL41-1)*100,0)</f>
        <v>0</v>
      </c>
      <c r="AM41" s="247">
        <f>IFERROR(('Sim_MIP_Of_(IxI)'!AM41/'MIP(IxI)_TFEVP'!AM41-1)*100,0)</f>
        <v>0</v>
      </c>
      <c r="AN41" s="247">
        <f>IFERROR(('Sim_MIP_Of_(IxI)'!AN41/'MIP(IxI)_TFEVP'!AN41-1)*100,0)</f>
        <v>0</v>
      </c>
      <c r="AO41" s="247">
        <f>IFERROR(('Sim_MIP_Of_(IxI)'!AO41/'MIP(IxI)_TFEVP'!AO41-1)*100,0)</f>
        <v>0</v>
      </c>
      <c r="AP41" s="247">
        <f>IFERROR(('Sim_MIP_Of_(IxI)'!AP41/'MIP(IxI)_TFEVP'!AP41-1)*100,0)</f>
        <v>0</v>
      </c>
      <c r="AQ41" s="247">
        <f>IFERROR(('Sim_MIP_Of_(IxI)'!AQ41/'MIP(IxI)_TFEVP'!AQ41-1)*100,0)</f>
        <v>0</v>
      </c>
      <c r="AR41" s="247">
        <f>IFERROR(('Sim_MIP_Of_(IxI)'!AR41/'MIP(IxI)_TFEVP'!AR41-1)*100,0)</f>
        <v>0</v>
      </c>
      <c r="AS41" s="247">
        <f>IFERROR(('Sim_MIP_Of_(IxI)'!AS41/'MIP(IxI)_TFEVP'!AS41-1)*100,0)</f>
        <v>0</v>
      </c>
      <c r="AT41" s="247">
        <f>IFERROR(('Sim_MIP_Of_(IxI)'!AT41/'MIP(IxI)_TFEVP'!AT41-1)*100,0)</f>
        <v>0</v>
      </c>
      <c r="AU41" s="247">
        <f>IFERROR(('Sim_MIP_Of_(IxI)'!AU41/'MIP(IxI)_TFEVP'!AU41-1)*100,0)</f>
        <v>0</v>
      </c>
      <c r="AV41" s="247">
        <f>IFERROR(('Sim_MIP_Of_(IxI)'!AV41/'MIP(IxI)_TFEVP'!AV41-1)*100,0)</f>
        <v>0</v>
      </c>
      <c r="AW41" s="247">
        <f>IFERROR(('Sim_MIP_Of_(IxI)'!AW41/'MIP(IxI)_TFEVP'!AW41-1)*100,0)</f>
        <v>0</v>
      </c>
      <c r="AX41" s="247">
        <f>IFERROR(('Sim_MIP_Of_(IxI)'!AX41/'MIP(IxI)_TFEVP'!AX41-1)*100,0)</f>
        <v>0</v>
      </c>
      <c r="AY41" s="247">
        <f>IFERROR(('Sim_MIP_Of_(IxI)'!AY41/'MIP(IxI)_TFEVP'!AY41-1)*100,0)</f>
        <v>0</v>
      </c>
      <c r="AZ41" s="247">
        <f>IFERROR(('Sim_MIP_Of_(IxI)'!AZ41/'MIP(IxI)_TFEVP'!AZ41-1)*100,0)</f>
        <v>0</v>
      </c>
      <c r="BA41" s="247">
        <f>IFERROR(('Sim_MIP_Of_(IxI)'!BA41/'MIP(IxI)_TFEVP'!BA41-1)*100,0)</f>
        <v>0</v>
      </c>
      <c r="BB41" s="247">
        <f>IFERROR(('Sim_MIP_Of_(IxI)'!BB41/'MIP(IxI)_TFEVP'!BB41-1)*100,0)</f>
        <v>0</v>
      </c>
      <c r="BC41" s="247">
        <f>IFERROR(('Sim_MIP_Of_(IxI)'!BC41/'MIP(IxI)_TFEVP'!BC41-1)*100,0)</f>
        <v>0</v>
      </c>
      <c r="BD41" s="247">
        <f>IFERROR(('Sim_MIP_Of_(IxI)'!BD41/'MIP(IxI)_TFEVP'!BD41-1)*100,0)</f>
        <v>0</v>
      </c>
      <c r="BE41" s="247">
        <f>IFERROR(('Sim_MIP_Of_(IxI)'!BE41/'MIP(IxI)_TFEVP'!BE41-1)*100,0)</f>
        <v>0</v>
      </c>
      <c r="BF41" s="247">
        <f>IFERROR(('Sim_MIP_Of_(IxI)'!BF41/'MIP(IxI)_TFEVP'!BF41-1)*100,0)</f>
        <v>0</v>
      </c>
      <c r="BG41" s="247">
        <f>IFERROR(('Sim_MIP_Of_(IxI)'!BG41/'MIP(IxI)_TFEVP'!BG41-1)*100,0)</f>
        <v>0</v>
      </c>
      <c r="BH41" s="247">
        <f>IFERROR(('Sim_MIP_Of_(IxI)'!BH41/'MIP(IxI)_TFEVP'!BH41-1)*100,0)</f>
        <v>0</v>
      </c>
      <c r="BI41" s="247">
        <f>IFERROR(('Sim_MIP_Of_(IxI)'!BI41/'MIP(IxI)_TFEVP'!BI41-1)*100,0)</f>
        <v>0</v>
      </c>
      <c r="BJ41" s="247">
        <f>IFERROR(('Sim_MIP_Of_(IxI)'!BJ41/'MIP(IxI)_TFEVP'!BJ41-1)*100,0)</f>
        <v>0</v>
      </c>
      <c r="BK41" s="247">
        <f>IFERROR(('Sim_MIP_Of_(IxI)'!BK41/'MIP(IxI)_TFEVP'!BK41-1)*100,0)</f>
        <v>0</v>
      </c>
      <c r="BL41" s="247">
        <f>IFERROR(('Sim_MIP_Of_(IxI)'!BL41/'MIP(IxI)_TFEVP'!BL41-1)*100,0)</f>
        <v>0</v>
      </c>
      <c r="BM41" s="247">
        <f>IFERROR(('Sim_MIP_Of_(IxI)'!BM41/'MIP(IxI)_TFEVP'!BM41-1)*100,0)</f>
        <v>0</v>
      </c>
      <c r="BN41" s="247">
        <f>IFERROR(('Sim_MIP_Of_(IxI)'!BN41/'MIP(IxI)_TFEVP'!BN41-1)*100,0)</f>
        <v>0</v>
      </c>
      <c r="BO41" s="247">
        <f>IFERROR(('Sim_MIP_Of_(IxI)'!BO41/'MIP(IxI)_TFEVP'!BO41-1)*100,0)</f>
        <v>0</v>
      </c>
      <c r="BP41" s="247">
        <f>IFERROR(('Sim_MIP_Of_(IxI)'!BP41/'MIP(IxI)_TFEVP'!BP41-1)*100,0)</f>
        <v>0</v>
      </c>
      <c r="BQ41" s="247">
        <f>IFERROR(('Sim_MIP_Of_(IxI)'!BQ41/'MIP(IxI)_TFEVP'!BQ41-1)*100,0)</f>
        <v>0</v>
      </c>
      <c r="BR41" s="247">
        <f>IFERROR(('Sim_MIP_Of_(IxI)'!BR41/'MIP(IxI)_TFEVP'!BR41-1)*100,0)</f>
        <v>0</v>
      </c>
      <c r="BS41" s="247">
        <f>IFERROR(('Sim_MIP_Of_(IxI)'!BS41/'MIP(IxI)_TFEVP'!BS41-1)*100,0)</f>
        <v>0</v>
      </c>
      <c r="BT41" s="247">
        <f>IFERROR(('Sim_MIP_Of_(IxI)'!BT41/'MIP(IxI)_TFEVP'!BT41-1)*100,0)</f>
        <v>0</v>
      </c>
      <c r="BU41" s="247">
        <f>IFERROR(('Sim_MIP_Of_(IxI)'!BU41/'MIP(IxI)_TFEVP'!BU41-1)*100,0)</f>
        <v>0</v>
      </c>
      <c r="BV41" s="247">
        <f>IFERROR(('Sim_MIP_Of_(IxI)'!BV41/'MIP(IxI)_TFEVP'!BV41-1)*100,0)</f>
        <v>0</v>
      </c>
      <c r="BW41" s="247">
        <f>IFERROR(('Sim_MIP_Of_(IxI)'!BW41/'MIP(IxI)_TFEVP'!BW41-1)*100,0)</f>
        <v>0</v>
      </c>
      <c r="BX41" s="247">
        <f>IFERROR(('Sim_MIP_Of_(IxI)'!BX41/'MIP(IxI)_TFEVP'!BX41-1)*100,0)</f>
        <v>0</v>
      </c>
      <c r="BY41" s="247">
        <f>IFERROR(('Sim_MIP_Of_(IxI)'!BY41/'MIP(IxI)_TFEVP'!BY41-1)*100,0)</f>
        <v>0</v>
      </c>
      <c r="BZ41" s="247">
        <f>IFERROR(('Sim_MIP_Of_(IxI)'!BZ41/'MIP(IxI)_TFEVP'!BZ41-1)*100,0)</f>
        <v>0</v>
      </c>
      <c r="CA41" s="265">
        <f>IFERROR(('Sim_MIP_Of_(IxI)'!CA41/'MIP(IxI)_TFEVP'!CA41-1)*100,0)</f>
        <v>0</v>
      </c>
      <c r="CB41" s="256">
        <f>IFERROR(('Sim_MIP_Of_(IxI)'!CB41/'MIP(IxI)_TFEVP'!CB41-1)*100,0)</f>
        <v>0</v>
      </c>
      <c r="CC41" s="246">
        <f>IFERROR(('Sim_MIP_Of_(IxI)'!CC41/'MIP(IxI)_TFEVP'!CC41-1)*100,0)</f>
        <v>0</v>
      </c>
      <c r="CD41" s="247">
        <f>IFERROR(('Sim_MIP_Of_(IxI)'!CD41/'MIP(IxI)_TFEVP'!CD41-1)*100,0)</f>
        <v>0</v>
      </c>
      <c r="CE41" s="247">
        <f>IFERROR(('Sim_MIP_Of_(IxI)'!CE41/'MIP(IxI)_TFEVP'!CE41-1)*100,0)</f>
        <v>0</v>
      </c>
      <c r="CF41" s="247">
        <f>IFERROR(('Sim_MIP_Of_(IxI)'!CF41/'MIP(IxI)_TFEVP'!CF41-1)*100,0)</f>
        <v>0</v>
      </c>
      <c r="CG41" s="247">
        <f>IFERROR(('Sim_MIP_Of_(IxI)'!CG41/'MIP(IxI)_TFEVP'!CG41-1)*100,0)</f>
        <v>0</v>
      </c>
      <c r="CH41" s="248">
        <f>IFERROR(('Sim_MIP_Of_(IxI)'!CH41/'MIP(IxI)_TFEVP'!CH41-1)*100,0)</f>
        <v>0</v>
      </c>
      <c r="CI41" s="279">
        <f>IFERROR(('Sim_MIP_Of_(IxI)'!CI41/'MIP(IxI)_TFEVP'!CI41-1)*100,0)</f>
        <v>0</v>
      </c>
    </row>
    <row r="42" spans="1:87" ht="19.5" x14ac:dyDescent="0.25">
      <c r="A42" s="30"/>
      <c r="B42" s="42" t="s">
        <v>33</v>
      </c>
      <c r="C42" s="43" t="s">
        <v>144</v>
      </c>
      <c r="D42" s="246">
        <f>IFERROR(('Sim_MIP_Of_(IxI)'!D42/'MIP(IxI)_TFEVP'!D42-1)*100,0)</f>
        <v>4.4408920985006262E-13</v>
      </c>
      <c r="E42" s="247">
        <f>IFERROR(('Sim_MIP_Of_(IxI)'!E42/'MIP(IxI)_TFEVP'!E42-1)*100,0)</f>
        <v>3.9968028886505635E-13</v>
      </c>
      <c r="F42" s="247">
        <f>IFERROR(('Sim_MIP_Of_(IxI)'!F42/'MIP(IxI)_TFEVP'!F42-1)*100,0)</f>
        <v>4.4408920985006262E-13</v>
      </c>
      <c r="G42" s="247">
        <f>IFERROR(('Sim_MIP_Of_(IxI)'!G42/'MIP(IxI)_TFEVP'!G42-1)*100,0)</f>
        <v>2.886579864025407E-13</v>
      </c>
      <c r="H42" s="247">
        <f>IFERROR(('Sim_MIP_Of_(IxI)'!H42/'MIP(IxI)_TFEVP'!H42-1)*100,0)</f>
        <v>-4.4408920985006262E-14</v>
      </c>
      <c r="I42" s="247">
        <f>IFERROR(('Sim_MIP_Of_(IxI)'!I42/'MIP(IxI)_TFEVP'!I42-1)*100,0)</f>
        <v>8.8817841970012523E-14</v>
      </c>
      <c r="J42" s="247">
        <f>IFERROR(('Sim_MIP_Of_(IxI)'!J42/'MIP(IxI)_TFEVP'!J42-1)*100,0)</f>
        <v>4.4408920985006262E-13</v>
      </c>
      <c r="K42" s="247">
        <f>IFERROR(('Sim_MIP_Of_(IxI)'!K42/'MIP(IxI)_TFEVP'!K42-1)*100,0)</f>
        <v>7.1054273576010019E-13</v>
      </c>
      <c r="L42" s="247">
        <f>IFERROR(('Sim_MIP_Of_(IxI)'!L42/'MIP(IxI)_TFEVP'!L42-1)*100,0)</f>
        <v>3.1086244689504383E-13</v>
      </c>
      <c r="M42" s="247">
        <f>IFERROR(('Sim_MIP_Of_(IxI)'!M42/'MIP(IxI)_TFEVP'!M42-1)*100,0)</f>
        <v>6.4392935428259079E-13</v>
      </c>
      <c r="N42" s="247">
        <f>IFERROR(('Sim_MIP_Of_(IxI)'!N42/'MIP(IxI)_TFEVP'!N42-1)*100,0)</f>
        <v>7.7715611723760958E-13</v>
      </c>
      <c r="O42" s="247">
        <f>IFERROR(('Sim_MIP_Of_(IxI)'!O42/'MIP(IxI)_TFEVP'!O42-1)*100,0)</f>
        <v>3.1086244689504383E-13</v>
      </c>
      <c r="P42" s="247">
        <f>IFERROR(('Sim_MIP_Of_(IxI)'!P42/'MIP(IxI)_TFEVP'!P42-1)*100,0)</f>
        <v>4.2188474935755949E-13</v>
      </c>
      <c r="Q42" s="247">
        <f>IFERROR(('Sim_MIP_Of_(IxI)'!Q42/'MIP(IxI)_TFEVP'!Q42-1)*100,0)</f>
        <v>3.7747582837255322E-13</v>
      </c>
      <c r="R42" s="247">
        <f>IFERROR(('Sim_MIP_Of_(IxI)'!R42/'MIP(IxI)_TFEVP'!R42-1)*100,0)</f>
        <v>6.2172489379008766E-13</v>
      </c>
      <c r="S42" s="247">
        <f>IFERROR(('Sim_MIP_Of_(IxI)'!S42/'MIP(IxI)_TFEVP'!S42-1)*100,0)</f>
        <v>5.1070259132757201E-13</v>
      </c>
      <c r="T42" s="247">
        <f>IFERROR(('Sim_MIP_Of_(IxI)'!T42/'MIP(IxI)_TFEVP'!T42-1)*100,0)</f>
        <v>5.3290705182007514E-13</v>
      </c>
      <c r="U42" s="247">
        <f>IFERROR(('Sim_MIP_Of_(IxI)'!U42/'MIP(IxI)_TFEVP'!U42-1)*100,0)</f>
        <v>4.4408920985006262E-13</v>
      </c>
      <c r="V42" s="247">
        <f>IFERROR(('Sim_MIP_Of_(IxI)'!V42/'MIP(IxI)_TFEVP'!V42-1)*100,0)</f>
        <v>2.2204460492503131E-14</v>
      </c>
      <c r="W42" s="247">
        <f>IFERROR(('Sim_MIP_Of_(IxI)'!W42/'MIP(IxI)_TFEVP'!W42-1)*100,0)</f>
        <v>3.7747582837255322E-13</v>
      </c>
      <c r="X42" s="247">
        <f>IFERROR(('Sim_MIP_Of_(IxI)'!X42/'MIP(IxI)_TFEVP'!X42-1)*100,0)</f>
        <v>3.5527136788005009E-13</v>
      </c>
      <c r="Y42" s="247">
        <f>IFERROR(('Sim_MIP_Of_(IxI)'!Y42/'MIP(IxI)_TFEVP'!Y42-1)*100,0)</f>
        <v>6.4392935428259079E-13</v>
      </c>
      <c r="Z42" s="247">
        <f>IFERROR(('Sim_MIP_Of_(IxI)'!Z42/'MIP(IxI)_TFEVP'!Z42-1)*100,0)</f>
        <v>5.773159728050814E-13</v>
      </c>
      <c r="AA42" s="247">
        <f>IFERROR(('Sim_MIP_Of_(IxI)'!AA42/'MIP(IxI)_TFEVP'!AA42-1)*100,0)</f>
        <v>5.773159728050814E-13</v>
      </c>
      <c r="AB42" s="247">
        <f>IFERROR(('Sim_MIP_Of_(IxI)'!AB42/'MIP(IxI)_TFEVP'!AB42-1)*100,0)</f>
        <v>1.5543122344752192E-13</v>
      </c>
      <c r="AC42" s="247">
        <f>IFERROR(('Sim_MIP_Of_(IxI)'!AC42/'MIP(IxI)_TFEVP'!AC42-1)*100,0)</f>
        <v>4.2188474935755949E-13</v>
      </c>
      <c r="AD42" s="247">
        <f>IFERROR(('Sim_MIP_Of_(IxI)'!AD42/'MIP(IxI)_TFEVP'!AD42-1)*100,0)</f>
        <v>4.6629367034256575E-13</v>
      </c>
      <c r="AE42" s="247">
        <f>IFERROR(('Sim_MIP_Of_(IxI)'!AE42/'MIP(IxI)_TFEVP'!AE42-1)*100,0)</f>
        <v>3.5527136788005009E-13</v>
      </c>
      <c r="AF42" s="247">
        <f>IFERROR(('Sim_MIP_Of_(IxI)'!AF42/'MIP(IxI)_TFEVP'!AF42-1)*100,0)</f>
        <v>4.8849813083506888E-13</v>
      </c>
      <c r="AG42" s="247">
        <f>IFERROR(('Sim_MIP_Of_(IxI)'!AG42/'MIP(IxI)_TFEVP'!AG42-1)*100,0)</f>
        <v>5.1070259132757201E-13</v>
      </c>
      <c r="AH42" s="247">
        <f>IFERROR(('Sim_MIP_Of_(IxI)'!AH42/'MIP(IxI)_TFEVP'!AH42-1)*100,0)</f>
        <v>6.2172489379008766E-13</v>
      </c>
      <c r="AI42" s="247">
        <f>IFERROR(('Sim_MIP_Of_(IxI)'!AI42/'MIP(IxI)_TFEVP'!AI42-1)*100,0)</f>
        <v>1.9984014443252818E-13</v>
      </c>
      <c r="AJ42" s="247">
        <f>IFERROR(('Sim_MIP_Of_(IxI)'!AJ42/'MIP(IxI)_TFEVP'!AJ42-1)*100,0)</f>
        <v>0</v>
      </c>
      <c r="AK42" s="247">
        <f>IFERROR(('Sim_MIP_Of_(IxI)'!AK42/'MIP(IxI)_TFEVP'!AK42-1)*100,0)</f>
        <v>3.9968028886505635E-13</v>
      </c>
      <c r="AL42" s="247">
        <f>IFERROR(('Sim_MIP_Of_(IxI)'!AL42/'MIP(IxI)_TFEVP'!AL42-1)*100,0)</f>
        <v>5.9952043329758453E-13</v>
      </c>
      <c r="AM42" s="247">
        <f>IFERROR(('Sim_MIP_Of_(IxI)'!AM42/'MIP(IxI)_TFEVP'!AM42-1)*100,0)</f>
        <v>2.6645352591003757E-13</v>
      </c>
      <c r="AN42" s="247">
        <f>IFERROR(('Sim_MIP_Of_(IxI)'!AN42/'MIP(IxI)_TFEVP'!AN42-1)*100,0)</f>
        <v>4.2188474935755949E-13</v>
      </c>
      <c r="AO42" s="247">
        <f>IFERROR(('Sim_MIP_Of_(IxI)'!AO42/'MIP(IxI)_TFEVP'!AO42-1)*100,0)</f>
        <v>3.3306690738754696E-13</v>
      </c>
      <c r="AP42" s="247">
        <f>IFERROR(('Sim_MIP_Of_(IxI)'!AP42/'MIP(IxI)_TFEVP'!AP42-1)*100,0)</f>
        <v>7.9936057773011271E-13</v>
      </c>
      <c r="AQ42" s="247">
        <f>IFERROR(('Sim_MIP_Of_(IxI)'!AQ42/'MIP(IxI)_TFEVP'!AQ42-1)*100,0)</f>
        <v>1.9984014443252818E-13</v>
      </c>
      <c r="AR42" s="247">
        <f>IFERROR(('Sim_MIP_Of_(IxI)'!AR42/'MIP(IxI)_TFEVP'!AR42-1)*100,0)</f>
        <v>2.6645352591003757E-13</v>
      </c>
      <c r="AS42" s="247">
        <f>IFERROR(('Sim_MIP_Of_(IxI)'!AS42/'MIP(IxI)_TFEVP'!AS42-1)*100,0)</f>
        <v>2.886579864025407E-13</v>
      </c>
      <c r="AT42" s="247">
        <f>IFERROR(('Sim_MIP_Of_(IxI)'!AT42/'MIP(IxI)_TFEVP'!AT42-1)*100,0)</f>
        <v>1.5543122344752192E-13</v>
      </c>
      <c r="AU42" s="247">
        <f>IFERROR(('Sim_MIP_Of_(IxI)'!AU42/'MIP(IxI)_TFEVP'!AU42-1)*100,0)</f>
        <v>3.3306690738754696E-13</v>
      </c>
      <c r="AV42" s="247">
        <f>IFERROR(('Sim_MIP_Of_(IxI)'!AV42/'MIP(IxI)_TFEVP'!AV42-1)*100,0)</f>
        <v>5.773159728050814E-13</v>
      </c>
      <c r="AW42" s="247">
        <f>IFERROR(('Sim_MIP_Of_(IxI)'!AW42/'MIP(IxI)_TFEVP'!AW42-1)*100,0)</f>
        <v>4.4408920985006262E-14</v>
      </c>
      <c r="AX42" s="247">
        <f>IFERROR(('Sim_MIP_Of_(IxI)'!AX42/'MIP(IxI)_TFEVP'!AX42-1)*100,0)</f>
        <v>5.1070259132757201E-13</v>
      </c>
      <c r="AY42" s="247">
        <f>IFERROR(('Sim_MIP_Of_(IxI)'!AY42/'MIP(IxI)_TFEVP'!AY42-1)*100,0)</f>
        <v>5.1070259132757201E-13</v>
      </c>
      <c r="AZ42" s="247">
        <f>IFERROR(('Sim_MIP_Of_(IxI)'!AZ42/'MIP(IxI)_TFEVP'!AZ42-1)*100,0)</f>
        <v>-2.2204460492503131E-14</v>
      </c>
      <c r="BA42" s="247">
        <f>IFERROR(('Sim_MIP_Of_(IxI)'!BA42/'MIP(IxI)_TFEVP'!BA42-1)*100,0)</f>
        <v>3.5527136788005009E-13</v>
      </c>
      <c r="BB42" s="247">
        <f>IFERROR(('Sim_MIP_Of_(IxI)'!BB42/'MIP(IxI)_TFEVP'!BB42-1)*100,0)</f>
        <v>5.3290705182007514E-13</v>
      </c>
      <c r="BC42" s="247">
        <f>IFERROR(('Sim_MIP_Of_(IxI)'!BC42/'MIP(IxI)_TFEVP'!BC42-1)*100,0)</f>
        <v>-7.7715611723760958E-14</v>
      </c>
      <c r="BD42" s="247">
        <f>IFERROR(('Sim_MIP_Of_(IxI)'!BD42/'MIP(IxI)_TFEVP'!BD42-1)*100,0)</f>
        <v>3.3306690738754696E-13</v>
      </c>
      <c r="BE42" s="247">
        <f>IFERROR(('Sim_MIP_Of_(IxI)'!BE42/'MIP(IxI)_TFEVP'!BE42-1)*100,0)</f>
        <v>4.2188474935755949E-13</v>
      </c>
      <c r="BF42" s="247">
        <f>IFERROR(('Sim_MIP_Of_(IxI)'!BF42/'MIP(IxI)_TFEVP'!BF42-1)*100,0)</f>
        <v>3.9968028886505635E-13</v>
      </c>
      <c r="BG42" s="247">
        <f>IFERROR(('Sim_MIP_Of_(IxI)'!BG42/'MIP(IxI)_TFEVP'!BG42-1)*100,0)</f>
        <v>5.773159728050814E-13</v>
      </c>
      <c r="BH42" s="247">
        <f>IFERROR(('Sim_MIP_Of_(IxI)'!BH42/'MIP(IxI)_TFEVP'!BH42-1)*100,0)</f>
        <v>1.9984014443252818E-13</v>
      </c>
      <c r="BI42" s="247">
        <f>IFERROR(('Sim_MIP_Of_(IxI)'!BI42/'MIP(IxI)_TFEVP'!BI42-1)*100,0)</f>
        <v>8.4376949871511897E-13</v>
      </c>
      <c r="BJ42" s="247">
        <f>IFERROR(('Sim_MIP_Of_(IxI)'!BJ42/'MIP(IxI)_TFEVP'!BJ42-1)*100,0)</f>
        <v>2.4424906541753444E-13</v>
      </c>
      <c r="BK42" s="247">
        <f>IFERROR(('Sim_MIP_Of_(IxI)'!BK42/'MIP(IxI)_TFEVP'!BK42-1)*100,0)</f>
        <v>8.2156503822261584E-13</v>
      </c>
      <c r="BL42" s="247">
        <f>IFERROR(('Sim_MIP_Of_(IxI)'!BL42/'MIP(IxI)_TFEVP'!BL42-1)*100,0)</f>
        <v>2.6645352591003757E-13</v>
      </c>
      <c r="BM42" s="247">
        <f>IFERROR(('Sim_MIP_Of_(IxI)'!BM42/'MIP(IxI)_TFEVP'!BM42-1)*100,0)</f>
        <v>5.5511151231257827E-13</v>
      </c>
      <c r="BN42" s="247">
        <f>IFERROR(('Sim_MIP_Of_(IxI)'!BN42/'MIP(IxI)_TFEVP'!BN42-1)*100,0)</f>
        <v>5.3290705182007514E-13</v>
      </c>
      <c r="BO42" s="247">
        <f>IFERROR(('Sim_MIP_Of_(IxI)'!BO42/'MIP(IxI)_TFEVP'!BO42-1)*100,0)</f>
        <v>3.7747582837255322E-13</v>
      </c>
      <c r="BP42" s="247">
        <f>IFERROR(('Sim_MIP_Of_(IxI)'!BP42/'MIP(IxI)_TFEVP'!BP42-1)*100,0)</f>
        <v>1.9984014443252818E-13</v>
      </c>
      <c r="BQ42" s="247">
        <f>IFERROR(('Sim_MIP_Of_(IxI)'!BQ42/'MIP(IxI)_TFEVP'!BQ42-1)*100,0)</f>
        <v>3.5527136788005009E-13</v>
      </c>
      <c r="BR42" s="247">
        <f>IFERROR(('Sim_MIP_Of_(IxI)'!BR42/'MIP(IxI)_TFEVP'!BR42-1)*100,0)</f>
        <v>1.7763568394002505E-13</v>
      </c>
      <c r="BS42" s="247">
        <f>IFERROR(('Sim_MIP_Of_(IxI)'!BS42/'MIP(IxI)_TFEVP'!BS42-1)*100,0)</f>
        <v>5.3290705182007514E-13</v>
      </c>
      <c r="BT42" s="247">
        <f>IFERROR(('Sim_MIP_Of_(IxI)'!BT42/'MIP(IxI)_TFEVP'!BT42-1)*100,0)</f>
        <v>2.2204460492503131E-13</v>
      </c>
      <c r="BU42" s="247">
        <f>IFERROR(('Sim_MIP_Of_(IxI)'!BU42/'MIP(IxI)_TFEVP'!BU42-1)*100,0)</f>
        <v>3.9968028886505635E-13</v>
      </c>
      <c r="BV42" s="247">
        <f>IFERROR(('Sim_MIP_Of_(IxI)'!BV42/'MIP(IxI)_TFEVP'!BV42-1)*100,0)</f>
        <v>5.773159728050814E-13</v>
      </c>
      <c r="BW42" s="247">
        <f>IFERROR(('Sim_MIP_Of_(IxI)'!BW42/'MIP(IxI)_TFEVP'!BW42-1)*100,0)</f>
        <v>3.9968028886505635E-13</v>
      </c>
      <c r="BX42" s="247">
        <f>IFERROR(('Sim_MIP_Of_(IxI)'!BX42/'MIP(IxI)_TFEVP'!BX42-1)*100,0)</f>
        <v>5.3290705182007514E-13</v>
      </c>
      <c r="BY42" s="247">
        <f>IFERROR(('Sim_MIP_Of_(IxI)'!BY42/'MIP(IxI)_TFEVP'!BY42-1)*100,0)</f>
        <v>1.1102230246251565E-13</v>
      </c>
      <c r="BZ42" s="247">
        <f>IFERROR(('Sim_MIP_Of_(IxI)'!BZ42/'MIP(IxI)_TFEVP'!BZ42-1)*100,0)</f>
        <v>4.6629367034256575E-13</v>
      </c>
      <c r="CA42" s="265">
        <f>IFERROR(('Sim_MIP_Of_(IxI)'!CA42/'MIP(IxI)_TFEVP'!CA42-1)*100,0)</f>
        <v>0</v>
      </c>
      <c r="CB42" s="256">
        <f>IFERROR(('Sim_MIP_Of_(IxI)'!CB42/'MIP(IxI)_TFEVP'!CB42-1)*100,0)</f>
        <v>5.3290705182007514E-13</v>
      </c>
      <c r="CC42" s="246">
        <f>IFERROR(('Sim_MIP_Of_(IxI)'!CC42/'MIP(IxI)_TFEVP'!CC42-1)*100,0)</f>
        <v>6.6613381477509392E-13</v>
      </c>
      <c r="CD42" s="247">
        <f>IFERROR(('Sim_MIP_Of_(IxI)'!CD42/'MIP(IxI)_TFEVP'!CD42-1)*100,0)</f>
        <v>0</v>
      </c>
      <c r="CE42" s="247">
        <f>IFERROR(('Sim_MIP_Of_(IxI)'!CE42/'MIP(IxI)_TFEVP'!CE42-1)*100,0)</f>
        <v>0</v>
      </c>
      <c r="CF42" s="247">
        <f>IFERROR(('Sim_MIP_Of_(IxI)'!CF42/'MIP(IxI)_TFEVP'!CF42-1)*100,0)</f>
        <v>5.773159728050814E-13</v>
      </c>
      <c r="CG42" s="247">
        <f>IFERROR(('Sim_MIP_Of_(IxI)'!CG42/'MIP(IxI)_TFEVP'!CG42-1)*100,0)</f>
        <v>3.5527136788005009E-13</v>
      </c>
      <c r="CH42" s="248">
        <f>IFERROR(('Sim_MIP_Of_(IxI)'!CH42/'MIP(IxI)_TFEVP'!CH42-1)*100,0)</f>
        <v>4.2188474935755949E-13</v>
      </c>
      <c r="CI42" s="279">
        <f>IFERROR(('Sim_MIP_Of_(IxI)'!CI42/'MIP(IxI)_TFEVP'!CI42-1)*100,0)</f>
        <v>3.9968028886505635E-13</v>
      </c>
    </row>
    <row r="43" spans="1:87" ht="19.5" x14ac:dyDescent="0.25">
      <c r="A43" s="30"/>
      <c r="B43" s="42" t="s">
        <v>34</v>
      </c>
      <c r="C43" s="43" t="s">
        <v>145</v>
      </c>
      <c r="D43" s="246">
        <f>IFERROR(('Sim_MIP_Of_(IxI)'!D43/'MIP(IxI)_TFEVP'!D43-1)*100,0)</f>
        <v>2.2204460492503131E-14</v>
      </c>
      <c r="E43" s="247">
        <f>IFERROR(('Sim_MIP_Of_(IxI)'!E43/'MIP(IxI)_TFEVP'!E43-1)*100,0)</f>
        <v>0</v>
      </c>
      <c r="F43" s="247">
        <f>IFERROR(('Sim_MIP_Of_(IxI)'!F43/'MIP(IxI)_TFEVP'!F43-1)*100,0)</f>
        <v>2.2204460492503131E-13</v>
      </c>
      <c r="G43" s="247">
        <f>IFERROR(('Sim_MIP_Of_(IxI)'!G43/'MIP(IxI)_TFEVP'!G43-1)*100,0)</f>
        <v>2.6645352591003757E-13</v>
      </c>
      <c r="H43" s="247">
        <f>IFERROR(('Sim_MIP_Of_(IxI)'!H43/'MIP(IxI)_TFEVP'!H43-1)*100,0)</f>
        <v>-4.9960036108132044E-13</v>
      </c>
      <c r="I43" s="247">
        <f>IFERROR(('Sim_MIP_Of_(IxI)'!I43/'MIP(IxI)_TFEVP'!I43-1)*100,0)</f>
        <v>2.2204460492503131E-14</v>
      </c>
      <c r="J43" s="247">
        <f>IFERROR(('Sim_MIP_Of_(IxI)'!J43/'MIP(IxI)_TFEVP'!J43-1)*100,0)</f>
        <v>-1.2212453270876722E-13</v>
      </c>
      <c r="K43" s="247">
        <f>IFERROR(('Sim_MIP_Of_(IxI)'!K43/'MIP(IxI)_TFEVP'!K43-1)*100,0)</f>
        <v>-8.8817841970012523E-14</v>
      </c>
      <c r="L43" s="247">
        <f>IFERROR(('Sim_MIP_Of_(IxI)'!L43/'MIP(IxI)_TFEVP'!L43-1)*100,0)</f>
        <v>-8.8817841970012523E-14</v>
      </c>
      <c r="M43" s="247">
        <f>IFERROR(('Sim_MIP_Of_(IxI)'!M43/'MIP(IxI)_TFEVP'!M43-1)*100,0)</f>
        <v>0</v>
      </c>
      <c r="N43" s="247">
        <f>IFERROR(('Sim_MIP_Of_(IxI)'!N43/'MIP(IxI)_TFEVP'!N43-1)*100,0)</f>
        <v>8.8817841970012523E-14</v>
      </c>
      <c r="O43" s="247">
        <f>IFERROR(('Sim_MIP_Of_(IxI)'!O43/'MIP(IxI)_TFEVP'!O43-1)*100,0)</f>
        <v>2.2204460492503131E-14</v>
      </c>
      <c r="P43" s="247">
        <f>IFERROR(('Sim_MIP_Of_(IxI)'!P43/'MIP(IxI)_TFEVP'!P43-1)*100,0)</f>
        <v>-5.5511151231257827E-14</v>
      </c>
      <c r="Q43" s="247">
        <f>IFERROR(('Sim_MIP_Of_(IxI)'!Q43/'MIP(IxI)_TFEVP'!Q43-1)*100,0)</f>
        <v>-3.1086244689504383E-13</v>
      </c>
      <c r="R43" s="247">
        <f>IFERROR(('Sim_MIP_Of_(IxI)'!R43/'MIP(IxI)_TFEVP'!R43-1)*100,0)</f>
        <v>-1.1102230246251565E-13</v>
      </c>
      <c r="S43" s="247">
        <f>IFERROR(('Sim_MIP_Of_(IxI)'!S43/'MIP(IxI)_TFEVP'!S43-1)*100,0)</f>
        <v>-9.9920072216264089E-14</v>
      </c>
      <c r="T43" s="247">
        <f>IFERROR(('Sim_MIP_Of_(IxI)'!T43/'MIP(IxI)_TFEVP'!T43-1)*100,0)</f>
        <v>-2.9976021664879227E-13</v>
      </c>
      <c r="U43" s="247">
        <f>IFERROR(('Sim_MIP_Of_(IxI)'!U43/'MIP(IxI)_TFEVP'!U43-1)*100,0)</f>
        <v>-3.3306690738754696E-14</v>
      </c>
      <c r="V43" s="247">
        <f>IFERROR(('Sim_MIP_Of_(IxI)'!V43/'MIP(IxI)_TFEVP'!V43-1)*100,0)</f>
        <v>-5.5511151231257827E-14</v>
      </c>
      <c r="W43" s="247">
        <f>IFERROR(('Sim_MIP_Of_(IxI)'!W43/'MIP(IxI)_TFEVP'!W43-1)*100,0)</f>
        <v>4.4408920985006262E-14</v>
      </c>
      <c r="X43" s="247">
        <f>IFERROR(('Sim_MIP_Of_(IxI)'!X43/'MIP(IxI)_TFEVP'!X43-1)*100,0)</f>
        <v>-3.3306690738754696E-14</v>
      </c>
      <c r="Y43" s="247">
        <f>IFERROR(('Sim_MIP_Of_(IxI)'!Y43/'MIP(IxI)_TFEVP'!Y43-1)*100,0)</f>
        <v>-6.6613381477509392E-14</v>
      </c>
      <c r="Z43" s="247">
        <f>IFERROR(('Sim_MIP_Of_(IxI)'!Z43/'MIP(IxI)_TFEVP'!Z43-1)*100,0)</f>
        <v>-1.1102230246251565E-13</v>
      </c>
      <c r="AA43" s="247">
        <f>IFERROR(('Sim_MIP_Of_(IxI)'!AA43/'MIP(IxI)_TFEVP'!AA43-1)*100,0)</f>
        <v>3.1086244689504383E-13</v>
      </c>
      <c r="AB43" s="247">
        <f>IFERROR(('Sim_MIP_Of_(IxI)'!AB43/'MIP(IxI)_TFEVP'!AB43-1)*100,0)</f>
        <v>-4.4408920985006262E-14</v>
      </c>
      <c r="AC43" s="247">
        <f>IFERROR(('Sim_MIP_Of_(IxI)'!AC43/'MIP(IxI)_TFEVP'!AC43-1)*100,0)</f>
        <v>8.8817841970012523E-14</v>
      </c>
      <c r="AD43" s="247">
        <f>IFERROR(('Sim_MIP_Of_(IxI)'!AD43/'MIP(IxI)_TFEVP'!AD43-1)*100,0)</f>
        <v>2.2204460492503131E-14</v>
      </c>
      <c r="AE43" s="247">
        <f>IFERROR(('Sim_MIP_Of_(IxI)'!AE43/'MIP(IxI)_TFEVP'!AE43-1)*100,0)</f>
        <v>1.1102230246251565E-13</v>
      </c>
      <c r="AF43" s="247">
        <f>IFERROR(('Sim_MIP_Of_(IxI)'!AF43/'MIP(IxI)_TFEVP'!AF43-1)*100,0)</f>
        <v>1.9984014443252818E-13</v>
      </c>
      <c r="AG43" s="247">
        <f>IFERROR(('Sim_MIP_Of_(IxI)'!AG43/'MIP(IxI)_TFEVP'!AG43-1)*100,0)</f>
        <v>-2.55351295663786E-13</v>
      </c>
      <c r="AH43" s="247">
        <f>IFERROR(('Sim_MIP_Of_(IxI)'!AH43/'MIP(IxI)_TFEVP'!AH43-1)*100,0)</f>
        <v>-8.8817841970012523E-14</v>
      </c>
      <c r="AI43" s="247">
        <f>IFERROR(('Sim_MIP_Of_(IxI)'!AI43/'MIP(IxI)_TFEVP'!AI43-1)*100,0)</f>
        <v>-6.3282712403633923E-13</v>
      </c>
      <c r="AJ43" s="247">
        <f>IFERROR(('Sim_MIP_Of_(IxI)'!AJ43/'MIP(IxI)_TFEVP'!AJ43-1)*100,0)</f>
        <v>0</v>
      </c>
      <c r="AK43" s="247">
        <f>IFERROR(('Sim_MIP_Of_(IxI)'!AK43/'MIP(IxI)_TFEVP'!AK43-1)*100,0)</f>
        <v>8.8817841970012523E-14</v>
      </c>
      <c r="AL43" s="247">
        <f>IFERROR(('Sim_MIP_Of_(IxI)'!AL43/'MIP(IxI)_TFEVP'!AL43-1)*100,0)</f>
        <v>-6.6613381477509392E-14</v>
      </c>
      <c r="AM43" s="247">
        <f>IFERROR(('Sim_MIP_Of_(IxI)'!AM43/'MIP(IxI)_TFEVP'!AM43-1)*100,0)</f>
        <v>2.2204460492503131E-14</v>
      </c>
      <c r="AN43" s="247">
        <f>IFERROR(('Sim_MIP_Of_(IxI)'!AN43/'MIP(IxI)_TFEVP'!AN43-1)*100,0)</f>
        <v>1.3322676295501878E-13</v>
      </c>
      <c r="AO43" s="247">
        <f>IFERROR(('Sim_MIP_Of_(IxI)'!AO43/'MIP(IxI)_TFEVP'!AO43-1)*100,0)</f>
        <v>4.4408920985006262E-14</v>
      </c>
      <c r="AP43" s="247">
        <f>IFERROR(('Sim_MIP_Of_(IxI)'!AP43/'MIP(IxI)_TFEVP'!AP43-1)*100,0)</f>
        <v>-1.6653345369377348E-13</v>
      </c>
      <c r="AQ43" s="247">
        <f>IFERROR(('Sim_MIP_Of_(IxI)'!AQ43/'MIP(IxI)_TFEVP'!AQ43-1)*100,0)</f>
        <v>-1.6653345369377348E-13</v>
      </c>
      <c r="AR43" s="247">
        <f>IFERROR(('Sim_MIP_Of_(IxI)'!AR43/'MIP(IxI)_TFEVP'!AR43-1)*100,0)</f>
        <v>4.4408920985006262E-14</v>
      </c>
      <c r="AS43" s="247">
        <f>IFERROR(('Sim_MIP_Of_(IxI)'!AS43/'MIP(IxI)_TFEVP'!AS43-1)*100,0)</f>
        <v>-8.8817841970012523E-14</v>
      </c>
      <c r="AT43" s="247">
        <f>IFERROR(('Sim_MIP_Of_(IxI)'!AT43/'MIP(IxI)_TFEVP'!AT43-1)*100,0)</f>
        <v>-4.4408920985006262E-14</v>
      </c>
      <c r="AU43" s="247">
        <f>IFERROR(('Sim_MIP_Of_(IxI)'!AU43/'MIP(IxI)_TFEVP'!AU43-1)*100,0)</f>
        <v>2.2204460492503131E-14</v>
      </c>
      <c r="AV43" s="247">
        <f>IFERROR(('Sim_MIP_Of_(IxI)'!AV43/'MIP(IxI)_TFEVP'!AV43-1)*100,0)</f>
        <v>-3.6637359812630166E-13</v>
      </c>
      <c r="AW43" s="247">
        <f>IFERROR(('Sim_MIP_Of_(IxI)'!AW43/'MIP(IxI)_TFEVP'!AW43-1)*100,0)</f>
        <v>6.6613381477509392E-14</v>
      </c>
      <c r="AX43" s="247">
        <f>IFERROR(('Sim_MIP_Of_(IxI)'!AX43/'MIP(IxI)_TFEVP'!AX43-1)*100,0)</f>
        <v>-9.9920072216264089E-14</v>
      </c>
      <c r="AY43" s="247">
        <f>IFERROR(('Sim_MIP_Of_(IxI)'!AY43/'MIP(IxI)_TFEVP'!AY43-1)*100,0)</f>
        <v>8.8817841970012523E-14</v>
      </c>
      <c r="AZ43" s="247">
        <f>IFERROR(('Sim_MIP_Of_(IxI)'!AZ43/'MIP(IxI)_TFEVP'!AZ43-1)*100,0)</f>
        <v>2.2204460492503131E-14</v>
      </c>
      <c r="BA43" s="247">
        <f>IFERROR(('Sim_MIP_Of_(IxI)'!BA43/'MIP(IxI)_TFEVP'!BA43-1)*100,0)</f>
        <v>8.8817841970012523E-14</v>
      </c>
      <c r="BB43" s="247">
        <f>IFERROR(('Sim_MIP_Of_(IxI)'!BB43/'MIP(IxI)_TFEVP'!BB43-1)*100,0)</f>
        <v>-2.2204460492503131E-13</v>
      </c>
      <c r="BC43" s="247">
        <f>IFERROR(('Sim_MIP_Of_(IxI)'!BC43/'MIP(IxI)_TFEVP'!BC43-1)*100,0)</f>
        <v>4.4408920985006262E-14</v>
      </c>
      <c r="BD43" s="247">
        <f>IFERROR(('Sim_MIP_Of_(IxI)'!BD43/'MIP(IxI)_TFEVP'!BD43-1)*100,0)</f>
        <v>6.6613381477509392E-14</v>
      </c>
      <c r="BE43" s="247">
        <f>IFERROR(('Sim_MIP_Of_(IxI)'!BE43/'MIP(IxI)_TFEVP'!BE43-1)*100,0)</f>
        <v>1.9984014443252818E-13</v>
      </c>
      <c r="BF43" s="247">
        <f>IFERROR(('Sim_MIP_Of_(IxI)'!BF43/'MIP(IxI)_TFEVP'!BF43-1)*100,0)</f>
        <v>-2.2204460492503131E-14</v>
      </c>
      <c r="BG43" s="247">
        <f>IFERROR(('Sim_MIP_Of_(IxI)'!BG43/'MIP(IxI)_TFEVP'!BG43-1)*100,0)</f>
        <v>3.3306690738754696E-13</v>
      </c>
      <c r="BH43" s="247">
        <f>IFERROR(('Sim_MIP_Of_(IxI)'!BH43/'MIP(IxI)_TFEVP'!BH43-1)*100,0)</f>
        <v>-1.9984014443252818E-13</v>
      </c>
      <c r="BI43" s="247">
        <f>IFERROR(('Sim_MIP_Of_(IxI)'!BI43/'MIP(IxI)_TFEVP'!BI43-1)*100,0)</f>
        <v>-8.8817841970012523E-14</v>
      </c>
      <c r="BJ43" s="247">
        <f>IFERROR(('Sim_MIP_Of_(IxI)'!BJ43/'MIP(IxI)_TFEVP'!BJ43-1)*100,0)</f>
        <v>0</v>
      </c>
      <c r="BK43" s="247">
        <f>IFERROR(('Sim_MIP_Of_(IxI)'!BK43/'MIP(IxI)_TFEVP'!BK43-1)*100,0)</f>
        <v>4.2188474935755949E-13</v>
      </c>
      <c r="BL43" s="247">
        <f>IFERROR(('Sim_MIP_Of_(IxI)'!BL43/'MIP(IxI)_TFEVP'!BL43-1)*100,0)</f>
        <v>2.2204460492503131E-14</v>
      </c>
      <c r="BM43" s="247">
        <f>IFERROR(('Sim_MIP_Of_(IxI)'!BM43/'MIP(IxI)_TFEVP'!BM43-1)*100,0)</f>
        <v>-5.5511151231257827E-14</v>
      </c>
      <c r="BN43" s="247">
        <f>IFERROR(('Sim_MIP_Of_(IxI)'!BN43/'MIP(IxI)_TFEVP'!BN43-1)*100,0)</f>
        <v>4.4408920985006262E-14</v>
      </c>
      <c r="BO43" s="247">
        <f>IFERROR(('Sim_MIP_Of_(IxI)'!BO43/'MIP(IxI)_TFEVP'!BO43-1)*100,0)</f>
        <v>-2.1094237467877974E-13</v>
      </c>
      <c r="BP43" s="247">
        <f>IFERROR(('Sim_MIP_Of_(IxI)'!BP43/'MIP(IxI)_TFEVP'!BP43-1)*100,0)</f>
        <v>-2.2204460492503131E-14</v>
      </c>
      <c r="BQ43" s="247">
        <f>IFERROR(('Sim_MIP_Of_(IxI)'!BQ43/'MIP(IxI)_TFEVP'!BQ43-1)*100,0)</f>
        <v>6.6613381477509392E-14</v>
      </c>
      <c r="BR43" s="247">
        <f>IFERROR(('Sim_MIP_Of_(IxI)'!BR43/'MIP(IxI)_TFEVP'!BR43-1)*100,0)</f>
        <v>2.2204460492503131E-13</v>
      </c>
      <c r="BS43" s="247">
        <f>IFERROR(('Sim_MIP_Of_(IxI)'!BS43/'MIP(IxI)_TFEVP'!BS43-1)*100,0)</f>
        <v>-2.1094237467877974E-13</v>
      </c>
      <c r="BT43" s="247">
        <f>IFERROR(('Sim_MIP_Of_(IxI)'!BT43/'MIP(IxI)_TFEVP'!BT43-1)*100,0)</f>
        <v>2.886579864025407E-13</v>
      </c>
      <c r="BU43" s="247">
        <f>IFERROR(('Sim_MIP_Of_(IxI)'!BU43/'MIP(IxI)_TFEVP'!BU43-1)*100,0)</f>
        <v>4.8849813083506888E-13</v>
      </c>
      <c r="BV43" s="247">
        <f>IFERROR(('Sim_MIP_Of_(IxI)'!BV43/'MIP(IxI)_TFEVP'!BV43-1)*100,0)</f>
        <v>0</v>
      </c>
      <c r="BW43" s="247">
        <f>IFERROR(('Sim_MIP_Of_(IxI)'!BW43/'MIP(IxI)_TFEVP'!BW43-1)*100,0)</f>
        <v>-4.4408920985006262E-14</v>
      </c>
      <c r="BX43" s="247">
        <f>IFERROR(('Sim_MIP_Of_(IxI)'!BX43/'MIP(IxI)_TFEVP'!BX43-1)*100,0)</f>
        <v>0</v>
      </c>
      <c r="BY43" s="247">
        <f>IFERROR(('Sim_MIP_Of_(IxI)'!BY43/'MIP(IxI)_TFEVP'!BY43-1)*100,0)</f>
        <v>2.2204460492503131E-14</v>
      </c>
      <c r="BZ43" s="247">
        <f>IFERROR(('Sim_MIP_Of_(IxI)'!BZ43/'MIP(IxI)_TFEVP'!BZ43-1)*100,0)</f>
        <v>-5.5511151231257827E-14</v>
      </c>
      <c r="CA43" s="265">
        <f>IFERROR(('Sim_MIP_Of_(IxI)'!CA43/'MIP(IxI)_TFEVP'!CA43-1)*100,0)</f>
        <v>0</v>
      </c>
      <c r="CB43" s="256">
        <f>IFERROR(('Sim_MIP_Of_(IxI)'!CB43/'MIP(IxI)_TFEVP'!CB43-1)*100,0)</f>
        <v>-5.5511151231257827E-14</v>
      </c>
      <c r="CC43" s="246">
        <f>IFERROR(('Sim_MIP_Of_(IxI)'!CC43/'MIP(IxI)_TFEVP'!CC43-1)*100,0)</f>
        <v>6.6613381477509392E-14</v>
      </c>
      <c r="CD43" s="247">
        <f>IFERROR(('Sim_MIP_Of_(IxI)'!CD43/'MIP(IxI)_TFEVP'!CD43-1)*100,0)</f>
        <v>0</v>
      </c>
      <c r="CE43" s="247">
        <f>IFERROR(('Sim_MIP_Of_(IxI)'!CE43/'MIP(IxI)_TFEVP'!CE43-1)*100,0)</f>
        <v>0</v>
      </c>
      <c r="CF43" s="247">
        <f>IFERROR(('Sim_MIP_Of_(IxI)'!CF43/'MIP(IxI)_TFEVP'!CF43-1)*100,0)</f>
        <v>-7.7715611723760958E-14</v>
      </c>
      <c r="CG43" s="247">
        <f>IFERROR(('Sim_MIP_Of_(IxI)'!CG43/'MIP(IxI)_TFEVP'!CG43-1)*100,0)</f>
        <v>-3.3306690738754696E-14</v>
      </c>
      <c r="CH43" s="248">
        <f>IFERROR(('Sim_MIP_Of_(IxI)'!CH43/'MIP(IxI)_TFEVP'!CH43-1)*100,0)</f>
        <v>-2.2204460492503131E-14</v>
      </c>
      <c r="CI43" s="279">
        <f>IFERROR(('Sim_MIP_Of_(IxI)'!CI43/'MIP(IxI)_TFEVP'!CI43-1)*100,0)</f>
        <v>-2.2204460492503131E-14</v>
      </c>
    </row>
    <row r="44" spans="1:87" ht="19.5" x14ac:dyDescent="0.25">
      <c r="A44" s="30"/>
      <c r="B44" s="42" t="s">
        <v>35</v>
      </c>
      <c r="C44" s="43" t="s">
        <v>146</v>
      </c>
      <c r="D44" s="246">
        <f>IFERROR(('Sim_MIP_Of_(IxI)'!D44/'MIP(IxI)_TFEVP'!D44-1)*100,0)</f>
        <v>-1.1102230246251565E-13</v>
      </c>
      <c r="E44" s="247">
        <f>IFERROR(('Sim_MIP_Of_(IxI)'!E44/'MIP(IxI)_TFEVP'!E44-1)*100,0)</f>
        <v>-7.7715611723760958E-14</v>
      </c>
      <c r="F44" s="247">
        <f>IFERROR(('Sim_MIP_Of_(IxI)'!F44/'MIP(IxI)_TFEVP'!F44-1)*100,0)</f>
        <v>-1.3322676295501878E-13</v>
      </c>
      <c r="G44" s="247">
        <f>IFERROR(('Sim_MIP_Of_(IxI)'!G44/'MIP(IxI)_TFEVP'!G44-1)*100,0)</f>
        <v>-7.7715611723760958E-14</v>
      </c>
      <c r="H44" s="247">
        <f>IFERROR(('Sim_MIP_Of_(IxI)'!H44/'MIP(IxI)_TFEVP'!H44-1)*100,0)</f>
        <v>-3.3306690738754696E-13</v>
      </c>
      <c r="I44" s="247">
        <f>IFERROR(('Sim_MIP_Of_(IxI)'!I44/'MIP(IxI)_TFEVP'!I44-1)*100,0)</f>
        <v>1.5543122344752192E-13</v>
      </c>
      <c r="J44" s="247">
        <f>IFERROR(('Sim_MIP_Of_(IxI)'!J44/'MIP(IxI)_TFEVP'!J44-1)*100,0)</f>
        <v>-6.6613381477509392E-14</v>
      </c>
      <c r="K44" s="247">
        <f>IFERROR(('Sim_MIP_Of_(IxI)'!K44/'MIP(IxI)_TFEVP'!K44-1)*100,0)</f>
        <v>-2.4424906541753444E-13</v>
      </c>
      <c r="L44" s="247">
        <f>IFERROR(('Sim_MIP_Of_(IxI)'!L44/'MIP(IxI)_TFEVP'!L44-1)*100,0)</f>
        <v>-1.9984014443252818E-13</v>
      </c>
      <c r="M44" s="247">
        <f>IFERROR(('Sim_MIP_Of_(IxI)'!M44/'MIP(IxI)_TFEVP'!M44-1)*100,0)</f>
        <v>-1.4432899320127035E-13</v>
      </c>
      <c r="N44" s="247">
        <f>IFERROR(('Sim_MIP_Of_(IxI)'!N44/'MIP(IxI)_TFEVP'!N44-1)*100,0)</f>
        <v>4.4408920985006262E-14</v>
      </c>
      <c r="O44" s="247">
        <f>IFERROR(('Sim_MIP_Of_(IxI)'!O44/'MIP(IxI)_TFEVP'!O44-1)*100,0)</f>
        <v>1.3322676295501878E-13</v>
      </c>
      <c r="P44" s="247">
        <f>IFERROR(('Sim_MIP_Of_(IxI)'!P44/'MIP(IxI)_TFEVP'!P44-1)*100,0)</f>
        <v>-6.6613381477509392E-14</v>
      </c>
      <c r="Q44" s="247">
        <f>IFERROR(('Sim_MIP_Of_(IxI)'!Q44/'MIP(IxI)_TFEVP'!Q44-1)*100,0)</f>
        <v>-3.219646771412954E-13</v>
      </c>
      <c r="R44" s="247">
        <f>IFERROR(('Sim_MIP_Of_(IxI)'!R44/'MIP(IxI)_TFEVP'!R44-1)*100,0)</f>
        <v>2.2204460492503131E-14</v>
      </c>
      <c r="S44" s="247">
        <f>IFERROR(('Sim_MIP_Of_(IxI)'!S44/'MIP(IxI)_TFEVP'!S44-1)*100,0)</f>
        <v>-5.3290705182007514E-13</v>
      </c>
      <c r="T44" s="247">
        <f>IFERROR(('Sim_MIP_Of_(IxI)'!T44/'MIP(IxI)_TFEVP'!T44-1)*100,0)</f>
        <v>-1.6653345369377348E-13</v>
      </c>
      <c r="U44" s="247">
        <f>IFERROR(('Sim_MIP_Of_(IxI)'!U44/'MIP(IxI)_TFEVP'!U44-1)*100,0)</f>
        <v>-2.3314683517128287E-13</v>
      </c>
      <c r="V44" s="247">
        <f>IFERROR(('Sim_MIP_Of_(IxI)'!V44/'MIP(IxI)_TFEVP'!V44-1)*100,0)</f>
        <v>-1.3322676295501878E-13</v>
      </c>
      <c r="W44" s="247">
        <f>IFERROR(('Sim_MIP_Of_(IxI)'!W44/'MIP(IxI)_TFEVP'!W44-1)*100,0)</f>
        <v>-2.6645352591003757E-13</v>
      </c>
      <c r="X44" s="247">
        <f>IFERROR(('Sim_MIP_Of_(IxI)'!X44/'MIP(IxI)_TFEVP'!X44-1)*100,0)</f>
        <v>2.886579864025407E-13</v>
      </c>
      <c r="Y44" s="247">
        <f>IFERROR(('Sim_MIP_Of_(IxI)'!Y44/'MIP(IxI)_TFEVP'!Y44-1)*100,0)</f>
        <v>-2.2204460492503131E-13</v>
      </c>
      <c r="Z44" s="247">
        <f>IFERROR(('Sim_MIP_Of_(IxI)'!Z44/'MIP(IxI)_TFEVP'!Z44-1)*100,0)</f>
        <v>6.6613381477509392E-14</v>
      </c>
      <c r="AA44" s="247">
        <f>IFERROR(('Sim_MIP_Of_(IxI)'!AA44/'MIP(IxI)_TFEVP'!AA44-1)*100,0)</f>
        <v>1.5543122344752192E-13</v>
      </c>
      <c r="AB44" s="247">
        <f>IFERROR(('Sim_MIP_Of_(IxI)'!AB44/'MIP(IxI)_TFEVP'!AB44-1)*100,0)</f>
        <v>1.3322676295501878E-13</v>
      </c>
      <c r="AC44" s="247">
        <f>IFERROR(('Sim_MIP_Of_(IxI)'!AC44/'MIP(IxI)_TFEVP'!AC44-1)*100,0)</f>
        <v>-5.5511151231257827E-14</v>
      </c>
      <c r="AD44" s="247">
        <f>IFERROR(('Sim_MIP_Of_(IxI)'!AD44/'MIP(IxI)_TFEVP'!AD44-1)*100,0)</f>
        <v>-6.6613381477509392E-14</v>
      </c>
      <c r="AE44" s="247">
        <f>IFERROR(('Sim_MIP_Of_(IxI)'!AE44/'MIP(IxI)_TFEVP'!AE44-1)*100,0)</f>
        <v>1.1102230246251565E-13</v>
      </c>
      <c r="AF44" s="247">
        <f>IFERROR(('Sim_MIP_Of_(IxI)'!AF44/'MIP(IxI)_TFEVP'!AF44-1)*100,0)</f>
        <v>-1.3322676295501878E-13</v>
      </c>
      <c r="AG44" s="247">
        <f>IFERROR(('Sim_MIP_Of_(IxI)'!AG44/'MIP(IxI)_TFEVP'!AG44-1)*100,0)</f>
        <v>1.1102230246251565E-13</v>
      </c>
      <c r="AH44" s="247">
        <f>IFERROR(('Sim_MIP_Of_(IxI)'!AH44/'MIP(IxI)_TFEVP'!AH44-1)*100,0)</f>
        <v>1.5543122344752192E-13</v>
      </c>
      <c r="AI44" s="247">
        <f>IFERROR(('Sim_MIP_Of_(IxI)'!AI44/'MIP(IxI)_TFEVP'!AI44-1)*100,0)</f>
        <v>-1.1102230246251565E-14</v>
      </c>
      <c r="AJ44" s="247">
        <f>IFERROR(('Sim_MIP_Of_(IxI)'!AJ44/'MIP(IxI)_TFEVP'!AJ44-1)*100,0)</f>
        <v>0</v>
      </c>
      <c r="AK44" s="247">
        <f>IFERROR(('Sim_MIP_Of_(IxI)'!AK44/'MIP(IxI)_TFEVP'!AK44-1)*100,0)</f>
        <v>-1.5543122344752192E-13</v>
      </c>
      <c r="AL44" s="247">
        <f>IFERROR(('Sim_MIP_Of_(IxI)'!AL44/'MIP(IxI)_TFEVP'!AL44-1)*100,0)</f>
        <v>-2.2204460492503131E-13</v>
      </c>
      <c r="AM44" s="247">
        <f>IFERROR(('Sim_MIP_Of_(IxI)'!AM44/'MIP(IxI)_TFEVP'!AM44-1)*100,0)</f>
        <v>1.1102230246251565E-13</v>
      </c>
      <c r="AN44" s="247">
        <f>IFERROR(('Sim_MIP_Of_(IxI)'!AN44/'MIP(IxI)_TFEVP'!AN44-1)*100,0)</f>
        <v>-1.4432899320127035E-13</v>
      </c>
      <c r="AO44" s="247">
        <f>IFERROR(('Sim_MIP_Of_(IxI)'!AO44/'MIP(IxI)_TFEVP'!AO44-1)*100,0)</f>
        <v>-9.9920072216264089E-14</v>
      </c>
      <c r="AP44" s="247">
        <f>IFERROR(('Sim_MIP_Of_(IxI)'!AP44/'MIP(IxI)_TFEVP'!AP44-1)*100,0)</f>
        <v>-6.6613381477509392E-14</v>
      </c>
      <c r="AQ44" s="247">
        <f>IFERROR(('Sim_MIP_Of_(IxI)'!AQ44/'MIP(IxI)_TFEVP'!AQ44-1)*100,0)</f>
        <v>-1.1102230246251565E-14</v>
      </c>
      <c r="AR44" s="247">
        <f>IFERROR(('Sim_MIP_Of_(IxI)'!AR44/'MIP(IxI)_TFEVP'!AR44-1)*100,0)</f>
        <v>1.7763568394002505E-13</v>
      </c>
      <c r="AS44" s="247">
        <f>IFERROR(('Sim_MIP_Of_(IxI)'!AS44/'MIP(IxI)_TFEVP'!AS44-1)*100,0)</f>
        <v>-2.1094237467877974E-13</v>
      </c>
      <c r="AT44" s="247">
        <f>IFERROR(('Sim_MIP_Of_(IxI)'!AT44/'MIP(IxI)_TFEVP'!AT44-1)*100,0)</f>
        <v>-6.6613381477509392E-14</v>
      </c>
      <c r="AU44" s="247">
        <f>IFERROR(('Sim_MIP_Of_(IxI)'!AU44/'MIP(IxI)_TFEVP'!AU44-1)*100,0)</f>
        <v>0</v>
      </c>
      <c r="AV44" s="247">
        <f>IFERROR(('Sim_MIP_Of_(IxI)'!AV44/'MIP(IxI)_TFEVP'!AV44-1)*100,0)</f>
        <v>8.8817841970012523E-14</v>
      </c>
      <c r="AW44" s="247">
        <f>IFERROR(('Sim_MIP_Of_(IxI)'!AW44/'MIP(IxI)_TFEVP'!AW44-1)*100,0)</f>
        <v>0</v>
      </c>
      <c r="AX44" s="247">
        <f>IFERROR(('Sim_MIP_Of_(IxI)'!AX44/'MIP(IxI)_TFEVP'!AX44-1)*100,0)</f>
        <v>6.6613381477509392E-14</v>
      </c>
      <c r="AY44" s="247">
        <f>IFERROR(('Sim_MIP_Of_(IxI)'!AY44/'MIP(IxI)_TFEVP'!AY44-1)*100,0)</f>
        <v>-2.2204460492503131E-13</v>
      </c>
      <c r="AZ44" s="247">
        <f>IFERROR(('Sim_MIP_Of_(IxI)'!AZ44/'MIP(IxI)_TFEVP'!AZ44-1)*100,0)</f>
        <v>-1.7763568394002505E-13</v>
      </c>
      <c r="BA44" s="247">
        <f>IFERROR(('Sim_MIP_Of_(IxI)'!BA44/'MIP(IxI)_TFEVP'!BA44-1)*100,0)</f>
        <v>-1.8873791418627661E-13</v>
      </c>
      <c r="BB44" s="247">
        <f>IFERROR(('Sim_MIP_Of_(IxI)'!BB44/'MIP(IxI)_TFEVP'!BB44-1)*100,0)</f>
        <v>-1.7763568394002505E-13</v>
      </c>
      <c r="BC44" s="247">
        <f>IFERROR(('Sim_MIP_Of_(IxI)'!BC44/'MIP(IxI)_TFEVP'!BC44-1)*100,0)</f>
        <v>-5.5511151231257827E-14</v>
      </c>
      <c r="BD44" s="247">
        <f>IFERROR(('Sim_MIP_Of_(IxI)'!BD44/'MIP(IxI)_TFEVP'!BD44-1)*100,0)</f>
        <v>-1.8873791418627661E-13</v>
      </c>
      <c r="BE44" s="247">
        <f>IFERROR(('Sim_MIP_Of_(IxI)'!BE44/'MIP(IxI)_TFEVP'!BE44-1)*100,0)</f>
        <v>2.2204460492503131E-14</v>
      </c>
      <c r="BF44" s="247">
        <f>IFERROR(('Sim_MIP_Of_(IxI)'!BF44/'MIP(IxI)_TFEVP'!BF44-1)*100,0)</f>
        <v>4.4408920985006262E-14</v>
      </c>
      <c r="BG44" s="247">
        <f>IFERROR(('Sim_MIP_Of_(IxI)'!BG44/'MIP(IxI)_TFEVP'!BG44-1)*100,0)</f>
        <v>-1.4432899320127035E-13</v>
      </c>
      <c r="BH44" s="247">
        <f>IFERROR(('Sim_MIP_Of_(IxI)'!BH44/'MIP(IxI)_TFEVP'!BH44-1)*100,0)</f>
        <v>-1.8873791418627661E-13</v>
      </c>
      <c r="BI44" s="247">
        <f>IFERROR(('Sim_MIP_Of_(IxI)'!BI44/'MIP(IxI)_TFEVP'!BI44-1)*100,0)</f>
        <v>-6.6613381477509392E-14</v>
      </c>
      <c r="BJ44" s="247">
        <f>IFERROR(('Sim_MIP_Of_(IxI)'!BJ44/'MIP(IxI)_TFEVP'!BJ44-1)*100,0)</f>
        <v>-8.8817841970012523E-14</v>
      </c>
      <c r="BK44" s="247">
        <f>IFERROR(('Sim_MIP_Of_(IxI)'!BK44/'MIP(IxI)_TFEVP'!BK44-1)*100,0)</f>
        <v>1.5543122344752192E-13</v>
      </c>
      <c r="BL44" s="247">
        <f>IFERROR(('Sim_MIP_Of_(IxI)'!BL44/'MIP(IxI)_TFEVP'!BL44-1)*100,0)</f>
        <v>-2.9976021664879227E-13</v>
      </c>
      <c r="BM44" s="247">
        <f>IFERROR(('Sim_MIP_Of_(IxI)'!BM44/'MIP(IxI)_TFEVP'!BM44-1)*100,0)</f>
        <v>3.1086244689504383E-13</v>
      </c>
      <c r="BN44" s="247">
        <f>IFERROR(('Sim_MIP_Of_(IxI)'!BN44/'MIP(IxI)_TFEVP'!BN44-1)*100,0)</f>
        <v>6.6613381477509392E-14</v>
      </c>
      <c r="BO44" s="247">
        <f>IFERROR(('Sim_MIP_Of_(IxI)'!BO44/'MIP(IxI)_TFEVP'!BO44-1)*100,0)</f>
        <v>-4.4408920985006262E-14</v>
      </c>
      <c r="BP44" s="247">
        <f>IFERROR(('Sim_MIP_Of_(IxI)'!BP44/'MIP(IxI)_TFEVP'!BP44-1)*100,0)</f>
        <v>2.2204460492503131E-14</v>
      </c>
      <c r="BQ44" s="247">
        <f>IFERROR(('Sim_MIP_Of_(IxI)'!BQ44/'MIP(IxI)_TFEVP'!BQ44-1)*100,0)</f>
        <v>-1.3322676295501878E-13</v>
      </c>
      <c r="BR44" s="247">
        <f>IFERROR(('Sim_MIP_Of_(IxI)'!BR44/'MIP(IxI)_TFEVP'!BR44-1)*100,0)</f>
        <v>-2.1094237467877974E-13</v>
      </c>
      <c r="BS44" s="247">
        <f>IFERROR(('Sim_MIP_Of_(IxI)'!BS44/'MIP(IxI)_TFEVP'!BS44-1)*100,0)</f>
        <v>2.6645352591003757E-13</v>
      </c>
      <c r="BT44" s="247">
        <f>IFERROR(('Sim_MIP_Of_(IxI)'!BT44/'MIP(IxI)_TFEVP'!BT44-1)*100,0)</f>
        <v>-7.7715611723760958E-14</v>
      </c>
      <c r="BU44" s="247">
        <f>IFERROR(('Sim_MIP_Of_(IxI)'!BU44/'MIP(IxI)_TFEVP'!BU44-1)*100,0)</f>
        <v>-2.2204460492503131E-14</v>
      </c>
      <c r="BV44" s="247">
        <f>IFERROR(('Sim_MIP_Of_(IxI)'!BV44/'MIP(IxI)_TFEVP'!BV44-1)*100,0)</f>
        <v>2.4424906541753444E-13</v>
      </c>
      <c r="BW44" s="247">
        <f>IFERROR(('Sim_MIP_Of_(IxI)'!BW44/'MIP(IxI)_TFEVP'!BW44-1)*100,0)</f>
        <v>1.1102230246251565E-13</v>
      </c>
      <c r="BX44" s="247">
        <f>IFERROR(('Sim_MIP_Of_(IxI)'!BX44/'MIP(IxI)_TFEVP'!BX44-1)*100,0)</f>
        <v>4.4408920985006262E-14</v>
      </c>
      <c r="BY44" s="247">
        <f>IFERROR(('Sim_MIP_Of_(IxI)'!BY44/'MIP(IxI)_TFEVP'!BY44-1)*100,0)</f>
        <v>-1.5543122344752192E-13</v>
      </c>
      <c r="BZ44" s="247">
        <f>IFERROR(('Sim_MIP_Of_(IxI)'!BZ44/'MIP(IxI)_TFEVP'!BZ44-1)*100,0)</f>
        <v>-1.7763568394002505E-13</v>
      </c>
      <c r="CA44" s="265">
        <f>IFERROR(('Sim_MIP_Of_(IxI)'!CA44/'MIP(IxI)_TFEVP'!CA44-1)*100,0)</f>
        <v>0</v>
      </c>
      <c r="CB44" s="256">
        <f>IFERROR(('Sim_MIP_Of_(IxI)'!CB44/'MIP(IxI)_TFEVP'!CB44-1)*100,0)</f>
        <v>8.8817841970012523E-14</v>
      </c>
      <c r="CC44" s="246">
        <f>IFERROR(('Sim_MIP_Of_(IxI)'!CC44/'MIP(IxI)_TFEVP'!CC44-1)*100,0)</f>
        <v>-2.55351295663786E-13</v>
      </c>
      <c r="CD44" s="247">
        <f>IFERROR(('Sim_MIP_Of_(IxI)'!CD44/'MIP(IxI)_TFEVP'!CD44-1)*100,0)</f>
        <v>0</v>
      </c>
      <c r="CE44" s="247">
        <f>IFERROR(('Sim_MIP_Of_(IxI)'!CE44/'MIP(IxI)_TFEVP'!CE44-1)*100,0)</f>
        <v>0</v>
      </c>
      <c r="CF44" s="247">
        <f>IFERROR(('Sim_MIP_Of_(IxI)'!CF44/'MIP(IxI)_TFEVP'!CF44-1)*100,0)</f>
        <v>-4.5519144009631418E-13</v>
      </c>
      <c r="CG44" s="247">
        <f>IFERROR(('Sim_MIP_Of_(IxI)'!CG44/'MIP(IxI)_TFEVP'!CG44-1)*100,0)</f>
        <v>-4.4408920985006262E-14</v>
      </c>
      <c r="CH44" s="248">
        <f>IFERROR(('Sim_MIP_Of_(IxI)'!CH44/'MIP(IxI)_TFEVP'!CH44-1)*100,0)</f>
        <v>-2.4424906541753444E-13</v>
      </c>
      <c r="CI44" s="279">
        <f>IFERROR(('Sim_MIP_Of_(IxI)'!CI44/'MIP(IxI)_TFEVP'!CI44-1)*100,0)</f>
        <v>-1.1102230246251565E-13</v>
      </c>
    </row>
    <row r="45" spans="1:87" ht="19.5" x14ac:dyDescent="0.25">
      <c r="A45" s="30"/>
      <c r="B45" s="42" t="s">
        <v>36</v>
      </c>
      <c r="C45" s="43" t="s">
        <v>147</v>
      </c>
      <c r="D45" s="246">
        <f>IFERROR(('Sim_MIP_Of_(IxI)'!D45/'MIP(IxI)_TFEVP'!D45-1)*100,0)</f>
        <v>-3.5527136788005009E-13</v>
      </c>
      <c r="E45" s="247">
        <f>IFERROR(('Sim_MIP_Of_(IxI)'!E45/'MIP(IxI)_TFEVP'!E45-1)*100,0)</f>
        <v>-1.3322676295501878E-13</v>
      </c>
      <c r="F45" s="247">
        <f>IFERROR(('Sim_MIP_Of_(IxI)'!F45/'MIP(IxI)_TFEVP'!F45-1)*100,0)</f>
        <v>-3.219646771412954E-13</v>
      </c>
      <c r="G45" s="247">
        <f>IFERROR(('Sim_MIP_Of_(IxI)'!G45/'MIP(IxI)_TFEVP'!G45-1)*100,0)</f>
        <v>-1.7763568394002505E-13</v>
      </c>
      <c r="H45" s="247">
        <f>IFERROR(('Sim_MIP_Of_(IxI)'!H45/'MIP(IxI)_TFEVP'!H45-1)*100,0)</f>
        <v>1.9984014443252818E-13</v>
      </c>
      <c r="I45" s="247">
        <f>IFERROR(('Sim_MIP_Of_(IxI)'!I45/'MIP(IxI)_TFEVP'!I45-1)*100,0)</f>
        <v>2.4424906541753444E-13</v>
      </c>
      <c r="J45" s="247">
        <f>IFERROR(('Sim_MIP_Of_(IxI)'!J45/'MIP(IxI)_TFEVP'!J45-1)*100,0)</f>
        <v>-1.5543122344752192E-13</v>
      </c>
      <c r="K45" s="247">
        <f>IFERROR(('Sim_MIP_Of_(IxI)'!K45/'MIP(IxI)_TFEVP'!K45-1)*100,0)</f>
        <v>-1.1102230246251565E-13</v>
      </c>
      <c r="L45" s="247">
        <f>IFERROR(('Sim_MIP_Of_(IxI)'!L45/'MIP(IxI)_TFEVP'!L45-1)*100,0)</f>
        <v>-8.8817841970012523E-14</v>
      </c>
      <c r="M45" s="247">
        <f>IFERROR(('Sim_MIP_Of_(IxI)'!M45/'MIP(IxI)_TFEVP'!M45-1)*100,0)</f>
        <v>-7.3274719625260332E-13</v>
      </c>
      <c r="N45" s="247">
        <f>IFERROR(('Sim_MIP_Of_(IxI)'!N45/'MIP(IxI)_TFEVP'!N45-1)*100,0)</f>
        <v>2.2204460492503131E-13</v>
      </c>
      <c r="O45" s="247">
        <f>IFERROR(('Sim_MIP_Of_(IxI)'!O45/'MIP(IxI)_TFEVP'!O45-1)*100,0)</f>
        <v>-9.9920072216264089E-14</v>
      </c>
      <c r="P45" s="247">
        <f>IFERROR(('Sim_MIP_Of_(IxI)'!P45/'MIP(IxI)_TFEVP'!P45-1)*100,0)</f>
        <v>2.4424906541753444E-13</v>
      </c>
      <c r="Q45" s="247">
        <f>IFERROR(('Sim_MIP_Of_(IxI)'!Q45/'MIP(IxI)_TFEVP'!Q45-1)*100,0)</f>
        <v>-3.3306690738754696E-14</v>
      </c>
      <c r="R45" s="247">
        <f>IFERROR(('Sim_MIP_Of_(IxI)'!R45/'MIP(IxI)_TFEVP'!R45-1)*100,0)</f>
        <v>-1.7763568394002505E-13</v>
      </c>
      <c r="S45" s="247">
        <f>IFERROR(('Sim_MIP_Of_(IxI)'!S45/'MIP(IxI)_TFEVP'!S45-1)*100,0)</f>
        <v>4.6629367034256575E-13</v>
      </c>
      <c r="T45" s="247">
        <f>IFERROR(('Sim_MIP_Of_(IxI)'!T45/'MIP(IxI)_TFEVP'!T45-1)*100,0)</f>
        <v>-2.55351295663786E-13</v>
      </c>
      <c r="U45" s="247">
        <f>IFERROR(('Sim_MIP_Of_(IxI)'!U45/'MIP(IxI)_TFEVP'!U45-1)*100,0)</f>
        <v>-5.6621374255882984E-13</v>
      </c>
      <c r="V45" s="247">
        <f>IFERROR(('Sim_MIP_Of_(IxI)'!V45/'MIP(IxI)_TFEVP'!V45-1)*100,0)</f>
        <v>-8.8817841970012523E-14</v>
      </c>
      <c r="W45" s="247">
        <f>IFERROR(('Sim_MIP_Of_(IxI)'!W45/'MIP(IxI)_TFEVP'!W45-1)*100,0)</f>
        <v>4.4408920985006262E-14</v>
      </c>
      <c r="X45" s="247">
        <f>IFERROR(('Sim_MIP_Of_(IxI)'!X45/'MIP(IxI)_TFEVP'!X45-1)*100,0)</f>
        <v>-9.9920072216264089E-14</v>
      </c>
      <c r="Y45" s="247">
        <f>IFERROR(('Sim_MIP_Of_(IxI)'!Y45/'MIP(IxI)_TFEVP'!Y45-1)*100,0)</f>
        <v>0</v>
      </c>
      <c r="Z45" s="247">
        <f>IFERROR(('Sim_MIP_Of_(IxI)'!Z45/'MIP(IxI)_TFEVP'!Z45-1)*100,0)</f>
        <v>2.2204460492503131E-14</v>
      </c>
      <c r="AA45" s="247">
        <f>IFERROR(('Sim_MIP_Of_(IxI)'!AA45/'MIP(IxI)_TFEVP'!AA45-1)*100,0)</f>
        <v>-6.6613381477509392E-14</v>
      </c>
      <c r="AB45" s="247">
        <f>IFERROR(('Sim_MIP_Of_(IxI)'!AB45/'MIP(IxI)_TFEVP'!AB45-1)*100,0)</f>
        <v>3.9968028886505635E-13</v>
      </c>
      <c r="AC45" s="247">
        <f>IFERROR(('Sim_MIP_Of_(IxI)'!AC45/'MIP(IxI)_TFEVP'!AC45-1)*100,0)</f>
        <v>-5.5511151231257827E-14</v>
      </c>
      <c r="AD45" s="247">
        <f>IFERROR(('Sim_MIP_Of_(IxI)'!AD45/'MIP(IxI)_TFEVP'!AD45-1)*100,0)</f>
        <v>-9.9920072216264089E-14</v>
      </c>
      <c r="AE45" s="247">
        <f>IFERROR(('Sim_MIP_Of_(IxI)'!AE45/'MIP(IxI)_TFEVP'!AE45-1)*100,0)</f>
        <v>-2.2204460492503131E-14</v>
      </c>
      <c r="AF45" s="247">
        <f>IFERROR(('Sim_MIP_Of_(IxI)'!AF45/'MIP(IxI)_TFEVP'!AF45-1)*100,0)</f>
        <v>2.6645352591003757E-13</v>
      </c>
      <c r="AG45" s="247">
        <f>IFERROR(('Sim_MIP_Of_(IxI)'!AG45/'MIP(IxI)_TFEVP'!AG45-1)*100,0)</f>
        <v>-1.1102230246251565E-13</v>
      </c>
      <c r="AH45" s="247">
        <f>IFERROR(('Sim_MIP_Of_(IxI)'!AH45/'MIP(IxI)_TFEVP'!AH45-1)*100,0)</f>
        <v>-2.1094237467877974E-13</v>
      </c>
      <c r="AI45" s="247">
        <f>IFERROR(('Sim_MIP_Of_(IxI)'!AI45/'MIP(IxI)_TFEVP'!AI45-1)*100,0)</f>
        <v>0</v>
      </c>
      <c r="AJ45" s="247">
        <f>IFERROR(('Sim_MIP_Of_(IxI)'!AJ45/'MIP(IxI)_TFEVP'!AJ45-1)*100,0)</f>
        <v>0</v>
      </c>
      <c r="AK45" s="247">
        <f>IFERROR(('Sim_MIP_Of_(IxI)'!AK45/'MIP(IxI)_TFEVP'!AK45-1)*100,0)</f>
        <v>-5.5511151231257827E-13</v>
      </c>
      <c r="AL45" s="247">
        <f>IFERROR(('Sim_MIP_Of_(IxI)'!AL45/'MIP(IxI)_TFEVP'!AL45-1)*100,0)</f>
        <v>-3.6637359812630166E-13</v>
      </c>
      <c r="AM45" s="247">
        <f>IFERROR(('Sim_MIP_Of_(IxI)'!AM45/'MIP(IxI)_TFEVP'!AM45-1)*100,0)</f>
        <v>-1.8873791418627661E-13</v>
      </c>
      <c r="AN45" s="247">
        <f>IFERROR(('Sim_MIP_Of_(IxI)'!AN45/'MIP(IxI)_TFEVP'!AN45-1)*100,0)</f>
        <v>5.3290705182007514E-13</v>
      </c>
      <c r="AO45" s="247">
        <f>IFERROR(('Sim_MIP_Of_(IxI)'!AO45/'MIP(IxI)_TFEVP'!AO45-1)*100,0)</f>
        <v>8.8817841970012523E-14</v>
      </c>
      <c r="AP45" s="247">
        <f>IFERROR(('Sim_MIP_Of_(IxI)'!AP45/'MIP(IxI)_TFEVP'!AP45-1)*100,0)</f>
        <v>-3.219646771412954E-13</v>
      </c>
      <c r="AQ45" s="247">
        <f>IFERROR(('Sim_MIP_Of_(IxI)'!AQ45/'MIP(IxI)_TFEVP'!AQ45-1)*100,0)</f>
        <v>-1.4432899320127035E-13</v>
      </c>
      <c r="AR45" s="247">
        <f>IFERROR(('Sim_MIP_Of_(IxI)'!AR45/'MIP(IxI)_TFEVP'!AR45-1)*100,0)</f>
        <v>-1.6653345369377348E-13</v>
      </c>
      <c r="AS45" s="247">
        <f>IFERROR(('Sim_MIP_Of_(IxI)'!AS45/'MIP(IxI)_TFEVP'!AS45-1)*100,0)</f>
        <v>-1.2212453270876722E-13</v>
      </c>
      <c r="AT45" s="247">
        <f>IFERROR(('Sim_MIP_Of_(IxI)'!AT45/'MIP(IxI)_TFEVP'!AT45-1)*100,0)</f>
        <v>-1.7763568394002505E-13</v>
      </c>
      <c r="AU45" s="247">
        <f>IFERROR(('Sim_MIP_Of_(IxI)'!AU45/'MIP(IxI)_TFEVP'!AU45-1)*100,0)</f>
        <v>-9.9920072216264089E-14</v>
      </c>
      <c r="AV45" s="247">
        <f>IFERROR(('Sim_MIP_Of_(IxI)'!AV45/'MIP(IxI)_TFEVP'!AV45-1)*100,0)</f>
        <v>-7.7715611723760958E-14</v>
      </c>
      <c r="AW45" s="247">
        <f>IFERROR(('Sim_MIP_Of_(IxI)'!AW45/'MIP(IxI)_TFEVP'!AW45-1)*100,0)</f>
        <v>-2.7755575615628914E-13</v>
      </c>
      <c r="AX45" s="247">
        <f>IFERROR(('Sim_MIP_Of_(IxI)'!AX45/'MIP(IxI)_TFEVP'!AX45-1)*100,0)</f>
        <v>-2.6645352591003757E-13</v>
      </c>
      <c r="AY45" s="247">
        <f>IFERROR(('Sim_MIP_Of_(IxI)'!AY45/'MIP(IxI)_TFEVP'!AY45-1)*100,0)</f>
        <v>-1.2212453270876722E-13</v>
      </c>
      <c r="AZ45" s="247">
        <f>IFERROR(('Sim_MIP_Of_(IxI)'!AZ45/'MIP(IxI)_TFEVP'!AZ45-1)*100,0)</f>
        <v>-1.6653345369377348E-13</v>
      </c>
      <c r="BA45" s="247">
        <f>IFERROR(('Sim_MIP_Of_(IxI)'!BA45/'MIP(IxI)_TFEVP'!BA45-1)*100,0)</f>
        <v>-2.2204460492503131E-13</v>
      </c>
      <c r="BB45" s="247">
        <f>IFERROR(('Sim_MIP_Of_(IxI)'!BB45/'MIP(IxI)_TFEVP'!BB45-1)*100,0)</f>
        <v>-2.55351295663786E-13</v>
      </c>
      <c r="BC45" s="247">
        <f>IFERROR(('Sim_MIP_Of_(IxI)'!BC45/'MIP(IxI)_TFEVP'!BC45-1)*100,0)</f>
        <v>-7.7715611723760958E-14</v>
      </c>
      <c r="BD45" s="247">
        <f>IFERROR(('Sim_MIP_Of_(IxI)'!BD45/'MIP(IxI)_TFEVP'!BD45-1)*100,0)</f>
        <v>-8.8817841970012523E-14</v>
      </c>
      <c r="BE45" s="247">
        <f>IFERROR(('Sim_MIP_Of_(IxI)'!BE45/'MIP(IxI)_TFEVP'!BE45-1)*100,0)</f>
        <v>-8.8817841970012523E-14</v>
      </c>
      <c r="BF45" s="247">
        <f>IFERROR(('Sim_MIP_Of_(IxI)'!BF45/'MIP(IxI)_TFEVP'!BF45-1)*100,0)</f>
        <v>0</v>
      </c>
      <c r="BG45" s="247">
        <f>IFERROR(('Sim_MIP_Of_(IxI)'!BG45/'MIP(IxI)_TFEVP'!BG45-1)*100,0)</f>
        <v>-7.7715611723760958E-14</v>
      </c>
      <c r="BH45" s="247">
        <f>IFERROR(('Sim_MIP_Of_(IxI)'!BH45/'MIP(IxI)_TFEVP'!BH45-1)*100,0)</f>
        <v>-1.1102230246251565E-14</v>
      </c>
      <c r="BI45" s="247">
        <f>IFERROR(('Sim_MIP_Of_(IxI)'!BI45/'MIP(IxI)_TFEVP'!BI45-1)*100,0)</f>
        <v>-7.7715611723760958E-14</v>
      </c>
      <c r="BJ45" s="247">
        <f>IFERROR(('Sim_MIP_Of_(IxI)'!BJ45/'MIP(IxI)_TFEVP'!BJ45-1)*100,0)</f>
        <v>-7.7715611723760958E-14</v>
      </c>
      <c r="BK45" s="247">
        <f>IFERROR(('Sim_MIP_Of_(IxI)'!BK45/'MIP(IxI)_TFEVP'!BK45-1)*100,0)</f>
        <v>-2.2204460492503131E-13</v>
      </c>
      <c r="BL45" s="247">
        <f>IFERROR(('Sim_MIP_Of_(IxI)'!BL45/'MIP(IxI)_TFEVP'!BL45-1)*100,0)</f>
        <v>-3.3306690738754696E-14</v>
      </c>
      <c r="BM45" s="247">
        <f>IFERROR(('Sim_MIP_Of_(IxI)'!BM45/'MIP(IxI)_TFEVP'!BM45-1)*100,0)</f>
        <v>-3.7747582837255322E-13</v>
      </c>
      <c r="BN45" s="247">
        <f>IFERROR(('Sim_MIP_Of_(IxI)'!BN45/'MIP(IxI)_TFEVP'!BN45-1)*100,0)</f>
        <v>-2.886579864025407E-13</v>
      </c>
      <c r="BO45" s="247">
        <f>IFERROR(('Sim_MIP_Of_(IxI)'!BO45/'MIP(IxI)_TFEVP'!BO45-1)*100,0)</f>
        <v>-4.4408920985006262E-14</v>
      </c>
      <c r="BP45" s="247">
        <f>IFERROR(('Sim_MIP_Of_(IxI)'!BP45/'MIP(IxI)_TFEVP'!BP45-1)*100,0)</f>
        <v>-1.8873791418627661E-13</v>
      </c>
      <c r="BQ45" s="247">
        <f>IFERROR(('Sim_MIP_Of_(IxI)'!BQ45/'MIP(IxI)_TFEVP'!BQ45-1)*100,0)</f>
        <v>-1.7763568394002505E-13</v>
      </c>
      <c r="BR45" s="247">
        <f>IFERROR(('Sim_MIP_Of_(IxI)'!BR45/'MIP(IxI)_TFEVP'!BR45-1)*100,0)</f>
        <v>-2.1094237467877974E-13</v>
      </c>
      <c r="BS45" s="247">
        <f>IFERROR(('Sim_MIP_Of_(IxI)'!BS45/'MIP(IxI)_TFEVP'!BS45-1)*100,0)</f>
        <v>0</v>
      </c>
      <c r="BT45" s="247">
        <f>IFERROR(('Sim_MIP_Of_(IxI)'!BT45/'MIP(IxI)_TFEVP'!BT45-1)*100,0)</f>
        <v>8.8817841970012523E-14</v>
      </c>
      <c r="BU45" s="247">
        <f>IFERROR(('Sim_MIP_Of_(IxI)'!BU45/'MIP(IxI)_TFEVP'!BU45-1)*100,0)</f>
        <v>-1.7763568394002505E-13</v>
      </c>
      <c r="BV45" s="247">
        <f>IFERROR(('Sim_MIP_Of_(IxI)'!BV45/'MIP(IxI)_TFEVP'!BV45-1)*100,0)</f>
        <v>-1.1102230246251565E-13</v>
      </c>
      <c r="BW45" s="247">
        <f>IFERROR(('Sim_MIP_Of_(IxI)'!BW45/'MIP(IxI)_TFEVP'!BW45-1)*100,0)</f>
        <v>-9.9920072216264089E-14</v>
      </c>
      <c r="BX45" s="247">
        <f>IFERROR(('Sim_MIP_Of_(IxI)'!BX45/'MIP(IxI)_TFEVP'!BX45-1)*100,0)</f>
        <v>-2.7755575615628914E-13</v>
      </c>
      <c r="BY45" s="247">
        <f>IFERROR(('Sim_MIP_Of_(IxI)'!BY45/'MIP(IxI)_TFEVP'!BY45-1)*100,0)</f>
        <v>-4.3298697960381105E-13</v>
      </c>
      <c r="BZ45" s="247">
        <f>IFERROR(('Sim_MIP_Of_(IxI)'!BZ45/'MIP(IxI)_TFEVP'!BZ45-1)*100,0)</f>
        <v>8.8817841970012523E-14</v>
      </c>
      <c r="CA45" s="265">
        <f>IFERROR(('Sim_MIP_Of_(IxI)'!CA45/'MIP(IxI)_TFEVP'!CA45-1)*100,0)</f>
        <v>0</v>
      </c>
      <c r="CB45" s="256">
        <f>IFERROR(('Sim_MIP_Of_(IxI)'!CB45/'MIP(IxI)_TFEVP'!CB45-1)*100,0)</f>
        <v>-2.2204460492503131E-14</v>
      </c>
      <c r="CC45" s="246">
        <f>IFERROR(('Sim_MIP_Of_(IxI)'!CC45/'MIP(IxI)_TFEVP'!CC45-1)*100,0)</f>
        <v>-2.1094237467877974E-13</v>
      </c>
      <c r="CD45" s="247">
        <f>IFERROR(('Sim_MIP_Of_(IxI)'!CD45/'MIP(IxI)_TFEVP'!CD45-1)*100,0)</f>
        <v>0</v>
      </c>
      <c r="CE45" s="247">
        <f>IFERROR(('Sim_MIP_Of_(IxI)'!CE45/'MIP(IxI)_TFEVP'!CE45-1)*100,0)</f>
        <v>0</v>
      </c>
      <c r="CF45" s="247">
        <f>IFERROR(('Sim_MIP_Of_(IxI)'!CF45/'MIP(IxI)_TFEVP'!CF45-1)*100,0)</f>
        <v>-1.2212453270876722E-13</v>
      </c>
      <c r="CG45" s="247">
        <f>IFERROR(('Sim_MIP_Of_(IxI)'!CG45/'MIP(IxI)_TFEVP'!CG45-1)*100,0)</f>
        <v>-1.8873791418627661E-13</v>
      </c>
      <c r="CH45" s="248">
        <f>IFERROR(('Sim_MIP_Of_(IxI)'!CH45/'MIP(IxI)_TFEVP'!CH45-1)*100,0)</f>
        <v>-7.7715611723760958E-14</v>
      </c>
      <c r="CI45" s="279">
        <f>IFERROR(('Sim_MIP_Of_(IxI)'!CI45/'MIP(IxI)_TFEVP'!CI45-1)*100,0)</f>
        <v>-8.8817841970012523E-14</v>
      </c>
    </row>
    <row r="46" spans="1:87" ht="19.5" x14ac:dyDescent="0.25">
      <c r="A46" s="30"/>
      <c r="B46" s="42" t="s">
        <v>37</v>
      </c>
      <c r="C46" s="43" t="s">
        <v>148</v>
      </c>
      <c r="D46" s="246">
        <f>IFERROR(('Sim_MIP_Of_(IxI)'!D46/'MIP(IxI)_TFEVP'!D46-1)*100,0)</f>
        <v>1.3322676295501878E-13</v>
      </c>
      <c r="E46" s="247">
        <f>IFERROR(('Sim_MIP_Of_(IxI)'!E46/'MIP(IxI)_TFEVP'!E46-1)*100,0)</f>
        <v>2.4424906541753444E-13</v>
      </c>
      <c r="F46" s="247">
        <f>IFERROR(('Sim_MIP_Of_(IxI)'!F46/'MIP(IxI)_TFEVP'!F46-1)*100,0)</f>
        <v>2.4424906541753444E-13</v>
      </c>
      <c r="G46" s="247">
        <f>IFERROR(('Sim_MIP_Of_(IxI)'!G46/'MIP(IxI)_TFEVP'!G46-1)*100,0)</f>
        <v>1.1102230246251565E-13</v>
      </c>
      <c r="H46" s="247">
        <f>IFERROR(('Sim_MIP_Of_(IxI)'!H46/'MIP(IxI)_TFEVP'!H46-1)*100,0)</f>
        <v>4.4408920985006262E-13</v>
      </c>
      <c r="I46" s="247">
        <f>IFERROR(('Sim_MIP_Of_(IxI)'!I46/'MIP(IxI)_TFEVP'!I46-1)*100,0)</f>
        <v>-2.6645352591003757E-13</v>
      </c>
      <c r="J46" s="247">
        <f>IFERROR(('Sim_MIP_Of_(IxI)'!J46/'MIP(IxI)_TFEVP'!J46-1)*100,0)</f>
        <v>3.1086244689504383E-13</v>
      </c>
      <c r="K46" s="247">
        <f>IFERROR(('Sim_MIP_Of_(IxI)'!K46/'MIP(IxI)_TFEVP'!K46-1)*100,0)</f>
        <v>2.6645352591003757E-13</v>
      </c>
      <c r="L46" s="247">
        <f>IFERROR(('Sim_MIP_Of_(IxI)'!L46/'MIP(IxI)_TFEVP'!L46-1)*100,0)</f>
        <v>1.1102230246251565E-13</v>
      </c>
      <c r="M46" s="247">
        <f>IFERROR(('Sim_MIP_Of_(IxI)'!M46/'MIP(IxI)_TFEVP'!M46-1)*100,0)</f>
        <v>2.886579864025407E-13</v>
      </c>
      <c r="N46" s="247">
        <f>IFERROR(('Sim_MIP_Of_(IxI)'!N46/'MIP(IxI)_TFEVP'!N46-1)*100,0)</f>
        <v>3.9968028886505635E-13</v>
      </c>
      <c r="O46" s="247">
        <f>IFERROR(('Sim_MIP_Of_(IxI)'!O46/'MIP(IxI)_TFEVP'!O46-1)*100,0)</f>
        <v>3.7747582837255322E-13</v>
      </c>
      <c r="P46" s="247">
        <f>IFERROR(('Sim_MIP_Of_(IxI)'!P46/'MIP(IxI)_TFEVP'!P46-1)*100,0)</f>
        <v>3.7747582837255322E-13</v>
      </c>
      <c r="Q46" s="247">
        <f>IFERROR(('Sim_MIP_Of_(IxI)'!Q46/'MIP(IxI)_TFEVP'!Q46-1)*100,0)</f>
        <v>-1.1102230246251565E-14</v>
      </c>
      <c r="R46" s="247">
        <f>IFERROR(('Sim_MIP_Of_(IxI)'!R46/'MIP(IxI)_TFEVP'!R46-1)*100,0)</f>
        <v>3.5527136788005009E-13</v>
      </c>
      <c r="S46" s="247">
        <f>IFERROR(('Sim_MIP_Of_(IxI)'!S46/'MIP(IxI)_TFEVP'!S46-1)*100,0)</f>
        <v>-3.3306690738754696E-14</v>
      </c>
      <c r="T46" s="247">
        <f>IFERROR(('Sim_MIP_Of_(IxI)'!T46/'MIP(IxI)_TFEVP'!T46-1)*100,0)</f>
        <v>3.7747582837255322E-13</v>
      </c>
      <c r="U46" s="247">
        <f>IFERROR(('Sim_MIP_Of_(IxI)'!U46/'MIP(IxI)_TFEVP'!U46-1)*100,0)</f>
        <v>1.7763568394002505E-13</v>
      </c>
      <c r="V46" s="247">
        <f>IFERROR(('Sim_MIP_Of_(IxI)'!V46/'MIP(IxI)_TFEVP'!V46-1)*100,0)</f>
        <v>4.6629367034256575E-13</v>
      </c>
      <c r="W46" s="247">
        <f>IFERROR(('Sim_MIP_Of_(IxI)'!W46/'MIP(IxI)_TFEVP'!W46-1)*100,0)</f>
        <v>1.3322676295501878E-13</v>
      </c>
      <c r="X46" s="247">
        <f>IFERROR(('Sim_MIP_Of_(IxI)'!X46/'MIP(IxI)_TFEVP'!X46-1)*100,0)</f>
        <v>1.5543122344752192E-13</v>
      </c>
      <c r="Y46" s="247">
        <f>IFERROR(('Sim_MIP_Of_(IxI)'!Y46/'MIP(IxI)_TFEVP'!Y46-1)*100,0)</f>
        <v>4.6629367034256575E-13</v>
      </c>
      <c r="Z46" s="247">
        <f>IFERROR(('Sim_MIP_Of_(IxI)'!Z46/'MIP(IxI)_TFEVP'!Z46-1)*100,0)</f>
        <v>3.7747582837255322E-13</v>
      </c>
      <c r="AA46" s="247">
        <f>IFERROR(('Sim_MIP_Of_(IxI)'!AA46/'MIP(IxI)_TFEVP'!AA46-1)*100,0)</f>
        <v>1.7763568394002505E-13</v>
      </c>
      <c r="AB46" s="247">
        <f>IFERROR(('Sim_MIP_Of_(IxI)'!AB46/'MIP(IxI)_TFEVP'!AB46-1)*100,0)</f>
        <v>2.6645352591003757E-13</v>
      </c>
      <c r="AC46" s="247">
        <f>IFERROR(('Sim_MIP_Of_(IxI)'!AC46/'MIP(IxI)_TFEVP'!AC46-1)*100,0)</f>
        <v>1.7763568394002505E-13</v>
      </c>
      <c r="AD46" s="247">
        <f>IFERROR(('Sim_MIP_Of_(IxI)'!AD46/'MIP(IxI)_TFEVP'!AD46-1)*100,0)</f>
        <v>1.5543122344752192E-13</v>
      </c>
      <c r="AE46" s="247">
        <f>IFERROR(('Sim_MIP_Of_(IxI)'!AE46/'MIP(IxI)_TFEVP'!AE46-1)*100,0)</f>
        <v>-2.1094237467877974E-13</v>
      </c>
      <c r="AF46" s="247">
        <f>IFERROR(('Sim_MIP_Of_(IxI)'!AF46/'MIP(IxI)_TFEVP'!AF46-1)*100,0)</f>
        <v>1.9984014443252818E-13</v>
      </c>
      <c r="AG46" s="247">
        <f>IFERROR(('Sim_MIP_Of_(IxI)'!AG46/'MIP(IxI)_TFEVP'!AG46-1)*100,0)</f>
        <v>6.6613381477509392E-14</v>
      </c>
      <c r="AH46" s="247">
        <f>IFERROR(('Sim_MIP_Of_(IxI)'!AH46/'MIP(IxI)_TFEVP'!AH46-1)*100,0)</f>
        <v>-9.9920072216264089E-14</v>
      </c>
      <c r="AI46" s="247">
        <f>IFERROR(('Sim_MIP_Of_(IxI)'!AI46/'MIP(IxI)_TFEVP'!AI46-1)*100,0)</f>
        <v>1.7763568394002505E-13</v>
      </c>
      <c r="AJ46" s="247">
        <f>IFERROR(('Sim_MIP_Of_(IxI)'!AJ46/'MIP(IxI)_TFEVP'!AJ46-1)*100,0)</f>
        <v>0</v>
      </c>
      <c r="AK46" s="247">
        <f>IFERROR(('Sim_MIP_Of_(IxI)'!AK46/'MIP(IxI)_TFEVP'!AK46-1)*100,0)</f>
        <v>2.4424906541753444E-13</v>
      </c>
      <c r="AL46" s="247">
        <f>IFERROR(('Sim_MIP_Of_(IxI)'!AL46/'MIP(IxI)_TFEVP'!AL46-1)*100,0)</f>
        <v>3.1086244689504383E-13</v>
      </c>
      <c r="AM46" s="247">
        <f>IFERROR(('Sim_MIP_Of_(IxI)'!AM46/'MIP(IxI)_TFEVP'!AM46-1)*100,0)</f>
        <v>-1.5543122344752192E-13</v>
      </c>
      <c r="AN46" s="247">
        <f>IFERROR(('Sim_MIP_Of_(IxI)'!AN46/'MIP(IxI)_TFEVP'!AN46-1)*100,0)</f>
        <v>-1.1102230246251565E-14</v>
      </c>
      <c r="AO46" s="247">
        <f>IFERROR(('Sim_MIP_Of_(IxI)'!AO46/'MIP(IxI)_TFEVP'!AO46-1)*100,0)</f>
        <v>2.886579864025407E-13</v>
      </c>
      <c r="AP46" s="247">
        <f>IFERROR(('Sim_MIP_Of_(IxI)'!AP46/'MIP(IxI)_TFEVP'!AP46-1)*100,0)</f>
        <v>2.2204460492503131E-14</v>
      </c>
      <c r="AQ46" s="247">
        <f>IFERROR(('Sim_MIP_Of_(IxI)'!AQ46/'MIP(IxI)_TFEVP'!AQ46-1)*100,0)</f>
        <v>4.2188474935755949E-13</v>
      </c>
      <c r="AR46" s="247">
        <f>IFERROR(('Sim_MIP_Of_(IxI)'!AR46/'MIP(IxI)_TFEVP'!AR46-1)*100,0)</f>
        <v>4.8849813083506888E-13</v>
      </c>
      <c r="AS46" s="247">
        <f>IFERROR(('Sim_MIP_Of_(IxI)'!AS46/'MIP(IxI)_TFEVP'!AS46-1)*100,0)</f>
        <v>4.4408920985006262E-14</v>
      </c>
      <c r="AT46" s="247">
        <f>IFERROR(('Sim_MIP_Of_(IxI)'!AT46/'MIP(IxI)_TFEVP'!AT46-1)*100,0)</f>
        <v>3.7747582837255322E-13</v>
      </c>
      <c r="AU46" s="247">
        <f>IFERROR(('Sim_MIP_Of_(IxI)'!AU46/'MIP(IxI)_TFEVP'!AU46-1)*100,0)</f>
        <v>3.1086244689504383E-13</v>
      </c>
      <c r="AV46" s="247">
        <f>IFERROR(('Sim_MIP_Of_(IxI)'!AV46/'MIP(IxI)_TFEVP'!AV46-1)*100,0)</f>
        <v>1.9984014443252818E-13</v>
      </c>
      <c r="AW46" s="247">
        <f>IFERROR(('Sim_MIP_Of_(IxI)'!AW46/'MIP(IxI)_TFEVP'!AW46-1)*100,0)</f>
        <v>4.4408920985006262E-14</v>
      </c>
      <c r="AX46" s="247">
        <f>IFERROR(('Sim_MIP_Of_(IxI)'!AX46/'MIP(IxI)_TFEVP'!AX46-1)*100,0)</f>
        <v>-1.3322676295501878E-13</v>
      </c>
      <c r="AY46" s="247">
        <f>IFERROR(('Sim_MIP_Of_(IxI)'!AY46/'MIP(IxI)_TFEVP'!AY46-1)*100,0)</f>
        <v>2.886579864025407E-13</v>
      </c>
      <c r="AZ46" s="247">
        <f>IFERROR(('Sim_MIP_Of_(IxI)'!AZ46/'MIP(IxI)_TFEVP'!AZ46-1)*100,0)</f>
        <v>3.3306690738754696E-13</v>
      </c>
      <c r="BA46" s="247">
        <f>IFERROR(('Sim_MIP_Of_(IxI)'!BA46/'MIP(IxI)_TFEVP'!BA46-1)*100,0)</f>
        <v>1.3322676295501878E-13</v>
      </c>
      <c r="BB46" s="247">
        <f>IFERROR(('Sim_MIP_Of_(IxI)'!BB46/'MIP(IxI)_TFEVP'!BB46-1)*100,0)</f>
        <v>3.7747582837255322E-13</v>
      </c>
      <c r="BC46" s="247">
        <f>IFERROR(('Sim_MIP_Of_(IxI)'!BC46/'MIP(IxI)_TFEVP'!BC46-1)*100,0)</f>
        <v>1.7763568394002505E-13</v>
      </c>
      <c r="BD46" s="247">
        <f>IFERROR(('Sim_MIP_Of_(IxI)'!BD46/'MIP(IxI)_TFEVP'!BD46-1)*100,0)</f>
        <v>4.8849813083506888E-13</v>
      </c>
      <c r="BE46" s="247">
        <f>IFERROR(('Sim_MIP_Of_(IxI)'!BE46/'MIP(IxI)_TFEVP'!BE46-1)*100,0)</f>
        <v>2.2204460492503131E-13</v>
      </c>
      <c r="BF46" s="247">
        <f>IFERROR(('Sim_MIP_Of_(IxI)'!BF46/'MIP(IxI)_TFEVP'!BF46-1)*100,0)</f>
        <v>3.3306690738754696E-13</v>
      </c>
      <c r="BG46" s="247">
        <f>IFERROR(('Sim_MIP_Of_(IxI)'!BG46/'MIP(IxI)_TFEVP'!BG46-1)*100,0)</f>
        <v>3.7747582837255322E-13</v>
      </c>
      <c r="BH46" s="247">
        <f>IFERROR(('Sim_MIP_Of_(IxI)'!BH46/'MIP(IxI)_TFEVP'!BH46-1)*100,0)</f>
        <v>4.4408920985006262E-13</v>
      </c>
      <c r="BI46" s="247">
        <f>IFERROR(('Sim_MIP_Of_(IxI)'!BI46/'MIP(IxI)_TFEVP'!BI46-1)*100,0)</f>
        <v>3.7747582837255322E-13</v>
      </c>
      <c r="BJ46" s="247">
        <f>IFERROR(('Sim_MIP_Of_(IxI)'!BJ46/'MIP(IxI)_TFEVP'!BJ46-1)*100,0)</f>
        <v>3.3306690738754696E-13</v>
      </c>
      <c r="BK46" s="247">
        <f>IFERROR(('Sim_MIP_Of_(IxI)'!BK46/'MIP(IxI)_TFEVP'!BK46-1)*100,0)</f>
        <v>-1.7763568394002505E-13</v>
      </c>
      <c r="BL46" s="247">
        <f>IFERROR(('Sim_MIP_Of_(IxI)'!BL46/'MIP(IxI)_TFEVP'!BL46-1)*100,0)</f>
        <v>2.4424906541753444E-13</v>
      </c>
      <c r="BM46" s="247">
        <f>IFERROR(('Sim_MIP_Of_(IxI)'!BM46/'MIP(IxI)_TFEVP'!BM46-1)*100,0)</f>
        <v>-7.7715611723760958E-14</v>
      </c>
      <c r="BN46" s="247">
        <f>IFERROR(('Sim_MIP_Of_(IxI)'!BN46/'MIP(IxI)_TFEVP'!BN46-1)*100,0)</f>
        <v>1.5543122344752192E-13</v>
      </c>
      <c r="BO46" s="247">
        <f>IFERROR(('Sim_MIP_Of_(IxI)'!BO46/'MIP(IxI)_TFEVP'!BO46-1)*100,0)</f>
        <v>4.4408920985006262E-14</v>
      </c>
      <c r="BP46" s="247">
        <f>IFERROR(('Sim_MIP_Of_(IxI)'!BP46/'MIP(IxI)_TFEVP'!BP46-1)*100,0)</f>
        <v>6.6613381477509392E-14</v>
      </c>
      <c r="BQ46" s="247">
        <f>IFERROR(('Sim_MIP_Of_(IxI)'!BQ46/'MIP(IxI)_TFEVP'!BQ46-1)*100,0)</f>
        <v>6.6613381477509392E-13</v>
      </c>
      <c r="BR46" s="247">
        <f>IFERROR(('Sim_MIP_Of_(IxI)'!BR46/'MIP(IxI)_TFEVP'!BR46-1)*100,0)</f>
        <v>1.3322676295501878E-13</v>
      </c>
      <c r="BS46" s="247">
        <f>IFERROR(('Sim_MIP_Of_(IxI)'!BS46/'MIP(IxI)_TFEVP'!BS46-1)*100,0)</f>
        <v>1.1102230246251565E-13</v>
      </c>
      <c r="BT46" s="247">
        <f>IFERROR(('Sim_MIP_Of_(IxI)'!BT46/'MIP(IxI)_TFEVP'!BT46-1)*100,0)</f>
        <v>1.5543122344752192E-13</v>
      </c>
      <c r="BU46" s="247">
        <f>IFERROR(('Sim_MIP_Of_(IxI)'!BU46/'MIP(IxI)_TFEVP'!BU46-1)*100,0)</f>
        <v>1.3322676295501878E-13</v>
      </c>
      <c r="BV46" s="247">
        <f>IFERROR(('Sim_MIP_Of_(IxI)'!BV46/'MIP(IxI)_TFEVP'!BV46-1)*100,0)</f>
        <v>1.1102230246251565E-13</v>
      </c>
      <c r="BW46" s="247">
        <f>IFERROR(('Sim_MIP_Of_(IxI)'!BW46/'MIP(IxI)_TFEVP'!BW46-1)*100,0)</f>
        <v>-6.6613381477509392E-14</v>
      </c>
      <c r="BX46" s="247">
        <f>IFERROR(('Sim_MIP_Of_(IxI)'!BX46/'MIP(IxI)_TFEVP'!BX46-1)*100,0)</f>
        <v>3.1086244689504383E-13</v>
      </c>
      <c r="BY46" s="247">
        <f>IFERROR(('Sim_MIP_Of_(IxI)'!BY46/'MIP(IxI)_TFEVP'!BY46-1)*100,0)</f>
        <v>1.3322676295501878E-13</v>
      </c>
      <c r="BZ46" s="247">
        <f>IFERROR(('Sim_MIP_Of_(IxI)'!BZ46/'MIP(IxI)_TFEVP'!BZ46-1)*100,0)</f>
        <v>2.4424906541753444E-13</v>
      </c>
      <c r="CA46" s="265">
        <f>IFERROR(('Sim_MIP_Of_(IxI)'!CA46/'MIP(IxI)_TFEVP'!CA46-1)*100,0)</f>
        <v>0</v>
      </c>
      <c r="CB46" s="256">
        <f>IFERROR(('Sim_MIP_Of_(IxI)'!CB46/'MIP(IxI)_TFEVP'!CB46-1)*100,0)</f>
        <v>2.4424906541753444E-13</v>
      </c>
      <c r="CC46" s="246">
        <f>IFERROR(('Sim_MIP_Of_(IxI)'!CC46/'MIP(IxI)_TFEVP'!CC46-1)*100,0)</f>
        <v>5.1070259132757201E-13</v>
      </c>
      <c r="CD46" s="247">
        <f>IFERROR(('Sim_MIP_Of_(IxI)'!CD46/'MIP(IxI)_TFEVP'!CD46-1)*100,0)</f>
        <v>0</v>
      </c>
      <c r="CE46" s="247">
        <f>IFERROR(('Sim_MIP_Of_(IxI)'!CE46/'MIP(IxI)_TFEVP'!CE46-1)*100,0)</f>
        <v>0</v>
      </c>
      <c r="CF46" s="247">
        <f>IFERROR(('Sim_MIP_Of_(IxI)'!CF46/'MIP(IxI)_TFEVP'!CF46-1)*100,0)</f>
        <v>2.2204460492503131E-13</v>
      </c>
      <c r="CG46" s="247">
        <f>IFERROR(('Sim_MIP_Of_(IxI)'!CG46/'MIP(IxI)_TFEVP'!CG46-1)*100,0)</f>
        <v>2.4424906541753444E-13</v>
      </c>
      <c r="CH46" s="248">
        <f>IFERROR(('Sim_MIP_Of_(IxI)'!CH46/'MIP(IxI)_TFEVP'!CH46-1)*100,0)</f>
        <v>2.2204460492503131E-13</v>
      </c>
      <c r="CI46" s="279">
        <f>IFERROR(('Sim_MIP_Of_(IxI)'!CI46/'MIP(IxI)_TFEVP'!CI46-1)*100,0)</f>
        <v>2.4424906541753444E-13</v>
      </c>
    </row>
    <row r="47" spans="1:87" ht="19.5" x14ac:dyDescent="0.25">
      <c r="A47" s="30"/>
      <c r="B47" s="42" t="s">
        <v>38</v>
      </c>
      <c r="C47" s="43" t="s">
        <v>149</v>
      </c>
      <c r="D47" s="246">
        <f>IFERROR(('Sim_MIP_Of_(IxI)'!D47/'MIP(IxI)_TFEVP'!D47-1)*100,0)</f>
        <v>-4.5519144009631418E-13</v>
      </c>
      <c r="E47" s="247">
        <f>IFERROR(('Sim_MIP_Of_(IxI)'!E47/'MIP(IxI)_TFEVP'!E47-1)*100,0)</f>
        <v>-3.4416913763379853E-13</v>
      </c>
      <c r="F47" s="247">
        <f>IFERROR(('Sim_MIP_Of_(IxI)'!F47/'MIP(IxI)_TFEVP'!F47-1)*100,0)</f>
        <v>-2.2204460492503131E-14</v>
      </c>
      <c r="G47" s="247">
        <f>IFERROR(('Sim_MIP_Of_(IxI)'!G47/'MIP(IxI)_TFEVP'!G47-1)*100,0)</f>
        <v>-3.3306690738754696E-14</v>
      </c>
      <c r="H47" s="247">
        <f>IFERROR(('Sim_MIP_Of_(IxI)'!H47/'MIP(IxI)_TFEVP'!H47-1)*100,0)</f>
        <v>-7.7715611723760958E-14</v>
      </c>
      <c r="I47" s="247">
        <f>IFERROR(('Sim_MIP_Of_(IxI)'!I47/'MIP(IxI)_TFEVP'!I47-1)*100,0)</f>
        <v>-3.5527136788005009E-13</v>
      </c>
      <c r="J47" s="247">
        <f>IFERROR(('Sim_MIP_Of_(IxI)'!J47/'MIP(IxI)_TFEVP'!J47-1)*100,0)</f>
        <v>-2.4424906541753444E-13</v>
      </c>
      <c r="K47" s="247">
        <f>IFERROR(('Sim_MIP_Of_(IxI)'!K47/'MIP(IxI)_TFEVP'!K47-1)*100,0)</f>
        <v>-6.7723604502134549E-13</v>
      </c>
      <c r="L47" s="247">
        <f>IFERROR(('Sim_MIP_Of_(IxI)'!L47/'MIP(IxI)_TFEVP'!L47-1)*100,0)</f>
        <v>-2.3314683517128287E-13</v>
      </c>
      <c r="M47" s="247">
        <f>IFERROR(('Sim_MIP_Of_(IxI)'!M47/'MIP(IxI)_TFEVP'!M47-1)*100,0)</f>
        <v>-1.6653345369377348E-13</v>
      </c>
      <c r="N47" s="247">
        <f>IFERROR(('Sim_MIP_Of_(IxI)'!N47/'MIP(IxI)_TFEVP'!N47-1)*100,0)</f>
        <v>2.2204460492503131E-14</v>
      </c>
      <c r="O47" s="247">
        <f>IFERROR(('Sim_MIP_Of_(IxI)'!O47/'MIP(IxI)_TFEVP'!O47-1)*100,0)</f>
        <v>-2.886579864025407E-13</v>
      </c>
      <c r="P47" s="247">
        <f>IFERROR(('Sim_MIP_Of_(IxI)'!P47/'MIP(IxI)_TFEVP'!P47-1)*100,0)</f>
        <v>-3.5527136788005009E-13</v>
      </c>
      <c r="Q47" s="247">
        <f>IFERROR(('Sim_MIP_Of_(IxI)'!Q47/'MIP(IxI)_TFEVP'!Q47-1)*100,0)</f>
        <v>-2.55351295663786E-13</v>
      </c>
      <c r="R47" s="247">
        <f>IFERROR(('Sim_MIP_Of_(IxI)'!R47/'MIP(IxI)_TFEVP'!R47-1)*100,0)</f>
        <v>-1.8873791418627661E-13</v>
      </c>
      <c r="S47" s="247">
        <f>IFERROR(('Sim_MIP_Of_(IxI)'!S47/'MIP(IxI)_TFEVP'!S47-1)*100,0)</f>
        <v>-3.9968028886505635E-13</v>
      </c>
      <c r="T47" s="247">
        <f>IFERROR(('Sim_MIP_Of_(IxI)'!T47/'MIP(IxI)_TFEVP'!T47-1)*100,0)</f>
        <v>-3.1086244689504383E-13</v>
      </c>
      <c r="U47" s="247">
        <f>IFERROR(('Sim_MIP_Of_(IxI)'!U47/'MIP(IxI)_TFEVP'!U47-1)*100,0)</f>
        <v>-2.3314683517128287E-13</v>
      </c>
      <c r="V47" s="247">
        <f>IFERROR(('Sim_MIP_Of_(IxI)'!V47/'MIP(IxI)_TFEVP'!V47-1)*100,0)</f>
        <v>-1.3322676295501878E-13</v>
      </c>
      <c r="W47" s="247">
        <f>IFERROR(('Sim_MIP_Of_(IxI)'!W47/'MIP(IxI)_TFEVP'!W47-1)*100,0)</f>
        <v>-3.6637359812630166E-13</v>
      </c>
      <c r="X47" s="247">
        <f>IFERROR(('Sim_MIP_Of_(IxI)'!X47/'MIP(IxI)_TFEVP'!X47-1)*100,0)</f>
        <v>-4.6629367034256575E-13</v>
      </c>
      <c r="Y47" s="247">
        <f>IFERROR(('Sim_MIP_Of_(IxI)'!Y47/'MIP(IxI)_TFEVP'!Y47-1)*100,0)</f>
        <v>-3.8857805861880479E-13</v>
      </c>
      <c r="Z47" s="247">
        <f>IFERROR(('Sim_MIP_Of_(IxI)'!Z47/'MIP(IxI)_TFEVP'!Z47-1)*100,0)</f>
        <v>-2.55351295663786E-13</v>
      </c>
      <c r="AA47" s="247">
        <f>IFERROR(('Sim_MIP_Of_(IxI)'!AA47/'MIP(IxI)_TFEVP'!AA47-1)*100,0)</f>
        <v>-1.1102230246251565E-14</v>
      </c>
      <c r="AB47" s="247">
        <f>IFERROR(('Sim_MIP_Of_(IxI)'!AB47/'MIP(IxI)_TFEVP'!AB47-1)*100,0)</f>
        <v>-1.8873791418627661E-13</v>
      </c>
      <c r="AC47" s="247">
        <f>IFERROR(('Sim_MIP_Of_(IxI)'!AC47/'MIP(IxI)_TFEVP'!AC47-1)*100,0)</f>
        <v>-3.4416913763379853E-13</v>
      </c>
      <c r="AD47" s="247">
        <f>IFERROR(('Sim_MIP_Of_(IxI)'!AD47/'MIP(IxI)_TFEVP'!AD47-1)*100,0)</f>
        <v>-2.9976021664879227E-13</v>
      </c>
      <c r="AE47" s="247">
        <f>IFERROR(('Sim_MIP_Of_(IxI)'!AE47/'MIP(IxI)_TFEVP'!AE47-1)*100,0)</f>
        <v>-2.3314683517128287E-13</v>
      </c>
      <c r="AF47" s="247">
        <f>IFERROR(('Sim_MIP_Of_(IxI)'!AF47/'MIP(IxI)_TFEVP'!AF47-1)*100,0)</f>
        <v>-2.7755575615628914E-13</v>
      </c>
      <c r="AG47" s="247">
        <f>IFERROR(('Sim_MIP_Of_(IxI)'!AG47/'MIP(IxI)_TFEVP'!AG47-1)*100,0)</f>
        <v>-2.7755575615628914E-13</v>
      </c>
      <c r="AH47" s="247">
        <f>IFERROR(('Sim_MIP_Of_(IxI)'!AH47/'MIP(IxI)_TFEVP'!AH47-1)*100,0)</f>
        <v>-4.4408920985006262E-13</v>
      </c>
      <c r="AI47" s="247">
        <f>IFERROR(('Sim_MIP_Of_(IxI)'!AI47/'MIP(IxI)_TFEVP'!AI47-1)*100,0)</f>
        <v>-3.3306690738754696E-13</v>
      </c>
      <c r="AJ47" s="247">
        <f>IFERROR(('Sim_MIP_Of_(IxI)'!AJ47/'MIP(IxI)_TFEVP'!AJ47-1)*100,0)</f>
        <v>0</v>
      </c>
      <c r="AK47" s="247">
        <f>IFERROR(('Sim_MIP_Of_(IxI)'!AK47/'MIP(IxI)_TFEVP'!AK47-1)*100,0)</f>
        <v>-4.3298697960381105E-13</v>
      </c>
      <c r="AL47" s="247">
        <f>IFERROR(('Sim_MIP_Of_(IxI)'!AL47/'MIP(IxI)_TFEVP'!AL47-1)*100,0)</f>
        <v>-4.8849813083506888E-13</v>
      </c>
      <c r="AM47" s="247">
        <f>IFERROR(('Sim_MIP_Of_(IxI)'!AM47/'MIP(IxI)_TFEVP'!AM47-1)*100,0)</f>
        <v>-2.886579864025407E-13</v>
      </c>
      <c r="AN47" s="247">
        <f>IFERROR(('Sim_MIP_Of_(IxI)'!AN47/'MIP(IxI)_TFEVP'!AN47-1)*100,0)</f>
        <v>8.8817841970012523E-14</v>
      </c>
      <c r="AO47" s="247">
        <f>IFERROR(('Sim_MIP_Of_(IxI)'!AO47/'MIP(IxI)_TFEVP'!AO47-1)*100,0)</f>
        <v>-1.6653345369377348E-13</v>
      </c>
      <c r="AP47" s="247">
        <f>IFERROR(('Sim_MIP_Of_(IxI)'!AP47/'MIP(IxI)_TFEVP'!AP47-1)*100,0)</f>
        <v>-3.3306690738754696E-13</v>
      </c>
      <c r="AQ47" s="247">
        <f>IFERROR(('Sim_MIP_Of_(IxI)'!AQ47/'MIP(IxI)_TFEVP'!AQ47-1)*100,0)</f>
        <v>-3.6637359812630166E-13</v>
      </c>
      <c r="AR47" s="247">
        <f>IFERROR(('Sim_MIP_Of_(IxI)'!AR47/'MIP(IxI)_TFEVP'!AR47-1)*100,0)</f>
        <v>-2.7755575615628914E-13</v>
      </c>
      <c r="AS47" s="247">
        <f>IFERROR(('Sim_MIP_Of_(IxI)'!AS47/'MIP(IxI)_TFEVP'!AS47-1)*100,0)</f>
        <v>-3.5527136788005009E-13</v>
      </c>
      <c r="AT47" s="247">
        <f>IFERROR(('Sim_MIP_Of_(IxI)'!AT47/'MIP(IxI)_TFEVP'!AT47-1)*100,0)</f>
        <v>-3.1086244689504383E-13</v>
      </c>
      <c r="AU47" s="247">
        <f>IFERROR(('Sim_MIP_Of_(IxI)'!AU47/'MIP(IxI)_TFEVP'!AU47-1)*100,0)</f>
        <v>-9.9920072216264089E-14</v>
      </c>
      <c r="AV47" s="247">
        <f>IFERROR(('Sim_MIP_Of_(IxI)'!AV47/'MIP(IxI)_TFEVP'!AV47-1)*100,0)</f>
        <v>-3.7747582837255322E-13</v>
      </c>
      <c r="AW47" s="247">
        <f>IFERROR(('Sim_MIP_Of_(IxI)'!AW47/'MIP(IxI)_TFEVP'!AW47-1)*100,0)</f>
        <v>-5.3290705182007514E-13</v>
      </c>
      <c r="AX47" s="247">
        <f>IFERROR(('Sim_MIP_Of_(IxI)'!AX47/'MIP(IxI)_TFEVP'!AX47-1)*100,0)</f>
        <v>-3.7747582837255322E-13</v>
      </c>
      <c r="AY47" s="247">
        <f>IFERROR(('Sim_MIP_Of_(IxI)'!AY47/'MIP(IxI)_TFEVP'!AY47-1)*100,0)</f>
        <v>-2.3314683517128287E-13</v>
      </c>
      <c r="AZ47" s="247">
        <f>IFERROR(('Sim_MIP_Of_(IxI)'!AZ47/'MIP(IxI)_TFEVP'!AZ47-1)*100,0)</f>
        <v>-3.4416913763379853E-13</v>
      </c>
      <c r="BA47" s="247">
        <f>IFERROR(('Sim_MIP_Of_(IxI)'!BA47/'MIP(IxI)_TFEVP'!BA47-1)*100,0)</f>
        <v>-2.7755575615628914E-13</v>
      </c>
      <c r="BB47" s="247">
        <f>IFERROR(('Sim_MIP_Of_(IxI)'!BB47/'MIP(IxI)_TFEVP'!BB47-1)*100,0)</f>
        <v>-2.4424906541753444E-13</v>
      </c>
      <c r="BC47" s="247">
        <f>IFERROR(('Sim_MIP_Of_(IxI)'!BC47/'MIP(IxI)_TFEVP'!BC47-1)*100,0)</f>
        <v>-2.886579864025407E-13</v>
      </c>
      <c r="BD47" s="247">
        <f>IFERROR(('Sim_MIP_Of_(IxI)'!BD47/'MIP(IxI)_TFEVP'!BD47-1)*100,0)</f>
        <v>-1.5543122344752192E-13</v>
      </c>
      <c r="BE47" s="247">
        <f>IFERROR(('Sim_MIP_Of_(IxI)'!BE47/'MIP(IxI)_TFEVP'!BE47-1)*100,0)</f>
        <v>-3.5527136788005009E-13</v>
      </c>
      <c r="BF47" s="247">
        <f>IFERROR(('Sim_MIP_Of_(IxI)'!BF47/'MIP(IxI)_TFEVP'!BF47-1)*100,0)</f>
        <v>-1.3322676295501878E-13</v>
      </c>
      <c r="BG47" s="247">
        <f>IFERROR(('Sim_MIP_Of_(IxI)'!BG47/'MIP(IxI)_TFEVP'!BG47-1)*100,0)</f>
        <v>-3.7747582837255322E-13</v>
      </c>
      <c r="BH47" s="247">
        <f>IFERROR(('Sim_MIP_Of_(IxI)'!BH47/'MIP(IxI)_TFEVP'!BH47-1)*100,0)</f>
        <v>-3.5527136788005009E-13</v>
      </c>
      <c r="BI47" s="247">
        <f>IFERROR(('Sim_MIP_Of_(IxI)'!BI47/'MIP(IxI)_TFEVP'!BI47-1)*100,0)</f>
        <v>-4.2188474935755949E-13</v>
      </c>
      <c r="BJ47" s="247">
        <f>IFERROR(('Sim_MIP_Of_(IxI)'!BJ47/'MIP(IxI)_TFEVP'!BJ47-1)*100,0)</f>
        <v>-2.2204460492503131E-14</v>
      </c>
      <c r="BK47" s="247">
        <f>IFERROR(('Sim_MIP_Of_(IxI)'!BK47/'MIP(IxI)_TFEVP'!BK47-1)*100,0)</f>
        <v>-2.2204460492503131E-14</v>
      </c>
      <c r="BL47" s="247">
        <f>IFERROR(('Sim_MIP_Of_(IxI)'!BL47/'MIP(IxI)_TFEVP'!BL47-1)*100,0)</f>
        <v>-2.886579864025407E-13</v>
      </c>
      <c r="BM47" s="247">
        <f>IFERROR(('Sim_MIP_Of_(IxI)'!BM47/'MIP(IxI)_TFEVP'!BM47-1)*100,0)</f>
        <v>-7.7715611723760958E-14</v>
      </c>
      <c r="BN47" s="247">
        <f>IFERROR(('Sim_MIP_Of_(IxI)'!BN47/'MIP(IxI)_TFEVP'!BN47-1)*100,0)</f>
        <v>-2.4424906541753444E-13</v>
      </c>
      <c r="BO47" s="247">
        <f>IFERROR(('Sim_MIP_Of_(IxI)'!BO47/'MIP(IxI)_TFEVP'!BO47-1)*100,0)</f>
        <v>-7.8825834748386114E-13</v>
      </c>
      <c r="BP47" s="247">
        <f>IFERROR(('Sim_MIP_Of_(IxI)'!BP47/'MIP(IxI)_TFEVP'!BP47-1)*100,0)</f>
        <v>-3.5527136788005009E-13</v>
      </c>
      <c r="BQ47" s="247">
        <f>IFERROR(('Sim_MIP_Of_(IxI)'!BQ47/'MIP(IxI)_TFEVP'!BQ47-1)*100,0)</f>
        <v>-3.6637359812630166E-13</v>
      </c>
      <c r="BR47" s="247">
        <f>IFERROR(('Sim_MIP_Of_(IxI)'!BR47/'MIP(IxI)_TFEVP'!BR47-1)*100,0)</f>
        <v>-7.7715611723760958E-14</v>
      </c>
      <c r="BS47" s="247">
        <f>IFERROR(('Sim_MIP_Of_(IxI)'!BS47/'MIP(IxI)_TFEVP'!BS47-1)*100,0)</f>
        <v>-6.4392935428259079E-13</v>
      </c>
      <c r="BT47" s="247">
        <f>IFERROR(('Sim_MIP_Of_(IxI)'!BT47/'MIP(IxI)_TFEVP'!BT47-1)*100,0)</f>
        <v>-4.4408920985006262E-14</v>
      </c>
      <c r="BU47" s="247">
        <f>IFERROR(('Sim_MIP_Of_(IxI)'!BU47/'MIP(IxI)_TFEVP'!BU47-1)*100,0)</f>
        <v>-4.6629367034256575E-13</v>
      </c>
      <c r="BV47" s="247">
        <f>IFERROR(('Sim_MIP_Of_(IxI)'!BV47/'MIP(IxI)_TFEVP'!BV47-1)*100,0)</f>
        <v>-3.6637359812630166E-13</v>
      </c>
      <c r="BW47" s="247">
        <f>IFERROR(('Sim_MIP_Of_(IxI)'!BW47/'MIP(IxI)_TFEVP'!BW47-1)*100,0)</f>
        <v>-5.1070259132757201E-13</v>
      </c>
      <c r="BX47" s="247">
        <f>IFERROR(('Sim_MIP_Of_(IxI)'!BX47/'MIP(IxI)_TFEVP'!BX47-1)*100,0)</f>
        <v>-2.4424906541753444E-13</v>
      </c>
      <c r="BY47" s="247">
        <f>IFERROR(('Sim_MIP_Of_(IxI)'!BY47/'MIP(IxI)_TFEVP'!BY47-1)*100,0)</f>
        <v>-2.55351295663786E-13</v>
      </c>
      <c r="BZ47" s="247">
        <f>IFERROR(('Sim_MIP_Of_(IxI)'!BZ47/'MIP(IxI)_TFEVP'!BZ47-1)*100,0)</f>
        <v>-1.4432899320127035E-13</v>
      </c>
      <c r="CA47" s="265">
        <f>IFERROR(('Sim_MIP_Of_(IxI)'!CA47/'MIP(IxI)_TFEVP'!CA47-1)*100,0)</f>
        <v>0</v>
      </c>
      <c r="CB47" s="256">
        <f>IFERROR(('Sim_MIP_Of_(IxI)'!CB47/'MIP(IxI)_TFEVP'!CB47-1)*100,0)</f>
        <v>-2.3314683517128287E-13</v>
      </c>
      <c r="CC47" s="246">
        <f>IFERROR(('Sim_MIP_Of_(IxI)'!CC47/'MIP(IxI)_TFEVP'!CC47-1)*100,0)</f>
        <v>-3.4416913763379853E-13</v>
      </c>
      <c r="CD47" s="247">
        <f>IFERROR(('Sim_MIP_Of_(IxI)'!CD47/'MIP(IxI)_TFEVP'!CD47-1)*100,0)</f>
        <v>0</v>
      </c>
      <c r="CE47" s="247">
        <f>IFERROR(('Sim_MIP_Of_(IxI)'!CE47/'MIP(IxI)_TFEVP'!CE47-1)*100,0)</f>
        <v>0</v>
      </c>
      <c r="CF47" s="247">
        <f>IFERROR(('Sim_MIP_Of_(IxI)'!CF47/'MIP(IxI)_TFEVP'!CF47-1)*100,0)</f>
        <v>-4.5519144009631418E-13</v>
      </c>
      <c r="CG47" s="247">
        <f>IFERROR(('Sim_MIP_Of_(IxI)'!CG47/'MIP(IxI)_TFEVP'!CG47-1)*100,0)</f>
        <v>-2.2204460492503131E-13</v>
      </c>
      <c r="CH47" s="248">
        <f>IFERROR(('Sim_MIP_Of_(IxI)'!CH47/'MIP(IxI)_TFEVP'!CH47-1)*100,0)</f>
        <v>4.4408920985006262E-14</v>
      </c>
      <c r="CI47" s="279">
        <f>IFERROR(('Sim_MIP_Of_(IxI)'!CI47/'MIP(IxI)_TFEVP'!CI47-1)*100,0)</f>
        <v>-1.8873791418627661E-13</v>
      </c>
    </row>
    <row r="48" spans="1:87" ht="19.5" x14ac:dyDescent="0.25">
      <c r="A48" s="30"/>
      <c r="B48" s="42" t="s">
        <v>39</v>
      </c>
      <c r="C48" s="43" t="s">
        <v>150</v>
      </c>
      <c r="D48" s="246">
        <f>IFERROR(('Sim_MIP_Of_(IxI)'!D48/'MIP(IxI)_TFEVP'!D48-1)*100,0)</f>
        <v>2.2204460492503131E-14</v>
      </c>
      <c r="E48" s="247">
        <f>IFERROR(('Sim_MIP_Of_(IxI)'!E48/'MIP(IxI)_TFEVP'!E48-1)*100,0)</f>
        <v>-3.3306690738754696E-14</v>
      </c>
      <c r="F48" s="247">
        <f>IFERROR(('Sim_MIP_Of_(IxI)'!F48/'MIP(IxI)_TFEVP'!F48-1)*100,0)</f>
        <v>6.6613381477509392E-14</v>
      </c>
      <c r="G48" s="247">
        <f>IFERROR(('Sim_MIP_Of_(IxI)'!G48/'MIP(IxI)_TFEVP'!G48-1)*100,0)</f>
        <v>3.9968028886505635E-13</v>
      </c>
      <c r="H48" s="247">
        <f>IFERROR(('Sim_MIP_Of_(IxI)'!H48/'MIP(IxI)_TFEVP'!H48-1)*100,0)</f>
        <v>1.5543122344752192E-13</v>
      </c>
      <c r="I48" s="247">
        <f>IFERROR(('Sim_MIP_Of_(IxI)'!I48/'MIP(IxI)_TFEVP'!I48-1)*100,0)</f>
        <v>5.5511151231257827E-13</v>
      </c>
      <c r="J48" s="247">
        <f>IFERROR(('Sim_MIP_Of_(IxI)'!J48/'MIP(IxI)_TFEVP'!J48-1)*100,0)</f>
        <v>2.4424906541753444E-13</v>
      </c>
      <c r="K48" s="247">
        <f>IFERROR(('Sim_MIP_Of_(IxI)'!K48/'MIP(IxI)_TFEVP'!K48-1)*100,0)</f>
        <v>1.7763568394002505E-13</v>
      </c>
      <c r="L48" s="247">
        <f>IFERROR(('Sim_MIP_Of_(IxI)'!L48/'MIP(IxI)_TFEVP'!L48-1)*100,0)</f>
        <v>3.1086244689504383E-13</v>
      </c>
      <c r="M48" s="247">
        <f>IFERROR(('Sim_MIP_Of_(IxI)'!M48/'MIP(IxI)_TFEVP'!M48-1)*100,0)</f>
        <v>2.4424906541753444E-13</v>
      </c>
      <c r="N48" s="247">
        <f>IFERROR(('Sim_MIP_Of_(IxI)'!N48/'MIP(IxI)_TFEVP'!N48-1)*100,0)</f>
        <v>-1.6653345369377348E-13</v>
      </c>
      <c r="O48" s="247">
        <f>IFERROR(('Sim_MIP_Of_(IxI)'!O48/'MIP(IxI)_TFEVP'!O48-1)*100,0)</f>
        <v>3.5527136788005009E-13</v>
      </c>
      <c r="P48" s="247">
        <f>IFERROR(('Sim_MIP_Of_(IxI)'!P48/'MIP(IxI)_TFEVP'!P48-1)*100,0)</f>
        <v>0</v>
      </c>
      <c r="Q48" s="247">
        <f>IFERROR(('Sim_MIP_Of_(IxI)'!Q48/'MIP(IxI)_TFEVP'!Q48-1)*100,0)</f>
        <v>1.1102230246251565E-13</v>
      </c>
      <c r="R48" s="247">
        <f>IFERROR(('Sim_MIP_Of_(IxI)'!R48/'MIP(IxI)_TFEVP'!R48-1)*100,0)</f>
        <v>1.1102230246251565E-13</v>
      </c>
      <c r="S48" s="247">
        <f>IFERROR(('Sim_MIP_Of_(IxI)'!S48/'MIP(IxI)_TFEVP'!S48-1)*100,0)</f>
        <v>2.4424906541753444E-13</v>
      </c>
      <c r="T48" s="247">
        <f>IFERROR(('Sim_MIP_Of_(IxI)'!T48/'MIP(IxI)_TFEVP'!T48-1)*100,0)</f>
        <v>-3.3306690738754696E-14</v>
      </c>
      <c r="U48" s="247">
        <f>IFERROR(('Sim_MIP_Of_(IxI)'!U48/'MIP(IxI)_TFEVP'!U48-1)*100,0)</f>
        <v>1.7763568394002505E-13</v>
      </c>
      <c r="V48" s="247">
        <f>IFERROR(('Sim_MIP_Of_(IxI)'!V48/'MIP(IxI)_TFEVP'!V48-1)*100,0)</f>
        <v>1.7763568394002505E-13</v>
      </c>
      <c r="W48" s="247">
        <f>IFERROR(('Sim_MIP_Of_(IxI)'!W48/'MIP(IxI)_TFEVP'!W48-1)*100,0)</f>
        <v>-2.1094237467877974E-13</v>
      </c>
      <c r="X48" s="247">
        <f>IFERROR(('Sim_MIP_Of_(IxI)'!X48/'MIP(IxI)_TFEVP'!X48-1)*100,0)</f>
        <v>-6.6613381477509392E-14</v>
      </c>
      <c r="Y48" s="247">
        <f>IFERROR(('Sim_MIP_Of_(IxI)'!Y48/'MIP(IxI)_TFEVP'!Y48-1)*100,0)</f>
        <v>3.3306690738754696E-13</v>
      </c>
      <c r="Z48" s="247">
        <f>IFERROR(('Sim_MIP_Of_(IxI)'!Z48/'MIP(IxI)_TFEVP'!Z48-1)*100,0)</f>
        <v>1.1102230246251565E-13</v>
      </c>
      <c r="AA48" s="247">
        <f>IFERROR(('Sim_MIP_Of_(IxI)'!AA48/'MIP(IxI)_TFEVP'!AA48-1)*100,0)</f>
        <v>2.2204460492503131E-13</v>
      </c>
      <c r="AB48" s="247">
        <f>IFERROR(('Sim_MIP_Of_(IxI)'!AB48/'MIP(IxI)_TFEVP'!AB48-1)*100,0)</f>
        <v>2.2204460492503131E-14</v>
      </c>
      <c r="AC48" s="247">
        <f>IFERROR(('Sim_MIP_Of_(IxI)'!AC48/'MIP(IxI)_TFEVP'!AC48-1)*100,0)</f>
        <v>3.5527136788005009E-13</v>
      </c>
      <c r="AD48" s="247">
        <f>IFERROR(('Sim_MIP_Of_(IxI)'!AD48/'MIP(IxI)_TFEVP'!AD48-1)*100,0)</f>
        <v>2.6645352591003757E-13</v>
      </c>
      <c r="AE48" s="247">
        <f>IFERROR(('Sim_MIP_Of_(IxI)'!AE48/'MIP(IxI)_TFEVP'!AE48-1)*100,0)</f>
        <v>-2.2204460492503131E-14</v>
      </c>
      <c r="AF48" s="247">
        <f>IFERROR(('Sim_MIP_Of_(IxI)'!AF48/'MIP(IxI)_TFEVP'!AF48-1)*100,0)</f>
        <v>4.4408920985006262E-14</v>
      </c>
      <c r="AG48" s="247">
        <f>IFERROR(('Sim_MIP_Of_(IxI)'!AG48/'MIP(IxI)_TFEVP'!AG48-1)*100,0)</f>
        <v>1.7763568394002505E-13</v>
      </c>
      <c r="AH48" s="247">
        <f>IFERROR(('Sim_MIP_Of_(IxI)'!AH48/'MIP(IxI)_TFEVP'!AH48-1)*100,0)</f>
        <v>8.8817841970012523E-14</v>
      </c>
      <c r="AI48" s="247">
        <f>IFERROR(('Sim_MIP_Of_(IxI)'!AI48/'MIP(IxI)_TFEVP'!AI48-1)*100,0)</f>
        <v>-7.7715611723760958E-14</v>
      </c>
      <c r="AJ48" s="247">
        <f>IFERROR(('Sim_MIP_Of_(IxI)'!AJ48/'MIP(IxI)_TFEVP'!AJ48-1)*100,0)</f>
        <v>0</v>
      </c>
      <c r="AK48" s="247">
        <f>IFERROR(('Sim_MIP_Of_(IxI)'!AK48/'MIP(IxI)_TFEVP'!AK48-1)*100,0)</f>
        <v>3.3306690738754696E-13</v>
      </c>
      <c r="AL48" s="247">
        <f>IFERROR(('Sim_MIP_Of_(IxI)'!AL48/'MIP(IxI)_TFEVP'!AL48-1)*100,0)</f>
        <v>2.6645352591003757E-13</v>
      </c>
      <c r="AM48" s="247">
        <f>IFERROR(('Sim_MIP_Of_(IxI)'!AM48/'MIP(IxI)_TFEVP'!AM48-1)*100,0)</f>
        <v>-1.3322676295501878E-13</v>
      </c>
      <c r="AN48" s="247">
        <f>IFERROR(('Sim_MIP_Of_(IxI)'!AN48/'MIP(IxI)_TFEVP'!AN48-1)*100,0)</f>
        <v>-1.1102230246251565E-14</v>
      </c>
      <c r="AO48" s="247">
        <f>IFERROR(('Sim_MIP_Of_(IxI)'!AO48/'MIP(IxI)_TFEVP'!AO48-1)*100,0)</f>
        <v>8.8817841970012523E-14</v>
      </c>
      <c r="AP48" s="247">
        <f>IFERROR(('Sim_MIP_Of_(IxI)'!AP48/'MIP(IxI)_TFEVP'!AP48-1)*100,0)</f>
        <v>1.3322676295501878E-13</v>
      </c>
      <c r="AQ48" s="247">
        <f>IFERROR(('Sim_MIP_Of_(IxI)'!AQ48/'MIP(IxI)_TFEVP'!AQ48-1)*100,0)</f>
        <v>-1.7763568394002505E-13</v>
      </c>
      <c r="AR48" s="247">
        <f>IFERROR(('Sim_MIP_Of_(IxI)'!AR48/'MIP(IxI)_TFEVP'!AR48-1)*100,0)</f>
        <v>-1.2212453270876722E-13</v>
      </c>
      <c r="AS48" s="247">
        <f>IFERROR(('Sim_MIP_Of_(IxI)'!AS48/'MIP(IxI)_TFEVP'!AS48-1)*100,0)</f>
        <v>2.886579864025407E-13</v>
      </c>
      <c r="AT48" s="247">
        <f>IFERROR(('Sim_MIP_Of_(IxI)'!AT48/'MIP(IxI)_TFEVP'!AT48-1)*100,0)</f>
        <v>8.8817841970012523E-14</v>
      </c>
      <c r="AU48" s="247">
        <f>IFERROR(('Sim_MIP_Of_(IxI)'!AU48/'MIP(IxI)_TFEVP'!AU48-1)*100,0)</f>
        <v>3.3306690738754696E-13</v>
      </c>
      <c r="AV48" s="247">
        <f>IFERROR(('Sim_MIP_Of_(IxI)'!AV48/'MIP(IxI)_TFEVP'!AV48-1)*100,0)</f>
        <v>-4.4408920985006262E-14</v>
      </c>
      <c r="AW48" s="247">
        <f>IFERROR(('Sim_MIP_Of_(IxI)'!AW48/'MIP(IxI)_TFEVP'!AW48-1)*100,0)</f>
        <v>4.4408920985006262E-14</v>
      </c>
      <c r="AX48" s="247">
        <f>IFERROR(('Sim_MIP_Of_(IxI)'!AX48/'MIP(IxI)_TFEVP'!AX48-1)*100,0)</f>
        <v>2.886579864025407E-13</v>
      </c>
      <c r="AY48" s="247">
        <f>IFERROR(('Sim_MIP_Of_(IxI)'!AY48/'MIP(IxI)_TFEVP'!AY48-1)*100,0)</f>
        <v>3.1086244689504383E-13</v>
      </c>
      <c r="AZ48" s="247">
        <f>IFERROR(('Sim_MIP_Of_(IxI)'!AZ48/'MIP(IxI)_TFEVP'!AZ48-1)*100,0)</f>
        <v>8.8817841970012523E-14</v>
      </c>
      <c r="BA48" s="247">
        <f>IFERROR(('Sim_MIP_Of_(IxI)'!BA48/'MIP(IxI)_TFEVP'!BA48-1)*100,0)</f>
        <v>2.2204460492503131E-13</v>
      </c>
      <c r="BB48" s="247">
        <f>IFERROR(('Sim_MIP_Of_(IxI)'!BB48/'MIP(IxI)_TFEVP'!BB48-1)*100,0)</f>
        <v>2.6645352591003757E-13</v>
      </c>
      <c r="BC48" s="247">
        <f>IFERROR(('Sim_MIP_Of_(IxI)'!BC48/'MIP(IxI)_TFEVP'!BC48-1)*100,0)</f>
        <v>3.5527136788005009E-13</v>
      </c>
      <c r="BD48" s="247">
        <f>IFERROR(('Sim_MIP_Of_(IxI)'!BD48/'MIP(IxI)_TFEVP'!BD48-1)*100,0)</f>
        <v>-1.7763568394002505E-13</v>
      </c>
      <c r="BE48" s="247">
        <f>IFERROR(('Sim_MIP_Of_(IxI)'!BE48/'MIP(IxI)_TFEVP'!BE48-1)*100,0)</f>
        <v>1.3322676295501878E-13</v>
      </c>
      <c r="BF48" s="247">
        <f>IFERROR(('Sim_MIP_Of_(IxI)'!BF48/'MIP(IxI)_TFEVP'!BF48-1)*100,0)</f>
        <v>1.1102230246251565E-13</v>
      </c>
      <c r="BG48" s="247">
        <f>IFERROR(('Sim_MIP_Of_(IxI)'!BG48/'MIP(IxI)_TFEVP'!BG48-1)*100,0)</f>
        <v>-8.8817841970012523E-14</v>
      </c>
      <c r="BH48" s="247">
        <f>IFERROR(('Sim_MIP_Of_(IxI)'!BH48/'MIP(IxI)_TFEVP'!BH48-1)*100,0)</f>
        <v>1.9984014443252818E-13</v>
      </c>
      <c r="BI48" s="247">
        <f>IFERROR(('Sim_MIP_Of_(IxI)'!BI48/'MIP(IxI)_TFEVP'!BI48-1)*100,0)</f>
        <v>6.6613381477509392E-14</v>
      </c>
      <c r="BJ48" s="247">
        <f>IFERROR(('Sim_MIP_Of_(IxI)'!BJ48/'MIP(IxI)_TFEVP'!BJ48-1)*100,0)</f>
        <v>1.7763568394002505E-13</v>
      </c>
      <c r="BK48" s="247">
        <f>IFERROR(('Sim_MIP_Of_(IxI)'!BK48/'MIP(IxI)_TFEVP'!BK48-1)*100,0)</f>
        <v>3.5527136788005009E-13</v>
      </c>
      <c r="BL48" s="247">
        <f>IFERROR(('Sim_MIP_Of_(IxI)'!BL48/'MIP(IxI)_TFEVP'!BL48-1)*100,0)</f>
        <v>-8.8817841970012523E-14</v>
      </c>
      <c r="BM48" s="247">
        <f>IFERROR(('Sim_MIP_Of_(IxI)'!BM48/'MIP(IxI)_TFEVP'!BM48-1)*100,0)</f>
        <v>6.6613381477509392E-14</v>
      </c>
      <c r="BN48" s="247">
        <f>IFERROR(('Sim_MIP_Of_(IxI)'!BN48/'MIP(IxI)_TFEVP'!BN48-1)*100,0)</f>
        <v>4.8849813083506888E-13</v>
      </c>
      <c r="BO48" s="247">
        <f>IFERROR(('Sim_MIP_Of_(IxI)'!BO48/'MIP(IxI)_TFEVP'!BO48-1)*100,0)</f>
        <v>8.8817841970012523E-14</v>
      </c>
      <c r="BP48" s="247">
        <f>IFERROR(('Sim_MIP_Of_(IxI)'!BP48/'MIP(IxI)_TFEVP'!BP48-1)*100,0)</f>
        <v>6.6613381477509392E-14</v>
      </c>
      <c r="BQ48" s="247">
        <f>IFERROR(('Sim_MIP_Of_(IxI)'!BQ48/'MIP(IxI)_TFEVP'!BQ48-1)*100,0)</f>
        <v>2.2204460492503131E-14</v>
      </c>
      <c r="BR48" s="247">
        <f>IFERROR(('Sim_MIP_Of_(IxI)'!BR48/'MIP(IxI)_TFEVP'!BR48-1)*100,0)</f>
        <v>2.2204460492503131E-14</v>
      </c>
      <c r="BS48" s="247">
        <f>IFERROR(('Sim_MIP_Of_(IxI)'!BS48/'MIP(IxI)_TFEVP'!BS48-1)*100,0)</f>
        <v>1.7763568394002505E-13</v>
      </c>
      <c r="BT48" s="247">
        <f>IFERROR(('Sim_MIP_Of_(IxI)'!BT48/'MIP(IxI)_TFEVP'!BT48-1)*100,0)</f>
        <v>2.886579864025407E-13</v>
      </c>
      <c r="BU48" s="247">
        <f>IFERROR(('Sim_MIP_Of_(IxI)'!BU48/'MIP(IxI)_TFEVP'!BU48-1)*100,0)</f>
        <v>8.8817841970012523E-14</v>
      </c>
      <c r="BV48" s="247">
        <f>IFERROR(('Sim_MIP_Of_(IxI)'!BV48/'MIP(IxI)_TFEVP'!BV48-1)*100,0)</f>
        <v>2.2204460492503131E-13</v>
      </c>
      <c r="BW48" s="247">
        <f>IFERROR(('Sim_MIP_Of_(IxI)'!BW48/'MIP(IxI)_TFEVP'!BW48-1)*100,0)</f>
        <v>-3.3306690738754696E-14</v>
      </c>
      <c r="BX48" s="247">
        <f>IFERROR(('Sim_MIP_Of_(IxI)'!BX48/'MIP(IxI)_TFEVP'!BX48-1)*100,0)</f>
        <v>2.2204460492503131E-13</v>
      </c>
      <c r="BY48" s="247">
        <f>IFERROR(('Sim_MIP_Of_(IxI)'!BY48/'MIP(IxI)_TFEVP'!BY48-1)*100,0)</f>
        <v>-8.8817841970012523E-14</v>
      </c>
      <c r="BZ48" s="247">
        <f>IFERROR(('Sim_MIP_Of_(IxI)'!BZ48/'MIP(IxI)_TFEVP'!BZ48-1)*100,0)</f>
        <v>1.7763568394002505E-13</v>
      </c>
      <c r="CA48" s="265">
        <f>IFERROR(('Sim_MIP_Of_(IxI)'!CA48/'MIP(IxI)_TFEVP'!CA48-1)*100,0)</f>
        <v>0</v>
      </c>
      <c r="CB48" s="256">
        <f>IFERROR(('Sim_MIP_Of_(IxI)'!CB48/'MIP(IxI)_TFEVP'!CB48-1)*100,0)</f>
        <v>2.6645352591003757E-13</v>
      </c>
      <c r="CC48" s="246">
        <f>IFERROR(('Sim_MIP_Of_(IxI)'!CC48/'MIP(IxI)_TFEVP'!CC48-1)*100,0)</f>
        <v>3.3306690738754696E-13</v>
      </c>
      <c r="CD48" s="247">
        <f>IFERROR(('Sim_MIP_Of_(IxI)'!CD48/'MIP(IxI)_TFEVP'!CD48-1)*100,0)</f>
        <v>0</v>
      </c>
      <c r="CE48" s="247">
        <f>IFERROR(('Sim_MIP_Of_(IxI)'!CE48/'MIP(IxI)_TFEVP'!CE48-1)*100,0)</f>
        <v>0</v>
      </c>
      <c r="CF48" s="247">
        <f>IFERROR(('Sim_MIP_Of_(IxI)'!CF48/'MIP(IxI)_TFEVP'!CF48-1)*100,0)</f>
        <v>0</v>
      </c>
      <c r="CG48" s="247">
        <f>IFERROR(('Sim_MIP_Of_(IxI)'!CG48/'MIP(IxI)_TFEVP'!CG48-1)*100,0)</f>
        <v>8.8817841970012523E-14</v>
      </c>
      <c r="CH48" s="248">
        <f>IFERROR(('Sim_MIP_Of_(IxI)'!CH48/'MIP(IxI)_TFEVP'!CH48-1)*100,0)</f>
        <v>2.886579864025407E-13</v>
      </c>
      <c r="CI48" s="279">
        <f>IFERROR(('Sim_MIP_Of_(IxI)'!CI48/'MIP(IxI)_TFEVP'!CI48-1)*100,0)</f>
        <v>2.4424906541753444E-13</v>
      </c>
    </row>
    <row r="49" spans="1:87" ht="19.5" x14ac:dyDescent="0.25">
      <c r="A49" s="30"/>
      <c r="B49" s="42" t="s">
        <v>40</v>
      </c>
      <c r="C49" s="43" t="s">
        <v>151</v>
      </c>
      <c r="D49" s="246">
        <f>IFERROR(('Sim_MIP_Of_(IxI)'!D49/'MIP(IxI)_TFEVP'!D49-1)*100,0)</f>
        <v>-2.7755575615628914E-13</v>
      </c>
      <c r="E49" s="247">
        <f>IFERROR(('Sim_MIP_Of_(IxI)'!E49/'MIP(IxI)_TFEVP'!E49-1)*100,0)</f>
        <v>-1.7763568394002505E-13</v>
      </c>
      <c r="F49" s="247">
        <f>IFERROR(('Sim_MIP_Of_(IxI)'!F49/'MIP(IxI)_TFEVP'!F49-1)*100,0)</f>
        <v>-3.3306690738754696E-14</v>
      </c>
      <c r="G49" s="247">
        <f>IFERROR(('Sim_MIP_Of_(IxI)'!G49/'MIP(IxI)_TFEVP'!G49-1)*100,0)</f>
        <v>-7.2164496600635175E-13</v>
      </c>
      <c r="H49" s="247">
        <f>IFERROR(('Sim_MIP_Of_(IxI)'!H49/'MIP(IxI)_TFEVP'!H49-1)*100,0)</f>
        <v>-4.4408920985006262E-14</v>
      </c>
      <c r="I49" s="247">
        <f>IFERROR(('Sim_MIP_Of_(IxI)'!I49/'MIP(IxI)_TFEVP'!I49-1)*100,0)</f>
        <v>-7.7715611723760958E-14</v>
      </c>
      <c r="J49" s="247">
        <f>IFERROR(('Sim_MIP_Of_(IxI)'!J49/'MIP(IxI)_TFEVP'!J49-1)*100,0)</f>
        <v>1.5543122344752192E-13</v>
      </c>
      <c r="K49" s="247">
        <f>IFERROR(('Sim_MIP_Of_(IxI)'!K49/'MIP(IxI)_TFEVP'!K49-1)*100,0)</f>
        <v>4.6629367034256575E-13</v>
      </c>
      <c r="L49" s="247">
        <f>IFERROR(('Sim_MIP_Of_(IxI)'!L49/'MIP(IxI)_TFEVP'!L49-1)*100,0)</f>
        <v>0</v>
      </c>
      <c r="M49" s="247">
        <f>IFERROR(('Sim_MIP_Of_(IxI)'!M49/'MIP(IxI)_TFEVP'!M49-1)*100,0)</f>
        <v>1.3322676295501878E-13</v>
      </c>
      <c r="N49" s="247">
        <f>IFERROR(('Sim_MIP_Of_(IxI)'!N49/'MIP(IxI)_TFEVP'!N49-1)*100,0)</f>
        <v>-2.2204460492503131E-14</v>
      </c>
      <c r="O49" s="247">
        <f>IFERROR(('Sim_MIP_Of_(IxI)'!O49/'MIP(IxI)_TFEVP'!O49-1)*100,0)</f>
        <v>-6.5503158452884236E-13</v>
      </c>
      <c r="P49" s="247">
        <f>IFERROR(('Sim_MIP_Of_(IxI)'!P49/'MIP(IxI)_TFEVP'!P49-1)*100,0)</f>
        <v>-1.5543122344752192E-13</v>
      </c>
      <c r="Q49" s="247">
        <f>IFERROR(('Sim_MIP_Of_(IxI)'!Q49/'MIP(IxI)_TFEVP'!Q49-1)*100,0)</f>
        <v>2.6645352591003757E-13</v>
      </c>
      <c r="R49" s="247">
        <f>IFERROR(('Sim_MIP_Of_(IxI)'!R49/'MIP(IxI)_TFEVP'!R49-1)*100,0)</f>
        <v>-1.1102230246251565E-14</v>
      </c>
      <c r="S49" s="247">
        <f>IFERROR(('Sim_MIP_Of_(IxI)'!S49/'MIP(IxI)_TFEVP'!S49-1)*100,0)</f>
        <v>-3.6637359812630166E-13</v>
      </c>
      <c r="T49" s="247">
        <f>IFERROR(('Sim_MIP_Of_(IxI)'!T49/'MIP(IxI)_TFEVP'!T49-1)*100,0)</f>
        <v>6.4392935428259079E-13</v>
      </c>
      <c r="U49" s="247">
        <f>IFERROR(('Sim_MIP_Of_(IxI)'!U49/'MIP(IxI)_TFEVP'!U49-1)*100,0)</f>
        <v>-1.1102230246251565E-13</v>
      </c>
      <c r="V49" s="247">
        <f>IFERROR(('Sim_MIP_Of_(IxI)'!V49/'MIP(IxI)_TFEVP'!V49-1)*100,0)</f>
        <v>-3.1086244689504383E-13</v>
      </c>
      <c r="W49" s="247">
        <f>IFERROR(('Sim_MIP_Of_(IxI)'!W49/'MIP(IxI)_TFEVP'!W49-1)*100,0)</f>
        <v>-1.4432899320127035E-13</v>
      </c>
      <c r="X49" s="247">
        <f>IFERROR(('Sim_MIP_Of_(IxI)'!X49/'MIP(IxI)_TFEVP'!X49-1)*100,0)</f>
        <v>-2.7755575615628914E-13</v>
      </c>
      <c r="Y49" s="247">
        <f>IFERROR(('Sim_MIP_Of_(IxI)'!Y49/'MIP(IxI)_TFEVP'!Y49-1)*100,0)</f>
        <v>4.4408920985006262E-14</v>
      </c>
      <c r="Z49" s="247">
        <f>IFERROR(('Sim_MIP_Of_(IxI)'!Z49/'MIP(IxI)_TFEVP'!Z49-1)*100,0)</f>
        <v>2.2204460492503131E-14</v>
      </c>
      <c r="AA49" s="247">
        <f>IFERROR(('Sim_MIP_Of_(IxI)'!AA49/'MIP(IxI)_TFEVP'!AA49-1)*100,0)</f>
        <v>4.4408920985006262E-14</v>
      </c>
      <c r="AB49" s="247">
        <f>IFERROR(('Sim_MIP_Of_(IxI)'!AB49/'MIP(IxI)_TFEVP'!AB49-1)*100,0)</f>
        <v>-9.9920072216264089E-14</v>
      </c>
      <c r="AC49" s="247">
        <f>IFERROR(('Sim_MIP_Of_(IxI)'!AC49/'MIP(IxI)_TFEVP'!AC49-1)*100,0)</f>
        <v>-8.8817841970012523E-14</v>
      </c>
      <c r="AD49" s="247">
        <f>IFERROR(('Sim_MIP_Of_(IxI)'!AD49/'MIP(IxI)_TFEVP'!AD49-1)*100,0)</f>
        <v>-1.5543122344752192E-13</v>
      </c>
      <c r="AE49" s="247">
        <f>IFERROR(('Sim_MIP_Of_(IxI)'!AE49/'MIP(IxI)_TFEVP'!AE49-1)*100,0)</f>
        <v>2.2204460492503131E-14</v>
      </c>
      <c r="AF49" s="247">
        <f>IFERROR(('Sim_MIP_Of_(IxI)'!AF49/'MIP(IxI)_TFEVP'!AF49-1)*100,0)</f>
        <v>-2.4424906541753444E-13</v>
      </c>
      <c r="AG49" s="247">
        <f>IFERROR(('Sim_MIP_Of_(IxI)'!AG49/'MIP(IxI)_TFEVP'!AG49-1)*100,0)</f>
        <v>0</v>
      </c>
      <c r="AH49" s="247">
        <f>IFERROR(('Sim_MIP_Of_(IxI)'!AH49/'MIP(IxI)_TFEVP'!AH49-1)*100,0)</f>
        <v>-1.9984014443252818E-13</v>
      </c>
      <c r="AI49" s="247">
        <f>IFERROR(('Sim_MIP_Of_(IxI)'!AI49/'MIP(IxI)_TFEVP'!AI49-1)*100,0)</f>
        <v>-6.6613381477509392E-14</v>
      </c>
      <c r="AJ49" s="247">
        <f>IFERROR(('Sim_MIP_Of_(IxI)'!AJ49/'MIP(IxI)_TFEVP'!AJ49-1)*100,0)</f>
        <v>0</v>
      </c>
      <c r="AK49" s="247">
        <f>IFERROR(('Sim_MIP_Of_(IxI)'!AK49/'MIP(IxI)_TFEVP'!AK49-1)*100,0)</f>
        <v>0</v>
      </c>
      <c r="AL49" s="247">
        <f>IFERROR(('Sim_MIP_Of_(IxI)'!AL49/'MIP(IxI)_TFEVP'!AL49-1)*100,0)</f>
        <v>1.5543122344752192E-13</v>
      </c>
      <c r="AM49" s="247">
        <f>IFERROR(('Sim_MIP_Of_(IxI)'!AM49/'MIP(IxI)_TFEVP'!AM49-1)*100,0)</f>
        <v>-3.3306690738754696E-14</v>
      </c>
      <c r="AN49" s="247">
        <f>IFERROR(('Sim_MIP_Of_(IxI)'!AN49/'MIP(IxI)_TFEVP'!AN49-1)*100,0)</f>
        <v>-1.6653345369377348E-13</v>
      </c>
      <c r="AO49" s="247">
        <f>IFERROR(('Sim_MIP_Of_(IxI)'!AO49/'MIP(IxI)_TFEVP'!AO49-1)*100,0)</f>
        <v>2.886579864025407E-13</v>
      </c>
      <c r="AP49" s="247">
        <f>IFERROR(('Sim_MIP_Of_(IxI)'!AP49/'MIP(IxI)_TFEVP'!AP49-1)*100,0)</f>
        <v>-4.4408920985006262E-14</v>
      </c>
      <c r="AQ49" s="247">
        <f>IFERROR(('Sim_MIP_Of_(IxI)'!AQ49/'MIP(IxI)_TFEVP'!AQ49-1)*100,0)</f>
        <v>4.4408920985006262E-14</v>
      </c>
      <c r="AR49" s="247">
        <f>IFERROR(('Sim_MIP_Of_(IxI)'!AR49/'MIP(IxI)_TFEVP'!AR49-1)*100,0)</f>
        <v>3.1086244689504383E-13</v>
      </c>
      <c r="AS49" s="247">
        <f>IFERROR(('Sim_MIP_Of_(IxI)'!AS49/'MIP(IxI)_TFEVP'!AS49-1)*100,0)</f>
        <v>-7.7715611723760958E-14</v>
      </c>
      <c r="AT49" s="247">
        <f>IFERROR(('Sim_MIP_Of_(IxI)'!AT49/'MIP(IxI)_TFEVP'!AT49-1)*100,0)</f>
        <v>-2.886579864025407E-13</v>
      </c>
      <c r="AU49" s="247">
        <f>IFERROR(('Sim_MIP_Of_(IxI)'!AU49/'MIP(IxI)_TFEVP'!AU49-1)*100,0)</f>
        <v>-2.6645352591003757E-13</v>
      </c>
      <c r="AV49" s="247">
        <f>IFERROR(('Sim_MIP_Of_(IxI)'!AV49/'MIP(IxI)_TFEVP'!AV49-1)*100,0)</f>
        <v>-1.6653345369377348E-13</v>
      </c>
      <c r="AW49" s="247">
        <f>IFERROR(('Sim_MIP_Of_(IxI)'!AW49/'MIP(IxI)_TFEVP'!AW49-1)*100,0)</f>
        <v>-9.9920072216264089E-14</v>
      </c>
      <c r="AX49" s="247">
        <f>IFERROR(('Sim_MIP_Of_(IxI)'!AX49/'MIP(IxI)_TFEVP'!AX49-1)*100,0)</f>
        <v>1.1102230246251565E-13</v>
      </c>
      <c r="AY49" s="247">
        <f>IFERROR(('Sim_MIP_Of_(IxI)'!AY49/'MIP(IxI)_TFEVP'!AY49-1)*100,0)</f>
        <v>-1.1102230246251565E-13</v>
      </c>
      <c r="AZ49" s="247">
        <f>IFERROR(('Sim_MIP_Of_(IxI)'!AZ49/'MIP(IxI)_TFEVP'!AZ49-1)*100,0)</f>
        <v>-4.4408920985006262E-14</v>
      </c>
      <c r="BA49" s="247">
        <f>IFERROR(('Sim_MIP_Of_(IxI)'!BA49/'MIP(IxI)_TFEVP'!BA49-1)*100,0)</f>
        <v>-1.2212453270876722E-13</v>
      </c>
      <c r="BB49" s="247">
        <f>IFERROR(('Sim_MIP_Of_(IxI)'!BB49/'MIP(IxI)_TFEVP'!BB49-1)*100,0)</f>
        <v>-3.3306690738754696E-14</v>
      </c>
      <c r="BC49" s="247">
        <f>IFERROR(('Sim_MIP_Of_(IxI)'!BC49/'MIP(IxI)_TFEVP'!BC49-1)*100,0)</f>
        <v>-1.4432899320127035E-13</v>
      </c>
      <c r="BD49" s="247">
        <f>IFERROR(('Sim_MIP_Of_(IxI)'!BD49/'MIP(IxI)_TFEVP'!BD49-1)*100,0)</f>
        <v>2.2204460492503131E-13</v>
      </c>
      <c r="BE49" s="247">
        <f>IFERROR(('Sim_MIP_Of_(IxI)'!BE49/'MIP(IxI)_TFEVP'!BE49-1)*100,0)</f>
        <v>-5.5511151231257827E-14</v>
      </c>
      <c r="BF49" s="247">
        <f>IFERROR(('Sim_MIP_Of_(IxI)'!BF49/'MIP(IxI)_TFEVP'!BF49-1)*100,0)</f>
        <v>-3.1086244689504383E-13</v>
      </c>
      <c r="BG49" s="247">
        <f>IFERROR(('Sim_MIP_Of_(IxI)'!BG49/'MIP(IxI)_TFEVP'!BG49-1)*100,0)</f>
        <v>0</v>
      </c>
      <c r="BH49" s="247">
        <f>IFERROR(('Sim_MIP_Of_(IxI)'!BH49/'MIP(IxI)_TFEVP'!BH49-1)*100,0)</f>
        <v>-7.7715611723760958E-14</v>
      </c>
      <c r="BI49" s="247">
        <f>IFERROR(('Sim_MIP_Of_(IxI)'!BI49/'MIP(IxI)_TFEVP'!BI49-1)*100,0)</f>
        <v>-1.3322676295501878E-13</v>
      </c>
      <c r="BJ49" s="247">
        <f>IFERROR(('Sim_MIP_Of_(IxI)'!BJ49/'MIP(IxI)_TFEVP'!BJ49-1)*100,0)</f>
        <v>1.3322676295501878E-13</v>
      </c>
      <c r="BK49" s="247">
        <f>IFERROR(('Sim_MIP_Of_(IxI)'!BK49/'MIP(IxI)_TFEVP'!BK49-1)*100,0)</f>
        <v>2.2204460492503131E-14</v>
      </c>
      <c r="BL49" s="247">
        <f>IFERROR(('Sim_MIP_Of_(IxI)'!BL49/'MIP(IxI)_TFEVP'!BL49-1)*100,0)</f>
        <v>-1.4432899320127035E-13</v>
      </c>
      <c r="BM49" s="247">
        <f>IFERROR(('Sim_MIP_Of_(IxI)'!BM49/'MIP(IxI)_TFEVP'!BM49-1)*100,0)</f>
        <v>2.6645352591003757E-13</v>
      </c>
      <c r="BN49" s="247">
        <f>IFERROR(('Sim_MIP_Of_(IxI)'!BN49/'MIP(IxI)_TFEVP'!BN49-1)*100,0)</f>
        <v>-2.2204460492503131E-14</v>
      </c>
      <c r="BO49" s="247">
        <f>IFERROR(('Sim_MIP_Of_(IxI)'!BO49/'MIP(IxI)_TFEVP'!BO49-1)*100,0)</f>
        <v>6.6613381477509392E-14</v>
      </c>
      <c r="BP49" s="247">
        <f>IFERROR(('Sim_MIP_Of_(IxI)'!BP49/'MIP(IxI)_TFEVP'!BP49-1)*100,0)</f>
        <v>-2.55351295663786E-13</v>
      </c>
      <c r="BQ49" s="247">
        <f>IFERROR(('Sim_MIP_Of_(IxI)'!BQ49/'MIP(IxI)_TFEVP'!BQ49-1)*100,0)</f>
        <v>-1.1102230246251565E-13</v>
      </c>
      <c r="BR49" s="247">
        <f>IFERROR(('Sim_MIP_Of_(IxI)'!BR49/'MIP(IxI)_TFEVP'!BR49-1)*100,0)</f>
        <v>1.3322676295501878E-13</v>
      </c>
      <c r="BS49" s="247">
        <f>IFERROR(('Sim_MIP_Of_(IxI)'!BS49/'MIP(IxI)_TFEVP'!BS49-1)*100,0)</f>
        <v>1.5543122344752192E-13</v>
      </c>
      <c r="BT49" s="247">
        <f>IFERROR(('Sim_MIP_Of_(IxI)'!BT49/'MIP(IxI)_TFEVP'!BT49-1)*100,0)</f>
        <v>4.4408920985006262E-14</v>
      </c>
      <c r="BU49" s="247">
        <f>IFERROR(('Sim_MIP_Of_(IxI)'!BU49/'MIP(IxI)_TFEVP'!BU49-1)*100,0)</f>
        <v>-2.2204460492503131E-14</v>
      </c>
      <c r="BV49" s="247">
        <f>IFERROR(('Sim_MIP_Of_(IxI)'!BV49/'MIP(IxI)_TFEVP'!BV49-1)*100,0)</f>
        <v>-9.9920072216264089E-14</v>
      </c>
      <c r="BW49" s="247">
        <f>IFERROR(('Sim_MIP_Of_(IxI)'!BW49/'MIP(IxI)_TFEVP'!BW49-1)*100,0)</f>
        <v>0</v>
      </c>
      <c r="BX49" s="247">
        <f>IFERROR(('Sim_MIP_Of_(IxI)'!BX49/'MIP(IxI)_TFEVP'!BX49-1)*100,0)</f>
        <v>-2.2204460492503131E-14</v>
      </c>
      <c r="BY49" s="247">
        <f>IFERROR(('Sim_MIP_Of_(IxI)'!BY49/'MIP(IxI)_TFEVP'!BY49-1)*100,0)</f>
        <v>-2.2204460492503131E-13</v>
      </c>
      <c r="BZ49" s="247">
        <f>IFERROR(('Sim_MIP_Of_(IxI)'!BZ49/'MIP(IxI)_TFEVP'!BZ49-1)*100,0)</f>
        <v>0</v>
      </c>
      <c r="CA49" s="265">
        <f>IFERROR(('Sim_MIP_Of_(IxI)'!CA49/'MIP(IxI)_TFEVP'!CA49-1)*100,0)</f>
        <v>0</v>
      </c>
      <c r="CB49" s="256">
        <f>IFERROR(('Sim_MIP_Of_(IxI)'!CB49/'MIP(IxI)_TFEVP'!CB49-1)*100,0)</f>
        <v>0</v>
      </c>
      <c r="CC49" s="246">
        <f>IFERROR(('Sim_MIP_Of_(IxI)'!CC49/'MIP(IxI)_TFEVP'!CC49-1)*100,0)</f>
        <v>-1.4432899320127035E-13</v>
      </c>
      <c r="CD49" s="247">
        <f>IFERROR(('Sim_MIP_Of_(IxI)'!CD49/'MIP(IxI)_TFEVP'!CD49-1)*100,0)</f>
        <v>0</v>
      </c>
      <c r="CE49" s="247">
        <f>IFERROR(('Sim_MIP_Of_(IxI)'!CE49/'MIP(IxI)_TFEVP'!CE49-1)*100,0)</f>
        <v>0</v>
      </c>
      <c r="CF49" s="247">
        <f>IFERROR(('Sim_MIP_Of_(IxI)'!CF49/'MIP(IxI)_TFEVP'!CF49-1)*100,0)</f>
        <v>1.1102230246251565E-13</v>
      </c>
      <c r="CG49" s="247">
        <f>IFERROR(('Sim_MIP_Of_(IxI)'!CG49/'MIP(IxI)_TFEVP'!CG49-1)*100,0)</f>
        <v>-1.1102230246251565E-13</v>
      </c>
      <c r="CH49" s="248">
        <f>IFERROR(('Sim_MIP_Of_(IxI)'!CH49/'MIP(IxI)_TFEVP'!CH49-1)*100,0)</f>
        <v>5.1070259132757201E-13</v>
      </c>
      <c r="CI49" s="279">
        <f>IFERROR(('Sim_MIP_Of_(IxI)'!CI49/'MIP(IxI)_TFEVP'!CI49-1)*100,0)</f>
        <v>-3.3306690738754696E-14</v>
      </c>
    </row>
    <row r="50" spans="1:87" ht="19.5" x14ac:dyDescent="0.25">
      <c r="A50" s="30"/>
      <c r="B50" s="42" t="s">
        <v>41</v>
      </c>
      <c r="C50" s="43" t="s">
        <v>152</v>
      </c>
      <c r="D50" s="246">
        <f>IFERROR(('Sim_MIP_Of_(IxI)'!D50/'MIP(IxI)_TFEVP'!D50-1)*100,0)</f>
        <v>-1.7763568394002505E-13</v>
      </c>
      <c r="E50" s="247">
        <f>IFERROR(('Sim_MIP_Of_(IxI)'!E50/'MIP(IxI)_TFEVP'!E50-1)*100,0)</f>
        <v>-1.4432899320127035E-13</v>
      </c>
      <c r="F50" s="247">
        <f>IFERROR(('Sim_MIP_Of_(IxI)'!F50/'MIP(IxI)_TFEVP'!F50-1)*100,0)</f>
        <v>6.6613381477509392E-14</v>
      </c>
      <c r="G50" s="247">
        <f>IFERROR(('Sim_MIP_Of_(IxI)'!G50/'MIP(IxI)_TFEVP'!G50-1)*100,0)</f>
        <v>1.3322676295501878E-13</v>
      </c>
      <c r="H50" s="247">
        <f>IFERROR(('Sim_MIP_Of_(IxI)'!H50/'MIP(IxI)_TFEVP'!H50-1)*100,0)</f>
        <v>2.886579864025407E-13</v>
      </c>
      <c r="I50" s="247">
        <f>IFERROR(('Sim_MIP_Of_(IxI)'!I50/'MIP(IxI)_TFEVP'!I50-1)*100,0)</f>
        <v>1.7763568394002505E-13</v>
      </c>
      <c r="J50" s="247">
        <f>IFERROR(('Sim_MIP_Of_(IxI)'!J50/'MIP(IxI)_TFEVP'!J50-1)*100,0)</f>
        <v>-2.886579864025407E-13</v>
      </c>
      <c r="K50" s="247">
        <f>IFERROR(('Sim_MIP_Of_(IxI)'!K50/'MIP(IxI)_TFEVP'!K50-1)*100,0)</f>
        <v>-5.5511151231257827E-14</v>
      </c>
      <c r="L50" s="247">
        <f>IFERROR(('Sim_MIP_Of_(IxI)'!L50/'MIP(IxI)_TFEVP'!L50-1)*100,0)</f>
        <v>2.4424906541753444E-13</v>
      </c>
      <c r="M50" s="247">
        <f>IFERROR(('Sim_MIP_Of_(IxI)'!M50/'MIP(IxI)_TFEVP'!M50-1)*100,0)</f>
        <v>-3.3306690738754696E-14</v>
      </c>
      <c r="N50" s="247">
        <f>IFERROR(('Sim_MIP_Of_(IxI)'!N50/'MIP(IxI)_TFEVP'!N50-1)*100,0)</f>
        <v>-1.1102230246251565E-14</v>
      </c>
      <c r="O50" s="247">
        <f>IFERROR(('Sim_MIP_Of_(IxI)'!O50/'MIP(IxI)_TFEVP'!O50-1)*100,0)</f>
        <v>2.6645352591003757E-13</v>
      </c>
      <c r="P50" s="247">
        <f>IFERROR(('Sim_MIP_Of_(IxI)'!P50/'MIP(IxI)_TFEVP'!P50-1)*100,0)</f>
        <v>1.5543122344752192E-13</v>
      </c>
      <c r="Q50" s="247">
        <f>IFERROR(('Sim_MIP_Of_(IxI)'!Q50/'MIP(IxI)_TFEVP'!Q50-1)*100,0)</f>
        <v>2.6645352591003757E-13</v>
      </c>
      <c r="R50" s="247">
        <f>IFERROR(('Sim_MIP_Of_(IxI)'!R50/'MIP(IxI)_TFEVP'!R50-1)*100,0)</f>
        <v>1.3322676295501878E-13</v>
      </c>
      <c r="S50" s="247">
        <f>IFERROR(('Sim_MIP_Of_(IxI)'!S50/'MIP(IxI)_TFEVP'!S50-1)*100,0)</f>
        <v>6.6613381477509392E-14</v>
      </c>
      <c r="T50" s="247">
        <f>IFERROR(('Sim_MIP_Of_(IxI)'!T50/'MIP(IxI)_TFEVP'!T50-1)*100,0)</f>
        <v>-3.1086244689504383E-13</v>
      </c>
      <c r="U50" s="247">
        <f>IFERROR(('Sim_MIP_Of_(IxI)'!U50/'MIP(IxI)_TFEVP'!U50-1)*100,0)</f>
        <v>1.5543122344752192E-13</v>
      </c>
      <c r="V50" s="247">
        <f>IFERROR(('Sim_MIP_Of_(IxI)'!V50/'MIP(IxI)_TFEVP'!V50-1)*100,0)</f>
        <v>-1.8873791418627661E-13</v>
      </c>
      <c r="W50" s="247">
        <f>IFERROR(('Sim_MIP_Of_(IxI)'!W50/'MIP(IxI)_TFEVP'!W50-1)*100,0)</f>
        <v>1.3322676295501878E-13</v>
      </c>
      <c r="X50" s="247">
        <f>IFERROR(('Sim_MIP_Of_(IxI)'!X50/'MIP(IxI)_TFEVP'!X50-1)*100,0)</f>
        <v>2.2204460492503131E-14</v>
      </c>
      <c r="Y50" s="247">
        <f>IFERROR(('Sim_MIP_Of_(IxI)'!Y50/'MIP(IxI)_TFEVP'!Y50-1)*100,0)</f>
        <v>0</v>
      </c>
      <c r="Z50" s="247">
        <f>IFERROR(('Sim_MIP_Of_(IxI)'!Z50/'MIP(IxI)_TFEVP'!Z50-1)*100,0)</f>
        <v>-6.6613381477509392E-14</v>
      </c>
      <c r="AA50" s="247">
        <f>IFERROR(('Sim_MIP_Of_(IxI)'!AA50/'MIP(IxI)_TFEVP'!AA50-1)*100,0)</f>
        <v>2.2204460492503131E-14</v>
      </c>
      <c r="AB50" s="247">
        <f>IFERROR(('Sim_MIP_Of_(IxI)'!AB50/'MIP(IxI)_TFEVP'!AB50-1)*100,0)</f>
        <v>1.5543122344752192E-13</v>
      </c>
      <c r="AC50" s="247">
        <f>IFERROR(('Sim_MIP_Of_(IxI)'!AC50/'MIP(IxI)_TFEVP'!AC50-1)*100,0)</f>
        <v>3.1086244689504383E-13</v>
      </c>
      <c r="AD50" s="247">
        <f>IFERROR(('Sim_MIP_Of_(IxI)'!AD50/'MIP(IxI)_TFEVP'!AD50-1)*100,0)</f>
        <v>0</v>
      </c>
      <c r="AE50" s="247">
        <f>IFERROR(('Sim_MIP_Of_(IxI)'!AE50/'MIP(IxI)_TFEVP'!AE50-1)*100,0)</f>
        <v>8.8817841970012523E-14</v>
      </c>
      <c r="AF50" s="247">
        <f>IFERROR(('Sim_MIP_Of_(IxI)'!AF50/'MIP(IxI)_TFEVP'!AF50-1)*100,0)</f>
        <v>1.5543122344752192E-13</v>
      </c>
      <c r="AG50" s="247">
        <f>IFERROR(('Sim_MIP_Of_(IxI)'!AG50/'MIP(IxI)_TFEVP'!AG50-1)*100,0)</f>
        <v>-2.1094237467877974E-13</v>
      </c>
      <c r="AH50" s="247">
        <f>IFERROR(('Sim_MIP_Of_(IxI)'!AH50/'MIP(IxI)_TFEVP'!AH50-1)*100,0)</f>
        <v>1.7763568394002505E-13</v>
      </c>
      <c r="AI50" s="247">
        <f>IFERROR(('Sim_MIP_Of_(IxI)'!AI50/'MIP(IxI)_TFEVP'!AI50-1)*100,0)</f>
        <v>5.3290705182007514E-13</v>
      </c>
      <c r="AJ50" s="247">
        <f>IFERROR(('Sim_MIP_Of_(IxI)'!AJ50/'MIP(IxI)_TFEVP'!AJ50-1)*100,0)</f>
        <v>0</v>
      </c>
      <c r="AK50" s="247">
        <f>IFERROR(('Sim_MIP_Of_(IxI)'!AK50/'MIP(IxI)_TFEVP'!AK50-1)*100,0)</f>
        <v>8.8817841970012523E-14</v>
      </c>
      <c r="AL50" s="247">
        <f>IFERROR(('Sim_MIP_Of_(IxI)'!AL50/'MIP(IxI)_TFEVP'!AL50-1)*100,0)</f>
        <v>1.7763568394002505E-13</v>
      </c>
      <c r="AM50" s="247">
        <f>IFERROR(('Sim_MIP_Of_(IxI)'!AM50/'MIP(IxI)_TFEVP'!AM50-1)*100,0)</f>
        <v>1.9984014443252818E-13</v>
      </c>
      <c r="AN50" s="247">
        <f>IFERROR(('Sim_MIP_Of_(IxI)'!AN50/'MIP(IxI)_TFEVP'!AN50-1)*100,0)</f>
        <v>2.6645352591003757E-13</v>
      </c>
      <c r="AO50" s="247">
        <f>IFERROR(('Sim_MIP_Of_(IxI)'!AO50/'MIP(IxI)_TFEVP'!AO50-1)*100,0)</f>
        <v>3.1086244689504383E-13</v>
      </c>
      <c r="AP50" s="247">
        <f>IFERROR(('Sim_MIP_Of_(IxI)'!AP50/'MIP(IxI)_TFEVP'!AP50-1)*100,0)</f>
        <v>1.3322676295501878E-13</v>
      </c>
      <c r="AQ50" s="247">
        <f>IFERROR(('Sim_MIP_Of_(IxI)'!AQ50/'MIP(IxI)_TFEVP'!AQ50-1)*100,0)</f>
        <v>0</v>
      </c>
      <c r="AR50" s="247">
        <f>IFERROR(('Sim_MIP_Of_(IxI)'!AR50/'MIP(IxI)_TFEVP'!AR50-1)*100,0)</f>
        <v>3.9968028886505635E-13</v>
      </c>
      <c r="AS50" s="247">
        <f>IFERROR(('Sim_MIP_Of_(IxI)'!AS50/'MIP(IxI)_TFEVP'!AS50-1)*100,0)</f>
        <v>4.4408920985006262E-14</v>
      </c>
      <c r="AT50" s="247">
        <f>IFERROR(('Sim_MIP_Of_(IxI)'!AT50/'MIP(IxI)_TFEVP'!AT50-1)*100,0)</f>
        <v>1.7763568394002505E-13</v>
      </c>
      <c r="AU50" s="247">
        <f>IFERROR(('Sim_MIP_Of_(IxI)'!AU50/'MIP(IxI)_TFEVP'!AU50-1)*100,0)</f>
        <v>2.4424906541753444E-13</v>
      </c>
      <c r="AV50" s="247">
        <f>IFERROR(('Sim_MIP_Of_(IxI)'!AV50/'MIP(IxI)_TFEVP'!AV50-1)*100,0)</f>
        <v>1.3322676295501878E-13</v>
      </c>
      <c r="AW50" s="247">
        <f>IFERROR(('Sim_MIP_Of_(IxI)'!AW50/'MIP(IxI)_TFEVP'!AW50-1)*100,0)</f>
        <v>4.4408920985006262E-14</v>
      </c>
      <c r="AX50" s="247">
        <f>IFERROR(('Sim_MIP_Of_(IxI)'!AX50/'MIP(IxI)_TFEVP'!AX50-1)*100,0)</f>
        <v>8.8817841970012523E-14</v>
      </c>
      <c r="AY50" s="247">
        <f>IFERROR(('Sim_MIP_Of_(IxI)'!AY50/'MIP(IxI)_TFEVP'!AY50-1)*100,0)</f>
        <v>6.6613381477509392E-14</v>
      </c>
      <c r="AZ50" s="247">
        <f>IFERROR(('Sim_MIP_Of_(IxI)'!AZ50/'MIP(IxI)_TFEVP'!AZ50-1)*100,0)</f>
        <v>1.7763568394002505E-13</v>
      </c>
      <c r="BA50" s="247">
        <f>IFERROR(('Sim_MIP_Of_(IxI)'!BA50/'MIP(IxI)_TFEVP'!BA50-1)*100,0)</f>
        <v>3.3306690738754696E-13</v>
      </c>
      <c r="BB50" s="247">
        <f>IFERROR(('Sim_MIP_Of_(IxI)'!BB50/'MIP(IxI)_TFEVP'!BB50-1)*100,0)</f>
        <v>1.3322676295501878E-13</v>
      </c>
      <c r="BC50" s="247">
        <f>IFERROR(('Sim_MIP_Of_(IxI)'!BC50/'MIP(IxI)_TFEVP'!BC50-1)*100,0)</f>
        <v>6.6613381477509392E-14</v>
      </c>
      <c r="BD50" s="247">
        <f>IFERROR(('Sim_MIP_Of_(IxI)'!BD50/'MIP(IxI)_TFEVP'!BD50-1)*100,0)</f>
        <v>4.4408920985006262E-14</v>
      </c>
      <c r="BE50" s="247">
        <f>IFERROR(('Sim_MIP_Of_(IxI)'!BE50/'MIP(IxI)_TFEVP'!BE50-1)*100,0)</f>
        <v>8.8817841970012523E-14</v>
      </c>
      <c r="BF50" s="247">
        <f>IFERROR(('Sim_MIP_Of_(IxI)'!BF50/'MIP(IxI)_TFEVP'!BF50-1)*100,0)</f>
        <v>-7.7715611723760958E-14</v>
      </c>
      <c r="BG50" s="247">
        <f>IFERROR(('Sim_MIP_Of_(IxI)'!BG50/'MIP(IxI)_TFEVP'!BG50-1)*100,0)</f>
        <v>2.6645352591003757E-13</v>
      </c>
      <c r="BH50" s="247">
        <f>IFERROR(('Sim_MIP_Of_(IxI)'!BH50/'MIP(IxI)_TFEVP'!BH50-1)*100,0)</f>
        <v>4.2188474935755949E-13</v>
      </c>
      <c r="BI50" s="247">
        <f>IFERROR(('Sim_MIP_Of_(IxI)'!BI50/'MIP(IxI)_TFEVP'!BI50-1)*100,0)</f>
        <v>1.7763568394002505E-13</v>
      </c>
      <c r="BJ50" s="247">
        <f>IFERROR(('Sim_MIP_Of_(IxI)'!BJ50/'MIP(IxI)_TFEVP'!BJ50-1)*100,0)</f>
        <v>2.2204460492503131E-14</v>
      </c>
      <c r="BK50" s="247">
        <f>IFERROR(('Sim_MIP_Of_(IxI)'!BK50/'MIP(IxI)_TFEVP'!BK50-1)*100,0)</f>
        <v>1.9984014443252818E-13</v>
      </c>
      <c r="BL50" s="247">
        <f>IFERROR(('Sim_MIP_Of_(IxI)'!BL50/'MIP(IxI)_TFEVP'!BL50-1)*100,0)</f>
        <v>1.3322676295501878E-13</v>
      </c>
      <c r="BM50" s="247">
        <f>IFERROR(('Sim_MIP_Of_(IxI)'!BM50/'MIP(IxI)_TFEVP'!BM50-1)*100,0)</f>
        <v>1.3322676295501878E-13</v>
      </c>
      <c r="BN50" s="247">
        <f>IFERROR(('Sim_MIP_Of_(IxI)'!BN50/'MIP(IxI)_TFEVP'!BN50-1)*100,0)</f>
        <v>1.5543122344752192E-13</v>
      </c>
      <c r="BO50" s="247">
        <f>IFERROR(('Sim_MIP_Of_(IxI)'!BO50/'MIP(IxI)_TFEVP'!BO50-1)*100,0)</f>
        <v>-9.9920072216264089E-14</v>
      </c>
      <c r="BP50" s="247">
        <f>IFERROR(('Sim_MIP_Of_(IxI)'!BP50/'MIP(IxI)_TFEVP'!BP50-1)*100,0)</f>
        <v>1.1102230246251565E-13</v>
      </c>
      <c r="BQ50" s="247">
        <f>IFERROR(('Sim_MIP_Of_(IxI)'!BQ50/'MIP(IxI)_TFEVP'!BQ50-1)*100,0)</f>
        <v>3.5527136788005009E-13</v>
      </c>
      <c r="BR50" s="247">
        <f>IFERROR(('Sim_MIP_Of_(IxI)'!BR50/'MIP(IxI)_TFEVP'!BR50-1)*100,0)</f>
        <v>1.1102230246251565E-13</v>
      </c>
      <c r="BS50" s="247">
        <f>IFERROR(('Sim_MIP_Of_(IxI)'!BS50/'MIP(IxI)_TFEVP'!BS50-1)*100,0)</f>
        <v>-8.8817841970012523E-14</v>
      </c>
      <c r="BT50" s="247">
        <f>IFERROR(('Sim_MIP_Of_(IxI)'!BT50/'MIP(IxI)_TFEVP'!BT50-1)*100,0)</f>
        <v>6.6613381477509392E-14</v>
      </c>
      <c r="BU50" s="247">
        <f>IFERROR(('Sim_MIP_Of_(IxI)'!BU50/'MIP(IxI)_TFEVP'!BU50-1)*100,0)</f>
        <v>-1.3322676295501878E-13</v>
      </c>
      <c r="BV50" s="247">
        <f>IFERROR(('Sim_MIP_Of_(IxI)'!BV50/'MIP(IxI)_TFEVP'!BV50-1)*100,0)</f>
        <v>-5.5511151231257827E-14</v>
      </c>
      <c r="BW50" s="247">
        <f>IFERROR(('Sim_MIP_Of_(IxI)'!BW50/'MIP(IxI)_TFEVP'!BW50-1)*100,0)</f>
        <v>1.3322676295501878E-13</v>
      </c>
      <c r="BX50" s="247">
        <f>IFERROR(('Sim_MIP_Of_(IxI)'!BX50/'MIP(IxI)_TFEVP'!BX50-1)*100,0)</f>
        <v>-1.1102230246251565E-13</v>
      </c>
      <c r="BY50" s="247">
        <f>IFERROR(('Sim_MIP_Of_(IxI)'!BY50/'MIP(IxI)_TFEVP'!BY50-1)*100,0)</f>
        <v>1.7763568394002505E-13</v>
      </c>
      <c r="BZ50" s="247">
        <f>IFERROR(('Sim_MIP_Of_(IxI)'!BZ50/'MIP(IxI)_TFEVP'!BZ50-1)*100,0)</f>
        <v>1.1102230246251565E-13</v>
      </c>
      <c r="CA50" s="265">
        <f>IFERROR(('Sim_MIP_Of_(IxI)'!CA50/'MIP(IxI)_TFEVP'!CA50-1)*100,0)</f>
        <v>0</v>
      </c>
      <c r="CB50" s="256">
        <f>IFERROR(('Sim_MIP_Of_(IxI)'!CB50/'MIP(IxI)_TFEVP'!CB50-1)*100,0)</f>
        <v>2.4424906541753444E-13</v>
      </c>
      <c r="CC50" s="246">
        <f>IFERROR(('Sim_MIP_Of_(IxI)'!CC50/'MIP(IxI)_TFEVP'!CC50-1)*100,0)</f>
        <v>1.5543122344752192E-13</v>
      </c>
      <c r="CD50" s="247">
        <f>IFERROR(('Sim_MIP_Of_(IxI)'!CD50/'MIP(IxI)_TFEVP'!CD50-1)*100,0)</f>
        <v>0</v>
      </c>
      <c r="CE50" s="247">
        <f>IFERROR(('Sim_MIP_Of_(IxI)'!CE50/'MIP(IxI)_TFEVP'!CE50-1)*100,0)</f>
        <v>0</v>
      </c>
      <c r="CF50" s="247">
        <f>IFERROR(('Sim_MIP_Of_(IxI)'!CF50/'MIP(IxI)_TFEVP'!CF50-1)*100,0)</f>
        <v>-2.1094237467877974E-13</v>
      </c>
      <c r="CG50" s="247">
        <f>IFERROR(('Sim_MIP_Of_(IxI)'!CG50/'MIP(IxI)_TFEVP'!CG50-1)*100,0)</f>
        <v>1.1102230246251565E-13</v>
      </c>
      <c r="CH50" s="248">
        <f>IFERROR(('Sim_MIP_Of_(IxI)'!CH50/'MIP(IxI)_TFEVP'!CH50-1)*100,0)</f>
        <v>1.7763568394002505E-13</v>
      </c>
      <c r="CI50" s="279">
        <f>IFERROR(('Sim_MIP_Of_(IxI)'!CI50/'MIP(IxI)_TFEVP'!CI50-1)*100,0)</f>
        <v>1.5543122344752192E-13</v>
      </c>
    </row>
    <row r="51" spans="1:87" ht="19.5" x14ac:dyDescent="0.25">
      <c r="A51" s="30"/>
      <c r="B51" s="42" t="s">
        <v>42</v>
      </c>
      <c r="C51" s="43" t="s">
        <v>153</v>
      </c>
      <c r="D51" s="246">
        <f>IFERROR(('Sim_MIP_Of_(IxI)'!D51/'MIP(IxI)_TFEVP'!D51-1)*100,0)</f>
        <v>-3.3306690738754696E-14</v>
      </c>
      <c r="E51" s="247">
        <f>IFERROR(('Sim_MIP_Of_(IxI)'!E51/'MIP(IxI)_TFEVP'!E51-1)*100,0)</f>
        <v>8.8817841970012523E-14</v>
      </c>
      <c r="F51" s="247">
        <f>IFERROR(('Sim_MIP_Of_(IxI)'!F51/'MIP(IxI)_TFEVP'!F51-1)*100,0)</f>
        <v>4.2188474935755949E-13</v>
      </c>
      <c r="G51" s="247">
        <f>IFERROR(('Sim_MIP_Of_(IxI)'!G51/'MIP(IxI)_TFEVP'!G51-1)*100,0)</f>
        <v>-5.5511151231257827E-14</v>
      </c>
      <c r="H51" s="247">
        <f>IFERROR(('Sim_MIP_Of_(IxI)'!H51/'MIP(IxI)_TFEVP'!H51-1)*100,0)</f>
        <v>0</v>
      </c>
      <c r="I51" s="247">
        <f>IFERROR(('Sim_MIP_Of_(IxI)'!I51/'MIP(IxI)_TFEVP'!I51-1)*100,0)</f>
        <v>1.3322676295501878E-13</v>
      </c>
      <c r="J51" s="247">
        <f>IFERROR(('Sim_MIP_Of_(IxI)'!J51/'MIP(IxI)_TFEVP'!J51-1)*100,0)</f>
        <v>4.4408920985006262E-14</v>
      </c>
      <c r="K51" s="247">
        <f>IFERROR(('Sim_MIP_Of_(IxI)'!K51/'MIP(IxI)_TFEVP'!K51-1)*100,0)</f>
        <v>-2.1094237467877974E-13</v>
      </c>
      <c r="L51" s="247">
        <f>IFERROR(('Sim_MIP_Of_(IxI)'!L51/'MIP(IxI)_TFEVP'!L51-1)*100,0)</f>
        <v>-1.4432899320127035E-13</v>
      </c>
      <c r="M51" s="247">
        <f>IFERROR(('Sim_MIP_Of_(IxI)'!M51/'MIP(IxI)_TFEVP'!M51-1)*100,0)</f>
        <v>3.9968028886505635E-13</v>
      </c>
      <c r="N51" s="247">
        <f>IFERROR(('Sim_MIP_Of_(IxI)'!N51/'MIP(IxI)_TFEVP'!N51-1)*100,0)</f>
        <v>-4.5519144009631418E-13</v>
      </c>
      <c r="O51" s="247">
        <f>IFERROR(('Sim_MIP_Of_(IxI)'!O51/'MIP(IxI)_TFEVP'!O51-1)*100,0)</f>
        <v>-6.6613381477509392E-14</v>
      </c>
      <c r="P51" s="247">
        <f>IFERROR(('Sim_MIP_Of_(IxI)'!P51/'MIP(IxI)_TFEVP'!P51-1)*100,0)</f>
        <v>4.4408920985006262E-14</v>
      </c>
      <c r="Q51" s="247">
        <f>IFERROR(('Sim_MIP_Of_(IxI)'!Q51/'MIP(IxI)_TFEVP'!Q51-1)*100,0)</f>
        <v>-1.1102230246251565E-14</v>
      </c>
      <c r="R51" s="247">
        <f>IFERROR(('Sim_MIP_Of_(IxI)'!R51/'MIP(IxI)_TFEVP'!R51-1)*100,0)</f>
        <v>2.4424906541753444E-13</v>
      </c>
      <c r="S51" s="247">
        <f>IFERROR(('Sim_MIP_Of_(IxI)'!S51/'MIP(IxI)_TFEVP'!S51-1)*100,0)</f>
        <v>-1.6653345369377348E-13</v>
      </c>
      <c r="T51" s="247">
        <f>IFERROR(('Sim_MIP_Of_(IxI)'!T51/'MIP(IxI)_TFEVP'!T51-1)*100,0)</f>
        <v>-8.8817841970012523E-14</v>
      </c>
      <c r="U51" s="247">
        <f>IFERROR(('Sim_MIP_Of_(IxI)'!U51/'MIP(IxI)_TFEVP'!U51-1)*100,0)</f>
        <v>-1.6653345369377348E-13</v>
      </c>
      <c r="V51" s="247">
        <f>IFERROR(('Sim_MIP_Of_(IxI)'!V51/'MIP(IxI)_TFEVP'!V51-1)*100,0)</f>
        <v>-8.8817841970012523E-14</v>
      </c>
      <c r="W51" s="247">
        <f>IFERROR(('Sim_MIP_Of_(IxI)'!W51/'MIP(IxI)_TFEVP'!W51-1)*100,0)</f>
        <v>8.8817841970012523E-14</v>
      </c>
      <c r="X51" s="247">
        <f>IFERROR(('Sim_MIP_Of_(IxI)'!X51/'MIP(IxI)_TFEVP'!X51-1)*100,0)</f>
        <v>6.6613381477509392E-14</v>
      </c>
      <c r="Y51" s="247">
        <f>IFERROR(('Sim_MIP_Of_(IxI)'!Y51/'MIP(IxI)_TFEVP'!Y51-1)*100,0)</f>
        <v>-2.7755575615628914E-13</v>
      </c>
      <c r="Z51" s="247">
        <f>IFERROR(('Sim_MIP_Of_(IxI)'!Z51/'MIP(IxI)_TFEVP'!Z51-1)*100,0)</f>
        <v>8.8817841970012523E-14</v>
      </c>
      <c r="AA51" s="247">
        <f>IFERROR(('Sim_MIP_Of_(IxI)'!AA51/'MIP(IxI)_TFEVP'!AA51-1)*100,0)</f>
        <v>1.5543122344752192E-13</v>
      </c>
      <c r="AB51" s="247">
        <f>IFERROR(('Sim_MIP_Of_(IxI)'!AB51/'MIP(IxI)_TFEVP'!AB51-1)*100,0)</f>
        <v>1.9984014443252818E-13</v>
      </c>
      <c r="AC51" s="247">
        <f>IFERROR(('Sim_MIP_Of_(IxI)'!AC51/'MIP(IxI)_TFEVP'!AC51-1)*100,0)</f>
        <v>2.2204460492503131E-14</v>
      </c>
      <c r="AD51" s="247">
        <f>IFERROR(('Sim_MIP_Of_(IxI)'!AD51/'MIP(IxI)_TFEVP'!AD51-1)*100,0)</f>
        <v>1.5543122344752192E-13</v>
      </c>
      <c r="AE51" s="247">
        <f>IFERROR(('Sim_MIP_Of_(IxI)'!AE51/'MIP(IxI)_TFEVP'!AE51-1)*100,0)</f>
        <v>-1.7763568394002505E-13</v>
      </c>
      <c r="AF51" s="247">
        <f>IFERROR(('Sim_MIP_Of_(IxI)'!AF51/'MIP(IxI)_TFEVP'!AF51-1)*100,0)</f>
        <v>-1.9984014443252818E-13</v>
      </c>
      <c r="AG51" s="247">
        <f>IFERROR(('Sim_MIP_Of_(IxI)'!AG51/'MIP(IxI)_TFEVP'!AG51-1)*100,0)</f>
        <v>1.5543122344752192E-13</v>
      </c>
      <c r="AH51" s="247">
        <f>IFERROR(('Sim_MIP_Of_(IxI)'!AH51/'MIP(IxI)_TFEVP'!AH51-1)*100,0)</f>
        <v>6.6613381477509392E-14</v>
      </c>
      <c r="AI51" s="247">
        <f>IFERROR(('Sim_MIP_Of_(IxI)'!AI51/'MIP(IxI)_TFEVP'!AI51-1)*100,0)</f>
        <v>1.1102230246251565E-13</v>
      </c>
      <c r="AJ51" s="247">
        <f>IFERROR(('Sim_MIP_Of_(IxI)'!AJ51/'MIP(IxI)_TFEVP'!AJ51-1)*100,0)</f>
        <v>0</v>
      </c>
      <c r="AK51" s="247">
        <f>IFERROR(('Sim_MIP_Of_(IxI)'!AK51/'MIP(IxI)_TFEVP'!AK51-1)*100,0)</f>
        <v>8.8817841970012523E-14</v>
      </c>
      <c r="AL51" s="247">
        <f>IFERROR(('Sim_MIP_Of_(IxI)'!AL51/'MIP(IxI)_TFEVP'!AL51-1)*100,0)</f>
        <v>-7.7715611723760958E-14</v>
      </c>
      <c r="AM51" s="247">
        <f>IFERROR(('Sim_MIP_Of_(IxI)'!AM51/'MIP(IxI)_TFEVP'!AM51-1)*100,0)</f>
        <v>2.2204460492503131E-14</v>
      </c>
      <c r="AN51" s="247">
        <f>IFERROR(('Sim_MIP_Of_(IxI)'!AN51/'MIP(IxI)_TFEVP'!AN51-1)*100,0)</f>
        <v>1.9984014443252818E-13</v>
      </c>
      <c r="AO51" s="247">
        <f>IFERROR(('Sim_MIP_Of_(IxI)'!AO51/'MIP(IxI)_TFEVP'!AO51-1)*100,0)</f>
        <v>1.5543122344752192E-13</v>
      </c>
      <c r="AP51" s="247">
        <f>IFERROR(('Sim_MIP_Of_(IxI)'!AP51/'MIP(IxI)_TFEVP'!AP51-1)*100,0)</f>
        <v>4.4408920985006262E-14</v>
      </c>
      <c r="AQ51" s="247">
        <f>IFERROR(('Sim_MIP_Of_(IxI)'!AQ51/'MIP(IxI)_TFEVP'!AQ51-1)*100,0)</f>
        <v>-4.4408920985006262E-14</v>
      </c>
      <c r="AR51" s="247">
        <f>IFERROR(('Sim_MIP_Of_(IxI)'!AR51/'MIP(IxI)_TFEVP'!AR51-1)*100,0)</f>
        <v>0</v>
      </c>
      <c r="AS51" s="247">
        <f>IFERROR(('Sim_MIP_Of_(IxI)'!AS51/'MIP(IxI)_TFEVP'!AS51-1)*100,0)</f>
        <v>2.886579864025407E-13</v>
      </c>
      <c r="AT51" s="247">
        <f>IFERROR(('Sim_MIP_Of_(IxI)'!AT51/'MIP(IxI)_TFEVP'!AT51-1)*100,0)</f>
        <v>2.4424906541753444E-13</v>
      </c>
      <c r="AU51" s="247">
        <f>IFERROR(('Sim_MIP_Of_(IxI)'!AU51/'MIP(IxI)_TFEVP'!AU51-1)*100,0)</f>
        <v>1.7763568394002505E-13</v>
      </c>
      <c r="AV51" s="247">
        <f>IFERROR(('Sim_MIP_Of_(IxI)'!AV51/'MIP(IxI)_TFEVP'!AV51-1)*100,0)</f>
        <v>-1.6653345369377348E-13</v>
      </c>
      <c r="AW51" s="247">
        <f>IFERROR(('Sim_MIP_Of_(IxI)'!AW51/'MIP(IxI)_TFEVP'!AW51-1)*100,0)</f>
        <v>-8.8817841970012523E-14</v>
      </c>
      <c r="AX51" s="247">
        <f>IFERROR(('Sim_MIP_Of_(IxI)'!AX51/'MIP(IxI)_TFEVP'!AX51-1)*100,0)</f>
        <v>-1.2212453270876722E-13</v>
      </c>
      <c r="AY51" s="247">
        <f>IFERROR(('Sim_MIP_Of_(IxI)'!AY51/'MIP(IxI)_TFEVP'!AY51-1)*100,0)</f>
        <v>2.2204460492503131E-14</v>
      </c>
      <c r="AZ51" s="247">
        <f>IFERROR(('Sim_MIP_Of_(IxI)'!AZ51/'MIP(IxI)_TFEVP'!AZ51-1)*100,0)</f>
        <v>6.6613381477509392E-14</v>
      </c>
      <c r="BA51" s="247">
        <f>IFERROR(('Sim_MIP_Of_(IxI)'!BA51/'MIP(IxI)_TFEVP'!BA51-1)*100,0)</f>
        <v>1.1102230246251565E-13</v>
      </c>
      <c r="BB51" s="247">
        <f>IFERROR(('Sim_MIP_Of_(IxI)'!BB51/'MIP(IxI)_TFEVP'!BB51-1)*100,0)</f>
        <v>-2.886579864025407E-13</v>
      </c>
      <c r="BC51" s="247">
        <f>IFERROR(('Sim_MIP_Of_(IxI)'!BC51/'MIP(IxI)_TFEVP'!BC51-1)*100,0)</f>
        <v>-3.3306690738754696E-14</v>
      </c>
      <c r="BD51" s="247">
        <f>IFERROR(('Sim_MIP_Of_(IxI)'!BD51/'MIP(IxI)_TFEVP'!BD51-1)*100,0)</f>
        <v>-1.7763568394002505E-13</v>
      </c>
      <c r="BE51" s="247">
        <f>IFERROR(('Sim_MIP_Of_(IxI)'!BE51/'MIP(IxI)_TFEVP'!BE51-1)*100,0)</f>
        <v>1.3322676295501878E-13</v>
      </c>
      <c r="BF51" s="247">
        <f>IFERROR(('Sim_MIP_Of_(IxI)'!BF51/'MIP(IxI)_TFEVP'!BF51-1)*100,0)</f>
        <v>4.4408920985006262E-14</v>
      </c>
      <c r="BG51" s="247">
        <f>IFERROR(('Sim_MIP_Of_(IxI)'!BG51/'MIP(IxI)_TFEVP'!BG51-1)*100,0)</f>
        <v>-1.6653345369377348E-13</v>
      </c>
      <c r="BH51" s="247">
        <f>IFERROR(('Sim_MIP_Of_(IxI)'!BH51/'MIP(IxI)_TFEVP'!BH51-1)*100,0)</f>
        <v>1.9984014443252818E-13</v>
      </c>
      <c r="BI51" s="247">
        <f>IFERROR(('Sim_MIP_Of_(IxI)'!BI51/'MIP(IxI)_TFEVP'!BI51-1)*100,0)</f>
        <v>2.2204460492503131E-14</v>
      </c>
      <c r="BJ51" s="247">
        <f>IFERROR(('Sim_MIP_Of_(IxI)'!BJ51/'MIP(IxI)_TFEVP'!BJ51-1)*100,0)</f>
        <v>1.1102230246251565E-13</v>
      </c>
      <c r="BK51" s="247">
        <f>IFERROR(('Sim_MIP_Of_(IxI)'!BK51/'MIP(IxI)_TFEVP'!BK51-1)*100,0)</f>
        <v>-1.9984014443252818E-13</v>
      </c>
      <c r="BL51" s="247">
        <f>IFERROR(('Sim_MIP_Of_(IxI)'!BL51/'MIP(IxI)_TFEVP'!BL51-1)*100,0)</f>
        <v>3.3306690738754696E-13</v>
      </c>
      <c r="BM51" s="247">
        <f>IFERROR(('Sim_MIP_Of_(IxI)'!BM51/'MIP(IxI)_TFEVP'!BM51-1)*100,0)</f>
        <v>2.4424906541753444E-13</v>
      </c>
      <c r="BN51" s="247">
        <f>IFERROR(('Sim_MIP_Of_(IxI)'!BN51/'MIP(IxI)_TFEVP'!BN51-1)*100,0)</f>
        <v>-1.2212453270876722E-13</v>
      </c>
      <c r="BO51" s="247">
        <f>IFERROR(('Sim_MIP_Of_(IxI)'!BO51/'MIP(IxI)_TFEVP'!BO51-1)*100,0)</f>
        <v>6.6613381477509392E-14</v>
      </c>
      <c r="BP51" s="247">
        <f>IFERROR(('Sim_MIP_Of_(IxI)'!BP51/'MIP(IxI)_TFEVP'!BP51-1)*100,0)</f>
        <v>6.6613381477509392E-14</v>
      </c>
      <c r="BQ51" s="247">
        <f>IFERROR(('Sim_MIP_Of_(IxI)'!BQ51/'MIP(IxI)_TFEVP'!BQ51-1)*100,0)</f>
        <v>6.6613381477509392E-14</v>
      </c>
      <c r="BR51" s="247">
        <f>IFERROR(('Sim_MIP_Of_(IxI)'!BR51/'MIP(IxI)_TFEVP'!BR51-1)*100,0)</f>
        <v>8.8817841970012523E-14</v>
      </c>
      <c r="BS51" s="247">
        <f>IFERROR(('Sim_MIP_Of_(IxI)'!BS51/'MIP(IxI)_TFEVP'!BS51-1)*100,0)</f>
        <v>-2.4424906541753444E-13</v>
      </c>
      <c r="BT51" s="247">
        <f>IFERROR(('Sim_MIP_Of_(IxI)'!BT51/'MIP(IxI)_TFEVP'!BT51-1)*100,0)</f>
        <v>1.5543122344752192E-13</v>
      </c>
      <c r="BU51" s="247">
        <f>IFERROR(('Sim_MIP_Of_(IxI)'!BU51/'MIP(IxI)_TFEVP'!BU51-1)*100,0)</f>
        <v>-3.3306690738754696E-14</v>
      </c>
      <c r="BV51" s="247">
        <f>IFERROR(('Sim_MIP_Of_(IxI)'!BV51/'MIP(IxI)_TFEVP'!BV51-1)*100,0)</f>
        <v>1.9984014443252818E-13</v>
      </c>
      <c r="BW51" s="247">
        <f>IFERROR(('Sim_MIP_Of_(IxI)'!BW51/'MIP(IxI)_TFEVP'!BW51-1)*100,0)</f>
        <v>-1.1102230246251565E-14</v>
      </c>
      <c r="BX51" s="247">
        <f>IFERROR(('Sim_MIP_Of_(IxI)'!BX51/'MIP(IxI)_TFEVP'!BX51-1)*100,0)</f>
        <v>-1.4432899320127035E-13</v>
      </c>
      <c r="BY51" s="247">
        <f>IFERROR(('Sim_MIP_Of_(IxI)'!BY51/'MIP(IxI)_TFEVP'!BY51-1)*100,0)</f>
        <v>-9.9920072216264089E-14</v>
      </c>
      <c r="BZ51" s="247">
        <f>IFERROR(('Sim_MIP_Of_(IxI)'!BZ51/'MIP(IxI)_TFEVP'!BZ51-1)*100,0)</f>
        <v>2.2204460492503131E-13</v>
      </c>
      <c r="CA51" s="265">
        <f>IFERROR(('Sim_MIP_Of_(IxI)'!CA51/'MIP(IxI)_TFEVP'!CA51-1)*100,0)</f>
        <v>0</v>
      </c>
      <c r="CB51" s="256">
        <f>IFERROR(('Sim_MIP_Of_(IxI)'!CB51/'MIP(IxI)_TFEVP'!CB51-1)*100,0)</f>
        <v>4.4408920985006262E-14</v>
      </c>
      <c r="CC51" s="246">
        <f>IFERROR(('Sim_MIP_Of_(IxI)'!CC51/'MIP(IxI)_TFEVP'!CC51-1)*100,0)</f>
        <v>-2.2204460492503131E-14</v>
      </c>
      <c r="CD51" s="247">
        <f>IFERROR(('Sim_MIP_Of_(IxI)'!CD51/'MIP(IxI)_TFEVP'!CD51-1)*100,0)</f>
        <v>0</v>
      </c>
      <c r="CE51" s="247">
        <f>IFERROR(('Sim_MIP_Of_(IxI)'!CE51/'MIP(IxI)_TFEVP'!CE51-1)*100,0)</f>
        <v>0</v>
      </c>
      <c r="CF51" s="247">
        <f>IFERROR(('Sim_MIP_Of_(IxI)'!CF51/'MIP(IxI)_TFEVP'!CF51-1)*100,0)</f>
        <v>0</v>
      </c>
      <c r="CG51" s="247">
        <f>IFERROR(('Sim_MIP_Of_(IxI)'!CG51/'MIP(IxI)_TFEVP'!CG51-1)*100,0)</f>
        <v>1.1102230246251565E-13</v>
      </c>
      <c r="CH51" s="248">
        <f>IFERROR(('Sim_MIP_Of_(IxI)'!CH51/'MIP(IxI)_TFEVP'!CH51-1)*100,0)</f>
        <v>8.8817841970012523E-14</v>
      </c>
      <c r="CI51" s="279">
        <f>IFERROR(('Sim_MIP_Of_(IxI)'!CI51/'MIP(IxI)_TFEVP'!CI51-1)*100,0)</f>
        <v>2.2204460492503131E-14</v>
      </c>
    </row>
    <row r="52" spans="1:87" ht="19.5" x14ac:dyDescent="0.25">
      <c r="A52" s="30"/>
      <c r="B52" s="42" t="s">
        <v>43</v>
      </c>
      <c r="C52" s="43" t="s">
        <v>154</v>
      </c>
      <c r="D52" s="246">
        <f>IFERROR(('Sim_MIP_Of_(IxI)'!D52/'MIP(IxI)_TFEVP'!D52-1)*100,0)</f>
        <v>-2.886579864025407E-13</v>
      </c>
      <c r="E52" s="247">
        <f>IFERROR(('Sim_MIP_Of_(IxI)'!E52/'MIP(IxI)_TFEVP'!E52-1)*100,0)</f>
        <v>-4.1078251911130792E-13</v>
      </c>
      <c r="F52" s="247">
        <f>IFERROR(('Sim_MIP_Of_(IxI)'!F52/'MIP(IxI)_TFEVP'!F52-1)*100,0)</f>
        <v>8.8817841970012523E-14</v>
      </c>
      <c r="G52" s="247">
        <f>IFERROR(('Sim_MIP_Of_(IxI)'!G52/'MIP(IxI)_TFEVP'!G52-1)*100,0)</f>
        <v>2.2204460492503131E-13</v>
      </c>
      <c r="H52" s="247">
        <f>IFERROR(('Sim_MIP_Of_(IxI)'!H52/'MIP(IxI)_TFEVP'!H52-1)*100,0)</f>
        <v>-2.2204460492503131E-13</v>
      </c>
      <c r="I52" s="247">
        <f>IFERROR(('Sim_MIP_Of_(IxI)'!I52/'MIP(IxI)_TFEVP'!I52-1)*100,0)</f>
        <v>-1.8873791418627661E-13</v>
      </c>
      <c r="J52" s="247">
        <f>IFERROR(('Sim_MIP_Of_(IxI)'!J52/'MIP(IxI)_TFEVP'!J52-1)*100,0)</f>
        <v>-3.1086244689504383E-13</v>
      </c>
      <c r="K52" s="247">
        <f>IFERROR(('Sim_MIP_Of_(IxI)'!K52/'MIP(IxI)_TFEVP'!K52-1)*100,0)</f>
        <v>-2.4424906541753444E-13</v>
      </c>
      <c r="L52" s="247">
        <f>IFERROR(('Sim_MIP_Of_(IxI)'!L52/'MIP(IxI)_TFEVP'!L52-1)*100,0)</f>
        <v>8.8817841970012523E-14</v>
      </c>
      <c r="M52" s="247">
        <f>IFERROR(('Sim_MIP_Of_(IxI)'!M52/'MIP(IxI)_TFEVP'!M52-1)*100,0)</f>
        <v>-2.2204460492503131E-13</v>
      </c>
      <c r="N52" s="247">
        <f>IFERROR(('Sim_MIP_Of_(IxI)'!N52/'MIP(IxI)_TFEVP'!N52-1)*100,0)</f>
        <v>-8.8817841970012523E-14</v>
      </c>
      <c r="O52" s="247">
        <f>IFERROR(('Sim_MIP_Of_(IxI)'!O52/'MIP(IxI)_TFEVP'!O52-1)*100,0)</f>
        <v>6.6613381477509392E-14</v>
      </c>
      <c r="P52" s="247">
        <f>IFERROR(('Sim_MIP_Of_(IxI)'!P52/'MIP(IxI)_TFEVP'!P52-1)*100,0)</f>
        <v>-1.1102230246251565E-13</v>
      </c>
      <c r="Q52" s="247">
        <f>IFERROR(('Sim_MIP_Of_(IxI)'!Q52/'MIP(IxI)_TFEVP'!Q52-1)*100,0)</f>
        <v>-1.7763568394002505E-13</v>
      </c>
      <c r="R52" s="247">
        <f>IFERROR(('Sim_MIP_Of_(IxI)'!R52/'MIP(IxI)_TFEVP'!R52-1)*100,0)</f>
        <v>-2.6645352591003757E-13</v>
      </c>
      <c r="S52" s="247">
        <f>IFERROR(('Sim_MIP_Of_(IxI)'!S52/'MIP(IxI)_TFEVP'!S52-1)*100,0)</f>
        <v>1.1102230246251565E-13</v>
      </c>
      <c r="T52" s="247">
        <f>IFERROR(('Sim_MIP_Of_(IxI)'!T52/'MIP(IxI)_TFEVP'!T52-1)*100,0)</f>
        <v>-1.8873791418627661E-13</v>
      </c>
      <c r="U52" s="247">
        <f>IFERROR(('Sim_MIP_Of_(IxI)'!U52/'MIP(IxI)_TFEVP'!U52-1)*100,0)</f>
        <v>-2.2204460492503131E-13</v>
      </c>
      <c r="V52" s="247">
        <f>IFERROR(('Sim_MIP_Of_(IxI)'!V52/'MIP(IxI)_TFEVP'!V52-1)*100,0)</f>
        <v>-2.2204460492503131E-13</v>
      </c>
      <c r="W52" s="247">
        <f>IFERROR(('Sim_MIP_Of_(IxI)'!W52/'MIP(IxI)_TFEVP'!W52-1)*100,0)</f>
        <v>-1.3322676295501878E-13</v>
      </c>
      <c r="X52" s="247">
        <f>IFERROR(('Sim_MIP_Of_(IxI)'!X52/'MIP(IxI)_TFEVP'!X52-1)*100,0)</f>
        <v>-2.4424906541753444E-13</v>
      </c>
      <c r="Y52" s="247">
        <f>IFERROR(('Sim_MIP_Of_(IxI)'!Y52/'MIP(IxI)_TFEVP'!Y52-1)*100,0)</f>
        <v>-3.4416913763379853E-13</v>
      </c>
      <c r="Z52" s="247">
        <f>IFERROR(('Sim_MIP_Of_(IxI)'!Z52/'MIP(IxI)_TFEVP'!Z52-1)*100,0)</f>
        <v>-3.1086244689504383E-13</v>
      </c>
      <c r="AA52" s="247">
        <f>IFERROR(('Sim_MIP_Of_(IxI)'!AA52/'MIP(IxI)_TFEVP'!AA52-1)*100,0)</f>
        <v>-1.4432899320127035E-13</v>
      </c>
      <c r="AB52" s="247">
        <f>IFERROR(('Sim_MIP_Of_(IxI)'!AB52/'MIP(IxI)_TFEVP'!AB52-1)*100,0)</f>
        <v>-1.7763568394002505E-13</v>
      </c>
      <c r="AC52" s="247">
        <f>IFERROR(('Sim_MIP_Of_(IxI)'!AC52/'MIP(IxI)_TFEVP'!AC52-1)*100,0)</f>
        <v>-1.3322676295501878E-13</v>
      </c>
      <c r="AD52" s="247">
        <f>IFERROR(('Sim_MIP_Of_(IxI)'!AD52/'MIP(IxI)_TFEVP'!AD52-1)*100,0)</f>
        <v>-5.1070259132757201E-13</v>
      </c>
      <c r="AE52" s="247">
        <f>IFERROR(('Sim_MIP_Of_(IxI)'!AE52/'MIP(IxI)_TFEVP'!AE52-1)*100,0)</f>
        <v>-2.2204460492503131E-13</v>
      </c>
      <c r="AF52" s="247">
        <f>IFERROR(('Sim_MIP_Of_(IxI)'!AF52/'MIP(IxI)_TFEVP'!AF52-1)*100,0)</f>
        <v>-1.6653345369377348E-13</v>
      </c>
      <c r="AG52" s="247">
        <f>IFERROR(('Sim_MIP_Of_(IxI)'!AG52/'MIP(IxI)_TFEVP'!AG52-1)*100,0)</f>
        <v>-4.1078251911130792E-13</v>
      </c>
      <c r="AH52" s="247">
        <f>IFERROR(('Sim_MIP_Of_(IxI)'!AH52/'MIP(IxI)_TFEVP'!AH52-1)*100,0)</f>
        <v>-2.6645352591003757E-13</v>
      </c>
      <c r="AI52" s="247">
        <f>IFERROR(('Sim_MIP_Of_(IxI)'!AI52/'MIP(IxI)_TFEVP'!AI52-1)*100,0)</f>
        <v>-5.9952043329758453E-13</v>
      </c>
      <c r="AJ52" s="247">
        <f>IFERROR(('Sim_MIP_Of_(IxI)'!AJ52/'MIP(IxI)_TFEVP'!AJ52-1)*100,0)</f>
        <v>0</v>
      </c>
      <c r="AK52" s="247">
        <f>IFERROR(('Sim_MIP_Of_(IxI)'!AK52/'MIP(IxI)_TFEVP'!AK52-1)*100,0)</f>
        <v>-2.7755575615628914E-13</v>
      </c>
      <c r="AL52" s="247">
        <f>IFERROR(('Sim_MIP_Of_(IxI)'!AL52/'MIP(IxI)_TFEVP'!AL52-1)*100,0)</f>
        <v>-1.4432899320127035E-13</v>
      </c>
      <c r="AM52" s="247">
        <f>IFERROR(('Sim_MIP_Of_(IxI)'!AM52/'MIP(IxI)_TFEVP'!AM52-1)*100,0)</f>
        <v>-2.6645352591003757E-13</v>
      </c>
      <c r="AN52" s="247">
        <f>IFERROR(('Sim_MIP_Of_(IxI)'!AN52/'MIP(IxI)_TFEVP'!AN52-1)*100,0)</f>
        <v>1.5543122344752192E-13</v>
      </c>
      <c r="AO52" s="247">
        <f>IFERROR(('Sim_MIP_Of_(IxI)'!AO52/'MIP(IxI)_TFEVP'!AO52-1)*100,0)</f>
        <v>-1.8873791418627661E-13</v>
      </c>
      <c r="AP52" s="247">
        <f>IFERROR(('Sim_MIP_Of_(IxI)'!AP52/'MIP(IxI)_TFEVP'!AP52-1)*100,0)</f>
        <v>4.4408920985006262E-14</v>
      </c>
      <c r="AQ52" s="247">
        <f>IFERROR(('Sim_MIP_Of_(IxI)'!AQ52/'MIP(IxI)_TFEVP'!AQ52-1)*100,0)</f>
        <v>0</v>
      </c>
      <c r="AR52" s="247">
        <f>IFERROR(('Sim_MIP_Of_(IxI)'!AR52/'MIP(IxI)_TFEVP'!AR52-1)*100,0)</f>
        <v>-3.9968028886505635E-13</v>
      </c>
      <c r="AS52" s="247">
        <f>IFERROR(('Sim_MIP_Of_(IxI)'!AS52/'MIP(IxI)_TFEVP'!AS52-1)*100,0)</f>
        <v>-3.219646771412954E-13</v>
      </c>
      <c r="AT52" s="247">
        <f>IFERROR(('Sim_MIP_Of_(IxI)'!AT52/'MIP(IxI)_TFEVP'!AT52-1)*100,0)</f>
        <v>-3.3306690738754696E-14</v>
      </c>
      <c r="AU52" s="247">
        <f>IFERROR(('Sim_MIP_Of_(IxI)'!AU52/'MIP(IxI)_TFEVP'!AU52-1)*100,0)</f>
        <v>4.4408920985006262E-14</v>
      </c>
      <c r="AV52" s="247">
        <f>IFERROR(('Sim_MIP_Of_(IxI)'!AV52/'MIP(IxI)_TFEVP'!AV52-1)*100,0)</f>
        <v>-3.3306690738754696E-13</v>
      </c>
      <c r="AW52" s="247">
        <f>IFERROR(('Sim_MIP_Of_(IxI)'!AW52/'MIP(IxI)_TFEVP'!AW52-1)*100,0)</f>
        <v>-1.6653345369377348E-13</v>
      </c>
      <c r="AX52" s="247">
        <f>IFERROR(('Sim_MIP_Of_(IxI)'!AX52/'MIP(IxI)_TFEVP'!AX52-1)*100,0)</f>
        <v>2.2204460492503131E-14</v>
      </c>
      <c r="AY52" s="247">
        <f>IFERROR(('Sim_MIP_Of_(IxI)'!AY52/'MIP(IxI)_TFEVP'!AY52-1)*100,0)</f>
        <v>-9.9920072216264089E-14</v>
      </c>
      <c r="AZ52" s="247">
        <f>IFERROR(('Sim_MIP_Of_(IxI)'!AZ52/'MIP(IxI)_TFEVP'!AZ52-1)*100,0)</f>
        <v>-8.8817841970012523E-14</v>
      </c>
      <c r="BA52" s="247">
        <f>IFERROR(('Sim_MIP_Of_(IxI)'!BA52/'MIP(IxI)_TFEVP'!BA52-1)*100,0)</f>
        <v>-1.9984014443252818E-13</v>
      </c>
      <c r="BB52" s="247">
        <f>IFERROR(('Sim_MIP_Of_(IxI)'!BB52/'MIP(IxI)_TFEVP'!BB52-1)*100,0)</f>
        <v>-1.8873791418627661E-13</v>
      </c>
      <c r="BC52" s="247">
        <f>IFERROR(('Sim_MIP_Of_(IxI)'!BC52/'MIP(IxI)_TFEVP'!BC52-1)*100,0)</f>
        <v>-3.4416913763379853E-13</v>
      </c>
      <c r="BD52" s="247">
        <f>IFERROR(('Sim_MIP_Of_(IxI)'!BD52/'MIP(IxI)_TFEVP'!BD52-1)*100,0)</f>
        <v>-1.9984014443252818E-13</v>
      </c>
      <c r="BE52" s="247">
        <f>IFERROR(('Sim_MIP_Of_(IxI)'!BE52/'MIP(IxI)_TFEVP'!BE52-1)*100,0)</f>
        <v>-3.1086244689504383E-13</v>
      </c>
      <c r="BF52" s="247">
        <f>IFERROR(('Sim_MIP_Of_(IxI)'!BF52/'MIP(IxI)_TFEVP'!BF52-1)*100,0)</f>
        <v>-1.3322676295501878E-13</v>
      </c>
      <c r="BG52" s="247">
        <f>IFERROR(('Sim_MIP_Of_(IxI)'!BG52/'MIP(IxI)_TFEVP'!BG52-1)*100,0)</f>
        <v>0</v>
      </c>
      <c r="BH52" s="247">
        <f>IFERROR(('Sim_MIP_Of_(IxI)'!BH52/'MIP(IxI)_TFEVP'!BH52-1)*100,0)</f>
        <v>-2.2204460492503131E-13</v>
      </c>
      <c r="BI52" s="247">
        <f>IFERROR(('Sim_MIP_Of_(IxI)'!BI52/'MIP(IxI)_TFEVP'!BI52-1)*100,0)</f>
        <v>-1.3322676295501878E-13</v>
      </c>
      <c r="BJ52" s="247">
        <f>IFERROR(('Sim_MIP_Of_(IxI)'!BJ52/'MIP(IxI)_TFEVP'!BJ52-1)*100,0)</f>
        <v>-7.7715611723760958E-14</v>
      </c>
      <c r="BK52" s="247">
        <f>IFERROR(('Sim_MIP_Of_(IxI)'!BK52/'MIP(IxI)_TFEVP'!BK52-1)*100,0)</f>
        <v>-3.5527136788005009E-13</v>
      </c>
      <c r="BL52" s="247">
        <f>IFERROR(('Sim_MIP_Of_(IxI)'!BL52/'MIP(IxI)_TFEVP'!BL52-1)*100,0)</f>
        <v>-1.3322676295501878E-13</v>
      </c>
      <c r="BM52" s="247">
        <f>IFERROR(('Sim_MIP_Of_(IxI)'!BM52/'MIP(IxI)_TFEVP'!BM52-1)*100,0)</f>
        <v>-2.7755575615628914E-13</v>
      </c>
      <c r="BN52" s="247">
        <f>IFERROR(('Sim_MIP_Of_(IxI)'!BN52/'MIP(IxI)_TFEVP'!BN52-1)*100,0)</f>
        <v>-1.9984014443252818E-13</v>
      </c>
      <c r="BO52" s="247">
        <f>IFERROR(('Sim_MIP_Of_(IxI)'!BO52/'MIP(IxI)_TFEVP'!BO52-1)*100,0)</f>
        <v>4.4408920985006262E-14</v>
      </c>
      <c r="BP52" s="247">
        <f>IFERROR(('Sim_MIP_Of_(IxI)'!BP52/'MIP(IxI)_TFEVP'!BP52-1)*100,0)</f>
        <v>-6.6613381477509392E-14</v>
      </c>
      <c r="BQ52" s="247">
        <f>IFERROR(('Sim_MIP_Of_(IxI)'!BQ52/'MIP(IxI)_TFEVP'!BQ52-1)*100,0)</f>
        <v>-2.55351295663786E-13</v>
      </c>
      <c r="BR52" s="247">
        <f>IFERROR(('Sim_MIP_Of_(IxI)'!BR52/'MIP(IxI)_TFEVP'!BR52-1)*100,0)</f>
        <v>-3.1086244689504383E-13</v>
      </c>
      <c r="BS52" s="247">
        <f>IFERROR(('Sim_MIP_Of_(IxI)'!BS52/'MIP(IxI)_TFEVP'!BS52-1)*100,0)</f>
        <v>-2.7755575615628914E-13</v>
      </c>
      <c r="BT52" s="247">
        <f>IFERROR(('Sim_MIP_Of_(IxI)'!BT52/'MIP(IxI)_TFEVP'!BT52-1)*100,0)</f>
        <v>-1.2212453270876722E-13</v>
      </c>
      <c r="BU52" s="247">
        <f>IFERROR(('Sim_MIP_Of_(IxI)'!BU52/'MIP(IxI)_TFEVP'!BU52-1)*100,0)</f>
        <v>-6.4392935428259079E-13</v>
      </c>
      <c r="BV52" s="247">
        <f>IFERROR(('Sim_MIP_Of_(IxI)'!BV52/'MIP(IxI)_TFEVP'!BV52-1)*100,0)</f>
        <v>-2.7755575615628914E-13</v>
      </c>
      <c r="BW52" s="247">
        <f>IFERROR(('Sim_MIP_Of_(IxI)'!BW52/'MIP(IxI)_TFEVP'!BW52-1)*100,0)</f>
        <v>-3.1086244689504383E-13</v>
      </c>
      <c r="BX52" s="247">
        <f>IFERROR(('Sim_MIP_Of_(IxI)'!BX52/'MIP(IxI)_TFEVP'!BX52-1)*100,0)</f>
        <v>-4.4408920985006262E-14</v>
      </c>
      <c r="BY52" s="247">
        <f>IFERROR(('Sim_MIP_Of_(IxI)'!BY52/'MIP(IxI)_TFEVP'!BY52-1)*100,0)</f>
        <v>-4.5519144009631418E-13</v>
      </c>
      <c r="BZ52" s="247">
        <f>IFERROR(('Sim_MIP_Of_(IxI)'!BZ52/'MIP(IxI)_TFEVP'!BZ52-1)*100,0)</f>
        <v>-3.219646771412954E-13</v>
      </c>
      <c r="CA52" s="265">
        <f>IFERROR(('Sim_MIP_Of_(IxI)'!CA52/'MIP(IxI)_TFEVP'!CA52-1)*100,0)</f>
        <v>0</v>
      </c>
      <c r="CB52" s="256">
        <f>IFERROR(('Sim_MIP_Of_(IxI)'!CB52/'MIP(IxI)_TFEVP'!CB52-1)*100,0)</f>
        <v>2.886579864025407E-13</v>
      </c>
      <c r="CC52" s="246">
        <f>IFERROR(('Sim_MIP_Of_(IxI)'!CC52/'MIP(IxI)_TFEVP'!CC52-1)*100,0)</f>
        <v>-4.2188474935755949E-13</v>
      </c>
      <c r="CD52" s="247">
        <f>IFERROR(('Sim_MIP_Of_(IxI)'!CD52/'MIP(IxI)_TFEVP'!CD52-1)*100,0)</f>
        <v>0</v>
      </c>
      <c r="CE52" s="247">
        <f>IFERROR(('Sim_MIP_Of_(IxI)'!CE52/'MIP(IxI)_TFEVP'!CE52-1)*100,0)</f>
        <v>0</v>
      </c>
      <c r="CF52" s="247">
        <f>IFERROR(('Sim_MIP_Of_(IxI)'!CF52/'MIP(IxI)_TFEVP'!CF52-1)*100,0)</f>
        <v>-1.1102230246251565E-13</v>
      </c>
      <c r="CG52" s="247">
        <f>IFERROR(('Sim_MIP_Of_(IxI)'!CG52/'MIP(IxI)_TFEVP'!CG52-1)*100,0)</f>
        <v>1.3322676295501878E-13</v>
      </c>
      <c r="CH52" s="248">
        <f>IFERROR(('Sim_MIP_Of_(IxI)'!CH52/'MIP(IxI)_TFEVP'!CH52-1)*100,0)</f>
        <v>-1.2212453270876722E-13</v>
      </c>
      <c r="CI52" s="279">
        <f>IFERROR(('Sim_MIP_Of_(IxI)'!CI52/'MIP(IxI)_TFEVP'!CI52-1)*100,0)</f>
        <v>-2.1094237467877974E-13</v>
      </c>
    </row>
    <row r="53" spans="1:87" ht="19.5" x14ac:dyDescent="0.25">
      <c r="A53" s="30"/>
      <c r="B53" s="42" t="s">
        <v>44</v>
      </c>
      <c r="C53" s="43" t="s">
        <v>155</v>
      </c>
      <c r="D53" s="246">
        <f>IFERROR(('Sim_MIP_Of_(IxI)'!D53/'MIP(IxI)_TFEVP'!D53-1)*100,0)</f>
        <v>-2.6645352591003757E-13</v>
      </c>
      <c r="E53" s="247">
        <f>IFERROR(('Sim_MIP_Of_(IxI)'!E53/'MIP(IxI)_TFEVP'!E53-1)*100,0)</f>
        <v>-5.773159728050814E-13</v>
      </c>
      <c r="F53" s="247">
        <f>IFERROR(('Sim_MIP_Of_(IxI)'!F53/'MIP(IxI)_TFEVP'!F53-1)*100,0)</f>
        <v>-7.8825834748386114E-13</v>
      </c>
      <c r="G53" s="247">
        <f>IFERROR(('Sim_MIP_Of_(IxI)'!G53/'MIP(IxI)_TFEVP'!G53-1)*100,0)</f>
        <v>-3.4416913763379853E-13</v>
      </c>
      <c r="H53" s="247">
        <f>IFERROR(('Sim_MIP_Of_(IxI)'!H53/'MIP(IxI)_TFEVP'!H53-1)*100,0)</f>
        <v>-2.9976021664879227E-13</v>
      </c>
      <c r="I53" s="247">
        <f>IFERROR(('Sim_MIP_Of_(IxI)'!I53/'MIP(IxI)_TFEVP'!I53-1)*100,0)</f>
        <v>-4.2188474935755949E-13</v>
      </c>
      <c r="J53" s="247">
        <f>IFERROR(('Sim_MIP_Of_(IxI)'!J53/'MIP(IxI)_TFEVP'!J53-1)*100,0)</f>
        <v>-4.4408920985006262E-14</v>
      </c>
      <c r="K53" s="247">
        <f>IFERROR(('Sim_MIP_Of_(IxI)'!K53/'MIP(IxI)_TFEVP'!K53-1)*100,0)</f>
        <v>-5.1070259132757201E-13</v>
      </c>
      <c r="L53" s="247">
        <f>IFERROR(('Sim_MIP_Of_(IxI)'!L53/'MIP(IxI)_TFEVP'!L53-1)*100,0)</f>
        <v>-5.1070259132757201E-13</v>
      </c>
      <c r="M53" s="247">
        <f>IFERROR(('Sim_MIP_Of_(IxI)'!M53/'MIP(IxI)_TFEVP'!M53-1)*100,0)</f>
        <v>-3.9968028886505635E-13</v>
      </c>
      <c r="N53" s="247">
        <f>IFERROR(('Sim_MIP_Of_(IxI)'!N53/'MIP(IxI)_TFEVP'!N53-1)*100,0)</f>
        <v>-6.8833827526759706E-13</v>
      </c>
      <c r="O53" s="247">
        <f>IFERROR(('Sim_MIP_Of_(IxI)'!O53/'MIP(IxI)_TFEVP'!O53-1)*100,0)</f>
        <v>-4.1078251911130792E-13</v>
      </c>
      <c r="P53" s="247">
        <f>IFERROR(('Sim_MIP_Of_(IxI)'!P53/'MIP(IxI)_TFEVP'!P53-1)*100,0)</f>
        <v>-3.1086244689504383E-13</v>
      </c>
      <c r="Q53" s="247">
        <f>IFERROR(('Sim_MIP_Of_(IxI)'!Q53/'MIP(IxI)_TFEVP'!Q53-1)*100,0)</f>
        <v>-4.7739590058881731E-13</v>
      </c>
      <c r="R53" s="247">
        <f>IFERROR(('Sim_MIP_Of_(IxI)'!R53/'MIP(IxI)_TFEVP'!R53-1)*100,0)</f>
        <v>-1.9984014443252818E-13</v>
      </c>
      <c r="S53" s="247">
        <f>IFERROR(('Sim_MIP_Of_(IxI)'!S53/'MIP(IxI)_TFEVP'!S53-1)*100,0)</f>
        <v>-6.2172489379008766E-13</v>
      </c>
      <c r="T53" s="247">
        <f>IFERROR(('Sim_MIP_Of_(IxI)'!T53/'MIP(IxI)_TFEVP'!T53-1)*100,0)</f>
        <v>-1.1102230246251565E-13</v>
      </c>
      <c r="U53" s="247">
        <f>IFERROR(('Sim_MIP_Of_(IxI)'!U53/'MIP(IxI)_TFEVP'!U53-1)*100,0)</f>
        <v>-4.4408920985006262E-14</v>
      </c>
      <c r="V53" s="247">
        <f>IFERROR(('Sim_MIP_Of_(IxI)'!V53/'MIP(IxI)_TFEVP'!V53-1)*100,0)</f>
        <v>-2.886579864025407E-13</v>
      </c>
      <c r="W53" s="247">
        <f>IFERROR(('Sim_MIP_Of_(IxI)'!W53/'MIP(IxI)_TFEVP'!W53-1)*100,0)</f>
        <v>-4.4408920985006262E-13</v>
      </c>
      <c r="X53" s="247">
        <f>IFERROR(('Sim_MIP_Of_(IxI)'!X53/'MIP(IxI)_TFEVP'!X53-1)*100,0)</f>
        <v>-4.5519144009631418E-13</v>
      </c>
      <c r="Y53" s="247">
        <f>IFERROR(('Sim_MIP_Of_(IxI)'!Y53/'MIP(IxI)_TFEVP'!Y53-1)*100,0)</f>
        <v>-4.2188474935755949E-13</v>
      </c>
      <c r="Z53" s="247">
        <f>IFERROR(('Sim_MIP_Of_(IxI)'!Z53/'MIP(IxI)_TFEVP'!Z53-1)*100,0)</f>
        <v>-7.4384942649885488E-13</v>
      </c>
      <c r="AA53" s="247">
        <f>IFERROR(('Sim_MIP_Of_(IxI)'!AA53/'MIP(IxI)_TFEVP'!AA53-1)*100,0)</f>
        <v>-3.1086244689504383E-13</v>
      </c>
      <c r="AB53" s="247">
        <f>IFERROR(('Sim_MIP_Of_(IxI)'!AB53/'MIP(IxI)_TFEVP'!AB53-1)*100,0)</f>
        <v>-6.2172489379008766E-13</v>
      </c>
      <c r="AC53" s="247">
        <f>IFERROR(('Sim_MIP_Of_(IxI)'!AC53/'MIP(IxI)_TFEVP'!AC53-1)*100,0)</f>
        <v>-3.3306690738754696E-13</v>
      </c>
      <c r="AD53" s="247">
        <f>IFERROR(('Sim_MIP_Of_(IxI)'!AD53/'MIP(IxI)_TFEVP'!AD53-1)*100,0)</f>
        <v>-4.3298697960381105E-13</v>
      </c>
      <c r="AE53" s="247">
        <f>IFERROR(('Sim_MIP_Of_(IxI)'!AE53/'MIP(IxI)_TFEVP'!AE53-1)*100,0)</f>
        <v>-4.7739590058881731E-13</v>
      </c>
      <c r="AF53" s="247">
        <f>IFERROR(('Sim_MIP_Of_(IxI)'!AF53/'MIP(IxI)_TFEVP'!AF53-1)*100,0)</f>
        <v>-4.5519144009631418E-13</v>
      </c>
      <c r="AG53" s="247">
        <f>IFERROR(('Sim_MIP_Of_(IxI)'!AG53/'MIP(IxI)_TFEVP'!AG53-1)*100,0)</f>
        <v>-2.6645352591003757E-13</v>
      </c>
      <c r="AH53" s="247">
        <f>IFERROR(('Sim_MIP_Of_(IxI)'!AH53/'MIP(IxI)_TFEVP'!AH53-1)*100,0)</f>
        <v>-2.9976021664879227E-13</v>
      </c>
      <c r="AI53" s="247">
        <f>IFERROR(('Sim_MIP_Of_(IxI)'!AI53/'MIP(IxI)_TFEVP'!AI53-1)*100,0)</f>
        <v>6.6613381477509392E-14</v>
      </c>
      <c r="AJ53" s="247">
        <f>IFERROR(('Sim_MIP_Of_(IxI)'!AJ53/'MIP(IxI)_TFEVP'!AJ53-1)*100,0)</f>
        <v>0</v>
      </c>
      <c r="AK53" s="247">
        <f>IFERROR(('Sim_MIP_Of_(IxI)'!AK53/'MIP(IxI)_TFEVP'!AK53-1)*100,0)</f>
        <v>-2.9976021664879227E-13</v>
      </c>
      <c r="AL53" s="247">
        <f>IFERROR(('Sim_MIP_Of_(IxI)'!AL53/'MIP(IxI)_TFEVP'!AL53-1)*100,0)</f>
        <v>-6.9944050551384862E-13</v>
      </c>
      <c r="AM53" s="247">
        <f>IFERROR(('Sim_MIP_Of_(IxI)'!AM53/'MIP(IxI)_TFEVP'!AM53-1)*100,0)</f>
        <v>-3.3306690738754696E-13</v>
      </c>
      <c r="AN53" s="247">
        <f>IFERROR(('Sim_MIP_Of_(IxI)'!AN53/'MIP(IxI)_TFEVP'!AN53-1)*100,0)</f>
        <v>-4.3298697960381105E-13</v>
      </c>
      <c r="AO53" s="247">
        <f>IFERROR(('Sim_MIP_Of_(IxI)'!AO53/'MIP(IxI)_TFEVP'!AO53-1)*100,0)</f>
        <v>-5.9952043329758453E-13</v>
      </c>
      <c r="AP53" s="247">
        <f>IFERROR(('Sim_MIP_Of_(IxI)'!AP53/'MIP(IxI)_TFEVP'!AP53-1)*100,0)</f>
        <v>-8.2156503822261584E-13</v>
      </c>
      <c r="AQ53" s="247">
        <f>IFERROR(('Sim_MIP_Of_(IxI)'!AQ53/'MIP(IxI)_TFEVP'!AQ53-1)*100,0)</f>
        <v>-5.8841820305133297E-13</v>
      </c>
      <c r="AR53" s="247">
        <f>IFERROR(('Sim_MIP_Of_(IxI)'!AR53/'MIP(IxI)_TFEVP'!AR53-1)*100,0)</f>
        <v>-5.8841820305133297E-13</v>
      </c>
      <c r="AS53" s="247">
        <f>IFERROR(('Sim_MIP_Of_(IxI)'!AS53/'MIP(IxI)_TFEVP'!AS53-1)*100,0)</f>
        <v>-3.3306690738754696E-13</v>
      </c>
      <c r="AT53" s="247">
        <f>IFERROR(('Sim_MIP_Of_(IxI)'!AT53/'MIP(IxI)_TFEVP'!AT53-1)*100,0)</f>
        <v>-2.3314683517128287E-13</v>
      </c>
      <c r="AU53" s="247">
        <f>IFERROR(('Sim_MIP_Of_(IxI)'!AU53/'MIP(IxI)_TFEVP'!AU53-1)*100,0)</f>
        <v>-4.1078251911130792E-13</v>
      </c>
      <c r="AV53" s="247">
        <f>IFERROR(('Sim_MIP_Of_(IxI)'!AV53/'MIP(IxI)_TFEVP'!AV53-1)*100,0)</f>
        <v>-4.3298697960381105E-13</v>
      </c>
      <c r="AW53" s="247">
        <f>IFERROR(('Sim_MIP_Of_(IxI)'!AW53/'MIP(IxI)_TFEVP'!AW53-1)*100,0)</f>
        <v>-3.5527136788005009E-13</v>
      </c>
      <c r="AX53" s="247">
        <f>IFERROR(('Sim_MIP_Of_(IxI)'!AX53/'MIP(IxI)_TFEVP'!AX53-1)*100,0)</f>
        <v>-6.106226635438361E-13</v>
      </c>
      <c r="AY53" s="247">
        <f>IFERROR(('Sim_MIP_Of_(IxI)'!AY53/'MIP(IxI)_TFEVP'!AY53-1)*100,0)</f>
        <v>-4.9960036108132044E-13</v>
      </c>
      <c r="AZ53" s="247">
        <f>IFERROR(('Sim_MIP_Of_(IxI)'!AZ53/'MIP(IxI)_TFEVP'!AZ53-1)*100,0)</f>
        <v>-5.5511151231257827E-14</v>
      </c>
      <c r="BA53" s="247">
        <f>IFERROR(('Sim_MIP_Of_(IxI)'!BA53/'MIP(IxI)_TFEVP'!BA53-1)*100,0)</f>
        <v>-5.440092820663267E-13</v>
      </c>
      <c r="BB53" s="247">
        <f>IFERROR(('Sim_MIP_Of_(IxI)'!BB53/'MIP(IxI)_TFEVP'!BB53-1)*100,0)</f>
        <v>-3.6637359812630166E-13</v>
      </c>
      <c r="BC53" s="247">
        <f>IFERROR(('Sim_MIP_Of_(IxI)'!BC53/'MIP(IxI)_TFEVP'!BC53-1)*100,0)</f>
        <v>-2.7755575615628914E-13</v>
      </c>
      <c r="BD53" s="247">
        <f>IFERROR(('Sim_MIP_Of_(IxI)'!BD53/'MIP(IxI)_TFEVP'!BD53-1)*100,0)</f>
        <v>-4.3298697960381105E-13</v>
      </c>
      <c r="BE53" s="247">
        <f>IFERROR(('Sim_MIP_Of_(IxI)'!BE53/'MIP(IxI)_TFEVP'!BE53-1)*100,0)</f>
        <v>-6.9944050551384862E-13</v>
      </c>
      <c r="BF53" s="247">
        <f>IFERROR(('Sim_MIP_Of_(IxI)'!BF53/'MIP(IxI)_TFEVP'!BF53-1)*100,0)</f>
        <v>-3.9968028886505635E-13</v>
      </c>
      <c r="BG53" s="247">
        <f>IFERROR(('Sim_MIP_Of_(IxI)'!BG53/'MIP(IxI)_TFEVP'!BG53-1)*100,0)</f>
        <v>-4.9960036108132044E-13</v>
      </c>
      <c r="BH53" s="247">
        <f>IFERROR(('Sim_MIP_Of_(IxI)'!BH53/'MIP(IxI)_TFEVP'!BH53-1)*100,0)</f>
        <v>-8.992806499463768E-13</v>
      </c>
      <c r="BI53" s="247">
        <f>IFERROR(('Sim_MIP_Of_(IxI)'!BI53/'MIP(IxI)_TFEVP'!BI53-1)*100,0)</f>
        <v>-2.9976021664879227E-13</v>
      </c>
      <c r="BJ53" s="247">
        <f>IFERROR(('Sim_MIP_Of_(IxI)'!BJ53/'MIP(IxI)_TFEVP'!BJ53-1)*100,0)</f>
        <v>-3.5527136788005009E-13</v>
      </c>
      <c r="BK53" s="247">
        <f>IFERROR(('Sim_MIP_Of_(IxI)'!BK53/'MIP(IxI)_TFEVP'!BK53-1)*100,0)</f>
        <v>-3.7747582837255322E-13</v>
      </c>
      <c r="BL53" s="247">
        <f>IFERROR(('Sim_MIP_Of_(IxI)'!BL53/'MIP(IxI)_TFEVP'!BL53-1)*100,0)</f>
        <v>-4.1078251911130792E-13</v>
      </c>
      <c r="BM53" s="247">
        <f>IFERROR(('Sim_MIP_Of_(IxI)'!BM53/'MIP(IxI)_TFEVP'!BM53-1)*100,0)</f>
        <v>6.6613381477509392E-14</v>
      </c>
      <c r="BN53" s="247">
        <f>IFERROR(('Sim_MIP_Of_(IxI)'!BN53/'MIP(IxI)_TFEVP'!BN53-1)*100,0)</f>
        <v>-4.2188474935755949E-13</v>
      </c>
      <c r="BO53" s="247">
        <f>IFERROR(('Sim_MIP_Of_(IxI)'!BO53/'MIP(IxI)_TFEVP'!BO53-1)*100,0)</f>
        <v>-3.9968028886505635E-13</v>
      </c>
      <c r="BP53" s="247">
        <f>IFERROR(('Sim_MIP_Of_(IxI)'!BP53/'MIP(IxI)_TFEVP'!BP53-1)*100,0)</f>
        <v>-1.6653345369377348E-13</v>
      </c>
      <c r="BQ53" s="247">
        <f>IFERROR(('Sim_MIP_Of_(IxI)'!BQ53/'MIP(IxI)_TFEVP'!BQ53-1)*100,0)</f>
        <v>-3.6637359812630166E-13</v>
      </c>
      <c r="BR53" s="247">
        <f>IFERROR(('Sim_MIP_Of_(IxI)'!BR53/'MIP(IxI)_TFEVP'!BR53-1)*100,0)</f>
        <v>-3.1086244689504383E-13</v>
      </c>
      <c r="BS53" s="247">
        <f>IFERROR(('Sim_MIP_Of_(IxI)'!BS53/'MIP(IxI)_TFEVP'!BS53-1)*100,0)</f>
        <v>-4.1078251911130792E-13</v>
      </c>
      <c r="BT53" s="247">
        <f>IFERROR(('Sim_MIP_Of_(IxI)'!BT53/'MIP(IxI)_TFEVP'!BT53-1)*100,0)</f>
        <v>-1.5543122344752192E-13</v>
      </c>
      <c r="BU53" s="247">
        <f>IFERROR(('Sim_MIP_Of_(IxI)'!BU53/'MIP(IxI)_TFEVP'!BU53-1)*100,0)</f>
        <v>-5.1070259132757201E-13</v>
      </c>
      <c r="BV53" s="247">
        <f>IFERROR(('Sim_MIP_Of_(IxI)'!BV53/'MIP(IxI)_TFEVP'!BV53-1)*100,0)</f>
        <v>-8.5487172896137054E-13</v>
      </c>
      <c r="BW53" s="247">
        <f>IFERROR(('Sim_MIP_Of_(IxI)'!BW53/'MIP(IxI)_TFEVP'!BW53-1)*100,0)</f>
        <v>-3.6637359812630166E-13</v>
      </c>
      <c r="BX53" s="247">
        <f>IFERROR(('Sim_MIP_Of_(IxI)'!BX53/'MIP(IxI)_TFEVP'!BX53-1)*100,0)</f>
        <v>-7.2164496600635175E-13</v>
      </c>
      <c r="BY53" s="247">
        <f>IFERROR(('Sim_MIP_Of_(IxI)'!BY53/'MIP(IxI)_TFEVP'!BY53-1)*100,0)</f>
        <v>8.8817841970012523E-14</v>
      </c>
      <c r="BZ53" s="247">
        <f>IFERROR(('Sim_MIP_Of_(IxI)'!BZ53/'MIP(IxI)_TFEVP'!BZ53-1)*100,0)</f>
        <v>-4.1078251911130792E-13</v>
      </c>
      <c r="CA53" s="265">
        <f>IFERROR(('Sim_MIP_Of_(IxI)'!CA53/'MIP(IxI)_TFEVP'!CA53-1)*100,0)</f>
        <v>0</v>
      </c>
      <c r="CB53" s="256">
        <f>IFERROR(('Sim_MIP_Of_(IxI)'!CB53/'MIP(IxI)_TFEVP'!CB53-1)*100,0)</f>
        <v>-5.8841820305133297E-13</v>
      </c>
      <c r="CC53" s="246">
        <f>IFERROR(('Sim_MIP_Of_(IxI)'!CC53/'MIP(IxI)_TFEVP'!CC53-1)*100,0)</f>
        <v>-3.5527136788005009E-13</v>
      </c>
      <c r="CD53" s="247">
        <f>IFERROR(('Sim_MIP_Of_(IxI)'!CD53/'MIP(IxI)_TFEVP'!CD53-1)*100,0)</f>
        <v>0</v>
      </c>
      <c r="CE53" s="247">
        <f>IFERROR(('Sim_MIP_Of_(IxI)'!CE53/'MIP(IxI)_TFEVP'!CE53-1)*100,0)</f>
        <v>0</v>
      </c>
      <c r="CF53" s="247">
        <f>IFERROR(('Sim_MIP_Of_(IxI)'!CF53/'MIP(IxI)_TFEVP'!CF53-1)*100,0)</f>
        <v>-3.7747582837255322E-13</v>
      </c>
      <c r="CG53" s="247">
        <f>IFERROR(('Sim_MIP_Of_(IxI)'!CG53/'MIP(IxI)_TFEVP'!CG53-1)*100,0)</f>
        <v>-5.773159728050814E-13</v>
      </c>
      <c r="CH53" s="248">
        <f>IFERROR(('Sim_MIP_Of_(IxI)'!CH53/'MIP(IxI)_TFEVP'!CH53-1)*100,0)</f>
        <v>-5.8841820305133297E-13</v>
      </c>
      <c r="CI53" s="279">
        <f>IFERROR(('Sim_MIP_Of_(IxI)'!CI53/'MIP(IxI)_TFEVP'!CI53-1)*100,0)</f>
        <v>-3.3306690738754696E-13</v>
      </c>
    </row>
    <row r="54" spans="1:87" ht="19.5" x14ac:dyDescent="0.25">
      <c r="A54" s="30"/>
      <c r="B54" s="42" t="s">
        <v>45</v>
      </c>
      <c r="C54" s="43" t="s">
        <v>156</v>
      </c>
      <c r="D54" s="246">
        <f>IFERROR(('Sim_MIP_Of_(IxI)'!D54/'MIP(IxI)_TFEVP'!D54-1)*100,0)</f>
        <v>-2.55351295663786E-13</v>
      </c>
      <c r="E54" s="247">
        <f>IFERROR(('Sim_MIP_Of_(IxI)'!E54/'MIP(IxI)_TFEVP'!E54-1)*100,0)</f>
        <v>-1.4432899320127035E-13</v>
      </c>
      <c r="F54" s="247">
        <f>IFERROR(('Sim_MIP_Of_(IxI)'!F54/'MIP(IxI)_TFEVP'!F54-1)*100,0)</f>
        <v>-2.3314683517128287E-13</v>
      </c>
      <c r="G54" s="247">
        <f>IFERROR(('Sim_MIP_Of_(IxI)'!G54/'MIP(IxI)_TFEVP'!G54-1)*100,0)</f>
        <v>-5.6621374255882984E-13</v>
      </c>
      <c r="H54" s="247">
        <f>IFERROR(('Sim_MIP_Of_(IxI)'!H54/'MIP(IxI)_TFEVP'!H54-1)*100,0)</f>
        <v>-2.7755575615628914E-13</v>
      </c>
      <c r="I54" s="247">
        <f>IFERROR(('Sim_MIP_Of_(IxI)'!I54/'MIP(IxI)_TFEVP'!I54-1)*100,0)</f>
        <v>-4.9960036108132044E-13</v>
      </c>
      <c r="J54" s="247">
        <f>IFERROR(('Sim_MIP_Of_(IxI)'!J54/'MIP(IxI)_TFEVP'!J54-1)*100,0)</f>
        <v>-5.2180482157382357E-13</v>
      </c>
      <c r="K54" s="247">
        <f>IFERROR(('Sim_MIP_Of_(IxI)'!K54/'MIP(IxI)_TFEVP'!K54-1)*100,0)</f>
        <v>-1.7763568394002505E-13</v>
      </c>
      <c r="L54" s="247">
        <f>IFERROR(('Sim_MIP_Of_(IxI)'!L54/'MIP(IxI)_TFEVP'!L54-1)*100,0)</f>
        <v>-1.1102230246251565E-13</v>
      </c>
      <c r="M54" s="247">
        <f>IFERROR(('Sim_MIP_Of_(IxI)'!M54/'MIP(IxI)_TFEVP'!M54-1)*100,0)</f>
        <v>-5.5511151231257827E-14</v>
      </c>
      <c r="N54" s="247">
        <f>IFERROR(('Sim_MIP_Of_(IxI)'!N54/'MIP(IxI)_TFEVP'!N54-1)*100,0)</f>
        <v>-4.2188474935755949E-13</v>
      </c>
      <c r="O54" s="247">
        <f>IFERROR(('Sim_MIP_Of_(IxI)'!O54/'MIP(IxI)_TFEVP'!O54-1)*100,0)</f>
        <v>1.1102230246251565E-13</v>
      </c>
      <c r="P54" s="247">
        <f>IFERROR(('Sim_MIP_Of_(IxI)'!P54/'MIP(IxI)_TFEVP'!P54-1)*100,0)</f>
        <v>1.7763568394002505E-13</v>
      </c>
      <c r="Q54" s="247">
        <f>IFERROR(('Sim_MIP_Of_(IxI)'!Q54/'MIP(IxI)_TFEVP'!Q54-1)*100,0)</f>
        <v>-8.8817841970012523E-14</v>
      </c>
      <c r="R54" s="247">
        <f>IFERROR(('Sim_MIP_Of_(IxI)'!R54/'MIP(IxI)_TFEVP'!R54-1)*100,0)</f>
        <v>-7.7715611723760958E-14</v>
      </c>
      <c r="S54" s="247">
        <f>IFERROR(('Sim_MIP_Of_(IxI)'!S54/'MIP(IxI)_TFEVP'!S54-1)*100,0)</f>
        <v>-1.9984014443252818E-13</v>
      </c>
      <c r="T54" s="247">
        <f>IFERROR(('Sim_MIP_Of_(IxI)'!T54/'MIP(IxI)_TFEVP'!T54-1)*100,0)</f>
        <v>-2.9976021664879227E-13</v>
      </c>
      <c r="U54" s="247">
        <f>IFERROR(('Sim_MIP_Of_(IxI)'!U54/'MIP(IxI)_TFEVP'!U54-1)*100,0)</f>
        <v>1.1102230246251565E-13</v>
      </c>
      <c r="V54" s="247">
        <f>IFERROR(('Sim_MIP_Of_(IxI)'!V54/'MIP(IxI)_TFEVP'!V54-1)*100,0)</f>
        <v>-3.4416913763379853E-13</v>
      </c>
      <c r="W54" s="247">
        <f>IFERROR(('Sim_MIP_Of_(IxI)'!W54/'MIP(IxI)_TFEVP'!W54-1)*100,0)</f>
        <v>-3.7747582837255322E-13</v>
      </c>
      <c r="X54" s="247">
        <f>IFERROR(('Sim_MIP_Of_(IxI)'!X54/'MIP(IxI)_TFEVP'!X54-1)*100,0)</f>
        <v>-2.2204460492503131E-13</v>
      </c>
      <c r="Y54" s="247">
        <f>IFERROR(('Sim_MIP_Of_(IxI)'!Y54/'MIP(IxI)_TFEVP'!Y54-1)*100,0)</f>
        <v>-3.3306690738754696E-13</v>
      </c>
      <c r="Z54" s="247">
        <f>IFERROR(('Sim_MIP_Of_(IxI)'!Z54/'MIP(IxI)_TFEVP'!Z54-1)*100,0)</f>
        <v>-7.7715611723760958E-14</v>
      </c>
      <c r="AA54" s="247">
        <f>IFERROR(('Sim_MIP_Of_(IxI)'!AA54/'MIP(IxI)_TFEVP'!AA54-1)*100,0)</f>
        <v>-5.1070259132757201E-13</v>
      </c>
      <c r="AB54" s="247">
        <f>IFERROR(('Sim_MIP_Of_(IxI)'!AB54/'MIP(IxI)_TFEVP'!AB54-1)*100,0)</f>
        <v>-4.4408920985006262E-14</v>
      </c>
      <c r="AC54" s="247">
        <f>IFERROR(('Sim_MIP_Of_(IxI)'!AC54/'MIP(IxI)_TFEVP'!AC54-1)*100,0)</f>
        <v>-5.773159728050814E-13</v>
      </c>
      <c r="AD54" s="247">
        <f>IFERROR(('Sim_MIP_Of_(IxI)'!AD54/'MIP(IxI)_TFEVP'!AD54-1)*100,0)</f>
        <v>-3.219646771412954E-13</v>
      </c>
      <c r="AE54" s="247">
        <f>IFERROR(('Sim_MIP_Of_(IxI)'!AE54/'MIP(IxI)_TFEVP'!AE54-1)*100,0)</f>
        <v>8.8817841970012523E-14</v>
      </c>
      <c r="AF54" s="247">
        <f>IFERROR(('Sim_MIP_Of_(IxI)'!AF54/'MIP(IxI)_TFEVP'!AF54-1)*100,0)</f>
        <v>-3.7747582837255322E-13</v>
      </c>
      <c r="AG54" s="247">
        <f>IFERROR(('Sim_MIP_Of_(IxI)'!AG54/'MIP(IxI)_TFEVP'!AG54-1)*100,0)</f>
        <v>-8.8817841970012523E-14</v>
      </c>
      <c r="AH54" s="247">
        <f>IFERROR(('Sim_MIP_Of_(IxI)'!AH54/'MIP(IxI)_TFEVP'!AH54-1)*100,0)</f>
        <v>1.1102230246251565E-13</v>
      </c>
      <c r="AI54" s="247">
        <f>IFERROR(('Sim_MIP_Of_(IxI)'!AI54/'MIP(IxI)_TFEVP'!AI54-1)*100,0)</f>
        <v>-1.3322676295501878E-13</v>
      </c>
      <c r="AJ54" s="247">
        <f>IFERROR(('Sim_MIP_Of_(IxI)'!AJ54/'MIP(IxI)_TFEVP'!AJ54-1)*100,0)</f>
        <v>0</v>
      </c>
      <c r="AK54" s="247">
        <f>IFERROR(('Sim_MIP_Of_(IxI)'!AK54/'MIP(IxI)_TFEVP'!AK54-1)*100,0)</f>
        <v>-4.1078251911130792E-13</v>
      </c>
      <c r="AL54" s="247">
        <f>IFERROR(('Sim_MIP_Of_(IxI)'!AL54/'MIP(IxI)_TFEVP'!AL54-1)*100,0)</f>
        <v>-1.9984014443252818E-13</v>
      </c>
      <c r="AM54" s="247">
        <f>IFERROR(('Sim_MIP_Of_(IxI)'!AM54/'MIP(IxI)_TFEVP'!AM54-1)*100,0)</f>
        <v>-4.4408920985006262E-14</v>
      </c>
      <c r="AN54" s="247">
        <f>IFERROR(('Sim_MIP_Of_(IxI)'!AN54/'MIP(IxI)_TFEVP'!AN54-1)*100,0)</f>
        <v>-3.219646771412954E-13</v>
      </c>
      <c r="AO54" s="247">
        <f>IFERROR(('Sim_MIP_Of_(IxI)'!AO54/'MIP(IxI)_TFEVP'!AO54-1)*100,0)</f>
        <v>-4.5519144009631418E-13</v>
      </c>
      <c r="AP54" s="247">
        <f>IFERROR(('Sim_MIP_Of_(IxI)'!AP54/'MIP(IxI)_TFEVP'!AP54-1)*100,0)</f>
        <v>8.8817841970012523E-14</v>
      </c>
      <c r="AQ54" s="247">
        <f>IFERROR(('Sim_MIP_Of_(IxI)'!AQ54/'MIP(IxI)_TFEVP'!AQ54-1)*100,0)</f>
        <v>-2.1094237467877974E-13</v>
      </c>
      <c r="AR54" s="247">
        <f>IFERROR(('Sim_MIP_Of_(IxI)'!AR54/'MIP(IxI)_TFEVP'!AR54-1)*100,0)</f>
        <v>-3.3306690738754696E-13</v>
      </c>
      <c r="AS54" s="247">
        <f>IFERROR(('Sim_MIP_Of_(IxI)'!AS54/'MIP(IxI)_TFEVP'!AS54-1)*100,0)</f>
        <v>-2.6645352591003757E-13</v>
      </c>
      <c r="AT54" s="247">
        <f>IFERROR(('Sim_MIP_Of_(IxI)'!AT54/'MIP(IxI)_TFEVP'!AT54-1)*100,0)</f>
        <v>-2.2204460492503131E-13</v>
      </c>
      <c r="AU54" s="247">
        <f>IFERROR(('Sim_MIP_Of_(IxI)'!AU54/'MIP(IxI)_TFEVP'!AU54-1)*100,0)</f>
        <v>-1.3322676295501878E-13</v>
      </c>
      <c r="AV54" s="247">
        <f>IFERROR(('Sim_MIP_Of_(IxI)'!AV54/'MIP(IxI)_TFEVP'!AV54-1)*100,0)</f>
        <v>-1.7763568394002505E-13</v>
      </c>
      <c r="AW54" s="247">
        <f>IFERROR(('Sim_MIP_Of_(IxI)'!AW54/'MIP(IxI)_TFEVP'!AW54-1)*100,0)</f>
        <v>-2.9976021664879227E-13</v>
      </c>
      <c r="AX54" s="247">
        <f>IFERROR(('Sim_MIP_Of_(IxI)'!AX54/'MIP(IxI)_TFEVP'!AX54-1)*100,0)</f>
        <v>-3.219646771412954E-13</v>
      </c>
      <c r="AY54" s="247">
        <f>IFERROR(('Sim_MIP_Of_(IxI)'!AY54/'MIP(IxI)_TFEVP'!AY54-1)*100,0)</f>
        <v>2.2204460492503131E-14</v>
      </c>
      <c r="AZ54" s="247">
        <f>IFERROR(('Sim_MIP_Of_(IxI)'!AZ54/'MIP(IxI)_TFEVP'!AZ54-1)*100,0)</f>
        <v>1.7763568394002505E-13</v>
      </c>
      <c r="BA54" s="247">
        <f>IFERROR(('Sim_MIP_Of_(IxI)'!BA54/'MIP(IxI)_TFEVP'!BA54-1)*100,0)</f>
        <v>-2.55351295663786E-13</v>
      </c>
      <c r="BB54" s="247">
        <f>IFERROR(('Sim_MIP_Of_(IxI)'!BB54/'MIP(IxI)_TFEVP'!BB54-1)*100,0)</f>
        <v>-6.6613381477509392E-14</v>
      </c>
      <c r="BC54" s="247">
        <f>IFERROR(('Sim_MIP_Of_(IxI)'!BC54/'MIP(IxI)_TFEVP'!BC54-1)*100,0)</f>
        <v>-2.1094237467877974E-13</v>
      </c>
      <c r="BD54" s="247">
        <f>IFERROR(('Sim_MIP_Of_(IxI)'!BD54/'MIP(IxI)_TFEVP'!BD54-1)*100,0)</f>
        <v>-3.219646771412954E-13</v>
      </c>
      <c r="BE54" s="247">
        <f>IFERROR(('Sim_MIP_Of_(IxI)'!BE54/'MIP(IxI)_TFEVP'!BE54-1)*100,0)</f>
        <v>-3.9968028886505635E-13</v>
      </c>
      <c r="BF54" s="247">
        <f>IFERROR(('Sim_MIP_Of_(IxI)'!BF54/'MIP(IxI)_TFEVP'!BF54-1)*100,0)</f>
        <v>-2.886579864025407E-13</v>
      </c>
      <c r="BG54" s="247">
        <f>IFERROR(('Sim_MIP_Of_(IxI)'!BG54/'MIP(IxI)_TFEVP'!BG54-1)*100,0)</f>
        <v>1.9984014443252818E-13</v>
      </c>
      <c r="BH54" s="247">
        <f>IFERROR(('Sim_MIP_Of_(IxI)'!BH54/'MIP(IxI)_TFEVP'!BH54-1)*100,0)</f>
        <v>-2.55351295663786E-13</v>
      </c>
      <c r="BI54" s="247">
        <f>IFERROR(('Sim_MIP_Of_(IxI)'!BI54/'MIP(IxI)_TFEVP'!BI54-1)*100,0)</f>
        <v>2.2204460492503131E-14</v>
      </c>
      <c r="BJ54" s="247">
        <f>IFERROR(('Sim_MIP_Of_(IxI)'!BJ54/'MIP(IxI)_TFEVP'!BJ54-1)*100,0)</f>
        <v>-2.2204460492503131E-13</v>
      </c>
      <c r="BK54" s="247">
        <f>IFERROR(('Sim_MIP_Of_(IxI)'!BK54/'MIP(IxI)_TFEVP'!BK54-1)*100,0)</f>
        <v>2.2204460492503131E-14</v>
      </c>
      <c r="BL54" s="247">
        <f>IFERROR(('Sim_MIP_Of_(IxI)'!BL54/'MIP(IxI)_TFEVP'!BL54-1)*100,0)</f>
        <v>-3.3306690738754696E-13</v>
      </c>
      <c r="BM54" s="247">
        <f>IFERROR(('Sim_MIP_Of_(IxI)'!BM54/'MIP(IxI)_TFEVP'!BM54-1)*100,0)</f>
        <v>1.1102230246251565E-13</v>
      </c>
      <c r="BN54" s="247">
        <f>IFERROR(('Sim_MIP_Of_(IxI)'!BN54/'MIP(IxI)_TFEVP'!BN54-1)*100,0)</f>
        <v>8.8817841970012523E-14</v>
      </c>
      <c r="BO54" s="247">
        <f>IFERROR(('Sim_MIP_Of_(IxI)'!BO54/'MIP(IxI)_TFEVP'!BO54-1)*100,0)</f>
        <v>-2.2204460492503131E-13</v>
      </c>
      <c r="BP54" s="247">
        <f>IFERROR(('Sim_MIP_Of_(IxI)'!BP54/'MIP(IxI)_TFEVP'!BP54-1)*100,0)</f>
        <v>1.5543122344752192E-13</v>
      </c>
      <c r="BQ54" s="247">
        <f>IFERROR(('Sim_MIP_Of_(IxI)'!BQ54/'MIP(IxI)_TFEVP'!BQ54-1)*100,0)</f>
        <v>-4.6629367034256575E-13</v>
      </c>
      <c r="BR54" s="247">
        <f>IFERROR(('Sim_MIP_Of_(IxI)'!BR54/'MIP(IxI)_TFEVP'!BR54-1)*100,0)</f>
        <v>1.3322676295501878E-13</v>
      </c>
      <c r="BS54" s="247">
        <f>IFERROR(('Sim_MIP_Of_(IxI)'!BS54/'MIP(IxI)_TFEVP'!BS54-1)*100,0)</f>
        <v>-4.9960036108132044E-13</v>
      </c>
      <c r="BT54" s="247">
        <f>IFERROR(('Sim_MIP_Of_(IxI)'!BT54/'MIP(IxI)_TFEVP'!BT54-1)*100,0)</f>
        <v>1.1102230246251565E-13</v>
      </c>
      <c r="BU54" s="247">
        <f>IFERROR(('Sim_MIP_Of_(IxI)'!BU54/'MIP(IxI)_TFEVP'!BU54-1)*100,0)</f>
        <v>3.1086244689504383E-13</v>
      </c>
      <c r="BV54" s="247">
        <f>IFERROR(('Sim_MIP_Of_(IxI)'!BV54/'MIP(IxI)_TFEVP'!BV54-1)*100,0)</f>
        <v>2.2204460492503131E-14</v>
      </c>
      <c r="BW54" s="247">
        <f>IFERROR(('Sim_MIP_Of_(IxI)'!BW54/'MIP(IxI)_TFEVP'!BW54-1)*100,0)</f>
        <v>-5.773159728050814E-13</v>
      </c>
      <c r="BX54" s="247">
        <f>IFERROR(('Sim_MIP_Of_(IxI)'!BX54/'MIP(IxI)_TFEVP'!BX54-1)*100,0)</f>
        <v>2.2204460492503131E-14</v>
      </c>
      <c r="BY54" s="247">
        <f>IFERROR(('Sim_MIP_Of_(IxI)'!BY54/'MIP(IxI)_TFEVP'!BY54-1)*100,0)</f>
        <v>-2.9976021664879227E-13</v>
      </c>
      <c r="BZ54" s="247">
        <f>IFERROR(('Sim_MIP_Of_(IxI)'!BZ54/'MIP(IxI)_TFEVP'!BZ54-1)*100,0)</f>
        <v>8.8817841970012523E-14</v>
      </c>
      <c r="CA54" s="265">
        <f>IFERROR(('Sim_MIP_Of_(IxI)'!CA54/'MIP(IxI)_TFEVP'!CA54-1)*100,0)</f>
        <v>0</v>
      </c>
      <c r="CB54" s="256">
        <f>IFERROR(('Sim_MIP_Of_(IxI)'!CB54/'MIP(IxI)_TFEVP'!CB54-1)*100,0)</f>
        <v>-1.5543122344752192E-13</v>
      </c>
      <c r="CC54" s="246">
        <f>IFERROR(('Sim_MIP_Of_(IxI)'!CC54/'MIP(IxI)_TFEVP'!CC54-1)*100,0)</f>
        <v>-1.6653345369377348E-13</v>
      </c>
      <c r="CD54" s="247">
        <f>IFERROR(('Sim_MIP_Of_(IxI)'!CD54/'MIP(IxI)_TFEVP'!CD54-1)*100,0)</f>
        <v>0</v>
      </c>
      <c r="CE54" s="247">
        <f>IFERROR(('Sim_MIP_Of_(IxI)'!CE54/'MIP(IxI)_TFEVP'!CE54-1)*100,0)</f>
        <v>0</v>
      </c>
      <c r="CF54" s="247">
        <f>IFERROR(('Sim_MIP_Of_(IxI)'!CF54/'MIP(IxI)_TFEVP'!CF54-1)*100,0)</f>
        <v>-1.6653345369377348E-13</v>
      </c>
      <c r="CG54" s="247">
        <f>IFERROR(('Sim_MIP_Of_(IxI)'!CG54/'MIP(IxI)_TFEVP'!CG54-1)*100,0)</f>
        <v>8.8817841970012523E-14</v>
      </c>
      <c r="CH54" s="248">
        <f>IFERROR(('Sim_MIP_Of_(IxI)'!CH54/'MIP(IxI)_TFEVP'!CH54-1)*100,0)</f>
        <v>-4.4408920985006262E-14</v>
      </c>
      <c r="CI54" s="279">
        <f>IFERROR(('Sim_MIP_Of_(IxI)'!CI54/'MIP(IxI)_TFEVP'!CI54-1)*100,0)</f>
        <v>-9.9920072216264089E-14</v>
      </c>
    </row>
    <row r="55" spans="1:87" ht="19.5" x14ac:dyDescent="0.25">
      <c r="A55" s="30"/>
      <c r="B55" s="42" t="s">
        <v>46</v>
      </c>
      <c r="C55" s="43" t="s">
        <v>157</v>
      </c>
      <c r="D55" s="246">
        <f>IFERROR(('Sim_MIP_Of_(IxI)'!D55/'MIP(IxI)_TFEVP'!D55-1)*100,0)</f>
        <v>-2.4424906541753444E-13</v>
      </c>
      <c r="E55" s="247">
        <f>IFERROR(('Sim_MIP_Of_(IxI)'!E55/'MIP(IxI)_TFEVP'!E55-1)*100,0)</f>
        <v>-5.5511151231257827E-14</v>
      </c>
      <c r="F55" s="247">
        <f>IFERROR(('Sim_MIP_Of_(IxI)'!F55/'MIP(IxI)_TFEVP'!F55-1)*100,0)</f>
        <v>-2.55351295663786E-13</v>
      </c>
      <c r="G55" s="247">
        <f>IFERROR(('Sim_MIP_Of_(IxI)'!G55/'MIP(IxI)_TFEVP'!G55-1)*100,0)</f>
        <v>-2.55351295663786E-13</v>
      </c>
      <c r="H55" s="247">
        <f>IFERROR(('Sim_MIP_Of_(IxI)'!H55/'MIP(IxI)_TFEVP'!H55-1)*100,0)</f>
        <v>-1.7763568394002505E-13</v>
      </c>
      <c r="I55" s="247">
        <f>IFERROR(('Sim_MIP_Of_(IxI)'!I55/'MIP(IxI)_TFEVP'!I55-1)*100,0)</f>
        <v>-9.9920072216264089E-14</v>
      </c>
      <c r="J55" s="247">
        <f>IFERROR(('Sim_MIP_Of_(IxI)'!J55/'MIP(IxI)_TFEVP'!J55-1)*100,0)</f>
        <v>-5.2180482157382357E-13</v>
      </c>
      <c r="K55" s="247">
        <f>IFERROR(('Sim_MIP_Of_(IxI)'!K55/'MIP(IxI)_TFEVP'!K55-1)*100,0)</f>
        <v>-3.7747582837255322E-13</v>
      </c>
      <c r="L55" s="247">
        <f>IFERROR(('Sim_MIP_Of_(IxI)'!L55/'MIP(IxI)_TFEVP'!L55-1)*100,0)</f>
        <v>-4.5519144009631418E-13</v>
      </c>
      <c r="M55" s="247">
        <f>IFERROR(('Sim_MIP_Of_(IxI)'!M55/'MIP(IxI)_TFEVP'!M55-1)*100,0)</f>
        <v>-5.5511151231257827E-14</v>
      </c>
      <c r="N55" s="247">
        <f>IFERROR(('Sim_MIP_Of_(IxI)'!N55/'MIP(IxI)_TFEVP'!N55-1)*100,0)</f>
        <v>-2.6645352591003757E-13</v>
      </c>
      <c r="O55" s="247">
        <f>IFERROR(('Sim_MIP_Of_(IxI)'!O55/'MIP(IxI)_TFEVP'!O55-1)*100,0)</f>
        <v>-1.3322676295501878E-13</v>
      </c>
      <c r="P55" s="247">
        <f>IFERROR(('Sim_MIP_Of_(IxI)'!P55/'MIP(IxI)_TFEVP'!P55-1)*100,0)</f>
        <v>-3.1086244689504383E-13</v>
      </c>
      <c r="Q55" s="247">
        <f>IFERROR(('Sim_MIP_Of_(IxI)'!Q55/'MIP(IxI)_TFEVP'!Q55-1)*100,0)</f>
        <v>-1.9984014443252818E-13</v>
      </c>
      <c r="R55" s="247">
        <f>IFERROR(('Sim_MIP_Of_(IxI)'!R55/'MIP(IxI)_TFEVP'!R55-1)*100,0)</f>
        <v>-2.2204460492503131E-14</v>
      </c>
      <c r="S55" s="247">
        <f>IFERROR(('Sim_MIP_Of_(IxI)'!S55/'MIP(IxI)_TFEVP'!S55-1)*100,0)</f>
        <v>-3.219646771412954E-13</v>
      </c>
      <c r="T55" s="247">
        <f>IFERROR(('Sim_MIP_Of_(IxI)'!T55/'MIP(IxI)_TFEVP'!T55-1)*100,0)</f>
        <v>-4.5519144009631418E-13</v>
      </c>
      <c r="U55" s="247">
        <f>IFERROR(('Sim_MIP_Of_(IxI)'!U55/'MIP(IxI)_TFEVP'!U55-1)*100,0)</f>
        <v>-1.9984014443252818E-13</v>
      </c>
      <c r="V55" s="247">
        <f>IFERROR(('Sim_MIP_Of_(IxI)'!V55/'MIP(IxI)_TFEVP'!V55-1)*100,0)</f>
        <v>-3.3306690738754696E-13</v>
      </c>
      <c r="W55" s="247">
        <f>IFERROR(('Sim_MIP_Of_(IxI)'!W55/'MIP(IxI)_TFEVP'!W55-1)*100,0)</f>
        <v>-5.5511151231257827E-13</v>
      </c>
      <c r="X55" s="247">
        <f>IFERROR(('Sim_MIP_Of_(IxI)'!X55/'MIP(IxI)_TFEVP'!X55-1)*100,0)</f>
        <v>-3.3306690738754696E-14</v>
      </c>
      <c r="Y55" s="247">
        <f>IFERROR(('Sim_MIP_Of_(IxI)'!Y55/'MIP(IxI)_TFEVP'!Y55-1)*100,0)</f>
        <v>-1.3322676295501878E-13</v>
      </c>
      <c r="Z55" s="247">
        <f>IFERROR(('Sim_MIP_Of_(IxI)'!Z55/'MIP(IxI)_TFEVP'!Z55-1)*100,0)</f>
        <v>-4.2188474935755949E-13</v>
      </c>
      <c r="AA55" s="247">
        <f>IFERROR(('Sim_MIP_Of_(IxI)'!AA55/'MIP(IxI)_TFEVP'!AA55-1)*100,0)</f>
        <v>-2.9976021664879227E-13</v>
      </c>
      <c r="AB55" s="247">
        <f>IFERROR(('Sim_MIP_Of_(IxI)'!AB55/'MIP(IxI)_TFEVP'!AB55-1)*100,0)</f>
        <v>-3.6637359812630166E-13</v>
      </c>
      <c r="AC55" s="247">
        <f>IFERROR(('Sim_MIP_Of_(IxI)'!AC55/'MIP(IxI)_TFEVP'!AC55-1)*100,0)</f>
        <v>-4.4408920985006262E-13</v>
      </c>
      <c r="AD55" s="247">
        <f>IFERROR(('Sim_MIP_Of_(IxI)'!AD55/'MIP(IxI)_TFEVP'!AD55-1)*100,0)</f>
        <v>-4.8849813083506888E-13</v>
      </c>
      <c r="AE55" s="247">
        <f>IFERROR(('Sim_MIP_Of_(IxI)'!AE55/'MIP(IxI)_TFEVP'!AE55-1)*100,0)</f>
        <v>-5.5511151231257827E-14</v>
      </c>
      <c r="AF55" s="247">
        <f>IFERROR(('Sim_MIP_Of_(IxI)'!AF55/'MIP(IxI)_TFEVP'!AF55-1)*100,0)</f>
        <v>-5.3290705182007514E-13</v>
      </c>
      <c r="AG55" s="247">
        <f>IFERROR(('Sim_MIP_Of_(IxI)'!AG55/'MIP(IxI)_TFEVP'!AG55-1)*100,0)</f>
        <v>-2.1094237467877974E-13</v>
      </c>
      <c r="AH55" s="247">
        <f>IFERROR(('Sim_MIP_Of_(IxI)'!AH55/'MIP(IxI)_TFEVP'!AH55-1)*100,0)</f>
        <v>-2.1094237467877974E-13</v>
      </c>
      <c r="AI55" s="247">
        <f>IFERROR(('Sim_MIP_Of_(IxI)'!AI55/'MIP(IxI)_TFEVP'!AI55-1)*100,0)</f>
        <v>-6.6613381477509392E-14</v>
      </c>
      <c r="AJ55" s="247">
        <f>IFERROR(('Sim_MIP_Of_(IxI)'!AJ55/'MIP(IxI)_TFEVP'!AJ55-1)*100,0)</f>
        <v>0</v>
      </c>
      <c r="AK55" s="247">
        <f>IFERROR(('Sim_MIP_Of_(IxI)'!AK55/'MIP(IxI)_TFEVP'!AK55-1)*100,0)</f>
        <v>-2.7755575615628914E-13</v>
      </c>
      <c r="AL55" s="247">
        <f>IFERROR(('Sim_MIP_Of_(IxI)'!AL55/'MIP(IxI)_TFEVP'!AL55-1)*100,0)</f>
        <v>-2.1094237467877974E-13</v>
      </c>
      <c r="AM55" s="247">
        <f>IFERROR(('Sim_MIP_Of_(IxI)'!AM55/'MIP(IxI)_TFEVP'!AM55-1)*100,0)</f>
        <v>-2.886579864025407E-13</v>
      </c>
      <c r="AN55" s="247">
        <f>IFERROR(('Sim_MIP_Of_(IxI)'!AN55/'MIP(IxI)_TFEVP'!AN55-1)*100,0)</f>
        <v>-3.7747582837255322E-13</v>
      </c>
      <c r="AO55" s="247">
        <f>IFERROR(('Sim_MIP_Of_(IxI)'!AO55/'MIP(IxI)_TFEVP'!AO55-1)*100,0)</f>
        <v>-6.8833827526759706E-13</v>
      </c>
      <c r="AP55" s="247">
        <f>IFERROR(('Sim_MIP_Of_(IxI)'!AP55/'MIP(IxI)_TFEVP'!AP55-1)*100,0)</f>
        <v>-1.2212453270876722E-13</v>
      </c>
      <c r="AQ55" s="247">
        <f>IFERROR(('Sim_MIP_Of_(IxI)'!AQ55/'MIP(IxI)_TFEVP'!AQ55-1)*100,0)</f>
        <v>-3.1086244689504383E-13</v>
      </c>
      <c r="AR55" s="247">
        <f>IFERROR(('Sim_MIP_Of_(IxI)'!AR55/'MIP(IxI)_TFEVP'!AR55-1)*100,0)</f>
        <v>-1.1102230246251565E-13</v>
      </c>
      <c r="AS55" s="247">
        <f>IFERROR(('Sim_MIP_Of_(IxI)'!AS55/'MIP(IxI)_TFEVP'!AS55-1)*100,0)</f>
        <v>-1.9984014443252818E-13</v>
      </c>
      <c r="AT55" s="247">
        <f>IFERROR(('Sim_MIP_Of_(IxI)'!AT55/'MIP(IxI)_TFEVP'!AT55-1)*100,0)</f>
        <v>-2.7755575615628914E-13</v>
      </c>
      <c r="AU55" s="247">
        <f>IFERROR(('Sim_MIP_Of_(IxI)'!AU55/'MIP(IxI)_TFEVP'!AU55-1)*100,0)</f>
        <v>-8.8817841970012523E-14</v>
      </c>
      <c r="AV55" s="247">
        <f>IFERROR(('Sim_MIP_Of_(IxI)'!AV55/'MIP(IxI)_TFEVP'!AV55-1)*100,0)</f>
        <v>-1.7763568394002505E-13</v>
      </c>
      <c r="AW55" s="247">
        <f>IFERROR(('Sim_MIP_Of_(IxI)'!AW55/'MIP(IxI)_TFEVP'!AW55-1)*100,0)</f>
        <v>-3.4416913763379853E-13</v>
      </c>
      <c r="AX55" s="247">
        <f>IFERROR(('Sim_MIP_Of_(IxI)'!AX55/'MIP(IxI)_TFEVP'!AX55-1)*100,0)</f>
        <v>-2.886579864025407E-13</v>
      </c>
      <c r="AY55" s="247">
        <f>IFERROR(('Sim_MIP_Of_(IxI)'!AY55/'MIP(IxI)_TFEVP'!AY55-1)*100,0)</f>
        <v>-2.55351295663786E-13</v>
      </c>
      <c r="AZ55" s="247">
        <f>IFERROR(('Sim_MIP_Of_(IxI)'!AZ55/'MIP(IxI)_TFEVP'!AZ55-1)*100,0)</f>
        <v>-2.6645352591003757E-13</v>
      </c>
      <c r="BA55" s="247">
        <f>IFERROR(('Sim_MIP_Of_(IxI)'!BA55/'MIP(IxI)_TFEVP'!BA55-1)*100,0)</f>
        <v>-6.3282712403633923E-13</v>
      </c>
      <c r="BB55" s="247">
        <f>IFERROR(('Sim_MIP_Of_(IxI)'!BB55/'MIP(IxI)_TFEVP'!BB55-1)*100,0)</f>
        <v>-1.8873791418627661E-13</v>
      </c>
      <c r="BC55" s="247">
        <f>IFERROR(('Sim_MIP_Of_(IxI)'!BC55/'MIP(IxI)_TFEVP'!BC55-1)*100,0)</f>
        <v>-3.4416913763379853E-13</v>
      </c>
      <c r="BD55" s="247">
        <f>IFERROR(('Sim_MIP_Of_(IxI)'!BD55/'MIP(IxI)_TFEVP'!BD55-1)*100,0)</f>
        <v>-3.9968028886505635E-13</v>
      </c>
      <c r="BE55" s="247">
        <f>IFERROR(('Sim_MIP_Of_(IxI)'!BE55/'MIP(IxI)_TFEVP'!BE55-1)*100,0)</f>
        <v>-2.4424906541753444E-13</v>
      </c>
      <c r="BF55" s="247">
        <f>IFERROR(('Sim_MIP_Of_(IxI)'!BF55/'MIP(IxI)_TFEVP'!BF55-1)*100,0)</f>
        <v>-4.1078251911130792E-13</v>
      </c>
      <c r="BG55" s="247">
        <f>IFERROR(('Sim_MIP_Of_(IxI)'!BG55/'MIP(IxI)_TFEVP'!BG55-1)*100,0)</f>
        <v>-2.6645352591003757E-13</v>
      </c>
      <c r="BH55" s="247">
        <f>IFERROR(('Sim_MIP_Of_(IxI)'!BH55/'MIP(IxI)_TFEVP'!BH55-1)*100,0)</f>
        <v>-3.4416913763379853E-13</v>
      </c>
      <c r="BI55" s="247">
        <f>IFERROR(('Sim_MIP_Of_(IxI)'!BI55/'MIP(IxI)_TFEVP'!BI55-1)*100,0)</f>
        <v>-2.4424906541753444E-13</v>
      </c>
      <c r="BJ55" s="247">
        <f>IFERROR(('Sim_MIP_Of_(IxI)'!BJ55/'MIP(IxI)_TFEVP'!BJ55-1)*100,0)</f>
        <v>-4.1078251911130792E-13</v>
      </c>
      <c r="BK55" s="247">
        <f>IFERROR(('Sim_MIP_Of_(IxI)'!BK55/'MIP(IxI)_TFEVP'!BK55-1)*100,0)</f>
        <v>-2.9976021664879227E-13</v>
      </c>
      <c r="BL55" s="247">
        <f>IFERROR(('Sim_MIP_Of_(IxI)'!BL55/'MIP(IxI)_TFEVP'!BL55-1)*100,0)</f>
        <v>-1.8873791418627661E-13</v>
      </c>
      <c r="BM55" s="247">
        <f>IFERROR(('Sim_MIP_Of_(IxI)'!BM55/'MIP(IxI)_TFEVP'!BM55-1)*100,0)</f>
        <v>-3.219646771412954E-13</v>
      </c>
      <c r="BN55" s="247">
        <f>IFERROR(('Sim_MIP_Of_(IxI)'!BN55/'MIP(IxI)_TFEVP'!BN55-1)*100,0)</f>
        <v>8.8817841970012523E-14</v>
      </c>
      <c r="BO55" s="247">
        <f>IFERROR(('Sim_MIP_Of_(IxI)'!BO55/'MIP(IxI)_TFEVP'!BO55-1)*100,0)</f>
        <v>-3.4416913763379853E-13</v>
      </c>
      <c r="BP55" s="247">
        <f>IFERROR(('Sim_MIP_Of_(IxI)'!BP55/'MIP(IxI)_TFEVP'!BP55-1)*100,0)</f>
        <v>-1.7763568394002505E-13</v>
      </c>
      <c r="BQ55" s="247">
        <f>IFERROR(('Sim_MIP_Of_(IxI)'!BQ55/'MIP(IxI)_TFEVP'!BQ55-1)*100,0)</f>
        <v>-3.4416913763379853E-13</v>
      </c>
      <c r="BR55" s="247">
        <f>IFERROR(('Sim_MIP_Of_(IxI)'!BR55/'MIP(IxI)_TFEVP'!BR55-1)*100,0)</f>
        <v>-2.3314683517128287E-13</v>
      </c>
      <c r="BS55" s="247">
        <f>IFERROR(('Sim_MIP_Of_(IxI)'!BS55/'MIP(IxI)_TFEVP'!BS55-1)*100,0)</f>
        <v>-7.7715611723760958E-14</v>
      </c>
      <c r="BT55" s="247">
        <f>IFERROR(('Sim_MIP_Of_(IxI)'!BT55/'MIP(IxI)_TFEVP'!BT55-1)*100,0)</f>
        <v>-4.4408920985006262E-14</v>
      </c>
      <c r="BU55" s="247">
        <f>IFERROR(('Sim_MIP_Of_(IxI)'!BU55/'MIP(IxI)_TFEVP'!BU55-1)*100,0)</f>
        <v>-2.7755575615628914E-13</v>
      </c>
      <c r="BV55" s="247">
        <f>IFERROR(('Sim_MIP_Of_(IxI)'!BV55/'MIP(IxI)_TFEVP'!BV55-1)*100,0)</f>
        <v>-3.4416913763379853E-13</v>
      </c>
      <c r="BW55" s="247">
        <f>IFERROR(('Sim_MIP_Of_(IxI)'!BW55/'MIP(IxI)_TFEVP'!BW55-1)*100,0)</f>
        <v>-9.9920072216264089E-14</v>
      </c>
      <c r="BX55" s="247">
        <f>IFERROR(('Sim_MIP_Of_(IxI)'!BX55/'MIP(IxI)_TFEVP'!BX55-1)*100,0)</f>
        <v>-4.5519144009631418E-13</v>
      </c>
      <c r="BY55" s="247">
        <f>IFERROR(('Sim_MIP_Of_(IxI)'!BY55/'MIP(IxI)_TFEVP'!BY55-1)*100,0)</f>
        <v>-7.8825834748386114E-13</v>
      </c>
      <c r="BZ55" s="247">
        <f>IFERROR(('Sim_MIP_Of_(IxI)'!BZ55/'MIP(IxI)_TFEVP'!BZ55-1)*100,0)</f>
        <v>-1.3322676295501878E-13</v>
      </c>
      <c r="CA55" s="265">
        <f>IFERROR(('Sim_MIP_Of_(IxI)'!CA55/'MIP(IxI)_TFEVP'!CA55-1)*100,0)</f>
        <v>0</v>
      </c>
      <c r="CB55" s="256">
        <f>IFERROR(('Sim_MIP_Of_(IxI)'!CB55/'MIP(IxI)_TFEVP'!CB55-1)*100,0)</f>
        <v>-4.2188474935755949E-13</v>
      </c>
      <c r="CC55" s="246">
        <f>IFERROR(('Sim_MIP_Of_(IxI)'!CC55/'MIP(IxI)_TFEVP'!CC55-1)*100,0)</f>
        <v>-1.9984014443252818E-13</v>
      </c>
      <c r="CD55" s="247">
        <f>IFERROR(('Sim_MIP_Of_(IxI)'!CD55/'MIP(IxI)_TFEVP'!CD55-1)*100,0)</f>
        <v>0</v>
      </c>
      <c r="CE55" s="247">
        <f>IFERROR(('Sim_MIP_Of_(IxI)'!CE55/'MIP(IxI)_TFEVP'!CE55-1)*100,0)</f>
        <v>0</v>
      </c>
      <c r="CF55" s="247">
        <f>IFERROR(('Sim_MIP_Of_(IxI)'!CF55/'MIP(IxI)_TFEVP'!CF55-1)*100,0)</f>
        <v>-7.7715611723760958E-14</v>
      </c>
      <c r="CG55" s="247">
        <f>IFERROR(('Sim_MIP_Of_(IxI)'!CG55/'MIP(IxI)_TFEVP'!CG55-1)*100,0)</f>
        <v>-4.4408920985006262E-13</v>
      </c>
      <c r="CH55" s="248">
        <f>IFERROR(('Sim_MIP_Of_(IxI)'!CH55/'MIP(IxI)_TFEVP'!CH55-1)*100,0)</f>
        <v>-1.8873791418627661E-13</v>
      </c>
      <c r="CI55" s="279">
        <f>IFERROR(('Sim_MIP_Of_(IxI)'!CI55/'MIP(IxI)_TFEVP'!CI55-1)*100,0)</f>
        <v>-2.7755575615628914E-13</v>
      </c>
    </row>
    <row r="56" spans="1:87" ht="19.5" x14ac:dyDescent="0.25">
      <c r="A56" s="30"/>
      <c r="B56" s="42" t="s">
        <v>47</v>
      </c>
      <c r="C56" s="43" t="s">
        <v>158</v>
      </c>
      <c r="D56" s="246">
        <f>IFERROR(('Sim_MIP_Of_(IxI)'!D56/'MIP(IxI)_TFEVP'!D56-1)*100,0)</f>
        <v>2.4424906541753444E-13</v>
      </c>
      <c r="E56" s="247">
        <f>IFERROR(('Sim_MIP_Of_(IxI)'!E56/'MIP(IxI)_TFEVP'!E56-1)*100,0)</f>
        <v>3.1086244689504383E-13</v>
      </c>
      <c r="F56" s="247">
        <f>IFERROR(('Sim_MIP_Of_(IxI)'!F56/'MIP(IxI)_TFEVP'!F56-1)*100,0)</f>
        <v>-1.5543122344752192E-13</v>
      </c>
      <c r="G56" s="247">
        <f>IFERROR(('Sim_MIP_Of_(IxI)'!G56/'MIP(IxI)_TFEVP'!G56-1)*100,0)</f>
        <v>2.6645352591003757E-13</v>
      </c>
      <c r="H56" s="247">
        <f>IFERROR(('Sim_MIP_Of_(IxI)'!H56/'MIP(IxI)_TFEVP'!H56-1)*100,0)</f>
        <v>1.3322676295501878E-13</v>
      </c>
      <c r="I56" s="247">
        <f>IFERROR(('Sim_MIP_Of_(IxI)'!I56/'MIP(IxI)_TFEVP'!I56-1)*100,0)</f>
        <v>-6.6613381477509392E-14</v>
      </c>
      <c r="J56" s="247">
        <f>IFERROR(('Sim_MIP_Of_(IxI)'!J56/'MIP(IxI)_TFEVP'!J56-1)*100,0)</f>
        <v>6.6613381477509392E-14</v>
      </c>
      <c r="K56" s="247">
        <f>IFERROR(('Sim_MIP_Of_(IxI)'!K56/'MIP(IxI)_TFEVP'!K56-1)*100,0)</f>
        <v>4.4408920985006262E-14</v>
      </c>
      <c r="L56" s="247">
        <f>IFERROR(('Sim_MIP_Of_(IxI)'!L56/'MIP(IxI)_TFEVP'!L56-1)*100,0)</f>
        <v>8.8817841970012523E-14</v>
      </c>
      <c r="M56" s="247">
        <f>IFERROR(('Sim_MIP_Of_(IxI)'!M56/'MIP(IxI)_TFEVP'!M56-1)*100,0)</f>
        <v>1.7763568394002505E-13</v>
      </c>
      <c r="N56" s="247">
        <f>IFERROR(('Sim_MIP_Of_(IxI)'!N56/'MIP(IxI)_TFEVP'!N56-1)*100,0)</f>
        <v>-7.7715611723760958E-14</v>
      </c>
      <c r="O56" s="247">
        <f>IFERROR(('Sim_MIP_Of_(IxI)'!O56/'MIP(IxI)_TFEVP'!O56-1)*100,0)</f>
        <v>-3.4416913763379853E-13</v>
      </c>
      <c r="P56" s="247">
        <f>IFERROR(('Sim_MIP_Of_(IxI)'!P56/'MIP(IxI)_TFEVP'!P56-1)*100,0)</f>
        <v>6.6613381477509392E-14</v>
      </c>
      <c r="Q56" s="247">
        <f>IFERROR(('Sim_MIP_Of_(IxI)'!Q56/'MIP(IxI)_TFEVP'!Q56-1)*100,0)</f>
        <v>-5.440092820663267E-13</v>
      </c>
      <c r="R56" s="247">
        <f>IFERROR(('Sim_MIP_Of_(IxI)'!R56/'MIP(IxI)_TFEVP'!R56-1)*100,0)</f>
        <v>4.2188474935755949E-13</v>
      </c>
      <c r="S56" s="247">
        <f>IFERROR(('Sim_MIP_Of_(IxI)'!S56/'MIP(IxI)_TFEVP'!S56-1)*100,0)</f>
        <v>-1.4432899320127035E-13</v>
      </c>
      <c r="T56" s="247">
        <f>IFERROR(('Sim_MIP_Of_(IxI)'!T56/'MIP(IxI)_TFEVP'!T56-1)*100,0)</f>
        <v>1.7763568394002505E-13</v>
      </c>
      <c r="U56" s="247">
        <f>IFERROR(('Sim_MIP_Of_(IxI)'!U56/'MIP(IxI)_TFEVP'!U56-1)*100,0)</f>
        <v>-4.4408920985006262E-14</v>
      </c>
      <c r="V56" s="247">
        <f>IFERROR(('Sim_MIP_Of_(IxI)'!V56/'MIP(IxI)_TFEVP'!V56-1)*100,0)</f>
        <v>-3.1086244689504383E-13</v>
      </c>
      <c r="W56" s="247">
        <f>IFERROR(('Sim_MIP_Of_(IxI)'!W56/'MIP(IxI)_TFEVP'!W56-1)*100,0)</f>
        <v>4.4408920985006262E-14</v>
      </c>
      <c r="X56" s="247">
        <f>IFERROR(('Sim_MIP_Of_(IxI)'!X56/'MIP(IxI)_TFEVP'!X56-1)*100,0)</f>
        <v>-1.6653345369377348E-13</v>
      </c>
      <c r="Y56" s="247">
        <f>IFERROR(('Sim_MIP_Of_(IxI)'!Y56/'MIP(IxI)_TFEVP'!Y56-1)*100,0)</f>
        <v>1.5543122344752192E-13</v>
      </c>
      <c r="Z56" s="247">
        <f>IFERROR(('Sim_MIP_Of_(IxI)'!Z56/'MIP(IxI)_TFEVP'!Z56-1)*100,0)</f>
        <v>-1.2212453270876722E-13</v>
      </c>
      <c r="AA56" s="247">
        <f>IFERROR(('Sim_MIP_Of_(IxI)'!AA56/'MIP(IxI)_TFEVP'!AA56-1)*100,0)</f>
        <v>8.8817841970012523E-14</v>
      </c>
      <c r="AB56" s="247">
        <f>IFERROR(('Sim_MIP_Of_(IxI)'!AB56/'MIP(IxI)_TFEVP'!AB56-1)*100,0)</f>
        <v>-5.5511151231257827E-14</v>
      </c>
      <c r="AC56" s="247">
        <f>IFERROR(('Sim_MIP_Of_(IxI)'!AC56/'MIP(IxI)_TFEVP'!AC56-1)*100,0)</f>
        <v>1.1102230246251565E-13</v>
      </c>
      <c r="AD56" s="247">
        <f>IFERROR(('Sim_MIP_Of_(IxI)'!AD56/'MIP(IxI)_TFEVP'!AD56-1)*100,0)</f>
        <v>1.9984014443252818E-13</v>
      </c>
      <c r="AE56" s="247">
        <f>IFERROR(('Sim_MIP_Of_(IxI)'!AE56/'MIP(IxI)_TFEVP'!AE56-1)*100,0)</f>
        <v>1.7763568394002505E-13</v>
      </c>
      <c r="AF56" s="247">
        <f>IFERROR(('Sim_MIP_Of_(IxI)'!AF56/'MIP(IxI)_TFEVP'!AF56-1)*100,0)</f>
        <v>-1.7763568394002505E-13</v>
      </c>
      <c r="AG56" s="247">
        <f>IFERROR(('Sim_MIP_Of_(IxI)'!AG56/'MIP(IxI)_TFEVP'!AG56-1)*100,0)</f>
        <v>-3.3306690738754696E-14</v>
      </c>
      <c r="AH56" s="247">
        <f>IFERROR(('Sim_MIP_Of_(IxI)'!AH56/'MIP(IxI)_TFEVP'!AH56-1)*100,0)</f>
        <v>1.7763568394002505E-13</v>
      </c>
      <c r="AI56" s="247">
        <f>IFERROR(('Sim_MIP_Of_(IxI)'!AI56/'MIP(IxI)_TFEVP'!AI56-1)*100,0)</f>
        <v>0</v>
      </c>
      <c r="AJ56" s="247">
        <f>IFERROR(('Sim_MIP_Of_(IxI)'!AJ56/'MIP(IxI)_TFEVP'!AJ56-1)*100,0)</f>
        <v>0</v>
      </c>
      <c r="AK56" s="247">
        <f>IFERROR(('Sim_MIP_Of_(IxI)'!AK56/'MIP(IxI)_TFEVP'!AK56-1)*100,0)</f>
        <v>1.1102230246251565E-13</v>
      </c>
      <c r="AL56" s="247">
        <f>IFERROR(('Sim_MIP_Of_(IxI)'!AL56/'MIP(IxI)_TFEVP'!AL56-1)*100,0)</f>
        <v>-1.6653345369377348E-13</v>
      </c>
      <c r="AM56" s="247">
        <f>IFERROR(('Sim_MIP_Of_(IxI)'!AM56/'MIP(IxI)_TFEVP'!AM56-1)*100,0)</f>
        <v>4.4408920985006262E-14</v>
      </c>
      <c r="AN56" s="247">
        <f>IFERROR(('Sim_MIP_Of_(IxI)'!AN56/'MIP(IxI)_TFEVP'!AN56-1)*100,0)</f>
        <v>1.9984014443252818E-13</v>
      </c>
      <c r="AO56" s="247">
        <f>IFERROR(('Sim_MIP_Of_(IxI)'!AO56/'MIP(IxI)_TFEVP'!AO56-1)*100,0)</f>
        <v>-9.9920072216264089E-14</v>
      </c>
      <c r="AP56" s="247">
        <f>IFERROR(('Sim_MIP_Of_(IxI)'!AP56/'MIP(IxI)_TFEVP'!AP56-1)*100,0)</f>
        <v>-2.2204460492503131E-14</v>
      </c>
      <c r="AQ56" s="247">
        <f>IFERROR(('Sim_MIP_Of_(IxI)'!AQ56/'MIP(IxI)_TFEVP'!AQ56-1)*100,0)</f>
        <v>6.6613381477509392E-14</v>
      </c>
      <c r="AR56" s="247">
        <f>IFERROR(('Sim_MIP_Of_(IxI)'!AR56/'MIP(IxI)_TFEVP'!AR56-1)*100,0)</f>
        <v>-2.2204460492503131E-14</v>
      </c>
      <c r="AS56" s="247">
        <f>IFERROR(('Sim_MIP_Of_(IxI)'!AS56/'MIP(IxI)_TFEVP'!AS56-1)*100,0)</f>
        <v>2.2204460492503131E-13</v>
      </c>
      <c r="AT56" s="247">
        <f>IFERROR(('Sim_MIP_Of_(IxI)'!AT56/'MIP(IxI)_TFEVP'!AT56-1)*100,0)</f>
        <v>-3.3306690738754696E-14</v>
      </c>
      <c r="AU56" s="247">
        <f>IFERROR(('Sim_MIP_Of_(IxI)'!AU56/'MIP(IxI)_TFEVP'!AU56-1)*100,0)</f>
        <v>4.8849813083506888E-13</v>
      </c>
      <c r="AV56" s="247">
        <f>IFERROR(('Sim_MIP_Of_(IxI)'!AV56/'MIP(IxI)_TFEVP'!AV56-1)*100,0)</f>
        <v>-7.7715611723760958E-14</v>
      </c>
      <c r="AW56" s="247">
        <f>IFERROR(('Sim_MIP_Of_(IxI)'!AW56/'MIP(IxI)_TFEVP'!AW56-1)*100,0)</f>
        <v>-9.9920072216264089E-14</v>
      </c>
      <c r="AX56" s="247">
        <f>IFERROR(('Sim_MIP_Of_(IxI)'!AX56/'MIP(IxI)_TFEVP'!AX56-1)*100,0)</f>
        <v>3.7747582837255322E-13</v>
      </c>
      <c r="AY56" s="247">
        <f>IFERROR(('Sim_MIP_Of_(IxI)'!AY56/'MIP(IxI)_TFEVP'!AY56-1)*100,0)</f>
        <v>-3.1086244689504383E-13</v>
      </c>
      <c r="AZ56" s="247">
        <f>IFERROR(('Sim_MIP_Of_(IxI)'!AZ56/'MIP(IxI)_TFEVP'!AZ56-1)*100,0)</f>
        <v>-2.2204460492503131E-14</v>
      </c>
      <c r="BA56" s="247">
        <f>IFERROR(('Sim_MIP_Of_(IxI)'!BA56/'MIP(IxI)_TFEVP'!BA56-1)*100,0)</f>
        <v>-6.6613381477509392E-14</v>
      </c>
      <c r="BB56" s="247">
        <f>IFERROR(('Sim_MIP_Of_(IxI)'!BB56/'MIP(IxI)_TFEVP'!BB56-1)*100,0)</f>
        <v>-2.9976021664879227E-13</v>
      </c>
      <c r="BC56" s="247">
        <f>IFERROR(('Sim_MIP_Of_(IxI)'!BC56/'MIP(IxI)_TFEVP'!BC56-1)*100,0)</f>
        <v>-3.1086244689504383E-13</v>
      </c>
      <c r="BD56" s="247">
        <f>IFERROR(('Sim_MIP_Of_(IxI)'!BD56/'MIP(IxI)_TFEVP'!BD56-1)*100,0)</f>
        <v>-7.7715611723760958E-14</v>
      </c>
      <c r="BE56" s="247">
        <f>IFERROR(('Sim_MIP_Of_(IxI)'!BE56/'MIP(IxI)_TFEVP'!BE56-1)*100,0)</f>
        <v>-1.3322676295501878E-13</v>
      </c>
      <c r="BF56" s="247">
        <f>IFERROR(('Sim_MIP_Of_(IxI)'!BF56/'MIP(IxI)_TFEVP'!BF56-1)*100,0)</f>
        <v>-1.4432899320127035E-13</v>
      </c>
      <c r="BG56" s="247">
        <f>IFERROR(('Sim_MIP_Of_(IxI)'!BG56/'MIP(IxI)_TFEVP'!BG56-1)*100,0)</f>
        <v>1.9984014443252818E-13</v>
      </c>
      <c r="BH56" s="247">
        <f>IFERROR(('Sim_MIP_Of_(IxI)'!BH56/'MIP(IxI)_TFEVP'!BH56-1)*100,0)</f>
        <v>3.9968028886505635E-13</v>
      </c>
      <c r="BI56" s="247">
        <f>IFERROR(('Sim_MIP_Of_(IxI)'!BI56/'MIP(IxI)_TFEVP'!BI56-1)*100,0)</f>
        <v>-9.9920072216264089E-14</v>
      </c>
      <c r="BJ56" s="247">
        <f>IFERROR(('Sim_MIP_Of_(IxI)'!BJ56/'MIP(IxI)_TFEVP'!BJ56-1)*100,0)</f>
        <v>-3.3306690738754696E-13</v>
      </c>
      <c r="BK56" s="247">
        <f>IFERROR(('Sim_MIP_Of_(IxI)'!BK56/'MIP(IxI)_TFEVP'!BK56-1)*100,0)</f>
        <v>-2.2204460492503131E-13</v>
      </c>
      <c r="BL56" s="247">
        <f>IFERROR(('Sim_MIP_Of_(IxI)'!BL56/'MIP(IxI)_TFEVP'!BL56-1)*100,0)</f>
        <v>2.2204460492503131E-13</v>
      </c>
      <c r="BM56" s="247">
        <f>IFERROR(('Sim_MIP_Of_(IxI)'!BM56/'MIP(IxI)_TFEVP'!BM56-1)*100,0)</f>
        <v>2.2204460492503131E-14</v>
      </c>
      <c r="BN56" s="247">
        <f>IFERROR(('Sim_MIP_Of_(IxI)'!BN56/'MIP(IxI)_TFEVP'!BN56-1)*100,0)</f>
        <v>2.6645352591003757E-13</v>
      </c>
      <c r="BO56" s="247">
        <f>IFERROR(('Sim_MIP_Of_(IxI)'!BO56/'MIP(IxI)_TFEVP'!BO56-1)*100,0)</f>
        <v>-6.6613381477509392E-14</v>
      </c>
      <c r="BP56" s="247">
        <f>IFERROR(('Sim_MIP_Of_(IxI)'!BP56/'MIP(IxI)_TFEVP'!BP56-1)*100,0)</f>
        <v>4.4408920985006262E-14</v>
      </c>
      <c r="BQ56" s="247">
        <f>IFERROR(('Sim_MIP_Of_(IxI)'!BQ56/'MIP(IxI)_TFEVP'!BQ56-1)*100,0)</f>
        <v>1.1102230246251565E-13</v>
      </c>
      <c r="BR56" s="247">
        <f>IFERROR(('Sim_MIP_Of_(IxI)'!BR56/'MIP(IxI)_TFEVP'!BR56-1)*100,0)</f>
        <v>1.3322676295501878E-13</v>
      </c>
      <c r="BS56" s="247">
        <f>IFERROR(('Sim_MIP_Of_(IxI)'!BS56/'MIP(IxI)_TFEVP'!BS56-1)*100,0)</f>
        <v>2.6645352591003757E-13</v>
      </c>
      <c r="BT56" s="247">
        <f>IFERROR(('Sim_MIP_Of_(IxI)'!BT56/'MIP(IxI)_TFEVP'!BT56-1)*100,0)</f>
        <v>6.6613381477509392E-14</v>
      </c>
      <c r="BU56" s="247">
        <f>IFERROR(('Sim_MIP_Of_(IxI)'!BU56/'MIP(IxI)_TFEVP'!BU56-1)*100,0)</f>
        <v>8.8817841970012523E-14</v>
      </c>
      <c r="BV56" s="247">
        <f>IFERROR(('Sim_MIP_Of_(IxI)'!BV56/'MIP(IxI)_TFEVP'!BV56-1)*100,0)</f>
        <v>6.6613381477509392E-14</v>
      </c>
      <c r="BW56" s="247">
        <f>IFERROR(('Sim_MIP_Of_(IxI)'!BW56/'MIP(IxI)_TFEVP'!BW56-1)*100,0)</f>
        <v>6.6613381477509392E-13</v>
      </c>
      <c r="BX56" s="247">
        <f>IFERROR(('Sim_MIP_Of_(IxI)'!BX56/'MIP(IxI)_TFEVP'!BX56-1)*100,0)</f>
        <v>-1.5543122344752192E-13</v>
      </c>
      <c r="BY56" s="247">
        <f>IFERROR(('Sim_MIP_Of_(IxI)'!BY56/'MIP(IxI)_TFEVP'!BY56-1)*100,0)</f>
        <v>1.1102230246251565E-13</v>
      </c>
      <c r="BZ56" s="247">
        <f>IFERROR(('Sim_MIP_Of_(IxI)'!BZ56/'MIP(IxI)_TFEVP'!BZ56-1)*100,0)</f>
        <v>-6.6613381477509392E-14</v>
      </c>
      <c r="CA56" s="265">
        <f>IFERROR(('Sim_MIP_Of_(IxI)'!CA56/'MIP(IxI)_TFEVP'!CA56-1)*100,0)</f>
        <v>0</v>
      </c>
      <c r="CB56" s="256">
        <f>IFERROR(('Sim_MIP_Of_(IxI)'!CB56/'MIP(IxI)_TFEVP'!CB56-1)*100,0)</f>
        <v>-2.9976021664879227E-13</v>
      </c>
      <c r="CC56" s="246">
        <f>IFERROR(('Sim_MIP_Of_(IxI)'!CC56/'MIP(IxI)_TFEVP'!CC56-1)*100,0)</f>
        <v>2.2204460492503131E-13</v>
      </c>
      <c r="CD56" s="247">
        <f>IFERROR(('Sim_MIP_Of_(IxI)'!CD56/'MIP(IxI)_TFEVP'!CD56-1)*100,0)</f>
        <v>0</v>
      </c>
      <c r="CE56" s="247">
        <f>IFERROR(('Sim_MIP_Of_(IxI)'!CE56/'MIP(IxI)_TFEVP'!CE56-1)*100,0)</f>
        <v>0</v>
      </c>
      <c r="CF56" s="247">
        <f>IFERROR(('Sim_MIP_Of_(IxI)'!CF56/'MIP(IxI)_TFEVP'!CF56-1)*100,0)</f>
        <v>4.4408920985006262E-14</v>
      </c>
      <c r="CG56" s="247">
        <f>IFERROR(('Sim_MIP_Of_(IxI)'!CG56/'MIP(IxI)_TFEVP'!CG56-1)*100,0)</f>
        <v>1.7763568394002505E-13</v>
      </c>
      <c r="CH56" s="248">
        <f>IFERROR(('Sim_MIP_Of_(IxI)'!CH56/'MIP(IxI)_TFEVP'!CH56-1)*100,0)</f>
        <v>1.3322676295501878E-13</v>
      </c>
      <c r="CI56" s="279">
        <f>IFERROR(('Sim_MIP_Of_(IxI)'!CI56/'MIP(IxI)_TFEVP'!CI56-1)*100,0)</f>
        <v>2.2204460492503131E-14</v>
      </c>
    </row>
    <row r="57" spans="1:87" ht="19.5" x14ac:dyDescent="0.25">
      <c r="A57" s="30"/>
      <c r="B57" s="42" t="s">
        <v>48</v>
      </c>
      <c r="C57" s="43" t="s">
        <v>159</v>
      </c>
      <c r="D57" s="246">
        <f>IFERROR(('Sim_MIP_Of_(IxI)'!D57/'MIP(IxI)_TFEVP'!D57-1)*100,0)</f>
        <v>2.2204460492503131E-13</v>
      </c>
      <c r="E57" s="247">
        <f>IFERROR(('Sim_MIP_Of_(IxI)'!E57/'MIP(IxI)_TFEVP'!E57-1)*100,0)</f>
        <v>8.8817841970012523E-14</v>
      </c>
      <c r="F57" s="247">
        <f>IFERROR(('Sim_MIP_Of_(IxI)'!F57/'MIP(IxI)_TFEVP'!F57-1)*100,0)</f>
        <v>-1.1102230246251565E-13</v>
      </c>
      <c r="G57" s="247">
        <f>IFERROR(('Sim_MIP_Of_(IxI)'!G57/'MIP(IxI)_TFEVP'!G57-1)*100,0)</f>
        <v>-3.6637359812630166E-13</v>
      </c>
      <c r="H57" s="247">
        <f>IFERROR(('Sim_MIP_Of_(IxI)'!H57/'MIP(IxI)_TFEVP'!H57-1)*100,0)</f>
        <v>3.1086244689504383E-13</v>
      </c>
      <c r="I57" s="247">
        <f>IFERROR(('Sim_MIP_Of_(IxI)'!I57/'MIP(IxI)_TFEVP'!I57-1)*100,0)</f>
        <v>1.1102230246251565E-13</v>
      </c>
      <c r="J57" s="247">
        <f>IFERROR(('Sim_MIP_Of_(IxI)'!J57/'MIP(IxI)_TFEVP'!J57-1)*100,0)</f>
        <v>-4.4408920985006262E-14</v>
      </c>
      <c r="K57" s="247">
        <f>IFERROR(('Sim_MIP_Of_(IxI)'!K57/'MIP(IxI)_TFEVP'!K57-1)*100,0)</f>
        <v>2.2204460492503131E-14</v>
      </c>
      <c r="L57" s="247">
        <f>IFERROR(('Sim_MIP_Of_(IxI)'!L57/'MIP(IxI)_TFEVP'!L57-1)*100,0)</f>
        <v>-5.5511151231257827E-14</v>
      </c>
      <c r="M57" s="247">
        <f>IFERROR(('Sim_MIP_Of_(IxI)'!M57/'MIP(IxI)_TFEVP'!M57-1)*100,0)</f>
        <v>-1.1102230246251565E-13</v>
      </c>
      <c r="N57" s="247">
        <f>IFERROR(('Sim_MIP_Of_(IxI)'!N57/'MIP(IxI)_TFEVP'!N57-1)*100,0)</f>
        <v>-2.2204460492503131E-14</v>
      </c>
      <c r="O57" s="247">
        <f>IFERROR(('Sim_MIP_Of_(IxI)'!O57/'MIP(IxI)_TFEVP'!O57-1)*100,0)</f>
        <v>-4.2188474935755949E-13</v>
      </c>
      <c r="P57" s="247">
        <f>IFERROR(('Sim_MIP_Of_(IxI)'!P57/'MIP(IxI)_TFEVP'!P57-1)*100,0)</f>
        <v>-9.9920072216264089E-14</v>
      </c>
      <c r="Q57" s="247">
        <f>IFERROR(('Sim_MIP_Of_(IxI)'!Q57/'MIP(IxI)_TFEVP'!Q57-1)*100,0)</f>
        <v>-1.1102230246251565E-13</v>
      </c>
      <c r="R57" s="247">
        <f>IFERROR(('Sim_MIP_Of_(IxI)'!R57/'MIP(IxI)_TFEVP'!R57-1)*100,0)</f>
        <v>-2.3314683517128287E-13</v>
      </c>
      <c r="S57" s="247">
        <f>IFERROR(('Sim_MIP_Of_(IxI)'!S57/'MIP(IxI)_TFEVP'!S57-1)*100,0)</f>
        <v>-1.3322676295501878E-13</v>
      </c>
      <c r="T57" s="247">
        <f>IFERROR(('Sim_MIP_Of_(IxI)'!T57/'MIP(IxI)_TFEVP'!T57-1)*100,0)</f>
        <v>2.2204460492503131E-14</v>
      </c>
      <c r="U57" s="247">
        <f>IFERROR(('Sim_MIP_Of_(IxI)'!U57/'MIP(IxI)_TFEVP'!U57-1)*100,0)</f>
        <v>1.3322676295501878E-13</v>
      </c>
      <c r="V57" s="247">
        <f>IFERROR(('Sim_MIP_Of_(IxI)'!V57/'MIP(IxI)_TFEVP'!V57-1)*100,0)</f>
        <v>-6.6613381477509392E-14</v>
      </c>
      <c r="W57" s="247">
        <f>IFERROR(('Sim_MIP_Of_(IxI)'!W57/'MIP(IxI)_TFEVP'!W57-1)*100,0)</f>
        <v>-7.7715611723760958E-14</v>
      </c>
      <c r="X57" s="247">
        <f>IFERROR(('Sim_MIP_Of_(IxI)'!X57/'MIP(IxI)_TFEVP'!X57-1)*100,0)</f>
        <v>-2.2204460492503131E-14</v>
      </c>
      <c r="Y57" s="247">
        <f>IFERROR(('Sim_MIP_Of_(IxI)'!Y57/'MIP(IxI)_TFEVP'!Y57-1)*100,0)</f>
        <v>-1.1102230246251565E-14</v>
      </c>
      <c r="Z57" s="247">
        <f>IFERROR(('Sim_MIP_Of_(IxI)'!Z57/'MIP(IxI)_TFEVP'!Z57-1)*100,0)</f>
        <v>-3.3306690738754696E-14</v>
      </c>
      <c r="AA57" s="247">
        <f>IFERROR(('Sim_MIP_Of_(IxI)'!AA57/'MIP(IxI)_TFEVP'!AA57-1)*100,0)</f>
        <v>-8.8817841970012523E-14</v>
      </c>
      <c r="AB57" s="247">
        <f>IFERROR(('Sim_MIP_Of_(IxI)'!AB57/'MIP(IxI)_TFEVP'!AB57-1)*100,0)</f>
        <v>-1.7763568394002505E-13</v>
      </c>
      <c r="AC57" s="247">
        <f>IFERROR(('Sim_MIP_Of_(IxI)'!AC57/'MIP(IxI)_TFEVP'!AC57-1)*100,0)</f>
        <v>-3.219646771412954E-13</v>
      </c>
      <c r="AD57" s="247">
        <f>IFERROR(('Sim_MIP_Of_(IxI)'!AD57/'MIP(IxI)_TFEVP'!AD57-1)*100,0)</f>
        <v>-6.6613381477509392E-14</v>
      </c>
      <c r="AE57" s="247">
        <f>IFERROR(('Sim_MIP_Of_(IxI)'!AE57/'MIP(IxI)_TFEVP'!AE57-1)*100,0)</f>
        <v>-1.6653345369377348E-13</v>
      </c>
      <c r="AF57" s="247">
        <f>IFERROR(('Sim_MIP_Of_(IxI)'!AF57/'MIP(IxI)_TFEVP'!AF57-1)*100,0)</f>
        <v>-6.6613381477509392E-14</v>
      </c>
      <c r="AG57" s="247">
        <f>IFERROR(('Sim_MIP_Of_(IxI)'!AG57/'MIP(IxI)_TFEVP'!AG57-1)*100,0)</f>
        <v>-1.3322676295501878E-13</v>
      </c>
      <c r="AH57" s="247">
        <f>IFERROR(('Sim_MIP_Of_(IxI)'!AH57/'MIP(IxI)_TFEVP'!AH57-1)*100,0)</f>
        <v>-1.1102230246251565E-13</v>
      </c>
      <c r="AI57" s="247">
        <f>IFERROR(('Sim_MIP_Of_(IxI)'!AI57/'MIP(IxI)_TFEVP'!AI57-1)*100,0)</f>
        <v>6.6613381477509392E-14</v>
      </c>
      <c r="AJ57" s="247">
        <f>IFERROR(('Sim_MIP_Of_(IxI)'!AJ57/'MIP(IxI)_TFEVP'!AJ57-1)*100,0)</f>
        <v>0</v>
      </c>
      <c r="AK57" s="247">
        <f>IFERROR(('Sim_MIP_Of_(IxI)'!AK57/'MIP(IxI)_TFEVP'!AK57-1)*100,0)</f>
        <v>-4.4408920985006262E-13</v>
      </c>
      <c r="AL57" s="247">
        <f>IFERROR(('Sim_MIP_Of_(IxI)'!AL57/'MIP(IxI)_TFEVP'!AL57-1)*100,0)</f>
        <v>1.7763568394002505E-13</v>
      </c>
      <c r="AM57" s="247">
        <f>IFERROR(('Sim_MIP_Of_(IxI)'!AM57/'MIP(IxI)_TFEVP'!AM57-1)*100,0)</f>
        <v>2.2204460492503131E-14</v>
      </c>
      <c r="AN57" s="247">
        <f>IFERROR(('Sim_MIP_Of_(IxI)'!AN57/'MIP(IxI)_TFEVP'!AN57-1)*100,0)</f>
        <v>-1.1102230246251565E-13</v>
      </c>
      <c r="AO57" s="247">
        <f>IFERROR(('Sim_MIP_Of_(IxI)'!AO57/'MIP(IxI)_TFEVP'!AO57-1)*100,0)</f>
        <v>-3.3306690738754696E-14</v>
      </c>
      <c r="AP57" s="247">
        <f>IFERROR(('Sim_MIP_Of_(IxI)'!AP57/'MIP(IxI)_TFEVP'!AP57-1)*100,0)</f>
        <v>2.4424906541753444E-13</v>
      </c>
      <c r="AQ57" s="247">
        <f>IFERROR(('Sim_MIP_Of_(IxI)'!AQ57/'MIP(IxI)_TFEVP'!AQ57-1)*100,0)</f>
        <v>-6.6613381477509392E-14</v>
      </c>
      <c r="AR57" s="247">
        <f>IFERROR(('Sim_MIP_Of_(IxI)'!AR57/'MIP(IxI)_TFEVP'!AR57-1)*100,0)</f>
        <v>5.1070259132757201E-13</v>
      </c>
      <c r="AS57" s="247">
        <f>IFERROR(('Sim_MIP_Of_(IxI)'!AS57/'MIP(IxI)_TFEVP'!AS57-1)*100,0)</f>
        <v>-1.2212453270876722E-13</v>
      </c>
      <c r="AT57" s="247">
        <f>IFERROR(('Sim_MIP_Of_(IxI)'!AT57/'MIP(IxI)_TFEVP'!AT57-1)*100,0)</f>
        <v>-8.8817841970012523E-14</v>
      </c>
      <c r="AU57" s="247">
        <f>IFERROR(('Sim_MIP_Of_(IxI)'!AU57/'MIP(IxI)_TFEVP'!AU57-1)*100,0)</f>
        <v>-1.1102230246251565E-13</v>
      </c>
      <c r="AV57" s="247">
        <f>IFERROR(('Sim_MIP_Of_(IxI)'!AV57/'MIP(IxI)_TFEVP'!AV57-1)*100,0)</f>
        <v>-3.3306690738754696E-14</v>
      </c>
      <c r="AW57" s="247">
        <f>IFERROR(('Sim_MIP_Of_(IxI)'!AW57/'MIP(IxI)_TFEVP'!AW57-1)*100,0)</f>
        <v>-4.2188474935755949E-13</v>
      </c>
      <c r="AX57" s="247">
        <f>IFERROR(('Sim_MIP_Of_(IxI)'!AX57/'MIP(IxI)_TFEVP'!AX57-1)*100,0)</f>
        <v>1.3322676295501878E-13</v>
      </c>
      <c r="AY57" s="247">
        <f>IFERROR(('Sim_MIP_Of_(IxI)'!AY57/'MIP(IxI)_TFEVP'!AY57-1)*100,0)</f>
        <v>-1.3322676295501878E-13</v>
      </c>
      <c r="AZ57" s="247">
        <f>IFERROR(('Sim_MIP_Of_(IxI)'!AZ57/'MIP(IxI)_TFEVP'!AZ57-1)*100,0)</f>
        <v>-2.4424906541753444E-13</v>
      </c>
      <c r="BA57" s="247">
        <f>IFERROR(('Sim_MIP_Of_(IxI)'!BA57/'MIP(IxI)_TFEVP'!BA57-1)*100,0)</f>
        <v>-6.6613381477509392E-14</v>
      </c>
      <c r="BB57" s="247">
        <f>IFERROR(('Sim_MIP_Of_(IxI)'!BB57/'MIP(IxI)_TFEVP'!BB57-1)*100,0)</f>
        <v>-1.9984014443252818E-13</v>
      </c>
      <c r="BC57" s="247">
        <f>IFERROR(('Sim_MIP_Of_(IxI)'!BC57/'MIP(IxI)_TFEVP'!BC57-1)*100,0)</f>
        <v>1.1102230246251565E-13</v>
      </c>
      <c r="BD57" s="247">
        <f>IFERROR(('Sim_MIP_Of_(IxI)'!BD57/'MIP(IxI)_TFEVP'!BD57-1)*100,0)</f>
        <v>-1.3322676295501878E-13</v>
      </c>
      <c r="BE57" s="247">
        <f>IFERROR(('Sim_MIP_Of_(IxI)'!BE57/'MIP(IxI)_TFEVP'!BE57-1)*100,0)</f>
        <v>-4.4408920985006262E-14</v>
      </c>
      <c r="BF57" s="247">
        <f>IFERROR(('Sim_MIP_Of_(IxI)'!BF57/'MIP(IxI)_TFEVP'!BF57-1)*100,0)</f>
        <v>-4.4408920985006262E-14</v>
      </c>
      <c r="BG57" s="247">
        <f>IFERROR(('Sim_MIP_Of_(IxI)'!BG57/'MIP(IxI)_TFEVP'!BG57-1)*100,0)</f>
        <v>2.2204460492503131E-14</v>
      </c>
      <c r="BH57" s="247">
        <f>IFERROR(('Sim_MIP_Of_(IxI)'!BH57/'MIP(IxI)_TFEVP'!BH57-1)*100,0)</f>
        <v>-1.3322676295501878E-13</v>
      </c>
      <c r="BI57" s="247">
        <f>IFERROR(('Sim_MIP_Of_(IxI)'!BI57/'MIP(IxI)_TFEVP'!BI57-1)*100,0)</f>
        <v>-6.6613381477509392E-14</v>
      </c>
      <c r="BJ57" s="247">
        <f>IFERROR(('Sim_MIP_Of_(IxI)'!BJ57/'MIP(IxI)_TFEVP'!BJ57-1)*100,0)</f>
        <v>2.2204460492503131E-14</v>
      </c>
      <c r="BK57" s="247">
        <f>IFERROR(('Sim_MIP_Of_(IxI)'!BK57/'MIP(IxI)_TFEVP'!BK57-1)*100,0)</f>
        <v>1.7763568394002505E-13</v>
      </c>
      <c r="BL57" s="247">
        <f>IFERROR(('Sim_MIP_Of_(IxI)'!BL57/'MIP(IxI)_TFEVP'!BL57-1)*100,0)</f>
        <v>-5.5511151231257827E-14</v>
      </c>
      <c r="BM57" s="247">
        <f>IFERROR(('Sim_MIP_Of_(IxI)'!BM57/'MIP(IxI)_TFEVP'!BM57-1)*100,0)</f>
        <v>3.5527136788005009E-13</v>
      </c>
      <c r="BN57" s="247">
        <f>IFERROR(('Sim_MIP_Of_(IxI)'!BN57/'MIP(IxI)_TFEVP'!BN57-1)*100,0)</f>
        <v>-2.886579864025407E-13</v>
      </c>
      <c r="BO57" s="247">
        <f>IFERROR(('Sim_MIP_Of_(IxI)'!BO57/'MIP(IxI)_TFEVP'!BO57-1)*100,0)</f>
        <v>0</v>
      </c>
      <c r="BP57" s="247">
        <f>IFERROR(('Sim_MIP_Of_(IxI)'!BP57/'MIP(IxI)_TFEVP'!BP57-1)*100,0)</f>
        <v>-1.7763568394002505E-13</v>
      </c>
      <c r="BQ57" s="247">
        <f>IFERROR(('Sim_MIP_Of_(IxI)'!BQ57/'MIP(IxI)_TFEVP'!BQ57-1)*100,0)</f>
        <v>1.1102230246251565E-13</v>
      </c>
      <c r="BR57" s="247">
        <f>IFERROR(('Sim_MIP_Of_(IxI)'!BR57/'MIP(IxI)_TFEVP'!BR57-1)*100,0)</f>
        <v>0</v>
      </c>
      <c r="BS57" s="247">
        <f>IFERROR(('Sim_MIP_Of_(IxI)'!BS57/'MIP(IxI)_TFEVP'!BS57-1)*100,0)</f>
        <v>-1.6653345369377348E-13</v>
      </c>
      <c r="BT57" s="247">
        <f>IFERROR(('Sim_MIP_Of_(IxI)'!BT57/'MIP(IxI)_TFEVP'!BT57-1)*100,0)</f>
        <v>2.2204460492503131E-13</v>
      </c>
      <c r="BU57" s="247">
        <f>IFERROR(('Sim_MIP_Of_(IxI)'!BU57/'MIP(IxI)_TFEVP'!BU57-1)*100,0)</f>
        <v>-1.6653345369377348E-13</v>
      </c>
      <c r="BV57" s="247">
        <f>IFERROR(('Sim_MIP_Of_(IxI)'!BV57/'MIP(IxI)_TFEVP'!BV57-1)*100,0)</f>
        <v>-1.7763568394002505E-13</v>
      </c>
      <c r="BW57" s="247">
        <f>IFERROR(('Sim_MIP_Of_(IxI)'!BW57/'MIP(IxI)_TFEVP'!BW57-1)*100,0)</f>
        <v>2.2204460492503131E-13</v>
      </c>
      <c r="BX57" s="247">
        <f>IFERROR(('Sim_MIP_Of_(IxI)'!BX57/'MIP(IxI)_TFEVP'!BX57-1)*100,0)</f>
        <v>-8.8817841970012523E-14</v>
      </c>
      <c r="BY57" s="247">
        <f>IFERROR(('Sim_MIP_Of_(IxI)'!BY57/'MIP(IxI)_TFEVP'!BY57-1)*100,0)</f>
        <v>6.6613381477509392E-14</v>
      </c>
      <c r="BZ57" s="247">
        <f>IFERROR(('Sim_MIP_Of_(IxI)'!BZ57/'MIP(IxI)_TFEVP'!BZ57-1)*100,0)</f>
        <v>2.2204460492503131E-14</v>
      </c>
      <c r="CA57" s="265">
        <f>IFERROR(('Sim_MIP_Of_(IxI)'!CA57/'MIP(IxI)_TFEVP'!CA57-1)*100,0)</f>
        <v>0</v>
      </c>
      <c r="CB57" s="256">
        <f>IFERROR(('Sim_MIP_Of_(IxI)'!CB57/'MIP(IxI)_TFEVP'!CB57-1)*100,0)</f>
        <v>2.2204460492503131E-14</v>
      </c>
      <c r="CC57" s="246">
        <f>IFERROR(('Sim_MIP_Of_(IxI)'!CC57/'MIP(IxI)_TFEVP'!CC57-1)*100,0)</f>
        <v>-7.7715611723760958E-14</v>
      </c>
      <c r="CD57" s="247">
        <f>IFERROR(('Sim_MIP_Of_(IxI)'!CD57/'MIP(IxI)_TFEVP'!CD57-1)*100,0)</f>
        <v>0</v>
      </c>
      <c r="CE57" s="247">
        <f>IFERROR(('Sim_MIP_Of_(IxI)'!CE57/'MIP(IxI)_TFEVP'!CE57-1)*100,0)</f>
        <v>0</v>
      </c>
      <c r="CF57" s="247">
        <f>IFERROR(('Sim_MIP_Of_(IxI)'!CF57/'MIP(IxI)_TFEVP'!CF57-1)*100,0)</f>
        <v>0</v>
      </c>
      <c r="CG57" s="247">
        <f>IFERROR(('Sim_MIP_Of_(IxI)'!CG57/'MIP(IxI)_TFEVP'!CG57-1)*100,0)</f>
        <v>0</v>
      </c>
      <c r="CH57" s="248">
        <f>IFERROR(('Sim_MIP_Of_(IxI)'!CH57/'MIP(IxI)_TFEVP'!CH57-1)*100,0)</f>
        <v>-4.4408920985006262E-14</v>
      </c>
      <c r="CI57" s="279">
        <f>IFERROR(('Sim_MIP_Of_(IxI)'!CI57/'MIP(IxI)_TFEVP'!CI57-1)*100,0)</f>
        <v>2.2204460492503131E-14</v>
      </c>
    </row>
    <row r="58" spans="1:87" ht="19.5" x14ac:dyDescent="0.25">
      <c r="A58" s="30"/>
      <c r="B58" s="42" t="s">
        <v>49</v>
      </c>
      <c r="C58" s="43" t="s">
        <v>160</v>
      </c>
      <c r="D58" s="246">
        <f>IFERROR(('Sim_MIP_Of_(IxI)'!D58/'MIP(IxI)_TFEVP'!D58-1)*100,0)</f>
        <v>2.6645352591003757E-13</v>
      </c>
      <c r="E58" s="247">
        <f>IFERROR(('Sim_MIP_Of_(IxI)'!E58/'MIP(IxI)_TFEVP'!E58-1)*100,0)</f>
        <v>3.9968028886505635E-13</v>
      </c>
      <c r="F58" s="247">
        <f>IFERROR(('Sim_MIP_Of_(IxI)'!F58/'MIP(IxI)_TFEVP'!F58-1)*100,0)</f>
        <v>3.5527136788005009E-13</v>
      </c>
      <c r="G58" s="247">
        <f>IFERROR(('Sim_MIP_Of_(IxI)'!G58/'MIP(IxI)_TFEVP'!G58-1)*100,0)</f>
        <v>2.2204460492503131E-13</v>
      </c>
      <c r="H58" s="247">
        <f>IFERROR(('Sim_MIP_Of_(IxI)'!H58/'MIP(IxI)_TFEVP'!H58-1)*100,0)</f>
        <v>1.3322676295501878E-13</v>
      </c>
      <c r="I58" s="247">
        <f>IFERROR(('Sim_MIP_Of_(IxI)'!I58/'MIP(IxI)_TFEVP'!I58-1)*100,0)</f>
        <v>3.1086244689504383E-13</v>
      </c>
      <c r="J58" s="247">
        <f>IFERROR(('Sim_MIP_Of_(IxI)'!J58/'MIP(IxI)_TFEVP'!J58-1)*100,0)</f>
        <v>8.8817841970012523E-14</v>
      </c>
      <c r="K58" s="247">
        <f>IFERROR(('Sim_MIP_Of_(IxI)'!K58/'MIP(IxI)_TFEVP'!K58-1)*100,0)</f>
        <v>3.7747582837255322E-13</v>
      </c>
      <c r="L58" s="247">
        <f>IFERROR(('Sim_MIP_Of_(IxI)'!L58/'MIP(IxI)_TFEVP'!L58-1)*100,0)</f>
        <v>1.3322676295501878E-13</v>
      </c>
      <c r="M58" s="247">
        <f>IFERROR(('Sim_MIP_Of_(IxI)'!M58/'MIP(IxI)_TFEVP'!M58-1)*100,0)</f>
        <v>4.2188474935755949E-13</v>
      </c>
      <c r="N58" s="247">
        <f>IFERROR(('Sim_MIP_Of_(IxI)'!N58/'MIP(IxI)_TFEVP'!N58-1)*100,0)</f>
        <v>-3.3306690738754696E-14</v>
      </c>
      <c r="O58" s="247">
        <f>IFERROR(('Sim_MIP_Of_(IxI)'!O58/'MIP(IxI)_TFEVP'!O58-1)*100,0)</f>
        <v>1.9984014443252818E-13</v>
      </c>
      <c r="P58" s="247">
        <f>IFERROR(('Sim_MIP_Of_(IxI)'!P58/'MIP(IxI)_TFEVP'!P58-1)*100,0)</f>
        <v>0</v>
      </c>
      <c r="Q58" s="247">
        <f>IFERROR(('Sim_MIP_Of_(IxI)'!Q58/'MIP(IxI)_TFEVP'!Q58-1)*100,0)</f>
        <v>0</v>
      </c>
      <c r="R58" s="247">
        <f>IFERROR(('Sim_MIP_Of_(IxI)'!R58/'MIP(IxI)_TFEVP'!R58-1)*100,0)</f>
        <v>4.4408920985006262E-13</v>
      </c>
      <c r="S58" s="247">
        <f>IFERROR(('Sim_MIP_Of_(IxI)'!S58/'MIP(IxI)_TFEVP'!S58-1)*100,0)</f>
        <v>5.3290705182007514E-13</v>
      </c>
      <c r="T58" s="247">
        <f>IFERROR(('Sim_MIP_Of_(IxI)'!T58/'MIP(IxI)_TFEVP'!T58-1)*100,0)</f>
        <v>1.9984014443252818E-13</v>
      </c>
      <c r="U58" s="247">
        <f>IFERROR(('Sim_MIP_Of_(IxI)'!U58/'MIP(IxI)_TFEVP'!U58-1)*100,0)</f>
        <v>1.9984014443252818E-13</v>
      </c>
      <c r="V58" s="247">
        <f>IFERROR(('Sim_MIP_Of_(IxI)'!V58/'MIP(IxI)_TFEVP'!V58-1)*100,0)</f>
        <v>2.886579864025407E-13</v>
      </c>
      <c r="W58" s="247">
        <f>IFERROR(('Sim_MIP_Of_(IxI)'!W58/'MIP(IxI)_TFEVP'!W58-1)*100,0)</f>
        <v>-1.1102230246251565E-14</v>
      </c>
      <c r="X58" s="247">
        <f>IFERROR(('Sim_MIP_Of_(IxI)'!X58/'MIP(IxI)_TFEVP'!X58-1)*100,0)</f>
        <v>2.2204460492503131E-13</v>
      </c>
      <c r="Y58" s="247">
        <f>IFERROR(('Sim_MIP_Of_(IxI)'!Y58/'MIP(IxI)_TFEVP'!Y58-1)*100,0)</f>
        <v>4.6629367034256575E-13</v>
      </c>
      <c r="Z58" s="247">
        <f>IFERROR(('Sim_MIP_Of_(IxI)'!Z58/'MIP(IxI)_TFEVP'!Z58-1)*100,0)</f>
        <v>3.3306690738754696E-13</v>
      </c>
      <c r="AA58" s="247">
        <f>IFERROR(('Sim_MIP_Of_(IxI)'!AA58/'MIP(IxI)_TFEVP'!AA58-1)*100,0)</f>
        <v>4.4408920985006262E-13</v>
      </c>
      <c r="AB58" s="247">
        <f>IFERROR(('Sim_MIP_Of_(IxI)'!AB58/'MIP(IxI)_TFEVP'!AB58-1)*100,0)</f>
        <v>1.3322676295501878E-13</v>
      </c>
      <c r="AC58" s="247">
        <f>IFERROR(('Sim_MIP_Of_(IxI)'!AC58/'MIP(IxI)_TFEVP'!AC58-1)*100,0)</f>
        <v>3.1086244689504383E-13</v>
      </c>
      <c r="AD58" s="247">
        <f>IFERROR(('Sim_MIP_Of_(IxI)'!AD58/'MIP(IxI)_TFEVP'!AD58-1)*100,0)</f>
        <v>6.4392935428259079E-13</v>
      </c>
      <c r="AE58" s="247">
        <f>IFERROR(('Sim_MIP_Of_(IxI)'!AE58/'MIP(IxI)_TFEVP'!AE58-1)*100,0)</f>
        <v>2.886579864025407E-13</v>
      </c>
      <c r="AF58" s="247">
        <f>IFERROR(('Sim_MIP_Of_(IxI)'!AF58/'MIP(IxI)_TFEVP'!AF58-1)*100,0)</f>
        <v>3.5527136788005009E-13</v>
      </c>
      <c r="AG58" s="247">
        <f>IFERROR(('Sim_MIP_Of_(IxI)'!AG58/'MIP(IxI)_TFEVP'!AG58-1)*100,0)</f>
        <v>-6.6613381477509392E-14</v>
      </c>
      <c r="AH58" s="247">
        <f>IFERROR(('Sim_MIP_Of_(IxI)'!AH58/'MIP(IxI)_TFEVP'!AH58-1)*100,0)</f>
        <v>4.8849813083506888E-13</v>
      </c>
      <c r="AI58" s="247">
        <f>IFERROR(('Sim_MIP_Of_(IxI)'!AI58/'MIP(IxI)_TFEVP'!AI58-1)*100,0)</f>
        <v>3.5527136788005009E-13</v>
      </c>
      <c r="AJ58" s="247">
        <f>IFERROR(('Sim_MIP_Of_(IxI)'!AJ58/'MIP(IxI)_TFEVP'!AJ58-1)*100,0)</f>
        <v>0</v>
      </c>
      <c r="AK58" s="247">
        <f>IFERROR(('Sim_MIP_Of_(IxI)'!AK58/'MIP(IxI)_TFEVP'!AK58-1)*100,0)</f>
        <v>1.7763568394002505E-13</v>
      </c>
      <c r="AL58" s="247">
        <f>IFERROR(('Sim_MIP_Of_(IxI)'!AL58/'MIP(IxI)_TFEVP'!AL58-1)*100,0)</f>
        <v>1.9984014443252818E-13</v>
      </c>
      <c r="AM58" s="247">
        <f>IFERROR(('Sim_MIP_Of_(IxI)'!AM58/'MIP(IxI)_TFEVP'!AM58-1)*100,0)</f>
        <v>5.3290705182007514E-13</v>
      </c>
      <c r="AN58" s="247">
        <f>IFERROR(('Sim_MIP_Of_(IxI)'!AN58/'MIP(IxI)_TFEVP'!AN58-1)*100,0)</f>
        <v>3.1086244689504383E-13</v>
      </c>
      <c r="AO58" s="247">
        <f>IFERROR(('Sim_MIP_Of_(IxI)'!AO58/'MIP(IxI)_TFEVP'!AO58-1)*100,0)</f>
        <v>3.9968028886505635E-13</v>
      </c>
      <c r="AP58" s="247">
        <f>IFERROR(('Sim_MIP_Of_(IxI)'!AP58/'MIP(IxI)_TFEVP'!AP58-1)*100,0)</f>
        <v>3.9968028886505635E-13</v>
      </c>
      <c r="AQ58" s="247">
        <f>IFERROR(('Sim_MIP_Of_(IxI)'!AQ58/'MIP(IxI)_TFEVP'!AQ58-1)*100,0)</f>
        <v>-2.2204460492503131E-14</v>
      </c>
      <c r="AR58" s="247">
        <f>IFERROR(('Sim_MIP_Of_(IxI)'!AR58/'MIP(IxI)_TFEVP'!AR58-1)*100,0)</f>
        <v>5.773159728050814E-13</v>
      </c>
      <c r="AS58" s="247">
        <f>IFERROR(('Sim_MIP_Of_(IxI)'!AS58/'MIP(IxI)_TFEVP'!AS58-1)*100,0)</f>
        <v>2.4424906541753444E-13</v>
      </c>
      <c r="AT58" s="247">
        <f>IFERROR(('Sim_MIP_Of_(IxI)'!AT58/'MIP(IxI)_TFEVP'!AT58-1)*100,0)</f>
        <v>1.5543122344752192E-13</v>
      </c>
      <c r="AU58" s="247">
        <f>IFERROR(('Sim_MIP_Of_(IxI)'!AU58/'MIP(IxI)_TFEVP'!AU58-1)*100,0)</f>
        <v>2.886579864025407E-13</v>
      </c>
      <c r="AV58" s="247">
        <f>IFERROR(('Sim_MIP_Of_(IxI)'!AV58/'MIP(IxI)_TFEVP'!AV58-1)*100,0)</f>
        <v>4.4408920985006262E-13</v>
      </c>
      <c r="AW58" s="247">
        <f>IFERROR(('Sim_MIP_Of_(IxI)'!AW58/'MIP(IxI)_TFEVP'!AW58-1)*100,0)</f>
        <v>5.1070259132757201E-13</v>
      </c>
      <c r="AX58" s="247">
        <f>IFERROR(('Sim_MIP_Of_(IxI)'!AX58/'MIP(IxI)_TFEVP'!AX58-1)*100,0)</f>
        <v>1.1102230246251565E-13</v>
      </c>
      <c r="AY58" s="247">
        <f>IFERROR(('Sim_MIP_Of_(IxI)'!AY58/'MIP(IxI)_TFEVP'!AY58-1)*100,0)</f>
        <v>2.886579864025407E-13</v>
      </c>
      <c r="AZ58" s="247">
        <f>IFERROR(('Sim_MIP_Of_(IxI)'!AZ58/'MIP(IxI)_TFEVP'!AZ58-1)*100,0)</f>
        <v>3.1086244689504383E-13</v>
      </c>
      <c r="BA58" s="247">
        <f>IFERROR(('Sim_MIP_Of_(IxI)'!BA58/'MIP(IxI)_TFEVP'!BA58-1)*100,0)</f>
        <v>1.7763568394002505E-13</v>
      </c>
      <c r="BB58" s="247">
        <f>IFERROR(('Sim_MIP_Of_(IxI)'!BB58/'MIP(IxI)_TFEVP'!BB58-1)*100,0)</f>
        <v>6.4392935428259079E-13</v>
      </c>
      <c r="BC58" s="247">
        <f>IFERROR(('Sim_MIP_Of_(IxI)'!BC58/'MIP(IxI)_TFEVP'!BC58-1)*100,0)</f>
        <v>3.9968028886505635E-13</v>
      </c>
      <c r="BD58" s="247">
        <f>IFERROR(('Sim_MIP_Of_(IxI)'!BD58/'MIP(IxI)_TFEVP'!BD58-1)*100,0)</f>
        <v>3.9968028886505635E-13</v>
      </c>
      <c r="BE58" s="247">
        <f>IFERROR(('Sim_MIP_Of_(IxI)'!BE58/'MIP(IxI)_TFEVP'!BE58-1)*100,0)</f>
        <v>2.886579864025407E-13</v>
      </c>
      <c r="BF58" s="247">
        <f>IFERROR(('Sim_MIP_Of_(IxI)'!BF58/'MIP(IxI)_TFEVP'!BF58-1)*100,0)</f>
        <v>1.9984014443252818E-13</v>
      </c>
      <c r="BG58" s="247">
        <f>IFERROR(('Sim_MIP_Of_(IxI)'!BG58/'MIP(IxI)_TFEVP'!BG58-1)*100,0)</f>
        <v>1.1102230246251565E-13</v>
      </c>
      <c r="BH58" s="247">
        <f>IFERROR(('Sim_MIP_Of_(IxI)'!BH58/'MIP(IxI)_TFEVP'!BH58-1)*100,0)</f>
        <v>1.9984014443252818E-13</v>
      </c>
      <c r="BI58" s="247">
        <f>IFERROR(('Sim_MIP_Of_(IxI)'!BI58/'MIP(IxI)_TFEVP'!BI58-1)*100,0)</f>
        <v>3.9968028886505635E-13</v>
      </c>
      <c r="BJ58" s="247">
        <f>IFERROR(('Sim_MIP_Of_(IxI)'!BJ58/'MIP(IxI)_TFEVP'!BJ58-1)*100,0)</f>
        <v>1.1102230246251565E-13</v>
      </c>
      <c r="BK58" s="247">
        <f>IFERROR(('Sim_MIP_Of_(IxI)'!BK58/'MIP(IxI)_TFEVP'!BK58-1)*100,0)</f>
        <v>4.6629367034256575E-13</v>
      </c>
      <c r="BL58" s="247">
        <f>IFERROR(('Sim_MIP_Of_(IxI)'!BL58/'MIP(IxI)_TFEVP'!BL58-1)*100,0)</f>
        <v>2.886579864025407E-13</v>
      </c>
      <c r="BM58" s="247">
        <f>IFERROR(('Sim_MIP_Of_(IxI)'!BM58/'MIP(IxI)_TFEVP'!BM58-1)*100,0)</f>
        <v>3.5527136788005009E-13</v>
      </c>
      <c r="BN58" s="247">
        <f>IFERROR(('Sim_MIP_Of_(IxI)'!BN58/'MIP(IxI)_TFEVP'!BN58-1)*100,0)</f>
        <v>6.6613381477509392E-14</v>
      </c>
      <c r="BO58" s="247">
        <f>IFERROR(('Sim_MIP_Of_(IxI)'!BO58/'MIP(IxI)_TFEVP'!BO58-1)*100,0)</f>
        <v>2.2204460492503131E-13</v>
      </c>
      <c r="BP58" s="247">
        <f>IFERROR(('Sim_MIP_Of_(IxI)'!BP58/'MIP(IxI)_TFEVP'!BP58-1)*100,0)</f>
        <v>1.1102230246251565E-13</v>
      </c>
      <c r="BQ58" s="247">
        <f>IFERROR(('Sim_MIP_Of_(IxI)'!BQ58/'MIP(IxI)_TFEVP'!BQ58-1)*100,0)</f>
        <v>3.1086244689504383E-13</v>
      </c>
      <c r="BR58" s="247">
        <f>IFERROR(('Sim_MIP_Of_(IxI)'!BR58/'MIP(IxI)_TFEVP'!BR58-1)*100,0)</f>
        <v>4.4408920985006262E-13</v>
      </c>
      <c r="BS58" s="247">
        <f>IFERROR(('Sim_MIP_Of_(IxI)'!BS58/'MIP(IxI)_TFEVP'!BS58-1)*100,0)</f>
        <v>2.2204460492503131E-13</v>
      </c>
      <c r="BT58" s="247">
        <f>IFERROR(('Sim_MIP_Of_(IxI)'!BT58/'MIP(IxI)_TFEVP'!BT58-1)*100,0)</f>
        <v>3.5527136788005009E-13</v>
      </c>
      <c r="BU58" s="247">
        <f>IFERROR(('Sim_MIP_Of_(IxI)'!BU58/'MIP(IxI)_TFEVP'!BU58-1)*100,0)</f>
        <v>2.4424906541753444E-13</v>
      </c>
      <c r="BV58" s="247">
        <f>IFERROR(('Sim_MIP_Of_(IxI)'!BV58/'MIP(IxI)_TFEVP'!BV58-1)*100,0)</f>
        <v>3.5527136788005009E-13</v>
      </c>
      <c r="BW58" s="247">
        <f>IFERROR(('Sim_MIP_Of_(IxI)'!BW58/'MIP(IxI)_TFEVP'!BW58-1)*100,0)</f>
        <v>6.6613381477509392E-13</v>
      </c>
      <c r="BX58" s="247">
        <f>IFERROR(('Sim_MIP_Of_(IxI)'!BX58/'MIP(IxI)_TFEVP'!BX58-1)*100,0)</f>
        <v>1.9984014443252818E-13</v>
      </c>
      <c r="BY58" s="247">
        <f>IFERROR(('Sim_MIP_Of_(IxI)'!BY58/'MIP(IxI)_TFEVP'!BY58-1)*100,0)</f>
        <v>4.4408920985006262E-13</v>
      </c>
      <c r="BZ58" s="247">
        <f>IFERROR(('Sim_MIP_Of_(IxI)'!BZ58/'MIP(IxI)_TFEVP'!BZ58-1)*100,0)</f>
        <v>1.5543122344752192E-13</v>
      </c>
      <c r="CA58" s="265">
        <f>IFERROR(('Sim_MIP_Of_(IxI)'!CA58/'MIP(IxI)_TFEVP'!CA58-1)*100,0)</f>
        <v>0</v>
      </c>
      <c r="CB58" s="256">
        <f>IFERROR(('Sim_MIP_Of_(IxI)'!CB58/'MIP(IxI)_TFEVP'!CB58-1)*100,0)</f>
        <v>1.9984014443252818E-13</v>
      </c>
      <c r="CC58" s="246">
        <f>IFERROR(('Sim_MIP_Of_(IxI)'!CC58/'MIP(IxI)_TFEVP'!CC58-1)*100,0)</f>
        <v>1.9984014443252818E-13</v>
      </c>
      <c r="CD58" s="247">
        <f>IFERROR(('Sim_MIP_Of_(IxI)'!CD58/'MIP(IxI)_TFEVP'!CD58-1)*100,0)</f>
        <v>0</v>
      </c>
      <c r="CE58" s="247">
        <f>IFERROR(('Sim_MIP_Of_(IxI)'!CE58/'MIP(IxI)_TFEVP'!CE58-1)*100,0)</f>
        <v>0</v>
      </c>
      <c r="CF58" s="247">
        <f>IFERROR(('Sim_MIP_Of_(IxI)'!CF58/'MIP(IxI)_TFEVP'!CF58-1)*100,0)</f>
        <v>3.1086244689504383E-13</v>
      </c>
      <c r="CG58" s="247">
        <f>IFERROR(('Sim_MIP_Of_(IxI)'!CG58/'MIP(IxI)_TFEVP'!CG58-1)*100,0)</f>
        <v>-4.4408920985006262E-14</v>
      </c>
      <c r="CH58" s="248">
        <f>IFERROR(('Sim_MIP_Of_(IxI)'!CH58/'MIP(IxI)_TFEVP'!CH58-1)*100,0)</f>
        <v>2.886579864025407E-13</v>
      </c>
      <c r="CI58" s="279">
        <f>IFERROR(('Sim_MIP_Of_(IxI)'!CI58/'MIP(IxI)_TFEVP'!CI58-1)*100,0)</f>
        <v>3.1086244689504383E-13</v>
      </c>
    </row>
    <row r="59" spans="1:87" ht="19.5" x14ac:dyDescent="0.25">
      <c r="A59" s="30"/>
      <c r="B59" s="42" t="s">
        <v>50</v>
      </c>
      <c r="C59" s="43" t="s">
        <v>161</v>
      </c>
      <c r="D59" s="246">
        <f>IFERROR(('Sim_MIP_Of_(IxI)'!D59/'MIP(IxI)_TFEVP'!D59-1)*100,0)</f>
        <v>1.5543122344752192E-13</v>
      </c>
      <c r="E59" s="247">
        <f>IFERROR(('Sim_MIP_Of_(IxI)'!E59/'MIP(IxI)_TFEVP'!E59-1)*100,0)</f>
        <v>2.2204460492503131E-13</v>
      </c>
      <c r="F59" s="247">
        <f>IFERROR(('Sim_MIP_Of_(IxI)'!F59/'MIP(IxI)_TFEVP'!F59-1)*100,0)</f>
        <v>1.1102230246251565E-13</v>
      </c>
      <c r="G59" s="247">
        <f>IFERROR(('Sim_MIP_Of_(IxI)'!G59/'MIP(IxI)_TFEVP'!G59-1)*100,0)</f>
        <v>3.5527136788005009E-13</v>
      </c>
      <c r="H59" s="247">
        <f>IFERROR(('Sim_MIP_Of_(IxI)'!H59/'MIP(IxI)_TFEVP'!H59-1)*100,0)</f>
        <v>2.6645352591003757E-13</v>
      </c>
      <c r="I59" s="247">
        <f>IFERROR(('Sim_MIP_Of_(IxI)'!I59/'MIP(IxI)_TFEVP'!I59-1)*100,0)</f>
        <v>4.8849813083506888E-13</v>
      </c>
      <c r="J59" s="247">
        <f>IFERROR(('Sim_MIP_Of_(IxI)'!J59/'MIP(IxI)_TFEVP'!J59-1)*100,0)</f>
        <v>2.6645352591003757E-13</v>
      </c>
      <c r="K59" s="247">
        <f>IFERROR(('Sim_MIP_Of_(IxI)'!K59/'MIP(IxI)_TFEVP'!K59-1)*100,0)</f>
        <v>-1.2212453270876722E-13</v>
      </c>
      <c r="L59" s="247">
        <f>IFERROR(('Sim_MIP_Of_(IxI)'!L59/'MIP(IxI)_TFEVP'!L59-1)*100,0)</f>
        <v>4.6629367034256575E-13</v>
      </c>
      <c r="M59" s="247">
        <f>IFERROR(('Sim_MIP_Of_(IxI)'!M59/'MIP(IxI)_TFEVP'!M59-1)*100,0)</f>
        <v>2.2204460492503131E-13</v>
      </c>
      <c r="N59" s="247">
        <f>IFERROR(('Sim_MIP_Of_(IxI)'!N59/'MIP(IxI)_TFEVP'!N59-1)*100,0)</f>
        <v>5.1070259132757201E-13</v>
      </c>
      <c r="O59" s="247">
        <f>IFERROR(('Sim_MIP_Of_(IxI)'!O59/'MIP(IxI)_TFEVP'!O59-1)*100,0)</f>
        <v>3.3306690738754696E-13</v>
      </c>
      <c r="P59" s="247">
        <f>IFERROR(('Sim_MIP_Of_(IxI)'!P59/'MIP(IxI)_TFEVP'!P59-1)*100,0)</f>
        <v>1.1102230246251565E-13</v>
      </c>
      <c r="Q59" s="247">
        <f>IFERROR(('Sim_MIP_Of_(IxI)'!Q59/'MIP(IxI)_TFEVP'!Q59-1)*100,0)</f>
        <v>3.5527136788005009E-13</v>
      </c>
      <c r="R59" s="247">
        <f>IFERROR(('Sim_MIP_Of_(IxI)'!R59/'MIP(IxI)_TFEVP'!R59-1)*100,0)</f>
        <v>2.4424906541753444E-13</v>
      </c>
      <c r="S59" s="247">
        <f>IFERROR(('Sim_MIP_Of_(IxI)'!S59/'MIP(IxI)_TFEVP'!S59-1)*100,0)</f>
        <v>2.2204460492503131E-13</v>
      </c>
      <c r="T59" s="247">
        <f>IFERROR(('Sim_MIP_Of_(IxI)'!T59/'MIP(IxI)_TFEVP'!T59-1)*100,0)</f>
        <v>2.6645352591003757E-13</v>
      </c>
      <c r="U59" s="247">
        <f>IFERROR(('Sim_MIP_Of_(IxI)'!U59/'MIP(IxI)_TFEVP'!U59-1)*100,0)</f>
        <v>1.1102230246251565E-13</v>
      </c>
      <c r="V59" s="247">
        <f>IFERROR(('Sim_MIP_Of_(IxI)'!V59/'MIP(IxI)_TFEVP'!V59-1)*100,0)</f>
        <v>3.9968028886505635E-13</v>
      </c>
      <c r="W59" s="247">
        <f>IFERROR(('Sim_MIP_Of_(IxI)'!W59/'MIP(IxI)_TFEVP'!W59-1)*100,0)</f>
        <v>3.3306690738754696E-13</v>
      </c>
      <c r="X59" s="247">
        <f>IFERROR(('Sim_MIP_Of_(IxI)'!X59/'MIP(IxI)_TFEVP'!X59-1)*100,0)</f>
        <v>3.3306690738754696E-13</v>
      </c>
      <c r="Y59" s="247">
        <f>IFERROR(('Sim_MIP_Of_(IxI)'!Y59/'MIP(IxI)_TFEVP'!Y59-1)*100,0)</f>
        <v>-4.5519144009631418E-13</v>
      </c>
      <c r="Z59" s="247">
        <f>IFERROR(('Sim_MIP_Of_(IxI)'!Z59/'MIP(IxI)_TFEVP'!Z59-1)*100,0)</f>
        <v>1.5543122344752192E-13</v>
      </c>
      <c r="AA59" s="247">
        <f>IFERROR(('Sim_MIP_Of_(IxI)'!AA59/'MIP(IxI)_TFEVP'!AA59-1)*100,0)</f>
        <v>2.2204460492503131E-13</v>
      </c>
      <c r="AB59" s="247">
        <f>IFERROR(('Sim_MIP_Of_(IxI)'!AB59/'MIP(IxI)_TFEVP'!AB59-1)*100,0)</f>
        <v>3.7747582837255322E-13</v>
      </c>
      <c r="AC59" s="247">
        <f>IFERROR(('Sim_MIP_Of_(IxI)'!AC59/'MIP(IxI)_TFEVP'!AC59-1)*100,0)</f>
        <v>3.3306690738754696E-13</v>
      </c>
      <c r="AD59" s="247">
        <f>IFERROR(('Sim_MIP_Of_(IxI)'!AD59/'MIP(IxI)_TFEVP'!AD59-1)*100,0)</f>
        <v>2.886579864025407E-13</v>
      </c>
      <c r="AE59" s="247">
        <f>IFERROR(('Sim_MIP_Of_(IxI)'!AE59/'MIP(IxI)_TFEVP'!AE59-1)*100,0)</f>
        <v>-8.8817841970012523E-14</v>
      </c>
      <c r="AF59" s="247">
        <f>IFERROR(('Sim_MIP_Of_(IxI)'!AF59/'MIP(IxI)_TFEVP'!AF59-1)*100,0)</f>
        <v>3.7747582837255322E-13</v>
      </c>
      <c r="AG59" s="247">
        <f>IFERROR(('Sim_MIP_Of_(IxI)'!AG59/'MIP(IxI)_TFEVP'!AG59-1)*100,0)</f>
        <v>5.773159728050814E-13</v>
      </c>
      <c r="AH59" s="247">
        <f>IFERROR(('Sim_MIP_Of_(IxI)'!AH59/'MIP(IxI)_TFEVP'!AH59-1)*100,0)</f>
        <v>1.9984014443252818E-13</v>
      </c>
      <c r="AI59" s="247">
        <f>IFERROR(('Sim_MIP_Of_(IxI)'!AI59/'MIP(IxI)_TFEVP'!AI59-1)*100,0)</f>
        <v>1.9984014443252818E-13</v>
      </c>
      <c r="AJ59" s="247">
        <f>IFERROR(('Sim_MIP_Of_(IxI)'!AJ59/'MIP(IxI)_TFEVP'!AJ59-1)*100,0)</f>
        <v>0</v>
      </c>
      <c r="AK59" s="247">
        <f>IFERROR(('Sim_MIP_Of_(IxI)'!AK59/'MIP(IxI)_TFEVP'!AK59-1)*100,0)</f>
        <v>1.7763568394002505E-13</v>
      </c>
      <c r="AL59" s="247">
        <f>IFERROR(('Sim_MIP_Of_(IxI)'!AL59/'MIP(IxI)_TFEVP'!AL59-1)*100,0)</f>
        <v>2.2204460492503131E-13</v>
      </c>
      <c r="AM59" s="247">
        <f>IFERROR(('Sim_MIP_Of_(IxI)'!AM59/'MIP(IxI)_TFEVP'!AM59-1)*100,0)</f>
        <v>2.886579864025407E-13</v>
      </c>
      <c r="AN59" s="247">
        <f>IFERROR(('Sim_MIP_Of_(IxI)'!AN59/'MIP(IxI)_TFEVP'!AN59-1)*100,0)</f>
        <v>2.886579864025407E-13</v>
      </c>
      <c r="AO59" s="247">
        <f>IFERROR(('Sim_MIP_Of_(IxI)'!AO59/'MIP(IxI)_TFEVP'!AO59-1)*100,0)</f>
        <v>2.6645352591003757E-13</v>
      </c>
      <c r="AP59" s="247">
        <f>IFERROR(('Sim_MIP_Of_(IxI)'!AP59/'MIP(IxI)_TFEVP'!AP59-1)*100,0)</f>
        <v>2.4424906541753444E-13</v>
      </c>
      <c r="AQ59" s="247">
        <f>IFERROR(('Sim_MIP_Of_(IxI)'!AQ59/'MIP(IxI)_TFEVP'!AQ59-1)*100,0)</f>
        <v>4.6629367034256575E-13</v>
      </c>
      <c r="AR59" s="247">
        <f>IFERROR(('Sim_MIP_Of_(IxI)'!AR59/'MIP(IxI)_TFEVP'!AR59-1)*100,0)</f>
        <v>6.6613381477509392E-14</v>
      </c>
      <c r="AS59" s="247">
        <f>IFERROR(('Sim_MIP_Of_(IxI)'!AS59/'MIP(IxI)_TFEVP'!AS59-1)*100,0)</f>
        <v>5.1070259132757201E-13</v>
      </c>
      <c r="AT59" s="247">
        <f>IFERROR(('Sim_MIP_Of_(IxI)'!AT59/'MIP(IxI)_TFEVP'!AT59-1)*100,0)</f>
        <v>3.9968028886505635E-13</v>
      </c>
      <c r="AU59" s="247">
        <f>IFERROR(('Sim_MIP_Of_(IxI)'!AU59/'MIP(IxI)_TFEVP'!AU59-1)*100,0)</f>
        <v>1.9984014443252818E-13</v>
      </c>
      <c r="AV59" s="247">
        <f>IFERROR(('Sim_MIP_Of_(IxI)'!AV59/'MIP(IxI)_TFEVP'!AV59-1)*100,0)</f>
        <v>2.2204460492503131E-14</v>
      </c>
      <c r="AW59" s="247">
        <f>IFERROR(('Sim_MIP_Of_(IxI)'!AW59/'MIP(IxI)_TFEVP'!AW59-1)*100,0)</f>
        <v>-1.2212453270876722E-13</v>
      </c>
      <c r="AX59" s="247">
        <f>IFERROR(('Sim_MIP_Of_(IxI)'!AX59/'MIP(IxI)_TFEVP'!AX59-1)*100,0)</f>
        <v>5.3290705182007514E-13</v>
      </c>
      <c r="AY59" s="247">
        <f>IFERROR(('Sim_MIP_Of_(IxI)'!AY59/'MIP(IxI)_TFEVP'!AY59-1)*100,0)</f>
        <v>1.9984014443252818E-13</v>
      </c>
      <c r="AZ59" s="247">
        <f>IFERROR(('Sim_MIP_Of_(IxI)'!AZ59/'MIP(IxI)_TFEVP'!AZ59-1)*100,0)</f>
        <v>4.8849813083506888E-13</v>
      </c>
      <c r="BA59" s="247">
        <f>IFERROR(('Sim_MIP_Of_(IxI)'!BA59/'MIP(IxI)_TFEVP'!BA59-1)*100,0)</f>
        <v>3.5527136788005009E-13</v>
      </c>
      <c r="BB59" s="247">
        <f>IFERROR(('Sim_MIP_Of_(IxI)'!BB59/'MIP(IxI)_TFEVP'!BB59-1)*100,0)</f>
        <v>-2.2204460492503131E-14</v>
      </c>
      <c r="BC59" s="247">
        <f>IFERROR(('Sim_MIP_Of_(IxI)'!BC59/'MIP(IxI)_TFEVP'!BC59-1)*100,0)</f>
        <v>6.4392935428259079E-13</v>
      </c>
      <c r="BD59" s="247">
        <f>IFERROR(('Sim_MIP_Of_(IxI)'!BD59/'MIP(IxI)_TFEVP'!BD59-1)*100,0)</f>
        <v>4.2188474935755949E-13</v>
      </c>
      <c r="BE59" s="247">
        <f>IFERROR(('Sim_MIP_Of_(IxI)'!BE59/'MIP(IxI)_TFEVP'!BE59-1)*100,0)</f>
        <v>1.7763568394002505E-13</v>
      </c>
      <c r="BF59" s="247">
        <f>IFERROR(('Sim_MIP_Of_(IxI)'!BF59/'MIP(IxI)_TFEVP'!BF59-1)*100,0)</f>
        <v>2.886579864025407E-13</v>
      </c>
      <c r="BG59" s="247">
        <f>IFERROR(('Sim_MIP_Of_(IxI)'!BG59/'MIP(IxI)_TFEVP'!BG59-1)*100,0)</f>
        <v>1.7763568394002505E-13</v>
      </c>
      <c r="BH59" s="247">
        <f>IFERROR(('Sim_MIP_Of_(IxI)'!BH59/'MIP(IxI)_TFEVP'!BH59-1)*100,0)</f>
        <v>3.5527136788005009E-13</v>
      </c>
      <c r="BI59" s="247">
        <f>IFERROR(('Sim_MIP_Of_(IxI)'!BI59/'MIP(IxI)_TFEVP'!BI59-1)*100,0)</f>
        <v>2.6645352591003757E-13</v>
      </c>
      <c r="BJ59" s="247">
        <f>IFERROR(('Sim_MIP_Of_(IxI)'!BJ59/'MIP(IxI)_TFEVP'!BJ59-1)*100,0)</f>
        <v>4.6629367034256575E-13</v>
      </c>
      <c r="BK59" s="247">
        <f>IFERROR(('Sim_MIP_Of_(IxI)'!BK59/'MIP(IxI)_TFEVP'!BK59-1)*100,0)</f>
        <v>8.8817841970012523E-14</v>
      </c>
      <c r="BL59" s="247">
        <f>IFERROR(('Sim_MIP_Of_(IxI)'!BL59/'MIP(IxI)_TFEVP'!BL59-1)*100,0)</f>
        <v>3.7747582837255322E-13</v>
      </c>
      <c r="BM59" s="247">
        <f>IFERROR(('Sim_MIP_Of_(IxI)'!BM59/'MIP(IxI)_TFEVP'!BM59-1)*100,0)</f>
        <v>2.2204460492503131E-13</v>
      </c>
      <c r="BN59" s="247">
        <f>IFERROR(('Sim_MIP_Of_(IxI)'!BN59/'MIP(IxI)_TFEVP'!BN59-1)*100,0)</f>
        <v>3.1086244689504383E-13</v>
      </c>
      <c r="BO59" s="247">
        <f>IFERROR(('Sim_MIP_Of_(IxI)'!BO59/'MIP(IxI)_TFEVP'!BO59-1)*100,0)</f>
        <v>1.9984014443252818E-13</v>
      </c>
      <c r="BP59" s="247">
        <f>IFERROR(('Sim_MIP_Of_(IxI)'!BP59/'MIP(IxI)_TFEVP'!BP59-1)*100,0)</f>
        <v>3.1086244689504383E-13</v>
      </c>
      <c r="BQ59" s="247">
        <f>IFERROR(('Sim_MIP_Of_(IxI)'!BQ59/'MIP(IxI)_TFEVP'!BQ59-1)*100,0)</f>
        <v>1.3322676295501878E-13</v>
      </c>
      <c r="BR59" s="247">
        <f>IFERROR(('Sim_MIP_Of_(IxI)'!BR59/'MIP(IxI)_TFEVP'!BR59-1)*100,0)</f>
        <v>-2.2204460492503131E-14</v>
      </c>
      <c r="BS59" s="247">
        <f>IFERROR(('Sim_MIP_Of_(IxI)'!BS59/'MIP(IxI)_TFEVP'!BS59-1)*100,0)</f>
        <v>3.9968028886505635E-13</v>
      </c>
      <c r="BT59" s="247">
        <f>IFERROR(('Sim_MIP_Of_(IxI)'!BT59/'MIP(IxI)_TFEVP'!BT59-1)*100,0)</f>
        <v>2.6645352591003757E-13</v>
      </c>
      <c r="BU59" s="247">
        <f>IFERROR(('Sim_MIP_Of_(IxI)'!BU59/'MIP(IxI)_TFEVP'!BU59-1)*100,0)</f>
        <v>2.6645352591003757E-13</v>
      </c>
      <c r="BV59" s="247">
        <f>IFERROR(('Sim_MIP_Of_(IxI)'!BV59/'MIP(IxI)_TFEVP'!BV59-1)*100,0)</f>
        <v>4.6629367034256575E-13</v>
      </c>
      <c r="BW59" s="247">
        <f>IFERROR(('Sim_MIP_Of_(IxI)'!BW59/'MIP(IxI)_TFEVP'!BW59-1)*100,0)</f>
        <v>1.9984014443252818E-13</v>
      </c>
      <c r="BX59" s="247">
        <f>IFERROR(('Sim_MIP_Of_(IxI)'!BX59/'MIP(IxI)_TFEVP'!BX59-1)*100,0)</f>
        <v>1.9984014443252818E-13</v>
      </c>
      <c r="BY59" s="247">
        <f>IFERROR(('Sim_MIP_Of_(IxI)'!BY59/'MIP(IxI)_TFEVP'!BY59-1)*100,0)</f>
        <v>1.3322676295501878E-13</v>
      </c>
      <c r="BZ59" s="247">
        <f>IFERROR(('Sim_MIP_Of_(IxI)'!BZ59/'MIP(IxI)_TFEVP'!BZ59-1)*100,0)</f>
        <v>1.9984014443252818E-13</v>
      </c>
      <c r="CA59" s="265">
        <f>IFERROR(('Sim_MIP_Of_(IxI)'!CA59/'MIP(IxI)_TFEVP'!CA59-1)*100,0)</f>
        <v>0</v>
      </c>
      <c r="CB59" s="256">
        <f>IFERROR(('Sim_MIP_Of_(IxI)'!CB59/'MIP(IxI)_TFEVP'!CB59-1)*100,0)</f>
        <v>1.7763568394002505E-13</v>
      </c>
      <c r="CC59" s="246">
        <f>IFERROR(('Sim_MIP_Of_(IxI)'!CC59/'MIP(IxI)_TFEVP'!CC59-1)*100,0)</f>
        <v>5.773159728050814E-13</v>
      </c>
      <c r="CD59" s="247">
        <f>IFERROR(('Sim_MIP_Of_(IxI)'!CD59/'MIP(IxI)_TFEVP'!CD59-1)*100,0)</f>
        <v>0</v>
      </c>
      <c r="CE59" s="247">
        <f>IFERROR(('Sim_MIP_Of_(IxI)'!CE59/'MIP(IxI)_TFEVP'!CE59-1)*100,0)</f>
        <v>0</v>
      </c>
      <c r="CF59" s="247">
        <f>IFERROR(('Sim_MIP_Of_(IxI)'!CF59/'MIP(IxI)_TFEVP'!CF59-1)*100,0)</f>
        <v>3.3306690738754696E-13</v>
      </c>
      <c r="CG59" s="247">
        <f>IFERROR(('Sim_MIP_Of_(IxI)'!CG59/'MIP(IxI)_TFEVP'!CG59-1)*100,0)</f>
        <v>-1.6653345369377348E-13</v>
      </c>
      <c r="CH59" s="248">
        <f>IFERROR(('Sim_MIP_Of_(IxI)'!CH59/'MIP(IxI)_TFEVP'!CH59-1)*100,0)</f>
        <v>2.2204460492503131E-14</v>
      </c>
      <c r="CI59" s="279">
        <f>IFERROR(('Sim_MIP_Of_(IxI)'!CI59/'MIP(IxI)_TFEVP'!CI59-1)*100,0)</f>
        <v>2.6645352591003757E-13</v>
      </c>
    </row>
    <row r="60" spans="1:87" ht="19.5" x14ac:dyDescent="0.25">
      <c r="A60" s="30"/>
      <c r="B60" s="42" t="s">
        <v>51</v>
      </c>
      <c r="C60" s="43" t="s">
        <v>162</v>
      </c>
      <c r="D60" s="246">
        <f>IFERROR(('Sim_MIP_Of_(IxI)'!D60/'MIP(IxI)_TFEVP'!D60-1)*100,0)</f>
        <v>1.9984014443252818E-13</v>
      </c>
      <c r="E60" s="247">
        <f>IFERROR(('Sim_MIP_Of_(IxI)'!E60/'MIP(IxI)_TFEVP'!E60-1)*100,0)</f>
        <v>2.2204460492503131E-14</v>
      </c>
      <c r="F60" s="247">
        <f>IFERROR(('Sim_MIP_Of_(IxI)'!F60/'MIP(IxI)_TFEVP'!F60-1)*100,0)</f>
        <v>1.3322676295501878E-13</v>
      </c>
      <c r="G60" s="247">
        <f>IFERROR(('Sim_MIP_Of_(IxI)'!G60/'MIP(IxI)_TFEVP'!G60-1)*100,0)</f>
        <v>-2.3314683517128287E-13</v>
      </c>
      <c r="H60" s="247">
        <f>IFERROR(('Sim_MIP_Of_(IxI)'!H60/'MIP(IxI)_TFEVP'!H60-1)*100,0)</f>
        <v>-2.55351295663786E-13</v>
      </c>
      <c r="I60" s="247">
        <f>IFERROR(('Sim_MIP_Of_(IxI)'!I60/'MIP(IxI)_TFEVP'!I60-1)*100,0)</f>
        <v>2.6645352591003757E-13</v>
      </c>
      <c r="J60" s="247">
        <f>IFERROR(('Sim_MIP_Of_(IxI)'!J60/'MIP(IxI)_TFEVP'!J60-1)*100,0)</f>
        <v>-2.3314683517128287E-13</v>
      </c>
      <c r="K60" s="247">
        <f>IFERROR(('Sim_MIP_Of_(IxI)'!K60/'MIP(IxI)_TFEVP'!K60-1)*100,0)</f>
        <v>8.8817841970012523E-14</v>
      </c>
      <c r="L60" s="247">
        <f>IFERROR(('Sim_MIP_Of_(IxI)'!L60/'MIP(IxI)_TFEVP'!L60-1)*100,0)</f>
        <v>-8.8817841970012523E-14</v>
      </c>
      <c r="M60" s="247">
        <f>IFERROR(('Sim_MIP_Of_(IxI)'!M60/'MIP(IxI)_TFEVP'!M60-1)*100,0)</f>
        <v>-1.3322676295501878E-13</v>
      </c>
      <c r="N60" s="247">
        <f>IFERROR(('Sim_MIP_Of_(IxI)'!N60/'MIP(IxI)_TFEVP'!N60-1)*100,0)</f>
        <v>-4.8849813083506888E-13</v>
      </c>
      <c r="O60" s="247">
        <f>IFERROR(('Sim_MIP_Of_(IxI)'!O60/'MIP(IxI)_TFEVP'!O60-1)*100,0)</f>
        <v>-2.2204460492503131E-14</v>
      </c>
      <c r="P60" s="247">
        <f>IFERROR(('Sim_MIP_Of_(IxI)'!P60/'MIP(IxI)_TFEVP'!P60-1)*100,0)</f>
        <v>-1.8873791418627661E-13</v>
      </c>
      <c r="Q60" s="247">
        <f>IFERROR(('Sim_MIP_Of_(IxI)'!Q60/'MIP(IxI)_TFEVP'!Q60-1)*100,0)</f>
        <v>-2.1094237467877974E-13</v>
      </c>
      <c r="R60" s="247">
        <f>IFERROR(('Sim_MIP_Of_(IxI)'!R60/'MIP(IxI)_TFEVP'!R60-1)*100,0)</f>
        <v>2.2204460492503131E-14</v>
      </c>
      <c r="S60" s="247">
        <f>IFERROR(('Sim_MIP_Of_(IxI)'!S60/'MIP(IxI)_TFEVP'!S60-1)*100,0)</f>
        <v>-4.4408920985006262E-14</v>
      </c>
      <c r="T60" s="247">
        <f>IFERROR(('Sim_MIP_Of_(IxI)'!T60/'MIP(IxI)_TFEVP'!T60-1)*100,0)</f>
        <v>2.886579864025407E-13</v>
      </c>
      <c r="U60" s="247">
        <f>IFERROR(('Sim_MIP_Of_(IxI)'!U60/'MIP(IxI)_TFEVP'!U60-1)*100,0)</f>
        <v>-1.1102230246251565E-13</v>
      </c>
      <c r="V60" s="247">
        <f>IFERROR(('Sim_MIP_Of_(IxI)'!V60/'MIP(IxI)_TFEVP'!V60-1)*100,0)</f>
        <v>-1.4432899320127035E-13</v>
      </c>
      <c r="W60" s="247">
        <f>IFERROR(('Sim_MIP_Of_(IxI)'!W60/'MIP(IxI)_TFEVP'!W60-1)*100,0)</f>
        <v>-6.6613381477509392E-14</v>
      </c>
      <c r="X60" s="247">
        <f>IFERROR(('Sim_MIP_Of_(IxI)'!X60/'MIP(IxI)_TFEVP'!X60-1)*100,0)</f>
        <v>-6.6613381477509392E-14</v>
      </c>
      <c r="Y60" s="247">
        <f>IFERROR(('Sim_MIP_Of_(IxI)'!Y60/'MIP(IxI)_TFEVP'!Y60-1)*100,0)</f>
        <v>-9.9920072216264089E-14</v>
      </c>
      <c r="Z60" s="247">
        <f>IFERROR(('Sim_MIP_Of_(IxI)'!Z60/'MIP(IxI)_TFEVP'!Z60-1)*100,0)</f>
        <v>-2.7755575615628914E-13</v>
      </c>
      <c r="AA60" s="247">
        <f>IFERROR(('Sim_MIP_Of_(IxI)'!AA60/'MIP(IxI)_TFEVP'!AA60-1)*100,0)</f>
        <v>-3.7747582837255322E-13</v>
      </c>
      <c r="AB60" s="247">
        <f>IFERROR(('Sim_MIP_Of_(IxI)'!AB60/'MIP(IxI)_TFEVP'!AB60-1)*100,0)</f>
        <v>6.6613381477509392E-14</v>
      </c>
      <c r="AC60" s="247">
        <f>IFERROR(('Sim_MIP_Of_(IxI)'!AC60/'MIP(IxI)_TFEVP'!AC60-1)*100,0)</f>
        <v>2.2204460492503131E-14</v>
      </c>
      <c r="AD60" s="247">
        <f>IFERROR(('Sim_MIP_Of_(IxI)'!AD60/'MIP(IxI)_TFEVP'!AD60-1)*100,0)</f>
        <v>-2.1094237467877974E-13</v>
      </c>
      <c r="AE60" s="247">
        <f>IFERROR(('Sim_MIP_Of_(IxI)'!AE60/'MIP(IxI)_TFEVP'!AE60-1)*100,0)</f>
        <v>-1.9984014443252818E-13</v>
      </c>
      <c r="AF60" s="247">
        <f>IFERROR(('Sim_MIP_Of_(IxI)'!AF60/'MIP(IxI)_TFEVP'!AF60-1)*100,0)</f>
        <v>1.1102230246251565E-13</v>
      </c>
      <c r="AG60" s="247">
        <f>IFERROR(('Sim_MIP_Of_(IxI)'!AG60/'MIP(IxI)_TFEVP'!AG60-1)*100,0)</f>
        <v>-1.8873791418627661E-13</v>
      </c>
      <c r="AH60" s="247">
        <f>IFERROR(('Sim_MIP_Of_(IxI)'!AH60/'MIP(IxI)_TFEVP'!AH60-1)*100,0)</f>
        <v>2.886579864025407E-13</v>
      </c>
      <c r="AI60" s="247">
        <f>IFERROR(('Sim_MIP_Of_(IxI)'!AI60/'MIP(IxI)_TFEVP'!AI60-1)*100,0)</f>
        <v>-2.3314683517128287E-13</v>
      </c>
      <c r="AJ60" s="247">
        <f>IFERROR(('Sim_MIP_Of_(IxI)'!AJ60/'MIP(IxI)_TFEVP'!AJ60-1)*100,0)</f>
        <v>0</v>
      </c>
      <c r="AK60" s="247">
        <f>IFERROR(('Sim_MIP_Of_(IxI)'!AK60/'MIP(IxI)_TFEVP'!AK60-1)*100,0)</f>
        <v>2.6645352591003757E-13</v>
      </c>
      <c r="AL60" s="247">
        <f>IFERROR(('Sim_MIP_Of_(IxI)'!AL60/'MIP(IxI)_TFEVP'!AL60-1)*100,0)</f>
        <v>-2.9976021664879227E-13</v>
      </c>
      <c r="AM60" s="247">
        <f>IFERROR(('Sim_MIP_Of_(IxI)'!AM60/'MIP(IxI)_TFEVP'!AM60-1)*100,0)</f>
        <v>1.7763568394002505E-13</v>
      </c>
      <c r="AN60" s="247">
        <f>IFERROR(('Sim_MIP_Of_(IxI)'!AN60/'MIP(IxI)_TFEVP'!AN60-1)*100,0)</f>
        <v>2.4424906541753444E-13</v>
      </c>
      <c r="AO60" s="247">
        <f>IFERROR(('Sim_MIP_Of_(IxI)'!AO60/'MIP(IxI)_TFEVP'!AO60-1)*100,0)</f>
        <v>-8.8817841970012523E-14</v>
      </c>
      <c r="AP60" s="247">
        <f>IFERROR(('Sim_MIP_Of_(IxI)'!AP60/'MIP(IxI)_TFEVP'!AP60-1)*100,0)</f>
        <v>-1.1102230246251565E-14</v>
      </c>
      <c r="AQ60" s="247">
        <f>IFERROR(('Sim_MIP_Of_(IxI)'!AQ60/'MIP(IxI)_TFEVP'!AQ60-1)*100,0)</f>
        <v>4.4408920985006262E-14</v>
      </c>
      <c r="AR60" s="247">
        <f>IFERROR(('Sim_MIP_Of_(IxI)'!AR60/'MIP(IxI)_TFEVP'!AR60-1)*100,0)</f>
        <v>-3.4416913763379853E-13</v>
      </c>
      <c r="AS60" s="247">
        <f>IFERROR(('Sim_MIP_Of_(IxI)'!AS60/'MIP(IxI)_TFEVP'!AS60-1)*100,0)</f>
        <v>-3.3306690738754696E-13</v>
      </c>
      <c r="AT60" s="247">
        <f>IFERROR(('Sim_MIP_Of_(IxI)'!AT60/'MIP(IxI)_TFEVP'!AT60-1)*100,0)</f>
        <v>-7.7715611723760958E-14</v>
      </c>
      <c r="AU60" s="247">
        <f>IFERROR(('Sim_MIP_Of_(IxI)'!AU60/'MIP(IxI)_TFEVP'!AU60-1)*100,0)</f>
        <v>-2.6645352591003757E-13</v>
      </c>
      <c r="AV60" s="247">
        <f>IFERROR(('Sim_MIP_Of_(IxI)'!AV60/'MIP(IxI)_TFEVP'!AV60-1)*100,0)</f>
        <v>-5.2180482157382357E-13</v>
      </c>
      <c r="AW60" s="247">
        <f>IFERROR(('Sim_MIP_Of_(IxI)'!AW60/'MIP(IxI)_TFEVP'!AW60-1)*100,0)</f>
        <v>-6.6613381477509392E-14</v>
      </c>
      <c r="AX60" s="247">
        <f>IFERROR(('Sim_MIP_Of_(IxI)'!AX60/'MIP(IxI)_TFEVP'!AX60-1)*100,0)</f>
        <v>1.1102230246251565E-13</v>
      </c>
      <c r="AY60" s="247">
        <f>IFERROR(('Sim_MIP_Of_(IxI)'!AY60/'MIP(IxI)_TFEVP'!AY60-1)*100,0)</f>
        <v>1.3322676295501878E-13</v>
      </c>
      <c r="AZ60" s="247">
        <f>IFERROR(('Sim_MIP_Of_(IxI)'!AZ60/'MIP(IxI)_TFEVP'!AZ60-1)*100,0)</f>
        <v>-1.8873791418627661E-13</v>
      </c>
      <c r="BA60" s="247">
        <f>IFERROR(('Sim_MIP_Of_(IxI)'!BA60/'MIP(IxI)_TFEVP'!BA60-1)*100,0)</f>
        <v>1.5543122344752192E-13</v>
      </c>
      <c r="BB60" s="247">
        <f>IFERROR(('Sim_MIP_Of_(IxI)'!BB60/'MIP(IxI)_TFEVP'!BB60-1)*100,0)</f>
        <v>0</v>
      </c>
      <c r="BC60" s="247">
        <f>IFERROR(('Sim_MIP_Of_(IxI)'!BC60/'MIP(IxI)_TFEVP'!BC60-1)*100,0)</f>
        <v>-1.1102230246251565E-14</v>
      </c>
      <c r="BD60" s="247">
        <f>IFERROR(('Sim_MIP_Of_(IxI)'!BD60/'MIP(IxI)_TFEVP'!BD60-1)*100,0)</f>
        <v>-5.5511151231257827E-14</v>
      </c>
      <c r="BE60" s="247">
        <f>IFERROR(('Sim_MIP_Of_(IxI)'!BE60/'MIP(IxI)_TFEVP'!BE60-1)*100,0)</f>
        <v>-6.6613381477509392E-14</v>
      </c>
      <c r="BF60" s="247">
        <f>IFERROR(('Sim_MIP_Of_(IxI)'!BF60/'MIP(IxI)_TFEVP'!BF60-1)*100,0)</f>
        <v>-1.1102230246251565E-13</v>
      </c>
      <c r="BG60" s="247">
        <f>IFERROR(('Sim_MIP_Of_(IxI)'!BG60/'MIP(IxI)_TFEVP'!BG60-1)*100,0)</f>
        <v>8.8817841970012523E-14</v>
      </c>
      <c r="BH60" s="247">
        <f>IFERROR(('Sim_MIP_Of_(IxI)'!BH60/'MIP(IxI)_TFEVP'!BH60-1)*100,0)</f>
        <v>-2.3314683517128287E-13</v>
      </c>
      <c r="BI60" s="247">
        <f>IFERROR(('Sim_MIP_Of_(IxI)'!BI60/'MIP(IxI)_TFEVP'!BI60-1)*100,0)</f>
        <v>-2.2204460492503131E-14</v>
      </c>
      <c r="BJ60" s="247">
        <f>IFERROR(('Sim_MIP_Of_(IxI)'!BJ60/'MIP(IxI)_TFEVP'!BJ60-1)*100,0)</f>
        <v>2.2204460492503131E-13</v>
      </c>
      <c r="BK60" s="247">
        <f>IFERROR(('Sim_MIP_Of_(IxI)'!BK60/'MIP(IxI)_TFEVP'!BK60-1)*100,0)</f>
        <v>2.6645352591003757E-13</v>
      </c>
      <c r="BL60" s="247">
        <f>IFERROR(('Sim_MIP_Of_(IxI)'!BL60/'MIP(IxI)_TFEVP'!BL60-1)*100,0)</f>
        <v>-4.4408920985006262E-14</v>
      </c>
      <c r="BM60" s="247">
        <f>IFERROR(('Sim_MIP_Of_(IxI)'!BM60/'MIP(IxI)_TFEVP'!BM60-1)*100,0)</f>
        <v>-3.9968028886505635E-13</v>
      </c>
      <c r="BN60" s="247">
        <f>IFERROR(('Sim_MIP_Of_(IxI)'!BN60/'MIP(IxI)_TFEVP'!BN60-1)*100,0)</f>
        <v>-3.5527136788005009E-13</v>
      </c>
      <c r="BO60" s="247">
        <f>IFERROR(('Sim_MIP_Of_(IxI)'!BO60/'MIP(IxI)_TFEVP'!BO60-1)*100,0)</f>
        <v>-2.4424906541753444E-13</v>
      </c>
      <c r="BP60" s="247">
        <f>IFERROR(('Sim_MIP_Of_(IxI)'!BP60/'MIP(IxI)_TFEVP'!BP60-1)*100,0)</f>
        <v>2.886579864025407E-13</v>
      </c>
      <c r="BQ60" s="247">
        <f>IFERROR(('Sim_MIP_Of_(IxI)'!BQ60/'MIP(IxI)_TFEVP'!BQ60-1)*100,0)</f>
        <v>-2.2204460492503131E-14</v>
      </c>
      <c r="BR60" s="247">
        <f>IFERROR(('Sim_MIP_Of_(IxI)'!BR60/'MIP(IxI)_TFEVP'!BR60-1)*100,0)</f>
        <v>4.4408920985006262E-14</v>
      </c>
      <c r="BS60" s="247">
        <f>IFERROR(('Sim_MIP_Of_(IxI)'!BS60/'MIP(IxI)_TFEVP'!BS60-1)*100,0)</f>
        <v>-2.7755575615628914E-13</v>
      </c>
      <c r="BT60" s="247">
        <f>IFERROR(('Sim_MIP_Of_(IxI)'!BT60/'MIP(IxI)_TFEVP'!BT60-1)*100,0)</f>
        <v>4.4408920985006262E-14</v>
      </c>
      <c r="BU60" s="247">
        <f>IFERROR(('Sim_MIP_Of_(IxI)'!BU60/'MIP(IxI)_TFEVP'!BU60-1)*100,0)</f>
        <v>-8.8817841970012523E-14</v>
      </c>
      <c r="BV60" s="247">
        <f>IFERROR(('Sim_MIP_Of_(IxI)'!BV60/'MIP(IxI)_TFEVP'!BV60-1)*100,0)</f>
        <v>-3.7747582837255322E-13</v>
      </c>
      <c r="BW60" s="247">
        <f>IFERROR(('Sim_MIP_Of_(IxI)'!BW60/'MIP(IxI)_TFEVP'!BW60-1)*100,0)</f>
        <v>-4.4408920985006262E-14</v>
      </c>
      <c r="BX60" s="247">
        <f>IFERROR(('Sim_MIP_Of_(IxI)'!BX60/'MIP(IxI)_TFEVP'!BX60-1)*100,0)</f>
        <v>-5.5511151231257827E-14</v>
      </c>
      <c r="BY60" s="247">
        <f>IFERROR(('Sim_MIP_Of_(IxI)'!BY60/'MIP(IxI)_TFEVP'!BY60-1)*100,0)</f>
        <v>-1.5543122344752192E-13</v>
      </c>
      <c r="BZ60" s="247">
        <f>IFERROR(('Sim_MIP_Of_(IxI)'!BZ60/'MIP(IxI)_TFEVP'!BZ60-1)*100,0)</f>
        <v>8.8817841970012523E-14</v>
      </c>
      <c r="CA60" s="265">
        <f>IFERROR(('Sim_MIP_Of_(IxI)'!CA60/'MIP(IxI)_TFEVP'!CA60-1)*100,0)</f>
        <v>0</v>
      </c>
      <c r="CB60" s="256">
        <f>IFERROR(('Sim_MIP_Of_(IxI)'!CB60/'MIP(IxI)_TFEVP'!CB60-1)*100,0)</f>
        <v>-7.7715611723760958E-14</v>
      </c>
      <c r="CC60" s="246">
        <f>IFERROR(('Sim_MIP_Of_(IxI)'!CC60/'MIP(IxI)_TFEVP'!CC60-1)*100,0)</f>
        <v>3.3306690738754696E-13</v>
      </c>
      <c r="CD60" s="247">
        <f>IFERROR(('Sim_MIP_Of_(IxI)'!CD60/'MIP(IxI)_TFEVP'!CD60-1)*100,0)</f>
        <v>0</v>
      </c>
      <c r="CE60" s="247">
        <f>IFERROR(('Sim_MIP_Of_(IxI)'!CE60/'MIP(IxI)_TFEVP'!CE60-1)*100,0)</f>
        <v>0</v>
      </c>
      <c r="CF60" s="247">
        <f>IFERROR(('Sim_MIP_Of_(IxI)'!CF60/'MIP(IxI)_TFEVP'!CF60-1)*100,0)</f>
        <v>-3.3306690738754696E-14</v>
      </c>
      <c r="CG60" s="247">
        <f>IFERROR(('Sim_MIP_Of_(IxI)'!CG60/'MIP(IxI)_TFEVP'!CG60-1)*100,0)</f>
        <v>-3.5527136788005009E-13</v>
      </c>
      <c r="CH60" s="248">
        <f>IFERROR(('Sim_MIP_Of_(IxI)'!CH60/'MIP(IxI)_TFEVP'!CH60-1)*100,0)</f>
        <v>-1.6653345369377348E-13</v>
      </c>
      <c r="CI60" s="279">
        <f>IFERROR(('Sim_MIP_Of_(IxI)'!CI60/'MIP(IxI)_TFEVP'!CI60-1)*100,0)</f>
        <v>-4.4408920985006262E-14</v>
      </c>
    </row>
    <row r="61" spans="1:87" ht="19.5" x14ac:dyDescent="0.25">
      <c r="A61" s="30"/>
      <c r="B61" s="42" t="s">
        <v>52</v>
      </c>
      <c r="C61" s="43" t="s">
        <v>163</v>
      </c>
      <c r="D61" s="246">
        <f>IFERROR(('Sim_MIP_Of_(IxI)'!D61/'MIP(IxI)_TFEVP'!D61-1)*100,0)</f>
        <v>-6.6613381477509392E-14</v>
      </c>
      <c r="E61" s="247">
        <f>IFERROR(('Sim_MIP_Of_(IxI)'!E61/'MIP(IxI)_TFEVP'!E61-1)*100,0)</f>
        <v>-1.6653345369377348E-13</v>
      </c>
      <c r="F61" s="247">
        <f>IFERROR(('Sim_MIP_Of_(IxI)'!F61/'MIP(IxI)_TFEVP'!F61-1)*100,0)</f>
        <v>-6.6613381477509392E-14</v>
      </c>
      <c r="G61" s="247">
        <f>IFERROR(('Sim_MIP_Of_(IxI)'!G61/'MIP(IxI)_TFEVP'!G61-1)*100,0)</f>
        <v>-1.5543122344752192E-13</v>
      </c>
      <c r="H61" s="247">
        <f>IFERROR(('Sim_MIP_Of_(IxI)'!H61/'MIP(IxI)_TFEVP'!H61-1)*100,0)</f>
        <v>2.2204460492503131E-14</v>
      </c>
      <c r="I61" s="247">
        <f>IFERROR(('Sim_MIP_Of_(IxI)'!I61/'MIP(IxI)_TFEVP'!I61-1)*100,0)</f>
        <v>-4.4408920985006262E-14</v>
      </c>
      <c r="J61" s="247">
        <f>IFERROR(('Sim_MIP_Of_(IxI)'!J61/'MIP(IxI)_TFEVP'!J61-1)*100,0)</f>
        <v>-1.1102230246251565E-14</v>
      </c>
      <c r="K61" s="247">
        <f>IFERROR(('Sim_MIP_Of_(IxI)'!K61/'MIP(IxI)_TFEVP'!K61-1)*100,0)</f>
        <v>-1.8873791418627661E-13</v>
      </c>
      <c r="L61" s="247">
        <f>IFERROR(('Sim_MIP_Of_(IxI)'!L61/'MIP(IxI)_TFEVP'!L61-1)*100,0)</f>
        <v>3.5527136788005009E-13</v>
      </c>
      <c r="M61" s="247">
        <f>IFERROR(('Sim_MIP_Of_(IxI)'!M61/'MIP(IxI)_TFEVP'!M61-1)*100,0)</f>
        <v>-5.5511151231257827E-14</v>
      </c>
      <c r="N61" s="247">
        <f>IFERROR(('Sim_MIP_Of_(IxI)'!N61/'MIP(IxI)_TFEVP'!N61-1)*100,0)</f>
        <v>-5.5511151231257827E-14</v>
      </c>
      <c r="O61" s="247">
        <f>IFERROR(('Sim_MIP_Of_(IxI)'!O61/'MIP(IxI)_TFEVP'!O61-1)*100,0)</f>
        <v>-2.2204460492503131E-13</v>
      </c>
      <c r="P61" s="247">
        <f>IFERROR(('Sim_MIP_Of_(IxI)'!P61/'MIP(IxI)_TFEVP'!P61-1)*100,0)</f>
        <v>-4.1078251911130792E-13</v>
      </c>
      <c r="Q61" s="247">
        <f>IFERROR(('Sim_MIP_Of_(IxI)'!Q61/'MIP(IxI)_TFEVP'!Q61-1)*100,0)</f>
        <v>1.7763568394002505E-13</v>
      </c>
      <c r="R61" s="247">
        <f>IFERROR(('Sim_MIP_Of_(IxI)'!R61/'MIP(IxI)_TFEVP'!R61-1)*100,0)</f>
        <v>-1.1102230246251565E-13</v>
      </c>
      <c r="S61" s="247">
        <f>IFERROR(('Sim_MIP_Of_(IxI)'!S61/'MIP(IxI)_TFEVP'!S61-1)*100,0)</f>
        <v>-1.8873791418627661E-13</v>
      </c>
      <c r="T61" s="247">
        <f>IFERROR(('Sim_MIP_Of_(IxI)'!T61/'MIP(IxI)_TFEVP'!T61-1)*100,0)</f>
        <v>-4.4408920985006262E-14</v>
      </c>
      <c r="U61" s="247">
        <f>IFERROR(('Sim_MIP_Of_(IxI)'!U61/'MIP(IxI)_TFEVP'!U61-1)*100,0)</f>
        <v>2.2204460492503131E-14</v>
      </c>
      <c r="V61" s="247">
        <f>IFERROR(('Sim_MIP_Of_(IxI)'!V61/'MIP(IxI)_TFEVP'!V61-1)*100,0)</f>
        <v>3.3306690738754696E-13</v>
      </c>
      <c r="W61" s="247">
        <f>IFERROR(('Sim_MIP_Of_(IxI)'!W61/'MIP(IxI)_TFEVP'!W61-1)*100,0)</f>
        <v>-1.1102230246251565E-14</v>
      </c>
      <c r="X61" s="247">
        <f>IFERROR(('Sim_MIP_Of_(IxI)'!X61/'MIP(IxI)_TFEVP'!X61-1)*100,0)</f>
        <v>6.6613381477509392E-14</v>
      </c>
      <c r="Y61" s="247">
        <f>IFERROR(('Sim_MIP_Of_(IxI)'!Y61/'MIP(IxI)_TFEVP'!Y61-1)*100,0)</f>
        <v>8.8817841970012523E-14</v>
      </c>
      <c r="Z61" s="247">
        <f>IFERROR(('Sim_MIP_Of_(IxI)'!Z61/'MIP(IxI)_TFEVP'!Z61-1)*100,0)</f>
        <v>8.8817841970012523E-14</v>
      </c>
      <c r="AA61" s="247">
        <f>IFERROR(('Sim_MIP_Of_(IxI)'!AA61/'MIP(IxI)_TFEVP'!AA61-1)*100,0)</f>
        <v>3.5527136788005009E-13</v>
      </c>
      <c r="AB61" s="247">
        <f>IFERROR(('Sim_MIP_Of_(IxI)'!AB61/'MIP(IxI)_TFEVP'!AB61-1)*100,0)</f>
        <v>-2.3314683517128287E-13</v>
      </c>
      <c r="AC61" s="247">
        <f>IFERROR(('Sim_MIP_Of_(IxI)'!AC61/'MIP(IxI)_TFEVP'!AC61-1)*100,0)</f>
        <v>4.4408920985006262E-14</v>
      </c>
      <c r="AD61" s="247">
        <f>IFERROR(('Sim_MIP_Of_(IxI)'!AD61/'MIP(IxI)_TFEVP'!AD61-1)*100,0)</f>
        <v>-4.4408920985006262E-14</v>
      </c>
      <c r="AE61" s="247">
        <f>IFERROR(('Sim_MIP_Of_(IxI)'!AE61/'MIP(IxI)_TFEVP'!AE61-1)*100,0)</f>
        <v>-7.7715611723760958E-14</v>
      </c>
      <c r="AF61" s="247">
        <f>IFERROR(('Sim_MIP_Of_(IxI)'!AF61/'MIP(IxI)_TFEVP'!AF61-1)*100,0)</f>
        <v>-1.8873791418627661E-13</v>
      </c>
      <c r="AG61" s="247">
        <f>IFERROR(('Sim_MIP_Of_(IxI)'!AG61/'MIP(IxI)_TFEVP'!AG61-1)*100,0)</f>
        <v>-1.1102230246251565E-14</v>
      </c>
      <c r="AH61" s="247">
        <f>IFERROR(('Sim_MIP_Of_(IxI)'!AH61/'MIP(IxI)_TFEVP'!AH61-1)*100,0)</f>
        <v>4.4408920985006262E-14</v>
      </c>
      <c r="AI61" s="247">
        <f>IFERROR(('Sim_MIP_Of_(IxI)'!AI61/'MIP(IxI)_TFEVP'!AI61-1)*100,0)</f>
        <v>-1.2212453270876722E-13</v>
      </c>
      <c r="AJ61" s="247">
        <f>IFERROR(('Sim_MIP_Of_(IxI)'!AJ61/'MIP(IxI)_TFEVP'!AJ61-1)*100,0)</f>
        <v>0</v>
      </c>
      <c r="AK61" s="247">
        <f>IFERROR(('Sim_MIP_Of_(IxI)'!AK61/'MIP(IxI)_TFEVP'!AK61-1)*100,0)</f>
        <v>-2.7755575615628914E-13</v>
      </c>
      <c r="AL61" s="247">
        <f>IFERROR(('Sim_MIP_Of_(IxI)'!AL61/'MIP(IxI)_TFEVP'!AL61-1)*100,0)</f>
        <v>2.2204460492503131E-13</v>
      </c>
      <c r="AM61" s="247">
        <f>IFERROR(('Sim_MIP_Of_(IxI)'!AM61/'MIP(IxI)_TFEVP'!AM61-1)*100,0)</f>
        <v>2.2204460492503131E-14</v>
      </c>
      <c r="AN61" s="247">
        <f>IFERROR(('Sim_MIP_Of_(IxI)'!AN61/'MIP(IxI)_TFEVP'!AN61-1)*100,0)</f>
        <v>-2.3314683517128287E-13</v>
      </c>
      <c r="AO61" s="247">
        <f>IFERROR(('Sim_MIP_Of_(IxI)'!AO61/'MIP(IxI)_TFEVP'!AO61-1)*100,0)</f>
        <v>-6.6613381477509392E-14</v>
      </c>
      <c r="AP61" s="247">
        <f>IFERROR(('Sim_MIP_Of_(IxI)'!AP61/'MIP(IxI)_TFEVP'!AP61-1)*100,0)</f>
        <v>-1.1102230246251565E-13</v>
      </c>
      <c r="AQ61" s="247">
        <f>IFERROR(('Sim_MIP_Of_(IxI)'!AQ61/'MIP(IxI)_TFEVP'!AQ61-1)*100,0)</f>
        <v>2.4424906541753444E-13</v>
      </c>
      <c r="AR61" s="247">
        <f>IFERROR(('Sim_MIP_Of_(IxI)'!AR61/'MIP(IxI)_TFEVP'!AR61-1)*100,0)</f>
        <v>2.6645352591003757E-13</v>
      </c>
      <c r="AS61" s="247">
        <f>IFERROR(('Sim_MIP_Of_(IxI)'!AS61/'MIP(IxI)_TFEVP'!AS61-1)*100,0)</f>
        <v>-2.2204460492503131E-14</v>
      </c>
      <c r="AT61" s="247">
        <f>IFERROR(('Sim_MIP_Of_(IxI)'!AT61/'MIP(IxI)_TFEVP'!AT61-1)*100,0)</f>
        <v>4.4408920985006262E-14</v>
      </c>
      <c r="AU61" s="247">
        <f>IFERROR(('Sim_MIP_Of_(IxI)'!AU61/'MIP(IxI)_TFEVP'!AU61-1)*100,0)</f>
        <v>6.6613381477509392E-14</v>
      </c>
      <c r="AV61" s="247">
        <f>IFERROR(('Sim_MIP_Of_(IxI)'!AV61/'MIP(IxI)_TFEVP'!AV61-1)*100,0)</f>
        <v>2.2204460492503131E-14</v>
      </c>
      <c r="AW61" s="247">
        <f>IFERROR(('Sim_MIP_Of_(IxI)'!AW61/'MIP(IxI)_TFEVP'!AW61-1)*100,0)</f>
        <v>2.2204460492503131E-14</v>
      </c>
      <c r="AX61" s="247">
        <f>IFERROR(('Sim_MIP_Of_(IxI)'!AX61/'MIP(IxI)_TFEVP'!AX61-1)*100,0)</f>
        <v>-1.3322676295501878E-13</v>
      </c>
      <c r="AY61" s="247">
        <f>IFERROR(('Sim_MIP_Of_(IxI)'!AY61/'MIP(IxI)_TFEVP'!AY61-1)*100,0)</f>
        <v>8.8817841970012523E-14</v>
      </c>
      <c r="AZ61" s="247">
        <f>IFERROR(('Sim_MIP_Of_(IxI)'!AZ61/'MIP(IxI)_TFEVP'!AZ61-1)*100,0)</f>
        <v>0</v>
      </c>
      <c r="BA61" s="247">
        <f>IFERROR(('Sim_MIP_Of_(IxI)'!BA61/'MIP(IxI)_TFEVP'!BA61-1)*100,0)</f>
        <v>3.3306690738754696E-13</v>
      </c>
      <c r="BB61" s="247">
        <f>IFERROR(('Sim_MIP_Of_(IxI)'!BB61/'MIP(IxI)_TFEVP'!BB61-1)*100,0)</f>
        <v>3.5527136788005009E-13</v>
      </c>
      <c r="BC61" s="247">
        <f>IFERROR(('Sim_MIP_Of_(IxI)'!BC61/'MIP(IxI)_TFEVP'!BC61-1)*100,0)</f>
        <v>-4.4408920985006262E-14</v>
      </c>
      <c r="BD61" s="247">
        <f>IFERROR(('Sim_MIP_Of_(IxI)'!BD61/'MIP(IxI)_TFEVP'!BD61-1)*100,0)</f>
        <v>-1.5543122344752192E-13</v>
      </c>
      <c r="BE61" s="247">
        <f>IFERROR(('Sim_MIP_Of_(IxI)'!BE61/'MIP(IxI)_TFEVP'!BE61-1)*100,0)</f>
        <v>6.6613381477509392E-14</v>
      </c>
      <c r="BF61" s="247">
        <f>IFERROR(('Sim_MIP_Of_(IxI)'!BF61/'MIP(IxI)_TFEVP'!BF61-1)*100,0)</f>
        <v>-3.8857805861880479E-13</v>
      </c>
      <c r="BG61" s="247">
        <f>IFERROR(('Sim_MIP_Of_(IxI)'!BG61/'MIP(IxI)_TFEVP'!BG61-1)*100,0)</f>
        <v>1.3322676295501878E-13</v>
      </c>
      <c r="BH61" s="247">
        <f>IFERROR(('Sim_MIP_Of_(IxI)'!BH61/'MIP(IxI)_TFEVP'!BH61-1)*100,0)</f>
        <v>0</v>
      </c>
      <c r="BI61" s="247">
        <f>IFERROR(('Sim_MIP_Of_(IxI)'!BI61/'MIP(IxI)_TFEVP'!BI61-1)*100,0)</f>
        <v>2.2204460492503131E-14</v>
      </c>
      <c r="BJ61" s="247">
        <f>IFERROR(('Sim_MIP_Of_(IxI)'!BJ61/'MIP(IxI)_TFEVP'!BJ61-1)*100,0)</f>
        <v>2.2204460492503131E-14</v>
      </c>
      <c r="BK61" s="247">
        <f>IFERROR(('Sim_MIP_Of_(IxI)'!BK61/'MIP(IxI)_TFEVP'!BK61-1)*100,0)</f>
        <v>2.2204460492503131E-13</v>
      </c>
      <c r="BL61" s="247">
        <f>IFERROR(('Sim_MIP_Of_(IxI)'!BL61/'MIP(IxI)_TFEVP'!BL61-1)*100,0)</f>
        <v>2.2204460492503131E-14</v>
      </c>
      <c r="BM61" s="247">
        <f>IFERROR(('Sim_MIP_Of_(IxI)'!BM61/'MIP(IxI)_TFEVP'!BM61-1)*100,0)</f>
        <v>-6.6613381477509392E-14</v>
      </c>
      <c r="BN61" s="247">
        <f>IFERROR(('Sim_MIP_Of_(IxI)'!BN61/'MIP(IxI)_TFEVP'!BN61-1)*100,0)</f>
        <v>-1.2212453270876722E-13</v>
      </c>
      <c r="BO61" s="247">
        <f>IFERROR(('Sim_MIP_Of_(IxI)'!BO61/'MIP(IxI)_TFEVP'!BO61-1)*100,0)</f>
        <v>0</v>
      </c>
      <c r="BP61" s="247">
        <f>IFERROR(('Sim_MIP_Of_(IxI)'!BP61/'MIP(IxI)_TFEVP'!BP61-1)*100,0)</f>
        <v>-1.1102230246251565E-13</v>
      </c>
      <c r="BQ61" s="247">
        <f>IFERROR(('Sim_MIP_Of_(IxI)'!BQ61/'MIP(IxI)_TFEVP'!BQ61-1)*100,0)</f>
        <v>-3.3306690738754696E-13</v>
      </c>
      <c r="BR61" s="247">
        <f>IFERROR(('Sim_MIP_Of_(IxI)'!BR61/'MIP(IxI)_TFEVP'!BR61-1)*100,0)</f>
        <v>2.2204460492503131E-14</v>
      </c>
      <c r="BS61" s="247">
        <f>IFERROR(('Sim_MIP_Of_(IxI)'!BS61/'MIP(IxI)_TFEVP'!BS61-1)*100,0)</f>
        <v>1.5543122344752192E-13</v>
      </c>
      <c r="BT61" s="247">
        <f>IFERROR(('Sim_MIP_Of_(IxI)'!BT61/'MIP(IxI)_TFEVP'!BT61-1)*100,0)</f>
        <v>-1.1102230246251565E-13</v>
      </c>
      <c r="BU61" s="247">
        <f>IFERROR(('Sim_MIP_Of_(IxI)'!BU61/'MIP(IxI)_TFEVP'!BU61-1)*100,0)</f>
        <v>-4.3298697960381105E-13</v>
      </c>
      <c r="BV61" s="247">
        <f>IFERROR(('Sim_MIP_Of_(IxI)'!BV61/'MIP(IxI)_TFEVP'!BV61-1)*100,0)</f>
        <v>-1.6653345369377348E-13</v>
      </c>
      <c r="BW61" s="247">
        <f>IFERROR(('Sim_MIP_Of_(IxI)'!BW61/'MIP(IxI)_TFEVP'!BW61-1)*100,0)</f>
        <v>8.8817841970012523E-14</v>
      </c>
      <c r="BX61" s="247">
        <f>IFERROR(('Sim_MIP_Of_(IxI)'!BX61/'MIP(IxI)_TFEVP'!BX61-1)*100,0)</f>
        <v>4.4408920985006262E-14</v>
      </c>
      <c r="BY61" s="247">
        <f>IFERROR(('Sim_MIP_Of_(IxI)'!BY61/'MIP(IxI)_TFEVP'!BY61-1)*100,0)</f>
        <v>-3.3306690738754696E-14</v>
      </c>
      <c r="BZ61" s="247">
        <f>IFERROR(('Sim_MIP_Of_(IxI)'!BZ61/'MIP(IxI)_TFEVP'!BZ61-1)*100,0)</f>
        <v>-6.6613381477509392E-14</v>
      </c>
      <c r="CA61" s="265">
        <f>IFERROR(('Sim_MIP_Of_(IxI)'!CA61/'MIP(IxI)_TFEVP'!CA61-1)*100,0)</f>
        <v>0</v>
      </c>
      <c r="CB61" s="256">
        <f>IFERROR(('Sim_MIP_Of_(IxI)'!CB61/'MIP(IxI)_TFEVP'!CB61-1)*100,0)</f>
        <v>-3.3306690738754696E-14</v>
      </c>
      <c r="CC61" s="246">
        <f>IFERROR(('Sim_MIP_Of_(IxI)'!CC61/'MIP(IxI)_TFEVP'!CC61-1)*100,0)</f>
        <v>1.9984014443252818E-13</v>
      </c>
      <c r="CD61" s="247">
        <f>IFERROR(('Sim_MIP_Of_(IxI)'!CD61/'MIP(IxI)_TFEVP'!CD61-1)*100,0)</f>
        <v>0</v>
      </c>
      <c r="CE61" s="247">
        <f>IFERROR(('Sim_MIP_Of_(IxI)'!CE61/'MIP(IxI)_TFEVP'!CE61-1)*100,0)</f>
        <v>0</v>
      </c>
      <c r="CF61" s="247">
        <f>IFERROR(('Sim_MIP_Of_(IxI)'!CF61/'MIP(IxI)_TFEVP'!CF61-1)*100,0)</f>
        <v>1.1102230246251565E-13</v>
      </c>
      <c r="CG61" s="247">
        <f>IFERROR(('Sim_MIP_Of_(IxI)'!CG61/'MIP(IxI)_TFEVP'!CG61-1)*100,0)</f>
        <v>1.3322676295501878E-13</v>
      </c>
      <c r="CH61" s="248">
        <f>IFERROR(('Sim_MIP_Of_(IxI)'!CH61/'MIP(IxI)_TFEVP'!CH61-1)*100,0)</f>
        <v>-6.6613381477509392E-14</v>
      </c>
      <c r="CI61" s="279">
        <f>IFERROR(('Sim_MIP_Of_(IxI)'!CI61/'MIP(IxI)_TFEVP'!CI61-1)*100,0)</f>
        <v>0</v>
      </c>
    </row>
    <row r="62" spans="1:87" ht="19.5" x14ac:dyDescent="0.25">
      <c r="A62" s="30"/>
      <c r="B62" s="42" t="s">
        <v>53</v>
      </c>
      <c r="C62" s="43" t="s">
        <v>164</v>
      </c>
      <c r="D62" s="246">
        <f>IFERROR(('Sim_MIP_Of_(IxI)'!D62/'MIP(IxI)_TFEVP'!D62-1)*100,0)</f>
        <v>3.1086244689504383E-13</v>
      </c>
      <c r="E62" s="247">
        <f>IFERROR(('Sim_MIP_Of_(IxI)'!E62/'MIP(IxI)_TFEVP'!E62-1)*100,0)</f>
        <v>1.3322676295501878E-13</v>
      </c>
      <c r="F62" s="247">
        <f>IFERROR(('Sim_MIP_Of_(IxI)'!F62/'MIP(IxI)_TFEVP'!F62-1)*100,0)</f>
        <v>2.4424906541753444E-13</v>
      </c>
      <c r="G62" s="247">
        <f>IFERROR(('Sim_MIP_Of_(IxI)'!G62/'MIP(IxI)_TFEVP'!G62-1)*100,0)</f>
        <v>7.1054273576010019E-13</v>
      </c>
      <c r="H62" s="247">
        <f>IFERROR(('Sim_MIP_Of_(IxI)'!H62/'MIP(IxI)_TFEVP'!H62-1)*100,0)</f>
        <v>2.6645352591003757E-13</v>
      </c>
      <c r="I62" s="247">
        <f>IFERROR(('Sim_MIP_Of_(IxI)'!I62/'MIP(IxI)_TFEVP'!I62-1)*100,0)</f>
        <v>2.6645352591003757E-13</v>
      </c>
      <c r="J62" s="247">
        <f>IFERROR(('Sim_MIP_Of_(IxI)'!J62/'MIP(IxI)_TFEVP'!J62-1)*100,0)</f>
        <v>3.1086244689504383E-13</v>
      </c>
      <c r="K62" s="247">
        <f>IFERROR(('Sim_MIP_Of_(IxI)'!K62/'MIP(IxI)_TFEVP'!K62-1)*100,0)</f>
        <v>2.2204460492503131E-13</v>
      </c>
      <c r="L62" s="247">
        <f>IFERROR(('Sim_MIP_Of_(IxI)'!L62/'MIP(IxI)_TFEVP'!L62-1)*100,0)</f>
        <v>3.9968028886505635E-13</v>
      </c>
      <c r="M62" s="247">
        <f>IFERROR(('Sim_MIP_Of_(IxI)'!M62/'MIP(IxI)_TFEVP'!M62-1)*100,0)</f>
        <v>6.6613381477509392E-14</v>
      </c>
      <c r="N62" s="247">
        <f>IFERROR(('Sim_MIP_Of_(IxI)'!N62/'MIP(IxI)_TFEVP'!N62-1)*100,0)</f>
        <v>6.8833827526759706E-13</v>
      </c>
      <c r="O62" s="247">
        <f>IFERROR(('Sim_MIP_Of_(IxI)'!O62/'MIP(IxI)_TFEVP'!O62-1)*100,0)</f>
        <v>2.6645352591003757E-13</v>
      </c>
      <c r="P62" s="247">
        <f>IFERROR(('Sim_MIP_Of_(IxI)'!P62/'MIP(IxI)_TFEVP'!P62-1)*100,0)</f>
        <v>4.8849813083506888E-13</v>
      </c>
      <c r="Q62" s="247">
        <f>IFERROR(('Sim_MIP_Of_(IxI)'!Q62/'MIP(IxI)_TFEVP'!Q62-1)*100,0)</f>
        <v>0</v>
      </c>
      <c r="R62" s="247">
        <f>IFERROR(('Sim_MIP_Of_(IxI)'!R62/'MIP(IxI)_TFEVP'!R62-1)*100,0)</f>
        <v>2.2204460492503131E-13</v>
      </c>
      <c r="S62" s="247">
        <f>IFERROR(('Sim_MIP_Of_(IxI)'!S62/'MIP(IxI)_TFEVP'!S62-1)*100,0)</f>
        <v>3.5527136788005009E-13</v>
      </c>
      <c r="T62" s="247">
        <f>IFERROR(('Sim_MIP_Of_(IxI)'!T62/'MIP(IxI)_TFEVP'!T62-1)*100,0)</f>
        <v>3.1086244689504383E-13</v>
      </c>
      <c r="U62" s="247">
        <f>IFERROR(('Sim_MIP_Of_(IxI)'!U62/'MIP(IxI)_TFEVP'!U62-1)*100,0)</f>
        <v>2.6645352591003757E-13</v>
      </c>
      <c r="V62" s="247">
        <f>IFERROR(('Sim_MIP_Of_(IxI)'!V62/'MIP(IxI)_TFEVP'!V62-1)*100,0)</f>
        <v>4.4408920985006262E-13</v>
      </c>
      <c r="W62" s="247">
        <f>IFERROR(('Sim_MIP_Of_(IxI)'!W62/'MIP(IxI)_TFEVP'!W62-1)*100,0)</f>
        <v>2.886579864025407E-13</v>
      </c>
      <c r="X62" s="247">
        <f>IFERROR(('Sim_MIP_Of_(IxI)'!X62/'MIP(IxI)_TFEVP'!X62-1)*100,0)</f>
        <v>5.1070259132757201E-13</v>
      </c>
      <c r="Y62" s="247">
        <f>IFERROR(('Sim_MIP_Of_(IxI)'!Y62/'MIP(IxI)_TFEVP'!Y62-1)*100,0)</f>
        <v>3.7747582837255322E-13</v>
      </c>
      <c r="Z62" s="247">
        <f>IFERROR(('Sim_MIP_Of_(IxI)'!Z62/'MIP(IxI)_TFEVP'!Z62-1)*100,0)</f>
        <v>2.6645352591003757E-13</v>
      </c>
      <c r="AA62" s="247">
        <f>IFERROR(('Sim_MIP_Of_(IxI)'!AA62/'MIP(IxI)_TFEVP'!AA62-1)*100,0)</f>
        <v>1.5543122344752192E-13</v>
      </c>
      <c r="AB62" s="247">
        <f>IFERROR(('Sim_MIP_Of_(IxI)'!AB62/'MIP(IxI)_TFEVP'!AB62-1)*100,0)</f>
        <v>2.886579864025407E-13</v>
      </c>
      <c r="AC62" s="247">
        <f>IFERROR(('Sim_MIP_Of_(IxI)'!AC62/'MIP(IxI)_TFEVP'!AC62-1)*100,0)</f>
        <v>2.2204460492503131E-13</v>
      </c>
      <c r="AD62" s="247">
        <f>IFERROR(('Sim_MIP_Of_(IxI)'!AD62/'MIP(IxI)_TFEVP'!AD62-1)*100,0)</f>
        <v>1.9984014443252818E-13</v>
      </c>
      <c r="AE62" s="247">
        <f>IFERROR(('Sim_MIP_Of_(IxI)'!AE62/'MIP(IxI)_TFEVP'!AE62-1)*100,0)</f>
        <v>2.6645352591003757E-13</v>
      </c>
      <c r="AF62" s="247">
        <f>IFERROR(('Sim_MIP_Of_(IxI)'!AF62/'MIP(IxI)_TFEVP'!AF62-1)*100,0)</f>
        <v>-1.1102230246251565E-14</v>
      </c>
      <c r="AG62" s="247">
        <f>IFERROR(('Sim_MIP_Of_(IxI)'!AG62/'MIP(IxI)_TFEVP'!AG62-1)*100,0)</f>
        <v>1.5543122344752192E-13</v>
      </c>
      <c r="AH62" s="247">
        <f>IFERROR(('Sim_MIP_Of_(IxI)'!AH62/'MIP(IxI)_TFEVP'!AH62-1)*100,0)</f>
        <v>2.886579864025407E-13</v>
      </c>
      <c r="AI62" s="247">
        <f>IFERROR(('Sim_MIP_Of_(IxI)'!AI62/'MIP(IxI)_TFEVP'!AI62-1)*100,0)</f>
        <v>4.4408920985006262E-13</v>
      </c>
      <c r="AJ62" s="247">
        <f>IFERROR(('Sim_MIP_Of_(IxI)'!AJ62/'MIP(IxI)_TFEVP'!AJ62-1)*100,0)</f>
        <v>0</v>
      </c>
      <c r="AK62" s="247">
        <f>IFERROR(('Sim_MIP_Of_(IxI)'!AK62/'MIP(IxI)_TFEVP'!AK62-1)*100,0)</f>
        <v>1.7763568394002505E-13</v>
      </c>
      <c r="AL62" s="247">
        <f>IFERROR(('Sim_MIP_Of_(IxI)'!AL62/'MIP(IxI)_TFEVP'!AL62-1)*100,0)</f>
        <v>3.5527136788005009E-13</v>
      </c>
      <c r="AM62" s="247">
        <f>IFERROR(('Sim_MIP_Of_(IxI)'!AM62/'MIP(IxI)_TFEVP'!AM62-1)*100,0)</f>
        <v>3.5527136788005009E-13</v>
      </c>
      <c r="AN62" s="247">
        <f>IFERROR(('Sim_MIP_Of_(IxI)'!AN62/'MIP(IxI)_TFEVP'!AN62-1)*100,0)</f>
        <v>2.6645352591003757E-13</v>
      </c>
      <c r="AO62" s="247">
        <f>IFERROR(('Sim_MIP_Of_(IxI)'!AO62/'MIP(IxI)_TFEVP'!AO62-1)*100,0)</f>
        <v>8.8817841970012523E-14</v>
      </c>
      <c r="AP62" s="247">
        <f>IFERROR(('Sim_MIP_Of_(IxI)'!AP62/'MIP(IxI)_TFEVP'!AP62-1)*100,0)</f>
        <v>3.3306690738754696E-13</v>
      </c>
      <c r="AQ62" s="247">
        <f>IFERROR(('Sim_MIP_Of_(IxI)'!AQ62/'MIP(IxI)_TFEVP'!AQ62-1)*100,0)</f>
        <v>1.7763568394002505E-13</v>
      </c>
      <c r="AR62" s="247">
        <f>IFERROR(('Sim_MIP_Of_(IxI)'!AR62/'MIP(IxI)_TFEVP'!AR62-1)*100,0)</f>
        <v>3.3306690738754696E-13</v>
      </c>
      <c r="AS62" s="247">
        <f>IFERROR(('Sim_MIP_Of_(IxI)'!AS62/'MIP(IxI)_TFEVP'!AS62-1)*100,0)</f>
        <v>5.3290705182007514E-13</v>
      </c>
      <c r="AT62" s="247">
        <f>IFERROR(('Sim_MIP_Of_(IxI)'!AT62/'MIP(IxI)_TFEVP'!AT62-1)*100,0)</f>
        <v>3.3306690738754696E-13</v>
      </c>
      <c r="AU62" s="247">
        <f>IFERROR(('Sim_MIP_Of_(IxI)'!AU62/'MIP(IxI)_TFEVP'!AU62-1)*100,0)</f>
        <v>3.9968028886505635E-13</v>
      </c>
      <c r="AV62" s="247">
        <f>IFERROR(('Sim_MIP_Of_(IxI)'!AV62/'MIP(IxI)_TFEVP'!AV62-1)*100,0)</f>
        <v>1.7763568394002505E-13</v>
      </c>
      <c r="AW62" s="247">
        <f>IFERROR(('Sim_MIP_Of_(IxI)'!AW62/'MIP(IxI)_TFEVP'!AW62-1)*100,0)</f>
        <v>3.7747582837255322E-13</v>
      </c>
      <c r="AX62" s="247">
        <f>IFERROR(('Sim_MIP_Of_(IxI)'!AX62/'MIP(IxI)_TFEVP'!AX62-1)*100,0)</f>
        <v>2.886579864025407E-13</v>
      </c>
      <c r="AY62" s="247">
        <f>IFERROR(('Sim_MIP_Of_(IxI)'!AY62/'MIP(IxI)_TFEVP'!AY62-1)*100,0)</f>
        <v>4.4408920985006262E-14</v>
      </c>
      <c r="AZ62" s="247">
        <f>IFERROR(('Sim_MIP_Of_(IxI)'!AZ62/'MIP(IxI)_TFEVP'!AZ62-1)*100,0)</f>
        <v>2.886579864025407E-13</v>
      </c>
      <c r="BA62" s="247">
        <f>IFERROR(('Sim_MIP_Of_(IxI)'!BA62/'MIP(IxI)_TFEVP'!BA62-1)*100,0)</f>
        <v>1.1102230246251565E-13</v>
      </c>
      <c r="BB62" s="247">
        <f>IFERROR(('Sim_MIP_Of_(IxI)'!BB62/'MIP(IxI)_TFEVP'!BB62-1)*100,0)</f>
        <v>2.2204460492503131E-13</v>
      </c>
      <c r="BC62" s="247">
        <f>IFERROR(('Sim_MIP_Of_(IxI)'!BC62/'MIP(IxI)_TFEVP'!BC62-1)*100,0)</f>
        <v>2.6645352591003757E-13</v>
      </c>
      <c r="BD62" s="247">
        <f>IFERROR(('Sim_MIP_Of_(IxI)'!BD62/'MIP(IxI)_TFEVP'!BD62-1)*100,0)</f>
        <v>3.3306690738754696E-13</v>
      </c>
      <c r="BE62" s="247">
        <f>IFERROR(('Sim_MIP_Of_(IxI)'!BE62/'MIP(IxI)_TFEVP'!BE62-1)*100,0)</f>
        <v>6.6613381477509392E-14</v>
      </c>
      <c r="BF62" s="247">
        <f>IFERROR(('Sim_MIP_Of_(IxI)'!BF62/'MIP(IxI)_TFEVP'!BF62-1)*100,0)</f>
        <v>5.1070259132757201E-13</v>
      </c>
      <c r="BG62" s="247">
        <f>IFERROR(('Sim_MIP_Of_(IxI)'!BG62/'MIP(IxI)_TFEVP'!BG62-1)*100,0)</f>
        <v>2.2204460492503131E-14</v>
      </c>
      <c r="BH62" s="247">
        <f>IFERROR(('Sim_MIP_Of_(IxI)'!BH62/'MIP(IxI)_TFEVP'!BH62-1)*100,0)</f>
        <v>4.2188474935755949E-13</v>
      </c>
      <c r="BI62" s="247">
        <f>IFERROR(('Sim_MIP_Of_(IxI)'!BI62/'MIP(IxI)_TFEVP'!BI62-1)*100,0)</f>
        <v>2.6645352591003757E-13</v>
      </c>
      <c r="BJ62" s="247">
        <f>IFERROR(('Sim_MIP_Of_(IxI)'!BJ62/'MIP(IxI)_TFEVP'!BJ62-1)*100,0)</f>
        <v>1.5543122344752192E-13</v>
      </c>
      <c r="BK62" s="247">
        <f>IFERROR(('Sim_MIP_Of_(IxI)'!BK62/'MIP(IxI)_TFEVP'!BK62-1)*100,0)</f>
        <v>-1.7763568394002505E-13</v>
      </c>
      <c r="BL62" s="247">
        <f>IFERROR(('Sim_MIP_Of_(IxI)'!BL62/'MIP(IxI)_TFEVP'!BL62-1)*100,0)</f>
        <v>1.9984014443252818E-13</v>
      </c>
      <c r="BM62" s="247">
        <f>IFERROR(('Sim_MIP_Of_(IxI)'!BM62/'MIP(IxI)_TFEVP'!BM62-1)*100,0)</f>
        <v>4.8849813083506888E-13</v>
      </c>
      <c r="BN62" s="247">
        <f>IFERROR(('Sim_MIP_Of_(IxI)'!BN62/'MIP(IxI)_TFEVP'!BN62-1)*100,0)</f>
        <v>1.7763568394002505E-13</v>
      </c>
      <c r="BO62" s="247">
        <f>IFERROR(('Sim_MIP_Of_(IxI)'!BO62/'MIP(IxI)_TFEVP'!BO62-1)*100,0)</f>
        <v>3.1086244689504383E-13</v>
      </c>
      <c r="BP62" s="247">
        <f>IFERROR(('Sim_MIP_Of_(IxI)'!BP62/'MIP(IxI)_TFEVP'!BP62-1)*100,0)</f>
        <v>3.1086244689504383E-13</v>
      </c>
      <c r="BQ62" s="247">
        <f>IFERROR(('Sim_MIP_Of_(IxI)'!BQ62/'MIP(IxI)_TFEVP'!BQ62-1)*100,0)</f>
        <v>4.2188474935755949E-13</v>
      </c>
      <c r="BR62" s="247">
        <f>IFERROR(('Sim_MIP_Of_(IxI)'!BR62/'MIP(IxI)_TFEVP'!BR62-1)*100,0)</f>
        <v>1.9984014443252818E-13</v>
      </c>
      <c r="BS62" s="247">
        <f>IFERROR(('Sim_MIP_Of_(IxI)'!BS62/'MIP(IxI)_TFEVP'!BS62-1)*100,0)</f>
        <v>2.6645352591003757E-13</v>
      </c>
      <c r="BT62" s="247">
        <f>IFERROR(('Sim_MIP_Of_(IxI)'!BT62/'MIP(IxI)_TFEVP'!BT62-1)*100,0)</f>
        <v>2.2204460492503131E-13</v>
      </c>
      <c r="BU62" s="247">
        <f>IFERROR(('Sim_MIP_Of_(IxI)'!BU62/'MIP(IxI)_TFEVP'!BU62-1)*100,0)</f>
        <v>3.5527136788005009E-13</v>
      </c>
      <c r="BV62" s="247">
        <f>IFERROR(('Sim_MIP_Of_(IxI)'!BV62/'MIP(IxI)_TFEVP'!BV62-1)*100,0)</f>
        <v>3.1086244689504383E-13</v>
      </c>
      <c r="BW62" s="247">
        <f>IFERROR(('Sim_MIP_Of_(IxI)'!BW62/'MIP(IxI)_TFEVP'!BW62-1)*100,0)</f>
        <v>-4.4408920985006262E-14</v>
      </c>
      <c r="BX62" s="247">
        <f>IFERROR(('Sim_MIP_Of_(IxI)'!BX62/'MIP(IxI)_TFEVP'!BX62-1)*100,0)</f>
        <v>2.886579864025407E-13</v>
      </c>
      <c r="BY62" s="247">
        <f>IFERROR(('Sim_MIP_Of_(IxI)'!BY62/'MIP(IxI)_TFEVP'!BY62-1)*100,0)</f>
        <v>3.5527136788005009E-13</v>
      </c>
      <c r="BZ62" s="247">
        <f>IFERROR(('Sim_MIP_Of_(IxI)'!BZ62/'MIP(IxI)_TFEVP'!BZ62-1)*100,0)</f>
        <v>3.1086244689504383E-13</v>
      </c>
      <c r="CA62" s="265">
        <f>IFERROR(('Sim_MIP_Of_(IxI)'!CA62/'MIP(IxI)_TFEVP'!CA62-1)*100,0)</f>
        <v>0</v>
      </c>
      <c r="CB62" s="256">
        <f>IFERROR(('Sim_MIP_Of_(IxI)'!CB62/'MIP(IxI)_TFEVP'!CB62-1)*100,0)</f>
        <v>2.2204460492503131E-13</v>
      </c>
      <c r="CC62" s="246">
        <f>IFERROR(('Sim_MIP_Of_(IxI)'!CC62/'MIP(IxI)_TFEVP'!CC62-1)*100,0)</f>
        <v>1.7763568394002505E-13</v>
      </c>
      <c r="CD62" s="247">
        <f>IFERROR(('Sim_MIP_Of_(IxI)'!CD62/'MIP(IxI)_TFEVP'!CD62-1)*100,0)</f>
        <v>0</v>
      </c>
      <c r="CE62" s="247">
        <f>IFERROR(('Sim_MIP_Of_(IxI)'!CE62/'MIP(IxI)_TFEVP'!CE62-1)*100,0)</f>
        <v>0</v>
      </c>
      <c r="CF62" s="247">
        <f>IFERROR(('Sim_MIP_Of_(IxI)'!CF62/'MIP(IxI)_TFEVP'!CF62-1)*100,0)</f>
        <v>5.5511151231257827E-13</v>
      </c>
      <c r="CG62" s="247">
        <f>IFERROR(('Sim_MIP_Of_(IxI)'!CG62/'MIP(IxI)_TFEVP'!CG62-1)*100,0)</f>
        <v>1.9984014443252818E-13</v>
      </c>
      <c r="CH62" s="248">
        <f>IFERROR(('Sim_MIP_Of_(IxI)'!CH62/'MIP(IxI)_TFEVP'!CH62-1)*100,0)</f>
        <v>1.3322676295501878E-13</v>
      </c>
      <c r="CI62" s="279">
        <f>IFERROR(('Sim_MIP_Of_(IxI)'!CI62/'MIP(IxI)_TFEVP'!CI62-1)*100,0)</f>
        <v>3.1086244689504383E-13</v>
      </c>
    </row>
    <row r="63" spans="1:87" ht="19.5" x14ac:dyDescent="0.25">
      <c r="A63" s="30"/>
      <c r="B63" s="42" t="s">
        <v>54</v>
      </c>
      <c r="C63" s="43" t="s">
        <v>165</v>
      </c>
      <c r="D63" s="246">
        <f>IFERROR(('Sim_MIP_Of_(IxI)'!D63/'MIP(IxI)_TFEVP'!D63-1)*100,0)</f>
        <v>3.7747582837255322E-13</v>
      </c>
      <c r="E63" s="247">
        <f>IFERROR(('Sim_MIP_Of_(IxI)'!E63/'MIP(IxI)_TFEVP'!E63-1)*100,0)</f>
        <v>4.4408920985006262E-14</v>
      </c>
      <c r="F63" s="247">
        <f>IFERROR(('Sim_MIP_Of_(IxI)'!F63/'MIP(IxI)_TFEVP'!F63-1)*100,0)</f>
        <v>6.6613381477509392E-14</v>
      </c>
      <c r="G63" s="247">
        <f>IFERROR(('Sim_MIP_Of_(IxI)'!G63/'MIP(IxI)_TFEVP'!G63-1)*100,0)</f>
        <v>2.2204460492503131E-14</v>
      </c>
      <c r="H63" s="247">
        <f>IFERROR(('Sim_MIP_Of_(IxI)'!H63/'MIP(IxI)_TFEVP'!H63-1)*100,0)</f>
        <v>1.1102230246251565E-13</v>
      </c>
      <c r="I63" s="247">
        <f>IFERROR(('Sim_MIP_Of_(IxI)'!I63/'MIP(IxI)_TFEVP'!I63-1)*100,0)</f>
        <v>-3.3306690738754696E-14</v>
      </c>
      <c r="J63" s="247">
        <f>IFERROR(('Sim_MIP_Of_(IxI)'!J63/'MIP(IxI)_TFEVP'!J63-1)*100,0)</f>
        <v>4.8849813083506888E-13</v>
      </c>
      <c r="K63" s="247">
        <f>IFERROR(('Sim_MIP_Of_(IxI)'!K63/'MIP(IxI)_TFEVP'!K63-1)*100,0)</f>
        <v>8.8817841970012523E-14</v>
      </c>
      <c r="L63" s="247">
        <f>IFERROR(('Sim_MIP_Of_(IxI)'!L63/'MIP(IxI)_TFEVP'!L63-1)*100,0)</f>
        <v>-2.2204460492503131E-14</v>
      </c>
      <c r="M63" s="247">
        <f>IFERROR(('Sim_MIP_Of_(IxI)'!M63/'MIP(IxI)_TFEVP'!M63-1)*100,0)</f>
        <v>1.3322676295501878E-13</v>
      </c>
      <c r="N63" s="247">
        <f>IFERROR(('Sim_MIP_Of_(IxI)'!N63/'MIP(IxI)_TFEVP'!N63-1)*100,0)</f>
        <v>1.9984014443252818E-13</v>
      </c>
      <c r="O63" s="247">
        <f>IFERROR(('Sim_MIP_Of_(IxI)'!O63/'MIP(IxI)_TFEVP'!O63-1)*100,0)</f>
        <v>4.8849813083506888E-13</v>
      </c>
      <c r="P63" s="247">
        <f>IFERROR(('Sim_MIP_Of_(IxI)'!P63/'MIP(IxI)_TFEVP'!P63-1)*100,0)</f>
        <v>6.2172489379008766E-13</v>
      </c>
      <c r="Q63" s="247">
        <f>IFERROR(('Sim_MIP_Of_(IxI)'!Q63/'MIP(IxI)_TFEVP'!Q63-1)*100,0)</f>
        <v>2.2204460492503131E-14</v>
      </c>
      <c r="R63" s="247">
        <f>IFERROR(('Sim_MIP_Of_(IxI)'!R63/'MIP(IxI)_TFEVP'!R63-1)*100,0)</f>
        <v>6.6613381477509392E-14</v>
      </c>
      <c r="S63" s="247">
        <f>IFERROR(('Sim_MIP_Of_(IxI)'!S63/'MIP(IxI)_TFEVP'!S63-1)*100,0)</f>
        <v>-8.8817841970012523E-14</v>
      </c>
      <c r="T63" s="247">
        <f>IFERROR(('Sim_MIP_Of_(IxI)'!T63/'MIP(IxI)_TFEVP'!T63-1)*100,0)</f>
        <v>-8.8817841970012523E-14</v>
      </c>
      <c r="U63" s="247">
        <f>IFERROR(('Sim_MIP_Of_(IxI)'!U63/'MIP(IxI)_TFEVP'!U63-1)*100,0)</f>
        <v>-1.1102230246251565E-14</v>
      </c>
      <c r="V63" s="247">
        <f>IFERROR(('Sim_MIP_Of_(IxI)'!V63/'MIP(IxI)_TFEVP'!V63-1)*100,0)</f>
        <v>2.2204460492503131E-14</v>
      </c>
      <c r="W63" s="247">
        <f>IFERROR(('Sim_MIP_Of_(IxI)'!W63/'MIP(IxI)_TFEVP'!W63-1)*100,0)</f>
        <v>8.8817841970012523E-14</v>
      </c>
      <c r="X63" s="247">
        <f>IFERROR(('Sim_MIP_Of_(IxI)'!X63/'MIP(IxI)_TFEVP'!X63-1)*100,0)</f>
        <v>1.5543122344752192E-13</v>
      </c>
      <c r="Y63" s="247">
        <f>IFERROR(('Sim_MIP_Of_(IxI)'!Y63/'MIP(IxI)_TFEVP'!Y63-1)*100,0)</f>
        <v>4.4408920985006262E-14</v>
      </c>
      <c r="Z63" s="247">
        <f>IFERROR(('Sim_MIP_Of_(IxI)'!Z63/'MIP(IxI)_TFEVP'!Z63-1)*100,0)</f>
        <v>-2.3314683517128287E-13</v>
      </c>
      <c r="AA63" s="247">
        <f>IFERROR(('Sim_MIP_Of_(IxI)'!AA63/'MIP(IxI)_TFEVP'!AA63-1)*100,0)</f>
        <v>6.6613381477509392E-14</v>
      </c>
      <c r="AB63" s="247">
        <f>IFERROR(('Sim_MIP_Of_(IxI)'!AB63/'MIP(IxI)_TFEVP'!AB63-1)*100,0)</f>
        <v>-1.1102230246251565E-13</v>
      </c>
      <c r="AC63" s="247">
        <f>IFERROR(('Sim_MIP_Of_(IxI)'!AC63/'MIP(IxI)_TFEVP'!AC63-1)*100,0)</f>
        <v>1.1102230246251565E-13</v>
      </c>
      <c r="AD63" s="247">
        <f>IFERROR(('Sim_MIP_Of_(IxI)'!AD63/'MIP(IxI)_TFEVP'!AD63-1)*100,0)</f>
        <v>2.2204460492503131E-13</v>
      </c>
      <c r="AE63" s="247">
        <f>IFERROR(('Sim_MIP_Of_(IxI)'!AE63/'MIP(IxI)_TFEVP'!AE63-1)*100,0)</f>
        <v>2.6645352591003757E-13</v>
      </c>
      <c r="AF63" s="247">
        <f>IFERROR(('Sim_MIP_Of_(IxI)'!AF63/'MIP(IxI)_TFEVP'!AF63-1)*100,0)</f>
        <v>2.2204460492503131E-14</v>
      </c>
      <c r="AG63" s="247">
        <f>IFERROR(('Sim_MIP_Of_(IxI)'!AG63/'MIP(IxI)_TFEVP'!AG63-1)*100,0)</f>
        <v>1.9984014443252818E-13</v>
      </c>
      <c r="AH63" s="247">
        <f>IFERROR(('Sim_MIP_Of_(IxI)'!AH63/'MIP(IxI)_TFEVP'!AH63-1)*100,0)</f>
        <v>-3.7747582837255322E-13</v>
      </c>
      <c r="AI63" s="247">
        <f>IFERROR(('Sim_MIP_Of_(IxI)'!AI63/'MIP(IxI)_TFEVP'!AI63-1)*100,0)</f>
        <v>2.2204460492503131E-13</v>
      </c>
      <c r="AJ63" s="247">
        <f>IFERROR(('Sim_MIP_Of_(IxI)'!AJ63/'MIP(IxI)_TFEVP'!AJ63-1)*100,0)</f>
        <v>0</v>
      </c>
      <c r="AK63" s="247">
        <f>IFERROR(('Sim_MIP_Of_(IxI)'!AK63/'MIP(IxI)_TFEVP'!AK63-1)*100,0)</f>
        <v>-2.6645352591003757E-13</v>
      </c>
      <c r="AL63" s="247">
        <f>IFERROR(('Sim_MIP_Of_(IxI)'!AL63/'MIP(IxI)_TFEVP'!AL63-1)*100,0)</f>
        <v>6.6613381477509392E-14</v>
      </c>
      <c r="AM63" s="247">
        <f>IFERROR(('Sim_MIP_Of_(IxI)'!AM63/'MIP(IxI)_TFEVP'!AM63-1)*100,0)</f>
        <v>6.6613381477509392E-14</v>
      </c>
      <c r="AN63" s="247">
        <f>IFERROR(('Sim_MIP_Of_(IxI)'!AN63/'MIP(IxI)_TFEVP'!AN63-1)*100,0)</f>
        <v>1.3322676295501878E-13</v>
      </c>
      <c r="AO63" s="247">
        <f>IFERROR(('Sim_MIP_Of_(IxI)'!AO63/'MIP(IxI)_TFEVP'!AO63-1)*100,0)</f>
        <v>4.4408920985006262E-14</v>
      </c>
      <c r="AP63" s="247">
        <f>IFERROR(('Sim_MIP_Of_(IxI)'!AP63/'MIP(IxI)_TFEVP'!AP63-1)*100,0)</f>
        <v>4.2188474935755949E-13</v>
      </c>
      <c r="AQ63" s="247">
        <f>IFERROR(('Sim_MIP_Of_(IxI)'!AQ63/'MIP(IxI)_TFEVP'!AQ63-1)*100,0)</f>
        <v>-2.4424906541753444E-13</v>
      </c>
      <c r="AR63" s="247">
        <f>IFERROR(('Sim_MIP_Of_(IxI)'!AR63/'MIP(IxI)_TFEVP'!AR63-1)*100,0)</f>
        <v>-3.8857805861880479E-13</v>
      </c>
      <c r="AS63" s="247">
        <f>IFERROR(('Sim_MIP_Of_(IxI)'!AS63/'MIP(IxI)_TFEVP'!AS63-1)*100,0)</f>
        <v>1.3322676295501878E-13</v>
      </c>
      <c r="AT63" s="247">
        <f>IFERROR(('Sim_MIP_Of_(IxI)'!AT63/'MIP(IxI)_TFEVP'!AT63-1)*100,0)</f>
        <v>2.2204460492503131E-14</v>
      </c>
      <c r="AU63" s="247">
        <f>IFERROR(('Sim_MIP_Of_(IxI)'!AU63/'MIP(IxI)_TFEVP'!AU63-1)*100,0)</f>
        <v>6.6613381477509392E-14</v>
      </c>
      <c r="AV63" s="247">
        <f>IFERROR(('Sim_MIP_Of_(IxI)'!AV63/'MIP(IxI)_TFEVP'!AV63-1)*100,0)</f>
        <v>2.2204460492503131E-13</v>
      </c>
      <c r="AW63" s="247">
        <f>IFERROR(('Sim_MIP_Of_(IxI)'!AW63/'MIP(IxI)_TFEVP'!AW63-1)*100,0)</f>
        <v>1.5543122344752192E-13</v>
      </c>
      <c r="AX63" s="247">
        <f>IFERROR(('Sim_MIP_Of_(IxI)'!AX63/'MIP(IxI)_TFEVP'!AX63-1)*100,0)</f>
        <v>4.2188474935755949E-13</v>
      </c>
      <c r="AY63" s="247">
        <f>IFERROR(('Sim_MIP_Of_(IxI)'!AY63/'MIP(IxI)_TFEVP'!AY63-1)*100,0)</f>
        <v>3.5527136788005009E-13</v>
      </c>
      <c r="AZ63" s="247">
        <f>IFERROR(('Sim_MIP_Of_(IxI)'!AZ63/'MIP(IxI)_TFEVP'!AZ63-1)*100,0)</f>
        <v>4.2188474935755949E-13</v>
      </c>
      <c r="BA63" s="247">
        <f>IFERROR(('Sim_MIP_Of_(IxI)'!BA63/'MIP(IxI)_TFEVP'!BA63-1)*100,0)</f>
        <v>4.2188474935755949E-13</v>
      </c>
      <c r="BB63" s="247">
        <f>IFERROR(('Sim_MIP_Of_(IxI)'!BB63/'MIP(IxI)_TFEVP'!BB63-1)*100,0)</f>
        <v>2.886579864025407E-13</v>
      </c>
      <c r="BC63" s="247">
        <f>IFERROR(('Sim_MIP_Of_(IxI)'!BC63/'MIP(IxI)_TFEVP'!BC63-1)*100,0)</f>
        <v>-3.3306690738754696E-14</v>
      </c>
      <c r="BD63" s="247">
        <f>IFERROR(('Sim_MIP_Of_(IxI)'!BD63/'MIP(IxI)_TFEVP'!BD63-1)*100,0)</f>
        <v>1.3322676295501878E-13</v>
      </c>
      <c r="BE63" s="247">
        <f>IFERROR(('Sim_MIP_Of_(IxI)'!BE63/'MIP(IxI)_TFEVP'!BE63-1)*100,0)</f>
        <v>4.4408920985006262E-14</v>
      </c>
      <c r="BF63" s="247">
        <f>IFERROR(('Sim_MIP_Of_(IxI)'!BF63/'MIP(IxI)_TFEVP'!BF63-1)*100,0)</f>
        <v>6.6613381477509392E-14</v>
      </c>
      <c r="BG63" s="247">
        <f>IFERROR(('Sim_MIP_Of_(IxI)'!BG63/'MIP(IxI)_TFEVP'!BG63-1)*100,0)</f>
        <v>1.9984014443252818E-13</v>
      </c>
      <c r="BH63" s="247">
        <f>IFERROR(('Sim_MIP_Of_(IxI)'!BH63/'MIP(IxI)_TFEVP'!BH63-1)*100,0)</f>
        <v>5.1070259132757201E-13</v>
      </c>
      <c r="BI63" s="247">
        <f>IFERROR(('Sim_MIP_Of_(IxI)'!BI63/'MIP(IxI)_TFEVP'!BI63-1)*100,0)</f>
        <v>2.2204460492503131E-14</v>
      </c>
      <c r="BJ63" s="247">
        <f>IFERROR(('Sim_MIP_Of_(IxI)'!BJ63/'MIP(IxI)_TFEVP'!BJ63-1)*100,0)</f>
        <v>1.9984014443252818E-13</v>
      </c>
      <c r="BK63" s="247">
        <f>IFERROR(('Sim_MIP_Of_(IxI)'!BK63/'MIP(IxI)_TFEVP'!BK63-1)*100,0)</f>
        <v>2.2204460492503131E-14</v>
      </c>
      <c r="BL63" s="247">
        <f>IFERROR(('Sim_MIP_Of_(IxI)'!BL63/'MIP(IxI)_TFEVP'!BL63-1)*100,0)</f>
        <v>1.1102230246251565E-13</v>
      </c>
      <c r="BM63" s="247">
        <f>IFERROR(('Sim_MIP_Of_(IxI)'!BM63/'MIP(IxI)_TFEVP'!BM63-1)*100,0)</f>
        <v>1.3322676295501878E-13</v>
      </c>
      <c r="BN63" s="247">
        <f>IFERROR(('Sim_MIP_Of_(IxI)'!BN63/'MIP(IxI)_TFEVP'!BN63-1)*100,0)</f>
        <v>2.2204460492503131E-14</v>
      </c>
      <c r="BO63" s="247">
        <f>IFERROR(('Sim_MIP_Of_(IxI)'!BO63/'MIP(IxI)_TFEVP'!BO63-1)*100,0)</f>
        <v>2.886579864025407E-13</v>
      </c>
      <c r="BP63" s="247">
        <f>IFERROR(('Sim_MIP_Of_(IxI)'!BP63/'MIP(IxI)_TFEVP'!BP63-1)*100,0)</f>
        <v>1.5543122344752192E-13</v>
      </c>
      <c r="BQ63" s="247">
        <f>IFERROR(('Sim_MIP_Of_(IxI)'!BQ63/'MIP(IxI)_TFEVP'!BQ63-1)*100,0)</f>
        <v>3.9968028886505635E-13</v>
      </c>
      <c r="BR63" s="247">
        <f>IFERROR(('Sim_MIP_Of_(IxI)'!BR63/'MIP(IxI)_TFEVP'!BR63-1)*100,0)</f>
        <v>8.8817841970012523E-14</v>
      </c>
      <c r="BS63" s="247">
        <f>IFERROR(('Sim_MIP_Of_(IxI)'!BS63/'MIP(IxI)_TFEVP'!BS63-1)*100,0)</f>
        <v>1.7763568394002505E-13</v>
      </c>
      <c r="BT63" s="247">
        <f>IFERROR(('Sim_MIP_Of_(IxI)'!BT63/'MIP(IxI)_TFEVP'!BT63-1)*100,0)</f>
        <v>8.8817841970012523E-14</v>
      </c>
      <c r="BU63" s="247">
        <f>IFERROR(('Sim_MIP_Of_(IxI)'!BU63/'MIP(IxI)_TFEVP'!BU63-1)*100,0)</f>
        <v>6.6613381477509392E-14</v>
      </c>
      <c r="BV63" s="247">
        <f>IFERROR(('Sim_MIP_Of_(IxI)'!BV63/'MIP(IxI)_TFEVP'!BV63-1)*100,0)</f>
        <v>1.1102230246251565E-13</v>
      </c>
      <c r="BW63" s="247">
        <f>IFERROR(('Sim_MIP_Of_(IxI)'!BW63/'MIP(IxI)_TFEVP'!BW63-1)*100,0)</f>
        <v>-2.55351295663786E-13</v>
      </c>
      <c r="BX63" s="247">
        <f>IFERROR(('Sim_MIP_Of_(IxI)'!BX63/'MIP(IxI)_TFEVP'!BX63-1)*100,0)</f>
        <v>4.4408920985006262E-14</v>
      </c>
      <c r="BY63" s="247">
        <f>IFERROR(('Sim_MIP_Of_(IxI)'!BY63/'MIP(IxI)_TFEVP'!BY63-1)*100,0)</f>
        <v>-1.7763568394002505E-13</v>
      </c>
      <c r="BZ63" s="247">
        <f>IFERROR(('Sim_MIP_Of_(IxI)'!BZ63/'MIP(IxI)_TFEVP'!BZ63-1)*100,0)</f>
        <v>8.8817841970012523E-14</v>
      </c>
      <c r="CA63" s="265">
        <f>IFERROR(('Sim_MIP_Of_(IxI)'!CA63/'MIP(IxI)_TFEVP'!CA63-1)*100,0)</f>
        <v>0</v>
      </c>
      <c r="CB63" s="256">
        <f>IFERROR(('Sim_MIP_Of_(IxI)'!CB63/'MIP(IxI)_TFEVP'!CB63-1)*100,0)</f>
        <v>8.8817841970012523E-14</v>
      </c>
      <c r="CC63" s="246">
        <f>IFERROR(('Sim_MIP_Of_(IxI)'!CC63/'MIP(IxI)_TFEVP'!CC63-1)*100,0)</f>
        <v>1.7763568394002505E-13</v>
      </c>
      <c r="CD63" s="247">
        <f>IFERROR(('Sim_MIP_Of_(IxI)'!CD63/'MIP(IxI)_TFEVP'!CD63-1)*100,0)</f>
        <v>0</v>
      </c>
      <c r="CE63" s="247">
        <f>IFERROR(('Sim_MIP_Of_(IxI)'!CE63/'MIP(IxI)_TFEVP'!CE63-1)*100,0)</f>
        <v>0</v>
      </c>
      <c r="CF63" s="247">
        <f>IFERROR(('Sim_MIP_Of_(IxI)'!CF63/'MIP(IxI)_TFEVP'!CF63-1)*100,0)</f>
        <v>4.4408920985006262E-14</v>
      </c>
      <c r="CG63" s="247">
        <f>IFERROR(('Sim_MIP_Of_(IxI)'!CG63/'MIP(IxI)_TFEVP'!CG63-1)*100,0)</f>
        <v>2.2204460492503131E-14</v>
      </c>
      <c r="CH63" s="248">
        <f>IFERROR(('Sim_MIP_Of_(IxI)'!CH63/'MIP(IxI)_TFEVP'!CH63-1)*100,0)</f>
        <v>2.2204460492503131E-14</v>
      </c>
      <c r="CI63" s="279">
        <f>IFERROR(('Sim_MIP_Of_(IxI)'!CI63/'MIP(IxI)_TFEVP'!CI63-1)*100,0)</f>
        <v>1.1102230246251565E-13</v>
      </c>
    </row>
    <row r="64" spans="1:87" ht="19.5" x14ac:dyDescent="0.25">
      <c r="A64" s="30"/>
      <c r="B64" s="42" t="s">
        <v>55</v>
      </c>
      <c r="C64" s="43" t="s">
        <v>166</v>
      </c>
      <c r="D64" s="246">
        <f>IFERROR(('Sim_MIP_Of_(IxI)'!D64/'MIP(IxI)_TFEVP'!D64-1)*100,0)</f>
        <v>1.9984014443252818E-13</v>
      </c>
      <c r="E64" s="247">
        <f>IFERROR(('Sim_MIP_Of_(IxI)'!E64/'MIP(IxI)_TFEVP'!E64-1)*100,0)</f>
        <v>1.5543122344752192E-13</v>
      </c>
      <c r="F64" s="247">
        <f>IFERROR(('Sim_MIP_Of_(IxI)'!F64/'MIP(IxI)_TFEVP'!F64-1)*100,0)</f>
        <v>1.9984014443252818E-13</v>
      </c>
      <c r="G64" s="247">
        <f>IFERROR(('Sim_MIP_Of_(IxI)'!G64/'MIP(IxI)_TFEVP'!G64-1)*100,0)</f>
        <v>-5.5511151231257827E-14</v>
      </c>
      <c r="H64" s="247">
        <f>IFERROR(('Sim_MIP_Of_(IxI)'!H64/'MIP(IxI)_TFEVP'!H64-1)*100,0)</f>
        <v>-6.6613381477509392E-14</v>
      </c>
      <c r="I64" s="247">
        <f>IFERROR(('Sim_MIP_Of_(IxI)'!I64/'MIP(IxI)_TFEVP'!I64-1)*100,0)</f>
        <v>0</v>
      </c>
      <c r="J64" s="247">
        <f>IFERROR(('Sim_MIP_Of_(IxI)'!J64/'MIP(IxI)_TFEVP'!J64-1)*100,0)</f>
        <v>1.3322676295501878E-13</v>
      </c>
      <c r="K64" s="247">
        <f>IFERROR(('Sim_MIP_Of_(IxI)'!K64/'MIP(IxI)_TFEVP'!K64-1)*100,0)</f>
        <v>2.6645352591003757E-13</v>
      </c>
      <c r="L64" s="247">
        <f>IFERROR(('Sim_MIP_Of_(IxI)'!L64/'MIP(IxI)_TFEVP'!L64-1)*100,0)</f>
        <v>3.1086244689504383E-13</v>
      </c>
      <c r="M64" s="247">
        <f>IFERROR(('Sim_MIP_Of_(IxI)'!M64/'MIP(IxI)_TFEVP'!M64-1)*100,0)</f>
        <v>1.3322676295501878E-13</v>
      </c>
      <c r="N64" s="247">
        <f>IFERROR(('Sim_MIP_Of_(IxI)'!N64/'MIP(IxI)_TFEVP'!N64-1)*100,0)</f>
        <v>-5.5511151231257827E-14</v>
      </c>
      <c r="O64" s="247">
        <f>IFERROR(('Sim_MIP_Of_(IxI)'!O64/'MIP(IxI)_TFEVP'!O64-1)*100,0)</f>
        <v>2.2204460492503131E-14</v>
      </c>
      <c r="P64" s="247">
        <f>IFERROR(('Sim_MIP_Of_(IxI)'!P64/'MIP(IxI)_TFEVP'!P64-1)*100,0)</f>
        <v>4.4408920985006262E-14</v>
      </c>
      <c r="Q64" s="247">
        <f>IFERROR(('Sim_MIP_Of_(IxI)'!Q64/'MIP(IxI)_TFEVP'!Q64-1)*100,0)</f>
        <v>6.6613381477509392E-14</v>
      </c>
      <c r="R64" s="247">
        <f>IFERROR(('Sim_MIP_Of_(IxI)'!R64/'MIP(IxI)_TFEVP'!R64-1)*100,0)</f>
        <v>1.9984014443252818E-13</v>
      </c>
      <c r="S64" s="247">
        <f>IFERROR(('Sim_MIP_Of_(IxI)'!S64/'MIP(IxI)_TFEVP'!S64-1)*100,0)</f>
        <v>-2.2204460492503131E-14</v>
      </c>
      <c r="T64" s="247">
        <f>IFERROR(('Sim_MIP_Of_(IxI)'!T64/'MIP(IxI)_TFEVP'!T64-1)*100,0)</f>
        <v>-1.2212453270876722E-13</v>
      </c>
      <c r="U64" s="247">
        <f>IFERROR(('Sim_MIP_Of_(IxI)'!U64/'MIP(IxI)_TFEVP'!U64-1)*100,0)</f>
        <v>-7.7715611723760958E-14</v>
      </c>
      <c r="V64" s="247">
        <f>IFERROR(('Sim_MIP_Of_(IxI)'!V64/'MIP(IxI)_TFEVP'!V64-1)*100,0)</f>
        <v>-9.9920072216264089E-14</v>
      </c>
      <c r="W64" s="247">
        <f>IFERROR(('Sim_MIP_Of_(IxI)'!W64/'MIP(IxI)_TFEVP'!W64-1)*100,0)</f>
        <v>-5.5511151231257827E-14</v>
      </c>
      <c r="X64" s="247">
        <f>IFERROR(('Sim_MIP_Of_(IxI)'!X64/'MIP(IxI)_TFEVP'!X64-1)*100,0)</f>
        <v>-9.9920072216264089E-14</v>
      </c>
      <c r="Y64" s="247">
        <f>IFERROR(('Sim_MIP_Of_(IxI)'!Y64/'MIP(IxI)_TFEVP'!Y64-1)*100,0)</f>
        <v>-7.7715611723760958E-14</v>
      </c>
      <c r="Z64" s="247">
        <f>IFERROR(('Sim_MIP_Of_(IxI)'!Z64/'MIP(IxI)_TFEVP'!Z64-1)*100,0)</f>
        <v>2.2204460492503131E-14</v>
      </c>
      <c r="AA64" s="247">
        <f>IFERROR(('Sim_MIP_Of_(IxI)'!AA64/'MIP(IxI)_TFEVP'!AA64-1)*100,0)</f>
        <v>4.4408920985006262E-14</v>
      </c>
      <c r="AB64" s="247">
        <f>IFERROR(('Sim_MIP_Of_(IxI)'!AB64/'MIP(IxI)_TFEVP'!AB64-1)*100,0)</f>
        <v>1.7763568394002505E-13</v>
      </c>
      <c r="AC64" s="247">
        <f>IFERROR(('Sim_MIP_Of_(IxI)'!AC64/'MIP(IxI)_TFEVP'!AC64-1)*100,0)</f>
        <v>2.6645352591003757E-13</v>
      </c>
      <c r="AD64" s="247">
        <f>IFERROR(('Sim_MIP_Of_(IxI)'!AD64/'MIP(IxI)_TFEVP'!AD64-1)*100,0)</f>
        <v>1.3322676295501878E-13</v>
      </c>
      <c r="AE64" s="247">
        <f>IFERROR(('Sim_MIP_Of_(IxI)'!AE64/'MIP(IxI)_TFEVP'!AE64-1)*100,0)</f>
        <v>1.1102230246251565E-13</v>
      </c>
      <c r="AF64" s="247">
        <f>IFERROR(('Sim_MIP_Of_(IxI)'!AF64/'MIP(IxI)_TFEVP'!AF64-1)*100,0)</f>
        <v>1.7763568394002505E-13</v>
      </c>
      <c r="AG64" s="247">
        <f>IFERROR(('Sim_MIP_Of_(IxI)'!AG64/'MIP(IxI)_TFEVP'!AG64-1)*100,0)</f>
        <v>1.7763568394002505E-13</v>
      </c>
      <c r="AH64" s="247">
        <f>IFERROR(('Sim_MIP_Of_(IxI)'!AH64/'MIP(IxI)_TFEVP'!AH64-1)*100,0)</f>
        <v>-3.6637359812630166E-13</v>
      </c>
      <c r="AI64" s="247">
        <f>IFERROR(('Sim_MIP_Of_(IxI)'!AI64/'MIP(IxI)_TFEVP'!AI64-1)*100,0)</f>
        <v>0</v>
      </c>
      <c r="AJ64" s="247">
        <f>IFERROR(('Sim_MIP_Of_(IxI)'!AJ64/'MIP(IxI)_TFEVP'!AJ64-1)*100,0)</f>
        <v>0</v>
      </c>
      <c r="AK64" s="247">
        <f>IFERROR(('Sim_MIP_Of_(IxI)'!AK64/'MIP(IxI)_TFEVP'!AK64-1)*100,0)</f>
        <v>-2.3314683517128287E-13</v>
      </c>
      <c r="AL64" s="247">
        <f>IFERROR(('Sim_MIP_Of_(IxI)'!AL64/'MIP(IxI)_TFEVP'!AL64-1)*100,0)</f>
        <v>8.8817841970012523E-14</v>
      </c>
      <c r="AM64" s="247">
        <f>IFERROR(('Sim_MIP_Of_(IxI)'!AM64/'MIP(IxI)_TFEVP'!AM64-1)*100,0)</f>
        <v>-3.3306690738754696E-14</v>
      </c>
      <c r="AN64" s="247">
        <f>IFERROR(('Sim_MIP_Of_(IxI)'!AN64/'MIP(IxI)_TFEVP'!AN64-1)*100,0)</f>
        <v>3.7747582837255322E-13</v>
      </c>
      <c r="AO64" s="247">
        <f>IFERROR(('Sim_MIP_Of_(IxI)'!AO64/'MIP(IxI)_TFEVP'!AO64-1)*100,0)</f>
        <v>0</v>
      </c>
      <c r="AP64" s="247">
        <f>IFERROR(('Sim_MIP_Of_(IxI)'!AP64/'MIP(IxI)_TFEVP'!AP64-1)*100,0)</f>
        <v>-1.7763568394002505E-13</v>
      </c>
      <c r="AQ64" s="247">
        <f>IFERROR(('Sim_MIP_Of_(IxI)'!AQ64/'MIP(IxI)_TFEVP'!AQ64-1)*100,0)</f>
        <v>-2.7755575615628914E-13</v>
      </c>
      <c r="AR64" s="247">
        <f>IFERROR(('Sim_MIP_Of_(IxI)'!AR64/'MIP(IxI)_TFEVP'!AR64-1)*100,0)</f>
        <v>4.4408920985006262E-14</v>
      </c>
      <c r="AS64" s="247">
        <f>IFERROR(('Sim_MIP_Of_(IxI)'!AS64/'MIP(IxI)_TFEVP'!AS64-1)*100,0)</f>
        <v>2.2204460492503131E-14</v>
      </c>
      <c r="AT64" s="247">
        <f>IFERROR(('Sim_MIP_Of_(IxI)'!AT64/'MIP(IxI)_TFEVP'!AT64-1)*100,0)</f>
        <v>-7.7715611723760958E-14</v>
      </c>
      <c r="AU64" s="247">
        <f>IFERROR(('Sim_MIP_Of_(IxI)'!AU64/'MIP(IxI)_TFEVP'!AU64-1)*100,0)</f>
        <v>1.3322676295501878E-13</v>
      </c>
      <c r="AV64" s="247">
        <f>IFERROR(('Sim_MIP_Of_(IxI)'!AV64/'MIP(IxI)_TFEVP'!AV64-1)*100,0)</f>
        <v>8.8817841970012523E-14</v>
      </c>
      <c r="AW64" s="247">
        <f>IFERROR(('Sim_MIP_Of_(IxI)'!AW64/'MIP(IxI)_TFEVP'!AW64-1)*100,0)</f>
        <v>1.1102230246251565E-13</v>
      </c>
      <c r="AX64" s="247">
        <f>IFERROR(('Sim_MIP_Of_(IxI)'!AX64/'MIP(IxI)_TFEVP'!AX64-1)*100,0)</f>
        <v>-1.4432899320127035E-13</v>
      </c>
      <c r="AY64" s="247">
        <f>IFERROR(('Sim_MIP_Of_(IxI)'!AY64/'MIP(IxI)_TFEVP'!AY64-1)*100,0)</f>
        <v>3.1086244689504383E-13</v>
      </c>
      <c r="AZ64" s="247">
        <f>IFERROR(('Sim_MIP_Of_(IxI)'!AZ64/'MIP(IxI)_TFEVP'!AZ64-1)*100,0)</f>
        <v>1.3322676295501878E-13</v>
      </c>
      <c r="BA64" s="247">
        <f>IFERROR(('Sim_MIP_Of_(IxI)'!BA64/'MIP(IxI)_TFEVP'!BA64-1)*100,0)</f>
        <v>-1.1102230246251565E-14</v>
      </c>
      <c r="BB64" s="247">
        <f>IFERROR(('Sim_MIP_Of_(IxI)'!BB64/'MIP(IxI)_TFEVP'!BB64-1)*100,0)</f>
        <v>3.3306690738754696E-13</v>
      </c>
      <c r="BC64" s="247">
        <f>IFERROR(('Sim_MIP_Of_(IxI)'!BC64/'MIP(IxI)_TFEVP'!BC64-1)*100,0)</f>
        <v>1.9984014443252818E-13</v>
      </c>
      <c r="BD64" s="247">
        <f>IFERROR(('Sim_MIP_Of_(IxI)'!BD64/'MIP(IxI)_TFEVP'!BD64-1)*100,0)</f>
        <v>-3.3306690738754696E-14</v>
      </c>
      <c r="BE64" s="247">
        <f>IFERROR(('Sim_MIP_Of_(IxI)'!BE64/'MIP(IxI)_TFEVP'!BE64-1)*100,0)</f>
        <v>-2.7755575615628914E-13</v>
      </c>
      <c r="BF64" s="247">
        <f>IFERROR(('Sim_MIP_Of_(IxI)'!BF64/'MIP(IxI)_TFEVP'!BF64-1)*100,0)</f>
        <v>2.6645352591003757E-13</v>
      </c>
      <c r="BG64" s="247">
        <f>IFERROR(('Sim_MIP_Of_(IxI)'!BG64/'MIP(IxI)_TFEVP'!BG64-1)*100,0)</f>
        <v>8.8817841970012523E-14</v>
      </c>
      <c r="BH64" s="247">
        <f>IFERROR(('Sim_MIP_Of_(IxI)'!BH64/'MIP(IxI)_TFEVP'!BH64-1)*100,0)</f>
        <v>6.6613381477509392E-14</v>
      </c>
      <c r="BI64" s="247">
        <f>IFERROR(('Sim_MIP_Of_(IxI)'!BI64/'MIP(IxI)_TFEVP'!BI64-1)*100,0)</f>
        <v>-1.4432899320127035E-13</v>
      </c>
      <c r="BJ64" s="247">
        <f>IFERROR(('Sim_MIP_Of_(IxI)'!BJ64/'MIP(IxI)_TFEVP'!BJ64-1)*100,0)</f>
        <v>1.3322676295501878E-13</v>
      </c>
      <c r="BK64" s="247">
        <f>IFERROR(('Sim_MIP_Of_(IxI)'!BK64/'MIP(IxI)_TFEVP'!BK64-1)*100,0)</f>
        <v>1.5543122344752192E-13</v>
      </c>
      <c r="BL64" s="247">
        <f>IFERROR(('Sim_MIP_Of_(IxI)'!BL64/'MIP(IxI)_TFEVP'!BL64-1)*100,0)</f>
        <v>8.8817841970012523E-14</v>
      </c>
      <c r="BM64" s="247">
        <f>IFERROR(('Sim_MIP_Of_(IxI)'!BM64/'MIP(IxI)_TFEVP'!BM64-1)*100,0)</f>
        <v>2.2204460492503131E-13</v>
      </c>
      <c r="BN64" s="247">
        <f>IFERROR(('Sim_MIP_Of_(IxI)'!BN64/'MIP(IxI)_TFEVP'!BN64-1)*100,0)</f>
        <v>-2.4424906541753444E-13</v>
      </c>
      <c r="BO64" s="247">
        <f>IFERROR(('Sim_MIP_Of_(IxI)'!BO64/'MIP(IxI)_TFEVP'!BO64-1)*100,0)</f>
        <v>3.3306690738754696E-13</v>
      </c>
      <c r="BP64" s="247">
        <f>IFERROR(('Sim_MIP_Of_(IxI)'!BP64/'MIP(IxI)_TFEVP'!BP64-1)*100,0)</f>
        <v>2.6645352591003757E-13</v>
      </c>
      <c r="BQ64" s="247">
        <f>IFERROR(('Sim_MIP_Of_(IxI)'!BQ64/'MIP(IxI)_TFEVP'!BQ64-1)*100,0)</f>
        <v>2.2204460492503131E-13</v>
      </c>
      <c r="BR64" s="247">
        <f>IFERROR(('Sim_MIP_Of_(IxI)'!BR64/'MIP(IxI)_TFEVP'!BR64-1)*100,0)</f>
        <v>1.1102230246251565E-13</v>
      </c>
      <c r="BS64" s="247">
        <f>IFERROR(('Sim_MIP_Of_(IxI)'!BS64/'MIP(IxI)_TFEVP'!BS64-1)*100,0)</f>
        <v>4.4408920985006262E-14</v>
      </c>
      <c r="BT64" s="247">
        <f>IFERROR(('Sim_MIP_Of_(IxI)'!BT64/'MIP(IxI)_TFEVP'!BT64-1)*100,0)</f>
        <v>3.5527136788005009E-13</v>
      </c>
      <c r="BU64" s="247">
        <f>IFERROR(('Sim_MIP_Of_(IxI)'!BU64/'MIP(IxI)_TFEVP'!BU64-1)*100,0)</f>
        <v>-9.9920072216264089E-14</v>
      </c>
      <c r="BV64" s="247">
        <f>IFERROR(('Sim_MIP_Of_(IxI)'!BV64/'MIP(IxI)_TFEVP'!BV64-1)*100,0)</f>
        <v>1.9984014443252818E-13</v>
      </c>
      <c r="BW64" s="247">
        <f>IFERROR(('Sim_MIP_Of_(IxI)'!BW64/'MIP(IxI)_TFEVP'!BW64-1)*100,0)</f>
        <v>-3.3306690738754696E-14</v>
      </c>
      <c r="BX64" s="247">
        <f>IFERROR(('Sim_MIP_Of_(IxI)'!BX64/'MIP(IxI)_TFEVP'!BX64-1)*100,0)</f>
        <v>-1.5543122344752192E-13</v>
      </c>
      <c r="BY64" s="247">
        <f>IFERROR(('Sim_MIP_Of_(IxI)'!BY64/'MIP(IxI)_TFEVP'!BY64-1)*100,0)</f>
        <v>-2.2204460492503131E-13</v>
      </c>
      <c r="BZ64" s="247">
        <f>IFERROR(('Sim_MIP_Of_(IxI)'!BZ64/'MIP(IxI)_TFEVP'!BZ64-1)*100,0)</f>
        <v>3.1086244689504383E-13</v>
      </c>
      <c r="CA64" s="265">
        <f>IFERROR(('Sim_MIP_Of_(IxI)'!CA64/'MIP(IxI)_TFEVP'!CA64-1)*100,0)</f>
        <v>0</v>
      </c>
      <c r="CB64" s="256">
        <f>IFERROR(('Sim_MIP_Of_(IxI)'!CB64/'MIP(IxI)_TFEVP'!CB64-1)*100,0)</f>
        <v>-5.5511151231257827E-14</v>
      </c>
      <c r="CC64" s="246">
        <f>IFERROR(('Sim_MIP_Of_(IxI)'!CC64/'MIP(IxI)_TFEVP'!CC64-1)*100,0)</f>
        <v>1.7763568394002505E-13</v>
      </c>
      <c r="CD64" s="247">
        <f>IFERROR(('Sim_MIP_Of_(IxI)'!CD64/'MIP(IxI)_TFEVP'!CD64-1)*100,0)</f>
        <v>0</v>
      </c>
      <c r="CE64" s="247">
        <f>IFERROR(('Sim_MIP_Of_(IxI)'!CE64/'MIP(IxI)_TFEVP'!CE64-1)*100,0)</f>
        <v>0</v>
      </c>
      <c r="CF64" s="247">
        <f>IFERROR(('Sim_MIP_Of_(IxI)'!CF64/'MIP(IxI)_TFEVP'!CF64-1)*100,0)</f>
        <v>0</v>
      </c>
      <c r="CG64" s="247">
        <f>IFERROR(('Sim_MIP_Of_(IxI)'!CG64/'MIP(IxI)_TFEVP'!CG64-1)*100,0)</f>
        <v>-1.6653345369377348E-13</v>
      </c>
      <c r="CH64" s="248">
        <f>IFERROR(('Sim_MIP_Of_(IxI)'!CH64/'MIP(IxI)_TFEVP'!CH64-1)*100,0)</f>
        <v>1.7763568394002505E-13</v>
      </c>
      <c r="CI64" s="279">
        <f>IFERROR(('Sim_MIP_Of_(IxI)'!CI64/'MIP(IxI)_TFEVP'!CI64-1)*100,0)</f>
        <v>4.4408920985006262E-14</v>
      </c>
    </row>
    <row r="65" spans="1:87" ht="19.5" x14ac:dyDescent="0.25">
      <c r="A65" s="30"/>
      <c r="B65" s="42" t="s">
        <v>56</v>
      </c>
      <c r="C65" s="43" t="s">
        <v>167</v>
      </c>
      <c r="D65" s="246">
        <f>IFERROR(('Sim_MIP_Of_(IxI)'!D65/'MIP(IxI)_TFEVP'!D65-1)*100,0)</f>
        <v>1.1102230246251565E-13</v>
      </c>
      <c r="E65" s="247">
        <f>IFERROR(('Sim_MIP_Of_(IxI)'!E65/'MIP(IxI)_TFEVP'!E65-1)*100,0)</f>
        <v>1.5543122344752192E-13</v>
      </c>
      <c r="F65" s="247">
        <f>IFERROR(('Sim_MIP_Of_(IxI)'!F65/'MIP(IxI)_TFEVP'!F65-1)*100,0)</f>
        <v>-7.7715611723760958E-14</v>
      </c>
      <c r="G65" s="247">
        <f>IFERROR(('Sim_MIP_Of_(IxI)'!G65/'MIP(IxI)_TFEVP'!G65-1)*100,0)</f>
        <v>8.8817841970012523E-14</v>
      </c>
      <c r="H65" s="247">
        <f>IFERROR(('Sim_MIP_Of_(IxI)'!H65/'MIP(IxI)_TFEVP'!H65-1)*100,0)</f>
        <v>2.2204460492503131E-14</v>
      </c>
      <c r="I65" s="247">
        <f>IFERROR(('Sim_MIP_Of_(IxI)'!I65/'MIP(IxI)_TFEVP'!I65-1)*100,0)</f>
        <v>6.6613381477509392E-14</v>
      </c>
      <c r="J65" s="247">
        <f>IFERROR(('Sim_MIP_Of_(IxI)'!J65/'MIP(IxI)_TFEVP'!J65-1)*100,0)</f>
        <v>-5.5511151231257827E-14</v>
      </c>
      <c r="K65" s="247">
        <f>IFERROR(('Sim_MIP_Of_(IxI)'!K65/'MIP(IxI)_TFEVP'!K65-1)*100,0)</f>
        <v>-1.1102230246251565E-14</v>
      </c>
      <c r="L65" s="247">
        <f>IFERROR(('Sim_MIP_Of_(IxI)'!L65/'MIP(IxI)_TFEVP'!L65-1)*100,0)</f>
        <v>0</v>
      </c>
      <c r="M65" s="247">
        <f>IFERROR(('Sim_MIP_Of_(IxI)'!M65/'MIP(IxI)_TFEVP'!M65-1)*100,0)</f>
        <v>-3.9968028886505635E-13</v>
      </c>
      <c r="N65" s="247">
        <f>IFERROR(('Sim_MIP_Of_(IxI)'!N65/'MIP(IxI)_TFEVP'!N65-1)*100,0)</f>
        <v>8.8817841970012523E-14</v>
      </c>
      <c r="O65" s="247">
        <f>IFERROR(('Sim_MIP_Of_(IxI)'!O65/'MIP(IxI)_TFEVP'!O65-1)*100,0)</f>
        <v>-6.106226635438361E-13</v>
      </c>
      <c r="P65" s="247">
        <f>IFERROR(('Sim_MIP_Of_(IxI)'!P65/'MIP(IxI)_TFEVP'!P65-1)*100,0)</f>
        <v>-3.3306690738754696E-14</v>
      </c>
      <c r="Q65" s="247">
        <f>IFERROR(('Sim_MIP_Of_(IxI)'!Q65/'MIP(IxI)_TFEVP'!Q65-1)*100,0)</f>
        <v>-9.9920072216264089E-14</v>
      </c>
      <c r="R65" s="247">
        <f>IFERROR(('Sim_MIP_Of_(IxI)'!R65/'MIP(IxI)_TFEVP'!R65-1)*100,0)</f>
        <v>-1.1102230246251565E-14</v>
      </c>
      <c r="S65" s="247">
        <f>IFERROR(('Sim_MIP_Of_(IxI)'!S65/'MIP(IxI)_TFEVP'!S65-1)*100,0)</f>
        <v>0</v>
      </c>
      <c r="T65" s="247">
        <f>IFERROR(('Sim_MIP_Of_(IxI)'!T65/'MIP(IxI)_TFEVP'!T65-1)*100,0)</f>
        <v>0</v>
      </c>
      <c r="U65" s="247">
        <f>IFERROR(('Sim_MIP_Of_(IxI)'!U65/'MIP(IxI)_TFEVP'!U65-1)*100,0)</f>
        <v>1.3322676295501878E-13</v>
      </c>
      <c r="V65" s="247">
        <f>IFERROR(('Sim_MIP_Of_(IxI)'!V65/'MIP(IxI)_TFEVP'!V65-1)*100,0)</f>
        <v>-1.1102230246251565E-13</v>
      </c>
      <c r="W65" s="247">
        <f>IFERROR(('Sim_MIP_Of_(IxI)'!W65/'MIP(IxI)_TFEVP'!W65-1)*100,0)</f>
        <v>1.1102230246251565E-13</v>
      </c>
      <c r="X65" s="247">
        <f>IFERROR(('Sim_MIP_Of_(IxI)'!X65/'MIP(IxI)_TFEVP'!X65-1)*100,0)</f>
        <v>1.1102230246251565E-13</v>
      </c>
      <c r="Y65" s="247">
        <f>IFERROR(('Sim_MIP_Of_(IxI)'!Y65/'MIP(IxI)_TFEVP'!Y65-1)*100,0)</f>
        <v>0</v>
      </c>
      <c r="Z65" s="247">
        <f>IFERROR(('Sim_MIP_Of_(IxI)'!Z65/'MIP(IxI)_TFEVP'!Z65-1)*100,0)</f>
        <v>6.6613381477509392E-14</v>
      </c>
      <c r="AA65" s="247">
        <f>IFERROR(('Sim_MIP_Of_(IxI)'!AA65/'MIP(IxI)_TFEVP'!AA65-1)*100,0)</f>
        <v>-6.6613381477509392E-14</v>
      </c>
      <c r="AB65" s="247">
        <f>IFERROR(('Sim_MIP_Of_(IxI)'!AB65/'MIP(IxI)_TFEVP'!AB65-1)*100,0)</f>
        <v>-1.4432899320127035E-13</v>
      </c>
      <c r="AC65" s="247">
        <f>IFERROR(('Sim_MIP_Of_(IxI)'!AC65/'MIP(IxI)_TFEVP'!AC65-1)*100,0)</f>
        <v>0</v>
      </c>
      <c r="AD65" s="247">
        <f>IFERROR(('Sim_MIP_Of_(IxI)'!AD65/'MIP(IxI)_TFEVP'!AD65-1)*100,0)</f>
        <v>2.2204460492503131E-14</v>
      </c>
      <c r="AE65" s="247">
        <f>IFERROR(('Sim_MIP_Of_(IxI)'!AE65/'MIP(IxI)_TFEVP'!AE65-1)*100,0)</f>
        <v>-2.4424906541753444E-13</v>
      </c>
      <c r="AF65" s="247">
        <f>IFERROR(('Sim_MIP_Of_(IxI)'!AF65/'MIP(IxI)_TFEVP'!AF65-1)*100,0)</f>
        <v>-1.1102230246251565E-13</v>
      </c>
      <c r="AG65" s="247">
        <f>IFERROR(('Sim_MIP_Of_(IxI)'!AG65/'MIP(IxI)_TFEVP'!AG65-1)*100,0)</f>
        <v>8.8817841970012523E-14</v>
      </c>
      <c r="AH65" s="247">
        <f>IFERROR(('Sim_MIP_Of_(IxI)'!AH65/'MIP(IxI)_TFEVP'!AH65-1)*100,0)</f>
        <v>2.2204460492503131E-14</v>
      </c>
      <c r="AI65" s="247">
        <f>IFERROR(('Sim_MIP_Of_(IxI)'!AI65/'MIP(IxI)_TFEVP'!AI65-1)*100,0)</f>
        <v>0</v>
      </c>
      <c r="AJ65" s="247">
        <f>IFERROR(('Sim_MIP_Of_(IxI)'!AJ65/'MIP(IxI)_TFEVP'!AJ65-1)*100,0)</f>
        <v>0</v>
      </c>
      <c r="AK65" s="247">
        <f>IFERROR(('Sim_MIP_Of_(IxI)'!AK65/'MIP(IxI)_TFEVP'!AK65-1)*100,0)</f>
        <v>4.4408920985006262E-14</v>
      </c>
      <c r="AL65" s="247">
        <f>IFERROR(('Sim_MIP_Of_(IxI)'!AL65/'MIP(IxI)_TFEVP'!AL65-1)*100,0)</f>
        <v>8.4376949871511897E-13</v>
      </c>
      <c r="AM65" s="247">
        <f>IFERROR(('Sim_MIP_Of_(IxI)'!AM65/'MIP(IxI)_TFEVP'!AM65-1)*100,0)</f>
        <v>4.4408920985006262E-14</v>
      </c>
      <c r="AN65" s="247">
        <f>IFERROR(('Sim_MIP_Of_(IxI)'!AN65/'MIP(IxI)_TFEVP'!AN65-1)*100,0)</f>
        <v>4.4408920985006262E-14</v>
      </c>
      <c r="AO65" s="247">
        <f>IFERROR(('Sim_MIP_Of_(IxI)'!AO65/'MIP(IxI)_TFEVP'!AO65-1)*100,0)</f>
        <v>6.6613381477509392E-14</v>
      </c>
      <c r="AP65" s="247">
        <f>IFERROR(('Sim_MIP_Of_(IxI)'!AP65/'MIP(IxI)_TFEVP'!AP65-1)*100,0)</f>
        <v>6.6613381477509392E-14</v>
      </c>
      <c r="AQ65" s="247">
        <f>IFERROR(('Sim_MIP_Of_(IxI)'!AQ65/'MIP(IxI)_TFEVP'!AQ65-1)*100,0)</f>
        <v>4.4408920985006262E-13</v>
      </c>
      <c r="AR65" s="247">
        <f>IFERROR(('Sim_MIP_Of_(IxI)'!AR65/'MIP(IxI)_TFEVP'!AR65-1)*100,0)</f>
        <v>2.2204460492503131E-14</v>
      </c>
      <c r="AS65" s="247">
        <f>IFERROR(('Sim_MIP_Of_(IxI)'!AS65/'MIP(IxI)_TFEVP'!AS65-1)*100,0)</f>
        <v>-1.1102230246251565E-14</v>
      </c>
      <c r="AT65" s="247">
        <f>IFERROR(('Sim_MIP_Of_(IxI)'!AT65/'MIP(IxI)_TFEVP'!AT65-1)*100,0)</f>
        <v>-2.2204460492503131E-14</v>
      </c>
      <c r="AU65" s="247">
        <f>IFERROR(('Sim_MIP_Of_(IxI)'!AU65/'MIP(IxI)_TFEVP'!AU65-1)*100,0)</f>
        <v>6.6613381477509392E-14</v>
      </c>
      <c r="AV65" s="247">
        <f>IFERROR(('Sim_MIP_Of_(IxI)'!AV65/'MIP(IxI)_TFEVP'!AV65-1)*100,0)</f>
        <v>-2.2204460492503131E-14</v>
      </c>
      <c r="AW65" s="247">
        <f>IFERROR(('Sim_MIP_Of_(IxI)'!AW65/'MIP(IxI)_TFEVP'!AW65-1)*100,0)</f>
        <v>1.1102230246251565E-13</v>
      </c>
      <c r="AX65" s="247">
        <f>IFERROR(('Sim_MIP_Of_(IxI)'!AX65/'MIP(IxI)_TFEVP'!AX65-1)*100,0)</f>
        <v>1.1102230246251565E-13</v>
      </c>
      <c r="AY65" s="247">
        <f>IFERROR(('Sim_MIP_Of_(IxI)'!AY65/'MIP(IxI)_TFEVP'!AY65-1)*100,0)</f>
        <v>6.6613381477509392E-14</v>
      </c>
      <c r="AZ65" s="247">
        <f>IFERROR(('Sim_MIP_Of_(IxI)'!AZ65/'MIP(IxI)_TFEVP'!AZ65-1)*100,0)</f>
        <v>4.4408920985006262E-14</v>
      </c>
      <c r="BA65" s="247">
        <f>IFERROR(('Sim_MIP_Of_(IxI)'!BA65/'MIP(IxI)_TFEVP'!BA65-1)*100,0)</f>
        <v>-2.1094237467877974E-13</v>
      </c>
      <c r="BB65" s="247">
        <f>IFERROR(('Sim_MIP_Of_(IxI)'!BB65/'MIP(IxI)_TFEVP'!BB65-1)*100,0)</f>
        <v>4.4408920985006262E-14</v>
      </c>
      <c r="BC65" s="247">
        <f>IFERROR(('Sim_MIP_Of_(IxI)'!BC65/'MIP(IxI)_TFEVP'!BC65-1)*100,0)</f>
        <v>2.2204460492503131E-14</v>
      </c>
      <c r="BD65" s="247">
        <f>IFERROR(('Sim_MIP_Of_(IxI)'!BD65/'MIP(IxI)_TFEVP'!BD65-1)*100,0)</f>
        <v>4.2188474935755949E-13</v>
      </c>
      <c r="BE65" s="247">
        <f>IFERROR(('Sim_MIP_Of_(IxI)'!BE65/'MIP(IxI)_TFEVP'!BE65-1)*100,0)</f>
        <v>6.6613381477509392E-14</v>
      </c>
      <c r="BF65" s="247">
        <f>IFERROR(('Sim_MIP_Of_(IxI)'!BF65/'MIP(IxI)_TFEVP'!BF65-1)*100,0)</f>
        <v>1.1102230246251565E-13</v>
      </c>
      <c r="BG65" s="247">
        <f>IFERROR(('Sim_MIP_Of_(IxI)'!BG65/'MIP(IxI)_TFEVP'!BG65-1)*100,0)</f>
        <v>-2.2204460492503131E-14</v>
      </c>
      <c r="BH65" s="247">
        <f>IFERROR(('Sim_MIP_Of_(IxI)'!BH65/'MIP(IxI)_TFEVP'!BH65-1)*100,0)</f>
        <v>5.1070259132757201E-13</v>
      </c>
      <c r="BI65" s="247">
        <f>IFERROR(('Sim_MIP_Of_(IxI)'!BI65/'MIP(IxI)_TFEVP'!BI65-1)*100,0)</f>
        <v>1.9984014443252818E-13</v>
      </c>
      <c r="BJ65" s="247">
        <f>IFERROR(('Sim_MIP_Of_(IxI)'!BJ65/'MIP(IxI)_TFEVP'!BJ65-1)*100,0)</f>
        <v>-6.6613381477509392E-14</v>
      </c>
      <c r="BK65" s="247">
        <f>IFERROR(('Sim_MIP_Of_(IxI)'!BK65/'MIP(IxI)_TFEVP'!BK65-1)*100,0)</f>
        <v>-3.219646771412954E-13</v>
      </c>
      <c r="BL65" s="247">
        <f>IFERROR(('Sim_MIP_Of_(IxI)'!BL65/'MIP(IxI)_TFEVP'!BL65-1)*100,0)</f>
        <v>2.2204460492503131E-14</v>
      </c>
      <c r="BM65" s="247">
        <f>IFERROR(('Sim_MIP_Of_(IxI)'!BM65/'MIP(IxI)_TFEVP'!BM65-1)*100,0)</f>
        <v>6.6613381477509392E-14</v>
      </c>
      <c r="BN65" s="247">
        <f>IFERROR(('Sim_MIP_Of_(IxI)'!BN65/'MIP(IxI)_TFEVP'!BN65-1)*100,0)</f>
        <v>-1.1102230246251565E-13</v>
      </c>
      <c r="BO65" s="247">
        <f>IFERROR(('Sim_MIP_Of_(IxI)'!BO65/'MIP(IxI)_TFEVP'!BO65-1)*100,0)</f>
        <v>-2.2204460492503131E-14</v>
      </c>
      <c r="BP65" s="247">
        <f>IFERROR(('Sim_MIP_Of_(IxI)'!BP65/'MIP(IxI)_TFEVP'!BP65-1)*100,0)</f>
        <v>0</v>
      </c>
      <c r="BQ65" s="247">
        <f>IFERROR(('Sim_MIP_Of_(IxI)'!BQ65/'MIP(IxI)_TFEVP'!BQ65-1)*100,0)</f>
        <v>6.6613381477509392E-14</v>
      </c>
      <c r="BR65" s="247">
        <f>IFERROR(('Sim_MIP_Of_(IxI)'!BR65/'MIP(IxI)_TFEVP'!BR65-1)*100,0)</f>
        <v>1.3322676295501878E-13</v>
      </c>
      <c r="BS65" s="247">
        <f>IFERROR(('Sim_MIP_Of_(IxI)'!BS65/'MIP(IxI)_TFEVP'!BS65-1)*100,0)</f>
        <v>1.7763568394002505E-13</v>
      </c>
      <c r="BT65" s="247">
        <f>IFERROR(('Sim_MIP_Of_(IxI)'!BT65/'MIP(IxI)_TFEVP'!BT65-1)*100,0)</f>
        <v>8.8817841970012523E-14</v>
      </c>
      <c r="BU65" s="247">
        <f>IFERROR(('Sim_MIP_Of_(IxI)'!BU65/'MIP(IxI)_TFEVP'!BU65-1)*100,0)</f>
        <v>2.886579864025407E-13</v>
      </c>
      <c r="BV65" s="247">
        <f>IFERROR(('Sim_MIP_Of_(IxI)'!BV65/'MIP(IxI)_TFEVP'!BV65-1)*100,0)</f>
        <v>4.4408920985006262E-14</v>
      </c>
      <c r="BW65" s="247">
        <f>IFERROR(('Sim_MIP_Of_(IxI)'!BW65/'MIP(IxI)_TFEVP'!BW65-1)*100,0)</f>
        <v>4.4408920985006262E-14</v>
      </c>
      <c r="BX65" s="247">
        <f>IFERROR(('Sim_MIP_Of_(IxI)'!BX65/'MIP(IxI)_TFEVP'!BX65-1)*100,0)</f>
        <v>0</v>
      </c>
      <c r="BY65" s="247">
        <f>IFERROR(('Sim_MIP_Of_(IxI)'!BY65/'MIP(IxI)_TFEVP'!BY65-1)*100,0)</f>
        <v>2.2204460492503131E-14</v>
      </c>
      <c r="BZ65" s="247">
        <f>IFERROR(('Sim_MIP_Of_(IxI)'!BZ65/'MIP(IxI)_TFEVP'!BZ65-1)*100,0)</f>
        <v>3.5527136788005009E-13</v>
      </c>
      <c r="CA65" s="265">
        <f>IFERROR(('Sim_MIP_Of_(IxI)'!CA65/'MIP(IxI)_TFEVP'!CA65-1)*100,0)</f>
        <v>0</v>
      </c>
      <c r="CB65" s="256">
        <f>IFERROR(('Sim_MIP_Of_(IxI)'!CB65/'MIP(IxI)_TFEVP'!CB65-1)*100,0)</f>
        <v>2.4424906541753444E-13</v>
      </c>
      <c r="CC65" s="246">
        <f>IFERROR(('Sim_MIP_Of_(IxI)'!CC65/'MIP(IxI)_TFEVP'!CC65-1)*100,0)</f>
        <v>8.8817841970012523E-14</v>
      </c>
      <c r="CD65" s="247">
        <f>IFERROR(('Sim_MIP_Of_(IxI)'!CD65/'MIP(IxI)_TFEVP'!CD65-1)*100,0)</f>
        <v>0</v>
      </c>
      <c r="CE65" s="247">
        <f>IFERROR(('Sim_MIP_Of_(IxI)'!CE65/'MIP(IxI)_TFEVP'!CE65-1)*100,0)</f>
        <v>0</v>
      </c>
      <c r="CF65" s="247">
        <f>IFERROR(('Sim_MIP_Of_(IxI)'!CF65/'MIP(IxI)_TFEVP'!CF65-1)*100,0)</f>
        <v>1.5543122344752192E-13</v>
      </c>
      <c r="CG65" s="247">
        <f>IFERROR(('Sim_MIP_Of_(IxI)'!CG65/'MIP(IxI)_TFEVP'!CG65-1)*100,0)</f>
        <v>-2.2204460492503131E-14</v>
      </c>
      <c r="CH65" s="248">
        <f>IFERROR(('Sim_MIP_Of_(IxI)'!CH65/'MIP(IxI)_TFEVP'!CH65-1)*100,0)</f>
        <v>2.2204460492503131E-13</v>
      </c>
      <c r="CI65" s="279">
        <f>IFERROR(('Sim_MIP_Of_(IxI)'!CI65/'MIP(IxI)_TFEVP'!CI65-1)*100,0)</f>
        <v>1.5543122344752192E-13</v>
      </c>
    </row>
    <row r="66" spans="1:87" ht="19.5" x14ac:dyDescent="0.25">
      <c r="A66" s="30"/>
      <c r="B66" s="42" t="s">
        <v>57</v>
      </c>
      <c r="C66" s="43" t="s">
        <v>168</v>
      </c>
      <c r="D66" s="246">
        <f>IFERROR(('Sim_MIP_Of_(IxI)'!D66/'MIP(IxI)_TFEVP'!D66-1)*100,0)</f>
        <v>1.5543122344752192E-13</v>
      </c>
      <c r="E66" s="247">
        <f>IFERROR(('Sim_MIP_Of_(IxI)'!E66/'MIP(IxI)_TFEVP'!E66-1)*100,0)</f>
        <v>1.1102230246251565E-13</v>
      </c>
      <c r="F66" s="247">
        <f>IFERROR(('Sim_MIP_Of_(IxI)'!F66/'MIP(IxI)_TFEVP'!F66-1)*100,0)</f>
        <v>2.2204460492503131E-14</v>
      </c>
      <c r="G66" s="247">
        <f>IFERROR(('Sim_MIP_Of_(IxI)'!G66/'MIP(IxI)_TFEVP'!G66-1)*100,0)</f>
        <v>1.3322676295501878E-13</v>
      </c>
      <c r="H66" s="247">
        <f>IFERROR(('Sim_MIP_Of_(IxI)'!H66/'MIP(IxI)_TFEVP'!H66-1)*100,0)</f>
        <v>2.6645352591003757E-13</v>
      </c>
      <c r="I66" s="247">
        <f>IFERROR(('Sim_MIP_Of_(IxI)'!I66/'MIP(IxI)_TFEVP'!I66-1)*100,0)</f>
        <v>-2.4424906541753444E-13</v>
      </c>
      <c r="J66" s="247">
        <f>IFERROR(('Sim_MIP_Of_(IxI)'!J66/'MIP(IxI)_TFEVP'!J66-1)*100,0)</f>
        <v>2.886579864025407E-13</v>
      </c>
      <c r="K66" s="247">
        <f>IFERROR(('Sim_MIP_Of_(IxI)'!K66/'MIP(IxI)_TFEVP'!K66-1)*100,0)</f>
        <v>4.6629367034256575E-13</v>
      </c>
      <c r="L66" s="247">
        <f>IFERROR(('Sim_MIP_Of_(IxI)'!L66/'MIP(IxI)_TFEVP'!L66-1)*100,0)</f>
        <v>4.2188474935755949E-13</v>
      </c>
      <c r="M66" s="247">
        <f>IFERROR(('Sim_MIP_Of_(IxI)'!M66/'MIP(IxI)_TFEVP'!M66-1)*100,0)</f>
        <v>1.3322676295501878E-13</v>
      </c>
      <c r="N66" s="247">
        <f>IFERROR(('Sim_MIP_Of_(IxI)'!N66/'MIP(IxI)_TFEVP'!N66-1)*100,0)</f>
        <v>6.6613381477509392E-14</v>
      </c>
      <c r="O66" s="247">
        <f>IFERROR(('Sim_MIP_Of_(IxI)'!O66/'MIP(IxI)_TFEVP'!O66-1)*100,0)</f>
        <v>4.2188474935755949E-13</v>
      </c>
      <c r="P66" s="247">
        <f>IFERROR(('Sim_MIP_Of_(IxI)'!P66/'MIP(IxI)_TFEVP'!P66-1)*100,0)</f>
        <v>8.8817841970012523E-14</v>
      </c>
      <c r="Q66" s="247">
        <f>IFERROR(('Sim_MIP_Of_(IxI)'!Q66/'MIP(IxI)_TFEVP'!Q66-1)*100,0)</f>
        <v>2.4424906541753444E-13</v>
      </c>
      <c r="R66" s="247">
        <f>IFERROR(('Sim_MIP_Of_(IxI)'!R66/'MIP(IxI)_TFEVP'!R66-1)*100,0)</f>
        <v>-3.9968028886505635E-13</v>
      </c>
      <c r="S66" s="247">
        <f>IFERROR(('Sim_MIP_Of_(IxI)'!S66/'MIP(IxI)_TFEVP'!S66-1)*100,0)</f>
        <v>2.6645352591003757E-13</v>
      </c>
      <c r="T66" s="247">
        <f>IFERROR(('Sim_MIP_Of_(IxI)'!T66/'MIP(IxI)_TFEVP'!T66-1)*100,0)</f>
        <v>1.3322676295501878E-13</v>
      </c>
      <c r="U66" s="247">
        <f>IFERROR(('Sim_MIP_Of_(IxI)'!U66/'MIP(IxI)_TFEVP'!U66-1)*100,0)</f>
        <v>-4.8849813083506888E-13</v>
      </c>
      <c r="V66" s="247">
        <f>IFERROR(('Sim_MIP_Of_(IxI)'!V66/'MIP(IxI)_TFEVP'!V66-1)*100,0)</f>
        <v>-3.3306690738754696E-14</v>
      </c>
      <c r="W66" s="247">
        <f>IFERROR(('Sim_MIP_Of_(IxI)'!W66/'MIP(IxI)_TFEVP'!W66-1)*100,0)</f>
        <v>1.7763568394002505E-13</v>
      </c>
      <c r="X66" s="247">
        <f>IFERROR(('Sim_MIP_Of_(IxI)'!X66/'MIP(IxI)_TFEVP'!X66-1)*100,0)</f>
        <v>8.8817841970012523E-14</v>
      </c>
      <c r="Y66" s="247">
        <f>IFERROR(('Sim_MIP_Of_(IxI)'!Y66/'MIP(IxI)_TFEVP'!Y66-1)*100,0)</f>
        <v>-2.1094237467877974E-13</v>
      </c>
      <c r="Z66" s="247">
        <f>IFERROR(('Sim_MIP_Of_(IxI)'!Z66/'MIP(IxI)_TFEVP'!Z66-1)*100,0)</f>
        <v>-6.6613381477509392E-14</v>
      </c>
      <c r="AA66" s="247">
        <f>IFERROR(('Sim_MIP_Of_(IxI)'!AA66/'MIP(IxI)_TFEVP'!AA66-1)*100,0)</f>
        <v>2.2204460492503131E-14</v>
      </c>
      <c r="AB66" s="247">
        <f>IFERROR(('Sim_MIP_Of_(IxI)'!AB66/'MIP(IxI)_TFEVP'!AB66-1)*100,0)</f>
        <v>5.5511151231257827E-13</v>
      </c>
      <c r="AC66" s="247">
        <f>IFERROR(('Sim_MIP_Of_(IxI)'!AC66/'MIP(IxI)_TFEVP'!AC66-1)*100,0)</f>
        <v>5.5511151231257827E-13</v>
      </c>
      <c r="AD66" s="247">
        <f>IFERROR(('Sim_MIP_Of_(IxI)'!AD66/'MIP(IxI)_TFEVP'!AD66-1)*100,0)</f>
        <v>-9.9920072216264089E-14</v>
      </c>
      <c r="AE66" s="247">
        <f>IFERROR(('Sim_MIP_Of_(IxI)'!AE66/'MIP(IxI)_TFEVP'!AE66-1)*100,0)</f>
        <v>9.1038288019262836E-13</v>
      </c>
      <c r="AF66" s="247">
        <f>IFERROR(('Sim_MIP_Of_(IxI)'!AF66/'MIP(IxI)_TFEVP'!AF66-1)*100,0)</f>
        <v>1.9984014443252818E-13</v>
      </c>
      <c r="AG66" s="247">
        <f>IFERROR(('Sim_MIP_Of_(IxI)'!AG66/'MIP(IxI)_TFEVP'!AG66-1)*100,0)</f>
        <v>6.6613381477509392E-14</v>
      </c>
      <c r="AH66" s="247">
        <f>IFERROR(('Sim_MIP_Of_(IxI)'!AH66/'MIP(IxI)_TFEVP'!AH66-1)*100,0)</f>
        <v>6.6613381477509392E-14</v>
      </c>
      <c r="AI66" s="247">
        <f>IFERROR(('Sim_MIP_Of_(IxI)'!AI66/'MIP(IxI)_TFEVP'!AI66-1)*100,0)</f>
        <v>5.773159728050814E-13</v>
      </c>
      <c r="AJ66" s="247">
        <f>IFERROR(('Sim_MIP_Of_(IxI)'!AJ66/'MIP(IxI)_TFEVP'!AJ66-1)*100,0)</f>
        <v>0</v>
      </c>
      <c r="AK66" s="247">
        <f>IFERROR(('Sim_MIP_Of_(IxI)'!AK66/'MIP(IxI)_TFEVP'!AK66-1)*100,0)</f>
        <v>3.1086244689504383E-13</v>
      </c>
      <c r="AL66" s="247">
        <f>IFERROR(('Sim_MIP_Of_(IxI)'!AL66/'MIP(IxI)_TFEVP'!AL66-1)*100,0)</f>
        <v>2.6645352591003757E-13</v>
      </c>
      <c r="AM66" s="247">
        <f>IFERROR(('Sim_MIP_Of_(IxI)'!AM66/'MIP(IxI)_TFEVP'!AM66-1)*100,0)</f>
        <v>1.3322676295501878E-13</v>
      </c>
      <c r="AN66" s="247">
        <f>IFERROR(('Sim_MIP_Of_(IxI)'!AN66/'MIP(IxI)_TFEVP'!AN66-1)*100,0)</f>
        <v>-1.2212453270876722E-13</v>
      </c>
      <c r="AO66" s="247">
        <f>IFERROR(('Sim_MIP_Of_(IxI)'!AO66/'MIP(IxI)_TFEVP'!AO66-1)*100,0)</f>
        <v>4.4408920985006262E-14</v>
      </c>
      <c r="AP66" s="247">
        <f>IFERROR(('Sim_MIP_Of_(IxI)'!AP66/'MIP(IxI)_TFEVP'!AP66-1)*100,0)</f>
        <v>1.7763568394002505E-13</v>
      </c>
      <c r="AQ66" s="247">
        <f>IFERROR(('Sim_MIP_Of_(IxI)'!AQ66/'MIP(IxI)_TFEVP'!AQ66-1)*100,0)</f>
        <v>1.1102230246251565E-13</v>
      </c>
      <c r="AR66" s="247">
        <f>IFERROR(('Sim_MIP_Of_(IxI)'!AR66/'MIP(IxI)_TFEVP'!AR66-1)*100,0)</f>
        <v>-1.1102230246251565E-13</v>
      </c>
      <c r="AS66" s="247">
        <f>IFERROR(('Sim_MIP_Of_(IxI)'!AS66/'MIP(IxI)_TFEVP'!AS66-1)*100,0)</f>
        <v>5.5511151231257827E-13</v>
      </c>
      <c r="AT66" s="247">
        <f>IFERROR(('Sim_MIP_Of_(IxI)'!AT66/'MIP(IxI)_TFEVP'!AT66-1)*100,0)</f>
        <v>1.5543122344752192E-13</v>
      </c>
      <c r="AU66" s="247">
        <f>IFERROR(('Sim_MIP_Of_(IxI)'!AU66/'MIP(IxI)_TFEVP'!AU66-1)*100,0)</f>
        <v>-1.1102230246251565E-14</v>
      </c>
      <c r="AV66" s="247">
        <f>IFERROR(('Sim_MIP_Of_(IxI)'!AV66/'MIP(IxI)_TFEVP'!AV66-1)*100,0)</f>
        <v>-2.2204460492503131E-14</v>
      </c>
      <c r="AW66" s="247">
        <f>IFERROR(('Sim_MIP_Of_(IxI)'!AW66/'MIP(IxI)_TFEVP'!AW66-1)*100,0)</f>
        <v>1.3322676295501878E-13</v>
      </c>
      <c r="AX66" s="247">
        <f>IFERROR(('Sim_MIP_Of_(IxI)'!AX66/'MIP(IxI)_TFEVP'!AX66-1)*100,0)</f>
        <v>-7.7715611723760958E-14</v>
      </c>
      <c r="AY66" s="247">
        <f>IFERROR(('Sim_MIP_Of_(IxI)'!AY66/'MIP(IxI)_TFEVP'!AY66-1)*100,0)</f>
        <v>2.4424906541753444E-13</v>
      </c>
      <c r="AZ66" s="247">
        <f>IFERROR(('Sim_MIP_Of_(IxI)'!AZ66/'MIP(IxI)_TFEVP'!AZ66-1)*100,0)</f>
        <v>-1.1102230246251565E-13</v>
      </c>
      <c r="BA66" s="247">
        <f>IFERROR(('Sim_MIP_Of_(IxI)'!BA66/'MIP(IxI)_TFEVP'!BA66-1)*100,0)</f>
        <v>1.9984014443252818E-13</v>
      </c>
      <c r="BB66" s="247">
        <f>IFERROR(('Sim_MIP_Of_(IxI)'!BB66/'MIP(IxI)_TFEVP'!BB66-1)*100,0)</f>
        <v>-3.3306690738754696E-13</v>
      </c>
      <c r="BC66" s="247">
        <f>IFERROR(('Sim_MIP_Of_(IxI)'!BC66/'MIP(IxI)_TFEVP'!BC66-1)*100,0)</f>
        <v>1.7763568394002505E-13</v>
      </c>
      <c r="BD66" s="247">
        <f>IFERROR(('Sim_MIP_Of_(IxI)'!BD66/'MIP(IxI)_TFEVP'!BD66-1)*100,0)</f>
        <v>-4.4408920985006262E-14</v>
      </c>
      <c r="BE66" s="247">
        <f>IFERROR(('Sim_MIP_Of_(IxI)'!BE66/'MIP(IxI)_TFEVP'!BE66-1)*100,0)</f>
        <v>-2.2204460492503131E-14</v>
      </c>
      <c r="BF66" s="247">
        <f>IFERROR(('Sim_MIP_Of_(IxI)'!BF66/'MIP(IxI)_TFEVP'!BF66-1)*100,0)</f>
        <v>1.1102230246251565E-13</v>
      </c>
      <c r="BG66" s="247">
        <f>IFERROR(('Sim_MIP_Of_(IxI)'!BG66/'MIP(IxI)_TFEVP'!BG66-1)*100,0)</f>
        <v>1.1102230246251565E-13</v>
      </c>
      <c r="BH66" s="247">
        <f>IFERROR(('Sim_MIP_Of_(IxI)'!BH66/'MIP(IxI)_TFEVP'!BH66-1)*100,0)</f>
        <v>1.1102230246251565E-13</v>
      </c>
      <c r="BI66" s="247">
        <f>IFERROR(('Sim_MIP_Of_(IxI)'!BI66/'MIP(IxI)_TFEVP'!BI66-1)*100,0)</f>
        <v>3.9968028886505635E-13</v>
      </c>
      <c r="BJ66" s="247">
        <f>IFERROR(('Sim_MIP_Of_(IxI)'!BJ66/'MIP(IxI)_TFEVP'!BJ66-1)*100,0)</f>
        <v>1.5543122344752192E-13</v>
      </c>
      <c r="BK66" s="247">
        <f>IFERROR(('Sim_MIP_Of_(IxI)'!BK66/'MIP(IxI)_TFEVP'!BK66-1)*100,0)</f>
        <v>6.6613381477509392E-14</v>
      </c>
      <c r="BL66" s="247">
        <f>IFERROR(('Sim_MIP_Of_(IxI)'!BL66/'MIP(IxI)_TFEVP'!BL66-1)*100,0)</f>
        <v>5.3290705182007514E-13</v>
      </c>
      <c r="BM66" s="247">
        <f>IFERROR(('Sim_MIP_Of_(IxI)'!BM66/'MIP(IxI)_TFEVP'!BM66-1)*100,0)</f>
        <v>6.6613381477509392E-14</v>
      </c>
      <c r="BN66" s="247">
        <f>IFERROR(('Sim_MIP_Of_(IxI)'!BN66/'MIP(IxI)_TFEVP'!BN66-1)*100,0)</f>
        <v>1.5543122344752192E-13</v>
      </c>
      <c r="BO66" s="247">
        <f>IFERROR(('Sim_MIP_Of_(IxI)'!BO66/'MIP(IxI)_TFEVP'!BO66-1)*100,0)</f>
        <v>7.1054273576010019E-13</v>
      </c>
      <c r="BP66" s="247">
        <f>IFERROR(('Sim_MIP_Of_(IxI)'!BP66/'MIP(IxI)_TFEVP'!BP66-1)*100,0)</f>
        <v>4.2188474935755949E-13</v>
      </c>
      <c r="BQ66" s="247">
        <f>IFERROR(('Sim_MIP_Of_(IxI)'!BQ66/'MIP(IxI)_TFEVP'!BQ66-1)*100,0)</f>
        <v>1.9984014443252818E-13</v>
      </c>
      <c r="BR66" s="247">
        <f>IFERROR(('Sim_MIP_Of_(IxI)'!BR66/'MIP(IxI)_TFEVP'!BR66-1)*100,0)</f>
        <v>1.5543122344752192E-13</v>
      </c>
      <c r="BS66" s="247">
        <f>IFERROR(('Sim_MIP_Of_(IxI)'!BS66/'MIP(IxI)_TFEVP'!BS66-1)*100,0)</f>
        <v>1.7763568394002505E-13</v>
      </c>
      <c r="BT66" s="247">
        <f>IFERROR(('Sim_MIP_Of_(IxI)'!BT66/'MIP(IxI)_TFEVP'!BT66-1)*100,0)</f>
        <v>-1.7763568394002505E-13</v>
      </c>
      <c r="BU66" s="247">
        <f>IFERROR(('Sim_MIP_Of_(IxI)'!BU66/'MIP(IxI)_TFEVP'!BU66-1)*100,0)</f>
        <v>6.6613381477509392E-14</v>
      </c>
      <c r="BV66" s="247">
        <f>IFERROR(('Sim_MIP_Of_(IxI)'!BV66/'MIP(IxI)_TFEVP'!BV66-1)*100,0)</f>
        <v>-3.7747582837255322E-13</v>
      </c>
      <c r="BW66" s="247">
        <f>IFERROR(('Sim_MIP_Of_(IxI)'!BW66/'MIP(IxI)_TFEVP'!BW66-1)*100,0)</f>
        <v>6.6613381477509392E-14</v>
      </c>
      <c r="BX66" s="247">
        <f>IFERROR(('Sim_MIP_Of_(IxI)'!BX66/'MIP(IxI)_TFEVP'!BX66-1)*100,0)</f>
        <v>2.4424906541753444E-13</v>
      </c>
      <c r="BY66" s="247">
        <f>IFERROR(('Sim_MIP_Of_(IxI)'!BY66/'MIP(IxI)_TFEVP'!BY66-1)*100,0)</f>
        <v>-5.5511151231257827E-14</v>
      </c>
      <c r="BZ66" s="247">
        <f>IFERROR(('Sim_MIP_Of_(IxI)'!BZ66/'MIP(IxI)_TFEVP'!BZ66-1)*100,0)</f>
        <v>1.1102230246251565E-13</v>
      </c>
      <c r="CA66" s="265">
        <f>IFERROR(('Sim_MIP_Of_(IxI)'!CA66/'MIP(IxI)_TFEVP'!CA66-1)*100,0)</f>
        <v>0</v>
      </c>
      <c r="CB66" s="256">
        <f>IFERROR(('Sim_MIP_Of_(IxI)'!CB66/'MIP(IxI)_TFEVP'!CB66-1)*100,0)</f>
        <v>1.5543122344752192E-13</v>
      </c>
      <c r="CC66" s="246">
        <f>IFERROR(('Sim_MIP_Of_(IxI)'!CC66/'MIP(IxI)_TFEVP'!CC66-1)*100,0)</f>
        <v>6.4392935428259079E-13</v>
      </c>
      <c r="CD66" s="247">
        <f>IFERROR(('Sim_MIP_Of_(IxI)'!CD66/'MIP(IxI)_TFEVP'!CD66-1)*100,0)</f>
        <v>0</v>
      </c>
      <c r="CE66" s="247">
        <f>IFERROR(('Sim_MIP_Of_(IxI)'!CE66/'MIP(IxI)_TFEVP'!CE66-1)*100,0)</f>
        <v>0</v>
      </c>
      <c r="CF66" s="247">
        <f>IFERROR(('Sim_MIP_Of_(IxI)'!CF66/'MIP(IxI)_TFEVP'!CF66-1)*100,0)</f>
        <v>3.1086244689504383E-13</v>
      </c>
      <c r="CG66" s="247">
        <f>IFERROR(('Sim_MIP_Of_(IxI)'!CG66/'MIP(IxI)_TFEVP'!CG66-1)*100,0)</f>
        <v>8.8817841970012523E-14</v>
      </c>
      <c r="CH66" s="248">
        <f>IFERROR(('Sim_MIP_Of_(IxI)'!CH66/'MIP(IxI)_TFEVP'!CH66-1)*100,0)</f>
        <v>2.2204460492503131E-14</v>
      </c>
      <c r="CI66" s="279">
        <f>IFERROR(('Sim_MIP_Of_(IxI)'!CI66/'MIP(IxI)_TFEVP'!CI66-1)*100,0)</f>
        <v>1.5543122344752192E-13</v>
      </c>
    </row>
    <row r="67" spans="1:87" ht="19.5" x14ac:dyDescent="0.25">
      <c r="A67" s="30"/>
      <c r="B67" s="42" t="s">
        <v>58</v>
      </c>
      <c r="C67" s="43" t="s">
        <v>169</v>
      </c>
      <c r="D67" s="246">
        <f>IFERROR(('Sim_MIP_Of_(IxI)'!D67/'MIP(IxI)_TFEVP'!D67-1)*100,0)</f>
        <v>-3.8857805861880479E-13</v>
      </c>
      <c r="E67" s="247">
        <f>IFERROR(('Sim_MIP_Of_(IxI)'!E67/'MIP(IxI)_TFEVP'!E67-1)*100,0)</f>
        <v>-7.7715611723760958E-14</v>
      </c>
      <c r="F67" s="247">
        <f>IFERROR(('Sim_MIP_Of_(IxI)'!F67/'MIP(IxI)_TFEVP'!F67-1)*100,0)</f>
        <v>1.1102230246251565E-13</v>
      </c>
      <c r="G67" s="247">
        <f>IFERROR(('Sim_MIP_Of_(IxI)'!G67/'MIP(IxI)_TFEVP'!G67-1)*100,0)</f>
        <v>-1.6653345369377348E-13</v>
      </c>
      <c r="H67" s="247">
        <f>IFERROR(('Sim_MIP_Of_(IxI)'!H67/'MIP(IxI)_TFEVP'!H67-1)*100,0)</f>
        <v>-1.3322676295501878E-13</v>
      </c>
      <c r="I67" s="247">
        <f>IFERROR(('Sim_MIP_Of_(IxI)'!I67/'MIP(IxI)_TFEVP'!I67-1)*100,0)</f>
        <v>-4.2188474935755949E-13</v>
      </c>
      <c r="J67" s="247">
        <f>IFERROR(('Sim_MIP_Of_(IxI)'!J67/'MIP(IxI)_TFEVP'!J67-1)*100,0)</f>
        <v>-4.9960036108132044E-13</v>
      </c>
      <c r="K67" s="247">
        <f>IFERROR(('Sim_MIP_Of_(IxI)'!K67/'MIP(IxI)_TFEVP'!K67-1)*100,0)</f>
        <v>-2.4424906541753444E-13</v>
      </c>
      <c r="L67" s="247">
        <f>IFERROR(('Sim_MIP_Of_(IxI)'!L67/'MIP(IxI)_TFEVP'!L67-1)*100,0)</f>
        <v>-1.9984014443252818E-13</v>
      </c>
      <c r="M67" s="247">
        <f>IFERROR(('Sim_MIP_Of_(IxI)'!M67/'MIP(IxI)_TFEVP'!M67-1)*100,0)</f>
        <v>-1.5543122344752192E-13</v>
      </c>
      <c r="N67" s="247">
        <f>IFERROR(('Sim_MIP_Of_(IxI)'!N67/'MIP(IxI)_TFEVP'!N67-1)*100,0)</f>
        <v>6.6613381477509392E-14</v>
      </c>
      <c r="O67" s="247">
        <f>IFERROR(('Sim_MIP_Of_(IxI)'!O67/'MIP(IxI)_TFEVP'!O67-1)*100,0)</f>
        <v>-4.6629367034256575E-13</v>
      </c>
      <c r="P67" s="247">
        <f>IFERROR(('Sim_MIP_Of_(IxI)'!P67/'MIP(IxI)_TFEVP'!P67-1)*100,0)</f>
        <v>-3.9968028886505635E-13</v>
      </c>
      <c r="Q67" s="247">
        <f>IFERROR(('Sim_MIP_Of_(IxI)'!Q67/'MIP(IxI)_TFEVP'!Q67-1)*100,0)</f>
        <v>-7.7715611723760958E-14</v>
      </c>
      <c r="R67" s="247">
        <f>IFERROR(('Sim_MIP_Of_(IxI)'!R67/'MIP(IxI)_TFEVP'!R67-1)*100,0)</f>
        <v>-3.4416913763379853E-13</v>
      </c>
      <c r="S67" s="247">
        <f>IFERROR(('Sim_MIP_Of_(IxI)'!S67/'MIP(IxI)_TFEVP'!S67-1)*100,0)</f>
        <v>-3.1086244689504383E-13</v>
      </c>
      <c r="T67" s="247">
        <f>IFERROR(('Sim_MIP_Of_(IxI)'!T67/'MIP(IxI)_TFEVP'!T67-1)*100,0)</f>
        <v>-2.1094237467877974E-13</v>
      </c>
      <c r="U67" s="247">
        <f>IFERROR(('Sim_MIP_Of_(IxI)'!U67/'MIP(IxI)_TFEVP'!U67-1)*100,0)</f>
        <v>-1.4432899320127035E-13</v>
      </c>
      <c r="V67" s="247">
        <f>IFERROR(('Sim_MIP_Of_(IxI)'!V67/'MIP(IxI)_TFEVP'!V67-1)*100,0)</f>
        <v>-3.3306690738754696E-13</v>
      </c>
      <c r="W67" s="247">
        <f>IFERROR(('Sim_MIP_Of_(IxI)'!W67/'MIP(IxI)_TFEVP'!W67-1)*100,0)</f>
        <v>-1.6653345369377348E-13</v>
      </c>
      <c r="X67" s="247">
        <f>IFERROR(('Sim_MIP_Of_(IxI)'!X67/'MIP(IxI)_TFEVP'!X67-1)*100,0)</f>
        <v>-2.4424906541753444E-13</v>
      </c>
      <c r="Y67" s="247">
        <f>IFERROR(('Sim_MIP_Of_(IxI)'!Y67/'MIP(IxI)_TFEVP'!Y67-1)*100,0)</f>
        <v>-2.55351295663786E-13</v>
      </c>
      <c r="Z67" s="247">
        <f>IFERROR(('Sim_MIP_Of_(IxI)'!Z67/'MIP(IxI)_TFEVP'!Z67-1)*100,0)</f>
        <v>-1.3322676295501878E-13</v>
      </c>
      <c r="AA67" s="247">
        <f>IFERROR(('Sim_MIP_Of_(IxI)'!AA67/'MIP(IxI)_TFEVP'!AA67-1)*100,0)</f>
        <v>-1.7763568394002505E-13</v>
      </c>
      <c r="AB67" s="247">
        <f>IFERROR(('Sim_MIP_Of_(IxI)'!AB67/'MIP(IxI)_TFEVP'!AB67-1)*100,0)</f>
        <v>-2.4424906541753444E-13</v>
      </c>
      <c r="AC67" s="247">
        <f>IFERROR(('Sim_MIP_Of_(IxI)'!AC67/'MIP(IxI)_TFEVP'!AC67-1)*100,0)</f>
        <v>-1.3322676295501878E-13</v>
      </c>
      <c r="AD67" s="247">
        <f>IFERROR(('Sim_MIP_Of_(IxI)'!AD67/'MIP(IxI)_TFEVP'!AD67-1)*100,0)</f>
        <v>-2.6645352591003757E-13</v>
      </c>
      <c r="AE67" s="247">
        <f>IFERROR(('Sim_MIP_Of_(IxI)'!AE67/'MIP(IxI)_TFEVP'!AE67-1)*100,0)</f>
        <v>-3.5527136788005009E-13</v>
      </c>
      <c r="AF67" s="247">
        <f>IFERROR(('Sim_MIP_Of_(IxI)'!AF67/'MIP(IxI)_TFEVP'!AF67-1)*100,0)</f>
        <v>-3.219646771412954E-13</v>
      </c>
      <c r="AG67" s="247">
        <f>IFERROR(('Sim_MIP_Of_(IxI)'!AG67/'MIP(IxI)_TFEVP'!AG67-1)*100,0)</f>
        <v>1.1102230246251565E-13</v>
      </c>
      <c r="AH67" s="247">
        <f>IFERROR(('Sim_MIP_Of_(IxI)'!AH67/'MIP(IxI)_TFEVP'!AH67-1)*100,0)</f>
        <v>-1.5543122344752192E-13</v>
      </c>
      <c r="AI67" s="247">
        <f>IFERROR(('Sim_MIP_Of_(IxI)'!AI67/'MIP(IxI)_TFEVP'!AI67-1)*100,0)</f>
        <v>-1.2212453270876722E-13</v>
      </c>
      <c r="AJ67" s="247">
        <f>IFERROR(('Sim_MIP_Of_(IxI)'!AJ67/'MIP(IxI)_TFEVP'!AJ67-1)*100,0)</f>
        <v>0</v>
      </c>
      <c r="AK67" s="247">
        <f>IFERROR(('Sim_MIP_Of_(IxI)'!AK67/'MIP(IxI)_TFEVP'!AK67-1)*100,0)</f>
        <v>-2.886579864025407E-13</v>
      </c>
      <c r="AL67" s="247">
        <f>IFERROR(('Sim_MIP_Of_(IxI)'!AL67/'MIP(IxI)_TFEVP'!AL67-1)*100,0)</f>
        <v>-7.7715611723760958E-14</v>
      </c>
      <c r="AM67" s="247">
        <f>IFERROR(('Sim_MIP_Of_(IxI)'!AM67/'MIP(IxI)_TFEVP'!AM67-1)*100,0)</f>
        <v>-3.8857805861880479E-13</v>
      </c>
      <c r="AN67" s="247">
        <f>IFERROR(('Sim_MIP_Of_(IxI)'!AN67/'MIP(IxI)_TFEVP'!AN67-1)*100,0)</f>
        <v>-1.8873791418627661E-13</v>
      </c>
      <c r="AO67" s="247">
        <f>IFERROR(('Sim_MIP_Of_(IxI)'!AO67/'MIP(IxI)_TFEVP'!AO67-1)*100,0)</f>
        <v>-3.4416913763379853E-13</v>
      </c>
      <c r="AP67" s="247">
        <f>IFERROR(('Sim_MIP_Of_(IxI)'!AP67/'MIP(IxI)_TFEVP'!AP67-1)*100,0)</f>
        <v>-7.7715611723760958E-14</v>
      </c>
      <c r="AQ67" s="247">
        <f>IFERROR(('Sim_MIP_Of_(IxI)'!AQ67/'MIP(IxI)_TFEVP'!AQ67-1)*100,0)</f>
        <v>-2.3314683517128287E-13</v>
      </c>
      <c r="AR67" s="247">
        <f>IFERROR(('Sim_MIP_Of_(IxI)'!AR67/'MIP(IxI)_TFEVP'!AR67-1)*100,0)</f>
        <v>-2.3314683517128287E-13</v>
      </c>
      <c r="AS67" s="247">
        <f>IFERROR(('Sim_MIP_Of_(IxI)'!AS67/'MIP(IxI)_TFEVP'!AS67-1)*100,0)</f>
        <v>2.886579864025407E-13</v>
      </c>
      <c r="AT67" s="247">
        <f>IFERROR(('Sim_MIP_Of_(IxI)'!AT67/'MIP(IxI)_TFEVP'!AT67-1)*100,0)</f>
        <v>-2.3314683517128287E-13</v>
      </c>
      <c r="AU67" s="247">
        <f>IFERROR(('Sim_MIP_Of_(IxI)'!AU67/'MIP(IxI)_TFEVP'!AU67-1)*100,0)</f>
        <v>-3.8857805861880479E-13</v>
      </c>
      <c r="AV67" s="247">
        <f>IFERROR(('Sim_MIP_Of_(IxI)'!AV67/'MIP(IxI)_TFEVP'!AV67-1)*100,0)</f>
        <v>-4.7739590058881731E-13</v>
      </c>
      <c r="AW67" s="247">
        <f>IFERROR(('Sim_MIP_Of_(IxI)'!AW67/'MIP(IxI)_TFEVP'!AW67-1)*100,0)</f>
        <v>-1.5543122344752192E-13</v>
      </c>
      <c r="AX67" s="247">
        <f>IFERROR(('Sim_MIP_Of_(IxI)'!AX67/'MIP(IxI)_TFEVP'!AX67-1)*100,0)</f>
        <v>-2.55351295663786E-13</v>
      </c>
      <c r="AY67" s="247">
        <f>IFERROR(('Sim_MIP_Of_(IxI)'!AY67/'MIP(IxI)_TFEVP'!AY67-1)*100,0)</f>
        <v>-1.5543122344752192E-13</v>
      </c>
      <c r="AZ67" s="247">
        <f>IFERROR(('Sim_MIP_Of_(IxI)'!AZ67/'MIP(IxI)_TFEVP'!AZ67-1)*100,0)</f>
        <v>-1.6653345369377348E-13</v>
      </c>
      <c r="BA67" s="247">
        <f>IFERROR(('Sim_MIP_Of_(IxI)'!BA67/'MIP(IxI)_TFEVP'!BA67-1)*100,0)</f>
        <v>-3.6637359812630166E-13</v>
      </c>
      <c r="BB67" s="247">
        <f>IFERROR(('Sim_MIP_Of_(IxI)'!BB67/'MIP(IxI)_TFEVP'!BB67-1)*100,0)</f>
        <v>-1.6653345369377348E-13</v>
      </c>
      <c r="BC67" s="247">
        <f>IFERROR(('Sim_MIP_Of_(IxI)'!BC67/'MIP(IxI)_TFEVP'!BC67-1)*100,0)</f>
        <v>-4.5519144009631418E-13</v>
      </c>
      <c r="BD67" s="247">
        <f>IFERROR(('Sim_MIP_Of_(IxI)'!BD67/'MIP(IxI)_TFEVP'!BD67-1)*100,0)</f>
        <v>-2.1094237467877974E-13</v>
      </c>
      <c r="BE67" s="247">
        <f>IFERROR(('Sim_MIP_Of_(IxI)'!BE67/'MIP(IxI)_TFEVP'!BE67-1)*100,0)</f>
        <v>-3.4416913763379853E-13</v>
      </c>
      <c r="BF67" s="247">
        <f>IFERROR(('Sim_MIP_Of_(IxI)'!BF67/'MIP(IxI)_TFEVP'!BF67-1)*100,0)</f>
        <v>-6.6613381477509392E-14</v>
      </c>
      <c r="BG67" s="247">
        <f>IFERROR(('Sim_MIP_Of_(IxI)'!BG67/'MIP(IxI)_TFEVP'!BG67-1)*100,0)</f>
        <v>-2.1094237467877974E-13</v>
      </c>
      <c r="BH67" s="247">
        <f>IFERROR(('Sim_MIP_Of_(IxI)'!BH67/'MIP(IxI)_TFEVP'!BH67-1)*100,0)</f>
        <v>-8.8817841970012523E-14</v>
      </c>
      <c r="BI67" s="247">
        <f>IFERROR(('Sim_MIP_Of_(IxI)'!BI67/'MIP(IxI)_TFEVP'!BI67-1)*100,0)</f>
        <v>-3.4416913763379853E-13</v>
      </c>
      <c r="BJ67" s="247">
        <f>IFERROR(('Sim_MIP_Of_(IxI)'!BJ67/'MIP(IxI)_TFEVP'!BJ67-1)*100,0)</f>
        <v>-3.3306690738754696E-13</v>
      </c>
      <c r="BK67" s="247">
        <f>IFERROR(('Sim_MIP_Of_(IxI)'!BK67/'MIP(IxI)_TFEVP'!BK67-1)*100,0)</f>
        <v>-1.9984014443252818E-13</v>
      </c>
      <c r="BL67" s="247">
        <f>IFERROR(('Sim_MIP_Of_(IxI)'!BL67/'MIP(IxI)_TFEVP'!BL67-1)*100,0)</f>
        <v>-2.7755575615628914E-13</v>
      </c>
      <c r="BM67" s="247">
        <f>IFERROR(('Sim_MIP_Of_(IxI)'!BM67/'MIP(IxI)_TFEVP'!BM67-1)*100,0)</f>
        <v>-6.6613381477509392E-14</v>
      </c>
      <c r="BN67" s="247">
        <f>IFERROR(('Sim_MIP_Of_(IxI)'!BN67/'MIP(IxI)_TFEVP'!BN67-1)*100,0)</f>
        <v>-2.9976021664879227E-13</v>
      </c>
      <c r="BO67" s="247">
        <f>IFERROR(('Sim_MIP_Of_(IxI)'!BO67/'MIP(IxI)_TFEVP'!BO67-1)*100,0)</f>
        <v>-2.3314683517128287E-13</v>
      </c>
      <c r="BP67" s="247">
        <f>IFERROR(('Sim_MIP_Of_(IxI)'!BP67/'MIP(IxI)_TFEVP'!BP67-1)*100,0)</f>
        <v>-1.5543122344752192E-13</v>
      </c>
      <c r="BQ67" s="247">
        <f>IFERROR(('Sim_MIP_Of_(IxI)'!BQ67/'MIP(IxI)_TFEVP'!BQ67-1)*100,0)</f>
        <v>-1.7763568394002505E-13</v>
      </c>
      <c r="BR67" s="247">
        <f>IFERROR(('Sim_MIP_Of_(IxI)'!BR67/'MIP(IxI)_TFEVP'!BR67-1)*100,0)</f>
        <v>-1.9984014443252818E-13</v>
      </c>
      <c r="BS67" s="247">
        <f>IFERROR(('Sim_MIP_Of_(IxI)'!BS67/'MIP(IxI)_TFEVP'!BS67-1)*100,0)</f>
        <v>-3.8857805861880479E-13</v>
      </c>
      <c r="BT67" s="247">
        <f>IFERROR(('Sim_MIP_Of_(IxI)'!BT67/'MIP(IxI)_TFEVP'!BT67-1)*100,0)</f>
        <v>-7.9936057773011271E-13</v>
      </c>
      <c r="BU67" s="247">
        <f>IFERROR(('Sim_MIP_Of_(IxI)'!BU67/'MIP(IxI)_TFEVP'!BU67-1)*100,0)</f>
        <v>-8.4376949871511897E-13</v>
      </c>
      <c r="BV67" s="247">
        <f>IFERROR(('Sim_MIP_Of_(IxI)'!BV67/'MIP(IxI)_TFEVP'!BV67-1)*100,0)</f>
        <v>-2.7755575615628914E-13</v>
      </c>
      <c r="BW67" s="247">
        <f>IFERROR(('Sim_MIP_Of_(IxI)'!BW67/'MIP(IxI)_TFEVP'!BW67-1)*100,0)</f>
        <v>-4.9960036108132044E-13</v>
      </c>
      <c r="BX67" s="247">
        <f>IFERROR(('Sim_MIP_Of_(IxI)'!BX67/'MIP(IxI)_TFEVP'!BX67-1)*100,0)</f>
        <v>-2.9976021664879227E-13</v>
      </c>
      <c r="BY67" s="247">
        <f>IFERROR(('Sim_MIP_Of_(IxI)'!BY67/'MIP(IxI)_TFEVP'!BY67-1)*100,0)</f>
        <v>-3.1086244689504383E-13</v>
      </c>
      <c r="BZ67" s="247">
        <f>IFERROR(('Sim_MIP_Of_(IxI)'!BZ67/'MIP(IxI)_TFEVP'!BZ67-1)*100,0)</f>
        <v>-3.9968028886505635E-13</v>
      </c>
      <c r="CA67" s="265">
        <f>IFERROR(('Sim_MIP_Of_(IxI)'!CA67/'MIP(IxI)_TFEVP'!CA67-1)*100,0)</f>
        <v>0</v>
      </c>
      <c r="CB67" s="256">
        <f>IFERROR(('Sim_MIP_Of_(IxI)'!CB67/'MIP(IxI)_TFEVP'!CB67-1)*100,0)</f>
        <v>0</v>
      </c>
      <c r="CC67" s="246">
        <f>IFERROR(('Sim_MIP_Of_(IxI)'!CC67/'MIP(IxI)_TFEVP'!CC67-1)*100,0)</f>
        <v>-4.4408920985006262E-14</v>
      </c>
      <c r="CD67" s="247">
        <f>IFERROR(('Sim_MIP_Of_(IxI)'!CD67/'MIP(IxI)_TFEVP'!CD67-1)*100,0)</f>
        <v>0</v>
      </c>
      <c r="CE67" s="247">
        <f>IFERROR(('Sim_MIP_Of_(IxI)'!CE67/'MIP(IxI)_TFEVP'!CE67-1)*100,0)</f>
        <v>0</v>
      </c>
      <c r="CF67" s="247">
        <f>IFERROR(('Sim_MIP_Of_(IxI)'!CF67/'MIP(IxI)_TFEVP'!CF67-1)*100,0)</f>
        <v>-6.6613381477509392E-14</v>
      </c>
      <c r="CG67" s="247">
        <f>IFERROR(('Sim_MIP_Of_(IxI)'!CG67/'MIP(IxI)_TFEVP'!CG67-1)*100,0)</f>
        <v>0</v>
      </c>
      <c r="CH67" s="248">
        <f>IFERROR(('Sim_MIP_Of_(IxI)'!CH67/'MIP(IxI)_TFEVP'!CH67-1)*100,0)</f>
        <v>-1.3322676295501878E-13</v>
      </c>
      <c r="CI67" s="279">
        <f>IFERROR(('Sim_MIP_Of_(IxI)'!CI67/'MIP(IxI)_TFEVP'!CI67-1)*100,0)</f>
        <v>-2.6645352591003757E-13</v>
      </c>
    </row>
    <row r="68" spans="1:87" ht="19.5" x14ac:dyDescent="0.25">
      <c r="A68" s="30"/>
      <c r="B68" s="42" t="s">
        <v>59</v>
      </c>
      <c r="C68" s="43" t="s">
        <v>170</v>
      </c>
      <c r="D68" s="246">
        <f>IFERROR(('Sim_MIP_Of_(IxI)'!D68/'MIP(IxI)_TFEVP'!D68-1)*100,0)</f>
        <v>-3.219646771412954E-13</v>
      </c>
      <c r="E68" s="247">
        <f>IFERROR(('Sim_MIP_Of_(IxI)'!E68/'MIP(IxI)_TFEVP'!E68-1)*100,0)</f>
        <v>-2.886579864025407E-13</v>
      </c>
      <c r="F68" s="247">
        <f>IFERROR(('Sim_MIP_Of_(IxI)'!F68/'MIP(IxI)_TFEVP'!F68-1)*100,0)</f>
        <v>-3.219646771412954E-13</v>
      </c>
      <c r="G68" s="247">
        <f>IFERROR(('Sim_MIP_Of_(IxI)'!G68/'MIP(IxI)_TFEVP'!G68-1)*100,0)</f>
        <v>-2.9976021664879227E-13</v>
      </c>
      <c r="H68" s="247">
        <f>IFERROR(('Sim_MIP_Of_(IxI)'!H68/'MIP(IxI)_TFEVP'!H68-1)*100,0)</f>
        <v>-5.8841820305133297E-13</v>
      </c>
      <c r="I68" s="247">
        <f>IFERROR(('Sim_MIP_Of_(IxI)'!I68/'MIP(IxI)_TFEVP'!I68-1)*100,0)</f>
        <v>-3.3306690738754696E-13</v>
      </c>
      <c r="J68" s="247">
        <f>IFERROR(('Sim_MIP_Of_(IxI)'!J68/'MIP(IxI)_TFEVP'!J68-1)*100,0)</f>
        <v>-3.9968028886505635E-13</v>
      </c>
      <c r="K68" s="247">
        <f>IFERROR(('Sim_MIP_Of_(IxI)'!K68/'MIP(IxI)_TFEVP'!K68-1)*100,0)</f>
        <v>-4.3298697960381105E-13</v>
      </c>
      <c r="L68" s="247">
        <f>IFERROR(('Sim_MIP_Of_(IxI)'!L68/'MIP(IxI)_TFEVP'!L68-1)*100,0)</f>
        <v>-2.6645352591003757E-13</v>
      </c>
      <c r="M68" s="247">
        <f>IFERROR(('Sim_MIP_Of_(IxI)'!M68/'MIP(IxI)_TFEVP'!M68-1)*100,0)</f>
        <v>-4.3298697960381105E-13</v>
      </c>
      <c r="N68" s="247">
        <f>IFERROR(('Sim_MIP_Of_(IxI)'!N68/'MIP(IxI)_TFEVP'!N68-1)*100,0)</f>
        <v>-3.9968028886505635E-13</v>
      </c>
      <c r="O68" s="247">
        <f>IFERROR(('Sim_MIP_Of_(IxI)'!O68/'MIP(IxI)_TFEVP'!O68-1)*100,0)</f>
        <v>-4.7739590058881731E-13</v>
      </c>
      <c r="P68" s="247">
        <f>IFERROR(('Sim_MIP_Of_(IxI)'!P68/'MIP(IxI)_TFEVP'!P68-1)*100,0)</f>
        <v>-8.1046280797636427E-13</v>
      </c>
      <c r="Q68" s="247">
        <f>IFERROR(('Sim_MIP_Of_(IxI)'!Q68/'MIP(IxI)_TFEVP'!Q68-1)*100,0)</f>
        <v>-3.5527136788005009E-13</v>
      </c>
      <c r="R68" s="247">
        <f>IFERROR(('Sim_MIP_Of_(IxI)'!R68/'MIP(IxI)_TFEVP'!R68-1)*100,0)</f>
        <v>-3.7747582837255322E-13</v>
      </c>
      <c r="S68" s="247">
        <f>IFERROR(('Sim_MIP_Of_(IxI)'!S68/'MIP(IxI)_TFEVP'!S68-1)*100,0)</f>
        <v>-6.5503158452884236E-13</v>
      </c>
      <c r="T68" s="247">
        <f>IFERROR(('Sim_MIP_Of_(IxI)'!T68/'MIP(IxI)_TFEVP'!T68-1)*100,0)</f>
        <v>-5.5511151231257827E-13</v>
      </c>
      <c r="U68" s="247">
        <f>IFERROR(('Sim_MIP_Of_(IxI)'!U68/'MIP(IxI)_TFEVP'!U68-1)*100,0)</f>
        <v>-4.6629367034256575E-13</v>
      </c>
      <c r="V68" s="247">
        <f>IFERROR(('Sim_MIP_Of_(IxI)'!V68/'MIP(IxI)_TFEVP'!V68-1)*100,0)</f>
        <v>-3.219646771412954E-13</v>
      </c>
      <c r="W68" s="247">
        <f>IFERROR(('Sim_MIP_Of_(IxI)'!W68/'MIP(IxI)_TFEVP'!W68-1)*100,0)</f>
        <v>-3.9968028886505635E-13</v>
      </c>
      <c r="X68" s="247">
        <f>IFERROR(('Sim_MIP_Of_(IxI)'!X68/'MIP(IxI)_TFEVP'!X68-1)*100,0)</f>
        <v>-4.4408920985006262E-13</v>
      </c>
      <c r="Y68" s="247">
        <f>IFERROR(('Sim_MIP_Of_(IxI)'!Y68/'MIP(IxI)_TFEVP'!Y68-1)*100,0)</f>
        <v>-3.4416913763379853E-13</v>
      </c>
      <c r="Z68" s="247">
        <f>IFERROR(('Sim_MIP_Of_(IxI)'!Z68/'MIP(IxI)_TFEVP'!Z68-1)*100,0)</f>
        <v>-1.1102230246251565E-13</v>
      </c>
      <c r="AA68" s="247">
        <f>IFERROR(('Sim_MIP_Of_(IxI)'!AA68/'MIP(IxI)_TFEVP'!AA68-1)*100,0)</f>
        <v>-4.8849813083506888E-13</v>
      </c>
      <c r="AB68" s="247">
        <f>IFERROR(('Sim_MIP_Of_(IxI)'!AB68/'MIP(IxI)_TFEVP'!AB68-1)*100,0)</f>
        <v>-8.1046280797636427E-13</v>
      </c>
      <c r="AC68" s="247">
        <f>IFERROR(('Sim_MIP_Of_(IxI)'!AC68/'MIP(IxI)_TFEVP'!AC68-1)*100,0)</f>
        <v>-4.8849813083506888E-13</v>
      </c>
      <c r="AD68" s="247">
        <f>IFERROR(('Sim_MIP_Of_(IxI)'!AD68/'MIP(IxI)_TFEVP'!AD68-1)*100,0)</f>
        <v>-2.6645352591003757E-13</v>
      </c>
      <c r="AE68" s="247">
        <f>IFERROR(('Sim_MIP_Of_(IxI)'!AE68/'MIP(IxI)_TFEVP'!AE68-1)*100,0)</f>
        <v>-4.4408920985006262E-13</v>
      </c>
      <c r="AF68" s="247">
        <f>IFERROR(('Sim_MIP_Of_(IxI)'!AF68/'MIP(IxI)_TFEVP'!AF68-1)*100,0)</f>
        <v>-4.1078251911130792E-13</v>
      </c>
      <c r="AG68" s="247">
        <f>IFERROR(('Sim_MIP_Of_(IxI)'!AG68/'MIP(IxI)_TFEVP'!AG68-1)*100,0)</f>
        <v>-3.4416913763379853E-13</v>
      </c>
      <c r="AH68" s="247">
        <f>IFERROR(('Sim_MIP_Of_(IxI)'!AH68/'MIP(IxI)_TFEVP'!AH68-1)*100,0)</f>
        <v>-3.8857805861880479E-13</v>
      </c>
      <c r="AI68" s="247">
        <f>IFERROR(('Sim_MIP_Of_(IxI)'!AI68/'MIP(IxI)_TFEVP'!AI68-1)*100,0)</f>
        <v>-6.2172489379008766E-13</v>
      </c>
      <c r="AJ68" s="247">
        <f>IFERROR(('Sim_MIP_Of_(IxI)'!AJ68/'MIP(IxI)_TFEVP'!AJ68-1)*100,0)</f>
        <v>0</v>
      </c>
      <c r="AK68" s="247">
        <f>IFERROR(('Sim_MIP_Of_(IxI)'!AK68/'MIP(IxI)_TFEVP'!AK68-1)*100,0)</f>
        <v>-5.773159728050814E-13</v>
      </c>
      <c r="AL68" s="247">
        <f>IFERROR(('Sim_MIP_Of_(IxI)'!AL68/'MIP(IxI)_TFEVP'!AL68-1)*100,0)</f>
        <v>-2.7755575615628914E-13</v>
      </c>
      <c r="AM68" s="247">
        <f>IFERROR(('Sim_MIP_Of_(IxI)'!AM68/'MIP(IxI)_TFEVP'!AM68-1)*100,0)</f>
        <v>-2.2204460492503131E-13</v>
      </c>
      <c r="AN68" s="247">
        <f>IFERROR(('Sim_MIP_Of_(IxI)'!AN68/'MIP(IxI)_TFEVP'!AN68-1)*100,0)</f>
        <v>-3.7747582837255322E-13</v>
      </c>
      <c r="AO68" s="247">
        <f>IFERROR(('Sim_MIP_Of_(IxI)'!AO68/'MIP(IxI)_TFEVP'!AO68-1)*100,0)</f>
        <v>-5.773159728050814E-13</v>
      </c>
      <c r="AP68" s="247">
        <f>IFERROR(('Sim_MIP_Of_(IxI)'!AP68/'MIP(IxI)_TFEVP'!AP68-1)*100,0)</f>
        <v>-8.5487172896137054E-13</v>
      </c>
      <c r="AQ68" s="247">
        <f>IFERROR(('Sim_MIP_Of_(IxI)'!AQ68/'MIP(IxI)_TFEVP'!AQ68-1)*100,0)</f>
        <v>-9.8809849191638932E-13</v>
      </c>
      <c r="AR68" s="247">
        <f>IFERROR(('Sim_MIP_Of_(IxI)'!AR68/'MIP(IxI)_TFEVP'!AR68-1)*100,0)</f>
        <v>-4.8849813083506888E-13</v>
      </c>
      <c r="AS68" s="247">
        <f>IFERROR(('Sim_MIP_Of_(IxI)'!AS68/'MIP(IxI)_TFEVP'!AS68-1)*100,0)</f>
        <v>-3.8857805861880479E-13</v>
      </c>
      <c r="AT68" s="247">
        <f>IFERROR(('Sim_MIP_Of_(IxI)'!AT68/'MIP(IxI)_TFEVP'!AT68-1)*100,0)</f>
        <v>-5.3290705182007514E-13</v>
      </c>
      <c r="AU68" s="247">
        <f>IFERROR(('Sim_MIP_Of_(IxI)'!AU68/'MIP(IxI)_TFEVP'!AU68-1)*100,0)</f>
        <v>-6.6613381477509392E-14</v>
      </c>
      <c r="AV68" s="247">
        <f>IFERROR(('Sim_MIP_Of_(IxI)'!AV68/'MIP(IxI)_TFEVP'!AV68-1)*100,0)</f>
        <v>-3.9968028886505635E-13</v>
      </c>
      <c r="AW68" s="247">
        <f>IFERROR(('Sim_MIP_Of_(IxI)'!AW68/'MIP(IxI)_TFEVP'!AW68-1)*100,0)</f>
        <v>-3.4416913763379853E-13</v>
      </c>
      <c r="AX68" s="247">
        <f>IFERROR(('Sim_MIP_Of_(IxI)'!AX68/'MIP(IxI)_TFEVP'!AX68-1)*100,0)</f>
        <v>-6.6613381477509392E-13</v>
      </c>
      <c r="AY68" s="247">
        <f>IFERROR(('Sim_MIP_Of_(IxI)'!AY68/'MIP(IxI)_TFEVP'!AY68-1)*100,0)</f>
        <v>-3.8857805861880479E-13</v>
      </c>
      <c r="AZ68" s="247">
        <f>IFERROR(('Sim_MIP_Of_(IxI)'!AZ68/'MIP(IxI)_TFEVP'!AZ68-1)*100,0)</f>
        <v>-1.7763568394002505E-13</v>
      </c>
      <c r="BA68" s="247">
        <f>IFERROR(('Sim_MIP_Of_(IxI)'!BA68/'MIP(IxI)_TFEVP'!BA68-1)*100,0)</f>
        <v>-3.5527136788005009E-13</v>
      </c>
      <c r="BB68" s="247">
        <f>IFERROR(('Sim_MIP_Of_(IxI)'!BB68/'MIP(IxI)_TFEVP'!BB68-1)*100,0)</f>
        <v>-4.2188474935755949E-13</v>
      </c>
      <c r="BC68" s="247">
        <f>IFERROR(('Sim_MIP_Of_(IxI)'!BC68/'MIP(IxI)_TFEVP'!BC68-1)*100,0)</f>
        <v>-3.9968028886505635E-13</v>
      </c>
      <c r="BD68" s="247">
        <f>IFERROR(('Sim_MIP_Of_(IxI)'!BD68/'MIP(IxI)_TFEVP'!BD68-1)*100,0)</f>
        <v>-4.8849813083506888E-13</v>
      </c>
      <c r="BE68" s="247">
        <f>IFERROR(('Sim_MIP_Of_(IxI)'!BE68/'MIP(IxI)_TFEVP'!BE68-1)*100,0)</f>
        <v>-1.8873791418627661E-13</v>
      </c>
      <c r="BF68" s="247">
        <f>IFERROR(('Sim_MIP_Of_(IxI)'!BF68/'MIP(IxI)_TFEVP'!BF68-1)*100,0)</f>
        <v>-1.7763568394002505E-13</v>
      </c>
      <c r="BG68" s="247">
        <f>IFERROR(('Sim_MIP_Of_(IxI)'!BG68/'MIP(IxI)_TFEVP'!BG68-1)*100,0)</f>
        <v>-3.6637359812630166E-13</v>
      </c>
      <c r="BH68" s="247">
        <f>IFERROR(('Sim_MIP_Of_(IxI)'!BH68/'MIP(IxI)_TFEVP'!BH68-1)*100,0)</f>
        <v>-4.2188474935755949E-13</v>
      </c>
      <c r="BI68" s="247">
        <f>IFERROR(('Sim_MIP_Of_(IxI)'!BI68/'MIP(IxI)_TFEVP'!BI68-1)*100,0)</f>
        <v>2.2204460492503131E-14</v>
      </c>
      <c r="BJ68" s="247">
        <f>IFERROR(('Sim_MIP_Of_(IxI)'!BJ68/'MIP(IxI)_TFEVP'!BJ68-1)*100,0)</f>
        <v>-1.2212453270876722E-13</v>
      </c>
      <c r="BK68" s="247">
        <f>IFERROR(('Sim_MIP_Of_(IxI)'!BK68/'MIP(IxI)_TFEVP'!BK68-1)*100,0)</f>
        <v>-3.4416913763379853E-13</v>
      </c>
      <c r="BL68" s="247">
        <f>IFERROR(('Sim_MIP_Of_(IxI)'!BL68/'MIP(IxI)_TFEVP'!BL68-1)*100,0)</f>
        <v>-3.1086244689504383E-13</v>
      </c>
      <c r="BM68" s="247">
        <f>IFERROR(('Sim_MIP_Of_(IxI)'!BM68/'MIP(IxI)_TFEVP'!BM68-1)*100,0)</f>
        <v>-1.7763568394002505E-13</v>
      </c>
      <c r="BN68" s="247">
        <f>IFERROR(('Sim_MIP_Of_(IxI)'!BN68/'MIP(IxI)_TFEVP'!BN68-1)*100,0)</f>
        <v>-4.4408920985006262E-13</v>
      </c>
      <c r="BO68" s="247">
        <f>IFERROR(('Sim_MIP_Of_(IxI)'!BO68/'MIP(IxI)_TFEVP'!BO68-1)*100,0)</f>
        <v>-3.3306690738754696E-13</v>
      </c>
      <c r="BP68" s="247">
        <f>IFERROR(('Sim_MIP_Of_(IxI)'!BP68/'MIP(IxI)_TFEVP'!BP68-1)*100,0)</f>
        <v>-4.4408920985006262E-13</v>
      </c>
      <c r="BQ68" s="247">
        <f>IFERROR(('Sim_MIP_Of_(IxI)'!BQ68/'MIP(IxI)_TFEVP'!BQ68-1)*100,0)</f>
        <v>-2.9976021664879227E-13</v>
      </c>
      <c r="BR68" s="247">
        <f>IFERROR(('Sim_MIP_Of_(IxI)'!BR68/'MIP(IxI)_TFEVP'!BR68-1)*100,0)</f>
        <v>-3.5527136788005009E-13</v>
      </c>
      <c r="BS68" s="247">
        <f>IFERROR(('Sim_MIP_Of_(IxI)'!BS68/'MIP(IxI)_TFEVP'!BS68-1)*100,0)</f>
        <v>-3.7747582837255322E-13</v>
      </c>
      <c r="BT68" s="247">
        <f>IFERROR(('Sim_MIP_Of_(IxI)'!BT68/'MIP(IxI)_TFEVP'!BT68-1)*100,0)</f>
        <v>-3.9968028886505635E-13</v>
      </c>
      <c r="BU68" s="247">
        <f>IFERROR(('Sim_MIP_Of_(IxI)'!BU68/'MIP(IxI)_TFEVP'!BU68-1)*100,0)</f>
        <v>-4.2188474935755949E-13</v>
      </c>
      <c r="BV68" s="247">
        <f>IFERROR(('Sim_MIP_Of_(IxI)'!BV68/'MIP(IxI)_TFEVP'!BV68-1)*100,0)</f>
        <v>-3.4416913763379853E-13</v>
      </c>
      <c r="BW68" s="247">
        <f>IFERROR(('Sim_MIP_Of_(IxI)'!BW68/'MIP(IxI)_TFEVP'!BW68-1)*100,0)</f>
        <v>-4.7739590058881731E-13</v>
      </c>
      <c r="BX68" s="247">
        <f>IFERROR(('Sim_MIP_Of_(IxI)'!BX68/'MIP(IxI)_TFEVP'!BX68-1)*100,0)</f>
        <v>-2.9976021664879227E-13</v>
      </c>
      <c r="BY68" s="247">
        <f>IFERROR(('Sim_MIP_Of_(IxI)'!BY68/'MIP(IxI)_TFEVP'!BY68-1)*100,0)</f>
        <v>-4.5519144009631418E-13</v>
      </c>
      <c r="BZ68" s="247">
        <f>IFERROR(('Sim_MIP_Of_(IxI)'!BZ68/'MIP(IxI)_TFEVP'!BZ68-1)*100,0)</f>
        <v>-4.1078251911130792E-13</v>
      </c>
      <c r="CA68" s="265">
        <f>IFERROR(('Sim_MIP_Of_(IxI)'!CA68/'MIP(IxI)_TFEVP'!CA68-1)*100,0)</f>
        <v>0</v>
      </c>
      <c r="CB68" s="256">
        <f>IFERROR(('Sim_MIP_Of_(IxI)'!CB68/'MIP(IxI)_TFEVP'!CB68-1)*100,0)</f>
        <v>-3.7747582837255322E-13</v>
      </c>
      <c r="CC68" s="246">
        <f>IFERROR(('Sim_MIP_Of_(IxI)'!CC68/'MIP(IxI)_TFEVP'!CC68-1)*100,0)</f>
        <v>-2.9976021664879227E-13</v>
      </c>
      <c r="CD68" s="247">
        <f>IFERROR(('Sim_MIP_Of_(IxI)'!CD68/'MIP(IxI)_TFEVP'!CD68-1)*100,0)</f>
        <v>0</v>
      </c>
      <c r="CE68" s="247">
        <f>IFERROR(('Sim_MIP_Of_(IxI)'!CE68/'MIP(IxI)_TFEVP'!CE68-1)*100,0)</f>
        <v>0</v>
      </c>
      <c r="CF68" s="247">
        <f>IFERROR(('Sim_MIP_Of_(IxI)'!CF68/'MIP(IxI)_TFEVP'!CF68-1)*100,0)</f>
        <v>-5.5511151231257827E-13</v>
      </c>
      <c r="CG68" s="247">
        <f>IFERROR(('Sim_MIP_Of_(IxI)'!CG68/'MIP(IxI)_TFEVP'!CG68-1)*100,0)</f>
        <v>0</v>
      </c>
      <c r="CH68" s="248">
        <f>IFERROR(('Sim_MIP_Of_(IxI)'!CH68/'MIP(IxI)_TFEVP'!CH68-1)*100,0)</f>
        <v>-3.219646771412954E-13</v>
      </c>
      <c r="CI68" s="279">
        <f>IFERROR(('Sim_MIP_Of_(IxI)'!CI68/'MIP(IxI)_TFEVP'!CI68-1)*100,0)</f>
        <v>-3.6637359812630166E-13</v>
      </c>
    </row>
    <row r="69" spans="1:87" ht="19.5" x14ac:dyDescent="0.25">
      <c r="A69" s="30"/>
      <c r="B69" s="42" t="s">
        <v>60</v>
      </c>
      <c r="C69" s="43" t="s">
        <v>171</v>
      </c>
      <c r="D69" s="246">
        <f>IFERROR(('Sim_MIP_Of_(IxI)'!D69/'MIP(IxI)_TFEVP'!D69-1)*100,0)</f>
        <v>-2.1094237467877974E-13</v>
      </c>
      <c r="E69" s="247">
        <f>IFERROR(('Sim_MIP_Of_(IxI)'!E69/'MIP(IxI)_TFEVP'!E69-1)*100,0)</f>
        <v>-4.7739590058881731E-13</v>
      </c>
      <c r="F69" s="247">
        <f>IFERROR(('Sim_MIP_Of_(IxI)'!F69/'MIP(IxI)_TFEVP'!F69-1)*100,0)</f>
        <v>-2.1094237467877974E-13</v>
      </c>
      <c r="G69" s="247">
        <f>IFERROR(('Sim_MIP_Of_(IxI)'!G69/'MIP(IxI)_TFEVP'!G69-1)*100,0)</f>
        <v>-1.6653345369377348E-13</v>
      </c>
      <c r="H69" s="247">
        <f>IFERROR(('Sim_MIP_Of_(IxI)'!H69/'MIP(IxI)_TFEVP'!H69-1)*100,0)</f>
        <v>-3.5527136788005009E-13</v>
      </c>
      <c r="I69" s="247">
        <f>IFERROR(('Sim_MIP_Of_(IxI)'!I69/'MIP(IxI)_TFEVP'!I69-1)*100,0)</f>
        <v>-1.6653345369377348E-13</v>
      </c>
      <c r="J69" s="247">
        <f>IFERROR(('Sim_MIP_Of_(IxI)'!J69/'MIP(IxI)_TFEVP'!J69-1)*100,0)</f>
        <v>2.2204460492503131E-14</v>
      </c>
      <c r="K69" s="247">
        <f>IFERROR(('Sim_MIP_Of_(IxI)'!K69/'MIP(IxI)_TFEVP'!K69-1)*100,0)</f>
        <v>-5.440092820663267E-13</v>
      </c>
      <c r="L69" s="247">
        <f>IFERROR(('Sim_MIP_Of_(IxI)'!L69/'MIP(IxI)_TFEVP'!L69-1)*100,0)</f>
        <v>-3.3306690738754696E-13</v>
      </c>
      <c r="M69" s="247">
        <f>IFERROR(('Sim_MIP_Of_(IxI)'!M69/'MIP(IxI)_TFEVP'!M69-1)*100,0)</f>
        <v>-4.3298697960381105E-13</v>
      </c>
      <c r="N69" s="247">
        <f>IFERROR(('Sim_MIP_Of_(IxI)'!N69/'MIP(IxI)_TFEVP'!N69-1)*100,0)</f>
        <v>6.6613381477509392E-14</v>
      </c>
      <c r="O69" s="247">
        <f>IFERROR(('Sim_MIP_Of_(IxI)'!O69/'MIP(IxI)_TFEVP'!O69-1)*100,0)</f>
        <v>-1.6653345369377348E-13</v>
      </c>
      <c r="P69" s="247">
        <f>IFERROR(('Sim_MIP_Of_(IxI)'!P69/'MIP(IxI)_TFEVP'!P69-1)*100,0)</f>
        <v>-3.8857805861880479E-13</v>
      </c>
      <c r="Q69" s="247">
        <f>IFERROR(('Sim_MIP_Of_(IxI)'!Q69/'MIP(IxI)_TFEVP'!Q69-1)*100,0)</f>
        <v>-4.4408920985006262E-13</v>
      </c>
      <c r="R69" s="247">
        <f>IFERROR(('Sim_MIP_Of_(IxI)'!R69/'MIP(IxI)_TFEVP'!R69-1)*100,0)</f>
        <v>-1.7763568394002505E-13</v>
      </c>
      <c r="S69" s="247">
        <f>IFERROR(('Sim_MIP_Of_(IxI)'!S69/'MIP(IxI)_TFEVP'!S69-1)*100,0)</f>
        <v>-2.886579864025407E-13</v>
      </c>
      <c r="T69" s="247">
        <f>IFERROR(('Sim_MIP_Of_(IxI)'!T69/'MIP(IxI)_TFEVP'!T69-1)*100,0)</f>
        <v>-4.4408920985006262E-13</v>
      </c>
      <c r="U69" s="247">
        <f>IFERROR(('Sim_MIP_Of_(IxI)'!U69/'MIP(IxI)_TFEVP'!U69-1)*100,0)</f>
        <v>-3.1086244689504383E-13</v>
      </c>
      <c r="V69" s="247">
        <f>IFERROR(('Sim_MIP_Of_(IxI)'!V69/'MIP(IxI)_TFEVP'!V69-1)*100,0)</f>
        <v>-3.6637359812630166E-13</v>
      </c>
      <c r="W69" s="247">
        <f>IFERROR(('Sim_MIP_Of_(IxI)'!W69/'MIP(IxI)_TFEVP'!W69-1)*100,0)</f>
        <v>-2.7755575615628914E-13</v>
      </c>
      <c r="X69" s="247">
        <f>IFERROR(('Sim_MIP_Of_(IxI)'!X69/'MIP(IxI)_TFEVP'!X69-1)*100,0)</f>
        <v>-2.9976021664879227E-13</v>
      </c>
      <c r="Y69" s="247">
        <f>IFERROR(('Sim_MIP_Of_(IxI)'!Y69/'MIP(IxI)_TFEVP'!Y69-1)*100,0)</f>
        <v>-6.2172489379008766E-13</v>
      </c>
      <c r="Z69" s="247">
        <f>IFERROR(('Sim_MIP_Of_(IxI)'!Z69/'MIP(IxI)_TFEVP'!Z69-1)*100,0)</f>
        <v>-2.6645352591003757E-13</v>
      </c>
      <c r="AA69" s="247">
        <f>IFERROR(('Sim_MIP_Of_(IxI)'!AA69/'MIP(IxI)_TFEVP'!AA69-1)*100,0)</f>
        <v>-3.6637359812630166E-13</v>
      </c>
      <c r="AB69" s="247">
        <f>IFERROR(('Sim_MIP_Of_(IxI)'!AB69/'MIP(IxI)_TFEVP'!AB69-1)*100,0)</f>
        <v>-1.6653345369377348E-13</v>
      </c>
      <c r="AC69" s="247">
        <f>IFERROR(('Sim_MIP_Of_(IxI)'!AC69/'MIP(IxI)_TFEVP'!AC69-1)*100,0)</f>
        <v>-1.5543122344752192E-13</v>
      </c>
      <c r="AD69" s="247">
        <f>IFERROR(('Sim_MIP_Of_(IxI)'!AD69/'MIP(IxI)_TFEVP'!AD69-1)*100,0)</f>
        <v>-2.9976021664879227E-13</v>
      </c>
      <c r="AE69" s="247">
        <f>IFERROR(('Sim_MIP_Of_(IxI)'!AE69/'MIP(IxI)_TFEVP'!AE69-1)*100,0)</f>
        <v>-5.440092820663267E-13</v>
      </c>
      <c r="AF69" s="247">
        <f>IFERROR(('Sim_MIP_Of_(IxI)'!AF69/'MIP(IxI)_TFEVP'!AF69-1)*100,0)</f>
        <v>-4.7739590058881731E-13</v>
      </c>
      <c r="AG69" s="247">
        <f>IFERROR(('Sim_MIP_Of_(IxI)'!AG69/'MIP(IxI)_TFEVP'!AG69-1)*100,0)</f>
        <v>-2.9976021664879227E-13</v>
      </c>
      <c r="AH69" s="247">
        <f>IFERROR(('Sim_MIP_Of_(IxI)'!AH69/'MIP(IxI)_TFEVP'!AH69-1)*100,0)</f>
        <v>-1.7763568394002505E-13</v>
      </c>
      <c r="AI69" s="247">
        <f>IFERROR(('Sim_MIP_Of_(IxI)'!AI69/'MIP(IxI)_TFEVP'!AI69-1)*100,0)</f>
        <v>8.8817841970012523E-14</v>
      </c>
      <c r="AJ69" s="247">
        <f>IFERROR(('Sim_MIP_Of_(IxI)'!AJ69/'MIP(IxI)_TFEVP'!AJ69-1)*100,0)</f>
        <v>0</v>
      </c>
      <c r="AK69" s="247">
        <f>IFERROR(('Sim_MIP_Of_(IxI)'!AK69/'MIP(IxI)_TFEVP'!AK69-1)*100,0)</f>
        <v>-2.4424906541753444E-13</v>
      </c>
      <c r="AL69" s="247">
        <f>IFERROR(('Sim_MIP_Of_(IxI)'!AL69/'MIP(IxI)_TFEVP'!AL69-1)*100,0)</f>
        <v>-7.1054273576010019E-13</v>
      </c>
      <c r="AM69" s="247">
        <f>IFERROR(('Sim_MIP_Of_(IxI)'!AM69/'MIP(IxI)_TFEVP'!AM69-1)*100,0)</f>
        <v>4.4408920985006262E-14</v>
      </c>
      <c r="AN69" s="247">
        <f>IFERROR(('Sim_MIP_Of_(IxI)'!AN69/'MIP(IxI)_TFEVP'!AN69-1)*100,0)</f>
        <v>-2.9976021664879227E-13</v>
      </c>
      <c r="AO69" s="247">
        <f>IFERROR(('Sim_MIP_Of_(IxI)'!AO69/'MIP(IxI)_TFEVP'!AO69-1)*100,0)</f>
        <v>-3.3306690738754696E-13</v>
      </c>
      <c r="AP69" s="247">
        <f>IFERROR(('Sim_MIP_Of_(IxI)'!AP69/'MIP(IxI)_TFEVP'!AP69-1)*100,0)</f>
        <v>-1.8873791418627661E-13</v>
      </c>
      <c r="AQ69" s="247">
        <f>IFERROR(('Sim_MIP_Of_(IxI)'!AQ69/'MIP(IxI)_TFEVP'!AQ69-1)*100,0)</f>
        <v>-1.1102230246251565E-13</v>
      </c>
      <c r="AR69" s="247">
        <f>IFERROR(('Sim_MIP_Of_(IxI)'!AR69/'MIP(IxI)_TFEVP'!AR69-1)*100,0)</f>
        <v>-8.8817841970012523E-14</v>
      </c>
      <c r="AS69" s="247">
        <f>IFERROR(('Sim_MIP_Of_(IxI)'!AS69/'MIP(IxI)_TFEVP'!AS69-1)*100,0)</f>
        <v>-1.1102230246251565E-13</v>
      </c>
      <c r="AT69" s="247">
        <f>IFERROR(('Sim_MIP_Of_(IxI)'!AT69/'MIP(IxI)_TFEVP'!AT69-1)*100,0)</f>
        <v>-2.2204460492503131E-13</v>
      </c>
      <c r="AU69" s="247">
        <f>IFERROR(('Sim_MIP_Of_(IxI)'!AU69/'MIP(IxI)_TFEVP'!AU69-1)*100,0)</f>
        <v>-3.6637359812630166E-13</v>
      </c>
      <c r="AV69" s="247">
        <f>IFERROR(('Sim_MIP_Of_(IxI)'!AV69/'MIP(IxI)_TFEVP'!AV69-1)*100,0)</f>
        <v>-1.1102230246251565E-13</v>
      </c>
      <c r="AW69" s="247">
        <f>IFERROR(('Sim_MIP_Of_(IxI)'!AW69/'MIP(IxI)_TFEVP'!AW69-1)*100,0)</f>
        <v>-1.7763568394002505E-13</v>
      </c>
      <c r="AX69" s="247">
        <f>IFERROR(('Sim_MIP_Of_(IxI)'!AX69/'MIP(IxI)_TFEVP'!AX69-1)*100,0)</f>
        <v>-2.7755575615628914E-13</v>
      </c>
      <c r="AY69" s="247">
        <f>IFERROR(('Sim_MIP_Of_(IxI)'!AY69/'MIP(IxI)_TFEVP'!AY69-1)*100,0)</f>
        <v>-2.2204460492503131E-13</v>
      </c>
      <c r="AZ69" s="247">
        <f>IFERROR(('Sim_MIP_Of_(IxI)'!AZ69/'MIP(IxI)_TFEVP'!AZ69-1)*100,0)</f>
        <v>-2.2204460492503131E-14</v>
      </c>
      <c r="BA69" s="247">
        <f>IFERROR(('Sim_MIP_Of_(IxI)'!BA69/'MIP(IxI)_TFEVP'!BA69-1)*100,0)</f>
        <v>-3.7747582837255322E-13</v>
      </c>
      <c r="BB69" s="247">
        <f>IFERROR(('Sim_MIP_Of_(IxI)'!BB69/'MIP(IxI)_TFEVP'!BB69-1)*100,0)</f>
        <v>-2.2204460492503131E-14</v>
      </c>
      <c r="BC69" s="247">
        <f>IFERROR(('Sim_MIP_Of_(IxI)'!BC69/'MIP(IxI)_TFEVP'!BC69-1)*100,0)</f>
        <v>-1.1102230246251565E-14</v>
      </c>
      <c r="BD69" s="247">
        <f>IFERROR(('Sim_MIP_Of_(IxI)'!BD69/'MIP(IxI)_TFEVP'!BD69-1)*100,0)</f>
        <v>-7.7715611723760958E-14</v>
      </c>
      <c r="BE69" s="247">
        <f>IFERROR(('Sim_MIP_Of_(IxI)'!BE69/'MIP(IxI)_TFEVP'!BE69-1)*100,0)</f>
        <v>-4.3298697960381105E-13</v>
      </c>
      <c r="BF69" s="247">
        <f>IFERROR(('Sim_MIP_Of_(IxI)'!BF69/'MIP(IxI)_TFEVP'!BF69-1)*100,0)</f>
        <v>-1.6653345369377348E-13</v>
      </c>
      <c r="BG69" s="247">
        <f>IFERROR(('Sim_MIP_Of_(IxI)'!BG69/'MIP(IxI)_TFEVP'!BG69-1)*100,0)</f>
        <v>-1.7763568394002505E-13</v>
      </c>
      <c r="BH69" s="247">
        <f>IFERROR(('Sim_MIP_Of_(IxI)'!BH69/'MIP(IxI)_TFEVP'!BH69-1)*100,0)</f>
        <v>-2.1094237467877974E-13</v>
      </c>
      <c r="BI69" s="247">
        <f>IFERROR(('Sim_MIP_Of_(IxI)'!BI69/'MIP(IxI)_TFEVP'!BI69-1)*100,0)</f>
        <v>2.6645352591003757E-13</v>
      </c>
      <c r="BJ69" s="247">
        <f>IFERROR(('Sim_MIP_Of_(IxI)'!BJ69/'MIP(IxI)_TFEVP'!BJ69-1)*100,0)</f>
        <v>-2.1094237467877974E-13</v>
      </c>
      <c r="BK69" s="247">
        <f>IFERROR(('Sim_MIP_Of_(IxI)'!BK69/'MIP(IxI)_TFEVP'!BK69-1)*100,0)</f>
        <v>-3.9968028886505635E-13</v>
      </c>
      <c r="BL69" s="247">
        <f>IFERROR(('Sim_MIP_Of_(IxI)'!BL69/'MIP(IxI)_TFEVP'!BL69-1)*100,0)</f>
        <v>-3.9968028886505635E-13</v>
      </c>
      <c r="BM69" s="247">
        <f>IFERROR(('Sim_MIP_Of_(IxI)'!BM69/'MIP(IxI)_TFEVP'!BM69-1)*100,0)</f>
        <v>-2.1094237467877974E-13</v>
      </c>
      <c r="BN69" s="247">
        <f>IFERROR(('Sim_MIP_Of_(IxI)'!BN69/'MIP(IxI)_TFEVP'!BN69-1)*100,0)</f>
        <v>-2.6645352591003757E-13</v>
      </c>
      <c r="BO69" s="247">
        <f>IFERROR(('Sim_MIP_Of_(IxI)'!BO69/'MIP(IxI)_TFEVP'!BO69-1)*100,0)</f>
        <v>-2.2204460492503131E-14</v>
      </c>
      <c r="BP69" s="247">
        <f>IFERROR(('Sim_MIP_Of_(IxI)'!BP69/'MIP(IxI)_TFEVP'!BP69-1)*100,0)</f>
        <v>-2.1094237467877974E-13</v>
      </c>
      <c r="BQ69" s="247">
        <f>IFERROR(('Sim_MIP_Of_(IxI)'!BQ69/'MIP(IxI)_TFEVP'!BQ69-1)*100,0)</f>
        <v>-4.5519144009631418E-13</v>
      </c>
      <c r="BR69" s="247">
        <f>IFERROR(('Sim_MIP_Of_(IxI)'!BR69/'MIP(IxI)_TFEVP'!BR69-1)*100,0)</f>
        <v>-3.3306690738754696E-13</v>
      </c>
      <c r="BS69" s="247">
        <f>IFERROR(('Sim_MIP_Of_(IxI)'!BS69/'MIP(IxI)_TFEVP'!BS69-1)*100,0)</f>
        <v>-3.5527136788005009E-13</v>
      </c>
      <c r="BT69" s="247">
        <f>IFERROR(('Sim_MIP_Of_(IxI)'!BT69/'MIP(IxI)_TFEVP'!BT69-1)*100,0)</f>
        <v>-1.6653345369377348E-13</v>
      </c>
      <c r="BU69" s="247">
        <f>IFERROR(('Sim_MIP_Of_(IxI)'!BU69/'MIP(IxI)_TFEVP'!BU69-1)*100,0)</f>
        <v>-3.3306690738754696E-14</v>
      </c>
      <c r="BV69" s="247">
        <f>IFERROR(('Sim_MIP_Of_(IxI)'!BV69/'MIP(IxI)_TFEVP'!BV69-1)*100,0)</f>
        <v>-1.1102230246251565E-14</v>
      </c>
      <c r="BW69" s="247">
        <f>IFERROR(('Sim_MIP_Of_(IxI)'!BW69/'MIP(IxI)_TFEVP'!BW69-1)*100,0)</f>
        <v>8.8817841970012523E-14</v>
      </c>
      <c r="BX69" s="247">
        <f>IFERROR(('Sim_MIP_Of_(IxI)'!BX69/'MIP(IxI)_TFEVP'!BX69-1)*100,0)</f>
        <v>0</v>
      </c>
      <c r="BY69" s="247">
        <f>IFERROR(('Sim_MIP_Of_(IxI)'!BY69/'MIP(IxI)_TFEVP'!BY69-1)*100,0)</f>
        <v>-4.9960036108132044E-13</v>
      </c>
      <c r="BZ69" s="247">
        <f>IFERROR(('Sim_MIP_Of_(IxI)'!BZ69/'MIP(IxI)_TFEVP'!BZ69-1)*100,0)</f>
        <v>-1.2212453270876722E-13</v>
      </c>
      <c r="CA69" s="265">
        <f>IFERROR(('Sim_MIP_Of_(IxI)'!CA69/'MIP(IxI)_TFEVP'!CA69-1)*100,0)</f>
        <v>0</v>
      </c>
      <c r="CB69" s="256">
        <f>IFERROR(('Sim_MIP_Of_(IxI)'!CB69/'MIP(IxI)_TFEVP'!CB69-1)*100,0)</f>
        <v>-3.1086244689504383E-13</v>
      </c>
      <c r="CC69" s="246">
        <f>IFERROR(('Sim_MIP_Of_(IxI)'!CC69/'MIP(IxI)_TFEVP'!CC69-1)*100,0)</f>
        <v>3.9968028886505635E-13</v>
      </c>
      <c r="CD69" s="247">
        <f>IFERROR(('Sim_MIP_Of_(IxI)'!CD69/'MIP(IxI)_TFEVP'!CD69-1)*100,0)</f>
        <v>0</v>
      </c>
      <c r="CE69" s="247">
        <f>IFERROR(('Sim_MIP_Of_(IxI)'!CE69/'MIP(IxI)_TFEVP'!CE69-1)*100,0)</f>
        <v>0</v>
      </c>
      <c r="CF69" s="247">
        <f>IFERROR(('Sim_MIP_Of_(IxI)'!CF69/'MIP(IxI)_TFEVP'!CF69-1)*100,0)</f>
        <v>-1.1102230246251565E-13</v>
      </c>
      <c r="CG69" s="247">
        <f>IFERROR(('Sim_MIP_Of_(IxI)'!CG69/'MIP(IxI)_TFEVP'!CG69-1)*100,0)</f>
        <v>0</v>
      </c>
      <c r="CH69" s="248">
        <f>IFERROR(('Sim_MIP_Of_(IxI)'!CH69/'MIP(IxI)_TFEVP'!CH69-1)*100,0)</f>
        <v>-2.55351295663786E-13</v>
      </c>
      <c r="CI69" s="279">
        <f>IFERROR(('Sim_MIP_Of_(IxI)'!CI69/'MIP(IxI)_TFEVP'!CI69-1)*100,0)</f>
        <v>-1.3322676295501878E-13</v>
      </c>
    </row>
    <row r="70" spans="1:87" ht="19.5" x14ac:dyDescent="0.25">
      <c r="A70" s="30"/>
      <c r="B70" s="42" t="s">
        <v>61</v>
      </c>
      <c r="C70" s="43" t="s">
        <v>172</v>
      </c>
      <c r="D70" s="246">
        <f>IFERROR(('Sim_MIP_Of_(IxI)'!D70/'MIP(IxI)_TFEVP'!D70-1)*100,0)</f>
        <v>4.4408920985006262E-13</v>
      </c>
      <c r="E70" s="247">
        <f>IFERROR(('Sim_MIP_Of_(IxI)'!E70/'MIP(IxI)_TFEVP'!E70-1)*100,0)</f>
        <v>2.2204460492503131E-14</v>
      </c>
      <c r="F70" s="247">
        <f>IFERROR(('Sim_MIP_Of_(IxI)'!F70/'MIP(IxI)_TFEVP'!F70-1)*100,0)</f>
        <v>3.1086244689504383E-13</v>
      </c>
      <c r="G70" s="247">
        <f>IFERROR(('Sim_MIP_Of_(IxI)'!G70/'MIP(IxI)_TFEVP'!G70-1)*100,0)</f>
        <v>2.2204460492503131E-14</v>
      </c>
      <c r="H70" s="247">
        <f>IFERROR(('Sim_MIP_Of_(IxI)'!H70/'MIP(IxI)_TFEVP'!H70-1)*100,0)</f>
        <v>2.6645352591003757E-13</v>
      </c>
      <c r="I70" s="247">
        <f>IFERROR(('Sim_MIP_Of_(IxI)'!I70/'MIP(IxI)_TFEVP'!I70-1)*100,0)</f>
        <v>1.7763568394002505E-13</v>
      </c>
      <c r="J70" s="247">
        <f>IFERROR(('Sim_MIP_Of_(IxI)'!J70/'MIP(IxI)_TFEVP'!J70-1)*100,0)</f>
        <v>2.2204460492503131E-13</v>
      </c>
      <c r="K70" s="247">
        <f>IFERROR(('Sim_MIP_Of_(IxI)'!K70/'MIP(IxI)_TFEVP'!K70-1)*100,0)</f>
        <v>3.1086244689504383E-13</v>
      </c>
      <c r="L70" s="247">
        <f>IFERROR(('Sim_MIP_Of_(IxI)'!L70/'MIP(IxI)_TFEVP'!L70-1)*100,0)</f>
        <v>3.1086244689504383E-13</v>
      </c>
      <c r="M70" s="247">
        <f>IFERROR(('Sim_MIP_Of_(IxI)'!M70/'MIP(IxI)_TFEVP'!M70-1)*100,0)</f>
        <v>5.1070259132757201E-13</v>
      </c>
      <c r="N70" s="247">
        <f>IFERROR(('Sim_MIP_Of_(IxI)'!N70/'MIP(IxI)_TFEVP'!N70-1)*100,0)</f>
        <v>1.7763568394002505E-13</v>
      </c>
      <c r="O70" s="247">
        <f>IFERROR(('Sim_MIP_Of_(IxI)'!O70/'MIP(IxI)_TFEVP'!O70-1)*100,0)</f>
        <v>3.3306690738754696E-13</v>
      </c>
      <c r="P70" s="247">
        <f>IFERROR(('Sim_MIP_Of_(IxI)'!P70/'MIP(IxI)_TFEVP'!P70-1)*100,0)</f>
        <v>-2.6645352591003757E-13</v>
      </c>
      <c r="Q70" s="247">
        <f>IFERROR(('Sim_MIP_Of_(IxI)'!Q70/'MIP(IxI)_TFEVP'!Q70-1)*100,0)</f>
        <v>8.8817841970012523E-14</v>
      </c>
      <c r="R70" s="247">
        <f>IFERROR(('Sim_MIP_Of_(IxI)'!R70/'MIP(IxI)_TFEVP'!R70-1)*100,0)</f>
        <v>2.2204460492503131E-13</v>
      </c>
      <c r="S70" s="247">
        <f>IFERROR(('Sim_MIP_Of_(IxI)'!S70/'MIP(IxI)_TFEVP'!S70-1)*100,0)</f>
        <v>2.2204460492503131E-13</v>
      </c>
      <c r="T70" s="247">
        <f>IFERROR(('Sim_MIP_Of_(IxI)'!T70/'MIP(IxI)_TFEVP'!T70-1)*100,0)</f>
        <v>3.1086244689504383E-13</v>
      </c>
      <c r="U70" s="247">
        <f>IFERROR(('Sim_MIP_Of_(IxI)'!U70/'MIP(IxI)_TFEVP'!U70-1)*100,0)</f>
        <v>1.1102230246251565E-13</v>
      </c>
      <c r="V70" s="247">
        <f>IFERROR(('Sim_MIP_Of_(IxI)'!V70/'MIP(IxI)_TFEVP'!V70-1)*100,0)</f>
        <v>3.9968028886505635E-13</v>
      </c>
      <c r="W70" s="247">
        <f>IFERROR(('Sim_MIP_Of_(IxI)'!W70/'MIP(IxI)_TFEVP'!W70-1)*100,0)</f>
        <v>3.3306690738754696E-13</v>
      </c>
      <c r="X70" s="247">
        <f>IFERROR(('Sim_MIP_Of_(IxI)'!X70/'MIP(IxI)_TFEVP'!X70-1)*100,0)</f>
        <v>1.9984014443252818E-13</v>
      </c>
      <c r="Y70" s="247">
        <f>IFERROR(('Sim_MIP_Of_(IxI)'!Y70/'MIP(IxI)_TFEVP'!Y70-1)*100,0)</f>
        <v>2.886579864025407E-13</v>
      </c>
      <c r="Z70" s="247">
        <f>IFERROR(('Sim_MIP_Of_(IxI)'!Z70/'MIP(IxI)_TFEVP'!Z70-1)*100,0)</f>
        <v>5.3290705182007514E-13</v>
      </c>
      <c r="AA70" s="247">
        <f>IFERROR(('Sim_MIP_Of_(IxI)'!AA70/'MIP(IxI)_TFEVP'!AA70-1)*100,0)</f>
        <v>0</v>
      </c>
      <c r="AB70" s="247">
        <f>IFERROR(('Sim_MIP_Of_(IxI)'!AB70/'MIP(IxI)_TFEVP'!AB70-1)*100,0)</f>
        <v>5.5511151231257827E-13</v>
      </c>
      <c r="AC70" s="247">
        <f>IFERROR(('Sim_MIP_Of_(IxI)'!AC70/'MIP(IxI)_TFEVP'!AC70-1)*100,0)</f>
        <v>-3.3306690738754696E-14</v>
      </c>
      <c r="AD70" s="247">
        <f>IFERROR(('Sim_MIP_Of_(IxI)'!AD70/'MIP(IxI)_TFEVP'!AD70-1)*100,0)</f>
        <v>5.3290705182007514E-13</v>
      </c>
      <c r="AE70" s="247">
        <f>IFERROR(('Sim_MIP_Of_(IxI)'!AE70/'MIP(IxI)_TFEVP'!AE70-1)*100,0)</f>
        <v>2.2204460492503131E-13</v>
      </c>
      <c r="AF70" s="247">
        <f>IFERROR(('Sim_MIP_Of_(IxI)'!AF70/'MIP(IxI)_TFEVP'!AF70-1)*100,0)</f>
        <v>8.8817841970012523E-14</v>
      </c>
      <c r="AG70" s="247">
        <f>IFERROR(('Sim_MIP_Of_(IxI)'!AG70/'MIP(IxI)_TFEVP'!AG70-1)*100,0)</f>
        <v>2.4424906541753444E-13</v>
      </c>
      <c r="AH70" s="247">
        <f>IFERROR(('Sim_MIP_Of_(IxI)'!AH70/'MIP(IxI)_TFEVP'!AH70-1)*100,0)</f>
        <v>-1.5543122344752192E-13</v>
      </c>
      <c r="AI70" s="247">
        <f>IFERROR(('Sim_MIP_Of_(IxI)'!AI70/'MIP(IxI)_TFEVP'!AI70-1)*100,0)</f>
        <v>2.6645352591003757E-13</v>
      </c>
      <c r="AJ70" s="247">
        <f>IFERROR(('Sim_MIP_Of_(IxI)'!AJ70/'MIP(IxI)_TFEVP'!AJ70-1)*100,0)</f>
        <v>0</v>
      </c>
      <c r="AK70" s="247">
        <f>IFERROR(('Sim_MIP_Of_(IxI)'!AK70/'MIP(IxI)_TFEVP'!AK70-1)*100,0)</f>
        <v>3.1086244689504383E-13</v>
      </c>
      <c r="AL70" s="247">
        <f>IFERROR(('Sim_MIP_Of_(IxI)'!AL70/'MIP(IxI)_TFEVP'!AL70-1)*100,0)</f>
        <v>1.7763568394002505E-13</v>
      </c>
      <c r="AM70" s="247">
        <f>IFERROR(('Sim_MIP_Of_(IxI)'!AM70/'MIP(IxI)_TFEVP'!AM70-1)*100,0)</f>
        <v>2.4424906541753444E-13</v>
      </c>
      <c r="AN70" s="247">
        <f>IFERROR(('Sim_MIP_Of_(IxI)'!AN70/'MIP(IxI)_TFEVP'!AN70-1)*100,0)</f>
        <v>-2.2204460492503131E-14</v>
      </c>
      <c r="AO70" s="247">
        <f>IFERROR(('Sim_MIP_Of_(IxI)'!AO70/'MIP(IxI)_TFEVP'!AO70-1)*100,0)</f>
        <v>3.9968028886505635E-13</v>
      </c>
      <c r="AP70" s="247">
        <f>IFERROR(('Sim_MIP_Of_(IxI)'!AP70/'MIP(IxI)_TFEVP'!AP70-1)*100,0)</f>
        <v>2.2204460492503131E-13</v>
      </c>
      <c r="AQ70" s="247">
        <f>IFERROR(('Sim_MIP_Of_(IxI)'!AQ70/'MIP(IxI)_TFEVP'!AQ70-1)*100,0)</f>
        <v>3.9968028886505635E-13</v>
      </c>
      <c r="AR70" s="247">
        <f>IFERROR(('Sim_MIP_Of_(IxI)'!AR70/'MIP(IxI)_TFEVP'!AR70-1)*100,0)</f>
        <v>-5.5511151231257827E-14</v>
      </c>
      <c r="AS70" s="247">
        <f>IFERROR(('Sim_MIP_Of_(IxI)'!AS70/'MIP(IxI)_TFEVP'!AS70-1)*100,0)</f>
        <v>4.6629367034256575E-13</v>
      </c>
      <c r="AT70" s="247">
        <f>IFERROR(('Sim_MIP_Of_(IxI)'!AT70/'MIP(IxI)_TFEVP'!AT70-1)*100,0)</f>
        <v>-1.2212453270876722E-13</v>
      </c>
      <c r="AU70" s="247">
        <f>IFERROR(('Sim_MIP_Of_(IxI)'!AU70/'MIP(IxI)_TFEVP'!AU70-1)*100,0)</f>
        <v>1.1102230246251565E-13</v>
      </c>
      <c r="AV70" s="247">
        <f>IFERROR(('Sim_MIP_Of_(IxI)'!AV70/'MIP(IxI)_TFEVP'!AV70-1)*100,0)</f>
        <v>-7.7715611723760958E-14</v>
      </c>
      <c r="AW70" s="247">
        <f>IFERROR(('Sim_MIP_Of_(IxI)'!AW70/'MIP(IxI)_TFEVP'!AW70-1)*100,0)</f>
        <v>2.886579864025407E-13</v>
      </c>
      <c r="AX70" s="247">
        <f>IFERROR(('Sim_MIP_Of_(IxI)'!AX70/'MIP(IxI)_TFEVP'!AX70-1)*100,0)</f>
        <v>3.1086244689504383E-13</v>
      </c>
      <c r="AY70" s="247">
        <f>IFERROR(('Sim_MIP_Of_(IxI)'!AY70/'MIP(IxI)_TFEVP'!AY70-1)*100,0)</f>
        <v>5.5511151231257827E-13</v>
      </c>
      <c r="AZ70" s="247">
        <f>IFERROR(('Sim_MIP_Of_(IxI)'!AZ70/'MIP(IxI)_TFEVP'!AZ70-1)*100,0)</f>
        <v>8.8817841970012523E-14</v>
      </c>
      <c r="BA70" s="247">
        <f>IFERROR(('Sim_MIP_Of_(IxI)'!BA70/'MIP(IxI)_TFEVP'!BA70-1)*100,0)</f>
        <v>8.8817841970012523E-14</v>
      </c>
      <c r="BB70" s="247">
        <f>IFERROR(('Sim_MIP_Of_(IxI)'!BB70/'MIP(IxI)_TFEVP'!BB70-1)*100,0)</f>
        <v>3.9968028886505635E-13</v>
      </c>
      <c r="BC70" s="247">
        <f>IFERROR(('Sim_MIP_Of_(IxI)'!BC70/'MIP(IxI)_TFEVP'!BC70-1)*100,0)</f>
        <v>8.8817841970012523E-14</v>
      </c>
      <c r="BD70" s="247">
        <f>IFERROR(('Sim_MIP_Of_(IxI)'!BD70/'MIP(IxI)_TFEVP'!BD70-1)*100,0)</f>
        <v>2.4424906541753444E-13</v>
      </c>
      <c r="BE70" s="247">
        <f>IFERROR(('Sim_MIP_Of_(IxI)'!BE70/'MIP(IxI)_TFEVP'!BE70-1)*100,0)</f>
        <v>6.6613381477509392E-13</v>
      </c>
      <c r="BF70" s="247">
        <f>IFERROR(('Sim_MIP_Of_(IxI)'!BF70/'MIP(IxI)_TFEVP'!BF70-1)*100,0)</f>
        <v>4.8849813083506888E-13</v>
      </c>
      <c r="BG70" s="247">
        <f>IFERROR(('Sim_MIP_Of_(IxI)'!BG70/'MIP(IxI)_TFEVP'!BG70-1)*100,0)</f>
        <v>4.2188474935755949E-13</v>
      </c>
      <c r="BH70" s="247">
        <f>IFERROR(('Sim_MIP_Of_(IxI)'!BH70/'MIP(IxI)_TFEVP'!BH70-1)*100,0)</f>
        <v>1.9984014443252818E-13</v>
      </c>
      <c r="BI70" s="247">
        <f>IFERROR(('Sim_MIP_Of_(IxI)'!BI70/'MIP(IxI)_TFEVP'!BI70-1)*100,0)</f>
        <v>2.2204460492503131E-14</v>
      </c>
      <c r="BJ70" s="247">
        <f>IFERROR(('Sim_MIP_Of_(IxI)'!BJ70/'MIP(IxI)_TFEVP'!BJ70-1)*100,0)</f>
        <v>1.1102230246251565E-13</v>
      </c>
      <c r="BK70" s="247">
        <f>IFERROR(('Sim_MIP_Of_(IxI)'!BK70/'MIP(IxI)_TFEVP'!BK70-1)*100,0)</f>
        <v>1.7763568394002505E-13</v>
      </c>
      <c r="BL70" s="247">
        <f>IFERROR(('Sim_MIP_Of_(IxI)'!BL70/'MIP(IxI)_TFEVP'!BL70-1)*100,0)</f>
        <v>2.2204460492503131E-13</v>
      </c>
      <c r="BM70" s="247">
        <f>IFERROR(('Sim_MIP_Of_(IxI)'!BM70/'MIP(IxI)_TFEVP'!BM70-1)*100,0)</f>
        <v>8.8817841970012523E-14</v>
      </c>
      <c r="BN70" s="247">
        <f>IFERROR(('Sim_MIP_Of_(IxI)'!BN70/'MIP(IxI)_TFEVP'!BN70-1)*100,0)</f>
        <v>1.9984014443252818E-13</v>
      </c>
      <c r="BO70" s="247">
        <f>IFERROR(('Sim_MIP_Of_(IxI)'!BO70/'MIP(IxI)_TFEVP'!BO70-1)*100,0)</f>
        <v>5.3290705182007514E-13</v>
      </c>
      <c r="BP70" s="247">
        <f>IFERROR(('Sim_MIP_Of_(IxI)'!BP70/'MIP(IxI)_TFEVP'!BP70-1)*100,0)</f>
        <v>3.9968028886505635E-13</v>
      </c>
      <c r="BQ70" s="247">
        <f>IFERROR(('Sim_MIP_Of_(IxI)'!BQ70/'MIP(IxI)_TFEVP'!BQ70-1)*100,0)</f>
        <v>2.2204460492503131E-13</v>
      </c>
      <c r="BR70" s="247">
        <f>IFERROR(('Sim_MIP_Of_(IxI)'!BR70/'MIP(IxI)_TFEVP'!BR70-1)*100,0)</f>
        <v>1.5543122344752192E-13</v>
      </c>
      <c r="BS70" s="247">
        <f>IFERROR(('Sim_MIP_Of_(IxI)'!BS70/'MIP(IxI)_TFEVP'!BS70-1)*100,0)</f>
        <v>2.2204460492503131E-14</v>
      </c>
      <c r="BT70" s="247">
        <f>IFERROR(('Sim_MIP_Of_(IxI)'!BT70/'MIP(IxI)_TFEVP'!BT70-1)*100,0)</f>
        <v>5.1070259132757201E-13</v>
      </c>
      <c r="BU70" s="247">
        <f>IFERROR(('Sim_MIP_Of_(IxI)'!BU70/'MIP(IxI)_TFEVP'!BU70-1)*100,0)</f>
        <v>5.1070259132757201E-13</v>
      </c>
      <c r="BV70" s="247">
        <f>IFERROR(('Sim_MIP_Of_(IxI)'!BV70/'MIP(IxI)_TFEVP'!BV70-1)*100,0)</f>
        <v>-1.1102230246251565E-14</v>
      </c>
      <c r="BW70" s="247">
        <f>IFERROR(('Sim_MIP_Of_(IxI)'!BW70/'MIP(IxI)_TFEVP'!BW70-1)*100,0)</f>
        <v>3.5527136788005009E-13</v>
      </c>
      <c r="BX70" s="247">
        <f>IFERROR(('Sim_MIP_Of_(IxI)'!BX70/'MIP(IxI)_TFEVP'!BX70-1)*100,0)</f>
        <v>-4.4408920985006262E-13</v>
      </c>
      <c r="BY70" s="247">
        <f>IFERROR(('Sim_MIP_Of_(IxI)'!BY70/'MIP(IxI)_TFEVP'!BY70-1)*100,0)</f>
        <v>1.9984014443252818E-13</v>
      </c>
      <c r="BZ70" s="247">
        <f>IFERROR(('Sim_MIP_Of_(IxI)'!BZ70/'MIP(IxI)_TFEVP'!BZ70-1)*100,0)</f>
        <v>2.4424906541753444E-13</v>
      </c>
      <c r="CA70" s="265">
        <f>IFERROR(('Sim_MIP_Of_(IxI)'!CA70/'MIP(IxI)_TFEVP'!CA70-1)*100,0)</f>
        <v>0</v>
      </c>
      <c r="CB70" s="256">
        <f>IFERROR(('Sim_MIP_Of_(IxI)'!CB70/'MIP(IxI)_TFEVP'!CB70-1)*100,0)</f>
        <v>2.2204460492503131E-13</v>
      </c>
      <c r="CC70" s="246">
        <f>IFERROR(('Sim_MIP_Of_(IxI)'!CC70/'MIP(IxI)_TFEVP'!CC70-1)*100,0)</f>
        <v>3.7747582837255322E-13</v>
      </c>
      <c r="CD70" s="247">
        <f>IFERROR(('Sim_MIP_Of_(IxI)'!CD70/'MIP(IxI)_TFEVP'!CD70-1)*100,0)</f>
        <v>0</v>
      </c>
      <c r="CE70" s="247">
        <f>IFERROR(('Sim_MIP_Of_(IxI)'!CE70/'MIP(IxI)_TFEVP'!CE70-1)*100,0)</f>
        <v>-9.9920072216264089E-14</v>
      </c>
      <c r="CF70" s="247">
        <f>IFERROR(('Sim_MIP_Of_(IxI)'!CF70/'MIP(IxI)_TFEVP'!CF70-1)*100,0)</f>
        <v>3.3306690738754696E-13</v>
      </c>
      <c r="CG70" s="247">
        <f>IFERROR(('Sim_MIP_Of_(IxI)'!CG70/'MIP(IxI)_TFEVP'!CG70-1)*100,0)</f>
        <v>0</v>
      </c>
      <c r="CH70" s="248">
        <f>IFERROR(('Sim_MIP_Of_(IxI)'!CH70/'MIP(IxI)_TFEVP'!CH70-1)*100,0)</f>
        <v>2.2204460492503131E-13</v>
      </c>
      <c r="CI70" s="279">
        <f>IFERROR(('Sim_MIP_Of_(IxI)'!CI70/'MIP(IxI)_TFEVP'!CI70-1)*100,0)</f>
        <v>2.6645352591003757E-13</v>
      </c>
    </row>
    <row r="71" spans="1:87" ht="19.5" x14ac:dyDescent="0.25">
      <c r="A71" s="30"/>
      <c r="B71" s="42" t="s">
        <v>62</v>
      </c>
      <c r="C71" s="43" t="s">
        <v>173</v>
      </c>
      <c r="D71" s="246">
        <f>IFERROR(('Sim_MIP_Of_(IxI)'!D71/'MIP(IxI)_TFEVP'!D71-1)*100,0)</f>
        <v>2.886579864025407E-13</v>
      </c>
      <c r="E71" s="247">
        <f>IFERROR(('Sim_MIP_Of_(IxI)'!E71/'MIP(IxI)_TFEVP'!E71-1)*100,0)</f>
        <v>-2.2204460492503131E-13</v>
      </c>
      <c r="F71" s="247">
        <f>IFERROR(('Sim_MIP_Of_(IxI)'!F71/'MIP(IxI)_TFEVP'!F71-1)*100,0)</f>
        <v>-9.9920072216264089E-14</v>
      </c>
      <c r="G71" s="247">
        <f>IFERROR(('Sim_MIP_Of_(IxI)'!G71/'MIP(IxI)_TFEVP'!G71-1)*100,0)</f>
        <v>-2.4424906541753444E-13</v>
      </c>
      <c r="H71" s="247">
        <f>IFERROR(('Sim_MIP_Of_(IxI)'!H71/'MIP(IxI)_TFEVP'!H71-1)*100,0)</f>
        <v>-3.9968028886505635E-13</v>
      </c>
      <c r="I71" s="247">
        <f>IFERROR(('Sim_MIP_Of_(IxI)'!I71/'MIP(IxI)_TFEVP'!I71-1)*100,0)</f>
        <v>-2.1094237467877974E-13</v>
      </c>
      <c r="J71" s="247">
        <f>IFERROR(('Sim_MIP_Of_(IxI)'!J71/'MIP(IxI)_TFEVP'!J71-1)*100,0)</f>
        <v>2.2204460492503131E-13</v>
      </c>
      <c r="K71" s="247">
        <f>IFERROR(('Sim_MIP_Of_(IxI)'!K71/'MIP(IxI)_TFEVP'!K71-1)*100,0)</f>
        <v>-2.1094237467877974E-13</v>
      </c>
      <c r="L71" s="247">
        <f>IFERROR(('Sim_MIP_Of_(IxI)'!L71/'MIP(IxI)_TFEVP'!L71-1)*100,0)</f>
        <v>1.9984014443252818E-13</v>
      </c>
      <c r="M71" s="247">
        <f>IFERROR(('Sim_MIP_Of_(IxI)'!M71/'MIP(IxI)_TFEVP'!M71-1)*100,0)</f>
        <v>-2.2204460492503131E-13</v>
      </c>
      <c r="N71" s="247">
        <f>IFERROR(('Sim_MIP_Of_(IxI)'!N71/'MIP(IxI)_TFEVP'!N71-1)*100,0)</f>
        <v>-2.7755575615628914E-13</v>
      </c>
      <c r="O71" s="247">
        <f>IFERROR(('Sim_MIP_Of_(IxI)'!O71/'MIP(IxI)_TFEVP'!O71-1)*100,0)</f>
        <v>0</v>
      </c>
      <c r="P71" s="247">
        <f>IFERROR(('Sim_MIP_Of_(IxI)'!P71/'MIP(IxI)_TFEVP'!P71-1)*100,0)</f>
        <v>-2.4424906541753444E-13</v>
      </c>
      <c r="Q71" s="247">
        <f>IFERROR(('Sim_MIP_Of_(IxI)'!Q71/'MIP(IxI)_TFEVP'!Q71-1)*100,0)</f>
        <v>1.3322676295501878E-13</v>
      </c>
      <c r="R71" s="247">
        <f>IFERROR(('Sim_MIP_Of_(IxI)'!R71/'MIP(IxI)_TFEVP'!R71-1)*100,0)</f>
        <v>6.6613381477509392E-14</v>
      </c>
      <c r="S71" s="247">
        <f>IFERROR(('Sim_MIP_Of_(IxI)'!S71/'MIP(IxI)_TFEVP'!S71-1)*100,0)</f>
        <v>-8.8817841970012523E-14</v>
      </c>
      <c r="T71" s="247">
        <f>IFERROR(('Sim_MIP_Of_(IxI)'!T71/'MIP(IxI)_TFEVP'!T71-1)*100,0)</f>
        <v>-3.9968028886505635E-13</v>
      </c>
      <c r="U71" s="247">
        <f>IFERROR(('Sim_MIP_Of_(IxI)'!U71/'MIP(IxI)_TFEVP'!U71-1)*100,0)</f>
        <v>2.2204460492503131E-13</v>
      </c>
      <c r="V71" s="247">
        <f>IFERROR(('Sim_MIP_Of_(IxI)'!V71/'MIP(IxI)_TFEVP'!V71-1)*100,0)</f>
        <v>1.5543122344752192E-13</v>
      </c>
      <c r="W71" s="247">
        <f>IFERROR(('Sim_MIP_Of_(IxI)'!W71/'MIP(IxI)_TFEVP'!W71-1)*100,0)</f>
        <v>2.2204460492503131E-14</v>
      </c>
      <c r="X71" s="247">
        <f>IFERROR(('Sim_MIP_Of_(IxI)'!X71/'MIP(IxI)_TFEVP'!X71-1)*100,0)</f>
        <v>6.6613381477509392E-14</v>
      </c>
      <c r="Y71" s="247">
        <f>IFERROR(('Sim_MIP_Of_(IxI)'!Y71/'MIP(IxI)_TFEVP'!Y71-1)*100,0)</f>
        <v>-2.7755575615628914E-13</v>
      </c>
      <c r="Z71" s="247">
        <f>IFERROR(('Sim_MIP_Of_(IxI)'!Z71/'MIP(IxI)_TFEVP'!Z71-1)*100,0)</f>
        <v>-9.9920072216264089E-14</v>
      </c>
      <c r="AA71" s="247">
        <f>IFERROR(('Sim_MIP_Of_(IxI)'!AA71/'MIP(IxI)_TFEVP'!AA71-1)*100,0)</f>
        <v>4.4408920985006262E-14</v>
      </c>
      <c r="AB71" s="247">
        <f>IFERROR(('Sim_MIP_Of_(IxI)'!AB71/'MIP(IxI)_TFEVP'!AB71-1)*100,0)</f>
        <v>2.2204460492503131E-14</v>
      </c>
      <c r="AC71" s="247">
        <f>IFERROR(('Sim_MIP_Of_(IxI)'!AC71/'MIP(IxI)_TFEVP'!AC71-1)*100,0)</f>
        <v>6.6613381477509392E-14</v>
      </c>
      <c r="AD71" s="247">
        <f>IFERROR(('Sim_MIP_Of_(IxI)'!AD71/'MIP(IxI)_TFEVP'!AD71-1)*100,0)</f>
        <v>-1.5543122344752192E-13</v>
      </c>
      <c r="AE71" s="247">
        <f>IFERROR(('Sim_MIP_Of_(IxI)'!AE71/'MIP(IxI)_TFEVP'!AE71-1)*100,0)</f>
        <v>1.7763568394002505E-13</v>
      </c>
      <c r="AF71" s="247">
        <f>IFERROR(('Sim_MIP_Of_(IxI)'!AF71/'MIP(IxI)_TFEVP'!AF71-1)*100,0)</f>
        <v>-1.5543122344752192E-13</v>
      </c>
      <c r="AG71" s="247">
        <f>IFERROR(('Sim_MIP_Of_(IxI)'!AG71/'MIP(IxI)_TFEVP'!AG71-1)*100,0)</f>
        <v>1.7763568394002505E-13</v>
      </c>
      <c r="AH71" s="247">
        <f>IFERROR(('Sim_MIP_Of_(IxI)'!AH71/'MIP(IxI)_TFEVP'!AH71-1)*100,0)</f>
        <v>-9.9920072216264089E-14</v>
      </c>
      <c r="AI71" s="247">
        <f>IFERROR(('Sim_MIP_Of_(IxI)'!AI71/'MIP(IxI)_TFEVP'!AI71-1)*100,0)</f>
        <v>1.9984014443252818E-13</v>
      </c>
      <c r="AJ71" s="247">
        <f>IFERROR(('Sim_MIP_Of_(IxI)'!AJ71/'MIP(IxI)_TFEVP'!AJ71-1)*100,0)</f>
        <v>0</v>
      </c>
      <c r="AK71" s="247">
        <f>IFERROR(('Sim_MIP_Of_(IxI)'!AK71/'MIP(IxI)_TFEVP'!AK71-1)*100,0)</f>
        <v>-1.6653345369377348E-13</v>
      </c>
      <c r="AL71" s="247">
        <f>IFERROR(('Sim_MIP_Of_(IxI)'!AL71/'MIP(IxI)_TFEVP'!AL71-1)*100,0)</f>
        <v>6.6613381477509392E-14</v>
      </c>
      <c r="AM71" s="247">
        <f>IFERROR(('Sim_MIP_Of_(IxI)'!AM71/'MIP(IxI)_TFEVP'!AM71-1)*100,0)</f>
        <v>-6.8833827526759706E-13</v>
      </c>
      <c r="AN71" s="247">
        <f>IFERROR(('Sim_MIP_Of_(IxI)'!AN71/'MIP(IxI)_TFEVP'!AN71-1)*100,0)</f>
        <v>-1.1102230246251565E-13</v>
      </c>
      <c r="AO71" s="247">
        <f>IFERROR(('Sim_MIP_Of_(IxI)'!AO71/'MIP(IxI)_TFEVP'!AO71-1)*100,0)</f>
        <v>-4.3298697960381105E-13</v>
      </c>
      <c r="AP71" s="247">
        <f>IFERROR(('Sim_MIP_Of_(IxI)'!AP71/'MIP(IxI)_TFEVP'!AP71-1)*100,0)</f>
        <v>-1.1102230246251565E-13</v>
      </c>
      <c r="AQ71" s="247">
        <f>IFERROR(('Sim_MIP_Of_(IxI)'!AQ71/'MIP(IxI)_TFEVP'!AQ71-1)*100,0)</f>
        <v>-1.7763568394002505E-13</v>
      </c>
      <c r="AR71" s="247">
        <f>IFERROR(('Sim_MIP_Of_(IxI)'!AR71/'MIP(IxI)_TFEVP'!AR71-1)*100,0)</f>
        <v>4.4408920985006262E-14</v>
      </c>
      <c r="AS71" s="247">
        <f>IFERROR(('Sim_MIP_Of_(IxI)'!AS71/'MIP(IxI)_TFEVP'!AS71-1)*100,0)</f>
        <v>-2.2204460492503131E-13</v>
      </c>
      <c r="AT71" s="247">
        <f>IFERROR(('Sim_MIP_Of_(IxI)'!AT71/'MIP(IxI)_TFEVP'!AT71-1)*100,0)</f>
        <v>-2.55351295663786E-13</v>
      </c>
      <c r="AU71" s="247">
        <f>IFERROR(('Sim_MIP_Of_(IxI)'!AU71/'MIP(IxI)_TFEVP'!AU71-1)*100,0)</f>
        <v>-1.5543122344752192E-13</v>
      </c>
      <c r="AV71" s="247">
        <f>IFERROR(('Sim_MIP_Of_(IxI)'!AV71/'MIP(IxI)_TFEVP'!AV71-1)*100,0)</f>
        <v>2.2204460492503131E-14</v>
      </c>
      <c r="AW71" s="247">
        <f>IFERROR(('Sim_MIP_Of_(IxI)'!AW71/'MIP(IxI)_TFEVP'!AW71-1)*100,0)</f>
        <v>-5.5511151231257827E-14</v>
      </c>
      <c r="AX71" s="247">
        <f>IFERROR(('Sim_MIP_Of_(IxI)'!AX71/'MIP(IxI)_TFEVP'!AX71-1)*100,0)</f>
        <v>1.1102230246251565E-13</v>
      </c>
      <c r="AY71" s="247">
        <f>IFERROR(('Sim_MIP_Of_(IxI)'!AY71/'MIP(IxI)_TFEVP'!AY71-1)*100,0)</f>
        <v>-1.6653345369377348E-13</v>
      </c>
      <c r="AZ71" s="247">
        <f>IFERROR(('Sim_MIP_Of_(IxI)'!AZ71/'MIP(IxI)_TFEVP'!AZ71-1)*100,0)</f>
        <v>2.2204460492503131E-14</v>
      </c>
      <c r="BA71" s="247">
        <f>IFERROR(('Sim_MIP_Of_(IxI)'!BA71/'MIP(IxI)_TFEVP'!BA71-1)*100,0)</f>
        <v>-1.9984014443252818E-13</v>
      </c>
      <c r="BB71" s="247">
        <f>IFERROR(('Sim_MIP_Of_(IxI)'!BB71/'MIP(IxI)_TFEVP'!BB71-1)*100,0)</f>
        <v>1.3322676295501878E-13</v>
      </c>
      <c r="BC71" s="247">
        <f>IFERROR(('Sim_MIP_Of_(IxI)'!BC71/'MIP(IxI)_TFEVP'!BC71-1)*100,0)</f>
        <v>-3.8857805861880479E-13</v>
      </c>
      <c r="BD71" s="247">
        <f>IFERROR(('Sim_MIP_Of_(IxI)'!BD71/'MIP(IxI)_TFEVP'!BD71-1)*100,0)</f>
        <v>4.4408920985006262E-14</v>
      </c>
      <c r="BE71" s="247">
        <f>IFERROR(('Sim_MIP_Of_(IxI)'!BE71/'MIP(IxI)_TFEVP'!BE71-1)*100,0)</f>
        <v>-1.7763568394002505E-13</v>
      </c>
      <c r="BF71" s="247">
        <f>IFERROR(('Sim_MIP_Of_(IxI)'!BF71/'MIP(IxI)_TFEVP'!BF71-1)*100,0)</f>
        <v>-2.2204460492503131E-13</v>
      </c>
      <c r="BG71" s="247">
        <f>IFERROR(('Sim_MIP_Of_(IxI)'!BG71/'MIP(IxI)_TFEVP'!BG71-1)*100,0)</f>
        <v>-1.1102230246251565E-14</v>
      </c>
      <c r="BH71" s="247">
        <f>IFERROR(('Sim_MIP_Of_(IxI)'!BH71/'MIP(IxI)_TFEVP'!BH71-1)*100,0)</f>
        <v>-1.6653345369377348E-13</v>
      </c>
      <c r="BI71" s="247">
        <f>IFERROR(('Sim_MIP_Of_(IxI)'!BI71/'MIP(IxI)_TFEVP'!BI71-1)*100,0)</f>
        <v>-2.55351295663786E-13</v>
      </c>
      <c r="BJ71" s="247">
        <f>IFERROR(('Sim_MIP_Of_(IxI)'!BJ71/'MIP(IxI)_TFEVP'!BJ71-1)*100,0)</f>
        <v>-2.2204460492503131E-14</v>
      </c>
      <c r="BK71" s="247">
        <f>IFERROR(('Sim_MIP_Of_(IxI)'!BK71/'MIP(IxI)_TFEVP'!BK71-1)*100,0)</f>
        <v>-9.9920072216264089E-14</v>
      </c>
      <c r="BL71" s="247">
        <f>IFERROR(('Sim_MIP_Of_(IxI)'!BL71/'MIP(IxI)_TFEVP'!BL71-1)*100,0)</f>
        <v>-3.219646771412954E-13</v>
      </c>
      <c r="BM71" s="247">
        <f>IFERROR(('Sim_MIP_Of_(IxI)'!BM71/'MIP(IxI)_TFEVP'!BM71-1)*100,0)</f>
        <v>-8.8817841970012523E-14</v>
      </c>
      <c r="BN71" s="247">
        <f>IFERROR(('Sim_MIP_Of_(IxI)'!BN71/'MIP(IxI)_TFEVP'!BN71-1)*100,0)</f>
        <v>-2.4424906541753444E-13</v>
      </c>
      <c r="BO71" s="247">
        <f>IFERROR(('Sim_MIP_Of_(IxI)'!BO71/'MIP(IxI)_TFEVP'!BO71-1)*100,0)</f>
        <v>-4.4408920985006262E-14</v>
      </c>
      <c r="BP71" s="247">
        <f>IFERROR(('Sim_MIP_Of_(IxI)'!BP71/'MIP(IxI)_TFEVP'!BP71-1)*100,0)</f>
        <v>-1.3322676295501878E-13</v>
      </c>
      <c r="BQ71" s="247">
        <f>IFERROR(('Sim_MIP_Of_(IxI)'!BQ71/'MIP(IxI)_TFEVP'!BQ71-1)*100,0)</f>
        <v>2.2204460492503131E-14</v>
      </c>
      <c r="BR71" s="247">
        <f>IFERROR(('Sim_MIP_Of_(IxI)'!BR71/'MIP(IxI)_TFEVP'!BR71-1)*100,0)</f>
        <v>-3.5527136788005009E-13</v>
      </c>
      <c r="BS71" s="247">
        <f>IFERROR(('Sim_MIP_Of_(IxI)'!BS71/'MIP(IxI)_TFEVP'!BS71-1)*100,0)</f>
        <v>4.6629367034256575E-13</v>
      </c>
      <c r="BT71" s="247">
        <f>IFERROR(('Sim_MIP_Of_(IxI)'!BT71/'MIP(IxI)_TFEVP'!BT71-1)*100,0)</f>
        <v>-7.7715611723760958E-14</v>
      </c>
      <c r="BU71" s="247">
        <f>IFERROR(('Sim_MIP_Of_(IxI)'!BU71/'MIP(IxI)_TFEVP'!BU71-1)*100,0)</f>
        <v>-1.4432899320127035E-13</v>
      </c>
      <c r="BV71" s="247">
        <f>IFERROR(('Sim_MIP_Of_(IxI)'!BV71/'MIP(IxI)_TFEVP'!BV71-1)*100,0)</f>
        <v>-1.2212453270876722E-13</v>
      </c>
      <c r="BW71" s="247">
        <f>IFERROR(('Sim_MIP_Of_(IxI)'!BW71/'MIP(IxI)_TFEVP'!BW71-1)*100,0)</f>
        <v>2.2204460492503131E-14</v>
      </c>
      <c r="BX71" s="247">
        <f>IFERROR(('Sim_MIP_Of_(IxI)'!BX71/'MIP(IxI)_TFEVP'!BX71-1)*100,0)</f>
        <v>-1.4432899320127035E-13</v>
      </c>
      <c r="BY71" s="247">
        <f>IFERROR(('Sim_MIP_Of_(IxI)'!BY71/'MIP(IxI)_TFEVP'!BY71-1)*100,0)</f>
        <v>-2.7755575615628914E-13</v>
      </c>
      <c r="BZ71" s="247">
        <f>IFERROR(('Sim_MIP_Of_(IxI)'!BZ71/'MIP(IxI)_TFEVP'!BZ71-1)*100,0)</f>
        <v>-2.7755575615628914E-13</v>
      </c>
      <c r="CA71" s="265">
        <f>IFERROR(('Sim_MIP_Of_(IxI)'!CA71/'MIP(IxI)_TFEVP'!CA71-1)*100,0)</f>
        <v>0</v>
      </c>
      <c r="CB71" s="256">
        <f>IFERROR(('Sim_MIP_Of_(IxI)'!CB71/'MIP(IxI)_TFEVP'!CB71-1)*100,0)</f>
        <v>-1.1102230246251565E-13</v>
      </c>
      <c r="CC71" s="246">
        <f>IFERROR(('Sim_MIP_Of_(IxI)'!CC71/'MIP(IxI)_TFEVP'!CC71-1)*100,0)</f>
        <v>2.2204460492503131E-14</v>
      </c>
      <c r="CD71" s="247">
        <f>IFERROR(('Sim_MIP_Of_(IxI)'!CD71/'MIP(IxI)_TFEVP'!CD71-1)*100,0)</f>
        <v>0</v>
      </c>
      <c r="CE71" s="247">
        <f>IFERROR(('Sim_MIP_Of_(IxI)'!CE71/'MIP(IxI)_TFEVP'!CE71-1)*100,0)</f>
        <v>0</v>
      </c>
      <c r="CF71" s="247">
        <f>IFERROR(('Sim_MIP_Of_(IxI)'!CF71/'MIP(IxI)_TFEVP'!CF71-1)*100,0)</f>
        <v>-1.8873791418627661E-13</v>
      </c>
      <c r="CG71" s="247">
        <f>IFERROR(('Sim_MIP_Of_(IxI)'!CG71/'MIP(IxI)_TFEVP'!CG71-1)*100,0)</f>
        <v>0</v>
      </c>
      <c r="CH71" s="248">
        <f>IFERROR(('Sim_MIP_Of_(IxI)'!CH71/'MIP(IxI)_TFEVP'!CH71-1)*100,0)</f>
        <v>-3.3306690738754696E-14</v>
      </c>
      <c r="CI71" s="279">
        <f>IFERROR(('Sim_MIP_Of_(IxI)'!CI71/'MIP(IxI)_TFEVP'!CI71-1)*100,0)</f>
        <v>-9.9920072216264089E-14</v>
      </c>
    </row>
    <row r="72" spans="1:87" ht="19.5" x14ac:dyDescent="0.25">
      <c r="A72" s="30"/>
      <c r="B72" s="42" t="s">
        <v>63</v>
      </c>
      <c r="C72" s="43" t="s">
        <v>174</v>
      </c>
      <c r="D72" s="246">
        <f>IFERROR(('Sim_MIP_Of_(IxI)'!D72/'MIP(IxI)_TFEVP'!D72-1)*100,0)</f>
        <v>1.5543122344752192E-13</v>
      </c>
      <c r="E72" s="247">
        <f>IFERROR(('Sim_MIP_Of_(IxI)'!E72/'MIP(IxI)_TFEVP'!E72-1)*100,0)</f>
        <v>3.1086244689504383E-13</v>
      </c>
      <c r="F72" s="247">
        <f>IFERROR(('Sim_MIP_Of_(IxI)'!F72/'MIP(IxI)_TFEVP'!F72-1)*100,0)</f>
        <v>3.7747582837255322E-13</v>
      </c>
      <c r="G72" s="247">
        <f>IFERROR(('Sim_MIP_Of_(IxI)'!G72/'MIP(IxI)_TFEVP'!G72-1)*100,0)</f>
        <v>5.1070259132757201E-13</v>
      </c>
      <c r="H72" s="247">
        <f>IFERROR(('Sim_MIP_Of_(IxI)'!H72/'MIP(IxI)_TFEVP'!H72-1)*100,0)</f>
        <v>1.7763568394002505E-13</v>
      </c>
      <c r="I72" s="247">
        <f>IFERROR(('Sim_MIP_Of_(IxI)'!I72/'MIP(IxI)_TFEVP'!I72-1)*100,0)</f>
        <v>-2.7755575615628914E-13</v>
      </c>
      <c r="J72" s="247">
        <f>IFERROR(('Sim_MIP_Of_(IxI)'!J72/'MIP(IxI)_TFEVP'!J72-1)*100,0)</f>
        <v>3.1086244689504383E-13</v>
      </c>
      <c r="K72" s="247">
        <f>IFERROR(('Sim_MIP_Of_(IxI)'!K72/'MIP(IxI)_TFEVP'!K72-1)*100,0)</f>
        <v>1.1102230246251565E-13</v>
      </c>
      <c r="L72" s="247">
        <f>IFERROR(('Sim_MIP_Of_(IxI)'!L72/'MIP(IxI)_TFEVP'!L72-1)*100,0)</f>
        <v>1.1102230246251565E-13</v>
      </c>
      <c r="M72" s="247">
        <f>IFERROR(('Sim_MIP_Of_(IxI)'!M72/'MIP(IxI)_TFEVP'!M72-1)*100,0)</f>
        <v>-2.886579864025407E-13</v>
      </c>
      <c r="N72" s="247">
        <f>IFERROR(('Sim_MIP_Of_(IxI)'!N72/'MIP(IxI)_TFEVP'!N72-1)*100,0)</f>
        <v>5.1070259132757201E-13</v>
      </c>
      <c r="O72" s="247">
        <f>IFERROR(('Sim_MIP_Of_(IxI)'!O72/'MIP(IxI)_TFEVP'!O72-1)*100,0)</f>
        <v>8.8817841970012523E-14</v>
      </c>
      <c r="P72" s="247">
        <f>IFERROR(('Sim_MIP_Of_(IxI)'!P72/'MIP(IxI)_TFEVP'!P72-1)*100,0)</f>
        <v>-1.1102230246251565E-14</v>
      </c>
      <c r="Q72" s="247">
        <f>IFERROR(('Sim_MIP_Of_(IxI)'!Q72/'MIP(IxI)_TFEVP'!Q72-1)*100,0)</f>
        <v>2.886579864025407E-13</v>
      </c>
      <c r="R72" s="247">
        <f>IFERROR(('Sim_MIP_Of_(IxI)'!R72/'MIP(IxI)_TFEVP'!R72-1)*100,0)</f>
        <v>-7.7715611723760958E-14</v>
      </c>
      <c r="S72" s="247">
        <f>IFERROR(('Sim_MIP_Of_(IxI)'!S72/'MIP(IxI)_TFEVP'!S72-1)*100,0)</f>
        <v>3.3306690738754696E-13</v>
      </c>
      <c r="T72" s="247">
        <f>IFERROR(('Sim_MIP_Of_(IxI)'!T72/'MIP(IxI)_TFEVP'!T72-1)*100,0)</f>
        <v>2.6645352591003757E-13</v>
      </c>
      <c r="U72" s="247">
        <f>IFERROR(('Sim_MIP_Of_(IxI)'!U72/'MIP(IxI)_TFEVP'!U72-1)*100,0)</f>
        <v>-2.2204460492503131E-14</v>
      </c>
      <c r="V72" s="247">
        <f>IFERROR(('Sim_MIP_Of_(IxI)'!V72/'MIP(IxI)_TFEVP'!V72-1)*100,0)</f>
        <v>5.9952043329758453E-13</v>
      </c>
      <c r="W72" s="247">
        <f>IFERROR(('Sim_MIP_Of_(IxI)'!W72/'MIP(IxI)_TFEVP'!W72-1)*100,0)</f>
        <v>8.8817841970012523E-14</v>
      </c>
      <c r="X72" s="247">
        <f>IFERROR(('Sim_MIP_Of_(IxI)'!X72/'MIP(IxI)_TFEVP'!X72-1)*100,0)</f>
        <v>8.8817841970012523E-14</v>
      </c>
      <c r="Y72" s="247">
        <f>IFERROR(('Sim_MIP_Of_(IxI)'!Y72/'MIP(IxI)_TFEVP'!Y72-1)*100,0)</f>
        <v>3.5527136788005009E-13</v>
      </c>
      <c r="Z72" s="247">
        <f>IFERROR(('Sim_MIP_Of_(IxI)'!Z72/'MIP(IxI)_TFEVP'!Z72-1)*100,0)</f>
        <v>4.8849813083506888E-13</v>
      </c>
      <c r="AA72" s="247">
        <f>IFERROR(('Sim_MIP_Of_(IxI)'!AA72/'MIP(IxI)_TFEVP'!AA72-1)*100,0)</f>
        <v>0</v>
      </c>
      <c r="AB72" s="247">
        <f>IFERROR(('Sim_MIP_Of_(IxI)'!AB72/'MIP(IxI)_TFEVP'!AB72-1)*100,0)</f>
        <v>3.1086244689504383E-13</v>
      </c>
      <c r="AC72" s="247">
        <f>IFERROR(('Sim_MIP_Of_(IxI)'!AC72/'MIP(IxI)_TFEVP'!AC72-1)*100,0)</f>
        <v>6.6613381477509392E-14</v>
      </c>
      <c r="AD72" s="247">
        <f>IFERROR(('Sim_MIP_Of_(IxI)'!AD72/'MIP(IxI)_TFEVP'!AD72-1)*100,0)</f>
        <v>3.5527136788005009E-13</v>
      </c>
      <c r="AE72" s="247">
        <f>IFERROR(('Sim_MIP_Of_(IxI)'!AE72/'MIP(IxI)_TFEVP'!AE72-1)*100,0)</f>
        <v>2.886579864025407E-13</v>
      </c>
      <c r="AF72" s="247">
        <f>IFERROR(('Sim_MIP_Of_(IxI)'!AF72/'MIP(IxI)_TFEVP'!AF72-1)*100,0)</f>
        <v>6.6613381477509392E-14</v>
      </c>
      <c r="AG72" s="247">
        <f>IFERROR(('Sim_MIP_Of_(IxI)'!AG72/'MIP(IxI)_TFEVP'!AG72-1)*100,0)</f>
        <v>4.4408920985006262E-14</v>
      </c>
      <c r="AH72" s="247">
        <f>IFERROR(('Sim_MIP_Of_(IxI)'!AH72/'MIP(IxI)_TFEVP'!AH72-1)*100,0)</f>
        <v>1.1102230246251565E-13</v>
      </c>
      <c r="AI72" s="247">
        <f>IFERROR(('Sim_MIP_Of_(IxI)'!AI72/'MIP(IxI)_TFEVP'!AI72-1)*100,0)</f>
        <v>8.8817841970012523E-14</v>
      </c>
      <c r="AJ72" s="247">
        <f>IFERROR(('Sim_MIP_Of_(IxI)'!AJ72/'MIP(IxI)_TFEVP'!AJ72-1)*100,0)</f>
        <v>0</v>
      </c>
      <c r="AK72" s="247">
        <f>IFERROR(('Sim_MIP_Of_(IxI)'!AK72/'MIP(IxI)_TFEVP'!AK72-1)*100,0)</f>
        <v>3.9968028886505635E-13</v>
      </c>
      <c r="AL72" s="247">
        <f>IFERROR(('Sim_MIP_Of_(IxI)'!AL72/'MIP(IxI)_TFEVP'!AL72-1)*100,0)</f>
        <v>2.2204460492503131E-13</v>
      </c>
      <c r="AM72" s="247">
        <f>IFERROR(('Sim_MIP_Of_(IxI)'!AM72/'MIP(IxI)_TFEVP'!AM72-1)*100,0)</f>
        <v>1.5543122344752192E-13</v>
      </c>
      <c r="AN72" s="247">
        <f>IFERROR(('Sim_MIP_Of_(IxI)'!AN72/'MIP(IxI)_TFEVP'!AN72-1)*100,0)</f>
        <v>2.4424906541753444E-13</v>
      </c>
      <c r="AO72" s="247">
        <f>IFERROR(('Sim_MIP_Of_(IxI)'!AO72/'MIP(IxI)_TFEVP'!AO72-1)*100,0)</f>
        <v>1.5543122344752192E-13</v>
      </c>
      <c r="AP72" s="247">
        <f>IFERROR(('Sim_MIP_Of_(IxI)'!AP72/'MIP(IxI)_TFEVP'!AP72-1)*100,0)</f>
        <v>-1.1102230246251565E-13</v>
      </c>
      <c r="AQ72" s="247">
        <f>IFERROR(('Sim_MIP_Of_(IxI)'!AQ72/'MIP(IxI)_TFEVP'!AQ72-1)*100,0)</f>
        <v>3.5527136788005009E-13</v>
      </c>
      <c r="AR72" s="247">
        <f>IFERROR(('Sim_MIP_Of_(IxI)'!AR72/'MIP(IxI)_TFEVP'!AR72-1)*100,0)</f>
        <v>3.7747582837255322E-13</v>
      </c>
      <c r="AS72" s="247">
        <f>IFERROR(('Sim_MIP_Of_(IxI)'!AS72/'MIP(IxI)_TFEVP'!AS72-1)*100,0)</f>
        <v>3.7747582837255322E-13</v>
      </c>
      <c r="AT72" s="247">
        <f>IFERROR(('Sim_MIP_Of_(IxI)'!AT72/'MIP(IxI)_TFEVP'!AT72-1)*100,0)</f>
        <v>4.4408920985006262E-14</v>
      </c>
      <c r="AU72" s="247">
        <f>IFERROR(('Sim_MIP_Of_(IxI)'!AU72/'MIP(IxI)_TFEVP'!AU72-1)*100,0)</f>
        <v>2.4424906541753444E-13</v>
      </c>
      <c r="AV72" s="247">
        <f>IFERROR(('Sim_MIP_Of_(IxI)'!AV72/'MIP(IxI)_TFEVP'!AV72-1)*100,0)</f>
        <v>1.3322676295501878E-13</v>
      </c>
      <c r="AW72" s="247">
        <f>IFERROR(('Sim_MIP_Of_(IxI)'!AW72/'MIP(IxI)_TFEVP'!AW72-1)*100,0)</f>
        <v>4.2188474935755949E-13</v>
      </c>
      <c r="AX72" s="247">
        <f>IFERROR(('Sim_MIP_Of_(IxI)'!AX72/'MIP(IxI)_TFEVP'!AX72-1)*100,0)</f>
        <v>2.6645352591003757E-13</v>
      </c>
      <c r="AY72" s="247">
        <f>IFERROR(('Sim_MIP_Of_(IxI)'!AY72/'MIP(IxI)_TFEVP'!AY72-1)*100,0)</f>
        <v>-2.2204460492503131E-14</v>
      </c>
      <c r="AZ72" s="247">
        <f>IFERROR(('Sim_MIP_Of_(IxI)'!AZ72/'MIP(IxI)_TFEVP'!AZ72-1)*100,0)</f>
        <v>1.9984014443252818E-13</v>
      </c>
      <c r="BA72" s="247">
        <f>IFERROR(('Sim_MIP_Of_(IxI)'!BA72/'MIP(IxI)_TFEVP'!BA72-1)*100,0)</f>
        <v>1.9984014443252818E-13</v>
      </c>
      <c r="BB72" s="247">
        <f>IFERROR(('Sim_MIP_Of_(IxI)'!BB72/'MIP(IxI)_TFEVP'!BB72-1)*100,0)</f>
        <v>4.8849813083506888E-13</v>
      </c>
      <c r="BC72" s="247">
        <f>IFERROR(('Sim_MIP_Of_(IxI)'!BC72/'MIP(IxI)_TFEVP'!BC72-1)*100,0)</f>
        <v>2.4424906541753444E-13</v>
      </c>
      <c r="BD72" s="247">
        <f>IFERROR(('Sim_MIP_Of_(IxI)'!BD72/'MIP(IxI)_TFEVP'!BD72-1)*100,0)</f>
        <v>4.2188474935755949E-13</v>
      </c>
      <c r="BE72" s="247">
        <f>IFERROR(('Sim_MIP_Of_(IxI)'!BE72/'MIP(IxI)_TFEVP'!BE72-1)*100,0)</f>
        <v>3.9968028886505635E-13</v>
      </c>
      <c r="BF72" s="247">
        <f>IFERROR(('Sim_MIP_Of_(IxI)'!BF72/'MIP(IxI)_TFEVP'!BF72-1)*100,0)</f>
        <v>3.5527136788005009E-13</v>
      </c>
      <c r="BG72" s="247">
        <f>IFERROR(('Sim_MIP_Of_(IxI)'!BG72/'MIP(IxI)_TFEVP'!BG72-1)*100,0)</f>
        <v>5.1070259132757201E-13</v>
      </c>
      <c r="BH72" s="247">
        <f>IFERROR(('Sim_MIP_Of_(IxI)'!BH72/'MIP(IxI)_TFEVP'!BH72-1)*100,0)</f>
        <v>2.2204460492503131E-13</v>
      </c>
      <c r="BI72" s="247">
        <f>IFERROR(('Sim_MIP_Of_(IxI)'!BI72/'MIP(IxI)_TFEVP'!BI72-1)*100,0)</f>
        <v>1.7763568394002505E-13</v>
      </c>
      <c r="BJ72" s="247">
        <f>IFERROR(('Sim_MIP_Of_(IxI)'!BJ72/'MIP(IxI)_TFEVP'!BJ72-1)*100,0)</f>
        <v>4.8849813083506888E-13</v>
      </c>
      <c r="BK72" s="247">
        <f>IFERROR(('Sim_MIP_Of_(IxI)'!BK72/'MIP(IxI)_TFEVP'!BK72-1)*100,0)</f>
        <v>-1.1102230246251565E-14</v>
      </c>
      <c r="BL72" s="247">
        <f>IFERROR(('Sim_MIP_Of_(IxI)'!BL72/'MIP(IxI)_TFEVP'!BL72-1)*100,0)</f>
        <v>-1.4432899320127035E-13</v>
      </c>
      <c r="BM72" s="247">
        <f>IFERROR(('Sim_MIP_Of_(IxI)'!BM72/'MIP(IxI)_TFEVP'!BM72-1)*100,0)</f>
        <v>3.9968028886505635E-13</v>
      </c>
      <c r="BN72" s="247">
        <f>IFERROR(('Sim_MIP_Of_(IxI)'!BN72/'MIP(IxI)_TFEVP'!BN72-1)*100,0)</f>
        <v>5.9952043329758453E-13</v>
      </c>
      <c r="BO72" s="247">
        <f>IFERROR(('Sim_MIP_Of_(IxI)'!BO72/'MIP(IxI)_TFEVP'!BO72-1)*100,0)</f>
        <v>-6.6613381477509392E-14</v>
      </c>
      <c r="BP72" s="247">
        <f>IFERROR(('Sim_MIP_Of_(IxI)'!BP72/'MIP(IxI)_TFEVP'!BP72-1)*100,0)</f>
        <v>4.4408920985006262E-14</v>
      </c>
      <c r="BQ72" s="247">
        <f>IFERROR(('Sim_MIP_Of_(IxI)'!BQ72/'MIP(IxI)_TFEVP'!BQ72-1)*100,0)</f>
        <v>3.1086244689504383E-13</v>
      </c>
      <c r="BR72" s="247">
        <f>IFERROR(('Sim_MIP_Of_(IxI)'!BR72/'MIP(IxI)_TFEVP'!BR72-1)*100,0)</f>
        <v>4.4408920985006262E-13</v>
      </c>
      <c r="BS72" s="247">
        <f>IFERROR(('Sim_MIP_Of_(IxI)'!BS72/'MIP(IxI)_TFEVP'!BS72-1)*100,0)</f>
        <v>2.6645352591003757E-13</v>
      </c>
      <c r="BT72" s="247">
        <f>IFERROR(('Sim_MIP_Of_(IxI)'!BT72/'MIP(IxI)_TFEVP'!BT72-1)*100,0)</f>
        <v>0</v>
      </c>
      <c r="BU72" s="247">
        <f>IFERROR(('Sim_MIP_Of_(IxI)'!BU72/'MIP(IxI)_TFEVP'!BU72-1)*100,0)</f>
        <v>4.4408920985006262E-14</v>
      </c>
      <c r="BV72" s="247">
        <f>IFERROR(('Sim_MIP_Of_(IxI)'!BV72/'MIP(IxI)_TFEVP'!BV72-1)*100,0)</f>
        <v>5.9952043329758453E-13</v>
      </c>
      <c r="BW72" s="247">
        <f>IFERROR(('Sim_MIP_Of_(IxI)'!BW72/'MIP(IxI)_TFEVP'!BW72-1)*100,0)</f>
        <v>6.4392935428259079E-13</v>
      </c>
      <c r="BX72" s="247">
        <f>IFERROR(('Sim_MIP_Of_(IxI)'!BX72/'MIP(IxI)_TFEVP'!BX72-1)*100,0)</f>
        <v>2.4424906541753444E-13</v>
      </c>
      <c r="BY72" s="247">
        <f>IFERROR(('Sim_MIP_Of_(IxI)'!BY72/'MIP(IxI)_TFEVP'!BY72-1)*100,0)</f>
        <v>-1.1102230246251565E-14</v>
      </c>
      <c r="BZ72" s="247">
        <f>IFERROR(('Sim_MIP_Of_(IxI)'!BZ72/'MIP(IxI)_TFEVP'!BZ72-1)*100,0)</f>
        <v>1.1102230246251565E-13</v>
      </c>
      <c r="CA72" s="265">
        <f>IFERROR(('Sim_MIP_Of_(IxI)'!CA72/'MIP(IxI)_TFEVP'!CA72-1)*100,0)</f>
        <v>0</v>
      </c>
      <c r="CB72" s="256">
        <f>IFERROR(('Sim_MIP_Of_(IxI)'!CB72/'MIP(IxI)_TFEVP'!CB72-1)*100,0)</f>
        <v>3.1086244689504383E-13</v>
      </c>
      <c r="CC72" s="246">
        <f>IFERROR(('Sim_MIP_Of_(IxI)'!CC72/'MIP(IxI)_TFEVP'!CC72-1)*100,0)</f>
        <v>6.6613381477509392E-14</v>
      </c>
      <c r="CD72" s="247">
        <f>IFERROR(('Sim_MIP_Of_(IxI)'!CD72/'MIP(IxI)_TFEVP'!CD72-1)*100,0)</f>
        <v>0</v>
      </c>
      <c r="CE72" s="247">
        <f>IFERROR(('Sim_MIP_Of_(IxI)'!CE72/'MIP(IxI)_TFEVP'!CE72-1)*100,0)</f>
        <v>1.9984014443252818E-13</v>
      </c>
      <c r="CF72" s="247">
        <f>IFERROR(('Sim_MIP_Of_(IxI)'!CF72/'MIP(IxI)_TFEVP'!CF72-1)*100,0)</f>
        <v>2.4424906541753444E-13</v>
      </c>
      <c r="CG72" s="247">
        <f>IFERROR(('Sim_MIP_Of_(IxI)'!CG72/'MIP(IxI)_TFEVP'!CG72-1)*100,0)</f>
        <v>3.7747582837255322E-13</v>
      </c>
      <c r="CH72" s="248">
        <f>IFERROR(('Sim_MIP_Of_(IxI)'!CH72/'MIP(IxI)_TFEVP'!CH72-1)*100,0)</f>
        <v>0</v>
      </c>
      <c r="CI72" s="279">
        <f>IFERROR(('Sim_MIP_Of_(IxI)'!CI72/'MIP(IxI)_TFEVP'!CI72-1)*100,0)</f>
        <v>1.5543122344752192E-13</v>
      </c>
    </row>
    <row r="73" spans="1:87" ht="19.5" x14ac:dyDescent="0.25">
      <c r="A73" s="30"/>
      <c r="B73" s="42" t="s">
        <v>64</v>
      </c>
      <c r="C73" s="43" t="s">
        <v>175</v>
      </c>
      <c r="D73" s="246">
        <f>IFERROR(('Sim_MIP_Of_(IxI)'!D73/'MIP(IxI)_TFEVP'!D73-1)*100,0)</f>
        <v>6.6613381477509392E-14</v>
      </c>
      <c r="E73" s="247">
        <f>IFERROR(('Sim_MIP_Of_(IxI)'!E73/'MIP(IxI)_TFEVP'!E73-1)*100,0)</f>
        <v>2.6645352591003757E-13</v>
      </c>
      <c r="F73" s="247">
        <f>IFERROR(('Sim_MIP_Of_(IxI)'!F73/'MIP(IxI)_TFEVP'!F73-1)*100,0)</f>
        <v>2.2204460492503131E-14</v>
      </c>
      <c r="G73" s="247">
        <f>IFERROR(('Sim_MIP_Of_(IxI)'!G73/'MIP(IxI)_TFEVP'!G73-1)*100,0)</f>
        <v>2.886579864025407E-13</v>
      </c>
      <c r="H73" s="247">
        <f>IFERROR(('Sim_MIP_Of_(IxI)'!H73/'MIP(IxI)_TFEVP'!H73-1)*100,0)</f>
        <v>1.5543122344752192E-13</v>
      </c>
      <c r="I73" s="247">
        <f>IFERROR(('Sim_MIP_Of_(IxI)'!I73/'MIP(IxI)_TFEVP'!I73-1)*100,0)</f>
        <v>2.6645352591003757E-13</v>
      </c>
      <c r="J73" s="247">
        <f>IFERROR(('Sim_MIP_Of_(IxI)'!J73/'MIP(IxI)_TFEVP'!J73-1)*100,0)</f>
        <v>1.7763568394002505E-13</v>
      </c>
      <c r="K73" s="247">
        <f>IFERROR(('Sim_MIP_Of_(IxI)'!K73/'MIP(IxI)_TFEVP'!K73-1)*100,0)</f>
        <v>2.6645352591003757E-13</v>
      </c>
      <c r="L73" s="247">
        <f>IFERROR(('Sim_MIP_Of_(IxI)'!L73/'MIP(IxI)_TFEVP'!L73-1)*100,0)</f>
        <v>1.1102230246251565E-13</v>
      </c>
      <c r="M73" s="247">
        <f>IFERROR(('Sim_MIP_Of_(IxI)'!M73/'MIP(IxI)_TFEVP'!M73-1)*100,0)</f>
        <v>4.2188474935755949E-13</v>
      </c>
      <c r="N73" s="247">
        <f>IFERROR(('Sim_MIP_Of_(IxI)'!N73/'MIP(IxI)_TFEVP'!N73-1)*100,0)</f>
        <v>3.5527136788005009E-13</v>
      </c>
      <c r="O73" s="247">
        <f>IFERROR(('Sim_MIP_Of_(IxI)'!O73/'MIP(IxI)_TFEVP'!O73-1)*100,0)</f>
        <v>3.9968028886505635E-13</v>
      </c>
      <c r="P73" s="247">
        <f>IFERROR(('Sim_MIP_Of_(IxI)'!P73/'MIP(IxI)_TFEVP'!P73-1)*100,0)</f>
        <v>-1.1102230246251565E-13</v>
      </c>
      <c r="Q73" s="247">
        <f>IFERROR(('Sim_MIP_Of_(IxI)'!Q73/'MIP(IxI)_TFEVP'!Q73-1)*100,0)</f>
        <v>1.5543122344752192E-13</v>
      </c>
      <c r="R73" s="247">
        <f>IFERROR(('Sim_MIP_Of_(IxI)'!R73/'MIP(IxI)_TFEVP'!R73-1)*100,0)</f>
        <v>3.3306690738754696E-13</v>
      </c>
      <c r="S73" s="247">
        <f>IFERROR(('Sim_MIP_Of_(IxI)'!S73/'MIP(IxI)_TFEVP'!S73-1)*100,0)</f>
        <v>4.8849813083506888E-13</v>
      </c>
      <c r="T73" s="247">
        <f>IFERROR(('Sim_MIP_Of_(IxI)'!T73/'MIP(IxI)_TFEVP'!T73-1)*100,0)</f>
        <v>-1.1102230246251565E-14</v>
      </c>
      <c r="U73" s="247">
        <f>IFERROR(('Sim_MIP_Of_(IxI)'!U73/'MIP(IxI)_TFEVP'!U73-1)*100,0)</f>
        <v>2.2204460492503131E-13</v>
      </c>
      <c r="V73" s="247">
        <f>IFERROR(('Sim_MIP_Of_(IxI)'!V73/'MIP(IxI)_TFEVP'!V73-1)*100,0)</f>
        <v>6.6613381477509392E-14</v>
      </c>
      <c r="W73" s="247">
        <f>IFERROR(('Sim_MIP_Of_(IxI)'!W73/'MIP(IxI)_TFEVP'!W73-1)*100,0)</f>
        <v>3.9968028886505635E-13</v>
      </c>
      <c r="X73" s="247">
        <f>IFERROR(('Sim_MIP_Of_(IxI)'!X73/'MIP(IxI)_TFEVP'!X73-1)*100,0)</f>
        <v>9.1038288019262836E-13</v>
      </c>
      <c r="Y73" s="247">
        <f>IFERROR(('Sim_MIP_Of_(IxI)'!Y73/'MIP(IxI)_TFEVP'!Y73-1)*100,0)</f>
        <v>2.886579864025407E-13</v>
      </c>
      <c r="Z73" s="247">
        <f>IFERROR(('Sim_MIP_Of_(IxI)'!Z73/'MIP(IxI)_TFEVP'!Z73-1)*100,0)</f>
        <v>9.3258734068513149E-13</v>
      </c>
      <c r="AA73" s="247">
        <f>IFERROR(('Sim_MIP_Of_(IxI)'!AA73/'MIP(IxI)_TFEVP'!AA73-1)*100,0)</f>
        <v>3.1086244689504383E-13</v>
      </c>
      <c r="AB73" s="247">
        <f>IFERROR(('Sim_MIP_Of_(IxI)'!AB73/'MIP(IxI)_TFEVP'!AB73-1)*100,0)</f>
        <v>6.2172489379008766E-13</v>
      </c>
      <c r="AC73" s="247">
        <f>IFERROR(('Sim_MIP_Of_(IxI)'!AC73/'MIP(IxI)_TFEVP'!AC73-1)*100,0)</f>
        <v>3.7747582837255322E-13</v>
      </c>
      <c r="AD73" s="247">
        <f>IFERROR(('Sim_MIP_Of_(IxI)'!AD73/'MIP(IxI)_TFEVP'!AD73-1)*100,0)</f>
        <v>6.6613381477509392E-13</v>
      </c>
      <c r="AE73" s="247">
        <f>IFERROR(('Sim_MIP_Of_(IxI)'!AE73/'MIP(IxI)_TFEVP'!AE73-1)*100,0)</f>
        <v>4.4408920985006262E-13</v>
      </c>
      <c r="AF73" s="247">
        <f>IFERROR(('Sim_MIP_Of_(IxI)'!AF73/'MIP(IxI)_TFEVP'!AF73-1)*100,0)</f>
        <v>-2.2204460492503131E-14</v>
      </c>
      <c r="AG73" s="247">
        <f>IFERROR(('Sim_MIP_Of_(IxI)'!AG73/'MIP(IxI)_TFEVP'!AG73-1)*100,0)</f>
        <v>3.3306690738754696E-13</v>
      </c>
      <c r="AH73" s="247">
        <f>IFERROR(('Sim_MIP_Of_(IxI)'!AH73/'MIP(IxI)_TFEVP'!AH73-1)*100,0)</f>
        <v>4.2188474935755949E-13</v>
      </c>
      <c r="AI73" s="247">
        <f>IFERROR(('Sim_MIP_Of_(IxI)'!AI73/'MIP(IxI)_TFEVP'!AI73-1)*100,0)</f>
        <v>4.2188474935755949E-13</v>
      </c>
      <c r="AJ73" s="247">
        <f>IFERROR(('Sim_MIP_Of_(IxI)'!AJ73/'MIP(IxI)_TFEVP'!AJ73-1)*100,0)</f>
        <v>0</v>
      </c>
      <c r="AK73" s="247">
        <f>IFERROR(('Sim_MIP_Of_(IxI)'!AK73/'MIP(IxI)_TFEVP'!AK73-1)*100,0)</f>
        <v>4.6629367034256575E-13</v>
      </c>
      <c r="AL73" s="247">
        <f>IFERROR(('Sim_MIP_Of_(IxI)'!AL73/'MIP(IxI)_TFEVP'!AL73-1)*100,0)</f>
        <v>-1.6653345369377348E-13</v>
      </c>
      <c r="AM73" s="247">
        <f>IFERROR(('Sim_MIP_Of_(IxI)'!AM73/'MIP(IxI)_TFEVP'!AM73-1)*100,0)</f>
        <v>3.1086244689504383E-13</v>
      </c>
      <c r="AN73" s="247">
        <f>IFERROR(('Sim_MIP_Of_(IxI)'!AN73/'MIP(IxI)_TFEVP'!AN73-1)*100,0)</f>
        <v>2.4424906541753444E-13</v>
      </c>
      <c r="AO73" s="247">
        <f>IFERROR(('Sim_MIP_Of_(IxI)'!AO73/'MIP(IxI)_TFEVP'!AO73-1)*100,0)</f>
        <v>5.5511151231257827E-13</v>
      </c>
      <c r="AP73" s="247">
        <f>IFERROR(('Sim_MIP_Of_(IxI)'!AP73/'MIP(IxI)_TFEVP'!AP73-1)*100,0)</f>
        <v>1.7763568394002505E-13</v>
      </c>
      <c r="AQ73" s="247">
        <f>IFERROR(('Sim_MIP_Of_(IxI)'!AQ73/'MIP(IxI)_TFEVP'!AQ73-1)*100,0)</f>
        <v>3.5527136788005009E-13</v>
      </c>
      <c r="AR73" s="247">
        <f>IFERROR(('Sim_MIP_Of_(IxI)'!AR73/'MIP(IxI)_TFEVP'!AR73-1)*100,0)</f>
        <v>1.3322676295501878E-13</v>
      </c>
      <c r="AS73" s="247">
        <f>IFERROR(('Sim_MIP_Of_(IxI)'!AS73/'MIP(IxI)_TFEVP'!AS73-1)*100,0)</f>
        <v>1.5543122344752192E-13</v>
      </c>
      <c r="AT73" s="247">
        <f>IFERROR(('Sim_MIP_Of_(IxI)'!AT73/'MIP(IxI)_TFEVP'!AT73-1)*100,0)</f>
        <v>2.4424906541753444E-13</v>
      </c>
      <c r="AU73" s="247">
        <f>IFERROR(('Sim_MIP_Of_(IxI)'!AU73/'MIP(IxI)_TFEVP'!AU73-1)*100,0)</f>
        <v>4.2188474935755949E-13</v>
      </c>
      <c r="AV73" s="247">
        <f>IFERROR(('Sim_MIP_Of_(IxI)'!AV73/'MIP(IxI)_TFEVP'!AV73-1)*100,0)</f>
        <v>1.5543122344752192E-13</v>
      </c>
      <c r="AW73" s="247">
        <f>IFERROR(('Sim_MIP_Of_(IxI)'!AW73/'MIP(IxI)_TFEVP'!AW73-1)*100,0)</f>
        <v>8.8817841970012523E-14</v>
      </c>
      <c r="AX73" s="247">
        <f>IFERROR(('Sim_MIP_Of_(IxI)'!AX73/'MIP(IxI)_TFEVP'!AX73-1)*100,0)</f>
        <v>5.9952043329758453E-13</v>
      </c>
      <c r="AY73" s="247">
        <f>IFERROR(('Sim_MIP_Of_(IxI)'!AY73/'MIP(IxI)_TFEVP'!AY73-1)*100,0)</f>
        <v>3.7747582837255322E-13</v>
      </c>
      <c r="AZ73" s="247">
        <f>IFERROR(('Sim_MIP_Of_(IxI)'!AZ73/'MIP(IxI)_TFEVP'!AZ73-1)*100,0)</f>
        <v>6.4392935428259079E-13</v>
      </c>
      <c r="BA73" s="247">
        <f>IFERROR(('Sim_MIP_Of_(IxI)'!BA73/'MIP(IxI)_TFEVP'!BA73-1)*100,0)</f>
        <v>1.5543122344752192E-13</v>
      </c>
      <c r="BB73" s="247">
        <f>IFERROR(('Sim_MIP_Of_(IxI)'!BB73/'MIP(IxI)_TFEVP'!BB73-1)*100,0)</f>
        <v>4.2188474935755949E-13</v>
      </c>
      <c r="BC73" s="247">
        <f>IFERROR(('Sim_MIP_Of_(IxI)'!BC73/'MIP(IxI)_TFEVP'!BC73-1)*100,0)</f>
        <v>2.6645352591003757E-13</v>
      </c>
      <c r="BD73" s="247">
        <f>IFERROR(('Sim_MIP_Of_(IxI)'!BD73/'MIP(IxI)_TFEVP'!BD73-1)*100,0)</f>
        <v>-1.1102230246251565E-14</v>
      </c>
      <c r="BE73" s="247">
        <f>IFERROR(('Sim_MIP_Of_(IxI)'!BE73/'MIP(IxI)_TFEVP'!BE73-1)*100,0)</f>
        <v>3.1086244689504383E-13</v>
      </c>
      <c r="BF73" s="247">
        <f>IFERROR(('Sim_MIP_Of_(IxI)'!BF73/'MIP(IxI)_TFEVP'!BF73-1)*100,0)</f>
        <v>1.3322676295501878E-13</v>
      </c>
      <c r="BG73" s="247">
        <f>IFERROR(('Sim_MIP_Of_(IxI)'!BG73/'MIP(IxI)_TFEVP'!BG73-1)*100,0)</f>
        <v>5.9952043329758453E-13</v>
      </c>
      <c r="BH73" s="247">
        <f>IFERROR(('Sim_MIP_Of_(IxI)'!BH73/'MIP(IxI)_TFEVP'!BH73-1)*100,0)</f>
        <v>4.6629367034256575E-13</v>
      </c>
      <c r="BI73" s="247">
        <f>IFERROR(('Sim_MIP_Of_(IxI)'!BI73/'MIP(IxI)_TFEVP'!BI73-1)*100,0)</f>
        <v>1.9984014443252818E-13</v>
      </c>
      <c r="BJ73" s="247">
        <f>IFERROR(('Sim_MIP_Of_(IxI)'!BJ73/'MIP(IxI)_TFEVP'!BJ73-1)*100,0)</f>
        <v>3.5527136788005009E-13</v>
      </c>
      <c r="BK73" s="247">
        <f>IFERROR(('Sim_MIP_Of_(IxI)'!BK73/'MIP(IxI)_TFEVP'!BK73-1)*100,0)</f>
        <v>1.5543122344752192E-13</v>
      </c>
      <c r="BL73" s="247">
        <f>IFERROR(('Sim_MIP_Of_(IxI)'!BL73/'MIP(IxI)_TFEVP'!BL73-1)*100,0)</f>
        <v>2.886579864025407E-13</v>
      </c>
      <c r="BM73" s="247">
        <f>IFERROR(('Sim_MIP_Of_(IxI)'!BM73/'MIP(IxI)_TFEVP'!BM73-1)*100,0)</f>
        <v>3.9968028886505635E-13</v>
      </c>
      <c r="BN73" s="247">
        <f>IFERROR(('Sim_MIP_Of_(IxI)'!BN73/'MIP(IxI)_TFEVP'!BN73-1)*100,0)</f>
        <v>4.2188474935755949E-13</v>
      </c>
      <c r="BO73" s="247">
        <f>IFERROR(('Sim_MIP_Of_(IxI)'!BO73/'MIP(IxI)_TFEVP'!BO73-1)*100,0)</f>
        <v>2.4424906541753444E-13</v>
      </c>
      <c r="BP73" s="247">
        <f>IFERROR(('Sim_MIP_Of_(IxI)'!BP73/'MIP(IxI)_TFEVP'!BP73-1)*100,0)</f>
        <v>4.2188474935755949E-13</v>
      </c>
      <c r="BQ73" s="247">
        <f>IFERROR(('Sim_MIP_Of_(IxI)'!BQ73/'MIP(IxI)_TFEVP'!BQ73-1)*100,0)</f>
        <v>2.2204460492503131E-14</v>
      </c>
      <c r="BR73" s="247">
        <f>IFERROR(('Sim_MIP_Of_(IxI)'!BR73/'MIP(IxI)_TFEVP'!BR73-1)*100,0)</f>
        <v>4.4408920985006262E-13</v>
      </c>
      <c r="BS73" s="247">
        <f>IFERROR(('Sim_MIP_Of_(IxI)'!BS73/'MIP(IxI)_TFEVP'!BS73-1)*100,0)</f>
        <v>2.2204460492503131E-13</v>
      </c>
      <c r="BT73" s="247">
        <f>IFERROR(('Sim_MIP_Of_(IxI)'!BT73/'MIP(IxI)_TFEVP'!BT73-1)*100,0)</f>
        <v>7.3274719625260332E-13</v>
      </c>
      <c r="BU73" s="247">
        <f>IFERROR(('Sim_MIP_Of_(IxI)'!BU73/'MIP(IxI)_TFEVP'!BU73-1)*100,0)</f>
        <v>3.1086244689504383E-13</v>
      </c>
      <c r="BV73" s="247">
        <f>IFERROR(('Sim_MIP_Of_(IxI)'!BV73/'MIP(IxI)_TFEVP'!BV73-1)*100,0)</f>
        <v>3.1086244689504383E-13</v>
      </c>
      <c r="BW73" s="247">
        <f>IFERROR(('Sim_MIP_Of_(IxI)'!BW73/'MIP(IxI)_TFEVP'!BW73-1)*100,0)</f>
        <v>3.5527136788005009E-13</v>
      </c>
      <c r="BX73" s="247">
        <f>IFERROR(('Sim_MIP_Of_(IxI)'!BX73/'MIP(IxI)_TFEVP'!BX73-1)*100,0)</f>
        <v>4.8849813083506888E-13</v>
      </c>
      <c r="BY73" s="247">
        <f>IFERROR(('Sim_MIP_Of_(IxI)'!BY73/'MIP(IxI)_TFEVP'!BY73-1)*100,0)</f>
        <v>2.6645352591003757E-13</v>
      </c>
      <c r="BZ73" s="247">
        <f>IFERROR(('Sim_MIP_Of_(IxI)'!BZ73/'MIP(IxI)_TFEVP'!BZ73-1)*100,0)</f>
        <v>2.4424906541753444E-13</v>
      </c>
      <c r="CA73" s="265">
        <f>IFERROR(('Sim_MIP_Of_(IxI)'!CA73/'MIP(IxI)_TFEVP'!CA73-1)*100,0)</f>
        <v>0</v>
      </c>
      <c r="CB73" s="256">
        <f>IFERROR(('Sim_MIP_Of_(IxI)'!CB73/'MIP(IxI)_TFEVP'!CB73-1)*100,0)</f>
        <v>1.7763568394002505E-13</v>
      </c>
      <c r="CC73" s="246">
        <f>IFERROR(('Sim_MIP_Of_(IxI)'!CC73/'MIP(IxI)_TFEVP'!CC73-1)*100,0)</f>
        <v>2.886579864025407E-13</v>
      </c>
      <c r="CD73" s="247">
        <f>IFERROR(('Sim_MIP_Of_(IxI)'!CD73/'MIP(IxI)_TFEVP'!CD73-1)*100,0)</f>
        <v>0</v>
      </c>
      <c r="CE73" s="247">
        <f>IFERROR(('Sim_MIP_Of_(IxI)'!CE73/'MIP(IxI)_TFEVP'!CE73-1)*100,0)</f>
        <v>0</v>
      </c>
      <c r="CF73" s="247">
        <f>IFERROR(('Sim_MIP_Of_(IxI)'!CF73/'MIP(IxI)_TFEVP'!CF73-1)*100,0)</f>
        <v>2.6645352591003757E-13</v>
      </c>
      <c r="CG73" s="247">
        <f>IFERROR(('Sim_MIP_Of_(IxI)'!CG73/'MIP(IxI)_TFEVP'!CG73-1)*100,0)</f>
        <v>4.4408920985006262E-13</v>
      </c>
      <c r="CH73" s="248">
        <f>IFERROR(('Sim_MIP_Of_(IxI)'!CH73/'MIP(IxI)_TFEVP'!CH73-1)*100,0)</f>
        <v>6.2172489379008766E-13</v>
      </c>
      <c r="CI73" s="279">
        <f>IFERROR(('Sim_MIP_Of_(IxI)'!CI73/'MIP(IxI)_TFEVP'!CI73-1)*100,0)</f>
        <v>3.3306690738754696E-13</v>
      </c>
    </row>
    <row r="74" spans="1:87" ht="19.5" x14ac:dyDescent="0.25">
      <c r="A74" s="30"/>
      <c r="B74" s="42" t="s">
        <v>65</v>
      </c>
      <c r="C74" s="43" t="s">
        <v>176</v>
      </c>
      <c r="D74" s="246">
        <f>IFERROR(('Sim_MIP_Of_(IxI)'!D74/'MIP(IxI)_TFEVP'!D74-1)*100,0)</f>
        <v>-3.3306690738754696E-13</v>
      </c>
      <c r="E74" s="247">
        <f>IFERROR(('Sim_MIP_Of_(IxI)'!E74/'MIP(IxI)_TFEVP'!E74-1)*100,0)</f>
        <v>-1.8873791418627661E-13</v>
      </c>
      <c r="F74" s="247">
        <f>IFERROR(('Sim_MIP_Of_(IxI)'!F74/'MIP(IxI)_TFEVP'!F74-1)*100,0)</f>
        <v>-3.1086244689504383E-13</v>
      </c>
      <c r="G74" s="247">
        <f>IFERROR(('Sim_MIP_Of_(IxI)'!G74/'MIP(IxI)_TFEVP'!G74-1)*100,0)</f>
        <v>-2.55351295663786E-13</v>
      </c>
      <c r="H74" s="247">
        <f>IFERROR(('Sim_MIP_Of_(IxI)'!H74/'MIP(IxI)_TFEVP'!H74-1)*100,0)</f>
        <v>-1.7763568394002505E-13</v>
      </c>
      <c r="I74" s="247">
        <f>IFERROR(('Sim_MIP_Of_(IxI)'!I74/'MIP(IxI)_TFEVP'!I74-1)*100,0)</f>
        <v>-1.1102230246251565E-13</v>
      </c>
      <c r="J74" s="247">
        <f>IFERROR(('Sim_MIP_Of_(IxI)'!J74/'MIP(IxI)_TFEVP'!J74-1)*100,0)</f>
        <v>-3.7747582837255322E-13</v>
      </c>
      <c r="K74" s="247">
        <f>IFERROR(('Sim_MIP_Of_(IxI)'!K74/'MIP(IxI)_TFEVP'!K74-1)*100,0)</f>
        <v>-8.8817841970012523E-14</v>
      </c>
      <c r="L74" s="247">
        <f>IFERROR(('Sim_MIP_Of_(IxI)'!L74/'MIP(IxI)_TFEVP'!L74-1)*100,0)</f>
        <v>-5.5511151231257827E-14</v>
      </c>
      <c r="M74" s="247">
        <f>IFERROR(('Sim_MIP_Of_(IxI)'!M74/'MIP(IxI)_TFEVP'!M74-1)*100,0)</f>
        <v>-7.7715611723760958E-14</v>
      </c>
      <c r="N74" s="247">
        <f>IFERROR(('Sim_MIP_Of_(IxI)'!N74/'MIP(IxI)_TFEVP'!N74-1)*100,0)</f>
        <v>-3.6637359812630166E-13</v>
      </c>
      <c r="O74" s="247">
        <f>IFERROR(('Sim_MIP_Of_(IxI)'!O74/'MIP(IxI)_TFEVP'!O74-1)*100,0)</f>
        <v>-2.1094237467877974E-13</v>
      </c>
      <c r="P74" s="247">
        <f>IFERROR(('Sim_MIP_Of_(IxI)'!P74/'MIP(IxI)_TFEVP'!P74-1)*100,0)</f>
        <v>-3.4416913763379853E-13</v>
      </c>
      <c r="Q74" s="247">
        <f>IFERROR(('Sim_MIP_Of_(IxI)'!Q74/'MIP(IxI)_TFEVP'!Q74-1)*100,0)</f>
        <v>1.1102230246251565E-13</v>
      </c>
      <c r="R74" s="247">
        <f>IFERROR(('Sim_MIP_Of_(IxI)'!R74/'MIP(IxI)_TFEVP'!R74-1)*100,0)</f>
        <v>-1.7763568394002505E-13</v>
      </c>
      <c r="S74" s="247">
        <f>IFERROR(('Sim_MIP_Of_(IxI)'!S74/'MIP(IxI)_TFEVP'!S74-1)*100,0)</f>
        <v>-3.3306690738754696E-13</v>
      </c>
      <c r="T74" s="247">
        <f>IFERROR(('Sim_MIP_Of_(IxI)'!T74/'MIP(IxI)_TFEVP'!T74-1)*100,0)</f>
        <v>-1.9984014443252818E-13</v>
      </c>
      <c r="U74" s="247">
        <f>IFERROR(('Sim_MIP_Of_(IxI)'!U74/'MIP(IxI)_TFEVP'!U74-1)*100,0)</f>
        <v>4.4408920985006262E-14</v>
      </c>
      <c r="V74" s="247">
        <f>IFERROR(('Sim_MIP_Of_(IxI)'!V74/'MIP(IxI)_TFEVP'!V74-1)*100,0)</f>
        <v>-3.219646771412954E-13</v>
      </c>
      <c r="W74" s="247">
        <f>IFERROR(('Sim_MIP_Of_(IxI)'!W74/'MIP(IxI)_TFEVP'!W74-1)*100,0)</f>
        <v>-1.5543122344752192E-13</v>
      </c>
      <c r="X74" s="247">
        <f>IFERROR(('Sim_MIP_Of_(IxI)'!X74/'MIP(IxI)_TFEVP'!X74-1)*100,0)</f>
        <v>-4.2188474935755949E-13</v>
      </c>
      <c r="Y74" s="247">
        <f>IFERROR(('Sim_MIP_Of_(IxI)'!Y74/'MIP(IxI)_TFEVP'!Y74-1)*100,0)</f>
        <v>-1.1102230246251565E-13</v>
      </c>
      <c r="Z74" s="247">
        <f>IFERROR(('Sim_MIP_Of_(IxI)'!Z74/'MIP(IxI)_TFEVP'!Z74-1)*100,0)</f>
        <v>-1.3322676295501878E-13</v>
      </c>
      <c r="AA74" s="247">
        <f>IFERROR(('Sim_MIP_Of_(IxI)'!AA74/'MIP(IxI)_TFEVP'!AA74-1)*100,0)</f>
        <v>0</v>
      </c>
      <c r="AB74" s="247">
        <f>IFERROR(('Sim_MIP_Of_(IxI)'!AB74/'MIP(IxI)_TFEVP'!AB74-1)*100,0)</f>
        <v>-3.1086244689504383E-13</v>
      </c>
      <c r="AC74" s="247">
        <f>IFERROR(('Sim_MIP_Of_(IxI)'!AC74/'MIP(IxI)_TFEVP'!AC74-1)*100,0)</f>
        <v>-2.6645352591003757E-13</v>
      </c>
      <c r="AD74" s="247">
        <f>IFERROR(('Sim_MIP_Of_(IxI)'!AD74/'MIP(IxI)_TFEVP'!AD74-1)*100,0)</f>
        <v>-6.6613381477509392E-14</v>
      </c>
      <c r="AE74" s="247">
        <f>IFERROR(('Sim_MIP_Of_(IxI)'!AE74/'MIP(IxI)_TFEVP'!AE74-1)*100,0)</f>
        <v>-3.1086244689504383E-13</v>
      </c>
      <c r="AF74" s="247">
        <f>IFERROR(('Sim_MIP_Of_(IxI)'!AF74/'MIP(IxI)_TFEVP'!AF74-1)*100,0)</f>
        <v>-1.8873791418627661E-13</v>
      </c>
      <c r="AG74" s="247">
        <f>IFERROR(('Sim_MIP_Of_(IxI)'!AG74/'MIP(IxI)_TFEVP'!AG74-1)*100,0)</f>
        <v>-1.8873791418627661E-13</v>
      </c>
      <c r="AH74" s="247">
        <f>IFERROR(('Sim_MIP_Of_(IxI)'!AH74/'MIP(IxI)_TFEVP'!AH74-1)*100,0)</f>
        <v>-5.773159728050814E-13</v>
      </c>
      <c r="AI74" s="247">
        <f>IFERROR(('Sim_MIP_Of_(IxI)'!AI74/'MIP(IxI)_TFEVP'!AI74-1)*100,0)</f>
        <v>-9.9920072216264089E-14</v>
      </c>
      <c r="AJ74" s="247">
        <f>IFERROR(('Sim_MIP_Of_(IxI)'!AJ74/'MIP(IxI)_TFEVP'!AJ74-1)*100,0)</f>
        <v>0</v>
      </c>
      <c r="AK74" s="247">
        <f>IFERROR(('Sim_MIP_Of_(IxI)'!AK74/'MIP(IxI)_TFEVP'!AK74-1)*100,0)</f>
        <v>-3.6637359812630166E-13</v>
      </c>
      <c r="AL74" s="247">
        <f>IFERROR(('Sim_MIP_Of_(IxI)'!AL74/'MIP(IxI)_TFEVP'!AL74-1)*100,0)</f>
        <v>1.5543122344752192E-13</v>
      </c>
      <c r="AM74" s="247">
        <f>IFERROR(('Sim_MIP_Of_(IxI)'!AM74/'MIP(IxI)_TFEVP'!AM74-1)*100,0)</f>
        <v>-3.3306690738754696E-14</v>
      </c>
      <c r="AN74" s="247">
        <f>IFERROR(('Sim_MIP_Of_(IxI)'!AN74/'MIP(IxI)_TFEVP'!AN74-1)*100,0)</f>
        <v>-2.4424906541753444E-13</v>
      </c>
      <c r="AO74" s="247">
        <f>IFERROR(('Sim_MIP_Of_(IxI)'!AO74/'MIP(IxI)_TFEVP'!AO74-1)*100,0)</f>
        <v>1.3322676295501878E-13</v>
      </c>
      <c r="AP74" s="247">
        <f>IFERROR(('Sim_MIP_Of_(IxI)'!AP74/'MIP(IxI)_TFEVP'!AP74-1)*100,0)</f>
        <v>-3.219646771412954E-13</v>
      </c>
      <c r="AQ74" s="247">
        <f>IFERROR(('Sim_MIP_Of_(IxI)'!AQ74/'MIP(IxI)_TFEVP'!AQ74-1)*100,0)</f>
        <v>-1.1102230246251565E-14</v>
      </c>
      <c r="AR74" s="247">
        <f>IFERROR(('Sim_MIP_Of_(IxI)'!AR74/'MIP(IxI)_TFEVP'!AR74-1)*100,0)</f>
        <v>-3.5527136788005009E-13</v>
      </c>
      <c r="AS74" s="247">
        <f>IFERROR(('Sim_MIP_Of_(IxI)'!AS74/'MIP(IxI)_TFEVP'!AS74-1)*100,0)</f>
        <v>-1.9984014443252818E-13</v>
      </c>
      <c r="AT74" s="247">
        <f>IFERROR(('Sim_MIP_Of_(IxI)'!AT74/'MIP(IxI)_TFEVP'!AT74-1)*100,0)</f>
        <v>-2.886579864025407E-13</v>
      </c>
      <c r="AU74" s="247">
        <f>IFERROR(('Sim_MIP_Of_(IxI)'!AU74/'MIP(IxI)_TFEVP'!AU74-1)*100,0)</f>
        <v>-1.9984014443252818E-13</v>
      </c>
      <c r="AV74" s="247">
        <f>IFERROR(('Sim_MIP_Of_(IxI)'!AV74/'MIP(IxI)_TFEVP'!AV74-1)*100,0)</f>
        <v>-3.7747582837255322E-13</v>
      </c>
      <c r="AW74" s="247">
        <f>IFERROR(('Sim_MIP_Of_(IxI)'!AW74/'MIP(IxI)_TFEVP'!AW74-1)*100,0)</f>
        <v>-1.2212453270876722E-13</v>
      </c>
      <c r="AX74" s="247">
        <f>IFERROR(('Sim_MIP_Of_(IxI)'!AX74/'MIP(IxI)_TFEVP'!AX74-1)*100,0)</f>
        <v>-2.2204460492503131E-14</v>
      </c>
      <c r="AY74" s="247">
        <f>IFERROR(('Sim_MIP_Of_(IxI)'!AY74/'MIP(IxI)_TFEVP'!AY74-1)*100,0)</f>
        <v>-1.7763568394002505E-13</v>
      </c>
      <c r="AZ74" s="247">
        <f>IFERROR(('Sim_MIP_Of_(IxI)'!AZ74/'MIP(IxI)_TFEVP'!AZ74-1)*100,0)</f>
        <v>-1.3322676295501878E-13</v>
      </c>
      <c r="BA74" s="247">
        <f>IFERROR(('Sim_MIP_Of_(IxI)'!BA74/'MIP(IxI)_TFEVP'!BA74-1)*100,0)</f>
        <v>-4.2188474935755949E-13</v>
      </c>
      <c r="BB74" s="247">
        <f>IFERROR(('Sim_MIP_Of_(IxI)'!BB74/'MIP(IxI)_TFEVP'!BB74-1)*100,0)</f>
        <v>-4.1078251911130792E-13</v>
      </c>
      <c r="BC74" s="247">
        <f>IFERROR(('Sim_MIP_Of_(IxI)'!BC74/'MIP(IxI)_TFEVP'!BC74-1)*100,0)</f>
        <v>-1.9984014443252818E-13</v>
      </c>
      <c r="BD74" s="247">
        <f>IFERROR(('Sim_MIP_Of_(IxI)'!BD74/'MIP(IxI)_TFEVP'!BD74-1)*100,0)</f>
        <v>-5.5511151231257827E-14</v>
      </c>
      <c r="BE74" s="247">
        <f>IFERROR(('Sim_MIP_Of_(IxI)'!BE74/'MIP(IxI)_TFEVP'!BE74-1)*100,0)</f>
        <v>1.7763568394002505E-13</v>
      </c>
      <c r="BF74" s="247">
        <f>IFERROR(('Sim_MIP_Of_(IxI)'!BF74/'MIP(IxI)_TFEVP'!BF74-1)*100,0)</f>
        <v>-3.9968028886505635E-13</v>
      </c>
      <c r="BG74" s="247">
        <f>IFERROR(('Sim_MIP_Of_(IxI)'!BG74/'MIP(IxI)_TFEVP'!BG74-1)*100,0)</f>
        <v>-2.3314683517128287E-13</v>
      </c>
      <c r="BH74" s="247">
        <f>IFERROR(('Sim_MIP_Of_(IxI)'!BH74/'MIP(IxI)_TFEVP'!BH74-1)*100,0)</f>
        <v>-2.6645352591003757E-13</v>
      </c>
      <c r="BI74" s="247">
        <f>IFERROR(('Sim_MIP_Of_(IxI)'!BI74/'MIP(IxI)_TFEVP'!BI74-1)*100,0)</f>
        <v>-2.6645352591003757E-13</v>
      </c>
      <c r="BJ74" s="247">
        <f>IFERROR(('Sim_MIP_Of_(IxI)'!BJ74/'MIP(IxI)_TFEVP'!BJ74-1)*100,0)</f>
        <v>-1.1102230246251565E-13</v>
      </c>
      <c r="BK74" s="247">
        <f>IFERROR(('Sim_MIP_Of_(IxI)'!BK74/'MIP(IxI)_TFEVP'!BK74-1)*100,0)</f>
        <v>-5.9952043329758453E-13</v>
      </c>
      <c r="BL74" s="247">
        <f>IFERROR(('Sim_MIP_Of_(IxI)'!BL74/'MIP(IxI)_TFEVP'!BL74-1)*100,0)</f>
        <v>-5.5511151231257827E-13</v>
      </c>
      <c r="BM74" s="247">
        <f>IFERROR(('Sim_MIP_Of_(IxI)'!BM74/'MIP(IxI)_TFEVP'!BM74-1)*100,0)</f>
        <v>-4.3298697960381105E-13</v>
      </c>
      <c r="BN74" s="247">
        <f>IFERROR(('Sim_MIP_Of_(IxI)'!BN74/'MIP(IxI)_TFEVP'!BN74-1)*100,0)</f>
        <v>-1.2212453270876722E-13</v>
      </c>
      <c r="BO74" s="247">
        <f>IFERROR(('Sim_MIP_Of_(IxI)'!BO74/'MIP(IxI)_TFEVP'!BO74-1)*100,0)</f>
        <v>-8.8817841970012523E-14</v>
      </c>
      <c r="BP74" s="247">
        <f>IFERROR(('Sim_MIP_Of_(IxI)'!BP74/'MIP(IxI)_TFEVP'!BP74-1)*100,0)</f>
        <v>-3.219646771412954E-13</v>
      </c>
      <c r="BQ74" s="247">
        <f>IFERROR(('Sim_MIP_Of_(IxI)'!BQ74/'MIP(IxI)_TFEVP'!BQ74-1)*100,0)</f>
        <v>-2.886579864025407E-13</v>
      </c>
      <c r="BR74" s="247">
        <f>IFERROR(('Sim_MIP_Of_(IxI)'!BR74/'MIP(IxI)_TFEVP'!BR74-1)*100,0)</f>
        <v>-6.4392935428259079E-13</v>
      </c>
      <c r="BS74" s="247">
        <f>IFERROR(('Sim_MIP_Of_(IxI)'!BS74/'MIP(IxI)_TFEVP'!BS74-1)*100,0)</f>
        <v>-2.1094237467877974E-13</v>
      </c>
      <c r="BT74" s="247">
        <f>IFERROR(('Sim_MIP_Of_(IxI)'!BT74/'MIP(IxI)_TFEVP'!BT74-1)*100,0)</f>
        <v>-5.2180482157382357E-13</v>
      </c>
      <c r="BU74" s="247">
        <f>IFERROR(('Sim_MIP_Of_(IxI)'!BU74/'MIP(IxI)_TFEVP'!BU74-1)*100,0)</f>
        <v>-6.6613381477509392E-14</v>
      </c>
      <c r="BV74" s="247">
        <f>IFERROR(('Sim_MIP_Of_(IxI)'!BV74/'MIP(IxI)_TFEVP'!BV74-1)*100,0)</f>
        <v>-1.9984014443252818E-13</v>
      </c>
      <c r="BW74" s="247">
        <f>IFERROR(('Sim_MIP_Of_(IxI)'!BW74/'MIP(IxI)_TFEVP'!BW74-1)*100,0)</f>
        <v>-2.9976021664879227E-13</v>
      </c>
      <c r="BX74" s="247">
        <f>IFERROR(('Sim_MIP_Of_(IxI)'!BX74/'MIP(IxI)_TFEVP'!BX74-1)*100,0)</f>
        <v>-2.1094237467877974E-13</v>
      </c>
      <c r="BY74" s="247">
        <f>IFERROR(('Sim_MIP_Of_(IxI)'!BY74/'MIP(IxI)_TFEVP'!BY74-1)*100,0)</f>
        <v>-4.6629367034256575E-13</v>
      </c>
      <c r="BZ74" s="247">
        <f>IFERROR(('Sim_MIP_Of_(IxI)'!BZ74/'MIP(IxI)_TFEVP'!BZ74-1)*100,0)</f>
        <v>-2.3314683517128287E-13</v>
      </c>
      <c r="CA74" s="265">
        <f>IFERROR(('Sim_MIP_Of_(IxI)'!CA74/'MIP(IxI)_TFEVP'!CA74-1)*100,0)</f>
        <v>0</v>
      </c>
      <c r="CB74" s="256">
        <f>IFERROR(('Sim_MIP_Of_(IxI)'!CB74/'MIP(IxI)_TFEVP'!CB74-1)*100,0)</f>
        <v>-3.3306690738754696E-14</v>
      </c>
      <c r="CC74" s="246">
        <f>IFERROR(('Sim_MIP_Of_(IxI)'!CC74/'MIP(IxI)_TFEVP'!CC74-1)*100,0)</f>
        <v>2.6645352591003757E-13</v>
      </c>
      <c r="CD74" s="247">
        <f>IFERROR(('Sim_MIP_Of_(IxI)'!CD74/'MIP(IxI)_TFEVP'!CD74-1)*100,0)</f>
        <v>0</v>
      </c>
      <c r="CE74" s="247">
        <f>IFERROR(('Sim_MIP_Of_(IxI)'!CE74/'MIP(IxI)_TFEVP'!CE74-1)*100,0)</f>
        <v>0</v>
      </c>
      <c r="CF74" s="247">
        <f>IFERROR(('Sim_MIP_Of_(IxI)'!CF74/'MIP(IxI)_TFEVP'!CF74-1)*100,0)</f>
        <v>0</v>
      </c>
      <c r="CG74" s="247">
        <f>IFERROR(('Sim_MIP_Of_(IxI)'!CG74/'MIP(IxI)_TFEVP'!CG74-1)*100,0)</f>
        <v>0</v>
      </c>
      <c r="CH74" s="248">
        <f>IFERROR(('Sim_MIP_Of_(IxI)'!CH74/'MIP(IxI)_TFEVP'!CH74-1)*100,0)</f>
        <v>0</v>
      </c>
      <c r="CI74" s="279">
        <f>IFERROR(('Sim_MIP_Of_(IxI)'!CI74/'MIP(IxI)_TFEVP'!CI74-1)*100,0)</f>
        <v>-1.8873791418627661E-13</v>
      </c>
    </row>
    <row r="75" spans="1:87" ht="19.5" x14ac:dyDescent="0.25">
      <c r="A75" s="30"/>
      <c r="B75" s="42" t="s">
        <v>66</v>
      </c>
      <c r="C75" s="43" t="s">
        <v>177</v>
      </c>
      <c r="D75" s="246">
        <f>IFERROR(('Sim_MIP_Of_(IxI)'!D75/'MIP(IxI)_TFEVP'!D75-1)*100,0)</f>
        <v>2.886579864025407E-13</v>
      </c>
      <c r="E75" s="247">
        <f>IFERROR(('Sim_MIP_Of_(IxI)'!E75/'MIP(IxI)_TFEVP'!E75-1)*100,0)</f>
        <v>3.1086244689504383E-13</v>
      </c>
      <c r="F75" s="247">
        <f>IFERROR(('Sim_MIP_Of_(IxI)'!F75/'MIP(IxI)_TFEVP'!F75-1)*100,0)</f>
        <v>8.8817841970012523E-14</v>
      </c>
      <c r="G75" s="247">
        <f>IFERROR(('Sim_MIP_Of_(IxI)'!G75/'MIP(IxI)_TFEVP'!G75-1)*100,0)</f>
        <v>-2.3314683517128287E-13</v>
      </c>
      <c r="H75" s="247">
        <f>IFERROR(('Sim_MIP_Of_(IxI)'!H75/'MIP(IxI)_TFEVP'!H75-1)*100,0)</f>
        <v>2.2204460492503131E-14</v>
      </c>
      <c r="I75" s="247">
        <f>IFERROR(('Sim_MIP_Of_(IxI)'!I75/'MIP(IxI)_TFEVP'!I75-1)*100,0)</f>
        <v>-6.6613381477509392E-14</v>
      </c>
      <c r="J75" s="247">
        <f>IFERROR(('Sim_MIP_Of_(IxI)'!J75/'MIP(IxI)_TFEVP'!J75-1)*100,0)</f>
        <v>2.2204460492503131E-14</v>
      </c>
      <c r="K75" s="247">
        <f>IFERROR(('Sim_MIP_Of_(IxI)'!K75/'MIP(IxI)_TFEVP'!K75-1)*100,0)</f>
        <v>-1.2212453270876722E-13</v>
      </c>
      <c r="L75" s="247">
        <f>IFERROR(('Sim_MIP_Of_(IxI)'!L75/'MIP(IxI)_TFEVP'!L75-1)*100,0)</f>
        <v>-5.5511151231257827E-14</v>
      </c>
      <c r="M75" s="247">
        <f>IFERROR(('Sim_MIP_Of_(IxI)'!M75/'MIP(IxI)_TFEVP'!M75-1)*100,0)</f>
        <v>-1.9984014443252818E-13</v>
      </c>
      <c r="N75" s="247">
        <f>IFERROR(('Sim_MIP_Of_(IxI)'!N75/'MIP(IxI)_TFEVP'!N75-1)*100,0)</f>
        <v>3.5527136788005009E-13</v>
      </c>
      <c r="O75" s="247">
        <f>IFERROR(('Sim_MIP_Of_(IxI)'!O75/'MIP(IxI)_TFEVP'!O75-1)*100,0)</f>
        <v>2.2204460492503131E-14</v>
      </c>
      <c r="P75" s="247">
        <f>IFERROR(('Sim_MIP_Of_(IxI)'!P75/'MIP(IxI)_TFEVP'!P75-1)*100,0)</f>
        <v>0</v>
      </c>
      <c r="Q75" s="247">
        <f>IFERROR(('Sim_MIP_Of_(IxI)'!Q75/'MIP(IxI)_TFEVP'!Q75-1)*100,0)</f>
        <v>0</v>
      </c>
      <c r="R75" s="247">
        <f>IFERROR(('Sim_MIP_Of_(IxI)'!R75/'MIP(IxI)_TFEVP'!R75-1)*100,0)</f>
        <v>-2.2204460492503131E-14</v>
      </c>
      <c r="S75" s="247">
        <f>IFERROR(('Sim_MIP_Of_(IxI)'!S75/'MIP(IxI)_TFEVP'!S75-1)*100,0)</f>
        <v>1.3322676295501878E-13</v>
      </c>
      <c r="T75" s="247">
        <f>IFERROR(('Sim_MIP_Of_(IxI)'!T75/'MIP(IxI)_TFEVP'!T75-1)*100,0)</f>
        <v>6.6613381477509392E-14</v>
      </c>
      <c r="U75" s="247">
        <f>IFERROR(('Sim_MIP_Of_(IxI)'!U75/'MIP(IxI)_TFEVP'!U75-1)*100,0)</f>
        <v>2.2204460492503131E-13</v>
      </c>
      <c r="V75" s="247">
        <f>IFERROR(('Sim_MIP_Of_(IxI)'!V75/'MIP(IxI)_TFEVP'!V75-1)*100,0)</f>
        <v>3.5527136788005009E-13</v>
      </c>
      <c r="W75" s="247">
        <f>IFERROR(('Sim_MIP_Of_(IxI)'!W75/'MIP(IxI)_TFEVP'!W75-1)*100,0)</f>
        <v>2.2204460492503131E-14</v>
      </c>
      <c r="X75" s="247">
        <f>IFERROR(('Sim_MIP_Of_(IxI)'!X75/'MIP(IxI)_TFEVP'!X75-1)*100,0)</f>
        <v>-5.5511151231257827E-14</v>
      </c>
      <c r="Y75" s="247">
        <f>IFERROR(('Sim_MIP_Of_(IxI)'!Y75/'MIP(IxI)_TFEVP'!Y75-1)*100,0)</f>
        <v>8.8817841970012523E-14</v>
      </c>
      <c r="Z75" s="247">
        <f>IFERROR(('Sim_MIP_Of_(IxI)'!Z75/'MIP(IxI)_TFEVP'!Z75-1)*100,0)</f>
        <v>4.4408920985006262E-14</v>
      </c>
      <c r="AA75" s="247">
        <f>IFERROR(('Sim_MIP_Of_(IxI)'!AA75/'MIP(IxI)_TFEVP'!AA75-1)*100,0)</f>
        <v>2.2204460492503131E-14</v>
      </c>
      <c r="AB75" s="247">
        <f>IFERROR(('Sim_MIP_Of_(IxI)'!AB75/'MIP(IxI)_TFEVP'!AB75-1)*100,0)</f>
        <v>8.8817841970012523E-14</v>
      </c>
      <c r="AC75" s="247">
        <f>IFERROR(('Sim_MIP_Of_(IxI)'!AC75/'MIP(IxI)_TFEVP'!AC75-1)*100,0)</f>
        <v>1.9984014443252818E-13</v>
      </c>
      <c r="AD75" s="247">
        <f>IFERROR(('Sim_MIP_Of_(IxI)'!AD75/'MIP(IxI)_TFEVP'!AD75-1)*100,0)</f>
        <v>-1.1102230246251565E-14</v>
      </c>
      <c r="AE75" s="247">
        <f>IFERROR(('Sim_MIP_Of_(IxI)'!AE75/'MIP(IxI)_TFEVP'!AE75-1)*100,0)</f>
        <v>1.9984014443252818E-13</v>
      </c>
      <c r="AF75" s="247">
        <f>IFERROR(('Sim_MIP_Of_(IxI)'!AF75/'MIP(IxI)_TFEVP'!AF75-1)*100,0)</f>
        <v>-2.9976021664879227E-13</v>
      </c>
      <c r="AG75" s="247">
        <f>IFERROR(('Sim_MIP_Of_(IxI)'!AG75/'MIP(IxI)_TFEVP'!AG75-1)*100,0)</f>
        <v>-6.6613381477509392E-14</v>
      </c>
      <c r="AH75" s="247">
        <f>IFERROR(('Sim_MIP_Of_(IxI)'!AH75/'MIP(IxI)_TFEVP'!AH75-1)*100,0)</f>
        <v>-4.4408920985006262E-14</v>
      </c>
      <c r="AI75" s="247">
        <f>IFERROR(('Sim_MIP_Of_(IxI)'!AI75/'MIP(IxI)_TFEVP'!AI75-1)*100,0)</f>
        <v>2.2204460492503131E-13</v>
      </c>
      <c r="AJ75" s="247">
        <f>IFERROR(('Sim_MIP_Of_(IxI)'!AJ75/'MIP(IxI)_TFEVP'!AJ75-1)*100,0)</f>
        <v>0</v>
      </c>
      <c r="AK75" s="247">
        <f>IFERROR(('Sim_MIP_Of_(IxI)'!AK75/'MIP(IxI)_TFEVP'!AK75-1)*100,0)</f>
        <v>4.4408920985006262E-14</v>
      </c>
      <c r="AL75" s="247">
        <f>IFERROR(('Sim_MIP_Of_(IxI)'!AL75/'MIP(IxI)_TFEVP'!AL75-1)*100,0)</f>
        <v>1.3322676295501878E-13</v>
      </c>
      <c r="AM75" s="247">
        <f>IFERROR(('Sim_MIP_Of_(IxI)'!AM75/'MIP(IxI)_TFEVP'!AM75-1)*100,0)</f>
        <v>-2.886579864025407E-13</v>
      </c>
      <c r="AN75" s="247">
        <f>IFERROR(('Sim_MIP_Of_(IxI)'!AN75/'MIP(IxI)_TFEVP'!AN75-1)*100,0)</f>
        <v>-3.3306690738754696E-14</v>
      </c>
      <c r="AO75" s="247">
        <f>IFERROR(('Sim_MIP_Of_(IxI)'!AO75/'MIP(IxI)_TFEVP'!AO75-1)*100,0)</f>
        <v>1.9984014443252818E-13</v>
      </c>
      <c r="AP75" s="247">
        <f>IFERROR(('Sim_MIP_Of_(IxI)'!AP75/'MIP(IxI)_TFEVP'!AP75-1)*100,0)</f>
        <v>-1.1102230246251565E-14</v>
      </c>
      <c r="AQ75" s="247">
        <f>IFERROR(('Sim_MIP_Of_(IxI)'!AQ75/'MIP(IxI)_TFEVP'!AQ75-1)*100,0)</f>
        <v>0</v>
      </c>
      <c r="AR75" s="247">
        <f>IFERROR(('Sim_MIP_Of_(IxI)'!AR75/'MIP(IxI)_TFEVP'!AR75-1)*100,0)</f>
        <v>4.8849813083506888E-13</v>
      </c>
      <c r="AS75" s="247">
        <f>IFERROR(('Sim_MIP_Of_(IxI)'!AS75/'MIP(IxI)_TFEVP'!AS75-1)*100,0)</f>
        <v>-2.3314683517128287E-13</v>
      </c>
      <c r="AT75" s="247">
        <f>IFERROR(('Sim_MIP_Of_(IxI)'!AT75/'MIP(IxI)_TFEVP'!AT75-1)*100,0)</f>
        <v>0</v>
      </c>
      <c r="AU75" s="247">
        <f>IFERROR(('Sim_MIP_Of_(IxI)'!AU75/'MIP(IxI)_TFEVP'!AU75-1)*100,0)</f>
        <v>3.5527136788005009E-13</v>
      </c>
      <c r="AV75" s="247">
        <f>IFERROR(('Sim_MIP_Of_(IxI)'!AV75/'MIP(IxI)_TFEVP'!AV75-1)*100,0)</f>
        <v>2.2204460492503131E-14</v>
      </c>
      <c r="AW75" s="247">
        <f>IFERROR(('Sim_MIP_Of_(IxI)'!AW75/'MIP(IxI)_TFEVP'!AW75-1)*100,0)</f>
        <v>4.4408920985006262E-14</v>
      </c>
      <c r="AX75" s="247">
        <f>IFERROR(('Sim_MIP_Of_(IxI)'!AX75/'MIP(IxI)_TFEVP'!AX75-1)*100,0)</f>
        <v>6.6613381477509392E-14</v>
      </c>
      <c r="AY75" s="247">
        <f>IFERROR(('Sim_MIP_Of_(IxI)'!AY75/'MIP(IxI)_TFEVP'!AY75-1)*100,0)</f>
        <v>2.4424906541753444E-13</v>
      </c>
      <c r="AZ75" s="247">
        <f>IFERROR(('Sim_MIP_Of_(IxI)'!AZ75/'MIP(IxI)_TFEVP'!AZ75-1)*100,0)</f>
        <v>1.3322676295501878E-13</v>
      </c>
      <c r="BA75" s="247">
        <f>IFERROR(('Sim_MIP_Of_(IxI)'!BA75/'MIP(IxI)_TFEVP'!BA75-1)*100,0)</f>
        <v>0</v>
      </c>
      <c r="BB75" s="247">
        <f>IFERROR(('Sim_MIP_Of_(IxI)'!BB75/'MIP(IxI)_TFEVP'!BB75-1)*100,0)</f>
        <v>1.3322676295501878E-13</v>
      </c>
      <c r="BC75" s="247">
        <f>IFERROR(('Sim_MIP_Of_(IxI)'!BC75/'MIP(IxI)_TFEVP'!BC75-1)*100,0)</f>
        <v>-6.6613381477509392E-14</v>
      </c>
      <c r="BD75" s="247">
        <f>IFERROR(('Sim_MIP_Of_(IxI)'!BD75/'MIP(IxI)_TFEVP'!BD75-1)*100,0)</f>
        <v>-9.9920072216264089E-14</v>
      </c>
      <c r="BE75" s="247">
        <f>IFERROR(('Sim_MIP_Of_(IxI)'!BE75/'MIP(IxI)_TFEVP'!BE75-1)*100,0)</f>
        <v>1.5543122344752192E-13</v>
      </c>
      <c r="BF75" s="247">
        <f>IFERROR(('Sim_MIP_Of_(IxI)'!BF75/'MIP(IxI)_TFEVP'!BF75-1)*100,0)</f>
        <v>-6.7723604502134549E-13</v>
      </c>
      <c r="BG75" s="247">
        <f>IFERROR(('Sim_MIP_Of_(IxI)'!BG75/'MIP(IxI)_TFEVP'!BG75-1)*100,0)</f>
        <v>1.1102230246251565E-13</v>
      </c>
      <c r="BH75" s="247">
        <f>IFERROR(('Sim_MIP_Of_(IxI)'!BH75/'MIP(IxI)_TFEVP'!BH75-1)*100,0)</f>
        <v>-2.2204460492503131E-13</v>
      </c>
      <c r="BI75" s="247">
        <f>IFERROR(('Sim_MIP_Of_(IxI)'!BI75/'MIP(IxI)_TFEVP'!BI75-1)*100,0)</f>
        <v>-1.4432899320127035E-13</v>
      </c>
      <c r="BJ75" s="247">
        <f>IFERROR(('Sim_MIP_Of_(IxI)'!BJ75/'MIP(IxI)_TFEVP'!BJ75-1)*100,0)</f>
        <v>8.8817841970012523E-14</v>
      </c>
      <c r="BK75" s="247">
        <f>IFERROR(('Sim_MIP_Of_(IxI)'!BK75/'MIP(IxI)_TFEVP'!BK75-1)*100,0)</f>
        <v>-9.9920072216264089E-14</v>
      </c>
      <c r="BL75" s="247">
        <f>IFERROR(('Sim_MIP_Of_(IxI)'!BL75/'MIP(IxI)_TFEVP'!BL75-1)*100,0)</f>
        <v>1.5543122344752192E-13</v>
      </c>
      <c r="BM75" s="247">
        <f>IFERROR(('Sim_MIP_Of_(IxI)'!BM75/'MIP(IxI)_TFEVP'!BM75-1)*100,0)</f>
        <v>2.886579864025407E-13</v>
      </c>
      <c r="BN75" s="247">
        <f>IFERROR(('Sim_MIP_Of_(IxI)'!BN75/'MIP(IxI)_TFEVP'!BN75-1)*100,0)</f>
        <v>1.5543122344752192E-13</v>
      </c>
      <c r="BO75" s="247">
        <f>IFERROR(('Sim_MIP_Of_(IxI)'!BO75/'MIP(IxI)_TFEVP'!BO75-1)*100,0)</f>
        <v>1.3322676295501878E-13</v>
      </c>
      <c r="BP75" s="247">
        <f>IFERROR(('Sim_MIP_Of_(IxI)'!BP75/'MIP(IxI)_TFEVP'!BP75-1)*100,0)</f>
        <v>3.9968028886505635E-13</v>
      </c>
      <c r="BQ75" s="247">
        <f>IFERROR(('Sim_MIP_Of_(IxI)'!BQ75/'MIP(IxI)_TFEVP'!BQ75-1)*100,0)</f>
        <v>-2.1094237467877974E-13</v>
      </c>
      <c r="BR75" s="247">
        <f>IFERROR(('Sim_MIP_Of_(IxI)'!BR75/'MIP(IxI)_TFEVP'!BR75-1)*100,0)</f>
        <v>-2.1094237467877974E-13</v>
      </c>
      <c r="BS75" s="247">
        <f>IFERROR(('Sim_MIP_Of_(IxI)'!BS75/'MIP(IxI)_TFEVP'!BS75-1)*100,0)</f>
        <v>6.6613381477509392E-14</v>
      </c>
      <c r="BT75" s="247">
        <f>IFERROR(('Sim_MIP_Of_(IxI)'!BT75/'MIP(IxI)_TFEVP'!BT75-1)*100,0)</f>
        <v>-1.9984014443252818E-13</v>
      </c>
      <c r="BU75" s="247">
        <f>IFERROR(('Sim_MIP_Of_(IxI)'!BU75/'MIP(IxI)_TFEVP'!BU75-1)*100,0)</f>
        <v>0</v>
      </c>
      <c r="BV75" s="247">
        <f>IFERROR(('Sim_MIP_Of_(IxI)'!BV75/'MIP(IxI)_TFEVP'!BV75-1)*100,0)</f>
        <v>-1.7763568394002505E-13</v>
      </c>
      <c r="BW75" s="247">
        <f>IFERROR(('Sim_MIP_Of_(IxI)'!BW75/'MIP(IxI)_TFEVP'!BW75-1)*100,0)</f>
        <v>0</v>
      </c>
      <c r="BX75" s="247">
        <f>IFERROR(('Sim_MIP_Of_(IxI)'!BX75/'MIP(IxI)_TFEVP'!BX75-1)*100,0)</f>
        <v>3.1086244689504383E-13</v>
      </c>
      <c r="BY75" s="247">
        <f>IFERROR(('Sim_MIP_Of_(IxI)'!BY75/'MIP(IxI)_TFEVP'!BY75-1)*100,0)</f>
        <v>0</v>
      </c>
      <c r="BZ75" s="247">
        <f>IFERROR(('Sim_MIP_Of_(IxI)'!BZ75/'MIP(IxI)_TFEVP'!BZ75-1)*100,0)</f>
        <v>-8.8817841970012523E-14</v>
      </c>
      <c r="CA75" s="265">
        <f>IFERROR(('Sim_MIP_Of_(IxI)'!CA75/'MIP(IxI)_TFEVP'!CA75-1)*100,0)</f>
        <v>0</v>
      </c>
      <c r="CB75" s="256">
        <f>IFERROR(('Sim_MIP_Of_(IxI)'!CB75/'MIP(IxI)_TFEVP'!CB75-1)*100,0)</f>
        <v>-2.2204460492503131E-14</v>
      </c>
      <c r="CC75" s="246">
        <f>IFERROR(('Sim_MIP_Of_(IxI)'!CC75/'MIP(IxI)_TFEVP'!CC75-1)*100,0)</f>
        <v>4.4408920985006262E-14</v>
      </c>
      <c r="CD75" s="247">
        <f>IFERROR(('Sim_MIP_Of_(IxI)'!CD75/'MIP(IxI)_TFEVP'!CD75-1)*100,0)</f>
        <v>0</v>
      </c>
      <c r="CE75" s="247">
        <f>IFERROR(('Sim_MIP_Of_(IxI)'!CE75/'MIP(IxI)_TFEVP'!CE75-1)*100,0)</f>
        <v>0</v>
      </c>
      <c r="CF75" s="247">
        <f>IFERROR(('Sim_MIP_Of_(IxI)'!CF75/'MIP(IxI)_TFEVP'!CF75-1)*100,0)</f>
        <v>0</v>
      </c>
      <c r="CG75" s="247">
        <f>IFERROR(('Sim_MIP_Of_(IxI)'!CG75/'MIP(IxI)_TFEVP'!CG75-1)*100,0)</f>
        <v>0</v>
      </c>
      <c r="CH75" s="248">
        <f>IFERROR(('Sim_MIP_Of_(IxI)'!CH75/'MIP(IxI)_TFEVP'!CH75-1)*100,0)</f>
        <v>0</v>
      </c>
      <c r="CI75" s="279">
        <f>IFERROR(('Sim_MIP_Of_(IxI)'!CI75/'MIP(IxI)_TFEVP'!CI75-1)*100,0)</f>
        <v>-2.2204460492503131E-14</v>
      </c>
    </row>
    <row r="76" spans="1:87" ht="19.5" x14ac:dyDescent="0.25">
      <c r="A76" s="30"/>
      <c r="B76" s="42" t="s">
        <v>67</v>
      </c>
      <c r="C76" s="43" t="s">
        <v>178</v>
      </c>
      <c r="D76" s="246">
        <f>IFERROR(('Sim_MIP_Of_(IxI)'!D76/'MIP(IxI)_TFEVP'!D76-1)*100,0)</f>
        <v>5.1070259132757201E-13</v>
      </c>
      <c r="E76" s="247">
        <f>IFERROR(('Sim_MIP_Of_(IxI)'!E76/'MIP(IxI)_TFEVP'!E76-1)*100,0)</f>
        <v>6.6613381477509392E-14</v>
      </c>
      <c r="F76" s="247">
        <f>IFERROR(('Sim_MIP_Of_(IxI)'!F76/'MIP(IxI)_TFEVP'!F76-1)*100,0)</f>
        <v>5.1070259132757201E-13</v>
      </c>
      <c r="G76" s="247">
        <f>IFERROR(('Sim_MIP_Of_(IxI)'!G76/'MIP(IxI)_TFEVP'!G76-1)*100,0)</f>
        <v>3.3306690738754696E-13</v>
      </c>
      <c r="H76" s="247">
        <f>IFERROR(('Sim_MIP_Of_(IxI)'!H76/'MIP(IxI)_TFEVP'!H76-1)*100,0)</f>
        <v>2.2204460492503131E-14</v>
      </c>
      <c r="I76" s="247">
        <f>IFERROR(('Sim_MIP_Of_(IxI)'!I76/'MIP(IxI)_TFEVP'!I76-1)*100,0)</f>
        <v>4.6629367034256575E-13</v>
      </c>
      <c r="J76" s="247">
        <f>IFERROR(('Sim_MIP_Of_(IxI)'!J76/'MIP(IxI)_TFEVP'!J76-1)*100,0)</f>
        <v>1.3322676295501878E-13</v>
      </c>
      <c r="K76" s="247">
        <f>IFERROR(('Sim_MIP_Of_(IxI)'!K76/'MIP(IxI)_TFEVP'!K76-1)*100,0)</f>
        <v>4.6629367034256575E-13</v>
      </c>
      <c r="L76" s="247">
        <f>IFERROR(('Sim_MIP_Of_(IxI)'!L76/'MIP(IxI)_TFEVP'!L76-1)*100,0)</f>
        <v>5.5511151231257827E-13</v>
      </c>
      <c r="M76" s="247">
        <f>IFERROR(('Sim_MIP_Of_(IxI)'!M76/'MIP(IxI)_TFEVP'!M76-1)*100,0)</f>
        <v>3.1086244689504383E-13</v>
      </c>
      <c r="N76" s="247">
        <f>IFERROR(('Sim_MIP_Of_(IxI)'!N76/'MIP(IxI)_TFEVP'!N76-1)*100,0)</f>
        <v>4.8849813083506888E-13</v>
      </c>
      <c r="O76" s="247">
        <f>IFERROR(('Sim_MIP_Of_(IxI)'!O76/'MIP(IxI)_TFEVP'!O76-1)*100,0)</f>
        <v>1.7763568394002505E-13</v>
      </c>
      <c r="P76" s="247">
        <f>IFERROR(('Sim_MIP_Of_(IxI)'!P76/'MIP(IxI)_TFEVP'!P76-1)*100,0)</f>
        <v>-2.2204460492503131E-14</v>
      </c>
      <c r="Q76" s="247">
        <f>IFERROR(('Sim_MIP_Of_(IxI)'!Q76/'MIP(IxI)_TFEVP'!Q76-1)*100,0)</f>
        <v>3.1086244689504383E-13</v>
      </c>
      <c r="R76" s="247">
        <f>IFERROR(('Sim_MIP_Of_(IxI)'!R76/'MIP(IxI)_TFEVP'!R76-1)*100,0)</f>
        <v>2.886579864025407E-13</v>
      </c>
      <c r="S76" s="247">
        <f>IFERROR(('Sim_MIP_Of_(IxI)'!S76/'MIP(IxI)_TFEVP'!S76-1)*100,0)</f>
        <v>8.8817841970012523E-14</v>
      </c>
      <c r="T76" s="247">
        <f>IFERROR(('Sim_MIP_Of_(IxI)'!T76/'MIP(IxI)_TFEVP'!T76-1)*100,0)</f>
        <v>4.2188474935755949E-13</v>
      </c>
      <c r="U76" s="247">
        <f>IFERROR(('Sim_MIP_Of_(IxI)'!U76/'MIP(IxI)_TFEVP'!U76-1)*100,0)</f>
        <v>3.5527136788005009E-13</v>
      </c>
      <c r="V76" s="247">
        <f>IFERROR(('Sim_MIP_Of_(IxI)'!V76/'MIP(IxI)_TFEVP'!V76-1)*100,0)</f>
        <v>2.886579864025407E-13</v>
      </c>
      <c r="W76" s="247">
        <f>IFERROR(('Sim_MIP_Of_(IxI)'!W76/'MIP(IxI)_TFEVP'!W76-1)*100,0)</f>
        <v>4.4408920985006262E-13</v>
      </c>
      <c r="X76" s="247">
        <f>IFERROR(('Sim_MIP_Of_(IxI)'!X76/'MIP(IxI)_TFEVP'!X76-1)*100,0)</f>
        <v>3.1086244689504383E-13</v>
      </c>
      <c r="Y76" s="247">
        <f>IFERROR(('Sim_MIP_Of_(IxI)'!Y76/'MIP(IxI)_TFEVP'!Y76-1)*100,0)</f>
        <v>6.2172489379008766E-13</v>
      </c>
      <c r="Z76" s="247">
        <f>IFERROR(('Sim_MIP_Of_(IxI)'!Z76/'MIP(IxI)_TFEVP'!Z76-1)*100,0)</f>
        <v>2.2204460492503131E-13</v>
      </c>
      <c r="AA76" s="247">
        <f>IFERROR(('Sim_MIP_Of_(IxI)'!AA76/'MIP(IxI)_TFEVP'!AA76-1)*100,0)</f>
        <v>3.9968028886505635E-13</v>
      </c>
      <c r="AB76" s="247">
        <f>IFERROR(('Sim_MIP_Of_(IxI)'!AB76/'MIP(IxI)_TFEVP'!AB76-1)*100,0)</f>
        <v>1.5543122344752192E-13</v>
      </c>
      <c r="AC76" s="247">
        <f>IFERROR(('Sim_MIP_Of_(IxI)'!AC76/'MIP(IxI)_TFEVP'!AC76-1)*100,0)</f>
        <v>1.5543122344752192E-13</v>
      </c>
      <c r="AD76" s="247">
        <f>IFERROR(('Sim_MIP_Of_(IxI)'!AD76/'MIP(IxI)_TFEVP'!AD76-1)*100,0)</f>
        <v>0</v>
      </c>
      <c r="AE76" s="247">
        <f>IFERROR(('Sim_MIP_Of_(IxI)'!AE76/'MIP(IxI)_TFEVP'!AE76-1)*100,0)</f>
        <v>2.4424906541753444E-13</v>
      </c>
      <c r="AF76" s="247">
        <f>IFERROR(('Sim_MIP_Of_(IxI)'!AF76/'MIP(IxI)_TFEVP'!AF76-1)*100,0)</f>
        <v>4.6629367034256575E-13</v>
      </c>
      <c r="AG76" s="247">
        <f>IFERROR(('Sim_MIP_Of_(IxI)'!AG76/'MIP(IxI)_TFEVP'!AG76-1)*100,0)</f>
        <v>6.6613381477509392E-14</v>
      </c>
      <c r="AH76" s="247">
        <f>IFERROR(('Sim_MIP_Of_(IxI)'!AH76/'MIP(IxI)_TFEVP'!AH76-1)*100,0)</f>
        <v>4.6629367034256575E-13</v>
      </c>
      <c r="AI76" s="247">
        <f>IFERROR(('Sim_MIP_Of_(IxI)'!AI76/'MIP(IxI)_TFEVP'!AI76-1)*100,0)</f>
        <v>1.9984014443252818E-13</v>
      </c>
      <c r="AJ76" s="247">
        <f>IFERROR(('Sim_MIP_Of_(IxI)'!AJ76/'MIP(IxI)_TFEVP'!AJ76-1)*100,0)</f>
        <v>0</v>
      </c>
      <c r="AK76" s="247">
        <f>IFERROR(('Sim_MIP_Of_(IxI)'!AK76/'MIP(IxI)_TFEVP'!AK76-1)*100,0)</f>
        <v>4.6629367034256575E-13</v>
      </c>
      <c r="AL76" s="247">
        <f>IFERROR(('Sim_MIP_Of_(IxI)'!AL76/'MIP(IxI)_TFEVP'!AL76-1)*100,0)</f>
        <v>1.9984014443252818E-13</v>
      </c>
      <c r="AM76" s="247">
        <f>IFERROR(('Sim_MIP_Of_(IxI)'!AM76/'MIP(IxI)_TFEVP'!AM76-1)*100,0)</f>
        <v>3.7747582837255322E-13</v>
      </c>
      <c r="AN76" s="247">
        <f>IFERROR(('Sim_MIP_Of_(IxI)'!AN76/'MIP(IxI)_TFEVP'!AN76-1)*100,0)</f>
        <v>3.7747582837255322E-13</v>
      </c>
      <c r="AO76" s="247">
        <f>IFERROR(('Sim_MIP_Of_(IxI)'!AO76/'MIP(IxI)_TFEVP'!AO76-1)*100,0)</f>
        <v>2.2204460492503131E-13</v>
      </c>
      <c r="AP76" s="247">
        <f>IFERROR(('Sim_MIP_Of_(IxI)'!AP76/'MIP(IxI)_TFEVP'!AP76-1)*100,0)</f>
        <v>-4.2188474935755949E-13</v>
      </c>
      <c r="AQ76" s="247">
        <f>IFERROR(('Sim_MIP_Of_(IxI)'!AQ76/'MIP(IxI)_TFEVP'!AQ76-1)*100,0)</f>
        <v>1.3322676295501878E-13</v>
      </c>
      <c r="AR76" s="247">
        <f>IFERROR(('Sim_MIP_Of_(IxI)'!AR76/'MIP(IxI)_TFEVP'!AR76-1)*100,0)</f>
        <v>5.773159728050814E-13</v>
      </c>
      <c r="AS76" s="247">
        <f>IFERROR(('Sim_MIP_Of_(IxI)'!AS76/'MIP(IxI)_TFEVP'!AS76-1)*100,0)</f>
        <v>6.6613381477509392E-14</v>
      </c>
      <c r="AT76" s="247">
        <f>IFERROR(('Sim_MIP_Of_(IxI)'!AT76/'MIP(IxI)_TFEVP'!AT76-1)*100,0)</f>
        <v>-6.6613381477509392E-14</v>
      </c>
      <c r="AU76" s="247">
        <f>IFERROR(('Sim_MIP_Of_(IxI)'!AU76/'MIP(IxI)_TFEVP'!AU76-1)*100,0)</f>
        <v>2.886579864025407E-13</v>
      </c>
      <c r="AV76" s="247">
        <f>IFERROR(('Sim_MIP_Of_(IxI)'!AV76/'MIP(IxI)_TFEVP'!AV76-1)*100,0)</f>
        <v>2.2204460492503131E-13</v>
      </c>
      <c r="AW76" s="247">
        <f>IFERROR(('Sim_MIP_Of_(IxI)'!AW76/'MIP(IxI)_TFEVP'!AW76-1)*100,0)</f>
        <v>3.3306690738754696E-13</v>
      </c>
      <c r="AX76" s="247">
        <f>IFERROR(('Sim_MIP_Of_(IxI)'!AX76/'MIP(IxI)_TFEVP'!AX76-1)*100,0)</f>
        <v>4.2188474935755949E-13</v>
      </c>
      <c r="AY76" s="247">
        <f>IFERROR(('Sim_MIP_Of_(IxI)'!AY76/'MIP(IxI)_TFEVP'!AY76-1)*100,0)</f>
        <v>2.886579864025407E-13</v>
      </c>
      <c r="AZ76" s="247">
        <f>IFERROR(('Sim_MIP_Of_(IxI)'!AZ76/'MIP(IxI)_TFEVP'!AZ76-1)*100,0)</f>
        <v>4.4408920985006262E-13</v>
      </c>
      <c r="BA76" s="247">
        <f>IFERROR(('Sim_MIP_Of_(IxI)'!BA76/'MIP(IxI)_TFEVP'!BA76-1)*100,0)</f>
        <v>2.4424906541753444E-13</v>
      </c>
      <c r="BB76" s="247">
        <f>IFERROR(('Sim_MIP_Of_(IxI)'!BB76/'MIP(IxI)_TFEVP'!BB76-1)*100,0)</f>
        <v>1.7763568394002505E-13</v>
      </c>
      <c r="BC76" s="247">
        <f>IFERROR(('Sim_MIP_Of_(IxI)'!BC76/'MIP(IxI)_TFEVP'!BC76-1)*100,0)</f>
        <v>1.1102230246251565E-13</v>
      </c>
      <c r="BD76" s="247">
        <f>IFERROR(('Sim_MIP_Of_(IxI)'!BD76/'MIP(IxI)_TFEVP'!BD76-1)*100,0)</f>
        <v>5.3290705182007514E-13</v>
      </c>
      <c r="BE76" s="247">
        <f>IFERROR(('Sim_MIP_Of_(IxI)'!BE76/'MIP(IxI)_TFEVP'!BE76-1)*100,0)</f>
        <v>2.4424906541753444E-13</v>
      </c>
      <c r="BF76" s="247">
        <f>IFERROR(('Sim_MIP_Of_(IxI)'!BF76/'MIP(IxI)_TFEVP'!BF76-1)*100,0)</f>
        <v>3.5527136788005009E-13</v>
      </c>
      <c r="BG76" s="247">
        <f>IFERROR(('Sim_MIP_Of_(IxI)'!BG76/'MIP(IxI)_TFEVP'!BG76-1)*100,0)</f>
        <v>7.7715611723760958E-13</v>
      </c>
      <c r="BH76" s="247">
        <f>IFERROR(('Sim_MIP_Of_(IxI)'!BH76/'MIP(IxI)_TFEVP'!BH76-1)*100,0)</f>
        <v>5.9952043329758453E-13</v>
      </c>
      <c r="BI76" s="247">
        <f>IFERROR(('Sim_MIP_Of_(IxI)'!BI76/'MIP(IxI)_TFEVP'!BI76-1)*100,0)</f>
        <v>6.4392935428259079E-13</v>
      </c>
      <c r="BJ76" s="247">
        <f>IFERROR(('Sim_MIP_Of_(IxI)'!BJ76/'MIP(IxI)_TFEVP'!BJ76-1)*100,0)</f>
        <v>1.9984014443252818E-13</v>
      </c>
      <c r="BK76" s="247">
        <f>IFERROR(('Sim_MIP_Of_(IxI)'!BK76/'MIP(IxI)_TFEVP'!BK76-1)*100,0)</f>
        <v>3.3306690738754696E-13</v>
      </c>
      <c r="BL76" s="247">
        <f>IFERROR(('Sim_MIP_Of_(IxI)'!BL76/'MIP(IxI)_TFEVP'!BL76-1)*100,0)</f>
        <v>5.1070259132757201E-13</v>
      </c>
      <c r="BM76" s="247">
        <f>IFERROR(('Sim_MIP_Of_(IxI)'!BM76/'MIP(IxI)_TFEVP'!BM76-1)*100,0)</f>
        <v>1.3322676295501878E-13</v>
      </c>
      <c r="BN76" s="247">
        <f>IFERROR(('Sim_MIP_Of_(IxI)'!BN76/'MIP(IxI)_TFEVP'!BN76-1)*100,0)</f>
        <v>4.4408920985006262E-13</v>
      </c>
      <c r="BO76" s="247">
        <f>IFERROR(('Sim_MIP_Of_(IxI)'!BO76/'MIP(IxI)_TFEVP'!BO76-1)*100,0)</f>
        <v>1.1102230246251565E-13</v>
      </c>
      <c r="BP76" s="247">
        <f>IFERROR(('Sim_MIP_Of_(IxI)'!BP76/'MIP(IxI)_TFEVP'!BP76-1)*100,0)</f>
        <v>2.6645352591003757E-13</v>
      </c>
      <c r="BQ76" s="247">
        <f>IFERROR(('Sim_MIP_Of_(IxI)'!BQ76/'MIP(IxI)_TFEVP'!BQ76-1)*100,0)</f>
        <v>8.8817841970012523E-14</v>
      </c>
      <c r="BR76" s="247">
        <f>IFERROR(('Sim_MIP_Of_(IxI)'!BR76/'MIP(IxI)_TFEVP'!BR76-1)*100,0)</f>
        <v>3.1086244689504383E-13</v>
      </c>
      <c r="BS76" s="247">
        <f>IFERROR(('Sim_MIP_Of_(IxI)'!BS76/'MIP(IxI)_TFEVP'!BS76-1)*100,0)</f>
        <v>3.1086244689504383E-13</v>
      </c>
      <c r="BT76" s="247">
        <f>IFERROR(('Sim_MIP_Of_(IxI)'!BT76/'MIP(IxI)_TFEVP'!BT76-1)*100,0)</f>
        <v>1.1102230246251565E-13</v>
      </c>
      <c r="BU76" s="247">
        <f>IFERROR(('Sim_MIP_Of_(IxI)'!BU76/'MIP(IxI)_TFEVP'!BU76-1)*100,0)</f>
        <v>3.7747582837255322E-13</v>
      </c>
      <c r="BV76" s="247">
        <f>IFERROR(('Sim_MIP_Of_(IxI)'!BV76/'MIP(IxI)_TFEVP'!BV76-1)*100,0)</f>
        <v>5.1070259132757201E-13</v>
      </c>
      <c r="BW76" s="247">
        <f>IFERROR(('Sim_MIP_Of_(IxI)'!BW76/'MIP(IxI)_TFEVP'!BW76-1)*100,0)</f>
        <v>3.9968028886505635E-13</v>
      </c>
      <c r="BX76" s="247">
        <f>IFERROR(('Sim_MIP_Of_(IxI)'!BX76/'MIP(IxI)_TFEVP'!BX76-1)*100,0)</f>
        <v>4.6629367034256575E-13</v>
      </c>
      <c r="BY76" s="247">
        <f>IFERROR(('Sim_MIP_Of_(IxI)'!BY76/'MIP(IxI)_TFEVP'!BY76-1)*100,0)</f>
        <v>3.9968028886505635E-13</v>
      </c>
      <c r="BZ76" s="247">
        <f>IFERROR(('Sim_MIP_Of_(IxI)'!BZ76/'MIP(IxI)_TFEVP'!BZ76-1)*100,0)</f>
        <v>2.6645352591003757E-13</v>
      </c>
      <c r="CA76" s="265">
        <f>IFERROR(('Sim_MIP_Of_(IxI)'!CA76/'MIP(IxI)_TFEVP'!CA76-1)*100,0)</f>
        <v>0</v>
      </c>
      <c r="CB76" s="256">
        <f>IFERROR(('Sim_MIP_Of_(IxI)'!CB76/'MIP(IxI)_TFEVP'!CB76-1)*100,0)</f>
        <v>2.4424906541753444E-13</v>
      </c>
      <c r="CC76" s="246">
        <f>IFERROR(('Sim_MIP_Of_(IxI)'!CC76/'MIP(IxI)_TFEVP'!CC76-1)*100,0)</f>
        <v>3.9968028886505635E-13</v>
      </c>
      <c r="CD76" s="247">
        <f>IFERROR(('Sim_MIP_Of_(IxI)'!CD76/'MIP(IxI)_TFEVP'!CD76-1)*100,0)</f>
        <v>0</v>
      </c>
      <c r="CE76" s="247">
        <f>IFERROR(('Sim_MIP_Of_(IxI)'!CE76/'MIP(IxI)_TFEVP'!CE76-1)*100,0)</f>
        <v>0</v>
      </c>
      <c r="CF76" s="247">
        <f>IFERROR(('Sim_MIP_Of_(IxI)'!CF76/'MIP(IxI)_TFEVP'!CF76-1)*100,0)</f>
        <v>3.1086244689504383E-13</v>
      </c>
      <c r="CG76" s="247">
        <f>IFERROR(('Sim_MIP_Of_(IxI)'!CG76/'MIP(IxI)_TFEVP'!CG76-1)*100,0)</f>
        <v>0</v>
      </c>
      <c r="CH76" s="248">
        <f>IFERROR(('Sim_MIP_Of_(IxI)'!CH76/'MIP(IxI)_TFEVP'!CH76-1)*100,0)</f>
        <v>2.6645352591003757E-13</v>
      </c>
      <c r="CI76" s="279">
        <f>IFERROR(('Sim_MIP_Of_(IxI)'!CI76/'MIP(IxI)_TFEVP'!CI76-1)*100,0)</f>
        <v>3.7747582837255322E-13</v>
      </c>
    </row>
    <row r="77" spans="1:87" ht="19.5" x14ac:dyDescent="0.25">
      <c r="A77" s="30"/>
      <c r="B77" s="42" t="s">
        <v>68</v>
      </c>
      <c r="C77" s="43" t="s">
        <v>179</v>
      </c>
      <c r="D77" s="246">
        <f>IFERROR(('Sim_MIP_Of_(IxI)'!D77/'MIP(IxI)_TFEVP'!D77-1)*100,0)</f>
        <v>-7.7715611723760958E-14</v>
      </c>
      <c r="E77" s="247">
        <f>IFERROR(('Sim_MIP_Of_(IxI)'!E77/'MIP(IxI)_TFEVP'!E77-1)*100,0)</f>
        <v>-9.9920072216264089E-14</v>
      </c>
      <c r="F77" s="247">
        <f>IFERROR(('Sim_MIP_Of_(IxI)'!F77/'MIP(IxI)_TFEVP'!F77-1)*100,0)</f>
        <v>-1.1102230246251565E-14</v>
      </c>
      <c r="G77" s="247">
        <f>IFERROR(('Sim_MIP_Of_(IxI)'!G77/'MIP(IxI)_TFEVP'!G77-1)*100,0)</f>
        <v>1.3322676295501878E-13</v>
      </c>
      <c r="H77" s="247">
        <f>IFERROR(('Sim_MIP_Of_(IxI)'!H77/'MIP(IxI)_TFEVP'!H77-1)*100,0)</f>
        <v>-4.1078251911130792E-13</v>
      </c>
      <c r="I77" s="247">
        <f>IFERROR(('Sim_MIP_Of_(IxI)'!I77/'MIP(IxI)_TFEVP'!I77-1)*100,0)</f>
        <v>-1.1102230246251565E-13</v>
      </c>
      <c r="J77" s="247">
        <f>IFERROR(('Sim_MIP_Of_(IxI)'!J77/'MIP(IxI)_TFEVP'!J77-1)*100,0)</f>
        <v>-1.3322676295501878E-13</v>
      </c>
      <c r="K77" s="247">
        <f>IFERROR(('Sim_MIP_Of_(IxI)'!K77/'MIP(IxI)_TFEVP'!K77-1)*100,0)</f>
        <v>2.2204460492503131E-14</v>
      </c>
      <c r="L77" s="247">
        <f>IFERROR(('Sim_MIP_Of_(IxI)'!L77/'MIP(IxI)_TFEVP'!L77-1)*100,0)</f>
        <v>6.6613381477509392E-14</v>
      </c>
      <c r="M77" s="247">
        <f>IFERROR(('Sim_MIP_Of_(IxI)'!M77/'MIP(IxI)_TFEVP'!M77-1)*100,0)</f>
        <v>-4.7739590058881731E-13</v>
      </c>
      <c r="N77" s="247">
        <f>IFERROR(('Sim_MIP_Of_(IxI)'!N77/'MIP(IxI)_TFEVP'!N77-1)*100,0)</f>
        <v>2.2204460492503131E-14</v>
      </c>
      <c r="O77" s="247">
        <f>IFERROR(('Sim_MIP_Of_(IxI)'!O77/'MIP(IxI)_TFEVP'!O77-1)*100,0)</f>
        <v>4.2188474935755949E-13</v>
      </c>
      <c r="P77" s="247">
        <f>IFERROR(('Sim_MIP_Of_(IxI)'!P77/'MIP(IxI)_TFEVP'!P77-1)*100,0)</f>
        <v>-8.8817841970012523E-14</v>
      </c>
      <c r="Q77" s="247">
        <f>IFERROR(('Sim_MIP_Of_(IxI)'!Q77/'MIP(IxI)_TFEVP'!Q77-1)*100,0)</f>
        <v>-7.7715611723760958E-14</v>
      </c>
      <c r="R77" s="247">
        <f>IFERROR(('Sim_MIP_Of_(IxI)'!R77/'MIP(IxI)_TFEVP'!R77-1)*100,0)</f>
        <v>-9.9920072216264089E-14</v>
      </c>
      <c r="S77" s="247">
        <f>IFERROR(('Sim_MIP_Of_(IxI)'!S77/'MIP(IxI)_TFEVP'!S77-1)*100,0)</f>
        <v>-1.2212453270876722E-13</v>
      </c>
      <c r="T77" s="247">
        <f>IFERROR(('Sim_MIP_Of_(IxI)'!T77/'MIP(IxI)_TFEVP'!T77-1)*100,0)</f>
        <v>2.2204460492503131E-14</v>
      </c>
      <c r="U77" s="247">
        <f>IFERROR(('Sim_MIP_Of_(IxI)'!U77/'MIP(IxI)_TFEVP'!U77-1)*100,0)</f>
        <v>3.1086244689504383E-13</v>
      </c>
      <c r="V77" s="247">
        <f>IFERROR(('Sim_MIP_Of_(IxI)'!V77/'MIP(IxI)_TFEVP'!V77-1)*100,0)</f>
        <v>3.1086244689504383E-13</v>
      </c>
      <c r="W77" s="247">
        <f>IFERROR(('Sim_MIP_Of_(IxI)'!W77/'MIP(IxI)_TFEVP'!W77-1)*100,0)</f>
        <v>1.3322676295501878E-13</v>
      </c>
      <c r="X77" s="247">
        <f>IFERROR(('Sim_MIP_Of_(IxI)'!X77/'MIP(IxI)_TFEVP'!X77-1)*100,0)</f>
        <v>-1.3322676295501878E-13</v>
      </c>
      <c r="Y77" s="247">
        <f>IFERROR(('Sim_MIP_Of_(IxI)'!Y77/'MIP(IxI)_TFEVP'!Y77-1)*100,0)</f>
        <v>2.2204460492503131E-13</v>
      </c>
      <c r="Z77" s="247">
        <f>IFERROR(('Sim_MIP_Of_(IxI)'!Z77/'MIP(IxI)_TFEVP'!Z77-1)*100,0)</f>
        <v>-8.8817841970012523E-14</v>
      </c>
      <c r="AA77" s="247">
        <f>IFERROR(('Sim_MIP_Of_(IxI)'!AA77/'MIP(IxI)_TFEVP'!AA77-1)*100,0)</f>
        <v>2.2204460492503131E-14</v>
      </c>
      <c r="AB77" s="247">
        <f>IFERROR(('Sim_MIP_Of_(IxI)'!AB77/'MIP(IxI)_TFEVP'!AB77-1)*100,0)</f>
        <v>2.886579864025407E-13</v>
      </c>
      <c r="AC77" s="247">
        <f>IFERROR(('Sim_MIP_Of_(IxI)'!AC77/'MIP(IxI)_TFEVP'!AC77-1)*100,0)</f>
        <v>-1.1102230246251565E-14</v>
      </c>
      <c r="AD77" s="247">
        <f>IFERROR(('Sim_MIP_Of_(IxI)'!AD77/'MIP(IxI)_TFEVP'!AD77-1)*100,0)</f>
        <v>-3.3306690738754696E-14</v>
      </c>
      <c r="AE77" s="247">
        <f>IFERROR(('Sim_MIP_Of_(IxI)'!AE77/'MIP(IxI)_TFEVP'!AE77-1)*100,0)</f>
        <v>2.2204460492503131E-13</v>
      </c>
      <c r="AF77" s="247">
        <f>IFERROR(('Sim_MIP_Of_(IxI)'!AF77/'MIP(IxI)_TFEVP'!AF77-1)*100,0)</f>
        <v>-3.5527136788005009E-13</v>
      </c>
      <c r="AG77" s="247">
        <f>IFERROR(('Sim_MIP_Of_(IxI)'!AG77/'MIP(IxI)_TFEVP'!AG77-1)*100,0)</f>
        <v>-1.3322676295501878E-13</v>
      </c>
      <c r="AH77" s="247">
        <f>IFERROR(('Sim_MIP_Of_(IxI)'!AH77/'MIP(IxI)_TFEVP'!AH77-1)*100,0)</f>
        <v>-4.4408920985006262E-14</v>
      </c>
      <c r="AI77" s="247">
        <f>IFERROR(('Sim_MIP_Of_(IxI)'!AI77/'MIP(IxI)_TFEVP'!AI77-1)*100,0)</f>
        <v>-1.5543122344752192E-13</v>
      </c>
      <c r="AJ77" s="247">
        <f>IFERROR(('Sim_MIP_Of_(IxI)'!AJ77/'MIP(IxI)_TFEVP'!AJ77-1)*100,0)</f>
        <v>0</v>
      </c>
      <c r="AK77" s="247">
        <f>IFERROR(('Sim_MIP_Of_(IxI)'!AK77/'MIP(IxI)_TFEVP'!AK77-1)*100,0)</f>
        <v>8.8817841970012523E-14</v>
      </c>
      <c r="AL77" s="247">
        <f>IFERROR(('Sim_MIP_Of_(IxI)'!AL77/'MIP(IxI)_TFEVP'!AL77-1)*100,0)</f>
        <v>-3.3306690738754696E-14</v>
      </c>
      <c r="AM77" s="247">
        <f>IFERROR(('Sim_MIP_Of_(IxI)'!AM77/'MIP(IxI)_TFEVP'!AM77-1)*100,0)</f>
        <v>2.2204460492503131E-14</v>
      </c>
      <c r="AN77" s="247">
        <f>IFERROR(('Sim_MIP_Of_(IxI)'!AN77/'MIP(IxI)_TFEVP'!AN77-1)*100,0)</f>
        <v>0</v>
      </c>
      <c r="AO77" s="247">
        <f>IFERROR(('Sim_MIP_Of_(IxI)'!AO77/'MIP(IxI)_TFEVP'!AO77-1)*100,0)</f>
        <v>-6.6613381477509392E-14</v>
      </c>
      <c r="AP77" s="247">
        <f>IFERROR(('Sim_MIP_Of_(IxI)'!AP77/'MIP(IxI)_TFEVP'!AP77-1)*100,0)</f>
        <v>-2.2204460492503131E-14</v>
      </c>
      <c r="AQ77" s="247">
        <f>IFERROR(('Sim_MIP_Of_(IxI)'!AQ77/'MIP(IxI)_TFEVP'!AQ77-1)*100,0)</f>
        <v>-8.8817841970012523E-14</v>
      </c>
      <c r="AR77" s="247">
        <f>IFERROR(('Sim_MIP_Of_(IxI)'!AR77/'MIP(IxI)_TFEVP'!AR77-1)*100,0)</f>
        <v>-6.6613381477509392E-14</v>
      </c>
      <c r="AS77" s="247">
        <f>IFERROR(('Sim_MIP_Of_(IxI)'!AS77/'MIP(IxI)_TFEVP'!AS77-1)*100,0)</f>
        <v>8.8817841970012523E-14</v>
      </c>
      <c r="AT77" s="247">
        <f>IFERROR(('Sim_MIP_Of_(IxI)'!AT77/'MIP(IxI)_TFEVP'!AT77-1)*100,0)</f>
        <v>-2.1094237467877974E-13</v>
      </c>
      <c r="AU77" s="247">
        <f>IFERROR(('Sim_MIP_Of_(IxI)'!AU77/'MIP(IxI)_TFEVP'!AU77-1)*100,0)</f>
        <v>4.4408920985006262E-14</v>
      </c>
      <c r="AV77" s="247">
        <f>IFERROR(('Sim_MIP_Of_(IxI)'!AV77/'MIP(IxI)_TFEVP'!AV77-1)*100,0)</f>
        <v>0</v>
      </c>
      <c r="AW77" s="247">
        <f>IFERROR(('Sim_MIP_Of_(IxI)'!AW77/'MIP(IxI)_TFEVP'!AW77-1)*100,0)</f>
        <v>-4.5519144009631418E-13</v>
      </c>
      <c r="AX77" s="247">
        <f>IFERROR(('Sim_MIP_Of_(IxI)'!AX77/'MIP(IxI)_TFEVP'!AX77-1)*100,0)</f>
        <v>6.6613381477509392E-14</v>
      </c>
      <c r="AY77" s="247">
        <f>IFERROR(('Sim_MIP_Of_(IxI)'!AY77/'MIP(IxI)_TFEVP'!AY77-1)*100,0)</f>
        <v>1.3322676295501878E-13</v>
      </c>
      <c r="AZ77" s="247">
        <f>IFERROR(('Sim_MIP_Of_(IxI)'!AZ77/'MIP(IxI)_TFEVP'!AZ77-1)*100,0)</f>
        <v>-2.2204460492503131E-14</v>
      </c>
      <c r="BA77" s="247">
        <f>IFERROR(('Sim_MIP_Of_(IxI)'!BA77/'MIP(IxI)_TFEVP'!BA77-1)*100,0)</f>
        <v>0</v>
      </c>
      <c r="BB77" s="247">
        <f>IFERROR(('Sim_MIP_Of_(IxI)'!BB77/'MIP(IxI)_TFEVP'!BB77-1)*100,0)</f>
        <v>2.6645352591003757E-13</v>
      </c>
      <c r="BC77" s="247">
        <f>IFERROR(('Sim_MIP_Of_(IxI)'!BC77/'MIP(IxI)_TFEVP'!BC77-1)*100,0)</f>
        <v>4.4408920985006262E-14</v>
      </c>
      <c r="BD77" s="247">
        <f>IFERROR(('Sim_MIP_Of_(IxI)'!BD77/'MIP(IxI)_TFEVP'!BD77-1)*100,0)</f>
        <v>1.3322676295501878E-13</v>
      </c>
      <c r="BE77" s="247">
        <f>IFERROR(('Sim_MIP_Of_(IxI)'!BE77/'MIP(IxI)_TFEVP'!BE77-1)*100,0)</f>
        <v>1.3322676295501878E-13</v>
      </c>
      <c r="BF77" s="247">
        <f>IFERROR(('Sim_MIP_Of_(IxI)'!BF77/'MIP(IxI)_TFEVP'!BF77-1)*100,0)</f>
        <v>2.886579864025407E-13</v>
      </c>
      <c r="BG77" s="247">
        <f>IFERROR(('Sim_MIP_Of_(IxI)'!BG77/'MIP(IxI)_TFEVP'!BG77-1)*100,0)</f>
        <v>3.7747582837255322E-13</v>
      </c>
      <c r="BH77" s="247">
        <f>IFERROR(('Sim_MIP_Of_(IxI)'!BH77/'MIP(IxI)_TFEVP'!BH77-1)*100,0)</f>
        <v>-6.6613381477509392E-14</v>
      </c>
      <c r="BI77" s="247">
        <f>IFERROR(('Sim_MIP_Of_(IxI)'!BI77/'MIP(IxI)_TFEVP'!BI77-1)*100,0)</f>
        <v>-6.6613381477509392E-14</v>
      </c>
      <c r="BJ77" s="247">
        <f>IFERROR(('Sim_MIP_Of_(IxI)'!BJ77/'MIP(IxI)_TFEVP'!BJ77-1)*100,0)</f>
        <v>-4.1078251911130792E-13</v>
      </c>
      <c r="BK77" s="247">
        <f>IFERROR(('Sim_MIP_Of_(IxI)'!BK77/'MIP(IxI)_TFEVP'!BK77-1)*100,0)</f>
        <v>-1.7763568394002505E-13</v>
      </c>
      <c r="BL77" s="247">
        <f>IFERROR(('Sim_MIP_Of_(IxI)'!BL77/'MIP(IxI)_TFEVP'!BL77-1)*100,0)</f>
        <v>6.6613381477509392E-14</v>
      </c>
      <c r="BM77" s="247">
        <f>IFERROR(('Sim_MIP_Of_(IxI)'!BM77/'MIP(IxI)_TFEVP'!BM77-1)*100,0)</f>
        <v>4.4408920985006262E-14</v>
      </c>
      <c r="BN77" s="247">
        <f>IFERROR(('Sim_MIP_Of_(IxI)'!BN77/'MIP(IxI)_TFEVP'!BN77-1)*100,0)</f>
        <v>-4.4408920985006262E-14</v>
      </c>
      <c r="BO77" s="247">
        <f>IFERROR(('Sim_MIP_Of_(IxI)'!BO77/'MIP(IxI)_TFEVP'!BO77-1)*100,0)</f>
        <v>1.1102230246251565E-13</v>
      </c>
      <c r="BP77" s="247">
        <f>IFERROR(('Sim_MIP_Of_(IxI)'!BP77/'MIP(IxI)_TFEVP'!BP77-1)*100,0)</f>
        <v>-5.5511151231257827E-14</v>
      </c>
      <c r="BQ77" s="247">
        <f>IFERROR(('Sim_MIP_Of_(IxI)'!BQ77/'MIP(IxI)_TFEVP'!BQ77-1)*100,0)</f>
        <v>4.4408920985006262E-14</v>
      </c>
      <c r="BR77" s="247">
        <f>IFERROR(('Sim_MIP_Of_(IxI)'!BR77/'MIP(IxI)_TFEVP'!BR77-1)*100,0)</f>
        <v>-3.3306690738754696E-14</v>
      </c>
      <c r="BS77" s="247">
        <f>IFERROR(('Sim_MIP_Of_(IxI)'!BS77/'MIP(IxI)_TFEVP'!BS77-1)*100,0)</f>
        <v>4.4408920985006262E-13</v>
      </c>
      <c r="BT77" s="247">
        <f>IFERROR(('Sim_MIP_Of_(IxI)'!BT77/'MIP(IxI)_TFEVP'!BT77-1)*100,0)</f>
        <v>-2.4424906541753444E-13</v>
      </c>
      <c r="BU77" s="247">
        <f>IFERROR(('Sim_MIP_Of_(IxI)'!BU77/'MIP(IxI)_TFEVP'!BU77-1)*100,0)</f>
        <v>-5.5511151231257827E-14</v>
      </c>
      <c r="BV77" s="247">
        <f>IFERROR(('Sim_MIP_Of_(IxI)'!BV77/'MIP(IxI)_TFEVP'!BV77-1)*100,0)</f>
        <v>1.1102230246251565E-13</v>
      </c>
      <c r="BW77" s="247">
        <f>IFERROR(('Sim_MIP_Of_(IxI)'!BW77/'MIP(IxI)_TFEVP'!BW77-1)*100,0)</f>
        <v>-2.2204460492503131E-14</v>
      </c>
      <c r="BX77" s="247">
        <f>IFERROR(('Sim_MIP_Of_(IxI)'!BX77/'MIP(IxI)_TFEVP'!BX77-1)*100,0)</f>
        <v>-1.9984014443252818E-13</v>
      </c>
      <c r="BY77" s="247">
        <f>IFERROR(('Sim_MIP_Of_(IxI)'!BY77/'MIP(IxI)_TFEVP'!BY77-1)*100,0)</f>
        <v>1.7763568394002505E-13</v>
      </c>
      <c r="BZ77" s="247">
        <f>IFERROR(('Sim_MIP_Of_(IxI)'!BZ77/'MIP(IxI)_TFEVP'!BZ77-1)*100,0)</f>
        <v>-6.6613381477509392E-14</v>
      </c>
      <c r="CA77" s="265">
        <f>IFERROR(('Sim_MIP_Of_(IxI)'!CA77/'MIP(IxI)_TFEVP'!CA77-1)*100,0)</f>
        <v>0</v>
      </c>
      <c r="CB77" s="256">
        <f>IFERROR(('Sim_MIP_Of_(IxI)'!CB77/'MIP(IxI)_TFEVP'!CB77-1)*100,0)</f>
        <v>-3.219646771412954E-13</v>
      </c>
      <c r="CC77" s="246">
        <f>IFERROR(('Sim_MIP_Of_(IxI)'!CC77/'MIP(IxI)_TFEVP'!CC77-1)*100,0)</f>
        <v>-3.3306690738754696E-14</v>
      </c>
      <c r="CD77" s="247">
        <f>IFERROR(('Sim_MIP_Of_(IxI)'!CD77/'MIP(IxI)_TFEVP'!CD77-1)*100,0)</f>
        <v>0</v>
      </c>
      <c r="CE77" s="247">
        <f>IFERROR(('Sim_MIP_Of_(IxI)'!CE77/'MIP(IxI)_TFEVP'!CE77-1)*100,0)</f>
        <v>2.2204460492503131E-14</v>
      </c>
      <c r="CF77" s="247">
        <f>IFERROR(('Sim_MIP_Of_(IxI)'!CF77/'MIP(IxI)_TFEVP'!CF77-1)*100,0)</f>
        <v>-3.3306690738754696E-13</v>
      </c>
      <c r="CG77" s="247">
        <f>IFERROR(('Sim_MIP_Of_(IxI)'!CG77/'MIP(IxI)_TFEVP'!CG77-1)*100,0)</f>
        <v>-1.5543122344752192E-13</v>
      </c>
      <c r="CH77" s="248">
        <f>IFERROR(('Sim_MIP_Of_(IxI)'!CH77/'MIP(IxI)_TFEVP'!CH77-1)*100,0)</f>
        <v>-2.2204460492503131E-13</v>
      </c>
      <c r="CI77" s="279">
        <f>IFERROR(('Sim_MIP_Of_(IxI)'!CI77/'MIP(IxI)_TFEVP'!CI77-1)*100,0)</f>
        <v>-8.8817841970012523E-14</v>
      </c>
    </row>
    <row r="78" spans="1:87" ht="19.5" x14ac:dyDescent="0.25">
      <c r="A78" s="30"/>
      <c r="B78" s="42" t="s">
        <v>69</v>
      </c>
      <c r="C78" s="43" t="s">
        <v>180</v>
      </c>
      <c r="D78" s="246">
        <f>IFERROR(('Sim_MIP_Of_(IxI)'!D78/'MIP(IxI)_TFEVP'!D78-1)*100,0)</f>
        <v>6.6613381477509392E-14</v>
      </c>
      <c r="E78" s="247">
        <f>IFERROR(('Sim_MIP_Of_(IxI)'!E78/'MIP(IxI)_TFEVP'!E78-1)*100,0)</f>
        <v>1.5543122344752192E-13</v>
      </c>
      <c r="F78" s="247">
        <f>IFERROR(('Sim_MIP_Of_(IxI)'!F78/'MIP(IxI)_TFEVP'!F78-1)*100,0)</f>
        <v>6.6613381477509392E-14</v>
      </c>
      <c r="G78" s="247">
        <f>IFERROR(('Sim_MIP_Of_(IxI)'!G78/'MIP(IxI)_TFEVP'!G78-1)*100,0)</f>
        <v>8.8817841970012523E-14</v>
      </c>
      <c r="H78" s="247">
        <f>IFERROR(('Sim_MIP_Of_(IxI)'!H78/'MIP(IxI)_TFEVP'!H78-1)*100,0)</f>
        <v>1.1102230246251565E-13</v>
      </c>
      <c r="I78" s="247">
        <f>IFERROR(('Sim_MIP_Of_(IxI)'!I78/'MIP(IxI)_TFEVP'!I78-1)*100,0)</f>
        <v>1.1102230246251565E-13</v>
      </c>
      <c r="J78" s="247">
        <f>IFERROR(('Sim_MIP_Of_(IxI)'!J78/'MIP(IxI)_TFEVP'!J78-1)*100,0)</f>
        <v>-1.4432899320127035E-13</v>
      </c>
      <c r="K78" s="247">
        <f>IFERROR(('Sim_MIP_Of_(IxI)'!K78/'MIP(IxI)_TFEVP'!K78-1)*100,0)</f>
        <v>3.9968028886505635E-13</v>
      </c>
      <c r="L78" s="247">
        <f>IFERROR(('Sim_MIP_Of_(IxI)'!L78/'MIP(IxI)_TFEVP'!L78-1)*100,0)</f>
        <v>1.1102230246251565E-13</v>
      </c>
      <c r="M78" s="247">
        <f>IFERROR(('Sim_MIP_Of_(IxI)'!M78/'MIP(IxI)_TFEVP'!M78-1)*100,0)</f>
        <v>2.4424906541753444E-13</v>
      </c>
      <c r="N78" s="247">
        <f>IFERROR(('Sim_MIP_Of_(IxI)'!N78/'MIP(IxI)_TFEVP'!N78-1)*100,0)</f>
        <v>5.1070259132757201E-13</v>
      </c>
      <c r="O78" s="247">
        <f>IFERROR(('Sim_MIP_Of_(IxI)'!O78/'MIP(IxI)_TFEVP'!O78-1)*100,0)</f>
        <v>6.6613381477509392E-14</v>
      </c>
      <c r="P78" s="247">
        <f>IFERROR(('Sim_MIP_Of_(IxI)'!P78/'MIP(IxI)_TFEVP'!P78-1)*100,0)</f>
        <v>-2.2204460492503131E-13</v>
      </c>
      <c r="Q78" s="247">
        <f>IFERROR(('Sim_MIP_Of_(IxI)'!Q78/'MIP(IxI)_TFEVP'!Q78-1)*100,0)</f>
        <v>3.9968028886505635E-13</v>
      </c>
      <c r="R78" s="247">
        <f>IFERROR(('Sim_MIP_Of_(IxI)'!R78/'MIP(IxI)_TFEVP'!R78-1)*100,0)</f>
        <v>3.5527136788005009E-13</v>
      </c>
      <c r="S78" s="247">
        <f>IFERROR(('Sim_MIP_Of_(IxI)'!S78/'MIP(IxI)_TFEVP'!S78-1)*100,0)</f>
        <v>1.3322676295501878E-13</v>
      </c>
      <c r="T78" s="247">
        <f>IFERROR(('Sim_MIP_Of_(IxI)'!T78/'MIP(IxI)_TFEVP'!T78-1)*100,0)</f>
        <v>0</v>
      </c>
      <c r="U78" s="247">
        <f>IFERROR(('Sim_MIP_Of_(IxI)'!U78/'MIP(IxI)_TFEVP'!U78-1)*100,0)</f>
        <v>1.3322676295501878E-13</v>
      </c>
      <c r="V78" s="247">
        <f>IFERROR(('Sim_MIP_Of_(IxI)'!V78/'MIP(IxI)_TFEVP'!V78-1)*100,0)</f>
        <v>2.6645352591003757E-13</v>
      </c>
      <c r="W78" s="247">
        <f>IFERROR(('Sim_MIP_Of_(IxI)'!W78/'MIP(IxI)_TFEVP'!W78-1)*100,0)</f>
        <v>4.4408920985006262E-14</v>
      </c>
      <c r="X78" s="247">
        <f>IFERROR(('Sim_MIP_Of_(IxI)'!X78/'MIP(IxI)_TFEVP'!X78-1)*100,0)</f>
        <v>6.6613381477509392E-14</v>
      </c>
      <c r="Y78" s="247">
        <f>IFERROR(('Sim_MIP_Of_(IxI)'!Y78/'MIP(IxI)_TFEVP'!Y78-1)*100,0)</f>
        <v>-1.5543122344752192E-13</v>
      </c>
      <c r="Z78" s="247">
        <f>IFERROR(('Sim_MIP_Of_(IxI)'!Z78/'MIP(IxI)_TFEVP'!Z78-1)*100,0)</f>
        <v>3.1086244689504383E-13</v>
      </c>
      <c r="AA78" s="247">
        <f>IFERROR(('Sim_MIP_Of_(IxI)'!AA78/'MIP(IxI)_TFEVP'!AA78-1)*100,0)</f>
        <v>4.4408920985006262E-14</v>
      </c>
      <c r="AB78" s="247">
        <f>IFERROR(('Sim_MIP_Of_(IxI)'!AB78/'MIP(IxI)_TFEVP'!AB78-1)*100,0)</f>
        <v>-8.8817841970012523E-14</v>
      </c>
      <c r="AC78" s="247">
        <f>IFERROR(('Sim_MIP_Of_(IxI)'!AC78/'MIP(IxI)_TFEVP'!AC78-1)*100,0)</f>
        <v>0</v>
      </c>
      <c r="AD78" s="247">
        <f>IFERROR(('Sim_MIP_Of_(IxI)'!AD78/'MIP(IxI)_TFEVP'!AD78-1)*100,0)</f>
        <v>1.1102230246251565E-13</v>
      </c>
      <c r="AE78" s="247">
        <f>IFERROR(('Sim_MIP_Of_(IxI)'!AE78/'MIP(IxI)_TFEVP'!AE78-1)*100,0)</f>
        <v>8.8817841970012523E-14</v>
      </c>
      <c r="AF78" s="247">
        <f>IFERROR(('Sim_MIP_Of_(IxI)'!AF78/'MIP(IxI)_TFEVP'!AF78-1)*100,0)</f>
        <v>3.9968028886505635E-13</v>
      </c>
      <c r="AG78" s="247">
        <f>IFERROR(('Sim_MIP_Of_(IxI)'!AG78/'MIP(IxI)_TFEVP'!AG78-1)*100,0)</f>
        <v>2.2204460492503131E-14</v>
      </c>
      <c r="AH78" s="247">
        <f>IFERROR(('Sim_MIP_Of_(IxI)'!AH78/'MIP(IxI)_TFEVP'!AH78-1)*100,0)</f>
        <v>1.7763568394002505E-13</v>
      </c>
      <c r="AI78" s="247">
        <f>IFERROR(('Sim_MIP_Of_(IxI)'!AI78/'MIP(IxI)_TFEVP'!AI78-1)*100,0)</f>
        <v>1.5543122344752192E-13</v>
      </c>
      <c r="AJ78" s="247">
        <f>IFERROR(('Sim_MIP_Of_(IxI)'!AJ78/'MIP(IxI)_TFEVP'!AJ78-1)*100,0)</f>
        <v>0</v>
      </c>
      <c r="AK78" s="247">
        <f>IFERROR(('Sim_MIP_Of_(IxI)'!AK78/'MIP(IxI)_TFEVP'!AK78-1)*100,0)</f>
        <v>1.3322676295501878E-13</v>
      </c>
      <c r="AL78" s="247">
        <f>IFERROR(('Sim_MIP_Of_(IxI)'!AL78/'MIP(IxI)_TFEVP'!AL78-1)*100,0)</f>
        <v>4.4408920985006262E-14</v>
      </c>
      <c r="AM78" s="247">
        <f>IFERROR(('Sim_MIP_Of_(IxI)'!AM78/'MIP(IxI)_TFEVP'!AM78-1)*100,0)</f>
        <v>1.9984014443252818E-13</v>
      </c>
      <c r="AN78" s="247">
        <f>IFERROR(('Sim_MIP_Of_(IxI)'!AN78/'MIP(IxI)_TFEVP'!AN78-1)*100,0)</f>
        <v>1.1102230246251565E-13</v>
      </c>
      <c r="AO78" s="247">
        <f>IFERROR(('Sim_MIP_Of_(IxI)'!AO78/'MIP(IxI)_TFEVP'!AO78-1)*100,0)</f>
        <v>4.4408920985006262E-14</v>
      </c>
      <c r="AP78" s="247">
        <f>IFERROR(('Sim_MIP_Of_(IxI)'!AP78/'MIP(IxI)_TFEVP'!AP78-1)*100,0)</f>
        <v>4.4408920985006262E-14</v>
      </c>
      <c r="AQ78" s="247">
        <f>IFERROR(('Sim_MIP_Of_(IxI)'!AQ78/'MIP(IxI)_TFEVP'!AQ78-1)*100,0)</f>
        <v>1.1102230246251565E-13</v>
      </c>
      <c r="AR78" s="247">
        <f>IFERROR(('Sim_MIP_Of_(IxI)'!AR78/'MIP(IxI)_TFEVP'!AR78-1)*100,0)</f>
        <v>1.5543122344752192E-13</v>
      </c>
      <c r="AS78" s="247">
        <f>IFERROR(('Sim_MIP_Of_(IxI)'!AS78/'MIP(IxI)_TFEVP'!AS78-1)*100,0)</f>
        <v>2.4424906541753444E-13</v>
      </c>
      <c r="AT78" s="247">
        <f>IFERROR(('Sim_MIP_Of_(IxI)'!AT78/'MIP(IxI)_TFEVP'!AT78-1)*100,0)</f>
        <v>8.8817841970012523E-14</v>
      </c>
      <c r="AU78" s="247">
        <f>IFERROR(('Sim_MIP_Of_(IxI)'!AU78/'MIP(IxI)_TFEVP'!AU78-1)*100,0)</f>
        <v>2.2204460492503131E-13</v>
      </c>
      <c r="AV78" s="247">
        <f>IFERROR(('Sim_MIP_Of_(IxI)'!AV78/'MIP(IxI)_TFEVP'!AV78-1)*100,0)</f>
        <v>1.9984014443252818E-13</v>
      </c>
      <c r="AW78" s="247">
        <f>IFERROR(('Sim_MIP_Of_(IxI)'!AW78/'MIP(IxI)_TFEVP'!AW78-1)*100,0)</f>
        <v>4.4408920985006262E-14</v>
      </c>
      <c r="AX78" s="247">
        <f>IFERROR(('Sim_MIP_Of_(IxI)'!AX78/'MIP(IxI)_TFEVP'!AX78-1)*100,0)</f>
        <v>8.8817841970012523E-14</v>
      </c>
      <c r="AY78" s="247">
        <f>IFERROR(('Sim_MIP_Of_(IxI)'!AY78/'MIP(IxI)_TFEVP'!AY78-1)*100,0)</f>
        <v>3.1086244689504383E-13</v>
      </c>
      <c r="AZ78" s="247">
        <f>IFERROR(('Sim_MIP_Of_(IxI)'!AZ78/'MIP(IxI)_TFEVP'!AZ78-1)*100,0)</f>
        <v>-1.9984014443252818E-13</v>
      </c>
      <c r="BA78" s="247">
        <f>IFERROR(('Sim_MIP_Of_(IxI)'!BA78/'MIP(IxI)_TFEVP'!BA78-1)*100,0)</f>
        <v>1.3322676295501878E-13</v>
      </c>
      <c r="BB78" s="247">
        <f>IFERROR(('Sim_MIP_Of_(IxI)'!BB78/'MIP(IxI)_TFEVP'!BB78-1)*100,0)</f>
        <v>1.9984014443252818E-13</v>
      </c>
      <c r="BC78" s="247">
        <f>IFERROR(('Sim_MIP_Of_(IxI)'!BC78/'MIP(IxI)_TFEVP'!BC78-1)*100,0)</f>
        <v>1.3322676295501878E-13</v>
      </c>
      <c r="BD78" s="247">
        <f>IFERROR(('Sim_MIP_Of_(IxI)'!BD78/'MIP(IxI)_TFEVP'!BD78-1)*100,0)</f>
        <v>8.8817841970012523E-14</v>
      </c>
      <c r="BE78" s="247">
        <f>IFERROR(('Sim_MIP_Of_(IxI)'!BE78/'MIP(IxI)_TFEVP'!BE78-1)*100,0)</f>
        <v>8.8817841970012523E-14</v>
      </c>
      <c r="BF78" s="247">
        <f>IFERROR(('Sim_MIP_Of_(IxI)'!BF78/'MIP(IxI)_TFEVP'!BF78-1)*100,0)</f>
        <v>2.2204460492503131E-13</v>
      </c>
      <c r="BG78" s="247">
        <f>IFERROR(('Sim_MIP_Of_(IxI)'!BG78/'MIP(IxI)_TFEVP'!BG78-1)*100,0)</f>
        <v>1.5543122344752192E-13</v>
      </c>
      <c r="BH78" s="247">
        <f>IFERROR(('Sim_MIP_Of_(IxI)'!BH78/'MIP(IxI)_TFEVP'!BH78-1)*100,0)</f>
        <v>0</v>
      </c>
      <c r="BI78" s="247">
        <f>IFERROR(('Sim_MIP_Of_(IxI)'!BI78/'MIP(IxI)_TFEVP'!BI78-1)*100,0)</f>
        <v>1.1102230246251565E-13</v>
      </c>
      <c r="BJ78" s="247">
        <f>IFERROR(('Sim_MIP_Of_(IxI)'!BJ78/'MIP(IxI)_TFEVP'!BJ78-1)*100,0)</f>
        <v>2.2204460492503131E-14</v>
      </c>
      <c r="BK78" s="247">
        <f>IFERROR(('Sim_MIP_Of_(IxI)'!BK78/'MIP(IxI)_TFEVP'!BK78-1)*100,0)</f>
        <v>1.7763568394002505E-13</v>
      </c>
      <c r="BL78" s="247">
        <f>IFERROR(('Sim_MIP_Of_(IxI)'!BL78/'MIP(IxI)_TFEVP'!BL78-1)*100,0)</f>
        <v>6.6613381477509392E-14</v>
      </c>
      <c r="BM78" s="247">
        <f>IFERROR(('Sim_MIP_Of_(IxI)'!BM78/'MIP(IxI)_TFEVP'!BM78-1)*100,0)</f>
        <v>0</v>
      </c>
      <c r="BN78" s="247">
        <f>IFERROR(('Sim_MIP_Of_(IxI)'!BN78/'MIP(IxI)_TFEVP'!BN78-1)*100,0)</f>
        <v>1.1102230246251565E-13</v>
      </c>
      <c r="BO78" s="247">
        <f>IFERROR(('Sim_MIP_Of_(IxI)'!BO78/'MIP(IxI)_TFEVP'!BO78-1)*100,0)</f>
        <v>-9.9920072216264089E-14</v>
      </c>
      <c r="BP78" s="247">
        <f>IFERROR(('Sim_MIP_Of_(IxI)'!BP78/'MIP(IxI)_TFEVP'!BP78-1)*100,0)</f>
        <v>1.1102230246251565E-13</v>
      </c>
      <c r="BQ78" s="247">
        <f>IFERROR(('Sim_MIP_Of_(IxI)'!BQ78/'MIP(IxI)_TFEVP'!BQ78-1)*100,0)</f>
        <v>-1.7763568394002505E-13</v>
      </c>
      <c r="BR78" s="247">
        <f>IFERROR(('Sim_MIP_Of_(IxI)'!BR78/'MIP(IxI)_TFEVP'!BR78-1)*100,0)</f>
        <v>-1.1102230246251565E-13</v>
      </c>
      <c r="BS78" s="247">
        <f>IFERROR(('Sim_MIP_Of_(IxI)'!BS78/'MIP(IxI)_TFEVP'!BS78-1)*100,0)</f>
        <v>1.5543122344752192E-13</v>
      </c>
      <c r="BT78" s="247">
        <f>IFERROR(('Sim_MIP_Of_(IxI)'!BT78/'MIP(IxI)_TFEVP'!BT78-1)*100,0)</f>
        <v>8.8817841970012523E-14</v>
      </c>
      <c r="BU78" s="247">
        <f>IFERROR(('Sim_MIP_Of_(IxI)'!BU78/'MIP(IxI)_TFEVP'!BU78-1)*100,0)</f>
        <v>6.6613381477509392E-14</v>
      </c>
      <c r="BV78" s="247">
        <f>IFERROR(('Sim_MIP_Of_(IxI)'!BV78/'MIP(IxI)_TFEVP'!BV78-1)*100,0)</f>
        <v>-2.55351295663786E-13</v>
      </c>
      <c r="BW78" s="247">
        <f>IFERROR(('Sim_MIP_Of_(IxI)'!BW78/'MIP(IxI)_TFEVP'!BW78-1)*100,0)</f>
        <v>6.6613381477509392E-14</v>
      </c>
      <c r="BX78" s="247">
        <f>IFERROR(('Sim_MIP_Of_(IxI)'!BX78/'MIP(IxI)_TFEVP'!BX78-1)*100,0)</f>
        <v>8.8817841970012523E-14</v>
      </c>
      <c r="BY78" s="247">
        <f>IFERROR(('Sim_MIP_Of_(IxI)'!BY78/'MIP(IxI)_TFEVP'!BY78-1)*100,0)</f>
        <v>-1.1102230246251565E-14</v>
      </c>
      <c r="BZ78" s="247">
        <f>IFERROR(('Sim_MIP_Of_(IxI)'!BZ78/'MIP(IxI)_TFEVP'!BZ78-1)*100,0)</f>
        <v>2.4424906541753444E-13</v>
      </c>
      <c r="CA78" s="265">
        <f>IFERROR(('Sim_MIP_Of_(IxI)'!CA78/'MIP(IxI)_TFEVP'!CA78-1)*100,0)</f>
        <v>0</v>
      </c>
      <c r="CB78" s="256">
        <f>IFERROR(('Sim_MIP_Of_(IxI)'!CB78/'MIP(IxI)_TFEVP'!CB78-1)*100,0)</f>
        <v>1.7763568394002505E-13</v>
      </c>
      <c r="CC78" s="246">
        <f>IFERROR(('Sim_MIP_Of_(IxI)'!CC78/'MIP(IxI)_TFEVP'!CC78-1)*100,0)</f>
        <v>-2.1094237467877974E-13</v>
      </c>
      <c r="CD78" s="247">
        <f>IFERROR(('Sim_MIP_Of_(IxI)'!CD78/'MIP(IxI)_TFEVP'!CD78-1)*100,0)</f>
        <v>6.6613381477509392E-14</v>
      </c>
      <c r="CE78" s="247">
        <f>IFERROR(('Sim_MIP_Of_(IxI)'!CE78/'MIP(IxI)_TFEVP'!CE78-1)*100,0)</f>
        <v>-3.3306690738754696E-14</v>
      </c>
      <c r="CF78" s="247">
        <f>IFERROR(('Sim_MIP_Of_(IxI)'!CF78/'MIP(IxI)_TFEVP'!CF78-1)*100,0)</f>
        <v>-2.2204460492503131E-14</v>
      </c>
      <c r="CG78" s="247">
        <f>IFERROR(('Sim_MIP_Of_(IxI)'!CG78/'MIP(IxI)_TFEVP'!CG78-1)*100,0)</f>
        <v>5.773159728050814E-13</v>
      </c>
      <c r="CH78" s="248">
        <f>IFERROR(('Sim_MIP_Of_(IxI)'!CH78/'MIP(IxI)_TFEVP'!CH78-1)*100,0)</f>
        <v>1.7763568394002505E-13</v>
      </c>
      <c r="CI78" s="279">
        <f>IFERROR(('Sim_MIP_Of_(IxI)'!CI78/'MIP(IxI)_TFEVP'!CI78-1)*100,0)</f>
        <v>6.6613381477509392E-14</v>
      </c>
    </row>
    <row r="79" spans="1:87" ht="19.5" x14ac:dyDescent="0.25">
      <c r="A79" s="30"/>
      <c r="B79" s="42" t="s">
        <v>70</v>
      </c>
      <c r="C79" s="43" t="s">
        <v>181</v>
      </c>
      <c r="D79" s="246">
        <f>IFERROR(('Sim_MIP_Of_(IxI)'!D79/'MIP(IxI)_TFEVP'!D79-1)*100,0)</f>
        <v>8.8817841970012523E-14</v>
      </c>
      <c r="E79" s="247">
        <f>IFERROR(('Sim_MIP_Of_(IxI)'!E79/'MIP(IxI)_TFEVP'!E79-1)*100,0)</f>
        <v>4.4408920985006262E-14</v>
      </c>
      <c r="F79" s="247">
        <f>IFERROR(('Sim_MIP_Of_(IxI)'!F79/'MIP(IxI)_TFEVP'!F79-1)*100,0)</f>
        <v>-4.4408920985006262E-14</v>
      </c>
      <c r="G79" s="247">
        <f>IFERROR(('Sim_MIP_Of_(IxI)'!G79/'MIP(IxI)_TFEVP'!G79-1)*100,0)</f>
        <v>-6.6613381477509392E-14</v>
      </c>
      <c r="H79" s="247">
        <f>IFERROR(('Sim_MIP_Of_(IxI)'!H79/'MIP(IxI)_TFEVP'!H79-1)*100,0)</f>
        <v>-7.7715611723760958E-14</v>
      </c>
      <c r="I79" s="247">
        <f>IFERROR(('Sim_MIP_Of_(IxI)'!I79/'MIP(IxI)_TFEVP'!I79-1)*100,0)</f>
        <v>-9.9920072216264089E-14</v>
      </c>
      <c r="J79" s="247">
        <f>IFERROR(('Sim_MIP_Of_(IxI)'!J79/'MIP(IxI)_TFEVP'!J79-1)*100,0)</f>
        <v>-7.7715611723760958E-14</v>
      </c>
      <c r="K79" s="247">
        <f>IFERROR(('Sim_MIP_Of_(IxI)'!K79/'MIP(IxI)_TFEVP'!K79-1)*100,0)</f>
        <v>-2.3314683517128287E-13</v>
      </c>
      <c r="L79" s="247">
        <f>IFERROR(('Sim_MIP_Of_(IxI)'!L79/'MIP(IxI)_TFEVP'!L79-1)*100,0)</f>
        <v>2.2204460492503131E-13</v>
      </c>
      <c r="M79" s="247">
        <f>IFERROR(('Sim_MIP_Of_(IxI)'!M79/'MIP(IxI)_TFEVP'!M79-1)*100,0)</f>
        <v>-1.1102230246251565E-14</v>
      </c>
      <c r="N79" s="247">
        <f>IFERROR(('Sim_MIP_Of_(IxI)'!N79/'MIP(IxI)_TFEVP'!N79-1)*100,0)</f>
        <v>-2.4424906541753444E-13</v>
      </c>
      <c r="O79" s="247">
        <f>IFERROR(('Sim_MIP_Of_(IxI)'!O79/'MIP(IxI)_TFEVP'!O79-1)*100,0)</f>
        <v>-1.7763568394002505E-13</v>
      </c>
      <c r="P79" s="247">
        <f>IFERROR(('Sim_MIP_Of_(IxI)'!P79/'MIP(IxI)_TFEVP'!P79-1)*100,0)</f>
        <v>6.6613381477509392E-14</v>
      </c>
      <c r="Q79" s="247">
        <f>IFERROR(('Sim_MIP_Of_(IxI)'!Q79/'MIP(IxI)_TFEVP'!Q79-1)*100,0)</f>
        <v>6.6613381477509392E-14</v>
      </c>
      <c r="R79" s="247">
        <f>IFERROR(('Sim_MIP_Of_(IxI)'!R79/'MIP(IxI)_TFEVP'!R79-1)*100,0)</f>
        <v>1.3322676295501878E-13</v>
      </c>
      <c r="S79" s="247">
        <f>IFERROR(('Sim_MIP_Of_(IxI)'!S79/'MIP(IxI)_TFEVP'!S79-1)*100,0)</f>
        <v>1.7763568394002505E-13</v>
      </c>
      <c r="T79" s="247">
        <f>IFERROR(('Sim_MIP_Of_(IxI)'!T79/'MIP(IxI)_TFEVP'!T79-1)*100,0)</f>
        <v>-1.4432899320127035E-13</v>
      </c>
      <c r="U79" s="247">
        <f>IFERROR(('Sim_MIP_Of_(IxI)'!U79/'MIP(IxI)_TFEVP'!U79-1)*100,0)</f>
        <v>4.4408920985006262E-14</v>
      </c>
      <c r="V79" s="247">
        <f>IFERROR(('Sim_MIP_Of_(IxI)'!V79/'MIP(IxI)_TFEVP'!V79-1)*100,0)</f>
        <v>-1.8873791418627661E-13</v>
      </c>
      <c r="W79" s="247">
        <f>IFERROR(('Sim_MIP_Of_(IxI)'!W79/'MIP(IxI)_TFEVP'!W79-1)*100,0)</f>
        <v>1.5543122344752192E-13</v>
      </c>
      <c r="X79" s="247">
        <f>IFERROR(('Sim_MIP_Of_(IxI)'!X79/'MIP(IxI)_TFEVP'!X79-1)*100,0)</f>
        <v>2.6645352591003757E-13</v>
      </c>
      <c r="Y79" s="247">
        <f>IFERROR(('Sim_MIP_Of_(IxI)'!Y79/'MIP(IxI)_TFEVP'!Y79-1)*100,0)</f>
        <v>-5.5511151231257827E-14</v>
      </c>
      <c r="Z79" s="247">
        <f>IFERROR(('Sim_MIP_Of_(IxI)'!Z79/'MIP(IxI)_TFEVP'!Z79-1)*100,0)</f>
        <v>-2.2204460492503131E-13</v>
      </c>
      <c r="AA79" s="247">
        <f>IFERROR(('Sim_MIP_Of_(IxI)'!AA79/'MIP(IxI)_TFEVP'!AA79-1)*100,0)</f>
        <v>-1.4432899320127035E-13</v>
      </c>
      <c r="AB79" s="247">
        <f>IFERROR(('Sim_MIP_Of_(IxI)'!AB79/'MIP(IxI)_TFEVP'!AB79-1)*100,0)</f>
        <v>2.886579864025407E-13</v>
      </c>
      <c r="AC79" s="247">
        <f>IFERROR(('Sim_MIP_Of_(IxI)'!AC79/'MIP(IxI)_TFEVP'!AC79-1)*100,0)</f>
        <v>-1.1102230246251565E-14</v>
      </c>
      <c r="AD79" s="247">
        <f>IFERROR(('Sim_MIP_Of_(IxI)'!AD79/'MIP(IxI)_TFEVP'!AD79-1)*100,0)</f>
        <v>-1.3322676295501878E-13</v>
      </c>
      <c r="AE79" s="247">
        <f>IFERROR(('Sim_MIP_Of_(IxI)'!AE79/'MIP(IxI)_TFEVP'!AE79-1)*100,0)</f>
        <v>3.1086244689504383E-13</v>
      </c>
      <c r="AF79" s="247">
        <f>IFERROR(('Sim_MIP_Of_(IxI)'!AF79/'MIP(IxI)_TFEVP'!AF79-1)*100,0)</f>
        <v>1.9984014443252818E-13</v>
      </c>
      <c r="AG79" s="247">
        <f>IFERROR(('Sim_MIP_Of_(IxI)'!AG79/'MIP(IxI)_TFEVP'!AG79-1)*100,0)</f>
        <v>-4.4408920985006262E-14</v>
      </c>
      <c r="AH79" s="247">
        <f>IFERROR(('Sim_MIP_Of_(IxI)'!AH79/'MIP(IxI)_TFEVP'!AH79-1)*100,0)</f>
        <v>2.2204460492503131E-13</v>
      </c>
      <c r="AI79" s="247">
        <f>IFERROR(('Sim_MIP_Of_(IxI)'!AI79/'MIP(IxI)_TFEVP'!AI79-1)*100,0)</f>
        <v>1.7763568394002505E-13</v>
      </c>
      <c r="AJ79" s="247">
        <f>IFERROR(('Sim_MIP_Of_(IxI)'!AJ79/'MIP(IxI)_TFEVP'!AJ79-1)*100,0)</f>
        <v>0</v>
      </c>
      <c r="AK79" s="247">
        <f>IFERROR(('Sim_MIP_Of_(IxI)'!AK79/'MIP(IxI)_TFEVP'!AK79-1)*100,0)</f>
        <v>3.1086244689504383E-13</v>
      </c>
      <c r="AL79" s="247">
        <f>IFERROR(('Sim_MIP_Of_(IxI)'!AL79/'MIP(IxI)_TFEVP'!AL79-1)*100,0)</f>
        <v>2.2204460492503131E-14</v>
      </c>
      <c r="AM79" s="247">
        <f>IFERROR(('Sim_MIP_Of_(IxI)'!AM79/'MIP(IxI)_TFEVP'!AM79-1)*100,0)</f>
        <v>1.5543122344752192E-13</v>
      </c>
      <c r="AN79" s="247">
        <f>IFERROR(('Sim_MIP_Of_(IxI)'!AN79/'MIP(IxI)_TFEVP'!AN79-1)*100,0)</f>
        <v>-1.4432899320127035E-13</v>
      </c>
      <c r="AO79" s="247">
        <f>IFERROR(('Sim_MIP_Of_(IxI)'!AO79/'MIP(IxI)_TFEVP'!AO79-1)*100,0)</f>
        <v>-1.3322676295501878E-13</v>
      </c>
      <c r="AP79" s="247">
        <f>IFERROR(('Sim_MIP_Of_(IxI)'!AP79/'MIP(IxI)_TFEVP'!AP79-1)*100,0)</f>
        <v>2.886579864025407E-13</v>
      </c>
      <c r="AQ79" s="247">
        <f>IFERROR(('Sim_MIP_Of_(IxI)'!AQ79/'MIP(IxI)_TFEVP'!AQ79-1)*100,0)</f>
        <v>-1.7763568394002505E-13</v>
      </c>
      <c r="AR79" s="247">
        <f>IFERROR(('Sim_MIP_Of_(IxI)'!AR79/'MIP(IxI)_TFEVP'!AR79-1)*100,0)</f>
        <v>-2.2204460492503131E-14</v>
      </c>
      <c r="AS79" s="247">
        <f>IFERROR(('Sim_MIP_Of_(IxI)'!AS79/'MIP(IxI)_TFEVP'!AS79-1)*100,0)</f>
        <v>-1.8873791418627661E-13</v>
      </c>
      <c r="AT79" s="247">
        <f>IFERROR(('Sim_MIP_Of_(IxI)'!AT79/'MIP(IxI)_TFEVP'!AT79-1)*100,0)</f>
        <v>1.7763568394002505E-13</v>
      </c>
      <c r="AU79" s="247">
        <f>IFERROR(('Sim_MIP_Of_(IxI)'!AU79/'MIP(IxI)_TFEVP'!AU79-1)*100,0)</f>
        <v>1.3322676295501878E-13</v>
      </c>
      <c r="AV79" s="247">
        <f>IFERROR(('Sim_MIP_Of_(IxI)'!AV79/'MIP(IxI)_TFEVP'!AV79-1)*100,0)</f>
        <v>1.7763568394002505E-13</v>
      </c>
      <c r="AW79" s="247">
        <f>IFERROR(('Sim_MIP_Of_(IxI)'!AW79/'MIP(IxI)_TFEVP'!AW79-1)*100,0)</f>
        <v>-2.1094237467877974E-13</v>
      </c>
      <c r="AX79" s="247">
        <f>IFERROR(('Sim_MIP_Of_(IxI)'!AX79/'MIP(IxI)_TFEVP'!AX79-1)*100,0)</f>
        <v>3.7747582837255322E-13</v>
      </c>
      <c r="AY79" s="247">
        <f>IFERROR(('Sim_MIP_Of_(IxI)'!AY79/'MIP(IxI)_TFEVP'!AY79-1)*100,0)</f>
        <v>-2.7755575615628914E-13</v>
      </c>
      <c r="AZ79" s="247">
        <f>IFERROR(('Sim_MIP_Of_(IxI)'!AZ79/'MIP(IxI)_TFEVP'!AZ79-1)*100,0)</f>
        <v>2.886579864025407E-13</v>
      </c>
      <c r="BA79" s="247">
        <f>IFERROR(('Sim_MIP_Of_(IxI)'!BA79/'MIP(IxI)_TFEVP'!BA79-1)*100,0)</f>
        <v>-1.8873791418627661E-13</v>
      </c>
      <c r="BB79" s="247">
        <f>IFERROR(('Sim_MIP_Of_(IxI)'!BB79/'MIP(IxI)_TFEVP'!BB79-1)*100,0)</f>
        <v>2.886579864025407E-13</v>
      </c>
      <c r="BC79" s="247">
        <f>IFERROR(('Sim_MIP_Of_(IxI)'!BC79/'MIP(IxI)_TFEVP'!BC79-1)*100,0)</f>
        <v>1.5543122344752192E-13</v>
      </c>
      <c r="BD79" s="247">
        <f>IFERROR(('Sim_MIP_Of_(IxI)'!BD79/'MIP(IxI)_TFEVP'!BD79-1)*100,0)</f>
        <v>-3.219646771412954E-13</v>
      </c>
      <c r="BE79" s="247">
        <f>IFERROR(('Sim_MIP_Of_(IxI)'!BE79/'MIP(IxI)_TFEVP'!BE79-1)*100,0)</f>
        <v>1.5543122344752192E-13</v>
      </c>
      <c r="BF79" s="247">
        <f>IFERROR(('Sim_MIP_Of_(IxI)'!BF79/'MIP(IxI)_TFEVP'!BF79-1)*100,0)</f>
        <v>2.4424906541753444E-13</v>
      </c>
      <c r="BG79" s="247">
        <f>IFERROR(('Sim_MIP_Of_(IxI)'!BG79/'MIP(IxI)_TFEVP'!BG79-1)*100,0)</f>
        <v>-5.1070259132757201E-13</v>
      </c>
      <c r="BH79" s="247">
        <f>IFERROR(('Sim_MIP_Of_(IxI)'!BH79/'MIP(IxI)_TFEVP'!BH79-1)*100,0)</f>
        <v>-2.2204460492503131E-13</v>
      </c>
      <c r="BI79" s="247">
        <f>IFERROR(('Sim_MIP_Of_(IxI)'!BI79/'MIP(IxI)_TFEVP'!BI79-1)*100,0)</f>
        <v>-2.2204460492503131E-13</v>
      </c>
      <c r="BJ79" s="247">
        <f>IFERROR(('Sim_MIP_Of_(IxI)'!BJ79/'MIP(IxI)_TFEVP'!BJ79-1)*100,0)</f>
        <v>1.5543122344752192E-13</v>
      </c>
      <c r="BK79" s="247">
        <f>IFERROR(('Sim_MIP_Of_(IxI)'!BK79/'MIP(IxI)_TFEVP'!BK79-1)*100,0)</f>
        <v>2.2204460492503131E-14</v>
      </c>
      <c r="BL79" s="247">
        <f>IFERROR(('Sim_MIP_Of_(IxI)'!BL79/'MIP(IxI)_TFEVP'!BL79-1)*100,0)</f>
        <v>4.4408920985006262E-14</v>
      </c>
      <c r="BM79" s="247">
        <f>IFERROR(('Sim_MIP_Of_(IxI)'!BM79/'MIP(IxI)_TFEVP'!BM79-1)*100,0)</f>
        <v>4.4408920985006262E-14</v>
      </c>
      <c r="BN79" s="247">
        <f>IFERROR(('Sim_MIP_Of_(IxI)'!BN79/'MIP(IxI)_TFEVP'!BN79-1)*100,0)</f>
        <v>-7.7715611723760958E-14</v>
      </c>
      <c r="BO79" s="247">
        <f>IFERROR(('Sim_MIP_Of_(IxI)'!BO79/'MIP(IxI)_TFEVP'!BO79-1)*100,0)</f>
        <v>-1.1102230246251565E-14</v>
      </c>
      <c r="BP79" s="247">
        <f>IFERROR(('Sim_MIP_Of_(IxI)'!BP79/'MIP(IxI)_TFEVP'!BP79-1)*100,0)</f>
        <v>-1.4432899320127035E-13</v>
      </c>
      <c r="BQ79" s="247">
        <f>IFERROR(('Sim_MIP_Of_(IxI)'!BQ79/'MIP(IxI)_TFEVP'!BQ79-1)*100,0)</f>
        <v>0</v>
      </c>
      <c r="BR79" s="247">
        <f>IFERROR(('Sim_MIP_Of_(IxI)'!BR79/'MIP(IxI)_TFEVP'!BR79-1)*100,0)</f>
        <v>1.5543122344752192E-13</v>
      </c>
      <c r="BS79" s="247">
        <f>IFERROR(('Sim_MIP_Of_(IxI)'!BS79/'MIP(IxI)_TFEVP'!BS79-1)*100,0)</f>
        <v>2.886579864025407E-13</v>
      </c>
      <c r="BT79" s="247">
        <f>IFERROR(('Sim_MIP_Of_(IxI)'!BT79/'MIP(IxI)_TFEVP'!BT79-1)*100,0)</f>
        <v>1.3322676295501878E-13</v>
      </c>
      <c r="BU79" s="247">
        <f>IFERROR(('Sim_MIP_Of_(IxI)'!BU79/'MIP(IxI)_TFEVP'!BU79-1)*100,0)</f>
        <v>2.2204460492503131E-13</v>
      </c>
      <c r="BV79" s="247">
        <f>IFERROR(('Sim_MIP_Of_(IxI)'!BV79/'MIP(IxI)_TFEVP'!BV79-1)*100,0)</f>
        <v>-3.5527136788005009E-13</v>
      </c>
      <c r="BW79" s="247">
        <f>IFERROR(('Sim_MIP_Of_(IxI)'!BW79/'MIP(IxI)_TFEVP'!BW79-1)*100,0)</f>
        <v>3.9968028886505635E-13</v>
      </c>
      <c r="BX79" s="247">
        <f>IFERROR(('Sim_MIP_Of_(IxI)'!BX79/'MIP(IxI)_TFEVP'!BX79-1)*100,0)</f>
        <v>-8.8817841970012523E-14</v>
      </c>
      <c r="BY79" s="247">
        <f>IFERROR(('Sim_MIP_Of_(IxI)'!BY79/'MIP(IxI)_TFEVP'!BY79-1)*100,0)</f>
        <v>2.2204460492503131E-14</v>
      </c>
      <c r="BZ79" s="247">
        <f>IFERROR(('Sim_MIP_Of_(IxI)'!BZ79/'MIP(IxI)_TFEVP'!BZ79-1)*100,0)</f>
        <v>3.9968028886505635E-13</v>
      </c>
      <c r="CA79" s="265">
        <f>IFERROR(('Sim_MIP_Of_(IxI)'!CA79/'MIP(IxI)_TFEVP'!CA79-1)*100,0)</f>
        <v>0</v>
      </c>
      <c r="CB79" s="256">
        <f>IFERROR(('Sim_MIP_Of_(IxI)'!CB79/'MIP(IxI)_TFEVP'!CB79-1)*100,0)</f>
        <v>-1.6653345369377348E-13</v>
      </c>
      <c r="CC79" s="246">
        <f>IFERROR(('Sim_MIP_Of_(IxI)'!CC79/'MIP(IxI)_TFEVP'!CC79-1)*100,0)</f>
        <v>-8.8817841970012523E-14</v>
      </c>
      <c r="CD79" s="247">
        <f>IFERROR(('Sim_MIP_Of_(IxI)'!CD79/'MIP(IxI)_TFEVP'!CD79-1)*100,0)</f>
        <v>0</v>
      </c>
      <c r="CE79" s="247">
        <f>IFERROR(('Sim_MIP_Of_(IxI)'!CE79/'MIP(IxI)_TFEVP'!CE79-1)*100,0)</f>
        <v>-4.5519144009631418E-13</v>
      </c>
      <c r="CF79" s="247">
        <f>IFERROR(('Sim_MIP_Of_(IxI)'!CF79/'MIP(IxI)_TFEVP'!CF79-1)*100,0)</f>
        <v>2.6645352591003757E-13</v>
      </c>
      <c r="CG79" s="247">
        <f>IFERROR(('Sim_MIP_Of_(IxI)'!CG79/'MIP(IxI)_TFEVP'!CG79-1)*100,0)</f>
        <v>0</v>
      </c>
      <c r="CH79" s="248">
        <f>IFERROR(('Sim_MIP_Of_(IxI)'!CH79/'MIP(IxI)_TFEVP'!CH79-1)*100,0)</f>
        <v>2.2204460492503131E-13</v>
      </c>
      <c r="CI79" s="279">
        <f>IFERROR(('Sim_MIP_Of_(IxI)'!CI79/'MIP(IxI)_TFEVP'!CI79-1)*100,0)</f>
        <v>-3.3306690738754696E-14</v>
      </c>
    </row>
    <row r="80" spans="1:87" ht="19.5" x14ac:dyDescent="0.25">
      <c r="B80" s="42" t="s">
        <v>71</v>
      </c>
      <c r="C80" s="43" t="s">
        <v>182</v>
      </c>
      <c r="D80" s="246">
        <f>IFERROR(('Sim_MIP_Of_(IxI)'!D80/'MIP(IxI)_TFEVP'!D80-1)*100,0)</f>
        <v>0</v>
      </c>
      <c r="E80" s="247">
        <f>IFERROR(('Sim_MIP_Of_(IxI)'!E80/'MIP(IxI)_TFEVP'!E80-1)*100,0)</f>
        <v>0</v>
      </c>
      <c r="F80" s="247">
        <f>IFERROR(('Sim_MIP_Of_(IxI)'!F80/'MIP(IxI)_TFEVP'!F80-1)*100,0)</f>
        <v>0</v>
      </c>
      <c r="G80" s="247">
        <f>IFERROR(('Sim_MIP_Of_(IxI)'!G80/'MIP(IxI)_TFEVP'!G80-1)*100,0)</f>
        <v>0</v>
      </c>
      <c r="H80" s="247">
        <f>IFERROR(('Sim_MIP_Of_(IxI)'!H80/'MIP(IxI)_TFEVP'!H80-1)*100,0)</f>
        <v>0</v>
      </c>
      <c r="I80" s="247">
        <f>IFERROR(('Sim_MIP_Of_(IxI)'!I80/'MIP(IxI)_TFEVP'!I80-1)*100,0)</f>
        <v>0</v>
      </c>
      <c r="J80" s="247">
        <f>IFERROR(('Sim_MIP_Of_(IxI)'!J80/'MIP(IxI)_TFEVP'!J80-1)*100,0)</f>
        <v>0</v>
      </c>
      <c r="K80" s="247">
        <f>IFERROR(('Sim_MIP_Of_(IxI)'!K80/'MIP(IxI)_TFEVP'!K80-1)*100,0)</f>
        <v>0</v>
      </c>
      <c r="L80" s="247">
        <f>IFERROR(('Sim_MIP_Of_(IxI)'!L80/'MIP(IxI)_TFEVP'!L80-1)*100,0)</f>
        <v>0</v>
      </c>
      <c r="M80" s="247">
        <f>IFERROR(('Sim_MIP_Of_(IxI)'!M80/'MIP(IxI)_TFEVP'!M80-1)*100,0)</f>
        <v>0</v>
      </c>
      <c r="N80" s="247">
        <f>IFERROR(('Sim_MIP_Of_(IxI)'!N80/'MIP(IxI)_TFEVP'!N80-1)*100,0)</f>
        <v>0</v>
      </c>
      <c r="O80" s="247">
        <f>IFERROR(('Sim_MIP_Of_(IxI)'!O80/'MIP(IxI)_TFEVP'!O80-1)*100,0)</f>
        <v>0</v>
      </c>
      <c r="P80" s="247">
        <f>IFERROR(('Sim_MIP_Of_(IxI)'!P80/'MIP(IxI)_TFEVP'!P80-1)*100,0)</f>
        <v>0</v>
      </c>
      <c r="Q80" s="247">
        <f>IFERROR(('Sim_MIP_Of_(IxI)'!Q80/'MIP(IxI)_TFEVP'!Q80-1)*100,0)</f>
        <v>0</v>
      </c>
      <c r="R80" s="247">
        <f>IFERROR(('Sim_MIP_Of_(IxI)'!R80/'MIP(IxI)_TFEVP'!R80-1)*100,0)</f>
        <v>0</v>
      </c>
      <c r="S80" s="247">
        <f>IFERROR(('Sim_MIP_Of_(IxI)'!S80/'MIP(IxI)_TFEVP'!S80-1)*100,0)</f>
        <v>0</v>
      </c>
      <c r="T80" s="247">
        <f>IFERROR(('Sim_MIP_Of_(IxI)'!T80/'MIP(IxI)_TFEVP'!T80-1)*100,0)</f>
        <v>0</v>
      </c>
      <c r="U80" s="247">
        <f>IFERROR(('Sim_MIP_Of_(IxI)'!U80/'MIP(IxI)_TFEVP'!U80-1)*100,0)</f>
        <v>0</v>
      </c>
      <c r="V80" s="247">
        <f>IFERROR(('Sim_MIP_Of_(IxI)'!V80/'MIP(IxI)_TFEVP'!V80-1)*100,0)</f>
        <v>0</v>
      </c>
      <c r="W80" s="247">
        <f>IFERROR(('Sim_MIP_Of_(IxI)'!W80/'MIP(IxI)_TFEVP'!W80-1)*100,0)</f>
        <v>0</v>
      </c>
      <c r="X80" s="247">
        <f>IFERROR(('Sim_MIP_Of_(IxI)'!X80/'MIP(IxI)_TFEVP'!X80-1)*100,0)</f>
        <v>0</v>
      </c>
      <c r="Y80" s="247">
        <f>IFERROR(('Sim_MIP_Of_(IxI)'!Y80/'MIP(IxI)_TFEVP'!Y80-1)*100,0)</f>
        <v>0</v>
      </c>
      <c r="Z80" s="247">
        <f>IFERROR(('Sim_MIP_Of_(IxI)'!Z80/'MIP(IxI)_TFEVP'!Z80-1)*100,0)</f>
        <v>0</v>
      </c>
      <c r="AA80" s="247">
        <f>IFERROR(('Sim_MIP_Of_(IxI)'!AA80/'MIP(IxI)_TFEVP'!AA80-1)*100,0)</f>
        <v>0</v>
      </c>
      <c r="AB80" s="247">
        <f>IFERROR(('Sim_MIP_Of_(IxI)'!AB80/'MIP(IxI)_TFEVP'!AB80-1)*100,0)</f>
        <v>0</v>
      </c>
      <c r="AC80" s="247">
        <f>IFERROR(('Sim_MIP_Of_(IxI)'!AC80/'MIP(IxI)_TFEVP'!AC80-1)*100,0)</f>
        <v>0</v>
      </c>
      <c r="AD80" s="247">
        <f>IFERROR(('Sim_MIP_Of_(IxI)'!AD80/'MIP(IxI)_TFEVP'!AD80-1)*100,0)</f>
        <v>0</v>
      </c>
      <c r="AE80" s="247">
        <f>IFERROR(('Sim_MIP_Of_(IxI)'!AE80/'MIP(IxI)_TFEVP'!AE80-1)*100,0)</f>
        <v>0</v>
      </c>
      <c r="AF80" s="247">
        <f>IFERROR(('Sim_MIP_Of_(IxI)'!AF80/'MIP(IxI)_TFEVP'!AF80-1)*100,0)</f>
        <v>0</v>
      </c>
      <c r="AG80" s="247">
        <f>IFERROR(('Sim_MIP_Of_(IxI)'!AG80/'MIP(IxI)_TFEVP'!AG80-1)*100,0)</f>
        <v>0</v>
      </c>
      <c r="AH80" s="247">
        <f>IFERROR(('Sim_MIP_Of_(IxI)'!AH80/'MIP(IxI)_TFEVP'!AH80-1)*100,0)</f>
        <v>0</v>
      </c>
      <c r="AI80" s="247">
        <f>IFERROR(('Sim_MIP_Of_(IxI)'!AI80/'MIP(IxI)_TFEVP'!AI80-1)*100,0)</f>
        <v>0</v>
      </c>
      <c r="AJ80" s="247">
        <f>IFERROR(('Sim_MIP_Of_(IxI)'!AJ80/'MIP(IxI)_TFEVP'!AJ80-1)*100,0)</f>
        <v>0</v>
      </c>
      <c r="AK80" s="247">
        <f>IFERROR(('Sim_MIP_Of_(IxI)'!AK80/'MIP(IxI)_TFEVP'!AK80-1)*100,0)</f>
        <v>0</v>
      </c>
      <c r="AL80" s="247">
        <f>IFERROR(('Sim_MIP_Of_(IxI)'!AL80/'MIP(IxI)_TFEVP'!AL80-1)*100,0)</f>
        <v>0</v>
      </c>
      <c r="AM80" s="247">
        <f>IFERROR(('Sim_MIP_Of_(IxI)'!AM80/'MIP(IxI)_TFEVP'!AM80-1)*100,0)</f>
        <v>0</v>
      </c>
      <c r="AN80" s="247">
        <f>IFERROR(('Sim_MIP_Of_(IxI)'!AN80/'MIP(IxI)_TFEVP'!AN80-1)*100,0)</f>
        <v>0</v>
      </c>
      <c r="AO80" s="247">
        <f>IFERROR(('Sim_MIP_Of_(IxI)'!AO80/'MIP(IxI)_TFEVP'!AO80-1)*100,0)</f>
        <v>0</v>
      </c>
      <c r="AP80" s="247">
        <f>IFERROR(('Sim_MIP_Of_(IxI)'!AP80/'MIP(IxI)_TFEVP'!AP80-1)*100,0)</f>
        <v>0</v>
      </c>
      <c r="AQ80" s="247">
        <f>IFERROR(('Sim_MIP_Of_(IxI)'!AQ80/'MIP(IxI)_TFEVP'!AQ80-1)*100,0)</f>
        <v>0</v>
      </c>
      <c r="AR80" s="247">
        <f>IFERROR(('Sim_MIP_Of_(IxI)'!AR80/'MIP(IxI)_TFEVP'!AR80-1)*100,0)</f>
        <v>0</v>
      </c>
      <c r="AS80" s="247">
        <f>IFERROR(('Sim_MIP_Of_(IxI)'!AS80/'MIP(IxI)_TFEVP'!AS80-1)*100,0)</f>
        <v>0</v>
      </c>
      <c r="AT80" s="247">
        <f>IFERROR(('Sim_MIP_Of_(IxI)'!AT80/'MIP(IxI)_TFEVP'!AT80-1)*100,0)</f>
        <v>0</v>
      </c>
      <c r="AU80" s="247">
        <f>IFERROR(('Sim_MIP_Of_(IxI)'!AU80/'MIP(IxI)_TFEVP'!AU80-1)*100,0)</f>
        <v>0</v>
      </c>
      <c r="AV80" s="247">
        <f>IFERROR(('Sim_MIP_Of_(IxI)'!AV80/'MIP(IxI)_TFEVP'!AV80-1)*100,0)</f>
        <v>0</v>
      </c>
      <c r="AW80" s="247">
        <f>IFERROR(('Sim_MIP_Of_(IxI)'!AW80/'MIP(IxI)_TFEVP'!AW80-1)*100,0)</f>
        <v>0</v>
      </c>
      <c r="AX80" s="247">
        <f>IFERROR(('Sim_MIP_Of_(IxI)'!AX80/'MIP(IxI)_TFEVP'!AX80-1)*100,0)</f>
        <v>0</v>
      </c>
      <c r="AY80" s="247">
        <f>IFERROR(('Sim_MIP_Of_(IxI)'!AY80/'MIP(IxI)_TFEVP'!AY80-1)*100,0)</f>
        <v>0</v>
      </c>
      <c r="AZ80" s="247">
        <f>IFERROR(('Sim_MIP_Of_(IxI)'!AZ80/'MIP(IxI)_TFEVP'!AZ80-1)*100,0)</f>
        <v>0</v>
      </c>
      <c r="BA80" s="247">
        <f>IFERROR(('Sim_MIP_Of_(IxI)'!BA80/'MIP(IxI)_TFEVP'!BA80-1)*100,0)</f>
        <v>0</v>
      </c>
      <c r="BB80" s="247">
        <f>IFERROR(('Sim_MIP_Of_(IxI)'!BB80/'MIP(IxI)_TFEVP'!BB80-1)*100,0)</f>
        <v>0</v>
      </c>
      <c r="BC80" s="247">
        <f>IFERROR(('Sim_MIP_Of_(IxI)'!BC80/'MIP(IxI)_TFEVP'!BC80-1)*100,0)</f>
        <v>0</v>
      </c>
      <c r="BD80" s="247">
        <f>IFERROR(('Sim_MIP_Of_(IxI)'!BD80/'MIP(IxI)_TFEVP'!BD80-1)*100,0)</f>
        <v>0</v>
      </c>
      <c r="BE80" s="247">
        <f>IFERROR(('Sim_MIP_Of_(IxI)'!BE80/'MIP(IxI)_TFEVP'!BE80-1)*100,0)</f>
        <v>0</v>
      </c>
      <c r="BF80" s="247">
        <f>IFERROR(('Sim_MIP_Of_(IxI)'!BF80/'MIP(IxI)_TFEVP'!BF80-1)*100,0)</f>
        <v>0</v>
      </c>
      <c r="BG80" s="247">
        <f>IFERROR(('Sim_MIP_Of_(IxI)'!BG80/'MIP(IxI)_TFEVP'!BG80-1)*100,0)</f>
        <v>0</v>
      </c>
      <c r="BH80" s="247">
        <f>IFERROR(('Sim_MIP_Of_(IxI)'!BH80/'MIP(IxI)_TFEVP'!BH80-1)*100,0)</f>
        <v>0</v>
      </c>
      <c r="BI80" s="247">
        <f>IFERROR(('Sim_MIP_Of_(IxI)'!BI80/'MIP(IxI)_TFEVP'!BI80-1)*100,0)</f>
        <v>0</v>
      </c>
      <c r="BJ80" s="247">
        <f>IFERROR(('Sim_MIP_Of_(IxI)'!BJ80/'MIP(IxI)_TFEVP'!BJ80-1)*100,0)</f>
        <v>0</v>
      </c>
      <c r="BK80" s="247">
        <f>IFERROR(('Sim_MIP_Of_(IxI)'!BK80/'MIP(IxI)_TFEVP'!BK80-1)*100,0)</f>
        <v>0</v>
      </c>
      <c r="BL80" s="247">
        <f>IFERROR(('Sim_MIP_Of_(IxI)'!BL80/'MIP(IxI)_TFEVP'!BL80-1)*100,0)</f>
        <v>0</v>
      </c>
      <c r="BM80" s="247">
        <f>IFERROR(('Sim_MIP_Of_(IxI)'!BM80/'MIP(IxI)_TFEVP'!BM80-1)*100,0)</f>
        <v>0</v>
      </c>
      <c r="BN80" s="247">
        <f>IFERROR(('Sim_MIP_Of_(IxI)'!BN80/'MIP(IxI)_TFEVP'!BN80-1)*100,0)</f>
        <v>0</v>
      </c>
      <c r="BO80" s="247">
        <f>IFERROR(('Sim_MIP_Of_(IxI)'!BO80/'MIP(IxI)_TFEVP'!BO80-1)*100,0)</f>
        <v>0</v>
      </c>
      <c r="BP80" s="247">
        <f>IFERROR(('Sim_MIP_Of_(IxI)'!BP80/'MIP(IxI)_TFEVP'!BP80-1)*100,0)</f>
        <v>0</v>
      </c>
      <c r="BQ80" s="247">
        <f>IFERROR(('Sim_MIP_Of_(IxI)'!BQ80/'MIP(IxI)_TFEVP'!BQ80-1)*100,0)</f>
        <v>0</v>
      </c>
      <c r="BR80" s="247">
        <f>IFERROR(('Sim_MIP_Of_(IxI)'!BR80/'MIP(IxI)_TFEVP'!BR80-1)*100,0)</f>
        <v>0</v>
      </c>
      <c r="BS80" s="247">
        <f>IFERROR(('Sim_MIP_Of_(IxI)'!BS80/'MIP(IxI)_TFEVP'!BS80-1)*100,0)</f>
        <v>0</v>
      </c>
      <c r="BT80" s="247">
        <f>IFERROR(('Sim_MIP_Of_(IxI)'!BT80/'MIP(IxI)_TFEVP'!BT80-1)*100,0)</f>
        <v>0</v>
      </c>
      <c r="BU80" s="247">
        <f>IFERROR(('Sim_MIP_Of_(IxI)'!BU80/'MIP(IxI)_TFEVP'!BU80-1)*100,0)</f>
        <v>0</v>
      </c>
      <c r="BV80" s="247">
        <f>IFERROR(('Sim_MIP_Of_(IxI)'!BV80/'MIP(IxI)_TFEVP'!BV80-1)*100,0)</f>
        <v>0</v>
      </c>
      <c r="BW80" s="247">
        <f>IFERROR(('Sim_MIP_Of_(IxI)'!BW80/'MIP(IxI)_TFEVP'!BW80-1)*100,0)</f>
        <v>0</v>
      </c>
      <c r="BX80" s="247">
        <f>IFERROR(('Sim_MIP_Of_(IxI)'!BX80/'MIP(IxI)_TFEVP'!BX80-1)*100,0)</f>
        <v>0</v>
      </c>
      <c r="BY80" s="247">
        <f>IFERROR(('Sim_MIP_Of_(IxI)'!BY80/'MIP(IxI)_TFEVP'!BY80-1)*100,0)</f>
        <v>0</v>
      </c>
      <c r="BZ80" s="247">
        <f>IFERROR(('Sim_MIP_Of_(IxI)'!BZ80/'MIP(IxI)_TFEVP'!BZ80-1)*100,0)</f>
        <v>0</v>
      </c>
      <c r="CA80" s="265">
        <f>IFERROR(('Sim_MIP_Of_(IxI)'!CA80/'MIP(IxI)_TFEVP'!CA80-1)*100,0)</f>
        <v>0</v>
      </c>
      <c r="CB80" s="256">
        <f>IFERROR(('Sim_MIP_Of_(IxI)'!CB80/'MIP(IxI)_TFEVP'!CB80-1)*100,0)</f>
        <v>0</v>
      </c>
      <c r="CC80" s="246">
        <f>IFERROR(('Sim_MIP_Of_(IxI)'!CC80/'MIP(IxI)_TFEVP'!CC80-1)*100,0)</f>
        <v>-2.2204460492503131E-14</v>
      </c>
      <c r="CD80" s="247">
        <f>IFERROR(('Sim_MIP_Of_(IxI)'!CD80/'MIP(IxI)_TFEVP'!CD80-1)*100,0)</f>
        <v>-3.3306690738754696E-14</v>
      </c>
      <c r="CE80" s="247">
        <f>IFERROR(('Sim_MIP_Of_(IxI)'!CE80/'MIP(IxI)_TFEVP'!CE80-1)*100,0)</f>
        <v>0</v>
      </c>
      <c r="CF80" s="247">
        <f>IFERROR(('Sim_MIP_Of_(IxI)'!CF80/'MIP(IxI)_TFEVP'!CF80-1)*100,0)</f>
        <v>0</v>
      </c>
      <c r="CG80" s="247">
        <f>IFERROR(('Sim_MIP_Of_(IxI)'!CG80/'MIP(IxI)_TFEVP'!CG80-1)*100,0)</f>
        <v>0</v>
      </c>
      <c r="CH80" s="248">
        <f>IFERROR(('Sim_MIP_Of_(IxI)'!CH80/'MIP(IxI)_TFEVP'!CH80-1)*100,0)</f>
        <v>0</v>
      </c>
      <c r="CI80" s="279">
        <f>IFERROR(('Sim_MIP_Of_(IxI)'!CI80/'MIP(IxI)_TFEVP'!CI80-1)*100,0)</f>
        <v>-3.3306690738754696E-14</v>
      </c>
    </row>
    <row r="81" spans="1:90" ht="19.5" x14ac:dyDescent="0.25">
      <c r="B81" s="42" t="s">
        <v>72</v>
      </c>
      <c r="C81" s="43" t="s">
        <v>183</v>
      </c>
      <c r="D81" s="246">
        <f>IFERROR(('Sim_MIP_Of_(IxI)'!D81/'MIP(IxI)_TFEVP'!D81-1)*100,0)</f>
        <v>2.4424906541753444E-13</v>
      </c>
      <c r="E81" s="247">
        <f>IFERROR(('Sim_MIP_Of_(IxI)'!E81/'MIP(IxI)_TFEVP'!E81-1)*100,0)</f>
        <v>-2.1094237467877974E-13</v>
      </c>
      <c r="F81" s="247">
        <f>IFERROR(('Sim_MIP_Of_(IxI)'!F81/'MIP(IxI)_TFEVP'!F81-1)*100,0)</f>
        <v>4.4408920985006262E-13</v>
      </c>
      <c r="G81" s="247">
        <f>IFERROR(('Sim_MIP_Of_(IxI)'!G81/'MIP(IxI)_TFEVP'!G81-1)*100,0)</f>
        <v>2.4424906541753444E-13</v>
      </c>
      <c r="H81" s="247">
        <f>IFERROR(('Sim_MIP_Of_(IxI)'!H81/'MIP(IxI)_TFEVP'!H81-1)*100,0)</f>
        <v>2.4424906541753444E-13</v>
      </c>
      <c r="I81" s="247">
        <f>IFERROR(('Sim_MIP_Of_(IxI)'!I81/'MIP(IxI)_TFEVP'!I81-1)*100,0)</f>
        <v>-1.4432899320127035E-13</v>
      </c>
      <c r="J81" s="247">
        <f>IFERROR(('Sim_MIP_Of_(IxI)'!J81/'MIP(IxI)_TFEVP'!J81-1)*100,0)</f>
        <v>8.8817841970012523E-14</v>
      </c>
      <c r="K81" s="247">
        <f>IFERROR(('Sim_MIP_Of_(IxI)'!K81/'MIP(IxI)_TFEVP'!K81-1)*100,0)</f>
        <v>1.1102230246251565E-13</v>
      </c>
      <c r="L81" s="247">
        <f>IFERROR(('Sim_MIP_Of_(IxI)'!L81/'MIP(IxI)_TFEVP'!L81-1)*100,0)</f>
        <v>1.7763568394002505E-13</v>
      </c>
      <c r="M81" s="247">
        <f>IFERROR(('Sim_MIP_Of_(IxI)'!M81/'MIP(IxI)_TFEVP'!M81-1)*100,0)</f>
        <v>8.8817841970012523E-14</v>
      </c>
      <c r="N81" s="247">
        <f>IFERROR(('Sim_MIP_Of_(IxI)'!N81/'MIP(IxI)_TFEVP'!N81-1)*100,0)</f>
        <v>3.9968028886505635E-13</v>
      </c>
      <c r="O81" s="247">
        <f>IFERROR(('Sim_MIP_Of_(IxI)'!O81/'MIP(IxI)_TFEVP'!O81-1)*100,0)</f>
        <v>1.1102230246251565E-13</v>
      </c>
      <c r="P81" s="247">
        <f>IFERROR(('Sim_MIP_Of_(IxI)'!P81/'MIP(IxI)_TFEVP'!P81-1)*100,0)</f>
        <v>-1.5543122344752192E-13</v>
      </c>
      <c r="Q81" s="247">
        <f>IFERROR(('Sim_MIP_Of_(IxI)'!Q81/'MIP(IxI)_TFEVP'!Q81-1)*100,0)</f>
        <v>1.7763568394002505E-13</v>
      </c>
      <c r="R81" s="247">
        <f>IFERROR(('Sim_MIP_Of_(IxI)'!R81/'MIP(IxI)_TFEVP'!R81-1)*100,0)</f>
        <v>-8.8817841970012523E-14</v>
      </c>
      <c r="S81" s="247">
        <f>IFERROR(('Sim_MIP_Of_(IxI)'!S81/'MIP(IxI)_TFEVP'!S81-1)*100,0)</f>
        <v>1.9984014443252818E-13</v>
      </c>
      <c r="T81" s="247">
        <f>IFERROR(('Sim_MIP_Of_(IxI)'!T81/'MIP(IxI)_TFEVP'!T81-1)*100,0)</f>
        <v>-1.3322676295501878E-13</v>
      </c>
      <c r="U81" s="247">
        <f>IFERROR(('Sim_MIP_Of_(IxI)'!U81/'MIP(IxI)_TFEVP'!U81-1)*100,0)</f>
        <v>1.7763568394002505E-13</v>
      </c>
      <c r="V81" s="247">
        <f>IFERROR(('Sim_MIP_Of_(IxI)'!V81/'MIP(IxI)_TFEVP'!V81-1)*100,0)</f>
        <v>-4.4408920985006262E-14</v>
      </c>
      <c r="W81" s="247">
        <f>IFERROR(('Sim_MIP_Of_(IxI)'!W81/'MIP(IxI)_TFEVP'!W81-1)*100,0)</f>
        <v>0</v>
      </c>
      <c r="X81" s="247">
        <f>IFERROR(('Sim_MIP_Of_(IxI)'!X81/'MIP(IxI)_TFEVP'!X81-1)*100,0)</f>
        <v>4.4408920985006262E-14</v>
      </c>
      <c r="Y81" s="247">
        <f>IFERROR(('Sim_MIP_Of_(IxI)'!Y81/'MIP(IxI)_TFEVP'!Y81-1)*100,0)</f>
        <v>1.9984014443252818E-13</v>
      </c>
      <c r="Z81" s="247">
        <f>IFERROR(('Sim_MIP_Of_(IxI)'!Z81/'MIP(IxI)_TFEVP'!Z81-1)*100,0)</f>
        <v>2.2204460492503131E-14</v>
      </c>
      <c r="AA81" s="247">
        <f>IFERROR(('Sim_MIP_Of_(IxI)'!AA81/'MIP(IxI)_TFEVP'!AA81-1)*100,0)</f>
        <v>-9.9920072216264089E-14</v>
      </c>
      <c r="AB81" s="247">
        <f>IFERROR(('Sim_MIP_Of_(IxI)'!AB81/'MIP(IxI)_TFEVP'!AB81-1)*100,0)</f>
        <v>-7.7715611723760958E-14</v>
      </c>
      <c r="AC81" s="247">
        <f>IFERROR(('Sim_MIP_Of_(IxI)'!AC81/'MIP(IxI)_TFEVP'!AC81-1)*100,0)</f>
        <v>1.1102230246251565E-13</v>
      </c>
      <c r="AD81" s="247">
        <f>IFERROR(('Sim_MIP_Of_(IxI)'!AD81/'MIP(IxI)_TFEVP'!AD81-1)*100,0)</f>
        <v>-4.4408920985006262E-14</v>
      </c>
      <c r="AE81" s="247">
        <f>IFERROR(('Sim_MIP_Of_(IxI)'!AE81/'MIP(IxI)_TFEVP'!AE81-1)*100,0)</f>
        <v>1.3322676295501878E-13</v>
      </c>
      <c r="AF81" s="247">
        <f>IFERROR(('Sim_MIP_Of_(IxI)'!AF81/'MIP(IxI)_TFEVP'!AF81-1)*100,0)</f>
        <v>-3.3306690738754696E-14</v>
      </c>
      <c r="AG81" s="247">
        <f>IFERROR(('Sim_MIP_Of_(IxI)'!AG81/'MIP(IxI)_TFEVP'!AG81-1)*100,0)</f>
        <v>-2.2204460492503131E-13</v>
      </c>
      <c r="AH81" s="247">
        <f>IFERROR(('Sim_MIP_Of_(IxI)'!AH81/'MIP(IxI)_TFEVP'!AH81-1)*100,0)</f>
        <v>1.9984014443252818E-13</v>
      </c>
      <c r="AI81" s="247">
        <f>IFERROR(('Sim_MIP_Of_(IxI)'!AI81/'MIP(IxI)_TFEVP'!AI81-1)*100,0)</f>
        <v>2.6645352591003757E-13</v>
      </c>
      <c r="AJ81" s="247">
        <f>IFERROR(('Sim_MIP_Of_(IxI)'!AJ81/'MIP(IxI)_TFEVP'!AJ81-1)*100,0)</f>
        <v>0</v>
      </c>
      <c r="AK81" s="247">
        <f>IFERROR(('Sim_MIP_Of_(IxI)'!AK81/'MIP(IxI)_TFEVP'!AK81-1)*100,0)</f>
        <v>-1.1102230246251565E-14</v>
      </c>
      <c r="AL81" s="247">
        <f>IFERROR(('Sim_MIP_Of_(IxI)'!AL81/'MIP(IxI)_TFEVP'!AL81-1)*100,0)</f>
        <v>-5.5511151231257827E-14</v>
      </c>
      <c r="AM81" s="247">
        <f>IFERROR(('Sim_MIP_Of_(IxI)'!AM81/'MIP(IxI)_TFEVP'!AM81-1)*100,0)</f>
        <v>3.1086244689504383E-13</v>
      </c>
      <c r="AN81" s="247">
        <f>IFERROR(('Sim_MIP_Of_(IxI)'!AN81/'MIP(IxI)_TFEVP'!AN81-1)*100,0)</f>
        <v>3.7747582837255322E-13</v>
      </c>
      <c r="AO81" s="247">
        <f>IFERROR(('Sim_MIP_Of_(IxI)'!AO81/'MIP(IxI)_TFEVP'!AO81-1)*100,0)</f>
        <v>1.3322676295501878E-13</v>
      </c>
      <c r="AP81" s="247">
        <f>IFERROR(('Sim_MIP_Of_(IxI)'!AP81/'MIP(IxI)_TFEVP'!AP81-1)*100,0)</f>
        <v>-2.3314683517128287E-13</v>
      </c>
      <c r="AQ81" s="247">
        <f>IFERROR(('Sim_MIP_Of_(IxI)'!AQ81/'MIP(IxI)_TFEVP'!AQ81-1)*100,0)</f>
        <v>1.5543122344752192E-13</v>
      </c>
      <c r="AR81" s="247">
        <f>IFERROR(('Sim_MIP_Of_(IxI)'!AR81/'MIP(IxI)_TFEVP'!AR81-1)*100,0)</f>
        <v>1.3322676295501878E-13</v>
      </c>
      <c r="AS81" s="247">
        <f>IFERROR(('Sim_MIP_Of_(IxI)'!AS81/'MIP(IxI)_TFEVP'!AS81-1)*100,0)</f>
        <v>-1.1102230246251565E-14</v>
      </c>
      <c r="AT81" s="247">
        <f>IFERROR(('Sim_MIP_Of_(IxI)'!AT81/'MIP(IxI)_TFEVP'!AT81-1)*100,0)</f>
        <v>1.3322676295501878E-13</v>
      </c>
      <c r="AU81" s="247">
        <f>IFERROR(('Sim_MIP_Of_(IxI)'!AU81/'MIP(IxI)_TFEVP'!AU81-1)*100,0)</f>
        <v>-9.9920072216264089E-14</v>
      </c>
      <c r="AV81" s="247">
        <f>IFERROR(('Sim_MIP_Of_(IxI)'!AV81/'MIP(IxI)_TFEVP'!AV81-1)*100,0)</f>
        <v>2.2204460492503131E-13</v>
      </c>
      <c r="AW81" s="247">
        <f>IFERROR(('Sim_MIP_Of_(IxI)'!AW81/'MIP(IxI)_TFEVP'!AW81-1)*100,0)</f>
        <v>2.6645352591003757E-13</v>
      </c>
      <c r="AX81" s="247">
        <f>IFERROR(('Sim_MIP_Of_(IxI)'!AX81/'MIP(IxI)_TFEVP'!AX81-1)*100,0)</f>
        <v>2.2204460492503131E-14</v>
      </c>
      <c r="AY81" s="247">
        <f>IFERROR(('Sim_MIP_Of_(IxI)'!AY81/'MIP(IxI)_TFEVP'!AY81-1)*100,0)</f>
        <v>-3.3306690738754696E-14</v>
      </c>
      <c r="AZ81" s="247">
        <f>IFERROR(('Sim_MIP_Of_(IxI)'!AZ81/'MIP(IxI)_TFEVP'!AZ81-1)*100,0)</f>
        <v>-2.2204460492503131E-14</v>
      </c>
      <c r="BA81" s="247">
        <f>IFERROR(('Sim_MIP_Of_(IxI)'!BA81/'MIP(IxI)_TFEVP'!BA81-1)*100,0)</f>
        <v>-5.2180482157382357E-13</v>
      </c>
      <c r="BB81" s="247">
        <f>IFERROR(('Sim_MIP_Of_(IxI)'!BB81/'MIP(IxI)_TFEVP'!BB81-1)*100,0)</f>
        <v>2.2204460492503131E-13</v>
      </c>
      <c r="BC81" s="247">
        <f>IFERROR(('Sim_MIP_Of_(IxI)'!BC81/'MIP(IxI)_TFEVP'!BC81-1)*100,0)</f>
        <v>2.886579864025407E-13</v>
      </c>
      <c r="BD81" s="247">
        <f>IFERROR(('Sim_MIP_Of_(IxI)'!BD81/'MIP(IxI)_TFEVP'!BD81-1)*100,0)</f>
        <v>-3.3306690738754696E-14</v>
      </c>
      <c r="BE81" s="247">
        <f>IFERROR(('Sim_MIP_Of_(IxI)'!BE81/'MIP(IxI)_TFEVP'!BE81-1)*100,0)</f>
        <v>6.6613381477509392E-14</v>
      </c>
      <c r="BF81" s="247">
        <f>IFERROR(('Sim_MIP_Of_(IxI)'!BF81/'MIP(IxI)_TFEVP'!BF81-1)*100,0)</f>
        <v>6.6613381477509392E-14</v>
      </c>
      <c r="BG81" s="247">
        <f>IFERROR(('Sim_MIP_Of_(IxI)'!BG81/'MIP(IxI)_TFEVP'!BG81-1)*100,0)</f>
        <v>1.1102230246251565E-13</v>
      </c>
      <c r="BH81" s="247">
        <f>IFERROR(('Sim_MIP_Of_(IxI)'!BH81/'MIP(IxI)_TFEVP'!BH81-1)*100,0)</f>
        <v>1.9984014443252818E-13</v>
      </c>
      <c r="BI81" s="247">
        <f>IFERROR(('Sim_MIP_Of_(IxI)'!BI81/'MIP(IxI)_TFEVP'!BI81-1)*100,0)</f>
        <v>1.5543122344752192E-13</v>
      </c>
      <c r="BJ81" s="247">
        <f>IFERROR(('Sim_MIP_Of_(IxI)'!BJ81/'MIP(IxI)_TFEVP'!BJ81-1)*100,0)</f>
        <v>1.7763568394002505E-13</v>
      </c>
      <c r="BK81" s="247">
        <f>IFERROR(('Sim_MIP_Of_(IxI)'!BK81/'MIP(IxI)_TFEVP'!BK81-1)*100,0)</f>
        <v>-1.5543122344752192E-13</v>
      </c>
      <c r="BL81" s="247">
        <f>IFERROR(('Sim_MIP_Of_(IxI)'!BL81/'MIP(IxI)_TFEVP'!BL81-1)*100,0)</f>
        <v>-4.5519144009631418E-13</v>
      </c>
      <c r="BM81" s="247">
        <f>IFERROR(('Sim_MIP_Of_(IxI)'!BM81/'MIP(IxI)_TFEVP'!BM81-1)*100,0)</f>
        <v>-1.6653345369377348E-13</v>
      </c>
      <c r="BN81" s="247">
        <f>IFERROR(('Sim_MIP_Of_(IxI)'!BN81/'MIP(IxI)_TFEVP'!BN81-1)*100,0)</f>
        <v>1.1102230246251565E-13</v>
      </c>
      <c r="BO81" s="247">
        <f>IFERROR(('Sim_MIP_Of_(IxI)'!BO81/'MIP(IxI)_TFEVP'!BO81-1)*100,0)</f>
        <v>2.4424906541753444E-13</v>
      </c>
      <c r="BP81" s="247">
        <f>IFERROR(('Sim_MIP_Of_(IxI)'!BP81/'MIP(IxI)_TFEVP'!BP81-1)*100,0)</f>
        <v>2.6645352591003757E-13</v>
      </c>
      <c r="BQ81" s="247">
        <f>IFERROR(('Sim_MIP_Of_(IxI)'!BQ81/'MIP(IxI)_TFEVP'!BQ81-1)*100,0)</f>
        <v>3.1086244689504383E-13</v>
      </c>
      <c r="BR81" s="247">
        <f>IFERROR(('Sim_MIP_Of_(IxI)'!BR81/'MIP(IxI)_TFEVP'!BR81-1)*100,0)</f>
        <v>1.9984014443252818E-13</v>
      </c>
      <c r="BS81" s="247">
        <f>IFERROR(('Sim_MIP_Of_(IxI)'!BS81/'MIP(IxI)_TFEVP'!BS81-1)*100,0)</f>
        <v>-7.7715611723760958E-14</v>
      </c>
      <c r="BT81" s="247">
        <f>IFERROR(('Sim_MIP_Of_(IxI)'!BT81/'MIP(IxI)_TFEVP'!BT81-1)*100,0)</f>
        <v>-2.55351295663786E-13</v>
      </c>
      <c r="BU81" s="247">
        <f>IFERROR(('Sim_MIP_Of_(IxI)'!BU81/'MIP(IxI)_TFEVP'!BU81-1)*100,0)</f>
        <v>0</v>
      </c>
      <c r="BV81" s="247">
        <f>IFERROR(('Sim_MIP_Of_(IxI)'!BV81/'MIP(IxI)_TFEVP'!BV81-1)*100,0)</f>
        <v>1.9984014443252818E-13</v>
      </c>
      <c r="BW81" s="247">
        <f>IFERROR(('Sim_MIP_Of_(IxI)'!BW81/'MIP(IxI)_TFEVP'!BW81-1)*100,0)</f>
        <v>1.5543122344752192E-13</v>
      </c>
      <c r="BX81" s="247">
        <f>IFERROR(('Sim_MIP_Of_(IxI)'!BX81/'MIP(IxI)_TFEVP'!BX81-1)*100,0)</f>
        <v>3.3306690738754696E-13</v>
      </c>
      <c r="BY81" s="247">
        <f>IFERROR(('Sim_MIP_Of_(IxI)'!BY81/'MIP(IxI)_TFEVP'!BY81-1)*100,0)</f>
        <v>6.6613381477509392E-14</v>
      </c>
      <c r="BZ81" s="247">
        <f>IFERROR(('Sim_MIP_Of_(IxI)'!BZ81/'MIP(IxI)_TFEVP'!BZ81-1)*100,0)</f>
        <v>1.5543122344752192E-13</v>
      </c>
      <c r="CA81" s="265">
        <f>IFERROR(('Sim_MIP_Of_(IxI)'!CA81/'MIP(IxI)_TFEVP'!CA81-1)*100,0)</f>
        <v>0</v>
      </c>
      <c r="CB81" s="256">
        <f>IFERROR(('Sim_MIP_Of_(IxI)'!CB81/'MIP(IxI)_TFEVP'!CB81-1)*100,0)</f>
        <v>3.3306690738754696E-13</v>
      </c>
      <c r="CC81" s="246">
        <f>IFERROR(('Sim_MIP_Of_(IxI)'!CC81/'MIP(IxI)_TFEVP'!CC81-1)*100,0)</f>
        <v>3.1086244689504383E-13</v>
      </c>
      <c r="CD81" s="247">
        <f>IFERROR(('Sim_MIP_Of_(IxI)'!CD81/'MIP(IxI)_TFEVP'!CD81-1)*100,0)</f>
        <v>0</v>
      </c>
      <c r="CE81" s="247">
        <f>IFERROR(('Sim_MIP_Of_(IxI)'!CE81/'MIP(IxI)_TFEVP'!CE81-1)*100,0)</f>
        <v>-1.4432899320127035E-13</v>
      </c>
      <c r="CF81" s="247">
        <f>IFERROR(('Sim_MIP_Of_(IxI)'!CF81/'MIP(IxI)_TFEVP'!CF81-1)*100,0)</f>
        <v>3.7747582837255322E-13</v>
      </c>
      <c r="CG81" s="247">
        <f>IFERROR(('Sim_MIP_Of_(IxI)'!CG81/'MIP(IxI)_TFEVP'!CG81-1)*100,0)</f>
        <v>0</v>
      </c>
      <c r="CH81" s="248">
        <f>IFERROR(('Sim_MIP_Of_(IxI)'!CH81/'MIP(IxI)_TFEVP'!CH81-1)*100,0)</f>
        <v>1.7763568394002505E-13</v>
      </c>
      <c r="CI81" s="279">
        <f>IFERROR(('Sim_MIP_Of_(IxI)'!CI81/'MIP(IxI)_TFEVP'!CI81-1)*100,0)</f>
        <v>8.8817841970012523E-14</v>
      </c>
    </row>
    <row r="82" spans="1:90" ht="19.5" x14ac:dyDescent="0.25">
      <c r="B82" s="42" t="s">
        <v>73</v>
      </c>
      <c r="C82" s="43" t="s">
        <v>184</v>
      </c>
      <c r="D82" s="246">
        <f>IFERROR(('Sim_MIP_Of_(IxI)'!D82/'MIP(IxI)_TFEVP'!D82-1)*100,0)</f>
        <v>0</v>
      </c>
      <c r="E82" s="247">
        <f>IFERROR(('Sim_MIP_Of_(IxI)'!E82/'MIP(IxI)_TFEVP'!E82-1)*100,0)</f>
        <v>0</v>
      </c>
      <c r="F82" s="247">
        <f>IFERROR(('Sim_MIP_Of_(IxI)'!F82/'MIP(IxI)_TFEVP'!F82-1)*100,0)</f>
        <v>0</v>
      </c>
      <c r="G82" s="247">
        <f>IFERROR(('Sim_MIP_Of_(IxI)'!G82/'MIP(IxI)_TFEVP'!G82-1)*100,0)</f>
        <v>0</v>
      </c>
      <c r="H82" s="247">
        <f>IFERROR(('Sim_MIP_Of_(IxI)'!H82/'MIP(IxI)_TFEVP'!H82-1)*100,0)</f>
        <v>0</v>
      </c>
      <c r="I82" s="247">
        <f>IFERROR(('Sim_MIP_Of_(IxI)'!I82/'MIP(IxI)_TFEVP'!I82-1)*100,0)</f>
        <v>0</v>
      </c>
      <c r="J82" s="247">
        <f>IFERROR(('Sim_MIP_Of_(IxI)'!J82/'MIP(IxI)_TFEVP'!J82-1)*100,0)</f>
        <v>0</v>
      </c>
      <c r="K82" s="247">
        <f>IFERROR(('Sim_MIP_Of_(IxI)'!K82/'MIP(IxI)_TFEVP'!K82-1)*100,0)</f>
        <v>0</v>
      </c>
      <c r="L82" s="247">
        <f>IFERROR(('Sim_MIP_Of_(IxI)'!L82/'MIP(IxI)_TFEVP'!L82-1)*100,0)</f>
        <v>0</v>
      </c>
      <c r="M82" s="247">
        <f>IFERROR(('Sim_MIP_Of_(IxI)'!M82/'MIP(IxI)_TFEVP'!M82-1)*100,0)</f>
        <v>0</v>
      </c>
      <c r="N82" s="247">
        <f>IFERROR(('Sim_MIP_Of_(IxI)'!N82/'MIP(IxI)_TFEVP'!N82-1)*100,0)</f>
        <v>0</v>
      </c>
      <c r="O82" s="247">
        <f>IFERROR(('Sim_MIP_Of_(IxI)'!O82/'MIP(IxI)_TFEVP'!O82-1)*100,0)</f>
        <v>0</v>
      </c>
      <c r="P82" s="247">
        <f>IFERROR(('Sim_MIP_Of_(IxI)'!P82/'MIP(IxI)_TFEVP'!P82-1)*100,0)</f>
        <v>0</v>
      </c>
      <c r="Q82" s="247">
        <f>IFERROR(('Sim_MIP_Of_(IxI)'!Q82/'MIP(IxI)_TFEVP'!Q82-1)*100,0)</f>
        <v>0</v>
      </c>
      <c r="R82" s="247">
        <f>IFERROR(('Sim_MIP_Of_(IxI)'!R82/'MIP(IxI)_TFEVP'!R82-1)*100,0)</f>
        <v>0</v>
      </c>
      <c r="S82" s="247">
        <f>IFERROR(('Sim_MIP_Of_(IxI)'!S82/'MIP(IxI)_TFEVP'!S82-1)*100,0)</f>
        <v>0</v>
      </c>
      <c r="T82" s="247">
        <f>IFERROR(('Sim_MIP_Of_(IxI)'!T82/'MIP(IxI)_TFEVP'!T82-1)*100,0)</f>
        <v>0</v>
      </c>
      <c r="U82" s="247">
        <f>IFERROR(('Sim_MIP_Of_(IxI)'!U82/'MIP(IxI)_TFEVP'!U82-1)*100,0)</f>
        <v>0</v>
      </c>
      <c r="V82" s="247">
        <f>IFERROR(('Sim_MIP_Of_(IxI)'!V82/'MIP(IxI)_TFEVP'!V82-1)*100,0)</f>
        <v>0</v>
      </c>
      <c r="W82" s="247">
        <f>IFERROR(('Sim_MIP_Of_(IxI)'!W82/'MIP(IxI)_TFEVP'!W82-1)*100,0)</f>
        <v>0</v>
      </c>
      <c r="X82" s="247">
        <f>IFERROR(('Sim_MIP_Of_(IxI)'!X82/'MIP(IxI)_TFEVP'!X82-1)*100,0)</f>
        <v>0</v>
      </c>
      <c r="Y82" s="247">
        <f>IFERROR(('Sim_MIP_Of_(IxI)'!Y82/'MIP(IxI)_TFEVP'!Y82-1)*100,0)</f>
        <v>0</v>
      </c>
      <c r="Z82" s="247">
        <f>IFERROR(('Sim_MIP_Of_(IxI)'!Z82/'MIP(IxI)_TFEVP'!Z82-1)*100,0)</f>
        <v>0</v>
      </c>
      <c r="AA82" s="247">
        <f>IFERROR(('Sim_MIP_Of_(IxI)'!AA82/'MIP(IxI)_TFEVP'!AA82-1)*100,0)</f>
        <v>0</v>
      </c>
      <c r="AB82" s="247">
        <f>IFERROR(('Sim_MIP_Of_(IxI)'!AB82/'MIP(IxI)_TFEVP'!AB82-1)*100,0)</f>
        <v>0</v>
      </c>
      <c r="AC82" s="247">
        <f>IFERROR(('Sim_MIP_Of_(IxI)'!AC82/'MIP(IxI)_TFEVP'!AC82-1)*100,0)</f>
        <v>0</v>
      </c>
      <c r="AD82" s="247">
        <f>IFERROR(('Sim_MIP_Of_(IxI)'!AD82/'MIP(IxI)_TFEVP'!AD82-1)*100,0)</f>
        <v>0</v>
      </c>
      <c r="AE82" s="247">
        <f>IFERROR(('Sim_MIP_Of_(IxI)'!AE82/'MIP(IxI)_TFEVP'!AE82-1)*100,0)</f>
        <v>0</v>
      </c>
      <c r="AF82" s="247">
        <f>IFERROR(('Sim_MIP_Of_(IxI)'!AF82/'MIP(IxI)_TFEVP'!AF82-1)*100,0)</f>
        <v>0</v>
      </c>
      <c r="AG82" s="247">
        <f>IFERROR(('Sim_MIP_Of_(IxI)'!AG82/'MIP(IxI)_TFEVP'!AG82-1)*100,0)</f>
        <v>0</v>
      </c>
      <c r="AH82" s="247">
        <f>IFERROR(('Sim_MIP_Of_(IxI)'!AH82/'MIP(IxI)_TFEVP'!AH82-1)*100,0)</f>
        <v>0</v>
      </c>
      <c r="AI82" s="247">
        <f>IFERROR(('Sim_MIP_Of_(IxI)'!AI82/'MIP(IxI)_TFEVP'!AI82-1)*100,0)</f>
        <v>0</v>
      </c>
      <c r="AJ82" s="247">
        <f>IFERROR(('Sim_MIP_Of_(IxI)'!AJ82/'MIP(IxI)_TFEVP'!AJ82-1)*100,0)</f>
        <v>0</v>
      </c>
      <c r="AK82" s="247">
        <f>IFERROR(('Sim_MIP_Of_(IxI)'!AK82/'MIP(IxI)_TFEVP'!AK82-1)*100,0)</f>
        <v>0</v>
      </c>
      <c r="AL82" s="247">
        <f>IFERROR(('Sim_MIP_Of_(IxI)'!AL82/'MIP(IxI)_TFEVP'!AL82-1)*100,0)</f>
        <v>0</v>
      </c>
      <c r="AM82" s="247">
        <f>IFERROR(('Sim_MIP_Of_(IxI)'!AM82/'MIP(IxI)_TFEVP'!AM82-1)*100,0)</f>
        <v>0</v>
      </c>
      <c r="AN82" s="247">
        <f>IFERROR(('Sim_MIP_Of_(IxI)'!AN82/'MIP(IxI)_TFEVP'!AN82-1)*100,0)</f>
        <v>0</v>
      </c>
      <c r="AO82" s="247">
        <f>IFERROR(('Sim_MIP_Of_(IxI)'!AO82/'MIP(IxI)_TFEVP'!AO82-1)*100,0)</f>
        <v>0</v>
      </c>
      <c r="AP82" s="247">
        <f>IFERROR(('Sim_MIP_Of_(IxI)'!AP82/'MIP(IxI)_TFEVP'!AP82-1)*100,0)</f>
        <v>0</v>
      </c>
      <c r="AQ82" s="247">
        <f>IFERROR(('Sim_MIP_Of_(IxI)'!AQ82/'MIP(IxI)_TFEVP'!AQ82-1)*100,0)</f>
        <v>0</v>
      </c>
      <c r="AR82" s="247">
        <f>IFERROR(('Sim_MIP_Of_(IxI)'!AR82/'MIP(IxI)_TFEVP'!AR82-1)*100,0)</f>
        <v>0</v>
      </c>
      <c r="AS82" s="247">
        <f>IFERROR(('Sim_MIP_Of_(IxI)'!AS82/'MIP(IxI)_TFEVP'!AS82-1)*100,0)</f>
        <v>0</v>
      </c>
      <c r="AT82" s="247">
        <f>IFERROR(('Sim_MIP_Of_(IxI)'!AT82/'MIP(IxI)_TFEVP'!AT82-1)*100,0)</f>
        <v>0</v>
      </c>
      <c r="AU82" s="247">
        <f>IFERROR(('Sim_MIP_Of_(IxI)'!AU82/'MIP(IxI)_TFEVP'!AU82-1)*100,0)</f>
        <v>0</v>
      </c>
      <c r="AV82" s="247">
        <f>IFERROR(('Sim_MIP_Of_(IxI)'!AV82/'MIP(IxI)_TFEVP'!AV82-1)*100,0)</f>
        <v>0</v>
      </c>
      <c r="AW82" s="247">
        <f>IFERROR(('Sim_MIP_Of_(IxI)'!AW82/'MIP(IxI)_TFEVP'!AW82-1)*100,0)</f>
        <v>0</v>
      </c>
      <c r="AX82" s="247">
        <f>IFERROR(('Sim_MIP_Of_(IxI)'!AX82/'MIP(IxI)_TFEVP'!AX82-1)*100,0)</f>
        <v>0</v>
      </c>
      <c r="AY82" s="247">
        <f>IFERROR(('Sim_MIP_Of_(IxI)'!AY82/'MIP(IxI)_TFEVP'!AY82-1)*100,0)</f>
        <v>0</v>
      </c>
      <c r="AZ82" s="247">
        <f>IFERROR(('Sim_MIP_Of_(IxI)'!AZ82/'MIP(IxI)_TFEVP'!AZ82-1)*100,0)</f>
        <v>0</v>
      </c>
      <c r="BA82" s="247">
        <f>IFERROR(('Sim_MIP_Of_(IxI)'!BA82/'MIP(IxI)_TFEVP'!BA82-1)*100,0)</f>
        <v>0</v>
      </c>
      <c r="BB82" s="247">
        <f>IFERROR(('Sim_MIP_Of_(IxI)'!BB82/'MIP(IxI)_TFEVP'!BB82-1)*100,0)</f>
        <v>0</v>
      </c>
      <c r="BC82" s="247">
        <f>IFERROR(('Sim_MIP_Of_(IxI)'!BC82/'MIP(IxI)_TFEVP'!BC82-1)*100,0)</f>
        <v>0</v>
      </c>
      <c r="BD82" s="247">
        <f>IFERROR(('Sim_MIP_Of_(IxI)'!BD82/'MIP(IxI)_TFEVP'!BD82-1)*100,0)</f>
        <v>0</v>
      </c>
      <c r="BE82" s="247">
        <f>IFERROR(('Sim_MIP_Of_(IxI)'!BE82/'MIP(IxI)_TFEVP'!BE82-1)*100,0)</f>
        <v>0</v>
      </c>
      <c r="BF82" s="247">
        <f>IFERROR(('Sim_MIP_Of_(IxI)'!BF82/'MIP(IxI)_TFEVP'!BF82-1)*100,0)</f>
        <v>0</v>
      </c>
      <c r="BG82" s="247">
        <f>IFERROR(('Sim_MIP_Of_(IxI)'!BG82/'MIP(IxI)_TFEVP'!BG82-1)*100,0)</f>
        <v>0</v>
      </c>
      <c r="BH82" s="247">
        <f>IFERROR(('Sim_MIP_Of_(IxI)'!BH82/'MIP(IxI)_TFEVP'!BH82-1)*100,0)</f>
        <v>0</v>
      </c>
      <c r="BI82" s="247">
        <f>IFERROR(('Sim_MIP_Of_(IxI)'!BI82/'MIP(IxI)_TFEVP'!BI82-1)*100,0)</f>
        <v>0</v>
      </c>
      <c r="BJ82" s="247">
        <f>IFERROR(('Sim_MIP_Of_(IxI)'!BJ82/'MIP(IxI)_TFEVP'!BJ82-1)*100,0)</f>
        <v>0</v>
      </c>
      <c r="BK82" s="247">
        <f>IFERROR(('Sim_MIP_Of_(IxI)'!BK82/'MIP(IxI)_TFEVP'!BK82-1)*100,0)</f>
        <v>0</v>
      </c>
      <c r="BL82" s="247">
        <f>IFERROR(('Sim_MIP_Of_(IxI)'!BL82/'MIP(IxI)_TFEVP'!BL82-1)*100,0)</f>
        <v>0</v>
      </c>
      <c r="BM82" s="247">
        <f>IFERROR(('Sim_MIP_Of_(IxI)'!BM82/'MIP(IxI)_TFEVP'!BM82-1)*100,0)</f>
        <v>0</v>
      </c>
      <c r="BN82" s="247">
        <f>IFERROR(('Sim_MIP_Of_(IxI)'!BN82/'MIP(IxI)_TFEVP'!BN82-1)*100,0)</f>
        <v>0</v>
      </c>
      <c r="BO82" s="247">
        <f>IFERROR(('Sim_MIP_Of_(IxI)'!BO82/'MIP(IxI)_TFEVP'!BO82-1)*100,0)</f>
        <v>0</v>
      </c>
      <c r="BP82" s="247">
        <f>IFERROR(('Sim_MIP_Of_(IxI)'!BP82/'MIP(IxI)_TFEVP'!BP82-1)*100,0)</f>
        <v>0</v>
      </c>
      <c r="BQ82" s="247">
        <f>IFERROR(('Sim_MIP_Of_(IxI)'!BQ82/'MIP(IxI)_TFEVP'!BQ82-1)*100,0)</f>
        <v>0</v>
      </c>
      <c r="BR82" s="247">
        <f>IFERROR(('Sim_MIP_Of_(IxI)'!BR82/'MIP(IxI)_TFEVP'!BR82-1)*100,0)</f>
        <v>0</v>
      </c>
      <c r="BS82" s="247">
        <f>IFERROR(('Sim_MIP_Of_(IxI)'!BS82/'MIP(IxI)_TFEVP'!BS82-1)*100,0)</f>
        <v>0</v>
      </c>
      <c r="BT82" s="247">
        <f>IFERROR(('Sim_MIP_Of_(IxI)'!BT82/'MIP(IxI)_TFEVP'!BT82-1)*100,0)</f>
        <v>0</v>
      </c>
      <c r="BU82" s="247">
        <f>IFERROR(('Sim_MIP_Of_(IxI)'!BU82/'MIP(IxI)_TFEVP'!BU82-1)*100,0)</f>
        <v>0</v>
      </c>
      <c r="BV82" s="247">
        <f>IFERROR(('Sim_MIP_Of_(IxI)'!BV82/'MIP(IxI)_TFEVP'!BV82-1)*100,0)</f>
        <v>0</v>
      </c>
      <c r="BW82" s="247">
        <f>IFERROR(('Sim_MIP_Of_(IxI)'!BW82/'MIP(IxI)_TFEVP'!BW82-1)*100,0)</f>
        <v>0</v>
      </c>
      <c r="BX82" s="247">
        <f>IFERROR(('Sim_MIP_Of_(IxI)'!BX82/'MIP(IxI)_TFEVP'!BX82-1)*100,0)</f>
        <v>0</v>
      </c>
      <c r="BY82" s="247">
        <f>IFERROR(('Sim_MIP_Of_(IxI)'!BY82/'MIP(IxI)_TFEVP'!BY82-1)*100,0)</f>
        <v>0</v>
      </c>
      <c r="BZ82" s="247">
        <f>IFERROR(('Sim_MIP_Of_(IxI)'!BZ82/'MIP(IxI)_TFEVP'!BZ82-1)*100,0)</f>
        <v>0</v>
      </c>
      <c r="CA82" s="265">
        <f>IFERROR(('Sim_MIP_Of_(IxI)'!CA82/'MIP(IxI)_TFEVP'!CA82-1)*100,0)</f>
        <v>0</v>
      </c>
      <c r="CB82" s="256">
        <f>IFERROR(('Sim_MIP_Of_(IxI)'!CB82/'MIP(IxI)_TFEVP'!CB82-1)*100,0)</f>
        <v>0</v>
      </c>
      <c r="CC82" s="246">
        <f>IFERROR(('Sim_MIP_Of_(IxI)'!CC82/'MIP(IxI)_TFEVP'!CC82-1)*100,0)</f>
        <v>4.4408920985006262E-14</v>
      </c>
      <c r="CD82" s="247">
        <f>IFERROR(('Sim_MIP_Of_(IxI)'!CD82/'MIP(IxI)_TFEVP'!CD82-1)*100,0)</f>
        <v>2.2204460492503131E-14</v>
      </c>
      <c r="CE82" s="247">
        <f>IFERROR(('Sim_MIP_Of_(IxI)'!CE82/'MIP(IxI)_TFEVP'!CE82-1)*100,0)</f>
        <v>0</v>
      </c>
      <c r="CF82" s="247">
        <f>IFERROR(('Sim_MIP_Of_(IxI)'!CF82/'MIP(IxI)_TFEVP'!CF82-1)*100,0)</f>
        <v>0</v>
      </c>
      <c r="CG82" s="247">
        <f>IFERROR(('Sim_MIP_Of_(IxI)'!CG82/'MIP(IxI)_TFEVP'!CG82-1)*100,0)</f>
        <v>0</v>
      </c>
      <c r="CH82" s="248">
        <f>IFERROR(('Sim_MIP_Of_(IxI)'!CH82/'MIP(IxI)_TFEVP'!CH82-1)*100,0)</f>
        <v>0</v>
      </c>
      <c r="CI82" s="279">
        <f>IFERROR(('Sim_MIP_Of_(IxI)'!CI82/'MIP(IxI)_TFEVP'!CI82-1)*100,0)</f>
        <v>2.2204460492503131E-14</v>
      </c>
    </row>
    <row r="83" spans="1:90" ht="19.5" x14ac:dyDescent="0.25">
      <c r="B83" s="56" t="s">
        <v>74</v>
      </c>
      <c r="C83" s="43" t="s">
        <v>185</v>
      </c>
      <c r="D83" s="246">
        <f>IFERROR(('Sim_MIP_Of_(IxI)'!D83/'MIP(IxI)_TFEVP'!D83-1)*100,0)</f>
        <v>-1.9984014443252818E-13</v>
      </c>
      <c r="E83" s="247">
        <f>IFERROR(('Sim_MIP_Of_(IxI)'!E83/'MIP(IxI)_TFEVP'!E83-1)*100,0)</f>
        <v>2.2204460492503131E-14</v>
      </c>
      <c r="F83" s="247">
        <f>IFERROR(('Sim_MIP_Of_(IxI)'!F83/'MIP(IxI)_TFEVP'!F83-1)*100,0)</f>
        <v>-5.2180482157382357E-13</v>
      </c>
      <c r="G83" s="247">
        <f>IFERROR(('Sim_MIP_Of_(IxI)'!G83/'MIP(IxI)_TFEVP'!G83-1)*100,0)</f>
        <v>-4.1078251911130792E-13</v>
      </c>
      <c r="H83" s="247">
        <f>IFERROR(('Sim_MIP_Of_(IxI)'!H83/'MIP(IxI)_TFEVP'!H83-1)*100,0)</f>
        <v>-1.1102230246251565E-13</v>
      </c>
      <c r="I83" s="247">
        <f>IFERROR(('Sim_MIP_Of_(IxI)'!I83/'MIP(IxI)_TFEVP'!I83-1)*100,0)</f>
        <v>-2.886579864025407E-13</v>
      </c>
      <c r="J83" s="247">
        <f>IFERROR(('Sim_MIP_Of_(IxI)'!J83/'MIP(IxI)_TFEVP'!J83-1)*100,0)</f>
        <v>-5.5511151231257827E-14</v>
      </c>
      <c r="K83" s="247">
        <f>IFERROR(('Sim_MIP_Of_(IxI)'!K83/'MIP(IxI)_TFEVP'!K83-1)*100,0)</f>
        <v>2.2204460492503131E-13</v>
      </c>
      <c r="L83" s="247">
        <f>IFERROR(('Sim_MIP_Of_(IxI)'!L83/'MIP(IxI)_TFEVP'!L83-1)*100,0)</f>
        <v>-6.3282712403633923E-13</v>
      </c>
      <c r="M83" s="247">
        <f>IFERROR(('Sim_MIP_Of_(IxI)'!M83/'MIP(IxI)_TFEVP'!M83-1)*100,0)</f>
        <v>-4.5519144009631418E-13</v>
      </c>
      <c r="N83" s="247">
        <f>IFERROR(('Sim_MIP_Of_(IxI)'!N83/'MIP(IxI)_TFEVP'!N83-1)*100,0)</f>
        <v>-3.6637359812630166E-13</v>
      </c>
      <c r="O83" s="247">
        <f>IFERROR(('Sim_MIP_Of_(IxI)'!O83/'MIP(IxI)_TFEVP'!O83-1)*100,0)</f>
        <v>-1.7763568394002505E-13</v>
      </c>
      <c r="P83" s="247">
        <f>IFERROR(('Sim_MIP_Of_(IxI)'!P83/'MIP(IxI)_TFEVP'!P83-1)*100,0)</f>
        <v>-3.219646771412954E-13</v>
      </c>
      <c r="Q83" s="247">
        <f>IFERROR(('Sim_MIP_Of_(IxI)'!Q83/'MIP(IxI)_TFEVP'!Q83-1)*100,0)</f>
        <v>-9.9920072216264089E-14</v>
      </c>
      <c r="R83" s="247">
        <f>IFERROR(('Sim_MIP_Of_(IxI)'!R83/'MIP(IxI)_TFEVP'!R83-1)*100,0)</f>
        <v>2.2204460492503131E-14</v>
      </c>
      <c r="S83" s="247">
        <f>IFERROR(('Sim_MIP_Of_(IxI)'!S83/'MIP(IxI)_TFEVP'!S83-1)*100,0)</f>
        <v>-2.886579864025407E-13</v>
      </c>
      <c r="T83" s="247">
        <f>IFERROR(('Sim_MIP_Of_(IxI)'!T83/'MIP(IxI)_TFEVP'!T83-1)*100,0)</f>
        <v>-2.9976021664879227E-13</v>
      </c>
      <c r="U83" s="247">
        <f>IFERROR(('Sim_MIP_Of_(IxI)'!U83/'MIP(IxI)_TFEVP'!U83-1)*100,0)</f>
        <v>-1.9984014443252818E-13</v>
      </c>
      <c r="V83" s="247">
        <f>IFERROR(('Sim_MIP_Of_(IxI)'!V83/'MIP(IxI)_TFEVP'!V83-1)*100,0)</f>
        <v>-3.9968028886505635E-13</v>
      </c>
      <c r="W83" s="247">
        <f>IFERROR(('Sim_MIP_Of_(IxI)'!W83/'MIP(IxI)_TFEVP'!W83-1)*100,0)</f>
        <v>-6.4392935428259079E-13</v>
      </c>
      <c r="X83" s="247">
        <f>IFERROR(('Sim_MIP_Of_(IxI)'!X83/'MIP(IxI)_TFEVP'!X83-1)*100,0)</f>
        <v>-4.4408920985006262E-13</v>
      </c>
      <c r="Y83" s="247">
        <f>IFERROR(('Sim_MIP_Of_(IxI)'!Y83/'MIP(IxI)_TFEVP'!Y83-1)*100,0)</f>
        <v>-1.1102230246251565E-13</v>
      </c>
      <c r="Z83" s="247">
        <f>IFERROR(('Sim_MIP_Of_(IxI)'!Z83/'MIP(IxI)_TFEVP'!Z83-1)*100,0)</f>
        <v>1.7763568394002505E-13</v>
      </c>
      <c r="AA83" s="247">
        <f>IFERROR(('Sim_MIP_Of_(IxI)'!AA83/'MIP(IxI)_TFEVP'!AA83-1)*100,0)</f>
        <v>-2.2204460492503131E-14</v>
      </c>
      <c r="AB83" s="247">
        <f>IFERROR(('Sim_MIP_Of_(IxI)'!AB83/'MIP(IxI)_TFEVP'!AB83-1)*100,0)</f>
        <v>-3.219646771412954E-13</v>
      </c>
      <c r="AC83" s="247">
        <f>IFERROR(('Sim_MIP_Of_(IxI)'!AC83/'MIP(IxI)_TFEVP'!AC83-1)*100,0)</f>
        <v>-2.2204460492503131E-13</v>
      </c>
      <c r="AD83" s="247">
        <f>IFERROR(('Sim_MIP_Of_(IxI)'!AD83/'MIP(IxI)_TFEVP'!AD83-1)*100,0)</f>
        <v>-3.4416913763379853E-13</v>
      </c>
      <c r="AE83" s="247">
        <f>IFERROR(('Sim_MIP_Of_(IxI)'!AE83/'MIP(IxI)_TFEVP'!AE83-1)*100,0)</f>
        <v>0</v>
      </c>
      <c r="AF83" s="247">
        <f>IFERROR(('Sim_MIP_Of_(IxI)'!AF83/'MIP(IxI)_TFEVP'!AF83-1)*100,0)</f>
        <v>1.5543122344752192E-13</v>
      </c>
      <c r="AG83" s="247">
        <f>IFERROR(('Sim_MIP_Of_(IxI)'!AG83/'MIP(IxI)_TFEVP'!AG83-1)*100,0)</f>
        <v>-2.4424906541753444E-13</v>
      </c>
      <c r="AH83" s="247">
        <f>IFERROR(('Sim_MIP_Of_(IxI)'!AH83/'MIP(IxI)_TFEVP'!AH83-1)*100,0)</f>
        <v>-4.9960036108132044E-13</v>
      </c>
      <c r="AI83" s="247">
        <f>IFERROR(('Sim_MIP_Of_(IxI)'!AI83/'MIP(IxI)_TFEVP'!AI83-1)*100,0)</f>
        <v>-4.2188474935755949E-13</v>
      </c>
      <c r="AJ83" s="247">
        <f>IFERROR(('Sim_MIP_Of_(IxI)'!AJ83/'MIP(IxI)_TFEVP'!AJ83-1)*100,0)</f>
        <v>0</v>
      </c>
      <c r="AK83" s="247">
        <f>IFERROR(('Sim_MIP_Of_(IxI)'!AK83/'MIP(IxI)_TFEVP'!AK83-1)*100,0)</f>
        <v>8.8817841970012523E-14</v>
      </c>
      <c r="AL83" s="247">
        <f>IFERROR(('Sim_MIP_Of_(IxI)'!AL83/'MIP(IxI)_TFEVP'!AL83-1)*100,0)</f>
        <v>-2.3314683517128287E-13</v>
      </c>
      <c r="AM83" s="247">
        <f>IFERROR(('Sim_MIP_Of_(IxI)'!AM83/'MIP(IxI)_TFEVP'!AM83-1)*100,0)</f>
        <v>-2.2204460492503131E-13</v>
      </c>
      <c r="AN83" s="247">
        <f>IFERROR(('Sim_MIP_Of_(IxI)'!AN83/'MIP(IxI)_TFEVP'!AN83-1)*100,0)</f>
        <v>-1.3322676295501878E-13</v>
      </c>
      <c r="AO83" s="247">
        <f>IFERROR(('Sim_MIP_Of_(IxI)'!AO83/'MIP(IxI)_TFEVP'!AO83-1)*100,0)</f>
        <v>2.4424906541753444E-13</v>
      </c>
      <c r="AP83" s="247">
        <f>IFERROR(('Sim_MIP_Of_(IxI)'!AP83/'MIP(IxI)_TFEVP'!AP83-1)*100,0)</f>
        <v>-5.1070259132757201E-13</v>
      </c>
      <c r="AQ83" s="247">
        <f>IFERROR(('Sim_MIP_Of_(IxI)'!AQ83/'MIP(IxI)_TFEVP'!AQ83-1)*100,0)</f>
        <v>-4.4408920985006262E-13</v>
      </c>
      <c r="AR83" s="247">
        <f>IFERROR(('Sim_MIP_Of_(IxI)'!AR83/'MIP(IxI)_TFEVP'!AR83-1)*100,0)</f>
        <v>-4.6629367034256575E-13</v>
      </c>
      <c r="AS83" s="247">
        <f>IFERROR(('Sim_MIP_Of_(IxI)'!AS83/'MIP(IxI)_TFEVP'!AS83-1)*100,0)</f>
        <v>-4.1078251911130792E-13</v>
      </c>
      <c r="AT83" s="247">
        <f>IFERROR(('Sim_MIP_Of_(IxI)'!AT83/'MIP(IxI)_TFEVP'!AT83-1)*100,0)</f>
        <v>-1.1102230246251565E-13</v>
      </c>
      <c r="AU83" s="247">
        <f>IFERROR(('Sim_MIP_Of_(IxI)'!AU83/'MIP(IxI)_TFEVP'!AU83-1)*100,0)</f>
        <v>-3.8857805861880479E-13</v>
      </c>
      <c r="AV83" s="247">
        <f>IFERROR(('Sim_MIP_Of_(IxI)'!AV83/'MIP(IxI)_TFEVP'!AV83-1)*100,0)</f>
        <v>-3.4416913763379853E-13</v>
      </c>
      <c r="AW83" s="247">
        <f>IFERROR(('Sim_MIP_Of_(IxI)'!AW83/'MIP(IxI)_TFEVP'!AW83-1)*100,0)</f>
        <v>-1.9984014443252818E-13</v>
      </c>
      <c r="AX83" s="247">
        <f>IFERROR(('Sim_MIP_Of_(IxI)'!AX83/'MIP(IxI)_TFEVP'!AX83-1)*100,0)</f>
        <v>-4.1078251911130792E-13</v>
      </c>
      <c r="AY83" s="247">
        <f>IFERROR(('Sim_MIP_Of_(IxI)'!AY83/'MIP(IxI)_TFEVP'!AY83-1)*100,0)</f>
        <v>-1.3322676295501878E-13</v>
      </c>
      <c r="AZ83" s="247">
        <f>IFERROR(('Sim_MIP_Of_(IxI)'!AZ83/'MIP(IxI)_TFEVP'!AZ83-1)*100,0)</f>
        <v>-2.4424906541753444E-13</v>
      </c>
      <c r="BA83" s="247">
        <f>IFERROR(('Sim_MIP_Of_(IxI)'!BA83/'MIP(IxI)_TFEVP'!BA83-1)*100,0)</f>
        <v>6.6613381477509392E-14</v>
      </c>
      <c r="BB83" s="247">
        <f>IFERROR(('Sim_MIP_Of_(IxI)'!BB83/'MIP(IxI)_TFEVP'!BB83-1)*100,0)</f>
        <v>-5.5511151231257827E-14</v>
      </c>
      <c r="BC83" s="247">
        <f>IFERROR(('Sim_MIP_Of_(IxI)'!BC83/'MIP(IxI)_TFEVP'!BC83-1)*100,0)</f>
        <v>-1.2212453270876722E-13</v>
      </c>
      <c r="BD83" s="247">
        <f>IFERROR(('Sim_MIP_Of_(IxI)'!BD83/'MIP(IxI)_TFEVP'!BD83-1)*100,0)</f>
        <v>-3.1086244689504383E-13</v>
      </c>
      <c r="BE83" s="247">
        <f>IFERROR(('Sim_MIP_Of_(IxI)'!BE83/'MIP(IxI)_TFEVP'!BE83-1)*100,0)</f>
        <v>-5.6621374255882984E-13</v>
      </c>
      <c r="BF83" s="247">
        <f>IFERROR(('Sim_MIP_Of_(IxI)'!BF83/'MIP(IxI)_TFEVP'!BF83-1)*100,0)</f>
        <v>-2.2204460492503131E-13</v>
      </c>
      <c r="BG83" s="247">
        <f>IFERROR(('Sim_MIP_Of_(IxI)'!BG83/'MIP(IxI)_TFEVP'!BG83-1)*100,0)</f>
        <v>-4.2188474935755949E-13</v>
      </c>
      <c r="BH83" s="247">
        <f>IFERROR(('Sim_MIP_Of_(IxI)'!BH83/'MIP(IxI)_TFEVP'!BH83-1)*100,0)</f>
        <v>-5.773159728050814E-13</v>
      </c>
      <c r="BI83" s="247">
        <f>IFERROR(('Sim_MIP_Of_(IxI)'!BI83/'MIP(IxI)_TFEVP'!BI83-1)*100,0)</f>
        <v>-3.1086244689504383E-13</v>
      </c>
      <c r="BJ83" s="247">
        <f>IFERROR(('Sim_MIP_Of_(IxI)'!BJ83/'MIP(IxI)_TFEVP'!BJ83-1)*100,0)</f>
        <v>-6.106226635438361E-13</v>
      </c>
      <c r="BK83" s="247">
        <f>IFERROR(('Sim_MIP_Of_(IxI)'!BK83/'MIP(IxI)_TFEVP'!BK83-1)*100,0)</f>
        <v>-1.8873791418627661E-13</v>
      </c>
      <c r="BL83" s="247">
        <f>IFERROR(('Sim_MIP_Of_(IxI)'!BL83/'MIP(IxI)_TFEVP'!BL83-1)*100,0)</f>
        <v>-2.55351295663786E-13</v>
      </c>
      <c r="BM83" s="247">
        <f>IFERROR(('Sim_MIP_Of_(IxI)'!BM83/'MIP(IxI)_TFEVP'!BM83-1)*100,0)</f>
        <v>-2.9976021664879227E-13</v>
      </c>
      <c r="BN83" s="247">
        <f>IFERROR(('Sim_MIP_Of_(IxI)'!BN83/'MIP(IxI)_TFEVP'!BN83-1)*100,0)</f>
        <v>-2.1094237467877974E-13</v>
      </c>
      <c r="BO83" s="247">
        <f>IFERROR(('Sim_MIP_Of_(IxI)'!BO83/'MIP(IxI)_TFEVP'!BO83-1)*100,0)</f>
        <v>-6.6613381477509392E-14</v>
      </c>
      <c r="BP83" s="247">
        <f>IFERROR(('Sim_MIP_Of_(IxI)'!BP83/'MIP(IxI)_TFEVP'!BP83-1)*100,0)</f>
        <v>-2.886579864025407E-13</v>
      </c>
      <c r="BQ83" s="247">
        <f>IFERROR(('Sim_MIP_Of_(IxI)'!BQ83/'MIP(IxI)_TFEVP'!BQ83-1)*100,0)</f>
        <v>-2.9976021664879227E-13</v>
      </c>
      <c r="BR83" s="247">
        <f>IFERROR(('Sim_MIP_Of_(IxI)'!BR83/'MIP(IxI)_TFEVP'!BR83-1)*100,0)</f>
        <v>-1.5543122344752192E-13</v>
      </c>
      <c r="BS83" s="247">
        <f>IFERROR(('Sim_MIP_Of_(IxI)'!BS83/'MIP(IxI)_TFEVP'!BS83-1)*100,0)</f>
        <v>-3.7747582837255322E-13</v>
      </c>
      <c r="BT83" s="247">
        <f>IFERROR(('Sim_MIP_Of_(IxI)'!BT83/'MIP(IxI)_TFEVP'!BT83-1)*100,0)</f>
        <v>6.6613381477509392E-14</v>
      </c>
      <c r="BU83" s="247">
        <f>IFERROR(('Sim_MIP_Of_(IxI)'!BU83/'MIP(IxI)_TFEVP'!BU83-1)*100,0)</f>
        <v>-3.1086244689504383E-13</v>
      </c>
      <c r="BV83" s="247">
        <f>IFERROR(('Sim_MIP_Of_(IxI)'!BV83/'MIP(IxI)_TFEVP'!BV83-1)*100,0)</f>
        <v>-2.1094237467877974E-13</v>
      </c>
      <c r="BW83" s="247">
        <f>IFERROR(('Sim_MIP_Of_(IxI)'!BW83/'MIP(IxI)_TFEVP'!BW83-1)*100,0)</f>
        <v>-3.219646771412954E-13</v>
      </c>
      <c r="BX83" s="247">
        <f>IFERROR(('Sim_MIP_Of_(IxI)'!BX83/'MIP(IxI)_TFEVP'!BX83-1)*100,0)</f>
        <v>-6.6613381477509392E-14</v>
      </c>
      <c r="BY83" s="247">
        <f>IFERROR(('Sim_MIP_Of_(IxI)'!BY83/'MIP(IxI)_TFEVP'!BY83-1)*100,0)</f>
        <v>-2.9976021664879227E-13</v>
      </c>
      <c r="BZ83" s="247">
        <f>IFERROR(('Sim_MIP_Of_(IxI)'!BZ83/'MIP(IxI)_TFEVP'!BZ83-1)*100,0)</f>
        <v>1.5543122344752192E-13</v>
      </c>
      <c r="CA83" s="265">
        <f>IFERROR(('Sim_MIP_Of_(IxI)'!CA83/'MIP(IxI)_TFEVP'!CA83-1)*100,0)</f>
        <v>0</v>
      </c>
      <c r="CB83" s="256">
        <f>IFERROR(('Sim_MIP_Of_(IxI)'!CB83/'MIP(IxI)_TFEVP'!CB83-1)*100,0)</f>
        <v>-1.7763568394002505E-13</v>
      </c>
      <c r="CC83" s="246">
        <f>IFERROR(('Sim_MIP_Of_(IxI)'!CC83/'MIP(IxI)_TFEVP'!CC83-1)*100,0)</f>
        <v>-2.2204460492503131E-13</v>
      </c>
      <c r="CD83" s="247">
        <f>IFERROR(('Sim_MIP_Of_(IxI)'!CD83/'MIP(IxI)_TFEVP'!CD83-1)*100,0)</f>
        <v>0</v>
      </c>
      <c r="CE83" s="247">
        <f>IFERROR(('Sim_MIP_Of_(IxI)'!CE83/'MIP(IxI)_TFEVP'!CE83-1)*100,0)</f>
        <v>-9.9920072216264089E-14</v>
      </c>
      <c r="CF83" s="247">
        <f>IFERROR(('Sim_MIP_Of_(IxI)'!CF83/'MIP(IxI)_TFEVP'!CF83-1)*100,0)</f>
        <v>-3.219646771412954E-13</v>
      </c>
      <c r="CG83" s="247">
        <f>IFERROR(('Sim_MIP_Of_(IxI)'!CG83/'MIP(IxI)_TFEVP'!CG83-1)*100,0)</f>
        <v>0</v>
      </c>
      <c r="CH83" s="248">
        <f>IFERROR(('Sim_MIP_Of_(IxI)'!CH83/'MIP(IxI)_TFEVP'!CH83-1)*100,0)</f>
        <v>-1.1102230246251565E-13</v>
      </c>
      <c r="CI83" s="279">
        <f>IFERROR(('Sim_MIP_Of_(IxI)'!CI83/'MIP(IxI)_TFEVP'!CI83-1)*100,0)</f>
        <v>-2.2204460492503131E-13</v>
      </c>
    </row>
    <row r="84" spans="1:90" ht="19.5" x14ac:dyDescent="0.25">
      <c r="B84" s="56" t="s">
        <v>75</v>
      </c>
      <c r="C84" s="43" t="s">
        <v>186</v>
      </c>
      <c r="D84" s="246">
        <f>IFERROR(('Sim_MIP_Of_(IxI)'!D84/'MIP(IxI)_TFEVP'!D84-1)*100,0)</f>
        <v>0</v>
      </c>
      <c r="E84" s="247">
        <f>IFERROR(('Sim_MIP_Of_(IxI)'!E84/'MIP(IxI)_TFEVP'!E84-1)*100,0)</f>
        <v>0</v>
      </c>
      <c r="F84" s="247">
        <f>IFERROR(('Sim_MIP_Of_(IxI)'!F84/'MIP(IxI)_TFEVP'!F84-1)*100,0)</f>
        <v>0</v>
      </c>
      <c r="G84" s="247">
        <f>IFERROR(('Sim_MIP_Of_(IxI)'!G84/'MIP(IxI)_TFEVP'!G84-1)*100,0)</f>
        <v>0</v>
      </c>
      <c r="H84" s="247">
        <f>IFERROR(('Sim_MIP_Of_(IxI)'!H84/'MIP(IxI)_TFEVP'!H84-1)*100,0)</f>
        <v>0</v>
      </c>
      <c r="I84" s="247">
        <f>IFERROR(('Sim_MIP_Of_(IxI)'!I84/'MIP(IxI)_TFEVP'!I84-1)*100,0)</f>
        <v>0</v>
      </c>
      <c r="J84" s="247">
        <f>IFERROR(('Sim_MIP_Of_(IxI)'!J84/'MIP(IxI)_TFEVP'!J84-1)*100,0)</f>
        <v>0</v>
      </c>
      <c r="K84" s="247">
        <f>IFERROR(('Sim_MIP_Of_(IxI)'!K84/'MIP(IxI)_TFEVP'!K84-1)*100,0)</f>
        <v>0</v>
      </c>
      <c r="L84" s="247">
        <f>IFERROR(('Sim_MIP_Of_(IxI)'!L84/'MIP(IxI)_TFEVP'!L84-1)*100,0)</f>
        <v>0</v>
      </c>
      <c r="M84" s="247">
        <f>IFERROR(('Sim_MIP_Of_(IxI)'!M84/'MIP(IxI)_TFEVP'!M84-1)*100,0)</f>
        <v>0</v>
      </c>
      <c r="N84" s="247">
        <f>IFERROR(('Sim_MIP_Of_(IxI)'!N84/'MIP(IxI)_TFEVP'!N84-1)*100,0)</f>
        <v>0</v>
      </c>
      <c r="O84" s="247">
        <f>IFERROR(('Sim_MIP_Of_(IxI)'!O84/'MIP(IxI)_TFEVP'!O84-1)*100,0)</f>
        <v>0</v>
      </c>
      <c r="P84" s="247">
        <f>IFERROR(('Sim_MIP_Of_(IxI)'!P84/'MIP(IxI)_TFEVP'!P84-1)*100,0)</f>
        <v>0</v>
      </c>
      <c r="Q84" s="247">
        <f>IFERROR(('Sim_MIP_Of_(IxI)'!Q84/'MIP(IxI)_TFEVP'!Q84-1)*100,0)</f>
        <v>0</v>
      </c>
      <c r="R84" s="247">
        <f>IFERROR(('Sim_MIP_Of_(IxI)'!R84/'MIP(IxI)_TFEVP'!R84-1)*100,0)</f>
        <v>0</v>
      </c>
      <c r="S84" s="247">
        <f>IFERROR(('Sim_MIP_Of_(IxI)'!S84/'MIP(IxI)_TFEVP'!S84-1)*100,0)</f>
        <v>0</v>
      </c>
      <c r="T84" s="247">
        <f>IFERROR(('Sim_MIP_Of_(IxI)'!T84/'MIP(IxI)_TFEVP'!T84-1)*100,0)</f>
        <v>0</v>
      </c>
      <c r="U84" s="247">
        <f>IFERROR(('Sim_MIP_Of_(IxI)'!U84/'MIP(IxI)_TFEVP'!U84-1)*100,0)</f>
        <v>0</v>
      </c>
      <c r="V84" s="247">
        <f>IFERROR(('Sim_MIP_Of_(IxI)'!V84/'MIP(IxI)_TFEVP'!V84-1)*100,0)</f>
        <v>0</v>
      </c>
      <c r="W84" s="247">
        <f>IFERROR(('Sim_MIP_Of_(IxI)'!W84/'MIP(IxI)_TFEVP'!W84-1)*100,0)</f>
        <v>0</v>
      </c>
      <c r="X84" s="247">
        <f>IFERROR(('Sim_MIP_Of_(IxI)'!X84/'MIP(IxI)_TFEVP'!X84-1)*100,0)</f>
        <v>0</v>
      </c>
      <c r="Y84" s="247">
        <f>IFERROR(('Sim_MIP_Of_(IxI)'!Y84/'MIP(IxI)_TFEVP'!Y84-1)*100,0)</f>
        <v>0</v>
      </c>
      <c r="Z84" s="247">
        <f>IFERROR(('Sim_MIP_Of_(IxI)'!Z84/'MIP(IxI)_TFEVP'!Z84-1)*100,0)</f>
        <v>0</v>
      </c>
      <c r="AA84" s="247">
        <f>IFERROR(('Sim_MIP_Of_(IxI)'!AA84/'MIP(IxI)_TFEVP'!AA84-1)*100,0)</f>
        <v>0</v>
      </c>
      <c r="AB84" s="247">
        <f>IFERROR(('Sim_MIP_Of_(IxI)'!AB84/'MIP(IxI)_TFEVP'!AB84-1)*100,0)</f>
        <v>0</v>
      </c>
      <c r="AC84" s="247">
        <f>IFERROR(('Sim_MIP_Of_(IxI)'!AC84/'MIP(IxI)_TFEVP'!AC84-1)*100,0)</f>
        <v>0</v>
      </c>
      <c r="AD84" s="247">
        <f>IFERROR(('Sim_MIP_Of_(IxI)'!AD84/'MIP(IxI)_TFEVP'!AD84-1)*100,0)</f>
        <v>0</v>
      </c>
      <c r="AE84" s="247">
        <f>IFERROR(('Sim_MIP_Of_(IxI)'!AE84/'MIP(IxI)_TFEVP'!AE84-1)*100,0)</f>
        <v>0</v>
      </c>
      <c r="AF84" s="247">
        <f>IFERROR(('Sim_MIP_Of_(IxI)'!AF84/'MIP(IxI)_TFEVP'!AF84-1)*100,0)</f>
        <v>0</v>
      </c>
      <c r="AG84" s="247">
        <f>IFERROR(('Sim_MIP_Of_(IxI)'!AG84/'MIP(IxI)_TFEVP'!AG84-1)*100,0)</f>
        <v>0</v>
      </c>
      <c r="AH84" s="247">
        <f>IFERROR(('Sim_MIP_Of_(IxI)'!AH84/'MIP(IxI)_TFEVP'!AH84-1)*100,0)</f>
        <v>0</v>
      </c>
      <c r="AI84" s="247">
        <f>IFERROR(('Sim_MIP_Of_(IxI)'!AI84/'MIP(IxI)_TFEVP'!AI84-1)*100,0)</f>
        <v>0</v>
      </c>
      <c r="AJ84" s="247">
        <f>IFERROR(('Sim_MIP_Of_(IxI)'!AJ84/'MIP(IxI)_TFEVP'!AJ84-1)*100,0)</f>
        <v>0</v>
      </c>
      <c r="AK84" s="247">
        <f>IFERROR(('Sim_MIP_Of_(IxI)'!AK84/'MIP(IxI)_TFEVP'!AK84-1)*100,0)</f>
        <v>0</v>
      </c>
      <c r="AL84" s="247">
        <f>IFERROR(('Sim_MIP_Of_(IxI)'!AL84/'MIP(IxI)_TFEVP'!AL84-1)*100,0)</f>
        <v>0</v>
      </c>
      <c r="AM84" s="247">
        <f>IFERROR(('Sim_MIP_Of_(IxI)'!AM84/'MIP(IxI)_TFEVP'!AM84-1)*100,0)</f>
        <v>0</v>
      </c>
      <c r="AN84" s="247">
        <f>IFERROR(('Sim_MIP_Of_(IxI)'!AN84/'MIP(IxI)_TFEVP'!AN84-1)*100,0)</f>
        <v>0</v>
      </c>
      <c r="AO84" s="247">
        <f>IFERROR(('Sim_MIP_Of_(IxI)'!AO84/'MIP(IxI)_TFEVP'!AO84-1)*100,0)</f>
        <v>0</v>
      </c>
      <c r="AP84" s="247">
        <f>IFERROR(('Sim_MIP_Of_(IxI)'!AP84/'MIP(IxI)_TFEVP'!AP84-1)*100,0)</f>
        <v>0</v>
      </c>
      <c r="AQ84" s="247">
        <f>IFERROR(('Sim_MIP_Of_(IxI)'!AQ84/'MIP(IxI)_TFEVP'!AQ84-1)*100,0)</f>
        <v>0</v>
      </c>
      <c r="AR84" s="247">
        <f>IFERROR(('Sim_MIP_Of_(IxI)'!AR84/'MIP(IxI)_TFEVP'!AR84-1)*100,0)</f>
        <v>0</v>
      </c>
      <c r="AS84" s="247">
        <f>IFERROR(('Sim_MIP_Of_(IxI)'!AS84/'MIP(IxI)_TFEVP'!AS84-1)*100,0)</f>
        <v>0</v>
      </c>
      <c r="AT84" s="247">
        <f>IFERROR(('Sim_MIP_Of_(IxI)'!AT84/'MIP(IxI)_TFEVP'!AT84-1)*100,0)</f>
        <v>0</v>
      </c>
      <c r="AU84" s="247">
        <f>IFERROR(('Sim_MIP_Of_(IxI)'!AU84/'MIP(IxI)_TFEVP'!AU84-1)*100,0)</f>
        <v>0</v>
      </c>
      <c r="AV84" s="247">
        <f>IFERROR(('Sim_MIP_Of_(IxI)'!AV84/'MIP(IxI)_TFEVP'!AV84-1)*100,0)</f>
        <v>0</v>
      </c>
      <c r="AW84" s="247">
        <f>IFERROR(('Sim_MIP_Of_(IxI)'!AW84/'MIP(IxI)_TFEVP'!AW84-1)*100,0)</f>
        <v>0</v>
      </c>
      <c r="AX84" s="247">
        <f>IFERROR(('Sim_MIP_Of_(IxI)'!AX84/'MIP(IxI)_TFEVP'!AX84-1)*100,0)</f>
        <v>0</v>
      </c>
      <c r="AY84" s="247">
        <f>IFERROR(('Sim_MIP_Of_(IxI)'!AY84/'MIP(IxI)_TFEVP'!AY84-1)*100,0)</f>
        <v>0</v>
      </c>
      <c r="AZ84" s="247">
        <f>IFERROR(('Sim_MIP_Of_(IxI)'!AZ84/'MIP(IxI)_TFEVP'!AZ84-1)*100,0)</f>
        <v>0</v>
      </c>
      <c r="BA84" s="247">
        <f>IFERROR(('Sim_MIP_Of_(IxI)'!BA84/'MIP(IxI)_TFEVP'!BA84-1)*100,0)</f>
        <v>0</v>
      </c>
      <c r="BB84" s="247">
        <f>IFERROR(('Sim_MIP_Of_(IxI)'!BB84/'MIP(IxI)_TFEVP'!BB84-1)*100,0)</f>
        <v>0</v>
      </c>
      <c r="BC84" s="247">
        <f>IFERROR(('Sim_MIP_Of_(IxI)'!BC84/'MIP(IxI)_TFEVP'!BC84-1)*100,0)</f>
        <v>0</v>
      </c>
      <c r="BD84" s="247">
        <f>IFERROR(('Sim_MIP_Of_(IxI)'!BD84/'MIP(IxI)_TFEVP'!BD84-1)*100,0)</f>
        <v>0</v>
      </c>
      <c r="BE84" s="247">
        <f>IFERROR(('Sim_MIP_Of_(IxI)'!BE84/'MIP(IxI)_TFEVP'!BE84-1)*100,0)</f>
        <v>0</v>
      </c>
      <c r="BF84" s="247">
        <f>IFERROR(('Sim_MIP_Of_(IxI)'!BF84/'MIP(IxI)_TFEVP'!BF84-1)*100,0)</f>
        <v>0</v>
      </c>
      <c r="BG84" s="247">
        <f>IFERROR(('Sim_MIP_Of_(IxI)'!BG84/'MIP(IxI)_TFEVP'!BG84-1)*100,0)</f>
        <v>0</v>
      </c>
      <c r="BH84" s="247">
        <f>IFERROR(('Sim_MIP_Of_(IxI)'!BH84/'MIP(IxI)_TFEVP'!BH84-1)*100,0)</f>
        <v>0</v>
      </c>
      <c r="BI84" s="247">
        <f>IFERROR(('Sim_MIP_Of_(IxI)'!BI84/'MIP(IxI)_TFEVP'!BI84-1)*100,0)</f>
        <v>0</v>
      </c>
      <c r="BJ84" s="247">
        <f>IFERROR(('Sim_MIP_Of_(IxI)'!BJ84/'MIP(IxI)_TFEVP'!BJ84-1)*100,0)</f>
        <v>0</v>
      </c>
      <c r="BK84" s="247">
        <f>IFERROR(('Sim_MIP_Of_(IxI)'!BK84/'MIP(IxI)_TFEVP'!BK84-1)*100,0)</f>
        <v>0</v>
      </c>
      <c r="BL84" s="247">
        <f>IFERROR(('Sim_MIP_Of_(IxI)'!BL84/'MIP(IxI)_TFEVP'!BL84-1)*100,0)</f>
        <v>0</v>
      </c>
      <c r="BM84" s="247">
        <f>IFERROR(('Sim_MIP_Of_(IxI)'!BM84/'MIP(IxI)_TFEVP'!BM84-1)*100,0)</f>
        <v>0</v>
      </c>
      <c r="BN84" s="247">
        <f>IFERROR(('Sim_MIP_Of_(IxI)'!BN84/'MIP(IxI)_TFEVP'!BN84-1)*100,0)</f>
        <v>0</v>
      </c>
      <c r="BO84" s="247">
        <f>IFERROR(('Sim_MIP_Of_(IxI)'!BO84/'MIP(IxI)_TFEVP'!BO84-1)*100,0)</f>
        <v>0</v>
      </c>
      <c r="BP84" s="247">
        <f>IFERROR(('Sim_MIP_Of_(IxI)'!BP84/'MIP(IxI)_TFEVP'!BP84-1)*100,0)</f>
        <v>0</v>
      </c>
      <c r="BQ84" s="247">
        <f>IFERROR(('Sim_MIP_Of_(IxI)'!BQ84/'MIP(IxI)_TFEVP'!BQ84-1)*100,0)</f>
        <v>0</v>
      </c>
      <c r="BR84" s="247">
        <f>IFERROR(('Sim_MIP_Of_(IxI)'!BR84/'MIP(IxI)_TFEVP'!BR84-1)*100,0)</f>
        <v>0</v>
      </c>
      <c r="BS84" s="247">
        <f>IFERROR(('Sim_MIP_Of_(IxI)'!BS84/'MIP(IxI)_TFEVP'!BS84-1)*100,0)</f>
        <v>0</v>
      </c>
      <c r="BT84" s="247">
        <f>IFERROR(('Sim_MIP_Of_(IxI)'!BT84/'MIP(IxI)_TFEVP'!BT84-1)*100,0)</f>
        <v>0</v>
      </c>
      <c r="BU84" s="247">
        <f>IFERROR(('Sim_MIP_Of_(IxI)'!BU84/'MIP(IxI)_TFEVP'!BU84-1)*100,0)</f>
        <v>0</v>
      </c>
      <c r="BV84" s="247">
        <f>IFERROR(('Sim_MIP_Of_(IxI)'!BV84/'MIP(IxI)_TFEVP'!BV84-1)*100,0)</f>
        <v>0</v>
      </c>
      <c r="BW84" s="247">
        <f>IFERROR(('Sim_MIP_Of_(IxI)'!BW84/'MIP(IxI)_TFEVP'!BW84-1)*100,0)</f>
        <v>0</v>
      </c>
      <c r="BX84" s="247">
        <f>IFERROR(('Sim_MIP_Of_(IxI)'!BX84/'MIP(IxI)_TFEVP'!BX84-1)*100,0)</f>
        <v>0</v>
      </c>
      <c r="BY84" s="247">
        <f>IFERROR(('Sim_MIP_Of_(IxI)'!BY84/'MIP(IxI)_TFEVP'!BY84-1)*100,0)</f>
        <v>0</v>
      </c>
      <c r="BZ84" s="247">
        <f>IFERROR(('Sim_MIP_Of_(IxI)'!BZ84/'MIP(IxI)_TFEVP'!BZ84-1)*100,0)</f>
        <v>0</v>
      </c>
      <c r="CA84" s="265">
        <f>IFERROR(('Sim_MIP_Of_(IxI)'!CA84/'MIP(IxI)_TFEVP'!CA84-1)*100,0)</f>
        <v>0</v>
      </c>
      <c r="CB84" s="256">
        <f>IFERROR(('Sim_MIP_Of_(IxI)'!CB84/'MIP(IxI)_TFEVP'!CB84-1)*100,0)</f>
        <v>0</v>
      </c>
      <c r="CC84" s="246">
        <f>IFERROR(('Sim_MIP_Of_(IxI)'!CC84/'MIP(IxI)_TFEVP'!CC84-1)*100,0)</f>
        <v>0</v>
      </c>
      <c r="CD84" s="247">
        <f>IFERROR(('Sim_MIP_Of_(IxI)'!CD84/'MIP(IxI)_TFEVP'!CD84-1)*100,0)</f>
        <v>0</v>
      </c>
      <c r="CE84" s="247">
        <f>IFERROR(('Sim_MIP_Of_(IxI)'!CE84/'MIP(IxI)_TFEVP'!CE84-1)*100,0)</f>
        <v>0</v>
      </c>
      <c r="CF84" s="247">
        <f>IFERROR(('Sim_MIP_Of_(IxI)'!CF84/'MIP(IxI)_TFEVP'!CF84-1)*100,0)</f>
        <v>0</v>
      </c>
      <c r="CG84" s="247">
        <f>IFERROR(('Sim_MIP_Of_(IxI)'!CG84/'MIP(IxI)_TFEVP'!CG84-1)*100,0)</f>
        <v>0</v>
      </c>
      <c r="CH84" s="248">
        <f>IFERROR(('Sim_MIP_Of_(IxI)'!CH84/'MIP(IxI)_TFEVP'!CH84-1)*100,0)</f>
        <v>0</v>
      </c>
      <c r="CI84" s="279">
        <f>IFERROR(('Sim_MIP_Of_(IxI)'!CI84/'MIP(IxI)_TFEVP'!CI84-1)*100,0)</f>
        <v>0</v>
      </c>
    </row>
    <row r="85" spans="1:90" ht="19.5" x14ac:dyDescent="0.25">
      <c r="A85" s="28"/>
      <c r="B85" s="57" t="s">
        <v>720</v>
      </c>
      <c r="C85" s="46" t="s">
        <v>710</v>
      </c>
      <c r="D85" s="274">
        <f>IFERROR(('Sim_MIP_Of_(IxI)'!D85/'MIP(IxI)_TFEVP'!D85-1)*100,0)</f>
        <v>0</v>
      </c>
      <c r="E85" s="275">
        <f>IFERROR(('Sim_MIP_Of_(IxI)'!E85/'MIP(IxI)_TFEVP'!E85-1)*100,0)</f>
        <v>0</v>
      </c>
      <c r="F85" s="275">
        <f>IFERROR(('Sim_MIP_Of_(IxI)'!F85/'MIP(IxI)_TFEVP'!F85-1)*100,0)</f>
        <v>0</v>
      </c>
      <c r="G85" s="275">
        <f>IFERROR(('Sim_MIP_Of_(IxI)'!G85/'MIP(IxI)_TFEVP'!G85-1)*100,0)</f>
        <v>0</v>
      </c>
      <c r="H85" s="275">
        <f>IFERROR(('Sim_MIP_Of_(IxI)'!H85/'MIP(IxI)_TFEVP'!H85-1)*100,0)</f>
        <v>0</v>
      </c>
      <c r="I85" s="275">
        <f>IFERROR(('Sim_MIP_Of_(IxI)'!I85/'MIP(IxI)_TFEVP'!I85-1)*100,0)</f>
        <v>0</v>
      </c>
      <c r="J85" s="275">
        <f>IFERROR(('Sim_MIP_Of_(IxI)'!J85/'MIP(IxI)_TFEVP'!J85-1)*100,0)</f>
        <v>0</v>
      </c>
      <c r="K85" s="275">
        <f>IFERROR(('Sim_MIP_Of_(IxI)'!K85/'MIP(IxI)_TFEVP'!K85-1)*100,0)</f>
        <v>0</v>
      </c>
      <c r="L85" s="275">
        <f>IFERROR(('Sim_MIP_Of_(IxI)'!L85/'MIP(IxI)_TFEVP'!L85-1)*100,0)</f>
        <v>0</v>
      </c>
      <c r="M85" s="275">
        <f>IFERROR(('Sim_MIP_Of_(IxI)'!M85/'MIP(IxI)_TFEVP'!M85-1)*100,0)</f>
        <v>0</v>
      </c>
      <c r="N85" s="275">
        <f>IFERROR(('Sim_MIP_Of_(IxI)'!N85/'MIP(IxI)_TFEVP'!N85-1)*100,0)</f>
        <v>0</v>
      </c>
      <c r="O85" s="275">
        <f>IFERROR(('Sim_MIP_Of_(IxI)'!O85/'MIP(IxI)_TFEVP'!O85-1)*100,0)</f>
        <v>0</v>
      </c>
      <c r="P85" s="275">
        <f>IFERROR(('Sim_MIP_Of_(IxI)'!P85/'MIP(IxI)_TFEVP'!P85-1)*100,0)</f>
        <v>0</v>
      </c>
      <c r="Q85" s="275">
        <f>IFERROR(('Sim_MIP_Of_(IxI)'!Q85/'MIP(IxI)_TFEVP'!Q85-1)*100,0)</f>
        <v>0</v>
      </c>
      <c r="R85" s="275">
        <f>IFERROR(('Sim_MIP_Of_(IxI)'!R85/'MIP(IxI)_TFEVP'!R85-1)*100,0)</f>
        <v>0</v>
      </c>
      <c r="S85" s="275">
        <f>IFERROR(('Sim_MIP_Of_(IxI)'!S85/'MIP(IxI)_TFEVP'!S85-1)*100,0)</f>
        <v>0</v>
      </c>
      <c r="T85" s="275">
        <f>IFERROR(('Sim_MIP_Of_(IxI)'!T85/'MIP(IxI)_TFEVP'!T85-1)*100,0)</f>
        <v>0</v>
      </c>
      <c r="U85" s="275">
        <f>IFERROR(('Sim_MIP_Of_(IxI)'!U85/'MIP(IxI)_TFEVP'!U85-1)*100,0)</f>
        <v>0</v>
      </c>
      <c r="V85" s="275">
        <f>IFERROR(('Sim_MIP_Of_(IxI)'!V85/'MIP(IxI)_TFEVP'!V85-1)*100,0)</f>
        <v>0</v>
      </c>
      <c r="W85" s="275">
        <f>IFERROR(('Sim_MIP_Of_(IxI)'!W85/'MIP(IxI)_TFEVP'!W85-1)*100,0)</f>
        <v>0</v>
      </c>
      <c r="X85" s="275">
        <f>IFERROR(('Sim_MIP_Of_(IxI)'!X85/'MIP(IxI)_TFEVP'!X85-1)*100,0)</f>
        <v>0</v>
      </c>
      <c r="Y85" s="275">
        <f>IFERROR(('Sim_MIP_Of_(IxI)'!Y85/'MIP(IxI)_TFEVP'!Y85-1)*100,0)</f>
        <v>0</v>
      </c>
      <c r="Z85" s="275">
        <f>IFERROR(('Sim_MIP_Of_(IxI)'!Z85/'MIP(IxI)_TFEVP'!Z85-1)*100,0)</f>
        <v>0</v>
      </c>
      <c r="AA85" s="275">
        <f>IFERROR(('Sim_MIP_Of_(IxI)'!AA85/'MIP(IxI)_TFEVP'!AA85-1)*100,0)</f>
        <v>0</v>
      </c>
      <c r="AB85" s="275">
        <f>IFERROR(('Sim_MIP_Of_(IxI)'!AB85/'MIP(IxI)_TFEVP'!AB85-1)*100,0)</f>
        <v>0</v>
      </c>
      <c r="AC85" s="275">
        <f>IFERROR(('Sim_MIP_Of_(IxI)'!AC85/'MIP(IxI)_TFEVP'!AC85-1)*100,0)</f>
        <v>0</v>
      </c>
      <c r="AD85" s="275">
        <f>IFERROR(('Sim_MIP_Of_(IxI)'!AD85/'MIP(IxI)_TFEVP'!AD85-1)*100,0)</f>
        <v>0</v>
      </c>
      <c r="AE85" s="275">
        <f>IFERROR(('Sim_MIP_Of_(IxI)'!AE85/'MIP(IxI)_TFEVP'!AE85-1)*100,0)</f>
        <v>0</v>
      </c>
      <c r="AF85" s="275">
        <f>IFERROR(('Sim_MIP_Of_(IxI)'!AF85/'MIP(IxI)_TFEVP'!AF85-1)*100,0)</f>
        <v>0</v>
      </c>
      <c r="AG85" s="275">
        <f>IFERROR(('Sim_MIP_Of_(IxI)'!AG85/'MIP(IxI)_TFEVP'!AG85-1)*100,0)</f>
        <v>0</v>
      </c>
      <c r="AH85" s="275">
        <f>IFERROR(('Sim_MIP_Of_(IxI)'!AH85/'MIP(IxI)_TFEVP'!AH85-1)*100,0)</f>
        <v>0</v>
      </c>
      <c r="AI85" s="275">
        <f>IFERROR(('Sim_MIP_Of_(IxI)'!AI85/'MIP(IxI)_TFEVP'!AI85-1)*100,0)</f>
        <v>0</v>
      </c>
      <c r="AJ85" s="275">
        <f>IFERROR(('Sim_MIP_Of_(IxI)'!AJ85/'MIP(IxI)_TFEVP'!AJ85-1)*100,0)</f>
        <v>0</v>
      </c>
      <c r="AK85" s="275">
        <f>IFERROR(('Sim_MIP_Of_(IxI)'!AK85/'MIP(IxI)_TFEVP'!AK85-1)*100,0)</f>
        <v>0</v>
      </c>
      <c r="AL85" s="275">
        <f>IFERROR(('Sim_MIP_Of_(IxI)'!AL85/'MIP(IxI)_TFEVP'!AL85-1)*100,0)</f>
        <v>0</v>
      </c>
      <c r="AM85" s="275">
        <f>IFERROR(('Sim_MIP_Of_(IxI)'!AM85/'MIP(IxI)_TFEVP'!AM85-1)*100,0)</f>
        <v>0</v>
      </c>
      <c r="AN85" s="275">
        <f>IFERROR(('Sim_MIP_Of_(IxI)'!AN85/'MIP(IxI)_TFEVP'!AN85-1)*100,0)</f>
        <v>0</v>
      </c>
      <c r="AO85" s="275">
        <f>IFERROR(('Sim_MIP_Of_(IxI)'!AO85/'MIP(IxI)_TFEVP'!AO85-1)*100,0)</f>
        <v>0</v>
      </c>
      <c r="AP85" s="275">
        <f>IFERROR(('Sim_MIP_Of_(IxI)'!AP85/'MIP(IxI)_TFEVP'!AP85-1)*100,0)</f>
        <v>0</v>
      </c>
      <c r="AQ85" s="275">
        <f>IFERROR(('Sim_MIP_Of_(IxI)'!AQ85/'MIP(IxI)_TFEVP'!AQ85-1)*100,0)</f>
        <v>0</v>
      </c>
      <c r="AR85" s="275">
        <f>IFERROR(('Sim_MIP_Of_(IxI)'!AR85/'MIP(IxI)_TFEVP'!AR85-1)*100,0)</f>
        <v>0</v>
      </c>
      <c r="AS85" s="275">
        <f>IFERROR(('Sim_MIP_Of_(IxI)'!AS85/'MIP(IxI)_TFEVP'!AS85-1)*100,0)</f>
        <v>0</v>
      </c>
      <c r="AT85" s="275">
        <f>IFERROR(('Sim_MIP_Of_(IxI)'!AT85/'MIP(IxI)_TFEVP'!AT85-1)*100,0)</f>
        <v>0</v>
      </c>
      <c r="AU85" s="275">
        <f>IFERROR(('Sim_MIP_Of_(IxI)'!AU85/'MIP(IxI)_TFEVP'!AU85-1)*100,0)</f>
        <v>0</v>
      </c>
      <c r="AV85" s="275">
        <f>IFERROR(('Sim_MIP_Of_(IxI)'!AV85/'MIP(IxI)_TFEVP'!AV85-1)*100,0)</f>
        <v>0</v>
      </c>
      <c r="AW85" s="275">
        <f>IFERROR(('Sim_MIP_Of_(IxI)'!AW85/'MIP(IxI)_TFEVP'!AW85-1)*100,0)</f>
        <v>0</v>
      </c>
      <c r="AX85" s="275">
        <f>IFERROR(('Sim_MIP_Of_(IxI)'!AX85/'MIP(IxI)_TFEVP'!AX85-1)*100,0)</f>
        <v>0</v>
      </c>
      <c r="AY85" s="275">
        <f>IFERROR(('Sim_MIP_Of_(IxI)'!AY85/'MIP(IxI)_TFEVP'!AY85-1)*100,0)</f>
        <v>0</v>
      </c>
      <c r="AZ85" s="275">
        <f>IFERROR(('Sim_MIP_Of_(IxI)'!AZ85/'MIP(IxI)_TFEVP'!AZ85-1)*100,0)</f>
        <v>0</v>
      </c>
      <c r="BA85" s="275">
        <f>IFERROR(('Sim_MIP_Of_(IxI)'!BA85/'MIP(IxI)_TFEVP'!BA85-1)*100,0)</f>
        <v>0</v>
      </c>
      <c r="BB85" s="275">
        <f>IFERROR(('Sim_MIP_Of_(IxI)'!BB85/'MIP(IxI)_TFEVP'!BB85-1)*100,0)</f>
        <v>0</v>
      </c>
      <c r="BC85" s="275">
        <f>IFERROR(('Sim_MIP_Of_(IxI)'!BC85/'MIP(IxI)_TFEVP'!BC85-1)*100,0)</f>
        <v>0</v>
      </c>
      <c r="BD85" s="275">
        <f>IFERROR(('Sim_MIP_Of_(IxI)'!BD85/'MIP(IxI)_TFEVP'!BD85-1)*100,0)</f>
        <v>0</v>
      </c>
      <c r="BE85" s="275">
        <f>IFERROR(('Sim_MIP_Of_(IxI)'!BE85/'MIP(IxI)_TFEVP'!BE85-1)*100,0)</f>
        <v>0</v>
      </c>
      <c r="BF85" s="275">
        <f>IFERROR(('Sim_MIP_Of_(IxI)'!BF85/'MIP(IxI)_TFEVP'!BF85-1)*100,0)</f>
        <v>0</v>
      </c>
      <c r="BG85" s="275">
        <f>IFERROR(('Sim_MIP_Of_(IxI)'!BG85/'MIP(IxI)_TFEVP'!BG85-1)*100,0)</f>
        <v>0</v>
      </c>
      <c r="BH85" s="275">
        <f>IFERROR(('Sim_MIP_Of_(IxI)'!BH85/'MIP(IxI)_TFEVP'!BH85-1)*100,0)</f>
        <v>0</v>
      </c>
      <c r="BI85" s="275">
        <f>IFERROR(('Sim_MIP_Of_(IxI)'!BI85/'MIP(IxI)_TFEVP'!BI85-1)*100,0)</f>
        <v>0</v>
      </c>
      <c r="BJ85" s="275">
        <f>IFERROR(('Sim_MIP_Of_(IxI)'!BJ85/'MIP(IxI)_TFEVP'!BJ85-1)*100,0)</f>
        <v>0</v>
      </c>
      <c r="BK85" s="275">
        <f>IFERROR(('Sim_MIP_Of_(IxI)'!BK85/'MIP(IxI)_TFEVP'!BK85-1)*100,0)</f>
        <v>0</v>
      </c>
      <c r="BL85" s="275">
        <f>IFERROR(('Sim_MIP_Of_(IxI)'!BL85/'MIP(IxI)_TFEVP'!BL85-1)*100,0)</f>
        <v>0</v>
      </c>
      <c r="BM85" s="275">
        <f>IFERROR(('Sim_MIP_Of_(IxI)'!BM85/'MIP(IxI)_TFEVP'!BM85-1)*100,0)</f>
        <v>0</v>
      </c>
      <c r="BN85" s="275">
        <f>IFERROR(('Sim_MIP_Of_(IxI)'!BN85/'MIP(IxI)_TFEVP'!BN85-1)*100,0)</f>
        <v>0</v>
      </c>
      <c r="BO85" s="275">
        <f>IFERROR(('Sim_MIP_Of_(IxI)'!BO85/'MIP(IxI)_TFEVP'!BO85-1)*100,0)</f>
        <v>0</v>
      </c>
      <c r="BP85" s="275">
        <f>IFERROR(('Sim_MIP_Of_(IxI)'!BP85/'MIP(IxI)_TFEVP'!BP85-1)*100,0)</f>
        <v>0</v>
      </c>
      <c r="BQ85" s="275">
        <f>IFERROR(('Sim_MIP_Of_(IxI)'!BQ85/'MIP(IxI)_TFEVP'!BQ85-1)*100,0)</f>
        <v>0</v>
      </c>
      <c r="BR85" s="275">
        <f>IFERROR(('Sim_MIP_Of_(IxI)'!BR85/'MIP(IxI)_TFEVP'!BR85-1)*100,0)</f>
        <v>0</v>
      </c>
      <c r="BS85" s="275">
        <f>IFERROR(('Sim_MIP_Of_(IxI)'!BS85/'MIP(IxI)_TFEVP'!BS85-1)*100,0)</f>
        <v>0</v>
      </c>
      <c r="BT85" s="275">
        <f>IFERROR(('Sim_MIP_Of_(IxI)'!BT85/'MIP(IxI)_TFEVP'!BT85-1)*100,0)</f>
        <v>0</v>
      </c>
      <c r="BU85" s="275">
        <f>IFERROR(('Sim_MIP_Of_(IxI)'!BU85/'MIP(IxI)_TFEVP'!BU85-1)*100,0)</f>
        <v>0</v>
      </c>
      <c r="BV85" s="275">
        <f>IFERROR(('Sim_MIP_Of_(IxI)'!BV85/'MIP(IxI)_TFEVP'!BV85-1)*100,0)</f>
        <v>0</v>
      </c>
      <c r="BW85" s="275">
        <f>IFERROR(('Sim_MIP_Of_(IxI)'!BW85/'MIP(IxI)_TFEVP'!BW85-1)*100,0)</f>
        <v>0</v>
      </c>
      <c r="BX85" s="275">
        <f>IFERROR(('Sim_MIP_Of_(IxI)'!BX85/'MIP(IxI)_TFEVP'!BX85-1)*100,0)</f>
        <v>0</v>
      </c>
      <c r="BY85" s="275">
        <f>IFERROR(('Sim_MIP_Of_(IxI)'!BY85/'MIP(IxI)_TFEVP'!BY85-1)*100,0)</f>
        <v>0</v>
      </c>
      <c r="BZ85" s="275">
        <f>IFERROR(('Sim_MIP_Of_(IxI)'!BZ85/'MIP(IxI)_TFEVP'!BZ85-1)*100,0)</f>
        <v>0</v>
      </c>
      <c r="CA85" s="276">
        <f>IFERROR(('Sim_MIP_Of_(IxI)'!CA85/'MIP(IxI)_TFEVP'!CA85-1)*100,0)</f>
        <v>0</v>
      </c>
      <c r="CB85" s="260">
        <f>IFERROR(('Sim_MIP_Of_(IxI)'!CB85/'MIP(IxI)_TFEVP'!CB85-1)*100,0)</f>
        <v>0</v>
      </c>
      <c r="CC85" s="283">
        <f>IFERROR(('Sim_MIP_Of_(IxI)'!CC85/'MIP(IxI)_TFEVP'!CC85-1)*100,0)</f>
        <v>0</v>
      </c>
      <c r="CD85" s="269">
        <f>IFERROR(('Sim_MIP_Of_(IxI)'!CD85/'MIP(IxI)_TFEVP'!CD85-1)*100,0)</f>
        <v>0</v>
      </c>
      <c r="CE85" s="269">
        <f>IFERROR(('Sim_MIP_Of_(IxI)'!CE85/'MIP(IxI)_TFEVP'!CE85-1)*100,0)</f>
        <v>0</v>
      </c>
      <c r="CF85" s="269">
        <f>IFERROR(('Sim_MIP_Of_(IxI)'!CF85/'MIP(IxI)_TFEVP'!CF85-1)*100,0)</f>
        <v>0</v>
      </c>
      <c r="CG85" s="269">
        <f>IFERROR(('Sim_MIP_Of_(IxI)'!CG85/'MIP(IxI)_TFEVP'!CG85-1)*100,0)</f>
        <v>0</v>
      </c>
      <c r="CH85" s="284">
        <f>IFERROR(('Sim_MIP_Of_(IxI)'!CH85/'MIP(IxI)_TFEVP'!CH85-1)*100,0)</f>
        <v>0</v>
      </c>
      <c r="CI85" s="280">
        <f>IFERROR(('Sim_MIP_Of_(IxI)'!CI85/'MIP(IxI)_TFEVP'!CI85-1)*100,0)</f>
        <v>0</v>
      </c>
    </row>
    <row r="86" spans="1:90" x14ac:dyDescent="0.25">
      <c r="C86" s="125" t="s">
        <v>831</v>
      </c>
      <c r="D86" s="261">
        <f>IFERROR(('Sim_MIP_Of_(IxI)'!D86/'MIP(IxI)_TFEVP'!D86-1)*100,0)</f>
        <v>-2.7755575615628914E-13</v>
      </c>
      <c r="E86" s="262">
        <f>IFERROR(('Sim_MIP_Of_(IxI)'!E86/'MIP(IxI)_TFEVP'!E86-1)*100,0)</f>
        <v>1.7763568394002505E-13</v>
      </c>
      <c r="F86" s="262">
        <f>IFERROR(('Sim_MIP_Of_(IxI)'!F86/'MIP(IxI)_TFEVP'!F86-1)*100,0)</f>
        <v>-2.886579864025407E-13</v>
      </c>
      <c r="G86" s="262">
        <f>IFERROR(('Sim_MIP_Of_(IxI)'!G86/'MIP(IxI)_TFEVP'!G86-1)*100,0)</f>
        <v>-2.4424906541753444E-13</v>
      </c>
      <c r="H86" s="262">
        <f>IFERROR(('Sim_MIP_Of_(IxI)'!H86/'MIP(IxI)_TFEVP'!H86-1)*100,0)</f>
        <v>-1.1102230246251565E-14</v>
      </c>
      <c r="I86" s="262">
        <f>IFERROR(('Sim_MIP_Of_(IxI)'!I86/'MIP(IxI)_TFEVP'!I86-1)*100,0)</f>
        <v>-1.9984014443252818E-13</v>
      </c>
      <c r="J86" s="262">
        <f>IFERROR(('Sim_MIP_Of_(IxI)'!J86/'MIP(IxI)_TFEVP'!J86-1)*100,0)</f>
        <v>-8.8817841970012523E-14</v>
      </c>
      <c r="K86" s="262">
        <f>IFERROR(('Sim_MIP_Of_(IxI)'!K86/'MIP(IxI)_TFEVP'!K86-1)*100,0)</f>
        <v>-7.7715611723760958E-14</v>
      </c>
      <c r="L86" s="262">
        <f>IFERROR(('Sim_MIP_Of_(IxI)'!L86/'MIP(IxI)_TFEVP'!L86-1)*100,0)</f>
        <v>2.2204460492503131E-14</v>
      </c>
      <c r="M86" s="262">
        <f>IFERROR(('Sim_MIP_Of_(IxI)'!M86/'MIP(IxI)_TFEVP'!M86-1)*100,0)</f>
        <v>-2.7755575615628914E-13</v>
      </c>
      <c r="N86" s="262">
        <f>IFERROR(('Sim_MIP_Of_(IxI)'!N86/'MIP(IxI)_TFEVP'!N86-1)*100,0)</f>
        <v>0</v>
      </c>
      <c r="O86" s="262">
        <f>IFERROR(('Sim_MIP_Of_(IxI)'!O86/'MIP(IxI)_TFEVP'!O86-1)*100,0)</f>
        <v>-2.2204460492503131E-14</v>
      </c>
      <c r="P86" s="262">
        <f>IFERROR(('Sim_MIP_Of_(IxI)'!P86/'MIP(IxI)_TFEVP'!P86-1)*100,0)</f>
        <v>-4.4408920985006262E-14</v>
      </c>
      <c r="Q86" s="262">
        <f>IFERROR(('Sim_MIP_Of_(IxI)'!Q86/'MIP(IxI)_TFEVP'!Q86-1)*100,0)</f>
        <v>1.1102230246251565E-13</v>
      </c>
      <c r="R86" s="262">
        <f>IFERROR(('Sim_MIP_Of_(IxI)'!R86/'MIP(IxI)_TFEVP'!R86-1)*100,0)</f>
        <v>-3.3306690738754696E-14</v>
      </c>
      <c r="S86" s="262">
        <f>IFERROR(('Sim_MIP_Of_(IxI)'!S86/'MIP(IxI)_TFEVP'!S86-1)*100,0)</f>
        <v>-4.1078251911130792E-13</v>
      </c>
      <c r="T86" s="262">
        <f>IFERROR(('Sim_MIP_Of_(IxI)'!T86/'MIP(IxI)_TFEVP'!T86-1)*100,0)</f>
        <v>1.3322676295501878E-13</v>
      </c>
      <c r="U86" s="262">
        <f>IFERROR(('Sim_MIP_Of_(IxI)'!U86/'MIP(IxI)_TFEVP'!U86-1)*100,0)</f>
        <v>-7.7715611723760958E-14</v>
      </c>
      <c r="V86" s="262">
        <f>IFERROR(('Sim_MIP_Of_(IxI)'!V86/'MIP(IxI)_TFEVP'!V86-1)*100,0)</f>
        <v>-4.4408920985006262E-14</v>
      </c>
      <c r="W86" s="262">
        <f>IFERROR(('Sim_MIP_Of_(IxI)'!W86/'MIP(IxI)_TFEVP'!W86-1)*100,0)</f>
        <v>1.1102230246251565E-13</v>
      </c>
      <c r="X86" s="262">
        <f>IFERROR(('Sim_MIP_Of_(IxI)'!X86/'MIP(IxI)_TFEVP'!X86-1)*100,0)</f>
        <v>-4.3298697960381105E-13</v>
      </c>
      <c r="Y86" s="262">
        <f>IFERROR(('Sim_MIP_Of_(IxI)'!Y86/'MIP(IxI)_TFEVP'!Y86-1)*100,0)</f>
        <v>-1.3322676295501878E-13</v>
      </c>
      <c r="Z86" s="262">
        <f>IFERROR(('Sim_MIP_Of_(IxI)'!Z86/'MIP(IxI)_TFEVP'!Z86-1)*100,0)</f>
        <v>0</v>
      </c>
      <c r="AA86" s="262">
        <f>IFERROR(('Sim_MIP_Of_(IxI)'!AA86/'MIP(IxI)_TFEVP'!AA86-1)*100,0)</f>
        <v>-1.7763568394002505E-13</v>
      </c>
      <c r="AB86" s="262">
        <f>IFERROR(('Sim_MIP_Of_(IxI)'!AB86/'MIP(IxI)_TFEVP'!AB86-1)*100,0)</f>
        <v>-1.1102230246251565E-13</v>
      </c>
      <c r="AC86" s="262">
        <f>IFERROR(('Sim_MIP_Of_(IxI)'!AC86/'MIP(IxI)_TFEVP'!AC86-1)*100,0)</f>
        <v>1.1102230246251565E-13</v>
      </c>
      <c r="AD86" s="262">
        <f>IFERROR(('Sim_MIP_Of_(IxI)'!AD86/'MIP(IxI)_TFEVP'!AD86-1)*100,0)</f>
        <v>2.2204460492503131E-14</v>
      </c>
      <c r="AE86" s="262">
        <f>IFERROR(('Sim_MIP_Of_(IxI)'!AE86/'MIP(IxI)_TFEVP'!AE86-1)*100,0)</f>
        <v>0</v>
      </c>
      <c r="AF86" s="262">
        <f>IFERROR(('Sim_MIP_Of_(IxI)'!AF86/'MIP(IxI)_TFEVP'!AF86-1)*100,0)</f>
        <v>-1.2212453270876722E-13</v>
      </c>
      <c r="AG86" s="262">
        <f>IFERROR(('Sim_MIP_Of_(IxI)'!AG86/'MIP(IxI)_TFEVP'!AG86-1)*100,0)</f>
        <v>-1.9984014443252818E-13</v>
      </c>
      <c r="AH86" s="262">
        <f>IFERROR(('Sim_MIP_Of_(IxI)'!AH86/'MIP(IxI)_TFEVP'!AH86-1)*100,0)</f>
        <v>-1.9984014443252818E-13</v>
      </c>
      <c r="AI86" s="262">
        <f>IFERROR(('Sim_MIP_Of_(IxI)'!AI86/'MIP(IxI)_TFEVP'!AI86-1)*100,0)</f>
        <v>-1.4432899320127035E-13</v>
      </c>
      <c r="AJ86" s="262">
        <f>IFERROR(('Sim_MIP_Of_(IxI)'!AJ86/'MIP(IxI)_TFEVP'!AJ86-1)*100,0)</f>
        <v>0</v>
      </c>
      <c r="AK86" s="262">
        <f>IFERROR(('Sim_MIP_Of_(IxI)'!AK86/'MIP(IxI)_TFEVP'!AK86-1)*100,0)</f>
        <v>-1.6653345369377348E-13</v>
      </c>
      <c r="AL86" s="262">
        <f>IFERROR(('Sim_MIP_Of_(IxI)'!AL86/'MIP(IxI)_TFEVP'!AL86-1)*100,0)</f>
        <v>2.6645352591003757E-13</v>
      </c>
      <c r="AM86" s="262">
        <f>IFERROR(('Sim_MIP_Of_(IxI)'!AM86/'MIP(IxI)_TFEVP'!AM86-1)*100,0)</f>
        <v>1.9984014443252818E-13</v>
      </c>
      <c r="AN86" s="262">
        <f>IFERROR(('Sim_MIP_Of_(IxI)'!AN86/'MIP(IxI)_TFEVP'!AN86-1)*100,0)</f>
        <v>-1.9984014443252818E-13</v>
      </c>
      <c r="AO86" s="262">
        <f>IFERROR(('Sim_MIP_Of_(IxI)'!AO86/'MIP(IxI)_TFEVP'!AO86-1)*100,0)</f>
        <v>-3.8857805861880479E-13</v>
      </c>
      <c r="AP86" s="262">
        <f>IFERROR(('Sim_MIP_Of_(IxI)'!AP86/'MIP(IxI)_TFEVP'!AP86-1)*100,0)</f>
        <v>-1.8873791418627661E-13</v>
      </c>
      <c r="AQ86" s="262">
        <f>IFERROR(('Sim_MIP_Of_(IxI)'!AQ86/'MIP(IxI)_TFEVP'!AQ86-1)*100,0)</f>
        <v>-3.3306690738754696E-13</v>
      </c>
      <c r="AR86" s="262">
        <f>IFERROR(('Sim_MIP_Of_(IxI)'!AR86/'MIP(IxI)_TFEVP'!AR86-1)*100,0)</f>
        <v>2.2204460492503131E-14</v>
      </c>
      <c r="AS86" s="262">
        <f>IFERROR(('Sim_MIP_Of_(IxI)'!AS86/'MIP(IxI)_TFEVP'!AS86-1)*100,0)</f>
        <v>-7.7715611723760958E-14</v>
      </c>
      <c r="AT86" s="262">
        <f>IFERROR(('Sim_MIP_Of_(IxI)'!AT86/'MIP(IxI)_TFEVP'!AT86-1)*100,0)</f>
        <v>-3.7747582837255322E-13</v>
      </c>
      <c r="AU86" s="262">
        <f>IFERROR(('Sim_MIP_Of_(IxI)'!AU86/'MIP(IxI)_TFEVP'!AU86-1)*100,0)</f>
        <v>-1.3322676295501878E-13</v>
      </c>
      <c r="AV86" s="262">
        <f>IFERROR(('Sim_MIP_Of_(IxI)'!AV86/'MIP(IxI)_TFEVP'!AV86-1)*100,0)</f>
        <v>-2.55351295663786E-13</v>
      </c>
      <c r="AW86" s="262">
        <f>IFERROR(('Sim_MIP_Of_(IxI)'!AW86/'MIP(IxI)_TFEVP'!AW86-1)*100,0)</f>
        <v>1.7763568394002505E-13</v>
      </c>
      <c r="AX86" s="262">
        <f>IFERROR(('Sim_MIP_Of_(IxI)'!AX86/'MIP(IxI)_TFEVP'!AX86-1)*100,0)</f>
        <v>-1.7763568394002505E-13</v>
      </c>
      <c r="AY86" s="262">
        <f>IFERROR(('Sim_MIP_Of_(IxI)'!AY86/'MIP(IxI)_TFEVP'!AY86-1)*100,0)</f>
        <v>0</v>
      </c>
      <c r="AZ86" s="262">
        <f>IFERROR(('Sim_MIP_Of_(IxI)'!AZ86/'MIP(IxI)_TFEVP'!AZ86-1)*100,0)</f>
        <v>-1.4432899320127035E-13</v>
      </c>
      <c r="BA86" s="262">
        <f>IFERROR(('Sim_MIP_Of_(IxI)'!BA86/'MIP(IxI)_TFEVP'!BA86-1)*100,0)</f>
        <v>-3.6637359812630166E-13</v>
      </c>
      <c r="BB86" s="262">
        <f>IFERROR(('Sim_MIP_Of_(IxI)'!BB86/'MIP(IxI)_TFEVP'!BB86-1)*100,0)</f>
        <v>-2.2204460492503131E-14</v>
      </c>
      <c r="BC86" s="262">
        <f>IFERROR(('Sim_MIP_Of_(IxI)'!BC86/'MIP(IxI)_TFEVP'!BC86-1)*100,0)</f>
        <v>-1.2212453270876722E-13</v>
      </c>
      <c r="BD86" s="262">
        <f>IFERROR(('Sim_MIP_Of_(IxI)'!BD86/'MIP(IxI)_TFEVP'!BD86-1)*100,0)</f>
        <v>-3.4416913763379853E-13</v>
      </c>
      <c r="BE86" s="262">
        <f>IFERROR(('Sim_MIP_Of_(IxI)'!BE86/'MIP(IxI)_TFEVP'!BE86-1)*100,0)</f>
        <v>-9.9920072216264089E-14</v>
      </c>
      <c r="BF86" s="262">
        <f>IFERROR(('Sim_MIP_Of_(IxI)'!BF86/'MIP(IxI)_TFEVP'!BF86-1)*100,0)</f>
        <v>-6.6613381477509392E-14</v>
      </c>
      <c r="BG86" s="262">
        <f>IFERROR(('Sim_MIP_Of_(IxI)'!BG86/'MIP(IxI)_TFEVP'!BG86-1)*100,0)</f>
        <v>-2.55351295663786E-13</v>
      </c>
      <c r="BH86" s="262">
        <f>IFERROR(('Sim_MIP_Of_(IxI)'!BH86/'MIP(IxI)_TFEVP'!BH86-1)*100,0)</f>
        <v>0</v>
      </c>
      <c r="BI86" s="262">
        <f>IFERROR(('Sim_MIP_Of_(IxI)'!BI86/'MIP(IxI)_TFEVP'!BI86-1)*100,0)</f>
        <v>-1.6653345369377348E-13</v>
      </c>
      <c r="BJ86" s="262">
        <f>IFERROR(('Sim_MIP_Of_(IxI)'!BJ86/'MIP(IxI)_TFEVP'!BJ86-1)*100,0)</f>
        <v>-1.7763568394002505E-13</v>
      </c>
      <c r="BK86" s="262">
        <f>IFERROR(('Sim_MIP_Of_(IxI)'!BK86/'MIP(IxI)_TFEVP'!BK86-1)*100,0)</f>
        <v>-8.8817841970012523E-14</v>
      </c>
      <c r="BL86" s="262">
        <f>IFERROR(('Sim_MIP_Of_(IxI)'!BL86/'MIP(IxI)_TFEVP'!BL86-1)*100,0)</f>
        <v>-1.2212453270876722E-13</v>
      </c>
      <c r="BM86" s="262">
        <f>IFERROR(('Sim_MIP_Of_(IxI)'!BM86/'MIP(IxI)_TFEVP'!BM86-1)*100,0)</f>
        <v>1.1102230246251565E-13</v>
      </c>
      <c r="BN86" s="262">
        <f>IFERROR(('Sim_MIP_Of_(IxI)'!BN86/'MIP(IxI)_TFEVP'!BN86-1)*100,0)</f>
        <v>4.2188474935755949E-13</v>
      </c>
      <c r="BO86" s="262">
        <f>IFERROR(('Sim_MIP_Of_(IxI)'!BO86/'MIP(IxI)_TFEVP'!BO86-1)*100,0)</f>
        <v>4.2188474935755949E-13</v>
      </c>
      <c r="BP86" s="262">
        <f>IFERROR(('Sim_MIP_Of_(IxI)'!BP86/'MIP(IxI)_TFEVP'!BP86-1)*100,0)</f>
        <v>1.3322676295501878E-13</v>
      </c>
      <c r="BQ86" s="262">
        <f>IFERROR(('Sim_MIP_Of_(IxI)'!BQ86/'MIP(IxI)_TFEVP'!BQ86-1)*100,0)</f>
        <v>3.5527136788005009E-13</v>
      </c>
      <c r="BR86" s="262">
        <f>IFERROR(('Sim_MIP_Of_(IxI)'!BR86/'MIP(IxI)_TFEVP'!BR86-1)*100,0)</f>
        <v>8.8817841970012523E-14</v>
      </c>
      <c r="BS86" s="262">
        <f>IFERROR(('Sim_MIP_Of_(IxI)'!BS86/'MIP(IxI)_TFEVP'!BS86-1)*100,0)</f>
        <v>4.4408920985006262E-14</v>
      </c>
      <c r="BT86" s="262">
        <f>IFERROR(('Sim_MIP_Of_(IxI)'!BT86/'MIP(IxI)_TFEVP'!BT86-1)*100,0)</f>
        <v>-9.9920072216264089E-14</v>
      </c>
      <c r="BU86" s="262">
        <f>IFERROR(('Sim_MIP_Of_(IxI)'!BU86/'MIP(IxI)_TFEVP'!BU86-1)*100,0)</f>
        <v>0</v>
      </c>
      <c r="BV86" s="262">
        <f>IFERROR(('Sim_MIP_Of_(IxI)'!BV86/'MIP(IxI)_TFEVP'!BV86-1)*100,0)</f>
        <v>-3.3306690738754696E-14</v>
      </c>
      <c r="BW86" s="262">
        <f>IFERROR(('Sim_MIP_Of_(IxI)'!BW86/'MIP(IxI)_TFEVP'!BW86-1)*100,0)</f>
        <v>-1.4432899320127035E-13</v>
      </c>
      <c r="BX86" s="262">
        <f>IFERROR(('Sim_MIP_Of_(IxI)'!BX86/'MIP(IxI)_TFEVP'!BX86-1)*100,0)</f>
        <v>1.5543122344752192E-13</v>
      </c>
      <c r="BY86" s="262">
        <f>IFERROR(('Sim_MIP_Of_(IxI)'!BY86/'MIP(IxI)_TFEVP'!BY86-1)*100,0)</f>
        <v>0</v>
      </c>
      <c r="BZ86" s="262">
        <f>IFERROR(('Sim_MIP_Of_(IxI)'!BZ86/'MIP(IxI)_TFEVP'!BZ86-1)*100,0)</f>
        <v>-3.6637359812630166E-13</v>
      </c>
      <c r="CA86" s="263">
        <f>IFERROR(('Sim_MIP_Of_(IxI)'!CA86/'MIP(IxI)_TFEVP'!CA86-1)*100,0)</f>
        <v>0</v>
      </c>
      <c r="CB86" s="253">
        <f>IFERROR(('Sim_MIP_Of_(IxI)'!CB86/'MIP(IxI)_TFEVP'!CB86-1)*100,0)</f>
        <v>-5.5511151231257827E-14</v>
      </c>
      <c r="CC86" s="285">
        <f>IFERROR(('Sim_MIP_Of_(IxI)'!CC86/'MIP(IxI)_TFEVP'!CC86-1)*100,0)</f>
        <v>-1.1102230246251565E-14</v>
      </c>
      <c r="CD86" s="262">
        <f>IFERROR(('Sim_MIP_Of_(IxI)'!CD86/'MIP(IxI)_TFEVP'!CD86-1)*100,0)</f>
        <v>2.2204460492503131E-14</v>
      </c>
      <c r="CE86" s="262">
        <f>IFERROR(('Sim_MIP_Of_(IxI)'!CE86/'MIP(IxI)_TFEVP'!CE86-1)*100,0)</f>
        <v>-1.5543122344752192E-13</v>
      </c>
      <c r="CF86" s="262">
        <f>IFERROR(('Sim_MIP_Of_(IxI)'!CF86/'MIP(IxI)_TFEVP'!CF86-1)*100,0)</f>
        <v>6.6613381477509392E-14</v>
      </c>
      <c r="CG86" s="262">
        <f>IFERROR(('Sim_MIP_Of_(IxI)'!CG86/'MIP(IxI)_TFEVP'!CG86-1)*100,0)</f>
        <v>-2.2204460492503131E-13</v>
      </c>
      <c r="CH86" s="264">
        <f>IFERROR(('Sim_MIP_Of_(IxI)'!CH86/'MIP(IxI)_TFEVP'!CH86-1)*100,0)</f>
        <v>1.1102230246251565E-13</v>
      </c>
      <c r="CI86" s="278">
        <f>IFERROR(('Sim_MIP_Of_(IxI)'!CI86/'MIP(IxI)_TFEVP'!CI86-1)*100,0)</f>
        <v>0</v>
      </c>
      <c r="CK86" s="180"/>
      <c r="CL86" s="241"/>
    </row>
    <row r="87" spans="1:90" x14ac:dyDescent="0.25">
      <c r="C87" s="181" t="s">
        <v>832</v>
      </c>
      <c r="D87" s="257">
        <f>IFERROR(('Sim_MIP_Of_(IxI)'!D87/'MIP(IxI)_TFEVP'!D87-1)*100,0)</f>
        <v>0</v>
      </c>
      <c r="E87" s="247">
        <f>IFERROR(('Sim_MIP_Of_(IxI)'!E87/'MIP(IxI)_TFEVP'!E87-1)*100,0)</f>
        <v>0</v>
      </c>
      <c r="F87" s="247">
        <f>IFERROR(('Sim_MIP_Of_(IxI)'!F87/'MIP(IxI)_TFEVP'!F87-1)*100,0)</f>
        <v>0</v>
      </c>
      <c r="G87" s="247">
        <f>IFERROR(('Sim_MIP_Of_(IxI)'!G87/'MIP(IxI)_TFEVP'!G87-1)*100,0)</f>
        <v>0</v>
      </c>
      <c r="H87" s="247">
        <f>IFERROR(('Sim_MIP_Of_(IxI)'!H87/'MIP(IxI)_TFEVP'!H87-1)*100,0)</f>
        <v>0</v>
      </c>
      <c r="I87" s="247">
        <f>IFERROR(('Sim_MIP_Of_(IxI)'!I87/'MIP(IxI)_TFEVP'!I87-1)*100,0)</f>
        <v>0</v>
      </c>
      <c r="J87" s="247">
        <f>IFERROR(('Sim_MIP_Of_(IxI)'!J87/'MIP(IxI)_TFEVP'!J87-1)*100,0)</f>
        <v>0</v>
      </c>
      <c r="K87" s="247">
        <f>IFERROR(('Sim_MIP_Of_(IxI)'!K87/'MIP(IxI)_TFEVP'!K87-1)*100,0)</f>
        <v>0</v>
      </c>
      <c r="L87" s="247">
        <f>IFERROR(('Sim_MIP_Of_(IxI)'!L87/'MIP(IxI)_TFEVP'!L87-1)*100,0)</f>
        <v>0</v>
      </c>
      <c r="M87" s="247">
        <f>IFERROR(('Sim_MIP_Of_(IxI)'!M87/'MIP(IxI)_TFEVP'!M87-1)*100,0)</f>
        <v>0</v>
      </c>
      <c r="N87" s="247">
        <f>IFERROR(('Sim_MIP_Of_(IxI)'!N87/'MIP(IxI)_TFEVP'!N87-1)*100,0)</f>
        <v>0</v>
      </c>
      <c r="O87" s="247">
        <f>IFERROR(('Sim_MIP_Of_(IxI)'!O87/'MIP(IxI)_TFEVP'!O87-1)*100,0)</f>
        <v>0</v>
      </c>
      <c r="P87" s="247">
        <f>IFERROR(('Sim_MIP_Of_(IxI)'!P87/'MIP(IxI)_TFEVP'!P87-1)*100,0)</f>
        <v>0</v>
      </c>
      <c r="Q87" s="247">
        <f>IFERROR(('Sim_MIP_Of_(IxI)'!Q87/'MIP(IxI)_TFEVP'!Q87-1)*100,0)</f>
        <v>0</v>
      </c>
      <c r="R87" s="247">
        <f>IFERROR(('Sim_MIP_Of_(IxI)'!R87/'MIP(IxI)_TFEVP'!R87-1)*100,0)</f>
        <v>0</v>
      </c>
      <c r="S87" s="247">
        <f>IFERROR(('Sim_MIP_Of_(IxI)'!S87/'MIP(IxI)_TFEVP'!S87-1)*100,0)</f>
        <v>0</v>
      </c>
      <c r="T87" s="247">
        <f>IFERROR(('Sim_MIP_Of_(IxI)'!T87/'MIP(IxI)_TFEVP'!T87-1)*100,0)</f>
        <v>0</v>
      </c>
      <c r="U87" s="247">
        <f>IFERROR(('Sim_MIP_Of_(IxI)'!U87/'MIP(IxI)_TFEVP'!U87-1)*100,0)</f>
        <v>0</v>
      </c>
      <c r="V87" s="247">
        <f>IFERROR(('Sim_MIP_Of_(IxI)'!V87/'MIP(IxI)_TFEVP'!V87-1)*100,0)</f>
        <v>0</v>
      </c>
      <c r="W87" s="247">
        <f>IFERROR(('Sim_MIP_Of_(IxI)'!W87/'MIP(IxI)_TFEVP'!W87-1)*100,0)</f>
        <v>0</v>
      </c>
      <c r="X87" s="247">
        <f>IFERROR(('Sim_MIP_Of_(IxI)'!X87/'MIP(IxI)_TFEVP'!X87-1)*100,0)</f>
        <v>0</v>
      </c>
      <c r="Y87" s="247">
        <f>IFERROR(('Sim_MIP_Of_(IxI)'!Y87/'MIP(IxI)_TFEVP'!Y87-1)*100,0)</f>
        <v>0</v>
      </c>
      <c r="Z87" s="247">
        <f>IFERROR(('Sim_MIP_Of_(IxI)'!Z87/'MIP(IxI)_TFEVP'!Z87-1)*100,0)</f>
        <v>0</v>
      </c>
      <c r="AA87" s="247">
        <f>IFERROR(('Sim_MIP_Of_(IxI)'!AA87/'MIP(IxI)_TFEVP'!AA87-1)*100,0)</f>
        <v>0</v>
      </c>
      <c r="AB87" s="247">
        <f>IFERROR(('Sim_MIP_Of_(IxI)'!AB87/'MIP(IxI)_TFEVP'!AB87-1)*100,0)</f>
        <v>0</v>
      </c>
      <c r="AC87" s="247">
        <f>IFERROR(('Sim_MIP_Of_(IxI)'!AC87/'MIP(IxI)_TFEVP'!AC87-1)*100,0)</f>
        <v>0</v>
      </c>
      <c r="AD87" s="247">
        <f>IFERROR(('Sim_MIP_Of_(IxI)'!AD87/'MIP(IxI)_TFEVP'!AD87-1)*100,0)</f>
        <v>0</v>
      </c>
      <c r="AE87" s="247">
        <f>IFERROR(('Sim_MIP_Of_(IxI)'!AE87/'MIP(IxI)_TFEVP'!AE87-1)*100,0)</f>
        <v>0</v>
      </c>
      <c r="AF87" s="247">
        <f>IFERROR(('Sim_MIP_Of_(IxI)'!AF87/'MIP(IxI)_TFEVP'!AF87-1)*100,0)</f>
        <v>0</v>
      </c>
      <c r="AG87" s="247">
        <f>IFERROR(('Sim_MIP_Of_(IxI)'!AG87/'MIP(IxI)_TFEVP'!AG87-1)*100,0)</f>
        <v>0</v>
      </c>
      <c r="AH87" s="247">
        <f>IFERROR(('Sim_MIP_Of_(IxI)'!AH87/'MIP(IxI)_TFEVP'!AH87-1)*100,0)</f>
        <v>0</v>
      </c>
      <c r="AI87" s="247">
        <f>IFERROR(('Sim_MIP_Of_(IxI)'!AI87/'MIP(IxI)_TFEVP'!AI87-1)*100,0)</f>
        <v>0</v>
      </c>
      <c r="AJ87" s="247">
        <f>IFERROR(('Sim_MIP_Of_(IxI)'!AJ87/'MIP(IxI)_TFEVP'!AJ87-1)*100,0)</f>
        <v>0</v>
      </c>
      <c r="AK87" s="247">
        <f>IFERROR(('Sim_MIP_Of_(IxI)'!AK87/'MIP(IxI)_TFEVP'!AK87-1)*100,0)</f>
        <v>0</v>
      </c>
      <c r="AL87" s="247">
        <f>IFERROR(('Sim_MIP_Of_(IxI)'!AL87/'MIP(IxI)_TFEVP'!AL87-1)*100,0)</f>
        <v>0</v>
      </c>
      <c r="AM87" s="247">
        <f>IFERROR(('Sim_MIP_Of_(IxI)'!AM87/'MIP(IxI)_TFEVP'!AM87-1)*100,0)</f>
        <v>0</v>
      </c>
      <c r="AN87" s="247">
        <f>IFERROR(('Sim_MIP_Of_(IxI)'!AN87/'MIP(IxI)_TFEVP'!AN87-1)*100,0)</f>
        <v>0</v>
      </c>
      <c r="AO87" s="247">
        <f>IFERROR(('Sim_MIP_Of_(IxI)'!AO87/'MIP(IxI)_TFEVP'!AO87-1)*100,0)</f>
        <v>0</v>
      </c>
      <c r="AP87" s="247">
        <f>IFERROR(('Sim_MIP_Of_(IxI)'!AP87/'MIP(IxI)_TFEVP'!AP87-1)*100,0)</f>
        <v>0</v>
      </c>
      <c r="AQ87" s="247">
        <f>IFERROR(('Sim_MIP_Of_(IxI)'!AQ87/'MIP(IxI)_TFEVP'!AQ87-1)*100,0)</f>
        <v>0</v>
      </c>
      <c r="AR87" s="247">
        <f>IFERROR(('Sim_MIP_Of_(IxI)'!AR87/'MIP(IxI)_TFEVP'!AR87-1)*100,0)</f>
        <v>0</v>
      </c>
      <c r="AS87" s="247">
        <f>IFERROR(('Sim_MIP_Of_(IxI)'!AS87/'MIP(IxI)_TFEVP'!AS87-1)*100,0)</f>
        <v>0</v>
      </c>
      <c r="AT87" s="247">
        <f>IFERROR(('Sim_MIP_Of_(IxI)'!AT87/'MIP(IxI)_TFEVP'!AT87-1)*100,0)</f>
        <v>0</v>
      </c>
      <c r="AU87" s="247">
        <f>IFERROR(('Sim_MIP_Of_(IxI)'!AU87/'MIP(IxI)_TFEVP'!AU87-1)*100,0)</f>
        <v>0</v>
      </c>
      <c r="AV87" s="247">
        <f>IFERROR(('Sim_MIP_Of_(IxI)'!AV87/'MIP(IxI)_TFEVP'!AV87-1)*100,0)</f>
        <v>0</v>
      </c>
      <c r="AW87" s="247">
        <f>IFERROR(('Sim_MIP_Of_(IxI)'!AW87/'MIP(IxI)_TFEVP'!AW87-1)*100,0)</f>
        <v>0</v>
      </c>
      <c r="AX87" s="247">
        <f>IFERROR(('Sim_MIP_Of_(IxI)'!AX87/'MIP(IxI)_TFEVP'!AX87-1)*100,0)</f>
        <v>0</v>
      </c>
      <c r="AY87" s="247">
        <f>IFERROR(('Sim_MIP_Of_(IxI)'!AY87/'MIP(IxI)_TFEVP'!AY87-1)*100,0)</f>
        <v>0</v>
      </c>
      <c r="AZ87" s="247">
        <f>IFERROR(('Sim_MIP_Of_(IxI)'!AZ87/'MIP(IxI)_TFEVP'!AZ87-1)*100,0)</f>
        <v>0</v>
      </c>
      <c r="BA87" s="247">
        <f>IFERROR(('Sim_MIP_Of_(IxI)'!BA87/'MIP(IxI)_TFEVP'!BA87-1)*100,0)</f>
        <v>0</v>
      </c>
      <c r="BB87" s="247">
        <f>IFERROR(('Sim_MIP_Of_(IxI)'!BB87/'MIP(IxI)_TFEVP'!BB87-1)*100,0)</f>
        <v>0</v>
      </c>
      <c r="BC87" s="247">
        <f>IFERROR(('Sim_MIP_Of_(IxI)'!BC87/'MIP(IxI)_TFEVP'!BC87-1)*100,0)</f>
        <v>0</v>
      </c>
      <c r="BD87" s="247">
        <f>IFERROR(('Sim_MIP_Of_(IxI)'!BD87/'MIP(IxI)_TFEVP'!BD87-1)*100,0)</f>
        <v>0</v>
      </c>
      <c r="BE87" s="247">
        <f>IFERROR(('Sim_MIP_Of_(IxI)'!BE87/'MIP(IxI)_TFEVP'!BE87-1)*100,0)</f>
        <v>0</v>
      </c>
      <c r="BF87" s="247">
        <f>IFERROR(('Sim_MIP_Of_(IxI)'!BF87/'MIP(IxI)_TFEVP'!BF87-1)*100,0)</f>
        <v>0</v>
      </c>
      <c r="BG87" s="247">
        <f>IFERROR(('Sim_MIP_Of_(IxI)'!BG87/'MIP(IxI)_TFEVP'!BG87-1)*100,0)</f>
        <v>0</v>
      </c>
      <c r="BH87" s="247">
        <f>IFERROR(('Sim_MIP_Of_(IxI)'!BH87/'MIP(IxI)_TFEVP'!BH87-1)*100,0)</f>
        <v>0</v>
      </c>
      <c r="BI87" s="247">
        <f>IFERROR(('Sim_MIP_Of_(IxI)'!BI87/'MIP(IxI)_TFEVP'!BI87-1)*100,0)</f>
        <v>0</v>
      </c>
      <c r="BJ87" s="247">
        <f>IFERROR(('Sim_MIP_Of_(IxI)'!BJ87/'MIP(IxI)_TFEVP'!BJ87-1)*100,0)</f>
        <v>0</v>
      </c>
      <c r="BK87" s="247">
        <f>IFERROR(('Sim_MIP_Of_(IxI)'!BK87/'MIP(IxI)_TFEVP'!BK87-1)*100,0)</f>
        <v>0</v>
      </c>
      <c r="BL87" s="247">
        <f>IFERROR(('Sim_MIP_Of_(IxI)'!BL87/'MIP(IxI)_TFEVP'!BL87-1)*100,0)</f>
        <v>0</v>
      </c>
      <c r="BM87" s="247">
        <f>IFERROR(('Sim_MIP_Of_(IxI)'!BM87/'MIP(IxI)_TFEVP'!BM87-1)*100,0)</f>
        <v>0</v>
      </c>
      <c r="BN87" s="247">
        <f>IFERROR(('Sim_MIP_Of_(IxI)'!BN87/'MIP(IxI)_TFEVP'!BN87-1)*100,0)</f>
        <v>0</v>
      </c>
      <c r="BO87" s="247">
        <f>IFERROR(('Sim_MIP_Of_(IxI)'!BO87/'MIP(IxI)_TFEVP'!BO87-1)*100,0)</f>
        <v>0</v>
      </c>
      <c r="BP87" s="247">
        <f>IFERROR(('Sim_MIP_Of_(IxI)'!BP87/'MIP(IxI)_TFEVP'!BP87-1)*100,0)</f>
        <v>0</v>
      </c>
      <c r="BQ87" s="247">
        <f>IFERROR(('Sim_MIP_Of_(IxI)'!BQ87/'MIP(IxI)_TFEVP'!BQ87-1)*100,0)</f>
        <v>0</v>
      </c>
      <c r="BR87" s="247">
        <f>IFERROR(('Sim_MIP_Of_(IxI)'!BR87/'MIP(IxI)_TFEVP'!BR87-1)*100,0)</f>
        <v>0</v>
      </c>
      <c r="BS87" s="247">
        <f>IFERROR(('Sim_MIP_Of_(IxI)'!BS87/'MIP(IxI)_TFEVP'!BS87-1)*100,0)</f>
        <v>0</v>
      </c>
      <c r="BT87" s="247">
        <f>IFERROR(('Sim_MIP_Of_(IxI)'!BT87/'MIP(IxI)_TFEVP'!BT87-1)*100,0)</f>
        <v>0</v>
      </c>
      <c r="BU87" s="247">
        <f>IFERROR(('Sim_MIP_Of_(IxI)'!BU87/'MIP(IxI)_TFEVP'!BU87-1)*100,0)</f>
        <v>0</v>
      </c>
      <c r="BV87" s="247">
        <f>IFERROR(('Sim_MIP_Of_(IxI)'!BV87/'MIP(IxI)_TFEVP'!BV87-1)*100,0)</f>
        <v>0</v>
      </c>
      <c r="BW87" s="247">
        <f>IFERROR(('Sim_MIP_Of_(IxI)'!BW87/'MIP(IxI)_TFEVP'!BW87-1)*100,0)</f>
        <v>0</v>
      </c>
      <c r="BX87" s="247">
        <f>IFERROR(('Sim_MIP_Of_(IxI)'!BX87/'MIP(IxI)_TFEVP'!BX87-1)*100,0)</f>
        <v>0</v>
      </c>
      <c r="BY87" s="247">
        <f>IFERROR(('Sim_MIP_Of_(IxI)'!BY87/'MIP(IxI)_TFEVP'!BY87-1)*100,0)</f>
        <v>0</v>
      </c>
      <c r="BZ87" s="247">
        <f>IFERROR(('Sim_MIP_Of_(IxI)'!BZ87/'MIP(IxI)_TFEVP'!BZ87-1)*100,0)</f>
        <v>0</v>
      </c>
      <c r="CA87" s="265">
        <f>IFERROR(('Sim_MIP_Of_(IxI)'!CA87/'MIP(IxI)_TFEVP'!CA87-1)*100,0)</f>
        <v>0</v>
      </c>
      <c r="CB87" s="256">
        <f>IFERROR(('Sim_MIP_Of_(IxI)'!CB87/'MIP(IxI)_TFEVP'!CB87-1)*100,0)</f>
        <v>2.2204460492503131E-14</v>
      </c>
      <c r="CC87" s="246">
        <f>IFERROR(('Sim_MIP_Of_(IxI)'!CC87/'MIP(IxI)_TFEVP'!CC87-1)*100,0)</f>
        <v>0</v>
      </c>
      <c r="CD87" s="247">
        <f>IFERROR(('Sim_MIP_Of_(IxI)'!CD87/'MIP(IxI)_TFEVP'!CD87-1)*100,0)</f>
        <v>0</v>
      </c>
      <c r="CE87" s="247">
        <f>IFERROR(('Sim_MIP_Of_(IxI)'!CE87/'MIP(IxI)_TFEVP'!CE87-1)*100,0)</f>
        <v>0</v>
      </c>
      <c r="CF87" s="247">
        <f>IFERROR(('Sim_MIP_Of_(IxI)'!CF87/'MIP(IxI)_TFEVP'!CF87-1)*100,0)</f>
        <v>0</v>
      </c>
      <c r="CG87" s="247">
        <f>IFERROR(('Sim_MIP_Of_(IxI)'!CG87/'MIP(IxI)_TFEVP'!CG87-1)*100,0)</f>
        <v>0</v>
      </c>
      <c r="CH87" s="248">
        <f>IFERROR(('Sim_MIP_Of_(IxI)'!CH87/'MIP(IxI)_TFEVP'!CH87-1)*100,0)</f>
        <v>0</v>
      </c>
      <c r="CI87" s="281">
        <f>IFERROR(('Sim_MIP_Of_(IxI)'!CI87/'MIP(IxI)_TFEVP'!CI87-1)*100,0)</f>
        <v>0</v>
      </c>
      <c r="CK87" s="180"/>
      <c r="CL87" s="182"/>
    </row>
    <row r="88" spans="1:90" x14ac:dyDescent="0.25">
      <c r="C88" s="183" t="s">
        <v>833</v>
      </c>
      <c r="D88" s="258">
        <f>IFERROR(('Sim_MIP_Of_(IxI)'!D88/'MIP(IxI)_TFEVP'!D88-1)*100,0)</f>
        <v>-4.4408920985006262E-14</v>
      </c>
      <c r="E88" s="249">
        <f>IFERROR(('Sim_MIP_Of_(IxI)'!E88/'MIP(IxI)_TFEVP'!E88-1)*100,0)</f>
        <v>0</v>
      </c>
      <c r="F88" s="249">
        <f>IFERROR(('Sim_MIP_Of_(IxI)'!F88/'MIP(IxI)_TFEVP'!F88-1)*100,0)</f>
        <v>-8.8817841970012523E-14</v>
      </c>
      <c r="G88" s="249">
        <f>IFERROR(('Sim_MIP_Of_(IxI)'!G88/'MIP(IxI)_TFEVP'!G88-1)*100,0)</f>
        <v>1.7763568394002505E-13</v>
      </c>
      <c r="H88" s="249">
        <f>IFERROR(('Sim_MIP_Of_(IxI)'!H88/'MIP(IxI)_TFEVP'!H88-1)*100,0)</f>
        <v>-2.2204460492503131E-13</v>
      </c>
      <c r="I88" s="249">
        <f>IFERROR(('Sim_MIP_Of_(IxI)'!I88/'MIP(IxI)_TFEVP'!I88-1)*100,0)</f>
        <v>-1.8873791418627661E-13</v>
      </c>
      <c r="J88" s="249">
        <f>IFERROR(('Sim_MIP_Of_(IxI)'!J88/'MIP(IxI)_TFEVP'!J88-1)*100,0)</f>
        <v>-7.7715611723760958E-14</v>
      </c>
      <c r="K88" s="249">
        <f>IFERROR(('Sim_MIP_Of_(IxI)'!K88/'MIP(IxI)_TFEVP'!K88-1)*100,0)</f>
        <v>0</v>
      </c>
      <c r="L88" s="249">
        <f>IFERROR(('Sim_MIP_Of_(IxI)'!L88/'MIP(IxI)_TFEVP'!L88-1)*100,0)</f>
        <v>4.4408920985006262E-14</v>
      </c>
      <c r="M88" s="249">
        <f>IFERROR(('Sim_MIP_Of_(IxI)'!M88/'MIP(IxI)_TFEVP'!M88-1)*100,0)</f>
        <v>-4.6629367034256575E-13</v>
      </c>
      <c r="N88" s="249">
        <f>IFERROR(('Sim_MIP_Of_(IxI)'!N88/'MIP(IxI)_TFEVP'!N88-1)*100,0)</f>
        <v>6.6613381477509392E-14</v>
      </c>
      <c r="O88" s="249">
        <f>IFERROR(('Sim_MIP_Of_(IxI)'!O88/'MIP(IxI)_TFEVP'!O88-1)*100,0)</f>
        <v>-2.2204460492503131E-14</v>
      </c>
      <c r="P88" s="249">
        <f>IFERROR(('Sim_MIP_Of_(IxI)'!P88/'MIP(IxI)_TFEVP'!P88-1)*100,0)</f>
        <v>-1.3322676295501878E-13</v>
      </c>
      <c r="Q88" s="249">
        <f>IFERROR(('Sim_MIP_Of_(IxI)'!Q88/'MIP(IxI)_TFEVP'!Q88-1)*100,0)</f>
        <v>0</v>
      </c>
      <c r="R88" s="249">
        <f>IFERROR(('Sim_MIP_Of_(IxI)'!R88/'MIP(IxI)_TFEVP'!R88-1)*100,0)</f>
        <v>-3.4416913763379853E-13</v>
      </c>
      <c r="S88" s="249">
        <f>IFERROR(('Sim_MIP_Of_(IxI)'!S88/'MIP(IxI)_TFEVP'!S88-1)*100,0)</f>
        <v>2.2204460492503131E-14</v>
      </c>
      <c r="T88" s="249">
        <f>IFERROR(('Sim_MIP_Of_(IxI)'!T88/'MIP(IxI)_TFEVP'!T88-1)*100,0)</f>
        <v>2.2204460492503131E-13</v>
      </c>
      <c r="U88" s="249">
        <f>IFERROR(('Sim_MIP_Of_(IxI)'!U88/'MIP(IxI)_TFEVP'!U88-1)*100,0)</f>
        <v>-1.3322676295501878E-13</v>
      </c>
      <c r="V88" s="249">
        <f>IFERROR(('Sim_MIP_Of_(IxI)'!V88/'MIP(IxI)_TFEVP'!V88-1)*100,0)</f>
        <v>0</v>
      </c>
      <c r="W88" s="249">
        <f>IFERROR(('Sim_MIP_Of_(IxI)'!W88/'MIP(IxI)_TFEVP'!W88-1)*100,0)</f>
        <v>-1.7763568394002505E-13</v>
      </c>
      <c r="X88" s="249">
        <f>IFERROR(('Sim_MIP_Of_(IxI)'!X88/'MIP(IxI)_TFEVP'!X88-1)*100,0)</f>
        <v>-1.5543122344752192E-13</v>
      </c>
      <c r="Y88" s="249">
        <f>IFERROR(('Sim_MIP_Of_(IxI)'!Y88/'MIP(IxI)_TFEVP'!Y88-1)*100,0)</f>
        <v>-1.8873791418627661E-13</v>
      </c>
      <c r="Z88" s="249">
        <f>IFERROR(('Sim_MIP_Of_(IxI)'!Z88/'MIP(IxI)_TFEVP'!Z88-1)*100,0)</f>
        <v>-3.3306690738754696E-13</v>
      </c>
      <c r="AA88" s="249">
        <f>IFERROR(('Sim_MIP_Of_(IxI)'!AA88/'MIP(IxI)_TFEVP'!AA88-1)*100,0)</f>
        <v>1.3322676295501878E-13</v>
      </c>
      <c r="AB88" s="249">
        <f>IFERROR(('Sim_MIP_Of_(IxI)'!AB88/'MIP(IxI)_TFEVP'!AB88-1)*100,0)</f>
        <v>-1.3322676295501878E-13</v>
      </c>
      <c r="AC88" s="249">
        <f>IFERROR(('Sim_MIP_Of_(IxI)'!AC88/'MIP(IxI)_TFEVP'!AC88-1)*100,0)</f>
        <v>-7.7715611723760958E-14</v>
      </c>
      <c r="AD88" s="249">
        <f>IFERROR(('Sim_MIP_Of_(IxI)'!AD88/'MIP(IxI)_TFEVP'!AD88-1)*100,0)</f>
        <v>-2.4424906541753444E-13</v>
      </c>
      <c r="AE88" s="249">
        <f>IFERROR(('Sim_MIP_Of_(IxI)'!AE88/'MIP(IxI)_TFEVP'!AE88-1)*100,0)</f>
        <v>0</v>
      </c>
      <c r="AF88" s="249">
        <f>IFERROR(('Sim_MIP_Of_(IxI)'!AF88/'MIP(IxI)_TFEVP'!AF88-1)*100,0)</f>
        <v>-9.9920072216264089E-14</v>
      </c>
      <c r="AG88" s="249">
        <f>IFERROR(('Sim_MIP_Of_(IxI)'!AG88/'MIP(IxI)_TFEVP'!AG88-1)*100,0)</f>
        <v>1.7763568394002505E-13</v>
      </c>
      <c r="AH88" s="249">
        <f>IFERROR(('Sim_MIP_Of_(IxI)'!AH88/'MIP(IxI)_TFEVP'!AH88-1)*100,0)</f>
        <v>-1.3322676295501878E-13</v>
      </c>
      <c r="AI88" s="249">
        <f>IFERROR(('Sim_MIP_Of_(IxI)'!AI88/'MIP(IxI)_TFEVP'!AI88-1)*100,0)</f>
        <v>-1.7763568394002505E-13</v>
      </c>
      <c r="AJ88" s="249">
        <f>IFERROR(('Sim_MIP_Of_(IxI)'!AJ88/'MIP(IxI)_TFEVP'!AJ88-1)*100,0)</f>
        <v>0</v>
      </c>
      <c r="AK88" s="249">
        <f>IFERROR(('Sim_MIP_Of_(IxI)'!AK88/'MIP(IxI)_TFEVP'!AK88-1)*100,0)</f>
        <v>1.7763568394002505E-13</v>
      </c>
      <c r="AL88" s="249">
        <f>IFERROR(('Sim_MIP_Of_(IxI)'!AL88/'MIP(IxI)_TFEVP'!AL88-1)*100,0)</f>
        <v>1.5543122344752192E-13</v>
      </c>
      <c r="AM88" s="249">
        <f>IFERROR(('Sim_MIP_Of_(IxI)'!AM88/'MIP(IxI)_TFEVP'!AM88-1)*100,0)</f>
        <v>-1.5543122344752192E-13</v>
      </c>
      <c r="AN88" s="249">
        <f>IFERROR(('Sim_MIP_Of_(IxI)'!AN88/'MIP(IxI)_TFEVP'!AN88-1)*100,0)</f>
        <v>-1.2212453270876722E-13</v>
      </c>
      <c r="AO88" s="249">
        <f>IFERROR(('Sim_MIP_Of_(IxI)'!AO88/'MIP(IxI)_TFEVP'!AO88-1)*100,0)</f>
        <v>-2.7755575615628914E-13</v>
      </c>
      <c r="AP88" s="249">
        <f>IFERROR(('Sim_MIP_Of_(IxI)'!AP88/'MIP(IxI)_TFEVP'!AP88-1)*100,0)</f>
        <v>4.4408920985006262E-14</v>
      </c>
      <c r="AQ88" s="249">
        <f>IFERROR(('Sim_MIP_Of_(IxI)'!AQ88/'MIP(IxI)_TFEVP'!AQ88-1)*100,0)</f>
        <v>2.2204460492503131E-14</v>
      </c>
      <c r="AR88" s="249">
        <f>IFERROR(('Sim_MIP_Of_(IxI)'!AR88/'MIP(IxI)_TFEVP'!AR88-1)*100,0)</f>
        <v>2.2204460492503131E-14</v>
      </c>
      <c r="AS88" s="249">
        <f>IFERROR(('Sim_MIP_Of_(IxI)'!AS88/'MIP(IxI)_TFEVP'!AS88-1)*100,0)</f>
        <v>-4.4408920985006262E-14</v>
      </c>
      <c r="AT88" s="249">
        <f>IFERROR(('Sim_MIP_Of_(IxI)'!AT88/'MIP(IxI)_TFEVP'!AT88-1)*100,0)</f>
        <v>1.3322676295501878E-13</v>
      </c>
      <c r="AU88" s="249">
        <f>IFERROR(('Sim_MIP_Of_(IxI)'!AU88/'MIP(IxI)_TFEVP'!AU88-1)*100,0)</f>
        <v>-3.8857805861880479E-13</v>
      </c>
      <c r="AV88" s="249">
        <f>IFERROR(('Sim_MIP_Of_(IxI)'!AV88/'MIP(IxI)_TFEVP'!AV88-1)*100,0)</f>
        <v>-1.7763568394002505E-13</v>
      </c>
      <c r="AW88" s="249">
        <f>IFERROR(('Sim_MIP_Of_(IxI)'!AW88/'MIP(IxI)_TFEVP'!AW88-1)*100,0)</f>
        <v>2.2204460492503131E-14</v>
      </c>
      <c r="AX88" s="249">
        <f>IFERROR(('Sim_MIP_Of_(IxI)'!AX88/'MIP(IxI)_TFEVP'!AX88-1)*100,0)</f>
        <v>-1.4432899320127035E-13</v>
      </c>
      <c r="AY88" s="249">
        <f>IFERROR(('Sim_MIP_Of_(IxI)'!AY88/'MIP(IxI)_TFEVP'!AY88-1)*100,0)</f>
        <v>3.7747582837255322E-13</v>
      </c>
      <c r="AZ88" s="249">
        <f>IFERROR(('Sim_MIP_Of_(IxI)'!AZ88/'MIP(IxI)_TFEVP'!AZ88-1)*100,0)</f>
        <v>4.4408920985006262E-14</v>
      </c>
      <c r="BA88" s="249">
        <f>IFERROR(('Sim_MIP_Of_(IxI)'!BA88/'MIP(IxI)_TFEVP'!BA88-1)*100,0)</f>
        <v>-2.1094237467877974E-13</v>
      </c>
      <c r="BB88" s="249">
        <f>IFERROR(('Sim_MIP_Of_(IxI)'!BB88/'MIP(IxI)_TFEVP'!BB88-1)*100,0)</f>
        <v>-2.2204460492503131E-14</v>
      </c>
      <c r="BC88" s="249">
        <f>IFERROR(('Sim_MIP_Of_(IxI)'!BC88/'MIP(IxI)_TFEVP'!BC88-1)*100,0)</f>
        <v>-1.4432899320127035E-13</v>
      </c>
      <c r="BD88" s="249">
        <f>IFERROR(('Sim_MIP_Of_(IxI)'!BD88/'MIP(IxI)_TFEVP'!BD88-1)*100,0)</f>
        <v>-1.2212453270876722E-13</v>
      </c>
      <c r="BE88" s="249">
        <f>IFERROR(('Sim_MIP_Of_(IxI)'!BE88/'MIP(IxI)_TFEVP'!BE88-1)*100,0)</f>
        <v>-6.6613381477509392E-14</v>
      </c>
      <c r="BF88" s="249">
        <f>IFERROR(('Sim_MIP_Of_(IxI)'!BF88/'MIP(IxI)_TFEVP'!BF88-1)*100,0)</f>
        <v>-1.7763568394002505E-13</v>
      </c>
      <c r="BG88" s="249">
        <f>IFERROR(('Sim_MIP_Of_(IxI)'!BG88/'MIP(IxI)_TFEVP'!BG88-1)*100,0)</f>
        <v>-3.3306690738754696E-13</v>
      </c>
      <c r="BH88" s="249">
        <f>IFERROR(('Sim_MIP_Of_(IxI)'!BH88/'MIP(IxI)_TFEVP'!BH88-1)*100,0)</f>
        <v>2.2204460492503131E-14</v>
      </c>
      <c r="BI88" s="249">
        <f>IFERROR(('Sim_MIP_Of_(IxI)'!BI88/'MIP(IxI)_TFEVP'!BI88-1)*100,0)</f>
        <v>-7.7715611723760958E-14</v>
      </c>
      <c r="BJ88" s="249">
        <f>IFERROR(('Sim_MIP_Of_(IxI)'!BJ88/'MIP(IxI)_TFEVP'!BJ88-1)*100,0)</f>
        <v>1.1102230246251565E-13</v>
      </c>
      <c r="BK88" s="249">
        <f>IFERROR(('Sim_MIP_Of_(IxI)'!BK88/'MIP(IxI)_TFEVP'!BK88-1)*100,0)</f>
        <v>-4.4408920985006262E-14</v>
      </c>
      <c r="BL88" s="249">
        <f>IFERROR(('Sim_MIP_Of_(IxI)'!BL88/'MIP(IxI)_TFEVP'!BL88-1)*100,0)</f>
        <v>-2.1094237467877974E-13</v>
      </c>
      <c r="BM88" s="249">
        <f>IFERROR(('Sim_MIP_Of_(IxI)'!BM88/'MIP(IxI)_TFEVP'!BM88-1)*100,0)</f>
        <v>4.4408920985006262E-14</v>
      </c>
      <c r="BN88" s="249">
        <f>IFERROR(('Sim_MIP_Of_(IxI)'!BN88/'MIP(IxI)_TFEVP'!BN88-1)*100,0)</f>
        <v>8.8817841970012523E-14</v>
      </c>
      <c r="BO88" s="249">
        <f>IFERROR(('Sim_MIP_Of_(IxI)'!BO88/'MIP(IxI)_TFEVP'!BO88-1)*100,0)</f>
        <v>1.7763568394002505E-13</v>
      </c>
      <c r="BP88" s="249">
        <f>IFERROR(('Sim_MIP_Of_(IxI)'!BP88/'MIP(IxI)_TFEVP'!BP88-1)*100,0)</f>
        <v>2.2204460492503131E-13</v>
      </c>
      <c r="BQ88" s="249">
        <f>IFERROR(('Sim_MIP_Of_(IxI)'!BQ88/'MIP(IxI)_TFEVP'!BQ88-1)*100,0)</f>
        <v>2.886579864025407E-13</v>
      </c>
      <c r="BR88" s="249">
        <f>IFERROR(('Sim_MIP_Of_(IxI)'!BR88/'MIP(IxI)_TFEVP'!BR88-1)*100,0)</f>
        <v>-1.3322676295501878E-13</v>
      </c>
      <c r="BS88" s="249">
        <f>IFERROR(('Sim_MIP_Of_(IxI)'!BS88/'MIP(IxI)_TFEVP'!BS88-1)*100,0)</f>
        <v>2.4424906541753444E-13</v>
      </c>
      <c r="BT88" s="249">
        <f>IFERROR(('Sim_MIP_Of_(IxI)'!BT88/'MIP(IxI)_TFEVP'!BT88-1)*100,0)</f>
        <v>-7.7715611723760958E-14</v>
      </c>
      <c r="BU88" s="249">
        <f>IFERROR(('Sim_MIP_Of_(IxI)'!BU88/'MIP(IxI)_TFEVP'!BU88-1)*100,0)</f>
        <v>6.6613381477509392E-14</v>
      </c>
      <c r="BV88" s="249">
        <f>IFERROR(('Sim_MIP_Of_(IxI)'!BV88/'MIP(IxI)_TFEVP'!BV88-1)*100,0)</f>
        <v>4.4408920985006262E-14</v>
      </c>
      <c r="BW88" s="249">
        <f>IFERROR(('Sim_MIP_Of_(IxI)'!BW88/'MIP(IxI)_TFEVP'!BW88-1)*100,0)</f>
        <v>-1.7763568394002505E-13</v>
      </c>
      <c r="BX88" s="249">
        <f>IFERROR(('Sim_MIP_Of_(IxI)'!BX88/'MIP(IxI)_TFEVP'!BX88-1)*100,0)</f>
        <v>-1.1102230246251565E-14</v>
      </c>
      <c r="BY88" s="249">
        <f>IFERROR(('Sim_MIP_Of_(IxI)'!BY88/'MIP(IxI)_TFEVP'!BY88-1)*100,0)</f>
        <v>-8.8817841970012523E-14</v>
      </c>
      <c r="BZ88" s="249">
        <f>IFERROR(('Sim_MIP_Of_(IxI)'!BZ88/'MIP(IxI)_TFEVP'!BZ88-1)*100,0)</f>
        <v>-2.886579864025407E-13</v>
      </c>
      <c r="CA88" s="266">
        <f>IFERROR(('Sim_MIP_Of_(IxI)'!CA88/'MIP(IxI)_TFEVP'!CA88-1)*100,0)</f>
        <v>0</v>
      </c>
      <c r="CB88" s="256">
        <f>IFERROR(('Sim_MIP_Of_(IxI)'!CB88/'MIP(IxI)_TFEVP'!CB88-1)*100,0)</f>
        <v>-3.3306690738754696E-14</v>
      </c>
      <c r="CC88" s="286">
        <f>IFERROR(('Sim_MIP_Of_(IxI)'!CC88/'MIP(IxI)_TFEVP'!CC88-1)*100,0)</f>
        <v>0</v>
      </c>
      <c r="CD88" s="249">
        <f>IFERROR(('Sim_MIP_Of_(IxI)'!CD88/'MIP(IxI)_TFEVP'!CD88-1)*100,0)</f>
        <v>2.2204460492503131E-14</v>
      </c>
      <c r="CE88" s="249">
        <f>IFERROR(('Sim_MIP_Of_(IxI)'!CE88/'MIP(IxI)_TFEVP'!CE88-1)*100,0)</f>
        <v>-1.5543122344752192E-13</v>
      </c>
      <c r="CF88" s="249">
        <f>IFERROR(('Sim_MIP_Of_(IxI)'!CF88/'MIP(IxI)_TFEVP'!CF88-1)*100,0)</f>
        <v>2.2204460492503131E-14</v>
      </c>
      <c r="CG88" s="249">
        <f>IFERROR(('Sim_MIP_Of_(IxI)'!CG88/'MIP(IxI)_TFEVP'!CG88-1)*100,0)</f>
        <v>-1.3322676295501878E-13</v>
      </c>
      <c r="CH88" s="250">
        <f>IFERROR(('Sim_MIP_Of_(IxI)'!CH88/'MIP(IxI)_TFEVP'!CH88-1)*100,0)</f>
        <v>1.1102230246251565E-13</v>
      </c>
      <c r="CI88" s="279">
        <f>IFERROR(('Sim_MIP_Of_(IxI)'!CI88/'MIP(IxI)_TFEVP'!CI88-1)*100,0)</f>
        <v>0</v>
      </c>
      <c r="CK88" s="180"/>
      <c r="CL88" s="182"/>
    </row>
    <row r="89" spans="1:90" x14ac:dyDescent="0.25">
      <c r="C89" s="181" t="s">
        <v>834</v>
      </c>
      <c r="D89" s="257">
        <f>IFERROR(('Sim_MIP_Of_(IxI)'!D89/'MIP(IxI)_TFEVP'!D89-1)*100,0)</f>
        <v>0</v>
      </c>
      <c r="E89" s="247">
        <f>IFERROR(('Sim_MIP_Of_(IxI)'!E89/'MIP(IxI)_TFEVP'!E89-1)*100,0)</f>
        <v>0</v>
      </c>
      <c r="F89" s="247">
        <f>IFERROR(('Sim_MIP_Of_(IxI)'!F89/'MIP(IxI)_TFEVP'!F89-1)*100,0)</f>
        <v>0</v>
      </c>
      <c r="G89" s="247">
        <f>IFERROR(('Sim_MIP_Of_(IxI)'!G89/'MIP(IxI)_TFEVP'!G89-1)*100,0)</f>
        <v>0</v>
      </c>
      <c r="H89" s="247">
        <f>IFERROR(('Sim_MIP_Of_(IxI)'!H89/'MIP(IxI)_TFEVP'!H89-1)*100,0)</f>
        <v>0</v>
      </c>
      <c r="I89" s="247">
        <f>IFERROR(('Sim_MIP_Of_(IxI)'!I89/'MIP(IxI)_TFEVP'!I89-1)*100,0)</f>
        <v>0</v>
      </c>
      <c r="J89" s="247">
        <f>IFERROR(('Sim_MIP_Of_(IxI)'!J89/'MIP(IxI)_TFEVP'!J89-1)*100,0)</f>
        <v>0</v>
      </c>
      <c r="K89" s="247">
        <f>IFERROR(('Sim_MIP_Of_(IxI)'!K89/'MIP(IxI)_TFEVP'!K89-1)*100,0)</f>
        <v>0</v>
      </c>
      <c r="L89" s="247">
        <f>IFERROR(('Sim_MIP_Of_(IxI)'!L89/'MIP(IxI)_TFEVP'!L89-1)*100,0)</f>
        <v>0</v>
      </c>
      <c r="M89" s="247">
        <f>IFERROR(('Sim_MIP_Of_(IxI)'!M89/'MIP(IxI)_TFEVP'!M89-1)*100,0)</f>
        <v>0</v>
      </c>
      <c r="N89" s="247">
        <f>IFERROR(('Sim_MIP_Of_(IxI)'!N89/'MIP(IxI)_TFEVP'!N89-1)*100,0)</f>
        <v>0</v>
      </c>
      <c r="O89" s="247">
        <f>IFERROR(('Sim_MIP_Of_(IxI)'!O89/'MIP(IxI)_TFEVP'!O89-1)*100,0)</f>
        <v>0</v>
      </c>
      <c r="P89" s="247">
        <f>IFERROR(('Sim_MIP_Of_(IxI)'!P89/'MIP(IxI)_TFEVP'!P89-1)*100,0)</f>
        <v>0</v>
      </c>
      <c r="Q89" s="247">
        <f>IFERROR(('Sim_MIP_Of_(IxI)'!Q89/'MIP(IxI)_TFEVP'!Q89-1)*100,0)</f>
        <v>0</v>
      </c>
      <c r="R89" s="247">
        <f>IFERROR(('Sim_MIP_Of_(IxI)'!R89/'MIP(IxI)_TFEVP'!R89-1)*100,0)</f>
        <v>0</v>
      </c>
      <c r="S89" s="247">
        <f>IFERROR(('Sim_MIP_Of_(IxI)'!S89/'MIP(IxI)_TFEVP'!S89-1)*100,0)</f>
        <v>0</v>
      </c>
      <c r="T89" s="247">
        <f>IFERROR(('Sim_MIP_Of_(IxI)'!T89/'MIP(IxI)_TFEVP'!T89-1)*100,0)</f>
        <v>0</v>
      </c>
      <c r="U89" s="247">
        <f>IFERROR(('Sim_MIP_Of_(IxI)'!U89/'MIP(IxI)_TFEVP'!U89-1)*100,0)</f>
        <v>0</v>
      </c>
      <c r="V89" s="247">
        <f>IFERROR(('Sim_MIP_Of_(IxI)'!V89/'MIP(IxI)_TFEVP'!V89-1)*100,0)</f>
        <v>0</v>
      </c>
      <c r="W89" s="247">
        <f>IFERROR(('Sim_MIP_Of_(IxI)'!W89/'MIP(IxI)_TFEVP'!W89-1)*100,0)</f>
        <v>0</v>
      </c>
      <c r="X89" s="247">
        <f>IFERROR(('Sim_MIP_Of_(IxI)'!X89/'MIP(IxI)_TFEVP'!X89-1)*100,0)</f>
        <v>0</v>
      </c>
      <c r="Y89" s="247">
        <f>IFERROR(('Sim_MIP_Of_(IxI)'!Y89/'MIP(IxI)_TFEVP'!Y89-1)*100,0)</f>
        <v>0</v>
      </c>
      <c r="Z89" s="247">
        <f>IFERROR(('Sim_MIP_Of_(IxI)'!Z89/'MIP(IxI)_TFEVP'!Z89-1)*100,0)</f>
        <v>0</v>
      </c>
      <c r="AA89" s="247">
        <f>IFERROR(('Sim_MIP_Of_(IxI)'!AA89/'MIP(IxI)_TFEVP'!AA89-1)*100,0)</f>
        <v>0</v>
      </c>
      <c r="AB89" s="247">
        <f>IFERROR(('Sim_MIP_Of_(IxI)'!AB89/'MIP(IxI)_TFEVP'!AB89-1)*100,0)</f>
        <v>0</v>
      </c>
      <c r="AC89" s="247">
        <f>IFERROR(('Sim_MIP_Of_(IxI)'!AC89/'MIP(IxI)_TFEVP'!AC89-1)*100,0)</f>
        <v>0</v>
      </c>
      <c r="AD89" s="247">
        <f>IFERROR(('Sim_MIP_Of_(IxI)'!AD89/'MIP(IxI)_TFEVP'!AD89-1)*100,0)</f>
        <v>0</v>
      </c>
      <c r="AE89" s="247">
        <f>IFERROR(('Sim_MIP_Of_(IxI)'!AE89/'MIP(IxI)_TFEVP'!AE89-1)*100,0)</f>
        <v>0</v>
      </c>
      <c r="AF89" s="247">
        <f>IFERROR(('Sim_MIP_Of_(IxI)'!AF89/'MIP(IxI)_TFEVP'!AF89-1)*100,0)</f>
        <v>0</v>
      </c>
      <c r="AG89" s="247">
        <f>IFERROR(('Sim_MIP_Of_(IxI)'!AG89/'MIP(IxI)_TFEVP'!AG89-1)*100,0)</f>
        <v>0</v>
      </c>
      <c r="AH89" s="247">
        <f>IFERROR(('Sim_MIP_Of_(IxI)'!AH89/'MIP(IxI)_TFEVP'!AH89-1)*100,0)</f>
        <v>0</v>
      </c>
      <c r="AI89" s="247">
        <f>IFERROR(('Sim_MIP_Of_(IxI)'!AI89/'MIP(IxI)_TFEVP'!AI89-1)*100,0)</f>
        <v>0</v>
      </c>
      <c r="AJ89" s="247">
        <f>IFERROR(('Sim_MIP_Of_(IxI)'!AJ89/'MIP(IxI)_TFEVP'!AJ89-1)*100,0)</f>
        <v>0</v>
      </c>
      <c r="AK89" s="247">
        <f>IFERROR(('Sim_MIP_Of_(IxI)'!AK89/'MIP(IxI)_TFEVP'!AK89-1)*100,0)</f>
        <v>0</v>
      </c>
      <c r="AL89" s="247">
        <f>IFERROR(('Sim_MIP_Of_(IxI)'!AL89/'MIP(IxI)_TFEVP'!AL89-1)*100,0)</f>
        <v>0</v>
      </c>
      <c r="AM89" s="247">
        <f>IFERROR(('Sim_MIP_Of_(IxI)'!AM89/'MIP(IxI)_TFEVP'!AM89-1)*100,0)</f>
        <v>0</v>
      </c>
      <c r="AN89" s="247">
        <f>IFERROR(('Sim_MIP_Of_(IxI)'!AN89/'MIP(IxI)_TFEVP'!AN89-1)*100,0)</f>
        <v>0</v>
      </c>
      <c r="AO89" s="247">
        <f>IFERROR(('Sim_MIP_Of_(IxI)'!AO89/'MIP(IxI)_TFEVP'!AO89-1)*100,0)</f>
        <v>0</v>
      </c>
      <c r="AP89" s="247">
        <f>IFERROR(('Sim_MIP_Of_(IxI)'!AP89/'MIP(IxI)_TFEVP'!AP89-1)*100,0)</f>
        <v>0</v>
      </c>
      <c r="AQ89" s="247">
        <f>IFERROR(('Sim_MIP_Of_(IxI)'!AQ89/'MIP(IxI)_TFEVP'!AQ89-1)*100,0)</f>
        <v>0</v>
      </c>
      <c r="AR89" s="247">
        <f>IFERROR(('Sim_MIP_Of_(IxI)'!AR89/'MIP(IxI)_TFEVP'!AR89-1)*100,0)</f>
        <v>0</v>
      </c>
      <c r="AS89" s="247">
        <f>IFERROR(('Sim_MIP_Of_(IxI)'!AS89/'MIP(IxI)_TFEVP'!AS89-1)*100,0)</f>
        <v>0</v>
      </c>
      <c r="AT89" s="247">
        <f>IFERROR(('Sim_MIP_Of_(IxI)'!AT89/'MIP(IxI)_TFEVP'!AT89-1)*100,0)</f>
        <v>0</v>
      </c>
      <c r="AU89" s="247">
        <f>IFERROR(('Sim_MIP_Of_(IxI)'!AU89/'MIP(IxI)_TFEVP'!AU89-1)*100,0)</f>
        <v>0</v>
      </c>
      <c r="AV89" s="247">
        <f>IFERROR(('Sim_MIP_Of_(IxI)'!AV89/'MIP(IxI)_TFEVP'!AV89-1)*100,0)</f>
        <v>0</v>
      </c>
      <c r="AW89" s="247">
        <f>IFERROR(('Sim_MIP_Of_(IxI)'!AW89/'MIP(IxI)_TFEVP'!AW89-1)*100,0)</f>
        <v>0</v>
      </c>
      <c r="AX89" s="247">
        <f>IFERROR(('Sim_MIP_Of_(IxI)'!AX89/'MIP(IxI)_TFEVP'!AX89-1)*100,0)</f>
        <v>0</v>
      </c>
      <c r="AY89" s="247">
        <f>IFERROR(('Sim_MIP_Of_(IxI)'!AY89/'MIP(IxI)_TFEVP'!AY89-1)*100,0)</f>
        <v>0</v>
      </c>
      <c r="AZ89" s="247">
        <f>IFERROR(('Sim_MIP_Of_(IxI)'!AZ89/'MIP(IxI)_TFEVP'!AZ89-1)*100,0)</f>
        <v>0</v>
      </c>
      <c r="BA89" s="247">
        <f>IFERROR(('Sim_MIP_Of_(IxI)'!BA89/'MIP(IxI)_TFEVP'!BA89-1)*100,0)</f>
        <v>0</v>
      </c>
      <c r="BB89" s="247">
        <f>IFERROR(('Sim_MIP_Of_(IxI)'!BB89/'MIP(IxI)_TFEVP'!BB89-1)*100,0)</f>
        <v>0</v>
      </c>
      <c r="BC89" s="247">
        <f>IFERROR(('Sim_MIP_Of_(IxI)'!BC89/'MIP(IxI)_TFEVP'!BC89-1)*100,0)</f>
        <v>0</v>
      </c>
      <c r="BD89" s="247">
        <f>IFERROR(('Sim_MIP_Of_(IxI)'!BD89/'MIP(IxI)_TFEVP'!BD89-1)*100,0)</f>
        <v>0</v>
      </c>
      <c r="BE89" s="247">
        <f>IFERROR(('Sim_MIP_Of_(IxI)'!BE89/'MIP(IxI)_TFEVP'!BE89-1)*100,0)</f>
        <v>0</v>
      </c>
      <c r="BF89" s="247">
        <f>IFERROR(('Sim_MIP_Of_(IxI)'!BF89/'MIP(IxI)_TFEVP'!BF89-1)*100,0)</f>
        <v>0</v>
      </c>
      <c r="BG89" s="247">
        <f>IFERROR(('Sim_MIP_Of_(IxI)'!BG89/'MIP(IxI)_TFEVP'!BG89-1)*100,0)</f>
        <v>0</v>
      </c>
      <c r="BH89" s="247">
        <f>IFERROR(('Sim_MIP_Of_(IxI)'!BH89/'MIP(IxI)_TFEVP'!BH89-1)*100,0)</f>
        <v>0</v>
      </c>
      <c r="BI89" s="247">
        <f>IFERROR(('Sim_MIP_Of_(IxI)'!BI89/'MIP(IxI)_TFEVP'!BI89-1)*100,0)</f>
        <v>0</v>
      </c>
      <c r="BJ89" s="247">
        <f>IFERROR(('Sim_MIP_Of_(IxI)'!BJ89/'MIP(IxI)_TFEVP'!BJ89-1)*100,0)</f>
        <v>0</v>
      </c>
      <c r="BK89" s="247">
        <f>IFERROR(('Sim_MIP_Of_(IxI)'!BK89/'MIP(IxI)_TFEVP'!BK89-1)*100,0)</f>
        <v>0</v>
      </c>
      <c r="BL89" s="247">
        <f>IFERROR(('Sim_MIP_Of_(IxI)'!BL89/'MIP(IxI)_TFEVP'!BL89-1)*100,0)</f>
        <v>0</v>
      </c>
      <c r="BM89" s="247">
        <f>IFERROR(('Sim_MIP_Of_(IxI)'!BM89/'MIP(IxI)_TFEVP'!BM89-1)*100,0)</f>
        <v>0</v>
      </c>
      <c r="BN89" s="247">
        <f>IFERROR(('Sim_MIP_Of_(IxI)'!BN89/'MIP(IxI)_TFEVP'!BN89-1)*100,0)</f>
        <v>0</v>
      </c>
      <c r="BO89" s="247">
        <f>IFERROR(('Sim_MIP_Of_(IxI)'!BO89/'MIP(IxI)_TFEVP'!BO89-1)*100,0)</f>
        <v>0</v>
      </c>
      <c r="BP89" s="247">
        <f>IFERROR(('Sim_MIP_Of_(IxI)'!BP89/'MIP(IxI)_TFEVP'!BP89-1)*100,0)</f>
        <v>0</v>
      </c>
      <c r="BQ89" s="247">
        <f>IFERROR(('Sim_MIP_Of_(IxI)'!BQ89/'MIP(IxI)_TFEVP'!BQ89-1)*100,0)</f>
        <v>0</v>
      </c>
      <c r="BR89" s="247">
        <f>IFERROR(('Sim_MIP_Of_(IxI)'!BR89/'MIP(IxI)_TFEVP'!BR89-1)*100,0)</f>
        <v>0</v>
      </c>
      <c r="BS89" s="247">
        <f>IFERROR(('Sim_MIP_Of_(IxI)'!BS89/'MIP(IxI)_TFEVP'!BS89-1)*100,0)</f>
        <v>0</v>
      </c>
      <c r="BT89" s="247">
        <f>IFERROR(('Sim_MIP_Of_(IxI)'!BT89/'MIP(IxI)_TFEVP'!BT89-1)*100,0)</f>
        <v>0</v>
      </c>
      <c r="BU89" s="247">
        <f>IFERROR(('Sim_MIP_Of_(IxI)'!BU89/'MIP(IxI)_TFEVP'!BU89-1)*100,0)</f>
        <v>0</v>
      </c>
      <c r="BV89" s="247">
        <f>IFERROR(('Sim_MIP_Of_(IxI)'!BV89/'MIP(IxI)_TFEVP'!BV89-1)*100,0)</f>
        <v>0</v>
      </c>
      <c r="BW89" s="247">
        <f>IFERROR(('Sim_MIP_Of_(IxI)'!BW89/'MIP(IxI)_TFEVP'!BW89-1)*100,0)</f>
        <v>0</v>
      </c>
      <c r="BX89" s="247">
        <f>IFERROR(('Sim_MIP_Of_(IxI)'!BX89/'MIP(IxI)_TFEVP'!BX89-1)*100,0)</f>
        <v>0</v>
      </c>
      <c r="BY89" s="247">
        <f>IFERROR(('Sim_MIP_Of_(IxI)'!BY89/'MIP(IxI)_TFEVP'!BY89-1)*100,0)</f>
        <v>0</v>
      </c>
      <c r="BZ89" s="247">
        <f>IFERROR(('Sim_MIP_Of_(IxI)'!BZ89/'MIP(IxI)_TFEVP'!BZ89-1)*100,0)</f>
        <v>0</v>
      </c>
      <c r="CA89" s="265">
        <f>IFERROR(('Sim_MIP_Of_(IxI)'!CA89/'MIP(IxI)_TFEVP'!CA89-1)*100,0)</f>
        <v>0</v>
      </c>
      <c r="CB89" s="256">
        <f>IFERROR(('Sim_MIP_Of_(IxI)'!CB89/'MIP(IxI)_TFEVP'!CB89-1)*100,0)</f>
        <v>5.5511151231257827E-13</v>
      </c>
      <c r="CC89" s="246">
        <f>IFERROR(('Sim_MIP_Of_(IxI)'!CC89/'MIP(IxI)_TFEVP'!CC89-1)*100,0)</f>
        <v>0</v>
      </c>
      <c r="CD89" s="247">
        <f>IFERROR(('Sim_MIP_Of_(IxI)'!CD89/'MIP(IxI)_TFEVP'!CD89-1)*100,0)</f>
        <v>0</v>
      </c>
      <c r="CE89" s="247">
        <f>IFERROR(('Sim_MIP_Of_(IxI)'!CE89/'MIP(IxI)_TFEVP'!CE89-1)*100,0)</f>
        <v>0</v>
      </c>
      <c r="CF89" s="247">
        <f>IFERROR(('Sim_MIP_Of_(IxI)'!CF89/'MIP(IxI)_TFEVP'!CF89-1)*100,0)</f>
        <v>0</v>
      </c>
      <c r="CG89" s="247">
        <f>IFERROR(('Sim_MIP_Of_(IxI)'!CG89/'MIP(IxI)_TFEVP'!CG89-1)*100,0)</f>
        <v>0</v>
      </c>
      <c r="CH89" s="248">
        <f>IFERROR(('Sim_MIP_Of_(IxI)'!CH89/'MIP(IxI)_TFEVP'!CH89-1)*100,0)</f>
        <v>0</v>
      </c>
      <c r="CI89" s="281">
        <f>IFERROR(('Sim_MIP_Of_(IxI)'!CI89/'MIP(IxI)_TFEVP'!CI89-1)*100,0)</f>
        <v>0</v>
      </c>
      <c r="CK89" s="180"/>
      <c r="CL89" s="182"/>
    </row>
    <row r="90" spans="1:90" x14ac:dyDescent="0.25">
      <c r="C90" s="115" t="s">
        <v>835</v>
      </c>
      <c r="D90" s="259">
        <f>IFERROR(('Sim_MIP_Of_(IxI)'!D90/'MIP(IxI)_TFEVP'!D90-1)*100,0)</f>
        <v>-1.1102230246251565E-13</v>
      </c>
      <c r="E90" s="251">
        <f>IFERROR(('Sim_MIP_Of_(IxI)'!E90/'MIP(IxI)_TFEVP'!E90-1)*100,0)</f>
        <v>-3.3306690738754696E-14</v>
      </c>
      <c r="F90" s="251">
        <f>IFERROR(('Sim_MIP_Of_(IxI)'!F90/'MIP(IxI)_TFEVP'!F90-1)*100,0)</f>
        <v>-1.6653345369377348E-13</v>
      </c>
      <c r="G90" s="251">
        <f>IFERROR(('Sim_MIP_Of_(IxI)'!G90/'MIP(IxI)_TFEVP'!G90-1)*100,0)</f>
        <v>-7.7715611723760958E-14</v>
      </c>
      <c r="H90" s="251">
        <f>IFERROR(('Sim_MIP_Of_(IxI)'!H90/'MIP(IxI)_TFEVP'!H90-1)*100,0)</f>
        <v>-1.2212453270876722E-13</v>
      </c>
      <c r="I90" s="251">
        <f>IFERROR(('Sim_MIP_Of_(IxI)'!I90/'MIP(IxI)_TFEVP'!I90-1)*100,0)</f>
        <v>-9.9920072216264089E-14</v>
      </c>
      <c r="J90" s="251">
        <f>IFERROR(('Sim_MIP_Of_(IxI)'!J90/'MIP(IxI)_TFEVP'!J90-1)*100,0)</f>
        <v>-1.8873791418627661E-13</v>
      </c>
      <c r="K90" s="251">
        <f>IFERROR(('Sim_MIP_Of_(IxI)'!K90/'MIP(IxI)_TFEVP'!K90-1)*100,0)</f>
        <v>-9.9920072216264089E-14</v>
      </c>
      <c r="L90" s="251">
        <f>IFERROR(('Sim_MIP_Of_(IxI)'!L90/'MIP(IxI)_TFEVP'!L90-1)*100,0)</f>
        <v>-1.2212453270876722E-13</v>
      </c>
      <c r="M90" s="251">
        <f>IFERROR(('Sim_MIP_Of_(IxI)'!M90/'MIP(IxI)_TFEVP'!M90-1)*100,0)</f>
        <v>-1.5543122344752192E-13</v>
      </c>
      <c r="N90" s="251">
        <f>IFERROR(('Sim_MIP_Of_(IxI)'!N90/'MIP(IxI)_TFEVP'!N90-1)*100,0)</f>
        <v>-1.7763568394002505E-13</v>
      </c>
      <c r="O90" s="251">
        <f>IFERROR(('Sim_MIP_Of_(IxI)'!O90/'MIP(IxI)_TFEVP'!O90-1)*100,0)</f>
        <v>-3.3306690738754696E-14</v>
      </c>
      <c r="P90" s="251">
        <f>IFERROR(('Sim_MIP_Of_(IxI)'!P90/'MIP(IxI)_TFEVP'!P90-1)*100,0)</f>
        <v>-1.1102230246251565E-13</v>
      </c>
      <c r="Q90" s="251">
        <f>IFERROR(('Sim_MIP_Of_(IxI)'!Q90/'MIP(IxI)_TFEVP'!Q90-1)*100,0)</f>
        <v>4.4408920985006262E-14</v>
      </c>
      <c r="R90" s="251">
        <f>IFERROR(('Sim_MIP_Of_(IxI)'!R90/'MIP(IxI)_TFEVP'!R90-1)*100,0)</f>
        <v>0</v>
      </c>
      <c r="S90" s="251">
        <f>IFERROR(('Sim_MIP_Of_(IxI)'!S90/'MIP(IxI)_TFEVP'!S90-1)*100,0)</f>
        <v>-1.5543122344752192E-13</v>
      </c>
      <c r="T90" s="251">
        <f>IFERROR(('Sim_MIP_Of_(IxI)'!T90/'MIP(IxI)_TFEVP'!T90-1)*100,0)</f>
        <v>-1.1102230246251565E-14</v>
      </c>
      <c r="U90" s="251">
        <f>IFERROR(('Sim_MIP_Of_(IxI)'!U90/'MIP(IxI)_TFEVP'!U90-1)*100,0)</f>
        <v>0</v>
      </c>
      <c r="V90" s="251">
        <f>IFERROR(('Sim_MIP_Of_(IxI)'!V90/'MIP(IxI)_TFEVP'!V90-1)*100,0)</f>
        <v>-7.7715611723760958E-14</v>
      </c>
      <c r="W90" s="251">
        <f>IFERROR(('Sim_MIP_Of_(IxI)'!W90/'MIP(IxI)_TFEVP'!W90-1)*100,0)</f>
        <v>0</v>
      </c>
      <c r="X90" s="251">
        <f>IFERROR(('Sim_MIP_Of_(IxI)'!X90/'MIP(IxI)_TFEVP'!X90-1)*100,0)</f>
        <v>-2.1094237467877974E-13</v>
      </c>
      <c r="Y90" s="251">
        <f>IFERROR(('Sim_MIP_Of_(IxI)'!Y90/'MIP(IxI)_TFEVP'!Y90-1)*100,0)</f>
        <v>-1.6653345369377348E-13</v>
      </c>
      <c r="Z90" s="251">
        <f>IFERROR(('Sim_MIP_Of_(IxI)'!Z90/'MIP(IxI)_TFEVP'!Z90-1)*100,0)</f>
        <v>0</v>
      </c>
      <c r="AA90" s="251">
        <f>IFERROR(('Sim_MIP_Of_(IxI)'!AA90/'MIP(IxI)_TFEVP'!AA90-1)*100,0)</f>
        <v>0</v>
      </c>
      <c r="AB90" s="251">
        <f>IFERROR(('Sim_MIP_Of_(IxI)'!AB90/'MIP(IxI)_TFEVP'!AB90-1)*100,0)</f>
        <v>-1.4432899320127035E-13</v>
      </c>
      <c r="AC90" s="251">
        <f>IFERROR(('Sim_MIP_Of_(IxI)'!AC90/'MIP(IxI)_TFEVP'!AC90-1)*100,0)</f>
        <v>0</v>
      </c>
      <c r="AD90" s="251">
        <f>IFERROR(('Sim_MIP_Of_(IxI)'!AD90/'MIP(IxI)_TFEVP'!AD90-1)*100,0)</f>
        <v>-1.2212453270876722E-13</v>
      </c>
      <c r="AE90" s="251">
        <f>IFERROR(('Sim_MIP_Of_(IxI)'!AE90/'MIP(IxI)_TFEVP'!AE90-1)*100,0)</f>
        <v>-8.8817841970012523E-14</v>
      </c>
      <c r="AF90" s="251">
        <f>IFERROR(('Sim_MIP_Of_(IxI)'!AF90/'MIP(IxI)_TFEVP'!AF90-1)*100,0)</f>
        <v>-1.6653345369377348E-13</v>
      </c>
      <c r="AG90" s="251">
        <f>IFERROR(('Sim_MIP_Of_(IxI)'!AG90/'MIP(IxI)_TFEVP'!AG90-1)*100,0)</f>
        <v>-5.5511151231257827E-14</v>
      </c>
      <c r="AH90" s="251">
        <f>IFERROR(('Sim_MIP_Of_(IxI)'!AH90/'MIP(IxI)_TFEVP'!AH90-1)*100,0)</f>
        <v>-7.7715611723760958E-14</v>
      </c>
      <c r="AI90" s="251">
        <f>IFERROR(('Sim_MIP_Of_(IxI)'!AI90/'MIP(IxI)_TFEVP'!AI90-1)*100,0)</f>
        <v>-5.5511151231257827E-14</v>
      </c>
      <c r="AJ90" s="251">
        <f>IFERROR(('Sim_MIP_Of_(IxI)'!AJ90/'MIP(IxI)_TFEVP'!AJ90-1)*100,0)</f>
        <v>0</v>
      </c>
      <c r="AK90" s="251">
        <f>IFERROR(('Sim_MIP_Of_(IxI)'!AK90/'MIP(IxI)_TFEVP'!AK90-1)*100,0)</f>
        <v>6.6613381477509392E-14</v>
      </c>
      <c r="AL90" s="251">
        <f>IFERROR(('Sim_MIP_Of_(IxI)'!AL90/'MIP(IxI)_TFEVP'!AL90-1)*100,0)</f>
        <v>8.8817841970012523E-14</v>
      </c>
      <c r="AM90" s="251">
        <f>IFERROR(('Sim_MIP_Of_(IxI)'!AM90/'MIP(IxI)_TFEVP'!AM90-1)*100,0)</f>
        <v>-2.2204460492503131E-14</v>
      </c>
      <c r="AN90" s="251">
        <f>IFERROR(('Sim_MIP_Of_(IxI)'!AN90/'MIP(IxI)_TFEVP'!AN90-1)*100,0)</f>
        <v>-1.3322676295501878E-13</v>
      </c>
      <c r="AO90" s="251">
        <f>IFERROR(('Sim_MIP_Of_(IxI)'!AO90/'MIP(IxI)_TFEVP'!AO90-1)*100,0)</f>
        <v>-1.1102230246251565E-13</v>
      </c>
      <c r="AP90" s="251">
        <f>IFERROR(('Sim_MIP_Of_(IxI)'!AP90/'MIP(IxI)_TFEVP'!AP90-1)*100,0)</f>
        <v>-8.8817841970012523E-14</v>
      </c>
      <c r="AQ90" s="251">
        <f>IFERROR(('Sim_MIP_Of_(IxI)'!AQ90/'MIP(IxI)_TFEVP'!AQ90-1)*100,0)</f>
        <v>4.4408920985006262E-14</v>
      </c>
      <c r="AR90" s="251">
        <f>IFERROR(('Sim_MIP_Of_(IxI)'!AR90/'MIP(IxI)_TFEVP'!AR90-1)*100,0)</f>
        <v>-6.6613381477509392E-14</v>
      </c>
      <c r="AS90" s="251">
        <f>IFERROR(('Sim_MIP_Of_(IxI)'!AS90/'MIP(IxI)_TFEVP'!AS90-1)*100,0)</f>
        <v>-9.9920072216264089E-14</v>
      </c>
      <c r="AT90" s="251">
        <f>IFERROR(('Sim_MIP_Of_(IxI)'!AT90/'MIP(IxI)_TFEVP'!AT90-1)*100,0)</f>
        <v>6.6613381477509392E-14</v>
      </c>
      <c r="AU90" s="251">
        <f>IFERROR(('Sim_MIP_Of_(IxI)'!AU90/'MIP(IxI)_TFEVP'!AU90-1)*100,0)</f>
        <v>-6.6613381477509392E-14</v>
      </c>
      <c r="AV90" s="251">
        <f>IFERROR(('Sim_MIP_Of_(IxI)'!AV90/'MIP(IxI)_TFEVP'!AV90-1)*100,0)</f>
        <v>-5.5511151231257827E-14</v>
      </c>
      <c r="AW90" s="251">
        <f>IFERROR(('Sim_MIP_Of_(IxI)'!AW90/'MIP(IxI)_TFEVP'!AW90-1)*100,0)</f>
        <v>-5.5511151231257827E-14</v>
      </c>
      <c r="AX90" s="251">
        <f>IFERROR(('Sim_MIP_Of_(IxI)'!AX90/'MIP(IxI)_TFEVP'!AX90-1)*100,0)</f>
        <v>-1.2212453270876722E-13</v>
      </c>
      <c r="AY90" s="251">
        <f>IFERROR(('Sim_MIP_Of_(IxI)'!AY90/'MIP(IxI)_TFEVP'!AY90-1)*100,0)</f>
        <v>4.4408920985006262E-14</v>
      </c>
      <c r="AZ90" s="251">
        <f>IFERROR(('Sim_MIP_Of_(IxI)'!AZ90/'MIP(IxI)_TFEVP'!AZ90-1)*100,0)</f>
        <v>0</v>
      </c>
      <c r="BA90" s="251">
        <f>IFERROR(('Sim_MIP_Of_(IxI)'!BA90/'MIP(IxI)_TFEVP'!BA90-1)*100,0)</f>
        <v>-2.2204460492503131E-14</v>
      </c>
      <c r="BB90" s="251">
        <f>IFERROR(('Sim_MIP_Of_(IxI)'!BB90/'MIP(IxI)_TFEVP'!BB90-1)*100,0)</f>
        <v>2.2204460492503131E-14</v>
      </c>
      <c r="BC90" s="251">
        <f>IFERROR(('Sim_MIP_Of_(IxI)'!BC90/'MIP(IxI)_TFEVP'!BC90-1)*100,0)</f>
        <v>-5.5511151231257827E-14</v>
      </c>
      <c r="BD90" s="251">
        <f>IFERROR(('Sim_MIP_Of_(IxI)'!BD90/'MIP(IxI)_TFEVP'!BD90-1)*100,0)</f>
        <v>-1.2212453270876722E-13</v>
      </c>
      <c r="BE90" s="251">
        <f>IFERROR(('Sim_MIP_Of_(IxI)'!BE90/'MIP(IxI)_TFEVP'!BE90-1)*100,0)</f>
        <v>2.2204460492503131E-14</v>
      </c>
      <c r="BF90" s="251">
        <f>IFERROR(('Sim_MIP_Of_(IxI)'!BF90/'MIP(IxI)_TFEVP'!BF90-1)*100,0)</f>
        <v>-5.5511151231257827E-14</v>
      </c>
      <c r="BG90" s="251">
        <f>IFERROR(('Sim_MIP_Of_(IxI)'!BG90/'MIP(IxI)_TFEVP'!BG90-1)*100,0)</f>
        <v>-8.8817841970012523E-14</v>
      </c>
      <c r="BH90" s="251">
        <f>IFERROR(('Sim_MIP_Of_(IxI)'!BH90/'MIP(IxI)_TFEVP'!BH90-1)*100,0)</f>
        <v>-4.4408920985006262E-14</v>
      </c>
      <c r="BI90" s="251">
        <f>IFERROR(('Sim_MIP_Of_(IxI)'!BI90/'MIP(IxI)_TFEVP'!BI90-1)*100,0)</f>
        <v>-8.8817841970012523E-14</v>
      </c>
      <c r="BJ90" s="251">
        <f>IFERROR(('Sim_MIP_Of_(IxI)'!BJ90/'MIP(IxI)_TFEVP'!BJ90-1)*100,0)</f>
        <v>-1.1102230246251565E-13</v>
      </c>
      <c r="BK90" s="251">
        <f>IFERROR(('Sim_MIP_Of_(IxI)'!BK90/'MIP(IxI)_TFEVP'!BK90-1)*100,0)</f>
        <v>-1.2212453270876722E-13</v>
      </c>
      <c r="BL90" s="251">
        <f>IFERROR(('Sim_MIP_Of_(IxI)'!BL90/'MIP(IxI)_TFEVP'!BL90-1)*100,0)</f>
        <v>-1.1102230246251565E-13</v>
      </c>
      <c r="BM90" s="251">
        <f>IFERROR(('Sim_MIP_Of_(IxI)'!BM90/'MIP(IxI)_TFEVP'!BM90-1)*100,0)</f>
        <v>4.4408920985006262E-14</v>
      </c>
      <c r="BN90" s="251">
        <f>IFERROR(('Sim_MIP_Of_(IxI)'!BN90/'MIP(IxI)_TFEVP'!BN90-1)*100,0)</f>
        <v>0</v>
      </c>
      <c r="BO90" s="251">
        <f>IFERROR(('Sim_MIP_Of_(IxI)'!BO90/'MIP(IxI)_TFEVP'!BO90-1)*100,0)</f>
        <v>1.9984014443252818E-13</v>
      </c>
      <c r="BP90" s="251">
        <f>IFERROR(('Sim_MIP_Of_(IxI)'!BP90/'MIP(IxI)_TFEVP'!BP90-1)*100,0)</f>
        <v>4.4408920985006262E-14</v>
      </c>
      <c r="BQ90" s="251">
        <f>IFERROR(('Sim_MIP_Of_(IxI)'!BQ90/'MIP(IxI)_TFEVP'!BQ90-1)*100,0)</f>
        <v>-9.9920072216264089E-14</v>
      </c>
      <c r="BR90" s="251">
        <f>IFERROR(('Sim_MIP_Of_(IxI)'!BR90/'MIP(IxI)_TFEVP'!BR90-1)*100,0)</f>
        <v>4.4408920985006262E-14</v>
      </c>
      <c r="BS90" s="251">
        <f>IFERROR(('Sim_MIP_Of_(IxI)'!BS90/'MIP(IxI)_TFEVP'!BS90-1)*100,0)</f>
        <v>1.3322676295501878E-13</v>
      </c>
      <c r="BT90" s="251">
        <f>IFERROR(('Sim_MIP_Of_(IxI)'!BT90/'MIP(IxI)_TFEVP'!BT90-1)*100,0)</f>
        <v>-5.5511151231257827E-14</v>
      </c>
      <c r="BU90" s="251">
        <f>IFERROR(('Sim_MIP_Of_(IxI)'!BU90/'MIP(IxI)_TFEVP'!BU90-1)*100,0)</f>
        <v>-3.3306690738754696E-14</v>
      </c>
      <c r="BV90" s="251">
        <f>IFERROR(('Sim_MIP_Of_(IxI)'!BV90/'MIP(IxI)_TFEVP'!BV90-1)*100,0)</f>
        <v>2.2204460492503131E-14</v>
      </c>
      <c r="BW90" s="251">
        <f>IFERROR(('Sim_MIP_Of_(IxI)'!BW90/'MIP(IxI)_TFEVP'!BW90-1)*100,0)</f>
        <v>-8.8817841970012523E-14</v>
      </c>
      <c r="BX90" s="251">
        <f>IFERROR(('Sim_MIP_Of_(IxI)'!BX90/'MIP(IxI)_TFEVP'!BX90-1)*100,0)</f>
        <v>6.6613381477509392E-14</v>
      </c>
      <c r="BY90" s="251">
        <f>IFERROR(('Sim_MIP_Of_(IxI)'!BY90/'MIP(IxI)_TFEVP'!BY90-1)*100,0)</f>
        <v>0</v>
      </c>
      <c r="BZ90" s="251">
        <f>IFERROR(('Sim_MIP_Of_(IxI)'!BZ90/'MIP(IxI)_TFEVP'!BZ90-1)*100,0)</f>
        <v>2.2204460492503131E-14</v>
      </c>
      <c r="CA90" s="267">
        <f>IFERROR(('Sim_MIP_Of_(IxI)'!CA90/'MIP(IxI)_TFEVP'!CA90-1)*100,0)</f>
        <v>0</v>
      </c>
      <c r="CB90" s="260">
        <f>IFERROR(('Sim_MIP_Of_(IxI)'!CB90/'MIP(IxI)_TFEVP'!CB90-1)*100,0)</f>
        <v>-4.4408920985006262E-14</v>
      </c>
      <c r="CC90" s="287">
        <f>IFERROR(('Sim_MIP_Of_(IxI)'!CC90/'MIP(IxI)_TFEVP'!CC90-1)*100,0)</f>
        <v>0</v>
      </c>
      <c r="CD90" s="251">
        <f>IFERROR(('Sim_MIP_Of_(IxI)'!CD90/'MIP(IxI)_TFEVP'!CD90-1)*100,0)</f>
        <v>2.2204460492503131E-14</v>
      </c>
      <c r="CE90" s="251">
        <f>IFERROR(('Sim_MIP_Of_(IxI)'!CE90/'MIP(IxI)_TFEVP'!CE90-1)*100,0)</f>
        <v>-1.5543122344752192E-13</v>
      </c>
      <c r="CF90" s="251">
        <f>IFERROR(('Sim_MIP_Of_(IxI)'!CF90/'MIP(IxI)_TFEVP'!CF90-1)*100,0)</f>
        <v>2.2204460492503131E-14</v>
      </c>
      <c r="CG90" s="251">
        <f>IFERROR(('Sim_MIP_Of_(IxI)'!CG90/'MIP(IxI)_TFEVP'!CG90-1)*100,0)</f>
        <v>-1.3322676295501878E-13</v>
      </c>
      <c r="CH90" s="252">
        <f>IFERROR(('Sim_MIP_Of_(IxI)'!CH90/'MIP(IxI)_TFEVP'!CH90-1)*100,0)</f>
        <v>1.1102230246251565E-13</v>
      </c>
      <c r="CI90" s="280">
        <f>IFERROR(('Sim_MIP_Of_(IxI)'!CI90/'MIP(IxI)_TFEVP'!CI90-1)*100,0)</f>
        <v>0</v>
      </c>
      <c r="CK90" s="180"/>
      <c r="CL90" s="182"/>
    </row>
    <row r="91" spans="1:90" x14ac:dyDescent="0.25">
      <c r="C91" s="125" t="s">
        <v>836</v>
      </c>
      <c r="D91" s="261">
        <f>IFERROR(('Sim_MIP_Of_(IxI)'!D91/'MIP(IxI)_TFEVP'!D91-1)*100,0)</f>
        <v>0</v>
      </c>
      <c r="E91" s="262">
        <f>IFERROR(('Sim_MIP_Of_(IxI)'!E91/'MIP(IxI)_TFEVP'!E91-1)*100,0)</f>
        <v>0</v>
      </c>
      <c r="F91" s="262">
        <f>IFERROR(('Sim_MIP_Of_(IxI)'!F91/'MIP(IxI)_TFEVP'!F91-1)*100,0)</f>
        <v>0</v>
      </c>
      <c r="G91" s="262">
        <f>IFERROR(('Sim_MIP_Of_(IxI)'!G91/'MIP(IxI)_TFEVP'!G91-1)*100,0)</f>
        <v>0</v>
      </c>
      <c r="H91" s="262">
        <f>IFERROR(('Sim_MIP_Of_(IxI)'!H91/'MIP(IxI)_TFEVP'!H91-1)*100,0)</f>
        <v>0</v>
      </c>
      <c r="I91" s="262">
        <f>IFERROR(('Sim_MIP_Of_(IxI)'!I91/'MIP(IxI)_TFEVP'!I91-1)*100,0)</f>
        <v>0</v>
      </c>
      <c r="J91" s="262">
        <f>IFERROR(('Sim_MIP_Of_(IxI)'!J91/'MIP(IxI)_TFEVP'!J91-1)*100,0)</f>
        <v>0</v>
      </c>
      <c r="K91" s="262">
        <f>IFERROR(('Sim_MIP_Of_(IxI)'!K91/'MIP(IxI)_TFEVP'!K91-1)*100,0)</f>
        <v>0</v>
      </c>
      <c r="L91" s="262">
        <f>IFERROR(('Sim_MIP_Of_(IxI)'!L91/'MIP(IxI)_TFEVP'!L91-1)*100,0)</f>
        <v>0</v>
      </c>
      <c r="M91" s="262">
        <f>IFERROR(('Sim_MIP_Of_(IxI)'!M91/'MIP(IxI)_TFEVP'!M91-1)*100,0)</f>
        <v>0</v>
      </c>
      <c r="N91" s="262">
        <f>IFERROR(('Sim_MIP_Of_(IxI)'!N91/'MIP(IxI)_TFEVP'!N91-1)*100,0)</f>
        <v>0</v>
      </c>
      <c r="O91" s="262">
        <f>IFERROR(('Sim_MIP_Of_(IxI)'!O91/'MIP(IxI)_TFEVP'!O91-1)*100,0)</f>
        <v>0</v>
      </c>
      <c r="P91" s="262">
        <f>IFERROR(('Sim_MIP_Of_(IxI)'!P91/'MIP(IxI)_TFEVP'!P91-1)*100,0)</f>
        <v>0</v>
      </c>
      <c r="Q91" s="262">
        <f>IFERROR(('Sim_MIP_Of_(IxI)'!Q91/'MIP(IxI)_TFEVP'!Q91-1)*100,0)</f>
        <v>0</v>
      </c>
      <c r="R91" s="262">
        <f>IFERROR(('Sim_MIP_Of_(IxI)'!R91/'MIP(IxI)_TFEVP'!R91-1)*100,0)</f>
        <v>0</v>
      </c>
      <c r="S91" s="262">
        <f>IFERROR(('Sim_MIP_Of_(IxI)'!S91/'MIP(IxI)_TFEVP'!S91-1)*100,0)</f>
        <v>0</v>
      </c>
      <c r="T91" s="262">
        <f>IFERROR(('Sim_MIP_Of_(IxI)'!T91/'MIP(IxI)_TFEVP'!T91-1)*100,0)</f>
        <v>0</v>
      </c>
      <c r="U91" s="262">
        <f>IFERROR(('Sim_MIP_Of_(IxI)'!U91/'MIP(IxI)_TFEVP'!U91-1)*100,0)</f>
        <v>0</v>
      </c>
      <c r="V91" s="262">
        <f>IFERROR(('Sim_MIP_Of_(IxI)'!V91/'MIP(IxI)_TFEVP'!V91-1)*100,0)</f>
        <v>0</v>
      </c>
      <c r="W91" s="262">
        <f>IFERROR(('Sim_MIP_Of_(IxI)'!W91/'MIP(IxI)_TFEVP'!W91-1)*100,0)</f>
        <v>0</v>
      </c>
      <c r="X91" s="262">
        <f>IFERROR(('Sim_MIP_Of_(IxI)'!X91/'MIP(IxI)_TFEVP'!X91-1)*100,0)</f>
        <v>0</v>
      </c>
      <c r="Y91" s="262">
        <f>IFERROR(('Sim_MIP_Of_(IxI)'!Y91/'MIP(IxI)_TFEVP'!Y91-1)*100,0)</f>
        <v>0</v>
      </c>
      <c r="Z91" s="262">
        <f>IFERROR(('Sim_MIP_Of_(IxI)'!Z91/'MIP(IxI)_TFEVP'!Z91-1)*100,0)</f>
        <v>0</v>
      </c>
      <c r="AA91" s="262">
        <f>IFERROR(('Sim_MIP_Of_(IxI)'!AA91/'MIP(IxI)_TFEVP'!AA91-1)*100,0)</f>
        <v>0</v>
      </c>
      <c r="AB91" s="262">
        <f>IFERROR(('Sim_MIP_Of_(IxI)'!AB91/'MIP(IxI)_TFEVP'!AB91-1)*100,0)</f>
        <v>0</v>
      </c>
      <c r="AC91" s="262">
        <f>IFERROR(('Sim_MIP_Of_(IxI)'!AC91/'MIP(IxI)_TFEVP'!AC91-1)*100,0)</f>
        <v>0</v>
      </c>
      <c r="AD91" s="262">
        <f>IFERROR(('Sim_MIP_Of_(IxI)'!AD91/'MIP(IxI)_TFEVP'!AD91-1)*100,0)</f>
        <v>0</v>
      </c>
      <c r="AE91" s="262">
        <f>IFERROR(('Sim_MIP_Of_(IxI)'!AE91/'MIP(IxI)_TFEVP'!AE91-1)*100,0)</f>
        <v>0</v>
      </c>
      <c r="AF91" s="262">
        <f>IFERROR(('Sim_MIP_Of_(IxI)'!AF91/'MIP(IxI)_TFEVP'!AF91-1)*100,0)</f>
        <v>0</v>
      </c>
      <c r="AG91" s="262">
        <f>IFERROR(('Sim_MIP_Of_(IxI)'!AG91/'MIP(IxI)_TFEVP'!AG91-1)*100,0)</f>
        <v>0</v>
      </c>
      <c r="AH91" s="262">
        <f>IFERROR(('Sim_MIP_Of_(IxI)'!AH91/'MIP(IxI)_TFEVP'!AH91-1)*100,0)</f>
        <v>0</v>
      </c>
      <c r="AI91" s="262">
        <f>IFERROR(('Sim_MIP_Of_(IxI)'!AI91/'MIP(IxI)_TFEVP'!AI91-1)*100,0)</f>
        <v>0</v>
      </c>
      <c r="AJ91" s="262">
        <f>IFERROR(('Sim_MIP_Of_(IxI)'!AJ91/'MIP(IxI)_TFEVP'!AJ91-1)*100,0)</f>
        <v>0</v>
      </c>
      <c r="AK91" s="262">
        <f>IFERROR(('Sim_MIP_Of_(IxI)'!AK91/'MIP(IxI)_TFEVP'!AK91-1)*100,0)</f>
        <v>0</v>
      </c>
      <c r="AL91" s="262">
        <f>IFERROR(('Sim_MIP_Of_(IxI)'!AL91/'MIP(IxI)_TFEVP'!AL91-1)*100,0)</f>
        <v>0</v>
      </c>
      <c r="AM91" s="262">
        <f>IFERROR(('Sim_MIP_Of_(IxI)'!AM91/'MIP(IxI)_TFEVP'!AM91-1)*100,0)</f>
        <v>0</v>
      </c>
      <c r="AN91" s="262">
        <f>IFERROR(('Sim_MIP_Of_(IxI)'!AN91/'MIP(IxI)_TFEVP'!AN91-1)*100,0)</f>
        <v>0</v>
      </c>
      <c r="AO91" s="262">
        <f>IFERROR(('Sim_MIP_Of_(IxI)'!AO91/'MIP(IxI)_TFEVP'!AO91-1)*100,0)</f>
        <v>0</v>
      </c>
      <c r="AP91" s="262">
        <f>IFERROR(('Sim_MIP_Of_(IxI)'!AP91/'MIP(IxI)_TFEVP'!AP91-1)*100,0)</f>
        <v>0</v>
      </c>
      <c r="AQ91" s="262">
        <f>IFERROR(('Sim_MIP_Of_(IxI)'!AQ91/'MIP(IxI)_TFEVP'!AQ91-1)*100,0)</f>
        <v>0</v>
      </c>
      <c r="AR91" s="262">
        <f>IFERROR(('Sim_MIP_Of_(IxI)'!AR91/'MIP(IxI)_TFEVP'!AR91-1)*100,0)</f>
        <v>0</v>
      </c>
      <c r="AS91" s="262">
        <f>IFERROR(('Sim_MIP_Of_(IxI)'!AS91/'MIP(IxI)_TFEVP'!AS91-1)*100,0)</f>
        <v>0</v>
      </c>
      <c r="AT91" s="262">
        <f>IFERROR(('Sim_MIP_Of_(IxI)'!AT91/'MIP(IxI)_TFEVP'!AT91-1)*100,0)</f>
        <v>0</v>
      </c>
      <c r="AU91" s="262">
        <f>IFERROR(('Sim_MIP_Of_(IxI)'!AU91/'MIP(IxI)_TFEVP'!AU91-1)*100,0)</f>
        <v>0</v>
      </c>
      <c r="AV91" s="262">
        <f>IFERROR(('Sim_MIP_Of_(IxI)'!AV91/'MIP(IxI)_TFEVP'!AV91-1)*100,0)</f>
        <v>0</v>
      </c>
      <c r="AW91" s="262">
        <f>IFERROR(('Sim_MIP_Of_(IxI)'!AW91/'MIP(IxI)_TFEVP'!AW91-1)*100,0)</f>
        <v>0</v>
      </c>
      <c r="AX91" s="262">
        <f>IFERROR(('Sim_MIP_Of_(IxI)'!AX91/'MIP(IxI)_TFEVP'!AX91-1)*100,0)</f>
        <v>0</v>
      </c>
      <c r="AY91" s="262">
        <f>IFERROR(('Sim_MIP_Of_(IxI)'!AY91/'MIP(IxI)_TFEVP'!AY91-1)*100,0)</f>
        <v>0</v>
      </c>
      <c r="AZ91" s="262">
        <f>IFERROR(('Sim_MIP_Of_(IxI)'!AZ91/'MIP(IxI)_TFEVP'!AZ91-1)*100,0)</f>
        <v>0</v>
      </c>
      <c r="BA91" s="262">
        <f>IFERROR(('Sim_MIP_Of_(IxI)'!BA91/'MIP(IxI)_TFEVP'!BA91-1)*100,0)</f>
        <v>0</v>
      </c>
      <c r="BB91" s="262">
        <f>IFERROR(('Sim_MIP_Of_(IxI)'!BB91/'MIP(IxI)_TFEVP'!BB91-1)*100,0)</f>
        <v>0</v>
      </c>
      <c r="BC91" s="262">
        <f>IFERROR(('Sim_MIP_Of_(IxI)'!BC91/'MIP(IxI)_TFEVP'!BC91-1)*100,0)</f>
        <v>0</v>
      </c>
      <c r="BD91" s="262">
        <f>IFERROR(('Sim_MIP_Of_(IxI)'!BD91/'MIP(IxI)_TFEVP'!BD91-1)*100,0)</f>
        <v>0</v>
      </c>
      <c r="BE91" s="262">
        <f>IFERROR(('Sim_MIP_Of_(IxI)'!BE91/'MIP(IxI)_TFEVP'!BE91-1)*100,0)</f>
        <v>0</v>
      </c>
      <c r="BF91" s="262">
        <f>IFERROR(('Sim_MIP_Of_(IxI)'!BF91/'MIP(IxI)_TFEVP'!BF91-1)*100,0)</f>
        <v>0</v>
      </c>
      <c r="BG91" s="262">
        <f>IFERROR(('Sim_MIP_Of_(IxI)'!BG91/'MIP(IxI)_TFEVP'!BG91-1)*100,0)</f>
        <v>0</v>
      </c>
      <c r="BH91" s="262">
        <f>IFERROR(('Sim_MIP_Of_(IxI)'!BH91/'MIP(IxI)_TFEVP'!BH91-1)*100,0)</f>
        <v>0</v>
      </c>
      <c r="BI91" s="262">
        <f>IFERROR(('Sim_MIP_Of_(IxI)'!BI91/'MIP(IxI)_TFEVP'!BI91-1)*100,0)</f>
        <v>0</v>
      </c>
      <c r="BJ91" s="262">
        <f>IFERROR(('Sim_MIP_Of_(IxI)'!BJ91/'MIP(IxI)_TFEVP'!BJ91-1)*100,0)</f>
        <v>0</v>
      </c>
      <c r="BK91" s="262">
        <f>IFERROR(('Sim_MIP_Of_(IxI)'!BK91/'MIP(IxI)_TFEVP'!BK91-1)*100,0)</f>
        <v>0</v>
      </c>
      <c r="BL91" s="262">
        <f>IFERROR(('Sim_MIP_Of_(IxI)'!BL91/'MIP(IxI)_TFEVP'!BL91-1)*100,0)</f>
        <v>0</v>
      </c>
      <c r="BM91" s="262">
        <f>IFERROR(('Sim_MIP_Of_(IxI)'!BM91/'MIP(IxI)_TFEVP'!BM91-1)*100,0)</f>
        <v>0</v>
      </c>
      <c r="BN91" s="262">
        <f>IFERROR(('Sim_MIP_Of_(IxI)'!BN91/'MIP(IxI)_TFEVP'!BN91-1)*100,0)</f>
        <v>0</v>
      </c>
      <c r="BO91" s="262">
        <f>IFERROR(('Sim_MIP_Of_(IxI)'!BO91/'MIP(IxI)_TFEVP'!BO91-1)*100,0)</f>
        <v>0</v>
      </c>
      <c r="BP91" s="262">
        <f>IFERROR(('Sim_MIP_Of_(IxI)'!BP91/'MIP(IxI)_TFEVP'!BP91-1)*100,0)</f>
        <v>0</v>
      </c>
      <c r="BQ91" s="262">
        <f>IFERROR(('Sim_MIP_Of_(IxI)'!BQ91/'MIP(IxI)_TFEVP'!BQ91-1)*100,0)</f>
        <v>0</v>
      </c>
      <c r="BR91" s="262">
        <f>IFERROR(('Sim_MIP_Of_(IxI)'!BR91/'MIP(IxI)_TFEVP'!BR91-1)*100,0)</f>
        <v>0</v>
      </c>
      <c r="BS91" s="262">
        <f>IFERROR(('Sim_MIP_Of_(IxI)'!BS91/'MIP(IxI)_TFEVP'!BS91-1)*100,0)</f>
        <v>0</v>
      </c>
      <c r="BT91" s="262">
        <f>IFERROR(('Sim_MIP_Of_(IxI)'!BT91/'MIP(IxI)_TFEVP'!BT91-1)*100,0)</f>
        <v>0</v>
      </c>
      <c r="BU91" s="262">
        <f>IFERROR(('Sim_MIP_Of_(IxI)'!BU91/'MIP(IxI)_TFEVP'!BU91-1)*100,0)</f>
        <v>0</v>
      </c>
      <c r="BV91" s="262">
        <f>IFERROR(('Sim_MIP_Of_(IxI)'!BV91/'MIP(IxI)_TFEVP'!BV91-1)*100,0)</f>
        <v>0</v>
      </c>
      <c r="BW91" s="262">
        <f>IFERROR(('Sim_MIP_Of_(IxI)'!BW91/'MIP(IxI)_TFEVP'!BW91-1)*100,0)</f>
        <v>0</v>
      </c>
      <c r="BX91" s="262">
        <f>IFERROR(('Sim_MIP_Of_(IxI)'!BX91/'MIP(IxI)_TFEVP'!BX91-1)*100,0)</f>
        <v>0</v>
      </c>
      <c r="BY91" s="262">
        <f>IFERROR(('Sim_MIP_Of_(IxI)'!BY91/'MIP(IxI)_TFEVP'!BY91-1)*100,0)</f>
        <v>0</v>
      </c>
      <c r="BZ91" s="262">
        <f>IFERROR(('Sim_MIP_Of_(IxI)'!BZ91/'MIP(IxI)_TFEVP'!BZ91-1)*100,0)</f>
        <v>0</v>
      </c>
      <c r="CA91" s="263">
        <f>IFERROR(('Sim_MIP_Of_(IxI)'!CA91/'MIP(IxI)_TFEVP'!CA91-1)*100,0)</f>
        <v>0</v>
      </c>
      <c r="CB91" s="253">
        <f>IFERROR(('Sim_MIP_Of_(IxI)'!CB91/'MIP(IxI)_TFEVP'!CB91-1)*100,0)</f>
        <v>0</v>
      </c>
      <c r="CC91" s="254"/>
      <c r="CD91" s="254"/>
      <c r="CE91" s="254"/>
      <c r="CF91" s="254"/>
      <c r="CG91" s="254"/>
      <c r="CH91" s="254"/>
      <c r="CI91" s="254"/>
    </row>
    <row r="92" spans="1:90" x14ac:dyDescent="0.25">
      <c r="C92" s="181" t="s">
        <v>826</v>
      </c>
      <c r="D92" s="257">
        <f>IFERROR(('Sim_MIP_Of_(IxI)'!D92/'MIP(IxI)_TFEVP'!D92-1)*100,0)</f>
        <v>0</v>
      </c>
      <c r="E92" s="247">
        <f>IFERROR(('Sim_MIP_Of_(IxI)'!E92/'MIP(IxI)_TFEVP'!E92-1)*100,0)</f>
        <v>0</v>
      </c>
      <c r="F92" s="247">
        <f>IFERROR(('Sim_MIP_Of_(IxI)'!F92/'MIP(IxI)_TFEVP'!F92-1)*100,0)</f>
        <v>0</v>
      </c>
      <c r="G92" s="247">
        <f>IFERROR(('Sim_MIP_Of_(IxI)'!G92/'MIP(IxI)_TFEVP'!G92-1)*100,0)</f>
        <v>0</v>
      </c>
      <c r="H92" s="247">
        <f>IFERROR(('Sim_MIP_Of_(IxI)'!H92/'MIP(IxI)_TFEVP'!H92-1)*100,0)</f>
        <v>0</v>
      </c>
      <c r="I92" s="247">
        <f>IFERROR(('Sim_MIP_Of_(IxI)'!I92/'MIP(IxI)_TFEVP'!I92-1)*100,0)</f>
        <v>0</v>
      </c>
      <c r="J92" s="247">
        <f>IFERROR(('Sim_MIP_Of_(IxI)'!J92/'MIP(IxI)_TFEVP'!J92-1)*100,0)</f>
        <v>0</v>
      </c>
      <c r="K92" s="247">
        <f>IFERROR(('Sim_MIP_Of_(IxI)'!K92/'MIP(IxI)_TFEVP'!K92-1)*100,0)</f>
        <v>0</v>
      </c>
      <c r="L92" s="247">
        <f>IFERROR(('Sim_MIP_Of_(IxI)'!L92/'MIP(IxI)_TFEVP'!L92-1)*100,0)</f>
        <v>0</v>
      </c>
      <c r="M92" s="247">
        <f>IFERROR(('Sim_MIP_Of_(IxI)'!M92/'MIP(IxI)_TFEVP'!M92-1)*100,0)</f>
        <v>0</v>
      </c>
      <c r="N92" s="247">
        <f>IFERROR(('Sim_MIP_Of_(IxI)'!N92/'MIP(IxI)_TFEVP'!N92-1)*100,0)</f>
        <v>0</v>
      </c>
      <c r="O92" s="247">
        <f>IFERROR(('Sim_MIP_Of_(IxI)'!O92/'MIP(IxI)_TFEVP'!O92-1)*100,0)</f>
        <v>0</v>
      </c>
      <c r="P92" s="247">
        <f>IFERROR(('Sim_MIP_Of_(IxI)'!P92/'MIP(IxI)_TFEVP'!P92-1)*100,0)</f>
        <v>0</v>
      </c>
      <c r="Q92" s="247">
        <f>IFERROR(('Sim_MIP_Of_(IxI)'!Q92/'MIP(IxI)_TFEVP'!Q92-1)*100,0)</f>
        <v>0</v>
      </c>
      <c r="R92" s="247">
        <f>IFERROR(('Sim_MIP_Of_(IxI)'!R92/'MIP(IxI)_TFEVP'!R92-1)*100,0)</f>
        <v>0</v>
      </c>
      <c r="S92" s="247">
        <f>IFERROR(('Sim_MIP_Of_(IxI)'!S92/'MIP(IxI)_TFEVP'!S92-1)*100,0)</f>
        <v>0</v>
      </c>
      <c r="T92" s="247">
        <f>IFERROR(('Sim_MIP_Of_(IxI)'!T92/'MIP(IxI)_TFEVP'!T92-1)*100,0)</f>
        <v>0</v>
      </c>
      <c r="U92" s="247">
        <f>IFERROR(('Sim_MIP_Of_(IxI)'!U92/'MIP(IxI)_TFEVP'!U92-1)*100,0)</f>
        <v>0</v>
      </c>
      <c r="V92" s="247">
        <f>IFERROR(('Sim_MIP_Of_(IxI)'!V92/'MIP(IxI)_TFEVP'!V92-1)*100,0)</f>
        <v>0</v>
      </c>
      <c r="W92" s="247">
        <f>IFERROR(('Sim_MIP_Of_(IxI)'!W92/'MIP(IxI)_TFEVP'!W92-1)*100,0)</f>
        <v>0</v>
      </c>
      <c r="X92" s="247">
        <f>IFERROR(('Sim_MIP_Of_(IxI)'!X92/'MIP(IxI)_TFEVP'!X92-1)*100,0)</f>
        <v>0</v>
      </c>
      <c r="Y92" s="247">
        <f>IFERROR(('Sim_MIP_Of_(IxI)'!Y92/'MIP(IxI)_TFEVP'!Y92-1)*100,0)</f>
        <v>0</v>
      </c>
      <c r="Z92" s="247">
        <f>IFERROR(('Sim_MIP_Of_(IxI)'!Z92/'MIP(IxI)_TFEVP'!Z92-1)*100,0)</f>
        <v>0</v>
      </c>
      <c r="AA92" s="247">
        <f>IFERROR(('Sim_MIP_Of_(IxI)'!AA92/'MIP(IxI)_TFEVP'!AA92-1)*100,0)</f>
        <v>0</v>
      </c>
      <c r="AB92" s="247">
        <f>IFERROR(('Sim_MIP_Of_(IxI)'!AB92/'MIP(IxI)_TFEVP'!AB92-1)*100,0)</f>
        <v>0</v>
      </c>
      <c r="AC92" s="247">
        <f>IFERROR(('Sim_MIP_Of_(IxI)'!AC92/'MIP(IxI)_TFEVP'!AC92-1)*100,0)</f>
        <v>0</v>
      </c>
      <c r="AD92" s="247">
        <f>IFERROR(('Sim_MIP_Of_(IxI)'!AD92/'MIP(IxI)_TFEVP'!AD92-1)*100,0)</f>
        <v>0</v>
      </c>
      <c r="AE92" s="247">
        <f>IFERROR(('Sim_MIP_Of_(IxI)'!AE92/'MIP(IxI)_TFEVP'!AE92-1)*100,0)</f>
        <v>0</v>
      </c>
      <c r="AF92" s="247">
        <f>IFERROR(('Sim_MIP_Of_(IxI)'!AF92/'MIP(IxI)_TFEVP'!AF92-1)*100,0)</f>
        <v>0</v>
      </c>
      <c r="AG92" s="247">
        <f>IFERROR(('Sim_MIP_Of_(IxI)'!AG92/'MIP(IxI)_TFEVP'!AG92-1)*100,0)</f>
        <v>0</v>
      </c>
      <c r="AH92" s="247">
        <f>IFERROR(('Sim_MIP_Of_(IxI)'!AH92/'MIP(IxI)_TFEVP'!AH92-1)*100,0)</f>
        <v>0</v>
      </c>
      <c r="AI92" s="247">
        <f>IFERROR(('Sim_MIP_Of_(IxI)'!AI92/'MIP(IxI)_TFEVP'!AI92-1)*100,0)</f>
        <v>0</v>
      </c>
      <c r="AJ92" s="247">
        <f>IFERROR(('Sim_MIP_Of_(IxI)'!AJ92/'MIP(IxI)_TFEVP'!AJ92-1)*100,0)</f>
        <v>0</v>
      </c>
      <c r="AK92" s="247">
        <f>IFERROR(('Sim_MIP_Of_(IxI)'!AK92/'MIP(IxI)_TFEVP'!AK92-1)*100,0)</f>
        <v>0</v>
      </c>
      <c r="AL92" s="247">
        <f>IFERROR(('Sim_MIP_Of_(IxI)'!AL92/'MIP(IxI)_TFEVP'!AL92-1)*100,0)</f>
        <v>0</v>
      </c>
      <c r="AM92" s="247">
        <f>IFERROR(('Sim_MIP_Of_(IxI)'!AM92/'MIP(IxI)_TFEVP'!AM92-1)*100,0)</f>
        <v>0</v>
      </c>
      <c r="AN92" s="247">
        <f>IFERROR(('Sim_MIP_Of_(IxI)'!AN92/'MIP(IxI)_TFEVP'!AN92-1)*100,0)</f>
        <v>0</v>
      </c>
      <c r="AO92" s="247">
        <f>IFERROR(('Sim_MIP_Of_(IxI)'!AO92/'MIP(IxI)_TFEVP'!AO92-1)*100,0)</f>
        <v>0</v>
      </c>
      <c r="AP92" s="247">
        <f>IFERROR(('Sim_MIP_Of_(IxI)'!AP92/'MIP(IxI)_TFEVP'!AP92-1)*100,0)</f>
        <v>0</v>
      </c>
      <c r="AQ92" s="247">
        <f>IFERROR(('Sim_MIP_Of_(IxI)'!AQ92/'MIP(IxI)_TFEVP'!AQ92-1)*100,0)</f>
        <v>0</v>
      </c>
      <c r="AR92" s="247">
        <f>IFERROR(('Sim_MIP_Of_(IxI)'!AR92/'MIP(IxI)_TFEVP'!AR92-1)*100,0)</f>
        <v>0</v>
      </c>
      <c r="AS92" s="247">
        <f>IFERROR(('Sim_MIP_Of_(IxI)'!AS92/'MIP(IxI)_TFEVP'!AS92-1)*100,0)</f>
        <v>0</v>
      </c>
      <c r="AT92" s="247">
        <f>IFERROR(('Sim_MIP_Of_(IxI)'!AT92/'MIP(IxI)_TFEVP'!AT92-1)*100,0)</f>
        <v>0</v>
      </c>
      <c r="AU92" s="247">
        <f>IFERROR(('Sim_MIP_Of_(IxI)'!AU92/'MIP(IxI)_TFEVP'!AU92-1)*100,0)</f>
        <v>0</v>
      </c>
      <c r="AV92" s="247">
        <f>IFERROR(('Sim_MIP_Of_(IxI)'!AV92/'MIP(IxI)_TFEVP'!AV92-1)*100,0)</f>
        <v>0</v>
      </c>
      <c r="AW92" s="247">
        <f>IFERROR(('Sim_MIP_Of_(IxI)'!AW92/'MIP(IxI)_TFEVP'!AW92-1)*100,0)</f>
        <v>0</v>
      </c>
      <c r="AX92" s="247">
        <f>IFERROR(('Sim_MIP_Of_(IxI)'!AX92/'MIP(IxI)_TFEVP'!AX92-1)*100,0)</f>
        <v>0</v>
      </c>
      <c r="AY92" s="247">
        <f>IFERROR(('Sim_MIP_Of_(IxI)'!AY92/'MIP(IxI)_TFEVP'!AY92-1)*100,0)</f>
        <v>0</v>
      </c>
      <c r="AZ92" s="247">
        <f>IFERROR(('Sim_MIP_Of_(IxI)'!AZ92/'MIP(IxI)_TFEVP'!AZ92-1)*100,0)</f>
        <v>0</v>
      </c>
      <c r="BA92" s="247">
        <f>IFERROR(('Sim_MIP_Of_(IxI)'!BA92/'MIP(IxI)_TFEVP'!BA92-1)*100,0)</f>
        <v>0</v>
      </c>
      <c r="BB92" s="247">
        <f>IFERROR(('Sim_MIP_Of_(IxI)'!BB92/'MIP(IxI)_TFEVP'!BB92-1)*100,0)</f>
        <v>0</v>
      </c>
      <c r="BC92" s="247">
        <f>IFERROR(('Sim_MIP_Of_(IxI)'!BC92/'MIP(IxI)_TFEVP'!BC92-1)*100,0)</f>
        <v>0</v>
      </c>
      <c r="BD92" s="247">
        <f>IFERROR(('Sim_MIP_Of_(IxI)'!BD92/'MIP(IxI)_TFEVP'!BD92-1)*100,0)</f>
        <v>0</v>
      </c>
      <c r="BE92" s="247">
        <f>IFERROR(('Sim_MIP_Of_(IxI)'!BE92/'MIP(IxI)_TFEVP'!BE92-1)*100,0)</f>
        <v>0</v>
      </c>
      <c r="BF92" s="247">
        <f>IFERROR(('Sim_MIP_Of_(IxI)'!BF92/'MIP(IxI)_TFEVP'!BF92-1)*100,0)</f>
        <v>0</v>
      </c>
      <c r="BG92" s="247">
        <f>IFERROR(('Sim_MIP_Of_(IxI)'!BG92/'MIP(IxI)_TFEVP'!BG92-1)*100,0)</f>
        <v>0</v>
      </c>
      <c r="BH92" s="247">
        <f>IFERROR(('Sim_MIP_Of_(IxI)'!BH92/'MIP(IxI)_TFEVP'!BH92-1)*100,0)</f>
        <v>0</v>
      </c>
      <c r="BI92" s="247">
        <f>IFERROR(('Sim_MIP_Of_(IxI)'!BI92/'MIP(IxI)_TFEVP'!BI92-1)*100,0)</f>
        <v>0</v>
      </c>
      <c r="BJ92" s="247">
        <f>IFERROR(('Sim_MIP_Of_(IxI)'!BJ92/'MIP(IxI)_TFEVP'!BJ92-1)*100,0)</f>
        <v>0</v>
      </c>
      <c r="BK92" s="247">
        <f>IFERROR(('Sim_MIP_Of_(IxI)'!BK92/'MIP(IxI)_TFEVP'!BK92-1)*100,0)</f>
        <v>0</v>
      </c>
      <c r="BL92" s="247">
        <f>IFERROR(('Sim_MIP_Of_(IxI)'!BL92/'MIP(IxI)_TFEVP'!BL92-1)*100,0)</f>
        <v>0</v>
      </c>
      <c r="BM92" s="247">
        <f>IFERROR(('Sim_MIP_Of_(IxI)'!BM92/'MIP(IxI)_TFEVP'!BM92-1)*100,0)</f>
        <v>0</v>
      </c>
      <c r="BN92" s="247">
        <f>IFERROR(('Sim_MIP_Of_(IxI)'!BN92/'MIP(IxI)_TFEVP'!BN92-1)*100,0)</f>
        <v>0</v>
      </c>
      <c r="BO92" s="247">
        <f>IFERROR(('Sim_MIP_Of_(IxI)'!BO92/'MIP(IxI)_TFEVP'!BO92-1)*100,0)</f>
        <v>0</v>
      </c>
      <c r="BP92" s="247">
        <f>IFERROR(('Sim_MIP_Of_(IxI)'!BP92/'MIP(IxI)_TFEVP'!BP92-1)*100,0)</f>
        <v>0</v>
      </c>
      <c r="BQ92" s="247">
        <f>IFERROR(('Sim_MIP_Of_(IxI)'!BQ92/'MIP(IxI)_TFEVP'!BQ92-1)*100,0)</f>
        <v>0</v>
      </c>
      <c r="BR92" s="247">
        <f>IFERROR(('Sim_MIP_Of_(IxI)'!BR92/'MIP(IxI)_TFEVP'!BR92-1)*100,0)</f>
        <v>0</v>
      </c>
      <c r="BS92" s="247">
        <f>IFERROR(('Sim_MIP_Of_(IxI)'!BS92/'MIP(IxI)_TFEVP'!BS92-1)*100,0)</f>
        <v>0</v>
      </c>
      <c r="BT92" s="247">
        <f>IFERROR(('Sim_MIP_Of_(IxI)'!BT92/'MIP(IxI)_TFEVP'!BT92-1)*100,0)</f>
        <v>0</v>
      </c>
      <c r="BU92" s="247">
        <f>IFERROR(('Sim_MIP_Of_(IxI)'!BU92/'MIP(IxI)_TFEVP'!BU92-1)*100,0)</f>
        <v>0</v>
      </c>
      <c r="BV92" s="247">
        <f>IFERROR(('Sim_MIP_Of_(IxI)'!BV92/'MIP(IxI)_TFEVP'!BV92-1)*100,0)</f>
        <v>0</v>
      </c>
      <c r="BW92" s="247">
        <f>IFERROR(('Sim_MIP_Of_(IxI)'!BW92/'MIP(IxI)_TFEVP'!BW92-1)*100,0)</f>
        <v>0</v>
      </c>
      <c r="BX92" s="247">
        <f>IFERROR(('Sim_MIP_Of_(IxI)'!BX92/'MIP(IxI)_TFEVP'!BX92-1)*100,0)</f>
        <v>0</v>
      </c>
      <c r="BY92" s="247">
        <f>IFERROR(('Sim_MIP_Of_(IxI)'!BY92/'MIP(IxI)_TFEVP'!BY92-1)*100,0)</f>
        <v>0</v>
      </c>
      <c r="BZ92" s="247">
        <f>IFERROR(('Sim_MIP_Of_(IxI)'!BZ92/'MIP(IxI)_TFEVP'!BZ92-1)*100,0)</f>
        <v>0</v>
      </c>
      <c r="CA92" s="265">
        <f>IFERROR(('Sim_MIP_Of_(IxI)'!CA92/'MIP(IxI)_TFEVP'!CA92-1)*100,0)</f>
        <v>0</v>
      </c>
      <c r="CB92" s="256">
        <f>IFERROR(('Sim_MIP_Of_(IxI)'!CB92/'MIP(IxI)_TFEVP'!CB92-1)*100,0)</f>
        <v>0</v>
      </c>
      <c r="CC92" s="255"/>
      <c r="CD92" s="255"/>
      <c r="CE92" s="255"/>
      <c r="CF92" s="255"/>
      <c r="CG92" s="255"/>
      <c r="CH92" s="255"/>
      <c r="CI92" s="255"/>
    </row>
    <row r="93" spans="1:90" x14ac:dyDescent="0.25">
      <c r="C93" s="181" t="s">
        <v>837</v>
      </c>
      <c r="D93" s="257">
        <f>IFERROR(('Sim_MIP_Of_(IxI)'!D93/'MIP(IxI)_TFEVP'!D93-1)*100,0)</f>
        <v>0</v>
      </c>
      <c r="E93" s="247">
        <f>IFERROR(('Sim_MIP_Of_(IxI)'!E93/'MIP(IxI)_TFEVP'!E93-1)*100,0)</f>
        <v>0</v>
      </c>
      <c r="F93" s="247">
        <f>IFERROR(('Sim_MIP_Of_(IxI)'!F93/'MIP(IxI)_TFEVP'!F93-1)*100,0)</f>
        <v>0</v>
      </c>
      <c r="G93" s="247">
        <f>IFERROR(('Sim_MIP_Of_(IxI)'!G93/'MIP(IxI)_TFEVP'!G93-1)*100,0)</f>
        <v>0</v>
      </c>
      <c r="H93" s="247">
        <f>IFERROR(('Sim_MIP_Of_(IxI)'!H93/'MIP(IxI)_TFEVP'!H93-1)*100,0)</f>
        <v>0</v>
      </c>
      <c r="I93" s="247">
        <f>IFERROR(('Sim_MIP_Of_(IxI)'!I93/'MIP(IxI)_TFEVP'!I93-1)*100,0)</f>
        <v>0</v>
      </c>
      <c r="J93" s="247">
        <f>IFERROR(('Sim_MIP_Of_(IxI)'!J93/'MIP(IxI)_TFEVP'!J93-1)*100,0)</f>
        <v>0</v>
      </c>
      <c r="K93" s="247">
        <f>IFERROR(('Sim_MIP_Of_(IxI)'!K93/'MIP(IxI)_TFEVP'!K93-1)*100,0)</f>
        <v>0</v>
      </c>
      <c r="L93" s="247">
        <f>IFERROR(('Sim_MIP_Of_(IxI)'!L93/'MIP(IxI)_TFEVP'!L93-1)*100,0)</f>
        <v>0</v>
      </c>
      <c r="M93" s="247">
        <f>IFERROR(('Sim_MIP_Of_(IxI)'!M93/'MIP(IxI)_TFEVP'!M93-1)*100,0)</f>
        <v>0</v>
      </c>
      <c r="N93" s="247">
        <f>IFERROR(('Sim_MIP_Of_(IxI)'!N93/'MIP(IxI)_TFEVP'!N93-1)*100,0)</f>
        <v>0</v>
      </c>
      <c r="O93" s="247">
        <f>IFERROR(('Sim_MIP_Of_(IxI)'!O93/'MIP(IxI)_TFEVP'!O93-1)*100,0)</f>
        <v>0</v>
      </c>
      <c r="P93" s="247">
        <f>IFERROR(('Sim_MIP_Of_(IxI)'!P93/'MIP(IxI)_TFEVP'!P93-1)*100,0)</f>
        <v>0</v>
      </c>
      <c r="Q93" s="247">
        <f>IFERROR(('Sim_MIP_Of_(IxI)'!Q93/'MIP(IxI)_TFEVP'!Q93-1)*100,0)</f>
        <v>0</v>
      </c>
      <c r="R93" s="247">
        <f>IFERROR(('Sim_MIP_Of_(IxI)'!R93/'MIP(IxI)_TFEVP'!R93-1)*100,0)</f>
        <v>0</v>
      </c>
      <c r="S93" s="247">
        <f>IFERROR(('Sim_MIP_Of_(IxI)'!S93/'MIP(IxI)_TFEVP'!S93-1)*100,0)</f>
        <v>0</v>
      </c>
      <c r="T93" s="247">
        <f>IFERROR(('Sim_MIP_Of_(IxI)'!T93/'MIP(IxI)_TFEVP'!T93-1)*100,0)</f>
        <v>0</v>
      </c>
      <c r="U93" s="247">
        <f>IFERROR(('Sim_MIP_Of_(IxI)'!U93/'MIP(IxI)_TFEVP'!U93-1)*100,0)</f>
        <v>0</v>
      </c>
      <c r="V93" s="247">
        <f>IFERROR(('Sim_MIP_Of_(IxI)'!V93/'MIP(IxI)_TFEVP'!V93-1)*100,0)</f>
        <v>0</v>
      </c>
      <c r="W93" s="247">
        <f>IFERROR(('Sim_MIP_Of_(IxI)'!W93/'MIP(IxI)_TFEVP'!W93-1)*100,0)</f>
        <v>0</v>
      </c>
      <c r="X93" s="247">
        <f>IFERROR(('Sim_MIP_Of_(IxI)'!X93/'MIP(IxI)_TFEVP'!X93-1)*100,0)</f>
        <v>0</v>
      </c>
      <c r="Y93" s="247">
        <f>IFERROR(('Sim_MIP_Of_(IxI)'!Y93/'MIP(IxI)_TFEVP'!Y93-1)*100,0)</f>
        <v>0</v>
      </c>
      <c r="Z93" s="247">
        <f>IFERROR(('Sim_MIP_Of_(IxI)'!Z93/'MIP(IxI)_TFEVP'!Z93-1)*100,0)</f>
        <v>0</v>
      </c>
      <c r="AA93" s="247">
        <f>IFERROR(('Sim_MIP_Of_(IxI)'!AA93/'MIP(IxI)_TFEVP'!AA93-1)*100,0)</f>
        <v>0</v>
      </c>
      <c r="AB93" s="247">
        <f>IFERROR(('Sim_MIP_Of_(IxI)'!AB93/'MIP(IxI)_TFEVP'!AB93-1)*100,0)</f>
        <v>0</v>
      </c>
      <c r="AC93" s="247">
        <f>IFERROR(('Sim_MIP_Of_(IxI)'!AC93/'MIP(IxI)_TFEVP'!AC93-1)*100,0)</f>
        <v>0</v>
      </c>
      <c r="AD93" s="247">
        <f>IFERROR(('Sim_MIP_Of_(IxI)'!AD93/'MIP(IxI)_TFEVP'!AD93-1)*100,0)</f>
        <v>0</v>
      </c>
      <c r="AE93" s="247">
        <f>IFERROR(('Sim_MIP_Of_(IxI)'!AE93/'MIP(IxI)_TFEVP'!AE93-1)*100,0)</f>
        <v>0</v>
      </c>
      <c r="AF93" s="247">
        <f>IFERROR(('Sim_MIP_Of_(IxI)'!AF93/'MIP(IxI)_TFEVP'!AF93-1)*100,0)</f>
        <v>0</v>
      </c>
      <c r="AG93" s="247">
        <f>IFERROR(('Sim_MIP_Of_(IxI)'!AG93/'MIP(IxI)_TFEVP'!AG93-1)*100,0)</f>
        <v>0</v>
      </c>
      <c r="AH93" s="247">
        <f>IFERROR(('Sim_MIP_Of_(IxI)'!AH93/'MIP(IxI)_TFEVP'!AH93-1)*100,0)</f>
        <v>0</v>
      </c>
      <c r="AI93" s="247">
        <f>IFERROR(('Sim_MIP_Of_(IxI)'!AI93/'MIP(IxI)_TFEVP'!AI93-1)*100,0)</f>
        <v>0</v>
      </c>
      <c r="AJ93" s="247">
        <f>IFERROR(('Sim_MIP_Of_(IxI)'!AJ93/'MIP(IxI)_TFEVP'!AJ93-1)*100,0)</f>
        <v>0</v>
      </c>
      <c r="AK93" s="247">
        <f>IFERROR(('Sim_MIP_Of_(IxI)'!AK93/'MIP(IxI)_TFEVP'!AK93-1)*100,0)</f>
        <v>0</v>
      </c>
      <c r="AL93" s="247">
        <f>IFERROR(('Sim_MIP_Of_(IxI)'!AL93/'MIP(IxI)_TFEVP'!AL93-1)*100,0)</f>
        <v>0</v>
      </c>
      <c r="AM93" s="247">
        <f>IFERROR(('Sim_MIP_Of_(IxI)'!AM93/'MIP(IxI)_TFEVP'!AM93-1)*100,0)</f>
        <v>0</v>
      </c>
      <c r="AN93" s="247">
        <f>IFERROR(('Sim_MIP_Of_(IxI)'!AN93/'MIP(IxI)_TFEVP'!AN93-1)*100,0)</f>
        <v>0</v>
      </c>
      <c r="AO93" s="247">
        <f>IFERROR(('Sim_MIP_Of_(IxI)'!AO93/'MIP(IxI)_TFEVP'!AO93-1)*100,0)</f>
        <v>0</v>
      </c>
      <c r="AP93" s="247">
        <f>IFERROR(('Sim_MIP_Of_(IxI)'!AP93/'MIP(IxI)_TFEVP'!AP93-1)*100,0)</f>
        <v>0</v>
      </c>
      <c r="AQ93" s="247">
        <f>IFERROR(('Sim_MIP_Of_(IxI)'!AQ93/'MIP(IxI)_TFEVP'!AQ93-1)*100,0)</f>
        <v>0</v>
      </c>
      <c r="AR93" s="247">
        <f>IFERROR(('Sim_MIP_Of_(IxI)'!AR93/'MIP(IxI)_TFEVP'!AR93-1)*100,0)</f>
        <v>0</v>
      </c>
      <c r="AS93" s="247">
        <f>IFERROR(('Sim_MIP_Of_(IxI)'!AS93/'MIP(IxI)_TFEVP'!AS93-1)*100,0)</f>
        <v>0</v>
      </c>
      <c r="AT93" s="247">
        <f>IFERROR(('Sim_MIP_Of_(IxI)'!AT93/'MIP(IxI)_TFEVP'!AT93-1)*100,0)</f>
        <v>0</v>
      </c>
      <c r="AU93" s="247">
        <f>IFERROR(('Sim_MIP_Of_(IxI)'!AU93/'MIP(IxI)_TFEVP'!AU93-1)*100,0)</f>
        <v>0</v>
      </c>
      <c r="AV93" s="247">
        <f>IFERROR(('Sim_MIP_Of_(IxI)'!AV93/'MIP(IxI)_TFEVP'!AV93-1)*100,0)</f>
        <v>0</v>
      </c>
      <c r="AW93" s="247">
        <f>IFERROR(('Sim_MIP_Of_(IxI)'!AW93/'MIP(IxI)_TFEVP'!AW93-1)*100,0)</f>
        <v>0</v>
      </c>
      <c r="AX93" s="247">
        <f>IFERROR(('Sim_MIP_Of_(IxI)'!AX93/'MIP(IxI)_TFEVP'!AX93-1)*100,0)</f>
        <v>0</v>
      </c>
      <c r="AY93" s="247">
        <f>IFERROR(('Sim_MIP_Of_(IxI)'!AY93/'MIP(IxI)_TFEVP'!AY93-1)*100,0)</f>
        <v>0</v>
      </c>
      <c r="AZ93" s="247">
        <f>IFERROR(('Sim_MIP_Of_(IxI)'!AZ93/'MIP(IxI)_TFEVP'!AZ93-1)*100,0)</f>
        <v>0</v>
      </c>
      <c r="BA93" s="247">
        <f>IFERROR(('Sim_MIP_Of_(IxI)'!BA93/'MIP(IxI)_TFEVP'!BA93-1)*100,0)</f>
        <v>0</v>
      </c>
      <c r="BB93" s="247">
        <f>IFERROR(('Sim_MIP_Of_(IxI)'!BB93/'MIP(IxI)_TFEVP'!BB93-1)*100,0)</f>
        <v>0</v>
      </c>
      <c r="BC93" s="247">
        <f>IFERROR(('Sim_MIP_Of_(IxI)'!BC93/'MIP(IxI)_TFEVP'!BC93-1)*100,0)</f>
        <v>0</v>
      </c>
      <c r="BD93" s="247">
        <f>IFERROR(('Sim_MIP_Of_(IxI)'!BD93/'MIP(IxI)_TFEVP'!BD93-1)*100,0)</f>
        <v>0</v>
      </c>
      <c r="BE93" s="247">
        <f>IFERROR(('Sim_MIP_Of_(IxI)'!BE93/'MIP(IxI)_TFEVP'!BE93-1)*100,0)</f>
        <v>0</v>
      </c>
      <c r="BF93" s="247">
        <f>IFERROR(('Sim_MIP_Of_(IxI)'!BF93/'MIP(IxI)_TFEVP'!BF93-1)*100,0)</f>
        <v>0</v>
      </c>
      <c r="BG93" s="247">
        <f>IFERROR(('Sim_MIP_Of_(IxI)'!BG93/'MIP(IxI)_TFEVP'!BG93-1)*100,0)</f>
        <v>0</v>
      </c>
      <c r="BH93" s="247">
        <f>IFERROR(('Sim_MIP_Of_(IxI)'!BH93/'MIP(IxI)_TFEVP'!BH93-1)*100,0)</f>
        <v>0</v>
      </c>
      <c r="BI93" s="247">
        <f>IFERROR(('Sim_MIP_Of_(IxI)'!BI93/'MIP(IxI)_TFEVP'!BI93-1)*100,0)</f>
        <v>0</v>
      </c>
      <c r="BJ93" s="247">
        <f>IFERROR(('Sim_MIP_Of_(IxI)'!BJ93/'MIP(IxI)_TFEVP'!BJ93-1)*100,0)</f>
        <v>0</v>
      </c>
      <c r="BK93" s="247">
        <f>IFERROR(('Sim_MIP_Of_(IxI)'!BK93/'MIP(IxI)_TFEVP'!BK93-1)*100,0)</f>
        <v>0</v>
      </c>
      <c r="BL93" s="247">
        <f>IFERROR(('Sim_MIP_Of_(IxI)'!BL93/'MIP(IxI)_TFEVP'!BL93-1)*100,0)</f>
        <v>0</v>
      </c>
      <c r="BM93" s="247">
        <f>IFERROR(('Sim_MIP_Of_(IxI)'!BM93/'MIP(IxI)_TFEVP'!BM93-1)*100,0)</f>
        <v>0</v>
      </c>
      <c r="BN93" s="247">
        <f>IFERROR(('Sim_MIP_Of_(IxI)'!BN93/'MIP(IxI)_TFEVP'!BN93-1)*100,0)</f>
        <v>0</v>
      </c>
      <c r="BO93" s="247">
        <f>IFERROR(('Sim_MIP_Of_(IxI)'!BO93/'MIP(IxI)_TFEVP'!BO93-1)*100,0)</f>
        <v>0</v>
      </c>
      <c r="BP93" s="247">
        <f>IFERROR(('Sim_MIP_Of_(IxI)'!BP93/'MIP(IxI)_TFEVP'!BP93-1)*100,0)</f>
        <v>0</v>
      </c>
      <c r="BQ93" s="247">
        <f>IFERROR(('Sim_MIP_Of_(IxI)'!BQ93/'MIP(IxI)_TFEVP'!BQ93-1)*100,0)</f>
        <v>0</v>
      </c>
      <c r="BR93" s="247">
        <f>IFERROR(('Sim_MIP_Of_(IxI)'!BR93/'MIP(IxI)_TFEVP'!BR93-1)*100,0)</f>
        <v>0</v>
      </c>
      <c r="BS93" s="247">
        <f>IFERROR(('Sim_MIP_Of_(IxI)'!BS93/'MIP(IxI)_TFEVP'!BS93-1)*100,0)</f>
        <v>0</v>
      </c>
      <c r="BT93" s="247">
        <f>IFERROR(('Sim_MIP_Of_(IxI)'!BT93/'MIP(IxI)_TFEVP'!BT93-1)*100,0)</f>
        <v>0</v>
      </c>
      <c r="BU93" s="247">
        <f>IFERROR(('Sim_MIP_Of_(IxI)'!BU93/'MIP(IxI)_TFEVP'!BU93-1)*100,0)</f>
        <v>0</v>
      </c>
      <c r="BV93" s="247">
        <f>IFERROR(('Sim_MIP_Of_(IxI)'!BV93/'MIP(IxI)_TFEVP'!BV93-1)*100,0)</f>
        <v>0</v>
      </c>
      <c r="BW93" s="247">
        <f>IFERROR(('Sim_MIP_Of_(IxI)'!BW93/'MIP(IxI)_TFEVP'!BW93-1)*100,0)</f>
        <v>0</v>
      </c>
      <c r="BX93" s="247">
        <f>IFERROR(('Sim_MIP_Of_(IxI)'!BX93/'MIP(IxI)_TFEVP'!BX93-1)*100,0)</f>
        <v>0</v>
      </c>
      <c r="BY93" s="247">
        <f>IFERROR(('Sim_MIP_Of_(IxI)'!BY93/'MIP(IxI)_TFEVP'!BY93-1)*100,0)</f>
        <v>0</v>
      </c>
      <c r="BZ93" s="247">
        <f>IFERROR(('Sim_MIP_Of_(IxI)'!BZ93/'MIP(IxI)_TFEVP'!BZ93-1)*100,0)</f>
        <v>0</v>
      </c>
      <c r="CA93" s="265">
        <f>IFERROR(('Sim_MIP_Of_(IxI)'!CA93/'MIP(IxI)_TFEVP'!CA93-1)*100,0)</f>
        <v>0</v>
      </c>
      <c r="CB93" s="256">
        <f>IFERROR(('Sim_MIP_Of_(IxI)'!CB93/'MIP(IxI)_TFEVP'!CB93-1)*100,0)</f>
        <v>0</v>
      </c>
      <c r="CC93" s="255"/>
      <c r="CD93" s="255"/>
      <c r="CE93" s="255"/>
      <c r="CF93" s="255"/>
      <c r="CG93" s="255"/>
      <c r="CH93" s="255"/>
      <c r="CI93" s="255"/>
    </row>
    <row r="94" spans="1:90" x14ac:dyDescent="0.25">
      <c r="C94" s="181" t="s">
        <v>838</v>
      </c>
      <c r="D94" s="257">
        <f>IFERROR(('Sim_MIP_Of_(IxI)'!D94/'MIP(IxI)_TFEVP'!D94-1)*100,0)</f>
        <v>0</v>
      </c>
      <c r="E94" s="247">
        <f>IFERROR(('Sim_MIP_Of_(IxI)'!E94/'MIP(IxI)_TFEVP'!E94-1)*100,0)</f>
        <v>0</v>
      </c>
      <c r="F94" s="247">
        <f>IFERROR(('Sim_MIP_Of_(IxI)'!F94/'MIP(IxI)_TFEVP'!F94-1)*100,0)</f>
        <v>0</v>
      </c>
      <c r="G94" s="247">
        <f>IFERROR(('Sim_MIP_Of_(IxI)'!G94/'MIP(IxI)_TFEVP'!G94-1)*100,0)</f>
        <v>0</v>
      </c>
      <c r="H94" s="247">
        <f>IFERROR(('Sim_MIP_Of_(IxI)'!H94/'MIP(IxI)_TFEVP'!H94-1)*100,0)</f>
        <v>0</v>
      </c>
      <c r="I94" s="247">
        <f>IFERROR(('Sim_MIP_Of_(IxI)'!I94/'MIP(IxI)_TFEVP'!I94-1)*100,0)</f>
        <v>0</v>
      </c>
      <c r="J94" s="247">
        <f>IFERROR(('Sim_MIP_Of_(IxI)'!J94/'MIP(IxI)_TFEVP'!J94-1)*100,0)</f>
        <v>0</v>
      </c>
      <c r="K94" s="247">
        <f>IFERROR(('Sim_MIP_Of_(IxI)'!K94/'MIP(IxI)_TFEVP'!K94-1)*100,0)</f>
        <v>0</v>
      </c>
      <c r="L94" s="247">
        <f>IFERROR(('Sim_MIP_Of_(IxI)'!L94/'MIP(IxI)_TFEVP'!L94-1)*100,0)</f>
        <v>0</v>
      </c>
      <c r="M94" s="247">
        <f>IFERROR(('Sim_MIP_Of_(IxI)'!M94/'MIP(IxI)_TFEVP'!M94-1)*100,0)</f>
        <v>0</v>
      </c>
      <c r="N94" s="247">
        <f>IFERROR(('Sim_MIP_Of_(IxI)'!N94/'MIP(IxI)_TFEVP'!N94-1)*100,0)</f>
        <v>0</v>
      </c>
      <c r="O94" s="247">
        <f>IFERROR(('Sim_MIP_Of_(IxI)'!O94/'MIP(IxI)_TFEVP'!O94-1)*100,0)</f>
        <v>0</v>
      </c>
      <c r="P94" s="247">
        <f>IFERROR(('Sim_MIP_Of_(IxI)'!P94/'MIP(IxI)_TFEVP'!P94-1)*100,0)</f>
        <v>0</v>
      </c>
      <c r="Q94" s="247">
        <f>IFERROR(('Sim_MIP_Of_(IxI)'!Q94/'MIP(IxI)_TFEVP'!Q94-1)*100,0)</f>
        <v>0</v>
      </c>
      <c r="R94" s="247">
        <f>IFERROR(('Sim_MIP_Of_(IxI)'!R94/'MIP(IxI)_TFEVP'!R94-1)*100,0)</f>
        <v>0</v>
      </c>
      <c r="S94" s="247">
        <f>IFERROR(('Sim_MIP_Of_(IxI)'!S94/'MIP(IxI)_TFEVP'!S94-1)*100,0)</f>
        <v>0</v>
      </c>
      <c r="T94" s="247">
        <f>IFERROR(('Sim_MIP_Of_(IxI)'!T94/'MIP(IxI)_TFEVP'!T94-1)*100,0)</f>
        <v>0</v>
      </c>
      <c r="U94" s="247">
        <f>IFERROR(('Sim_MIP_Of_(IxI)'!U94/'MIP(IxI)_TFEVP'!U94-1)*100,0)</f>
        <v>0</v>
      </c>
      <c r="V94" s="247">
        <f>IFERROR(('Sim_MIP_Of_(IxI)'!V94/'MIP(IxI)_TFEVP'!V94-1)*100,0)</f>
        <v>0</v>
      </c>
      <c r="W94" s="247">
        <f>IFERROR(('Sim_MIP_Of_(IxI)'!W94/'MIP(IxI)_TFEVP'!W94-1)*100,0)</f>
        <v>0</v>
      </c>
      <c r="X94" s="247">
        <f>IFERROR(('Sim_MIP_Of_(IxI)'!X94/'MIP(IxI)_TFEVP'!X94-1)*100,0)</f>
        <v>0</v>
      </c>
      <c r="Y94" s="247">
        <f>IFERROR(('Sim_MIP_Of_(IxI)'!Y94/'MIP(IxI)_TFEVP'!Y94-1)*100,0)</f>
        <v>0</v>
      </c>
      <c r="Z94" s="247">
        <f>IFERROR(('Sim_MIP_Of_(IxI)'!Z94/'MIP(IxI)_TFEVP'!Z94-1)*100,0)</f>
        <v>0</v>
      </c>
      <c r="AA94" s="247">
        <f>IFERROR(('Sim_MIP_Of_(IxI)'!AA94/'MIP(IxI)_TFEVP'!AA94-1)*100,0)</f>
        <v>0</v>
      </c>
      <c r="AB94" s="247">
        <f>IFERROR(('Sim_MIP_Of_(IxI)'!AB94/'MIP(IxI)_TFEVP'!AB94-1)*100,0)</f>
        <v>0</v>
      </c>
      <c r="AC94" s="247">
        <f>IFERROR(('Sim_MIP_Of_(IxI)'!AC94/'MIP(IxI)_TFEVP'!AC94-1)*100,0)</f>
        <v>0</v>
      </c>
      <c r="AD94" s="247">
        <f>IFERROR(('Sim_MIP_Of_(IxI)'!AD94/'MIP(IxI)_TFEVP'!AD94-1)*100,0)</f>
        <v>0</v>
      </c>
      <c r="AE94" s="247">
        <f>IFERROR(('Sim_MIP_Of_(IxI)'!AE94/'MIP(IxI)_TFEVP'!AE94-1)*100,0)</f>
        <v>0</v>
      </c>
      <c r="AF94" s="247">
        <f>IFERROR(('Sim_MIP_Of_(IxI)'!AF94/'MIP(IxI)_TFEVP'!AF94-1)*100,0)</f>
        <v>0</v>
      </c>
      <c r="AG94" s="247">
        <f>IFERROR(('Sim_MIP_Of_(IxI)'!AG94/'MIP(IxI)_TFEVP'!AG94-1)*100,0)</f>
        <v>0</v>
      </c>
      <c r="AH94" s="247">
        <f>IFERROR(('Sim_MIP_Of_(IxI)'!AH94/'MIP(IxI)_TFEVP'!AH94-1)*100,0)</f>
        <v>0</v>
      </c>
      <c r="AI94" s="247">
        <f>IFERROR(('Sim_MIP_Of_(IxI)'!AI94/'MIP(IxI)_TFEVP'!AI94-1)*100,0)</f>
        <v>0</v>
      </c>
      <c r="AJ94" s="247">
        <f>IFERROR(('Sim_MIP_Of_(IxI)'!AJ94/'MIP(IxI)_TFEVP'!AJ94-1)*100,0)</f>
        <v>0</v>
      </c>
      <c r="AK94" s="247">
        <f>IFERROR(('Sim_MIP_Of_(IxI)'!AK94/'MIP(IxI)_TFEVP'!AK94-1)*100,0)</f>
        <v>0</v>
      </c>
      <c r="AL94" s="247">
        <f>IFERROR(('Sim_MIP_Of_(IxI)'!AL94/'MIP(IxI)_TFEVP'!AL94-1)*100,0)</f>
        <v>0</v>
      </c>
      <c r="AM94" s="247">
        <f>IFERROR(('Sim_MIP_Of_(IxI)'!AM94/'MIP(IxI)_TFEVP'!AM94-1)*100,0)</f>
        <v>0</v>
      </c>
      <c r="AN94" s="247">
        <f>IFERROR(('Sim_MIP_Of_(IxI)'!AN94/'MIP(IxI)_TFEVP'!AN94-1)*100,0)</f>
        <v>0</v>
      </c>
      <c r="AO94" s="247">
        <f>IFERROR(('Sim_MIP_Of_(IxI)'!AO94/'MIP(IxI)_TFEVP'!AO94-1)*100,0)</f>
        <v>0</v>
      </c>
      <c r="AP94" s="247">
        <f>IFERROR(('Sim_MIP_Of_(IxI)'!AP94/'MIP(IxI)_TFEVP'!AP94-1)*100,0)</f>
        <v>0</v>
      </c>
      <c r="AQ94" s="247">
        <f>IFERROR(('Sim_MIP_Of_(IxI)'!AQ94/'MIP(IxI)_TFEVP'!AQ94-1)*100,0)</f>
        <v>0</v>
      </c>
      <c r="AR94" s="247">
        <f>IFERROR(('Sim_MIP_Of_(IxI)'!AR94/'MIP(IxI)_TFEVP'!AR94-1)*100,0)</f>
        <v>0</v>
      </c>
      <c r="AS94" s="247">
        <f>IFERROR(('Sim_MIP_Of_(IxI)'!AS94/'MIP(IxI)_TFEVP'!AS94-1)*100,0)</f>
        <v>0</v>
      </c>
      <c r="AT94" s="247">
        <f>IFERROR(('Sim_MIP_Of_(IxI)'!AT94/'MIP(IxI)_TFEVP'!AT94-1)*100,0)</f>
        <v>0</v>
      </c>
      <c r="AU94" s="247">
        <f>IFERROR(('Sim_MIP_Of_(IxI)'!AU94/'MIP(IxI)_TFEVP'!AU94-1)*100,0)</f>
        <v>0</v>
      </c>
      <c r="AV94" s="247">
        <f>IFERROR(('Sim_MIP_Of_(IxI)'!AV94/'MIP(IxI)_TFEVP'!AV94-1)*100,0)</f>
        <v>0</v>
      </c>
      <c r="AW94" s="247">
        <f>IFERROR(('Sim_MIP_Of_(IxI)'!AW94/'MIP(IxI)_TFEVP'!AW94-1)*100,0)</f>
        <v>0</v>
      </c>
      <c r="AX94" s="247">
        <f>IFERROR(('Sim_MIP_Of_(IxI)'!AX94/'MIP(IxI)_TFEVP'!AX94-1)*100,0)</f>
        <v>0</v>
      </c>
      <c r="AY94" s="247">
        <f>IFERROR(('Sim_MIP_Of_(IxI)'!AY94/'MIP(IxI)_TFEVP'!AY94-1)*100,0)</f>
        <v>0</v>
      </c>
      <c r="AZ94" s="247">
        <f>IFERROR(('Sim_MIP_Of_(IxI)'!AZ94/'MIP(IxI)_TFEVP'!AZ94-1)*100,0)</f>
        <v>0</v>
      </c>
      <c r="BA94" s="247">
        <f>IFERROR(('Sim_MIP_Of_(IxI)'!BA94/'MIP(IxI)_TFEVP'!BA94-1)*100,0)</f>
        <v>0</v>
      </c>
      <c r="BB94" s="247">
        <f>IFERROR(('Sim_MIP_Of_(IxI)'!BB94/'MIP(IxI)_TFEVP'!BB94-1)*100,0)</f>
        <v>0</v>
      </c>
      <c r="BC94" s="247">
        <f>IFERROR(('Sim_MIP_Of_(IxI)'!BC94/'MIP(IxI)_TFEVP'!BC94-1)*100,0)</f>
        <v>0</v>
      </c>
      <c r="BD94" s="247">
        <f>IFERROR(('Sim_MIP_Of_(IxI)'!BD94/'MIP(IxI)_TFEVP'!BD94-1)*100,0)</f>
        <v>0</v>
      </c>
      <c r="BE94" s="247">
        <f>IFERROR(('Sim_MIP_Of_(IxI)'!BE94/'MIP(IxI)_TFEVP'!BE94-1)*100,0)</f>
        <v>0</v>
      </c>
      <c r="BF94" s="247">
        <f>IFERROR(('Sim_MIP_Of_(IxI)'!BF94/'MIP(IxI)_TFEVP'!BF94-1)*100,0)</f>
        <v>0</v>
      </c>
      <c r="BG94" s="247">
        <f>IFERROR(('Sim_MIP_Of_(IxI)'!BG94/'MIP(IxI)_TFEVP'!BG94-1)*100,0)</f>
        <v>0</v>
      </c>
      <c r="BH94" s="247">
        <f>IFERROR(('Sim_MIP_Of_(IxI)'!BH94/'MIP(IxI)_TFEVP'!BH94-1)*100,0)</f>
        <v>0</v>
      </c>
      <c r="BI94" s="247">
        <f>IFERROR(('Sim_MIP_Of_(IxI)'!BI94/'MIP(IxI)_TFEVP'!BI94-1)*100,0)</f>
        <v>0</v>
      </c>
      <c r="BJ94" s="247">
        <f>IFERROR(('Sim_MIP_Of_(IxI)'!BJ94/'MIP(IxI)_TFEVP'!BJ94-1)*100,0)</f>
        <v>0</v>
      </c>
      <c r="BK94" s="247">
        <f>IFERROR(('Sim_MIP_Of_(IxI)'!BK94/'MIP(IxI)_TFEVP'!BK94-1)*100,0)</f>
        <v>0</v>
      </c>
      <c r="BL94" s="247">
        <f>IFERROR(('Sim_MIP_Of_(IxI)'!BL94/'MIP(IxI)_TFEVP'!BL94-1)*100,0)</f>
        <v>0</v>
      </c>
      <c r="BM94" s="247">
        <f>IFERROR(('Sim_MIP_Of_(IxI)'!BM94/'MIP(IxI)_TFEVP'!BM94-1)*100,0)</f>
        <v>0</v>
      </c>
      <c r="BN94" s="247">
        <f>IFERROR(('Sim_MIP_Of_(IxI)'!BN94/'MIP(IxI)_TFEVP'!BN94-1)*100,0)</f>
        <v>0</v>
      </c>
      <c r="BO94" s="247">
        <f>IFERROR(('Sim_MIP_Of_(IxI)'!BO94/'MIP(IxI)_TFEVP'!BO94-1)*100,0)</f>
        <v>0</v>
      </c>
      <c r="BP94" s="247">
        <f>IFERROR(('Sim_MIP_Of_(IxI)'!BP94/'MIP(IxI)_TFEVP'!BP94-1)*100,0)</f>
        <v>0</v>
      </c>
      <c r="BQ94" s="247">
        <f>IFERROR(('Sim_MIP_Of_(IxI)'!BQ94/'MIP(IxI)_TFEVP'!BQ94-1)*100,0)</f>
        <v>0</v>
      </c>
      <c r="BR94" s="247">
        <f>IFERROR(('Sim_MIP_Of_(IxI)'!BR94/'MIP(IxI)_TFEVP'!BR94-1)*100,0)</f>
        <v>0</v>
      </c>
      <c r="BS94" s="247">
        <f>IFERROR(('Sim_MIP_Of_(IxI)'!BS94/'MIP(IxI)_TFEVP'!BS94-1)*100,0)</f>
        <v>0</v>
      </c>
      <c r="BT94" s="247">
        <f>IFERROR(('Sim_MIP_Of_(IxI)'!BT94/'MIP(IxI)_TFEVP'!BT94-1)*100,0)</f>
        <v>0</v>
      </c>
      <c r="BU94" s="247">
        <f>IFERROR(('Sim_MIP_Of_(IxI)'!BU94/'MIP(IxI)_TFEVP'!BU94-1)*100,0)</f>
        <v>0</v>
      </c>
      <c r="BV94" s="247">
        <f>IFERROR(('Sim_MIP_Of_(IxI)'!BV94/'MIP(IxI)_TFEVP'!BV94-1)*100,0)</f>
        <v>0</v>
      </c>
      <c r="BW94" s="247">
        <f>IFERROR(('Sim_MIP_Of_(IxI)'!BW94/'MIP(IxI)_TFEVP'!BW94-1)*100,0)</f>
        <v>0</v>
      </c>
      <c r="BX94" s="247">
        <f>IFERROR(('Sim_MIP_Of_(IxI)'!BX94/'MIP(IxI)_TFEVP'!BX94-1)*100,0)</f>
        <v>0</v>
      </c>
      <c r="BY94" s="247">
        <f>IFERROR(('Sim_MIP_Of_(IxI)'!BY94/'MIP(IxI)_TFEVP'!BY94-1)*100,0)</f>
        <v>0</v>
      </c>
      <c r="BZ94" s="247">
        <f>IFERROR(('Sim_MIP_Of_(IxI)'!BZ94/'MIP(IxI)_TFEVP'!BZ94-1)*100,0)</f>
        <v>0</v>
      </c>
      <c r="CA94" s="265">
        <f>IFERROR(('Sim_MIP_Of_(IxI)'!CA94/'MIP(IxI)_TFEVP'!CA94-1)*100,0)</f>
        <v>0</v>
      </c>
      <c r="CB94" s="256">
        <f>IFERROR(('Sim_MIP_Of_(IxI)'!CB94/'MIP(IxI)_TFEVP'!CB94-1)*100,0)</f>
        <v>0</v>
      </c>
      <c r="CC94" s="255"/>
      <c r="CD94" s="255"/>
      <c r="CE94" s="255"/>
      <c r="CF94" s="255"/>
      <c r="CG94" s="255"/>
      <c r="CH94" s="255"/>
      <c r="CI94" s="255"/>
    </row>
    <row r="95" spans="1:90" x14ac:dyDescent="0.25">
      <c r="C95" s="183" t="s">
        <v>839</v>
      </c>
      <c r="D95" s="258">
        <f>IFERROR(('Sim_MIP_Of_(IxI)'!D95/'MIP(IxI)_TFEVP'!D95-1)*100,0)</f>
        <v>-4.4408920985006262E-14</v>
      </c>
      <c r="E95" s="249">
        <f>IFERROR(('Sim_MIP_Of_(IxI)'!E95/'MIP(IxI)_TFEVP'!E95-1)*100,0)</f>
        <v>-2.2204460492503131E-14</v>
      </c>
      <c r="F95" s="249">
        <f>IFERROR(('Sim_MIP_Of_(IxI)'!F95/'MIP(IxI)_TFEVP'!F95-1)*100,0)</f>
        <v>-7.7715611723760958E-14</v>
      </c>
      <c r="G95" s="249">
        <f>IFERROR(('Sim_MIP_Of_(IxI)'!G95/'MIP(IxI)_TFEVP'!G95-1)*100,0)</f>
        <v>-4.4408920985006262E-14</v>
      </c>
      <c r="H95" s="249">
        <f>IFERROR(('Sim_MIP_Of_(IxI)'!H95/'MIP(IxI)_TFEVP'!H95-1)*100,0)</f>
        <v>-7.7715611723760958E-14</v>
      </c>
      <c r="I95" s="249">
        <f>IFERROR(('Sim_MIP_Of_(IxI)'!I95/'MIP(IxI)_TFEVP'!I95-1)*100,0)</f>
        <v>-4.4408920985006262E-14</v>
      </c>
      <c r="J95" s="249">
        <f>IFERROR(('Sim_MIP_Of_(IxI)'!J95/'MIP(IxI)_TFEVP'!J95-1)*100,0)</f>
        <v>-1.1102230246251565E-13</v>
      </c>
      <c r="K95" s="249">
        <f>IFERROR(('Sim_MIP_Of_(IxI)'!K95/'MIP(IxI)_TFEVP'!K95-1)*100,0)</f>
        <v>-4.4408920985006262E-14</v>
      </c>
      <c r="L95" s="249">
        <f>IFERROR(('Sim_MIP_Of_(IxI)'!L95/'MIP(IxI)_TFEVP'!L95-1)*100,0)</f>
        <v>-5.5511151231257827E-14</v>
      </c>
      <c r="M95" s="249">
        <f>IFERROR(('Sim_MIP_Of_(IxI)'!M95/'MIP(IxI)_TFEVP'!M95-1)*100,0)</f>
        <v>-8.8817841970012523E-14</v>
      </c>
      <c r="N95" s="249">
        <f>IFERROR(('Sim_MIP_Of_(IxI)'!N95/'MIP(IxI)_TFEVP'!N95-1)*100,0)</f>
        <v>-6.6613381477509392E-14</v>
      </c>
      <c r="O95" s="249">
        <f>IFERROR(('Sim_MIP_Of_(IxI)'!O95/'MIP(IxI)_TFEVP'!O95-1)*100,0)</f>
        <v>-3.3306690738754696E-14</v>
      </c>
      <c r="P95" s="249">
        <f>IFERROR(('Sim_MIP_Of_(IxI)'!P95/'MIP(IxI)_TFEVP'!P95-1)*100,0)</f>
        <v>-4.4408920985006262E-14</v>
      </c>
      <c r="Q95" s="249">
        <f>IFERROR(('Sim_MIP_Of_(IxI)'!Q95/'MIP(IxI)_TFEVP'!Q95-1)*100,0)</f>
        <v>2.2204460492503131E-14</v>
      </c>
      <c r="R95" s="249">
        <f>IFERROR(('Sim_MIP_Of_(IxI)'!R95/'MIP(IxI)_TFEVP'!R95-1)*100,0)</f>
        <v>0</v>
      </c>
      <c r="S95" s="249">
        <f>IFERROR(('Sim_MIP_Of_(IxI)'!S95/'MIP(IxI)_TFEVP'!S95-1)*100,0)</f>
        <v>-8.8817841970012523E-14</v>
      </c>
      <c r="T95" s="249">
        <f>IFERROR(('Sim_MIP_Of_(IxI)'!T95/'MIP(IxI)_TFEVP'!T95-1)*100,0)</f>
        <v>0</v>
      </c>
      <c r="U95" s="249">
        <f>IFERROR(('Sim_MIP_Of_(IxI)'!U95/'MIP(IxI)_TFEVP'!U95-1)*100,0)</f>
        <v>0</v>
      </c>
      <c r="V95" s="249">
        <f>IFERROR(('Sim_MIP_Of_(IxI)'!V95/'MIP(IxI)_TFEVP'!V95-1)*100,0)</f>
        <v>-4.4408920985006262E-14</v>
      </c>
      <c r="W95" s="249">
        <f>IFERROR(('Sim_MIP_Of_(IxI)'!W95/'MIP(IxI)_TFEVP'!W95-1)*100,0)</f>
        <v>0</v>
      </c>
      <c r="X95" s="249">
        <f>IFERROR(('Sim_MIP_Of_(IxI)'!X95/'MIP(IxI)_TFEVP'!X95-1)*100,0)</f>
        <v>-1.4432899320127035E-13</v>
      </c>
      <c r="Y95" s="249">
        <f>IFERROR(('Sim_MIP_Of_(IxI)'!Y95/'MIP(IxI)_TFEVP'!Y95-1)*100,0)</f>
        <v>-8.8817841970012523E-14</v>
      </c>
      <c r="Z95" s="249">
        <f>IFERROR(('Sim_MIP_Of_(IxI)'!Z95/'MIP(IxI)_TFEVP'!Z95-1)*100,0)</f>
        <v>0</v>
      </c>
      <c r="AA95" s="249">
        <f>IFERROR(('Sim_MIP_Of_(IxI)'!AA95/'MIP(IxI)_TFEVP'!AA95-1)*100,0)</f>
        <v>0</v>
      </c>
      <c r="AB95" s="249">
        <f>IFERROR(('Sim_MIP_Of_(IxI)'!AB95/'MIP(IxI)_TFEVP'!AB95-1)*100,0)</f>
        <v>-9.9920072216264089E-14</v>
      </c>
      <c r="AC95" s="249">
        <f>IFERROR(('Sim_MIP_Of_(IxI)'!AC95/'MIP(IxI)_TFEVP'!AC95-1)*100,0)</f>
        <v>0</v>
      </c>
      <c r="AD95" s="249">
        <f>IFERROR(('Sim_MIP_Of_(IxI)'!AD95/'MIP(IxI)_TFEVP'!AD95-1)*100,0)</f>
        <v>-8.8817841970012523E-14</v>
      </c>
      <c r="AE95" s="249">
        <f>IFERROR(('Sim_MIP_Of_(IxI)'!AE95/'MIP(IxI)_TFEVP'!AE95-1)*100,0)</f>
        <v>-6.6613381477509392E-14</v>
      </c>
      <c r="AF95" s="249">
        <f>IFERROR(('Sim_MIP_Of_(IxI)'!AF95/'MIP(IxI)_TFEVP'!AF95-1)*100,0)</f>
        <v>-9.9920072216264089E-14</v>
      </c>
      <c r="AG95" s="249">
        <f>IFERROR(('Sim_MIP_Of_(IxI)'!AG95/'MIP(IxI)_TFEVP'!AG95-1)*100,0)</f>
        <v>-3.3306690738754696E-14</v>
      </c>
      <c r="AH95" s="249">
        <f>IFERROR(('Sim_MIP_Of_(IxI)'!AH95/'MIP(IxI)_TFEVP'!AH95-1)*100,0)</f>
        <v>-5.5511151231257827E-14</v>
      </c>
      <c r="AI95" s="249">
        <f>IFERROR(('Sim_MIP_Of_(IxI)'!AI95/'MIP(IxI)_TFEVP'!AI95-1)*100,0)</f>
        <v>-3.3306690738754696E-14</v>
      </c>
      <c r="AJ95" s="249">
        <f>IFERROR(('Sim_MIP_Of_(IxI)'!AJ95/'MIP(IxI)_TFEVP'!AJ95-1)*100,0)</f>
        <v>0</v>
      </c>
      <c r="AK95" s="249">
        <f>IFERROR(('Sim_MIP_Of_(IxI)'!AK95/'MIP(IxI)_TFEVP'!AK95-1)*100,0)</f>
        <v>4.4408920985006262E-14</v>
      </c>
      <c r="AL95" s="249">
        <f>IFERROR(('Sim_MIP_Of_(IxI)'!AL95/'MIP(IxI)_TFEVP'!AL95-1)*100,0)</f>
        <v>4.4408920985006262E-14</v>
      </c>
      <c r="AM95" s="249">
        <f>IFERROR(('Sim_MIP_Of_(IxI)'!AM95/'MIP(IxI)_TFEVP'!AM95-1)*100,0)</f>
        <v>-2.2204460492503131E-14</v>
      </c>
      <c r="AN95" s="249">
        <f>IFERROR(('Sim_MIP_Of_(IxI)'!AN95/'MIP(IxI)_TFEVP'!AN95-1)*100,0)</f>
        <v>-8.8817841970012523E-14</v>
      </c>
      <c r="AO95" s="249">
        <f>IFERROR(('Sim_MIP_Of_(IxI)'!AO95/'MIP(IxI)_TFEVP'!AO95-1)*100,0)</f>
        <v>-7.7715611723760958E-14</v>
      </c>
      <c r="AP95" s="249">
        <f>IFERROR(('Sim_MIP_Of_(IxI)'!AP95/'MIP(IxI)_TFEVP'!AP95-1)*100,0)</f>
        <v>-4.4408920985006262E-14</v>
      </c>
      <c r="AQ95" s="249">
        <f>IFERROR(('Sim_MIP_Of_(IxI)'!AQ95/'MIP(IxI)_TFEVP'!AQ95-1)*100,0)</f>
        <v>4.4408920985006262E-14</v>
      </c>
      <c r="AR95" s="249">
        <f>IFERROR(('Sim_MIP_Of_(IxI)'!AR95/'MIP(IxI)_TFEVP'!AR95-1)*100,0)</f>
        <v>-4.4408920985006262E-14</v>
      </c>
      <c r="AS95" s="249">
        <f>IFERROR(('Sim_MIP_Of_(IxI)'!AS95/'MIP(IxI)_TFEVP'!AS95-1)*100,0)</f>
        <v>-7.7715611723760958E-14</v>
      </c>
      <c r="AT95" s="249">
        <f>IFERROR(('Sim_MIP_Of_(IxI)'!AT95/'MIP(IxI)_TFEVP'!AT95-1)*100,0)</f>
        <v>4.4408920985006262E-14</v>
      </c>
      <c r="AU95" s="249">
        <f>IFERROR(('Sim_MIP_Of_(IxI)'!AU95/'MIP(IxI)_TFEVP'!AU95-1)*100,0)</f>
        <v>-4.4408920985006262E-14</v>
      </c>
      <c r="AV95" s="249">
        <f>IFERROR(('Sim_MIP_Of_(IxI)'!AV95/'MIP(IxI)_TFEVP'!AV95-1)*100,0)</f>
        <v>-4.4408920985006262E-14</v>
      </c>
      <c r="AW95" s="249">
        <f>IFERROR(('Sim_MIP_Of_(IxI)'!AW95/'MIP(IxI)_TFEVP'!AW95-1)*100,0)</f>
        <v>-4.4408920985006262E-14</v>
      </c>
      <c r="AX95" s="249">
        <f>IFERROR(('Sim_MIP_Of_(IxI)'!AX95/'MIP(IxI)_TFEVP'!AX95-1)*100,0)</f>
        <v>-8.8817841970012523E-14</v>
      </c>
      <c r="AY95" s="249">
        <f>IFERROR(('Sim_MIP_Of_(IxI)'!AY95/'MIP(IxI)_TFEVP'!AY95-1)*100,0)</f>
        <v>4.4408920985006262E-14</v>
      </c>
      <c r="AZ95" s="249">
        <f>IFERROR(('Sim_MIP_Of_(IxI)'!AZ95/'MIP(IxI)_TFEVP'!AZ95-1)*100,0)</f>
        <v>0</v>
      </c>
      <c r="BA95" s="249">
        <f>IFERROR(('Sim_MIP_Of_(IxI)'!BA95/'MIP(IxI)_TFEVP'!BA95-1)*100,0)</f>
        <v>-2.2204460492503131E-14</v>
      </c>
      <c r="BB95" s="249">
        <f>IFERROR(('Sim_MIP_Of_(IxI)'!BB95/'MIP(IxI)_TFEVP'!BB95-1)*100,0)</f>
        <v>2.2204460492503131E-14</v>
      </c>
      <c r="BC95" s="249">
        <f>IFERROR(('Sim_MIP_Of_(IxI)'!BC95/'MIP(IxI)_TFEVP'!BC95-1)*100,0)</f>
        <v>-4.4408920985006262E-14</v>
      </c>
      <c r="BD95" s="249">
        <f>IFERROR(('Sim_MIP_Of_(IxI)'!BD95/'MIP(IxI)_TFEVP'!BD95-1)*100,0)</f>
        <v>-9.9920072216264089E-14</v>
      </c>
      <c r="BE95" s="249">
        <f>IFERROR(('Sim_MIP_Of_(IxI)'!BE95/'MIP(IxI)_TFEVP'!BE95-1)*100,0)</f>
        <v>2.2204460492503131E-14</v>
      </c>
      <c r="BF95" s="249">
        <f>IFERROR(('Sim_MIP_Of_(IxI)'!BF95/'MIP(IxI)_TFEVP'!BF95-1)*100,0)</f>
        <v>-3.3306690738754696E-14</v>
      </c>
      <c r="BG95" s="249">
        <f>IFERROR(('Sim_MIP_Of_(IxI)'!BG95/'MIP(IxI)_TFEVP'!BG95-1)*100,0)</f>
        <v>-4.4408920985006262E-14</v>
      </c>
      <c r="BH95" s="249">
        <f>IFERROR(('Sim_MIP_Of_(IxI)'!BH95/'MIP(IxI)_TFEVP'!BH95-1)*100,0)</f>
        <v>-2.2204460492503131E-14</v>
      </c>
      <c r="BI95" s="249">
        <f>IFERROR(('Sim_MIP_Of_(IxI)'!BI95/'MIP(IxI)_TFEVP'!BI95-1)*100,0)</f>
        <v>-4.4408920985006262E-14</v>
      </c>
      <c r="BJ95" s="249">
        <f>IFERROR(('Sim_MIP_Of_(IxI)'!BJ95/'MIP(IxI)_TFEVP'!BJ95-1)*100,0)</f>
        <v>-4.4408920985006262E-14</v>
      </c>
      <c r="BK95" s="249">
        <f>IFERROR(('Sim_MIP_Of_(IxI)'!BK95/'MIP(IxI)_TFEVP'!BK95-1)*100,0)</f>
        <v>-6.6613381477509392E-14</v>
      </c>
      <c r="BL95" s="249">
        <f>IFERROR(('Sim_MIP_Of_(IxI)'!BL95/'MIP(IxI)_TFEVP'!BL95-1)*100,0)</f>
        <v>-5.5511151231257827E-14</v>
      </c>
      <c r="BM95" s="249">
        <f>IFERROR(('Sim_MIP_Of_(IxI)'!BM95/'MIP(IxI)_TFEVP'!BM95-1)*100,0)</f>
        <v>2.2204460492503131E-14</v>
      </c>
      <c r="BN95" s="249">
        <f>IFERROR(('Sim_MIP_Of_(IxI)'!BN95/'MIP(IxI)_TFEVP'!BN95-1)*100,0)</f>
        <v>0</v>
      </c>
      <c r="BO95" s="249">
        <f>IFERROR(('Sim_MIP_Of_(IxI)'!BO95/'MIP(IxI)_TFEVP'!BO95-1)*100,0)</f>
        <v>8.8817841970012523E-14</v>
      </c>
      <c r="BP95" s="249">
        <f>IFERROR(('Sim_MIP_Of_(IxI)'!BP95/'MIP(IxI)_TFEVP'!BP95-1)*100,0)</f>
        <v>2.2204460492503131E-14</v>
      </c>
      <c r="BQ95" s="249">
        <f>IFERROR(('Sim_MIP_Of_(IxI)'!BQ95/'MIP(IxI)_TFEVP'!BQ95-1)*100,0)</f>
        <v>-7.7715611723760958E-14</v>
      </c>
      <c r="BR95" s="249">
        <f>IFERROR(('Sim_MIP_Of_(IxI)'!BR95/'MIP(IxI)_TFEVP'!BR95-1)*100,0)</f>
        <v>2.2204460492503131E-14</v>
      </c>
      <c r="BS95" s="249">
        <f>IFERROR(('Sim_MIP_Of_(IxI)'!BS95/'MIP(IxI)_TFEVP'!BS95-1)*100,0)</f>
        <v>4.4408920985006262E-14</v>
      </c>
      <c r="BT95" s="249">
        <f>IFERROR(('Sim_MIP_Of_(IxI)'!BT95/'MIP(IxI)_TFEVP'!BT95-1)*100,0)</f>
        <v>-3.3306690738754696E-14</v>
      </c>
      <c r="BU95" s="249">
        <f>IFERROR(('Sim_MIP_Of_(IxI)'!BU95/'MIP(IxI)_TFEVP'!BU95-1)*100,0)</f>
        <v>0</v>
      </c>
      <c r="BV95" s="249">
        <f>IFERROR(('Sim_MIP_Of_(IxI)'!BV95/'MIP(IxI)_TFEVP'!BV95-1)*100,0)</f>
        <v>0</v>
      </c>
      <c r="BW95" s="249">
        <f>IFERROR(('Sim_MIP_Of_(IxI)'!BW95/'MIP(IxI)_TFEVP'!BW95-1)*100,0)</f>
        <v>-1.1102230246251565E-14</v>
      </c>
      <c r="BX95" s="249">
        <f>IFERROR(('Sim_MIP_Of_(IxI)'!BX95/'MIP(IxI)_TFEVP'!BX95-1)*100,0)</f>
        <v>4.4408920985006262E-14</v>
      </c>
      <c r="BY95" s="249">
        <f>IFERROR(('Sim_MIP_Of_(IxI)'!BY95/'MIP(IxI)_TFEVP'!BY95-1)*100,0)</f>
        <v>0</v>
      </c>
      <c r="BZ95" s="249">
        <f>IFERROR(('Sim_MIP_Of_(IxI)'!BZ95/'MIP(IxI)_TFEVP'!BZ95-1)*100,0)</f>
        <v>0</v>
      </c>
      <c r="CA95" s="266">
        <f>IFERROR(('Sim_MIP_Of_(IxI)'!CA95/'MIP(IxI)_TFEVP'!CA95-1)*100,0)</f>
        <v>0</v>
      </c>
      <c r="CB95" s="256">
        <f>IFERROR(('Sim_MIP_Of_(IxI)'!CB95/'MIP(IxI)_TFEVP'!CB95-1)*100,0)</f>
        <v>-1.1102230246251565E-14</v>
      </c>
      <c r="CC95" s="255"/>
      <c r="CD95" s="255"/>
      <c r="CE95" s="255"/>
      <c r="CF95" s="255"/>
      <c r="CG95" s="255"/>
      <c r="CH95" s="255"/>
      <c r="CI95" s="255"/>
    </row>
    <row r="96" spans="1:90" x14ac:dyDescent="0.25">
      <c r="C96" s="188" t="s">
        <v>840</v>
      </c>
      <c r="D96" s="268">
        <f>IFERROR(('Sim_MIP_Of_(IxI)'!D96/'MIP(IxI)_TFEVP'!D96-1)*100,0)</f>
        <v>0</v>
      </c>
      <c r="E96" s="269">
        <f>IFERROR(('Sim_MIP_Of_(IxI)'!E96/'MIP(IxI)_TFEVP'!E96-1)*100,0)</f>
        <v>0</v>
      </c>
      <c r="F96" s="269">
        <f>IFERROR(('Sim_MIP_Of_(IxI)'!F96/'MIP(IxI)_TFEVP'!F96-1)*100,0)</f>
        <v>0</v>
      </c>
      <c r="G96" s="269">
        <f>IFERROR(('Sim_MIP_Of_(IxI)'!G96/'MIP(IxI)_TFEVP'!G96-1)*100,0)</f>
        <v>0</v>
      </c>
      <c r="H96" s="269">
        <f>IFERROR(('Sim_MIP_Of_(IxI)'!H96/'MIP(IxI)_TFEVP'!H96-1)*100,0)</f>
        <v>0</v>
      </c>
      <c r="I96" s="269">
        <f>IFERROR(('Sim_MIP_Of_(IxI)'!I96/'MIP(IxI)_TFEVP'!I96-1)*100,0)</f>
        <v>0</v>
      </c>
      <c r="J96" s="269">
        <f>IFERROR(('Sim_MIP_Of_(IxI)'!J96/'MIP(IxI)_TFEVP'!J96-1)*100,0)</f>
        <v>0</v>
      </c>
      <c r="K96" s="269">
        <f>IFERROR(('Sim_MIP_Of_(IxI)'!K96/'MIP(IxI)_TFEVP'!K96-1)*100,0)</f>
        <v>0</v>
      </c>
      <c r="L96" s="269">
        <f>IFERROR(('Sim_MIP_Of_(IxI)'!L96/'MIP(IxI)_TFEVP'!L96-1)*100,0)</f>
        <v>0</v>
      </c>
      <c r="M96" s="269">
        <f>IFERROR(('Sim_MIP_Of_(IxI)'!M96/'MIP(IxI)_TFEVP'!M96-1)*100,0)</f>
        <v>0</v>
      </c>
      <c r="N96" s="269">
        <f>IFERROR(('Sim_MIP_Of_(IxI)'!N96/'MIP(IxI)_TFEVP'!N96-1)*100,0)</f>
        <v>0</v>
      </c>
      <c r="O96" s="269">
        <f>IFERROR(('Sim_MIP_Of_(IxI)'!O96/'MIP(IxI)_TFEVP'!O96-1)*100,0)</f>
        <v>0</v>
      </c>
      <c r="P96" s="269">
        <f>IFERROR(('Sim_MIP_Of_(IxI)'!P96/'MIP(IxI)_TFEVP'!P96-1)*100,0)</f>
        <v>0</v>
      </c>
      <c r="Q96" s="269">
        <f>IFERROR(('Sim_MIP_Of_(IxI)'!Q96/'MIP(IxI)_TFEVP'!Q96-1)*100,0)</f>
        <v>0</v>
      </c>
      <c r="R96" s="269">
        <f>IFERROR(('Sim_MIP_Of_(IxI)'!R96/'MIP(IxI)_TFEVP'!R96-1)*100,0)</f>
        <v>0</v>
      </c>
      <c r="S96" s="269">
        <f>IFERROR(('Sim_MIP_Of_(IxI)'!S96/'MIP(IxI)_TFEVP'!S96-1)*100,0)</f>
        <v>0</v>
      </c>
      <c r="T96" s="269">
        <f>IFERROR(('Sim_MIP_Of_(IxI)'!T96/'MIP(IxI)_TFEVP'!T96-1)*100,0)</f>
        <v>0</v>
      </c>
      <c r="U96" s="269">
        <f>IFERROR(('Sim_MIP_Of_(IxI)'!U96/'MIP(IxI)_TFEVP'!U96-1)*100,0)</f>
        <v>0</v>
      </c>
      <c r="V96" s="269">
        <f>IFERROR(('Sim_MIP_Of_(IxI)'!V96/'MIP(IxI)_TFEVP'!V96-1)*100,0)</f>
        <v>0</v>
      </c>
      <c r="W96" s="269">
        <f>IFERROR(('Sim_MIP_Of_(IxI)'!W96/'MIP(IxI)_TFEVP'!W96-1)*100,0)</f>
        <v>0</v>
      </c>
      <c r="X96" s="269">
        <f>IFERROR(('Sim_MIP_Of_(IxI)'!X96/'MIP(IxI)_TFEVP'!X96-1)*100,0)</f>
        <v>0</v>
      </c>
      <c r="Y96" s="269">
        <f>IFERROR(('Sim_MIP_Of_(IxI)'!Y96/'MIP(IxI)_TFEVP'!Y96-1)*100,0)</f>
        <v>0</v>
      </c>
      <c r="Z96" s="269">
        <f>IFERROR(('Sim_MIP_Of_(IxI)'!Z96/'MIP(IxI)_TFEVP'!Z96-1)*100,0)</f>
        <v>0</v>
      </c>
      <c r="AA96" s="269">
        <f>IFERROR(('Sim_MIP_Of_(IxI)'!AA96/'MIP(IxI)_TFEVP'!AA96-1)*100,0)</f>
        <v>0</v>
      </c>
      <c r="AB96" s="269">
        <f>IFERROR(('Sim_MIP_Of_(IxI)'!AB96/'MIP(IxI)_TFEVP'!AB96-1)*100,0)</f>
        <v>0</v>
      </c>
      <c r="AC96" s="269">
        <f>IFERROR(('Sim_MIP_Of_(IxI)'!AC96/'MIP(IxI)_TFEVP'!AC96-1)*100,0)</f>
        <v>0</v>
      </c>
      <c r="AD96" s="269">
        <f>IFERROR(('Sim_MIP_Of_(IxI)'!AD96/'MIP(IxI)_TFEVP'!AD96-1)*100,0)</f>
        <v>0</v>
      </c>
      <c r="AE96" s="269">
        <f>IFERROR(('Sim_MIP_Of_(IxI)'!AE96/'MIP(IxI)_TFEVP'!AE96-1)*100,0)</f>
        <v>0</v>
      </c>
      <c r="AF96" s="269">
        <f>IFERROR(('Sim_MIP_Of_(IxI)'!AF96/'MIP(IxI)_TFEVP'!AF96-1)*100,0)</f>
        <v>0</v>
      </c>
      <c r="AG96" s="269">
        <f>IFERROR(('Sim_MIP_Of_(IxI)'!AG96/'MIP(IxI)_TFEVP'!AG96-1)*100,0)</f>
        <v>0</v>
      </c>
      <c r="AH96" s="269">
        <f>IFERROR(('Sim_MIP_Of_(IxI)'!AH96/'MIP(IxI)_TFEVP'!AH96-1)*100,0)</f>
        <v>0</v>
      </c>
      <c r="AI96" s="269">
        <f>IFERROR(('Sim_MIP_Of_(IxI)'!AI96/'MIP(IxI)_TFEVP'!AI96-1)*100,0)</f>
        <v>0</v>
      </c>
      <c r="AJ96" s="269">
        <f>IFERROR(('Sim_MIP_Of_(IxI)'!AJ96/'MIP(IxI)_TFEVP'!AJ96-1)*100,0)</f>
        <v>0</v>
      </c>
      <c r="AK96" s="269">
        <f>IFERROR(('Sim_MIP_Of_(IxI)'!AK96/'MIP(IxI)_TFEVP'!AK96-1)*100,0)</f>
        <v>0</v>
      </c>
      <c r="AL96" s="269">
        <f>IFERROR(('Sim_MIP_Of_(IxI)'!AL96/'MIP(IxI)_TFEVP'!AL96-1)*100,0)</f>
        <v>0</v>
      </c>
      <c r="AM96" s="269">
        <f>IFERROR(('Sim_MIP_Of_(IxI)'!AM96/'MIP(IxI)_TFEVP'!AM96-1)*100,0)</f>
        <v>0</v>
      </c>
      <c r="AN96" s="269">
        <f>IFERROR(('Sim_MIP_Of_(IxI)'!AN96/'MIP(IxI)_TFEVP'!AN96-1)*100,0)</f>
        <v>0</v>
      </c>
      <c r="AO96" s="269">
        <f>IFERROR(('Sim_MIP_Of_(IxI)'!AO96/'MIP(IxI)_TFEVP'!AO96-1)*100,0)</f>
        <v>0</v>
      </c>
      <c r="AP96" s="269">
        <f>IFERROR(('Sim_MIP_Of_(IxI)'!AP96/'MIP(IxI)_TFEVP'!AP96-1)*100,0)</f>
        <v>0</v>
      </c>
      <c r="AQ96" s="269">
        <f>IFERROR(('Sim_MIP_Of_(IxI)'!AQ96/'MIP(IxI)_TFEVP'!AQ96-1)*100,0)</f>
        <v>0</v>
      </c>
      <c r="AR96" s="269">
        <f>IFERROR(('Sim_MIP_Of_(IxI)'!AR96/'MIP(IxI)_TFEVP'!AR96-1)*100,0)</f>
        <v>0</v>
      </c>
      <c r="AS96" s="269">
        <f>IFERROR(('Sim_MIP_Of_(IxI)'!AS96/'MIP(IxI)_TFEVP'!AS96-1)*100,0)</f>
        <v>0</v>
      </c>
      <c r="AT96" s="269">
        <f>IFERROR(('Sim_MIP_Of_(IxI)'!AT96/'MIP(IxI)_TFEVP'!AT96-1)*100,0)</f>
        <v>0</v>
      </c>
      <c r="AU96" s="269">
        <f>IFERROR(('Sim_MIP_Of_(IxI)'!AU96/'MIP(IxI)_TFEVP'!AU96-1)*100,0)</f>
        <v>0</v>
      </c>
      <c r="AV96" s="269">
        <f>IFERROR(('Sim_MIP_Of_(IxI)'!AV96/'MIP(IxI)_TFEVP'!AV96-1)*100,0)</f>
        <v>0</v>
      </c>
      <c r="AW96" s="269">
        <f>IFERROR(('Sim_MIP_Of_(IxI)'!AW96/'MIP(IxI)_TFEVP'!AW96-1)*100,0)</f>
        <v>0</v>
      </c>
      <c r="AX96" s="269">
        <f>IFERROR(('Sim_MIP_Of_(IxI)'!AX96/'MIP(IxI)_TFEVP'!AX96-1)*100,0)</f>
        <v>0</v>
      </c>
      <c r="AY96" s="269">
        <f>IFERROR(('Sim_MIP_Of_(IxI)'!AY96/'MIP(IxI)_TFEVP'!AY96-1)*100,0)</f>
        <v>0</v>
      </c>
      <c r="AZ96" s="269">
        <f>IFERROR(('Sim_MIP_Of_(IxI)'!AZ96/'MIP(IxI)_TFEVP'!AZ96-1)*100,0)</f>
        <v>0</v>
      </c>
      <c r="BA96" s="269">
        <f>IFERROR(('Sim_MIP_Of_(IxI)'!BA96/'MIP(IxI)_TFEVP'!BA96-1)*100,0)</f>
        <v>0</v>
      </c>
      <c r="BB96" s="269">
        <f>IFERROR(('Sim_MIP_Of_(IxI)'!BB96/'MIP(IxI)_TFEVP'!BB96-1)*100,0)</f>
        <v>0</v>
      </c>
      <c r="BC96" s="269">
        <f>IFERROR(('Sim_MIP_Of_(IxI)'!BC96/'MIP(IxI)_TFEVP'!BC96-1)*100,0)</f>
        <v>0</v>
      </c>
      <c r="BD96" s="269">
        <f>IFERROR(('Sim_MIP_Of_(IxI)'!BD96/'MIP(IxI)_TFEVP'!BD96-1)*100,0)</f>
        <v>0</v>
      </c>
      <c r="BE96" s="269">
        <f>IFERROR(('Sim_MIP_Of_(IxI)'!BE96/'MIP(IxI)_TFEVP'!BE96-1)*100,0)</f>
        <v>0</v>
      </c>
      <c r="BF96" s="269">
        <f>IFERROR(('Sim_MIP_Of_(IxI)'!BF96/'MIP(IxI)_TFEVP'!BF96-1)*100,0)</f>
        <v>0</v>
      </c>
      <c r="BG96" s="269">
        <f>IFERROR(('Sim_MIP_Of_(IxI)'!BG96/'MIP(IxI)_TFEVP'!BG96-1)*100,0)</f>
        <v>0</v>
      </c>
      <c r="BH96" s="269">
        <f>IFERROR(('Sim_MIP_Of_(IxI)'!BH96/'MIP(IxI)_TFEVP'!BH96-1)*100,0)</f>
        <v>0</v>
      </c>
      <c r="BI96" s="269">
        <f>IFERROR(('Sim_MIP_Of_(IxI)'!BI96/'MIP(IxI)_TFEVP'!BI96-1)*100,0)</f>
        <v>0</v>
      </c>
      <c r="BJ96" s="269">
        <f>IFERROR(('Sim_MIP_Of_(IxI)'!BJ96/'MIP(IxI)_TFEVP'!BJ96-1)*100,0)</f>
        <v>0</v>
      </c>
      <c r="BK96" s="269">
        <f>IFERROR(('Sim_MIP_Of_(IxI)'!BK96/'MIP(IxI)_TFEVP'!BK96-1)*100,0)</f>
        <v>0</v>
      </c>
      <c r="BL96" s="269">
        <f>IFERROR(('Sim_MIP_Of_(IxI)'!BL96/'MIP(IxI)_TFEVP'!BL96-1)*100,0)</f>
        <v>0</v>
      </c>
      <c r="BM96" s="269">
        <f>IFERROR(('Sim_MIP_Of_(IxI)'!BM96/'MIP(IxI)_TFEVP'!BM96-1)*100,0)</f>
        <v>0</v>
      </c>
      <c r="BN96" s="269">
        <f>IFERROR(('Sim_MIP_Of_(IxI)'!BN96/'MIP(IxI)_TFEVP'!BN96-1)*100,0)</f>
        <v>0</v>
      </c>
      <c r="BO96" s="269">
        <f>IFERROR(('Sim_MIP_Of_(IxI)'!BO96/'MIP(IxI)_TFEVP'!BO96-1)*100,0)</f>
        <v>0</v>
      </c>
      <c r="BP96" s="269">
        <f>IFERROR(('Sim_MIP_Of_(IxI)'!BP96/'MIP(IxI)_TFEVP'!BP96-1)*100,0)</f>
        <v>0</v>
      </c>
      <c r="BQ96" s="269">
        <f>IFERROR(('Sim_MIP_Of_(IxI)'!BQ96/'MIP(IxI)_TFEVP'!BQ96-1)*100,0)</f>
        <v>0</v>
      </c>
      <c r="BR96" s="269">
        <f>IFERROR(('Sim_MIP_Of_(IxI)'!BR96/'MIP(IxI)_TFEVP'!BR96-1)*100,0)</f>
        <v>0</v>
      </c>
      <c r="BS96" s="269">
        <f>IFERROR(('Sim_MIP_Of_(IxI)'!BS96/'MIP(IxI)_TFEVP'!BS96-1)*100,0)</f>
        <v>0</v>
      </c>
      <c r="BT96" s="269">
        <f>IFERROR(('Sim_MIP_Of_(IxI)'!BT96/'MIP(IxI)_TFEVP'!BT96-1)*100,0)</f>
        <v>0</v>
      </c>
      <c r="BU96" s="269">
        <f>IFERROR(('Sim_MIP_Of_(IxI)'!BU96/'MIP(IxI)_TFEVP'!BU96-1)*100,0)</f>
        <v>0</v>
      </c>
      <c r="BV96" s="269">
        <f>IFERROR(('Sim_MIP_Of_(IxI)'!BV96/'MIP(IxI)_TFEVP'!BV96-1)*100,0)</f>
        <v>0</v>
      </c>
      <c r="BW96" s="269">
        <f>IFERROR(('Sim_MIP_Of_(IxI)'!BW96/'MIP(IxI)_TFEVP'!BW96-1)*100,0)</f>
        <v>0</v>
      </c>
      <c r="BX96" s="269">
        <f>IFERROR(('Sim_MIP_Of_(IxI)'!BX96/'MIP(IxI)_TFEVP'!BX96-1)*100,0)</f>
        <v>0</v>
      </c>
      <c r="BY96" s="269">
        <f>IFERROR(('Sim_MIP_Of_(IxI)'!BY96/'MIP(IxI)_TFEVP'!BY96-1)*100,0)</f>
        <v>0</v>
      </c>
      <c r="BZ96" s="269">
        <f>IFERROR(('Sim_MIP_Of_(IxI)'!BZ96/'MIP(IxI)_TFEVP'!BZ96-1)*100,0)</f>
        <v>0</v>
      </c>
      <c r="CA96" s="270">
        <f>IFERROR(('Sim_MIP_Of_(IxI)'!CA96/'MIP(IxI)_TFEVP'!CA96-1)*100,0)</f>
        <v>0</v>
      </c>
      <c r="CB96" s="277">
        <f>IFERROR(('Sim_MIP_Of_(IxI)'!CB96/'MIP(IxI)_TFEVP'!CB96-1)*100,0)</f>
        <v>0</v>
      </c>
      <c r="CC96" s="255"/>
      <c r="CD96" s="255"/>
      <c r="CE96" s="255"/>
      <c r="CF96" s="255"/>
      <c r="CG96" s="255"/>
      <c r="CH96" s="255"/>
      <c r="CI96" s="255"/>
    </row>
    <row r="97" spans="2:87" x14ac:dyDescent="0.25">
      <c r="C97" s="156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81"/>
      <c r="CD97" s="81"/>
      <c r="CE97" s="81"/>
      <c r="CF97" s="81"/>
      <c r="CG97" s="81"/>
      <c r="CH97" s="81"/>
      <c r="CI97" s="81"/>
    </row>
    <row r="98" spans="2:87" x14ac:dyDescent="0.25">
      <c r="B98" s="9" t="s">
        <v>912</v>
      </c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81"/>
      <c r="CC98" s="81"/>
      <c r="CD98" s="81"/>
      <c r="CE98" s="81"/>
      <c r="CF98" s="81"/>
      <c r="CG98" s="81"/>
      <c r="CH98" s="81"/>
      <c r="CI98" s="81"/>
    </row>
    <row r="100" spans="2:87" x14ac:dyDescent="0.25">
      <c r="D100" s="245"/>
    </row>
    <row r="102" spans="2:87" x14ac:dyDescent="0.25"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B102" s="157"/>
      <c r="CC102" s="157"/>
      <c r="CD102" s="157"/>
      <c r="CE102" s="157"/>
      <c r="CF102" s="157"/>
      <c r="CG102" s="157"/>
      <c r="CH102" s="157"/>
      <c r="CI102" s="157"/>
    </row>
    <row r="103" spans="2:87" x14ac:dyDescent="0.25"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</row>
    <row r="104" spans="2:87" x14ac:dyDescent="0.25"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</row>
    <row r="105" spans="2:87" x14ac:dyDescent="0.25"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</row>
    <row r="106" spans="2:87" x14ac:dyDescent="0.25"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</row>
    <row r="107" spans="2:87" x14ac:dyDescent="0.25"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</row>
    <row r="108" spans="2:87" x14ac:dyDescent="0.25"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</row>
    <row r="109" spans="2:87" x14ac:dyDescent="0.25"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</row>
    <row r="110" spans="2:87" x14ac:dyDescent="0.25"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</row>
    <row r="111" spans="2:87" x14ac:dyDescent="0.25"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</row>
    <row r="112" spans="2:87" x14ac:dyDescent="0.25"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</row>
    <row r="113" spans="4:87" x14ac:dyDescent="0.25"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</row>
  </sheetData>
  <sheetProtection password="B753" sheet="1" formatColumns="0" formatRows="0"/>
  <autoFilter ref="A8:CO8" xr:uid="{00000000-0001-0000-4700-000000000000}"/>
  <mergeCells count="26"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B7">
    <cfRule type="cellIs" dxfId="185" priority="14" operator="lessThan">
      <formula>0</formula>
    </cfRule>
  </conditionalFormatting>
  <conditionalFormatting sqref="B9:C85">
    <cfRule type="cellIs" dxfId="184" priority="13" operator="lessThan">
      <formula>0</formula>
    </cfRule>
  </conditionalFormatting>
  <conditionalFormatting sqref="C86:C98">
    <cfRule type="cellIs" dxfId="183" priority="7" operator="lessThan">
      <formula>0</formula>
    </cfRule>
  </conditionalFormatting>
  <conditionalFormatting sqref="C7:CA8">
    <cfRule type="cellIs" dxfId="182" priority="1" operator="lessThan">
      <formula>0</formula>
    </cfRule>
  </conditionalFormatting>
  <conditionalFormatting sqref="D97:CI98">
    <cfRule type="cellIs" dxfId="181" priority="6" operator="lessThan">
      <formula>0</formula>
    </cfRule>
  </conditionalFormatting>
  <conditionalFormatting sqref="D102:CI113">
    <cfRule type="cellIs" dxfId="180" priority="5" operator="notEqual">
      <formula>0</formula>
    </cfRule>
  </conditionalFormatting>
  <conditionalFormatting sqref="CB7:CI7">
    <cfRule type="cellIs" dxfId="179" priority="2" operator="lessThan">
      <formula>0</formula>
    </cfRule>
  </conditionalFormatting>
  <conditionalFormatting sqref="CJ7:XFD8">
    <cfRule type="cellIs" dxfId="178" priority="10" operator="lessThan">
      <formula>0</formula>
    </cfRule>
  </conditionalFormatting>
  <conditionalFormatting sqref="CL9:CL86">
    <cfRule type="cellIs" dxfId="177" priority="8" operator="lessThan">
      <formula>-0.05</formula>
    </cfRule>
    <cfRule type="cellIs" dxfId="176" priority="9" operator="greaterThan">
      <formula>0.05</formula>
    </cfRule>
  </conditionalFormatting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B9:AN93"/>
  <sheetViews>
    <sheetView showGridLines="0" zoomScale="60" zoomScaleNormal="60" workbookViewId="0">
      <pane xSplit="4" ySplit="12" topLeftCell="E13" activePane="bottomRight" state="frozen"/>
      <selection activeCell="J23" sqref="J23:J24"/>
      <selection pane="topRight" activeCell="J23" sqref="J23:J24"/>
      <selection pane="bottomLeft" activeCell="J23" sqref="J23:J24"/>
      <selection pane="bottomRight" activeCell="L10" sqref="L10:Q10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11" width="16" customWidth="1"/>
    <col min="12" max="14" width="16.28515625" customWidth="1"/>
    <col min="15" max="15" width="19.28515625" customWidth="1"/>
    <col min="16" max="17" width="16.28515625" customWidth="1"/>
    <col min="18" max="38" width="24.85546875" customWidth="1"/>
    <col min="39" max="39" width="13.28515625" hidden="1" customWidth="1"/>
  </cols>
  <sheetData>
    <row r="9" spans="2:40" ht="23.25" x14ac:dyDescent="0.25">
      <c r="B9" s="422" t="s">
        <v>933</v>
      </c>
      <c r="C9" s="422"/>
      <c r="D9" s="206" t="s">
        <v>934</v>
      </c>
    </row>
    <row r="10" spans="2:40" x14ac:dyDescent="0.25">
      <c r="E10" s="487" t="s">
        <v>879</v>
      </c>
      <c r="F10" s="488"/>
      <c r="G10" s="488"/>
      <c r="H10" s="488"/>
      <c r="I10" s="488"/>
      <c r="J10" s="488"/>
      <c r="K10" s="489"/>
      <c r="L10" s="490" t="s">
        <v>949</v>
      </c>
      <c r="M10" s="491">
        <v>0</v>
      </c>
      <c r="N10" s="491">
        <v>0</v>
      </c>
      <c r="O10" s="491">
        <v>0</v>
      </c>
      <c r="P10" s="491">
        <v>0</v>
      </c>
      <c r="Q10" s="492">
        <v>0</v>
      </c>
      <c r="R10" s="493" t="s">
        <v>875</v>
      </c>
      <c r="S10" s="493">
        <v>0</v>
      </c>
      <c r="T10" s="493">
        <v>0</v>
      </c>
      <c r="U10" s="494" t="s">
        <v>876</v>
      </c>
      <c r="V10" s="495">
        <v>0</v>
      </c>
      <c r="W10" s="495">
        <v>0</v>
      </c>
      <c r="X10" s="479" t="s">
        <v>877</v>
      </c>
      <c r="Y10" s="480">
        <v>0</v>
      </c>
      <c r="Z10" s="480">
        <v>0</v>
      </c>
      <c r="AA10" s="481" t="s">
        <v>719</v>
      </c>
      <c r="AB10" s="482">
        <v>0</v>
      </c>
      <c r="AC10" s="482">
        <v>0</v>
      </c>
      <c r="AD10" s="483" t="s">
        <v>735</v>
      </c>
      <c r="AE10" s="484">
        <v>0</v>
      </c>
      <c r="AF10" s="484">
        <v>0</v>
      </c>
      <c r="AG10" s="485" t="s">
        <v>878</v>
      </c>
      <c r="AH10" s="486">
        <v>0</v>
      </c>
      <c r="AI10" s="486">
        <v>0</v>
      </c>
      <c r="AJ10" s="463" t="s">
        <v>838</v>
      </c>
      <c r="AK10" s="464">
        <v>0</v>
      </c>
      <c r="AL10" s="465">
        <v>0</v>
      </c>
    </row>
    <row r="11" spans="2:40" x14ac:dyDescent="0.25">
      <c r="B11" s="438" t="s">
        <v>918</v>
      </c>
      <c r="C11" s="467" t="s">
        <v>935</v>
      </c>
      <c r="D11" s="468"/>
      <c r="E11" s="477" t="s">
        <v>889</v>
      </c>
      <c r="F11" s="471" t="s">
        <v>890</v>
      </c>
      <c r="G11" s="471" t="s">
        <v>891</v>
      </c>
      <c r="H11" s="471" t="s">
        <v>718</v>
      </c>
      <c r="I11" s="471" t="s">
        <v>735</v>
      </c>
      <c r="J11" s="471" t="s">
        <v>878</v>
      </c>
      <c r="K11" s="473" t="s">
        <v>838</v>
      </c>
      <c r="L11" s="475" t="s">
        <v>950</v>
      </c>
      <c r="M11" s="461" t="s">
        <v>832</v>
      </c>
      <c r="N11" s="461" t="s">
        <v>834</v>
      </c>
      <c r="O11" s="461" t="s">
        <v>826</v>
      </c>
      <c r="P11" s="461" t="s">
        <v>837</v>
      </c>
      <c r="Q11" s="496" t="s">
        <v>838</v>
      </c>
      <c r="R11" s="450" t="s">
        <v>893</v>
      </c>
      <c r="S11" s="452" t="s">
        <v>955</v>
      </c>
      <c r="T11" s="454" t="s">
        <v>894</v>
      </c>
      <c r="U11" s="459" t="s">
        <v>895</v>
      </c>
      <c r="V11" s="452" t="s">
        <v>956</v>
      </c>
      <c r="W11" s="454" t="s">
        <v>881</v>
      </c>
      <c r="X11" s="459" t="s">
        <v>896</v>
      </c>
      <c r="Y11" s="452" t="s">
        <v>957</v>
      </c>
      <c r="Z11" s="454" t="s">
        <v>882</v>
      </c>
      <c r="AA11" s="459" t="s">
        <v>897</v>
      </c>
      <c r="AB11" s="452" t="s">
        <v>958</v>
      </c>
      <c r="AC11" s="454" t="s">
        <v>883</v>
      </c>
      <c r="AD11" s="459" t="s">
        <v>898</v>
      </c>
      <c r="AE11" s="452" t="s">
        <v>959</v>
      </c>
      <c r="AF11" s="454" t="s">
        <v>882</v>
      </c>
      <c r="AG11" s="459" t="s">
        <v>899</v>
      </c>
      <c r="AH11" s="452" t="s">
        <v>960</v>
      </c>
      <c r="AI11" s="454" t="s">
        <v>884</v>
      </c>
      <c r="AJ11" s="450" t="s">
        <v>900</v>
      </c>
      <c r="AK11" s="452" t="s">
        <v>961</v>
      </c>
      <c r="AL11" s="454" t="s">
        <v>962</v>
      </c>
      <c r="AM11" s="309"/>
    </row>
    <row r="12" spans="2:40" x14ac:dyDescent="0.25">
      <c r="B12" s="466">
        <v>0</v>
      </c>
      <c r="C12" s="469">
        <v>0</v>
      </c>
      <c r="D12" s="470"/>
      <c r="E12" s="478">
        <v>0</v>
      </c>
      <c r="F12" s="472">
        <v>0</v>
      </c>
      <c r="G12" s="472"/>
      <c r="H12" s="472"/>
      <c r="I12" s="472"/>
      <c r="J12" s="472"/>
      <c r="K12" s="474">
        <v>19</v>
      </c>
      <c r="L12" s="476">
        <v>0</v>
      </c>
      <c r="M12" s="462">
        <v>0</v>
      </c>
      <c r="N12" s="462">
        <v>0</v>
      </c>
      <c r="O12" s="462">
        <v>0</v>
      </c>
      <c r="P12" s="462">
        <v>0</v>
      </c>
      <c r="Q12" s="497">
        <v>0</v>
      </c>
      <c r="R12" s="451"/>
      <c r="S12" s="453">
        <v>0</v>
      </c>
      <c r="T12" s="455">
        <v>0</v>
      </c>
      <c r="U12" s="460"/>
      <c r="V12" s="453">
        <v>0</v>
      </c>
      <c r="W12" s="455">
        <v>0</v>
      </c>
      <c r="X12" s="460"/>
      <c r="Y12" s="453"/>
      <c r="Z12" s="455"/>
      <c r="AA12" s="460">
        <v>0</v>
      </c>
      <c r="AB12" s="453">
        <v>0</v>
      </c>
      <c r="AC12" s="455">
        <v>0</v>
      </c>
      <c r="AD12" s="460">
        <v>0</v>
      </c>
      <c r="AE12" s="453">
        <v>0</v>
      </c>
      <c r="AF12" s="455">
        <v>0</v>
      </c>
      <c r="AG12" s="460">
        <v>0</v>
      </c>
      <c r="AH12" s="453">
        <v>0</v>
      </c>
      <c r="AI12" s="455">
        <v>0</v>
      </c>
      <c r="AJ12" s="451">
        <v>0</v>
      </c>
      <c r="AK12" s="453">
        <v>0</v>
      </c>
      <c r="AL12" s="455">
        <v>0</v>
      </c>
      <c r="AM12" s="310" t="s">
        <v>952</v>
      </c>
    </row>
    <row r="13" spans="2:40" x14ac:dyDescent="0.25">
      <c r="B13" s="290" t="s">
        <v>0</v>
      </c>
      <c r="C13" s="456" t="s">
        <v>111</v>
      </c>
      <c r="D13" s="457"/>
      <c r="E13" s="52">
        <f>+'MIP(IxI)_TFEVP'!CI9</f>
        <v>777205</v>
      </c>
      <c r="F13" s="53">
        <f t="array" ref="F13:F88">+TRANSPOSE('MIP(IxI)_TFEVP'!$D$96:$CA$96)</f>
        <v>121847</v>
      </c>
      <c r="G13" s="53">
        <f t="array" ref="G13:G88">+TRANSPOSE('MIP(IxI)_TFEVP'!$D$87:$CA$87)</f>
        <v>67146.978840999494</v>
      </c>
      <c r="H13" s="53">
        <f t="array" ref="H13:H88">+TRANSPOSE('MIP(IxI)_TFEVP'!$D$91:$CA$91)</f>
        <v>463245</v>
      </c>
      <c r="I13" s="53">
        <f t="array" ref="I13:I88">+TRANSPOSE('MIP(IxI)_TFEVP'!$D$92:$CA$92)</f>
        <v>84479</v>
      </c>
      <c r="J13" s="53">
        <f t="array" ref="J13:J88">+TRANSPOSE('MIP(IxI)_TFEVP'!$D$93:$CA$93)</f>
        <v>1561</v>
      </c>
      <c r="K13" s="54">
        <f t="array" ref="K13:K88">+TRANSPOSE('MIP(IxI)_TFEVP'!$D$94:$CA$94)</f>
        <v>377205</v>
      </c>
      <c r="L13" s="52">
        <f t="shared" ref="L13:L44" si="0">+SUM(M13:Q13)</f>
        <v>558553.82049851026</v>
      </c>
      <c r="M13" s="53">
        <f>+'Sim_Vt_Of(IxI)'!B3</f>
        <v>67146.978840999494</v>
      </c>
      <c r="N13" s="53">
        <f>+'Sim_Vt_Of(IxI)'!C3</f>
        <v>28161.841657510799</v>
      </c>
      <c r="O13" s="53">
        <f>+'Sim_Vt_Of(IxI)'!D3</f>
        <v>84479</v>
      </c>
      <c r="P13" s="53">
        <f>+'Sim_Vt_Of(IxI)'!E3</f>
        <v>1561</v>
      </c>
      <c r="Q13" s="242">
        <f>+'Sim_Vt_Of(IxI)'!F3</f>
        <v>377205</v>
      </c>
      <c r="R13" s="66">
        <f t="array" ref="R13:R88">+TRANSPOSE('Sim_MIP_Of_(IxI)'!$D$95:$CA$95)</f>
        <v>777204.99999999965</v>
      </c>
      <c r="S13" s="53">
        <f t="shared" ref="S13:S44" si="1">+R13-E13</f>
        <v>0</v>
      </c>
      <c r="T13" s="291">
        <f t="shared" ref="T13:T44" si="2">+IFERROR(((R13/E13)-1),0)</f>
        <v>-4.4408920985006262E-16</v>
      </c>
      <c r="U13" s="66">
        <f t="array" ref="U13:U88">+TRANSPOSE('Sim_MIP_Of_(IxI)'!$D$96:$CA$96)</f>
        <v>121847</v>
      </c>
      <c r="V13" s="53">
        <f t="shared" ref="V13:V44" si="3">+U13-F13</f>
        <v>0</v>
      </c>
      <c r="W13" s="291">
        <f t="shared" ref="W13:W44" si="4">+IFERROR(((U13/F13)-1),0)</f>
        <v>0</v>
      </c>
      <c r="X13" s="66">
        <f t="array" ref="X13:X88">+TRANSPOSE('Sim_MIP_Of_(IxI)'!$D$87:$CA$87)</f>
        <v>67146.978840999494</v>
      </c>
      <c r="Y13" s="53">
        <f t="shared" ref="Y13:Y44" si="5">+X13-G13</f>
        <v>0</v>
      </c>
      <c r="Z13" s="291">
        <f t="shared" ref="Z13:Z44" si="6">+IFERROR(((X13/G13)-1),0)</f>
        <v>0</v>
      </c>
      <c r="AA13" s="52">
        <f t="array" ref="AA13:AA88">+TRANSPOSE('Sim_MIP_Of_(IxI)'!$D$91:$CA$91)</f>
        <v>463245</v>
      </c>
      <c r="AB13" s="53">
        <f t="shared" ref="AB13:AB44" si="7">AA13-H13</f>
        <v>0</v>
      </c>
      <c r="AC13" s="291">
        <f t="shared" ref="AC13:AC44" si="8">+IFERROR(((AA13/H13)-1),0)</f>
        <v>0</v>
      </c>
      <c r="AD13" s="66">
        <f t="array" ref="AD13:AD88">+TRANSPOSE('Sim_MIP_Of_(IxI)'!$D$92:$CA$92)</f>
        <v>84479</v>
      </c>
      <c r="AE13" s="53">
        <f t="shared" ref="AE13:AE44" si="9">+AD13-I13</f>
        <v>0</v>
      </c>
      <c r="AF13" s="291">
        <f t="shared" ref="AF13:AF44" si="10">+IFERROR(((AD13/I13)-1),0)</f>
        <v>0</v>
      </c>
      <c r="AG13" s="52">
        <f t="array" ref="AG13:AG88">+TRANSPOSE('Sim_MIP_Of_(IxI)'!$D$93:$CA$93)</f>
        <v>1561</v>
      </c>
      <c r="AH13" s="53">
        <f t="shared" ref="AH13:AH44" si="11">+AG13-J13</f>
        <v>0</v>
      </c>
      <c r="AI13" s="291">
        <f t="shared" ref="AI13:AI44" si="12">+IFERROR(((AG13/J13)-1),0)</f>
        <v>0</v>
      </c>
      <c r="AJ13" s="66">
        <f t="array" ref="AJ13:AJ88">+TRANSPOSE('Sim_MIP_Of_(IxI)'!$D$94:$CA$94)</f>
        <v>377205</v>
      </c>
      <c r="AK13" s="53">
        <f t="shared" ref="AK13:AK44" si="13">+AJ13-K13</f>
        <v>0</v>
      </c>
      <c r="AL13" s="291">
        <f t="shared" ref="AL13:AL44" si="14">+IFERROR(((AJ13/K13)-1),0)</f>
        <v>0</v>
      </c>
      <c r="AM13" s="311">
        <f>+'Sim_Vt_Of(IxI)'!S3</f>
        <v>558553.82049851026</v>
      </c>
      <c r="AN13" s="307"/>
    </row>
    <row r="14" spans="2:40" x14ac:dyDescent="0.25">
      <c r="B14" s="292" t="s">
        <v>1</v>
      </c>
      <c r="C14" s="458" t="s">
        <v>112</v>
      </c>
      <c r="D14" s="445"/>
      <c r="E14" s="51">
        <f>+'MIP(IxI)_TFEVP'!CI10</f>
        <v>308117</v>
      </c>
      <c r="F14" s="48">
        <v>20107</v>
      </c>
      <c r="G14" s="48">
        <v>20793.665302210698</v>
      </c>
      <c r="H14" s="48">
        <v>119297</v>
      </c>
      <c r="I14" s="48">
        <v>34843</v>
      </c>
      <c r="J14" s="48">
        <v>1770</v>
      </c>
      <c r="K14" s="55">
        <v>82684</v>
      </c>
      <c r="L14" s="51">
        <f t="shared" si="0"/>
        <v>148775.18573378064</v>
      </c>
      <c r="M14" s="48">
        <f>+'Sim_Vt_Of(IxI)'!B4</f>
        <v>20793.665302210698</v>
      </c>
      <c r="N14" s="48">
        <f>+'Sim_Vt_Of(IxI)'!C4</f>
        <v>8684.5204315699393</v>
      </c>
      <c r="O14" s="48">
        <f>+'Sim_Vt_Of(IxI)'!D4</f>
        <v>34843</v>
      </c>
      <c r="P14" s="48">
        <f>+'Sim_Vt_Of(IxI)'!E4</f>
        <v>1770</v>
      </c>
      <c r="Q14" s="82">
        <f>+'Sim_Vt_Of(IxI)'!F4</f>
        <v>82684</v>
      </c>
      <c r="R14" s="61">
        <v>308116.99999999994</v>
      </c>
      <c r="S14" s="48">
        <f t="shared" si="1"/>
        <v>0</v>
      </c>
      <c r="T14" s="293">
        <f t="shared" si="2"/>
        <v>-2.2204460492503131E-16</v>
      </c>
      <c r="U14" s="61">
        <v>20107</v>
      </c>
      <c r="V14" s="48">
        <f t="shared" si="3"/>
        <v>0</v>
      </c>
      <c r="W14" s="293">
        <f t="shared" si="4"/>
        <v>0</v>
      </c>
      <c r="X14" s="61">
        <v>20793.665302210698</v>
      </c>
      <c r="Y14" s="48">
        <f t="shared" si="5"/>
        <v>0</v>
      </c>
      <c r="Z14" s="293">
        <f t="shared" si="6"/>
        <v>0</v>
      </c>
      <c r="AA14" s="51">
        <v>119297</v>
      </c>
      <c r="AB14" s="48">
        <f t="shared" si="7"/>
        <v>0</v>
      </c>
      <c r="AC14" s="293">
        <f t="shared" si="8"/>
        <v>0</v>
      </c>
      <c r="AD14" s="61">
        <v>34843</v>
      </c>
      <c r="AE14" s="48">
        <f t="shared" si="9"/>
        <v>0</v>
      </c>
      <c r="AF14" s="293">
        <f t="shared" si="10"/>
        <v>0</v>
      </c>
      <c r="AG14" s="51">
        <v>1770</v>
      </c>
      <c r="AH14" s="48">
        <f t="shared" si="11"/>
        <v>0</v>
      </c>
      <c r="AI14" s="293">
        <f t="shared" si="12"/>
        <v>0</v>
      </c>
      <c r="AJ14" s="61">
        <v>82684</v>
      </c>
      <c r="AK14" s="48">
        <f t="shared" si="13"/>
        <v>0</v>
      </c>
      <c r="AL14" s="293">
        <f t="shared" si="14"/>
        <v>0</v>
      </c>
      <c r="AM14" s="311">
        <f>+'Sim_Vt_Of(IxI)'!S4</f>
        <v>148775.18573378064</v>
      </c>
      <c r="AN14" s="308"/>
    </row>
    <row r="15" spans="2:40" x14ac:dyDescent="0.25">
      <c r="B15" s="292" t="s">
        <v>2</v>
      </c>
      <c r="C15" s="444" t="s">
        <v>113</v>
      </c>
      <c r="D15" s="445"/>
      <c r="E15" s="51">
        <f>+'MIP(IxI)_TFEVP'!CI11</f>
        <v>806389</v>
      </c>
      <c r="F15" s="48">
        <v>86731</v>
      </c>
      <c r="G15" s="48">
        <v>27399.8312992186</v>
      </c>
      <c r="H15" s="48">
        <v>450892</v>
      </c>
      <c r="I15" s="48">
        <v>77722</v>
      </c>
      <c r="J15" s="48">
        <v>806</v>
      </c>
      <c r="K15" s="55">
        <v>372364</v>
      </c>
      <c r="L15" s="51">
        <f t="shared" si="0"/>
        <v>499607.42081771733</v>
      </c>
      <c r="M15" s="48">
        <f>+'Sim_Vt_Of(IxI)'!B5</f>
        <v>27399.8312992186</v>
      </c>
      <c r="N15" s="48">
        <f>+'Sim_Vt_Of(IxI)'!C5</f>
        <v>21315.589518498698</v>
      </c>
      <c r="O15" s="48">
        <f>+'Sim_Vt_Of(IxI)'!D5</f>
        <v>77722</v>
      </c>
      <c r="P15" s="48">
        <f>+'Sim_Vt_Of(IxI)'!E5</f>
        <v>806</v>
      </c>
      <c r="Q15" s="82">
        <f>+'Sim_Vt_Of(IxI)'!F5</f>
        <v>372364</v>
      </c>
      <c r="R15" s="61">
        <v>806388.99999999942</v>
      </c>
      <c r="S15" s="48">
        <f t="shared" si="1"/>
        <v>0</v>
      </c>
      <c r="T15" s="293">
        <f t="shared" si="2"/>
        <v>-7.7715611723760958E-16</v>
      </c>
      <c r="U15" s="61">
        <v>86731</v>
      </c>
      <c r="V15" s="48">
        <f t="shared" si="3"/>
        <v>0</v>
      </c>
      <c r="W15" s="293">
        <f t="shared" si="4"/>
        <v>0</v>
      </c>
      <c r="X15" s="61">
        <v>27399.8312992186</v>
      </c>
      <c r="Y15" s="48">
        <f t="shared" si="5"/>
        <v>0</v>
      </c>
      <c r="Z15" s="293">
        <f t="shared" si="6"/>
        <v>0</v>
      </c>
      <c r="AA15" s="51">
        <v>450892</v>
      </c>
      <c r="AB15" s="48">
        <f t="shared" si="7"/>
        <v>0</v>
      </c>
      <c r="AC15" s="293">
        <f t="shared" si="8"/>
        <v>0</v>
      </c>
      <c r="AD15" s="61">
        <v>77722</v>
      </c>
      <c r="AE15" s="48">
        <f t="shared" si="9"/>
        <v>0</v>
      </c>
      <c r="AF15" s="293">
        <f t="shared" si="10"/>
        <v>0</v>
      </c>
      <c r="AG15" s="51">
        <v>806</v>
      </c>
      <c r="AH15" s="48">
        <f t="shared" si="11"/>
        <v>0</v>
      </c>
      <c r="AI15" s="293">
        <f t="shared" si="12"/>
        <v>0</v>
      </c>
      <c r="AJ15" s="61">
        <v>372364</v>
      </c>
      <c r="AK15" s="48">
        <f t="shared" si="13"/>
        <v>0</v>
      </c>
      <c r="AL15" s="293">
        <f t="shared" si="14"/>
        <v>0</v>
      </c>
      <c r="AM15" s="311">
        <f>+'Sim_Vt_Of(IxI)'!S5</f>
        <v>499607.42081771733</v>
      </c>
      <c r="AN15" s="308"/>
    </row>
    <row r="16" spans="2:40" x14ac:dyDescent="0.25">
      <c r="B16" s="292" t="s">
        <v>3</v>
      </c>
      <c r="C16" s="444" t="s">
        <v>114</v>
      </c>
      <c r="D16" s="445"/>
      <c r="E16" s="51">
        <f>+'MIP(IxI)_TFEVP'!CI12</f>
        <v>235541</v>
      </c>
      <c r="F16" s="48">
        <v>6440</v>
      </c>
      <c r="G16" s="48">
        <v>12965.150779006601</v>
      </c>
      <c r="H16" s="48">
        <v>80554</v>
      </c>
      <c r="I16" s="48">
        <v>28495</v>
      </c>
      <c r="J16" s="48">
        <v>1512</v>
      </c>
      <c r="K16" s="55">
        <v>50547</v>
      </c>
      <c r="L16" s="51">
        <f t="shared" si="0"/>
        <v>104371.87726068421</v>
      </c>
      <c r="M16" s="48">
        <f>+'Sim_Vt_Of(IxI)'!B6</f>
        <v>12965.150779006601</v>
      </c>
      <c r="N16" s="48">
        <f>+'Sim_Vt_Of(IxI)'!C6</f>
        <v>10852.726481677601</v>
      </c>
      <c r="O16" s="48">
        <f>+'Sim_Vt_Of(IxI)'!D6</f>
        <v>28495</v>
      </c>
      <c r="P16" s="48">
        <f>+'Sim_Vt_Of(IxI)'!E6</f>
        <v>1512</v>
      </c>
      <c r="Q16" s="82">
        <f>+'Sim_Vt_Of(IxI)'!F6</f>
        <v>50547</v>
      </c>
      <c r="R16" s="61">
        <v>235540.99999999988</v>
      </c>
      <c r="S16" s="48">
        <f t="shared" si="1"/>
        <v>0</v>
      </c>
      <c r="T16" s="293">
        <f t="shared" si="2"/>
        <v>-4.4408920985006262E-16</v>
      </c>
      <c r="U16" s="61">
        <v>6440</v>
      </c>
      <c r="V16" s="48">
        <f t="shared" si="3"/>
        <v>0</v>
      </c>
      <c r="W16" s="293">
        <f t="shared" si="4"/>
        <v>0</v>
      </c>
      <c r="X16" s="61">
        <v>12965.150779006601</v>
      </c>
      <c r="Y16" s="48">
        <f t="shared" si="5"/>
        <v>0</v>
      </c>
      <c r="Z16" s="293">
        <f t="shared" si="6"/>
        <v>0</v>
      </c>
      <c r="AA16" s="51">
        <v>80554</v>
      </c>
      <c r="AB16" s="48">
        <f t="shared" si="7"/>
        <v>0</v>
      </c>
      <c r="AC16" s="293">
        <f t="shared" si="8"/>
        <v>0</v>
      </c>
      <c r="AD16" s="61">
        <v>28495</v>
      </c>
      <c r="AE16" s="48">
        <f t="shared" si="9"/>
        <v>0</v>
      </c>
      <c r="AF16" s="293">
        <f t="shared" si="10"/>
        <v>0</v>
      </c>
      <c r="AG16" s="51">
        <v>1512</v>
      </c>
      <c r="AH16" s="48">
        <f t="shared" si="11"/>
        <v>0</v>
      </c>
      <c r="AI16" s="293">
        <f t="shared" si="12"/>
        <v>0</v>
      </c>
      <c r="AJ16" s="61">
        <v>50547</v>
      </c>
      <c r="AK16" s="48">
        <f t="shared" si="13"/>
        <v>0</v>
      </c>
      <c r="AL16" s="293">
        <f t="shared" si="14"/>
        <v>0</v>
      </c>
      <c r="AM16" s="311">
        <f>+'Sim_Vt_Of(IxI)'!S6</f>
        <v>104371.87726068421</v>
      </c>
      <c r="AN16" s="308"/>
    </row>
    <row r="17" spans="2:40" x14ac:dyDescent="0.25">
      <c r="B17" s="292" t="s">
        <v>4</v>
      </c>
      <c r="C17" s="444" t="s">
        <v>115</v>
      </c>
      <c r="D17" s="445"/>
      <c r="E17" s="51">
        <f>+'MIP(IxI)_TFEVP'!CI13</f>
        <v>5122482</v>
      </c>
      <c r="F17" s="48">
        <v>236095</v>
      </c>
      <c r="G17" s="48">
        <v>623791.79019345494</v>
      </c>
      <c r="H17" s="48">
        <v>2556121</v>
      </c>
      <c r="I17" s="48">
        <v>902212</v>
      </c>
      <c r="J17" s="48">
        <v>13212</v>
      </c>
      <c r="K17" s="55">
        <v>1640697</v>
      </c>
      <c r="L17" s="51">
        <f t="shared" si="0"/>
        <v>3429051.6420817971</v>
      </c>
      <c r="M17" s="48">
        <f>+'Sim_Vt_Of(IxI)'!B7</f>
        <v>623791.79019345494</v>
      </c>
      <c r="N17" s="48">
        <f>+'Sim_Vt_Of(IxI)'!C7</f>
        <v>249138.851888342</v>
      </c>
      <c r="O17" s="48">
        <f>+'Sim_Vt_Of(IxI)'!D7</f>
        <v>902212</v>
      </c>
      <c r="P17" s="48">
        <f>+'Sim_Vt_Of(IxI)'!E7</f>
        <v>13212</v>
      </c>
      <c r="Q17" s="82">
        <f>+'Sim_Vt_Of(IxI)'!F7</f>
        <v>1640697</v>
      </c>
      <c r="R17" s="61">
        <v>5122481.9999999963</v>
      </c>
      <c r="S17" s="48">
        <f t="shared" si="1"/>
        <v>0</v>
      </c>
      <c r="T17" s="293">
        <f t="shared" si="2"/>
        <v>-7.7715611723760958E-16</v>
      </c>
      <c r="U17" s="61">
        <v>236095</v>
      </c>
      <c r="V17" s="48">
        <f t="shared" si="3"/>
        <v>0</v>
      </c>
      <c r="W17" s="293">
        <f t="shared" si="4"/>
        <v>0</v>
      </c>
      <c r="X17" s="61">
        <v>623791.79019345494</v>
      </c>
      <c r="Y17" s="48">
        <f t="shared" si="5"/>
        <v>0</v>
      </c>
      <c r="Z17" s="293">
        <f t="shared" si="6"/>
        <v>0</v>
      </c>
      <c r="AA17" s="51">
        <v>2556121</v>
      </c>
      <c r="AB17" s="48">
        <f t="shared" si="7"/>
        <v>0</v>
      </c>
      <c r="AC17" s="293">
        <f t="shared" si="8"/>
        <v>0</v>
      </c>
      <c r="AD17" s="61">
        <v>902212</v>
      </c>
      <c r="AE17" s="48">
        <f t="shared" si="9"/>
        <v>0</v>
      </c>
      <c r="AF17" s="293">
        <f t="shared" si="10"/>
        <v>0</v>
      </c>
      <c r="AG17" s="51">
        <v>13212</v>
      </c>
      <c r="AH17" s="48">
        <f t="shared" si="11"/>
        <v>0</v>
      </c>
      <c r="AI17" s="293">
        <f t="shared" si="12"/>
        <v>0</v>
      </c>
      <c r="AJ17" s="61">
        <v>1640697</v>
      </c>
      <c r="AK17" s="48">
        <f t="shared" si="13"/>
        <v>0</v>
      </c>
      <c r="AL17" s="293">
        <f t="shared" si="14"/>
        <v>0</v>
      </c>
      <c r="AM17" s="311">
        <f>+'Sim_Vt_Of(IxI)'!S7</f>
        <v>3429051.6420817971</v>
      </c>
      <c r="AN17" s="308"/>
    </row>
    <row r="18" spans="2:40" x14ac:dyDescent="0.25">
      <c r="B18" s="292" t="s">
        <v>5</v>
      </c>
      <c r="C18" s="444" t="s">
        <v>116</v>
      </c>
      <c r="D18" s="445"/>
      <c r="E18" s="51">
        <f>+'MIP(IxI)_TFEVP'!CI14</f>
        <v>1446920</v>
      </c>
      <c r="F18" s="48">
        <v>79709</v>
      </c>
      <c r="G18" s="48">
        <v>24925.286423139001</v>
      </c>
      <c r="H18" s="48">
        <v>782175</v>
      </c>
      <c r="I18" s="48">
        <v>544113</v>
      </c>
      <c r="J18" s="48">
        <v>7261</v>
      </c>
      <c r="K18" s="55">
        <v>230801</v>
      </c>
      <c r="L18" s="51">
        <f t="shared" si="0"/>
        <v>869803.34664471936</v>
      </c>
      <c r="M18" s="48">
        <f>+'Sim_Vt_Of(IxI)'!B8</f>
        <v>24925.286423139001</v>
      </c>
      <c r="N18" s="48">
        <f>+'Sim_Vt_Of(IxI)'!C8</f>
        <v>62703.060221580403</v>
      </c>
      <c r="O18" s="48">
        <f>+'Sim_Vt_Of(IxI)'!D8</f>
        <v>544113</v>
      </c>
      <c r="P18" s="48">
        <f>+'Sim_Vt_Of(IxI)'!E8</f>
        <v>7261</v>
      </c>
      <c r="Q18" s="82">
        <f>+'Sim_Vt_Of(IxI)'!F8</f>
        <v>230801</v>
      </c>
      <c r="R18" s="61">
        <v>1446919.9999999993</v>
      </c>
      <c r="S18" s="48">
        <f t="shared" si="1"/>
        <v>0</v>
      </c>
      <c r="T18" s="293">
        <f t="shared" si="2"/>
        <v>-4.4408920985006262E-16</v>
      </c>
      <c r="U18" s="61">
        <v>79709</v>
      </c>
      <c r="V18" s="48">
        <f t="shared" si="3"/>
        <v>0</v>
      </c>
      <c r="W18" s="293">
        <f t="shared" si="4"/>
        <v>0</v>
      </c>
      <c r="X18" s="61">
        <v>24925.286423139001</v>
      </c>
      <c r="Y18" s="48">
        <f t="shared" si="5"/>
        <v>0</v>
      </c>
      <c r="Z18" s="293">
        <f t="shared" si="6"/>
        <v>0</v>
      </c>
      <c r="AA18" s="51">
        <v>782175</v>
      </c>
      <c r="AB18" s="48">
        <f t="shared" si="7"/>
        <v>0</v>
      </c>
      <c r="AC18" s="293">
        <f t="shared" si="8"/>
        <v>0</v>
      </c>
      <c r="AD18" s="61">
        <v>544113</v>
      </c>
      <c r="AE18" s="48">
        <f t="shared" si="9"/>
        <v>0</v>
      </c>
      <c r="AF18" s="293">
        <f t="shared" si="10"/>
        <v>0</v>
      </c>
      <c r="AG18" s="51">
        <v>7261</v>
      </c>
      <c r="AH18" s="48">
        <f t="shared" si="11"/>
        <v>0</v>
      </c>
      <c r="AI18" s="293">
        <f t="shared" si="12"/>
        <v>0</v>
      </c>
      <c r="AJ18" s="61">
        <v>230801</v>
      </c>
      <c r="AK18" s="48">
        <f t="shared" si="13"/>
        <v>0</v>
      </c>
      <c r="AL18" s="293">
        <f t="shared" si="14"/>
        <v>0</v>
      </c>
      <c r="AM18" s="311">
        <f>+'Sim_Vt_Of(IxI)'!S8</f>
        <v>869803.34664471936</v>
      </c>
      <c r="AN18" s="308"/>
    </row>
    <row r="19" spans="2:40" x14ac:dyDescent="0.25">
      <c r="B19" s="292" t="s">
        <v>6</v>
      </c>
      <c r="C19" s="444" t="s">
        <v>117</v>
      </c>
      <c r="D19" s="445"/>
      <c r="E19" s="51">
        <f>+'MIP(IxI)_TFEVP'!CI15</f>
        <v>496359</v>
      </c>
      <c r="F19" s="48">
        <v>12669</v>
      </c>
      <c r="G19" s="48">
        <v>64942.219923447999</v>
      </c>
      <c r="H19" s="48">
        <v>221222</v>
      </c>
      <c r="I19" s="48">
        <v>88049</v>
      </c>
      <c r="J19" s="48">
        <v>2433</v>
      </c>
      <c r="K19" s="55">
        <v>130740</v>
      </c>
      <c r="L19" s="51">
        <f t="shared" si="0"/>
        <v>299756.59539504669</v>
      </c>
      <c r="M19" s="48">
        <f>+'Sim_Vt_Of(IxI)'!B9</f>
        <v>64942.219923447999</v>
      </c>
      <c r="N19" s="48">
        <f>+'Sim_Vt_Of(IxI)'!C9</f>
        <v>13592.3754715987</v>
      </c>
      <c r="O19" s="48">
        <f>+'Sim_Vt_Of(IxI)'!D9</f>
        <v>88049</v>
      </c>
      <c r="P19" s="48">
        <f>+'Sim_Vt_Of(IxI)'!E9</f>
        <v>2433</v>
      </c>
      <c r="Q19" s="82">
        <f>+'Sim_Vt_Of(IxI)'!F9</f>
        <v>130740</v>
      </c>
      <c r="R19" s="61">
        <v>496358.99999999948</v>
      </c>
      <c r="S19" s="48">
        <f t="shared" si="1"/>
        <v>-5.2386894822120667E-10</v>
      </c>
      <c r="T19" s="293">
        <f t="shared" si="2"/>
        <v>-1.1102230246251565E-15</v>
      </c>
      <c r="U19" s="61">
        <v>12669</v>
      </c>
      <c r="V19" s="48">
        <f t="shared" si="3"/>
        <v>0</v>
      </c>
      <c r="W19" s="293">
        <f t="shared" si="4"/>
        <v>0</v>
      </c>
      <c r="X19" s="61">
        <v>64942.219923447999</v>
      </c>
      <c r="Y19" s="48">
        <f t="shared" si="5"/>
        <v>0</v>
      </c>
      <c r="Z19" s="293">
        <f t="shared" si="6"/>
        <v>0</v>
      </c>
      <c r="AA19" s="51">
        <v>221222</v>
      </c>
      <c r="AB19" s="48">
        <f t="shared" si="7"/>
        <v>0</v>
      </c>
      <c r="AC19" s="293">
        <f t="shared" si="8"/>
        <v>0</v>
      </c>
      <c r="AD19" s="61">
        <v>88049</v>
      </c>
      <c r="AE19" s="48">
        <f t="shared" si="9"/>
        <v>0</v>
      </c>
      <c r="AF19" s="293">
        <f t="shared" si="10"/>
        <v>0</v>
      </c>
      <c r="AG19" s="51">
        <v>2433</v>
      </c>
      <c r="AH19" s="48">
        <f t="shared" si="11"/>
        <v>0</v>
      </c>
      <c r="AI19" s="293">
        <f t="shared" si="12"/>
        <v>0</v>
      </c>
      <c r="AJ19" s="61">
        <v>130740</v>
      </c>
      <c r="AK19" s="48">
        <f t="shared" si="13"/>
        <v>0</v>
      </c>
      <c r="AL19" s="293">
        <f t="shared" si="14"/>
        <v>0</v>
      </c>
      <c r="AM19" s="311">
        <f>+'Sim_Vt_Of(IxI)'!S9</f>
        <v>299756.59539504669</v>
      </c>
      <c r="AN19" s="308"/>
    </row>
    <row r="20" spans="2:40" x14ac:dyDescent="0.25">
      <c r="B20" s="292" t="s">
        <v>7</v>
      </c>
      <c r="C20" s="444" t="s">
        <v>118</v>
      </c>
      <c r="D20" s="445"/>
      <c r="E20" s="51">
        <f>+'MIP(IxI)_TFEVP'!CI16</f>
        <v>1101566</v>
      </c>
      <c r="F20" s="48">
        <v>138009</v>
      </c>
      <c r="G20" s="48">
        <v>78037.305771456202</v>
      </c>
      <c r="H20" s="48">
        <v>674315</v>
      </c>
      <c r="I20" s="48">
        <v>107734</v>
      </c>
      <c r="J20" s="48">
        <v>2049</v>
      </c>
      <c r="K20" s="55">
        <v>564532</v>
      </c>
      <c r="L20" s="51">
        <f t="shared" si="0"/>
        <v>782904.73663434875</v>
      </c>
      <c r="M20" s="48">
        <f>+'Sim_Vt_Of(IxI)'!B10</f>
        <v>78037.305771456202</v>
      </c>
      <c r="N20" s="48">
        <f>+'Sim_Vt_Of(IxI)'!C10</f>
        <v>30552.430862892601</v>
      </c>
      <c r="O20" s="48">
        <f>+'Sim_Vt_Of(IxI)'!D10</f>
        <v>107734</v>
      </c>
      <c r="P20" s="48">
        <f>+'Sim_Vt_Of(IxI)'!E10</f>
        <v>2049</v>
      </c>
      <c r="Q20" s="82">
        <f>+'Sim_Vt_Of(IxI)'!F10</f>
        <v>564532</v>
      </c>
      <c r="R20" s="61">
        <v>1101565.9999999995</v>
      </c>
      <c r="S20" s="48">
        <f t="shared" si="1"/>
        <v>0</v>
      </c>
      <c r="T20" s="293">
        <f t="shared" si="2"/>
        <v>-4.4408920985006262E-16</v>
      </c>
      <c r="U20" s="61">
        <v>138009</v>
      </c>
      <c r="V20" s="48">
        <f t="shared" si="3"/>
        <v>0</v>
      </c>
      <c r="W20" s="293">
        <f t="shared" si="4"/>
        <v>0</v>
      </c>
      <c r="X20" s="61">
        <v>78037.305771456202</v>
      </c>
      <c r="Y20" s="48">
        <f t="shared" si="5"/>
        <v>0</v>
      </c>
      <c r="Z20" s="293">
        <f t="shared" si="6"/>
        <v>0</v>
      </c>
      <c r="AA20" s="51">
        <v>674315</v>
      </c>
      <c r="AB20" s="48">
        <f t="shared" si="7"/>
        <v>0</v>
      </c>
      <c r="AC20" s="293">
        <f t="shared" si="8"/>
        <v>0</v>
      </c>
      <c r="AD20" s="61">
        <v>107734</v>
      </c>
      <c r="AE20" s="48">
        <f t="shared" si="9"/>
        <v>0</v>
      </c>
      <c r="AF20" s="293">
        <f t="shared" si="10"/>
        <v>0</v>
      </c>
      <c r="AG20" s="51">
        <v>2049</v>
      </c>
      <c r="AH20" s="48">
        <f t="shared" si="11"/>
        <v>0</v>
      </c>
      <c r="AI20" s="293">
        <f t="shared" si="12"/>
        <v>0</v>
      </c>
      <c r="AJ20" s="61">
        <v>564532</v>
      </c>
      <c r="AK20" s="48">
        <f t="shared" si="13"/>
        <v>0</v>
      </c>
      <c r="AL20" s="293">
        <f t="shared" si="14"/>
        <v>0</v>
      </c>
      <c r="AM20" s="311">
        <f>+'Sim_Vt_Of(IxI)'!S10</f>
        <v>782904.73663434875</v>
      </c>
      <c r="AN20" s="308"/>
    </row>
    <row r="21" spans="2:40" x14ac:dyDescent="0.25">
      <c r="B21" s="292" t="s">
        <v>8</v>
      </c>
      <c r="C21" s="444" t="s">
        <v>119</v>
      </c>
      <c r="D21" s="445"/>
      <c r="E21" s="51">
        <f>+'MIP(IxI)_TFEVP'!CI17</f>
        <v>648649</v>
      </c>
      <c r="F21" s="48">
        <v>28796</v>
      </c>
      <c r="G21" s="48">
        <v>3039.4360221470902</v>
      </c>
      <c r="H21" s="48">
        <v>371919</v>
      </c>
      <c r="I21" s="48">
        <v>112050</v>
      </c>
      <c r="J21" s="48">
        <v>2540</v>
      </c>
      <c r="K21" s="55">
        <v>257329</v>
      </c>
      <c r="L21" s="51">
        <f t="shared" si="0"/>
        <v>388318.65386027959</v>
      </c>
      <c r="M21" s="48">
        <f>+'Sim_Vt_Of(IxI)'!B11</f>
        <v>3039.4360221470902</v>
      </c>
      <c r="N21" s="48">
        <f>+'Sim_Vt_Of(IxI)'!C11</f>
        <v>13360.217838132499</v>
      </c>
      <c r="O21" s="48">
        <f>+'Sim_Vt_Of(IxI)'!D11</f>
        <v>112050</v>
      </c>
      <c r="P21" s="48">
        <f>+'Sim_Vt_Of(IxI)'!E11</f>
        <v>2540</v>
      </c>
      <c r="Q21" s="82">
        <f>+'Sim_Vt_Of(IxI)'!F11</f>
        <v>257329</v>
      </c>
      <c r="R21" s="61">
        <v>648648.99999999965</v>
      </c>
      <c r="S21" s="48">
        <f t="shared" si="1"/>
        <v>0</v>
      </c>
      <c r="T21" s="293">
        <f t="shared" si="2"/>
        <v>-5.5511151231257827E-16</v>
      </c>
      <c r="U21" s="61">
        <v>28796</v>
      </c>
      <c r="V21" s="48">
        <f t="shared" si="3"/>
        <v>0</v>
      </c>
      <c r="W21" s="293">
        <f t="shared" si="4"/>
        <v>0</v>
      </c>
      <c r="X21" s="61">
        <v>3039.4360221470902</v>
      </c>
      <c r="Y21" s="48">
        <f t="shared" si="5"/>
        <v>0</v>
      </c>
      <c r="Z21" s="293">
        <f t="shared" si="6"/>
        <v>0</v>
      </c>
      <c r="AA21" s="51">
        <v>371919</v>
      </c>
      <c r="AB21" s="48">
        <f t="shared" si="7"/>
        <v>0</v>
      </c>
      <c r="AC21" s="293">
        <f t="shared" si="8"/>
        <v>0</v>
      </c>
      <c r="AD21" s="61">
        <v>112050</v>
      </c>
      <c r="AE21" s="48">
        <f t="shared" si="9"/>
        <v>0</v>
      </c>
      <c r="AF21" s="293">
        <f t="shared" si="10"/>
        <v>0</v>
      </c>
      <c r="AG21" s="51">
        <v>2540</v>
      </c>
      <c r="AH21" s="48">
        <f t="shared" si="11"/>
        <v>0</v>
      </c>
      <c r="AI21" s="293">
        <f t="shared" si="12"/>
        <v>0</v>
      </c>
      <c r="AJ21" s="61">
        <v>257329</v>
      </c>
      <c r="AK21" s="48">
        <f t="shared" si="13"/>
        <v>0</v>
      </c>
      <c r="AL21" s="293">
        <f t="shared" si="14"/>
        <v>0</v>
      </c>
      <c r="AM21" s="311">
        <f>+'Sim_Vt_Of(IxI)'!S11</f>
        <v>388318.65386027959</v>
      </c>
      <c r="AN21" s="307"/>
    </row>
    <row r="22" spans="2:40" x14ac:dyDescent="0.25">
      <c r="B22" s="292" t="s">
        <v>9</v>
      </c>
      <c r="C22" s="444" t="s">
        <v>120</v>
      </c>
      <c r="D22" s="445"/>
      <c r="E22" s="51">
        <f>+'MIP(IxI)_TFEVP'!CI18</f>
        <v>2657817</v>
      </c>
      <c r="F22" s="48">
        <v>1455488</v>
      </c>
      <c r="G22" s="48">
        <v>46829.406193486902</v>
      </c>
      <c r="H22" s="48">
        <v>1114543</v>
      </c>
      <c r="I22" s="48">
        <v>292278</v>
      </c>
      <c r="J22" s="48">
        <v>10096</v>
      </c>
      <c r="K22" s="55">
        <v>812169</v>
      </c>
      <c r="L22" s="51">
        <f t="shared" si="0"/>
        <v>1205856.7780121716</v>
      </c>
      <c r="M22" s="48">
        <f>+'Sim_Vt_Of(IxI)'!B12</f>
        <v>46829.406193486902</v>
      </c>
      <c r="N22" s="48">
        <f>+'Sim_Vt_Of(IxI)'!C12</f>
        <v>44484.371818684704</v>
      </c>
      <c r="O22" s="48">
        <f>+'Sim_Vt_Of(IxI)'!D12</f>
        <v>292278</v>
      </c>
      <c r="P22" s="48">
        <f>+'Sim_Vt_Of(IxI)'!E12</f>
        <v>10096</v>
      </c>
      <c r="Q22" s="82">
        <f>+'Sim_Vt_Of(IxI)'!F12</f>
        <v>812169</v>
      </c>
      <c r="R22" s="61">
        <v>2657816.9999999977</v>
      </c>
      <c r="S22" s="48">
        <f t="shared" si="1"/>
        <v>0</v>
      </c>
      <c r="T22" s="293">
        <f t="shared" si="2"/>
        <v>-8.8817841970012523E-16</v>
      </c>
      <c r="U22" s="61">
        <v>1455488</v>
      </c>
      <c r="V22" s="48">
        <f t="shared" si="3"/>
        <v>0</v>
      </c>
      <c r="W22" s="293">
        <f t="shared" si="4"/>
        <v>0</v>
      </c>
      <c r="X22" s="61">
        <v>46829.406193486902</v>
      </c>
      <c r="Y22" s="48">
        <f t="shared" si="5"/>
        <v>0</v>
      </c>
      <c r="Z22" s="293">
        <f t="shared" si="6"/>
        <v>0</v>
      </c>
      <c r="AA22" s="51">
        <v>1114543</v>
      </c>
      <c r="AB22" s="48">
        <f t="shared" si="7"/>
        <v>0</v>
      </c>
      <c r="AC22" s="293">
        <f t="shared" si="8"/>
        <v>0</v>
      </c>
      <c r="AD22" s="61">
        <v>292278</v>
      </c>
      <c r="AE22" s="48">
        <f t="shared" si="9"/>
        <v>0</v>
      </c>
      <c r="AF22" s="293">
        <f t="shared" si="10"/>
        <v>0</v>
      </c>
      <c r="AG22" s="51">
        <v>10096</v>
      </c>
      <c r="AH22" s="48">
        <f t="shared" si="11"/>
        <v>0</v>
      </c>
      <c r="AI22" s="293">
        <f t="shared" si="12"/>
        <v>0</v>
      </c>
      <c r="AJ22" s="61">
        <v>812169</v>
      </c>
      <c r="AK22" s="48">
        <f t="shared" si="13"/>
        <v>0</v>
      </c>
      <c r="AL22" s="293">
        <f t="shared" si="14"/>
        <v>0</v>
      </c>
      <c r="AM22" s="311">
        <f>+'Sim_Vt_Of(IxI)'!S12</f>
        <v>1205856.7780121716</v>
      </c>
      <c r="AN22" s="307"/>
    </row>
    <row r="23" spans="2:40" x14ac:dyDescent="0.25">
      <c r="B23" s="292" t="s">
        <v>10</v>
      </c>
      <c r="C23" s="444" t="s">
        <v>121</v>
      </c>
      <c r="D23" s="445"/>
      <c r="E23" s="51">
        <f>+'MIP(IxI)_TFEVP'!CI19</f>
        <v>447205</v>
      </c>
      <c r="F23" s="48">
        <v>20391</v>
      </c>
      <c r="G23" s="48">
        <v>28440.9170790391</v>
      </c>
      <c r="H23" s="48">
        <v>284486</v>
      </c>
      <c r="I23" s="48">
        <v>38014</v>
      </c>
      <c r="J23" s="48">
        <v>781</v>
      </c>
      <c r="K23" s="55">
        <v>245691</v>
      </c>
      <c r="L23" s="51">
        <f t="shared" si="0"/>
        <v>325453.08313663374</v>
      </c>
      <c r="M23" s="48">
        <f>+'Sim_Vt_Of(IxI)'!B13</f>
        <v>28440.9170790391</v>
      </c>
      <c r="N23" s="48">
        <f>+'Sim_Vt_Of(IxI)'!C13</f>
        <v>12526.166057594601</v>
      </c>
      <c r="O23" s="48">
        <f>+'Sim_Vt_Of(IxI)'!D13</f>
        <v>38014</v>
      </c>
      <c r="P23" s="48">
        <f>+'Sim_Vt_Of(IxI)'!E13</f>
        <v>781</v>
      </c>
      <c r="Q23" s="82">
        <f>+'Sim_Vt_Of(IxI)'!F13</f>
        <v>245691</v>
      </c>
      <c r="R23" s="61">
        <v>447204.99999999971</v>
      </c>
      <c r="S23" s="48">
        <f t="shared" si="1"/>
        <v>0</v>
      </c>
      <c r="T23" s="293">
        <f t="shared" si="2"/>
        <v>-6.6613381477509392E-16</v>
      </c>
      <c r="U23" s="61">
        <v>20391</v>
      </c>
      <c r="V23" s="48">
        <f t="shared" si="3"/>
        <v>0</v>
      </c>
      <c r="W23" s="293">
        <f t="shared" si="4"/>
        <v>0</v>
      </c>
      <c r="X23" s="61">
        <v>28440.9170790391</v>
      </c>
      <c r="Y23" s="48">
        <f t="shared" si="5"/>
        <v>0</v>
      </c>
      <c r="Z23" s="293">
        <f t="shared" si="6"/>
        <v>0</v>
      </c>
      <c r="AA23" s="51">
        <v>284486</v>
      </c>
      <c r="AB23" s="48">
        <f t="shared" si="7"/>
        <v>0</v>
      </c>
      <c r="AC23" s="293">
        <f t="shared" si="8"/>
        <v>0</v>
      </c>
      <c r="AD23" s="61">
        <v>38014</v>
      </c>
      <c r="AE23" s="48">
        <f t="shared" si="9"/>
        <v>0</v>
      </c>
      <c r="AF23" s="293">
        <f t="shared" si="10"/>
        <v>0</v>
      </c>
      <c r="AG23" s="51">
        <v>781</v>
      </c>
      <c r="AH23" s="48">
        <f t="shared" si="11"/>
        <v>0</v>
      </c>
      <c r="AI23" s="293">
        <f t="shared" si="12"/>
        <v>0</v>
      </c>
      <c r="AJ23" s="61">
        <v>245691</v>
      </c>
      <c r="AK23" s="48">
        <f t="shared" si="13"/>
        <v>0</v>
      </c>
      <c r="AL23" s="293">
        <f t="shared" si="14"/>
        <v>0</v>
      </c>
      <c r="AM23" s="311">
        <f>+'Sim_Vt_Of(IxI)'!S13</f>
        <v>325453.08313663374</v>
      </c>
      <c r="AN23" s="307"/>
    </row>
    <row r="24" spans="2:40" x14ac:dyDescent="0.25">
      <c r="B24" s="292" t="s">
        <v>11</v>
      </c>
      <c r="C24" s="444" t="s">
        <v>122</v>
      </c>
      <c r="D24" s="445"/>
      <c r="E24" s="51">
        <f>+'MIP(IxI)_TFEVP'!CI20</f>
        <v>6429063</v>
      </c>
      <c r="F24" s="48">
        <v>103543</v>
      </c>
      <c r="G24" s="48">
        <v>1052222.8209106601</v>
      </c>
      <c r="H24" s="48">
        <v>1466999</v>
      </c>
      <c r="I24" s="48">
        <v>671678</v>
      </c>
      <c r="J24" s="48">
        <v>26889</v>
      </c>
      <c r="K24" s="55">
        <v>768432</v>
      </c>
      <c r="L24" s="51">
        <f t="shared" si="0"/>
        <v>2255197.4835727592</v>
      </c>
      <c r="M24" s="48">
        <f>+'Sim_Vt_Of(IxI)'!B14</f>
        <v>1052222.8209106601</v>
      </c>
      <c r="N24" s="48">
        <f>+'Sim_Vt_Of(IxI)'!C14</f>
        <v>-264024.337337901</v>
      </c>
      <c r="O24" s="48">
        <f>+'Sim_Vt_Of(IxI)'!D14</f>
        <v>671678</v>
      </c>
      <c r="P24" s="48">
        <f>+'Sim_Vt_Of(IxI)'!E14</f>
        <v>26889</v>
      </c>
      <c r="Q24" s="82">
        <f>+'Sim_Vt_Of(IxI)'!F14</f>
        <v>768432</v>
      </c>
      <c r="R24" s="61">
        <v>6429062.9999999981</v>
      </c>
      <c r="S24" s="48">
        <f t="shared" si="1"/>
        <v>0</v>
      </c>
      <c r="T24" s="293">
        <f t="shared" si="2"/>
        <v>-3.3306690738754696E-16</v>
      </c>
      <c r="U24" s="61">
        <v>103543</v>
      </c>
      <c r="V24" s="48">
        <f t="shared" si="3"/>
        <v>0</v>
      </c>
      <c r="W24" s="293">
        <f t="shared" si="4"/>
        <v>0</v>
      </c>
      <c r="X24" s="61">
        <v>1052222.8209106601</v>
      </c>
      <c r="Y24" s="48">
        <f t="shared" si="5"/>
        <v>0</v>
      </c>
      <c r="Z24" s="293">
        <f t="shared" si="6"/>
        <v>0</v>
      </c>
      <c r="AA24" s="51">
        <v>1466999</v>
      </c>
      <c r="AB24" s="48">
        <f t="shared" si="7"/>
        <v>0</v>
      </c>
      <c r="AC24" s="293">
        <f t="shared" si="8"/>
        <v>0</v>
      </c>
      <c r="AD24" s="61">
        <v>671678</v>
      </c>
      <c r="AE24" s="48">
        <f t="shared" si="9"/>
        <v>0</v>
      </c>
      <c r="AF24" s="293">
        <f t="shared" si="10"/>
        <v>0</v>
      </c>
      <c r="AG24" s="51">
        <v>26889</v>
      </c>
      <c r="AH24" s="48">
        <f t="shared" si="11"/>
        <v>0</v>
      </c>
      <c r="AI24" s="293">
        <f t="shared" si="12"/>
        <v>0</v>
      </c>
      <c r="AJ24" s="61">
        <v>768432</v>
      </c>
      <c r="AK24" s="48">
        <f t="shared" si="13"/>
        <v>0</v>
      </c>
      <c r="AL24" s="293">
        <f t="shared" si="14"/>
        <v>0</v>
      </c>
      <c r="AM24" s="311">
        <f>+'Sim_Vt_Of(IxI)'!S14</f>
        <v>2255197.4835727592</v>
      </c>
      <c r="AN24" s="307"/>
    </row>
    <row r="25" spans="2:40" x14ac:dyDescent="0.25">
      <c r="B25" s="292" t="s">
        <v>12</v>
      </c>
      <c r="C25" s="444" t="s">
        <v>123</v>
      </c>
      <c r="D25" s="445"/>
      <c r="E25" s="51">
        <f>+'MIP(IxI)_TFEVP'!CI21</f>
        <v>4617738</v>
      </c>
      <c r="F25" s="48">
        <v>28867</v>
      </c>
      <c r="G25" s="48">
        <v>23295.787635738801</v>
      </c>
      <c r="H25" s="48">
        <v>3113294</v>
      </c>
      <c r="I25" s="48">
        <v>746152</v>
      </c>
      <c r="J25" s="48">
        <v>134805</v>
      </c>
      <c r="K25" s="55">
        <v>2232337</v>
      </c>
      <c r="L25" s="51">
        <f t="shared" si="0"/>
        <v>3204977.2661117492</v>
      </c>
      <c r="M25" s="48">
        <f>+'Sim_Vt_Of(IxI)'!B15</f>
        <v>23295.787635738801</v>
      </c>
      <c r="N25" s="48">
        <f>+'Sim_Vt_Of(IxI)'!C15</f>
        <v>68387.478476010205</v>
      </c>
      <c r="O25" s="48">
        <f>+'Sim_Vt_Of(IxI)'!D15</f>
        <v>746152</v>
      </c>
      <c r="P25" s="48">
        <f>+'Sim_Vt_Of(IxI)'!E15</f>
        <v>134805</v>
      </c>
      <c r="Q25" s="82">
        <f>+'Sim_Vt_Of(IxI)'!F15</f>
        <v>2232337</v>
      </c>
      <c r="R25" s="61">
        <v>4617737.9999999981</v>
      </c>
      <c r="S25" s="48">
        <f t="shared" si="1"/>
        <v>0</v>
      </c>
      <c r="T25" s="293">
        <f t="shared" si="2"/>
        <v>-4.4408920985006262E-16</v>
      </c>
      <c r="U25" s="61">
        <v>28867</v>
      </c>
      <c r="V25" s="48">
        <f t="shared" si="3"/>
        <v>0</v>
      </c>
      <c r="W25" s="293">
        <f t="shared" si="4"/>
        <v>0</v>
      </c>
      <c r="X25" s="61">
        <v>23295.787635738801</v>
      </c>
      <c r="Y25" s="48">
        <f t="shared" si="5"/>
        <v>0</v>
      </c>
      <c r="Z25" s="293">
        <f t="shared" si="6"/>
        <v>0</v>
      </c>
      <c r="AA25" s="51">
        <v>3113294</v>
      </c>
      <c r="AB25" s="48">
        <f t="shared" si="7"/>
        <v>0</v>
      </c>
      <c r="AC25" s="293">
        <f t="shared" si="8"/>
        <v>0</v>
      </c>
      <c r="AD25" s="61">
        <v>746152</v>
      </c>
      <c r="AE25" s="48">
        <f t="shared" si="9"/>
        <v>0</v>
      </c>
      <c r="AF25" s="293">
        <f t="shared" si="10"/>
        <v>0</v>
      </c>
      <c r="AG25" s="51">
        <v>134805</v>
      </c>
      <c r="AH25" s="48">
        <f t="shared" si="11"/>
        <v>0</v>
      </c>
      <c r="AI25" s="293">
        <f t="shared" si="12"/>
        <v>0</v>
      </c>
      <c r="AJ25" s="61">
        <v>2232337</v>
      </c>
      <c r="AK25" s="48">
        <f t="shared" si="13"/>
        <v>0</v>
      </c>
      <c r="AL25" s="293">
        <f t="shared" si="14"/>
        <v>0</v>
      </c>
      <c r="AM25" s="311">
        <f>+'Sim_Vt_Of(IxI)'!S15</f>
        <v>3204977.2661117492</v>
      </c>
      <c r="AN25" s="307"/>
    </row>
    <row r="26" spans="2:40" x14ac:dyDescent="0.25">
      <c r="B26" s="292" t="s">
        <v>13</v>
      </c>
      <c r="C26" s="444" t="s">
        <v>124</v>
      </c>
      <c r="D26" s="445"/>
      <c r="E26" s="51">
        <f>+'MIP(IxI)_TFEVP'!CI22</f>
        <v>11569427</v>
      </c>
      <c r="F26" s="48">
        <v>13457</v>
      </c>
      <c r="G26" s="48">
        <v>18263.756879315199</v>
      </c>
      <c r="H26" s="48">
        <v>7420290</v>
      </c>
      <c r="I26" s="48">
        <v>212324</v>
      </c>
      <c r="J26" s="48">
        <v>7730</v>
      </c>
      <c r="K26" s="55">
        <v>7200236</v>
      </c>
      <c r="L26" s="51">
        <f t="shared" si="0"/>
        <v>7679602.377142827</v>
      </c>
      <c r="M26" s="48">
        <f>+'Sim_Vt_Of(IxI)'!B16</f>
        <v>18263.756879315199</v>
      </c>
      <c r="N26" s="48">
        <f>+'Sim_Vt_Of(IxI)'!C16</f>
        <v>241048.62026351201</v>
      </c>
      <c r="O26" s="48">
        <f>+'Sim_Vt_Of(IxI)'!D16</f>
        <v>212324</v>
      </c>
      <c r="P26" s="48">
        <f>+'Sim_Vt_Of(IxI)'!E16</f>
        <v>7730</v>
      </c>
      <c r="Q26" s="82">
        <f>+'Sim_Vt_Of(IxI)'!F16</f>
        <v>7200236</v>
      </c>
      <c r="R26" s="61">
        <v>11569427.000000002</v>
      </c>
      <c r="S26" s="48">
        <f t="shared" si="1"/>
        <v>0</v>
      </c>
      <c r="T26" s="293">
        <f t="shared" si="2"/>
        <v>2.2204460492503131E-16</v>
      </c>
      <c r="U26" s="61">
        <v>13457</v>
      </c>
      <c r="V26" s="48">
        <f t="shared" si="3"/>
        <v>0</v>
      </c>
      <c r="W26" s="293">
        <f t="shared" si="4"/>
        <v>0</v>
      </c>
      <c r="X26" s="61">
        <v>18263.756879315199</v>
      </c>
      <c r="Y26" s="48">
        <f t="shared" si="5"/>
        <v>0</v>
      </c>
      <c r="Z26" s="293">
        <f t="shared" si="6"/>
        <v>0</v>
      </c>
      <c r="AA26" s="51">
        <v>7420290</v>
      </c>
      <c r="AB26" s="48">
        <f t="shared" si="7"/>
        <v>0</v>
      </c>
      <c r="AC26" s="293">
        <f t="shared" si="8"/>
        <v>0</v>
      </c>
      <c r="AD26" s="61">
        <v>212324</v>
      </c>
      <c r="AE26" s="48">
        <f t="shared" si="9"/>
        <v>0</v>
      </c>
      <c r="AF26" s="293">
        <f t="shared" si="10"/>
        <v>0</v>
      </c>
      <c r="AG26" s="51">
        <v>7730</v>
      </c>
      <c r="AH26" s="48">
        <f t="shared" si="11"/>
        <v>0</v>
      </c>
      <c r="AI26" s="293">
        <f t="shared" si="12"/>
        <v>0</v>
      </c>
      <c r="AJ26" s="61">
        <v>7200236</v>
      </c>
      <c r="AK26" s="48">
        <f t="shared" si="13"/>
        <v>0</v>
      </c>
      <c r="AL26" s="293">
        <f t="shared" si="14"/>
        <v>0</v>
      </c>
      <c r="AM26" s="311">
        <f>+'Sim_Vt_Of(IxI)'!S16</f>
        <v>7679602.377142827</v>
      </c>
      <c r="AN26" s="307"/>
    </row>
    <row r="27" spans="2:40" x14ac:dyDescent="0.25">
      <c r="B27" s="292" t="s">
        <v>14</v>
      </c>
      <c r="C27" s="444" t="s">
        <v>125</v>
      </c>
      <c r="D27" s="445"/>
      <c r="E27" s="51">
        <f>+'MIP(IxI)_TFEVP'!CI23</f>
        <v>3069155</v>
      </c>
      <c r="F27" s="48">
        <v>46734</v>
      </c>
      <c r="G27" s="48">
        <v>59499.421428015798</v>
      </c>
      <c r="H27" s="48">
        <v>1603658</v>
      </c>
      <c r="I27" s="48">
        <v>327994</v>
      </c>
      <c r="J27" s="48">
        <v>87093</v>
      </c>
      <c r="K27" s="55">
        <v>1188571</v>
      </c>
      <c r="L27" s="51">
        <f t="shared" si="0"/>
        <v>1723273.6181549905</v>
      </c>
      <c r="M27" s="48">
        <f>+'Sim_Vt_Of(IxI)'!B17</f>
        <v>59499.421428015798</v>
      </c>
      <c r="N27" s="48">
        <f>+'Sim_Vt_Of(IxI)'!C17</f>
        <v>60116.196726974697</v>
      </c>
      <c r="O27" s="48">
        <f>+'Sim_Vt_Of(IxI)'!D17</f>
        <v>327994</v>
      </c>
      <c r="P27" s="48">
        <f>+'Sim_Vt_Of(IxI)'!E17</f>
        <v>87093</v>
      </c>
      <c r="Q27" s="82">
        <f>+'Sim_Vt_Of(IxI)'!F17</f>
        <v>1188571</v>
      </c>
      <c r="R27" s="61">
        <v>3069155</v>
      </c>
      <c r="S27" s="48">
        <f t="shared" si="1"/>
        <v>0</v>
      </c>
      <c r="T27" s="293">
        <f t="shared" si="2"/>
        <v>0</v>
      </c>
      <c r="U27" s="61">
        <v>46734</v>
      </c>
      <c r="V27" s="48">
        <f t="shared" si="3"/>
        <v>0</v>
      </c>
      <c r="W27" s="293">
        <f t="shared" si="4"/>
        <v>0</v>
      </c>
      <c r="X27" s="61">
        <v>59499.421428015798</v>
      </c>
      <c r="Y27" s="48">
        <f t="shared" si="5"/>
        <v>0</v>
      </c>
      <c r="Z27" s="293">
        <f t="shared" si="6"/>
        <v>0</v>
      </c>
      <c r="AA27" s="51">
        <v>1603658</v>
      </c>
      <c r="AB27" s="48">
        <f t="shared" si="7"/>
        <v>0</v>
      </c>
      <c r="AC27" s="293">
        <f t="shared" si="8"/>
        <v>0</v>
      </c>
      <c r="AD27" s="61">
        <v>327994</v>
      </c>
      <c r="AE27" s="48">
        <f t="shared" si="9"/>
        <v>0</v>
      </c>
      <c r="AF27" s="293">
        <f t="shared" si="10"/>
        <v>0</v>
      </c>
      <c r="AG27" s="51">
        <v>87093</v>
      </c>
      <c r="AH27" s="48">
        <f t="shared" si="11"/>
        <v>0</v>
      </c>
      <c r="AI27" s="293">
        <f t="shared" si="12"/>
        <v>0</v>
      </c>
      <c r="AJ27" s="61">
        <v>1188571</v>
      </c>
      <c r="AK27" s="48">
        <f t="shared" si="13"/>
        <v>0</v>
      </c>
      <c r="AL27" s="293">
        <f t="shared" si="14"/>
        <v>0</v>
      </c>
      <c r="AM27" s="311">
        <f>+'Sim_Vt_Of(IxI)'!S17</f>
        <v>1723273.6181549905</v>
      </c>
      <c r="AN27" s="307"/>
    </row>
    <row r="28" spans="2:40" x14ac:dyDescent="0.25">
      <c r="B28" s="292" t="s">
        <v>15</v>
      </c>
      <c r="C28" s="444" t="s">
        <v>126</v>
      </c>
      <c r="D28" s="445"/>
      <c r="E28" s="51">
        <f>+'MIP(IxI)_TFEVP'!CI24</f>
        <v>269495</v>
      </c>
      <c r="F28" s="48">
        <v>5035</v>
      </c>
      <c r="G28" s="48">
        <v>4584.2918801026399</v>
      </c>
      <c r="H28" s="48">
        <v>97667</v>
      </c>
      <c r="I28" s="48">
        <v>47512</v>
      </c>
      <c r="J28" s="48">
        <v>9971</v>
      </c>
      <c r="K28" s="55">
        <v>40184</v>
      </c>
      <c r="L28" s="51">
        <f t="shared" si="0"/>
        <v>112352.81360725634</v>
      </c>
      <c r="M28" s="48">
        <f>+'Sim_Vt_Of(IxI)'!B18</f>
        <v>4584.2918801026399</v>
      </c>
      <c r="N28" s="48">
        <f>+'Sim_Vt_Of(IxI)'!C18</f>
        <v>10101.5217271537</v>
      </c>
      <c r="O28" s="48">
        <f>+'Sim_Vt_Of(IxI)'!D18</f>
        <v>47512</v>
      </c>
      <c r="P28" s="48">
        <f>+'Sim_Vt_Of(IxI)'!E18</f>
        <v>9971</v>
      </c>
      <c r="Q28" s="82">
        <f>+'Sim_Vt_Of(IxI)'!F18</f>
        <v>40184</v>
      </c>
      <c r="R28" s="61">
        <v>269494.99999999977</v>
      </c>
      <c r="S28" s="48">
        <f t="shared" si="1"/>
        <v>0</v>
      </c>
      <c r="T28" s="293">
        <f t="shared" si="2"/>
        <v>-8.8817841970012523E-16</v>
      </c>
      <c r="U28" s="61">
        <v>5035</v>
      </c>
      <c r="V28" s="48">
        <f t="shared" si="3"/>
        <v>0</v>
      </c>
      <c r="W28" s="293">
        <f t="shared" si="4"/>
        <v>0</v>
      </c>
      <c r="X28" s="61">
        <v>4584.2918801026399</v>
      </c>
      <c r="Y28" s="48">
        <f t="shared" si="5"/>
        <v>0</v>
      </c>
      <c r="Z28" s="293">
        <f t="shared" si="6"/>
        <v>0</v>
      </c>
      <c r="AA28" s="51">
        <v>97667</v>
      </c>
      <c r="AB28" s="48">
        <f t="shared" si="7"/>
        <v>0</v>
      </c>
      <c r="AC28" s="293">
        <f t="shared" si="8"/>
        <v>0</v>
      </c>
      <c r="AD28" s="61">
        <v>47512</v>
      </c>
      <c r="AE28" s="48">
        <f t="shared" si="9"/>
        <v>0</v>
      </c>
      <c r="AF28" s="293">
        <f t="shared" si="10"/>
        <v>0</v>
      </c>
      <c r="AG28" s="51">
        <v>9971</v>
      </c>
      <c r="AH28" s="48">
        <f t="shared" si="11"/>
        <v>0</v>
      </c>
      <c r="AI28" s="293">
        <f t="shared" si="12"/>
        <v>0</v>
      </c>
      <c r="AJ28" s="61">
        <v>40184</v>
      </c>
      <c r="AK28" s="48">
        <f t="shared" si="13"/>
        <v>0</v>
      </c>
      <c r="AL28" s="293">
        <f t="shared" si="14"/>
        <v>0</v>
      </c>
      <c r="AM28" s="311">
        <f>+'Sim_Vt_Of(IxI)'!S18</f>
        <v>112352.81360725634</v>
      </c>
      <c r="AN28" s="307"/>
    </row>
    <row r="29" spans="2:40" x14ac:dyDescent="0.25">
      <c r="B29" s="292" t="s">
        <v>16</v>
      </c>
      <c r="C29" s="444" t="s">
        <v>127</v>
      </c>
      <c r="D29" s="445"/>
      <c r="E29" s="51">
        <f>+'MIP(IxI)_TFEVP'!CI25</f>
        <v>2908649</v>
      </c>
      <c r="F29" s="48">
        <v>71865</v>
      </c>
      <c r="G29" s="48">
        <v>223429.05883117201</v>
      </c>
      <c r="H29" s="48">
        <v>1049197</v>
      </c>
      <c r="I29" s="48">
        <v>380487</v>
      </c>
      <c r="J29" s="48">
        <v>7528</v>
      </c>
      <c r="K29" s="55">
        <v>661182</v>
      </c>
      <c r="L29" s="51">
        <f t="shared" si="0"/>
        <v>1286787.6892242178</v>
      </c>
      <c r="M29" s="48">
        <f>+'Sim_Vt_Of(IxI)'!B19</f>
        <v>223429.05883117201</v>
      </c>
      <c r="N29" s="48">
        <f>+'Sim_Vt_Of(IxI)'!C19</f>
        <v>14161.6303930458</v>
      </c>
      <c r="O29" s="48">
        <f>+'Sim_Vt_Of(IxI)'!D19</f>
        <v>380487</v>
      </c>
      <c r="P29" s="48">
        <f>+'Sim_Vt_Of(IxI)'!E19</f>
        <v>7528</v>
      </c>
      <c r="Q29" s="82">
        <f>+'Sim_Vt_Of(IxI)'!F19</f>
        <v>661182</v>
      </c>
      <c r="R29" s="61">
        <v>2908649</v>
      </c>
      <c r="S29" s="48">
        <f t="shared" si="1"/>
        <v>0</v>
      </c>
      <c r="T29" s="293">
        <f t="shared" si="2"/>
        <v>0</v>
      </c>
      <c r="U29" s="61">
        <v>71865</v>
      </c>
      <c r="V29" s="48">
        <f t="shared" si="3"/>
        <v>0</v>
      </c>
      <c r="W29" s="293">
        <f t="shared" si="4"/>
        <v>0</v>
      </c>
      <c r="X29" s="61">
        <v>223429.05883117201</v>
      </c>
      <c r="Y29" s="48">
        <f t="shared" si="5"/>
        <v>0</v>
      </c>
      <c r="Z29" s="293">
        <f t="shared" si="6"/>
        <v>0</v>
      </c>
      <c r="AA29" s="51">
        <v>1049197</v>
      </c>
      <c r="AB29" s="48">
        <f t="shared" si="7"/>
        <v>0</v>
      </c>
      <c r="AC29" s="293">
        <f t="shared" si="8"/>
        <v>0</v>
      </c>
      <c r="AD29" s="61">
        <v>380487</v>
      </c>
      <c r="AE29" s="48">
        <f t="shared" si="9"/>
        <v>0</v>
      </c>
      <c r="AF29" s="293">
        <f t="shared" si="10"/>
        <v>0</v>
      </c>
      <c r="AG29" s="51">
        <v>7528</v>
      </c>
      <c r="AH29" s="48">
        <f t="shared" si="11"/>
        <v>0</v>
      </c>
      <c r="AI29" s="293">
        <f t="shared" si="12"/>
        <v>0</v>
      </c>
      <c r="AJ29" s="61">
        <v>661182</v>
      </c>
      <c r="AK29" s="48">
        <f t="shared" si="13"/>
        <v>0</v>
      </c>
      <c r="AL29" s="293">
        <f t="shared" si="14"/>
        <v>0</v>
      </c>
      <c r="AM29" s="311">
        <f>+'Sim_Vt_Of(IxI)'!S19</f>
        <v>1286787.6892242178</v>
      </c>
      <c r="AN29" s="307"/>
    </row>
    <row r="30" spans="2:40" x14ac:dyDescent="0.25">
      <c r="B30" s="292" t="s">
        <v>17</v>
      </c>
      <c r="C30" s="444" t="s">
        <v>128</v>
      </c>
      <c r="D30" s="445"/>
      <c r="E30" s="51">
        <f>+'MIP(IxI)_TFEVP'!CI26</f>
        <v>3053898</v>
      </c>
      <c r="F30" s="48">
        <v>103431</v>
      </c>
      <c r="G30" s="48">
        <v>126995.165153838</v>
      </c>
      <c r="H30" s="48">
        <v>565837</v>
      </c>
      <c r="I30" s="48">
        <v>397239</v>
      </c>
      <c r="J30" s="48">
        <v>14653</v>
      </c>
      <c r="K30" s="55">
        <v>153945</v>
      </c>
      <c r="L30" s="51">
        <f t="shared" si="0"/>
        <v>722530.59085240145</v>
      </c>
      <c r="M30" s="48">
        <f>+'Sim_Vt_Of(IxI)'!B20</f>
        <v>126995.165153838</v>
      </c>
      <c r="N30" s="48">
        <f>+'Sim_Vt_Of(IxI)'!C20</f>
        <v>29698.425698563398</v>
      </c>
      <c r="O30" s="48">
        <f>+'Sim_Vt_Of(IxI)'!D20</f>
        <v>397239</v>
      </c>
      <c r="P30" s="48">
        <f>+'Sim_Vt_Of(IxI)'!E20</f>
        <v>14653</v>
      </c>
      <c r="Q30" s="82">
        <f>+'Sim_Vt_Of(IxI)'!F20</f>
        <v>153945</v>
      </c>
      <c r="R30" s="61">
        <v>3053898</v>
      </c>
      <c r="S30" s="48">
        <f t="shared" si="1"/>
        <v>0</v>
      </c>
      <c r="T30" s="293">
        <f t="shared" si="2"/>
        <v>0</v>
      </c>
      <c r="U30" s="61">
        <v>103431</v>
      </c>
      <c r="V30" s="48">
        <f t="shared" si="3"/>
        <v>0</v>
      </c>
      <c r="W30" s="293">
        <f t="shared" si="4"/>
        <v>0</v>
      </c>
      <c r="X30" s="61">
        <v>126995.165153838</v>
      </c>
      <c r="Y30" s="48">
        <f t="shared" si="5"/>
        <v>0</v>
      </c>
      <c r="Z30" s="293">
        <f t="shared" si="6"/>
        <v>0</v>
      </c>
      <c r="AA30" s="51">
        <v>565837</v>
      </c>
      <c r="AB30" s="48">
        <f t="shared" si="7"/>
        <v>0</v>
      </c>
      <c r="AC30" s="293">
        <f t="shared" si="8"/>
        <v>0</v>
      </c>
      <c r="AD30" s="61">
        <v>397239</v>
      </c>
      <c r="AE30" s="48">
        <f t="shared" si="9"/>
        <v>0</v>
      </c>
      <c r="AF30" s="293">
        <f t="shared" si="10"/>
        <v>0</v>
      </c>
      <c r="AG30" s="51">
        <v>14653</v>
      </c>
      <c r="AH30" s="48">
        <f t="shared" si="11"/>
        <v>0</v>
      </c>
      <c r="AI30" s="293">
        <f t="shared" si="12"/>
        <v>0</v>
      </c>
      <c r="AJ30" s="61">
        <v>153945</v>
      </c>
      <c r="AK30" s="48">
        <f t="shared" si="13"/>
        <v>0</v>
      </c>
      <c r="AL30" s="293">
        <f t="shared" si="14"/>
        <v>0</v>
      </c>
      <c r="AM30" s="311">
        <f>+'Sim_Vt_Of(IxI)'!S20</f>
        <v>722530.59085240145</v>
      </c>
      <c r="AN30" s="307"/>
    </row>
    <row r="31" spans="2:40" x14ac:dyDescent="0.25">
      <c r="B31" s="292" t="s">
        <v>18</v>
      </c>
      <c r="C31" s="444" t="s">
        <v>129</v>
      </c>
      <c r="D31" s="445"/>
      <c r="E31" s="51">
        <f>+'MIP(IxI)_TFEVP'!CI27</f>
        <v>7603755</v>
      </c>
      <c r="F31" s="48">
        <v>146429</v>
      </c>
      <c r="G31" s="48">
        <v>29663.799877971302</v>
      </c>
      <c r="H31" s="48">
        <v>2941946</v>
      </c>
      <c r="I31" s="48">
        <v>462288</v>
      </c>
      <c r="J31" s="48">
        <v>7282</v>
      </c>
      <c r="K31" s="55">
        <v>2472376</v>
      </c>
      <c r="L31" s="51">
        <f t="shared" si="0"/>
        <v>2980768.0967228976</v>
      </c>
      <c r="M31" s="48">
        <f>+'Sim_Vt_Of(IxI)'!B21</f>
        <v>29663.799877971302</v>
      </c>
      <c r="N31" s="48">
        <f>+'Sim_Vt_Of(IxI)'!C21</f>
        <v>9158.2968449263899</v>
      </c>
      <c r="O31" s="48">
        <f>+'Sim_Vt_Of(IxI)'!D21</f>
        <v>462288</v>
      </c>
      <c r="P31" s="48">
        <f>+'Sim_Vt_Of(IxI)'!E21</f>
        <v>7282</v>
      </c>
      <c r="Q31" s="82">
        <f>+'Sim_Vt_Of(IxI)'!F21</f>
        <v>2472376</v>
      </c>
      <c r="R31" s="61">
        <v>7603754.9999999963</v>
      </c>
      <c r="S31" s="48">
        <f t="shared" si="1"/>
        <v>0</v>
      </c>
      <c r="T31" s="293">
        <f t="shared" si="2"/>
        <v>-4.4408920985006262E-16</v>
      </c>
      <c r="U31" s="61">
        <v>146429</v>
      </c>
      <c r="V31" s="48">
        <f t="shared" si="3"/>
        <v>0</v>
      </c>
      <c r="W31" s="293">
        <f t="shared" si="4"/>
        <v>0</v>
      </c>
      <c r="X31" s="61">
        <v>29663.799877971302</v>
      </c>
      <c r="Y31" s="48">
        <f t="shared" si="5"/>
        <v>0</v>
      </c>
      <c r="Z31" s="293">
        <f t="shared" si="6"/>
        <v>0</v>
      </c>
      <c r="AA31" s="51">
        <v>2941946</v>
      </c>
      <c r="AB31" s="48">
        <f t="shared" si="7"/>
        <v>0</v>
      </c>
      <c r="AC31" s="293">
        <f t="shared" si="8"/>
        <v>0</v>
      </c>
      <c r="AD31" s="61">
        <v>462288</v>
      </c>
      <c r="AE31" s="48">
        <f t="shared" si="9"/>
        <v>0</v>
      </c>
      <c r="AF31" s="293">
        <f t="shared" si="10"/>
        <v>0</v>
      </c>
      <c r="AG31" s="51">
        <v>7282</v>
      </c>
      <c r="AH31" s="48">
        <f t="shared" si="11"/>
        <v>0</v>
      </c>
      <c r="AI31" s="293">
        <f t="shared" si="12"/>
        <v>0</v>
      </c>
      <c r="AJ31" s="61">
        <v>2472376</v>
      </c>
      <c r="AK31" s="48">
        <f t="shared" si="13"/>
        <v>0</v>
      </c>
      <c r="AL31" s="293">
        <f t="shared" si="14"/>
        <v>0</v>
      </c>
      <c r="AM31" s="311">
        <f>+'Sim_Vt_Of(IxI)'!S21</f>
        <v>2980768.0967228976</v>
      </c>
      <c r="AN31" s="307"/>
    </row>
    <row r="32" spans="2:40" x14ac:dyDescent="0.25">
      <c r="B32" s="292" t="s">
        <v>19</v>
      </c>
      <c r="C32" s="444" t="s">
        <v>130</v>
      </c>
      <c r="D32" s="445"/>
      <c r="E32" s="51">
        <f>+'MIP(IxI)_TFEVP'!CI28</f>
        <v>1887842</v>
      </c>
      <c r="F32" s="48">
        <v>30538</v>
      </c>
      <c r="G32" s="48">
        <v>282176.84160529601</v>
      </c>
      <c r="H32" s="48">
        <v>404086</v>
      </c>
      <c r="I32" s="48">
        <v>146088</v>
      </c>
      <c r="J32" s="48">
        <v>12115</v>
      </c>
      <c r="K32" s="55">
        <v>245883</v>
      </c>
      <c r="L32" s="51">
        <f t="shared" si="0"/>
        <v>690744.62760795839</v>
      </c>
      <c r="M32" s="48">
        <f>+'Sim_Vt_Of(IxI)'!B22</f>
        <v>282176.84160529601</v>
      </c>
      <c r="N32" s="48">
        <f>+'Sim_Vt_Of(IxI)'!C22</f>
        <v>4481.7860026624003</v>
      </c>
      <c r="O32" s="48">
        <f>+'Sim_Vt_Of(IxI)'!D22</f>
        <v>146088</v>
      </c>
      <c r="P32" s="48">
        <f>+'Sim_Vt_Of(IxI)'!E22</f>
        <v>12115</v>
      </c>
      <c r="Q32" s="82">
        <f>+'Sim_Vt_Of(IxI)'!F22</f>
        <v>245883</v>
      </c>
      <c r="R32" s="61">
        <v>1887842</v>
      </c>
      <c r="S32" s="48">
        <f t="shared" si="1"/>
        <v>0</v>
      </c>
      <c r="T32" s="293">
        <f t="shared" si="2"/>
        <v>0</v>
      </c>
      <c r="U32" s="61">
        <v>30538</v>
      </c>
      <c r="V32" s="48">
        <f t="shared" si="3"/>
        <v>0</v>
      </c>
      <c r="W32" s="293">
        <f t="shared" si="4"/>
        <v>0</v>
      </c>
      <c r="X32" s="61">
        <v>282176.84160529601</v>
      </c>
      <c r="Y32" s="48">
        <f t="shared" si="5"/>
        <v>0</v>
      </c>
      <c r="Z32" s="293">
        <f t="shared" si="6"/>
        <v>0</v>
      </c>
      <c r="AA32" s="51">
        <v>404086</v>
      </c>
      <c r="AB32" s="48">
        <f t="shared" si="7"/>
        <v>0</v>
      </c>
      <c r="AC32" s="293">
        <f t="shared" si="8"/>
        <v>0</v>
      </c>
      <c r="AD32" s="61">
        <v>146088</v>
      </c>
      <c r="AE32" s="48">
        <f t="shared" si="9"/>
        <v>0</v>
      </c>
      <c r="AF32" s="293">
        <f t="shared" si="10"/>
        <v>0</v>
      </c>
      <c r="AG32" s="51">
        <v>12115</v>
      </c>
      <c r="AH32" s="48">
        <f t="shared" si="11"/>
        <v>0</v>
      </c>
      <c r="AI32" s="293">
        <f t="shared" si="12"/>
        <v>0</v>
      </c>
      <c r="AJ32" s="61">
        <v>245883</v>
      </c>
      <c r="AK32" s="48">
        <f t="shared" si="13"/>
        <v>0</v>
      </c>
      <c r="AL32" s="293">
        <f t="shared" si="14"/>
        <v>0</v>
      </c>
      <c r="AM32" s="311">
        <f>+'Sim_Vt_Of(IxI)'!S22</f>
        <v>690744.62760795839</v>
      </c>
      <c r="AN32" s="307"/>
    </row>
    <row r="33" spans="2:40" x14ac:dyDescent="0.25">
      <c r="B33" s="292" t="s">
        <v>20</v>
      </c>
      <c r="C33" s="444" t="s">
        <v>131</v>
      </c>
      <c r="D33" s="445"/>
      <c r="E33" s="51">
        <f>+'MIP(IxI)_TFEVP'!CI29</f>
        <v>1769860</v>
      </c>
      <c r="F33" s="48">
        <v>44540</v>
      </c>
      <c r="G33" s="48">
        <v>21414.946490723101</v>
      </c>
      <c r="H33" s="48">
        <v>541334</v>
      </c>
      <c r="I33" s="48">
        <v>187764</v>
      </c>
      <c r="J33" s="48">
        <v>5607</v>
      </c>
      <c r="K33" s="55">
        <v>347963</v>
      </c>
      <c r="L33" s="51">
        <f t="shared" si="0"/>
        <v>581924.14407894248</v>
      </c>
      <c r="M33" s="48">
        <f>+'Sim_Vt_Of(IxI)'!B23</f>
        <v>21414.946490723101</v>
      </c>
      <c r="N33" s="48">
        <f>+'Sim_Vt_Of(IxI)'!C23</f>
        <v>19175.197588219398</v>
      </c>
      <c r="O33" s="48">
        <f>+'Sim_Vt_Of(IxI)'!D23</f>
        <v>187764</v>
      </c>
      <c r="P33" s="48">
        <f>+'Sim_Vt_Of(IxI)'!E23</f>
        <v>5607</v>
      </c>
      <c r="Q33" s="82">
        <f>+'Sim_Vt_Of(IxI)'!F23</f>
        <v>347963</v>
      </c>
      <c r="R33" s="61">
        <v>1769859.9999999974</v>
      </c>
      <c r="S33" s="48">
        <f t="shared" si="1"/>
        <v>-2.5611370801925659E-9</v>
      </c>
      <c r="T33" s="293">
        <f t="shared" si="2"/>
        <v>-1.4432899320127035E-15</v>
      </c>
      <c r="U33" s="61">
        <v>44540</v>
      </c>
      <c r="V33" s="48">
        <f t="shared" si="3"/>
        <v>0</v>
      </c>
      <c r="W33" s="293">
        <f t="shared" si="4"/>
        <v>0</v>
      </c>
      <c r="X33" s="61">
        <v>21414.946490723101</v>
      </c>
      <c r="Y33" s="48">
        <f t="shared" si="5"/>
        <v>0</v>
      </c>
      <c r="Z33" s="293">
        <f t="shared" si="6"/>
        <v>0</v>
      </c>
      <c r="AA33" s="51">
        <v>541334</v>
      </c>
      <c r="AB33" s="48">
        <f t="shared" si="7"/>
        <v>0</v>
      </c>
      <c r="AC33" s="293">
        <f t="shared" si="8"/>
        <v>0</v>
      </c>
      <c r="AD33" s="61">
        <v>187764</v>
      </c>
      <c r="AE33" s="48">
        <f t="shared" si="9"/>
        <v>0</v>
      </c>
      <c r="AF33" s="293">
        <f t="shared" si="10"/>
        <v>0</v>
      </c>
      <c r="AG33" s="51">
        <v>5607</v>
      </c>
      <c r="AH33" s="48">
        <f t="shared" si="11"/>
        <v>0</v>
      </c>
      <c r="AI33" s="293">
        <f t="shared" si="12"/>
        <v>0</v>
      </c>
      <c r="AJ33" s="61">
        <v>347963</v>
      </c>
      <c r="AK33" s="48">
        <f t="shared" si="13"/>
        <v>0</v>
      </c>
      <c r="AL33" s="293">
        <f t="shared" si="14"/>
        <v>0</v>
      </c>
      <c r="AM33" s="311">
        <f>+'Sim_Vt_Of(IxI)'!S23</f>
        <v>581924.14407894248</v>
      </c>
      <c r="AN33" s="307"/>
    </row>
    <row r="34" spans="2:40" x14ac:dyDescent="0.25">
      <c r="B34" s="292" t="s">
        <v>21</v>
      </c>
      <c r="C34" s="444" t="s">
        <v>132</v>
      </c>
      <c r="D34" s="445"/>
      <c r="E34" s="51">
        <f>+'MIP(IxI)_TFEVP'!CI30</f>
        <v>757383</v>
      </c>
      <c r="F34" s="48">
        <v>64243</v>
      </c>
      <c r="G34" s="48">
        <v>16604.2423898448</v>
      </c>
      <c r="H34" s="48">
        <v>310836</v>
      </c>
      <c r="I34" s="48">
        <v>135642</v>
      </c>
      <c r="J34" s="48">
        <v>2535</v>
      </c>
      <c r="K34" s="55">
        <v>172659</v>
      </c>
      <c r="L34" s="51">
        <f t="shared" si="0"/>
        <v>332075.27307610784</v>
      </c>
      <c r="M34" s="48">
        <f>+'Sim_Vt_Of(IxI)'!B24</f>
        <v>16604.2423898448</v>
      </c>
      <c r="N34" s="48">
        <f>+'Sim_Vt_Of(IxI)'!C24</f>
        <v>4635.0306862630596</v>
      </c>
      <c r="O34" s="48">
        <f>+'Sim_Vt_Of(IxI)'!D24</f>
        <v>135642</v>
      </c>
      <c r="P34" s="48">
        <f>+'Sim_Vt_Of(IxI)'!E24</f>
        <v>2535</v>
      </c>
      <c r="Q34" s="82">
        <f>+'Sim_Vt_Of(IxI)'!F24</f>
        <v>172659</v>
      </c>
      <c r="R34" s="61">
        <v>757382.9999999993</v>
      </c>
      <c r="S34" s="48">
        <f t="shared" si="1"/>
        <v>0</v>
      </c>
      <c r="T34" s="293">
        <f t="shared" si="2"/>
        <v>-8.8817841970012523E-16</v>
      </c>
      <c r="U34" s="61">
        <v>64243</v>
      </c>
      <c r="V34" s="48">
        <f t="shared" si="3"/>
        <v>0</v>
      </c>
      <c r="W34" s="293">
        <f t="shared" si="4"/>
        <v>0</v>
      </c>
      <c r="X34" s="61">
        <v>16604.2423898448</v>
      </c>
      <c r="Y34" s="48">
        <f t="shared" si="5"/>
        <v>0</v>
      </c>
      <c r="Z34" s="293">
        <f t="shared" si="6"/>
        <v>0</v>
      </c>
      <c r="AA34" s="51">
        <v>310836</v>
      </c>
      <c r="AB34" s="48">
        <f t="shared" si="7"/>
        <v>0</v>
      </c>
      <c r="AC34" s="293">
        <f t="shared" si="8"/>
        <v>0</v>
      </c>
      <c r="AD34" s="61">
        <v>135642</v>
      </c>
      <c r="AE34" s="48">
        <f t="shared" si="9"/>
        <v>0</v>
      </c>
      <c r="AF34" s="293">
        <f t="shared" si="10"/>
        <v>0</v>
      </c>
      <c r="AG34" s="51">
        <v>2535</v>
      </c>
      <c r="AH34" s="48">
        <f t="shared" si="11"/>
        <v>0</v>
      </c>
      <c r="AI34" s="293">
        <f t="shared" si="12"/>
        <v>0</v>
      </c>
      <c r="AJ34" s="61">
        <v>172659</v>
      </c>
      <c r="AK34" s="48">
        <f t="shared" si="13"/>
        <v>0</v>
      </c>
      <c r="AL34" s="293">
        <f t="shared" si="14"/>
        <v>0</v>
      </c>
      <c r="AM34" s="311">
        <f>+'Sim_Vt_Of(IxI)'!S24</f>
        <v>332075.27307610784</v>
      </c>
      <c r="AN34" s="307"/>
    </row>
    <row r="35" spans="2:40" x14ac:dyDescent="0.25">
      <c r="B35" s="292" t="s">
        <v>22</v>
      </c>
      <c r="C35" s="444" t="s">
        <v>133</v>
      </c>
      <c r="D35" s="445"/>
      <c r="E35" s="51">
        <f>+'MIP(IxI)_TFEVP'!CI31</f>
        <v>1848845</v>
      </c>
      <c r="F35" s="48">
        <v>41615</v>
      </c>
      <c r="G35" s="48">
        <v>399274.18520223699</v>
      </c>
      <c r="H35" s="48">
        <v>603470</v>
      </c>
      <c r="I35" s="48">
        <v>155484</v>
      </c>
      <c r="J35" s="48">
        <v>4345</v>
      </c>
      <c r="K35" s="55">
        <v>443641</v>
      </c>
      <c r="L35" s="51">
        <f t="shared" si="0"/>
        <v>1047505.452830551</v>
      </c>
      <c r="M35" s="48">
        <f>+'Sim_Vt_Of(IxI)'!B25</f>
        <v>399274.18520223699</v>
      </c>
      <c r="N35" s="48">
        <f>+'Sim_Vt_Of(IxI)'!C25</f>
        <v>44761.267628314003</v>
      </c>
      <c r="O35" s="48">
        <f>+'Sim_Vt_Of(IxI)'!D25</f>
        <v>155484</v>
      </c>
      <c r="P35" s="48">
        <f>+'Sim_Vt_Of(IxI)'!E25</f>
        <v>4345</v>
      </c>
      <c r="Q35" s="82">
        <f>+'Sim_Vt_Of(IxI)'!F25</f>
        <v>443641</v>
      </c>
      <c r="R35" s="61">
        <v>1848845</v>
      </c>
      <c r="S35" s="48">
        <f t="shared" si="1"/>
        <v>0</v>
      </c>
      <c r="T35" s="293">
        <f t="shared" si="2"/>
        <v>0</v>
      </c>
      <c r="U35" s="61">
        <v>41615</v>
      </c>
      <c r="V35" s="48">
        <f t="shared" si="3"/>
        <v>0</v>
      </c>
      <c r="W35" s="293">
        <f t="shared" si="4"/>
        <v>0</v>
      </c>
      <c r="X35" s="61">
        <v>399274.18520223699</v>
      </c>
      <c r="Y35" s="48">
        <f t="shared" si="5"/>
        <v>0</v>
      </c>
      <c r="Z35" s="293">
        <f t="shared" si="6"/>
        <v>0</v>
      </c>
      <c r="AA35" s="51">
        <v>603470</v>
      </c>
      <c r="AB35" s="48">
        <f t="shared" si="7"/>
        <v>0</v>
      </c>
      <c r="AC35" s="293">
        <f t="shared" si="8"/>
        <v>0</v>
      </c>
      <c r="AD35" s="61">
        <v>155484</v>
      </c>
      <c r="AE35" s="48">
        <f t="shared" si="9"/>
        <v>0</v>
      </c>
      <c r="AF35" s="293">
        <f t="shared" si="10"/>
        <v>0</v>
      </c>
      <c r="AG35" s="51">
        <v>4345</v>
      </c>
      <c r="AH35" s="48">
        <f t="shared" si="11"/>
        <v>0</v>
      </c>
      <c r="AI35" s="293">
        <f t="shared" si="12"/>
        <v>0</v>
      </c>
      <c r="AJ35" s="61">
        <v>443641</v>
      </c>
      <c r="AK35" s="48">
        <f t="shared" si="13"/>
        <v>0</v>
      </c>
      <c r="AL35" s="293">
        <f t="shared" si="14"/>
        <v>0</v>
      </c>
      <c r="AM35" s="311">
        <f>+'Sim_Vt_Of(IxI)'!S25</f>
        <v>1047505.452830551</v>
      </c>
      <c r="AN35" s="307"/>
    </row>
    <row r="36" spans="2:40" x14ac:dyDescent="0.25">
      <c r="B36" s="292" t="s">
        <v>23</v>
      </c>
      <c r="C36" s="444" t="s">
        <v>134</v>
      </c>
      <c r="D36" s="445"/>
      <c r="E36" s="51">
        <f>+'MIP(IxI)_TFEVP'!CI32</f>
        <v>498266</v>
      </c>
      <c r="F36" s="48">
        <v>18477</v>
      </c>
      <c r="G36" s="48">
        <v>1661.0506495209199</v>
      </c>
      <c r="H36" s="48">
        <v>208388</v>
      </c>
      <c r="I36" s="48">
        <v>126266</v>
      </c>
      <c r="J36" s="48">
        <v>5322</v>
      </c>
      <c r="K36" s="55">
        <v>76800</v>
      </c>
      <c r="L36" s="51">
        <f t="shared" si="0"/>
        <v>210941.11569546652</v>
      </c>
      <c r="M36" s="48">
        <f>+'Sim_Vt_Of(IxI)'!B26</f>
        <v>1661.0506495209199</v>
      </c>
      <c r="N36" s="48">
        <f>+'Sim_Vt_Of(IxI)'!C26</f>
        <v>892.06504594558601</v>
      </c>
      <c r="O36" s="48">
        <f>+'Sim_Vt_Of(IxI)'!D26</f>
        <v>126266</v>
      </c>
      <c r="P36" s="48">
        <f>+'Sim_Vt_Of(IxI)'!E26</f>
        <v>5322</v>
      </c>
      <c r="Q36" s="82">
        <f>+'Sim_Vt_Of(IxI)'!F26</f>
        <v>76800</v>
      </c>
      <c r="R36" s="61">
        <v>498266</v>
      </c>
      <c r="S36" s="48">
        <f t="shared" si="1"/>
        <v>0</v>
      </c>
      <c r="T36" s="293">
        <f t="shared" si="2"/>
        <v>0</v>
      </c>
      <c r="U36" s="61">
        <v>18477</v>
      </c>
      <c r="V36" s="48">
        <f t="shared" si="3"/>
        <v>0</v>
      </c>
      <c r="W36" s="293">
        <f t="shared" si="4"/>
        <v>0</v>
      </c>
      <c r="X36" s="61">
        <v>1661.0506495209199</v>
      </c>
      <c r="Y36" s="48">
        <f t="shared" si="5"/>
        <v>0</v>
      </c>
      <c r="Z36" s="293">
        <f t="shared" si="6"/>
        <v>0</v>
      </c>
      <c r="AA36" s="51">
        <v>208388</v>
      </c>
      <c r="AB36" s="48">
        <f t="shared" si="7"/>
        <v>0</v>
      </c>
      <c r="AC36" s="293">
        <f t="shared" si="8"/>
        <v>0</v>
      </c>
      <c r="AD36" s="61">
        <v>126266</v>
      </c>
      <c r="AE36" s="48">
        <f t="shared" si="9"/>
        <v>0</v>
      </c>
      <c r="AF36" s="293">
        <f t="shared" si="10"/>
        <v>0</v>
      </c>
      <c r="AG36" s="51">
        <v>5322</v>
      </c>
      <c r="AH36" s="48">
        <f t="shared" si="11"/>
        <v>0</v>
      </c>
      <c r="AI36" s="293">
        <f t="shared" si="12"/>
        <v>0</v>
      </c>
      <c r="AJ36" s="61">
        <v>76800</v>
      </c>
      <c r="AK36" s="48">
        <f t="shared" si="13"/>
        <v>0</v>
      </c>
      <c r="AL36" s="293">
        <f t="shared" si="14"/>
        <v>0</v>
      </c>
      <c r="AM36" s="311">
        <f>+'Sim_Vt_Of(IxI)'!S26</f>
        <v>210941.11569546652</v>
      </c>
      <c r="AN36" s="307"/>
    </row>
    <row r="37" spans="2:40" x14ac:dyDescent="0.25">
      <c r="B37" s="292" t="s">
        <v>24</v>
      </c>
      <c r="C37" s="444" t="s">
        <v>135</v>
      </c>
      <c r="D37" s="445"/>
      <c r="E37" s="51">
        <f>+'MIP(IxI)_TFEVP'!CI33</f>
        <v>389011</v>
      </c>
      <c r="F37" s="48">
        <v>11602</v>
      </c>
      <c r="G37" s="48">
        <v>30216.568731462899</v>
      </c>
      <c r="H37" s="48">
        <v>111351</v>
      </c>
      <c r="I37" s="48">
        <v>50755</v>
      </c>
      <c r="J37" s="48">
        <v>1942</v>
      </c>
      <c r="K37" s="55">
        <v>58654</v>
      </c>
      <c r="L37" s="51">
        <f t="shared" si="0"/>
        <v>148594.9901591469</v>
      </c>
      <c r="M37" s="48">
        <f>+'Sim_Vt_Of(IxI)'!B27</f>
        <v>30216.568731462899</v>
      </c>
      <c r="N37" s="48">
        <f>+'Sim_Vt_Of(IxI)'!C27</f>
        <v>7027.4214276839803</v>
      </c>
      <c r="O37" s="48">
        <f>+'Sim_Vt_Of(IxI)'!D27</f>
        <v>50755</v>
      </c>
      <c r="P37" s="48">
        <f>+'Sim_Vt_Of(IxI)'!E27</f>
        <v>1942</v>
      </c>
      <c r="Q37" s="82">
        <f>+'Sim_Vt_Of(IxI)'!F27</f>
        <v>58654</v>
      </c>
      <c r="R37" s="61">
        <v>389010.99999999959</v>
      </c>
      <c r="S37" s="48">
        <f t="shared" si="1"/>
        <v>0</v>
      </c>
      <c r="T37" s="293">
        <f t="shared" si="2"/>
        <v>-9.9920072216264089E-16</v>
      </c>
      <c r="U37" s="61">
        <v>11602</v>
      </c>
      <c r="V37" s="48">
        <f t="shared" si="3"/>
        <v>0</v>
      </c>
      <c r="W37" s="293">
        <f t="shared" si="4"/>
        <v>0</v>
      </c>
      <c r="X37" s="61">
        <v>30216.568731462899</v>
      </c>
      <c r="Y37" s="48">
        <f t="shared" si="5"/>
        <v>0</v>
      </c>
      <c r="Z37" s="293">
        <f t="shared" si="6"/>
        <v>0</v>
      </c>
      <c r="AA37" s="51">
        <v>111351</v>
      </c>
      <c r="AB37" s="48">
        <f t="shared" si="7"/>
        <v>0</v>
      </c>
      <c r="AC37" s="293">
        <f t="shared" si="8"/>
        <v>0</v>
      </c>
      <c r="AD37" s="61">
        <v>50755</v>
      </c>
      <c r="AE37" s="48">
        <f t="shared" si="9"/>
        <v>0</v>
      </c>
      <c r="AF37" s="293">
        <f t="shared" si="10"/>
        <v>0</v>
      </c>
      <c r="AG37" s="51">
        <v>1942</v>
      </c>
      <c r="AH37" s="48">
        <f t="shared" si="11"/>
        <v>0</v>
      </c>
      <c r="AI37" s="293">
        <f t="shared" si="12"/>
        <v>0</v>
      </c>
      <c r="AJ37" s="61">
        <v>58654</v>
      </c>
      <c r="AK37" s="48">
        <f t="shared" si="13"/>
        <v>0</v>
      </c>
      <c r="AL37" s="293">
        <f t="shared" si="14"/>
        <v>0</v>
      </c>
      <c r="AM37" s="311">
        <f>+'Sim_Vt_Of(IxI)'!S27</f>
        <v>148594.9901591469</v>
      </c>
      <c r="AN37" s="307"/>
    </row>
    <row r="38" spans="2:40" x14ac:dyDescent="0.25">
      <c r="B38" s="292" t="s">
        <v>25</v>
      </c>
      <c r="C38" s="444" t="s">
        <v>136</v>
      </c>
      <c r="D38" s="445"/>
      <c r="E38" s="51">
        <f>+'MIP(IxI)_TFEVP'!CI34</f>
        <v>264100</v>
      </c>
      <c r="F38" s="48">
        <v>4878</v>
      </c>
      <c r="G38" s="48">
        <v>49754.144262816699</v>
      </c>
      <c r="H38" s="48">
        <v>75347</v>
      </c>
      <c r="I38" s="48">
        <v>45721</v>
      </c>
      <c r="J38" s="48">
        <v>1391</v>
      </c>
      <c r="K38" s="55">
        <v>28235</v>
      </c>
      <c r="L38" s="51">
        <f t="shared" si="0"/>
        <v>130702.67006511084</v>
      </c>
      <c r="M38" s="48">
        <f>+'Sim_Vt_Of(IxI)'!B28</f>
        <v>49754.144262816699</v>
      </c>
      <c r="N38" s="48">
        <f>+'Sim_Vt_Of(IxI)'!C28</f>
        <v>5601.5258022941498</v>
      </c>
      <c r="O38" s="48">
        <f>+'Sim_Vt_Of(IxI)'!D28</f>
        <v>45721</v>
      </c>
      <c r="P38" s="48">
        <f>+'Sim_Vt_Of(IxI)'!E28</f>
        <v>1391</v>
      </c>
      <c r="Q38" s="82">
        <f>+'Sim_Vt_Of(IxI)'!F28</f>
        <v>28235</v>
      </c>
      <c r="R38" s="61">
        <v>264100</v>
      </c>
      <c r="S38" s="48">
        <f t="shared" si="1"/>
        <v>0</v>
      </c>
      <c r="T38" s="293">
        <f t="shared" si="2"/>
        <v>0</v>
      </c>
      <c r="U38" s="61">
        <v>4878</v>
      </c>
      <c r="V38" s="48">
        <f t="shared" si="3"/>
        <v>0</v>
      </c>
      <c r="W38" s="293">
        <f t="shared" si="4"/>
        <v>0</v>
      </c>
      <c r="X38" s="61">
        <v>49754.144262816699</v>
      </c>
      <c r="Y38" s="48">
        <f t="shared" si="5"/>
        <v>0</v>
      </c>
      <c r="Z38" s="293">
        <f t="shared" si="6"/>
        <v>0</v>
      </c>
      <c r="AA38" s="51">
        <v>75347</v>
      </c>
      <c r="AB38" s="48">
        <f t="shared" si="7"/>
        <v>0</v>
      </c>
      <c r="AC38" s="293">
        <f t="shared" si="8"/>
        <v>0</v>
      </c>
      <c r="AD38" s="61">
        <v>45721</v>
      </c>
      <c r="AE38" s="48">
        <f t="shared" si="9"/>
        <v>0</v>
      </c>
      <c r="AF38" s="293">
        <f t="shared" si="10"/>
        <v>0</v>
      </c>
      <c r="AG38" s="51">
        <v>1391</v>
      </c>
      <c r="AH38" s="48">
        <f t="shared" si="11"/>
        <v>0</v>
      </c>
      <c r="AI38" s="293">
        <f t="shared" si="12"/>
        <v>0</v>
      </c>
      <c r="AJ38" s="61">
        <v>28235</v>
      </c>
      <c r="AK38" s="48">
        <f t="shared" si="13"/>
        <v>0</v>
      </c>
      <c r="AL38" s="293">
        <f t="shared" si="14"/>
        <v>0</v>
      </c>
      <c r="AM38" s="311">
        <f>+'Sim_Vt_Of(IxI)'!S28</f>
        <v>130702.67006511084</v>
      </c>
      <c r="AN38" s="307"/>
    </row>
    <row r="39" spans="2:40" x14ac:dyDescent="0.25">
      <c r="B39" s="292" t="s">
        <v>26</v>
      </c>
      <c r="C39" s="444" t="s">
        <v>137</v>
      </c>
      <c r="D39" s="445"/>
      <c r="E39" s="51">
        <f>+'MIP(IxI)_TFEVP'!CI35</f>
        <v>235777</v>
      </c>
      <c r="F39" s="48">
        <v>16693</v>
      </c>
      <c r="G39" s="48">
        <v>3805.57212206858</v>
      </c>
      <c r="H39" s="48">
        <v>69167</v>
      </c>
      <c r="I39" s="48">
        <v>23309</v>
      </c>
      <c r="J39" s="48">
        <v>417</v>
      </c>
      <c r="K39" s="55">
        <v>45441</v>
      </c>
      <c r="L39" s="51">
        <f t="shared" si="0"/>
        <v>74352.135836079775</v>
      </c>
      <c r="M39" s="48">
        <f>+'Sim_Vt_Of(IxI)'!B29</f>
        <v>3805.57212206858</v>
      </c>
      <c r="N39" s="48">
        <f>+'Sim_Vt_Of(IxI)'!C29</f>
        <v>1379.5637140111901</v>
      </c>
      <c r="O39" s="48">
        <f>+'Sim_Vt_Of(IxI)'!D29</f>
        <v>23309</v>
      </c>
      <c r="P39" s="48">
        <f>+'Sim_Vt_Of(IxI)'!E29</f>
        <v>417</v>
      </c>
      <c r="Q39" s="82">
        <f>+'Sim_Vt_Of(IxI)'!F29</f>
        <v>45441</v>
      </c>
      <c r="R39" s="61">
        <v>235776.9999999998</v>
      </c>
      <c r="S39" s="48">
        <f t="shared" si="1"/>
        <v>0</v>
      </c>
      <c r="T39" s="293">
        <f t="shared" si="2"/>
        <v>-8.8817841970012523E-16</v>
      </c>
      <c r="U39" s="61">
        <v>16693</v>
      </c>
      <c r="V39" s="48">
        <f t="shared" si="3"/>
        <v>0</v>
      </c>
      <c r="W39" s="293">
        <f t="shared" si="4"/>
        <v>0</v>
      </c>
      <c r="X39" s="61">
        <v>3805.57212206858</v>
      </c>
      <c r="Y39" s="48">
        <f t="shared" si="5"/>
        <v>0</v>
      </c>
      <c r="Z39" s="293">
        <f t="shared" si="6"/>
        <v>0</v>
      </c>
      <c r="AA39" s="51">
        <v>69167</v>
      </c>
      <c r="AB39" s="48">
        <f t="shared" si="7"/>
        <v>0</v>
      </c>
      <c r="AC39" s="293">
        <f t="shared" si="8"/>
        <v>0</v>
      </c>
      <c r="AD39" s="61">
        <v>23309</v>
      </c>
      <c r="AE39" s="48">
        <f t="shared" si="9"/>
        <v>0</v>
      </c>
      <c r="AF39" s="293">
        <f t="shared" si="10"/>
        <v>0</v>
      </c>
      <c r="AG39" s="51">
        <v>417</v>
      </c>
      <c r="AH39" s="48">
        <f t="shared" si="11"/>
        <v>0</v>
      </c>
      <c r="AI39" s="293">
        <f t="shared" si="12"/>
        <v>0</v>
      </c>
      <c r="AJ39" s="61">
        <v>45441</v>
      </c>
      <c r="AK39" s="48">
        <f t="shared" si="13"/>
        <v>0</v>
      </c>
      <c r="AL39" s="293">
        <f t="shared" si="14"/>
        <v>0</v>
      </c>
      <c r="AM39" s="311">
        <f>+'Sim_Vt_Of(IxI)'!S29</f>
        <v>74352.135836079775</v>
      </c>
      <c r="AN39" s="307"/>
    </row>
    <row r="40" spans="2:40" x14ac:dyDescent="0.25">
      <c r="B40" s="292" t="s">
        <v>27</v>
      </c>
      <c r="C40" s="444" t="s">
        <v>138</v>
      </c>
      <c r="D40" s="445"/>
      <c r="E40" s="51">
        <f>+'MIP(IxI)_TFEVP'!CI36</f>
        <v>3274818</v>
      </c>
      <c r="F40" s="48">
        <v>12489</v>
      </c>
      <c r="G40" s="48">
        <v>1389549.7582900501</v>
      </c>
      <c r="H40" s="48">
        <v>486705</v>
      </c>
      <c r="I40" s="48">
        <v>178660</v>
      </c>
      <c r="J40" s="48">
        <v>8623</v>
      </c>
      <c r="K40" s="55">
        <v>299422</v>
      </c>
      <c r="L40" s="51">
        <f t="shared" si="0"/>
        <v>1929384.5304989174</v>
      </c>
      <c r="M40" s="48">
        <f>+'Sim_Vt_Of(IxI)'!B30</f>
        <v>1389549.7582900501</v>
      </c>
      <c r="N40" s="48">
        <f>+'Sim_Vt_Of(IxI)'!C30</f>
        <v>53129.772208867398</v>
      </c>
      <c r="O40" s="48">
        <f>+'Sim_Vt_Of(IxI)'!D30</f>
        <v>178660</v>
      </c>
      <c r="P40" s="48">
        <f>+'Sim_Vt_Of(IxI)'!E30</f>
        <v>8623</v>
      </c>
      <c r="Q40" s="82">
        <f>+'Sim_Vt_Of(IxI)'!F30</f>
        <v>299422</v>
      </c>
      <c r="R40" s="61">
        <v>3274817.9999999977</v>
      </c>
      <c r="S40" s="48">
        <f t="shared" si="1"/>
        <v>0</v>
      </c>
      <c r="T40" s="293">
        <f t="shared" si="2"/>
        <v>-6.6613381477509392E-16</v>
      </c>
      <c r="U40" s="61">
        <v>12489</v>
      </c>
      <c r="V40" s="48">
        <f t="shared" si="3"/>
        <v>0</v>
      </c>
      <c r="W40" s="293">
        <f t="shared" si="4"/>
        <v>0</v>
      </c>
      <c r="X40" s="61">
        <v>1389549.7582900501</v>
      </c>
      <c r="Y40" s="48">
        <f t="shared" si="5"/>
        <v>0</v>
      </c>
      <c r="Z40" s="293">
        <f t="shared" si="6"/>
        <v>0</v>
      </c>
      <c r="AA40" s="51">
        <v>486705</v>
      </c>
      <c r="AB40" s="48">
        <f t="shared" si="7"/>
        <v>0</v>
      </c>
      <c r="AC40" s="293">
        <f t="shared" si="8"/>
        <v>0</v>
      </c>
      <c r="AD40" s="61">
        <v>178660</v>
      </c>
      <c r="AE40" s="48">
        <f t="shared" si="9"/>
        <v>0</v>
      </c>
      <c r="AF40" s="293">
        <f t="shared" si="10"/>
        <v>0</v>
      </c>
      <c r="AG40" s="51">
        <v>8623</v>
      </c>
      <c r="AH40" s="48">
        <f t="shared" si="11"/>
        <v>0</v>
      </c>
      <c r="AI40" s="293">
        <f t="shared" si="12"/>
        <v>0</v>
      </c>
      <c r="AJ40" s="61">
        <v>299422</v>
      </c>
      <c r="AK40" s="48">
        <f t="shared" si="13"/>
        <v>0</v>
      </c>
      <c r="AL40" s="293">
        <f t="shared" si="14"/>
        <v>0</v>
      </c>
      <c r="AM40" s="311">
        <f>+'Sim_Vt_Of(IxI)'!S30</f>
        <v>1929384.5304989174</v>
      </c>
      <c r="AN40" s="307"/>
    </row>
    <row r="41" spans="2:40" x14ac:dyDescent="0.25">
      <c r="B41" s="292" t="s">
        <v>28</v>
      </c>
      <c r="C41" s="444" t="s">
        <v>139</v>
      </c>
      <c r="D41" s="445"/>
      <c r="E41" s="51">
        <f>+'MIP(IxI)_TFEVP'!CI37</f>
        <v>1148579</v>
      </c>
      <c r="F41" s="48">
        <v>31110</v>
      </c>
      <c r="G41" s="48">
        <v>104042.87001964499</v>
      </c>
      <c r="H41" s="48">
        <v>445267</v>
      </c>
      <c r="I41" s="48">
        <v>230288</v>
      </c>
      <c r="J41" s="48">
        <v>6309</v>
      </c>
      <c r="K41" s="55">
        <v>208670</v>
      </c>
      <c r="L41" s="51">
        <f t="shared" si="0"/>
        <v>576150.17238406651</v>
      </c>
      <c r="M41" s="48">
        <f>+'Sim_Vt_Of(IxI)'!B31</f>
        <v>104042.87001964499</v>
      </c>
      <c r="N41" s="48">
        <f>+'Sim_Vt_Of(IxI)'!C31</f>
        <v>26840.302364421499</v>
      </c>
      <c r="O41" s="48">
        <f>+'Sim_Vt_Of(IxI)'!D31</f>
        <v>230288</v>
      </c>
      <c r="P41" s="48">
        <f>+'Sim_Vt_Of(IxI)'!E31</f>
        <v>6309</v>
      </c>
      <c r="Q41" s="82">
        <f>+'Sim_Vt_Of(IxI)'!F31</f>
        <v>208670</v>
      </c>
      <c r="R41" s="61">
        <v>1148578.9999999988</v>
      </c>
      <c r="S41" s="48">
        <f t="shared" si="1"/>
        <v>0</v>
      </c>
      <c r="T41" s="293">
        <f t="shared" si="2"/>
        <v>-9.9920072216264089E-16</v>
      </c>
      <c r="U41" s="61">
        <v>31110</v>
      </c>
      <c r="V41" s="48">
        <f t="shared" si="3"/>
        <v>0</v>
      </c>
      <c r="W41" s="293">
        <f t="shared" si="4"/>
        <v>0</v>
      </c>
      <c r="X41" s="61">
        <v>104042.87001964499</v>
      </c>
      <c r="Y41" s="48">
        <f t="shared" si="5"/>
        <v>0</v>
      </c>
      <c r="Z41" s="293">
        <f t="shared" si="6"/>
        <v>0</v>
      </c>
      <c r="AA41" s="51">
        <v>445267</v>
      </c>
      <c r="AB41" s="48">
        <f t="shared" si="7"/>
        <v>0</v>
      </c>
      <c r="AC41" s="293">
        <f t="shared" si="8"/>
        <v>0</v>
      </c>
      <c r="AD41" s="61">
        <v>230288</v>
      </c>
      <c r="AE41" s="48">
        <f t="shared" si="9"/>
        <v>0</v>
      </c>
      <c r="AF41" s="293">
        <f t="shared" si="10"/>
        <v>0</v>
      </c>
      <c r="AG41" s="51">
        <v>6309</v>
      </c>
      <c r="AH41" s="48">
        <f t="shared" si="11"/>
        <v>0</v>
      </c>
      <c r="AI41" s="293">
        <f t="shared" si="12"/>
        <v>0</v>
      </c>
      <c r="AJ41" s="61">
        <v>208670</v>
      </c>
      <c r="AK41" s="48">
        <f t="shared" si="13"/>
        <v>0</v>
      </c>
      <c r="AL41" s="293">
        <f t="shared" si="14"/>
        <v>0</v>
      </c>
      <c r="AM41" s="311">
        <f>+'Sim_Vt_Of(IxI)'!S31</f>
        <v>576150.17238406651</v>
      </c>
      <c r="AN41" s="307"/>
    </row>
    <row r="42" spans="2:40" x14ac:dyDescent="0.25">
      <c r="B42" s="292" t="s">
        <v>29</v>
      </c>
      <c r="C42" s="444" t="s">
        <v>140</v>
      </c>
      <c r="D42" s="445"/>
      <c r="E42" s="51">
        <f>+'MIP(IxI)_TFEVP'!CI38</f>
        <v>162772</v>
      </c>
      <c r="F42" s="48">
        <v>40738</v>
      </c>
      <c r="G42" s="48">
        <v>1858.6376037684499</v>
      </c>
      <c r="H42" s="48">
        <v>35495</v>
      </c>
      <c r="I42" s="48">
        <v>20713</v>
      </c>
      <c r="J42" s="48">
        <v>663</v>
      </c>
      <c r="K42" s="55">
        <v>14119</v>
      </c>
      <c r="L42" s="51">
        <f t="shared" si="0"/>
        <v>38149.128798525162</v>
      </c>
      <c r="M42" s="48">
        <f>+'Sim_Vt_Of(IxI)'!B32</f>
        <v>1858.6376037684499</v>
      </c>
      <c r="N42" s="48">
        <f>+'Sim_Vt_Of(IxI)'!C32</f>
        <v>795.49119475671398</v>
      </c>
      <c r="O42" s="48">
        <f>+'Sim_Vt_Of(IxI)'!D32</f>
        <v>20713</v>
      </c>
      <c r="P42" s="48">
        <f>+'Sim_Vt_Of(IxI)'!E32</f>
        <v>663</v>
      </c>
      <c r="Q42" s="82">
        <f>+'Sim_Vt_Of(IxI)'!F32</f>
        <v>14119</v>
      </c>
      <c r="R42" s="61">
        <v>162771.99999999994</v>
      </c>
      <c r="S42" s="48">
        <f t="shared" si="1"/>
        <v>0</v>
      </c>
      <c r="T42" s="293">
        <f t="shared" si="2"/>
        <v>-3.3306690738754696E-16</v>
      </c>
      <c r="U42" s="61">
        <v>40738</v>
      </c>
      <c r="V42" s="48">
        <f t="shared" si="3"/>
        <v>0</v>
      </c>
      <c r="W42" s="293">
        <f t="shared" si="4"/>
        <v>0</v>
      </c>
      <c r="X42" s="61">
        <v>1858.6376037684499</v>
      </c>
      <c r="Y42" s="48">
        <f t="shared" si="5"/>
        <v>0</v>
      </c>
      <c r="Z42" s="293">
        <f t="shared" si="6"/>
        <v>0</v>
      </c>
      <c r="AA42" s="51">
        <v>35495</v>
      </c>
      <c r="AB42" s="48">
        <f t="shared" si="7"/>
        <v>0</v>
      </c>
      <c r="AC42" s="293">
        <f t="shared" si="8"/>
        <v>0</v>
      </c>
      <c r="AD42" s="61">
        <v>20713</v>
      </c>
      <c r="AE42" s="48">
        <f t="shared" si="9"/>
        <v>0</v>
      </c>
      <c r="AF42" s="293">
        <f t="shared" si="10"/>
        <v>0</v>
      </c>
      <c r="AG42" s="51">
        <v>663</v>
      </c>
      <c r="AH42" s="48">
        <f t="shared" si="11"/>
        <v>0</v>
      </c>
      <c r="AI42" s="293">
        <f t="shared" si="12"/>
        <v>0</v>
      </c>
      <c r="AJ42" s="61">
        <v>14119</v>
      </c>
      <c r="AK42" s="48">
        <f t="shared" si="13"/>
        <v>0</v>
      </c>
      <c r="AL42" s="293">
        <f t="shared" si="14"/>
        <v>0</v>
      </c>
      <c r="AM42" s="311">
        <f>+'Sim_Vt_Of(IxI)'!S32</f>
        <v>38149.128798525162</v>
      </c>
      <c r="AN42" s="307"/>
    </row>
    <row r="43" spans="2:40" x14ac:dyDescent="0.25">
      <c r="B43" s="292" t="s">
        <v>30</v>
      </c>
      <c r="C43" s="444" t="s">
        <v>141</v>
      </c>
      <c r="D43" s="445"/>
      <c r="E43" s="51">
        <f>+'MIP(IxI)_TFEVP'!CI39</f>
        <v>832301</v>
      </c>
      <c r="F43" s="48">
        <v>11975</v>
      </c>
      <c r="G43" s="48">
        <v>166695.80660857601</v>
      </c>
      <c r="H43" s="48">
        <v>205337</v>
      </c>
      <c r="I43" s="48">
        <v>125710</v>
      </c>
      <c r="J43" s="48">
        <v>3981</v>
      </c>
      <c r="K43" s="55">
        <v>75646</v>
      </c>
      <c r="L43" s="51">
        <f t="shared" si="0"/>
        <v>395977.50699108542</v>
      </c>
      <c r="M43" s="48">
        <f>+'Sim_Vt_Of(IxI)'!B33</f>
        <v>166695.80660857601</v>
      </c>
      <c r="N43" s="48">
        <f>+'Sim_Vt_Of(IxI)'!C33</f>
        <v>23944.7003825094</v>
      </c>
      <c r="O43" s="48">
        <f>+'Sim_Vt_Of(IxI)'!D33</f>
        <v>125710</v>
      </c>
      <c r="P43" s="48">
        <f>+'Sim_Vt_Of(IxI)'!E33</f>
        <v>3981</v>
      </c>
      <c r="Q43" s="82">
        <f>+'Sim_Vt_Of(IxI)'!F33</f>
        <v>75646</v>
      </c>
      <c r="R43" s="61">
        <v>832300.99999999953</v>
      </c>
      <c r="S43" s="48">
        <f t="shared" si="1"/>
        <v>0</v>
      </c>
      <c r="T43" s="293">
        <f t="shared" si="2"/>
        <v>-5.5511151231257827E-16</v>
      </c>
      <c r="U43" s="61">
        <v>11975</v>
      </c>
      <c r="V43" s="48">
        <f t="shared" si="3"/>
        <v>0</v>
      </c>
      <c r="W43" s="293">
        <f t="shared" si="4"/>
        <v>0</v>
      </c>
      <c r="X43" s="61">
        <v>166695.80660857601</v>
      </c>
      <c r="Y43" s="48">
        <f t="shared" si="5"/>
        <v>0</v>
      </c>
      <c r="Z43" s="293">
        <f t="shared" si="6"/>
        <v>0</v>
      </c>
      <c r="AA43" s="51">
        <v>205337</v>
      </c>
      <c r="AB43" s="48">
        <f t="shared" si="7"/>
        <v>0</v>
      </c>
      <c r="AC43" s="293">
        <f t="shared" si="8"/>
        <v>0</v>
      </c>
      <c r="AD43" s="61">
        <v>125710</v>
      </c>
      <c r="AE43" s="48">
        <f t="shared" si="9"/>
        <v>0</v>
      </c>
      <c r="AF43" s="293">
        <f t="shared" si="10"/>
        <v>0</v>
      </c>
      <c r="AG43" s="51">
        <v>3981</v>
      </c>
      <c r="AH43" s="48">
        <f t="shared" si="11"/>
        <v>0</v>
      </c>
      <c r="AI43" s="293">
        <f t="shared" si="12"/>
        <v>0</v>
      </c>
      <c r="AJ43" s="61">
        <v>75646</v>
      </c>
      <c r="AK43" s="48">
        <f t="shared" si="13"/>
        <v>0</v>
      </c>
      <c r="AL43" s="293">
        <f t="shared" si="14"/>
        <v>0</v>
      </c>
      <c r="AM43" s="311">
        <f>+'Sim_Vt_Of(IxI)'!S33</f>
        <v>395977.50699108542</v>
      </c>
      <c r="AN43" s="307"/>
    </row>
    <row r="44" spans="2:40" x14ac:dyDescent="0.25">
      <c r="B44" s="292" t="s">
        <v>31</v>
      </c>
      <c r="C44" s="444" t="s">
        <v>142</v>
      </c>
      <c r="D44" s="445"/>
      <c r="E44" s="51">
        <f>+'MIP(IxI)_TFEVP'!CI40</f>
        <v>667171</v>
      </c>
      <c r="F44" s="48">
        <v>24723</v>
      </c>
      <c r="G44" s="48">
        <v>80735.445927055698</v>
      </c>
      <c r="H44" s="48">
        <v>275399</v>
      </c>
      <c r="I44" s="48">
        <v>96697</v>
      </c>
      <c r="J44" s="48">
        <v>3210</v>
      </c>
      <c r="K44" s="55">
        <v>175492</v>
      </c>
      <c r="L44" s="51">
        <f t="shared" si="0"/>
        <v>384957.1386736671</v>
      </c>
      <c r="M44" s="48">
        <f>+'Sim_Vt_Of(IxI)'!B34</f>
        <v>80735.445927055698</v>
      </c>
      <c r="N44" s="48">
        <f>+'Sim_Vt_Of(IxI)'!C34</f>
        <v>28822.692746611399</v>
      </c>
      <c r="O44" s="48">
        <f>+'Sim_Vt_Of(IxI)'!D34</f>
        <v>96697</v>
      </c>
      <c r="P44" s="48">
        <f>+'Sim_Vt_Of(IxI)'!E34</f>
        <v>3210</v>
      </c>
      <c r="Q44" s="82">
        <f>+'Sim_Vt_Of(IxI)'!F34</f>
        <v>175492</v>
      </c>
      <c r="R44" s="61">
        <v>667170.99999999977</v>
      </c>
      <c r="S44" s="48">
        <f t="shared" si="1"/>
        <v>0</v>
      </c>
      <c r="T44" s="293">
        <f t="shared" si="2"/>
        <v>-3.3306690738754696E-16</v>
      </c>
      <c r="U44" s="61">
        <v>24723</v>
      </c>
      <c r="V44" s="48">
        <f t="shared" si="3"/>
        <v>0</v>
      </c>
      <c r="W44" s="293">
        <f t="shared" si="4"/>
        <v>0</v>
      </c>
      <c r="X44" s="61">
        <v>80735.445927055698</v>
      </c>
      <c r="Y44" s="48">
        <f t="shared" si="5"/>
        <v>0</v>
      </c>
      <c r="Z44" s="293">
        <f t="shared" si="6"/>
        <v>0</v>
      </c>
      <c r="AA44" s="51">
        <v>275399</v>
      </c>
      <c r="AB44" s="48">
        <f t="shared" si="7"/>
        <v>0</v>
      </c>
      <c r="AC44" s="293">
        <f t="shared" si="8"/>
        <v>0</v>
      </c>
      <c r="AD44" s="61">
        <v>96697</v>
      </c>
      <c r="AE44" s="48">
        <f t="shared" si="9"/>
        <v>0</v>
      </c>
      <c r="AF44" s="293">
        <f t="shared" si="10"/>
        <v>0</v>
      </c>
      <c r="AG44" s="51">
        <v>3210</v>
      </c>
      <c r="AH44" s="48">
        <f t="shared" si="11"/>
        <v>0</v>
      </c>
      <c r="AI44" s="293">
        <f t="shared" si="12"/>
        <v>0</v>
      </c>
      <c r="AJ44" s="61">
        <v>175492</v>
      </c>
      <c r="AK44" s="48">
        <f t="shared" si="13"/>
        <v>0</v>
      </c>
      <c r="AL44" s="293">
        <f t="shared" si="14"/>
        <v>0</v>
      </c>
      <c r="AM44" s="311">
        <f>+'Sim_Vt_Of(IxI)'!S34</f>
        <v>384957.1386736671</v>
      </c>
      <c r="AN44" s="307"/>
    </row>
    <row r="45" spans="2:40" x14ac:dyDescent="0.25">
      <c r="B45" s="292" t="s">
        <v>32</v>
      </c>
      <c r="C45" s="444" t="s">
        <v>143</v>
      </c>
      <c r="D45" s="445"/>
      <c r="E45" s="51">
        <f>+'MIP(IxI)_TFEVP'!CI41</f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55">
        <v>0</v>
      </c>
      <c r="L45" s="51">
        <f t="shared" ref="L45:L76" si="15">+SUM(M45:Q45)</f>
        <v>0</v>
      </c>
      <c r="M45" s="48">
        <f>+'Sim_Vt_Of(IxI)'!B35</f>
        <v>0</v>
      </c>
      <c r="N45" s="48">
        <f>+'Sim_Vt_Of(IxI)'!C35</f>
        <v>0</v>
      </c>
      <c r="O45" s="48">
        <f>+'Sim_Vt_Of(IxI)'!D35</f>
        <v>0</v>
      </c>
      <c r="P45" s="48">
        <f>+'Sim_Vt_Of(IxI)'!E35</f>
        <v>0</v>
      </c>
      <c r="Q45" s="82">
        <f>+'Sim_Vt_Of(IxI)'!F35</f>
        <v>0</v>
      </c>
      <c r="R45" s="61">
        <v>0</v>
      </c>
      <c r="S45" s="48">
        <f t="shared" ref="S45:S76" si="16">+R45-E45</f>
        <v>0</v>
      </c>
      <c r="T45" s="293">
        <f t="shared" ref="T45:T76" si="17">+IFERROR(((R45/E45)-1),0)</f>
        <v>0</v>
      </c>
      <c r="U45" s="61">
        <v>0</v>
      </c>
      <c r="V45" s="48">
        <f t="shared" ref="V45:V76" si="18">+U45-F45</f>
        <v>0</v>
      </c>
      <c r="W45" s="293">
        <f t="shared" ref="W45:W76" si="19">+IFERROR(((U45/F45)-1),0)</f>
        <v>0</v>
      </c>
      <c r="X45" s="61">
        <v>0</v>
      </c>
      <c r="Y45" s="48">
        <f t="shared" ref="Y45:Y76" si="20">+X45-G45</f>
        <v>0</v>
      </c>
      <c r="Z45" s="293">
        <f t="shared" ref="Z45:Z76" si="21">+IFERROR(((X45/G45)-1),0)</f>
        <v>0</v>
      </c>
      <c r="AA45" s="51">
        <v>0</v>
      </c>
      <c r="AB45" s="48">
        <f t="shared" ref="AB45:AB76" si="22">AA45-H45</f>
        <v>0</v>
      </c>
      <c r="AC45" s="293">
        <f t="shared" ref="AC45:AC76" si="23">+IFERROR(((AA45/H45)-1),0)</f>
        <v>0</v>
      </c>
      <c r="AD45" s="61">
        <v>0</v>
      </c>
      <c r="AE45" s="48">
        <f t="shared" ref="AE45:AE76" si="24">+AD45-I45</f>
        <v>0</v>
      </c>
      <c r="AF45" s="293">
        <f t="shared" ref="AF45:AF76" si="25">+IFERROR(((AD45/I45)-1),0)</f>
        <v>0</v>
      </c>
      <c r="AG45" s="51">
        <v>0</v>
      </c>
      <c r="AH45" s="48">
        <f t="shared" ref="AH45:AH76" si="26">+AG45-J45</f>
        <v>0</v>
      </c>
      <c r="AI45" s="293">
        <f t="shared" ref="AI45:AI76" si="27">+IFERROR(((AG45/J45)-1),0)</f>
        <v>0</v>
      </c>
      <c r="AJ45" s="61">
        <v>0</v>
      </c>
      <c r="AK45" s="48">
        <f t="shared" ref="AK45:AK76" si="28">+AJ45-K45</f>
        <v>0</v>
      </c>
      <c r="AL45" s="293">
        <f t="shared" ref="AL45:AL76" si="29">+IFERROR(((AJ45/K45)-1),0)</f>
        <v>0</v>
      </c>
      <c r="AM45" s="311">
        <f>+'Sim_Vt_Of(IxI)'!S35</f>
        <v>0</v>
      </c>
      <c r="AN45" s="307"/>
    </row>
    <row r="46" spans="2:40" x14ac:dyDescent="0.25">
      <c r="B46" s="292" t="s">
        <v>33</v>
      </c>
      <c r="C46" s="444" t="s">
        <v>144</v>
      </c>
      <c r="D46" s="445"/>
      <c r="E46" s="51">
        <f>+'MIP(IxI)_TFEVP'!CI42</f>
        <v>608705</v>
      </c>
      <c r="F46" s="48">
        <v>21592</v>
      </c>
      <c r="G46" s="48">
        <v>199093.82978868799</v>
      </c>
      <c r="H46" s="48">
        <v>193352</v>
      </c>
      <c r="I46" s="48">
        <v>118939</v>
      </c>
      <c r="J46" s="48">
        <v>5927</v>
      </c>
      <c r="K46" s="55">
        <v>68486</v>
      </c>
      <c r="L46" s="51">
        <f t="shared" si="15"/>
        <v>411401.92813557858</v>
      </c>
      <c r="M46" s="48">
        <f>+'Sim_Vt_Of(IxI)'!B36</f>
        <v>199093.82978868799</v>
      </c>
      <c r="N46" s="48">
        <f>+'Sim_Vt_Of(IxI)'!C36</f>
        <v>18956.098346890602</v>
      </c>
      <c r="O46" s="48">
        <f>+'Sim_Vt_Of(IxI)'!D36</f>
        <v>118939</v>
      </c>
      <c r="P46" s="48">
        <f>+'Sim_Vt_Of(IxI)'!E36</f>
        <v>5927</v>
      </c>
      <c r="Q46" s="82">
        <f>+'Sim_Vt_Of(IxI)'!F36</f>
        <v>68486</v>
      </c>
      <c r="R46" s="61">
        <v>608705.00000000023</v>
      </c>
      <c r="S46" s="48">
        <f t="shared" si="16"/>
        <v>0</v>
      </c>
      <c r="T46" s="293">
        <f t="shared" si="17"/>
        <v>4.4408920985006262E-16</v>
      </c>
      <c r="U46" s="61">
        <v>21592</v>
      </c>
      <c r="V46" s="48">
        <f t="shared" si="18"/>
        <v>0</v>
      </c>
      <c r="W46" s="293">
        <f t="shared" si="19"/>
        <v>0</v>
      </c>
      <c r="X46" s="61">
        <v>199093.82978868799</v>
      </c>
      <c r="Y46" s="48">
        <f t="shared" si="20"/>
        <v>0</v>
      </c>
      <c r="Z46" s="293">
        <f t="shared" si="21"/>
        <v>0</v>
      </c>
      <c r="AA46" s="51">
        <v>193352</v>
      </c>
      <c r="AB46" s="48">
        <f t="shared" si="22"/>
        <v>0</v>
      </c>
      <c r="AC46" s="293">
        <f t="shared" si="23"/>
        <v>0</v>
      </c>
      <c r="AD46" s="61">
        <v>118939</v>
      </c>
      <c r="AE46" s="48">
        <f t="shared" si="24"/>
        <v>0</v>
      </c>
      <c r="AF46" s="293">
        <f t="shared" si="25"/>
        <v>0</v>
      </c>
      <c r="AG46" s="51">
        <v>5927</v>
      </c>
      <c r="AH46" s="48">
        <f t="shared" si="26"/>
        <v>0</v>
      </c>
      <c r="AI46" s="293">
        <f t="shared" si="27"/>
        <v>0</v>
      </c>
      <c r="AJ46" s="61">
        <v>68486</v>
      </c>
      <c r="AK46" s="48">
        <f t="shared" si="28"/>
        <v>0</v>
      </c>
      <c r="AL46" s="293">
        <f t="shared" si="29"/>
        <v>0</v>
      </c>
      <c r="AM46" s="311">
        <f>+'Sim_Vt_Of(IxI)'!S36</f>
        <v>411401.92813557858</v>
      </c>
      <c r="AN46" s="307"/>
    </row>
    <row r="47" spans="2:40" x14ac:dyDescent="0.25">
      <c r="B47" s="292" t="s">
        <v>34</v>
      </c>
      <c r="C47" s="444" t="s">
        <v>145</v>
      </c>
      <c r="D47" s="445"/>
      <c r="E47" s="51">
        <f>+'MIP(IxI)_TFEVP'!CI43</f>
        <v>1002518</v>
      </c>
      <c r="F47" s="48">
        <v>110270</v>
      </c>
      <c r="G47" s="48">
        <v>184606.32058313399</v>
      </c>
      <c r="H47" s="48">
        <v>425514</v>
      </c>
      <c r="I47" s="48">
        <v>155854</v>
      </c>
      <c r="J47" s="48">
        <v>4521</v>
      </c>
      <c r="K47" s="55">
        <v>265139</v>
      </c>
      <c r="L47" s="51">
        <f t="shared" si="15"/>
        <v>658384.71465668955</v>
      </c>
      <c r="M47" s="48">
        <f>+'Sim_Vt_Of(IxI)'!B37</f>
        <v>184606.32058313399</v>
      </c>
      <c r="N47" s="48">
        <f>+'Sim_Vt_Of(IxI)'!C37</f>
        <v>48264.394073555603</v>
      </c>
      <c r="O47" s="48">
        <f>+'Sim_Vt_Of(IxI)'!D37</f>
        <v>155854</v>
      </c>
      <c r="P47" s="48">
        <f>+'Sim_Vt_Of(IxI)'!E37</f>
        <v>4521</v>
      </c>
      <c r="Q47" s="82">
        <f>+'Sim_Vt_Of(IxI)'!F37</f>
        <v>265139</v>
      </c>
      <c r="R47" s="61">
        <v>1002518.0000000005</v>
      </c>
      <c r="S47" s="48">
        <f t="shared" si="16"/>
        <v>0</v>
      </c>
      <c r="T47" s="293">
        <f t="shared" si="17"/>
        <v>4.4408920985006262E-16</v>
      </c>
      <c r="U47" s="61">
        <v>110270</v>
      </c>
      <c r="V47" s="48">
        <f t="shared" si="18"/>
        <v>0</v>
      </c>
      <c r="W47" s="293">
        <f t="shared" si="19"/>
        <v>0</v>
      </c>
      <c r="X47" s="61">
        <v>184606.32058313399</v>
      </c>
      <c r="Y47" s="48">
        <f t="shared" si="20"/>
        <v>0</v>
      </c>
      <c r="Z47" s="293">
        <f t="shared" si="21"/>
        <v>0</v>
      </c>
      <c r="AA47" s="51">
        <v>425514</v>
      </c>
      <c r="AB47" s="48">
        <f t="shared" si="22"/>
        <v>0</v>
      </c>
      <c r="AC47" s="293">
        <f t="shared" si="23"/>
        <v>0</v>
      </c>
      <c r="AD47" s="61">
        <v>155854</v>
      </c>
      <c r="AE47" s="48">
        <f t="shared" si="24"/>
        <v>0</v>
      </c>
      <c r="AF47" s="293">
        <f t="shared" si="25"/>
        <v>0</v>
      </c>
      <c r="AG47" s="51">
        <v>4521</v>
      </c>
      <c r="AH47" s="48">
        <f t="shared" si="26"/>
        <v>0</v>
      </c>
      <c r="AI47" s="293">
        <f t="shared" si="27"/>
        <v>0</v>
      </c>
      <c r="AJ47" s="61">
        <v>265139</v>
      </c>
      <c r="AK47" s="48">
        <f t="shared" si="28"/>
        <v>0</v>
      </c>
      <c r="AL47" s="293">
        <f t="shared" si="29"/>
        <v>0</v>
      </c>
      <c r="AM47" s="311">
        <f>+'Sim_Vt_Of(IxI)'!S37</f>
        <v>658384.71465668955</v>
      </c>
      <c r="AN47" s="307"/>
    </row>
    <row r="48" spans="2:40" x14ac:dyDescent="0.25">
      <c r="B48" s="292" t="s">
        <v>35</v>
      </c>
      <c r="C48" s="444" t="s">
        <v>146</v>
      </c>
      <c r="D48" s="445"/>
      <c r="E48" s="51">
        <f>+'MIP(IxI)_TFEVP'!CI44</f>
        <v>320262</v>
      </c>
      <c r="F48" s="48">
        <v>18245</v>
      </c>
      <c r="G48" s="48">
        <v>52385.041905223399</v>
      </c>
      <c r="H48" s="48">
        <v>107328</v>
      </c>
      <c r="I48" s="48">
        <v>53779</v>
      </c>
      <c r="J48" s="48">
        <v>1281</v>
      </c>
      <c r="K48" s="55">
        <v>52268</v>
      </c>
      <c r="L48" s="51">
        <f t="shared" si="15"/>
        <v>167170.20068120566</v>
      </c>
      <c r="M48" s="48">
        <f>+'Sim_Vt_Of(IxI)'!B38</f>
        <v>52385.041905223399</v>
      </c>
      <c r="N48" s="48">
        <f>+'Sim_Vt_Of(IxI)'!C38</f>
        <v>7457.1587759822696</v>
      </c>
      <c r="O48" s="48">
        <f>+'Sim_Vt_Of(IxI)'!D38</f>
        <v>53779</v>
      </c>
      <c r="P48" s="48">
        <f>+'Sim_Vt_Of(IxI)'!E38</f>
        <v>1281</v>
      </c>
      <c r="Q48" s="82">
        <f>+'Sim_Vt_Of(IxI)'!F38</f>
        <v>52268</v>
      </c>
      <c r="R48" s="61">
        <v>320261.99999999994</v>
      </c>
      <c r="S48" s="48">
        <f t="shared" si="16"/>
        <v>0</v>
      </c>
      <c r="T48" s="293">
        <f t="shared" si="17"/>
        <v>-2.2204460492503131E-16</v>
      </c>
      <c r="U48" s="61">
        <v>18245</v>
      </c>
      <c r="V48" s="48">
        <f t="shared" si="18"/>
        <v>0</v>
      </c>
      <c r="W48" s="293">
        <f t="shared" si="19"/>
        <v>0</v>
      </c>
      <c r="X48" s="61">
        <v>52385.041905223399</v>
      </c>
      <c r="Y48" s="48">
        <f t="shared" si="20"/>
        <v>0</v>
      </c>
      <c r="Z48" s="293">
        <f t="shared" si="21"/>
        <v>0</v>
      </c>
      <c r="AA48" s="51">
        <v>107328</v>
      </c>
      <c r="AB48" s="48">
        <f t="shared" si="22"/>
        <v>0</v>
      </c>
      <c r="AC48" s="293">
        <f t="shared" si="23"/>
        <v>0</v>
      </c>
      <c r="AD48" s="61">
        <v>53779</v>
      </c>
      <c r="AE48" s="48">
        <f t="shared" si="24"/>
        <v>0</v>
      </c>
      <c r="AF48" s="293">
        <f t="shared" si="25"/>
        <v>0</v>
      </c>
      <c r="AG48" s="51">
        <v>1281</v>
      </c>
      <c r="AH48" s="48">
        <f t="shared" si="26"/>
        <v>0</v>
      </c>
      <c r="AI48" s="293">
        <f t="shared" si="27"/>
        <v>0</v>
      </c>
      <c r="AJ48" s="61">
        <v>52268</v>
      </c>
      <c r="AK48" s="48">
        <f t="shared" si="28"/>
        <v>0</v>
      </c>
      <c r="AL48" s="293">
        <f t="shared" si="29"/>
        <v>0</v>
      </c>
      <c r="AM48" s="311">
        <f>+'Sim_Vt_Of(IxI)'!S38</f>
        <v>167170.20068120566</v>
      </c>
      <c r="AN48" s="307"/>
    </row>
    <row r="49" spans="2:40" x14ac:dyDescent="0.25">
      <c r="B49" s="292" t="s">
        <v>36</v>
      </c>
      <c r="C49" s="444" t="s">
        <v>147</v>
      </c>
      <c r="D49" s="445"/>
      <c r="E49" s="51">
        <f>+'MIP(IxI)_TFEVP'!CI45</f>
        <v>1086080</v>
      </c>
      <c r="F49" s="48">
        <v>40342</v>
      </c>
      <c r="G49" s="48">
        <v>94814.927138975399</v>
      </c>
      <c r="H49" s="48">
        <v>395061</v>
      </c>
      <c r="I49" s="48">
        <v>160739</v>
      </c>
      <c r="J49" s="48">
        <v>4855</v>
      </c>
      <c r="K49" s="55">
        <v>229467</v>
      </c>
      <c r="L49" s="51">
        <f t="shared" si="15"/>
        <v>507017.01317486132</v>
      </c>
      <c r="M49" s="48">
        <f>+'Sim_Vt_Of(IxI)'!B39</f>
        <v>94814.927138975399</v>
      </c>
      <c r="N49" s="48">
        <f>+'Sim_Vt_Of(IxI)'!C39</f>
        <v>17141.086035885899</v>
      </c>
      <c r="O49" s="48">
        <f>+'Sim_Vt_Of(IxI)'!D39</f>
        <v>160739</v>
      </c>
      <c r="P49" s="48">
        <f>+'Sim_Vt_Of(IxI)'!E39</f>
        <v>4855</v>
      </c>
      <c r="Q49" s="82">
        <f>+'Sim_Vt_Of(IxI)'!F39</f>
        <v>229467</v>
      </c>
      <c r="R49" s="61">
        <v>1086079.9999999991</v>
      </c>
      <c r="S49" s="48">
        <f t="shared" si="16"/>
        <v>0</v>
      </c>
      <c r="T49" s="293">
        <f t="shared" si="17"/>
        <v>-8.8817841970012523E-16</v>
      </c>
      <c r="U49" s="61">
        <v>40342</v>
      </c>
      <c r="V49" s="48">
        <f t="shared" si="18"/>
        <v>0</v>
      </c>
      <c r="W49" s="293">
        <f t="shared" si="19"/>
        <v>0</v>
      </c>
      <c r="X49" s="61">
        <v>94814.927138975399</v>
      </c>
      <c r="Y49" s="48">
        <f t="shared" si="20"/>
        <v>0</v>
      </c>
      <c r="Z49" s="293">
        <f t="shared" si="21"/>
        <v>0</v>
      </c>
      <c r="AA49" s="51">
        <v>395061</v>
      </c>
      <c r="AB49" s="48">
        <f t="shared" si="22"/>
        <v>0</v>
      </c>
      <c r="AC49" s="293">
        <f t="shared" si="23"/>
        <v>0</v>
      </c>
      <c r="AD49" s="61">
        <v>160739</v>
      </c>
      <c r="AE49" s="48">
        <f t="shared" si="24"/>
        <v>0</v>
      </c>
      <c r="AF49" s="293">
        <f t="shared" si="25"/>
        <v>0</v>
      </c>
      <c r="AG49" s="51">
        <v>4855</v>
      </c>
      <c r="AH49" s="48">
        <f t="shared" si="26"/>
        <v>0</v>
      </c>
      <c r="AI49" s="293">
        <f t="shared" si="27"/>
        <v>0</v>
      </c>
      <c r="AJ49" s="61">
        <v>229467</v>
      </c>
      <c r="AK49" s="48">
        <f t="shared" si="28"/>
        <v>0</v>
      </c>
      <c r="AL49" s="293">
        <f t="shared" si="29"/>
        <v>0</v>
      </c>
      <c r="AM49" s="311">
        <f>+'Sim_Vt_Of(IxI)'!S39</f>
        <v>507017.01317486132</v>
      </c>
      <c r="AN49" s="307"/>
    </row>
    <row r="50" spans="2:40" x14ac:dyDescent="0.25">
      <c r="B50" s="292" t="s">
        <v>37</v>
      </c>
      <c r="C50" s="444" t="s">
        <v>148</v>
      </c>
      <c r="D50" s="445"/>
      <c r="E50" s="51">
        <f>+'MIP(IxI)_TFEVP'!CI46</f>
        <v>2289098</v>
      </c>
      <c r="F50" s="48">
        <v>20343</v>
      </c>
      <c r="G50" s="48">
        <v>499781.18839720002</v>
      </c>
      <c r="H50" s="48">
        <v>628223</v>
      </c>
      <c r="I50" s="48">
        <v>229701</v>
      </c>
      <c r="J50" s="48">
        <v>11889</v>
      </c>
      <c r="K50" s="55">
        <v>386633</v>
      </c>
      <c r="L50" s="51">
        <f t="shared" si="15"/>
        <v>1165363.3755864527</v>
      </c>
      <c r="M50" s="48">
        <f>+'Sim_Vt_Of(IxI)'!B40</f>
        <v>499781.18839720002</v>
      </c>
      <c r="N50" s="48">
        <f>+'Sim_Vt_Of(IxI)'!C40</f>
        <v>37359.187189252603</v>
      </c>
      <c r="O50" s="48">
        <f>+'Sim_Vt_Of(IxI)'!D40</f>
        <v>229701</v>
      </c>
      <c r="P50" s="48">
        <f>+'Sim_Vt_Of(IxI)'!E40</f>
        <v>11889</v>
      </c>
      <c r="Q50" s="82">
        <f>+'Sim_Vt_Of(IxI)'!F40</f>
        <v>386633</v>
      </c>
      <c r="R50" s="61">
        <v>2289097.9999999981</v>
      </c>
      <c r="S50" s="48">
        <f t="shared" si="16"/>
        <v>0</v>
      </c>
      <c r="T50" s="293">
        <f t="shared" si="17"/>
        <v>-7.7715611723760958E-16</v>
      </c>
      <c r="U50" s="61">
        <v>20343</v>
      </c>
      <c r="V50" s="48">
        <f t="shared" si="18"/>
        <v>0</v>
      </c>
      <c r="W50" s="293">
        <f t="shared" si="19"/>
        <v>0</v>
      </c>
      <c r="X50" s="61">
        <v>499781.18839720002</v>
      </c>
      <c r="Y50" s="48">
        <f t="shared" si="20"/>
        <v>0</v>
      </c>
      <c r="Z50" s="293">
        <f t="shared" si="21"/>
        <v>0</v>
      </c>
      <c r="AA50" s="51">
        <v>628223</v>
      </c>
      <c r="AB50" s="48">
        <f t="shared" si="22"/>
        <v>0</v>
      </c>
      <c r="AC50" s="293">
        <f t="shared" si="23"/>
        <v>0</v>
      </c>
      <c r="AD50" s="61">
        <v>229701</v>
      </c>
      <c r="AE50" s="48">
        <f t="shared" si="24"/>
        <v>0</v>
      </c>
      <c r="AF50" s="293">
        <f t="shared" si="25"/>
        <v>0</v>
      </c>
      <c r="AG50" s="51">
        <v>11889</v>
      </c>
      <c r="AH50" s="48">
        <f t="shared" si="26"/>
        <v>0</v>
      </c>
      <c r="AI50" s="293">
        <f t="shared" si="27"/>
        <v>0</v>
      </c>
      <c r="AJ50" s="61">
        <v>386633</v>
      </c>
      <c r="AK50" s="48">
        <f t="shared" si="28"/>
        <v>0</v>
      </c>
      <c r="AL50" s="293">
        <f t="shared" si="29"/>
        <v>0</v>
      </c>
      <c r="AM50" s="311">
        <f>+'Sim_Vt_Of(IxI)'!S40</f>
        <v>1165363.3755864527</v>
      </c>
      <c r="AN50" s="307"/>
    </row>
    <row r="51" spans="2:40" x14ac:dyDescent="0.25">
      <c r="B51" s="292" t="s">
        <v>38</v>
      </c>
      <c r="C51" s="444" t="s">
        <v>149</v>
      </c>
      <c r="D51" s="445"/>
      <c r="E51" s="51">
        <f>+'MIP(IxI)_TFEVP'!CI47</f>
        <v>565949</v>
      </c>
      <c r="F51" s="48">
        <v>14206</v>
      </c>
      <c r="G51" s="48">
        <v>95651.066172336505</v>
      </c>
      <c r="H51" s="48">
        <v>232244</v>
      </c>
      <c r="I51" s="48">
        <v>106385</v>
      </c>
      <c r="J51" s="48">
        <v>4269</v>
      </c>
      <c r="K51" s="55">
        <v>121590</v>
      </c>
      <c r="L51" s="51">
        <f t="shared" si="15"/>
        <v>345174.04461839312</v>
      </c>
      <c r="M51" s="48">
        <f>+'Sim_Vt_Of(IxI)'!B41</f>
        <v>95651.066172336505</v>
      </c>
      <c r="N51" s="48">
        <f>+'Sim_Vt_Of(IxI)'!C41</f>
        <v>17278.978446056601</v>
      </c>
      <c r="O51" s="48">
        <f>+'Sim_Vt_Of(IxI)'!D41</f>
        <v>106385</v>
      </c>
      <c r="P51" s="48">
        <f>+'Sim_Vt_Of(IxI)'!E41</f>
        <v>4269</v>
      </c>
      <c r="Q51" s="82">
        <f>+'Sim_Vt_Of(IxI)'!F41</f>
        <v>121590</v>
      </c>
      <c r="R51" s="61">
        <v>565948.99999999977</v>
      </c>
      <c r="S51" s="48">
        <f t="shared" si="16"/>
        <v>0</v>
      </c>
      <c r="T51" s="293">
        <f t="shared" si="17"/>
        <v>-4.4408920985006262E-16</v>
      </c>
      <c r="U51" s="61">
        <v>14206</v>
      </c>
      <c r="V51" s="48">
        <f t="shared" si="18"/>
        <v>0</v>
      </c>
      <c r="W51" s="293">
        <f t="shared" si="19"/>
        <v>0</v>
      </c>
      <c r="X51" s="61">
        <v>95651.066172336505</v>
      </c>
      <c r="Y51" s="48">
        <f t="shared" si="20"/>
        <v>0</v>
      </c>
      <c r="Z51" s="293">
        <f t="shared" si="21"/>
        <v>0</v>
      </c>
      <c r="AA51" s="51">
        <v>232244</v>
      </c>
      <c r="AB51" s="48">
        <f t="shared" si="22"/>
        <v>0</v>
      </c>
      <c r="AC51" s="293">
        <f t="shared" si="23"/>
        <v>0</v>
      </c>
      <c r="AD51" s="61">
        <v>106385</v>
      </c>
      <c r="AE51" s="48">
        <f t="shared" si="24"/>
        <v>0</v>
      </c>
      <c r="AF51" s="293">
        <f t="shared" si="25"/>
        <v>0</v>
      </c>
      <c r="AG51" s="51">
        <v>4269</v>
      </c>
      <c r="AH51" s="48">
        <f t="shared" si="26"/>
        <v>0</v>
      </c>
      <c r="AI51" s="293">
        <f t="shared" si="27"/>
        <v>0</v>
      </c>
      <c r="AJ51" s="61">
        <v>121590</v>
      </c>
      <c r="AK51" s="48">
        <f t="shared" si="28"/>
        <v>0</v>
      </c>
      <c r="AL51" s="293">
        <f t="shared" si="29"/>
        <v>0</v>
      </c>
      <c r="AM51" s="311">
        <f>+'Sim_Vt_Of(IxI)'!S41</f>
        <v>345174.04461839312</v>
      </c>
      <c r="AN51" s="307"/>
    </row>
    <row r="52" spans="2:40" x14ac:dyDescent="0.25">
      <c r="B52" s="292" t="s">
        <v>39</v>
      </c>
      <c r="C52" s="444" t="s">
        <v>150</v>
      </c>
      <c r="D52" s="445"/>
      <c r="E52" s="51">
        <f>+'MIP(IxI)_TFEVP'!CI48</f>
        <v>5490861</v>
      </c>
      <c r="F52" s="48">
        <v>5767</v>
      </c>
      <c r="G52" s="48">
        <v>3833463.7289580698</v>
      </c>
      <c r="H52" s="48">
        <v>664626</v>
      </c>
      <c r="I52" s="48">
        <v>129411</v>
      </c>
      <c r="J52" s="48">
        <v>3124</v>
      </c>
      <c r="K52" s="55">
        <v>532091</v>
      </c>
      <c r="L52" s="51">
        <f t="shared" si="15"/>
        <v>2995162.2813964495</v>
      </c>
      <c r="M52" s="48">
        <f>+'Sim_Vt_Of(IxI)'!B42</f>
        <v>3833463.7289580698</v>
      </c>
      <c r="N52" s="48">
        <f>+'Sim_Vt_Of(IxI)'!C42</f>
        <v>-1502927.44756162</v>
      </c>
      <c r="O52" s="48">
        <f>+'Sim_Vt_Of(IxI)'!D42</f>
        <v>129411</v>
      </c>
      <c r="P52" s="48">
        <f>+'Sim_Vt_Of(IxI)'!E42</f>
        <v>3124</v>
      </c>
      <c r="Q52" s="82">
        <f>+'Sim_Vt_Of(IxI)'!F42</f>
        <v>532091</v>
      </c>
      <c r="R52" s="61">
        <v>5490861.0000000019</v>
      </c>
      <c r="S52" s="48">
        <f t="shared" si="16"/>
        <v>0</v>
      </c>
      <c r="T52" s="293">
        <f t="shared" si="17"/>
        <v>4.4408920985006262E-16</v>
      </c>
      <c r="U52" s="61">
        <v>5767</v>
      </c>
      <c r="V52" s="48">
        <f t="shared" si="18"/>
        <v>0</v>
      </c>
      <c r="W52" s="293">
        <f t="shared" si="19"/>
        <v>0</v>
      </c>
      <c r="X52" s="61">
        <v>3833463.7289580698</v>
      </c>
      <c r="Y52" s="48">
        <f t="shared" si="20"/>
        <v>0</v>
      </c>
      <c r="Z52" s="293">
        <f t="shared" si="21"/>
        <v>0</v>
      </c>
      <c r="AA52" s="51">
        <v>664626</v>
      </c>
      <c r="AB52" s="48">
        <f t="shared" si="22"/>
        <v>0</v>
      </c>
      <c r="AC52" s="293">
        <f t="shared" si="23"/>
        <v>0</v>
      </c>
      <c r="AD52" s="61">
        <v>129411</v>
      </c>
      <c r="AE52" s="48">
        <f t="shared" si="24"/>
        <v>0</v>
      </c>
      <c r="AF52" s="293">
        <f t="shared" si="25"/>
        <v>0</v>
      </c>
      <c r="AG52" s="51">
        <v>3124</v>
      </c>
      <c r="AH52" s="48">
        <f t="shared" si="26"/>
        <v>0</v>
      </c>
      <c r="AI52" s="293">
        <f t="shared" si="27"/>
        <v>0</v>
      </c>
      <c r="AJ52" s="61">
        <v>532091</v>
      </c>
      <c r="AK52" s="48">
        <f t="shared" si="28"/>
        <v>0</v>
      </c>
      <c r="AL52" s="293">
        <f t="shared" si="29"/>
        <v>0</v>
      </c>
      <c r="AM52" s="311">
        <f>+'Sim_Vt_Of(IxI)'!S42</f>
        <v>2995162.2813964495</v>
      </c>
      <c r="AN52" s="307"/>
    </row>
    <row r="53" spans="2:40" x14ac:dyDescent="0.25">
      <c r="B53" s="292" t="s">
        <v>40</v>
      </c>
      <c r="C53" s="444" t="s">
        <v>151</v>
      </c>
      <c r="D53" s="445"/>
      <c r="E53" s="51">
        <f>+'MIP(IxI)_TFEVP'!CI49</f>
        <v>755196</v>
      </c>
      <c r="F53" s="48">
        <v>13124</v>
      </c>
      <c r="G53" s="48">
        <v>284143.771406874</v>
      </c>
      <c r="H53" s="48">
        <v>229634</v>
      </c>
      <c r="I53" s="48">
        <v>107152</v>
      </c>
      <c r="J53" s="48">
        <v>6262</v>
      </c>
      <c r="K53" s="55">
        <v>116220</v>
      </c>
      <c r="L53" s="51">
        <f t="shared" si="15"/>
        <v>536332.18569174968</v>
      </c>
      <c r="M53" s="48">
        <f>+'Sim_Vt_Of(IxI)'!B43</f>
        <v>284143.771406874</v>
      </c>
      <c r="N53" s="48">
        <f>+'Sim_Vt_Of(IxI)'!C43</f>
        <v>22554.414284875598</v>
      </c>
      <c r="O53" s="48">
        <f>+'Sim_Vt_Of(IxI)'!D43</f>
        <v>107152</v>
      </c>
      <c r="P53" s="48">
        <f>+'Sim_Vt_Of(IxI)'!E43</f>
        <v>6262</v>
      </c>
      <c r="Q53" s="82">
        <f>+'Sim_Vt_Of(IxI)'!F43</f>
        <v>116220</v>
      </c>
      <c r="R53" s="61">
        <v>755195.99999999965</v>
      </c>
      <c r="S53" s="48">
        <f t="shared" si="16"/>
        <v>0</v>
      </c>
      <c r="T53" s="293">
        <f t="shared" si="17"/>
        <v>-4.4408920985006262E-16</v>
      </c>
      <c r="U53" s="61">
        <v>13124</v>
      </c>
      <c r="V53" s="48">
        <f t="shared" si="18"/>
        <v>0</v>
      </c>
      <c r="W53" s="293">
        <f t="shared" si="19"/>
        <v>0</v>
      </c>
      <c r="X53" s="61">
        <v>284143.771406874</v>
      </c>
      <c r="Y53" s="48">
        <f t="shared" si="20"/>
        <v>0</v>
      </c>
      <c r="Z53" s="293">
        <f t="shared" si="21"/>
        <v>0</v>
      </c>
      <c r="AA53" s="51">
        <v>229634</v>
      </c>
      <c r="AB53" s="48">
        <f t="shared" si="22"/>
        <v>0</v>
      </c>
      <c r="AC53" s="293">
        <f t="shared" si="23"/>
        <v>0</v>
      </c>
      <c r="AD53" s="61">
        <v>107152</v>
      </c>
      <c r="AE53" s="48">
        <f t="shared" si="24"/>
        <v>0</v>
      </c>
      <c r="AF53" s="293">
        <f t="shared" si="25"/>
        <v>0</v>
      </c>
      <c r="AG53" s="51">
        <v>6262</v>
      </c>
      <c r="AH53" s="48">
        <f t="shared" si="26"/>
        <v>0</v>
      </c>
      <c r="AI53" s="293">
        <f t="shared" si="27"/>
        <v>0</v>
      </c>
      <c r="AJ53" s="61">
        <v>116220</v>
      </c>
      <c r="AK53" s="48">
        <f t="shared" si="28"/>
        <v>0</v>
      </c>
      <c r="AL53" s="293">
        <f t="shared" si="29"/>
        <v>0</v>
      </c>
      <c r="AM53" s="311">
        <f>+'Sim_Vt_Of(IxI)'!S43</f>
        <v>536332.18569174968</v>
      </c>
      <c r="AN53" s="307"/>
    </row>
    <row r="54" spans="2:40" x14ac:dyDescent="0.25">
      <c r="B54" s="292" t="s">
        <v>41</v>
      </c>
      <c r="C54" s="444" t="s">
        <v>152</v>
      </c>
      <c r="D54" s="445"/>
      <c r="E54" s="51">
        <f>+'MIP(IxI)_TFEVP'!CI50</f>
        <v>1247345</v>
      </c>
      <c r="F54" s="48">
        <v>26857</v>
      </c>
      <c r="G54" s="48">
        <v>381563.13947502797</v>
      </c>
      <c r="H54" s="48">
        <v>434657</v>
      </c>
      <c r="I54" s="48">
        <v>195178</v>
      </c>
      <c r="J54" s="48">
        <v>6611</v>
      </c>
      <c r="K54" s="55">
        <v>232868</v>
      </c>
      <c r="L54" s="51">
        <f t="shared" si="15"/>
        <v>845490.00668420549</v>
      </c>
      <c r="M54" s="48">
        <f>+'Sim_Vt_Of(IxI)'!B44</f>
        <v>381563.13947502797</v>
      </c>
      <c r="N54" s="48">
        <f>+'Sim_Vt_Of(IxI)'!C44</f>
        <v>29269.867209177599</v>
      </c>
      <c r="O54" s="48">
        <f>+'Sim_Vt_Of(IxI)'!D44</f>
        <v>195178</v>
      </c>
      <c r="P54" s="48">
        <f>+'Sim_Vt_Of(IxI)'!E44</f>
        <v>6611</v>
      </c>
      <c r="Q54" s="82">
        <f>+'Sim_Vt_Of(IxI)'!F44</f>
        <v>232868</v>
      </c>
      <c r="R54" s="61">
        <v>1247344.9999999991</v>
      </c>
      <c r="S54" s="48">
        <f t="shared" si="16"/>
        <v>0</v>
      </c>
      <c r="T54" s="293">
        <f t="shared" si="17"/>
        <v>-7.7715611723760958E-16</v>
      </c>
      <c r="U54" s="61">
        <v>26857</v>
      </c>
      <c r="V54" s="48">
        <f t="shared" si="18"/>
        <v>0</v>
      </c>
      <c r="W54" s="293">
        <f t="shared" si="19"/>
        <v>0</v>
      </c>
      <c r="X54" s="61">
        <v>381563.13947502797</v>
      </c>
      <c r="Y54" s="48">
        <f t="shared" si="20"/>
        <v>0</v>
      </c>
      <c r="Z54" s="293">
        <f t="shared" si="21"/>
        <v>0</v>
      </c>
      <c r="AA54" s="51">
        <v>434657</v>
      </c>
      <c r="AB54" s="48">
        <f t="shared" si="22"/>
        <v>0</v>
      </c>
      <c r="AC54" s="293">
        <f t="shared" si="23"/>
        <v>0</v>
      </c>
      <c r="AD54" s="61">
        <v>195178</v>
      </c>
      <c r="AE54" s="48">
        <f t="shared" si="24"/>
        <v>0</v>
      </c>
      <c r="AF54" s="293">
        <f t="shared" si="25"/>
        <v>0</v>
      </c>
      <c r="AG54" s="51">
        <v>6611</v>
      </c>
      <c r="AH54" s="48">
        <f t="shared" si="26"/>
        <v>0</v>
      </c>
      <c r="AI54" s="293">
        <f t="shared" si="27"/>
        <v>0</v>
      </c>
      <c r="AJ54" s="61">
        <v>232868</v>
      </c>
      <c r="AK54" s="48">
        <f t="shared" si="28"/>
        <v>0</v>
      </c>
      <c r="AL54" s="293">
        <f t="shared" si="29"/>
        <v>0</v>
      </c>
      <c r="AM54" s="311">
        <f>+'Sim_Vt_Of(IxI)'!S44</f>
        <v>845490.00668420549</v>
      </c>
      <c r="AN54" s="307"/>
    </row>
    <row r="55" spans="2:40" x14ac:dyDescent="0.25">
      <c r="B55" s="292" t="s">
        <v>42</v>
      </c>
      <c r="C55" s="444" t="s">
        <v>153</v>
      </c>
      <c r="D55" s="445"/>
      <c r="E55" s="51">
        <f>+'MIP(IxI)_TFEVP'!CI51</f>
        <v>608122</v>
      </c>
      <c r="F55" s="48">
        <v>9180</v>
      </c>
      <c r="G55" s="48">
        <v>198484.123048215</v>
      </c>
      <c r="H55" s="48">
        <v>243342</v>
      </c>
      <c r="I55" s="48">
        <v>138896</v>
      </c>
      <c r="J55" s="48">
        <v>4711</v>
      </c>
      <c r="K55" s="55">
        <v>99735</v>
      </c>
      <c r="L55" s="51">
        <f t="shared" si="15"/>
        <v>459478.19586238079</v>
      </c>
      <c r="M55" s="48">
        <f>+'Sim_Vt_Of(IxI)'!B45</f>
        <v>198484.123048215</v>
      </c>
      <c r="N55" s="48">
        <f>+'Sim_Vt_Of(IxI)'!C45</f>
        <v>17652.0728141658</v>
      </c>
      <c r="O55" s="48">
        <f>+'Sim_Vt_Of(IxI)'!D45</f>
        <v>138896</v>
      </c>
      <c r="P55" s="48">
        <f>+'Sim_Vt_Of(IxI)'!E45</f>
        <v>4711</v>
      </c>
      <c r="Q55" s="82">
        <f>+'Sim_Vt_Of(IxI)'!F45</f>
        <v>99735</v>
      </c>
      <c r="R55" s="61">
        <v>608122.00000000023</v>
      </c>
      <c r="S55" s="48">
        <f t="shared" si="16"/>
        <v>0</v>
      </c>
      <c r="T55" s="293">
        <f t="shared" si="17"/>
        <v>4.4408920985006262E-16</v>
      </c>
      <c r="U55" s="61">
        <v>9180</v>
      </c>
      <c r="V55" s="48">
        <f t="shared" si="18"/>
        <v>0</v>
      </c>
      <c r="W55" s="293">
        <f t="shared" si="19"/>
        <v>0</v>
      </c>
      <c r="X55" s="61">
        <v>198484.123048215</v>
      </c>
      <c r="Y55" s="48">
        <f t="shared" si="20"/>
        <v>0</v>
      </c>
      <c r="Z55" s="293">
        <f t="shared" si="21"/>
        <v>0</v>
      </c>
      <c r="AA55" s="51">
        <v>243342</v>
      </c>
      <c r="AB55" s="48">
        <f t="shared" si="22"/>
        <v>0</v>
      </c>
      <c r="AC55" s="293">
        <f t="shared" si="23"/>
        <v>0</v>
      </c>
      <c r="AD55" s="61">
        <v>138896</v>
      </c>
      <c r="AE55" s="48">
        <f t="shared" si="24"/>
        <v>0</v>
      </c>
      <c r="AF55" s="293">
        <f t="shared" si="25"/>
        <v>0</v>
      </c>
      <c r="AG55" s="51">
        <v>4711</v>
      </c>
      <c r="AH55" s="48">
        <f t="shared" si="26"/>
        <v>0</v>
      </c>
      <c r="AI55" s="293">
        <f t="shared" si="27"/>
        <v>0</v>
      </c>
      <c r="AJ55" s="61">
        <v>99735</v>
      </c>
      <c r="AK55" s="48">
        <f t="shared" si="28"/>
        <v>0</v>
      </c>
      <c r="AL55" s="293">
        <f t="shared" si="29"/>
        <v>0</v>
      </c>
      <c r="AM55" s="311">
        <f>+'Sim_Vt_Of(IxI)'!S45</f>
        <v>459478.19586238079</v>
      </c>
      <c r="AN55" s="307"/>
    </row>
    <row r="56" spans="2:40" x14ac:dyDescent="0.25">
      <c r="B56" s="292" t="s">
        <v>43</v>
      </c>
      <c r="C56" s="444" t="s">
        <v>154</v>
      </c>
      <c r="D56" s="445"/>
      <c r="E56" s="51">
        <f>+'MIP(IxI)_TFEVP'!CI52</f>
        <v>238546</v>
      </c>
      <c r="F56" s="48">
        <v>3439</v>
      </c>
      <c r="G56" s="48">
        <v>87537.6985563208</v>
      </c>
      <c r="H56" s="48">
        <v>75747</v>
      </c>
      <c r="I56" s="48">
        <v>47668</v>
      </c>
      <c r="J56" s="48">
        <v>1332</v>
      </c>
      <c r="K56" s="55">
        <v>26747</v>
      </c>
      <c r="L56" s="51">
        <f t="shared" si="15"/>
        <v>170764.49769691529</v>
      </c>
      <c r="M56" s="48">
        <f>+'Sim_Vt_Of(IxI)'!B46</f>
        <v>87537.6985563208</v>
      </c>
      <c r="N56" s="48">
        <f>+'Sim_Vt_Of(IxI)'!C46</f>
        <v>7479.7991405945004</v>
      </c>
      <c r="O56" s="48">
        <f>+'Sim_Vt_Of(IxI)'!D46</f>
        <v>47668</v>
      </c>
      <c r="P56" s="48">
        <f>+'Sim_Vt_Of(IxI)'!E46</f>
        <v>1332</v>
      </c>
      <c r="Q56" s="82">
        <f>+'Sim_Vt_Of(IxI)'!F46</f>
        <v>26747</v>
      </c>
      <c r="R56" s="61">
        <v>238545.99999999988</v>
      </c>
      <c r="S56" s="48">
        <f t="shared" si="16"/>
        <v>0</v>
      </c>
      <c r="T56" s="293">
        <f t="shared" si="17"/>
        <v>-4.4408920985006262E-16</v>
      </c>
      <c r="U56" s="61">
        <v>3439</v>
      </c>
      <c r="V56" s="48">
        <f t="shared" si="18"/>
        <v>0</v>
      </c>
      <c r="W56" s="293">
        <f t="shared" si="19"/>
        <v>0</v>
      </c>
      <c r="X56" s="61">
        <v>87537.6985563208</v>
      </c>
      <c r="Y56" s="48">
        <f t="shared" si="20"/>
        <v>0</v>
      </c>
      <c r="Z56" s="293">
        <f t="shared" si="21"/>
        <v>0</v>
      </c>
      <c r="AA56" s="51">
        <v>75747</v>
      </c>
      <c r="AB56" s="48">
        <f t="shared" si="22"/>
        <v>0</v>
      </c>
      <c r="AC56" s="293">
        <f t="shared" si="23"/>
        <v>0</v>
      </c>
      <c r="AD56" s="61">
        <v>47668</v>
      </c>
      <c r="AE56" s="48">
        <f t="shared" si="24"/>
        <v>0</v>
      </c>
      <c r="AF56" s="293">
        <f t="shared" si="25"/>
        <v>0</v>
      </c>
      <c r="AG56" s="51">
        <v>1332</v>
      </c>
      <c r="AH56" s="48">
        <f t="shared" si="26"/>
        <v>0</v>
      </c>
      <c r="AI56" s="293">
        <f t="shared" si="27"/>
        <v>0</v>
      </c>
      <c r="AJ56" s="61">
        <v>26747</v>
      </c>
      <c r="AK56" s="48">
        <f t="shared" si="28"/>
        <v>0</v>
      </c>
      <c r="AL56" s="293">
        <f t="shared" si="29"/>
        <v>0</v>
      </c>
      <c r="AM56" s="311">
        <f>+'Sim_Vt_Of(IxI)'!S46</f>
        <v>170764.49769691529</v>
      </c>
      <c r="AN56" s="307"/>
    </row>
    <row r="57" spans="2:40" x14ac:dyDescent="0.25">
      <c r="B57" s="292" t="s">
        <v>44</v>
      </c>
      <c r="C57" s="444" t="s">
        <v>155</v>
      </c>
      <c r="D57" s="445"/>
      <c r="E57" s="51">
        <f>+'MIP(IxI)_TFEVP'!CI53</f>
        <v>1657773</v>
      </c>
      <c r="F57" s="48">
        <v>23727</v>
      </c>
      <c r="G57" s="48">
        <v>690542.49334198202</v>
      </c>
      <c r="H57" s="48">
        <v>443402</v>
      </c>
      <c r="I57" s="48">
        <v>243191</v>
      </c>
      <c r="J57" s="48">
        <v>10675</v>
      </c>
      <c r="K57" s="55">
        <v>189536</v>
      </c>
      <c r="L57" s="51">
        <f t="shared" si="15"/>
        <v>1188277.5391805936</v>
      </c>
      <c r="M57" s="48">
        <f>+'Sim_Vt_Of(IxI)'!B47</f>
        <v>690542.49334198202</v>
      </c>
      <c r="N57" s="48">
        <f>+'Sim_Vt_Of(IxI)'!C47</f>
        <v>54333.045838611397</v>
      </c>
      <c r="O57" s="48">
        <f>+'Sim_Vt_Of(IxI)'!D47</f>
        <v>243191</v>
      </c>
      <c r="P57" s="48">
        <f>+'Sim_Vt_Of(IxI)'!E47</f>
        <v>10675</v>
      </c>
      <c r="Q57" s="82">
        <f>+'Sim_Vt_Of(IxI)'!F47</f>
        <v>189536</v>
      </c>
      <c r="R57" s="61">
        <v>1657772.9999999993</v>
      </c>
      <c r="S57" s="48">
        <f t="shared" si="16"/>
        <v>0</v>
      </c>
      <c r="T57" s="293">
        <f t="shared" si="17"/>
        <v>-4.4408920985006262E-16</v>
      </c>
      <c r="U57" s="61">
        <v>23727</v>
      </c>
      <c r="V57" s="48">
        <f t="shared" si="18"/>
        <v>0</v>
      </c>
      <c r="W57" s="293">
        <f t="shared" si="19"/>
        <v>0</v>
      </c>
      <c r="X57" s="61">
        <v>690542.49334198202</v>
      </c>
      <c r="Y57" s="48">
        <f t="shared" si="20"/>
        <v>0</v>
      </c>
      <c r="Z57" s="293">
        <f t="shared" si="21"/>
        <v>0</v>
      </c>
      <c r="AA57" s="51">
        <v>443402</v>
      </c>
      <c r="AB57" s="48">
        <f t="shared" si="22"/>
        <v>0</v>
      </c>
      <c r="AC57" s="293">
        <f t="shared" si="23"/>
        <v>0</v>
      </c>
      <c r="AD57" s="61">
        <v>243191</v>
      </c>
      <c r="AE57" s="48">
        <f t="shared" si="24"/>
        <v>0</v>
      </c>
      <c r="AF57" s="293">
        <f t="shared" si="25"/>
        <v>0</v>
      </c>
      <c r="AG57" s="51">
        <v>10675</v>
      </c>
      <c r="AH57" s="48">
        <f t="shared" si="26"/>
        <v>0</v>
      </c>
      <c r="AI57" s="293">
        <f t="shared" si="27"/>
        <v>0</v>
      </c>
      <c r="AJ57" s="61">
        <v>189536</v>
      </c>
      <c r="AK57" s="48">
        <f t="shared" si="28"/>
        <v>0</v>
      </c>
      <c r="AL57" s="293">
        <f t="shared" si="29"/>
        <v>0</v>
      </c>
      <c r="AM57" s="311">
        <f>+'Sim_Vt_Of(IxI)'!S47</f>
        <v>1188277.5391805936</v>
      </c>
      <c r="AN57" s="307"/>
    </row>
    <row r="58" spans="2:40" x14ac:dyDescent="0.25">
      <c r="B58" s="292" t="s">
        <v>45</v>
      </c>
      <c r="C58" s="444" t="s">
        <v>156</v>
      </c>
      <c r="D58" s="445"/>
      <c r="E58" s="51">
        <f>+'MIP(IxI)_TFEVP'!CI54</f>
        <v>442774</v>
      </c>
      <c r="F58" s="48">
        <v>12652</v>
      </c>
      <c r="G58" s="48">
        <v>94995.196380693698</v>
      </c>
      <c r="H58" s="48">
        <v>152766</v>
      </c>
      <c r="I58" s="48">
        <v>82743</v>
      </c>
      <c r="J58" s="48">
        <v>2344</v>
      </c>
      <c r="K58" s="55">
        <v>67679</v>
      </c>
      <c r="L58" s="51">
        <f t="shared" si="15"/>
        <v>249880.16234622351</v>
      </c>
      <c r="M58" s="48">
        <f>+'Sim_Vt_Of(IxI)'!B48</f>
        <v>94995.196380693698</v>
      </c>
      <c r="N58" s="48">
        <f>+'Sim_Vt_Of(IxI)'!C48</f>
        <v>2118.9659655298101</v>
      </c>
      <c r="O58" s="48">
        <f>+'Sim_Vt_Of(IxI)'!D48</f>
        <v>82743</v>
      </c>
      <c r="P58" s="48">
        <f>+'Sim_Vt_Of(IxI)'!E48</f>
        <v>2344</v>
      </c>
      <c r="Q58" s="82">
        <f>+'Sim_Vt_Of(IxI)'!F48</f>
        <v>67679</v>
      </c>
      <c r="R58" s="61">
        <v>442773.99999999983</v>
      </c>
      <c r="S58" s="48">
        <f t="shared" si="16"/>
        <v>0</v>
      </c>
      <c r="T58" s="293">
        <f t="shared" si="17"/>
        <v>-4.4408920985006262E-16</v>
      </c>
      <c r="U58" s="61">
        <v>12652</v>
      </c>
      <c r="V58" s="48">
        <f t="shared" si="18"/>
        <v>0</v>
      </c>
      <c r="W58" s="293">
        <f t="shared" si="19"/>
        <v>0</v>
      </c>
      <c r="X58" s="61">
        <v>94995.196380693698</v>
      </c>
      <c r="Y58" s="48">
        <f t="shared" si="20"/>
        <v>0</v>
      </c>
      <c r="Z58" s="293">
        <f t="shared" si="21"/>
        <v>0</v>
      </c>
      <c r="AA58" s="51">
        <v>152766</v>
      </c>
      <c r="AB58" s="48">
        <f t="shared" si="22"/>
        <v>0</v>
      </c>
      <c r="AC58" s="293">
        <f t="shared" si="23"/>
        <v>0</v>
      </c>
      <c r="AD58" s="61">
        <v>82743</v>
      </c>
      <c r="AE58" s="48">
        <f t="shared" si="24"/>
        <v>0</v>
      </c>
      <c r="AF58" s="293">
        <f t="shared" si="25"/>
        <v>0</v>
      </c>
      <c r="AG58" s="51">
        <v>2344</v>
      </c>
      <c r="AH58" s="48">
        <f t="shared" si="26"/>
        <v>0</v>
      </c>
      <c r="AI58" s="293">
        <f t="shared" si="27"/>
        <v>0</v>
      </c>
      <c r="AJ58" s="61">
        <v>67679</v>
      </c>
      <c r="AK58" s="48">
        <f t="shared" si="28"/>
        <v>0</v>
      </c>
      <c r="AL58" s="293">
        <f t="shared" si="29"/>
        <v>0</v>
      </c>
      <c r="AM58" s="311">
        <f>+'Sim_Vt_Of(IxI)'!S48</f>
        <v>249880.16234622351</v>
      </c>
      <c r="AN58" s="307"/>
    </row>
    <row r="59" spans="2:40" x14ac:dyDescent="0.25">
      <c r="B59" s="292" t="s">
        <v>46</v>
      </c>
      <c r="C59" s="444" t="s">
        <v>157</v>
      </c>
      <c r="D59" s="445"/>
      <c r="E59" s="51">
        <f>+'MIP(IxI)_TFEVP'!CI55</f>
        <v>1098214</v>
      </c>
      <c r="F59" s="48">
        <v>20923</v>
      </c>
      <c r="G59" s="48">
        <v>116990.17431595</v>
      </c>
      <c r="H59" s="48">
        <v>442446</v>
      </c>
      <c r="I59" s="48">
        <v>141832</v>
      </c>
      <c r="J59" s="48">
        <v>12802</v>
      </c>
      <c r="K59" s="55">
        <v>287812</v>
      </c>
      <c r="L59" s="51">
        <f t="shared" si="15"/>
        <v>571055.34348838916</v>
      </c>
      <c r="M59" s="48">
        <f>+'Sim_Vt_Of(IxI)'!B49</f>
        <v>116990.17431595</v>
      </c>
      <c r="N59" s="48">
        <f>+'Sim_Vt_Of(IxI)'!C49</f>
        <v>11619.1691724391</v>
      </c>
      <c r="O59" s="48">
        <f>+'Sim_Vt_Of(IxI)'!D49</f>
        <v>141832</v>
      </c>
      <c r="P59" s="48">
        <f>+'Sim_Vt_Of(IxI)'!E49</f>
        <v>12802</v>
      </c>
      <c r="Q59" s="82">
        <f>+'Sim_Vt_Of(IxI)'!F49</f>
        <v>287812</v>
      </c>
      <c r="R59" s="61">
        <v>1098213.9999999991</v>
      </c>
      <c r="S59" s="48">
        <f t="shared" si="16"/>
        <v>0</v>
      </c>
      <c r="T59" s="293">
        <f t="shared" si="17"/>
        <v>-8.8817841970012523E-16</v>
      </c>
      <c r="U59" s="61">
        <v>20923</v>
      </c>
      <c r="V59" s="48">
        <f t="shared" si="18"/>
        <v>0</v>
      </c>
      <c r="W59" s="293">
        <f t="shared" si="19"/>
        <v>0</v>
      </c>
      <c r="X59" s="61">
        <v>116990.17431595</v>
      </c>
      <c r="Y59" s="48">
        <f t="shared" si="20"/>
        <v>0</v>
      </c>
      <c r="Z59" s="293">
        <f t="shared" si="21"/>
        <v>0</v>
      </c>
      <c r="AA59" s="51">
        <v>442446</v>
      </c>
      <c r="AB59" s="48">
        <f t="shared" si="22"/>
        <v>0</v>
      </c>
      <c r="AC59" s="293">
        <f t="shared" si="23"/>
        <v>0</v>
      </c>
      <c r="AD59" s="61">
        <v>141832</v>
      </c>
      <c r="AE59" s="48">
        <f t="shared" si="24"/>
        <v>0</v>
      </c>
      <c r="AF59" s="293">
        <f t="shared" si="25"/>
        <v>0</v>
      </c>
      <c r="AG59" s="51">
        <v>12802</v>
      </c>
      <c r="AH59" s="48">
        <f t="shared" si="26"/>
        <v>0</v>
      </c>
      <c r="AI59" s="293">
        <f t="shared" si="27"/>
        <v>0</v>
      </c>
      <c r="AJ59" s="61">
        <v>287812</v>
      </c>
      <c r="AK59" s="48">
        <f t="shared" si="28"/>
        <v>0</v>
      </c>
      <c r="AL59" s="293">
        <f t="shared" si="29"/>
        <v>0</v>
      </c>
      <c r="AM59" s="311">
        <f>+'Sim_Vt_Of(IxI)'!S49</f>
        <v>571055.34348838916</v>
      </c>
      <c r="AN59" s="307"/>
    </row>
    <row r="60" spans="2:40" x14ac:dyDescent="0.25">
      <c r="B60" s="292" t="s">
        <v>47</v>
      </c>
      <c r="C60" s="444" t="s">
        <v>158</v>
      </c>
      <c r="D60" s="445"/>
      <c r="E60" s="51">
        <f>+'MIP(IxI)_TFEVP'!CI56</f>
        <v>1770247</v>
      </c>
      <c r="F60" s="48">
        <v>13345</v>
      </c>
      <c r="G60" s="48">
        <v>491339.356615178</v>
      </c>
      <c r="H60" s="48">
        <v>360654</v>
      </c>
      <c r="I60" s="48">
        <v>152753</v>
      </c>
      <c r="J60" s="48">
        <v>7414</v>
      </c>
      <c r="K60" s="55">
        <v>200487</v>
      </c>
      <c r="L60" s="51">
        <f t="shared" si="15"/>
        <v>908621.69498463359</v>
      </c>
      <c r="M60" s="48">
        <f>+'Sim_Vt_Of(IxI)'!B50</f>
        <v>491339.356615178</v>
      </c>
      <c r="N60" s="48">
        <f>+'Sim_Vt_Of(IxI)'!C50</f>
        <v>56628.338369455603</v>
      </c>
      <c r="O60" s="48">
        <f>+'Sim_Vt_Of(IxI)'!D50</f>
        <v>152753</v>
      </c>
      <c r="P60" s="48">
        <f>+'Sim_Vt_Of(IxI)'!E50</f>
        <v>7414</v>
      </c>
      <c r="Q60" s="82">
        <f>+'Sim_Vt_Of(IxI)'!F50</f>
        <v>200487</v>
      </c>
      <c r="R60" s="61">
        <v>1770247.0000000007</v>
      </c>
      <c r="S60" s="48">
        <f t="shared" si="16"/>
        <v>0</v>
      </c>
      <c r="T60" s="293">
        <f t="shared" si="17"/>
        <v>4.4408920985006262E-16</v>
      </c>
      <c r="U60" s="61">
        <v>13345</v>
      </c>
      <c r="V60" s="48">
        <f t="shared" si="18"/>
        <v>0</v>
      </c>
      <c r="W60" s="293">
        <f t="shared" si="19"/>
        <v>0</v>
      </c>
      <c r="X60" s="61">
        <v>491339.356615178</v>
      </c>
      <c r="Y60" s="48">
        <f t="shared" si="20"/>
        <v>0</v>
      </c>
      <c r="Z60" s="293">
        <f t="shared" si="21"/>
        <v>0</v>
      </c>
      <c r="AA60" s="51">
        <v>360654</v>
      </c>
      <c r="AB60" s="48">
        <f t="shared" si="22"/>
        <v>0</v>
      </c>
      <c r="AC60" s="293">
        <f t="shared" si="23"/>
        <v>0</v>
      </c>
      <c r="AD60" s="61">
        <v>152753</v>
      </c>
      <c r="AE60" s="48">
        <f t="shared" si="24"/>
        <v>0</v>
      </c>
      <c r="AF60" s="293">
        <f t="shared" si="25"/>
        <v>0</v>
      </c>
      <c r="AG60" s="51">
        <v>7414</v>
      </c>
      <c r="AH60" s="48">
        <f t="shared" si="26"/>
        <v>0</v>
      </c>
      <c r="AI60" s="293">
        <f t="shared" si="27"/>
        <v>0</v>
      </c>
      <c r="AJ60" s="61">
        <v>200487</v>
      </c>
      <c r="AK60" s="48">
        <f t="shared" si="28"/>
        <v>0</v>
      </c>
      <c r="AL60" s="293">
        <f t="shared" si="29"/>
        <v>0</v>
      </c>
      <c r="AM60" s="311">
        <f>+'Sim_Vt_Of(IxI)'!S50</f>
        <v>908621.69498463359</v>
      </c>
      <c r="AN60" s="307"/>
    </row>
    <row r="61" spans="2:40" x14ac:dyDescent="0.25">
      <c r="B61" s="292" t="s">
        <v>48</v>
      </c>
      <c r="C61" s="444" t="s">
        <v>159</v>
      </c>
      <c r="D61" s="445"/>
      <c r="E61" s="51">
        <f>+'MIP(IxI)_TFEVP'!CI57</f>
        <v>1231584</v>
      </c>
      <c r="F61" s="48">
        <v>52808</v>
      </c>
      <c r="G61" s="48">
        <v>310363.56173003803</v>
      </c>
      <c r="H61" s="48">
        <v>447473</v>
      </c>
      <c r="I61" s="48">
        <v>190569</v>
      </c>
      <c r="J61" s="48">
        <v>6600</v>
      </c>
      <c r="K61" s="55">
        <v>250304</v>
      </c>
      <c r="L61" s="51">
        <f t="shared" si="15"/>
        <v>801258.03310482064</v>
      </c>
      <c r="M61" s="48">
        <f>+'Sim_Vt_Of(IxI)'!B51</f>
        <v>310363.56173003803</v>
      </c>
      <c r="N61" s="48">
        <f>+'Sim_Vt_Of(IxI)'!C51</f>
        <v>43421.471374782603</v>
      </c>
      <c r="O61" s="48">
        <f>+'Sim_Vt_Of(IxI)'!D51</f>
        <v>190569</v>
      </c>
      <c r="P61" s="48">
        <f>+'Sim_Vt_Of(IxI)'!E51</f>
        <v>6600</v>
      </c>
      <c r="Q61" s="82">
        <f>+'Sim_Vt_Of(IxI)'!F51</f>
        <v>250304</v>
      </c>
      <c r="R61" s="61">
        <v>1231584</v>
      </c>
      <c r="S61" s="48">
        <f t="shared" si="16"/>
        <v>0</v>
      </c>
      <c r="T61" s="293">
        <f t="shared" si="17"/>
        <v>0</v>
      </c>
      <c r="U61" s="61">
        <v>52808</v>
      </c>
      <c r="V61" s="48">
        <f t="shared" si="18"/>
        <v>0</v>
      </c>
      <c r="W61" s="293">
        <f t="shared" si="19"/>
        <v>0</v>
      </c>
      <c r="X61" s="61">
        <v>310363.56173003803</v>
      </c>
      <c r="Y61" s="48">
        <f t="shared" si="20"/>
        <v>0</v>
      </c>
      <c r="Z61" s="293">
        <f t="shared" si="21"/>
        <v>0</v>
      </c>
      <c r="AA61" s="51">
        <v>447473</v>
      </c>
      <c r="AB61" s="48">
        <f t="shared" si="22"/>
        <v>0</v>
      </c>
      <c r="AC61" s="293">
        <f t="shared" si="23"/>
        <v>0</v>
      </c>
      <c r="AD61" s="61">
        <v>190569</v>
      </c>
      <c r="AE61" s="48">
        <f t="shared" si="24"/>
        <v>0</v>
      </c>
      <c r="AF61" s="293">
        <f t="shared" si="25"/>
        <v>0</v>
      </c>
      <c r="AG61" s="51">
        <v>6600</v>
      </c>
      <c r="AH61" s="48">
        <f t="shared" si="26"/>
        <v>0</v>
      </c>
      <c r="AI61" s="293">
        <f t="shared" si="27"/>
        <v>0</v>
      </c>
      <c r="AJ61" s="61">
        <v>250304</v>
      </c>
      <c r="AK61" s="48">
        <f t="shared" si="28"/>
        <v>0</v>
      </c>
      <c r="AL61" s="293">
        <f t="shared" si="29"/>
        <v>0</v>
      </c>
      <c r="AM61" s="311">
        <f>+'Sim_Vt_Of(IxI)'!S51</f>
        <v>801258.03310482064</v>
      </c>
      <c r="AN61" s="307"/>
    </row>
    <row r="62" spans="2:40" x14ac:dyDescent="0.25">
      <c r="B62" s="292" t="s">
        <v>49</v>
      </c>
      <c r="C62" s="444" t="s">
        <v>160</v>
      </c>
      <c r="D62" s="445"/>
      <c r="E62" s="51">
        <f>+'MIP(IxI)_TFEVP'!CI58</f>
        <v>298902</v>
      </c>
      <c r="F62" s="48">
        <v>2835</v>
      </c>
      <c r="G62" s="48">
        <v>97752.266871536005</v>
      </c>
      <c r="H62" s="48">
        <v>65936</v>
      </c>
      <c r="I62" s="48">
        <v>26873</v>
      </c>
      <c r="J62" s="48">
        <v>2880</v>
      </c>
      <c r="K62" s="55">
        <v>36183</v>
      </c>
      <c r="L62" s="51">
        <f t="shared" si="15"/>
        <v>174125.67637971041</v>
      </c>
      <c r="M62" s="48">
        <f>+'Sim_Vt_Of(IxI)'!B52</f>
        <v>97752.266871536005</v>
      </c>
      <c r="N62" s="48">
        <f>+'Sim_Vt_Of(IxI)'!C52</f>
        <v>10437.4095081744</v>
      </c>
      <c r="O62" s="48">
        <f>+'Sim_Vt_Of(IxI)'!D52</f>
        <v>26873</v>
      </c>
      <c r="P62" s="48">
        <f>+'Sim_Vt_Of(IxI)'!E52</f>
        <v>2880</v>
      </c>
      <c r="Q62" s="82">
        <f>+'Sim_Vt_Of(IxI)'!F52</f>
        <v>36183</v>
      </c>
      <c r="R62" s="61">
        <v>298901.99999999994</v>
      </c>
      <c r="S62" s="48">
        <f t="shared" si="16"/>
        <v>0</v>
      </c>
      <c r="T62" s="293">
        <f t="shared" si="17"/>
        <v>-2.2204460492503131E-16</v>
      </c>
      <c r="U62" s="61">
        <v>2835</v>
      </c>
      <c r="V62" s="48">
        <f t="shared" si="18"/>
        <v>0</v>
      </c>
      <c r="W62" s="293">
        <f t="shared" si="19"/>
        <v>0</v>
      </c>
      <c r="X62" s="61">
        <v>97752.266871536005</v>
      </c>
      <c r="Y62" s="48">
        <f t="shared" si="20"/>
        <v>0</v>
      </c>
      <c r="Z62" s="293">
        <f t="shared" si="21"/>
        <v>0</v>
      </c>
      <c r="AA62" s="51">
        <v>65936</v>
      </c>
      <c r="AB62" s="48">
        <f t="shared" si="22"/>
        <v>0</v>
      </c>
      <c r="AC62" s="293">
        <f t="shared" si="23"/>
        <v>0</v>
      </c>
      <c r="AD62" s="61">
        <v>26873</v>
      </c>
      <c r="AE62" s="48">
        <f t="shared" si="24"/>
        <v>0</v>
      </c>
      <c r="AF62" s="293">
        <f t="shared" si="25"/>
        <v>0</v>
      </c>
      <c r="AG62" s="51">
        <v>2880</v>
      </c>
      <c r="AH62" s="48">
        <f t="shared" si="26"/>
        <v>0</v>
      </c>
      <c r="AI62" s="293">
        <f t="shared" si="27"/>
        <v>0</v>
      </c>
      <c r="AJ62" s="61">
        <v>36183</v>
      </c>
      <c r="AK62" s="48">
        <f t="shared" si="28"/>
        <v>0</v>
      </c>
      <c r="AL62" s="293">
        <f t="shared" si="29"/>
        <v>0</v>
      </c>
      <c r="AM62" s="311">
        <f>+'Sim_Vt_Of(IxI)'!S52</f>
        <v>174125.67637971041</v>
      </c>
      <c r="AN62" s="307"/>
    </row>
    <row r="63" spans="2:40" x14ac:dyDescent="0.25">
      <c r="B63" s="292" t="s">
        <v>50</v>
      </c>
      <c r="C63" s="444" t="s">
        <v>161</v>
      </c>
      <c r="D63" s="445"/>
      <c r="E63" s="51">
        <f>+'MIP(IxI)_TFEVP'!CI59</f>
        <v>774378</v>
      </c>
      <c r="F63" s="48">
        <v>11818</v>
      </c>
      <c r="G63" s="48">
        <v>280003.241179456</v>
      </c>
      <c r="H63" s="48">
        <v>185254</v>
      </c>
      <c r="I63" s="48">
        <v>101339</v>
      </c>
      <c r="J63" s="48">
        <v>4915</v>
      </c>
      <c r="K63" s="55">
        <v>79000</v>
      </c>
      <c r="L63" s="51">
        <f t="shared" si="15"/>
        <v>497484.44973117718</v>
      </c>
      <c r="M63" s="48">
        <f>+'Sim_Vt_Of(IxI)'!B53</f>
        <v>280003.241179456</v>
      </c>
      <c r="N63" s="48">
        <f>+'Sim_Vt_Of(IxI)'!C53</f>
        <v>32227.2085517212</v>
      </c>
      <c r="O63" s="48">
        <f>+'Sim_Vt_Of(IxI)'!D53</f>
        <v>101339</v>
      </c>
      <c r="P63" s="48">
        <f>+'Sim_Vt_Of(IxI)'!E53</f>
        <v>4915</v>
      </c>
      <c r="Q63" s="82">
        <f>+'Sim_Vt_Of(IxI)'!F53</f>
        <v>79000</v>
      </c>
      <c r="R63" s="61">
        <v>774378.00000000012</v>
      </c>
      <c r="S63" s="48">
        <f t="shared" si="16"/>
        <v>0</v>
      </c>
      <c r="T63" s="293">
        <f t="shared" si="17"/>
        <v>2.2204460492503131E-16</v>
      </c>
      <c r="U63" s="61">
        <v>11818</v>
      </c>
      <c r="V63" s="48">
        <f t="shared" si="18"/>
        <v>0</v>
      </c>
      <c r="W63" s="293">
        <f t="shared" si="19"/>
        <v>0</v>
      </c>
      <c r="X63" s="61">
        <v>280003.241179456</v>
      </c>
      <c r="Y63" s="48">
        <f t="shared" si="20"/>
        <v>0</v>
      </c>
      <c r="Z63" s="293">
        <f t="shared" si="21"/>
        <v>0</v>
      </c>
      <c r="AA63" s="51">
        <v>185254</v>
      </c>
      <c r="AB63" s="48">
        <f t="shared" si="22"/>
        <v>0</v>
      </c>
      <c r="AC63" s="293">
        <f t="shared" si="23"/>
        <v>0</v>
      </c>
      <c r="AD63" s="61">
        <v>101339</v>
      </c>
      <c r="AE63" s="48">
        <f t="shared" si="24"/>
        <v>0</v>
      </c>
      <c r="AF63" s="293">
        <f t="shared" si="25"/>
        <v>0</v>
      </c>
      <c r="AG63" s="51">
        <v>4915</v>
      </c>
      <c r="AH63" s="48">
        <f t="shared" si="26"/>
        <v>0</v>
      </c>
      <c r="AI63" s="293">
        <f t="shared" si="27"/>
        <v>0</v>
      </c>
      <c r="AJ63" s="61">
        <v>79000</v>
      </c>
      <c r="AK63" s="48">
        <f t="shared" si="28"/>
        <v>0</v>
      </c>
      <c r="AL63" s="293">
        <f t="shared" si="29"/>
        <v>0</v>
      </c>
      <c r="AM63" s="311">
        <f>+'Sim_Vt_Of(IxI)'!S53</f>
        <v>497484.44973117718</v>
      </c>
      <c r="AN63" s="307"/>
    </row>
    <row r="64" spans="2:40" x14ac:dyDescent="0.25">
      <c r="B64" s="292" t="s">
        <v>51</v>
      </c>
      <c r="C64" s="444" t="s">
        <v>162</v>
      </c>
      <c r="D64" s="445"/>
      <c r="E64" s="51">
        <f>+'MIP(IxI)_TFEVP'!CI60</f>
        <v>287498</v>
      </c>
      <c r="F64" s="48">
        <v>8778</v>
      </c>
      <c r="G64" s="48">
        <v>56588.506770186803</v>
      </c>
      <c r="H64" s="48">
        <v>136400</v>
      </c>
      <c r="I64" s="48">
        <v>65735</v>
      </c>
      <c r="J64" s="48">
        <v>2784</v>
      </c>
      <c r="K64" s="55">
        <v>67881</v>
      </c>
      <c r="L64" s="51">
        <f t="shared" si="15"/>
        <v>201382.81454194291</v>
      </c>
      <c r="M64" s="48">
        <f>+'Sim_Vt_Of(IxI)'!B54</f>
        <v>56588.506770186803</v>
      </c>
      <c r="N64" s="48">
        <f>+'Sim_Vt_Of(IxI)'!C54</f>
        <v>8394.30777175611</v>
      </c>
      <c r="O64" s="48">
        <f>+'Sim_Vt_Of(IxI)'!D54</f>
        <v>65735</v>
      </c>
      <c r="P64" s="48">
        <f>+'Sim_Vt_Of(IxI)'!E54</f>
        <v>2784</v>
      </c>
      <c r="Q64" s="82">
        <f>+'Sim_Vt_Of(IxI)'!F54</f>
        <v>67881</v>
      </c>
      <c r="R64" s="61">
        <v>287497.99999999988</v>
      </c>
      <c r="S64" s="48">
        <f t="shared" si="16"/>
        <v>0</v>
      </c>
      <c r="T64" s="293">
        <f t="shared" si="17"/>
        <v>-4.4408920985006262E-16</v>
      </c>
      <c r="U64" s="61">
        <v>8778</v>
      </c>
      <c r="V64" s="48">
        <f t="shared" si="18"/>
        <v>0</v>
      </c>
      <c r="W64" s="293">
        <f t="shared" si="19"/>
        <v>0</v>
      </c>
      <c r="X64" s="61">
        <v>56588.506770186803</v>
      </c>
      <c r="Y64" s="48">
        <f t="shared" si="20"/>
        <v>0</v>
      </c>
      <c r="Z64" s="293">
        <f t="shared" si="21"/>
        <v>0</v>
      </c>
      <c r="AA64" s="51">
        <v>136400</v>
      </c>
      <c r="AB64" s="48">
        <f t="shared" si="22"/>
        <v>0</v>
      </c>
      <c r="AC64" s="293">
        <f t="shared" si="23"/>
        <v>0</v>
      </c>
      <c r="AD64" s="61">
        <v>65735</v>
      </c>
      <c r="AE64" s="48">
        <f t="shared" si="24"/>
        <v>0</v>
      </c>
      <c r="AF64" s="293">
        <f t="shared" si="25"/>
        <v>0</v>
      </c>
      <c r="AG64" s="51">
        <v>2784</v>
      </c>
      <c r="AH64" s="48">
        <f t="shared" si="26"/>
        <v>0</v>
      </c>
      <c r="AI64" s="293">
        <f t="shared" si="27"/>
        <v>0</v>
      </c>
      <c r="AJ64" s="61">
        <v>67881</v>
      </c>
      <c r="AK64" s="48">
        <f t="shared" si="28"/>
        <v>0</v>
      </c>
      <c r="AL64" s="293">
        <f t="shared" si="29"/>
        <v>0</v>
      </c>
      <c r="AM64" s="311">
        <f>+'Sim_Vt_Of(IxI)'!S54</f>
        <v>201382.81454194291</v>
      </c>
      <c r="AN64" s="307"/>
    </row>
    <row r="65" spans="2:40" x14ac:dyDescent="0.25">
      <c r="B65" s="292" t="s">
        <v>52</v>
      </c>
      <c r="C65" s="444" t="s">
        <v>163</v>
      </c>
      <c r="D65" s="445"/>
      <c r="E65" s="51">
        <f>+'MIP(IxI)_TFEVP'!CI61</f>
        <v>693936</v>
      </c>
      <c r="F65" s="48">
        <v>7267</v>
      </c>
      <c r="G65" s="48">
        <v>297980.45060757798</v>
      </c>
      <c r="H65" s="48">
        <v>138703</v>
      </c>
      <c r="I65" s="48">
        <v>84301</v>
      </c>
      <c r="J65" s="48">
        <v>3482</v>
      </c>
      <c r="K65" s="55">
        <v>50920</v>
      </c>
      <c r="L65" s="51">
        <f t="shared" si="15"/>
        <v>526386.15869208891</v>
      </c>
      <c r="M65" s="48">
        <f>+'Sim_Vt_Of(IxI)'!B55</f>
        <v>297980.45060757798</v>
      </c>
      <c r="N65" s="48">
        <f>+'Sim_Vt_Of(IxI)'!C55</f>
        <v>89702.708084510901</v>
      </c>
      <c r="O65" s="48">
        <f>+'Sim_Vt_Of(IxI)'!D55</f>
        <v>84301</v>
      </c>
      <c r="P65" s="48">
        <f>+'Sim_Vt_Of(IxI)'!E55</f>
        <v>3482</v>
      </c>
      <c r="Q65" s="82">
        <f>+'Sim_Vt_Of(IxI)'!F55</f>
        <v>50920</v>
      </c>
      <c r="R65" s="61">
        <v>693935.9999999993</v>
      </c>
      <c r="S65" s="48">
        <f t="shared" si="16"/>
        <v>0</v>
      </c>
      <c r="T65" s="293">
        <f t="shared" si="17"/>
        <v>-9.9920072216264089E-16</v>
      </c>
      <c r="U65" s="61">
        <v>7267</v>
      </c>
      <c r="V65" s="48">
        <f t="shared" si="18"/>
        <v>0</v>
      </c>
      <c r="W65" s="293">
        <f t="shared" si="19"/>
        <v>0</v>
      </c>
      <c r="X65" s="61">
        <v>297980.45060757798</v>
      </c>
      <c r="Y65" s="48">
        <f t="shared" si="20"/>
        <v>0</v>
      </c>
      <c r="Z65" s="293">
        <f t="shared" si="21"/>
        <v>0</v>
      </c>
      <c r="AA65" s="51">
        <v>138703</v>
      </c>
      <c r="AB65" s="48">
        <f t="shared" si="22"/>
        <v>0</v>
      </c>
      <c r="AC65" s="293">
        <f t="shared" si="23"/>
        <v>0</v>
      </c>
      <c r="AD65" s="61">
        <v>84301</v>
      </c>
      <c r="AE65" s="48">
        <f t="shared" si="24"/>
        <v>0</v>
      </c>
      <c r="AF65" s="293">
        <f t="shared" si="25"/>
        <v>0</v>
      </c>
      <c r="AG65" s="51">
        <v>3482</v>
      </c>
      <c r="AH65" s="48">
        <f t="shared" si="26"/>
        <v>0</v>
      </c>
      <c r="AI65" s="293">
        <f t="shared" si="27"/>
        <v>0</v>
      </c>
      <c r="AJ65" s="61">
        <v>50920</v>
      </c>
      <c r="AK65" s="48">
        <f t="shared" si="28"/>
        <v>0</v>
      </c>
      <c r="AL65" s="293">
        <f t="shared" si="29"/>
        <v>0</v>
      </c>
      <c r="AM65" s="311">
        <f>+'Sim_Vt_Of(IxI)'!S55</f>
        <v>526386.15869208891</v>
      </c>
      <c r="AN65" s="307"/>
    </row>
    <row r="66" spans="2:40" x14ac:dyDescent="0.25">
      <c r="B66" s="292" t="s">
        <v>53</v>
      </c>
      <c r="C66" s="444" t="s">
        <v>164</v>
      </c>
      <c r="D66" s="445"/>
      <c r="E66" s="51">
        <f>+'MIP(IxI)_TFEVP'!CI62</f>
        <v>712097</v>
      </c>
      <c r="F66" s="48">
        <v>44157</v>
      </c>
      <c r="G66" s="48">
        <v>146025.63821367</v>
      </c>
      <c r="H66" s="48">
        <v>256742</v>
      </c>
      <c r="I66" s="48">
        <v>110791</v>
      </c>
      <c r="J66" s="48">
        <v>4573</v>
      </c>
      <c r="K66" s="55">
        <v>141378</v>
      </c>
      <c r="L66" s="51">
        <f t="shared" si="15"/>
        <v>424561.53344004042</v>
      </c>
      <c r="M66" s="48">
        <f>+'Sim_Vt_Of(IxI)'!B56</f>
        <v>146025.63821367</v>
      </c>
      <c r="N66" s="48">
        <f>+'Sim_Vt_Of(IxI)'!C56</f>
        <v>21793.895226370401</v>
      </c>
      <c r="O66" s="48">
        <f>+'Sim_Vt_Of(IxI)'!D56</f>
        <v>110791</v>
      </c>
      <c r="P66" s="48">
        <f>+'Sim_Vt_Of(IxI)'!E56</f>
        <v>4573</v>
      </c>
      <c r="Q66" s="82">
        <f>+'Sim_Vt_Of(IxI)'!F56</f>
        <v>141378</v>
      </c>
      <c r="R66" s="61">
        <v>712097.00000000012</v>
      </c>
      <c r="S66" s="48">
        <f t="shared" si="16"/>
        <v>0</v>
      </c>
      <c r="T66" s="293">
        <f t="shared" si="17"/>
        <v>2.2204460492503131E-16</v>
      </c>
      <c r="U66" s="61">
        <v>44157</v>
      </c>
      <c r="V66" s="48">
        <f t="shared" si="18"/>
        <v>0</v>
      </c>
      <c r="W66" s="293">
        <f t="shared" si="19"/>
        <v>0</v>
      </c>
      <c r="X66" s="61">
        <v>146025.63821367</v>
      </c>
      <c r="Y66" s="48">
        <f t="shared" si="20"/>
        <v>0</v>
      </c>
      <c r="Z66" s="293">
        <f t="shared" si="21"/>
        <v>0</v>
      </c>
      <c r="AA66" s="51">
        <v>256742</v>
      </c>
      <c r="AB66" s="48">
        <f t="shared" si="22"/>
        <v>0</v>
      </c>
      <c r="AC66" s="293">
        <f t="shared" si="23"/>
        <v>0</v>
      </c>
      <c r="AD66" s="61">
        <v>110791</v>
      </c>
      <c r="AE66" s="48">
        <f t="shared" si="24"/>
        <v>0</v>
      </c>
      <c r="AF66" s="293">
        <f t="shared" si="25"/>
        <v>0</v>
      </c>
      <c r="AG66" s="51">
        <v>4573</v>
      </c>
      <c r="AH66" s="48">
        <f t="shared" si="26"/>
        <v>0</v>
      </c>
      <c r="AI66" s="293">
        <f t="shared" si="27"/>
        <v>0</v>
      </c>
      <c r="AJ66" s="61">
        <v>141378</v>
      </c>
      <c r="AK66" s="48">
        <f t="shared" si="28"/>
        <v>0</v>
      </c>
      <c r="AL66" s="293">
        <f t="shared" si="29"/>
        <v>0</v>
      </c>
      <c r="AM66" s="311">
        <f>+'Sim_Vt_Of(IxI)'!S56</f>
        <v>424561.53344004042</v>
      </c>
      <c r="AN66" s="307"/>
    </row>
    <row r="67" spans="2:40" x14ac:dyDescent="0.25">
      <c r="B67" s="292" t="s">
        <v>54</v>
      </c>
      <c r="C67" s="444" t="s">
        <v>165</v>
      </c>
      <c r="D67" s="445"/>
      <c r="E67" s="51">
        <f>+'MIP(IxI)_TFEVP'!CI63</f>
        <v>716259</v>
      </c>
      <c r="F67" s="48">
        <v>47544</v>
      </c>
      <c r="G67" s="48">
        <v>61057.058216672602</v>
      </c>
      <c r="H67" s="48">
        <v>374774</v>
      </c>
      <c r="I67" s="48">
        <v>182965</v>
      </c>
      <c r="J67" s="48">
        <v>6550</v>
      </c>
      <c r="K67" s="55">
        <v>185259</v>
      </c>
      <c r="L67" s="51">
        <f t="shared" si="15"/>
        <v>440256.38063254202</v>
      </c>
      <c r="M67" s="48">
        <f>+'Sim_Vt_Of(IxI)'!B57</f>
        <v>61057.058216672602</v>
      </c>
      <c r="N67" s="48">
        <f>+'Sim_Vt_Of(IxI)'!C57</f>
        <v>4425.3224158694002</v>
      </c>
      <c r="O67" s="48">
        <f>+'Sim_Vt_Of(IxI)'!D57</f>
        <v>182965</v>
      </c>
      <c r="P67" s="48">
        <f>+'Sim_Vt_Of(IxI)'!E57</f>
        <v>6550</v>
      </c>
      <c r="Q67" s="82">
        <f>+'Sim_Vt_Of(IxI)'!F57</f>
        <v>185259</v>
      </c>
      <c r="R67" s="61">
        <v>716258.99999999977</v>
      </c>
      <c r="S67" s="48">
        <f t="shared" si="16"/>
        <v>0</v>
      </c>
      <c r="T67" s="293">
        <f t="shared" si="17"/>
        <v>-3.3306690738754696E-16</v>
      </c>
      <c r="U67" s="61">
        <v>47544</v>
      </c>
      <c r="V67" s="48">
        <f t="shared" si="18"/>
        <v>0</v>
      </c>
      <c r="W67" s="293">
        <f t="shared" si="19"/>
        <v>0</v>
      </c>
      <c r="X67" s="61">
        <v>61057.058216672602</v>
      </c>
      <c r="Y67" s="48">
        <f t="shared" si="20"/>
        <v>0</v>
      </c>
      <c r="Z67" s="293">
        <f t="shared" si="21"/>
        <v>0</v>
      </c>
      <c r="AA67" s="51">
        <v>374774</v>
      </c>
      <c r="AB67" s="48">
        <f t="shared" si="22"/>
        <v>0</v>
      </c>
      <c r="AC67" s="293">
        <f t="shared" si="23"/>
        <v>0</v>
      </c>
      <c r="AD67" s="61">
        <v>182965</v>
      </c>
      <c r="AE67" s="48">
        <f t="shared" si="24"/>
        <v>0</v>
      </c>
      <c r="AF67" s="293">
        <f t="shared" si="25"/>
        <v>0</v>
      </c>
      <c r="AG67" s="51">
        <v>6550</v>
      </c>
      <c r="AH67" s="48">
        <f t="shared" si="26"/>
        <v>0</v>
      </c>
      <c r="AI67" s="293">
        <f t="shared" si="27"/>
        <v>0</v>
      </c>
      <c r="AJ67" s="61">
        <v>185259</v>
      </c>
      <c r="AK67" s="48">
        <f t="shared" si="28"/>
        <v>0</v>
      </c>
      <c r="AL67" s="293">
        <f t="shared" si="29"/>
        <v>0</v>
      </c>
      <c r="AM67" s="311">
        <f>+'Sim_Vt_Of(IxI)'!S57</f>
        <v>440256.38063254202</v>
      </c>
      <c r="AN67" s="307"/>
    </row>
    <row r="68" spans="2:40" x14ac:dyDescent="0.25">
      <c r="B68" s="292" t="s">
        <v>55</v>
      </c>
      <c r="C68" s="444" t="s">
        <v>166</v>
      </c>
      <c r="D68" s="445"/>
      <c r="E68" s="51">
        <f>+'MIP(IxI)_TFEVP'!CI64</f>
        <v>3332896</v>
      </c>
      <c r="F68" s="48">
        <v>48274</v>
      </c>
      <c r="G68" s="48">
        <v>54794.3914012889</v>
      </c>
      <c r="H68" s="48">
        <v>1681656</v>
      </c>
      <c r="I68" s="48">
        <v>689373</v>
      </c>
      <c r="J68" s="48">
        <v>28521</v>
      </c>
      <c r="K68" s="55">
        <v>963762</v>
      </c>
      <c r="L68" s="51">
        <f t="shared" si="15"/>
        <v>1712832.7395935429</v>
      </c>
      <c r="M68" s="48">
        <f>+'Sim_Vt_Of(IxI)'!B58</f>
        <v>54794.3914012889</v>
      </c>
      <c r="N68" s="48">
        <f>+'Sim_Vt_Of(IxI)'!C58</f>
        <v>-23617.651807745999</v>
      </c>
      <c r="O68" s="48">
        <f>+'Sim_Vt_Of(IxI)'!D58</f>
        <v>689373</v>
      </c>
      <c r="P68" s="48">
        <f>+'Sim_Vt_Of(IxI)'!E58</f>
        <v>28521</v>
      </c>
      <c r="Q68" s="82">
        <f>+'Sim_Vt_Of(IxI)'!F58</f>
        <v>963762</v>
      </c>
      <c r="R68" s="61">
        <v>3332895.9999999986</v>
      </c>
      <c r="S68" s="48">
        <f t="shared" si="16"/>
        <v>0</v>
      </c>
      <c r="T68" s="293">
        <f t="shared" si="17"/>
        <v>-4.4408920985006262E-16</v>
      </c>
      <c r="U68" s="61">
        <v>48274</v>
      </c>
      <c r="V68" s="48">
        <f t="shared" si="18"/>
        <v>0</v>
      </c>
      <c r="W68" s="293">
        <f t="shared" si="19"/>
        <v>0</v>
      </c>
      <c r="X68" s="61">
        <v>54794.3914012889</v>
      </c>
      <c r="Y68" s="48">
        <f t="shared" si="20"/>
        <v>0</v>
      </c>
      <c r="Z68" s="293">
        <f t="shared" si="21"/>
        <v>0</v>
      </c>
      <c r="AA68" s="51">
        <v>1681656</v>
      </c>
      <c r="AB68" s="48">
        <f t="shared" si="22"/>
        <v>0</v>
      </c>
      <c r="AC68" s="293">
        <f t="shared" si="23"/>
        <v>0</v>
      </c>
      <c r="AD68" s="61">
        <v>689373</v>
      </c>
      <c r="AE68" s="48">
        <f t="shared" si="24"/>
        <v>0</v>
      </c>
      <c r="AF68" s="293">
        <f t="shared" si="25"/>
        <v>0</v>
      </c>
      <c r="AG68" s="51">
        <v>28521</v>
      </c>
      <c r="AH68" s="48">
        <f t="shared" si="26"/>
        <v>0</v>
      </c>
      <c r="AI68" s="293">
        <f t="shared" si="27"/>
        <v>0</v>
      </c>
      <c r="AJ68" s="61">
        <v>963762</v>
      </c>
      <c r="AK68" s="48">
        <f t="shared" si="28"/>
        <v>0</v>
      </c>
      <c r="AL68" s="293">
        <f t="shared" si="29"/>
        <v>0</v>
      </c>
      <c r="AM68" s="311">
        <f>+'Sim_Vt_Of(IxI)'!S58</f>
        <v>1712832.7395935429</v>
      </c>
      <c r="AN68" s="307"/>
    </row>
    <row r="69" spans="2:40" x14ac:dyDescent="0.25">
      <c r="B69" s="292" t="s">
        <v>56</v>
      </c>
      <c r="C69" s="444" t="s">
        <v>167</v>
      </c>
      <c r="D69" s="445"/>
      <c r="E69" s="51">
        <f>+'MIP(IxI)_TFEVP'!CI65</f>
        <v>992433</v>
      </c>
      <c r="F69" s="48">
        <v>28215</v>
      </c>
      <c r="G69" s="48">
        <v>4880.6623302950802</v>
      </c>
      <c r="H69" s="48">
        <v>447912</v>
      </c>
      <c r="I69" s="48">
        <v>256170</v>
      </c>
      <c r="J69" s="48">
        <v>6955</v>
      </c>
      <c r="K69" s="55">
        <v>184787</v>
      </c>
      <c r="L69" s="51">
        <f t="shared" si="15"/>
        <v>455593.30088542472</v>
      </c>
      <c r="M69" s="48">
        <f>+'Sim_Vt_Of(IxI)'!B59</f>
        <v>4880.6623302950802</v>
      </c>
      <c r="N69" s="48">
        <f>+'Sim_Vt_Of(IxI)'!C59</f>
        <v>2800.6385551296598</v>
      </c>
      <c r="O69" s="48">
        <f>+'Sim_Vt_Of(IxI)'!D59</f>
        <v>256170</v>
      </c>
      <c r="P69" s="48">
        <f>+'Sim_Vt_Of(IxI)'!E59</f>
        <v>6955</v>
      </c>
      <c r="Q69" s="82">
        <f>+'Sim_Vt_Of(IxI)'!F59</f>
        <v>184787</v>
      </c>
      <c r="R69" s="61">
        <v>992432.99999999977</v>
      </c>
      <c r="S69" s="48">
        <f t="shared" si="16"/>
        <v>0</v>
      </c>
      <c r="T69" s="293">
        <f t="shared" si="17"/>
        <v>-2.2204460492503131E-16</v>
      </c>
      <c r="U69" s="61">
        <v>28215</v>
      </c>
      <c r="V69" s="48">
        <f t="shared" si="18"/>
        <v>0</v>
      </c>
      <c r="W69" s="293">
        <f t="shared" si="19"/>
        <v>0</v>
      </c>
      <c r="X69" s="61">
        <v>4880.6623302950802</v>
      </c>
      <c r="Y69" s="48">
        <f t="shared" si="20"/>
        <v>0</v>
      </c>
      <c r="Z69" s="293">
        <f t="shared" si="21"/>
        <v>0</v>
      </c>
      <c r="AA69" s="51">
        <v>447912</v>
      </c>
      <c r="AB69" s="48">
        <f t="shared" si="22"/>
        <v>0</v>
      </c>
      <c r="AC69" s="293">
        <f t="shared" si="23"/>
        <v>0</v>
      </c>
      <c r="AD69" s="61">
        <v>256170</v>
      </c>
      <c r="AE69" s="48">
        <f t="shared" si="24"/>
        <v>0</v>
      </c>
      <c r="AF69" s="293">
        <f t="shared" si="25"/>
        <v>0</v>
      </c>
      <c r="AG69" s="51">
        <v>6955</v>
      </c>
      <c r="AH69" s="48">
        <f t="shared" si="26"/>
        <v>0</v>
      </c>
      <c r="AI69" s="293">
        <f t="shared" si="27"/>
        <v>0</v>
      </c>
      <c r="AJ69" s="61">
        <v>184787</v>
      </c>
      <c r="AK69" s="48">
        <f t="shared" si="28"/>
        <v>0</v>
      </c>
      <c r="AL69" s="293">
        <f t="shared" si="29"/>
        <v>0</v>
      </c>
      <c r="AM69" s="311">
        <f>+'Sim_Vt_Of(IxI)'!S59</f>
        <v>455593.30088542472</v>
      </c>
      <c r="AN69" s="307"/>
    </row>
    <row r="70" spans="2:40" x14ac:dyDescent="0.25">
      <c r="B70" s="292" t="s">
        <v>57</v>
      </c>
      <c r="C70" s="444" t="s">
        <v>168</v>
      </c>
      <c r="D70" s="445"/>
      <c r="E70" s="51">
        <f>+'MIP(IxI)_TFEVP'!CI66</f>
        <v>11607117</v>
      </c>
      <c r="F70" s="48">
        <v>372535</v>
      </c>
      <c r="G70" s="48">
        <v>967084.35479127301</v>
      </c>
      <c r="H70" s="48">
        <v>5028430</v>
      </c>
      <c r="I70" s="48">
        <v>1556541</v>
      </c>
      <c r="J70" s="48">
        <v>64639</v>
      </c>
      <c r="K70" s="55">
        <v>3407250</v>
      </c>
      <c r="L70" s="51">
        <f t="shared" si="15"/>
        <v>6642679.4844925217</v>
      </c>
      <c r="M70" s="48">
        <f>+'Sim_Vt_Of(IxI)'!B60</f>
        <v>967084.35479127301</v>
      </c>
      <c r="N70" s="48">
        <f>+'Sim_Vt_Of(IxI)'!C60</f>
        <v>647165.12970124895</v>
      </c>
      <c r="O70" s="48">
        <f>+'Sim_Vt_Of(IxI)'!D60</f>
        <v>1556541</v>
      </c>
      <c r="P70" s="48">
        <f>+'Sim_Vt_Of(IxI)'!E60</f>
        <v>64639</v>
      </c>
      <c r="Q70" s="82">
        <f>+'Sim_Vt_Of(IxI)'!F60</f>
        <v>3407250</v>
      </c>
      <c r="R70" s="61">
        <v>11607116.999999994</v>
      </c>
      <c r="S70" s="48">
        <f t="shared" si="16"/>
        <v>0</v>
      </c>
      <c r="T70" s="293">
        <f t="shared" si="17"/>
        <v>-4.4408920985006262E-16</v>
      </c>
      <c r="U70" s="61">
        <v>372535</v>
      </c>
      <c r="V70" s="48">
        <f t="shared" si="18"/>
        <v>0</v>
      </c>
      <c r="W70" s="293">
        <f t="shared" si="19"/>
        <v>0</v>
      </c>
      <c r="X70" s="61">
        <v>967084.35479127301</v>
      </c>
      <c r="Y70" s="48">
        <f t="shared" si="20"/>
        <v>0</v>
      </c>
      <c r="Z70" s="293">
        <f t="shared" si="21"/>
        <v>0</v>
      </c>
      <c r="AA70" s="51">
        <v>5028430</v>
      </c>
      <c r="AB70" s="48">
        <f t="shared" si="22"/>
        <v>0</v>
      </c>
      <c r="AC70" s="293">
        <f t="shared" si="23"/>
        <v>0</v>
      </c>
      <c r="AD70" s="61">
        <v>1556541</v>
      </c>
      <c r="AE70" s="48">
        <f t="shared" si="24"/>
        <v>0</v>
      </c>
      <c r="AF70" s="293">
        <f t="shared" si="25"/>
        <v>0</v>
      </c>
      <c r="AG70" s="51">
        <v>64639</v>
      </c>
      <c r="AH70" s="48">
        <f t="shared" si="26"/>
        <v>0</v>
      </c>
      <c r="AI70" s="293">
        <f t="shared" si="27"/>
        <v>0</v>
      </c>
      <c r="AJ70" s="61">
        <v>3407250</v>
      </c>
      <c r="AK70" s="48">
        <f t="shared" si="28"/>
        <v>0</v>
      </c>
      <c r="AL70" s="293">
        <f t="shared" si="29"/>
        <v>0</v>
      </c>
      <c r="AM70" s="311">
        <f>+'Sim_Vt_Of(IxI)'!S60</f>
        <v>6642679.4844925217</v>
      </c>
      <c r="AN70" s="307"/>
    </row>
    <row r="71" spans="2:40" x14ac:dyDescent="0.25">
      <c r="B71" s="292" t="s">
        <v>58</v>
      </c>
      <c r="C71" s="444" t="s">
        <v>169</v>
      </c>
      <c r="D71" s="445"/>
      <c r="E71" s="51">
        <f>+'MIP(IxI)_TFEVP'!CI67</f>
        <v>28540545</v>
      </c>
      <c r="F71" s="48">
        <v>1549318</v>
      </c>
      <c r="G71" s="48">
        <v>741323.91225420695</v>
      </c>
      <c r="H71" s="48">
        <v>18183800</v>
      </c>
      <c r="I71" s="48">
        <v>6890417</v>
      </c>
      <c r="J71" s="48">
        <v>382160</v>
      </c>
      <c r="K71" s="55">
        <v>10911223</v>
      </c>
      <c r="L71" s="51">
        <f t="shared" si="15"/>
        <v>19093765.972476285</v>
      </c>
      <c r="M71" s="48">
        <f>+'Sim_Vt_Of(IxI)'!B61</f>
        <v>741323.91225420695</v>
      </c>
      <c r="N71" s="48">
        <f>+'Sim_Vt_Of(IxI)'!C61</f>
        <v>168642.060222078</v>
      </c>
      <c r="O71" s="48">
        <f>+'Sim_Vt_Of(IxI)'!D61</f>
        <v>6890417</v>
      </c>
      <c r="P71" s="48">
        <f>+'Sim_Vt_Of(IxI)'!E61</f>
        <v>382160</v>
      </c>
      <c r="Q71" s="82">
        <f>+'Sim_Vt_Of(IxI)'!F61</f>
        <v>10911223</v>
      </c>
      <c r="R71" s="61">
        <v>28540544.999999989</v>
      </c>
      <c r="S71" s="48">
        <f t="shared" si="16"/>
        <v>0</v>
      </c>
      <c r="T71" s="293">
        <f t="shared" si="17"/>
        <v>-4.4408920985006262E-16</v>
      </c>
      <c r="U71" s="61">
        <v>1549318</v>
      </c>
      <c r="V71" s="48">
        <f t="shared" si="18"/>
        <v>0</v>
      </c>
      <c r="W71" s="293">
        <f t="shared" si="19"/>
        <v>0</v>
      </c>
      <c r="X71" s="61">
        <v>741323.91225420695</v>
      </c>
      <c r="Y71" s="48">
        <f t="shared" si="20"/>
        <v>0</v>
      </c>
      <c r="Z71" s="293">
        <f t="shared" si="21"/>
        <v>0</v>
      </c>
      <c r="AA71" s="51">
        <v>18183800</v>
      </c>
      <c r="AB71" s="48">
        <f t="shared" si="22"/>
        <v>0</v>
      </c>
      <c r="AC71" s="293">
        <f t="shared" si="23"/>
        <v>0</v>
      </c>
      <c r="AD71" s="61">
        <v>6890417</v>
      </c>
      <c r="AE71" s="48">
        <f t="shared" si="24"/>
        <v>0</v>
      </c>
      <c r="AF71" s="293">
        <f t="shared" si="25"/>
        <v>0</v>
      </c>
      <c r="AG71" s="51">
        <v>382160</v>
      </c>
      <c r="AH71" s="48">
        <f t="shared" si="26"/>
        <v>0</v>
      </c>
      <c r="AI71" s="293">
        <f t="shared" si="27"/>
        <v>0</v>
      </c>
      <c r="AJ71" s="61">
        <v>10911223</v>
      </c>
      <c r="AK71" s="48">
        <f t="shared" si="28"/>
        <v>0</v>
      </c>
      <c r="AL71" s="293">
        <f t="shared" si="29"/>
        <v>0</v>
      </c>
      <c r="AM71" s="311">
        <f>+'Sim_Vt_Of(IxI)'!S61</f>
        <v>19093765.972476285</v>
      </c>
      <c r="AN71" s="307"/>
    </row>
    <row r="72" spans="2:40" x14ac:dyDescent="0.25">
      <c r="B72" s="292" t="s">
        <v>59</v>
      </c>
      <c r="C72" s="444" t="s">
        <v>170</v>
      </c>
      <c r="D72" s="445"/>
      <c r="E72" s="51">
        <f>+'MIP(IxI)_TFEVP'!CI68</f>
        <v>12153240</v>
      </c>
      <c r="F72" s="48">
        <v>450010</v>
      </c>
      <c r="G72" s="48">
        <v>2334292.8569647302</v>
      </c>
      <c r="H72" s="48">
        <v>5105801</v>
      </c>
      <c r="I72" s="48">
        <v>1600733</v>
      </c>
      <c r="J72" s="48">
        <v>111992</v>
      </c>
      <c r="K72" s="55">
        <v>3393076</v>
      </c>
      <c r="L72" s="51">
        <f t="shared" si="15"/>
        <v>6626216.8984140363</v>
      </c>
      <c r="M72" s="48">
        <f>+'Sim_Vt_Of(IxI)'!B62</f>
        <v>2334292.8569647302</v>
      </c>
      <c r="N72" s="48">
        <f>+'Sim_Vt_Of(IxI)'!C62</f>
        <v>-813876.95855069405</v>
      </c>
      <c r="O72" s="48">
        <f>+'Sim_Vt_Of(IxI)'!D62</f>
        <v>1600733</v>
      </c>
      <c r="P72" s="48">
        <f>+'Sim_Vt_Of(IxI)'!E62</f>
        <v>111992</v>
      </c>
      <c r="Q72" s="82">
        <f>+'Sim_Vt_Of(IxI)'!F62</f>
        <v>3393076</v>
      </c>
      <c r="R72" s="61">
        <v>12153239.999999993</v>
      </c>
      <c r="S72" s="48">
        <f t="shared" si="16"/>
        <v>0</v>
      </c>
      <c r="T72" s="293">
        <f t="shared" si="17"/>
        <v>-6.6613381477509392E-16</v>
      </c>
      <c r="U72" s="61">
        <v>450010</v>
      </c>
      <c r="V72" s="48">
        <f t="shared" si="18"/>
        <v>0</v>
      </c>
      <c r="W72" s="293">
        <f t="shared" si="19"/>
        <v>0</v>
      </c>
      <c r="X72" s="61">
        <v>2334292.8569647302</v>
      </c>
      <c r="Y72" s="48">
        <f t="shared" si="20"/>
        <v>0</v>
      </c>
      <c r="Z72" s="293">
        <f t="shared" si="21"/>
        <v>0</v>
      </c>
      <c r="AA72" s="51">
        <v>5105801</v>
      </c>
      <c r="AB72" s="48">
        <f t="shared" si="22"/>
        <v>0</v>
      </c>
      <c r="AC72" s="293">
        <f t="shared" si="23"/>
        <v>0</v>
      </c>
      <c r="AD72" s="61">
        <v>1600733</v>
      </c>
      <c r="AE72" s="48">
        <f t="shared" si="24"/>
        <v>0</v>
      </c>
      <c r="AF72" s="293">
        <f t="shared" si="25"/>
        <v>0</v>
      </c>
      <c r="AG72" s="51">
        <v>111992</v>
      </c>
      <c r="AH72" s="48">
        <f t="shared" si="26"/>
        <v>0</v>
      </c>
      <c r="AI72" s="293">
        <f t="shared" si="27"/>
        <v>0</v>
      </c>
      <c r="AJ72" s="61">
        <v>3393076</v>
      </c>
      <c r="AK72" s="48">
        <f t="shared" si="28"/>
        <v>0</v>
      </c>
      <c r="AL72" s="293">
        <f t="shared" si="29"/>
        <v>0</v>
      </c>
      <c r="AM72" s="311">
        <f>+'Sim_Vt_Of(IxI)'!S62</f>
        <v>6626216.8984140363</v>
      </c>
      <c r="AN72" s="307"/>
    </row>
    <row r="73" spans="2:40" x14ac:dyDescent="0.25">
      <c r="B73" s="292" t="s">
        <v>60</v>
      </c>
      <c r="C73" s="444" t="s">
        <v>171</v>
      </c>
      <c r="D73" s="445"/>
      <c r="E73" s="51">
        <f>+'MIP(IxI)_TFEVP'!CI69</f>
        <v>385102</v>
      </c>
      <c r="F73" s="48">
        <v>27207</v>
      </c>
      <c r="G73" s="48">
        <v>405.20684038582499</v>
      </c>
      <c r="H73" s="48">
        <v>164727</v>
      </c>
      <c r="I73" s="48">
        <v>78252</v>
      </c>
      <c r="J73" s="48">
        <v>2396</v>
      </c>
      <c r="K73" s="55">
        <v>84079</v>
      </c>
      <c r="L73" s="51">
        <f t="shared" si="15"/>
        <v>179131.48907551402</v>
      </c>
      <c r="M73" s="48">
        <f>+'Sim_Vt_Of(IxI)'!B63</f>
        <v>405.20684038582499</v>
      </c>
      <c r="N73" s="48">
        <f>+'Sim_Vt_Of(IxI)'!C63</f>
        <v>13999.282235128199</v>
      </c>
      <c r="O73" s="48">
        <f>+'Sim_Vt_Of(IxI)'!D63</f>
        <v>78252</v>
      </c>
      <c r="P73" s="48">
        <f>+'Sim_Vt_Of(IxI)'!E63</f>
        <v>2396</v>
      </c>
      <c r="Q73" s="82">
        <f>+'Sim_Vt_Of(IxI)'!F63</f>
        <v>84079</v>
      </c>
      <c r="R73" s="61">
        <v>385101.99999999977</v>
      </c>
      <c r="S73" s="48">
        <f t="shared" si="16"/>
        <v>0</v>
      </c>
      <c r="T73" s="293">
        <f t="shared" si="17"/>
        <v>-5.5511151231257827E-16</v>
      </c>
      <c r="U73" s="61">
        <v>27207</v>
      </c>
      <c r="V73" s="48">
        <f t="shared" si="18"/>
        <v>0</v>
      </c>
      <c r="W73" s="293">
        <f t="shared" si="19"/>
        <v>0</v>
      </c>
      <c r="X73" s="61">
        <v>405.20684038582499</v>
      </c>
      <c r="Y73" s="48">
        <f t="shared" si="20"/>
        <v>0</v>
      </c>
      <c r="Z73" s="293">
        <f t="shared" si="21"/>
        <v>0</v>
      </c>
      <c r="AA73" s="51">
        <v>164727</v>
      </c>
      <c r="AB73" s="48">
        <f t="shared" si="22"/>
        <v>0</v>
      </c>
      <c r="AC73" s="293">
        <f t="shared" si="23"/>
        <v>0</v>
      </c>
      <c r="AD73" s="61">
        <v>78252</v>
      </c>
      <c r="AE73" s="48">
        <f t="shared" si="24"/>
        <v>0</v>
      </c>
      <c r="AF73" s="293">
        <f t="shared" si="25"/>
        <v>0</v>
      </c>
      <c r="AG73" s="51">
        <v>2396</v>
      </c>
      <c r="AH73" s="48">
        <f t="shared" si="26"/>
        <v>0</v>
      </c>
      <c r="AI73" s="293">
        <f t="shared" si="27"/>
        <v>0</v>
      </c>
      <c r="AJ73" s="61">
        <v>84079</v>
      </c>
      <c r="AK73" s="48">
        <f t="shared" si="28"/>
        <v>0</v>
      </c>
      <c r="AL73" s="293">
        <f t="shared" si="29"/>
        <v>0</v>
      </c>
      <c r="AM73" s="311">
        <f>+'Sim_Vt_Of(IxI)'!S63</f>
        <v>179131.48907551402</v>
      </c>
      <c r="AN73" s="307"/>
    </row>
    <row r="74" spans="2:40" x14ac:dyDescent="0.25">
      <c r="B74" s="292" t="s">
        <v>61</v>
      </c>
      <c r="C74" s="444" t="s">
        <v>172</v>
      </c>
      <c r="D74" s="445"/>
      <c r="E74" s="51">
        <f>+'MIP(IxI)_TFEVP'!CI70</f>
        <v>631408</v>
      </c>
      <c r="F74" s="48">
        <v>33440</v>
      </c>
      <c r="G74" s="48">
        <v>17014.722085451798</v>
      </c>
      <c r="H74" s="48">
        <v>330776</v>
      </c>
      <c r="I74" s="48">
        <v>131833</v>
      </c>
      <c r="J74" s="48">
        <v>7807</v>
      </c>
      <c r="K74" s="55">
        <v>191136</v>
      </c>
      <c r="L74" s="51">
        <f t="shared" si="15"/>
        <v>350284.36055144481</v>
      </c>
      <c r="M74" s="48">
        <f>+'Sim_Vt_Of(IxI)'!B64</f>
        <v>17014.722085451798</v>
      </c>
      <c r="N74" s="48">
        <f>+'Sim_Vt_Of(IxI)'!C64</f>
        <v>2493.638465993</v>
      </c>
      <c r="O74" s="48">
        <f>+'Sim_Vt_Of(IxI)'!D64</f>
        <v>131833</v>
      </c>
      <c r="P74" s="48">
        <f>+'Sim_Vt_Of(IxI)'!E64</f>
        <v>7807</v>
      </c>
      <c r="Q74" s="82">
        <f>+'Sim_Vt_Of(IxI)'!F64</f>
        <v>191136</v>
      </c>
      <c r="R74" s="61">
        <v>631408.00000000012</v>
      </c>
      <c r="S74" s="48">
        <f t="shared" si="16"/>
        <v>0</v>
      </c>
      <c r="T74" s="293">
        <f t="shared" si="17"/>
        <v>2.2204460492503131E-16</v>
      </c>
      <c r="U74" s="61">
        <v>33440</v>
      </c>
      <c r="V74" s="48">
        <f t="shared" si="18"/>
        <v>0</v>
      </c>
      <c r="W74" s="293">
        <f t="shared" si="19"/>
        <v>0</v>
      </c>
      <c r="X74" s="61">
        <v>17014.722085451798</v>
      </c>
      <c r="Y74" s="48">
        <f t="shared" si="20"/>
        <v>0</v>
      </c>
      <c r="Z74" s="293">
        <f t="shared" si="21"/>
        <v>0</v>
      </c>
      <c r="AA74" s="51">
        <v>330776</v>
      </c>
      <c r="AB74" s="48">
        <f t="shared" si="22"/>
        <v>0</v>
      </c>
      <c r="AC74" s="293">
        <f t="shared" si="23"/>
        <v>0</v>
      </c>
      <c r="AD74" s="61">
        <v>131833</v>
      </c>
      <c r="AE74" s="48">
        <f t="shared" si="24"/>
        <v>0</v>
      </c>
      <c r="AF74" s="293">
        <f t="shared" si="25"/>
        <v>0</v>
      </c>
      <c r="AG74" s="51">
        <v>7807</v>
      </c>
      <c r="AH74" s="48">
        <f t="shared" si="26"/>
        <v>0</v>
      </c>
      <c r="AI74" s="293">
        <f t="shared" si="27"/>
        <v>0</v>
      </c>
      <c r="AJ74" s="61">
        <v>191136</v>
      </c>
      <c r="AK74" s="48">
        <f t="shared" si="28"/>
        <v>0</v>
      </c>
      <c r="AL74" s="293">
        <f t="shared" si="29"/>
        <v>0</v>
      </c>
      <c r="AM74" s="311">
        <f>+'Sim_Vt_Of(IxI)'!S64</f>
        <v>350284.36055144481</v>
      </c>
      <c r="AN74" s="307"/>
    </row>
    <row r="75" spans="2:40" x14ac:dyDescent="0.25">
      <c r="B75" s="292" t="s">
        <v>62</v>
      </c>
      <c r="C75" s="444" t="s">
        <v>173</v>
      </c>
      <c r="D75" s="445"/>
      <c r="E75" s="51">
        <f>+'MIP(IxI)_TFEVP'!CI71</f>
        <v>2398510</v>
      </c>
      <c r="F75" s="48">
        <v>379633</v>
      </c>
      <c r="G75" s="48">
        <v>358966.57882643701</v>
      </c>
      <c r="H75" s="48">
        <v>1042047</v>
      </c>
      <c r="I75" s="48">
        <v>554747</v>
      </c>
      <c r="J75" s="48">
        <v>15885</v>
      </c>
      <c r="K75" s="55">
        <v>471415</v>
      </c>
      <c r="L75" s="51">
        <f t="shared" si="15"/>
        <v>1349963.1928837355</v>
      </c>
      <c r="M75" s="48">
        <f>+'Sim_Vt_Of(IxI)'!B65</f>
        <v>358966.57882643701</v>
      </c>
      <c r="N75" s="48">
        <f>+'Sim_Vt_Of(IxI)'!C65</f>
        <v>-51050.3859427016</v>
      </c>
      <c r="O75" s="48">
        <f>+'Sim_Vt_Of(IxI)'!D65</f>
        <v>554747</v>
      </c>
      <c r="P75" s="48">
        <f>+'Sim_Vt_Of(IxI)'!E65</f>
        <v>15885</v>
      </c>
      <c r="Q75" s="82">
        <f>+'Sim_Vt_Of(IxI)'!F65</f>
        <v>471415</v>
      </c>
      <c r="R75" s="61">
        <v>2398510</v>
      </c>
      <c r="S75" s="48">
        <f t="shared" si="16"/>
        <v>0</v>
      </c>
      <c r="T75" s="293">
        <f t="shared" si="17"/>
        <v>0</v>
      </c>
      <c r="U75" s="61">
        <v>379633</v>
      </c>
      <c r="V75" s="48">
        <f t="shared" si="18"/>
        <v>0</v>
      </c>
      <c r="W75" s="293">
        <f t="shared" si="19"/>
        <v>0</v>
      </c>
      <c r="X75" s="61">
        <v>358966.57882643701</v>
      </c>
      <c r="Y75" s="48">
        <f t="shared" si="20"/>
        <v>0</v>
      </c>
      <c r="Z75" s="293">
        <f t="shared" si="21"/>
        <v>0</v>
      </c>
      <c r="AA75" s="51">
        <v>1042047</v>
      </c>
      <c r="AB75" s="48">
        <f t="shared" si="22"/>
        <v>0</v>
      </c>
      <c r="AC75" s="293">
        <f t="shared" si="23"/>
        <v>0</v>
      </c>
      <c r="AD75" s="61">
        <v>554747</v>
      </c>
      <c r="AE75" s="48">
        <f t="shared" si="24"/>
        <v>0</v>
      </c>
      <c r="AF75" s="293">
        <f t="shared" si="25"/>
        <v>0</v>
      </c>
      <c r="AG75" s="51">
        <v>15885</v>
      </c>
      <c r="AH75" s="48">
        <f t="shared" si="26"/>
        <v>0</v>
      </c>
      <c r="AI75" s="293">
        <f t="shared" si="27"/>
        <v>0</v>
      </c>
      <c r="AJ75" s="61">
        <v>471415</v>
      </c>
      <c r="AK75" s="48">
        <f t="shared" si="28"/>
        <v>0</v>
      </c>
      <c r="AL75" s="293">
        <f t="shared" si="29"/>
        <v>0</v>
      </c>
      <c r="AM75" s="311">
        <f>+'Sim_Vt_Of(IxI)'!S65</f>
        <v>1349963.1928837355</v>
      </c>
      <c r="AN75" s="307"/>
    </row>
    <row r="76" spans="2:40" x14ac:dyDescent="0.25">
      <c r="B76" s="292" t="s">
        <v>63</v>
      </c>
      <c r="C76" s="444" t="s">
        <v>174</v>
      </c>
      <c r="D76" s="445"/>
      <c r="E76" s="51">
        <f>+'MIP(IxI)_TFEVP'!CI72</f>
        <v>4740000</v>
      </c>
      <c r="F76" s="48">
        <v>81393</v>
      </c>
      <c r="G76" s="48">
        <v>135515.941902655</v>
      </c>
      <c r="H76" s="48">
        <v>2483292</v>
      </c>
      <c r="I76" s="48">
        <v>1033548</v>
      </c>
      <c r="J76" s="48">
        <v>120660</v>
      </c>
      <c r="K76" s="55">
        <v>1329084</v>
      </c>
      <c r="L76" s="51">
        <f t="shared" si="15"/>
        <v>2647678.7450169758</v>
      </c>
      <c r="M76" s="48">
        <f>+'Sim_Vt_Of(IxI)'!B66</f>
        <v>135515.941902655</v>
      </c>
      <c r="N76" s="48">
        <f>+'Sim_Vt_Of(IxI)'!C66</f>
        <v>28870.803114320701</v>
      </c>
      <c r="O76" s="48">
        <f>+'Sim_Vt_Of(IxI)'!D66</f>
        <v>1033548</v>
      </c>
      <c r="P76" s="48">
        <f>+'Sim_Vt_Of(IxI)'!E66</f>
        <v>120660</v>
      </c>
      <c r="Q76" s="82">
        <f>+'Sim_Vt_Of(IxI)'!F66</f>
        <v>1329084</v>
      </c>
      <c r="R76" s="61">
        <v>4740000.0000000047</v>
      </c>
      <c r="S76" s="48">
        <f t="shared" si="16"/>
        <v>0</v>
      </c>
      <c r="T76" s="293">
        <f t="shared" si="17"/>
        <v>8.8817841970012523E-16</v>
      </c>
      <c r="U76" s="61">
        <v>81393</v>
      </c>
      <c r="V76" s="48">
        <f t="shared" si="18"/>
        <v>0</v>
      </c>
      <c r="W76" s="293">
        <f t="shared" si="19"/>
        <v>0</v>
      </c>
      <c r="X76" s="61">
        <v>135515.941902655</v>
      </c>
      <c r="Y76" s="48">
        <f t="shared" si="20"/>
        <v>0</v>
      </c>
      <c r="Z76" s="293">
        <f t="shared" si="21"/>
        <v>0</v>
      </c>
      <c r="AA76" s="51">
        <v>2483292</v>
      </c>
      <c r="AB76" s="48">
        <f t="shared" si="22"/>
        <v>0</v>
      </c>
      <c r="AC76" s="293">
        <f t="shared" si="23"/>
        <v>0</v>
      </c>
      <c r="AD76" s="61">
        <v>1033548</v>
      </c>
      <c r="AE76" s="48">
        <f t="shared" si="24"/>
        <v>0</v>
      </c>
      <c r="AF76" s="293">
        <f t="shared" si="25"/>
        <v>0</v>
      </c>
      <c r="AG76" s="51">
        <v>120660</v>
      </c>
      <c r="AH76" s="48">
        <f t="shared" si="26"/>
        <v>0</v>
      </c>
      <c r="AI76" s="293">
        <f t="shared" si="27"/>
        <v>0</v>
      </c>
      <c r="AJ76" s="61">
        <v>1329084</v>
      </c>
      <c r="AK76" s="48">
        <f t="shared" si="28"/>
        <v>0</v>
      </c>
      <c r="AL76" s="293">
        <f t="shared" si="29"/>
        <v>0</v>
      </c>
      <c r="AM76" s="311">
        <f>+'Sim_Vt_Of(IxI)'!S66</f>
        <v>2647678.7450169758</v>
      </c>
      <c r="AN76" s="307"/>
    </row>
    <row r="77" spans="2:40" x14ac:dyDescent="0.25">
      <c r="B77" s="292" t="s">
        <v>64</v>
      </c>
      <c r="C77" s="444" t="s">
        <v>175</v>
      </c>
      <c r="D77" s="445"/>
      <c r="E77" s="51">
        <f>+'MIP(IxI)_TFEVP'!CI73</f>
        <v>6354828</v>
      </c>
      <c r="F77" s="48">
        <v>81601</v>
      </c>
      <c r="G77" s="48">
        <v>126962.88246804199</v>
      </c>
      <c r="H77" s="48">
        <v>4472377</v>
      </c>
      <c r="I77" s="48">
        <v>1391384</v>
      </c>
      <c r="J77" s="48">
        <v>227018</v>
      </c>
      <c r="K77" s="55">
        <v>2853975</v>
      </c>
      <c r="L77" s="51">
        <f t="shared" ref="L77:L88" si="30">+SUM(M77:Q77)</f>
        <v>4674479.0305082388</v>
      </c>
      <c r="M77" s="48">
        <f>+'Sim_Vt_Of(IxI)'!B67</f>
        <v>126962.88246804199</v>
      </c>
      <c r="N77" s="48">
        <f>+'Sim_Vt_Of(IxI)'!C67</f>
        <v>75139.148040196596</v>
      </c>
      <c r="O77" s="48">
        <f>+'Sim_Vt_Of(IxI)'!D67</f>
        <v>1391384</v>
      </c>
      <c r="P77" s="48">
        <f>+'Sim_Vt_Of(IxI)'!E67</f>
        <v>227018</v>
      </c>
      <c r="Q77" s="82">
        <f>+'Sim_Vt_Of(IxI)'!F67</f>
        <v>2853975</v>
      </c>
      <c r="R77" s="61">
        <v>6354828.0000000009</v>
      </c>
      <c r="S77" s="48">
        <f t="shared" ref="S77:S88" si="31">+R77-E77</f>
        <v>0</v>
      </c>
      <c r="T77" s="293">
        <f t="shared" ref="T77:T88" si="32">+IFERROR(((R77/E77)-1),0)</f>
        <v>2.2204460492503131E-16</v>
      </c>
      <c r="U77" s="61">
        <v>81601</v>
      </c>
      <c r="V77" s="48">
        <f t="shared" ref="V77:V88" si="33">+U77-F77</f>
        <v>0</v>
      </c>
      <c r="W77" s="293">
        <f t="shared" ref="W77:W88" si="34">+IFERROR(((U77/F77)-1),0)</f>
        <v>0</v>
      </c>
      <c r="X77" s="61">
        <v>126962.88246804199</v>
      </c>
      <c r="Y77" s="48">
        <f t="shared" ref="Y77:Y88" si="35">+X77-G77</f>
        <v>0</v>
      </c>
      <c r="Z77" s="293">
        <f t="shared" ref="Z77:Z88" si="36">+IFERROR(((X77/G77)-1),0)</f>
        <v>0</v>
      </c>
      <c r="AA77" s="51">
        <v>4472377</v>
      </c>
      <c r="AB77" s="48">
        <f t="shared" ref="AB77:AB88" si="37">AA77-H77</f>
        <v>0</v>
      </c>
      <c r="AC77" s="293">
        <f t="shared" ref="AC77:AC88" si="38">+IFERROR(((AA77/H77)-1),0)</f>
        <v>0</v>
      </c>
      <c r="AD77" s="61">
        <v>1391384</v>
      </c>
      <c r="AE77" s="48">
        <f t="shared" ref="AE77:AE88" si="39">+AD77-I77</f>
        <v>0</v>
      </c>
      <c r="AF77" s="293">
        <f t="shared" ref="AF77:AF88" si="40">+IFERROR(((AD77/I77)-1),0)</f>
        <v>0</v>
      </c>
      <c r="AG77" s="51">
        <v>227018</v>
      </c>
      <c r="AH77" s="48">
        <f t="shared" ref="AH77:AH88" si="41">+AG77-J77</f>
        <v>0</v>
      </c>
      <c r="AI77" s="293">
        <f t="shared" ref="AI77:AI88" si="42">+IFERROR(((AG77/J77)-1),0)</f>
        <v>0</v>
      </c>
      <c r="AJ77" s="61">
        <v>2853975</v>
      </c>
      <c r="AK77" s="48">
        <f t="shared" ref="AK77:AK88" si="43">+AJ77-K77</f>
        <v>0</v>
      </c>
      <c r="AL77" s="293">
        <f t="shared" ref="AL77:AL88" si="44">+IFERROR(((AJ77/K77)-1),0)</f>
        <v>0</v>
      </c>
      <c r="AM77" s="311">
        <f>+'Sim_Vt_Of(IxI)'!S67</f>
        <v>4674479.0305082388</v>
      </c>
      <c r="AN77" s="307"/>
    </row>
    <row r="78" spans="2:40" x14ac:dyDescent="0.25">
      <c r="B78" s="292" t="s">
        <v>65</v>
      </c>
      <c r="C78" s="444" t="s">
        <v>176</v>
      </c>
      <c r="D78" s="445"/>
      <c r="E78" s="51">
        <f>+'MIP(IxI)_TFEVP'!CI74</f>
        <v>1499797</v>
      </c>
      <c r="F78" s="48">
        <v>15597</v>
      </c>
      <c r="G78" s="48">
        <v>180146.68716979999</v>
      </c>
      <c r="H78" s="48">
        <v>284852</v>
      </c>
      <c r="I78" s="48">
        <v>217141</v>
      </c>
      <c r="J78" s="48">
        <v>64203</v>
      </c>
      <c r="K78" s="55">
        <v>3508</v>
      </c>
      <c r="L78" s="51">
        <f t="shared" si="30"/>
        <v>495563.52708773536</v>
      </c>
      <c r="M78" s="48">
        <f>+'Sim_Vt_Of(IxI)'!B68</f>
        <v>180146.68716979999</v>
      </c>
      <c r="N78" s="48">
        <f>+'Sim_Vt_Of(IxI)'!C68</f>
        <v>30564.839917935398</v>
      </c>
      <c r="O78" s="48">
        <f>+'Sim_Vt_Of(IxI)'!D68</f>
        <v>217141</v>
      </c>
      <c r="P78" s="48">
        <f>+'Sim_Vt_Of(IxI)'!E68</f>
        <v>64203</v>
      </c>
      <c r="Q78" s="82">
        <f>+'Sim_Vt_Of(IxI)'!F68</f>
        <v>3508</v>
      </c>
      <c r="R78" s="61">
        <v>1499796.9999999988</v>
      </c>
      <c r="S78" s="48">
        <f t="shared" si="31"/>
        <v>0</v>
      </c>
      <c r="T78" s="293">
        <f t="shared" si="32"/>
        <v>-7.7715611723760958E-16</v>
      </c>
      <c r="U78" s="61">
        <v>15597</v>
      </c>
      <c r="V78" s="48">
        <f t="shared" si="33"/>
        <v>0</v>
      </c>
      <c r="W78" s="293">
        <f t="shared" si="34"/>
        <v>0</v>
      </c>
      <c r="X78" s="61">
        <v>180146.68716979999</v>
      </c>
      <c r="Y78" s="48">
        <f t="shared" si="35"/>
        <v>0</v>
      </c>
      <c r="Z78" s="293">
        <f t="shared" si="36"/>
        <v>0</v>
      </c>
      <c r="AA78" s="51">
        <v>284852</v>
      </c>
      <c r="AB78" s="48">
        <f t="shared" si="37"/>
        <v>0</v>
      </c>
      <c r="AC78" s="293">
        <f t="shared" si="38"/>
        <v>0</v>
      </c>
      <c r="AD78" s="61">
        <v>217141</v>
      </c>
      <c r="AE78" s="48">
        <f t="shared" si="39"/>
        <v>0</v>
      </c>
      <c r="AF78" s="293">
        <f t="shared" si="40"/>
        <v>0</v>
      </c>
      <c r="AG78" s="51">
        <v>64203</v>
      </c>
      <c r="AH78" s="48">
        <f t="shared" si="41"/>
        <v>0</v>
      </c>
      <c r="AI78" s="293">
        <f t="shared" si="42"/>
        <v>0</v>
      </c>
      <c r="AJ78" s="61">
        <v>3508</v>
      </c>
      <c r="AK78" s="48">
        <f t="shared" si="43"/>
        <v>0</v>
      </c>
      <c r="AL78" s="293">
        <f t="shared" si="44"/>
        <v>0</v>
      </c>
      <c r="AM78" s="311">
        <f>+'Sim_Vt_Of(IxI)'!S68</f>
        <v>495563.52708773536</v>
      </c>
      <c r="AN78" s="307"/>
    </row>
    <row r="79" spans="2:40" x14ac:dyDescent="0.25">
      <c r="B79" s="292" t="s">
        <v>66</v>
      </c>
      <c r="C79" s="444" t="s">
        <v>177</v>
      </c>
      <c r="D79" s="445"/>
      <c r="E79" s="51">
        <f>+'MIP(IxI)_TFEVP'!CI75</f>
        <v>601782</v>
      </c>
      <c r="F79" s="48">
        <v>14993</v>
      </c>
      <c r="G79" s="48">
        <v>172.49651358532299</v>
      </c>
      <c r="H79" s="48">
        <v>286908</v>
      </c>
      <c r="I79" s="48">
        <v>208768</v>
      </c>
      <c r="J79" s="48">
        <v>9449</v>
      </c>
      <c r="K79" s="55">
        <v>68691</v>
      </c>
      <c r="L79" s="51">
        <f t="shared" si="30"/>
        <v>303718.53725453978</v>
      </c>
      <c r="M79" s="48">
        <f>+'Sim_Vt_Of(IxI)'!B69</f>
        <v>172.49651358532299</v>
      </c>
      <c r="N79" s="48">
        <f>+'Sim_Vt_Of(IxI)'!C69</f>
        <v>16638.040740954501</v>
      </c>
      <c r="O79" s="48">
        <f>+'Sim_Vt_Of(IxI)'!D69</f>
        <v>208768</v>
      </c>
      <c r="P79" s="48">
        <f>+'Sim_Vt_Of(IxI)'!E69</f>
        <v>9449</v>
      </c>
      <c r="Q79" s="82">
        <f>+'Sim_Vt_Of(IxI)'!F69</f>
        <v>68691</v>
      </c>
      <c r="R79" s="61">
        <v>601782.00000000012</v>
      </c>
      <c r="S79" s="48">
        <f t="shared" si="31"/>
        <v>0</v>
      </c>
      <c r="T79" s="293">
        <f t="shared" si="32"/>
        <v>2.2204460492503131E-16</v>
      </c>
      <c r="U79" s="61">
        <v>14993</v>
      </c>
      <c r="V79" s="48">
        <f t="shared" si="33"/>
        <v>0</v>
      </c>
      <c r="W79" s="293">
        <f t="shared" si="34"/>
        <v>0</v>
      </c>
      <c r="X79" s="61">
        <v>172.49651358532299</v>
      </c>
      <c r="Y79" s="48">
        <f t="shared" si="35"/>
        <v>0</v>
      </c>
      <c r="Z79" s="293">
        <f t="shared" si="36"/>
        <v>0</v>
      </c>
      <c r="AA79" s="51">
        <v>286908</v>
      </c>
      <c r="AB79" s="48">
        <f t="shared" si="37"/>
        <v>0</v>
      </c>
      <c r="AC79" s="293">
        <f t="shared" si="38"/>
        <v>0</v>
      </c>
      <c r="AD79" s="61">
        <v>208768</v>
      </c>
      <c r="AE79" s="48">
        <f t="shared" si="39"/>
        <v>0</v>
      </c>
      <c r="AF79" s="293">
        <f t="shared" si="40"/>
        <v>0</v>
      </c>
      <c r="AG79" s="51">
        <v>9449</v>
      </c>
      <c r="AH79" s="48">
        <f t="shared" si="41"/>
        <v>0</v>
      </c>
      <c r="AI79" s="293">
        <f t="shared" si="42"/>
        <v>0</v>
      </c>
      <c r="AJ79" s="61">
        <v>68691</v>
      </c>
      <c r="AK79" s="48">
        <f t="shared" si="43"/>
        <v>0</v>
      </c>
      <c r="AL79" s="293">
        <f t="shared" si="44"/>
        <v>0</v>
      </c>
      <c r="AM79" s="311">
        <f>+'Sim_Vt_Of(IxI)'!S69</f>
        <v>303718.53725453978</v>
      </c>
      <c r="AN79" s="307"/>
    </row>
    <row r="80" spans="2:40" x14ac:dyDescent="0.25">
      <c r="B80" s="292" t="s">
        <v>67</v>
      </c>
      <c r="C80" s="444" t="s">
        <v>178</v>
      </c>
      <c r="D80" s="445"/>
      <c r="E80" s="51">
        <f>+'MIP(IxI)_TFEVP'!CI76</f>
        <v>10418684</v>
      </c>
      <c r="F80" s="48">
        <v>27273</v>
      </c>
      <c r="G80" s="48">
        <v>10141.8063726154</v>
      </c>
      <c r="H80" s="48">
        <v>7436186</v>
      </c>
      <c r="I80" s="48">
        <v>256408</v>
      </c>
      <c r="J80" s="48">
        <v>122205</v>
      </c>
      <c r="K80" s="55">
        <v>7057573</v>
      </c>
      <c r="L80" s="51">
        <f t="shared" si="30"/>
        <v>7720778.1137899822</v>
      </c>
      <c r="M80" s="48">
        <f>+'Sim_Vt_Of(IxI)'!B70</f>
        <v>10141.8063726154</v>
      </c>
      <c r="N80" s="48">
        <f>+'Sim_Vt_Of(IxI)'!C70</f>
        <v>274450.307417367</v>
      </c>
      <c r="O80" s="48">
        <f>+'Sim_Vt_Of(IxI)'!D70</f>
        <v>256408</v>
      </c>
      <c r="P80" s="48">
        <f>+'Sim_Vt_Of(IxI)'!E70</f>
        <v>122205</v>
      </c>
      <c r="Q80" s="82">
        <f>+'Sim_Vt_Of(IxI)'!F70</f>
        <v>7057573</v>
      </c>
      <c r="R80" s="61">
        <v>10418684.000000004</v>
      </c>
      <c r="S80" s="48">
        <f t="shared" si="31"/>
        <v>0</v>
      </c>
      <c r="T80" s="293">
        <f t="shared" si="32"/>
        <v>4.4408920985006262E-16</v>
      </c>
      <c r="U80" s="61">
        <v>27273</v>
      </c>
      <c r="V80" s="48">
        <f t="shared" si="33"/>
        <v>0</v>
      </c>
      <c r="W80" s="293">
        <f t="shared" si="34"/>
        <v>0</v>
      </c>
      <c r="X80" s="61">
        <v>10141.8063726154</v>
      </c>
      <c r="Y80" s="48">
        <f t="shared" si="35"/>
        <v>0</v>
      </c>
      <c r="Z80" s="293">
        <f t="shared" si="36"/>
        <v>0</v>
      </c>
      <c r="AA80" s="51">
        <v>7436186</v>
      </c>
      <c r="AB80" s="48">
        <f t="shared" si="37"/>
        <v>0</v>
      </c>
      <c r="AC80" s="293">
        <f t="shared" si="38"/>
        <v>0</v>
      </c>
      <c r="AD80" s="61">
        <v>256408</v>
      </c>
      <c r="AE80" s="48">
        <f t="shared" si="39"/>
        <v>0</v>
      </c>
      <c r="AF80" s="293">
        <f t="shared" si="40"/>
        <v>0</v>
      </c>
      <c r="AG80" s="51">
        <v>122205</v>
      </c>
      <c r="AH80" s="48">
        <f t="shared" si="41"/>
        <v>0</v>
      </c>
      <c r="AI80" s="293">
        <f t="shared" si="42"/>
        <v>0</v>
      </c>
      <c r="AJ80" s="61">
        <v>7057573</v>
      </c>
      <c r="AK80" s="48">
        <f t="shared" si="43"/>
        <v>0</v>
      </c>
      <c r="AL80" s="293">
        <f t="shared" si="44"/>
        <v>0</v>
      </c>
      <c r="AM80" s="311">
        <f>+'Sim_Vt_Of(IxI)'!S70</f>
        <v>7720778.1137899822</v>
      </c>
      <c r="AN80" s="307"/>
    </row>
    <row r="81" spans="2:40" x14ac:dyDescent="0.25">
      <c r="B81" s="292" t="s">
        <v>68</v>
      </c>
      <c r="C81" s="444" t="s">
        <v>179</v>
      </c>
      <c r="D81" s="445"/>
      <c r="E81" s="51">
        <f>+'MIP(IxI)_TFEVP'!CI77</f>
        <v>13297325</v>
      </c>
      <c r="F81" s="48">
        <v>512202</v>
      </c>
      <c r="G81" s="48">
        <v>347401.09786292101</v>
      </c>
      <c r="H81" s="48">
        <v>7920924</v>
      </c>
      <c r="I81" s="48">
        <v>3233422</v>
      </c>
      <c r="J81" s="48">
        <v>119691</v>
      </c>
      <c r="K81" s="55">
        <v>4567811</v>
      </c>
      <c r="L81" s="51">
        <f t="shared" si="30"/>
        <v>8518074.824298501</v>
      </c>
      <c r="M81" s="48">
        <f>+'Sim_Vt_Of(IxI)'!B71</f>
        <v>347401.09786292101</v>
      </c>
      <c r="N81" s="48">
        <f>+'Sim_Vt_Of(IxI)'!C71</f>
        <v>249749.72643558099</v>
      </c>
      <c r="O81" s="48">
        <f>+'Sim_Vt_Of(IxI)'!D71</f>
        <v>3233422</v>
      </c>
      <c r="P81" s="48">
        <f>+'Sim_Vt_Of(IxI)'!E71</f>
        <v>119691</v>
      </c>
      <c r="Q81" s="82">
        <f>+'Sim_Vt_Of(IxI)'!F71</f>
        <v>4567811</v>
      </c>
      <c r="R81" s="61">
        <v>13297324.999999996</v>
      </c>
      <c r="S81" s="48">
        <f t="shared" si="31"/>
        <v>0</v>
      </c>
      <c r="T81" s="293">
        <f t="shared" si="32"/>
        <v>-3.3306690738754696E-16</v>
      </c>
      <c r="U81" s="61">
        <v>512202</v>
      </c>
      <c r="V81" s="48">
        <f t="shared" si="33"/>
        <v>0</v>
      </c>
      <c r="W81" s="293">
        <f t="shared" si="34"/>
        <v>0</v>
      </c>
      <c r="X81" s="61">
        <v>347401.09786292101</v>
      </c>
      <c r="Y81" s="48">
        <f t="shared" si="35"/>
        <v>0</v>
      </c>
      <c r="Z81" s="293">
        <f t="shared" si="36"/>
        <v>0</v>
      </c>
      <c r="AA81" s="51">
        <v>7920924</v>
      </c>
      <c r="AB81" s="48">
        <f t="shared" si="37"/>
        <v>0</v>
      </c>
      <c r="AC81" s="293">
        <f t="shared" si="38"/>
        <v>0</v>
      </c>
      <c r="AD81" s="61">
        <v>3233422</v>
      </c>
      <c r="AE81" s="48">
        <f t="shared" si="39"/>
        <v>0</v>
      </c>
      <c r="AF81" s="293">
        <f t="shared" si="40"/>
        <v>0</v>
      </c>
      <c r="AG81" s="51">
        <v>119691</v>
      </c>
      <c r="AH81" s="48">
        <f t="shared" si="41"/>
        <v>0</v>
      </c>
      <c r="AI81" s="293">
        <f t="shared" si="42"/>
        <v>0</v>
      </c>
      <c r="AJ81" s="61">
        <v>4567811</v>
      </c>
      <c r="AK81" s="48">
        <f t="shared" si="43"/>
        <v>0</v>
      </c>
      <c r="AL81" s="293">
        <f t="shared" si="44"/>
        <v>0</v>
      </c>
      <c r="AM81" s="311">
        <f>+'Sim_Vt_Of(IxI)'!S71</f>
        <v>8518074.824298501</v>
      </c>
      <c r="AN81" s="307"/>
    </row>
    <row r="82" spans="2:40" x14ac:dyDescent="0.25">
      <c r="B82" s="292" t="s">
        <v>69</v>
      </c>
      <c r="C82" s="444" t="s">
        <v>180</v>
      </c>
      <c r="D82" s="445"/>
      <c r="E82" s="51">
        <f>+'MIP(IxI)_TFEVP'!CI78</f>
        <v>9624706</v>
      </c>
      <c r="F82" s="48">
        <v>216325</v>
      </c>
      <c r="G82" s="48">
        <v>141896.87518183101</v>
      </c>
      <c r="H82" s="48">
        <v>8252090</v>
      </c>
      <c r="I82" s="48">
        <v>6111191</v>
      </c>
      <c r="J82" s="48">
        <v>6227</v>
      </c>
      <c r="K82" s="55">
        <v>2134672</v>
      </c>
      <c r="L82" s="51">
        <f t="shared" si="30"/>
        <v>8483354.5632841587</v>
      </c>
      <c r="M82" s="48">
        <f>+'Sim_Vt_Of(IxI)'!B72</f>
        <v>141896.87518183101</v>
      </c>
      <c r="N82" s="48">
        <f>+'Sim_Vt_Of(IxI)'!C72</f>
        <v>89367.688102328699</v>
      </c>
      <c r="O82" s="48">
        <f>+'Sim_Vt_Of(IxI)'!D72</f>
        <v>6111191</v>
      </c>
      <c r="P82" s="48">
        <f>+'Sim_Vt_Of(IxI)'!E72</f>
        <v>6227</v>
      </c>
      <c r="Q82" s="82">
        <f>+'Sim_Vt_Of(IxI)'!F72</f>
        <v>2134672</v>
      </c>
      <c r="R82" s="61">
        <v>9624706</v>
      </c>
      <c r="S82" s="48">
        <f t="shared" si="31"/>
        <v>0</v>
      </c>
      <c r="T82" s="293">
        <f t="shared" si="32"/>
        <v>0</v>
      </c>
      <c r="U82" s="61">
        <v>216325</v>
      </c>
      <c r="V82" s="48">
        <f t="shared" si="33"/>
        <v>0</v>
      </c>
      <c r="W82" s="293">
        <f t="shared" si="34"/>
        <v>0</v>
      </c>
      <c r="X82" s="61">
        <v>141896.87518183101</v>
      </c>
      <c r="Y82" s="48">
        <f t="shared" si="35"/>
        <v>0</v>
      </c>
      <c r="Z82" s="293">
        <f t="shared" si="36"/>
        <v>0</v>
      </c>
      <c r="AA82" s="51">
        <v>8252090</v>
      </c>
      <c r="AB82" s="48">
        <f t="shared" si="37"/>
        <v>0</v>
      </c>
      <c r="AC82" s="293">
        <f t="shared" si="38"/>
        <v>0</v>
      </c>
      <c r="AD82" s="61">
        <v>6111191</v>
      </c>
      <c r="AE82" s="48">
        <f t="shared" si="39"/>
        <v>0</v>
      </c>
      <c r="AF82" s="293">
        <f t="shared" si="40"/>
        <v>0</v>
      </c>
      <c r="AG82" s="51">
        <v>6227</v>
      </c>
      <c r="AH82" s="48">
        <f t="shared" si="41"/>
        <v>0</v>
      </c>
      <c r="AI82" s="293">
        <f t="shared" si="42"/>
        <v>0</v>
      </c>
      <c r="AJ82" s="61">
        <v>2134672</v>
      </c>
      <c r="AK82" s="48">
        <f t="shared" si="43"/>
        <v>0</v>
      </c>
      <c r="AL82" s="293">
        <f t="shared" si="44"/>
        <v>0</v>
      </c>
      <c r="AM82" s="311">
        <f>+'Sim_Vt_Of(IxI)'!S72</f>
        <v>8483354.5632841587</v>
      </c>
      <c r="AN82" s="307"/>
    </row>
    <row r="83" spans="2:40" x14ac:dyDescent="0.25">
      <c r="B83" s="292" t="s">
        <v>70</v>
      </c>
      <c r="C83" s="444" t="s">
        <v>181</v>
      </c>
      <c r="D83" s="445"/>
      <c r="E83" s="51">
        <f>+'MIP(IxI)_TFEVP'!CI79</f>
        <v>2648890</v>
      </c>
      <c r="F83" s="48">
        <v>141124</v>
      </c>
      <c r="G83" s="48">
        <v>6303.29913930166</v>
      </c>
      <c r="H83" s="48">
        <v>1638041</v>
      </c>
      <c r="I83" s="48">
        <v>1292673</v>
      </c>
      <c r="J83" s="48">
        <v>29732</v>
      </c>
      <c r="K83" s="55">
        <v>315636</v>
      </c>
      <c r="L83" s="51">
        <f t="shared" si="30"/>
        <v>1666202.8825449136</v>
      </c>
      <c r="M83" s="48">
        <f>+'Sim_Vt_Of(IxI)'!B73</f>
        <v>6303.29913930166</v>
      </c>
      <c r="N83" s="48">
        <f>+'Sim_Vt_Of(IxI)'!C73</f>
        <v>21858.583405611898</v>
      </c>
      <c r="O83" s="48">
        <f>+'Sim_Vt_Of(IxI)'!D73</f>
        <v>1292673</v>
      </c>
      <c r="P83" s="48">
        <f>+'Sim_Vt_Of(IxI)'!E73</f>
        <v>29732</v>
      </c>
      <c r="Q83" s="82">
        <f>+'Sim_Vt_Of(IxI)'!F73</f>
        <v>315636</v>
      </c>
      <c r="R83" s="61">
        <v>2648890</v>
      </c>
      <c r="S83" s="48">
        <f t="shared" si="31"/>
        <v>0</v>
      </c>
      <c r="T83" s="293">
        <f t="shared" si="32"/>
        <v>0</v>
      </c>
      <c r="U83" s="61">
        <v>141124</v>
      </c>
      <c r="V83" s="48">
        <f t="shared" si="33"/>
        <v>0</v>
      </c>
      <c r="W83" s="293">
        <f t="shared" si="34"/>
        <v>0</v>
      </c>
      <c r="X83" s="61">
        <v>6303.29913930166</v>
      </c>
      <c r="Y83" s="48">
        <f t="shared" si="35"/>
        <v>0</v>
      </c>
      <c r="Z83" s="293">
        <f t="shared" si="36"/>
        <v>0</v>
      </c>
      <c r="AA83" s="51">
        <v>1638041</v>
      </c>
      <c r="AB83" s="48">
        <f t="shared" si="37"/>
        <v>0</v>
      </c>
      <c r="AC83" s="293">
        <f t="shared" si="38"/>
        <v>0</v>
      </c>
      <c r="AD83" s="61">
        <v>1292673</v>
      </c>
      <c r="AE83" s="48">
        <f t="shared" si="39"/>
        <v>0</v>
      </c>
      <c r="AF83" s="293">
        <f t="shared" si="40"/>
        <v>0</v>
      </c>
      <c r="AG83" s="51">
        <v>29732</v>
      </c>
      <c r="AH83" s="48">
        <f t="shared" si="41"/>
        <v>0</v>
      </c>
      <c r="AI83" s="293">
        <f t="shared" si="42"/>
        <v>0</v>
      </c>
      <c r="AJ83" s="61">
        <v>315636</v>
      </c>
      <c r="AK83" s="48">
        <f t="shared" si="43"/>
        <v>0</v>
      </c>
      <c r="AL83" s="293">
        <f t="shared" si="44"/>
        <v>0</v>
      </c>
      <c r="AM83" s="311">
        <f>+'Sim_Vt_Of(IxI)'!S73</f>
        <v>1666202.8825449136</v>
      </c>
      <c r="AN83" s="307"/>
    </row>
    <row r="84" spans="2:40" x14ac:dyDescent="0.25">
      <c r="B84" s="292" t="s">
        <v>71</v>
      </c>
      <c r="C84" s="444" t="s">
        <v>182</v>
      </c>
      <c r="D84" s="445"/>
      <c r="E84" s="51">
        <f>+'MIP(IxI)_TFEVP'!CI80</f>
        <v>3979300</v>
      </c>
      <c r="F84" s="48">
        <v>219061</v>
      </c>
      <c r="G84" s="48">
        <v>3610.9297818759401</v>
      </c>
      <c r="H84" s="48">
        <v>3579466</v>
      </c>
      <c r="I84" s="48">
        <v>3194740</v>
      </c>
      <c r="J84" s="48">
        <v>214</v>
      </c>
      <c r="K84" s="55">
        <v>384512</v>
      </c>
      <c r="L84" s="51">
        <f t="shared" si="30"/>
        <v>3617929.9488623664</v>
      </c>
      <c r="M84" s="48">
        <f>+'Sim_Vt_Of(IxI)'!B74</f>
        <v>3610.9297818759401</v>
      </c>
      <c r="N84" s="48">
        <f>+'Sim_Vt_Of(IxI)'!C74</f>
        <v>34853.019080490303</v>
      </c>
      <c r="O84" s="48">
        <f>+'Sim_Vt_Of(IxI)'!D74</f>
        <v>3194740</v>
      </c>
      <c r="P84" s="48">
        <f>+'Sim_Vt_Of(IxI)'!E74</f>
        <v>214</v>
      </c>
      <c r="Q84" s="82">
        <f>+'Sim_Vt_Of(IxI)'!F74</f>
        <v>384512</v>
      </c>
      <c r="R84" s="61">
        <v>3979299.9999999995</v>
      </c>
      <c r="S84" s="48">
        <f t="shared" si="31"/>
        <v>0</v>
      </c>
      <c r="T84" s="293">
        <f t="shared" si="32"/>
        <v>-1.1102230246251565E-16</v>
      </c>
      <c r="U84" s="61">
        <v>219061</v>
      </c>
      <c r="V84" s="48">
        <f t="shared" si="33"/>
        <v>0</v>
      </c>
      <c r="W84" s="293">
        <f t="shared" si="34"/>
        <v>0</v>
      </c>
      <c r="X84" s="61">
        <v>3610.9297818759401</v>
      </c>
      <c r="Y84" s="48">
        <f t="shared" si="35"/>
        <v>0</v>
      </c>
      <c r="Z84" s="293">
        <f t="shared" si="36"/>
        <v>0</v>
      </c>
      <c r="AA84" s="51">
        <v>3579466</v>
      </c>
      <c r="AB84" s="48">
        <f t="shared" si="37"/>
        <v>0</v>
      </c>
      <c r="AC84" s="293">
        <f t="shared" si="38"/>
        <v>0</v>
      </c>
      <c r="AD84" s="61">
        <v>3194740</v>
      </c>
      <c r="AE84" s="48">
        <f t="shared" si="39"/>
        <v>0</v>
      </c>
      <c r="AF84" s="293">
        <f t="shared" si="40"/>
        <v>0</v>
      </c>
      <c r="AG84" s="51">
        <v>214</v>
      </c>
      <c r="AH84" s="48">
        <f t="shared" si="41"/>
        <v>0</v>
      </c>
      <c r="AI84" s="293">
        <f t="shared" si="42"/>
        <v>0</v>
      </c>
      <c r="AJ84" s="61">
        <v>384512</v>
      </c>
      <c r="AK84" s="48">
        <f t="shared" si="43"/>
        <v>0</v>
      </c>
      <c r="AL84" s="293">
        <f t="shared" si="44"/>
        <v>0</v>
      </c>
      <c r="AM84" s="311">
        <f>+'Sim_Vt_Of(IxI)'!S74</f>
        <v>3617929.9488623664</v>
      </c>
      <c r="AN84" s="307"/>
    </row>
    <row r="85" spans="2:40" x14ac:dyDescent="0.25">
      <c r="B85" s="292" t="s">
        <v>72</v>
      </c>
      <c r="C85" s="444" t="s">
        <v>183</v>
      </c>
      <c r="D85" s="445"/>
      <c r="E85" s="51">
        <f>+'MIP(IxI)_TFEVP'!CI81</f>
        <v>3973964</v>
      </c>
      <c r="F85" s="48">
        <v>145320</v>
      </c>
      <c r="G85" s="48">
        <v>134481.18592870701</v>
      </c>
      <c r="H85" s="48">
        <v>1900484</v>
      </c>
      <c r="I85" s="48">
        <v>1056068</v>
      </c>
      <c r="J85" s="48">
        <v>27271</v>
      </c>
      <c r="K85" s="55">
        <v>817145</v>
      </c>
      <c r="L85" s="51">
        <f t="shared" si="30"/>
        <v>2053746.2124193585</v>
      </c>
      <c r="M85" s="48">
        <f>+'Sim_Vt_Of(IxI)'!B75</f>
        <v>134481.18592870701</v>
      </c>
      <c r="N85" s="48">
        <f>+'Sim_Vt_Of(IxI)'!C75</f>
        <v>18781.0264906515</v>
      </c>
      <c r="O85" s="48">
        <f>+'Sim_Vt_Of(IxI)'!D75</f>
        <v>1056068</v>
      </c>
      <c r="P85" s="48">
        <f>+'Sim_Vt_Of(IxI)'!E75</f>
        <v>27271</v>
      </c>
      <c r="Q85" s="82">
        <f>+'Sim_Vt_Of(IxI)'!F75</f>
        <v>817145</v>
      </c>
      <c r="R85" s="61">
        <v>3973964.0000000014</v>
      </c>
      <c r="S85" s="48">
        <f t="shared" si="31"/>
        <v>0</v>
      </c>
      <c r="T85" s="293">
        <f t="shared" si="32"/>
        <v>4.4408920985006262E-16</v>
      </c>
      <c r="U85" s="61">
        <v>145320</v>
      </c>
      <c r="V85" s="48">
        <f t="shared" si="33"/>
        <v>0</v>
      </c>
      <c r="W85" s="293">
        <f t="shared" si="34"/>
        <v>0</v>
      </c>
      <c r="X85" s="61">
        <v>134481.18592870701</v>
      </c>
      <c r="Y85" s="48">
        <f t="shared" si="35"/>
        <v>0</v>
      </c>
      <c r="Z85" s="293">
        <f t="shared" si="36"/>
        <v>0</v>
      </c>
      <c r="AA85" s="51">
        <v>1900484</v>
      </c>
      <c r="AB85" s="48">
        <f t="shared" si="37"/>
        <v>0</v>
      </c>
      <c r="AC85" s="293">
        <f t="shared" si="38"/>
        <v>0</v>
      </c>
      <c r="AD85" s="61">
        <v>1056068</v>
      </c>
      <c r="AE85" s="48">
        <f t="shared" si="39"/>
        <v>0</v>
      </c>
      <c r="AF85" s="293">
        <f t="shared" si="40"/>
        <v>0</v>
      </c>
      <c r="AG85" s="51">
        <v>27271</v>
      </c>
      <c r="AH85" s="48">
        <f t="shared" si="41"/>
        <v>0</v>
      </c>
      <c r="AI85" s="293">
        <f t="shared" si="42"/>
        <v>0</v>
      </c>
      <c r="AJ85" s="61">
        <v>817145</v>
      </c>
      <c r="AK85" s="48">
        <f t="shared" si="43"/>
        <v>0</v>
      </c>
      <c r="AL85" s="293">
        <f t="shared" si="44"/>
        <v>0</v>
      </c>
      <c r="AM85" s="311">
        <f>+'Sim_Vt_Of(IxI)'!S75</f>
        <v>2053746.2124193585</v>
      </c>
      <c r="AN85" s="307"/>
    </row>
    <row r="86" spans="2:40" x14ac:dyDescent="0.25">
      <c r="B86" s="292" t="s">
        <v>73</v>
      </c>
      <c r="C86" s="444" t="s">
        <v>184</v>
      </c>
      <c r="D86" s="445"/>
      <c r="E86" s="51">
        <f>+'MIP(IxI)_TFEVP'!CI82</f>
        <v>4043612</v>
      </c>
      <c r="F86" s="48">
        <v>81322</v>
      </c>
      <c r="G86" s="48">
        <v>480357.47809465398</v>
      </c>
      <c r="H86" s="48">
        <v>2635740</v>
      </c>
      <c r="I86" s="48">
        <v>2368839</v>
      </c>
      <c r="J86" s="48">
        <v>31</v>
      </c>
      <c r="K86" s="55">
        <v>266870</v>
      </c>
      <c r="L86" s="51">
        <f t="shared" si="30"/>
        <v>3172411.158189435</v>
      </c>
      <c r="M86" s="48">
        <f>+'Sim_Vt_Of(IxI)'!B76</f>
        <v>480357.47809465398</v>
      </c>
      <c r="N86" s="48">
        <f>+'Sim_Vt_Of(IxI)'!C76</f>
        <v>56313.680094781201</v>
      </c>
      <c r="O86" s="48">
        <f>+'Sim_Vt_Of(IxI)'!D76</f>
        <v>2368839</v>
      </c>
      <c r="P86" s="48">
        <f>+'Sim_Vt_Of(IxI)'!E76</f>
        <v>31</v>
      </c>
      <c r="Q86" s="82">
        <f>+'Sim_Vt_Of(IxI)'!F76</f>
        <v>266870</v>
      </c>
      <c r="R86" s="61">
        <v>4043612</v>
      </c>
      <c r="S86" s="48">
        <f t="shared" si="31"/>
        <v>0</v>
      </c>
      <c r="T86" s="293">
        <f t="shared" si="32"/>
        <v>0</v>
      </c>
      <c r="U86" s="61">
        <v>81322</v>
      </c>
      <c r="V86" s="48">
        <f t="shared" si="33"/>
        <v>0</v>
      </c>
      <c r="W86" s="293">
        <f t="shared" si="34"/>
        <v>0</v>
      </c>
      <c r="X86" s="61">
        <v>480357.47809465398</v>
      </c>
      <c r="Y86" s="48">
        <f t="shared" si="35"/>
        <v>0</v>
      </c>
      <c r="Z86" s="293">
        <f t="shared" si="36"/>
        <v>0</v>
      </c>
      <c r="AA86" s="51">
        <v>2635740</v>
      </c>
      <c r="AB86" s="48">
        <f t="shared" si="37"/>
        <v>0</v>
      </c>
      <c r="AC86" s="293">
        <f t="shared" si="38"/>
        <v>0</v>
      </c>
      <c r="AD86" s="61">
        <v>2368839</v>
      </c>
      <c r="AE86" s="48">
        <f t="shared" si="39"/>
        <v>0</v>
      </c>
      <c r="AF86" s="293">
        <f t="shared" si="40"/>
        <v>0</v>
      </c>
      <c r="AG86" s="51">
        <v>31</v>
      </c>
      <c r="AH86" s="48">
        <f t="shared" si="41"/>
        <v>0</v>
      </c>
      <c r="AI86" s="293">
        <f t="shared" si="42"/>
        <v>0</v>
      </c>
      <c r="AJ86" s="61">
        <v>266870</v>
      </c>
      <c r="AK86" s="48">
        <f t="shared" si="43"/>
        <v>0</v>
      </c>
      <c r="AL86" s="293">
        <f t="shared" si="44"/>
        <v>0</v>
      </c>
      <c r="AM86" s="311">
        <f>+'Sim_Vt_Of(IxI)'!S76</f>
        <v>3172411.158189435</v>
      </c>
      <c r="AN86" s="307"/>
    </row>
    <row r="87" spans="2:40" x14ac:dyDescent="0.25">
      <c r="B87" s="292" t="s">
        <v>74</v>
      </c>
      <c r="C87" s="444" t="s">
        <v>185</v>
      </c>
      <c r="D87" s="445"/>
      <c r="E87" s="51">
        <f>+'MIP(IxI)_TFEVP'!CI83</f>
        <v>2282332</v>
      </c>
      <c r="F87" s="48">
        <v>260976</v>
      </c>
      <c r="G87" s="48">
        <v>15851.694089451001</v>
      </c>
      <c r="H87" s="48">
        <v>1093336</v>
      </c>
      <c r="I87" s="48">
        <v>539048</v>
      </c>
      <c r="J87" s="48">
        <v>38071</v>
      </c>
      <c r="K87" s="55">
        <v>516217</v>
      </c>
      <c r="L87" s="51">
        <f t="shared" si="30"/>
        <v>1149558.8255038345</v>
      </c>
      <c r="M87" s="48">
        <f>+'Sim_Vt_Of(IxI)'!B77</f>
        <v>15851.694089451001</v>
      </c>
      <c r="N87" s="48">
        <f>+'Sim_Vt_Of(IxI)'!C77</f>
        <v>40371.131414383497</v>
      </c>
      <c r="O87" s="48">
        <f>+'Sim_Vt_Of(IxI)'!D77</f>
        <v>539048</v>
      </c>
      <c r="P87" s="48">
        <f>+'Sim_Vt_Of(IxI)'!E77</f>
        <v>38071</v>
      </c>
      <c r="Q87" s="82">
        <f>+'Sim_Vt_Of(IxI)'!F77</f>
        <v>516217</v>
      </c>
      <c r="R87" s="61">
        <v>2282332</v>
      </c>
      <c r="S87" s="48">
        <f t="shared" si="31"/>
        <v>0</v>
      </c>
      <c r="T87" s="293">
        <f t="shared" si="32"/>
        <v>0</v>
      </c>
      <c r="U87" s="61">
        <v>260976</v>
      </c>
      <c r="V87" s="48">
        <f t="shared" si="33"/>
        <v>0</v>
      </c>
      <c r="W87" s="293">
        <f t="shared" si="34"/>
        <v>0</v>
      </c>
      <c r="X87" s="61">
        <v>15851.694089451001</v>
      </c>
      <c r="Y87" s="48">
        <f t="shared" si="35"/>
        <v>0</v>
      </c>
      <c r="Z87" s="293">
        <f t="shared" si="36"/>
        <v>0</v>
      </c>
      <c r="AA87" s="51">
        <v>1093336</v>
      </c>
      <c r="AB87" s="48">
        <f t="shared" si="37"/>
        <v>0</v>
      </c>
      <c r="AC87" s="293">
        <f t="shared" si="38"/>
        <v>0</v>
      </c>
      <c r="AD87" s="61">
        <v>539048</v>
      </c>
      <c r="AE87" s="48">
        <f t="shared" si="39"/>
        <v>0</v>
      </c>
      <c r="AF87" s="293">
        <f t="shared" si="40"/>
        <v>0</v>
      </c>
      <c r="AG87" s="51">
        <v>38071</v>
      </c>
      <c r="AH87" s="48">
        <f t="shared" si="41"/>
        <v>0</v>
      </c>
      <c r="AI87" s="293">
        <f t="shared" si="42"/>
        <v>0</v>
      </c>
      <c r="AJ87" s="61">
        <v>516217</v>
      </c>
      <c r="AK87" s="48">
        <f t="shared" si="43"/>
        <v>0</v>
      </c>
      <c r="AL87" s="293">
        <f t="shared" si="44"/>
        <v>0</v>
      </c>
      <c r="AM87" s="311">
        <f>+'Sim_Vt_Of(IxI)'!S77</f>
        <v>1149558.8255038345</v>
      </c>
      <c r="AN87" s="307"/>
    </row>
    <row r="88" spans="2:40" x14ac:dyDescent="0.25">
      <c r="B88" s="292" t="s">
        <v>75</v>
      </c>
      <c r="C88" s="444" t="s">
        <v>186</v>
      </c>
      <c r="D88" s="445"/>
      <c r="E88" s="51">
        <f>+'MIP(IxI)_TFEVP'!CI84</f>
        <v>782321</v>
      </c>
      <c r="F88" s="48">
        <v>205058</v>
      </c>
      <c r="G88" s="48">
        <v>0</v>
      </c>
      <c r="H88" s="48">
        <v>782321</v>
      </c>
      <c r="I88" s="48">
        <v>782321</v>
      </c>
      <c r="J88" s="48">
        <v>0</v>
      </c>
      <c r="K88" s="55">
        <v>0</v>
      </c>
      <c r="L88" s="51">
        <f t="shared" si="30"/>
        <v>782321</v>
      </c>
      <c r="M88" s="48">
        <f>+'Sim_Vt_Of(IxI)'!B78</f>
        <v>0</v>
      </c>
      <c r="N88" s="48">
        <f>+'Sim_Vt_Of(IxI)'!C78</f>
        <v>0</v>
      </c>
      <c r="O88" s="48">
        <f>+'Sim_Vt_Of(IxI)'!D78</f>
        <v>782321</v>
      </c>
      <c r="P88" s="48">
        <f>+'Sim_Vt_Of(IxI)'!E78</f>
        <v>0</v>
      </c>
      <c r="Q88" s="82">
        <f>+'Sim_Vt_Of(IxI)'!F78</f>
        <v>0</v>
      </c>
      <c r="R88" s="61">
        <v>782321</v>
      </c>
      <c r="S88" s="48">
        <f t="shared" si="31"/>
        <v>0</v>
      </c>
      <c r="T88" s="293">
        <f t="shared" si="32"/>
        <v>0</v>
      </c>
      <c r="U88" s="61">
        <v>205058</v>
      </c>
      <c r="V88" s="48">
        <f t="shared" si="33"/>
        <v>0</v>
      </c>
      <c r="W88" s="293">
        <f t="shared" si="34"/>
        <v>0</v>
      </c>
      <c r="X88" s="61">
        <v>0</v>
      </c>
      <c r="Y88" s="48">
        <f t="shared" si="35"/>
        <v>0</v>
      </c>
      <c r="Z88" s="293">
        <f t="shared" si="36"/>
        <v>0</v>
      </c>
      <c r="AA88" s="51">
        <v>782321</v>
      </c>
      <c r="AB88" s="48">
        <f t="shared" si="37"/>
        <v>0</v>
      </c>
      <c r="AC88" s="293">
        <f t="shared" si="38"/>
        <v>0</v>
      </c>
      <c r="AD88" s="61">
        <v>782321</v>
      </c>
      <c r="AE88" s="48">
        <f t="shared" si="39"/>
        <v>0</v>
      </c>
      <c r="AF88" s="293">
        <f t="shared" si="40"/>
        <v>0</v>
      </c>
      <c r="AG88" s="51">
        <v>0</v>
      </c>
      <c r="AH88" s="48">
        <f t="shared" si="41"/>
        <v>0</v>
      </c>
      <c r="AI88" s="293">
        <f t="shared" si="42"/>
        <v>0</v>
      </c>
      <c r="AJ88" s="61">
        <v>0</v>
      </c>
      <c r="AK88" s="48">
        <f t="shared" si="43"/>
        <v>0</v>
      </c>
      <c r="AL88" s="293">
        <f t="shared" si="44"/>
        <v>0</v>
      </c>
      <c r="AM88" s="311">
        <f>+'Sim_Vt_Of(IxI)'!S78</f>
        <v>782321</v>
      </c>
      <c r="AN88" s="307"/>
    </row>
    <row r="89" spans="2:40" x14ac:dyDescent="0.25">
      <c r="B89" s="295"/>
      <c r="C89" s="302"/>
      <c r="D89" s="303"/>
      <c r="E89" s="58"/>
      <c r="F89" s="59"/>
      <c r="G89" s="59"/>
      <c r="H89" s="59"/>
      <c r="I89" s="59"/>
      <c r="J89" s="59"/>
      <c r="K89" s="60"/>
      <c r="L89" s="51"/>
      <c r="M89" s="48"/>
      <c r="N89" s="48"/>
      <c r="O89" s="48"/>
      <c r="P89" s="48"/>
      <c r="Q89" s="82"/>
      <c r="R89" s="67"/>
      <c r="S89" s="59"/>
      <c r="T89" s="296"/>
      <c r="U89" s="67"/>
      <c r="V89" s="59"/>
      <c r="W89" s="296"/>
      <c r="X89" s="67"/>
      <c r="Y89" s="59"/>
      <c r="Z89" s="296"/>
      <c r="AA89" s="58"/>
      <c r="AB89" s="59"/>
      <c r="AC89" s="296"/>
      <c r="AD89" s="67"/>
      <c r="AE89" s="59"/>
      <c r="AF89" s="296"/>
      <c r="AG89" s="58"/>
      <c r="AH89" s="59"/>
      <c r="AI89" s="296"/>
      <c r="AJ89" s="67"/>
      <c r="AK89" s="59"/>
      <c r="AL89" s="296"/>
      <c r="AM89" s="311">
        <f>+'Sim_Vt_Of(IxI)'!S79</f>
        <v>0</v>
      </c>
      <c r="AN89" s="307"/>
    </row>
    <row r="90" spans="2:40" x14ac:dyDescent="0.25">
      <c r="B90" s="294" t="s">
        <v>720</v>
      </c>
      <c r="C90" s="446" t="s">
        <v>710</v>
      </c>
      <c r="D90" s="447"/>
      <c r="E90" s="58">
        <f>+'MIP(IxI)_TFEVP'!CI85</f>
        <v>0</v>
      </c>
      <c r="F90" s="59">
        <v>0</v>
      </c>
      <c r="G90" s="59">
        <v>0</v>
      </c>
      <c r="H90" s="59">
        <v>0</v>
      </c>
      <c r="I90" s="59">
        <v>0</v>
      </c>
      <c r="J90" s="59">
        <v>0</v>
      </c>
      <c r="K90" s="60">
        <v>0</v>
      </c>
      <c r="L90" s="78">
        <f>+SUM(M90:Q90)</f>
        <v>0</v>
      </c>
      <c r="M90" s="75">
        <f>+'Sim_F(IxI)'!B79</f>
        <v>0</v>
      </c>
      <c r="N90" s="75">
        <f>+'Sim_F(IxI)'!C79</f>
        <v>0</v>
      </c>
      <c r="O90" s="75">
        <f>+'Sim_F(IxI)'!D79</f>
        <v>0</v>
      </c>
      <c r="P90" s="75">
        <f>+'Sim_F(IxI)'!E79</f>
        <v>0</v>
      </c>
      <c r="Q90" s="98">
        <f>+'Sim_F(IxI)'!F79</f>
        <v>0</v>
      </c>
      <c r="R90" s="297">
        <v>0</v>
      </c>
      <c r="S90" s="59">
        <f>+R90-E90</f>
        <v>0</v>
      </c>
      <c r="T90" s="296">
        <f>+IFERROR(((R90/E90)-1),0)</f>
        <v>0</v>
      </c>
      <c r="U90" s="297">
        <v>0</v>
      </c>
      <c r="V90" s="59">
        <f>+U90-F90</f>
        <v>0</v>
      </c>
      <c r="W90" s="296">
        <f>+IFERROR(((U90/F90)-1),0)</f>
        <v>0</v>
      </c>
      <c r="X90" s="297">
        <v>0</v>
      </c>
      <c r="Y90" s="59">
        <f>+X90-G90</f>
        <v>0</v>
      </c>
      <c r="Z90" s="296">
        <f>+IFERROR(((X90/G90)-1),0)</f>
        <v>0</v>
      </c>
      <c r="AA90" s="295">
        <v>0</v>
      </c>
      <c r="AB90" s="59">
        <f>AA90-H90</f>
        <v>0</v>
      </c>
      <c r="AC90" s="296">
        <f>+IFERROR(((AA90/H90)-1),0)</f>
        <v>0</v>
      </c>
      <c r="AD90" s="297">
        <v>0</v>
      </c>
      <c r="AE90" s="59">
        <f>+AD90-I90</f>
        <v>0</v>
      </c>
      <c r="AF90" s="296">
        <f>+IFERROR(((AD90/I90)-1),0)</f>
        <v>0</v>
      </c>
      <c r="AG90" s="295">
        <v>0</v>
      </c>
      <c r="AH90" s="59">
        <f>+AG90-J90</f>
        <v>0</v>
      </c>
      <c r="AI90" s="296">
        <f>+IFERROR(((AG90/J90)-1),0)</f>
        <v>0</v>
      </c>
      <c r="AJ90" s="297">
        <v>0</v>
      </c>
      <c r="AK90" s="59">
        <f>+AJ90-K90</f>
        <v>0</v>
      </c>
      <c r="AL90" s="296">
        <f>+IFERROR(((AJ90/K90)-1),0)</f>
        <v>0</v>
      </c>
      <c r="AM90" s="311">
        <f>+'Sim_Vt_Of(IxI)'!S80</f>
        <v>0</v>
      </c>
      <c r="AN90" s="307"/>
    </row>
    <row r="91" spans="2:40" ht="19.5" x14ac:dyDescent="0.25">
      <c r="B91" s="289"/>
      <c r="C91" s="448" t="s">
        <v>936</v>
      </c>
      <c r="D91" s="449"/>
      <c r="E91" s="299">
        <f t="shared" ref="E91:Y91" si="45">+SUM(E13:E90)</f>
        <v>215491291</v>
      </c>
      <c r="F91" s="298">
        <f t="shared" si="45"/>
        <v>8499360</v>
      </c>
      <c r="G91" s="298">
        <f t="shared" si="45"/>
        <v>19700824.000000004</v>
      </c>
      <c r="H91" s="298">
        <f t="shared" si="45"/>
        <v>110535283</v>
      </c>
      <c r="I91" s="298">
        <f t="shared" si="45"/>
        <v>43349171</v>
      </c>
      <c r="J91" s="298">
        <f t="shared" si="45"/>
        <v>1901360</v>
      </c>
      <c r="K91" s="300">
        <f t="shared" si="45"/>
        <v>65284752</v>
      </c>
      <c r="L91" s="304">
        <f t="shared" si="45"/>
        <v>131060715</v>
      </c>
      <c r="M91" s="305">
        <f t="shared" si="45"/>
        <v>19700824.000000004</v>
      </c>
      <c r="N91" s="305">
        <f t="shared" si="45"/>
        <v>824608.00000000454</v>
      </c>
      <c r="O91" s="305">
        <f t="shared" si="45"/>
        <v>43349171</v>
      </c>
      <c r="P91" s="305">
        <f t="shared" si="45"/>
        <v>1901360</v>
      </c>
      <c r="Q91" s="306">
        <f t="shared" si="45"/>
        <v>65284752</v>
      </c>
      <c r="R91" s="299">
        <f t="shared" si="45"/>
        <v>215491290.99999997</v>
      </c>
      <c r="S91" s="298">
        <f t="shared" si="45"/>
        <v>-3.0850060284137726E-9</v>
      </c>
      <c r="T91" s="312">
        <f>+IFERROR(((R91/E91)-1),0)</f>
        <v>-1.1102230246251565E-16</v>
      </c>
      <c r="U91" s="299">
        <f t="shared" si="45"/>
        <v>8499360</v>
      </c>
      <c r="V91" s="298">
        <f t="shared" si="45"/>
        <v>0</v>
      </c>
      <c r="W91" s="312">
        <f>+IFERROR(((U91/F91)-1),0)</f>
        <v>0</v>
      </c>
      <c r="X91" s="299">
        <f t="shared" si="45"/>
        <v>19700824.000000004</v>
      </c>
      <c r="Y91" s="298">
        <f t="shared" si="45"/>
        <v>0</v>
      </c>
      <c r="Z91" s="312">
        <f>+IFERROR(((X91/G91)-1),0)</f>
        <v>0</v>
      </c>
      <c r="AA91" s="301">
        <f t="shared" ref="AA91:AK91" si="46">+SUM(AA13:AA90)</f>
        <v>110535283</v>
      </c>
      <c r="AB91" s="298">
        <f t="shared" si="46"/>
        <v>0</v>
      </c>
      <c r="AC91" s="312">
        <f>+IFERROR(((AA91/H91)-1),0)</f>
        <v>0</v>
      </c>
      <c r="AD91" s="299">
        <f t="shared" si="46"/>
        <v>43349171</v>
      </c>
      <c r="AE91" s="298">
        <f t="shared" si="46"/>
        <v>0</v>
      </c>
      <c r="AF91" s="312">
        <f>+IFERROR(((AD91/I91)-1),0)</f>
        <v>0</v>
      </c>
      <c r="AG91" s="301">
        <f t="shared" si="46"/>
        <v>1901360</v>
      </c>
      <c r="AH91" s="298">
        <f t="shared" si="46"/>
        <v>0</v>
      </c>
      <c r="AI91" s="312">
        <f>+IFERROR(((AG91/J91)-1),0)</f>
        <v>0</v>
      </c>
      <c r="AJ91" s="299">
        <f t="shared" si="46"/>
        <v>65284752</v>
      </c>
      <c r="AK91" s="298">
        <f t="shared" si="46"/>
        <v>0</v>
      </c>
      <c r="AL91" s="312">
        <f>+IFERROR(((AJ91/K91)-1),0)</f>
        <v>0</v>
      </c>
    </row>
    <row r="93" spans="2:40" x14ac:dyDescent="0.25">
      <c r="B93" s="9" t="s">
        <v>912</v>
      </c>
    </row>
  </sheetData>
  <sheetProtection password="AF53" sheet="1" formatColumns="0" formatRows="0"/>
  <mergeCells count="124">
    <mergeCell ref="B9:C9"/>
    <mergeCell ref="L10:Q10"/>
    <mergeCell ref="R10:T10"/>
    <mergeCell ref="U10:W10"/>
    <mergeCell ref="O11:O12"/>
    <mergeCell ref="P11:P12"/>
    <mergeCell ref="Q11:Q12"/>
    <mergeCell ref="R11:R12"/>
    <mergeCell ref="F11:F12"/>
    <mergeCell ref="G11:G12"/>
    <mergeCell ref="S11:S12"/>
    <mergeCell ref="T11:T12"/>
    <mergeCell ref="U11:U12"/>
    <mergeCell ref="V11:V12"/>
    <mergeCell ref="W11:W12"/>
    <mergeCell ref="C17:D17"/>
    <mergeCell ref="AJ10:AL10"/>
    <mergeCell ref="B11:B12"/>
    <mergeCell ref="C11:D12"/>
    <mergeCell ref="H11:H12"/>
    <mergeCell ref="I11:I12"/>
    <mergeCell ref="J11:J12"/>
    <mergeCell ref="K11:K12"/>
    <mergeCell ref="L11:L12"/>
    <mergeCell ref="M11:M12"/>
    <mergeCell ref="E11:E12"/>
    <mergeCell ref="X10:Z10"/>
    <mergeCell ref="AA10:AC10"/>
    <mergeCell ref="AD10:AF10"/>
    <mergeCell ref="AG10:AI10"/>
    <mergeCell ref="E10:K10"/>
    <mergeCell ref="C18:D18"/>
    <mergeCell ref="C19:D19"/>
    <mergeCell ref="C20:D20"/>
    <mergeCell ref="C21:D21"/>
    <mergeCell ref="AJ11:AJ12"/>
    <mergeCell ref="AK11:AK12"/>
    <mergeCell ref="AL11:AL12"/>
    <mergeCell ref="C13:D13"/>
    <mergeCell ref="C14:D14"/>
    <mergeCell ref="C15:D15"/>
    <mergeCell ref="AE11:AE12"/>
    <mergeCell ref="AF11:AF12"/>
    <mergeCell ref="AG11:AG12"/>
    <mergeCell ref="AH11:AH12"/>
    <mergeCell ref="AI11:AI12"/>
    <mergeCell ref="Y11:Y12"/>
    <mergeCell ref="Z11:Z12"/>
    <mergeCell ref="AA11:AA12"/>
    <mergeCell ref="AB11:AB12"/>
    <mergeCell ref="AC11:AC12"/>
    <mergeCell ref="AD11:AD12"/>
    <mergeCell ref="X11:X12"/>
    <mergeCell ref="N11:N12"/>
    <mergeCell ref="C16:D16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C40:D40"/>
    <mergeCell ref="C41:D41"/>
    <mergeCell ref="C42:D42"/>
    <mergeCell ref="C43:D43"/>
    <mergeCell ref="C44:D44"/>
    <mergeCell ref="C45:D45"/>
    <mergeCell ref="C34:D34"/>
    <mergeCell ref="C35:D35"/>
    <mergeCell ref="C36:D36"/>
    <mergeCell ref="C37:D37"/>
    <mergeCell ref="C38:D38"/>
    <mergeCell ref="C39:D39"/>
    <mergeCell ref="C52:D52"/>
    <mergeCell ref="C53:D53"/>
    <mergeCell ref="C54:D54"/>
    <mergeCell ref="C55:D55"/>
    <mergeCell ref="C56:D56"/>
    <mergeCell ref="C57:D57"/>
    <mergeCell ref="C46:D46"/>
    <mergeCell ref="C47:D47"/>
    <mergeCell ref="C48:D48"/>
    <mergeCell ref="C49:D49"/>
    <mergeCell ref="C50:D50"/>
    <mergeCell ref="C51:D51"/>
    <mergeCell ref="C64:D64"/>
    <mergeCell ref="C65:D65"/>
    <mergeCell ref="C66:D66"/>
    <mergeCell ref="C67:D67"/>
    <mergeCell ref="C68:D68"/>
    <mergeCell ref="C69:D69"/>
    <mergeCell ref="C58:D58"/>
    <mergeCell ref="C59:D59"/>
    <mergeCell ref="C60:D60"/>
    <mergeCell ref="C61:D61"/>
    <mergeCell ref="C62:D62"/>
    <mergeCell ref="C63:D63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C88:D88"/>
    <mergeCell ref="C90:D90"/>
    <mergeCell ref="C91:D91"/>
    <mergeCell ref="C82:D82"/>
    <mergeCell ref="C83:D83"/>
    <mergeCell ref="C84:D84"/>
    <mergeCell ref="C85:D85"/>
    <mergeCell ref="C86:D86"/>
    <mergeCell ref="C87:D87"/>
  </mergeCells>
  <conditionalFormatting sqref="B13:AL88">
    <cfRule type="expression" dxfId="175" priority="3363">
      <formula>$AM13&lt;&gt;$L13</formula>
    </cfRule>
  </conditionalFormatting>
  <conditionalFormatting sqref="T11:T12">
    <cfRule type="expression" dxfId="174" priority="20">
      <formula>T$91&lt;0</formula>
    </cfRule>
    <cfRule type="expression" dxfId="173" priority="19">
      <formula>T$91&gt;=0</formula>
    </cfRule>
  </conditionalFormatting>
  <conditionalFormatting sqref="T91">
    <cfRule type="cellIs" dxfId="172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171" priority="1" operator="lessThan">
      <formula>0</formula>
    </cfRule>
  </conditionalFormatting>
  <conditionalFormatting sqref="W11:W12">
    <cfRule type="expression" dxfId="170" priority="21">
      <formula>W$91&gt;=0</formula>
    </cfRule>
    <cfRule type="expression" dxfId="169" priority="22">
      <formula>W$91&lt;0</formula>
    </cfRule>
  </conditionalFormatting>
  <conditionalFormatting sqref="W91">
    <cfRule type="cellIs" dxfId="168" priority="4" operator="lessThan">
      <formula>0</formula>
    </cfRule>
    <cfRule type="cellIs" dxfId="167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Z11:Z12">
    <cfRule type="expression" dxfId="166" priority="23">
      <formula>Z$91&gt;=0</formula>
    </cfRule>
    <cfRule type="expression" dxfId="165" priority="24">
      <formula>Z$91&lt;0</formula>
    </cfRule>
  </conditionalFormatting>
  <conditionalFormatting sqref="Z91">
    <cfRule type="cellIs" dxfId="164" priority="7" operator="lessThan">
      <formula>0</formula>
    </cfRule>
    <cfRule type="cellIs" dxfId="163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C11:AC12">
    <cfRule type="expression" dxfId="162" priority="25">
      <formula>AC$91&gt;=0</formula>
    </cfRule>
    <cfRule type="expression" dxfId="161" priority="26">
      <formula>AC$91&lt;0</formula>
    </cfRule>
  </conditionalFormatting>
  <conditionalFormatting sqref="AC91">
    <cfRule type="cellIs" dxfId="160" priority="10" operator="lessThan">
      <formula>0</formula>
    </cfRule>
    <cfRule type="cellIs" dxfId="159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F11:AF12">
    <cfRule type="expression" dxfId="158" priority="27">
      <formula>AF$91&gt;=0</formula>
    </cfRule>
    <cfRule type="expression" dxfId="157" priority="28">
      <formula>AF$91&lt;0</formula>
    </cfRule>
  </conditionalFormatting>
  <conditionalFormatting sqref="AF91">
    <cfRule type="cellIs" dxfId="156" priority="13" operator="lessThan">
      <formula>0</formula>
    </cfRule>
    <cfRule type="cellIs" dxfId="155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I11:AI12">
    <cfRule type="expression" dxfId="154" priority="29">
      <formula>AI$91&gt;=0</formula>
    </cfRule>
    <cfRule type="expression" dxfId="153" priority="30">
      <formula>AI$91&lt;0</formula>
    </cfRule>
  </conditionalFormatting>
  <conditionalFormatting sqref="AI91">
    <cfRule type="cellIs" dxfId="152" priority="16" operator="lessThan">
      <formula>0</formula>
    </cfRule>
    <cfRule type="cellIs" dxfId="151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L11:AL12">
    <cfRule type="expression" dxfId="150" priority="34">
      <formula>AL$91&gt;=0</formula>
    </cfRule>
    <cfRule type="expression" dxfId="149" priority="35">
      <formula>AL$91&lt;0</formula>
    </cfRule>
  </conditionalFormatting>
  <conditionalFormatting sqref="AL91">
    <cfRule type="cellIs" dxfId="148" priority="31" operator="lessThan">
      <formula>0</formula>
    </cfRule>
    <cfRule type="cellIs" dxfId="147" priority="32" operator="greaterThanOrEqual">
      <formula>0</formula>
    </cfRule>
    <cfRule type="colorScale" priority="33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B9:AN93"/>
  <sheetViews>
    <sheetView showGridLines="0" zoomScale="60" zoomScaleNormal="60" workbookViewId="0">
      <pane xSplit="4" ySplit="12" topLeftCell="E13" activePane="bottomRight" state="frozen"/>
      <selection activeCell="J23" sqref="J23:J24"/>
      <selection pane="topRight" activeCell="J23" sqref="J23:J24"/>
      <selection pane="bottomLeft" activeCell="J23" sqref="J23:J24"/>
      <selection pane="bottomRight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11" width="16" customWidth="1"/>
    <col min="12" max="14" width="16.28515625" customWidth="1"/>
    <col min="15" max="15" width="19.28515625" customWidth="1"/>
    <col min="16" max="17" width="16.28515625" customWidth="1"/>
    <col min="18" max="38" width="24.85546875" customWidth="1"/>
    <col min="39" max="39" width="13.28515625" hidden="1" customWidth="1"/>
  </cols>
  <sheetData>
    <row r="9" spans="2:40" ht="30" customHeight="1" x14ac:dyDescent="0.25">
      <c r="B9" s="422" t="s">
        <v>933</v>
      </c>
      <c r="C9" s="422"/>
      <c r="D9" s="206" t="s">
        <v>940</v>
      </c>
    </row>
    <row r="10" spans="2:40" ht="35.1" customHeight="1" x14ac:dyDescent="0.25">
      <c r="E10" s="487" t="s">
        <v>879</v>
      </c>
      <c r="F10" s="488"/>
      <c r="G10" s="488"/>
      <c r="H10" s="488"/>
      <c r="I10" s="488"/>
      <c r="J10" s="488"/>
      <c r="K10" s="489"/>
      <c r="L10" s="490" t="s">
        <v>949</v>
      </c>
      <c r="M10" s="491">
        <v>0</v>
      </c>
      <c r="N10" s="491">
        <v>0</v>
      </c>
      <c r="O10" s="491">
        <v>0</v>
      </c>
      <c r="P10" s="491">
        <v>0</v>
      </c>
      <c r="Q10" s="492">
        <v>0</v>
      </c>
      <c r="R10" s="493" t="s">
        <v>875</v>
      </c>
      <c r="S10" s="493">
        <v>0</v>
      </c>
      <c r="T10" s="493">
        <v>0</v>
      </c>
      <c r="U10" s="494" t="s">
        <v>876</v>
      </c>
      <c r="V10" s="495">
        <v>0</v>
      </c>
      <c r="W10" s="495">
        <v>0</v>
      </c>
      <c r="X10" s="479" t="s">
        <v>877</v>
      </c>
      <c r="Y10" s="480">
        <v>0</v>
      </c>
      <c r="Z10" s="480">
        <v>0</v>
      </c>
      <c r="AA10" s="481" t="s">
        <v>719</v>
      </c>
      <c r="AB10" s="482">
        <v>0</v>
      </c>
      <c r="AC10" s="482">
        <v>0</v>
      </c>
      <c r="AD10" s="483" t="s">
        <v>735</v>
      </c>
      <c r="AE10" s="484">
        <v>0</v>
      </c>
      <c r="AF10" s="484">
        <v>0</v>
      </c>
      <c r="AG10" s="485" t="s">
        <v>878</v>
      </c>
      <c r="AH10" s="486">
        <v>0</v>
      </c>
      <c r="AI10" s="486">
        <v>0</v>
      </c>
      <c r="AJ10" s="463" t="s">
        <v>838</v>
      </c>
      <c r="AK10" s="464">
        <v>0</v>
      </c>
      <c r="AL10" s="465">
        <v>0</v>
      </c>
    </row>
    <row r="11" spans="2:40" x14ac:dyDescent="0.25">
      <c r="B11" s="438" t="str">
        <f>+'Resumen_Sim_Of int'!B11:B12</f>
        <v>Código</v>
      </c>
      <c r="C11" s="467" t="str">
        <f>+'Resumen_Sim_Of int'!C11:D12</f>
        <v>Industrias</v>
      </c>
      <c r="D11" s="468"/>
      <c r="E11" s="477" t="str">
        <f>+'Resumen_Sim_Of int'!E11:E12</f>
        <v>VALOR INICIAL DE LA PRODUCCIÓN</v>
      </c>
      <c r="F11" s="471" t="str">
        <f>+'Resumen_Sim_Of int'!F11:F12</f>
        <v>EMPLEO SITUACIÓN INICIAL</v>
      </c>
      <c r="G11" s="471" t="str">
        <f>+'Resumen_Sim_Of int'!G11:G12</f>
        <v>CI IMPORTADO</v>
      </c>
      <c r="H11" s="471" t="str">
        <f>+'Resumen_Sim_Of int'!H11:H12</f>
        <v>VAB</v>
      </c>
      <c r="I11" s="471" t="str">
        <f>+'Resumen_Sim_Of int'!I11:I12</f>
        <v>REMUNERACIONES</v>
      </c>
      <c r="J11" s="471" t="str">
        <f>+'Resumen_Sim_Of int'!J11:J12</f>
        <v>IMPUESTOS A LA PRODUCCIÓN</v>
      </c>
      <c r="K11" s="473" t="str">
        <f>+'Resumen_Sim_Of int'!K11:K12</f>
        <v>EBE / IMB</v>
      </c>
      <c r="L11" s="475" t="str">
        <f>+'Resumen_Sim_Of int'!L11:L12</f>
        <v>EFECTO DIRECTO TOTAL EN LA OFERTA</v>
      </c>
      <c r="M11" s="461" t="str">
        <f>+'Resumen_Sim_Of int'!M11:M12</f>
        <v>Importaciones (pb)</v>
      </c>
      <c r="N11" s="461" t="str">
        <f>+'Resumen_Sim_Of int'!N11:N12</f>
        <v>Impuestos netos sobre productos</v>
      </c>
      <c r="O11" s="461" t="str">
        <f>+'Resumen_Sim_Of int'!O11:O12</f>
        <v>Remuneraciones</v>
      </c>
      <c r="P11" s="461" t="str">
        <f>+'Resumen_Sim_Of int'!P11:P12</f>
        <v>Impuestos netos sobre la producción</v>
      </c>
      <c r="Q11" s="496" t="str">
        <f>+'Resumen_Sim_Of int'!Q11:Q12</f>
        <v>EBE / IMB</v>
      </c>
      <c r="R11" s="450" t="str">
        <f>+'Resumen_Sim_Of int'!R11:R12</f>
        <v>VALOR FINAL DE LA PRODUCCIÓN</v>
      </c>
      <c r="S11" s="452" t="str">
        <f>+'Resumen_Sim_Of int'!S11:S12</f>
        <v>VARIACIÓN ABSOLUTA DEL VALOR DE LA PRODUCCIÓN</v>
      </c>
      <c r="T11" s="454" t="str">
        <f>+'Resumen_Sim_Of int'!T11:T12</f>
        <v>TASA DE CRECIMIENTO DE LA PRODUCCIÓN</v>
      </c>
      <c r="U11" s="459" t="str">
        <f>+'Resumen_Sim_Of int'!U11:U12</f>
        <v>EMPLEO SITUACION FINAL</v>
      </c>
      <c r="V11" s="452" t="str">
        <f>+'Resumen_Sim_Of int'!V11:V12</f>
        <v>VARIACIÓN ABSOLUTA DEL EMPLEO</v>
      </c>
      <c r="W11" s="454" t="str">
        <f>+'Resumen_Sim_Of int'!W11:W12</f>
        <v>TASA DE CRECIMIENTO DEL EMPLEO</v>
      </c>
      <c r="X11" s="459" t="str">
        <f>+'Resumen_Sim_Of int'!X11:X12</f>
        <v>CI IMPORTADO 
SITUACIÓN FINAL</v>
      </c>
      <c r="Y11" s="452" t="str">
        <f>+'Resumen_Sim_Of int'!Y11:Y12</f>
        <v>VARIACIÓN ABSOLUTA DEL CI IMPORTADO</v>
      </c>
      <c r="Z11" s="454" t="str">
        <f>+'Resumen_Sim_Of int'!Z11:Z12</f>
        <v>TASA DE CRECIMIENTO DEL CI IMPORTADO</v>
      </c>
      <c r="AA11" s="459" t="str">
        <f>+'Resumen_Sim_Of int'!AA11:AA12</f>
        <v>VAB 
SITUACIÓN FINAL</v>
      </c>
      <c r="AB11" s="452" t="str">
        <f>+'Resumen_Sim_Of int'!AB11:AB12</f>
        <v>VARIACIÓN ABSOLUTA DEL VAB DEBIDO A:</v>
      </c>
      <c r="AC11" s="454" t="str">
        <f>+'Resumen_Sim_Of int'!AC11:AC12</f>
        <v>TASA DE CRECIMIENTO DEL VAB</v>
      </c>
      <c r="AD11" s="459" t="str">
        <f>+'Resumen_Sim_Of int'!AD11:AD12</f>
        <v>REMUNERACIONES
SITUACIÓN FINAL</v>
      </c>
      <c r="AE11" s="452" t="str">
        <f>+'Resumen_Sim_Of int'!AE11:AE12</f>
        <v>VARIACIÓN ABSOLUTA DE LAS REMUNERACIONES</v>
      </c>
      <c r="AF11" s="498" t="str">
        <f>+'Resumen_Sim_Of int'!AF11:AF12</f>
        <v>TASA DE CRECIMIENTO DEL CI IMPORTADO</v>
      </c>
      <c r="AG11" s="459" t="str">
        <f>+'Resumen_Sim_Of int'!AG11:AG12</f>
        <v>IMPUESTOS A LA PRODUCCIÓN
SITUACIÓN FINAL</v>
      </c>
      <c r="AH11" s="452" t="str">
        <f>+'Resumen_Sim_Of int'!AH11:AH12</f>
        <v>VARIACIÓN ABSOLUTA DE LOS IMPUESTOS A LA PRODUCCIÓN</v>
      </c>
      <c r="AI11" s="454" t="str">
        <f>+'Resumen_Sim_Of int'!AI11:AI12</f>
        <v>TASA DE CRECIMIENTO DE LOS IMPUESTOS A LA PRODUCCIÓN</v>
      </c>
      <c r="AJ11" s="459" t="str">
        <f>+'Resumen_Sim_Of int'!AJ11:AJ12</f>
        <v>EBE
SITUACIÓN FINAL</v>
      </c>
      <c r="AK11" s="452" t="str">
        <f>+'Resumen_Sim_Of int'!AK11:AK12</f>
        <v>VARIACIÓN ABSOLUTA DEL EBE / IMB</v>
      </c>
      <c r="AL11" s="454" t="str">
        <f>+'Resumen_Sim_Of int'!AL11:AL12</f>
        <v>TASA DE CRECIMIENTO DEL EBE / IMB</v>
      </c>
      <c r="AM11" s="309"/>
    </row>
    <row r="12" spans="2:40" ht="69.95" customHeight="1" x14ac:dyDescent="0.25">
      <c r="B12" s="466">
        <v>0</v>
      </c>
      <c r="C12" s="469">
        <v>0</v>
      </c>
      <c r="D12" s="470"/>
      <c r="E12" s="478">
        <v>7</v>
      </c>
      <c r="F12" s="472">
        <v>8</v>
      </c>
      <c r="G12" s="472">
        <v>9</v>
      </c>
      <c r="H12" s="472">
        <v>10</v>
      </c>
      <c r="I12" s="472">
        <v>11</v>
      </c>
      <c r="J12" s="472">
        <v>12</v>
      </c>
      <c r="K12" s="474">
        <v>13</v>
      </c>
      <c r="L12" s="476">
        <v>14</v>
      </c>
      <c r="M12" s="462">
        <v>15</v>
      </c>
      <c r="N12" s="462">
        <v>16</v>
      </c>
      <c r="O12" s="462">
        <v>17</v>
      </c>
      <c r="P12" s="462">
        <v>18</v>
      </c>
      <c r="Q12" s="497">
        <v>19</v>
      </c>
      <c r="R12" s="451">
        <v>21</v>
      </c>
      <c r="S12" s="453">
        <v>22</v>
      </c>
      <c r="T12" s="455">
        <v>23</v>
      </c>
      <c r="U12" s="460">
        <v>24</v>
      </c>
      <c r="V12" s="453">
        <v>25</v>
      </c>
      <c r="W12" s="455">
        <v>26</v>
      </c>
      <c r="X12" s="460">
        <v>27</v>
      </c>
      <c r="Y12" s="453">
        <v>28</v>
      </c>
      <c r="Z12" s="455">
        <v>29</v>
      </c>
      <c r="AA12" s="460">
        <v>30</v>
      </c>
      <c r="AB12" s="453">
        <v>31</v>
      </c>
      <c r="AC12" s="455">
        <v>32</v>
      </c>
      <c r="AD12" s="460">
        <v>33</v>
      </c>
      <c r="AE12" s="453">
        <v>34</v>
      </c>
      <c r="AF12" s="499">
        <v>36</v>
      </c>
      <c r="AG12" s="460">
        <v>37</v>
      </c>
      <c r="AH12" s="453">
        <v>38</v>
      </c>
      <c r="AI12" s="455">
        <v>39</v>
      </c>
      <c r="AJ12" s="460">
        <v>40</v>
      </c>
      <c r="AK12" s="453">
        <v>41</v>
      </c>
      <c r="AL12" s="455">
        <v>42</v>
      </c>
      <c r="AM12" s="310" t="s">
        <v>952</v>
      </c>
    </row>
    <row r="13" spans="2:40" x14ac:dyDescent="0.25">
      <c r="B13" s="290" t="str">
        <f>+'Resumen_Sim_Of int'!B13</f>
        <v>01</v>
      </c>
      <c r="C13" s="313" t="s">
        <v>111</v>
      </c>
      <c r="D13" s="314"/>
      <c r="E13" s="52">
        <f>+'Resumen_Sim_Of int'!E13</f>
        <v>777205</v>
      </c>
      <c r="F13" s="53">
        <f>+'Resumen_Sim_Of int'!F13</f>
        <v>121847</v>
      </c>
      <c r="G13" s="53">
        <f>+'Resumen_Sim_Of int'!G13</f>
        <v>67146.978840999494</v>
      </c>
      <c r="H13" s="53">
        <f>+'Resumen_Sim_Of int'!H13</f>
        <v>463245</v>
      </c>
      <c r="I13" s="53">
        <f>+'Resumen_Sim_Of int'!I13</f>
        <v>84479</v>
      </c>
      <c r="J13" s="53">
        <f>+'Resumen_Sim_Of int'!J13</f>
        <v>1561</v>
      </c>
      <c r="K13" s="54">
        <f>+'Resumen_Sim_Of int'!K13</f>
        <v>377205</v>
      </c>
      <c r="L13" s="52">
        <f>+'Resumen_Sim_Of int'!L13</f>
        <v>558553.82049851026</v>
      </c>
      <c r="M13" s="53">
        <f>+'Resumen_Sim_Of int'!M13</f>
        <v>67146.978840999494</v>
      </c>
      <c r="N13" s="53">
        <f>+'Resumen_Sim_Of int'!N13</f>
        <v>28161.841657510799</v>
      </c>
      <c r="O13" s="53">
        <f>+'Resumen_Sim_Of int'!O13</f>
        <v>84479</v>
      </c>
      <c r="P13" s="53">
        <f>+'Resumen_Sim_Of int'!P13</f>
        <v>1561</v>
      </c>
      <c r="Q13" s="242">
        <f>+'Resumen_Sim_Of int'!Q13</f>
        <v>377205</v>
      </c>
      <c r="R13" s="66">
        <f>+'Resumen_Sim_Of int'!R13</f>
        <v>777204.99999999965</v>
      </c>
      <c r="S13" s="88">
        <f>+ROUND('Resumen_Sim_Of int'!S13,5)</f>
        <v>0</v>
      </c>
      <c r="T13" s="291">
        <f>+'Resumen_Sim_Of int'!T13</f>
        <v>-4.4408920985006262E-16</v>
      </c>
      <c r="U13" s="66">
        <f>+'Resumen_Sim_Of int'!U13</f>
        <v>121847</v>
      </c>
      <c r="V13" s="88">
        <f>+ROUND('Resumen_Sim_Of int'!V13,5)</f>
        <v>0</v>
      </c>
      <c r="W13" s="291">
        <f>+'Resumen_Sim_Of int'!W13</f>
        <v>0</v>
      </c>
      <c r="X13" s="66">
        <f>+'Resumen_Sim_Of int'!X13</f>
        <v>67146.978840999494</v>
      </c>
      <c r="Y13" s="88">
        <f>+ROUND('Resumen_Sim_Of int'!Y13,5)</f>
        <v>0</v>
      </c>
      <c r="Z13" s="291">
        <f>+'Resumen_Sim_Of int'!Z13</f>
        <v>0</v>
      </c>
      <c r="AA13" s="52">
        <f>+'Resumen_Sim_Of int'!AA13</f>
        <v>463245</v>
      </c>
      <c r="AB13" s="88">
        <f>+ROUND('Resumen_Sim_Of int'!AB13,5)</f>
        <v>0</v>
      </c>
      <c r="AC13" s="291">
        <f>+'Resumen_Sim_Of int'!AC13</f>
        <v>0</v>
      </c>
      <c r="AD13" s="66">
        <f>+'Resumen_Sim_Of int'!AD13</f>
        <v>84479</v>
      </c>
      <c r="AE13" s="88">
        <f>+ROUND('Resumen_Sim_Of int'!AE13,5)</f>
        <v>0</v>
      </c>
      <c r="AF13" s="291">
        <f>+'Resumen_Sim_Of int'!AF13</f>
        <v>0</v>
      </c>
      <c r="AG13" s="52">
        <f>+'Resumen_Sim_Of int'!AG13</f>
        <v>1561</v>
      </c>
      <c r="AH13" s="88">
        <f>+ROUND('Resumen_Sim_Of int'!AH13,5)</f>
        <v>0</v>
      </c>
      <c r="AI13" s="291">
        <f>+'Resumen_Sim_Of int'!AI13</f>
        <v>0</v>
      </c>
      <c r="AJ13" s="321">
        <f>+'Resumen_Sim_Of int'!AJ13</f>
        <v>377205</v>
      </c>
      <c r="AK13" s="88">
        <f>+ROUND('Resumen_Sim_Of int'!AK13,5)</f>
        <v>0</v>
      </c>
      <c r="AL13" s="322">
        <f>+'Resumen_Sim_Of int'!AL13</f>
        <v>0</v>
      </c>
      <c r="AM13" s="311">
        <f>+'Resumen_Sim_Of int'!AM13</f>
        <v>558553.82049851026</v>
      </c>
      <c r="AN13" s="307"/>
    </row>
    <row r="14" spans="2:40" x14ac:dyDescent="0.25">
      <c r="B14" s="292" t="str">
        <f>+'Resumen_Sim_Of int'!B14</f>
        <v>02</v>
      </c>
      <c r="C14" s="315" t="s">
        <v>112</v>
      </c>
      <c r="D14" s="316"/>
      <c r="E14" s="51">
        <f>+'Resumen_Sim_Of int'!E14</f>
        <v>308117</v>
      </c>
      <c r="F14" s="48">
        <f>+'Resumen_Sim_Of int'!F14</f>
        <v>20107</v>
      </c>
      <c r="G14" s="48">
        <f>+'Resumen_Sim_Of int'!G14</f>
        <v>20793.665302210698</v>
      </c>
      <c r="H14" s="48">
        <f>+'Resumen_Sim_Of int'!H14</f>
        <v>119297</v>
      </c>
      <c r="I14" s="48">
        <f>+'Resumen_Sim_Of int'!I14</f>
        <v>34843</v>
      </c>
      <c r="J14" s="48">
        <f>+'Resumen_Sim_Of int'!J14</f>
        <v>1770</v>
      </c>
      <c r="K14" s="55">
        <f>+'Resumen_Sim_Of int'!K14</f>
        <v>82684</v>
      </c>
      <c r="L14" s="51">
        <f>+'Resumen_Sim_Of int'!L14</f>
        <v>148775.18573378064</v>
      </c>
      <c r="M14" s="48">
        <f>+'Resumen_Sim_Of int'!M14</f>
        <v>20793.665302210698</v>
      </c>
      <c r="N14" s="48">
        <f>+'Resumen_Sim_Of int'!N14</f>
        <v>8684.5204315699393</v>
      </c>
      <c r="O14" s="48">
        <f>+'Resumen_Sim_Of int'!O14</f>
        <v>34843</v>
      </c>
      <c r="P14" s="48">
        <f>+'Resumen_Sim_Of int'!P14</f>
        <v>1770</v>
      </c>
      <c r="Q14" s="82">
        <f>+'Resumen_Sim_Of int'!Q14</f>
        <v>82684</v>
      </c>
      <c r="R14" s="61">
        <f>+'Resumen_Sim_Of int'!R14</f>
        <v>308116.99999999994</v>
      </c>
      <c r="S14" s="48">
        <f>+ROUND('Resumen_Sim_Of int'!S14,5)</f>
        <v>0</v>
      </c>
      <c r="T14" s="293">
        <f>+'Resumen_Sim_Of int'!T14</f>
        <v>-2.2204460492503131E-16</v>
      </c>
      <c r="U14" s="61">
        <f>+'Resumen_Sim_Of int'!U14</f>
        <v>20107</v>
      </c>
      <c r="V14" s="48">
        <f>+ROUND('Resumen_Sim_Of int'!V14,5)</f>
        <v>0</v>
      </c>
      <c r="W14" s="293">
        <f>+'Resumen_Sim_Of int'!W14</f>
        <v>0</v>
      </c>
      <c r="X14" s="61">
        <f>+'Resumen_Sim_Of int'!X14</f>
        <v>20793.665302210698</v>
      </c>
      <c r="Y14" s="48">
        <f>+ROUND('Resumen_Sim_Of int'!Y14,5)</f>
        <v>0</v>
      </c>
      <c r="Z14" s="293">
        <f>+'Resumen_Sim_Of int'!Z14</f>
        <v>0</v>
      </c>
      <c r="AA14" s="51">
        <f>+'Resumen_Sim_Of int'!AA14</f>
        <v>119297</v>
      </c>
      <c r="AB14" s="48">
        <f>+ROUND('Resumen_Sim_Of int'!AB14,5)</f>
        <v>0</v>
      </c>
      <c r="AC14" s="293">
        <f>+'Resumen_Sim_Of int'!AC14</f>
        <v>0</v>
      </c>
      <c r="AD14" s="61">
        <f>+'Resumen_Sim_Of int'!AD14</f>
        <v>34843</v>
      </c>
      <c r="AE14" s="48">
        <f>+ROUND('Resumen_Sim_Of int'!AE14,5)</f>
        <v>0</v>
      </c>
      <c r="AF14" s="293">
        <f>+'Resumen_Sim_Of int'!AF14</f>
        <v>0</v>
      </c>
      <c r="AG14" s="51">
        <f>+'Resumen_Sim_Of int'!AG14</f>
        <v>1770</v>
      </c>
      <c r="AH14" s="48">
        <f>+ROUND('Resumen_Sim_Of int'!AH14,5)</f>
        <v>0</v>
      </c>
      <c r="AI14" s="293">
        <f>+'Resumen_Sim_Of int'!AI14</f>
        <v>0</v>
      </c>
      <c r="AJ14" s="61">
        <f>+'Resumen_Sim_Of int'!AJ14</f>
        <v>82684</v>
      </c>
      <c r="AK14" s="48">
        <f>+ROUND('Resumen_Sim_Of int'!AK14,5)</f>
        <v>0</v>
      </c>
      <c r="AL14" s="293">
        <f>+'Resumen_Sim_Of int'!AL14</f>
        <v>0</v>
      </c>
      <c r="AM14" s="311">
        <f>+'Resumen_Sim_Of int'!AM14</f>
        <v>148775.18573378064</v>
      </c>
      <c r="AN14" s="308"/>
    </row>
    <row r="15" spans="2:40" x14ac:dyDescent="0.25">
      <c r="B15" s="292" t="str">
        <f>+'Resumen_Sim_Of int'!B15</f>
        <v>03</v>
      </c>
      <c r="C15" s="317" t="s">
        <v>113</v>
      </c>
      <c r="D15" s="316"/>
      <c r="E15" s="51">
        <f>+'Resumen_Sim_Of int'!E15</f>
        <v>806389</v>
      </c>
      <c r="F15" s="48">
        <f>+'Resumen_Sim_Of int'!F15</f>
        <v>86731</v>
      </c>
      <c r="G15" s="48">
        <f>+'Resumen_Sim_Of int'!G15</f>
        <v>27399.8312992186</v>
      </c>
      <c r="H15" s="48">
        <f>+'Resumen_Sim_Of int'!H15</f>
        <v>450892</v>
      </c>
      <c r="I15" s="48">
        <f>+'Resumen_Sim_Of int'!I15</f>
        <v>77722</v>
      </c>
      <c r="J15" s="48">
        <f>+'Resumen_Sim_Of int'!J15</f>
        <v>806</v>
      </c>
      <c r="K15" s="55">
        <f>+'Resumen_Sim_Of int'!K15</f>
        <v>372364</v>
      </c>
      <c r="L15" s="51">
        <f>+'Resumen_Sim_Of int'!L15</f>
        <v>499607.42081771733</v>
      </c>
      <c r="M15" s="48">
        <f>+'Resumen_Sim_Of int'!M15</f>
        <v>27399.8312992186</v>
      </c>
      <c r="N15" s="48">
        <f>+'Resumen_Sim_Of int'!N15</f>
        <v>21315.589518498698</v>
      </c>
      <c r="O15" s="48">
        <f>+'Resumen_Sim_Of int'!O15</f>
        <v>77722</v>
      </c>
      <c r="P15" s="48">
        <f>+'Resumen_Sim_Of int'!P15</f>
        <v>806</v>
      </c>
      <c r="Q15" s="82">
        <f>+'Resumen_Sim_Of int'!Q15</f>
        <v>372364</v>
      </c>
      <c r="R15" s="61">
        <f>+'Resumen_Sim_Of int'!R15</f>
        <v>806388.99999999942</v>
      </c>
      <c r="S15" s="48">
        <f>+ROUND('Resumen_Sim_Of int'!S15,5)</f>
        <v>0</v>
      </c>
      <c r="T15" s="293">
        <f>+'Resumen_Sim_Of int'!T15</f>
        <v>-7.7715611723760958E-16</v>
      </c>
      <c r="U15" s="61">
        <f>+'Resumen_Sim_Of int'!U15</f>
        <v>86731</v>
      </c>
      <c r="V15" s="48">
        <f>+ROUND('Resumen_Sim_Of int'!V15,5)</f>
        <v>0</v>
      </c>
      <c r="W15" s="293">
        <f>+'Resumen_Sim_Of int'!W15</f>
        <v>0</v>
      </c>
      <c r="X15" s="61">
        <f>+'Resumen_Sim_Of int'!X15</f>
        <v>27399.8312992186</v>
      </c>
      <c r="Y15" s="48">
        <f>+ROUND('Resumen_Sim_Of int'!Y15,5)</f>
        <v>0</v>
      </c>
      <c r="Z15" s="293">
        <f>+'Resumen_Sim_Of int'!Z15</f>
        <v>0</v>
      </c>
      <c r="AA15" s="51">
        <f>+'Resumen_Sim_Of int'!AA15</f>
        <v>450892</v>
      </c>
      <c r="AB15" s="48">
        <f>+ROUND('Resumen_Sim_Of int'!AB15,5)</f>
        <v>0</v>
      </c>
      <c r="AC15" s="293">
        <f>+'Resumen_Sim_Of int'!AC15</f>
        <v>0</v>
      </c>
      <c r="AD15" s="61">
        <f>+'Resumen_Sim_Of int'!AD15</f>
        <v>77722</v>
      </c>
      <c r="AE15" s="48">
        <f>+ROUND('Resumen_Sim_Of int'!AE15,5)</f>
        <v>0</v>
      </c>
      <c r="AF15" s="293">
        <f>+'Resumen_Sim_Of int'!AF15</f>
        <v>0</v>
      </c>
      <c r="AG15" s="51">
        <f>+'Resumen_Sim_Of int'!AG15</f>
        <v>806</v>
      </c>
      <c r="AH15" s="48">
        <f>+ROUND('Resumen_Sim_Of int'!AH15,5)</f>
        <v>0</v>
      </c>
      <c r="AI15" s="293">
        <f>+'Resumen_Sim_Of int'!AI15</f>
        <v>0</v>
      </c>
      <c r="AJ15" s="61">
        <f>+'Resumen_Sim_Of int'!AJ15</f>
        <v>372364</v>
      </c>
      <c r="AK15" s="48">
        <f>+ROUND('Resumen_Sim_Of int'!AK15,5)</f>
        <v>0</v>
      </c>
      <c r="AL15" s="293">
        <f>+'Resumen_Sim_Of int'!AL15</f>
        <v>0</v>
      </c>
      <c r="AM15" s="311">
        <f>+'Resumen_Sim_Of int'!AM15</f>
        <v>499607.42081771733</v>
      </c>
      <c r="AN15" s="308"/>
    </row>
    <row r="16" spans="2:40" x14ac:dyDescent="0.25">
      <c r="B16" s="292" t="str">
        <f>+'Resumen_Sim_Of int'!B16</f>
        <v>04</v>
      </c>
      <c r="C16" s="317" t="s">
        <v>114</v>
      </c>
      <c r="D16" s="316"/>
      <c r="E16" s="51">
        <f>+'Resumen_Sim_Of int'!E16</f>
        <v>235541</v>
      </c>
      <c r="F16" s="48">
        <f>+'Resumen_Sim_Of int'!F16</f>
        <v>6440</v>
      </c>
      <c r="G16" s="48">
        <f>+'Resumen_Sim_Of int'!G16</f>
        <v>12965.150779006601</v>
      </c>
      <c r="H16" s="48">
        <f>+'Resumen_Sim_Of int'!H16</f>
        <v>80554</v>
      </c>
      <c r="I16" s="48">
        <f>+'Resumen_Sim_Of int'!I16</f>
        <v>28495</v>
      </c>
      <c r="J16" s="48">
        <f>+'Resumen_Sim_Of int'!J16</f>
        <v>1512</v>
      </c>
      <c r="K16" s="55">
        <f>+'Resumen_Sim_Of int'!K16</f>
        <v>50547</v>
      </c>
      <c r="L16" s="51">
        <f>+'Resumen_Sim_Of int'!L16</f>
        <v>104371.87726068421</v>
      </c>
      <c r="M16" s="48">
        <f>+'Resumen_Sim_Of int'!M16</f>
        <v>12965.150779006601</v>
      </c>
      <c r="N16" s="48">
        <f>+'Resumen_Sim_Of int'!N16</f>
        <v>10852.726481677601</v>
      </c>
      <c r="O16" s="48">
        <f>+'Resumen_Sim_Of int'!O16</f>
        <v>28495</v>
      </c>
      <c r="P16" s="48">
        <f>+'Resumen_Sim_Of int'!P16</f>
        <v>1512</v>
      </c>
      <c r="Q16" s="82">
        <f>+'Resumen_Sim_Of int'!Q16</f>
        <v>50547</v>
      </c>
      <c r="R16" s="61">
        <f>+'Resumen_Sim_Of int'!R16</f>
        <v>235540.99999999988</v>
      </c>
      <c r="S16" s="48">
        <f>+ROUND('Resumen_Sim_Of int'!S16,5)</f>
        <v>0</v>
      </c>
      <c r="T16" s="293">
        <f>+'Resumen_Sim_Of int'!T16</f>
        <v>-4.4408920985006262E-16</v>
      </c>
      <c r="U16" s="61">
        <f>+'Resumen_Sim_Of int'!U16</f>
        <v>6440</v>
      </c>
      <c r="V16" s="48">
        <f>+ROUND('Resumen_Sim_Of int'!V16,5)</f>
        <v>0</v>
      </c>
      <c r="W16" s="293">
        <f>+'Resumen_Sim_Of int'!W16</f>
        <v>0</v>
      </c>
      <c r="X16" s="61">
        <f>+'Resumen_Sim_Of int'!X16</f>
        <v>12965.150779006601</v>
      </c>
      <c r="Y16" s="48">
        <f>+ROUND('Resumen_Sim_Of int'!Y16,5)</f>
        <v>0</v>
      </c>
      <c r="Z16" s="293">
        <f>+'Resumen_Sim_Of int'!Z16</f>
        <v>0</v>
      </c>
      <c r="AA16" s="51">
        <f>+'Resumen_Sim_Of int'!AA16</f>
        <v>80554</v>
      </c>
      <c r="AB16" s="48">
        <f>+ROUND('Resumen_Sim_Of int'!AB16,5)</f>
        <v>0</v>
      </c>
      <c r="AC16" s="293">
        <f>+'Resumen_Sim_Of int'!AC16</f>
        <v>0</v>
      </c>
      <c r="AD16" s="61">
        <f>+'Resumen_Sim_Of int'!AD16</f>
        <v>28495</v>
      </c>
      <c r="AE16" s="48">
        <f>+ROUND('Resumen_Sim_Of int'!AE16,5)</f>
        <v>0</v>
      </c>
      <c r="AF16" s="293">
        <f>+'Resumen_Sim_Of int'!AF16</f>
        <v>0</v>
      </c>
      <c r="AG16" s="51">
        <f>+'Resumen_Sim_Of int'!AG16</f>
        <v>1512</v>
      </c>
      <c r="AH16" s="48">
        <f>+ROUND('Resumen_Sim_Of int'!AH16,5)</f>
        <v>0</v>
      </c>
      <c r="AI16" s="293">
        <f>+'Resumen_Sim_Of int'!AI16</f>
        <v>0</v>
      </c>
      <c r="AJ16" s="61">
        <f>+'Resumen_Sim_Of int'!AJ16</f>
        <v>50547</v>
      </c>
      <c r="AK16" s="48">
        <f>+ROUND('Resumen_Sim_Of int'!AK16,5)</f>
        <v>0</v>
      </c>
      <c r="AL16" s="293">
        <f>+'Resumen_Sim_Of int'!AL16</f>
        <v>0</v>
      </c>
      <c r="AM16" s="311">
        <f>+'Resumen_Sim_Of int'!AM16</f>
        <v>104371.87726068421</v>
      </c>
      <c r="AN16" s="308"/>
    </row>
    <row r="17" spans="2:40" x14ac:dyDescent="0.25">
      <c r="B17" s="292" t="str">
        <f>+'Resumen_Sim_Of int'!B17</f>
        <v>05</v>
      </c>
      <c r="C17" s="317" t="s">
        <v>115</v>
      </c>
      <c r="D17" s="316"/>
      <c r="E17" s="51">
        <f>+'Resumen_Sim_Of int'!E17</f>
        <v>5122482</v>
      </c>
      <c r="F17" s="48">
        <f>+'Resumen_Sim_Of int'!F17</f>
        <v>236095</v>
      </c>
      <c r="G17" s="48">
        <f>+'Resumen_Sim_Of int'!G17</f>
        <v>623791.79019345494</v>
      </c>
      <c r="H17" s="48">
        <f>+'Resumen_Sim_Of int'!H17</f>
        <v>2556121</v>
      </c>
      <c r="I17" s="48">
        <f>+'Resumen_Sim_Of int'!I17</f>
        <v>902212</v>
      </c>
      <c r="J17" s="48">
        <f>+'Resumen_Sim_Of int'!J17</f>
        <v>13212</v>
      </c>
      <c r="K17" s="55">
        <f>+'Resumen_Sim_Of int'!K17</f>
        <v>1640697</v>
      </c>
      <c r="L17" s="51">
        <f>+'Resumen_Sim_Of int'!L17</f>
        <v>3429051.6420817971</v>
      </c>
      <c r="M17" s="48">
        <f>+'Resumen_Sim_Of int'!M17</f>
        <v>623791.79019345494</v>
      </c>
      <c r="N17" s="48">
        <f>+'Resumen_Sim_Of int'!N17</f>
        <v>249138.851888342</v>
      </c>
      <c r="O17" s="48">
        <f>+'Resumen_Sim_Of int'!O17</f>
        <v>902212</v>
      </c>
      <c r="P17" s="48">
        <f>+'Resumen_Sim_Of int'!P17</f>
        <v>13212</v>
      </c>
      <c r="Q17" s="82">
        <f>+'Resumen_Sim_Of int'!Q17</f>
        <v>1640697</v>
      </c>
      <c r="R17" s="61">
        <f>+'Resumen_Sim_Of int'!R17</f>
        <v>5122481.9999999963</v>
      </c>
      <c r="S17" s="48">
        <f>+ROUND('Resumen_Sim_Of int'!S17,5)</f>
        <v>0</v>
      </c>
      <c r="T17" s="293">
        <f>+'Resumen_Sim_Of int'!T17</f>
        <v>-7.7715611723760958E-16</v>
      </c>
      <c r="U17" s="61">
        <f>+'Resumen_Sim_Of int'!U17</f>
        <v>236095</v>
      </c>
      <c r="V17" s="48">
        <f>+ROUND('Resumen_Sim_Of int'!V17,5)</f>
        <v>0</v>
      </c>
      <c r="W17" s="293">
        <f>+'Resumen_Sim_Of int'!W17</f>
        <v>0</v>
      </c>
      <c r="X17" s="61">
        <f>+'Resumen_Sim_Of int'!X17</f>
        <v>623791.79019345494</v>
      </c>
      <c r="Y17" s="48">
        <f>+ROUND('Resumen_Sim_Of int'!Y17,5)</f>
        <v>0</v>
      </c>
      <c r="Z17" s="293">
        <f>+'Resumen_Sim_Of int'!Z17</f>
        <v>0</v>
      </c>
      <c r="AA17" s="51">
        <f>+'Resumen_Sim_Of int'!AA17</f>
        <v>2556121</v>
      </c>
      <c r="AB17" s="48">
        <f>+ROUND('Resumen_Sim_Of int'!AB17,5)</f>
        <v>0</v>
      </c>
      <c r="AC17" s="293">
        <f>+'Resumen_Sim_Of int'!AC17</f>
        <v>0</v>
      </c>
      <c r="AD17" s="61">
        <f>+'Resumen_Sim_Of int'!AD17</f>
        <v>902212</v>
      </c>
      <c r="AE17" s="48">
        <f>+ROUND('Resumen_Sim_Of int'!AE17,5)</f>
        <v>0</v>
      </c>
      <c r="AF17" s="293">
        <f>+'Resumen_Sim_Of int'!AF17</f>
        <v>0</v>
      </c>
      <c r="AG17" s="51">
        <f>+'Resumen_Sim_Of int'!AG17</f>
        <v>13212</v>
      </c>
      <c r="AH17" s="48">
        <f>+ROUND('Resumen_Sim_Of int'!AH17,5)</f>
        <v>0</v>
      </c>
      <c r="AI17" s="293">
        <f>+'Resumen_Sim_Of int'!AI17</f>
        <v>0</v>
      </c>
      <c r="AJ17" s="61">
        <f>+'Resumen_Sim_Of int'!AJ17</f>
        <v>1640697</v>
      </c>
      <c r="AK17" s="48">
        <f>+ROUND('Resumen_Sim_Of int'!AK17,5)</f>
        <v>0</v>
      </c>
      <c r="AL17" s="293">
        <f>+'Resumen_Sim_Of int'!AL17</f>
        <v>0</v>
      </c>
      <c r="AM17" s="311">
        <f>+'Resumen_Sim_Of int'!AM17</f>
        <v>3429051.6420817971</v>
      </c>
      <c r="AN17" s="308"/>
    </row>
    <row r="18" spans="2:40" x14ac:dyDescent="0.25">
      <c r="B18" s="292" t="str">
        <f>+'Resumen_Sim_Of int'!B18</f>
        <v>06</v>
      </c>
      <c r="C18" s="317" t="s">
        <v>116</v>
      </c>
      <c r="D18" s="316"/>
      <c r="E18" s="51">
        <f>+'Resumen_Sim_Of int'!E18</f>
        <v>1446920</v>
      </c>
      <c r="F18" s="48">
        <f>+'Resumen_Sim_Of int'!F18</f>
        <v>79709</v>
      </c>
      <c r="G18" s="48">
        <f>+'Resumen_Sim_Of int'!G18</f>
        <v>24925.286423139001</v>
      </c>
      <c r="H18" s="48">
        <f>+'Resumen_Sim_Of int'!H18</f>
        <v>782175</v>
      </c>
      <c r="I18" s="48">
        <f>+'Resumen_Sim_Of int'!I18</f>
        <v>544113</v>
      </c>
      <c r="J18" s="48">
        <f>+'Resumen_Sim_Of int'!J18</f>
        <v>7261</v>
      </c>
      <c r="K18" s="55">
        <f>+'Resumen_Sim_Of int'!K18</f>
        <v>230801</v>
      </c>
      <c r="L18" s="51">
        <f>+'Resumen_Sim_Of int'!L18</f>
        <v>869803.34664471936</v>
      </c>
      <c r="M18" s="48">
        <f>+'Resumen_Sim_Of int'!M18</f>
        <v>24925.286423139001</v>
      </c>
      <c r="N18" s="48">
        <f>+'Resumen_Sim_Of int'!N18</f>
        <v>62703.060221580403</v>
      </c>
      <c r="O18" s="48">
        <f>+'Resumen_Sim_Of int'!O18</f>
        <v>544113</v>
      </c>
      <c r="P18" s="48">
        <f>+'Resumen_Sim_Of int'!P18</f>
        <v>7261</v>
      </c>
      <c r="Q18" s="82">
        <f>+'Resumen_Sim_Of int'!Q18</f>
        <v>230801</v>
      </c>
      <c r="R18" s="61">
        <f>+'Resumen_Sim_Of int'!R18</f>
        <v>1446919.9999999993</v>
      </c>
      <c r="S18" s="48">
        <f>+ROUND('Resumen_Sim_Of int'!S18,5)</f>
        <v>0</v>
      </c>
      <c r="T18" s="293">
        <f>+'Resumen_Sim_Of int'!T18</f>
        <v>-4.4408920985006262E-16</v>
      </c>
      <c r="U18" s="61">
        <f>+'Resumen_Sim_Of int'!U18</f>
        <v>79709</v>
      </c>
      <c r="V18" s="48">
        <f>+ROUND('Resumen_Sim_Of int'!V18,5)</f>
        <v>0</v>
      </c>
      <c r="W18" s="293">
        <f>+'Resumen_Sim_Of int'!W18</f>
        <v>0</v>
      </c>
      <c r="X18" s="61">
        <f>+'Resumen_Sim_Of int'!X18</f>
        <v>24925.286423139001</v>
      </c>
      <c r="Y18" s="48">
        <f>+ROUND('Resumen_Sim_Of int'!Y18,5)</f>
        <v>0</v>
      </c>
      <c r="Z18" s="293">
        <f>+'Resumen_Sim_Of int'!Z18</f>
        <v>0</v>
      </c>
      <c r="AA18" s="51">
        <f>+'Resumen_Sim_Of int'!AA18</f>
        <v>782175</v>
      </c>
      <c r="AB18" s="48">
        <f>+ROUND('Resumen_Sim_Of int'!AB18,5)</f>
        <v>0</v>
      </c>
      <c r="AC18" s="293">
        <f>+'Resumen_Sim_Of int'!AC18</f>
        <v>0</v>
      </c>
      <c r="AD18" s="61">
        <f>+'Resumen_Sim_Of int'!AD18</f>
        <v>544113</v>
      </c>
      <c r="AE18" s="48">
        <f>+ROUND('Resumen_Sim_Of int'!AE18,5)</f>
        <v>0</v>
      </c>
      <c r="AF18" s="293">
        <f>+'Resumen_Sim_Of int'!AF18</f>
        <v>0</v>
      </c>
      <c r="AG18" s="51">
        <f>+'Resumen_Sim_Of int'!AG18</f>
        <v>7261</v>
      </c>
      <c r="AH18" s="48">
        <f>+ROUND('Resumen_Sim_Of int'!AH18,5)</f>
        <v>0</v>
      </c>
      <c r="AI18" s="293">
        <f>+'Resumen_Sim_Of int'!AI18</f>
        <v>0</v>
      </c>
      <c r="AJ18" s="61">
        <f>+'Resumen_Sim_Of int'!AJ18</f>
        <v>230801</v>
      </c>
      <c r="AK18" s="48">
        <f>+ROUND('Resumen_Sim_Of int'!AK18,5)</f>
        <v>0</v>
      </c>
      <c r="AL18" s="293">
        <f>+'Resumen_Sim_Of int'!AL18</f>
        <v>0</v>
      </c>
      <c r="AM18" s="311">
        <f>+'Resumen_Sim_Of int'!AM18</f>
        <v>869803.34664471936</v>
      </c>
      <c r="AN18" s="308"/>
    </row>
    <row r="19" spans="2:40" x14ac:dyDescent="0.25">
      <c r="B19" s="292" t="str">
        <f>+'Resumen_Sim_Of int'!B19</f>
        <v>07</v>
      </c>
      <c r="C19" s="317" t="s">
        <v>117</v>
      </c>
      <c r="D19" s="316"/>
      <c r="E19" s="51">
        <f>+'Resumen_Sim_Of int'!E19</f>
        <v>496359</v>
      </c>
      <c r="F19" s="48">
        <f>+'Resumen_Sim_Of int'!F19</f>
        <v>12669</v>
      </c>
      <c r="G19" s="48">
        <f>+'Resumen_Sim_Of int'!G19</f>
        <v>64942.219923447999</v>
      </c>
      <c r="H19" s="48">
        <f>+'Resumen_Sim_Of int'!H19</f>
        <v>221222</v>
      </c>
      <c r="I19" s="48">
        <f>+'Resumen_Sim_Of int'!I19</f>
        <v>88049</v>
      </c>
      <c r="J19" s="48">
        <f>+'Resumen_Sim_Of int'!J19</f>
        <v>2433</v>
      </c>
      <c r="K19" s="55">
        <f>+'Resumen_Sim_Of int'!K19</f>
        <v>130740</v>
      </c>
      <c r="L19" s="51">
        <f>+'Resumen_Sim_Of int'!L19</f>
        <v>299756.59539504669</v>
      </c>
      <c r="M19" s="48">
        <f>+'Resumen_Sim_Of int'!M19</f>
        <v>64942.219923447999</v>
      </c>
      <c r="N19" s="48">
        <f>+'Resumen_Sim_Of int'!N19</f>
        <v>13592.3754715987</v>
      </c>
      <c r="O19" s="48">
        <f>+'Resumen_Sim_Of int'!O19</f>
        <v>88049</v>
      </c>
      <c r="P19" s="48">
        <f>+'Resumen_Sim_Of int'!P19</f>
        <v>2433</v>
      </c>
      <c r="Q19" s="82">
        <f>+'Resumen_Sim_Of int'!Q19</f>
        <v>130740</v>
      </c>
      <c r="R19" s="61">
        <f>+'Resumen_Sim_Of int'!R19</f>
        <v>496358.99999999948</v>
      </c>
      <c r="S19" s="48">
        <f>+ROUND('Resumen_Sim_Of int'!S19,5)</f>
        <v>0</v>
      </c>
      <c r="T19" s="293">
        <f>+'Resumen_Sim_Of int'!T19</f>
        <v>-1.1102230246251565E-15</v>
      </c>
      <c r="U19" s="61">
        <f>+'Resumen_Sim_Of int'!U19</f>
        <v>12669</v>
      </c>
      <c r="V19" s="48">
        <f>+ROUND('Resumen_Sim_Of int'!V19,5)</f>
        <v>0</v>
      </c>
      <c r="W19" s="293">
        <f>+'Resumen_Sim_Of int'!W19</f>
        <v>0</v>
      </c>
      <c r="X19" s="61">
        <f>+'Resumen_Sim_Of int'!X19</f>
        <v>64942.219923447999</v>
      </c>
      <c r="Y19" s="48">
        <f>+ROUND('Resumen_Sim_Of int'!Y19,5)</f>
        <v>0</v>
      </c>
      <c r="Z19" s="293">
        <f>+'Resumen_Sim_Of int'!Z19</f>
        <v>0</v>
      </c>
      <c r="AA19" s="51">
        <f>+'Resumen_Sim_Of int'!AA19</f>
        <v>221222</v>
      </c>
      <c r="AB19" s="48">
        <f>+ROUND('Resumen_Sim_Of int'!AB19,5)</f>
        <v>0</v>
      </c>
      <c r="AC19" s="293">
        <f>+'Resumen_Sim_Of int'!AC19</f>
        <v>0</v>
      </c>
      <c r="AD19" s="61">
        <f>+'Resumen_Sim_Of int'!AD19</f>
        <v>88049</v>
      </c>
      <c r="AE19" s="48">
        <f>+ROUND('Resumen_Sim_Of int'!AE19,5)</f>
        <v>0</v>
      </c>
      <c r="AF19" s="293">
        <f>+'Resumen_Sim_Of int'!AF19</f>
        <v>0</v>
      </c>
      <c r="AG19" s="51">
        <f>+'Resumen_Sim_Of int'!AG19</f>
        <v>2433</v>
      </c>
      <c r="AH19" s="48">
        <f>+ROUND('Resumen_Sim_Of int'!AH19,5)</f>
        <v>0</v>
      </c>
      <c r="AI19" s="293">
        <f>+'Resumen_Sim_Of int'!AI19</f>
        <v>0</v>
      </c>
      <c r="AJ19" s="61">
        <f>+'Resumen_Sim_Of int'!AJ19</f>
        <v>130740</v>
      </c>
      <c r="AK19" s="48">
        <f>+ROUND('Resumen_Sim_Of int'!AK19,5)</f>
        <v>0</v>
      </c>
      <c r="AL19" s="293">
        <f>+'Resumen_Sim_Of int'!AL19</f>
        <v>0</v>
      </c>
      <c r="AM19" s="311">
        <f>+'Resumen_Sim_Of int'!AM19</f>
        <v>299756.59539504669</v>
      </c>
      <c r="AN19" s="308"/>
    </row>
    <row r="20" spans="2:40" x14ac:dyDescent="0.25">
      <c r="B20" s="292" t="str">
        <f>+'Resumen_Sim_Of int'!B20</f>
        <v>08</v>
      </c>
      <c r="C20" s="317" t="s">
        <v>118</v>
      </c>
      <c r="D20" s="316"/>
      <c r="E20" s="51">
        <f>+'Resumen_Sim_Of int'!E20</f>
        <v>1101566</v>
      </c>
      <c r="F20" s="48">
        <f>+'Resumen_Sim_Of int'!F20</f>
        <v>138009</v>
      </c>
      <c r="G20" s="48">
        <f>+'Resumen_Sim_Of int'!G20</f>
        <v>78037.305771456202</v>
      </c>
      <c r="H20" s="48">
        <f>+'Resumen_Sim_Of int'!H20</f>
        <v>674315</v>
      </c>
      <c r="I20" s="48">
        <f>+'Resumen_Sim_Of int'!I20</f>
        <v>107734</v>
      </c>
      <c r="J20" s="48">
        <f>+'Resumen_Sim_Of int'!J20</f>
        <v>2049</v>
      </c>
      <c r="K20" s="55">
        <f>+'Resumen_Sim_Of int'!K20</f>
        <v>564532</v>
      </c>
      <c r="L20" s="51">
        <f>+'Resumen_Sim_Of int'!L20</f>
        <v>782904.73663434875</v>
      </c>
      <c r="M20" s="48">
        <f>+'Resumen_Sim_Of int'!M20</f>
        <v>78037.305771456202</v>
      </c>
      <c r="N20" s="48">
        <f>+'Resumen_Sim_Of int'!N20</f>
        <v>30552.430862892601</v>
      </c>
      <c r="O20" s="48">
        <f>+'Resumen_Sim_Of int'!O20</f>
        <v>107734</v>
      </c>
      <c r="P20" s="48">
        <f>+'Resumen_Sim_Of int'!P20</f>
        <v>2049</v>
      </c>
      <c r="Q20" s="82">
        <f>+'Resumen_Sim_Of int'!Q20</f>
        <v>564532</v>
      </c>
      <c r="R20" s="61">
        <f>+'Resumen_Sim_Of int'!R20</f>
        <v>1101565.9999999995</v>
      </c>
      <c r="S20" s="48">
        <f>+ROUND('Resumen_Sim_Of int'!S20,5)</f>
        <v>0</v>
      </c>
      <c r="T20" s="293">
        <f>+'Resumen_Sim_Of int'!T20</f>
        <v>-4.4408920985006262E-16</v>
      </c>
      <c r="U20" s="61">
        <f>+'Resumen_Sim_Of int'!U20</f>
        <v>138009</v>
      </c>
      <c r="V20" s="48">
        <f>+ROUND('Resumen_Sim_Of int'!V20,5)</f>
        <v>0</v>
      </c>
      <c r="W20" s="293">
        <f>+'Resumen_Sim_Of int'!W20</f>
        <v>0</v>
      </c>
      <c r="X20" s="61">
        <f>+'Resumen_Sim_Of int'!X20</f>
        <v>78037.305771456202</v>
      </c>
      <c r="Y20" s="48">
        <f>+ROUND('Resumen_Sim_Of int'!Y20,5)</f>
        <v>0</v>
      </c>
      <c r="Z20" s="293">
        <f>+'Resumen_Sim_Of int'!Z20</f>
        <v>0</v>
      </c>
      <c r="AA20" s="51">
        <f>+'Resumen_Sim_Of int'!AA20</f>
        <v>674315</v>
      </c>
      <c r="AB20" s="48">
        <f>+ROUND('Resumen_Sim_Of int'!AB20,5)</f>
        <v>0</v>
      </c>
      <c r="AC20" s="293">
        <f>+'Resumen_Sim_Of int'!AC20</f>
        <v>0</v>
      </c>
      <c r="AD20" s="61">
        <f>+'Resumen_Sim_Of int'!AD20</f>
        <v>107734</v>
      </c>
      <c r="AE20" s="48">
        <f>+ROUND('Resumen_Sim_Of int'!AE20,5)</f>
        <v>0</v>
      </c>
      <c r="AF20" s="293">
        <f>+'Resumen_Sim_Of int'!AF20</f>
        <v>0</v>
      </c>
      <c r="AG20" s="51">
        <f>+'Resumen_Sim_Of int'!AG20</f>
        <v>2049</v>
      </c>
      <c r="AH20" s="48">
        <f>+ROUND('Resumen_Sim_Of int'!AH20,5)</f>
        <v>0</v>
      </c>
      <c r="AI20" s="293">
        <f>+'Resumen_Sim_Of int'!AI20</f>
        <v>0</v>
      </c>
      <c r="AJ20" s="61">
        <f>+'Resumen_Sim_Of int'!AJ20</f>
        <v>564532</v>
      </c>
      <c r="AK20" s="48">
        <f>+ROUND('Resumen_Sim_Of int'!AK20,5)</f>
        <v>0</v>
      </c>
      <c r="AL20" s="293">
        <f>+'Resumen_Sim_Of int'!AL20</f>
        <v>0</v>
      </c>
      <c r="AM20" s="311">
        <f>+'Resumen_Sim_Of int'!AM20</f>
        <v>782904.73663434875</v>
      </c>
      <c r="AN20" s="308"/>
    </row>
    <row r="21" spans="2:40" x14ac:dyDescent="0.25">
      <c r="B21" s="292" t="str">
        <f>+'Resumen_Sim_Of int'!B21</f>
        <v>09</v>
      </c>
      <c r="C21" s="317" t="s">
        <v>119</v>
      </c>
      <c r="D21" s="316"/>
      <c r="E21" s="51">
        <f>+'Resumen_Sim_Of int'!E21</f>
        <v>648649</v>
      </c>
      <c r="F21" s="48">
        <f>+'Resumen_Sim_Of int'!F21</f>
        <v>28796</v>
      </c>
      <c r="G21" s="48">
        <f>+'Resumen_Sim_Of int'!G21</f>
        <v>3039.4360221470902</v>
      </c>
      <c r="H21" s="48">
        <f>+'Resumen_Sim_Of int'!H21</f>
        <v>371919</v>
      </c>
      <c r="I21" s="48">
        <f>+'Resumen_Sim_Of int'!I21</f>
        <v>112050</v>
      </c>
      <c r="J21" s="48">
        <f>+'Resumen_Sim_Of int'!J21</f>
        <v>2540</v>
      </c>
      <c r="K21" s="55">
        <f>+'Resumen_Sim_Of int'!K21</f>
        <v>257329</v>
      </c>
      <c r="L21" s="51">
        <f>+'Resumen_Sim_Of int'!L21</f>
        <v>388318.65386027959</v>
      </c>
      <c r="M21" s="48">
        <f>+'Resumen_Sim_Of int'!M21</f>
        <v>3039.4360221470902</v>
      </c>
      <c r="N21" s="48">
        <f>+'Resumen_Sim_Of int'!N21</f>
        <v>13360.217838132499</v>
      </c>
      <c r="O21" s="48">
        <f>+'Resumen_Sim_Of int'!O21</f>
        <v>112050</v>
      </c>
      <c r="P21" s="48">
        <f>+'Resumen_Sim_Of int'!P21</f>
        <v>2540</v>
      </c>
      <c r="Q21" s="82">
        <f>+'Resumen_Sim_Of int'!Q21</f>
        <v>257329</v>
      </c>
      <c r="R21" s="61">
        <f>+'Resumen_Sim_Of int'!R21</f>
        <v>648648.99999999965</v>
      </c>
      <c r="S21" s="48">
        <f>+ROUND('Resumen_Sim_Of int'!S21,5)</f>
        <v>0</v>
      </c>
      <c r="T21" s="293">
        <f>+'Resumen_Sim_Of int'!T21</f>
        <v>-5.5511151231257827E-16</v>
      </c>
      <c r="U21" s="61">
        <f>+'Resumen_Sim_Of int'!U21</f>
        <v>28796</v>
      </c>
      <c r="V21" s="48">
        <f>+ROUND('Resumen_Sim_Of int'!V21,5)</f>
        <v>0</v>
      </c>
      <c r="W21" s="293">
        <f>+'Resumen_Sim_Of int'!W21</f>
        <v>0</v>
      </c>
      <c r="X21" s="61">
        <f>+'Resumen_Sim_Of int'!X21</f>
        <v>3039.4360221470902</v>
      </c>
      <c r="Y21" s="48">
        <f>+ROUND('Resumen_Sim_Of int'!Y21,5)</f>
        <v>0</v>
      </c>
      <c r="Z21" s="293">
        <f>+'Resumen_Sim_Of int'!Z21</f>
        <v>0</v>
      </c>
      <c r="AA21" s="51">
        <f>+'Resumen_Sim_Of int'!AA21</f>
        <v>371919</v>
      </c>
      <c r="AB21" s="48">
        <f>+ROUND('Resumen_Sim_Of int'!AB21,5)</f>
        <v>0</v>
      </c>
      <c r="AC21" s="293">
        <f>+'Resumen_Sim_Of int'!AC21</f>
        <v>0</v>
      </c>
      <c r="AD21" s="61">
        <f>+'Resumen_Sim_Of int'!AD21</f>
        <v>112050</v>
      </c>
      <c r="AE21" s="48">
        <f>+ROUND('Resumen_Sim_Of int'!AE21,5)</f>
        <v>0</v>
      </c>
      <c r="AF21" s="293">
        <f>+'Resumen_Sim_Of int'!AF21</f>
        <v>0</v>
      </c>
      <c r="AG21" s="51">
        <f>+'Resumen_Sim_Of int'!AG21</f>
        <v>2540</v>
      </c>
      <c r="AH21" s="48">
        <f>+ROUND('Resumen_Sim_Of int'!AH21,5)</f>
        <v>0</v>
      </c>
      <c r="AI21" s="293">
        <f>+'Resumen_Sim_Of int'!AI21</f>
        <v>0</v>
      </c>
      <c r="AJ21" s="61">
        <f>+'Resumen_Sim_Of int'!AJ21</f>
        <v>257329</v>
      </c>
      <c r="AK21" s="48">
        <f>+ROUND('Resumen_Sim_Of int'!AK21,5)</f>
        <v>0</v>
      </c>
      <c r="AL21" s="293">
        <f>+'Resumen_Sim_Of int'!AL21</f>
        <v>0</v>
      </c>
      <c r="AM21" s="311">
        <f>+'Resumen_Sim_Of int'!AM21</f>
        <v>388318.65386027959</v>
      </c>
      <c r="AN21" s="307"/>
    </row>
    <row r="22" spans="2:40" x14ac:dyDescent="0.25">
      <c r="B22" s="292" t="str">
        <f>+'Resumen_Sim_Of int'!B22</f>
        <v>10</v>
      </c>
      <c r="C22" s="317" t="s">
        <v>120</v>
      </c>
      <c r="D22" s="316"/>
      <c r="E22" s="51">
        <f>+'Resumen_Sim_Of int'!E22</f>
        <v>2657817</v>
      </c>
      <c r="F22" s="48">
        <f>+'Resumen_Sim_Of int'!F22</f>
        <v>1455488</v>
      </c>
      <c r="G22" s="48">
        <f>+'Resumen_Sim_Of int'!G22</f>
        <v>46829.406193486902</v>
      </c>
      <c r="H22" s="48">
        <f>+'Resumen_Sim_Of int'!H22</f>
        <v>1114543</v>
      </c>
      <c r="I22" s="48">
        <f>+'Resumen_Sim_Of int'!I22</f>
        <v>292278</v>
      </c>
      <c r="J22" s="48">
        <f>+'Resumen_Sim_Of int'!J22</f>
        <v>10096</v>
      </c>
      <c r="K22" s="55">
        <f>+'Resumen_Sim_Of int'!K22</f>
        <v>812169</v>
      </c>
      <c r="L22" s="51">
        <f>+'Resumen_Sim_Of int'!L22</f>
        <v>1205856.7780121716</v>
      </c>
      <c r="M22" s="48">
        <f>+'Resumen_Sim_Of int'!M22</f>
        <v>46829.406193486902</v>
      </c>
      <c r="N22" s="48">
        <f>+'Resumen_Sim_Of int'!N22</f>
        <v>44484.371818684704</v>
      </c>
      <c r="O22" s="48">
        <f>+'Resumen_Sim_Of int'!O22</f>
        <v>292278</v>
      </c>
      <c r="P22" s="48">
        <f>+'Resumen_Sim_Of int'!P22</f>
        <v>10096</v>
      </c>
      <c r="Q22" s="82">
        <f>+'Resumen_Sim_Of int'!Q22</f>
        <v>812169</v>
      </c>
      <c r="R22" s="61">
        <f>+'Resumen_Sim_Of int'!R22</f>
        <v>2657816.9999999977</v>
      </c>
      <c r="S22" s="48">
        <f>+ROUND('Resumen_Sim_Of int'!S22,5)</f>
        <v>0</v>
      </c>
      <c r="T22" s="293">
        <f>+'Resumen_Sim_Of int'!T22</f>
        <v>-8.8817841970012523E-16</v>
      </c>
      <c r="U22" s="61">
        <f>+'Resumen_Sim_Of int'!U22</f>
        <v>1455488</v>
      </c>
      <c r="V22" s="48">
        <f>+ROUND('Resumen_Sim_Of int'!V22,5)</f>
        <v>0</v>
      </c>
      <c r="W22" s="293">
        <f>+'Resumen_Sim_Of int'!W22</f>
        <v>0</v>
      </c>
      <c r="X22" s="61">
        <f>+'Resumen_Sim_Of int'!X22</f>
        <v>46829.406193486902</v>
      </c>
      <c r="Y22" s="48">
        <f>+ROUND('Resumen_Sim_Of int'!Y22,5)</f>
        <v>0</v>
      </c>
      <c r="Z22" s="293">
        <f>+'Resumen_Sim_Of int'!Z22</f>
        <v>0</v>
      </c>
      <c r="AA22" s="51">
        <f>+'Resumen_Sim_Of int'!AA22</f>
        <v>1114543</v>
      </c>
      <c r="AB22" s="48">
        <f>+ROUND('Resumen_Sim_Of int'!AB22,5)</f>
        <v>0</v>
      </c>
      <c r="AC22" s="293">
        <f>+'Resumen_Sim_Of int'!AC22</f>
        <v>0</v>
      </c>
      <c r="AD22" s="61">
        <f>+'Resumen_Sim_Of int'!AD22</f>
        <v>292278</v>
      </c>
      <c r="AE22" s="48">
        <f>+ROUND('Resumen_Sim_Of int'!AE22,5)</f>
        <v>0</v>
      </c>
      <c r="AF22" s="293">
        <f>+'Resumen_Sim_Of int'!AF22</f>
        <v>0</v>
      </c>
      <c r="AG22" s="51">
        <f>+'Resumen_Sim_Of int'!AG22</f>
        <v>10096</v>
      </c>
      <c r="AH22" s="48">
        <f>+ROUND('Resumen_Sim_Of int'!AH22,5)</f>
        <v>0</v>
      </c>
      <c r="AI22" s="293">
        <f>+'Resumen_Sim_Of int'!AI22</f>
        <v>0</v>
      </c>
      <c r="AJ22" s="61">
        <f>+'Resumen_Sim_Of int'!AJ22</f>
        <v>812169</v>
      </c>
      <c r="AK22" s="48">
        <f>+ROUND('Resumen_Sim_Of int'!AK22,5)</f>
        <v>0</v>
      </c>
      <c r="AL22" s="293">
        <f>+'Resumen_Sim_Of int'!AL22</f>
        <v>0</v>
      </c>
      <c r="AM22" s="311">
        <f>+'Resumen_Sim_Of int'!AM22</f>
        <v>1205856.7780121716</v>
      </c>
      <c r="AN22" s="307"/>
    </row>
    <row r="23" spans="2:40" x14ac:dyDescent="0.25">
      <c r="B23" s="292" t="str">
        <f>+'Resumen_Sim_Of int'!B23</f>
        <v>11</v>
      </c>
      <c r="C23" s="317" t="s">
        <v>121</v>
      </c>
      <c r="D23" s="316"/>
      <c r="E23" s="51">
        <f>+'Resumen_Sim_Of int'!E23</f>
        <v>447205</v>
      </c>
      <c r="F23" s="48">
        <f>+'Resumen_Sim_Of int'!F23</f>
        <v>20391</v>
      </c>
      <c r="G23" s="48">
        <f>+'Resumen_Sim_Of int'!G23</f>
        <v>28440.9170790391</v>
      </c>
      <c r="H23" s="48">
        <f>+'Resumen_Sim_Of int'!H23</f>
        <v>284486</v>
      </c>
      <c r="I23" s="48">
        <f>+'Resumen_Sim_Of int'!I23</f>
        <v>38014</v>
      </c>
      <c r="J23" s="48">
        <f>+'Resumen_Sim_Of int'!J23</f>
        <v>781</v>
      </c>
      <c r="K23" s="55">
        <f>+'Resumen_Sim_Of int'!K23</f>
        <v>245691</v>
      </c>
      <c r="L23" s="51">
        <f>+'Resumen_Sim_Of int'!L23</f>
        <v>325453.08313663374</v>
      </c>
      <c r="M23" s="48">
        <f>+'Resumen_Sim_Of int'!M23</f>
        <v>28440.9170790391</v>
      </c>
      <c r="N23" s="48">
        <f>+'Resumen_Sim_Of int'!N23</f>
        <v>12526.166057594601</v>
      </c>
      <c r="O23" s="48">
        <f>+'Resumen_Sim_Of int'!O23</f>
        <v>38014</v>
      </c>
      <c r="P23" s="48">
        <f>+'Resumen_Sim_Of int'!P23</f>
        <v>781</v>
      </c>
      <c r="Q23" s="82">
        <f>+'Resumen_Sim_Of int'!Q23</f>
        <v>245691</v>
      </c>
      <c r="R23" s="61">
        <f>+'Resumen_Sim_Of int'!R23</f>
        <v>447204.99999999971</v>
      </c>
      <c r="S23" s="48">
        <f>+ROUND('Resumen_Sim_Of int'!S23,5)</f>
        <v>0</v>
      </c>
      <c r="T23" s="293">
        <f>+'Resumen_Sim_Of int'!T23</f>
        <v>-6.6613381477509392E-16</v>
      </c>
      <c r="U23" s="61">
        <f>+'Resumen_Sim_Of int'!U23</f>
        <v>20391</v>
      </c>
      <c r="V23" s="48">
        <f>+ROUND('Resumen_Sim_Of int'!V23,5)</f>
        <v>0</v>
      </c>
      <c r="W23" s="293">
        <f>+'Resumen_Sim_Of int'!W23</f>
        <v>0</v>
      </c>
      <c r="X23" s="61">
        <f>+'Resumen_Sim_Of int'!X23</f>
        <v>28440.9170790391</v>
      </c>
      <c r="Y23" s="48">
        <f>+ROUND('Resumen_Sim_Of int'!Y23,5)</f>
        <v>0</v>
      </c>
      <c r="Z23" s="293">
        <f>+'Resumen_Sim_Of int'!Z23</f>
        <v>0</v>
      </c>
      <c r="AA23" s="51">
        <f>+'Resumen_Sim_Of int'!AA23</f>
        <v>284486</v>
      </c>
      <c r="AB23" s="48">
        <f>+ROUND('Resumen_Sim_Of int'!AB23,5)</f>
        <v>0</v>
      </c>
      <c r="AC23" s="293">
        <f>+'Resumen_Sim_Of int'!AC23</f>
        <v>0</v>
      </c>
      <c r="AD23" s="61">
        <f>+'Resumen_Sim_Of int'!AD23</f>
        <v>38014</v>
      </c>
      <c r="AE23" s="48">
        <f>+ROUND('Resumen_Sim_Of int'!AE23,5)</f>
        <v>0</v>
      </c>
      <c r="AF23" s="293">
        <f>+'Resumen_Sim_Of int'!AF23</f>
        <v>0</v>
      </c>
      <c r="AG23" s="51">
        <f>+'Resumen_Sim_Of int'!AG23</f>
        <v>781</v>
      </c>
      <c r="AH23" s="48">
        <f>+ROUND('Resumen_Sim_Of int'!AH23,5)</f>
        <v>0</v>
      </c>
      <c r="AI23" s="293">
        <f>+'Resumen_Sim_Of int'!AI23</f>
        <v>0</v>
      </c>
      <c r="AJ23" s="61">
        <f>+'Resumen_Sim_Of int'!AJ23</f>
        <v>245691</v>
      </c>
      <c r="AK23" s="48">
        <f>+ROUND('Resumen_Sim_Of int'!AK23,5)</f>
        <v>0</v>
      </c>
      <c r="AL23" s="293">
        <f>+'Resumen_Sim_Of int'!AL23</f>
        <v>0</v>
      </c>
      <c r="AM23" s="311">
        <f>+'Resumen_Sim_Of int'!AM23</f>
        <v>325453.08313663374</v>
      </c>
      <c r="AN23" s="307"/>
    </row>
    <row r="24" spans="2:40" x14ac:dyDescent="0.25">
      <c r="B24" s="292" t="str">
        <f>+'Resumen_Sim_Of int'!B24</f>
        <v>12</v>
      </c>
      <c r="C24" s="317" t="s">
        <v>122</v>
      </c>
      <c r="D24" s="316"/>
      <c r="E24" s="51">
        <f>+'Resumen_Sim_Of int'!E24</f>
        <v>6429063</v>
      </c>
      <c r="F24" s="48">
        <f>+'Resumen_Sim_Of int'!F24</f>
        <v>103543</v>
      </c>
      <c r="G24" s="48">
        <f>+'Resumen_Sim_Of int'!G24</f>
        <v>1052222.8209106601</v>
      </c>
      <c r="H24" s="48">
        <f>+'Resumen_Sim_Of int'!H24</f>
        <v>1466999</v>
      </c>
      <c r="I24" s="48">
        <f>+'Resumen_Sim_Of int'!I24</f>
        <v>671678</v>
      </c>
      <c r="J24" s="48">
        <f>+'Resumen_Sim_Of int'!J24</f>
        <v>26889</v>
      </c>
      <c r="K24" s="55">
        <f>+'Resumen_Sim_Of int'!K24</f>
        <v>768432</v>
      </c>
      <c r="L24" s="51">
        <f>+'Resumen_Sim_Of int'!L24</f>
        <v>2255197.4835727592</v>
      </c>
      <c r="M24" s="48">
        <f>+'Resumen_Sim_Of int'!M24</f>
        <v>1052222.8209106601</v>
      </c>
      <c r="N24" s="48">
        <f>+'Resumen_Sim_Of int'!N24</f>
        <v>-264024.337337901</v>
      </c>
      <c r="O24" s="48">
        <f>+'Resumen_Sim_Of int'!O24</f>
        <v>671678</v>
      </c>
      <c r="P24" s="48">
        <f>+'Resumen_Sim_Of int'!P24</f>
        <v>26889</v>
      </c>
      <c r="Q24" s="82">
        <f>+'Resumen_Sim_Of int'!Q24</f>
        <v>768432</v>
      </c>
      <c r="R24" s="61">
        <f>+'Resumen_Sim_Of int'!R24</f>
        <v>6429062.9999999981</v>
      </c>
      <c r="S24" s="48">
        <f>+ROUND('Resumen_Sim_Of int'!S24,5)</f>
        <v>0</v>
      </c>
      <c r="T24" s="293">
        <f>+'Resumen_Sim_Of int'!T24</f>
        <v>-3.3306690738754696E-16</v>
      </c>
      <c r="U24" s="61">
        <f>+'Resumen_Sim_Of int'!U24</f>
        <v>103543</v>
      </c>
      <c r="V24" s="48">
        <f>+ROUND('Resumen_Sim_Of int'!V24,5)</f>
        <v>0</v>
      </c>
      <c r="W24" s="293">
        <f>+'Resumen_Sim_Of int'!W24</f>
        <v>0</v>
      </c>
      <c r="X24" s="61">
        <f>+'Resumen_Sim_Of int'!X24</f>
        <v>1052222.8209106601</v>
      </c>
      <c r="Y24" s="48">
        <f>+ROUND('Resumen_Sim_Of int'!Y24,5)</f>
        <v>0</v>
      </c>
      <c r="Z24" s="293">
        <f>+'Resumen_Sim_Of int'!Z24</f>
        <v>0</v>
      </c>
      <c r="AA24" s="51">
        <f>+'Resumen_Sim_Of int'!AA24</f>
        <v>1466999</v>
      </c>
      <c r="AB24" s="48">
        <f>+ROUND('Resumen_Sim_Of int'!AB24,5)</f>
        <v>0</v>
      </c>
      <c r="AC24" s="293">
        <f>+'Resumen_Sim_Of int'!AC24</f>
        <v>0</v>
      </c>
      <c r="AD24" s="61">
        <f>+'Resumen_Sim_Of int'!AD24</f>
        <v>671678</v>
      </c>
      <c r="AE24" s="48">
        <f>+ROUND('Resumen_Sim_Of int'!AE24,5)</f>
        <v>0</v>
      </c>
      <c r="AF24" s="293">
        <f>+'Resumen_Sim_Of int'!AF24</f>
        <v>0</v>
      </c>
      <c r="AG24" s="51">
        <f>+'Resumen_Sim_Of int'!AG24</f>
        <v>26889</v>
      </c>
      <c r="AH24" s="48">
        <f>+ROUND('Resumen_Sim_Of int'!AH24,5)</f>
        <v>0</v>
      </c>
      <c r="AI24" s="293">
        <f>+'Resumen_Sim_Of int'!AI24</f>
        <v>0</v>
      </c>
      <c r="AJ24" s="61">
        <f>+'Resumen_Sim_Of int'!AJ24</f>
        <v>768432</v>
      </c>
      <c r="AK24" s="48">
        <f>+ROUND('Resumen_Sim_Of int'!AK24,5)</f>
        <v>0</v>
      </c>
      <c r="AL24" s="293">
        <f>+'Resumen_Sim_Of int'!AL24</f>
        <v>0</v>
      </c>
      <c r="AM24" s="311">
        <f>+'Resumen_Sim_Of int'!AM24</f>
        <v>2255197.4835727592</v>
      </c>
      <c r="AN24" s="307"/>
    </row>
    <row r="25" spans="2:40" x14ac:dyDescent="0.25">
      <c r="B25" s="292" t="str">
        <f>+'Resumen_Sim_Of int'!B25</f>
        <v>13</v>
      </c>
      <c r="C25" s="317" t="s">
        <v>123</v>
      </c>
      <c r="D25" s="316"/>
      <c r="E25" s="51">
        <f>+'Resumen_Sim_Of int'!E25</f>
        <v>4617738</v>
      </c>
      <c r="F25" s="48">
        <f>+'Resumen_Sim_Of int'!F25</f>
        <v>28867</v>
      </c>
      <c r="G25" s="48">
        <f>+'Resumen_Sim_Of int'!G25</f>
        <v>23295.787635738801</v>
      </c>
      <c r="H25" s="48">
        <f>+'Resumen_Sim_Of int'!H25</f>
        <v>3113294</v>
      </c>
      <c r="I25" s="48">
        <f>+'Resumen_Sim_Of int'!I25</f>
        <v>746152</v>
      </c>
      <c r="J25" s="48">
        <f>+'Resumen_Sim_Of int'!J25</f>
        <v>134805</v>
      </c>
      <c r="K25" s="55">
        <f>+'Resumen_Sim_Of int'!K25</f>
        <v>2232337</v>
      </c>
      <c r="L25" s="51">
        <f>+'Resumen_Sim_Of int'!L25</f>
        <v>3204977.2661117492</v>
      </c>
      <c r="M25" s="48">
        <f>+'Resumen_Sim_Of int'!M25</f>
        <v>23295.787635738801</v>
      </c>
      <c r="N25" s="48">
        <f>+'Resumen_Sim_Of int'!N25</f>
        <v>68387.478476010205</v>
      </c>
      <c r="O25" s="48">
        <f>+'Resumen_Sim_Of int'!O25</f>
        <v>746152</v>
      </c>
      <c r="P25" s="48">
        <f>+'Resumen_Sim_Of int'!P25</f>
        <v>134805</v>
      </c>
      <c r="Q25" s="82">
        <f>+'Resumen_Sim_Of int'!Q25</f>
        <v>2232337</v>
      </c>
      <c r="R25" s="61">
        <f>+'Resumen_Sim_Of int'!R25</f>
        <v>4617737.9999999981</v>
      </c>
      <c r="S25" s="48">
        <f>+ROUND('Resumen_Sim_Of int'!S25,5)</f>
        <v>0</v>
      </c>
      <c r="T25" s="293">
        <f>+'Resumen_Sim_Of int'!T25</f>
        <v>-4.4408920985006262E-16</v>
      </c>
      <c r="U25" s="61">
        <f>+'Resumen_Sim_Of int'!U25</f>
        <v>28867</v>
      </c>
      <c r="V25" s="48">
        <f>+ROUND('Resumen_Sim_Of int'!V25,5)</f>
        <v>0</v>
      </c>
      <c r="W25" s="293">
        <f>+'Resumen_Sim_Of int'!W25</f>
        <v>0</v>
      </c>
      <c r="X25" s="61">
        <f>+'Resumen_Sim_Of int'!X25</f>
        <v>23295.787635738801</v>
      </c>
      <c r="Y25" s="48">
        <f>+ROUND('Resumen_Sim_Of int'!Y25,5)</f>
        <v>0</v>
      </c>
      <c r="Z25" s="293">
        <f>+'Resumen_Sim_Of int'!Z25</f>
        <v>0</v>
      </c>
      <c r="AA25" s="51">
        <f>+'Resumen_Sim_Of int'!AA25</f>
        <v>3113294</v>
      </c>
      <c r="AB25" s="48">
        <f>+ROUND('Resumen_Sim_Of int'!AB25,5)</f>
        <v>0</v>
      </c>
      <c r="AC25" s="293">
        <f>+'Resumen_Sim_Of int'!AC25</f>
        <v>0</v>
      </c>
      <c r="AD25" s="61">
        <f>+'Resumen_Sim_Of int'!AD25</f>
        <v>746152</v>
      </c>
      <c r="AE25" s="48">
        <f>+ROUND('Resumen_Sim_Of int'!AE25,5)</f>
        <v>0</v>
      </c>
      <c r="AF25" s="293">
        <f>+'Resumen_Sim_Of int'!AF25</f>
        <v>0</v>
      </c>
      <c r="AG25" s="51">
        <f>+'Resumen_Sim_Of int'!AG25</f>
        <v>134805</v>
      </c>
      <c r="AH25" s="48">
        <f>+ROUND('Resumen_Sim_Of int'!AH25,5)</f>
        <v>0</v>
      </c>
      <c r="AI25" s="293">
        <f>+'Resumen_Sim_Of int'!AI25</f>
        <v>0</v>
      </c>
      <c r="AJ25" s="61">
        <f>+'Resumen_Sim_Of int'!AJ25</f>
        <v>2232337</v>
      </c>
      <c r="AK25" s="48">
        <f>+ROUND('Resumen_Sim_Of int'!AK25,5)</f>
        <v>0</v>
      </c>
      <c r="AL25" s="293">
        <f>+'Resumen_Sim_Of int'!AL25</f>
        <v>0</v>
      </c>
      <c r="AM25" s="311">
        <f>+'Resumen_Sim_Of int'!AM25</f>
        <v>3204977.2661117492</v>
      </c>
      <c r="AN25" s="307"/>
    </row>
    <row r="26" spans="2:40" x14ac:dyDescent="0.25">
      <c r="B26" s="292" t="str">
        <f>+'Resumen_Sim_Of int'!B26</f>
        <v>14</v>
      </c>
      <c r="C26" s="317" t="s">
        <v>124</v>
      </c>
      <c r="D26" s="316"/>
      <c r="E26" s="51">
        <f>+'Resumen_Sim_Of int'!E26</f>
        <v>11569427</v>
      </c>
      <c r="F26" s="48">
        <f>+'Resumen_Sim_Of int'!F26</f>
        <v>13457</v>
      </c>
      <c r="G26" s="48">
        <f>+'Resumen_Sim_Of int'!G26</f>
        <v>18263.756879315199</v>
      </c>
      <c r="H26" s="48">
        <f>+'Resumen_Sim_Of int'!H26</f>
        <v>7420290</v>
      </c>
      <c r="I26" s="48">
        <f>+'Resumen_Sim_Of int'!I26</f>
        <v>212324</v>
      </c>
      <c r="J26" s="48">
        <f>+'Resumen_Sim_Of int'!J26</f>
        <v>7730</v>
      </c>
      <c r="K26" s="55">
        <f>+'Resumen_Sim_Of int'!K26</f>
        <v>7200236</v>
      </c>
      <c r="L26" s="51">
        <f>+'Resumen_Sim_Of int'!L26</f>
        <v>7679602.377142827</v>
      </c>
      <c r="M26" s="48">
        <f>+'Resumen_Sim_Of int'!M26</f>
        <v>18263.756879315199</v>
      </c>
      <c r="N26" s="48">
        <f>+'Resumen_Sim_Of int'!N26</f>
        <v>241048.62026351201</v>
      </c>
      <c r="O26" s="48">
        <f>+'Resumen_Sim_Of int'!O26</f>
        <v>212324</v>
      </c>
      <c r="P26" s="48">
        <f>+'Resumen_Sim_Of int'!P26</f>
        <v>7730</v>
      </c>
      <c r="Q26" s="82">
        <f>+'Resumen_Sim_Of int'!Q26</f>
        <v>7200236</v>
      </c>
      <c r="R26" s="61">
        <f>+'Resumen_Sim_Of int'!R26</f>
        <v>11569427.000000002</v>
      </c>
      <c r="S26" s="48">
        <f>+ROUND('Resumen_Sim_Of int'!S26,5)</f>
        <v>0</v>
      </c>
      <c r="T26" s="293">
        <f>+'Resumen_Sim_Of int'!T26</f>
        <v>2.2204460492503131E-16</v>
      </c>
      <c r="U26" s="61">
        <f>+'Resumen_Sim_Of int'!U26</f>
        <v>13457</v>
      </c>
      <c r="V26" s="48">
        <f>+ROUND('Resumen_Sim_Of int'!V26,5)</f>
        <v>0</v>
      </c>
      <c r="W26" s="293">
        <f>+'Resumen_Sim_Of int'!W26</f>
        <v>0</v>
      </c>
      <c r="X26" s="61">
        <f>+'Resumen_Sim_Of int'!X26</f>
        <v>18263.756879315199</v>
      </c>
      <c r="Y26" s="48">
        <f>+ROUND('Resumen_Sim_Of int'!Y26,5)</f>
        <v>0</v>
      </c>
      <c r="Z26" s="293">
        <f>+'Resumen_Sim_Of int'!Z26</f>
        <v>0</v>
      </c>
      <c r="AA26" s="51">
        <f>+'Resumen_Sim_Of int'!AA26</f>
        <v>7420290</v>
      </c>
      <c r="AB26" s="48">
        <f>+ROUND('Resumen_Sim_Of int'!AB26,5)</f>
        <v>0</v>
      </c>
      <c r="AC26" s="293">
        <f>+'Resumen_Sim_Of int'!AC26</f>
        <v>0</v>
      </c>
      <c r="AD26" s="61">
        <f>+'Resumen_Sim_Of int'!AD26</f>
        <v>212324</v>
      </c>
      <c r="AE26" s="48">
        <f>+ROUND('Resumen_Sim_Of int'!AE26,5)</f>
        <v>0</v>
      </c>
      <c r="AF26" s="293">
        <f>+'Resumen_Sim_Of int'!AF26</f>
        <v>0</v>
      </c>
      <c r="AG26" s="51">
        <f>+'Resumen_Sim_Of int'!AG26</f>
        <v>7730</v>
      </c>
      <c r="AH26" s="48">
        <f>+ROUND('Resumen_Sim_Of int'!AH26,5)</f>
        <v>0</v>
      </c>
      <c r="AI26" s="293">
        <f>+'Resumen_Sim_Of int'!AI26</f>
        <v>0</v>
      </c>
      <c r="AJ26" s="61">
        <f>+'Resumen_Sim_Of int'!AJ26</f>
        <v>7200236</v>
      </c>
      <c r="AK26" s="48">
        <f>+ROUND('Resumen_Sim_Of int'!AK26,5)</f>
        <v>0</v>
      </c>
      <c r="AL26" s="293">
        <f>+'Resumen_Sim_Of int'!AL26</f>
        <v>0</v>
      </c>
      <c r="AM26" s="311">
        <f>+'Resumen_Sim_Of int'!AM26</f>
        <v>7679602.377142827</v>
      </c>
      <c r="AN26" s="307"/>
    </row>
    <row r="27" spans="2:40" x14ac:dyDescent="0.25">
      <c r="B27" s="292" t="str">
        <f>+'Resumen_Sim_Of int'!B27</f>
        <v>15</v>
      </c>
      <c r="C27" s="317" t="s">
        <v>125</v>
      </c>
      <c r="D27" s="316"/>
      <c r="E27" s="51">
        <f>+'Resumen_Sim_Of int'!E27</f>
        <v>3069155</v>
      </c>
      <c r="F27" s="48">
        <f>+'Resumen_Sim_Of int'!F27</f>
        <v>46734</v>
      </c>
      <c r="G27" s="48">
        <f>+'Resumen_Sim_Of int'!G27</f>
        <v>59499.421428015798</v>
      </c>
      <c r="H27" s="48">
        <f>+'Resumen_Sim_Of int'!H27</f>
        <v>1603658</v>
      </c>
      <c r="I27" s="48">
        <f>+'Resumen_Sim_Of int'!I27</f>
        <v>327994</v>
      </c>
      <c r="J27" s="48">
        <f>+'Resumen_Sim_Of int'!J27</f>
        <v>87093</v>
      </c>
      <c r="K27" s="55">
        <f>+'Resumen_Sim_Of int'!K27</f>
        <v>1188571</v>
      </c>
      <c r="L27" s="51">
        <f>+'Resumen_Sim_Of int'!L27</f>
        <v>1723273.6181549905</v>
      </c>
      <c r="M27" s="48">
        <f>+'Resumen_Sim_Of int'!M27</f>
        <v>59499.421428015798</v>
      </c>
      <c r="N27" s="48">
        <f>+'Resumen_Sim_Of int'!N27</f>
        <v>60116.196726974697</v>
      </c>
      <c r="O27" s="48">
        <f>+'Resumen_Sim_Of int'!O27</f>
        <v>327994</v>
      </c>
      <c r="P27" s="48">
        <f>+'Resumen_Sim_Of int'!P27</f>
        <v>87093</v>
      </c>
      <c r="Q27" s="82">
        <f>+'Resumen_Sim_Of int'!Q27</f>
        <v>1188571</v>
      </c>
      <c r="R27" s="61">
        <f>+'Resumen_Sim_Of int'!R27</f>
        <v>3069155</v>
      </c>
      <c r="S27" s="48">
        <f>+ROUND('Resumen_Sim_Of int'!S27,5)</f>
        <v>0</v>
      </c>
      <c r="T27" s="293">
        <f>+'Resumen_Sim_Of int'!T27</f>
        <v>0</v>
      </c>
      <c r="U27" s="61">
        <f>+'Resumen_Sim_Of int'!U27</f>
        <v>46734</v>
      </c>
      <c r="V27" s="48">
        <f>+ROUND('Resumen_Sim_Of int'!V27,5)</f>
        <v>0</v>
      </c>
      <c r="W27" s="293">
        <f>+'Resumen_Sim_Of int'!W27</f>
        <v>0</v>
      </c>
      <c r="X27" s="61">
        <f>+'Resumen_Sim_Of int'!X27</f>
        <v>59499.421428015798</v>
      </c>
      <c r="Y27" s="48">
        <f>+ROUND('Resumen_Sim_Of int'!Y27,5)</f>
        <v>0</v>
      </c>
      <c r="Z27" s="293">
        <f>+'Resumen_Sim_Of int'!Z27</f>
        <v>0</v>
      </c>
      <c r="AA27" s="51">
        <f>+'Resumen_Sim_Of int'!AA27</f>
        <v>1603658</v>
      </c>
      <c r="AB27" s="48">
        <f>+ROUND('Resumen_Sim_Of int'!AB27,5)</f>
        <v>0</v>
      </c>
      <c r="AC27" s="293">
        <f>+'Resumen_Sim_Of int'!AC27</f>
        <v>0</v>
      </c>
      <c r="AD27" s="61">
        <f>+'Resumen_Sim_Of int'!AD27</f>
        <v>327994</v>
      </c>
      <c r="AE27" s="48">
        <f>+ROUND('Resumen_Sim_Of int'!AE27,5)</f>
        <v>0</v>
      </c>
      <c r="AF27" s="293">
        <f>+'Resumen_Sim_Of int'!AF27</f>
        <v>0</v>
      </c>
      <c r="AG27" s="51">
        <f>+'Resumen_Sim_Of int'!AG27</f>
        <v>87093</v>
      </c>
      <c r="AH27" s="48">
        <f>+ROUND('Resumen_Sim_Of int'!AH27,5)</f>
        <v>0</v>
      </c>
      <c r="AI27" s="293">
        <f>+'Resumen_Sim_Of int'!AI27</f>
        <v>0</v>
      </c>
      <c r="AJ27" s="61">
        <f>+'Resumen_Sim_Of int'!AJ27</f>
        <v>1188571</v>
      </c>
      <c r="AK27" s="48">
        <f>+ROUND('Resumen_Sim_Of int'!AK27,5)</f>
        <v>0</v>
      </c>
      <c r="AL27" s="293">
        <f>+'Resumen_Sim_Of int'!AL27</f>
        <v>0</v>
      </c>
      <c r="AM27" s="311">
        <f>+'Resumen_Sim_Of int'!AM27</f>
        <v>1723273.6181549905</v>
      </c>
      <c r="AN27" s="307"/>
    </row>
    <row r="28" spans="2:40" x14ac:dyDescent="0.25">
      <c r="B28" s="292" t="str">
        <f>+'Resumen_Sim_Of int'!B28</f>
        <v>16</v>
      </c>
      <c r="C28" s="317" t="s">
        <v>126</v>
      </c>
      <c r="D28" s="316"/>
      <c r="E28" s="51">
        <f>+'Resumen_Sim_Of int'!E28</f>
        <v>269495</v>
      </c>
      <c r="F28" s="48">
        <f>+'Resumen_Sim_Of int'!F28</f>
        <v>5035</v>
      </c>
      <c r="G28" s="48">
        <f>+'Resumen_Sim_Of int'!G28</f>
        <v>4584.2918801026399</v>
      </c>
      <c r="H28" s="48">
        <f>+'Resumen_Sim_Of int'!H28</f>
        <v>97667</v>
      </c>
      <c r="I28" s="48">
        <f>+'Resumen_Sim_Of int'!I28</f>
        <v>47512</v>
      </c>
      <c r="J28" s="48">
        <f>+'Resumen_Sim_Of int'!J28</f>
        <v>9971</v>
      </c>
      <c r="K28" s="55">
        <f>+'Resumen_Sim_Of int'!K28</f>
        <v>40184</v>
      </c>
      <c r="L28" s="51">
        <f>+'Resumen_Sim_Of int'!L28</f>
        <v>112352.81360725634</v>
      </c>
      <c r="M28" s="48">
        <f>+'Resumen_Sim_Of int'!M28</f>
        <v>4584.2918801026399</v>
      </c>
      <c r="N28" s="48">
        <f>+'Resumen_Sim_Of int'!N28</f>
        <v>10101.5217271537</v>
      </c>
      <c r="O28" s="48">
        <f>+'Resumen_Sim_Of int'!O28</f>
        <v>47512</v>
      </c>
      <c r="P28" s="48">
        <f>+'Resumen_Sim_Of int'!P28</f>
        <v>9971</v>
      </c>
      <c r="Q28" s="82">
        <f>+'Resumen_Sim_Of int'!Q28</f>
        <v>40184</v>
      </c>
      <c r="R28" s="61">
        <f>+'Resumen_Sim_Of int'!R28</f>
        <v>269494.99999999977</v>
      </c>
      <c r="S28" s="48">
        <f>+ROUND('Resumen_Sim_Of int'!S28,5)</f>
        <v>0</v>
      </c>
      <c r="T28" s="293">
        <f>+'Resumen_Sim_Of int'!T28</f>
        <v>-8.8817841970012523E-16</v>
      </c>
      <c r="U28" s="61">
        <f>+'Resumen_Sim_Of int'!U28</f>
        <v>5035</v>
      </c>
      <c r="V28" s="48">
        <f>+ROUND('Resumen_Sim_Of int'!V28,5)</f>
        <v>0</v>
      </c>
      <c r="W28" s="293">
        <f>+'Resumen_Sim_Of int'!W28</f>
        <v>0</v>
      </c>
      <c r="X28" s="61">
        <f>+'Resumen_Sim_Of int'!X28</f>
        <v>4584.2918801026399</v>
      </c>
      <c r="Y28" s="48">
        <f>+ROUND('Resumen_Sim_Of int'!Y28,5)</f>
        <v>0</v>
      </c>
      <c r="Z28" s="293">
        <f>+'Resumen_Sim_Of int'!Z28</f>
        <v>0</v>
      </c>
      <c r="AA28" s="51">
        <f>+'Resumen_Sim_Of int'!AA28</f>
        <v>97667</v>
      </c>
      <c r="AB28" s="48">
        <f>+ROUND('Resumen_Sim_Of int'!AB28,5)</f>
        <v>0</v>
      </c>
      <c r="AC28" s="293">
        <f>+'Resumen_Sim_Of int'!AC28</f>
        <v>0</v>
      </c>
      <c r="AD28" s="61">
        <f>+'Resumen_Sim_Of int'!AD28</f>
        <v>47512</v>
      </c>
      <c r="AE28" s="48">
        <f>+ROUND('Resumen_Sim_Of int'!AE28,5)</f>
        <v>0</v>
      </c>
      <c r="AF28" s="293">
        <f>+'Resumen_Sim_Of int'!AF28</f>
        <v>0</v>
      </c>
      <c r="AG28" s="51">
        <f>+'Resumen_Sim_Of int'!AG28</f>
        <v>9971</v>
      </c>
      <c r="AH28" s="48">
        <f>+ROUND('Resumen_Sim_Of int'!AH28,5)</f>
        <v>0</v>
      </c>
      <c r="AI28" s="293">
        <f>+'Resumen_Sim_Of int'!AI28</f>
        <v>0</v>
      </c>
      <c r="AJ28" s="61">
        <f>+'Resumen_Sim_Of int'!AJ28</f>
        <v>40184</v>
      </c>
      <c r="AK28" s="48">
        <f>+ROUND('Resumen_Sim_Of int'!AK28,5)</f>
        <v>0</v>
      </c>
      <c r="AL28" s="293">
        <f>+'Resumen_Sim_Of int'!AL28</f>
        <v>0</v>
      </c>
      <c r="AM28" s="311">
        <f>+'Resumen_Sim_Of int'!AM28</f>
        <v>112352.81360725634</v>
      </c>
      <c r="AN28" s="307"/>
    </row>
    <row r="29" spans="2:40" x14ac:dyDescent="0.25">
      <c r="B29" s="292" t="str">
        <f>+'Resumen_Sim_Of int'!B29</f>
        <v>17</v>
      </c>
      <c r="C29" s="317" t="s">
        <v>127</v>
      </c>
      <c r="D29" s="316"/>
      <c r="E29" s="51">
        <f>+'Resumen_Sim_Of int'!E29</f>
        <v>2908649</v>
      </c>
      <c r="F29" s="48">
        <f>+'Resumen_Sim_Of int'!F29</f>
        <v>71865</v>
      </c>
      <c r="G29" s="48">
        <f>+'Resumen_Sim_Of int'!G29</f>
        <v>223429.05883117201</v>
      </c>
      <c r="H29" s="48">
        <f>+'Resumen_Sim_Of int'!H29</f>
        <v>1049197</v>
      </c>
      <c r="I29" s="48">
        <f>+'Resumen_Sim_Of int'!I29</f>
        <v>380487</v>
      </c>
      <c r="J29" s="48">
        <f>+'Resumen_Sim_Of int'!J29</f>
        <v>7528</v>
      </c>
      <c r="K29" s="55">
        <f>+'Resumen_Sim_Of int'!K29</f>
        <v>661182</v>
      </c>
      <c r="L29" s="51">
        <f>+'Resumen_Sim_Of int'!L29</f>
        <v>1286787.6892242178</v>
      </c>
      <c r="M29" s="48">
        <f>+'Resumen_Sim_Of int'!M29</f>
        <v>223429.05883117201</v>
      </c>
      <c r="N29" s="48">
        <f>+'Resumen_Sim_Of int'!N29</f>
        <v>14161.6303930458</v>
      </c>
      <c r="O29" s="48">
        <f>+'Resumen_Sim_Of int'!O29</f>
        <v>380487</v>
      </c>
      <c r="P29" s="48">
        <f>+'Resumen_Sim_Of int'!P29</f>
        <v>7528</v>
      </c>
      <c r="Q29" s="82">
        <f>+'Resumen_Sim_Of int'!Q29</f>
        <v>661182</v>
      </c>
      <c r="R29" s="61">
        <f>+'Resumen_Sim_Of int'!R29</f>
        <v>2908649</v>
      </c>
      <c r="S29" s="48">
        <f>+ROUND('Resumen_Sim_Of int'!S29,5)</f>
        <v>0</v>
      </c>
      <c r="T29" s="293">
        <f>+'Resumen_Sim_Of int'!T29</f>
        <v>0</v>
      </c>
      <c r="U29" s="61">
        <f>+'Resumen_Sim_Of int'!U29</f>
        <v>71865</v>
      </c>
      <c r="V29" s="48">
        <f>+ROUND('Resumen_Sim_Of int'!V29,5)</f>
        <v>0</v>
      </c>
      <c r="W29" s="293">
        <f>+'Resumen_Sim_Of int'!W29</f>
        <v>0</v>
      </c>
      <c r="X29" s="61">
        <f>+'Resumen_Sim_Of int'!X29</f>
        <v>223429.05883117201</v>
      </c>
      <c r="Y29" s="48">
        <f>+ROUND('Resumen_Sim_Of int'!Y29,5)</f>
        <v>0</v>
      </c>
      <c r="Z29" s="293">
        <f>+'Resumen_Sim_Of int'!Z29</f>
        <v>0</v>
      </c>
      <c r="AA29" s="51">
        <f>+'Resumen_Sim_Of int'!AA29</f>
        <v>1049197</v>
      </c>
      <c r="AB29" s="48">
        <f>+ROUND('Resumen_Sim_Of int'!AB29,5)</f>
        <v>0</v>
      </c>
      <c r="AC29" s="293">
        <f>+'Resumen_Sim_Of int'!AC29</f>
        <v>0</v>
      </c>
      <c r="AD29" s="61">
        <f>+'Resumen_Sim_Of int'!AD29</f>
        <v>380487</v>
      </c>
      <c r="AE29" s="48">
        <f>+ROUND('Resumen_Sim_Of int'!AE29,5)</f>
        <v>0</v>
      </c>
      <c r="AF29" s="293">
        <f>+'Resumen_Sim_Of int'!AF29</f>
        <v>0</v>
      </c>
      <c r="AG29" s="51">
        <f>+'Resumen_Sim_Of int'!AG29</f>
        <v>7528</v>
      </c>
      <c r="AH29" s="48">
        <f>+ROUND('Resumen_Sim_Of int'!AH29,5)</f>
        <v>0</v>
      </c>
      <c r="AI29" s="293">
        <f>+'Resumen_Sim_Of int'!AI29</f>
        <v>0</v>
      </c>
      <c r="AJ29" s="61">
        <f>+'Resumen_Sim_Of int'!AJ29</f>
        <v>661182</v>
      </c>
      <c r="AK29" s="48">
        <f>+ROUND('Resumen_Sim_Of int'!AK29,5)</f>
        <v>0</v>
      </c>
      <c r="AL29" s="293">
        <f>+'Resumen_Sim_Of int'!AL29</f>
        <v>0</v>
      </c>
      <c r="AM29" s="311">
        <f>+'Resumen_Sim_Of int'!AM29</f>
        <v>1286787.6892242178</v>
      </c>
      <c r="AN29" s="307"/>
    </row>
    <row r="30" spans="2:40" x14ac:dyDescent="0.25">
      <c r="B30" s="292" t="str">
        <f>+'Resumen_Sim_Of int'!B30</f>
        <v>18</v>
      </c>
      <c r="C30" s="317" t="s">
        <v>128</v>
      </c>
      <c r="D30" s="316"/>
      <c r="E30" s="51">
        <f>+'Resumen_Sim_Of int'!E30</f>
        <v>3053898</v>
      </c>
      <c r="F30" s="48">
        <f>+'Resumen_Sim_Of int'!F30</f>
        <v>103431</v>
      </c>
      <c r="G30" s="48">
        <f>+'Resumen_Sim_Of int'!G30</f>
        <v>126995.165153838</v>
      </c>
      <c r="H30" s="48">
        <f>+'Resumen_Sim_Of int'!H30</f>
        <v>565837</v>
      </c>
      <c r="I30" s="48">
        <f>+'Resumen_Sim_Of int'!I30</f>
        <v>397239</v>
      </c>
      <c r="J30" s="48">
        <f>+'Resumen_Sim_Of int'!J30</f>
        <v>14653</v>
      </c>
      <c r="K30" s="55">
        <f>+'Resumen_Sim_Of int'!K30</f>
        <v>153945</v>
      </c>
      <c r="L30" s="51">
        <f>+'Resumen_Sim_Of int'!L30</f>
        <v>722530.59085240145</v>
      </c>
      <c r="M30" s="48">
        <f>+'Resumen_Sim_Of int'!M30</f>
        <v>126995.165153838</v>
      </c>
      <c r="N30" s="48">
        <f>+'Resumen_Sim_Of int'!N30</f>
        <v>29698.425698563398</v>
      </c>
      <c r="O30" s="48">
        <f>+'Resumen_Sim_Of int'!O30</f>
        <v>397239</v>
      </c>
      <c r="P30" s="48">
        <f>+'Resumen_Sim_Of int'!P30</f>
        <v>14653</v>
      </c>
      <c r="Q30" s="82">
        <f>+'Resumen_Sim_Of int'!Q30</f>
        <v>153945</v>
      </c>
      <c r="R30" s="61">
        <f>+'Resumen_Sim_Of int'!R30</f>
        <v>3053898</v>
      </c>
      <c r="S30" s="48">
        <f>+ROUND('Resumen_Sim_Of int'!S30,5)</f>
        <v>0</v>
      </c>
      <c r="T30" s="293">
        <f>+'Resumen_Sim_Of int'!T30</f>
        <v>0</v>
      </c>
      <c r="U30" s="61">
        <f>+'Resumen_Sim_Of int'!U30</f>
        <v>103431</v>
      </c>
      <c r="V30" s="48">
        <f>+ROUND('Resumen_Sim_Of int'!V30,5)</f>
        <v>0</v>
      </c>
      <c r="W30" s="293">
        <f>+'Resumen_Sim_Of int'!W30</f>
        <v>0</v>
      </c>
      <c r="X30" s="61">
        <f>+'Resumen_Sim_Of int'!X30</f>
        <v>126995.165153838</v>
      </c>
      <c r="Y30" s="48">
        <f>+ROUND('Resumen_Sim_Of int'!Y30,5)</f>
        <v>0</v>
      </c>
      <c r="Z30" s="293">
        <f>+'Resumen_Sim_Of int'!Z30</f>
        <v>0</v>
      </c>
      <c r="AA30" s="51">
        <f>+'Resumen_Sim_Of int'!AA30</f>
        <v>565837</v>
      </c>
      <c r="AB30" s="48">
        <f>+ROUND('Resumen_Sim_Of int'!AB30,5)</f>
        <v>0</v>
      </c>
      <c r="AC30" s="293">
        <f>+'Resumen_Sim_Of int'!AC30</f>
        <v>0</v>
      </c>
      <c r="AD30" s="61">
        <f>+'Resumen_Sim_Of int'!AD30</f>
        <v>397239</v>
      </c>
      <c r="AE30" s="48">
        <f>+ROUND('Resumen_Sim_Of int'!AE30,5)</f>
        <v>0</v>
      </c>
      <c r="AF30" s="293">
        <f>+'Resumen_Sim_Of int'!AF30</f>
        <v>0</v>
      </c>
      <c r="AG30" s="51">
        <f>+'Resumen_Sim_Of int'!AG30</f>
        <v>14653</v>
      </c>
      <c r="AH30" s="48">
        <f>+ROUND('Resumen_Sim_Of int'!AH30,5)</f>
        <v>0</v>
      </c>
      <c r="AI30" s="293">
        <f>+'Resumen_Sim_Of int'!AI30</f>
        <v>0</v>
      </c>
      <c r="AJ30" s="61">
        <f>+'Resumen_Sim_Of int'!AJ30</f>
        <v>153945</v>
      </c>
      <c r="AK30" s="48">
        <f>+ROUND('Resumen_Sim_Of int'!AK30,5)</f>
        <v>0</v>
      </c>
      <c r="AL30" s="293">
        <f>+'Resumen_Sim_Of int'!AL30</f>
        <v>0</v>
      </c>
      <c r="AM30" s="311">
        <f>+'Resumen_Sim_Of int'!AM30</f>
        <v>722530.59085240145</v>
      </c>
      <c r="AN30" s="307"/>
    </row>
    <row r="31" spans="2:40" x14ac:dyDescent="0.25">
      <c r="B31" s="292" t="str">
        <f>+'Resumen_Sim_Of int'!B31</f>
        <v>19</v>
      </c>
      <c r="C31" s="317" t="s">
        <v>129</v>
      </c>
      <c r="D31" s="316"/>
      <c r="E31" s="51">
        <f>+'Resumen_Sim_Of int'!E31</f>
        <v>7603755</v>
      </c>
      <c r="F31" s="48">
        <f>+'Resumen_Sim_Of int'!F31</f>
        <v>146429</v>
      </c>
      <c r="G31" s="48">
        <f>+'Resumen_Sim_Of int'!G31</f>
        <v>29663.799877971302</v>
      </c>
      <c r="H31" s="48">
        <f>+'Resumen_Sim_Of int'!H31</f>
        <v>2941946</v>
      </c>
      <c r="I31" s="48">
        <f>+'Resumen_Sim_Of int'!I31</f>
        <v>462288</v>
      </c>
      <c r="J31" s="48">
        <f>+'Resumen_Sim_Of int'!J31</f>
        <v>7282</v>
      </c>
      <c r="K31" s="55">
        <f>+'Resumen_Sim_Of int'!K31</f>
        <v>2472376</v>
      </c>
      <c r="L31" s="51">
        <f>+'Resumen_Sim_Of int'!L31</f>
        <v>2980768.0967228976</v>
      </c>
      <c r="M31" s="48">
        <f>+'Resumen_Sim_Of int'!M31</f>
        <v>29663.799877971302</v>
      </c>
      <c r="N31" s="48">
        <f>+'Resumen_Sim_Of int'!N31</f>
        <v>9158.2968449263899</v>
      </c>
      <c r="O31" s="48">
        <f>+'Resumen_Sim_Of int'!O31</f>
        <v>462288</v>
      </c>
      <c r="P31" s="48">
        <f>+'Resumen_Sim_Of int'!P31</f>
        <v>7282</v>
      </c>
      <c r="Q31" s="82">
        <f>+'Resumen_Sim_Of int'!Q31</f>
        <v>2472376</v>
      </c>
      <c r="R31" s="61">
        <f>+'Resumen_Sim_Of int'!R31</f>
        <v>7603754.9999999963</v>
      </c>
      <c r="S31" s="48">
        <f>+ROUND('Resumen_Sim_Of int'!S31,5)</f>
        <v>0</v>
      </c>
      <c r="T31" s="293">
        <f>+'Resumen_Sim_Of int'!T31</f>
        <v>-4.4408920985006262E-16</v>
      </c>
      <c r="U31" s="61">
        <f>+'Resumen_Sim_Of int'!U31</f>
        <v>146429</v>
      </c>
      <c r="V31" s="48">
        <f>+ROUND('Resumen_Sim_Of int'!V31,5)</f>
        <v>0</v>
      </c>
      <c r="W31" s="293">
        <f>+'Resumen_Sim_Of int'!W31</f>
        <v>0</v>
      </c>
      <c r="X31" s="61">
        <f>+'Resumen_Sim_Of int'!X31</f>
        <v>29663.799877971302</v>
      </c>
      <c r="Y31" s="48">
        <f>+ROUND('Resumen_Sim_Of int'!Y31,5)</f>
        <v>0</v>
      </c>
      <c r="Z31" s="293">
        <f>+'Resumen_Sim_Of int'!Z31</f>
        <v>0</v>
      </c>
      <c r="AA31" s="51">
        <f>+'Resumen_Sim_Of int'!AA31</f>
        <v>2941946</v>
      </c>
      <c r="AB31" s="48">
        <f>+ROUND('Resumen_Sim_Of int'!AB31,5)</f>
        <v>0</v>
      </c>
      <c r="AC31" s="293">
        <f>+'Resumen_Sim_Of int'!AC31</f>
        <v>0</v>
      </c>
      <c r="AD31" s="61">
        <f>+'Resumen_Sim_Of int'!AD31</f>
        <v>462288</v>
      </c>
      <c r="AE31" s="48">
        <f>+ROUND('Resumen_Sim_Of int'!AE31,5)</f>
        <v>0</v>
      </c>
      <c r="AF31" s="293">
        <f>+'Resumen_Sim_Of int'!AF31</f>
        <v>0</v>
      </c>
      <c r="AG31" s="51">
        <f>+'Resumen_Sim_Of int'!AG31</f>
        <v>7282</v>
      </c>
      <c r="AH31" s="48">
        <f>+ROUND('Resumen_Sim_Of int'!AH31,5)</f>
        <v>0</v>
      </c>
      <c r="AI31" s="293">
        <f>+'Resumen_Sim_Of int'!AI31</f>
        <v>0</v>
      </c>
      <c r="AJ31" s="61">
        <f>+'Resumen_Sim_Of int'!AJ31</f>
        <v>2472376</v>
      </c>
      <c r="AK31" s="48">
        <f>+ROUND('Resumen_Sim_Of int'!AK31,5)</f>
        <v>0</v>
      </c>
      <c r="AL31" s="293">
        <f>+'Resumen_Sim_Of int'!AL31</f>
        <v>0</v>
      </c>
      <c r="AM31" s="311">
        <f>+'Resumen_Sim_Of int'!AM31</f>
        <v>2980768.0967228976</v>
      </c>
      <c r="AN31" s="307"/>
    </row>
    <row r="32" spans="2:40" x14ac:dyDescent="0.25">
      <c r="B32" s="292" t="str">
        <f>+'Resumen_Sim_Of int'!B32</f>
        <v>20</v>
      </c>
      <c r="C32" s="317" t="s">
        <v>130</v>
      </c>
      <c r="D32" s="316"/>
      <c r="E32" s="51">
        <f>+'Resumen_Sim_Of int'!E32</f>
        <v>1887842</v>
      </c>
      <c r="F32" s="48">
        <f>+'Resumen_Sim_Of int'!F32</f>
        <v>30538</v>
      </c>
      <c r="G32" s="48">
        <f>+'Resumen_Sim_Of int'!G32</f>
        <v>282176.84160529601</v>
      </c>
      <c r="H32" s="48">
        <f>+'Resumen_Sim_Of int'!H32</f>
        <v>404086</v>
      </c>
      <c r="I32" s="48">
        <f>+'Resumen_Sim_Of int'!I32</f>
        <v>146088</v>
      </c>
      <c r="J32" s="48">
        <f>+'Resumen_Sim_Of int'!J32</f>
        <v>12115</v>
      </c>
      <c r="K32" s="55">
        <f>+'Resumen_Sim_Of int'!K32</f>
        <v>245883</v>
      </c>
      <c r="L32" s="51">
        <f>+'Resumen_Sim_Of int'!L32</f>
        <v>690744.62760795839</v>
      </c>
      <c r="M32" s="48">
        <f>+'Resumen_Sim_Of int'!M32</f>
        <v>282176.84160529601</v>
      </c>
      <c r="N32" s="48">
        <f>+'Resumen_Sim_Of int'!N32</f>
        <v>4481.7860026624003</v>
      </c>
      <c r="O32" s="48">
        <f>+'Resumen_Sim_Of int'!O32</f>
        <v>146088</v>
      </c>
      <c r="P32" s="48">
        <f>+'Resumen_Sim_Of int'!P32</f>
        <v>12115</v>
      </c>
      <c r="Q32" s="82">
        <f>+'Resumen_Sim_Of int'!Q32</f>
        <v>245883</v>
      </c>
      <c r="R32" s="61">
        <f>+'Resumen_Sim_Of int'!R32</f>
        <v>1887842</v>
      </c>
      <c r="S32" s="48">
        <f>+ROUND('Resumen_Sim_Of int'!S32,5)</f>
        <v>0</v>
      </c>
      <c r="T32" s="293">
        <f>+'Resumen_Sim_Of int'!T32</f>
        <v>0</v>
      </c>
      <c r="U32" s="61">
        <f>+'Resumen_Sim_Of int'!U32</f>
        <v>30538</v>
      </c>
      <c r="V32" s="48">
        <f>+ROUND('Resumen_Sim_Of int'!V32,5)</f>
        <v>0</v>
      </c>
      <c r="W32" s="293">
        <f>+'Resumen_Sim_Of int'!W32</f>
        <v>0</v>
      </c>
      <c r="X32" s="61">
        <f>+'Resumen_Sim_Of int'!X32</f>
        <v>282176.84160529601</v>
      </c>
      <c r="Y32" s="48">
        <f>+ROUND('Resumen_Sim_Of int'!Y32,5)</f>
        <v>0</v>
      </c>
      <c r="Z32" s="293">
        <f>+'Resumen_Sim_Of int'!Z32</f>
        <v>0</v>
      </c>
      <c r="AA32" s="51">
        <f>+'Resumen_Sim_Of int'!AA32</f>
        <v>404086</v>
      </c>
      <c r="AB32" s="48">
        <f>+ROUND('Resumen_Sim_Of int'!AB32,5)</f>
        <v>0</v>
      </c>
      <c r="AC32" s="293">
        <f>+'Resumen_Sim_Of int'!AC32</f>
        <v>0</v>
      </c>
      <c r="AD32" s="61">
        <f>+'Resumen_Sim_Of int'!AD32</f>
        <v>146088</v>
      </c>
      <c r="AE32" s="48">
        <f>+ROUND('Resumen_Sim_Of int'!AE32,5)</f>
        <v>0</v>
      </c>
      <c r="AF32" s="293">
        <f>+'Resumen_Sim_Of int'!AF32</f>
        <v>0</v>
      </c>
      <c r="AG32" s="51">
        <f>+'Resumen_Sim_Of int'!AG32</f>
        <v>12115</v>
      </c>
      <c r="AH32" s="48">
        <f>+ROUND('Resumen_Sim_Of int'!AH32,5)</f>
        <v>0</v>
      </c>
      <c r="AI32" s="293">
        <f>+'Resumen_Sim_Of int'!AI32</f>
        <v>0</v>
      </c>
      <c r="AJ32" s="61">
        <f>+'Resumen_Sim_Of int'!AJ32</f>
        <v>245883</v>
      </c>
      <c r="AK32" s="48">
        <f>+ROUND('Resumen_Sim_Of int'!AK32,5)</f>
        <v>0</v>
      </c>
      <c r="AL32" s="293">
        <f>+'Resumen_Sim_Of int'!AL32</f>
        <v>0</v>
      </c>
      <c r="AM32" s="311">
        <f>+'Resumen_Sim_Of int'!AM32</f>
        <v>690744.62760795839</v>
      </c>
      <c r="AN32" s="307"/>
    </row>
    <row r="33" spans="2:40" x14ac:dyDescent="0.25">
      <c r="B33" s="292" t="str">
        <f>+'Resumen_Sim_Of int'!B33</f>
        <v>21</v>
      </c>
      <c r="C33" s="317" t="s">
        <v>131</v>
      </c>
      <c r="D33" s="316"/>
      <c r="E33" s="51">
        <f>+'Resumen_Sim_Of int'!E33</f>
        <v>1769860</v>
      </c>
      <c r="F33" s="48">
        <f>+'Resumen_Sim_Of int'!F33</f>
        <v>44540</v>
      </c>
      <c r="G33" s="48">
        <f>+'Resumen_Sim_Of int'!G33</f>
        <v>21414.946490723101</v>
      </c>
      <c r="H33" s="48">
        <f>+'Resumen_Sim_Of int'!H33</f>
        <v>541334</v>
      </c>
      <c r="I33" s="48">
        <f>+'Resumen_Sim_Of int'!I33</f>
        <v>187764</v>
      </c>
      <c r="J33" s="48">
        <f>+'Resumen_Sim_Of int'!J33</f>
        <v>5607</v>
      </c>
      <c r="K33" s="55">
        <f>+'Resumen_Sim_Of int'!K33</f>
        <v>347963</v>
      </c>
      <c r="L33" s="51">
        <f>+'Resumen_Sim_Of int'!L33</f>
        <v>581924.14407894248</v>
      </c>
      <c r="M33" s="48">
        <f>+'Resumen_Sim_Of int'!M33</f>
        <v>21414.946490723101</v>
      </c>
      <c r="N33" s="48">
        <f>+'Resumen_Sim_Of int'!N33</f>
        <v>19175.197588219398</v>
      </c>
      <c r="O33" s="48">
        <f>+'Resumen_Sim_Of int'!O33</f>
        <v>187764</v>
      </c>
      <c r="P33" s="48">
        <f>+'Resumen_Sim_Of int'!P33</f>
        <v>5607</v>
      </c>
      <c r="Q33" s="82">
        <f>+'Resumen_Sim_Of int'!Q33</f>
        <v>347963</v>
      </c>
      <c r="R33" s="61">
        <f>+'Resumen_Sim_Of int'!R33</f>
        <v>1769859.9999999974</v>
      </c>
      <c r="S33" s="48">
        <f>+ROUND('Resumen_Sim_Of int'!S33,5)</f>
        <v>0</v>
      </c>
      <c r="T33" s="293">
        <f>+'Resumen_Sim_Of int'!T33</f>
        <v>-1.4432899320127035E-15</v>
      </c>
      <c r="U33" s="61">
        <f>+'Resumen_Sim_Of int'!U33</f>
        <v>44540</v>
      </c>
      <c r="V33" s="48">
        <f>+ROUND('Resumen_Sim_Of int'!V33,5)</f>
        <v>0</v>
      </c>
      <c r="W33" s="293">
        <f>+'Resumen_Sim_Of int'!W33</f>
        <v>0</v>
      </c>
      <c r="X33" s="61">
        <f>+'Resumen_Sim_Of int'!X33</f>
        <v>21414.946490723101</v>
      </c>
      <c r="Y33" s="48">
        <f>+ROUND('Resumen_Sim_Of int'!Y33,5)</f>
        <v>0</v>
      </c>
      <c r="Z33" s="293">
        <f>+'Resumen_Sim_Of int'!Z33</f>
        <v>0</v>
      </c>
      <c r="AA33" s="51">
        <f>+'Resumen_Sim_Of int'!AA33</f>
        <v>541334</v>
      </c>
      <c r="AB33" s="48">
        <f>+ROUND('Resumen_Sim_Of int'!AB33,5)</f>
        <v>0</v>
      </c>
      <c r="AC33" s="293">
        <f>+'Resumen_Sim_Of int'!AC33</f>
        <v>0</v>
      </c>
      <c r="AD33" s="61">
        <f>+'Resumen_Sim_Of int'!AD33</f>
        <v>187764</v>
      </c>
      <c r="AE33" s="48">
        <f>+ROUND('Resumen_Sim_Of int'!AE33,5)</f>
        <v>0</v>
      </c>
      <c r="AF33" s="293">
        <f>+'Resumen_Sim_Of int'!AF33</f>
        <v>0</v>
      </c>
      <c r="AG33" s="51">
        <f>+'Resumen_Sim_Of int'!AG33</f>
        <v>5607</v>
      </c>
      <c r="AH33" s="48">
        <f>+ROUND('Resumen_Sim_Of int'!AH33,5)</f>
        <v>0</v>
      </c>
      <c r="AI33" s="293">
        <f>+'Resumen_Sim_Of int'!AI33</f>
        <v>0</v>
      </c>
      <c r="AJ33" s="61">
        <f>+'Resumen_Sim_Of int'!AJ33</f>
        <v>347963</v>
      </c>
      <c r="AK33" s="48">
        <f>+ROUND('Resumen_Sim_Of int'!AK33,5)</f>
        <v>0</v>
      </c>
      <c r="AL33" s="293">
        <f>+'Resumen_Sim_Of int'!AL33</f>
        <v>0</v>
      </c>
      <c r="AM33" s="311">
        <f>+'Resumen_Sim_Of int'!AM33</f>
        <v>581924.14407894248</v>
      </c>
      <c r="AN33" s="307"/>
    </row>
    <row r="34" spans="2:40" x14ac:dyDescent="0.25">
      <c r="B34" s="292" t="str">
        <f>+'Resumen_Sim_Of int'!B34</f>
        <v>22</v>
      </c>
      <c r="C34" s="317" t="s">
        <v>132</v>
      </c>
      <c r="D34" s="316"/>
      <c r="E34" s="51">
        <f>+'Resumen_Sim_Of int'!E34</f>
        <v>757383</v>
      </c>
      <c r="F34" s="48">
        <f>+'Resumen_Sim_Of int'!F34</f>
        <v>64243</v>
      </c>
      <c r="G34" s="48">
        <f>+'Resumen_Sim_Of int'!G34</f>
        <v>16604.2423898448</v>
      </c>
      <c r="H34" s="48">
        <f>+'Resumen_Sim_Of int'!H34</f>
        <v>310836</v>
      </c>
      <c r="I34" s="48">
        <f>+'Resumen_Sim_Of int'!I34</f>
        <v>135642</v>
      </c>
      <c r="J34" s="48">
        <f>+'Resumen_Sim_Of int'!J34</f>
        <v>2535</v>
      </c>
      <c r="K34" s="55">
        <f>+'Resumen_Sim_Of int'!K34</f>
        <v>172659</v>
      </c>
      <c r="L34" s="51">
        <f>+'Resumen_Sim_Of int'!L34</f>
        <v>332075.27307610784</v>
      </c>
      <c r="M34" s="48">
        <f>+'Resumen_Sim_Of int'!M34</f>
        <v>16604.2423898448</v>
      </c>
      <c r="N34" s="48">
        <f>+'Resumen_Sim_Of int'!N34</f>
        <v>4635.0306862630596</v>
      </c>
      <c r="O34" s="48">
        <f>+'Resumen_Sim_Of int'!O34</f>
        <v>135642</v>
      </c>
      <c r="P34" s="48">
        <f>+'Resumen_Sim_Of int'!P34</f>
        <v>2535</v>
      </c>
      <c r="Q34" s="82">
        <f>+'Resumen_Sim_Of int'!Q34</f>
        <v>172659</v>
      </c>
      <c r="R34" s="61">
        <f>+'Resumen_Sim_Of int'!R34</f>
        <v>757382.9999999993</v>
      </c>
      <c r="S34" s="48">
        <f>+ROUND('Resumen_Sim_Of int'!S34,5)</f>
        <v>0</v>
      </c>
      <c r="T34" s="293">
        <f>+'Resumen_Sim_Of int'!T34</f>
        <v>-8.8817841970012523E-16</v>
      </c>
      <c r="U34" s="61">
        <f>+'Resumen_Sim_Of int'!U34</f>
        <v>64243</v>
      </c>
      <c r="V34" s="48">
        <f>+ROUND('Resumen_Sim_Of int'!V34,5)</f>
        <v>0</v>
      </c>
      <c r="W34" s="293">
        <f>+'Resumen_Sim_Of int'!W34</f>
        <v>0</v>
      </c>
      <c r="X34" s="61">
        <f>+'Resumen_Sim_Of int'!X34</f>
        <v>16604.2423898448</v>
      </c>
      <c r="Y34" s="48">
        <f>+ROUND('Resumen_Sim_Of int'!Y34,5)</f>
        <v>0</v>
      </c>
      <c r="Z34" s="293">
        <f>+'Resumen_Sim_Of int'!Z34</f>
        <v>0</v>
      </c>
      <c r="AA34" s="51">
        <f>+'Resumen_Sim_Of int'!AA34</f>
        <v>310836</v>
      </c>
      <c r="AB34" s="48">
        <f>+ROUND('Resumen_Sim_Of int'!AB34,5)</f>
        <v>0</v>
      </c>
      <c r="AC34" s="293">
        <f>+'Resumen_Sim_Of int'!AC34</f>
        <v>0</v>
      </c>
      <c r="AD34" s="61">
        <f>+'Resumen_Sim_Of int'!AD34</f>
        <v>135642</v>
      </c>
      <c r="AE34" s="48">
        <f>+ROUND('Resumen_Sim_Of int'!AE34,5)</f>
        <v>0</v>
      </c>
      <c r="AF34" s="293">
        <f>+'Resumen_Sim_Of int'!AF34</f>
        <v>0</v>
      </c>
      <c r="AG34" s="51">
        <f>+'Resumen_Sim_Of int'!AG34</f>
        <v>2535</v>
      </c>
      <c r="AH34" s="48">
        <f>+ROUND('Resumen_Sim_Of int'!AH34,5)</f>
        <v>0</v>
      </c>
      <c r="AI34" s="293">
        <f>+'Resumen_Sim_Of int'!AI34</f>
        <v>0</v>
      </c>
      <c r="AJ34" s="61">
        <f>+'Resumen_Sim_Of int'!AJ34</f>
        <v>172659</v>
      </c>
      <c r="AK34" s="48">
        <f>+ROUND('Resumen_Sim_Of int'!AK34,5)</f>
        <v>0</v>
      </c>
      <c r="AL34" s="293">
        <f>+'Resumen_Sim_Of int'!AL34</f>
        <v>0</v>
      </c>
      <c r="AM34" s="311">
        <f>+'Resumen_Sim_Of int'!AM34</f>
        <v>332075.27307610784</v>
      </c>
      <c r="AN34" s="307"/>
    </row>
    <row r="35" spans="2:40" x14ac:dyDescent="0.25">
      <c r="B35" s="292" t="str">
        <f>+'Resumen_Sim_Of int'!B35</f>
        <v>23</v>
      </c>
      <c r="C35" s="317" t="s">
        <v>133</v>
      </c>
      <c r="D35" s="316"/>
      <c r="E35" s="51">
        <f>+'Resumen_Sim_Of int'!E35</f>
        <v>1848845</v>
      </c>
      <c r="F35" s="48">
        <f>+'Resumen_Sim_Of int'!F35</f>
        <v>41615</v>
      </c>
      <c r="G35" s="48">
        <f>+'Resumen_Sim_Of int'!G35</f>
        <v>399274.18520223699</v>
      </c>
      <c r="H35" s="48">
        <f>+'Resumen_Sim_Of int'!H35</f>
        <v>603470</v>
      </c>
      <c r="I35" s="48">
        <f>+'Resumen_Sim_Of int'!I35</f>
        <v>155484</v>
      </c>
      <c r="J35" s="48">
        <f>+'Resumen_Sim_Of int'!J35</f>
        <v>4345</v>
      </c>
      <c r="K35" s="55">
        <f>+'Resumen_Sim_Of int'!K35</f>
        <v>443641</v>
      </c>
      <c r="L35" s="51">
        <f>+'Resumen_Sim_Of int'!L35</f>
        <v>1047505.452830551</v>
      </c>
      <c r="M35" s="48">
        <f>+'Resumen_Sim_Of int'!M35</f>
        <v>399274.18520223699</v>
      </c>
      <c r="N35" s="48">
        <f>+'Resumen_Sim_Of int'!N35</f>
        <v>44761.267628314003</v>
      </c>
      <c r="O35" s="48">
        <f>+'Resumen_Sim_Of int'!O35</f>
        <v>155484</v>
      </c>
      <c r="P35" s="48">
        <f>+'Resumen_Sim_Of int'!P35</f>
        <v>4345</v>
      </c>
      <c r="Q35" s="82">
        <f>+'Resumen_Sim_Of int'!Q35</f>
        <v>443641</v>
      </c>
      <c r="R35" s="61">
        <f>+'Resumen_Sim_Of int'!R35</f>
        <v>1848845</v>
      </c>
      <c r="S35" s="48">
        <f>+ROUND('Resumen_Sim_Of int'!S35,5)</f>
        <v>0</v>
      </c>
      <c r="T35" s="293">
        <f>+'Resumen_Sim_Of int'!T35</f>
        <v>0</v>
      </c>
      <c r="U35" s="61">
        <f>+'Resumen_Sim_Of int'!U35</f>
        <v>41615</v>
      </c>
      <c r="V35" s="48">
        <f>+ROUND('Resumen_Sim_Of int'!V35,5)</f>
        <v>0</v>
      </c>
      <c r="W35" s="293">
        <f>+'Resumen_Sim_Of int'!W35</f>
        <v>0</v>
      </c>
      <c r="X35" s="61">
        <f>+'Resumen_Sim_Of int'!X35</f>
        <v>399274.18520223699</v>
      </c>
      <c r="Y35" s="48">
        <f>+ROUND('Resumen_Sim_Of int'!Y35,5)</f>
        <v>0</v>
      </c>
      <c r="Z35" s="293">
        <f>+'Resumen_Sim_Of int'!Z35</f>
        <v>0</v>
      </c>
      <c r="AA35" s="51">
        <f>+'Resumen_Sim_Of int'!AA35</f>
        <v>603470</v>
      </c>
      <c r="AB35" s="48">
        <f>+ROUND('Resumen_Sim_Of int'!AB35,5)</f>
        <v>0</v>
      </c>
      <c r="AC35" s="293">
        <f>+'Resumen_Sim_Of int'!AC35</f>
        <v>0</v>
      </c>
      <c r="AD35" s="61">
        <f>+'Resumen_Sim_Of int'!AD35</f>
        <v>155484</v>
      </c>
      <c r="AE35" s="48">
        <f>+ROUND('Resumen_Sim_Of int'!AE35,5)</f>
        <v>0</v>
      </c>
      <c r="AF35" s="293">
        <f>+'Resumen_Sim_Of int'!AF35</f>
        <v>0</v>
      </c>
      <c r="AG35" s="51">
        <f>+'Resumen_Sim_Of int'!AG35</f>
        <v>4345</v>
      </c>
      <c r="AH35" s="48">
        <f>+ROUND('Resumen_Sim_Of int'!AH35,5)</f>
        <v>0</v>
      </c>
      <c r="AI35" s="293">
        <f>+'Resumen_Sim_Of int'!AI35</f>
        <v>0</v>
      </c>
      <c r="AJ35" s="61">
        <f>+'Resumen_Sim_Of int'!AJ35</f>
        <v>443641</v>
      </c>
      <c r="AK35" s="48">
        <f>+ROUND('Resumen_Sim_Of int'!AK35,5)</f>
        <v>0</v>
      </c>
      <c r="AL35" s="293">
        <f>+'Resumen_Sim_Of int'!AL35</f>
        <v>0</v>
      </c>
      <c r="AM35" s="311">
        <f>+'Resumen_Sim_Of int'!AM35</f>
        <v>1047505.452830551</v>
      </c>
      <c r="AN35" s="307"/>
    </row>
    <row r="36" spans="2:40" x14ac:dyDescent="0.25">
      <c r="B36" s="292" t="str">
        <f>+'Resumen_Sim_Of int'!B36</f>
        <v>24</v>
      </c>
      <c r="C36" s="317" t="s">
        <v>134</v>
      </c>
      <c r="D36" s="316"/>
      <c r="E36" s="51">
        <f>+'Resumen_Sim_Of int'!E36</f>
        <v>498266</v>
      </c>
      <c r="F36" s="48">
        <f>+'Resumen_Sim_Of int'!F36</f>
        <v>18477</v>
      </c>
      <c r="G36" s="48">
        <f>+'Resumen_Sim_Of int'!G36</f>
        <v>1661.0506495209199</v>
      </c>
      <c r="H36" s="48">
        <f>+'Resumen_Sim_Of int'!H36</f>
        <v>208388</v>
      </c>
      <c r="I36" s="48">
        <f>+'Resumen_Sim_Of int'!I36</f>
        <v>126266</v>
      </c>
      <c r="J36" s="48">
        <f>+'Resumen_Sim_Of int'!J36</f>
        <v>5322</v>
      </c>
      <c r="K36" s="55">
        <f>+'Resumen_Sim_Of int'!K36</f>
        <v>76800</v>
      </c>
      <c r="L36" s="51">
        <f>+'Resumen_Sim_Of int'!L36</f>
        <v>210941.11569546652</v>
      </c>
      <c r="M36" s="48">
        <f>+'Resumen_Sim_Of int'!M36</f>
        <v>1661.0506495209199</v>
      </c>
      <c r="N36" s="48">
        <f>+'Resumen_Sim_Of int'!N36</f>
        <v>892.06504594558601</v>
      </c>
      <c r="O36" s="48">
        <f>+'Resumen_Sim_Of int'!O36</f>
        <v>126266</v>
      </c>
      <c r="P36" s="48">
        <f>+'Resumen_Sim_Of int'!P36</f>
        <v>5322</v>
      </c>
      <c r="Q36" s="82">
        <f>+'Resumen_Sim_Of int'!Q36</f>
        <v>76800</v>
      </c>
      <c r="R36" s="61">
        <f>+'Resumen_Sim_Of int'!R36</f>
        <v>498266</v>
      </c>
      <c r="S36" s="48">
        <f>+ROUND('Resumen_Sim_Of int'!S36,5)</f>
        <v>0</v>
      </c>
      <c r="T36" s="293">
        <f>+'Resumen_Sim_Of int'!T36</f>
        <v>0</v>
      </c>
      <c r="U36" s="61">
        <f>+'Resumen_Sim_Of int'!U36</f>
        <v>18477</v>
      </c>
      <c r="V36" s="48">
        <f>+ROUND('Resumen_Sim_Of int'!V36,5)</f>
        <v>0</v>
      </c>
      <c r="W36" s="293">
        <f>+'Resumen_Sim_Of int'!W36</f>
        <v>0</v>
      </c>
      <c r="X36" s="61">
        <f>+'Resumen_Sim_Of int'!X36</f>
        <v>1661.0506495209199</v>
      </c>
      <c r="Y36" s="48">
        <f>+ROUND('Resumen_Sim_Of int'!Y36,5)</f>
        <v>0</v>
      </c>
      <c r="Z36" s="293">
        <f>+'Resumen_Sim_Of int'!Z36</f>
        <v>0</v>
      </c>
      <c r="AA36" s="51">
        <f>+'Resumen_Sim_Of int'!AA36</f>
        <v>208388</v>
      </c>
      <c r="AB36" s="48">
        <f>+ROUND('Resumen_Sim_Of int'!AB36,5)</f>
        <v>0</v>
      </c>
      <c r="AC36" s="293">
        <f>+'Resumen_Sim_Of int'!AC36</f>
        <v>0</v>
      </c>
      <c r="AD36" s="61">
        <f>+'Resumen_Sim_Of int'!AD36</f>
        <v>126266</v>
      </c>
      <c r="AE36" s="48">
        <f>+ROUND('Resumen_Sim_Of int'!AE36,5)</f>
        <v>0</v>
      </c>
      <c r="AF36" s="293">
        <f>+'Resumen_Sim_Of int'!AF36</f>
        <v>0</v>
      </c>
      <c r="AG36" s="51">
        <f>+'Resumen_Sim_Of int'!AG36</f>
        <v>5322</v>
      </c>
      <c r="AH36" s="48">
        <f>+ROUND('Resumen_Sim_Of int'!AH36,5)</f>
        <v>0</v>
      </c>
      <c r="AI36" s="293">
        <f>+'Resumen_Sim_Of int'!AI36</f>
        <v>0</v>
      </c>
      <c r="AJ36" s="61">
        <f>+'Resumen_Sim_Of int'!AJ36</f>
        <v>76800</v>
      </c>
      <c r="AK36" s="48">
        <f>+ROUND('Resumen_Sim_Of int'!AK36,5)</f>
        <v>0</v>
      </c>
      <c r="AL36" s="293">
        <f>+'Resumen_Sim_Of int'!AL36</f>
        <v>0</v>
      </c>
      <c r="AM36" s="311">
        <f>+'Resumen_Sim_Of int'!AM36</f>
        <v>210941.11569546652</v>
      </c>
      <c r="AN36" s="307"/>
    </row>
    <row r="37" spans="2:40" x14ac:dyDescent="0.25">
      <c r="B37" s="292" t="str">
        <f>+'Resumen_Sim_Of int'!B37</f>
        <v>25</v>
      </c>
      <c r="C37" s="317" t="s">
        <v>135</v>
      </c>
      <c r="D37" s="316"/>
      <c r="E37" s="51">
        <f>+'Resumen_Sim_Of int'!E37</f>
        <v>389011</v>
      </c>
      <c r="F37" s="48">
        <f>+'Resumen_Sim_Of int'!F37</f>
        <v>11602</v>
      </c>
      <c r="G37" s="48">
        <f>+'Resumen_Sim_Of int'!G37</f>
        <v>30216.568731462899</v>
      </c>
      <c r="H37" s="48">
        <f>+'Resumen_Sim_Of int'!H37</f>
        <v>111351</v>
      </c>
      <c r="I37" s="48">
        <f>+'Resumen_Sim_Of int'!I37</f>
        <v>50755</v>
      </c>
      <c r="J37" s="48">
        <f>+'Resumen_Sim_Of int'!J37</f>
        <v>1942</v>
      </c>
      <c r="K37" s="55">
        <f>+'Resumen_Sim_Of int'!K37</f>
        <v>58654</v>
      </c>
      <c r="L37" s="51">
        <f>+'Resumen_Sim_Of int'!L37</f>
        <v>148594.9901591469</v>
      </c>
      <c r="M37" s="48">
        <f>+'Resumen_Sim_Of int'!M37</f>
        <v>30216.568731462899</v>
      </c>
      <c r="N37" s="48">
        <f>+'Resumen_Sim_Of int'!N37</f>
        <v>7027.4214276839803</v>
      </c>
      <c r="O37" s="48">
        <f>+'Resumen_Sim_Of int'!O37</f>
        <v>50755</v>
      </c>
      <c r="P37" s="48">
        <f>+'Resumen_Sim_Of int'!P37</f>
        <v>1942</v>
      </c>
      <c r="Q37" s="82">
        <f>+'Resumen_Sim_Of int'!Q37</f>
        <v>58654</v>
      </c>
      <c r="R37" s="61">
        <f>+'Resumen_Sim_Of int'!R37</f>
        <v>389010.99999999959</v>
      </c>
      <c r="S37" s="48">
        <f>+ROUND('Resumen_Sim_Of int'!S37,5)</f>
        <v>0</v>
      </c>
      <c r="T37" s="293">
        <f>+'Resumen_Sim_Of int'!T37</f>
        <v>-9.9920072216264089E-16</v>
      </c>
      <c r="U37" s="61">
        <f>+'Resumen_Sim_Of int'!U37</f>
        <v>11602</v>
      </c>
      <c r="V37" s="48">
        <f>+ROUND('Resumen_Sim_Of int'!V37,5)</f>
        <v>0</v>
      </c>
      <c r="W37" s="293">
        <f>+'Resumen_Sim_Of int'!W37</f>
        <v>0</v>
      </c>
      <c r="X37" s="61">
        <f>+'Resumen_Sim_Of int'!X37</f>
        <v>30216.568731462899</v>
      </c>
      <c r="Y37" s="48">
        <f>+ROUND('Resumen_Sim_Of int'!Y37,5)</f>
        <v>0</v>
      </c>
      <c r="Z37" s="293">
        <f>+'Resumen_Sim_Of int'!Z37</f>
        <v>0</v>
      </c>
      <c r="AA37" s="51">
        <f>+'Resumen_Sim_Of int'!AA37</f>
        <v>111351</v>
      </c>
      <c r="AB37" s="48">
        <f>+ROUND('Resumen_Sim_Of int'!AB37,5)</f>
        <v>0</v>
      </c>
      <c r="AC37" s="293">
        <f>+'Resumen_Sim_Of int'!AC37</f>
        <v>0</v>
      </c>
      <c r="AD37" s="61">
        <f>+'Resumen_Sim_Of int'!AD37</f>
        <v>50755</v>
      </c>
      <c r="AE37" s="48">
        <f>+ROUND('Resumen_Sim_Of int'!AE37,5)</f>
        <v>0</v>
      </c>
      <c r="AF37" s="293">
        <f>+'Resumen_Sim_Of int'!AF37</f>
        <v>0</v>
      </c>
      <c r="AG37" s="51">
        <f>+'Resumen_Sim_Of int'!AG37</f>
        <v>1942</v>
      </c>
      <c r="AH37" s="48">
        <f>+ROUND('Resumen_Sim_Of int'!AH37,5)</f>
        <v>0</v>
      </c>
      <c r="AI37" s="293">
        <f>+'Resumen_Sim_Of int'!AI37</f>
        <v>0</v>
      </c>
      <c r="AJ37" s="61">
        <f>+'Resumen_Sim_Of int'!AJ37</f>
        <v>58654</v>
      </c>
      <c r="AK37" s="48">
        <f>+ROUND('Resumen_Sim_Of int'!AK37,5)</f>
        <v>0</v>
      </c>
      <c r="AL37" s="293">
        <f>+'Resumen_Sim_Of int'!AL37</f>
        <v>0</v>
      </c>
      <c r="AM37" s="311">
        <f>+'Resumen_Sim_Of int'!AM37</f>
        <v>148594.9901591469</v>
      </c>
      <c r="AN37" s="307"/>
    </row>
    <row r="38" spans="2:40" x14ac:dyDescent="0.25">
      <c r="B38" s="292" t="str">
        <f>+'Resumen_Sim_Of int'!B38</f>
        <v>26</v>
      </c>
      <c r="C38" s="317" t="s">
        <v>136</v>
      </c>
      <c r="D38" s="316"/>
      <c r="E38" s="51">
        <f>+'Resumen_Sim_Of int'!E38</f>
        <v>264100</v>
      </c>
      <c r="F38" s="48">
        <f>+'Resumen_Sim_Of int'!F38</f>
        <v>4878</v>
      </c>
      <c r="G38" s="48">
        <f>+'Resumen_Sim_Of int'!G38</f>
        <v>49754.144262816699</v>
      </c>
      <c r="H38" s="48">
        <f>+'Resumen_Sim_Of int'!H38</f>
        <v>75347</v>
      </c>
      <c r="I38" s="48">
        <f>+'Resumen_Sim_Of int'!I38</f>
        <v>45721</v>
      </c>
      <c r="J38" s="48">
        <f>+'Resumen_Sim_Of int'!J38</f>
        <v>1391</v>
      </c>
      <c r="K38" s="55">
        <f>+'Resumen_Sim_Of int'!K38</f>
        <v>28235</v>
      </c>
      <c r="L38" s="51">
        <f>+'Resumen_Sim_Of int'!L38</f>
        <v>130702.67006511084</v>
      </c>
      <c r="M38" s="48">
        <f>+'Resumen_Sim_Of int'!M38</f>
        <v>49754.144262816699</v>
      </c>
      <c r="N38" s="48">
        <f>+'Resumen_Sim_Of int'!N38</f>
        <v>5601.5258022941498</v>
      </c>
      <c r="O38" s="48">
        <f>+'Resumen_Sim_Of int'!O38</f>
        <v>45721</v>
      </c>
      <c r="P38" s="48">
        <f>+'Resumen_Sim_Of int'!P38</f>
        <v>1391</v>
      </c>
      <c r="Q38" s="82">
        <f>+'Resumen_Sim_Of int'!Q38</f>
        <v>28235</v>
      </c>
      <c r="R38" s="61">
        <f>+'Resumen_Sim_Of int'!R38</f>
        <v>264100</v>
      </c>
      <c r="S38" s="48">
        <f>+ROUND('Resumen_Sim_Of int'!S38,5)</f>
        <v>0</v>
      </c>
      <c r="T38" s="293">
        <f>+'Resumen_Sim_Of int'!T38</f>
        <v>0</v>
      </c>
      <c r="U38" s="61">
        <f>+'Resumen_Sim_Of int'!U38</f>
        <v>4878</v>
      </c>
      <c r="V38" s="48">
        <f>+ROUND('Resumen_Sim_Of int'!V38,5)</f>
        <v>0</v>
      </c>
      <c r="W38" s="293">
        <f>+'Resumen_Sim_Of int'!W38</f>
        <v>0</v>
      </c>
      <c r="X38" s="61">
        <f>+'Resumen_Sim_Of int'!X38</f>
        <v>49754.144262816699</v>
      </c>
      <c r="Y38" s="48">
        <f>+ROUND('Resumen_Sim_Of int'!Y38,5)</f>
        <v>0</v>
      </c>
      <c r="Z38" s="293">
        <f>+'Resumen_Sim_Of int'!Z38</f>
        <v>0</v>
      </c>
      <c r="AA38" s="51">
        <f>+'Resumen_Sim_Of int'!AA38</f>
        <v>75347</v>
      </c>
      <c r="AB38" s="48">
        <f>+ROUND('Resumen_Sim_Of int'!AB38,5)</f>
        <v>0</v>
      </c>
      <c r="AC38" s="293">
        <f>+'Resumen_Sim_Of int'!AC38</f>
        <v>0</v>
      </c>
      <c r="AD38" s="61">
        <f>+'Resumen_Sim_Of int'!AD38</f>
        <v>45721</v>
      </c>
      <c r="AE38" s="48">
        <f>+ROUND('Resumen_Sim_Of int'!AE38,5)</f>
        <v>0</v>
      </c>
      <c r="AF38" s="293">
        <f>+'Resumen_Sim_Of int'!AF38</f>
        <v>0</v>
      </c>
      <c r="AG38" s="51">
        <f>+'Resumen_Sim_Of int'!AG38</f>
        <v>1391</v>
      </c>
      <c r="AH38" s="48">
        <f>+ROUND('Resumen_Sim_Of int'!AH38,5)</f>
        <v>0</v>
      </c>
      <c r="AI38" s="293">
        <f>+'Resumen_Sim_Of int'!AI38</f>
        <v>0</v>
      </c>
      <c r="AJ38" s="61">
        <f>+'Resumen_Sim_Of int'!AJ38</f>
        <v>28235</v>
      </c>
      <c r="AK38" s="48">
        <f>+ROUND('Resumen_Sim_Of int'!AK38,5)</f>
        <v>0</v>
      </c>
      <c r="AL38" s="293">
        <f>+'Resumen_Sim_Of int'!AL38</f>
        <v>0</v>
      </c>
      <c r="AM38" s="311">
        <f>+'Resumen_Sim_Of int'!AM38</f>
        <v>130702.67006511084</v>
      </c>
      <c r="AN38" s="307"/>
    </row>
    <row r="39" spans="2:40" x14ac:dyDescent="0.25">
      <c r="B39" s="292" t="str">
        <f>+'Resumen_Sim_Of int'!B39</f>
        <v>27</v>
      </c>
      <c r="C39" s="317" t="s">
        <v>137</v>
      </c>
      <c r="D39" s="316"/>
      <c r="E39" s="51">
        <f>+'Resumen_Sim_Of int'!E39</f>
        <v>235777</v>
      </c>
      <c r="F39" s="48">
        <f>+'Resumen_Sim_Of int'!F39</f>
        <v>16693</v>
      </c>
      <c r="G39" s="48">
        <f>+'Resumen_Sim_Of int'!G39</f>
        <v>3805.57212206858</v>
      </c>
      <c r="H39" s="48">
        <f>+'Resumen_Sim_Of int'!H39</f>
        <v>69167</v>
      </c>
      <c r="I39" s="48">
        <f>+'Resumen_Sim_Of int'!I39</f>
        <v>23309</v>
      </c>
      <c r="J39" s="48">
        <f>+'Resumen_Sim_Of int'!J39</f>
        <v>417</v>
      </c>
      <c r="K39" s="55">
        <f>+'Resumen_Sim_Of int'!K39</f>
        <v>45441</v>
      </c>
      <c r="L39" s="51">
        <f>+'Resumen_Sim_Of int'!L39</f>
        <v>74352.135836079775</v>
      </c>
      <c r="M39" s="48">
        <f>+'Resumen_Sim_Of int'!M39</f>
        <v>3805.57212206858</v>
      </c>
      <c r="N39" s="48">
        <f>+'Resumen_Sim_Of int'!N39</f>
        <v>1379.5637140111901</v>
      </c>
      <c r="O39" s="48">
        <f>+'Resumen_Sim_Of int'!O39</f>
        <v>23309</v>
      </c>
      <c r="P39" s="48">
        <f>+'Resumen_Sim_Of int'!P39</f>
        <v>417</v>
      </c>
      <c r="Q39" s="82">
        <f>+'Resumen_Sim_Of int'!Q39</f>
        <v>45441</v>
      </c>
      <c r="R39" s="61">
        <f>+'Resumen_Sim_Of int'!R39</f>
        <v>235776.9999999998</v>
      </c>
      <c r="S39" s="48">
        <f>+ROUND('Resumen_Sim_Of int'!S39,5)</f>
        <v>0</v>
      </c>
      <c r="T39" s="293">
        <f>+'Resumen_Sim_Of int'!T39</f>
        <v>-8.8817841970012523E-16</v>
      </c>
      <c r="U39" s="61">
        <f>+'Resumen_Sim_Of int'!U39</f>
        <v>16693</v>
      </c>
      <c r="V39" s="48">
        <f>+ROUND('Resumen_Sim_Of int'!V39,5)</f>
        <v>0</v>
      </c>
      <c r="W39" s="293">
        <f>+'Resumen_Sim_Of int'!W39</f>
        <v>0</v>
      </c>
      <c r="X39" s="61">
        <f>+'Resumen_Sim_Of int'!X39</f>
        <v>3805.57212206858</v>
      </c>
      <c r="Y39" s="48">
        <f>+ROUND('Resumen_Sim_Of int'!Y39,5)</f>
        <v>0</v>
      </c>
      <c r="Z39" s="293">
        <f>+'Resumen_Sim_Of int'!Z39</f>
        <v>0</v>
      </c>
      <c r="AA39" s="51">
        <f>+'Resumen_Sim_Of int'!AA39</f>
        <v>69167</v>
      </c>
      <c r="AB39" s="48">
        <f>+ROUND('Resumen_Sim_Of int'!AB39,5)</f>
        <v>0</v>
      </c>
      <c r="AC39" s="293">
        <f>+'Resumen_Sim_Of int'!AC39</f>
        <v>0</v>
      </c>
      <c r="AD39" s="61">
        <f>+'Resumen_Sim_Of int'!AD39</f>
        <v>23309</v>
      </c>
      <c r="AE39" s="48">
        <f>+ROUND('Resumen_Sim_Of int'!AE39,5)</f>
        <v>0</v>
      </c>
      <c r="AF39" s="293">
        <f>+'Resumen_Sim_Of int'!AF39</f>
        <v>0</v>
      </c>
      <c r="AG39" s="51">
        <f>+'Resumen_Sim_Of int'!AG39</f>
        <v>417</v>
      </c>
      <c r="AH39" s="48">
        <f>+ROUND('Resumen_Sim_Of int'!AH39,5)</f>
        <v>0</v>
      </c>
      <c r="AI39" s="293">
        <f>+'Resumen_Sim_Of int'!AI39</f>
        <v>0</v>
      </c>
      <c r="AJ39" s="61">
        <f>+'Resumen_Sim_Of int'!AJ39</f>
        <v>45441</v>
      </c>
      <c r="AK39" s="48">
        <f>+ROUND('Resumen_Sim_Of int'!AK39,5)</f>
        <v>0</v>
      </c>
      <c r="AL39" s="293">
        <f>+'Resumen_Sim_Of int'!AL39</f>
        <v>0</v>
      </c>
      <c r="AM39" s="311">
        <f>+'Resumen_Sim_Of int'!AM39</f>
        <v>74352.135836079775</v>
      </c>
      <c r="AN39" s="307"/>
    </row>
    <row r="40" spans="2:40" x14ac:dyDescent="0.25">
      <c r="B40" s="292" t="str">
        <f>+'Resumen_Sim_Of int'!B40</f>
        <v>28</v>
      </c>
      <c r="C40" s="317" t="s">
        <v>138</v>
      </c>
      <c r="D40" s="316"/>
      <c r="E40" s="51">
        <f>+'Resumen_Sim_Of int'!E40</f>
        <v>3274818</v>
      </c>
      <c r="F40" s="48">
        <f>+'Resumen_Sim_Of int'!F40</f>
        <v>12489</v>
      </c>
      <c r="G40" s="48">
        <f>+'Resumen_Sim_Of int'!G40</f>
        <v>1389549.7582900501</v>
      </c>
      <c r="H40" s="48">
        <f>+'Resumen_Sim_Of int'!H40</f>
        <v>486705</v>
      </c>
      <c r="I40" s="48">
        <f>+'Resumen_Sim_Of int'!I40</f>
        <v>178660</v>
      </c>
      <c r="J40" s="48">
        <f>+'Resumen_Sim_Of int'!J40</f>
        <v>8623</v>
      </c>
      <c r="K40" s="55">
        <f>+'Resumen_Sim_Of int'!K40</f>
        <v>299422</v>
      </c>
      <c r="L40" s="51">
        <f>+'Resumen_Sim_Of int'!L40</f>
        <v>1929384.5304989174</v>
      </c>
      <c r="M40" s="48">
        <f>+'Resumen_Sim_Of int'!M40</f>
        <v>1389549.7582900501</v>
      </c>
      <c r="N40" s="48">
        <f>+'Resumen_Sim_Of int'!N40</f>
        <v>53129.772208867398</v>
      </c>
      <c r="O40" s="48">
        <f>+'Resumen_Sim_Of int'!O40</f>
        <v>178660</v>
      </c>
      <c r="P40" s="48">
        <f>+'Resumen_Sim_Of int'!P40</f>
        <v>8623</v>
      </c>
      <c r="Q40" s="82">
        <f>+'Resumen_Sim_Of int'!Q40</f>
        <v>299422</v>
      </c>
      <c r="R40" s="61">
        <f>+'Resumen_Sim_Of int'!R40</f>
        <v>3274817.9999999977</v>
      </c>
      <c r="S40" s="48">
        <f>+ROUND('Resumen_Sim_Of int'!S40,5)</f>
        <v>0</v>
      </c>
      <c r="T40" s="293">
        <f>+'Resumen_Sim_Of int'!T40</f>
        <v>-6.6613381477509392E-16</v>
      </c>
      <c r="U40" s="61">
        <f>+'Resumen_Sim_Of int'!U40</f>
        <v>12489</v>
      </c>
      <c r="V40" s="48">
        <f>+ROUND('Resumen_Sim_Of int'!V40,5)</f>
        <v>0</v>
      </c>
      <c r="W40" s="293">
        <f>+'Resumen_Sim_Of int'!W40</f>
        <v>0</v>
      </c>
      <c r="X40" s="61">
        <f>+'Resumen_Sim_Of int'!X40</f>
        <v>1389549.7582900501</v>
      </c>
      <c r="Y40" s="48">
        <f>+ROUND('Resumen_Sim_Of int'!Y40,5)</f>
        <v>0</v>
      </c>
      <c r="Z40" s="293">
        <f>+'Resumen_Sim_Of int'!Z40</f>
        <v>0</v>
      </c>
      <c r="AA40" s="51">
        <f>+'Resumen_Sim_Of int'!AA40</f>
        <v>486705</v>
      </c>
      <c r="AB40" s="48">
        <f>+ROUND('Resumen_Sim_Of int'!AB40,5)</f>
        <v>0</v>
      </c>
      <c r="AC40" s="293">
        <f>+'Resumen_Sim_Of int'!AC40</f>
        <v>0</v>
      </c>
      <c r="AD40" s="61">
        <f>+'Resumen_Sim_Of int'!AD40</f>
        <v>178660</v>
      </c>
      <c r="AE40" s="48">
        <f>+ROUND('Resumen_Sim_Of int'!AE40,5)</f>
        <v>0</v>
      </c>
      <c r="AF40" s="293">
        <f>+'Resumen_Sim_Of int'!AF40</f>
        <v>0</v>
      </c>
      <c r="AG40" s="51">
        <f>+'Resumen_Sim_Of int'!AG40</f>
        <v>8623</v>
      </c>
      <c r="AH40" s="48">
        <f>+ROUND('Resumen_Sim_Of int'!AH40,5)</f>
        <v>0</v>
      </c>
      <c r="AI40" s="293">
        <f>+'Resumen_Sim_Of int'!AI40</f>
        <v>0</v>
      </c>
      <c r="AJ40" s="61">
        <f>+'Resumen_Sim_Of int'!AJ40</f>
        <v>299422</v>
      </c>
      <c r="AK40" s="48">
        <f>+ROUND('Resumen_Sim_Of int'!AK40,5)</f>
        <v>0</v>
      </c>
      <c r="AL40" s="293">
        <f>+'Resumen_Sim_Of int'!AL40</f>
        <v>0</v>
      </c>
      <c r="AM40" s="311">
        <f>+'Resumen_Sim_Of int'!AM40</f>
        <v>1929384.5304989174</v>
      </c>
      <c r="AN40" s="307"/>
    </row>
    <row r="41" spans="2:40" x14ac:dyDescent="0.25">
      <c r="B41" s="292" t="str">
        <f>+'Resumen_Sim_Of int'!B41</f>
        <v>29</v>
      </c>
      <c r="C41" s="317" t="s">
        <v>139</v>
      </c>
      <c r="D41" s="316"/>
      <c r="E41" s="51">
        <f>+'Resumen_Sim_Of int'!E41</f>
        <v>1148579</v>
      </c>
      <c r="F41" s="48">
        <f>+'Resumen_Sim_Of int'!F41</f>
        <v>31110</v>
      </c>
      <c r="G41" s="48">
        <f>+'Resumen_Sim_Of int'!G41</f>
        <v>104042.87001964499</v>
      </c>
      <c r="H41" s="48">
        <f>+'Resumen_Sim_Of int'!H41</f>
        <v>445267</v>
      </c>
      <c r="I41" s="48">
        <f>+'Resumen_Sim_Of int'!I41</f>
        <v>230288</v>
      </c>
      <c r="J41" s="48">
        <f>+'Resumen_Sim_Of int'!J41</f>
        <v>6309</v>
      </c>
      <c r="K41" s="55">
        <f>+'Resumen_Sim_Of int'!K41</f>
        <v>208670</v>
      </c>
      <c r="L41" s="51">
        <f>+'Resumen_Sim_Of int'!L41</f>
        <v>576150.17238406651</v>
      </c>
      <c r="M41" s="48">
        <f>+'Resumen_Sim_Of int'!M41</f>
        <v>104042.87001964499</v>
      </c>
      <c r="N41" s="48">
        <f>+'Resumen_Sim_Of int'!N41</f>
        <v>26840.302364421499</v>
      </c>
      <c r="O41" s="48">
        <f>+'Resumen_Sim_Of int'!O41</f>
        <v>230288</v>
      </c>
      <c r="P41" s="48">
        <f>+'Resumen_Sim_Of int'!P41</f>
        <v>6309</v>
      </c>
      <c r="Q41" s="82">
        <f>+'Resumen_Sim_Of int'!Q41</f>
        <v>208670</v>
      </c>
      <c r="R41" s="61">
        <f>+'Resumen_Sim_Of int'!R41</f>
        <v>1148578.9999999988</v>
      </c>
      <c r="S41" s="48">
        <f>+ROUND('Resumen_Sim_Of int'!S41,5)</f>
        <v>0</v>
      </c>
      <c r="T41" s="293">
        <f>+'Resumen_Sim_Of int'!T41</f>
        <v>-9.9920072216264089E-16</v>
      </c>
      <c r="U41" s="61">
        <f>+'Resumen_Sim_Of int'!U41</f>
        <v>31110</v>
      </c>
      <c r="V41" s="48">
        <f>+ROUND('Resumen_Sim_Of int'!V41,5)</f>
        <v>0</v>
      </c>
      <c r="W41" s="293">
        <f>+'Resumen_Sim_Of int'!W41</f>
        <v>0</v>
      </c>
      <c r="X41" s="61">
        <f>+'Resumen_Sim_Of int'!X41</f>
        <v>104042.87001964499</v>
      </c>
      <c r="Y41" s="48">
        <f>+ROUND('Resumen_Sim_Of int'!Y41,5)</f>
        <v>0</v>
      </c>
      <c r="Z41" s="293">
        <f>+'Resumen_Sim_Of int'!Z41</f>
        <v>0</v>
      </c>
      <c r="AA41" s="51">
        <f>+'Resumen_Sim_Of int'!AA41</f>
        <v>445267</v>
      </c>
      <c r="AB41" s="48">
        <f>+ROUND('Resumen_Sim_Of int'!AB41,5)</f>
        <v>0</v>
      </c>
      <c r="AC41" s="293">
        <f>+'Resumen_Sim_Of int'!AC41</f>
        <v>0</v>
      </c>
      <c r="AD41" s="61">
        <f>+'Resumen_Sim_Of int'!AD41</f>
        <v>230288</v>
      </c>
      <c r="AE41" s="48">
        <f>+ROUND('Resumen_Sim_Of int'!AE41,5)</f>
        <v>0</v>
      </c>
      <c r="AF41" s="293">
        <f>+'Resumen_Sim_Of int'!AF41</f>
        <v>0</v>
      </c>
      <c r="AG41" s="51">
        <f>+'Resumen_Sim_Of int'!AG41</f>
        <v>6309</v>
      </c>
      <c r="AH41" s="48">
        <f>+ROUND('Resumen_Sim_Of int'!AH41,5)</f>
        <v>0</v>
      </c>
      <c r="AI41" s="293">
        <f>+'Resumen_Sim_Of int'!AI41</f>
        <v>0</v>
      </c>
      <c r="AJ41" s="61">
        <f>+'Resumen_Sim_Of int'!AJ41</f>
        <v>208670</v>
      </c>
      <c r="AK41" s="48">
        <f>+ROUND('Resumen_Sim_Of int'!AK41,5)</f>
        <v>0</v>
      </c>
      <c r="AL41" s="293">
        <f>+'Resumen_Sim_Of int'!AL41</f>
        <v>0</v>
      </c>
      <c r="AM41" s="311">
        <f>+'Resumen_Sim_Of int'!AM41</f>
        <v>576150.17238406651</v>
      </c>
      <c r="AN41" s="307"/>
    </row>
    <row r="42" spans="2:40" x14ac:dyDescent="0.25">
      <c r="B42" s="292" t="str">
        <f>+'Resumen_Sim_Of int'!B42</f>
        <v>30</v>
      </c>
      <c r="C42" s="317" t="s">
        <v>140</v>
      </c>
      <c r="D42" s="316"/>
      <c r="E42" s="51">
        <f>+'Resumen_Sim_Of int'!E42</f>
        <v>162772</v>
      </c>
      <c r="F42" s="48">
        <f>+'Resumen_Sim_Of int'!F42</f>
        <v>40738</v>
      </c>
      <c r="G42" s="48">
        <f>+'Resumen_Sim_Of int'!G42</f>
        <v>1858.6376037684499</v>
      </c>
      <c r="H42" s="48">
        <f>+'Resumen_Sim_Of int'!H42</f>
        <v>35495</v>
      </c>
      <c r="I42" s="48">
        <f>+'Resumen_Sim_Of int'!I42</f>
        <v>20713</v>
      </c>
      <c r="J42" s="48">
        <f>+'Resumen_Sim_Of int'!J42</f>
        <v>663</v>
      </c>
      <c r="K42" s="55">
        <f>+'Resumen_Sim_Of int'!K42</f>
        <v>14119</v>
      </c>
      <c r="L42" s="51">
        <f>+'Resumen_Sim_Of int'!L42</f>
        <v>38149.128798525162</v>
      </c>
      <c r="M42" s="48">
        <f>+'Resumen_Sim_Of int'!M42</f>
        <v>1858.6376037684499</v>
      </c>
      <c r="N42" s="48">
        <f>+'Resumen_Sim_Of int'!N42</f>
        <v>795.49119475671398</v>
      </c>
      <c r="O42" s="48">
        <f>+'Resumen_Sim_Of int'!O42</f>
        <v>20713</v>
      </c>
      <c r="P42" s="48">
        <f>+'Resumen_Sim_Of int'!P42</f>
        <v>663</v>
      </c>
      <c r="Q42" s="82">
        <f>+'Resumen_Sim_Of int'!Q42</f>
        <v>14119</v>
      </c>
      <c r="R42" s="61">
        <f>+'Resumen_Sim_Of int'!R42</f>
        <v>162771.99999999994</v>
      </c>
      <c r="S42" s="48">
        <f>+ROUND('Resumen_Sim_Of int'!S42,5)</f>
        <v>0</v>
      </c>
      <c r="T42" s="293">
        <f>+'Resumen_Sim_Of int'!T42</f>
        <v>-3.3306690738754696E-16</v>
      </c>
      <c r="U42" s="61">
        <f>+'Resumen_Sim_Of int'!U42</f>
        <v>40738</v>
      </c>
      <c r="V42" s="48">
        <f>+ROUND('Resumen_Sim_Of int'!V42,5)</f>
        <v>0</v>
      </c>
      <c r="W42" s="293">
        <f>+'Resumen_Sim_Of int'!W42</f>
        <v>0</v>
      </c>
      <c r="X42" s="61">
        <f>+'Resumen_Sim_Of int'!X42</f>
        <v>1858.6376037684499</v>
      </c>
      <c r="Y42" s="48">
        <f>+ROUND('Resumen_Sim_Of int'!Y42,5)</f>
        <v>0</v>
      </c>
      <c r="Z42" s="293">
        <f>+'Resumen_Sim_Of int'!Z42</f>
        <v>0</v>
      </c>
      <c r="AA42" s="51">
        <f>+'Resumen_Sim_Of int'!AA42</f>
        <v>35495</v>
      </c>
      <c r="AB42" s="48">
        <f>+ROUND('Resumen_Sim_Of int'!AB42,5)</f>
        <v>0</v>
      </c>
      <c r="AC42" s="293">
        <f>+'Resumen_Sim_Of int'!AC42</f>
        <v>0</v>
      </c>
      <c r="AD42" s="61">
        <f>+'Resumen_Sim_Of int'!AD42</f>
        <v>20713</v>
      </c>
      <c r="AE42" s="48">
        <f>+ROUND('Resumen_Sim_Of int'!AE42,5)</f>
        <v>0</v>
      </c>
      <c r="AF42" s="293">
        <f>+'Resumen_Sim_Of int'!AF42</f>
        <v>0</v>
      </c>
      <c r="AG42" s="51">
        <f>+'Resumen_Sim_Of int'!AG42</f>
        <v>663</v>
      </c>
      <c r="AH42" s="48">
        <f>+ROUND('Resumen_Sim_Of int'!AH42,5)</f>
        <v>0</v>
      </c>
      <c r="AI42" s="293">
        <f>+'Resumen_Sim_Of int'!AI42</f>
        <v>0</v>
      </c>
      <c r="AJ42" s="61">
        <f>+'Resumen_Sim_Of int'!AJ42</f>
        <v>14119</v>
      </c>
      <c r="AK42" s="48">
        <f>+ROUND('Resumen_Sim_Of int'!AK42,5)</f>
        <v>0</v>
      </c>
      <c r="AL42" s="293">
        <f>+'Resumen_Sim_Of int'!AL42</f>
        <v>0</v>
      </c>
      <c r="AM42" s="311">
        <f>+'Resumen_Sim_Of int'!AM42</f>
        <v>38149.128798525162</v>
      </c>
      <c r="AN42" s="307"/>
    </row>
    <row r="43" spans="2:40" x14ac:dyDescent="0.25">
      <c r="B43" s="292" t="str">
        <f>+'Resumen_Sim_Of int'!B43</f>
        <v>31</v>
      </c>
      <c r="C43" s="317" t="s">
        <v>141</v>
      </c>
      <c r="D43" s="316"/>
      <c r="E43" s="51">
        <f>+'Resumen_Sim_Of int'!E43</f>
        <v>832301</v>
      </c>
      <c r="F43" s="48">
        <f>+'Resumen_Sim_Of int'!F43</f>
        <v>11975</v>
      </c>
      <c r="G43" s="48">
        <f>+'Resumen_Sim_Of int'!G43</f>
        <v>166695.80660857601</v>
      </c>
      <c r="H43" s="48">
        <f>+'Resumen_Sim_Of int'!H43</f>
        <v>205337</v>
      </c>
      <c r="I43" s="48">
        <f>+'Resumen_Sim_Of int'!I43</f>
        <v>125710</v>
      </c>
      <c r="J43" s="48">
        <f>+'Resumen_Sim_Of int'!J43</f>
        <v>3981</v>
      </c>
      <c r="K43" s="55">
        <f>+'Resumen_Sim_Of int'!K43</f>
        <v>75646</v>
      </c>
      <c r="L43" s="51">
        <f>+'Resumen_Sim_Of int'!L43</f>
        <v>395977.50699108542</v>
      </c>
      <c r="M43" s="48">
        <f>+'Resumen_Sim_Of int'!M43</f>
        <v>166695.80660857601</v>
      </c>
      <c r="N43" s="48">
        <f>+'Resumen_Sim_Of int'!N43</f>
        <v>23944.7003825094</v>
      </c>
      <c r="O43" s="48">
        <f>+'Resumen_Sim_Of int'!O43</f>
        <v>125710</v>
      </c>
      <c r="P43" s="48">
        <f>+'Resumen_Sim_Of int'!P43</f>
        <v>3981</v>
      </c>
      <c r="Q43" s="82">
        <f>+'Resumen_Sim_Of int'!Q43</f>
        <v>75646</v>
      </c>
      <c r="R43" s="61">
        <f>+'Resumen_Sim_Of int'!R43</f>
        <v>832300.99999999953</v>
      </c>
      <c r="S43" s="48">
        <f>+ROUND('Resumen_Sim_Of int'!S43,5)</f>
        <v>0</v>
      </c>
      <c r="T43" s="293">
        <f>+'Resumen_Sim_Of int'!T43</f>
        <v>-5.5511151231257827E-16</v>
      </c>
      <c r="U43" s="61">
        <f>+'Resumen_Sim_Of int'!U43</f>
        <v>11975</v>
      </c>
      <c r="V43" s="48">
        <f>+ROUND('Resumen_Sim_Of int'!V43,5)</f>
        <v>0</v>
      </c>
      <c r="W43" s="293">
        <f>+'Resumen_Sim_Of int'!W43</f>
        <v>0</v>
      </c>
      <c r="X43" s="61">
        <f>+'Resumen_Sim_Of int'!X43</f>
        <v>166695.80660857601</v>
      </c>
      <c r="Y43" s="48">
        <f>+ROUND('Resumen_Sim_Of int'!Y43,5)</f>
        <v>0</v>
      </c>
      <c r="Z43" s="293">
        <f>+'Resumen_Sim_Of int'!Z43</f>
        <v>0</v>
      </c>
      <c r="AA43" s="51">
        <f>+'Resumen_Sim_Of int'!AA43</f>
        <v>205337</v>
      </c>
      <c r="AB43" s="48">
        <f>+ROUND('Resumen_Sim_Of int'!AB43,5)</f>
        <v>0</v>
      </c>
      <c r="AC43" s="293">
        <f>+'Resumen_Sim_Of int'!AC43</f>
        <v>0</v>
      </c>
      <c r="AD43" s="61">
        <f>+'Resumen_Sim_Of int'!AD43</f>
        <v>125710</v>
      </c>
      <c r="AE43" s="48">
        <f>+ROUND('Resumen_Sim_Of int'!AE43,5)</f>
        <v>0</v>
      </c>
      <c r="AF43" s="293">
        <f>+'Resumen_Sim_Of int'!AF43</f>
        <v>0</v>
      </c>
      <c r="AG43" s="51">
        <f>+'Resumen_Sim_Of int'!AG43</f>
        <v>3981</v>
      </c>
      <c r="AH43" s="48">
        <f>+ROUND('Resumen_Sim_Of int'!AH43,5)</f>
        <v>0</v>
      </c>
      <c r="AI43" s="293">
        <f>+'Resumen_Sim_Of int'!AI43</f>
        <v>0</v>
      </c>
      <c r="AJ43" s="61">
        <f>+'Resumen_Sim_Of int'!AJ43</f>
        <v>75646</v>
      </c>
      <c r="AK43" s="48">
        <f>+ROUND('Resumen_Sim_Of int'!AK43,5)</f>
        <v>0</v>
      </c>
      <c r="AL43" s="293">
        <f>+'Resumen_Sim_Of int'!AL43</f>
        <v>0</v>
      </c>
      <c r="AM43" s="311">
        <f>+'Resumen_Sim_Of int'!AM43</f>
        <v>395977.50699108542</v>
      </c>
      <c r="AN43" s="307"/>
    </row>
    <row r="44" spans="2:40" x14ac:dyDescent="0.25">
      <c r="B44" s="292" t="str">
        <f>+'Resumen_Sim_Of int'!B44</f>
        <v>32</v>
      </c>
      <c r="C44" s="317" t="s">
        <v>142</v>
      </c>
      <c r="D44" s="316"/>
      <c r="E44" s="51">
        <f>+'Resumen_Sim_Of int'!E44</f>
        <v>667171</v>
      </c>
      <c r="F44" s="48">
        <f>+'Resumen_Sim_Of int'!F44</f>
        <v>24723</v>
      </c>
      <c r="G44" s="48">
        <f>+'Resumen_Sim_Of int'!G44</f>
        <v>80735.445927055698</v>
      </c>
      <c r="H44" s="48">
        <f>+'Resumen_Sim_Of int'!H44</f>
        <v>275399</v>
      </c>
      <c r="I44" s="48">
        <f>+'Resumen_Sim_Of int'!I44</f>
        <v>96697</v>
      </c>
      <c r="J44" s="48">
        <f>+'Resumen_Sim_Of int'!J44</f>
        <v>3210</v>
      </c>
      <c r="K44" s="55">
        <f>+'Resumen_Sim_Of int'!K44</f>
        <v>175492</v>
      </c>
      <c r="L44" s="51">
        <f>+'Resumen_Sim_Of int'!L44</f>
        <v>384957.1386736671</v>
      </c>
      <c r="M44" s="48">
        <f>+'Resumen_Sim_Of int'!M44</f>
        <v>80735.445927055698</v>
      </c>
      <c r="N44" s="48">
        <f>+'Resumen_Sim_Of int'!N44</f>
        <v>28822.692746611399</v>
      </c>
      <c r="O44" s="48">
        <f>+'Resumen_Sim_Of int'!O44</f>
        <v>96697</v>
      </c>
      <c r="P44" s="48">
        <f>+'Resumen_Sim_Of int'!P44</f>
        <v>3210</v>
      </c>
      <c r="Q44" s="82">
        <f>+'Resumen_Sim_Of int'!Q44</f>
        <v>175492</v>
      </c>
      <c r="R44" s="61">
        <f>+'Resumen_Sim_Of int'!R44</f>
        <v>667170.99999999977</v>
      </c>
      <c r="S44" s="48">
        <f>+ROUND('Resumen_Sim_Of int'!S44,5)</f>
        <v>0</v>
      </c>
      <c r="T44" s="293">
        <f>+'Resumen_Sim_Of int'!T44</f>
        <v>-3.3306690738754696E-16</v>
      </c>
      <c r="U44" s="61">
        <f>+'Resumen_Sim_Of int'!U44</f>
        <v>24723</v>
      </c>
      <c r="V44" s="48">
        <f>+ROUND('Resumen_Sim_Of int'!V44,5)</f>
        <v>0</v>
      </c>
      <c r="W44" s="293">
        <f>+'Resumen_Sim_Of int'!W44</f>
        <v>0</v>
      </c>
      <c r="X44" s="61">
        <f>+'Resumen_Sim_Of int'!X44</f>
        <v>80735.445927055698</v>
      </c>
      <c r="Y44" s="48">
        <f>+ROUND('Resumen_Sim_Of int'!Y44,5)</f>
        <v>0</v>
      </c>
      <c r="Z44" s="293">
        <f>+'Resumen_Sim_Of int'!Z44</f>
        <v>0</v>
      </c>
      <c r="AA44" s="51">
        <f>+'Resumen_Sim_Of int'!AA44</f>
        <v>275399</v>
      </c>
      <c r="AB44" s="48">
        <f>+ROUND('Resumen_Sim_Of int'!AB44,5)</f>
        <v>0</v>
      </c>
      <c r="AC44" s="293">
        <f>+'Resumen_Sim_Of int'!AC44</f>
        <v>0</v>
      </c>
      <c r="AD44" s="61">
        <f>+'Resumen_Sim_Of int'!AD44</f>
        <v>96697</v>
      </c>
      <c r="AE44" s="48">
        <f>+ROUND('Resumen_Sim_Of int'!AE44,5)</f>
        <v>0</v>
      </c>
      <c r="AF44" s="293">
        <f>+'Resumen_Sim_Of int'!AF44</f>
        <v>0</v>
      </c>
      <c r="AG44" s="51">
        <f>+'Resumen_Sim_Of int'!AG44</f>
        <v>3210</v>
      </c>
      <c r="AH44" s="48">
        <f>+ROUND('Resumen_Sim_Of int'!AH44,5)</f>
        <v>0</v>
      </c>
      <c r="AI44" s="293">
        <f>+'Resumen_Sim_Of int'!AI44</f>
        <v>0</v>
      </c>
      <c r="AJ44" s="61">
        <f>+'Resumen_Sim_Of int'!AJ44</f>
        <v>175492</v>
      </c>
      <c r="AK44" s="48">
        <f>+ROUND('Resumen_Sim_Of int'!AK44,5)</f>
        <v>0</v>
      </c>
      <c r="AL44" s="293">
        <f>+'Resumen_Sim_Of int'!AL44</f>
        <v>0</v>
      </c>
      <c r="AM44" s="311">
        <f>+'Resumen_Sim_Of int'!AM44</f>
        <v>384957.1386736671</v>
      </c>
      <c r="AN44" s="307"/>
    </row>
    <row r="45" spans="2:40" x14ac:dyDescent="0.25">
      <c r="B45" s="292" t="str">
        <f>+'Resumen_Sim_Of int'!B45</f>
        <v>33</v>
      </c>
      <c r="C45" s="317" t="s">
        <v>143</v>
      </c>
      <c r="D45" s="316"/>
      <c r="E45" s="51">
        <f>+'Resumen_Sim_Of int'!E45</f>
        <v>0</v>
      </c>
      <c r="F45" s="48">
        <f>+'Resumen_Sim_Of int'!F45</f>
        <v>0</v>
      </c>
      <c r="G45" s="48">
        <f>+'Resumen_Sim_Of int'!G45</f>
        <v>0</v>
      </c>
      <c r="H45" s="48">
        <f>+'Resumen_Sim_Of int'!H45</f>
        <v>0</v>
      </c>
      <c r="I45" s="48">
        <f>+'Resumen_Sim_Of int'!I45</f>
        <v>0</v>
      </c>
      <c r="J45" s="48">
        <f>+'Resumen_Sim_Of int'!J45</f>
        <v>0</v>
      </c>
      <c r="K45" s="55">
        <f>+'Resumen_Sim_Of int'!K45</f>
        <v>0</v>
      </c>
      <c r="L45" s="51">
        <f>+'Resumen_Sim_Of int'!L45</f>
        <v>0</v>
      </c>
      <c r="M45" s="48">
        <f>+'Resumen_Sim_Of int'!M45</f>
        <v>0</v>
      </c>
      <c r="N45" s="48">
        <f>+'Resumen_Sim_Of int'!N45</f>
        <v>0</v>
      </c>
      <c r="O45" s="48">
        <f>+'Resumen_Sim_Of int'!O45</f>
        <v>0</v>
      </c>
      <c r="P45" s="48">
        <f>+'Resumen_Sim_Of int'!P45</f>
        <v>0</v>
      </c>
      <c r="Q45" s="82">
        <f>+'Resumen_Sim_Of int'!Q45</f>
        <v>0</v>
      </c>
      <c r="R45" s="61">
        <f>+'Resumen_Sim_Of int'!R45</f>
        <v>0</v>
      </c>
      <c r="S45" s="48">
        <f>+ROUND('Resumen_Sim_Of int'!S45,5)</f>
        <v>0</v>
      </c>
      <c r="T45" s="293">
        <f>+'Resumen_Sim_Of int'!T45</f>
        <v>0</v>
      </c>
      <c r="U45" s="61">
        <f>+'Resumen_Sim_Of int'!U45</f>
        <v>0</v>
      </c>
      <c r="V45" s="48">
        <f>+ROUND('Resumen_Sim_Of int'!V45,5)</f>
        <v>0</v>
      </c>
      <c r="W45" s="293">
        <f>+'Resumen_Sim_Of int'!W45</f>
        <v>0</v>
      </c>
      <c r="X45" s="61">
        <f>+'Resumen_Sim_Of int'!X45</f>
        <v>0</v>
      </c>
      <c r="Y45" s="48">
        <f>+ROUND('Resumen_Sim_Of int'!Y45,5)</f>
        <v>0</v>
      </c>
      <c r="Z45" s="293">
        <f>+'Resumen_Sim_Of int'!Z45</f>
        <v>0</v>
      </c>
      <c r="AA45" s="51">
        <f>+'Resumen_Sim_Of int'!AA45</f>
        <v>0</v>
      </c>
      <c r="AB45" s="48">
        <f>+ROUND('Resumen_Sim_Of int'!AB45,5)</f>
        <v>0</v>
      </c>
      <c r="AC45" s="293">
        <f>+'Resumen_Sim_Of int'!AC45</f>
        <v>0</v>
      </c>
      <c r="AD45" s="61">
        <f>+'Resumen_Sim_Of int'!AD45</f>
        <v>0</v>
      </c>
      <c r="AE45" s="48">
        <f>+ROUND('Resumen_Sim_Of int'!AE45,5)</f>
        <v>0</v>
      </c>
      <c r="AF45" s="293">
        <f>+'Resumen_Sim_Of int'!AF45</f>
        <v>0</v>
      </c>
      <c r="AG45" s="51">
        <f>+'Resumen_Sim_Of int'!AG45</f>
        <v>0</v>
      </c>
      <c r="AH45" s="48">
        <f>+ROUND('Resumen_Sim_Of int'!AH45,5)</f>
        <v>0</v>
      </c>
      <c r="AI45" s="293">
        <f>+'Resumen_Sim_Of int'!AI45</f>
        <v>0</v>
      </c>
      <c r="AJ45" s="61">
        <f>+'Resumen_Sim_Of int'!AJ45</f>
        <v>0</v>
      </c>
      <c r="AK45" s="48">
        <f>+ROUND('Resumen_Sim_Of int'!AK45,5)</f>
        <v>0</v>
      </c>
      <c r="AL45" s="293">
        <f>+'Resumen_Sim_Of int'!AL45</f>
        <v>0</v>
      </c>
      <c r="AM45" s="311">
        <f>+'Resumen_Sim_Of int'!AM45</f>
        <v>0</v>
      </c>
      <c r="AN45" s="307"/>
    </row>
    <row r="46" spans="2:40" x14ac:dyDescent="0.25">
      <c r="B46" s="292" t="str">
        <f>+'Resumen_Sim_Of int'!B46</f>
        <v>34</v>
      </c>
      <c r="C46" s="317" t="s">
        <v>144</v>
      </c>
      <c r="D46" s="316"/>
      <c r="E46" s="51">
        <f>+'Resumen_Sim_Of int'!E46</f>
        <v>608705</v>
      </c>
      <c r="F46" s="48">
        <f>+'Resumen_Sim_Of int'!F46</f>
        <v>21592</v>
      </c>
      <c r="G46" s="48">
        <f>+'Resumen_Sim_Of int'!G46</f>
        <v>199093.82978868799</v>
      </c>
      <c r="H46" s="48">
        <f>+'Resumen_Sim_Of int'!H46</f>
        <v>193352</v>
      </c>
      <c r="I46" s="48">
        <f>+'Resumen_Sim_Of int'!I46</f>
        <v>118939</v>
      </c>
      <c r="J46" s="48">
        <f>+'Resumen_Sim_Of int'!J46</f>
        <v>5927</v>
      </c>
      <c r="K46" s="55">
        <f>+'Resumen_Sim_Of int'!K46</f>
        <v>68486</v>
      </c>
      <c r="L46" s="51">
        <f>+'Resumen_Sim_Of int'!L46</f>
        <v>411401.92813557858</v>
      </c>
      <c r="M46" s="48">
        <f>+'Resumen_Sim_Of int'!M46</f>
        <v>199093.82978868799</v>
      </c>
      <c r="N46" s="48">
        <f>+'Resumen_Sim_Of int'!N46</f>
        <v>18956.098346890602</v>
      </c>
      <c r="O46" s="48">
        <f>+'Resumen_Sim_Of int'!O46</f>
        <v>118939</v>
      </c>
      <c r="P46" s="48">
        <f>+'Resumen_Sim_Of int'!P46</f>
        <v>5927</v>
      </c>
      <c r="Q46" s="82">
        <f>+'Resumen_Sim_Of int'!Q46</f>
        <v>68486</v>
      </c>
      <c r="R46" s="61">
        <f>+'Resumen_Sim_Of int'!R46</f>
        <v>608705.00000000023</v>
      </c>
      <c r="S46" s="48">
        <f>+ROUND('Resumen_Sim_Of int'!S46,5)</f>
        <v>0</v>
      </c>
      <c r="T46" s="293">
        <f>+'Resumen_Sim_Of int'!T46</f>
        <v>4.4408920985006262E-16</v>
      </c>
      <c r="U46" s="61">
        <f>+'Resumen_Sim_Of int'!U46</f>
        <v>21592</v>
      </c>
      <c r="V46" s="48">
        <f>+ROUND('Resumen_Sim_Of int'!V46,5)</f>
        <v>0</v>
      </c>
      <c r="W46" s="293">
        <f>+'Resumen_Sim_Of int'!W46</f>
        <v>0</v>
      </c>
      <c r="X46" s="61">
        <f>+'Resumen_Sim_Of int'!X46</f>
        <v>199093.82978868799</v>
      </c>
      <c r="Y46" s="48">
        <f>+ROUND('Resumen_Sim_Of int'!Y46,5)</f>
        <v>0</v>
      </c>
      <c r="Z46" s="293">
        <f>+'Resumen_Sim_Of int'!Z46</f>
        <v>0</v>
      </c>
      <c r="AA46" s="51">
        <f>+'Resumen_Sim_Of int'!AA46</f>
        <v>193352</v>
      </c>
      <c r="AB46" s="48">
        <f>+ROUND('Resumen_Sim_Of int'!AB46,5)</f>
        <v>0</v>
      </c>
      <c r="AC46" s="293">
        <f>+'Resumen_Sim_Of int'!AC46</f>
        <v>0</v>
      </c>
      <c r="AD46" s="61">
        <f>+'Resumen_Sim_Of int'!AD46</f>
        <v>118939</v>
      </c>
      <c r="AE46" s="48">
        <f>+ROUND('Resumen_Sim_Of int'!AE46,5)</f>
        <v>0</v>
      </c>
      <c r="AF46" s="293">
        <f>+'Resumen_Sim_Of int'!AF46</f>
        <v>0</v>
      </c>
      <c r="AG46" s="51">
        <f>+'Resumen_Sim_Of int'!AG46</f>
        <v>5927</v>
      </c>
      <c r="AH46" s="48">
        <f>+ROUND('Resumen_Sim_Of int'!AH46,5)</f>
        <v>0</v>
      </c>
      <c r="AI46" s="293">
        <f>+'Resumen_Sim_Of int'!AI46</f>
        <v>0</v>
      </c>
      <c r="AJ46" s="61">
        <f>+'Resumen_Sim_Of int'!AJ46</f>
        <v>68486</v>
      </c>
      <c r="AK46" s="48">
        <f>+ROUND('Resumen_Sim_Of int'!AK46,5)</f>
        <v>0</v>
      </c>
      <c r="AL46" s="293">
        <f>+'Resumen_Sim_Of int'!AL46</f>
        <v>0</v>
      </c>
      <c r="AM46" s="311">
        <f>+'Resumen_Sim_Of int'!AM46</f>
        <v>411401.92813557858</v>
      </c>
      <c r="AN46" s="307"/>
    </row>
    <row r="47" spans="2:40" x14ac:dyDescent="0.25">
      <c r="B47" s="292" t="str">
        <f>+'Resumen_Sim_Of int'!B47</f>
        <v>35</v>
      </c>
      <c r="C47" s="317" t="s">
        <v>145</v>
      </c>
      <c r="D47" s="316"/>
      <c r="E47" s="51">
        <f>+'Resumen_Sim_Of int'!E47</f>
        <v>1002518</v>
      </c>
      <c r="F47" s="48">
        <f>+'Resumen_Sim_Of int'!F47</f>
        <v>110270</v>
      </c>
      <c r="G47" s="48">
        <f>+'Resumen_Sim_Of int'!G47</f>
        <v>184606.32058313399</v>
      </c>
      <c r="H47" s="48">
        <f>+'Resumen_Sim_Of int'!H47</f>
        <v>425514</v>
      </c>
      <c r="I47" s="48">
        <f>+'Resumen_Sim_Of int'!I47</f>
        <v>155854</v>
      </c>
      <c r="J47" s="48">
        <f>+'Resumen_Sim_Of int'!J47</f>
        <v>4521</v>
      </c>
      <c r="K47" s="55">
        <f>+'Resumen_Sim_Of int'!K47</f>
        <v>265139</v>
      </c>
      <c r="L47" s="51">
        <f>+'Resumen_Sim_Of int'!L47</f>
        <v>658384.71465668955</v>
      </c>
      <c r="M47" s="48">
        <f>+'Resumen_Sim_Of int'!M47</f>
        <v>184606.32058313399</v>
      </c>
      <c r="N47" s="48">
        <f>+'Resumen_Sim_Of int'!N47</f>
        <v>48264.394073555603</v>
      </c>
      <c r="O47" s="48">
        <f>+'Resumen_Sim_Of int'!O47</f>
        <v>155854</v>
      </c>
      <c r="P47" s="48">
        <f>+'Resumen_Sim_Of int'!P47</f>
        <v>4521</v>
      </c>
      <c r="Q47" s="82">
        <f>+'Resumen_Sim_Of int'!Q47</f>
        <v>265139</v>
      </c>
      <c r="R47" s="61">
        <f>+'Resumen_Sim_Of int'!R47</f>
        <v>1002518.0000000005</v>
      </c>
      <c r="S47" s="48">
        <f>+ROUND('Resumen_Sim_Of int'!S47,5)</f>
        <v>0</v>
      </c>
      <c r="T47" s="293">
        <f>+'Resumen_Sim_Of int'!T47</f>
        <v>4.4408920985006262E-16</v>
      </c>
      <c r="U47" s="61">
        <f>+'Resumen_Sim_Of int'!U47</f>
        <v>110270</v>
      </c>
      <c r="V47" s="48">
        <f>+ROUND('Resumen_Sim_Of int'!V47,5)</f>
        <v>0</v>
      </c>
      <c r="W47" s="293">
        <f>+'Resumen_Sim_Of int'!W47</f>
        <v>0</v>
      </c>
      <c r="X47" s="61">
        <f>+'Resumen_Sim_Of int'!X47</f>
        <v>184606.32058313399</v>
      </c>
      <c r="Y47" s="48">
        <f>+ROUND('Resumen_Sim_Of int'!Y47,5)</f>
        <v>0</v>
      </c>
      <c r="Z47" s="293">
        <f>+'Resumen_Sim_Of int'!Z47</f>
        <v>0</v>
      </c>
      <c r="AA47" s="51">
        <f>+'Resumen_Sim_Of int'!AA47</f>
        <v>425514</v>
      </c>
      <c r="AB47" s="48">
        <f>+ROUND('Resumen_Sim_Of int'!AB47,5)</f>
        <v>0</v>
      </c>
      <c r="AC47" s="293">
        <f>+'Resumen_Sim_Of int'!AC47</f>
        <v>0</v>
      </c>
      <c r="AD47" s="61">
        <f>+'Resumen_Sim_Of int'!AD47</f>
        <v>155854</v>
      </c>
      <c r="AE47" s="48">
        <f>+ROUND('Resumen_Sim_Of int'!AE47,5)</f>
        <v>0</v>
      </c>
      <c r="AF47" s="293">
        <f>+'Resumen_Sim_Of int'!AF47</f>
        <v>0</v>
      </c>
      <c r="AG47" s="51">
        <f>+'Resumen_Sim_Of int'!AG47</f>
        <v>4521</v>
      </c>
      <c r="AH47" s="48">
        <f>+ROUND('Resumen_Sim_Of int'!AH47,5)</f>
        <v>0</v>
      </c>
      <c r="AI47" s="293">
        <f>+'Resumen_Sim_Of int'!AI47</f>
        <v>0</v>
      </c>
      <c r="AJ47" s="61">
        <f>+'Resumen_Sim_Of int'!AJ47</f>
        <v>265139</v>
      </c>
      <c r="AK47" s="48">
        <f>+ROUND('Resumen_Sim_Of int'!AK47,5)</f>
        <v>0</v>
      </c>
      <c r="AL47" s="293">
        <f>+'Resumen_Sim_Of int'!AL47</f>
        <v>0</v>
      </c>
      <c r="AM47" s="311">
        <f>+'Resumen_Sim_Of int'!AM47</f>
        <v>658384.71465668955</v>
      </c>
      <c r="AN47" s="307"/>
    </row>
    <row r="48" spans="2:40" x14ac:dyDescent="0.25">
      <c r="B48" s="292" t="str">
        <f>+'Resumen_Sim_Of int'!B48</f>
        <v>36</v>
      </c>
      <c r="C48" s="317" t="s">
        <v>146</v>
      </c>
      <c r="D48" s="316"/>
      <c r="E48" s="51">
        <f>+'Resumen_Sim_Of int'!E48</f>
        <v>320262</v>
      </c>
      <c r="F48" s="48">
        <f>+'Resumen_Sim_Of int'!F48</f>
        <v>18245</v>
      </c>
      <c r="G48" s="48">
        <f>+'Resumen_Sim_Of int'!G48</f>
        <v>52385.041905223399</v>
      </c>
      <c r="H48" s="48">
        <f>+'Resumen_Sim_Of int'!H48</f>
        <v>107328</v>
      </c>
      <c r="I48" s="48">
        <f>+'Resumen_Sim_Of int'!I48</f>
        <v>53779</v>
      </c>
      <c r="J48" s="48">
        <f>+'Resumen_Sim_Of int'!J48</f>
        <v>1281</v>
      </c>
      <c r="K48" s="55">
        <f>+'Resumen_Sim_Of int'!K48</f>
        <v>52268</v>
      </c>
      <c r="L48" s="51">
        <f>+'Resumen_Sim_Of int'!L48</f>
        <v>167170.20068120566</v>
      </c>
      <c r="M48" s="48">
        <f>+'Resumen_Sim_Of int'!M48</f>
        <v>52385.041905223399</v>
      </c>
      <c r="N48" s="48">
        <f>+'Resumen_Sim_Of int'!N48</f>
        <v>7457.1587759822696</v>
      </c>
      <c r="O48" s="48">
        <f>+'Resumen_Sim_Of int'!O48</f>
        <v>53779</v>
      </c>
      <c r="P48" s="48">
        <f>+'Resumen_Sim_Of int'!P48</f>
        <v>1281</v>
      </c>
      <c r="Q48" s="82">
        <f>+'Resumen_Sim_Of int'!Q48</f>
        <v>52268</v>
      </c>
      <c r="R48" s="61">
        <f>+'Resumen_Sim_Of int'!R48</f>
        <v>320261.99999999994</v>
      </c>
      <c r="S48" s="48">
        <f>+ROUND('Resumen_Sim_Of int'!S48,5)</f>
        <v>0</v>
      </c>
      <c r="T48" s="293">
        <f>+'Resumen_Sim_Of int'!T48</f>
        <v>-2.2204460492503131E-16</v>
      </c>
      <c r="U48" s="61">
        <f>+'Resumen_Sim_Of int'!U48</f>
        <v>18245</v>
      </c>
      <c r="V48" s="48">
        <f>+ROUND('Resumen_Sim_Of int'!V48,5)</f>
        <v>0</v>
      </c>
      <c r="W48" s="293">
        <f>+'Resumen_Sim_Of int'!W48</f>
        <v>0</v>
      </c>
      <c r="X48" s="61">
        <f>+'Resumen_Sim_Of int'!X48</f>
        <v>52385.041905223399</v>
      </c>
      <c r="Y48" s="48">
        <f>+ROUND('Resumen_Sim_Of int'!Y48,5)</f>
        <v>0</v>
      </c>
      <c r="Z48" s="293">
        <f>+'Resumen_Sim_Of int'!Z48</f>
        <v>0</v>
      </c>
      <c r="AA48" s="51">
        <f>+'Resumen_Sim_Of int'!AA48</f>
        <v>107328</v>
      </c>
      <c r="AB48" s="48">
        <f>+ROUND('Resumen_Sim_Of int'!AB48,5)</f>
        <v>0</v>
      </c>
      <c r="AC48" s="293">
        <f>+'Resumen_Sim_Of int'!AC48</f>
        <v>0</v>
      </c>
      <c r="AD48" s="61">
        <f>+'Resumen_Sim_Of int'!AD48</f>
        <v>53779</v>
      </c>
      <c r="AE48" s="48">
        <f>+ROUND('Resumen_Sim_Of int'!AE48,5)</f>
        <v>0</v>
      </c>
      <c r="AF48" s="293">
        <f>+'Resumen_Sim_Of int'!AF48</f>
        <v>0</v>
      </c>
      <c r="AG48" s="51">
        <f>+'Resumen_Sim_Of int'!AG48</f>
        <v>1281</v>
      </c>
      <c r="AH48" s="48">
        <f>+ROUND('Resumen_Sim_Of int'!AH48,5)</f>
        <v>0</v>
      </c>
      <c r="AI48" s="293">
        <f>+'Resumen_Sim_Of int'!AI48</f>
        <v>0</v>
      </c>
      <c r="AJ48" s="61">
        <f>+'Resumen_Sim_Of int'!AJ48</f>
        <v>52268</v>
      </c>
      <c r="AK48" s="48">
        <f>+ROUND('Resumen_Sim_Of int'!AK48,5)</f>
        <v>0</v>
      </c>
      <c r="AL48" s="293">
        <f>+'Resumen_Sim_Of int'!AL48</f>
        <v>0</v>
      </c>
      <c r="AM48" s="311">
        <f>+'Resumen_Sim_Of int'!AM48</f>
        <v>167170.20068120566</v>
      </c>
      <c r="AN48" s="307"/>
    </row>
    <row r="49" spans="2:40" x14ac:dyDescent="0.25">
      <c r="B49" s="292" t="str">
        <f>+'Resumen_Sim_Of int'!B49</f>
        <v>37</v>
      </c>
      <c r="C49" s="317" t="s">
        <v>147</v>
      </c>
      <c r="D49" s="316"/>
      <c r="E49" s="51">
        <f>+'Resumen_Sim_Of int'!E49</f>
        <v>1086080</v>
      </c>
      <c r="F49" s="48">
        <f>+'Resumen_Sim_Of int'!F49</f>
        <v>40342</v>
      </c>
      <c r="G49" s="48">
        <f>+'Resumen_Sim_Of int'!G49</f>
        <v>94814.927138975399</v>
      </c>
      <c r="H49" s="48">
        <f>+'Resumen_Sim_Of int'!H49</f>
        <v>395061</v>
      </c>
      <c r="I49" s="48">
        <f>+'Resumen_Sim_Of int'!I49</f>
        <v>160739</v>
      </c>
      <c r="J49" s="48">
        <f>+'Resumen_Sim_Of int'!J49</f>
        <v>4855</v>
      </c>
      <c r="K49" s="55">
        <f>+'Resumen_Sim_Of int'!K49</f>
        <v>229467</v>
      </c>
      <c r="L49" s="51">
        <f>+'Resumen_Sim_Of int'!L49</f>
        <v>507017.01317486132</v>
      </c>
      <c r="M49" s="48">
        <f>+'Resumen_Sim_Of int'!M49</f>
        <v>94814.927138975399</v>
      </c>
      <c r="N49" s="48">
        <f>+'Resumen_Sim_Of int'!N49</f>
        <v>17141.086035885899</v>
      </c>
      <c r="O49" s="48">
        <f>+'Resumen_Sim_Of int'!O49</f>
        <v>160739</v>
      </c>
      <c r="P49" s="48">
        <f>+'Resumen_Sim_Of int'!P49</f>
        <v>4855</v>
      </c>
      <c r="Q49" s="82">
        <f>+'Resumen_Sim_Of int'!Q49</f>
        <v>229467</v>
      </c>
      <c r="R49" s="61">
        <f>+'Resumen_Sim_Of int'!R49</f>
        <v>1086079.9999999991</v>
      </c>
      <c r="S49" s="48">
        <f>+ROUND('Resumen_Sim_Of int'!S49,5)</f>
        <v>0</v>
      </c>
      <c r="T49" s="293">
        <f>+'Resumen_Sim_Of int'!T49</f>
        <v>-8.8817841970012523E-16</v>
      </c>
      <c r="U49" s="61">
        <f>+'Resumen_Sim_Of int'!U49</f>
        <v>40342</v>
      </c>
      <c r="V49" s="48">
        <f>+ROUND('Resumen_Sim_Of int'!V49,5)</f>
        <v>0</v>
      </c>
      <c r="W49" s="293">
        <f>+'Resumen_Sim_Of int'!W49</f>
        <v>0</v>
      </c>
      <c r="X49" s="61">
        <f>+'Resumen_Sim_Of int'!X49</f>
        <v>94814.927138975399</v>
      </c>
      <c r="Y49" s="48">
        <f>+ROUND('Resumen_Sim_Of int'!Y49,5)</f>
        <v>0</v>
      </c>
      <c r="Z49" s="293">
        <f>+'Resumen_Sim_Of int'!Z49</f>
        <v>0</v>
      </c>
      <c r="AA49" s="51">
        <f>+'Resumen_Sim_Of int'!AA49</f>
        <v>395061</v>
      </c>
      <c r="AB49" s="48">
        <f>+ROUND('Resumen_Sim_Of int'!AB49,5)</f>
        <v>0</v>
      </c>
      <c r="AC49" s="293">
        <f>+'Resumen_Sim_Of int'!AC49</f>
        <v>0</v>
      </c>
      <c r="AD49" s="61">
        <f>+'Resumen_Sim_Of int'!AD49</f>
        <v>160739</v>
      </c>
      <c r="AE49" s="48">
        <f>+ROUND('Resumen_Sim_Of int'!AE49,5)</f>
        <v>0</v>
      </c>
      <c r="AF49" s="293">
        <f>+'Resumen_Sim_Of int'!AF49</f>
        <v>0</v>
      </c>
      <c r="AG49" s="51">
        <f>+'Resumen_Sim_Of int'!AG49</f>
        <v>4855</v>
      </c>
      <c r="AH49" s="48">
        <f>+ROUND('Resumen_Sim_Of int'!AH49,5)</f>
        <v>0</v>
      </c>
      <c r="AI49" s="293">
        <f>+'Resumen_Sim_Of int'!AI49</f>
        <v>0</v>
      </c>
      <c r="AJ49" s="61">
        <f>+'Resumen_Sim_Of int'!AJ49</f>
        <v>229467</v>
      </c>
      <c r="AK49" s="48">
        <f>+ROUND('Resumen_Sim_Of int'!AK49,5)</f>
        <v>0</v>
      </c>
      <c r="AL49" s="293">
        <f>+'Resumen_Sim_Of int'!AL49</f>
        <v>0</v>
      </c>
      <c r="AM49" s="311">
        <f>+'Resumen_Sim_Of int'!AM49</f>
        <v>507017.01317486132</v>
      </c>
      <c r="AN49" s="307"/>
    </row>
    <row r="50" spans="2:40" x14ac:dyDescent="0.25">
      <c r="B50" s="292" t="str">
        <f>+'Resumen_Sim_Of int'!B50</f>
        <v>38</v>
      </c>
      <c r="C50" s="317" t="s">
        <v>148</v>
      </c>
      <c r="D50" s="316"/>
      <c r="E50" s="51">
        <f>+'Resumen_Sim_Of int'!E50</f>
        <v>2289098</v>
      </c>
      <c r="F50" s="48">
        <f>+'Resumen_Sim_Of int'!F50</f>
        <v>20343</v>
      </c>
      <c r="G50" s="48">
        <f>+'Resumen_Sim_Of int'!G50</f>
        <v>499781.18839720002</v>
      </c>
      <c r="H50" s="48">
        <f>+'Resumen_Sim_Of int'!H50</f>
        <v>628223</v>
      </c>
      <c r="I50" s="48">
        <f>+'Resumen_Sim_Of int'!I50</f>
        <v>229701</v>
      </c>
      <c r="J50" s="48">
        <f>+'Resumen_Sim_Of int'!J50</f>
        <v>11889</v>
      </c>
      <c r="K50" s="55">
        <f>+'Resumen_Sim_Of int'!K50</f>
        <v>386633</v>
      </c>
      <c r="L50" s="51">
        <f>+'Resumen_Sim_Of int'!L50</f>
        <v>1165363.3755864527</v>
      </c>
      <c r="M50" s="48">
        <f>+'Resumen_Sim_Of int'!M50</f>
        <v>499781.18839720002</v>
      </c>
      <c r="N50" s="48">
        <f>+'Resumen_Sim_Of int'!N50</f>
        <v>37359.187189252603</v>
      </c>
      <c r="O50" s="48">
        <f>+'Resumen_Sim_Of int'!O50</f>
        <v>229701</v>
      </c>
      <c r="P50" s="48">
        <f>+'Resumen_Sim_Of int'!P50</f>
        <v>11889</v>
      </c>
      <c r="Q50" s="82">
        <f>+'Resumen_Sim_Of int'!Q50</f>
        <v>386633</v>
      </c>
      <c r="R50" s="61">
        <f>+'Resumen_Sim_Of int'!R50</f>
        <v>2289097.9999999981</v>
      </c>
      <c r="S50" s="48">
        <f>+ROUND('Resumen_Sim_Of int'!S50,5)</f>
        <v>0</v>
      </c>
      <c r="T50" s="293">
        <f>+'Resumen_Sim_Of int'!T50</f>
        <v>-7.7715611723760958E-16</v>
      </c>
      <c r="U50" s="61">
        <f>+'Resumen_Sim_Of int'!U50</f>
        <v>20343</v>
      </c>
      <c r="V50" s="48">
        <f>+ROUND('Resumen_Sim_Of int'!V50,5)</f>
        <v>0</v>
      </c>
      <c r="W50" s="293">
        <f>+'Resumen_Sim_Of int'!W50</f>
        <v>0</v>
      </c>
      <c r="X50" s="61">
        <f>+'Resumen_Sim_Of int'!X50</f>
        <v>499781.18839720002</v>
      </c>
      <c r="Y50" s="48">
        <f>+ROUND('Resumen_Sim_Of int'!Y50,5)</f>
        <v>0</v>
      </c>
      <c r="Z50" s="293">
        <f>+'Resumen_Sim_Of int'!Z50</f>
        <v>0</v>
      </c>
      <c r="AA50" s="51">
        <f>+'Resumen_Sim_Of int'!AA50</f>
        <v>628223</v>
      </c>
      <c r="AB50" s="48">
        <f>+ROUND('Resumen_Sim_Of int'!AB50,5)</f>
        <v>0</v>
      </c>
      <c r="AC50" s="293">
        <f>+'Resumen_Sim_Of int'!AC50</f>
        <v>0</v>
      </c>
      <c r="AD50" s="61">
        <f>+'Resumen_Sim_Of int'!AD50</f>
        <v>229701</v>
      </c>
      <c r="AE50" s="48">
        <f>+ROUND('Resumen_Sim_Of int'!AE50,5)</f>
        <v>0</v>
      </c>
      <c r="AF50" s="293">
        <f>+'Resumen_Sim_Of int'!AF50</f>
        <v>0</v>
      </c>
      <c r="AG50" s="51">
        <f>+'Resumen_Sim_Of int'!AG50</f>
        <v>11889</v>
      </c>
      <c r="AH50" s="48">
        <f>+ROUND('Resumen_Sim_Of int'!AH50,5)</f>
        <v>0</v>
      </c>
      <c r="AI50" s="293">
        <f>+'Resumen_Sim_Of int'!AI50</f>
        <v>0</v>
      </c>
      <c r="AJ50" s="61">
        <f>+'Resumen_Sim_Of int'!AJ50</f>
        <v>386633</v>
      </c>
      <c r="AK50" s="48">
        <f>+ROUND('Resumen_Sim_Of int'!AK50,5)</f>
        <v>0</v>
      </c>
      <c r="AL50" s="293">
        <f>+'Resumen_Sim_Of int'!AL50</f>
        <v>0</v>
      </c>
      <c r="AM50" s="311">
        <f>+'Resumen_Sim_Of int'!AM50</f>
        <v>1165363.3755864527</v>
      </c>
      <c r="AN50" s="307"/>
    </row>
    <row r="51" spans="2:40" x14ac:dyDescent="0.25">
      <c r="B51" s="292" t="str">
        <f>+'Resumen_Sim_Of int'!B51</f>
        <v>39</v>
      </c>
      <c r="C51" s="317" t="s">
        <v>149</v>
      </c>
      <c r="D51" s="316"/>
      <c r="E51" s="51">
        <f>+'Resumen_Sim_Of int'!E51</f>
        <v>565949</v>
      </c>
      <c r="F51" s="48">
        <f>+'Resumen_Sim_Of int'!F51</f>
        <v>14206</v>
      </c>
      <c r="G51" s="48">
        <f>+'Resumen_Sim_Of int'!G51</f>
        <v>95651.066172336505</v>
      </c>
      <c r="H51" s="48">
        <f>+'Resumen_Sim_Of int'!H51</f>
        <v>232244</v>
      </c>
      <c r="I51" s="48">
        <f>+'Resumen_Sim_Of int'!I51</f>
        <v>106385</v>
      </c>
      <c r="J51" s="48">
        <f>+'Resumen_Sim_Of int'!J51</f>
        <v>4269</v>
      </c>
      <c r="K51" s="55">
        <f>+'Resumen_Sim_Of int'!K51</f>
        <v>121590</v>
      </c>
      <c r="L51" s="51">
        <f>+'Resumen_Sim_Of int'!L51</f>
        <v>345174.04461839312</v>
      </c>
      <c r="M51" s="48">
        <f>+'Resumen_Sim_Of int'!M51</f>
        <v>95651.066172336505</v>
      </c>
      <c r="N51" s="48">
        <f>+'Resumen_Sim_Of int'!N51</f>
        <v>17278.978446056601</v>
      </c>
      <c r="O51" s="48">
        <f>+'Resumen_Sim_Of int'!O51</f>
        <v>106385</v>
      </c>
      <c r="P51" s="48">
        <f>+'Resumen_Sim_Of int'!P51</f>
        <v>4269</v>
      </c>
      <c r="Q51" s="82">
        <f>+'Resumen_Sim_Of int'!Q51</f>
        <v>121590</v>
      </c>
      <c r="R51" s="61">
        <f>+'Resumen_Sim_Of int'!R51</f>
        <v>565948.99999999977</v>
      </c>
      <c r="S51" s="48">
        <f>+ROUND('Resumen_Sim_Of int'!S51,5)</f>
        <v>0</v>
      </c>
      <c r="T51" s="293">
        <f>+'Resumen_Sim_Of int'!T51</f>
        <v>-4.4408920985006262E-16</v>
      </c>
      <c r="U51" s="61">
        <f>+'Resumen_Sim_Of int'!U51</f>
        <v>14206</v>
      </c>
      <c r="V51" s="48">
        <f>+ROUND('Resumen_Sim_Of int'!V51,5)</f>
        <v>0</v>
      </c>
      <c r="W51" s="293">
        <f>+'Resumen_Sim_Of int'!W51</f>
        <v>0</v>
      </c>
      <c r="X51" s="61">
        <f>+'Resumen_Sim_Of int'!X51</f>
        <v>95651.066172336505</v>
      </c>
      <c r="Y51" s="48">
        <f>+ROUND('Resumen_Sim_Of int'!Y51,5)</f>
        <v>0</v>
      </c>
      <c r="Z51" s="293">
        <f>+'Resumen_Sim_Of int'!Z51</f>
        <v>0</v>
      </c>
      <c r="AA51" s="51">
        <f>+'Resumen_Sim_Of int'!AA51</f>
        <v>232244</v>
      </c>
      <c r="AB51" s="48">
        <f>+ROUND('Resumen_Sim_Of int'!AB51,5)</f>
        <v>0</v>
      </c>
      <c r="AC51" s="293">
        <f>+'Resumen_Sim_Of int'!AC51</f>
        <v>0</v>
      </c>
      <c r="AD51" s="61">
        <f>+'Resumen_Sim_Of int'!AD51</f>
        <v>106385</v>
      </c>
      <c r="AE51" s="48">
        <f>+ROUND('Resumen_Sim_Of int'!AE51,5)</f>
        <v>0</v>
      </c>
      <c r="AF51" s="293">
        <f>+'Resumen_Sim_Of int'!AF51</f>
        <v>0</v>
      </c>
      <c r="AG51" s="51">
        <f>+'Resumen_Sim_Of int'!AG51</f>
        <v>4269</v>
      </c>
      <c r="AH51" s="48">
        <f>+ROUND('Resumen_Sim_Of int'!AH51,5)</f>
        <v>0</v>
      </c>
      <c r="AI51" s="293">
        <f>+'Resumen_Sim_Of int'!AI51</f>
        <v>0</v>
      </c>
      <c r="AJ51" s="61">
        <f>+'Resumen_Sim_Of int'!AJ51</f>
        <v>121590</v>
      </c>
      <c r="AK51" s="48">
        <f>+ROUND('Resumen_Sim_Of int'!AK51,5)</f>
        <v>0</v>
      </c>
      <c r="AL51" s="293">
        <f>+'Resumen_Sim_Of int'!AL51</f>
        <v>0</v>
      </c>
      <c r="AM51" s="311">
        <f>+'Resumen_Sim_Of int'!AM51</f>
        <v>345174.04461839312</v>
      </c>
      <c r="AN51" s="307"/>
    </row>
    <row r="52" spans="2:40" x14ac:dyDescent="0.25">
      <c r="B52" s="292" t="str">
        <f>+'Resumen_Sim_Of int'!B52</f>
        <v>40</v>
      </c>
      <c r="C52" s="317" t="s">
        <v>150</v>
      </c>
      <c r="D52" s="316"/>
      <c r="E52" s="51">
        <f>+'Resumen_Sim_Of int'!E52</f>
        <v>5490861</v>
      </c>
      <c r="F52" s="48">
        <f>+'Resumen_Sim_Of int'!F52</f>
        <v>5767</v>
      </c>
      <c r="G52" s="48">
        <f>+'Resumen_Sim_Of int'!G52</f>
        <v>3833463.7289580698</v>
      </c>
      <c r="H52" s="48">
        <f>+'Resumen_Sim_Of int'!H52</f>
        <v>664626</v>
      </c>
      <c r="I52" s="48">
        <f>+'Resumen_Sim_Of int'!I52</f>
        <v>129411</v>
      </c>
      <c r="J52" s="48">
        <f>+'Resumen_Sim_Of int'!J52</f>
        <v>3124</v>
      </c>
      <c r="K52" s="55">
        <f>+'Resumen_Sim_Of int'!K52</f>
        <v>532091</v>
      </c>
      <c r="L52" s="51">
        <f>+'Resumen_Sim_Of int'!L52</f>
        <v>2995162.2813964495</v>
      </c>
      <c r="M52" s="48">
        <f>+'Resumen_Sim_Of int'!M52</f>
        <v>3833463.7289580698</v>
      </c>
      <c r="N52" s="48">
        <f>+'Resumen_Sim_Of int'!N52</f>
        <v>-1502927.44756162</v>
      </c>
      <c r="O52" s="48">
        <f>+'Resumen_Sim_Of int'!O52</f>
        <v>129411</v>
      </c>
      <c r="P52" s="48">
        <f>+'Resumen_Sim_Of int'!P52</f>
        <v>3124</v>
      </c>
      <c r="Q52" s="82">
        <f>+'Resumen_Sim_Of int'!Q52</f>
        <v>532091</v>
      </c>
      <c r="R52" s="61">
        <f>+'Resumen_Sim_Of int'!R52</f>
        <v>5490861.0000000019</v>
      </c>
      <c r="S52" s="48">
        <f>+ROUND('Resumen_Sim_Of int'!S52,5)</f>
        <v>0</v>
      </c>
      <c r="T52" s="293">
        <f>+'Resumen_Sim_Of int'!T52</f>
        <v>4.4408920985006262E-16</v>
      </c>
      <c r="U52" s="61">
        <f>+'Resumen_Sim_Of int'!U52</f>
        <v>5767</v>
      </c>
      <c r="V52" s="48">
        <f>+ROUND('Resumen_Sim_Of int'!V52,5)</f>
        <v>0</v>
      </c>
      <c r="W52" s="293">
        <f>+'Resumen_Sim_Of int'!W52</f>
        <v>0</v>
      </c>
      <c r="X52" s="61">
        <f>+'Resumen_Sim_Of int'!X52</f>
        <v>3833463.7289580698</v>
      </c>
      <c r="Y52" s="48">
        <f>+ROUND('Resumen_Sim_Of int'!Y52,5)</f>
        <v>0</v>
      </c>
      <c r="Z52" s="293">
        <f>+'Resumen_Sim_Of int'!Z52</f>
        <v>0</v>
      </c>
      <c r="AA52" s="51">
        <f>+'Resumen_Sim_Of int'!AA52</f>
        <v>664626</v>
      </c>
      <c r="AB52" s="48">
        <f>+ROUND('Resumen_Sim_Of int'!AB52,5)</f>
        <v>0</v>
      </c>
      <c r="AC52" s="293">
        <f>+'Resumen_Sim_Of int'!AC52</f>
        <v>0</v>
      </c>
      <c r="AD52" s="61">
        <f>+'Resumen_Sim_Of int'!AD52</f>
        <v>129411</v>
      </c>
      <c r="AE52" s="48">
        <f>+ROUND('Resumen_Sim_Of int'!AE52,5)</f>
        <v>0</v>
      </c>
      <c r="AF52" s="293">
        <f>+'Resumen_Sim_Of int'!AF52</f>
        <v>0</v>
      </c>
      <c r="AG52" s="51">
        <f>+'Resumen_Sim_Of int'!AG52</f>
        <v>3124</v>
      </c>
      <c r="AH52" s="48">
        <f>+ROUND('Resumen_Sim_Of int'!AH52,5)</f>
        <v>0</v>
      </c>
      <c r="AI52" s="293">
        <f>+'Resumen_Sim_Of int'!AI52</f>
        <v>0</v>
      </c>
      <c r="AJ52" s="61">
        <f>+'Resumen_Sim_Of int'!AJ52</f>
        <v>532091</v>
      </c>
      <c r="AK52" s="48">
        <f>+ROUND('Resumen_Sim_Of int'!AK52,5)</f>
        <v>0</v>
      </c>
      <c r="AL52" s="293">
        <f>+'Resumen_Sim_Of int'!AL52</f>
        <v>0</v>
      </c>
      <c r="AM52" s="311">
        <f>+'Resumen_Sim_Of int'!AM52</f>
        <v>2995162.2813964495</v>
      </c>
      <c r="AN52" s="307"/>
    </row>
    <row r="53" spans="2:40" x14ac:dyDescent="0.25">
      <c r="B53" s="292" t="str">
        <f>+'Resumen_Sim_Of int'!B53</f>
        <v>41</v>
      </c>
      <c r="C53" s="317" t="s">
        <v>151</v>
      </c>
      <c r="D53" s="316"/>
      <c r="E53" s="51">
        <f>+'Resumen_Sim_Of int'!E53</f>
        <v>755196</v>
      </c>
      <c r="F53" s="48">
        <f>+'Resumen_Sim_Of int'!F53</f>
        <v>13124</v>
      </c>
      <c r="G53" s="48">
        <f>+'Resumen_Sim_Of int'!G53</f>
        <v>284143.771406874</v>
      </c>
      <c r="H53" s="48">
        <f>+'Resumen_Sim_Of int'!H53</f>
        <v>229634</v>
      </c>
      <c r="I53" s="48">
        <f>+'Resumen_Sim_Of int'!I53</f>
        <v>107152</v>
      </c>
      <c r="J53" s="48">
        <f>+'Resumen_Sim_Of int'!J53</f>
        <v>6262</v>
      </c>
      <c r="K53" s="55">
        <f>+'Resumen_Sim_Of int'!K53</f>
        <v>116220</v>
      </c>
      <c r="L53" s="51">
        <f>+'Resumen_Sim_Of int'!L53</f>
        <v>536332.18569174968</v>
      </c>
      <c r="M53" s="48">
        <f>+'Resumen_Sim_Of int'!M53</f>
        <v>284143.771406874</v>
      </c>
      <c r="N53" s="48">
        <f>+'Resumen_Sim_Of int'!N53</f>
        <v>22554.414284875598</v>
      </c>
      <c r="O53" s="48">
        <f>+'Resumen_Sim_Of int'!O53</f>
        <v>107152</v>
      </c>
      <c r="P53" s="48">
        <f>+'Resumen_Sim_Of int'!P53</f>
        <v>6262</v>
      </c>
      <c r="Q53" s="82">
        <f>+'Resumen_Sim_Of int'!Q53</f>
        <v>116220</v>
      </c>
      <c r="R53" s="61">
        <f>+'Resumen_Sim_Of int'!R53</f>
        <v>755195.99999999965</v>
      </c>
      <c r="S53" s="48">
        <f>+ROUND('Resumen_Sim_Of int'!S53,5)</f>
        <v>0</v>
      </c>
      <c r="T53" s="293">
        <f>+'Resumen_Sim_Of int'!T53</f>
        <v>-4.4408920985006262E-16</v>
      </c>
      <c r="U53" s="61">
        <f>+'Resumen_Sim_Of int'!U53</f>
        <v>13124</v>
      </c>
      <c r="V53" s="48">
        <f>+ROUND('Resumen_Sim_Of int'!V53,5)</f>
        <v>0</v>
      </c>
      <c r="W53" s="293">
        <f>+'Resumen_Sim_Of int'!W53</f>
        <v>0</v>
      </c>
      <c r="X53" s="61">
        <f>+'Resumen_Sim_Of int'!X53</f>
        <v>284143.771406874</v>
      </c>
      <c r="Y53" s="48">
        <f>+ROUND('Resumen_Sim_Of int'!Y53,5)</f>
        <v>0</v>
      </c>
      <c r="Z53" s="293">
        <f>+'Resumen_Sim_Of int'!Z53</f>
        <v>0</v>
      </c>
      <c r="AA53" s="51">
        <f>+'Resumen_Sim_Of int'!AA53</f>
        <v>229634</v>
      </c>
      <c r="AB53" s="48">
        <f>+ROUND('Resumen_Sim_Of int'!AB53,5)</f>
        <v>0</v>
      </c>
      <c r="AC53" s="293">
        <f>+'Resumen_Sim_Of int'!AC53</f>
        <v>0</v>
      </c>
      <c r="AD53" s="61">
        <f>+'Resumen_Sim_Of int'!AD53</f>
        <v>107152</v>
      </c>
      <c r="AE53" s="48">
        <f>+ROUND('Resumen_Sim_Of int'!AE53,5)</f>
        <v>0</v>
      </c>
      <c r="AF53" s="293">
        <f>+'Resumen_Sim_Of int'!AF53</f>
        <v>0</v>
      </c>
      <c r="AG53" s="51">
        <f>+'Resumen_Sim_Of int'!AG53</f>
        <v>6262</v>
      </c>
      <c r="AH53" s="48">
        <f>+ROUND('Resumen_Sim_Of int'!AH53,5)</f>
        <v>0</v>
      </c>
      <c r="AI53" s="293">
        <f>+'Resumen_Sim_Of int'!AI53</f>
        <v>0</v>
      </c>
      <c r="AJ53" s="61">
        <f>+'Resumen_Sim_Of int'!AJ53</f>
        <v>116220</v>
      </c>
      <c r="AK53" s="48">
        <f>+ROUND('Resumen_Sim_Of int'!AK53,5)</f>
        <v>0</v>
      </c>
      <c r="AL53" s="293">
        <f>+'Resumen_Sim_Of int'!AL53</f>
        <v>0</v>
      </c>
      <c r="AM53" s="311">
        <f>+'Resumen_Sim_Of int'!AM53</f>
        <v>536332.18569174968</v>
      </c>
      <c r="AN53" s="307"/>
    </row>
    <row r="54" spans="2:40" x14ac:dyDescent="0.25">
      <c r="B54" s="292" t="str">
        <f>+'Resumen_Sim_Of int'!B54</f>
        <v>42</v>
      </c>
      <c r="C54" s="317" t="s">
        <v>152</v>
      </c>
      <c r="D54" s="316"/>
      <c r="E54" s="51">
        <f>+'Resumen_Sim_Of int'!E54</f>
        <v>1247345</v>
      </c>
      <c r="F54" s="48">
        <f>+'Resumen_Sim_Of int'!F54</f>
        <v>26857</v>
      </c>
      <c r="G54" s="48">
        <f>+'Resumen_Sim_Of int'!G54</f>
        <v>381563.13947502797</v>
      </c>
      <c r="H54" s="48">
        <f>+'Resumen_Sim_Of int'!H54</f>
        <v>434657</v>
      </c>
      <c r="I54" s="48">
        <f>+'Resumen_Sim_Of int'!I54</f>
        <v>195178</v>
      </c>
      <c r="J54" s="48">
        <f>+'Resumen_Sim_Of int'!J54</f>
        <v>6611</v>
      </c>
      <c r="K54" s="55">
        <f>+'Resumen_Sim_Of int'!K54</f>
        <v>232868</v>
      </c>
      <c r="L54" s="51">
        <f>+'Resumen_Sim_Of int'!L54</f>
        <v>845490.00668420549</v>
      </c>
      <c r="M54" s="48">
        <f>+'Resumen_Sim_Of int'!M54</f>
        <v>381563.13947502797</v>
      </c>
      <c r="N54" s="48">
        <f>+'Resumen_Sim_Of int'!N54</f>
        <v>29269.867209177599</v>
      </c>
      <c r="O54" s="48">
        <f>+'Resumen_Sim_Of int'!O54</f>
        <v>195178</v>
      </c>
      <c r="P54" s="48">
        <f>+'Resumen_Sim_Of int'!P54</f>
        <v>6611</v>
      </c>
      <c r="Q54" s="82">
        <f>+'Resumen_Sim_Of int'!Q54</f>
        <v>232868</v>
      </c>
      <c r="R54" s="61">
        <f>+'Resumen_Sim_Of int'!R54</f>
        <v>1247344.9999999991</v>
      </c>
      <c r="S54" s="48">
        <f>+ROUND('Resumen_Sim_Of int'!S54,5)</f>
        <v>0</v>
      </c>
      <c r="T54" s="293">
        <f>+'Resumen_Sim_Of int'!T54</f>
        <v>-7.7715611723760958E-16</v>
      </c>
      <c r="U54" s="61">
        <f>+'Resumen_Sim_Of int'!U54</f>
        <v>26857</v>
      </c>
      <c r="V54" s="48">
        <f>+ROUND('Resumen_Sim_Of int'!V54,5)</f>
        <v>0</v>
      </c>
      <c r="W54" s="293">
        <f>+'Resumen_Sim_Of int'!W54</f>
        <v>0</v>
      </c>
      <c r="X54" s="61">
        <f>+'Resumen_Sim_Of int'!X54</f>
        <v>381563.13947502797</v>
      </c>
      <c r="Y54" s="48">
        <f>+ROUND('Resumen_Sim_Of int'!Y54,5)</f>
        <v>0</v>
      </c>
      <c r="Z54" s="293">
        <f>+'Resumen_Sim_Of int'!Z54</f>
        <v>0</v>
      </c>
      <c r="AA54" s="51">
        <f>+'Resumen_Sim_Of int'!AA54</f>
        <v>434657</v>
      </c>
      <c r="AB54" s="48">
        <f>+ROUND('Resumen_Sim_Of int'!AB54,5)</f>
        <v>0</v>
      </c>
      <c r="AC54" s="293">
        <f>+'Resumen_Sim_Of int'!AC54</f>
        <v>0</v>
      </c>
      <c r="AD54" s="61">
        <f>+'Resumen_Sim_Of int'!AD54</f>
        <v>195178</v>
      </c>
      <c r="AE54" s="48">
        <f>+ROUND('Resumen_Sim_Of int'!AE54,5)</f>
        <v>0</v>
      </c>
      <c r="AF54" s="293">
        <f>+'Resumen_Sim_Of int'!AF54</f>
        <v>0</v>
      </c>
      <c r="AG54" s="51">
        <f>+'Resumen_Sim_Of int'!AG54</f>
        <v>6611</v>
      </c>
      <c r="AH54" s="48">
        <f>+ROUND('Resumen_Sim_Of int'!AH54,5)</f>
        <v>0</v>
      </c>
      <c r="AI54" s="293">
        <f>+'Resumen_Sim_Of int'!AI54</f>
        <v>0</v>
      </c>
      <c r="AJ54" s="61">
        <f>+'Resumen_Sim_Of int'!AJ54</f>
        <v>232868</v>
      </c>
      <c r="AK54" s="48">
        <f>+ROUND('Resumen_Sim_Of int'!AK54,5)</f>
        <v>0</v>
      </c>
      <c r="AL54" s="293">
        <f>+'Resumen_Sim_Of int'!AL54</f>
        <v>0</v>
      </c>
      <c r="AM54" s="311">
        <f>+'Resumen_Sim_Of int'!AM54</f>
        <v>845490.00668420549</v>
      </c>
      <c r="AN54" s="307"/>
    </row>
    <row r="55" spans="2:40" x14ac:dyDescent="0.25">
      <c r="B55" s="292" t="str">
        <f>+'Resumen_Sim_Of int'!B55</f>
        <v>43</v>
      </c>
      <c r="C55" s="317" t="s">
        <v>153</v>
      </c>
      <c r="D55" s="316"/>
      <c r="E55" s="51">
        <f>+'Resumen_Sim_Of int'!E55</f>
        <v>608122</v>
      </c>
      <c r="F55" s="48">
        <f>+'Resumen_Sim_Of int'!F55</f>
        <v>9180</v>
      </c>
      <c r="G55" s="48">
        <f>+'Resumen_Sim_Of int'!G55</f>
        <v>198484.123048215</v>
      </c>
      <c r="H55" s="48">
        <f>+'Resumen_Sim_Of int'!H55</f>
        <v>243342</v>
      </c>
      <c r="I55" s="48">
        <f>+'Resumen_Sim_Of int'!I55</f>
        <v>138896</v>
      </c>
      <c r="J55" s="48">
        <f>+'Resumen_Sim_Of int'!J55</f>
        <v>4711</v>
      </c>
      <c r="K55" s="55">
        <f>+'Resumen_Sim_Of int'!K55</f>
        <v>99735</v>
      </c>
      <c r="L55" s="51">
        <f>+'Resumen_Sim_Of int'!L55</f>
        <v>459478.19586238079</v>
      </c>
      <c r="M55" s="48">
        <f>+'Resumen_Sim_Of int'!M55</f>
        <v>198484.123048215</v>
      </c>
      <c r="N55" s="48">
        <f>+'Resumen_Sim_Of int'!N55</f>
        <v>17652.0728141658</v>
      </c>
      <c r="O55" s="48">
        <f>+'Resumen_Sim_Of int'!O55</f>
        <v>138896</v>
      </c>
      <c r="P55" s="48">
        <f>+'Resumen_Sim_Of int'!P55</f>
        <v>4711</v>
      </c>
      <c r="Q55" s="82">
        <f>+'Resumen_Sim_Of int'!Q55</f>
        <v>99735</v>
      </c>
      <c r="R55" s="61">
        <f>+'Resumen_Sim_Of int'!R55</f>
        <v>608122.00000000023</v>
      </c>
      <c r="S55" s="48">
        <f>+ROUND('Resumen_Sim_Of int'!S55,5)</f>
        <v>0</v>
      </c>
      <c r="T55" s="293">
        <f>+'Resumen_Sim_Of int'!T55</f>
        <v>4.4408920985006262E-16</v>
      </c>
      <c r="U55" s="61">
        <f>+'Resumen_Sim_Of int'!U55</f>
        <v>9180</v>
      </c>
      <c r="V55" s="48">
        <f>+ROUND('Resumen_Sim_Of int'!V55,5)</f>
        <v>0</v>
      </c>
      <c r="W55" s="293">
        <f>+'Resumen_Sim_Of int'!W55</f>
        <v>0</v>
      </c>
      <c r="X55" s="61">
        <f>+'Resumen_Sim_Of int'!X55</f>
        <v>198484.123048215</v>
      </c>
      <c r="Y55" s="48">
        <f>+ROUND('Resumen_Sim_Of int'!Y55,5)</f>
        <v>0</v>
      </c>
      <c r="Z55" s="293">
        <f>+'Resumen_Sim_Of int'!Z55</f>
        <v>0</v>
      </c>
      <c r="AA55" s="51">
        <f>+'Resumen_Sim_Of int'!AA55</f>
        <v>243342</v>
      </c>
      <c r="AB55" s="48">
        <f>+ROUND('Resumen_Sim_Of int'!AB55,5)</f>
        <v>0</v>
      </c>
      <c r="AC55" s="293">
        <f>+'Resumen_Sim_Of int'!AC55</f>
        <v>0</v>
      </c>
      <c r="AD55" s="61">
        <f>+'Resumen_Sim_Of int'!AD55</f>
        <v>138896</v>
      </c>
      <c r="AE55" s="48">
        <f>+ROUND('Resumen_Sim_Of int'!AE55,5)</f>
        <v>0</v>
      </c>
      <c r="AF55" s="293">
        <f>+'Resumen_Sim_Of int'!AF55</f>
        <v>0</v>
      </c>
      <c r="AG55" s="51">
        <f>+'Resumen_Sim_Of int'!AG55</f>
        <v>4711</v>
      </c>
      <c r="AH55" s="48">
        <f>+ROUND('Resumen_Sim_Of int'!AH55,5)</f>
        <v>0</v>
      </c>
      <c r="AI55" s="293">
        <f>+'Resumen_Sim_Of int'!AI55</f>
        <v>0</v>
      </c>
      <c r="AJ55" s="61">
        <f>+'Resumen_Sim_Of int'!AJ55</f>
        <v>99735</v>
      </c>
      <c r="AK55" s="48">
        <f>+ROUND('Resumen_Sim_Of int'!AK55,5)</f>
        <v>0</v>
      </c>
      <c r="AL55" s="293">
        <f>+'Resumen_Sim_Of int'!AL55</f>
        <v>0</v>
      </c>
      <c r="AM55" s="311">
        <f>+'Resumen_Sim_Of int'!AM55</f>
        <v>459478.19586238079</v>
      </c>
      <c r="AN55" s="307"/>
    </row>
    <row r="56" spans="2:40" x14ac:dyDescent="0.25">
      <c r="B56" s="292" t="str">
        <f>+'Resumen_Sim_Of int'!B56</f>
        <v>44</v>
      </c>
      <c r="C56" s="317" t="s">
        <v>154</v>
      </c>
      <c r="D56" s="316"/>
      <c r="E56" s="51">
        <f>+'Resumen_Sim_Of int'!E56</f>
        <v>238546</v>
      </c>
      <c r="F56" s="48">
        <f>+'Resumen_Sim_Of int'!F56</f>
        <v>3439</v>
      </c>
      <c r="G56" s="48">
        <f>+'Resumen_Sim_Of int'!G56</f>
        <v>87537.6985563208</v>
      </c>
      <c r="H56" s="48">
        <f>+'Resumen_Sim_Of int'!H56</f>
        <v>75747</v>
      </c>
      <c r="I56" s="48">
        <f>+'Resumen_Sim_Of int'!I56</f>
        <v>47668</v>
      </c>
      <c r="J56" s="48">
        <f>+'Resumen_Sim_Of int'!J56</f>
        <v>1332</v>
      </c>
      <c r="K56" s="55">
        <f>+'Resumen_Sim_Of int'!K56</f>
        <v>26747</v>
      </c>
      <c r="L56" s="51">
        <f>+'Resumen_Sim_Of int'!L56</f>
        <v>170764.49769691529</v>
      </c>
      <c r="M56" s="48">
        <f>+'Resumen_Sim_Of int'!M56</f>
        <v>87537.6985563208</v>
      </c>
      <c r="N56" s="48">
        <f>+'Resumen_Sim_Of int'!N56</f>
        <v>7479.7991405945004</v>
      </c>
      <c r="O56" s="48">
        <f>+'Resumen_Sim_Of int'!O56</f>
        <v>47668</v>
      </c>
      <c r="P56" s="48">
        <f>+'Resumen_Sim_Of int'!P56</f>
        <v>1332</v>
      </c>
      <c r="Q56" s="82">
        <f>+'Resumen_Sim_Of int'!Q56</f>
        <v>26747</v>
      </c>
      <c r="R56" s="61">
        <f>+'Resumen_Sim_Of int'!R56</f>
        <v>238545.99999999988</v>
      </c>
      <c r="S56" s="48">
        <f>+ROUND('Resumen_Sim_Of int'!S56,5)</f>
        <v>0</v>
      </c>
      <c r="T56" s="293">
        <f>+'Resumen_Sim_Of int'!T56</f>
        <v>-4.4408920985006262E-16</v>
      </c>
      <c r="U56" s="61">
        <f>+'Resumen_Sim_Of int'!U56</f>
        <v>3439</v>
      </c>
      <c r="V56" s="48">
        <f>+ROUND('Resumen_Sim_Of int'!V56,5)</f>
        <v>0</v>
      </c>
      <c r="W56" s="293">
        <f>+'Resumen_Sim_Of int'!W56</f>
        <v>0</v>
      </c>
      <c r="X56" s="61">
        <f>+'Resumen_Sim_Of int'!X56</f>
        <v>87537.6985563208</v>
      </c>
      <c r="Y56" s="48">
        <f>+ROUND('Resumen_Sim_Of int'!Y56,5)</f>
        <v>0</v>
      </c>
      <c r="Z56" s="293">
        <f>+'Resumen_Sim_Of int'!Z56</f>
        <v>0</v>
      </c>
      <c r="AA56" s="51">
        <f>+'Resumen_Sim_Of int'!AA56</f>
        <v>75747</v>
      </c>
      <c r="AB56" s="48">
        <f>+ROUND('Resumen_Sim_Of int'!AB56,5)</f>
        <v>0</v>
      </c>
      <c r="AC56" s="293">
        <f>+'Resumen_Sim_Of int'!AC56</f>
        <v>0</v>
      </c>
      <c r="AD56" s="61">
        <f>+'Resumen_Sim_Of int'!AD56</f>
        <v>47668</v>
      </c>
      <c r="AE56" s="48">
        <f>+ROUND('Resumen_Sim_Of int'!AE56,5)</f>
        <v>0</v>
      </c>
      <c r="AF56" s="293">
        <f>+'Resumen_Sim_Of int'!AF56</f>
        <v>0</v>
      </c>
      <c r="AG56" s="51">
        <f>+'Resumen_Sim_Of int'!AG56</f>
        <v>1332</v>
      </c>
      <c r="AH56" s="48">
        <f>+ROUND('Resumen_Sim_Of int'!AH56,5)</f>
        <v>0</v>
      </c>
      <c r="AI56" s="293">
        <f>+'Resumen_Sim_Of int'!AI56</f>
        <v>0</v>
      </c>
      <c r="AJ56" s="61">
        <f>+'Resumen_Sim_Of int'!AJ56</f>
        <v>26747</v>
      </c>
      <c r="AK56" s="48">
        <f>+ROUND('Resumen_Sim_Of int'!AK56,5)</f>
        <v>0</v>
      </c>
      <c r="AL56" s="293">
        <f>+'Resumen_Sim_Of int'!AL56</f>
        <v>0</v>
      </c>
      <c r="AM56" s="311">
        <f>+'Resumen_Sim_Of int'!AM56</f>
        <v>170764.49769691529</v>
      </c>
      <c r="AN56" s="307"/>
    </row>
    <row r="57" spans="2:40" x14ac:dyDescent="0.25">
      <c r="B57" s="292" t="str">
        <f>+'Resumen_Sim_Of int'!B57</f>
        <v>45</v>
      </c>
      <c r="C57" s="317" t="s">
        <v>155</v>
      </c>
      <c r="D57" s="316"/>
      <c r="E57" s="51">
        <f>+'Resumen_Sim_Of int'!E57</f>
        <v>1657773</v>
      </c>
      <c r="F57" s="48">
        <f>+'Resumen_Sim_Of int'!F57</f>
        <v>23727</v>
      </c>
      <c r="G57" s="48">
        <f>+'Resumen_Sim_Of int'!G57</f>
        <v>690542.49334198202</v>
      </c>
      <c r="H57" s="48">
        <f>+'Resumen_Sim_Of int'!H57</f>
        <v>443402</v>
      </c>
      <c r="I57" s="48">
        <f>+'Resumen_Sim_Of int'!I57</f>
        <v>243191</v>
      </c>
      <c r="J57" s="48">
        <f>+'Resumen_Sim_Of int'!J57</f>
        <v>10675</v>
      </c>
      <c r="K57" s="55">
        <f>+'Resumen_Sim_Of int'!K57</f>
        <v>189536</v>
      </c>
      <c r="L57" s="51">
        <f>+'Resumen_Sim_Of int'!L57</f>
        <v>1188277.5391805936</v>
      </c>
      <c r="M57" s="48">
        <f>+'Resumen_Sim_Of int'!M57</f>
        <v>690542.49334198202</v>
      </c>
      <c r="N57" s="48">
        <f>+'Resumen_Sim_Of int'!N57</f>
        <v>54333.045838611397</v>
      </c>
      <c r="O57" s="48">
        <f>+'Resumen_Sim_Of int'!O57</f>
        <v>243191</v>
      </c>
      <c r="P57" s="48">
        <f>+'Resumen_Sim_Of int'!P57</f>
        <v>10675</v>
      </c>
      <c r="Q57" s="82">
        <f>+'Resumen_Sim_Of int'!Q57</f>
        <v>189536</v>
      </c>
      <c r="R57" s="61">
        <f>+'Resumen_Sim_Of int'!R57</f>
        <v>1657772.9999999993</v>
      </c>
      <c r="S57" s="48">
        <f>+ROUND('Resumen_Sim_Of int'!S57,5)</f>
        <v>0</v>
      </c>
      <c r="T57" s="293">
        <f>+'Resumen_Sim_Of int'!T57</f>
        <v>-4.4408920985006262E-16</v>
      </c>
      <c r="U57" s="61">
        <f>+'Resumen_Sim_Of int'!U57</f>
        <v>23727</v>
      </c>
      <c r="V57" s="48">
        <f>+ROUND('Resumen_Sim_Of int'!V57,5)</f>
        <v>0</v>
      </c>
      <c r="W57" s="293">
        <f>+'Resumen_Sim_Of int'!W57</f>
        <v>0</v>
      </c>
      <c r="X57" s="61">
        <f>+'Resumen_Sim_Of int'!X57</f>
        <v>690542.49334198202</v>
      </c>
      <c r="Y57" s="48">
        <f>+ROUND('Resumen_Sim_Of int'!Y57,5)</f>
        <v>0</v>
      </c>
      <c r="Z57" s="293">
        <f>+'Resumen_Sim_Of int'!Z57</f>
        <v>0</v>
      </c>
      <c r="AA57" s="51">
        <f>+'Resumen_Sim_Of int'!AA57</f>
        <v>443402</v>
      </c>
      <c r="AB57" s="48">
        <f>+ROUND('Resumen_Sim_Of int'!AB57,5)</f>
        <v>0</v>
      </c>
      <c r="AC57" s="293">
        <f>+'Resumen_Sim_Of int'!AC57</f>
        <v>0</v>
      </c>
      <c r="AD57" s="61">
        <f>+'Resumen_Sim_Of int'!AD57</f>
        <v>243191</v>
      </c>
      <c r="AE57" s="48">
        <f>+ROUND('Resumen_Sim_Of int'!AE57,5)</f>
        <v>0</v>
      </c>
      <c r="AF57" s="293">
        <f>+'Resumen_Sim_Of int'!AF57</f>
        <v>0</v>
      </c>
      <c r="AG57" s="51">
        <f>+'Resumen_Sim_Of int'!AG57</f>
        <v>10675</v>
      </c>
      <c r="AH57" s="48">
        <f>+ROUND('Resumen_Sim_Of int'!AH57,5)</f>
        <v>0</v>
      </c>
      <c r="AI57" s="293">
        <f>+'Resumen_Sim_Of int'!AI57</f>
        <v>0</v>
      </c>
      <c r="AJ57" s="61">
        <f>+'Resumen_Sim_Of int'!AJ57</f>
        <v>189536</v>
      </c>
      <c r="AK57" s="48">
        <f>+ROUND('Resumen_Sim_Of int'!AK57,5)</f>
        <v>0</v>
      </c>
      <c r="AL57" s="293">
        <f>+'Resumen_Sim_Of int'!AL57</f>
        <v>0</v>
      </c>
      <c r="AM57" s="311">
        <f>+'Resumen_Sim_Of int'!AM57</f>
        <v>1188277.5391805936</v>
      </c>
      <c r="AN57" s="307"/>
    </row>
    <row r="58" spans="2:40" x14ac:dyDescent="0.25">
      <c r="B58" s="292" t="str">
        <f>+'Resumen_Sim_Of int'!B58</f>
        <v>46</v>
      </c>
      <c r="C58" s="317" t="s">
        <v>156</v>
      </c>
      <c r="D58" s="316"/>
      <c r="E58" s="51">
        <f>+'Resumen_Sim_Of int'!E58</f>
        <v>442774</v>
      </c>
      <c r="F58" s="48">
        <f>+'Resumen_Sim_Of int'!F58</f>
        <v>12652</v>
      </c>
      <c r="G58" s="48">
        <f>+'Resumen_Sim_Of int'!G58</f>
        <v>94995.196380693698</v>
      </c>
      <c r="H58" s="48">
        <f>+'Resumen_Sim_Of int'!H58</f>
        <v>152766</v>
      </c>
      <c r="I58" s="48">
        <f>+'Resumen_Sim_Of int'!I58</f>
        <v>82743</v>
      </c>
      <c r="J58" s="48">
        <f>+'Resumen_Sim_Of int'!J58</f>
        <v>2344</v>
      </c>
      <c r="K58" s="55">
        <f>+'Resumen_Sim_Of int'!K58</f>
        <v>67679</v>
      </c>
      <c r="L58" s="51">
        <f>+'Resumen_Sim_Of int'!L58</f>
        <v>249880.16234622351</v>
      </c>
      <c r="M58" s="48">
        <f>+'Resumen_Sim_Of int'!M58</f>
        <v>94995.196380693698</v>
      </c>
      <c r="N58" s="48">
        <f>+'Resumen_Sim_Of int'!N58</f>
        <v>2118.9659655298101</v>
      </c>
      <c r="O58" s="48">
        <f>+'Resumen_Sim_Of int'!O58</f>
        <v>82743</v>
      </c>
      <c r="P58" s="48">
        <f>+'Resumen_Sim_Of int'!P58</f>
        <v>2344</v>
      </c>
      <c r="Q58" s="82">
        <f>+'Resumen_Sim_Of int'!Q58</f>
        <v>67679</v>
      </c>
      <c r="R58" s="61">
        <f>+'Resumen_Sim_Of int'!R58</f>
        <v>442773.99999999983</v>
      </c>
      <c r="S58" s="48">
        <f>+ROUND('Resumen_Sim_Of int'!S58,5)</f>
        <v>0</v>
      </c>
      <c r="T58" s="293">
        <f>+'Resumen_Sim_Of int'!T58</f>
        <v>-4.4408920985006262E-16</v>
      </c>
      <c r="U58" s="61">
        <f>+'Resumen_Sim_Of int'!U58</f>
        <v>12652</v>
      </c>
      <c r="V58" s="48">
        <f>+ROUND('Resumen_Sim_Of int'!V58,5)</f>
        <v>0</v>
      </c>
      <c r="W58" s="293">
        <f>+'Resumen_Sim_Of int'!W58</f>
        <v>0</v>
      </c>
      <c r="X58" s="61">
        <f>+'Resumen_Sim_Of int'!X58</f>
        <v>94995.196380693698</v>
      </c>
      <c r="Y58" s="48">
        <f>+ROUND('Resumen_Sim_Of int'!Y58,5)</f>
        <v>0</v>
      </c>
      <c r="Z58" s="293">
        <f>+'Resumen_Sim_Of int'!Z58</f>
        <v>0</v>
      </c>
      <c r="AA58" s="51">
        <f>+'Resumen_Sim_Of int'!AA58</f>
        <v>152766</v>
      </c>
      <c r="AB58" s="48">
        <f>+ROUND('Resumen_Sim_Of int'!AB58,5)</f>
        <v>0</v>
      </c>
      <c r="AC58" s="293">
        <f>+'Resumen_Sim_Of int'!AC58</f>
        <v>0</v>
      </c>
      <c r="AD58" s="61">
        <f>+'Resumen_Sim_Of int'!AD58</f>
        <v>82743</v>
      </c>
      <c r="AE58" s="48">
        <f>+ROUND('Resumen_Sim_Of int'!AE58,5)</f>
        <v>0</v>
      </c>
      <c r="AF58" s="293">
        <f>+'Resumen_Sim_Of int'!AF58</f>
        <v>0</v>
      </c>
      <c r="AG58" s="51">
        <f>+'Resumen_Sim_Of int'!AG58</f>
        <v>2344</v>
      </c>
      <c r="AH58" s="48">
        <f>+ROUND('Resumen_Sim_Of int'!AH58,5)</f>
        <v>0</v>
      </c>
      <c r="AI58" s="293">
        <f>+'Resumen_Sim_Of int'!AI58</f>
        <v>0</v>
      </c>
      <c r="AJ58" s="61">
        <f>+'Resumen_Sim_Of int'!AJ58</f>
        <v>67679</v>
      </c>
      <c r="AK58" s="48">
        <f>+ROUND('Resumen_Sim_Of int'!AK58,5)</f>
        <v>0</v>
      </c>
      <c r="AL58" s="293">
        <f>+'Resumen_Sim_Of int'!AL58</f>
        <v>0</v>
      </c>
      <c r="AM58" s="311">
        <f>+'Resumen_Sim_Of int'!AM58</f>
        <v>249880.16234622351</v>
      </c>
      <c r="AN58" s="307"/>
    </row>
    <row r="59" spans="2:40" x14ac:dyDescent="0.25">
      <c r="B59" s="292" t="str">
        <f>+'Resumen_Sim_Of int'!B59</f>
        <v>47</v>
      </c>
      <c r="C59" s="317" t="s">
        <v>157</v>
      </c>
      <c r="D59" s="316"/>
      <c r="E59" s="51">
        <f>+'Resumen_Sim_Of int'!E59</f>
        <v>1098214</v>
      </c>
      <c r="F59" s="48">
        <f>+'Resumen_Sim_Of int'!F59</f>
        <v>20923</v>
      </c>
      <c r="G59" s="48">
        <f>+'Resumen_Sim_Of int'!G59</f>
        <v>116990.17431595</v>
      </c>
      <c r="H59" s="48">
        <f>+'Resumen_Sim_Of int'!H59</f>
        <v>442446</v>
      </c>
      <c r="I59" s="48">
        <f>+'Resumen_Sim_Of int'!I59</f>
        <v>141832</v>
      </c>
      <c r="J59" s="48">
        <f>+'Resumen_Sim_Of int'!J59</f>
        <v>12802</v>
      </c>
      <c r="K59" s="55">
        <f>+'Resumen_Sim_Of int'!K59</f>
        <v>287812</v>
      </c>
      <c r="L59" s="51">
        <f>+'Resumen_Sim_Of int'!L59</f>
        <v>571055.34348838916</v>
      </c>
      <c r="M59" s="48">
        <f>+'Resumen_Sim_Of int'!M59</f>
        <v>116990.17431595</v>
      </c>
      <c r="N59" s="48">
        <f>+'Resumen_Sim_Of int'!N59</f>
        <v>11619.1691724391</v>
      </c>
      <c r="O59" s="48">
        <f>+'Resumen_Sim_Of int'!O59</f>
        <v>141832</v>
      </c>
      <c r="P59" s="48">
        <f>+'Resumen_Sim_Of int'!P59</f>
        <v>12802</v>
      </c>
      <c r="Q59" s="82">
        <f>+'Resumen_Sim_Of int'!Q59</f>
        <v>287812</v>
      </c>
      <c r="R59" s="61">
        <f>+'Resumen_Sim_Of int'!R59</f>
        <v>1098213.9999999991</v>
      </c>
      <c r="S59" s="48">
        <f>+ROUND('Resumen_Sim_Of int'!S59,5)</f>
        <v>0</v>
      </c>
      <c r="T59" s="293">
        <f>+'Resumen_Sim_Of int'!T59</f>
        <v>-8.8817841970012523E-16</v>
      </c>
      <c r="U59" s="61">
        <f>+'Resumen_Sim_Of int'!U59</f>
        <v>20923</v>
      </c>
      <c r="V59" s="48">
        <f>+ROUND('Resumen_Sim_Of int'!V59,5)</f>
        <v>0</v>
      </c>
      <c r="W59" s="293">
        <f>+'Resumen_Sim_Of int'!W59</f>
        <v>0</v>
      </c>
      <c r="X59" s="61">
        <f>+'Resumen_Sim_Of int'!X59</f>
        <v>116990.17431595</v>
      </c>
      <c r="Y59" s="48">
        <f>+ROUND('Resumen_Sim_Of int'!Y59,5)</f>
        <v>0</v>
      </c>
      <c r="Z59" s="293">
        <f>+'Resumen_Sim_Of int'!Z59</f>
        <v>0</v>
      </c>
      <c r="AA59" s="51">
        <f>+'Resumen_Sim_Of int'!AA59</f>
        <v>442446</v>
      </c>
      <c r="AB59" s="48">
        <f>+ROUND('Resumen_Sim_Of int'!AB59,5)</f>
        <v>0</v>
      </c>
      <c r="AC59" s="293">
        <f>+'Resumen_Sim_Of int'!AC59</f>
        <v>0</v>
      </c>
      <c r="AD59" s="61">
        <f>+'Resumen_Sim_Of int'!AD59</f>
        <v>141832</v>
      </c>
      <c r="AE59" s="48">
        <f>+ROUND('Resumen_Sim_Of int'!AE59,5)</f>
        <v>0</v>
      </c>
      <c r="AF59" s="293">
        <f>+'Resumen_Sim_Of int'!AF59</f>
        <v>0</v>
      </c>
      <c r="AG59" s="51">
        <f>+'Resumen_Sim_Of int'!AG59</f>
        <v>12802</v>
      </c>
      <c r="AH59" s="48">
        <f>+ROUND('Resumen_Sim_Of int'!AH59,5)</f>
        <v>0</v>
      </c>
      <c r="AI59" s="293">
        <f>+'Resumen_Sim_Of int'!AI59</f>
        <v>0</v>
      </c>
      <c r="AJ59" s="61">
        <f>+'Resumen_Sim_Of int'!AJ59</f>
        <v>287812</v>
      </c>
      <c r="AK59" s="48">
        <f>+ROUND('Resumen_Sim_Of int'!AK59,5)</f>
        <v>0</v>
      </c>
      <c r="AL59" s="293">
        <f>+'Resumen_Sim_Of int'!AL59</f>
        <v>0</v>
      </c>
      <c r="AM59" s="311">
        <f>+'Resumen_Sim_Of int'!AM59</f>
        <v>571055.34348838916</v>
      </c>
      <c r="AN59" s="307"/>
    </row>
    <row r="60" spans="2:40" x14ac:dyDescent="0.25">
      <c r="B60" s="292" t="str">
        <f>+'Resumen_Sim_Of int'!B60</f>
        <v>48</v>
      </c>
      <c r="C60" s="317" t="s">
        <v>158</v>
      </c>
      <c r="D60" s="316"/>
      <c r="E60" s="51">
        <f>+'Resumen_Sim_Of int'!E60</f>
        <v>1770247</v>
      </c>
      <c r="F60" s="48">
        <f>+'Resumen_Sim_Of int'!F60</f>
        <v>13345</v>
      </c>
      <c r="G60" s="48">
        <f>+'Resumen_Sim_Of int'!G60</f>
        <v>491339.356615178</v>
      </c>
      <c r="H60" s="48">
        <f>+'Resumen_Sim_Of int'!H60</f>
        <v>360654</v>
      </c>
      <c r="I60" s="48">
        <f>+'Resumen_Sim_Of int'!I60</f>
        <v>152753</v>
      </c>
      <c r="J60" s="48">
        <f>+'Resumen_Sim_Of int'!J60</f>
        <v>7414</v>
      </c>
      <c r="K60" s="55">
        <f>+'Resumen_Sim_Of int'!K60</f>
        <v>200487</v>
      </c>
      <c r="L60" s="51">
        <f>+'Resumen_Sim_Of int'!L60</f>
        <v>908621.69498463359</v>
      </c>
      <c r="M60" s="48">
        <f>+'Resumen_Sim_Of int'!M60</f>
        <v>491339.356615178</v>
      </c>
      <c r="N60" s="48">
        <f>+'Resumen_Sim_Of int'!N60</f>
        <v>56628.338369455603</v>
      </c>
      <c r="O60" s="48">
        <f>+'Resumen_Sim_Of int'!O60</f>
        <v>152753</v>
      </c>
      <c r="P60" s="48">
        <f>+'Resumen_Sim_Of int'!P60</f>
        <v>7414</v>
      </c>
      <c r="Q60" s="82">
        <f>+'Resumen_Sim_Of int'!Q60</f>
        <v>200487</v>
      </c>
      <c r="R60" s="61">
        <f>+'Resumen_Sim_Of int'!R60</f>
        <v>1770247.0000000007</v>
      </c>
      <c r="S60" s="48">
        <f>+ROUND('Resumen_Sim_Of int'!S60,5)</f>
        <v>0</v>
      </c>
      <c r="T60" s="293">
        <f>+'Resumen_Sim_Of int'!T60</f>
        <v>4.4408920985006262E-16</v>
      </c>
      <c r="U60" s="61">
        <f>+'Resumen_Sim_Of int'!U60</f>
        <v>13345</v>
      </c>
      <c r="V60" s="48">
        <f>+ROUND('Resumen_Sim_Of int'!V60,5)</f>
        <v>0</v>
      </c>
      <c r="W60" s="293">
        <f>+'Resumen_Sim_Of int'!W60</f>
        <v>0</v>
      </c>
      <c r="X60" s="61">
        <f>+'Resumen_Sim_Of int'!X60</f>
        <v>491339.356615178</v>
      </c>
      <c r="Y60" s="48">
        <f>+ROUND('Resumen_Sim_Of int'!Y60,5)</f>
        <v>0</v>
      </c>
      <c r="Z60" s="293">
        <f>+'Resumen_Sim_Of int'!Z60</f>
        <v>0</v>
      </c>
      <c r="AA60" s="51">
        <f>+'Resumen_Sim_Of int'!AA60</f>
        <v>360654</v>
      </c>
      <c r="AB60" s="48">
        <f>+ROUND('Resumen_Sim_Of int'!AB60,5)</f>
        <v>0</v>
      </c>
      <c r="AC60" s="293">
        <f>+'Resumen_Sim_Of int'!AC60</f>
        <v>0</v>
      </c>
      <c r="AD60" s="61">
        <f>+'Resumen_Sim_Of int'!AD60</f>
        <v>152753</v>
      </c>
      <c r="AE60" s="48">
        <f>+ROUND('Resumen_Sim_Of int'!AE60,5)</f>
        <v>0</v>
      </c>
      <c r="AF60" s="293">
        <f>+'Resumen_Sim_Of int'!AF60</f>
        <v>0</v>
      </c>
      <c r="AG60" s="51">
        <f>+'Resumen_Sim_Of int'!AG60</f>
        <v>7414</v>
      </c>
      <c r="AH60" s="48">
        <f>+ROUND('Resumen_Sim_Of int'!AH60,5)</f>
        <v>0</v>
      </c>
      <c r="AI60" s="293">
        <f>+'Resumen_Sim_Of int'!AI60</f>
        <v>0</v>
      </c>
      <c r="AJ60" s="61">
        <f>+'Resumen_Sim_Of int'!AJ60</f>
        <v>200487</v>
      </c>
      <c r="AK60" s="48">
        <f>+ROUND('Resumen_Sim_Of int'!AK60,5)</f>
        <v>0</v>
      </c>
      <c r="AL60" s="293">
        <f>+'Resumen_Sim_Of int'!AL60</f>
        <v>0</v>
      </c>
      <c r="AM60" s="311">
        <f>+'Resumen_Sim_Of int'!AM60</f>
        <v>908621.69498463359</v>
      </c>
      <c r="AN60" s="307"/>
    </row>
    <row r="61" spans="2:40" x14ac:dyDescent="0.25">
      <c r="B61" s="292" t="str">
        <f>+'Resumen_Sim_Of int'!B61</f>
        <v>49</v>
      </c>
      <c r="C61" s="317" t="s">
        <v>159</v>
      </c>
      <c r="D61" s="316"/>
      <c r="E61" s="51">
        <f>+'Resumen_Sim_Of int'!E61</f>
        <v>1231584</v>
      </c>
      <c r="F61" s="48">
        <f>+'Resumen_Sim_Of int'!F61</f>
        <v>52808</v>
      </c>
      <c r="G61" s="48">
        <f>+'Resumen_Sim_Of int'!G61</f>
        <v>310363.56173003803</v>
      </c>
      <c r="H61" s="48">
        <f>+'Resumen_Sim_Of int'!H61</f>
        <v>447473</v>
      </c>
      <c r="I61" s="48">
        <f>+'Resumen_Sim_Of int'!I61</f>
        <v>190569</v>
      </c>
      <c r="J61" s="48">
        <f>+'Resumen_Sim_Of int'!J61</f>
        <v>6600</v>
      </c>
      <c r="K61" s="55">
        <f>+'Resumen_Sim_Of int'!K61</f>
        <v>250304</v>
      </c>
      <c r="L61" s="51">
        <f>+'Resumen_Sim_Of int'!L61</f>
        <v>801258.03310482064</v>
      </c>
      <c r="M61" s="48">
        <f>+'Resumen_Sim_Of int'!M61</f>
        <v>310363.56173003803</v>
      </c>
      <c r="N61" s="48">
        <f>+'Resumen_Sim_Of int'!N61</f>
        <v>43421.471374782603</v>
      </c>
      <c r="O61" s="48">
        <f>+'Resumen_Sim_Of int'!O61</f>
        <v>190569</v>
      </c>
      <c r="P61" s="48">
        <f>+'Resumen_Sim_Of int'!P61</f>
        <v>6600</v>
      </c>
      <c r="Q61" s="82">
        <f>+'Resumen_Sim_Of int'!Q61</f>
        <v>250304</v>
      </c>
      <c r="R61" s="61">
        <f>+'Resumen_Sim_Of int'!R61</f>
        <v>1231584</v>
      </c>
      <c r="S61" s="48">
        <f>+ROUND('Resumen_Sim_Of int'!S61,5)</f>
        <v>0</v>
      </c>
      <c r="T61" s="293">
        <f>+'Resumen_Sim_Of int'!T61</f>
        <v>0</v>
      </c>
      <c r="U61" s="61">
        <f>+'Resumen_Sim_Of int'!U61</f>
        <v>52808</v>
      </c>
      <c r="V61" s="48">
        <f>+ROUND('Resumen_Sim_Of int'!V61,5)</f>
        <v>0</v>
      </c>
      <c r="W61" s="293">
        <f>+'Resumen_Sim_Of int'!W61</f>
        <v>0</v>
      </c>
      <c r="X61" s="61">
        <f>+'Resumen_Sim_Of int'!X61</f>
        <v>310363.56173003803</v>
      </c>
      <c r="Y61" s="48">
        <f>+ROUND('Resumen_Sim_Of int'!Y61,5)</f>
        <v>0</v>
      </c>
      <c r="Z61" s="293">
        <f>+'Resumen_Sim_Of int'!Z61</f>
        <v>0</v>
      </c>
      <c r="AA61" s="51">
        <f>+'Resumen_Sim_Of int'!AA61</f>
        <v>447473</v>
      </c>
      <c r="AB61" s="48">
        <f>+ROUND('Resumen_Sim_Of int'!AB61,5)</f>
        <v>0</v>
      </c>
      <c r="AC61" s="293">
        <f>+'Resumen_Sim_Of int'!AC61</f>
        <v>0</v>
      </c>
      <c r="AD61" s="61">
        <f>+'Resumen_Sim_Of int'!AD61</f>
        <v>190569</v>
      </c>
      <c r="AE61" s="48">
        <f>+ROUND('Resumen_Sim_Of int'!AE61,5)</f>
        <v>0</v>
      </c>
      <c r="AF61" s="293">
        <f>+'Resumen_Sim_Of int'!AF61</f>
        <v>0</v>
      </c>
      <c r="AG61" s="51">
        <f>+'Resumen_Sim_Of int'!AG61</f>
        <v>6600</v>
      </c>
      <c r="AH61" s="48">
        <f>+ROUND('Resumen_Sim_Of int'!AH61,5)</f>
        <v>0</v>
      </c>
      <c r="AI61" s="293">
        <f>+'Resumen_Sim_Of int'!AI61</f>
        <v>0</v>
      </c>
      <c r="AJ61" s="61">
        <f>+'Resumen_Sim_Of int'!AJ61</f>
        <v>250304</v>
      </c>
      <c r="AK61" s="48">
        <f>+ROUND('Resumen_Sim_Of int'!AK61,5)</f>
        <v>0</v>
      </c>
      <c r="AL61" s="293">
        <f>+'Resumen_Sim_Of int'!AL61</f>
        <v>0</v>
      </c>
      <c r="AM61" s="311">
        <f>+'Resumen_Sim_Of int'!AM61</f>
        <v>801258.03310482064</v>
      </c>
      <c r="AN61" s="307"/>
    </row>
    <row r="62" spans="2:40" x14ac:dyDescent="0.25">
      <c r="B62" s="292" t="str">
        <f>+'Resumen_Sim_Of int'!B62</f>
        <v>50</v>
      </c>
      <c r="C62" s="317" t="s">
        <v>160</v>
      </c>
      <c r="D62" s="316"/>
      <c r="E62" s="51">
        <f>+'Resumen_Sim_Of int'!E62</f>
        <v>298902</v>
      </c>
      <c r="F62" s="48">
        <f>+'Resumen_Sim_Of int'!F62</f>
        <v>2835</v>
      </c>
      <c r="G62" s="48">
        <f>+'Resumen_Sim_Of int'!G62</f>
        <v>97752.266871536005</v>
      </c>
      <c r="H62" s="48">
        <f>+'Resumen_Sim_Of int'!H62</f>
        <v>65936</v>
      </c>
      <c r="I62" s="48">
        <f>+'Resumen_Sim_Of int'!I62</f>
        <v>26873</v>
      </c>
      <c r="J62" s="48">
        <f>+'Resumen_Sim_Of int'!J62</f>
        <v>2880</v>
      </c>
      <c r="K62" s="55">
        <f>+'Resumen_Sim_Of int'!K62</f>
        <v>36183</v>
      </c>
      <c r="L62" s="51">
        <f>+'Resumen_Sim_Of int'!L62</f>
        <v>174125.67637971041</v>
      </c>
      <c r="M62" s="48">
        <f>+'Resumen_Sim_Of int'!M62</f>
        <v>97752.266871536005</v>
      </c>
      <c r="N62" s="48">
        <f>+'Resumen_Sim_Of int'!N62</f>
        <v>10437.4095081744</v>
      </c>
      <c r="O62" s="48">
        <f>+'Resumen_Sim_Of int'!O62</f>
        <v>26873</v>
      </c>
      <c r="P62" s="48">
        <f>+'Resumen_Sim_Of int'!P62</f>
        <v>2880</v>
      </c>
      <c r="Q62" s="82">
        <f>+'Resumen_Sim_Of int'!Q62</f>
        <v>36183</v>
      </c>
      <c r="R62" s="61">
        <f>+'Resumen_Sim_Of int'!R62</f>
        <v>298901.99999999994</v>
      </c>
      <c r="S62" s="48">
        <f>+ROUND('Resumen_Sim_Of int'!S62,5)</f>
        <v>0</v>
      </c>
      <c r="T62" s="293">
        <f>+'Resumen_Sim_Of int'!T62</f>
        <v>-2.2204460492503131E-16</v>
      </c>
      <c r="U62" s="61">
        <f>+'Resumen_Sim_Of int'!U62</f>
        <v>2835</v>
      </c>
      <c r="V62" s="48">
        <f>+ROUND('Resumen_Sim_Of int'!V62,5)</f>
        <v>0</v>
      </c>
      <c r="W62" s="293">
        <f>+'Resumen_Sim_Of int'!W62</f>
        <v>0</v>
      </c>
      <c r="X62" s="61">
        <f>+'Resumen_Sim_Of int'!X62</f>
        <v>97752.266871536005</v>
      </c>
      <c r="Y62" s="48">
        <f>+ROUND('Resumen_Sim_Of int'!Y62,5)</f>
        <v>0</v>
      </c>
      <c r="Z62" s="293">
        <f>+'Resumen_Sim_Of int'!Z62</f>
        <v>0</v>
      </c>
      <c r="AA62" s="51">
        <f>+'Resumen_Sim_Of int'!AA62</f>
        <v>65936</v>
      </c>
      <c r="AB62" s="48">
        <f>+ROUND('Resumen_Sim_Of int'!AB62,5)</f>
        <v>0</v>
      </c>
      <c r="AC62" s="293">
        <f>+'Resumen_Sim_Of int'!AC62</f>
        <v>0</v>
      </c>
      <c r="AD62" s="61">
        <f>+'Resumen_Sim_Of int'!AD62</f>
        <v>26873</v>
      </c>
      <c r="AE62" s="48">
        <f>+ROUND('Resumen_Sim_Of int'!AE62,5)</f>
        <v>0</v>
      </c>
      <c r="AF62" s="293">
        <f>+'Resumen_Sim_Of int'!AF62</f>
        <v>0</v>
      </c>
      <c r="AG62" s="51">
        <f>+'Resumen_Sim_Of int'!AG62</f>
        <v>2880</v>
      </c>
      <c r="AH62" s="48">
        <f>+ROUND('Resumen_Sim_Of int'!AH62,5)</f>
        <v>0</v>
      </c>
      <c r="AI62" s="293">
        <f>+'Resumen_Sim_Of int'!AI62</f>
        <v>0</v>
      </c>
      <c r="AJ62" s="61">
        <f>+'Resumen_Sim_Of int'!AJ62</f>
        <v>36183</v>
      </c>
      <c r="AK62" s="48">
        <f>+ROUND('Resumen_Sim_Of int'!AK62,5)</f>
        <v>0</v>
      </c>
      <c r="AL62" s="293">
        <f>+'Resumen_Sim_Of int'!AL62</f>
        <v>0</v>
      </c>
      <c r="AM62" s="311">
        <f>+'Resumen_Sim_Of int'!AM62</f>
        <v>174125.67637971041</v>
      </c>
      <c r="AN62" s="307"/>
    </row>
    <row r="63" spans="2:40" x14ac:dyDescent="0.25">
      <c r="B63" s="292" t="str">
        <f>+'Resumen_Sim_Of int'!B63</f>
        <v>51</v>
      </c>
      <c r="C63" s="317" t="s">
        <v>161</v>
      </c>
      <c r="D63" s="316"/>
      <c r="E63" s="51">
        <f>+'Resumen_Sim_Of int'!E63</f>
        <v>774378</v>
      </c>
      <c r="F63" s="48">
        <f>+'Resumen_Sim_Of int'!F63</f>
        <v>11818</v>
      </c>
      <c r="G63" s="48">
        <f>+'Resumen_Sim_Of int'!G63</f>
        <v>280003.241179456</v>
      </c>
      <c r="H63" s="48">
        <f>+'Resumen_Sim_Of int'!H63</f>
        <v>185254</v>
      </c>
      <c r="I63" s="48">
        <f>+'Resumen_Sim_Of int'!I63</f>
        <v>101339</v>
      </c>
      <c r="J63" s="48">
        <f>+'Resumen_Sim_Of int'!J63</f>
        <v>4915</v>
      </c>
      <c r="K63" s="55">
        <f>+'Resumen_Sim_Of int'!K63</f>
        <v>79000</v>
      </c>
      <c r="L63" s="51">
        <f>+'Resumen_Sim_Of int'!L63</f>
        <v>497484.44973117718</v>
      </c>
      <c r="M63" s="48">
        <f>+'Resumen_Sim_Of int'!M63</f>
        <v>280003.241179456</v>
      </c>
      <c r="N63" s="48">
        <f>+'Resumen_Sim_Of int'!N63</f>
        <v>32227.2085517212</v>
      </c>
      <c r="O63" s="48">
        <f>+'Resumen_Sim_Of int'!O63</f>
        <v>101339</v>
      </c>
      <c r="P63" s="48">
        <f>+'Resumen_Sim_Of int'!P63</f>
        <v>4915</v>
      </c>
      <c r="Q63" s="82">
        <f>+'Resumen_Sim_Of int'!Q63</f>
        <v>79000</v>
      </c>
      <c r="R63" s="61">
        <f>+'Resumen_Sim_Of int'!R63</f>
        <v>774378.00000000012</v>
      </c>
      <c r="S63" s="48">
        <f>+ROUND('Resumen_Sim_Of int'!S63,5)</f>
        <v>0</v>
      </c>
      <c r="T63" s="293">
        <f>+'Resumen_Sim_Of int'!T63</f>
        <v>2.2204460492503131E-16</v>
      </c>
      <c r="U63" s="61">
        <f>+'Resumen_Sim_Of int'!U63</f>
        <v>11818</v>
      </c>
      <c r="V63" s="48">
        <f>+ROUND('Resumen_Sim_Of int'!V63,5)</f>
        <v>0</v>
      </c>
      <c r="W63" s="293">
        <f>+'Resumen_Sim_Of int'!W63</f>
        <v>0</v>
      </c>
      <c r="X63" s="61">
        <f>+'Resumen_Sim_Of int'!X63</f>
        <v>280003.241179456</v>
      </c>
      <c r="Y63" s="48">
        <f>+ROUND('Resumen_Sim_Of int'!Y63,5)</f>
        <v>0</v>
      </c>
      <c r="Z63" s="293">
        <f>+'Resumen_Sim_Of int'!Z63</f>
        <v>0</v>
      </c>
      <c r="AA63" s="51">
        <f>+'Resumen_Sim_Of int'!AA63</f>
        <v>185254</v>
      </c>
      <c r="AB63" s="48">
        <f>+ROUND('Resumen_Sim_Of int'!AB63,5)</f>
        <v>0</v>
      </c>
      <c r="AC63" s="293">
        <f>+'Resumen_Sim_Of int'!AC63</f>
        <v>0</v>
      </c>
      <c r="AD63" s="61">
        <f>+'Resumen_Sim_Of int'!AD63</f>
        <v>101339</v>
      </c>
      <c r="AE63" s="48">
        <f>+ROUND('Resumen_Sim_Of int'!AE63,5)</f>
        <v>0</v>
      </c>
      <c r="AF63" s="293">
        <f>+'Resumen_Sim_Of int'!AF63</f>
        <v>0</v>
      </c>
      <c r="AG63" s="51">
        <f>+'Resumen_Sim_Of int'!AG63</f>
        <v>4915</v>
      </c>
      <c r="AH63" s="48">
        <f>+ROUND('Resumen_Sim_Of int'!AH63,5)</f>
        <v>0</v>
      </c>
      <c r="AI63" s="293">
        <f>+'Resumen_Sim_Of int'!AI63</f>
        <v>0</v>
      </c>
      <c r="AJ63" s="61">
        <f>+'Resumen_Sim_Of int'!AJ63</f>
        <v>79000</v>
      </c>
      <c r="AK63" s="48">
        <f>+ROUND('Resumen_Sim_Of int'!AK63,5)</f>
        <v>0</v>
      </c>
      <c r="AL63" s="293">
        <f>+'Resumen_Sim_Of int'!AL63</f>
        <v>0</v>
      </c>
      <c r="AM63" s="311">
        <f>+'Resumen_Sim_Of int'!AM63</f>
        <v>497484.44973117718</v>
      </c>
      <c r="AN63" s="307"/>
    </row>
    <row r="64" spans="2:40" x14ac:dyDescent="0.25">
      <c r="B64" s="292" t="str">
        <f>+'Resumen_Sim_Of int'!B64</f>
        <v>52</v>
      </c>
      <c r="C64" s="317" t="s">
        <v>162</v>
      </c>
      <c r="D64" s="316"/>
      <c r="E64" s="51">
        <f>+'Resumen_Sim_Of int'!E64</f>
        <v>287498</v>
      </c>
      <c r="F64" s="48">
        <f>+'Resumen_Sim_Of int'!F64</f>
        <v>8778</v>
      </c>
      <c r="G64" s="48">
        <f>+'Resumen_Sim_Of int'!G64</f>
        <v>56588.506770186803</v>
      </c>
      <c r="H64" s="48">
        <f>+'Resumen_Sim_Of int'!H64</f>
        <v>136400</v>
      </c>
      <c r="I64" s="48">
        <f>+'Resumen_Sim_Of int'!I64</f>
        <v>65735</v>
      </c>
      <c r="J64" s="48">
        <f>+'Resumen_Sim_Of int'!J64</f>
        <v>2784</v>
      </c>
      <c r="K64" s="55">
        <f>+'Resumen_Sim_Of int'!K64</f>
        <v>67881</v>
      </c>
      <c r="L64" s="51">
        <f>+'Resumen_Sim_Of int'!L64</f>
        <v>201382.81454194291</v>
      </c>
      <c r="M64" s="48">
        <f>+'Resumen_Sim_Of int'!M64</f>
        <v>56588.506770186803</v>
      </c>
      <c r="N64" s="48">
        <f>+'Resumen_Sim_Of int'!N64</f>
        <v>8394.30777175611</v>
      </c>
      <c r="O64" s="48">
        <f>+'Resumen_Sim_Of int'!O64</f>
        <v>65735</v>
      </c>
      <c r="P64" s="48">
        <f>+'Resumen_Sim_Of int'!P64</f>
        <v>2784</v>
      </c>
      <c r="Q64" s="82">
        <f>+'Resumen_Sim_Of int'!Q64</f>
        <v>67881</v>
      </c>
      <c r="R64" s="61">
        <f>+'Resumen_Sim_Of int'!R64</f>
        <v>287497.99999999988</v>
      </c>
      <c r="S64" s="48">
        <f>+ROUND('Resumen_Sim_Of int'!S64,5)</f>
        <v>0</v>
      </c>
      <c r="T64" s="293">
        <f>+'Resumen_Sim_Of int'!T64</f>
        <v>-4.4408920985006262E-16</v>
      </c>
      <c r="U64" s="61">
        <f>+'Resumen_Sim_Of int'!U64</f>
        <v>8778</v>
      </c>
      <c r="V64" s="48">
        <f>+ROUND('Resumen_Sim_Of int'!V64,5)</f>
        <v>0</v>
      </c>
      <c r="W64" s="293">
        <f>+'Resumen_Sim_Of int'!W64</f>
        <v>0</v>
      </c>
      <c r="X64" s="61">
        <f>+'Resumen_Sim_Of int'!X64</f>
        <v>56588.506770186803</v>
      </c>
      <c r="Y64" s="48">
        <f>+ROUND('Resumen_Sim_Of int'!Y64,5)</f>
        <v>0</v>
      </c>
      <c r="Z64" s="293">
        <f>+'Resumen_Sim_Of int'!Z64</f>
        <v>0</v>
      </c>
      <c r="AA64" s="51">
        <f>+'Resumen_Sim_Of int'!AA64</f>
        <v>136400</v>
      </c>
      <c r="AB64" s="48">
        <f>+ROUND('Resumen_Sim_Of int'!AB64,5)</f>
        <v>0</v>
      </c>
      <c r="AC64" s="293">
        <f>+'Resumen_Sim_Of int'!AC64</f>
        <v>0</v>
      </c>
      <c r="AD64" s="61">
        <f>+'Resumen_Sim_Of int'!AD64</f>
        <v>65735</v>
      </c>
      <c r="AE64" s="48">
        <f>+ROUND('Resumen_Sim_Of int'!AE64,5)</f>
        <v>0</v>
      </c>
      <c r="AF64" s="293">
        <f>+'Resumen_Sim_Of int'!AF64</f>
        <v>0</v>
      </c>
      <c r="AG64" s="51">
        <f>+'Resumen_Sim_Of int'!AG64</f>
        <v>2784</v>
      </c>
      <c r="AH64" s="48">
        <f>+ROUND('Resumen_Sim_Of int'!AH64,5)</f>
        <v>0</v>
      </c>
      <c r="AI64" s="293">
        <f>+'Resumen_Sim_Of int'!AI64</f>
        <v>0</v>
      </c>
      <c r="AJ64" s="61">
        <f>+'Resumen_Sim_Of int'!AJ64</f>
        <v>67881</v>
      </c>
      <c r="AK64" s="48">
        <f>+ROUND('Resumen_Sim_Of int'!AK64,5)</f>
        <v>0</v>
      </c>
      <c r="AL64" s="293">
        <f>+'Resumen_Sim_Of int'!AL64</f>
        <v>0</v>
      </c>
      <c r="AM64" s="311">
        <f>+'Resumen_Sim_Of int'!AM64</f>
        <v>201382.81454194291</v>
      </c>
      <c r="AN64" s="307"/>
    </row>
    <row r="65" spans="2:40" x14ac:dyDescent="0.25">
      <c r="B65" s="292" t="str">
        <f>+'Resumen_Sim_Of int'!B65</f>
        <v>53</v>
      </c>
      <c r="C65" s="317" t="s">
        <v>163</v>
      </c>
      <c r="D65" s="316"/>
      <c r="E65" s="51">
        <f>+'Resumen_Sim_Of int'!E65</f>
        <v>693936</v>
      </c>
      <c r="F65" s="48">
        <f>+'Resumen_Sim_Of int'!F65</f>
        <v>7267</v>
      </c>
      <c r="G65" s="48">
        <f>+'Resumen_Sim_Of int'!G65</f>
        <v>297980.45060757798</v>
      </c>
      <c r="H65" s="48">
        <f>+'Resumen_Sim_Of int'!H65</f>
        <v>138703</v>
      </c>
      <c r="I65" s="48">
        <f>+'Resumen_Sim_Of int'!I65</f>
        <v>84301</v>
      </c>
      <c r="J65" s="48">
        <f>+'Resumen_Sim_Of int'!J65</f>
        <v>3482</v>
      </c>
      <c r="K65" s="55">
        <f>+'Resumen_Sim_Of int'!K65</f>
        <v>50920</v>
      </c>
      <c r="L65" s="51">
        <f>+'Resumen_Sim_Of int'!L65</f>
        <v>526386.15869208891</v>
      </c>
      <c r="M65" s="48">
        <f>+'Resumen_Sim_Of int'!M65</f>
        <v>297980.45060757798</v>
      </c>
      <c r="N65" s="48">
        <f>+'Resumen_Sim_Of int'!N65</f>
        <v>89702.708084510901</v>
      </c>
      <c r="O65" s="48">
        <f>+'Resumen_Sim_Of int'!O65</f>
        <v>84301</v>
      </c>
      <c r="P65" s="48">
        <f>+'Resumen_Sim_Of int'!P65</f>
        <v>3482</v>
      </c>
      <c r="Q65" s="82">
        <f>+'Resumen_Sim_Of int'!Q65</f>
        <v>50920</v>
      </c>
      <c r="R65" s="61">
        <f>+'Resumen_Sim_Of int'!R65</f>
        <v>693935.9999999993</v>
      </c>
      <c r="S65" s="48">
        <f>+ROUND('Resumen_Sim_Of int'!S65,5)</f>
        <v>0</v>
      </c>
      <c r="T65" s="293">
        <f>+'Resumen_Sim_Of int'!T65</f>
        <v>-9.9920072216264089E-16</v>
      </c>
      <c r="U65" s="61">
        <f>+'Resumen_Sim_Of int'!U65</f>
        <v>7267</v>
      </c>
      <c r="V65" s="48">
        <f>+ROUND('Resumen_Sim_Of int'!V65,5)</f>
        <v>0</v>
      </c>
      <c r="W65" s="293">
        <f>+'Resumen_Sim_Of int'!W65</f>
        <v>0</v>
      </c>
      <c r="X65" s="61">
        <f>+'Resumen_Sim_Of int'!X65</f>
        <v>297980.45060757798</v>
      </c>
      <c r="Y65" s="48">
        <f>+ROUND('Resumen_Sim_Of int'!Y65,5)</f>
        <v>0</v>
      </c>
      <c r="Z65" s="293">
        <f>+'Resumen_Sim_Of int'!Z65</f>
        <v>0</v>
      </c>
      <c r="AA65" s="51">
        <f>+'Resumen_Sim_Of int'!AA65</f>
        <v>138703</v>
      </c>
      <c r="AB65" s="48">
        <f>+ROUND('Resumen_Sim_Of int'!AB65,5)</f>
        <v>0</v>
      </c>
      <c r="AC65" s="293">
        <f>+'Resumen_Sim_Of int'!AC65</f>
        <v>0</v>
      </c>
      <c r="AD65" s="61">
        <f>+'Resumen_Sim_Of int'!AD65</f>
        <v>84301</v>
      </c>
      <c r="AE65" s="48">
        <f>+ROUND('Resumen_Sim_Of int'!AE65,5)</f>
        <v>0</v>
      </c>
      <c r="AF65" s="293">
        <f>+'Resumen_Sim_Of int'!AF65</f>
        <v>0</v>
      </c>
      <c r="AG65" s="51">
        <f>+'Resumen_Sim_Of int'!AG65</f>
        <v>3482</v>
      </c>
      <c r="AH65" s="48">
        <f>+ROUND('Resumen_Sim_Of int'!AH65,5)</f>
        <v>0</v>
      </c>
      <c r="AI65" s="293">
        <f>+'Resumen_Sim_Of int'!AI65</f>
        <v>0</v>
      </c>
      <c r="AJ65" s="61">
        <f>+'Resumen_Sim_Of int'!AJ65</f>
        <v>50920</v>
      </c>
      <c r="AK65" s="48">
        <f>+ROUND('Resumen_Sim_Of int'!AK65,5)</f>
        <v>0</v>
      </c>
      <c r="AL65" s="293">
        <f>+'Resumen_Sim_Of int'!AL65</f>
        <v>0</v>
      </c>
      <c r="AM65" s="311">
        <f>+'Resumen_Sim_Of int'!AM65</f>
        <v>526386.15869208891</v>
      </c>
      <c r="AN65" s="307"/>
    </row>
    <row r="66" spans="2:40" x14ac:dyDescent="0.25">
      <c r="B66" s="292" t="str">
        <f>+'Resumen_Sim_Of int'!B66</f>
        <v>54</v>
      </c>
      <c r="C66" s="317" t="s">
        <v>164</v>
      </c>
      <c r="D66" s="316"/>
      <c r="E66" s="51">
        <f>+'Resumen_Sim_Of int'!E66</f>
        <v>712097</v>
      </c>
      <c r="F66" s="48">
        <f>+'Resumen_Sim_Of int'!F66</f>
        <v>44157</v>
      </c>
      <c r="G66" s="48">
        <f>+'Resumen_Sim_Of int'!G66</f>
        <v>146025.63821367</v>
      </c>
      <c r="H66" s="48">
        <f>+'Resumen_Sim_Of int'!H66</f>
        <v>256742</v>
      </c>
      <c r="I66" s="48">
        <f>+'Resumen_Sim_Of int'!I66</f>
        <v>110791</v>
      </c>
      <c r="J66" s="48">
        <f>+'Resumen_Sim_Of int'!J66</f>
        <v>4573</v>
      </c>
      <c r="K66" s="55">
        <f>+'Resumen_Sim_Of int'!K66</f>
        <v>141378</v>
      </c>
      <c r="L66" s="51">
        <f>+'Resumen_Sim_Of int'!L66</f>
        <v>424561.53344004042</v>
      </c>
      <c r="M66" s="48">
        <f>+'Resumen_Sim_Of int'!M66</f>
        <v>146025.63821367</v>
      </c>
      <c r="N66" s="48">
        <f>+'Resumen_Sim_Of int'!N66</f>
        <v>21793.895226370401</v>
      </c>
      <c r="O66" s="48">
        <f>+'Resumen_Sim_Of int'!O66</f>
        <v>110791</v>
      </c>
      <c r="P66" s="48">
        <f>+'Resumen_Sim_Of int'!P66</f>
        <v>4573</v>
      </c>
      <c r="Q66" s="82">
        <f>+'Resumen_Sim_Of int'!Q66</f>
        <v>141378</v>
      </c>
      <c r="R66" s="61">
        <f>+'Resumen_Sim_Of int'!R66</f>
        <v>712097.00000000012</v>
      </c>
      <c r="S66" s="48">
        <f>+ROUND('Resumen_Sim_Of int'!S66,5)</f>
        <v>0</v>
      </c>
      <c r="T66" s="293">
        <f>+'Resumen_Sim_Of int'!T66</f>
        <v>2.2204460492503131E-16</v>
      </c>
      <c r="U66" s="61">
        <f>+'Resumen_Sim_Of int'!U66</f>
        <v>44157</v>
      </c>
      <c r="V66" s="48">
        <f>+ROUND('Resumen_Sim_Of int'!V66,5)</f>
        <v>0</v>
      </c>
      <c r="W66" s="293">
        <f>+'Resumen_Sim_Of int'!W66</f>
        <v>0</v>
      </c>
      <c r="X66" s="61">
        <f>+'Resumen_Sim_Of int'!X66</f>
        <v>146025.63821367</v>
      </c>
      <c r="Y66" s="48">
        <f>+ROUND('Resumen_Sim_Of int'!Y66,5)</f>
        <v>0</v>
      </c>
      <c r="Z66" s="293">
        <f>+'Resumen_Sim_Of int'!Z66</f>
        <v>0</v>
      </c>
      <c r="AA66" s="51">
        <f>+'Resumen_Sim_Of int'!AA66</f>
        <v>256742</v>
      </c>
      <c r="AB66" s="48">
        <f>+ROUND('Resumen_Sim_Of int'!AB66,5)</f>
        <v>0</v>
      </c>
      <c r="AC66" s="293">
        <f>+'Resumen_Sim_Of int'!AC66</f>
        <v>0</v>
      </c>
      <c r="AD66" s="61">
        <f>+'Resumen_Sim_Of int'!AD66</f>
        <v>110791</v>
      </c>
      <c r="AE66" s="48">
        <f>+ROUND('Resumen_Sim_Of int'!AE66,5)</f>
        <v>0</v>
      </c>
      <c r="AF66" s="293">
        <f>+'Resumen_Sim_Of int'!AF66</f>
        <v>0</v>
      </c>
      <c r="AG66" s="51">
        <f>+'Resumen_Sim_Of int'!AG66</f>
        <v>4573</v>
      </c>
      <c r="AH66" s="48">
        <f>+ROUND('Resumen_Sim_Of int'!AH66,5)</f>
        <v>0</v>
      </c>
      <c r="AI66" s="293">
        <f>+'Resumen_Sim_Of int'!AI66</f>
        <v>0</v>
      </c>
      <c r="AJ66" s="61">
        <f>+'Resumen_Sim_Of int'!AJ66</f>
        <v>141378</v>
      </c>
      <c r="AK66" s="48">
        <f>+ROUND('Resumen_Sim_Of int'!AK66,5)</f>
        <v>0</v>
      </c>
      <c r="AL66" s="293">
        <f>+'Resumen_Sim_Of int'!AL66</f>
        <v>0</v>
      </c>
      <c r="AM66" s="311">
        <f>+'Resumen_Sim_Of int'!AM66</f>
        <v>424561.53344004042</v>
      </c>
      <c r="AN66" s="307"/>
    </row>
    <row r="67" spans="2:40" x14ac:dyDescent="0.25">
      <c r="B67" s="292" t="str">
        <f>+'Resumen_Sim_Of int'!B67</f>
        <v>55</v>
      </c>
      <c r="C67" s="317" t="s">
        <v>165</v>
      </c>
      <c r="D67" s="316"/>
      <c r="E67" s="51">
        <f>+'Resumen_Sim_Of int'!E67</f>
        <v>716259</v>
      </c>
      <c r="F67" s="48">
        <f>+'Resumen_Sim_Of int'!F67</f>
        <v>47544</v>
      </c>
      <c r="G67" s="48">
        <f>+'Resumen_Sim_Of int'!G67</f>
        <v>61057.058216672602</v>
      </c>
      <c r="H67" s="48">
        <f>+'Resumen_Sim_Of int'!H67</f>
        <v>374774</v>
      </c>
      <c r="I67" s="48">
        <f>+'Resumen_Sim_Of int'!I67</f>
        <v>182965</v>
      </c>
      <c r="J67" s="48">
        <f>+'Resumen_Sim_Of int'!J67</f>
        <v>6550</v>
      </c>
      <c r="K67" s="55">
        <f>+'Resumen_Sim_Of int'!K67</f>
        <v>185259</v>
      </c>
      <c r="L67" s="51">
        <f>+'Resumen_Sim_Of int'!L67</f>
        <v>440256.38063254202</v>
      </c>
      <c r="M67" s="48">
        <f>+'Resumen_Sim_Of int'!M67</f>
        <v>61057.058216672602</v>
      </c>
      <c r="N67" s="48">
        <f>+'Resumen_Sim_Of int'!N67</f>
        <v>4425.3224158694002</v>
      </c>
      <c r="O67" s="48">
        <f>+'Resumen_Sim_Of int'!O67</f>
        <v>182965</v>
      </c>
      <c r="P67" s="48">
        <f>+'Resumen_Sim_Of int'!P67</f>
        <v>6550</v>
      </c>
      <c r="Q67" s="82">
        <f>+'Resumen_Sim_Of int'!Q67</f>
        <v>185259</v>
      </c>
      <c r="R67" s="61">
        <f>+'Resumen_Sim_Of int'!R67</f>
        <v>716258.99999999977</v>
      </c>
      <c r="S67" s="48">
        <f>+ROUND('Resumen_Sim_Of int'!S67,5)</f>
        <v>0</v>
      </c>
      <c r="T67" s="293">
        <f>+'Resumen_Sim_Of int'!T67</f>
        <v>-3.3306690738754696E-16</v>
      </c>
      <c r="U67" s="61">
        <f>+'Resumen_Sim_Of int'!U67</f>
        <v>47544</v>
      </c>
      <c r="V67" s="48">
        <f>+ROUND('Resumen_Sim_Of int'!V67,5)</f>
        <v>0</v>
      </c>
      <c r="W67" s="293">
        <f>+'Resumen_Sim_Of int'!W67</f>
        <v>0</v>
      </c>
      <c r="X67" s="61">
        <f>+'Resumen_Sim_Of int'!X67</f>
        <v>61057.058216672602</v>
      </c>
      <c r="Y67" s="48">
        <f>+ROUND('Resumen_Sim_Of int'!Y67,5)</f>
        <v>0</v>
      </c>
      <c r="Z67" s="293">
        <f>+'Resumen_Sim_Of int'!Z67</f>
        <v>0</v>
      </c>
      <c r="AA67" s="51">
        <f>+'Resumen_Sim_Of int'!AA67</f>
        <v>374774</v>
      </c>
      <c r="AB67" s="48">
        <f>+ROUND('Resumen_Sim_Of int'!AB67,5)</f>
        <v>0</v>
      </c>
      <c r="AC67" s="293">
        <f>+'Resumen_Sim_Of int'!AC67</f>
        <v>0</v>
      </c>
      <c r="AD67" s="61">
        <f>+'Resumen_Sim_Of int'!AD67</f>
        <v>182965</v>
      </c>
      <c r="AE67" s="48">
        <f>+ROUND('Resumen_Sim_Of int'!AE67,5)</f>
        <v>0</v>
      </c>
      <c r="AF67" s="293">
        <f>+'Resumen_Sim_Of int'!AF67</f>
        <v>0</v>
      </c>
      <c r="AG67" s="51">
        <f>+'Resumen_Sim_Of int'!AG67</f>
        <v>6550</v>
      </c>
      <c r="AH67" s="48">
        <f>+ROUND('Resumen_Sim_Of int'!AH67,5)</f>
        <v>0</v>
      </c>
      <c r="AI67" s="293">
        <f>+'Resumen_Sim_Of int'!AI67</f>
        <v>0</v>
      </c>
      <c r="AJ67" s="61">
        <f>+'Resumen_Sim_Of int'!AJ67</f>
        <v>185259</v>
      </c>
      <c r="AK67" s="48">
        <f>+ROUND('Resumen_Sim_Of int'!AK67,5)</f>
        <v>0</v>
      </c>
      <c r="AL67" s="293">
        <f>+'Resumen_Sim_Of int'!AL67</f>
        <v>0</v>
      </c>
      <c r="AM67" s="311">
        <f>+'Resumen_Sim_Of int'!AM67</f>
        <v>440256.38063254202</v>
      </c>
      <c r="AN67" s="307"/>
    </row>
    <row r="68" spans="2:40" x14ac:dyDescent="0.25">
      <c r="B68" s="292" t="str">
        <f>+'Resumen_Sim_Of int'!B68</f>
        <v>56</v>
      </c>
      <c r="C68" s="317" t="s">
        <v>166</v>
      </c>
      <c r="D68" s="316"/>
      <c r="E68" s="51">
        <f>+'Resumen_Sim_Of int'!E68</f>
        <v>3332896</v>
      </c>
      <c r="F68" s="48">
        <f>+'Resumen_Sim_Of int'!F68</f>
        <v>48274</v>
      </c>
      <c r="G68" s="48">
        <f>+'Resumen_Sim_Of int'!G68</f>
        <v>54794.3914012889</v>
      </c>
      <c r="H68" s="48">
        <f>+'Resumen_Sim_Of int'!H68</f>
        <v>1681656</v>
      </c>
      <c r="I68" s="48">
        <f>+'Resumen_Sim_Of int'!I68</f>
        <v>689373</v>
      </c>
      <c r="J68" s="48">
        <f>+'Resumen_Sim_Of int'!J68</f>
        <v>28521</v>
      </c>
      <c r="K68" s="55">
        <f>+'Resumen_Sim_Of int'!K68</f>
        <v>963762</v>
      </c>
      <c r="L68" s="51">
        <f>+'Resumen_Sim_Of int'!L68</f>
        <v>1712832.7395935429</v>
      </c>
      <c r="M68" s="48">
        <f>+'Resumen_Sim_Of int'!M68</f>
        <v>54794.3914012889</v>
      </c>
      <c r="N68" s="48">
        <f>+'Resumen_Sim_Of int'!N68</f>
        <v>-23617.651807745999</v>
      </c>
      <c r="O68" s="48">
        <f>+'Resumen_Sim_Of int'!O68</f>
        <v>689373</v>
      </c>
      <c r="P68" s="48">
        <f>+'Resumen_Sim_Of int'!P68</f>
        <v>28521</v>
      </c>
      <c r="Q68" s="82">
        <f>+'Resumen_Sim_Of int'!Q68</f>
        <v>963762</v>
      </c>
      <c r="R68" s="61">
        <f>+'Resumen_Sim_Of int'!R68</f>
        <v>3332895.9999999986</v>
      </c>
      <c r="S68" s="48">
        <f>+ROUND('Resumen_Sim_Of int'!S68,5)</f>
        <v>0</v>
      </c>
      <c r="T68" s="293">
        <f>+'Resumen_Sim_Of int'!T68</f>
        <v>-4.4408920985006262E-16</v>
      </c>
      <c r="U68" s="61">
        <f>+'Resumen_Sim_Of int'!U68</f>
        <v>48274</v>
      </c>
      <c r="V68" s="48">
        <f>+ROUND('Resumen_Sim_Of int'!V68,5)</f>
        <v>0</v>
      </c>
      <c r="W68" s="293">
        <f>+'Resumen_Sim_Of int'!W68</f>
        <v>0</v>
      </c>
      <c r="X68" s="61">
        <f>+'Resumen_Sim_Of int'!X68</f>
        <v>54794.3914012889</v>
      </c>
      <c r="Y68" s="48">
        <f>+ROUND('Resumen_Sim_Of int'!Y68,5)</f>
        <v>0</v>
      </c>
      <c r="Z68" s="293">
        <f>+'Resumen_Sim_Of int'!Z68</f>
        <v>0</v>
      </c>
      <c r="AA68" s="51">
        <f>+'Resumen_Sim_Of int'!AA68</f>
        <v>1681656</v>
      </c>
      <c r="AB68" s="48">
        <f>+ROUND('Resumen_Sim_Of int'!AB68,5)</f>
        <v>0</v>
      </c>
      <c r="AC68" s="293">
        <f>+'Resumen_Sim_Of int'!AC68</f>
        <v>0</v>
      </c>
      <c r="AD68" s="61">
        <f>+'Resumen_Sim_Of int'!AD68</f>
        <v>689373</v>
      </c>
      <c r="AE68" s="48">
        <f>+ROUND('Resumen_Sim_Of int'!AE68,5)</f>
        <v>0</v>
      </c>
      <c r="AF68" s="293">
        <f>+'Resumen_Sim_Of int'!AF68</f>
        <v>0</v>
      </c>
      <c r="AG68" s="51">
        <f>+'Resumen_Sim_Of int'!AG68</f>
        <v>28521</v>
      </c>
      <c r="AH68" s="48">
        <f>+ROUND('Resumen_Sim_Of int'!AH68,5)</f>
        <v>0</v>
      </c>
      <c r="AI68" s="293">
        <f>+'Resumen_Sim_Of int'!AI68</f>
        <v>0</v>
      </c>
      <c r="AJ68" s="61">
        <f>+'Resumen_Sim_Of int'!AJ68</f>
        <v>963762</v>
      </c>
      <c r="AK68" s="48">
        <f>+ROUND('Resumen_Sim_Of int'!AK68,5)</f>
        <v>0</v>
      </c>
      <c r="AL68" s="293">
        <f>+'Resumen_Sim_Of int'!AL68</f>
        <v>0</v>
      </c>
      <c r="AM68" s="311">
        <f>+'Resumen_Sim_Of int'!AM68</f>
        <v>1712832.7395935429</v>
      </c>
      <c r="AN68" s="307"/>
    </row>
    <row r="69" spans="2:40" x14ac:dyDescent="0.25">
      <c r="B69" s="292" t="str">
        <f>+'Resumen_Sim_Of int'!B69</f>
        <v>57</v>
      </c>
      <c r="C69" s="317" t="s">
        <v>167</v>
      </c>
      <c r="D69" s="316"/>
      <c r="E69" s="51">
        <f>+'Resumen_Sim_Of int'!E69</f>
        <v>992433</v>
      </c>
      <c r="F69" s="48">
        <f>+'Resumen_Sim_Of int'!F69</f>
        <v>28215</v>
      </c>
      <c r="G69" s="48">
        <f>+'Resumen_Sim_Of int'!G69</f>
        <v>4880.6623302950802</v>
      </c>
      <c r="H69" s="48">
        <f>+'Resumen_Sim_Of int'!H69</f>
        <v>447912</v>
      </c>
      <c r="I69" s="48">
        <f>+'Resumen_Sim_Of int'!I69</f>
        <v>256170</v>
      </c>
      <c r="J69" s="48">
        <f>+'Resumen_Sim_Of int'!J69</f>
        <v>6955</v>
      </c>
      <c r="K69" s="55">
        <f>+'Resumen_Sim_Of int'!K69</f>
        <v>184787</v>
      </c>
      <c r="L69" s="51">
        <f>+'Resumen_Sim_Of int'!L69</f>
        <v>455593.30088542472</v>
      </c>
      <c r="M69" s="48">
        <f>+'Resumen_Sim_Of int'!M69</f>
        <v>4880.6623302950802</v>
      </c>
      <c r="N69" s="48">
        <f>+'Resumen_Sim_Of int'!N69</f>
        <v>2800.6385551296598</v>
      </c>
      <c r="O69" s="48">
        <f>+'Resumen_Sim_Of int'!O69</f>
        <v>256170</v>
      </c>
      <c r="P69" s="48">
        <f>+'Resumen_Sim_Of int'!P69</f>
        <v>6955</v>
      </c>
      <c r="Q69" s="82">
        <f>+'Resumen_Sim_Of int'!Q69</f>
        <v>184787</v>
      </c>
      <c r="R69" s="61">
        <f>+'Resumen_Sim_Of int'!R69</f>
        <v>992432.99999999977</v>
      </c>
      <c r="S69" s="48">
        <f>+ROUND('Resumen_Sim_Of int'!S69,5)</f>
        <v>0</v>
      </c>
      <c r="T69" s="293">
        <f>+'Resumen_Sim_Of int'!T69</f>
        <v>-2.2204460492503131E-16</v>
      </c>
      <c r="U69" s="61">
        <f>+'Resumen_Sim_Of int'!U69</f>
        <v>28215</v>
      </c>
      <c r="V69" s="48">
        <f>+ROUND('Resumen_Sim_Of int'!V69,5)</f>
        <v>0</v>
      </c>
      <c r="W69" s="293">
        <f>+'Resumen_Sim_Of int'!W69</f>
        <v>0</v>
      </c>
      <c r="X69" s="61">
        <f>+'Resumen_Sim_Of int'!X69</f>
        <v>4880.6623302950802</v>
      </c>
      <c r="Y69" s="48">
        <f>+ROUND('Resumen_Sim_Of int'!Y69,5)</f>
        <v>0</v>
      </c>
      <c r="Z69" s="293">
        <f>+'Resumen_Sim_Of int'!Z69</f>
        <v>0</v>
      </c>
      <c r="AA69" s="51">
        <f>+'Resumen_Sim_Of int'!AA69</f>
        <v>447912</v>
      </c>
      <c r="AB69" s="48">
        <f>+ROUND('Resumen_Sim_Of int'!AB69,5)</f>
        <v>0</v>
      </c>
      <c r="AC69" s="293">
        <f>+'Resumen_Sim_Of int'!AC69</f>
        <v>0</v>
      </c>
      <c r="AD69" s="61">
        <f>+'Resumen_Sim_Of int'!AD69</f>
        <v>256170</v>
      </c>
      <c r="AE69" s="48">
        <f>+ROUND('Resumen_Sim_Of int'!AE69,5)</f>
        <v>0</v>
      </c>
      <c r="AF69" s="293">
        <f>+'Resumen_Sim_Of int'!AF69</f>
        <v>0</v>
      </c>
      <c r="AG69" s="51">
        <f>+'Resumen_Sim_Of int'!AG69</f>
        <v>6955</v>
      </c>
      <c r="AH69" s="48">
        <f>+ROUND('Resumen_Sim_Of int'!AH69,5)</f>
        <v>0</v>
      </c>
      <c r="AI69" s="293">
        <f>+'Resumen_Sim_Of int'!AI69</f>
        <v>0</v>
      </c>
      <c r="AJ69" s="61">
        <f>+'Resumen_Sim_Of int'!AJ69</f>
        <v>184787</v>
      </c>
      <c r="AK69" s="48">
        <f>+ROUND('Resumen_Sim_Of int'!AK69,5)</f>
        <v>0</v>
      </c>
      <c r="AL69" s="293">
        <f>+'Resumen_Sim_Of int'!AL69</f>
        <v>0</v>
      </c>
      <c r="AM69" s="311">
        <f>+'Resumen_Sim_Of int'!AM69</f>
        <v>455593.30088542472</v>
      </c>
      <c r="AN69" s="307"/>
    </row>
    <row r="70" spans="2:40" x14ac:dyDescent="0.25">
      <c r="B70" s="292" t="str">
        <f>+'Resumen_Sim_Of int'!B70</f>
        <v>58</v>
      </c>
      <c r="C70" s="317" t="s">
        <v>168</v>
      </c>
      <c r="D70" s="316"/>
      <c r="E70" s="51">
        <f>+'Resumen_Sim_Of int'!E70</f>
        <v>11607117</v>
      </c>
      <c r="F70" s="48">
        <f>+'Resumen_Sim_Of int'!F70</f>
        <v>372535</v>
      </c>
      <c r="G70" s="48">
        <f>+'Resumen_Sim_Of int'!G70</f>
        <v>967084.35479127301</v>
      </c>
      <c r="H70" s="48">
        <f>+'Resumen_Sim_Of int'!H70</f>
        <v>5028430</v>
      </c>
      <c r="I70" s="48">
        <f>+'Resumen_Sim_Of int'!I70</f>
        <v>1556541</v>
      </c>
      <c r="J70" s="48">
        <f>+'Resumen_Sim_Of int'!J70</f>
        <v>64639</v>
      </c>
      <c r="K70" s="55">
        <f>+'Resumen_Sim_Of int'!K70</f>
        <v>3407250</v>
      </c>
      <c r="L70" s="51">
        <f>+'Resumen_Sim_Of int'!L70</f>
        <v>6642679.4844925217</v>
      </c>
      <c r="M70" s="48">
        <f>+'Resumen_Sim_Of int'!M70</f>
        <v>967084.35479127301</v>
      </c>
      <c r="N70" s="48">
        <f>+'Resumen_Sim_Of int'!N70</f>
        <v>647165.12970124895</v>
      </c>
      <c r="O70" s="48">
        <f>+'Resumen_Sim_Of int'!O70</f>
        <v>1556541</v>
      </c>
      <c r="P70" s="48">
        <f>+'Resumen_Sim_Of int'!P70</f>
        <v>64639</v>
      </c>
      <c r="Q70" s="82">
        <f>+'Resumen_Sim_Of int'!Q70</f>
        <v>3407250</v>
      </c>
      <c r="R70" s="61">
        <f>+'Resumen_Sim_Of int'!R70</f>
        <v>11607116.999999994</v>
      </c>
      <c r="S70" s="48">
        <f>+ROUND('Resumen_Sim_Of int'!S70,5)</f>
        <v>0</v>
      </c>
      <c r="T70" s="293">
        <f>+'Resumen_Sim_Of int'!T70</f>
        <v>-4.4408920985006262E-16</v>
      </c>
      <c r="U70" s="61">
        <f>+'Resumen_Sim_Of int'!U70</f>
        <v>372535</v>
      </c>
      <c r="V70" s="48">
        <f>+ROUND('Resumen_Sim_Of int'!V70,5)</f>
        <v>0</v>
      </c>
      <c r="W70" s="293">
        <f>+'Resumen_Sim_Of int'!W70</f>
        <v>0</v>
      </c>
      <c r="X70" s="61">
        <f>+'Resumen_Sim_Of int'!X70</f>
        <v>967084.35479127301</v>
      </c>
      <c r="Y70" s="48">
        <f>+ROUND('Resumen_Sim_Of int'!Y70,5)</f>
        <v>0</v>
      </c>
      <c r="Z70" s="293">
        <f>+'Resumen_Sim_Of int'!Z70</f>
        <v>0</v>
      </c>
      <c r="AA70" s="51">
        <f>+'Resumen_Sim_Of int'!AA70</f>
        <v>5028430</v>
      </c>
      <c r="AB70" s="48">
        <f>+ROUND('Resumen_Sim_Of int'!AB70,5)</f>
        <v>0</v>
      </c>
      <c r="AC70" s="293">
        <f>+'Resumen_Sim_Of int'!AC70</f>
        <v>0</v>
      </c>
      <c r="AD70" s="61">
        <f>+'Resumen_Sim_Of int'!AD70</f>
        <v>1556541</v>
      </c>
      <c r="AE70" s="48">
        <f>+ROUND('Resumen_Sim_Of int'!AE70,5)</f>
        <v>0</v>
      </c>
      <c r="AF70" s="293">
        <f>+'Resumen_Sim_Of int'!AF70</f>
        <v>0</v>
      </c>
      <c r="AG70" s="51">
        <f>+'Resumen_Sim_Of int'!AG70</f>
        <v>64639</v>
      </c>
      <c r="AH70" s="48">
        <f>+ROUND('Resumen_Sim_Of int'!AH70,5)</f>
        <v>0</v>
      </c>
      <c r="AI70" s="293">
        <f>+'Resumen_Sim_Of int'!AI70</f>
        <v>0</v>
      </c>
      <c r="AJ70" s="61">
        <f>+'Resumen_Sim_Of int'!AJ70</f>
        <v>3407250</v>
      </c>
      <c r="AK70" s="48">
        <f>+ROUND('Resumen_Sim_Of int'!AK70,5)</f>
        <v>0</v>
      </c>
      <c r="AL70" s="293">
        <f>+'Resumen_Sim_Of int'!AL70</f>
        <v>0</v>
      </c>
      <c r="AM70" s="311">
        <f>+'Resumen_Sim_Of int'!AM70</f>
        <v>6642679.4844925217</v>
      </c>
      <c r="AN70" s="307"/>
    </row>
    <row r="71" spans="2:40" x14ac:dyDescent="0.25">
      <c r="B71" s="292" t="str">
        <f>+'Resumen_Sim_Of int'!B71</f>
        <v>59</v>
      </c>
      <c r="C71" s="317" t="s">
        <v>169</v>
      </c>
      <c r="D71" s="316"/>
      <c r="E71" s="51">
        <f>+'Resumen_Sim_Of int'!E71</f>
        <v>28540545</v>
      </c>
      <c r="F71" s="48">
        <f>+'Resumen_Sim_Of int'!F71</f>
        <v>1549318</v>
      </c>
      <c r="G71" s="48">
        <f>+'Resumen_Sim_Of int'!G71</f>
        <v>741323.91225420695</v>
      </c>
      <c r="H71" s="48">
        <f>+'Resumen_Sim_Of int'!H71</f>
        <v>18183800</v>
      </c>
      <c r="I71" s="48">
        <f>+'Resumen_Sim_Of int'!I71</f>
        <v>6890417</v>
      </c>
      <c r="J71" s="48">
        <f>+'Resumen_Sim_Of int'!J71</f>
        <v>382160</v>
      </c>
      <c r="K71" s="55">
        <f>+'Resumen_Sim_Of int'!K71</f>
        <v>10911223</v>
      </c>
      <c r="L71" s="51">
        <f>+'Resumen_Sim_Of int'!L71</f>
        <v>19093765.972476285</v>
      </c>
      <c r="M71" s="48">
        <f>+'Resumen_Sim_Of int'!M71</f>
        <v>741323.91225420695</v>
      </c>
      <c r="N71" s="48">
        <f>+'Resumen_Sim_Of int'!N71</f>
        <v>168642.060222078</v>
      </c>
      <c r="O71" s="48">
        <f>+'Resumen_Sim_Of int'!O71</f>
        <v>6890417</v>
      </c>
      <c r="P71" s="48">
        <f>+'Resumen_Sim_Of int'!P71</f>
        <v>382160</v>
      </c>
      <c r="Q71" s="82">
        <f>+'Resumen_Sim_Of int'!Q71</f>
        <v>10911223</v>
      </c>
      <c r="R71" s="61">
        <f>+'Resumen_Sim_Of int'!R71</f>
        <v>28540544.999999989</v>
      </c>
      <c r="S71" s="48">
        <f>+ROUND('Resumen_Sim_Of int'!S71,5)</f>
        <v>0</v>
      </c>
      <c r="T71" s="293">
        <f>+'Resumen_Sim_Of int'!T71</f>
        <v>-4.4408920985006262E-16</v>
      </c>
      <c r="U71" s="61">
        <f>+'Resumen_Sim_Of int'!U71</f>
        <v>1549318</v>
      </c>
      <c r="V71" s="48">
        <f>+ROUND('Resumen_Sim_Of int'!V71,5)</f>
        <v>0</v>
      </c>
      <c r="W71" s="293">
        <f>+'Resumen_Sim_Of int'!W71</f>
        <v>0</v>
      </c>
      <c r="X71" s="61">
        <f>+'Resumen_Sim_Of int'!X71</f>
        <v>741323.91225420695</v>
      </c>
      <c r="Y71" s="48">
        <f>+ROUND('Resumen_Sim_Of int'!Y71,5)</f>
        <v>0</v>
      </c>
      <c r="Z71" s="293">
        <f>+'Resumen_Sim_Of int'!Z71</f>
        <v>0</v>
      </c>
      <c r="AA71" s="51">
        <f>+'Resumen_Sim_Of int'!AA71</f>
        <v>18183800</v>
      </c>
      <c r="AB71" s="48">
        <f>+ROUND('Resumen_Sim_Of int'!AB71,5)</f>
        <v>0</v>
      </c>
      <c r="AC71" s="293">
        <f>+'Resumen_Sim_Of int'!AC71</f>
        <v>0</v>
      </c>
      <c r="AD71" s="61">
        <f>+'Resumen_Sim_Of int'!AD71</f>
        <v>6890417</v>
      </c>
      <c r="AE71" s="48">
        <f>+ROUND('Resumen_Sim_Of int'!AE71,5)</f>
        <v>0</v>
      </c>
      <c r="AF71" s="293">
        <f>+'Resumen_Sim_Of int'!AF71</f>
        <v>0</v>
      </c>
      <c r="AG71" s="51">
        <f>+'Resumen_Sim_Of int'!AG71</f>
        <v>382160</v>
      </c>
      <c r="AH71" s="48">
        <f>+ROUND('Resumen_Sim_Of int'!AH71,5)</f>
        <v>0</v>
      </c>
      <c r="AI71" s="293">
        <f>+'Resumen_Sim_Of int'!AI71</f>
        <v>0</v>
      </c>
      <c r="AJ71" s="61">
        <f>+'Resumen_Sim_Of int'!AJ71</f>
        <v>10911223</v>
      </c>
      <c r="AK71" s="48">
        <f>+ROUND('Resumen_Sim_Of int'!AK71,5)</f>
        <v>0</v>
      </c>
      <c r="AL71" s="293">
        <f>+'Resumen_Sim_Of int'!AL71</f>
        <v>0</v>
      </c>
      <c r="AM71" s="311">
        <f>+'Resumen_Sim_Of int'!AM71</f>
        <v>19093765.972476285</v>
      </c>
      <c r="AN71" s="307"/>
    </row>
    <row r="72" spans="2:40" x14ac:dyDescent="0.25">
      <c r="B72" s="292" t="str">
        <f>+'Resumen_Sim_Of int'!B72</f>
        <v>60</v>
      </c>
      <c r="C72" s="317" t="s">
        <v>170</v>
      </c>
      <c r="D72" s="316"/>
      <c r="E72" s="51">
        <f>+'Resumen_Sim_Of int'!E72</f>
        <v>12153240</v>
      </c>
      <c r="F72" s="48">
        <f>+'Resumen_Sim_Of int'!F72</f>
        <v>450010</v>
      </c>
      <c r="G72" s="48">
        <f>+'Resumen_Sim_Of int'!G72</f>
        <v>2334292.8569647302</v>
      </c>
      <c r="H72" s="48">
        <f>+'Resumen_Sim_Of int'!H72</f>
        <v>5105801</v>
      </c>
      <c r="I72" s="48">
        <f>+'Resumen_Sim_Of int'!I72</f>
        <v>1600733</v>
      </c>
      <c r="J72" s="48">
        <f>+'Resumen_Sim_Of int'!J72</f>
        <v>111992</v>
      </c>
      <c r="K72" s="55">
        <f>+'Resumen_Sim_Of int'!K72</f>
        <v>3393076</v>
      </c>
      <c r="L72" s="51">
        <f>+'Resumen_Sim_Of int'!L72</f>
        <v>6626216.8984140363</v>
      </c>
      <c r="M72" s="48">
        <f>+'Resumen_Sim_Of int'!M72</f>
        <v>2334292.8569647302</v>
      </c>
      <c r="N72" s="48">
        <f>+'Resumen_Sim_Of int'!N72</f>
        <v>-813876.95855069405</v>
      </c>
      <c r="O72" s="48">
        <f>+'Resumen_Sim_Of int'!O72</f>
        <v>1600733</v>
      </c>
      <c r="P72" s="48">
        <f>+'Resumen_Sim_Of int'!P72</f>
        <v>111992</v>
      </c>
      <c r="Q72" s="82">
        <f>+'Resumen_Sim_Of int'!Q72</f>
        <v>3393076</v>
      </c>
      <c r="R72" s="61">
        <f>+'Resumen_Sim_Of int'!R72</f>
        <v>12153239.999999993</v>
      </c>
      <c r="S72" s="48">
        <f>+ROUND('Resumen_Sim_Of int'!S72,5)</f>
        <v>0</v>
      </c>
      <c r="T72" s="293">
        <f>+'Resumen_Sim_Of int'!T72</f>
        <v>-6.6613381477509392E-16</v>
      </c>
      <c r="U72" s="61">
        <f>+'Resumen_Sim_Of int'!U72</f>
        <v>450010</v>
      </c>
      <c r="V72" s="48">
        <f>+ROUND('Resumen_Sim_Of int'!V72,5)</f>
        <v>0</v>
      </c>
      <c r="W72" s="293">
        <f>+'Resumen_Sim_Of int'!W72</f>
        <v>0</v>
      </c>
      <c r="X72" s="61">
        <f>+'Resumen_Sim_Of int'!X72</f>
        <v>2334292.8569647302</v>
      </c>
      <c r="Y72" s="48">
        <f>+ROUND('Resumen_Sim_Of int'!Y72,5)</f>
        <v>0</v>
      </c>
      <c r="Z72" s="293">
        <f>+'Resumen_Sim_Of int'!Z72</f>
        <v>0</v>
      </c>
      <c r="AA72" s="51">
        <f>+'Resumen_Sim_Of int'!AA72</f>
        <v>5105801</v>
      </c>
      <c r="AB72" s="48">
        <f>+ROUND('Resumen_Sim_Of int'!AB72,5)</f>
        <v>0</v>
      </c>
      <c r="AC72" s="293">
        <f>+'Resumen_Sim_Of int'!AC72</f>
        <v>0</v>
      </c>
      <c r="AD72" s="61">
        <f>+'Resumen_Sim_Of int'!AD72</f>
        <v>1600733</v>
      </c>
      <c r="AE72" s="48">
        <f>+ROUND('Resumen_Sim_Of int'!AE72,5)</f>
        <v>0</v>
      </c>
      <c r="AF72" s="293">
        <f>+'Resumen_Sim_Of int'!AF72</f>
        <v>0</v>
      </c>
      <c r="AG72" s="51">
        <f>+'Resumen_Sim_Of int'!AG72</f>
        <v>111992</v>
      </c>
      <c r="AH72" s="48">
        <f>+ROUND('Resumen_Sim_Of int'!AH72,5)</f>
        <v>0</v>
      </c>
      <c r="AI72" s="293">
        <f>+'Resumen_Sim_Of int'!AI72</f>
        <v>0</v>
      </c>
      <c r="AJ72" s="61">
        <f>+'Resumen_Sim_Of int'!AJ72</f>
        <v>3393076</v>
      </c>
      <c r="AK72" s="48">
        <f>+ROUND('Resumen_Sim_Of int'!AK72,5)</f>
        <v>0</v>
      </c>
      <c r="AL72" s="293">
        <f>+'Resumen_Sim_Of int'!AL72</f>
        <v>0</v>
      </c>
      <c r="AM72" s="311">
        <f>+'Resumen_Sim_Of int'!AM72</f>
        <v>6626216.8984140363</v>
      </c>
      <c r="AN72" s="307"/>
    </row>
    <row r="73" spans="2:40" x14ac:dyDescent="0.25">
      <c r="B73" s="292" t="str">
        <f>+'Resumen_Sim_Of int'!B73</f>
        <v>61</v>
      </c>
      <c r="C73" s="317" t="s">
        <v>171</v>
      </c>
      <c r="D73" s="316"/>
      <c r="E73" s="51">
        <f>+'Resumen_Sim_Of int'!E73</f>
        <v>385102</v>
      </c>
      <c r="F73" s="48">
        <f>+'Resumen_Sim_Of int'!F73</f>
        <v>27207</v>
      </c>
      <c r="G73" s="48">
        <f>+'Resumen_Sim_Of int'!G73</f>
        <v>405.20684038582499</v>
      </c>
      <c r="H73" s="48">
        <f>+'Resumen_Sim_Of int'!H73</f>
        <v>164727</v>
      </c>
      <c r="I73" s="48">
        <f>+'Resumen_Sim_Of int'!I73</f>
        <v>78252</v>
      </c>
      <c r="J73" s="48">
        <f>+'Resumen_Sim_Of int'!J73</f>
        <v>2396</v>
      </c>
      <c r="K73" s="55">
        <f>+'Resumen_Sim_Of int'!K73</f>
        <v>84079</v>
      </c>
      <c r="L73" s="51">
        <f>+'Resumen_Sim_Of int'!L73</f>
        <v>179131.48907551402</v>
      </c>
      <c r="M73" s="48">
        <f>+'Resumen_Sim_Of int'!M73</f>
        <v>405.20684038582499</v>
      </c>
      <c r="N73" s="48">
        <f>+'Resumen_Sim_Of int'!N73</f>
        <v>13999.282235128199</v>
      </c>
      <c r="O73" s="48">
        <f>+'Resumen_Sim_Of int'!O73</f>
        <v>78252</v>
      </c>
      <c r="P73" s="48">
        <f>+'Resumen_Sim_Of int'!P73</f>
        <v>2396</v>
      </c>
      <c r="Q73" s="82">
        <f>+'Resumen_Sim_Of int'!Q73</f>
        <v>84079</v>
      </c>
      <c r="R73" s="61">
        <f>+'Resumen_Sim_Of int'!R73</f>
        <v>385101.99999999977</v>
      </c>
      <c r="S73" s="48">
        <f>+ROUND('Resumen_Sim_Of int'!S73,5)</f>
        <v>0</v>
      </c>
      <c r="T73" s="293">
        <f>+'Resumen_Sim_Of int'!T73</f>
        <v>-5.5511151231257827E-16</v>
      </c>
      <c r="U73" s="61">
        <f>+'Resumen_Sim_Of int'!U73</f>
        <v>27207</v>
      </c>
      <c r="V73" s="48">
        <f>+ROUND('Resumen_Sim_Of int'!V73,5)</f>
        <v>0</v>
      </c>
      <c r="W73" s="293">
        <f>+'Resumen_Sim_Of int'!W73</f>
        <v>0</v>
      </c>
      <c r="X73" s="61">
        <f>+'Resumen_Sim_Of int'!X73</f>
        <v>405.20684038582499</v>
      </c>
      <c r="Y73" s="48">
        <f>+ROUND('Resumen_Sim_Of int'!Y73,5)</f>
        <v>0</v>
      </c>
      <c r="Z73" s="293">
        <f>+'Resumen_Sim_Of int'!Z73</f>
        <v>0</v>
      </c>
      <c r="AA73" s="51">
        <f>+'Resumen_Sim_Of int'!AA73</f>
        <v>164727</v>
      </c>
      <c r="AB73" s="48">
        <f>+ROUND('Resumen_Sim_Of int'!AB73,5)</f>
        <v>0</v>
      </c>
      <c r="AC73" s="293">
        <f>+'Resumen_Sim_Of int'!AC73</f>
        <v>0</v>
      </c>
      <c r="AD73" s="61">
        <f>+'Resumen_Sim_Of int'!AD73</f>
        <v>78252</v>
      </c>
      <c r="AE73" s="48">
        <f>+ROUND('Resumen_Sim_Of int'!AE73,5)</f>
        <v>0</v>
      </c>
      <c r="AF73" s="293">
        <f>+'Resumen_Sim_Of int'!AF73</f>
        <v>0</v>
      </c>
      <c r="AG73" s="51">
        <f>+'Resumen_Sim_Of int'!AG73</f>
        <v>2396</v>
      </c>
      <c r="AH73" s="48">
        <f>+ROUND('Resumen_Sim_Of int'!AH73,5)</f>
        <v>0</v>
      </c>
      <c r="AI73" s="293">
        <f>+'Resumen_Sim_Of int'!AI73</f>
        <v>0</v>
      </c>
      <c r="AJ73" s="61">
        <f>+'Resumen_Sim_Of int'!AJ73</f>
        <v>84079</v>
      </c>
      <c r="AK73" s="48">
        <f>+ROUND('Resumen_Sim_Of int'!AK73,5)</f>
        <v>0</v>
      </c>
      <c r="AL73" s="293">
        <f>+'Resumen_Sim_Of int'!AL73</f>
        <v>0</v>
      </c>
      <c r="AM73" s="311">
        <f>+'Resumen_Sim_Of int'!AM73</f>
        <v>179131.48907551402</v>
      </c>
      <c r="AN73" s="307"/>
    </row>
    <row r="74" spans="2:40" x14ac:dyDescent="0.25">
      <c r="B74" s="292" t="str">
        <f>+'Resumen_Sim_Of int'!B74</f>
        <v>62</v>
      </c>
      <c r="C74" s="317" t="s">
        <v>172</v>
      </c>
      <c r="D74" s="316"/>
      <c r="E74" s="51">
        <f>+'Resumen_Sim_Of int'!E74</f>
        <v>631408</v>
      </c>
      <c r="F74" s="48">
        <f>+'Resumen_Sim_Of int'!F74</f>
        <v>33440</v>
      </c>
      <c r="G74" s="48">
        <f>+'Resumen_Sim_Of int'!G74</f>
        <v>17014.722085451798</v>
      </c>
      <c r="H74" s="48">
        <f>+'Resumen_Sim_Of int'!H74</f>
        <v>330776</v>
      </c>
      <c r="I74" s="48">
        <f>+'Resumen_Sim_Of int'!I74</f>
        <v>131833</v>
      </c>
      <c r="J74" s="48">
        <f>+'Resumen_Sim_Of int'!J74</f>
        <v>7807</v>
      </c>
      <c r="K74" s="55">
        <f>+'Resumen_Sim_Of int'!K74</f>
        <v>191136</v>
      </c>
      <c r="L74" s="51">
        <f>+'Resumen_Sim_Of int'!L74</f>
        <v>350284.36055144481</v>
      </c>
      <c r="M74" s="48">
        <f>+'Resumen_Sim_Of int'!M74</f>
        <v>17014.722085451798</v>
      </c>
      <c r="N74" s="48">
        <f>+'Resumen_Sim_Of int'!N74</f>
        <v>2493.638465993</v>
      </c>
      <c r="O74" s="48">
        <f>+'Resumen_Sim_Of int'!O74</f>
        <v>131833</v>
      </c>
      <c r="P74" s="48">
        <f>+'Resumen_Sim_Of int'!P74</f>
        <v>7807</v>
      </c>
      <c r="Q74" s="82">
        <f>+'Resumen_Sim_Of int'!Q74</f>
        <v>191136</v>
      </c>
      <c r="R74" s="61">
        <f>+'Resumen_Sim_Of int'!R74</f>
        <v>631408.00000000012</v>
      </c>
      <c r="S74" s="48">
        <f>+ROUND('Resumen_Sim_Of int'!S74,5)</f>
        <v>0</v>
      </c>
      <c r="T74" s="293">
        <f>+'Resumen_Sim_Of int'!T74</f>
        <v>2.2204460492503131E-16</v>
      </c>
      <c r="U74" s="61">
        <f>+'Resumen_Sim_Of int'!U74</f>
        <v>33440</v>
      </c>
      <c r="V74" s="48">
        <f>+ROUND('Resumen_Sim_Of int'!V74,5)</f>
        <v>0</v>
      </c>
      <c r="W74" s="293">
        <f>+'Resumen_Sim_Of int'!W74</f>
        <v>0</v>
      </c>
      <c r="X74" s="61">
        <f>+'Resumen_Sim_Of int'!X74</f>
        <v>17014.722085451798</v>
      </c>
      <c r="Y74" s="48">
        <f>+ROUND('Resumen_Sim_Of int'!Y74,5)</f>
        <v>0</v>
      </c>
      <c r="Z74" s="293">
        <f>+'Resumen_Sim_Of int'!Z74</f>
        <v>0</v>
      </c>
      <c r="AA74" s="51">
        <f>+'Resumen_Sim_Of int'!AA74</f>
        <v>330776</v>
      </c>
      <c r="AB74" s="48">
        <f>+ROUND('Resumen_Sim_Of int'!AB74,5)</f>
        <v>0</v>
      </c>
      <c r="AC74" s="293">
        <f>+'Resumen_Sim_Of int'!AC74</f>
        <v>0</v>
      </c>
      <c r="AD74" s="61">
        <f>+'Resumen_Sim_Of int'!AD74</f>
        <v>131833</v>
      </c>
      <c r="AE74" s="48">
        <f>+ROUND('Resumen_Sim_Of int'!AE74,5)</f>
        <v>0</v>
      </c>
      <c r="AF74" s="293">
        <f>+'Resumen_Sim_Of int'!AF74</f>
        <v>0</v>
      </c>
      <c r="AG74" s="51">
        <f>+'Resumen_Sim_Of int'!AG74</f>
        <v>7807</v>
      </c>
      <c r="AH74" s="48">
        <f>+ROUND('Resumen_Sim_Of int'!AH74,5)</f>
        <v>0</v>
      </c>
      <c r="AI74" s="293">
        <f>+'Resumen_Sim_Of int'!AI74</f>
        <v>0</v>
      </c>
      <c r="AJ74" s="61">
        <f>+'Resumen_Sim_Of int'!AJ74</f>
        <v>191136</v>
      </c>
      <c r="AK74" s="48">
        <f>+ROUND('Resumen_Sim_Of int'!AK74,5)</f>
        <v>0</v>
      </c>
      <c r="AL74" s="293">
        <f>+'Resumen_Sim_Of int'!AL74</f>
        <v>0</v>
      </c>
      <c r="AM74" s="311">
        <f>+'Resumen_Sim_Of int'!AM74</f>
        <v>350284.36055144481</v>
      </c>
      <c r="AN74" s="307"/>
    </row>
    <row r="75" spans="2:40" x14ac:dyDescent="0.25">
      <c r="B75" s="292" t="str">
        <f>+'Resumen_Sim_Of int'!B75</f>
        <v>63</v>
      </c>
      <c r="C75" s="317" t="s">
        <v>173</v>
      </c>
      <c r="D75" s="316"/>
      <c r="E75" s="51">
        <f>+'Resumen_Sim_Of int'!E75</f>
        <v>2398510</v>
      </c>
      <c r="F75" s="48">
        <f>+'Resumen_Sim_Of int'!F75</f>
        <v>379633</v>
      </c>
      <c r="G75" s="48">
        <f>+'Resumen_Sim_Of int'!G75</f>
        <v>358966.57882643701</v>
      </c>
      <c r="H75" s="48">
        <f>+'Resumen_Sim_Of int'!H75</f>
        <v>1042047</v>
      </c>
      <c r="I75" s="48">
        <f>+'Resumen_Sim_Of int'!I75</f>
        <v>554747</v>
      </c>
      <c r="J75" s="48">
        <f>+'Resumen_Sim_Of int'!J75</f>
        <v>15885</v>
      </c>
      <c r="K75" s="55">
        <f>+'Resumen_Sim_Of int'!K75</f>
        <v>471415</v>
      </c>
      <c r="L75" s="51">
        <f>+'Resumen_Sim_Of int'!L75</f>
        <v>1349963.1928837355</v>
      </c>
      <c r="M75" s="48">
        <f>+'Resumen_Sim_Of int'!M75</f>
        <v>358966.57882643701</v>
      </c>
      <c r="N75" s="48">
        <f>+'Resumen_Sim_Of int'!N75</f>
        <v>-51050.3859427016</v>
      </c>
      <c r="O75" s="48">
        <f>+'Resumen_Sim_Of int'!O75</f>
        <v>554747</v>
      </c>
      <c r="P75" s="48">
        <f>+'Resumen_Sim_Of int'!P75</f>
        <v>15885</v>
      </c>
      <c r="Q75" s="82">
        <f>+'Resumen_Sim_Of int'!Q75</f>
        <v>471415</v>
      </c>
      <c r="R75" s="61">
        <f>+'Resumen_Sim_Of int'!R75</f>
        <v>2398510</v>
      </c>
      <c r="S75" s="48">
        <f>+ROUND('Resumen_Sim_Of int'!S75,5)</f>
        <v>0</v>
      </c>
      <c r="T75" s="293">
        <f>+'Resumen_Sim_Of int'!T75</f>
        <v>0</v>
      </c>
      <c r="U75" s="61">
        <f>+'Resumen_Sim_Of int'!U75</f>
        <v>379633</v>
      </c>
      <c r="V75" s="48">
        <f>+ROUND('Resumen_Sim_Of int'!V75,5)</f>
        <v>0</v>
      </c>
      <c r="W75" s="293">
        <f>+'Resumen_Sim_Of int'!W75</f>
        <v>0</v>
      </c>
      <c r="X75" s="61">
        <f>+'Resumen_Sim_Of int'!X75</f>
        <v>358966.57882643701</v>
      </c>
      <c r="Y75" s="48">
        <f>+ROUND('Resumen_Sim_Of int'!Y75,5)</f>
        <v>0</v>
      </c>
      <c r="Z75" s="293">
        <f>+'Resumen_Sim_Of int'!Z75</f>
        <v>0</v>
      </c>
      <c r="AA75" s="51">
        <f>+'Resumen_Sim_Of int'!AA75</f>
        <v>1042047</v>
      </c>
      <c r="AB75" s="48">
        <f>+ROUND('Resumen_Sim_Of int'!AB75,5)</f>
        <v>0</v>
      </c>
      <c r="AC75" s="293">
        <f>+'Resumen_Sim_Of int'!AC75</f>
        <v>0</v>
      </c>
      <c r="AD75" s="61">
        <f>+'Resumen_Sim_Of int'!AD75</f>
        <v>554747</v>
      </c>
      <c r="AE75" s="48">
        <f>+ROUND('Resumen_Sim_Of int'!AE75,5)</f>
        <v>0</v>
      </c>
      <c r="AF75" s="293">
        <f>+'Resumen_Sim_Of int'!AF75</f>
        <v>0</v>
      </c>
      <c r="AG75" s="51">
        <f>+'Resumen_Sim_Of int'!AG75</f>
        <v>15885</v>
      </c>
      <c r="AH75" s="48">
        <f>+ROUND('Resumen_Sim_Of int'!AH75,5)</f>
        <v>0</v>
      </c>
      <c r="AI75" s="293">
        <f>+'Resumen_Sim_Of int'!AI75</f>
        <v>0</v>
      </c>
      <c r="AJ75" s="61">
        <f>+'Resumen_Sim_Of int'!AJ75</f>
        <v>471415</v>
      </c>
      <c r="AK75" s="48">
        <f>+ROUND('Resumen_Sim_Of int'!AK75,5)</f>
        <v>0</v>
      </c>
      <c r="AL75" s="293">
        <f>+'Resumen_Sim_Of int'!AL75</f>
        <v>0</v>
      </c>
      <c r="AM75" s="311">
        <f>+'Resumen_Sim_Of int'!AM75</f>
        <v>1349963.1928837355</v>
      </c>
      <c r="AN75" s="307"/>
    </row>
    <row r="76" spans="2:40" x14ac:dyDescent="0.25">
      <c r="B76" s="292" t="str">
        <f>+'Resumen_Sim_Of int'!B76</f>
        <v>64</v>
      </c>
      <c r="C76" s="317" t="s">
        <v>174</v>
      </c>
      <c r="D76" s="316"/>
      <c r="E76" s="51">
        <f>+'Resumen_Sim_Of int'!E76</f>
        <v>4740000</v>
      </c>
      <c r="F76" s="48">
        <f>+'Resumen_Sim_Of int'!F76</f>
        <v>81393</v>
      </c>
      <c r="G76" s="48">
        <f>+'Resumen_Sim_Of int'!G76</f>
        <v>135515.941902655</v>
      </c>
      <c r="H76" s="48">
        <f>+'Resumen_Sim_Of int'!H76</f>
        <v>2483292</v>
      </c>
      <c r="I76" s="48">
        <f>+'Resumen_Sim_Of int'!I76</f>
        <v>1033548</v>
      </c>
      <c r="J76" s="48">
        <f>+'Resumen_Sim_Of int'!J76</f>
        <v>120660</v>
      </c>
      <c r="K76" s="55">
        <f>+'Resumen_Sim_Of int'!K76</f>
        <v>1329084</v>
      </c>
      <c r="L76" s="51">
        <f>+'Resumen_Sim_Of int'!L76</f>
        <v>2647678.7450169758</v>
      </c>
      <c r="M76" s="48">
        <f>+'Resumen_Sim_Of int'!M76</f>
        <v>135515.941902655</v>
      </c>
      <c r="N76" s="48">
        <f>+'Resumen_Sim_Of int'!N76</f>
        <v>28870.803114320701</v>
      </c>
      <c r="O76" s="48">
        <f>+'Resumen_Sim_Of int'!O76</f>
        <v>1033548</v>
      </c>
      <c r="P76" s="48">
        <f>+'Resumen_Sim_Of int'!P76</f>
        <v>120660</v>
      </c>
      <c r="Q76" s="82">
        <f>+'Resumen_Sim_Of int'!Q76</f>
        <v>1329084</v>
      </c>
      <c r="R76" s="61">
        <f>+'Resumen_Sim_Of int'!R76</f>
        <v>4740000.0000000047</v>
      </c>
      <c r="S76" s="48">
        <f>+ROUND('Resumen_Sim_Of int'!S76,5)</f>
        <v>0</v>
      </c>
      <c r="T76" s="293">
        <f>+'Resumen_Sim_Of int'!T76</f>
        <v>8.8817841970012523E-16</v>
      </c>
      <c r="U76" s="61">
        <f>+'Resumen_Sim_Of int'!U76</f>
        <v>81393</v>
      </c>
      <c r="V76" s="48">
        <f>+ROUND('Resumen_Sim_Of int'!V76,5)</f>
        <v>0</v>
      </c>
      <c r="W76" s="293">
        <f>+'Resumen_Sim_Of int'!W76</f>
        <v>0</v>
      </c>
      <c r="X76" s="61">
        <f>+'Resumen_Sim_Of int'!X76</f>
        <v>135515.941902655</v>
      </c>
      <c r="Y76" s="48">
        <f>+ROUND('Resumen_Sim_Of int'!Y76,5)</f>
        <v>0</v>
      </c>
      <c r="Z76" s="293">
        <f>+'Resumen_Sim_Of int'!Z76</f>
        <v>0</v>
      </c>
      <c r="AA76" s="51">
        <f>+'Resumen_Sim_Of int'!AA76</f>
        <v>2483292</v>
      </c>
      <c r="AB76" s="48">
        <f>+ROUND('Resumen_Sim_Of int'!AB76,5)</f>
        <v>0</v>
      </c>
      <c r="AC76" s="293">
        <f>+'Resumen_Sim_Of int'!AC76</f>
        <v>0</v>
      </c>
      <c r="AD76" s="61">
        <f>+'Resumen_Sim_Of int'!AD76</f>
        <v>1033548</v>
      </c>
      <c r="AE76" s="48">
        <f>+ROUND('Resumen_Sim_Of int'!AE76,5)</f>
        <v>0</v>
      </c>
      <c r="AF76" s="293">
        <f>+'Resumen_Sim_Of int'!AF76</f>
        <v>0</v>
      </c>
      <c r="AG76" s="51">
        <f>+'Resumen_Sim_Of int'!AG76</f>
        <v>120660</v>
      </c>
      <c r="AH76" s="48">
        <f>+ROUND('Resumen_Sim_Of int'!AH76,5)</f>
        <v>0</v>
      </c>
      <c r="AI76" s="293">
        <f>+'Resumen_Sim_Of int'!AI76</f>
        <v>0</v>
      </c>
      <c r="AJ76" s="61">
        <f>+'Resumen_Sim_Of int'!AJ76</f>
        <v>1329084</v>
      </c>
      <c r="AK76" s="48">
        <f>+ROUND('Resumen_Sim_Of int'!AK76,5)</f>
        <v>0</v>
      </c>
      <c r="AL76" s="293">
        <f>+'Resumen_Sim_Of int'!AL76</f>
        <v>0</v>
      </c>
      <c r="AM76" s="311">
        <f>+'Resumen_Sim_Of int'!AM76</f>
        <v>2647678.7450169758</v>
      </c>
      <c r="AN76" s="307"/>
    </row>
    <row r="77" spans="2:40" x14ac:dyDescent="0.25">
      <c r="B77" s="292" t="str">
        <f>+'Resumen_Sim_Of int'!B77</f>
        <v>65</v>
      </c>
      <c r="C77" s="317" t="s">
        <v>175</v>
      </c>
      <c r="D77" s="316"/>
      <c r="E77" s="51">
        <f>+'Resumen_Sim_Of int'!E77</f>
        <v>6354828</v>
      </c>
      <c r="F77" s="48">
        <f>+'Resumen_Sim_Of int'!F77</f>
        <v>81601</v>
      </c>
      <c r="G77" s="48">
        <f>+'Resumen_Sim_Of int'!G77</f>
        <v>126962.88246804199</v>
      </c>
      <c r="H77" s="48">
        <f>+'Resumen_Sim_Of int'!H77</f>
        <v>4472377</v>
      </c>
      <c r="I77" s="48">
        <f>+'Resumen_Sim_Of int'!I77</f>
        <v>1391384</v>
      </c>
      <c r="J77" s="48">
        <f>+'Resumen_Sim_Of int'!J77</f>
        <v>227018</v>
      </c>
      <c r="K77" s="55">
        <f>+'Resumen_Sim_Of int'!K77</f>
        <v>2853975</v>
      </c>
      <c r="L77" s="51">
        <f>+'Resumen_Sim_Of int'!L77</f>
        <v>4674479.0305082388</v>
      </c>
      <c r="M77" s="48">
        <f>+'Resumen_Sim_Of int'!M77</f>
        <v>126962.88246804199</v>
      </c>
      <c r="N77" s="48">
        <f>+'Resumen_Sim_Of int'!N77</f>
        <v>75139.148040196596</v>
      </c>
      <c r="O77" s="48">
        <f>+'Resumen_Sim_Of int'!O77</f>
        <v>1391384</v>
      </c>
      <c r="P77" s="48">
        <f>+'Resumen_Sim_Of int'!P77</f>
        <v>227018</v>
      </c>
      <c r="Q77" s="82">
        <f>+'Resumen_Sim_Of int'!Q77</f>
        <v>2853975</v>
      </c>
      <c r="R77" s="61">
        <f>+'Resumen_Sim_Of int'!R77</f>
        <v>6354828.0000000009</v>
      </c>
      <c r="S77" s="48">
        <f>+ROUND('Resumen_Sim_Of int'!S77,5)</f>
        <v>0</v>
      </c>
      <c r="T77" s="293">
        <f>+'Resumen_Sim_Of int'!T77</f>
        <v>2.2204460492503131E-16</v>
      </c>
      <c r="U77" s="61">
        <f>+'Resumen_Sim_Of int'!U77</f>
        <v>81601</v>
      </c>
      <c r="V77" s="48">
        <f>+ROUND('Resumen_Sim_Of int'!V77,5)</f>
        <v>0</v>
      </c>
      <c r="W77" s="293">
        <f>+'Resumen_Sim_Of int'!W77</f>
        <v>0</v>
      </c>
      <c r="X77" s="61">
        <f>+'Resumen_Sim_Of int'!X77</f>
        <v>126962.88246804199</v>
      </c>
      <c r="Y77" s="48">
        <f>+ROUND('Resumen_Sim_Of int'!Y77,5)</f>
        <v>0</v>
      </c>
      <c r="Z77" s="293">
        <f>+'Resumen_Sim_Of int'!Z77</f>
        <v>0</v>
      </c>
      <c r="AA77" s="51">
        <f>+'Resumen_Sim_Of int'!AA77</f>
        <v>4472377</v>
      </c>
      <c r="AB77" s="48">
        <f>+ROUND('Resumen_Sim_Of int'!AB77,5)</f>
        <v>0</v>
      </c>
      <c r="AC77" s="293">
        <f>+'Resumen_Sim_Of int'!AC77</f>
        <v>0</v>
      </c>
      <c r="AD77" s="61">
        <f>+'Resumen_Sim_Of int'!AD77</f>
        <v>1391384</v>
      </c>
      <c r="AE77" s="48">
        <f>+ROUND('Resumen_Sim_Of int'!AE77,5)</f>
        <v>0</v>
      </c>
      <c r="AF77" s="293">
        <f>+'Resumen_Sim_Of int'!AF77</f>
        <v>0</v>
      </c>
      <c r="AG77" s="51">
        <f>+'Resumen_Sim_Of int'!AG77</f>
        <v>227018</v>
      </c>
      <c r="AH77" s="48">
        <f>+ROUND('Resumen_Sim_Of int'!AH77,5)</f>
        <v>0</v>
      </c>
      <c r="AI77" s="293">
        <f>+'Resumen_Sim_Of int'!AI77</f>
        <v>0</v>
      </c>
      <c r="AJ77" s="61">
        <f>+'Resumen_Sim_Of int'!AJ77</f>
        <v>2853975</v>
      </c>
      <c r="AK77" s="48">
        <f>+ROUND('Resumen_Sim_Of int'!AK77,5)</f>
        <v>0</v>
      </c>
      <c r="AL77" s="293">
        <f>+'Resumen_Sim_Of int'!AL77</f>
        <v>0</v>
      </c>
      <c r="AM77" s="311">
        <f>+'Resumen_Sim_Of int'!AM77</f>
        <v>4674479.0305082388</v>
      </c>
      <c r="AN77" s="307"/>
    </row>
    <row r="78" spans="2:40" x14ac:dyDescent="0.25">
      <c r="B78" s="292" t="str">
        <f>+'Resumen_Sim_Of int'!B78</f>
        <v>66</v>
      </c>
      <c r="C78" s="317" t="s">
        <v>176</v>
      </c>
      <c r="D78" s="316"/>
      <c r="E78" s="51">
        <f>+'Resumen_Sim_Of int'!E78</f>
        <v>1499797</v>
      </c>
      <c r="F78" s="48">
        <f>+'Resumen_Sim_Of int'!F78</f>
        <v>15597</v>
      </c>
      <c r="G78" s="48">
        <f>+'Resumen_Sim_Of int'!G78</f>
        <v>180146.68716979999</v>
      </c>
      <c r="H78" s="48">
        <f>+'Resumen_Sim_Of int'!H78</f>
        <v>284852</v>
      </c>
      <c r="I78" s="48">
        <f>+'Resumen_Sim_Of int'!I78</f>
        <v>217141</v>
      </c>
      <c r="J78" s="48">
        <f>+'Resumen_Sim_Of int'!J78</f>
        <v>64203</v>
      </c>
      <c r="K78" s="55">
        <f>+'Resumen_Sim_Of int'!K78</f>
        <v>3508</v>
      </c>
      <c r="L78" s="51">
        <f>+'Resumen_Sim_Of int'!L78</f>
        <v>495563.52708773536</v>
      </c>
      <c r="M78" s="48">
        <f>+'Resumen_Sim_Of int'!M78</f>
        <v>180146.68716979999</v>
      </c>
      <c r="N78" s="48">
        <f>+'Resumen_Sim_Of int'!N78</f>
        <v>30564.839917935398</v>
      </c>
      <c r="O78" s="48">
        <f>+'Resumen_Sim_Of int'!O78</f>
        <v>217141</v>
      </c>
      <c r="P78" s="48">
        <f>+'Resumen_Sim_Of int'!P78</f>
        <v>64203</v>
      </c>
      <c r="Q78" s="82">
        <f>+'Resumen_Sim_Of int'!Q78</f>
        <v>3508</v>
      </c>
      <c r="R78" s="61">
        <f>+'Resumen_Sim_Of int'!R78</f>
        <v>1499796.9999999988</v>
      </c>
      <c r="S78" s="48">
        <f>+ROUND('Resumen_Sim_Of int'!S78,5)</f>
        <v>0</v>
      </c>
      <c r="T78" s="293">
        <f>+'Resumen_Sim_Of int'!T78</f>
        <v>-7.7715611723760958E-16</v>
      </c>
      <c r="U78" s="61">
        <f>+'Resumen_Sim_Of int'!U78</f>
        <v>15597</v>
      </c>
      <c r="V78" s="48">
        <f>+ROUND('Resumen_Sim_Of int'!V78,5)</f>
        <v>0</v>
      </c>
      <c r="W78" s="293">
        <f>+'Resumen_Sim_Of int'!W78</f>
        <v>0</v>
      </c>
      <c r="X78" s="61">
        <f>+'Resumen_Sim_Of int'!X78</f>
        <v>180146.68716979999</v>
      </c>
      <c r="Y78" s="48">
        <f>+ROUND('Resumen_Sim_Of int'!Y78,5)</f>
        <v>0</v>
      </c>
      <c r="Z78" s="293">
        <f>+'Resumen_Sim_Of int'!Z78</f>
        <v>0</v>
      </c>
      <c r="AA78" s="51">
        <f>+'Resumen_Sim_Of int'!AA78</f>
        <v>284852</v>
      </c>
      <c r="AB78" s="48">
        <f>+ROUND('Resumen_Sim_Of int'!AB78,5)</f>
        <v>0</v>
      </c>
      <c r="AC78" s="293">
        <f>+'Resumen_Sim_Of int'!AC78</f>
        <v>0</v>
      </c>
      <c r="AD78" s="61">
        <f>+'Resumen_Sim_Of int'!AD78</f>
        <v>217141</v>
      </c>
      <c r="AE78" s="48">
        <f>+ROUND('Resumen_Sim_Of int'!AE78,5)</f>
        <v>0</v>
      </c>
      <c r="AF78" s="293">
        <f>+'Resumen_Sim_Of int'!AF78</f>
        <v>0</v>
      </c>
      <c r="AG78" s="51">
        <f>+'Resumen_Sim_Of int'!AG78</f>
        <v>64203</v>
      </c>
      <c r="AH78" s="48">
        <f>+ROUND('Resumen_Sim_Of int'!AH78,5)</f>
        <v>0</v>
      </c>
      <c r="AI78" s="293">
        <f>+'Resumen_Sim_Of int'!AI78</f>
        <v>0</v>
      </c>
      <c r="AJ78" s="61">
        <f>+'Resumen_Sim_Of int'!AJ78</f>
        <v>3508</v>
      </c>
      <c r="AK78" s="48">
        <f>+ROUND('Resumen_Sim_Of int'!AK78,5)</f>
        <v>0</v>
      </c>
      <c r="AL78" s="293">
        <f>+'Resumen_Sim_Of int'!AL78</f>
        <v>0</v>
      </c>
      <c r="AM78" s="311">
        <f>+'Resumen_Sim_Of int'!AM78</f>
        <v>495563.52708773536</v>
      </c>
      <c r="AN78" s="307"/>
    </row>
    <row r="79" spans="2:40" x14ac:dyDescent="0.25">
      <c r="B79" s="292" t="str">
        <f>+'Resumen_Sim_Of int'!B79</f>
        <v>67</v>
      </c>
      <c r="C79" s="317" t="s">
        <v>177</v>
      </c>
      <c r="D79" s="316"/>
      <c r="E79" s="51">
        <f>+'Resumen_Sim_Of int'!E79</f>
        <v>601782</v>
      </c>
      <c r="F79" s="48">
        <f>+'Resumen_Sim_Of int'!F79</f>
        <v>14993</v>
      </c>
      <c r="G79" s="48">
        <f>+'Resumen_Sim_Of int'!G79</f>
        <v>172.49651358532299</v>
      </c>
      <c r="H79" s="48">
        <f>+'Resumen_Sim_Of int'!H79</f>
        <v>286908</v>
      </c>
      <c r="I79" s="48">
        <f>+'Resumen_Sim_Of int'!I79</f>
        <v>208768</v>
      </c>
      <c r="J79" s="48">
        <f>+'Resumen_Sim_Of int'!J79</f>
        <v>9449</v>
      </c>
      <c r="K79" s="55">
        <f>+'Resumen_Sim_Of int'!K79</f>
        <v>68691</v>
      </c>
      <c r="L79" s="51">
        <f>+'Resumen_Sim_Of int'!L79</f>
        <v>303718.53725453978</v>
      </c>
      <c r="M79" s="48">
        <f>+'Resumen_Sim_Of int'!M79</f>
        <v>172.49651358532299</v>
      </c>
      <c r="N79" s="48">
        <f>+'Resumen_Sim_Of int'!N79</f>
        <v>16638.040740954501</v>
      </c>
      <c r="O79" s="48">
        <f>+'Resumen_Sim_Of int'!O79</f>
        <v>208768</v>
      </c>
      <c r="P79" s="48">
        <f>+'Resumen_Sim_Of int'!P79</f>
        <v>9449</v>
      </c>
      <c r="Q79" s="82">
        <f>+'Resumen_Sim_Of int'!Q79</f>
        <v>68691</v>
      </c>
      <c r="R79" s="61">
        <f>+'Resumen_Sim_Of int'!R79</f>
        <v>601782.00000000012</v>
      </c>
      <c r="S79" s="48">
        <f>+ROUND('Resumen_Sim_Of int'!S79,5)</f>
        <v>0</v>
      </c>
      <c r="T79" s="293">
        <f>+'Resumen_Sim_Of int'!T79</f>
        <v>2.2204460492503131E-16</v>
      </c>
      <c r="U79" s="61">
        <f>+'Resumen_Sim_Of int'!U79</f>
        <v>14993</v>
      </c>
      <c r="V79" s="48">
        <f>+ROUND('Resumen_Sim_Of int'!V79,5)</f>
        <v>0</v>
      </c>
      <c r="W79" s="293">
        <f>+'Resumen_Sim_Of int'!W79</f>
        <v>0</v>
      </c>
      <c r="X79" s="61">
        <f>+'Resumen_Sim_Of int'!X79</f>
        <v>172.49651358532299</v>
      </c>
      <c r="Y79" s="48">
        <f>+ROUND('Resumen_Sim_Of int'!Y79,5)</f>
        <v>0</v>
      </c>
      <c r="Z79" s="293">
        <f>+'Resumen_Sim_Of int'!Z79</f>
        <v>0</v>
      </c>
      <c r="AA79" s="51">
        <f>+'Resumen_Sim_Of int'!AA79</f>
        <v>286908</v>
      </c>
      <c r="AB79" s="48">
        <f>+ROUND('Resumen_Sim_Of int'!AB79,5)</f>
        <v>0</v>
      </c>
      <c r="AC79" s="293">
        <f>+'Resumen_Sim_Of int'!AC79</f>
        <v>0</v>
      </c>
      <c r="AD79" s="61">
        <f>+'Resumen_Sim_Of int'!AD79</f>
        <v>208768</v>
      </c>
      <c r="AE79" s="48">
        <f>+ROUND('Resumen_Sim_Of int'!AE79,5)</f>
        <v>0</v>
      </c>
      <c r="AF79" s="293">
        <f>+'Resumen_Sim_Of int'!AF79</f>
        <v>0</v>
      </c>
      <c r="AG79" s="51">
        <f>+'Resumen_Sim_Of int'!AG79</f>
        <v>9449</v>
      </c>
      <c r="AH79" s="48">
        <f>+ROUND('Resumen_Sim_Of int'!AH79,5)</f>
        <v>0</v>
      </c>
      <c r="AI79" s="293">
        <f>+'Resumen_Sim_Of int'!AI79</f>
        <v>0</v>
      </c>
      <c r="AJ79" s="61">
        <f>+'Resumen_Sim_Of int'!AJ79</f>
        <v>68691</v>
      </c>
      <c r="AK79" s="48">
        <f>+ROUND('Resumen_Sim_Of int'!AK79,5)</f>
        <v>0</v>
      </c>
      <c r="AL79" s="293">
        <f>+'Resumen_Sim_Of int'!AL79</f>
        <v>0</v>
      </c>
      <c r="AM79" s="311">
        <f>+'Resumen_Sim_Of int'!AM79</f>
        <v>303718.53725453978</v>
      </c>
      <c r="AN79" s="307"/>
    </row>
    <row r="80" spans="2:40" x14ac:dyDescent="0.25">
      <c r="B80" s="292" t="str">
        <f>+'Resumen_Sim_Of int'!B80</f>
        <v>68</v>
      </c>
      <c r="C80" s="317" t="s">
        <v>178</v>
      </c>
      <c r="D80" s="316"/>
      <c r="E80" s="51">
        <f>+'Resumen_Sim_Of int'!E80</f>
        <v>10418684</v>
      </c>
      <c r="F80" s="48">
        <f>+'Resumen_Sim_Of int'!F80</f>
        <v>27273</v>
      </c>
      <c r="G80" s="48">
        <f>+'Resumen_Sim_Of int'!G80</f>
        <v>10141.8063726154</v>
      </c>
      <c r="H80" s="48">
        <f>+'Resumen_Sim_Of int'!H80</f>
        <v>7436186</v>
      </c>
      <c r="I80" s="48">
        <f>+'Resumen_Sim_Of int'!I80</f>
        <v>256408</v>
      </c>
      <c r="J80" s="48">
        <f>+'Resumen_Sim_Of int'!J80</f>
        <v>122205</v>
      </c>
      <c r="K80" s="55">
        <f>+'Resumen_Sim_Of int'!K80</f>
        <v>7057573</v>
      </c>
      <c r="L80" s="51">
        <f>+'Resumen_Sim_Of int'!L80</f>
        <v>7720778.1137899822</v>
      </c>
      <c r="M80" s="48">
        <f>+'Resumen_Sim_Of int'!M80</f>
        <v>10141.8063726154</v>
      </c>
      <c r="N80" s="48">
        <f>+'Resumen_Sim_Of int'!N80</f>
        <v>274450.307417367</v>
      </c>
      <c r="O80" s="48">
        <f>+'Resumen_Sim_Of int'!O80</f>
        <v>256408</v>
      </c>
      <c r="P80" s="48">
        <f>+'Resumen_Sim_Of int'!P80</f>
        <v>122205</v>
      </c>
      <c r="Q80" s="82">
        <f>+'Resumen_Sim_Of int'!Q80</f>
        <v>7057573</v>
      </c>
      <c r="R80" s="61">
        <f>+'Resumen_Sim_Of int'!R80</f>
        <v>10418684.000000004</v>
      </c>
      <c r="S80" s="48">
        <f>+ROUND('Resumen_Sim_Of int'!S80,5)</f>
        <v>0</v>
      </c>
      <c r="T80" s="293">
        <f>+'Resumen_Sim_Of int'!T80</f>
        <v>4.4408920985006262E-16</v>
      </c>
      <c r="U80" s="61">
        <f>+'Resumen_Sim_Of int'!U80</f>
        <v>27273</v>
      </c>
      <c r="V80" s="48">
        <f>+ROUND('Resumen_Sim_Of int'!V80,5)</f>
        <v>0</v>
      </c>
      <c r="W80" s="293">
        <f>+'Resumen_Sim_Of int'!W80</f>
        <v>0</v>
      </c>
      <c r="X80" s="61">
        <f>+'Resumen_Sim_Of int'!X80</f>
        <v>10141.8063726154</v>
      </c>
      <c r="Y80" s="48">
        <f>+ROUND('Resumen_Sim_Of int'!Y80,5)</f>
        <v>0</v>
      </c>
      <c r="Z80" s="293">
        <f>+'Resumen_Sim_Of int'!Z80</f>
        <v>0</v>
      </c>
      <c r="AA80" s="51">
        <f>+'Resumen_Sim_Of int'!AA80</f>
        <v>7436186</v>
      </c>
      <c r="AB80" s="48">
        <f>+ROUND('Resumen_Sim_Of int'!AB80,5)</f>
        <v>0</v>
      </c>
      <c r="AC80" s="293">
        <f>+'Resumen_Sim_Of int'!AC80</f>
        <v>0</v>
      </c>
      <c r="AD80" s="61">
        <f>+'Resumen_Sim_Of int'!AD80</f>
        <v>256408</v>
      </c>
      <c r="AE80" s="48">
        <f>+ROUND('Resumen_Sim_Of int'!AE80,5)</f>
        <v>0</v>
      </c>
      <c r="AF80" s="293">
        <f>+'Resumen_Sim_Of int'!AF80</f>
        <v>0</v>
      </c>
      <c r="AG80" s="51">
        <f>+'Resumen_Sim_Of int'!AG80</f>
        <v>122205</v>
      </c>
      <c r="AH80" s="48">
        <f>+ROUND('Resumen_Sim_Of int'!AH80,5)</f>
        <v>0</v>
      </c>
      <c r="AI80" s="293">
        <f>+'Resumen_Sim_Of int'!AI80</f>
        <v>0</v>
      </c>
      <c r="AJ80" s="61">
        <f>+'Resumen_Sim_Of int'!AJ80</f>
        <v>7057573</v>
      </c>
      <c r="AK80" s="48">
        <f>+ROUND('Resumen_Sim_Of int'!AK80,5)</f>
        <v>0</v>
      </c>
      <c r="AL80" s="293">
        <f>+'Resumen_Sim_Of int'!AL80</f>
        <v>0</v>
      </c>
      <c r="AM80" s="311">
        <f>+'Resumen_Sim_Of int'!AM80</f>
        <v>7720778.1137899822</v>
      </c>
      <c r="AN80" s="307"/>
    </row>
    <row r="81" spans="2:40" x14ac:dyDescent="0.25">
      <c r="B81" s="292" t="str">
        <f>+'Resumen_Sim_Of int'!B81</f>
        <v>69</v>
      </c>
      <c r="C81" s="317" t="s">
        <v>179</v>
      </c>
      <c r="D81" s="316"/>
      <c r="E81" s="51">
        <f>+'Resumen_Sim_Of int'!E81</f>
        <v>13297325</v>
      </c>
      <c r="F81" s="48">
        <f>+'Resumen_Sim_Of int'!F81</f>
        <v>512202</v>
      </c>
      <c r="G81" s="48">
        <f>+'Resumen_Sim_Of int'!G81</f>
        <v>347401.09786292101</v>
      </c>
      <c r="H81" s="48">
        <f>+'Resumen_Sim_Of int'!H81</f>
        <v>7920924</v>
      </c>
      <c r="I81" s="48">
        <f>+'Resumen_Sim_Of int'!I81</f>
        <v>3233422</v>
      </c>
      <c r="J81" s="48">
        <f>+'Resumen_Sim_Of int'!J81</f>
        <v>119691</v>
      </c>
      <c r="K81" s="55">
        <f>+'Resumen_Sim_Of int'!K81</f>
        <v>4567811</v>
      </c>
      <c r="L81" s="51">
        <f>+'Resumen_Sim_Of int'!L81</f>
        <v>8518074.824298501</v>
      </c>
      <c r="M81" s="48">
        <f>+'Resumen_Sim_Of int'!M81</f>
        <v>347401.09786292101</v>
      </c>
      <c r="N81" s="48">
        <f>+'Resumen_Sim_Of int'!N81</f>
        <v>249749.72643558099</v>
      </c>
      <c r="O81" s="48">
        <f>+'Resumen_Sim_Of int'!O81</f>
        <v>3233422</v>
      </c>
      <c r="P81" s="48">
        <f>+'Resumen_Sim_Of int'!P81</f>
        <v>119691</v>
      </c>
      <c r="Q81" s="82">
        <f>+'Resumen_Sim_Of int'!Q81</f>
        <v>4567811</v>
      </c>
      <c r="R81" s="61">
        <f>+'Resumen_Sim_Of int'!R81</f>
        <v>13297324.999999996</v>
      </c>
      <c r="S81" s="48">
        <f>+ROUND('Resumen_Sim_Of int'!S81,5)</f>
        <v>0</v>
      </c>
      <c r="T81" s="293">
        <f>+'Resumen_Sim_Of int'!T81</f>
        <v>-3.3306690738754696E-16</v>
      </c>
      <c r="U81" s="61">
        <f>+'Resumen_Sim_Of int'!U81</f>
        <v>512202</v>
      </c>
      <c r="V81" s="48">
        <f>+ROUND('Resumen_Sim_Of int'!V81,5)</f>
        <v>0</v>
      </c>
      <c r="W81" s="293">
        <f>+'Resumen_Sim_Of int'!W81</f>
        <v>0</v>
      </c>
      <c r="X81" s="61">
        <f>+'Resumen_Sim_Of int'!X81</f>
        <v>347401.09786292101</v>
      </c>
      <c r="Y81" s="48">
        <f>+ROUND('Resumen_Sim_Of int'!Y81,5)</f>
        <v>0</v>
      </c>
      <c r="Z81" s="293">
        <f>+'Resumen_Sim_Of int'!Z81</f>
        <v>0</v>
      </c>
      <c r="AA81" s="51">
        <f>+'Resumen_Sim_Of int'!AA81</f>
        <v>7920924</v>
      </c>
      <c r="AB81" s="48">
        <f>+ROUND('Resumen_Sim_Of int'!AB81,5)</f>
        <v>0</v>
      </c>
      <c r="AC81" s="293">
        <f>+'Resumen_Sim_Of int'!AC81</f>
        <v>0</v>
      </c>
      <c r="AD81" s="61">
        <f>+'Resumen_Sim_Of int'!AD81</f>
        <v>3233422</v>
      </c>
      <c r="AE81" s="48">
        <f>+ROUND('Resumen_Sim_Of int'!AE81,5)</f>
        <v>0</v>
      </c>
      <c r="AF81" s="293">
        <f>+'Resumen_Sim_Of int'!AF81</f>
        <v>0</v>
      </c>
      <c r="AG81" s="51">
        <f>+'Resumen_Sim_Of int'!AG81</f>
        <v>119691</v>
      </c>
      <c r="AH81" s="48">
        <f>+ROUND('Resumen_Sim_Of int'!AH81,5)</f>
        <v>0</v>
      </c>
      <c r="AI81" s="293">
        <f>+'Resumen_Sim_Of int'!AI81</f>
        <v>0</v>
      </c>
      <c r="AJ81" s="61">
        <f>+'Resumen_Sim_Of int'!AJ81</f>
        <v>4567811</v>
      </c>
      <c r="AK81" s="48">
        <f>+ROUND('Resumen_Sim_Of int'!AK81,5)</f>
        <v>0</v>
      </c>
      <c r="AL81" s="293">
        <f>+'Resumen_Sim_Of int'!AL81</f>
        <v>0</v>
      </c>
      <c r="AM81" s="311">
        <f>+'Resumen_Sim_Of int'!AM81</f>
        <v>8518074.824298501</v>
      </c>
      <c r="AN81" s="307"/>
    </row>
    <row r="82" spans="2:40" x14ac:dyDescent="0.25">
      <c r="B82" s="292" t="str">
        <f>+'Resumen_Sim_Of int'!B82</f>
        <v>70</v>
      </c>
      <c r="C82" s="317" t="s">
        <v>180</v>
      </c>
      <c r="D82" s="316"/>
      <c r="E82" s="51">
        <f>+'Resumen_Sim_Of int'!E82</f>
        <v>9624706</v>
      </c>
      <c r="F82" s="48">
        <f>+'Resumen_Sim_Of int'!F82</f>
        <v>216325</v>
      </c>
      <c r="G82" s="48">
        <f>+'Resumen_Sim_Of int'!G82</f>
        <v>141896.87518183101</v>
      </c>
      <c r="H82" s="48">
        <f>+'Resumen_Sim_Of int'!H82</f>
        <v>8252090</v>
      </c>
      <c r="I82" s="48">
        <f>+'Resumen_Sim_Of int'!I82</f>
        <v>6111191</v>
      </c>
      <c r="J82" s="48">
        <f>+'Resumen_Sim_Of int'!J82</f>
        <v>6227</v>
      </c>
      <c r="K82" s="55">
        <f>+'Resumen_Sim_Of int'!K82</f>
        <v>2134672</v>
      </c>
      <c r="L82" s="51">
        <f>+'Resumen_Sim_Of int'!L82</f>
        <v>8483354.5632841587</v>
      </c>
      <c r="M82" s="48">
        <f>+'Resumen_Sim_Of int'!M82</f>
        <v>141896.87518183101</v>
      </c>
      <c r="N82" s="48">
        <f>+'Resumen_Sim_Of int'!N82</f>
        <v>89367.688102328699</v>
      </c>
      <c r="O82" s="48">
        <f>+'Resumen_Sim_Of int'!O82</f>
        <v>6111191</v>
      </c>
      <c r="P82" s="48">
        <f>+'Resumen_Sim_Of int'!P82</f>
        <v>6227</v>
      </c>
      <c r="Q82" s="82">
        <f>+'Resumen_Sim_Of int'!Q82</f>
        <v>2134672</v>
      </c>
      <c r="R82" s="61">
        <f>+'Resumen_Sim_Of int'!R82</f>
        <v>9624706</v>
      </c>
      <c r="S82" s="48">
        <f>+ROUND('Resumen_Sim_Of int'!S82,5)</f>
        <v>0</v>
      </c>
      <c r="T82" s="293">
        <f>+'Resumen_Sim_Of int'!T82</f>
        <v>0</v>
      </c>
      <c r="U82" s="61">
        <f>+'Resumen_Sim_Of int'!U82</f>
        <v>216325</v>
      </c>
      <c r="V82" s="48">
        <f>+ROUND('Resumen_Sim_Of int'!V82,5)</f>
        <v>0</v>
      </c>
      <c r="W82" s="293">
        <f>+'Resumen_Sim_Of int'!W82</f>
        <v>0</v>
      </c>
      <c r="X82" s="61">
        <f>+'Resumen_Sim_Of int'!X82</f>
        <v>141896.87518183101</v>
      </c>
      <c r="Y82" s="48">
        <f>+ROUND('Resumen_Sim_Of int'!Y82,5)</f>
        <v>0</v>
      </c>
      <c r="Z82" s="293">
        <f>+'Resumen_Sim_Of int'!Z82</f>
        <v>0</v>
      </c>
      <c r="AA82" s="51">
        <f>+'Resumen_Sim_Of int'!AA82</f>
        <v>8252090</v>
      </c>
      <c r="AB82" s="48">
        <f>+ROUND('Resumen_Sim_Of int'!AB82,5)</f>
        <v>0</v>
      </c>
      <c r="AC82" s="293">
        <f>+'Resumen_Sim_Of int'!AC82</f>
        <v>0</v>
      </c>
      <c r="AD82" s="61">
        <f>+'Resumen_Sim_Of int'!AD82</f>
        <v>6111191</v>
      </c>
      <c r="AE82" s="48">
        <f>+ROUND('Resumen_Sim_Of int'!AE82,5)</f>
        <v>0</v>
      </c>
      <c r="AF82" s="293">
        <f>+'Resumen_Sim_Of int'!AF82</f>
        <v>0</v>
      </c>
      <c r="AG82" s="51">
        <f>+'Resumen_Sim_Of int'!AG82</f>
        <v>6227</v>
      </c>
      <c r="AH82" s="48">
        <f>+ROUND('Resumen_Sim_Of int'!AH82,5)</f>
        <v>0</v>
      </c>
      <c r="AI82" s="293">
        <f>+'Resumen_Sim_Of int'!AI82</f>
        <v>0</v>
      </c>
      <c r="AJ82" s="61">
        <f>+'Resumen_Sim_Of int'!AJ82</f>
        <v>2134672</v>
      </c>
      <c r="AK82" s="48">
        <f>+ROUND('Resumen_Sim_Of int'!AK82,5)</f>
        <v>0</v>
      </c>
      <c r="AL82" s="293">
        <f>+'Resumen_Sim_Of int'!AL82</f>
        <v>0</v>
      </c>
      <c r="AM82" s="311">
        <f>+'Resumen_Sim_Of int'!AM82</f>
        <v>8483354.5632841587</v>
      </c>
      <c r="AN82" s="307"/>
    </row>
    <row r="83" spans="2:40" x14ac:dyDescent="0.25">
      <c r="B83" s="292" t="str">
        <f>+'Resumen_Sim_Of int'!B83</f>
        <v>71</v>
      </c>
      <c r="C83" s="317" t="s">
        <v>181</v>
      </c>
      <c r="D83" s="316"/>
      <c r="E83" s="51">
        <f>+'Resumen_Sim_Of int'!E83</f>
        <v>2648890</v>
      </c>
      <c r="F83" s="48">
        <f>+'Resumen_Sim_Of int'!F83</f>
        <v>141124</v>
      </c>
      <c r="G83" s="48">
        <f>+'Resumen_Sim_Of int'!G83</f>
        <v>6303.29913930166</v>
      </c>
      <c r="H83" s="48">
        <f>+'Resumen_Sim_Of int'!H83</f>
        <v>1638041</v>
      </c>
      <c r="I83" s="48">
        <f>+'Resumen_Sim_Of int'!I83</f>
        <v>1292673</v>
      </c>
      <c r="J83" s="48">
        <f>+'Resumen_Sim_Of int'!J83</f>
        <v>29732</v>
      </c>
      <c r="K83" s="55">
        <f>+'Resumen_Sim_Of int'!K83</f>
        <v>315636</v>
      </c>
      <c r="L83" s="51">
        <f>+'Resumen_Sim_Of int'!L83</f>
        <v>1666202.8825449136</v>
      </c>
      <c r="M83" s="48">
        <f>+'Resumen_Sim_Of int'!M83</f>
        <v>6303.29913930166</v>
      </c>
      <c r="N83" s="48">
        <f>+'Resumen_Sim_Of int'!N83</f>
        <v>21858.583405611898</v>
      </c>
      <c r="O83" s="48">
        <f>+'Resumen_Sim_Of int'!O83</f>
        <v>1292673</v>
      </c>
      <c r="P83" s="48">
        <f>+'Resumen_Sim_Of int'!P83</f>
        <v>29732</v>
      </c>
      <c r="Q83" s="82">
        <f>+'Resumen_Sim_Of int'!Q83</f>
        <v>315636</v>
      </c>
      <c r="R83" s="61">
        <f>+'Resumen_Sim_Of int'!R83</f>
        <v>2648890</v>
      </c>
      <c r="S83" s="48">
        <f>+ROUND('Resumen_Sim_Of int'!S83,5)</f>
        <v>0</v>
      </c>
      <c r="T83" s="293">
        <f>+'Resumen_Sim_Of int'!T83</f>
        <v>0</v>
      </c>
      <c r="U83" s="61">
        <f>+'Resumen_Sim_Of int'!U83</f>
        <v>141124</v>
      </c>
      <c r="V83" s="48">
        <f>+ROUND('Resumen_Sim_Of int'!V83,5)</f>
        <v>0</v>
      </c>
      <c r="W83" s="293">
        <f>+'Resumen_Sim_Of int'!W83</f>
        <v>0</v>
      </c>
      <c r="X83" s="61">
        <f>+'Resumen_Sim_Of int'!X83</f>
        <v>6303.29913930166</v>
      </c>
      <c r="Y83" s="48">
        <f>+ROUND('Resumen_Sim_Of int'!Y83,5)</f>
        <v>0</v>
      </c>
      <c r="Z83" s="293">
        <f>+'Resumen_Sim_Of int'!Z83</f>
        <v>0</v>
      </c>
      <c r="AA83" s="51">
        <f>+'Resumen_Sim_Of int'!AA83</f>
        <v>1638041</v>
      </c>
      <c r="AB83" s="48">
        <f>+ROUND('Resumen_Sim_Of int'!AB83,5)</f>
        <v>0</v>
      </c>
      <c r="AC83" s="293">
        <f>+'Resumen_Sim_Of int'!AC83</f>
        <v>0</v>
      </c>
      <c r="AD83" s="61">
        <f>+'Resumen_Sim_Of int'!AD83</f>
        <v>1292673</v>
      </c>
      <c r="AE83" s="48">
        <f>+ROUND('Resumen_Sim_Of int'!AE83,5)</f>
        <v>0</v>
      </c>
      <c r="AF83" s="293">
        <f>+'Resumen_Sim_Of int'!AF83</f>
        <v>0</v>
      </c>
      <c r="AG83" s="51">
        <f>+'Resumen_Sim_Of int'!AG83</f>
        <v>29732</v>
      </c>
      <c r="AH83" s="48">
        <f>+ROUND('Resumen_Sim_Of int'!AH83,5)</f>
        <v>0</v>
      </c>
      <c r="AI83" s="293">
        <f>+'Resumen_Sim_Of int'!AI83</f>
        <v>0</v>
      </c>
      <c r="AJ83" s="61">
        <f>+'Resumen_Sim_Of int'!AJ83</f>
        <v>315636</v>
      </c>
      <c r="AK83" s="48">
        <f>+ROUND('Resumen_Sim_Of int'!AK83,5)</f>
        <v>0</v>
      </c>
      <c r="AL83" s="293">
        <f>+'Resumen_Sim_Of int'!AL83</f>
        <v>0</v>
      </c>
      <c r="AM83" s="311">
        <f>+'Resumen_Sim_Of int'!AM83</f>
        <v>1666202.8825449136</v>
      </c>
      <c r="AN83" s="307"/>
    </row>
    <row r="84" spans="2:40" x14ac:dyDescent="0.25">
      <c r="B84" s="292" t="str">
        <f>+'Resumen_Sim_Of int'!B84</f>
        <v>72</v>
      </c>
      <c r="C84" s="317" t="s">
        <v>182</v>
      </c>
      <c r="D84" s="316"/>
      <c r="E84" s="51">
        <f>+'Resumen_Sim_Of int'!E84</f>
        <v>3979300</v>
      </c>
      <c r="F84" s="48">
        <f>+'Resumen_Sim_Of int'!F84</f>
        <v>219061</v>
      </c>
      <c r="G84" s="48">
        <f>+'Resumen_Sim_Of int'!G84</f>
        <v>3610.9297818759401</v>
      </c>
      <c r="H84" s="48">
        <f>+'Resumen_Sim_Of int'!H84</f>
        <v>3579466</v>
      </c>
      <c r="I84" s="48">
        <f>+'Resumen_Sim_Of int'!I84</f>
        <v>3194740</v>
      </c>
      <c r="J84" s="48">
        <f>+'Resumen_Sim_Of int'!J84</f>
        <v>214</v>
      </c>
      <c r="K84" s="55">
        <f>+'Resumen_Sim_Of int'!K84</f>
        <v>384512</v>
      </c>
      <c r="L84" s="51">
        <f>+'Resumen_Sim_Of int'!L84</f>
        <v>3617929.9488623664</v>
      </c>
      <c r="M84" s="48">
        <f>+'Resumen_Sim_Of int'!M84</f>
        <v>3610.9297818759401</v>
      </c>
      <c r="N84" s="48">
        <f>+'Resumen_Sim_Of int'!N84</f>
        <v>34853.019080490303</v>
      </c>
      <c r="O84" s="48">
        <f>+'Resumen_Sim_Of int'!O84</f>
        <v>3194740</v>
      </c>
      <c r="P84" s="48">
        <f>+'Resumen_Sim_Of int'!P84</f>
        <v>214</v>
      </c>
      <c r="Q84" s="82">
        <f>+'Resumen_Sim_Of int'!Q84</f>
        <v>384512</v>
      </c>
      <c r="R84" s="61">
        <f>+'Resumen_Sim_Of int'!R84</f>
        <v>3979299.9999999995</v>
      </c>
      <c r="S84" s="48">
        <f>+ROUND('Resumen_Sim_Of int'!S84,5)</f>
        <v>0</v>
      </c>
      <c r="T84" s="293">
        <f>+'Resumen_Sim_Of int'!T84</f>
        <v>-1.1102230246251565E-16</v>
      </c>
      <c r="U84" s="61">
        <f>+'Resumen_Sim_Of int'!U84</f>
        <v>219061</v>
      </c>
      <c r="V84" s="48">
        <f>+ROUND('Resumen_Sim_Of int'!V84,5)</f>
        <v>0</v>
      </c>
      <c r="W84" s="293">
        <f>+'Resumen_Sim_Of int'!W84</f>
        <v>0</v>
      </c>
      <c r="X84" s="61">
        <f>+'Resumen_Sim_Of int'!X84</f>
        <v>3610.9297818759401</v>
      </c>
      <c r="Y84" s="48">
        <f>+ROUND('Resumen_Sim_Of int'!Y84,5)</f>
        <v>0</v>
      </c>
      <c r="Z84" s="293">
        <f>+'Resumen_Sim_Of int'!Z84</f>
        <v>0</v>
      </c>
      <c r="AA84" s="51">
        <f>+'Resumen_Sim_Of int'!AA84</f>
        <v>3579466</v>
      </c>
      <c r="AB84" s="48">
        <f>+ROUND('Resumen_Sim_Of int'!AB84,5)</f>
        <v>0</v>
      </c>
      <c r="AC84" s="293">
        <f>+'Resumen_Sim_Of int'!AC84</f>
        <v>0</v>
      </c>
      <c r="AD84" s="61">
        <f>+'Resumen_Sim_Of int'!AD84</f>
        <v>3194740</v>
      </c>
      <c r="AE84" s="48">
        <f>+ROUND('Resumen_Sim_Of int'!AE84,5)</f>
        <v>0</v>
      </c>
      <c r="AF84" s="293">
        <f>+'Resumen_Sim_Of int'!AF84</f>
        <v>0</v>
      </c>
      <c r="AG84" s="51">
        <f>+'Resumen_Sim_Of int'!AG84</f>
        <v>214</v>
      </c>
      <c r="AH84" s="48">
        <f>+ROUND('Resumen_Sim_Of int'!AH84,5)</f>
        <v>0</v>
      </c>
      <c r="AI84" s="293">
        <f>+'Resumen_Sim_Of int'!AI84</f>
        <v>0</v>
      </c>
      <c r="AJ84" s="61">
        <f>+'Resumen_Sim_Of int'!AJ84</f>
        <v>384512</v>
      </c>
      <c r="AK84" s="48">
        <f>+ROUND('Resumen_Sim_Of int'!AK84,5)</f>
        <v>0</v>
      </c>
      <c r="AL84" s="293">
        <f>+'Resumen_Sim_Of int'!AL84</f>
        <v>0</v>
      </c>
      <c r="AM84" s="311">
        <f>+'Resumen_Sim_Of int'!AM84</f>
        <v>3617929.9488623664</v>
      </c>
      <c r="AN84" s="307"/>
    </row>
    <row r="85" spans="2:40" x14ac:dyDescent="0.25">
      <c r="B85" s="292" t="str">
        <f>+'Resumen_Sim_Of int'!B85</f>
        <v>73</v>
      </c>
      <c r="C85" s="317" t="s">
        <v>183</v>
      </c>
      <c r="D85" s="316"/>
      <c r="E85" s="51">
        <f>+'Resumen_Sim_Of int'!E85</f>
        <v>3973964</v>
      </c>
      <c r="F85" s="48">
        <f>+'Resumen_Sim_Of int'!F85</f>
        <v>145320</v>
      </c>
      <c r="G85" s="48">
        <f>+'Resumen_Sim_Of int'!G85</f>
        <v>134481.18592870701</v>
      </c>
      <c r="H85" s="48">
        <f>+'Resumen_Sim_Of int'!H85</f>
        <v>1900484</v>
      </c>
      <c r="I85" s="48">
        <f>+'Resumen_Sim_Of int'!I85</f>
        <v>1056068</v>
      </c>
      <c r="J85" s="48">
        <f>+'Resumen_Sim_Of int'!J85</f>
        <v>27271</v>
      </c>
      <c r="K85" s="55">
        <f>+'Resumen_Sim_Of int'!K85</f>
        <v>817145</v>
      </c>
      <c r="L85" s="51">
        <f>+'Resumen_Sim_Of int'!L85</f>
        <v>2053746.2124193585</v>
      </c>
      <c r="M85" s="48">
        <f>+'Resumen_Sim_Of int'!M85</f>
        <v>134481.18592870701</v>
      </c>
      <c r="N85" s="48">
        <f>+'Resumen_Sim_Of int'!N85</f>
        <v>18781.0264906515</v>
      </c>
      <c r="O85" s="48">
        <f>+'Resumen_Sim_Of int'!O85</f>
        <v>1056068</v>
      </c>
      <c r="P85" s="48">
        <f>+'Resumen_Sim_Of int'!P85</f>
        <v>27271</v>
      </c>
      <c r="Q85" s="82">
        <f>+'Resumen_Sim_Of int'!Q85</f>
        <v>817145</v>
      </c>
      <c r="R85" s="61">
        <f>+'Resumen_Sim_Of int'!R85</f>
        <v>3973964.0000000014</v>
      </c>
      <c r="S85" s="48">
        <f>+ROUND('Resumen_Sim_Of int'!S85,5)</f>
        <v>0</v>
      </c>
      <c r="T85" s="293">
        <f>+'Resumen_Sim_Of int'!T85</f>
        <v>4.4408920985006262E-16</v>
      </c>
      <c r="U85" s="61">
        <f>+'Resumen_Sim_Of int'!U85</f>
        <v>145320</v>
      </c>
      <c r="V85" s="48">
        <f>+ROUND('Resumen_Sim_Of int'!V85,5)</f>
        <v>0</v>
      </c>
      <c r="W85" s="293">
        <f>+'Resumen_Sim_Of int'!W85</f>
        <v>0</v>
      </c>
      <c r="X85" s="61">
        <f>+'Resumen_Sim_Of int'!X85</f>
        <v>134481.18592870701</v>
      </c>
      <c r="Y85" s="48">
        <f>+ROUND('Resumen_Sim_Of int'!Y85,5)</f>
        <v>0</v>
      </c>
      <c r="Z85" s="293">
        <f>+'Resumen_Sim_Of int'!Z85</f>
        <v>0</v>
      </c>
      <c r="AA85" s="51">
        <f>+'Resumen_Sim_Of int'!AA85</f>
        <v>1900484</v>
      </c>
      <c r="AB85" s="48">
        <f>+ROUND('Resumen_Sim_Of int'!AB85,5)</f>
        <v>0</v>
      </c>
      <c r="AC85" s="293">
        <f>+'Resumen_Sim_Of int'!AC85</f>
        <v>0</v>
      </c>
      <c r="AD85" s="61">
        <f>+'Resumen_Sim_Of int'!AD85</f>
        <v>1056068</v>
      </c>
      <c r="AE85" s="48">
        <f>+ROUND('Resumen_Sim_Of int'!AE85,5)</f>
        <v>0</v>
      </c>
      <c r="AF85" s="293">
        <f>+'Resumen_Sim_Of int'!AF85</f>
        <v>0</v>
      </c>
      <c r="AG85" s="51">
        <f>+'Resumen_Sim_Of int'!AG85</f>
        <v>27271</v>
      </c>
      <c r="AH85" s="48">
        <f>+ROUND('Resumen_Sim_Of int'!AH85,5)</f>
        <v>0</v>
      </c>
      <c r="AI85" s="293">
        <f>+'Resumen_Sim_Of int'!AI85</f>
        <v>0</v>
      </c>
      <c r="AJ85" s="61">
        <f>+'Resumen_Sim_Of int'!AJ85</f>
        <v>817145</v>
      </c>
      <c r="AK85" s="48">
        <f>+ROUND('Resumen_Sim_Of int'!AK85,5)</f>
        <v>0</v>
      </c>
      <c r="AL85" s="293">
        <f>+'Resumen_Sim_Of int'!AL85</f>
        <v>0</v>
      </c>
      <c r="AM85" s="311">
        <f>+'Resumen_Sim_Of int'!AM85</f>
        <v>2053746.2124193585</v>
      </c>
      <c r="AN85" s="307"/>
    </row>
    <row r="86" spans="2:40" x14ac:dyDescent="0.25">
      <c r="B86" s="292" t="str">
        <f>+'Resumen_Sim_Of int'!B86</f>
        <v>74</v>
      </c>
      <c r="C86" s="317" t="s">
        <v>184</v>
      </c>
      <c r="D86" s="316"/>
      <c r="E86" s="51">
        <f>+'Resumen_Sim_Of int'!E86</f>
        <v>4043612</v>
      </c>
      <c r="F86" s="48">
        <f>+'Resumen_Sim_Of int'!F86</f>
        <v>81322</v>
      </c>
      <c r="G86" s="48">
        <f>+'Resumen_Sim_Of int'!G86</f>
        <v>480357.47809465398</v>
      </c>
      <c r="H86" s="48">
        <f>+'Resumen_Sim_Of int'!H86</f>
        <v>2635740</v>
      </c>
      <c r="I86" s="48">
        <f>+'Resumen_Sim_Of int'!I86</f>
        <v>2368839</v>
      </c>
      <c r="J86" s="48">
        <f>+'Resumen_Sim_Of int'!J86</f>
        <v>31</v>
      </c>
      <c r="K86" s="55">
        <f>+'Resumen_Sim_Of int'!K86</f>
        <v>266870</v>
      </c>
      <c r="L86" s="51">
        <f>+'Resumen_Sim_Of int'!L86</f>
        <v>3172411.158189435</v>
      </c>
      <c r="M86" s="48">
        <f>+'Resumen_Sim_Of int'!M86</f>
        <v>480357.47809465398</v>
      </c>
      <c r="N86" s="48">
        <f>+'Resumen_Sim_Of int'!N86</f>
        <v>56313.680094781201</v>
      </c>
      <c r="O86" s="48">
        <f>+'Resumen_Sim_Of int'!O86</f>
        <v>2368839</v>
      </c>
      <c r="P86" s="48">
        <f>+'Resumen_Sim_Of int'!P86</f>
        <v>31</v>
      </c>
      <c r="Q86" s="82">
        <f>+'Resumen_Sim_Of int'!Q86</f>
        <v>266870</v>
      </c>
      <c r="R86" s="61">
        <f>+'Resumen_Sim_Of int'!R86</f>
        <v>4043612</v>
      </c>
      <c r="S86" s="48">
        <f>+ROUND('Resumen_Sim_Of int'!S86,5)</f>
        <v>0</v>
      </c>
      <c r="T86" s="293">
        <f>+'Resumen_Sim_Of int'!T86</f>
        <v>0</v>
      </c>
      <c r="U86" s="61">
        <f>+'Resumen_Sim_Of int'!U86</f>
        <v>81322</v>
      </c>
      <c r="V86" s="48">
        <f>+ROUND('Resumen_Sim_Of int'!V86,5)</f>
        <v>0</v>
      </c>
      <c r="W86" s="293">
        <f>+'Resumen_Sim_Of int'!W86</f>
        <v>0</v>
      </c>
      <c r="X86" s="61">
        <f>+'Resumen_Sim_Of int'!X86</f>
        <v>480357.47809465398</v>
      </c>
      <c r="Y86" s="48">
        <f>+ROUND('Resumen_Sim_Of int'!Y86,5)</f>
        <v>0</v>
      </c>
      <c r="Z86" s="293">
        <f>+'Resumen_Sim_Of int'!Z86</f>
        <v>0</v>
      </c>
      <c r="AA86" s="51">
        <f>+'Resumen_Sim_Of int'!AA86</f>
        <v>2635740</v>
      </c>
      <c r="AB86" s="48">
        <f>+ROUND('Resumen_Sim_Of int'!AB86,5)</f>
        <v>0</v>
      </c>
      <c r="AC86" s="293">
        <f>+'Resumen_Sim_Of int'!AC86</f>
        <v>0</v>
      </c>
      <c r="AD86" s="61">
        <f>+'Resumen_Sim_Of int'!AD86</f>
        <v>2368839</v>
      </c>
      <c r="AE86" s="48">
        <f>+ROUND('Resumen_Sim_Of int'!AE86,5)</f>
        <v>0</v>
      </c>
      <c r="AF86" s="293">
        <f>+'Resumen_Sim_Of int'!AF86</f>
        <v>0</v>
      </c>
      <c r="AG86" s="51">
        <f>+'Resumen_Sim_Of int'!AG86</f>
        <v>31</v>
      </c>
      <c r="AH86" s="48">
        <f>+ROUND('Resumen_Sim_Of int'!AH86,5)</f>
        <v>0</v>
      </c>
      <c r="AI86" s="293">
        <f>+'Resumen_Sim_Of int'!AI86</f>
        <v>0</v>
      </c>
      <c r="AJ86" s="61">
        <f>+'Resumen_Sim_Of int'!AJ86</f>
        <v>266870</v>
      </c>
      <c r="AK86" s="48">
        <f>+ROUND('Resumen_Sim_Of int'!AK86,5)</f>
        <v>0</v>
      </c>
      <c r="AL86" s="293">
        <f>+'Resumen_Sim_Of int'!AL86</f>
        <v>0</v>
      </c>
      <c r="AM86" s="311">
        <f>+'Resumen_Sim_Of int'!AM86</f>
        <v>3172411.158189435</v>
      </c>
      <c r="AN86" s="307"/>
    </row>
    <row r="87" spans="2:40" x14ac:dyDescent="0.25">
      <c r="B87" s="292" t="str">
        <f>+'Resumen_Sim_Of int'!B87</f>
        <v>75</v>
      </c>
      <c r="C87" s="317" t="s">
        <v>185</v>
      </c>
      <c r="D87" s="316"/>
      <c r="E87" s="51">
        <f>+'Resumen_Sim_Of int'!E87</f>
        <v>2282332</v>
      </c>
      <c r="F87" s="48">
        <f>+'Resumen_Sim_Of int'!F87</f>
        <v>260976</v>
      </c>
      <c r="G87" s="48">
        <f>+'Resumen_Sim_Of int'!G87</f>
        <v>15851.694089451001</v>
      </c>
      <c r="H87" s="48">
        <f>+'Resumen_Sim_Of int'!H87</f>
        <v>1093336</v>
      </c>
      <c r="I87" s="48">
        <f>+'Resumen_Sim_Of int'!I87</f>
        <v>539048</v>
      </c>
      <c r="J87" s="48">
        <f>+'Resumen_Sim_Of int'!J87</f>
        <v>38071</v>
      </c>
      <c r="K87" s="55">
        <f>+'Resumen_Sim_Of int'!K87</f>
        <v>516217</v>
      </c>
      <c r="L87" s="51">
        <f>+'Resumen_Sim_Of int'!L87</f>
        <v>1149558.8255038345</v>
      </c>
      <c r="M87" s="48">
        <f>+'Resumen_Sim_Of int'!M87</f>
        <v>15851.694089451001</v>
      </c>
      <c r="N87" s="48">
        <f>+'Resumen_Sim_Of int'!N87</f>
        <v>40371.131414383497</v>
      </c>
      <c r="O87" s="48">
        <f>+'Resumen_Sim_Of int'!O87</f>
        <v>539048</v>
      </c>
      <c r="P87" s="48">
        <f>+'Resumen_Sim_Of int'!P87</f>
        <v>38071</v>
      </c>
      <c r="Q87" s="82">
        <f>+'Resumen_Sim_Of int'!Q87</f>
        <v>516217</v>
      </c>
      <c r="R87" s="61">
        <f>+'Resumen_Sim_Of int'!R87</f>
        <v>2282332</v>
      </c>
      <c r="S87" s="48">
        <f>+ROUND('Resumen_Sim_Of int'!S87,5)</f>
        <v>0</v>
      </c>
      <c r="T87" s="293">
        <f>+'Resumen_Sim_Of int'!T87</f>
        <v>0</v>
      </c>
      <c r="U87" s="61">
        <f>+'Resumen_Sim_Of int'!U87</f>
        <v>260976</v>
      </c>
      <c r="V87" s="48">
        <f>+ROUND('Resumen_Sim_Of int'!V87,5)</f>
        <v>0</v>
      </c>
      <c r="W87" s="293">
        <f>+'Resumen_Sim_Of int'!W87</f>
        <v>0</v>
      </c>
      <c r="X87" s="61">
        <f>+'Resumen_Sim_Of int'!X87</f>
        <v>15851.694089451001</v>
      </c>
      <c r="Y87" s="48">
        <f>+ROUND('Resumen_Sim_Of int'!Y87,5)</f>
        <v>0</v>
      </c>
      <c r="Z87" s="293">
        <f>+'Resumen_Sim_Of int'!Z87</f>
        <v>0</v>
      </c>
      <c r="AA87" s="51">
        <f>+'Resumen_Sim_Of int'!AA87</f>
        <v>1093336</v>
      </c>
      <c r="AB87" s="48">
        <f>+ROUND('Resumen_Sim_Of int'!AB87,5)</f>
        <v>0</v>
      </c>
      <c r="AC87" s="293">
        <f>+'Resumen_Sim_Of int'!AC87</f>
        <v>0</v>
      </c>
      <c r="AD87" s="61">
        <f>+'Resumen_Sim_Of int'!AD87</f>
        <v>539048</v>
      </c>
      <c r="AE87" s="48">
        <f>+ROUND('Resumen_Sim_Of int'!AE87,5)</f>
        <v>0</v>
      </c>
      <c r="AF87" s="293">
        <f>+'Resumen_Sim_Of int'!AF87</f>
        <v>0</v>
      </c>
      <c r="AG87" s="51">
        <f>+'Resumen_Sim_Of int'!AG87</f>
        <v>38071</v>
      </c>
      <c r="AH87" s="48">
        <f>+ROUND('Resumen_Sim_Of int'!AH87,5)</f>
        <v>0</v>
      </c>
      <c r="AI87" s="293">
        <f>+'Resumen_Sim_Of int'!AI87</f>
        <v>0</v>
      </c>
      <c r="AJ87" s="61">
        <f>+'Resumen_Sim_Of int'!AJ87</f>
        <v>516217</v>
      </c>
      <c r="AK87" s="48">
        <f>+ROUND('Resumen_Sim_Of int'!AK87,5)</f>
        <v>0</v>
      </c>
      <c r="AL87" s="293">
        <f>+'Resumen_Sim_Of int'!AL87</f>
        <v>0</v>
      </c>
      <c r="AM87" s="311">
        <f>+'Resumen_Sim_Of int'!AM87</f>
        <v>1149558.8255038345</v>
      </c>
      <c r="AN87" s="307"/>
    </row>
    <row r="88" spans="2:40" x14ac:dyDescent="0.25">
      <c r="B88" s="292" t="str">
        <f>+'Resumen_Sim_Of int'!B88</f>
        <v>76</v>
      </c>
      <c r="C88" s="317" t="s">
        <v>186</v>
      </c>
      <c r="D88" s="316"/>
      <c r="E88" s="51">
        <f>+'Resumen_Sim_Of int'!E88</f>
        <v>782321</v>
      </c>
      <c r="F88" s="48">
        <f>+'Resumen_Sim_Of int'!F88</f>
        <v>205058</v>
      </c>
      <c r="G88" s="48">
        <f>+'Resumen_Sim_Of int'!G88</f>
        <v>0</v>
      </c>
      <c r="H88" s="48">
        <f>+'Resumen_Sim_Of int'!H88</f>
        <v>782321</v>
      </c>
      <c r="I88" s="48">
        <f>+'Resumen_Sim_Of int'!I88</f>
        <v>782321</v>
      </c>
      <c r="J88" s="48">
        <f>+'Resumen_Sim_Of int'!J88</f>
        <v>0</v>
      </c>
      <c r="K88" s="55">
        <f>+'Resumen_Sim_Of int'!K88</f>
        <v>0</v>
      </c>
      <c r="L88" s="51">
        <f>+'Resumen_Sim_Of int'!L88</f>
        <v>782321</v>
      </c>
      <c r="M88" s="48">
        <f>+'Resumen_Sim_Of int'!M88</f>
        <v>0</v>
      </c>
      <c r="N88" s="48">
        <f>+'Resumen_Sim_Of int'!N88</f>
        <v>0</v>
      </c>
      <c r="O88" s="48">
        <f>+'Resumen_Sim_Of int'!O88</f>
        <v>782321</v>
      </c>
      <c r="P88" s="48">
        <f>+'Resumen_Sim_Of int'!P88</f>
        <v>0</v>
      </c>
      <c r="Q88" s="82">
        <f>+'Resumen_Sim_Of int'!Q88</f>
        <v>0</v>
      </c>
      <c r="R88" s="61">
        <f>+'Resumen_Sim_Of int'!R88</f>
        <v>782321</v>
      </c>
      <c r="S88" s="48">
        <f>+ROUND('Resumen_Sim_Of int'!S88,5)</f>
        <v>0</v>
      </c>
      <c r="T88" s="293">
        <f>+'Resumen_Sim_Of int'!T88</f>
        <v>0</v>
      </c>
      <c r="U88" s="61">
        <f>+'Resumen_Sim_Of int'!U88</f>
        <v>205058</v>
      </c>
      <c r="V88" s="48">
        <f>+ROUND('Resumen_Sim_Of int'!V88,5)</f>
        <v>0</v>
      </c>
      <c r="W88" s="293">
        <f>+'Resumen_Sim_Of int'!W88</f>
        <v>0</v>
      </c>
      <c r="X88" s="61">
        <f>+'Resumen_Sim_Of int'!X88</f>
        <v>0</v>
      </c>
      <c r="Y88" s="48">
        <f>+ROUND('Resumen_Sim_Of int'!Y88,5)</f>
        <v>0</v>
      </c>
      <c r="Z88" s="293">
        <f>+'Resumen_Sim_Of int'!Z88</f>
        <v>0</v>
      </c>
      <c r="AA88" s="51">
        <f>+'Resumen_Sim_Of int'!AA88</f>
        <v>782321</v>
      </c>
      <c r="AB88" s="48">
        <f>+ROUND('Resumen_Sim_Of int'!AB88,5)</f>
        <v>0</v>
      </c>
      <c r="AC88" s="293">
        <f>+'Resumen_Sim_Of int'!AC88</f>
        <v>0</v>
      </c>
      <c r="AD88" s="61">
        <f>+'Resumen_Sim_Of int'!AD88</f>
        <v>782321</v>
      </c>
      <c r="AE88" s="48">
        <f>+ROUND('Resumen_Sim_Of int'!AE88,5)</f>
        <v>0</v>
      </c>
      <c r="AF88" s="293">
        <f>+'Resumen_Sim_Of int'!AF88</f>
        <v>0</v>
      </c>
      <c r="AG88" s="51">
        <f>+'Resumen_Sim_Of int'!AG88</f>
        <v>0</v>
      </c>
      <c r="AH88" s="48">
        <f>+ROUND('Resumen_Sim_Of int'!AH88,5)</f>
        <v>0</v>
      </c>
      <c r="AI88" s="293">
        <f>+'Resumen_Sim_Of int'!AI88</f>
        <v>0</v>
      </c>
      <c r="AJ88" s="61">
        <f>+'Resumen_Sim_Of int'!AJ88</f>
        <v>0</v>
      </c>
      <c r="AK88" s="48">
        <f>+ROUND('Resumen_Sim_Of int'!AK88,5)</f>
        <v>0</v>
      </c>
      <c r="AL88" s="293">
        <f>+'Resumen_Sim_Of int'!AL88</f>
        <v>0</v>
      </c>
      <c r="AM88" s="311">
        <f>+'Resumen_Sim_Of int'!AM88</f>
        <v>782321</v>
      </c>
      <c r="AN88" s="307"/>
    </row>
    <row r="89" spans="2:40" x14ac:dyDescent="0.25">
      <c r="B89" s="295"/>
      <c r="C89" s="318"/>
      <c r="D89" s="319"/>
      <c r="E89" s="58"/>
      <c r="F89" s="59"/>
      <c r="G89" s="59"/>
      <c r="H89" s="59"/>
      <c r="I89" s="59"/>
      <c r="J89" s="59"/>
      <c r="K89" s="60"/>
      <c r="L89" s="51"/>
      <c r="M89" s="48"/>
      <c r="N89" s="48"/>
      <c r="O89" s="48"/>
      <c r="P89" s="48"/>
      <c r="Q89" s="82"/>
      <c r="R89" s="67"/>
      <c r="S89" s="59"/>
      <c r="T89" s="296"/>
      <c r="U89" s="67"/>
      <c r="V89" s="59"/>
      <c r="W89" s="296"/>
      <c r="X89" s="67"/>
      <c r="Y89" s="59"/>
      <c r="Z89" s="296"/>
      <c r="AA89" s="58"/>
      <c r="AB89" s="59"/>
      <c r="AC89" s="296"/>
      <c r="AD89" s="67"/>
      <c r="AE89" s="59"/>
      <c r="AF89" s="296"/>
      <c r="AG89" s="58"/>
      <c r="AH89" s="59"/>
      <c r="AI89" s="296"/>
      <c r="AJ89" s="67"/>
      <c r="AK89" s="59"/>
      <c r="AL89" s="296"/>
      <c r="AM89" s="311"/>
      <c r="AN89" s="307"/>
    </row>
    <row r="90" spans="2:40" x14ac:dyDescent="0.25">
      <c r="B90" s="294" t="str">
        <f>+'Resumen_Sim_Of int'!B90</f>
        <v>77</v>
      </c>
      <c r="C90" s="195" t="s">
        <v>710</v>
      </c>
      <c r="D90" s="320"/>
      <c r="E90" s="58">
        <f>+'Resumen_Sim_Of int'!E90</f>
        <v>0</v>
      </c>
      <c r="F90" s="59">
        <f>+'Resumen_Sim_Of int'!F90</f>
        <v>0</v>
      </c>
      <c r="G90" s="59">
        <f>+'Resumen_Sim_Of int'!G90</f>
        <v>0</v>
      </c>
      <c r="H90" s="59">
        <f>+'Resumen_Sim_Of int'!H90</f>
        <v>0</v>
      </c>
      <c r="I90" s="59">
        <f>+'Resumen_Sim_Of int'!I90</f>
        <v>0</v>
      </c>
      <c r="J90" s="59">
        <f>+'Resumen_Sim_Of int'!J90</f>
        <v>0</v>
      </c>
      <c r="K90" s="60">
        <f>+'Resumen_Sim_Of int'!K90</f>
        <v>0</v>
      </c>
      <c r="L90" s="78">
        <f>+'Resumen_Sim_Of int'!L90</f>
        <v>0</v>
      </c>
      <c r="M90" s="75">
        <f>+'Resumen_Sim_Of int'!M90</f>
        <v>0</v>
      </c>
      <c r="N90" s="75">
        <f>+'Resumen_Sim_Of int'!N90</f>
        <v>0</v>
      </c>
      <c r="O90" s="75">
        <f>+'Resumen_Sim_Of int'!O90</f>
        <v>0</v>
      </c>
      <c r="P90" s="75">
        <f>+'Resumen_Sim_Of int'!P90</f>
        <v>0</v>
      </c>
      <c r="Q90" s="98">
        <f>+'Resumen_Sim_Of int'!Q90</f>
        <v>0</v>
      </c>
      <c r="R90" s="297">
        <f>+'Resumen_Sim_Of int'!R90</f>
        <v>0</v>
      </c>
      <c r="S90" s="59">
        <f>+'Resumen_Sim_Of int'!S90</f>
        <v>0</v>
      </c>
      <c r="T90" s="296">
        <f>+'Resumen_Sim_Of int'!T90</f>
        <v>0</v>
      </c>
      <c r="U90" s="297">
        <f>+'Resumen_Sim_Of int'!U90</f>
        <v>0</v>
      </c>
      <c r="V90" s="59">
        <f>+'Resumen_Sim_Of int'!V90</f>
        <v>0</v>
      </c>
      <c r="W90" s="296">
        <f>+'Resumen_Sim_Of int'!W90</f>
        <v>0</v>
      </c>
      <c r="X90" s="297">
        <f>+'Resumen_Sim_Of int'!X90</f>
        <v>0</v>
      </c>
      <c r="Y90" s="59">
        <f>+'Resumen_Sim_Of int'!Y90</f>
        <v>0</v>
      </c>
      <c r="Z90" s="296">
        <f>+'Resumen_Sim_Of int'!Z90</f>
        <v>0</v>
      </c>
      <c r="AA90" s="295">
        <f>+'Resumen_Sim_Of int'!AA90</f>
        <v>0</v>
      </c>
      <c r="AB90" s="59">
        <f>+'Resumen_Sim_Of int'!AB90</f>
        <v>0</v>
      </c>
      <c r="AC90" s="296">
        <f>+'Resumen_Sim_Of int'!AC90</f>
        <v>0</v>
      </c>
      <c r="AD90" s="297">
        <f>+'Resumen_Sim_Of int'!AD90</f>
        <v>0</v>
      </c>
      <c r="AE90" s="59">
        <f>+'Resumen_Sim_Of int'!AE90</f>
        <v>0</v>
      </c>
      <c r="AF90" s="296">
        <f>+'Resumen_Sim_Of int'!AF90</f>
        <v>0</v>
      </c>
      <c r="AG90" s="295">
        <f>+'Resumen_Sim_Of int'!AG90</f>
        <v>0</v>
      </c>
      <c r="AH90" s="59">
        <f>+'Resumen_Sim_Of int'!AH90</f>
        <v>0</v>
      </c>
      <c r="AI90" s="296">
        <f>+'Resumen_Sim_Of int'!AI90</f>
        <v>0</v>
      </c>
      <c r="AJ90" s="297">
        <f>+'Resumen_Sim_Of int'!AJ90</f>
        <v>0</v>
      </c>
      <c r="AK90" s="59">
        <f>+'Resumen_Sim_Of int'!AK90</f>
        <v>0</v>
      </c>
      <c r="AL90" s="296">
        <f>+'Resumen_Sim_Of int'!AL90</f>
        <v>0</v>
      </c>
      <c r="AM90" s="311">
        <f>+'Resumen_Sim_Of int'!AM90</f>
        <v>0</v>
      </c>
      <c r="AN90" s="307"/>
    </row>
    <row r="91" spans="2:40" ht="19.5" x14ac:dyDescent="0.25">
      <c r="B91" s="289"/>
      <c r="C91" s="448" t="s">
        <v>936</v>
      </c>
      <c r="D91" s="449"/>
      <c r="E91" s="299">
        <f>+'Resumen_Sim_Of int'!E91</f>
        <v>215491291</v>
      </c>
      <c r="F91" s="298">
        <f>+'Resumen_Sim_Of int'!F91</f>
        <v>8499360</v>
      </c>
      <c r="G91" s="298">
        <f>+'Resumen_Sim_Of int'!G91</f>
        <v>19700824.000000004</v>
      </c>
      <c r="H91" s="298">
        <f>+'Resumen_Sim_Of int'!H91</f>
        <v>110535283</v>
      </c>
      <c r="I91" s="298">
        <f>+'Resumen_Sim_Of int'!I91</f>
        <v>43349171</v>
      </c>
      <c r="J91" s="298">
        <f>+'Resumen_Sim_Of int'!J91</f>
        <v>1901360</v>
      </c>
      <c r="K91" s="300">
        <f>+'Resumen_Sim_Of int'!K91</f>
        <v>65284752</v>
      </c>
      <c r="L91" s="304">
        <f>+'Resumen_Sim_Of int'!L91</f>
        <v>131060715</v>
      </c>
      <c r="M91" s="305">
        <f>+'Resumen_Sim_Of int'!M91</f>
        <v>19700824.000000004</v>
      </c>
      <c r="N91" s="305">
        <f>+'Resumen_Sim_Of int'!N91</f>
        <v>824608.00000000454</v>
      </c>
      <c r="O91" s="305">
        <f>+'Resumen_Sim_Of int'!O91</f>
        <v>43349171</v>
      </c>
      <c r="P91" s="305">
        <f>+'Resumen_Sim_Of int'!P91</f>
        <v>1901360</v>
      </c>
      <c r="Q91" s="306">
        <f>+'Resumen_Sim_Of int'!Q91</f>
        <v>65284752</v>
      </c>
      <c r="R91" s="299">
        <f>+'Resumen_Sim_Of int'!R91</f>
        <v>215491290.99999997</v>
      </c>
      <c r="S91" s="298">
        <f>+'Resumen_Sim_Of int'!S91</f>
        <v>-3.0850060284137726E-9</v>
      </c>
      <c r="T91" s="312">
        <f>+'Resumen_Sim_Of int'!T91</f>
        <v>-1.1102230246251565E-16</v>
      </c>
      <c r="U91" s="299">
        <f>+'Resumen_Sim_Of int'!U91</f>
        <v>8499360</v>
      </c>
      <c r="V91" s="298">
        <f>+'Resumen_Sim_Of int'!V91</f>
        <v>0</v>
      </c>
      <c r="W91" s="312">
        <f>+'Resumen_Sim_Of int'!W91</f>
        <v>0</v>
      </c>
      <c r="X91" s="299">
        <f>+'Resumen_Sim_Of int'!X91</f>
        <v>19700824.000000004</v>
      </c>
      <c r="Y91" s="298">
        <f>+'Resumen_Sim_Of int'!Y91</f>
        <v>0</v>
      </c>
      <c r="Z91" s="312">
        <f>+'Resumen_Sim_Of int'!Z91</f>
        <v>0</v>
      </c>
      <c r="AA91" s="301">
        <f>+'Resumen_Sim_Of int'!AA91</f>
        <v>110535283</v>
      </c>
      <c r="AB91" s="298">
        <f>+'Resumen_Sim_Of int'!AB91</f>
        <v>0</v>
      </c>
      <c r="AC91" s="312">
        <f>+'Resumen_Sim_Of int'!AC91</f>
        <v>0</v>
      </c>
      <c r="AD91" s="299">
        <f>+'Resumen_Sim_Of int'!AD91</f>
        <v>43349171</v>
      </c>
      <c r="AE91" s="298">
        <f>+'Resumen_Sim_Of int'!AE91</f>
        <v>0</v>
      </c>
      <c r="AF91" s="312">
        <f>+'Resumen_Sim_Of int'!AF91</f>
        <v>0</v>
      </c>
      <c r="AG91" s="301">
        <f>+'Resumen_Sim_Of int'!AG91</f>
        <v>1901360</v>
      </c>
      <c r="AH91" s="298">
        <f>+'Resumen_Sim_Of int'!AH91</f>
        <v>0</v>
      </c>
      <c r="AI91" s="323">
        <f>+'Resumen_Sim_Of int'!AI91</f>
        <v>0</v>
      </c>
      <c r="AJ91" s="299">
        <f>+'Resumen_Sim_Of int'!AJ91</f>
        <v>65284752</v>
      </c>
      <c r="AK91" s="298">
        <f>+'Resumen_Sim_Of int'!AK91</f>
        <v>0</v>
      </c>
      <c r="AL91" s="312">
        <f>+'Resumen_Sim_Of int'!AL91</f>
        <v>0</v>
      </c>
      <c r="AM91" s="324">
        <f>+'Resumen_Sim_Of int'!AM91</f>
        <v>0</v>
      </c>
    </row>
    <row r="93" spans="2:40" x14ac:dyDescent="0.25">
      <c r="B93" s="9" t="s">
        <v>912</v>
      </c>
    </row>
  </sheetData>
  <sheetProtection password="800C" sheet="1" formatColumns="0" formatRows="0"/>
  <mergeCells count="47">
    <mergeCell ref="T11:T12"/>
    <mergeCell ref="U11:U12"/>
    <mergeCell ref="V11:V12"/>
    <mergeCell ref="W11:W12"/>
    <mergeCell ref="O11:O12"/>
    <mergeCell ref="P11:P12"/>
    <mergeCell ref="Q11:Q12"/>
    <mergeCell ref="R11:R12"/>
    <mergeCell ref="S11:S12"/>
    <mergeCell ref="AG10:AI10"/>
    <mergeCell ref="B9:C9"/>
    <mergeCell ref="E10:K10"/>
    <mergeCell ref="L10:Q10"/>
    <mergeCell ref="R10:T10"/>
    <mergeCell ref="U10:W10"/>
    <mergeCell ref="N11:N12"/>
    <mergeCell ref="AJ10:AL10"/>
    <mergeCell ref="B11:B12"/>
    <mergeCell ref="C11:D12"/>
    <mergeCell ref="E11:E12"/>
    <mergeCell ref="F11:F12"/>
    <mergeCell ref="G11:G12"/>
    <mergeCell ref="H11:H12"/>
    <mergeCell ref="I11:I12"/>
    <mergeCell ref="J11:J12"/>
    <mergeCell ref="K11:K12"/>
    <mergeCell ref="L11:L12"/>
    <mergeCell ref="M11:M12"/>
    <mergeCell ref="X10:Z10"/>
    <mergeCell ref="AA10:AC10"/>
    <mergeCell ref="AD10:AF10"/>
    <mergeCell ref="C91:D91"/>
    <mergeCell ref="AJ11:AJ12"/>
    <mergeCell ref="AK11:AK12"/>
    <mergeCell ref="AL11:AL12"/>
    <mergeCell ref="AE11:AE12"/>
    <mergeCell ref="AF11:AF12"/>
    <mergeCell ref="AG11:AG12"/>
    <mergeCell ref="AH11:AH12"/>
    <mergeCell ref="AI11:AI12"/>
    <mergeCell ref="Y11:Y12"/>
    <mergeCell ref="Z11:Z12"/>
    <mergeCell ref="AA11:AA12"/>
    <mergeCell ref="AB11:AB12"/>
    <mergeCell ref="AC11:AC12"/>
    <mergeCell ref="AD11:AD12"/>
    <mergeCell ref="X11:X12"/>
  </mergeCells>
  <conditionalFormatting sqref="B13:AL88">
    <cfRule type="expression" dxfId="146" priority="31">
      <formula>$AM13&lt;&gt;$L13</formula>
    </cfRule>
  </conditionalFormatting>
  <conditionalFormatting sqref="T11:T12">
    <cfRule type="expression" dxfId="145" priority="1">
      <formula>T$91&gt;=0</formula>
    </cfRule>
    <cfRule type="expression" dxfId="144" priority="2">
      <formula>T$91&lt;0</formula>
    </cfRule>
  </conditionalFormatting>
  <conditionalFormatting sqref="T91">
    <cfRule type="cellIs" dxfId="143" priority="13" operator="lessThan">
      <formula>0</formula>
    </cfRule>
    <cfRule type="cellIs" dxfId="142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W11:W12">
    <cfRule type="expression" dxfId="141" priority="3">
      <formula>W$91&gt;=0</formula>
    </cfRule>
    <cfRule type="expression" dxfId="140" priority="4">
      <formula>W$91&lt;0</formula>
    </cfRule>
  </conditionalFormatting>
  <conditionalFormatting sqref="W91">
    <cfRule type="cellIs" dxfId="139" priority="16" operator="lessThan">
      <formula>0</formula>
    </cfRule>
    <cfRule type="cellIs" dxfId="138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Z11:Z12">
    <cfRule type="expression" dxfId="137" priority="5">
      <formula>Z$91&gt;=0</formula>
    </cfRule>
    <cfRule type="expression" dxfId="136" priority="6">
      <formula>Z$91&lt;0</formula>
    </cfRule>
  </conditionalFormatting>
  <conditionalFormatting sqref="Z91">
    <cfRule type="cellIs" dxfId="135" priority="19" operator="lessThan">
      <formula>0</formula>
    </cfRule>
    <cfRule type="cellIs" dxfId="134" priority="20" operator="greaterThanOrEqual">
      <formula>0</formula>
    </cfRule>
    <cfRule type="colorScale" priority="21">
      <colorScale>
        <cfvo type="formula" val="$AU$91&lt;0"/>
        <cfvo type="formula" val="$AU$91&gt;=0"/>
        <color rgb="FFF8696B"/>
        <color rgb="FF5A8AC6"/>
      </colorScale>
    </cfRule>
  </conditionalFormatting>
  <conditionalFormatting sqref="AC11:AC12">
    <cfRule type="expression" dxfId="133" priority="7">
      <formula>AC$91&gt;=0</formula>
    </cfRule>
    <cfRule type="expression" dxfId="132" priority="8">
      <formula>AC$91&lt;0</formula>
    </cfRule>
  </conditionalFormatting>
  <conditionalFormatting sqref="AC91">
    <cfRule type="cellIs" dxfId="131" priority="22" operator="lessThan">
      <formula>0</formula>
    </cfRule>
    <cfRule type="cellIs" dxfId="130" priority="23" operator="greaterThanOrEqual">
      <formula>0</formula>
    </cfRule>
    <cfRule type="colorScale" priority="24">
      <colorScale>
        <cfvo type="formula" val="$AU$91&lt;0"/>
        <cfvo type="formula" val="$AU$91&gt;=0"/>
        <color rgb="FFF8696B"/>
        <color rgb="FF5A8AC6"/>
      </colorScale>
    </cfRule>
  </conditionalFormatting>
  <conditionalFormatting sqref="AF91">
    <cfRule type="cellIs" dxfId="129" priority="25" operator="lessThan">
      <formula>0</formula>
    </cfRule>
    <cfRule type="cellIs" dxfId="128" priority="26" operator="greaterThanOrEqual">
      <formula>0</formula>
    </cfRule>
    <cfRule type="colorScale" priority="27">
      <colorScale>
        <cfvo type="formula" val="$AU$91&lt;0"/>
        <cfvo type="formula" val="$AU$91&gt;=0"/>
        <color rgb="FFF8696B"/>
        <color rgb="FF5A8AC6"/>
      </colorScale>
    </cfRule>
  </conditionalFormatting>
  <conditionalFormatting sqref="AI11:AI12">
    <cfRule type="expression" dxfId="127" priority="9">
      <formula>AI$91&gt;=0</formula>
    </cfRule>
    <cfRule type="expression" dxfId="126" priority="10">
      <formula>AI$91&lt;0</formula>
    </cfRule>
  </conditionalFormatting>
  <conditionalFormatting sqref="AL11:AL12">
    <cfRule type="expression" dxfId="125" priority="11">
      <formula>AL$91&gt;=0</formula>
    </cfRule>
    <cfRule type="expression" dxfId="124" priority="12">
      <formula>AL$91&lt;0</formula>
    </cfRule>
  </conditionalFormatting>
  <conditionalFormatting sqref="AL91">
    <cfRule type="cellIs" dxfId="123" priority="28" operator="lessThan">
      <formula>0</formula>
    </cfRule>
    <cfRule type="cellIs" dxfId="122" priority="29" operator="greaterThanOrEqual">
      <formula>0</formula>
    </cfRule>
    <cfRule type="colorScale" priority="30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0"/>
  <dimension ref="A2:BY79"/>
  <sheetViews>
    <sheetView showGridLines="0" zoomScale="70" zoomScaleNormal="70" workbookViewId="0">
      <pane xSplit="1" ySplit="2" topLeftCell="B3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326">
        <f>IFERROR(I!A1*'Sim_MIP_Of_(IxI)'!D$102,0)</f>
        <v>0.59603965491730004</v>
      </c>
      <c r="C3" s="326">
        <f>IFERROR(I!B1*'Sim_MIP_Of_(IxI)'!E$102,0)</f>
        <v>0</v>
      </c>
      <c r="D3" s="326">
        <f>IFERROR(I!C1*'Sim_MIP_Of_(IxI)'!F$102,0)</f>
        <v>0</v>
      </c>
      <c r="E3" s="326">
        <f>IFERROR(I!D1*'Sim_MIP_Of_(IxI)'!G$102,0)</f>
        <v>0</v>
      </c>
      <c r="F3" s="326">
        <f>IFERROR(I!E1*'Sim_MIP_Of_(IxI)'!H$102,0)</f>
        <v>0</v>
      </c>
      <c r="G3" s="326">
        <f>IFERROR(I!F1*'Sim_MIP_Of_(IxI)'!I$102,0)</f>
        <v>0</v>
      </c>
      <c r="H3" s="326">
        <f>IFERROR(I!G1*'Sim_MIP_Of_(IxI)'!J$102,0)</f>
        <v>0</v>
      </c>
      <c r="I3" s="326">
        <f>IFERROR(I!H1*'Sim_MIP_Of_(IxI)'!K$102,0)</f>
        <v>0</v>
      </c>
      <c r="J3" s="326">
        <f>IFERROR(I!I1*'Sim_MIP_Of_(IxI)'!L$102,0)</f>
        <v>0</v>
      </c>
      <c r="K3" s="326">
        <f>IFERROR(I!J1*'Sim_MIP_Of_(IxI)'!M$102,0)</f>
        <v>0</v>
      </c>
      <c r="L3" s="326">
        <f>IFERROR(I!K1*'Sim_MIP_Of_(IxI)'!N$102,0)</f>
        <v>0</v>
      </c>
      <c r="M3" s="326">
        <f>IFERROR(I!L1*'Sim_MIP_Of_(IxI)'!O$102,0)</f>
        <v>0</v>
      </c>
      <c r="N3" s="326">
        <f>IFERROR(I!M1*'Sim_MIP_Of_(IxI)'!P$102,0)</f>
        <v>0</v>
      </c>
      <c r="O3" s="326">
        <f>IFERROR(I!N1*'Sim_MIP_Of_(IxI)'!Q$102,0)</f>
        <v>0</v>
      </c>
      <c r="P3" s="326">
        <f>IFERROR(I!O1*'Sim_MIP_Of_(IxI)'!R$102,0)</f>
        <v>0</v>
      </c>
      <c r="Q3" s="326">
        <f>IFERROR(I!P1*'Sim_MIP_Of_(IxI)'!S$102,0)</f>
        <v>0</v>
      </c>
      <c r="R3" s="326">
        <f>IFERROR(I!Q1*'Sim_MIP_Of_(IxI)'!T$102,0)</f>
        <v>0</v>
      </c>
      <c r="S3" s="326">
        <f>IFERROR(I!R1*'Sim_MIP_Of_(IxI)'!U$102,0)</f>
        <v>0</v>
      </c>
      <c r="T3" s="326">
        <f>IFERROR(I!S1*'Sim_MIP_Of_(IxI)'!V$102,0)</f>
        <v>0</v>
      </c>
      <c r="U3" s="326">
        <f>IFERROR(I!T1*'Sim_MIP_Of_(IxI)'!W$102,0)</f>
        <v>0</v>
      </c>
      <c r="V3" s="326">
        <f>IFERROR(I!U1*'Sim_MIP_Of_(IxI)'!X$102,0)</f>
        <v>0</v>
      </c>
      <c r="W3" s="326">
        <f>IFERROR(I!V1*'Sim_MIP_Of_(IxI)'!Y$102,0)</f>
        <v>0</v>
      </c>
      <c r="X3" s="326">
        <f>IFERROR(I!W1*'Sim_MIP_Of_(IxI)'!Z$102,0)</f>
        <v>0</v>
      </c>
      <c r="Y3" s="326">
        <f>IFERROR(I!X1*'Sim_MIP_Of_(IxI)'!AA$102,0)</f>
        <v>0</v>
      </c>
      <c r="Z3" s="326">
        <f>IFERROR(I!Y1*'Sim_MIP_Of_(IxI)'!AB$102,0)</f>
        <v>0</v>
      </c>
      <c r="AA3" s="326">
        <f>IFERROR(I!Z1*'Sim_MIP_Of_(IxI)'!AC$102,0)</f>
        <v>0</v>
      </c>
      <c r="AB3" s="326">
        <f>IFERROR(I!AA1*'Sim_MIP_Of_(IxI)'!AD$102,0)</f>
        <v>0</v>
      </c>
      <c r="AC3" s="326">
        <f>IFERROR(I!AB1*'Sim_MIP_Of_(IxI)'!AE$102,0)</f>
        <v>0</v>
      </c>
      <c r="AD3" s="326">
        <f>IFERROR(I!AC1*'Sim_MIP_Of_(IxI)'!AF$102,0)</f>
        <v>0</v>
      </c>
      <c r="AE3" s="326">
        <f>IFERROR(I!AD1*'Sim_MIP_Of_(IxI)'!AG$102,0)</f>
        <v>0</v>
      </c>
      <c r="AF3" s="326">
        <f>IFERROR(I!AE1*'Sim_MIP_Of_(IxI)'!AH$102,0)</f>
        <v>0</v>
      </c>
      <c r="AG3" s="326">
        <f>IFERROR(I!AF1*'Sim_MIP_Of_(IxI)'!AI$102,0)</f>
        <v>0</v>
      </c>
      <c r="AH3" s="326">
        <f>IFERROR(I!AG1*'Sim_MIP_Of_(IxI)'!AJ$102,0)</f>
        <v>0</v>
      </c>
      <c r="AI3" s="326">
        <f>IFERROR(I!AH1*'Sim_MIP_Of_(IxI)'!AK$102,0)</f>
        <v>0</v>
      </c>
      <c r="AJ3" s="326">
        <f>IFERROR(I!AI1*'Sim_MIP_Of_(IxI)'!AL$102,0)</f>
        <v>0</v>
      </c>
      <c r="AK3" s="326">
        <f>IFERROR(I!AJ1*'Sim_MIP_Of_(IxI)'!AM$102,0)</f>
        <v>0</v>
      </c>
      <c r="AL3" s="326">
        <f>IFERROR(I!AK1*'Sim_MIP_Of_(IxI)'!AN$102,0)</f>
        <v>0</v>
      </c>
      <c r="AM3" s="326">
        <f>IFERROR(I!AL1*'Sim_MIP_Of_(IxI)'!AO$102,0)</f>
        <v>0</v>
      </c>
      <c r="AN3" s="326">
        <f>IFERROR(I!AM1*'Sim_MIP_Of_(IxI)'!AP$102,0)</f>
        <v>0</v>
      </c>
      <c r="AO3" s="326">
        <f>IFERROR(I!AN1*'Sim_MIP_Of_(IxI)'!AQ$102,0)</f>
        <v>0</v>
      </c>
      <c r="AP3" s="326">
        <f>IFERROR(I!AO1*'Sim_MIP_Of_(IxI)'!AR$102,0)</f>
        <v>0</v>
      </c>
      <c r="AQ3" s="326">
        <f>IFERROR(I!AP1*'Sim_MIP_Of_(IxI)'!AS$102,0)</f>
        <v>0</v>
      </c>
      <c r="AR3" s="326">
        <f>IFERROR(I!AQ1*'Sim_MIP_Of_(IxI)'!AT$102,0)</f>
        <v>0</v>
      </c>
      <c r="AS3" s="326">
        <f>IFERROR(I!AR1*'Sim_MIP_Of_(IxI)'!AU$102,0)</f>
        <v>0</v>
      </c>
      <c r="AT3" s="326">
        <f>IFERROR(I!AS1*'Sim_MIP_Of_(IxI)'!AV$102,0)</f>
        <v>0</v>
      </c>
      <c r="AU3" s="326">
        <f>IFERROR(I!AT1*'Sim_MIP_Of_(IxI)'!AW$102,0)</f>
        <v>0</v>
      </c>
      <c r="AV3" s="326">
        <f>IFERROR(I!AU1*'Sim_MIP_Of_(IxI)'!AX$102,0)</f>
        <v>0</v>
      </c>
      <c r="AW3" s="326">
        <f>IFERROR(I!AV1*'Sim_MIP_Of_(IxI)'!AY$102,0)</f>
        <v>0</v>
      </c>
      <c r="AX3" s="326">
        <f>IFERROR(I!AW1*'Sim_MIP_Of_(IxI)'!AZ$102,0)</f>
        <v>0</v>
      </c>
      <c r="AY3" s="326">
        <f>IFERROR(I!AX1*'Sim_MIP_Of_(IxI)'!BA$102,0)</f>
        <v>0</v>
      </c>
      <c r="AZ3" s="326">
        <f>IFERROR(I!AY1*'Sim_MIP_Of_(IxI)'!BB$102,0)</f>
        <v>0</v>
      </c>
      <c r="BA3" s="326">
        <f>IFERROR(I!AZ1*'Sim_MIP_Of_(IxI)'!BC$102,0)</f>
        <v>0</v>
      </c>
      <c r="BB3" s="326">
        <f>IFERROR(I!BA1*'Sim_MIP_Of_(IxI)'!BD$102,0)</f>
        <v>0</v>
      </c>
      <c r="BC3" s="326">
        <f>IFERROR(I!BB1*'Sim_MIP_Of_(IxI)'!BE$102,0)</f>
        <v>0</v>
      </c>
      <c r="BD3" s="326">
        <f>IFERROR(I!BC1*'Sim_MIP_Of_(IxI)'!BF$102,0)</f>
        <v>0</v>
      </c>
      <c r="BE3" s="326">
        <f>IFERROR(I!BD1*'Sim_MIP_Of_(IxI)'!BG$102,0)</f>
        <v>0</v>
      </c>
      <c r="BF3" s="326">
        <f>IFERROR(I!BE1*'Sim_MIP_Of_(IxI)'!BH$102,0)</f>
        <v>0</v>
      </c>
      <c r="BG3" s="326">
        <f>IFERROR(I!BF1*'Sim_MIP_Of_(IxI)'!BI$102,0)</f>
        <v>0</v>
      </c>
      <c r="BH3" s="326">
        <f>IFERROR(I!BG1*'Sim_MIP_Of_(IxI)'!BJ$102,0)</f>
        <v>0</v>
      </c>
      <c r="BI3" s="326">
        <f>IFERROR(I!BH1*'Sim_MIP_Of_(IxI)'!BK$102,0)</f>
        <v>0</v>
      </c>
      <c r="BJ3" s="326">
        <f>IFERROR(I!BI1*'Sim_MIP_Of_(IxI)'!BL$102,0)</f>
        <v>0</v>
      </c>
      <c r="BK3" s="326">
        <f>IFERROR(I!BJ1*'Sim_MIP_Of_(IxI)'!BM$102,0)</f>
        <v>0</v>
      </c>
      <c r="BL3" s="326">
        <f>IFERROR(I!BK1*'Sim_MIP_Of_(IxI)'!BN$102,0)</f>
        <v>0</v>
      </c>
      <c r="BM3" s="326">
        <f>IFERROR(I!BL1*'Sim_MIP_Of_(IxI)'!BO$102,0)</f>
        <v>0</v>
      </c>
      <c r="BN3" s="326">
        <f>IFERROR(I!BM1*'Sim_MIP_Of_(IxI)'!BP$102,0)</f>
        <v>0</v>
      </c>
      <c r="BO3" s="326">
        <f>IFERROR(I!BN1*'Sim_MIP_Of_(IxI)'!BQ$102,0)</f>
        <v>0</v>
      </c>
      <c r="BP3" s="326">
        <f>IFERROR(I!BO1*'Sim_MIP_Of_(IxI)'!BR$102,0)</f>
        <v>0</v>
      </c>
      <c r="BQ3" s="326">
        <f>IFERROR(I!BP1*'Sim_MIP_Of_(IxI)'!BS$102,0)</f>
        <v>0</v>
      </c>
      <c r="BR3" s="326">
        <f>IFERROR(I!BQ1*'Sim_MIP_Of_(IxI)'!BT$102,0)</f>
        <v>0</v>
      </c>
      <c r="BS3" s="326">
        <f>IFERROR(I!BR1*'Sim_MIP_Of_(IxI)'!BU$102,0)</f>
        <v>0</v>
      </c>
      <c r="BT3" s="326">
        <f>IFERROR(I!BS1*'Sim_MIP_Of_(IxI)'!BV$102,0)</f>
        <v>0</v>
      </c>
      <c r="BU3" s="326">
        <f>IFERROR(I!BT1*'Sim_MIP_Of_(IxI)'!BW$102,0)</f>
        <v>0</v>
      </c>
      <c r="BV3" s="326">
        <f>IFERROR(I!BU1*'Sim_MIP_Of_(IxI)'!BX$102,0)</f>
        <v>0</v>
      </c>
      <c r="BW3" s="326">
        <f>IFERROR(I!BV1*'Sim_MIP_Of_(IxI)'!BY$102,0)</f>
        <v>0</v>
      </c>
      <c r="BX3" s="326">
        <f>IFERROR(I!BW1*'Sim_MIP_Of_(IxI)'!BZ$102,0)</f>
        <v>0</v>
      </c>
      <c r="BY3" s="326">
        <f>IFERROR(I!BX1*'Sim_MIP_Of_(IxI)'!CA$102,0)</f>
        <v>0</v>
      </c>
    </row>
    <row r="4" spans="1:77" x14ac:dyDescent="0.25">
      <c r="A4" s="105" t="s">
        <v>1</v>
      </c>
      <c r="B4" s="326">
        <f>IFERROR(I!A2*'Sim_MIP_Of_(IxI)'!D$102,0)</f>
        <v>0</v>
      </c>
      <c r="C4" s="326">
        <f>IFERROR(I!B2*'Sim_MIP_Of_(IxI)'!E$102,0)</f>
        <v>0.38718084364056521</v>
      </c>
      <c r="D4" s="326">
        <f>IFERROR(I!C2*'Sim_MIP_Of_(IxI)'!F$102,0)</f>
        <v>0</v>
      </c>
      <c r="E4" s="326">
        <f>IFERROR(I!D2*'Sim_MIP_Of_(IxI)'!G$102,0)</f>
        <v>0</v>
      </c>
      <c r="F4" s="326">
        <f>IFERROR(I!E2*'Sim_MIP_Of_(IxI)'!H$102,0)</f>
        <v>0</v>
      </c>
      <c r="G4" s="326">
        <f>IFERROR(I!F2*'Sim_MIP_Of_(IxI)'!I$102,0)</f>
        <v>0</v>
      </c>
      <c r="H4" s="326">
        <f>IFERROR(I!G2*'Sim_MIP_Of_(IxI)'!J$102,0)</f>
        <v>0</v>
      </c>
      <c r="I4" s="326">
        <f>IFERROR(I!H2*'Sim_MIP_Of_(IxI)'!K$102,0)</f>
        <v>0</v>
      </c>
      <c r="J4" s="326">
        <f>IFERROR(I!I2*'Sim_MIP_Of_(IxI)'!L$102,0)</f>
        <v>0</v>
      </c>
      <c r="K4" s="326">
        <f>IFERROR(I!J2*'Sim_MIP_Of_(IxI)'!M$102,0)</f>
        <v>0</v>
      </c>
      <c r="L4" s="326">
        <f>IFERROR(I!K2*'Sim_MIP_Of_(IxI)'!N$102,0)</f>
        <v>0</v>
      </c>
      <c r="M4" s="326">
        <f>IFERROR(I!L2*'Sim_MIP_Of_(IxI)'!O$102,0)</f>
        <v>0</v>
      </c>
      <c r="N4" s="326">
        <f>IFERROR(I!M2*'Sim_MIP_Of_(IxI)'!P$102,0)</f>
        <v>0</v>
      </c>
      <c r="O4" s="326">
        <f>IFERROR(I!N2*'Sim_MIP_Of_(IxI)'!Q$102,0)</f>
        <v>0</v>
      </c>
      <c r="P4" s="326">
        <f>IFERROR(I!O2*'Sim_MIP_Of_(IxI)'!R$102,0)</f>
        <v>0</v>
      </c>
      <c r="Q4" s="326">
        <f>IFERROR(I!P2*'Sim_MIP_Of_(IxI)'!S$102,0)</f>
        <v>0</v>
      </c>
      <c r="R4" s="326">
        <f>IFERROR(I!Q2*'Sim_MIP_Of_(IxI)'!T$102,0)</f>
        <v>0</v>
      </c>
      <c r="S4" s="326">
        <f>IFERROR(I!R2*'Sim_MIP_Of_(IxI)'!U$102,0)</f>
        <v>0</v>
      </c>
      <c r="T4" s="326">
        <f>IFERROR(I!S2*'Sim_MIP_Of_(IxI)'!V$102,0)</f>
        <v>0</v>
      </c>
      <c r="U4" s="326">
        <f>IFERROR(I!T2*'Sim_MIP_Of_(IxI)'!W$102,0)</f>
        <v>0</v>
      </c>
      <c r="V4" s="326">
        <f>IFERROR(I!U2*'Sim_MIP_Of_(IxI)'!X$102,0)</f>
        <v>0</v>
      </c>
      <c r="W4" s="326">
        <f>IFERROR(I!V2*'Sim_MIP_Of_(IxI)'!Y$102,0)</f>
        <v>0</v>
      </c>
      <c r="X4" s="326">
        <f>IFERROR(I!W2*'Sim_MIP_Of_(IxI)'!Z$102,0)</f>
        <v>0</v>
      </c>
      <c r="Y4" s="326">
        <f>IFERROR(I!X2*'Sim_MIP_Of_(IxI)'!AA$102,0)</f>
        <v>0</v>
      </c>
      <c r="Z4" s="326">
        <f>IFERROR(I!Y2*'Sim_MIP_Of_(IxI)'!AB$102,0)</f>
        <v>0</v>
      </c>
      <c r="AA4" s="326">
        <f>IFERROR(I!Z2*'Sim_MIP_Of_(IxI)'!AC$102,0)</f>
        <v>0</v>
      </c>
      <c r="AB4" s="326">
        <f>IFERROR(I!AA2*'Sim_MIP_Of_(IxI)'!AD$102,0)</f>
        <v>0</v>
      </c>
      <c r="AC4" s="326">
        <f>IFERROR(I!AB2*'Sim_MIP_Of_(IxI)'!AE$102,0)</f>
        <v>0</v>
      </c>
      <c r="AD4" s="326">
        <f>IFERROR(I!AC2*'Sim_MIP_Of_(IxI)'!AF$102,0)</f>
        <v>0</v>
      </c>
      <c r="AE4" s="326">
        <f>IFERROR(I!AD2*'Sim_MIP_Of_(IxI)'!AG$102,0)</f>
        <v>0</v>
      </c>
      <c r="AF4" s="326">
        <f>IFERROR(I!AE2*'Sim_MIP_Of_(IxI)'!AH$102,0)</f>
        <v>0</v>
      </c>
      <c r="AG4" s="326">
        <f>IFERROR(I!AF2*'Sim_MIP_Of_(IxI)'!AI$102,0)</f>
        <v>0</v>
      </c>
      <c r="AH4" s="326">
        <f>IFERROR(I!AG2*'Sim_MIP_Of_(IxI)'!AJ$102,0)</f>
        <v>0</v>
      </c>
      <c r="AI4" s="326">
        <f>IFERROR(I!AH2*'Sim_MIP_Of_(IxI)'!AK$102,0)</f>
        <v>0</v>
      </c>
      <c r="AJ4" s="326">
        <f>IFERROR(I!AI2*'Sim_MIP_Of_(IxI)'!AL$102,0)</f>
        <v>0</v>
      </c>
      <c r="AK4" s="326">
        <f>IFERROR(I!AJ2*'Sim_MIP_Of_(IxI)'!AM$102,0)</f>
        <v>0</v>
      </c>
      <c r="AL4" s="326">
        <f>IFERROR(I!AK2*'Sim_MIP_Of_(IxI)'!AN$102,0)</f>
        <v>0</v>
      </c>
      <c r="AM4" s="326">
        <f>IFERROR(I!AL2*'Sim_MIP_Of_(IxI)'!AO$102,0)</f>
        <v>0</v>
      </c>
      <c r="AN4" s="326">
        <f>IFERROR(I!AM2*'Sim_MIP_Of_(IxI)'!AP$102,0)</f>
        <v>0</v>
      </c>
      <c r="AO4" s="326">
        <f>IFERROR(I!AN2*'Sim_MIP_Of_(IxI)'!AQ$102,0)</f>
        <v>0</v>
      </c>
      <c r="AP4" s="326">
        <f>IFERROR(I!AO2*'Sim_MIP_Of_(IxI)'!AR$102,0)</f>
        <v>0</v>
      </c>
      <c r="AQ4" s="326">
        <f>IFERROR(I!AP2*'Sim_MIP_Of_(IxI)'!AS$102,0)</f>
        <v>0</v>
      </c>
      <c r="AR4" s="326">
        <f>IFERROR(I!AQ2*'Sim_MIP_Of_(IxI)'!AT$102,0)</f>
        <v>0</v>
      </c>
      <c r="AS4" s="326">
        <f>IFERROR(I!AR2*'Sim_MIP_Of_(IxI)'!AU$102,0)</f>
        <v>0</v>
      </c>
      <c r="AT4" s="326">
        <f>IFERROR(I!AS2*'Sim_MIP_Of_(IxI)'!AV$102,0)</f>
        <v>0</v>
      </c>
      <c r="AU4" s="326">
        <f>IFERROR(I!AT2*'Sim_MIP_Of_(IxI)'!AW$102,0)</f>
        <v>0</v>
      </c>
      <c r="AV4" s="326">
        <f>IFERROR(I!AU2*'Sim_MIP_Of_(IxI)'!AX$102,0)</f>
        <v>0</v>
      </c>
      <c r="AW4" s="326">
        <f>IFERROR(I!AV2*'Sim_MIP_Of_(IxI)'!AY$102,0)</f>
        <v>0</v>
      </c>
      <c r="AX4" s="326">
        <f>IFERROR(I!AW2*'Sim_MIP_Of_(IxI)'!AZ$102,0)</f>
        <v>0</v>
      </c>
      <c r="AY4" s="326">
        <f>IFERROR(I!AX2*'Sim_MIP_Of_(IxI)'!BA$102,0)</f>
        <v>0</v>
      </c>
      <c r="AZ4" s="326">
        <f>IFERROR(I!AY2*'Sim_MIP_Of_(IxI)'!BB$102,0)</f>
        <v>0</v>
      </c>
      <c r="BA4" s="326">
        <f>IFERROR(I!AZ2*'Sim_MIP_Of_(IxI)'!BC$102,0)</f>
        <v>0</v>
      </c>
      <c r="BB4" s="326">
        <f>IFERROR(I!BA2*'Sim_MIP_Of_(IxI)'!BD$102,0)</f>
        <v>0</v>
      </c>
      <c r="BC4" s="326">
        <f>IFERROR(I!BB2*'Sim_MIP_Of_(IxI)'!BE$102,0)</f>
        <v>0</v>
      </c>
      <c r="BD4" s="326">
        <f>IFERROR(I!BC2*'Sim_MIP_Of_(IxI)'!BF$102,0)</f>
        <v>0</v>
      </c>
      <c r="BE4" s="326">
        <f>IFERROR(I!BD2*'Sim_MIP_Of_(IxI)'!BG$102,0)</f>
        <v>0</v>
      </c>
      <c r="BF4" s="326">
        <f>IFERROR(I!BE2*'Sim_MIP_Of_(IxI)'!BH$102,0)</f>
        <v>0</v>
      </c>
      <c r="BG4" s="326">
        <f>IFERROR(I!BF2*'Sim_MIP_Of_(IxI)'!BI$102,0)</f>
        <v>0</v>
      </c>
      <c r="BH4" s="326">
        <f>IFERROR(I!BG2*'Sim_MIP_Of_(IxI)'!BJ$102,0)</f>
        <v>0</v>
      </c>
      <c r="BI4" s="326">
        <f>IFERROR(I!BH2*'Sim_MIP_Of_(IxI)'!BK$102,0)</f>
        <v>0</v>
      </c>
      <c r="BJ4" s="326">
        <f>IFERROR(I!BI2*'Sim_MIP_Of_(IxI)'!BL$102,0)</f>
        <v>0</v>
      </c>
      <c r="BK4" s="326">
        <f>IFERROR(I!BJ2*'Sim_MIP_Of_(IxI)'!BM$102,0)</f>
        <v>0</v>
      </c>
      <c r="BL4" s="326">
        <f>IFERROR(I!BK2*'Sim_MIP_Of_(IxI)'!BN$102,0)</f>
        <v>0</v>
      </c>
      <c r="BM4" s="326">
        <f>IFERROR(I!BL2*'Sim_MIP_Of_(IxI)'!BO$102,0)</f>
        <v>0</v>
      </c>
      <c r="BN4" s="326">
        <f>IFERROR(I!BM2*'Sim_MIP_Of_(IxI)'!BP$102,0)</f>
        <v>0</v>
      </c>
      <c r="BO4" s="326">
        <f>IFERROR(I!BN2*'Sim_MIP_Of_(IxI)'!BQ$102,0)</f>
        <v>0</v>
      </c>
      <c r="BP4" s="326">
        <f>IFERROR(I!BO2*'Sim_MIP_Of_(IxI)'!BR$102,0)</f>
        <v>0</v>
      </c>
      <c r="BQ4" s="326">
        <f>IFERROR(I!BP2*'Sim_MIP_Of_(IxI)'!BS$102,0)</f>
        <v>0</v>
      </c>
      <c r="BR4" s="326">
        <f>IFERROR(I!BQ2*'Sim_MIP_Of_(IxI)'!BT$102,0)</f>
        <v>0</v>
      </c>
      <c r="BS4" s="326">
        <f>IFERROR(I!BR2*'Sim_MIP_Of_(IxI)'!BU$102,0)</f>
        <v>0</v>
      </c>
      <c r="BT4" s="326">
        <f>IFERROR(I!BS2*'Sim_MIP_Of_(IxI)'!BV$102,0)</f>
        <v>0</v>
      </c>
      <c r="BU4" s="326">
        <f>IFERROR(I!BT2*'Sim_MIP_Of_(IxI)'!BW$102,0)</f>
        <v>0</v>
      </c>
      <c r="BV4" s="326">
        <f>IFERROR(I!BU2*'Sim_MIP_Of_(IxI)'!BX$102,0)</f>
        <v>0</v>
      </c>
      <c r="BW4" s="326">
        <f>IFERROR(I!BV2*'Sim_MIP_Of_(IxI)'!BY$102,0)</f>
        <v>0</v>
      </c>
      <c r="BX4" s="326">
        <f>IFERROR(I!BW2*'Sim_MIP_Of_(IxI)'!BZ$102,0)</f>
        <v>0</v>
      </c>
      <c r="BY4" s="326">
        <f>IFERROR(I!BX2*'Sim_MIP_Of_(IxI)'!CA$102,0)</f>
        <v>0</v>
      </c>
    </row>
    <row r="5" spans="1:77" x14ac:dyDescent="0.25">
      <c r="A5" s="105" t="s">
        <v>2</v>
      </c>
      <c r="B5" s="326">
        <f>IFERROR(I!A3*'Sim_MIP_Of_(IxI)'!D$102,0)</f>
        <v>0</v>
      </c>
      <c r="C5" s="326">
        <f>IFERROR(I!B3*'Sim_MIP_Of_(IxI)'!E$102,0)</f>
        <v>0</v>
      </c>
      <c r="D5" s="326">
        <f>IFERROR(I!C3*'Sim_MIP_Of_(IxI)'!F$102,0)</f>
        <v>0.55914949236658773</v>
      </c>
      <c r="E5" s="326">
        <f>IFERROR(I!D3*'Sim_MIP_Of_(IxI)'!G$102,0)</f>
        <v>0</v>
      </c>
      <c r="F5" s="326">
        <f>IFERROR(I!E3*'Sim_MIP_Of_(IxI)'!H$102,0)</f>
        <v>0</v>
      </c>
      <c r="G5" s="326">
        <f>IFERROR(I!F3*'Sim_MIP_Of_(IxI)'!I$102,0)</f>
        <v>0</v>
      </c>
      <c r="H5" s="326">
        <f>IFERROR(I!G3*'Sim_MIP_Of_(IxI)'!J$102,0)</f>
        <v>0</v>
      </c>
      <c r="I5" s="326">
        <f>IFERROR(I!H3*'Sim_MIP_Of_(IxI)'!K$102,0)</f>
        <v>0</v>
      </c>
      <c r="J5" s="326">
        <f>IFERROR(I!I3*'Sim_MIP_Of_(IxI)'!L$102,0)</f>
        <v>0</v>
      </c>
      <c r="K5" s="326">
        <f>IFERROR(I!J3*'Sim_MIP_Of_(IxI)'!M$102,0)</f>
        <v>0</v>
      </c>
      <c r="L5" s="326">
        <f>IFERROR(I!K3*'Sim_MIP_Of_(IxI)'!N$102,0)</f>
        <v>0</v>
      </c>
      <c r="M5" s="326">
        <f>IFERROR(I!L3*'Sim_MIP_Of_(IxI)'!O$102,0)</f>
        <v>0</v>
      </c>
      <c r="N5" s="326">
        <f>IFERROR(I!M3*'Sim_MIP_Of_(IxI)'!P$102,0)</f>
        <v>0</v>
      </c>
      <c r="O5" s="326">
        <f>IFERROR(I!N3*'Sim_MIP_Of_(IxI)'!Q$102,0)</f>
        <v>0</v>
      </c>
      <c r="P5" s="326">
        <f>IFERROR(I!O3*'Sim_MIP_Of_(IxI)'!R$102,0)</f>
        <v>0</v>
      </c>
      <c r="Q5" s="326">
        <f>IFERROR(I!P3*'Sim_MIP_Of_(IxI)'!S$102,0)</f>
        <v>0</v>
      </c>
      <c r="R5" s="326">
        <f>IFERROR(I!Q3*'Sim_MIP_Of_(IxI)'!T$102,0)</f>
        <v>0</v>
      </c>
      <c r="S5" s="326">
        <f>IFERROR(I!R3*'Sim_MIP_Of_(IxI)'!U$102,0)</f>
        <v>0</v>
      </c>
      <c r="T5" s="326">
        <f>IFERROR(I!S3*'Sim_MIP_Of_(IxI)'!V$102,0)</f>
        <v>0</v>
      </c>
      <c r="U5" s="326">
        <f>IFERROR(I!T3*'Sim_MIP_Of_(IxI)'!W$102,0)</f>
        <v>0</v>
      </c>
      <c r="V5" s="326">
        <f>IFERROR(I!U3*'Sim_MIP_Of_(IxI)'!X$102,0)</f>
        <v>0</v>
      </c>
      <c r="W5" s="326">
        <f>IFERROR(I!V3*'Sim_MIP_Of_(IxI)'!Y$102,0)</f>
        <v>0</v>
      </c>
      <c r="X5" s="326">
        <f>IFERROR(I!W3*'Sim_MIP_Of_(IxI)'!Z$102,0)</f>
        <v>0</v>
      </c>
      <c r="Y5" s="326">
        <f>IFERROR(I!X3*'Sim_MIP_Of_(IxI)'!AA$102,0)</f>
        <v>0</v>
      </c>
      <c r="Z5" s="326">
        <f>IFERROR(I!Y3*'Sim_MIP_Of_(IxI)'!AB$102,0)</f>
        <v>0</v>
      </c>
      <c r="AA5" s="326">
        <f>IFERROR(I!Z3*'Sim_MIP_Of_(IxI)'!AC$102,0)</f>
        <v>0</v>
      </c>
      <c r="AB5" s="326">
        <f>IFERROR(I!AA3*'Sim_MIP_Of_(IxI)'!AD$102,0)</f>
        <v>0</v>
      </c>
      <c r="AC5" s="326">
        <f>IFERROR(I!AB3*'Sim_MIP_Of_(IxI)'!AE$102,0)</f>
        <v>0</v>
      </c>
      <c r="AD5" s="326">
        <f>IFERROR(I!AC3*'Sim_MIP_Of_(IxI)'!AF$102,0)</f>
        <v>0</v>
      </c>
      <c r="AE5" s="326">
        <f>IFERROR(I!AD3*'Sim_MIP_Of_(IxI)'!AG$102,0)</f>
        <v>0</v>
      </c>
      <c r="AF5" s="326">
        <f>IFERROR(I!AE3*'Sim_MIP_Of_(IxI)'!AH$102,0)</f>
        <v>0</v>
      </c>
      <c r="AG5" s="326">
        <f>IFERROR(I!AF3*'Sim_MIP_Of_(IxI)'!AI$102,0)</f>
        <v>0</v>
      </c>
      <c r="AH5" s="326">
        <f>IFERROR(I!AG3*'Sim_MIP_Of_(IxI)'!AJ$102,0)</f>
        <v>0</v>
      </c>
      <c r="AI5" s="326">
        <f>IFERROR(I!AH3*'Sim_MIP_Of_(IxI)'!AK$102,0)</f>
        <v>0</v>
      </c>
      <c r="AJ5" s="326">
        <f>IFERROR(I!AI3*'Sim_MIP_Of_(IxI)'!AL$102,0)</f>
        <v>0</v>
      </c>
      <c r="AK5" s="326">
        <f>IFERROR(I!AJ3*'Sim_MIP_Of_(IxI)'!AM$102,0)</f>
        <v>0</v>
      </c>
      <c r="AL5" s="326">
        <f>IFERROR(I!AK3*'Sim_MIP_Of_(IxI)'!AN$102,0)</f>
        <v>0</v>
      </c>
      <c r="AM5" s="326">
        <f>IFERROR(I!AL3*'Sim_MIP_Of_(IxI)'!AO$102,0)</f>
        <v>0</v>
      </c>
      <c r="AN5" s="326">
        <f>IFERROR(I!AM3*'Sim_MIP_Of_(IxI)'!AP$102,0)</f>
        <v>0</v>
      </c>
      <c r="AO5" s="326">
        <f>IFERROR(I!AN3*'Sim_MIP_Of_(IxI)'!AQ$102,0)</f>
        <v>0</v>
      </c>
      <c r="AP5" s="326">
        <f>IFERROR(I!AO3*'Sim_MIP_Of_(IxI)'!AR$102,0)</f>
        <v>0</v>
      </c>
      <c r="AQ5" s="326">
        <f>IFERROR(I!AP3*'Sim_MIP_Of_(IxI)'!AS$102,0)</f>
        <v>0</v>
      </c>
      <c r="AR5" s="326">
        <f>IFERROR(I!AQ3*'Sim_MIP_Of_(IxI)'!AT$102,0)</f>
        <v>0</v>
      </c>
      <c r="AS5" s="326">
        <f>IFERROR(I!AR3*'Sim_MIP_Of_(IxI)'!AU$102,0)</f>
        <v>0</v>
      </c>
      <c r="AT5" s="326">
        <f>IFERROR(I!AS3*'Sim_MIP_Of_(IxI)'!AV$102,0)</f>
        <v>0</v>
      </c>
      <c r="AU5" s="326">
        <f>IFERROR(I!AT3*'Sim_MIP_Of_(IxI)'!AW$102,0)</f>
        <v>0</v>
      </c>
      <c r="AV5" s="326">
        <f>IFERROR(I!AU3*'Sim_MIP_Of_(IxI)'!AX$102,0)</f>
        <v>0</v>
      </c>
      <c r="AW5" s="326">
        <f>IFERROR(I!AV3*'Sim_MIP_Of_(IxI)'!AY$102,0)</f>
        <v>0</v>
      </c>
      <c r="AX5" s="326">
        <f>IFERROR(I!AW3*'Sim_MIP_Of_(IxI)'!AZ$102,0)</f>
        <v>0</v>
      </c>
      <c r="AY5" s="326">
        <f>IFERROR(I!AX3*'Sim_MIP_Of_(IxI)'!BA$102,0)</f>
        <v>0</v>
      </c>
      <c r="AZ5" s="326">
        <f>IFERROR(I!AY3*'Sim_MIP_Of_(IxI)'!BB$102,0)</f>
        <v>0</v>
      </c>
      <c r="BA5" s="326">
        <f>IFERROR(I!AZ3*'Sim_MIP_Of_(IxI)'!BC$102,0)</f>
        <v>0</v>
      </c>
      <c r="BB5" s="326">
        <f>IFERROR(I!BA3*'Sim_MIP_Of_(IxI)'!BD$102,0)</f>
        <v>0</v>
      </c>
      <c r="BC5" s="326">
        <f>IFERROR(I!BB3*'Sim_MIP_Of_(IxI)'!BE$102,0)</f>
        <v>0</v>
      </c>
      <c r="BD5" s="326">
        <f>IFERROR(I!BC3*'Sim_MIP_Of_(IxI)'!BF$102,0)</f>
        <v>0</v>
      </c>
      <c r="BE5" s="326">
        <f>IFERROR(I!BD3*'Sim_MIP_Of_(IxI)'!BG$102,0)</f>
        <v>0</v>
      </c>
      <c r="BF5" s="326">
        <f>IFERROR(I!BE3*'Sim_MIP_Of_(IxI)'!BH$102,0)</f>
        <v>0</v>
      </c>
      <c r="BG5" s="326">
        <f>IFERROR(I!BF3*'Sim_MIP_Of_(IxI)'!BI$102,0)</f>
        <v>0</v>
      </c>
      <c r="BH5" s="326">
        <f>IFERROR(I!BG3*'Sim_MIP_Of_(IxI)'!BJ$102,0)</f>
        <v>0</v>
      </c>
      <c r="BI5" s="326">
        <f>IFERROR(I!BH3*'Sim_MIP_Of_(IxI)'!BK$102,0)</f>
        <v>0</v>
      </c>
      <c r="BJ5" s="326">
        <f>IFERROR(I!BI3*'Sim_MIP_Of_(IxI)'!BL$102,0)</f>
        <v>0</v>
      </c>
      <c r="BK5" s="326">
        <f>IFERROR(I!BJ3*'Sim_MIP_Of_(IxI)'!BM$102,0)</f>
        <v>0</v>
      </c>
      <c r="BL5" s="326">
        <f>IFERROR(I!BK3*'Sim_MIP_Of_(IxI)'!BN$102,0)</f>
        <v>0</v>
      </c>
      <c r="BM5" s="326">
        <f>IFERROR(I!BL3*'Sim_MIP_Of_(IxI)'!BO$102,0)</f>
        <v>0</v>
      </c>
      <c r="BN5" s="326">
        <f>IFERROR(I!BM3*'Sim_MIP_Of_(IxI)'!BP$102,0)</f>
        <v>0</v>
      </c>
      <c r="BO5" s="326">
        <f>IFERROR(I!BN3*'Sim_MIP_Of_(IxI)'!BQ$102,0)</f>
        <v>0</v>
      </c>
      <c r="BP5" s="326">
        <f>IFERROR(I!BO3*'Sim_MIP_Of_(IxI)'!BR$102,0)</f>
        <v>0</v>
      </c>
      <c r="BQ5" s="326">
        <f>IFERROR(I!BP3*'Sim_MIP_Of_(IxI)'!BS$102,0)</f>
        <v>0</v>
      </c>
      <c r="BR5" s="326">
        <f>IFERROR(I!BQ3*'Sim_MIP_Of_(IxI)'!BT$102,0)</f>
        <v>0</v>
      </c>
      <c r="BS5" s="326">
        <f>IFERROR(I!BR3*'Sim_MIP_Of_(IxI)'!BU$102,0)</f>
        <v>0</v>
      </c>
      <c r="BT5" s="326">
        <f>IFERROR(I!BS3*'Sim_MIP_Of_(IxI)'!BV$102,0)</f>
        <v>0</v>
      </c>
      <c r="BU5" s="326">
        <f>IFERROR(I!BT3*'Sim_MIP_Of_(IxI)'!BW$102,0)</f>
        <v>0</v>
      </c>
      <c r="BV5" s="326">
        <f>IFERROR(I!BU3*'Sim_MIP_Of_(IxI)'!BX$102,0)</f>
        <v>0</v>
      </c>
      <c r="BW5" s="326">
        <f>IFERROR(I!BV3*'Sim_MIP_Of_(IxI)'!BY$102,0)</f>
        <v>0</v>
      </c>
      <c r="BX5" s="326">
        <f>IFERROR(I!BW3*'Sim_MIP_Of_(IxI)'!BZ$102,0)</f>
        <v>0</v>
      </c>
      <c r="BY5" s="326">
        <f>IFERROR(I!BX3*'Sim_MIP_Of_(IxI)'!CA$102,0)</f>
        <v>0</v>
      </c>
    </row>
    <row r="6" spans="1:77" x14ac:dyDescent="0.25">
      <c r="A6" s="105" t="s">
        <v>3</v>
      </c>
      <c r="B6" s="326">
        <f>IFERROR(I!A4*'Sim_MIP_Of_(IxI)'!D$102,0)</f>
        <v>0</v>
      </c>
      <c r="C6" s="326">
        <f>IFERROR(I!B4*'Sim_MIP_Of_(IxI)'!E$102,0)</f>
        <v>0</v>
      </c>
      <c r="D6" s="326">
        <f>IFERROR(I!C4*'Sim_MIP_Of_(IxI)'!F$102,0)</f>
        <v>0</v>
      </c>
      <c r="E6" s="326">
        <f>IFERROR(I!D4*'Sim_MIP_Of_(IxI)'!G$102,0)</f>
        <v>0.34199566105264068</v>
      </c>
      <c r="F6" s="326">
        <f>IFERROR(I!E4*'Sim_MIP_Of_(IxI)'!H$102,0)</f>
        <v>0</v>
      </c>
      <c r="G6" s="326">
        <f>IFERROR(I!F4*'Sim_MIP_Of_(IxI)'!I$102,0)</f>
        <v>0</v>
      </c>
      <c r="H6" s="326">
        <f>IFERROR(I!G4*'Sim_MIP_Of_(IxI)'!J$102,0)</f>
        <v>0</v>
      </c>
      <c r="I6" s="326">
        <f>IFERROR(I!H4*'Sim_MIP_Of_(IxI)'!K$102,0)</f>
        <v>0</v>
      </c>
      <c r="J6" s="326">
        <f>IFERROR(I!I4*'Sim_MIP_Of_(IxI)'!L$102,0)</f>
        <v>0</v>
      </c>
      <c r="K6" s="326">
        <f>IFERROR(I!J4*'Sim_MIP_Of_(IxI)'!M$102,0)</f>
        <v>0</v>
      </c>
      <c r="L6" s="326">
        <f>IFERROR(I!K4*'Sim_MIP_Of_(IxI)'!N$102,0)</f>
        <v>0</v>
      </c>
      <c r="M6" s="326">
        <f>IFERROR(I!L4*'Sim_MIP_Of_(IxI)'!O$102,0)</f>
        <v>0</v>
      </c>
      <c r="N6" s="326">
        <f>IFERROR(I!M4*'Sim_MIP_Of_(IxI)'!P$102,0)</f>
        <v>0</v>
      </c>
      <c r="O6" s="326">
        <f>IFERROR(I!N4*'Sim_MIP_Of_(IxI)'!Q$102,0)</f>
        <v>0</v>
      </c>
      <c r="P6" s="326">
        <f>IFERROR(I!O4*'Sim_MIP_Of_(IxI)'!R$102,0)</f>
        <v>0</v>
      </c>
      <c r="Q6" s="326">
        <f>IFERROR(I!P4*'Sim_MIP_Of_(IxI)'!S$102,0)</f>
        <v>0</v>
      </c>
      <c r="R6" s="326">
        <f>IFERROR(I!Q4*'Sim_MIP_Of_(IxI)'!T$102,0)</f>
        <v>0</v>
      </c>
      <c r="S6" s="326">
        <f>IFERROR(I!R4*'Sim_MIP_Of_(IxI)'!U$102,0)</f>
        <v>0</v>
      </c>
      <c r="T6" s="326">
        <f>IFERROR(I!S4*'Sim_MIP_Of_(IxI)'!V$102,0)</f>
        <v>0</v>
      </c>
      <c r="U6" s="326">
        <f>IFERROR(I!T4*'Sim_MIP_Of_(IxI)'!W$102,0)</f>
        <v>0</v>
      </c>
      <c r="V6" s="326">
        <f>IFERROR(I!U4*'Sim_MIP_Of_(IxI)'!X$102,0)</f>
        <v>0</v>
      </c>
      <c r="W6" s="326">
        <f>IFERROR(I!V4*'Sim_MIP_Of_(IxI)'!Y$102,0)</f>
        <v>0</v>
      </c>
      <c r="X6" s="326">
        <f>IFERROR(I!W4*'Sim_MIP_Of_(IxI)'!Z$102,0)</f>
        <v>0</v>
      </c>
      <c r="Y6" s="326">
        <f>IFERROR(I!X4*'Sim_MIP_Of_(IxI)'!AA$102,0)</f>
        <v>0</v>
      </c>
      <c r="Z6" s="326">
        <f>IFERROR(I!Y4*'Sim_MIP_Of_(IxI)'!AB$102,0)</f>
        <v>0</v>
      </c>
      <c r="AA6" s="326">
        <f>IFERROR(I!Z4*'Sim_MIP_Of_(IxI)'!AC$102,0)</f>
        <v>0</v>
      </c>
      <c r="AB6" s="326">
        <f>IFERROR(I!AA4*'Sim_MIP_Of_(IxI)'!AD$102,0)</f>
        <v>0</v>
      </c>
      <c r="AC6" s="326">
        <f>IFERROR(I!AB4*'Sim_MIP_Of_(IxI)'!AE$102,0)</f>
        <v>0</v>
      </c>
      <c r="AD6" s="326">
        <f>IFERROR(I!AC4*'Sim_MIP_Of_(IxI)'!AF$102,0)</f>
        <v>0</v>
      </c>
      <c r="AE6" s="326">
        <f>IFERROR(I!AD4*'Sim_MIP_Of_(IxI)'!AG$102,0)</f>
        <v>0</v>
      </c>
      <c r="AF6" s="326">
        <f>IFERROR(I!AE4*'Sim_MIP_Of_(IxI)'!AH$102,0)</f>
        <v>0</v>
      </c>
      <c r="AG6" s="326">
        <f>IFERROR(I!AF4*'Sim_MIP_Of_(IxI)'!AI$102,0)</f>
        <v>0</v>
      </c>
      <c r="AH6" s="326">
        <f>IFERROR(I!AG4*'Sim_MIP_Of_(IxI)'!AJ$102,0)</f>
        <v>0</v>
      </c>
      <c r="AI6" s="326">
        <f>IFERROR(I!AH4*'Sim_MIP_Of_(IxI)'!AK$102,0)</f>
        <v>0</v>
      </c>
      <c r="AJ6" s="326">
        <f>IFERROR(I!AI4*'Sim_MIP_Of_(IxI)'!AL$102,0)</f>
        <v>0</v>
      </c>
      <c r="AK6" s="326">
        <f>IFERROR(I!AJ4*'Sim_MIP_Of_(IxI)'!AM$102,0)</f>
        <v>0</v>
      </c>
      <c r="AL6" s="326">
        <f>IFERROR(I!AK4*'Sim_MIP_Of_(IxI)'!AN$102,0)</f>
        <v>0</v>
      </c>
      <c r="AM6" s="326">
        <f>IFERROR(I!AL4*'Sim_MIP_Of_(IxI)'!AO$102,0)</f>
        <v>0</v>
      </c>
      <c r="AN6" s="326">
        <f>IFERROR(I!AM4*'Sim_MIP_Of_(IxI)'!AP$102,0)</f>
        <v>0</v>
      </c>
      <c r="AO6" s="326">
        <f>IFERROR(I!AN4*'Sim_MIP_Of_(IxI)'!AQ$102,0)</f>
        <v>0</v>
      </c>
      <c r="AP6" s="326">
        <f>IFERROR(I!AO4*'Sim_MIP_Of_(IxI)'!AR$102,0)</f>
        <v>0</v>
      </c>
      <c r="AQ6" s="326">
        <f>IFERROR(I!AP4*'Sim_MIP_Of_(IxI)'!AS$102,0)</f>
        <v>0</v>
      </c>
      <c r="AR6" s="326">
        <f>IFERROR(I!AQ4*'Sim_MIP_Of_(IxI)'!AT$102,0)</f>
        <v>0</v>
      </c>
      <c r="AS6" s="326">
        <f>IFERROR(I!AR4*'Sim_MIP_Of_(IxI)'!AU$102,0)</f>
        <v>0</v>
      </c>
      <c r="AT6" s="326">
        <f>IFERROR(I!AS4*'Sim_MIP_Of_(IxI)'!AV$102,0)</f>
        <v>0</v>
      </c>
      <c r="AU6" s="326">
        <f>IFERROR(I!AT4*'Sim_MIP_Of_(IxI)'!AW$102,0)</f>
        <v>0</v>
      </c>
      <c r="AV6" s="326">
        <f>IFERROR(I!AU4*'Sim_MIP_Of_(IxI)'!AX$102,0)</f>
        <v>0</v>
      </c>
      <c r="AW6" s="326">
        <f>IFERROR(I!AV4*'Sim_MIP_Of_(IxI)'!AY$102,0)</f>
        <v>0</v>
      </c>
      <c r="AX6" s="326">
        <f>IFERROR(I!AW4*'Sim_MIP_Of_(IxI)'!AZ$102,0)</f>
        <v>0</v>
      </c>
      <c r="AY6" s="326">
        <f>IFERROR(I!AX4*'Sim_MIP_Of_(IxI)'!BA$102,0)</f>
        <v>0</v>
      </c>
      <c r="AZ6" s="326">
        <f>IFERROR(I!AY4*'Sim_MIP_Of_(IxI)'!BB$102,0)</f>
        <v>0</v>
      </c>
      <c r="BA6" s="326">
        <f>IFERROR(I!AZ4*'Sim_MIP_Of_(IxI)'!BC$102,0)</f>
        <v>0</v>
      </c>
      <c r="BB6" s="326">
        <f>IFERROR(I!BA4*'Sim_MIP_Of_(IxI)'!BD$102,0)</f>
        <v>0</v>
      </c>
      <c r="BC6" s="326">
        <f>IFERROR(I!BB4*'Sim_MIP_Of_(IxI)'!BE$102,0)</f>
        <v>0</v>
      </c>
      <c r="BD6" s="326">
        <f>IFERROR(I!BC4*'Sim_MIP_Of_(IxI)'!BF$102,0)</f>
        <v>0</v>
      </c>
      <c r="BE6" s="326">
        <f>IFERROR(I!BD4*'Sim_MIP_Of_(IxI)'!BG$102,0)</f>
        <v>0</v>
      </c>
      <c r="BF6" s="326">
        <f>IFERROR(I!BE4*'Sim_MIP_Of_(IxI)'!BH$102,0)</f>
        <v>0</v>
      </c>
      <c r="BG6" s="326">
        <f>IFERROR(I!BF4*'Sim_MIP_Of_(IxI)'!BI$102,0)</f>
        <v>0</v>
      </c>
      <c r="BH6" s="326">
        <f>IFERROR(I!BG4*'Sim_MIP_Of_(IxI)'!BJ$102,0)</f>
        <v>0</v>
      </c>
      <c r="BI6" s="326">
        <f>IFERROR(I!BH4*'Sim_MIP_Of_(IxI)'!BK$102,0)</f>
        <v>0</v>
      </c>
      <c r="BJ6" s="326">
        <f>IFERROR(I!BI4*'Sim_MIP_Of_(IxI)'!BL$102,0)</f>
        <v>0</v>
      </c>
      <c r="BK6" s="326">
        <f>IFERROR(I!BJ4*'Sim_MIP_Of_(IxI)'!BM$102,0)</f>
        <v>0</v>
      </c>
      <c r="BL6" s="326">
        <f>IFERROR(I!BK4*'Sim_MIP_Of_(IxI)'!BN$102,0)</f>
        <v>0</v>
      </c>
      <c r="BM6" s="326">
        <f>IFERROR(I!BL4*'Sim_MIP_Of_(IxI)'!BO$102,0)</f>
        <v>0</v>
      </c>
      <c r="BN6" s="326">
        <f>IFERROR(I!BM4*'Sim_MIP_Of_(IxI)'!BP$102,0)</f>
        <v>0</v>
      </c>
      <c r="BO6" s="326">
        <f>IFERROR(I!BN4*'Sim_MIP_Of_(IxI)'!BQ$102,0)</f>
        <v>0</v>
      </c>
      <c r="BP6" s="326">
        <f>IFERROR(I!BO4*'Sim_MIP_Of_(IxI)'!BR$102,0)</f>
        <v>0</v>
      </c>
      <c r="BQ6" s="326">
        <f>IFERROR(I!BP4*'Sim_MIP_Of_(IxI)'!BS$102,0)</f>
        <v>0</v>
      </c>
      <c r="BR6" s="326">
        <f>IFERROR(I!BQ4*'Sim_MIP_Of_(IxI)'!BT$102,0)</f>
        <v>0</v>
      </c>
      <c r="BS6" s="326">
        <f>IFERROR(I!BR4*'Sim_MIP_Of_(IxI)'!BU$102,0)</f>
        <v>0</v>
      </c>
      <c r="BT6" s="326">
        <f>IFERROR(I!BS4*'Sim_MIP_Of_(IxI)'!BV$102,0)</f>
        <v>0</v>
      </c>
      <c r="BU6" s="326">
        <f>IFERROR(I!BT4*'Sim_MIP_Of_(IxI)'!BW$102,0)</f>
        <v>0</v>
      </c>
      <c r="BV6" s="326">
        <f>IFERROR(I!BU4*'Sim_MIP_Of_(IxI)'!BX$102,0)</f>
        <v>0</v>
      </c>
      <c r="BW6" s="326">
        <f>IFERROR(I!BV4*'Sim_MIP_Of_(IxI)'!BY$102,0)</f>
        <v>0</v>
      </c>
      <c r="BX6" s="326">
        <f>IFERROR(I!BW4*'Sim_MIP_Of_(IxI)'!BZ$102,0)</f>
        <v>0</v>
      </c>
      <c r="BY6" s="326">
        <f>IFERROR(I!BX4*'Sim_MIP_Of_(IxI)'!CA$102,0)</f>
        <v>0</v>
      </c>
    </row>
    <row r="7" spans="1:77" x14ac:dyDescent="0.25">
      <c r="A7" s="105" t="s">
        <v>4</v>
      </c>
      <c r="B7" s="326">
        <f>IFERROR(I!A5*'Sim_MIP_Of_(IxI)'!D$102,0)</f>
        <v>0</v>
      </c>
      <c r="C7" s="326">
        <f>IFERROR(I!B5*'Sim_MIP_Of_(IxI)'!E$102,0)</f>
        <v>0</v>
      </c>
      <c r="D7" s="326">
        <f>IFERROR(I!C5*'Sim_MIP_Of_(IxI)'!F$102,0)</f>
        <v>0</v>
      </c>
      <c r="E7" s="326">
        <f>IFERROR(I!D5*'Sim_MIP_Of_(IxI)'!G$102,0)</f>
        <v>0</v>
      </c>
      <c r="F7" s="326">
        <f>IFERROR(I!E5*'Sim_MIP_Of_(IxI)'!H$102,0)</f>
        <v>0.49900048453074153</v>
      </c>
      <c r="G7" s="326">
        <f>IFERROR(I!F5*'Sim_MIP_Of_(IxI)'!I$102,0)</f>
        <v>0</v>
      </c>
      <c r="H7" s="326">
        <f>IFERROR(I!G5*'Sim_MIP_Of_(IxI)'!J$102,0)</f>
        <v>0</v>
      </c>
      <c r="I7" s="326">
        <f>IFERROR(I!H5*'Sim_MIP_Of_(IxI)'!K$102,0)</f>
        <v>0</v>
      </c>
      <c r="J7" s="326">
        <f>IFERROR(I!I5*'Sim_MIP_Of_(IxI)'!L$102,0)</f>
        <v>0</v>
      </c>
      <c r="K7" s="326">
        <f>IFERROR(I!J5*'Sim_MIP_Of_(IxI)'!M$102,0)</f>
        <v>0</v>
      </c>
      <c r="L7" s="326">
        <f>IFERROR(I!K5*'Sim_MIP_Of_(IxI)'!N$102,0)</f>
        <v>0</v>
      </c>
      <c r="M7" s="326">
        <f>IFERROR(I!L5*'Sim_MIP_Of_(IxI)'!O$102,0)</f>
        <v>0</v>
      </c>
      <c r="N7" s="326">
        <f>IFERROR(I!M5*'Sim_MIP_Of_(IxI)'!P$102,0)</f>
        <v>0</v>
      </c>
      <c r="O7" s="326">
        <f>IFERROR(I!N5*'Sim_MIP_Of_(IxI)'!Q$102,0)</f>
        <v>0</v>
      </c>
      <c r="P7" s="326">
        <f>IFERROR(I!O5*'Sim_MIP_Of_(IxI)'!R$102,0)</f>
        <v>0</v>
      </c>
      <c r="Q7" s="326">
        <f>IFERROR(I!P5*'Sim_MIP_Of_(IxI)'!S$102,0)</f>
        <v>0</v>
      </c>
      <c r="R7" s="326">
        <f>IFERROR(I!Q5*'Sim_MIP_Of_(IxI)'!T$102,0)</f>
        <v>0</v>
      </c>
      <c r="S7" s="326">
        <f>IFERROR(I!R5*'Sim_MIP_Of_(IxI)'!U$102,0)</f>
        <v>0</v>
      </c>
      <c r="T7" s="326">
        <f>IFERROR(I!S5*'Sim_MIP_Of_(IxI)'!V$102,0)</f>
        <v>0</v>
      </c>
      <c r="U7" s="326">
        <f>IFERROR(I!T5*'Sim_MIP_Of_(IxI)'!W$102,0)</f>
        <v>0</v>
      </c>
      <c r="V7" s="326">
        <f>IFERROR(I!U5*'Sim_MIP_Of_(IxI)'!X$102,0)</f>
        <v>0</v>
      </c>
      <c r="W7" s="326">
        <f>IFERROR(I!V5*'Sim_MIP_Of_(IxI)'!Y$102,0)</f>
        <v>0</v>
      </c>
      <c r="X7" s="326">
        <f>IFERROR(I!W5*'Sim_MIP_Of_(IxI)'!Z$102,0)</f>
        <v>0</v>
      </c>
      <c r="Y7" s="326">
        <f>IFERROR(I!X5*'Sim_MIP_Of_(IxI)'!AA$102,0)</f>
        <v>0</v>
      </c>
      <c r="Z7" s="326">
        <f>IFERROR(I!Y5*'Sim_MIP_Of_(IxI)'!AB$102,0)</f>
        <v>0</v>
      </c>
      <c r="AA7" s="326">
        <f>IFERROR(I!Z5*'Sim_MIP_Of_(IxI)'!AC$102,0)</f>
        <v>0</v>
      </c>
      <c r="AB7" s="326">
        <f>IFERROR(I!AA5*'Sim_MIP_Of_(IxI)'!AD$102,0)</f>
        <v>0</v>
      </c>
      <c r="AC7" s="326">
        <f>IFERROR(I!AB5*'Sim_MIP_Of_(IxI)'!AE$102,0)</f>
        <v>0</v>
      </c>
      <c r="AD7" s="326">
        <f>IFERROR(I!AC5*'Sim_MIP_Of_(IxI)'!AF$102,0)</f>
        <v>0</v>
      </c>
      <c r="AE7" s="326">
        <f>IFERROR(I!AD5*'Sim_MIP_Of_(IxI)'!AG$102,0)</f>
        <v>0</v>
      </c>
      <c r="AF7" s="326">
        <f>IFERROR(I!AE5*'Sim_MIP_Of_(IxI)'!AH$102,0)</f>
        <v>0</v>
      </c>
      <c r="AG7" s="326">
        <f>IFERROR(I!AF5*'Sim_MIP_Of_(IxI)'!AI$102,0)</f>
        <v>0</v>
      </c>
      <c r="AH7" s="326">
        <f>IFERROR(I!AG5*'Sim_MIP_Of_(IxI)'!AJ$102,0)</f>
        <v>0</v>
      </c>
      <c r="AI7" s="326">
        <f>IFERROR(I!AH5*'Sim_MIP_Of_(IxI)'!AK$102,0)</f>
        <v>0</v>
      </c>
      <c r="AJ7" s="326">
        <f>IFERROR(I!AI5*'Sim_MIP_Of_(IxI)'!AL$102,0)</f>
        <v>0</v>
      </c>
      <c r="AK7" s="326">
        <f>IFERROR(I!AJ5*'Sim_MIP_Of_(IxI)'!AM$102,0)</f>
        <v>0</v>
      </c>
      <c r="AL7" s="326">
        <f>IFERROR(I!AK5*'Sim_MIP_Of_(IxI)'!AN$102,0)</f>
        <v>0</v>
      </c>
      <c r="AM7" s="326">
        <f>IFERROR(I!AL5*'Sim_MIP_Of_(IxI)'!AO$102,0)</f>
        <v>0</v>
      </c>
      <c r="AN7" s="326">
        <f>IFERROR(I!AM5*'Sim_MIP_Of_(IxI)'!AP$102,0)</f>
        <v>0</v>
      </c>
      <c r="AO7" s="326">
        <f>IFERROR(I!AN5*'Sim_MIP_Of_(IxI)'!AQ$102,0)</f>
        <v>0</v>
      </c>
      <c r="AP7" s="326">
        <f>IFERROR(I!AO5*'Sim_MIP_Of_(IxI)'!AR$102,0)</f>
        <v>0</v>
      </c>
      <c r="AQ7" s="326">
        <f>IFERROR(I!AP5*'Sim_MIP_Of_(IxI)'!AS$102,0)</f>
        <v>0</v>
      </c>
      <c r="AR7" s="326">
        <f>IFERROR(I!AQ5*'Sim_MIP_Of_(IxI)'!AT$102,0)</f>
        <v>0</v>
      </c>
      <c r="AS7" s="326">
        <f>IFERROR(I!AR5*'Sim_MIP_Of_(IxI)'!AU$102,0)</f>
        <v>0</v>
      </c>
      <c r="AT7" s="326">
        <f>IFERROR(I!AS5*'Sim_MIP_Of_(IxI)'!AV$102,0)</f>
        <v>0</v>
      </c>
      <c r="AU7" s="326">
        <f>IFERROR(I!AT5*'Sim_MIP_Of_(IxI)'!AW$102,0)</f>
        <v>0</v>
      </c>
      <c r="AV7" s="326">
        <f>IFERROR(I!AU5*'Sim_MIP_Of_(IxI)'!AX$102,0)</f>
        <v>0</v>
      </c>
      <c r="AW7" s="326">
        <f>IFERROR(I!AV5*'Sim_MIP_Of_(IxI)'!AY$102,0)</f>
        <v>0</v>
      </c>
      <c r="AX7" s="326">
        <f>IFERROR(I!AW5*'Sim_MIP_Of_(IxI)'!AZ$102,0)</f>
        <v>0</v>
      </c>
      <c r="AY7" s="326">
        <f>IFERROR(I!AX5*'Sim_MIP_Of_(IxI)'!BA$102,0)</f>
        <v>0</v>
      </c>
      <c r="AZ7" s="326">
        <f>IFERROR(I!AY5*'Sim_MIP_Of_(IxI)'!BB$102,0)</f>
        <v>0</v>
      </c>
      <c r="BA7" s="326">
        <f>IFERROR(I!AZ5*'Sim_MIP_Of_(IxI)'!BC$102,0)</f>
        <v>0</v>
      </c>
      <c r="BB7" s="326">
        <f>IFERROR(I!BA5*'Sim_MIP_Of_(IxI)'!BD$102,0)</f>
        <v>0</v>
      </c>
      <c r="BC7" s="326">
        <f>IFERROR(I!BB5*'Sim_MIP_Of_(IxI)'!BE$102,0)</f>
        <v>0</v>
      </c>
      <c r="BD7" s="326">
        <f>IFERROR(I!BC5*'Sim_MIP_Of_(IxI)'!BF$102,0)</f>
        <v>0</v>
      </c>
      <c r="BE7" s="326">
        <f>IFERROR(I!BD5*'Sim_MIP_Of_(IxI)'!BG$102,0)</f>
        <v>0</v>
      </c>
      <c r="BF7" s="326">
        <f>IFERROR(I!BE5*'Sim_MIP_Of_(IxI)'!BH$102,0)</f>
        <v>0</v>
      </c>
      <c r="BG7" s="326">
        <f>IFERROR(I!BF5*'Sim_MIP_Of_(IxI)'!BI$102,0)</f>
        <v>0</v>
      </c>
      <c r="BH7" s="326">
        <f>IFERROR(I!BG5*'Sim_MIP_Of_(IxI)'!BJ$102,0)</f>
        <v>0</v>
      </c>
      <c r="BI7" s="326">
        <f>IFERROR(I!BH5*'Sim_MIP_Of_(IxI)'!BK$102,0)</f>
        <v>0</v>
      </c>
      <c r="BJ7" s="326">
        <f>IFERROR(I!BI5*'Sim_MIP_Of_(IxI)'!BL$102,0)</f>
        <v>0</v>
      </c>
      <c r="BK7" s="326">
        <f>IFERROR(I!BJ5*'Sim_MIP_Of_(IxI)'!BM$102,0)</f>
        <v>0</v>
      </c>
      <c r="BL7" s="326">
        <f>IFERROR(I!BK5*'Sim_MIP_Of_(IxI)'!BN$102,0)</f>
        <v>0</v>
      </c>
      <c r="BM7" s="326">
        <f>IFERROR(I!BL5*'Sim_MIP_Of_(IxI)'!BO$102,0)</f>
        <v>0</v>
      </c>
      <c r="BN7" s="326">
        <f>IFERROR(I!BM5*'Sim_MIP_Of_(IxI)'!BP$102,0)</f>
        <v>0</v>
      </c>
      <c r="BO7" s="326">
        <f>IFERROR(I!BN5*'Sim_MIP_Of_(IxI)'!BQ$102,0)</f>
        <v>0</v>
      </c>
      <c r="BP7" s="326">
        <f>IFERROR(I!BO5*'Sim_MIP_Of_(IxI)'!BR$102,0)</f>
        <v>0</v>
      </c>
      <c r="BQ7" s="326">
        <f>IFERROR(I!BP5*'Sim_MIP_Of_(IxI)'!BS$102,0)</f>
        <v>0</v>
      </c>
      <c r="BR7" s="326">
        <f>IFERROR(I!BQ5*'Sim_MIP_Of_(IxI)'!BT$102,0)</f>
        <v>0</v>
      </c>
      <c r="BS7" s="326">
        <f>IFERROR(I!BR5*'Sim_MIP_Of_(IxI)'!BU$102,0)</f>
        <v>0</v>
      </c>
      <c r="BT7" s="326">
        <f>IFERROR(I!BS5*'Sim_MIP_Of_(IxI)'!BV$102,0)</f>
        <v>0</v>
      </c>
      <c r="BU7" s="326">
        <f>IFERROR(I!BT5*'Sim_MIP_Of_(IxI)'!BW$102,0)</f>
        <v>0</v>
      </c>
      <c r="BV7" s="326">
        <f>IFERROR(I!BU5*'Sim_MIP_Of_(IxI)'!BX$102,0)</f>
        <v>0</v>
      </c>
      <c r="BW7" s="326">
        <f>IFERROR(I!BV5*'Sim_MIP_Of_(IxI)'!BY$102,0)</f>
        <v>0</v>
      </c>
      <c r="BX7" s="326">
        <f>IFERROR(I!BW5*'Sim_MIP_Of_(IxI)'!BZ$102,0)</f>
        <v>0</v>
      </c>
      <c r="BY7" s="326">
        <f>IFERROR(I!BX5*'Sim_MIP_Of_(IxI)'!CA$102,0)</f>
        <v>0</v>
      </c>
    </row>
    <row r="8" spans="1:77" x14ac:dyDescent="0.25">
      <c r="A8" s="105" t="s">
        <v>5</v>
      </c>
      <c r="B8" s="326">
        <f>IFERROR(I!A6*'Sim_MIP_Of_(IxI)'!D$102,0)</f>
        <v>0</v>
      </c>
      <c r="C8" s="326">
        <f>IFERROR(I!B6*'Sim_MIP_Of_(IxI)'!E$102,0)</f>
        <v>0</v>
      </c>
      <c r="D8" s="326">
        <f>IFERROR(I!C6*'Sim_MIP_Of_(IxI)'!F$102,0)</f>
        <v>0</v>
      </c>
      <c r="E8" s="326">
        <f>IFERROR(I!D6*'Sim_MIP_Of_(IxI)'!G$102,0)</f>
        <v>0</v>
      </c>
      <c r="F8" s="326">
        <f>IFERROR(I!E6*'Sim_MIP_Of_(IxI)'!H$102,0)</f>
        <v>0</v>
      </c>
      <c r="G8" s="326">
        <f>IFERROR(I!F6*'Sim_MIP_Of_(IxI)'!I$102,0)</f>
        <v>0.54057929947751115</v>
      </c>
      <c r="H8" s="326">
        <f>IFERROR(I!G6*'Sim_MIP_Of_(IxI)'!J$102,0)</f>
        <v>0</v>
      </c>
      <c r="I8" s="326">
        <f>IFERROR(I!H6*'Sim_MIP_Of_(IxI)'!K$102,0)</f>
        <v>0</v>
      </c>
      <c r="J8" s="326">
        <f>IFERROR(I!I6*'Sim_MIP_Of_(IxI)'!L$102,0)</f>
        <v>0</v>
      </c>
      <c r="K8" s="326">
        <f>IFERROR(I!J6*'Sim_MIP_Of_(IxI)'!M$102,0)</f>
        <v>0</v>
      </c>
      <c r="L8" s="326">
        <f>IFERROR(I!K6*'Sim_MIP_Of_(IxI)'!N$102,0)</f>
        <v>0</v>
      </c>
      <c r="M8" s="326">
        <f>IFERROR(I!L6*'Sim_MIP_Of_(IxI)'!O$102,0)</f>
        <v>0</v>
      </c>
      <c r="N8" s="326">
        <f>IFERROR(I!M6*'Sim_MIP_Of_(IxI)'!P$102,0)</f>
        <v>0</v>
      </c>
      <c r="O8" s="326">
        <f>IFERROR(I!N6*'Sim_MIP_Of_(IxI)'!Q$102,0)</f>
        <v>0</v>
      </c>
      <c r="P8" s="326">
        <f>IFERROR(I!O6*'Sim_MIP_Of_(IxI)'!R$102,0)</f>
        <v>0</v>
      </c>
      <c r="Q8" s="326">
        <f>IFERROR(I!P6*'Sim_MIP_Of_(IxI)'!S$102,0)</f>
        <v>0</v>
      </c>
      <c r="R8" s="326">
        <f>IFERROR(I!Q6*'Sim_MIP_Of_(IxI)'!T$102,0)</f>
        <v>0</v>
      </c>
      <c r="S8" s="326">
        <f>IFERROR(I!R6*'Sim_MIP_Of_(IxI)'!U$102,0)</f>
        <v>0</v>
      </c>
      <c r="T8" s="326">
        <f>IFERROR(I!S6*'Sim_MIP_Of_(IxI)'!V$102,0)</f>
        <v>0</v>
      </c>
      <c r="U8" s="326">
        <f>IFERROR(I!T6*'Sim_MIP_Of_(IxI)'!W$102,0)</f>
        <v>0</v>
      </c>
      <c r="V8" s="326">
        <f>IFERROR(I!U6*'Sim_MIP_Of_(IxI)'!X$102,0)</f>
        <v>0</v>
      </c>
      <c r="W8" s="326">
        <f>IFERROR(I!V6*'Sim_MIP_Of_(IxI)'!Y$102,0)</f>
        <v>0</v>
      </c>
      <c r="X8" s="326">
        <f>IFERROR(I!W6*'Sim_MIP_Of_(IxI)'!Z$102,0)</f>
        <v>0</v>
      </c>
      <c r="Y8" s="326">
        <f>IFERROR(I!X6*'Sim_MIP_Of_(IxI)'!AA$102,0)</f>
        <v>0</v>
      </c>
      <c r="Z8" s="326">
        <f>IFERROR(I!Y6*'Sim_MIP_Of_(IxI)'!AB$102,0)</f>
        <v>0</v>
      </c>
      <c r="AA8" s="326">
        <f>IFERROR(I!Z6*'Sim_MIP_Of_(IxI)'!AC$102,0)</f>
        <v>0</v>
      </c>
      <c r="AB8" s="326">
        <f>IFERROR(I!AA6*'Sim_MIP_Of_(IxI)'!AD$102,0)</f>
        <v>0</v>
      </c>
      <c r="AC8" s="326">
        <f>IFERROR(I!AB6*'Sim_MIP_Of_(IxI)'!AE$102,0)</f>
        <v>0</v>
      </c>
      <c r="AD8" s="326">
        <f>IFERROR(I!AC6*'Sim_MIP_Of_(IxI)'!AF$102,0)</f>
        <v>0</v>
      </c>
      <c r="AE8" s="326">
        <f>IFERROR(I!AD6*'Sim_MIP_Of_(IxI)'!AG$102,0)</f>
        <v>0</v>
      </c>
      <c r="AF8" s="326">
        <f>IFERROR(I!AE6*'Sim_MIP_Of_(IxI)'!AH$102,0)</f>
        <v>0</v>
      </c>
      <c r="AG8" s="326">
        <f>IFERROR(I!AF6*'Sim_MIP_Of_(IxI)'!AI$102,0)</f>
        <v>0</v>
      </c>
      <c r="AH8" s="326">
        <f>IFERROR(I!AG6*'Sim_MIP_Of_(IxI)'!AJ$102,0)</f>
        <v>0</v>
      </c>
      <c r="AI8" s="326">
        <f>IFERROR(I!AH6*'Sim_MIP_Of_(IxI)'!AK$102,0)</f>
        <v>0</v>
      </c>
      <c r="AJ8" s="326">
        <f>IFERROR(I!AI6*'Sim_MIP_Of_(IxI)'!AL$102,0)</f>
        <v>0</v>
      </c>
      <c r="AK8" s="326">
        <f>IFERROR(I!AJ6*'Sim_MIP_Of_(IxI)'!AM$102,0)</f>
        <v>0</v>
      </c>
      <c r="AL8" s="326">
        <f>IFERROR(I!AK6*'Sim_MIP_Of_(IxI)'!AN$102,0)</f>
        <v>0</v>
      </c>
      <c r="AM8" s="326">
        <f>IFERROR(I!AL6*'Sim_MIP_Of_(IxI)'!AO$102,0)</f>
        <v>0</v>
      </c>
      <c r="AN8" s="326">
        <f>IFERROR(I!AM6*'Sim_MIP_Of_(IxI)'!AP$102,0)</f>
        <v>0</v>
      </c>
      <c r="AO8" s="326">
        <f>IFERROR(I!AN6*'Sim_MIP_Of_(IxI)'!AQ$102,0)</f>
        <v>0</v>
      </c>
      <c r="AP8" s="326">
        <f>IFERROR(I!AO6*'Sim_MIP_Of_(IxI)'!AR$102,0)</f>
        <v>0</v>
      </c>
      <c r="AQ8" s="326">
        <f>IFERROR(I!AP6*'Sim_MIP_Of_(IxI)'!AS$102,0)</f>
        <v>0</v>
      </c>
      <c r="AR8" s="326">
        <f>IFERROR(I!AQ6*'Sim_MIP_Of_(IxI)'!AT$102,0)</f>
        <v>0</v>
      </c>
      <c r="AS8" s="326">
        <f>IFERROR(I!AR6*'Sim_MIP_Of_(IxI)'!AU$102,0)</f>
        <v>0</v>
      </c>
      <c r="AT8" s="326">
        <f>IFERROR(I!AS6*'Sim_MIP_Of_(IxI)'!AV$102,0)</f>
        <v>0</v>
      </c>
      <c r="AU8" s="326">
        <f>IFERROR(I!AT6*'Sim_MIP_Of_(IxI)'!AW$102,0)</f>
        <v>0</v>
      </c>
      <c r="AV8" s="326">
        <f>IFERROR(I!AU6*'Sim_MIP_Of_(IxI)'!AX$102,0)</f>
        <v>0</v>
      </c>
      <c r="AW8" s="326">
        <f>IFERROR(I!AV6*'Sim_MIP_Of_(IxI)'!AY$102,0)</f>
        <v>0</v>
      </c>
      <c r="AX8" s="326">
        <f>IFERROR(I!AW6*'Sim_MIP_Of_(IxI)'!AZ$102,0)</f>
        <v>0</v>
      </c>
      <c r="AY8" s="326">
        <f>IFERROR(I!AX6*'Sim_MIP_Of_(IxI)'!BA$102,0)</f>
        <v>0</v>
      </c>
      <c r="AZ8" s="326">
        <f>IFERROR(I!AY6*'Sim_MIP_Of_(IxI)'!BB$102,0)</f>
        <v>0</v>
      </c>
      <c r="BA8" s="326">
        <f>IFERROR(I!AZ6*'Sim_MIP_Of_(IxI)'!BC$102,0)</f>
        <v>0</v>
      </c>
      <c r="BB8" s="326">
        <f>IFERROR(I!BA6*'Sim_MIP_Of_(IxI)'!BD$102,0)</f>
        <v>0</v>
      </c>
      <c r="BC8" s="326">
        <f>IFERROR(I!BB6*'Sim_MIP_Of_(IxI)'!BE$102,0)</f>
        <v>0</v>
      </c>
      <c r="BD8" s="326">
        <f>IFERROR(I!BC6*'Sim_MIP_Of_(IxI)'!BF$102,0)</f>
        <v>0</v>
      </c>
      <c r="BE8" s="326">
        <f>IFERROR(I!BD6*'Sim_MIP_Of_(IxI)'!BG$102,0)</f>
        <v>0</v>
      </c>
      <c r="BF8" s="326">
        <f>IFERROR(I!BE6*'Sim_MIP_Of_(IxI)'!BH$102,0)</f>
        <v>0</v>
      </c>
      <c r="BG8" s="326">
        <f>IFERROR(I!BF6*'Sim_MIP_Of_(IxI)'!BI$102,0)</f>
        <v>0</v>
      </c>
      <c r="BH8" s="326">
        <f>IFERROR(I!BG6*'Sim_MIP_Of_(IxI)'!BJ$102,0)</f>
        <v>0</v>
      </c>
      <c r="BI8" s="326">
        <f>IFERROR(I!BH6*'Sim_MIP_Of_(IxI)'!BK$102,0)</f>
        <v>0</v>
      </c>
      <c r="BJ8" s="326">
        <f>IFERROR(I!BI6*'Sim_MIP_Of_(IxI)'!BL$102,0)</f>
        <v>0</v>
      </c>
      <c r="BK8" s="326">
        <f>IFERROR(I!BJ6*'Sim_MIP_Of_(IxI)'!BM$102,0)</f>
        <v>0</v>
      </c>
      <c r="BL8" s="326">
        <f>IFERROR(I!BK6*'Sim_MIP_Of_(IxI)'!BN$102,0)</f>
        <v>0</v>
      </c>
      <c r="BM8" s="326">
        <f>IFERROR(I!BL6*'Sim_MIP_Of_(IxI)'!BO$102,0)</f>
        <v>0</v>
      </c>
      <c r="BN8" s="326">
        <f>IFERROR(I!BM6*'Sim_MIP_Of_(IxI)'!BP$102,0)</f>
        <v>0</v>
      </c>
      <c r="BO8" s="326">
        <f>IFERROR(I!BN6*'Sim_MIP_Of_(IxI)'!BQ$102,0)</f>
        <v>0</v>
      </c>
      <c r="BP8" s="326">
        <f>IFERROR(I!BO6*'Sim_MIP_Of_(IxI)'!BR$102,0)</f>
        <v>0</v>
      </c>
      <c r="BQ8" s="326">
        <f>IFERROR(I!BP6*'Sim_MIP_Of_(IxI)'!BS$102,0)</f>
        <v>0</v>
      </c>
      <c r="BR8" s="326">
        <f>IFERROR(I!BQ6*'Sim_MIP_Of_(IxI)'!BT$102,0)</f>
        <v>0</v>
      </c>
      <c r="BS8" s="326">
        <f>IFERROR(I!BR6*'Sim_MIP_Of_(IxI)'!BU$102,0)</f>
        <v>0</v>
      </c>
      <c r="BT8" s="326">
        <f>IFERROR(I!BS6*'Sim_MIP_Of_(IxI)'!BV$102,0)</f>
        <v>0</v>
      </c>
      <c r="BU8" s="326">
        <f>IFERROR(I!BT6*'Sim_MIP_Of_(IxI)'!BW$102,0)</f>
        <v>0</v>
      </c>
      <c r="BV8" s="326">
        <f>IFERROR(I!BU6*'Sim_MIP_Of_(IxI)'!BX$102,0)</f>
        <v>0</v>
      </c>
      <c r="BW8" s="326">
        <f>IFERROR(I!BV6*'Sim_MIP_Of_(IxI)'!BY$102,0)</f>
        <v>0</v>
      </c>
      <c r="BX8" s="326">
        <f>IFERROR(I!BW6*'Sim_MIP_Of_(IxI)'!BZ$102,0)</f>
        <v>0</v>
      </c>
      <c r="BY8" s="326">
        <f>IFERROR(I!BX6*'Sim_MIP_Of_(IxI)'!CA$102,0)</f>
        <v>0</v>
      </c>
    </row>
    <row r="9" spans="1:77" x14ac:dyDescent="0.25">
      <c r="A9" s="105" t="s">
        <v>6</v>
      </c>
      <c r="B9" s="326">
        <f>IFERROR(I!A7*'Sim_MIP_Of_(IxI)'!D$102,0)</f>
        <v>0</v>
      </c>
      <c r="C9" s="326">
        <f>IFERROR(I!B7*'Sim_MIP_Of_(IxI)'!E$102,0)</f>
        <v>0</v>
      </c>
      <c r="D9" s="326">
        <f>IFERROR(I!C7*'Sim_MIP_Of_(IxI)'!F$102,0)</f>
        <v>0</v>
      </c>
      <c r="E9" s="326">
        <f>IFERROR(I!D7*'Sim_MIP_Of_(IxI)'!G$102,0)</f>
        <v>0</v>
      </c>
      <c r="F9" s="326">
        <f>IFERROR(I!E7*'Sim_MIP_Of_(IxI)'!H$102,0)</f>
        <v>0</v>
      </c>
      <c r="G9" s="326">
        <f>IFERROR(I!F7*'Sim_MIP_Of_(IxI)'!I$102,0)</f>
        <v>0</v>
      </c>
      <c r="H9" s="326">
        <f>IFERROR(I!G7*'Sim_MIP_Of_(IxI)'!J$102,0)</f>
        <v>0.44568951101924259</v>
      </c>
      <c r="I9" s="326">
        <f>IFERROR(I!H7*'Sim_MIP_Of_(IxI)'!K$102,0)</f>
        <v>0</v>
      </c>
      <c r="J9" s="326">
        <f>IFERROR(I!I7*'Sim_MIP_Of_(IxI)'!L$102,0)</f>
        <v>0</v>
      </c>
      <c r="K9" s="326">
        <f>IFERROR(I!J7*'Sim_MIP_Of_(IxI)'!M$102,0)</f>
        <v>0</v>
      </c>
      <c r="L9" s="326">
        <f>IFERROR(I!K7*'Sim_MIP_Of_(IxI)'!N$102,0)</f>
        <v>0</v>
      </c>
      <c r="M9" s="326">
        <f>IFERROR(I!L7*'Sim_MIP_Of_(IxI)'!O$102,0)</f>
        <v>0</v>
      </c>
      <c r="N9" s="326">
        <f>IFERROR(I!M7*'Sim_MIP_Of_(IxI)'!P$102,0)</f>
        <v>0</v>
      </c>
      <c r="O9" s="326">
        <f>IFERROR(I!N7*'Sim_MIP_Of_(IxI)'!Q$102,0)</f>
        <v>0</v>
      </c>
      <c r="P9" s="326">
        <f>IFERROR(I!O7*'Sim_MIP_Of_(IxI)'!R$102,0)</f>
        <v>0</v>
      </c>
      <c r="Q9" s="326">
        <f>IFERROR(I!P7*'Sim_MIP_Of_(IxI)'!S$102,0)</f>
        <v>0</v>
      </c>
      <c r="R9" s="326">
        <f>IFERROR(I!Q7*'Sim_MIP_Of_(IxI)'!T$102,0)</f>
        <v>0</v>
      </c>
      <c r="S9" s="326">
        <f>IFERROR(I!R7*'Sim_MIP_Of_(IxI)'!U$102,0)</f>
        <v>0</v>
      </c>
      <c r="T9" s="326">
        <f>IFERROR(I!S7*'Sim_MIP_Of_(IxI)'!V$102,0)</f>
        <v>0</v>
      </c>
      <c r="U9" s="326">
        <f>IFERROR(I!T7*'Sim_MIP_Of_(IxI)'!W$102,0)</f>
        <v>0</v>
      </c>
      <c r="V9" s="326">
        <f>IFERROR(I!U7*'Sim_MIP_Of_(IxI)'!X$102,0)</f>
        <v>0</v>
      </c>
      <c r="W9" s="326">
        <f>IFERROR(I!V7*'Sim_MIP_Of_(IxI)'!Y$102,0)</f>
        <v>0</v>
      </c>
      <c r="X9" s="326">
        <f>IFERROR(I!W7*'Sim_MIP_Of_(IxI)'!Z$102,0)</f>
        <v>0</v>
      </c>
      <c r="Y9" s="326">
        <f>IFERROR(I!X7*'Sim_MIP_Of_(IxI)'!AA$102,0)</f>
        <v>0</v>
      </c>
      <c r="Z9" s="326">
        <f>IFERROR(I!Y7*'Sim_MIP_Of_(IxI)'!AB$102,0)</f>
        <v>0</v>
      </c>
      <c r="AA9" s="326">
        <f>IFERROR(I!Z7*'Sim_MIP_Of_(IxI)'!AC$102,0)</f>
        <v>0</v>
      </c>
      <c r="AB9" s="326">
        <f>IFERROR(I!AA7*'Sim_MIP_Of_(IxI)'!AD$102,0)</f>
        <v>0</v>
      </c>
      <c r="AC9" s="326">
        <f>IFERROR(I!AB7*'Sim_MIP_Of_(IxI)'!AE$102,0)</f>
        <v>0</v>
      </c>
      <c r="AD9" s="326">
        <f>IFERROR(I!AC7*'Sim_MIP_Of_(IxI)'!AF$102,0)</f>
        <v>0</v>
      </c>
      <c r="AE9" s="326">
        <f>IFERROR(I!AD7*'Sim_MIP_Of_(IxI)'!AG$102,0)</f>
        <v>0</v>
      </c>
      <c r="AF9" s="326">
        <f>IFERROR(I!AE7*'Sim_MIP_Of_(IxI)'!AH$102,0)</f>
        <v>0</v>
      </c>
      <c r="AG9" s="326">
        <f>IFERROR(I!AF7*'Sim_MIP_Of_(IxI)'!AI$102,0)</f>
        <v>0</v>
      </c>
      <c r="AH9" s="326">
        <f>IFERROR(I!AG7*'Sim_MIP_Of_(IxI)'!AJ$102,0)</f>
        <v>0</v>
      </c>
      <c r="AI9" s="326">
        <f>IFERROR(I!AH7*'Sim_MIP_Of_(IxI)'!AK$102,0)</f>
        <v>0</v>
      </c>
      <c r="AJ9" s="326">
        <f>IFERROR(I!AI7*'Sim_MIP_Of_(IxI)'!AL$102,0)</f>
        <v>0</v>
      </c>
      <c r="AK9" s="326">
        <f>IFERROR(I!AJ7*'Sim_MIP_Of_(IxI)'!AM$102,0)</f>
        <v>0</v>
      </c>
      <c r="AL9" s="326">
        <f>IFERROR(I!AK7*'Sim_MIP_Of_(IxI)'!AN$102,0)</f>
        <v>0</v>
      </c>
      <c r="AM9" s="326">
        <f>IFERROR(I!AL7*'Sim_MIP_Of_(IxI)'!AO$102,0)</f>
        <v>0</v>
      </c>
      <c r="AN9" s="326">
        <f>IFERROR(I!AM7*'Sim_MIP_Of_(IxI)'!AP$102,0)</f>
        <v>0</v>
      </c>
      <c r="AO9" s="326">
        <f>IFERROR(I!AN7*'Sim_MIP_Of_(IxI)'!AQ$102,0)</f>
        <v>0</v>
      </c>
      <c r="AP9" s="326">
        <f>IFERROR(I!AO7*'Sim_MIP_Of_(IxI)'!AR$102,0)</f>
        <v>0</v>
      </c>
      <c r="AQ9" s="326">
        <f>IFERROR(I!AP7*'Sim_MIP_Of_(IxI)'!AS$102,0)</f>
        <v>0</v>
      </c>
      <c r="AR9" s="326">
        <f>IFERROR(I!AQ7*'Sim_MIP_Of_(IxI)'!AT$102,0)</f>
        <v>0</v>
      </c>
      <c r="AS9" s="326">
        <f>IFERROR(I!AR7*'Sim_MIP_Of_(IxI)'!AU$102,0)</f>
        <v>0</v>
      </c>
      <c r="AT9" s="326">
        <f>IFERROR(I!AS7*'Sim_MIP_Of_(IxI)'!AV$102,0)</f>
        <v>0</v>
      </c>
      <c r="AU9" s="326">
        <f>IFERROR(I!AT7*'Sim_MIP_Of_(IxI)'!AW$102,0)</f>
        <v>0</v>
      </c>
      <c r="AV9" s="326">
        <f>IFERROR(I!AU7*'Sim_MIP_Of_(IxI)'!AX$102,0)</f>
        <v>0</v>
      </c>
      <c r="AW9" s="326">
        <f>IFERROR(I!AV7*'Sim_MIP_Of_(IxI)'!AY$102,0)</f>
        <v>0</v>
      </c>
      <c r="AX9" s="326">
        <f>IFERROR(I!AW7*'Sim_MIP_Of_(IxI)'!AZ$102,0)</f>
        <v>0</v>
      </c>
      <c r="AY9" s="326">
        <f>IFERROR(I!AX7*'Sim_MIP_Of_(IxI)'!BA$102,0)</f>
        <v>0</v>
      </c>
      <c r="AZ9" s="326">
        <f>IFERROR(I!AY7*'Sim_MIP_Of_(IxI)'!BB$102,0)</f>
        <v>0</v>
      </c>
      <c r="BA9" s="326">
        <f>IFERROR(I!AZ7*'Sim_MIP_Of_(IxI)'!BC$102,0)</f>
        <v>0</v>
      </c>
      <c r="BB9" s="326">
        <f>IFERROR(I!BA7*'Sim_MIP_Of_(IxI)'!BD$102,0)</f>
        <v>0</v>
      </c>
      <c r="BC9" s="326">
        <f>IFERROR(I!BB7*'Sim_MIP_Of_(IxI)'!BE$102,0)</f>
        <v>0</v>
      </c>
      <c r="BD9" s="326">
        <f>IFERROR(I!BC7*'Sim_MIP_Of_(IxI)'!BF$102,0)</f>
        <v>0</v>
      </c>
      <c r="BE9" s="326">
        <f>IFERROR(I!BD7*'Sim_MIP_Of_(IxI)'!BG$102,0)</f>
        <v>0</v>
      </c>
      <c r="BF9" s="326">
        <f>IFERROR(I!BE7*'Sim_MIP_Of_(IxI)'!BH$102,0)</f>
        <v>0</v>
      </c>
      <c r="BG9" s="326">
        <f>IFERROR(I!BF7*'Sim_MIP_Of_(IxI)'!BI$102,0)</f>
        <v>0</v>
      </c>
      <c r="BH9" s="326">
        <f>IFERROR(I!BG7*'Sim_MIP_Of_(IxI)'!BJ$102,0)</f>
        <v>0</v>
      </c>
      <c r="BI9" s="326">
        <f>IFERROR(I!BH7*'Sim_MIP_Of_(IxI)'!BK$102,0)</f>
        <v>0</v>
      </c>
      <c r="BJ9" s="326">
        <f>IFERROR(I!BI7*'Sim_MIP_Of_(IxI)'!BL$102,0)</f>
        <v>0</v>
      </c>
      <c r="BK9" s="326">
        <f>IFERROR(I!BJ7*'Sim_MIP_Of_(IxI)'!BM$102,0)</f>
        <v>0</v>
      </c>
      <c r="BL9" s="326">
        <f>IFERROR(I!BK7*'Sim_MIP_Of_(IxI)'!BN$102,0)</f>
        <v>0</v>
      </c>
      <c r="BM9" s="326">
        <f>IFERROR(I!BL7*'Sim_MIP_Of_(IxI)'!BO$102,0)</f>
        <v>0</v>
      </c>
      <c r="BN9" s="326">
        <f>IFERROR(I!BM7*'Sim_MIP_Of_(IxI)'!BP$102,0)</f>
        <v>0</v>
      </c>
      <c r="BO9" s="326">
        <f>IFERROR(I!BN7*'Sim_MIP_Of_(IxI)'!BQ$102,0)</f>
        <v>0</v>
      </c>
      <c r="BP9" s="326">
        <f>IFERROR(I!BO7*'Sim_MIP_Of_(IxI)'!BR$102,0)</f>
        <v>0</v>
      </c>
      <c r="BQ9" s="326">
        <f>IFERROR(I!BP7*'Sim_MIP_Of_(IxI)'!BS$102,0)</f>
        <v>0</v>
      </c>
      <c r="BR9" s="326">
        <f>IFERROR(I!BQ7*'Sim_MIP_Of_(IxI)'!BT$102,0)</f>
        <v>0</v>
      </c>
      <c r="BS9" s="326">
        <f>IFERROR(I!BR7*'Sim_MIP_Of_(IxI)'!BU$102,0)</f>
        <v>0</v>
      </c>
      <c r="BT9" s="326">
        <f>IFERROR(I!BS7*'Sim_MIP_Of_(IxI)'!BV$102,0)</f>
        <v>0</v>
      </c>
      <c r="BU9" s="326">
        <f>IFERROR(I!BT7*'Sim_MIP_Of_(IxI)'!BW$102,0)</f>
        <v>0</v>
      </c>
      <c r="BV9" s="326">
        <f>IFERROR(I!BU7*'Sim_MIP_Of_(IxI)'!BX$102,0)</f>
        <v>0</v>
      </c>
      <c r="BW9" s="326">
        <f>IFERROR(I!BV7*'Sim_MIP_Of_(IxI)'!BY$102,0)</f>
        <v>0</v>
      </c>
      <c r="BX9" s="326">
        <f>IFERROR(I!BW7*'Sim_MIP_Of_(IxI)'!BZ$102,0)</f>
        <v>0</v>
      </c>
      <c r="BY9" s="326">
        <f>IFERROR(I!BX7*'Sim_MIP_Of_(IxI)'!CA$102,0)</f>
        <v>0</v>
      </c>
    </row>
    <row r="10" spans="1:77" x14ac:dyDescent="0.25">
      <c r="A10" s="105" t="s">
        <v>7</v>
      </c>
      <c r="B10" s="326">
        <f>IFERROR(I!A8*'Sim_MIP_Of_(IxI)'!D$102,0)</f>
        <v>0</v>
      </c>
      <c r="C10" s="326">
        <f>IFERROR(I!B8*'Sim_MIP_Of_(IxI)'!E$102,0)</f>
        <v>0</v>
      </c>
      <c r="D10" s="326">
        <f>IFERROR(I!C8*'Sim_MIP_Of_(IxI)'!F$102,0)</f>
        <v>0</v>
      </c>
      <c r="E10" s="326">
        <f>IFERROR(I!D8*'Sim_MIP_Of_(IxI)'!G$102,0)</f>
        <v>0</v>
      </c>
      <c r="F10" s="326">
        <f>IFERROR(I!E8*'Sim_MIP_Of_(IxI)'!H$102,0)</f>
        <v>0</v>
      </c>
      <c r="G10" s="326">
        <f>IFERROR(I!F8*'Sim_MIP_Of_(IxI)'!I$102,0)</f>
        <v>0</v>
      </c>
      <c r="H10" s="326">
        <f>IFERROR(I!G8*'Sim_MIP_Of_(IxI)'!J$102,0)</f>
        <v>0</v>
      </c>
      <c r="I10" s="326">
        <f>IFERROR(I!H8*'Sim_MIP_Of_(IxI)'!K$102,0)</f>
        <v>0.61214216851282655</v>
      </c>
      <c r="J10" s="326">
        <f>IFERROR(I!I8*'Sim_MIP_Of_(IxI)'!L$102,0)</f>
        <v>0</v>
      </c>
      <c r="K10" s="326">
        <f>IFERROR(I!J8*'Sim_MIP_Of_(IxI)'!M$102,0)</f>
        <v>0</v>
      </c>
      <c r="L10" s="326">
        <f>IFERROR(I!K8*'Sim_MIP_Of_(IxI)'!N$102,0)</f>
        <v>0</v>
      </c>
      <c r="M10" s="326">
        <f>IFERROR(I!L8*'Sim_MIP_Of_(IxI)'!O$102,0)</f>
        <v>0</v>
      </c>
      <c r="N10" s="326">
        <f>IFERROR(I!M8*'Sim_MIP_Of_(IxI)'!P$102,0)</f>
        <v>0</v>
      </c>
      <c r="O10" s="326">
        <f>IFERROR(I!N8*'Sim_MIP_Of_(IxI)'!Q$102,0)</f>
        <v>0</v>
      </c>
      <c r="P10" s="326">
        <f>IFERROR(I!O8*'Sim_MIP_Of_(IxI)'!R$102,0)</f>
        <v>0</v>
      </c>
      <c r="Q10" s="326">
        <f>IFERROR(I!P8*'Sim_MIP_Of_(IxI)'!S$102,0)</f>
        <v>0</v>
      </c>
      <c r="R10" s="326">
        <f>IFERROR(I!Q8*'Sim_MIP_Of_(IxI)'!T$102,0)</f>
        <v>0</v>
      </c>
      <c r="S10" s="326">
        <f>IFERROR(I!R8*'Sim_MIP_Of_(IxI)'!U$102,0)</f>
        <v>0</v>
      </c>
      <c r="T10" s="326">
        <f>IFERROR(I!S8*'Sim_MIP_Of_(IxI)'!V$102,0)</f>
        <v>0</v>
      </c>
      <c r="U10" s="326">
        <f>IFERROR(I!T8*'Sim_MIP_Of_(IxI)'!W$102,0)</f>
        <v>0</v>
      </c>
      <c r="V10" s="326">
        <f>IFERROR(I!U8*'Sim_MIP_Of_(IxI)'!X$102,0)</f>
        <v>0</v>
      </c>
      <c r="W10" s="326">
        <f>IFERROR(I!V8*'Sim_MIP_Of_(IxI)'!Y$102,0)</f>
        <v>0</v>
      </c>
      <c r="X10" s="326">
        <f>IFERROR(I!W8*'Sim_MIP_Of_(IxI)'!Z$102,0)</f>
        <v>0</v>
      </c>
      <c r="Y10" s="326">
        <f>IFERROR(I!X8*'Sim_MIP_Of_(IxI)'!AA$102,0)</f>
        <v>0</v>
      </c>
      <c r="Z10" s="326">
        <f>IFERROR(I!Y8*'Sim_MIP_Of_(IxI)'!AB$102,0)</f>
        <v>0</v>
      </c>
      <c r="AA10" s="326">
        <f>IFERROR(I!Z8*'Sim_MIP_Of_(IxI)'!AC$102,0)</f>
        <v>0</v>
      </c>
      <c r="AB10" s="326">
        <f>IFERROR(I!AA8*'Sim_MIP_Of_(IxI)'!AD$102,0)</f>
        <v>0</v>
      </c>
      <c r="AC10" s="326">
        <f>IFERROR(I!AB8*'Sim_MIP_Of_(IxI)'!AE$102,0)</f>
        <v>0</v>
      </c>
      <c r="AD10" s="326">
        <f>IFERROR(I!AC8*'Sim_MIP_Of_(IxI)'!AF$102,0)</f>
        <v>0</v>
      </c>
      <c r="AE10" s="326">
        <f>IFERROR(I!AD8*'Sim_MIP_Of_(IxI)'!AG$102,0)</f>
        <v>0</v>
      </c>
      <c r="AF10" s="326">
        <f>IFERROR(I!AE8*'Sim_MIP_Of_(IxI)'!AH$102,0)</f>
        <v>0</v>
      </c>
      <c r="AG10" s="326">
        <f>IFERROR(I!AF8*'Sim_MIP_Of_(IxI)'!AI$102,0)</f>
        <v>0</v>
      </c>
      <c r="AH10" s="326">
        <f>IFERROR(I!AG8*'Sim_MIP_Of_(IxI)'!AJ$102,0)</f>
        <v>0</v>
      </c>
      <c r="AI10" s="326">
        <f>IFERROR(I!AH8*'Sim_MIP_Of_(IxI)'!AK$102,0)</f>
        <v>0</v>
      </c>
      <c r="AJ10" s="326">
        <f>IFERROR(I!AI8*'Sim_MIP_Of_(IxI)'!AL$102,0)</f>
        <v>0</v>
      </c>
      <c r="AK10" s="326">
        <f>IFERROR(I!AJ8*'Sim_MIP_Of_(IxI)'!AM$102,0)</f>
        <v>0</v>
      </c>
      <c r="AL10" s="326">
        <f>IFERROR(I!AK8*'Sim_MIP_Of_(IxI)'!AN$102,0)</f>
        <v>0</v>
      </c>
      <c r="AM10" s="326">
        <f>IFERROR(I!AL8*'Sim_MIP_Of_(IxI)'!AO$102,0)</f>
        <v>0</v>
      </c>
      <c r="AN10" s="326">
        <f>IFERROR(I!AM8*'Sim_MIP_Of_(IxI)'!AP$102,0)</f>
        <v>0</v>
      </c>
      <c r="AO10" s="326">
        <f>IFERROR(I!AN8*'Sim_MIP_Of_(IxI)'!AQ$102,0)</f>
        <v>0</v>
      </c>
      <c r="AP10" s="326">
        <f>IFERROR(I!AO8*'Sim_MIP_Of_(IxI)'!AR$102,0)</f>
        <v>0</v>
      </c>
      <c r="AQ10" s="326">
        <f>IFERROR(I!AP8*'Sim_MIP_Of_(IxI)'!AS$102,0)</f>
        <v>0</v>
      </c>
      <c r="AR10" s="326">
        <f>IFERROR(I!AQ8*'Sim_MIP_Of_(IxI)'!AT$102,0)</f>
        <v>0</v>
      </c>
      <c r="AS10" s="326">
        <f>IFERROR(I!AR8*'Sim_MIP_Of_(IxI)'!AU$102,0)</f>
        <v>0</v>
      </c>
      <c r="AT10" s="326">
        <f>IFERROR(I!AS8*'Sim_MIP_Of_(IxI)'!AV$102,0)</f>
        <v>0</v>
      </c>
      <c r="AU10" s="326">
        <f>IFERROR(I!AT8*'Sim_MIP_Of_(IxI)'!AW$102,0)</f>
        <v>0</v>
      </c>
      <c r="AV10" s="326">
        <f>IFERROR(I!AU8*'Sim_MIP_Of_(IxI)'!AX$102,0)</f>
        <v>0</v>
      </c>
      <c r="AW10" s="326">
        <f>IFERROR(I!AV8*'Sim_MIP_Of_(IxI)'!AY$102,0)</f>
        <v>0</v>
      </c>
      <c r="AX10" s="326">
        <f>IFERROR(I!AW8*'Sim_MIP_Of_(IxI)'!AZ$102,0)</f>
        <v>0</v>
      </c>
      <c r="AY10" s="326">
        <f>IFERROR(I!AX8*'Sim_MIP_Of_(IxI)'!BA$102,0)</f>
        <v>0</v>
      </c>
      <c r="AZ10" s="326">
        <f>IFERROR(I!AY8*'Sim_MIP_Of_(IxI)'!BB$102,0)</f>
        <v>0</v>
      </c>
      <c r="BA10" s="326">
        <f>IFERROR(I!AZ8*'Sim_MIP_Of_(IxI)'!BC$102,0)</f>
        <v>0</v>
      </c>
      <c r="BB10" s="326">
        <f>IFERROR(I!BA8*'Sim_MIP_Of_(IxI)'!BD$102,0)</f>
        <v>0</v>
      </c>
      <c r="BC10" s="326">
        <f>IFERROR(I!BB8*'Sim_MIP_Of_(IxI)'!BE$102,0)</f>
        <v>0</v>
      </c>
      <c r="BD10" s="326">
        <f>IFERROR(I!BC8*'Sim_MIP_Of_(IxI)'!BF$102,0)</f>
        <v>0</v>
      </c>
      <c r="BE10" s="326">
        <f>IFERROR(I!BD8*'Sim_MIP_Of_(IxI)'!BG$102,0)</f>
        <v>0</v>
      </c>
      <c r="BF10" s="326">
        <f>IFERROR(I!BE8*'Sim_MIP_Of_(IxI)'!BH$102,0)</f>
        <v>0</v>
      </c>
      <c r="BG10" s="326">
        <f>IFERROR(I!BF8*'Sim_MIP_Of_(IxI)'!BI$102,0)</f>
        <v>0</v>
      </c>
      <c r="BH10" s="326">
        <f>IFERROR(I!BG8*'Sim_MIP_Of_(IxI)'!BJ$102,0)</f>
        <v>0</v>
      </c>
      <c r="BI10" s="326">
        <f>IFERROR(I!BH8*'Sim_MIP_Of_(IxI)'!BK$102,0)</f>
        <v>0</v>
      </c>
      <c r="BJ10" s="326">
        <f>IFERROR(I!BI8*'Sim_MIP_Of_(IxI)'!BL$102,0)</f>
        <v>0</v>
      </c>
      <c r="BK10" s="326">
        <f>IFERROR(I!BJ8*'Sim_MIP_Of_(IxI)'!BM$102,0)</f>
        <v>0</v>
      </c>
      <c r="BL10" s="326">
        <f>IFERROR(I!BK8*'Sim_MIP_Of_(IxI)'!BN$102,0)</f>
        <v>0</v>
      </c>
      <c r="BM10" s="326">
        <f>IFERROR(I!BL8*'Sim_MIP_Of_(IxI)'!BO$102,0)</f>
        <v>0</v>
      </c>
      <c r="BN10" s="326">
        <f>IFERROR(I!BM8*'Sim_MIP_Of_(IxI)'!BP$102,0)</f>
        <v>0</v>
      </c>
      <c r="BO10" s="326">
        <f>IFERROR(I!BN8*'Sim_MIP_Of_(IxI)'!BQ$102,0)</f>
        <v>0</v>
      </c>
      <c r="BP10" s="326">
        <f>IFERROR(I!BO8*'Sim_MIP_Of_(IxI)'!BR$102,0)</f>
        <v>0</v>
      </c>
      <c r="BQ10" s="326">
        <f>IFERROR(I!BP8*'Sim_MIP_Of_(IxI)'!BS$102,0)</f>
        <v>0</v>
      </c>
      <c r="BR10" s="326">
        <f>IFERROR(I!BQ8*'Sim_MIP_Of_(IxI)'!BT$102,0)</f>
        <v>0</v>
      </c>
      <c r="BS10" s="326">
        <f>IFERROR(I!BR8*'Sim_MIP_Of_(IxI)'!BU$102,0)</f>
        <v>0</v>
      </c>
      <c r="BT10" s="326">
        <f>IFERROR(I!BS8*'Sim_MIP_Of_(IxI)'!BV$102,0)</f>
        <v>0</v>
      </c>
      <c r="BU10" s="326">
        <f>IFERROR(I!BT8*'Sim_MIP_Of_(IxI)'!BW$102,0)</f>
        <v>0</v>
      </c>
      <c r="BV10" s="326">
        <f>IFERROR(I!BU8*'Sim_MIP_Of_(IxI)'!BX$102,0)</f>
        <v>0</v>
      </c>
      <c r="BW10" s="326">
        <f>IFERROR(I!BV8*'Sim_MIP_Of_(IxI)'!BY$102,0)</f>
        <v>0</v>
      </c>
      <c r="BX10" s="326">
        <f>IFERROR(I!BW8*'Sim_MIP_Of_(IxI)'!BZ$102,0)</f>
        <v>0</v>
      </c>
      <c r="BY10" s="326">
        <f>IFERROR(I!BX8*'Sim_MIP_Of_(IxI)'!CA$102,0)</f>
        <v>0</v>
      </c>
    </row>
    <row r="11" spans="1:77" x14ac:dyDescent="0.25">
      <c r="A11" s="105" t="s">
        <v>8</v>
      </c>
      <c r="B11" s="326">
        <f>IFERROR(I!A9*'Sim_MIP_Of_(IxI)'!D$102,0)</f>
        <v>0</v>
      </c>
      <c r="C11" s="326">
        <f>IFERROR(I!B9*'Sim_MIP_Of_(IxI)'!E$102,0)</f>
        <v>0</v>
      </c>
      <c r="D11" s="326">
        <f>IFERROR(I!C9*'Sim_MIP_Of_(IxI)'!F$102,0)</f>
        <v>0</v>
      </c>
      <c r="E11" s="326">
        <f>IFERROR(I!D9*'Sim_MIP_Of_(IxI)'!G$102,0)</f>
        <v>0</v>
      </c>
      <c r="F11" s="326">
        <f>IFERROR(I!E9*'Sim_MIP_Of_(IxI)'!H$102,0)</f>
        <v>0</v>
      </c>
      <c r="G11" s="326">
        <f>IFERROR(I!F9*'Sim_MIP_Of_(IxI)'!I$102,0)</f>
        <v>0</v>
      </c>
      <c r="H11" s="326">
        <f>IFERROR(I!G9*'Sim_MIP_Of_(IxI)'!J$102,0)</f>
        <v>0</v>
      </c>
      <c r="I11" s="326">
        <f>IFERROR(I!H9*'Sim_MIP_Of_(IxI)'!K$102,0)</f>
        <v>0</v>
      </c>
      <c r="J11" s="326">
        <f>IFERROR(I!I9*'Sim_MIP_Of_(IxI)'!L$102,0)</f>
        <v>0.5733748144219758</v>
      </c>
      <c r="K11" s="326">
        <f>IFERROR(I!J9*'Sim_MIP_Of_(IxI)'!M$102,0)</f>
        <v>0</v>
      </c>
      <c r="L11" s="326">
        <f>IFERROR(I!K9*'Sim_MIP_Of_(IxI)'!N$102,0)</f>
        <v>0</v>
      </c>
      <c r="M11" s="326">
        <f>IFERROR(I!L9*'Sim_MIP_Of_(IxI)'!O$102,0)</f>
        <v>0</v>
      </c>
      <c r="N11" s="326">
        <f>IFERROR(I!M9*'Sim_MIP_Of_(IxI)'!P$102,0)</f>
        <v>0</v>
      </c>
      <c r="O11" s="326">
        <f>IFERROR(I!N9*'Sim_MIP_Of_(IxI)'!Q$102,0)</f>
        <v>0</v>
      </c>
      <c r="P11" s="326">
        <f>IFERROR(I!O9*'Sim_MIP_Of_(IxI)'!R$102,0)</f>
        <v>0</v>
      </c>
      <c r="Q11" s="326">
        <f>IFERROR(I!P9*'Sim_MIP_Of_(IxI)'!S$102,0)</f>
        <v>0</v>
      </c>
      <c r="R11" s="326">
        <f>IFERROR(I!Q9*'Sim_MIP_Of_(IxI)'!T$102,0)</f>
        <v>0</v>
      </c>
      <c r="S11" s="326">
        <f>IFERROR(I!R9*'Sim_MIP_Of_(IxI)'!U$102,0)</f>
        <v>0</v>
      </c>
      <c r="T11" s="326">
        <f>IFERROR(I!S9*'Sim_MIP_Of_(IxI)'!V$102,0)</f>
        <v>0</v>
      </c>
      <c r="U11" s="326">
        <f>IFERROR(I!T9*'Sim_MIP_Of_(IxI)'!W$102,0)</f>
        <v>0</v>
      </c>
      <c r="V11" s="326">
        <f>IFERROR(I!U9*'Sim_MIP_Of_(IxI)'!X$102,0)</f>
        <v>0</v>
      </c>
      <c r="W11" s="326">
        <f>IFERROR(I!V9*'Sim_MIP_Of_(IxI)'!Y$102,0)</f>
        <v>0</v>
      </c>
      <c r="X11" s="326">
        <f>IFERROR(I!W9*'Sim_MIP_Of_(IxI)'!Z$102,0)</f>
        <v>0</v>
      </c>
      <c r="Y11" s="326">
        <f>IFERROR(I!X9*'Sim_MIP_Of_(IxI)'!AA$102,0)</f>
        <v>0</v>
      </c>
      <c r="Z11" s="326">
        <f>IFERROR(I!Y9*'Sim_MIP_Of_(IxI)'!AB$102,0)</f>
        <v>0</v>
      </c>
      <c r="AA11" s="326">
        <f>IFERROR(I!Z9*'Sim_MIP_Of_(IxI)'!AC$102,0)</f>
        <v>0</v>
      </c>
      <c r="AB11" s="326">
        <f>IFERROR(I!AA9*'Sim_MIP_Of_(IxI)'!AD$102,0)</f>
        <v>0</v>
      </c>
      <c r="AC11" s="326">
        <f>IFERROR(I!AB9*'Sim_MIP_Of_(IxI)'!AE$102,0)</f>
        <v>0</v>
      </c>
      <c r="AD11" s="326">
        <f>IFERROR(I!AC9*'Sim_MIP_Of_(IxI)'!AF$102,0)</f>
        <v>0</v>
      </c>
      <c r="AE11" s="326">
        <f>IFERROR(I!AD9*'Sim_MIP_Of_(IxI)'!AG$102,0)</f>
        <v>0</v>
      </c>
      <c r="AF11" s="326">
        <f>IFERROR(I!AE9*'Sim_MIP_Of_(IxI)'!AH$102,0)</f>
        <v>0</v>
      </c>
      <c r="AG11" s="326">
        <f>IFERROR(I!AF9*'Sim_MIP_Of_(IxI)'!AI$102,0)</f>
        <v>0</v>
      </c>
      <c r="AH11" s="326">
        <f>IFERROR(I!AG9*'Sim_MIP_Of_(IxI)'!AJ$102,0)</f>
        <v>0</v>
      </c>
      <c r="AI11" s="326">
        <f>IFERROR(I!AH9*'Sim_MIP_Of_(IxI)'!AK$102,0)</f>
        <v>0</v>
      </c>
      <c r="AJ11" s="326">
        <f>IFERROR(I!AI9*'Sim_MIP_Of_(IxI)'!AL$102,0)</f>
        <v>0</v>
      </c>
      <c r="AK11" s="326">
        <f>IFERROR(I!AJ9*'Sim_MIP_Of_(IxI)'!AM$102,0)</f>
        <v>0</v>
      </c>
      <c r="AL11" s="326">
        <f>IFERROR(I!AK9*'Sim_MIP_Of_(IxI)'!AN$102,0)</f>
        <v>0</v>
      </c>
      <c r="AM11" s="326">
        <f>IFERROR(I!AL9*'Sim_MIP_Of_(IxI)'!AO$102,0)</f>
        <v>0</v>
      </c>
      <c r="AN11" s="326">
        <f>IFERROR(I!AM9*'Sim_MIP_Of_(IxI)'!AP$102,0)</f>
        <v>0</v>
      </c>
      <c r="AO11" s="326">
        <f>IFERROR(I!AN9*'Sim_MIP_Of_(IxI)'!AQ$102,0)</f>
        <v>0</v>
      </c>
      <c r="AP11" s="326">
        <f>IFERROR(I!AO9*'Sim_MIP_Of_(IxI)'!AR$102,0)</f>
        <v>0</v>
      </c>
      <c r="AQ11" s="326">
        <f>IFERROR(I!AP9*'Sim_MIP_Of_(IxI)'!AS$102,0)</f>
        <v>0</v>
      </c>
      <c r="AR11" s="326">
        <f>IFERROR(I!AQ9*'Sim_MIP_Of_(IxI)'!AT$102,0)</f>
        <v>0</v>
      </c>
      <c r="AS11" s="326">
        <f>IFERROR(I!AR9*'Sim_MIP_Of_(IxI)'!AU$102,0)</f>
        <v>0</v>
      </c>
      <c r="AT11" s="326">
        <f>IFERROR(I!AS9*'Sim_MIP_Of_(IxI)'!AV$102,0)</f>
        <v>0</v>
      </c>
      <c r="AU11" s="326">
        <f>IFERROR(I!AT9*'Sim_MIP_Of_(IxI)'!AW$102,0)</f>
        <v>0</v>
      </c>
      <c r="AV11" s="326">
        <f>IFERROR(I!AU9*'Sim_MIP_Of_(IxI)'!AX$102,0)</f>
        <v>0</v>
      </c>
      <c r="AW11" s="326">
        <f>IFERROR(I!AV9*'Sim_MIP_Of_(IxI)'!AY$102,0)</f>
        <v>0</v>
      </c>
      <c r="AX11" s="326">
        <f>IFERROR(I!AW9*'Sim_MIP_Of_(IxI)'!AZ$102,0)</f>
        <v>0</v>
      </c>
      <c r="AY11" s="326">
        <f>IFERROR(I!AX9*'Sim_MIP_Of_(IxI)'!BA$102,0)</f>
        <v>0</v>
      </c>
      <c r="AZ11" s="326">
        <f>IFERROR(I!AY9*'Sim_MIP_Of_(IxI)'!BB$102,0)</f>
        <v>0</v>
      </c>
      <c r="BA11" s="326">
        <f>IFERROR(I!AZ9*'Sim_MIP_Of_(IxI)'!BC$102,0)</f>
        <v>0</v>
      </c>
      <c r="BB11" s="326">
        <f>IFERROR(I!BA9*'Sim_MIP_Of_(IxI)'!BD$102,0)</f>
        <v>0</v>
      </c>
      <c r="BC11" s="326">
        <f>IFERROR(I!BB9*'Sim_MIP_Of_(IxI)'!BE$102,0)</f>
        <v>0</v>
      </c>
      <c r="BD11" s="326">
        <f>IFERROR(I!BC9*'Sim_MIP_Of_(IxI)'!BF$102,0)</f>
        <v>0</v>
      </c>
      <c r="BE11" s="326">
        <f>IFERROR(I!BD9*'Sim_MIP_Of_(IxI)'!BG$102,0)</f>
        <v>0</v>
      </c>
      <c r="BF11" s="326">
        <f>IFERROR(I!BE9*'Sim_MIP_Of_(IxI)'!BH$102,0)</f>
        <v>0</v>
      </c>
      <c r="BG11" s="326">
        <f>IFERROR(I!BF9*'Sim_MIP_Of_(IxI)'!BI$102,0)</f>
        <v>0</v>
      </c>
      <c r="BH11" s="326">
        <f>IFERROR(I!BG9*'Sim_MIP_Of_(IxI)'!BJ$102,0)</f>
        <v>0</v>
      </c>
      <c r="BI11" s="326">
        <f>IFERROR(I!BH9*'Sim_MIP_Of_(IxI)'!BK$102,0)</f>
        <v>0</v>
      </c>
      <c r="BJ11" s="326">
        <f>IFERROR(I!BI9*'Sim_MIP_Of_(IxI)'!BL$102,0)</f>
        <v>0</v>
      </c>
      <c r="BK11" s="326">
        <f>IFERROR(I!BJ9*'Sim_MIP_Of_(IxI)'!BM$102,0)</f>
        <v>0</v>
      </c>
      <c r="BL11" s="326">
        <f>IFERROR(I!BK9*'Sim_MIP_Of_(IxI)'!BN$102,0)</f>
        <v>0</v>
      </c>
      <c r="BM11" s="326">
        <f>IFERROR(I!BL9*'Sim_MIP_Of_(IxI)'!BO$102,0)</f>
        <v>0</v>
      </c>
      <c r="BN11" s="326">
        <f>IFERROR(I!BM9*'Sim_MIP_Of_(IxI)'!BP$102,0)</f>
        <v>0</v>
      </c>
      <c r="BO11" s="326">
        <f>IFERROR(I!BN9*'Sim_MIP_Of_(IxI)'!BQ$102,0)</f>
        <v>0</v>
      </c>
      <c r="BP11" s="326">
        <f>IFERROR(I!BO9*'Sim_MIP_Of_(IxI)'!BR$102,0)</f>
        <v>0</v>
      </c>
      <c r="BQ11" s="326">
        <f>IFERROR(I!BP9*'Sim_MIP_Of_(IxI)'!BS$102,0)</f>
        <v>0</v>
      </c>
      <c r="BR11" s="326">
        <f>IFERROR(I!BQ9*'Sim_MIP_Of_(IxI)'!BT$102,0)</f>
        <v>0</v>
      </c>
      <c r="BS11" s="326">
        <f>IFERROR(I!BR9*'Sim_MIP_Of_(IxI)'!BU$102,0)</f>
        <v>0</v>
      </c>
      <c r="BT11" s="326">
        <f>IFERROR(I!BS9*'Sim_MIP_Of_(IxI)'!BV$102,0)</f>
        <v>0</v>
      </c>
      <c r="BU11" s="326">
        <f>IFERROR(I!BT9*'Sim_MIP_Of_(IxI)'!BW$102,0)</f>
        <v>0</v>
      </c>
      <c r="BV11" s="326">
        <f>IFERROR(I!BU9*'Sim_MIP_Of_(IxI)'!BX$102,0)</f>
        <v>0</v>
      </c>
      <c r="BW11" s="326">
        <f>IFERROR(I!BV9*'Sim_MIP_Of_(IxI)'!BY$102,0)</f>
        <v>0</v>
      </c>
      <c r="BX11" s="326">
        <f>IFERROR(I!BW9*'Sim_MIP_Of_(IxI)'!BZ$102,0)</f>
        <v>0</v>
      </c>
      <c r="BY11" s="326">
        <f>IFERROR(I!BX9*'Sim_MIP_Of_(IxI)'!CA$102,0)</f>
        <v>0</v>
      </c>
    </row>
    <row r="12" spans="1:77" x14ac:dyDescent="0.25">
      <c r="A12" s="105" t="s">
        <v>9</v>
      </c>
      <c r="B12" s="326">
        <f>IFERROR(I!A10*'Sim_MIP_Of_(IxI)'!D$102,0)</f>
        <v>0</v>
      </c>
      <c r="C12" s="326">
        <f>IFERROR(I!B10*'Sim_MIP_Of_(IxI)'!E$102,0)</f>
        <v>0</v>
      </c>
      <c r="D12" s="326">
        <f>IFERROR(I!C10*'Sim_MIP_Of_(IxI)'!F$102,0)</f>
        <v>0</v>
      </c>
      <c r="E12" s="326">
        <f>IFERROR(I!D10*'Sim_MIP_Of_(IxI)'!G$102,0)</f>
        <v>0</v>
      </c>
      <c r="F12" s="326">
        <f>IFERROR(I!E10*'Sim_MIP_Of_(IxI)'!H$102,0)</f>
        <v>0</v>
      </c>
      <c r="G12" s="326">
        <f>IFERROR(I!F10*'Sim_MIP_Of_(IxI)'!I$102,0)</f>
        <v>0</v>
      </c>
      <c r="H12" s="326">
        <f>IFERROR(I!G10*'Sim_MIP_Of_(IxI)'!J$102,0)</f>
        <v>0</v>
      </c>
      <c r="I12" s="326">
        <f>IFERROR(I!H10*'Sim_MIP_Of_(IxI)'!K$102,0)</f>
        <v>0</v>
      </c>
      <c r="J12" s="326">
        <f>IFERROR(I!I10*'Sim_MIP_Of_(IxI)'!L$102,0)</f>
        <v>0</v>
      </c>
      <c r="K12" s="326">
        <f>IFERROR(I!J10*'Sim_MIP_Of_(IxI)'!M$102,0)</f>
        <v>0.41934527471229244</v>
      </c>
      <c r="L12" s="326">
        <f>IFERROR(I!K10*'Sim_MIP_Of_(IxI)'!N$102,0)</f>
        <v>0</v>
      </c>
      <c r="M12" s="326">
        <f>IFERROR(I!L10*'Sim_MIP_Of_(IxI)'!O$102,0)</f>
        <v>0</v>
      </c>
      <c r="N12" s="326">
        <f>IFERROR(I!M10*'Sim_MIP_Of_(IxI)'!P$102,0)</f>
        <v>0</v>
      </c>
      <c r="O12" s="326">
        <f>IFERROR(I!N10*'Sim_MIP_Of_(IxI)'!Q$102,0)</f>
        <v>0</v>
      </c>
      <c r="P12" s="326">
        <f>IFERROR(I!O10*'Sim_MIP_Of_(IxI)'!R$102,0)</f>
        <v>0</v>
      </c>
      <c r="Q12" s="326">
        <f>IFERROR(I!P10*'Sim_MIP_Of_(IxI)'!S$102,0)</f>
        <v>0</v>
      </c>
      <c r="R12" s="326">
        <f>IFERROR(I!Q10*'Sim_MIP_Of_(IxI)'!T$102,0)</f>
        <v>0</v>
      </c>
      <c r="S12" s="326">
        <f>IFERROR(I!R10*'Sim_MIP_Of_(IxI)'!U$102,0)</f>
        <v>0</v>
      </c>
      <c r="T12" s="326">
        <f>IFERROR(I!S10*'Sim_MIP_Of_(IxI)'!V$102,0)</f>
        <v>0</v>
      </c>
      <c r="U12" s="326">
        <f>IFERROR(I!T10*'Sim_MIP_Of_(IxI)'!W$102,0)</f>
        <v>0</v>
      </c>
      <c r="V12" s="326">
        <f>IFERROR(I!U10*'Sim_MIP_Of_(IxI)'!X$102,0)</f>
        <v>0</v>
      </c>
      <c r="W12" s="326">
        <f>IFERROR(I!V10*'Sim_MIP_Of_(IxI)'!Y$102,0)</f>
        <v>0</v>
      </c>
      <c r="X12" s="326">
        <f>IFERROR(I!W10*'Sim_MIP_Of_(IxI)'!Z$102,0)</f>
        <v>0</v>
      </c>
      <c r="Y12" s="326">
        <f>IFERROR(I!X10*'Sim_MIP_Of_(IxI)'!AA$102,0)</f>
        <v>0</v>
      </c>
      <c r="Z12" s="326">
        <f>IFERROR(I!Y10*'Sim_MIP_Of_(IxI)'!AB$102,0)</f>
        <v>0</v>
      </c>
      <c r="AA12" s="326">
        <f>IFERROR(I!Z10*'Sim_MIP_Of_(IxI)'!AC$102,0)</f>
        <v>0</v>
      </c>
      <c r="AB12" s="326">
        <f>IFERROR(I!AA10*'Sim_MIP_Of_(IxI)'!AD$102,0)</f>
        <v>0</v>
      </c>
      <c r="AC12" s="326">
        <f>IFERROR(I!AB10*'Sim_MIP_Of_(IxI)'!AE$102,0)</f>
        <v>0</v>
      </c>
      <c r="AD12" s="326">
        <f>IFERROR(I!AC10*'Sim_MIP_Of_(IxI)'!AF$102,0)</f>
        <v>0</v>
      </c>
      <c r="AE12" s="326">
        <f>IFERROR(I!AD10*'Sim_MIP_Of_(IxI)'!AG$102,0)</f>
        <v>0</v>
      </c>
      <c r="AF12" s="326">
        <f>IFERROR(I!AE10*'Sim_MIP_Of_(IxI)'!AH$102,0)</f>
        <v>0</v>
      </c>
      <c r="AG12" s="326">
        <f>IFERROR(I!AF10*'Sim_MIP_Of_(IxI)'!AI$102,0)</f>
        <v>0</v>
      </c>
      <c r="AH12" s="326">
        <f>IFERROR(I!AG10*'Sim_MIP_Of_(IxI)'!AJ$102,0)</f>
        <v>0</v>
      </c>
      <c r="AI12" s="326">
        <f>IFERROR(I!AH10*'Sim_MIP_Of_(IxI)'!AK$102,0)</f>
        <v>0</v>
      </c>
      <c r="AJ12" s="326">
        <f>IFERROR(I!AI10*'Sim_MIP_Of_(IxI)'!AL$102,0)</f>
        <v>0</v>
      </c>
      <c r="AK12" s="326">
        <f>IFERROR(I!AJ10*'Sim_MIP_Of_(IxI)'!AM$102,0)</f>
        <v>0</v>
      </c>
      <c r="AL12" s="326">
        <f>IFERROR(I!AK10*'Sim_MIP_Of_(IxI)'!AN$102,0)</f>
        <v>0</v>
      </c>
      <c r="AM12" s="326">
        <f>IFERROR(I!AL10*'Sim_MIP_Of_(IxI)'!AO$102,0)</f>
        <v>0</v>
      </c>
      <c r="AN12" s="326">
        <f>IFERROR(I!AM10*'Sim_MIP_Of_(IxI)'!AP$102,0)</f>
        <v>0</v>
      </c>
      <c r="AO12" s="326">
        <f>IFERROR(I!AN10*'Sim_MIP_Of_(IxI)'!AQ$102,0)</f>
        <v>0</v>
      </c>
      <c r="AP12" s="326">
        <f>IFERROR(I!AO10*'Sim_MIP_Of_(IxI)'!AR$102,0)</f>
        <v>0</v>
      </c>
      <c r="AQ12" s="326">
        <f>IFERROR(I!AP10*'Sim_MIP_Of_(IxI)'!AS$102,0)</f>
        <v>0</v>
      </c>
      <c r="AR12" s="326">
        <f>IFERROR(I!AQ10*'Sim_MIP_Of_(IxI)'!AT$102,0)</f>
        <v>0</v>
      </c>
      <c r="AS12" s="326">
        <f>IFERROR(I!AR10*'Sim_MIP_Of_(IxI)'!AU$102,0)</f>
        <v>0</v>
      </c>
      <c r="AT12" s="326">
        <f>IFERROR(I!AS10*'Sim_MIP_Of_(IxI)'!AV$102,0)</f>
        <v>0</v>
      </c>
      <c r="AU12" s="326">
        <f>IFERROR(I!AT10*'Sim_MIP_Of_(IxI)'!AW$102,0)</f>
        <v>0</v>
      </c>
      <c r="AV12" s="326">
        <f>IFERROR(I!AU10*'Sim_MIP_Of_(IxI)'!AX$102,0)</f>
        <v>0</v>
      </c>
      <c r="AW12" s="326">
        <f>IFERROR(I!AV10*'Sim_MIP_Of_(IxI)'!AY$102,0)</f>
        <v>0</v>
      </c>
      <c r="AX12" s="326">
        <f>IFERROR(I!AW10*'Sim_MIP_Of_(IxI)'!AZ$102,0)</f>
        <v>0</v>
      </c>
      <c r="AY12" s="326">
        <f>IFERROR(I!AX10*'Sim_MIP_Of_(IxI)'!BA$102,0)</f>
        <v>0</v>
      </c>
      <c r="AZ12" s="326">
        <f>IFERROR(I!AY10*'Sim_MIP_Of_(IxI)'!BB$102,0)</f>
        <v>0</v>
      </c>
      <c r="BA12" s="326">
        <f>IFERROR(I!AZ10*'Sim_MIP_Of_(IxI)'!BC$102,0)</f>
        <v>0</v>
      </c>
      <c r="BB12" s="326">
        <f>IFERROR(I!BA10*'Sim_MIP_Of_(IxI)'!BD$102,0)</f>
        <v>0</v>
      </c>
      <c r="BC12" s="326">
        <f>IFERROR(I!BB10*'Sim_MIP_Of_(IxI)'!BE$102,0)</f>
        <v>0</v>
      </c>
      <c r="BD12" s="326">
        <f>IFERROR(I!BC10*'Sim_MIP_Of_(IxI)'!BF$102,0)</f>
        <v>0</v>
      </c>
      <c r="BE12" s="326">
        <f>IFERROR(I!BD10*'Sim_MIP_Of_(IxI)'!BG$102,0)</f>
        <v>0</v>
      </c>
      <c r="BF12" s="326">
        <f>IFERROR(I!BE10*'Sim_MIP_Of_(IxI)'!BH$102,0)</f>
        <v>0</v>
      </c>
      <c r="BG12" s="326">
        <f>IFERROR(I!BF10*'Sim_MIP_Of_(IxI)'!BI$102,0)</f>
        <v>0</v>
      </c>
      <c r="BH12" s="326">
        <f>IFERROR(I!BG10*'Sim_MIP_Of_(IxI)'!BJ$102,0)</f>
        <v>0</v>
      </c>
      <c r="BI12" s="326">
        <f>IFERROR(I!BH10*'Sim_MIP_Of_(IxI)'!BK$102,0)</f>
        <v>0</v>
      </c>
      <c r="BJ12" s="326">
        <f>IFERROR(I!BI10*'Sim_MIP_Of_(IxI)'!BL$102,0)</f>
        <v>0</v>
      </c>
      <c r="BK12" s="326">
        <f>IFERROR(I!BJ10*'Sim_MIP_Of_(IxI)'!BM$102,0)</f>
        <v>0</v>
      </c>
      <c r="BL12" s="326">
        <f>IFERROR(I!BK10*'Sim_MIP_Of_(IxI)'!BN$102,0)</f>
        <v>0</v>
      </c>
      <c r="BM12" s="326">
        <f>IFERROR(I!BL10*'Sim_MIP_Of_(IxI)'!BO$102,0)</f>
        <v>0</v>
      </c>
      <c r="BN12" s="326">
        <f>IFERROR(I!BM10*'Sim_MIP_Of_(IxI)'!BP$102,0)</f>
        <v>0</v>
      </c>
      <c r="BO12" s="326">
        <f>IFERROR(I!BN10*'Sim_MIP_Of_(IxI)'!BQ$102,0)</f>
        <v>0</v>
      </c>
      <c r="BP12" s="326">
        <f>IFERROR(I!BO10*'Sim_MIP_Of_(IxI)'!BR$102,0)</f>
        <v>0</v>
      </c>
      <c r="BQ12" s="326">
        <f>IFERROR(I!BP10*'Sim_MIP_Of_(IxI)'!BS$102,0)</f>
        <v>0</v>
      </c>
      <c r="BR12" s="326">
        <f>IFERROR(I!BQ10*'Sim_MIP_Of_(IxI)'!BT$102,0)</f>
        <v>0</v>
      </c>
      <c r="BS12" s="326">
        <f>IFERROR(I!BR10*'Sim_MIP_Of_(IxI)'!BU$102,0)</f>
        <v>0</v>
      </c>
      <c r="BT12" s="326">
        <f>IFERROR(I!BS10*'Sim_MIP_Of_(IxI)'!BV$102,0)</f>
        <v>0</v>
      </c>
      <c r="BU12" s="326">
        <f>IFERROR(I!BT10*'Sim_MIP_Of_(IxI)'!BW$102,0)</f>
        <v>0</v>
      </c>
      <c r="BV12" s="326">
        <f>IFERROR(I!BU10*'Sim_MIP_Of_(IxI)'!BX$102,0)</f>
        <v>0</v>
      </c>
      <c r="BW12" s="326">
        <f>IFERROR(I!BV10*'Sim_MIP_Of_(IxI)'!BY$102,0)</f>
        <v>0</v>
      </c>
      <c r="BX12" s="326">
        <f>IFERROR(I!BW10*'Sim_MIP_Of_(IxI)'!BZ$102,0)</f>
        <v>0</v>
      </c>
      <c r="BY12" s="326">
        <f>IFERROR(I!BX10*'Sim_MIP_Of_(IxI)'!CA$102,0)</f>
        <v>0</v>
      </c>
    </row>
    <row r="13" spans="1:77" x14ac:dyDescent="0.25">
      <c r="A13" s="105" t="s">
        <v>10</v>
      </c>
      <c r="B13" s="326">
        <f>IFERROR(I!A11*'Sim_MIP_Of_(IxI)'!D$102,0)</f>
        <v>0</v>
      </c>
      <c r="C13" s="326">
        <f>IFERROR(I!B11*'Sim_MIP_Of_(IxI)'!E$102,0)</f>
        <v>0</v>
      </c>
      <c r="D13" s="326">
        <f>IFERROR(I!C11*'Sim_MIP_Of_(IxI)'!F$102,0)</f>
        <v>0</v>
      </c>
      <c r="E13" s="326">
        <f>IFERROR(I!D11*'Sim_MIP_Of_(IxI)'!G$102,0)</f>
        <v>0</v>
      </c>
      <c r="F13" s="326">
        <f>IFERROR(I!E11*'Sim_MIP_Of_(IxI)'!H$102,0)</f>
        <v>0</v>
      </c>
      <c r="G13" s="326">
        <f>IFERROR(I!F11*'Sim_MIP_Of_(IxI)'!I$102,0)</f>
        <v>0</v>
      </c>
      <c r="H13" s="326">
        <f>IFERROR(I!G11*'Sim_MIP_Of_(IxI)'!J$102,0)</f>
        <v>0</v>
      </c>
      <c r="I13" s="326">
        <f>IFERROR(I!H11*'Sim_MIP_Of_(IxI)'!K$102,0)</f>
        <v>0</v>
      </c>
      <c r="J13" s="326">
        <f>IFERROR(I!I11*'Sim_MIP_Of_(IxI)'!L$102,0)</f>
        <v>0</v>
      </c>
      <c r="K13" s="326">
        <f>IFERROR(I!J11*'Sim_MIP_Of_(IxI)'!M$102,0)</f>
        <v>0</v>
      </c>
      <c r="L13" s="326">
        <f>IFERROR(I!K11*'Sim_MIP_Of_(IxI)'!N$102,0)</f>
        <v>0.63614226137901009</v>
      </c>
      <c r="M13" s="326">
        <f>IFERROR(I!L11*'Sim_MIP_Of_(IxI)'!O$102,0)</f>
        <v>0</v>
      </c>
      <c r="N13" s="326">
        <f>IFERROR(I!M11*'Sim_MIP_Of_(IxI)'!P$102,0)</f>
        <v>0</v>
      </c>
      <c r="O13" s="326">
        <f>IFERROR(I!N11*'Sim_MIP_Of_(IxI)'!Q$102,0)</f>
        <v>0</v>
      </c>
      <c r="P13" s="326">
        <f>IFERROR(I!O11*'Sim_MIP_Of_(IxI)'!R$102,0)</f>
        <v>0</v>
      </c>
      <c r="Q13" s="326">
        <f>IFERROR(I!P11*'Sim_MIP_Of_(IxI)'!S$102,0)</f>
        <v>0</v>
      </c>
      <c r="R13" s="326">
        <f>IFERROR(I!Q11*'Sim_MIP_Of_(IxI)'!T$102,0)</f>
        <v>0</v>
      </c>
      <c r="S13" s="326">
        <f>IFERROR(I!R11*'Sim_MIP_Of_(IxI)'!U$102,0)</f>
        <v>0</v>
      </c>
      <c r="T13" s="326">
        <f>IFERROR(I!S11*'Sim_MIP_Of_(IxI)'!V$102,0)</f>
        <v>0</v>
      </c>
      <c r="U13" s="326">
        <f>IFERROR(I!T11*'Sim_MIP_Of_(IxI)'!W$102,0)</f>
        <v>0</v>
      </c>
      <c r="V13" s="326">
        <f>IFERROR(I!U11*'Sim_MIP_Of_(IxI)'!X$102,0)</f>
        <v>0</v>
      </c>
      <c r="W13" s="326">
        <f>IFERROR(I!V11*'Sim_MIP_Of_(IxI)'!Y$102,0)</f>
        <v>0</v>
      </c>
      <c r="X13" s="326">
        <f>IFERROR(I!W11*'Sim_MIP_Of_(IxI)'!Z$102,0)</f>
        <v>0</v>
      </c>
      <c r="Y13" s="326">
        <f>IFERROR(I!X11*'Sim_MIP_Of_(IxI)'!AA$102,0)</f>
        <v>0</v>
      </c>
      <c r="Z13" s="326">
        <f>IFERROR(I!Y11*'Sim_MIP_Of_(IxI)'!AB$102,0)</f>
        <v>0</v>
      </c>
      <c r="AA13" s="326">
        <f>IFERROR(I!Z11*'Sim_MIP_Of_(IxI)'!AC$102,0)</f>
        <v>0</v>
      </c>
      <c r="AB13" s="326">
        <f>IFERROR(I!AA11*'Sim_MIP_Of_(IxI)'!AD$102,0)</f>
        <v>0</v>
      </c>
      <c r="AC13" s="326">
        <f>IFERROR(I!AB11*'Sim_MIP_Of_(IxI)'!AE$102,0)</f>
        <v>0</v>
      </c>
      <c r="AD13" s="326">
        <f>IFERROR(I!AC11*'Sim_MIP_Of_(IxI)'!AF$102,0)</f>
        <v>0</v>
      </c>
      <c r="AE13" s="326">
        <f>IFERROR(I!AD11*'Sim_MIP_Of_(IxI)'!AG$102,0)</f>
        <v>0</v>
      </c>
      <c r="AF13" s="326">
        <f>IFERROR(I!AE11*'Sim_MIP_Of_(IxI)'!AH$102,0)</f>
        <v>0</v>
      </c>
      <c r="AG13" s="326">
        <f>IFERROR(I!AF11*'Sim_MIP_Of_(IxI)'!AI$102,0)</f>
        <v>0</v>
      </c>
      <c r="AH13" s="326">
        <f>IFERROR(I!AG11*'Sim_MIP_Of_(IxI)'!AJ$102,0)</f>
        <v>0</v>
      </c>
      <c r="AI13" s="326">
        <f>IFERROR(I!AH11*'Sim_MIP_Of_(IxI)'!AK$102,0)</f>
        <v>0</v>
      </c>
      <c r="AJ13" s="326">
        <f>IFERROR(I!AI11*'Sim_MIP_Of_(IxI)'!AL$102,0)</f>
        <v>0</v>
      </c>
      <c r="AK13" s="326">
        <f>IFERROR(I!AJ11*'Sim_MIP_Of_(IxI)'!AM$102,0)</f>
        <v>0</v>
      </c>
      <c r="AL13" s="326">
        <f>IFERROR(I!AK11*'Sim_MIP_Of_(IxI)'!AN$102,0)</f>
        <v>0</v>
      </c>
      <c r="AM13" s="326">
        <f>IFERROR(I!AL11*'Sim_MIP_Of_(IxI)'!AO$102,0)</f>
        <v>0</v>
      </c>
      <c r="AN13" s="326">
        <f>IFERROR(I!AM11*'Sim_MIP_Of_(IxI)'!AP$102,0)</f>
        <v>0</v>
      </c>
      <c r="AO13" s="326">
        <f>IFERROR(I!AN11*'Sim_MIP_Of_(IxI)'!AQ$102,0)</f>
        <v>0</v>
      </c>
      <c r="AP13" s="326">
        <f>IFERROR(I!AO11*'Sim_MIP_Of_(IxI)'!AR$102,0)</f>
        <v>0</v>
      </c>
      <c r="AQ13" s="326">
        <f>IFERROR(I!AP11*'Sim_MIP_Of_(IxI)'!AS$102,0)</f>
        <v>0</v>
      </c>
      <c r="AR13" s="326">
        <f>IFERROR(I!AQ11*'Sim_MIP_Of_(IxI)'!AT$102,0)</f>
        <v>0</v>
      </c>
      <c r="AS13" s="326">
        <f>IFERROR(I!AR11*'Sim_MIP_Of_(IxI)'!AU$102,0)</f>
        <v>0</v>
      </c>
      <c r="AT13" s="326">
        <f>IFERROR(I!AS11*'Sim_MIP_Of_(IxI)'!AV$102,0)</f>
        <v>0</v>
      </c>
      <c r="AU13" s="326">
        <f>IFERROR(I!AT11*'Sim_MIP_Of_(IxI)'!AW$102,0)</f>
        <v>0</v>
      </c>
      <c r="AV13" s="326">
        <f>IFERROR(I!AU11*'Sim_MIP_Of_(IxI)'!AX$102,0)</f>
        <v>0</v>
      </c>
      <c r="AW13" s="326">
        <f>IFERROR(I!AV11*'Sim_MIP_Of_(IxI)'!AY$102,0)</f>
        <v>0</v>
      </c>
      <c r="AX13" s="326">
        <f>IFERROR(I!AW11*'Sim_MIP_Of_(IxI)'!AZ$102,0)</f>
        <v>0</v>
      </c>
      <c r="AY13" s="326">
        <f>IFERROR(I!AX11*'Sim_MIP_Of_(IxI)'!BA$102,0)</f>
        <v>0</v>
      </c>
      <c r="AZ13" s="326">
        <f>IFERROR(I!AY11*'Sim_MIP_Of_(IxI)'!BB$102,0)</f>
        <v>0</v>
      </c>
      <c r="BA13" s="326">
        <f>IFERROR(I!AZ11*'Sim_MIP_Of_(IxI)'!BC$102,0)</f>
        <v>0</v>
      </c>
      <c r="BB13" s="326">
        <f>IFERROR(I!BA11*'Sim_MIP_Of_(IxI)'!BD$102,0)</f>
        <v>0</v>
      </c>
      <c r="BC13" s="326">
        <f>IFERROR(I!BB11*'Sim_MIP_Of_(IxI)'!BE$102,0)</f>
        <v>0</v>
      </c>
      <c r="BD13" s="326">
        <f>IFERROR(I!BC11*'Sim_MIP_Of_(IxI)'!BF$102,0)</f>
        <v>0</v>
      </c>
      <c r="BE13" s="326">
        <f>IFERROR(I!BD11*'Sim_MIP_Of_(IxI)'!BG$102,0)</f>
        <v>0</v>
      </c>
      <c r="BF13" s="326">
        <f>IFERROR(I!BE11*'Sim_MIP_Of_(IxI)'!BH$102,0)</f>
        <v>0</v>
      </c>
      <c r="BG13" s="326">
        <f>IFERROR(I!BF11*'Sim_MIP_Of_(IxI)'!BI$102,0)</f>
        <v>0</v>
      </c>
      <c r="BH13" s="326">
        <f>IFERROR(I!BG11*'Sim_MIP_Of_(IxI)'!BJ$102,0)</f>
        <v>0</v>
      </c>
      <c r="BI13" s="326">
        <f>IFERROR(I!BH11*'Sim_MIP_Of_(IxI)'!BK$102,0)</f>
        <v>0</v>
      </c>
      <c r="BJ13" s="326">
        <f>IFERROR(I!BI11*'Sim_MIP_Of_(IxI)'!BL$102,0)</f>
        <v>0</v>
      </c>
      <c r="BK13" s="326">
        <f>IFERROR(I!BJ11*'Sim_MIP_Of_(IxI)'!BM$102,0)</f>
        <v>0</v>
      </c>
      <c r="BL13" s="326">
        <f>IFERROR(I!BK11*'Sim_MIP_Of_(IxI)'!BN$102,0)</f>
        <v>0</v>
      </c>
      <c r="BM13" s="326">
        <f>IFERROR(I!BL11*'Sim_MIP_Of_(IxI)'!BO$102,0)</f>
        <v>0</v>
      </c>
      <c r="BN13" s="326">
        <f>IFERROR(I!BM11*'Sim_MIP_Of_(IxI)'!BP$102,0)</f>
        <v>0</v>
      </c>
      <c r="BO13" s="326">
        <f>IFERROR(I!BN11*'Sim_MIP_Of_(IxI)'!BQ$102,0)</f>
        <v>0</v>
      </c>
      <c r="BP13" s="326">
        <f>IFERROR(I!BO11*'Sim_MIP_Of_(IxI)'!BR$102,0)</f>
        <v>0</v>
      </c>
      <c r="BQ13" s="326">
        <f>IFERROR(I!BP11*'Sim_MIP_Of_(IxI)'!BS$102,0)</f>
        <v>0</v>
      </c>
      <c r="BR13" s="326">
        <f>IFERROR(I!BQ11*'Sim_MIP_Of_(IxI)'!BT$102,0)</f>
        <v>0</v>
      </c>
      <c r="BS13" s="326">
        <f>IFERROR(I!BR11*'Sim_MIP_Of_(IxI)'!BU$102,0)</f>
        <v>0</v>
      </c>
      <c r="BT13" s="326">
        <f>IFERROR(I!BS11*'Sim_MIP_Of_(IxI)'!BV$102,0)</f>
        <v>0</v>
      </c>
      <c r="BU13" s="326">
        <f>IFERROR(I!BT11*'Sim_MIP_Of_(IxI)'!BW$102,0)</f>
        <v>0</v>
      </c>
      <c r="BV13" s="326">
        <f>IFERROR(I!BU11*'Sim_MIP_Of_(IxI)'!BX$102,0)</f>
        <v>0</v>
      </c>
      <c r="BW13" s="326">
        <f>IFERROR(I!BV11*'Sim_MIP_Of_(IxI)'!BY$102,0)</f>
        <v>0</v>
      </c>
      <c r="BX13" s="326">
        <f>IFERROR(I!BW11*'Sim_MIP_Of_(IxI)'!BZ$102,0)</f>
        <v>0</v>
      </c>
      <c r="BY13" s="326">
        <f>IFERROR(I!BX11*'Sim_MIP_Of_(IxI)'!CA$102,0)</f>
        <v>0</v>
      </c>
    </row>
    <row r="14" spans="1:77" x14ac:dyDescent="0.25">
      <c r="A14" s="105" t="s">
        <v>11</v>
      </c>
      <c r="B14" s="326">
        <f>IFERROR(I!A12*'Sim_MIP_Of_(IxI)'!D$102,0)</f>
        <v>0</v>
      </c>
      <c r="C14" s="326">
        <f>IFERROR(I!B12*'Sim_MIP_Of_(IxI)'!E$102,0)</f>
        <v>0</v>
      </c>
      <c r="D14" s="326">
        <f>IFERROR(I!C12*'Sim_MIP_Of_(IxI)'!F$102,0)</f>
        <v>0</v>
      </c>
      <c r="E14" s="326">
        <f>IFERROR(I!D12*'Sim_MIP_Of_(IxI)'!G$102,0)</f>
        <v>0</v>
      </c>
      <c r="F14" s="326">
        <f>IFERROR(I!E12*'Sim_MIP_Of_(IxI)'!H$102,0)</f>
        <v>0</v>
      </c>
      <c r="G14" s="326">
        <f>IFERROR(I!F12*'Sim_MIP_Of_(IxI)'!I$102,0)</f>
        <v>0</v>
      </c>
      <c r="H14" s="326">
        <f>IFERROR(I!G12*'Sim_MIP_Of_(IxI)'!J$102,0)</f>
        <v>0</v>
      </c>
      <c r="I14" s="326">
        <f>IFERROR(I!H12*'Sim_MIP_Of_(IxI)'!K$102,0)</f>
        <v>0</v>
      </c>
      <c r="J14" s="326">
        <f>IFERROR(I!I12*'Sim_MIP_Of_(IxI)'!L$102,0)</f>
        <v>0</v>
      </c>
      <c r="K14" s="326">
        <f>IFERROR(I!J12*'Sim_MIP_Of_(IxI)'!M$102,0)</f>
        <v>0</v>
      </c>
      <c r="L14" s="326">
        <f>IFERROR(I!K12*'Sim_MIP_Of_(IxI)'!N$102,0)</f>
        <v>0</v>
      </c>
      <c r="M14" s="326">
        <f>IFERROR(I!L12*'Sim_MIP_Of_(IxI)'!O$102,0)</f>
        <v>0.22818239609722293</v>
      </c>
      <c r="N14" s="326">
        <f>IFERROR(I!M12*'Sim_MIP_Of_(IxI)'!P$102,0)</f>
        <v>0</v>
      </c>
      <c r="O14" s="326">
        <f>IFERROR(I!N12*'Sim_MIP_Of_(IxI)'!Q$102,0)</f>
        <v>0</v>
      </c>
      <c r="P14" s="326">
        <f>IFERROR(I!O12*'Sim_MIP_Of_(IxI)'!R$102,0)</f>
        <v>0</v>
      </c>
      <c r="Q14" s="326">
        <f>IFERROR(I!P12*'Sim_MIP_Of_(IxI)'!S$102,0)</f>
        <v>0</v>
      </c>
      <c r="R14" s="326">
        <f>IFERROR(I!Q12*'Sim_MIP_Of_(IxI)'!T$102,0)</f>
        <v>0</v>
      </c>
      <c r="S14" s="326">
        <f>IFERROR(I!R12*'Sim_MIP_Of_(IxI)'!U$102,0)</f>
        <v>0</v>
      </c>
      <c r="T14" s="326">
        <f>IFERROR(I!S12*'Sim_MIP_Of_(IxI)'!V$102,0)</f>
        <v>0</v>
      </c>
      <c r="U14" s="326">
        <f>IFERROR(I!T12*'Sim_MIP_Of_(IxI)'!W$102,0)</f>
        <v>0</v>
      </c>
      <c r="V14" s="326">
        <f>IFERROR(I!U12*'Sim_MIP_Of_(IxI)'!X$102,0)</f>
        <v>0</v>
      </c>
      <c r="W14" s="326">
        <f>IFERROR(I!V12*'Sim_MIP_Of_(IxI)'!Y$102,0)</f>
        <v>0</v>
      </c>
      <c r="X14" s="326">
        <f>IFERROR(I!W12*'Sim_MIP_Of_(IxI)'!Z$102,0)</f>
        <v>0</v>
      </c>
      <c r="Y14" s="326">
        <f>IFERROR(I!X12*'Sim_MIP_Of_(IxI)'!AA$102,0)</f>
        <v>0</v>
      </c>
      <c r="Z14" s="326">
        <f>IFERROR(I!Y12*'Sim_MIP_Of_(IxI)'!AB$102,0)</f>
        <v>0</v>
      </c>
      <c r="AA14" s="326">
        <f>IFERROR(I!Z12*'Sim_MIP_Of_(IxI)'!AC$102,0)</f>
        <v>0</v>
      </c>
      <c r="AB14" s="326">
        <f>IFERROR(I!AA12*'Sim_MIP_Of_(IxI)'!AD$102,0)</f>
        <v>0</v>
      </c>
      <c r="AC14" s="326">
        <f>IFERROR(I!AB12*'Sim_MIP_Of_(IxI)'!AE$102,0)</f>
        <v>0</v>
      </c>
      <c r="AD14" s="326">
        <f>IFERROR(I!AC12*'Sim_MIP_Of_(IxI)'!AF$102,0)</f>
        <v>0</v>
      </c>
      <c r="AE14" s="326">
        <f>IFERROR(I!AD12*'Sim_MIP_Of_(IxI)'!AG$102,0)</f>
        <v>0</v>
      </c>
      <c r="AF14" s="326">
        <f>IFERROR(I!AE12*'Sim_MIP_Of_(IxI)'!AH$102,0)</f>
        <v>0</v>
      </c>
      <c r="AG14" s="326">
        <f>IFERROR(I!AF12*'Sim_MIP_Of_(IxI)'!AI$102,0)</f>
        <v>0</v>
      </c>
      <c r="AH14" s="326">
        <f>IFERROR(I!AG12*'Sim_MIP_Of_(IxI)'!AJ$102,0)</f>
        <v>0</v>
      </c>
      <c r="AI14" s="326">
        <f>IFERROR(I!AH12*'Sim_MIP_Of_(IxI)'!AK$102,0)</f>
        <v>0</v>
      </c>
      <c r="AJ14" s="326">
        <f>IFERROR(I!AI12*'Sim_MIP_Of_(IxI)'!AL$102,0)</f>
        <v>0</v>
      </c>
      <c r="AK14" s="326">
        <f>IFERROR(I!AJ12*'Sim_MIP_Of_(IxI)'!AM$102,0)</f>
        <v>0</v>
      </c>
      <c r="AL14" s="326">
        <f>IFERROR(I!AK12*'Sim_MIP_Of_(IxI)'!AN$102,0)</f>
        <v>0</v>
      </c>
      <c r="AM14" s="326">
        <f>IFERROR(I!AL12*'Sim_MIP_Of_(IxI)'!AO$102,0)</f>
        <v>0</v>
      </c>
      <c r="AN14" s="326">
        <f>IFERROR(I!AM12*'Sim_MIP_Of_(IxI)'!AP$102,0)</f>
        <v>0</v>
      </c>
      <c r="AO14" s="326">
        <f>IFERROR(I!AN12*'Sim_MIP_Of_(IxI)'!AQ$102,0)</f>
        <v>0</v>
      </c>
      <c r="AP14" s="326">
        <f>IFERROR(I!AO12*'Sim_MIP_Of_(IxI)'!AR$102,0)</f>
        <v>0</v>
      </c>
      <c r="AQ14" s="326">
        <f>IFERROR(I!AP12*'Sim_MIP_Of_(IxI)'!AS$102,0)</f>
        <v>0</v>
      </c>
      <c r="AR14" s="326">
        <f>IFERROR(I!AQ12*'Sim_MIP_Of_(IxI)'!AT$102,0)</f>
        <v>0</v>
      </c>
      <c r="AS14" s="326">
        <f>IFERROR(I!AR12*'Sim_MIP_Of_(IxI)'!AU$102,0)</f>
        <v>0</v>
      </c>
      <c r="AT14" s="326">
        <f>IFERROR(I!AS12*'Sim_MIP_Of_(IxI)'!AV$102,0)</f>
        <v>0</v>
      </c>
      <c r="AU14" s="326">
        <f>IFERROR(I!AT12*'Sim_MIP_Of_(IxI)'!AW$102,0)</f>
        <v>0</v>
      </c>
      <c r="AV14" s="326">
        <f>IFERROR(I!AU12*'Sim_MIP_Of_(IxI)'!AX$102,0)</f>
        <v>0</v>
      </c>
      <c r="AW14" s="326">
        <f>IFERROR(I!AV12*'Sim_MIP_Of_(IxI)'!AY$102,0)</f>
        <v>0</v>
      </c>
      <c r="AX14" s="326">
        <f>IFERROR(I!AW12*'Sim_MIP_Of_(IxI)'!AZ$102,0)</f>
        <v>0</v>
      </c>
      <c r="AY14" s="326">
        <f>IFERROR(I!AX12*'Sim_MIP_Of_(IxI)'!BA$102,0)</f>
        <v>0</v>
      </c>
      <c r="AZ14" s="326">
        <f>IFERROR(I!AY12*'Sim_MIP_Of_(IxI)'!BB$102,0)</f>
        <v>0</v>
      </c>
      <c r="BA14" s="326">
        <f>IFERROR(I!AZ12*'Sim_MIP_Of_(IxI)'!BC$102,0)</f>
        <v>0</v>
      </c>
      <c r="BB14" s="326">
        <f>IFERROR(I!BA12*'Sim_MIP_Of_(IxI)'!BD$102,0)</f>
        <v>0</v>
      </c>
      <c r="BC14" s="326">
        <f>IFERROR(I!BB12*'Sim_MIP_Of_(IxI)'!BE$102,0)</f>
        <v>0</v>
      </c>
      <c r="BD14" s="326">
        <f>IFERROR(I!BC12*'Sim_MIP_Of_(IxI)'!BF$102,0)</f>
        <v>0</v>
      </c>
      <c r="BE14" s="326">
        <f>IFERROR(I!BD12*'Sim_MIP_Of_(IxI)'!BG$102,0)</f>
        <v>0</v>
      </c>
      <c r="BF14" s="326">
        <f>IFERROR(I!BE12*'Sim_MIP_Of_(IxI)'!BH$102,0)</f>
        <v>0</v>
      </c>
      <c r="BG14" s="326">
        <f>IFERROR(I!BF12*'Sim_MIP_Of_(IxI)'!BI$102,0)</f>
        <v>0</v>
      </c>
      <c r="BH14" s="326">
        <f>IFERROR(I!BG12*'Sim_MIP_Of_(IxI)'!BJ$102,0)</f>
        <v>0</v>
      </c>
      <c r="BI14" s="326">
        <f>IFERROR(I!BH12*'Sim_MIP_Of_(IxI)'!BK$102,0)</f>
        <v>0</v>
      </c>
      <c r="BJ14" s="326">
        <f>IFERROR(I!BI12*'Sim_MIP_Of_(IxI)'!BL$102,0)</f>
        <v>0</v>
      </c>
      <c r="BK14" s="326">
        <f>IFERROR(I!BJ12*'Sim_MIP_Of_(IxI)'!BM$102,0)</f>
        <v>0</v>
      </c>
      <c r="BL14" s="326">
        <f>IFERROR(I!BK12*'Sim_MIP_Of_(IxI)'!BN$102,0)</f>
        <v>0</v>
      </c>
      <c r="BM14" s="326">
        <f>IFERROR(I!BL12*'Sim_MIP_Of_(IxI)'!BO$102,0)</f>
        <v>0</v>
      </c>
      <c r="BN14" s="326">
        <f>IFERROR(I!BM12*'Sim_MIP_Of_(IxI)'!BP$102,0)</f>
        <v>0</v>
      </c>
      <c r="BO14" s="326">
        <f>IFERROR(I!BN12*'Sim_MIP_Of_(IxI)'!BQ$102,0)</f>
        <v>0</v>
      </c>
      <c r="BP14" s="326">
        <f>IFERROR(I!BO12*'Sim_MIP_Of_(IxI)'!BR$102,0)</f>
        <v>0</v>
      </c>
      <c r="BQ14" s="326">
        <f>IFERROR(I!BP12*'Sim_MIP_Of_(IxI)'!BS$102,0)</f>
        <v>0</v>
      </c>
      <c r="BR14" s="326">
        <f>IFERROR(I!BQ12*'Sim_MIP_Of_(IxI)'!BT$102,0)</f>
        <v>0</v>
      </c>
      <c r="BS14" s="326">
        <f>IFERROR(I!BR12*'Sim_MIP_Of_(IxI)'!BU$102,0)</f>
        <v>0</v>
      </c>
      <c r="BT14" s="326">
        <f>IFERROR(I!BS12*'Sim_MIP_Of_(IxI)'!BV$102,0)</f>
        <v>0</v>
      </c>
      <c r="BU14" s="326">
        <f>IFERROR(I!BT12*'Sim_MIP_Of_(IxI)'!BW$102,0)</f>
        <v>0</v>
      </c>
      <c r="BV14" s="326">
        <f>IFERROR(I!BU12*'Sim_MIP_Of_(IxI)'!BX$102,0)</f>
        <v>0</v>
      </c>
      <c r="BW14" s="326">
        <f>IFERROR(I!BV12*'Sim_MIP_Of_(IxI)'!BY$102,0)</f>
        <v>0</v>
      </c>
      <c r="BX14" s="326">
        <f>IFERROR(I!BW12*'Sim_MIP_Of_(IxI)'!BZ$102,0)</f>
        <v>0</v>
      </c>
      <c r="BY14" s="326">
        <f>IFERROR(I!BX12*'Sim_MIP_Of_(IxI)'!CA$102,0)</f>
        <v>0</v>
      </c>
    </row>
    <row r="15" spans="1:77" x14ac:dyDescent="0.25">
      <c r="A15" s="105" t="s">
        <v>12</v>
      </c>
      <c r="B15" s="326">
        <f>IFERROR(I!A13*'Sim_MIP_Of_(IxI)'!D$102,0)</f>
        <v>0</v>
      </c>
      <c r="C15" s="326">
        <f>IFERROR(I!B13*'Sim_MIP_Of_(IxI)'!E$102,0)</f>
        <v>0</v>
      </c>
      <c r="D15" s="326">
        <f>IFERROR(I!C13*'Sim_MIP_Of_(IxI)'!F$102,0)</f>
        <v>0</v>
      </c>
      <c r="E15" s="326">
        <f>IFERROR(I!D13*'Sim_MIP_Of_(IxI)'!G$102,0)</f>
        <v>0</v>
      </c>
      <c r="F15" s="326">
        <f>IFERROR(I!E13*'Sim_MIP_Of_(IxI)'!H$102,0)</f>
        <v>0</v>
      </c>
      <c r="G15" s="326">
        <f>IFERROR(I!F13*'Sim_MIP_Of_(IxI)'!I$102,0)</f>
        <v>0</v>
      </c>
      <c r="H15" s="326">
        <f>IFERROR(I!G13*'Sim_MIP_Of_(IxI)'!J$102,0)</f>
        <v>0</v>
      </c>
      <c r="I15" s="326">
        <f>IFERROR(I!H13*'Sim_MIP_Of_(IxI)'!K$102,0)</f>
        <v>0</v>
      </c>
      <c r="J15" s="326">
        <f>IFERROR(I!I13*'Sim_MIP_Of_(IxI)'!L$102,0)</f>
        <v>0</v>
      </c>
      <c r="K15" s="326">
        <f>IFERROR(I!J13*'Sim_MIP_Of_(IxI)'!M$102,0)</f>
        <v>0</v>
      </c>
      <c r="L15" s="326">
        <f>IFERROR(I!K13*'Sim_MIP_Of_(IxI)'!N$102,0)</f>
        <v>0</v>
      </c>
      <c r="M15" s="326">
        <f>IFERROR(I!L13*'Sim_MIP_Of_(IxI)'!O$102,0)</f>
        <v>0</v>
      </c>
      <c r="N15" s="326">
        <f>IFERROR(I!M13*'Sim_MIP_Of_(IxI)'!P$102,0)</f>
        <v>0.67420325709254214</v>
      </c>
      <c r="O15" s="326">
        <f>IFERROR(I!N13*'Sim_MIP_Of_(IxI)'!Q$102,0)</f>
        <v>0</v>
      </c>
      <c r="P15" s="326">
        <f>IFERROR(I!O13*'Sim_MIP_Of_(IxI)'!R$102,0)</f>
        <v>0</v>
      </c>
      <c r="Q15" s="326">
        <f>IFERROR(I!P13*'Sim_MIP_Of_(IxI)'!S$102,0)</f>
        <v>0</v>
      </c>
      <c r="R15" s="326">
        <f>IFERROR(I!Q13*'Sim_MIP_Of_(IxI)'!T$102,0)</f>
        <v>0</v>
      </c>
      <c r="S15" s="326">
        <f>IFERROR(I!R13*'Sim_MIP_Of_(IxI)'!U$102,0)</f>
        <v>0</v>
      </c>
      <c r="T15" s="326">
        <f>IFERROR(I!S13*'Sim_MIP_Of_(IxI)'!V$102,0)</f>
        <v>0</v>
      </c>
      <c r="U15" s="326">
        <f>IFERROR(I!T13*'Sim_MIP_Of_(IxI)'!W$102,0)</f>
        <v>0</v>
      </c>
      <c r="V15" s="326">
        <f>IFERROR(I!U13*'Sim_MIP_Of_(IxI)'!X$102,0)</f>
        <v>0</v>
      </c>
      <c r="W15" s="326">
        <f>IFERROR(I!V13*'Sim_MIP_Of_(IxI)'!Y$102,0)</f>
        <v>0</v>
      </c>
      <c r="X15" s="326">
        <f>IFERROR(I!W13*'Sim_MIP_Of_(IxI)'!Z$102,0)</f>
        <v>0</v>
      </c>
      <c r="Y15" s="326">
        <f>IFERROR(I!X13*'Sim_MIP_Of_(IxI)'!AA$102,0)</f>
        <v>0</v>
      </c>
      <c r="Z15" s="326">
        <f>IFERROR(I!Y13*'Sim_MIP_Of_(IxI)'!AB$102,0)</f>
        <v>0</v>
      </c>
      <c r="AA15" s="326">
        <f>IFERROR(I!Z13*'Sim_MIP_Of_(IxI)'!AC$102,0)</f>
        <v>0</v>
      </c>
      <c r="AB15" s="326">
        <f>IFERROR(I!AA13*'Sim_MIP_Of_(IxI)'!AD$102,0)</f>
        <v>0</v>
      </c>
      <c r="AC15" s="326">
        <f>IFERROR(I!AB13*'Sim_MIP_Of_(IxI)'!AE$102,0)</f>
        <v>0</v>
      </c>
      <c r="AD15" s="326">
        <f>IFERROR(I!AC13*'Sim_MIP_Of_(IxI)'!AF$102,0)</f>
        <v>0</v>
      </c>
      <c r="AE15" s="326">
        <f>IFERROR(I!AD13*'Sim_MIP_Of_(IxI)'!AG$102,0)</f>
        <v>0</v>
      </c>
      <c r="AF15" s="326">
        <f>IFERROR(I!AE13*'Sim_MIP_Of_(IxI)'!AH$102,0)</f>
        <v>0</v>
      </c>
      <c r="AG15" s="326">
        <f>IFERROR(I!AF13*'Sim_MIP_Of_(IxI)'!AI$102,0)</f>
        <v>0</v>
      </c>
      <c r="AH15" s="326">
        <f>IFERROR(I!AG13*'Sim_MIP_Of_(IxI)'!AJ$102,0)</f>
        <v>0</v>
      </c>
      <c r="AI15" s="326">
        <f>IFERROR(I!AH13*'Sim_MIP_Of_(IxI)'!AK$102,0)</f>
        <v>0</v>
      </c>
      <c r="AJ15" s="326">
        <f>IFERROR(I!AI13*'Sim_MIP_Of_(IxI)'!AL$102,0)</f>
        <v>0</v>
      </c>
      <c r="AK15" s="326">
        <f>IFERROR(I!AJ13*'Sim_MIP_Of_(IxI)'!AM$102,0)</f>
        <v>0</v>
      </c>
      <c r="AL15" s="326">
        <f>IFERROR(I!AK13*'Sim_MIP_Of_(IxI)'!AN$102,0)</f>
        <v>0</v>
      </c>
      <c r="AM15" s="326">
        <f>IFERROR(I!AL13*'Sim_MIP_Of_(IxI)'!AO$102,0)</f>
        <v>0</v>
      </c>
      <c r="AN15" s="326">
        <f>IFERROR(I!AM13*'Sim_MIP_Of_(IxI)'!AP$102,0)</f>
        <v>0</v>
      </c>
      <c r="AO15" s="326">
        <f>IFERROR(I!AN13*'Sim_MIP_Of_(IxI)'!AQ$102,0)</f>
        <v>0</v>
      </c>
      <c r="AP15" s="326">
        <f>IFERROR(I!AO13*'Sim_MIP_Of_(IxI)'!AR$102,0)</f>
        <v>0</v>
      </c>
      <c r="AQ15" s="326">
        <f>IFERROR(I!AP13*'Sim_MIP_Of_(IxI)'!AS$102,0)</f>
        <v>0</v>
      </c>
      <c r="AR15" s="326">
        <f>IFERROR(I!AQ13*'Sim_MIP_Of_(IxI)'!AT$102,0)</f>
        <v>0</v>
      </c>
      <c r="AS15" s="326">
        <f>IFERROR(I!AR13*'Sim_MIP_Of_(IxI)'!AU$102,0)</f>
        <v>0</v>
      </c>
      <c r="AT15" s="326">
        <f>IFERROR(I!AS13*'Sim_MIP_Of_(IxI)'!AV$102,0)</f>
        <v>0</v>
      </c>
      <c r="AU15" s="326">
        <f>IFERROR(I!AT13*'Sim_MIP_Of_(IxI)'!AW$102,0)</f>
        <v>0</v>
      </c>
      <c r="AV15" s="326">
        <f>IFERROR(I!AU13*'Sim_MIP_Of_(IxI)'!AX$102,0)</f>
        <v>0</v>
      </c>
      <c r="AW15" s="326">
        <f>IFERROR(I!AV13*'Sim_MIP_Of_(IxI)'!AY$102,0)</f>
        <v>0</v>
      </c>
      <c r="AX15" s="326">
        <f>IFERROR(I!AW13*'Sim_MIP_Of_(IxI)'!AZ$102,0)</f>
        <v>0</v>
      </c>
      <c r="AY15" s="326">
        <f>IFERROR(I!AX13*'Sim_MIP_Of_(IxI)'!BA$102,0)</f>
        <v>0</v>
      </c>
      <c r="AZ15" s="326">
        <f>IFERROR(I!AY13*'Sim_MIP_Of_(IxI)'!BB$102,0)</f>
        <v>0</v>
      </c>
      <c r="BA15" s="326">
        <f>IFERROR(I!AZ13*'Sim_MIP_Of_(IxI)'!BC$102,0)</f>
        <v>0</v>
      </c>
      <c r="BB15" s="326">
        <f>IFERROR(I!BA13*'Sim_MIP_Of_(IxI)'!BD$102,0)</f>
        <v>0</v>
      </c>
      <c r="BC15" s="326">
        <f>IFERROR(I!BB13*'Sim_MIP_Of_(IxI)'!BE$102,0)</f>
        <v>0</v>
      </c>
      <c r="BD15" s="326">
        <f>IFERROR(I!BC13*'Sim_MIP_Of_(IxI)'!BF$102,0)</f>
        <v>0</v>
      </c>
      <c r="BE15" s="326">
        <f>IFERROR(I!BD13*'Sim_MIP_Of_(IxI)'!BG$102,0)</f>
        <v>0</v>
      </c>
      <c r="BF15" s="326">
        <f>IFERROR(I!BE13*'Sim_MIP_Of_(IxI)'!BH$102,0)</f>
        <v>0</v>
      </c>
      <c r="BG15" s="326">
        <f>IFERROR(I!BF13*'Sim_MIP_Of_(IxI)'!BI$102,0)</f>
        <v>0</v>
      </c>
      <c r="BH15" s="326">
        <f>IFERROR(I!BG13*'Sim_MIP_Of_(IxI)'!BJ$102,0)</f>
        <v>0</v>
      </c>
      <c r="BI15" s="326">
        <f>IFERROR(I!BH13*'Sim_MIP_Of_(IxI)'!BK$102,0)</f>
        <v>0</v>
      </c>
      <c r="BJ15" s="326">
        <f>IFERROR(I!BI13*'Sim_MIP_Of_(IxI)'!BL$102,0)</f>
        <v>0</v>
      </c>
      <c r="BK15" s="326">
        <f>IFERROR(I!BJ13*'Sim_MIP_Of_(IxI)'!BM$102,0)</f>
        <v>0</v>
      </c>
      <c r="BL15" s="326">
        <f>IFERROR(I!BK13*'Sim_MIP_Of_(IxI)'!BN$102,0)</f>
        <v>0</v>
      </c>
      <c r="BM15" s="326">
        <f>IFERROR(I!BL13*'Sim_MIP_Of_(IxI)'!BO$102,0)</f>
        <v>0</v>
      </c>
      <c r="BN15" s="326">
        <f>IFERROR(I!BM13*'Sim_MIP_Of_(IxI)'!BP$102,0)</f>
        <v>0</v>
      </c>
      <c r="BO15" s="326">
        <f>IFERROR(I!BN13*'Sim_MIP_Of_(IxI)'!BQ$102,0)</f>
        <v>0</v>
      </c>
      <c r="BP15" s="326">
        <f>IFERROR(I!BO13*'Sim_MIP_Of_(IxI)'!BR$102,0)</f>
        <v>0</v>
      </c>
      <c r="BQ15" s="326">
        <f>IFERROR(I!BP13*'Sim_MIP_Of_(IxI)'!BS$102,0)</f>
        <v>0</v>
      </c>
      <c r="BR15" s="326">
        <f>IFERROR(I!BQ13*'Sim_MIP_Of_(IxI)'!BT$102,0)</f>
        <v>0</v>
      </c>
      <c r="BS15" s="326">
        <f>IFERROR(I!BR13*'Sim_MIP_Of_(IxI)'!BU$102,0)</f>
        <v>0</v>
      </c>
      <c r="BT15" s="326">
        <f>IFERROR(I!BS13*'Sim_MIP_Of_(IxI)'!BV$102,0)</f>
        <v>0</v>
      </c>
      <c r="BU15" s="326">
        <f>IFERROR(I!BT13*'Sim_MIP_Of_(IxI)'!BW$102,0)</f>
        <v>0</v>
      </c>
      <c r="BV15" s="326">
        <f>IFERROR(I!BU13*'Sim_MIP_Of_(IxI)'!BX$102,0)</f>
        <v>0</v>
      </c>
      <c r="BW15" s="326">
        <f>IFERROR(I!BV13*'Sim_MIP_Of_(IxI)'!BY$102,0)</f>
        <v>0</v>
      </c>
      <c r="BX15" s="326">
        <f>IFERROR(I!BW13*'Sim_MIP_Of_(IxI)'!BZ$102,0)</f>
        <v>0</v>
      </c>
      <c r="BY15" s="326">
        <f>IFERROR(I!BX13*'Sim_MIP_Of_(IxI)'!CA$102,0)</f>
        <v>0</v>
      </c>
    </row>
    <row r="16" spans="1:77" x14ac:dyDescent="0.25">
      <c r="A16" s="105" t="s">
        <v>13</v>
      </c>
      <c r="B16" s="326">
        <f>IFERROR(I!A14*'Sim_MIP_Of_(IxI)'!D$102,0)</f>
        <v>0</v>
      </c>
      <c r="C16" s="326">
        <f>IFERROR(I!B14*'Sim_MIP_Of_(IxI)'!E$102,0)</f>
        <v>0</v>
      </c>
      <c r="D16" s="326">
        <f>IFERROR(I!C14*'Sim_MIP_Of_(IxI)'!F$102,0)</f>
        <v>0</v>
      </c>
      <c r="E16" s="326">
        <f>IFERROR(I!D14*'Sim_MIP_Of_(IxI)'!G$102,0)</f>
        <v>0</v>
      </c>
      <c r="F16" s="326">
        <f>IFERROR(I!E14*'Sim_MIP_Of_(IxI)'!H$102,0)</f>
        <v>0</v>
      </c>
      <c r="G16" s="326">
        <f>IFERROR(I!F14*'Sim_MIP_Of_(IxI)'!I$102,0)</f>
        <v>0</v>
      </c>
      <c r="H16" s="326">
        <f>IFERROR(I!G14*'Sim_MIP_Of_(IxI)'!J$102,0)</f>
        <v>0</v>
      </c>
      <c r="I16" s="326">
        <f>IFERROR(I!H14*'Sim_MIP_Of_(IxI)'!K$102,0)</f>
        <v>0</v>
      </c>
      <c r="J16" s="326">
        <f>IFERROR(I!I14*'Sim_MIP_Of_(IxI)'!L$102,0)</f>
        <v>0</v>
      </c>
      <c r="K16" s="326">
        <f>IFERROR(I!J14*'Sim_MIP_Of_(IxI)'!M$102,0)</f>
        <v>0</v>
      </c>
      <c r="L16" s="326">
        <f>IFERROR(I!K14*'Sim_MIP_Of_(IxI)'!N$102,0)</f>
        <v>0</v>
      </c>
      <c r="M16" s="326">
        <f>IFERROR(I!L14*'Sim_MIP_Of_(IxI)'!O$102,0)</f>
        <v>0</v>
      </c>
      <c r="N16" s="326">
        <f>IFERROR(I!M14*'Sim_MIP_Of_(IxI)'!P$102,0)</f>
        <v>0</v>
      </c>
      <c r="O16" s="326">
        <f>IFERROR(I!N14*'Sim_MIP_Of_(IxI)'!Q$102,0)</f>
        <v>0.64137057090208516</v>
      </c>
      <c r="P16" s="326">
        <f>IFERROR(I!O14*'Sim_MIP_Of_(IxI)'!R$102,0)</f>
        <v>0</v>
      </c>
      <c r="Q16" s="326">
        <f>IFERROR(I!P14*'Sim_MIP_Of_(IxI)'!S$102,0)</f>
        <v>0</v>
      </c>
      <c r="R16" s="326">
        <f>IFERROR(I!Q14*'Sim_MIP_Of_(IxI)'!T$102,0)</f>
        <v>0</v>
      </c>
      <c r="S16" s="326">
        <f>IFERROR(I!R14*'Sim_MIP_Of_(IxI)'!U$102,0)</f>
        <v>0</v>
      </c>
      <c r="T16" s="326">
        <f>IFERROR(I!S14*'Sim_MIP_Of_(IxI)'!V$102,0)</f>
        <v>0</v>
      </c>
      <c r="U16" s="326">
        <f>IFERROR(I!T14*'Sim_MIP_Of_(IxI)'!W$102,0)</f>
        <v>0</v>
      </c>
      <c r="V16" s="326">
        <f>IFERROR(I!U14*'Sim_MIP_Of_(IxI)'!X$102,0)</f>
        <v>0</v>
      </c>
      <c r="W16" s="326">
        <f>IFERROR(I!V14*'Sim_MIP_Of_(IxI)'!Y$102,0)</f>
        <v>0</v>
      </c>
      <c r="X16" s="326">
        <f>IFERROR(I!W14*'Sim_MIP_Of_(IxI)'!Z$102,0)</f>
        <v>0</v>
      </c>
      <c r="Y16" s="326">
        <f>IFERROR(I!X14*'Sim_MIP_Of_(IxI)'!AA$102,0)</f>
        <v>0</v>
      </c>
      <c r="Z16" s="326">
        <f>IFERROR(I!Y14*'Sim_MIP_Of_(IxI)'!AB$102,0)</f>
        <v>0</v>
      </c>
      <c r="AA16" s="326">
        <f>IFERROR(I!Z14*'Sim_MIP_Of_(IxI)'!AC$102,0)</f>
        <v>0</v>
      </c>
      <c r="AB16" s="326">
        <f>IFERROR(I!AA14*'Sim_MIP_Of_(IxI)'!AD$102,0)</f>
        <v>0</v>
      </c>
      <c r="AC16" s="326">
        <f>IFERROR(I!AB14*'Sim_MIP_Of_(IxI)'!AE$102,0)</f>
        <v>0</v>
      </c>
      <c r="AD16" s="326">
        <f>IFERROR(I!AC14*'Sim_MIP_Of_(IxI)'!AF$102,0)</f>
        <v>0</v>
      </c>
      <c r="AE16" s="326">
        <f>IFERROR(I!AD14*'Sim_MIP_Of_(IxI)'!AG$102,0)</f>
        <v>0</v>
      </c>
      <c r="AF16" s="326">
        <f>IFERROR(I!AE14*'Sim_MIP_Of_(IxI)'!AH$102,0)</f>
        <v>0</v>
      </c>
      <c r="AG16" s="326">
        <f>IFERROR(I!AF14*'Sim_MIP_Of_(IxI)'!AI$102,0)</f>
        <v>0</v>
      </c>
      <c r="AH16" s="326">
        <f>IFERROR(I!AG14*'Sim_MIP_Of_(IxI)'!AJ$102,0)</f>
        <v>0</v>
      </c>
      <c r="AI16" s="326">
        <f>IFERROR(I!AH14*'Sim_MIP_Of_(IxI)'!AK$102,0)</f>
        <v>0</v>
      </c>
      <c r="AJ16" s="326">
        <f>IFERROR(I!AI14*'Sim_MIP_Of_(IxI)'!AL$102,0)</f>
        <v>0</v>
      </c>
      <c r="AK16" s="326">
        <f>IFERROR(I!AJ14*'Sim_MIP_Of_(IxI)'!AM$102,0)</f>
        <v>0</v>
      </c>
      <c r="AL16" s="326">
        <f>IFERROR(I!AK14*'Sim_MIP_Of_(IxI)'!AN$102,0)</f>
        <v>0</v>
      </c>
      <c r="AM16" s="326">
        <f>IFERROR(I!AL14*'Sim_MIP_Of_(IxI)'!AO$102,0)</f>
        <v>0</v>
      </c>
      <c r="AN16" s="326">
        <f>IFERROR(I!AM14*'Sim_MIP_Of_(IxI)'!AP$102,0)</f>
        <v>0</v>
      </c>
      <c r="AO16" s="326">
        <f>IFERROR(I!AN14*'Sim_MIP_Of_(IxI)'!AQ$102,0)</f>
        <v>0</v>
      </c>
      <c r="AP16" s="326">
        <f>IFERROR(I!AO14*'Sim_MIP_Of_(IxI)'!AR$102,0)</f>
        <v>0</v>
      </c>
      <c r="AQ16" s="326">
        <f>IFERROR(I!AP14*'Sim_MIP_Of_(IxI)'!AS$102,0)</f>
        <v>0</v>
      </c>
      <c r="AR16" s="326">
        <f>IFERROR(I!AQ14*'Sim_MIP_Of_(IxI)'!AT$102,0)</f>
        <v>0</v>
      </c>
      <c r="AS16" s="326">
        <f>IFERROR(I!AR14*'Sim_MIP_Of_(IxI)'!AU$102,0)</f>
        <v>0</v>
      </c>
      <c r="AT16" s="326">
        <f>IFERROR(I!AS14*'Sim_MIP_Of_(IxI)'!AV$102,0)</f>
        <v>0</v>
      </c>
      <c r="AU16" s="326">
        <f>IFERROR(I!AT14*'Sim_MIP_Of_(IxI)'!AW$102,0)</f>
        <v>0</v>
      </c>
      <c r="AV16" s="326">
        <f>IFERROR(I!AU14*'Sim_MIP_Of_(IxI)'!AX$102,0)</f>
        <v>0</v>
      </c>
      <c r="AW16" s="326">
        <f>IFERROR(I!AV14*'Sim_MIP_Of_(IxI)'!AY$102,0)</f>
        <v>0</v>
      </c>
      <c r="AX16" s="326">
        <f>IFERROR(I!AW14*'Sim_MIP_Of_(IxI)'!AZ$102,0)</f>
        <v>0</v>
      </c>
      <c r="AY16" s="326">
        <f>IFERROR(I!AX14*'Sim_MIP_Of_(IxI)'!BA$102,0)</f>
        <v>0</v>
      </c>
      <c r="AZ16" s="326">
        <f>IFERROR(I!AY14*'Sim_MIP_Of_(IxI)'!BB$102,0)</f>
        <v>0</v>
      </c>
      <c r="BA16" s="326">
        <f>IFERROR(I!AZ14*'Sim_MIP_Of_(IxI)'!BC$102,0)</f>
        <v>0</v>
      </c>
      <c r="BB16" s="326">
        <f>IFERROR(I!BA14*'Sim_MIP_Of_(IxI)'!BD$102,0)</f>
        <v>0</v>
      </c>
      <c r="BC16" s="326">
        <f>IFERROR(I!BB14*'Sim_MIP_Of_(IxI)'!BE$102,0)</f>
        <v>0</v>
      </c>
      <c r="BD16" s="326">
        <f>IFERROR(I!BC14*'Sim_MIP_Of_(IxI)'!BF$102,0)</f>
        <v>0</v>
      </c>
      <c r="BE16" s="326">
        <f>IFERROR(I!BD14*'Sim_MIP_Of_(IxI)'!BG$102,0)</f>
        <v>0</v>
      </c>
      <c r="BF16" s="326">
        <f>IFERROR(I!BE14*'Sim_MIP_Of_(IxI)'!BH$102,0)</f>
        <v>0</v>
      </c>
      <c r="BG16" s="326">
        <f>IFERROR(I!BF14*'Sim_MIP_Of_(IxI)'!BI$102,0)</f>
        <v>0</v>
      </c>
      <c r="BH16" s="326">
        <f>IFERROR(I!BG14*'Sim_MIP_Of_(IxI)'!BJ$102,0)</f>
        <v>0</v>
      </c>
      <c r="BI16" s="326">
        <f>IFERROR(I!BH14*'Sim_MIP_Of_(IxI)'!BK$102,0)</f>
        <v>0</v>
      </c>
      <c r="BJ16" s="326">
        <f>IFERROR(I!BI14*'Sim_MIP_Of_(IxI)'!BL$102,0)</f>
        <v>0</v>
      </c>
      <c r="BK16" s="326">
        <f>IFERROR(I!BJ14*'Sim_MIP_Of_(IxI)'!BM$102,0)</f>
        <v>0</v>
      </c>
      <c r="BL16" s="326">
        <f>IFERROR(I!BK14*'Sim_MIP_Of_(IxI)'!BN$102,0)</f>
        <v>0</v>
      </c>
      <c r="BM16" s="326">
        <f>IFERROR(I!BL14*'Sim_MIP_Of_(IxI)'!BO$102,0)</f>
        <v>0</v>
      </c>
      <c r="BN16" s="326">
        <f>IFERROR(I!BM14*'Sim_MIP_Of_(IxI)'!BP$102,0)</f>
        <v>0</v>
      </c>
      <c r="BO16" s="326">
        <f>IFERROR(I!BN14*'Sim_MIP_Of_(IxI)'!BQ$102,0)</f>
        <v>0</v>
      </c>
      <c r="BP16" s="326">
        <f>IFERROR(I!BO14*'Sim_MIP_Of_(IxI)'!BR$102,0)</f>
        <v>0</v>
      </c>
      <c r="BQ16" s="326">
        <f>IFERROR(I!BP14*'Sim_MIP_Of_(IxI)'!BS$102,0)</f>
        <v>0</v>
      </c>
      <c r="BR16" s="326">
        <f>IFERROR(I!BQ14*'Sim_MIP_Of_(IxI)'!BT$102,0)</f>
        <v>0</v>
      </c>
      <c r="BS16" s="326">
        <f>IFERROR(I!BR14*'Sim_MIP_Of_(IxI)'!BU$102,0)</f>
        <v>0</v>
      </c>
      <c r="BT16" s="326">
        <f>IFERROR(I!BS14*'Sim_MIP_Of_(IxI)'!BV$102,0)</f>
        <v>0</v>
      </c>
      <c r="BU16" s="326">
        <f>IFERROR(I!BT14*'Sim_MIP_Of_(IxI)'!BW$102,0)</f>
        <v>0</v>
      </c>
      <c r="BV16" s="326">
        <f>IFERROR(I!BU14*'Sim_MIP_Of_(IxI)'!BX$102,0)</f>
        <v>0</v>
      </c>
      <c r="BW16" s="326">
        <f>IFERROR(I!BV14*'Sim_MIP_Of_(IxI)'!BY$102,0)</f>
        <v>0</v>
      </c>
      <c r="BX16" s="326">
        <f>IFERROR(I!BW14*'Sim_MIP_Of_(IxI)'!BZ$102,0)</f>
        <v>0</v>
      </c>
      <c r="BY16" s="326">
        <f>IFERROR(I!BX14*'Sim_MIP_Of_(IxI)'!CA$102,0)</f>
        <v>0</v>
      </c>
    </row>
    <row r="17" spans="1:77" x14ac:dyDescent="0.25">
      <c r="A17" s="105" t="s">
        <v>14</v>
      </c>
      <c r="B17" s="326">
        <f>IFERROR(I!A15*'Sim_MIP_Of_(IxI)'!D$102,0)</f>
        <v>0</v>
      </c>
      <c r="C17" s="326">
        <f>IFERROR(I!B15*'Sim_MIP_Of_(IxI)'!E$102,0)</f>
        <v>0</v>
      </c>
      <c r="D17" s="326">
        <f>IFERROR(I!C15*'Sim_MIP_Of_(IxI)'!F$102,0)</f>
        <v>0</v>
      </c>
      <c r="E17" s="326">
        <f>IFERROR(I!D15*'Sim_MIP_Of_(IxI)'!G$102,0)</f>
        <v>0</v>
      </c>
      <c r="F17" s="326">
        <f>IFERROR(I!E15*'Sim_MIP_Of_(IxI)'!H$102,0)</f>
        <v>0</v>
      </c>
      <c r="G17" s="326">
        <f>IFERROR(I!F15*'Sim_MIP_Of_(IxI)'!I$102,0)</f>
        <v>0</v>
      </c>
      <c r="H17" s="326">
        <f>IFERROR(I!G15*'Sim_MIP_Of_(IxI)'!J$102,0)</f>
        <v>0</v>
      </c>
      <c r="I17" s="326">
        <f>IFERROR(I!H15*'Sim_MIP_Of_(IxI)'!K$102,0)</f>
        <v>0</v>
      </c>
      <c r="J17" s="326">
        <f>IFERROR(I!I15*'Sim_MIP_Of_(IxI)'!L$102,0)</f>
        <v>0</v>
      </c>
      <c r="K17" s="326">
        <f>IFERROR(I!J15*'Sim_MIP_Of_(IxI)'!M$102,0)</f>
        <v>0</v>
      </c>
      <c r="L17" s="326">
        <f>IFERROR(I!K15*'Sim_MIP_Of_(IxI)'!N$102,0)</f>
        <v>0</v>
      </c>
      <c r="M17" s="326">
        <f>IFERROR(I!L15*'Sim_MIP_Of_(IxI)'!O$102,0)</f>
        <v>0</v>
      </c>
      <c r="N17" s="326">
        <f>IFERROR(I!M15*'Sim_MIP_Of_(IxI)'!P$102,0)</f>
        <v>0</v>
      </c>
      <c r="O17" s="326">
        <f>IFERROR(I!N15*'Sim_MIP_Of_(IxI)'!Q$102,0)</f>
        <v>0</v>
      </c>
      <c r="P17" s="326">
        <f>IFERROR(I!O15*'Sim_MIP_Of_(IxI)'!R$102,0)</f>
        <v>0.52250798672598808</v>
      </c>
      <c r="Q17" s="326">
        <f>IFERROR(I!P15*'Sim_MIP_Of_(IxI)'!S$102,0)</f>
        <v>0</v>
      </c>
      <c r="R17" s="326">
        <f>IFERROR(I!Q15*'Sim_MIP_Of_(IxI)'!T$102,0)</f>
        <v>0</v>
      </c>
      <c r="S17" s="326">
        <f>IFERROR(I!R15*'Sim_MIP_Of_(IxI)'!U$102,0)</f>
        <v>0</v>
      </c>
      <c r="T17" s="326">
        <f>IFERROR(I!S15*'Sim_MIP_Of_(IxI)'!V$102,0)</f>
        <v>0</v>
      </c>
      <c r="U17" s="326">
        <f>IFERROR(I!T15*'Sim_MIP_Of_(IxI)'!W$102,0)</f>
        <v>0</v>
      </c>
      <c r="V17" s="326">
        <f>IFERROR(I!U15*'Sim_MIP_Of_(IxI)'!X$102,0)</f>
        <v>0</v>
      </c>
      <c r="W17" s="326">
        <f>IFERROR(I!V15*'Sim_MIP_Of_(IxI)'!Y$102,0)</f>
        <v>0</v>
      </c>
      <c r="X17" s="326">
        <f>IFERROR(I!W15*'Sim_MIP_Of_(IxI)'!Z$102,0)</f>
        <v>0</v>
      </c>
      <c r="Y17" s="326">
        <f>IFERROR(I!X15*'Sim_MIP_Of_(IxI)'!AA$102,0)</f>
        <v>0</v>
      </c>
      <c r="Z17" s="326">
        <f>IFERROR(I!Y15*'Sim_MIP_Of_(IxI)'!AB$102,0)</f>
        <v>0</v>
      </c>
      <c r="AA17" s="326">
        <f>IFERROR(I!Z15*'Sim_MIP_Of_(IxI)'!AC$102,0)</f>
        <v>0</v>
      </c>
      <c r="AB17" s="326">
        <f>IFERROR(I!AA15*'Sim_MIP_Of_(IxI)'!AD$102,0)</f>
        <v>0</v>
      </c>
      <c r="AC17" s="326">
        <f>IFERROR(I!AB15*'Sim_MIP_Of_(IxI)'!AE$102,0)</f>
        <v>0</v>
      </c>
      <c r="AD17" s="326">
        <f>IFERROR(I!AC15*'Sim_MIP_Of_(IxI)'!AF$102,0)</f>
        <v>0</v>
      </c>
      <c r="AE17" s="326">
        <f>IFERROR(I!AD15*'Sim_MIP_Of_(IxI)'!AG$102,0)</f>
        <v>0</v>
      </c>
      <c r="AF17" s="326">
        <f>IFERROR(I!AE15*'Sim_MIP_Of_(IxI)'!AH$102,0)</f>
        <v>0</v>
      </c>
      <c r="AG17" s="326">
        <f>IFERROR(I!AF15*'Sim_MIP_Of_(IxI)'!AI$102,0)</f>
        <v>0</v>
      </c>
      <c r="AH17" s="326">
        <f>IFERROR(I!AG15*'Sim_MIP_Of_(IxI)'!AJ$102,0)</f>
        <v>0</v>
      </c>
      <c r="AI17" s="326">
        <f>IFERROR(I!AH15*'Sim_MIP_Of_(IxI)'!AK$102,0)</f>
        <v>0</v>
      </c>
      <c r="AJ17" s="326">
        <f>IFERROR(I!AI15*'Sim_MIP_Of_(IxI)'!AL$102,0)</f>
        <v>0</v>
      </c>
      <c r="AK17" s="326">
        <f>IFERROR(I!AJ15*'Sim_MIP_Of_(IxI)'!AM$102,0)</f>
        <v>0</v>
      </c>
      <c r="AL17" s="326">
        <f>IFERROR(I!AK15*'Sim_MIP_Of_(IxI)'!AN$102,0)</f>
        <v>0</v>
      </c>
      <c r="AM17" s="326">
        <f>IFERROR(I!AL15*'Sim_MIP_Of_(IxI)'!AO$102,0)</f>
        <v>0</v>
      </c>
      <c r="AN17" s="326">
        <f>IFERROR(I!AM15*'Sim_MIP_Of_(IxI)'!AP$102,0)</f>
        <v>0</v>
      </c>
      <c r="AO17" s="326">
        <f>IFERROR(I!AN15*'Sim_MIP_Of_(IxI)'!AQ$102,0)</f>
        <v>0</v>
      </c>
      <c r="AP17" s="326">
        <f>IFERROR(I!AO15*'Sim_MIP_Of_(IxI)'!AR$102,0)</f>
        <v>0</v>
      </c>
      <c r="AQ17" s="326">
        <f>IFERROR(I!AP15*'Sim_MIP_Of_(IxI)'!AS$102,0)</f>
        <v>0</v>
      </c>
      <c r="AR17" s="326">
        <f>IFERROR(I!AQ15*'Sim_MIP_Of_(IxI)'!AT$102,0)</f>
        <v>0</v>
      </c>
      <c r="AS17" s="326">
        <f>IFERROR(I!AR15*'Sim_MIP_Of_(IxI)'!AU$102,0)</f>
        <v>0</v>
      </c>
      <c r="AT17" s="326">
        <f>IFERROR(I!AS15*'Sim_MIP_Of_(IxI)'!AV$102,0)</f>
        <v>0</v>
      </c>
      <c r="AU17" s="326">
        <f>IFERROR(I!AT15*'Sim_MIP_Of_(IxI)'!AW$102,0)</f>
        <v>0</v>
      </c>
      <c r="AV17" s="326">
        <f>IFERROR(I!AU15*'Sim_MIP_Of_(IxI)'!AX$102,0)</f>
        <v>0</v>
      </c>
      <c r="AW17" s="326">
        <f>IFERROR(I!AV15*'Sim_MIP_Of_(IxI)'!AY$102,0)</f>
        <v>0</v>
      </c>
      <c r="AX17" s="326">
        <f>IFERROR(I!AW15*'Sim_MIP_Of_(IxI)'!AZ$102,0)</f>
        <v>0</v>
      </c>
      <c r="AY17" s="326">
        <f>IFERROR(I!AX15*'Sim_MIP_Of_(IxI)'!BA$102,0)</f>
        <v>0</v>
      </c>
      <c r="AZ17" s="326">
        <f>IFERROR(I!AY15*'Sim_MIP_Of_(IxI)'!BB$102,0)</f>
        <v>0</v>
      </c>
      <c r="BA17" s="326">
        <f>IFERROR(I!AZ15*'Sim_MIP_Of_(IxI)'!BC$102,0)</f>
        <v>0</v>
      </c>
      <c r="BB17" s="326">
        <f>IFERROR(I!BA15*'Sim_MIP_Of_(IxI)'!BD$102,0)</f>
        <v>0</v>
      </c>
      <c r="BC17" s="326">
        <f>IFERROR(I!BB15*'Sim_MIP_Of_(IxI)'!BE$102,0)</f>
        <v>0</v>
      </c>
      <c r="BD17" s="326">
        <f>IFERROR(I!BC15*'Sim_MIP_Of_(IxI)'!BF$102,0)</f>
        <v>0</v>
      </c>
      <c r="BE17" s="326">
        <f>IFERROR(I!BD15*'Sim_MIP_Of_(IxI)'!BG$102,0)</f>
        <v>0</v>
      </c>
      <c r="BF17" s="326">
        <f>IFERROR(I!BE15*'Sim_MIP_Of_(IxI)'!BH$102,0)</f>
        <v>0</v>
      </c>
      <c r="BG17" s="326">
        <f>IFERROR(I!BF15*'Sim_MIP_Of_(IxI)'!BI$102,0)</f>
        <v>0</v>
      </c>
      <c r="BH17" s="326">
        <f>IFERROR(I!BG15*'Sim_MIP_Of_(IxI)'!BJ$102,0)</f>
        <v>0</v>
      </c>
      <c r="BI17" s="326">
        <f>IFERROR(I!BH15*'Sim_MIP_Of_(IxI)'!BK$102,0)</f>
        <v>0</v>
      </c>
      <c r="BJ17" s="326">
        <f>IFERROR(I!BI15*'Sim_MIP_Of_(IxI)'!BL$102,0)</f>
        <v>0</v>
      </c>
      <c r="BK17" s="326">
        <f>IFERROR(I!BJ15*'Sim_MIP_Of_(IxI)'!BM$102,0)</f>
        <v>0</v>
      </c>
      <c r="BL17" s="326">
        <f>IFERROR(I!BK15*'Sim_MIP_Of_(IxI)'!BN$102,0)</f>
        <v>0</v>
      </c>
      <c r="BM17" s="326">
        <f>IFERROR(I!BL15*'Sim_MIP_Of_(IxI)'!BO$102,0)</f>
        <v>0</v>
      </c>
      <c r="BN17" s="326">
        <f>IFERROR(I!BM15*'Sim_MIP_Of_(IxI)'!BP$102,0)</f>
        <v>0</v>
      </c>
      <c r="BO17" s="326">
        <f>IFERROR(I!BN15*'Sim_MIP_Of_(IxI)'!BQ$102,0)</f>
        <v>0</v>
      </c>
      <c r="BP17" s="326">
        <f>IFERROR(I!BO15*'Sim_MIP_Of_(IxI)'!BR$102,0)</f>
        <v>0</v>
      </c>
      <c r="BQ17" s="326">
        <f>IFERROR(I!BP15*'Sim_MIP_Of_(IxI)'!BS$102,0)</f>
        <v>0</v>
      </c>
      <c r="BR17" s="326">
        <f>IFERROR(I!BQ15*'Sim_MIP_Of_(IxI)'!BT$102,0)</f>
        <v>0</v>
      </c>
      <c r="BS17" s="326">
        <f>IFERROR(I!BR15*'Sim_MIP_Of_(IxI)'!BU$102,0)</f>
        <v>0</v>
      </c>
      <c r="BT17" s="326">
        <f>IFERROR(I!BS15*'Sim_MIP_Of_(IxI)'!BV$102,0)</f>
        <v>0</v>
      </c>
      <c r="BU17" s="326">
        <f>IFERROR(I!BT15*'Sim_MIP_Of_(IxI)'!BW$102,0)</f>
        <v>0</v>
      </c>
      <c r="BV17" s="326">
        <f>IFERROR(I!BU15*'Sim_MIP_Of_(IxI)'!BX$102,0)</f>
        <v>0</v>
      </c>
      <c r="BW17" s="326">
        <f>IFERROR(I!BV15*'Sim_MIP_Of_(IxI)'!BY$102,0)</f>
        <v>0</v>
      </c>
      <c r="BX17" s="326">
        <f>IFERROR(I!BW15*'Sim_MIP_Of_(IxI)'!BZ$102,0)</f>
        <v>0</v>
      </c>
      <c r="BY17" s="326">
        <f>IFERROR(I!BX15*'Sim_MIP_Of_(IxI)'!CA$102,0)</f>
        <v>0</v>
      </c>
    </row>
    <row r="18" spans="1:77" x14ac:dyDescent="0.25">
      <c r="A18" s="105" t="s">
        <v>15</v>
      </c>
      <c r="B18" s="326">
        <f>IFERROR(I!A16*'Sim_MIP_Of_(IxI)'!D$102,0)</f>
        <v>0</v>
      </c>
      <c r="C18" s="326">
        <f>IFERROR(I!B16*'Sim_MIP_Of_(IxI)'!E$102,0)</f>
        <v>0</v>
      </c>
      <c r="D18" s="326">
        <f>IFERROR(I!C16*'Sim_MIP_Of_(IxI)'!F$102,0)</f>
        <v>0</v>
      </c>
      <c r="E18" s="326">
        <f>IFERROR(I!D16*'Sim_MIP_Of_(IxI)'!G$102,0)</f>
        <v>0</v>
      </c>
      <c r="F18" s="326">
        <f>IFERROR(I!E16*'Sim_MIP_Of_(IxI)'!H$102,0)</f>
        <v>0</v>
      </c>
      <c r="G18" s="326">
        <f>IFERROR(I!F16*'Sim_MIP_Of_(IxI)'!I$102,0)</f>
        <v>0</v>
      </c>
      <c r="H18" s="326">
        <f>IFERROR(I!G16*'Sim_MIP_Of_(IxI)'!J$102,0)</f>
        <v>0</v>
      </c>
      <c r="I18" s="326">
        <f>IFERROR(I!H16*'Sim_MIP_Of_(IxI)'!K$102,0)</f>
        <v>0</v>
      </c>
      <c r="J18" s="326">
        <f>IFERROR(I!I16*'Sim_MIP_Of_(IxI)'!L$102,0)</f>
        <v>0</v>
      </c>
      <c r="K18" s="326">
        <f>IFERROR(I!J16*'Sim_MIP_Of_(IxI)'!M$102,0)</f>
        <v>0</v>
      </c>
      <c r="L18" s="326">
        <f>IFERROR(I!K16*'Sim_MIP_Of_(IxI)'!N$102,0)</f>
        <v>0</v>
      </c>
      <c r="M18" s="326">
        <f>IFERROR(I!L16*'Sim_MIP_Of_(IxI)'!O$102,0)</f>
        <v>0</v>
      </c>
      <c r="N18" s="326">
        <f>IFERROR(I!M16*'Sim_MIP_Of_(IxI)'!P$102,0)</f>
        <v>0</v>
      </c>
      <c r="O18" s="326">
        <f>IFERROR(I!N16*'Sim_MIP_Of_(IxI)'!Q$102,0)</f>
        <v>0</v>
      </c>
      <c r="P18" s="326">
        <f>IFERROR(I!O16*'Sim_MIP_Of_(IxI)'!R$102,0)</f>
        <v>0</v>
      </c>
      <c r="Q18" s="326">
        <f>IFERROR(I!P16*'Sim_MIP_Of_(IxI)'!S$102,0)</f>
        <v>0.36240746581569261</v>
      </c>
      <c r="R18" s="326">
        <f>IFERROR(I!Q16*'Sim_MIP_Of_(IxI)'!T$102,0)</f>
        <v>0</v>
      </c>
      <c r="S18" s="326">
        <f>IFERROR(I!R16*'Sim_MIP_Of_(IxI)'!U$102,0)</f>
        <v>0</v>
      </c>
      <c r="T18" s="326">
        <f>IFERROR(I!S16*'Sim_MIP_Of_(IxI)'!V$102,0)</f>
        <v>0</v>
      </c>
      <c r="U18" s="326">
        <f>IFERROR(I!T16*'Sim_MIP_Of_(IxI)'!W$102,0)</f>
        <v>0</v>
      </c>
      <c r="V18" s="326">
        <f>IFERROR(I!U16*'Sim_MIP_Of_(IxI)'!X$102,0)</f>
        <v>0</v>
      </c>
      <c r="W18" s="326">
        <f>IFERROR(I!V16*'Sim_MIP_Of_(IxI)'!Y$102,0)</f>
        <v>0</v>
      </c>
      <c r="X18" s="326">
        <f>IFERROR(I!W16*'Sim_MIP_Of_(IxI)'!Z$102,0)</f>
        <v>0</v>
      </c>
      <c r="Y18" s="326">
        <f>IFERROR(I!X16*'Sim_MIP_Of_(IxI)'!AA$102,0)</f>
        <v>0</v>
      </c>
      <c r="Z18" s="326">
        <f>IFERROR(I!Y16*'Sim_MIP_Of_(IxI)'!AB$102,0)</f>
        <v>0</v>
      </c>
      <c r="AA18" s="326">
        <f>IFERROR(I!Z16*'Sim_MIP_Of_(IxI)'!AC$102,0)</f>
        <v>0</v>
      </c>
      <c r="AB18" s="326">
        <f>IFERROR(I!AA16*'Sim_MIP_Of_(IxI)'!AD$102,0)</f>
        <v>0</v>
      </c>
      <c r="AC18" s="326">
        <f>IFERROR(I!AB16*'Sim_MIP_Of_(IxI)'!AE$102,0)</f>
        <v>0</v>
      </c>
      <c r="AD18" s="326">
        <f>IFERROR(I!AC16*'Sim_MIP_Of_(IxI)'!AF$102,0)</f>
        <v>0</v>
      </c>
      <c r="AE18" s="326">
        <f>IFERROR(I!AD16*'Sim_MIP_Of_(IxI)'!AG$102,0)</f>
        <v>0</v>
      </c>
      <c r="AF18" s="326">
        <f>IFERROR(I!AE16*'Sim_MIP_Of_(IxI)'!AH$102,0)</f>
        <v>0</v>
      </c>
      <c r="AG18" s="326">
        <f>IFERROR(I!AF16*'Sim_MIP_Of_(IxI)'!AI$102,0)</f>
        <v>0</v>
      </c>
      <c r="AH18" s="326">
        <f>IFERROR(I!AG16*'Sim_MIP_Of_(IxI)'!AJ$102,0)</f>
        <v>0</v>
      </c>
      <c r="AI18" s="326">
        <f>IFERROR(I!AH16*'Sim_MIP_Of_(IxI)'!AK$102,0)</f>
        <v>0</v>
      </c>
      <c r="AJ18" s="326">
        <f>IFERROR(I!AI16*'Sim_MIP_Of_(IxI)'!AL$102,0)</f>
        <v>0</v>
      </c>
      <c r="AK18" s="326">
        <f>IFERROR(I!AJ16*'Sim_MIP_Of_(IxI)'!AM$102,0)</f>
        <v>0</v>
      </c>
      <c r="AL18" s="326">
        <f>IFERROR(I!AK16*'Sim_MIP_Of_(IxI)'!AN$102,0)</f>
        <v>0</v>
      </c>
      <c r="AM18" s="326">
        <f>IFERROR(I!AL16*'Sim_MIP_Of_(IxI)'!AO$102,0)</f>
        <v>0</v>
      </c>
      <c r="AN18" s="326">
        <f>IFERROR(I!AM16*'Sim_MIP_Of_(IxI)'!AP$102,0)</f>
        <v>0</v>
      </c>
      <c r="AO18" s="326">
        <f>IFERROR(I!AN16*'Sim_MIP_Of_(IxI)'!AQ$102,0)</f>
        <v>0</v>
      </c>
      <c r="AP18" s="326">
        <f>IFERROR(I!AO16*'Sim_MIP_Of_(IxI)'!AR$102,0)</f>
        <v>0</v>
      </c>
      <c r="AQ18" s="326">
        <f>IFERROR(I!AP16*'Sim_MIP_Of_(IxI)'!AS$102,0)</f>
        <v>0</v>
      </c>
      <c r="AR18" s="326">
        <f>IFERROR(I!AQ16*'Sim_MIP_Of_(IxI)'!AT$102,0)</f>
        <v>0</v>
      </c>
      <c r="AS18" s="326">
        <f>IFERROR(I!AR16*'Sim_MIP_Of_(IxI)'!AU$102,0)</f>
        <v>0</v>
      </c>
      <c r="AT18" s="326">
        <f>IFERROR(I!AS16*'Sim_MIP_Of_(IxI)'!AV$102,0)</f>
        <v>0</v>
      </c>
      <c r="AU18" s="326">
        <f>IFERROR(I!AT16*'Sim_MIP_Of_(IxI)'!AW$102,0)</f>
        <v>0</v>
      </c>
      <c r="AV18" s="326">
        <f>IFERROR(I!AU16*'Sim_MIP_Of_(IxI)'!AX$102,0)</f>
        <v>0</v>
      </c>
      <c r="AW18" s="326">
        <f>IFERROR(I!AV16*'Sim_MIP_Of_(IxI)'!AY$102,0)</f>
        <v>0</v>
      </c>
      <c r="AX18" s="326">
        <f>IFERROR(I!AW16*'Sim_MIP_Of_(IxI)'!AZ$102,0)</f>
        <v>0</v>
      </c>
      <c r="AY18" s="326">
        <f>IFERROR(I!AX16*'Sim_MIP_Of_(IxI)'!BA$102,0)</f>
        <v>0</v>
      </c>
      <c r="AZ18" s="326">
        <f>IFERROR(I!AY16*'Sim_MIP_Of_(IxI)'!BB$102,0)</f>
        <v>0</v>
      </c>
      <c r="BA18" s="326">
        <f>IFERROR(I!AZ16*'Sim_MIP_Of_(IxI)'!BC$102,0)</f>
        <v>0</v>
      </c>
      <c r="BB18" s="326">
        <f>IFERROR(I!BA16*'Sim_MIP_Of_(IxI)'!BD$102,0)</f>
        <v>0</v>
      </c>
      <c r="BC18" s="326">
        <f>IFERROR(I!BB16*'Sim_MIP_Of_(IxI)'!BE$102,0)</f>
        <v>0</v>
      </c>
      <c r="BD18" s="326">
        <f>IFERROR(I!BC16*'Sim_MIP_Of_(IxI)'!BF$102,0)</f>
        <v>0</v>
      </c>
      <c r="BE18" s="326">
        <f>IFERROR(I!BD16*'Sim_MIP_Of_(IxI)'!BG$102,0)</f>
        <v>0</v>
      </c>
      <c r="BF18" s="326">
        <f>IFERROR(I!BE16*'Sim_MIP_Of_(IxI)'!BH$102,0)</f>
        <v>0</v>
      </c>
      <c r="BG18" s="326">
        <f>IFERROR(I!BF16*'Sim_MIP_Of_(IxI)'!BI$102,0)</f>
        <v>0</v>
      </c>
      <c r="BH18" s="326">
        <f>IFERROR(I!BG16*'Sim_MIP_Of_(IxI)'!BJ$102,0)</f>
        <v>0</v>
      </c>
      <c r="BI18" s="326">
        <f>IFERROR(I!BH16*'Sim_MIP_Of_(IxI)'!BK$102,0)</f>
        <v>0</v>
      </c>
      <c r="BJ18" s="326">
        <f>IFERROR(I!BI16*'Sim_MIP_Of_(IxI)'!BL$102,0)</f>
        <v>0</v>
      </c>
      <c r="BK18" s="326">
        <f>IFERROR(I!BJ16*'Sim_MIP_Of_(IxI)'!BM$102,0)</f>
        <v>0</v>
      </c>
      <c r="BL18" s="326">
        <f>IFERROR(I!BK16*'Sim_MIP_Of_(IxI)'!BN$102,0)</f>
        <v>0</v>
      </c>
      <c r="BM18" s="326">
        <f>IFERROR(I!BL16*'Sim_MIP_Of_(IxI)'!BO$102,0)</f>
        <v>0</v>
      </c>
      <c r="BN18" s="326">
        <f>IFERROR(I!BM16*'Sim_MIP_Of_(IxI)'!BP$102,0)</f>
        <v>0</v>
      </c>
      <c r="BO18" s="326">
        <f>IFERROR(I!BN16*'Sim_MIP_Of_(IxI)'!BQ$102,0)</f>
        <v>0</v>
      </c>
      <c r="BP18" s="326">
        <f>IFERROR(I!BO16*'Sim_MIP_Of_(IxI)'!BR$102,0)</f>
        <v>0</v>
      </c>
      <c r="BQ18" s="326">
        <f>IFERROR(I!BP16*'Sim_MIP_Of_(IxI)'!BS$102,0)</f>
        <v>0</v>
      </c>
      <c r="BR18" s="326">
        <f>IFERROR(I!BQ16*'Sim_MIP_Of_(IxI)'!BT$102,0)</f>
        <v>0</v>
      </c>
      <c r="BS18" s="326">
        <f>IFERROR(I!BR16*'Sim_MIP_Of_(IxI)'!BU$102,0)</f>
        <v>0</v>
      </c>
      <c r="BT18" s="326">
        <f>IFERROR(I!BS16*'Sim_MIP_Of_(IxI)'!BV$102,0)</f>
        <v>0</v>
      </c>
      <c r="BU18" s="326">
        <f>IFERROR(I!BT16*'Sim_MIP_Of_(IxI)'!BW$102,0)</f>
        <v>0</v>
      </c>
      <c r="BV18" s="326">
        <f>IFERROR(I!BU16*'Sim_MIP_Of_(IxI)'!BX$102,0)</f>
        <v>0</v>
      </c>
      <c r="BW18" s="326">
        <f>IFERROR(I!BV16*'Sim_MIP_Of_(IxI)'!BY$102,0)</f>
        <v>0</v>
      </c>
      <c r="BX18" s="326">
        <f>IFERROR(I!BW16*'Sim_MIP_Of_(IxI)'!BZ$102,0)</f>
        <v>0</v>
      </c>
      <c r="BY18" s="326">
        <f>IFERROR(I!BX16*'Sim_MIP_Of_(IxI)'!CA$102,0)</f>
        <v>0</v>
      </c>
    </row>
    <row r="19" spans="1:77" x14ac:dyDescent="0.25">
      <c r="A19" s="105" t="s">
        <v>16</v>
      </c>
      <c r="B19" s="326">
        <f>IFERROR(I!A17*'Sim_MIP_Of_(IxI)'!D$102,0)</f>
        <v>0</v>
      </c>
      <c r="C19" s="326">
        <f>IFERROR(I!B17*'Sim_MIP_Of_(IxI)'!E$102,0)</f>
        <v>0</v>
      </c>
      <c r="D19" s="326">
        <f>IFERROR(I!C17*'Sim_MIP_Of_(IxI)'!F$102,0)</f>
        <v>0</v>
      </c>
      <c r="E19" s="326">
        <f>IFERROR(I!D17*'Sim_MIP_Of_(IxI)'!G$102,0)</f>
        <v>0</v>
      </c>
      <c r="F19" s="326">
        <f>IFERROR(I!E17*'Sim_MIP_Of_(IxI)'!H$102,0)</f>
        <v>0</v>
      </c>
      <c r="G19" s="326">
        <f>IFERROR(I!F17*'Sim_MIP_Of_(IxI)'!I$102,0)</f>
        <v>0</v>
      </c>
      <c r="H19" s="326">
        <f>IFERROR(I!G17*'Sim_MIP_Of_(IxI)'!J$102,0)</f>
        <v>0</v>
      </c>
      <c r="I19" s="326">
        <f>IFERROR(I!H17*'Sim_MIP_Of_(IxI)'!K$102,0)</f>
        <v>0</v>
      </c>
      <c r="J19" s="326">
        <f>IFERROR(I!I17*'Sim_MIP_Of_(IxI)'!L$102,0)</f>
        <v>0</v>
      </c>
      <c r="K19" s="326">
        <f>IFERROR(I!J17*'Sim_MIP_Of_(IxI)'!M$102,0)</f>
        <v>0</v>
      </c>
      <c r="L19" s="326">
        <f>IFERROR(I!K17*'Sim_MIP_Of_(IxI)'!N$102,0)</f>
        <v>0</v>
      </c>
      <c r="M19" s="326">
        <f>IFERROR(I!L17*'Sim_MIP_Of_(IxI)'!O$102,0)</f>
        <v>0</v>
      </c>
      <c r="N19" s="326">
        <f>IFERROR(I!M17*'Sim_MIP_Of_(IxI)'!P$102,0)</f>
        <v>0</v>
      </c>
      <c r="O19" s="326">
        <f>IFERROR(I!N17*'Sim_MIP_Of_(IxI)'!Q$102,0)</f>
        <v>0</v>
      </c>
      <c r="P19" s="326">
        <f>IFERROR(I!O17*'Sim_MIP_Of_(IxI)'!R$102,0)</f>
        <v>0</v>
      </c>
      <c r="Q19" s="326">
        <f>IFERROR(I!P17*'Sim_MIP_Of_(IxI)'!S$102,0)</f>
        <v>0</v>
      </c>
      <c r="R19" s="326">
        <f>IFERROR(I!Q17*'Sim_MIP_Of_(IxI)'!T$102,0)</f>
        <v>0.36071626380494864</v>
      </c>
      <c r="S19" s="326">
        <f>IFERROR(I!R17*'Sim_MIP_Of_(IxI)'!U$102,0)</f>
        <v>0</v>
      </c>
      <c r="T19" s="326">
        <f>IFERROR(I!S17*'Sim_MIP_Of_(IxI)'!V$102,0)</f>
        <v>0</v>
      </c>
      <c r="U19" s="326">
        <f>IFERROR(I!T17*'Sim_MIP_Of_(IxI)'!W$102,0)</f>
        <v>0</v>
      </c>
      <c r="V19" s="326">
        <f>IFERROR(I!U17*'Sim_MIP_Of_(IxI)'!X$102,0)</f>
        <v>0</v>
      </c>
      <c r="W19" s="326">
        <f>IFERROR(I!V17*'Sim_MIP_Of_(IxI)'!Y$102,0)</f>
        <v>0</v>
      </c>
      <c r="X19" s="326">
        <f>IFERROR(I!W17*'Sim_MIP_Of_(IxI)'!Z$102,0)</f>
        <v>0</v>
      </c>
      <c r="Y19" s="326">
        <f>IFERROR(I!X17*'Sim_MIP_Of_(IxI)'!AA$102,0)</f>
        <v>0</v>
      </c>
      <c r="Z19" s="326">
        <f>IFERROR(I!Y17*'Sim_MIP_Of_(IxI)'!AB$102,0)</f>
        <v>0</v>
      </c>
      <c r="AA19" s="326">
        <f>IFERROR(I!Z17*'Sim_MIP_Of_(IxI)'!AC$102,0)</f>
        <v>0</v>
      </c>
      <c r="AB19" s="326">
        <f>IFERROR(I!AA17*'Sim_MIP_Of_(IxI)'!AD$102,0)</f>
        <v>0</v>
      </c>
      <c r="AC19" s="326">
        <f>IFERROR(I!AB17*'Sim_MIP_Of_(IxI)'!AE$102,0)</f>
        <v>0</v>
      </c>
      <c r="AD19" s="326">
        <f>IFERROR(I!AC17*'Sim_MIP_Of_(IxI)'!AF$102,0)</f>
        <v>0</v>
      </c>
      <c r="AE19" s="326">
        <f>IFERROR(I!AD17*'Sim_MIP_Of_(IxI)'!AG$102,0)</f>
        <v>0</v>
      </c>
      <c r="AF19" s="326">
        <f>IFERROR(I!AE17*'Sim_MIP_Of_(IxI)'!AH$102,0)</f>
        <v>0</v>
      </c>
      <c r="AG19" s="326">
        <f>IFERROR(I!AF17*'Sim_MIP_Of_(IxI)'!AI$102,0)</f>
        <v>0</v>
      </c>
      <c r="AH19" s="326">
        <f>IFERROR(I!AG17*'Sim_MIP_Of_(IxI)'!AJ$102,0)</f>
        <v>0</v>
      </c>
      <c r="AI19" s="326">
        <f>IFERROR(I!AH17*'Sim_MIP_Of_(IxI)'!AK$102,0)</f>
        <v>0</v>
      </c>
      <c r="AJ19" s="326">
        <f>IFERROR(I!AI17*'Sim_MIP_Of_(IxI)'!AL$102,0)</f>
        <v>0</v>
      </c>
      <c r="AK19" s="326">
        <f>IFERROR(I!AJ17*'Sim_MIP_Of_(IxI)'!AM$102,0)</f>
        <v>0</v>
      </c>
      <c r="AL19" s="326">
        <f>IFERROR(I!AK17*'Sim_MIP_Of_(IxI)'!AN$102,0)</f>
        <v>0</v>
      </c>
      <c r="AM19" s="326">
        <f>IFERROR(I!AL17*'Sim_MIP_Of_(IxI)'!AO$102,0)</f>
        <v>0</v>
      </c>
      <c r="AN19" s="326">
        <f>IFERROR(I!AM17*'Sim_MIP_Of_(IxI)'!AP$102,0)</f>
        <v>0</v>
      </c>
      <c r="AO19" s="326">
        <f>IFERROR(I!AN17*'Sim_MIP_Of_(IxI)'!AQ$102,0)</f>
        <v>0</v>
      </c>
      <c r="AP19" s="326">
        <f>IFERROR(I!AO17*'Sim_MIP_Of_(IxI)'!AR$102,0)</f>
        <v>0</v>
      </c>
      <c r="AQ19" s="326">
        <f>IFERROR(I!AP17*'Sim_MIP_Of_(IxI)'!AS$102,0)</f>
        <v>0</v>
      </c>
      <c r="AR19" s="326">
        <f>IFERROR(I!AQ17*'Sim_MIP_Of_(IxI)'!AT$102,0)</f>
        <v>0</v>
      </c>
      <c r="AS19" s="326">
        <f>IFERROR(I!AR17*'Sim_MIP_Of_(IxI)'!AU$102,0)</f>
        <v>0</v>
      </c>
      <c r="AT19" s="326">
        <f>IFERROR(I!AS17*'Sim_MIP_Of_(IxI)'!AV$102,0)</f>
        <v>0</v>
      </c>
      <c r="AU19" s="326">
        <f>IFERROR(I!AT17*'Sim_MIP_Of_(IxI)'!AW$102,0)</f>
        <v>0</v>
      </c>
      <c r="AV19" s="326">
        <f>IFERROR(I!AU17*'Sim_MIP_Of_(IxI)'!AX$102,0)</f>
        <v>0</v>
      </c>
      <c r="AW19" s="326">
        <f>IFERROR(I!AV17*'Sim_MIP_Of_(IxI)'!AY$102,0)</f>
        <v>0</v>
      </c>
      <c r="AX19" s="326">
        <f>IFERROR(I!AW17*'Sim_MIP_Of_(IxI)'!AZ$102,0)</f>
        <v>0</v>
      </c>
      <c r="AY19" s="326">
        <f>IFERROR(I!AX17*'Sim_MIP_Of_(IxI)'!BA$102,0)</f>
        <v>0</v>
      </c>
      <c r="AZ19" s="326">
        <f>IFERROR(I!AY17*'Sim_MIP_Of_(IxI)'!BB$102,0)</f>
        <v>0</v>
      </c>
      <c r="BA19" s="326">
        <f>IFERROR(I!AZ17*'Sim_MIP_Of_(IxI)'!BC$102,0)</f>
        <v>0</v>
      </c>
      <c r="BB19" s="326">
        <f>IFERROR(I!BA17*'Sim_MIP_Of_(IxI)'!BD$102,0)</f>
        <v>0</v>
      </c>
      <c r="BC19" s="326">
        <f>IFERROR(I!BB17*'Sim_MIP_Of_(IxI)'!BE$102,0)</f>
        <v>0</v>
      </c>
      <c r="BD19" s="326">
        <f>IFERROR(I!BC17*'Sim_MIP_Of_(IxI)'!BF$102,0)</f>
        <v>0</v>
      </c>
      <c r="BE19" s="326">
        <f>IFERROR(I!BD17*'Sim_MIP_Of_(IxI)'!BG$102,0)</f>
        <v>0</v>
      </c>
      <c r="BF19" s="326">
        <f>IFERROR(I!BE17*'Sim_MIP_Of_(IxI)'!BH$102,0)</f>
        <v>0</v>
      </c>
      <c r="BG19" s="326">
        <f>IFERROR(I!BF17*'Sim_MIP_Of_(IxI)'!BI$102,0)</f>
        <v>0</v>
      </c>
      <c r="BH19" s="326">
        <f>IFERROR(I!BG17*'Sim_MIP_Of_(IxI)'!BJ$102,0)</f>
        <v>0</v>
      </c>
      <c r="BI19" s="326">
        <f>IFERROR(I!BH17*'Sim_MIP_Of_(IxI)'!BK$102,0)</f>
        <v>0</v>
      </c>
      <c r="BJ19" s="326">
        <f>IFERROR(I!BI17*'Sim_MIP_Of_(IxI)'!BL$102,0)</f>
        <v>0</v>
      </c>
      <c r="BK19" s="326">
        <f>IFERROR(I!BJ17*'Sim_MIP_Of_(IxI)'!BM$102,0)</f>
        <v>0</v>
      </c>
      <c r="BL19" s="326">
        <f>IFERROR(I!BK17*'Sim_MIP_Of_(IxI)'!BN$102,0)</f>
        <v>0</v>
      </c>
      <c r="BM19" s="326">
        <f>IFERROR(I!BL17*'Sim_MIP_Of_(IxI)'!BO$102,0)</f>
        <v>0</v>
      </c>
      <c r="BN19" s="326">
        <f>IFERROR(I!BM17*'Sim_MIP_Of_(IxI)'!BP$102,0)</f>
        <v>0</v>
      </c>
      <c r="BO19" s="326">
        <f>IFERROR(I!BN17*'Sim_MIP_Of_(IxI)'!BQ$102,0)</f>
        <v>0</v>
      </c>
      <c r="BP19" s="326">
        <f>IFERROR(I!BO17*'Sim_MIP_Of_(IxI)'!BR$102,0)</f>
        <v>0</v>
      </c>
      <c r="BQ19" s="326">
        <f>IFERROR(I!BP17*'Sim_MIP_Of_(IxI)'!BS$102,0)</f>
        <v>0</v>
      </c>
      <c r="BR19" s="326">
        <f>IFERROR(I!BQ17*'Sim_MIP_Of_(IxI)'!BT$102,0)</f>
        <v>0</v>
      </c>
      <c r="BS19" s="326">
        <f>IFERROR(I!BR17*'Sim_MIP_Of_(IxI)'!BU$102,0)</f>
        <v>0</v>
      </c>
      <c r="BT19" s="326">
        <f>IFERROR(I!BS17*'Sim_MIP_Of_(IxI)'!BV$102,0)</f>
        <v>0</v>
      </c>
      <c r="BU19" s="326">
        <f>IFERROR(I!BT17*'Sim_MIP_Of_(IxI)'!BW$102,0)</f>
        <v>0</v>
      </c>
      <c r="BV19" s="326">
        <f>IFERROR(I!BU17*'Sim_MIP_Of_(IxI)'!BX$102,0)</f>
        <v>0</v>
      </c>
      <c r="BW19" s="326">
        <f>IFERROR(I!BV17*'Sim_MIP_Of_(IxI)'!BY$102,0)</f>
        <v>0</v>
      </c>
      <c r="BX19" s="326">
        <f>IFERROR(I!BW17*'Sim_MIP_Of_(IxI)'!BZ$102,0)</f>
        <v>0</v>
      </c>
      <c r="BY19" s="326">
        <f>IFERROR(I!BX17*'Sim_MIP_Of_(IxI)'!CA$102,0)</f>
        <v>0</v>
      </c>
    </row>
    <row r="20" spans="1:77" x14ac:dyDescent="0.25">
      <c r="A20" s="105" t="s">
        <v>17</v>
      </c>
      <c r="B20" s="326">
        <f>IFERROR(I!A18*'Sim_MIP_Of_(IxI)'!D$102,0)</f>
        <v>0</v>
      </c>
      <c r="C20" s="326">
        <f>IFERROR(I!B18*'Sim_MIP_Of_(IxI)'!E$102,0)</f>
        <v>0</v>
      </c>
      <c r="D20" s="326">
        <f>IFERROR(I!C18*'Sim_MIP_Of_(IxI)'!F$102,0)</f>
        <v>0</v>
      </c>
      <c r="E20" s="326">
        <f>IFERROR(I!D18*'Sim_MIP_Of_(IxI)'!G$102,0)</f>
        <v>0</v>
      </c>
      <c r="F20" s="326">
        <f>IFERROR(I!E18*'Sim_MIP_Of_(IxI)'!H$102,0)</f>
        <v>0</v>
      </c>
      <c r="G20" s="326">
        <f>IFERROR(I!F18*'Sim_MIP_Of_(IxI)'!I$102,0)</f>
        <v>0</v>
      </c>
      <c r="H20" s="326">
        <f>IFERROR(I!G18*'Sim_MIP_Of_(IxI)'!J$102,0)</f>
        <v>0</v>
      </c>
      <c r="I20" s="326">
        <f>IFERROR(I!H18*'Sim_MIP_Of_(IxI)'!K$102,0)</f>
        <v>0</v>
      </c>
      <c r="J20" s="326">
        <f>IFERROR(I!I18*'Sim_MIP_Of_(IxI)'!L$102,0)</f>
        <v>0</v>
      </c>
      <c r="K20" s="326">
        <f>IFERROR(I!J18*'Sim_MIP_Of_(IxI)'!M$102,0)</f>
        <v>0</v>
      </c>
      <c r="L20" s="326">
        <f>IFERROR(I!K18*'Sim_MIP_Of_(IxI)'!N$102,0)</f>
        <v>0</v>
      </c>
      <c r="M20" s="326">
        <f>IFERROR(I!L18*'Sim_MIP_Of_(IxI)'!O$102,0)</f>
        <v>0</v>
      </c>
      <c r="N20" s="326">
        <f>IFERROR(I!M18*'Sim_MIP_Of_(IxI)'!P$102,0)</f>
        <v>0</v>
      </c>
      <c r="O20" s="326">
        <f>IFERROR(I!N18*'Sim_MIP_Of_(IxI)'!Q$102,0)</f>
        <v>0</v>
      </c>
      <c r="P20" s="326">
        <f>IFERROR(I!O18*'Sim_MIP_Of_(IxI)'!R$102,0)</f>
        <v>0</v>
      </c>
      <c r="Q20" s="326">
        <f>IFERROR(I!P18*'Sim_MIP_Of_(IxI)'!S$102,0)</f>
        <v>0</v>
      </c>
      <c r="R20" s="326">
        <f>IFERROR(I!Q18*'Sim_MIP_Of_(IxI)'!T$102,0)</f>
        <v>0</v>
      </c>
      <c r="S20" s="326">
        <f>IFERROR(I!R18*'Sim_MIP_Of_(IxI)'!U$102,0)</f>
        <v>0.18528352944335402</v>
      </c>
      <c r="T20" s="326">
        <f>IFERROR(I!S18*'Sim_MIP_Of_(IxI)'!V$102,0)</f>
        <v>0</v>
      </c>
      <c r="U20" s="326">
        <f>IFERROR(I!T18*'Sim_MIP_Of_(IxI)'!W$102,0)</f>
        <v>0</v>
      </c>
      <c r="V20" s="326">
        <f>IFERROR(I!U18*'Sim_MIP_Of_(IxI)'!X$102,0)</f>
        <v>0</v>
      </c>
      <c r="W20" s="326">
        <f>IFERROR(I!V18*'Sim_MIP_Of_(IxI)'!Y$102,0)</f>
        <v>0</v>
      </c>
      <c r="X20" s="326">
        <f>IFERROR(I!W18*'Sim_MIP_Of_(IxI)'!Z$102,0)</f>
        <v>0</v>
      </c>
      <c r="Y20" s="326">
        <f>IFERROR(I!X18*'Sim_MIP_Of_(IxI)'!AA$102,0)</f>
        <v>0</v>
      </c>
      <c r="Z20" s="326">
        <f>IFERROR(I!Y18*'Sim_MIP_Of_(IxI)'!AB$102,0)</f>
        <v>0</v>
      </c>
      <c r="AA20" s="326">
        <f>IFERROR(I!Z18*'Sim_MIP_Of_(IxI)'!AC$102,0)</f>
        <v>0</v>
      </c>
      <c r="AB20" s="326">
        <f>IFERROR(I!AA18*'Sim_MIP_Of_(IxI)'!AD$102,0)</f>
        <v>0</v>
      </c>
      <c r="AC20" s="326">
        <f>IFERROR(I!AB18*'Sim_MIP_Of_(IxI)'!AE$102,0)</f>
        <v>0</v>
      </c>
      <c r="AD20" s="326">
        <f>IFERROR(I!AC18*'Sim_MIP_Of_(IxI)'!AF$102,0)</f>
        <v>0</v>
      </c>
      <c r="AE20" s="326">
        <f>IFERROR(I!AD18*'Sim_MIP_Of_(IxI)'!AG$102,0)</f>
        <v>0</v>
      </c>
      <c r="AF20" s="326">
        <f>IFERROR(I!AE18*'Sim_MIP_Of_(IxI)'!AH$102,0)</f>
        <v>0</v>
      </c>
      <c r="AG20" s="326">
        <f>IFERROR(I!AF18*'Sim_MIP_Of_(IxI)'!AI$102,0)</f>
        <v>0</v>
      </c>
      <c r="AH20" s="326">
        <f>IFERROR(I!AG18*'Sim_MIP_Of_(IxI)'!AJ$102,0)</f>
        <v>0</v>
      </c>
      <c r="AI20" s="326">
        <f>IFERROR(I!AH18*'Sim_MIP_Of_(IxI)'!AK$102,0)</f>
        <v>0</v>
      </c>
      <c r="AJ20" s="326">
        <f>IFERROR(I!AI18*'Sim_MIP_Of_(IxI)'!AL$102,0)</f>
        <v>0</v>
      </c>
      <c r="AK20" s="326">
        <f>IFERROR(I!AJ18*'Sim_MIP_Of_(IxI)'!AM$102,0)</f>
        <v>0</v>
      </c>
      <c r="AL20" s="326">
        <f>IFERROR(I!AK18*'Sim_MIP_Of_(IxI)'!AN$102,0)</f>
        <v>0</v>
      </c>
      <c r="AM20" s="326">
        <f>IFERROR(I!AL18*'Sim_MIP_Of_(IxI)'!AO$102,0)</f>
        <v>0</v>
      </c>
      <c r="AN20" s="326">
        <f>IFERROR(I!AM18*'Sim_MIP_Of_(IxI)'!AP$102,0)</f>
        <v>0</v>
      </c>
      <c r="AO20" s="326">
        <f>IFERROR(I!AN18*'Sim_MIP_Of_(IxI)'!AQ$102,0)</f>
        <v>0</v>
      </c>
      <c r="AP20" s="326">
        <f>IFERROR(I!AO18*'Sim_MIP_Of_(IxI)'!AR$102,0)</f>
        <v>0</v>
      </c>
      <c r="AQ20" s="326">
        <f>IFERROR(I!AP18*'Sim_MIP_Of_(IxI)'!AS$102,0)</f>
        <v>0</v>
      </c>
      <c r="AR20" s="326">
        <f>IFERROR(I!AQ18*'Sim_MIP_Of_(IxI)'!AT$102,0)</f>
        <v>0</v>
      </c>
      <c r="AS20" s="326">
        <f>IFERROR(I!AR18*'Sim_MIP_Of_(IxI)'!AU$102,0)</f>
        <v>0</v>
      </c>
      <c r="AT20" s="326">
        <f>IFERROR(I!AS18*'Sim_MIP_Of_(IxI)'!AV$102,0)</f>
        <v>0</v>
      </c>
      <c r="AU20" s="326">
        <f>IFERROR(I!AT18*'Sim_MIP_Of_(IxI)'!AW$102,0)</f>
        <v>0</v>
      </c>
      <c r="AV20" s="326">
        <f>IFERROR(I!AU18*'Sim_MIP_Of_(IxI)'!AX$102,0)</f>
        <v>0</v>
      </c>
      <c r="AW20" s="326">
        <f>IFERROR(I!AV18*'Sim_MIP_Of_(IxI)'!AY$102,0)</f>
        <v>0</v>
      </c>
      <c r="AX20" s="326">
        <f>IFERROR(I!AW18*'Sim_MIP_Of_(IxI)'!AZ$102,0)</f>
        <v>0</v>
      </c>
      <c r="AY20" s="326">
        <f>IFERROR(I!AX18*'Sim_MIP_Of_(IxI)'!BA$102,0)</f>
        <v>0</v>
      </c>
      <c r="AZ20" s="326">
        <f>IFERROR(I!AY18*'Sim_MIP_Of_(IxI)'!BB$102,0)</f>
        <v>0</v>
      </c>
      <c r="BA20" s="326">
        <f>IFERROR(I!AZ18*'Sim_MIP_Of_(IxI)'!BC$102,0)</f>
        <v>0</v>
      </c>
      <c r="BB20" s="326">
        <f>IFERROR(I!BA18*'Sim_MIP_Of_(IxI)'!BD$102,0)</f>
        <v>0</v>
      </c>
      <c r="BC20" s="326">
        <f>IFERROR(I!BB18*'Sim_MIP_Of_(IxI)'!BE$102,0)</f>
        <v>0</v>
      </c>
      <c r="BD20" s="326">
        <f>IFERROR(I!BC18*'Sim_MIP_Of_(IxI)'!BF$102,0)</f>
        <v>0</v>
      </c>
      <c r="BE20" s="326">
        <f>IFERROR(I!BD18*'Sim_MIP_Of_(IxI)'!BG$102,0)</f>
        <v>0</v>
      </c>
      <c r="BF20" s="326">
        <f>IFERROR(I!BE18*'Sim_MIP_Of_(IxI)'!BH$102,0)</f>
        <v>0</v>
      </c>
      <c r="BG20" s="326">
        <f>IFERROR(I!BF18*'Sim_MIP_Of_(IxI)'!BI$102,0)</f>
        <v>0</v>
      </c>
      <c r="BH20" s="326">
        <f>IFERROR(I!BG18*'Sim_MIP_Of_(IxI)'!BJ$102,0)</f>
        <v>0</v>
      </c>
      <c r="BI20" s="326">
        <f>IFERROR(I!BH18*'Sim_MIP_Of_(IxI)'!BK$102,0)</f>
        <v>0</v>
      </c>
      <c r="BJ20" s="326">
        <f>IFERROR(I!BI18*'Sim_MIP_Of_(IxI)'!BL$102,0)</f>
        <v>0</v>
      </c>
      <c r="BK20" s="326">
        <f>IFERROR(I!BJ18*'Sim_MIP_Of_(IxI)'!BM$102,0)</f>
        <v>0</v>
      </c>
      <c r="BL20" s="326">
        <f>IFERROR(I!BK18*'Sim_MIP_Of_(IxI)'!BN$102,0)</f>
        <v>0</v>
      </c>
      <c r="BM20" s="326">
        <f>IFERROR(I!BL18*'Sim_MIP_Of_(IxI)'!BO$102,0)</f>
        <v>0</v>
      </c>
      <c r="BN20" s="326">
        <f>IFERROR(I!BM18*'Sim_MIP_Of_(IxI)'!BP$102,0)</f>
        <v>0</v>
      </c>
      <c r="BO20" s="326">
        <f>IFERROR(I!BN18*'Sim_MIP_Of_(IxI)'!BQ$102,0)</f>
        <v>0</v>
      </c>
      <c r="BP20" s="326">
        <f>IFERROR(I!BO18*'Sim_MIP_Of_(IxI)'!BR$102,0)</f>
        <v>0</v>
      </c>
      <c r="BQ20" s="326">
        <f>IFERROR(I!BP18*'Sim_MIP_Of_(IxI)'!BS$102,0)</f>
        <v>0</v>
      </c>
      <c r="BR20" s="326">
        <f>IFERROR(I!BQ18*'Sim_MIP_Of_(IxI)'!BT$102,0)</f>
        <v>0</v>
      </c>
      <c r="BS20" s="326">
        <f>IFERROR(I!BR18*'Sim_MIP_Of_(IxI)'!BU$102,0)</f>
        <v>0</v>
      </c>
      <c r="BT20" s="326">
        <f>IFERROR(I!BS18*'Sim_MIP_Of_(IxI)'!BV$102,0)</f>
        <v>0</v>
      </c>
      <c r="BU20" s="326">
        <f>IFERROR(I!BT18*'Sim_MIP_Of_(IxI)'!BW$102,0)</f>
        <v>0</v>
      </c>
      <c r="BV20" s="326">
        <f>IFERROR(I!BU18*'Sim_MIP_Of_(IxI)'!BX$102,0)</f>
        <v>0</v>
      </c>
      <c r="BW20" s="326">
        <f>IFERROR(I!BV18*'Sim_MIP_Of_(IxI)'!BY$102,0)</f>
        <v>0</v>
      </c>
      <c r="BX20" s="326">
        <f>IFERROR(I!BW18*'Sim_MIP_Of_(IxI)'!BZ$102,0)</f>
        <v>0</v>
      </c>
      <c r="BY20" s="326">
        <f>IFERROR(I!BX18*'Sim_MIP_Of_(IxI)'!CA$102,0)</f>
        <v>0</v>
      </c>
    </row>
    <row r="21" spans="1:77" x14ac:dyDescent="0.25">
      <c r="A21" s="105" t="s">
        <v>18</v>
      </c>
      <c r="B21" s="326">
        <f>IFERROR(I!A19*'Sim_MIP_Of_(IxI)'!D$102,0)</f>
        <v>0</v>
      </c>
      <c r="C21" s="326">
        <f>IFERROR(I!B19*'Sim_MIP_Of_(IxI)'!E$102,0)</f>
        <v>0</v>
      </c>
      <c r="D21" s="326">
        <f>IFERROR(I!C19*'Sim_MIP_Of_(IxI)'!F$102,0)</f>
        <v>0</v>
      </c>
      <c r="E21" s="326">
        <f>IFERROR(I!D19*'Sim_MIP_Of_(IxI)'!G$102,0)</f>
        <v>0</v>
      </c>
      <c r="F21" s="326">
        <f>IFERROR(I!E19*'Sim_MIP_Of_(IxI)'!H$102,0)</f>
        <v>0</v>
      </c>
      <c r="G21" s="326">
        <f>IFERROR(I!F19*'Sim_MIP_Of_(IxI)'!I$102,0)</f>
        <v>0</v>
      </c>
      <c r="H21" s="326">
        <f>IFERROR(I!G19*'Sim_MIP_Of_(IxI)'!J$102,0)</f>
        <v>0</v>
      </c>
      <c r="I21" s="326">
        <f>IFERROR(I!H19*'Sim_MIP_Of_(IxI)'!K$102,0)</f>
        <v>0</v>
      </c>
      <c r="J21" s="326">
        <f>IFERROR(I!I19*'Sim_MIP_Of_(IxI)'!L$102,0)</f>
        <v>0</v>
      </c>
      <c r="K21" s="326">
        <f>IFERROR(I!J19*'Sim_MIP_Of_(IxI)'!M$102,0)</f>
        <v>0</v>
      </c>
      <c r="L21" s="326">
        <f>IFERROR(I!K19*'Sim_MIP_Of_(IxI)'!N$102,0)</f>
        <v>0</v>
      </c>
      <c r="M21" s="326">
        <f>IFERROR(I!L19*'Sim_MIP_Of_(IxI)'!O$102,0)</f>
        <v>0</v>
      </c>
      <c r="N21" s="326">
        <f>IFERROR(I!M19*'Sim_MIP_Of_(IxI)'!P$102,0)</f>
        <v>0</v>
      </c>
      <c r="O21" s="326">
        <f>IFERROR(I!N19*'Sim_MIP_Of_(IxI)'!Q$102,0)</f>
        <v>0</v>
      </c>
      <c r="P21" s="326">
        <f>IFERROR(I!O19*'Sim_MIP_Of_(IxI)'!R$102,0)</f>
        <v>0</v>
      </c>
      <c r="Q21" s="326">
        <f>IFERROR(I!P19*'Sim_MIP_Of_(IxI)'!S$102,0)</f>
        <v>0</v>
      </c>
      <c r="R21" s="326">
        <f>IFERROR(I!Q19*'Sim_MIP_Of_(IxI)'!T$102,0)</f>
        <v>0</v>
      </c>
      <c r="S21" s="326">
        <f>IFERROR(I!R19*'Sim_MIP_Of_(IxI)'!U$102,0)</f>
        <v>0</v>
      </c>
      <c r="T21" s="326">
        <f>IFERROR(I!S19*'Sim_MIP_Of_(IxI)'!V$102,0)</f>
        <v>0.38690699529377282</v>
      </c>
      <c r="U21" s="326">
        <f>IFERROR(I!T19*'Sim_MIP_Of_(IxI)'!W$102,0)</f>
        <v>0</v>
      </c>
      <c r="V21" s="326">
        <f>IFERROR(I!U19*'Sim_MIP_Of_(IxI)'!X$102,0)</f>
        <v>0</v>
      </c>
      <c r="W21" s="326">
        <f>IFERROR(I!V19*'Sim_MIP_Of_(IxI)'!Y$102,0)</f>
        <v>0</v>
      </c>
      <c r="X21" s="326">
        <f>IFERROR(I!W19*'Sim_MIP_Of_(IxI)'!Z$102,0)</f>
        <v>0</v>
      </c>
      <c r="Y21" s="326">
        <f>IFERROR(I!X19*'Sim_MIP_Of_(IxI)'!AA$102,0)</f>
        <v>0</v>
      </c>
      <c r="Z21" s="326">
        <f>IFERROR(I!Y19*'Sim_MIP_Of_(IxI)'!AB$102,0)</f>
        <v>0</v>
      </c>
      <c r="AA21" s="326">
        <f>IFERROR(I!Z19*'Sim_MIP_Of_(IxI)'!AC$102,0)</f>
        <v>0</v>
      </c>
      <c r="AB21" s="326">
        <f>IFERROR(I!AA19*'Sim_MIP_Of_(IxI)'!AD$102,0)</f>
        <v>0</v>
      </c>
      <c r="AC21" s="326">
        <f>IFERROR(I!AB19*'Sim_MIP_Of_(IxI)'!AE$102,0)</f>
        <v>0</v>
      </c>
      <c r="AD21" s="326">
        <f>IFERROR(I!AC19*'Sim_MIP_Of_(IxI)'!AF$102,0)</f>
        <v>0</v>
      </c>
      <c r="AE21" s="326">
        <f>IFERROR(I!AD19*'Sim_MIP_Of_(IxI)'!AG$102,0)</f>
        <v>0</v>
      </c>
      <c r="AF21" s="326">
        <f>IFERROR(I!AE19*'Sim_MIP_Of_(IxI)'!AH$102,0)</f>
        <v>0</v>
      </c>
      <c r="AG21" s="326">
        <f>IFERROR(I!AF19*'Sim_MIP_Of_(IxI)'!AI$102,0)</f>
        <v>0</v>
      </c>
      <c r="AH21" s="326">
        <f>IFERROR(I!AG19*'Sim_MIP_Of_(IxI)'!AJ$102,0)</f>
        <v>0</v>
      </c>
      <c r="AI21" s="326">
        <f>IFERROR(I!AH19*'Sim_MIP_Of_(IxI)'!AK$102,0)</f>
        <v>0</v>
      </c>
      <c r="AJ21" s="326">
        <f>IFERROR(I!AI19*'Sim_MIP_Of_(IxI)'!AL$102,0)</f>
        <v>0</v>
      </c>
      <c r="AK21" s="326">
        <f>IFERROR(I!AJ19*'Sim_MIP_Of_(IxI)'!AM$102,0)</f>
        <v>0</v>
      </c>
      <c r="AL21" s="326">
        <f>IFERROR(I!AK19*'Sim_MIP_Of_(IxI)'!AN$102,0)</f>
        <v>0</v>
      </c>
      <c r="AM21" s="326">
        <f>IFERROR(I!AL19*'Sim_MIP_Of_(IxI)'!AO$102,0)</f>
        <v>0</v>
      </c>
      <c r="AN21" s="326">
        <f>IFERROR(I!AM19*'Sim_MIP_Of_(IxI)'!AP$102,0)</f>
        <v>0</v>
      </c>
      <c r="AO21" s="326">
        <f>IFERROR(I!AN19*'Sim_MIP_Of_(IxI)'!AQ$102,0)</f>
        <v>0</v>
      </c>
      <c r="AP21" s="326">
        <f>IFERROR(I!AO19*'Sim_MIP_Of_(IxI)'!AR$102,0)</f>
        <v>0</v>
      </c>
      <c r="AQ21" s="326">
        <f>IFERROR(I!AP19*'Sim_MIP_Of_(IxI)'!AS$102,0)</f>
        <v>0</v>
      </c>
      <c r="AR21" s="326">
        <f>IFERROR(I!AQ19*'Sim_MIP_Of_(IxI)'!AT$102,0)</f>
        <v>0</v>
      </c>
      <c r="AS21" s="326">
        <f>IFERROR(I!AR19*'Sim_MIP_Of_(IxI)'!AU$102,0)</f>
        <v>0</v>
      </c>
      <c r="AT21" s="326">
        <f>IFERROR(I!AS19*'Sim_MIP_Of_(IxI)'!AV$102,0)</f>
        <v>0</v>
      </c>
      <c r="AU21" s="326">
        <f>IFERROR(I!AT19*'Sim_MIP_Of_(IxI)'!AW$102,0)</f>
        <v>0</v>
      </c>
      <c r="AV21" s="326">
        <f>IFERROR(I!AU19*'Sim_MIP_Of_(IxI)'!AX$102,0)</f>
        <v>0</v>
      </c>
      <c r="AW21" s="326">
        <f>IFERROR(I!AV19*'Sim_MIP_Of_(IxI)'!AY$102,0)</f>
        <v>0</v>
      </c>
      <c r="AX21" s="326">
        <f>IFERROR(I!AW19*'Sim_MIP_Of_(IxI)'!AZ$102,0)</f>
        <v>0</v>
      </c>
      <c r="AY21" s="326">
        <f>IFERROR(I!AX19*'Sim_MIP_Of_(IxI)'!BA$102,0)</f>
        <v>0</v>
      </c>
      <c r="AZ21" s="326">
        <f>IFERROR(I!AY19*'Sim_MIP_Of_(IxI)'!BB$102,0)</f>
        <v>0</v>
      </c>
      <c r="BA21" s="326">
        <f>IFERROR(I!AZ19*'Sim_MIP_Of_(IxI)'!BC$102,0)</f>
        <v>0</v>
      </c>
      <c r="BB21" s="326">
        <f>IFERROR(I!BA19*'Sim_MIP_Of_(IxI)'!BD$102,0)</f>
        <v>0</v>
      </c>
      <c r="BC21" s="326">
        <f>IFERROR(I!BB19*'Sim_MIP_Of_(IxI)'!BE$102,0)</f>
        <v>0</v>
      </c>
      <c r="BD21" s="326">
        <f>IFERROR(I!BC19*'Sim_MIP_Of_(IxI)'!BF$102,0)</f>
        <v>0</v>
      </c>
      <c r="BE21" s="326">
        <f>IFERROR(I!BD19*'Sim_MIP_Of_(IxI)'!BG$102,0)</f>
        <v>0</v>
      </c>
      <c r="BF21" s="326">
        <f>IFERROR(I!BE19*'Sim_MIP_Of_(IxI)'!BH$102,0)</f>
        <v>0</v>
      </c>
      <c r="BG21" s="326">
        <f>IFERROR(I!BF19*'Sim_MIP_Of_(IxI)'!BI$102,0)</f>
        <v>0</v>
      </c>
      <c r="BH21" s="326">
        <f>IFERROR(I!BG19*'Sim_MIP_Of_(IxI)'!BJ$102,0)</f>
        <v>0</v>
      </c>
      <c r="BI21" s="326">
        <f>IFERROR(I!BH19*'Sim_MIP_Of_(IxI)'!BK$102,0)</f>
        <v>0</v>
      </c>
      <c r="BJ21" s="326">
        <f>IFERROR(I!BI19*'Sim_MIP_Of_(IxI)'!BL$102,0)</f>
        <v>0</v>
      </c>
      <c r="BK21" s="326">
        <f>IFERROR(I!BJ19*'Sim_MIP_Of_(IxI)'!BM$102,0)</f>
        <v>0</v>
      </c>
      <c r="BL21" s="326">
        <f>IFERROR(I!BK19*'Sim_MIP_Of_(IxI)'!BN$102,0)</f>
        <v>0</v>
      </c>
      <c r="BM21" s="326">
        <f>IFERROR(I!BL19*'Sim_MIP_Of_(IxI)'!BO$102,0)</f>
        <v>0</v>
      </c>
      <c r="BN21" s="326">
        <f>IFERROR(I!BM19*'Sim_MIP_Of_(IxI)'!BP$102,0)</f>
        <v>0</v>
      </c>
      <c r="BO21" s="326">
        <f>IFERROR(I!BN19*'Sim_MIP_Of_(IxI)'!BQ$102,0)</f>
        <v>0</v>
      </c>
      <c r="BP21" s="326">
        <f>IFERROR(I!BO19*'Sim_MIP_Of_(IxI)'!BR$102,0)</f>
        <v>0</v>
      </c>
      <c r="BQ21" s="326">
        <f>IFERROR(I!BP19*'Sim_MIP_Of_(IxI)'!BS$102,0)</f>
        <v>0</v>
      </c>
      <c r="BR21" s="326">
        <f>IFERROR(I!BQ19*'Sim_MIP_Of_(IxI)'!BT$102,0)</f>
        <v>0</v>
      </c>
      <c r="BS21" s="326">
        <f>IFERROR(I!BR19*'Sim_MIP_Of_(IxI)'!BU$102,0)</f>
        <v>0</v>
      </c>
      <c r="BT21" s="326">
        <f>IFERROR(I!BS19*'Sim_MIP_Of_(IxI)'!BV$102,0)</f>
        <v>0</v>
      </c>
      <c r="BU21" s="326">
        <f>IFERROR(I!BT19*'Sim_MIP_Of_(IxI)'!BW$102,0)</f>
        <v>0</v>
      </c>
      <c r="BV21" s="326">
        <f>IFERROR(I!BU19*'Sim_MIP_Of_(IxI)'!BX$102,0)</f>
        <v>0</v>
      </c>
      <c r="BW21" s="326">
        <f>IFERROR(I!BV19*'Sim_MIP_Of_(IxI)'!BY$102,0)</f>
        <v>0</v>
      </c>
      <c r="BX21" s="326">
        <f>IFERROR(I!BW19*'Sim_MIP_Of_(IxI)'!BZ$102,0)</f>
        <v>0</v>
      </c>
      <c r="BY21" s="326">
        <f>IFERROR(I!BX19*'Sim_MIP_Of_(IxI)'!CA$102,0)</f>
        <v>0</v>
      </c>
    </row>
    <row r="22" spans="1:77" x14ac:dyDescent="0.25">
      <c r="A22" s="105" t="s">
        <v>19</v>
      </c>
      <c r="B22" s="326">
        <f>IFERROR(I!A20*'Sim_MIP_Of_(IxI)'!D$102,0)</f>
        <v>0</v>
      </c>
      <c r="C22" s="326">
        <f>IFERROR(I!B20*'Sim_MIP_Of_(IxI)'!E$102,0)</f>
        <v>0</v>
      </c>
      <c r="D22" s="326">
        <f>IFERROR(I!C20*'Sim_MIP_Of_(IxI)'!F$102,0)</f>
        <v>0</v>
      </c>
      <c r="E22" s="326">
        <f>IFERROR(I!D20*'Sim_MIP_Of_(IxI)'!G$102,0)</f>
        <v>0</v>
      </c>
      <c r="F22" s="326">
        <f>IFERROR(I!E20*'Sim_MIP_Of_(IxI)'!H$102,0)</f>
        <v>0</v>
      </c>
      <c r="G22" s="326">
        <f>IFERROR(I!F20*'Sim_MIP_Of_(IxI)'!I$102,0)</f>
        <v>0</v>
      </c>
      <c r="H22" s="326">
        <f>IFERROR(I!G20*'Sim_MIP_Of_(IxI)'!J$102,0)</f>
        <v>0</v>
      </c>
      <c r="I22" s="326">
        <f>IFERROR(I!H20*'Sim_MIP_Of_(IxI)'!K$102,0)</f>
        <v>0</v>
      </c>
      <c r="J22" s="326">
        <f>IFERROR(I!I20*'Sim_MIP_Of_(IxI)'!L$102,0)</f>
        <v>0</v>
      </c>
      <c r="K22" s="326">
        <f>IFERROR(I!J20*'Sim_MIP_Of_(IxI)'!M$102,0)</f>
        <v>0</v>
      </c>
      <c r="L22" s="326">
        <f>IFERROR(I!K20*'Sim_MIP_Of_(IxI)'!N$102,0)</f>
        <v>0</v>
      </c>
      <c r="M22" s="326">
        <f>IFERROR(I!L20*'Sim_MIP_Of_(IxI)'!O$102,0)</f>
        <v>0</v>
      </c>
      <c r="N22" s="326">
        <f>IFERROR(I!M20*'Sim_MIP_Of_(IxI)'!P$102,0)</f>
        <v>0</v>
      </c>
      <c r="O22" s="326">
        <f>IFERROR(I!N20*'Sim_MIP_Of_(IxI)'!Q$102,0)</f>
        <v>0</v>
      </c>
      <c r="P22" s="326">
        <f>IFERROR(I!O20*'Sim_MIP_Of_(IxI)'!R$102,0)</f>
        <v>0</v>
      </c>
      <c r="Q22" s="326">
        <f>IFERROR(I!P20*'Sim_MIP_Of_(IxI)'!S$102,0)</f>
        <v>0</v>
      </c>
      <c r="R22" s="326">
        <f>IFERROR(I!Q20*'Sim_MIP_Of_(IxI)'!T$102,0)</f>
        <v>0</v>
      </c>
      <c r="S22" s="326">
        <f>IFERROR(I!R20*'Sim_MIP_Of_(IxI)'!U$102,0)</f>
        <v>0</v>
      </c>
      <c r="T22" s="326">
        <f>IFERROR(I!S20*'Sim_MIP_Of_(IxI)'!V$102,0)</f>
        <v>0</v>
      </c>
      <c r="U22" s="326">
        <f>IFERROR(I!T20*'Sim_MIP_Of_(IxI)'!W$102,0)</f>
        <v>0.2140465144858521</v>
      </c>
      <c r="V22" s="326">
        <f>IFERROR(I!U20*'Sim_MIP_Of_(IxI)'!X$102,0)</f>
        <v>0</v>
      </c>
      <c r="W22" s="326">
        <f>IFERROR(I!V20*'Sim_MIP_Of_(IxI)'!Y$102,0)</f>
        <v>0</v>
      </c>
      <c r="X22" s="326">
        <f>IFERROR(I!W20*'Sim_MIP_Of_(IxI)'!Z$102,0)</f>
        <v>0</v>
      </c>
      <c r="Y22" s="326">
        <f>IFERROR(I!X20*'Sim_MIP_Of_(IxI)'!AA$102,0)</f>
        <v>0</v>
      </c>
      <c r="Z22" s="326">
        <f>IFERROR(I!Y20*'Sim_MIP_Of_(IxI)'!AB$102,0)</f>
        <v>0</v>
      </c>
      <c r="AA22" s="326">
        <f>IFERROR(I!Z20*'Sim_MIP_Of_(IxI)'!AC$102,0)</f>
        <v>0</v>
      </c>
      <c r="AB22" s="326">
        <f>IFERROR(I!AA20*'Sim_MIP_Of_(IxI)'!AD$102,0)</f>
        <v>0</v>
      </c>
      <c r="AC22" s="326">
        <f>IFERROR(I!AB20*'Sim_MIP_Of_(IxI)'!AE$102,0)</f>
        <v>0</v>
      </c>
      <c r="AD22" s="326">
        <f>IFERROR(I!AC20*'Sim_MIP_Of_(IxI)'!AF$102,0)</f>
        <v>0</v>
      </c>
      <c r="AE22" s="326">
        <f>IFERROR(I!AD20*'Sim_MIP_Of_(IxI)'!AG$102,0)</f>
        <v>0</v>
      </c>
      <c r="AF22" s="326">
        <f>IFERROR(I!AE20*'Sim_MIP_Of_(IxI)'!AH$102,0)</f>
        <v>0</v>
      </c>
      <c r="AG22" s="326">
        <f>IFERROR(I!AF20*'Sim_MIP_Of_(IxI)'!AI$102,0)</f>
        <v>0</v>
      </c>
      <c r="AH22" s="326">
        <f>IFERROR(I!AG20*'Sim_MIP_Of_(IxI)'!AJ$102,0)</f>
        <v>0</v>
      </c>
      <c r="AI22" s="326">
        <f>IFERROR(I!AH20*'Sim_MIP_Of_(IxI)'!AK$102,0)</f>
        <v>0</v>
      </c>
      <c r="AJ22" s="326">
        <f>IFERROR(I!AI20*'Sim_MIP_Of_(IxI)'!AL$102,0)</f>
        <v>0</v>
      </c>
      <c r="AK22" s="326">
        <f>IFERROR(I!AJ20*'Sim_MIP_Of_(IxI)'!AM$102,0)</f>
        <v>0</v>
      </c>
      <c r="AL22" s="326">
        <f>IFERROR(I!AK20*'Sim_MIP_Of_(IxI)'!AN$102,0)</f>
        <v>0</v>
      </c>
      <c r="AM22" s="326">
        <f>IFERROR(I!AL20*'Sim_MIP_Of_(IxI)'!AO$102,0)</f>
        <v>0</v>
      </c>
      <c r="AN22" s="326">
        <f>IFERROR(I!AM20*'Sim_MIP_Of_(IxI)'!AP$102,0)</f>
        <v>0</v>
      </c>
      <c r="AO22" s="326">
        <f>IFERROR(I!AN20*'Sim_MIP_Of_(IxI)'!AQ$102,0)</f>
        <v>0</v>
      </c>
      <c r="AP22" s="326">
        <f>IFERROR(I!AO20*'Sim_MIP_Of_(IxI)'!AR$102,0)</f>
        <v>0</v>
      </c>
      <c r="AQ22" s="326">
        <f>IFERROR(I!AP20*'Sim_MIP_Of_(IxI)'!AS$102,0)</f>
        <v>0</v>
      </c>
      <c r="AR22" s="326">
        <f>IFERROR(I!AQ20*'Sim_MIP_Of_(IxI)'!AT$102,0)</f>
        <v>0</v>
      </c>
      <c r="AS22" s="326">
        <f>IFERROR(I!AR20*'Sim_MIP_Of_(IxI)'!AU$102,0)</f>
        <v>0</v>
      </c>
      <c r="AT22" s="326">
        <f>IFERROR(I!AS20*'Sim_MIP_Of_(IxI)'!AV$102,0)</f>
        <v>0</v>
      </c>
      <c r="AU22" s="326">
        <f>IFERROR(I!AT20*'Sim_MIP_Of_(IxI)'!AW$102,0)</f>
        <v>0</v>
      </c>
      <c r="AV22" s="326">
        <f>IFERROR(I!AU20*'Sim_MIP_Of_(IxI)'!AX$102,0)</f>
        <v>0</v>
      </c>
      <c r="AW22" s="326">
        <f>IFERROR(I!AV20*'Sim_MIP_Of_(IxI)'!AY$102,0)</f>
        <v>0</v>
      </c>
      <c r="AX22" s="326">
        <f>IFERROR(I!AW20*'Sim_MIP_Of_(IxI)'!AZ$102,0)</f>
        <v>0</v>
      </c>
      <c r="AY22" s="326">
        <f>IFERROR(I!AX20*'Sim_MIP_Of_(IxI)'!BA$102,0)</f>
        <v>0</v>
      </c>
      <c r="AZ22" s="326">
        <f>IFERROR(I!AY20*'Sim_MIP_Of_(IxI)'!BB$102,0)</f>
        <v>0</v>
      </c>
      <c r="BA22" s="326">
        <f>IFERROR(I!AZ20*'Sim_MIP_Of_(IxI)'!BC$102,0)</f>
        <v>0</v>
      </c>
      <c r="BB22" s="326">
        <f>IFERROR(I!BA20*'Sim_MIP_Of_(IxI)'!BD$102,0)</f>
        <v>0</v>
      </c>
      <c r="BC22" s="326">
        <f>IFERROR(I!BB20*'Sim_MIP_Of_(IxI)'!BE$102,0)</f>
        <v>0</v>
      </c>
      <c r="BD22" s="326">
        <f>IFERROR(I!BC20*'Sim_MIP_Of_(IxI)'!BF$102,0)</f>
        <v>0</v>
      </c>
      <c r="BE22" s="326">
        <f>IFERROR(I!BD20*'Sim_MIP_Of_(IxI)'!BG$102,0)</f>
        <v>0</v>
      </c>
      <c r="BF22" s="326">
        <f>IFERROR(I!BE20*'Sim_MIP_Of_(IxI)'!BH$102,0)</f>
        <v>0</v>
      </c>
      <c r="BG22" s="326">
        <f>IFERROR(I!BF20*'Sim_MIP_Of_(IxI)'!BI$102,0)</f>
        <v>0</v>
      </c>
      <c r="BH22" s="326">
        <f>IFERROR(I!BG20*'Sim_MIP_Of_(IxI)'!BJ$102,0)</f>
        <v>0</v>
      </c>
      <c r="BI22" s="326">
        <f>IFERROR(I!BH20*'Sim_MIP_Of_(IxI)'!BK$102,0)</f>
        <v>0</v>
      </c>
      <c r="BJ22" s="326">
        <f>IFERROR(I!BI20*'Sim_MIP_Of_(IxI)'!BL$102,0)</f>
        <v>0</v>
      </c>
      <c r="BK22" s="326">
        <f>IFERROR(I!BJ20*'Sim_MIP_Of_(IxI)'!BM$102,0)</f>
        <v>0</v>
      </c>
      <c r="BL22" s="326">
        <f>IFERROR(I!BK20*'Sim_MIP_Of_(IxI)'!BN$102,0)</f>
        <v>0</v>
      </c>
      <c r="BM22" s="326">
        <f>IFERROR(I!BL20*'Sim_MIP_Of_(IxI)'!BO$102,0)</f>
        <v>0</v>
      </c>
      <c r="BN22" s="326">
        <f>IFERROR(I!BM20*'Sim_MIP_Of_(IxI)'!BP$102,0)</f>
        <v>0</v>
      </c>
      <c r="BO22" s="326">
        <f>IFERROR(I!BN20*'Sim_MIP_Of_(IxI)'!BQ$102,0)</f>
        <v>0</v>
      </c>
      <c r="BP22" s="326">
        <f>IFERROR(I!BO20*'Sim_MIP_Of_(IxI)'!BR$102,0)</f>
        <v>0</v>
      </c>
      <c r="BQ22" s="326">
        <f>IFERROR(I!BP20*'Sim_MIP_Of_(IxI)'!BS$102,0)</f>
        <v>0</v>
      </c>
      <c r="BR22" s="326">
        <f>IFERROR(I!BQ20*'Sim_MIP_Of_(IxI)'!BT$102,0)</f>
        <v>0</v>
      </c>
      <c r="BS22" s="326">
        <f>IFERROR(I!BR20*'Sim_MIP_Of_(IxI)'!BU$102,0)</f>
        <v>0</v>
      </c>
      <c r="BT22" s="326">
        <f>IFERROR(I!BS20*'Sim_MIP_Of_(IxI)'!BV$102,0)</f>
        <v>0</v>
      </c>
      <c r="BU22" s="326">
        <f>IFERROR(I!BT20*'Sim_MIP_Of_(IxI)'!BW$102,0)</f>
        <v>0</v>
      </c>
      <c r="BV22" s="326">
        <f>IFERROR(I!BU20*'Sim_MIP_Of_(IxI)'!BX$102,0)</f>
        <v>0</v>
      </c>
      <c r="BW22" s="326">
        <f>IFERROR(I!BV20*'Sim_MIP_Of_(IxI)'!BY$102,0)</f>
        <v>0</v>
      </c>
      <c r="BX22" s="326">
        <f>IFERROR(I!BW20*'Sim_MIP_Of_(IxI)'!BZ$102,0)</f>
        <v>0</v>
      </c>
      <c r="BY22" s="326">
        <f>IFERROR(I!BX20*'Sim_MIP_Of_(IxI)'!CA$102,0)</f>
        <v>0</v>
      </c>
    </row>
    <row r="23" spans="1:77" x14ac:dyDescent="0.25">
      <c r="A23" s="105" t="s">
        <v>20</v>
      </c>
      <c r="B23" s="326">
        <f>IFERROR(I!A21*'Sim_MIP_Of_(IxI)'!D$102,0)</f>
        <v>0</v>
      </c>
      <c r="C23" s="326">
        <f>IFERROR(I!B21*'Sim_MIP_Of_(IxI)'!E$102,0)</f>
        <v>0</v>
      </c>
      <c r="D23" s="326">
        <f>IFERROR(I!C21*'Sim_MIP_Of_(IxI)'!F$102,0)</f>
        <v>0</v>
      </c>
      <c r="E23" s="326">
        <f>IFERROR(I!D21*'Sim_MIP_Of_(IxI)'!G$102,0)</f>
        <v>0</v>
      </c>
      <c r="F23" s="326">
        <f>IFERROR(I!E21*'Sim_MIP_Of_(IxI)'!H$102,0)</f>
        <v>0</v>
      </c>
      <c r="G23" s="326">
        <f>IFERROR(I!F21*'Sim_MIP_Of_(IxI)'!I$102,0)</f>
        <v>0</v>
      </c>
      <c r="H23" s="326">
        <f>IFERROR(I!G21*'Sim_MIP_Of_(IxI)'!J$102,0)</f>
        <v>0</v>
      </c>
      <c r="I23" s="326">
        <f>IFERROR(I!H21*'Sim_MIP_Of_(IxI)'!K$102,0)</f>
        <v>0</v>
      </c>
      <c r="J23" s="326">
        <f>IFERROR(I!I21*'Sim_MIP_Of_(IxI)'!L$102,0)</f>
        <v>0</v>
      </c>
      <c r="K23" s="326">
        <f>IFERROR(I!J21*'Sim_MIP_Of_(IxI)'!M$102,0)</f>
        <v>0</v>
      </c>
      <c r="L23" s="326">
        <f>IFERROR(I!K21*'Sim_MIP_Of_(IxI)'!N$102,0)</f>
        <v>0</v>
      </c>
      <c r="M23" s="326">
        <f>IFERROR(I!L21*'Sim_MIP_Of_(IxI)'!O$102,0)</f>
        <v>0</v>
      </c>
      <c r="N23" s="326">
        <f>IFERROR(I!M21*'Sim_MIP_Of_(IxI)'!P$102,0)</f>
        <v>0</v>
      </c>
      <c r="O23" s="326">
        <f>IFERROR(I!N21*'Sim_MIP_Of_(IxI)'!Q$102,0)</f>
        <v>0</v>
      </c>
      <c r="P23" s="326">
        <f>IFERROR(I!O21*'Sim_MIP_Of_(IxI)'!R$102,0)</f>
        <v>0</v>
      </c>
      <c r="Q23" s="326">
        <f>IFERROR(I!P21*'Sim_MIP_Of_(IxI)'!S$102,0)</f>
        <v>0</v>
      </c>
      <c r="R23" s="326">
        <f>IFERROR(I!Q21*'Sim_MIP_Of_(IxI)'!T$102,0)</f>
        <v>0</v>
      </c>
      <c r="S23" s="326">
        <f>IFERROR(I!R21*'Sim_MIP_Of_(IxI)'!U$102,0)</f>
        <v>0</v>
      </c>
      <c r="T23" s="326">
        <f>IFERROR(I!S21*'Sim_MIP_Of_(IxI)'!V$102,0)</f>
        <v>0</v>
      </c>
      <c r="U23" s="326">
        <f>IFERROR(I!T21*'Sim_MIP_Of_(IxI)'!W$102,0)</f>
        <v>0</v>
      </c>
      <c r="V23" s="326">
        <f>IFERROR(I!U21*'Sim_MIP_Of_(IxI)'!X$102,0)</f>
        <v>0.30586261060196895</v>
      </c>
      <c r="W23" s="326">
        <f>IFERROR(I!V21*'Sim_MIP_Of_(IxI)'!Y$102,0)</f>
        <v>0</v>
      </c>
      <c r="X23" s="326">
        <f>IFERROR(I!W21*'Sim_MIP_Of_(IxI)'!Z$102,0)</f>
        <v>0</v>
      </c>
      <c r="Y23" s="326">
        <f>IFERROR(I!X21*'Sim_MIP_Of_(IxI)'!AA$102,0)</f>
        <v>0</v>
      </c>
      <c r="Z23" s="326">
        <f>IFERROR(I!Y21*'Sim_MIP_Of_(IxI)'!AB$102,0)</f>
        <v>0</v>
      </c>
      <c r="AA23" s="326">
        <f>IFERROR(I!Z21*'Sim_MIP_Of_(IxI)'!AC$102,0)</f>
        <v>0</v>
      </c>
      <c r="AB23" s="326">
        <f>IFERROR(I!AA21*'Sim_MIP_Of_(IxI)'!AD$102,0)</f>
        <v>0</v>
      </c>
      <c r="AC23" s="326">
        <f>IFERROR(I!AB21*'Sim_MIP_Of_(IxI)'!AE$102,0)</f>
        <v>0</v>
      </c>
      <c r="AD23" s="326">
        <f>IFERROR(I!AC21*'Sim_MIP_Of_(IxI)'!AF$102,0)</f>
        <v>0</v>
      </c>
      <c r="AE23" s="326">
        <f>IFERROR(I!AD21*'Sim_MIP_Of_(IxI)'!AG$102,0)</f>
        <v>0</v>
      </c>
      <c r="AF23" s="326">
        <f>IFERROR(I!AE21*'Sim_MIP_Of_(IxI)'!AH$102,0)</f>
        <v>0</v>
      </c>
      <c r="AG23" s="326">
        <f>IFERROR(I!AF21*'Sim_MIP_Of_(IxI)'!AI$102,0)</f>
        <v>0</v>
      </c>
      <c r="AH23" s="326">
        <f>IFERROR(I!AG21*'Sim_MIP_Of_(IxI)'!AJ$102,0)</f>
        <v>0</v>
      </c>
      <c r="AI23" s="326">
        <f>IFERROR(I!AH21*'Sim_MIP_Of_(IxI)'!AK$102,0)</f>
        <v>0</v>
      </c>
      <c r="AJ23" s="326">
        <f>IFERROR(I!AI21*'Sim_MIP_Of_(IxI)'!AL$102,0)</f>
        <v>0</v>
      </c>
      <c r="AK23" s="326">
        <f>IFERROR(I!AJ21*'Sim_MIP_Of_(IxI)'!AM$102,0)</f>
        <v>0</v>
      </c>
      <c r="AL23" s="326">
        <f>IFERROR(I!AK21*'Sim_MIP_Of_(IxI)'!AN$102,0)</f>
        <v>0</v>
      </c>
      <c r="AM23" s="326">
        <f>IFERROR(I!AL21*'Sim_MIP_Of_(IxI)'!AO$102,0)</f>
        <v>0</v>
      </c>
      <c r="AN23" s="326">
        <f>IFERROR(I!AM21*'Sim_MIP_Of_(IxI)'!AP$102,0)</f>
        <v>0</v>
      </c>
      <c r="AO23" s="326">
        <f>IFERROR(I!AN21*'Sim_MIP_Of_(IxI)'!AQ$102,0)</f>
        <v>0</v>
      </c>
      <c r="AP23" s="326">
        <f>IFERROR(I!AO21*'Sim_MIP_Of_(IxI)'!AR$102,0)</f>
        <v>0</v>
      </c>
      <c r="AQ23" s="326">
        <f>IFERROR(I!AP21*'Sim_MIP_Of_(IxI)'!AS$102,0)</f>
        <v>0</v>
      </c>
      <c r="AR23" s="326">
        <f>IFERROR(I!AQ21*'Sim_MIP_Of_(IxI)'!AT$102,0)</f>
        <v>0</v>
      </c>
      <c r="AS23" s="326">
        <f>IFERROR(I!AR21*'Sim_MIP_Of_(IxI)'!AU$102,0)</f>
        <v>0</v>
      </c>
      <c r="AT23" s="326">
        <f>IFERROR(I!AS21*'Sim_MIP_Of_(IxI)'!AV$102,0)</f>
        <v>0</v>
      </c>
      <c r="AU23" s="326">
        <f>IFERROR(I!AT21*'Sim_MIP_Of_(IxI)'!AW$102,0)</f>
        <v>0</v>
      </c>
      <c r="AV23" s="326">
        <f>IFERROR(I!AU21*'Sim_MIP_Of_(IxI)'!AX$102,0)</f>
        <v>0</v>
      </c>
      <c r="AW23" s="326">
        <f>IFERROR(I!AV21*'Sim_MIP_Of_(IxI)'!AY$102,0)</f>
        <v>0</v>
      </c>
      <c r="AX23" s="326">
        <f>IFERROR(I!AW21*'Sim_MIP_Of_(IxI)'!AZ$102,0)</f>
        <v>0</v>
      </c>
      <c r="AY23" s="326">
        <f>IFERROR(I!AX21*'Sim_MIP_Of_(IxI)'!BA$102,0)</f>
        <v>0</v>
      </c>
      <c r="AZ23" s="326">
        <f>IFERROR(I!AY21*'Sim_MIP_Of_(IxI)'!BB$102,0)</f>
        <v>0</v>
      </c>
      <c r="BA23" s="326">
        <f>IFERROR(I!AZ21*'Sim_MIP_Of_(IxI)'!BC$102,0)</f>
        <v>0</v>
      </c>
      <c r="BB23" s="326">
        <f>IFERROR(I!BA21*'Sim_MIP_Of_(IxI)'!BD$102,0)</f>
        <v>0</v>
      </c>
      <c r="BC23" s="326">
        <f>IFERROR(I!BB21*'Sim_MIP_Of_(IxI)'!BE$102,0)</f>
        <v>0</v>
      </c>
      <c r="BD23" s="326">
        <f>IFERROR(I!BC21*'Sim_MIP_Of_(IxI)'!BF$102,0)</f>
        <v>0</v>
      </c>
      <c r="BE23" s="326">
        <f>IFERROR(I!BD21*'Sim_MIP_Of_(IxI)'!BG$102,0)</f>
        <v>0</v>
      </c>
      <c r="BF23" s="326">
        <f>IFERROR(I!BE21*'Sim_MIP_Of_(IxI)'!BH$102,0)</f>
        <v>0</v>
      </c>
      <c r="BG23" s="326">
        <f>IFERROR(I!BF21*'Sim_MIP_Of_(IxI)'!BI$102,0)</f>
        <v>0</v>
      </c>
      <c r="BH23" s="326">
        <f>IFERROR(I!BG21*'Sim_MIP_Of_(IxI)'!BJ$102,0)</f>
        <v>0</v>
      </c>
      <c r="BI23" s="326">
        <f>IFERROR(I!BH21*'Sim_MIP_Of_(IxI)'!BK$102,0)</f>
        <v>0</v>
      </c>
      <c r="BJ23" s="326">
        <f>IFERROR(I!BI21*'Sim_MIP_Of_(IxI)'!BL$102,0)</f>
        <v>0</v>
      </c>
      <c r="BK23" s="326">
        <f>IFERROR(I!BJ21*'Sim_MIP_Of_(IxI)'!BM$102,0)</f>
        <v>0</v>
      </c>
      <c r="BL23" s="326">
        <f>IFERROR(I!BK21*'Sim_MIP_Of_(IxI)'!BN$102,0)</f>
        <v>0</v>
      </c>
      <c r="BM23" s="326">
        <f>IFERROR(I!BL21*'Sim_MIP_Of_(IxI)'!BO$102,0)</f>
        <v>0</v>
      </c>
      <c r="BN23" s="326">
        <f>IFERROR(I!BM21*'Sim_MIP_Of_(IxI)'!BP$102,0)</f>
        <v>0</v>
      </c>
      <c r="BO23" s="326">
        <f>IFERROR(I!BN21*'Sim_MIP_Of_(IxI)'!BQ$102,0)</f>
        <v>0</v>
      </c>
      <c r="BP23" s="326">
        <f>IFERROR(I!BO21*'Sim_MIP_Of_(IxI)'!BR$102,0)</f>
        <v>0</v>
      </c>
      <c r="BQ23" s="326">
        <f>IFERROR(I!BP21*'Sim_MIP_Of_(IxI)'!BS$102,0)</f>
        <v>0</v>
      </c>
      <c r="BR23" s="326">
        <f>IFERROR(I!BQ21*'Sim_MIP_Of_(IxI)'!BT$102,0)</f>
        <v>0</v>
      </c>
      <c r="BS23" s="326">
        <f>IFERROR(I!BR21*'Sim_MIP_Of_(IxI)'!BU$102,0)</f>
        <v>0</v>
      </c>
      <c r="BT23" s="326">
        <f>IFERROR(I!BS21*'Sim_MIP_Of_(IxI)'!BV$102,0)</f>
        <v>0</v>
      </c>
      <c r="BU23" s="326">
        <f>IFERROR(I!BT21*'Sim_MIP_Of_(IxI)'!BW$102,0)</f>
        <v>0</v>
      </c>
      <c r="BV23" s="326">
        <f>IFERROR(I!BU21*'Sim_MIP_Of_(IxI)'!BX$102,0)</f>
        <v>0</v>
      </c>
      <c r="BW23" s="326">
        <f>IFERROR(I!BV21*'Sim_MIP_Of_(IxI)'!BY$102,0)</f>
        <v>0</v>
      </c>
      <c r="BX23" s="326">
        <f>IFERROR(I!BW21*'Sim_MIP_Of_(IxI)'!BZ$102,0)</f>
        <v>0</v>
      </c>
      <c r="BY23" s="326">
        <f>IFERROR(I!BX21*'Sim_MIP_Of_(IxI)'!CA$102,0)</f>
        <v>0</v>
      </c>
    </row>
    <row r="24" spans="1:77" x14ac:dyDescent="0.25">
      <c r="A24" s="105" t="s">
        <v>21</v>
      </c>
      <c r="B24" s="326">
        <f>IFERROR(I!A22*'Sim_MIP_Of_(IxI)'!D$102,0)</f>
        <v>0</v>
      </c>
      <c r="C24" s="326">
        <f>IFERROR(I!B22*'Sim_MIP_Of_(IxI)'!E$102,0)</f>
        <v>0</v>
      </c>
      <c r="D24" s="326">
        <f>IFERROR(I!C22*'Sim_MIP_Of_(IxI)'!F$102,0)</f>
        <v>0</v>
      </c>
      <c r="E24" s="326">
        <f>IFERROR(I!D22*'Sim_MIP_Of_(IxI)'!G$102,0)</f>
        <v>0</v>
      </c>
      <c r="F24" s="326">
        <f>IFERROR(I!E22*'Sim_MIP_Of_(IxI)'!H$102,0)</f>
        <v>0</v>
      </c>
      <c r="G24" s="326">
        <f>IFERROR(I!F22*'Sim_MIP_Of_(IxI)'!I$102,0)</f>
        <v>0</v>
      </c>
      <c r="H24" s="326">
        <f>IFERROR(I!G22*'Sim_MIP_Of_(IxI)'!J$102,0)</f>
        <v>0</v>
      </c>
      <c r="I24" s="326">
        <f>IFERROR(I!H22*'Sim_MIP_Of_(IxI)'!K$102,0)</f>
        <v>0</v>
      </c>
      <c r="J24" s="326">
        <f>IFERROR(I!I22*'Sim_MIP_Of_(IxI)'!L$102,0)</f>
        <v>0</v>
      </c>
      <c r="K24" s="326">
        <f>IFERROR(I!J22*'Sim_MIP_Of_(IxI)'!M$102,0)</f>
        <v>0</v>
      </c>
      <c r="L24" s="326">
        <f>IFERROR(I!K22*'Sim_MIP_Of_(IxI)'!N$102,0)</f>
        <v>0</v>
      </c>
      <c r="M24" s="326">
        <f>IFERROR(I!L22*'Sim_MIP_Of_(IxI)'!O$102,0)</f>
        <v>0</v>
      </c>
      <c r="N24" s="326">
        <f>IFERROR(I!M22*'Sim_MIP_Of_(IxI)'!P$102,0)</f>
        <v>0</v>
      </c>
      <c r="O24" s="326">
        <f>IFERROR(I!N22*'Sim_MIP_Of_(IxI)'!Q$102,0)</f>
        <v>0</v>
      </c>
      <c r="P24" s="326">
        <f>IFERROR(I!O22*'Sim_MIP_Of_(IxI)'!R$102,0)</f>
        <v>0</v>
      </c>
      <c r="Q24" s="326">
        <f>IFERROR(I!P22*'Sim_MIP_Of_(IxI)'!S$102,0)</f>
        <v>0</v>
      </c>
      <c r="R24" s="326">
        <f>IFERROR(I!Q22*'Sim_MIP_Of_(IxI)'!T$102,0)</f>
        <v>0</v>
      </c>
      <c r="S24" s="326">
        <f>IFERROR(I!R22*'Sim_MIP_Of_(IxI)'!U$102,0)</f>
        <v>0</v>
      </c>
      <c r="T24" s="326">
        <f>IFERROR(I!S22*'Sim_MIP_Of_(IxI)'!V$102,0)</f>
        <v>0</v>
      </c>
      <c r="U24" s="326">
        <f>IFERROR(I!T22*'Sim_MIP_Of_(IxI)'!W$102,0)</f>
        <v>0</v>
      </c>
      <c r="V24" s="326">
        <f>IFERROR(I!U22*'Sim_MIP_Of_(IxI)'!X$102,0)</f>
        <v>0</v>
      </c>
      <c r="W24" s="326">
        <f>IFERROR(I!V22*'Sim_MIP_Of_(IxI)'!Y$102,0)</f>
        <v>0.41040794419732196</v>
      </c>
      <c r="X24" s="326">
        <f>IFERROR(I!W22*'Sim_MIP_Of_(IxI)'!Z$102,0)</f>
        <v>0</v>
      </c>
      <c r="Y24" s="326">
        <f>IFERROR(I!X22*'Sim_MIP_Of_(IxI)'!AA$102,0)</f>
        <v>0</v>
      </c>
      <c r="Z24" s="326">
        <f>IFERROR(I!Y22*'Sim_MIP_Of_(IxI)'!AB$102,0)</f>
        <v>0</v>
      </c>
      <c r="AA24" s="326">
        <f>IFERROR(I!Z22*'Sim_MIP_Of_(IxI)'!AC$102,0)</f>
        <v>0</v>
      </c>
      <c r="AB24" s="326">
        <f>IFERROR(I!AA22*'Sim_MIP_Of_(IxI)'!AD$102,0)</f>
        <v>0</v>
      </c>
      <c r="AC24" s="326">
        <f>IFERROR(I!AB22*'Sim_MIP_Of_(IxI)'!AE$102,0)</f>
        <v>0</v>
      </c>
      <c r="AD24" s="326">
        <f>IFERROR(I!AC22*'Sim_MIP_Of_(IxI)'!AF$102,0)</f>
        <v>0</v>
      </c>
      <c r="AE24" s="326">
        <f>IFERROR(I!AD22*'Sim_MIP_Of_(IxI)'!AG$102,0)</f>
        <v>0</v>
      </c>
      <c r="AF24" s="326">
        <f>IFERROR(I!AE22*'Sim_MIP_Of_(IxI)'!AH$102,0)</f>
        <v>0</v>
      </c>
      <c r="AG24" s="326">
        <f>IFERROR(I!AF22*'Sim_MIP_Of_(IxI)'!AI$102,0)</f>
        <v>0</v>
      </c>
      <c r="AH24" s="326">
        <f>IFERROR(I!AG22*'Sim_MIP_Of_(IxI)'!AJ$102,0)</f>
        <v>0</v>
      </c>
      <c r="AI24" s="326">
        <f>IFERROR(I!AH22*'Sim_MIP_Of_(IxI)'!AK$102,0)</f>
        <v>0</v>
      </c>
      <c r="AJ24" s="326">
        <f>IFERROR(I!AI22*'Sim_MIP_Of_(IxI)'!AL$102,0)</f>
        <v>0</v>
      </c>
      <c r="AK24" s="326">
        <f>IFERROR(I!AJ22*'Sim_MIP_Of_(IxI)'!AM$102,0)</f>
        <v>0</v>
      </c>
      <c r="AL24" s="326">
        <f>IFERROR(I!AK22*'Sim_MIP_Of_(IxI)'!AN$102,0)</f>
        <v>0</v>
      </c>
      <c r="AM24" s="326">
        <f>IFERROR(I!AL22*'Sim_MIP_Of_(IxI)'!AO$102,0)</f>
        <v>0</v>
      </c>
      <c r="AN24" s="326">
        <f>IFERROR(I!AM22*'Sim_MIP_Of_(IxI)'!AP$102,0)</f>
        <v>0</v>
      </c>
      <c r="AO24" s="326">
        <f>IFERROR(I!AN22*'Sim_MIP_Of_(IxI)'!AQ$102,0)</f>
        <v>0</v>
      </c>
      <c r="AP24" s="326">
        <f>IFERROR(I!AO22*'Sim_MIP_Of_(IxI)'!AR$102,0)</f>
        <v>0</v>
      </c>
      <c r="AQ24" s="326">
        <f>IFERROR(I!AP22*'Sim_MIP_Of_(IxI)'!AS$102,0)</f>
        <v>0</v>
      </c>
      <c r="AR24" s="326">
        <f>IFERROR(I!AQ22*'Sim_MIP_Of_(IxI)'!AT$102,0)</f>
        <v>0</v>
      </c>
      <c r="AS24" s="326">
        <f>IFERROR(I!AR22*'Sim_MIP_Of_(IxI)'!AU$102,0)</f>
        <v>0</v>
      </c>
      <c r="AT24" s="326">
        <f>IFERROR(I!AS22*'Sim_MIP_Of_(IxI)'!AV$102,0)</f>
        <v>0</v>
      </c>
      <c r="AU24" s="326">
        <f>IFERROR(I!AT22*'Sim_MIP_Of_(IxI)'!AW$102,0)</f>
        <v>0</v>
      </c>
      <c r="AV24" s="326">
        <f>IFERROR(I!AU22*'Sim_MIP_Of_(IxI)'!AX$102,0)</f>
        <v>0</v>
      </c>
      <c r="AW24" s="326">
        <f>IFERROR(I!AV22*'Sim_MIP_Of_(IxI)'!AY$102,0)</f>
        <v>0</v>
      </c>
      <c r="AX24" s="326">
        <f>IFERROR(I!AW22*'Sim_MIP_Of_(IxI)'!AZ$102,0)</f>
        <v>0</v>
      </c>
      <c r="AY24" s="326">
        <f>IFERROR(I!AX22*'Sim_MIP_Of_(IxI)'!BA$102,0)</f>
        <v>0</v>
      </c>
      <c r="AZ24" s="326">
        <f>IFERROR(I!AY22*'Sim_MIP_Of_(IxI)'!BB$102,0)</f>
        <v>0</v>
      </c>
      <c r="BA24" s="326">
        <f>IFERROR(I!AZ22*'Sim_MIP_Of_(IxI)'!BC$102,0)</f>
        <v>0</v>
      </c>
      <c r="BB24" s="326">
        <f>IFERROR(I!BA22*'Sim_MIP_Of_(IxI)'!BD$102,0)</f>
        <v>0</v>
      </c>
      <c r="BC24" s="326">
        <f>IFERROR(I!BB22*'Sim_MIP_Of_(IxI)'!BE$102,0)</f>
        <v>0</v>
      </c>
      <c r="BD24" s="326">
        <f>IFERROR(I!BC22*'Sim_MIP_Of_(IxI)'!BF$102,0)</f>
        <v>0</v>
      </c>
      <c r="BE24" s="326">
        <f>IFERROR(I!BD22*'Sim_MIP_Of_(IxI)'!BG$102,0)</f>
        <v>0</v>
      </c>
      <c r="BF24" s="326">
        <f>IFERROR(I!BE22*'Sim_MIP_Of_(IxI)'!BH$102,0)</f>
        <v>0</v>
      </c>
      <c r="BG24" s="326">
        <f>IFERROR(I!BF22*'Sim_MIP_Of_(IxI)'!BI$102,0)</f>
        <v>0</v>
      </c>
      <c r="BH24" s="326">
        <f>IFERROR(I!BG22*'Sim_MIP_Of_(IxI)'!BJ$102,0)</f>
        <v>0</v>
      </c>
      <c r="BI24" s="326">
        <f>IFERROR(I!BH22*'Sim_MIP_Of_(IxI)'!BK$102,0)</f>
        <v>0</v>
      </c>
      <c r="BJ24" s="326">
        <f>IFERROR(I!BI22*'Sim_MIP_Of_(IxI)'!BL$102,0)</f>
        <v>0</v>
      </c>
      <c r="BK24" s="326">
        <f>IFERROR(I!BJ22*'Sim_MIP_Of_(IxI)'!BM$102,0)</f>
        <v>0</v>
      </c>
      <c r="BL24" s="326">
        <f>IFERROR(I!BK22*'Sim_MIP_Of_(IxI)'!BN$102,0)</f>
        <v>0</v>
      </c>
      <c r="BM24" s="326">
        <f>IFERROR(I!BL22*'Sim_MIP_Of_(IxI)'!BO$102,0)</f>
        <v>0</v>
      </c>
      <c r="BN24" s="326">
        <f>IFERROR(I!BM22*'Sim_MIP_Of_(IxI)'!BP$102,0)</f>
        <v>0</v>
      </c>
      <c r="BO24" s="326">
        <f>IFERROR(I!BN22*'Sim_MIP_Of_(IxI)'!BQ$102,0)</f>
        <v>0</v>
      </c>
      <c r="BP24" s="326">
        <f>IFERROR(I!BO22*'Sim_MIP_Of_(IxI)'!BR$102,0)</f>
        <v>0</v>
      </c>
      <c r="BQ24" s="326">
        <f>IFERROR(I!BP22*'Sim_MIP_Of_(IxI)'!BS$102,0)</f>
        <v>0</v>
      </c>
      <c r="BR24" s="326">
        <f>IFERROR(I!BQ22*'Sim_MIP_Of_(IxI)'!BT$102,0)</f>
        <v>0</v>
      </c>
      <c r="BS24" s="326">
        <f>IFERROR(I!BR22*'Sim_MIP_Of_(IxI)'!BU$102,0)</f>
        <v>0</v>
      </c>
      <c r="BT24" s="326">
        <f>IFERROR(I!BS22*'Sim_MIP_Of_(IxI)'!BV$102,0)</f>
        <v>0</v>
      </c>
      <c r="BU24" s="326">
        <f>IFERROR(I!BT22*'Sim_MIP_Of_(IxI)'!BW$102,0)</f>
        <v>0</v>
      </c>
      <c r="BV24" s="326">
        <f>IFERROR(I!BU22*'Sim_MIP_Of_(IxI)'!BX$102,0)</f>
        <v>0</v>
      </c>
      <c r="BW24" s="326">
        <f>IFERROR(I!BV22*'Sim_MIP_Of_(IxI)'!BY$102,0)</f>
        <v>0</v>
      </c>
      <c r="BX24" s="326">
        <f>IFERROR(I!BW22*'Sim_MIP_Of_(IxI)'!BZ$102,0)</f>
        <v>0</v>
      </c>
      <c r="BY24" s="326">
        <f>IFERROR(I!BX22*'Sim_MIP_Of_(IxI)'!CA$102,0)</f>
        <v>0</v>
      </c>
    </row>
    <row r="25" spans="1:77" x14ac:dyDescent="0.25">
      <c r="A25" s="105" t="s">
        <v>22</v>
      </c>
      <c r="B25" s="326">
        <f>IFERROR(I!A23*'Sim_MIP_Of_(IxI)'!D$102,0)</f>
        <v>0</v>
      </c>
      <c r="C25" s="326">
        <f>IFERROR(I!B23*'Sim_MIP_Of_(IxI)'!E$102,0)</f>
        <v>0</v>
      </c>
      <c r="D25" s="326">
        <f>IFERROR(I!C23*'Sim_MIP_Of_(IxI)'!F$102,0)</f>
        <v>0</v>
      </c>
      <c r="E25" s="326">
        <f>IFERROR(I!D23*'Sim_MIP_Of_(IxI)'!G$102,0)</f>
        <v>0</v>
      </c>
      <c r="F25" s="326">
        <f>IFERROR(I!E23*'Sim_MIP_Of_(IxI)'!H$102,0)</f>
        <v>0</v>
      </c>
      <c r="G25" s="326">
        <f>IFERROR(I!F23*'Sim_MIP_Of_(IxI)'!I$102,0)</f>
        <v>0</v>
      </c>
      <c r="H25" s="326">
        <f>IFERROR(I!G23*'Sim_MIP_Of_(IxI)'!J$102,0)</f>
        <v>0</v>
      </c>
      <c r="I25" s="326">
        <f>IFERROR(I!H23*'Sim_MIP_Of_(IxI)'!K$102,0)</f>
        <v>0</v>
      </c>
      <c r="J25" s="326">
        <f>IFERROR(I!I23*'Sim_MIP_Of_(IxI)'!L$102,0)</f>
        <v>0</v>
      </c>
      <c r="K25" s="326">
        <f>IFERROR(I!J23*'Sim_MIP_Of_(IxI)'!M$102,0)</f>
        <v>0</v>
      </c>
      <c r="L25" s="326">
        <f>IFERROR(I!K23*'Sim_MIP_Of_(IxI)'!N$102,0)</f>
        <v>0</v>
      </c>
      <c r="M25" s="326">
        <f>IFERROR(I!L23*'Sim_MIP_Of_(IxI)'!O$102,0)</f>
        <v>0</v>
      </c>
      <c r="N25" s="326">
        <f>IFERROR(I!M23*'Sim_MIP_Of_(IxI)'!P$102,0)</f>
        <v>0</v>
      </c>
      <c r="O25" s="326">
        <f>IFERROR(I!N23*'Sim_MIP_Of_(IxI)'!Q$102,0)</f>
        <v>0</v>
      </c>
      <c r="P25" s="326">
        <f>IFERROR(I!O23*'Sim_MIP_Of_(IxI)'!R$102,0)</f>
        <v>0</v>
      </c>
      <c r="Q25" s="326">
        <f>IFERROR(I!P23*'Sim_MIP_Of_(IxI)'!S$102,0)</f>
        <v>0</v>
      </c>
      <c r="R25" s="326">
        <f>IFERROR(I!Q23*'Sim_MIP_Of_(IxI)'!T$102,0)</f>
        <v>0</v>
      </c>
      <c r="S25" s="326">
        <f>IFERROR(I!R23*'Sim_MIP_Of_(IxI)'!U$102,0)</f>
        <v>0</v>
      </c>
      <c r="T25" s="326">
        <f>IFERROR(I!S23*'Sim_MIP_Of_(IxI)'!V$102,0)</f>
        <v>0</v>
      </c>
      <c r="U25" s="326">
        <f>IFERROR(I!T23*'Sim_MIP_Of_(IxI)'!W$102,0)</f>
        <v>0</v>
      </c>
      <c r="V25" s="326">
        <f>IFERROR(I!U23*'Sim_MIP_Of_(IxI)'!X$102,0)</f>
        <v>0</v>
      </c>
      <c r="W25" s="326">
        <f>IFERROR(I!V23*'Sim_MIP_Of_(IxI)'!Y$102,0)</f>
        <v>0</v>
      </c>
      <c r="X25" s="326">
        <f>IFERROR(I!W23*'Sim_MIP_Of_(IxI)'!Z$102,0)</f>
        <v>0.32640378182054203</v>
      </c>
      <c r="Y25" s="326">
        <f>IFERROR(I!X23*'Sim_MIP_Of_(IxI)'!AA$102,0)</f>
        <v>0</v>
      </c>
      <c r="Z25" s="326">
        <f>IFERROR(I!Y23*'Sim_MIP_Of_(IxI)'!AB$102,0)</f>
        <v>0</v>
      </c>
      <c r="AA25" s="326">
        <f>IFERROR(I!Z23*'Sim_MIP_Of_(IxI)'!AC$102,0)</f>
        <v>0</v>
      </c>
      <c r="AB25" s="326">
        <f>IFERROR(I!AA23*'Sim_MIP_Of_(IxI)'!AD$102,0)</f>
        <v>0</v>
      </c>
      <c r="AC25" s="326">
        <f>IFERROR(I!AB23*'Sim_MIP_Of_(IxI)'!AE$102,0)</f>
        <v>0</v>
      </c>
      <c r="AD25" s="326">
        <f>IFERROR(I!AC23*'Sim_MIP_Of_(IxI)'!AF$102,0)</f>
        <v>0</v>
      </c>
      <c r="AE25" s="326">
        <f>IFERROR(I!AD23*'Sim_MIP_Of_(IxI)'!AG$102,0)</f>
        <v>0</v>
      </c>
      <c r="AF25" s="326">
        <f>IFERROR(I!AE23*'Sim_MIP_Of_(IxI)'!AH$102,0)</f>
        <v>0</v>
      </c>
      <c r="AG25" s="326">
        <f>IFERROR(I!AF23*'Sim_MIP_Of_(IxI)'!AI$102,0)</f>
        <v>0</v>
      </c>
      <c r="AH25" s="326">
        <f>IFERROR(I!AG23*'Sim_MIP_Of_(IxI)'!AJ$102,0)</f>
        <v>0</v>
      </c>
      <c r="AI25" s="326">
        <f>IFERROR(I!AH23*'Sim_MIP_Of_(IxI)'!AK$102,0)</f>
        <v>0</v>
      </c>
      <c r="AJ25" s="326">
        <f>IFERROR(I!AI23*'Sim_MIP_Of_(IxI)'!AL$102,0)</f>
        <v>0</v>
      </c>
      <c r="AK25" s="326">
        <f>IFERROR(I!AJ23*'Sim_MIP_Of_(IxI)'!AM$102,0)</f>
        <v>0</v>
      </c>
      <c r="AL25" s="326">
        <f>IFERROR(I!AK23*'Sim_MIP_Of_(IxI)'!AN$102,0)</f>
        <v>0</v>
      </c>
      <c r="AM25" s="326">
        <f>IFERROR(I!AL23*'Sim_MIP_Of_(IxI)'!AO$102,0)</f>
        <v>0</v>
      </c>
      <c r="AN25" s="326">
        <f>IFERROR(I!AM23*'Sim_MIP_Of_(IxI)'!AP$102,0)</f>
        <v>0</v>
      </c>
      <c r="AO25" s="326">
        <f>IFERROR(I!AN23*'Sim_MIP_Of_(IxI)'!AQ$102,0)</f>
        <v>0</v>
      </c>
      <c r="AP25" s="326">
        <f>IFERROR(I!AO23*'Sim_MIP_Of_(IxI)'!AR$102,0)</f>
        <v>0</v>
      </c>
      <c r="AQ25" s="326">
        <f>IFERROR(I!AP23*'Sim_MIP_Of_(IxI)'!AS$102,0)</f>
        <v>0</v>
      </c>
      <c r="AR25" s="326">
        <f>IFERROR(I!AQ23*'Sim_MIP_Of_(IxI)'!AT$102,0)</f>
        <v>0</v>
      </c>
      <c r="AS25" s="326">
        <f>IFERROR(I!AR23*'Sim_MIP_Of_(IxI)'!AU$102,0)</f>
        <v>0</v>
      </c>
      <c r="AT25" s="326">
        <f>IFERROR(I!AS23*'Sim_MIP_Of_(IxI)'!AV$102,0)</f>
        <v>0</v>
      </c>
      <c r="AU25" s="326">
        <f>IFERROR(I!AT23*'Sim_MIP_Of_(IxI)'!AW$102,0)</f>
        <v>0</v>
      </c>
      <c r="AV25" s="326">
        <f>IFERROR(I!AU23*'Sim_MIP_Of_(IxI)'!AX$102,0)</f>
        <v>0</v>
      </c>
      <c r="AW25" s="326">
        <f>IFERROR(I!AV23*'Sim_MIP_Of_(IxI)'!AY$102,0)</f>
        <v>0</v>
      </c>
      <c r="AX25" s="326">
        <f>IFERROR(I!AW23*'Sim_MIP_Of_(IxI)'!AZ$102,0)</f>
        <v>0</v>
      </c>
      <c r="AY25" s="326">
        <f>IFERROR(I!AX23*'Sim_MIP_Of_(IxI)'!BA$102,0)</f>
        <v>0</v>
      </c>
      <c r="AZ25" s="326">
        <f>IFERROR(I!AY23*'Sim_MIP_Of_(IxI)'!BB$102,0)</f>
        <v>0</v>
      </c>
      <c r="BA25" s="326">
        <f>IFERROR(I!AZ23*'Sim_MIP_Of_(IxI)'!BC$102,0)</f>
        <v>0</v>
      </c>
      <c r="BB25" s="326">
        <f>IFERROR(I!BA23*'Sim_MIP_Of_(IxI)'!BD$102,0)</f>
        <v>0</v>
      </c>
      <c r="BC25" s="326">
        <f>IFERROR(I!BB23*'Sim_MIP_Of_(IxI)'!BE$102,0)</f>
        <v>0</v>
      </c>
      <c r="BD25" s="326">
        <f>IFERROR(I!BC23*'Sim_MIP_Of_(IxI)'!BF$102,0)</f>
        <v>0</v>
      </c>
      <c r="BE25" s="326">
        <f>IFERROR(I!BD23*'Sim_MIP_Of_(IxI)'!BG$102,0)</f>
        <v>0</v>
      </c>
      <c r="BF25" s="326">
        <f>IFERROR(I!BE23*'Sim_MIP_Of_(IxI)'!BH$102,0)</f>
        <v>0</v>
      </c>
      <c r="BG25" s="326">
        <f>IFERROR(I!BF23*'Sim_MIP_Of_(IxI)'!BI$102,0)</f>
        <v>0</v>
      </c>
      <c r="BH25" s="326">
        <f>IFERROR(I!BG23*'Sim_MIP_Of_(IxI)'!BJ$102,0)</f>
        <v>0</v>
      </c>
      <c r="BI25" s="326">
        <f>IFERROR(I!BH23*'Sim_MIP_Of_(IxI)'!BK$102,0)</f>
        <v>0</v>
      </c>
      <c r="BJ25" s="326">
        <f>IFERROR(I!BI23*'Sim_MIP_Of_(IxI)'!BL$102,0)</f>
        <v>0</v>
      </c>
      <c r="BK25" s="326">
        <f>IFERROR(I!BJ23*'Sim_MIP_Of_(IxI)'!BM$102,0)</f>
        <v>0</v>
      </c>
      <c r="BL25" s="326">
        <f>IFERROR(I!BK23*'Sim_MIP_Of_(IxI)'!BN$102,0)</f>
        <v>0</v>
      </c>
      <c r="BM25" s="326">
        <f>IFERROR(I!BL23*'Sim_MIP_Of_(IxI)'!BO$102,0)</f>
        <v>0</v>
      </c>
      <c r="BN25" s="326">
        <f>IFERROR(I!BM23*'Sim_MIP_Of_(IxI)'!BP$102,0)</f>
        <v>0</v>
      </c>
      <c r="BO25" s="326">
        <f>IFERROR(I!BN23*'Sim_MIP_Of_(IxI)'!BQ$102,0)</f>
        <v>0</v>
      </c>
      <c r="BP25" s="326">
        <f>IFERROR(I!BO23*'Sim_MIP_Of_(IxI)'!BR$102,0)</f>
        <v>0</v>
      </c>
      <c r="BQ25" s="326">
        <f>IFERROR(I!BP23*'Sim_MIP_Of_(IxI)'!BS$102,0)</f>
        <v>0</v>
      </c>
      <c r="BR25" s="326">
        <f>IFERROR(I!BQ23*'Sim_MIP_Of_(IxI)'!BT$102,0)</f>
        <v>0</v>
      </c>
      <c r="BS25" s="326">
        <f>IFERROR(I!BR23*'Sim_MIP_Of_(IxI)'!BU$102,0)</f>
        <v>0</v>
      </c>
      <c r="BT25" s="326">
        <f>IFERROR(I!BS23*'Sim_MIP_Of_(IxI)'!BV$102,0)</f>
        <v>0</v>
      </c>
      <c r="BU25" s="326">
        <f>IFERROR(I!BT23*'Sim_MIP_Of_(IxI)'!BW$102,0)</f>
        <v>0</v>
      </c>
      <c r="BV25" s="326">
        <f>IFERROR(I!BU23*'Sim_MIP_Of_(IxI)'!BX$102,0)</f>
        <v>0</v>
      </c>
      <c r="BW25" s="326">
        <f>IFERROR(I!BV23*'Sim_MIP_Of_(IxI)'!BY$102,0)</f>
        <v>0</v>
      </c>
      <c r="BX25" s="326">
        <f>IFERROR(I!BW23*'Sim_MIP_Of_(IxI)'!BZ$102,0)</f>
        <v>0</v>
      </c>
      <c r="BY25" s="326">
        <f>IFERROR(I!BX23*'Sim_MIP_Of_(IxI)'!CA$102,0)</f>
        <v>0</v>
      </c>
    </row>
    <row r="26" spans="1:77" x14ac:dyDescent="0.25">
      <c r="A26" s="105" t="s">
        <v>23</v>
      </c>
      <c r="B26" s="326">
        <f>IFERROR(I!A24*'Sim_MIP_Of_(IxI)'!D$102,0)</f>
        <v>0</v>
      </c>
      <c r="C26" s="326">
        <f>IFERROR(I!B24*'Sim_MIP_Of_(IxI)'!E$102,0)</f>
        <v>0</v>
      </c>
      <c r="D26" s="326">
        <f>IFERROR(I!C24*'Sim_MIP_Of_(IxI)'!F$102,0)</f>
        <v>0</v>
      </c>
      <c r="E26" s="326">
        <f>IFERROR(I!D24*'Sim_MIP_Of_(IxI)'!G$102,0)</f>
        <v>0</v>
      </c>
      <c r="F26" s="326">
        <f>IFERROR(I!E24*'Sim_MIP_Of_(IxI)'!H$102,0)</f>
        <v>0</v>
      </c>
      <c r="G26" s="326">
        <f>IFERROR(I!F24*'Sim_MIP_Of_(IxI)'!I$102,0)</f>
        <v>0</v>
      </c>
      <c r="H26" s="326">
        <f>IFERROR(I!G24*'Sim_MIP_Of_(IxI)'!J$102,0)</f>
        <v>0</v>
      </c>
      <c r="I26" s="326">
        <f>IFERROR(I!H24*'Sim_MIP_Of_(IxI)'!K$102,0)</f>
        <v>0</v>
      </c>
      <c r="J26" s="326">
        <f>IFERROR(I!I24*'Sim_MIP_Of_(IxI)'!L$102,0)</f>
        <v>0</v>
      </c>
      <c r="K26" s="326">
        <f>IFERROR(I!J24*'Sim_MIP_Of_(IxI)'!M$102,0)</f>
        <v>0</v>
      </c>
      <c r="L26" s="326">
        <f>IFERROR(I!K24*'Sim_MIP_Of_(IxI)'!N$102,0)</f>
        <v>0</v>
      </c>
      <c r="M26" s="326">
        <f>IFERROR(I!L24*'Sim_MIP_Of_(IxI)'!O$102,0)</f>
        <v>0</v>
      </c>
      <c r="N26" s="326">
        <f>IFERROR(I!M24*'Sim_MIP_Of_(IxI)'!P$102,0)</f>
        <v>0</v>
      </c>
      <c r="O26" s="326">
        <f>IFERROR(I!N24*'Sim_MIP_Of_(IxI)'!Q$102,0)</f>
        <v>0</v>
      </c>
      <c r="P26" s="326">
        <f>IFERROR(I!O24*'Sim_MIP_Of_(IxI)'!R$102,0)</f>
        <v>0</v>
      </c>
      <c r="Q26" s="326">
        <f>IFERROR(I!P24*'Sim_MIP_Of_(IxI)'!S$102,0)</f>
        <v>0</v>
      </c>
      <c r="R26" s="326">
        <f>IFERROR(I!Q24*'Sim_MIP_Of_(IxI)'!T$102,0)</f>
        <v>0</v>
      </c>
      <c r="S26" s="326">
        <f>IFERROR(I!R24*'Sim_MIP_Of_(IxI)'!U$102,0)</f>
        <v>0</v>
      </c>
      <c r="T26" s="326">
        <f>IFERROR(I!S24*'Sim_MIP_Of_(IxI)'!V$102,0)</f>
        <v>0</v>
      </c>
      <c r="U26" s="326">
        <f>IFERROR(I!T24*'Sim_MIP_Of_(IxI)'!W$102,0)</f>
        <v>0</v>
      </c>
      <c r="V26" s="326">
        <f>IFERROR(I!U24*'Sim_MIP_Of_(IxI)'!X$102,0)</f>
        <v>0</v>
      </c>
      <c r="W26" s="326">
        <f>IFERROR(I!V24*'Sim_MIP_Of_(IxI)'!Y$102,0)</f>
        <v>0</v>
      </c>
      <c r="X26" s="326">
        <f>IFERROR(I!W24*'Sim_MIP_Of_(IxI)'!Z$102,0)</f>
        <v>0</v>
      </c>
      <c r="Y26" s="326">
        <f>IFERROR(I!X24*'Sim_MIP_Of_(IxI)'!AA$102,0)</f>
        <v>0.41822640918706072</v>
      </c>
      <c r="Z26" s="326">
        <f>IFERROR(I!Y24*'Sim_MIP_Of_(IxI)'!AB$102,0)</f>
        <v>0</v>
      </c>
      <c r="AA26" s="326">
        <f>IFERROR(I!Z24*'Sim_MIP_Of_(IxI)'!AC$102,0)</f>
        <v>0</v>
      </c>
      <c r="AB26" s="326">
        <f>IFERROR(I!AA24*'Sim_MIP_Of_(IxI)'!AD$102,0)</f>
        <v>0</v>
      </c>
      <c r="AC26" s="326">
        <f>IFERROR(I!AB24*'Sim_MIP_Of_(IxI)'!AE$102,0)</f>
        <v>0</v>
      </c>
      <c r="AD26" s="326">
        <f>IFERROR(I!AC24*'Sim_MIP_Of_(IxI)'!AF$102,0)</f>
        <v>0</v>
      </c>
      <c r="AE26" s="326">
        <f>IFERROR(I!AD24*'Sim_MIP_Of_(IxI)'!AG$102,0)</f>
        <v>0</v>
      </c>
      <c r="AF26" s="326">
        <f>IFERROR(I!AE24*'Sim_MIP_Of_(IxI)'!AH$102,0)</f>
        <v>0</v>
      </c>
      <c r="AG26" s="326">
        <f>IFERROR(I!AF24*'Sim_MIP_Of_(IxI)'!AI$102,0)</f>
        <v>0</v>
      </c>
      <c r="AH26" s="326">
        <f>IFERROR(I!AG24*'Sim_MIP_Of_(IxI)'!AJ$102,0)</f>
        <v>0</v>
      </c>
      <c r="AI26" s="326">
        <f>IFERROR(I!AH24*'Sim_MIP_Of_(IxI)'!AK$102,0)</f>
        <v>0</v>
      </c>
      <c r="AJ26" s="326">
        <f>IFERROR(I!AI24*'Sim_MIP_Of_(IxI)'!AL$102,0)</f>
        <v>0</v>
      </c>
      <c r="AK26" s="326">
        <f>IFERROR(I!AJ24*'Sim_MIP_Of_(IxI)'!AM$102,0)</f>
        <v>0</v>
      </c>
      <c r="AL26" s="326">
        <f>IFERROR(I!AK24*'Sim_MIP_Of_(IxI)'!AN$102,0)</f>
        <v>0</v>
      </c>
      <c r="AM26" s="326">
        <f>IFERROR(I!AL24*'Sim_MIP_Of_(IxI)'!AO$102,0)</f>
        <v>0</v>
      </c>
      <c r="AN26" s="326">
        <f>IFERROR(I!AM24*'Sim_MIP_Of_(IxI)'!AP$102,0)</f>
        <v>0</v>
      </c>
      <c r="AO26" s="326">
        <f>IFERROR(I!AN24*'Sim_MIP_Of_(IxI)'!AQ$102,0)</f>
        <v>0</v>
      </c>
      <c r="AP26" s="326">
        <f>IFERROR(I!AO24*'Sim_MIP_Of_(IxI)'!AR$102,0)</f>
        <v>0</v>
      </c>
      <c r="AQ26" s="326">
        <f>IFERROR(I!AP24*'Sim_MIP_Of_(IxI)'!AS$102,0)</f>
        <v>0</v>
      </c>
      <c r="AR26" s="326">
        <f>IFERROR(I!AQ24*'Sim_MIP_Of_(IxI)'!AT$102,0)</f>
        <v>0</v>
      </c>
      <c r="AS26" s="326">
        <f>IFERROR(I!AR24*'Sim_MIP_Of_(IxI)'!AU$102,0)</f>
        <v>0</v>
      </c>
      <c r="AT26" s="326">
        <f>IFERROR(I!AS24*'Sim_MIP_Of_(IxI)'!AV$102,0)</f>
        <v>0</v>
      </c>
      <c r="AU26" s="326">
        <f>IFERROR(I!AT24*'Sim_MIP_Of_(IxI)'!AW$102,0)</f>
        <v>0</v>
      </c>
      <c r="AV26" s="326">
        <f>IFERROR(I!AU24*'Sim_MIP_Of_(IxI)'!AX$102,0)</f>
        <v>0</v>
      </c>
      <c r="AW26" s="326">
        <f>IFERROR(I!AV24*'Sim_MIP_Of_(IxI)'!AY$102,0)</f>
        <v>0</v>
      </c>
      <c r="AX26" s="326">
        <f>IFERROR(I!AW24*'Sim_MIP_Of_(IxI)'!AZ$102,0)</f>
        <v>0</v>
      </c>
      <c r="AY26" s="326">
        <f>IFERROR(I!AX24*'Sim_MIP_Of_(IxI)'!BA$102,0)</f>
        <v>0</v>
      </c>
      <c r="AZ26" s="326">
        <f>IFERROR(I!AY24*'Sim_MIP_Of_(IxI)'!BB$102,0)</f>
        <v>0</v>
      </c>
      <c r="BA26" s="326">
        <f>IFERROR(I!AZ24*'Sim_MIP_Of_(IxI)'!BC$102,0)</f>
        <v>0</v>
      </c>
      <c r="BB26" s="326">
        <f>IFERROR(I!BA24*'Sim_MIP_Of_(IxI)'!BD$102,0)</f>
        <v>0</v>
      </c>
      <c r="BC26" s="326">
        <f>IFERROR(I!BB24*'Sim_MIP_Of_(IxI)'!BE$102,0)</f>
        <v>0</v>
      </c>
      <c r="BD26" s="326">
        <f>IFERROR(I!BC24*'Sim_MIP_Of_(IxI)'!BF$102,0)</f>
        <v>0</v>
      </c>
      <c r="BE26" s="326">
        <f>IFERROR(I!BD24*'Sim_MIP_Of_(IxI)'!BG$102,0)</f>
        <v>0</v>
      </c>
      <c r="BF26" s="326">
        <f>IFERROR(I!BE24*'Sim_MIP_Of_(IxI)'!BH$102,0)</f>
        <v>0</v>
      </c>
      <c r="BG26" s="326">
        <f>IFERROR(I!BF24*'Sim_MIP_Of_(IxI)'!BI$102,0)</f>
        <v>0</v>
      </c>
      <c r="BH26" s="326">
        <f>IFERROR(I!BG24*'Sim_MIP_Of_(IxI)'!BJ$102,0)</f>
        <v>0</v>
      </c>
      <c r="BI26" s="326">
        <f>IFERROR(I!BH24*'Sim_MIP_Of_(IxI)'!BK$102,0)</f>
        <v>0</v>
      </c>
      <c r="BJ26" s="326">
        <f>IFERROR(I!BI24*'Sim_MIP_Of_(IxI)'!BL$102,0)</f>
        <v>0</v>
      </c>
      <c r="BK26" s="326">
        <f>IFERROR(I!BJ24*'Sim_MIP_Of_(IxI)'!BM$102,0)</f>
        <v>0</v>
      </c>
      <c r="BL26" s="326">
        <f>IFERROR(I!BK24*'Sim_MIP_Of_(IxI)'!BN$102,0)</f>
        <v>0</v>
      </c>
      <c r="BM26" s="326">
        <f>IFERROR(I!BL24*'Sim_MIP_Of_(IxI)'!BO$102,0)</f>
        <v>0</v>
      </c>
      <c r="BN26" s="326">
        <f>IFERROR(I!BM24*'Sim_MIP_Of_(IxI)'!BP$102,0)</f>
        <v>0</v>
      </c>
      <c r="BO26" s="326">
        <f>IFERROR(I!BN24*'Sim_MIP_Of_(IxI)'!BQ$102,0)</f>
        <v>0</v>
      </c>
      <c r="BP26" s="326">
        <f>IFERROR(I!BO24*'Sim_MIP_Of_(IxI)'!BR$102,0)</f>
        <v>0</v>
      </c>
      <c r="BQ26" s="326">
        <f>IFERROR(I!BP24*'Sim_MIP_Of_(IxI)'!BS$102,0)</f>
        <v>0</v>
      </c>
      <c r="BR26" s="326">
        <f>IFERROR(I!BQ24*'Sim_MIP_Of_(IxI)'!BT$102,0)</f>
        <v>0</v>
      </c>
      <c r="BS26" s="326">
        <f>IFERROR(I!BR24*'Sim_MIP_Of_(IxI)'!BU$102,0)</f>
        <v>0</v>
      </c>
      <c r="BT26" s="326">
        <f>IFERROR(I!BS24*'Sim_MIP_Of_(IxI)'!BV$102,0)</f>
        <v>0</v>
      </c>
      <c r="BU26" s="326">
        <f>IFERROR(I!BT24*'Sim_MIP_Of_(IxI)'!BW$102,0)</f>
        <v>0</v>
      </c>
      <c r="BV26" s="326">
        <f>IFERROR(I!BU24*'Sim_MIP_Of_(IxI)'!BX$102,0)</f>
        <v>0</v>
      </c>
      <c r="BW26" s="326">
        <f>IFERROR(I!BV24*'Sim_MIP_Of_(IxI)'!BY$102,0)</f>
        <v>0</v>
      </c>
      <c r="BX26" s="326">
        <f>IFERROR(I!BW24*'Sim_MIP_Of_(IxI)'!BZ$102,0)</f>
        <v>0</v>
      </c>
      <c r="BY26" s="326">
        <f>IFERROR(I!BX24*'Sim_MIP_Of_(IxI)'!CA$102,0)</f>
        <v>0</v>
      </c>
    </row>
    <row r="27" spans="1:77" x14ac:dyDescent="0.25">
      <c r="A27" s="105" t="s">
        <v>24</v>
      </c>
      <c r="B27" s="326">
        <f>IFERROR(I!A25*'Sim_MIP_Of_(IxI)'!D$102,0)</f>
        <v>0</v>
      </c>
      <c r="C27" s="326">
        <f>IFERROR(I!B25*'Sim_MIP_Of_(IxI)'!E$102,0)</f>
        <v>0</v>
      </c>
      <c r="D27" s="326">
        <f>IFERROR(I!C25*'Sim_MIP_Of_(IxI)'!F$102,0)</f>
        <v>0</v>
      </c>
      <c r="E27" s="326">
        <f>IFERROR(I!D25*'Sim_MIP_Of_(IxI)'!G$102,0)</f>
        <v>0</v>
      </c>
      <c r="F27" s="326">
        <f>IFERROR(I!E25*'Sim_MIP_Of_(IxI)'!H$102,0)</f>
        <v>0</v>
      </c>
      <c r="G27" s="326">
        <f>IFERROR(I!F25*'Sim_MIP_Of_(IxI)'!I$102,0)</f>
        <v>0</v>
      </c>
      <c r="H27" s="326">
        <f>IFERROR(I!G25*'Sim_MIP_Of_(IxI)'!J$102,0)</f>
        <v>0</v>
      </c>
      <c r="I27" s="326">
        <f>IFERROR(I!H25*'Sim_MIP_Of_(IxI)'!K$102,0)</f>
        <v>0</v>
      </c>
      <c r="J27" s="326">
        <f>IFERROR(I!I25*'Sim_MIP_Of_(IxI)'!L$102,0)</f>
        <v>0</v>
      </c>
      <c r="K27" s="326">
        <f>IFERROR(I!J25*'Sim_MIP_Of_(IxI)'!M$102,0)</f>
        <v>0</v>
      </c>
      <c r="L27" s="326">
        <f>IFERROR(I!K25*'Sim_MIP_Of_(IxI)'!N$102,0)</f>
        <v>0</v>
      </c>
      <c r="M27" s="326">
        <f>IFERROR(I!L25*'Sim_MIP_Of_(IxI)'!O$102,0)</f>
        <v>0</v>
      </c>
      <c r="N27" s="326">
        <f>IFERROR(I!M25*'Sim_MIP_Of_(IxI)'!P$102,0)</f>
        <v>0</v>
      </c>
      <c r="O27" s="326">
        <f>IFERROR(I!N25*'Sim_MIP_Of_(IxI)'!Q$102,0)</f>
        <v>0</v>
      </c>
      <c r="P27" s="326">
        <f>IFERROR(I!O25*'Sim_MIP_Of_(IxI)'!R$102,0)</f>
        <v>0</v>
      </c>
      <c r="Q27" s="326">
        <f>IFERROR(I!P25*'Sim_MIP_Of_(IxI)'!S$102,0)</f>
        <v>0</v>
      </c>
      <c r="R27" s="326">
        <f>IFERROR(I!Q25*'Sim_MIP_Of_(IxI)'!T$102,0)</f>
        <v>0</v>
      </c>
      <c r="S27" s="326">
        <f>IFERROR(I!R25*'Sim_MIP_Of_(IxI)'!U$102,0)</f>
        <v>0</v>
      </c>
      <c r="T27" s="326">
        <f>IFERROR(I!S25*'Sim_MIP_Of_(IxI)'!V$102,0)</f>
        <v>0</v>
      </c>
      <c r="U27" s="326">
        <f>IFERROR(I!T25*'Sim_MIP_Of_(IxI)'!W$102,0)</f>
        <v>0</v>
      </c>
      <c r="V27" s="326">
        <f>IFERROR(I!U25*'Sim_MIP_Of_(IxI)'!X$102,0)</f>
        <v>0</v>
      </c>
      <c r="W27" s="326">
        <f>IFERROR(I!V25*'Sim_MIP_Of_(IxI)'!Y$102,0)</f>
        <v>0</v>
      </c>
      <c r="X27" s="326">
        <f>IFERROR(I!W25*'Sim_MIP_Of_(IxI)'!Z$102,0)</f>
        <v>0</v>
      </c>
      <c r="Y27" s="326">
        <f>IFERROR(I!X25*'Sim_MIP_Of_(IxI)'!AA$102,0)</f>
        <v>0</v>
      </c>
      <c r="Z27" s="326">
        <f>IFERROR(I!Y25*'Sim_MIP_Of_(IxI)'!AB$102,0)</f>
        <v>0.28624126310052961</v>
      </c>
      <c r="AA27" s="326">
        <f>IFERROR(I!Z25*'Sim_MIP_Of_(IxI)'!AC$102,0)</f>
        <v>0</v>
      </c>
      <c r="AB27" s="326">
        <f>IFERROR(I!AA25*'Sim_MIP_Of_(IxI)'!AD$102,0)</f>
        <v>0</v>
      </c>
      <c r="AC27" s="326">
        <f>IFERROR(I!AB25*'Sim_MIP_Of_(IxI)'!AE$102,0)</f>
        <v>0</v>
      </c>
      <c r="AD27" s="326">
        <f>IFERROR(I!AC25*'Sim_MIP_Of_(IxI)'!AF$102,0)</f>
        <v>0</v>
      </c>
      <c r="AE27" s="326">
        <f>IFERROR(I!AD25*'Sim_MIP_Of_(IxI)'!AG$102,0)</f>
        <v>0</v>
      </c>
      <c r="AF27" s="326">
        <f>IFERROR(I!AE25*'Sim_MIP_Of_(IxI)'!AH$102,0)</f>
        <v>0</v>
      </c>
      <c r="AG27" s="326">
        <f>IFERROR(I!AF25*'Sim_MIP_Of_(IxI)'!AI$102,0)</f>
        <v>0</v>
      </c>
      <c r="AH27" s="326">
        <f>IFERROR(I!AG25*'Sim_MIP_Of_(IxI)'!AJ$102,0)</f>
        <v>0</v>
      </c>
      <c r="AI27" s="326">
        <f>IFERROR(I!AH25*'Sim_MIP_Of_(IxI)'!AK$102,0)</f>
        <v>0</v>
      </c>
      <c r="AJ27" s="326">
        <f>IFERROR(I!AI25*'Sim_MIP_Of_(IxI)'!AL$102,0)</f>
        <v>0</v>
      </c>
      <c r="AK27" s="326">
        <f>IFERROR(I!AJ25*'Sim_MIP_Of_(IxI)'!AM$102,0)</f>
        <v>0</v>
      </c>
      <c r="AL27" s="326">
        <f>IFERROR(I!AK25*'Sim_MIP_Of_(IxI)'!AN$102,0)</f>
        <v>0</v>
      </c>
      <c r="AM27" s="326">
        <f>IFERROR(I!AL25*'Sim_MIP_Of_(IxI)'!AO$102,0)</f>
        <v>0</v>
      </c>
      <c r="AN27" s="326">
        <f>IFERROR(I!AM25*'Sim_MIP_Of_(IxI)'!AP$102,0)</f>
        <v>0</v>
      </c>
      <c r="AO27" s="326">
        <f>IFERROR(I!AN25*'Sim_MIP_Of_(IxI)'!AQ$102,0)</f>
        <v>0</v>
      </c>
      <c r="AP27" s="326">
        <f>IFERROR(I!AO25*'Sim_MIP_Of_(IxI)'!AR$102,0)</f>
        <v>0</v>
      </c>
      <c r="AQ27" s="326">
        <f>IFERROR(I!AP25*'Sim_MIP_Of_(IxI)'!AS$102,0)</f>
        <v>0</v>
      </c>
      <c r="AR27" s="326">
        <f>IFERROR(I!AQ25*'Sim_MIP_Of_(IxI)'!AT$102,0)</f>
        <v>0</v>
      </c>
      <c r="AS27" s="326">
        <f>IFERROR(I!AR25*'Sim_MIP_Of_(IxI)'!AU$102,0)</f>
        <v>0</v>
      </c>
      <c r="AT27" s="326">
        <f>IFERROR(I!AS25*'Sim_MIP_Of_(IxI)'!AV$102,0)</f>
        <v>0</v>
      </c>
      <c r="AU27" s="326">
        <f>IFERROR(I!AT25*'Sim_MIP_Of_(IxI)'!AW$102,0)</f>
        <v>0</v>
      </c>
      <c r="AV27" s="326">
        <f>IFERROR(I!AU25*'Sim_MIP_Of_(IxI)'!AX$102,0)</f>
        <v>0</v>
      </c>
      <c r="AW27" s="326">
        <f>IFERROR(I!AV25*'Sim_MIP_Of_(IxI)'!AY$102,0)</f>
        <v>0</v>
      </c>
      <c r="AX27" s="326">
        <f>IFERROR(I!AW25*'Sim_MIP_Of_(IxI)'!AZ$102,0)</f>
        <v>0</v>
      </c>
      <c r="AY27" s="326">
        <f>IFERROR(I!AX25*'Sim_MIP_Of_(IxI)'!BA$102,0)</f>
        <v>0</v>
      </c>
      <c r="AZ27" s="326">
        <f>IFERROR(I!AY25*'Sim_MIP_Of_(IxI)'!BB$102,0)</f>
        <v>0</v>
      </c>
      <c r="BA27" s="326">
        <f>IFERROR(I!AZ25*'Sim_MIP_Of_(IxI)'!BC$102,0)</f>
        <v>0</v>
      </c>
      <c r="BB27" s="326">
        <f>IFERROR(I!BA25*'Sim_MIP_Of_(IxI)'!BD$102,0)</f>
        <v>0</v>
      </c>
      <c r="BC27" s="326">
        <f>IFERROR(I!BB25*'Sim_MIP_Of_(IxI)'!BE$102,0)</f>
        <v>0</v>
      </c>
      <c r="BD27" s="326">
        <f>IFERROR(I!BC25*'Sim_MIP_Of_(IxI)'!BF$102,0)</f>
        <v>0</v>
      </c>
      <c r="BE27" s="326">
        <f>IFERROR(I!BD25*'Sim_MIP_Of_(IxI)'!BG$102,0)</f>
        <v>0</v>
      </c>
      <c r="BF27" s="326">
        <f>IFERROR(I!BE25*'Sim_MIP_Of_(IxI)'!BH$102,0)</f>
        <v>0</v>
      </c>
      <c r="BG27" s="326">
        <f>IFERROR(I!BF25*'Sim_MIP_Of_(IxI)'!BI$102,0)</f>
        <v>0</v>
      </c>
      <c r="BH27" s="326">
        <f>IFERROR(I!BG25*'Sim_MIP_Of_(IxI)'!BJ$102,0)</f>
        <v>0</v>
      </c>
      <c r="BI27" s="326">
        <f>IFERROR(I!BH25*'Sim_MIP_Of_(IxI)'!BK$102,0)</f>
        <v>0</v>
      </c>
      <c r="BJ27" s="326">
        <f>IFERROR(I!BI25*'Sim_MIP_Of_(IxI)'!BL$102,0)</f>
        <v>0</v>
      </c>
      <c r="BK27" s="326">
        <f>IFERROR(I!BJ25*'Sim_MIP_Of_(IxI)'!BM$102,0)</f>
        <v>0</v>
      </c>
      <c r="BL27" s="326">
        <f>IFERROR(I!BK25*'Sim_MIP_Of_(IxI)'!BN$102,0)</f>
        <v>0</v>
      </c>
      <c r="BM27" s="326">
        <f>IFERROR(I!BL25*'Sim_MIP_Of_(IxI)'!BO$102,0)</f>
        <v>0</v>
      </c>
      <c r="BN27" s="326">
        <f>IFERROR(I!BM25*'Sim_MIP_Of_(IxI)'!BP$102,0)</f>
        <v>0</v>
      </c>
      <c r="BO27" s="326">
        <f>IFERROR(I!BN25*'Sim_MIP_Of_(IxI)'!BQ$102,0)</f>
        <v>0</v>
      </c>
      <c r="BP27" s="326">
        <f>IFERROR(I!BO25*'Sim_MIP_Of_(IxI)'!BR$102,0)</f>
        <v>0</v>
      </c>
      <c r="BQ27" s="326">
        <f>IFERROR(I!BP25*'Sim_MIP_Of_(IxI)'!BS$102,0)</f>
        <v>0</v>
      </c>
      <c r="BR27" s="326">
        <f>IFERROR(I!BQ25*'Sim_MIP_Of_(IxI)'!BT$102,0)</f>
        <v>0</v>
      </c>
      <c r="BS27" s="326">
        <f>IFERROR(I!BR25*'Sim_MIP_Of_(IxI)'!BU$102,0)</f>
        <v>0</v>
      </c>
      <c r="BT27" s="326">
        <f>IFERROR(I!BS25*'Sim_MIP_Of_(IxI)'!BV$102,0)</f>
        <v>0</v>
      </c>
      <c r="BU27" s="326">
        <f>IFERROR(I!BT25*'Sim_MIP_Of_(IxI)'!BW$102,0)</f>
        <v>0</v>
      </c>
      <c r="BV27" s="326">
        <f>IFERROR(I!BU25*'Sim_MIP_Of_(IxI)'!BX$102,0)</f>
        <v>0</v>
      </c>
      <c r="BW27" s="326">
        <f>IFERROR(I!BV25*'Sim_MIP_Of_(IxI)'!BY$102,0)</f>
        <v>0</v>
      </c>
      <c r="BX27" s="326">
        <f>IFERROR(I!BW25*'Sim_MIP_Of_(IxI)'!BZ$102,0)</f>
        <v>0</v>
      </c>
      <c r="BY27" s="326">
        <f>IFERROR(I!BX25*'Sim_MIP_Of_(IxI)'!CA$102,0)</f>
        <v>0</v>
      </c>
    </row>
    <row r="28" spans="1:77" x14ac:dyDescent="0.25">
      <c r="A28" s="105" t="s">
        <v>25</v>
      </c>
      <c r="B28" s="326">
        <f>IFERROR(I!A26*'Sim_MIP_Of_(IxI)'!D$102,0)</f>
        <v>0</v>
      </c>
      <c r="C28" s="326">
        <f>IFERROR(I!B26*'Sim_MIP_Of_(IxI)'!E$102,0)</f>
        <v>0</v>
      </c>
      <c r="D28" s="326">
        <f>IFERROR(I!C26*'Sim_MIP_Of_(IxI)'!F$102,0)</f>
        <v>0</v>
      </c>
      <c r="E28" s="326">
        <f>IFERROR(I!D26*'Sim_MIP_Of_(IxI)'!G$102,0)</f>
        <v>0</v>
      </c>
      <c r="F28" s="326">
        <f>IFERROR(I!E26*'Sim_MIP_Of_(IxI)'!H$102,0)</f>
        <v>0</v>
      </c>
      <c r="G28" s="326">
        <f>IFERROR(I!F26*'Sim_MIP_Of_(IxI)'!I$102,0)</f>
        <v>0</v>
      </c>
      <c r="H28" s="326">
        <f>IFERROR(I!G26*'Sim_MIP_Of_(IxI)'!J$102,0)</f>
        <v>0</v>
      </c>
      <c r="I28" s="326">
        <f>IFERROR(I!H26*'Sim_MIP_Of_(IxI)'!K$102,0)</f>
        <v>0</v>
      </c>
      <c r="J28" s="326">
        <f>IFERROR(I!I26*'Sim_MIP_Of_(IxI)'!L$102,0)</f>
        <v>0</v>
      </c>
      <c r="K28" s="326">
        <f>IFERROR(I!J26*'Sim_MIP_Of_(IxI)'!M$102,0)</f>
        <v>0</v>
      </c>
      <c r="L28" s="326">
        <f>IFERROR(I!K26*'Sim_MIP_Of_(IxI)'!N$102,0)</f>
        <v>0</v>
      </c>
      <c r="M28" s="326">
        <f>IFERROR(I!L26*'Sim_MIP_Of_(IxI)'!O$102,0)</f>
        <v>0</v>
      </c>
      <c r="N28" s="326">
        <f>IFERROR(I!M26*'Sim_MIP_Of_(IxI)'!P$102,0)</f>
        <v>0</v>
      </c>
      <c r="O28" s="326">
        <f>IFERROR(I!N26*'Sim_MIP_Of_(IxI)'!Q$102,0)</f>
        <v>0</v>
      </c>
      <c r="P28" s="326">
        <f>IFERROR(I!O26*'Sim_MIP_Of_(IxI)'!R$102,0)</f>
        <v>0</v>
      </c>
      <c r="Q28" s="326">
        <f>IFERROR(I!P26*'Sim_MIP_Of_(IxI)'!S$102,0)</f>
        <v>0</v>
      </c>
      <c r="R28" s="326">
        <f>IFERROR(I!Q26*'Sim_MIP_Of_(IxI)'!T$102,0)</f>
        <v>0</v>
      </c>
      <c r="S28" s="326">
        <f>IFERROR(I!R26*'Sim_MIP_Of_(IxI)'!U$102,0)</f>
        <v>0</v>
      </c>
      <c r="T28" s="326">
        <f>IFERROR(I!S26*'Sim_MIP_Of_(IxI)'!V$102,0)</f>
        <v>0</v>
      </c>
      <c r="U28" s="326">
        <f>IFERROR(I!T26*'Sim_MIP_Of_(IxI)'!W$102,0)</f>
        <v>0</v>
      </c>
      <c r="V28" s="326">
        <f>IFERROR(I!U26*'Sim_MIP_Of_(IxI)'!X$102,0)</f>
        <v>0</v>
      </c>
      <c r="W28" s="326">
        <f>IFERROR(I!V26*'Sim_MIP_Of_(IxI)'!Y$102,0)</f>
        <v>0</v>
      </c>
      <c r="X28" s="326">
        <f>IFERROR(I!W26*'Sim_MIP_Of_(IxI)'!Z$102,0)</f>
        <v>0</v>
      </c>
      <c r="Y28" s="326">
        <f>IFERROR(I!X26*'Sim_MIP_Of_(IxI)'!AA$102,0)</f>
        <v>0</v>
      </c>
      <c r="Z28" s="326">
        <f>IFERROR(I!Y26*'Sim_MIP_Of_(IxI)'!AB$102,0)</f>
        <v>0</v>
      </c>
      <c r="AA28" s="326">
        <f>IFERROR(I!Z26*'Sim_MIP_Of_(IxI)'!AC$102,0)</f>
        <v>0.28529723589549411</v>
      </c>
      <c r="AB28" s="326">
        <f>IFERROR(I!AA26*'Sim_MIP_Of_(IxI)'!AD$102,0)</f>
        <v>0</v>
      </c>
      <c r="AC28" s="326">
        <f>IFERROR(I!AB26*'Sim_MIP_Of_(IxI)'!AE$102,0)</f>
        <v>0</v>
      </c>
      <c r="AD28" s="326">
        <f>IFERROR(I!AC26*'Sim_MIP_Of_(IxI)'!AF$102,0)</f>
        <v>0</v>
      </c>
      <c r="AE28" s="326">
        <f>IFERROR(I!AD26*'Sim_MIP_Of_(IxI)'!AG$102,0)</f>
        <v>0</v>
      </c>
      <c r="AF28" s="326">
        <f>IFERROR(I!AE26*'Sim_MIP_Of_(IxI)'!AH$102,0)</f>
        <v>0</v>
      </c>
      <c r="AG28" s="326">
        <f>IFERROR(I!AF26*'Sim_MIP_Of_(IxI)'!AI$102,0)</f>
        <v>0</v>
      </c>
      <c r="AH28" s="326">
        <f>IFERROR(I!AG26*'Sim_MIP_Of_(IxI)'!AJ$102,0)</f>
        <v>0</v>
      </c>
      <c r="AI28" s="326">
        <f>IFERROR(I!AH26*'Sim_MIP_Of_(IxI)'!AK$102,0)</f>
        <v>0</v>
      </c>
      <c r="AJ28" s="326">
        <f>IFERROR(I!AI26*'Sim_MIP_Of_(IxI)'!AL$102,0)</f>
        <v>0</v>
      </c>
      <c r="AK28" s="326">
        <f>IFERROR(I!AJ26*'Sim_MIP_Of_(IxI)'!AM$102,0)</f>
        <v>0</v>
      </c>
      <c r="AL28" s="326">
        <f>IFERROR(I!AK26*'Sim_MIP_Of_(IxI)'!AN$102,0)</f>
        <v>0</v>
      </c>
      <c r="AM28" s="326">
        <f>IFERROR(I!AL26*'Sim_MIP_Of_(IxI)'!AO$102,0)</f>
        <v>0</v>
      </c>
      <c r="AN28" s="326">
        <f>IFERROR(I!AM26*'Sim_MIP_Of_(IxI)'!AP$102,0)</f>
        <v>0</v>
      </c>
      <c r="AO28" s="326">
        <f>IFERROR(I!AN26*'Sim_MIP_Of_(IxI)'!AQ$102,0)</f>
        <v>0</v>
      </c>
      <c r="AP28" s="326">
        <f>IFERROR(I!AO26*'Sim_MIP_Of_(IxI)'!AR$102,0)</f>
        <v>0</v>
      </c>
      <c r="AQ28" s="326">
        <f>IFERROR(I!AP26*'Sim_MIP_Of_(IxI)'!AS$102,0)</f>
        <v>0</v>
      </c>
      <c r="AR28" s="326">
        <f>IFERROR(I!AQ26*'Sim_MIP_Of_(IxI)'!AT$102,0)</f>
        <v>0</v>
      </c>
      <c r="AS28" s="326">
        <f>IFERROR(I!AR26*'Sim_MIP_Of_(IxI)'!AU$102,0)</f>
        <v>0</v>
      </c>
      <c r="AT28" s="326">
        <f>IFERROR(I!AS26*'Sim_MIP_Of_(IxI)'!AV$102,0)</f>
        <v>0</v>
      </c>
      <c r="AU28" s="326">
        <f>IFERROR(I!AT26*'Sim_MIP_Of_(IxI)'!AW$102,0)</f>
        <v>0</v>
      </c>
      <c r="AV28" s="326">
        <f>IFERROR(I!AU26*'Sim_MIP_Of_(IxI)'!AX$102,0)</f>
        <v>0</v>
      </c>
      <c r="AW28" s="326">
        <f>IFERROR(I!AV26*'Sim_MIP_Of_(IxI)'!AY$102,0)</f>
        <v>0</v>
      </c>
      <c r="AX28" s="326">
        <f>IFERROR(I!AW26*'Sim_MIP_Of_(IxI)'!AZ$102,0)</f>
        <v>0</v>
      </c>
      <c r="AY28" s="326">
        <f>IFERROR(I!AX26*'Sim_MIP_Of_(IxI)'!BA$102,0)</f>
        <v>0</v>
      </c>
      <c r="AZ28" s="326">
        <f>IFERROR(I!AY26*'Sim_MIP_Of_(IxI)'!BB$102,0)</f>
        <v>0</v>
      </c>
      <c r="BA28" s="326">
        <f>IFERROR(I!AZ26*'Sim_MIP_Of_(IxI)'!BC$102,0)</f>
        <v>0</v>
      </c>
      <c r="BB28" s="326">
        <f>IFERROR(I!BA26*'Sim_MIP_Of_(IxI)'!BD$102,0)</f>
        <v>0</v>
      </c>
      <c r="BC28" s="326">
        <f>IFERROR(I!BB26*'Sim_MIP_Of_(IxI)'!BE$102,0)</f>
        <v>0</v>
      </c>
      <c r="BD28" s="326">
        <f>IFERROR(I!BC26*'Sim_MIP_Of_(IxI)'!BF$102,0)</f>
        <v>0</v>
      </c>
      <c r="BE28" s="326">
        <f>IFERROR(I!BD26*'Sim_MIP_Of_(IxI)'!BG$102,0)</f>
        <v>0</v>
      </c>
      <c r="BF28" s="326">
        <f>IFERROR(I!BE26*'Sim_MIP_Of_(IxI)'!BH$102,0)</f>
        <v>0</v>
      </c>
      <c r="BG28" s="326">
        <f>IFERROR(I!BF26*'Sim_MIP_Of_(IxI)'!BI$102,0)</f>
        <v>0</v>
      </c>
      <c r="BH28" s="326">
        <f>IFERROR(I!BG26*'Sim_MIP_Of_(IxI)'!BJ$102,0)</f>
        <v>0</v>
      </c>
      <c r="BI28" s="326">
        <f>IFERROR(I!BH26*'Sim_MIP_Of_(IxI)'!BK$102,0)</f>
        <v>0</v>
      </c>
      <c r="BJ28" s="326">
        <f>IFERROR(I!BI26*'Sim_MIP_Of_(IxI)'!BL$102,0)</f>
        <v>0</v>
      </c>
      <c r="BK28" s="326">
        <f>IFERROR(I!BJ26*'Sim_MIP_Of_(IxI)'!BM$102,0)</f>
        <v>0</v>
      </c>
      <c r="BL28" s="326">
        <f>IFERROR(I!BK26*'Sim_MIP_Of_(IxI)'!BN$102,0)</f>
        <v>0</v>
      </c>
      <c r="BM28" s="326">
        <f>IFERROR(I!BL26*'Sim_MIP_Of_(IxI)'!BO$102,0)</f>
        <v>0</v>
      </c>
      <c r="BN28" s="326">
        <f>IFERROR(I!BM26*'Sim_MIP_Of_(IxI)'!BP$102,0)</f>
        <v>0</v>
      </c>
      <c r="BO28" s="326">
        <f>IFERROR(I!BN26*'Sim_MIP_Of_(IxI)'!BQ$102,0)</f>
        <v>0</v>
      </c>
      <c r="BP28" s="326">
        <f>IFERROR(I!BO26*'Sim_MIP_Of_(IxI)'!BR$102,0)</f>
        <v>0</v>
      </c>
      <c r="BQ28" s="326">
        <f>IFERROR(I!BP26*'Sim_MIP_Of_(IxI)'!BS$102,0)</f>
        <v>0</v>
      </c>
      <c r="BR28" s="326">
        <f>IFERROR(I!BQ26*'Sim_MIP_Of_(IxI)'!BT$102,0)</f>
        <v>0</v>
      </c>
      <c r="BS28" s="326">
        <f>IFERROR(I!BR26*'Sim_MIP_Of_(IxI)'!BU$102,0)</f>
        <v>0</v>
      </c>
      <c r="BT28" s="326">
        <f>IFERROR(I!BS26*'Sim_MIP_Of_(IxI)'!BV$102,0)</f>
        <v>0</v>
      </c>
      <c r="BU28" s="326">
        <f>IFERROR(I!BT26*'Sim_MIP_Of_(IxI)'!BW$102,0)</f>
        <v>0</v>
      </c>
      <c r="BV28" s="326">
        <f>IFERROR(I!BU26*'Sim_MIP_Of_(IxI)'!BX$102,0)</f>
        <v>0</v>
      </c>
      <c r="BW28" s="326">
        <f>IFERROR(I!BV26*'Sim_MIP_Of_(IxI)'!BY$102,0)</f>
        <v>0</v>
      </c>
      <c r="BX28" s="326">
        <f>IFERROR(I!BW26*'Sim_MIP_Of_(IxI)'!BZ$102,0)</f>
        <v>0</v>
      </c>
      <c r="BY28" s="326">
        <f>IFERROR(I!BX26*'Sim_MIP_Of_(IxI)'!CA$102,0)</f>
        <v>0</v>
      </c>
    </row>
    <row r="29" spans="1:77" x14ac:dyDescent="0.25">
      <c r="A29" s="105" t="s">
        <v>26</v>
      </c>
      <c r="B29" s="326">
        <f>IFERROR(I!A27*'Sim_MIP_Of_(IxI)'!D$102,0)</f>
        <v>0</v>
      </c>
      <c r="C29" s="326">
        <f>IFERROR(I!B27*'Sim_MIP_Of_(IxI)'!E$102,0)</f>
        <v>0</v>
      </c>
      <c r="D29" s="326">
        <f>IFERROR(I!C27*'Sim_MIP_Of_(IxI)'!F$102,0)</f>
        <v>0</v>
      </c>
      <c r="E29" s="326">
        <f>IFERROR(I!D27*'Sim_MIP_Of_(IxI)'!G$102,0)</f>
        <v>0</v>
      </c>
      <c r="F29" s="326">
        <f>IFERROR(I!E27*'Sim_MIP_Of_(IxI)'!H$102,0)</f>
        <v>0</v>
      </c>
      <c r="G29" s="326">
        <f>IFERROR(I!F27*'Sim_MIP_Of_(IxI)'!I$102,0)</f>
        <v>0</v>
      </c>
      <c r="H29" s="326">
        <f>IFERROR(I!G27*'Sim_MIP_Of_(IxI)'!J$102,0)</f>
        <v>0</v>
      </c>
      <c r="I29" s="326">
        <f>IFERROR(I!H27*'Sim_MIP_Of_(IxI)'!K$102,0)</f>
        <v>0</v>
      </c>
      <c r="J29" s="326">
        <f>IFERROR(I!I27*'Sim_MIP_Of_(IxI)'!L$102,0)</f>
        <v>0</v>
      </c>
      <c r="K29" s="326">
        <f>IFERROR(I!J27*'Sim_MIP_Of_(IxI)'!M$102,0)</f>
        <v>0</v>
      </c>
      <c r="L29" s="326">
        <f>IFERROR(I!K27*'Sim_MIP_Of_(IxI)'!N$102,0)</f>
        <v>0</v>
      </c>
      <c r="M29" s="326">
        <f>IFERROR(I!L27*'Sim_MIP_Of_(IxI)'!O$102,0)</f>
        <v>0</v>
      </c>
      <c r="N29" s="326">
        <f>IFERROR(I!M27*'Sim_MIP_Of_(IxI)'!P$102,0)</f>
        <v>0</v>
      </c>
      <c r="O29" s="326">
        <f>IFERROR(I!N27*'Sim_MIP_Of_(IxI)'!Q$102,0)</f>
        <v>0</v>
      </c>
      <c r="P29" s="326">
        <f>IFERROR(I!O27*'Sim_MIP_Of_(IxI)'!R$102,0)</f>
        <v>0</v>
      </c>
      <c r="Q29" s="326">
        <f>IFERROR(I!P27*'Sim_MIP_Of_(IxI)'!S$102,0)</f>
        <v>0</v>
      </c>
      <c r="R29" s="326">
        <f>IFERROR(I!Q27*'Sim_MIP_Of_(IxI)'!T$102,0)</f>
        <v>0</v>
      </c>
      <c r="S29" s="326">
        <f>IFERROR(I!R27*'Sim_MIP_Of_(IxI)'!U$102,0)</f>
        <v>0</v>
      </c>
      <c r="T29" s="326">
        <f>IFERROR(I!S27*'Sim_MIP_Of_(IxI)'!V$102,0)</f>
        <v>0</v>
      </c>
      <c r="U29" s="326">
        <f>IFERROR(I!T27*'Sim_MIP_Of_(IxI)'!W$102,0)</f>
        <v>0</v>
      </c>
      <c r="V29" s="326">
        <f>IFERROR(I!U27*'Sim_MIP_Of_(IxI)'!X$102,0)</f>
        <v>0</v>
      </c>
      <c r="W29" s="326">
        <f>IFERROR(I!V27*'Sim_MIP_Of_(IxI)'!Y$102,0)</f>
        <v>0</v>
      </c>
      <c r="X29" s="326">
        <f>IFERROR(I!W27*'Sim_MIP_Of_(IxI)'!Z$102,0)</f>
        <v>0</v>
      </c>
      <c r="Y29" s="326">
        <f>IFERROR(I!X27*'Sim_MIP_Of_(IxI)'!AA$102,0)</f>
        <v>0</v>
      </c>
      <c r="Z29" s="326">
        <f>IFERROR(I!Y27*'Sim_MIP_Of_(IxI)'!AB$102,0)</f>
        <v>0</v>
      </c>
      <c r="AA29" s="326">
        <f>IFERROR(I!Z27*'Sim_MIP_Of_(IxI)'!AC$102,0)</f>
        <v>0</v>
      </c>
      <c r="AB29" s="326">
        <f>IFERROR(I!AA27*'Sim_MIP_Of_(IxI)'!AD$102,0)</f>
        <v>0.29335770664653488</v>
      </c>
      <c r="AC29" s="326">
        <f>IFERROR(I!AB27*'Sim_MIP_Of_(IxI)'!AE$102,0)</f>
        <v>0</v>
      </c>
      <c r="AD29" s="326">
        <f>IFERROR(I!AC27*'Sim_MIP_Of_(IxI)'!AF$102,0)</f>
        <v>0</v>
      </c>
      <c r="AE29" s="326">
        <f>IFERROR(I!AD27*'Sim_MIP_Of_(IxI)'!AG$102,0)</f>
        <v>0</v>
      </c>
      <c r="AF29" s="326">
        <f>IFERROR(I!AE27*'Sim_MIP_Of_(IxI)'!AH$102,0)</f>
        <v>0</v>
      </c>
      <c r="AG29" s="326">
        <f>IFERROR(I!AF27*'Sim_MIP_Of_(IxI)'!AI$102,0)</f>
        <v>0</v>
      </c>
      <c r="AH29" s="326">
        <f>IFERROR(I!AG27*'Sim_MIP_Of_(IxI)'!AJ$102,0)</f>
        <v>0</v>
      </c>
      <c r="AI29" s="326">
        <f>IFERROR(I!AH27*'Sim_MIP_Of_(IxI)'!AK$102,0)</f>
        <v>0</v>
      </c>
      <c r="AJ29" s="326">
        <f>IFERROR(I!AI27*'Sim_MIP_Of_(IxI)'!AL$102,0)</f>
        <v>0</v>
      </c>
      <c r="AK29" s="326">
        <f>IFERROR(I!AJ27*'Sim_MIP_Of_(IxI)'!AM$102,0)</f>
        <v>0</v>
      </c>
      <c r="AL29" s="326">
        <f>IFERROR(I!AK27*'Sim_MIP_Of_(IxI)'!AN$102,0)</f>
        <v>0</v>
      </c>
      <c r="AM29" s="326">
        <f>IFERROR(I!AL27*'Sim_MIP_Of_(IxI)'!AO$102,0)</f>
        <v>0</v>
      </c>
      <c r="AN29" s="326">
        <f>IFERROR(I!AM27*'Sim_MIP_Of_(IxI)'!AP$102,0)</f>
        <v>0</v>
      </c>
      <c r="AO29" s="326">
        <f>IFERROR(I!AN27*'Sim_MIP_Of_(IxI)'!AQ$102,0)</f>
        <v>0</v>
      </c>
      <c r="AP29" s="326">
        <f>IFERROR(I!AO27*'Sim_MIP_Of_(IxI)'!AR$102,0)</f>
        <v>0</v>
      </c>
      <c r="AQ29" s="326">
        <f>IFERROR(I!AP27*'Sim_MIP_Of_(IxI)'!AS$102,0)</f>
        <v>0</v>
      </c>
      <c r="AR29" s="326">
        <f>IFERROR(I!AQ27*'Sim_MIP_Of_(IxI)'!AT$102,0)</f>
        <v>0</v>
      </c>
      <c r="AS29" s="326">
        <f>IFERROR(I!AR27*'Sim_MIP_Of_(IxI)'!AU$102,0)</f>
        <v>0</v>
      </c>
      <c r="AT29" s="326">
        <f>IFERROR(I!AS27*'Sim_MIP_Of_(IxI)'!AV$102,0)</f>
        <v>0</v>
      </c>
      <c r="AU29" s="326">
        <f>IFERROR(I!AT27*'Sim_MIP_Of_(IxI)'!AW$102,0)</f>
        <v>0</v>
      </c>
      <c r="AV29" s="326">
        <f>IFERROR(I!AU27*'Sim_MIP_Of_(IxI)'!AX$102,0)</f>
        <v>0</v>
      </c>
      <c r="AW29" s="326">
        <f>IFERROR(I!AV27*'Sim_MIP_Of_(IxI)'!AY$102,0)</f>
        <v>0</v>
      </c>
      <c r="AX29" s="326">
        <f>IFERROR(I!AW27*'Sim_MIP_Of_(IxI)'!AZ$102,0)</f>
        <v>0</v>
      </c>
      <c r="AY29" s="326">
        <f>IFERROR(I!AX27*'Sim_MIP_Of_(IxI)'!BA$102,0)</f>
        <v>0</v>
      </c>
      <c r="AZ29" s="326">
        <f>IFERROR(I!AY27*'Sim_MIP_Of_(IxI)'!BB$102,0)</f>
        <v>0</v>
      </c>
      <c r="BA29" s="326">
        <f>IFERROR(I!AZ27*'Sim_MIP_Of_(IxI)'!BC$102,0)</f>
        <v>0</v>
      </c>
      <c r="BB29" s="326">
        <f>IFERROR(I!BA27*'Sim_MIP_Of_(IxI)'!BD$102,0)</f>
        <v>0</v>
      </c>
      <c r="BC29" s="326">
        <f>IFERROR(I!BB27*'Sim_MIP_Of_(IxI)'!BE$102,0)</f>
        <v>0</v>
      </c>
      <c r="BD29" s="326">
        <f>IFERROR(I!BC27*'Sim_MIP_Of_(IxI)'!BF$102,0)</f>
        <v>0</v>
      </c>
      <c r="BE29" s="326">
        <f>IFERROR(I!BD27*'Sim_MIP_Of_(IxI)'!BG$102,0)</f>
        <v>0</v>
      </c>
      <c r="BF29" s="326">
        <f>IFERROR(I!BE27*'Sim_MIP_Of_(IxI)'!BH$102,0)</f>
        <v>0</v>
      </c>
      <c r="BG29" s="326">
        <f>IFERROR(I!BF27*'Sim_MIP_Of_(IxI)'!BI$102,0)</f>
        <v>0</v>
      </c>
      <c r="BH29" s="326">
        <f>IFERROR(I!BG27*'Sim_MIP_Of_(IxI)'!BJ$102,0)</f>
        <v>0</v>
      </c>
      <c r="BI29" s="326">
        <f>IFERROR(I!BH27*'Sim_MIP_Of_(IxI)'!BK$102,0)</f>
        <v>0</v>
      </c>
      <c r="BJ29" s="326">
        <f>IFERROR(I!BI27*'Sim_MIP_Of_(IxI)'!BL$102,0)</f>
        <v>0</v>
      </c>
      <c r="BK29" s="326">
        <f>IFERROR(I!BJ27*'Sim_MIP_Of_(IxI)'!BM$102,0)</f>
        <v>0</v>
      </c>
      <c r="BL29" s="326">
        <f>IFERROR(I!BK27*'Sim_MIP_Of_(IxI)'!BN$102,0)</f>
        <v>0</v>
      </c>
      <c r="BM29" s="326">
        <f>IFERROR(I!BL27*'Sim_MIP_Of_(IxI)'!BO$102,0)</f>
        <v>0</v>
      </c>
      <c r="BN29" s="326">
        <f>IFERROR(I!BM27*'Sim_MIP_Of_(IxI)'!BP$102,0)</f>
        <v>0</v>
      </c>
      <c r="BO29" s="326">
        <f>IFERROR(I!BN27*'Sim_MIP_Of_(IxI)'!BQ$102,0)</f>
        <v>0</v>
      </c>
      <c r="BP29" s="326">
        <f>IFERROR(I!BO27*'Sim_MIP_Of_(IxI)'!BR$102,0)</f>
        <v>0</v>
      </c>
      <c r="BQ29" s="326">
        <f>IFERROR(I!BP27*'Sim_MIP_Of_(IxI)'!BS$102,0)</f>
        <v>0</v>
      </c>
      <c r="BR29" s="326">
        <f>IFERROR(I!BQ27*'Sim_MIP_Of_(IxI)'!BT$102,0)</f>
        <v>0</v>
      </c>
      <c r="BS29" s="326">
        <f>IFERROR(I!BR27*'Sim_MIP_Of_(IxI)'!BU$102,0)</f>
        <v>0</v>
      </c>
      <c r="BT29" s="326">
        <f>IFERROR(I!BS27*'Sim_MIP_Of_(IxI)'!BV$102,0)</f>
        <v>0</v>
      </c>
      <c r="BU29" s="326">
        <f>IFERROR(I!BT27*'Sim_MIP_Of_(IxI)'!BW$102,0)</f>
        <v>0</v>
      </c>
      <c r="BV29" s="326">
        <f>IFERROR(I!BU27*'Sim_MIP_Of_(IxI)'!BX$102,0)</f>
        <v>0</v>
      </c>
      <c r="BW29" s="326">
        <f>IFERROR(I!BV27*'Sim_MIP_Of_(IxI)'!BY$102,0)</f>
        <v>0</v>
      </c>
      <c r="BX29" s="326">
        <f>IFERROR(I!BW27*'Sim_MIP_Of_(IxI)'!BZ$102,0)</f>
        <v>0</v>
      </c>
      <c r="BY29" s="326">
        <f>IFERROR(I!BX27*'Sim_MIP_Of_(IxI)'!CA$102,0)</f>
        <v>0</v>
      </c>
    </row>
    <row r="30" spans="1:77" x14ac:dyDescent="0.25">
      <c r="A30" s="105" t="s">
        <v>27</v>
      </c>
      <c r="B30" s="326">
        <f>IFERROR(I!A28*'Sim_MIP_Of_(IxI)'!D$102,0)</f>
        <v>0</v>
      </c>
      <c r="C30" s="326">
        <f>IFERROR(I!B28*'Sim_MIP_Of_(IxI)'!E$102,0)</f>
        <v>0</v>
      </c>
      <c r="D30" s="326">
        <f>IFERROR(I!C28*'Sim_MIP_Of_(IxI)'!F$102,0)</f>
        <v>0</v>
      </c>
      <c r="E30" s="326">
        <f>IFERROR(I!D28*'Sim_MIP_Of_(IxI)'!G$102,0)</f>
        <v>0</v>
      </c>
      <c r="F30" s="326">
        <f>IFERROR(I!E28*'Sim_MIP_Of_(IxI)'!H$102,0)</f>
        <v>0</v>
      </c>
      <c r="G30" s="326">
        <f>IFERROR(I!F28*'Sim_MIP_Of_(IxI)'!I$102,0)</f>
        <v>0</v>
      </c>
      <c r="H30" s="326">
        <f>IFERROR(I!G28*'Sim_MIP_Of_(IxI)'!J$102,0)</f>
        <v>0</v>
      </c>
      <c r="I30" s="326">
        <f>IFERROR(I!H28*'Sim_MIP_Of_(IxI)'!K$102,0)</f>
        <v>0</v>
      </c>
      <c r="J30" s="326">
        <f>IFERROR(I!I28*'Sim_MIP_Of_(IxI)'!L$102,0)</f>
        <v>0</v>
      </c>
      <c r="K30" s="326">
        <f>IFERROR(I!J28*'Sim_MIP_Of_(IxI)'!M$102,0)</f>
        <v>0</v>
      </c>
      <c r="L30" s="326">
        <f>IFERROR(I!K28*'Sim_MIP_Of_(IxI)'!N$102,0)</f>
        <v>0</v>
      </c>
      <c r="M30" s="326">
        <f>IFERROR(I!L28*'Sim_MIP_Of_(IxI)'!O$102,0)</f>
        <v>0</v>
      </c>
      <c r="N30" s="326">
        <f>IFERROR(I!M28*'Sim_MIP_Of_(IxI)'!P$102,0)</f>
        <v>0</v>
      </c>
      <c r="O30" s="326">
        <f>IFERROR(I!N28*'Sim_MIP_Of_(IxI)'!Q$102,0)</f>
        <v>0</v>
      </c>
      <c r="P30" s="326">
        <f>IFERROR(I!O28*'Sim_MIP_Of_(IxI)'!R$102,0)</f>
        <v>0</v>
      </c>
      <c r="Q30" s="326">
        <f>IFERROR(I!P28*'Sim_MIP_Of_(IxI)'!S$102,0)</f>
        <v>0</v>
      </c>
      <c r="R30" s="326">
        <f>IFERROR(I!Q28*'Sim_MIP_Of_(IxI)'!T$102,0)</f>
        <v>0</v>
      </c>
      <c r="S30" s="326">
        <f>IFERROR(I!R28*'Sim_MIP_Of_(IxI)'!U$102,0)</f>
        <v>0</v>
      </c>
      <c r="T30" s="326">
        <f>IFERROR(I!S28*'Sim_MIP_Of_(IxI)'!V$102,0)</f>
        <v>0</v>
      </c>
      <c r="U30" s="326">
        <f>IFERROR(I!T28*'Sim_MIP_Of_(IxI)'!W$102,0)</f>
        <v>0</v>
      </c>
      <c r="V30" s="326">
        <f>IFERROR(I!U28*'Sim_MIP_Of_(IxI)'!X$102,0)</f>
        <v>0</v>
      </c>
      <c r="W30" s="326">
        <f>IFERROR(I!V28*'Sim_MIP_Of_(IxI)'!Y$102,0)</f>
        <v>0</v>
      </c>
      <c r="X30" s="326">
        <f>IFERROR(I!W28*'Sim_MIP_Of_(IxI)'!Z$102,0)</f>
        <v>0</v>
      </c>
      <c r="Y30" s="326">
        <f>IFERROR(I!X28*'Sim_MIP_Of_(IxI)'!AA$102,0)</f>
        <v>0</v>
      </c>
      <c r="Z30" s="326">
        <f>IFERROR(I!Y28*'Sim_MIP_Of_(IxI)'!AB$102,0)</f>
        <v>0</v>
      </c>
      <c r="AA30" s="326">
        <f>IFERROR(I!Z28*'Sim_MIP_Of_(IxI)'!AC$102,0)</f>
        <v>0</v>
      </c>
      <c r="AB30" s="326">
        <f>IFERROR(I!AA28*'Sim_MIP_Of_(IxI)'!AD$102,0)</f>
        <v>0</v>
      </c>
      <c r="AC30" s="326">
        <f>IFERROR(I!AB28*'Sim_MIP_Of_(IxI)'!AE$102,0)</f>
        <v>0.14862047295452765</v>
      </c>
      <c r="AD30" s="326">
        <f>IFERROR(I!AC28*'Sim_MIP_Of_(IxI)'!AF$102,0)</f>
        <v>0</v>
      </c>
      <c r="AE30" s="326">
        <f>IFERROR(I!AD28*'Sim_MIP_Of_(IxI)'!AG$102,0)</f>
        <v>0</v>
      </c>
      <c r="AF30" s="326">
        <f>IFERROR(I!AE28*'Sim_MIP_Of_(IxI)'!AH$102,0)</f>
        <v>0</v>
      </c>
      <c r="AG30" s="326">
        <f>IFERROR(I!AF28*'Sim_MIP_Of_(IxI)'!AI$102,0)</f>
        <v>0</v>
      </c>
      <c r="AH30" s="326">
        <f>IFERROR(I!AG28*'Sim_MIP_Of_(IxI)'!AJ$102,0)</f>
        <v>0</v>
      </c>
      <c r="AI30" s="326">
        <f>IFERROR(I!AH28*'Sim_MIP_Of_(IxI)'!AK$102,0)</f>
        <v>0</v>
      </c>
      <c r="AJ30" s="326">
        <f>IFERROR(I!AI28*'Sim_MIP_Of_(IxI)'!AL$102,0)</f>
        <v>0</v>
      </c>
      <c r="AK30" s="326">
        <f>IFERROR(I!AJ28*'Sim_MIP_Of_(IxI)'!AM$102,0)</f>
        <v>0</v>
      </c>
      <c r="AL30" s="326">
        <f>IFERROR(I!AK28*'Sim_MIP_Of_(IxI)'!AN$102,0)</f>
        <v>0</v>
      </c>
      <c r="AM30" s="326">
        <f>IFERROR(I!AL28*'Sim_MIP_Of_(IxI)'!AO$102,0)</f>
        <v>0</v>
      </c>
      <c r="AN30" s="326">
        <f>IFERROR(I!AM28*'Sim_MIP_Of_(IxI)'!AP$102,0)</f>
        <v>0</v>
      </c>
      <c r="AO30" s="326">
        <f>IFERROR(I!AN28*'Sim_MIP_Of_(IxI)'!AQ$102,0)</f>
        <v>0</v>
      </c>
      <c r="AP30" s="326">
        <f>IFERROR(I!AO28*'Sim_MIP_Of_(IxI)'!AR$102,0)</f>
        <v>0</v>
      </c>
      <c r="AQ30" s="326">
        <f>IFERROR(I!AP28*'Sim_MIP_Of_(IxI)'!AS$102,0)</f>
        <v>0</v>
      </c>
      <c r="AR30" s="326">
        <f>IFERROR(I!AQ28*'Sim_MIP_Of_(IxI)'!AT$102,0)</f>
        <v>0</v>
      </c>
      <c r="AS30" s="326">
        <f>IFERROR(I!AR28*'Sim_MIP_Of_(IxI)'!AU$102,0)</f>
        <v>0</v>
      </c>
      <c r="AT30" s="326">
        <f>IFERROR(I!AS28*'Sim_MIP_Of_(IxI)'!AV$102,0)</f>
        <v>0</v>
      </c>
      <c r="AU30" s="326">
        <f>IFERROR(I!AT28*'Sim_MIP_Of_(IxI)'!AW$102,0)</f>
        <v>0</v>
      </c>
      <c r="AV30" s="326">
        <f>IFERROR(I!AU28*'Sim_MIP_Of_(IxI)'!AX$102,0)</f>
        <v>0</v>
      </c>
      <c r="AW30" s="326">
        <f>IFERROR(I!AV28*'Sim_MIP_Of_(IxI)'!AY$102,0)</f>
        <v>0</v>
      </c>
      <c r="AX30" s="326">
        <f>IFERROR(I!AW28*'Sim_MIP_Of_(IxI)'!AZ$102,0)</f>
        <v>0</v>
      </c>
      <c r="AY30" s="326">
        <f>IFERROR(I!AX28*'Sim_MIP_Of_(IxI)'!BA$102,0)</f>
        <v>0</v>
      </c>
      <c r="AZ30" s="326">
        <f>IFERROR(I!AY28*'Sim_MIP_Of_(IxI)'!BB$102,0)</f>
        <v>0</v>
      </c>
      <c r="BA30" s="326">
        <f>IFERROR(I!AZ28*'Sim_MIP_Of_(IxI)'!BC$102,0)</f>
        <v>0</v>
      </c>
      <c r="BB30" s="326">
        <f>IFERROR(I!BA28*'Sim_MIP_Of_(IxI)'!BD$102,0)</f>
        <v>0</v>
      </c>
      <c r="BC30" s="326">
        <f>IFERROR(I!BB28*'Sim_MIP_Of_(IxI)'!BE$102,0)</f>
        <v>0</v>
      </c>
      <c r="BD30" s="326">
        <f>IFERROR(I!BC28*'Sim_MIP_Of_(IxI)'!BF$102,0)</f>
        <v>0</v>
      </c>
      <c r="BE30" s="326">
        <f>IFERROR(I!BD28*'Sim_MIP_Of_(IxI)'!BG$102,0)</f>
        <v>0</v>
      </c>
      <c r="BF30" s="326">
        <f>IFERROR(I!BE28*'Sim_MIP_Of_(IxI)'!BH$102,0)</f>
        <v>0</v>
      </c>
      <c r="BG30" s="326">
        <f>IFERROR(I!BF28*'Sim_MIP_Of_(IxI)'!BI$102,0)</f>
        <v>0</v>
      </c>
      <c r="BH30" s="326">
        <f>IFERROR(I!BG28*'Sim_MIP_Of_(IxI)'!BJ$102,0)</f>
        <v>0</v>
      </c>
      <c r="BI30" s="326">
        <f>IFERROR(I!BH28*'Sim_MIP_Of_(IxI)'!BK$102,0)</f>
        <v>0</v>
      </c>
      <c r="BJ30" s="326">
        <f>IFERROR(I!BI28*'Sim_MIP_Of_(IxI)'!BL$102,0)</f>
        <v>0</v>
      </c>
      <c r="BK30" s="326">
        <f>IFERROR(I!BJ28*'Sim_MIP_Of_(IxI)'!BM$102,0)</f>
        <v>0</v>
      </c>
      <c r="BL30" s="326">
        <f>IFERROR(I!BK28*'Sim_MIP_Of_(IxI)'!BN$102,0)</f>
        <v>0</v>
      </c>
      <c r="BM30" s="326">
        <f>IFERROR(I!BL28*'Sim_MIP_Of_(IxI)'!BO$102,0)</f>
        <v>0</v>
      </c>
      <c r="BN30" s="326">
        <f>IFERROR(I!BM28*'Sim_MIP_Of_(IxI)'!BP$102,0)</f>
        <v>0</v>
      </c>
      <c r="BO30" s="326">
        <f>IFERROR(I!BN28*'Sim_MIP_Of_(IxI)'!BQ$102,0)</f>
        <v>0</v>
      </c>
      <c r="BP30" s="326">
        <f>IFERROR(I!BO28*'Sim_MIP_Of_(IxI)'!BR$102,0)</f>
        <v>0</v>
      </c>
      <c r="BQ30" s="326">
        <f>IFERROR(I!BP28*'Sim_MIP_Of_(IxI)'!BS$102,0)</f>
        <v>0</v>
      </c>
      <c r="BR30" s="326">
        <f>IFERROR(I!BQ28*'Sim_MIP_Of_(IxI)'!BT$102,0)</f>
        <v>0</v>
      </c>
      <c r="BS30" s="326">
        <f>IFERROR(I!BR28*'Sim_MIP_Of_(IxI)'!BU$102,0)</f>
        <v>0</v>
      </c>
      <c r="BT30" s="326">
        <f>IFERROR(I!BS28*'Sim_MIP_Of_(IxI)'!BV$102,0)</f>
        <v>0</v>
      </c>
      <c r="BU30" s="326">
        <f>IFERROR(I!BT28*'Sim_MIP_Of_(IxI)'!BW$102,0)</f>
        <v>0</v>
      </c>
      <c r="BV30" s="326">
        <f>IFERROR(I!BU28*'Sim_MIP_Of_(IxI)'!BX$102,0)</f>
        <v>0</v>
      </c>
      <c r="BW30" s="326">
        <f>IFERROR(I!BV28*'Sim_MIP_Of_(IxI)'!BY$102,0)</f>
        <v>0</v>
      </c>
      <c r="BX30" s="326">
        <f>IFERROR(I!BW28*'Sim_MIP_Of_(IxI)'!BZ$102,0)</f>
        <v>0</v>
      </c>
      <c r="BY30" s="326">
        <f>IFERROR(I!BX28*'Sim_MIP_Of_(IxI)'!CA$102,0)</f>
        <v>0</v>
      </c>
    </row>
    <row r="31" spans="1:77" x14ac:dyDescent="0.25">
      <c r="A31" s="105" t="s">
        <v>28</v>
      </c>
      <c r="B31" s="326">
        <f>IFERROR(I!A29*'Sim_MIP_Of_(IxI)'!D$102,0)</f>
        <v>0</v>
      </c>
      <c r="C31" s="326">
        <f>IFERROR(I!B29*'Sim_MIP_Of_(IxI)'!E$102,0)</f>
        <v>0</v>
      </c>
      <c r="D31" s="326">
        <f>IFERROR(I!C29*'Sim_MIP_Of_(IxI)'!F$102,0)</f>
        <v>0</v>
      </c>
      <c r="E31" s="326">
        <f>IFERROR(I!D29*'Sim_MIP_Of_(IxI)'!G$102,0)</f>
        <v>0</v>
      </c>
      <c r="F31" s="326">
        <f>IFERROR(I!E29*'Sim_MIP_Of_(IxI)'!H$102,0)</f>
        <v>0</v>
      </c>
      <c r="G31" s="326">
        <f>IFERROR(I!F29*'Sim_MIP_Of_(IxI)'!I$102,0)</f>
        <v>0</v>
      </c>
      <c r="H31" s="326">
        <f>IFERROR(I!G29*'Sim_MIP_Of_(IxI)'!J$102,0)</f>
        <v>0</v>
      </c>
      <c r="I31" s="326">
        <f>IFERROR(I!H29*'Sim_MIP_Of_(IxI)'!K$102,0)</f>
        <v>0</v>
      </c>
      <c r="J31" s="326">
        <f>IFERROR(I!I29*'Sim_MIP_Of_(IxI)'!L$102,0)</f>
        <v>0</v>
      </c>
      <c r="K31" s="326">
        <f>IFERROR(I!J29*'Sim_MIP_Of_(IxI)'!M$102,0)</f>
        <v>0</v>
      </c>
      <c r="L31" s="326">
        <f>IFERROR(I!K29*'Sim_MIP_Of_(IxI)'!N$102,0)</f>
        <v>0</v>
      </c>
      <c r="M31" s="326">
        <f>IFERROR(I!L29*'Sim_MIP_Of_(IxI)'!O$102,0)</f>
        <v>0</v>
      </c>
      <c r="N31" s="326">
        <f>IFERROR(I!M29*'Sim_MIP_Of_(IxI)'!P$102,0)</f>
        <v>0</v>
      </c>
      <c r="O31" s="326">
        <f>IFERROR(I!N29*'Sim_MIP_Of_(IxI)'!Q$102,0)</f>
        <v>0</v>
      </c>
      <c r="P31" s="326">
        <f>IFERROR(I!O29*'Sim_MIP_Of_(IxI)'!R$102,0)</f>
        <v>0</v>
      </c>
      <c r="Q31" s="326">
        <f>IFERROR(I!P29*'Sim_MIP_Of_(IxI)'!S$102,0)</f>
        <v>0</v>
      </c>
      <c r="R31" s="326">
        <f>IFERROR(I!Q29*'Sim_MIP_Of_(IxI)'!T$102,0)</f>
        <v>0</v>
      </c>
      <c r="S31" s="326">
        <f>IFERROR(I!R29*'Sim_MIP_Of_(IxI)'!U$102,0)</f>
        <v>0</v>
      </c>
      <c r="T31" s="326">
        <f>IFERROR(I!S29*'Sim_MIP_Of_(IxI)'!V$102,0)</f>
        <v>0</v>
      </c>
      <c r="U31" s="326">
        <f>IFERROR(I!T29*'Sim_MIP_Of_(IxI)'!W$102,0)</f>
        <v>0</v>
      </c>
      <c r="V31" s="326">
        <f>IFERROR(I!U29*'Sim_MIP_Of_(IxI)'!X$102,0)</f>
        <v>0</v>
      </c>
      <c r="W31" s="326">
        <f>IFERROR(I!V29*'Sim_MIP_Of_(IxI)'!Y$102,0)</f>
        <v>0</v>
      </c>
      <c r="X31" s="326">
        <f>IFERROR(I!W29*'Sim_MIP_Of_(IxI)'!Z$102,0)</f>
        <v>0</v>
      </c>
      <c r="Y31" s="326">
        <f>IFERROR(I!X29*'Sim_MIP_Of_(IxI)'!AA$102,0)</f>
        <v>0</v>
      </c>
      <c r="Z31" s="326">
        <f>IFERROR(I!Y29*'Sim_MIP_Of_(IxI)'!AB$102,0)</f>
        <v>0</v>
      </c>
      <c r="AA31" s="326">
        <f>IFERROR(I!Z29*'Sim_MIP_Of_(IxI)'!AC$102,0)</f>
        <v>0</v>
      </c>
      <c r="AB31" s="326">
        <f>IFERROR(I!AA29*'Sim_MIP_Of_(IxI)'!AD$102,0)</f>
        <v>0</v>
      </c>
      <c r="AC31" s="326">
        <f>IFERROR(I!AB29*'Sim_MIP_Of_(IxI)'!AE$102,0)</f>
        <v>0</v>
      </c>
      <c r="AD31" s="326">
        <f>IFERROR(I!AC29*'Sim_MIP_Of_(IxI)'!AF$102,0)</f>
        <v>0.38766771811081385</v>
      </c>
      <c r="AE31" s="326">
        <f>IFERROR(I!AD29*'Sim_MIP_Of_(IxI)'!AG$102,0)</f>
        <v>0</v>
      </c>
      <c r="AF31" s="326">
        <f>IFERROR(I!AE29*'Sim_MIP_Of_(IxI)'!AH$102,0)</f>
        <v>0</v>
      </c>
      <c r="AG31" s="326">
        <f>IFERROR(I!AF29*'Sim_MIP_Of_(IxI)'!AI$102,0)</f>
        <v>0</v>
      </c>
      <c r="AH31" s="326">
        <f>IFERROR(I!AG29*'Sim_MIP_Of_(IxI)'!AJ$102,0)</f>
        <v>0</v>
      </c>
      <c r="AI31" s="326">
        <f>IFERROR(I!AH29*'Sim_MIP_Of_(IxI)'!AK$102,0)</f>
        <v>0</v>
      </c>
      <c r="AJ31" s="326">
        <f>IFERROR(I!AI29*'Sim_MIP_Of_(IxI)'!AL$102,0)</f>
        <v>0</v>
      </c>
      <c r="AK31" s="326">
        <f>IFERROR(I!AJ29*'Sim_MIP_Of_(IxI)'!AM$102,0)</f>
        <v>0</v>
      </c>
      <c r="AL31" s="326">
        <f>IFERROR(I!AK29*'Sim_MIP_Of_(IxI)'!AN$102,0)</f>
        <v>0</v>
      </c>
      <c r="AM31" s="326">
        <f>IFERROR(I!AL29*'Sim_MIP_Of_(IxI)'!AO$102,0)</f>
        <v>0</v>
      </c>
      <c r="AN31" s="326">
        <f>IFERROR(I!AM29*'Sim_MIP_Of_(IxI)'!AP$102,0)</f>
        <v>0</v>
      </c>
      <c r="AO31" s="326">
        <f>IFERROR(I!AN29*'Sim_MIP_Of_(IxI)'!AQ$102,0)</f>
        <v>0</v>
      </c>
      <c r="AP31" s="326">
        <f>IFERROR(I!AO29*'Sim_MIP_Of_(IxI)'!AR$102,0)</f>
        <v>0</v>
      </c>
      <c r="AQ31" s="326">
        <f>IFERROR(I!AP29*'Sim_MIP_Of_(IxI)'!AS$102,0)</f>
        <v>0</v>
      </c>
      <c r="AR31" s="326">
        <f>IFERROR(I!AQ29*'Sim_MIP_Of_(IxI)'!AT$102,0)</f>
        <v>0</v>
      </c>
      <c r="AS31" s="326">
        <f>IFERROR(I!AR29*'Sim_MIP_Of_(IxI)'!AU$102,0)</f>
        <v>0</v>
      </c>
      <c r="AT31" s="326">
        <f>IFERROR(I!AS29*'Sim_MIP_Of_(IxI)'!AV$102,0)</f>
        <v>0</v>
      </c>
      <c r="AU31" s="326">
        <f>IFERROR(I!AT29*'Sim_MIP_Of_(IxI)'!AW$102,0)</f>
        <v>0</v>
      </c>
      <c r="AV31" s="326">
        <f>IFERROR(I!AU29*'Sim_MIP_Of_(IxI)'!AX$102,0)</f>
        <v>0</v>
      </c>
      <c r="AW31" s="326">
        <f>IFERROR(I!AV29*'Sim_MIP_Of_(IxI)'!AY$102,0)</f>
        <v>0</v>
      </c>
      <c r="AX31" s="326">
        <f>IFERROR(I!AW29*'Sim_MIP_Of_(IxI)'!AZ$102,0)</f>
        <v>0</v>
      </c>
      <c r="AY31" s="326">
        <f>IFERROR(I!AX29*'Sim_MIP_Of_(IxI)'!BA$102,0)</f>
        <v>0</v>
      </c>
      <c r="AZ31" s="326">
        <f>IFERROR(I!AY29*'Sim_MIP_Of_(IxI)'!BB$102,0)</f>
        <v>0</v>
      </c>
      <c r="BA31" s="326">
        <f>IFERROR(I!AZ29*'Sim_MIP_Of_(IxI)'!BC$102,0)</f>
        <v>0</v>
      </c>
      <c r="BB31" s="326">
        <f>IFERROR(I!BA29*'Sim_MIP_Of_(IxI)'!BD$102,0)</f>
        <v>0</v>
      </c>
      <c r="BC31" s="326">
        <f>IFERROR(I!BB29*'Sim_MIP_Of_(IxI)'!BE$102,0)</f>
        <v>0</v>
      </c>
      <c r="BD31" s="326">
        <f>IFERROR(I!BC29*'Sim_MIP_Of_(IxI)'!BF$102,0)</f>
        <v>0</v>
      </c>
      <c r="BE31" s="326">
        <f>IFERROR(I!BD29*'Sim_MIP_Of_(IxI)'!BG$102,0)</f>
        <v>0</v>
      </c>
      <c r="BF31" s="326">
        <f>IFERROR(I!BE29*'Sim_MIP_Of_(IxI)'!BH$102,0)</f>
        <v>0</v>
      </c>
      <c r="BG31" s="326">
        <f>IFERROR(I!BF29*'Sim_MIP_Of_(IxI)'!BI$102,0)</f>
        <v>0</v>
      </c>
      <c r="BH31" s="326">
        <f>IFERROR(I!BG29*'Sim_MIP_Of_(IxI)'!BJ$102,0)</f>
        <v>0</v>
      </c>
      <c r="BI31" s="326">
        <f>IFERROR(I!BH29*'Sim_MIP_Of_(IxI)'!BK$102,0)</f>
        <v>0</v>
      </c>
      <c r="BJ31" s="326">
        <f>IFERROR(I!BI29*'Sim_MIP_Of_(IxI)'!BL$102,0)</f>
        <v>0</v>
      </c>
      <c r="BK31" s="326">
        <f>IFERROR(I!BJ29*'Sim_MIP_Of_(IxI)'!BM$102,0)</f>
        <v>0</v>
      </c>
      <c r="BL31" s="326">
        <f>IFERROR(I!BK29*'Sim_MIP_Of_(IxI)'!BN$102,0)</f>
        <v>0</v>
      </c>
      <c r="BM31" s="326">
        <f>IFERROR(I!BL29*'Sim_MIP_Of_(IxI)'!BO$102,0)</f>
        <v>0</v>
      </c>
      <c r="BN31" s="326">
        <f>IFERROR(I!BM29*'Sim_MIP_Of_(IxI)'!BP$102,0)</f>
        <v>0</v>
      </c>
      <c r="BO31" s="326">
        <f>IFERROR(I!BN29*'Sim_MIP_Of_(IxI)'!BQ$102,0)</f>
        <v>0</v>
      </c>
      <c r="BP31" s="326">
        <f>IFERROR(I!BO29*'Sim_MIP_Of_(IxI)'!BR$102,0)</f>
        <v>0</v>
      </c>
      <c r="BQ31" s="326">
        <f>IFERROR(I!BP29*'Sim_MIP_Of_(IxI)'!BS$102,0)</f>
        <v>0</v>
      </c>
      <c r="BR31" s="326">
        <f>IFERROR(I!BQ29*'Sim_MIP_Of_(IxI)'!BT$102,0)</f>
        <v>0</v>
      </c>
      <c r="BS31" s="326">
        <f>IFERROR(I!BR29*'Sim_MIP_Of_(IxI)'!BU$102,0)</f>
        <v>0</v>
      </c>
      <c r="BT31" s="326">
        <f>IFERROR(I!BS29*'Sim_MIP_Of_(IxI)'!BV$102,0)</f>
        <v>0</v>
      </c>
      <c r="BU31" s="326">
        <f>IFERROR(I!BT29*'Sim_MIP_Of_(IxI)'!BW$102,0)</f>
        <v>0</v>
      </c>
      <c r="BV31" s="326">
        <f>IFERROR(I!BU29*'Sim_MIP_Of_(IxI)'!BX$102,0)</f>
        <v>0</v>
      </c>
      <c r="BW31" s="326">
        <f>IFERROR(I!BV29*'Sim_MIP_Of_(IxI)'!BY$102,0)</f>
        <v>0</v>
      </c>
      <c r="BX31" s="326">
        <f>IFERROR(I!BW29*'Sim_MIP_Of_(IxI)'!BZ$102,0)</f>
        <v>0</v>
      </c>
      <c r="BY31" s="326">
        <f>IFERROR(I!BX29*'Sim_MIP_Of_(IxI)'!CA$102,0)</f>
        <v>0</v>
      </c>
    </row>
    <row r="32" spans="1:77" x14ac:dyDescent="0.25">
      <c r="A32" s="105" t="s">
        <v>29</v>
      </c>
      <c r="B32" s="326">
        <f>IFERROR(I!A30*'Sim_MIP_Of_(IxI)'!D$102,0)</f>
        <v>0</v>
      </c>
      <c r="C32" s="326">
        <f>IFERROR(I!B30*'Sim_MIP_Of_(IxI)'!E$102,0)</f>
        <v>0</v>
      </c>
      <c r="D32" s="326">
        <f>IFERROR(I!C30*'Sim_MIP_Of_(IxI)'!F$102,0)</f>
        <v>0</v>
      </c>
      <c r="E32" s="326">
        <f>IFERROR(I!D30*'Sim_MIP_Of_(IxI)'!G$102,0)</f>
        <v>0</v>
      </c>
      <c r="F32" s="326">
        <f>IFERROR(I!E30*'Sim_MIP_Of_(IxI)'!H$102,0)</f>
        <v>0</v>
      </c>
      <c r="G32" s="326">
        <f>IFERROR(I!F30*'Sim_MIP_Of_(IxI)'!I$102,0)</f>
        <v>0</v>
      </c>
      <c r="H32" s="326">
        <f>IFERROR(I!G30*'Sim_MIP_Of_(IxI)'!J$102,0)</f>
        <v>0</v>
      </c>
      <c r="I32" s="326">
        <f>IFERROR(I!H30*'Sim_MIP_Of_(IxI)'!K$102,0)</f>
        <v>0</v>
      </c>
      <c r="J32" s="326">
        <f>IFERROR(I!I30*'Sim_MIP_Of_(IxI)'!L$102,0)</f>
        <v>0</v>
      </c>
      <c r="K32" s="326">
        <f>IFERROR(I!J30*'Sim_MIP_Of_(IxI)'!M$102,0)</f>
        <v>0</v>
      </c>
      <c r="L32" s="326">
        <f>IFERROR(I!K30*'Sim_MIP_Of_(IxI)'!N$102,0)</f>
        <v>0</v>
      </c>
      <c r="M32" s="326">
        <f>IFERROR(I!L30*'Sim_MIP_Of_(IxI)'!O$102,0)</f>
        <v>0</v>
      </c>
      <c r="N32" s="326">
        <f>IFERROR(I!M30*'Sim_MIP_Of_(IxI)'!P$102,0)</f>
        <v>0</v>
      </c>
      <c r="O32" s="326">
        <f>IFERROR(I!N30*'Sim_MIP_Of_(IxI)'!Q$102,0)</f>
        <v>0</v>
      </c>
      <c r="P32" s="326">
        <f>IFERROR(I!O30*'Sim_MIP_Of_(IxI)'!R$102,0)</f>
        <v>0</v>
      </c>
      <c r="Q32" s="326">
        <f>IFERROR(I!P30*'Sim_MIP_Of_(IxI)'!S$102,0)</f>
        <v>0</v>
      </c>
      <c r="R32" s="326">
        <f>IFERROR(I!Q30*'Sim_MIP_Of_(IxI)'!T$102,0)</f>
        <v>0</v>
      </c>
      <c r="S32" s="326">
        <f>IFERROR(I!R30*'Sim_MIP_Of_(IxI)'!U$102,0)</f>
        <v>0</v>
      </c>
      <c r="T32" s="326">
        <f>IFERROR(I!S30*'Sim_MIP_Of_(IxI)'!V$102,0)</f>
        <v>0</v>
      </c>
      <c r="U32" s="326">
        <f>IFERROR(I!T30*'Sim_MIP_Of_(IxI)'!W$102,0)</f>
        <v>0</v>
      </c>
      <c r="V32" s="326">
        <f>IFERROR(I!U30*'Sim_MIP_Of_(IxI)'!X$102,0)</f>
        <v>0</v>
      </c>
      <c r="W32" s="326">
        <f>IFERROR(I!V30*'Sim_MIP_Of_(IxI)'!Y$102,0)</f>
        <v>0</v>
      </c>
      <c r="X32" s="326">
        <f>IFERROR(I!W30*'Sim_MIP_Of_(IxI)'!Z$102,0)</f>
        <v>0</v>
      </c>
      <c r="Y32" s="326">
        <f>IFERROR(I!X30*'Sim_MIP_Of_(IxI)'!AA$102,0)</f>
        <v>0</v>
      </c>
      <c r="Z32" s="326">
        <f>IFERROR(I!Y30*'Sim_MIP_Of_(IxI)'!AB$102,0)</f>
        <v>0</v>
      </c>
      <c r="AA32" s="326">
        <f>IFERROR(I!Z30*'Sim_MIP_Of_(IxI)'!AC$102,0)</f>
        <v>0</v>
      </c>
      <c r="AB32" s="326">
        <f>IFERROR(I!AA30*'Sim_MIP_Of_(IxI)'!AD$102,0)</f>
        <v>0</v>
      </c>
      <c r="AC32" s="326">
        <f>IFERROR(I!AB30*'Sim_MIP_Of_(IxI)'!AE$102,0)</f>
        <v>0</v>
      </c>
      <c r="AD32" s="326">
        <f>IFERROR(I!AC30*'Sim_MIP_Of_(IxI)'!AF$102,0)</f>
        <v>0</v>
      </c>
      <c r="AE32" s="326">
        <f>IFERROR(I!AD30*'Sim_MIP_Of_(IxI)'!AG$102,0)</f>
        <v>0.21806576069594286</v>
      </c>
      <c r="AF32" s="326">
        <f>IFERROR(I!AE30*'Sim_MIP_Of_(IxI)'!AH$102,0)</f>
        <v>0</v>
      </c>
      <c r="AG32" s="326">
        <f>IFERROR(I!AF30*'Sim_MIP_Of_(IxI)'!AI$102,0)</f>
        <v>0</v>
      </c>
      <c r="AH32" s="326">
        <f>IFERROR(I!AG30*'Sim_MIP_Of_(IxI)'!AJ$102,0)</f>
        <v>0</v>
      </c>
      <c r="AI32" s="326">
        <f>IFERROR(I!AH30*'Sim_MIP_Of_(IxI)'!AK$102,0)</f>
        <v>0</v>
      </c>
      <c r="AJ32" s="326">
        <f>IFERROR(I!AI30*'Sim_MIP_Of_(IxI)'!AL$102,0)</f>
        <v>0</v>
      </c>
      <c r="AK32" s="326">
        <f>IFERROR(I!AJ30*'Sim_MIP_Of_(IxI)'!AM$102,0)</f>
        <v>0</v>
      </c>
      <c r="AL32" s="326">
        <f>IFERROR(I!AK30*'Sim_MIP_Of_(IxI)'!AN$102,0)</f>
        <v>0</v>
      </c>
      <c r="AM32" s="326">
        <f>IFERROR(I!AL30*'Sim_MIP_Of_(IxI)'!AO$102,0)</f>
        <v>0</v>
      </c>
      <c r="AN32" s="326">
        <f>IFERROR(I!AM30*'Sim_MIP_Of_(IxI)'!AP$102,0)</f>
        <v>0</v>
      </c>
      <c r="AO32" s="326">
        <f>IFERROR(I!AN30*'Sim_MIP_Of_(IxI)'!AQ$102,0)</f>
        <v>0</v>
      </c>
      <c r="AP32" s="326">
        <f>IFERROR(I!AO30*'Sim_MIP_Of_(IxI)'!AR$102,0)</f>
        <v>0</v>
      </c>
      <c r="AQ32" s="326">
        <f>IFERROR(I!AP30*'Sim_MIP_Of_(IxI)'!AS$102,0)</f>
        <v>0</v>
      </c>
      <c r="AR32" s="326">
        <f>IFERROR(I!AQ30*'Sim_MIP_Of_(IxI)'!AT$102,0)</f>
        <v>0</v>
      </c>
      <c r="AS32" s="326">
        <f>IFERROR(I!AR30*'Sim_MIP_Of_(IxI)'!AU$102,0)</f>
        <v>0</v>
      </c>
      <c r="AT32" s="326">
        <f>IFERROR(I!AS30*'Sim_MIP_Of_(IxI)'!AV$102,0)</f>
        <v>0</v>
      </c>
      <c r="AU32" s="326">
        <f>IFERROR(I!AT30*'Sim_MIP_Of_(IxI)'!AW$102,0)</f>
        <v>0</v>
      </c>
      <c r="AV32" s="326">
        <f>IFERROR(I!AU30*'Sim_MIP_Of_(IxI)'!AX$102,0)</f>
        <v>0</v>
      </c>
      <c r="AW32" s="326">
        <f>IFERROR(I!AV30*'Sim_MIP_Of_(IxI)'!AY$102,0)</f>
        <v>0</v>
      </c>
      <c r="AX32" s="326">
        <f>IFERROR(I!AW30*'Sim_MIP_Of_(IxI)'!AZ$102,0)</f>
        <v>0</v>
      </c>
      <c r="AY32" s="326">
        <f>IFERROR(I!AX30*'Sim_MIP_Of_(IxI)'!BA$102,0)</f>
        <v>0</v>
      </c>
      <c r="AZ32" s="326">
        <f>IFERROR(I!AY30*'Sim_MIP_Of_(IxI)'!BB$102,0)</f>
        <v>0</v>
      </c>
      <c r="BA32" s="326">
        <f>IFERROR(I!AZ30*'Sim_MIP_Of_(IxI)'!BC$102,0)</f>
        <v>0</v>
      </c>
      <c r="BB32" s="326">
        <f>IFERROR(I!BA30*'Sim_MIP_Of_(IxI)'!BD$102,0)</f>
        <v>0</v>
      </c>
      <c r="BC32" s="326">
        <f>IFERROR(I!BB30*'Sim_MIP_Of_(IxI)'!BE$102,0)</f>
        <v>0</v>
      </c>
      <c r="BD32" s="326">
        <f>IFERROR(I!BC30*'Sim_MIP_Of_(IxI)'!BF$102,0)</f>
        <v>0</v>
      </c>
      <c r="BE32" s="326">
        <f>IFERROR(I!BD30*'Sim_MIP_Of_(IxI)'!BG$102,0)</f>
        <v>0</v>
      </c>
      <c r="BF32" s="326">
        <f>IFERROR(I!BE30*'Sim_MIP_Of_(IxI)'!BH$102,0)</f>
        <v>0</v>
      </c>
      <c r="BG32" s="326">
        <f>IFERROR(I!BF30*'Sim_MIP_Of_(IxI)'!BI$102,0)</f>
        <v>0</v>
      </c>
      <c r="BH32" s="326">
        <f>IFERROR(I!BG30*'Sim_MIP_Of_(IxI)'!BJ$102,0)</f>
        <v>0</v>
      </c>
      <c r="BI32" s="326">
        <f>IFERROR(I!BH30*'Sim_MIP_Of_(IxI)'!BK$102,0)</f>
        <v>0</v>
      </c>
      <c r="BJ32" s="326">
        <f>IFERROR(I!BI30*'Sim_MIP_Of_(IxI)'!BL$102,0)</f>
        <v>0</v>
      </c>
      <c r="BK32" s="326">
        <f>IFERROR(I!BJ30*'Sim_MIP_Of_(IxI)'!BM$102,0)</f>
        <v>0</v>
      </c>
      <c r="BL32" s="326">
        <f>IFERROR(I!BK30*'Sim_MIP_Of_(IxI)'!BN$102,0)</f>
        <v>0</v>
      </c>
      <c r="BM32" s="326">
        <f>IFERROR(I!BL30*'Sim_MIP_Of_(IxI)'!BO$102,0)</f>
        <v>0</v>
      </c>
      <c r="BN32" s="326">
        <f>IFERROR(I!BM30*'Sim_MIP_Of_(IxI)'!BP$102,0)</f>
        <v>0</v>
      </c>
      <c r="BO32" s="326">
        <f>IFERROR(I!BN30*'Sim_MIP_Of_(IxI)'!BQ$102,0)</f>
        <v>0</v>
      </c>
      <c r="BP32" s="326">
        <f>IFERROR(I!BO30*'Sim_MIP_Of_(IxI)'!BR$102,0)</f>
        <v>0</v>
      </c>
      <c r="BQ32" s="326">
        <f>IFERROR(I!BP30*'Sim_MIP_Of_(IxI)'!BS$102,0)</f>
        <v>0</v>
      </c>
      <c r="BR32" s="326">
        <f>IFERROR(I!BQ30*'Sim_MIP_Of_(IxI)'!BT$102,0)</f>
        <v>0</v>
      </c>
      <c r="BS32" s="326">
        <f>IFERROR(I!BR30*'Sim_MIP_Of_(IxI)'!BU$102,0)</f>
        <v>0</v>
      </c>
      <c r="BT32" s="326">
        <f>IFERROR(I!BS30*'Sim_MIP_Of_(IxI)'!BV$102,0)</f>
        <v>0</v>
      </c>
      <c r="BU32" s="326">
        <f>IFERROR(I!BT30*'Sim_MIP_Of_(IxI)'!BW$102,0)</f>
        <v>0</v>
      </c>
      <c r="BV32" s="326">
        <f>IFERROR(I!BU30*'Sim_MIP_Of_(IxI)'!BX$102,0)</f>
        <v>0</v>
      </c>
      <c r="BW32" s="326">
        <f>IFERROR(I!BV30*'Sim_MIP_Of_(IxI)'!BY$102,0)</f>
        <v>0</v>
      </c>
      <c r="BX32" s="326">
        <f>IFERROR(I!BW30*'Sim_MIP_Of_(IxI)'!BZ$102,0)</f>
        <v>0</v>
      </c>
      <c r="BY32" s="326">
        <f>IFERROR(I!BX30*'Sim_MIP_Of_(IxI)'!CA$102,0)</f>
        <v>0</v>
      </c>
    </row>
    <row r="33" spans="1:77" x14ac:dyDescent="0.25">
      <c r="A33" s="105" t="s">
        <v>30</v>
      </c>
      <c r="B33" s="326">
        <f>IFERROR(I!A31*'Sim_MIP_Of_(IxI)'!D$102,0)</f>
        <v>0</v>
      </c>
      <c r="C33" s="326">
        <f>IFERROR(I!B31*'Sim_MIP_Of_(IxI)'!E$102,0)</f>
        <v>0</v>
      </c>
      <c r="D33" s="326">
        <f>IFERROR(I!C31*'Sim_MIP_Of_(IxI)'!F$102,0)</f>
        <v>0</v>
      </c>
      <c r="E33" s="326">
        <f>IFERROR(I!D31*'Sim_MIP_Of_(IxI)'!G$102,0)</f>
        <v>0</v>
      </c>
      <c r="F33" s="326">
        <f>IFERROR(I!E31*'Sim_MIP_Of_(IxI)'!H$102,0)</f>
        <v>0</v>
      </c>
      <c r="G33" s="326">
        <f>IFERROR(I!F31*'Sim_MIP_Of_(IxI)'!I$102,0)</f>
        <v>0</v>
      </c>
      <c r="H33" s="326">
        <f>IFERROR(I!G31*'Sim_MIP_Of_(IxI)'!J$102,0)</f>
        <v>0</v>
      </c>
      <c r="I33" s="326">
        <f>IFERROR(I!H31*'Sim_MIP_Of_(IxI)'!K$102,0)</f>
        <v>0</v>
      </c>
      <c r="J33" s="326">
        <f>IFERROR(I!I31*'Sim_MIP_Of_(IxI)'!L$102,0)</f>
        <v>0</v>
      </c>
      <c r="K33" s="326">
        <f>IFERROR(I!J31*'Sim_MIP_Of_(IxI)'!M$102,0)</f>
        <v>0</v>
      </c>
      <c r="L33" s="326">
        <f>IFERROR(I!K31*'Sim_MIP_Of_(IxI)'!N$102,0)</f>
        <v>0</v>
      </c>
      <c r="M33" s="326">
        <f>IFERROR(I!L31*'Sim_MIP_Of_(IxI)'!O$102,0)</f>
        <v>0</v>
      </c>
      <c r="N33" s="326">
        <f>IFERROR(I!M31*'Sim_MIP_Of_(IxI)'!P$102,0)</f>
        <v>0</v>
      </c>
      <c r="O33" s="326">
        <f>IFERROR(I!N31*'Sim_MIP_Of_(IxI)'!Q$102,0)</f>
        <v>0</v>
      </c>
      <c r="P33" s="326">
        <f>IFERROR(I!O31*'Sim_MIP_Of_(IxI)'!R$102,0)</f>
        <v>0</v>
      </c>
      <c r="Q33" s="326">
        <f>IFERROR(I!P31*'Sim_MIP_Of_(IxI)'!S$102,0)</f>
        <v>0</v>
      </c>
      <c r="R33" s="326">
        <f>IFERROR(I!Q31*'Sim_MIP_Of_(IxI)'!T$102,0)</f>
        <v>0</v>
      </c>
      <c r="S33" s="326">
        <f>IFERROR(I!R31*'Sim_MIP_Of_(IxI)'!U$102,0)</f>
        <v>0</v>
      </c>
      <c r="T33" s="326">
        <f>IFERROR(I!S31*'Sim_MIP_Of_(IxI)'!V$102,0)</f>
        <v>0</v>
      </c>
      <c r="U33" s="326">
        <f>IFERROR(I!T31*'Sim_MIP_Of_(IxI)'!W$102,0)</f>
        <v>0</v>
      </c>
      <c r="V33" s="326">
        <f>IFERROR(I!U31*'Sim_MIP_Of_(IxI)'!X$102,0)</f>
        <v>0</v>
      </c>
      <c r="W33" s="326">
        <f>IFERROR(I!V31*'Sim_MIP_Of_(IxI)'!Y$102,0)</f>
        <v>0</v>
      </c>
      <c r="X33" s="326">
        <f>IFERROR(I!W31*'Sim_MIP_Of_(IxI)'!Z$102,0)</f>
        <v>0</v>
      </c>
      <c r="Y33" s="326">
        <f>IFERROR(I!X31*'Sim_MIP_Of_(IxI)'!AA$102,0)</f>
        <v>0</v>
      </c>
      <c r="Z33" s="326">
        <f>IFERROR(I!Y31*'Sim_MIP_Of_(IxI)'!AB$102,0)</f>
        <v>0</v>
      </c>
      <c r="AA33" s="326">
        <f>IFERROR(I!Z31*'Sim_MIP_Of_(IxI)'!AC$102,0)</f>
        <v>0</v>
      </c>
      <c r="AB33" s="326">
        <f>IFERROR(I!AA31*'Sim_MIP_Of_(IxI)'!AD$102,0)</f>
        <v>0</v>
      </c>
      <c r="AC33" s="326">
        <f>IFERROR(I!AB31*'Sim_MIP_Of_(IxI)'!AE$102,0)</f>
        <v>0</v>
      </c>
      <c r="AD33" s="326">
        <f>IFERROR(I!AC31*'Sim_MIP_Of_(IxI)'!AF$102,0)</f>
        <v>0</v>
      </c>
      <c r="AE33" s="326">
        <f>IFERROR(I!AD31*'Sim_MIP_Of_(IxI)'!AG$102,0)</f>
        <v>0</v>
      </c>
      <c r="AF33" s="326">
        <f>IFERROR(I!AE31*'Sim_MIP_Of_(IxI)'!AH$102,0)</f>
        <v>0.24671002437819986</v>
      </c>
      <c r="AG33" s="326">
        <f>IFERROR(I!AF31*'Sim_MIP_Of_(IxI)'!AI$102,0)</f>
        <v>0</v>
      </c>
      <c r="AH33" s="326">
        <f>IFERROR(I!AG31*'Sim_MIP_Of_(IxI)'!AJ$102,0)</f>
        <v>0</v>
      </c>
      <c r="AI33" s="326">
        <f>IFERROR(I!AH31*'Sim_MIP_Of_(IxI)'!AK$102,0)</f>
        <v>0</v>
      </c>
      <c r="AJ33" s="326">
        <f>IFERROR(I!AI31*'Sim_MIP_Of_(IxI)'!AL$102,0)</f>
        <v>0</v>
      </c>
      <c r="AK33" s="326">
        <f>IFERROR(I!AJ31*'Sim_MIP_Of_(IxI)'!AM$102,0)</f>
        <v>0</v>
      </c>
      <c r="AL33" s="326">
        <f>IFERROR(I!AK31*'Sim_MIP_Of_(IxI)'!AN$102,0)</f>
        <v>0</v>
      </c>
      <c r="AM33" s="326">
        <f>IFERROR(I!AL31*'Sim_MIP_Of_(IxI)'!AO$102,0)</f>
        <v>0</v>
      </c>
      <c r="AN33" s="326">
        <f>IFERROR(I!AM31*'Sim_MIP_Of_(IxI)'!AP$102,0)</f>
        <v>0</v>
      </c>
      <c r="AO33" s="326">
        <f>IFERROR(I!AN31*'Sim_MIP_Of_(IxI)'!AQ$102,0)</f>
        <v>0</v>
      </c>
      <c r="AP33" s="326">
        <f>IFERROR(I!AO31*'Sim_MIP_Of_(IxI)'!AR$102,0)</f>
        <v>0</v>
      </c>
      <c r="AQ33" s="326">
        <f>IFERROR(I!AP31*'Sim_MIP_Of_(IxI)'!AS$102,0)</f>
        <v>0</v>
      </c>
      <c r="AR33" s="326">
        <f>IFERROR(I!AQ31*'Sim_MIP_Of_(IxI)'!AT$102,0)</f>
        <v>0</v>
      </c>
      <c r="AS33" s="326">
        <f>IFERROR(I!AR31*'Sim_MIP_Of_(IxI)'!AU$102,0)</f>
        <v>0</v>
      </c>
      <c r="AT33" s="326">
        <f>IFERROR(I!AS31*'Sim_MIP_Of_(IxI)'!AV$102,0)</f>
        <v>0</v>
      </c>
      <c r="AU33" s="326">
        <f>IFERROR(I!AT31*'Sim_MIP_Of_(IxI)'!AW$102,0)</f>
        <v>0</v>
      </c>
      <c r="AV33" s="326">
        <f>IFERROR(I!AU31*'Sim_MIP_Of_(IxI)'!AX$102,0)</f>
        <v>0</v>
      </c>
      <c r="AW33" s="326">
        <f>IFERROR(I!AV31*'Sim_MIP_Of_(IxI)'!AY$102,0)</f>
        <v>0</v>
      </c>
      <c r="AX33" s="326">
        <f>IFERROR(I!AW31*'Sim_MIP_Of_(IxI)'!AZ$102,0)</f>
        <v>0</v>
      </c>
      <c r="AY33" s="326">
        <f>IFERROR(I!AX31*'Sim_MIP_Of_(IxI)'!BA$102,0)</f>
        <v>0</v>
      </c>
      <c r="AZ33" s="326">
        <f>IFERROR(I!AY31*'Sim_MIP_Of_(IxI)'!BB$102,0)</f>
        <v>0</v>
      </c>
      <c r="BA33" s="326">
        <f>IFERROR(I!AZ31*'Sim_MIP_Of_(IxI)'!BC$102,0)</f>
        <v>0</v>
      </c>
      <c r="BB33" s="326">
        <f>IFERROR(I!BA31*'Sim_MIP_Of_(IxI)'!BD$102,0)</f>
        <v>0</v>
      </c>
      <c r="BC33" s="326">
        <f>IFERROR(I!BB31*'Sim_MIP_Of_(IxI)'!BE$102,0)</f>
        <v>0</v>
      </c>
      <c r="BD33" s="326">
        <f>IFERROR(I!BC31*'Sim_MIP_Of_(IxI)'!BF$102,0)</f>
        <v>0</v>
      </c>
      <c r="BE33" s="326">
        <f>IFERROR(I!BD31*'Sim_MIP_Of_(IxI)'!BG$102,0)</f>
        <v>0</v>
      </c>
      <c r="BF33" s="326">
        <f>IFERROR(I!BE31*'Sim_MIP_Of_(IxI)'!BH$102,0)</f>
        <v>0</v>
      </c>
      <c r="BG33" s="326">
        <f>IFERROR(I!BF31*'Sim_MIP_Of_(IxI)'!BI$102,0)</f>
        <v>0</v>
      </c>
      <c r="BH33" s="326">
        <f>IFERROR(I!BG31*'Sim_MIP_Of_(IxI)'!BJ$102,0)</f>
        <v>0</v>
      </c>
      <c r="BI33" s="326">
        <f>IFERROR(I!BH31*'Sim_MIP_Of_(IxI)'!BK$102,0)</f>
        <v>0</v>
      </c>
      <c r="BJ33" s="326">
        <f>IFERROR(I!BI31*'Sim_MIP_Of_(IxI)'!BL$102,0)</f>
        <v>0</v>
      </c>
      <c r="BK33" s="326">
        <f>IFERROR(I!BJ31*'Sim_MIP_Of_(IxI)'!BM$102,0)</f>
        <v>0</v>
      </c>
      <c r="BL33" s="326">
        <f>IFERROR(I!BK31*'Sim_MIP_Of_(IxI)'!BN$102,0)</f>
        <v>0</v>
      </c>
      <c r="BM33" s="326">
        <f>IFERROR(I!BL31*'Sim_MIP_Of_(IxI)'!BO$102,0)</f>
        <v>0</v>
      </c>
      <c r="BN33" s="326">
        <f>IFERROR(I!BM31*'Sim_MIP_Of_(IxI)'!BP$102,0)</f>
        <v>0</v>
      </c>
      <c r="BO33" s="326">
        <f>IFERROR(I!BN31*'Sim_MIP_Of_(IxI)'!BQ$102,0)</f>
        <v>0</v>
      </c>
      <c r="BP33" s="326">
        <f>IFERROR(I!BO31*'Sim_MIP_Of_(IxI)'!BR$102,0)</f>
        <v>0</v>
      </c>
      <c r="BQ33" s="326">
        <f>IFERROR(I!BP31*'Sim_MIP_Of_(IxI)'!BS$102,0)</f>
        <v>0</v>
      </c>
      <c r="BR33" s="326">
        <f>IFERROR(I!BQ31*'Sim_MIP_Of_(IxI)'!BT$102,0)</f>
        <v>0</v>
      </c>
      <c r="BS33" s="326">
        <f>IFERROR(I!BR31*'Sim_MIP_Of_(IxI)'!BU$102,0)</f>
        <v>0</v>
      </c>
      <c r="BT33" s="326">
        <f>IFERROR(I!BS31*'Sim_MIP_Of_(IxI)'!BV$102,0)</f>
        <v>0</v>
      </c>
      <c r="BU33" s="326">
        <f>IFERROR(I!BT31*'Sim_MIP_Of_(IxI)'!BW$102,0)</f>
        <v>0</v>
      </c>
      <c r="BV33" s="326">
        <f>IFERROR(I!BU31*'Sim_MIP_Of_(IxI)'!BX$102,0)</f>
        <v>0</v>
      </c>
      <c r="BW33" s="326">
        <f>IFERROR(I!BV31*'Sim_MIP_Of_(IxI)'!BY$102,0)</f>
        <v>0</v>
      </c>
      <c r="BX33" s="326">
        <f>IFERROR(I!BW31*'Sim_MIP_Of_(IxI)'!BZ$102,0)</f>
        <v>0</v>
      </c>
      <c r="BY33" s="326">
        <f>IFERROR(I!BX31*'Sim_MIP_Of_(IxI)'!CA$102,0)</f>
        <v>0</v>
      </c>
    </row>
    <row r="34" spans="1:77" x14ac:dyDescent="0.25">
      <c r="A34" s="105" t="s">
        <v>31</v>
      </c>
      <c r="B34" s="326">
        <f>IFERROR(I!A32*'Sim_MIP_Of_(IxI)'!D$102,0)</f>
        <v>0</v>
      </c>
      <c r="C34" s="326">
        <f>IFERROR(I!B32*'Sim_MIP_Of_(IxI)'!E$102,0)</f>
        <v>0</v>
      </c>
      <c r="D34" s="326">
        <f>IFERROR(I!C32*'Sim_MIP_Of_(IxI)'!F$102,0)</f>
        <v>0</v>
      </c>
      <c r="E34" s="326">
        <f>IFERROR(I!D32*'Sim_MIP_Of_(IxI)'!G$102,0)</f>
        <v>0</v>
      </c>
      <c r="F34" s="326">
        <f>IFERROR(I!E32*'Sim_MIP_Of_(IxI)'!H$102,0)</f>
        <v>0</v>
      </c>
      <c r="G34" s="326">
        <f>IFERROR(I!F32*'Sim_MIP_Of_(IxI)'!I$102,0)</f>
        <v>0</v>
      </c>
      <c r="H34" s="326">
        <f>IFERROR(I!G32*'Sim_MIP_Of_(IxI)'!J$102,0)</f>
        <v>0</v>
      </c>
      <c r="I34" s="326">
        <f>IFERROR(I!H32*'Sim_MIP_Of_(IxI)'!K$102,0)</f>
        <v>0</v>
      </c>
      <c r="J34" s="326">
        <f>IFERROR(I!I32*'Sim_MIP_Of_(IxI)'!L$102,0)</f>
        <v>0</v>
      </c>
      <c r="K34" s="326">
        <f>IFERROR(I!J32*'Sim_MIP_Of_(IxI)'!M$102,0)</f>
        <v>0</v>
      </c>
      <c r="L34" s="326">
        <f>IFERROR(I!K32*'Sim_MIP_Of_(IxI)'!N$102,0)</f>
        <v>0</v>
      </c>
      <c r="M34" s="326">
        <f>IFERROR(I!L32*'Sim_MIP_Of_(IxI)'!O$102,0)</f>
        <v>0</v>
      </c>
      <c r="N34" s="326">
        <f>IFERROR(I!M32*'Sim_MIP_Of_(IxI)'!P$102,0)</f>
        <v>0</v>
      </c>
      <c r="O34" s="326">
        <f>IFERROR(I!N32*'Sim_MIP_Of_(IxI)'!Q$102,0)</f>
        <v>0</v>
      </c>
      <c r="P34" s="326">
        <f>IFERROR(I!O32*'Sim_MIP_Of_(IxI)'!R$102,0)</f>
        <v>0</v>
      </c>
      <c r="Q34" s="326">
        <f>IFERROR(I!P32*'Sim_MIP_Of_(IxI)'!S$102,0)</f>
        <v>0</v>
      </c>
      <c r="R34" s="326">
        <f>IFERROR(I!Q32*'Sim_MIP_Of_(IxI)'!T$102,0)</f>
        <v>0</v>
      </c>
      <c r="S34" s="326">
        <f>IFERROR(I!R32*'Sim_MIP_Of_(IxI)'!U$102,0)</f>
        <v>0</v>
      </c>
      <c r="T34" s="326">
        <f>IFERROR(I!S32*'Sim_MIP_Of_(IxI)'!V$102,0)</f>
        <v>0</v>
      </c>
      <c r="U34" s="326">
        <f>IFERROR(I!T32*'Sim_MIP_Of_(IxI)'!W$102,0)</f>
        <v>0</v>
      </c>
      <c r="V34" s="326">
        <f>IFERROR(I!U32*'Sim_MIP_Of_(IxI)'!X$102,0)</f>
        <v>0</v>
      </c>
      <c r="W34" s="326">
        <f>IFERROR(I!V32*'Sim_MIP_Of_(IxI)'!Y$102,0)</f>
        <v>0</v>
      </c>
      <c r="X34" s="326">
        <f>IFERROR(I!W32*'Sim_MIP_Of_(IxI)'!Z$102,0)</f>
        <v>0</v>
      </c>
      <c r="Y34" s="326">
        <f>IFERROR(I!X32*'Sim_MIP_Of_(IxI)'!AA$102,0)</f>
        <v>0</v>
      </c>
      <c r="Z34" s="326">
        <f>IFERROR(I!Y32*'Sim_MIP_Of_(IxI)'!AB$102,0)</f>
        <v>0</v>
      </c>
      <c r="AA34" s="326">
        <f>IFERROR(I!Z32*'Sim_MIP_Of_(IxI)'!AC$102,0)</f>
        <v>0</v>
      </c>
      <c r="AB34" s="326">
        <f>IFERROR(I!AA32*'Sim_MIP_Of_(IxI)'!AD$102,0)</f>
        <v>0</v>
      </c>
      <c r="AC34" s="326">
        <f>IFERROR(I!AB32*'Sim_MIP_Of_(IxI)'!AE$102,0)</f>
        <v>0</v>
      </c>
      <c r="AD34" s="326">
        <f>IFERROR(I!AC32*'Sim_MIP_Of_(IxI)'!AF$102,0)</f>
        <v>0</v>
      </c>
      <c r="AE34" s="326">
        <f>IFERROR(I!AD32*'Sim_MIP_Of_(IxI)'!AG$102,0)</f>
        <v>0</v>
      </c>
      <c r="AF34" s="326">
        <f>IFERROR(I!AE32*'Sim_MIP_Of_(IxI)'!AH$102,0)</f>
        <v>0</v>
      </c>
      <c r="AG34" s="326">
        <f>IFERROR(I!AF32*'Sim_MIP_Of_(IxI)'!AI$102,0)</f>
        <v>0.4127862272191089</v>
      </c>
      <c r="AH34" s="326">
        <f>IFERROR(I!AG32*'Sim_MIP_Of_(IxI)'!AJ$102,0)</f>
        <v>0</v>
      </c>
      <c r="AI34" s="326">
        <f>IFERROR(I!AH32*'Sim_MIP_Of_(IxI)'!AK$102,0)</f>
        <v>0</v>
      </c>
      <c r="AJ34" s="326">
        <f>IFERROR(I!AI32*'Sim_MIP_Of_(IxI)'!AL$102,0)</f>
        <v>0</v>
      </c>
      <c r="AK34" s="326">
        <f>IFERROR(I!AJ32*'Sim_MIP_Of_(IxI)'!AM$102,0)</f>
        <v>0</v>
      </c>
      <c r="AL34" s="326">
        <f>IFERROR(I!AK32*'Sim_MIP_Of_(IxI)'!AN$102,0)</f>
        <v>0</v>
      </c>
      <c r="AM34" s="326">
        <f>IFERROR(I!AL32*'Sim_MIP_Of_(IxI)'!AO$102,0)</f>
        <v>0</v>
      </c>
      <c r="AN34" s="326">
        <f>IFERROR(I!AM32*'Sim_MIP_Of_(IxI)'!AP$102,0)</f>
        <v>0</v>
      </c>
      <c r="AO34" s="326">
        <f>IFERROR(I!AN32*'Sim_MIP_Of_(IxI)'!AQ$102,0)</f>
        <v>0</v>
      </c>
      <c r="AP34" s="326">
        <f>IFERROR(I!AO32*'Sim_MIP_Of_(IxI)'!AR$102,0)</f>
        <v>0</v>
      </c>
      <c r="AQ34" s="326">
        <f>IFERROR(I!AP32*'Sim_MIP_Of_(IxI)'!AS$102,0)</f>
        <v>0</v>
      </c>
      <c r="AR34" s="326">
        <f>IFERROR(I!AQ32*'Sim_MIP_Of_(IxI)'!AT$102,0)</f>
        <v>0</v>
      </c>
      <c r="AS34" s="326">
        <f>IFERROR(I!AR32*'Sim_MIP_Of_(IxI)'!AU$102,0)</f>
        <v>0</v>
      </c>
      <c r="AT34" s="326">
        <f>IFERROR(I!AS32*'Sim_MIP_Of_(IxI)'!AV$102,0)</f>
        <v>0</v>
      </c>
      <c r="AU34" s="326">
        <f>IFERROR(I!AT32*'Sim_MIP_Of_(IxI)'!AW$102,0)</f>
        <v>0</v>
      </c>
      <c r="AV34" s="326">
        <f>IFERROR(I!AU32*'Sim_MIP_Of_(IxI)'!AX$102,0)</f>
        <v>0</v>
      </c>
      <c r="AW34" s="326">
        <f>IFERROR(I!AV32*'Sim_MIP_Of_(IxI)'!AY$102,0)</f>
        <v>0</v>
      </c>
      <c r="AX34" s="326">
        <f>IFERROR(I!AW32*'Sim_MIP_Of_(IxI)'!AZ$102,0)</f>
        <v>0</v>
      </c>
      <c r="AY34" s="326">
        <f>IFERROR(I!AX32*'Sim_MIP_Of_(IxI)'!BA$102,0)</f>
        <v>0</v>
      </c>
      <c r="AZ34" s="326">
        <f>IFERROR(I!AY32*'Sim_MIP_Of_(IxI)'!BB$102,0)</f>
        <v>0</v>
      </c>
      <c r="BA34" s="326">
        <f>IFERROR(I!AZ32*'Sim_MIP_Of_(IxI)'!BC$102,0)</f>
        <v>0</v>
      </c>
      <c r="BB34" s="326">
        <f>IFERROR(I!BA32*'Sim_MIP_Of_(IxI)'!BD$102,0)</f>
        <v>0</v>
      </c>
      <c r="BC34" s="326">
        <f>IFERROR(I!BB32*'Sim_MIP_Of_(IxI)'!BE$102,0)</f>
        <v>0</v>
      </c>
      <c r="BD34" s="326">
        <f>IFERROR(I!BC32*'Sim_MIP_Of_(IxI)'!BF$102,0)</f>
        <v>0</v>
      </c>
      <c r="BE34" s="326">
        <f>IFERROR(I!BD32*'Sim_MIP_Of_(IxI)'!BG$102,0)</f>
        <v>0</v>
      </c>
      <c r="BF34" s="326">
        <f>IFERROR(I!BE32*'Sim_MIP_Of_(IxI)'!BH$102,0)</f>
        <v>0</v>
      </c>
      <c r="BG34" s="326">
        <f>IFERROR(I!BF32*'Sim_MIP_Of_(IxI)'!BI$102,0)</f>
        <v>0</v>
      </c>
      <c r="BH34" s="326">
        <f>IFERROR(I!BG32*'Sim_MIP_Of_(IxI)'!BJ$102,0)</f>
        <v>0</v>
      </c>
      <c r="BI34" s="326">
        <f>IFERROR(I!BH32*'Sim_MIP_Of_(IxI)'!BK$102,0)</f>
        <v>0</v>
      </c>
      <c r="BJ34" s="326">
        <f>IFERROR(I!BI32*'Sim_MIP_Of_(IxI)'!BL$102,0)</f>
        <v>0</v>
      </c>
      <c r="BK34" s="326">
        <f>IFERROR(I!BJ32*'Sim_MIP_Of_(IxI)'!BM$102,0)</f>
        <v>0</v>
      </c>
      <c r="BL34" s="326">
        <f>IFERROR(I!BK32*'Sim_MIP_Of_(IxI)'!BN$102,0)</f>
        <v>0</v>
      </c>
      <c r="BM34" s="326">
        <f>IFERROR(I!BL32*'Sim_MIP_Of_(IxI)'!BO$102,0)</f>
        <v>0</v>
      </c>
      <c r="BN34" s="326">
        <f>IFERROR(I!BM32*'Sim_MIP_Of_(IxI)'!BP$102,0)</f>
        <v>0</v>
      </c>
      <c r="BO34" s="326">
        <f>IFERROR(I!BN32*'Sim_MIP_Of_(IxI)'!BQ$102,0)</f>
        <v>0</v>
      </c>
      <c r="BP34" s="326">
        <f>IFERROR(I!BO32*'Sim_MIP_Of_(IxI)'!BR$102,0)</f>
        <v>0</v>
      </c>
      <c r="BQ34" s="326">
        <f>IFERROR(I!BP32*'Sim_MIP_Of_(IxI)'!BS$102,0)</f>
        <v>0</v>
      </c>
      <c r="BR34" s="326">
        <f>IFERROR(I!BQ32*'Sim_MIP_Of_(IxI)'!BT$102,0)</f>
        <v>0</v>
      </c>
      <c r="BS34" s="326">
        <f>IFERROR(I!BR32*'Sim_MIP_Of_(IxI)'!BU$102,0)</f>
        <v>0</v>
      </c>
      <c r="BT34" s="326">
        <f>IFERROR(I!BS32*'Sim_MIP_Of_(IxI)'!BV$102,0)</f>
        <v>0</v>
      </c>
      <c r="BU34" s="326">
        <f>IFERROR(I!BT32*'Sim_MIP_Of_(IxI)'!BW$102,0)</f>
        <v>0</v>
      </c>
      <c r="BV34" s="326">
        <f>IFERROR(I!BU32*'Sim_MIP_Of_(IxI)'!BX$102,0)</f>
        <v>0</v>
      </c>
      <c r="BW34" s="326">
        <f>IFERROR(I!BV32*'Sim_MIP_Of_(IxI)'!BY$102,0)</f>
        <v>0</v>
      </c>
      <c r="BX34" s="326">
        <f>IFERROR(I!BW32*'Sim_MIP_Of_(IxI)'!BZ$102,0)</f>
        <v>0</v>
      </c>
      <c r="BY34" s="326">
        <f>IFERROR(I!BX32*'Sim_MIP_Of_(IxI)'!CA$102,0)</f>
        <v>0</v>
      </c>
    </row>
    <row r="35" spans="1:77" x14ac:dyDescent="0.25">
      <c r="A35" s="105" t="s">
        <v>32</v>
      </c>
      <c r="B35" s="326">
        <f>IFERROR(I!A33*'Sim_MIP_Of_(IxI)'!D$102,0)</f>
        <v>0</v>
      </c>
      <c r="C35" s="326">
        <f>IFERROR(I!B33*'Sim_MIP_Of_(IxI)'!E$102,0)</f>
        <v>0</v>
      </c>
      <c r="D35" s="326">
        <f>IFERROR(I!C33*'Sim_MIP_Of_(IxI)'!F$102,0)</f>
        <v>0</v>
      </c>
      <c r="E35" s="326">
        <f>IFERROR(I!D33*'Sim_MIP_Of_(IxI)'!G$102,0)</f>
        <v>0</v>
      </c>
      <c r="F35" s="326">
        <f>IFERROR(I!E33*'Sim_MIP_Of_(IxI)'!H$102,0)</f>
        <v>0</v>
      </c>
      <c r="G35" s="326">
        <f>IFERROR(I!F33*'Sim_MIP_Of_(IxI)'!I$102,0)</f>
        <v>0</v>
      </c>
      <c r="H35" s="326">
        <f>IFERROR(I!G33*'Sim_MIP_Of_(IxI)'!J$102,0)</f>
        <v>0</v>
      </c>
      <c r="I35" s="326">
        <f>IFERROR(I!H33*'Sim_MIP_Of_(IxI)'!K$102,0)</f>
        <v>0</v>
      </c>
      <c r="J35" s="326">
        <f>IFERROR(I!I33*'Sim_MIP_Of_(IxI)'!L$102,0)</f>
        <v>0</v>
      </c>
      <c r="K35" s="326">
        <f>IFERROR(I!J33*'Sim_MIP_Of_(IxI)'!M$102,0)</f>
        <v>0</v>
      </c>
      <c r="L35" s="326">
        <f>IFERROR(I!K33*'Sim_MIP_Of_(IxI)'!N$102,0)</f>
        <v>0</v>
      </c>
      <c r="M35" s="326">
        <f>IFERROR(I!L33*'Sim_MIP_Of_(IxI)'!O$102,0)</f>
        <v>0</v>
      </c>
      <c r="N35" s="326">
        <f>IFERROR(I!M33*'Sim_MIP_Of_(IxI)'!P$102,0)</f>
        <v>0</v>
      </c>
      <c r="O35" s="326">
        <f>IFERROR(I!N33*'Sim_MIP_Of_(IxI)'!Q$102,0)</f>
        <v>0</v>
      </c>
      <c r="P35" s="326">
        <f>IFERROR(I!O33*'Sim_MIP_Of_(IxI)'!R$102,0)</f>
        <v>0</v>
      </c>
      <c r="Q35" s="326">
        <f>IFERROR(I!P33*'Sim_MIP_Of_(IxI)'!S$102,0)</f>
        <v>0</v>
      </c>
      <c r="R35" s="326">
        <f>IFERROR(I!Q33*'Sim_MIP_Of_(IxI)'!T$102,0)</f>
        <v>0</v>
      </c>
      <c r="S35" s="326">
        <f>IFERROR(I!R33*'Sim_MIP_Of_(IxI)'!U$102,0)</f>
        <v>0</v>
      </c>
      <c r="T35" s="326">
        <f>IFERROR(I!S33*'Sim_MIP_Of_(IxI)'!V$102,0)</f>
        <v>0</v>
      </c>
      <c r="U35" s="326">
        <f>IFERROR(I!T33*'Sim_MIP_Of_(IxI)'!W$102,0)</f>
        <v>0</v>
      </c>
      <c r="V35" s="326">
        <f>IFERROR(I!U33*'Sim_MIP_Of_(IxI)'!X$102,0)</f>
        <v>0</v>
      </c>
      <c r="W35" s="326">
        <f>IFERROR(I!V33*'Sim_MIP_Of_(IxI)'!Y$102,0)</f>
        <v>0</v>
      </c>
      <c r="X35" s="326">
        <f>IFERROR(I!W33*'Sim_MIP_Of_(IxI)'!Z$102,0)</f>
        <v>0</v>
      </c>
      <c r="Y35" s="326">
        <f>IFERROR(I!X33*'Sim_MIP_Of_(IxI)'!AA$102,0)</f>
        <v>0</v>
      </c>
      <c r="Z35" s="326">
        <f>IFERROR(I!Y33*'Sim_MIP_Of_(IxI)'!AB$102,0)</f>
        <v>0</v>
      </c>
      <c r="AA35" s="326">
        <f>IFERROR(I!Z33*'Sim_MIP_Of_(IxI)'!AC$102,0)</f>
        <v>0</v>
      </c>
      <c r="AB35" s="326">
        <f>IFERROR(I!AA33*'Sim_MIP_Of_(IxI)'!AD$102,0)</f>
        <v>0</v>
      </c>
      <c r="AC35" s="326">
        <f>IFERROR(I!AB33*'Sim_MIP_Of_(IxI)'!AE$102,0)</f>
        <v>0</v>
      </c>
      <c r="AD35" s="326">
        <f>IFERROR(I!AC33*'Sim_MIP_Of_(IxI)'!AF$102,0)</f>
        <v>0</v>
      </c>
      <c r="AE35" s="326">
        <f>IFERROR(I!AD33*'Sim_MIP_Of_(IxI)'!AG$102,0)</f>
        <v>0</v>
      </c>
      <c r="AF35" s="326">
        <f>IFERROR(I!AE33*'Sim_MIP_Of_(IxI)'!AH$102,0)</f>
        <v>0</v>
      </c>
      <c r="AG35" s="326">
        <f>IFERROR(I!AF33*'Sim_MIP_Of_(IxI)'!AI$102,0)</f>
        <v>0</v>
      </c>
      <c r="AH35" s="326">
        <f>IFERROR(I!AG33*'Sim_MIP_Of_(IxI)'!AJ$102,0)</f>
        <v>0</v>
      </c>
      <c r="AI35" s="326">
        <f>IFERROR(I!AH33*'Sim_MIP_Of_(IxI)'!AK$102,0)</f>
        <v>0</v>
      </c>
      <c r="AJ35" s="326">
        <f>IFERROR(I!AI33*'Sim_MIP_Of_(IxI)'!AL$102,0)</f>
        <v>0</v>
      </c>
      <c r="AK35" s="326">
        <f>IFERROR(I!AJ33*'Sim_MIP_Of_(IxI)'!AM$102,0)</f>
        <v>0</v>
      </c>
      <c r="AL35" s="326">
        <f>IFERROR(I!AK33*'Sim_MIP_Of_(IxI)'!AN$102,0)</f>
        <v>0</v>
      </c>
      <c r="AM35" s="326">
        <f>IFERROR(I!AL33*'Sim_MIP_Of_(IxI)'!AO$102,0)</f>
        <v>0</v>
      </c>
      <c r="AN35" s="326">
        <f>IFERROR(I!AM33*'Sim_MIP_Of_(IxI)'!AP$102,0)</f>
        <v>0</v>
      </c>
      <c r="AO35" s="326">
        <f>IFERROR(I!AN33*'Sim_MIP_Of_(IxI)'!AQ$102,0)</f>
        <v>0</v>
      </c>
      <c r="AP35" s="326">
        <f>IFERROR(I!AO33*'Sim_MIP_Of_(IxI)'!AR$102,0)</f>
        <v>0</v>
      </c>
      <c r="AQ35" s="326">
        <f>IFERROR(I!AP33*'Sim_MIP_Of_(IxI)'!AS$102,0)</f>
        <v>0</v>
      </c>
      <c r="AR35" s="326">
        <f>IFERROR(I!AQ33*'Sim_MIP_Of_(IxI)'!AT$102,0)</f>
        <v>0</v>
      </c>
      <c r="AS35" s="326">
        <f>IFERROR(I!AR33*'Sim_MIP_Of_(IxI)'!AU$102,0)</f>
        <v>0</v>
      </c>
      <c r="AT35" s="326">
        <f>IFERROR(I!AS33*'Sim_MIP_Of_(IxI)'!AV$102,0)</f>
        <v>0</v>
      </c>
      <c r="AU35" s="326">
        <f>IFERROR(I!AT33*'Sim_MIP_Of_(IxI)'!AW$102,0)</f>
        <v>0</v>
      </c>
      <c r="AV35" s="326">
        <f>IFERROR(I!AU33*'Sim_MIP_Of_(IxI)'!AX$102,0)</f>
        <v>0</v>
      </c>
      <c r="AW35" s="326">
        <f>IFERROR(I!AV33*'Sim_MIP_Of_(IxI)'!AY$102,0)</f>
        <v>0</v>
      </c>
      <c r="AX35" s="326">
        <f>IFERROR(I!AW33*'Sim_MIP_Of_(IxI)'!AZ$102,0)</f>
        <v>0</v>
      </c>
      <c r="AY35" s="326">
        <f>IFERROR(I!AX33*'Sim_MIP_Of_(IxI)'!BA$102,0)</f>
        <v>0</v>
      </c>
      <c r="AZ35" s="326">
        <f>IFERROR(I!AY33*'Sim_MIP_Of_(IxI)'!BB$102,0)</f>
        <v>0</v>
      </c>
      <c r="BA35" s="326">
        <f>IFERROR(I!AZ33*'Sim_MIP_Of_(IxI)'!BC$102,0)</f>
        <v>0</v>
      </c>
      <c r="BB35" s="326">
        <f>IFERROR(I!BA33*'Sim_MIP_Of_(IxI)'!BD$102,0)</f>
        <v>0</v>
      </c>
      <c r="BC35" s="326">
        <f>IFERROR(I!BB33*'Sim_MIP_Of_(IxI)'!BE$102,0)</f>
        <v>0</v>
      </c>
      <c r="BD35" s="326">
        <f>IFERROR(I!BC33*'Sim_MIP_Of_(IxI)'!BF$102,0)</f>
        <v>0</v>
      </c>
      <c r="BE35" s="326">
        <f>IFERROR(I!BD33*'Sim_MIP_Of_(IxI)'!BG$102,0)</f>
        <v>0</v>
      </c>
      <c r="BF35" s="326">
        <f>IFERROR(I!BE33*'Sim_MIP_Of_(IxI)'!BH$102,0)</f>
        <v>0</v>
      </c>
      <c r="BG35" s="326">
        <f>IFERROR(I!BF33*'Sim_MIP_Of_(IxI)'!BI$102,0)</f>
        <v>0</v>
      </c>
      <c r="BH35" s="326">
        <f>IFERROR(I!BG33*'Sim_MIP_Of_(IxI)'!BJ$102,0)</f>
        <v>0</v>
      </c>
      <c r="BI35" s="326">
        <f>IFERROR(I!BH33*'Sim_MIP_Of_(IxI)'!BK$102,0)</f>
        <v>0</v>
      </c>
      <c r="BJ35" s="326">
        <f>IFERROR(I!BI33*'Sim_MIP_Of_(IxI)'!BL$102,0)</f>
        <v>0</v>
      </c>
      <c r="BK35" s="326">
        <f>IFERROR(I!BJ33*'Sim_MIP_Of_(IxI)'!BM$102,0)</f>
        <v>0</v>
      </c>
      <c r="BL35" s="326">
        <f>IFERROR(I!BK33*'Sim_MIP_Of_(IxI)'!BN$102,0)</f>
        <v>0</v>
      </c>
      <c r="BM35" s="326">
        <f>IFERROR(I!BL33*'Sim_MIP_Of_(IxI)'!BO$102,0)</f>
        <v>0</v>
      </c>
      <c r="BN35" s="326">
        <f>IFERROR(I!BM33*'Sim_MIP_Of_(IxI)'!BP$102,0)</f>
        <v>0</v>
      </c>
      <c r="BO35" s="326">
        <f>IFERROR(I!BN33*'Sim_MIP_Of_(IxI)'!BQ$102,0)</f>
        <v>0</v>
      </c>
      <c r="BP35" s="326">
        <f>IFERROR(I!BO33*'Sim_MIP_Of_(IxI)'!BR$102,0)</f>
        <v>0</v>
      </c>
      <c r="BQ35" s="326">
        <f>IFERROR(I!BP33*'Sim_MIP_Of_(IxI)'!BS$102,0)</f>
        <v>0</v>
      </c>
      <c r="BR35" s="326">
        <f>IFERROR(I!BQ33*'Sim_MIP_Of_(IxI)'!BT$102,0)</f>
        <v>0</v>
      </c>
      <c r="BS35" s="326">
        <f>IFERROR(I!BR33*'Sim_MIP_Of_(IxI)'!BU$102,0)</f>
        <v>0</v>
      </c>
      <c r="BT35" s="326">
        <f>IFERROR(I!BS33*'Sim_MIP_Of_(IxI)'!BV$102,0)</f>
        <v>0</v>
      </c>
      <c r="BU35" s="326">
        <f>IFERROR(I!BT33*'Sim_MIP_Of_(IxI)'!BW$102,0)</f>
        <v>0</v>
      </c>
      <c r="BV35" s="326">
        <f>IFERROR(I!BU33*'Sim_MIP_Of_(IxI)'!BX$102,0)</f>
        <v>0</v>
      </c>
      <c r="BW35" s="326">
        <f>IFERROR(I!BV33*'Sim_MIP_Of_(IxI)'!BY$102,0)</f>
        <v>0</v>
      </c>
      <c r="BX35" s="326">
        <f>IFERROR(I!BW33*'Sim_MIP_Of_(IxI)'!BZ$102,0)</f>
        <v>0</v>
      </c>
      <c r="BY35" s="326">
        <f>IFERROR(I!BX33*'Sim_MIP_Of_(IxI)'!CA$102,0)</f>
        <v>0</v>
      </c>
    </row>
    <row r="36" spans="1:77" x14ac:dyDescent="0.25">
      <c r="A36" s="105" t="s">
        <v>33</v>
      </c>
      <c r="B36" s="326">
        <f>IFERROR(I!A34*'Sim_MIP_Of_(IxI)'!D$102,0)</f>
        <v>0</v>
      </c>
      <c r="C36" s="326">
        <f>IFERROR(I!B34*'Sim_MIP_Of_(IxI)'!E$102,0)</f>
        <v>0</v>
      </c>
      <c r="D36" s="326">
        <f>IFERROR(I!C34*'Sim_MIP_Of_(IxI)'!F$102,0)</f>
        <v>0</v>
      </c>
      <c r="E36" s="326">
        <f>IFERROR(I!D34*'Sim_MIP_Of_(IxI)'!G$102,0)</f>
        <v>0</v>
      </c>
      <c r="F36" s="326">
        <f>IFERROR(I!E34*'Sim_MIP_Of_(IxI)'!H$102,0)</f>
        <v>0</v>
      </c>
      <c r="G36" s="326">
        <f>IFERROR(I!F34*'Sim_MIP_Of_(IxI)'!I$102,0)</f>
        <v>0</v>
      </c>
      <c r="H36" s="326">
        <f>IFERROR(I!G34*'Sim_MIP_Of_(IxI)'!J$102,0)</f>
        <v>0</v>
      </c>
      <c r="I36" s="326">
        <f>IFERROR(I!H34*'Sim_MIP_Of_(IxI)'!K$102,0)</f>
        <v>0</v>
      </c>
      <c r="J36" s="326">
        <f>IFERROR(I!I34*'Sim_MIP_Of_(IxI)'!L$102,0)</f>
        <v>0</v>
      </c>
      <c r="K36" s="326">
        <f>IFERROR(I!J34*'Sim_MIP_Of_(IxI)'!M$102,0)</f>
        <v>0</v>
      </c>
      <c r="L36" s="326">
        <f>IFERROR(I!K34*'Sim_MIP_Of_(IxI)'!N$102,0)</f>
        <v>0</v>
      </c>
      <c r="M36" s="326">
        <f>IFERROR(I!L34*'Sim_MIP_Of_(IxI)'!O$102,0)</f>
        <v>0</v>
      </c>
      <c r="N36" s="326">
        <f>IFERROR(I!M34*'Sim_MIP_Of_(IxI)'!P$102,0)</f>
        <v>0</v>
      </c>
      <c r="O36" s="326">
        <f>IFERROR(I!N34*'Sim_MIP_Of_(IxI)'!Q$102,0)</f>
        <v>0</v>
      </c>
      <c r="P36" s="326">
        <f>IFERROR(I!O34*'Sim_MIP_Of_(IxI)'!R$102,0)</f>
        <v>0</v>
      </c>
      <c r="Q36" s="326">
        <f>IFERROR(I!P34*'Sim_MIP_Of_(IxI)'!S$102,0)</f>
        <v>0</v>
      </c>
      <c r="R36" s="326">
        <f>IFERROR(I!Q34*'Sim_MIP_Of_(IxI)'!T$102,0)</f>
        <v>0</v>
      </c>
      <c r="S36" s="326">
        <f>IFERROR(I!R34*'Sim_MIP_Of_(IxI)'!U$102,0)</f>
        <v>0</v>
      </c>
      <c r="T36" s="326">
        <f>IFERROR(I!S34*'Sim_MIP_Of_(IxI)'!V$102,0)</f>
        <v>0</v>
      </c>
      <c r="U36" s="326">
        <f>IFERROR(I!T34*'Sim_MIP_Of_(IxI)'!W$102,0)</f>
        <v>0</v>
      </c>
      <c r="V36" s="326">
        <f>IFERROR(I!U34*'Sim_MIP_Of_(IxI)'!X$102,0)</f>
        <v>0</v>
      </c>
      <c r="W36" s="326">
        <f>IFERROR(I!V34*'Sim_MIP_Of_(IxI)'!Y$102,0)</f>
        <v>0</v>
      </c>
      <c r="X36" s="326">
        <f>IFERROR(I!W34*'Sim_MIP_Of_(IxI)'!Z$102,0)</f>
        <v>0</v>
      </c>
      <c r="Y36" s="326">
        <f>IFERROR(I!X34*'Sim_MIP_Of_(IxI)'!AA$102,0)</f>
        <v>0</v>
      </c>
      <c r="Z36" s="326">
        <f>IFERROR(I!Y34*'Sim_MIP_Of_(IxI)'!AB$102,0)</f>
        <v>0</v>
      </c>
      <c r="AA36" s="326">
        <f>IFERROR(I!Z34*'Sim_MIP_Of_(IxI)'!AC$102,0)</f>
        <v>0</v>
      </c>
      <c r="AB36" s="326">
        <f>IFERROR(I!AA34*'Sim_MIP_Of_(IxI)'!AD$102,0)</f>
        <v>0</v>
      </c>
      <c r="AC36" s="326">
        <f>IFERROR(I!AB34*'Sim_MIP_Of_(IxI)'!AE$102,0)</f>
        <v>0</v>
      </c>
      <c r="AD36" s="326">
        <f>IFERROR(I!AC34*'Sim_MIP_Of_(IxI)'!AF$102,0)</f>
        <v>0</v>
      </c>
      <c r="AE36" s="326">
        <f>IFERROR(I!AD34*'Sim_MIP_Of_(IxI)'!AG$102,0)</f>
        <v>0</v>
      </c>
      <c r="AF36" s="326">
        <f>IFERROR(I!AE34*'Sim_MIP_Of_(IxI)'!AH$102,0)</f>
        <v>0</v>
      </c>
      <c r="AG36" s="326">
        <f>IFERROR(I!AF34*'Sim_MIP_Of_(IxI)'!AI$102,0)</f>
        <v>0</v>
      </c>
      <c r="AH36" s="326">
        <f>IFERROR(I!AG34*'Sim_MIP_Of_(IxI)'!AJ$102,0)</f>
        <v>0</v>
      </c>
      <c r="AI36" s="326">
        <f>IFERROR(I!AH34*'Sim_MIP_Of_(IxI)'!AK$102,0)</f>
        <v>0.3176448361685873</v>
      </c>
      <c r="AJ36" s="326">
        <f>IFERROR(I!AI34*'Sim_MIP_Of_(IxI)'!AL$102,0)</f>
        <v>0</v>
      </c>
      <c r="AK36" s="326">
        <f>IFERROR(I!AJ34*'Sim_MIP_Of_(IxI)'!AM$102,0)</f>
        <v>0</v>
      </c>
      <c r="AL36" s="326">
        <f>IFERROR(I!AK34*'Sim_MIP_Of_(IxI)'!AN$102,0)</f>
        <v>0</v>
      </c>
      <c r="AM36" s="326">
        <f>IFERROR(I!AL34*'Sim_MIP_Of_(IxI)'!AO$102,0)</f>
        <v>0</v>
      </c>
      <c r="AN36" s="326">
        <f>IFERROR(I!AM34*'Sim_MIP_Of_(IxI)'!AP$102,0)</f>
        <v>0</v>
      </c>
      <c r="AO36" s="326">
        <f>IFERROR(I!AN34*'Sim_MIP_Of_(IxI)'!AQ$102,0)</f>
        <v>0</v>
      </c>
      <c r="AP36" s="326">
        <f>IFERROR(I!AO34*'Sim_MIP_Of_(IxI)'!AR$102,0)</f>
        <v>0</v>
      </c>
      <c r="AQ36" s="326">
        <f>IFERROR(I!AP34*'Sim_MIP_Of_(IxI)'!AS$102,0)</f>
        <v>0</v>
      </c>
      <c r="AR36" s="326">
        <f>IFERROR(I!AQ34*'Sim_MIP_Of_(IxI)'!AT$102,0)</f>
        <v>0</v>
      </c>
      <c r="AS36" s="326">
        <f>IFERROR(I!AR34*'Sim_MIP_Of_(IxI)'!AU$102,0)</f>
        <v>0</v>
      </c>
      <c r="AT36" s="326">
        <f>IFERROR(I!AS34*'Sim_MIP_Of_(IxI)'!AV$102,0)</f>
        <v>0</v>
      </c>
      <c r="AU36" s="326">
        <f>IFERROR(I!AT34*'Sim_MIP_Of_(IxI)'!AW$102,0)</f>
        <v>0</v>
      </c>
      <c r="AV36" s="326">
        <f>IFERROR(I!AU34*'Sim_MIP_Of_(IxI)'!AX$102,0)</f>
        <v>0</v>
      </c>
      <c r="AW36" s="326">
        <f>IFERROR(I!AV34*'Sim_MIP_Of_(IxI)'!AY$102,0)</f>
        <v>0</v>
      </c>
      <c r="AX36" s="326">
        <f>IFERROR(I!AW34*'Sim_MIP_Of_(IxI)'!AZ$102,0)</f>
        <v>0</v>
      </c>
      <c r="AY36" s="326">
        <f>IFERROR(I!AX34*'Sim_MIP_Of_(IxI)'!BA$102,0)</f>
        <v>0</v>
      </c>
      <c r="AZ36" s="326">
        <f>IFERROR(I!AY34*'Sim_MIP_Of_(IxI)'!BB$102,0)</f>
        <v>0</v>
      </c>
      <c r="BA36" s="326">
        <f>IFERROR(I!AZ34*'Sim_MIP_Of_(IxI)'!BC$102,0)</f>
        <v>0</v>
      </c>
      <c r="BB36" s="326">
        <f>IFERROR(I!BA34*'Sim_MIP_Of_(IxI)'!BD$102,0)</f>
        <v>0</v>
      </c>
      <c r="BC36" s="326">
        <f>IFERROR(I!BB34*'Sim_MIP_Of_(IxI)'!BE$102,0)</f>
        <v>0</v>
      </c>
      <c r="BD36" s="326">
        <f>IFERROR(I!BC34*'Sim_MIP_Of_(IxI)'!BF$102,0)</f>
        <v>0</v>
      </c>
      <c r="BE36" s="326">
        <f>IFERROR(I!BD34*'Sim_MIP_Of_(IxI)'!BG$102,0)</f>
        <v>0</v>
      </c>
      <c r="BF36" s="326">
        <f>IFERROR(I!BE34*'Sim_MIP_Of_(IxI)'!BH$102,0)</f>
        <v>0</v>
      </c>
      <c r="BG36" s="326">
        <f>IFERROR(I!BF34*'Sim_MIP_Of_(IxI)'!BI$102,0)</f>
        <v>0</v>
      </c>
      <c r="BH36" s="326">
        <f>IFERROR(I!BG34*'Sim_MIP_Of_(IxI)'!BJ$102,0)</f>
        <v>0</v>
      </c>
      <c r="BI36" s="326">
        <f>IFERROR(I!BH34*'Sim_MIP_Of_(IxI)'!BK$102,0)</f>
        <v>0</v>
      </c>
      <c r="BJ36" s="326">
        <f>IFERROR(I!BI34*'Sim_MIP_Of_(IxI)'!BL$102,0)</f>
        <v>0</v>
      </c>
      <c r="BK36" s="326">
        <f>IFERROR(I!BJ34*'Sim_MIP_Of_(IxI)'!BM$102,0)</f>
        <v>0</v>
      </c>
      <c r="BL36" s="326">
        <f>IFERROR(I!BK34*'Sim_MIP_Of_(IxI)'!BN$102,0)</f>
        <v>0</v>
      </c>
      <c r="BM36" s="326">
        <f>IFERROR(I!BL34*'Sim_MIP_Of_(IxI)'!BO$102,0)</f>
        <v>0</v>
      </c>
      <c r="BN36" s="326">
        <f>IFERROR(I!BM34*'Sim_MIP_Of_(IxI)'!BP$102,0)</f>
        <v>0</v>
      </c>
      <c r="BO36" s="326">
        <f>IFERROR(I!BN34*'Sim_MIP_Of_(IxI)'!BQ$102,0)</f>
        <v>0</v>
      </c>
      <c r="BP36" s="326">
        <f>IFERROR(I!BO34*'Sim_MIP_Of_(IxI)'!BR$102,0)</f>
        <v>0</v>
      </c>
      <c r="BQ36" s="326">
        <f>IFERROR(I!BP34*'Sim_MIP_Of_(IxI)'!BS$102,0)</f>
        <v>0</v>
      </c>
      <c r="BR36" s="326">
        <f>IFERROR(I!BQ34*'Sim_MIP_Of_(IxI)'!BT$102,0)</f>
        <v>0</v>
      </c>
      <c r="BS36" s="326">
        <f>IFERROR(I!BR34*'Sim_MIP_Of_(IxI)'!BU$102,0)</f>
        <v>0</v>
      </c>
      <c r="BT36" s="326">
        <f>IFERROR(I!BS34*'Sim_MIP_Of_(IxI)'!BV$102,0)</f>
        <v>0</v>
      </c>
      <c r="BU36" s="326">
        <f>IFERROR(I!BT34*'Sim_MIP_Of_(IxI)'!BW$102,0)</f>
        <v>0</v>
      </c>
      <c r="BV36" s="326">
        <f>IFERROR(I!BU34*'Sim_MIP_Of_(IxI)'!BX$102,0)</f>
        <v>0</v>
      </c>
      <c r="BW36" s="326">
        <f>IFERROR(I!BV34*'Sim_MIP_Of_(IxI)'!BY$102,0)</f>
        <v>0</v>
      </c>
      <c r="BX36" s="326">
        <f>IFERROR(I!BW34*'Sim_MIP_Of_(IxI)'!BZ$102,0)</f>
        <v>0</v>
      </c>
      <c r="BY36" s="326">
        <f>IFERROR(I!BX34*'Sim_MIP_Of_(IxI)'!CA$102,0)</f>
        <v>0</v>
      </c>
    </row>
    <row r="37" spans="1:77" x14ac:dyDescent="0.25">
      <c r="A37" s="105" t="s">
        <v>34</v>
      </c>
      <c r="B37" s="326">
        <f>IFERROR(I!A35*'Sim_MIP_Of_(IxI)'!D$102,0)</f>
        <v>0</v>
      </c>
      <c r="C37" s="326">
        <f>IFERROR(I!B35*'Sim_MIP_Of_(IxI)'!E$102,0)</f>
        <v>0</v>
      </c>
      <c r="D37" s="326">
        <f>IFERROR(I!C35*'Sim_MIP_Of_(IxI)'!F$102,0)</f>
        <v>0</v>
      </c>
      <c r="E37" s="326">
        <f>IFERROR(I!D35*'Sim_MIP_Of_(IxI)'!G$102,0)</f>
        <v>0</v>
      </c>
      <c r="F37" s="326">
        <f>IFERROR(I!E35*'Sim_MIP_Of_(IxI)'!H$102,0)</f>
        <v>0</v>
      </c>
      <c r="G37" s="326">
        <f>IFERROR(I!F35*'Sim_MIP_Of_(IxI)'!I$102,0)</f>
        <v>0</v>
      </c>
      <c r="H37" s="326">
        <f>IFERROR(I!G35*'Sim_MIP_Of_(IxI)'!J$102,0)</f>
        <v>0</v>
      </c>
      <c r="I37" s="326">
        <f>IFERROR(I!H35*'Sim_MIP_Of_(IxI)'!K$102,0)</f>
        <v>0</v>
      </c>
      <c r="J37" s="326">
        <f>IFERROR(I!I35*'Sim_MIP_Of_(IxI)'!L$102,0)</f>
        <v>0</v>
      </c>
      <c r="K37" s="326">
        <f>IFERROR(I!J35*'Sim_MIP_Of_(IxI)'!M$102,0)</f>
        <v>0</v>
      </c>
      <c r="L37" s="326">
        <f>IFERROR(I!K35*'Sim_MIP_Of_(IxI)'!N$102,0)</f>
        <v>0</v>
      </c>
      <c r="M37" s="326">
        <f>IFERROR(I!L35*'Sim_MIP_Of_(IxI)'!O$102,0)</f>
        <v>0</v>
      </c>
      <c r="N37" s="326">
        <f>IFERROR(I!M35*'Sim_MIP_Of_(IxI)'!P$102,0)</f>
        <v>0</v>
      </c>
      <c r="O37" s="326">
        <f>IFERROR(I!N35*'Sim_MIP_Of_(IxI)'!Q$102,0)</f>
        <v>0</v>
      </c>
      <c r="P37" s="326">
        <f>IFERROR(I!O35*'Sim_MIP_Of_(IxI)'!R$102,0)</f>
        <v>0</v>
      </c>
      <c r="Q37" s="326">
        <f>IFERROR(I!P35*'Sim_MIP_Of_(IxI)'!S$102,0)</f>
        <v>0</v>
      </c>
      <c r="R37" s="326">
        <f>IFERROR(I!Q35*'Sim_MIP_Of_(IxI)'!T$102,0)</f>
        <v>0</v>
      </c>
      <c r="S37" s="326">
        <f>IFERROR(I!R35*'Sim_MIP_Of_(IxI)'!U$102,0)</f>
        <v>0</v>
      </c>
      <c r="T37" s="326">
        <f>IFERROR(I!S35*'Sim_MIP_Of_(IxI)'!V$102,0)</f>
        <v>0</v>
      </c>
      <c r="U37" s="326">
        <f>IFERROR(I!T35*'Sim_MIP_Of_(IxI)'!W$102,0)</f>
        <v>0</v>
      </c>
      <c r="V37" s="326">
        <f>IFERROR(I!U35*'Sim_MIP_Of_(IxI)'!X$102,0)</f>
        <v>0</v>
      </c>
      <c r="W37" s="326">
        <f>IFERROR(I!V35*'Sim_MIP_Of_(IxI)'!Y$102,0)</f>
        <v>0</v>
      </c>
      <c r="X37" s="326">
        <f>IFERROR(I!W35*'Sim_MIP_Of_(IxI)'!Z$102,0)</f>
        <v>0</v>
      </c>
      <c r="Y37" s="326">
        <f>IFERROR(I!X35*'Sim_MIP_Of_(IxI)'!AA$102,0)</f>
        <v>0</v>
      </c>
      <c r="Z37" s="326">
        <f>IFERROR(I!Y35*'Sim_MIP_Of_(IxI)'!AB$102,0)</f>
        <v>0</v>
      </c>
      <c r="AA37" s="326">
        <f>IFERROR(I!Z35*'Sim_MIP_Of_(IxI)'!AC$102,0)</f>
        <v>0</v>
      </c>
      <c r="AB37" s="326">
        <f>IFERROR(I!AA35*'Sim_MIP_Of_(IxI)'!AD$102,0)</f>
        <v>0</v>
      </c>
      <c r="AC37" s="326">
        <f>IFERROR(I!AB35*'Sim_MIP_Of_(IxI)'!AE$102,0)</f>
        <v>0</v>
      </c>
      <c r="AD37" s="326">
        <f>IFERROR(I!AC35*'Sim_MIP_Of_(IxI)'!AF$102,0)</f>
        <v>0</v>
      </c>
      <c r="AE37" s="326">
        <f>IFERROR(I!AD35*'Sim_MIP_Of_(IxI)'!AG$102,0)</f>
        <v>0</v>
      </c>
      <c r="AF37" s="326">
        <f>IFERROR(I!AE35*'Sim_MIP_Of_(IxI)'!AH$102,0)</f>
        <v>0</v>
      </c>
      <c r="AG37" s="326">
        <f>IFERROR(I!AF35*'Sim_MIP_Of_(IxI)'!AI$102,0)</f>
        <v>0</v>
      </c>
      <c r="AH37" s="326">
        <f>IFERROR(I!AG35*'Sim_MIP_Of_(IxI)'!AJ$102,0)</f>
        <v>0</v>
      </c>
      <c r="AI37" s="326">
        <f>IFERROR(I!AH35*'Sim_MIP_Of_(IxI)'!AK$102,0)</f>
        <v>0</v>
      </c>
      <c r="AJ37" s="326">
        <f>IFERROR(I!AI35*'Sim_MIP_Of_(IxI)'!AL$102,0)</f>
        <v>0.4244452468683852</v>
      </c>
      <c r="AK37" s="326">
        <f>IFERROR(I!AJ35*'Sim_MIP_Of_(IxI)'!AM$102,0)</f>
        <v>0</v>
      </c>
      <c r="AL37" s="326">
        <f>IFERROR(I!AK35*'Sim_MIP_Of_(IxI)'!AN$102,0)</f>
        <v>0</v>
      </c>
      <c r="AM37" s="326">
        <f>IFERROR(I!AL35*'Sim_MIP_Of_(IxI)'!AO$102,0)</f>
        <v>0</v>
      </c>
      <c r="AN37" s="326">
        <f>IFERROR(I!AM35*'Sim_MIP_Of_(IxI)'!AP$102,0)</f>
        <v>0</v>
      </c>
      <c r="AO37" s="326">
        <f>IFERROR(I!AN35*'Sim_MIP_Of_(IxI)'!AQ$102,0)</f>
        <v>0</v>
      </c>
      <c r="AP37" s="326">
        <f>IFERROR(I!AO35*'Sim_MIP_Of_(IxI)'!AR$102,0)</f>
        <v>0</v>
      </c>
      <c r="AQ37" s="326">
        <f>IFERROR(I!AP35*'Sim_MIP_Of_(IxI)'!AS$102,0)</f>
        <v>0</v>
      </c>
      <c r="AR37" s="326">
        <f>IFERROR(I!AQ35*'Sim_MIP_Of_(IxI)'!AT$102,0)</f>
        <v>0</v>
      </c>
      <c r="AS37" s="326">
        <f>IFERROR(I!AR35*'Sim_MIP_Of_(IxI)'!AU$102,0)</f>
        <v>0</v>
      </c>
      <c r="AT37" s="326">
        <f>IFERROR(I!AS35*'Sim_MIP_Of_(IxI)'!AV$102,0)</f>
        <v>0</v>
      </c>
      <c r="AU37" s="326">
        <f>IFERROR(I!AT35*'Sim_MIP_Of_(IxI)'!AW$102,0)</f>
        <v>0</v>
      </c>
      <c r="AV37" s="326">
        <f>IFERROR(I!AU35*'Sim_MIP_Of_(IxI)'!AX$102,0)</f>
        <v>0</v>
      </c>
      <c r="AW37" s="326">
        <f>IFERROR(I!AV35*'Sim_MIP_Of_(IxI)'!AY$102,0)</f>
        <v>0</v>
      </c>
      <c r="AX37" s="326">
        <f>IFERROR(I!AW35*'Sim_MIP_Of_(IxI)'!AZ$102,0)</f>
        <v>0</v>
      </c>
      <c r="AY37" s="326">
        <f>IFERROR(I!AX35*'Sim_MIP_Of_(IxI)'!BA$102,0)</f>
        <v>0</v>
      </c>
      <c r="AZ37" s="326">
        <f>IFERROR(I!AY35*'Sim_MIP_Of_(IxI)'!BB$102,0)</f>
        <v>0</v>
      </c>
      <c r="BA37" s="326">
        <f>IFERROR(I!AZ35*'Sim_MIP_Of_(IxI)'!BC$102,0)</f>
        <v>0</v>
      </c>
      <c r="BB37" s="326">
        <f>IFERROR(I!BA35*'Sim_MIP_Of_(IxI)'!BD$102,0)</f>
        <v>0</v>
      </c>
      <c r="BC37" s="326">
        <f>IFERROR(I!BB35*'Sim_MIP_Of_(IxI)'!BE$102,0)</f>
        <v>0</v>
      </c>
      <c r="BD37" s="326">
        <f>IFERROR(I!BC35*'Sim_MIP_Of_(IxI)'!BF$102,0)</f>
        <v>0</v>
      </c>
      <c r="BE37" s="326">
        <f>IFERROR(I!BD35*'Sim_MIP_Of_(IxI)'!BG$102,0)</f>
        <v>0</v>
      </c>
      <c r="BF37" s="326">
        <f>IFERROR(I!BE35*'Sim_MIP_Of_(IxI)'!BH$102,0)</f>
        <v>0</v>
      </c>
      <c r="BG37" s="326">
        <f>IFERROR(I!BF35*'Sim_MIP_Of_(IxI)'!BI$102,0)</f>
        <v>0</v>
      </c>
      <c r="BH37" s="326">
        <f>IFERROR(I!BG35*'Sim_MIP_Of_(IxI)'!BJ$102,0)</f>
        <v>0</v>
      </c>
      <c r="BI37" s="326">
        <f>IFERROR(I!BH35*'Sim_MIP_Of_(IxI)'!BK$102,0)</f>
        <v>0</v>
      </c>
      <c r="BJ37" s="326">
        <f>IFERROR(I!BI35*'Sim_MIP_Of_(IxI)'!BL$102,0)</f>
        <v>0</v>
      </c>
      <c r="BK37" s="326">
        <f>IFERROR(I!BJ35*'Sim_MIP_Of_(IxI)'!BM$102,0)</f>
        <v>0</v>
      </c>
      <c r="BL37" s="326">
        <f>IFERROR(I!BK35*'Sim_MIP_Of_(IxI)'!BN$102,0)</f>
        <v>0</v>
      </c>
      <c r="BM37" s="326">
        <f>IFERROR(I!BL35*'Sim_MIP_Of_(IxI)'!BO$102,0)</f>
        <v>0</v>
      </c>
      <c r="BN37" s="326">
        <f>IFERROR(I!BM35*'Sim_MIP_Of_(IxI)'!BP$102,0)</f>
        <v>0</v>
      </c>
      <c r="BO37" s="326">
        <f>IFERROR(I!BN35*'Sim_MIP_Of_(IxI)'!BQ$102,0)</f>
        <v>0</v>
      </c>
      <c r="BP37" s="326">
        <f>IFERROR(I!BO35*'Sim_MIP_Of_(IxI)'!BR$102,0)</f>
        <v>0</v>
      </c>
      <c r="BQ37" s="326">
        <f>IFERROR(I!BP35*'Sim_MIP_Of_(IxI)'!BS$102,0)</f>
        <v>0</v>
      </c>
      <c r="BR37" s="326">
        <f>IFERROR(I!BQ35*'Sim_MIP_Of_(IxI)'!BT$102,0)</f>
        <v>0</v>
      </c>
      <c r="BS37" s="326">
        <f>IFERROR(I!BR35*'Sim_MIP_Of_(IxI)'!BU$102,0)</f>
        <v>0</v>
      </c>
      <c r="BT37" s="326">
        <f>IFERROR(I!BS35*'Sim_MIP_Of_(IxI)'!BV$102,0)</f>
        <v>0</v>
      </c>
      <c r="BU37" s="326">
        <f>IFERROR(I!BT35*'Sim_MIP_Of_(IxI)'!BW$102,0)</f>
        <v>0</v>
      </c>
      <c r="BV37" s="326">
        <f>IFERROR(I!BU35*'Sim_MIP_Of_(IxI)'!BX$102,0)</f>
        <v>0</v>
      </c>
      <c r="BW37" s="326">
        <f>IFERROR(I!BV35*'Sim_MIP_Of_(IxI)'!BY$102,0)</f>
        <v>0</v>
      </c>
      <c r="BX37" s="326">
        <f>IFERROR(I!BW35*'Sim_MIP_Of_(IxI)'!BZ$102,0)</f>
        <v>0</v>
      </c>
      <c r="BY37" s="326">
        <f>IFERROR(I!BX35*'Sim_MIP_Of_(IxI)'!CA$102,0)</f>
        <v>0</v>
      </c>
    </row>
    <row r="38" spans="1:77" x14ac:dyDescent="0.25">
      <c r="A38" s="105" t="s">
        <v>35</v>
      </c>
      <c r="B38" s="326">
        <f>IFERROR(I!A36*'Sim_MIP_Of_(IxI)'!D$102,0)</f>
        <v>0</v>
      </c>
      <c r="C38" s="326">
        <f>IFERROR(I!B36*'Sim_MIP_Of_(IxI)'!E$102,0)</f>
        <v>0</v>
      </c>
      <c r="D38" s="326">
        <f>IFERROR(I!C36*'Sim_MIP_Of_(IxI)'!F$102,0)</f>
        <v>0</v>
      </c>
      <c r="E38" s="326">
        <f>IFERROR(I!D36*'Sim_MIP_Of_(IxI)'!G$102,0)</f>
        <v>0</v>
      </c>
      <c r="F38" s="326">
        <f>IFERROR(I!E36*'Sim_MIP_Of_(IxI)'!H$102,0)</f>
        <v>0</v>
      </c>
      <c r="G38" s="326">
        <f>IFERROR(I!F36*'Sim_MIP_Of_(IxI)'!I$102,0)</f>
        <v>0</v>
      </c>
      <c r="H38" s="326">
        <f>IFERROR(I!G36*'Sim_MIP_Of_(IxI)'!J$102,0)</f>
        <v>0</v>
      </c>
      <c r="I38" s="326">
        <f>IFERROR(I!H36*'Sim_MIP_Of_(IxI)'!K$102,0)</f>
        <v>0</v>
      </c>
      <c r="J38" s="326">
        <f>IFERROR(I!I36*'Sim_MIP_Of_(IxI)'!L$102,0)</f>
        <v>0</v>
      </c>
      <c r="K38" s="326">
        <f>IFERROR(I!J36*'Sim_MIP_Of_(IxI)'!M$102,0)</f>
        <v>0</v>
      </c>
      <c r="L38" s="326">
        <f>IFERROR(I!K36*'Sim_MIP_Of_(IxI)'!N$102,0)</f>
        <v>0</v>
      </c>
      <c r="M38" s="326">
        <f>IFERROR(I!L36*'Sim_MIP_Of_(IxI)'!O$102,0)</f>
        <v>0</v>
      </c>
      <c r="N38" s="326">
        <f>IFERROR(I!M36*'Sim_MIP_Of_(IxI)'!P$102,0)</f>
        <v>0</v>
      </c>
      <c r="O38" s="326">
        <f>IFERROR(I!N36*'Sim_MIP_Of_(IxI)'!Q$102,0)</f>
        <v>0</v>
      </c>
      <c r="P38" s="326">
        <f>IFERROR(I!O36*'Sim_MIP_Of_(IxI)'!R$102,0)</f>
        <v>0</v>
      </c>
      <c r="Q38" s="326">
        <f>IFERROR(I!P36*'Sim_MIP_Of_(IxI)'!S$102,0)</f>
        <v>0</v>
      </c>
      <c r="R38" s="326">
        <f>IFERROR(I!Q36*'Sim_MIP_Of_(IxI)'!T$102,0)</f>
        <v>0</v>
      </c>
      <c r="S38" s="326">
        <f>IFERROR(I!R36*'Sim_MIP_Of_(IxI)'!U$102,0)</f>
        <v>0</v>
      </c>
      <c r="T38" s="326">
        <f>IFERROR(I!S36*'Sim_MIP_Of_(IxI)'!V$102,0)</f>
        <v>0</v>
      </c>
      <c r="U38" s="326">
        <f>IFERROR(I!T36*'Sim_MIP_Of_(IxI)'!W$102,0)</f>
        <v>0</v>
      </c>
      <c r="V38" s="326">
        <f>IFERROR(I!U36*'Sim_MIP_Of_(IxI)'!X$102,0)</f>
        <v>0</v>
      </c>
      <c r="W38" s="326">
        <f>IFERROR(I!V36*'Sim_MIP_Of_(IxI)'!Y$102,0)</f>
        <v>0</v>
      </c>
      <c r="X38" s="326">
        <f>IFERROR(I!W36*'Sim_MIP_Of_(IxI)'!Z$102,0)</f>
        <v>0</v>
      </c>
      <c r="Y38" s="326">
        <f>IFERROR(I!X36*'Sim_MIP_Of_(IxI)'!AA$102,0)</f>
        <v>0</v>
      </c>
      <c r="Z38" s="326">
        <f>IFERROR(I!Y36*'Sim_MIP_Of_(IxI)'!AB$102,0)</f>
        <v>0</v>
      </c>
      <c r="AA38" s="326">
        <f>IFERROR(I!Z36*'Sim_MIP_Of_(IxI)'!AC$102,0)</f>
        <v>0</v>
      </c>
      <c r="AB38" s="326">
        <f>IFERROR(I!AA36*'Sim_MIP_Of_(IxI)'!AD$102,0)</f>
        <v>0</v>
      </c>
      <c r="AC38" s="326">
        <f>IFERROR(I!AB36*'Sim_MIP_Of_(IxI)'!AE$102,0)</f>
        <v>0</v>
      </c>
      <c r="AD38" s="326">
        <f>IFERROR(I!AC36*'Sim_MIP_Of_(IxI)'!AF$102,0)</f>
        <v>0</v>
      </c>
      <c r="AE38" s="326">
        <f>IFERROR(I!AD36*'Sim_MIP_Of_(IxI)'!AG$102,0)</f>
        <v>0</v>
      </c>
      <c r="AF38" s="326">
        <f>IFERROR(I!AE36*'Sim_MIP_Of_(IxI)'!AH$102,0)</f>
        <v>0</v>
      </c>
      <c r="AG38" s="326">
        <f>IFERROR(I!AF36*'Sim_MIP_Of_(IxI)'!AI$102,0)</f>
        <v>0</v>
      </c>
      <c r="AH38" s="326">
        <f>IFERROR(I!AG36*'Sim_MIP_Of_(IxI)'!AJ$102,0)</f>
        <v>0</v>
      </c>
      <c r="AI38" s="326">
        <f>IFERROR(I!AH36*'Sim_MIP_Of_(IxI)'!AK$102,0)</f>
        <v>0</v>
      </c>
      <c r="AJ38" s="326">
        <f>IFERROR(I!AI36*'Sim_MIP_Of_(IxI)'!AL$102,0)</f>
        <v>0</v>
      </c>
      <c r="AK38" s="326">
        <f>IFERROR(I!AJ36*'Sim_MIP_Of_(IxI)'!AM$102,0)</f>
        <v>0.33512561590198031</v>
      </c>
      <c r="AL38" s="326">
        <f>IFERROR(I!AK36*'Sim_MIP_Of_(IxI)'!AN$102,0)</f>
        <v>0</v>
      </c>
      <c r="AM38" s="326">
        <f>IFERROR(I!AL36*'Sim_MIP_Of_(IxI)'!AO$102,0)</f>
        <v>0</v>
      </c>
      <c r="AN38" s="326">
        <f>IFERROR(I!AM36*'Sim_MIP_Of_(IxI)'!AP$102,0)</f>
        <v>0</v>
      </c>
      <c r="AO38" s="326">
        <f>IFERROR(I!AN36*'Sim_MIP_Of_(IxI)'!AQ$102,0)</f>
        <v>0</v>
      </c>
      <c r="AP38" s="326">
        <f>IFERROR(I!AO36*'Sim_MIP_Of_(IxI)'!AR$102,0)</f>
        <v>0</v>
      </c>
      <c r="AQ38" s="326">
        <f>IFERROR(I!AP36*'Sim_MIP_Of_(IxI)'!AS$102,0)</f>
        <v>0</v>
      </c>
      <c r="AR38" s="326">
        <f>IFERROR(I!AQ36*'Sim_MIP_Of_(IxI)'!AT$102,0)</f>
        <v>0</v>
      </c>
      <c r="AS38" s="326">
        <f>IFERROR(I!AR36*'Sim_MIP_Of_(IxI)'!AU$102,0)</f>
        <v>0</v>
      </c>
      <c r="AT38" s="326">
        <f>IFERROR(I!AS36*'Sim_MIP_Of_(IxI)'!AV$102,0)</f>
        <v>0</v>
      </c>
      <c r="AU38" s="326">
        <f>IFERROR(I!AT36*'Sim_MIP_Of_(IxI)'!AW$102,0)</f>
        <v>0</v>
      </c>
      <c r="AV38" s="326">
        <f>IFERROR(I!AU36*'Sim_MIP_Of_(IxI)'!AX$102,0)</f>
        <v>0</v>
      </c>
      <c r="AW38" s="326">
        <f>IFERROR(I!AV36*'Sim_MIP_Of_(IxI)'!AY$102,0)</f>
        <v>0</v>
      </c>
      <c r="AX38" s="326">
        <f>IFERROR(I!AW36*'Sim_MIP_Of_(IxI)'!AZ$102,0)</f>
        <v>0</v>
      </c>
      <c r="AY38" s="326">
        <f>IFERROR(I!AX36*'Sim_MIP_Of_(IxI)'!BA$102,0)</f>
        <v>0</v>
      </c>
      <c r="AZ38" s="326">
        <f>IFERROR(I!AY36*'Sim_MIP_Of_(IxI)'!BB$102,0)</f>
        <v>0</v>
      </c>
      <c r="BA38" s="326">
        <f>IFERROR(I!AZ36*'Sim_MIP_Of_(IxI)'!BC$102,0)</f>
        <v>0</v>
      </c>
      <c r="BB38" s="326">
        <f>IFERROR(I!BA36*'Sim_MIP_Of_(IxI)'!BD$102,0)</f>
        <v>0</v>
      </c>
      <c r="BC38" s="326">
        <f>IFERROR(I!BB36*'Sim_MIP_Of_(IxI)'!BE$102,0)</f>
        <v>0</v>
      </c>
      <c r="BD38" s="326">
        <f>IFERROR(I!BC36*'Sim_MIP_Of_(IxI)'!BF$102,0)</f>
        <v>0</v>
      </c>
      <c r="BE38" s="326">
        <f>IFERROR(I!BD36*'Sim_MIP_Of_(IxI)'!BG$102,0)</f>
        <v>0</v>
      </c>
      <c r="BF38" s="326">
        <f>IFERROR(I!BE36*'Sim_MIP_Of_(IxI)'!BH$102,0)</f>
        <v>0</v>
      </c>
      <c r="BG38" s="326">
        <f>IFERROR(I!BF36*'Sim_MIP_Of_(IxI)'!BI$102,0)</f>
        <v>0</v>
      </c>
      <c r="BH38" s="326">
        <f>IFERROR(I!BG36*'Sim_MIP_Of_(IxI)'!BJ$102,0)</f>
        <v>0</v>
      </c>
      <c r="BI38" s="326">
        <f>IFERROR(I!BH36*'Sim_MIP_Of_(IxI)'!BK$102,0)</f>
        <v>0</v>
      </c>
      <c r="BJ38" s="326">
        <f>IFERROR(I!BI36*'Sim_MIP_Of_(IxI)'!BL$102,0)</f>
        <v>0</v>
      </c>
      <c r="BK38" s="326">
        <f>IFERROR(I!BJ36*'Sim_MIP_Of_(IxI)'!BM$102,0)</f>
        <v>0</v>
      </c>
      <c r="BL38" s="326">
        <f>IFERROR(I!BK36*'Sim_MIP_Of_(IxI)'!BN$102,0)</f>
        <v>0</v>
      </c>
      <c r="BM38" s="326">
        <f>IFERROR(I!BL36*'Sim_MIP_Of_(IxI)'!BO$102,0)</f>
        <v>0</v>
      </c>
      <c r="BN38" s="326">
        <f>IFERROR(I!BM36*'Sim_MIP_Of_(IxI)'!BP$102,0)</f>
        <v>0</v>
      </c>
      <c r="BO38" s="326">
        <f>IFERROR(I!BN36*'Sim_MIP_Of_(IxI)'!BQ$102,0)</f>
        <v>0</v>
      </c>
      <c r="BP38" s="326">
        <f>IFERROR(I!BO36*'Sim_MIP_Of_(IxI)'!BR$102,0)</f>
        <v>0</v>
      </c>
      <c r="BQ38" s="326">
        <f>IFERROR(I!BP36*'Sim_MIP_Of_(IxI)'!BS$102,0)</f>
        <v>0</v>
      </c>
      <c r="BR38" s="326">
        <f>IFERROR(I!BQ36*'Sim_MIP_Of_(IxI)'!BT$102,0)</f>
        <v>0</v>
      </c>
      <c r="BS38" s="326">
        <f>IFERROR(I!BR36*'Sim_MIP_Of_(IxI)'!BU$102,0)</f>
        <v>0</v>
      </c>
      <c r="BT38" s="326">
        <f>IFERROR(I!BS36*'Sim_MIP_Of_(IxI)'!BV$102,0)</f>
        <v>0</v>
      </c>
      <c r="BU38" s="326">
        <f>IFERROR(I!BT36*'Sim_MIP_Of_(IxI)'!BW$102,0)</f>
        <v>0</v>
      </c>
      <c r="BV38" s="326">
        <f>IFERROR(I!BU36*'Sim_MIP_Of_(IxI)'!BX$102,0)</f>
        <v>0</v>
      </c>
      <c r="BW38" s="326">
        <f>IFERROR(I!BV36*'Sim_MIP_Of_(IxI)'!BY$102,0)</f>
        <v>0</v>
      </c>
      <c r="BX38" s="326">
        <f>IFERROR(I!BW36*'Sim_MIP_Of_(IxI)'!BZ$102,0)</f>
        <v>0</v>
      </c>
      <c r="BY38" s="326">
        <f>IFERROR(I!BX36*'Sim_MIP_Of_(IxI)'!CA$102,0)</f>
        <v>0</v>
      </c>
    </row>
    <row r="39" spans="1:77" x14ac:dyDescent="0.25">
      <c r="A39" s="105" t="s">
        <v>36</v>
      </c>
      <c r="B39" s="326">
        <f>IFERROR(I!A37*'Sim_MIP_Of_(IxI)'!D$102,0)</f>
        <v>0</v>
      </c>
      <c r="C39" s="326">
        <f>IFERROR(I!B37*'Sim_MIP_Of_(IxI)'!E$102,0)</f>
        <v>0</v>
      </c>
      <c r="D39" s="326">
        <f>IFERROR(I!C37*'Sim_MIP_Of_(IxI)'!F$102,0)</f>
        <v>0</v>
      </c>
      <c r="E39" s="326">
        <f>IFERROR(I!D37*'Sim_MIP_Of_(IxI)'!G$102,0)</f>
        <v>0</v>
      </c>
      <c r="F39" s="326">
        <f>IFERROR(I!E37*'Sim_MIP_Of_(IxI)'!H$102,0)</f>
        <v>0</v>
      </c>
      <c r="G39" s="326">
        <f>IFERROR(I!F37*'Sim_MIP_Of_(IxI)'!I$102,0)</f>
        <v>0</v>
      </c>
      <c r="H39" s="326">
        <f>IFERROR(I!G37*'Sim_MIP_Of_(IxI)'!J$102,0)</f>
        <v>0</v>
      </c>
      <c r="I39" s="326">
        <f>IFERROR(I!H37*'Sim_MIP_Of_(IxI)'!K$102,0)</f>
        <v>0</v>
      </c>
      <c r="J39" s="326">
        <f>IFERROR(I!I37*'Sim_MIP_Of_(IxI)'!L$102,0)</f>
        <v>0</v>
      </c>
      <c r="K39" s="326">
        <f>IFERROR(I!J37*'Sim_MIP_Of_(IxI)'!M$102,0)</f>
        <v>0</v>
      </c>
      <c r="L39" s="326">
        <f>IFERROR(I!K37*'Sim_MIP_Of_(IxI)'!N$102,0)</f>
        <v>0</v>
      </c>
      <c r="M39" s="326">
        <f>IFERROR(I!L37*'Sim_MIP_Of_(IxI)'!O$102,0)</f>
        <v>0</v>
      </c>
      <c r="N39" s="326">
        <f>IFERROR(I!M37*'Sim_MIP_Of_(IxI)'!P$102,0)</f>
        <v>0</v>
      </c>
      <c r="O39" s="326">
        <f>IFERROR(I!N37*'Sim_MIP_Of_(IxI)'!Q$102,0)</f>
        <v>0</v>
      </c>
      <c r="P39" s="326">
        <f>IFERROR(I!O37*'Sim_MIP_Of_(IxI)'!R$102,0)</f>
        <v>0</v>
      </c>
      <c r="Q39" s="326">
        <f>IFERROR(I!P37*'Sim_MIP_Of_(IxI)'!S$102,0)</f>
        <v>0</v>
      </c>
      <c r="R39" s="326">
        <f>IFERROR(I!Q37*'Sim_MIP_Of_(IxI)'!T$102,0)</f>
        <v>0</v>
      </c>
      <c r="S39" s="326">
        <f>IFERROR(I!R37*'Sim_MIP_Of_(IxI)'!U$102,0)</f>
        <v>0</v>
      </c>
      <c r="T39" s="326">
        <f>IFERROR(I!S37*'Sim_MIP_Of_(IxI)'!V$102,0)</f>
        <v>0</v>
      </c>
      <c r="U39" s="326">
        <f>IFERROR(I!T37*'Sim_MIP_Of_(IxI)'!W$102,0)</f>
        <v>0</v>
      </c>
      <c r="V39" s="326">
        <f>IFERROR(I!U37*'Sim_MIP_Of_(IxI)'!X$102,0)</f>
        <v>0</v>
      </c>
      <c r="W39" s="326">
        <f>IFERROR(I!V37*'Sim_MIP_Of_(IxI)'!Y$102,0)</f>
        <v>0</v>
      </c>
      <c r="X39" s="326">
        <f>IFERROR(I!W37*'Sim_MIP_Of_(IxI)'!Z$102,0)</f>
        <v>0</v>
      </c>
      <c r="Y39" s="326">
        <f>IFERROR(I!X37*'Sim_MIP_Of_(IxI)'!AA$102,0)</f>
        <v>0</v>
      </c>
      <c r="Z39" s="326">
        <f>IFERROR(I!Y37*'Sim_MIP_Of_(IxI)'!AB$102,0)</f>
        <v>0</v>
      </c>
      <c r="AA39" s="326">
        <f>IFERROR(I!Z37*'Sim_MIP_Of_(IxI)'!AC$102,0)</f>
        <v>0</v>
      </c>
      <c r="AB39" s="326">
        <f>IFERROR(I!AA37*'Sim_MIP_Of_(IxI)'!AD$102,0)</f>
        <v>0</v>
      </c>
      <c r="AC39" s="326">
        <f>IFERROR(I!AB37*'Sim_MIP_Of_(IxI)'!AE$102,0)</f>
        <v>0</v>
      </c>
      <c r="AD39" s="326">
        <f>IFERROR(I!AC37*'Sim_MIP_Of_(IxI)'!AF$102,0)</f>
        <v>0</v>
      </c>
      <c r="AE39" s="326">
        <f>IFERROR(I!AD37*'Sim_MIP_Of_(IxI)'!AG$102,0)</f>
        <v>0</v>
      </c>
      <c r="AF39" s="326">
        <f>IFERROR(I!AE37*'Sim_MIP_Of_(IxI)'!AH$102,0)</f>
        <v>0</v>
      </c>
      <c r="AG39" s="326">
        <f>IFERROR(I!AF37*'Sim_MIP_Of_(IxI)'!AI$102,0)</f>
        <v>0</v>
      </c>
      <c r="AH39" s="326">
        <f>IFERROR(I!AG37*'Sim_MIP_Of_(IxI)'!AJ$102,0)</f>
        <v>0</v>
      </c>
      <c r="AI39" s="326">
        <f>IFERROR(I!AH37*'Sim_MIP_Of_(IxI)'!AK$102,0)</f>
        <v>0</v>
      </c>
      <c r="AJ39" s="326">
        <f>IFERROR(I!AI37*'Sim_MIP_Of_(IxI)'!AL$102,0)</f>
        <v>0</v>
      </c>
      <c r="AK39" s="326">
        <f>IFERROR(I!AJ37*'Sim_MIP_Of_(IxI)'!AM$102,0)</f>
        <v>0</v>
      </c>
      <c r="AL39" s="326">
        <f>IFERROR(I!AK37*'Sim_MIP_Of_(IxI)'!AN$102,0)</f>
        <v>0.36374944755450828</v>
      </c>
      <c r="AM39" s="326">
        <f>IFERROR(I!AL37*'Sim_MIP_Of_(IxI)'!AO$102,0)</f>
        <v>0</v>
      </c>
      <c r="AN39" s="326">
        <f>IFERROR(I!AM37*'Sim_MIP_Of_(IxI)'!AP$102,0)</f>
        <v>0</v>
      </c>
      <c r="AO39" s="326">
        <f>IFERROR(I!AN37*'Sim_MIP_Of_(IxI)'!AQ$102,0)</f>
        <v>0</v>
      </c>
      <c r="AP39" s="326">
        <f>IFERROR(I!AO37*'Sim_MIP_Of_(IxI)'!AR$102,0)</f>
        <v>0</v>
      </c>
      <c r="AQ39" s="326">
        <f>IFERROR(I!AP37*'Sim_MIP_Of_(IxI)'!AS$102,0)</f>
        <v>0</v>
      </c>
      <c r="AR39" s="326">
        <f>IFERROR(I!AQ37*'Sim_MIP_Of_(IxI)'!AT$102,0)</f>
        <v>0</v>
      </c>
      <c r="AS39" s="326">
        <f>IFERROR(I!AR37*'Sim_MIP_Of_(IxI)'!AU$102,0)</f>
        <v>0</v>
      </c>
      <c r="AT39" s="326">
        <f>IFERROR(I!AS37*'Sim_MIP_Of_(IxI)'!AV$102,0)</f>
        <v>0</v>
      </c>
      <c r="AU39" s="326">
        <f>IFERROR(I!AT37*'Sim_MIP_Of_(IxI)'!AW$102,0)</f>
        <v>0</v>
      </c>
      <c r="AV39" s="326">
        <f>IFERROR(I!AU37*'Sim_MIP_Of_(IxI)'!AX$102,0)</f>
        <v>0</v>
      </c>
      <c r="AW39" s="326">
        <f>IFERROR(I!AV37*'Sim_MIP_Of_(IxI)'!AY$102,0)</f>
        <v>0</v>
      </c>
      <c r="AX39" s="326">
        <f>IFERROR(I!AW37*'Sim_MIP_Of_(IxI)'!AZ$102,0)</f>
        <v>0</v>
      </c>
      <c r="AY39" s="326">
        <f>IFERROR(I!AX37*'Sim_MIP_Of_(IxI)'!BA$102,0)</f>
        <v>0</v>
      </c>
      <c r="AZ39" s="326">
        <f>IFERROR(I!AY37*'Sim_MIP_Of_(IxI)'!BB$102,0)</f>
        <v>0</v>
      </c>
      <c r="BA39" s="326">
        <f>IFERROR(I!AZ37*'Sim_MIP_Of_(IxI)'!BC$102,0)</f>
        <v>0</v>
      </c>
      <c r="BB39" s="326">
        <f>IFERROR(I!BA37*'Sim_MIP_Of_(IxI)'!BD$102,0)</f>
        <v>0</v>
      </c>
      <c r="BC39" s="326">
        <f>IFERROR(I!BB37*'Sim_MIP_Of_(IxI)'!BE$102,0)</f>
        <v>0</v>
      </c>
      <c r="BD39" s="326">
        <f>IFERROR(I!BC37*'Sim_MIP_Of_(IxI)'!BF$102,0)</f>
        <v>0</v>
      </c>
      <c r="BE39" s="326">
        <f>IFERROR(I!BD37*'Sim_MIP_Of_(IxI)'!BG$102,0)</f>
        <v>0</v>
      </c>
      <c r="BF39" s="326">
        <f>IFERROR(I!BE37*'Sim_MIP_Of_(IxI)'!BH$102,0)</f>
        <v>0</v>
      </c>
      <c r="BG39" s="326">
        <f>IFERROR(I!BF37*'Sim_MIP_Of_(IxI)'!BI$102,0)</f>
        <v>0</v>
      </c>
      <c r="BH39" s="326">
        <f>IFERROR(I!BG37*'Sim_MIP_Of_(IxI)'!BJ$102,0)</f>
        <v>0</v>
      </c>
      <c r="BI39" s="326">
        <f>IFERROR(I!BH37*'Sim_MIP_Of_(IxI)'!BK$102,0)</f>
        <v>0</v>
      </c>
      <c r="BJ39" s="326">
        <f>IFERROR(I!BI37*'Sim_MIP_Of_(IxI)'!BL$102,0)</f>
        <v>0</v>
      </c>
      <c r="BK39" s="326">
        <f>IFERROR(I!BJ37*'Sim_MIP_Of_(IxI)'!BM$102,0)</f>
        <v>0</v>
      </c>
      <c r="BL39" s="326">
        <f>IFERROR(I!BK37*'Sim_MIP_Of_(IxI)'!BN$102,0)</f>
        <v>0</v>
      </c>
      <c r="BM39" s="326">
        <f>IFERROR(I!BL37*'Sim_MIP_Of_(IxI)'!BO$102,0)</f>
        <v>0</v>
      </c>
      <c r="BN39" s="326">
        <f>IFERROR(I!BM37*'Sim_MIP_Of_(IxI)'!BP$102,0)</f>
        <v>0</v>
      </c>
      <c r="BO39" s="326">
        <f>IFERROR(I!BN37*'Sim_MIP_Of_(IxI)'!BQ$102,0)</f>
        <v>0</v>
      </c>
      <c r="BP39" s="326">
        <f>IFERROR(I!BO37*'Sim_MIP_Of_(IxI)'!BR$102,0)</f>
        <v>0</v>
      </c>
      <c r="BQ39" s="326">
        <f>IFERROR(I!BP37*'Sim_MIP_Of_(IxI)'!BS$102,0)</f>
        <v>0</v>
      </c>
      <c r="BR39" s="326">
        <f>IFERROR(I!BQ37*'Sim_MIP_Of_(IxI)'!BT$102,0)</f>
        <v>0</v>
      </c>
      <c r="BS39" s="326">
        <f>IFERROR(I!BR37*'Sim_MIP_Of_(IxI)'!BU$102,0)</f>
        <v>0</v>
      </c>
      <c r="BT39" s="326">
        <f>IFERROR(I!BS37*'Sim_MIP_Of_(IxI)'!BV$102,0)</f>
        <v>0</v>
      </c>
      <c r="BU39" s="326">
        <f>IFERROR(I!BT37*'Sim_MIP_Of_(IxI)'!BW$102,0)</f>
        <v>0</v>
      </c>
      <c r="BV39" s="326">
        <f>IFERROR(I!BU37*'Sim_MIP_Of_(IxI)'!BX$102,0)</f>
        <v>0</v>
      </c>
      <c r="BW39" s="326">
        <f>IFERROR(I!BV37*'Sim_MIP_Of_(IxI)'!BY$102,0)</f>
        <v>0</v>
      </c>
      <c r="BX39" s="326">
        <f>IFERROR(I!BW37*'Sim_MIP_Of_(IxI)'!BZ$102,0)</f>
        <v>0</v>
      </c>
      <c r="BY39" s="326">
        <f>IFERROR(I!BX37*'Sim_MIP_Of_(IxI)'!CA$102,0)</f>
        <v>0</v>
      </c>
    </row>
    <row r="40" spans="1:77" x14ac:dyDescent="0.25">
      <c r="A40" s="105" t="s">
        <v>37</v>
      </c>
      <c r="B40" s="326">
        <f>IFERROR(I!A38*'Sim_MIP_Of_(IxI)'!D$102,0)</f>
        <v>0</v>
      </c>
      <c r="C40" s="326">
        <f>IFERROR(I!B38*'Sim_MIP_Of_(IxI)'!E$102,0)</f>
        <v>0</v>
      </c>
      <c r="D40" s="326">
        <f>IFERROR(I!C38*'Sim_MIP_Of_(IxI)'!F$102,0)</f>
        <v>0</v>
      </c>
      <c r="E40" s="326">
        <f>IFERROR(I!D38*'Sim_MIP_Of_(IxI)'!G$102,0)</f>
        <v>0</v>
      </c>
      <c r="F40" s="326">
        <f>IFERROR(I!E38*'Sim_MIP_Of_(IxI)'!H$102,0)</f>
        <v>0</v>
      </c>
      <c r="G40" s="326">
        <f>IFERROR(I!F38*'Sim_MIP_Of_(IxI)'!I$102,0)</f>
        <v>0</v>
      </c>
      <c r="H40" s="326">
        <f>IFERROR(I!G38*'Sim_MIP_Of_(IxI)'!J$102,0)</f>
        <v>0</v>
      </c>
      <c r="I40" s="326">
        <f>IFERROR(I!H38*'Sim_MIP_Of_(IxI)'!K$102,0)</f>
        <v>0</v>
      </c>
      <c r="J40" s="326">
        <f>IFERROR(I!I38*'Sim_MIP_Of_(IxI)'!L$102,0)</f>
        <v>0</v>
      </c>
      <c r="K40" s="326">
        <f>IFERROR(I!J38*'Sim_MIP_Of_(IxI)'!M$102,0)</f>
        <v>0</v>
      </c>
      <c r="L40" s="326">
        <f>IFERROR(I!K38*'Sim_MIP_Of_(IxI)'!N$102,0)</f>
        <v>0</v>
      </c>
      <c r="M40" s="326">
        <f>IFERROR(I!L38*'Sim_MIP_Of_(IxI)'!O$102,0)</f>
        <v>0</v>
      </c>
      <c r="N40" s="326">
        <f>IFERROR(I!M38*'Sim_MIP_Of_(IxI)'!P$102,0)</f>
        <v>0</v>
      </c>
      <c r="O40" s="326">
        <f>IFERROR(I!N38*'Sim_MIP_Of_(IxI)'!Q$102,0)</f>
        <v>0</v>
      </c>
      <c r="P40" s="326">
        <f>IFERROR(I!O38*'Sim_MIP_Of_(IxI)'!R$102,0)</f>
        <v>0</v>
      </c>
      <c r="Q40" s="326">
        <f>IFERROR(I!P38*'Sim_MIP_Of_(IxI)'!S$102,0)</f>
        <v>0</v>
      </c>
      <c r="R40" s="326">
        <f>IFERROR(I!Q38*'Sim_MIP_Of_(IxI)'!T$102,0)</f>
        <v>0</v>
      </c>
      <c r="S40" s="326">
        <f>IFERROR(I!R38*'Sim_MIP_Of_(IxI)'!U$102,0)</f>
        <v>0</v>
      </c>
      <c r="T40" s="326">
        <f>IFERROR(I!S38*'Sim_MIP_Of_(IxI)'!V$102,0)</f>
        <v>0</v>
      </c>
      <c r="U40" s="326">
        <f>IFERROR(I!T38*'Sim_MIP_Of_(IxI)'!W$102,0)</f>
        <v>0</v>
      </c>
      <c r="V40" s="326">
        <f>IFERROR(I!U38*'Sim_MIP_Of_(IxI)'!X$102,0)</f>
        <v>0</v>
      </c>
      <c r="W40" s="326">
        <f>IFERROR(I!V38*'Sim_MIP_Of_(IxI)'!Y$102,0)</f>
        <v>0</v>
      </c>
      <c r="X40" s="326">
        <f>IFERROR(I!W38*'Sim_MIP_Of_(IxI)'!Z$102,0)</f>
        <v>0</v>
      </c>
      <c r="Y40" s="326">
        <f>IFERROR(I!X38*'Sim_MIP_Of_(IxI)'!AA$102,0)</f>
        <v>0</v>
      </c>
      <c r="Z40" s="326">
        <f>IFERROR(I!Y38*'Sim_MIP_Of_(IxI)'!AB$102,0)</f>
        <v>0</v>
      </c>
      <c r="AA40" s="326">
        <f>IFERROR(I!Z38*'Sim_MIP_Of_(IxI)'!AC$102,0)</f>
        <v>0</v>
      </c>
      <c r="AB40" s="326">
        <f>IFERROR(I!AA38*'Sim_MIP_Of_(IxI)'!AD$102,0)</f>
        <v>0</v>
      </c>
      <c r="AC40" s="326">
        <f>IFERROR(I!AB38*'Sim_MIP_Of_(IxI)'!AE$102,0)</f>
        <v>0</v>
      </c>
      <c r="AD40" s="326">
        <f>IFERROR(I!AC38*'Sim_MIP_Of_(IxI)'!AF$102,0)</f>
        <v>0</v>
      </c>
      <c r="AE40" s="326">
        <f>IFERROR(I!AD38*'Sim_MIP_Of_(IxI)'!AG$102,0)</f>
        <v>0</v>
      </c>
      <c r="AF40" s="326">
        <f>IFERROR(I!AE38*'Sim_MIP_Of_(IxI)'!AH$102,0)</f>
        <v>0</v>
      </c>
      <c r="AG40" s="326">
        <f>IFERROR(I!AF38*'Sim_MIP_Of_(IxI)'!AI$102,0)</f>
        <v>0</v>
      </c>
      <c r="AH40" s="326">
        <f>IFERROR(I!AG38*'Sim_MIP_Of_(IxI)'!AJ$102,0)</f>
        <v>0</v>
      </c>
      <c r="AI40" s="326">
        <f>IFERROR(I!AH38*'Sim_MIP_Of_(IxI)'!AK$102,0)</f>
        <v>0</v>
      </c>
      <c r="AJ40" s="326">
        <f>IFERROR(I!AI38*'Sim_MIP_Of_(IxI)'!AL$102,0)</f>
        <v>0</v>
      </c>
      <c r="AK40" s="326">
        <f>IFERROR(I!AJ38*'Sim_MIP_Of_(IxI)'!AM$102,0)</f>
        <v>0</v>
      </c>
      <c r="AL40" s="326">
        <f>IFERROR(I!AK38*'Sim_MIP_Of_(IxI)'!AN$102,0)</f>
        <v>0</v>
      </c>
      <c r="AM40" s="326">
        <f>IFERROR(I!AL38*'Sim_MIP_Of_(IxI)'!AO$102,0)</f>
        <v>0.27444128648052663</v>
      </c>
      <c r="AN40" s="326">
        <f>IFERROR(I!AM38*'Sim_MIP_Of_(IxI)'!AP$102,0)</f>
        <v>0</v>
      </c>
      <c r="AO40" s="326">
        <f>IFERROR(I!AN38*'Sim_MIP_Of_(IxI)'!AQ$102,0)</f>
        <v>0</v>
      </c>
      <c r="AP40" s="326">
        <f>IFERROR(I!AO38*'Sim_MIP_Of_(IxI)'!AR$102,0)</f>
        <v>0</v>
      </c>
      <c r="AQ40" s="326">
        <f>IFERROR(I!AP38*'Sim_MIP_Of_(IxI)'!AS$102,0)</f>
        <v>0</v>
      </c>
      <c r="AR40" s="326">
        <f>IFERROR(I!AQ38*'Sim_MIP_Of_(IxI)'!AT$102,0)</f>
        <v>0</v>
      </c>
      <c r="AS40" s="326">
        <f>IFERROR(I!AR38*'Sim_MIP_Of_(IxI)'!AU$102,0)</f>
        <v>0</v>
      </c>
      <c r="AT40" s="326">
        <f>IFERROR(I!AS38*'Sim_MIP_Of_(IxI)'!AV$102,0)</f>
        <v>0</v>
      </c>
      <c r="AU40" s="326">
        <f>IFERROR(I!AT38*'Sim_MIP_Of_(IxI)'!AW$102,0)</f>
        <v>0</v>
      </c>
      <c r="AV40" s="326">
        <f>IFERROR(I!AU38*'Sim_MIP_Of_(IxI)'!AX$102,0)</f>
        <v>0</v>
      </c>
      <c r="AW40" s="326">
        <f>IFERROR(I!AV38*'Sim_MIP_Of_(IxI)'!AY$102,0)</f>
        <v>0</v>
      </c>
      <c r="AX40" s="326">
        <f>IFERROR(I!AW38*'Sim_MIP_Of_(IxI)'!AZ$102,0)</f>
        <v>0</v>
      </c>
      <c r="AY40" s="326">
        <f>IFERROR(I!AX38*'Sim_MIP_Of_(IxI)'!BA$102,0)</f>
        <v>0</v>
      </c>
      <c r="AZ40" s="326">
        <f>IFERROR(I!AY38*'Sim_MIP_Of_(IxI)'!BB$102,0)</f>
        <v>0</v>
      </c>
      <c r="BA40" s="326">
        <f>IFERROR(I!AZ38*'Sim_MIP_Of_(IxI)'!BC$102,0)</f>
        <v>0</v>
      </c>
      <c r="BB40" s="326">
        <f>IFERROR(I!BA38*'Sim_MIP_Of_(IxI)'!BD$102,0)</f>
        <v>0</v>
      </c>
      <c r="BC40" s="326">
        <f>IFERROR(I!BB38*'Sim_MIP_Of_(IxI)'!BE$102,0)</f>
        <v>0</v>
      </c>
      <c r="BD40" s="326">
        <f>IFERROR(I!BC38*'Sim_MIP_Of_(IxI)'!BF$102,0)</f>
        <v>0</v>
      </c>
      <c r="BE40" s="326">
        <f>IFERROR(I!BD38*'Sim_MIP_Of_(IxI)'!BG$102,0)</f>
        <v>0</v>
      </c>
      <c r="BF40" s="326">
        <f>IFERROR(I!BE38*'Sim_MIP_Of_(IxI)'!BH$102,0)</f>
        <v>0</v>
      </c>
      <c r="BG40" s="326">
        <f>IFERROR(I!BF38*'Sim_MIP_Of_(IxI)'!BI$102,0)</f>
        <v>0</v>
      </c>
      <c r="BH40" s="326">
        <f>IFERROR(I!BG38*'Sim_MIP_Of_(IxI)'!BJ$102,0)</f>
        <v>0</v>
      </c>
      <c r="BI40" s="326">
        <f>IFERROR(I!BH38*'Sim_MIP_Of_(IxI)'!BK$102,0)</f>
        <v>0</v>
      </c>
      <c r="BJ40" s="326">
        <f>IFERROR(I!BI38*'Sim_MIP_Of_(IxI)'!BL$102,0)</f>
        <v>0</v>
      </c>
      <c r="BK40" s="326">
        <f>IFERROR(I!BJ38*'Sim_MIP_Of_(IxI)'!BM$102,0)</f>
        <v>0</v>
      </c>
      <c r="BL40" s="326">
        <f>IFERROR(I!BK38*'Sim_MIP_Of_(IxI)'!BN$102,0)</f>
        <v>0</v>
      </c>
      <c r="BM40" s="326">
        <f>IFERROR(I!BL38*'Sim_MIP_Of_(IxI)'!BO$102,0)</f>
        <v>0</v>
      </c>
      <c r="BN40" s="326">
        <f>IFERROR(I!BM38*'Sim_MIP_Of_(IxI)'!BP$102,0)</f>
        <v>0</v>
      </c>
      <c r="BO40" s="326">
        <f>IFERROR(I!BN38*'Sim_MIP_Of_(IxI)'!BQ$102,0)</f>
        <v>0</v>
      </c>
      <c r="BP40" s="326">
        <f>IFERROR(I!BO38*'Sim_MIP_Of_(IxI)'!BR$102,0)</f>
        <v>0</v>
      </c>
      <c r="BQ40" s="326">
        <f>IFERROR(I!BP38*'Sim_MIP_Of_(IxI)'!BS$102,0)</f>
        <v>0</v>
      </c>
      <c r="BR40" s="326">
        <f>IFERROR(I!BQ38*'Sim_MIP_Of_(IxI)'!BT$102,0)</f>
        <v>0</v>
      </c>
      <c r="BS40" s="326">
        <f>IFERROR(I!BR38*'Sim_MIP_Of_(IxI)'!BU$102,0)</f>
        <v>0</v>
      </c>
      <c r="BT40" s="326">
        <f>IFERROR(I!BS38*'Sim_MIP_Of_(IxI)'!BV$102,0)</f>
        <v>0</v>
      </c>
      <c r="BU40" s="326">
        <f>IFERROR(I!BT38*'Sim_MIP_Of_(IxI)'!BW$102,0)</f>
        <v>0</v>
      </c>
      <c r="BV40" s="326">
        <f>IFERROR(I!BU38*'Sim_MIP_Of_(IxI)'!BX$102,0)</f>
        <v>0</v>
      </c>
      <c r="BW40" s="326">
        <f>IFERROR(I!BV38*'Sim_MIP_Of_(IxI)'!BY$102,0)</f>
        <v>0</v>
      </c>
      <c r="BX40" s="326">
        <f>IFERROR(I!BW38*'Sim_MIP_Of_(IxI)'!BZ$102,0)</f>
        <v>0</v>
      </c>
      <c r="BY40" s="326">
        <f>IFERROR(I!BX38*'Sim_MIP_Of_(IxI)'!CA$102,0)</f>
        <v>0</v>
      </c>
    </row>
    <row r="41" spans="1:77" x14ac:dyDescent="0.25">
      <c r="A41" s="105" t="s">
        <v>38</v>
      </c>
      <c r="B41" s="326">
        <f>IFERROR(I!A39*'Sim_MIP_Of_(IxI)'!D$102,0)</f>
        <v>0</v>
      </c>
      <c r="C41" s="326">
        <f>IFERROR(I!B39*'Sim_MIP_Of_(IxI)'!E$102,0)</f>
        <v>0</v>
      </c>
      <c r="D41" s="326">
        <f>IFERROR(I!C39*'Sim_MIP_Of_(IxI)'!F$102,0)</f>
        <v>0</v>
      </c>
      <c r="E41" s="326">
        <f>IFERROR(I!D39*'Sim_MIP_Of_(IxI)'!G$102,0)</f>
        <v>0</v>
      </c>
      <c r="F41" s="326">
        <f>IFERROR(I!E39*'Sim_MIP_Of_(IxI)'!H$102,0)</f>
        <v>0</v>
      </c>
      <c r="G41" s="326">
        <f>IFERROR(I!F39*'Sim_MIP_Of_(IxI)'!I$102,0)</f>
        <v>0</v>
      </c>
      <c r="H41" s="326">
        <f>IFERROR(I!G39*'Sim_MIP_Of_(IxI)'!J$102,0)</f>
        <v>0</v>
      </c>
      <c r="I41" s="326">
        <f>IFERROR(I!H39*'Sim_MIP_Of_(IxI)'!K$102,0)</f>
        <v>0</v>
      </c>
      <c r="J41" s="326">
        <f>IFERROR(I!I39*'Sim_MIP_Of_(IxI)'!L$102,0)</f>
        <v>0</v>
      </c>
      <c r="K41" s="326">
        <f>IFERROR(I!J39*'Sim_MIP_Of_(IxI)'!M$102,0)</f>
        <v>0</v>
      </c>
      <c r="L41" s="326">
        <f>IFERROR(I!K39*'Sim_MIP_Of_(IxI)'!N$102,0)</f>
        <v>0</v>
      </c>
      <c r="M41" s="326">
        <f>IFERROR(I!L39*'Sim_MIP_Of_(IxI)'!O$102,0)</f>
        <v>0</v>
      </c>
      <c r="N41" s="326">
        <f>IFERROR(I!M39*'Sim_MIP_Of_(IxI)'!P$102,0)</f>
        <v>0</v>
      </c>
      <c r="O41" s="326">
        <f>IFERROR(I!N39*'Sim_MIP_Of_(IxI)'!Q$102,0)</f>
        <v>0</v>
      </c>
      <c r="P41" s="326">
        <f>IFERROR(I!O39*'Sim_MIP_Of_(IxI)'!R$102,0)</f>
        <v>0</v>
      </c>
      <c r="Q41" s="326">
        <f>IFERROR(I!P39*'Sim_MIP_Of_(IxI)'!S$102,0)</f>
        <v>0</v>
      </c>
      <c r="R41" s="326">
        <f>IFERROR(I!Q39*'Sim_MIP_Of_(IxI)'!T$102,0)</f>
        <v>0</v>
      </c>
      <c r="S41" s="326">
        <f>IFERROR(I!R39*'Sim_MIP_Of_(IxI)'!U$102,0)</f>
        <v>0</v>
      </c>
      <c r="T41" s="326">
        <f>IFERROR(I!S39*'Sim_MIP_Of_(IxI)'!V$102,0)</f>
        <v>0</v>
      </c>
      <c r="U41" s="326">
        <f>IFERROR(I!T39*'Sim_MIP_Of_(IxI)'!W$102,0)</f>
        <v>0</v>
      </c>
      <c r="V41" s="326">
        <f>IFERROR(I!U39*'Sim_MIP_Of_(IxI)'!X$102,0)</f>
        <v>0</v>
      </c>
      <c r="W41" s="326">
        <f>IFERROR(I!V39*'Sim_MIP_Of_(IxI)'!Y$102,0)</f>
        <v>0</v>
      </c>
      <c r="X41" s="326">
        <f>IFERROR(I!W39*'Sim_MIP_Of_(IxI)'!Z$102,0)</f>
        <v>0</v>
      </c>
      <c r="Y41" s="326">
        <f>IFERROR(I!X39*'Sim_MIP_Of_(IxI)'!AA$102,0)</f>
        <v>0</v>
      </c>
      <c r="Z41" s="326">
        <f>IFERROR(I!Y39*'Sim_MIP_Of_(IxI)'!AB$102,0)</f>
        <v>0</v>
      </c>
      <c r="AA41" s="326">
        <f>IFERROR(I!Z39*'Sim_MIP_Of_(IxI)'!AC$102,0)</f>
        <v>0</v>
      </c>
      <c r="AB41" s="326">
        <f>IFERROR(I!AA39*'Sim_MIP_Of_(IxI)'!AD$102,0)</f>
        <v>0</v>
      </c>
      <c r="AC41" s="326">
        <f>IFERROR(I!AB39*'Sim_MIP_Of_(IxI)'!AE$102,0)</f>
        <v>0</v>
      </c>
      <c r="AD41" s="326">
        <f>IFERROR(I!AC39*'Sim_MIP_Of_(IxI)'!AF$102,0)</f>
        <v>0</v>
      </c>
      <c r="AE41" s="326">
        <f>IFERROR(I!AD39*'Sim_MIP_Of_(IxI)'!AG$102,0)</f>
        <v>0</v>
      </c>
      <c r="AF41" s="326">
        <f>IFERROR(I!AE39*'Sim_MIP_Of_(IxI)'!AH$102,0)</f>
        <v>0</v>
      </c>
      <c r="AG41" s="326">
        <f>IFERROR(I!AF39*'Sim_MIP_Of_(IxI)'!AI$102,0)</f>
        <v>0</v>
      </c>
      <c r="AH41" s="326">
        <f>IFERROR(I!AG39*'Sim_MIP_Of_(IxI)'!AJ$102,0)</f>
        <v>0</v>
      </c>
      <c r="AI41" s="326">
        <f>IFERROR(I!AH39*'Sim_MIP_Of_(IxI)'!AK$102,0)</f>
        <v>0</v>
      </c>
      <c r="AJ41" s="326">
        <f>IFERROR(I!AI39*'Sim_MIP_Of_(IxI)'!AL$102,0)</f>
        <v>0</v>
      </c>
      <c r="AK41" s="326">
        <f>IFERROR(I!AJ39*'Sim_MIP_Of_(IxI)'!AM$102,0)</f>
        <v>0</v>
      </c>
      <c r="AL41" s="326">
        <f>IFERROR(I!AK39*'Sim_MIP_Of_(IxI)'!AN$102,0)</f>
        <v>0</v>
      </c>
      <c r="AM41" s="326">
        <f>IFERROR(I!AL39*'Sim_MIP_Of_(IxI)'!AO$102,0)</f>
        <v>0</v>
      </c>
      <c r="AN41" s="326">
        <f>IFERROR(I!AM39*'Sim_MIP_Of_(IxI)'!AP$102,0)</f>
        <v>0.41036206442630008</v>
      </c>
      <c r="AO41" s="326">
        <f>IFERROR(I!AN39*'Sim_MIP_Of_(IxI)'!AQ$102,0)</f>
        <v>0</v>
      </c>
      <c r="AP41" s="326">
        <f>IFERROR(I!AO39*'Sim_MIP_Of_(IxI)'!AR$102,0)</f>
        <v>0</v>
      </c>
      <c r="AQ41" s="326">
        <f>IFERROR(I!AP39*'Sim_MIP_Of_(IxI)'!AS$102,0)</f>
        <v>0</v>
      </c>
      <c r="AR41" s="326">
        <f>IFERROR(I!AQ39*'Sim_MIP_Of_(IxI)'!AT$102,0)</f>
        <v>0</v>
      </c>
      <c r="AS41" s="326">
        <f>IFERROR(I!AR39*'Sim_MIP_Of_(IxI)'!AU$102,0)</f>
        <v>0</v>
      </c>
      <c r="AT41" s="326">
        <f>IFERROR(I!AS39*'Sim_MIP_Of_(IxI)'!AV$102,0)</f>
        <v>0</v>
      </c>
      <c r="AU41" s="326">
        <f>IFERROR(I!AT39*'Sim_MIP_Of_(IxI)'!AW$102,0)</f>
        <v>0</v>
      </c>
      <c r="AV41" s="326">
        <f>IFERROR(I!AU39*'Sim_MIP_Of_(IxI)'!AX$102,0)</f>
        <v>0</v>
      </c>
      <c r="AW41" s="326">
        <f>IFERROR(I!AV39*'Sim_MIP_Of_(IxI)'!AY$102,0)</f>
        <v>0</v>
      </c>
      <c r="AX41" s="326">
        <f>IFERROR(I!AW39*'Sim_MIP_Of_(IxI)'!AZ$102,0)</f>
        <v>0</v>
      </c>
      <c r="AY41" s="326">
        <f>IFERROR(I!AX39*'Sim_MIP_Of_(IxI)'!BA$102,0)</f>
        <v>0</v>
      </c>
      <c r="AZ41" s="326">
        <f>IFERROR(I!AY39*'Sim_MIP_Of_(IxI)'!BB$102,0)</f>
        <v>0</v>
      </c>
      <c r="BA41" s="326">
        <f>IFERROR(I!AZ39*'Sim_MIP_Of_(IxI)'!BC$102,0)</f>
        <v>0</v>
      </c>
      <c r="BB41" s="326">
        <f>IFERROR(I!BA39*'Sim_MIP_Of_(IxI)'!BD$102,0)</f>
        <v>0</v>
      </c>
      <c r="BC41" s="326">
        <f>IFERROR(I!BB39*'Sim_MIP_Of_(IxI)'!BE$102,0)</f>
        <v>0</v>
      </c>
      <c r="BD41" s="326">
        <f>IFERROR(I!BC39*'Sim_MIP_Of_(IxI)'!BF$102,0)</f>
        <v>0</v>
      </c>
      <c r="BE41" s="326">
        <f>IFERROR(I!BD39*'Sim_MIP_Of_(IxI)'!BG$102,0)</f>
        <v>0</v>
      </c>
      <c r="BF41" s="326">
        <f>IFERROR(I!BE39*'Sim_MIP_Of_(IxI)'!BH$102,0)</f>
        <v>0</v>
      </c>
      <c r="BG41" s="326">
        <f>IFERROR(I!BF39*'Sim_MIP_Of_(IxI)'!BI$102,0)</f>
        <v>0</v>
      </c>
      <c r="BH41" s="326">
        <f>IFERROR(I!BG39*'Sim_MIP_Of_(IxI)'!BJ$102,0)</f>
        <v>0</v>
      </c>
      <c r="BI41" s="326">
        <f>IFERROR(I!BH39*'Sim_MIP_Of_(IxI)'!BK$102,0)</f>
        <v>0</v>
      </c>
      <c r="BJ41" s="326">
        <f>IFERROR(I!BI39*'Sim_MIP_Of_(IxI)'!BL$102,0)</f>
        <v>0</v>
      </c>
      <c r="BK41" s="326">
        <f>IFERROR(I!BJ39*'Sim_MIP_Of_(IxI)'!BM$102,0)</f>
        <v>0</v>
      </c>
      <c r="BL41" s="326">
        <f>IFERROR(I!BK39*'Sim_MIP_Of_(IxI)'!BN$102,0)</f>
        <v>0</v>
      </c>
      <c r="BM41" s="326">
        <f>IFERROR(I!BL39*'Sim_MIP_Of_(IxI)'!BO$102,0)</f>
        <v>0</v>
      </c>
      <c r="BN41" s="326">
        <f>IFERROR(I!BM39*'Sim_MIP_Of_(IxI)'!BP$102,0)</f>
        <v>0</v>
      </c>
      <c r="BO41" s="326">
        <f>IFERROR(I!BN39*'Sim_MIP_Of_(IxI)'!BQ$102,0)</f>
        <v>0</v>
      </c>
      <c r="BP41" s="326">
        <f>IFERROR(I!BO39*'Sim_MIP_Of_(IxI)'!BR$102,0)</f>
        <v>0</v>
      </c>
      <c r="BQ41" s="326">
        <f>IFERROR(I!BP39*'Sim_MIP_Of_(IxI)'!BS$102,0)</f>
        <v>0</v>
      </c>
      <c r="BR41" s="326">
        <f>IFERROR(I!BQ39*'Sim_MIP_Of_(IxI)'!BT$102,0)</f>
        <v>0</v>
      </c>
      <c r="BS41" s="326">
        <f>IFERROR(I!BR39*'Sim_MIP_Of_(IxI)'!BU$102,0)</f>
        <v>0</v>
      </c>
      <c r="BT41" s="326">
        <f>IFERROR(I!BS39*'Sim_MIP_Of_(IxI)'!BV$102,0)</f>
        <v>0</v>
      </c>
      <c r="BU41" s="326">
        <f>IFERROR(I!BT39*'Sim_MIP_Of_(IxI)'!BW$102,0)</f>
        <v>0</v>
      </c>
      <c r="BV41" s="326">
        <f>IFERROR(I!BU39*'Sim_MIP_Of_(IxI)'!BX$102,0)</f>
        <v>0</v>
      </c>
      <c r="BW41" s="326">
        <f>IFERROR(I!BV39*'Sim_MIP_Of_(IxI)'!BY$102,0)</f>
        <v>0</v>
      </c>
      <c r="BX41" s="326">
        <f>IFERROR(I!BW39*'Sim_MIP_Of_(IxI)'!BZ$102,0)</f>
        <v>0</v>
      </c>
      <c r="BY41" s="326">
        <f>IFERROR(I!BX39*'Sim_MIP_Of_(IxI)'!CA$102,0)</f>
        <v>0</v>
      </c>
    </row>
    <row r="42" spans="1:77" x14ac:dyDescent="0.25">
      <c r="A42" s="105" t="s">
        <v>39</v>
      </c>
      <c r="B42" s="326">
        <f>IFERROR(I!A40*'Sim_MIP_Of_(IxI)'!D$102,0)</f>
        <v>0</v>
      </c>
      <c r="C42" s="326">
        <f>IFERROR(I!B40*'Sim_MIP_Of_(IxI)'!E$102,0)</f>
        <v>0</v>
      </c>
      <c r="D42" s="326">
        <f>IFERROR(I!C40*'Sim_MIP_Of_(IxI)'!F$102,0)</f>
        <v>0</v>
      </c>
      <c r="E42" s="326">
        <f>IFERROR(I!D40*'Sim_MIP_Of_(IxI)'!G$102,0)</f>
        <v>0</v>
      </c>
      <c r="F42" s="326">
        <f>IFERROR(I!E40*'Sim_MIP_Of_(IxI)'!H$102,0)</f>
        <v>0</v>
      </c>
      <c r="G42" s="326">
        <f>IFERROR(I!F40*'Sim_MIP_Of_(IxI)'!I$102,0)</f>
        <v>0</v>
      </c>
      <c r="H42" s="326">
        <f>IFERROR(I!G40*'Sim_MIP_Of_(IxI)'!J$102,0)</f>
        <v>0</v>
      </c>
      <c r="I42" s="326">
        <f>IFERROR(I!H40*'Sim_MIP_Of_(IxI)'!K$102,0)</f>
        <v>0</v>
      </c>
      <c r="J42" s="326">
        <f>IFERROR(I!I40*'Sim_MIP_Of_(IxI)'!L$102,0)</f>
        <v>0</v>
      </c>
      <c r="K42" s="326">
        <f>IFERROR(I!J40*'Sim_MIP_Of_(IxI)'!M$102,0)</f>
        <v>0</v>
      </c>
      <c r="L42" s="326">
        <f>IFERROR(I!K40*'Sim_MIP_Of_(IxI)'!N$102,0)</f>
        <v>0</v>
      </c>
      <c r="M42" s="326">
        <f>IFERROR(I!L40*'Sim_MIP_Of_(IxI)'!O$102,0)</f>
        <v>0</v>
      </c>
      <c r="N42" s="326">
        <f>IFERROR(I!M40*'Sim_MIP_Of_(IxI)'!P$102,0)</f>
        <v>0</v>
      </c>
      <c r="O42" s="326">
        <f>IFERROR(I!N40*'Sim_MIP_Of_(IxI)'!Q$102,0)</f>
        <v>0</v>
      </c>
      <c r="P42" s="326">
        <f>IFERROR(I!O40*'Sim_MIP_Of_(IxI)'!R$102,0)</f>
        <v>0</v>
      </c>
      <c r="Q42" s="326">
        <f>IFERROR(I!P40*'Sim_MIP_Of_(IxI)'!S$102,0)</f>
        <v>0</v>
      </c>
      <c r="R42" s="326">
        <f>IFERROR(I!Q40*'Sim_MIP_Of_(IxI)'!T$102,0)</f>
        <v>0</v>
      </c>
      <c r="S42" s="326">
        <f>IFERROR(I!R40*'Sim_MIP_Of_(IxI)'!U$102,0)</f>
        <v>0</v>
      </c>
      <c r="T42" s="326">
        <f>IFERROR(I!S40*'Sim_MIP_Of_(IxI)'!V$102,0)</f>
        <v>0</v>
      </c>
      <c r="U42" s="326">
        <f>IFERROR(I!T40*'Sim_MIP_Of_(IxI)'!W$102,0)</f>
        <v>0</v>
      </c>
      <c r="V42" s="326">
        <f>IFERROR(I!U40*'Sim_MIP_Of_(IxI)'!X$102,0)</f>
        <v>0</v>
      </c>
      <c r="W42" s="326">
        <f>IFERROR(I!V40*'Sim_MIP_Of_(IxI)'!Y$102,0)</f>
        <v>0</v>
      </c>
      <c r="X42" s="326">
        <f>IFERROR(I!W40*'Sim_MIP_Of_(IxI)'!Z$102,0)</f>
        <v>0</v>
      </c>
      <c r="Y42" s="326">
        <f>IFERROR(I!X40*'Sim_MIP_Of_(IxI)'!AA$102,0)</f>
        <v>0</v>
      </c>
      <c r="Z42" s="326">
        <f>IFERROR(I!Y40*'Sim_MIP_Of_(IxI)'!AB$102,0)</f>
        <v>0</v>
      </c>
      <c r="AA42" s="326">
        <f>IFERROR(I!Z40*'Sim_MIP_Of_(IxI)'!AC$102,0)</f>
        <v>0</v>
      </c>
      <c r="AB42" s="326">
        <f>IFERROR(I!AA40*'Sim_MIP_Of_(IxI)'!AD$102,0)</f>
        <v>0</v>
      </c>
      <c r="AC42" s="326">
        <f>IFERROR(I!AB40*'Sim_MIP_Of_(IxI)'!AE$102,0)</f>
        <v>0</v>
      </c>
      <c r="AD42" s="326">
        <f>IFERROR(I!AC40*'Sim_MIP_Of_(IxI)'!AF$102,0)</f>
        <v>0</v>
      </c>
      <c r="AE42" s="326">
        <f>IFERROR(I!AD40*'Sim_MIP_Of_(IxI)'!AG$102,0)</f>
        <v>0</v>
      </c>
      <c r="AF42" s="326">
        <f>IFERROR(I!AE40*'Sim_MIP_Of_(IxI)'!AH$102,0)</f>
        <v>0</v>
      </c>
      <c r="AG42" s="326">
        <f>IFERROR(I!AF40*'Sim_MIP_Of_(IxI)'!AI$102,0)</f>
        <v>0</v>
      </c>
      <c r="AH42" s="326">
        <f>IFERROR(I!AG40*'Sim_MIP_Of_(IxI)'!AJ$102,0)</f>
        <v>0</v>
      </c>
      <c r="AI42" s="326">
        <f>IFERROR(I!AH40*'Sim_MIP_Of_(IxI)'!AK$102,0)</f>
        <v>0</v>
      </c>
      <c r="AJ42" s="326">
        <f>IFERROR(I!AI40*'Sim_MIP_Of_(IxI)'!AL$102,0)</f>
        <v>0</v>
      </c>
      <c r="AK42" s="326">
        <f>IFERROR(I!AJ40*'Sim_MIP_Of_(IxI)'!AM$102,0)</f>
        <v>0</v>
      </c>
      <c r="AL42" s="326">
        <f>IFERROR(I!AK40*'Sim_MIP_Of_(IxI)'!AN$102,0)</f>
        <v>0</v>
      </c>
      <c r="AM42" s="326">
        <f>IFERROR(I!AL40*'Sim_MIP_Of_(IxI)'!AO$102,0)</f>
        <v>0</v>
      </c>
      <c r="AN42" s="326">
        <f>IFERROR(I!AM40*'Sim_MIP_Of_(IxI)'!AP$102,0)</f>
        <v>0</v>
      </c>
      <c r="AO42" s="326">
        <f>IFERROR(I!AN40*'Sim_MIP_Of_(IxI)'!AQ$102,0)</f>
        <v>0.12104221906181922</v>
      </c>
      <c r="AP42" s="326">
        <f>IFERROR(I!AO40*'Sim_MIP_Of_(IxI)'!AR$102,0)</f>
        <v>0</v>
      </c>
      <c r="AQ42" s="326">
        <f>IFERROR(I!AP40*'Sim_MIP_Of_(IxI)'!AS$102,0)</f>
        <v>0</v>
      </c>
      <c r="AR42" s="326">
        <f>IFERROR(I!AQ40*'Sim_MIP_Of_(IxI)'!AT$102,0)</f>
        <v>0</v>
      </c>
      <c r="AS42" s="326">
        <f>IFERROR(I!AR40*'Sim_MIP_Of_(IxI)'!AU$102,0)</f>
        <v>0</v>
      </c>
      <c r="AT42" s="326">
        <f>IFERROR(I!AS40*'Sim_MIP_Of_(IxI)'!AV$102,0)</f>
        <v>0</v>
      </c>
      <c r="AU42" s="326">
        <f>IFERROR(I!AT40*'Sim_MIP_Of_(IxI)'!AW$102,0)</f>
        <v>0</v>
      </c>
      <c r="AV42" s="326">
        <f>IFERROR(I!AU40*'Sim_MIP_Of_(IxI)'!AX$102,0)</f>
        <v>0</v>
      </c>
      <c r="AW42" s="326">
        <f>IFERROR(I!AV40*'Sim_MIP_Of_(IxI)'!AY$102,0)</f>
        <v>0</v>
      </c>
      <c r="AX42" s="326">
        <f>IFERROR(I!AW40*'Sim_MIP_Of_(IxI)'!AZ$102,0)</f>
        <v>0</v>
      </c>
      <c r="AY42" s="326">
        <f>IFERROR(I!AX40*'Sim_MIP_Of_(IxI)'!BA$102,0)</f>
        <v>0</v>
      </c>
      <c r="AZ42" s="326">
        <f>IFERROR(I!AY40*'Sim_MIP_Of_(IxI)'!BB$102,0)</f>
        <v>0</v>
      </c>
      <c r="BA42" s="326">
        <f>IFERROR(I!AZ40*'Sim_MIP_Of_(IxI)'!BC$102,0)</f>
        <v>0</v>
      </c>
      <c r="BB42" s="326">
        <f>IFERROR(I!BA40*'Sim_MIP_Of_(IxI)'!BD$102,0)</f>
        <v>0</v>
      </c>
      <c r="BC42" s="326">
        <f>IFERROR(I!BB40*'Sim_MIP_Of_(IxI)'!BE$102,0)</f>
        <v>0</v>
      </c>
      <c r="BD42" s="326">
        <f>IFERROR(I!BC40*'Sim_MIP_Of_(IxI)'!BF$102,0)</f>
        <v>0</v>
      </c>
      <c r="BE42" s="326">
        <f>IFERROR(I!BD40*'Sim_MIP_Of_(IxI)'!BG$102,0)</f>
        <v>0</v>
      </c>
      <c r="BF42" s="326">
        <f>IFERROR(I!BE40*'Sim_MIP_Of_(IxI)'!BH$102,0)</f>
        <v>0</v>
      </c>
      <c r="BG42" s="326">
        <f>IFERROR(I!BF40*'Sim_MIP_Of_(IxI)'!BI$102,0)</f>
        <v>0</v>
      </c>
      <c r="BH42" s="326">
        <f>IFERROR(I!BG40*'Sim_MIP_Of_(IxI)'!BJ$102,0)</f>
        <v>0</v>
      </c>
      <c r="BI42" s="326">
        <f>IFERROR(I!BH40*'Sim_MIP_Of_(IxI)'!BK$102,0)</f>
        <v>0</v>
      </c>
      <c r="BJ42" s="326">
        <f>IFERROR(I!BI40*'Sim_MIP_Of_(IxI)'!BL$102,0)</f>
        <v>0</v>
      </c>
      <c r="BK42" s="326">
        <f>IFERROR(I!BJ40*'Sim_MIP_Of_(IxI)'!BM$102,0)</f>
        <v>0</v>
      </c>
      <c r="BL42" s="326">
        <f>IFERROR(I!BK40*'Sim_MIP_Of_(IxI)'!BN$102,0)</f>
        <v>0</v>
      </c>
      <c r="BM42" s="326">
        <f>IFERROR(I!BL40*'Sim_MIP_Of_(IxI)'!BO$102,0)</f>
        <v>0</v>
      </c>
      <c r="BN42" s="326">
        <f>IFERROR(I!BM40*'Sim_MIP_Of_(IxI)'!BP$102,0)</f>
        <v>0</v>
      </c>
      <c r="BO42" s="326">
        <f>IFERROR(I!BN40*'Sim_MIP_Of_(IxI)'!BQ$102,0)</f>
        <v>0</v>
      </c>
      <c r="BP42" s="326">
        <f>IFERROR(I!BO40*'Sim_MIP_Of_(IxI)'!BR$102,0)</f>
        <v>0</v>
      </c>
      <c r="BQ42" s="326">
        <f>IFERROR(I!BP40*'Sim_MIP_Of_(IxI)'!BS$102,0)</f>
        <v>0</v>
      </c>
      <c r="BR42" s="326">
        <f>IFERROR(I!BQ40*'Sim_MIP_Of_(IxI)'!BT$102,0)</f>
        <v>0</v>
      </c>
      <c r="BS42" s="326">
        <f>IFERROR(I!BR40*'Sim_MIP_Of_(IxI)'!BU$102,0)</f>
        <v>0</v>
      </c>
      <c r="BT42" s="326">
        <f>IFERROR(I!BS40*'Sim_MIP_Of_(IxI)'!BV$102,0)</f>
        <v>0</v>
      </c>
      <c r="BU42" s="326">
        <f>IFERROR(I!BT40*'Sim_MIP_Of_(IxI)'!BW$102,0)</f>
        <v>0</v>
      </c>
      <c r="BV42" s="326">
        <f>IFERROR(I!BU40*'Sim_MIP_Of_(IxI)'!BX$102,0)</f>
        <v>0</v>
      </c>
      <c r="BW42" s="326">
        <f>IFERROR(I!BV40*'Sim_MIP_Of_(IxI)'!BY$102,0)</f>
        <v>0</v>
      </c>
      <c r="BX42" s="326">
        <f>IFERROR(I!BW40*'Sim_MIP_Of_(IxI)'!BZ$102,0)</f>
        <v>0</v>
      </c>
      <c r="BY42" s="326">
        <f>IFERROR(I!BX40*'Sim_MIP_Of_(IxI)'!CA$102,0)</f>
        <v>0</v>
      </c>
    </row>
    <row r="43" spans="1:77" x14ac:dyDescent="0.25">
      <c r="A43" s="105" t="s">
        <v>40</v>
      </c>
      <c r="B43" s="326">
        <f>IFERROR(I!A41*'Sim_MIP_Of_(IxI)'!D$102,0)</f>
        <v>0</v>
      </c>
      <c r="C43" s="326">
        <f>IFERROR(I!B41*'Sim_MIP_Of_(IxI)'!E$102,0)</f>
        <v>0</v>
      </c>
      <c r="D43" s="326">
        <f>IFERROR(I!C41*'Sim_MIP_Of_(IxI)'!F$102,0)</f>
        <v>0</v>
      </c>
      <c r="E43" s="326">
        <f>IFERROR(I!D41*'Sim_MIP_Of_(IxI)'!G$102,0)</f>
        <v>0</v>
      </c>
      <c r="F43" s="326">
        <f>IFERROR(I!E41*'Sim_MIP_Of_(IxI)'!H$102,0)</f>
        <v>0</v>
      </c>
      <c r="G43" s="326">
        <f>IFERROR(I!F41*'Sim_MIP_Of_(IxI)'!I$102,0)</f>
        <v>0</v>
      </c>
      <c r="H43" s="326">
        <f>IFERROR(I!G41*'Sim_MIP_Of_(IxI)'!J$102,0)</f>
        <v>0</v>
      </c>
      <c r="I43" s="326">
        <f>IFERROR(I!H41*'Sim_MIP_Of_(IxI)'!K$102,0)</f>
        <v>0</v>
      </c>
      <c r="J43" s="326">
        <f>IFERROR(I!I41*'Sim_MIP_Of_(IxI)'!L$102,0)</f>
        <v>0</v>
      </c>
      <c r="K43" s="326">
        <f>IFERROR(I!J41*'Sim_MIP_Of_(IxI)'!M$102,0)</f>
        <v>0</v>
      </c>
      <c r="L43" s="326">
        <f>IFERROR(I!K41*'Sim_MIP_Of_(IxI)'!N$102,0)</f>
        <v>0</v>
      </c>
      <c r="M43" s="326">
        <f>IFERROR(I!L41*'Sim_MIP_Of_(IxI)'!O$102,0)</f>
        <v>0</v>
      </c>
      <c r="N43" s="326">
        <f>IFERROR(I!M41*'Sim_MIP_Of_(IxI)'!P$102,0)</f>
        <v>0</v>
      </c>
      <c r="O43" s="326">
        <f>IFERROR(I!N41*'Sim_MIP_Of_(IxI)'!Q$102,0)</f>
        <v>0</v>
      </c>
      <c r="P43" s="326">
        <f>IFERROR(I!O41*'Sim_MIP_Of_(IxI)'!R$102,0)</f>
        <v>0</v>
      </c>
      <c r="Q43" s="326">
        <f>IFERROR(I!P41*'Sim_MIP_Of_(IxI)'!S$102,0)</f>
        <v>0</v>
      </c>
      <c r="R43" s="326">
        <f>IFERROR(I!Q41*'Sim_MIP_Of_(IxI)'!T$102,0)</f>
        <v>0</v>
      </c>
      <c r="S43" s="326">
        <f>IFERROR(I!R41*'Sim_MIP_Of_(IxI)'!U$102,0)</f>
        <v>0</v>
      </c>
      <c r="T43" s="326">
        <f>IFERROR(I!S41*'Sim_MIP_Of_(IxI)'!V$102,0)</f>
        <v>0</v>
      </c>
      <c r="U43" s="326">
        <f>IFERROR(I!T41*'Sim_MIP_Of_(IxI)'!W$102,0)</f>
        <v>0</v>
      </c>
      <c r="V43" s="326">
        <f>IFERROR(I!U41*'Sim_MIP_Of_(IxI)'!X$102,0)</f>
        <v>0</v>
      </c>
      <c r="W43" s="326">
        <f>IFERROR(I!V41*'Sim_MIP_Of_(IxI)'!Y$102,0)</f>
        <v>0</v>
      </c>
      <c r="X43" s="326">
        <f>IFERROR(I!W41*'Sim_MIP_Of_(IxI)'!Z$102,0)</f>
        <v>0</v>
      </c>
      <c r="Y43" s="326">
        <f>IFERROR(I!X41*'Sim_MIP_Of_(IxI)'!AA$102,0)</f>
        <v>0</v>
      </c>
      <c r="Z43" s="326">
        <f>IFERROR(I!Y41*'Sim_MIP_Of_(IxI)'!AB$102,0)</f>
        <v>0</v>
      </c>
      <c r="AA43" s="326">
        <f>IFERROR(I!Z41*'Sim_MIP_Of_(IxI)'!AC$102,0)</f>
        <v>0</v>
      </c>
      <c r="AB43" s="326">
        <f>IFERROR(I!AA41*'Sim_MIP_Of_(IxI)'!AD$102,0)</f>
        <v>0</v>
      </c>
      <c r="AC43" s="326">
        <f>IFERROR(I!AB41*'Sim_MIP_Of_(IxI)'!AE$102,0)</f>
        <v>0</v>
      </c>
      <c r="AD43" s="326">
        <f>IFERROR(I!AC41*'Sim_MIP_Of_(IxI)'!AF$102,0)</f>
        <v>0</v>
      </c>
      <c r="AE43" s="326">
        <f>IFERROR(I!AD41*'Sim_MIP_Of_(IxI)'!AG$102,0)</f>
        <v>0</v>
      </c>
      <c r="AF43" s="326">
        <f>IFERROR(I!AE41*'Sim_MIP_Of_(IxI)'!AH$102,0)</f>
        <v>0</v>
      </c>
      <c r="AG43" s="326">
        <f>IFERROR(I!AF41*'Sim_MIP_Of_(IxI)'!AI$102,0)</f>
        <v>0</v>
      </c>
      <c r="AH43" s="326">
        <f>IFERROR(I!AG41*'Sim_MIP_Of_(IxI)'!AJ$102,0)</f>
        <v>0</v>
      </c>
      <c r="AI43" s="326">
        <f>IFERROR(I!AH41*'Sim_MIP_Of_(IxI)'!AK$102,0)</f>
        <v>0</v>
      </c>
      <c r="AJ43" s="326">
        <f>IFERROR(I!AI41*'Sim_MIP_Of_(IxI)'!AL$102,0)</f>
        <v>0</v>
      </c>
      <c r="AK43" s="326">
        <f>IFERROR(I!AJ41*'Sim_MIP_Of_(IxI)'!AM$102,0)</f>
        <v>0</v>
      </c>
      <c r="AL43" s="326">
        <f>IFERROR(I!AK41*'Sim_MIP_Of_(IxI)'!AN$102,0)</f>
        <v>0</v>
      </c>
      <c r="AM43" s="326">
        <f>IFERROR(I!AL41*'Sim_MIP_Of_(IxI)'!AO$102,0)</f>
        <v>0</v>
      </c>
      <c r="AN43" s="326">
        <f>IFERROR(I!AM41*'Sim_MIP_Of_(IxI)'!AP$102,0)</f>
        <v>0</v>
      </c>
      <c r="AO43" s="326">
        <f>IFERROR(I!AN41*'Sim_MIP_Of_(IxI)'!AQ$102,0)</f>
        <v>0</v>
      </c>
      <c r="AP43" s="326">
        <f>IFERROR(I!AO41*'Sim_MIP_Of_(IxI)'!AR$102,0)</f>
        <v>0.3040720554663956</v>
      </c>
      <c r="AQ43" s="326">
        <f>IFERROR(I!AP41*'Sim_MIP_Of_(IxI)'!AS$102,0)</f>
        <v>0</v>
      </c>
      <c r="AR43" s="326">
        <f>IFERROR(I!AQ41*'Sim_MIP_Of_(IxI)'!AT$102,0)</f>
        <v>0</v>
      </c>
      <c r="AS43" s="326">
        <f>IFERROR(I!AR41*'Sim_MIP_Of_(IxI)'!AU$102,0)</f>
        <v>0</v>
      </c>
      <c r="AT43" s="326">
        <f>IFERROR(I!AS41*'Sim_MIP_Of_(IxI)'!AV$102,0)</f>
        <v>0</v>
      </c>
      <c r="AU43" s="326">
        <f>IFERROR(I!AT41*'Sim_MIP_Of_(IxI)'!AW$102,0)</f>
        <v>0</v>
      </c>
      <c r="AV43" s="326">
        <f>IFERROR(I!AU41*'Sim_MIP_Of_(IxI)'!AX$102,0)</f>
        <v>0</v>
      </c>
      <c r="AW43" s="326">
        <f>IFERROR(I!AV41*'Sim_MIP_Of_(IxI)'!AY$102,0)</f>
        <v>0</v>
      </c>
      <c r="AX43" s="326">
        <f>IFERROR(I!AW41*'Sim_MIP_Of_(IxI)'!AZ$102,0)</f>
        <v>0</v>
      </c>
      <c r="AY43" s="326">
        <f>IFERROR(I!AX41*'Sim_MIP_Of_(IxI)'!BA$102,0)</f>
        <v>0</v>
      </c>
      <c r="AZ43" s="326">
        <f>IFERROR(I!AY41*'Sim_MIP_Of_(IxI)'!BB$102,0)</f>
        <v>0</v>
      </c>
      <c r="BA43" s="326">
        <f>IFERROR(I!AZ41*'Sim_MIP_Of_(IxI)'!BC$102,0)</f>
        <v>0</v>
      </c>
      <c r="BB43" s="326">
        <f>IFERROR(I!BA41*'Sim_MIP_Of_(IxI)'!BD$102,0)</f>
        <v>0</v>
      </c>
      <c r="BC43" s="326">
        <f>IFERROR(I!BB41*'Sim_MIP_Of_(IxI)'!BE$102,0)</f>
        <v>0</v>
      </c>
      <c r="BD43" s="326">
        <f>IFERROR(I!BC41*'Sim_MIP_Of_(IxI)'!BF$102,0)</f>
        <v>0</v>
      </c>
      <c r="BE43" s="326">
        <f>IFERROR(I!BD41*'Sim_MIP_Of_(IxI)'!BG$102,0)</f>
        <v>0</v>
      </c>
      <c r="BF43" s="326">
        <f>IFERROR(I!BE41*'Sim_MIP_Of_(IxI)'!BH$102,0)</f>
        <v>0</v>
      </c>
      <c r="BG43" s="326">
        <f>IFERROR(I!BF41*'Sim_MIP_Of_(IxI)'!BI$102,0)</f>
        <v>0</v>
      </c>
      <c r="BH43" s="326">
        <f>IFERROR(I!BG41*'Sim_MIP_Of_(IxI)'!BJ$102,0)</f>
        <v>0</v>
      </c>
      <c r="BI43" s="326">
        <f>IFERROR(I!BH41*'Sim_MIP_Of_(IxI)'!BK$102,0)</f>
        <v>0</v>
      </c>
      <c r="BJ43" s="326">
        <f>IFERROR(I!BI41*'Sim_MIP_Of_(IxI)'!BL$102,0)</f>
        <v>0</v>
      </c>
      <c r="BK43" s="326">
        <f>IFERROR(I!BJ41*'Sim_MIP_Of_(IxI)'!BM$102,0)</f>
        <v>0</v>
      </c>
      <c r="BL43" s="326">
        <f>IFERROR(I!BK41*'Sim_MIP_Of_(IxI)'!BN$102,0)</f>
        <v>0</v>
      </c>
      <c r="BM43" s="326">
        <f>IFERROR(I!BL41*'Sim_MIP_Of_(IxI)'!BO$102,0)</f>
        <v>0</v>
      </c>
      <c r="BN43" s="326">
        <f>IFERROR(I!BM41*'Sim_MIP_Of_(IxI)'!BP$102,0)</f>
        <v>0</v>
      </c>
      <c r="BO43" s="326">
        <f>IFERROR(I!BN41*'Sim_MIP_Of_(IxI)'!BQ$102,0)</f>
        <v>0</v>
      </c>
      <c r="BP43" s="326">
        <f>IFERROR(I!BO41*'Sim_MIP_Of_(IxI)'!BR$102,0)</f>
        <v>0</v>
      </c>
      <c r="BQ43" s="326">
        <f>IFERROR(I!BP41*'Sim_MIP_Of_(IxI)'!BS$102,0)</f>
        <v>0</v>
      </c>
      <c r="BR43" s="326">
        <f>IFERROR(I!BQ41*'Sim_MIP_Of_(IxI)'!BT$102,0)</f>
        <v>0</v>
      </c>
      <c r="BS43" s="326">
        <f>IFERROR(I!BR41*'Sim_MIP_Of_(IxI)'!BU$102,0)</f>
        <v>0</v>
      </c>
      <c r="BT43" s="326">
        <f>IFERROR(I!BS41*'Sim_MIP_Of_(IxI)'!BV$102,0)</f>
        <v>0</v>
      </c>
      <c r="BU43" s="326">
        <f>IFERROR(I!BT41*'Sim_MIP_Of_(IxI)'!BW$102,0)</f>
        <v>0</v>
      </c>
      <c r="BV43" s="326">
        <f>IFERROR(I!BU41*'Sim_MIP_Of_(IxI)'!BX$102,0)</f>
        <v>0</v>
      </c>
      <c r="BW43" s="326">
        <f>IFERROR(I!BV41*'Sim_MIP_Of_(IxI)'!BY$102,0)</f>
        <v>0</v>
      </c>
      <c r="BX43" s="326">
        <f>IFERROR(I!BW41*'Sim_MIP_Of_(IxI)'!BZ$102,0)</f>
        <v>0</v>
      </c>
      <c r="BY43" s="326">
        <f>IFERROR(I!BX41*'Sim_MIP_Of_(IxI)'!CA$102,0)</f>
        <v>0</v>
      </c>
    </row>
    <row r="44" spans="1:77" x14ac:dyDescent="0.25">
      <c r="A44" s="105" t="s">
        <v>41</v>
      </c>
      <c r="B44" s="326">
        <f>IFERROR(I!A42*'Sim_MIP_Of_(IxI)'!D$102,0)</f>
        <v>0</v>
      </c>
      <c r="C44" s="326">
        <f>IFERROR(I!B42*'Sim_MIP_Of_(IxI)'!E$102,0)</f>
        <v>0</v>
      </c>
      <c r="D44" s="326">
        <f>IFERROR(I!C42*'Sim_MIP_Of_(IxI)'!F$102,0)</f>
        <v>0</v>
      </c>
      <c r="E44" s="326">
        <f>IFERROR(I!D42*'Sim_MIP_Of_(IxI)'!G$102,0)</f>
        <v>0</v>
      </c>
      <c r="F44" s="326">
        <f>IFERROR(I!E42*'Sim_MIP_Of_(IxI)'!H$102,0)</f>
        <v>0</v>
      </c>
      <c r="G44" s="326">
        <f>IFERROR(I!F42*'Sim_MIP_Of_(IxI)'!I$102,0)</f>
        <v>0</v>
      </c>
      <c r="H44" s="326">
        <f>IFERROR(I!G42*'Sim_MIP_Of_(IxI)'!J$102,0)</f>
        <v>0</v>
      </c>
      <c r="I44" s="326">
        <f>IFERROR(I!H42*'Sim_MIP_Of_(IxI)'!K$102,0)</f>
        <v>0</v>
      </c>
      <c r="J44" s="326">
        <f>IFERROR(I!I42*'Sim_MIP_Of_(IxI)'!L$102,0)</f>
        <v>0</v>
      </c>
      <c r="K44" s="326">
        <f>IFERROR(I!J42*'Sim_MIP_Of_(IxI)'!M$102,0)</f>
        <v>0</v>
      </c>
      <c r="L44" s="326">
        <f>IFERROR(I!K42*'Sim_MIP_Of_(IxI)'!N$102,0)</f>
        <v>0</v>
      </c>
      <c r="M44" s="326">
        <f>IFERROR(I!L42*'Sim_MIP_Of_(IxI)'!O$102,0)</f>
        <v>0</v>
      </c>
      <c r="N44" s="326">
        <f>IFERROR(I!M42*'Sim_MIP_Of_(IxI)'!P$102,0)</f>
        <v>0</v>
      </c>
      <c r="O44" s="326">
        <f>IFERROR(I!N42*'Sim_MIP_Of_(IxI)'!Q$102,0)</f>
        <v>0</v>
      </c>
      <c r="P44" s="326">
        <f>IFERROR(I!O42*'Sim_MIP_Of_(IxI)'!R$102,0)</f>
        <v>0</v>
      </c>
      <c r="Q44" s="326">
        <f>IFERROR(I!P42*'Sim_MIP_Of_(IxI)'!S$102,0)</f>
        <v>0</v>
      </c>
      <c r="R44" s="326">
        <f>IFERROR(I!Q42*'Sim_MIP_Of_(IxI)'!T$102,0)</f>
        <v>0</v>
      </c>
      <c r="S44" s="326">
        <f>IFERROR(I!R42*'Sim_MIP_Of_(IxI)'!U$102,0)</f>
        <v>0</v>
      </c>
      <c r="T44" s="326">
        <f>IFERROR(I!S42*'Sim_MIP_Of_(IxI)'!V$102,0)</f>
        <v>0</v>
      </c>
      <c r="U44" s="326">
        <f>IFERROR(I!T42*'Sim_MIP_Of_(IxI)'!W$102,0)</f>
        <v>0</v>
      </c>
      <c r="V44" s="326">
        <f>IFERROR(I!U42*'Sim_MIP_Of_(IxI)'!X$102,0)</f>
        <v>0</v>
      </c>
      <c r="W44" s="326">
        <f>IFERROR(I!V42*'Sim_MIP_Of_(IxI)'!Y$102,0)</f>
        <v>0</v>
      </c>
      <c r="X44" s="326">
        <f>IFERROR(I!W42*'Sim_MIP_Of_(IxI)'!Z$102,0)</f>
        <v>0</v>
      </c>
      <c r="Y44" s="326">
        <f>IFERROR(I!X42*'Sim_MIP_Of_(IxI)'!AA$102,0)</f>
        <v>0</v>
      </c>
      <c r="Z44" s="326">
        <f>IFERROR(I!Y42*'Sim_MIP_Of_(IxI)'!AB$102,0)</f>
        <v>0</v>
      </c>
      <c r="AA44" s="326">
        <f>IFERROR(I!Z42*'Sim_MIP_Of_(IxI)'!AC$102,0)</f>
        <v>0</v>
      </c>
      <c r="AB44" s="326">
        <f>IFERROR(I!AA42*'Sim_MIP_Of_(IxI)'!AD$102,0)</f>
        <v>0</v>
      </c>
      <c r="AC44" s="326">
        <f>IFERROR(I!AB42*'Sim_MIP_Of_(IxI)'!AE$102,0)</f>
        <v>0</v>
      </c>
      <c r="AD44" s="326">
        <f>IFERROR(I!AC42*'Sim_MIP_Of_(IxI)'!AF$102,0)</f>
        <v>0</v>
      </c>
      <c r="AE44" s="326">
        <f>IFERROR(I!AD42*'Sim_MIP_Of_(IxI)'!AG$102,0)</f>
        <v>0</v>
      </c>
      <c r="AF44" s="326">
        <f>IFERROR(I!AE42*'Sim_MIP_Of_(IxI)'!AH$102,0)</f>
        <v>0</v>
      </c>
      <c r="AG44" s="326">
        <f>IFERROR(I!AF42*'Sim_MIP_Of_(IxI)'!AI$102,0)</f>
        <v>0</v>
      </c>
      <c r="AH44" s="326">
        <f>IFERROR(I!AG42*'Sim_MIP_Of_(IxI)'!AJ$102,0)</f>
        <v>0</v>
      </c>
      <c r="AI44" s="326">
        <f>IFERROR(I!AH42*'Sim_MIP_Of_(IxI)'!AK$102,0)</f>
        <v>0</v>
      </c>
      <c r="AJ44" s="326">
        <f>IFERROR(I!AI42*'Sim_MIP_Of_(IxI)'!AL$102,0)</f>
        <v>0</v>
      </c>
      <c r="AK44" s="326">
        <f>IFERROR(I!AJ42*'Sim_MIP_Of_(IxI)'!AM$102,0)</f>
        <v>0</v>
      </c>
      <c r="AL44" s="326">
        <f>IFERROR(I!AK42*'Sim_MIP_Of_(IxI)'!AN$102,0)</f>
        <v>0</v>
      </c>
      <c r="AM44" s="326">
        <f>IFERROR(I!AL42*'Sim_MIP_Of_(IxI)'!AO$102,0)</f>
        <v>0</v>
      </c>
      <c r="AN44" s="326">
        <f>IFERROR(I!AM42*'Sim_MIP_Of_(IxI)'!AP$102,0)</f>
        <v>0</v>
      </c>
      <c r="AO44" s="326">
        <f>IFERROR(I!AN42*'Sim_MIP_Of_(IxI)'!AQ$102,0)</f>
        <v>0</v>
      </c>
      <c r="AP44" s="326">
        <f>IFERROR(I!AO42*'Sim_MIP_Of_(IxI)'!AR$102,0)</f>
        <v>0</v>
      </c>
      <c r="AQ44" s="326">
        <f>IFERROR(I!AP42*'Sim_MIP_Of_(IxI)'!AS$102,0)</f>
        <v>0.34846574123438206</v>
      </c>
      <c r="AR44" s="326">
        <f>IFERROR(I!AQ42*'Sim_MIP_Of_(IxI)'!AT$102,0)</f>
        <v>0</v>
      </c>
      <c r="AS44" s="326">
        <f>IFERROR(I!AR42*'Sim_MIP_Of_(IxI)'!AU$102,0)</f>
        <v>0</v>
      </c>
      <c r="AT44" s="326">
        <f>IFERROR(I!AS42*'Sim_MIP_Of_(IxI)'!AV$102,0)</f>
        <v>0</v>
      </c>
      <c r="AU44" s="326">
        <f>IFERROR(I!AT42*'Sim_MIP_Of_(IxI)'!AW$102,0)</f>
        <v>0</v>
      </c>
      <c r="AV44" s="326">
        <f>IFERROR(I!AU42*'Sim_MIP_Of_(IxI)'!AX$102,0)</f>
        <v>0</v>
      </c>
      <c r="AW44" s="326">
        <f>IFERROR(I!AV42*'Sim_MIP_Of_(IxI)'!AY$102,0)</f>
        <v>0</v>
      </c>
      <c r="AX44" s="326">
        <f>IFERROR(I!AW42*'Sim_MIP_Of_(IxI)'!AZ$102,0)</f>
        <v>0</v>
      </c>
      <c r="AY44" s="326">
        <f>IFERROR(I!AX42*'Sim_MIP_Of_(IxI)'!BA$102,0)</f>
        <v>0</v>
      </c>
      <c r="AZ44" s="326">
        <f>IFERROR(I!AY42*'Sim_MIP_Of_(IxI)'!BB$102,0)</f>
        <v>0</v>
      </c>
      <c r="BA44" s="326">
        <f>IFERROR(I!AZ42*'Sim_MIP_Of_(IxI)'!BC$102,0)</f>
        <v>0</v>
      </c>
      <c r="BB44" s="326">
        <f>IFERROR(I!BA42*'Sim_MIP_Of_(IxI)'!BD$102,0)</f>
        <v>0</v>
      </c>
      <c r="BC44" s="326">
        <f>IFERROR(I!BB42*'Sim_MIP_Of_(IxI)'!BE$102,0)</f>
        <v>0</v>
      </c>
      <c r="BD44" s="326">
        <f>IFERROR(I!BC42*'Sim_MIP_Of_(IxI)'!BF$102,0)</f>
        <v>0</v>
      </c>
      <c r="BE44" s="326">
        <f>IFERROR(I!BD42*'Sim_MIP_Of_(IxI)'!BG$102,0)</f>
        <v>0</v>
      </c>
      <c r="BF44" s="326">
        <f>IFERROR(I!BE42*'Sim_MIP_Of_(IxI)'!BH$102,0)</f>
        <v>0</v>
      </c>
      <c r="BG44" s="326">
        <f>IFERROR(I!BF42*'Sim_MIP_Of_(IxI)'!BI$102,0)</f>
        <v>0</v>
      </c>
      <c r="BH44" s="326">
        <f>IFERROR(I!BG42*'Sim_MIP_Of_(IxI)'!BJ$102,0)</f>
        <v>0</v>
      </c>
      <c r="BI44" s="326">
        <f>IFERROR(I!BH42*'Sim_MIP_Of_(IxI)'!BK$102,0)</f>
        <v>0</v>
      </c>
      <c r="BJ44" s="326">
        <f>IFERROR(I!BI42*'Sim_MIP_Of_(IxI)'!BL$102,0)</f>
        <v>0</v>
      </c>
      <c r="BK44" s="326">
        <f>IFERROR(I!BJ42*'Sim_MIP_Of_(IxI)'!BM$102,0)</f>
        <v>0</v>
      </c>
      <c r="BL44" s="326">
        <f>IFERROR(I!BK42*'Sim_MIP_Of_(IxI)'!BN$102,0)</f>
        <v>0</v>
      </c>
      <c r="BM44" s="326">
        <f>IFERROR(I!BL42*'Sim_MIP_Of_(IxI)'!BO$102,0)</f>
        <v>0</v>
      </c>
      <c r="BN44" s="326">
        <f>IFERROR(I!BM42*'Sim_MIP_Of_(IxI)'!BP$102,0)</f>
        <v>0</v>
      </c>
      <c r="BO44" s="326">
        <f>IFERROR(I!BN42*'Sim_MIP_Of_(IxI)'!BQ$102,0)</f>
        <v>0</v>
      </c>
      <c r="BP44" s="326">
        <f>IFERROR(I!BO42*'Sim_MIP_Of_(IxI)'!BR$102,0)</f>
        <v>0</v>
      </c>
      <c r="BQ44" s="326">
        <f>IFERROR(I!BP42*'Sim_MIP_Of_(IxI)'!BS$102,0)</f>
        <v>0</v>
      </c>
      <c r="BR44" s="326">
        <f>IFERROR(I!BQ42*'Sim_MIP_Of_(IxI)'!BT$102,0)</f>
        <v>0</v>
      </c>
      <c r="BS44" s="326">
        <f>IFERROR(I!BR42*'Sim_MIP_Of_(IxI)'!BU$102,0)</f>
        <v>0</v>
      </c>
      <c r="BT44" s="326">
        <f>IFERROR(I!BS42*'Sim_MIP_Of_(IxI)'!BV$102,0)</f>
        <v>0</v>
      </c>
      <c r="BU44" s="326">
        <f>IFERROR(I!BT42*'Sim_MIP_Of_(IxI)'!BW$102,0)</f>
        <v>0</v>
      </c>
      <c r="BV44" s="326">
        <f>IFERROR(I!BU42*'Sim_MIP_Of_(IxI)'!BX$102,0)</f>
        <v>0</v>
      </c>
      <c r="BW44" s="326">
        <f>IFERROR(I!BV42*'Sim_MIP_Of_(IxI)'!BY$102,0)</f>
        <v>0</v>
      </c>
      <c r="BX44" s="326">
        <f>IFERROR(I!BW42*'Sim_MIP_Of_(IxI)'!BZ$102,0)</f>
        <v>0</v>
      </c>
      <c r="BY44" s="326">
        <f>IFERROR(I!BX42*'Sim_MIP_Of_(IxI)'!CA$102,0)</f>
        <v>0</v>
      </c>
    </row>
    <row r="45" spans="1:77" x14ac:dyDescent="0.25">
      <c r="A45" s="105" t="s">
        <v>42</v>
      </c>
      <c r="B45" s="326">
        <f>IFERROR(I!A43*'Sim_MIP_Of_(IxI)'!D$102,0)</f>
        <v>0</v>
      </c>
      <c r="C45" s="326">
        <f>IFERROR(I!B43*'Sim_MIP_Of_(IxI)'!E$102,0)</f>
        <v>0</v>
      </c>
      <c r="D45" s="326">
        <f>IFERROR(I!C43*'Sim_MIP_Of_(IxI)'!F$102,0)</f>
        <v>0</v>
      </c>
      <c r="E45" s="326">
        <f>IFERROR(I!D43*'Sim_MIP_Of_(IxI)'!G$102,0)</f>
        <v>0</v>
      </c>
      <c r="F45" s="326">
        <f>IFERROR(I!E43*'Sim_MIP_Of_(IxI)'!H$102,0)</f>
        <v>0</v>
      </c>
      <c r="G45" s="326">
        <f>IFERROR(I!F43*'Sim_MIP_Of_(IxI)'!I$102,0)</f>
        <v>0</v>
      </c>
      <c r="H45" s="326">
        <f>IFERROR(I!G43*'Sim_MIP_Of_(IxI)'!J$102,0)</f>
        <v>0</v>
      </c>
      <c r="I45" s="326">
        <f>IFERROR(I!H43*'Sim_MIP_Of_(IxI)'!K$102,0)</f>
        <v>0</v>
      </c>
      <c r="J45" s="326">
        <f>IFERROR(I!I43*'Sim_MIP_Of_(IxI)'!L$102,0)</f>
        <v>0</v>
      </c>
      <c r="K45" s="326">
        <f>IFERROR(I!J43*'Sim_MIP_Of_(IxI)'!M$102,0)</f>
        <v>0</v>
      </c>
      <c r="L45" s="326">
        <f>IFERROR(I!K43*'Sim_MIP_Of_(IxI)'!N$102,0)</f>
        <v>0</v>
      </c>
      <c r="M45" s="326">
        <f>IFERROR(I!L43*'Sim_MIP_Of_(IxI)'!O$102,0)</f>
        <v>0</v>
      </c>
      <c r="N45" s="326">
        <f>IFERROR(I!M43*'Sim_MIP_Of_(IxI)'!P$102,0)</f>
        <v>0</v>
      </c>
      <c r="O45" s="326">
        <f>IFERROR(I!N43*'Sim_MIP_Of_(IxI)'!Q$102,0)</f>
        <v>0</v>
      </c>
      <c r="P45" s="326">
        <f>IFERROR(I!O43*'Sim_MIP_Of_(IxI)'!R$102,0)</f>
        <v>0</v>
      </c>
      <c r="Q45" s="326">
        <f>IFERROR(I!P43*'Sim_MIP_Of_(IxI)'!S$102,0)</f>
        <v>0</v>
      </c>
      <c r="R45" s="326">
        <f>IFERROR(I!Q43*'Sim_MIP_Of_(IxI)'!T$102,0)</f>
        <v>0</v>
      </c>
      <c r="S45" s="326">
        <f>IFERROR(I!R43*'Sim_MIP_Of_(IxI)'!U$102,0)</f>
        <v>0</v>
      </c>
      <c r="T45" s="326">
        <f>IFERROR(I!S43*'Sim_MIP_Of_(IxI)'!V$102,0)</f>
        <v>0</v>
      </c>
      <c r="U45" s="326">
        <f>IFERROR(I!T43*'Sim_MIP_Of_(IxI)'!W$102,0)</f>
        <v>0</v>
      </c>
      <c r="V45" s="326">
        <f>IFERROR(I!U43*'Sim_MIP_Of_(IxI)'!X$102,0)</f>
        <v>0</v>
      </c>
      <c r="W45" s="326">
        <f>IFERROR(I!V43*'Sim_MIP_Of_(IxI)'!Y$102,0)</f>
        <v>0</v>
      </c>
      <c r="X45" s="326">
        <f>IFERROR(I!W43*'Sim_MIP_Of_(IxI)'!Z$102,0)</f>
        <v>0</v>
      </c>
      <c r="Y45" s="326">
        <f>IFERROR(I!X43*'Sim_MIP_Of_(IxI)'!AA$102,0)</f>
        <v>0</v>
      </c>
      <c r="Z45" s="326">
        <f>IFERROR(I!Y43*'Sim_MIP_Of_(IxI)'!AB$102,0)</f>
        <v>0</v>
      </c>
      <c r="AA45" s="326">
        <f>IFERROR(I!Z43*'Sim_MIP_Of_(IxI)'!AC$102,0)</f>
        <v>0</v>
      </c>
      <c r="AB45" s="326">
        <f>IFERROR(I!AA43*'Sim_MIP_Of_(IxI)'!AD$102,0)</f>
        <v>0</v>
      </c>
      <c r="AC45" s="326">
        <f>IFERROR(I!AB43*'Sim_MIP_Of_(IxI)'!AE$102,0)</f>
        <v>0</v>
      </c>
      <c r="AD45" s="326">
        <f>IFERROR(I!AC43*'Sim_MIP_Of_(IxI)'!AF$102,0)</f>
        <v>0</v>
      </c>
      <c r="AE45" s="326">
        <f>IFERROR(I!AD43*'Sim_MIP_Of_(IxI)'!AG$102,0)</f>
        <v>0</v>
      </c>
      <c r="AF45" s="326">
        <f>IFERROR(I!AE43*'Sim_MIP_Of_(IxI)'!AH$102,0)</f>
        <v>0</v>
      </c>
      <c r="AG45" s="326">
        <f>IFERROR(I!AF43*'Sim_MIP_Of_(IxI)'!AI$102,0)</f>
        <v>0</v>
      </c>
      <c r="AH45" s="326">
        <f>IFERROR(I!AG43*'Sim_MIP_Of_(IxI)'!AJ$102,0)</f>
        <v>0</v>
      </c>
      <c r="AI45" s="326">
        <f>IFERROR(I!AH43*'Sim_MIP_Of_(IxI)'!AK$102,0)</f>
        <v>0</v>
      </c>
      <c r="AJ45" s="326">
        <f>IFERROR(I!AI43*'Sim_MIP_Of_(IxI)'!AL$102,0)</f>
        <v>0</v>
      </c>
      <c r="AK45" s="326">
        <f>IFERROR(I!AJ43*'Sim_MIP_Of_(IxI)'!AM$102,0)</f>
        <v>0</v>
      </c>
      <c r="AL45" s="326">
        <f>IFERROR(I!AK43*'Sim_MIP_Of_(IxI)'!AN$102,0)</f>
        <v>0</v>
      </c>
      <c r="AM45" s="326">
        <f>IFERROR(I!AL43*'Sim_MIP_Of_(IxI)'!AO$102,0)</f>
        <v>0</v>
      </c>
      <c r="AN45" s="326">
        <f>IFERROR(I!AM43*'Sim_MIP_Of_(IxI)'!AP$102,0)</f>
        <v>0</v>
      </c>
      <c r="AO45" s="326">
        <f>IFERROR(I!AN43*'Sim_MIP_Of_(IxI)'!AQ$102,0)</f>
        <v>0</v>
      </c>
      <c r="AP45" s="326">
        <f>IFERROR(I!AO43*'Sim_MIP_Of_(IxI)'!AR$102,0)</f>
        <v>0</v>
      </c>
      <c r="AQ45" s="326">
        <f>IFERROR(I!AP43*'Sim_MIP_Of_(IxI)'!AS$102,0)</f>
        <v>0</v>
      </c>
      <c r="AR45" s="326">
        <f>IFERROR(I!AQ43*'Sim_MIP_Of_(IxI)'!AT$102,0)</f>
        <v>0.40015325872111174</v>
      </c>
      <c r="AS45" s="326">
        <f>IFERROR(I!AR43*'Sim_MIP_Of_(IxI)'!AU$102,0)</f>
        <v>0</v>
      </c>
      <c r="AT45" s="326">
        <f>IFERROR(I!AS43*'Sim_MIP_Of_(IxI)'!AV$102,0)</f>
        <v>0</v>
      </c>
      <c r="AU45" s="326">
        <f>IFERROR(I!AT43*'Sim_MIP_Of_(IxI)'!AW$102,0)</f>
        <v>0</v>
      </c>
      <c r="AV45" s="326">
        <f>IFERROR(I!AU43*'Sim_MIP_Of_(IxI)'!AX$102,0)</f>
        <v>0</v>
      </c>
      <c r="AW45" s="326">
        <f>IFERROR(I!AV43*'Sim_MIP_Of_(IxI)'!AY$102,0)</f>
        <v>0</v>
      </c>
      <c r="AX45" s="326">
        <f>IFERROR(I!AW43*'Sim_MIP_Of_(IxI)'!AZ$102,0)</f>
        <v>0</v>
      </c>
      <c r="AY45" s="326">
        <f>IFERROR(I!AX43*'Sim_MIP_Of_(IxI)'!BA$102,0)</f>
        <v>0</v>
      </c>
      <c r="AZ45" s="326">
        <f>IFERROR(I!AY43*'Sim_MIP_Of_(IxI)'!BB$102,0)</f>
        <v>0</v>
      </c>
      <c r="BA45" s="326">
        <f>IFERROR(I!AZ43*'Sim_MIP_Of_(IxI)'!BC$102,0)</f>
        <v>0</v>
      </c>
      <c r="BB45" s="326">
        <f>IFERROR(I!BA43*'Sim_MIP_Of_(IxI)'!BD$102,0)</f>
        <v>0</v>
      </c>
      <c r="BC45" s="326">
        <f>IFERROR(I!BB43*'Sim_MIP_Of_(IxI)'!BE$102,0)</f>
        <v>0</v>
      </c>
      <c r="BD45" s="326">
        <f>IFERROR(I!BC43*'Sim_MIP_Of_(IxI)'!BF$102,0)</f>
        <v>0</v>
      </c>
      <c r="BE45" s="326">
        <f>IFERROR(I!BD43*'Sim_MIP_Of_(IxI)'!BG$102,0)</f>
        <v>0</v>
      </c>
      <c r="BF45" s="326">
        <f>IFERROR(I!BE43*'Sim_MIP_Of_(IxI)'!BH$102,0)</f>
        <v>0</v>
      </c>
      <c r="BG45" s="326">
        <f>IFERROR(I!BF43*'Sim_MIP_Of_(IxI)'!BI$102,0)</f>
        <v>0</v>
      </c>
      <c r="BH45" s="326">
        <f>IFERROR(I!BG43*'Sim_MIP_Of_(IxI)'!BJ$102,0)</f>
        <v>0</v>
      </c>
      <c r="BI45" s="326">
        <f>IFERROR(I!BH43*'Sim_MIP_Of_(IxI)'!BK$102,0)</f>
        <v>0</v>
      </c>
      <c r="BJ45" s="326">
        <f>IFERROR(I!BI43*'Sim_MIP_Of_(IxI)'!BL$102,0)</f>
        <v>0</v>
      </c>
      <c r="BK45" s="326">
        <f>IFERROR(I!BJ43*'Sim_MIP_Of_(IxI)'!BM$102,0)</f>
        <v>0</v>
      </c>
      <c r="BL45" s="326">
        <f>IFERROR(I!BK43*'Sim_MIP_Of_(IxI)'!BN$102,0)</f>
        <v>0</v>
      </c>
      <c r="BM45" s="326">
        <f>IFERROR(I!BL43*'Sim_MIP_Of_(IxI)'!BO$102,0)</f>
        <v>0</v>
      </c>
      <c r="BN45" s="326">
        <f>IFERROR(I!BM43*'Sim_MIP_Of_(IxI)'!BP$102,0)</f>
        <v>0</v>
      </c>
      <c r="BO45" s="326">
        <f>IFERROR(I!BN43*'Sim_MIP_Of_(IxI)'!BQ$102,0)</f>
        <v>0</v>
      </c>
      <c r="BP45" s="326">
        <f>IFERROR(I!BO43*'Sim_MIP_Of_(IxI)'!BR$102,0)</f>
        <v>0</v>
      </c>
      <c r="BQ45" s="326">
        <f>IFERROR(I!BP43*'Sim_MIP_Of_(IxI)'!BS$102,0)</f>
        <v>0</v>
      </c>
      <c r="BR45" s="326">
        <f>IFERROR(I!BQ43*'Sim_MIP_Of_(IxI)'!BT$102,0)</f>
        <v>0</v>
      </c>
      <c r="BS45" s="326">
        <f>IFERROR(I!BR43*'Sim_MIP_Of_(IxI)'!BU$102,0)</f>
        <v>0</v>
      </c>
      <c r="BT45" s="326">
        <f>IFERROR(I!BS43*'Sim_MIP_Of_(IxI)'!BV$102,0)</f>
        <v>0</v>
      </c>
      <c r="BU45" s="326">
        <f>IFERROR(I!BT43*'Sim_MIP_Of_(IxI)'!BW$102,0)</f>
        <v>0</v>
      </c>
      <c r="BV45" s="326">
        <f>IFERROR(I!BU43*'Sim_MIP_Of_(IxI)'!BX$102,0)</f>
        <v>0</v>
      </c>
      <c r="BW45" s="326">
        <f>IFERROR(I!BV43*'Sim_MIP_Of_(IxI)'!BY$102,0)</f>
        <v>0</v>
      </c>
      <c r="BX45" s="326">
        <f>IFERROR(I!BW43*'Sim_MIP_Of_(IxI)'!BZ$102,0)</f>
        <v>0</v>
      </c>
      <c r="BY45" s="326">
        <f>IFERROR(I!BX43*'Sim_MIP_Of_(IxI)'!CA$102,0)</f>
        <v>0</v>
      </c>
    </row>
    <row r="46" spans="1:77" x14ac:dyDescent="0.25">
      <c r="A46" s="105" t="s">
        <v>43</v>
      </c>
      <c r="B46" s="326">
        <f>IFERROR(I!A44*'Sim_MIP_Of_(IxI)'!D$102,0)</f>
        <v>0</v>
      </c>
      <c r="C46" s="326">
        <f>IFERROR(I!B44*'Sim_MIP_Of_(IxI)'!E$102,0)</f>
        <v>0</v>
      </c>
      <c r="D46" s="326">
        <f>IFERROR(I!C44*'Sim_MIP_Of_(IxI)'!F$102,0)</f>
        <v>0</v>
      </c>
      <c r="E46" s="326">
        <f>IFERROR(I!D44*'Sim_MIP_Of_(IxI)'!G$102,0)</f>
        <v>0</v>
      </c>
      <c r="F46" s="326">
        <f>IFERROR(I!E44*'Sim_MIP_Of_(IxI)'!H$102,0)</f>
        <v>0</v>
      </c>
      <c r="G46" s="326">
        <f>IFERROR(I!F44*'Sim_MIP_Of_(IxI)'!I$102,0)</f>
        <v>0</v>
      </c>
      <c r="H46" s="326">
        <f>IFERROR(I!G44*'Sim_MIP_Of_(IxI)'!J$102,0)</f>
        <v>0</v>
      </c>
      <c r="I46" s="326">
        <f>IFERROR(I!H44*'Sim_MIP_Of_(IxI)'!K$102,0)</f>
        <v>0</v>
      </c>
      <c r="J46" s="326">
        <f>IFERROR(I!I44*'Sim_MIP_Of_(IxI)'!L$102,0)</f>
        <v>0</v>
      </c>
      <c r="K46" s="326">
        <f>IFERROR(I!J44*'Sim_MIP_Of_(IxI)'!M$102,0)</f>
        <v>0</v>
      </c>
      <c r="L46" s="326">
        <f>IFERROR(I!K44*'Sim_MIP_Of_(IxI)'!N$102,0)</f>
        <v>0</v>
      </c>
      <c r="M46" s="326">
        <f>IFERROR(I!L44*'Sim_MIP_Of_(IxI)'!O$102,0)</f>
        <v>0</v>
      </c>
      <c r="N46" s="326">
        <f>IFERROR(I!M44*'Sim_MIP_Of_(IxI)'!P$102,0)</f>
        <v>0</v>
      </c>
      <c r="O46" s="326">
        <f>IFERROR(I!N44*'Sim_MIP_Of_(IxI)'!Q$102,0)</f>
        <v>0</v>
      </c>
      <c r="P46" s="326">
        <f>IFERROR(I!O44*'Sim_MIP_Of_(IxI)'!R$102,0)</f>
        <v>0</v>
      </c>
      <c r="Q46" s="326">
        <f>IFERROR(I!P44*'Sim_MIP_Of_(IxI)'!S$102,0)</f>
        <v>0</v>
      </c>
      <c r="R46" s="326">
        <f>IFERROR(I!Q44*'Sim_MIP_Of_(IxI)'!T$102,0)</f>
        <v>0</v>
      </c>
      <c r="S46" s="326">
        <f>IFERROR(I!R44*'Sim_MIP_Of_(IxI)'!U$102,0)</f>
        <v>0</v>
      </c>
      <c r="T46" s="326">
        <f>IFERROR(I!S44*'Sim_MIP_Of_(IxI)'!V$102,0)</f>
        <v>0</v>
      </c>
      <c r="U46" s="326">
        <f>IFERROR(I!T44*'Sim_MIP_Of_(IxI)'!W$102,0)</f>
        <v>0</v>
      </c>
      <c r="V46" s="326">
        <f>IFERROR(I!U44*'Sim_MIP_Of_(IxI)'!X$102,0)</f>
        <v>0</v>
      </c>
      <c r="W46" s="326">
        <f>IFERROR(I!V44*'Sim_MIP_Of_(IxI)'!Y$102,0)</f>
        <v>0</v>
      </c>
      <c r="X46" s="326">
        <f>IFERROR(I!W44*'Sim_MIP_Of_(IxI)'!Z$102,0)</f>
        <v>0</v>
      </c>
      <c r="Y46" s="326">
        <f>IFERROR(I!X44*'Sim_MIP_Of_(IxI)'!AA$102,0)</f>
        <v>0</v>
      </c>
      <c r="Z46" s="326">
        <f>IFERROR(I!Y44*'Sim_MIP_Of_(IxI)'!AB$102,0)</f>
        <v>0</v>
      </c>
      <c r="AA46" s="326">
        <f>IFERROR(I!Z44*'Sim_MIP_Of_(IxI)'!AC$102,0)</f>
        <v>0</v>
      </c>
      <c r="AB46" s="326">
        <f>IFERROR(I!AA44*'Sim_MIP_Of_(IxI)'!AD$102,0)</f>
        <v>0</v>
      </c>
      <c r="AC46" s="326">
        <f>IFERROR(I!AB44*'Sim_MIP_Of_(IxI)'!AE$102,0)</f>
        <v>0</v>
      </c>
      <c r="AD46" s="326">
        <f>IFERROR(I!AC44*'Sim_MIP_Of_(IxI)'!AF$102,0)</f>
        <v>0</v>
      </c>
      <c r="AE46" s="326">
        <f>IFERROR(I!AD44*'Sim_MIP_Of_(IxI)'!AG$102,0)</f>
        <v>0</v>
      </c>
      <c r="AF46" s="326">
        <f>IFERROR(I!AE44*'Sim_MIP_Of_(IxI)'!AH$102,0)</f>
        <v>0</v>
      </c>
      <c r="AG46" s="326">
        <f>IFERROR(I!AF44*'Sim_MIP_Of_(IxI)'!AI$102,0)</f>
        <v>0</v>
      </c>
      <c r="AH46" s="326">
        <f>IFERROR(I!AG44*'Sim_MIP_Of_(IxI)'!AJ$102,0)</f>
        <v>0</v>
      </c>
      <c r="AI46" s="326">
        <f>IFERROR(I!AH44*'Sim_MIP_Of_(IxI)'!AK$102,0)</f>
        <v>0</v>
      </c>
      <c r="AJ46" s="326">
        <f>IFERROR(I!AI44*'Sim_MIP_Of_(IxI)'!AL$102,0)</f>
        <v>0</v>
      </c>
      <c r="AK46" s="326">
        <f>IFERROR(I!AJ44*'Sim_MIP_Of_(IxI)'!AM$102,0)</f>
        <v>0</v>
      </c>
      <c r="AL46" s="326">
        <f>IFERROR(I!AK44*'Sim_MIP_Of_(IxI)'!AN$102,0)</f>
        <v>0</v>
      </c>
      <c r="AM46" s="326">
        <f>IFERROR(I!AL44*'Sim_MIP_Of_(IxI)'!AO$102,0)</f>
        <v>0</v>
      </c>
      <c r="AN46" s="326">
        <f>IFERROR(I!AM44*'Sim_MIP_Of_(IxI)'!AP$102,0)</f>
        <v>0</v>
      </c>
      <c r="AO46" s="326">
        <f>IFERROR(I!AN44*'Sim_MIP_Of_(IxI)'!AQ$102,0)</f>
        <v>0</v>
      </c>
      <c r="AP46" s="326">
        <f>IFERROR(I!AO44*'Sim_MIP_Of_(IxI)'!AR$102,0)</f>
        <v>0</v>
      </c>
      <c r="AQ46" s="326">
        <f>IFERROR(I!AP44*'Sim_MIP_Of_(IxI)'!AS$102,0)</f>
        <v>0</v>
      </c>
      <c r="AR46" s="326">
        <f>IFERROR(I!AQ44*'Sim_MIP_Of_(IxI)'!AT$102,0)</f>
        <v>0</v>
      </c>
      <c r="AS46" s="326">
        <f>IFERROR(I!AR44*'Sim_MIP_Of_(IxI)'!AU$102,0)</f>
        <v>0.31753624038969441</v>
      </c>
      <c r="AT46" s="326">
        <f>IFERROR(I!AS44*'Sim_MIP_Of_(IxI)'!AV$102,0)</f>
        <v>0</v>
      </c>
      <c r="AU46" s="326">
        <f>IFERROR(I!AT44*'Sim_MIP_Of_(IxI)'!AW$102,0)</f>
        <v>0</v>
      </c>
      <c r="AV46" s="326">
        <f>IFERROR(I!AU44*'Sim_MIP_Of_(IxI)'!AX$102,0)</f>
        <v>0</v>
      </c>
      <c r="AW46" s="326">
        <f>IFERROR(I!AV44*'Sim_MIP_Of_(IxI)'!AY$102,0)</f>
        <v>0</v>
      </c>
      <c r="AX46" s="326">
        <f>IFERROR(I!AW44*'Sim_MIP_Of_(IxI)'!AZ$102,0)</f>
        <v>0</v>
      </c>
      <c r="AY46" s="326">
        <f>IFERROR(I!AX44*'Sim_MIP_Of_(IxI)'!BA$102,0)</f>
        <v>0</v>
      </c>
      <c r="AZ46" s="326">
        <f>IFERROR(I!AY44*'Sim_MIP_Of_(IxI)'!BB$102,0)</f>
        <v>0</v>
      </c>
      <c r="BA46" s="326">
        <f>IFERROR(I!AZ44*'Sim_MIP_Of_(IxI)'!BC$102,0)</f>
        <v>0</v>
      </c>
      <c r="BB46" s="326">
        <f>IFERROR(I!BA44*'Sim_MIP_Of_(IxI)'!BD$102,0)</f>
        <v>0</v>
      </c>
      <c r="BC46" s="326">
        <f>IFERROR(I!BB44*'Sim_MIP_Of_(IxI)'!BE$102,0)</f>
        <v>0</v>
      </c>
      <c r="BD46" s="326">
        <f>IFERROR(I!BC44*'Sim_MIP_Of_(IxI)'!BF$102,0)</f>
        <v>0</v>
      </c>
      <c r="BE46" s="326">
        <f>IFERROR(I!BD44*'Sim_MIP_Of_(IxI)'!BG$102,0)</f>
        <v>0</v>
      </c>
      <c r="BF46" s="326">
        <f>IFERROR(I!BE44*'Sim_MIP_Of_(IxI)'!BH$102,0)</f>
        <v>0</v>
      </c>
      <c r="BG46" s="326">
        <f>IFERROR(I!BF44*'Sim_MIP_Of_(IxI)'!BI$102,0)</f>
        <v>0</v>
      </c>
      <c r="BH46" s="326">
        <f>IFERROR(I!BG44*'Sim_MIP_Of_(IxI)'!BJ$102,0)</f>
        <v>0</v>
      </c>
      <c r="BI46" s="326">
        <f>IFERROR(I!BH44*'Sim_MIP_Of_(IxI)'!BK$102,0)</f>
        <v>0</v>
      </c>
      <c r="BJ46" s="326">
        <f>IFERROR(I!BI44*'Sim_MIP_Of_(IxI)'!BL$102,0)</f>
        <v>0</v>
      </c>
      <c r="BK46" s="326">
        <f>IFERROR(I!BJ44*'Sim_MIP_Of_(IxI)'!BM$102,0)</f>
        <v>0</v>
      </c>
      <c r="BL46" s="326">
        <f>IFERROR(I!BK44*'Sim_MIP_Of_(IxI)'!BN$102,0)</f>
        <v>0</v>
      </c>
      <c r="BM46" s="326">
        <f>IFERROR(I!BL44*'Sim_MIP_Of_(IxI)'!BO$102,0)</f>
        <v>0</v>
      </c>
      <c r="BN46" s="326">
        <f>IFERROR(I!BM44*'Sim_MIP_Of_(IxI)'!BP$102,0)</f>
        <v>0</v>
      </c>
      <c r="BO46" s="326">
        <f>IFERROR(I!BN44*'Sim_MIP_Of_(IxI)'!BQ$102,0)</f>
        <v>0</v>
      </c>
      <c r="BP46" s="326">
        <f>IFERROR(I!BO44*'Sim_MIP_Of_(IxI)'!BR$102,0)</f>
        <v>0</v>
      </c>
      <c r="BQ46" s="326">
        <f>IFERROR(I!BP44*'Sim_MIP_Of_(IxI)'!BS$102,0)</f>
        <v>0</v>
      </c>
      <c r="BR46" s="326">
        <f>IFERROR(I!BQ44*'Sim_MIP_Of_(IxI)'!BT$102,0)</f>
        <v>0</v>
      </c>
      <c r="BS46" s="326">
        <f>IFERROR(I!BR44*'Sim_MIP_Of_(IxI)'!BU$102,0)</f>
        <v>0</v>
      </c>
      <c r="BT46" s="326">
        <f>IFERROR(I!BS44*'Sim_MIP_Of_(IxI)'!BV$102,0)</f>
        <v>0</v>
      </c>
      <c r="BU46" s="326">
        <f>IFERROR(I!BT44*'Sim_MIP_Of_(IxI)'!BW$102,0)</f>
        <v>0</v>
      </c>
      <c r="BV46" s="326">
        <f>IFERROR(I!BU44*'Sim_MIP_Of_(IxI)'!BX$102,0)</f>
        <v>0</v>
      </c>
      <c r="BW46" s="326">
        <f>IFERROR(I!BV44*'Sim_MIP_Of_(IxI)'!BY$102,0)</f>
        <v>0</v>
      </c>
      <c r="BX46" s="326">
        <f>IFERROR(I!BW44*'Sim_MIP_Of_(IxI)'!BZ$102,0)</f>
        <v>0</v>
      </c>
      <c r="BY46" s="326">
        <f>IFERROR(I!BX44*'Sim_MIP_Of_(IxI)'!CA$102,0)</f>
        <v>0</v>
      </c>
    </row>
    <row r="47" spans="1:77" x14ac:dyDescent="0.25">
      <c r="A47" s="105" t="s">
        <v>44</v>
      </c>
      <c r="B47" s="326">
        <f>IFERROR(I!A45*'Sim_MIP_Of_(IxI)'!D$102,0)</f>
        <v>0</v>
      </c>
      <c r="C47" s="326">
        <f>IFERROR(I!B45*'Sim_MIP_Of_(IxI)'!E$102,0)</f>
        <v>0</v>
      </c>
      <c r="D47" s="326">
        <f>IFERROR(I!C45*'Sim_MIP_Of_(IxI)'!F$102,0)</f>
        <v>0</v>
      </c>
      <c r="E47" s="326">
        <f>IFERROR(I!D45*'Sim_MIP_Of_(IxI)'!G$102,0)</f>
        <v>0</v>
      </c>
      <c r="F47" s="326">
        <f>IFERROR(I!E45*'Sim_MIP_Of_(IxI)'!H$102,0)</f>
        <v>0</v>
      </c>
      <c r="G47" s="326">
        <f>IFERROR(I!F45*'Sim_MIP_Of_(IxI)'!I$102,0)</f>
        <v>0</v>
      </c>
      <c r="H47" s="326">
        <f>IFERROR(I!G45*'Sim_MIP_Of_(IxI)'!J$102,0)</f>
        <v>0</v>
      </c>
      <c r="I47" s="326">
        <f>IFERROR(I!H45*'Sim_MIP_Of_(IxI)'!K$102,0)</f>
        <v>0</v>
      </c>
      <c r="J47" s="326">
        <f>IFERROR(I!I45*'Sim_MIP_Of_(IxI)'!L$102,0)</f>
        <v>0</v>
      </c>
      <c r="K47" s="326">
        <f>IFERROR(I!J45*'Sim_MIP_Of_(IxI)'!M$102,0)</f>
        <v>0</v>
      </c>
      <c r="L47" s="326">
        <f>IFERROR(I!K45*'Sim_MIP_Of_(IxI)'!N$102,0)</f>
        <v>0</v>
      </c>
      <c r="M47" s="326">
        <f>IFERROR(I!L45*'Sim_MIP_Of_(IxI)'!O$102,0)</f>
        <v>0</v>
      </c>
      <c r="N47" s="326">
        <f>IFERROR(I!M45*'Sim_MIP_Of_(IxI)'!P$102,0)</f>
        <v>0</v>
      </c>
      <c r="O47" s="326">
        <f>IFERROR(I!N45*'Sim_MIP_Of_(IxI)'!Q$102,0)</f>
        <v>0</v>
      </c>
      <c r="P47" s="326">
        <f>IFERROR(I!O45*'Sim_MIP_Of_(IxI)'!R$102,0)</f>
        <v>0</v>
      </c>
      <c r="Q47" s="326">
        <f>IFERROR(I!P45*'Sim_MIP_Of_(IxI)'!S$102,0)</f>
        <v>0</v>
      </c>
      <c r="R47" s="326">
        <f>IFERROR(I!Q45*'Sim_MIP_Of_(IxI)'!T$102,0)</f>
        <v>0</v>
      </c>
      <c r="S47" s="326">
        <f>IFERROR(I!R45*'Sim_MIP_Of_(IxI)'!U$102,0)</f>
        <v>0</v>
      </c>
      <c r="T47" s="326">
        <f>IFERROR(I!S45*'Sim_MIP_Of_(IxI)'!V$102,0)</f>
        <v>0</v>
      </c>
      <c r="U47" s="326">
        <f>IFERROR(I!T45*'Sim_MIP_Of_(IxI)'!W$102,0)</f>
        <v>0</v>
      </c>
      <c r="V47" s="326">
        <f>IFERROR(I!U45*'Sim_MIP_Of_(IxI)'!X$102,0)</f>
        <v>0</v>
      </c>
      <c r="W47" s="326">
        <f>IFERROR(I!V45*'Sim_MIP_Of_(IxI)'!Y$102,0)</f>
        <v>0</v>
      </c>
      <c r="X47" s="326">
        <f>IFERROR(I!W45*'Sim_MIP_Of_(IxI)'!Z$102,0)</f>
        <v>0</v>
      </c>
      <c r="Y47" s="326">
        <f>IFERROR(I!X45*'Sim_MIP_Of_(IxI)'!AA$102,0)</f>
        <v>0</v>
      </c>
      <c r="Z47" s="326">
        <f>IFERROR(I!Y45*'Sim_MIP_Of_(IxI)'!AB$102,0)</f>
        <v>0</v>
      </c>
      <c r="AA47" s="326">
        <f>IFERROR(I!Z45*'Sim_MIP_Of_(IxI)'!AC$102,0)</f>
        <v>0</v>
      </c>
      <c r="AB47" s="326">
        <f>IFERROR(I!AA45*'Sim_MIP_Of_(IxI)'!AD$102,0)</f>
        <v>0</v>
      </c>
      <c r="AC47" s="326">
        <f>IFERROR(I!AB45*'Sim_MIP_Of_(IxI)'!AE$102,0)</f>
        <v>0</v>
      </c>
      <c r="AD47" s="326">
        <f>IFERROR(I!AC45*'Sim_MIP_Of_(IxI)'!AF$102,0)</f>
        <v>0</v>
      </c>
      <c r="AE47" s="326">
        <f>IFERROR(I!AD45*'Sim_MIP_Of_(IxI)'!AG$102,0)</f>
        <v>0</v>
      </c>
      <c r="AF47" s="326">
        <f>IFERROR(I!AE45*'Sim_MIP_Of_(IxI)'!AH$102,0)</f>
        <v>0</v>
      </c>
      <c r="AG47" s="326">
        <f>IFERROR(I!AF45*'Sim_MIP_Of_(IxI)'!AI$102,0)</f>
        <v>0</v>
      </c>
      <c r="AH47" s="326">
        <f>IFERROR(I!AG45*'Sim_MIP_Of_(IxI)'!AJ$102,0)</f>
        <v>0</v>
      </c>
      <c r="AI47" s="326">
        <f>IFERROR(I!AH45*'Sim_MIP_Of_(IxI)'!AK$102,0)</f>
        <v>0</v>
      </c>
      <c r="AJ47" s="326">
        <f>IFERROR(I!AI45*'Sim_MIP_Of_(IxI)'!AL$102,0)</f>
        <v>0</v>
      </c>
      <c r="AK47" s="326">
        <f>IFERROR(I!AJ45*'Sim_MIP_Of_(IxI)'!AM$102,0)</f>
        <v>0</v>
      </c>
      <c r="AL47" s="326">
        <f>IFERROR(I!AK45*'Sim_MIP_Of_(IxI)'!AN$102,0)</f>
        <v>0</v>
      </c>
      <c r="AM47" s="326">
        <f>IFERROR(I!AL45*'Sim_MIP_Of_(IxI)'!AO$102,0)</f>
        <v>0</v>
      </c>
      <c r="AN47" s="326">
        <f>IFERROR(I!AM45*'Sim_MIP_Of_(IxI)'!AP$102,0)</f>
        <v>0</v>
      </c>
      <c r="AO47" s="326">
        <f>IFERROR(I!AN45*'Sim_MIP_Of_(IxI)'!AQ$102,0)</f>
        <v>0</v>
      </c>
      <c r="AP47" s="326">
        <f>IFERROR(I!AO45*'Sim_MIP_Of_(IxI)'!AR$102,0)</f>
        <v>0</v>
      </c>
      <c r="AQ47" s="326">
        <f>IFERROR(I!AP45*'Sim_MIP_Of_(IxI)'!AS$102,0)</f>
        <v>0</v>
      </c>
      <c r="AR47" s="326">
        <f>IFERROR(I!AQ45*'Sim_MIP_Of_(IxI)'!AT$102,0)</f>
        <v>0</v>
      </c>
      <c r="AS47" s="326">
        <f>IFERROR(I!AR45*'Sim_MIP_Of_(IxI)'!AU$102,0)</f>
        <v>0</v>
      </c>
      <c r="AT47" s="326">
        <f>IFERROR(I!AS45*'Sim_MIP_Of_(IxI)'!AV$102,0)</f>
        <v>0.26746846522412909</v>
      </c>
      <c r="AU47" s="326">
        <f>IFERROR(I!AT45*'Sim_MIP_Of_(IxI)'!AW$102,0)</f>
        <v>0</v>
      </c>
      <c r="AV47" s="326">
        <f>IFERROR(I!AU45*'Sim_MIP_Of_(IxI)'!AX$102,0)</f>
        <v>0</v>
      </c>
      <c r="AW47" s="326">
        <f>IFERROR(I!AV45*'Sim_MIP_Of_(IxI)'!AY$102,0)</f>
        <v>0</v>
      </c>
      <c r="AX47" s="326">
        <f>IFERROR(I!AW45*'Sim_MIP_Of_(IxI)'!AZ$102,0)</f>
        <v>0</v>
      </c>
      <c r="AY47" s="326">
        <f>IFERROR(I!AX45*'Sim_MIP_Of_(IxI)'!BA$102,0)</f>
        <v>0</v>
      </c>
      <c r="AZ47" s="326">
        <f>IFERROR(I!AY45*'Sim_MIP_Of_(IxI)'!BB$102,0)</f>
        <v>0</v>
      </c>
      <c r="BA47" s="326">
        <f>IFERROR(I!AZ45*'Sim_MIP_Of_(IxI)'!BC$102,0)</f>
        <v>0</v>
      </c>
      <c r="BB47" s="326">
        <f>IFERROR(I!BA45*'Sim_MIP_Of_(IxI)'!BD$102,0)</f>
        <v>0</v>
      </c>
      <c r="BC47" s="326">
        <f>IFERROR(I!BB45*'Sim_MIP_Of_(IxI)'!BE$102,0)</f>
        <v>0</v>
      </c>
      <c r="BD47" s="326">
        <f>IFERROR(I!BC45*'Sim_MIP_Of_(IxI)'!BF$102,0)</f>
        <v>0</v>
      </c>
      <c r="BE47" s="326">
        <f>IFERROR(I!BD45*'Sim_MIP_Of_(IxI)'!BG$102,0)</f>
        <v>0</v>
      </c>
      <c r="BF47" s="326">
        <f>IFERROR(I!BE45*'Sim_MIP_Of_(IxI)'!BH$102,0)</f>
        <v>0</v>
      </c>
      <c r="BG47" s="326">
        <f>IFERROR(I!BF45*'Sim_MIP_Of_(IxI)'!BI$102,0)</f>
        <v>0</v>
      </c>
      <c r="BH47" s="326">
        <f>IFERROR(I!BG45*'Sim_MIP_Of_(IxI)'!BJ$102,0)</f>
        <v>0</v>
      </c>
      <c r="BI47" s="326">
        <f>IFERROR(I!BH45*'Sim_MIP_Of_(IxI)'!BK$102,0)</f>
        <v>0</v>
      </c>
      <c r="BJ47" s="326">
        <f>IFERROR(I!BI45*'Sim_MIP_Of_(IxI)'!BL$102,0)</f>
        <v>0</v>
      </c>
      <c r="BK47" s="326">
        <f>IFERROR(I!BJ45*'Sim_MIP_Of_(IxI)'!BM$102,0)</f>
        <v>0</v>
      </c>
      <c r="BL47" s="326">
        <f>IFERROR(I!BK45*'Sim_MIP_Of_(IxI)'!BN$102,0)</f>
        <v>0</v>
      </c>
      <c r="BM47" s="326">
        <f>IFERROR(I!BL45*'Sim_MIP_Of_(IxI)'!BO$102,0)</f>
        <v>0</v>
      </c>
      <c r="BN47" s="326">
        <f>IFERROR(I!BM45*'Sim_MIP_Of_(IxI)'!BP$102,0)</f>
        <v>0</v>
      </c>
      <c r="BO47" s="326">
        <f>IFERROR(I!BN45*'Sim_MIP_Of_(IxI)'!BQ$102,0)</f>
        <v>0</v>
      </c>
      <c r="BP47" s="326">
        <f>IFERROR(I!BO45*'Sim_MIP_Of_(IxI)'!BR$102,0)</f>
        <v>0</v>
      </c>
      <c r="BQ47" s="326">
        <f>IFERROR(I!BP45*'Sim_MIP_Of_(IxI)'!BS$102,0)</f>
        <v>0</v>
      </c>
      <c r="BR47" s="326">
        <f>IFERROR(I!BQ45*'Sim_MIP_Of_(IxI)'!BT$102,0)</f>
        <v>0</v>
      </c>
      <c r="BS47" s="326">
        <f>IFERROR(I!BR45*'Sim_MIP_Of_(IxI)'!BU$102,0)</f>
        <v>0</v>
      </c>
      <c r="BT47" s="326">
        <f>IFERROR(I!BS45*'Sim_MIP_Of_(IxI)'!BV$102,0)</f>
        <v>0</v>
      </c>
      <c r="BU47" s="326">
        <f>IFERROR(I!BT45*'Sim_MIP_Of_(IxI)'!BW$102,0)</f>
        <v>0</v>
      </c>
      <c r="BV47" s="326">
        <f>IFERROR(I!BU45*'Sim_MIP_Of_(IxI)'!BX$102,0)</f>
        <v>0</v>
      </c>
      <c r="BW47" s="326">
        <f>IFERROR(I!BV45*'Sim_MIP_Of_(IxI)'!BY$102,0)</f>
        <v>0</v>
      </c>
      <c r="BX47" s="326">
        <f>IFERROR(I!BW45*'Sim_MIP_Of_(IxI)'!BZ$102,0)</f>
        <v>0</v>
      </c>
      <c r="BY47" s="326">
        <f>IFERROR(I!BX45*'Sim_MIP_Of_(IxI)'!CA$102,0)</f>
        <v>0</v>
      </c>
    </row>
    <row r="48" spans="1:77" x14ac:dyDescent="0.25">
      <c r="A48" s="105" t="s">
        <v>45</v>
      </c>
      <c r="B48" s="326">
        <f>IFERROR(I!A46*'Sim_MIP_Of_(IxI)'!D$102,0)</f>
        <v>0</v>
      </c>
      <c r="C48" s="326">
        <f>IFERROR(I!B46*'Sim_MIP_Of_(IxI)'!E$102,0)</f>
        <v>0</v>
      </c>
      <c r="D48" s="326">
        <f>IFERROR(I!C46*'Sim_MIP_Of_(IxI)'!F$102,0)</f>
        <v>0</v>
      </c>
      <c r="E48" s="326">
        <f>IFERROR(I!D46*'Sim_MIP_Of_(IxI)'!G$102,0)</f>
        <v>0</v>
      </c>
      <c r="F48" s="326">
        <f>IFERROR(I!E46*'Sim_MIP_Of_(IxI)'!H$102,0)</f>
        <v>0</v>
      </c>
      <c r="G48" s="326">
        <f>IFERROR(I!F46*'Sim_MIP_Of_(IxI)'!I$102,0)</f>
        <v>0</v>
      </c>
      <c r="H48" s="326">
        <f>IFERROR(I!G46*'Sim_MIP_Of_(IxI)'!J$102,0)</f>
        <v>0</v>
      </c>
      <c r="I48" s="326">
        <f>IFERROR(I!H46*'Sim_MIP_Of_(IxI)'!K$102,0)</f>
        <v>0</v>
      </c>
      <c r="J48" s="326">
        <f>IFERROR(I!I46*'Sim_MIP_Of_(IxI)'!L$102,0)</f>
        <v>0</v>
      </c>
      <c r="K48" s="326">
        <f>IFERROR(I!J46*'Sim_MIP_Of_(IxI)'!M$102,0)</f>
        <v>0</v>
      </c>
      <c r="L48" s="326">
        <f>IFERROR(I!K46*'Sim_MIP_Of_(IxI)'!N$102,0)</f>
        <v>0</v>
      </c>
      <c r="M48" s="326">
        <f>IFERROR(I!L46*'Sim_MIP_Of_(IxI)'!O$102,0)</f>
        <v>0</v>
      </c>
      <c r="N48" s="326">
        <f>IFERROR(I!M46*'Sim_MIP_Of_(IxI)'!P$102,0)</f>
        <v>0</v>
      </c>
      <c r="O48" s="326">
        <f>IFERROR(I!N46*'Sim_MIP_Of_(IxI)'!Q$102,0)</f>
        <v>0</v>
      </c>
      <c r="P48" s="326">
        <f>IFERROR(I!O46*'Sim_MIP_Of_(IxI)'!R$102,0)</f>
        <v>0</v>
      </c>
      <c r="Q48" s="326">
        <f>IFERROR(I!P46*'Sim_MIP_Of_(IxI)'!S$102,0)</f>
        <v>0</v>
      </c>
      <c r="R48" s="326">
        <f>IFERROR(I!Q46*'Sim_MIP_Of_(IxI)'!T$102,0)</f>
        <v>0</v>
      </c>
      <c r="S48" s="326">
        <f>IFERROR(I!R46*'Sim_MIP_Of_(IxI)'!U$102,0)</f>
        <v>0</v>
      </c>
      <c r="T48" s="326">
        <f>IFERROR(I!S46*'Sim_MIP_Of_(IxI)'!V$102,0)</f>
        <v>0</v>
      </c>
      <c r="U48" s="326">
        <f>IFERROR(I!T46*'Sim_MIP_Of_(IxI)'!W$102,0)</f>
        <v>0</v>
      </c>
      <c r="V48" s="326">
        <f>IFERROR(I!U46*'Sim_MIP_Of_(IxI)'!X$102,0)</f>
        <v>0</v>
      </c>
      <c r="W48" s="326">
        <f>IFERROR(I!V46*'Sim_MIP_Of_(IxI)'!Y$102,0)</f>
        <v>0</v>
      </c>
      <c r="X48" s="326">
        <f>IFERROR(I!W46*'Sim_MIP_Of_(IxI)'!Z$102,0)</f>
        <v>0</v>
      </c>
      <c r="Y48" s="326">
        <f>IFERROR(I!X46*'Sim_MIP_Of_(IxI)'!AA$102,0)</f>
        <v>0</v>
      </c>
      <c r="Z48" s="326">
        <f>IFERROR(I!Y46*'Sim_MIP_Of_(IxI)'!AB$102,0)</f>
        <v>0</v>
      </c>
      <c r="AA48" s="326">
        <f>IFERROR(I!Z46*'Sim_MIP_Of_(IxI)'!AC$102,0)</f>
        <v>0</v>
      </c>
      <c r="AB48" s="326">
        <f>IFERROR(I!AA46*'Sim_MIP_Of_(IxI)'!AD$102,0)</f>
        <v>0</v>
      </c>
      <c r="AC48" s="326">
        <f>IFERROR(I!AB46*'Sim_MIP_Of_(IxI)'!AE$102,0)</f>
        <v>0</v>
      </c>
      <c r="AD48" s="326">
        <f>IFERROR(I!AC46*'Sim_MIP_Of_(IxI)'!AF$102,0)</f>
        <v>0</v>
      </c>
      <c r="AE48" s="326">
        <f>IFERROR(I!AD46*'Sim_MIP_Of_(IxI)'!AG$102,0)</f>
        <v>0</v>
      </c>
      <c r="AF48" s="326">
        <f>IFERROR(I!AE46*'Sim_MIP_Of_(IxI)'!AH$102,0)</f>
        <v>0</v>
      </c>
      <c r="AG48" s="326">
        <f>IFERROR(I!AF46*'Sim_MIP_Of_(IxI)'!AI$102,0)</f>
        <v>0</v>
      </c>
      <c r="AH48" s="326">
        <f>IFERROR(I!AG46*'Sim_MIP_Of_(IxI)'!AJ$102,0)</f>
        <v>0</v>
      </c>
      <c r="AI48" s="326">
        <f>IFERROR(I!AH46*'Sim_MIP_Of_(IxI)'!AK$102,0)</f>
        <v>0</v>
      </c>
      <c r="AJ48" s="326">
        <f>IFERROR(I!AI46*'Sim_MIP_Of_(IxI)'!AL$102,0)</f>
        <v>0</v>
      </c>
      <c r="AK48" s="326">
        <f>IFERROR(I!AJ46*'Sim_MIP_Of_(IxI)'!AM$102,0)</f>
        <v>0</v>
      </c>
      <c r="AL48" s="326">
        <f>IFERROR(I!AK46*'Sim_MIP_Of_(IxI)'!AN$102,0)</f>
        <v>0</v>
      </c>
      <c r="AM48" s="326">
        <f>IFERROR(I!AL46*'Sim_MIP_Of_(IxI)'!AO$102,0)</f>
        <v>0</v>
      </c>
      <c r="AN48" s="326">
        <f>IFERROR(I!AM46*'Sim_MIP_Of_(IxI)'!AP$102,0)</f>
        <v>0</v>
      </c>
      <c r="AO48" s="326">
        <f>IFERROR(I!AN46*'Sim_MIP_Of_(IxI)'!AQ$102,0)</f>
        <v>0</v>
      </c>
      <c r="AP48" s="326">
        <f>IFERROR(I!AO46*'Sim_MIP_Of_(IxI)'!AR$102,0)</f>
        <v>0</v>
      </c>
      <c r="AQ48" s="326">
        <f>IFERROR(I!AP46*'Sim_MIP_Of_(IxI)'!AS$102,0)</f>
        <v>0</v>
      </c>
      <c r="AR48" s="326">
        <f>IFERROR(I!AQ46*'Sim_MIP_Of_(IxI)'!AT$102,0)</f>
        <v>0</v>
      </c>
      <c r="AS48" s="326">
        <f>IFERROR(I!AR46*'Sim_MIP_Of_(IxI)'!AU$102,0)</f>
        <v>0</v>
      </c>
      <c r="AT48" s="326">
        <f>IFERROR(I!AS46*'Sim_MIP_Of_(IxI)'!AV$102,0)</f>
        <v>0</v>
      </c>
      <c r="AU48" s="326">
        <f>IFERROR(I!AT46*'Sim_MIP_Of_(IxI)'!AW$102,0)</f>
        <v>0.3450202586421065</v>
      </c>
      <c r="AV48" s="326">
        <f>IFERROR(I!AU46*'Sim_MIP_Of_(IxI)'!AX$102,0)</f>
        <v>0</v>
      </c>
      <c r="AW48" s="326">
        <f>IFERROR(I!AV46*'Sim_MIP_Of_(IxI)'!AY$102,0)</f>
        <v>0</v>
      </c>
      <c r="AX48" s="326">
        <f>IFERROR(I!AW46*'Sim_MIP_Of_(IxI)'!AZ$102,0)</f>
        <v>0</v>
      </c>
      <c r="AY48" s="326">
        <f>IFERROR(I!AX46*'Sim_MIP_Of_(IxI)'!BA$102,0)</f>
        <v>0</v>
      </c>
      <c r="AZ48" s="326">
        <f>IFERROR(I!AY46*'Sim_MIP_Of_(IxI)'!BB$102,0)</f>
        <v>0</v>
      </c>
      <c r="BA48" s="326">
        <f>IFERROR(I!AZ46*'Sim_MIP_Of_(IxI)'!BC$102,0)</f>
        <v>0</v>
      </c>
      <c r="BB48" s="326">
        <f>IFERROR(I!BA46*'Sim_MIP_Of_(IxI)'!BD$102,0)</f>
        <v>0</v>
      </c>
      <c r="BC48" s="326">
        <f>IFERROR(I!BB46*'Sim_MIP_Of_(IxI)'!BE$102,0)</f>
        <v>0</v>
      </c>
      <c r="BD48" s="326">
        <f>IFERROR(I!BC46*'Sim_MIP_Of_(IxI)'!BF$102,0)</f>
        <v>0</v>
      </c>
      <c r="BE48" s="326">
        <f>IFERROR(I!BD46*'Sim_MIP_Of_(IxI)'!BG$102,0)</f>
        <v>0</v>
      </c>
      <c r="BF48" s="326">
        <f>IFERROR(I!BE46*'Sim_MIP_Of_(IxI)'!BH$102,0)</f>
        <v>0</v>
      </c>
      <c r="BG48" s="326">
        <f>IFERROR(I!BF46*'Sim_MIP_Of_(IxI)'!BI$102,0)</f>
        <v>0</v>
      </c>
      <c r="BH48" s="326">
        <f>IFERROR(I!BG46*'Sim_MIP_Of_(IxI)'!BJ$102,0)</f>
        <v>0</v>
      </c>
      <c r="BI48" s="326">
        <f>IFERROR(I!BH46*'Sim_MIP_Of_(IxI)'!BK$102,0)</f>
        <v>0</v>
      </c>
      <c r="BJ48" s="326">
        <f>IFERROR(I!BI46*'Sim_MIP_Of_(IxI)'!BL$102,0)</f>
        <v>0</v>
      </c>
      <c r="BK48" s="326">
        <f>IFERROR(I!BJ46*'Sim_MIP_Of_(IxI)'!BM$102,0)</f>
        <v>0</v>
      </c>
      <c r="BL48" s="326">
        <f>IFERROR(I!BK46*'Sim_MIP_Of_(IxI)'!BN$102,0)</f>
        <v>0</v>
      </c>
      <c r="BM48" s="326">
        <f>IFERROR(I!BL46*'Sim_MIP_Of_(IxI)'!BO$102,0)</f>
        <v>0</v>
      </c>
      <c r="BN48" s="326">
        <f>IFERROR(I!BM46*'Sim_MIP_Of_(IxI)'!BP$102,0)</f>
        <v>0</v>
      </c>
      <c r="BO48" s="326">
        <f>IFERROR(I!BN46*'Sim_MIP_Of_(IxI)'!BQ$102,0)</f>
        <v>0</v>
      </c>
      <c r="BP48" s="326">
        <f>IFERROR(I!BO46*'Sim_MIP_Of_(IxI)'!BR$102,0)</f>
        <v>0</v>
      </c>
      <c r="BQ48" s="326">
        <f>IFERROR(I!BP46*'Sim_MIP_Of_(IxI)'!BS$102,0)</f>
        <v>0</v>
      </c>
      <c r="BR48" s="326">
        <f>IFERROR(I!BQ46*'Sim_MIP_Of_(IxI)'!BT$102,0)</f>
        <v>0</v>
      </c>
      <c r="BS48" s="326">
        <f>IFERROR(I!BR46*'Sim_MIP_Of_(IxI)'!BU$102,0)</f>
        <v>0</v>
      </c>
      <c r="BT48" s="326">
        <f>IFERROR(I!BS46*'Sim_MIP_Of_(IxI)'!BV$102,0)</f>
        <v>0</v>
      </c>
      <c r="BU48" s="326">
        <f>IFERROR(I!BT46*'Sim_MIP_Of_(IxI)'!BW$102,0)</f>
        <v>0</v>
      </c>
      <c r="BV48" s="326">
        <f>IFERROR(I!BU46*'Sim_MIP_Of_(IxI)'!BX$102,0)</f>
        <v>0</v>
      </c>
      <c r="BW48" s="326">
        <f>IFERROR(I!BV46*'Sim_MIP_Of_(IxI)'!BY$102,0)</f>
        <v>0</v>
      </c>
      <c r="BX48" s="326">
        <f>IFERROR(I!BW46*'Sim_MIP_Of_(IxI)'!BZ$102,0)</f>
        <v>0</v>
      </c>
      <c r="BY48" s="326">
        <f>IFERROR(I!BX46*'Sim_MIP_Of_(IxI)'!CA$102,0)</f>
        <v>0</v>
      </c>
    </row>
    <row r="49" spans="1:77" x14ac:dyDescent="0.25">
      <c r="A49" s="105" t="s">
        <v>46</v>
      </c>
      <c r="B49" s="326">
        <f>IFERROR(I!A47*'Sim_MIP_Of_(IxI)'!D$102,0)</f>
        <v>0</v>
      </c>
      <c r="C49" s="326">
        <f>IFERROR(I!B47*'Sim_MIP_Of_(IxI)'!E$102,0)</f>
        <v>0</v>
      </c>
      <c r="D49" s="326">
        <f>IFERROR(I!C47*'Sim_MIP_Of_(IxI)'!F$102,0)</f>
        <v>0</v>
      </c>
      <c r="E49" s="326">
        <f>IFERROR(I!D47*'Sim_MIP_Of_(IxI)'!G$102,0)</f>
        <v>0</v>
      </c>
      <c r="F49" s="326">
        <f>IFERROR(I!E47*'Sim_MIP_Of_(IxI)'!H$102,0)</f>
        <v>0</v>
      </c>
      <c r="G49" s="326">
        <f>IFERROR(I!F47*'Sim_MIP_Of_(IxI)'!I$102,0)</f>
        <v>0</v>
      </c>
      <c r="H49" s="326">
        <f>IFERROR(I!G47*'Sim_MIP_Of_(IxI)'!J$102,0)</f>
        <v>0</v>
      </c>
      <c r="I49" s="326">
        <f>IFERROR(I!H47*'Sim_MIP_Of_(IxI)'!K$102,0)</f>
        <v>0</v>
      </c>
      <c r="J49" s="326">
        <f>IFERROR(I!I47*'Sim_MIP_Of_(IxI)'!L$102,0)</f>
        <v>0</v>
      </c>
      <c r="K49" s="326">
        <f>IFERROR(I!J47*'Sim_MIP_Of_(IxI)'!M$102,0)</f>
        <v>0</v>
      </c>
      <c r="L49" s="326">
        <f>IFERROR(I!K47*'Sim_MIP_Of_(IxI)'!N$102,0)</f>
        <v>0</v>
      </c>
      <c r="M49" s="326">
        <f>IFERROR(I!L47*'Sim_MIP_Of_(IxI)'!O$102,0)</f>
        <v>0</v>
      </c>
      <c r="N49" s="326">
        <f>IFERROR(I!M47*'Sim_MIP_Of_(IxI)'!P$102,0)</f>
        <v>0</v>
      </c>
      <c r="O49" s="326">
        <f>IFERROR(I!N47*'Sim_MIP_Of_(IxI)'!Q$102,0)</f>
        <v>0</v>
      </c>
      <c r="P49" s="326">
        <f>IFERROR(I!O47*'Sim_MIP_Of_(IxI)'!R$102,0)</f>
        <v>0</v>
      </c>
      <c r="Q49" s="326">
        <f>IFERROR(I!P47*'Sim_MIP_Of_(IxI)'!S$102,0)</f>
        <v>0</v>
      </c>
      <c r="R49" s="326">
        <f>IFERROR(I!Q47*'Sim_MIP_Of_(IxI)'!T$102,0)</f>
        <v>0</v>
      </c>
      <c r="S49" s="326">
        <f>IFERROR(I!R47*'Sim_MIP_Of_(IxI)'!U$102,0)</f>
        <v>0</v>
      </c>
      <c r="T49" s="326">
        <f>IFERROR(I!S47*'Sim_MIP_Of_(IxI)'!V$102,0)</f>
        <v>0</v>
      </c>
      <c r="U49" s="326">
        <f>IFERROR(I!T47*'Sim_MIP_Of_(IxI)'!W$102,0)</f>
        <v>0</v>
      </c>
      <c r="V49" s="326">
        <f>IFERROR(I!U47*'Sim_MIP_Of_(IxI)'!X$102,0)</f>
        <v>0</v>
      </c>
      <c r="W49" s="326">
        <f>IFERROR(I!V47*'Sim_MIP_Of_(IxI)'!Y$102,0)</f>
        <v>0</v>
      </c>
      <c r="X49" s="326">
        <f>IFERROR(I!W47*'Sim_MIP_Of_(IxI)'!Z$102,0)</f>
        <v>0</v>
      </c>
      <c r="Y49" s="326">
        <f>IFERROR(I!X47*'Sim_MIP_Of_(IxI)'!AA$102,0)</f>
        <v>0</v>
      </c>
      <c r="Z49" s="326">
        <f>IFERROR(I!Y47*'Sim_MIP_Of_(IxI)'!AB$102,0)</f>
        <v>0</v>
      </c>
      <c r="AA49" s="326">
        <f>IFERROR(I!Z47*'Sim_MIP_Of_(IxI)'!AC$102,0)</f>
        <v>0</v>
      </c>
      <c r="AB49" s="326">
        <f>IFERROR(I!AA47*'Sim_MIP_Of_(IxI)'!AD$102,0)</f>
        <v>0</v>
      </c>
      <c r="AC49" s="326">
        <f>IFERROR(I!AB47*'Sim_MIP_Of_(IxI)'!AE$102,0)</f>
        <v>0</v>
      </c>
      <c r="AD49" s="326">
        <f>IFERROR(I!AC47*'Sim_MIP_Of_(IxI)'!AF$102,0)</f>
        <v>0</v>
      </c>
      <c r="AE49" s="326">
        <f>IFERROR(I!AD47*'Sim_MIP_Of_(IxI)'!AG$102,0)</f>
        <v>0</v>
      </c>
      <c r="AF49" s="326">
        <f>IFERROR(I!AE47*'Sim_MIP_Of_(IxI)'!AH$102,0)</f>
        <v>0</v>
      </c>
      <c r="AG49" s="326">
        <f>IFERROR(I!AF47*'Sim_MIP_Of_(IxI)'!AI$102,0)</f>
        <v>0</v>
      </c>
      <c r="AH49" s="326">
        <f>IFERROR(I!AG47*'Sim_MIP_Of_(IxI)'!AJ$102,0)</f>
        <v>0</v>
      </c>
      <c r="AI49" s="326">
        <f>IFERROR(I!AH47*'Sim_MIP_Of_(IxI)'!AK$102,0)</f>
        <v>0</v>
      </c>
      <c r="AJ49" s="326">
        <f>IFERROR(I!AI47*'Sim_MIP_Of_(IxI)'!AL$102,0)</f>
        <v>0</v>
      </c>
      <c r="AK49" s="326">
        <f>IFERROR(I!AJ47*'Sim_MIP_Of_(IxI)'!AM$102,0)</f>
        <v>0</v>
      </c>
      <c r="AL49" s="326">
        <f>IFERROR(I!AK47*'Sim_MIP_Of_(IxI)'!AN$102,0)</f>
        <v>0</v>
      </c>
      <c r="AM49" s="326">
        <f>IFERROR(I!AL47*'Sim_MIP_Of_(IxI)'!AO$102,0)</f>
        <v>0</v>
      </c>
      <c r="AN49" s="326">
        <f>IFERROR(I!AM47*'Sim_MIP_Of_(IxI)'!AP$102,0)</f>
        <v>0</v>
      </c>
      <c r="AO49" s="326">
        <f>IFERROR(I!AN47*'Sim_MIP_Of_(IxI)'!AQ$102,0)</f>
        <v>0</v>
      </c>
      <c r="AP49" s="326">
        <f>IFERROR(I!AO47*'Sim_MIP_Of_(IxI)'!AR$102,0)</f>
        <v>0</v>
      </c>
      <c r="AQ49" s="326">
        <f>IFERROR(I!AP47*'Sim_MIP_Of_(IxI)'!AS$102,0)</f>
        <v>0</v>
      </c>
      <c r="AR49" s="326">
        <f>IFERROR(I!AQ47*'Sim_MIP_Of_(IxI)'!AT$102,0)</f>
        <v>0</v>
      </c>
      <c r="AS49" s="326">
        <f>IFERROR(I!AR47*'Sim_MIP_Of_(IxI)'!AU$102,0)</f>
        <v>0</v>
      </c>
      <c r="AT49" s="326">
        <f>IFERROR(I!AS47*'Sim_MIP_Of_(IxI)'!AV$102,0)</f>
        <v>0</v>
      </c>
      <c r="AU49" s="326">
        <f>IFERROR(I!AT47*'Sim_MIP_Of_(IxI)'!AW$102,0)</f>
        <v>0</v>
      </c>
      <c r="AV49" s="326">
        <f>IFERROR(I!AU47*'Sim_MIP_Of_(IxI)'!AX$102,0)</f>
        <v>0.40287776335031278</v>
      </c>
      <c r="AW49" s="326">
        <f>IFERROR(I!AV47*'Sim_MIP_Of_(IxI)'!AY$102,0)</f>
        <v>0</v>
      </c>
      <c r="AX49" s="326">
        <f>IFERROR(I!AW47*'Sim_MIP_Of_(IxI)'!AZ$102,0)</f>
        <v>0</v>
      </c>
      <c r="AY49" s="326">
        <f>IFERROR(I!AX47*'Sim_MIP_Of_(IxI)'!BA$102,0)</f>
        <v>0</v>
      </c>
      <c r="AZ49" s="326">
        <f>IFERROR(I!AY47*'Sim_MIP_Of_(IxI)'!BB$102,0)</f>
        <v>0</v>
      </c>
      <c r="BA49" s="326">
        <f>IFERROR(I!AZ47*'Sim_MIP_Of_(IxI)'!BC$102,0)</f>
        <v>0</v>
      </c>
      <c r="BB49" s="326">
        <f>IFERROR(I!BA47*'Sim_MIP_Of_(IxI)'!BD$102,0)</f>
        <v>0</v>
      </c>
      <c r="BC49" s="326">
        <f>IFERROR(I!BB47*'Sim_MIP_Of_(IxI)'!BE$102,0)</f>
        <v>0</v>
      </c>
      <c r="BD49" s="326">
        <f>IFERROR(I!BC47*'Sim_MIP_Of_(IxI)'!BF$102,0)</f>
        <v>0</v>
      </c>
      <c r="BE49" s="326">
        <f>IFERROR(I!BD47*'Sim_MIP_Of_(IxI)'!BG$102,0)</f>
        <v>0</v>
      </c>
      <c r="BF49" s="326">
        <f>IFERROR(I!BE47*'Sim_MIP_Of_(IxI)'!BH$102,0)</f>
        <v>0</v>
      </c>
      <c r="BG49" s="326">
        <f>IFERROR(I!BF47*'Sim_MIP_Of_(IxI)'!BI$102,0)</f>
        <v>0</v>
      </c>
      <c r="BH49" s="326">
        <f>IFERROR(I!BG47*'Sim_MIP_Of_(IxI)'!BJ$102,0)</f>
        <v>0</v>
      </c>
      <c r="BI49" s="326">
        <f>IFERROR(I!BH47*'Sim_MIP_Of_(IxI)'!BK$102,0)</f>
        <v>0</v>
      </c>
      <c r="BJ49" s="326">
        <f>IFERROR(I!BI47*'Sim_MIP_Of_(IxI)'!BL$102,0)</f>
        <v>0</v>
      </c>
      <c r="BK49" s="326">
        <f>IFERROR(I!BJ47*'Sim_MIP_Of_(IxI)'!BM$102,0)</f>
        <v>0</v>
      </c>
      <c r="BL49" s="326">
        <f>IFERROR(I!BK47*'Sim_MIP_Of_(IxI)'!BN$102,0)</f>
        <v>0</v>
      </c>
      <c r="BM49" s="326">
        <f>IFERROR(I!BL47*'Sim_MIP_Of_(IxI)'!BO$102,0)</f>
        <v>0</v>
      </c>
      <c r="BN49" s="326">
        <f>IFERROR(I!BM47*'Sim_MIP_Of_(IxI)'!BP$102,0)</f>
        <v>0</v>
      </c>
      <c r="BO49" s="326">
        <f>IFERROR(I!BN47*'Sim_MIP_Of_(IxI)'!BQ$102,0)</f>
        <v>0</v>
      </c>
      <c r="BP49" s="326">
        <f>IFERROR(I!BO47*'Sim_MIP_Of_(IxI)'!BR$102,0)</f>
        <v>0</v>
      </c>
      <c r="BQ49" s="326">
        <f>IFERROR(I!BP47*'Sim_MIP_Of_(IxI)'!BS$102,0)</f>
        <v>0</v>
      </c>
      <c r="BR49" s="326">
        <f>IFERROR(I!BQ47*'Sim_MIP_Of_(IxI)'!BT$102,0)</f>
        <v>0</v>
      </c>
      <c r="BS49" s="326">
        <f>IFERROR(I!BR47*'Sim_MIP_Of_(IxI)'!BU$102,0)</f>
        <v>0</v>
      </c>
      <c r="BT49" s="326">
        <f>IFERROR(I!BS47*'Sim_MIP_Of_(IxI)'!BV$102,0)</f>
        <v>0</v>
      </c>
      <c r="BU49" s="326">
        <f>IFERROR(I!BT47*'Sim_MIP_Of_(IxI)'!BW$102,0)</f>
        <v>0</v>
      </c>
      <c r="BV49" s="326">
        <f>IFERROR(I!BU47*'Sim_MIP_Of_(IxI)'!BX$102,0)</f>
        <v>0</v>
      </c>
      <c r="BW49" s="326">
        <f>IFERROR(I!BV47*'Sim_MIP_Of_(IxI)'!BY$102,0)</f>
        <v>0</v>
      </c>
      <c r="BX49" s="326">
        <f>IFERROR(I!BW47*'Sim_MIP_Of_(IxI)'!BZ$102,0)</f>
        <v>0</v>
      </c>
      <c r="BY49" s="326">
        <f>IFERROR(I!BX47*'Sim_MIP_Of_(IxI)'!CA$102,0)</f>
        <v>0</v>
      </c>
    </row>
    <row r="50" spans="1:77" x14ac:dyDescent="0.25">
      <c r="A50" s="105" t="s">
        <v>47</v>
      </c>
      <c r="B50" s="326">
        <f>IFERROR(I!A48*'Sim_MIP_Of_(IxI)'!D$102,0)</f>
        <v>0</v>
      </c>
      <c r="C50" s="326">
        <f>IFERROR(I!B48*'Sim_MIP_Of_(IxI)'!E$102,0)</f>
        <v>0</v>
      </c>
      <c r="D50" s="326">
        <f>IFERROR(I!C48*'Sim_MIP_Of_(IxI)'!F$102,0)</f>
        <v>0</v>
      </c>
      <c r="E50" s="326">
        <f>IFERROR(I!D48*'Sim_MIP_Of_(IxI)'!G$102,0)</f>
        <v>0</v>
      </c>
      <c r="F50" s="326">
        <f>IFERROR(I!E48*'Sim_MIP_Of_(IxI)'!H$102,0)</f>
        <v>0</v>
      </c>
      <c r="G50" s="326">
        <f>IFERROR(I!F48*'Sim_MIP_Of_(IxI)'!I$102,0)</f>
        <v>0</v>
      </c>
      <c r="H50" s="326">
        <f>IFERROR(I!G48*'Sim_MIP_Of_(IxI)'!J$102,0)</f>
        <v>0</v>
      </c>
      <c r="I50" s="326">
        <f>IFERROR(I!H48*'Sim_MIP_Of_(IxI)'!K$102,0)</f>
        <v>0</v>
      </c>
      <c r="J50" s="326">
        <f>IFERROR(I!I48*'Sim_MIP_Of_(IxI)'!L$102,0)</f>
        <v>0</v>
      </c>
      <c r="K50" s="326">
        <f>IFERROR(I!J48*'Sim_MIP_Of_(IxI)'!M$102,0)</f>
        <v>0</v>
      </c>
      <c r="L50" s="326">
        <f>IFERROR(I!K48*'Sim_MIP_Of_(IxI)'!N$102,0)</f>
        <v>0</v>
      </c>
      <c r="M50" s="326">
        <f>IFERROR(I!L48*'Sim_MIP_Of_(IxI)'!O$102,0)</f>
        <v>0</v>
      </c>
      <c r="N50" s="326">
        <f>IFERROR(I!M48*'Sim_MIP_Of_(IxI)'!P$102,0)</f>
        <v>0</v>
      </c>
      <c r="O50" s="326">
        <f>IFERROR(I!N48*'Sim_MIP_Of_(IxI)'!Q$102,0)</f>
        <v>0</v>
      </c>
      <c r="P50" s="326">
        <f>IFERROR(I!O48*'Sim_MIP_Of_(IxI)'!R$102,0)</f>
        <v>0</v>
      </c>
      <c r="Q50" s="326">
        <f>IFERROR(I!P48*'Sim_MIP_Of_(IxI)'!S$102,0)</f>
        <v>0</v>
      </c>
      <c r="R50" s="326">
        <f>IFERROR(I!Q48*'Sim_MIP_Of_(IxI)'!T$102,0)</f>
        <v>0</v>
      </c>
      <c r="S50" s="326">
        <f>IFERROR(I!R48*'Sim_MIP_Of_(IxI)'!U$102,0)</f>
        <v>0</v>
      </c>
      <c r="T50" s="326">
        <f>IFERROR(I!S48*'Sim_MIP_Of_(IxI)'!V$102,0)</f>
        <v>0</v>
      </c>
      <c r="U50" s="326">
        <f>IFERROR(I!T48*'Sim_MIP_Of_(IxI)'!W$102,0)</f>
        <v>0</v>
      </c>
      <c r="V50" s="326">
        <f>IFERROR(I!U48*'Sim_MIP_Of_(IxI)'!X$102,0)</f>
        <v>0</v>
      </c>
      <c r="W50" s="326">
        <f>IFERROR(I!V48*'Sim_MIP_Of_(IxI)'!Y$102,0)</f>
        <v>0</v>
      </c>
      <c r="X50" s="326">
        <f>IFERROR(I!W48*'Sim_MIP_Of_(IxI)'!Z$102,0)</f>
        <v>0</v>
      </c>
      <c r="Y50" s="326">
        <f>IFERROR(I!X48*'Sim_MIP_Of_(IxI)'!AA$102,0)</f>
        <v>0</v>
      </c>
      <c r="Z50" s="326">
        <f>IFERROR(I!Y48*'Sim_MIP_Of_(IxI)'!AB$102,0)</f>
        <v>0</v>
      </c>
      <c r="AA50" s="326">
        <f>IFERROR(I!Z48*'Sim_MIP_Of_(IxI)'!AC$102,0)</f>
        <v>0</v>
      </c>
      <c r="AB50" s="326">
        <f>IFERROR(I!AA48*'Sim_MIP_Of_(IxI)'!AD$102,0)</f>
        <v>0</v>
      </c>
      <c r="AC50" s="326">
        <f>IFERROR(I!AB48*'Sim_MIP_Of_(IxI)'!AE$102,0)</f>
        <v>0</v>
      </c>
      <c r="AD50" s="326">
        <f>IFERROR(I!AC48*'Sim_MIP_Of_(IxI)'!AF$102,0)</f>
        <v>0</v>
      </c>
      <c r="AE50" s="326">
        <f>IFERROR(I!AD48*'Sim_MIP_Of_(IxI)'!AG$102,0)</f>
        <v>0</v>
      </c>
      <c r="AF50" s="326">
        <f>IFERROR(I!AE48*'Sim_MIP_Of_(IxI)'!AH$102,0)</f>
        <v>0</v>
      </c>
      <c r="AG50" s="326">
        <f>IFERROR(I!AF48*'Sim_MIP_Of_(IxI)'!AI$102,0)</f>
        <v>0</v>
      </c>
      <c r="AH50" s="326">
        <f>IFERROR(I!AG48*'Sim_MIP_Of_(IxI)'!AJ$102,0)</f>
        <v>0</v>
      </c>
      <c r="AI50" s="326">
        <f>IFERROR(I!AH48*'Sim_MIP_Of_(IxI)'!AK$102,0)</f>
        <v>0</v>
      </c>
      <c r="AJ50" s="326">
        <f>IFERROR(I!AI48*'Sim_MIP_Of_(IxI)'!AL$102,0)</f>
        <v>0</v>
      </c>
      <c r="AK50" s="326">
        <f>IFERROR(I!AJ48*'Sim_MIP_Of_(IxI)'!AM$102,0)</f>
        <v>0</v>
      </c>
      <c r="AL50" s="326">
        <f>IFERROR(I!AK48*'Sim_MIP_Of_(IxI)'!AN$102,0)</f>
        <v>0</v>
      </c>
      <c r="AM50" s="326">
        <f>IFERROR(I!AL48*'Sim_MIP_Of_(IxI)'!AO$102,0)</f>
        <v>0</v>
      </c>
      <c r="AN50" s="326">
        <f>IFERROR(I!AM48*'Sim_MIP_Of_(IxI)'!AP$102,0)</f>
        <v>0</v>
      </c>
      <c r="AO50" s="326">
        <f>IFERROR(I!AN48*'Sim_MIP_Of_(IxI)'!AQ$102,0)</f>
        <v>0</v>
      </c>
      <c r="AP50" s="326">
        <f>IFERROR(I!AO48*'Sim_MIP_Of_(IxI)'!AR$102,0)</f>
        <v>0</v>
      </c>
      <c r="AQ50" s="326">
        <f>IFERROR(I!AP48*'Sim_MIP_Of_(IxI)'!AS$102,0)</f>
        <v>0</v>
      </c>
      <c r="AR50" s="326">
        <f>IFERROR(I!AQ48*'Sim_MIP_Of_(IxI)'!AT$102,0)</f>
        <v>0</v>
      </c>
      <c r="AS50" s="326">
        <f>IFERROR(I!AR48*'Sim_MIP_Of_(IxI)'!AU$102,0)</f>
        <v>0</v>
      </c>
      <c r="AT50" s="326">
        <f>IFERROR(I!AS48*'Sim_MIP_Of_(IxI)'!AV$102,0)</f>
        <v>0</v>
      </c>
      <c r="AU50" s="326">
        <f>IFERROR(I!AT48*'Sim_MIP_Of_(IxI)'!AW$102,0)</f>
        <v>0</v>
      </c>
      <c r="AV50" s="326">
        <f>IFERROR(I!AU48*'Sim_MIP_Of_(IxI)'!AX$102,0)</f>
        <v>0</v>
      </c>
      <c r="AW50" s="326">
        <f>IFERROR(I!AV48*'Sim_MIP_Of_(IxI)'!AY$102,0)</f>
        <v>0.2037308917908065</v>
      </c>
      <c r="AX50" s="326">
        <f>IFERROR(I!AW48*'Sim_MIP_Of_(IxI)'!AZ$102,0)</f>
        <v>0</v>
      </c>
      <c r="AY50" s="326">
        <f>IFERROR(I!AX48*'Sim_MIP_Of_(IxI)'!BA$102,0)</f>
        <v>0</v>
      </c>
      <c r="AZ50" s="326">
        <f>IFERROR(I!AY48*'Sim_MIP_Of_(IxI)'!BB$102,0)</f>
        <v>0</v>
      </c>
      <c r="BA50" s="326">
        <f>IFERROR(I!AZ48*'Sim_MIP_Of_(IxI)'!BC$102,0)</f>
        <v>0</v>
      </c>
      <c r="BB50" s="326">
        <f>IFERROR(I!BA48*'Sim_MIP_Of_(IxI)'!BD$102,0)</f>
        <v>0</v>
      </c>
      <c r="BC50" s="326">
        <f>IFERROR(I!BB48*'Sim_MIP_Of_(IxI)'!BE$102,0)</f>
        <v>0</v>
      </c>
      <c r="BD50" s="326">
        <f>IFERROR(I!BC48*'Sim_MIP_Of_(IxI)'!BF$102,0)</f>
        <v>0</v>
      </c>
      <c r="BE50" s="326">
        <f>IFERROR(I!BD48*'Sim_MIP_Of_(IxI)'!BG$102,0)</f>
        <v>0</v>
      </c>
      <c r="BF50" s="326">
        <f>IFERROR(I!BE48*'Sim_MIP_Of_(IxI)'!BH$102,0)</f>
        <v>0</v>
      </c>
      <c r="BG50" s="326">
        <f>IFERROR(I!BF48*'Sim_MIP_Of_(IxI)'!BI$102,0)</f>
        <v>0</v>
      </c>
      <c r="BH50" s="326">
        <f>IFERROR(I!BG48*'Sim_MIP_Of_(IxI)'!BJ$102,0)</f>
        <v>0</v>
      </c>
      <c r="BI50" s="326">
        <f>IFERROR(I!BH48*'Sim_MIP_Of_(IxI)'!BK$102,0)</f>
        <v>0</v>
      </c>
      <c r="BJ50" s="326">
        <f>IFERROR(I!BI48*'Sim_MIP_Of_(IxI)'!BL$102,0)</f>
        <v>0</v>
      </c>
      <c r="BK50" s="326">
        <f>IFERROR(I!BJ48*'Sim_MIP_Of_(IxI)'!BM$102,0)</f>
        <v>0</v>
      </c>
      <c r="BL50" s="326">
        <f>IFERROR(I!BK48*'Sim_MIP_Of_(IxI)'!BN$102,0)</f>
        <v>0</v>
      </c>
      <c r="BM50" s="326">
        <f>IFERROR(I!BL48*'Sim_MIP_Of_(IxI)'!BO$102,0)</f>
        <v>0</v>
      </c>
      <c r="BN50" s="326">
        <f>IFERROR(I!BM48*'Sim_MIP_Of_(IxI)'!BP$102,0)</f>
        <v>0</v>
      </c>
      <c r="BO50" s="326">
        <f>IFERROR(I!BN48*'Sim_MIP_Of_(IxI)'!BQ$102,0)</f>
        <v>0</v>
      </c>
      <c r="BP50" s="326">
        <f>IFERROR(I!BO48*'Sim_MIP_Of_(IxI)'!BR$102,0)</f>
        <v>0</v>
      </c>
      <c r="BQ50" s="326">
        <f>IFERROR(I!BP48*'Sim_MIP_Of_(IxI)'!BS$102,0)</f>
        <v>0</v>
      </c>
      <c r="BR50" s="326">
        <f>IFERROR(I!BQ48*'Sim_MIP_Of_(IxI)'!BT$102,0)</f>
        <v>0</v>
      </c>
      <c r="BS50" s="326">
        <f>IFERROR(I!BR48*'Sim_MIP_Of_(IxI)'!BU$102,0)</f>
        <v>0</v>
      </c>
      <c r="BT50" s="326">
        <f>IFERROR(I!BS48*'Sim_MIP_Of_(IxI)'!BV$102,0)</f>
        <v>0</v>
      </c>
      <c r="BU50" s="326">
        <f>IFERROR(I!BT48*'Sim_MIP_Of_(IxI)'!BW$102,0)</f>
        <v>0</v>
      </c>
      <c r="BV50" s="326">
        <f>IFERROR(I!BU48*'Sim_MIP_Of_(IxI)'!BX$102,0)</f>
        <v>0</v>
      </c>
      <c r="BW50" s="326">
        <f>IFERROR(I!BV48*'Sim_MIP_Of_(IxI)'!BY$102,0)</f>
        <v>0</v>
      </c>
      <c r="BX50" s="326">
        <f>IFERROR(I!BW48*'Sim_MIP_Of_(IxI)'!BZ$102,0)</f>
        <v>0</v>
      </c>
      <c r="BY50" s="326">
        <f>IFERROR(I!BX48*'Sim_MIP_Of_(IxI)'!CA$102,0)</f>
        <v>0</v>
      </c>
    </row>
    <row r="51" spans="1:77" x14ac:dyDescent="0.25">
      <c r="A51" s="105" t="s">
        <v>48</v>
      </c>
      <c r="B51" s="326">
        <f>IFERROR(I!A49*'Sim_MIP_Of_(IxI)'!D$102,0)</f>
        <v>0</v>
      </c>
      <c r="C51" s="326">
        <f>IFERROR(I!B49*'Sim_MIP_Of_(IxI)'!E$102,0)</f>
        <v>0</v>
      </c>
      <c r="D51" s="326">
        <f>IFERROR(I!C49*'Sim_MIP_Of_(IxI)'!F$102,0)</f>
        <v>0</v>
      </c>
      <c r="E51" s="326">
        <f>IFERROR(I!D49*'Sim_MIP_Of_(IxI)'!G$102,0)</f>
        <v>0</v>
      </c>
      <c r="F51" s="326">
        <f>IFERROR(I!E49*'Sim_MIP_Of_(IxI)'!H$102,0)</f>
        <v>0</v>
      </c>
      <c r="G51" s="326">
        <f>IFERROR(I!F49*'Sim_MIP_Of_(IxI)'!I$102,0)</f>
        <v>0</v>
      </c>
      <c r="H51" s="326">
        <f>IFERROR(I!G49*'Sim_MIP_Of_(IxI)'!J$102,0)</f>
        <v>0</v>
      </c>
      <c r="I51" s="326">
        <f>IFERROR(I!H49*'Sim_MIP_Of_(IxI)'!K$102,0)</f>
        <v>0</v>
      </c>
      <c r="J51" s="326">
        <f>IFERROR(I!I49*'Sim_MIP_Of_(IxI)'!L$102,0)</f>
        <v>0</v>
      </c>
      <c r="K51" s="326">
        <f>IFERROR(I!J49*'Sim_MIP_Of_(IxI)'!M$102,0)</f>
        <v>0</v>
      </c>
      <c r="L51" s="326">
        <f>IFERROR(I!K49*'Sim_MIP_Of_(IxI)'!N$102,0)</f>
        <v>0</v>
      </c>
      <c r="M51" s="326">
        <f>IFERROR(I!L49*'Sim_MIP_Of_(IxI)'!O$102,0)</f>
        <v>0</v>
      </c>
      <c r="N51" s="326">
        <f>IFERROR(I!M49*'Sim_MIP_Of_(IxI)'!P$102,0)</f>
        <v>0</v>
      </c>
      <c r="O51" s="326">
        <f>IFERROR(I!N49*'Sim_MIP_Of_(IxI)'!Q$102,0)</f>
        <v>0</v>
      </c>
      <c r="P51" s="326">
        <f>IFERROR(I!O49*'Sim_MIP_Of_(IxI)'!R$102,0)</f>
        <v>0</v>
      </c>
      <c r="Q51" s="326">
        <f>IFERROR(I!P49*'Sim_MIP_Of_(IxI)'!S$102,0)</f>
        <v>0</v>
      </c>
      <c r="R51" s="326">
        <f>IFERROR(I!Q49*'Sim_MIP_Of_(IxI)'!T$102,0)</f>
        <v>0</v>
      </c>
      <c r="S51" s="326">
        <f>IFERROR(I!R49*'Sim_MIP_Of_(IxI)'!U$102,0)</f>
        <v>0</v>
      </c>
      <c r="T51" s="326">
        <f>IFERROR(I!S49*'Sim_MIP_Of_(IxI)'!V$102,0)</f>
        <v>0</v>
      </c>
      <c r="U51" s="326">
        <f>IFERROR(I!T49*'Sim_MIP_Of_(IxI)'!W$102,0)</f>
        <v>0</v>
      </c>
      <c r="V51" s="326">
        <f>IFERROR(I!U49*'Sim_MIP_Of_(IxI)'!X$102,0)</f>
        <v>0</v>
      </c>
      <c r="W51" s="326">
        <f>IFERROR(I!V49*'Sim_MIP_Of_(IxI)'!Y$102,0)</f>
        <v>0</v>
      </c>
      <c r="X51" s="326">
        <f>IFERROR(I!W49*'Sim_MIP_Of_(IxI)'!Z$102,0)</f>
        <v>0</v>
      </c>
      <c r="Y51" s="326">
        <f>IFERROR(I!X49*'Sim_MIP_Of_(IxI)'!AA$102,0)</f>
        <v>0</v>
      </c>
      <c r="Z51" s="326">
        <f>IFERROR(I!Y49*'Sim_MIP_Of_(IxI)'!AB$102,0)</f>
        <v>0</v>
      </c>
      <c r="AA51" s="326">
        <f>IFERROR(I!Z49*'Sim_MIP_Of_(IxI)'!AC$102,0)</f>
        <v>0</v>
      </c>
      <c r="AB51" s="326">
        <f>IFERROR(I!AA49*'Sim_MIP_Of_(IxI)'!AD$102,0)</f>
        <v>0</v>
      </c>
      <c r="AC51" s="326">
        <f>IFERROR(I!AB49*'Sim_MIP_Of_(IxI)'!AE$102,0)</f>
        <v>0</v>
      </c>
      <c r="AD51" s="326">
        <f>IFERROR(I!AC49*'Sim_MIP_Of_(IxI)'!AF$102,0)</f>
        <v>0</v>
      </c>
      <c r="AE51" s="326">
        <f>IFERROR(I!AD49*'Sim_MIP_Of_(IxI)'!AG$102,0)</f>
        <v>0</v>
      </c>
      <c r="AF51" s="326">
        <f>IFERROR(I!AE49*'Sim_MIP_Of_(IxI)'!AH$102,0)</f>
        <v>0</v>
      </c>
      <c r="AG51" s="326">
        <f>IFERROR(I!AF49*'Sim_MIP_Of_(IxI)'!AI$102,0)</f>
        <v>0</v>
      </c>
      <c r="AH51" s="326">
        <f>IFERROR(I!AG49*'Sim_MIP_Of_(IxI)'!AJ$102,0)</f>
        <v>0</v>
      </c>
      <c r="AI51" s="326">
        <f>IFERROR(I!AH49*'Sim_MIP_Of_(IxI)'!AK$102,0)</f>
        <v>0</v>
      </c>
      <c r="AJ51" s="326">
        <f>IFERROR(I!AI49*'Sim_MIP_Of_(IxI)'!AL$102,0)</f>
        <v>0</v>
      </c>
      <c r="AK51" s="326">
        <f>IFERROR(I!AJ49*'Sim_MIP_Of_(IxI)'!AM$102,0)</f>
        <v>0</v>
      </c>
      <c r="AL51" s="326">
        <f>IFERROR(I!AK49*'Sim_MIP_Of_(IxI)'!AN$102,0)</f>
        <v>0</v>
      </c>
      <c r="AM51" s="326">
        <f>IFERROR(I!AL49*'Sim_MIP_Of_(IxI)'!AO$102,0)</f>
        <v>0</v>
      </c>
      <c r="AN51" s="326">
        <f>IFERROR(I!AM49*'Sim_MIP_Of_(IxI)'!AP$102,0)</f>
        <v>0</v>
      </c>
      <c r="AO51" s="326">
        <f>IFERROR(I!AN49*'Sim_MIP_Of_(IxI)'!AQ$102,0)</f>
        <v>0</v>
      </c>
      <c r="AP51" s="326">
        <f>IFERROR(I!AO49*'Sim_MIP_Of_(IxI)'!AR$102,0)</f>
        <v>0</v>
      </c>
      <c r="AQ51" s="326">
        <f>IFERROR(I!AP49*'Sim_MIP_Of_(IxI)'!AS$102,0)</f>
        <v>0</v>
      </c>
      <c r="AR51" s="326">
        <f>IFERROR(I!AQ49*'Sim_MIP_Of_(IxI)'!AT$102,0)</f>
        <v>0</v>
      </c>
      <c r="AS51" s="326">
        <f>IFERROR(I!AR49*'Sim_MIP_Of_(IxI)'!AU$102,0)</f>
        <v>0</v>
      </c>
      <c r="AT51" s="326">
        <f>IFERROR(I!AS49*'Sim_MIP_Of_(IxI)'!AV$102,0)</f>
        <v>0</v>
      </c>
      <c r="AU51" s="326">
        <f>IFERROR(I!AT49*'Sim_MIP_Of_(IxI)'!AW$102,0)</f>
        <v>0</v>
      </c>
      <c r="AV51" s="326">
        <f>IFERROR(I!AU49*'Sim_MIP_Of_(IxI)'!AX$102,0)</f>
        <v>0</v>
      </c>
      <c r="AW51" s="326">
        <f>IFERROR(I!AV49*'Sim_MIP_Of_(IxI)'!AY$102,0)</f>
        <v>0</v>
      </c>
      <c r="AX51" s="326">
        <f>IFERROR(I!AW49*'Sim_MIP_Of_(IxI)'!AZ$102,0)</f>
        <v>0.3633312871878816</v>
      </c>
      <c r="AY51" s="326">
        <f>IFERROR(I!AX49*'Sim_MIP_Of_(IxI)'!BA$102,0)</f>
        <v>0</v>
      </c>
      <c r="AZ51" s="326">
        <f>IFERROR(I!AY49*'Sim_MIP_Of_(IxI)'!BB$102,0)</f>
        <v>0</v>
      </c>
      <c r="BA51" s="326">
        <f>IFERROR(I!AZ49*'Sim_MIP_Of_(IxI)'!BC$102,0)</f>
        <v>0</v>
      </c>
      <c r="BB51" s="326">
        <f>IFERROR(I!BA49*'Sim_MIP_Of_(IxI)'!BD$102,0)</f>
        <v>0</v>
      </c>
      <c r="BC51" s="326">
        <f>IFERROR(I!BB49*'Sim_MIP_Of_(IxI)'!BE$102,0)</f>
        <v>0</v>
      </c>
      <c r="BD51" s="326">
        <f>IFERROR(I!BC49*'Sim_MIP_Of_(IxI)'!BF$102,0)</f>
        <v>0</v>
      </c>
      <c r="BE51" s="326">
        <f>IFERROR(I!BD49*'Sim_MIP_Of_(IxI)'!BG$102,0)</f>
        <v>0</v>
      </c>
      <c r="BF51" s="326">
        <f>IFERROR(I!BE49*'Sim_MIP_Of_(IxI)'!BH$102,0)</f>
        <v>0</v>
      </c>
      <c r="BG51" s="326">
        <f>IFERROR(I!BF49*'Sim_MIP_Of_(IxI)'!BI$102,0)</f>
        <v>0</v>
      </c>
      <c r="BH51" s="326">
        <f>IFERROR(I!BG49*'Sim_MIP_Of_(IxI)'!BJ$102,0)</f>
        <v>0</v>
      </c>
      <c r="BI51" s="326">
        <f>IFERROR(I!BH49*'Sim_MIP_Of_(IxI)'!BK$102,0)</f>
        <v>0</v>
      </c>
      <c r="BJ51" s="326">
        <f>IFERROR(I!BI49*'Sim_MIP_Of_(IxI)'!BL$102,0)</f>
        <v>0</v>
      </c>
      <c r="BK51" s="326">
        <f>IFERROR(I!BJ49*'Sim_MIP_Of_(IxI)'!BM$102,0)</f>
        <v>0</v>
      </c>
      <c r="BL51" s="326">
        <f>IFERROR(I!BK49*'Sim_MIP_Of_(IxI)'!BN$102,0)</f>
        <v>0</v>
      </c>
      <c r="BM51" s="326">
        <f>IFERROR(I!BL49*'Sim_MIP_Of_(IxI)'!BO$102,0)</f>
        <v>0</v>
      </c>
      <c r="BN51" s="326">
        <f>IFERROR(I!BM49*'Sim_MIP_Of_(IxI)'!BP$102,0)</f>
        <v>0</v>
      </c>
      <c r="BO51" s="326">
        <f>IFERROR(I!BN49*'Sim_MIP_Of_(IxI)'!BQ$102,0)</f>
        <v>0</v>
      </c>
      <c r="BP51" s="326">
        <f>IFERROR(I!BO49*'Sim_MIP_Of_(IxI)'!BR$102,0)</f>
        <v>0</v>
      </c>
      <c r="BQ51" s="326">
        <f>IFERROR(I!BP49*'Sim_MIP_Of_(IxI)'!BS$102,0)</f>
        <v>0</v>
      </c>
      <c r="BR51" s="326">
        <f>IFERROR(I!BQ49*'Sim_MIP_Of_(IxI)'!BT$102,0)</f>
        <v>0</v>
      </c>
      <c r="BS51" s="326">
        <f>IFERROR(I!BR49*'Sim_MIP_Of_(IxI)'!BU$102,0)</f>
        <v>0</v>
      </c>
      <c r="BT51" s="326">
        <f>IFERROR(I!BS49*'Sim_MIP_Of_(IxI)'!BV$102,0)</f>
        <v>0</v>
      </c>
      <c r="BU51" s="326">
        <f>IFERROR(I!BT49*'Sim_MIP_Of_(IxI)'!BW$102,0)</f>
        <v>0</v>
      </c>
      <c r="BV51" s="326">
        <f>IFERROR(I!BU49*'Sim_MIP_Of_(IxI)'!BX$102,0)</f>
        <v>0</v>
      </c>
      <c r="BW51" s="326">
        <f>IFERROR(I!BV49*'Sim_MIP_Of_(IxI)'!BY$102,0)</f>
        <v>0</v>
      </c>
      <c r="BX51" s="326">
        <f>IFERROR(I!BW49*'Sim_MIP_Of_(IxI)'!BZ$102,0)</f>
        <v>0</v>
      </c>
      <c r="BY51" s="326">
        <f>IFERROR(I!BX49*'Sim_MIP_Of_(IxI)'!CA$102,0)</f>
        <v>0</v>
      </c>
    </row>
    <row r="52" spans="1:77" x14ac:dyDescent="0.25">
      <c r="A52" s="105" t="s">
        <v>49</v>
      </c>
      <c r="B52" s="326">
        <f>IFERROR(I!A50*'Sim_MIP_Of_(IxI)'!D$102,0)</f>
        <v>0</v>
      </c>
      <c r="C52" s="326">
        <f>IFERROR(I!B50*'Sim_MIP_Of_(IxI)'!E$102,0)</f>
        <v>0</v>
      </c>
      <c r="D52" s="326">
        <f>IFERROR(I!C50*'Sim_MIP_Of_(IxI)'!F$102,0)</f>
        <v>0</v>
      </c>
      <c r="E52" s="326">
        <f>IFERROR(I!D50*'Sim_MIP_Of_(IxI)'!G$102,0)</f>
        <v>0</v>
      </c>
      <c r="F52" s="326">
        <f>IFERROR(I!E50*'Sim_MIP_Of_(IxI)'!H$102,0)</f>
        <v>0</v>
      </c>
      <c r="G52" s="326">
        <f>IFERROR(I!F50*'Sim_MIP_Of_(IxI)'!I$102,0)</f>
        <v>0</v>
      </c>
      <c r="H52" s="326">
        <f>IFERROR(I!G50*'Sim_MIP_Of_(IxI)'!J$102,0)</f>
        <v>0</v>
      </c>
      <c r="I52" s="326">
        <f>IFERROR(I!H50*'Sim_MIP_Of_(IxI)'!K$102,0)</f>
        <v>0</v>
      </c>
      <c r="J52" s="326">
        <f>IFERROR(I!I50*'Sim_MIP_Of_(IxI)'!L$102,0)</f>
        <v>0</v>
      </c>
      <c r="K52" s="326">
        <f>IFERROR(I!J50*'Sim_MIP_Of_(IxI)'!M$102,0)</f>
        <v>0</v>
      </c>
      <c r="L52" s="326">
        <f>IFERROR(I!K50*'Sim_MIP_Of_(IxI)'!N$102,0)</f>
        <v>0</v>
      </c>
      <c r="M52" s="326">
        <f>IFERROR(I!L50*'Sim_MIP_Of_(IxI)'!O$102,0)</f>
        <v>0</v>
      </c>
      <c r="N52" s="326">
        <f>IFERROR(I!M50*'Sim_MIP_Of_(IxI)'!P$102,0)</f>
        <v>0</v>
      </c>
      <c r="O52" s="326">
        <f>IFERROR(I!N50*'Sim_MIP_Of_(IxI)'!Q$102,0)</f>
        <v>0</v>
      </c>
      <c r="P52" s="326">
        <f>IFERROR(I!O50*'Sim_MIP_Of_(IxI)'!R$102,0)</f>
        <v>0</v>
      </c>
      <c r="Q52" s="326">
        <f>IFERROR(I!P50*'Sim_MIP_Of_(IxI)'!S$102,0)</f>
        <v>0</v>
      </c>
      <c r="R52" s="326">
        <f>IFERROR(I!Q50*'Sim_MIP_Of_(IxI)'!T$102,0)</f>
        <v>0</v>
      </c>
      <c r="S52" s="326">
        <f>IFERROR(I!R50*'Sim_MIP_Of_(IxI)'!U$102,0)</f>
        <v>0</v>
      </c>
      <c r="T52" s="326">
        <f>IFERROR(I!S50*'Sim_MIP_Of_(IxI)'!V$102,0)</f>
        <v>0</v>
      </c>
      <c r="U52" s="326">
        <f>IFERROR(I!T50*'Sim_MIP_Of_(IxI)'!W$102,0)</f>
        <v>0</v>
      </c>
      <c r="V52" s="326">
        <f>IFERROR(I!U50*'Sim_MIP_Of_(IxI)'!X$102,0)</f>
        <v>0</v>
      </c>
      <c r="W52" s="326">
        <f>IFERROR(I!V50*'Sim_MIP_Of_(IxI)'!Y$102,0)</f>
        <v>0</v>
      </c>
      <c r="X52" s="326">
        <f>IFERROR(I!W50*'Sim_MIP_Of_(IxI)'!Z$102,0)</f>
        <v>0</v>
      </c>
      <c r="Y52" s="326">
        <f>IFERROR(I!X50*'Sim_MIP_Of_(IxI)'!AA$102,0)</f>
        <v>0</v>
      </c>
      <c r="Z52" s="326">
        <f>IFERROR(I!Y50*'Sim_MIP_Of_(IxI)'!AB$102,0)</f>
        <v>0</v>
      </c>
      <c r="AA52" s="326">
        <f>IFERROR(I!Z50*'Sim_MIP_Of_(IxI)'!AC$102,0)</f>
        <v>0</v>
      </c>
      <c r="AB52" s="326">
        <f>IFERROR(I!AA50*'Sim_MIP_Of_(IxI)'!AD$102,0)</f>
        <v>0</v>
      </c>
      <c r="AC52" s="326">
        <f>IFERROR(I!AB50*'Sim_MIP_Of_(IxI)'!AE$102,0)</f>
        <v>0</v>
      </c>
      <c r="AD52" s="326">
        <f>IFERROR(I!AC50*'Sim_MIP_Of_(IxI)'!AF$102,0)</f>
        <v>0</v>
      </c>
      <c r="AE52" s="326">
        <f>IFERROR(I!AD50*'Sim_MIP_Of_(IxI)'!AG$102,0)</f>
        <v>0</v>
      </c>
      <c r="AF52" s="326">
        <f>IFERROR(I!AE50*'Sim_MIP_Of_(IxI)'!AH$102,0)</f>
        <v>0</v>
      </c>
      <c r="AG52" s="326">
        <f>IFERROR(I!AF50*'Sim_MIP_Of_(IxI)'!AI$102,0)</f>
        <v>0</v>
      </c>
      <c r="AH52" s="326">
        <f>IFERROR(I!AG50*'Sim_MIP_Of_(IxI)'!AJ$102,0)</f>
        <v>0</v>
      </c>
      <c r="AI52" s="326">
        <f>IFERROR(I!AH50*'Sim_MIP_Of_(IxI)'!AK$102,0)</f>
        <v>0</v>
      </c>
      <c r="AJ52" s="326">
        <f>IFERROR(I!AI50*'Sim_MIP_Of_(IxI)'!AL$102,0)</f>
        <v>0</v>
      </c>
      <c r="AK52" s="326">
        <f>IFERROR(I!AJ50*'Sim_MIP_Of_(IxI)'!AM$102,0)</f>
        <v>0</v>
      </c>
      <c r="AL52" s="326">
        <f>IFERROR(I!AK50*'Sim_MIP_Of_(IxI)'!AN$102,0)</f>
        <v>0</v>
      </c>
      <c r="AM52" s="326">
        <f>IFERROR(I!AL50*'Sim_MIP_Of_(IxI)'!AO$102,0)</f>
        <v>0</v>
      </c>
      <c r="AN52" s="326">
        <f>IFERROR(I!AM50*'Sim_MIP_Of_(IxI)'!AP$102,0)</f>
        <v>0</v>
      </c>
      <c r="AO52" s="326">
        <f>IFERROR(I!AN50*'Sim_MIP_Of_(IxI)'!AQ$102,0)</f>
        <v>0</v>
      </c>
      <c r="AP52" s="326">
        <f>IFERROR(I!AO50*'Sim_MIP_Of_(IxI)'!AR$102,0)</f>
        <v>0</v>
      </c>
      <c r="AQ52" s="326">
        <f>IFERROR(I!AP50*'Sim_MIP_Of_(IxI)'!AS$102,0)</f>
        <v>0</v>
      </c>
      <c r="AR52" s="326">
        <f>IFERROR(I!AQ50*'Sim_MIP_Of_(IxI)'!AT$102,0)</f>
        <v>0</v>
      </c>
      <c r="AS52" s="326">
        <f>IFERROR(I!AR50*'Sim_MIP_Of_(IxI)'!AU$102,0)</f>
        <v>0</v>
      </c>
      <c r="AT52" s="326">
        <f>IFERROR(I!AS50*'Sim_MIP_Of_(IxI)'!AV$102,0)</f>
        <v>0</v>
      </c>
      <c r="AU52" s="326">
        <f>IFERROR(I!AT50*'Sim_MIP_Of_(IxI)'!AW$102,0)</f>
        <v>0</v>
      </c>
      <c r="AV52" s="326">
        <f>IFERROR(I!AU50*'Sim_MIP_Of_(IxI)'!AX$102,0)</f>
        <v>0</v>
      </c>
      <c r="AW52" s="326">
        <f>IFERROR(I!AV50*'Sim_MIP_Of_(IxI)'!AY$102,0)</f>
        <v>0</v>
      </c>
      <c r="AX52" s="326">
        <f>IFERROR(I!AW50*'Sim_MIP_Of_(IxI)'!AZ$102,0)</f>
        <v>0</v>
      </c>
      <c r="AY52" s="326">
        <f>IFERROR(I!AX50*'Sim_MIP_Of_(IxI)'!BA$102,0)</f>
        <v>0.22059404085620041</v>
      </c>
      <c r="AZ52" s="326">
        <f>IFERROR(I!AY50*'Sim_MIP_Of_(IxI)'!BB$102,0)</f>
        <v>0</v>
      </c>
      <c r="BA52" s="326">
        <f>IFERROR(I!AZ50*'Sim_MIP_Of_(IxI)'!BC$102,0)</f>
        <v>0</v>
      </c>
      <c r="BB52" s="326">
        <f>IFERROR(I!BA50*'Sim_MIP_Of_(IxI)'!BD$102,0)</f>
        <v>0</v>
      </c>
      <c r="BC52" s="326">
        <f>IFERROR(I!BB50*'Sim_MIP_Of_(IxI)'!BE$102,0)</f>
        <v>0</v>
      </c>
      <c r="BD52" s="326">
        <f>IFERROR(I!BC50*'Sim_MIP_Of_(IxI)'!BF$102,0)</f>
        <v>0</v>
      </c>
      <c r="BE52" s="326">
        <f>IFERROR(I!BD50*'Sim_MIP_Of_(IxI)'!BG$102,0)</f>
        <v>0</v>
      </c>
      <c r="BF52" s="326">
        <f>IFERROR(I!BE50*'Sim_MIP_Of_(IxI)'!BH$102,0)</f>
        <v>0</v>
      </c>
      <c r="BG52" s="326">
        <f>IFERROR(I!BF50*'Sim_MIP_Of_(IxI)'!BI$102,0)</f>
        <v>0</v>
      </c>
      <c r="BH52" s="326">
        <f>IFERROR(I!BG50*'Sim_MIP_Of_(IxI)'!BJ$102,0)</f>
        <v>0</v>
      </c>
      <c r="BI52" s="326">
        <f>IFERROR(I!BH50*'Sim_MIP_Of_(IxI)'!BK$102,0)</f>
        <v>0</v>
      </c>
      <c r="BJ52" s="326">
        <f>IFERROR(I!BI50*'Sim_MIP_Of_(IxI)'!BL$102,0)</f>
        <v>0</v>
      </c>
      <c r="BK52" s="326">
        <f>IFERROR(I!BJ50*'Sim_MIP_Of_(IxI)'!BM$102,0)</f>
        <v>0</v>
      </c>
      <c r="BL52" s="326">
        <f>IFERROR(I!BK50*'Sim_MIP_Of_(IxI)'!BN$102,0)</f>
        <v>0</v>
      </c>
      <c r="BM52" s="326">
        <f>IFERROR(I!BL50*'Sim_MIP_Of_(IxI)'!BO$102,0)</f>
        <v>0</v>
      </c>
      <c r="BN52" s="326">
        <f>IFERROR(I!BM50*'Sim_MIP_Of_(IxI)'!BP$102,0)</f>
        <v>0</v>
      </c>
      <c r="BO52" s="326">
        <f>IFERROR(I!BN50*'Sim_MIP_Of_(IxI)'!BQ$102,0)</f>
        <v>0</v>
      </c>
      <c r="BP52" s="326">
        <f>IFERROR(I!BO50*'Sim_MIP_Of_(IxI)'!BR$102,0)</f>
        <v>0</v>
      </c>
      <c r="BQ52" s="326">
        <f>IFERROR(I!BP50*'Sim_MIP_Of_(IxI)'!BS$102,0)</f>
        <v>0</v>
      </c>
      <c r="BR52" s="326">
        <f>IFERROR(I!BQ50*'Sim_MIP_Of_(IxI)'!BT$102,0)</f>
        <v>0</v>
      </c>
      <c r="BS52" s="326">
        <f>IFERROR(I!BR50*'Sim_MIP_Of_(IxI)'!BU$102,0)</f>
        <v>0</v>
      </c>
      <c r="BT52" s="326">
        <f>IFERROR(I!BS50*'Sim_MIP_Of_(IxI)'!BV$102,0)</f>
        <v>0</v>
      </c>
      <c r="BU52" s="326">
        <f>IFERROR(I!BT50*'Sim_MIP_Of_(IxI)'!BW$102,0)</f>
        <v>0</v>
      </c>
      <c r="BV52" s="326">
        <f>IFERROR(I!BU50*'Sim_MIP_Of_(IxI)'!BX$102,0)</f>
        <v>0</v>
      </c>
      <c r="BW52" s="326">
        <f>IFERROR(I!BV50*'Sim_MIP_Of_(IxI)'!BY$102,0)</f>
        <v>0</v>
      </c>
      <c r="BX52" s="326">
        <f>IFERROR(I!BW50*'Sim_MIP_Of_(IxI)'!BZ$102,0)</f>
        <v>0</v>
      </c>
      <c r="BY52" s="326">
        <f>IFERROR(I!BX50*'Sim_MIP_Of_(IxI)'!CA$102,0)</f>
        <v>0</v>
      </c>
    </row>
    <row r="53" spans="1:77" x14ac:dyDescent="0.25">
      <c r="A53" s="105" t="s">
        <v>50</v>
      </c>
      <c r="B53" s="326">
        <f>IFERROR(I!A51*'Sim_MIP_Of_(IxI)'!D$102,0)</f>
        <v>0</v>
      </c>
      <c r="C53" s="326">
        <f>IFERROR(I!B51*'Sim_MIP_Of_(IxI)'!E$102,0)</f>
        <v>0</v>
      </c>
      <c r="D53" s="326">
        <f>IFERROR(I!C51*'Sim_MIP_Of_(IxI)'!F$102,0)</f>
        <v>0</v>
      </c>
      <c r="E53" s="326">
        <f>IFERROR(I!D51*'Sim_MIP_Of_(IxI)'!G$102,0)</f>
        <v>0</v>
      </c>
      <c r="F53" s="326">
        <f>IFERROR(I!E51*'Sim_MIP_Of_(IxI)'!H$102,0)</f>
        <v>0</v>
      </c>
      <c r="G53" s="326">
        <f>IFERROR(I!F51*'Sim_MIP_Of_(IxI)'!I$102,0)</f>
        <v>0</v>
      </c>
      <c r="H53" s="326">
        <f>IFERROR(I!G51*'Sim_MIP_Of_(IxI)'!J$102,0)</f>
        <v>0</v>
      </c>
      <c r="I53" s="326">
        <f>IFERROR(I!H51*'Sim_MIP_Of_(IxI)'!K$102,0)</f>
        <v>0</v>
      </c>
      <c r="J53" s="326">
        <f>IFERROR(I!I51*'Sim_MIP_Of_(IxI)'!L$102,0)</f>
        <v>0</v>
      </c>
      <c r="K53" s="326">
        <f>IFERROR(I!J51*'Sim_MIP_Of_(IxI)'!M$102,0)</f>
        <v>0</v>
      </c>
      <c r="L53" s="326">
        <f>IFERROR(I!K51*'Sim_MIP_Of_(IxI)'!N$102,0)</f>
        <v>0</v>
      </c>
      <c r="M53" s="326">
        <f>IFERROR(I!L51*'Sim_MIP_Of_(IxI)'!O$102,0)</f>
        <v>0</v>
      </c>
      <c r="N53" s="326">
        <f>IFERROR(I!M51*'Sim_MIP_Of_(IxI)'!P$102,0)</f>
        <v>0</v>
      </c>
      <c r="O53" s="326">
        <f>IFERROR(I!N51*'Sim_MIP_Of_(IxI)'!Q$102,0)</f>
        <v>0</v>
      </c>
      <c r="P53" s="326">
        <f>IFERROR(I!O51*'Sim_MIP_Of_(IxI)'!R$102,0)</f>
        <v>0</v>
      </c>
      <c r="Q53" s="326">
        <f>IFERROR(I!P51*'Sim_MIP_Of_(IxI)'!S$102,0)</f>
        <v>0</v>
      </c>
      <c r="R53" s="326">
        <f>IFERROR(I!Q51*'Sim_MIP_Of_(IxI)'!T$102,0)</f>
        <v>0</v>
      </c>
      <c r="S53" s="326">
        <f>IFERROR(I!R51*'Sim_MIP_Of_(IxI)'!U$102,0)</f>
        <v>0</v>
      </c>
      <c r="T53" s="326">
        <f>IFERROR(I!S51*'Sim_MIP_Of_(IxI)'!V$102,0)</f>
        <v>0</v>
      </c>
      <c r="U53" s="326">
        <f>IFERROR(I!T51*'Sim_MIP_Of_(IxI)'!W$102,0)</f>
        <v>0</v>
      </c>
      <c r="V53" s="326">
        <f>IFERROR(I!U51*'Sim_MIP_Of_(IxI)'!X$102,0)</f>
        <v>0</v>
      </c>
      <c r="W53" s="326">
        <f>IFERROR(I!V51*'Sim_MIP_Of_(IxI)'!Y$102,0)</f>
        <v>0</v>
      </c>
      <c r="X53" s="326">
        <f>IFERROR(I!W51*'Sim_MIP_Of_(IxI)'!Z$102,0)</f>
        <v>0</v>
      </c>
      <c r="Y53" s="326">
        <f>IFERROR(I!X51*'Sim_MIP_Of_(IxI)'!AA$102,0)</f>
        <v>0</v>
      </c>
      <c r="Z53" s="326">
        <f>IFERROR(I!Y51*'Sim_MIP_Of_(IxI)'!AB$102,0)</f>
        <v>0</v>
      </c>
      <c r="AA53" s="326">
        <f>IFERROR(I!Z51*'Sim_MIP_Of_(IxI)'!AC$102,0)</f>
        <v>0</v>
      </c>
      <c r="AB53" s="326">
        <f>IFERROR(I!AA51*'Sim_MIP_Of_(IxI)'!AD$102,0)</f>
        <v>0</v>
      </c>
      <c r="AC53" s="326">
        <f>IFERROR(I!AB51*'Sim_MIP_Of_(IxI)'!AE$102,0)</f>
        <v>0</v>
      </c>
      <c r="AD53" s="326">
        <f>IFERROR(I!AC51*'Sim_MIP_Of_(IxI)'!AF$102,0)</f>
        <v>0</v>
      </c>
      <c r="AE53" s="326">
        <f>IFERROR(I!AD51*'Sim_MIP_Of_(IxI)'!AG$102,0)</f>
        <v>0</v>
      </c>
      <c r="AF53" s="326">
        <f>IFERROR(I!AE51*'Sim_MIP_Of_(IxI)'!AH$102,0)</f>
        <v>0</v>
      </c>
      <c r="AG53" s="326">
        <f>IFERROR(I!AF51*'Sim_MIP_Of_(IxI)'!AI$102,0)</f>
        <v>0</v>
      </c>
      <c r="AH53" s="326">
        <f>IFERROR(I!AG51*'Sim_MIP_Of_(IxI)'!AJ$102,0)</f>
        <v>0</v>
      </c>
      <c r="AI53" s="326">
        <f>IFERROR(I!AH51*'Sim_MIP_Of_(IxI)'!AK$102,0)</f>
        <v>0</v>
      </c>
      <c r="AJ53" s="326">
        <f>IFERROR(I!AI51*'Sim_MIP_Of_(IxI)'!AL$102,0)</f>
        <v>0</v>
      </c>
      <c r="AK53" s="326">
        <f>IFERROR(I!AJ51*'Sim_MIP_Of_(IxI)'!AM$102,0)</f>
        <v>0</v>
      </c>
      <c r="AL53" s="326">
        <f>IFERROR(I!AK51*'Sim_MIP_Of_(IxI)'!AN$102,0)</f>
        <v>0</v>
      </c>
      <c r="AM53" s="326">
        <f>IFERROR(I!AL51*'Sim_MIP_Of_(IxI)'!AO$102,0)</f>
        <v>0</v>
      </c>
      <c r="AN53" s="326">
        <f>IFERROR(I!AM51*'Sim_MIP_Of_(IxI)'!AP$102,0)</f>
        <v>0</v>
      </c>
      <c r="AO53" s="326">
        <f>IFERROR(I!AN51*'Sim_MIP_Of_(IxI)'!AQ$102,0)</f>
        <v>0</v>
      </c>
      <c r="AP53" s="326">
        <f>IFERROR(I!AO51*'Sim_MIP_Of_(IxI)'!AR$102,0)</f>
        <v>0</v>
      </c>
      <c r="AQ53" s="326">
        <f>IFERROR(I!AP51*'Sim_MIP_Of_(IxI)'!AS$102,0)</f>
        <v>0</v>
      </c>
      <c r="AR53" s="326">
        <f>IFERROR(I!AQ51*'Sim_MIP_Of_(IxI)'!AT$102,0)</f>
        <v>0</v>
      </c>
      <c r="AS53" s="326">
        <f>IFERROR(I!AR51*'Sim_MIP_Of_(IxI)'!AU$102,0)</f>
        <v>0</v>
      </c>
      <c r="AT53" s="326">
        <f>IFERROR(I!AS51*'Sim_MIP_Of_(IxI)'!AV$102,0)</f>
        <v>0</v>
      </c>
      <c r="AU53" s="326">
        <f>IFERROR(I!AT51*'Sim_MIP_Of_(IxI)'!AW$102,0)</f>
        <v>0</v>
      </c>
      <c r="AV53" s="326">
        <f>IFERROR(I!AU51*'Sim_MIP_Of_(IxI)'!AX$102,0)</f>
        <v>0</v>
      </c>
      <c r="AW53" s="326">
        <f>IFERROR(I!AV51*'Sim_MIP_Of_(IxI)'!AY$102,0)</f>
        <v>0</v>
      </c>
      <c r="AX53" s="326">
        <f>IFERROR(I!AW51*'Sim_MIP_Of_(IxI)'!AZ$102,0)</f>
        <v>0</v>
      </c>
      <c r="AY53" s="326">
        <f>IFERROR(I!AX51*'Sim_MIP_Of_(IxI)'!BA$102,0)</f>
        <v>0</v>
      </c>
      <c r="AZ53" s="326">
        <f>IFERROR(I!AY51*'Sim_MIP_Of_(IxI)'!BB$102,0)</f>
        <v>0.23922942025729033</v>
      </c>
      <c r="BA53" s="326">
        <f>IFERROR(I!AZ51*'Sim_MIP_Of_(IxI)'!BC$102,0)</f>
        <v>0</v>
      </c>
      <c r="BB53" s="326">
        <f>IFERROR(I!BA51*'Sim_MIP_Of_(IxI)'!BD$102,0)</f>
        <v>0</v>
      </c>
      <c r="BC53" s="326">
        <f>IFERROR(I!BB51*'Sim_MIP_Of_(IxI)'!BE$102,0)</f>
        <v>0</v>
      </c>
      <c r="BD53" s="326">
        <f>IFERROR(I!BC51*'Sim_MIP_Of_(IxI)'!BF$102,0)</f>
        <v>0</v>
      </c>
      <c r="BE53" s="326">
        <f>IFERROR(I!BD51*'Sim_MIP_Of_(IxI)'!BG$102,0)</f>
        <v>0</v>
      </c>
      <c r="BF53" s="326">
        <f>IFERROR(I!BE51*'Sim_MIP_Of_(IxI)'!BH$102,0)</f>
        <v>0</v>
      </c>
      <c r="BG53" s="326">
        <f>IFERROR(I!BF51*'Sim_MIP_Of_(IxI)'!BI$102,0)</f>
        <v>0</v>
      </c>
      <c r="BH53" s="326">
        <f>IFERROR(I!BG51*'Sim_MIP_Of_(IxI)'!BJ$102,0)</f>
        <v>0</v>
      </c>
      <c r="BI53" s="326">
        <f>IFERROR(I!BH51*'Sim_MIP_Of_(IxI)'!BK$102,0)</f>
        <v>0</v>
      </c>
      <c r="BJ53" s="326">
        <f>IFERROR(I!BI51*'Sim_MIP_Of_(IxI)'!BL$102,0)</f>
        <v>0</v>
      </c>
      <c r="BK53" s="326">
        <f>IFERROR(I!BJ51*'Sim_MIP_Of_(IxI)'!BM$102,0)</f>
        <v>0</v>
      </c>
      <c r="BL53" s="326">
        <f>IFERROR(I!BK51*'Sim_MIP_Of_(IxI)'!BN$102,0)</f>
        <v>0</v>
      </c>
      <c r="BM53" s="326">
        <f>IFERROR(I!BL51*'Sim_MIP_Of_(IxI)'!BO$102,0)</f>
        <v>0</v>
      </c>
      <c r="BN53" s="326">
        <f>IFERROR(I!BM51*'Sim_MIP_Of_(IxI)'!BP$102,0)</f>
        <v>0</v>
      </c>
      <c r="BO53" s="326">
        <f>IFERROR(I!BN51*'Sim_MIP_Of_(IxI)'!BQ$102,0)</f>
        <v>0</v>
      </c>
      <c r="BP53" s="326">
        <f>IFERROR(I!BO51*'Sim_MIP_Of_(IxI)'!BR$102,0)</f>
        <v>0</v>
      </c>
      <c r="BQ53" s="326">
        <f>IFERROR(I!BP51*'Sim_MIP_Of_(IxI)'!BS$102,0)</f>
        <v>0</v>
      </c>
      <c r="BR53" s="326">
        <f>IFERROR(I!BQ51*'Sim_MIP_Of_(IxI)'!BT$102,0)</f>
        <v>0</v>
      </c>
      <c r="BS53" s="326">
        <f>IFERROR(I!BR51*'Sim_MIP_Of_(IxI)'!BU$102,0)</f>
        <v>0</v>
      </c>
      <c r="BT53" s="326">
        <f>IFERROR(I!BS51*'Sim_MIP_Of_(IxI)'!BV$102,0)</f>
        <v>0</v>
      </c>
      <c r="BU53" s="326">
        <f>IFERROR(I!BT51*'Sim_MIP_Of_(IxI)'!BW$102,0)</f>
        <v>0</v>
      </c>
      <c r="BV53" s="326">
        <f>IFERROR(I!BU51*'Sim_MIP_Of_(IxI)'!BX$102,0)</f>
        <v>0</v>
      </c>
      <c r="BW53" s="326">
        <f>IFERROR(I!BV51*'Sim_MIP_Of_(IxI)'!BY$102,0)</f>
        <v>0</v>
      </c>
      <c r="BX53" s="326">
        <f>IFERROR(I!BW51*'Sim_MIP_Of_(IxI)'!BZ$102,0)</f>
        <v>0</v>
      </c>
      <c r="BY53" s="326">
        <f>IFERROR(I!BX51*'Sim_MIP_Of_(IxI)'!CA$102,0)</f>
        <v>0</v>
      </c>
    </row>
    <row r="54" spans="1:77" x14ac:dyDescent="0.25">
      <c r="A54" s="105" t="s">
        <v>51</v>
      </c>
      <c r="B54" s="326">
        <f>IFERROR(I!A52*'Sim_MIP_Of_(IxI)'!D$102,0)</f>
        <v>0</v>
      </c>
      <c r="C54" s="326">
        <f>IFERROR(I!B52*'Sim_MIP_Of_(IxI)'!E$102,0)</f>
        <v>0</v>
      </c>
      <c r="D54" s="326">
        <f>IFERROR(I!C52*'Sim_MIP_Of_(IxI)'!F$102,0)</f>
        <v>0</v>
      </c>
      <c r="E54" s="326">
        <f>IFERROR(I!D52*'Sim_MIP_Of_(IxI)'!G$102,0)</f>
        <v>0</v>
      </c>
      <c r="F54" s="326">
        <f>IFERROR(I!E52*'Sim_MIP_Of_(IxI)'!H$102,0)</f>
        <v>0</v>
      </c>
      <c r="G54" s="326">
        <f>IFERROR(I!F52*'Sim_MIP_Of_(IxI)'!I$102,0)</f>
        <v>0</v>
      </c>
      <c r="H54" s="326">
        <f>IFERROR(I!G52*'Sim_MIP_Of_(IxI)'!J$102,0)</f>
        <v>0</v>
      </c>
      <c r="I54" s="326">
        <f>IFERROR(I!H52*'Sim_MIP_Of_(IxI)'!K$102,0)</f>
        <v>0</v>
      </c>
      <c r="J54" s="326">
        <f>IFERROR(I!I52*'Sim_MIP_Of_(IxI)'!L$102,0)</f>
        <v>0</v>
      </c>
      <c r="K54" s="326">
        <f>IFERROR(I!J52*'Sim_MIP_Of_(IxI)'!M$102,0)</f>
        <v>0</v>
      </c>
      <c r="L54" s="326">
        <f>IFERROR(I!K52*'Sim_MIP_Of_(IxI)'!N$102,0)</f>
        <v>0</v>
      </c>
      <c r="M54" s="326">
        <f>IFERROR(I!L52*'Sim_MIP_Of_(IxI)'!O$102,0)</f>
        <v>0</v>
      </c>
      <c r="N54" s="326">
        <f>IFERROR(I!M52*'Sim_MIP_Of_(IxI)'!P$102,0)</f>
        <v>0</v>
      </c>
      <c r="O54" s="326">
        <f>IFERROR(I!N52*'Sim_MIP_Of_(IxI)'!Q$102,0)</f>
        <v>0</v>
      </c>
      <c r="P54" s="326">
        <f>IFERROR(I!O52*'Sim_MIP_Of_(IxI)'!R$102,0)</f>
        <v>0</v>
      </c>
      <c r="Q54" s="326">
        <f>IFERROR(I!P52*'Sim_MIP_Of_(IxI)'!S$102,0)</f>
        <v>0</v>
      </c>
      <c r="R54" s="326">
        <f>IFERROR(I!Q52*'Sim_MIP_Of_(IxI)'!T$102,0)</f>
        <v>0</v>
      </c>
      <c r="S54" s="326">
        <f>IFERROR(I!R52*'Sim_MIP_Of_(IxI)'!U$102,0)</f>
        <v>0</v>
      </c>
      <c r="T54" s="326">
        <f>IFERROR(I!S52*'Sim_MIP_Of_(IxI)'!V$102,0)</f>
        <v>0</v>
      </c>
      <c r="U54" s="326">
        <f>IFERROR(I!T52*'Sim_MIP_Of_(IxI)'!W$102,0)</f>
        <v>0</v>
      </c>
      <c r="V54" s="326">
        <f>IFERROR(I!U52*'Sim_MIP_Of_(IxI)'!X$102,0)</f>
        <v>0</v>
      </c>
      <c r="W54" s="326">
        <f>IFERROR(I!V52*'Sim_MIP_Of_(IxI)'!Y$102,0)</f>
        <v>0</v>
      </c>
      <c r="X54" s="326">
        <f>IFERROR(I!W52*'Sim_MIP_Of_(IxI)'!Z$102,0)</f>
        <v>0</v>
      </c>
      <c r="Y54" s="326">
        <f>IFERROR(I!X52*'Sim_MIP_Of_(IxI)'!AA$102,0)</f>
        <v>0</v>
      </c>
      <c r="Z54" s="326">
        <f>IFERROR(I!Y52*'Sim_MIP_Of_(IxI)'!AB$102,0)</f>
        <v>0</v>
      </c>
      <c r="AA54" s="326">
        <f>IFERROR(I!Z52*'Sim_MIP_Of_(IxI)'!AC$102,0)</f>
        <v>0</v>
      </c>
      <c r="AB54" s="326">
        <f>IFERROR(I!AA52*'Sim_MIP_Of_(IxI)'!AD$102,0)</f>
        <v>0</v>
      </c>
      <c r="AC54" s="326">
        <f>IFERROR(I!AB52*'Sim_MIP_Of_(IxI)'!AE$102,0)</f>
        <v>0</v>
      </c>
      <c r="AD54" s="326">
        <f>IFERROR(I!AC52*'Sim_MIP_Of_(IxI)'!AF$102,0)</f>
        <v>0</v>
      </c>
      <c r="AE54" s="326">
        <f>IFERROR(I!AD52*'Sim_MIP_Of_(IxI)'!AG$102,0)</f>
        <v>0</v>
      </c>
      <c r="AF54" s="326">
        <f>IFERROR(I!AE52*'Sim_MIP_Of_(IxI)'!AH$102,0)</f>
        <v>0</v>
      </c>
      <c r="AG54" s="326">
        <f>IFERROR(I!AF52*'Sim_MIP_Of_(IxI)'!AI$102,0)</f>
        <v>0</v>
      </c>
      <c r="AH54" s="326">
        <f>IFERROR(I!AG52*'Sim_MIP_Of_(IxI)'!AJ$102,0)</f>
        <v>0</v>
      </c>
      <c r="AI54" s="326">
        <f>IFERROR(I!AH52*'Sim_MIP_Of_(IxI)'!AK$102,0)</f>
        <v>0</v>
      </c>
      <c r="AJ54" s="326">
        <f>IFERROR(I!AI52*'Sim_MIP_Of_(IxI)'!AL$102,0)</f>
        <v>0</v>
      </c>
      <c r="AK54" s="326">
        <f>IFERROR(I!AJ52*'Sim_MIP_Of_(IxI)'!AM$102,0)</f>
        <v>0</v>
      </c>
      <c r="AL54" s="326">
        <f>IFERROR(I!AK52*'Sim_MIP_Of_(IxI)'!AN$102,0)</f>
        <v>0</v>
      </c>
      <c r="AM54" s="326">
        <f>IFERROR(I!AL52*'Sim_MIP_Of_(IxI)'!AO$102,0)</f>
        <v>0</v>
      </c>
      <c r="AN54" s="326">
        <f>IFERROR(I!AM52*'Sim_MIP_Of_(IxI)'!AP$102,0)</f>
        <v>0</v>
      </c>
      <c r="AO54" s="326">
        <f>IFERROR(I!AN52*'Sim_MIP_Of_(IxI)'!AQ$102,0)</f>
        <v>0</v>
      </c>
      <c r="AP54" s="326">
        <f>IFERROR(I!AO52*'Sim_MIP_Of_(IxI)'!AR$102,0)</f>
        <v>0</v>
      </c>
      <c r="AQ54" s="326">
        <f>IFERROR(I!AP52*'Sim_MIP_Of_(IxI)'!AS$102,0)</f>
        <v>0</v>
      </c>
      <c r="AR54" s="326">
        <f>IFERROR(I!AQ52*'Sim_MIP_Of_(IxI)'!AT$102,0)</f>
        <v>0</v>
      </c>
      <c r="AS54" s="326">
        <f>IFERROR(I!AR52*'Sim_MIP_Of_(IxI)'!AU$102,0)</f>
        <v>0</v>
      </c>
      <c r="AT54" s="326">
        <f>IFERROR(I!AS52*'Sim_MIP_Of_(IxI)'!AV$102,0)</f>
        <v>0</v>
      </c>
      <c r="AU54" s="326">
        <f>IFERROR(I!AT52*'Sim_MIP_Of_(IxI)'!AW$102,0)</f>
        <v>0</v>
      </c>
      <c r="AV54" s="326">
        <f>IFERROR(I!AU52*'Sim_MIP_Of_(IxI)'!AX$102,0)</f>
        <v>0</v>
      </c>
      <c r="AW54" s="326">
        <f>IFERROR(I!AV52*'Sim_MIP_Of_(IxI)'!AY$102,0)</f>
        <v>0</v>
      </c>
      <c r="AX54" s="326">
        <f>IFERROR(I!AW52*'Sim_MIP_Of_(IxI)'!AZ$102,0)</f>
        <v>0</v>
      </c>
      <c r="AY54" s="326">
        <f>IFERROR(I!AX52*'Sim_MIP_Of_(IxI)'!BA$102,0)</f>
        <v>0</v>
      </c>
      <c r="AZ54" s="326">
        <f>IFERROR(I!AY52*'Sim_MIP_Of_(IxI)'!BB$102,0)</f>
        <v>0</v>
      </c>
      <c r="BA54" s="326">
        <f>IFERROR(I!AZ52*'Sim_MIP_Of_(IxI)'!BC$102,0)</f>
        <v>0.47443808304753443</v>
      </c>
      <c r="BB54" s="326">
        <f>IFERROR(I!BA52*'Sim_MIP_Of_(IxI)'!BD$102,0)</f>
        <v>0</v>
      </c>
      <c r="BC54" s="326">
        <f>IFERROR(I!BB52*'Sim_MIP_Of_(IxI)'!BE$102,0)</f>
        <v>0</v>
      </c>
      <c r="BD54" s="326">
        <f>IFERROR(I!BC52*'Sim_MIP_Of_(IxI)'!BF$102,0)</f>
        <v>0</v>
      </c>
      <c r="BE54" s="326">
        <f>IFERROR(I!BD52*'Sim_MIP_Of_(IxI)'!BG$102,0)</f>
        <v>0</v>
      </c>
      <c r="BF54" s="326">
        <f>IFERROR(I!BE52*'Sim_MIP_Of_(IxI)'!BH$102,0)</f>
        <v>0</v>
      </c>
      <c r="BG54" s="326">
        <f>IFERROR(I!BF52*'Sim_MIP_Of_(IxI)'!BI$102,0)</f>
        <v>0</v>
      </c>
      <c r="BH54" s="326">
        <f>IFERROR(I!BG52*'Sim_MIP_Of_(IxI)'!BJ$102,0)</f>
        <v>0</v>
      </c>
      <c r="BI54" s="326">
        <f>IFERROR(I!BH52*'Sim_MIP_Of_(IxI)'!BK$102,0)</f>
        <v>0</v>
      </c>
      <c r="BJ54" s="326">
        <f>IFERROR(I!BI52*'Sim_MIP_Of_(IxI)'!BL$102,0)</f>
        <v>0</v>
      </c>
      <c r="BK54" s="326">
        <f>IFERROR(I!BJ52*'Sim_MIP_Of_(IxI)'!BM$102,0)</f>
        <v>0</v>
      </c>
      <c r="BL54" s="326">
        <f>IFERROR(I!BK52*'Sim_MIP_Of_(IxI)'!BN$102,0)</f>
        <v>0</v>
      </c>
      <c r="BM54" s="326">
        <f>IFERROR(I!BL52*'Sim_MIP_Of_(IxI)'!BO$102,0)</f>
        <v>0</v>
      </c>
      <c r="BN54" s="326">
        <f>IFERROR(I!BM52*'Sim_MIP_Of_(IxI)'!BP$102,0)</f>
        <v>0</v>
      </c>
      <c r="BO54" s="326">
        <f>IFERROR(I!BN52*'Sim_MIP_Of_(IxI)'!BQ$102,0)</f>
        <v>0</v>
      </c>
      <c r="BP54" s="326">
        <f>IFERROR(I!BO52*'Sim_MIP_Of_(IxI)'!BR$102,0)</f>
        <v>0</v>
      </c>
      <c r="BQ54" s="326">
        <f>IFERROR(I!BP52*'Sim_MIP_Of_(IxI)'!BS$102,0)</f>
        <v>0</v>
      </c>
      <c r="BR54" s="326">
        <f>IFERROR(I!BQ52*'Sim_MIP_Of_(IxI)'!BT$102,0)</f>
        <v>0</v>
      </c>
      <c r="BS54" s="326">
        <f>IFERROR(I!BR52*'Sim_MIP_Of_(IxI)'!BU$102,0)</f>
        <v>0</v>
      </c>
      <c r="BT54" s="326">
        <f>IFERROR(I!BS52*'Sim_MIP_Of_(IxI)'!BV$102,0)</f>
        <v>0</v>
      </c>
      <c r="BU54" s="326">
        <f>IFERROR(I!BT52*'Sim_MIP_Of_(IxI)'!BW$102,0)</f>
        <v>0</v>
      </c>
      <c r="BV54" s="326">
        <f>IFERROR(I!BU52*'Sim_MIP_Of_(IxI)'!BX$102,0)</f>
        <v>0</v>
      </c>
      <c r="BW54" s="326">
        <f>IFERROR(I!BV52*'Sim_MIP_Of_(IxI)'!BY$102,0)</f>
        <v>0</v>
      </c>
      <c r="BX54" s="326">
        <f>IFERROR(I!BW52*'Sim_MIP_Of_(IxI)'!BZ$102,0)</f>
        <v>0</v>
      </c>
      <c r="BY54" s="326">
        <f>IFERROR(I!BX52*'Sim_MIP_Of_(IxI)'!CA$102,0)</f>
        <v>0</v>
      </c>
    </row>
    <row r="55" spans="1:77" x14ac:dyDescent="0.25">
      <c r="A55" s="105" t="s">
        <v>52</v>
      </c>
      <c r="B55" s="326">
        <f>IFERROR(I!A53*'Sim_MIP_Of_(IxI)'!D$102,0)</f>
        <v>0</v>
      </c>
      <c r="C55" s="326">
        <f>IFERROR(I!B53*'Sim_MIP_Of_(IxI)'!E$102,0)</f>
        <v>0</v>
      </c>
      <c r="D55" s="326">
        <f>IFERROR(I!C53*'Sim_MIP_Of_(IxI)'!F$102,0)</f>
        <v>0</v>
      </c>
      <c r="E55" s="326">
        <f>IFERROR(I!D53*'Sim_MIP_Of_(IxI)'!G$102,0)</f>
        <v>0</v>
      </c>
      <c r="F55" s="326">
        <f>IFERROR(I!E53*'Sim_MIP_Of_(IxI)'!H$102,0)</f>
        <v>0</v>
      </c>
      <c r="G55" s="326">
        <f>IFERROR(I!F53*'Sim_MIP_Of_(IxI)'!I$102,0)</f>
        <v>0</v>
      </c>
      <c r="H55" s="326">
        <f>IFERROR(I!G53*'Sim_MIP_Of_(IxI)'!J$102,0)</f>
        <v>0</v>
      </c>
      <c r="I55" s="326">
        <f>IFERROR(I!H53*'Sim_MIP_Of_(IxI)'!K$102,0)</f>
        <v>0</v>
      </c>
      <c r="J55" s="326">
        <f>IFERROR(I!I53*'Sim_MIP_Of_(IxI)'!L$102,0)</f>
        <v>0</v>
      </c>
      <c r="K55" s="326">
        <f>IFERROR(I!J53*'Sim_MIP_Of_(IxI)'!M$102,0)</f>
        <v>0</v>
      </c>
      <c r="L55" s="326">
        <f>IFERROR(I!K53*'Sim_MIP_Of_(IxI)'!N$102,0)</f>
        <v>0</v>
      </c>
      <c r="M55" s="326">
        <f>IFERROR(I!L53*'Sim_MIP_Of_(IxI)'!O$102,0)</f>
        <v>0</v>
      </c>
      <c r="N55" s="326">
        <f>IFERROR(I!M53*'Sim_MIP_Of_(IxI)'!P$102,0)</f>
        <v>0</v>
      </c>
      <c r="O55" s="326">
        <f>IFERROR(I!N53*'Sim_MIP_Of_(IxI)'!Q$102,0)</f>
        <v>0</v>
      </c>
      <c r="P55" s="326">
        <f>IFERROR(I!O53*'Sim_MIP_Of_(IxI)'!R$102,0)</f>
        <v>0</v>
      </c>
      <c r="Q55" s="326">
        <f>IFERROR(I!P53*'Sim_MIP_Of_(IxI)'!S$102,0)</f>
        <v>0</v>
      </c>
      <c r="R55" s="326">
        <f>IFERROR(I!Q53*'Sim_MIP_Of_(IxI)'!T$102,0)</f>
        <v>0</v>
      </c>
      <c r="S55" s="326">
        <f>IFERROR(I!R53*'Sim_MIP_Of_(IxI)'!U$102,0)</f>
        <v>0</v>
      </c>
      <c r="T55" s="326">
        <f>IFERROR(I!S53*'Sim_MIP_Of_(IxI)'!V$102,0)</f>
        <v>0</v>
      </c>
      <c r="U55" s="326">
        <f>IFERROR(I!T53*'Sim_MIP_Of_(IxI)'!W$102,0)</f>
        <v>0</v>
      </c>
      <c r="V55" s="326">
        <f>IFERROR(I!U53*'Sim_MIP_Of_(IxI)'!X$102,0)</f>
        <v>0</v>
      </c>
      <c r="W55" s="326">
        <f>IFERROR(I!V53*'Sim_MIP_Of_(IxI)'!Y$102,0)</f>
        <v>0</v>
      </c>
      <c r="X55" s="326">
        <f>IFERROR(I!W53*'Sim_MIP_Of_(IxI)'!Z$102,0)</f>
        <v>0</v>
      </c>
      <c r="Y55" s="326">
        <f>IFERROR(I!X53*'Sim_MIP_Of_(IxI)'!AA$102,0)</f>
        <v>0</v>
      </c>
      <c r="Z55" s="326">
        <f>IFERROR(I!Y53*'Sim_MIP_Of_(IxI)'!AB$102,0)</f>
        <v>0</v>
      </c>
      <c r="AA55" s="326">
        <f>IFERROR(I!Z53*'Sim_MIP_Of_(IxI)'!AC$102,0)</f>
        <v>0</v>
      </c>
      <c r="AB55" s="326">
        <f>IFERROR(I!AA53*'Sim_MIP_Of_(IxI)'!AD$102,0)</f>
        <v>0</v>
      </c>
      <c r="AC55" s="326">
        <f>IFERROR(I!AB53*'Sim_MIP_Of_(IxI)'!AE$102,0)</f>
        <v>0</v>
      </c>
      <c r="AD55" s="326">
        <f>IFERROR(I!AC53*'Sim_MIP_Of_(IxI)'!AF$102,0)</f>
        <v>0</v>
      </c>
      <c r="AE55" s="326">
        <f>IFERROR(I!AD53*'Sim_MIP_Of_(IxI)'!AG$102,0)</f>
        <v>0</v>
      </c>
      <c r="AF55" s="326">
        <f>IFERROR(I!AE53*'Sim_MIP_Of_(IxI)'!AH$102,0)</f>
        <v>0</v>
      </c>
      <c r="AG55" s="326">
        <f>IFERROR(I!AF53*'Sim_MIP_Of_(IxI)'!AI$102,0)</f>
        <v>0</v>
      </c>
      <c r="AH55" s="326">
        <f>IFERROR(I!AG53*'Sim_MIP_Of_(IxI)'!AJ$102,0)</f>
        <v>0</v>
      </c>
      <c r="AI55" s="326">
        <f>IFERROR(I!AH53*'Sim_MIP_Of_(IxI)'!AK$102,0)</f>
        <v>0</v>
      </c>
      <c r="AJ55" s="326">
        <f>IFERROR(I!AI53*'Sim_MIP_Of_(IxI)'!AL$102,0)</f>
        <v>0</v>
      </c>
      <c r="AK55" s="326">
        <f>IFERROR(I!AJ53*'Sim_MIP_Of_(IxI)'!AM$102,0)</f>
        <v>0</v>
      </c>
      <c r="AL55" s="326">
        <f>IFERROR(I!AK53*'Sim_MIP_Of_(IxI)'!AN$102,0)</f>
        <v>0</v>
      </c>
      <c r="AM55" s="326">
        <f>IFERROR(I!AL53*'Sim_MIP_Of_(IxI)'!AO$102,0)</f>
        <v>0</v>
      </c>
      <c r="AN55" s="326">
        <f>IFERROR(I!AM53*'Sim_MIP_Of_(IxI)'!AP$102,0)</f>
        <v>0</v>
      </c>
      <c r="AO55" s="326">
        <f>IFERROR(I!AN53*'Sim_MIP_Of_(IxI)'!AQ$102,0)</f>
        <v>0</v>
      </c>
      <c r="AP55" s="326">
        <f>IFERROR(I!AO53*'Sim_MIP_Of_(IxI)'!AR$102,0)</f>
        <v>0</v>
      </c>
      <c r="AQ55" s="326">
        <f>IFERROR(I!AP53*'Sim_MIP_Of_(IxI)'!AS$102,0)</f>
        <v>0</v>
      </c>
      <c r="AR55" s="326">
        <f>IFERROR(I!AQ53*'Sim_MIP_Of_(IxI)'!AT$102,0)</f>
        <v>0</v>
      </c>
      <c r="AS55" s="326">
        <f>IFERROR(I!AR53*'Sim_MIP_Of_(IxI)'!AU$102,0)</f>
        <v>0</v>
      </c>
      <c r="AT55" s="326">
        <f>IFERROR(I!AS53*'Sim_MIP_Of_(IxI)'!AV$102,0)</f>
        <v>0</v>
      </c>
      <c r="AU55" s="326">
        <f>IFERROR(I!AT53*'Sim_MIP_Of_(IxI)'!AW$102,0)</f>
        <v>0</v>
      </c>
      <c r="AV55" s="326">
        <f>IFERROR(I!AU53*'Sim_MIP_Of_(IxI)'!AX$102,0)</f>
        <v>0</v>
      </c>
      <c r="AW55" s="326">
        <f>IFERROR(I!AV53*'Sim_MIP_Of_(IxI)'!AY$102,0)</f>
        <v>0</v>
      </c>
      <c r="AX55" s="326">
        <f>IFERROR(I!AW53*'Sim_MIP_Of_(IxI)'!AZ$102,0)</f>
        <v>0</v>
      </c>
      <c r="AY55" s="326">
        <f>IFERROR(I!AX53*'Sim_MIP_Of_(IxI)'!BA$102,0)</f>
        <v>0</v>
      </c>
      <c r="AZ55" s="326">
        <f>IFERROR(I!AY53*'Sim_MIP_Of_(IxI)'!BB$102,0)</f>
        <v>0</v>
      </c>
      <c r="BA55" s="326">
        <f>IFERROR(I!AZ53*'Sim_MIP_Of_(IxI)'!BC$102,0)</f>
        <v>0</v>
      </c>
      <c r="BB55" s="326">
        <f>IFERROR(I!BA53*'Sim_MIP_Of_(IxI)'!BD$102,0)</f>
        <v>0.19987866316202091</v>
      </c>
      <c r="BC55" s="326">
        <f>IFERROR(I!BB53*'Sim_MIP_Of_(IxI)'!BE$102,0)</f>
        <v>0</v>
      </c>
      <c r="BD55" s="326">
        <f>IFERROR(I!BC53*'Sim_MIP_Of_(IxI)'!BF$102,0)</f>
        <v>0</v>
      </c>
      <c r="BE55" s="326">
        <f>IFERROR(I!BD53*'Sim_MIP_Of_(IxI)'!BG$102,0)</f>
        <v>0</v>
      </c>
      <c r="BF55" s="326">
        <f>IFERROR(I!BE53*'Sim_MIP_Of_(IxI)'!BH$102,0)</f>
        <v>0</v>
      </c>
      <c r="BG55" s="326">
        <f>IFERROR(I!BF53*'Sim_MIP_Of_(IxI)'!BI$102,0)</f>
        <v>0</v>
      </c>
      <c r="BH55" s="326">
        <f>IFERROR(I!BG53*'Sim_MIP_Of_(IxI)'!BJ$102,0)</f>
        <v>0</v>
      </c>
      <c r="BI55" s="326">
        <f>IFERROR(I!BH53*'Sim_MIP_Of_(IxI)'!BK$102,0)</f>
        <v>0</v>
      </c>
      <c r="BJ55" s="326">
        <f>IFERROR(I!BI53*'Sim_MIP_Of_(IxI)'!BL$102,0)</f>
        <v>0</v>
      </c>
      <c r="BK55" s="326">
        <f>IFERROR(I!BJ53*'Sim_MIP_Of_(IxI)'!BM$102,0)</f>
        <v>0</v>
      </c>
      <c r="BL55" s="326">
        <f>IFERROR(I!BK53*'Sim_MIP_Of_(IxI)'!BN$102,0)</f>
        <v>0</v>
      </c>
      <c r="BM55" s="326">
        <f>IFERROR(I!BL53*'Sim_MIP_Of_(IxI)'!BO$102,0)</f>
        <v>0</v>
      </c>
      <c r="BN55" s="326">
        <f>IFERROR(I!BM53*'Sim_MIP_Of_(IxI)'!BP$102,0)</f>
        <v>0</v>
      </c>
      <c r="BO55" s="326">
        <f>IFERROR(I!BN53*'Sim_MIP_Of_(IxI)'!BQ$102,0)</f>
        <v>0</v>
      </c>
      <c r="BP55" s="326">
        <f>IFERROR(I!BO53*'Sim_MIP_Of_(IxI)'!BR$102,0)</f>
        <v>0</v>
      </c>
      <c r="BQ55" s="326">
        <f>IFERROR(I!BP53*'Sim_MIP_Of_(IxI)'!BS$102,0)</f>
        <v>0</v>
      </c>
      <c r="BR55" s="326">
        <f>IFERROR(I!BQ53*'Sim_MIP_Of_(IxI)'!BT$102,0)</f>
        <v>0</v>
      </c>
      <c r="BS55" s="326">
        <f>IFERROR(I!BR53*'Sim_MIP_Of_(IxI)'!BU$102,0)</f>
        <v>0</v>
      </c>
      <c r="BT55" s="326">
        <f>IFERROR(I!BS53*'Sim_MIP_Of_(IxI)'!BV$102,0)</f>
        <v>0</v>
      </c>
      <c r="BU55" s="326">
        <f>IFERROR(I!BT53*'Sim_MIP_Of_(IxI)'!BW$102,0)</f>
        <v>0</v>
      </c>
      <c r="BV55" s="326">
        <f>IFERROR(I!BU53*'Sim_MIP_Of_(IxI)'!BX$102,0)</f>
        <v>0</v>
      </c>
      <c r="BW55" s="326">
        <f>IFERROR(I!BV53*'Sim_MIP_Of_(IxI)'!BY$102,0)</f>
        <v>0</v>
      </c>
      <c r="BX55" s="326">
        <f>IFERROR(I!BW53*'Sim_MIP_Of_(IxI)'!BZ$102,0)</f>
        <v>0</v>
      </c>
      <c r="BY55" s="326">
        <f>IFERROR(I!BX53*'Sim_MIP_Of_(IxI)'!CA$102,0)</f>
        <v>0</v>
      </c>
    </row>
    <row r="56" spans="1:77" x14ac:dyDescent="0.25">
      <c r="A56" s="105" t="s">
        <v>53</v>
      </c>
      <c r="B56" s="326">
        <f>IFERROR(I!A54*'Sim_MIP_Of_(IxI)'!D$102,0)</f>
        <v>0</v>
      </c>
      <c r="C56" s="326">
        <f>IFERROR(I!B54*'Sim_MIP_Of_(IxI)'!E$102,0)</f>
        <v>0</v>
      </c>
      <c r="D56" s="326">
        <f>IFERROR(I!C54*'Sim_MIP_Of_(IxI)'!F$102,0)</f>
        <v>0</v>
      </c>
      <c r="E56" s="326">
        <f>IFERROR(I!D54*'Sim_MIP_Of_(IxI)'!G$102,0)</f>
        <v>0</v>
      </c>
      <c r="F56" s="326">
        <f>IFERROR(I!E54*'Sim_MIP_Of_(IxI)'!H$102,0)</f>
        <v>0</v>
      </c>
      <c r="G56" s="326">
        <f>IFERROR(I!F54*'Sim_MIP_Of_(IxI)'!I$102,0)</f>
        <v>0</v>
      </c>
      <c r="H56" s="326">
        <f>IFERROR(I!G54*'Sim_MIP_Of_(IxI)'!J$102,0)</f>
        <v>0</v>
      </c>
      <c r="I56" s="326">
        <f>IFERROR(I!H54*'Sim_MIP_Of_(IxI)'!K$102,0)</f>
        <v>0</v>
      </c>
      <c r="J56" s="326">
        <f>IFERROR(I!I54*'Sim_MIP_Of_(IxI)'!L$102,0)</f>
        <v>0</v>
      </c>
      <c r="K56" s="326">
        <f>IFERROR(I!J54*'Sim_MIP_Of_(IxI)'!M$102,0)</f>
        <v>0</v>
      </c>
      <c r="L56" s="326">
        <f>IFERROR(I!K54*'Sim_MIP_Of_(IxI)'!N$102,0)</f>
        <v>0</v>
      </c>
      <c r="M56" s="326">
        <f>IFERROR(I!L54*'Sim_MIP_Of_(IxI)'!O$102,0)</f>
        <v>0</v>
      </c>
      <c r="N56" s="326">
        <f>IFERROR(I!M54*'Sim_MIP_Of_(IxI)'!P$102,0)</f>
        <v>0</v>
      </c>
      <c r="O56" s="326">
        <f>IFERROR(I!N54*'Sim_MIP_Of_(IxI)'!Q$102,0)</f>
        <v>0</v>
      </c>
      <c r="P56" s="326">
        <f>IFERROR(I!O54*'Sim_MIP_Of_(IxI)'!R$102,0)</f>
        <v>0</v>
      </c>
      <c r="Q56" s="326">
        <f>IFERROR(I!P54*'Sim_MIP_Of_(IxI)'!S$102,0)</f>
        <v>0</v>
      </c>
      <c r="R56" s="326">
        <f>IFERROR(I!Q54*'Sim_MIP_Of_(IxI)'!T$102,0)</f>
        <v>0</v>
      </c>
      <c r="S56" s="326">
        <f>IFERROR(I!R54*'Sim_MIP_Of_(IxI)'!U$102,0)</f>
        <v>0</v>
      </c>
      <c r="T56" s="326">
        <f>IFERROR(I!S54*'Sim_MIP_Of_(IxI)'!V$102,0)</f>
        <v>0</v>
      </c>
      <c r="U56" s="326">
        <f>IFERROR(I!T54*'Sim_MIP_Of_(IxI)'!W$102,0)</f>
        <v>0</v>
      </c>
      <c r="V56" s="326">
        <f>IFERROR(I!U54*'Sim_MIP_Of_(IxI)'!X$102,0)</f>
        <v>0</v>
      </c>
      <c r="W56" s="326">
        <f>IFERROR(I!V54*'Sim_MIP_Of_(IxI)'!Y$102,0)</f>
        <v>0</v>
      </c>
      <c r="X56" s="326">
        <f>IFERROR(I!W54*'Sim_MIP_Of_(IxI)'!Z$102,0)</f>
        <v>0</v>
      </c>
      <c r="Y56" s="326">
        <f>IFERROR(I!X54*'Sim_MIP_Of_(IxI)'!AA$102,0)</f>
        <v>0</v>
      </c>
      <c r="Z56" s="326">
        <f>IFERROR(I!Y54*'Sim_MIP_Of_(IxI)'!AB$102,0)</f>
        <v>0</v>
      </c>
      <c r="AA56" s="326">
        <f>IFERROR(I!Z54*'Sim_MIP_Of_(IxI)'!AC$102,0)</f>
        <v>0</v>
      </c>
      <c r="AB56" s="326">
        <f>IFERROR(I!AA54*'Sim_MIP_Of_(IxI)'!AD$102,0)</f>
        <v>0</v>
      </c>
      <c r="AC56" s="326">
        <f>IFERROR(I!AB54*'Sim_MIP_Of_(IxI)'!AE$102,0)</f>
        <v>0</v>
      </c>
      <c r="AD56" s="326">
        <f>IFERROR(I!AC54*'Sim_MIP_Of_(IxI)'!AF$102,0)</f>
        <v>0</v>
      </c>
      <c r="AE56" s="326">
        <f>IFERROR(I!AD54*'Sim_MIP_Of_(IxI)'!AG$102,0)</f>
        <v>0</v>
      </c>
      <c r="AF56" s="326">
        <f>IFERROR(I!AE54*'Sim_MIP_Of_(IxI)'!AH$102,0)</f>
        <v>0</v>
      </c>
      <c r="AG56" s="326">
        <f>IFERROR(I!AF54*'Sim_MIP_Of_(IxI)'!AI$102,0)</f>
        <v>0</v>
      </c>
      <c r="AH56" s="326">
        <f>IFERROR(I!AG54*'Sim_MIP_Of_(IxI)'!AJ$102,0)</f>
        <v>0</v>
      </c>
      <c r="AI56" s="326">
        <f>IFERROR(I!AH54*'Sim_MIP_Of_(IxI)'!AK$102,0)</f>
        <v>0</v>
      </c>
      <c r="AJ56" s="326">
        <f>IFERROR(I!AI54*'Sim_MIP_Of_(IxI)'!AL$102,0)</f>
        <v>0</v>
      </c>
      <c r="AK56" s="326">
        <f>IFERROR(I!AJ54*'Sim_MIP_Of_(IxI)'!AM$102,0)</f>
        <v>0</v>
      </c>
      <c r="AL56" s="326">
        <f>IFERROR(I!AK54*'Sim_MIP_Of_(IxI)'!AN$102,0)</f>
        <v>0</v>
      </c>
      <c r="AM56" s="326">
        <f>IFERROR(I!AL54*'Sim_MIP_Of_(IxI)'!AO$102,0)</f>
        <v>0</v>
      </c>
      <c r="AN56" s="326">
        <f>IFERROR(I!AM54*'Sim_MIP_Of_(IxI)'!AP$102,0)</f>
        <v>0</v>
      </c>
      <c r="AO56" s="326">
        <f>IFERROR(I!AN54*'Sim_MIP_Of_(IxI)'!AQ$102,0)</f>
        <v>0</v>
      </c>
      <c r="AP56" s="326">
        <f>IFERROR(I!AO54*'Sim_MIP_Of_(IxI)'!AR$102,0)</f>
        <v>0</v>
      </c>
      <c r="AQ56" s="326">
        <f>IFERROR(I!AP54*'Sim_MIP_Of_(IxI)'!AS$102,0)</f>
        <v>0</v>
      </c>
      <c r="AR56" s="326">
        <f>IFERROR(I!AQ54*'Sim_MIP_Of_(IxI)'!AT$102,0)</f>
        <v>0</v>
      </c>
      <c r="AS56" s="326">
        <f>IFERROR(I!AR54*'Sim_MIP_Of_(IxI)'!AU$102,0)</f>
        <v>0</v>
      </c>
      <c r="AT56" s="326">
        <f>IFERROR(I!AS54*'Sim_MIP_Of_(IxI)'!AV$102,0)</f>
        <v>0</v>
      </c>
      <c r="AU56" s="326">
        <f>IFERROR(I!AT54*'Sim_MIP_Of_(IxI)'!AW$102,0)</f>
        <v>0</v>
      </c>
      <c r="AV56" s="326">
        <f>IFERROR(I!AU54*'Sim_MIP_Of_(IxI)'!AX$102,0)</f>
        <v>0</v>
      </c>
      <c r="AW56" s="326">
        <f>IFERROR(I!AV54*'Sim_MIP_Of_(IxI)'!AY$102,0)</f>
        <v>0</v>
      </c>
      <c r="AX56" s="326">
        <f>IFERROR(I!AW54*'Sim_MIP_Of_(IxI)'!AZ$102,0)</f>
        <v>0</v>
      </c>
      <c r="AY56" s="326">
        <f>IFERROR(I!AX54*'Sim_MIP_Of_(IxI)'!BA$102,0)</f>
        <v>0</v>
      </c>
      <c r="AZ56" s="326">
        <f>IFERROR(I!AY54*'Sim_MIP_Of_(IxI)'!BB$102,0)</f>
        <v>0</v>
      </c>
      <c r="BA56" s="326">
        <f>IFERROR(I!AZ54*'Sim_MIP_Of_(IxI)'!BC$102,0)</f>
        <v>0</v>
      </c>
      <c r="BB56" s="326">
        <f>IFERROR(I!BA54*'Sim_MIP_Of_(IxI)'!BD$102,0)</f>
        <v>0</v>
      </c>
      <c r="BC56" s="326">
        <f>IFERROR(I!BB54*'Sim_MIP_Of_(IxI)'!BE$102,0)</f>
        <v>0.36054357763057554</v>
      </c>
      <c r="BD56" s="326">
        <f>IFERROR(I!BC54*'Sim_MIP_Of_(IxI)'!BF$102,0)</f>
        <v>0</v>
      </c>
      <c r="BE56" s="326">
        <f>IFERROR(I!BD54*'Sim_MIP_Of_(IxI)'!BG$102,0)</f>
        <v>0</v>
      </c>
      <c r="BF56" s="326">
        <f>IFERROR(I!BE54*'Sim_MIP_Of_(IxI)'!BH$102,0)</f>
        <v>0</v>
      </c>
      <c r="BG56" s="326">
        <f>IFERROR(I!BF54*'Sim_MIP_Of_(IxI)'!BI$102,0)</f>
        <v>0</v>
      </c>
      <c r="BH56" s="326">
        <f>IFERROR(I!BG54*'Sim_MIP_Of_(IxI)'!BJ$102,0)</f>
        <v>0</v>
      </c>
      <c r="BI56" s="326">
        <f>IFERROR(I!BH54*'Sim_MIP_Of_(IxI)'!BK$102,0)</f>
        <v>0</v>
      </c>
      <c r="BJ56" s="326">
        <f>IFERROR(I!BI54*'Sim_MIP_Of_(IxI)'!BL$102,0)</f>
        <v>0</v>
      </c>
      <c r="BK56" s="326">
        <f>IFERROR(I!BJ54*'Sim_MIP_Of_(IxI)'!BM$102,0)</f>
        <v>0</v>
      </c>
      <c r="BL56" s="326">
        <f>IFERROR(I!BK54*'Sim_MIP_Of_(IxI)'!BN$102,0)</f>
        <v>0</v>
      </c>
      <c r="BM56" s="326">
        <f>IFERROR(I!BL54*'Sim_MIP_Of_(IxI)'!BO$102,0)</f>
        <v>0</v>
      </c>
      <c r="BN56" s="326">
        <f>IFERROR(I!BM54*'Sim_MIP_Of_(IxI)'!BP$102,0)</f>
        <v>0</v>
      </c>
      <c r="BO56" s="326">
        <f>IFERROR(I!BN54*'Sim_MIP_Of_(IxI)'!BQ$102,0)</f>
        <v>0</v>
      </c>
      <c r="BP56" s="326">
        <f>IFERROR(I!BO54*'Sim_MIP_Of_(IxI)'!BR$102,0)</f>
        <v>0</v>
      </c>
      <c r="BQ56" s="326">
        <f>IFERROR(I!BP54*'Sim_MIP_Of_(IxI)'!BS$102,0)</f>
        <v>0</v>
      </c>
      <c r="BR56" s="326">
        <f>IFERROR(I!BQ54*'Sim_MIP_Of_(IxI)'!BT$102,0)</f>
        <v>0</v>
      </c>
      <c r="BS56" s="326">
        <f>IFERROR(I!BR54*'Sim_MIP_Of_(IxI)'!BU$102,0)</f>
        <v>0</v>
      </c>
      <c r="BT56" s="326">
        <f>IFERROR(I!BS54*'Sim_MIP_Of_(IxI)'!BV$102,0)</f>
        <v>0</v>
      </c>
      <c r="BU56" s="326">
        <f>IFERROR(I!BT54*'Sim_MIP_Of_(IxI)'!BW$102,0)</f>
        <v>0</v>
      </c>
      <c r="BV56" s="326">
        <f>IFERROR(I!BU54*'Sim_MIP_Of_(IxI)'!BX$102,0)</f>
        <v>0</v>
      </c>
      <c r="BW56" s="326">
        <f>IFERROR(I!BV54*'Sim_MIP_Of_(IxI)'!BY$102,0)</f>
        <v>0</v>
      </c>
      <c r="BX56" s="326">
        <f>IFERROR(I!BW54*'Sim_MIP_Of_(IxI)'!BZ$102,0)</f>
        <v>0</v>
      </c>
      <c r="BY56" s="326">
        <f>IFERROR(I!BX54*'Sim_MIP_Of_(IxI)'!CA$102,0)</f>
        <v>0</v>
      </c>
    </row>
    <row r="57" spans="1:77" x14ac:dyDescent="0.25">
      <c r="A57" s="105" t="s">
        <v>54</v>
      </c>
      <c r="B57" s="326">
        <f>IFERROR(I!A55*'Sim_MIP_Of_(IxI)'!D$102,0)</f>
        <v>0</v>
      </c>
      <c r="C57" s="326">
        <f>IFERROR(I!B55*'Sim_MIP_Of_(IxI)'!E$102,0)</f>
        <v>0</v>
      </c>
      <c r="D57" s="326">
        <f>IFERROR(I!C55*'Sim_MIP_Of_(IxI)'!F$102,0)</f>
        <v>0</v>
      </c>
      <c r="E57" s="326">
        <f>IFERROR(I!D55*'Sim_MIP_Of_(IxI)'!G$102,0)</f>
        <v>0</v>
      </c>
      <c r="F57" s="326">
        <f>IFERROR(I!E55*'Sim_MIP_Of_(IxI)'!H$102,0)</f>
        <v>0</v>
      </c>
      <c r="G57" s="326">
        <f>IFERROR(I!F55*'Sim_MIP_Of_(IxI)'!I$102,0)</f>
        <v>0</v>
      </c>
      <c r="H57" s="326">
        <f>IFERROR(I!G55*'Sim_MIP_Of_(IxI)'!J$102,0)</f>
        <v>0</v>
      </c>
      <c r="I57" s="326">
        <f>IFERROR(I!H55*'Sim_MIP_Of_(IxI)'!K$102,0)</f>
        <v>0</v>
      </c>
      <c r="J57" s="326">
        <f>IFERROR(I!I55*'Sim_MIP_Of_(IxI)'!L$102,0)</f>
        <v>0</v>
      </c>
      <c r="K57" s="326">
        <f>IFERROR(I!J55*'Sim_MIP_Of_(IxI)'!M$102,0)</f>
        <v>0</v>
      </c>
      <c r="L57" s="326">
        <f>IFERROR(I!K55*'Sim_MIP_Of_(IxI)'!N$102,0)</f>
        <v>0</v>
      </c>
      <c r="M57" s="326">
        <f>IFERROR(I!L55*'Sim_MIP_Of_(IxI)'!O$102,0)</f>
        <v>0</v>
      </c>
      <c r="N57" s="326">
        <f>IFERROR(I!M55*'Sim_MIP_Of_(IxI)'!P$102,0)</f>
        <v>0</v>
      </c>
      <c r="O57" s="326">
        <f>IFERROR(I!N55*'Sim_MIP_Of_(IxI)'!Q$102,0)</f>
        <v>0</v>
      </c>
      <c r="P57" s="326">
        <f>IFERROR(I!O55*'Sim_MIP_Of_(IxI)'!R$102,0)</f>
        <v>0</v>
      </c>
      <c r="Q57" s="326">
        <f>IFERROR(I!P55*'Sim_MIP_Of_(IxI)'!S$102,0)</f>
        <v>0</v>
      </c>
      <c r="R57" s="326">
        <f>IFERROR(I!Q55*'Sim_MIP_Of_(IxI)'!T$102,0)</f>
        <v>0</v>
      </c>
      <c r="S57" s="326">
        <f>IFERROR(I!R55*'Sim_MIP_Of_(IxI)'!U$102,0)</f>
        <v>0</v>
      </c>
      <c r="T57" s="326">
        <f>IFERROR(I!S55*'Sim_MIP_Of_(IxI)'!V$102,0)</f>
        <v>0</v>
      </c>
      <c r="U57" s="326">
        <f>IFERROR(I!T55*'Sim_MIP_Of_(IxI)'!W$102,0)</f>
        <v>0</v>
      </c>
      <c r="V57" s="326">
        <f>IFERROR(I!U55*'Sim_MIP_Of_(IxI)'!X$102,0)</f>
        <v>0</v>
      </c>
      <c r="W57" s="326">
        <f>IFERROR(I!V55*'Sim_MIP_Of_(IxI)'!Y$102,0)</f>
        <v>0</v>
      </c>
      <c r="X57" s="326">
        <f>IFERROR(I!W55*'Sim_MIP_Of_(IxI)'!Z$102,0)</f>
        <v>0</v>
      </c>
      <c r="Y57" s="326">
        <f>IFERROR(I!X55*'Sim_MIP_Of_(IxI)'!AA$102,0)</f>
        <v>0</v>
      </c>
      <c r="Z57" s="326">
        <f>IFERROR(I!Y55*'Sim_MIP_Of_(IxI)'!AB$102,0)</f>
        <v>0</v>
      </c>
      <c r="AA57" s="326">
        <f>IFERROR(I!Z55*'Sim_MIP_Of_(IxI)'!AC$102,0)</f>
        <v>0</v>
      </c>
      <c r="AB57" s="326">
        <f>IFERROR(I!AA55*'Sim_MIP_Of_(IxI)'!AD$102,0)</f>
        <v>0</v>
      </c>
      <c r="AC57" s="326">
        <f>IFERROR(I!AB55*'Sim_MIP_Of_(IxI)'!AE$102,0)</f>
        <v>0</v>
      </c>
      <c r="AD57" s="326">
        <f>IFERROR(I!AC55*'Sim_MIP_Of_(IxI)'!AF$102,0)</f>
        <v>0</v>
      </c>
      <c r="AE57" s="326">
        <f>IFERROR(I!AD55*'Sim_MIP_Of_(IxI)'!AG$102,0)</f>
        <v>0</v>
      </c>
      <c r="AF57" s="326">
        <f>IFERROR(I!AE55*'Sim_MIP_Of_(IxI)'!AH$102,0)</f>
        <v>0</v>
      </c>
      <c r="AG57" s="326">
        <f>IFERROR(I!AF55*'Sim_MIP_Of_(IxI)'!AI$102,0)</f>
        <v>0</v>
      </c>
      <c r="AH57" s="326">
        <f>IFERROR(I!AG55*'Sim_MIP_Of_(IxI)'!AJ$102,0)</f>
        <v>0</v>
      </c>
      <c r="AI57" s="326">
        <f>IFERROR(I!AH55*'Sim_MIP_Of_(IxI)'!AK$102,0)</f>
        <v>0</v>
      </c>
      <c r="AJ57" s="326">
        <f>IFERROR(I!AI55*'Sim_MIP_Of_(IxI)'!AL$102,0)</f>
        <v>0</v>
      </c>
      <c r="AK57" s="326">
        <f>IFERROR(I!AJ55*'Sim_MIP_Of_(IxI)'!AM$102,0)</f>
        <v>0</v>
      </c>
      <c r="AL57" s="326">
        <f>IFERROR(I!AK55*'Sim_MIP_Of_(IxI)'!AN$102,0)</f>
        <v>0</v>
      </c>
      <c r="AM57" s="326">
        <f>IFERROR(I!AL55*'Sim_MIP_Of_(IxI)'!AO$102,0)</f>
        <v>0</v>
      </c>
      <c r="AN57" s="326">
        <f>IFERROR(I!AM55*'Sim_MIP_Of_(IxI)'!AP$102,0)</f>
        <v>0</v>
      </c>
      <c r="AO57" s="326">
        <f>IFERROR(I!AN55*'Sim_MIP_Of_(IxI)'!AQ$102,0)</f>
        <v>0</v>
      </c>
      <c r="AP57" s="326">
        <f>IFERROR(I!AO55*'Sim_MIP_Of_(IxI)'!AR$102,0)</f>
        <v>0</v>
      </c>
      <c r="AQ57" s="326">
        <f>IFERROR(I!AP55*'Sim_MIP_Of_(IxI)'!AS$102,0)</f>
        <v>0</v>
      </c>
      <c r="AR57" s="326">
        <f>IFERROR(I!AQ55*'Sim_MIP_Of_(IxI)'!AT$102,0)</f>
        <v>0</v>
      </c>
      <c r="AS57" s="326">
        <f>IFERROR(I!AR55*'Sim_MIP_Of_(IxI)'!AU$102,0)</f>
        <v>0</v>
      </c>
      <c r="AT57" s="326">
        <f>IFERROR(I!AS55*'Sim_MIP_Of_(IxI)'!AV$102,0)</f>
        <v>0</v>
      </c>
      <c r="AU57" s="326">
        <f>IFERROR(I!AT55*'Sim_MIP_Of_(IxI)'!AW$102,0)</f>
        <v>0</v>
      </c>
      <c r="AV57" s="326">
        <f>IFERROR(I!AU55*'Sim_MIP_Of_(IxI)'!AX$102,0)</f>
        <v>0</v>
      </c>
      <c r="AW57" s="326">
        <f>IFERROR(I!AV55*'Sim_MIP_Of_(IxI)'!AY$102,0)</f>
        <v>0</v>
      </c>
      <c r="AX57" s="326">
        <f>IFERROR(I!AW55*'Sim_MIP_Of_(IxI)'!AZ$102,0)</f>
        <v>0</v>
      </c>
      <c r="AY57" s="326">
        <f>IFERROR(I!AX55*'Sim_MIP_Of_(IxI)'!BA$102,0)</f>
        <v>0</v>
      </c>
      <c r="AZ57" s="326">
        <f>IFERROR(I!AY55*'Sim_MIP_Of_(IxI)'!BB$102,0)</f>
        <v>0</v>
      </c>
      <c r="BA57" s="326">
        <f>IFERROR(I!AZ55*'Sim_MIP_Of_(IxI)'!BC$102,0)</f>
        <v>0</v>
      </c>
      <c r="BB57" s="326">
        <f>IFERROR(I!BA55*'Sim_MIP_Of_(IxI)'!BD$102,0)</f>
        <v>0</v>
      </c>
      <c r="BC57" s="326">
        <f>IFERROR(I!BB55*'Sim_MIP_Of_(IxI)'!BE$102,0)</f>
        <v>0</v>
      </c>
      <c r="BD57" s="326">
        <f>IFERROR(I!BC55*'Sim_MIP_Of_(IxI)'!BF$102,0)</f>
        <v>0.52323810241825952</v>
      </c>
      <c r="BE57" s="326">
        <f>IFERROR(I!BD55*'Sim_MIP_Of_(IxI)'!BG$102,0)</f>
        <v>0</v>
      </c>
      <c r="BF57" s="326">
        <f>IFERROR(I!BE55*'Sim_MIP_Of_(IxI)'!BH$102,0)</f>
        <v>0</v>
      </c>
      <c r="BG57" s="326">
        <f>IFERROR(I!BF55*'Sim_MIP_Of_(IxI)'!BI$102,0)</f>
        <v>0</v>
      </c>
      <c r="BH57" s="326">
        <f>IFERROR(I!BG55*'Sim_MIP_Of_(IxI)'!BJ$102,0)</f>
        <v>0</v>
      </c>
      <c r="BI57" s="326">
        <f>IFERROR(I!BH55*'Sim_MIP_Of_(IxI)'!BK$102,0)</f>
        <v>0</v>
      </c>
      <c r="BJ57" s="326">
        <f>IFERROR(I!BI55*'Sim_MIP_Of_(IxI)'!BL$102,0)</f>
        <v>0</v>
      </c>
      <c r="BK57" s="326">
        <f>IFERROR(I!BJ55*'Sim_MIP_Of_(IxI)'!BM$102,0)</f>
        <v>0</v>
      </c>
      <c r="BL57" s="326">
        <f>IFERROR(I!BK55*'Sim_MIP_Of_(IxI)'!BN$102,0)</f>
        <v>0</v>
      </c>
      <c r="BM57" s="326">
        <f>IFERROR(I!BL55*'Sim_MIP_Of_(IxI)'!BO$102,0)</f>
        <v>0</v>
      </c>
      <c r="BN57" s="326">
        <f>IFERROR(I!BM55*'Sim_MIP_Of_(IxI)'!BP$102,0)</f>
        <v>0</v>
      </c>
      <c r="BO57" s="326">
        <f>IFERROR(I!BN55*'Sim_MIP_Of_(IxI)'!BQ$102,0)</f>
        <v>0</v>
      </c>
      <c r="BP57" s="326">
        <f>IFERROR(I!BO55*'Sim_MIP_Of_(IxI)'!BR$102,0)</f>
        <v>0</v>
      </c>
      <c r="BQ57" s="326">
        <f>IFERROR(I!BP55*'Sim_MIP_Of_(IxI)'!BS$102,0)</f>
        <v>0</v>
      </c>
      <c r="BR57" s="326">
        <f>IFERROR(I!BQ55*'Sim_MIP_Of_(IxI)'!BT$102,0)</f>
        <v>0</v>
      </c>
      <c r="BS57" s="326">
        <f>IFERROR(I!BR55*'Sim_MIP_Of_(IxI)'!BU$102,0)</f>
        <v>0</v>
      </c>
      <c r="BT57" s="326">
        <f>IFERROR(I!BS55*'Sim_MIP_Of_(IxI)'!BV$102,0)</f>
        <v>0</v>
      </c>
      <c r="BU57" s="326">
        <f>IFERROR(I!BT55*'Sim_MIP_Of_(IxI)'!BW$102,0)</f>
        <v>0</v>
      </c>
      <c r="BV57" s="326">
        <f>IFERROR(I!BU55*'Sim_MIP_Of_(IxI)'!BX$102,0)</f>
        <v>0</v>
      </c>
      <c r="BW57" s="326">
        <f>IFERROR(I!BV55*'Sim_MIP_Of_(IxI)'!BY$102,0)</f>
        <v>0</v>
      </c>
      <c r="BX57" s="326">
        <f>IFERROR(I!BW55*'Sim_MIP_Of_(IxI)'!BZ$102,0)</f>
        <v>0</v>
      </c>
      <c r="BY57" s="326">
        <f>IFERROR(I!BX55*'Sim_MIP_Of_(IxI)'!CA$102,0)</f>
        <v>0</v>
      </c>
    </row>
    <row r="58" spans="1:77" x14ac:dyDescent="0.25">
      <c r="A58" s="105" t="s">
        <v>55</v>
      </c>
      <c r="B58" s="326">
        <f>IFERROR(I!A56*'Sim_MIP_Of_(IxI)'!D$102,0)</f>
        <v>0</v>
      </c>
      <c r="C58" s="326">
        <f>IFERROR(I!B56*'Sim_MIP_Of_(IxI)'!E$102,0)</f>
        <v>0</v>
      </c>
      <c r="D58" s="326">
        <f>IFERROR(I!C56*'Sim_MIP_Of_(IxI)'!F$102,0)</f>
        <v>0</v>
      </c>
      <c r="E58" s="326">
        <f>IFERROR(I!D56*'Sim_MIP_Of_(IxI)'!G$102,0)</f>
        <v>0</v>
      </c>
      <c r="F58" s="326">
        <f>IFERROR(I!E56*'Sim_MIP_Of_(IxI)'!H$102,0)</f>
        <v>0</v>
      </c>
      <c r="G58" s="326">
        <f>IFERROR(I!F56*'Sim_MIP_Of_(IxI)'!I$102,0)</f>
        <v>0</v>
      </c>
      <c r="H58" s="326">
        <f>IFERROR(I!G56*'Sim_MIP_Of_(IxI)'!J$102,0)</f>
        <v>0</v>
      </c>
      <c r="I58" s="326">
        <f>IFERROR(I!H56*'Sim_MIP_Of_(IxI)'!K$102,0)</f>
        <v>0</v>
      </c>
      <c r="J58" s="326">
        <f>IFERROR(I!I56*'Sim_MIP_Of_(IxI)'!L$102,0)</f>
        <v>0</v>
      </c>
      <c r="K58" s="326">
        <f>IFERROR(I!J56*'Sim_MIP_Of_(IxI)'!M$102,0)</f>
        <v>0</v>
      </c>
      <c r="L58" s="326">
        <f>IFERROR(I!K56*'Sim_MIP_Of_(IxI)'!N$102,0)</f>
        <v>0</v>
      </c>
      <c r="M58" s="326">
        <f>IFERROR(I!L56*'Sim_MIP_Of_(IxI)'!O$102,0)</f>
        <v>0</v>
      </c>
      <c r="N58" s="326">
        <f>IFERROR(I!M56*'Sim_MIP_Of_(IxI)'!P$102,0)</f>
        <v>0</v>
      </c>
      <c r="O58" s="326">
        <f>IFERROR(I!N56*'Sim_MIP_Of_(IxI)'!Q$102,0)</f>
        <v>0</v>
      </c>
      <c r="P58" s="326">
        <f>IFERROR(I!O56*'Sim_MIP_Of_(IxI)'!R$102,0)</f>
        <v>0</v>
      </c>
      <c r="Q58" s="326">
        <f>IFERROR(I!P56*'Sim_MIP_Of_(IxI)'!S$102,0)</f>
        <v>0</v>
      </c>
      <c r="R58" s="326">
        <f>IFERROR(I!Q56*'Sim_MIP_Of_(IxI)'!T$102,0)</f>
        <v>0</v>
      </c>
      <c r="S58" s="326">
        <f>IFERROR(I!R56*'Sim_MIP_Of_(IxI)'!U$102,0)</f>
        <v>0</v>
      </c>
      <c r="T58" s="326">
        <f>IFERROR(I!S56*'Sim_MIP_Of_(IxI)'!V$102,0)</f>
        <v>0</v>
      </c>
      <c r="U58" s="326">
        <f>IFERROR(I!T56*'Sim_MIP_Of_(IxI)'!W$102,0)</f>
        <v>0</v>
      </c>
      <c r="V58" s="326">
        <f>IFERROR(I!U56*'Sim_MIP_Of_(IxI)'!X$102,0)</f>
        <v>0</v>
      </c>
      <c r="W58" s="326">
        <f>IFERROR(I!V56*'Sim_MIP_Of_(IxI)'!Y$102,0)</f>
        <v>0</v>
      </c>
      <c r="X58" s="326">
        <f>IFERROR(I!W56*'Sim_MIP_Of_(IxI)'!Z$102,0)</f>
        <v>0</v>
      </c>
      <c r="Y58" s="326">
        <f>IFERROR(I!X56*'Sim_MIP_Of_(IxI)'!AA$102,0)</f>
        <v>0</v>
      </c>
      <c r="Z58" s="326">
        <f>IFERROR(I!Y56*'Sim_MIP_Of_(IxI)'!AB$102,0)</f>
        <v>0</v>
      </c>
      <c r="AA58" s="326">
        <f>IFERROR(I!Z56*'Sim_MIP_Of_(IxI)'!AC$102,0)</f>
        <v>0</v>
      </c>
      <c r="AB58" s="326">
        <f>IFERROR(I!AA56*'Sim_MIP_Of_(IxI)'!AD$102,0)</f>
        <v>0</v>
      </c>
      <c r="AC58" s="326">
        <f>IFERROR(I!AB56*'Sim_MIP_Of_(IxI)'!AE$102,0)</f>
        <v>0</v>
      </c>
      <c r="AD58" s="326">
        <f>IFERROR(I!AC56*'Sim_MIP_Of_(IxI)'!AF$102,0)</f>
        <v>0</v>
      </c>
      <c r="AE58" s="326">
        <f>IFERROR(I!AD56*'Sim_MIP_Of_(IxI)'!AG$102,0)</f>
        <v>0</v>
      </c>
      <c r="AF58" s="326">
        <f>IFERROR(I!AE56*'Sim_MIP_Of_(IxI)'!AH$102,0)</f>
        <v>0</v>
      </c>
      <c r="AG58" s="326">
        <f>IFERROR(I!AF56*'Sim_MIP_Of_(IxI)'!AI$102,0)</f>
        <v>0</v>
      </c>
      <c r="AH58" s="326">
        <f>IFERROR(I!AG56*'Sim_MIP_Of_(IxI)'!AJ$102,0)</f>
        <v>0</v>
      </c>
      <c r="AI58" s="326">
        <f>IFERROR(I!AH56*'Sim_MIP_Of_(IxI)'!AK$102,0)</f>
        <v>0</v>
      </c>
      <c r="AJ58" s="326">
        <f>IFERROR(I!AI56*'Sim_MIP_Of_(IxI)'!AL$102,0)</f>
        <v>0</v>
      </c>
      <c r="AK58" s="326">
        <f>IFERROR(I!AJ56*'Sim_MIP_Of_(IxI)'!AM$102,0)</f>
        <v>0</v>
      </c>
      <c r="AL58" s="326">
        <f>IFERROR(I!AK56*'Sim_MIP_Of_(IxI)'!AN$102,0)</f>
        <v>0</v>
      </c>
      <c r="AM58" s="326">
        <f>IFERROR(I!AL56*'Sim_MIP_Of_(IxI)'!AO$102,0)</f>
        <v>0</v>
      </c>
      <c r="AN58" s="326">
        <f>IFERROR(I!AM56*'Sim_MIP_Of_(IxI)'!AP$102,0)</f>
        <v>0</v>
      </c>
      <c r="AO58" s="326">
        <f>IFERROR(I!AN56*'Sim_MIP_Of_(IxI)'!AQ$102,0)</f>
        <v>0</v>
      </c>
      <c r="AP58" s="326">
        <f>IFERROR(I!AO56*'Sim_MIP_Of_(IxI)'!AR$102,0)</f>
        <v>0</v>
      </c>
      <c r="AQ58" s="326">
        <f>IFERROR(I!AP56*'Sim_MIP_Of_(IxI)'!AS$102,0)</f>
        <v>0</v>
      </c>
      <c r="AR58" s="326">
        <f>IFERROR(I!AQ56*'Sim_MIP_Of_(IxI)'!AT$102,0)</f>
        <v>0</v>
      </c>
      <c r="AS58" s="326">
        <f>IFERROR(I!AR56*'Sim_MIP_Of_(IxI)'!AU$102,0)</f>
        <v>0</v>
      </c>
      <c r="AT58" s="326">
        <f>IFERROR(I!AS56*'Sim_MIP_Of_(IxI)'!AV$102,0)</f>
        <v>0</v>
      </c>
      <c r="AU58" s="326">
        <f>IFERROR(I!AT56*'Sim_MIP_Of_(IxI)'!AW$102,0)</f>
        <v>0</v>
      </c>
      <c r="AV58" s="326">
        <f>IFERROR(I!AU56*'Sim_MIP_Of_(IxI)'!AX$102,0)</f>
        <v>0</v>
      </c>
      <c r="AW58" s="326">
        <f>IFERROR(I!AV56*'Sim_MIP_Of_(IxI)'!AY$102,0)</f>
        <v>0</v>
      </c>
      <c r="AX58" s="326">
        <f>IFERROR(I!AW56*'Sim_MIP_Of_(IxI)'!AZ$102,0)</f>
        <v>0</v>
      </c>
      <c r="AY58" s="326">
        <f>IFERROR(I!AX56*'Sim_MIP_Of_(IxI)'!BA$102,0)</f>
        <v>0</v>
      </c>
      <c r="AZ58" s="326">
        <f>IFERROR(I!AY56*'Sim_MIP_Of_(IxI)'!BB$102,0)</f>
        <v>0</v>
      </c>
      <c r="BA58" s="326">
        <f>IFERROR(I!AZ56*'Sim_MIP_Of_(IxI)'!BC$102,0)</f>
        <v>0</v>
      </c>
      <c r="BB58" s="326">
        <f>IFERROR(I!BA56*'Sim_MIP_Of_(IxI)'!BD$102,0)</f>
        <v>0</v>
      </c>
      <c r="BC58" s="326">
        <f>IFERROR(I!BB56*'Sim_MIP_Of_(IxI)'!BE$102,0)</f>
        <v>0</v>
      </c>
      <c r="BD58" s="326">
        <f>IFERROR(I!BC56*'Sim_MIP_Of_(IxI)'!BF$102,0)</f>
        <v>0</v>
      </c>
      <c r="BE58" s="326">
        <f>IFERROR(I!BD56*'Sim_MIP_Of_(IxI)'!BG$102,0)</f>
        <v>0.50456299866542509</v>
      </c>
      <c r="BF58" s="326">
        <f>IFERROR(I!BE56*'Sim_MIP_Of_(IxI)'!BH$102,0)</f>
        <v>0</v>
      </c>
      <c r="BG58" s="326">
        <f>IFERROR(I!BF56*'Sim_MIP_Of_(IxI)'!BI$102,0)</f>
        <v>0</v>
      </c>
      <c r="BH58" s="326">
        <f>IFERROR(I!BG56*'Sim_MIP_Of_(IxI)'!BJ$102,0)</f>
        <v>0</v>
      </c>
      <c r="BI58" s="326">
        <f>IFERROR(I!BH56*'Sim_MIP_Of_(IxI)'!BK$102,0)</f>
        <v>0</v>
      </c>
      <c r="BJ58" s="326">
        <f>IFERROR(I!BI56*'Sim_MIP_Of_(IxI)'!BL$102,0)</f>
        <v>0</v>
      </c>
      <c r="BK58" s="326">
        <f>IFERROR(I!BJ56*'Sim_MIP_Of_(IxI)'!BM$102,0)</f>
        <v>0</v>
      </c>
      <c r="BL58" s="326">
        <f>IFERROR(I!BK56*'Sim_MIP_Of_(IxI)'!BN$102,0)</f>
        <v>0</v>
      </c>
      <c r="BM58" s="326">
        <f>IFERROR(I!BL56*'Sim_MIP_Of_(IxI)'!BO$102,0)</f>
        <v>0</v>
      </c>
      <c r="BN58" s="326">
        <f>IFERROR(I!BM56*'Sim_MIP_Of_(IxI)'!BP$102,0)</f>
        <v>0</v>
      </c>
      <c r="BO58" s="326">
        <f>IFERROR(I!BN56*'Sim_MIP_Of_(IxI)'!BQ$102,0)</f>
        <v>0</v>
      </c>
      <c r="BP58" s="326">
        <f>IFERROR(I!BO56*'Sim_MIP_Of_(IxI)'!BR$102,0)</f>
        <v>0</v>
      </c>
      <c r="BQ58" s="326">
        <f>IFERROR(I!BP56*'Sim_MIP_Of_(IxI)'!BS$102,0)</f>
        <v>0</v>
      </c>
      <c r="BR58" s="326">
        <f>IFERROR(I!BQ56*'Sim_MIP_Of_(IxI)'!BT$102,0)</f>
        <v>0</v>
      </c>
      <c r="BS58" s="326">
        <f>IFERROR(I!BR56*'Sim_MIP_Of_(IxI)'!BU$102,0)</f>
        <v>0</v>
      </c>
      <c r="BT58" s="326">
        <f>IFERROR(I!BS56*'Sim_MIP_Of_(IxI)'!BV$102,0)</f>
        <v>0</v>
      </c>
      <c r="BU58" s="326">
        <f>IFERROR(I!BT56*'Sim_MIP_Of_(IxI)'!BW$102,0)</f>
        <v>0</v>
      </c>
      <c r="BV58" s="326">
        <f>IFERROR(I!BU56*'Sim_MIP_Of_(IxI)'!BX$102,0)</f>
        <v>0</v>
      </c>
      <c r="BW58" s="326">
        <f>IFERROR(I!BV56*'Sim_MIP_Of_(IxI)'!BY$102,0)</f>
        <v>0</v>
      </c>
      <c r="BX58" s="326">
        <f>IFERROR(I!BW56*'Sim_MIP_Of_(IxI)'!BZ$102,0)</f>
        <v>0</v>
      </c>
      <c r="BY58" s="326">
        <f>IFERROR(I!BX56*'Sim_MIP_Of_(IxI)'!CA$102,0)</f>
        <v>0</v>
      </c>
    </row>
    <row r="59" spans="1:77" x14ac:dyDescent="0.25">
      <c r="A59" s="105" t="s">
        <v>56</v>
      </c>
      <c r="B59" s="326">
        <f>IFERROR(I!A57*'Sim_MIP_Of_(IxI)'!D$102,0)</f>
        <v>0</v>
      </c>
      <c r="C59" s="326">
        <f>IFERROR(I!B57*'Sim_MIP_Of_(IxI)'!E$102,0)</f>
        <v>0</v>
      </c>
      <c r="D59" s="326">
        <f>IFERROR(I!C57*'Sim_MIP_Of_(IxI)'!F$102,0)</f>
        <v>0</v>
      </c>
      <c r="E59" s="326">
        <f>IFERROR(I!D57*'Sim_MIP_Of_(IxI)'!G$102,0)</f>
        <v>0</v>
      </c>
      <c r="F59" s="326">
        <f>IFERROR(I!E57*'Sim_MIP_Of_(IxI)'!H$102,0)</f>
        <v>0</v>
      </c>
      <c r="G59" s="326">
        <f>IFERROR(I!F57*'Sim_MIP_Of_(IxI)'!I$102,0)</f>
        <v>0</v>
      </c>
      <c r="H59" s="326">
        <f>IFERROR(I!G57*'Sim_MIP_Of_(IxI)'!J$102,0)</f>
        <v>0</v>
      </c>
      <c r="I59" s="326">
        <f>IFERROR(I!H57*'Sim_MIP_Of_(IxI)'!K$102,0)</f>
        <v>0</v>
      </c>
      <c r="J59" s="326">
        <f>IFERROR(I!I57*'Sim_MIP_Of_(IxI)'!L$102,0)</f>
        <v>0</v>
      </c>
      <c r="K59" s="326">
        <f>IFERROR(I!J57*'Sim_MIP_Of_(IxI)'!M$102,0)</f>
        <v>0</v>
      </c>
      <c r="L59" s="326">
        <f>IFERROR(I!K57*'Sim_MIP_Of_(IxI)'!N$102,0)</f>
        <v>0</v>
      </c>
      <c r="M59" s="326">
        <f>IFERROR(I!L57*'Sim_MIP_Of_(IxI)'!O$102,0)</f>
        <v>0</v>
      </c>
      <c r="N59" s="326">
        <f>IFERROR(I!M57*'Sim_MIP_Of_(IxI)'!P$102,0)</f>
        <v>0</v>
      </c>
      <c r="O59" s="326">
        <f>IFERROR(I!N57*'Sim_MIP_Of_(IxI)'!Q$102,0)</f>
        <v>0</v>
      </c>
      <c r="P59" s="326">
        <f>IFERROR(I!O57*'Sim_MIP_Of_(IxI)'!R$102,0)</f>
        <v>0</v>
      </c>
      <c r="Q59" s="326">
        <f>IFERROR(I!P57*'Sim_MIP_Of_(IxI)'!S$102,0)</f>
        <v>0</v>
      </c>
      <c r="R59" s="326">
        <f>IFERROR(I!Q57*'Sim_MIP_Of_(IxI)'!T$102,0)</f>
        <v>0</v>
      </c>
      <c r="S59" s="326">
        <f>IFERROR(I!R57*'Sim_MIP_Of_(IxI)'!U$102,0)</f>
        <v>0</v>
      </c>
      <c r="T59" s="326">
        <f>IFERROR(I!S57*'Sim_MIP_Of_(IxI)'!V$102,0)</f>
        <v>0</v>
      </c>
      <c r="U59" s="326">
        <f>IFERROR(I!T57*'Sim_MIP_Of_(IxI)'!W$102,0)</f>
        <v>0</v>
      </c>
      <c r="V59" s="326">
        <f>IFERROR(I!U57*'Sim_MIP_Of_(IxI)'!X$102,0)</f>
        <v>0</v>
      </c>
      <c r="W59" s="326">
        <f>IFERROR(I!V57*'Sim_MIP_Of_(IxI)'!Y$102,0)</f>
        <v>0</v>
      </c>
      <c r="X59" s="326">
        <f>IFERROR(I!W57*'Sim_MIP_Of_(IxI)'!Z$102,0)</f>
        <v>0</v>
      </c>
      <c r="Y59" s="326">
        <f>IFERROR(I!X57*'Sim_MIP_Of_(IxI)'!AA$102,0)</f>
        <v>0</v>
      </c>
      <c r="Z59" s="326">
        <f>IFERROR(I!Y57*'Sim_MIP_Of_(IxI)'!AB$102,0)</f>
        <v>0</v>
      </c>
      <c r="AA59" s="326">
        <f>IFERROR(I!Z57*'Sim_MIP_Of_(IxI)'!AC$102,0)</f>
        <v>0</v>
      </c>
      <c r="AB59" s="326">
        <f>IFERROR(I!AA57*'Sim_MIP_Of_(IxI)'!AD$102,0)</f>
        <v>0</v>
      </c>
      <c r="AC59" s="326">
        <f>IFERROR(I!AB57*'Sim_MIP_Of_(IxI)'!AE$102,0)</f>
        <v>0</v>
      </c>
      <c r="AD59" s="326">
        <f>IFERROR(I!AC57*'Sim_MIP_Of_(IxI)'!AF$102,0)</f>
        <v>0</v>
      </c>
      <c r="AE59" s="326">
        <f>IFERROR(I!AD57*'Sim_MIP_Of_(IxI)'!AG$102,0)</f>
        <v>0</v>
      </c>
      <c r="AF59" s="326">
        <f>IFERROR(I!AE57*'Sim_MIP_Of_(IxI)'!AH$102,0)</f>
        <v>0</v>
      </c>
      <c r="AG59" s="326">
        <f>IFERROR(I!AF57*'Sim_MIP_Of_(IxI)'!AI$102,0)</f>
        <v>0</v>
      </c>
      <c r="AH59" s="326">
        <f>IFERROR(I!AG57*'Sim_MIP_Of_(IxI)'!AJ$102,0)</f>
        <v>0</v>
      </c>
      <c r="AI59" s="326">
        <f>IFERROR(I!AH57*'Sim_MIP_Of_(IxI)'!AK$102,0)</f>
        <v>0</v>
      </c>
      <c r="AJ59" s="326">
        <f>IFERROR(I!AI57*'Sim_MIP_Of_(IxI)'!AL$102,0)</f>
        <v>0</v>
      </c>
      <c r="AK59" s="326">
        <f>IFERROR(I!AJ57*'Sim_MIP_Of_(IxI)'!AM$102,0)</f>
        <v>0</v>
      </c>
      <c r="AL59" s="326">
        <f>IFERROR(I!AK57*'Sim_MIP_Of_(IxI)'!AN$102,0)</f>
        <v>0</v>
      </c>
      <c r="AM59" s="326">
        <f>IFERROR(I!AL57*'Sim_MIP_Of_(IxI)'!AO$102,0)</f>
        <v>0</v>
      </c>
      <c r="AN59" s="326">
        <f>IFERROR(I!AM57*'Sim_MIP_Of_(IxI)'!AP$102,0)</f>
        <v>0</v>
      </c>
      <c r="AO59" s="326">
        <f>IFERROR(I!AN57*'Sim_MIP_Of_(IxI)'!AQ$102,0)</f>
        <v>0</v>
      </c>
      <c r="AP59" s="326">
        <f>IFERROR(I!AO57*'Sim_MIP_Of_(IxI)'!AR$102,0)</f>
        <v>0</v>
      </c>
      <c r="AQ59" s="326">
        <f>IFERROR(I!AP57*'Sim_MIP_Of_(IxI)'!AS$102,0)</f>
        <v>0</v>
      </c>
      <c r="AR59" s="326">
        <f>IFERROR(I!AQ57*'Sim_MIP_Of_(IxI)'!AT$102,0)</f>
        <v>0</v>
      </c>
      <c r="AS59" s="326">
        <f>IFERROR(I!AR57*'Sim_MIP_Of_(IxI)'!AU$102,0)</f>
        <v>0</v>
      </c>
      <c r="AT59" s="326">
        <f>IFERROR(I!AS57*'Sim_MIP_Of_(IxI)'!AV$102,0)</f>
        <v>0</v>
      </c>
      <c r="AU59" s="326">
        <f>IFERROR(I!AT57*'Sim_MIP_Of_(IxI)'!AW$102,0)</f>
        <v>0</v>
      </c>
      <c r="AV59" s="326">
        <f>IFERROR(I!AU57*'Sim_MIP_Of_(IxI)'!AX$102,0)</f>
        <v>0</v>
      </c>
      <c r="AW59" s="326">
        <f>IFERROR(I!AV57*'Sim_MIP_Of_(IxI)'!AY$102,0)</f>
        <v>0</v>
      </c>
      <c r="AX59" s="326">
        <f>IFERROR(I!AW57*'Sim_MIP_Of_(IxI)'!AZ$102,0)</f>
        <v>0</v>
      </c>
      <c r="AY59" s="326">
        <f>IFERROR(I!AX57*'Sim_MIP_Of_(IxI)'!BA$102,0)</f>
        <v>0</v>
      </c>
      <c r="AZ59" s="326">
        <f>IFERROR(I!AY57*'Sim_MIP_Of_(IxI)'!BB$102,0)</f>
        <v>0</v>
      </c>
      <c r="BA59" s="326">
        <f>IFERROR(I!AZ57*'Sim_MIP_Of_(IxI)'!BC$102,0)</f>
        <v>0</v>
      </c>
      <c r="BB59" s="326">
        <f>IFERROR(I!BA57*'Sim_MIP_Of_(IxI)'!BD$102,0)</f>
        <v>0</v>
      </c>
      <c r="BC59" s="326">
        <f>IFERROR(I!BB57*'Sim_MIP_Of_(IxI)'!BE$102,0)</f>
        <v>0</v>
      </c>
      <c r="BD59" s="326">
        <f>IFERROR(I!BC57*'Sim_MIP_Of_(IxI)'!BF$102,0)</f>
        <v>0</v>
      </c>
      <c r="BE59" s="326">
        <f>IFERROR(I!BD57*'Sim_MIP_Of_(IxI)'!BG$102,0)</f>
        <v>0</v>
      </c>
      <c r="BF59" s="326">
        <f>IFERROR(I!BE57*'Sim_MIP_Of_(IxI)'!BH$102,0)</f>
        <v>0.45132719286843553</v>
      </c>
      <c r="BG59" s="326">
        <f>IFERROR(I!BF57*'Sim_MIP_Of_(IxI)'!BI$102,0)</f>
        <v>0</v>
      </c>
      <c r="BH59" s="326">
        <f>IFERROR(I!BG57*'Sim_MIP_Of_(IxI)'!BJ$102,0)</f>
        <v>0</v>
      </c>
      <c r="BI59" s="326">
        <f>IFERROR(I!BH57*'Sim_MIP_Of_(IxI)'!BK$102,0)</f>
        <v>0</v>
      </c>
      <c r="BJ59" s="326">
        <f>IFERROR(I!BI57*'Sim_MIP_Of_(IxI)'!BL$102,0)</f>
        <v>0</v>
      </c>
      <c r="BK59" s="326">
        <f>IFERROR(I!BJ57*'Sim_MIP_Of_(IxI)'!BM$102,0)</f>
        <v>0</v>
      </c>
      <c r="BL59" s="326">
        <f>IFERROR(I!BK57*'Sim_MIP_Of_(IxI)'!BN$102,0)</f>
        <v>0</v>
      </c>
      <c r="BM59" s="326">
        <f>IFERROR(I!BL57*'Sim_MIP_Of_(IxI)'!BO$102,0)</f>
        <v>0</v>
      </c>
      <c r="BN59" s="326">
        <f>IFERROR(I!BM57*'Sim_MIP_Of_(IxI)'!BP$102,0)</f>
        <v>0</v>
      </c>
      <c r="BO59" s="326">
        <f>IFERROR(I!BN57*'Sim_MIP_Of_(IxI)'!BQ$102,0)</f>
        <v>0</v>
      </c>
      <c r="BP59" s="326">
        <f>IFERROR(I!BO57*'Sim_MIP_Of_(IxI)'!BR$102,0)</f>
        <v>0</v>
      </c>
      <c r="BQ59" s="326">
        <f>IFERROR(I!BP57*'Sim_MIP_Of_(IxI)'!BS$102,0)</f>
        <v>0</v>
      </c>
      <c r="BR59" s="326">
        <f>IFERROR(I!BQ57*'Sim_MIP_Of_(IxI)'!BT$102,0)</f>
        <v>0</v>
      </c>
      <c r="BS59" s="326">
        <f>IFERROR(I!BR57*'Sim_MIP_Of_(IxI)'!BU$102,0)</f>
        <v>0</v>
      </c>
      <c r="BT59" s="326">
        <f>IFERROR(I!BS57*'Sim_MIP_Of_(IxI)'!BV$102,0)</f>
        <v>0</v>
      </c>
      <c r="BU59" s="326">
        <f>IFERROR(I!BT57*'Sim_MIP_Of_(IxI)'!BW$102,0)</f>
        <v>0</v>
      </c>
      <c r="BV59" s="326">
        <f>IFERROR(I!BU57*'Sim_MIP_Of_(IxI)'!BX$102,0)</f>
        <v>0</v>
      </c>
      <c r="BW59" s="326">
        <f>IFERROR(I!BV57*'Sim_MIP_Of_(IxI)'!BY$102,0)</f>
        <v>0</v>
      </c>
      <c r="BX59" s="326">
        <f>IFERROR(I!BW57*'Sim_MIP_Of_(IxI)'!BZ$102,0)</f>
        <v>0</v>
      </c>
      <c r="BY59" s="326">
        <f>IFERROR(I!BX57*'Sim_MIP_Of_(IxI)'!CA$102,0)</f>
        <v>0</v>
      </c>
    </row>
    <row r="60" spans="1:77" x14ac:dyDescent="0.25">
      <c r="A60" s="105" t="s">
        <v>57</v>
      </c>
      <c r="B60" s="326">
        <f>IFERROR(I!A58*'Sim_MIP_Of_(IxI)'!D$102,0)</f>
        <v>0</v>
      </c>
      <c r="C60" s="326">
        <f>IFERROR(I!B58*'Sim_MIP_Of_(IxI)'!E$102,0)</f>
        <v>0</v>
      </c>
      <c r="D60" s="326">
        <f>IFERROR(I!C58*'Sim_MIP_Of_(IxI)'!F$102,0)</f>
        <v>0</v>
      </c>
      <c r="E60" s="326">
        <f>IFERROR(I!D58*'Sim_MIP_Of_(IxI)'!G$102,0)</f>
        <v>0</v>
      </c>
      <c r="F60" s="326">
        <f>IFERROR(I!E58*'Sim_MIP_Of_(IxI)'!H$102,0)</f>
        <v>0</v>
      </c>
      <c r="G60" s="326">
        <f>IFERROR(I!F58*'Sim_MIP_Of_(IxI)'!I$102,0)</f>
        <v>0</v>
      </c>
      <c r="H60" s="326">
        <f>IFERROR(I!G58*'Sim_MIP_Of_(IxI)'!J$102,0)</f>
        <v>0</v>
      </c>
      <c r="I60" s="326">
        <f>IFERROR(I!H58*'Sim_MIP_Of_(IxI)'!K$102,0)</f>
        <v>0</v>
      </c>
      <c r="J60" s="326">
        <f>IFERROR(I!I58*'Sim_MIP_Of_(IxI)'!L$102,0)</f>
        <v>0</v>
      </c>
      <c r="K60" s="326">
        <f>IFERROR(I!J58*'Sim_MIP_Of_(IxI)'!M$102,0)</f>
        <v>0</v>
      </c>
      <c r="L60" s="326">
        <f>IFERROR(I!K58*'Sim_MIP_Of_(IxI)'!N$102,0)</f>
        <v>0</v>
      </c>
      <c r="M60" s="326">
        <f>IFERROR(I!L58*'Sim_MIP_Of_(IxI)'!O$102,0)</f>
        <v>0</v>
      </c>
      <c r="N60" s="326">
        <f>IFERROR(I!M58*'Sim_MIP_Of_(IxI)'!P$102,0)</f>
        <v>0</v>
      </c>
      <c r="O60" s="326">
        <f>IFERROR(I!N58*'Sim_MIP_Of_(IxI)'!Q$102,0)</f>
        <v>0</v>
      </c>
      <c r="P60" s="326">
        <f>IFERROR(I!O58*'Sim_MIP_Of_(IxI)'!R$102,0)</f>
        <v>0</v>
      </c>
      <c r="Q60" s="326">
        <f>IFERROR(I!P58*'Sim_MIP_Of_(IxI)'!S$102,0)</f>
        <v>0</v>
      </c>
      <c r="R60" s="326">
        <f>IFERROR(I!Q58*'Sim_MIP_Of_(IxI)'!T$102,0)</f>
        <v>0</v>
      </c>
      <c r="S60" s="326">
        <f>IFERROR(I!R58*'Sim_MIP_Of_(IxI)'!U$102,0)</f>
        <v>0</v>
      </c>
      <c r="T60" s="326">
        <f>IFERROR(I!S58*'Sim_MIP_Of_(IxI)'!V$102,0)</f>
        <v>0</v>
      </c>
      <c r="U60" s="326">
        <f>IFERROR(I!T58*'Sim_MIP_Of_(IxI)'!W$102,0)</f>
        <v>0</v>
      </c>
      <c r="V60" s="326">
        <f>IFERROR(I!U58*'Sim_MIP_Of_(IxI)'!X$102,0)</f>
        <v>0</v>
      </c>
      <c r="W60" s="326">
        <f>IFERROR(I!V58*'Sim_MIP_Of_(IxI)'!Y$102,0)</f>
        <v>0</v>
      </c>
      <c r="X60" s="326">
        <f>IFERROR(I!W58*'Sim_MIP_Of_(IxI)'!Z$102,0)</f>
        <v>0</v>
      </c>
      <c r="Y60" s="326">
        <f>IFERROR(I!X58*'Sim_MIP_Of_(IxI)'!AA$102,0)</f>
        <v>0</v>
      </c>
      <c r="Z60" s="326">
        <f>IFERROR(I!Y58*'Sim_MIP_Of_(IxI)'!AB$102,0)</f>
        <v>0</v>
      </c>
      <c r="AA60" s="326">
        <f>IFERROR(I!Z58*'Sim_MIP_Of_(IxI)'!AC$102,0)</f>
        <v>0</v>
      </c>
      <c r="AB60" s="326">
        <f>IFERROR(I!AA58*'Sim_MIP_Of_(IxI)'!AD$102,0)</f>
        <v>0</v>
      </c>
      <c r="AC60" s="326">
        <f>IFERROR(I!AB58*'Sim_MIP_Of_(IxI)'!AE$102,0)</f>
        <v>0</v>
      </c>
      <c r="AD60" s="326">
        <f>IFERROR(I!AC58*'Sim_MIP_Of_(IxI)'!AF$102,0)</f>
        <v>0</v>
      </c>
      <c r="AE60" s="326">
        <f>IFERROR(I!AD58*'Sim_MIP_Of_(IxI)'!AG$102,0)</f>
        <v>0</v>
      </c>
      <c r="AF60" s="326">
        <f>IFERROR(I!AE58*'Sim_MIP_Of_(IxI)'!AH$102,0)</f>
        <v>0</v>
      </c>
      <c r="AG60" s="326">
        <f>IFERROR(I!AF58*'Sim_MIP_Of_(IxI)'!AI$102,0)</f>
        <v>0</v>
      </c>
      <c r="AH60" s="326">
        <f>IFERROR(I!AG58*'Sim_MIP_Of_(IxI)'!AJ$102,0)</f>
        <v>0</v>
      </c>
      <c r="AI60" s="326">
        <f>IFERROR(I!AH58*'Sim_MIP_Of_(IxI)'!AK$102,0)</f>
        <v>0</v>
      </c>
      <c r="AJ60" s="326">
        <f>IFERROR(I!AI58*'Sim_MIP_Of_(IxI)'!AL$102,0)</f>
        <v>0</v>
      </c>
      <c r="AK60" s="326">
        <f>IFERROR(I!AJ58*'Sim_MIP_Of_(IxI)'!AM$102,0)</f>
        <v>0</v>
      </c>
      <c r="AL60" s="326">
        <f>IFERROR(I!AK58*'Sim_MIP_Of_(IxI)'!AN$102,0)</f>
        <v>0</v>
      </c>
      <c r="AM60" s="326">
        <f>IFERROR(I!AL58*'Sim_MIP_Of_(IxI)'!AO$102,0)</f>
        <v>0</v>
      </c>
      <c r="AN60" s="326">
        <f>IFERROR(I!AM58*'Sim_MIP_Of_(IxI)'!AP$102,0)</f>
        <v>0</v>
      </c>
      <c r="AO60" s="326">
        <f>IFERROR(I!AN58*'Sim_MIP_Of_(IxI)'!AQ$102,0)</f>
        <v>0</v>
      </c>
      <c r="AP60" s="326">
        <f>IFERROR(I!AO58*'Sim_MIP_Of_(IxI)'!AR$102,0)</f>
        <v>0</v>
      </c>
      <c r="AQ60" s="326">
        <f>IFERROR(I!AP58*'Sim_MIP_Of_(IxI)'!AS$102,0)</f>
        <v>0</v>
      </c>
      <c r="AR60" s="326">
        <f>IFERROR(I!AQ58*'Sim_MIP_Of_(IxI)'!AT$102,0)</f>
        <v>0</v>
      </c>
      <c r="AS60" s="326">
        <f>IFERROR(I!AR58*'Sim_MIP_Of_(IxI)'!AU$102,0)</f>
        <v>0</v>
      </c>
      <c r="AT60" s="326">
        <f>IFERROR(I!AS58*'Sim_MIP_Of_(IxI)'!AV$102,0)</f>
        <v>0</v>
      </c>
      <c r="AU60" s="326">
        <f>IFERROR(I!AT58*'Sim_MIP_Of_(IxI)'!AW$102,0)</f>
        <v>0</v>
      </c>
      <c r="AV60" s="326">
        <f>IFERROR(I!AU58*'Sim_MIP_Of_(IxI)'!AX$102,0)</f>
        <v>0</v>
      </c>
      <c r="AW60" s="326">
        <f>IFERROR(I!AV58*'Sim_MIP_Of_(IxI)'!AY$102,0)</f>
        <v>0</v>
      </c>
      <c r="AX60" s="326">
        <f>IFERROR(I!AW58*'Sim_MIP_Of_(IxI)'!AZ$102,0)</f>
        <v>0</v>
      </c>
      <c r="AY60" s="326">
        <f>IFERROR(I!AX58*'Sim_MIP_Of_(IxI)'!BA$102,0)</f>
        <v>0</v>
      </c>
      <c r="AZ60" s="326">
        <f>IFERROR(I!AY58*'Sim_MIP_Of_(IxI)'!BB$102,0)</f>
        <v>0</v>
      </c>
      <c r="BA60" s="326">
        <f>IFERROR(I!AZ58*'Sim_MIP_Of_(IxI)'!BC$102,0)</f>
        <v>0</v>
      </c>
      <c r="BB60" s="326">
        <f>IFERROR(I!BA58*'Sim_MIP_Of_(IxI)'!BD$102,0)</f>
        <v>0</v>
      </c>
      <c r="BC60" s="326">
        <f>IFERROR(I!BB58*'Sim_MIP_Of_(IxI)'!BE$102,0)</f>
        <v>0</v>
      </c>
      <c r="BD60" s="326">
        <f>IFERROR(I!BC58*'Sim_MIP_Of_(IxI)'!BF$102,0)</f>
        <v>0</v>
      </c>
      <c r="BE60" s="326">
        <f>IFERROR(I!BD58*'Sim_MIP_Of_(IxI)'!BG$102,0)</f>
        <v>0</v>
      </c>
      <c r="BF60" s="326">
        <f>IFERROR(I!BE58*'Sim_MIP_Of_(IxI)'!BH$102,0)</f>
        <v>0</v>
      </c>
      <c r="BG60" s="326">
        <f>IFERROR(I!BF58*'Sim_MIP_Of_(IxI)'!BI$102,0)</f>
        <v>0.43321954969524323</v>
      </c>
      <c r="BH60" s="326">
        <f>IFERROR(I!BG58*'Sim_MIP_Of_(IxI)'!BJ$102,0)</f>
        <v>0</v>
      </c>
      <c r="BI60" s="326">
        <f>IFERROR(I!BH58*'Sim_MIP_Of_(IxI)'!BK$102,0)</f>
        <v>0</v>
      </c>
      <c r="BJ60" s="326">
        <f>IFERROR(I!BI58*'Sim_MIP_Of_(IxI)'!BL$102,0)</f>
        <v>0</v>
      </c>
      <c r="BK60" s="326">
        <f>IFERROR(I!BJ58*'Sim_MIP_Of_(IxI)'!BM$102,0)</f>
        <v>0</v>
      </c>
      <c r="BL60" s="326">
        <f>IFERROR(I!BK58*'Sim_MIP_Of_(IxI)'!BN$102,0)</f>
        <v>0</v>
      </c>
      <c r="BM60" s="326">
        <f>IFERROR(I!BL58*'Sim_MIP_Of_(IxI)'!BO$102,0)</f>
        <v>0</v>
      </c>
      <c r="BN60" s="326">
        <f>IFERROR(I!BM58*'Sim_MIP_Of_(IxI)'!BP$102,0)</f>
        <v>0</v>
      </c>
      <c r="BO60" s="326">
        <f>IFERROR(I!BN58*'Sim_MIP_Of_(IxI)'!BQ$102,0)</f>
        <v>0</v>
      </c>
      <c r="BP60" s="326">
        <f>IFERROR(I!BO58*'Sim_MIP_Of_(IxI)'!BR$102,0)</f>
        <v>0</v>
      </c>
      <c r="BQ60" s="326">
        <f>IFERROR(I!BP58*'Sim_MIP_Of_(IxI)'!BS$102,0)</f>
        <v>0</v>
      </c>
      <c r="BR60" s="326">
        <f>IFERROR(I!BQ58*'Sim_MIP_Of_(IxI)'!BT$102,0)</f>
        <v>0</v>
      </c>
      <c r="BS60" s="326">
        <f>IFERROR(I!BR58*'Sim_MIP_Of_(IxI)'!BU$102,0)</f>
        <v>0</v>
      </c>
      <c r="BT60" s="326">
        <f>IFERROR(I!BS58*'Sim_MIP_Of_(IxI)'!BV$102,0)</f>
        <v>0</v>
      </c>
      <c r="BU60" s="326">
        <f>IFERROR(I!BT58*'Sim_MIP_Of_(IxI)'!BW$102,0)</f>
        <v>0</v>
      </c>
      <c r="BV60" s="326">
        <f>IFERROR(I!BU58*'Sim_MIP_Of_(IxI)'!BX$102,0)</f>
        <v>0</v>
      </c>
      <c r="BW60" s="326">
        <f>IFERROR(I!BV58*'Sim_MIP_Of_(IxI)'!BY$102,0)</f>
        <v>0</v>
      </c>
      <c r="BX60" s="326">
        <f>IFERROR(I!BW58*'Sim_MIP_Of_(IxI)'!BZ$102,0)</f>
        <v>0</v>
      </c>
      <c r="BY60" s="326">
        <f>IFERROR(I!BX58*'Sim_MIP_Of_(IxI)'!CA$102,0)</f>
        <v>0</v>
      </c>
    </row>
    <row r="61" spans="1:77" x14ac:dyDescent="0.25">
      <c r="A61" s="105" t="s">
        <v>58</v>
      </c>
      <c r="B61" s="326">
        <f>IFERROR(I!A59*'Sim_MIP_Of_(IxI)'!D$102,0)</f>
        <v>0</v>
      </c>
      <c r="C61" s="326">
        <f>IFERROR(I!B59*'Sim_MIP_Of_(IxI)'!E$102,0)</f>
        <v>0</v>
      </c>
      <c r="D61" s="326">
        <f>IFERROR(I!C59*'Sim_MIP_Of_(IxI)'!F$102,0)</f>
        <v>0</v>
      </c>
      <c r="E61" s="326">
        <f>IFERROR(I!D59*'Sim_MIP_Of_(IxI)'!G$102,0)</f>
        <v>0</v>
      </c>
      <c r="F61" s="326">
        <f>IFERROR(I!E59*'Sim_MIP_Of_(IxI)'!H$102,0)</f>
        <v>0</v>
      </c>
      <c r="G61" s="326">
        <f>IFERROR(I!F59*'Sim_MIP_Of_(IxI)'!I$102,0)</f>
        <v>0</v>
      </c>
      <c r="H61" s="326">
        <f>IFERROR(I!G59*'Sim_MIP_Of_(IxI)'!J$102,0)</f>
        <v>0</v>
      </c>
      <c r="I61" s="326">
        <f>IFERROR(I!H59*'Sim_MIP_Of_(IxI)'!K$102,0)</f>
        <v>0</v>
      </c>
      <c r="J61" s="326">
        <f>IFERROR(I!I59*'Sim_MIP_Of_(IxI)'!L$102,0)</f>
        <v>0</v>
      </c>
      <c r="K61" s="326">
        <f>IFERROR(I!J59*'Sim_MIP_Of_(IxI)'!M$102,0)</f>
        <v>0</v>
      </c>
      <c r="L61" s="326">
        <f>IFERROR(I!K59*'Sim_MIP_Of_(IxI)'!N$102,0)</f>
        <v>0</v>
      </c>
      <c r="M61" s="326">
        <f>IFERROR(I!L59*'Sim_MIP_Of_(IxI)'!O$102,0)</f>
        <v>0</v>
      </c>
      <c r="N61" s="326">
        <f>IFERROR(I!M59*'Sim_MIP_Of_(IxI)'!P$102,0)</f>
        <v>0</v>
      </c>
      <c r="O61" s="326">
        <f>IFERROR(I!N59*'Sim_MIP_Of_(IxI)'!Q$102,0)</f>
        <v>0</v>
      </c>
      <c r="P61" s="326">
        <f>IFERROR(I!O59*'Sim_MIP_Of_(IxI)'!R$102,0)</f>
        <v>0</v>
      </c>
      <c r="Q61" s="326">
        <f>IFERROR(I!P59*'Sim_MIP_Of_(IxI)'!S$102,0)</f>
        <v>0</v>
      </c>
      <c r="R61" s="326">
        <f>IFERROR(I!Q59*'Sim_MIP_Of_(IxI)'!T$102,0)</f>
        <v>0</v>
      </c>
      <c r="S61" s="326">
        <f>IFERROR(I!R59*'Sim_MIP_Of_(IxI)'!U$102,0)</f>
        <v>0</v>
      </c>
      <c r="T61" s="326">
        <f>IFERROR(I!S59*'Sim_MIP_Of_(IxI)'!V$102,0)</f>
        <v>0</v>
      </c>
      <c r="U61" s="326">
        <f>IFERROR(I!T59*'Sim_MIP_Of_(IxI)'!W$102,0)</f>
        <v>0</v>
      </c>
      <c r="V61" s="326">
        <f>IFERROR(I!U59*'Sim_MIP_Of_(IxI)'!X$102,0)</f>
        <v>0</v>
      </c>
      <c r="W61" s="326">
        <f>IFERROR(I!V59*'Sim_MIP_Of_(IxI)'!Y$102,0)</f>
        <v>0</v>
      </c>
      <c r="X61" s="326">
        <f>IFERROR(I!W59*'Sim_MIP_Of_(IxI)'!Z$102,0)</f>
        <v>0</v>
      </c>
      <c r="Y61" s="326">
        <f>IFERROR(I!X59*'Sim_MIP_Of_(IxI)'!AA$102,0)</f>
        <v>0</v>
      </c>
      <c r="Z61" s="326">
        <f>IFERROR(I!Y59*'Sim_MIP_Of_(IxI)'!AB$102,0)</f>
        <v>0</v>
      </c>
      <c r="AA61" s="326">
        <f>IFERROR(I!Z59*'Sim_MIP_Of_(IxI)'!AC$102,0)</f>
        <v>0</v>
      </c>
      <c r="AB61" s="326">
        <f>IFERROR(I!AA59*'Sim_MIP_Of_(IxI)'!AD$102,0)</f>
        <v>0</v>
      </c>
      <c r="AC61" s="326">
        <f>IFERROR(I!AB59*'Sim_MIP_Of_(IxI)'!AE$102,0)</f>
        <v>0</v>
      </c>
      <c r="AD61" s="326">
        <f>IFERROR(I!AC59*'Sim_MIP_Of_(IxI)'!AF$102,0)</f>
        <v>0</v>
      </c>
      <c r="AE61" s="326">
        <f>IFERROR(I!AD59*'Sim_MIP_Of_(IxI)'!AG$102,0)</f>
        <v>0</v>
      </c>
      <c r="AF61" s="326">
        <f>IFERROR(I!AE59*'Sim_MIP_Of_(IxI)'!AH$102,0)</f>
        <v>0</v>
      </c>
      <c r="AG61" s="326">
        <f>IFERROR(I!AF59*'Sim_MIP_Of_(IxI)'!AI$102,0)</f>
        <v>0</v>
      </c>
      <c r="AH61" s="326">
        <f>IFERROR(I!AG59*'Sim_MIP_Of_(IxI)'!AJ$102,0)</f>
        <v>0</v>
      </c>
      <c r="AI61" s="326">
        <f>IFERROR(I!AH59*'Sim_MIP_Of_(IxI)'!AK$102,0)</f>
        <v>0</v>
      </c>
      <c r="AJ61" s="326">
        <f>IFERROR(I!AI59*'Sim_MIP_Of_(IxI)'!AL$102,0)</f>
        <v>0</v>
      </c>
      <c r="AK61" s="326">
        <f>IFERROR(I!AJ59*'Sim_MIP_Of_(IxI)'!AM$102,0)</f>
        <v>0</v>
      </c>
      <c r="AL61" s="326">
        <f>IFERROR(I!AK59*'Sim_MIP_Of_(IxI)'!AN$102,0)</f>
        <v>0</v>
      </c>
      <c r="AM61" s="326">
        <f>IFERROR(I!AL59*'Sim_MIP_Of_(IxI)'!AO$102,0)</f>
        <v>0</v>
      </c>
      <c r="AN61" s="326">
        <f>IFERROR(I!AM59*'Sim_MIP_Of_(IxI)'!AP$102,0)</f>
        <v>0</v>
      </c>
      <c r="AO61" s="326">
        <f>IFERROR(I!AN59*'Sim_MIP_Of_(IxI)'!AQ$102,0)</f>
        <v>0</v>
      </c>
      <c r="AP61" s="326">
        <f>IFERROR(I!AO59*'Sim_MIP_Of_(IxI)'!AR$102,0)</f>
        <v>0</v>
      </c>
      <c r="AQ61" s="326">
        <f>IFERROR(I!AP59*'Sim_MIP_Of_(IxI)'!AS$102,0)</f>
        <v>0</v>
      </c>
      <c r="AR61" s="326">
        <f>IFERROR(I!AQ59*'Sim_MIP_Of_(IxI)'!AT$102,0)</f>
        <v>0</v>
      </c>
      <c r="AS61" s="326">
        <f>IFERROR(I!AR59*'Sim_MIP_Of_(IxI)'!AU$102,0)</f>
        <v>0</v>
      </c>
      <c r="AT61" s="326">
        <f>IFERROR(I!AS59*'Sim_MIP_Of_(IxI)'!AV$102,0)</f>
        <v>0</v>
      </c>
      <c r="AU61" s="326">
        <f>IFERROR(I!AT59*'Sim_MIP_Of_(IxI)'!AW$102,0)</f>
        <v>0</v>
      </c>
      <c r="AV61" s="326">
        <f>IFERROR(I!AU59*'Sim_MIP_Of_(IxI)'!AX$102,0)</f>
        <v>0</v>
      </c>
      <c r="AW61" s="326">
        <f>IFERROR(I!AV59*'Sim_MIP_Of_(IxI)'!AY$102,0)</f>
        <v>0</v>
      </c>
      <c r="AX61" s="326">
        <f>IFERROR(I!AW59*'Sim_MIP_Of_(IxI)'!AZ$102,0)</f>
        <v>0</v>
      </c>
      <c r="AY61" s="326">
        <f>IFERROR(I!AX59*'Sim_MIP_Of_(IxI)'!BA$102,0)</f>
        <v>0</v>
      </c>
      <c r="AZ61" s="326">
        <f>IFERROR(I!AY59*'Sim_MIP_Of_(IxI)'!BB$102,0)</f>
        <v>0</v>
      </c>
      <c r="BA61" s="326">
        <f>IFERROR(I!AZ59*'Sim_MIP_Of_(IxI)'!BC$102,0)</f>
        <v>0</v>
      </c>
      <c r="BB61" s="326">
        <f>IFERROR(I!BA59*'Sim_MIP_Of_(IxI)'!BD$102,0)</f>
        <v>0</v>
      </c>
      <c r="BC61" s="326">
        <f>IFERROR(I!BB59*'Sim_MIP_Of_(IxI)'!BE$102,0)</f>
        <v>0</v>
      </c>
      <c r="BD61" s="326">
        <f>IFERROR(I!BC59*'Sim_MIP_Of_(IxI)'!BF$102,0)</f>
        <v>0</v>
      </c>
      <c r="BE61" s="326">
        <f>IFERROR(I!BD59*'Sim_MIP_Of_(IxI)'!BG$102,0)</f>
        <v>0</v>
      </c>
      <c r="BF61" s="326">
        <f>IFERROR(I!BE59*'Sim_MIP_Of_(IxI)'!BH$102,0)</f>
        <v>0</v>
      </c>
      <c r="BG61" s="326">
        <f>IFERROR(I!BF59*'Sim_MIP_Of_(IxI)'!BI$102,0)</f>
        <v>0</v>
      </c>
      <c r="BH61" s="326">
        <f>IFERROR(I!BG59*'Sim_MIP_Of_(IxI)'!BJ$102,0)</f>
        <v>0.63712168075276798</v>
      </c>
      <c r="BI61" s="326">
        <f>IFERROR(I!BH59*'Sim_MIP_Of_(IxI)'!BK$102,0)</f>
        <v>0</v>
      </c>
      <c r="BJ61" s="326">
        <f>IFERROR(I!BI59*'Sim_MIP_Of_(IxI)'!BL$102,0)</f>
        <v>0</v>
      </c>
      <c r="BK61" s="326">
        <f>IFERROR(I!BJ59*'Sim_MIP_Of_(IxI)'!BM$102,0)</f>
        <v>0</v>
      </c>
      <c r="BL61" s="326">
        <f>IFERROR(I!BK59*'Sim_MIP_Of_(IxI)'!BN$102,0)</f>
        <v>0</v>
      </c>
      <c r="BM61" s="326">
        <f>IFERROR(I!BL59*'Sim_MIP_Of_(IxI)'!BO$102,0)</f>
        <v>0</v>
      </c>
      <c r="BN61" s="326">
        <f>IFERROR(I!BM59*'Sim_MIP_Of_(IxI)'!BP$102,0)</f>
        <v>0</v>
      </c>
      <c r="BO61" s="326">
        <f>IFERROR(I!BN59*'Sim_MIP_Of_(IxI)'!BQ$102,0)</f>
        <v>0</v>
      </c>
      <c r="BP61" s="326">
        <f>IFERROR(I!BO59*'Sim_MIP_Of_(IxI)'!BR$102,0)</f>
        <v>0</v>
      </c>
      <c r="BQ61" s="326">
        <f>IFERROR(I!BP59*'Sim_MIP_Of_(IxI)'!BS$102,0)</f>
        <v>0</v>
      </c>
      <c r="BR61" s="326">
        <f>IFERROR(I!BQ59*'Sim_MIP_Of_(IxI)'!BT$102,0)</f>
        <v>0</v>
      </c>
      <c r="BS61" s="326">
        <f>IFERROR(I!BR59*'Sim_MIP_Of_(IxI)'!BU$102,0)</f>
        <v>0</v>
      </c>
      <c r="BT61" s="326">
        <f>IFERROR(I!BS59*'Sim_MIP_Of_(IxI)'!BV$102,0)</f>
        <v>0</v>
      </c>
      <c r="BU61" s="326">
        <f>IFERROR(I!BT59*'Sim_MIP_Of_(IxI)'!BW$102,0)</f>
        <v>0</v>
      </c>
      <c r="BV61" s="326">
        <f>IFERROR(I!BU59*'Sim_MIP_Of_(IxI)'!BX$102,0)</f>
        <v>0</v>
      </c>
      <c r="BW61" s="326">
        <f>IFERROR(I!BV59*'Sim_MIP_Of_(IxI)'!BY$102,0)</f>
        <v>0</v>
      </c>
      <c r="BX61" s="326">
        <f>IFERROR(I!BW59*'Sim_MIP_Of_(IxI)'!BZ$102,0)</f>
        <v>0</v>
      </c>
      <c r="BY61" s="326">
        <f>IFERROR(I!BX59*'Sim_MIP_Of_(IxI)'!CA$102,0)</f>
        <v>0</v>
      </c>
    </row>
    <row r="62" spans="1:77" x14ac:dyDescent="0.25">
      <c r="A62" s="105" t="s">
        <v>59</v>
      </c>
      <c r="B62" s="326">
        <f>IFERROR(I!A60*'Sim_MIP_Of_(IxI)'!D$102,0)</f>
        <v>0</v>
      </c>
      <c r="C62" s="326">
        <f>IFERROR(I!B60*'Sim_MIP_Of_(IxI)'!E$102,0)</f>
        <v>0</v>
      </c>
      <c r="D62" s="326">
        <f>IFERROR(I!C60*'Sim_MIP_Of_(IxI)'!F$102,0)</f>
        <v>0</v>
      </c>
      <c r="E62" s="326">
        <f>IFERROR(I!D60*'Sim_MIP_Of_(IxI)'!G$102,0)</f>
        <v>0</v>
      </c>
      <c r="F62" s="326">
        <f>IFERROR(I!E60*'Sim_MIP_Of_(IxI)'!H$102,0)</f>
        <v>0</v>
      </c>
      <c r="G62" s="326">
        <f>IFERROR(I!F60*'Sim_MIP_Of_(IxI)'!I$102,0)</f>
        <v>0</v>
      </c>
      <c r="H62" s="326">
        <f>IFERROR(I!G60*'Sim_MIP_Of_(IxI)'!J$102,0)</f>
        <v>0</v>
      </c>
      <c r="I62" s="326">
        <f>IFERROR(I!H60*'Sim_MIP_Of_(IxI)'!K$102,0)</f>
        <v>0</v>
      </c>
      <c r="J62" s="326">
        <f>IFERROR(I!I60*'Sim_MIP_Of_(IxI)'!L$102,0)</f>
        <v>0</v>
      </c>
      <c r="K62" s="326">
        <f>IFERROR(I!J60*'Sim_MIP_Of_(IxI)'!M$102,0)</f>
        <v>0</v>
      </c>
      <c r="L62" s="326">
        <f>IFERROR(I!K60*'Sim_MIP_Of_(IxI)'!N$102,0)</f>
        <v>0</v>
      </c>
      <c r="M62" s="326">
        <f>IFERROR(I!L60*'Sim_MIP_Of_(IxI)'!O$102,0)</f>
        <v>0</v>
      </c>
      <c r="N62" s="326">
        <f>IFERROR(I!M60*'Sim_MIP_Of_(IxI)'!P$102,0)</f>
        <v>0</v>
      </c>
      <c r="O62" s="326">
        <f>IFERROR(I!N60*'Sim_MIP_Of_(IxI)'!Q$102,0)</f>
        <v>0</v>
      </c>
      <c r="P62" s="326">
        <f>IFERROR(I!O60*'Sim_MIP_Of_(IxI)'!R$102,0)</f>
        <v>0</v>
      </c>
      <c r="Q62" s="326">
        <f>IFERROR(I!P60*'Sim_MIP_Of_(IxI)'!S$102,0)</f>
        <v>0</v>
      </c>
      <c r="R62" s="326">
        <f>IFERROR(I!Q60*'Sim_MIP_Of_(IxI)'!T$102,0)</f>
        <v>0</v>
      </c>
      <c r="S62" s="326">
        <f>IFERROR(I!R60*'Sim_MIP_Of_(IxI)'!U$102,0)</f>
        <v>0</v>
      </c>
      <c r="T62" s="326">
        <f>IFERROR(I!S60*'Sim_MIP_Of_(IxI)'!V$102,0)</f>
        <v>0</v>
      </c>
      <c r="U62" s="326">
        <f>IFERROR(I!T60*'Sim_MIP_Of_(IxI)'!W$102,0)</f>
        <v>0</v>
      </c>
      <c r="V62" s="326">
        <f>IFERROR(I!U60*'Sim_MIP_Of_(IxI)'!X$102,0)</f>
        <v>0</v>
      </c>
      <c r="W62" s="326">
        <f>IFERROR(I!V60*'Sim_MIP_Of_(IxI)'!Y$102,0)</f>
        <v>0</v>
      </c>
      <c r="X62" s="326">
        <f>IFERROR(I!W60*'Sim_MIP_Of_(IxI)'!Z$102,0)</f>
        <v>0</v>
      </c>
      <c r="Y62" s="326">
        <f>IFERROR(I!X60*'Sim_MIP_Of_(IxI)'!AA$102,0)</f>
        <v>0</v>
      </c>
      <c r="Z62" s="326">
        <f>IFERROR(I!Y60*'Sim_MIP_Of_(IxI)'!AB$102,0)</f>
        <v>0</v>
      </c>
      <c r="AA62" s="326">
        <f>IFERROR(I!Z60*'Sim_MIP_Of_(IxI)'!AC$102,0)</f>
        <v>0</v>
      </c>
      <c r="AB62" s="326">
        <f>IFERROR(I!AA60*'Sim_MIP_Of_(IxI)'!AD$102,0)</f>
        <v>0</v>
      </c>
      <c r="AC62" s="326">
        <f>IFERROR(I!AB60*'Sim_MIP_Of_(IxI)'!AE$102,0)</f>
        <v>0</v>
      </c>
      <c r="AD62" s="326">
        <f>IFERROR(I!AC60*'Sim_MIP_Of_(IxI)'!AF$102,0)</f>
        <v>0</v>
      </c>
      <c r="AE62" s="326">
        <f>IFERROR(I!AD60*'Sim_MIP_Of_(IxI)'!AG$102,0)</f>
        <v>0</v>
      </c>
      <c r="AF62" s="326">
        <f>IFERROR(I!AE60*'Sim_MIP_Of_(IxI)'!AH$102,0)</f>
        <v>0</v>
      </c>
      <c r="AG62" s="326">
        <f>IFERROR(I!AF60*'Sim_MIP_Of_(IxI)'!AI$102,0)</f>
        <v>0</v>
      </c>
      <c r="AH62" s="326">
        <f>IFERROR(I!AG60*'Sim_MIP_Of_(IxI)'!AJ$102,0)</f>
        <v>0</v>
      </c>
      <c r="AI62" s="326">
        <f>IFERROR(I!AH60*'Sim_MIP_Of_(IxI)'!AK$102,0)</f>
        <v>0</v>
      </c>
      <c r="AJ62" s="326">
        <f>IFERROR(I!AI60*'Sim_MIP_Of_(IxI)'!AL$102,0)</f>
        <v>0</v>
      </c>
      <c r="AK62" s="326">
        <f>IFERROR(I!AJ60*'Sim_MIP_Of_(IxI)'!AM$102,0)</f>
        <v>0</v>
      </c>
      <c r="AL62" s="326">
        <f>IFERROR(I!AK60*'Sim_MIP_Of_(IxI)'!AN$102,0)</f>
        <v>0</v>
      </c>
      <c r="AM62" s="326">
        <f>IFERROR(I!AL60*'Sim_MIP_Of_(IxI)'!AO$102,0)</f>
        <v>0</v>
      </c>
      <c r="AN62" s="326">
        <f>IFERROR(I!AM60*'Sim_MIP_Of_(IxI)'!AP$102,0)</f>
        <v>0</v>
      </c>
      <c r="AO62" s="326">
        <f>IFERROR(I!AN60*'Sim_MIP_Of_(IxI)'!AQ$102,0)</f>
        <v>0</v>
      </c>
      <c r="AP62" s="326">
        <f>IFERROR(I!AO60*'Sim_MIP_Of_(IxI)'!AR$102,0)</f>
        <v>0</v>
      </c>
      <c r="AQ62" s="326">
        <f>IFERROR(I!AP60*'Sim_MIP_Of_(IxI)'!AS$102,0)</f>
        <v>0</v>
      </c>
      <c r="AR62" s="326">
        <f>IFERROR(I!AQ60*'Sim_MIP_Of_(IxI)'!AT$102,0)</f>
        <v>0</v>
      </c>
      <c r="AS62" s="326">
        <f>IFERROR(I!AR60*'Sim_MIP_Of_(IxI)'!AU$102,0)</f>
        <v>0</v>
      </c>
      <c r="AT62" s="326">
        <f>IFERROR(I!AS60*'Sim_MIP_Of_(IxI)'!AV$102,0)</f>
        <v>0</v>
      </c>
      <c r="AU62" s="326">
        <f>IFERROR(I!AT60*'Sim_MIP_Of_(IxI)'!AW$102,0)</f>
        <v>0</v>
      </c>
      <c r="AV62" s="326">
        <f>IFERROR(I!AU60*'Sim_MIP_Of_(IxI)'!AX$102,0)</f>
        <v>0</v>
      </c>
      <c r="AW62" s="326">
        <f>IFERROR(I!AV60*'Sim_MIP_Of_(IxI)'!AY$102,0)</f>
        <v>0</v>
      </c>
      <c r="AX62" s="326">
        <f>IFERROR(I!AW60*'Sim_MIP_Of_(IxI)'!AZ$102,0)</f>
        <v>0</v>
      </c>
      <c r="AY62" s="326">
        <f>IFERROR(I!AX60*'Sim_MIP_Of_(IxI)'!BA$102,0)</f>
        <v>0</v>
      </c>
      <c r="AZ62" s="326">
        <f>IFERROR(I!AY60*'Sim_MIP_Of_(IxI)'!BB$102,0)</f>
        <v>0</v>
      </c>
      <c r="BA62" s="326">
        <f>IFERROR(I!AZ60*'Sim_MIP_Of_(IxI)'!BC$102,0)</f>
        <v>0</v>
      </c>
      <c r="BB62" s="326">
        <f>IFERROR(I!BA60*'Sim_MIP_Of_(IxI)'!BD$102,0)</f>
        <v>0</v>
      </c>
      <c r="BC62" s="326">
        <f>IFERROR(I!BB60*'Sim_MIP_Of_(IxI)'!BE$102,0)</f>
        <v>0</v>
      </c>
      <c r="BD62" s="326">
        <f>IFERROR(I!BC60*'Sim_MIP_Of_(IxI)'!BF$102,0)</f>
        <v>0</v>
      </c>
      <c r="BE62" s="326">
        <f>IFERROR(I!BD60*'Sim_MIP_Of_(IxI)'!BG$102,0)</f>
        <v>0</v>
      </c>
      <c r="BF62" s="326">
        <f>IFERROR(I!BE60*'Sim_MIP_Of_(IxI)'!BH$102,0)</f>
        <v>0</v>
      </c>
      <c r="BG62" s="326">
        <f>IFERROR(I!BF60*'Sim_MIP_Of_(IxI)'!BI$102,0)</f>
        <v>0</v>
      </c>
      <c r="BH62" s="326">
        <f>IFERROR(I!BG60*'Sim_MIP_Of_(IxI)'!BJ$102,0)</f>
        <v>0</v>
      </c>
      <c r="BI62" s="326">
        <f>IFERROR(I!BH60*'Sim_MIP_Of_(IxI)'!BK$102,0)</f>
        <v>0.42011850337852319</v>
      </c>
      <c r="BJ62" s="326">
        <f>IFERROR(I!BI60*'Sim_MIP_Of_(IxI)'!BL$102,0)</f>
        <v>0</v>
      </c>
      <c r="BK62" s="326">
        <f>IFERROR(I!BJ60*'Sim_MIP_Of_(IxI)'!BM$102,0)</f>
        <v>0</v>
      </c>
      <c r="BL62" s="326">
        <f>IFERROR(I!BK60*'Sim_MIP_Of_(IxI)'!BN$102,0)</f>
        <v>0</v>
      </c>
      <c r="BM62" s="326">
        <f>IFERROR(I!BL60*'Sim_MIP_Of_(IxI)'!BO$102,0)</f>
        <v>0</v>
      </c>
      <c r="BN62" s="326">
        <f>IFERROR(I!BM60*'Sim_MIP_Of_(IxI)'!BP$102,0)</f>
        <v>0</v>
      </c>
      <c r="BO62" s="326">
        <f>IFERROR(I!BN60*'Sim_MIP_Of_(IxI)'!BQ$102,0)</f>
        <v>0</v>
      </c>
      <c r="BP62" s="326">
        <f>IFERROR(I!BO60*'Sim_MIP_Of_(IxI)'!BR$102,0)</f>
        <v>0</v>
      </c>
      <c r="BQ62" s="326">
        <f>IFERROR(I!BP60*'Sim_MIP_Of_(IxI)'!BS$102,0)</f>
        <v>0</v>
      </c>
      <c r="BR62" s="326">
        <f>IFERROR(I!BQ60*'Sim_MIP_Of_(IxI)'!BT$102,0)</f>
        <v>0</v>
      </c>
      <c r="BS62" s="326">
        <f>IFERROR(I!BR60*'Sim_MIP_Of_(IxI)'!BU$102,0)</f>
        <v>0</v>
      </c>
      <c r="BT62" s="326">
        <f>IFERROR(I!BS60*'Sim_MIP_Of_(IxI)'!BV$102,0)</f>
        <v>0</v>
      </c>
      <c r="BU62" s="326">
        <f>IFERROR(I!BT60*'Sim_MIP_Of_(IxI)'!BW$102,0)</f>
        <v>0</v>
      </c>
      <c r="BV62" s="326">
        <f>IFERROR(I!BU60*'Sim_MIP_Of_(IxI)'!BX$102,0)</f>
        <v>0</v>
      </c>
      <c r="BW62" s="326">
        <f>IFERROR(I!BV60*'Sim_MIP_Of_(IxI)'!BY$102,0)</f>
        <v>0</v>
      </c>
      <c r="BX62" s="326">
        <f>IFERROR(I!BW60*'Sim_MIP_Of_(IxI)'!BZ$102,0)</f>
        <v>0</v>
      </c>
      <c r="BY62" s="326">
        <f>IFERROR(I!BX60*'Sim_MIP_Of_(IxI)'!CA$102,0)</f>
        <v>0</v>
      </c>
    </row>
    <row r="63" spans="1:77" x14ac:dyDescent="0.25">
      <c r="A63" s="105" t="s">
        <v>60</v>
      </c>
      <c r="B63" s="326">
        <f>IFERROR(I!A61*'Sim_MIP_Of_(IxI)'!D$102,0)</f>
        <v>0</v>
      </c>
      <c r="C63" s="326">
        <f>IFERROR(I!B61*'Sim_MIP_Of_(IxI)'!E$102,0)</f>
        <v>0</v>
      </c>
      <c r="D63" s="326">
        <f>IFERROR(I!C61*'Sim_MIP_Of_(IxI)'!F$102,0)</f>
        <v>0</v>
      </c>
      <c r="E63" s="326">
        <f>IFERROR(I!D61*'Sim_MIP_Of_(IxI)'!G$102,0)</f>
        <v>0</v>
      </c>
      <c r="F63" s="326">
        <f>IFERROR(I!E61*'Sim_MIP_Of_(IxI)'!H$102,0)</f>
        <v>0</v>
      </c>
      <c r="G63" s="326">
        <f>IFERROR(I!F61*'Sim_MIP_Of_(IxI)'!I$102,0)</f>
        <v>0</v>
      </c>
      <c r="H63" s="326">
        <f>IFERROR(I!G61*'Sim_MIP_Of_(IxI)'!J$102,0)</f>
        <v>0</v>
      </c>
      <c r="I63" s="326">
        <f>IFERROR(I!H61*'Sim_MIP_Of_(IxI)'!K$102,0)</f>
        <v>0</v>
      </c>
      <c r="J63" s="326">
        <f>IFERROR(I!I61*'Sim_MIP_Of_(IxI)'!L$102,0)</f>
        <v>0</v>
      </c>
      <c r="K63" s="326">
        <f>IFERROR(I!J61*'Sim_MIP_Of_(IxI)'!M$102,0)</f>
        <v>0</v>
      </c>
      <c r="L63" s="326">
        <f>IFERROR(I!K61*'Sim_MIP_Of_(IxI)'!N$102,0)</f>
        <v>0</v>
      </c>
      <c r="M63" s="326">
        <f>IFERROR(I!L61*'Sim_MIP_Of_(IxI)'!O$102,0)</f>
        <v>0</v>
      </c>
      <c r="N63" s="326">
        <f>IFERROR(I!M61*'Sim_MIP_Of_(IxI)'!P$102,0)</f>
        <v>0</v>
      </c>
      <c r="O63" s="326">
        <f>IFERROR(I!N61*'Sim_MIP_Of_(IxI)'!Q$102,0)</f>
        <v>0</v>
      </c>
      <c r="P63" s="326">
        <f>IFERROR(I!O61*'Sim_MIP_Of_(IxI)'!R$102,0)</f>
        <v>0</v>
      </c>
      <c r="Q63" s="326">
        <f>IFERROR(I!P61*'Sim_MIP_Of_(IxI)'!S$102,0)</f>
        <v>0</v>
      </c>
      <c r="R63" s="326">
        <f>IFERROR(I!Q61*'Sim_MIP_Of_(IxI)'!T$102,0)</f>
        <v>0</v>
      </c>
      <c r="S63" s="326">
        <f>IFERROR(I!R61*'Sim_MIP_Of_(IxI)'!U$102,0)</f>
        <v>0</v>
      </c>
      <c r="T63" s="326">
        <f>IFERROR(I!S61*'Sim_MIP_Of_(IxI)'!V$102,0)</f>
        <v>0</v>
      </c>
      <c r="U63" s="326">
        <f>IFERROR(I!T61*'Sim_MIP_Of_(IxI)'!W$102,0)</f>
        <v>0</v>
      </c>
      <c r="V63" s="326">
        <f>IFERROR(I!U61*'Sim_MIP_Of_(IxI)'!X$102,0)</f>
        <v>0</v>
      </c>
      <c r="W63" s="326">
        <f>IFERROR(I!V61*'Sim_MIP_Of_(IxI)'!Y$102,0)</f>
        <v>0</v>
      </c>
      <c r="X63" s="326">
        <f>IFERROR(I!W61*'Sim_MIP_Of_(IxI)'!Z$102,0)</f>
        <v>0</v>
      </c>
      <c r="Y63" s="326">
        <f>IFERROR(I!X61*'Sim_MIP_Of_(IxI)'!AA$102,0)</f>
        <v>0</v>
      </c>
      <c r="Z63" s="326">
        <f>IFERROR(I!Y61*'Sim_MIP_Of_(IxI)'!AB$102,0)</f>
        <v>0</v>
      </c>
      <c r="AA63" s="326">
        <f>IFERROR(I!Z61*'Sim_MIP_Of_(IxI)'!AC$102,0)</f>
        <v>0</v>
      </c>
      <c r="AB63" s="326">
        <f>IFERROR(I!AA61*'Sim_MIP_Of_(IxI)'!AD$102,0)</f>
        <v>0</v>
      </c>
      <c r="AC63" s="326">
        <f>IFERROR(I!AB61*'Sim_MIP_Of_(IxI)'!AE$102,0)</f>
        <v>0</v>
      </c>
      <c r="AD63" s="326">
        <f>IFERROR(I!AC61*'Sim_MIP_Of_(IxI)'!AF$102,0)</f>
        <v>0</v>
      </c>
      <c r="AE63" s="326">
        <f>IFERROR(I!AD61*'Sim_MIP_Of_(IxI)'!AG$102,0)</f>
        <v>0</v>
      </c>
      <c r="AF63" s="326">
        <f>IFERROR(I!AE61*'Sim_MIP_Of_(IxI)'!AH$102,0)</f>
        <v>0</v>
      </c>
      <c r="AG63" s="326">
        <f>IFERROR(I!AF61*'Sim_MIP_Of_(IxI)'!AI$102,0)</f>
        <v>0</v>
      </c>
      <c r="AH63" s="326">
        <f>IFERROR(I!AG61*'Sim_MIP_Of_(IxI)'!AJ$102,0)</f>
        <v>0</v>
      </c>
      <c r="AI63" s="326">
        <f>IFERROR(I!AH61*'Sim_MIP_Of_(IxI)'!AK$102,0)</f>
        <v>0</v>
      </c>
      <c r="AJ63" s="326">
        <f>IFERROR(I!AI61*'Sim_MIP_Of_(IxI)'!AL$102,0)</f>
        <v>0</v>
      </c>
      <c r="AK63" s="326">
        <f>IFERROR(I!AJ61*'Sim_MIP_Of_(IxI)'!AM$102,0)</f>
        <v>0</v>
      </c>
      <c r="AL63" s="326">
        <f>IFERROR(I!AK61*'Sim_MIP_Of_(IxI)'!AN$102,0)</f>
        <v>0</v>
      </c>
      <c r="AM63" s="326">
        <f>IFERROR(I!AL61*'Sim_MIP_Of_(IxI)'!AO$102,0)</f>
        <v>0</v>
      </c>
      <c r="AN63" s="326">
        <f>IFERROR(I!AM61*'Sim_MIP_Of_(IxI)'!AP$102,0)</f>
        <v>0</v>
      </c>
      <c r="AO63" s="326">
        <f>IFERROR(I!AN61*'Sim_MIP_Of_(IxI)'!AQ$102,0)</f>
        <v>0</v>
      </c>
      <c r="AP63" s="326">
        <f>IFERROR(I!AO61*'Sim_MIP_Of_(IxI)'!AR$102,0)</f>
        <v>0</v>
      </c>
      <c r="AQ63" s="326">
        <f>IFERROR(I!AP61*'Sim_MIP_Of_(IxI)'!AS$102,0)</f>
        <v>0</v>
      </c>
      <c r="AR63" s="326">
        <f>IFERROR(I!AQ61*'Sim_MIP_Of_(IxI)'!AT$102,0)</f>
        <v>0</v>
      </c>
      <c r="AS63" s="326">
        <f>IFERROR(I!AR61*'Sim_MIP_Of_(IxI)'!AU$102,0)</f>
        <v>0</v>
      </c>
      <c r="AT63" s="326">
        <f>IFERROR(I!AS61*'Sim_MIP_Of_(IxI)'!AV$102,0)</f>
        <v>0</v>
      </c>
      <c r="AU63" s="326">
        <f>IFERROR(I!AT61*'Sim_MIP_Of_(IxI)'!AW$102,0)</f>
        <v>0</v>
      </c>
      <c r="AV63" s="326">
        <f>IFERROR(I!AU61*'Sim_MIP_Of_(IxI)'!AX$102,0)</f>
        <v>0</v>
      </c>
      <c r="AW63" s="326">
        <f>IFERROR(I!AV61*'Sim_MIP_Of_(IxI)'!AY$102,0)</f>
        <v>0</v>
      </c>
      <c r="AX63" s="326">
        <f>IFERROR(I!AW61*'Sim_MIP_Of_(IxI)'!AZ$102,0)</f>
        <v>0</v>
      </c>
      <c r="AY63" s="326">
        <f>IFERROR(I!AX61*'Sim_MIP_Of_(IxI)'!BA$102,0)</f>
        <v>0</v>
      </c>
      <c r="AZ63" s="326">
        <f>IFERROR(I!AY61*'Sim_MIP_Of_(IxI)'!BB$102,0)</f>
        <v>0</v>
      </c>
      <c r="BA63" s="326">
        <f>IFERROR(I!AZ61*'Sim_MIP_Of_(IxI)'!BC$102,0)</f>
        <v>0</v>
      </c>
      <c r="BB63" s="326">
        <f>IFERROR(I!BA61*'Sim_MIP_Of_(IxI)'!BD$102,0)</f>
        <v>0</v>
      </c>
      <c r="BC63" s="326">
        <f>IFERROR(I!BB61*'Sim_MIP_Of_(IxI)'!BE$102,0)</f>
        <v>0</v>
      </c>
      <c r="BD63" s="326">
        <f>IFERROR(I!BC61*'Sim_MIP_Of_(IxI)'!BF$102,0)</f>
        <v>0</v>
      </c>
      <c r="BE63" s="326">
        <f>IFERROR(I!BD61*'Sim_MIP_Of_(IxI)'!BG$102,0)</f>
        <v>0</v>
      </c>
      <c r="BF63" s="326">
        <f>IFERROR(I!BE61*'Sim_MIP_Of_(IxI)'!BH$102,0)</f>
        <v>0</v>
      </c>
      <c r="BG63" s="326">
        <f>IFERROR(I!BF61*'Sim_MIP_Of_(IxI)'!BI$102,0)</f>
        <v>0</v>
      </c>
      <c r="BH63" s="326">
        <f>IFERROR(I!BG61*'Sim_MIP_Of_(IxI)'!BJ$102,0)</f>
        <v>0</v>
      </c>
      <c r="BI63" s="326">
        <f>IFERROR(I!BH61*'Sim_MIP_Of_(IxI)'!BK$102,0)</f>
        <v>0</v>
      </c>
      <c r="BJ63" s="326">
        <f>IFERROR(I!BI61*'Sim_MIP_Of_(IxI)'!BL$102,0)</f>
        <v>0.42774901195008103</v>
      </c>
      <c r="BK63" s="326">
        <f>IFERROR(I!BJ61*'Sim_MIP_Of_(IxI)'!BM$102,0)</f>
        <v>0</v>
      </c>
      <c r="BL63" s="326">
        <f>IFERROR(I!BK61*'Sim_MIP_Of_(IxI)'!BN$102,0)</f>
        <v>0</v>
      </c>
      <c r="BM63" s="326">
        <f>IFERROR(I!BL61*'Sim_MIP_Of_(IxI)'!BO$102,0)</f>
        <v>0</v>
      </c>
      <c r="BN63" s="326">
        <f>IFERROR(I!BM61*'Sim_MIP_Of_(IxI)'!BP$102,0)</f>
        <v>0</v>
      </c>
      <c r="BO63" s="326">
        <f>IFERROR(I!BN61*'Sim_MIP_Of_(IxI)'!BQ$102,0)</f>
        <v>0</v>
      </c>
      <c r="BP63" s="326">
        <f>IFERROR(I!BO61*'Sim_MIP_Of_(IxI)'!BR$102,0)</f>
        <v>0</v>
      </c>
      <c r="BQ63" s="326">
        <f>IFERROR(I!BP61*'Sim_MIP_Of_(IxI)'!BS$102,0)</f>
        <v>0</v>
      </c>
      <c r="BR63" s="326">
        <f>IFERROR(I!BQ61*'Sim_MIP_Of_(IxI)'!BT$102,0)</f>
        <v>0</v>
      </c>
      <c r="BS63" s="326">
        <f>IFERROR(I!BR61*'Sim_MIP_Of_(IxI)'!BU$102,0)</f>
        <v>0</v>
      </c>
      <c r="BT63" s="326">
        <f>IFERROR(I!BS61*'Sim_MIP_Of_(IxI)'!BV$102,0)</f>
        <v>0</v>
      </c>
      <c r="BU63" s="326">
        <f>IFERROR(I!BT61*'Sim_MIP_Of_(IxI)'!BW$102,0)</f>
        <v>0</v>
      </c>
      <c r="BV63" s="326">
        <f>IFERROR(I!BU61*'Sim_MIP_Of_(IxI)'!BX$102,0)</f>
        <v>0</v>
      </c>
      <c r="BW63" s="326">
        <f>IFERROR(I!BV61*'Sim_MIP_Of_(IxI)'!BY$102,0)</f>
        <v>0</v>
      </c>
      <c r="BX63" s="326">
        <f>IFERROR(I!BW61*'Sim_MIP_Of_(IxI)'!BZ$102,0)</f>
        <v>0</v>
      </c>
      <c r="BY63" s="326">
        <f>IFERROR(I!BX61*'Sim_MIP_Of_(IxI)'!CA$102,0)</f>
        <v>0</v>
      </c>
    </row>
    <row r="64" spans="1:77" x14ac:dyDescent="0.25">
      <c r="A64" s="105" t="s">
        <v>61</v>
      </c>
      <c r="B64" s="326">
        <f>IFERROR(I!A62*'Sim_MIP_Of_(IxI)'!D$102,0)</f>
        <v>0</v>
      </c>
      <c r="C64" s="326">
        <f>IFERROR(I!B62*'Sim_MIP_Of_(IxI)'!E$102,0)</f>
        <v>0</v>
      </c>
      <c r="D64" s="326">
        <f>IFERROR(I!C62*'Sim_MIP_Of_(IxI)'!F$102,0)</f>
        <v>0</v>
      </c>
      <c r="E64" s="326">
        <f>IFERROR(I!D62*'Sim_MIP_Of_(IxI)'!G$102,0)</f>
        <v>0</v>
      </c>
      <c r="F64" s="326">
        <f>IFERROR(I!E62*'Sim_MIP_Of_(IxI)'!H$102,0)</f>
        <v>0</v>
      </c>
      <c r="G64" s="326">
        <f>IFERROR(I!F62*'Sim_MIP_Of_(IxI)'!I$102,0)</f>
        <v>0</v>
      </c>
      <c r="H64" s="326">
        <f>IFERROR(I!G62*'Sim_MIP_Of_(IxI)'!J$102,0)</f>
        <v>0</v>
      </c>
      <c r="I64" s="326">
        <f>IFERROR(I!H62*'Sim_MIP_Of_(IxI)'!K$102,0)</f>
        <v>0</v>
      </c>
      <c r="J64" s="326">
        <f>IFERROR(I!I62*'Sim_MIP_Of_(IxI)'!L$102,0)</f>
        <v>0</v>
      </c>
      <c r="K64" s="326">
        <f>IFERROR(I!J62*'Sim_MIP_Of_(IxI)'!M$102,0)</f>
        <v>0</v>
      </c>
      <c r="L64" s="326">
        <f>IFERROR(I!K62*'Sim_MIP_Of_(IxI)'!N$102,0)</f>
        <v>0</v>
      </c>
      <c r="M64" s="326">
        <f>IFERROR(I!L62*'Sim_MIP_Of_(IxI)'!O$102,0)</f>
        <v>0</v>
      </c>
      <c r="N64" s="326">
        <f>IFERROR(I!M62*'Sim_MIP_Of_(IxI)'!P$102,0)</f>
        <v>0</v>
      </c>
      <c r="O64" s="326">
        <f>IFERROR(I!N62*'Sim_MIP_Of_(IxI)'!Q$102,0)</f>
        <v>0</v>
      </c>
      <c r="P64" s="326">
        <f>IFERROR(I!O62*'Sim_MIP_Of_(IxI)'!R$102,0)</f>
        <v>0</v>
      </c>
      <c r="Q64" s="326">
        <f>IFERROR(I!P62*'Sim_MIP_Of_(IxI)'!S$102,0)</f>
        <v>0</v>
      </c>
      <c r="R64" s="326">
        <f>IFERROR(I!Q62*'Sim_MIP_Of_(IxI)'!T$102,0)</f>
        <v>0</v>
      </c>
      <c r="S64" s="326">
        <f>IFERROR(I!R62*'Sim_MIP_Of_(IxI)'!U$102,0)</f>
        <v>0</v>
      </c>
      <c r="T64" s="326">
        <f>IFERROR(I!S62*'Sim_MIP_Of_(IxI)'!V$102,0)</f>
        <v>0</v>
      </c>
      <c r="U64" s="326">
        <f>IFERROR(I!T62*'Sim_MIP_Of_(IxI)'!W$102,0)</f>
        <v>0</v>
      </c>
      <c r="V64" s="326">
        <f>IFERROR(I!U62*'Sim_MIP_Of_(IxI)'!X$102,0)</f>
        <v>0</v>
      </c>
      <c r="W64" s="326">
        <f>IFERROR(I!V62*'Sim_MIP_Of_(IxI)'!Y$102,0)</f>
        <v>0</v>
      </c>
      <c r="X64" s="326">
        <f>IFERROR(I!W62*'Sim_MIP_Of_(IxI)'!Z$102,0)</f>
        <v>0</v>
      </c>
      <c r="Y64" s="326">
        <f>IFERROR(I!X62*'Sim_MIP_Of_(IxI)'!AA$102,0)</f>
        <v>0</v>
      </c>
      <c r="Z64" s="326">
        <f>IFERROR(I!Y62*'Sim_MIP_Of_(IxI)'!AB$102,0)</f>
        <v>0</v>
      </c>
      <c r="AA64" s="326">
        <f>IFERROR(I!Z62*'Sim_MIP_Of_(IxI)'!AC$102,0)</f>
        <v>0</v>
      </c>
      <c r="AB64" s="326">
        <f>IFERROR(I!AA62*'Sim_MIP_Of_(IxI)'!AD$102,0)</f>
        <v>0</v>
      </c>
      <c r="AC64" s="326">
        <f>IFERROR(I!AB62*'Sim_MIP_Of_(IxI)'!AE$102,0)</f>
        <v>0</v>
      </c>
      <c r="AD64" s="326">
        <f>IFERROR(I!AC62*'Sim_MIP_Of_(IxI)'!AF$102,0)</f>
        <v>0</v>
      </c>
      <c r="AE64" s="326">
        <f>IFERROR(I!AD62*'Sim_MIP_Of_(IxI)'!AG$102,0)</f>
        <v>0</v>
      </c>
      <c r="AF64" s="326">
        <f>IFERROR(I!AE62*'Sim_MIP_Of_(IxI)'!AH$102,0)</f>
        <v>0</v>
      </c>
      <c r="AG64" s="326">
        <f>IFERROR(I!AF62*'Sim_MIP_Of_(IxI)'!AI$102,0)</f>
        <v>0</v>
      </c>
      <c r="AH64" s="326">
        <f>IFERROR(I!AG62*'Sim_MIP_Of_(IxI)'!AJ$102,0)</f>
        <v>0</v>
      </c>
      <c r="AI64" s="326">
        <f>IFERROR(I!AH62*'Sim_MIP_Of_(IxI)'!AK$102,0)</f>
        <v>0</v>
      </c>
      <c r="AJ64" s="326">
        <f>IFERROR(I!AI62*'Sim_MIP_Of_(IxI)'!AL$102,0)</f>
        <v>0</v>
      </c>
      <c r="AK64" s="326">
        <f>IFERROR(I!AJ62*'Sim_MIP_Of_(IxI)'!AM$102,0)</f>
        <v>0</v>
      </c>
      <c r="AL64" s="326">
        <f>IFERROR(I!AK62*'Sim_MIP_Of_(IxI)'!AN$102,0)</f>
        <v>0</v>
      </c>
      <c r="AM64" s="326">
        <f>IFERROR(I!AL62*'Sim_MIP_Of_(IxI)'!AO$102,0)</f>
        <v>0</v>
      </c>
      <c r="AN64" s="326">
        <f>IFERROR(I!AM62*'Sim_MIP_Of_(IxI)'!AP$102,0)</f>
        <v>0</v>
      </c>
      <c r="AO64" s="326">
        <f>IFERROR(I!AN62*'Sim_MIP_Of_(IxI)'!AQ$102,0)</f>
        <v>0</v>
      </c>
      <c r="AP64" s="326">
        <f>IFERROR(I!AO62*'Sim_MIP_Of_(IxI)'!AR$102,0)</f>
        <v>0</v>
      </c>
      <c r="AQ64" s="326">
        <f>IFERROR(I!AP62*'Sim_MIP_Of_(IxI)'!AS$102,0)</f>
        <v>0</v>
      </c>
      <c r="AR64" s="326">
        <f>IFERROR(I!AQ62*'Sim_MIP_Of_(IxI)'!AT$102,0)</f>
        <v>0</v>
      </c>
      <c r="AS64" s="326">
        <f>IFERROR(I!AR62*'Sim_MIP_Of_(IxI)'!AU$102,0)</f>
        <v>0</v>
      </c>
      <c r="AT64" s="326">
        <f>IFERROR(I!AS62*'Sim_MIP_Of_(IxI)'!AV$102,0)</f>
        <v>0</v>
      </c>
      <c r="AU64" s="326">
        <f>IFERROR(I!AT62*'Sim_MIP_Of_(IxI)'!AW$102,0)</f>
        <v>0</v>
      </c>
      <c r="AV64" s="326">
        <f>IFERROR(I!AU62*'Sim_MIP_Of_(IxI)'!AX$102,0)</f>
        <v>0</v>
      </c>
      <c r="AW64" s="326">
        <f>IFERROR(I!AV62*'Sim_MIP_Of_(IxI)'!AY$102,0)</f>
        <v>0</v>
      </c>
      <c r="AX64" s="326">
        <f>IFERROR(I!AW62*'Sim_MIP_Of_(IxI)'!AZ$102,0)</f>
        <v>0</v>
      </c>
      <c r="AY64" s="326">
        <f>IFERROR(I!AX62*'Sim_MIP_Of_(IxI)'!BA$102,0)</f>
        <v>0</v>
      </c>
      <c r="AZ64" s="326">
        <f>IFERROR(I!AY62*'Sim_MIP_Of_(IxI)'!BB$102,0)</f>
        <v>0</v>
      </c>
      <c r="BA64" s="326">
        <f>IFERROR(I!AZ62*'Sim_MIP_Of_(IxI)'!BC$102,0)</f>
        <v>0</v>
      </c>
      <c r="BB64" s="326">
        <f>IFERROR(I!BA62*'Sim_MIP_Of_(IxI)'!BD$102,0)</f>
        <v>0</v>
      </c>
      <c r="BC64" s="326">
        <f>IFERROR(I!BB62*'Sim_MIP_Of_(IxI)'!BE$102,0)</f>
        <v>0</v>
      </c>
      <c r="BD64" s="326">
        <f>IFERROR(I!BC62*'Sim_MIP_Of_(IxI)'!BF$102,0)</f>
        <v>0</v>
      </c>
      <c r="BE64" s="326">
        <f>IFERROR(I!BD62*'Sim_MIP_Of_(IxI)'!BG$102,0)</f>
        <v>0</v>
      </c>
      <c r="BF64" s="326">
        <f>IFERROR(I!BE62*'Sim_MIP_Of_(IxI)'!BH$102,0)</f>
        <v>0</v>
      </c>
      <c r="BG64" s="326">
        <f>IFERROR(I!BF62*'Sim_MIP_Of_(IxI)'!BI$102,0)</f>
        <v>0</v>
      </c>
      <c r="BH64" s="326">
        <f>IFERROR(I!BG62*'Sim_MIP_Of_(IxI)'!BJ$102,0)</f>
        <v>0</v>
      </c>
      <c r="BI64" s="326">
        <f>IFERROR(I!BH62*'Sim_MIP_Of_(IxI)'!BK$102,0)</f>
        <v>0</v>
      </c>
      <c r="BJ64" s="326">
        <f>IFERROR(I!BI62*'Sim_MIP_Of_(IxI)'!BL$102,0)</f>
        <v>0</v>
      </c>
      <c r="BK64" s="326">
        <f>IFERROR(I!BJ62*'Sim_MIP_Of_(IxI)'!BM$102,0)</f>
        <v>0.52387046093809386</v>
      </c>
      <c r="BL64" s="326">
        <f>IFERROR(I!BK62*'Sim_MIP_Of_(IxI)'!BN$102,0)</f>
        <v>0</v>
      </c>
      <c r="BM64" s="326">
        <f>IFERROR(I!BL62*'Sim_MIP_Of_(IxI)'!BO$102,0)</f>
        <v>0</v>
      </c>
      <c r="BN64" s="326">
        <f>IFERROR(I!BM62*'Sim_MIP_Of_(IxI)'!BP$102,0)</f>
        <v>0</v>
      </c>
      <c r="BO64" s="326">
        <f>IFERROR(I!BN62*'Sim_MIP_Of_(IxI)'!BQ$102,0)</f>
        <v>0</v>
      </c>
      <c r="BP64" s="326">
        <f>IFERROR(I!BO62*'Sim_MIP_Of_(IxI)'!BR$102,0)</f>
        <v>0</v>
      </c>
      <c r="BQ64" s="326">
        <f>IFERROR(I!BP62*'Sim_MIP_Of_(IxI)'!BS$102,0)</f>
        <v>0</v>
      </c>
      <c r="BR64" s="326">
        <f>IFERROR(I!BQ62*'Sim_MIP_Of_(IxI)'!BT$102,0)</f>
        <v>0</v>
      </c>
      <c r="BS64" s="326">
        <f>IFERROR(I!BR62*'Sim_MIP_Of_(IxI)'!BU$102,0)</f>
        <v>0</v>
      </c>
      <c r="BT64" s="326">
        <f>IFERROR(I!BS62*'Sim_MIP_Of_(IxI)'!BV$102,0)</f>
        <v>0</v>
      </c>
      <c r="BU64" s="326">
        <f>IFERROR(I!BT62*'Sim_MIP_Of_(IxI)'!BW$102,0)</f>
        <v>0</v>
      </c>
      <c r="BV64" s="326">
        <f>IFERROR(I!BU62*'Sim_MIP_Of_(IxI)'!BX$102,0)</f>
        <v>0</v>
      </c>
      <c r="BW64" s="326">
        <f>IFERROR(I!BV62*'Sim_MIP_Of_(IxI)'!BY$102,0)</f>
        <v>0</v>
      </c>
      <c r="BX64" s="326">
        <f>IFERROR(I!BW62*'Sim_MIP_Of_(IxI)'!BZ$102,0)</f>
        <v>0</v>
      </c>
      <c r="BY64" s="326">
        <f>IFERROR(I!BX62*'Sim_MIP_Of_(IxI)'!CA$102,0)</f>
        <v>0</v>
      </c>
    </row>
    <row r="65" spans="1:77" x14ac:dyDescent="0.25">
      <c r="A65" s="105" t="s">
        <v>62</v>
      </c>
      <c r="B65" s="326">
        <f>IFERROR(I!A63*'Sim_MIP_Of_(IxI)'!D$102,0)</f>
        <v>0</v>
      </c>
      <c r="C65" s="326">
        <f>IFERROR(I!B63*'Sim_MIP_Of_(IxI)'!E$102,0)</f>
        <v>0</v>
      </c>
      <c r="D65" s="326">
        <f>IFERROR(I!C63*'Sim_MIP_Of_(IxI)'!F$102,0)</f>
        <v>0</v>
      </c>
      <c r="E65" s="326">
        <f>IFERROR(I!D63*'Sim_MIP_Of_(IxI)'!G$102,0)</f>
        <v>0</v>
      </c>
      <c r="F65" s="326">
        <f>IFERROR(I!E63*'Sim_MIP_Of_(IxI)'!H$102,0)</f>
        <v>0</v>
      </c>
      <c r="G65" s="326">
        <f>IFERROR(I!F63*'Sim_MIP_Of_(IxI)'!I$102,0)</f>
        <v>0</v>
      </c>
      <c r="H65" s="326">
        <f>IFERROR(I!G63*'Sim_MIP_Of_(IxI)'!J$102,0)</f>
        <v>0</v>
      </c>
      <c r="I65" s="326">
        <f>IFERROR(I!H63*'Sim_MIP_Of_(IxI)'!K$102,0)</f>
        <v>0</v>
      </c>
      <c r="J65" s="326">
        <f>IFERROR(I!I63*'Sim_MIP_Of_(IxI)'!L$102,0)</f>
        <v>0</v>
      </c>
      <c r="K65" s="326">
        <f>IFERROR(I!J63*'Sim_MIP_Of_(IxI)'!M$102,0)</f>
        <v>0</v>
      </c>
      <c r="L65" s="326">
        <f>IFERROR(I!K63*'Sim_MIP_Of_(IxI)'!N$102,0)</f>
        <v>0</v>
      </c>
      <c r="M65" s="326">
        <f>IFERROR(I!L63*'Sim_MIP_Of_(IxI)'!O$102,0)</f>
        <v>0</v>
      </c>
      <c r="N65" s="326">
        <f>IFERROR(I!M63*'Sim_MIP_Of_(IxI)'!P$102,0)</f>
        <v>0</v>
      </c>
      <c r="O65" s="326">
        <f>IFERROR(I!N63*'Sim_MIP_Of_(IxI)'!Q$102,0)</f>
        <v>0</v>
      </c>
      <c r="P65" s="326">
        <f>IFERROR(I!O63*'Sim_MIP_Of_(IxI)'!R$102,0)</f>
        <v>0</v>
      </c>
      <c r="Q65" s="326">
        <f>IFERROR(I!P63*'Sim_MIP_Of_(IxI)'!S$102,0)</f>
        <v>0</v>
      </c>
      <c r="R65" s="326">
        <f>IFERROR(I!Q63*'Sim_MIP_Of_(IxI)'!T$102,0)</f>
        <v>0</v>
      </c>
      <c r="S65" s="326">
        <f>IFERROR(I!R63*'Sim_MIP_Of_(IxI)'!U$102,0)</f>
        <v>0</v>
      </c>
      <c r="T65" s="326">
        <f>IFERROR(I!S63*'Sim_MIP_Of_(IxI)'!V$102,0)</f>
        <v>0</v>
      </c>
      <c r="U65" s="326">
        <f>IFERROR(I!T63*'Sim_MIP_Of_(IxI)'!W$102,0)</f>
        <v>0</v>
      </c>
      <c r="V65" s="326">
        <f>IFERROR(I!U63*'Sim_MIP_Of_(IxI)'!X$102,0)</f>
        <v>0</v>
      </c>
      <c r="W65" s="326">
        <f>IFERROR(I!V63*'Sim_MIP_Of_(IxI)'!Y$102,0)</f>
        <v>0</v>
      </c>
      <c r="X65" s="326">
        <f>IFERROR(I!W63*'Sim_MIP_Of_(IxI)'!Z$102,0)</f>
        <v>0</v>
      </c>
      <c r="Y65" s="326">
        <f>IFERROR(I!X63*'Sim_MIP_Of_(IxI)'!AA$102,0)</f>
        <v>0</v>
      </c>
      <c r="Z65" s="326">
        <f>IFERROR(I!Y63*'Sim_MIP_Of_(IxI)'!AB$102,0)</f>
        <v>0</v>
      </c>
      <c r="AA65" s="326">
        <f>IFERROR(I!Z63*'Sim_MIP_Of_(IxI)'!AC$102,0)</f>
        <v>0</v>
      </c>
      <c r="AB65" s="326">
        <f>IFERROR(I!AA63*'Sim_MIP_Of_(IxI)'!AD$102,0)</f>
        <v>0</v>
      </c>
      <c r="AC65" s="326">
        <f>IFERROR(I!AB63*'Sim_MIP_Of_(IxI)'!AE$102,0)</f>
        <v>0</v>
      </c>
      <c r="AD65" s="326">
        <f>IFERROR(I!AC63*'Sim_MIP_Of_(IxI)'!AF$102,0)</f>
        <v>0</v>
      </c>
      <c r="AE65" s="326">
        <f>IFERROR(I!AD63*'Sim_MIP_Of_(IxI)'!AG$102,0)</f>
        <v>0</v>
      </c>
      <c r="AF65" s="326">
        <f>IFERROR(I!AE63*'Sim_MIP_Of_(IxI)'!AH$102,0)</f>
        <v>0</v>
      </c>
      <c r="AG65" s="326">
        <f>IFERROR(I!AF63*'Sim_MIP_Of_(IxI)'!AI$102,0)</f>
        <v>0</v>
      </c>
      <c r="AH65" s="326">
        <f>IFERROR(I!AG63*'Sim_MIP_Of_(IxI)'!AJ$102,0)</f>
        <v>0</v>
      </c>
      <c r="AI65" s="326">
        <f>IFERROR(I!AH63*'Sim_MIP_Of_(IxI)'!AK$102,0)</f>
        <v>0</v>
      </c>
      <c r="AJ65" s="326">
        <f>IFERROR(I!AI63*'Sim_MIP_Of_(IxI)'!AL$102,0)</f>
        <v>0</v>
      </c>
      <c r="AK65" s="326">
        <f>IFERROR(I!AJ63*'Sim_MIP_Of_(IxI)'!AM$102,0)</f>
        <v>0</v>
      </c>
      <c r="AL65" s="326">
        <f>IFERROR(I!AK63*'Sim_MIP_Of_(IxI)'!AN$102,0)</f>
        <v>0</v>
      </c>
      <c r="AM65" s="326">
        <f>IFERROR(I!AL63*'Sim_MIP_Of_(IxI)'!AO$102,0)</f>
        <v>0</v>
      </c>
      <c r="AN65" s="326">
        <f>IFERROR(I!AM63*'Sim_MIP_Of_(IxI)'!AP$102,0)</f>
        <v>0</v>
      </c>
      <c r="AO65" s="326">
        <f>IFERROR(I!AN63*'Sim_MIP_Of_(IxI)'!AQ$102,0)</f>
        <v>0</v>
      </c>
      <c r="AP65" s="326">
        <f>IFERROR(I!AO63*'Sim_MIP_Of_(IxI)'!AR$102,0)</f>
        <v>0</v>
      </c>
      <c r="AQ65" s="326">
        <f>IFERROR(I!AP63*'Sim_MIP_Of_(IxI)'!AS$102,0)</f>
        <v>0</v>
      </c>
      <c r="AR65" s="326">
        <f>IFERROR(I!AQ63*'Sim_MIP_Of_(IxI)'!AT$102,0)</f>
        <v>0</v>
      </c>
      <c r="AS65" s="326">
        <f>IFERROR(I!AR63*'Sim_MIP_Of_(IxI)'!AU$102,0)</f>
        <v>0</v>
      </c>
      <c r="AT65" s="326">
        <f>IFERROR(I!AS63*'Sim_MIP_Of_(IxI)'!AV$102,0)</f>
        <v>0</v>
      </c>
      <c r="AU65" s="326">
        <f>IFERROR(I!AT63*'Sim_MIP_Of_(IxI)'!AW$102,0)</f>
        <v>0</v>
      </c>
      <c r="AV65" s="326">
        <f>IFERROR(I!AU63*'Sim_MIP_Of_(IxI)'!AX$102,0)</f>
        <v>0</v>
      </c>
      <c r="AW65" s="326">
        <f>IFERROR(I!AV63*'Sim_MIP_Of_(IxI)'!AY$102,0)</f>
        <v>0</v>
      </c>
      <c r="AX65" s="326">
        <f>IFERROR(I!AW63*'Sim_MIP_Of_(IxI)'!AZ$102,0)</f>
        <v>0</v>
      </c>
      <c r="AY65" s="326">
        <f>IFERROR(I!AX63*'Sim_MIP_Of_(IxI)'!BA$102,0)</f>
        <v>0</v>
      </c>
      <c r="AZ65" s="326">
        <f>IFERROR(I!AY63*'Sim_MIP_Of_(IxI)'!BB$102,0)</f>
        <v>0</v>
      </c>
      <c r="BA65" s="326">
        <f>IFERROR(I!AZ63*'Sim_MIP_Of_(IxI)'!BC$102,0)</f>
        <v>0</v>
      </c>
      <c r="BB65" s="326">
        <f>IFERROR(I!BA63*'Sim_MIP_Of_(IxI)'!BD$102,0)</f>
        <v>0</v>
      </c>
      <c r="BC65" s="326">
        <f>IFERROR(I!BB63*'Sim_MIP_Of_(IxI)'!BE$102,0)</f>
        <v>0</v>
      </c>
      <c r="BD65" s="326">
        <f>IFERROR(I!BC63*'Sim_MIP_Of_(IxI)'!BF$102,0)</f>
        <v>0</v>
      </c>
      <c r="BE65" s="326">
        <f>IFERROR(I!BD63*'Sim_MIP_Of_(IxI)'!BG$102,0)</f>
        <v>0</v>
      </c>
      <c r="BF65" s="326">
        <f>IFERROR(I!BE63*'Sim_MIP_Of_(IxI)'!BH$102,0)</f>
        <v>0</v>
      </c>
      <c r="BG65" s="326">
        <f>IFERROR(I!BF63*'Sim_MIP_Of_(IxI)'!BI$102,0)</f>
        <v>0</v>
      </c>
      <c r="BH65" s="326">
        <f>IFERROR(I!BG63*'Sim_MIP_Of_(IxI)'!BJ$102,0)</f>
        <v>0</v>
      </c>
      <c r="BI65" s="326">
        <f>IFERROR(I!BH63*'Sim_MIP_Of_(IxI)'!BK$102,0)</f>
        <v>0</v>
      </c>
      <c r="BJ65" s="326">
        <f>IFERROR(I!BI63*'Sim_MIP_Of_(IxI)'!BL$102,0)</f>
        <v>0</v>
      </c>
      <c r="BK65" s="326">
        <f>IFERROR(I!BJ63*'Sim_MIP_Of_(IxI)'!BM$102,0)</f>
        <v>0</v>
      </c>
      <c r="BL65" s="326">
        <f>IFERROR(I!BK63*'Sim_MIP_Of_(IxI)'!BN$102,0)</f>
        <v>0.43445597475099124</v>
      </c>
      <c r="BM65" s="326">
        <f>IFERROR(I!BL63*'Sim_MIP_Of_(IxI)'!BO$102,0)</f>
        <v>0</v>
      </c>
      <c r="BN65" s="326">
        <f>IFERROR(I!BM63*'Sim_MIP_Of_(IxI)'!BP$102,0)</f>
        <v>0</v>
      </c>
      <c r="BO65" s="326">
        <f>IFERROR(I!BN63*'Sim_MIP_Of_(IxI)'!BQ$102,0)</f>
        <v>0</v>
      </c>
      <c r="BP65" s="326">
        <f>IFERROR(I!BO63*'Sim_MIP_Of_(IxI)'!BR$102,0)</f>
        <v>0</v>
      </c>
      <c r="BQ65" s="326">
        <f>IFERROR(I!BP63*'Sim_MIP_Of_(IxI)'!BS$102,0)</f>
        <v>0</v>
      </c>
      <c r="BR65" s="326">
        <f>IFERROR(I!BQ63*'Sim_MIP_Of_(IxI)'!BT$102,0)</f>
        <v>0</v>
      </c>
      <c r="BS65" s="326">
        <f>IFERROR(I!BR63*'Sim_MIP_Of_(IxI)'!BU$102,0)</f>
        <v>0</v>
      </c>
      <c r="BT65" s="326">
        <f>IFERROR(I!BS63*'Sim_MIP_Of_(IxI)'!BV$102,0)</f>
        <v>0</v>
      </c>
      <c r="BU65" s="326">
        <f>IFERROR(I!BT63*'Sim_MIP_Of_(IxI)'!BW$102,0)</f>
        <v>0</v>
      </c>
      <c r="BV65" s="326">
        <f>IFERROR(I!BU63*'Sim_MIP_Of_(IxI)'!BX$102,0)</f>
        <v>0</v>
      </c>
      <c r="BW65" s="326">
        <f>IFERROR(I!BV63*'Sim_MIP_Of_(IxI)'!BY$102,0)</f>
        <v>0</v>
      </c>
      <c r="BX65" s="326">
        <f>IFERROR(I!BW63*'Sim_MIP_Of_(IxI)'!BZ$102,0)</f>
        <v>0</v>
      </c>
      <c r="BY65" s="326">
        <f>IFERROR(I!BX63*'Sim_MIP_Of_(IxI)'!CA$102,0)</f>
        <v>0</v>
      </c>
    </row>
    <row r="66" spans="1:77" x14ac:dyDescent="0.25">
      <c r="A66" s="105" t="s">
        <v>63</v>
      </c>
      <c r="B66" s="326">
        <f>IFERROR(I!A64*'Sim_MIP_Of_(IxI)'!D$102,0)</f>
        <v>0</v>
      </c>
      <c r="C66" s="326">
        <f>IFERROR(I!B64*'Sim_MIP_Of_(IxI)'!E$102,0)</f>
        <v>0</v>
      </c>
      <c r="D66" s="326">
        <f>IFERROR(I!C64*'Sim_MIP_Of_(IxI)'!F$102,0)</f>
        <v>0</v>
      </c>
      <c r="E66" s="326">
        <f>IFERROR(I!D64*'Sim_MIP_Of_(IxI)'!G$102,0)</f>
        <v>0</v>
      </c>
      <c r="F66" s="326">
        <f>IFERROR(I!E64*'Sim_MIP_Of_(IxI)'!H$102,0)</f>
        <v>0</v>
      </c>
      <c r="G66" s="326">
        <f>IFERROR(I!F64*'Sim_MIP_Of_(IxI)'!I$102,0)</f>
        <v>0</v>
      </c>
      <c r="H66" s="326">
        <f>IFERROR(I!G64*'Sim_MIP_Of_(IxI)'!J$102,0)</f>
        <v>0</v>
      </c>
      <c r="I66" s="326">
        <f>IFERROR(I!H64*'Sim_MIP_Of_(IxI)'!K$102,0)</f>
        <v>0</v>
      </c>
      <c r="J66" s="326">
        <f>IFERROR(I!I64*'Sim_MIP_Of_(IxI)'!L$102,0)</f>
        <v>0</v>
      </c>
      <c r="K66" s="326">
        <f>IFERROR(I!J64*'Sim_MIP_Of_(IxI)'!M$102,0)</f>
        <v>0</v>
      </c>
      <c r="L66" s="326">
        <f>IFERROR(I!K64*'Sim_MIP_Of_(IxI)'!N$102,0)</f>
        <v>0</v>
      </c>
      <c r="M66" s="326">
        <f>IFERROR(I!L64*'Sim_MIP_Of_(IxI)'!O$102,0)</f>
        <v>0</v>
      </c>
      <c r="N66" s="326">
        <f>IFERROR(I!M64*'Sim_MIP_Of_(IxI)'!P$102,0)</f>
        <v>0</v>
      </c>
      <c r="O66" s="326">
        <f>IFERROR(I!N64*'Sim_MIP_Of_(IxI)'!Q$102,0)</f>
        <v>0</v>
      </c>
      <c r="P66" s="326">
        <f>IFERROR(I!O64*'Sim_MIP_Of_(IxI)'!R$102,0)</f>
        <v>0</v>
      </c>
      <c r="Q66" s="326">
        <f>IFERROR(I!P64*'Sim_MIP_Of_(IxI)'!S$102,0)</f>
        <v>0</v>
      </c>
      <c r="R66" s="326">
        <f>IFERROR(I!Q64*'Sim_MIP_Of_(IxI)'!T$102,0)</f>
        <v>0</v>
      </c>
      <c r="S66" s="326">
        <f>IFERROR(I!R64*'Sim_MIP_Of_(IxI)'!U$102,0)</f>
        <v>0</v>
      </c>
      <c r="T66" s="326">
        <f>IFERROR(I!S64*'Sim_MIP_Of_(IxI)'!V$102,0)</f>
        <v>0</v>
      </c>
      <c r="U66" s="326">
        <f>IFERROR(I!T64*'Sim_MIP_Of_(IxI)'!W$102,0)</f>
        <v>0</v>
      </c>
      <c r="V66" s="326">
        <f>IFERROR(I!U64*'Sim_MIP_Of_(IxI)'!X$102,0)</f>
        <v>0</v>
      </c>
      <c r="W66" s="326">
        <f>IFERROR(I!V64*'Sim_MIP_Of_(IxI)'!Y$102,0)</f>
        <v>0</v>
      </c>
      <c r="X66" s="326">
        <f>IFERROR(I!W64*'Sim_MIP_Of_(IxI)'!Z$102,0)</f>
        <v>0</v>
      </c>
      <c r="Y66" s="326">
        <f>IFERROR(I!X64*'Sim_MIP_Of_(IxI)'!AA$102,0)</f>
        <v>0</v>
      </c>
      <c r="Z66" s="326">
        <f>IFERROR(I!Y64*'Sim_MIP_Of_(IxI)'!AB$102,0)</f>
        <v>0</v>
      </c>
      <c r="AA66" s="326">
        <f>IFERROR(I!Z64*'Sim_MIP_Of_(IxI)'!AC$102,0)</f>
        <v>0</v>
      </c>
      <c r="AB66" s="326">
        <f>IFERROR(I!AA64*'Sim_MIP_Of_(IxI)'!AD$102,0)</f>
        <v>0</v>
      </c>
      <c r="AC66" s="326">
        <f>IFERROR(I!AB64*'Sim_MIP_Of_(IxI)'!AE$102,0)</f>
        <v>0</v>
      </c>
      <c r="AD66" s="326">
        <f>IFERROR(I!AC64*'Sim_MIP_Of_(IxI)'!AF$102,0)</f>
        <v>0</v>
      </c>
      <c r="AE66" s="326">
        <f>IFERROR(I!AD64*'Sim_MIP_Of_(IxI)'!AG$102,0)</f>
        <v>0</v>
      </c>
      <c r="AF66" s="326">
        <f>IFERROR(I!AE64*'Sim_MIP_Of_(IxI)'!AH$102,0)</f>
        <v>0</v>
      </c>
      <c r="AG66" s="326">
        <f>IFERROR(I!AF64*'Sim_MIP_Of_(IxI)'!AI$102,0)</f>
        <v>0</v>
      </c>
      <c r="AH66" s="326">
        <f>IFERROR(I!AG64*'Sim_MIP_Of_(IxI)'!AJ$102,0)</f>
        <v>0</v>
      </c>
      <c r="AI66" s="326">
        <f>IFERROR(I!AH64*'Sim_MIP_Of_(IxI)'!AK$102,0)</f>
        <v>0</v>
      </c>
      <c r="AJ66" s="326">
        <f>IFERROR(I!AI64*'Sim_MIP_Of_(IxI)'!AL$102,0)</f>
        <v>0</v>
      </c>
      <c r="AK66" s="326">
        <f>IFERROR(I!AJ64*'Sim_MIP_Of_(IxI)'!AM$102,0)</f>
        <v>0</v>
      </c>
      <c r="AL66" s="326">
        <f>IFERROR(I!AK64*'Sim_MIP_Of_(IxI)'!AN$102,0)</f>
        <v>0</v>
      </c>
      <c r="AM66" s="326">
        <f>IFERROR(I!AL64*'Sim_MIP_Of_(IxI)'!AO$102,0)</f>
        <v>0</v>
      </c>
      <c r="AN66" s="326">
        <f>IFERROR(I!AM64*'Sim_MIP_Of_(IxI)'!AP$102,0)</f>
        <v>0</v>
      </c>
      <c r="AO66" s="326">
        <f>IFERROR(I!AN64*'Sim_MIP_Of_(IxI)'!AQ$102,0)</f>
        <v>0</v>
      </c>
      <c r="AP66" s="326">
        <f>IFERROR(I!AO64*'Sim_MIP_Of_(IxI)'!AR$102,0)</f>
        <v>0</v>
      </c>
      <c r="AQ66" s="326">
        <f>IFERROR(I!AP64*'Sim_MIP_Of_(IxI)'!AS$102,0)</f>
        <v>0</v>
      </c>
      <c r="AR66" s="326">
        <f>IFERROR(I!AQ64*'Sim_MIP_Of_(IxI)'!AT$102,0)</f>
        <v>0</v>
      </c>
      <c r="AS66" s="326">
        <f>IFERROR(I!AR64*'Sim_MIP_Of_(IxI)'!AU$102,0)</f>
        <v>0</v>
      </c>
      <c r="AT66" s="326">
        <f>IFERROR(I!AS64*'Sim_MIP_Of_(IxI)'!AV$102,0)</f>
        <v>0</v>
      </c>
      <c r="AU66" s="326">
        <f>IFERROR(I!AT64*'Sim_MIP_Of_(IxI)'!AW$102,0)</f>
        <v>0</v>
      </c>
      <c r="AV66" s="326">
        <f>IFERROR(I!AU64*'Sim_MIP_Of_(IxI)'!AX$102,0)</f>
        <v>0</v>
      </c>
      <c r="AW66" s="326">
        <f>IFERROR(I!AV64*'Sim_MIP_Of_(IxI)'!AY$102,0)</f>
        <v>0</v>
      </c>
      <c r="AX66" s="326">
        <f>IFERROR(I!AW64*'Sim_MIP_Of_(IxI)'!AZ$102,0)</f>
        <v>0</v>
      </c>
      <c r="AY66" s="326">
        <f>IFERROR(I!AX64*'Sim_MIP_Of_(IxI)'!BA$102,0)</f>
        <v>0</v>
      </c>
      <c r="AZ66" s="326">
        <f>IFERROR(I!AY64*'Sim_MIP_Of_(IxI)'!BB$102,0)</f>
        <v>0</v>
      </c>
      <c r="BA66" s="326">
        <f>IFERROR(I!AZ64*'Sim_MIP_Of_(IxI)'!BC$102,0)</f>
        <v>0</v>
      </c>
      <c r="BB66" s="326">
        <f>IFERROR(I!BA64*'Sim_MIP_Of_(IxI)'!BD$102,0)</f>
        <v>0</v>
      </c>
      <c r="BC66" s="326">
        <f>IFERROR(I!BB64*'Sim_MIP_Of_(IxI)'!BE$102,0)</f>
        <v>0</v>
      </c>
      <c r="BD66" s="326">
        <f>IFERROR(I!BC64*'Sim_MIP_Of_(IxI)'!BF$102,0)</f>
        <v>0</v>
      </c>
      <c r="BE66" s="326">
        <f>IFERROR(I!BD64*'Sim_MIP_Of_(IxI)'!BG$102,0)</f>
        <v>0</v>
      </c>
      <c r="BF66" s="326">
        <f>IFERROR(I!BE64*'Sim_MIP_Of_(IxI)'!BH$102,0)</f>
        <v>0</v>
      </c>
      <c r="BG66" s="326">
        <f>IFERROR(I!BF64*'Sim_MIP_Of_(IxI)'!BI$102,0)</f>
        <v>0</v>
      </c>
      <c r="BH66" s="326">
        <f>IFERROR(I!BG64*'Sim_MIP_Of_(IxI)'!BJ$102,0)</f>
        <v>0</v>
      </c>
      <c r="BI66" s="326">
        <f>IFERROR(I!BH64*'Sim_MIP_Of_(IxI)'!BK$102,0)</f>
        <v>0</v>
      </c>
      <c r="BJ66" s="326">
        <f>IFERROR(I!BI64*'Sim_MIP_Of_(IxI)'!BL$102,0)</f>
        <v>0</v>
      </c>
      <c r="BK66" s="326">
        <f>IFERROR(I!BJ64*'Sim_MIP_Of_(IxI)'!BM$102,0)</f>
        <v>0</v>
      </c>
      <c r="BL66" s="326">
        <f>IFERROR(I!BK64*'Sim_MIP_Of_(IxI)'!BN$102,0)</f>
        <v>0</v>
      </c>
      <c r="BM66" s="326">
        <f>IFERROR(I!BL64*'Sim_MIP_Of_(IxI)'!BO$102,0)</f>
        <v>0.52390126582278429</v>
      </c>
      <c r="BN66" s="326">
        <f>IFERROR(I!BM64*'Sim_MIP_Of_(IxI)'!BP$102,0)</f>
        <v>0</v>
      </c>
      <c r="BO66" s="326">
        <f>IFERROR(I!BN64*'Sim_MIP_Of_(IxI)'!BQ$102,0)</f>
        <v>0</v>
      </c>
      <c r="BP66" s="326">
        <f>IFERROR(I!BO64*'Sim_MIP_Of_(IxI)'!BR$102,0)</f>
        <v>0</v>
      </c>
      <c r="BQ66" s="326">
        <f>IFERROR(I!BP64*'Sim_MIP_Of_(IxI)'!BS$102,0)</f>
        <v>0</v>
      </c>
      <c r="BR66" s="326">
        <f>IFERROR(I!BQ64*'Sim_MIP_Of_(IxI)'!BT$102,0)</f>
        <v>0</v>
      </c>
      <c r="BS66" s="326">
        <f>IFERROR(I!BR64*'Sim_MIP_Of_(IxI)'!BU$102,0)</f>
        <v>0</v>
      </c>
      <c r="BT66" s="326">
        <f>IFERROR(I!BS64*'Sim_MIP_Of_(IxI)'!BV$102,0)</f>
        <v>0</v>
      </c>
      <c r="BU66" s="326">
        <f>IFERROR(I!BT64*'Sim_MIP_Of_(IxI)'!BW$102,0)</f>
        <v>0</v>
      </c>
      <c r="BV66" s="326">
        <f>IFERROR(I!BU64*'Sim_MIP_Of_(IxI)'!BX$102,0)</f>
        <v>0</v>
      </c>
      <c r="BW66" s="326">
        <f>IFERROR(I!BV64*'Sim_MIP_Of_(IxI)'!BY$102,0)</f>
        <v>0</v>
      </c>
      <c r="BX66" s="326">
        <f>IFERROR(I!BW64*'Sim_MIP_Of_(IxI)'!BZ$102,0)</f>
        <v>0</v>
      </c>
      <c r="BY66" s="326">
        <f>IFERROR(I!BX64*'Sim_MIP_Of_(IxI)'!CA$102,0)</f>
        <v>0</v>
      </c>
    </row>
    <row r="67" spans="1:77" x14ac:dyDescent="0.25">
      <c r="A67" s="105" t="s">
        <v>64</v>
      </c>
      <c r="B67" s="326">
        <f>IFERROR(I!A65*'Sim_MIP_Of_(IxI)'!D$102,0)</f>
        <v>0</v>
      </c>
      <c r="C67" s="326">
        <f>IFERROR(I!B65*'Sim_MIP_Of_(IxI)'!E$102,0)</f>
        <v>0</v>
      </c>
      <c r="D67" s="326">
        <f>IFERROR(I!C65*'Sim_MIP_Of_(IxI)'!F$102,0)</f>
        <v>0</v>
      </c>
      <c r="E67" s="326">
        <f>IFERROR(I!D65*'Sim_MIP_Of_(IxI)'!G$102,0)</f>
        <v>0</v>
      </c>
      <c r="F67" s="326">
        <f>IFERROR(I!E65*'Sim_MIP_Of_(IxI)'!H$102,0)</f>
        <v>0</v>
      </c>
      <c r="G67" s="326">
        <f>IFERROR(I!F65*'Sim_MIP_Of_(IxI)'!I$102,0)</f>
        <v>0</v>
      </c>
      <c r="H67" s="326">
        <f>IFERROR(I!G65*'Sim_MIP_Of_(IxI)'!J$102,0)</f>
        <v>0</v>
      </c>
      <c r="I67" s="326">
        <f>IFERROR(I!H65*'Sim_MIP_Of_(IxI)'!K$102,0)</f>
        <v>0</v>
      </c>
      <c r="J67" s="326">
        <f>IFERROR(I!I65*'Sim_MIP_Of_(IxI)'!L$102,0)</f>
        <v>0</v>
      </c>
      <c r="K67" s="326">
        <f>IFERROR(I!J65*'Sim_MIP_Of_(IxI)'!M$102,0)</f>
        <v>0</v>
      </c>
      <c r="L67" s="326">
        <f>IFERROR(I!K65*'Sim_MIP_Of_(IxI)'!N$102,0)</f>
        <v>0</v>
      </c>
      <c r="M67" s="326">
        <f>IFERROR(I!L65*'Sim_MIP_Of_(IxI)'!O$102,0)</f>
        <v>0</v>
      </c>
      <c r="N67" s="326">
        <f>IFERROR(I!M65*'Sim_MIP_Of_(IxI)'!P$102,0)</f>
        <v>0</v>
      </c>
      <c r="O67" s="326">
        <f>IFERROR(I!N65*'Sim_MIP_Of_(IxI)'!Q$102,0)</f>
        <v>0</v>
      </c>
      <c r="P67" s="326">
        <f>IFERROR(I!O65*'Sim_MIP_Of_(IxI)'!R$102,0)</f>
        <v>0</v>
      </c>
      <c r="Q67" s="326">
        <f>IFERROR(I!P65*'Sim_MIP_Of_(IxI)'!S$102,0)</f>
        <v>0</v>
      </c>
      <c r="R67" s="326">
        <f>IFERROR(I!Q65*'Sim_MIP_Of_(IxI)'!T$102,0)</f>
        <v>0</v>
      </c>
      <c r="S67" s="326">
        <f>IFERROR(I!R65*'Sim_MIP_Of_(IxI)'!U$102,0)</f>
        <v>0</v>
      </c>
      <c r="T67" s="326">
        <f>IFERROR(I!S65*'Sim_MIP_Of_(IxI)'!V$102,0)</f>
        <v>0</v>
      </c>
      <c r="U67" s="326">
        <f>IFERROR(I!T65*'Sim_MIP_Of_(IxI)'!W$102,0)</f>
        <v>0</v>
      </c>
      <c r="V67" s="326">
        <f>IFERROR(I!U65*'Sim_MIP_Of_(IxI)'!X$102,0)</f>
        <v>0</v>
      </c>
      <c r="W67" s="326">
        <f>IFERROR(I!V65*'Sim_MIP_Of_(IxI)'!Y$102,0)</f>
        <v>0</v>
      </c>
      <c r="X67" s="326">
        <f>IFERROR(I!W65*'Sim_MIP_Of_(IxI)'!Z$102,0)</f>
        <v>0</v>
      </c>
      <c r="Y67" s="326">
        <f>IFERROR(I!X65*'Sim_MIP_Of_(IxI)'!AA$102,0)</f>
        <v>0</v>
      </c>
      <c r="Z67" s="326">
        <f>IFERROR(I!Y65*'Sim_MIP_Of_(IxI)'!AB$102,0)</f>
        <v>0</v>
      </c>
      <c r="AA67" s="326">
        <f>IFERROR(I!Z65*'Sim_MIP_Of_(IxI)'!AC$102,0)</f>
        <v>0</v>
      </c>
      <c r="AB67" s="326">
        <f>IFERROR(I!AA65*'Sim_MIP_Of_(IxI)'!AD$102,0)</f>
        <v>0</v>
      </c>
      <c r="AC67" s="326">
        <f>IFERROR(I!AB65*'Sim_MIP_Of_(IxI)'!AE$102,0)</f>
        <v>0</v>
      </c>
      <c r="AD67" s="326">
        <f>IFERROR(I!AC65*'Sim_MIP_Of_(IxI)'!AF$102,0)</f>
        <v>0</v>
      </c>
      <c r="AE67" s="326">
        <f>IFERROR(I!AD65*'Sim_MIP_Of_(IxI)'!AG$102,0)</f>
        <v>0</v>
      </c>
      <c r="AF67" s="326">
        <f>IFERROR(I!AE65*'Sim_MIP_Of_(IxI)'!AH$102,0)</f>
        <v>0</v>
      </c>
      <c r="AG67" s="326">
        <f>IFERROR(I!AF65*'Sim_MIP_Of_(IxI)'!AI$102,0)</f>
        <v>0</v>
      </c>
      <c r="AH67" s="326">
        <f>IFERROR(I!AG65*'Sim_MIP_Of_(IxI)'!AJ$102,0)</f>
        <v>0</v>
      </c>
      <c r="AI67" s="326">
        <f>IFERROR(I!AH65*'Sim_MIP_Of_(IxI)'!AK$102,0)</f>
        <v>0</v>
      </c>
      <c r="AJ67" s="326">
        <f>IFERROR(I!AI65*'Sim_MIP_Of_(IxI)'!AL$102,0)</f>
        <v>0</v>
      </c>
      <c r="AK67" s="326">
        <f>IFERROR(I!AJ65*'Sim_MIP_Of_(IxI)'!AM$102,0)</f>
        <v>0</v>
      </c>
      <c r="AL67" s="326">
        <f>IFERROR(I!AK65*'Sim_MIP_Of_(IxI)'!AN$102,0)</f>
        <v>0</v>
      </c>
      <c r="AM67" s="326">
        <f>IFERROR(I!AL65*'Sim_MIP_Of_(IxI)'!AO$102,0)</f>
        <v>0</v>
      </c>
      <c r="AN67" s="326">
        <f>IFERROR(I!AM65*'Sim_MIP_Of_(IxI)'!AP$102,0)</f>
        <v>0</v>
      </c>
      <c r="AO67" s="326">
        <f>IFERROR(I!AN65*'Sim_MIP_Of_(IxI)'!AQ$102,0)</f>
        <v>0</v>
      </c>
      <c r="AP67" s="326">
        <f>IFERROR(I!AO65*'Sim_MIP_Of_(IxI)'!AR$102,0)</f>
        <v>0</v>
      </c>
      <c r="AQ67" s="326">
        <f>IFERROR(I!AP65*'Sim_MIP_Of_(IxI)'!AS$102,0)</f>
        <v>0</v>
      </c>
      <c r="AR67" s="326">
        <f>IFERROR(I!AQ65*'Sim_MIP_Of_(IxI)'!AT$102,0)</f>
        <v>0</v>
      </c>
      <c r="AS67" s="326">
        <f>IFERROR(I!AR65*'Sim_MIP_Of_(IxI)'!AU$102,0)</f>
        <v>0</v>
      </c>
      <c r="AT67" s="326">
        <f>IFERROR(I!AS65*'Sim_MIP_Of_(IxI)'!AV$102,0)</f>
        <v>0</v>
      </c>
      <c r="AU67" s="326">
        <f>IFERROR(I!AT65*'Sim_MIP_Of_(IxI)'!AW$102,0)</f>
        <v>0</v>
      </c>
      <c r="AV67" s="326">
        <f>IFERROR(I!AU65*'Sim_MIP_Of_(IxI)'!AX$102,0)</f>
        <v>0</v>
      </c>
      <c r="AW67" s="326">
        <f>IFERROR(I!AV65*'Sim_MIP_Of_(IxI)'!AY$102,0)</f>
        <v>0</v>
      </c>
      <c r="AX67" s="326">
        <f>IFERROR(I!AW65*'Sim_MIP_Of_(IxI)'!AZ$102,0)</f>
        <v>0</v>
      </c>
      <c r="AY67" s="326">
        <f>IFERROR(I!AX65*'Sim_MIP_Of_(IxI)'!BA$102,0)</f>
        <v>0</v>
      </c>
      <c r="AZ67" s="326">
        <f>IFERROR(I!AY65*'Sim_MIP_Of_(IxI)'!BB$102,0)</f>
        <v>0</v>
      </c>
      <c r="BA67" s="326">
        <f>IFERROR(I!AZ65*'Sim_MIP_Of_(IxI)'!BC$102,0)</f>
        <v>0</v>
      </c>
      <c r="BB67" s="326">
        <f>IFERROR(I!BA65*'Sim_MIP_Of_(IxI)'!BD$102,0)</f>
        <v>0</v>
      </c>
      <c r="BC67" s="326">
        <f>IFERROR(I!BB65*'Sim_MIP_Of_(IxI)'!BE$102,0)</f>
        <v>0</v>
      </c>
      <c r="BD67" s="326">
        <f>IFERROR(I!BC65*'Sim_MIP_Of_(IxI)'!BF$102,0)</f>
        <v>0</v>
      </c>
      <c r="BE67" s="326">
        <f>IFERROR(I!BD65*'Sim_MIP_Of_(IxI)'!BG$102,0)</f>
        <v>0</v>
      </c>
      <c r="BF67" s="326">
        <f>IFERROR(I!BE65*'Sim_MIP_Of_(IxI)'!BH$102,0)</f>
        <v>0</v>
      </c>
      <c r="BG67" s="326">
        <f>IFERROR(I!BF65*'Sim_MIP_Of_(IxI)'!BI$102,0)</f>
        <v>0</v>
      </c>
      <c r="BH67" s="326">
        <f>IFERROR(I!BG65*'Sim_MIP_Of_(IxI)'!BJ$102,0)</f>
        <v>0</v>
      </c>
      <c r="BI67" s="326">
        <f>IFERROR(I!BH65*'Sim_MIP_Of_(IxI)'!BK$102,0)</f>
        <v>0</v>
      </c>
      <c r="BJ67" s="326">
        <f>IFERROR(I!BI65*'Sim_MIP_Of_(IxI)'!BL$102,0)</f>
        <v>0</v>
      </c>
      <c r="BK67" s="326">
        <f>IFERROR(I!BJ65*'Sim_MIP_Of_(IxI)'!BM$102,0)</f>
        <v>0</v>
      </c>
      <c r="BL67" s="326">
        <f>IFERROR(I!BK65*'Sim_MIP_Of_(IxI)'!BN$102,0)</f>
        <v>0</v>
      </c>
      <c r="BM67" s="326">
        <f>IFERROR(I!BL65*'Sim_MIP_Of_(IxI)'!BO$102,0)</f>
        <v>0</v>
      </c>
      <c r="BN67" s="326">
        <f>IFERROR(I!BM65*'Sim_MIP_Of_(IxI)'!BP$102,0)</f>
        <v>0.70377624697316743</v>
      </c>
      <c r="BO67" s="326">
        <f>IFERROR(I!BN65*'Sim_MIP_Of_(IxI)'!BQ$102,0)</f>
        <v>0</v>
      </c>
      <c r="BP67" s="326">
        <f>IFERROR(I!BO65*'Sim_MIP_Of_(IxI)'!BR$102,0)</f>
        <v>0</v>
      </c>
      <c r="BQ67" s="326">
        <f>IFERROR(I!BP65*'Sim_MIP_Of_(IxI)'!BS$102,0)</f>
        <v>0</v>
      </c>
      <c r="BR67" s="326">
        <f>IFERROR(I!BQ65*'Sim_MIP_Of_(IxI)'!BT$102,0)</f>
        <v>0</v>
      </c>
      <c r="BS67" s="326">
        <f>IFERROR(I!BR65*'Sim_MIP_Of_(IxI)'!BU$102,0)</f>
        <v>0</v>
      </c>
      <c r="BT67" s="326">
        <f>IFERROR(I!BS65*'Sim_MIP_Of_(IxI)'!BV$102,0)</f>
        <v>0</v>
      </c>
      <c r="BU67" s="326">
        <f>IFERROR(I!BT65*'Sim_MIP_Of_(IxI)'!BW$102,0)</f>
        <v>0</v>
      </c>
      <c r="BV67" s="326">
        <f>IFERROR(I!BU65*'Sim_MIP_Of_(IxI)'!BX$102,0)</f>
        <v>0</v>
      </c>
      <c r="BW67" s="326">
        <f>IFERROR(I!BV65*'Sim_MIP_Of_(IxI)'!BY$102,0)</f>
        <v>0</v>
      </c>
      <c r="BX67" s="326">
        <f>IFERROR(I!BW65*'Sim_MIP_Of_(IxI)'!BZ$102,0)</f>
        <v>0</v>
      </c>
      <c r="BY67" s="326">
        <f>IFERROR(I!BX65*'Sim_MIP_Of_(IxI)'!CA$102,0)</f>
        <v>0</v>
      </c>
    </row>
    <row r="68" spans="1:77" x14ac:dyDescent="0.25">
      <c r="A68" s="105" t="s">
        <v>65</v>
      </c>
      <c r="B68" s="326">
        <f>IFERROR(I!A66*'Sim_MIP_Of_(IxI)'!D$102,0)</f>
        <v>0</v>
      </c>
      <c r="C68" s="326">
        <f>IFERROR(I!B66*'Sim_MIP_Of_(IxI)'!E$102,0)</f>
        <v>0</v>
      </c>
      <c r="D68" s="326">
        <f>IFERROR(I!C66*'Sim_MIP_Of_(IxI)'!F$102,0)</f>
        <v>0</v>
      </c>
      <c r="E68" s="326">
        <f>IFERROR(I!D66*'Sim_MIP_Of_(IxI)'!G$102,0)</f>
        <v>0</v>
      </c>
      <c r="F68" s="326">
        <f>IFERROR(I!E66*'Sim_MIP_Of_(IxI)'!H$102,0)</f>
        <v>0</v>
      </c>
      <c r="G68" s="326">
        <f>IFERROR(I!F66*'Sim_MIP_Of_(IxI)'!I$102,0)</f>
        <v>0</v>
      </c>
      <c r="H68" s="326">
        <f>IFERROR(I!G66*'Sim_MIP_Of_(IxI)'!J$102,0)</f>
        <v>0</v>
      </c>
      <c r="I68" s="326">
        <f>IFERROR(I!H66*'Sim_MIP_Of_(IxI)'!K$102,0)</f>
        <v>0</v>
      </c>
      <c r="J68" s="326">
        <f>IFERROR(I!I66*'Sim_MIP_Of_(IxI)'!L$102,0)</f>
        <v>0</v>
      </c>
      <c r="K68" s="326">
        <f>IFERROR(I!J66*'Sim_MIP_Of_(IxI)'!M$102,0)</f>
        <v>0</v>
      </c>
      <c r="L68" s="326">
        <f>IFERROR(I!K66*'Sim_MIP_Of_(IxI)'!N$102,0)</f>
        <v>0</v>
      </c>
      <c r="M68" s="326">
        <f>IFERROR(I!L66*'Sim_MIP_Of_(IxI)'!O$102,0)</f>
        <v>0</v>
      </c>
      <c r="N68" s="326">
        <f>IFERROR(I!M66*'Sim_MIP_Of_(IxI)'!P$102,0)</f>
        <v>0</v>
      </c>
      <c r="O68" s="326">
        <f>IFERROR(I!N66*'Sim_MIP_Of_(IxI)'!Q$102,0)</f>
        <v>0</v>
      </c>
      <c r="P68" s="326">
        <f>IFERROR(I!O66*'Sim_MIP_Of_(IxI)'!R$102,0)</f>
        <v>0</v>
      </c>
      <c r="Q68" s="326">
        <f>IFERROR(I!P66*'Sim_MIP_Of_(IxI)'!S$102,0)</f>
        <v>0</v>
      </c>
      <c r="R68" s="326">
        <f>IFERROR(I!Q66*'Sim_MIP_Of_(IxI)'!T$102,0)</f>
        <v>0</v>
      </c>
      <c r="S68" s="326">
        <f>IFERROR(I!R66*'Sim_MIP_Of_(IxI)'!U$102,0)</f>
        <v>0</v>
      </c>
      <c r="T68" s="326">
        <f>IFERROR(I!S66*'Sim_MIP_Of_(IxI)'!V$102,0)</f>
        <v>0</v>
      </c>
      <c r="U68" s="326">
        <f>IFERROR(I!T66*'Sim_MIP_Of_(IxI)'!W$102,0)</f>
        <v>0</v>
      </c>
      <c r="V68" s="326">
        <f>IFERROR(I!U66*'Sim_MIP_Of_(IxI)'!X$102,0)</f>
        <v>0</v>
      </c>
      <c r="W68" s="326">
        <f>IFERROR(I!V66*'Sim_MIP_Of_(IxI)'!Y$102,0)</f>
        <v>0</v>
      </c>
      <c r="X68" s="326">
        <f>IFERROR(I!W66*'Sim_MIP_Of_(IxI)'!Z$102,0)</f>
        <v>0</v>
      </c>
      <c r="Y68" s="326">
        <f>IFERROR(I!X66*'Sim_MIP_Of_(IxI)'!AA$102,0)</f>
        <v>0</v>
      </c>
      <c r="Z68" s="326">
        <f>IFERROR(I!Y66*'Sim_MIP_Of_(IxI)'!AB$102,0)</f>
        <v>0</v>
      </c>
      <c r="AA68" s="326">
        <f>IFERROR(I!Z66*'Sim_MIP_Of_(IxI)'!AC$102,0)</f>
        <v>0</v>
      </c>
      <c r="AB68" s="326">
        <f>IFERROR(I!AA66*'Sim_MIP_Of_(IxI)'!AD$102,0)</f>
        <v>0</v>
      </c>
      <c r="AC68" s="326">
        <f>IFERROR(I!AB66*'Sim_MIP_Of_(IxI)'!AE$102,0)</f>
        <v>0</v>
      </c>
      <c r="AD68" s="326">
        <f>IFERROR(I!AC66*'Sim_MIP_Of_(IxI)'!AF$102,0)</f>
        <v>0</v>
      </c>
      <c r="AE68" s="326">
        <f>IFERROR(I!AD66*'Sim_MIP_Of_(IxI)'!AG$102,0)</f>
        <v>0</v>
      </c>
      <c r="AF68" s="326">
        <f>IFERROR(I!AE66*'Sim_MIP_Of_(IxI)'!AH$102,0)</f>
        <v>0</v>
      </c>
      <c r="AG68" s="326">
        <f>IFERROR(I!AF66*'Sim_MIP_Of_(IxI)'!AI$102,0)</f>
        <v>0</v>
      </c>
      <c r="AH68" s="326">
        <f>IFERROR(I!AG66*'Sim_MIP_Of_(IxI)'!AJ$102,0)</f>
        <v>0</v>
      </c>
      <c r="AI68" s="326">
        <f>IFERROR(I!AH66*'Sim_MIP_Of_(IxI)'!AK$102,0)</f>
        <v>0</v>
      </c>
      <c r="AJ68" s="326">
        <f>IFERROR(I!AI66*'Sim_MIP_Of_(IxI)'!AL$102,0)</f>
        <v>0</v>
      </c>
      <c r="AK68" s="326">
        <f>IFERROR(I!AJ66*'Sim_MIP_Of_(IxI)'!AM$102,0)</f>
        <v>0</v>
      </c>
      <c r="AL68" s="326">
        <f>IFERROR(I!AK66*'Sim_MIP_Of_(IxI)'!AN$102,0)</f>
        <v>0</v>
      </c>
      <c r="AM68" s="326">
        <f>IFERROR(I!AL66*'Sim_MIP_Of_(IxI)'!AO$102,0)</f>
        <v>0</v>
      </c>
      <c r="AN68" s="326">
        <f>IFERROR(I!AM66*'Sim_MIP_Of_(IxI)'!AP$102,0)</f>
        <v>0</v>
      </c>
      <c r="AO68" s="326">
        <f>IFERROR(I!AN66*'Sim_MIP_Of_(IxI)'!AQ$102,0)</f>
        <v>0</v>
      </c>
      <c r="AP68" s="326">
        <f>IFERROR(I!AO66*'Sim_MIP_Of_(IxI)'!AR$102,0)</f>
        <v>0</v>
      </c>
      <c r="AQ68" s="326">
        <f>IFERROR(I!AP66*'Sim_MIP_Of_(IxI)'!AS$102,0)</f>
        <v>0</v>
      </c>
      <c r="AR68" s="326">
        <f>IFERROR(I!AQ66*'Sim_MIP_Of_(IxI)'!AT$102,0)</f>
        <v>0</v>
      </c>
      <c r="AS68" s="326">
        <f>IFERROR(I!AR66*'Sim_MIP_Of_(IxI)'!AU$102,0)</f>
        <v>0</v>
      </c>
      <c r="AT68" s="326">
        <f>IFERROR(I!AS66*'Sim_MIP_Of_(IxI)'!AV$102,0)</f>
        <v>0</v>
      </c>
      <c r="AU68" s="326">
        <f>IFERROR(I!AT66*'Sim_MIP_Of_(IxI)'!AW$102,0)</f>
        <v>0</v>
      </c>
      <c r="AV68" s="326">
        <f>IFERROR(I!AU66*'Sim_MIP_Of_(IxI)'!AX$102,0)</f>
        <v>0</v>
      </c>
      <c r="AW68" s="326">
        <f>IFERROR(I!AV66*'Sim_MIP_Of_(IxI)'!AY$102,0)</f>
        <v>0</v>
      </c>
      <c r="AX68" s="326">
        <f>IFERROR(I!AW66*'Sim_MIP_Of_(IxI)'!AZ$102,0)</f>
        <v>0</v>
      </c>
      <c r="AY68" s="326">
        <f>IFERROR(I!AX66*'Sim_MIP_Of_(IxI)'!BA$102,0)</f>
        <v>0</v>
      </c>
      <c r="AZ68" s="326">
        <f>IFERROR(I!AY66*'Sim_MIP_Of_(IxI)'!BB$102,0)</f>
        <v>0</v>
      </c>
      <c r="BA68" s="326">
        <f>IFERROR(I!AZ66*'Sim_MIP_Of_(IxI)'!BC$102,0)</f>
        <v>0</v>
      </c>
      <c r="BB68" s="326">
        <f>IFERROR(I!BA66*'Sim_MIP_Of_(IxI)'!BD$102,0)</f>
        <v>0</v>
      </c>
      <c r="BC68" s="326">
        <f>IFERROR(I!BB66*'Sim_MIP_Of_(IxI)'!BE$102,0)</f>
        <v>0</v>
      </c>
      <c r="BD68" s="326">
        <f>IFERROR(I!BC66*'Sim_MIP_Of_(IxI)'!BF$102,0)</f>
        <v>0</v>
      </c>
      <c r="BE68" s="326">
        <f>IFERROR(I!BD66*'Sim_MIP_Of_(IxI)'!BG$102,0)</f>
        <v>0</v>
      </c>
      <c r="BF68" s="326">
        <f>IFERROR(I!BE66*'Sim_MIP_Of_(IxI)'!BH$102,0)</f>
        <v>0</v>
      </c>
      <c r="BG68" s="326">
        <f>IFERROR(I!BF66*'Sim_MIP_Of_(IxI)'!BI$102,0)</f>
        <v>0</v>
      </c>
      <c r="BH68" s="326">
        <f>IFERROR(I!BG66*'Sim_MIP_Of_(IxI)'!BJ$102,0)</f>
        <v>0</v>
      </c>
      <c r="BI68" s="326">
        <f>IFERROR(I!BH66*'Sim_MIP_Of_(IxI)'!BK$102,0)</f>
        <v>0</v>
      </c>
      <c r="BJ68" s="326">
        <f>IFERROR(I!BI66*'Sim_MIP_Of_(IxI)'!BL$102,0)</f>
        <v>0</v>
      </c>
      <c r="BK68" s="326">
        <f>IFERROR(I!BJ66*'Sim_MIP_Of_(IxI)'!BM$102,0)</f>
        <v>0</v>
      </c>
      <c r="BL68" s="326">
        <f>IFERROR(I!BK66*'Sim_MIP_Of_(IxI)'!BN$102,0)</f>
        <v>0</v>
      </c>
      <c r="BM68" s="326">
        <f>IFERROR(I!BL66*'Sim_MIP_Of_(IxI)'!BO$102,0)</f>
        <v>0</v>
      </c>
      <c r="BN68" s="326">
        <f>IFERROR(I!BM66*'Sim_MIP_Of_(IxI)'!BP$102,0)</f>
        <v>0</v>
      </c>
      <c r="BO68" s="326">
        <f>IFERROR(I!BN66*'Sim_MIP_Of_(IxI)'!BQ$102,0)</f>
        <v>0.18992703679231271</v>
      </c>
      <c r="BP68" s="326">
        <f>IFERROR(I!BO66*'Sim_MIP_Of_(IxI)'!BR$102,0)</f>
        <v>0</v>
      </c>
      <c r="BQ68" s="326">
        <f>IFERROR(I!BP66*'Sim_MIP_Of_(IxI)'!BS$102,0)</f>
        <v>0</v>
      </c>
      <c r="BR68" s="326">
        <f>IFERROR(I!BQ66*'Sim_MIP_Of_(IxI)'!BT$102,0)</f>
        <v>0</v>
      </c>
      <c r="BS68" s="326">
        <f>IFERROR(I!BR66*'Sim_MIP_Of_(IxI)'!BU$102,0)</f>
        <v>0</v>
      </c>
      <c r="BT68" s="326">
        <f>IFERROR(I!BS66*'Sim_MIP_Of_(IxI)'!BV$102,0)</f>
        <v>0</v>
      </c>
      <c r="BU68" s="326">
        <f>IFERROR(I!BT66*'Sim_MIP_Of_(IxI)'!BW$102,0)</f>
        <v>0</v>
      </c>
      <c r="BV68" s="326">
        <f>IFERROR(I!BU66*'Sim_MIP_Of_(IxI)'!BX$102,0)</f>
        <v>0</v>
      </c>
      <c r="BW68" s="326">
        <f>IFERROR(I!BV66*'Sim_MIP_Of_(IxI)'!BY$102,0)</f>
        <v>0</v>
      </c>
      <c r="BX68" s="326">
        <f>IFERROR(I!BW66*'Sim_MIP_Of_(IxI)'!BZ$102,0)</f>
        <v>0</v>
      </c>
      <c r="BY68" s="326">
        <f>IFERROR(I!BX66*'Sim_MIP_Of_(IxI)'!CA$102,0)</f>
        <v>0</v>
      </c>
    </row>
    <row r="69" spans="1:77" x14ac:dyDescent="0.25">
      <c r="A69" s="105" t="s">
        <v>66</v>
      </c>
      <c r="B69" s="326">
        <f>IFERROR(I!A67*'Sim_MIP_Of_(IxI)'!D$102,0)</f>
        <v>0</v>
      </c>
      <c r="C69" s="326">
        <f>IFERROR(I!B67*'Sim_MIP_Of_(IxI)'!E$102,0)</f>
        <v>0</v>
      </c>
      <c r="D69" s="326">
        <f>IFERROR(I!C67*'Sim_MIP_Of_(IxI)'!F$102,0)</f>
        <v>0</v>
      </c>
      <c r="E69" s="326">
        <f>IFERROR(I!D67*'Sim_MIP_Of_(IxI)'!G$102,0)</f>
        <v>0</v>
      </c>
      <c r="F69" s="326">
        <f>IFERROR(I!E67*'Sim_MIP_Of_(IxI)'!H$102,0)</f>
        <v>0</v>
      </c>
      <c r="G69" s="326">
        <f>IFERROR(I!F67*'Sim_MIP_Of_(IxI)'!I$102,0)</f>
        <v>0</v>
      </c>
      <c r="H69" s="326">
        <f>IFERROR(I!G67*'Sim_MIP_Of_(IxI)'!J$102,0)</f>
        <v>0</v>
      </c>
      <c r="I69" s="326">
        <f>IFERROR(I!H67*'Sim_MIP_Of_(IxI)'!K$102,0)</f>
        <v>0</v>
      </c>
      <c r="J69" s="326">
        <f>IFERROR(I!I67*'Sim_MIP_Of_(IxI)'!L$102,0)</f>
        <v>0</v>
      </c>
      <c r="K69" s="326">
        <f>IFERROR(I!J67*'Sim_MIP_Of_(IxI)'!M$102,0)</f>
        <v>0</v>
      </c>
      <c r="L69" s="326">
        <f>IFERROR(I!K67*'Sim_MIP_Of_(IxI)'!N$102,0)</f>
        <v>0</v>
      </c>
      <c r="M69" s="326">
        <f>IFERROR(I!L67*'Sim_MIP_Of_(IxI)'!O$102,0)</f>
        <v>0</v>
      </c>
      <c r="N69" s="326">
        <f>IFERROR(I!M67*'Sim_MIP_Of_(IxI)'!P$102,0)</f>
        <v>0</v>
      </c>
      <c r="O69" s="326">
        <f>IFERROR(I!N67*'Sim_MIP_Of_(IxI)'!Q$102,0)</f>
        <v>0</v>
      </c>
      <c r="P69" s="326">
        <f>IFERROR(I!O67*'Sim_MIP_Of_(IxI)'!R$102,0)</f>
        <v>0</v>
      </c>
      <c r="Q69" s="326">
        <f>IFERROR(I!P67*'Sim_MIP_Of_(IxI)'!S$102,0)</f>
        <v>0</v>
      </c>
      <c r="R69" s="326">
        <f>IFERROR(I!Q67*'Sim_MIP_Of_(IxI)'!T$102,0)</f>
        <v>0</v>
      </c>
      <c r="S69" s="326">
        <f>IFERROR(I!R67*'Sim_MIP_Of_(IxI)'!U$102,0)</f>
        <v>0</v>
      </c>
      <c r="T69" s="326">
        <f>IFERROR(I!S67*'Sim_MIP_Of_(IxI)'!V$102,0)</f>
        <v>0</v>
      </c>
      <c r="U69" s="326">
        <f>IFERROR(I!T67*'Sim_MIP_Of_(IxI)'!W$102,0)</f>
        <v>0</v>
      </c>
      <c r="V69" s="326">
        <f>IFERROR(I!U67*'Sim_MIP_Of_(IxI)'!X$102,0)</f>
        <v>0</v>
      </c>
      <c r="W69" s="326">
        <f>IFERROR(I!V67*'Sim_MIP_Of_(IxI)'!Y$102,0)</f>
        <v>0</v>
      </c>
      <c r="X69" s="326">
        <f>IFERROR(I!W67*'Sim_MIP_Of_(IxI)'!Z$102,0)</f>
        <v>0</v>
      </c>
      <c r="Y69" s="326">
        <f>IFERROR(I!X67*'Sim_MIP_Of_(IxI)'!AA$102,0)</f>
        <v>0</v>
      </c>
      <c r="Z69" s="326">
        <f>IFERROR(I!Y67*'Sim_MIP_Of_(IxI)'!AB$102,0)</f>
        <v>0</v>
      </c>
      <c r="AA69" s="326">
        <f>IFERROR(I!Z67*'Sim_MIP_Of_(IxI)'!AC$102,0)</f>
        <v>0</v>
      </c>
      <c r="AB69" s="326">
        <f>IFERROR(I!AA67*'Sim_MIP_Of_(IxI)'!AD$102,0)</f>
        <v>0</v>
      </c>
      <c r="AC69" s="326">
        <f>IFERROR(I!AB67*'Sim_MIP_Of_(IxI)'!AE$102,0)</f>
        <v>0</v>
      </c>
      <c r="AD69" s="326">
        <f>IFERROR(I!AC67*'Sim_MIP_Of_(IxI)'!AF$102,0)</f>
        <v>0</v>
      </c>
      <c r="AE69" s="326">
        <f>IFERROR(I!AD67*'Sim_MIP_Of_(IxI)'!AG$102,0)</f>
        <v>0</v>
      </c>
      <c r="AF69" s="326">
        <f>IFERROR(I!AE67*'Sim_MIP_Of_(IxI)'!AH$102,0)</f>
        <v>0</v>
      </c>
      <c r="AG69" s="326">
        <f>IFERROR(I!AF67*'Sim_MIP_Of_(IxI)'!AI$102,0)</f>
        <v>0</v>
      </c>
      <c r="AH69" s="326">
        <f>IFERROR(I!AG67*'Sim_MIP_Of_(IxI)'!AJ$102,0)</f>
        <v>0</v>
      </c>
      <c r="AI69" s="326">
        <f>IFERROR(I!AH67*'Sim_MIP_Of_(IxI)'!AK$102,0)</f>
        <v>0</v>
      </c>
      <c r="AJ69" s="326">
        <f>IFERROR(I!AI67*'Sim_MIP_Of_(IxI)'!AL$102,0)</f>
        <v>0</v>
      </c>
      <c r="AK69" s="326">
        <f>IFERROR(I!AJ67*'Sim_MIP_Of_(IxI)'!AM$102,0)</f>
        <v>0</v>
      </c>
      <c r="AL69" s="326">
        <f>IFERROR(I!AK67*'Sim_MIP_Of_(IxI)'!AN$102,0)</f>
        <v>0</v>
      </c>
      <c r="AM69" s="326">
        <f>IFERROR(I!AL67*'Sim_MIP_Of_(IxI)'!AO$102,0)</f>
        <v>0</v>
      </c>
      <c r="AN69" s="326">
        <f>IFERROR(I!AM67*'Sim_MIP_Of_(IxI)'!AP$102,0)</f>
        <v>0</v>
      </c>
      <c r="AO69" s="326">
        <f>IFERROR(I!AN67*'Sim_MIP_Of_(IxI)'!AQ$102,0)</f>
        <v>0</v>
      </c>
      <c r="AP69" s="326">
        <f>IFERROR(I!AO67*'Sim_MIP_Of_(IxI)'!AR$102,0)</f>
        <v>0</v>
      </c>
      <c r="AQ69" s="326">
        <f>IFERROR(I!AP67*'Sim_MIP_Of_(IxI)'!AS$102,0)</f>
        <v>0</v>
      </c>
      <c r="AR69" s="326">
        <f>IFERROR(I!AQ67*'Sim_MIP_Of_(IxI)'!AT$102,0)</f>
        <v>0</v>
      </c>
      <c r="AS69" s="326">
        <f>IFERROR(I!AR67*'Sim_MIP_Of_(IxI)'!AU$102,0)</f>
        <v>0</v>
      </c>
      <c r="AT69" s="326">
        <f>IFERROR(I!AS67*'Sim_MIP_Of_(IxI)'!AV$102,0)</f>
        <v>0</v>
      </c>
      <c r="AU69" s="326">
        <f>IFERROR(I!AT67*'Sim_MIP_Of_(IxI)'!AW$102,0)</f>
        <v>0</v>
      </c>
      <c r="AV69" s="326">
        <f>IFERROR(I!AU67*'Sim_MIP_Of_(IxI)'!AX$102,0)</f>
        <v>0</v>
      </c>
      <c r="AW69" s="326">
        <f>IFERROR(I!AV67*'Sim_MIP_Of_(IxI)'!AY$102,0)</f>
        <v>0</v>
      </c>
      <c r="AX69" s="326">
        <f>IFERROR(I!AW67*'Sim_MIP_Of_(IxI)'!AZ$102,0)</f>
        <v>0</v>
      </c>
      <c r="AY69" s="326">
        <f>IFERROR(I!AX67*'Sim_MIP_Of_(IxI)'!BA$102,0)</f>
        <v>0</v>
      </c>
      <c r="AZ69" s="326">
        <f>IFERROR(I!AY67*'Sim_MIP_Of_(IxI)'!BB$102,0)</f>
        <v>0</v>
      </c>
      <c r="BA69" s="326">
        <f>IFERROR(I!AZ67*'Sim_MIP_Of_(IxI)'!BC$102,0)</f>
        <v>0</v>
      </c>
      <c r="BB69" s="326">
        <f>IFERROR(I!BA67*'Sim_MIP_Of_(IxI)'!BD$102,0)</f>
        <v>0</v>
      </c>
      <c r="BC69" s="326">
        <f>IFERROR(I!BB67*'Sim_MIP_Of_(IxI)'!BE$102,0)</f>
        <v>0</v>
      </c>
      <c r="BD69" s="326">
        <f>IFERROR(I!BC67*'Sim_MIP_Of_(IxI)'!BF$102,0)</f>
        <v>0</v>
      </c>
      <c r="BE69" s="326">
        <f>IFERROR(I!BD67*'Sim_MIP_Of_(IxI)'!BG$102,0)</f>
        <v>0</v>
      </c>
      <c r="BF69" s="326">
        <f>IFERROR(I!BE67*'Sim_MIP_Of_(IxI)'!BH$102,0)</f>
        <v>0</v>
      </c>
      <c r="BG69" s="326">
        <f>IFERROR(I!BF67*'Sim_MIP_Of_(IxI)'!BI$102,0)</f>
        <v>0</v>
      </c>
      <c r="BH69" s="326">
        <f>IFERROR(I!BG67*'Sim_MIP_Of_(IxI)'!BJ$102,0)</f>
        <v>0</v>
      </c>
      <c r="BI69" s="326">
        <f>IFERROR(I!BH67*'Sim_MIP_Of_(IxI)'!BK$102,0)</f>
        <v>0</v>
      </c>
      <c r="BJ69" s="326">
        <f>IFERROR(I!BI67*'Sim_MIP_Of_(IxI)'!BL$102,0)</f>
        <v>0</v>
      </c>
      <c r="BK69" s="326">
        <f>IFERROR(I!BJ67*'Sim_MIP_Of_(IxI)'!BM$102,0)</f>
        <v>0</v>
      </c>
      <c r="BL69" s="326">
        <f>IFERROR(I!BK67*'Sim_MIP_Of_(IxI)'!BN$102,0)</f>
        <v>0</v>
      </c>
      <c r="BM69" s="326">
        <f>IFERROR(I!BL67*'Sim_MIP_Of_(IxI)'!BO$102,0)</f>
        <v>0</v>
      </c>
      <c r="BN69" s="326">
        <f>IFERROR(I!BM67*'Sim_MIP_Of_(IxI)'!BP$102,0)</f>
        <v>0</v>
      </c>
      <c r="BO69" s="326">
        <f>IFERROR(I!BN67*'Sim_MIP_Of_(IxI)'!BQ$102,0)</f>
        <v>0</v>
      </c>
      <c r="BP69" s="326">
        <f>IFERROR(I!BO67*'Sim_MIP_Of_(IxI)'!BR$102,0)</f>
        <v>0.47676401088766357</v>
      </c>
      <c r="BQ69" s="326">
        <f>IFERROR(I!BP67*'Sim_MIP_Of_(IxI)'!BS$102,0)</f>
        <v>0</v>
      </c>
      <c r="BR69" s="326">
        <f>IFERROR(I!BQ67*'Sim_MIP_Of_(IxI)'!BT$102,0)</f>
        <v>0</v>
      </c>
      <c r="BS69" s="326">
        <f>IFERROR(I!BR67*'Sim_MIP_Of_(IxI)'!BU$102,0)</f>
        <v>0</v>
      </c>
      <c r="BT69" s="326">
        <f>IFERROR(I!BS67*'Sim_MIP_Of_(IxI)'!BV$102,0)</f>
        <v>0</v>
      </c>
      <c r="BU69" s="326">
        <f>IFERROR(I!BT67*'Sim_MIP_Of_(IxI)'!BW$102,0)</f>
        <v>0</v>
      </c>
      <c r="BV69" s="326">
        <f>IFERROR(I!BU67*'Sim_MIP_Of_(IxI)'!BX$102,0)</f>
        <v>0</v>
      </c>
      <c r="BW69" s="326">
        <f>IFERROR(I!BV67*'Sim_MIP_Of_(IxI)'!BY$102,0)</f>
        <v>0</v>
      </c>
      <c r="BX69" s="326">
        <f>IFERROR(I!BW67*'Sim_MIP_Of_(IxI)'!BZ$102,0)</f>
        <v>0</v>
      </c>
      <c r="BY69" s="326">
        <f>IFERROR(I!BX67*'Sim_MIP_Of_(IxI)'!CA$102,0)</f>
        <v>0</v>
      </c>
    </row>
    <row r="70" spans="1:77" x14ac:dyDescent="0.25">
      <c r="A70" s="105" t="s">
        <v>67</v>
      </c>
      <c r="B70" s="326">
        <f>IFERROR(I!A68*'Sim_MIP_Of_(IxI)'!D$102,0)</f>
        <v>0</v>
      </c>
      <c r="C70" s="326">
        <f>IFERROR(I!B68*'Sim_MIP_Of_(IxI)'!E$102,0)</f>
        <v>0</v>
      </c>
      <c r="D70" s="326">
        <f>IFERROR(I!C68*'Sim_MIP_Of_(IxI)'!F$102,0)</f>
        <v>0</v>
      </c>
      <c r="E70" s="326">
        <f>IFERROR(I!D68*'Sim_MIP_Of_(IxI)'!G$102,0)</f>
        <v>0</v>
      </c>
      <c r="F70" s="326">
        <f>IFERROR(I!E68*'Sim_MIP_Of_(IxI)'!H$102,0)</f>
        <v>0</v>
      </c>
      <c r="G70" s="326">
        <f>IFERROR(I!F68*'Sim_MIP_Of_(IxI)'!I$102,0)</f>
        <v>0</v>
      </c>
      <c r="H70" s="326">
        <f>IFERROR(I!G68*'Sim_MIP_Of_(IxI)'!J$102,0)</f>
        <v>0</v>
      </c>
      <c r="I70" s="326">
        <f>IFERROR(I!H68*'Sim_MIP_Of_(IxI)'!K$102,0)</f>
        <v>0</v>
      </c>
      <c r="J70" s="326">
        <f>IFERROR(I!I68*'Sim_MIP_Of_(IxI)'!L$102,0)</f>
        <v>0</v>
      </c>
      <c r="K70" s="326">
        <f>IFERROR(I!J68*'Sim_MIP_Of_(IxI)'!M$102,0)</f>
        <v>0</v>
      </c>
      <c r="L70" s="326">
        <f>IFERROR(I!K68*'Sim_MIP_Of_(IxI)'!N$102,0)</f>
        <v>0</v>
      </c>
      <c r="M70" s="326">
        <f>IFERROR(I!L68*'Sim_MIP_Of_(IxI)'!O$102,0)</f>
        <v>0</v>
      </c>
      <c r="N70" s="326">
        <f>IFERROR(I!M68*'Sim_MIP_Of_(IxI)'!P$102,0)</f>
        <v>0</v>
      </c>
      <c r="O70" s="326">
        <f>IFERROR(I!N68*'Sim_MIP_Of_(IxI)'!Q$102,0)</f>
        <v>0</v>
      </c>
      <c r="P70" s="326">
        <f>IFERROR(I!O68*'Sim_MIP_Of_(IxI)'!R$102,0)</f>
        <v>0</v>
      </c>
      <c r="Q70" s="326">
        <f>IFERROR(I!P68*'Sim_MIP_Of_(IxI)'!S$102,0)</f>
        <v>0</v>
      </c>
      <c r="R70" s="326">
        <f>IFERROR(I!Q68*'Sim_MIP_Of_(IxI)'!T$102,0)</f>
        <v>0</v>
      </c>
      <c r="S70" s="326">
        <f>IFERROR(I!R68*'Sim_MIP_Of_(IxI)'!U$102,0)</f>
        <v>0</v>
      </c>
      <c r="T70" s="326">
        <f>IFERROR(I!S68*'Sim_MIP_Of_(IxI)'!V$102,0)</f>
        <v>0</v>
      </c>
      <c r="U70" s="326">
        <f>IFERROR(I!T68*'Sim_MIP_Of_(IxI)'!W$102,0)</f>
        <v>0</v>
      </c>
      <c r="V70" s="326">
        <f>IFERROR(I!U68*'Sim_MIP_Of_(IxI)'!X$102,0)</f>
        <v>0</v>
      </c>
      <c r="W70" s="326">
        <f>IFERROR(I!V68*'Sim_MIP_Of_(IxI)'!Y$102,0)</f>
        <v>0</v>
      </c>
      <c r="X70" s="326">
        <f>IFERROR(I!W68*'Sim_MIP_Of_(IxI)'!Z$102,0)</f>
        <v>0</v>
      </c>
      <c r="Y70" s="326">
        <f>IFERROR(I!X68*'Sim_MIP_Of_(IxI)'!AA$102,0)</f>
        <v>0</v>
      </c>
      <c r="Z70" s="326">
        <f>IFERROR(I!Y68*'Sim_MIP_Of_(IxI)'!AB$102,0)</f>
        <v>0</v>
      </c>
      <c r="AA70" s="326">
        <f>IFERROR(I!Z68*'Sim_MIP_Of_(IxI)'!AC$102,0)</f>
        <v>0</v>
      </c>
      <c r="AB70" s="326">
        <f>IFERROR(I!AA68*'Sim_MIP_Of_(IxI)'!AD$102,0)</f>
        <v>0</v>
      </c>
      <c r="AC70" s="326">
        <f>IFERROR(I!AB68*'Sim_MIP_Of_(IxI)'!AE$102,0)</f>
        <v>0</v>
      </c>
      <c r="AD70" s="326">
        <f>IFERROR(I!AC68*'Sim_MIP_Of_(IxI)'!AF$102,0)</f>
        <v>0</v>
      </c>
      <c r="AE70" s="326">
        <f>IFERROR(I!AD68*'Sim_MIP_Of_(IxI)'!AG$102,0)</f>
        <v>0</v>
      </c>
      <c r="AF70" s="326">
        <f>IFERROR(I!AE68*'Sim_MIP_Of_(IxI)'!AH$102,0)</f>
        <v>0</v>
      </c>
      <c r="AG70" s="326">
        <f>IFERROR(I!AF68*'Sim_MIP_Of_(IxI)'!AI$102,0)</f>
        <v>0</v>
      </c>
      <c r="AH70" s="326">
        <f>IFERROR(I!AG68*'Sim_MIP_Of_(IxI)'!AJ$102,0)</f>
        <v>0</v>
      </c>
      <c r="AI70" s="326">
        <f>IFERROR(I!AH68*'Sim_MIP_Of_(IxI)'!AK$102,0)</f>
        <v>0</v>
      </c>
      <c r="AJ70" s="326">
        <f>IFERROR(I!AI68*'Sim_MIP_Of_(IxI)'!AL$102,0)</f>
        <v>0</v>
      </c>
      <c r="AK70" s="326">
        <f>IFERROR(I!AJ68*'Sim_MIP_Of_(IxI)'!AM$102,0)</f>
        <v>0</v>
      </c>
      <c r="AL70" s="326">
        <f>IFERROR(I!AK68*'Sim_MIP_Of_(IxI)'!AN$102,0)</f>
        <v>0</v>
      </c>
      <c r="AM70" s="326">
        <f>IFERROR(I!AL68*'Sim_MIP_Of_(IxI)'!AO$102,0)</f>
        <v>0</v>
      </c>
      <c r="AN70" s="326">
        <f>IFERROR(I!AM68*'Sim_MIP_Of_(IxI)'!AP$102,0)</f>
        <v>0</v>
      </c>
      <c r="AO70" s="326">
        <f>IFERROR(I!AN68*'Sim_MIP_Of_(IxI)'!AQ$102,0)</f>
        <v>0</v>
      </c>
      <c r="AP70" s="326">
        <f>IFERROR(I!AO68*'Sim_MIP_Of_(IxI)'!AR$102,0)</f>
        <v>0</v>
      </c>
      <c r="AQ70" s="326">
        <f>IFERROR(I!AP68*'Sim_MIP_Of_(IxI)'!AS$102,0)</f>
        <v>0</v>
      </c>
      <c r="AR70" s="326">
        <f>IFERROR(I!AQ68*'Sim_MIP_Of_(IxI)'!AT$102,0)</f>
        <v>0</v>
      </c>
      <c r="AS70" s="326">
        <f>IFERROR(I!AR68*'Sim_MIP_Of_(IxI)'!AU$102,0)</f>
        <v>0</v>
      </c>
      <c r="AT70" s="326">
        <f>IFERROR(I!AS68*'Sim_MIP_Of_(IxI)'!AV$102,0)</f>
        <v>0</v>
      </c>
      <c r="AU70" s="326">
        <f>IFERROR(I!AT68*'Sim_MIP_Of_(IxI)'!AW$102,0)</f>
        <v>0</v>
      </c>
      <c r="AV70" s="326">
        <f>IFERROR(I!AU68*'Sim_MIP_Of_(IxI)'!AX$102,0)</f>
        <v>0</v>
      </c>
      <c r="AW70" s="326">
        <f>IFERROR(I!AV68*'Sim_MIP_Of_(IxI)'!AY$102,0)</f>
        <v>0</v>
      </c>
      <c r="AX70" s="326">
        <f>IFERROR(I!AW68*'Sim_MIP_Of_(IxI)'!AZ$102,0)</f>
        <v>0</v>
      </c>
      <c r="AY70" s="326">
        <f>IFERROR(I!AX68*'Sim_MIP_Of_(IxI)'!BA$102,0)</f>
        <v>0</v>
      </c>
      <c r="AZ70" s="326">
        <f>IFERROR(I!AY68*'Sim_MIP_Of_(IxI)'!BB$102,0)</f>
        <v>0</v>
      </c>
      <c r="BA70" s="326">
        <f>IFERROR(I!AZ68*'Sim_MIP_Of_(IxI)'!BC$102,0)</f>
        <v>0</v>
      </c>
      <c r="BB70" s="326">
        <f>IFERROR(I!BA68*'Sim_MIP_Of_(IxI)'!BD$102,0)</f>
        <v>0</v>
      </c>
      <c r="BC70" s="326">
        <f>IFERROR(I!BB68*'Sim_MIP_Of_(IxI)'!BE$102,0)</f>
        <v>0</v>
      </c>
      <c r="BD70" s="326">
        <f>IFERROR(I!BC68*'Sim_MIP_Of_(IxI)'!BF$102,0)</f>
        <v>0</v>
      </c>
      <c r="BE70" s="326">
        <f>IFERROR(I!BD68*'Sim_MIP_Of_(IxI)'!BG$102,0)</f>
        <v>0</v>
      </c>
      <c r="BF70" s="326">
        <f>IFERROR(I!BE68*'Sim_MIP_Of_(IxI)'!BH$102,0)</f>
        <v>0</v>
      </c>
      <c r="BG70" s="326">
        <f>IFERROR(I!BF68*'Sim_MIP_Of_(IxI)'!BI$102,0)</f>
        <v>0</v>
      </c>
      <c r="BH70" s="326">
        <f>IFERROR(I!BG68*'Sim_MIP_Of_(IxI)'!BJ$102,0)</f>
        <v>0</v>
      </c>
      <c r="BI70" s="326">
        <f>IFERROR(I!BH68*'Sim_MIP_Of_(IxI)'!BK$102,0)</f>
        <v>0</v>
      </c>
      <c r="BJ70" s="326">
        <f>IFERROR(I!BI68*'Sim_MIP_Of_(IxI)'!BL$102,0)</f>
        <v>0</v>
      </c>
      <c r="BK70" s="326">
        <f>IFERROR(I!BJ68*'Sim_MIP_Of_(IxI)'!BM$102,0)</f>
        <v>0</v>
      </c>
      <c r="BL70" s="326">
        <f>IFERROR(I!BK68*'Sim_MIP_Of_(IxI)'!BN$102,0)</f>
        <v>0</v>
      </c>
      <c r="BM70" s="326">
        <f>IFERROR(I!BL68*'Sim_MIP_Of_(IxI)'!BO$102,0)</f>
        <v>0</v>
      </c>
      <c r="BN70" s="326">
        <f>IFERROR(I!BM68*'Sim_MIP_Of_(IxI)'!BP$102,0)</f>
        <v>0</v>
      </c>
      <c r="BO70" s="326">
        <f>IFERROR(I!BN68*'Sim_MIP_Of_(IxI)'!BQ$102,0)</f>
        <v>0</v>
      </c>
      <c r="BP70" s="326">
        <f>IFERROR(I!BO68*'Sim_MIP_Of_(IxI)'!BR$102,0)</f>
        <v>0</v>
      </c>
      <c r="BQ70" s="326">
        <f>IFERROR(I!BP68*'Sim_MIP_Of_(IxI)'!BS$102,0)</f>
        <v>0.71373563110273786</v>
      </c>
      <c r="BR70" s="326">
        <f>IFERROR(I!BQ68*'Sim_MIP_Of_(IxI)'!BT$102,0)</f>
        <v>0</v>
      </c>
      <c r="BS70" s="326">
        <f>IFERROR(I!BR68*'Sim_MIP_Of_(IxI)'!BU$102,0)</f>
        <v>0</v>
      </c>
      <c r="BT70" s="326">
        <f>IFERROR(I!BS68*'Sim_MIP_Of_(IxI)'!BV$102,0)</f>
        <v>0</v>
      </c>
      <c r="BU70" s="326">
        <f>IFERROR(I!BT68*'Sim_MIP_Of_(IxI)'!BW$102,0)</f>
        <v>0</v>
      </c>
      <c r="BV70" s="326">
        <f>IFERROR(I!BU68*'Sim_MIP_Of_(IxI)'!BX$102,0)</f>
        <v>0</v>
      </c>
      <c r="BW70" s="326">
        <f>IFERROR(I!BV68*'Sim_MIP_Of_(IxI)'!BY$102,0)</f>
        <v>0</v>
      </c>
      <c r="BX70" s="326">
        <f>IFERROR(I!BW68*'Sim_MIP_Of_(IxI)'!BZ$102,0)</f>
        <v>0</v>
      </c>
      <c r="BY70" s="326">
        <f>IFERROR(I!BX68*'Sim_MIP_Of_(IxI)'!CA$102,0)</f>
        <v>0</v>
      </c>
    </row>
    <row r="71" spans="1:77" x14ac:dyDescent="0.25">
      <c r="A71" s="105" t="s">
        <v>68</v>
      </c>
      <c r="B71" s="326">
        <f>IFERROR(I!A69*'Sim_MIP_Of_(IxI)'!D$102,0)</f>
        <v>0</v>
      </c>
      <c r="C71" s="326">
        <f>IFERROR(I!B69*'Sim_MIP_Of_(IxI)'!E$102,0)</f>
        <v>0</v>
      </c>
      <c r="D71" s="326">
        <f>IFERROR(I!C69*'Sim_MIP_Of_(IxI)'!F$102,0)</f>
        <v>0</v>
      </c>
      <c r="E71" s="326">
        <f>IFERROR(I!D69*'Sim_MIP_Of_(IxI)'!G$102,0)</f>
        <v>0</v>
      </c>
      <c r="F71" s="326">
        <f>IFERROR(I!E69*'Sim_MIP_Of_(IxI)'!H$102,0)</f>
        <v>0</v>
      </c>
      <c r="G71" s="326">
        <f>IFERROR(I!F69*'Sim_MIP_Of_(IxI)'!I$102,0)</f>
        <v>0</v>
      </c>
      <c r="H71" s="326">
        <f>IFERROR(I!G69*'Sim_MIP_Of_(IxI)'!J$102,0)</f>
        <v>0</v>
      </c>
      <c r="I71" s="326">
        <f>IFERROR(I!H69*'Sim_MIP_Of_(IxI)'!K$102,0)</f>
        <v>0</v>
      </c>
      <c r="J71" s="326">
        <f>IFERROR(I!I69*'Sim_MIP_Of_(IxI)'!L$102,0)</f>
        <v>0</v>
      </c>
      <c r="K71" s="326">
        <f>IFERROR(I!J69*'Sim_MIP_Of_(IxI)'!M$102,0)</f>
        <v>0</v>
      </c>
      <c r="L71" s="326">
        <f>IFERROR(I!K69*'Sim_MIP_Of_(IxI)'!N$102,0)</f>
        <v>0</v>
      </c>
      <c r="M71" s="326">
        <f>IFERROR(I!L69*'Sim_MIP_Of_(IxI)'!O$102,0)</f>
        <v>0</v>
      </c>
      <c r="N71" s="326">
        <f>IFERROR(I!M69*'Sim_MIP_Of_(IxI)'!P$102,0)</f>
        <v>0</v>
      </c>
      <c r="O71" s="326">
        <f>IFERROR(I!N69*'Sim_MIP_Of_(IxI)'!Q$102,0)</f>
        <v>0</v>
      </c>
      <c r="P71" s="326">
        <f>IFERROR(I!O69*'Sim_MIP_Of_(IxI)'!R$102,0)</f>
        <v>0</v>
      </c>
      <c r="Q71" s="326">
        <f>IFERROR(I!P69*'Sim_MIP_Of_(IxI)'!S$102,0)</f>
        <v>0</v>
      </c>
      <c r="R71" s="326">
        <f>IFERROR(I!Q69*'Sim_MIP_Of_(IxI)'!T$102,0)</f>
        <v>0</v>
      </c>
      <c r="S71" s="326">
        <f>IFERROR(I!R69*'Sim_MIP_Of_(IxI)'!U$102,0)</f>
        <v>0</v>
      </c>
      <c r="T71" s="326">
        <f>IFERROR(I!S69*'Sim_MIP_Of_(IxI)'!V$102,0)</f>
        <v>0</v>
      </c>
      <c r="U71" s="326">
        <f>IFERROR(I!T69*'Sim_MIP_Of_(IxI)'!W$102,0)</f>
        <v>0</v>
      </c>
      <c r="V71" s="326">
        <f>IFERROR(I!U69*'Sim_MIP_Of_(IxI)'!X$102,0)</f>
        <v>0</v>
      </c>
      <c r="W71" s="326">
        <f>IFERROR(I!V69*'Sim_MIP_Of_(IxI)'!Y$102,0)</f>
        <v>0</v>
      </c>
      <c r="X71" s="326">
        <f>IFERROR(I!W69*'Sim_MIP_Of_(IxI)'!Z$102,0)</f>
        <v>0</v>
      </c>
      <c r="Y71" s="326">
        <f>IFERROR(I!X69*'Sim_MIP_Of_(IxI)'!AA$102,0)</f>
        <v>0</v>
      </c>
      <c r="Z71" s="326">
        <f>IFERROR(I!Y69*'Sim_MIP_Of_(IxI)'!AB$102,0)</f>
        <v>0</v>
      </c>
      <c r="AA71" s="326">
        <f>IFERROR(I!Z69*'Sim_MIP_Of_(IxI)'!AC$102,0)</f>
        <v>0</v>
      </c>
      <c r="AB71" s="326">
        <f>IFERROR(I!AA69*'Sim_MIP_Of_(IxI)'!AD$102,0)</f>
        <v>0</v>
      </c>
      <c r="AC71" s="326">
        <f>IFERROR(I!AB69*'Sim_MIP_Of_(IxI)'!AE$102,0)</f>
        <v>0</v>
      </c>
      <c r="AD71" s="326">
        <f>IFERROR(I!AC69*'Sim_MIP_Of_(IxI)'!AF$102,0)</f>
        <v>0</v>
      </c>
      <c r="AE71" s="326">
        <f>IFERROR(I!AD69*'Sim_MIP_Of_(IxI)'!AG$102,0)</f>
        <v>0</v>
      </c>
      <c r="AF71" s="326">
        <f>IFERROR(I!AE69*'Sim_MIP_Of_(IxI)'!AH$102,0)</f>
        <v>0</v>
      </c>
      <c r="AG71" s="326">
        <f>IFERROR(I!AF69*'Sim_MIP_Of_(IxI)'!AI$102,0)</f>
        <v>0</v>
      </c>
      <c r="AH71" s="326">
        <f>IFERROR(I!AG69*'Sim_MIP_Of_(IxI)'!AJ$102,0)</f>
        <v>0</v>
      </c>
      <c r="AI71" s="326">
        <f>IFERROR(I!AH69*'Sim_MIP_Of_(IxI)'!AK$102,0)</f>
        <v>0</v>
      </c>
      <c r="AJ71" s="326">
        <f>IFERROR(I!AI69*'Sim_MIP_Of_(IxI)'!AL$102,0)</f>
        <v>0</v>
      </c>
      <c r="AK71" s="326">
        <f>IFERROR(I!AJ69*'Sim_MIP_Of_(IxI)'!AM$102,0)</f>
        <v>0</v>
      </c>
      <c r="AL71" s="326">
        <f>IFERROR(I!AK69*'Sim_MIP_Of_(IxI)'!AN$102,0)</f>
        <v>0</v>
      </c>
      <c r="AM71" s="326">
        <f>IFERROR(I!AL69*'Sim_MIP_Of_(IxI)'!AO$102,0)</f>
        <v>0</v>
      </c>
      <c r="AN71" s="326">
        <f>IFERROR(I!AM69*'Sim_MIP_Of_(IxI)'!AP$102,0)</f>
        <v>0</v>
      </c>
      <c r="AO71" s="326">
        <f>IFERROR(I!AN69*'Sim_MIP_Of_(IxI)'!AQ$102,0)</f>
        <v>0</v>
      </c>
      <c r="AP71" s="326">
        <f>IFERROR(I!AO69*'Sim_MIP_Of_(IxI)'!AR$102,0)</f>
        <v>0</v>
      </c>
      <c r="AQ71" s="326">
        <f>IFERROR(I!AP69*'Sim_MIP_Of_(IxI)'!AS$102,0)</f>
        <v>0</v>
      </c>
      <c r="AR71" s="326">
        <f>IFERROR(I!AQ69*'Sim_MIP_Of_(IxI)'!AT$102,0)</f>
        <v>0</v>
      </c>
      <c r="AS71" s="326">
        <f>IFERROR(I!AR69*'Sim_MIP_Of_(IxI)'!AU$102,0)</f>
        <v>0</v>
      </c>
      <c r="AT71" s="326">
        <f>IFERROR(I!AS69*'Sim_MIP_Of_(IxI)'!AV$102,0)</f>
        <v>0</v>
      </c>
      <c r="AU71" s="326">
        <f>IFERROR(I!AT69*'Sim_MIP_Of_(IxI)'!AW$102,0)</f>
        <v>0</v>
      </c>
      <c r="AV71" s="326">
        <f>IFERROR(I!AU69*'Sim_MIP_Of_(IxI)'!AX$102,0)</f>
        <v>0</v>
      </c>
      <c r="AW71" s="326">
        <f>IFERROR(I!AV69*'Sim_MIP_Of_(IxI)'!AY$102,0)</f>
        <v>0</v>
      </c>
      <c r="AX71" s="326">
        <f>IFERROR(I!AW69*'Sim_MIP_Of_(IxI)'!AZ$102,0)</f>
        <v>0</v>
      </c>
      <c r="AY71" s="326">
        <f>IFERROR(I!AX69*'Sim_MIP_Of_(IxI)'!BA$102,0)</f>
        <v>0</v>
      </c>
      <c r="AZ71" s="326">
        <f>IFERROR(I!AY69*'Sim_MIP_Of_(IxI)'!BB$102,0)</f>
        <v>0</v>
      </c>
      <c r="BA71" s="326">
        <f>IFERROR(I!AZ69*'Sim_MIP_Of_(IxI)'!BC$102,0)</f>
        <v>0</v>
      </c>
      <c r="BB71" s="326">
        <f>IFERROR(I!BA69*'Sim_MIP_Of_(IxI)'!BD$102,0)</f>
        <v>0</v>
      </c>
      <c r="BC71" s="326">
        <f>IFERROR(I!BB69*'Sim_MIP_Of_(IxI)'!BE$102,0)</f>
        <v>0</v>
      </c>
      <c r="BD71" s="326">
        <f>IFERROR(I!BC69*'Sim_MIP_Of_(IxI)'!BF$102,0)</f>
        <v>0</v>
      </c>
      <c r="BE71" s="326">
        <f>IFERROR(I!BD69*'Sim_MIP_Of_(IxI)'!BG$102,0)</f>
        <v>0</v>
      </c>
      <c r="BF71" s="326">
        <f>IFERROR(I!BE69*'Sim_MIP_Of_(IxI)'!BH$102,0)</f>
        <v>0</v>
      </c>
      <c r="BG71" s="326">
        <f>IFERROR(I!BF69*'Sim_MIP_Of_(IxI)'!BI$102,0)</f>
        <v>0</v>
      </c>
      <c r="BH71" s="326">
        <f>IFERROR(I!BG69*'Sim_MIP_Of_(IxI)'!BJ$102,0)</f>
        <v>0</v>
      </c>
      <c r="BI71" s="326">
        <f>IFERROR(I!BH69*'Sim_MIP_Of_(IxI)'!BK$102,0)</f>
        <v>0</v>
      </c>
      <c r="BJ71" s="326">
        <f>IFERROR(I!BI69*'Sim_MIP_Of_(IxI)'!BL$102,0)</f>
        <v>0</v>
      </c>
      <c r="BK71" s="326">
        <f>IFERROR(I!BJ69*'Sim_MIP_Of_(IxI)'!BM$102,0)</f>
        <v>0</v>
      </c>
      <c r="BL71" s="326">
        <f>IFERROR(I!BK69*'Sim_MIP_Of_(IxI)'!BN$102,0)</f>
        <v>0</v>
      </c>
      <c r="BM71" s="326">
        <f>IFERROR(I!BL69*'Sim_MIP_Of_(IxI)'!BO$102,0)</f>
        <v>0</v>
      </c>
      <c r="BN71" s="326">
        <f>IFERROR(I!BM69*'Sim_MIP_Of_(IxI)'!BP$102,0)</f>
        <v>0</v>
      </c>
      <c r="BO71" s="326">
        <f>IFERROR(I!BN69*'Sim_MIP_Of_(IxI)'!BQ$102,0)</f>
        <v>0</v>
      </c>
      <c r="BP71" s="326">
        <f>IFERROR(I!BO69*'Sim_MIP_Of_(IxI)'!BR$102,0)</f>
        <v>0</v>
      </c>
      <c r="BQ71" s="326">
        <f>IFERROR(I!BP69*'Sim_MIP_Of_(IxI)'!BS$102,0)</f>
        <v>0</v>
      </c>
      <c r="BR71" s="326">
        <f>IFERROR(I!BQ69*'Sim_MIP_Of_(IxI)'!BT$102,0)</f>
        <v>0.59567800290659978</v>
      </c>
      <c r="BS71" s="326">
        <f>IFERROR(I!BR69*'Sim_MIP_Of_(IxI)'!BU$102,0)</f>
        <v>0</v>
      </c>
      <c r="BT71" s="326">
        <f>IFERROR(I!BS69*'Sim_MIP_Of_(IxI)'!BV$102,0)</f>
        <v>0</v>
      </c>
      <c r="BU71" s="326">
        <f>IFERROR(I!BT69*'Sim_MIP_Of_(IxI)'!BW$102,0)</f>
        <v>0</v>
      </c>
      <c r="BV71" s="326">
        <f>IFERROR(I!BU69*'Sim_MIP_Of_(IxI)'!BX$102,0)</f>
        <v>0</v>
      </c>
      <c r="BW71" s="326">
        <f>IFERROR(I!BV69*'Sim_MIP_Of_(IxI)'!BY$102,0)</f>
        <v>0</v>
      </c>
      <c r="BX71" s="326">
        <f>IFERROR(I!BW69*'Sim_MIP_Of_(IxI)'!BZ$102,0)</f>
        <v>0</v>
      </c>
      <c r="BY71" s="326">
        <f>IFERROR(I!BX69*'Sim_MIP_Of_(IxI)'!CA$102,0)</f>
        <v>0</v>
      </c>
    </row>
    <row r="72" spans="1:77" x14ac:dyDescent="0.25">
      <c r="A72" s="105" t="s">
        <v>69</v>
      </c>
      <c r="B72" s="326">
        <f>IFERROR(I!A70*'Sim_MIP_Of_(IxI)'!D$102,0)</f>
        <v>0</v>
      </c>
      <c r="C72" s="326">
        <f>IFERROR(I!B70*'Sim_MIP_Of_(IxI)'!E$102,0)</f>
        <v>0</v>
      </c>
      <c r="D72" s="326">
        <f>IFERROR(I!C70*'Sim_MIP_Of_(IxI)'!F$102,0)</f>
        <v>0</v>
      </c>
      <c r="E72" s="326">
        <f>IFERROR(I!D70*'Sim_MIP_Of_(IxI)'!G$102,0)</f>
        <v>0</v>
      </c>
      <c r="F72" s="326">
        <f>IFERROR(I!E70*'Sim_MIP_Of_(IxI)'!H$102,0)</f>
        <v>0</v>
      </c>
      <c r="G72" s="326">
        <f>IFERROR(I!F70*'Sim_MIP_Of_(IxI)'!I$102,0)</f>
        <v>0</v>
      </c>
      <c r="H72" s="326">
        <f>IFERROR(I!G70*'Sim_MIP_Of_(IxI)'!J$102,0)</f>
        <v>0</v>
      </c>
      <c r="I72" s="326">
        <f>IFERROR(I!H70*'Sim_MIP_Of_(IxI)'!K$102,0)</f>
        <v>0</v>
      </c>
      <c r="J72" s="326">
        <f>IFERROR(I!I70*'Sim_MIP_Of_(IxI)'!L$102,0)</f>
        <v>0</v>
      </c>
      <c r="K72" s="326">
        <f>IFERROR(I!J70*'Sim_MIP_Of_(IxI)'!M$102,0)</f>
        <v>0</v>
      </c>
      <c r="L72" s="326">
        <f>IFERROR(I!K70*'Sim_MIP_Of_(IxI)'!N$102,0)</f>
        <v>0</v>
      </c>
      <c r="M72" s="326">
        <f>IFERROR(I!L70*'Sim_MIP_Of_(IxI)'!O$102,0)</f>
        <v>0</v>
      </c>
      <c r="N72" s="326">
        <f>IFERROR(I!M70*'Sim_MIP_Of_(IxI)'!P$102,0)</f>
        <v>0</v>
      </c>
      <c r="O72" s="326">
        <f>IFERROR(I!N70*'Sim_MIP_Of_(IxI)'!Q$102,0)</f>
        <v>0</v>
      </c>
      <c r="P72" s="326">
        <f>IFERROR(I!O70*'Sim_MIP_Of_(IxI)'!R$102,0)</f>
        <v>0</v>
      </c>
      <c r="Q72" s="326">
        <f>IFERROR(I!P70*'Sim_MIP_Of_(IxI)'!S$102,0)</f>
        <v>0</v>
      </c>
      <c r="R72" s="326">
        <f>IFERROR(I!Q70*'Sim_MIP_Of_(IxI)'!T$102,0)</f>
        <v>0</v>
      </c>
      <c r="S72" s="326">
        <f>IFERROR(I!R70*'Sim_MIP_Of_(IxI)'!U$102,0)</f>
        <v>0</v>
      </c>
      <c r="T72" s="326">
        <f>IFERROR(I!S70*'Sim_MIP_Of_(IxI)'!V$102,0)</f>
        <v>0</v>
      </c>
      <c r="U72" s="326">
        <f>IFERROR(I!T70*'Sim_MIP_Of_(IxI)'!W$102,0)</f>
        <v>0</v>
      </c>
      <c r="V72" s="326">
        <f>IFERROR(I!U70*'Sim_MIP_Of_(IxI)'!X$102,0)</f>
        <v>0</v>
      </c>
      <c r="W72" s="326">
        <f>IFERROR(I!V70*'Sim_MIP_Of_(IxI)'!Y$102,0)</f>
        <v>0</v>
      </c>
      <c r="X72" s="326">
        <f>IFERROR(I!W70*'Sim_MIP_Of_(IxI)'!Z$102,0)</f>
        <v>0</v>
      </c>
      <c r="Y72" s="326">
        <f>IFERROR(I!X70*'Sim_MIP_Of_(IxI)'!AA$102,0)</f>
        <v>0</v>
      </c>
      <c r="Z72" s="326">
        <f>IFERROR(I!Y70*'Sim_MIP_Of_(IxI)'!AB$102,0)</f>
        <v>0</v>
      </c>
      <c r="AA72" s="326">
        <f>IFERROR(I!Z70*'Sim_MIP_Of_(IxI)'!AC$102,0)</f>
        <v>0</v>
      </c>
      <c r="AB72" s="326">
        <f>IFERROR(I!AA70*'Sim_MIP_Of_(IxI)'!AD$102,0)</f>
        <v>0</v>
      </c>
      <c r="AC72" s="326">
        <f>IFERROR(I!AB70*'Sim_MIP_Of_(IxI)'!AE$102,0)</f>
        <v>0</v>
      </c>
      <c r="AD72" s="326">
        <f>IFERROR(I!AC70*'Sim_MIP_Of_(IxI)'!AF$102,0)</f>
        <v>0</v>
      </c>
      <c r="AE72" s="326">
        <f>IFERROR(I!AD70*'Sim_MIP_Of_(IxI)'!AG$102,0)</f>
        <v>0</v>
      </c>
      <c r="AF72" s="326">
        <f>IFERROR(I!AE70*'Sim_MIP_Of_(IxI)'!AH$102,0)</f>
        <v>0</v>
      </c>
      <c r="AG72" s="326">
        <f>IFERROR(I!AF70*'Sim_MIP_Of_(IxI)'!AI$102,0)</f>
        <v>0</v>
      </c>
      <c r="AH72" s="326">
        <f>IFERROR(I!AG70*'Sim_MIP_Of_(IxI)'!AJ$102,0)</f>
        <v>0</v>
      </c>
      <c r="AI72" s="326">
        <f>IFERROR(I!AH70*'Sim_MIP_Of_(IxI)'!AK$102,0)</f>
        <v>0</v>
      </c>
      <c r="AJ72" s="326">
        <f>IFERROR(I!AI70*'Sim_MIP_Of_(IxI)'!AL$102,0)</f>
        <v>0</v>
      </c>
      <c r="AK72" s="326">
        <f>IFERROR(I!AJ70*'Sim_MIP_Of_(IxI)'!AM$102,0)</f>
        <v>0</v>
      </c>
      <c r="AL72" s="326">
        <f>IFERROR(I!AK70*'Sim_MIP_Of_(IxI)'!AN$102,0)</f>
        <v>0</v>
      </c>
      <c r="AM72" s="326">
        <f>IFERROR(I!AL70*'Sim_MIP_Of_(IxI)'!AO$102,0)</f>
        <v>0</v>
      </c>
      <c r="AN72" s="326">
        <f>IFERROR(I!AM70*'Sim_MIP_Of_(IxI)'!AP$102,0)</f>
        <v>0</v>
      </c>
      <c r="AO72" s="326">
        <f>IFERROR(I!AN70*'Sim_MIP_Of_(IxI)'!AQ$102,0)</f>
        <v>0</v>
      </c>
      <c r="AP72" s="326">
        <f>IFERROR(I!AO70*'Sim_MIP_Of_(IxI)'!AR$102,0)</f>
        <v>0</v>
      </c>
      <c r="AQ72" s="326">
        <f>IFERROR(I!AP70*'Sim_MIP_Of_(IxI)'!AS$102,0)</f>
        <v>0</v>
      </c>
      <c r="AR72" s="326">
        <f>IFERROR(I!AQ70*'Sim_MIP_Of_(IxI)'!AT$102,0)</f>
        <v>0</v>
      </c>
      <c r="AS72" s="326">
        <f>IFERROR(I!AR70*'Sim_MIP_Of_(IxI)'!AU$102,0)</f>
        <v>0</v>
      </c>
      <c r="AT72" s="326">
        <f>IFERROR(I!AS70*'Sim_MIP_Of_(IxI)'!AV$102,0)</f>
        <v>0</v>
      </c>
      <c r="AU72" s="326">
        <f>IFERROR(I!AT70*'Sim_MIP_Of_(IxI)'!AW$102,0)</f>
        <v>0</v>
      </c>
      <c r="AV72" s="326">
        <f>IFERROR(I!AU70*'Sim_MIP_Of_(IxI)'!AX$102,0)</f>
        <v>0</v>
      </c>
      <c r="AW72" s="326">
        <f>IFERROR(I!AV70*'Sim_MIP_Of_(IxI)'!AY$102,0)</f>
        <v>0</v>
      </c>
      <c r="AX72" s="326">
        <f>IFERROR(I!AW70*'Sim_MIP_Of_(IxI)'!AZ$102,0)</f>
        <v>0</v>
      </c>
      <c r="AY72" s="326">
        <f>IFERROR(I!AX70*'Sim_MIP_Of_(IxI)'!BA$102,0)</f>
        <v>0</v>
      </c>
      <c r="AZ72" s="326">
        <f>IFERROR(I!AY70*'Sim_MIP_Of_(IxI)'!BB$102,0)</f>
        <v>0</v>
      </c>
      <c r="BA72" s="326">
        <f>IFERROR(I!AZ70*'Sim_MIP_Of_(IxI)'!BC$102,0)</f>
        <v>0</v>
      </c>
      <c r="BB72" s="326">
        <f>IFERROR(I!BA70*'Sim_MIP_Of_(IxI)'!BD$102,0)</f>
        <v>0</v>
      </c>
      <c r="BC72" s="326">
        <f>IFERROR(I!BB70*'Sim_MIP_Of_(IxI)'!BE$102,0)</f>
        <v>0</v>
      </c>
      <c r="BD72" s="326">
        <f>IFERROR(I!BC70*'Sim_MIP_Of_(IxI)'!BF$102,0)</f>
        <v>0</v>
      </c>
      <c r="BE72" s="326">
        <f>IFERROR(I!BD70*'Sim_MIP_Of_(IxI)'!BG$102,0)</f>
        <v>0</v>
      </c>
      <c r="BF72" s="326">
        <f>IFERROR(I!BE70*'Sim_MIP_Of_(IxI)'!BH$102,0)</f>
        <v>0</v>
      </c>
      <c r="BG72" s="326">
        <f>IFERROR(I!BF70*'Sim_MIP_Of_(IxI)'!BI$102,0)</f>
        <v>0</v>
      </c>
      <c r="BH72" s="326">
        <f>IFERROR(I!BG70*'Sim_MIP_Of_(IxI)'!BJ$102,0)</f>
        <v>0</v>
      </c>
      <c r="BI72" s="326">
        <f>IFERROR(I!BH70*'Sim_MIP_Of_(IxI)'!BK$102,0)</f>
        <v>0</v>
      </c>
      <c r="BJ72" s="326">
        <f>IFERROR(I!BI70*'Sim_MIP_Of_(IxI)'!BL$102,0)</f>
        <v>0</v>
      </c>
      <c r="BK72" s="326">
        <f>IFERROR(I!BJ70*'Sim_MIP_Of_(IxI)'!BM$102,0)</f>
        <v>0</v>
      </c>
      <c r="BL72" s="326">
        <f>IFERROR(I!BK70*'Sim_MIP_Of_(IxI)'!BN$102,0)</f>
        <v>0</v>
      </c>
      <c r="BM72" s="326">
        <f>IFERROR(I!BL70*'Sim_MIP_Of_(IxI)'!BO$102,0)</f>
        <v>0</v>
      </c>
      <c r="BN72" s="326">
        <f>IFERROR(I!BM70*'Sim_MIP_Of_(IxI)'!BP$102,0)</f>
        <v>0</v>
      </c>
      <c r="BO72" s="326">
        <f>IFERROR(I!BN70*'Sim_MIP_Of_(IxI)'!BQ$102,0)</f>
        <v>0</v>
      </c>
      <c r="BP72" s="326">
        <f>IFERROR(I!BO70*'Sim_MIP_Of_(IxI)'!BR$102,0)</f>
        <v>0</v>
      </c>
      <c r="BQ72" s="326">
        <f>IFERROR(I!BP70*'Sim_MIP_Of_(IxI)'!BS$102,0)</f>
        <v>0</v>
      </c>
      <c r="BR72" s="326">
        <f>IFERROR(I!BQ70*'Sim_MIP_Of_(IxI)'!BT$102,0)</f>
        <v>0</v>
      </c>
      <c r="BS72" s="326">
        <f>IFERROR(I!BR70*'Sim_MIP_Of_(IxI)'!BU$102,0)</f>
        <v>0.85738618925087162</v>
      </c>
      <c r="BT72" s="326">
        <f>IFERROR(I!BS70*'Sim_MIP_Of_(IxI)'!BV$102,0)</f>
        <v>0</v>
      </c>
      <c r="BU72" s="326">
        <f>IFERROR(I!BT70*'Sim_MIP_Of_(IxI)'!BW$102,0)</f>
        <v>0</v>
      </c>
      <c r="BV72" s="326">
        <f>IFERROR(I!BU70*'Sim_MIP_Of_(IxI)'!BX$102,0)</f>
        <v>0</v>
      </c>
      <c r="BW72" s="326">
        <f>IFERROR(I!BV70*'Sim_MIP_Of_(IxI)'!BY$102,0)</f>
        <v>0</v>
      </c>
      <c r="BX72" s="326">
        <f>IFERROR(I!BW70*'Sim_MIP_Of_(IxI)'!BZ$102,0)</f>
        <v>0</v>
      </c>
      <c r="BY72" s="326">
        <f>IFERROR(I!BX70*'Sim_MIP_Of_(IxI)'!CA$102,0)</f>
        <v>0</v>
      </c>
    </row>
    <row r="73" spans="1:77" x14ac:dyDescent="0.25">
      <c r="A73" s="105" t="s">
        <v>70</v>
      </c>
      <c r="B73" s="326">
        <f>IFERROR(I!A71*'Sim_MIP_Of_(IxI)'!D$102,0)</f>
        <v>0</v>
      </c>
      <c r="C73" s="326">
        <f>IFERROR(I!B71*'Sim_MIP_Of_(IxI)'!E$102,0)</f>
        <v>0</v>
      </c>
      <c r="D73" s="326">
        <f>IFERROR(I!C71*'Sim_MIP_Of_(IxI)'!F$102,0)</f>
        <v>0</v>
      </c>
      <c r="E73" s="326">
        <f>IFERROR(I!D71*'Sim_MIP_Of_(IxI)'!G$102,0)</f>
        <v>0</v>
      </c>
      <c r="F73" s="326">
        <f>IFERROR(I!E71*'Sim_MIP_Of_(IxI)'!H$102,0)</f>
        <v>0</v>
      </c>
      <c r="G73" s="326">
        <f>IFERROR(I!F71*'Sim_MIP_Of_(IxI)'!I$102,0)</f>
        <v>0</v>
      </c>
      <c r="H73" s="326">
        <f>IFERROR(I!G71*'Sim_MIP_Of_(IxI)'!J$102,0)</f>
        <v>0</v>
      </c>
      <c r="I73" s="326">
        <f>IFERROR(I!H71*'Sim_MIP_Of_(IxI)'!K$102,0)</f>
        <v>0</v>
      </c>
      <c r="J73" s="326">
        <f>IFERROR(I!I71*'Sim_MIP_Of_(IxI)'!L$102,0)</f>
        <v>0</v>
      </c>
      <c r="K73" s="326">
        <f>IFERROR(I!J71*'Sim_MIP_Of_(IxI)'!M$102,0)</f>
        <v>0</v>
      </c>
      <c r="L73" s="326">
        <f>IFERROR(I!K71*'Sim_MIP_Of_(IxI)'!N$102,0)</f>
        <v>0</v>
      </c>
      <c r="M73" s="326">
        <f>IFERROR(I!L71*'Sim_MIP_Of_(IxI)'!O$102,0)</f>
        <v>0</v>
      </c>
      <c r="N73" s="326">
        <f>IFERROR(I!M71*'Sim_MIP_Of_(IxI)'!P$102,0)</f>
        <v>0</v>
      </c>
      <c r="O73" s="326">
        <f>IFERROR(I!N71*'Sim_MIP_Of_(IxI)'!Q$102,0)</f>
        <v>0</v>
      </c>
      <c r="P73" s="326">
        <f>IFERROR(I!O71*'Sim_MIP_Of_(IxI)'!R$102,0)</f>
        <v>0</v>
      </c>
      <c r="Q73" s="326">
        <f>IFERROR(I!P71*'Sim_MIP_Of_(IxI)'!S$102,0)</f>
        <v>0</v>
      </c>
      <c r="R73" s="326">
        <f>IFERROR(I!Q71*'Sim_MIP_Of_(IxI)'!T$102,0)</f>
        <v>0</v>
      </c>
      <c r="S73" s="326">
        <f>IFERROR(I!R71*'Sim_MIP_Of_(IxI)'!U$102,0)</f>
        <v>0</v>
      </c>
      <c r="T73" s="326">
        <f>IFERROR(I!S71*'Sim_MIP_Of_(IxI)'!V$102,0)</f>
        <v>0</v>
      </c>
      <c r="U73" s="326">
        <f>IFERROR(I!T71*'Sim_MIP_Of_(IxI)'!W$102,0)</f>
        <v>0</v>
      </c>
      <c r="V73" s="326">
        <f>IFERROR(I!U71*'Sim_MIP_Of_(IxI)'!X$102,0)</f>
        <v>0</v>
      </c>
      <c r="W73" s="326">
        <f>IFERROR(I!V71*'Sim_MIP_Of_(IxI)'!Y$102,0)</f>
        <v>0</v>
      </c>
      <c r="X73" s="326">
        <f>IFERROR(I!W71*'Sim_MIP_Of_(IxI)'!Z$102,0)</f>
        <v>0</v>
      </c>
      <c r="Y73" s="326">
        <f>IFERROR(I!X71*'Sim_MIP_Of_(IxI)'!AA$102,0)</f>
        <v>0</v>
      </c>
      <c r="Z73" s="326">
        <f>IFERROR(I!Y71*'Sim_MIP_Of_(IxI)'!AB$102,0)</f>
        <v>0</v>
      </c>
      <c r="AA73" s="326">
        <f>IFERROR(I!Z71*'Sim_MIP_Of_(IxI)'!AC$102,0)</f>
        <v>0</v>
      </c>
      <c r="AB73" s="326">
        <f>IFERROR(I!AA71*'Sim_MIP_Of_(IxI)'!AD$102,0)</f>
        <v>0</v>
      </c>
      <c r="AC73" s="326">
        <f>IFERROR(I!AB71*'Sim_MIP_Of_(IxI)'!AE$102,0)</f>
        <v>0</v>
      </c>
      <c r="AD73" s="326">
        <f>IFERROR(I!AC71*'Sim_MIP_Of_(IxI)'!AF$102,0)</f>
        <v>0</v>
      </c>
      <c r="AE73" s="326">
        <f>IFERROR(I!AD71*'Sim_MIP_Of_(IxI)'!AG$102,0)</f>
        <v>0</v>
      </c>
      <c r="AF73" s="326">
        <f>IFERROR(I!AE71*'Sim_MIP_Of_(IxI)'!AH$102,0)</f>
        <v>0</v>
      </c>
      <c r="AG73" s="326">
        <f>IFERROR(I!AF71*'Sim_MIP_Of_(IxI)'!AI$102,0)</f>
        <v>0</v>
      </c>
      <c r="AH73" s="326">
        <f>IFERROR(I!AG71*'Sim_MIP_Of_(IxI)'!AJ$102,0)</f>
        <v>0</v>
      </c>
      <c r="AI73" s="326">
        <f>IFERROR(I!AH71*'Sim_MIP_Of_(IxI)'!AK$102,0)</f>
        <v>0</v>
      </c>
      <c r="AJ73" s="326">
        <f>IFERROR(I!AI71*'Sim_MIP_Of_(IxI)'!AL$102,0)</f>
        <v>0</v>
      </c>
      <c r="AK73" s="326">
        <f>IFERROR(I!AJ71*'Sim_MIP_Of_(IxI)'!AM$102,0)</f>
        <v>0</v>
      </c>
      <c r="AL73" s="326">
        <f>IFERROR(I!AK71*'Sim_MIP_Of_(IxI)'!AN$102,0)</f>
        <v>0</v>
      </c>
      <c r="AM73" s="326">
        <f>IFERROR(I!AL71*'Sim_MIP_Of_(IxI)'!AO$102,0)</f>
        <v>0</v>
      </c>
      <c r="AN73" s="326">
        <f>IFERROR(I!AM71*'Sim_MIP_Of_(IxI)'!AP$102,0)</f>
        <v>0</v>
      </c>
      <c r="AO73" s="326">
        <f>IFERROR(I!AN71*'Sim_MIP_Of_(IxI)'!AQ$102,0)</f>
        <v>0</v>
      </c>
      <c r="AP73" s="326">
        <f>IFERROR(I!AO71*'Sim_MIP_Of_(IxI)'!AR$102,0)</f>
        <v>0</v>
      </c>
      <c r="AQ73" s="326">
        <f>IFERROR(I!AP71*'Sim_MIP_Of_(IxI)'!AS$102,0)</f>
        <v>0</v>
      </c>
      <c r="AR73" s="326">
        <f>IFERROR(I!AQ71*'Sim_MIP_Of_(IxI)'!AT$102,0)</f>
        <v>0</v>
      </c>
      <c r="AS73" s="326">
        <f>IFERROR(I!AR71*'Sim_MIP_Of_(IxI)'!AU$102,0)</f>
        <v>0</v>
      </c>
      <c r="AT73" s="326">
        <f>IFERROR(I!AS71*'Sim_MIP_Of_(IxI)'!AV$102,0)</f>
        <v>0</v>
      </c>
      <c r="AU73" s="326">
        <f>IFERROR(I!AT71*'Sim_MIP_Of_(IxI)'!AW$102,0)</f>
        <v>0</v>
      </c>
      <c r="AV73" s="326">
        <f>IFERROR(I!AU71*'Sim_MIP_Of_(IxI)'!AX$102,0)</f>
        <v>0</v>
      </c>
      <c r="AW73" s="326">
        <f>IFERROR(I!AV71*'Sim_MIP_Of_(IxI)'!AY$102,0)</f>
        <v>0</v>
      </c>
      <c r="AX73" s="326">
        <f>IFERROR(I!AW71*'Sim_MIP_Of_(IxI)'!AZ$102,0)</f>
        <v>0</v>
      </c>
      <c r="AY73" s="326">
        <f>IFERROR(I!AX71*'Sim_MIP_Of_(IxI)'!BA$102,0)</f>
        <v>0</v>
      </c>
      <c r="AZ73" s="326">
        <f>IFERROR(I!AY71*'Sim_MIP_Of_(IxI)'!BB$102,0)</f>
        <v>0</v>
      </c>
      <c r="BA73" s="326">
        <f>IFERROR(I!AZ71*'Sim_MIP_Of_(IxI)'!BC$102,0)</f>
        <v>0</v>
      </c>
      <c r="BB73" s="326">
        <f>IFERROR(I!BA71*'Sim_MIP_Of_(IxI)'!BD$102,0)</f>
        <v>0</v>
      </c>
      <c r="BC73" s="326">
        <f>IFERROR(I!BB71*'Sim_MIP_Of_(IxI)'!BE$102,0)</f>
        <v>0</v>
      </c>
      <c r="BD73" s="326">
        <f>IFERROR(I!BC71*'Sim_MIP_Of_(IxI)'!BF$102,0)</f>
        <v>0</v>
      </c>
      <c r="BE73" s="326">
        <f>IFERROR(I!BD71*'Sim_MIP_Of_(IxI)'!BG$102,0)</f>
        <v>0</v>
      </c>
      <c r="BF73" s="326">
        <f>IFERROR(I!BE71*'Sim_MIP_Of_(IxI)'!BH$102,0)</f>
        <v>0</v>
      </c>
      <c r="BG73" s="326">
        <f>IFERROR(I!BF71*'Sim_MIP_Of_(IxI)'!BI$102,0)</f>
        <v>0</v>
      </c>
      <c r="BH73" s="326">
        <f>IFERROR(I!BG71*'Sim_MIP_Of_(IxI)'!BJ$102,0)</f>
        <v>0</v>
      </c>
      <c r="BI73" s="326">
        <f>IFERROR(I!BH71*'Sim_MIP_Of_(IxI)'!BK$102,0)</f>
        <v>0</v>
      </c>
      <c r="BJ73" s="326">
        <f>IFERROR(I!BI71*'Sim_MIP_Of_(IxI)'!BL$102,0)</f>
        <v>0</v>
      </c>
      <c r="BK73" s="326">
        <f>IFERROR(I!BJ71*'Sim_MIP_Of_(IxI)'!BM$102,0)</f>
        <v>0</v>
      </c>
      <c r="BL73" s="326">
        <f>IFERROR(I!BK71*'Sim_MIP_Of_(IxI)'!BN$102,0)</f>
        <v>0</v>
      </c>
      <c r="BM73" s="326">
        <f>IFERROR(I!BL71*'Sim_MIP_Of_(IxI)'!BO$102,0)</f>
        <v>0</v>
      </c>
      <c r="BN73" s="326">
        <f>IFERROR(I!BM71*'Sim_MIP_Of_(IxI)'!BP$102,0)</f>
        <v>0</v>
      </c>
      <c r="BO73" s="326">
        <f>IFERROR(I!BN71*'Sim_MIP_Of_(IxI)'!BQ$102,0)</f>
        <v>0</v>
      </c>
      <c r="BP73" s="326">
        <f>IFERROR(I!BO71*'Sim_MIP_Of_(IxI)'!BR$102,0)</f>
        <v>0</v>
      </c>
      <c r="BQ73" s="326">
        <f>IFERROR(I!BP71*'Sim_MIP_Of_(IxI)'!BS$102,0)</f>
        <v>0</v>
      </c>
      <c r="BR73" s="326">
        <f>IFERROR(I!BQ71*'Sim_MIP_Of_(IxI)'!BT$102,0)</f>
        <v>0</v>
      </c>
      <c r="BS73" s="326">
        <f>IFERROR(I!BR71*'Sim_MIP_Of_(IxI)'!BU$102,0)</f>
        <v>0</v>
      </c>
      <c r="BT73" s="326">
        <f>IFERROR(I!BS71*'Sim_MIP_Of_(IxI)'!BV$102,0)</f>
        <v>0.6183877020185814</v>
      </c>
      <c r="BU73" s="326">
        <f>IFERROR(I!BT71*'Sim_MIP_Of_(IxI)'!BW$102,0)</f>
        <v>0</v>
      </c>
      <c r="BV73" s="326">
        <f>IFERROR(I!BU71*'Sim_MIP_Of_(IxI)'!BX$102,0)</f>
        <v>0</v>
      </c>
      <c r="BW73" s="326">
        <f>IFERROR(I!BV71*'Sim_MIP_Of_(IxI)'!BY$102,0)</f>
        <v>0</v>
      </c>
      <c r="BX73" s="326">
        <f>IFERROR(I!BW71*'Sim_MIP_Of_(IxI)'!BZ$102,0)</f>
        <v>0</v>
      </c>
      <c r="BY73" s="326">
        <f>IFERROR(I!BX71*'Sim_MIP_Of_(IxI)'!CA$102,0)</f>
        <v>0</v>
      </c>
    </row>
    <row r="74" spans="1:77" x14ac:dyDescent="0.25">
      <c r="A74" t="s">
        <v>71</v>
      </c>
      <c r="B74" s="326">
        <f>IFERROR(I!A72*'Sim_MIP_Of_(IxI)'!D$102,0)</f>
        <v>0</v>
      </c>
      <c r="C74" s="326">
        <f>IFERROR(I!B72*'Sim_MIP_Of_(IxI)'!E$102,0)</f>
        <v>0</v>
      </c>
      <c r="D74" s="326">
        <f>IFERROR(I!C72*'Sim_MIP_Of_(IxI)'!F$102,0)</f>
        <v>0</v>
      </c>
      <c r="E74" s="326">
        <f>IFERROR(I!D72*'Sim_MIP_Of_(IxI)'!G$102,0)</f>
        <v>0</v>
      </c>
      <c r="F74" s="326">
        <f>IFERROR(I!E72*'Sim_MIP_Of_(IxI)'!H$102,0)</f>
        <v>0</v>
      </c>
      <c r="G74" s="326">
        <f>IFERROR(I!F72*'Sim_MIP_Of_(IxI)'!I$102,0)</f>
        <v>0</v>
      </c>
      <c r="H74" s="326">
        <f>IFERROR(I!G72*'Sim_MIP_Of_(IxI)'!J$102,0)</f>
        <v>0</v>
      </c>
      <c r="I74" s="326">
        <f>IFERROR(I!H72*'Sim_MIP_Of_(IxI)'!K$102,0)</f>
        <v>0</v>
      </c>
      <c r="J74" s="326">
        <f>IFERROR(I!I72*'Sim_MIP_Of_(IxI)'!L$102,0)</f>
        <v>0</v>
      </c>
      <c r="K74" s="326">
        <f>IFERROR(I!J72*'Sim_MIP_Of_(IxI)'!M$102,0)</f>
        <v>0</v>
      </c>
      <c r="L74" s="326">
        <f>IFERROR(I!K72*'Sim_MIP_Of_(IxI)'!N$102,0)</f>
        <v>0</v>
      </c>
      <c r="M74" s="326">
        <f>IFERROR(I!L72*'Sim_MIP_Of_(IxI)'!O$102,0)</f>
        <v>0</v>
      </c>
      <c r="N74" s="326">
        <f>IFERROR(I!M72*'Sim_MIP_Of_(IxI)'!P$102,0)</f>
        <v>0</v>
      </c>
      <c r="O74" s="326">
        <f>IFERROR(I!N72*'Sim_MIP_Of_(IxI)'!Q$102,0)</f>
        <v>0</v>
      </c>
      <c r="P74" s="326">
        <f>IFERROR(I!O72*'Sim_MIP_Of_(IxI)'!R$102,0)</f>
        <v>0</v>
      </c>
      <c r="Q74" s="326">
        <f>IFERROR(I!P72*'Sim_MIP_Of_(IxI)'!S$102,0)</f>
        <v>0</v>
      </c>
      <c r="R74" s="326">
        <f>IFERROR(I!Q72*'Sim_MIP_Of_(IxI)'!T$102,0)</f>
        <v>0</v>
      </c>
      <c r="S74" s="326">
        <f>IFERROR(I!R72*'Sim_MIP_Of_(IxI)'!U$102,0)</f>
        <v>0</v>
      </c>
      <c r="T74" s="326">
        <f>IFERROR(I!S72*'Sim_MIP_Of_(IxI)'!V$102,0)</f>
        <v>0</v>
      </c>
      <c r="U74" s="326">
        <f>IFERROR(I!T72*'Sim_MIP_Of_(IxI)'!W$102,0)</f>
        <v>0</v>
      </c>
      <c r="V74" s="326">
        <f>IFERROR(I!U72*'Sim_MIP_Of_(IxI)'!X$102,0)</f>
        <v>0</v>
      </c>
      <c r="W74" s="326">
        <f>IFERROR(I!V72*'Sim_MIP_Of_(IxI)'!Y$102,0)</f>
        <v>0</v>
      </c>
      <c r="X74" s="326">
        <f>IFERROR(I!W72*'Sim_MIP_Of_(IxI)'!Z$102,0)</f>
        <v>0</v>
      </c>
      <c r="Y74" s="326">
        <f>IFERROR(I!X72*'Sim_MIP_Of_(IxI)'!AA$102,0)</f>
        <v>0</v>
      </c>
      <c r="Z74" s="326">
        <f>IFERROR(I!Y72*'Sim_MIP_Of_(IxI)'!AB$102,0)</f>
        <v>0</v>
      </c>
      <c r="AA74" s="326">
        <f>IFERROR(I!Z72*'Sim_MIP_Of_(IxI)'!AC$102,0)</f>
        <v>0</v>
      </c>
      <c r="AB74" s="326">
        <f>IFERROR(I!AA72*'Sim_MIP_Of_(IxI)'!AD$102,0)</f>
        <v>0</v>
      </c>
      <c r="AC74" s="326">
        <f>IFERROR(I!AB72*'Sim_MIP_Of_(IxI)'!AE$102,0)</f>
        <v>0</v>
      </c>
      <c r="AD74" s="326">
        <f>IFERROR(I!AC72*'Sim_MIP_Of_(IxI)'!AF$102,0)</f>
        <v>0</v>
      </c>
      <c r="AE74" s="326">
        <f>IFERROR(I!AD72*'Sim_MIP_Of_(IxI)'!AG$102,0)</f>
        <v>0</v>
      </c>
      <c r="AF74" s="326">
        <f>IFERROR(I!AE72*'Sim_MIP_Of_(IxI)'!AH$102,0)</f>
        <v>0</v>
      </c>
      <c r="AG74" s="326">
        <f>IFERROR(I!AF72*'Sim_MIP_Of_(IxI)'!AI$102,0)</f>
        <v>0</v>
      </c>
      <c r="AH74" s="326">
        <f>IFERROR(I!AG72*'Sim_MIP_Of_(IxI)'!AJ$102,0)</f>
        <v>0</v>
      </c>
      <c r="AI74" s="326">
        <f>IFERROR(I!AH72*'Sim_MIP_Of_(IxI)'!AK$102,0)</f>
        <v>0</v>
      </c>
      <c r="AJ74" s="326">
        <f>IFERROR(I!AI72*'Sim_MIP_Of_(IxI)'!AL$102,0)</f>
        <v>0</v>
      </c>
      <c r="AK74" s="326">
        <f>IFERROR(I!AJ72*'Sim_MIP_Of_(IxI)'!AM$102,0)</f>
        <v>0</v>
      </c>
      <c r="AL74" s="326">
        <f>IFERROR(I!AK72*'Sim_MIP_Of_(IxI)'!AN$102,0)</f>
        <v>0</v>
      </c>
      <c r="AM74" s="326">
        <f>IFERROR(I!AL72*'Sim_MIP_Of_(IxI)'!AO$102,0)</f>
        <v>0</v>
      </c>
      <c r="AN74" s="326">
        <f>IFERROR(I!AM72*'Sim_MIP_Of_(IxI)'!AP$102,0)</f>
        <v>0</v>
      </c>
      <c r="AO74" s="326">
        <f>IFERROR(I!AN72*'Sim_MIP_Of_(IxI)'!AQ$102,0)</f>
        <v>0</v>
      </c>
      <c r="AP74" s="326">
        <f>IFERROR(I!AO72*'Sim_MIP_Of_(IxI)'!AR$102,0)</f>
        <v>0</v>
      </c>
      <c r="AQ74" s="326">
        <f>IFERROR(I!AP72*'Sim_MIP_Of_(IxI)'!AS$102,0)</f>
        <v>0</v>
      </c>
      <c r="AR74" s="326">
        <f>IFERROR(I!AQ72*'Sim_MIP_Of_(IxI)'!AT$102,0)</f>
        <v>0</v>
      </c>
      <c r="AS74" s="326">
        <f>IFERROR(I!AR72*'Sim_MIP_Of_(IxI)'!AU$102,0)</f>
        <v>0</v>
      </c>
      <c r="AT74" s="326">
        <f>IFERROR(I!AS72*'Sim_MIP_Of_(IxI)'!AV$102,0)</f>
        <v>0</v>
      </c>
      <c r="AU74" s="326">
        <f>IFERROR(I!AT72*'Sim_MIP_Of_(IxI)'!AW$102,0)</f>
        <v>0</v>
      </c>
      <c r="AV74" s="326">
        <f>IFERROR(I!AU72*'Sim_MIP_Of_(IxI)'!AX$102,0)</f>
        <v>0</v>
      </c>
      <c r="AW74" s="326">
        <f>IFERROR(I!AV72*'Sim_MIP_Of_(IxI)'!AY$102,0)</f>
        <v>0</v>
      </c>
      <c r="AX74" s="326">
        <f>IFERROR(I!AW72*'Sim_MIP_Of_(IxI)'!AZ$102,0)</f>
        <v>0</v>
      </c>
      <c r="AY74" s="326">
        <f>IFERROR(I!AX72*'Sim_MIP_Of_(IxI)'!BA$102,0)</f>
        <v>0</v>
      </c>
      <c r="AZ74" s="326">
        <f>IFERROR(I!AY72*'Sim_MIP_Of_(IxI)'!BB$102,0)</f>
        <v>0</v>
      </c>
      <c r="BA74" s="326">
        <f>IFERROR(I!AZ72*'Sim_MIP_Of_(IxI)'!BC$102,0)</f>
        <v>0</v>
      </c>
      <c r="BB74" s="326">
        <f>IFERROR(I!BA72*'Sim_MIP_Of_(IxI)'!BD$102,0)</f>
        <v>0</v>
      </c>
      <c r="BC74" s="326">
        <f>IFERROR(I!BB72*'Sim_MIP_Of_(IxI)'!BE$102,0)</f>
        <v>0</v>
      </c>
      <c r="BD74" s="326">
        <f>IFERROR(I!BC72*'Sim_MIP_Of_(IxI)'!BF$102,0)</f>
        <v>0</v>
      </c>
      <c r="BE74" s="326">
        <f>IFERROR(I!BD72*'Sim_MIP_Of_(IxI)'!BG$102,0)</f>
        <v>0</v>
      </c>
      <c r="BF74" s="326">
        <f>IFERROR(I!BE72*'Sim_MIP_Of_(IxI)'!BH$102,0)</f>
        <v>0</v>
      </c>
      <c r="BG74" s="326">
        <f>IFERROR(I!BF72*'Sim_MIP_Of_(IxI)'!BI$102,0)</f>
        <v>0</v>
      </c>
      <c r="BH74" s="326">
        <f>IFERROR(I!BG72*'Sim_MIP_Of_(IxI)'!BJ$102,0)</f>
        <v>0</v>
      </c>
      <c r="BI74" s="326">
        <f>IFERROR(I!BH72*'Sim_MIP_Of_(IxI)'!BK$102,0)</f>
        <v>0</v>
      </c>
      <c r="BJ74" s="326">
        <f>IFERROR(I!BI72*'Sim_MIP_Of_(IxI)'!BL$102,0)</f>
        <v>0</v>
      </c>
      <c r="BK74" s="326">
        <f>IFERROR(I!BJ72*'Sim_MIP_Of_(IxI)'!BM$102,0)</f>
        <v>0</v>
      </c>
      <c r="BL74" s="326">
        <f>IFERROR(I!BK72*'Sim_MIP_Of_(IxI)'!BN$102,0)</f>
        <v>0</v>
      </c>
      <c r="BM74" s="326">
        <f>IFERROR(I!BL72*'Sim_MIP_Of_(IxI)'!BO$102,0)</f>
        <v>0</v>
      </c>
      <c r="BN74" s="326">
        <f>IFERROR(I!BM72*'Sim_MIP_Of_(IxI)'!BP$102,0)</f>
        <v>0</v>
      </c>
      <c r="BO74" s="326">
        <f>IFERROR(I!BN72*'Sim_MIP_Of_(IxI)'!BQ$102,0)</f>
        <v>0</v>
      </c>
      <c r="BP74" s="326">
        <f>IFERROR(I!BO72*'Sim_MIP_Of_(IxI)'!BR$102,0)</f>
        <v>0</v>
      </c>
      <c r="BQ74" s="326">
        <f>IFERROR(I!BP72*'Sim_MIP_Of_(IxI)'!BS$102,0)</f>
        <v>0</v>
      </c>
      <c r="BR74" s="326">
        <f>IFERROR(I!BQ72*'Sim_MIP_Of_(IxI)'!BT$102,0)</f>
        <v>0</v>
      </c>
      <c r="BS74" s="326">
        <f>IFERROR(I!BR72*'Sim_MIP_Of_(IxI)'!BU$102,0)</f>
        <v>0</v>
      </c>
      <c r="BT74" s="326">
        <f>IFERROR(I!BS72*'Sim_MIP_Of_(IxI)'!BV$102,0)</f>
        <v>0</v>
      </c>
      <c r="BU74" s="326">
        <f>IFERROR(I!BT72*'Sim_MIP_Of_(IxI)'!BW$102,0)</f>
        <v>0.89952152388611073</v>
      </c>
      <c r="BV74" s="326">
        <f>IFERROR(I!BU72*'Sim_MIP_Of_(IxI)'!BX$102,0)</f>
        <v>0</v>
      </c>
      <c r="BW74" s="326">
        <f>IFERROR(I!BV72*'Sim_MIP_Of_(IxI)'!BY$102,0)</f>
        <v>0</v>
      </c>
      <c r="BX74" s="326">
        <f>IFERROR(I!BW72*'Sim_MIP_Of_(IxI)'!BZ$102,0)</f>
        <v>0</v>
      </c>
      <c r="BY74" s="326">
        <f>IFERROR(I!BX72*'Sim_MIP_Of_(IxI)'!CA$102,0)</f>
        <v>0</v>
      </c>
    </row>
    <row r="75" spans="1:77" x14ac:dyDescent="0.25">
      <c r="A75" t="s">
        <v>72</v>
      </c>
      <c r="B75" s="326">
        <f>IFERROR(I!A73*'Sim_MIP_Of_(IxI)'!D$102,0)</f>
        <v>0</v>
      </c>
      <c r="C75" s="326">
        <f>IFERROR(I!B73*'Sim_MIP_Of_(IxI)'!E$102,0)</f>
        <v>0</v>
      </c>
      <c r="D75" s="326">
        <f>IFERROR(I!C73*'Sim_MIP_Of_(IxI)'!F$102,0)</f>
        <v>0</v>
      </c>
      <c r="E75" s="326">
        <f>IFERROR(I!D73*'Sim_MIP_Of_(IxI)'!G$102,0)</f>
        <v>0</v>
      </c>
      <c r="F75" s="326">
        <f>IFERROR(I!E73*'Sim_MIP_Of_(IxI)'!H$102,0)</f>
        <v>0</v>
      </c>
      <c r="G75" s="326">
        <f>IFERROR(I!F73*'Sim_MIP_Of_(IxI)'!I$102,0)</f>
        <v>0</v>
      </c>
      <c r="H75" s="326">
        <f>IFERROR(I!G73*'Sim_MIP_Of_(IxI)'!J$102,0)</f>
        <v>0</v>
      </c>
      <c r="I75" s="326">
        <f>IFERROR(I!H73*'Sim_MIP_Of_(IxI)'!K$102,0)</f>
        <v>0</v>
      </c>
      <c r="J75" s="326">
        <f>IFERROR(I!I73*'Sim_MIP_Of_(IxI)'!L$102,0)</f>
        <v>0</v>
      </c>
      <c r="K75" s="326">
        <f>IFERROR(I!J73*'Sim_MIP_Of_(IxI)'!M$102,0)</f>
        <v>0</v>
      </c>
      <c r="L75" s="326">
        <f>IFERROR(I!K73*'Sim_MIP_Of_(IxI)'!N$102,0)</f>
        <v>0</v>
      </c>
      <c r="M75" s="326">
        <f>IFERROR(I!L73*'Sim_MIP_Of_(IxI)'!O$102,0)</f>
        <v>0</v>
      </c>
      <c r="N75" s="326">
        <f>IFERROR(I!M73*'Sim_MIP_Of_(IxI)'!P$102,0)</f>
        <v>0</v>
      </c>
      <c r="O75" s="326">
        <f>IFERROR(I!N73*'Sim_MIP_Of_(IxI)'!Q$102,0)</f>
        <v>0</v>
      </c>
      <c r="P75" s="326">
        <f>IFERROR(I!O73*'Sim_MIP_Of_(IxI)'!R$102,0)</f>
        <v>0</v>
      </c>
      <c r="Q75" s="326">
        <f>IFERROR(I!P73*'Sim_MIP_Of_(IxI)'!S$102,0)</f>
        <v>0</v>
      </c>
      <c r="R75" s="326">
        <f>IFERROR(I!Q73*'Sim_MIP_Of_(IxI)'!T$102,0)</f>
        <v>0</v>
      </c>
      <c r="S75" s="326">
        <f>IFERROR(I!R73*'Sim_MIP_Of_(IxI)'!U$102,0)</f>
        <v>0</v>
      </c>
      <c r="T75" s="326">
        <f>IFERROR(I!S73*'Sim_MIP_Of_(IxI)'!V$102,0)</f>
        <v>0</v>
      </c>
      <c r="U75" s="326">
        <f>IFERROR(I!T73*'Sim_MIP_Of_(IxI)'!W$102,0)</f>
        <v>0</v>
      </c>
      <c r="V75" s="326">
        <f>IFERROR(I!U73*'Sim_MIP_Of_(IxI)'!X$102,0)</f>
        <v>0</v>
      </c>
      <c r="W75" s="326">
        <f>IFERROR(I!V73*'Sim_MIP_Of_(IxI)'!Y$102,0)</f>
        <v>0</v>
      </c>
      <c r="X75" s="326">
        <f>IFERROR(I!W73*'Sim_MIP_Of_(IxI)'!Z$102,0)</f>
        <v>0</v>
      </c>
      <c r="Y75" s="326">
        <f>IFERROR(I!X73*'Sim_MIP_Of_(IxI)'!AA$102,0)</f>
        <v>0</v>
      </c>
      <c r="Z75" s="326">
        <f>IFERROR(I!Y73*'Sim_MIP_Of_(IxI)'!AB$102,0)</f>
        <v>0</v>
      </c>
      <c r="AA75" s="326">
        <f>IFERROR(I!Z73*'Sim_MIP_Of_(IxI)'!AC$102,0)</f>
        <v>0</v>
      </c>
      <c r="AB75" s="326">
        <f>IFERROR(I!AA73*'Sim_MIP_Of_(IxI)'!AD$102,0)</f>
        <v>0</v>
      </c>
      <c r="AC75" s="326">
        <f>IFERROR(I!AB73*'Sim_MIP_Of_(IxI)'!AE$102,0)</f>
        <v>0</v>
      </c>
      <c r="AD75" s="326">
        <f>IFERROR(I!AC73*'Sim_MIP_Of_(IxI)'!AF$102,0)</f>
        <v>0</v>
      </c>
      <c r="AE75" s="326">
        <f>IFERROR(I!AD73*'Sim_MIP_Of_(IxI)'!AG$102,0)</f>
        <v>0</v>
      </c>
      <c r="AF75" s="326">
        <f>IFERROR(I!AE73*'Sim_MIP_Of_(IxI)'!AH$102,0)</f>
        <v>0</v>
      </c>
      <c r="AG75" s="326">
        <f>IFERROR(I!AF73*'Sim_MIP_Of_(IxI)'!AI$102,0)</f>
        <v>0</v>
      </c>
      <c r="AH75" s="326">
        <f>IFERROR(I!AG73*'Sim_MIP_Of_(IxI)'!AJ$102,0)</f>
        <v>0</v>
      </c>
      <c r="AI75" s="326">
        <f>IFERROR(I!AH73*'Sim_MIP_Of_(IxI)'!AK$102,0)</f>
        <v>0</v>
      </c>
      <c r="AJ75" s="326">
        <f>IFERROR(I!AI73*'Sim_MIP_Of_(IxI)'!AL$102,0)</f>
        <v>0</v>
      </c>
      <c r="AK75" s="326">
        <f>IFERROR(I!AJ73*'Sim_MIP_Of_(IxI)'!AM$102,0)</f>
        <v>0</v>
      </c>
      <c r="AL75" s="326">
        <f>IFERROR(I!AK73*'Sim_MIP_Of_(IxI)'!AN$102,0)</f>
        <v>0</v>
      </c>
      <c r="AM75" s="326">
        <f>IFERROR(I!AL73*'Sim_MIP_Of_(IxI)'!AO$102,0)</f>
        <v>0</v>
      </c>
      <c r="AN75" s="326">
        <f>IFERROR(I!AM73*'Sim_MIP_Of_(IxI)'!AP$102,0)</f>
        <v>0</v>
      </c>
      <c r="AO75" s="326">
        <f>IFERROR(I!AN73*'Sim_MIP_Of_(IxI)'!AQ$102,0)</f>
        <v>0</v>
      </c>
      <c r="AP75" s="326">
        <f>IFERROR(I!AO73*'Sim_MIP_Of_(IxI)'!AR$102,0)</f>
        <v>0</v>
      </c>
      <c r="AQ75" s="326">
        <f>IFERROR(I!AP73*'Sim_MIP_Of_(IxI)'!AS$102,0)</f>
        <v>0</v>
      </c>
      <c r="AR75" s="326">
        <f>IFERROR(I!AQ73*'Sim_MIP_Of_(IxI)'!AT$102,0)</f>
        <v>0</v>
      </c>
      <c r="AS75" s="326">
        <f>IFERROR(I!AR73*'Sim_MIP_Of_(IxI)'!AU$102,0)</f>
        <v>0</v>
      </c>
      <c r="AT75" s="326">
        <f>IFERROR(I!AS73*'Sim_MIP_Of_(IxI)'!AV$102,0)</f>
        <v>0</v>
      </c>
      <c r="AU75" s="326">
        <f>IFERROR(I!AT73*'Sim_MIP_Of_(IxI)'!AW$102,0)</f>
        <v>0</v>
      </c>
      <c r="AV75" s="326">
        <f>IFERROR(I!AU73*'Sim_MIP_Of_(IxI)'!AX$102,0)</f>
        <v>0</v>
      </c>
      <c r="AW75" s="326">
        <f>IFERROR(I!AV73*'Sim_MIP_Of_(IxI)'!AY$102,0)</f>
        <v>0</v>
      </c>
      <c r="AX75" s="326">
        <f>IFERROR(I!AW73*'Sim_MIP_Of_(IxI)'!AZ$102,0)</f>
        <v>0</v>
      </c>
      <c r="AY75" s="326">
        <f>IFERROR(I!AX73*'Sim_MIP_Of_(IxI)'!BA$102,0)</f>
        <v>0</v>
      </c>
      <c r="AZ75" s="326">
        <f>IFERROR(I!AY73*'Sim_MIP_Of_(IxI)'!BB$102,0)</f>
        <v>0</v>
      </c>
      <c r="BA75" s="326">
        <f>IFERROR(I!AZ73*'Sim_MIP_Of_(IxI)'!BC$102,0)</f>
        <v>0</v>
      </c>
      <c r="BB75" s="326">
        <f>IFERROR(I!BA73*'Sim_MIP_Of_(IxI)'!BD$102,0)</f>
        <v>0</v>
      </c>
      <c r="BC75" s="326">
        <f>IFERROR(I!BB73*'Sim_MIP_Of_(IxI)'!BE$102,0)</f>
        <v>0</v>
      </c>
      <c r="BD75" s="326">
        <f>IFERROR(I!BC73*'Sim_MIP_Of_(IxI)'!BF$102,0)</f>
        <v>0</v>
      </c>
      <c r="BE75" s="326">
        <f>IFERROR(I!BD73*'Sim_MIP_Of_(IxI)'!BG$102,0)</f>
        <v>0</v>
      </c>
      <c r="BF75" s="326">
        <f>IFERROR(I!BE73*'Sim_MIP_Of_(IxI)'!BH$102,0)</f>
        <v>0</v>
      </c>
      <c r="BG75" s="326">
        <f>IFERROR(I!BF73*'Sim_MIP_Of_(IxI)'!BI$102,0)</f>
        <v>0</v>
      </c>
      <c r="BH75" s="326">
        <f>IFERROR(I!BG73*'Sim_MIP_Of_(IxI)'!BJ$102,0)</f>
        <v>0</v>
      </c>
      <c r="BI75" s="326">
        <f>IFERROR(I!BH73*'Sim_MIP_Of_(IxI)'!BK$102,0)</f>
        <v>0</v>
      </c>
      <c r="BJ75" s="326">
        <f>IFERROR(I!BI73*'Sim_MIP_Of_(IxI)'!BL$102,0)</f>
        <v>0</v>
      </c>
      <c r="BK75" s="326">
        <f>IFERROR(I!BJ73*'Sim_MIP_Of_(IxI)'!BM$102,0)</f>
        <v>0</v>
      </c>
      <c r="BL75" s="326">
        <f>IFERROR(I!BK73*'Sim_MIP_Of_(IxI)'!BN$102,0)</f>
        <v>0</v>
      </c>
      <c r="BM75" s="326">
        <f>IFERROR(I!BL73*'Sim_MIP_Of_(IxI)'!BO$102,0)</f>
        <v>0</v>
      </c>
      <c r="BN75" s="326">
        <f>IFERROR(I!BM73*'Sim_MIP_Of_(IxI)'!BP$102,0)</f>
        <v>0</v>
      </c>
      <c r="BO75" s="326">
        <f>IFERROR(I!BN73*'Sim_MIP_Of_(IxI)'!BQ$102,0)</f>
        <v>0</v>
      </c>
      <c r="BP75" s="326">
        <f>IFERROR(I!BO73*'Sim_MIP_Of_(IxI)'!BR$102,0)</f>
        <v>0</v>
      </c>
      <c r="BQ75" s="326">
        <f>IFERROR(I!BP73*'Sim_MIP_Of_(IxI)'!BS$102,0)</f>
        <v>0</v>
      </c>
      <c r="BR75" s="326">
        <f>IFERROR(I!BQ73*'Sim_MIP_Of_(IxI)'!BT$102,0)</f>
        <v>0</v>
      </c>
      <c r="BS75" s="326">
        <f>IFERROR(I!BR73*'Sim_MIP_Of_(IxI)'!BU$102,0)</f>
        <v>0</v>
      </c>
      <c r="BT75" s="326">
        <f>IFERROR(I!BS73*'Sim_MIP_Of_(IxI)'!BV$102,0)</f>
        <v>0</v>
      </c>
      <c r="BU75" s="326">
        <f>IFERROR(I!BT73*'Sim_MIP_Of_(IxI)'!BW$102,0)</f>
        <v>0</v>
      </c>
      <c r="BV75" s="326">
        <f>IFERROR(I!BU73*'Sim_MIP_Of_(IxI)'!BX$102,0)</f>
        <v>0.47823382396015651</v>
      </c>
      <c r="BW75" s="326">
        <f>IFERROR(I!BV73*'Sim_MIP_Of_(IxI)'!BY$102,0)</f>
        <v>0</v>
      </c>
      <c r="BX75" s="326">
        <f>IFERROR(I!BW73*'Sim_MIP_Of_(IxI)'!BZ$102,0)</f>
        <v>0</v>
      </c>
      <c r="BY75" s="326">
        <f>IFERROR(I!BX73*'Sim_MIP_Of_(IxI)'!CA$102,0)</f>
        <v>0</v>
      </c>
    </row>
    <row r="76" spans="1:77" x14ac:dyDescent="0.25">
      <c r="A76" t="s">
        <v>73</v>
      </c>
      <c r="B76" s="326">
        <f>IFERROR(I!A74*'Sim_MIP_Of_(IxI)'!D$102,0)</f>
        <v>0</v>
      </c>
      <c r="C76" s="326">
        <f>IFERROR(I!B74*'Sim_MIP_Of_(IxI)'!E$102,0)</f>
        <v>0</v>
      </c>
      <c r="D76" s="326">
        <f>IFERROR(I!C74*'Sim_MIP_Of_(IxI)'!F$102,0)</f>
        <v>0</v>
      </c>
      <c r="E76" s="326">
        <f>IFERROR(I!D74*'Sim_MIP_Of_(IxI)'!G$102,0)</f>
        <v>0</v>
      </c>
      <c r="F76" s="326">
        <f>IFERROR(I!E74*'Sim_MIP_Of_(IxI)'!H$102,0)</f>
        <v>0</v>
      </c>
      <c r="G76" s="326">
        <f>IFERROR(I!F74*'Sim_MIP_Of_(IxI)'!I$102,0)</f>
        <v>0</v>
      </c>
      <c r="H76" s="326">
        <f>IFERROR(I!G74*'Sim_MIP_Of_(IxI)'!J$102,0)</f>
        <v>0</v>
      </c>
      <c r="I76" s="326">
        <f>IFERROR(I!H74*'Sim_MIP_Of_(IxI)'!K$102,0)</f>
        <v>0</v>
      </c>
      <c r="J76" s="326">
        <f>IFERROR(I!I74*'Sim_MIP_Of_(IxI)'!L$102,0)</f>
        <v>0</v>
      </c>
      <c r="K76" s="326">
        <f>IFERROR(I!J74*'Sim_MIP_Of_(IxI)'!M$102,0)</f>
        <v>0</v>
      </c>
      <c r="L76" s="326">
        <f>IFERROR(I!K74*'Sim_MIP_Of_(IxI)'!N$102,0)</f>
        <v>0</v>
      </c>
      <c r="M76" s="326">
        <f>IFERROR(I!L74*'Sim_MIP_Of_(IxI)'!O$102,0)</f>
        <v>0</v>
      </c>
      <c r="N76" s="326">
        <f>IFERROR(I!M74*'Sim_MIP_Of_(IxI)'!P$102,0)</f>
        <v>0</v>
      </c>
      <c r="O76" s="326">
        <f>IFERROR(I!N74*'Sim_MIP_Of_(IxI)'!Q$102,0)</f>
        <v>0</v>
      </c>
      <c r="P76" s="326">
        <f>IFERROR(I!O74*'Sim_MIP_Of_(IxI)'!R$102,0)</f>
        <v>0</v>
      </c>
      <c r="Q76" s="326">
        <f>IFERROR(I!P74*'Sim_MIP_Of_(IxI)'!S$102,0)</f>
        <v>0</v>
      </c>
      <c r="R76" s="326">
        <f>IFERROR(I!Q74*'Sim_MIP_Of_(IxI)'!T$102,0)</f>
        <v>0</v>
      </c>
      <c r="S76" s="326">
        <f>IFERROR(I!R74*'Sim_MIP_Of_(IxI)'!U$102,0)</f>
        <v>0</v>
      </c>
      <c r="T76" s="326">
        <f>IFERROR(I!S74*'Sim_MIP_Of_(IxI)'!V$102,0)</f>
        <v>0</v>
      </c>
      <c r="U76" s="326">
        <f>IFERROR(I!T74*'Sim_MIP_Of_(IxI)'!W$102,0)</f>
        <v>0</v>
      </c>
      <c r="V76" s="326">
        <f>IFERROR(I!U74*'Sim_MIP_Of_(IxI)'!X$102,0)</f>
        <v>0</v>
      </c>
      <c r="W76" s="326">
        <f>IFERROR(I!V74*'Sim_MIP_Of_(IxI)'!Y$102,0)</f>
        <v>0</v>
      </c>
      <c r="X76" s="326">
        <f>IFERROR(I!W74*'Sim_MIP_Of_(IxI)'!Z$102,0)</f>
        <v>0</v>
      </c>
      <c r="Y76" s="326">
        <f>IFERROR(I!X74*'Sim_MIP_Of_(IxI)'!AA$102,0)</f>
        <v>0</v>
      </c>
      <c r="Z76" s="326">
        <f>IFERROR(I!Y74*'Sim_MIP_Of_(IxI)'!AB$102,0)</f>
        <v>0</v>
      </c>
      <c r="AA76" s="326">
        <f>IFERROR(I!Z74*'Sim_MIP_Of_(IxI)'!AC$102,0)</f>
        <v>0</v>
      </c>
      <c r="AB76" s="326">
        <f>IFERROR(I!AA74*'Sim_MIP_Of_(IxI)'!AD$102,0)</f>
        <v>0</v>
      </c>
      <c r="AC76" s="326">
        <f>IFERROR(I!AB74*'Sim_MIP_Of_(IxI)'!AE$102,0)</f>
        <v>0</v>
      </c>
      <c r="AD76" s="326">
        <f>IFERROR(I!AC74*'Sim_MIP_Of_(IxI)'!AF$102,0)</f>
        <v>0</v>
      </c>
      <c r="AE76" s="326">
        <f>IFERROR(I!AD74*'Sim_MIP_Of_(IxI)'!AG$102,0)</f>
        <v>0</v>
      </c>
      <c r="AF76" s="326">
        <f>IFERROR(I!AE74*'Sim_MIP_Of_(IxI)'!AH$102,0)</f>
        <v>0</v>
      </c>
      <c r="AG76" s="326">
        <f>IFERROR(I!AF74*'Sim_MIP_Of_(IxI)'!AI$102,0)</f>
        <v>0</v>
      </c>
      <c r="AH76" s="326">
        <f>IFERROR(I!AG74*'Sim_MIP_Of_(IxI)'!AJ$102,0)</f>
        <v>0</v>
      </c>
      <c r="AI76" s="326">
        <f>IFERROR(I!AH74*'Sim_MIP_Of_(IxI)'!AK$102,0)</f>
        <v>0</v>
      </c>
      <c r="AJ76" s="326">
        <f>IFERROR(I!AI74*'Sim_MIP_Of_(IxI)'!AL$102,0)</f>
        <v>0</v>
      </c>
      <c r="AK76" s="326">
        <f>IFERROR(I!AJ74*'Sim_MIP_Of_(IxI)'!AM$102,0)</f>
        <v>0</v>
      </c>
      <c r="AL76" s="326">
        <f>IFERROR(I!AK74*'Sim_MIP_Of_(IxI)'!AN$102,0)</f>
        <v>0</v>
      </c>
      <c r="AM76" s="326">
        <f>IFERROR(I!AL74*'Sim_MIP_Of_(IxI)'!AO$102,0)</f>
        <v>0</v>
      </c>
      <c r="AN76" s="326">
        <f>IFERROR(I!AM74*'Sim_MIP_Of_(IxI)'!AP$102,0)</f>
        <v>0</v>
      </c>
      <c r="AO76" s="326">
        <f>IFERROR(I!AN74*'Sim_MIP_Of_(IxI)'!AQ$102,0)</f>
        <v>0</v>
      </c>
      <c r="AP76" s="326">
        <f>IFERROR(I!AO74*'Sim_MIP_Of_(IxI)'!AR$102,0)</f>
        <v>0</v>
      </c>
      <c r="AQ76" s="326">
        <f>IFERROR(I!AP74*'Sim_MIP_Of_(IxI)'!AS$102,0)</f>
        <v>0</v>
      </c>
      <c r="AR76" s="326">
        <f>IFERROR(I!AQ74*'Sim_MIP_Of_(IxI)'!AT$102,0)</f>
        <v>0</v>
      </c>
      <c r="AS76" s="326">
        <f>IFERROR(I!AR74*'Sim_MIP_Of_(IxI)'!AU$102,0)</f>
        <v>0</v>
      </c>
      <c r="AT76" s="326">
        <f>IFERROR(I!AS74*'Sim_MIP_Of_(IxI)'!AV$102,0)</f>
        <v>0</v>
      </c>
      <c r="AU76" s="326">
        <f>IFERROR(I!AT74*'Sim_MIP_Of_(IxI)'!AW$102,0)</f>
        <v>0</v>
      </c>
      <c r="AV76" s="326">
        <f>IFERROR(I!AU74*'Sim_MIP_Of_(IxI)'!AX$102,0)</f>
        <v>0</v>
      </c>
      <c r="AW76" s="326">
        <f>IFERROR(I!AV74*'Sim_MIP_Of_(IxI)'!AY$102,0)</f>
        <v>0</v>
      </c>
      <c r="AX76" s="326">
        <f>IFERROR(I!AW74*'Sim_MIP_Of_(IxI)'!AZ$102,0)</f>
        <v>0</v>
      </c>
      <c r="AY76" s="326">
        <f>IFERROR(I!AX74*'Sim_MIP_Of_(IxI)'!BA$102,0)</f>
        <v>0</v>
      </c>
      <c r="AZ76" s="326">
        <f>IFERROR(I!AY74*'Sim_MIP_Of_(IxI)'!BB$102,0)</f>
        <v>0</v>
      </c>
      <c r="BA76" s="326">
        <f>IFERROR(I!AZ74*'Sim_MIP_Of_(IxI)'!BC$102,0)</f>
        <v>0</v>
      </c>
      <c r="BB76" s="326">
        <f>IFERROR(I!BA74*'Sim_MIP_Of_(IxI)'!BD$102,0)</f>
        <v>0</v>
      </c>
      <c r="BC76" s="326">
        <f>IFERROR(I!BB74*'Sim_MIP_Of_(IxI)'!BE$102,0)</f>
        <v>0</v>
      </c>
      <c r="BD76" s="326">
        <f>IFERROR(I!BC74*'Sim_MIP_Of_(IxI)'!BF$102,0)</f>
        <v>0</v>
      </c>
      <c r="BE76" s="326">
        <f>IFERROR(I!BD74*'Sim_MIP_Of_(IxI)'!BG$102,0)</f>
        <v>0</v>
      </c>
      <c r="BF76" s="326">
        <f>IFERROR(I!BE74*'Sim_MIP_Of_(IxI)'!BH$102,0)</f>
        <v>0</v>
      </c>
      <c r="BG76" s="326">
        <f>IFERROR(I!BF74*'Sim_MIP_Of_(IxI)'!BI$102,0)</f>
        <v>0</v>
      </c>
      <c r="BH76" s="326">
        <f>IFERROR(I!BG74*'Sim_MIP_Of_(IxI)'!BJ$102,0)</f>
        <v>0</v>
      </c>
      <c r="BI76" s="326">
        <f>IFERROR(I!BH74*'Sim_MIP_Of_(IxI)'!BK$102,0)</f>
        <v>0</v>
      </c>
      <c r="BJ76" s="326">
        <f>IFERROR(I!BI74*'Sim_MIP_Of_(IxI)'!BL$102,0)</f>
        <v>0</v>
      </c>
      <c r="BK76" s="326">
        <f>IFERROR(I!BJ74*'Sim_MIP_Of_(IxI)'!BM$102,0)</f>
        <v>0</v>
      </c>
      <c r="BL76" s="326">
        <f>IFERROR(I!BK74*'Sim_MIP_Of_(IxI)'!BN$102,0)</f>
        <v>0</v>
      </c>
      <c r="BM76" s="326">
        <f>IFERROR(I!BL74*'Sim_MIP_Of_(IxI)'!BO$102,0)</f>
        <v>0</v>
      </c>
      <c r="BN76" s="326">
        <f>IFERROR(I!BM74*'Sim_MIP_Of_(IxI)'!BP$102,0)</f>
        <v>0</v>
      </c>
      <c r="BO76" s="326">
        <f>IFERROR(I!BN74*'Sim_MIP_Of_(IxI)'!BQ$102,0)</f>
        <v>0</v>
      </c>
      <c r="BP76" s="326">
        <f>IFERROR(I!BO74*'Sim_MIP_Of_(IxI)'!BR$102,0)</f>
        <v>0</v>
      </c>
      <c r="BQ76" s="326">
        <f>IFERROR(I!BP74*'Sim_MIP_Of_(IxI)'!BS$102,0)</f>
        <v>0</v>
      </c>
      <c r="BR76" s="326">
        <f>IFERROR(I!BQ74*'Sim_MIP_Of_(IxI)'!BT$102,0)</f>
        <v>0</v>
      </c>
      <c r="BS76" s="326">
        <f>IFERROR(I!BR74*'Sim_MIP_Of_(IxI)'!BU$102,0)</f>
        <v>0</v>
      </c>
      <c r="BT76" s="326">
        <f>IFERROR(I!BS74*'Sim_MIP_Of_(IxI)'!BV$102,0)</f>
        <v>0</v>
      </c>
      <c r="BU76" s="326">
        <f>IFERROR(I!BT74*'Sim_MIP_Of_(IxI)'!BW$102,0)</f>
        <v>0</v>
      </c>
      <c r="BV76" s="326">
        <f>IFERROR(I!BU74*'Sim_MIP_Of_(IxI)'!BX$102,0)</f>
        <v>0</v>
      </c>
      <c r="BW76" s="326">
        <f>IFERROR(I!BV74*'Sim_MIP_Of_(IxI)'!BY$102,0)</f>
        <v>0.65182811802912843</v>
      </c>
      <c r="BX76" s="326">
        <f>IFERROR(I!BW74*'Sim_MIP_Of_(IxI)'!BZ$102,0)</f>
        <v>0</v>
      </c>
      <c r="BY76" s="326">
        <f>IFERROR(I!BX74*'Sim_MIP_Of_(IxI)'!CA$102,0)</f>
        <v>0</v>
      </c>
    </row>
    <row r="77" spans="1:77" x14ac:dyDescent="0.25">
      <c r="A77" t="s">
        <v>74</v>
      </c>
      <c r="B77" s="326">
        <f>IFERROR(I!A75*'Sim_MIP_Of_(IxI)'!D$102,0)</f>
        <v>0</v>
      </c>
      <c r="C77" s="326">
        <f>IFERROR(I!B75*'Sim_MIP_Of_(IxI)'!E$102,0)</f>
        <v>0</v>
      </c>
      <c r="D77" s="326">
        <f>IFERROR(I!C75*'Sim_MIP_Of_(IxI)'!F$102,0)</f>
        <v>0</v>
      </c>
      <c r="E77" s="326">
        <f>IFERROR(I!D75*'Sim_MIP_Of_(IxI)'!G$102,0)</f>
        <v>0</v>
      </c>
      <c r="F77" s="326">
        <f>IFERROR(I!E75*'Sim_MIP_Of_(IxI)'!H$102,0)</f>
        <v>0</v>
      </c>
      <c r="G77" s="326">
        <f>IFERROR(I!F75*'Sim_MIP_Of_(IxI)'!I$102,0)</f>
        <v>0</v>
      </c>
      <c r="H77" s="326">
        <f>IFERROR(I!G75*'Sim_MIP_Of_(IxI)'!J$102,0)</f>
        <v>0</v>
      </c>
      <c r="I77" s="326">
        <f>IFERROR(I!H75*'Sim_MIP_Of_(IxI)'!K$102,0)</f>
        <v>0</v>
      </c>
      <c r="J77" s="326">
        <f>IFERROR(I!I75*'Sim_MIP_Of_(IxI)'!L$102,0)</f>
        <v>0</v>
      </c>
      <c r="K77" s="326">
        <f>IFERROR(I!J75*'Sim_MIP_Of_(IxI)'!M$102,0)</f>
        <v>0</v>
      </c>
      <c r="L77" s="326">
        <f>IFERROR(I!K75*'Sim_MIP_Of_(IxI)'!N$102,0)</f>
        <v>0</v>
      </c>
      <c r="M77" s="326">
        <f>IFERROR(I!L75*'Sim_MIP_Of_(IxI)'!O$102,0)</f>
        <v>0</v>
      </c>
      <c r="N77" s="326">
        <f>IFERROR(I!M75*'Sim_MIP_Of_(IxI)'!P$102,0)</f>
        <v>0</v>
      </c>
      <c r="O77" s="326">
        <f>IFERROR(I!N75*'Sim_MIP_Of_(IxI)'!Q$102,0)</f>
        <v>0</v>
      </c>
      <c r="P77" s="326">
        <f>IFERROR(I!O75*'Sim_MIP_Of_(IxI)'!R$102,0)</f>
        <v>0</v>
      </c>
      <c r="Q77" s="326">
        <f>IFERROR(I!P75*'Sim_MIP_Of_(IxI)'!S$102,0)</f>
        <v>0</v>
      </c>
      <c r="R77" s="326">
        <f>IFERROR(I!Q75*'Sim_MIP_Of_(IxI)'!T$102,0)</f>
        <v>0</v>
      </c>
      <c r="S77" s="326">
        <f>IFERROR(I!R75*'Sim_MIP_Of_(IxI)'!U$102,0)</f>
        <v>0</v>
      </c>
      <c r="T77" s="326">
        <f>IFERROR(I!S75*'Sim_MIP_Of_(IxI)'!V$102,0)</f>
        <v>0</v>
      </c>
      <c r="U77" s="326">
        <f>IFERROR(I!T75*'Sim_MIP_Of_(IxI)'!W$102,0)</f>
        <v>0</v>
      </c>
      <c r="V77" s="326">
        <f>IFERROR(I!U75*'Sim_MIP_Of_(IxI)'!X$102,0)</f>
        <v>0</v>
      </c>
      <c r="W77" s="326">
        <f>IFERROR(I!V75*'Sim_MIP_Of_(IxI)'!Y$102,0)</f>
        <v>0</v>
      </c>
      <c r="X77" s="326">
        <f>IFERROR(I!W75*'Sim_MIP_Of_(IxI)'!Z$102,0)</f>
        <v>0</v>
      </c>
      <c r="Y77" s="326">
        <f>IFERROR(I!X75*'Sim_MIP_Of_(IxI)'!AA$102,0)</f>
        <v>0</v>
      </c>
      <c r="Z77" s="326">
        <f>IFERROR(I!Y75*'Sim_MIP_Of_(IxI)'!AB$102,0)</f>
        <v>0</v>
      </c>
      <c r="AA77" s="326">
        <f>IFERROR(I!Z75*'Sim_MIP_Of_(IxI)'!AC$102,0)</f>
        <v>0</v>
      </c>
      <c r="AB77" s="326">
        <f>IFERROR(I!AA75*'Sim_MIP_Of_(IxI)'!AD$102,0)</f>
        <v>0</v>
      </c>
      <c r="AC77" s="326">
        <f>IFERROR(I!AB75*'Sim_MIP_Of_(IxI)'!AE$102,0)</f>
        <v>0</v>
      </c>
      <c r="AD77" s="326">
        <f>IFERROR(I!AC75*'Sim_MIP_Of_(IxI)'!AF$102,0)</f>
        <v>0</v>
      </c>
      <c r="AE77" s="326">
        <f>IFERROR(I!AD75*'Sim_MIP_Of_(IxI)'!AG$102,0)</f>
        <v>0</v>
      </c>
      <c r="AF77" s="326">
        <f>IFERROR(I!AE75*'Sim_MIP_Of_(IxI)'!AH$102,0)</f>
        <v>0</v>
      </c>
      <c r="AG77" s="326">
        <f>IFERROR(I!AF75*'Sim_MIP_Of_(IxI)'!AI$102,0)</f>
        <v>0</v>
      </c>
      <c r="AH77" s="326">
        <f>IFERROR(I!AG75*'Sim_MIP_Of_(IxI)'!AJ$102,0)</f>
        <v>0</v>
      </c>
      <c r="AI77" s="326">
        <f>IFERROR(I!AH75*'Sim_MIP_Of_(IxI)'!AK$102,0)</f>
        <v>0</v>
      </c>
      <c r="AJ77" s="326">
        <f>IFERROR(I!AI75*'Sim_MIP_Of_(IxI)'!AL$102,0)</f>
        <v>0</v>
      </c>
      <c r="AK77" s="326">
        <f>IFERROR(I!AJ75*'Sim_MIP_Of_(IxI)'!AM$102,0)</f>
        <v>0</v>
      </c>
      <c r="AL77" s="326">
        <f>IFERROR(I!AK75*'Sim_MIP_Of_(IxI)'!AN$102,0)</f>
        <v>0</v>
      </c>
      <c r="AM77" s="326">
        <f>IFERROR(I!AL75*'Sim_MIP_Of_(IxI)'!AO$102,0)</f>
        <v>0</v>
      </c>
      <c r="AN77" s="326">
        <f>IFERROR(I!AM75*'Sim_MIP_Of_(IxI)'!AP$102,0)</f>
        <v>0</v>
      </c>
      <c r="AO77" s="326">
        <f>IFERROR(I!AN75*'Sim_MIP_Of_(IxI)'!AQ$102,0)</f>
        <v>0</v>
      </c>
      <c r="AP77" s="326">
        <f>IFERROR(I!AO75*'Sim_MIP_Of_(IxI)'!AR$102,0)</f>
        <v>0</v>
      </c>
      <c r="AQ77" s="326">
        <f>IFERROR(I!AP75*'Sim_MIP_Of_(IxI)'!AS$102,0)</f>
        <v>0</v>
      </c>
      <c r="AR77" s="326">
        <f>IFERROR(I!AQ75*'Sim_MIP_Of_(IxI)'!AT$102,0)</f>
        <v>0</v>
      </c>
      <c r="AS77" s="326">
        <f>IFERROR(I!AR75*'Sim_MIP_Of_(IxI)'!AU$102,0)</f>
        <v>0</v>
      </c>
      <c r="AT77" s="326">
        <f>IFERROR(I!AS75*'Sim_MIP_Of_(IxI)'!AV$102,0)</f>
        <v>0</v>
      </c>
      <c r="AU77" s="326">
        <f>IFERROR(I!AT75*'Sim_MIP_Of_(IxI)'!AW$102,0)</f>
        <v>0</v>
      </c>
      <c r="AV77" s="326">
        <f>IFERROR(I!AU75*'Sim_MIP_Of_(IxI)'!AX$102,0)</f>
        <v>0</v>
      </c>
      <c r="AW77" s="326">
        <f>IFERROR(I!AV75*'Sim_MIP_Of_(IxI)'!AY$102,0)</f>
        <v>0</v>
      </c>
      <c r="AX77" s="326">
        <f>IFERROR(I!AW75*'Sim_MIP_Of_(IxI)'!AZ$102,0)</f>
        <v>0</v>
      </c>
      <c r="AY77" s="326">
        <f>IFERROR(I!AX75*'Sim_MIP_Of_(IxI)'!BA$102,0)</f>
        <v>0</v>
      </c>
      <c r="AZ77" s="326">
        <f>IFERROR(I!AY75*'Sim_MIP_Of_(IxI)'!BB$102,0)</f>
        <v>0</v>
      </c>
      <c r="BA77" s="326">
        <f>IFERROR(I!AZ75*'Sim_MIP_Of_(IxI)'!BC$102,0)</f>
        <v>0</v>
      </c>
      <c r="BB77" s="326">
        <f>IFERROR(I!BA75*'Sim_MIP_Of_(IxI)'!BD$102,0)</f>
        <v>0</v>
      </c>
      <c r="BC77" s="326">
        <f>IFERROR(I!BB75*'Sim_MIP_Of_(IxI)'!BE$102,0)</f>
        <v>0</v>
      </c>
      <c r="BD77" s="326">
        <f>IFERROR(I!BC75*'Sim_MIP_Of_(IxI)'!BF$102,0)</f>
        <v>0</v>
      </c>
      <c r="BE77" s="326">
        <f>IFERROR(I!BD75*'Sim_MIP_Of_(IxI)'!BG$102,0)</f>
        <v>0</v>
      </c>
      <c r="BF77" s="326">
        <f>IFERROR(I!BE75*'Sim_MIP_Of_(IxI)'!BH$102,0)</f>
        <v>0</v>
      </c>
      <c r="BG77" s="326">
        <f>IFERROR(I!BF75*'Sim_MIP_Of_(IxI)'!BI$102,0)</f>
        <v>0</v>
      </c>
      <c r="BH77" s="326">
        <f>IFERROR(I!BG75*'Sim_MIP_Of_(IxI)'!BJ$102,0)</f>
        <v>0</v>
      </c>
      <c r="BI77" s="326">
        <f>IFERROR(I!BH75*'Sim_MIP_Of_(IxI)'!BK$102,0)</f>
        <v>0</v>
      </c>
      <c r="BJ77" s="326">
        <f>IFERROR(I!BI75*'Sim_MIP_Of_(IxI)'!BL$102,0)</f>
        <v>0</v>
      </c>
      <c r="BK77" s="326">
        <f>IFERROR(I!BJ75*'Sim_MIP_Of_(IxI)'!BM$102,0)</f>
        <v>0</v>
      </c>
      <c r="BL77" s="326">
        <f>IFERROR(I!BK75*'Sim_MIP_Of_(IxI)'!BN$102,0)</f>
        <v>0</v>
      </c>
      <c r="BM77" s="326">
        <f>IFERROR(I!BL75*'Sim_MIP_Of_(IxI)'!BO$102,0)</f>
        <v>0</v>
      </c>
      <c r="BN77" s="326">
        <f>IFERROR(I!BM75*'Sim_MIP_Of_(IxI)'!BP$102,0)</f>
        <v>0</v>
      </c>
      <c r="BO77" s="326">
        <f>IFERROR(I!BN75*'Sim_MIP_Of_(IxI)'!BQ$102,0)</f>
        <v>0</v>
      </c>
      <c r="BP77" s="326">
        <f>IFERROR(I!BO75*'Sim_MIP_Of_(IxI)'!BR$102,0)</f>
        <v>0</v>
      </c>
      <c r="BQ77" s="326">
        <f>IFERROR(I!BP75*'Sim_MIP_Of_(IxI)'!BS$102,0)</f>
        <v>0</v>
      </c>
      <c r="BR77" s="326">
        <f>IFERROR(I!BQ75*'Sim_MIP_Of_(IxI)'!BT$102,0)</f>
        <v>0</v>
      </c>
      <c r="BS77" s="326">
        <f>IFERROR(I!BR75*'Sim_MIP_Of_(IxI)'!BU$102,0)</f>
        <v>0</v>
      </c>
      <c r="BT77" s="326">
        <f>IFERROR(I!BS75*'Sim_MIP_Of_(IxI)'!BV$102,0)</f>
        <v>0</v>
      </c>
      <c r="BU77" s="326">
        <f>IFERROR(I!BT75*'Sim_MIP_Of_(IxI)'!BW$102,0)</f>
        <v>0</v>
      </c>
      <c r="BV77" s="326">
        <f>IFERROR(I!BU75*'Sim_MIP_Of_(IxI)'!BX$102,0)</f>
        <v>0</v>
      </c>
      <c r="BW77" s="326">
        <f>IFERROR(I!BV75*'Sim_MIP_Of_(IxI)'!BY$102,0)</f>
        <v>0</v>
      </c>
      <c r="BX77" s="326">
        <f>IFERROR(I!BW75*'Sim_MIP_Of_(IxI)'!BZ$102,0)</f>
        <v>0.47904336441849826</v>
      </c>
      <c r="BY77" s="326">
        <f>IFERROR(I!BX75*'Sim_MIP_Of_(IxI)'!CA$102,0)</f>
        <v>0</v>
      </c>
    </row>
    <row r="78" spans="1:77" x14ac:dyDescent="0.25">
      <c r="A78" t="s">
        <v>75</v>
      </c>
      <c r="B78" s="326">
        <f>IFERROR(I!A76*'Sim_MIP_Of_(IxI)'!D$102,0)</f>
        <v>0</v>
      </c>
      <c r="C78" s="326">
        <f>IFERROR(I!B76*'Sim_MIP_Of_(IxI)'!E$102,0)</f>
        <v>0</v>
      </c>
      <c r="D78" s="326">
        <f>IFERROR(I!C76*'Sim_MIP_Of_(IxI)'!F$102,0)</f>
        <v>0</v>
      </c>
      <c r="E78" s="326">
        <f>IFERROR(I!D76*'Sim_MIP_Of_(IxI)'!G$102,0)</f>
        <v>0</v>
      </c>
      <c r="F78" s="326">
        <f>IFERROR(I!E76*'Sim_MIP_Of_(IxI)'!H$102,0)</f>
        <v>0</v>
      </c>
      <c r="G78" s="326">
        <f>IFERROR(I!F76*'Sim_MIP_Of_(IxI)'!I$102,0)</f>
        <v>0</v>
      </c>
      <c r="H78" s="326">
        <f>IFERROR(I!G76*'Sim_MIP_Of_(IxI)'!J$102,0)</f>
        <v>0</v>
      </c>
      <c r="I78" s="326">
        <f>IFERROR(I!H76*'Sim_MIP_Of_(IxI)'!K$102,0)</f>
        <v>0</v>
      </c>
      <c r="J78" s="326">
        <f>IFERROR(I!I76*'Sim_MIP_Of_(IxI)'!L$102,0)</f>
        <v>0</v>
      </c>
      <c r="K78" s="326">
        <f>IFERROR(I!J76*'Sim_MIP_Of_(IxI)'!M$102,0)</f>
        <v>0</v>
      </c>
      <c r="L78" s="326">
        <f>IFERROR(I!K76*'Sim_MIP_Of_(IxI)'!N$102,0)</f>
        <v>0</v>
      </c>
      <c r="M78" s="326">
        <f>IFERROR(I!L76*'Sim_MIP_Of_(IxI)'!O$102,0)</f>
        <v>0</v>
      </c>
      <c r="N78" s="326">
        <f>IFERROR(I!M76*'Sim_MIP_Of_(IxI)'!P$102,0)</f>
        <v>0</v>
      </c>
      <c r="O78" s="326">
        <f>IFERROR(I!N76*'Sim_MIP_Of_(IxI)'!Q$102,0)</f>
        <v>0</v>
      </c>
      <c r="P78" s="326">
        <f>IFERROR(I!O76*'Sim_MIP_Of_(IxI)'!R$102,0)</f>
        <v>0</v>
      </c>
      <c r="Q78" s="326">
        <f>IFERROR(I!P76*'Sim_MIP_Of_(IxI)'!S$102,0)</f>
        <v>0</v>
      </c>
      <c r="R78" s="326">
        <f>IFERROR(I!Q76*'Sim_MIP_Of_(IxI)'!T$102,0)</f>
        <v>0</v>
      </c>
      <c r="S78" s="326">
        <f>IFERROR(I!R76*'Sim_MIP_Of_(IxI)'!U$102,0)</f>
        <v>0</v>
      </c>
      <c r="T78" s="326">
        <f>IFERROR(I!S76*'Sim_MIP_Of_(IxI)'!V$102,0)</f>
        <v>0</v>
      </c>
      <c r="U78" s="326">
        <f>IFERROR(I!T76*'Sim_MIP_Of_(IxI)'!W$102,0)</f>
        <v>0</v>
      </c>
      <c r="V78" s="326">
        <f>IFERROR(I!U76*'Sim_MIP_Of_(IxI)'!X$102,0)</f>
        <v>0</v>
      </c>
      <c r="W78" s="326">
        <f>IFERROR(I!V76*'Sim_MIP_Of_(IxI)'!Y$102,0)</f>
        <v>0</v>
      </c>
      <c r="X78" s="326">
        <f>IFERROR(I!W76*'Sim_MIP_Of_(IxI)'!Z$102,0)</f>
        <v>0</v>
      </c>
      <c r="Y78" s="326">
        <f>IFERROR(I!X76*'Sim_MIP_Of_(IxI)'!AA$102,0)</f>
        <v>0</v>
      </c>
      <c r="Z78" s="326">
        <f>IFERROR(I!Y76*'Sim_MIP_Of_(IxI)'!AB$102,0)</f>
        <v>0</v>
      </c>
      <c r="AA78" s="326">
        <f>IFERROR(I!Z76*'Sim_MIP_Of_(IxI)'!AC$102,0)</f>
        <v>0</v>
      </c>
      <c r="AB78" s="326">
        <f>IFERROR(I!AA76*'Sim_MIP_Of_(IxI)'!AD$102,0)</f>
        <v>0</v>
      </c>
      <c r="AC78" s="326">
        <f>IFERROR(I!AB76*'Sim_MIP_Of_(IxI)'!AE$102,0)</f>
        <v>0</v>
      </c>
      <c r="AD78" s="326">
        <f>IFERROR(I!AC76*'Sim_MIP_Of_(IxI)'!AF$102,0)</f>
        <v>0</v>
      </c>
      <c r="AE78" s="326">
        <f>IFERROR(I!AD76*'Sim_MIP_Of_(IxI)'!AG$102,0)</f>
        <v>0</v>
      </c>
      <c r="AF78" s="326">
        <f>IFERROR(I!AE76*'Sim_MIP_Of_(IxI)'!AH$102,0)</f>
        <v>0</v>
      </c>
      <c r="AG78" s="326">
        <f>IFERROR(I!AF76*'Sim_MIP_Of_(IxI)'!AI$102,0)</f>
        <v>0</v>
      </c>
      <c r="AH78" s="326">
        <f>IFERROR(I!AG76*'Sim_MIP_Of_(IxI)'!AJ$102,0)</f>
        <v>0</v>
      </c>
      <c r="AI78" s="326">
        <f>IFERROR(I!AH76*'Sim_MIP_Of_(IxI)'!AK$102,0)</f>
        <v>0</v>
      </c>
      <c r="AJ78" s="326">
        <f>IFERROR(I!AI76*'Sim_MIP_Of_(IxI)'!AL$102,0)</f>
        <v>0</v>
      </c>
      <c r="AK78" s="326">
        <f>IFERROR(I!AJ76*'Sim_MIP_Of_(IxI)'!AM$102,0)</f>
        <v>0</v>
      </c>
      <c r="AL78" s="326">
        <f>IFERROR(I!AK76*'Sim_MIP_Of_(IxI)'!AN$102,0)</f>
        <v>0</v>
      </c>
      <c r="AM78" s="326">
        <f>IFERROR(I!AL76*'Sim_MIP_Of_(IxI)'!AO$102,0)</f>
        <v>0</v>
      </c>
      <c r="AN78" s="326">
        <f>IFERROR(I!AM76*'Sim_MIP_Of_(IxI)'!AP$102,0)</f>
        <v>0</v>
      </c>
      <c r="AO78" s="326">
        <f>IFERROR(I!AN76*'Sim_MIP_Of_(IxI)'!AQ$102,0)</f>
        <v>0</v>
      </c>
      <c r="AP78" s="326">
        <f>IFERROR(I!AO76*'Sim_MIP_Of_(IxI)'!AR$102,0)</f>
        <v>0</v>
      </c>
      <c r="AQ78" s="326">
        <f>IFERROR(I!AP76*'Sim_MIP_Of_(IxI)'!AS$102,0)</f>
        <v>0</v>
      </c>
      <c r="AR78" s="326">
        <f>IFERROR(I!AQ76*'Sim_MIP_Of_(IxI)'!AT$102,0)</f>
        <v>0</v>
      </c>
      <c r="AS78" s="326">
        <f>IFERROR(I!AR76*'Sim_MIP_Of_(IxI)'!AU$102,0)</f>
        <v>0</v>
      </c>
      <c r="AT78" s="326">
        <f>IFERROR(I!AS76*'Sim_MIP_Of_(IxI)'!AV$102,0)</f>
        <v>0</v>
      </c>
      <c r="AU78" s="326">
        <f>IFERROR(I!AT76*'Sim_MIP_Of_(IxI)'!AW$102,0)</f>
        <v>0</v>
      </c>
      <c r="AV78" s="326">
        <f>IFERROR(I!AU76*'Sim_MIP_Of_(IxI)'!AX$102,0)</f>
        <v>0</v>
      </c>
      <c r="AW78" s="326">
        <f>IFERROR(I!AV76*'Sim_MIP_Of_(IxI)'!AY$102,0)</f>
        <v>0</v>
      </c>
      <c r="AX78" s="326">
        <f>IFERROR(I!AW76*'Sim_MIP_Of_(IxI)'!AZ$102,0)</f>
        <v>0</v>
      </c>
      <c r="AY78" s="326">
        <f>IFERROR(I!AX76*'Sim_MIP_Of_(IxI)'!BA$102,0)</f>
        <v>0</v>
      </c>
      <c r="AZ78" s="326">
        <f>IFERROR(I!AY76*'Sim_MIP_Of_(IxI)'!BB$102,0)</f>
        <v>0</v>
      </c>
      <c r="BA78" s="326">
        <f>IFERROR(I!AZ76*'Sim_MIP_Of_(IxI)'!BC$102,0)</f>
        <v>0</v>
      </c>
      <c r="BB78" s="326">
        <f>IFERROR(I!BA76*'Sim_MIP_Of_(IxI)'!BD$102,0)</f>
        <v>0</v>
      </c>
      <c r="BC78" s="326">
        <f>IFERROR(I!BB76*'Sim_MIP_Of_(IxI)'!BE$102,0)</f>
        <v>0</v>
      </c>
      <c r="BD78" s="326">
        <f>IFERROR(I!BC76*'Sim_MIP_Of_(IxI)'!BF$102,0)</f>
        <v>0</v>
      </c>
      <c r="BE78" s="326">
        <f>IFERROR(I!BD76*'Sim_MIP_Of_(IxI)'!BG$102,0)</f>
        <v>0</v>
      </c>
      <c r="BF78" s="326">
        <f>IFERROR(I!BE76*'Sim_MIP_Of_(IxI)'!BH$102,0)</f>
        <v>0</v>
      </c>
      <c r="BG78" s="326">
        <f>IFERROR(I!BF76*'Sim_MIP_Of_(IxI)'!BI$102,0)</f>
        <v>0</v>
      </c>
      <c r="BH78" s="326">
        <f>IFERROR(I!BG76*'Sim_MIP_Of_(IxI)'!BJ$102,0)</f>
        <v>0</v>
      </c>
      <c r="BI78" s="326">
        <f>IFERROR(I!BH76*'Sim_MIP_Of_(IxI)'!BK$102,0)</f>
        <v>0</v>
      </c>
      <c r="BJ78" s="326">
        <f>IFERROR(I!BI76*'Sim_MIP_Of_(IxI)'!BL$102,0)</f>
        <v>0</v>
      </c>
      <c r="BK78" s="326">
        <f>IFERROR(I!BJ76*'Sim_MIP_Of_(IxI)'!BM$102,0)</f>
        <v>0</v>
      </c>
      <c r="BL78" s="326">
        <f>IFERROR(I!BK76*'Sim_MIP_Of_(IxI)'!BN$102,0)</f>
        <v>0</v>
      </c>
      <c r="BM78" s="326">
        <f>IFERROR(I!BL76*'Sim_MIP_Of_(IxI)'!BO$102,0)</f>
        <v>0</v>
      </c>
      <c r="BN78" s="326">
        <f>IFERROR(I!BM76*'Sim_MIP_Of_(IxI)'!BP$102,0)</f>
        <v>0</v>
      </c>
      <c r="BO78" s="326">
        <f>IFERROR(I!BN76*'Sim_MIP_Of_(IxI)'!BQ$102,0)</f>
        <v>0</v>
      </c>
      <c r="BP78" s="326">
        <f>IFERROR(I!BO76*'Sim_MIP_Of_(IxI)'!BR$102,0)</f>
        <v>0</v>
      </c>
      <c r="BQ78" s="326">
        <f>IFERROR(I!BP76*'Sim_MIP_Of_(IxI)'!BS$102,0)</f>
        <v>0</v>
      </c>
      <c r="BR78" s="326">
        <f>IFERROR(I!BQ76*'Sim_MIP_Of_(IxI)'!BT$102,0)</f>
        <v>0</v>
      </c>
      <c r="BS78" s="326">
        <f>IFERROR(I!BR76*'Sim_MIP_Of_(IxI)'!BU$102,0)</f>
        <v>0</v>
      </c>
      <c r="BT78" s="326">
        <f>IFERROR(I!BS76*'Sim_MIP_Of_(IxI)'!BV$102,0)</f>
        <v>0</v>
      </c>
      <c r="BU78" s="326">
        <f>IFERROR(I!BT76*'Sim_MIP_Of_(IxI)'!BW$102,0)</f>
        <v>0</v>
      </c>
      <c r="BV78" s="326">
        <f>IFERROR(I!BU76*'Sim_MIP_Of_(IxI)'!BX$102,0)</f>
        <v>0</v>
      </c>
      <c r="BW78" s="326">
        <f>IFERROR(I!BV76*'Sim_MIP_Of_(IxI)'!BY$102,0)</f>
        <v>0</v>
      </c>
      <c r="BX78" s="326">
        <f>IFERROR(I!BW76*'Sim_MIP_Of_(IxI)'!BZ$102,0)</f>
        <v>0</v>
      </c>
      <c r="BY78" s="326">
        <f>IFERROR(I!BX76*'Sim_MIP_Of_(IxI)'!CA$102,0)</f>
        <v>1</v>
      </c>
    </row>
    <row r="79" spans="1:77" x14ac:dyDescent="0.25">
      <c r="A79" s="325"/>
    </row>
  </sheetData>
  <sheetProtection password="A753" sheet="1" formatColumns="0" formatRows="0"/>
  <conditionalFormatting sqref="B3:BY78">
    <cfRule type="cellIs" dxfId="121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1"/>
  <dimension ref="A2:BY79"/>
  <sheetViews>
    <sheetView showGridLines="0" zoomScale="85" zoomScaleNormal="85" workbookViewId="0">
      <pane xSplit="1" ySplit="2" topLeftCell="BA43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v>0.99269477478599999</v>
      </c>
      <c r="C3" s="226">
        <v>-1.94459786054282E-5</v>
      </c>
      <c r="D3" s="226">
        <v>-5.8497467199145198E-3</v>
      </c>
      <c r="E3" s="226">
        <v>-9.6535604461089505E-6</v>
      </c>
      <c r="F3" s="226">
        <v>-2.11264897668393E-4</v>
      </c>
      <c r="G3" s="226">
        <v>-3.6348500838087601E-5</v>
      </c>
      <c r="H3" s="226">
        <v>-3.6138574269474298E-5</v>
      </c>
      <c r="I3" s="226">
        <v>-5.6143048606045703E-5</v>
      </c>
      <c r="J3" s="226">
        <v>-2.3800839372250599E-2</v>
      </c>
      <c r="K3" s="226">
        <v>-5.1502117114758002E-2</v>
      </c>
      <c r="L3" s="226">
        <v>-9.7825389518248096E-6</v>
      </c>
      <c r="M3" s="226">
        <v>-6.7851000888354701E-4</v>
      </c>
      <c r="N3" s="226">
        <v>-4.4063589173506499E-5</v>
      </c>
      <c r="O3" s="226">
        <v>-1.2176410440736501E-5</v>
      </c>
      <c r="P3" s="226">
        <v>-5.5619580165477601E-5</v>
      </c>
      <c r="Q3" s="226">
        <v>-7.4312985166426096E-6</v>
      </c>
      <c r="R3" s="226">
        <v>-2.7047653861770102E-4</v>
      </c>
      <c r="S3" s="226">
        <v>-4.1277551580756701E-4</v>
      </c>
      <c r="T3" s="226">
        <v>-1.0226202479095201E-3</v>
      </c>
      <c r="U3" s="226">
        <v>-3.6092303300495801E-2</v>
      </c>
      <c r="V3" s="226">
        <v>-1.6055895453754901E-4</v>
      </c>
      <c r="W3" s="226">
        <v>-4.8692965736561698E-5</v>
      </c>
      <c r="X3" s="226">
        <v>-8.7039372586465904E-3</v>
      </c>
      <c r="Y3" s="226">
        <v>-7.5767212727185701E-5</v>
      </c>
      <c r="Z3" s="226">
        <v>-3.9883580635741497E-5</v>
      </c>
      <c r="AA3" s="226">
        <v>-4.7671572912923101E-5</v>
      </c>
      <c r="AB3" s="226">
        <v>-3.6830096417391701E-5</v>
      </c>
      <c r="AC3" s="226">
        <v>-0.182863963799029</v>
      </c>
      <c r="AD3" s="226">
        <v>-4.8148505181844201E-2</v>
      </c>
      <c r="AE3" s="226">
        <v>-3.2941539738692801E-5</v>
      </c>
      <c r="AF3" s="226">
        <v>-4.4790817938298502E-5</v>
      </c>
      <c r="AG3" s="226">
        <v>-1.1343272954562099E-2</v>
      </c>
      <c r="AH3" s="226">
        <v>0</v>
      </c>
      <c r="AI3" s="226">
        <v>-4.17910839019448E-5</v>
      </c>
      <c r="AJ3" s="226">
        <v>-5.1196291357917003E-5</v>
      </c>
      <c r="AK3" s="226">
        <v>-2.1559320981081901E-5</v>
      </c>
      <c r="AL3" s="226">
        <v>-5.9998712028193002E-5</v>
      </c>
      <c r="AM3" s="226">
        <v>-1.0688343752881E-4</v>
      </c>
      <c r="AN3" s="226">
        <v>-2.63688614372882E-5</v>
      </c>
      <c r="AO3" s="226">
        <v>-3.124626421659E-4</v>
      </c>
      <c r="AP3" s="226">
        <v>-4.6333154962341799E-5</v>
      </c>
      <c r="AQ3" s="226">
        <v>-6.9270199496761103E-5</v>
      </c>
      <c r="AR3" s="226">
        <v>-3.5976039851499002E-5</v>
      </c>
      <c r="AS3" s="226">
        <v>-1.5362285580069602E-5</v>
      </c>
      <c r="AT3" s="226">
        <v>-1.06126702891538E-4</v>
      </c>
      <c r="AU3" s="226">
        <v>-2.0449460801234999E-5</v>
      </c>
      <c r="AV3" s="226">
        <v>-4.8610843808728203E-5</v>
      </c>
      <c r="AW3" s="226">
        <v>-6.3882509775355794E-5</v>
      </c>
      <c r="AX3" s="226">
        <v>-5.3647273867868199E-5</v>
      </c>
      <c r="AY3" s="226">
        <v>-1.47062633527401E-5</v>
      </c>
      <c r="AZ3" s="226">
        <v>-3.2066059019155497E-5</v>
      </c>
      <c r="BA3" s="226">
        <v>-1.0484740464142101E-5</v>
      </c>
      <c r="BB3" s="226">
        <v>-5.5864452621874902E-5</v>
      </c>
      <c r="BC3" s="226">
        <v>-3.6383103441966398E-5</v>
      </c>
      <c r="BD3" s="226">
        <v>-4.4270757385374301E-5</v>
      </c>
      <c r="BE3" s="226">
        <v>-4.1057640204934601E-5</v>
      </c>
      <c r="BF3" s="226">
        <v>-3.0913614232736702E-5</v>
      </c>
      <c r="BG3" s="226">
        <v>-4.7353282580180598E-4</v>
      </c>
      <c r="BH3" s="226">
        <v>-2.94519739215862E-4</v>
      </c>
      <c r="BI3" s="226">
        <v>-8.34581252983409E-4</v>
      </c>
      <c r="BJ3" s="226">
        <v>-6.4702598431553999E-6</v>
      </c>
      <c r="BK3" s="226">
        <v>-1.85929865149381E-4</v>
      </c>
      <c r="BL3" s="226">
        <v>-4.0025674698621304E-3</v>
      </c>
      <c r="BM3" s="226">
        <v>-3.93693916601863E-5</v>
      </c>
      <c r="BN3" s="226">
        <v>-3.3367318992244499E-5</v>
      </c>
      <c r="BO3" s="226">
        <v>-3.4528840680852798E-5</v>
      </c>
      <c r="BP3" s="226">
        <v>-3.3450865897701799E-6</v>
      </c>
      <c r="BQ3" s="226">
        <v>-7.0480116802648301E-6</v>
      </c>
      <c r="BR3" s="226">
        <v>-7.1645583921546406E-5</v>
      </c>
      <c r="BS3" s="226">
        <v>-8.92110515563966E-5</v>
      </c>
      <c r="BT3" s="226">
        <v>-4.8893490055576699E-5</v>
      </c>
      <c r="BU3" s="226">
        <v>-3.8987310855093102E-5</v>
      </c>
      <c r="BV3" s="226">
        <v>-9.14782346134682E-5</v>
      </c>
      <c r="BW3" s="226">
        <v>-1.81598167696033E-4</v>
      </c>
      <c r="BX3" s="226">
        <v>-1.4467206250431399E-3</v>
      </c>
      <c r="BY3" s="226">
        <v>0</v>
      </c>
    </row>
    <row r="4" spans="1:77" x14ac:dyDescent="0.25">
      <c r="A4" s="105" t="s">
        <v>1</v>
      </c>
      <c r="B4" s="226">
        <v>-7.0747337060281397E-5</v>
      </c>
      <c r="C4" s="226">
        <v>0.99340901122792202</v>
      </c>
      <c r="D4" s="226">
        <v>-1.9149898019462001E-4</v>
      </c>
      <c r="E4" s="226">
        <v>-2.72162105591715E-5</v>
      </c>
      <c r="F4" s="226">
        <v>-5.9561754140384504E-4</v>
      </c>
      <c r="G4" s="226">
        <v>-1.0247705578084E-4</v>
      </c>
      <c r="H4" s="226">
        <v>-1.01885211380503E-4</v>
      </c>
      <c r="I4" s="226">
        <v>-1.5828367583401099E-4</v>
      </c>
      <c r="J4" s="226">
        <v>-4.4781552841749901E-2</v>
      </c>
      <c r="K4" s="226">
        <v>-4.4716274584649202E-4</v>
      </c>
      <c r="L4" s="226">
        <v>-2.7579838692932799E-5</v>
      </c>
      <c r="M4" s="226">
        <v>-1.9129181788801199E-3</v>
      </c>
      <c r="N4" s="226">
        <v>-1.24228146457855E-4</v>
      </c>
      <c r="O4" s="226">
        <v>-3.43288626263852E-5</v>
      </c>
      <c r="P4" s="226">
        <v>-1.5680786518579301E-4</v>
      </c>
      <c r="Q4" s="226">
        <v>-2.09510041695057E-5</v>
      </c>
      <c r="R4" s="226">
        <v>-7.6255247661523296E-4</v>
      </c>
      <c r="S4" s="226">
        <v>-1.1637349156929501E-3</v>
      </c>
      <c r="T4" s="226">
        <v>-2.88306559476672E-3</v>
      </c>
      <c r="U4" s="226">
        <v>-8.3032994145474704E-4</v>
      </c>
      <c r="V4" s="226">
        <v>-4.52662656255051E-4</v>
      </c>
      <c r="W4" s="226">
        <v>-1.2189811546562901E-4</v>
      </c>
      <c r="X4" s="226">
        <v>-0.69733396768120803</v>
      </c>
      <c r="Y4" s="226">
        <v>-2.1360993454967099E-4</v>
      </c>
      <c r="Z4" s="226">
        <v>-1.12443479739495E-4</v>
      </c>
      <c r="AA4" s="226">
        <v>-9.0178014813024101E-5</v>
      </c>
      <c r="AB4" s="226">
        <v>-1.03834814585364E-4</v>
      </c>
      <c r="AC4" s="226">
        <v>-0.143040807061243</v>
      </c>
      <c r="AD4" s="226">
        <v>-3.4051572694173099E-4</v>
      </c>
      <c r="AE4" s="226">
        <v>-9.2871835907232199E-5</v>
      </c>
      <c r="AF4" s="226">
        <v>-1.26278417059853E-4</v>
      </c>
      <c r="AG4" s="226">
        <v>-9.2029807448392405E-5</v>
      </c>
      <c r="AH4" s="226">
        <v>0</v>
      </c>
      <c r="AI4" s="226">
        <v>-1.17821289390671E-4</v>
      </c>
      <c r="AJ4" s="226">
        <v>-1.4433732022752199E-4</v>
      </c>
      <c r="AK4" s="226">
        <v>-6.0782031936247302E-5</v>
      </c>
      <c r="AL4" s="226">
        <v>-1.69153918800662E-4</v>
      </c>
      <c r="AM4" s="226">
        <v>-3.01335673745603E-4</v>
      </c>
      <c r="AN4" s="226">
        <v>-7.4341533270465098E-5</v>
      </c>
      <c r="AO4" s="226">
        <v>-8.80923583431844E-4</v>
      </c>
      <c r="AP4" s="226">
        <v>-1.30626716263437E-4</v>
      </c>
      <c r="AQ4" s="226">
        <v>-1.9529295387999199E-4</v>
      </c>
      <c r="AR4" s="226">
        <v>-1.01426979314995E-4</v>
      </c>
      <c r="AS4" s="226">
        <v>-4.33107765110461E-5</v>
      </c>
      <c r="AT4" s="226">
        <v>-2.9920221745862997E-4</v>
      </c>
      <c r="AU4" s="226">
        <v>-5.7653011455712801E-5</v>
      </c>
      <c r="AV4" s="226">
        <v>-1.3704818734424601E-4</v>
      </c>
      <c r="AW4" s="226">
        <v>-1.8010348065880801E-4</v>
      </c>
      <c r="AX4" s="226">
        <v>-1.5124735683422899E-4</v>
      </c>
      <c r="AY4" s="226">
        <v>-4.1461257966031499E-5</v>
      </c>
      <c r="AZ4" s="226">
        <v>-9.0403599681185197E-5</v>
      </c>
      <c r="BA4" s="226">
        <v>-2.95595501497456E-5</v>
      </c>
      <c r="BB4" s="226">
        <v>-1.5749823226544801E-4</v>
      </c>
      <c r="BC4" s="226">
        <v>-1.02574610642418E-4</v>
      </c>
      <c r="BD4" s="226">
        <v>-1.2481221424370901E-4</v>
      </c>
      <c r="BE4" s="226">
        <v>-1.15753497076885E-4</v>
      </c>
      <c r="BF4" s="226">
        <v>-8.7154520738748305E-5</v>
      </c>
      <c r="BG4" s="226">
        <v>-1.33502754404942E-3</v>
      </c>
      <c r="BH4" s="226">
        <v>-8.30337291725571E-4</v>
      </c>
      <c r="BI4" s="226">
        <v>-2.3529286667582799E-3</v>
      </c>
      <c r="BJ4" s="226">
        <v>-1.8241555045615101E-5</v>
      </c>
      <c r="BK4" s="226">
        <v>-4.3515748817116799E-5</v>
      </c>
      <c r="BL4" s="226">
        <v>-3.4232444400084398E-4</v>
      </c>
      <c r="BM4" s="226">
        <v>-1.10993830617387E-4</v>
      </c>
      <c r="BN4" s="226">
        <v>-9.4072232163212703E-5</v>
      </c>
      <c r="BO4" s="226">
        <v>-9.7346901547911005E-5</v>
      </c>
      <c r="BP4" s="226">
        <v>-9.4307775327125002E-6</v>
      </c>
      <c r="BQ4" s="226">
        <v>-1.98704064665493E-5</v>
      </c>
      <c r="BR4" s="226">
        <v>-2.0198985737221499E-4</v>
      </c>
      <c r="BS4" s="226">
        <v>-1.9383105747357499E-4</v>
      </c>
      <c r="BT4" s="226">
        <v>-1.3784504978799799E-4</v>
      </c>
      <c r="BU4" s="226">
        <v>-1.09916633069385E-4</v>
      </c>
      <c r="BV4" s="226">
        <v>-2.5790390071312602E-4</v>
      </c>
      <c r="BW4" s="226">
        <v>-3.8508017179424798E-4</v>
      </c>
      <c r="BX4" s="226">
        <v>-1.2950341971033501E-4</v>
      </c>
      <c r="BY4" s="226">
        <v>0</v>
      </c>
    </row>
    <row r="5" spans="1:77" x14ac:dyDescent="0.25">
      <c r="A5" s="105" t="s">
        <v>2</v>
      </c>
      <c r="B5" s="226">
        <v>-1.8716612788889701E-5</v>
      </c>
      <c r="C5" s="226">
        <v>-1.45039768418056E-5</v>
      </c>
      <c r="D5" s="226">
        <v>0.92054614628637699</v>
      </c>
      <c r="E5" s="226">
        <v>-7.2002042166317199E-6</v>
      </c>
      <c r="F5" s="226">
        <v>-1.57574028309044E-4</v>
      </c>
      <c r="G5" s="226">
        <v>-2.7110891412932499E-5</v>
      </c>
      <c r="H5" s="226">
        <v>-2.6954315590680101E-5</v>
      </c>
      <c r="I5" s="226">
        <v>-4.1874852036664597E-5</v>
      </c>
      <c r="J5" s="226">
        <v>-6.8304974580623103E-4</v>
      </c>
      <c r="K5" s="226">
        <v>-3.2388130815645799E-3</v>
      </c>
      <c r="L5" s="226">
        <v>-7.2964041198585699E-6</v>
      </c>
      <c r="M5" s="226">
        <v>-5.0607344867864795E-4</v>
      </c>
      <c r="N5" s="226">
        <v>-3.2865266896929197E-5</v>
      </c>
      <c r="O5" s="226">
        <v>-9.0818970149161693E-6</v>
      </c>
      <c r="P5" s="226">
        <v>-4.1484417886063499E-5</v>
      </c>
      <c r="Q5" s="226">
        <v>-5.5427080208676897E-6</v>
      </c>
      <c r="R5" s="226">
        <v>-4.5468879028593898E-4</v>
      </c>
      <c r="S5" s="226">
        <v>-3.0787273007006701E-4</v>
      </c>
      <c r="T5" s="226">
        <v>-7.6273149809497596E-4</v>
      </c>
      <c r="U5" s="226">
        <v>-2.1966853661202799E-4</v>
      </c>
      <c r="V5" s="226">
        <v>-1.19754495549381E-4</v>
      </c>
      <c r="W5" s="226">
        <v>-3.2248843867035501E-5</v>
      </c>
      <c r="X5" s="226">
        <v>-7.8068821114035995E-4</v>
      </c>
      <c r="Y5" s="226">
        <v>-5.73143689137525E-5</v>
      </c>
      <c r="Z5" s="226">
        <v>-2.9747565892497899E-5</v>
      </c>
      <c r="AA5" s="226">
        <v>-2.3857109757897899E-5</v>
      </c>
      <c r="AB5" s="226">
        <v>-2.7470094272869499E-5</v>
      </c>
      <c r="AC5" s="226">
        <v>-2.9402513163604501E-4</v>
      </c>
      <c r="AD5" s="226">
        <v>-6.4537481106026306E-2</v>
      </c>
      <c r="AE5" s="226">
        <v>-3.1280634780255002E-3</v>
      </c>
      <c r="AF5" s="226">
        <v>-3.34076777149836E-5</v>
      </c>
      <c r="AG5" s="226">
        <v>-2.43470120943204E-5</v>
      </c>
      <c r="AH5" s="226">
        <v>0</v>
      </c>
      <c r="AI5" s="226">
        <v>-3.1170296203995699E-5</v>
      </c>
      <c r="AJ5" s="226">
        <v>-3.8185263869121101E-5</v>
      </c>
      <c r="AK5" s="226">
        <v>-1.6080234303424398E-5</v>
      </c>
      <c r="AL5" s="226">
        <v>-4.4750637005851499E-5</v>
      </c>
      <c r="AM5" s="226">
        <v>-7.9720076533339998E-5</v>
      </c>
      <c r="AN5" s="226">
        <v>-1.9667477959913499E-5</v>
      </c>
      <c r="AO5" s="226">
        <v>-2.33053374060513E-4</v>
      </c>
      <c r="AP5" s="226">
        <v>-3.4558045147391302E-5</v>
      </c>
      <c r="AQ5" s="226">
        <v>-5.16658682864036E-5</v>
      </c>
      <c r="AR5" s="226">
        <v>-2.6833087676048302E-5</v>
      </c>
      <c r="AS5" s="226">
        <v>-1.14581137216893E-5</v>
      </c>
      <c r="AT5" s="226">
        <v>-7.9155658466392004E-5</v>
      </c>
      <c r="AU5" s="226">
        <v>-1.5252434033108E-5</v>
      </c>
      <c r="AV5" s="226">
        <v>-3.6256882061240698E-5</v>
      </c>
      <c r="AW5" s="226">
        <v>-4.7647406241593702E-5</v>
      </c>
      <c r="AX5" s="226">
        <v>-4.00133535880967E-5</v>
      </c>
      <c r="AY5" s="226">
        <v>-1.09688130088806E-5</v>
      </c>
      <c r="AZ5" s="226">
        <v>-2.3916789525417699E-5</v>
      </c>
      <c r="BA5" s="226">
        <v>-7.8201481123613798E-6</v>
      </c>
      <c r="BB5" s="226">
        <v>-4.1667058446811199E-5</v>
      </c>
      <c r="BC5" s="226">
        <v>-2.7136700109707701E-5</v>
      </c>
      <c r="BD5" s="226">
        <v>-3.3019785371327302E-5</v>
      </c>
      <c r="BE5" s="226">
        <v>-3.0623249916840303E-5</v>
      </c>
      <c r="BF5" s="226">
        <v>-2.3057227102109599E-5</v>
      </c>
      <c r="BG5" s="226">
        <v>-3.5318917492519299E-4</v>
      </c>
      <c r="BH5" s="226">
        <v>-2.19670481168228E-4</v>
      </c>
      <c r="BI5" s="226">
        <v>-6.2248074069656096E-4</v>
      </c>
      <c r="BJ5" s="226">
        <v>-4.8259077534619102E-6</v>
      </c>
      <c r="BK5" s="226">
        <v>-1.9940391419431399E-3</v>
      </c>
      <c r="BL5" s="226">
        <v>-8.8470173775588995E-3</v>
      </c>
      <c r="BM5" s="226">
        <v>-2.9364052923308299E-5</v>
      </c>
      <c r="BN5" s="226">
        <v>-2.4887347238032999E-5</v>
      </c>
      <c r="BO5" s="226">
        <v>-2.5753679759253002E-5</v>
      </c>
      <c r="BP5" s="226">
        <v>-2.49496615296686E-6</v>
      </c>
      <c r="BQ5" s="226">
        <v>-5.2568297160833599E-6</v>
      </c>
      <c r="BR5" s="226">
        <v>-5.3437572420535102E-5</v>
      </c>
      <c r="BS5" s="226">
        <v>-1.1231605642672201E-4</v>
      </c>
      <c r="BT5" s="226">
        <v>-3.64676965798564E-5</v>
      </c>
      <c r="BU5" s="226">
        <v>-2.90790741489707E-5</v>
      </c>
      <c r="BV5" s="226">
        <v>-6.8229952489644001E-5</v>
      </c>
      <c r="BW5" s="226">
        <v>-2.3333934366611401E-4</v>
      </c>
      <c r="BX5" s="226">
        <v>-1.00498299314208E-3</v>
      </c>
      <c r="BY5" s="226">
        <v>0</v>
      </c>
    </row>
    <row r="6" spans="1:77" x14ac:dyDescent="0.25">
      <c r="A6" s="105" t="s">
        <v>3</v>
      </c>
      <c r="B6" s="226">
        <v>-6.39818206581673E-5</v>
      </c>
      <c r="C6" s="226">
        <v>-4.9581131777939999E-5</v>
      </c>
      <c r="D6" s="226">
        <v>-1.7318607195906499E-4</v>
      </c>
      <c r="E6" s="226">
        <v>0.99997538645586703</v>
      </c>
      <c r="F6" s="226">
        <v>-5.3865906899772402E-4</v>
      </c>
      <c r="G6" s="226">
        <v>-9.2677249448413498E-5</v>
      </c>
      <c r="H6" s="226">
        <v>-9.2142002697745903E-5</v>
      </c>
      <c r="I6" s="226">
        <v>-1.4314712300334499E-4</v>
      </c>
      <c r="J6" s="226">
        <v>-7.06227865952898E-3</v>
      </c>
      <c r="K6" s="226">
        <v>-4.04400897596839E-4</v>
      </c>
      <c r="L6" s="226">
        <v>-2.49423987722513E-5</v>
      </c>
      <c r="M6" s="226">
        <v>-1.72998720433209E-3</v>
      </c>
      <c r="N6" s="226">
        <v>-1.1234829913938E-4</v>
      </c>
      <c r="O6" s="226">
        <v>-3.1046018454217498E-5</v>
      </c>
      <c r="P6" s="226">
        <v>-1.41812443054342E-4</v>
      </c>
      <c r="Q6" s="226">
        <v>-1.8947474874420399E-5</v>
      </c>
      <c r="R6" s="226">
        <v>-6.8963013773458805E-4</v>
      </c>
      <c r="S6" s="226">
        <v>-1.05244779186629E-3</v>
      </c>
      <c r="T6" s="226">
        <v>-2.6073601282394802E-3</v>
      </c>
      <c r="U6" s="226">
        <v>-7.5092609289304196E-4</v>
      </c>
      <c r="V6" s="226">
        <v>-4.0937485557205602E-4</v>
      </c>
      <c r="W6" s="226">
        <v>-1.10241087316756E-4</v>
      </c>
      <c r="X6" s="226">
        <v>-8.2899729999795903E-4</v>
      </c>
      <c r="Y6" s="226">
        <v>-0.61618319841589098</v>
      </c>
      <c r="Z6" s="226">
        <v>-1.0169059153056999E-4</v>
      </c>
      <c r="AA6" s="226">
        <v>-8.1554356825618097E-5</v>
      </c>
      <c r="AB6" s="226">
        <v>-9.3905166765698205E-5</v>
      </c>
      <c r="AC6" s="226">
        <v>-1.0051104574059801E-3</v>
      </c>
      <c r="AD6" s="226">
        <v>-1.21529798254362E-2</v>
      </c>
      <c r="AE6" s="226">
        <v>-8.3990569767286195E-5</v>
      </c>
      <c r="AF6" s="226">
        <v>-1.14202503854477E-4</v>
      </c>
      <c r="AG6" s="226">
        <v>-8.3229063877719505E-5</v>
      </c>
      <c r="AH6" s="226">
        <v>0</v>
      </c>
      <c r="AI6" s="226">
        <v>-1.06554125155053E-4</v>
      </c>
      <c r="AJ6" s="226">
        <v>-1.30534447242996E-4</v>
      </c>
      <c r="AK6" s="226">
        <v>-5.4969490417290702E-5</v>
      </c>
      <c r="AL6" s="226">
        <v>-1.5297785253893601E-4</v>
      </c>
      <c r="AM6" s="226">
        <v>-2.7251916236891501E-4</v>
      </c>
      <c r="AN6" s="226">
        <v>-6.7232306498140205E-5</v>
      </c>
      <c r="AO6" s="226">
        <v>-7.9668150167491497E-4</v>
      </c>
      <c r="AP6" s="226">
        <v>-1.18134978366906E-4</v>
      </c>
      <c r="AQ6" s="226">
        <v>-1.76617230699534E-4</v>
      </c>
      <c r="AR6" s="226">
        <v>-9.1727591031478097E-5</v>
      </c>
      <c r="AS6" s="226">
        <v>-3.9168998444910403E-5</v>
      </c>
      <c r="AT6" s="226">
        <v>-2.70589726955412E-4</v>
      </c>
      <c r="AU6" s="226">
        <v>-5.2139695890173702E-5</v>
      </c>
      <c r="AV6" s="226">
        <v>-1.23942368837361E-4</v>
      </c>
      <c r="AW6" s="226">
        <v>-1.62880315758103E-4</v>
      </c>
      <c r="AX6" s="226">
        <v>-1.3678368207334799E-4</v>
      </c>
      <c r="AY6" s="226">
        <v>-3.7496348013555699E-5</v>
      </c>
      <c r="AZ6" s="226">
        <v>-8.1758369176861497E-5</v>
      </c>
      <c r="BA6" s="226">
        <v>-2.6732791861913302E-5</v>
      </c>
      <c r="BB6" s="226">
        <v>-1.42436790832141E-4</v>
      </c>
      <c r="BC6" s="226">
        <v>-9.2765475209512295E-5</v>
      </c>
      <c r="BD6" s="226">
        <v>-1.12876512947553E-4</v>
      </c>
      <c r="BE6" s="226">
        <v>-1.0468407431672599E-4</v>
      </c>
      <c r="BF6" s="226">
        <v>-7.8819997291258302E-5</v>
      </c>
      <c r="BG6" s="226">
        <v>-1.20735983072129E-3</v>
      </c>
      <c r="BH6" s="226">
        <v>-7.5093274026281096E-4</v>
      </c>
      <c r="BI6" s="226">
        <v>-2.12791980918964E-3</v>
      </c>
      <c r="BJ6" s="226">
        <v>-1.6497128400185098E-5</v>
      </c>
      <c r="BK6" s="226">
        <v>-3.9354369398388603E-5</v>
      </c>
      <c r="BL6" s="226">
        <v>-3.09588206327913E-4</v>
      </c>
      <c r="BM6" s="226">
        <v>-1.0037957129995801E-4</v>
      </c>
      <c r="BN6" s="226">
        <v>-8.50761730021251E-5</v>
      </c>
      <c r="BO6" s="226">
        <v>-8.8037688134603306E-5</v>
      </c>
      <c r="BP6" s="226">
        <v>-8.5289191344537707E-6</v>
      </c>
      <c r="BQ6" s="226">
        <v>-1.7970213944086401E-5</v>
      </c>
      <c r="BR6" s="226">
        <v>-1.82673714180168E-4</v>
      </c>
      <c r="BS6" s="226">
        <v>-1.7529513438350601E-4</v>
      </c>
      <c r="BT6" s="226">
        <v>-1.24663027905021E-4</v>
      </c>
      <c r="BU6" s="226">
        <v>-9.9405385370232105E-5</v>
      </c>
      <c r="BV6" s="226">
        <v>-2.3324073821194099E-4</v>
      </c>
      <c r="BW6" s="226">
        <v>-3.48255234960469E-4</v>
      </c>
      <c r="BX6" s="226">
        <v>-1.1711910184641899E-4</v>
      </c>
      <c r="BY6" s="226">
        <v>0</v>
      </c>
    </row>
    <row r="7" spans="1:77" x14ac:dyDescent="0.25">
      <c r="A7" s="105" t="s">
        <v>4</v>
      </c>
      <c r="B7" s="226">
        <v>-8.1727683652657399E-6</v>
      </c>
      <c r="C7" s="226">
        <v>-6.3332850040911401E-6</v>
      </c>
      <c r="D7" s="226">
        <v>-2.2122059604613701E-5</v>
      </c>
      <c r="E7" s="226">
        <v>-3.1440304882554299E-6</v>
      </c>
      <c r="F7" s="226">
        <v>0.99612652884258401</v>
      </c>
      <c r="G7" s="226">
        <v>-1.18382016122755E-5</v>
      </c>
      <c r="H7" s="226">
        <v>-1.17698314460866E-5</v>
      </c>
      <c r="I7" s="226">
        <v>-4.2545518020108898E-5</v>
      </c>
      <c r="J7" s="226">
        <v>-2.6899413911127999E-5</v>
      </c>
      <c r="K7" s="226">
        <v>-1.9960758331542699E-3</v>
      </c>
      <c r="L7" s="226">
        <v>-1.6570969065029701E-5</v>
      </c>
      <c r="M7" s="226">
        <v>-2.2098128109574201E-4</v>
      </c>
      <c r="N7" s="226">
        <v>-1.43508986717234E-5</v>
      </c>
      <c r="O7" s="226">
        <v>-3.9656876731546399E-6</v>
      </c>
      <c r="P7" s="226">
        <v>-1.8190348050441201E-5</v>
      </c>
      <c r="Q7" s="226">
        <v>-2.42949246027465E-6</v>
      </c>
      <c r="R7" s="226">
        <v>-1.0610103078316E-4</v>
      </c>
      <c r="S7" s="226">
        <v>-1.3444447123573601E-4</v>
      </c>
      <c r="T7" s="226">
        <v>-3.3305320407775397E-4</v>
      </c>
      <c r="U7" s="226">
        <v>-1.1161663589948E-4</v>
      </c>
      <c r="V7" s="226">
        <v>-1.53353456277868E-3</v>
      </c>
      <c r="W7" s="226">
        <v>-2.3040146497211399E-5</v>
      </c>
      <c r="X7" s="226">
        <v>-1.52369941665806E-4</v>
      </c>
      <c r="Y7" s="226">
        <v>-2.4676328299205301E-5</v>
      </c>
      <c r="Z7" s="226">
        <v>-7.5862619414502697E-4</v>
      </c>
      <c r="AA7" s="226">
        <v>-1.0417410143343899E-5</v>
      </c>
      <c r="AB7" s="226">
        <v>-3.7375182293058599E-5</v>
      </c>
      <c r="AC7" s="226">
        <v>-1.34508682396286E-4</v>
      </c>
      <c r="AD7" s="226">
        <v>-5.6996249112402199E-3</v>
      </c>
      <c r="AE7" s="226">
        <v>-7.35441080905862E-3</v>
      </c>
      <c r="AF7" s="226">
        <v>-1.4587746974606701E-5</v>
      </c>
      <c r="AG7" s="226">
        <v>-1.07200273407671E-5</v>
      </c>
      <c r="AH7" s="226">
        <v>0</v>
      </c>
      <c r="AI7" s="226">
        <v>-2.0964339115731701E-4</v>
      </c>
      <c r="AJ7" s="226">
        <v>-1.66739206548169E-5</v>
      </c>
      <c r="AK7" s="226">
        <v>-7.0215712481427197E-6</v>
      </c>
      <c r="AL7" s="226">
        <v>-2.5276419680575902E-4</v>
      </c>
      <c r="AM7" s="226">
        <v>-3.4810450315828497E-5</v>
      </c>
      <c r="AN7" s="226">
        <v>-8.5879717397774601E-6</v>
      </c>
      <c r="AO7" s="226">
        <v>-1.01764740470073E-4</v>
      </c>
      <c r="AP7" s="226">
        <v>-1.5090064710516499E-5</v>
      </c>
      <c r="AQ7" s="226">
        <v>-2.2561440338583199E-5</v>
      </c>
      <c r="AR7" s="226">
        <v>-1.17263473343266E-5</v>
      </c>
      <c r="AS7" s="226">
        <v>-4.4756977657424901E-4</v>
      </c>
      <c r="AT7" s="226">
        <v>-4.4231983912922102E-5</v>
      </c>
      <c r="AU7" s="226">
        <v>-6.6601052105476797E-6</v>
      </c>
      <c r="AV7" s="226">
        <v>-1.63308782237974E-5</v>
      </c>
      <c r="AW7" s="226">
        <v>-2.0805645701524599E-5</v>
      </c>
      <c r="AX7" s="226">
        <v>-1.7472171598651099E-5</v>
      </c>
      <c r="AY7" s="226">
        <v>-4.78962561092835E-6</v>
      </c>
      <c r="AZ7" s="226">
        <v>-1.04434698220654E-5</v>
      </c>
      <c r="BA7" s="226">
        <v>-3.4147342697786899E-6</v>
      </c>
      <c r="BB7" s="226">
        <v>-1.8194275908187901E-5</v>
      </c>
      <c r="BC7" s="226">
        <v>-1.18914816270425E-5</v>
      </c>
      <c r="BD7" s="226">
        <v>-1.4418370479451299E-5</v>
      </c>
      <c r="BE7" s="226">
        <v>-1.3371902864312299E-5</v>
      </c>
      <c r="BF7" s="226">
        <v>-1.00681345698795E-5</v>
      </c>
      <c r="BG7" s="226">
        <v>-3.5722666863600099E-4</v>
      </c>
      <c r="BH7" s="226">
        <v>-9.5920986319710194E-5</v>
      </c>
      <c r="BI7" s="226">
        <v>-2.71811516481869E-4</v>
      </c>
      <c r="BJ7" s="226">
        <v>-2.10727371806274E-6</v>
      </c>
      <c r="BK7" s="226">
        <v>-3.3049006764033898E-4</v>
      </c>
      <c r="BL7" s="226">
        <v>-3.3094537006309402E-4</v>
      </c>
      <c r="BM7" s="226">
        <v>-1.28220637737433E-5</v>
      </c>
      <c r="BN7" s="226">
        <v>-1.08672721125651E-5</v>
      </c>
      <c r="BO7" s="226">
        <v>-1.12455635856585E-5</v>
      </c>
      <c r="BP7" s="226">
        <v>-1.0894482178677399E-6</v>
      </c>
      <c r="BQ7" s="226">
        <v>-2.2954394627802599E-6</v>
      </c>
      <c r="BR7" s="226">
        <v>-2.33339710727143E-5</v>
      </c>
      <c r="BS7" s="226">
        <v>-8.7406488120286794E-5</v>
      </c>
      <c r="BT7" s="226">
        <v>-1.5923930271126899E-5</v>
      </c>
      <c r="BU7" s="226">
        <v>-1.26976253650446E-5</v>
      </c>
      <c r="BV7" s="226">
        <v>-2.97931898020543E-5</v>
      </c>
      <c r="BW7" s="226">
        <v>-1.8613403815134199E-4</v>
      </c>
      <c r="BX7" s="226">
        <v>-1.49603009212987E-5</v>
      </c>
      <c r="BY7" s="226">
        <v>0</v>
      </c>
    </row>
    <row r="8" spans="1:77" x14ac:dyDescent="0.25">
      <c r="A8" s="105" t="s">
        <v>5</v>
      </c>
      <c r="B8" s="226">
        <v>-6.0471417346776398E-5</v>
      </c>
      <c r="C8" s="226">
        <v>-4.6860831427225097E-5</v>
      </c>
      <c r="D8" s="226">
        <v>-1.6368410789742999E-4</v>
      </c>
      <c r="E8" s="226">
        <v>-2.3263106368499401E-5</v>
      </c>
      <c r="F8" s="226">
        <v>-5.0910519634969696E-4</v>
      </c>
      <c r="G8" s="226">
        <v>0.99990558105600902</v>
      </c>
      <c r="H8" s="226">
        <v>-8.7086573076315405E-5</v>
      </c>
      <c r="I8" s="226">
        <v>-1.35293264994337E-4</v>
      </c>
      <c r="J8" s="226">
        <v>-3.1863335414370202E-3</v>
      </c>
      <c r="K8" s="226">
        <v>-0.10948709027796601</v>
      </c>
      <c r="L8" s="226">
        <v>-5.1898210892582699E-4</v>
      </c>
      <c r="M8" s="226">
        <v>-1.63507035532279E-3</v>
      </c>
      <c r="N8" s="226">
        <v>-1.06184238203461E-4</v>
      </c>
      <c r="O8" s="226">
        <v>-2.9342658892609301E-5</v>
      </c>
      <c r="P8" s="226">
        <v>-1.3403181311018799E-4</v>
      </c>
      <c r="Q8" s="226">
        <v>-1.7907909606388701E-5</v>
      </c>
      <c r="R8" s="226">
        <v>-6.5179314131536405E-4</v>
      </c>
      <c r="S8" s="226">
        <v>-9.9470457393925301E-4</v>
      </c>
      <c r="T8" s="226">
        <v>-2.4643056553594199E-3</v>
      </c>
      <c r="U8" s="226">
        <v>-7.0972605488247805E-4</v>
      </c>
      <c r="V8" s="226">
        <v>-3.8691424357606299E-4</v>
      </c>
      <c r="W8" s="226">
        <v>-1.04192639898612E-4</v>
      </c>
      <c r="X8" s="226">
        <v>-7.8351383552146799E-4</v>
      </c>
      <c r="Y8" s="226">
        <v>-1.8258348707265599E-4</v>
      </c>
      <c r="Z8" s="226">
        <v>-9.61112725056641E-5</v>
      </c>
      <c r="AA8" s="226">
        <v>-7.7079825133427796E-5</v>
      </c>
      <c r="AB8" s="226">
        <v>-8.8753000025520502E-5</v>
      </c>
      <c r="AC8" s="226">
        <v>-2.0158722129247999E-3</v>
      </c>
      <c r="AD8" s="226">
        <v>-2.9105644809626001E-4</v>
      </c>
      <c r="AE8" s="226">
        <v>-7.9382373701532996E-5</v>
      </c>
      <c r="AF8" s="226">
        <v>-1.0793671079676301E-4</v>
      </c>
      <c r="AG8" s="226">
        <v>-7.8662648317254902E-5</v>
      </c>
      <c r="AH8" s="226">
        <v>0</v>
      </c>
      <c r="AI8" s="226">
        <v>-1.00707965262463E-4</v>
      </c>
      <c r="AJ8" s="226">
        <v>-1.2337259171686801E-4</v>
      </c>
      <c r="AK8" s="226">
        <v>-5.1953554340428001E-5</v>
      </c>
      <c r="AL8" s="226">
        <v>-1.4458462529722899E-4</v>
      </c>
      <c r="AM8" s="226">
        <v>-2.5756722508178502E-4</v>
      </c>
      <c r="AN8" s="226">
        <v>-6.3543563212380201E-5</v>
      </c>
      <c r="AO8" s="226">
        <v>-7.52971064040682E-4</v>
      </c>
      <c r="AP8" s="226">
        <v>-1.11653427592259E-4</v>
      </c>
      <c r="AQ8" s="226">
        <v>-1.66927013929855E-4</v>
      </c>
      <c r="AR8" s="226">
        <v>-8.6694898369868006E-5</v>
      </c>
      <c r="AS8" s="226">
        <v>-3.7019966416273903E-5</v>
      </c>
      <c r="AT8" s="226">
        <v>-2.55743649370226E-4</v>
      </c>
      <c r="AU8" s="226">
        <v>-4.9279018291052897E-5</v>
      </c>
      <c r="AV8" s="226">
        <v>-1.17142191888461E-4</v>
      </c>
      <c r="AW8" s="226">
        <v>-1.5394378356949201E-4</v>
      </c>
      <c r="AX8" s="226">
        <v>-1.29278958300952E-4</v>
      </c>
      <c r="AY8" s="226">
        <v>-3.5439087015387297E-5</v>
      </c>
      <c r="AZ8" s="226">
        <v>-7.7272644217177394E-5</v>
      </c>
      <c r="BA8" s="226">
        <v>-2.5266080222428101E-5</v>
      </c>
      <c r="BB8" s="226">
        <v>-1.3462190564979501E-4</v>
      </c>
      <c r="BC8" s="226">
        <v>-8.7675838371917004E-5</v>
      </c>
      <c r="BD8" s="226">
        <v>-1.06683471224868E-4</v>
      </c>
      <c r="BE8" s="226">
        <v>-9.8940515953567507E-5</v>
      </c>
      <c r="BF8" s="226">
        <v>-7.4495487975193101E-5</v>
      </c>
      <c r="BG8" s="226">
        <v>-1.1411172651893001E-3</v>
      </c>
      <c r="BH8" s="226">
        <v>-7.0973233754007404E-4</v>
      </c>
      <c r="BI8" s="226">
        <v>-2.0111701345521798E-3</v>
      </c>
      <c r="BJ8" s="226">
        <v>-1.55920029509758E-5</v>
      </c>
      <c r="BK8" s="226">
        <v>-2.0054334000118001E-4</v>
      </c>
      <c r="BL8" s="226">
        <v>-4.0865279624457198E-4</v>
      </c>
      <c r="BM8" s="226">
        <v>-9.4872182234398194E-5</v>
      </c>
      <c r="BN8" s="226">
        <v>-8.0408414623964604E-5</v>
      </c>
      <c r="BO8" s="226">
        <v>-8.3207444343854495E-5</v>
      </c>
      <c r="BP8" s="226">
        <v>-8.0609745579446005E-6</v>
      </c>
      <c r="BQ8" s="226">
        <v>-1.6984266718971401E-5</v>
      </c>
      <c r="BR8" s="226">
        <v>-1.7265120458969901E-4</v>
      </c>
      <c r="BS8" s="226">
        <v>-1.65677455269649E-4</v>
      </c>
      <c r="BT8" s="226">
        <v>-1.17823311537714E-4</v>
      </c>
      <c r="BU8" s="226">
        <v>-9.3951445635723902E-5</v>
      </c>
      <c r="BV8" s="226">
        <v>-2.2044383666478299E-4</v>
      </c>
      <c r="BW8" s="226">
        <v>-3.2914798984867499E-4</v>
      </c>
      <c r="BX8" s="226">
        <v>-2.2528081221583E-4</v>
      </c>
      <c r="BY8" s="226">
        <v>0</v>
      </c>
    </row>
    <row r="9" spans="1:77" x14ac:dyDescent="0.25">
      <c r="A9" s="105" t="s">
        <v>6</v>
      </c>
      <c r="B9" s="226">
        <v>-5.9903906475371503E-5</v>
      </c>
      <c r="C9" s="226">
        <v>-4.6421052893086898E-5</v>
      </c>
      <c r="D9" s="226">
        <v>-1.62147968762881E-4</v>
      </c>
      <c r="E9" s="226">
        <v>-2.30447872626139E-5</v>
      </c>
      <c r="F9" s="226">
        <v>-5.0432735673068595E-4</v>
      </c>
      <c r="G9" s="226">
        <v>-8.6770417381734004E-5</v>
      </c>
      <c r="H9" s="226">
        <v>0.92305142222481895</v>
      </c>
      <c r="I9" s="226">
        <v>-1.34023567638447E-4</v>
      </c>
      <c r="J9" s="226">
        <v>-9.54668109588436E-5</v>
      </c>
      <c r="K9" s="226">
        <v>-3.7862619880143898E-4</v>
      </c>
      <c r="L9" s="226">
        <v>-2.33526821830699E-5</v>
      </c>
      <c r="M9" s="226">
        <v>-1.6197255818269701E-3</v>
      </c>
      <c r="N9" s="226">
        <v>-1.0518772262310399E-4</v>
      </c>
      <c r="O9" s="226">
        <v>-2.9067284531496002E-5</v>
      </c>
      <c r="P9" s="226">
        <v>-1.3277395420111199E-4</v>
      </c>
      <c r="Q9" s="226">
        <v>-1.7739847837181599E-5</v>
      </c>
      <c r="R9" s="226">
        <v>-6.4567620690513796E-4</v>
      </c>
      <c r="S9" s="226">
        <v>-9.8536949160920608E-4</v>
      </c>
      <c r="T9" s="226">
        <v>-2.44117869205606E-3</v>
      </c>
      <c r="U9" s="226">
        <v>-0.86979211292591296</v>
      </c>
      <c r="V9" s="226">
        <v>-3.83283139011874E-4</v>
      </c>
      <c r="W9" s="226">
        <v>-1.03214815027669E-4</v>
      </c>
      <c r="X9" s="226">
        <v>-7.76160731541703E-4</v>
      </c>
      <c r="Y9" s="226">
        <v>-1.80869981446377E-4</v>
      </c>
      <c r="Z9" s="226">
        <v>-9.5209289479555306E-5</v>
      </c>
      <c r="AA9" s="226">
        <v>-7.6356448029855605E-5</v>
      </c>
      <c r="AB9" s="226">
        <v>-8.79200727584871E-5</v>
      </c>
      <c r="AC9" s="226">
        <v>-9.4104922645991604E-4</v>
      </c>
      <c r="AD9" s="226">
        <v>-3.2565860233703002E-4</v>
      </c>
      <c r="AE9" s="226">
        <v>-7.86373876891297E-5</v>
      </c>
      <c r="AF9" s="226">
        <v>-1.0692374864888399E-4</v>
      </c>
      <c r="AG9" s="226">
        <v>-7.7924416768330806E-5</v>
      </c>
      <c r="AH9" s="226">
        <v>0</v>
      </c>
      <c r="AI9" s="226">
        <v>-9.9762843291932796E-5</v>
      </c>
      <c r="AJ9" s="226">
        <v>-1.22214767242022E-4</v>
      </c>
      <c r="AK9" s="226">
        <v>-5.1465981728606397E-5</v>
      </c>
      <c r="AL9" s="226">
        <v>-1.4322773058077801E-4</v>
      </c>
      <c r="AM9" s="226">
        <v>-2.5515001366579798E-4</v>
      </c>
      <c r="AN9" s="226">
        <v>-6.2947220931794295E-5</v>
      </c>
      <c r="AO9" s="226">
        <v>-7.4590459721312295E-4</v>
      </c>
      <c r="AP9" s="226">
        <v>-1.10605584879645E-4</v>
      </c>
      <c r="AQ9" s="226">
        <v>-1.65360440839744E-4</v>
      </c>
      <c r="AR9" s="226">
        <v>-8.5881285931480695E-5</v>
      </c>
      <c r="AS9" s="226">
        <v>-3.66725422227941E-5</v>
      </c>
      <c r="AT9" s="226">
        <v>-2.53343551808793E-4</v>
      </c>
      <c r="AU9" s="226">
        <v>-4.88165456082652E-5</v>
      </c>
      <c r="AV9" s="226">
        <v>-1.1604283833741601E-4</v>
      </c>
      <c r="AW9" s="226">
        <v>-1.5249905522353799E-4</v>
      </c>
      <c r="AX9" s="226">
        <v>-1.2806570388260399E-4</v>
      </c>
      <c r="AY9" s="226">
        <v>-3.5106499025286702E-5</v>
      </c>
      <c r="AZ9" s="226">
        <v>-7.6547457549168906E-5</v>
      </c>
      <c r="BA9" s="226">
        <v>-2.5028963650117702E-5</v>
      </c>
      <c r="BB9" s="226">
        <v>-1.33358508852802E-4</v>
      </c>
      <c r="BC9" s="226">
        <v>-8.6853020028661201E-5</v>
      </c>
      <c r="BD9" s="226">
        <v>-1.0568227045307E-4</v>
      </c>
      <c r="BE9" s="226">
        <v>-9.8011981103721506E-5</v>
      </c>
      <c r="BF9" s="226">
        <v>-7.37963643040197E-5</v>
      </c>
      <c r="BG9" s="226">
        <v>-1.1304081321483301E-3</v>
      </c>
      <c r="BH9" s="226">
        <v>-7.0307165659337395E-4</v>
      </c>
      <c r="BI9" s="226">
        <v>-1.9922957478471599E-3</v>
      </c>
      <c r="BJ9" s="226">
        <v>-1.5445675453293499E-5</v>
      </c>
      <c r="BK9" s="226">
        <v>-3.6846098463397801E-5</v>
      </c>
      <c r="BL9" s="226">
        <v>-2.8985644307978799E-4</v>
      </c>
      <c r="BM9" s="226">
        <v>-9.3981827796314196E-5</v>
      </c>
      <c r="BN9" s="226">
        <v>-7.9653799444534299E-5</v>
      </c>
      <c r="BO9" s="226">
        <v>-8.2426560889839104E-5</v>
      </c>
      <c r="BP9" s="226">
        <v>-7.9853240953546699E-6</v>
      </c>
      <c r="BQ9" s="226">
        <v>-1.6824873133890002E-5</v>
      </c>
      <c r="BR9" s="226">
        <v>-1.7103091123682601E-4</v>
      </c>
      <c r="BS9" s="226">
        <v>-1.64122609011076E-4</v>
      </c>
      <c r="BT9" s="226">
        <v>-1.1671756582947101E-4</v>
      </c>
      <c r="BU9" s="226">
        <v>-9.3069732106888906E-5</v>
      </c>
      <c r="BV9" s="226">
        <v>-2.1837502003486901E-4</v>
      </c>
      <c r="BW9" s="226">
        <v>-3.2605900879389E-4</v>
      </c>
      <c r="BX9" s="226">
        <v>-1.09654455770661E-4</v>
      </c>
      <c r="BY9" s="226">
        <v>0</v>
      </c>
    </row>
    <row r="10" spans="1:77" x14ac:dyDescent="0.25">
      <c r="A10" s="105" t="s">
        <v>7</v>
      </c>
      <c r="B10" s="226">
        <v>-1.23575035957872E-5</v>
      </c>
      <c r="C10" s="226">
        <v>-9.57614222174971E-6</v>
      </c>
      <c r="D10" s="226">
        <v>-3.3449306146014197E-5</v>
      </c>
      <c r="E10" s="226">
        <v>-4.7538809773446902E-6</v>
      </c>
      <c r="F10" s="226">
        <v>-1.04037073555722E-4</v>
      </c>
      <c r="G10" s="226">
        <v>-1.7899763269088001E-5</v>
      </c>
      <c r="H10" s="226">
        <v>-1.7796385253614699E-5</v>
      </c>
      <c r="I10" s="226">
        <v>0.94547249929361499</v>
      </c>
      <c r="J10" s="226">
        <v>-1.28572460003213E-2</v>
      </c>
      <c r="K10" s="226">
        <v>-7.8106335436933195E-5</v>
      </c>
      <c r="L10" s="226">
        <v>-4.8173962438861801E-6</v>
      </c>
      <c r="M10" s="226">
        <v>-3.34131209119801E-4</v>
      </c>
      <c r="N10" s="226">
        <v>-2.16990466403404E-5</v>
      </c>
      <c r="O10" s="226">
        <v>-5.9962545725696903E-6</v>
      </c>
      <c r="P10" s="226">
        <v>-2.73897766106739E-5</v>
      </c>
      <c r="Q10" s="226">
        <v>-3.6595315119693999E-6</v>
      </c>
      <c r="R10" s="226">
        <v>-1.4455205120607499E-4</v>
      </c>
      <c r="S10" s="226">
        <v>-2.03270667176707E-4</v>
      </c>
      <c r="T10" s="226">
        <v>-5.03587766474705E-4</v>
      </c>
      <c r="U10" s="226">
        <v>-9.3553147674624196E-4</v>
      </c>
      <c r="V10" s="226">
        <v>-7.9067009936842101E-5</v>
      </c>
      <c r="W10" s="226">
        <v>-2.1292057945625398E-5</v>
      </c>
      <c r="X10" s="226">
        <v>-1.6011324795451901E-4</v>
      </c>
      <c r="Y10" s="226">
        <v>-3.7311447242802203E-5</v>
      </c>
      <c r="Z10" s="226">
        <v>-4.0576430736625299E-2</v>
      </c>
      <c r="AA10" s="226">
        <v>-1.5751478269258099E-5</v>
      </c>
      <c r="AB10" s="226">
        <v>-5.7033162813453803E-2</v>
      </c>
      <c r="AC10" s="226">
        <v>-1.9412789388906199E-4</v>
      </c>
      <c r="AD10" s="226">
        <v>-6.3420554083281895E-4</v>
      </c>
      <c r="AE10" s="226">
        <v>-1.62220105216554E-5</v>
      </c>
      <c r="AF10" s="226">
        <v>-2.2057169325791299E-5</v>
      </c>
      <c r="AG10" s="226">
        <v>-1.6074932622468801E-5</v>
      </c>
      <c r="AH10" s="226">
        <v>0</v>
      </c>
      <c r="AI10" s="226">
        <v>-2.0579954918513899E-5</v>
      </c>
      <c r="AJ10" s="226">
        <v>-2.5211534848274302E-5</v>
      </c>
      <c r="AK10" s="226">
        <v>-1.06168544205619E-5</v>
      </c>
      <c r="AL10" s="226">
        <v>-2.9546273353576501E-5</v>
      </c>
      <c r="AM10" s="226">
        <v>-5.2634584234278202E-5</v>
      </c>
      <c r="AN10" s="226">
        <v>-1.29853052125953E-5</v>
      </c>
      <c r="AO10" s="226">
        <v>-1.5387174701144099E-4</v>
      </c>
      <c r="AP10" s="226">
        <v>-2.2816690818424502E-5</v>
      </c>
      <c r="AQ10" s="226">
        <v>-3.65807631331038E-5</v>
      </c>
      <c r="AR10" s="226">
        <v>-3.8947681874069E-5</v>
      </c>
      <c r="AS10" s="226">
        <v>-7.56513387939326E-6</v>
      </c>
      <c r="AT10" s="226">
        <v>-5.2261931427357002E-5</v>
      </c>
      <c r="AU10" s="226">
        <v>-1.00703054839348E-5</v>
      </c>
      <c r="AV10" s="226">
        <v>-2.3938335183691902E-5</v>
      </c>
      <c r="AW10" s="226">
        <v>-3.1458843573979797E-5</v>
      </c>
      <c r="AX10" s="226">
        <v>-2.6418517411330401E-5</v>
      </c>
      <c r="AY10" s="226">
        <v>-7.2420767436735196E-6</v>
      </c>
      <c r="AZ10" s="226">
        <v>-1.5790881389365399E-5</v>
      </c>
      <c r="BA10" s="226">
        <v>-5.1631942973922804E-6</v>
      </c>
      <c r="BB10" s="226">
        <v>-2.75103636747775E-5</v>
      </c>
      <c r="BC10" s="226">
        <v>-1.7916803268087801E-5</v>
      </c>
      <c r="BD10" s="226">
        <v>-2.1801066307281599E-5</v>
      </c>
      <c r="BE10" s="226">
        <v>-2.0218771699261799E-5</v>
      </c>
      <c r="BF10" s="226">
        <v>-1.52233617288027E-5</v>
      </c>
      <c r="BG10" s="226">
        <v>-2.3319051093059E-4</v>
      </c>
      <c r="BH10" s="226">
        <v>-1.4503579208178599E-4</v>
      </c>
      <c r="BI10" s="226">
        <v>-4.10988252961683E-4</v>
      </c>
      <c r="BJ10" s="226">
        <v>-3.1862694969969999E-6</v>
      </c>
      <c r="BK10" s="226">
        <v>-8.2157490144267302E-5</v>
      </c>
      <c r="BL10" s="226">
        <v>-1.2645065250213499E-4</v>
      </c>
      <c r="BM10" s="226">
        <v>-1.93873963029288E-5</v>
      </c>
      <c r="BN10" s="226">
        <v>-1.6431684859461299E-5</v>
      </c>
      <c r="BO10" s="226">
        <v>-1.7003674426530701E-5</v>
      </c>
      <c r="BP10" s="226">
        <v>-1.64728274044101E-6</v>
      </c>
      <c r="BQ10" s="226">
        <v>-3.4707824995718701E-6</v>
      </c>
      <c r="BR10" s="226">
        <v>-3.5281757483859203E-5</v>
      </c>
      <c r="BS10" s="226">
        <v>-3.3856652267547797E-5</v>
      </c>
      <c r="BT10" s="226">
        <v>-2.4077523892740001E-5</v>
      </c>
      <c r="BU10" s="226">
        <v>-1.9199241198780299E-5</v>
      </c>
      <c r="BV10" s="226">
        <v>-4.5048315779213501E-5</v>
      </c>
      <c r="BW10" s="226">
        <v>-6.7262314107442904E-5</v>
      </c>
      <c r="BX10" s="226">
        <v>-2.2620483557898601E-5</v>
      </c>
      <c r="BY10" s="226">
        <v>0</v>
      </c>
    </row>
    <row r="11" spans="1:77" x14ac:dyDescent="0.25">
      <c r="A11" s="105" t="s">
        <v>8</v>
      </c>
      <c r="B11" s="226">
        <v>-1.67436611444974E-2</v>
      </c>
      <c r="C11" s="226">
        <v>-1.40280953666176E-2</v>
      </c>
      <c r="D11" s="226">
        <v>-4.2820309000433397E-2</v>
      </c>
      <c r="E11" s="226">
        <v>-4.2009634045230101E-2</v>
      </c>
      <c r="F11" s="226">
        <v>-0.38466774328568898</v>
      </c>
      <c r="G11" s="226">
        <v>-3.4387894282576402E-2</v>
      </c>
      <c r="H11" s="226">
        <v>-3.3769351436136102E-2</v>
      </c>
      <c r="I11" s="226">
        <v>-5.88131333165888E-2</v>
      </c>
      <c r="J11" s="226">
        <v>0.97204186808374304</v>
      </c>
      <c r="K11" s="226">
        <v>-3.6178631719453798E-2</v>
      </c>
      <c r="L11" s="226">
        <v>-1.45279228307654E-2</v>
      </c>
      <c r="M11" s="226">
        <v>-6.1354995257387303E-3</v>
      </c>
      <c r="N11" s="226">
        <v>-5.4980304877495501E-3</v>
      </c>
      <c r="O11" s="226">
        <v>-3.0280702848698101E-5</v>
      </c>
      <c r="P11" s="226">
        <v>-0.18641455836308199</v>
      </c>
      <c r="Q11" s="226">
        <v>-1.9451653566582999E-2</v>
      </c>
      <c r="R11" s="226">
        <v>-6.7263006066438098E-4</v>
      </c>
      <c r="S11" s="226">
        <v>-1.0265038944129901E-3</v>
      </c>
      <c r="T11" s="226">
        <v>-2.5430860765348002E-3</v>
      </c>
      <c r="U11" s="226">
        <v>-7.3241500882826195E-4</v>
      </c>
      <c r="V11" s="226">
        <v>-3.9928335330942198E-4</v>
      </c>
      <c r="W11" s="226">
        <v>-1.07523533546782E-4</v>
      </c>
      <c r="X11" s="226">
        <v>-8.0856168209231802E-4</v>
      </c>
      <c r="Y11" s="226">
        <v>-1.8842042697496601E-4</v>
      </c>
      <c r="Z11" s="226">
        <v>-9.9183816088571993E-5</v>
      </c>
      <c r="AA11" s="226">
        <v>-7.9543959838037197E-5</v>
      </c>
      <c r="AB11" s="226">
        <v>-9.1590309880888103E-5</v>
      </c>
      <c r="AC11" s="226">
        <v>-5.8860393038640798E-3</v>
      </c>
      <c r="AD11" s="226">
        <v>-3.00361117554355E-4</v>
      </c>
      <c r="AE11" s="226">
        <v>-8.1920117678424705E-5</v>
      </c>
      <c r="AF11" s="226">
        <v>-1.1138729717932499E-4</v>
      </c>
      <c r="AG11" s="226">
        <v>-8.1177383675560397E-5</v>
      </c>
      <c r="AH11" s="226">
        <v>0</v>
      </c>
      <c r="AI11" s="226">
        <v>-1.03927458713625E-4</v>
      </c>
      <c r="AJ11" s="226">
        <v>-1.2731664172374E-4</v>
      </c>
      <c r="AK11" s="226">
        <v>-5.3614437146745301E-5</v>
      </c>
      <c r="AL11" s="226">
        <v>-9.3240305140429094E-3</v>
      </c>
      <c r="AM11" s="226">
        <v>-4.9921686957411099E-4</v>
      </c>
      <c r="AN11" s="226">
        <v>-6.5574962467569503E-5</v>
      </c>
      <c r="AO11" s="226">
        <v>-8.4054880102498192E-3</v>
      </c>
      <c r="AP11" s="226">
        <v>-1.15222832236631E-4</v>
      </c>
      <c r="AQ11" s="226">
        <v>-1.7226343818158799E-4</v>
      </c>
      <c r="AR11" s="226">
        <v>-8.9466413580443303E-5</v>
      </c>
      <c r="AS11" s="226">
        <v>-3.8203443206107102E-5</v>
      </c>
      <c r="AT11" s="226">
        <v>-2.63919417812951E-4</v>
      </c>
      <c r="AU11" s="226">
        <v>-5.08543999031656E-5</v>
      </c>
      <c r="AV11" s="226">
        <v>-4.8427268179504197E-4</v>
      </c>
      <c r="AW11" s="226">
        <v>-1.5886515202091E-4</v>
      </c>
      <c r="AX11" s="226">
        <v>-1.3341182662510401E-4</v>
      </c>
      <c r="AY11" s="226">
        <v>-3.6572025291559098E-5</v>
      </c>
      <c r="AZ11" s="226">
        <v>-7.9742943079465605E-5</v>
      </c>
      <c r="BA11" s="226">
        <v>-2.6073801633546499E-5</v>
      </c>
      <c r="BB11" s="226">
        <v>-1.38925580562628E-4</v>
      </c>
      <c r="BC11" s="226">
        <v>-9.0478712868764802E-5</v>
      </c>
      <c r="BD11" s="226">
        <v>-1.10093993282986E-4</v>
      </c>
      <c r="BE11" s="226">
        <v>-1.02103506510839E-4</v>
      </c>
      <c r="BF11" s="226">
        <v>-5.6616099745251504E-3</v>
      </c>
      <c r="BG11" s="226">
        <v>-1.17759719557724E-3</v>
      </c>
      <c r="BH11" s="226">
        <v>-7.3242149233367505E-4</v>
      </c>
      <c r="BI11" s="226">
        <v>-2.0754644439495498E-3</v>
      </c>
      <c r="BJ11" s="226">
        <v>-1.6090457579270098E-5</v>
      </c>
      <c r="BK11" s="226">
        <v>-3.8384244578989498E-5</v>
      </c>
      <c r="BL11" s="226">
        <v>-3.0195654541342599E-4</v>
      </c>
      <c r="BM11" s="226">
        <v>-9.7905113826304805E-5</v>
      </c>
      <c r="BN11" s="226">
        <v>-8.2978959700767102E-5</v>
      </c>
      <c r="BO11" s="226">
        <v>-8.5867470504197096E-5</v>
      </c>
      <c r="BP11" s="226">
        <v>-8.3186726926617099E-6</v>
      </c>
      <c r="BQ11" s="226">
        <v>-1.7527230081720501E-5</v>
      </c>
      <c r="BR11" s="226">
        <v>-1.7817062324802701E-4</v>
      </c>
      <c r="BS11" s="226">
        <v>-5.3180526919907297E-3</v>
      </c>
      <c r="BT11" s="226">
        <v>-1.21589958782561E-4</v>
      </c>
      <c r="BU11" s="226">
        <v>-1.85812009517594E-4</v>
      </c>
      <c r="BV11" s="226">
        <v>-2.2749111923713801E-4</v>
      </c>
      <c r="BW11" s="226">
        <v>-3.3967039286833197E-4</v>
      </c>
      <c r="BX11" s="226">
        <v>-1.14231998094946E-4</v>
      </c>
      <c r="BY11" s="226">
        <v>0</v>
      </c>
    </row>
    <row r="12" spans="1:77" x14ac:dyDescent="0.25">
      <c r="A12" s="105" t="s">
        <v>9</v>
      </c>
      <c r="B12" s="226">
        <v>-1.3705776115674801E-4</v>
      </c>
      <c r="C12" s="226">
        <v>-1.13969492787522E-4</v>
      </c>
      <c r="D12" s="226">
        <v>-3.5255408638767001E-4</v>
      </c>
      <c r="E12" s="226">
        <v>-3.1484086211249401E-4</v>
      </c>
      <c r="F12" s="226">
        <v>-2.9498146191598998E-3</v>
      </c>
      <c r="G12" s="226">
        <v>-2.7321400807902001E-4</v>
      </c>
      <c r="H12" s="226">
        <v>-2.6854142022463001E-4</v>
      </c>
      <c r="I12" s="226">
        <v>-4.6399331543374401E-4</v>
      </c>
      <c r="J12" s="226">
        <v>-2.2781523556301899E-4</v>
      </c>
      <c r="K12" s="226">
        <v>0.97993797290116602</v>
      </c>
      <c r="L12" s="226">
        <v>-1.1238938775246401E-4</v>
      </c>
      <c r="M12" s="226">
        <v>-4.14786384882547E-4</v>
      </c>
      <c r="N12" s="226">
        <v>-6.4517410396996598E-5</v>
      </c>
      <c r="O12" s="226">
        <v>-6.8554144703617303E-6</v>
      </c>
      <c r="P12" s="226">
        <v>-1.4040448656237299E-3</v>
      </c>
      <c r="Q12" s="226">
        <v>-1.47393294142323E-4</v>
      </c>
      <c r="R12" s="226">
        <v>-0.314873492248049</v>
      </c>
      <c r="S12" s="226">
        <v>-2.3239584915856799E-4</v>
      </c>
      <c r="T12" s="226">
        <v>-5.7574321096716798E-4</v>
      </c>
      <c r="U12" s="226">
        <v>-1.65815452663684E-4</v>
      </c>
      <c r="V12" s="226">
        <v>-0.15690745885381799</v>
      </c>
      <c r="W12" s="226">
        <v>-7.0478495165261995E-4</v>
      </c>
      <c r="X12" s="226">
        <v>-1.8305471584633399E-4</v>
      </c>
      <c r="Y12" s="226">
        <v>-4.2657534339611601E-5</v>
      </c>
      <c r="Z12" s="226">
        <v>-2.6115871168196799E-5</v>
      </c>
      <c r="AA12" s="226">
        <v>-4.2125271786991E-4</v>
      </c>
      <c r="AB12" s="226">
        <v>-2.0735632816704901E-5</v>
      </c>
      <c r="AC12" s="226">
        <v>-1.48587180607733E-3</v>
      </c>
      <c r="AD12" s="226">
        <v>-8.2121798078856197E-5</v>
      </c>
      <c r="AE12" s="226">
        <v>-1.8546344942933E-5</v>
      </c>
      <c r="AF12" s="226">
        <v>-2.5217581398724201E-5</v>
      </c>
      <c r="AG12" s="226">
        <v>-1.83781933165884E-5</v>
      </c>
      <c r="AH12" s="226">
        <v>0</v>
      </c>
      <c r="AI12" s="226">
        <v>-2.7875987531055701E-4</v>
      </c>
      <c r="AJ12" s="226">
        <v>-2.8823913115620101E-5</v>
      </c>
      <c r="AK12" s="226">
        <v>-3.11727626842571E-3</v>
      </c>
      <c r="AL12" s="226">
        <v>-1.01392024445732E-4</v>
      </c>
      <c r="AM12" s="226">
        <v>-6.1896328486625194E-5</v>
      </c>
      <c r="AN12" s="226">
        <v>-1.48458755676779E-5</v>
      </c>
      <c r="AO12" s="226">
        <v>-2.3213542769743101E-4</v>
      </c>
      <c r="AP12" s="226">
        <v>-2.6085929226211E-5</v>
      </c>
      <c r="AQ12" s="226">
        <v>-3.89996649920923E-5</v>
      </c>
      <c r="AR12" s="226">
        <v>-5.4250746990050101E-5</v>
      </c>
      <c r="AS12" s="226">
        <v>-8.6490871325349498E-6</v>
      </c>
      <c r="AT12" s="226">
        <v>-5.9750165143941899E-5</v>
      </c>
      <c r="AU12" s="226">
        <v>-1.1513206635912401E-5</v>
      </c>
      <c r="AV12" s="226">
        <v>-3.00461934638497E-5</v>
      </c>
      <c r="AW12" s="226">
        <v>-3.59663534707942E-5</v>
      </c>
      <c r="AX12" s="226">
        <v>-3.0203835470167999E-5</v>
      </c>
      <c r="AY12" s="226">
        <v>-8.2797414791502602E-6</v>
      </c>
      <c r="AZ12" s="226">
        <v>-1.8053442439157398E-5</v>
      </c>
      <c r="BA12" s="226">
        <v>-5.9029910206869904E-6</v>
      </c>
      <c r="BB12" s="226">
        <v>-3.1452124478457798E-5</v>
      </c>
      <c r="BC12" s="226">
        <v>-2.04839722697157E-5</v>
      </c>
      <c r="BD12" s="226">
        <v>-2.4924783233178401E-5</v>
      </c>
      <c r="BE12" s="226">
        <v>-2.3115773088442999E-5</v>
      </c>
      <c r="BF12" s="226">
        <v>-5.85603325110236E-5</v>
      </c>
      <c r="BG12" s="226">
        <v>-2.66602690669207E-4</v>
      </c>
      <c r="BH12" s="226">
        <v>-1.6581692050004999E-4</v>
      </c>
      <c r="BI12" s="226">
        <v>-4.69875783691881E-4</v>
      </c>
      <c r="BJ12" s="226">
        <v>-3.6428069808958301E-6</v>
      </c>
      <c r="BK12" s="226">
        <v>-1.32119537892738E-3</v>
      </c>
      <c r="BL12" s="226">
        <v>-3.9835260375778697E-2</v>
      </c>
      <c r="BM12" s="226">
        <v>-2.2165275931701799E-5</v>
      </c>
      <c r="BN12" s="226">
        <v>-1.87860619983152E-5</v>
      </c>
      <c r="BO12" s="226">
        <v>-1.9440007808575001E-5</v>
      </c>
      <c r="BP12" s="226">
        <v>-1.8833099560609399E-6</v>
      </c>
      <c r="BQ12" s="226">
        <v>-3.9680857914020298E-6</v>
      </c>
      <c r="BR12" s="226">
        <v>-4.0337025032442601E-5</v>
      </c>
      <c r="BS12" s="226">
        <v>-8.4483455491757997E-5</v>
      </c>
      <c r="BT12" s="226">
        <v>-2.7527417941835799E-5</v>
      </c>
      <c r="BU12" s="226">
        <v>-2.2604978260510402E-5</v>
      </c>
      <c r="BV12" s="226">
        <v>-5.1502962744608498E-5</v>
      </c>
      <c r="BW12" s="226">
        <v>-9.4159328737222601E-5</v>
      </c>
      <c r="BX12" s="226">
        <v>-1.11636017656828E-4</v>
      </c>
      <c r="BY12" s="226">
        <v>0</v>
      </c>
    </row>
    <row r="13" spans="1:77" x14ac:dyDescent="0.25">
      <c r="A13" s="105" t="s">
        <v>10</v>
      </c>
      <c r="B13" s="226">
        <v>-2.5389599001014002E-4</v>
      </c>
      <c r="C13" s="226">
        <v>-2.11005650755988E-4</v>
      </c>
      <c r="D13" s="226">
        <v>-6.5338226860481698E-4</v>
      </c>
      <c r="E13" s="226">
        <v>-5.7918419226177904E-4</v>
      </c>
      <c r="F13" s="226">
        <v>-5.4367036388884996E-3</v>
      </c>
      <c r="G13" s="226">
        <v>-5.04967822923227E-4</v>
      </c>
      <c r="H13" s="226">
        <v>-4.9636646077871795E-4</v>
      </c>
      <c r="I13" s="226">
        <v>-8.5710417319537495E-4</v>
      </c>
      <c r="J13" s="226">
        <v>-4.2187676803714599E-4</v>
      </c>
      <c r="K13" s="226">
        <v>-6.6186084467476905E-4</v>
      </c>
      <c r="L13" s="226">
        <v>0.97669288083099104</v>
      </c>
      <c r="M13" s="226">
        <v>-8.1923783114152605E-4</v>
      </c>
      <c r="N13" s="226">
        <v>-1.2223884184833401E-4</v>
      </c>
      <c r="O13" s="226">
        <v>-1.36212342446452E-5</v>
      </c>
      <c r="P13" s="226">
        <v>-2.7148120908075898E-3</v>
      </c>
      <c r="Q13" s="226">
        <v>-2.8730691616245003E-4</v>
      </c>
      <c r="R13" s="226">
        <v>-3.0257063919813799E-4</v>
      </c>
      <c r="S13" s="226">
        <v>-4.7766953782107799E-4</v>
      </c>
      <c r="T13" s="226">
        <v>-1.1439619260444501E-3</v>
      </c>
      <c r="U13" s="226">
        <v>-3.2946383211090497E-4</v>
      </c>
      <c r="V13" s="226">
        <v>-1.7961049690921901E-4</v>
      </c>
      <c r="W13" s="226">
        <v>-4.8367544325863002E-5</v>
      </c>
      <c r="X13" s="226">
        <v>-3.6371705531588599E-4</v>
      </c>
      <c r="Y13" s="226">
        <v>-8.4757569371030197E-5</v>
      </c>
      <c r="Z13" s="226">
        <v>-4.4616071131860697E-5</v>
      </c>
      <c r="AA13" s="226">
        <v>-3.5781431993648097E-5</v>
      </c>
      <c r="AB13" s="226">
        <v>-4.1200267763298003E-5</v>
      </c>
      <c r="AC13" s="226">
        <v>-5.0739707844042802E-4</v>
      </c>
      <c r="AD13" s="226">
        <v>-1.3511209302617601E-4</v>
      </c>
      <c r="AE13" s="226">
        <v>-3.6850304229140498E-5</v>
      </c>
      <c r="AF13" s="226">
        <v>-5.0105589501623103E-5</v>
      </c>
      <c r="AG13" s="226">
        <v>-3.6516198581559299E-5</v>
      </c>
      <c r="AH13" s="226">
        <v>0</v>
      </c>
      <c r="AI13" s="226">
        <v>-1.1853959355574499E-2</v>
      </c>
      <c r="AJ13" s="226">
        <v>-5.7271121110558798E-5</v>
      </c>
      <c r="AK13" s="226">
        <v>-2.4117498557403101E-5</v>
      </c>
      <c r="AL13" s="226">
        <v>-0.40269037516512002</v>
      </c>
      <c r="AM13" s="226">
        <v>-1.22725860868705E-4</v>
      </c>
      <c r="AN13" s="226">
        <v>-2.9497727606180299E-5</v>
      </c>
      <c r="AO13" s="226">
        <v>-4.5280965489473602E-4</v>
      </c>
      <c r="AP13" s="226">
        <v>-5.18309365561538E-5</v>
      </c>
      <c r="AQ13" s="226">
        <v>-7.7489636055797797E-5</v>
      </c>
      <c r="AR13" s="226">
        <v>-4.0244870883501398E-5</v>
      </c>
      <c r="AS13" s="226">
        <v>-5.0127470176005899E-3</v>
      </c>
      <c r="AT13" s="226">
        <v>-1.18719444185397E-4</v>
      </c>
      <c r="AU13" s="226">
        <v>-2.2875945017295598E-5</v>
      </c>
      <c r="AV13" s="226">
        <v>-9.2048008216977998E-4</v>
      </c>
      <c r="AW13" s="226">
        <v>-7.1462655929765596E-5</v>
      </c>
      <c r="AX13" s="226">
        <v>-6.00129313558739E-5</v>
      </c>
      <c r="AY13" s="226">
        <v>-1.6451273465696101E-5</v>
      </c>
      <c r="AZ13" s="226">
        <v>-3.5870941056756603E-5</v>
      </c>
      <c r="BA13" s="226">
        <v>-1.1728834745796499E-5</v>
      </c>
      <c r="BB13" s="226">
        <v>-6.2493195249536604E-5</v>
      </c>
      <c r="BC13" s="226">
        <v>-1.13202195694671E-4</v>
      </c>
      <c r="BD13" s="226">
        <v>-4.9523819804612697E-5</v>
      </c>
      <c r="BE13" s="226">
        <v>-4.59294418076425E-5</v>
      </c>
      <c r="BF13" s="226">
        <v>-1.10185702255246E-4</v>
      </c>
      <c r="BG13" s="226">
        <v>-0.35087510701333802</v>
      </c>
      <c r="BH13" s="226">
        <v>-3.2946674860020802E-4</v>
      </c>
      <c r="BI13" s="226">
        <v>-9.3361067273524802E-4</v>
      </c>
      <c r="BJ13" s="226">
        <v>-7.2380054348767697E-6</v>
      </c>
      <c r="BK13" s="226">
        <v>-1.72664679986663E-5</v>
      </c>
      <c r="BL13" s="226">
        <v>-1.3582976780068299E-4</v>
      </c>
      <c r="BM13" s="226">
        <v>-4.4040869719577503E-5</v>
      </c>
      <c r="BN13" s="226">
        <v>-3.7326605432797003E-5</v>
      </c>
      <c r="BO13" s="226">
        <v>-3.8625950513005399E-5</v>
      </c>
      <c r="BP13" s="226">
        <v>-3.7420065814671302E-6</v>
      </c>
      <c r="BQ13" s="226">
        <v>-7.8843119261735294E-6</v>
      </c>
      <c r="BR13" s="226">
        <v>-8.0146877927576003E-5</v>
      </c>
      <c r="BS13" s="226">
        <v>-1.46588734192756E-4</v>
      </c>
      <c r="BT13" s="226">
        <v>-5.4695074901315399E-5</v>
      </c>
      <c r="BU13" s="226">
        <v>-4.4816364681821998E-5</v>
      </c>
      <c r="BV13" s="226">
        <v>-1.0233282362000399E-4</v>
      </c>
      <c r="BW13" s="226">
        <v>-1.5279466960685601E-4</v>
      </c>
      <c r="BX13" s="226">
        <v>-5.1385227484969701E-5</v>
      </c>
      <c r="BY13" s="226">
        <v>0</v>
      </c>
    </row>
    <row r="14" spans="1:77" x14ac:dyDescent="0.25">
      <c r="A14" s="105" t="s">
        <v>11</v>
      </c>
      <c r="B14" s="226">
        <v>-2.4667924213612801E-6</v>
      </c>
      <c r="C14" s="226">
        <v>-1.9158769357172599E-6</v>
      </c>
      <c r="D14" s="226">
        <v>-6.6669089823664902E-6</v>
      </c>
      <c r="E14" s="226">
        <v>-1.0941109265183201E-6</v>
      </c>
      <c r="F14" s="226">
        <v>-2.1762271655216401E-5</v>
      </c>
      <c r="G14" s="226">
        <v>-3.6144903940247799E-6</v>
      </c>
      <c r="H14" s="226">
        <v>-3.5919016518273399E-6</v>
      </c>
      <c r="I14" s="226">
        <v>-5.6061114992963301E-6</v>
      </c>
      <c r="J14" s="226">
        <v>-3.9364431105306704E-6</v>
      </c>
      <c r="K14" s="226">
        <v>-1.6443251813617401E-5</v>
      </c>
      <c r="L14" s="226">
        <v>-9.94292461524983E-7</v>
      </c>
      <c r="M14" s="226">
        <v>0.84223787124647398</v>
      </c>
      <c r="N14" s="226">
        <v>-4.2340001602274302E-6</v>
      </c>
      <c r="O14" s="226">
        <v>-1.1639355354781099E-6</v>
      </c>
      <c r="P14" s="226">
        <v>-6.0767889460464E-6</v>
      </c>
      <c r="Q14" s="226">
        <v>-7.8965524379034505E-7</v>
      </c>
      <c r="R14" s="226">
        <v>-4.3994305234909301E-5</v>
      </c>
      <c r="S14" s="226">
        <v>-0.13286503672062899</v>
      </c>
      <c r="T14" s="226">
        <v>-0.43127728763393902</v>
      </c>
      <c r="U14" s="226">
        <v>-2.8152710316939701E-5</v>
      </c>
      <c r="V14" s="226">
        <v>-2.4386212994920698E-5</v>
      </c>
      <c r="W14" s="226">
        <v>-4.1722291745936496E-6</v>
      </c>
      <c r="X14" s="226">
        <v>-3.1079650928699198E-5</v>
      </c>
      <c r="Y14" s="226">
        <v>-7.24254095626285E-6</v>
      </c>
      <c r="Z14" s="226">
        <v>-3.8126577959767101E-6</v>
      </c>
      <c r="AA14" s="226">
        <v>-3.08076800924355E-6</v>
      </c>
      <c r="AB14" s="226">
        <v>-3.5205661146138502E-6</v>
      </c>
      <c r="AC14" s="226">
        <v>-3.7773032873030001E-5</v>
      </c>
      <c r="AD14" s="226">
        <v>-1.52279058574501E-4</v>
      </c>
      <c r="AE14" s="226">
        <v>-3.1488613891459502E-6</v>
      </c>
      <c r="AF14" s="226">
        <v>-4.2815265562256002E-6</v>
      </c>
      <c r="AG14" s="226">
        <v>-3.1203120353326901E-6</v>
      </c>
      <c r="AH14" s="226">
        <v>0</v>
      </c>
      <c r="AI14" s="226">
        <v>-4.00949462314396E-6</v>
      </c>
      <c r="AJ14" s="226">
        <v>-4.8938217947066996E-6</v>
      </c>
      <c r="AK14" s="226">
        <v>-2.23981332974189E-6</v>
      </c>
      <c r="AL14" s="226">
        <v>-5.7726799450567497E-6</v>
      </c>
      <c r="AM14" s="226">
        <v>-1.0217874132447701E-5</v>
      </c>
      <c r="AN14" s="226">
        <v>-2.5205831395333402E-6</v>
      </c>
      <c r="AO14" s="226">
        <v>-2.98992403329995E-5</v>
      </c>
      <c r="AP14" s="226">
        <v>-4.4289575974757899E-6</v>
      </c>
      <c r="AQ14" s="226">
        <v>-6.6214954839401302E-6</v>
      </c>
      <c r="AR14" s="226">
        <v>-3.4408868047371498E-6</v>
      </c>
      <c r="AS14" s="226">
        <v>-1.4684713676360301E-6</v>
      </c>
      <c r="AT14" s="226">
        <v>-1.01445858251733E-5</v>
      </c>
      <c r="AU14" s="226">
        <v>-1.9547512975001498E-6</v>
      </c>
      <c r="AV14" s="226">
        <v>-4.64816335184853E-6</v>
      </c>
      <c r="AW14" s="226">
        <v>-6.1064895590499604E-6</v>
      </c>
      <c r="AX14" s="226">
        <v>-5.1281096954022502E-6</v>
      </c>
      <c r="AY14" s="226">
        <v>-1.4057626090763E-6</v>
      </c>
      <c r="AZ14" s="226">
        <v>-3.0651747291852902E-6</v>
      </c>
      <c r="BA14" s="226">
        <v>-1.00222984974726E-6</v>
      </c>
      <c r="BB14" s="226">
        <v>-5.3400484398175797E-6</v>
      </c>
      <c r="BC14" s="226">
        <v>-3.4778383328312901E-6</v>
      </c>
      <c r="BD14" s="226">
        <v>-4.2318142899468798E-6</v>
      </c>
      <c r="BE14" s="226">
        <v>-3.9246744079454403E-6</v>
      </c>
      <c r="BF14" s="226">
        <v>-2.97780317276798E-6</v>
      </c>
      <c r="BG14" s="226">
        <v>-4.5264709648925898E-5</v>
      </c>
      <c r="BH14" s="226">
        <v>-2.81529595311796E-5</v>
      </c>
      <c r="BI14" s="226">
        <v>-7.9777105274095802E-5</v>
      </c>
      <c r="BJ14" s="226">
        <v>-6.18488132596988E-7</v>
      </c>
      <c r="BK14" s="226">
        <v>-5.2623472546547599E-4</v>
      </c>
      <c r="BL14" s="226">
        <v>-2.1700052860794202E-3</v>
      </c>
      <c r="BM14" s="226">
        <v>-3.7632957747665002E-6</v>
      </c>
      <c r="BN14" s="226">
        <v>-3.18956136438826E-6</v>
      </c>
      <c r="BO14" s="226">
        <v>-3.3005905034912598E-6</v>
      </c>
      <c r="BP14" s="226">
        <v>-3.1975475613561001E-7</v>
      </c>
      <c r="BQ14" s="226">
        <v>-6.7371507301365401E-7</v>
      </c>
      <c r="BR14" s="226">
        <v>-6.8485570104782904E-6</v>
      </c>
      <c r="BS14" s="226">
        <v>-6.5933853718282498E-6</v>
      </c>
      <c r="BT14" s="226">
        <v>-4.6736984439060298E-6</v>
      </c>
      <c r="BU14" s="226">
        <v>-3.7271355110821601E-6</v>
      </c>
      <c r="BV14" s="226">
        <v>-8.7443478115032292E-6</v>
      </c>
      <c r="BW14" s="226">
        <v>-1.3057311299135401E-5</v>
      </c>
      <c r="BX14" s="226">
        <v>-4.3958155111880603E-6</v>
      </c>
      <c r="BY14" s="226">
        <v>0</v>
      </c>
    </row>
    <row r="15" spans="1:77" x14ac:dyDescent="0.25">
      <c r="A15" s="105" t="s">
        <v>12</v>
      </c>
      <c r="B15" s="226">
        <v>0</v>
      </c>
      <c r="C15" s="226">
        <v>0</v>
      </c>
      <c r="D15" s="226">
        <v>0</v>
      </c>
      <c r="E15" s="226">
        <v>0</v>
      </c>
      <c r="F15" s="226">
        <v>0</v>
      </c>
      <c r="G15" s="226">
        <v>0</v>
      </c>
      <c r="H15" s="226">
        <v>0</v>
      </c>
      <c r="I15" s="226">
        <v>0</v>
      </c>
      <c r="J15" s="226">
        <v>0</v>
      </c>
      <c r="K15" s="226">
        <v>0</v>
      </c>
      <c r="L15" s="226">
        <v>0</v>
      </c>
      <c r="M15" s="226">
        <v>0</v>
      </c>
      <c r="N15" s="226">
        <v>0.79871988114521697</v>
      </c>
      <c r="O15" s="226">
        <v>-0.79871988114521697</v>
      </c>
      <c r="P15" s="226">
        <v>0</v>
      </c>
      <c r="Q15" s="226">
        <v>0</v>
      </c>
      <c r="R15" s="226">
        <v>0</v>
      </c>
      <c r="S15" s="226">
        <v>0</v>
      </c>
      <c r="T15" s="226">
        <v>0</v>
      </c>
      <c r="U15" s="226">
        <v>0</v>
      </c>
      <c r="V15" s="226">
        <v>0</v>
      </c>
      <c r="W15" s="226">
        <v>0</v>
      </c>
      <c r="X15" s="226">
        <v>0</v>
      </c>
      <c r="Y15" s="226">
        <v>0</v>
      </c>
      <c r="Z15" s="226">
        <v>0</v>
      </c>
      <c r="AA15" s="226">
        <v>0</v>
      </c>
      <c r="AB15" s="226">
        <v>0</v>
      </c>
      <c r="AC15" s="226">
        <v>0</v>
      </c>
      <c r="AD15" s="226">
        <v>0</v>
      </c>
      <c r="AE15" s="226">
        <v>0</v>
      </c>
      <c r="AF15" s="226">
        <v>0</v>
      </c>
      <c r="AG15" s="226">
        <v>0</v>
      </c>
      <c r="AH15" s="226">
        <v>0</v>
      </c>
      <c r="AI15" s="226">
        <v>0</v>
      </c>
      <c r="AJ15" s="226">
        <v>0</v>
      </c>
      <c r="AK15" s="226">
        <v>0</v>
      </c>
      <c r="AL15" s="226">
        <v>0</v>
      </c>
      <c r="AM15" s="226">
        <v>0</v>
      </c>
      <c r="AN15" s="226">
        <v>0</v>
      </c>
      <c r="AO15" s="226">
        <v>0</v>
      </c>
      <c r="AP15" s="226">
        <v>0</v>
      </c>
      <c r="AQ15" s="226">
        <v>0</v>
      </c>
      <c r="AR15" s="226">
        <v>0</v>
      </c>
      <c r="AS15" s="226">
        <v>0</v>
      </c>
      <c r="AT15" s="226">
        <v>0</v>
      </c>
      <c r="AU15" s="226">
        <v>0</v>
      </c>
      <c r="AV15" s="226">
        <v>0</v>
      </c>
      <c r="AW15" s="226">
        <v>0</v>
      </c>
      <c r="AX15" s="226">
        <v>0</v>
      </c>
      <c r="AY15" s="226">
        <v>0</v>
      </c>
      <c r="AZ15" s="226">
        <v>0</v>
      </c>
      <c r="BA15" s="226">
        <v>0</v>
      </c>
      <c r="BB15" s="226">
        <v>0</v>
      </c>
      <c r="BC15" s="226">
        <v>0</v>
      </c>
      <c r="BD15" s="226">
        <v>0</v>
      </c>
      <c r="BE15" s="226">
        <v>0</v>
      </c>
      <c r="BF15" s="226">
        <v>0</v>
      </c>
      <c r="BG15" s="226">
        <v>0</v>
      </c>
      <c r="BH15" s="226">
        <v>0</v>
      </c>
      <c r="BI15" s="226">
        <v>0</v>
      </c>
      <c r="BJ15" s="226">
        <v>0</v>
      </c>
      <c r="BK15" s="226">
        <v>0</v>
      </c>
      <c r="BL15" s="226">
        <v>0</v>
      </c>
      <c r="BM15" s="226">
        <v>0</v>
      </c>
      <c r="BN15" s="226">
        <v>0</v>
      </c>
      <c r="BO15" s="226">
        <v>0</v>
      </c>
      <c r="BP15" s="226">
        <v>0</v>
      </c>
      <c r="BQ15" s="226">
        <v>0</v>
      </c>
      <c r="BR15" s="226">
        <v>0</v>
      </c>
      <c r="BS15" s="226">
        <v>0</v>
      </c>
      <c r="BT15" s="226">
        <v>0</v>
      </c>
      <c r="BU15" s="226">
        <v>0</v>
      </c>
      <c r="BV15" s="226">
        <v>0</v>
      </c>
      <c r="BW15" s="226">
        <v>0</v>
      </c>
      <c r="BX15" s="226">
        <v>0</v>
      </c>
      <c r="BY15" s="226">
        <v>0</v>
      </c>
    </row>
    <row r="16" spans="1:77" x14ac:dyDescent="0.25">
      <c r="A16" s="105" t="s">
        <v>13</v>
      </c>
      <c r="B16" s="226">
        <v>-1.77219411755465E-5</v>
      </c>
      <c r="C16" s="226">
        <v>-1.5006578489856E-5</v>
      </c>
      <c r="D16" s="226">
        <v>-8.5062982126105804E-6</v>
      </c>
      <c r="E16" s="226">
        <v>-1.06714568024236E-5</v>
      </c>
      <c r="F16" s="226">
        <v>-7.3520756340648004E-5</v>
      </c>
      <c r="G16" s="226">
        <v>-2.6645605756894799E-5</v>
      </c>
      <c r="H16" s="226">
        <v>-1.0442191660928801E-5</v>
      </c>
      <c r="I16" s="226">
        <v>-1.37522882248922E-5</v>
      </c>
      <c r="J16" s="226">
        <v>-5.1880090262699202E-6</v>
      </c>
      <c r="K16" s="226">
        <v>-3.9489172092931899E-5</v>
      </c>
      <c r="L16" s="226">
        <v>-7.5800000524182098E-6</v>
      </c>
      <c r="M16" s="226">
        <v>-4.6790055112173401E-5</v>
      </c>
      <c r="N16" s="226">
        <v>-2.4011805162045199E-5</v>
      </c>
      <c r="O16" s="226">
        <v>0.99996191674407497</v>
      </c>
      <c r="P16" s="226">
        <v>-9.6504730372183004E-5</v>
      </c>
      <c r="Q16" s="226">
        <v>-6.1825543242625402E-6</v>
      </c>
      <c r="R16" s="226">
        <v>-3.1758301656603203E-5</v>
      </c>
      <c r="S16" s="226">
        <v>-6.0424728641367501E-5</v>
      </c>
      <c r="T16" s="226">
        <v>-4.1456750852544803E-5</v>
      </c>
      <c r="U16" s="226">
        <v>-4.1121761780590898E-6</v>
      </c>
      <c r="V16" s="226">
        <v>-1.87580489398586E-5</v>
      </c>
      <c r="W16" s="226">
        <v>-1.06191970623062E-5</v>
      </c>
      <c r="X16" s="226">
        <v>-5.1538494822912398E-6</v>
      </c>
      <c r="Y16" s="226">
        <v>-8.8394532668143897E-7</v>
      </c>
      <c r="Z16" s="226">
        <v>-4.4721505141316196E-6</v>
      </c>
      <c r="AA16" s="226">
        <v>-1.7648114362303199E-6</v>
      </c>
      <c r="AB16" s="226">
        <v>-5.2309443494701804E-6</v>
      </c>
      <c r="AC16" s="226">
        <v>-1.9998550080244E-5</v>
      </c>
      <c r="AD16" s="226">
        <v>-2.0169391997039801E-5</v>
      </c>
      <c r="AE16" s="226">
        <v>-2.8952570428392799E-6</v>
      </c>
      <c r="AF16" s="226">
        <v>-7.9756335966228596E-6</v>
      </c>
      <c r="AG16" s="226">
        <v>-8.1938609406466798E-6</v>
      </c>
      <c r="AH16" s="226">
        <v>0</v>
      </c>
      <c r="AI16" s="226">
        <v>-1.3985739804750999E-5</v>
      </c>
      <c r="AJ16" s="226">
        <v>-2.01860022558865E-5</v>
      </c>
      <c r="AK16" s="226">
        <v>-5.5779569462179002E-6</v>
      </c>
      <c r="AL16" s="226">
        <v>-1.7144945855166699E-5</v>
      </c>
      <c r="AM16" s="226">
        <v>-6.9260946735069298E-5</v>
      </c>
      <c r="AN16" s="226">
        <v>-8.3674115625950507E-6</v>
      </c>
      <c r="AO16" s="226">
        <v>-0.11762988333193</v>
      </c>
      <c r="AP16" s="226">
        <v>-1.3100178132771E-5</v>
      </c>
      <c r="AQ16" s="226">
        <v>-1.8238987072729299E-5</v>
      </c>
      <c r="AR16" s="226">
        <v>-3.6115281207094799E-6</v>
      </c>
      <c r="AS16" s="226">
        <v>-5.4550473491301E-6</v>
      </c>
      <c r="AT16" s="226">
        <v>-5.6118125305697703E-5</v>
      </c>
      <c r="AU16" s="226">
        <v>-7.3190668329794996E-4</v>
      </c>
      <c r="AV16" s="226">
        <v>-5.8558675670382299E-5</v>
      </c>
      <c r="AW16" s="226">
        <v>-7.3977565063048097E-5</v>
      </c>
      <c r="AX16" s="226">
        <v>-1.5890759737003501E-5</v>
      </c>
      <c r="AY16" s="226">
        <v>-4.4208026930505598E-6</v>
      </c>
      <c r="AZ16" s="226">
        <v>-9.6999165175409192E-6</v>
      </c>
      <c r="BA16" s="226">
        <v>-3.4077694355859799E-6</v>
      </c>
      <c r="BB16" s="226">
        <v>-6.0169503022475501E-6</v>
      </c>
      <c r="BC16" s="226">
        <v>-9.3228505828230592E-6</v>
      </c>
      <c r="BD16" s="226">
        <v>-1.4404637086382401E-5</v>
      </c>
      <c r="BE16" s="226">
        <v>-3.4762279666617499E-3</v>
      </c>
      <c r="BF16" s="226">
        <v>-4.9013522912413002E-5</v>
      </c>
      <c r="BG16" s="226">
        <v>-1.04280218992311E-4</v>
      </c>
      <c r="BH16" s="226">
        <v>-1.0016642244057999E-3</v>
      </c>
      <c r="BI16" s="226">
        <v>-7.69356006753836E-4</v>
      </c>
      <c r="BJ16" s="226">
        <v>-1.7248822362316598E-5</v>
      </c>
      <c r="BK16" s="226">
        <v>-3.6080381198162202E-5</v>
      </c>
      <c r="BL16" s="226">
        <v>-1.07293064194309E-4</v>
      </c>
      <c r="BM16" s="226">
        <v>-6.6158401517196199E-5</v>
      </c>
      <c r="BN16" s="226">
        <v>-4.9619678636889299E-5</v>
      </c>
      <c r="BO16" s="226">
        <v>-1.11654244102664E-5</v>
      </c>
      <c r="BP16" s="226">
        <v>-1.29208828030707E-5</v>
      </c>
      <c r="BQ16" s="226">
        <v>-5.3541595934949895E-4</v>
      </c>
      <c r="BR16" s="226">
        <v>-3.2067488369341002E-4</v>
      </c>
      <c r="BS16" s="226">
        <v>-5.8533611675984301E-5</v>
      </c>
      <c r="BT16" s="226">
        <v>-4.5209701289549903E-5</v>
      </c>
      <c r="BU16" s="226">
        <v>-1.47714193519798E-5</v>
      </c>
      <c r="BV16" s="226">
        <v>-4.9983560568001698E-5</v>
      </c>
      <c r="BW16" s="226">
        <v>-2.78437368666792E-5</v>
      </c>
      <c r="BX16" s="226">
        <v>-8.6688688217341305E-5</v>
      </c>
      <c r="BY16" s="226">
        <v>0</v>
      </c>
    </row>
    <row r="17" spans="1:77" x14ac:dyDescent="0.25">
      <c r="A17" s="105" t="s">
        <v>14</v>
      </c>
      <c r="B17" s="226">
        <v>-1.49436430957702E-5</v>
      </c>
      <c r="C17" s="226">
        <v>-1.15802071580985E-5</v>
      </c>
      <c r="D17" s="226">
        <v>-4.0449471770139202E-5</v>
      </c>
      <c r="E17" s="226">
        <v>-5.7487582418692103E-6</v>
      </c>
      <c r="F17" s="226">
        <v>-1.2580962521225699E-4</v>
      </c>
      <c r="G17" s="226">
        <v>-2.1645769448387401E-5</v>
      </c>
      <c r="H17" s="226">
        <v>-2.1520756806860901E-5</v>
      </c>
      <c r="I17" s="226">
        <v>-3.3433551817429299E-5</v>
      </c>
      <c r="J17" s="226">
        <v>-2.38151739076792E-5</v>
      </c>
      <c r="K17" s="226">
        <v>-9.4452183747366494E-5</v>
      </c>
      <c r="L17" s="226">
        <v>-5.8255657836976602E-6</v>
      </c>
      <c r="M17" s="226">
        <v>-4.04057138040944E-4</v>
      </c>
      <c r="N17" s="226">
        <v>-2.6240154898458798E-5</v>
      </c>
      <c r="O17" s="226">
        <v>-7.2511318770248098E-6</v>
      </c>
      <c r="P17" s="226">
        <v>0.99996687817705499</v>
      </c>
      <c r="Q17" s="226">
        <v>-4.4253867610637898E-6</v>
      </c>
      <c r="R17" s="226">
        <v>-1.61070543794802E-4</v>
      </c>
      <c r="S17" s="226">
        <v>-2.4581051331138901E-4</v>
      </c>
      <c r="T17" s="226">
        <v>-6.0897703094009502E-4</v>
      </c>
      <c r="U17" s="226">
        <v>-1.75386874084871E-4</v>
      </c>
      <c r="V17" s="226">
        <v>-9.5613905186212899E-5</v>
      </c>
      <c r="W17" s="226">
        <v>-2.5747992889304401E-5</v>
      </c>
      <c r="X17" s="226">
        <v>-1.9362124508323601E-4</v>
      </c>
      <c r="Y17" s="226">
        <v>-4.5119869612918797E-5</v>
      </c>
      <c r="Z17" s="226">
        <v>-2.3750932536750299E-5</v>
      </c>
      <c r="AA17" s="226">
        <v>-1.9047898118096998E-5</v>
      </c>
      <c r="AB17" s="226">
        <v>-2.1932562758609901E-5</v>
      </c>
      <c r="AC17" s="226">
        <v>-2.34754369175394E-4</v>
      </c>
      <c r="AD17" s="226">
        <v>-7.1925611667591102E-5</v>
      </c>
      <c r="AE17" s="226">
        <v>-1.9616901880901602E-5</v>
      </c>
      <c r="AF17" s="226">
        <v>-2.66732243735671E-5</v>
      </c>
      <c r="AG17" s="226">
        <v>-1.9439043981392799E-5</v>
      </c>
      <c r="AH17" s="226">
        <v>0</v>
      </c>
      <c r="AI17" s="226">
        <v>-2.4886863179562798E-5</v>
      </c>
      <c r="AJ17" s="226">
        <v>-3.0487725595129199E-5</v>
      </c>
      <c r="AK17" s="226">
        <v>-1.28387163338325E-5</v>
      </c>
      <c r="AL17" s="226">
        <v>-3.5729624546209497E-5</v>
      </c>
      <c r="AM17" s="226">
        <v>-6.36497845373437E-5</v>
      </c>
      <c r="AN17" s="226">
        <v>-1.5702829061107499E-5</v>
      </c>
      <c r="AO17" s="226">
        <v>-1.8607354244634899E-4</v>
      </c>
      <c r="AP17" s="226">
        <v>-2.7591696136209099E-5</v>
      </c>
      <c r="AQ17" s="226">
        <v>-4.2152369320901097E-5</v>
      </c>
      <c r="AR17" s="226">
        <v>-2.4429011447774399E-5</v>
      </c>
      <c r="AS17" s="226">
        <v>-9.1483413125537894E-6</v>
      </c>
      <c r="AT17" s="226">
        <v>-6.3199144122627003E-5</v>
      </c>
      <c r="AU17" s="226">
        <v>-1.9990904217539501E-5</v>
      </c>
      <c r="AV17" s="226">
        <v>-2.8948074707739701E-5</v>
      </c>
      <c r="AW17" s="226">
        <v>-9.8143444346947106E-2</v>
      </c>
      <c r="AX17" s="226">
        <v>-4.1563445506072701E-5</v>
      </c>
      <c r="AY17" s="226">
        <v>-8.7576757951766898E-6</v>
      </c>
      <c r="AZ17" s="226">
        <v>-1.90955473992952E-5</v>
      </c>
      <c r="BA17" s="226">
        <v>-6.2437313666369896E-6</v>
      </c>
      <c r="BB17" s="226">
        <v>-3.3267646090822497E-5</v>
      </c>
      <c r="BC17" s="226">
        <v>-2.1666375524803299E-5</v>
      </c>
      <c r="BD17" s="226">
        <v>-2.63635249205431E-5</v>
      </c>
      <c r="BE17" s="226">
        <v>-2.4450092671761901E-5</v>
      </c>
      <c r="BF17" s="226">
        <v>-1.8409259008477198E-5</v>
      </c>
      <c r="BG17" s="226">
        <v>-9.6714213591949803E-4</v>
      </c>
      <c r="BH17" s="226">
        <v>-1.75388426649652E-4</v>
      </c>
      <c r="BI17" s="226">
        <v>-4.96998582376075E-4</v>
      </c>
      <c r="BJ17" s="226">
        <v>-3.8530819595548802E-6</v>
      </c>
      <c r="BK17" s="226">
        <v>-9.1916366945952098E-6</v>
      </c>
      <c r="BL17" s="226">
        <v>-7.2307658869870606E-5</v>
      </c>
      <c r="BM17" s="226">
        <v>-2.3444729646365599E-5</v>
      </c>
      <c r="BN17" s="226">
        <v>-1.9870456204898099E-5</v>
      </c>
      <c r="BO17" s="226">
        <v>-2.0562149950202998E-5</v>
      </c>
      <c r="BP17" s="226">
        <v>-1.9920208932299699E-6</v>
      </c>
      <c r="BQ17" s="226">
        <v>-4.1971369487870298E-6</v>
      </c>
      <c r="BR17" s="226">
        <v>-4.26654127626595E-5</v>
      </c>
      <c r="BS17" s="226">
        <v>-4.0942066007272899E-5</v>
      </c>
      <c r="BT17" s="226">
        <v>-2.91163923922018E-5</v>
      </c>
      <c r="BU17" s="226">
        <v>-2.3217198033589E-5</v>
      </c>
      <c r="BV17" s="226">
        <v>-5.44758856715699E-5</v>
      </c>
      <c r="BW17" s="226">
        <v>-8.1338759728127996E-5</v>
      </c>
      <c r="BX17" s="226">
        <v>-2.7354427237084699E-5</v>
      </c>
      <c r="BY17" s="226">
        <v>0</v>
      </c>
    </row>
    <row r="18" spans="1:77" x14ac:dyDescent="0.25">
      <c r="A18" s="105" t="s">
        <v>15</v>
      </c>
      <c r="B18" s="226">
        <v>-1.18857337675656E-3</v>
      </c>
      <c r="C18" s="226">
        <v>-9.9414575492722695E-4</v>
      </c>
      <c r="D18" s="226">
        <v>-3.0436039942955098E-3</v>
      </c>
      <c r="E18" s="226">
        <v>-2.9260713915652799E-3</v>
      </c>
      <c r="F18" s="226">
        <v>-2.6922207181831099E-2</v>
      </c>
      <c r="G18" s="226">
        <v>-2.4251060361757302E-3</v>
      </c>
      <c r="H18" s="226">
        <v>-2.3819517789546302E-3</v>
      </c>
      <c r="I18" s="226">
        <v>-4.1412922772604702E-3</v>
      </c>
      <c r="J18" s="226">
        <v>-1.9826411265916801E-3</v>
      </c>
      <c r="K18" s="226">
        <v>-2.6779399616336701E-3</v>
      </c>
      <c r="L18" s="226">
        <v>-1.01867954034444E-3</v>
      </c>
      <c r="M18" s="226">
        <v>-1.13921996351934E-3</v>
      </c>
      <c r="N18" s="226">
        <v>-4.2794883383982899E-4</v>
      </c>
      <c r="O18" s="226">
        <v>-1.49034509535906E-5</v>
      </c>
      <c r="P18" s="226">
        <v>-4.89672121036396E-2</v>
      </c>
      <c r="Q18" s="226">
        <v>0.99451242205511703</v>
      </c>
      <c r="R18" s="226">
        <v>-3.3105272255770201E-4</v>
      </c>
      <c r="S18" s="226">
        <v>-5.0522111459878004E-4</v>
      </c>
      <c r="T18" s="226">
        <v>-1.2516472554079099E-3</v>
      </c>
      <c r="U18" s="226">
        <v>-3.6047747029804898E-4</v>
      </c>
      <c r="V18" s="226">
        <v>-1.9651789135693699E-4</v>
      </c>
      <c r="W18" s="226">
        <v>-5.2920558567553899E-5</v>
      </c>
      <c r="X18" s="226">
        <v>-3.97955074960675E-4</v>
      </c>
      <c r="Y18" s="226">
        <v>-9.2736110060164298E-5</v>
      </c>
      <c r="Z18" s="226">
        <v>-4.88159454505375E-5</v>
      </c>
      <c r="AA18" s="226">
        <v>-3.9149669346315598E-5</v>
      </c>
      <c r="AB18" s="226">
        <v>-4.5078599990048297E-5</v>
      </c>
      <c r="AC18" s="226">
        <v>-8.2300606417199903E-4</v>
      </c>
      <c r="AD18" s="226">
        <v>-1.4783068960466501E-4</v>
      </c>
      <c r="AE18" s="226">
        <v>-4.0319158443353698E-5</v>
      </c>
      <c r="AF18" s="226">
        <v>-5.4822212306622801E-5</v>
      </c>
      <c r="AG18" s="226">
        <v>-3.9953602206480302E-5</v>
      </c>
      <c r="AH18" s="226">
        <v>0</v>
      </c>
      <c r="AI18" s="226">
        <v>-5.1150654970230297E-5</v>
      </c>
      <c r="AJ18" s="226">
        <v>-6.2662261671617701E-5</v>
      </c>
      <c r="AK18" s="226">
        <v>-2.638776710083E-5</v>
      </c>
      <c r="AL18" s="226">
        <v>-7.1026789897149804E-4</v>
      </c>
      <c r="AM18" s="226">
        <v>-1.4702271543212201E-4</v>
      </c>
      <c r="AN18" s="226">
        <v>-3.2274456831538902E-5</v>
      </c>
      <c r="AO18" s="226">
        <v>-9.1193854948008702E-4</v>
      </c>
      <c r="AP18" s="226">
        <v>-5.2639064528628302E-3</v>
      </c>
      <c r="AQ18" s="226">
        <v>-2.5946049818661599E-3</v>
      </c>
      <c r="AR18" s="226">
        <v>-1.02004676197075E-4</v>
      </c>
      <c r="AS18" s="226">
        <v>-3.5853251878413699E-5</v>
      </c>
      <c r="AT18" s="226">
        <v>-1.57175603274181E-4</v>
      </c>
      <c r="AU18" s="226">
        <v>-1.5349941576207801E-2</v>
      </c>
      <c r="AV18" s="226">
        <v>-0.301464431025737</v>
      </c>
      <c r="AW18" s="226">
        <v>-7.8189697683326198E-5</v>
      </c>
      <c r="AX18" s="226">
        <v>-6.6924682934219396E-4</v>
      </c>
      <c r="AY18" s="226">
        <v>-1.7999892140207001E-5</v>
      </c>
      <c r="AZ18" s="226">
        <v>-3.9247604225635602E-5</v>
      </c>
      <c r="BA18" s="226">
        <v>-1.2832912953205E-5</v>
      </c>
      <c r="BB18" s="226">
        <v>-6.8375908791140996E-5</v>
      </c>
      <c r="BC18" s="226">
        <v>-4.4531498040892298E-5</v>
      </c>
      <c r="BD18" s="226">
        <v>-5.4185678495519301E-5</v>
      </c>
      <c r="BE18" s="226">
        <v>-5.0252948522274003E-5</v>
      </c>
      <c r="BF18" s="226">
        <v>-4.2547781800247598E-4</v>
      </c>
      <c r="BG18" s="226">
        <v>-0.49199298188113699</v>
      </c>
      <c r="BH18" s="226">
        <v>-3.60480661327181E-4</v>
      </c>
      <c r="BI18" s="226">
        <v>-1.02149486756887E-3</v>
      </c>
      <c r="BJ18" s="226">
        <v>-7.9193454178291E-6</v>
      </c>
      <c r="BK18" s="226">
        <v>-1.8891823922712899E-5</v>
      </c>
      <c r="BL18" s="226">
        <v>-1.4861592173637801E-4</v>
      </c>
      <c r="BM18" s="226">
        <v>-4.8186598220878801E-5</v>
      </c>
      <c r="BN18" s="226">
        <v>-4.08402956252226E-5</v>
      </c>
      <c r="BO18" s="226">
        <v>-4.2261952820662702E-5</v>
      </c>
      <c r="BP18" s="226">
        <v>-4.0942553775427704E-6</v>
      </c>
      <c r="BQ18" s="226">
        <v>-8.6264911082289994E-6</v>
      </c>
      <c r="BR18" s="226">
        <v>-8.7691397330356304E-5</v>
      </c>
      <c r="BS18" s="226">
        <v>-4.4141218936058003E-4</v>
      </c>
      <c r="BT18" s="226">
        <v>-5.9843722790037602E-5</v>
      </c>
      <c r="BU18" s="226">
        <v>-5.3886585986821999E-5</v>
      </c>
      <c r="BV18" s="226">
        <v>-1.11965787414802E-4</v>
      </c>
      <c r="BW18" s="226">
        <v>-1.6717779193548899E-4</v>
      </c>
      <c r="BX18" s="226">
        <v>-5.6222307303935999E-5</v>
      </c>
      <c r="BY18" s="226">
        <v>0</v>
      </c>
    </row>
    <row r="19" spans="1:77" x14ac:dyDescent="0.25">
      <c r="A19" s="105" t="s">
        <v>16</v>
      </c>
      <c r="B19" s="226">
        <v>-1.04835324323941E-5</v>
      </c>
      <c r="C19" s="226">
        <v>-8.1372965160912793E-6</v>
      </c>
      <c r="D19" s="226">
        <v>-2.84481493032898E-5</v>
      </c>
      <c r="E19" s="226">
        <v>-4.01813857982222E-6</v>
      </c>
      <c r="F19" s="226">
        <v>-8.8111298717260506E-5</v>
      </c>
      <c r="G19" s="226">
        <v>-1.51909249410646E-5</v>
      </c>
      <c r="H19" s="226">
        <v>-1.50470373567373E-5</v>
      </c>
      <c r="I19" s="226">
        <v>-2.3373120048171299E-5</v>
      </c>
      <c r="J19" s="226">
        <v>-1.6792275020842201E-5</v>
      </c>
      <c r="K19" s="226">
        <v>-1.75473804071111E-2</v>
      </c>
      <c r="L19" s="226">
        <v>-4.0707293676694196E-6</v>
      </c>
      <c r="M19" s="226">
        <v>-4.8577738997776197E-2</v>
      </c>
      <c r="N19" s="226">
        <v>-1.9747552789532399E-5</v>
      </c>
      <c r="O19" s="226">
        <v>-5.1605341808514103E-6</v>
      </c>
      <c r="P19" s="226">
        <v>-3.5792375267717101E-5</v>
      </c>
      <c r="Q19" s="226">
        <v>-5.3011451382983098E-6</v>
      </c>
      <c r="R19" s="226">
        <v>0.95261015409294403</v>
      </c>
      <c r="S19" s="226">
        <v>-6.1277294766270399E-4</v>
      </c>
      <c r="T19" s="226">
        <v>-2.7908335107469501E-2</v>
      </c>
      <c r="U19" s="226">
        <v>-1.4741720180838001E-4</v>
      </c>
      <c r="V19" s="226">
        <v>-2.14008081977484E-3</v>
      </c>
      <c r="W19" s="226">
        <v>-3.3444607377833301E-4</v>
      </c>
      <c r="X19" s="226">
        <v>-1.3531798167736801E-4</v>
      </c>
      <c r="Y19" s="226">
        <v>-3.15727143487029E-5</v>
      </c>
      <c r="Z19" s="226">
        <v>-3.5670213931810603E-5</v>
      </c>
      <c r="AA19" s="226">
        <v>-8.6525145527446704E-5</v>
      </c>
      <c r="AB19" s="226">
        <v>-1.7166533744052199E-5</v>
      </c>
      <c r="AC19" s="226">
        <v>-1.00768227536606E-2</v>
      </c>
      <c r="AD19" s="226">
        <v>-2.4112473073517699E-3</v>
      </c>
      <c r="AE19" s="226">
        <v>-1.38423320892132E-5</v>
      </c>
      <c r="AF19" s="226">
        <v>-1.19746696999876E-3</v>
      </c>
      <c r="AG19" s="226">
        <v>-1.42057922017606E-5</v>
      </c>
      <c r="AH19" s="226">
        <v>0</v>
      </c>
      <c r="AI19" s="226">
        <v>-2.1155209006570199E-5</v>
      </c>
      <c r="AJ19" s="226">
        <v>-2.4334428140589301E-5</v>
      </c>
      <c r="AK19" s="226">
        <v>-4.9745906643256001E-5</v>
      </c>
      <c r="AL19" s="226">
        <v>-2.63864525364173E-5</v>
      </c>
      <c r="AM19" s="226">
        <v>-4.6037126466804903E-5</v>
      </c>
      <c r="AN19" s="226">
        <v>-1.1235466258469E-5</v>
      </c>
      <c r="AO19" s="226">
        <v>-1.3179936492756201E-4</v>
      </c>
      <c r="AP19" s="226">
        <v>-4.6562049470034703E-5</v>
      </c>
      <c r="AQ19" s="226">
        <v>-2.9310678518861599E-5</v>
      </c>
      <c r="AR19" s="226">
        <v>-2.2588214491514801E-5</v>
      </c>
      <c r="AS19" s="226">
        <v>-6.4882616294360498E-6</v>
      </c>
      <c r="AT19" s="226">
        <v>-4.5252892834385397E-5</v>
      </c>
      <c r="AU19" s="226">
        <v>-8.7645807715468205E-6</v>
      </c>
      <c r="AV19" s="226">
        <v>-2.0926603804025698E-5</v>
      </c>
      <c r="AW19" s="226">
        <v>-2.8645345935101099E-5</v>
      </c>
      <c r="AX19" s="226">
        <v>-2.9870811017382199E-5</v>
      </c>
      <c r="AY19" s="226">
        <v>-6.3053198086049699E-6</v>
      </c>
      <c r="AZ19" s="226">
        <v>-1.38544402496154E-5</v>
      </c>
      <c r="BA19" s="226">
        <v>-4.8501058680044504E-6</v>
      </c>
      <c r="BB19" s="226">
        <v>-2.37518742707727E-5</v>
      </c>
      <c r="BC19" s="226">
        <v>-1.7144660768284199E-5</v>
      </c>
      <c r="BD19" s="226">
        <v>-1.9749507826427899E-5</v>
      </c>
      <c r="BE19" s="226">
        <v>-1.7965294532278702E-5</v>
      </c>
      <c r="BF19" s="226">
        <v>-1.42724418105553E-5</v>
      </c>
      <c r="BG19" s="226">
        <v>-2.4918833926357103E-4</v>
      </c>
      <c r="BH19" s="226">
        <v>-1.2255613370808099E-4</v>
      </c>
      <c r="BI19" s="226">
        <v>-3.5034367062297998E-4</v>
      </c>
      <c r="BJ19" s="226">
        <v>-2.6942568596709001E-6</v>
      </c>
      <c r="BK19" s="226">
        <v>-7.8532360445425897E-3</v>
      </c>
      <c r="BL19" s="226">
        <v>-5.8546107911919998E-2</v>
      </c>
      <c r="BM19" s="226">
        <v>-1.63824687647684E-5</v>
      </c>
      <c r="BN19" s="226">
        <v>-1.41717864444776E-5</v>
      </c>
      <c r="BO19" s="226">
        <v>-1.4373984669892E-5</v>
      </c>
      <c r="BP19" s="226">
        <v>-1.3967723974040199E-6</v>
      </c>
      <c r="BQ19" s="226">
        <v>-2.9328324959216501E-6</v>
      </c>
      <c r="BR19" s="226">
        <v>-1.3958897834247699E-3</v>
      </c>
      <c r="BS19" s="226">
        <v>-1.17449799117955E-4</v>
      </c>
      <c r="BT19" s="226">
        <v>-2.0672090923966301E-5</v>
      </c>
      <c r="BU19" s="226">
        <v>-1.9926184098155301E-5</v>
      </c>
      <c r="BV19" s="226">
        <v>-3.8953247737206703E-5</v>
      </c>
      <c r="BW19" s="226">
        <v>-4.1051704019522199E-4</v>
      </c>
      <c r="BX19" s="226">
        <v>-3.73603832768035E-3</v>
      </c>
      <c r="BY19" s="226">
        <v>0</v>
      </c>
    </row>
    <row r="20" spans="1:77" x14ac:dyDescent="0.25">
      <c r="A20" s="105" t="s">
        <v>17</v>
      </c>
      <c r="B20" s="226">
        <v>-3.6487310157038498E-5</v>
      </c>
      <c r="C20" s="226">
        <v>-3.1094085137797397E-5</v>
      </c>
      <c r="D20" s="226">
        <v>-1.1383176923771101E-4</v>
      </c>
      <c r="E20" s="226">
        <v>-1.09022406227065E-5</v>
      </c>
      <c r="F20" s="226">
        <v>-2.7571668787656101E-4</v>
      </c>
      <c r="G20" s="226">
        <v>-5.4034200872475098E-5</v>
      </c>
      <c r="H20" s="226">
        <v>-4.1856811947576997E-5</v>
      </c>
      <c r="I20" s="226">
        <v>-6.4352375178458596E-5</v>
      </c>
      <c r="J20" s="226">
        <v>-7.61147570156971E-5</v>
      </c>
      <c r="K20" s="226">
        <v>-4.9163684532051199E-4</v>
      </c>
      <c r="L20" s="226">
        <v>-1.081665002872E-5</v>
      </c>
      <c r="M20" s="226">
        <v>-4.6052324150455204E-3</v>
      </c>
      <c r="N20" s="226">
        <v>-3.4701780701425103E-4</v>
      </c>
      <c r="O20" s="226">
        <v>-3.3254334505050297E-5</v>
      </c>
      <c r="P20" s="226">
        <v>-2.7339773653870698E-3</v>
      </c>
      <c r="Q20" s="226">
        <v>-4.7493819309292099E-4</v>
      </c>
      <c r="R20" s="226">
        <v>-5.4501752999424301E-4</v>
      </c>
      <c r="S20" s="226">
        <v>0.960007361609168</v>
      </c>
      <c r="T20" s="226">
        <v>-2.2198696117607399E-3</v>
      </c>
      <c r="U20" s="226">
        <v>-6.1215426168520297E-4</v>
      </c>
      <c r="V20" s="226">
        <v>-2.6352543501469502E-4</v>
      </c>
      <c r="W20" s="226">
        <v>-7.5595001528317902E-5</v>
      </c>
      <c r="X20" s="226">
        <v>-3.6400905898520701E-4</v>
      </c>
      <c r="Y20" s="226">
        <v>-9.3139772974519601E-5</v>
      </c>
      <c r="Z20" s="226">
        <v>-8.2639026918027899E-5</v>
      </c>
      <c r="AA20" s="226">
        <v>-4.07047141673746E-5</v>
      </c>
      <c r="AB20" s="226">
        <v>-4.4041632866408199E-5</v>
      </c>
      <c r="AC20" s="226">
        <v>-3.2610771925342702E-2</v>
      </c>
      <c r="AD20" s="226">
        <v>-5.1402055960529604E-4</v>
      </c>
      <c r="AE20" s="226">
        <v>-6.4871767529314203E-5</v>
      </c>
      <c r="AF20" s="226">
        <v>-2.9034675855344301E-4</v>
      </c>
      <c r="AG20" s="226">
        <v>-1.6760093112859099E-4</v>
      </c>
      <c r="AH20" s="226">
        <v>0</v>
      </c>
      <c r="AI20" s="226">
        <v>-1.3673280944306E-4</v>
      </c>
      <c r="AJ20" s="226">
        <v>-6.9695572753099505E-4</v>
      </c>
      <c r="AK20" s="226">
        <v>-6.2194233565776699E-5</v>
      </c>
      <c r="AL20" s="226">
        <v>-3.6631621225484E-4</v>
      </c>
      <c r="AM20" s="226">
        <v>-4.4793119673260302E-4</v>
      </c>
      <c r="AN20" s="226">
        <v>-8.46864961068669E-5</v>
      </c>
      <c r="AO20" s="226">
        <v>-7.2092820752293603E-4</v>
      </c>
      <c r="AP20" s="226">
        <v>-1.22131358859925E-4</v>
      </c>
      <c r="AQ20" s="226">
        <v>-1.5492840011390501E-4</v>
      </c>
      <c r="AR20" s="226">
        <v>-6.4589990215749906E-5</v>
      </c>
      <c r="AS20" s="226">
        <v>-3.72027163870568E-5</v>
      </c>
      <c r="AT20" s="226">
        <v>-3.4792341532139802E-4</v>
      </c>
      <c r="AU20" s="226">
        <v>-7.6515866152236097E-5</v>
      </c>
      <c r="AV20" s="226">
        <v>-2.01355374447666E-4</v>
      </c>
      <c r="AW20" s="226">
        <v>-5.0642512777599596E-4</v>
      </c>
      <c r="AX20" s="226">
        <v>-1.653992862277E-3</v>
      </c>
      <c r="AY20" s="226">
        <v>-5.5503442192257102E-5</v>
      </c>
      <c r="AZ20" s="226">
        <v>-1.4343986655857401E-4</v>
      </c>
      <c r="BA20" s="226">
        <v>-1.14532715953871E-4</v>
      </c>
      <c r="BB20" s="226">
        <v>-1.68570631108552E-4</v>
      </c>
      <c r="BC20" s="226">
        <v>-4.6385257016991497E-4</v>
      </c>
      <c r="BD20" s="226">
        <v>-3.2944446101985898E-4</v>
      </c>
      <c r="BE20" s="226">
        <v>-2.3140620675074399E-4</v>
      </c>
      <c r="BF20" s="226">
        <v>-3.3181902102158401E-4</v>
      </c>
      <c r="BG20" s="226">
        <v>-1.15409199757147E-2</v>
      </c>
      <c r="BH20" s="226">
        <v>-3.25653387258284E-4</v>
      </c>
      <c r="BI20" s="226">
        <v>-1.56855091321982E-3</v>
      </c>
      <c r="BJ20" s="226">
        <v>-7.5429351397857898E-6</v>
      </c>
      <c r="BK20" s="226">
        <v>-6.0256513181893999E-4</v>
      </c>
      <c r="BL20" s="226">
        <v>-1.9152066618043501E-3</v>
      </c>
      <c r="BM20" s="226">
        <v>-4.3531125562490703E-5</v>
      </c>
      <c r="BN20" s="226">
        <v>-9.7518810927511106E-5</v>
      </c>
      <c r="BO20" s="226">
        <v>-3.9399240087254399E-5</v>
      </c>
      <c r="BP20" s="226">
        <v>-4.71470161531793E-6</v>
      </c>
      <c r="BQ20" s="226">
        <v>-7.7930561911572398E-6</v>
      </c>
      <c r="BR20" s="226">
        <v>-5.1259110233439396E-4</v>
      </c>
      <c r="BS20" s="226">
        <v>-1.5517052442912401E-4</v>
      </c>
      <c r="BT20" s="226">
        <v>-1.2303755421706099E-4</v>
      </c>
      <c r="BU20" s="226">
        <v>-4.3739069795635697E-5</v>
      </c>
      <c r="BV20" s="226">
        <v>-2.8860123833994997E-4</v>
      </c>
      <c r="BW20" s="226">
        <v>-3.0765462020090602E-4</v>
      </c>
      <c r="BX20" s="226">
        <v>-4.5009741608802699E-4</v>
      </c>
      <c r="BY20" s="226">
        <v>0</v>
      </c>
    </row>
    <row r="21" spans="1:77" x14ac:dyDescent="0.25">
      <c r="A21" s="105" t="s">
        <v>18</v>
      </c>
      <c r="B21" s="226">
        <v>0</v>
      </c>
      <c r="C21" s="226">
        <v>0</v>
      </c>
      <c r="D21" s="226">
        <v>0</v>
      </c>
      <c r="E21" s="226">
        <v>0</v>
      </c>
      <c r="F21" s="226">
        <v>0</v>
      </c>
      <c r="G21" s="226">
        <v>0</v>
      </c>
      <c r="H21" s="226">
        <v>0</v>
      </c>
      <c r="I21" s="226">
        <v>0</v>
      </c>
      <c r="J21" s="226">
        <v>0</v>
      </c>
      <c r="K21" s="226">
        <v>0</v>
      </c>
      <c r="L21" s="226">
        <v>0</v>
      </c>
      <c r="M21" s="226">
        <v>-5.4850431550753505E-7</v>
      </c>
      <c r="N21" s="226">
        <v>0</v>
      </c>
      <c r="O21" s="226">
        <v>0</v>
      </c>
      <c r="P21" s="226">
        <v>0</v>
      </c>
      <c r="Q21" s="226">
        <v>0</v>
      </c>
      <c r="R21" s="226">
        <v>0</v>
      </c>
      <c r="S21" s="226">
        <v>0</v>
      </c>
      <c r="T21" s="226">
        <v>1</v>
      </c>
      <c r="U21" s="226">
        <v>0</v>
      </c>
      <c r="V21" s="226">
        <v>0</v>
      </c>
      <c r="W21" s="226">
        <v>0</v>
      </c>
      <c r="X21" s="226">
        <v>0</v>
      </c>
      <c r="Y21" s="226">
        <v>0</v>
      </c>
      <c r="Z21" s="226">
        <v>0</v>
      </c>
      <c r="AA21" s="226">
        <v>0</v>
      </c>
      <c r="AB21" s="226">
        <v>0</v>
      </c>
      <c r="AC21" s="226">
        <v>0</v>
      </c>
      <c r="AD21" s="226">
        <v>-3.5104276192482198E-6</v>
      </c>
      <c r="AE21" s="226">
        <v>0</v>
      </c>
      <c r="AF21" s="226">
        <v>0</v>
      </c>
      <c r="AG21" s="226">
        <v>0</v>
      </c>
      <c r="AH21" s="226">
        <v>0</v>
      </c>
      <c r="AI21" s="226">
        <v>0</v>
      </c>
      <c r="AJ21" s="226">
        <v>0</v>
      </c>
      <c r="AK21" s="226">
        <v>0</v>
      </c>
      <c r="AL21" s="226">
        <v>0</v>
      </c>
      <c r="AM21" s="226">
        <v>0</v>
      </c>
      <c r="AN21" s="226">
        <v>0</v>
      </c>
      <c r="AO21" s="226">
        <v>0</v>
      </c>
      <c r="AP21" s="226">
        <v>0</v>
      </c>
      <c r="AQ21" s="226">
        <v>0</v>
      </c>
      <c r="AR21" s="226">
        <v>0</v>
      </c>
      <c r="AS21" s="226">
        <v>0</v>
      </c>
      <c r="AT21" s="226">
        <v>0</v>
      </c>
      <c r="AU21" s="226">
        <v>0</v>
      </c>
      <c r="AV21" s="226">
        <v>0</v>
      </c>
      <c r="AW21" s="226">
        <v>0</v>
      </c>
      <c r="AX21" s="226">
        <v>0</v>
      </c>
      <c r="AY21" s="226">
        <v>0</v>
      </c>
      <c r="AZ21" s="226">
        <v>0</v>
      </c>
      <c r="BA21" s="226">
        <v>0</v>
      </c>
      <c r="BB21" s="226">
        <v>0</v>
      </c>
      <c r="BC21" s="226">
        <v>0</v>
      </c>
      <c r="BD21" s="226">
        <v>0</v>
      </c>
      <c r="BE21" s="226">
        <v>0</v>
      </c>
      <c r="BF21" s="226">
        <v>0</v>
      </c>
      <c r="BG21" s="226">
        <v>0</v>
      </c>
      <c r="BH21" s="226">
        <v>0</v>
      </c>
      <c r="BI21" s="226">
        <v>0</v>
      </c>
      <c r="BJ21" s="226">
        <v>0</v>
      </c>
      <c r="BK21" s="226">
        <v>-1.97461553582713E-6</v>
      </c>
      <c r="BL21" s="226">
        <v>-3.4007267561467199E-5</v>
      </c>
      <c r="BM21" s="226">
        <v>0</v>
      </c>
      <c r="BN21" s="226">
        <v>0</v>
      </c>
      <c r="BO21" s="226">
        <v>0</v>
      </c>
      <c r="BP21" s="226">
        <v>0</v>
      </c>
      <c r="BQ21" s="226">
        <v>0</v>
      </c>
      <c r="BR21" s="226">
        <v>0</v>
      </c>
      <c r="BS21" s="226">
        <v>0</v>
      </c>
      <c r="BT21" s="226">
        <v>0</v>
      </c>
      <c r="BU21" s="226">
        <v>0</v>
      </c>
      <c r="BV21" s="226">
        <v>0</v>
      </c>
      <c r="BW21" s="226">
        <v>0</v>
      </c>
      <c r="BX21" s="226">
        <v>-2.8083420953985799E-5</v>
      </c>
      <c r="BY21" s="226">
        <v>0</v>
      </c>
    </row>
    <row r="22" spans="1:77" x14ac:dyDescent="0.25">
      <c r="A22" s="105" t="s">
        <v>19</v>
      </c>
      <c r="B22" s="226">
        <v>-4.25422962296388E-7</v>
      </c>
      <c r="C22" s="226">
        <v>-4.0258380721069202E-7</v>
      </c>
      <c r="D22" s="226">
        <v>-1.5412423978145699E-6</v>
      </c>
      <c r="E22" s="226">
        <v>-8.2595263435143305E-8</v>
      </c>
      <c r="F22" s="226">
        <v>-2.76774555060989E-6</v>
      </c>
      <c r="G22" s="226">
        <v>-6.4680771849022099E-7</v>
      </c>
      <c r="H22" s="226">
        <v>-3.3619416723586201E-7</v>
      </c>
      <c r="I22" s="226">
        <v>-5.0485606892339097E-7</v>
      </c>
      <c r="J22" s="226">
        <v>-1.1426491451060099E-6</v>
      </c>
      <c r="K22" s="226">
        <v>-1.2600694157561401E-6</v>
      </c>
      <c r="L22" s="226">
        <v>-7.7717814266179199E-8</v>
      </c>
      <c r="M22" s="226">
        <v>-8.5482730214161401E-5</v>
      </c>
      <c r="N22" s="226">
        <v>-3.6245124510895702E-4</v>
      </c>
      <c r="O22" s="226">
        <v>-6.0859305727599901E-7</v>
      </c>
      <c r="P22" s="226">
        <v>-6.9561348377890006E-5</v>
      </c>
      <c r="Q22" s="226">
        <v>-1.21300566658205E-5</v>
      </c>
      <c r="R22" s="226">
        <v>-8.6440582991628209E-3</v>
      </c>
      <c r="S22" s="226">
        <v>-1.8595131969685801E-2</v>
      </c>
      <c r="T22" s="226">
        <v>-2.02098177614196E-4</v>
      </c>
      <c r="U22" s="226">
        <v>0.88785198426968703</v>
      </c>
      <c r="V22" s="226">
        <v>-4.2336073277758502E-3</v>
      </c>
      <c r="W22" s="226">
        <v>-1.31924983127382E-2</v>
      </c>
      <c r="X22" s="226">
        <v>-2.6994976014493101E-6</v>
      </c>
      <c r="Y22" s="226">
        <v>-8.44100960121956E-7</v>
      </c>
      <c r="Z22" s="226">
        <v>-2.4288009142722999E-3</v>
      </c>
      <c r="AA22" s="226">
        <v>-6.0416922758858599E-4</v>
      </c>
      <c r="AB22" s="226">
        <v>-3.7841920002963798E-7</v>
      </c>
      <c r="AC22" s="226">
        <v>-7.5634177260664806E-2</v>
      </c>
      <c r="AD22" s="226">
        <v>-1.0390106431486299E-2</v>
      </c>
      <c r="AE22" s="226">
        <v>-9.9746813303088505E-7</v>
      </c>
      <c r="AF22" s="226">
        <v>-6.5843045103409802E-6</v>
      </c>
      <c r="AG22" s="226">
        <v>-3.6605658507172702E-6</v>
      </c>
      <c r="AH22" s="226">
        <v>0</v>
      </c>
      <c r="AI22" s="226">
        <v>-2.6732728711625099E-6</v>
      </c>
      <c r="AJ22" s="226">
        <v>-1.6968318784272499E-5</v>
      </c>
      <c r="AK22" s="226">
        <v>-1.16329389591993E-6</v>
      </c>
      <c r="AL22" s="226">
        <v>-8.2350484421523195E-6</v>
      </c>
      <c r="AM22" s="226">
        <v>-9.3775863019792395E-6</v>
      </c>
      <c r="AN22" s="226">
        <v>-1.6456901093237999E-6</v>
      </c>
      <c r="AO22" s="226">
        <v>-4.3902530617810599E-4</v>
      </c>
      <c r="AP22" s="226">
        <v>-3.50324330433581E-4</v>
      </c>
      <c r="AQ22" s="226">
        <v>-9.3235519803872603E-3</v>
      </c>
      <c r="AR22" s="226">
        <v>-2.97331427088959E-4</v>
      </c>
      <c r="AS22" s="226">
        <v>-6.4491417970776002E-7</v>
      </c>
      <c r="AT22" s="226">
        <v>-6.8066699963217399E-6</v>
      </c>
      <c r="AU22" s="226">
        <v>-1.5566224043926301E-6</v>
      </c>
      <c r="AV22" s="226">
        <v>-4.2037866703840003E-6</v>
      </c>
      <c r="AW22" s="226">
        <v>-1.1778534985918701E-5</v>
      </c>
      <c r="AX22" s="226">
        <v>-4.16699697149373E-5</v>
      </c>
      <c r="AY22" s="226">
        <v>-1.1317826433576399E-6</v>
      </c>
      <c r="AZ22" s="226">
        <v>-3.0475905418403102E-6</v>
      </c>
      <c r="BA22" s="226">
        <v>-2.7456693755656001E-6</v>
      </c>
      <c r="BB22" s="226">
        <v>-3.2060523178138498E-6</v>
      </c>
      <c r="BC22" s="226">
        <v>-1.1245405173374699E-5</v>
      </c>
      <c r="BD22" s="226">
        <v>-7.6062462913235797E-6</v>
      </c>
      <c r="BE22" s="226">
        <v>-5.1370001893822599E-6</v>
      </c>
      <c r="BF22" s="226">
        <v>-7.9435245204552203E-6</v>
      </c>
      <c r="BG22" s="226">
        <v>-2.8870803823003197E-4</v>
      </c>
      <c r="BH22" s="226">
        <v>-2.3398251213538201E-6</v>
      </c>
      <c r="BI22" s="226">
        <v>-2.33315839943448E-5</v>
      </c>
      <c r="BJ22" s="226">
        <v>-6.1456510410990301E-8</v>
      </c>
      <c r="BK22" s="226">
        <v>-1.1064174660910899E-3</v>
      </c>
      <c r="BL22" s="226">
        <v>-8.0787687884092598E-3</v>
      </c>
      <c r="BM22" s="226">
        <v>-3.1277187690094198E-7</v>
      </c>
      <c r="BN22" s="226">
        <v>-1.83303934215847E-6</v>
      </c>
      <c r="BO22" s="226">
        <v>-3.0587860020135798E-7</v>
      </c>
      <c r="BP22" s="226">
        <v>-5.2852604991676201E-8</v>
      </c>
      <c r="BQ22" s="226">
        <v>-5.5993241162664199E-8</v>
      </c>
      <c r="BR22" s="226">
        <v>-1.17776781773217E-5</v>
      </c>
      <c r="BS22" s="226">
        <v>-6.1599976827958096E-6</v>
      </c>
      <c r="BT22" s="226">
        <v>-2.1723810918500101E-6</v>
      </c>
      <c r="BU22" s="226">
        <v>-3.2604111215706297E-7</v>
      </c>
      <c r="BV22" s="226">
        <v>-5.57492810467517E-6</v>
      </c>
      <c r="BW22" s="226">
        <v>-1.33079627633666E-5</v>
      </c>
      <c r="BX22" s="226">
        <v>-6.1661399064538301E-4</v>
      </c>
      <c r="BY22" s="226">
        <v>0</v>
      </c>
    </row>
    <row r="23" spans="1:77" x14ac:dyDescent="0.25">
      <c r="A23" s="105" t="s">
        <v>20</v>
      </c>
      <c r="B23" s="226">
        <v>-5.1182408281370701E-6</v>
      </c>
      <c r="C23" s="226">
        <v>-3.9968161791719502E-6</v>
      </c>
      <c r="D23" s="226">
        <v>-1.40174087892169E-5</v>
      </c>
      <c r="E23" s="226">
        <v>-1.9349881141989701E-6</v>
      </c>
      <c r="F23" s="226">
        <v>-4.2749022775739702E-5</v>
      </c>
      <c r="G23" s="226">
        <v>-7.4265584548562E-6</v>
      </c>
      <c r="H23" s="226">
        <v>-7.2550373895733701E-6</v>
      </c>
      <c r="I23" s="226">
        <v>-1.1263747345410401E-5</v>
      </c>
      <c r="J23" s="226">
        <v>-8.3515338268742304E-6</v>
      </c>
      <c r="K23" s="226">
        <v>-3.1751237186579298E-5</v>
      </c>
      <c r="L23" s="226">
        <v>-1.9583339802809201E-6</v>
      </c>
      <c r="M23" s="226">
        <v>-1.4100869444925499E-4</v>
      </c>
      <c r="N23" s="226">
        <v>-1.2054720369031199E-5</v>
      </c>
      <c r="O23" s="226">
        <v>-2.6521032468626498E-6</v>
      </c>
      <c r="P23" s="226">
        <v>-4.0106161242173197E-5</v>
      </c>
      <c r="Q23" s="226">
        <v>-6.5472900815423398E-6</v>
      </c>
      <c r="R23" s="226">
        <v>-5.6812088759756297E-5</v>
      </c>
      <c r="S23" s="226">
        <v>-9.1884835524706296E-5</v>
      </c>
      <c r="T23" s="226">
        <v>-2.0513980436222501E-4</v>
      </c>
      <c r="U23" s="226">
        <v>-5.9038638948714202E-5</v>
      </c>
      <c r="V23" s="226">
        <v>0.88397903794934396</v>
      </c>
      <c r="W23" s="226">
        <v>-1.61433294479504E-2</v>
      </c>
      <c r="X23" s="226">
        <v>-6.5136912590961995E-5</v>
      </c>
      <c r="Y23" s="226">
        <v>-1.52690916282024E-5</v>
      </c>
      <c r="Z23" s="226">
        <v>-3.6885919553137198E-3</v>
      </c>
      <c r="AA23" s="226">
        <v>-1.7090797418339799E-5</v>
      </c>
      <c r="AB23" s="226">
        <v>-8.7533727177966395E-6</v>
      </c>
      <c r="AC23" s="226">
        <v>-8.0449896847129495E-5</v>
      </c>
      <c r="AD23" s="226">
        <v>-3.05561109697784E-3</v>
      </c>
      <c r="AE23" s="226">
        <v>-6.9028569416067602E-6</v>
      </c>
      <c r="AF23" s="226">
        <v>-1.1577223955106101E-5</v>
      </c>
      <c r="AG23" s="226">
        <v>-7.9603165537264096E-6</v>
      </c>
      <c r="AH23" s="226">
        <v>0</v>
      </c>
      <c r="AI23" s="226">
        <v>-9.34737283575615E-6</v>
      </c>
      <c r="AJ23" s="226">
        <v>-1.7190708894275E-5</v>
      </c>
      <c r="AK23" s="226">
        <v>-4.7316981358899399E-6</v>
      </c>
      <c r="AL23" s="226">
        <v>-1.5262919066762E-5</v>
      </c>
      <c r="AM23" s="226">
        <v>-2.4971392053680501E-5</v>
      </c>
      <c r="AN23" s="226">
        <v>-5.8806876687104201E-6</v>
      </c>
      <c r="AO23" s="226">
        <v>-6.6620884581183905E-5</v>
      </c>
      <c r="AP23" s="226">
        <v>-1.00438983031171E-5</v>
      </c>
      <c r="AQ23" s="226">
        <v>-1.4716194094981199E-5</v>
      </c>
      <c r="AR23" s="226">
        <v>-7.4708947824768497E-6</v>
      </c>
      <c r="AS23" s="226">
        <v>-3.2944882535192799E-6</v>
      </c>
      <c r="AT23" s="226">
        <v>-2.3744808086031099E-5</v>
      </c>
      <c r="AU23" s="226">
        <v>-4.6780808663599602E-6</v>
      </c>
      <c r="AV23" s="226">
        <v>-1.1331412545556101E-5</v>
      </c>
      <c r="AW23" s="226">
        <v>-1.7512745193394301E-5</v>
      </c>
      <c r="AX23" s="226">
        <v>-2.8027053172588001E-5</v>
      </c>
      <c r="AY23" s="226">
        <v>-3.3694198726349202E-6</v>
      </c>
      <c r="AZ23" s="226">
        <v>-7.5898343942564102E-6</v>
      </c>
      <c r="BA23" s="226">
        <v>-3.2148556747874101E-6</v>
      </c>
      <c r="BB23" s="226">
        <v>-1.2341127227408201E-5</v>
      </c>
      <c r="BC23" s="226">
        <v>-1.18758388487256E-5</v>
      </c>
      <c r="BD23" s="226">
        <v>-1.1903199876188E-5</v>
      </c>
      <c r="BE23" s="226">
        <v>-1.0235676317669301E-5</v>
      </c>
      <c r="BF23" s="226">
        <v>-9.4151294020843598E-6</v>
      </c>
      <c r="BG23" s="226">
        <v>-2.1423188276735301E-4</v>
      </c>
      <c r="BH23" s="226">
        <v>-5.8958928352880098E-5</v>
      </c>
      <c r="BI23" s="226">
        <v>-8.0493663123326602E-3</v>
      </c>
      <c r="BJ23" s="226">
        <v>-1.2994737076306E-6</v>
      </c>
      <c r="BK23" s="226">
        <v>-4.5877619367993899E-3</v>
      </c>
      <c r="BL23" s="226">
        <v>-2.4995311976141198E-2</v>
      </c>
      <c r="BM23" s="226">
        <v>-7.8812277518965907E-6</v>
      </c>
      <c r="BN23" s="226">
        <v>-7.3369093452361303E-6</v>
      </c>
      <c r="BO23" s="226">
        <v>-6.9254436308613104E-6</v>
      </c>
      <c r="BP23" s="226">
        <v>-6.8065611774606996E-7</v>
      </c>
      <c r="BQ23" s="226">
        <v>-1.4109180484586501E-6</v>
      </c>
      <c r="BR23" s="226">
        <v>-1.9040599004668401E-5</v>
      </c>
      <c r="BS23" s="226">
        <v>-9.4779564927411595E-5</v>
      </c>
      <c r="BT23" s="226">
        <v>-1.0535576947903899E-5</v>
      </c>
      <c r="BU23" s="226">
        <v>-7.8115744790588503E-6</v>
      </c>
      <c r="BV23" s="226">
        <v>-2.0344867013238199E-5</v>
      </c>
      <c r="BW23" s="226">
        <v>-2.0437781062504799E-4</v>
      </c>
      <c r="BX23" s="226">
        <v>-2.89383499744533E-3</v>
      </c>
      <c r="BY23" s="226">
        <v>0</v>
      </c>
    </row>
    <row r="24" spans="1:77" x14ac:dyDescent="0.25">
      <c r="A24" s="105" t="s">
        <v>21</v>
      </c>
      <c r="B24" s="226">
        <v>-9.8829829391777E-6</v>
      </c>
      <c r="C24" s="226">
        <v>-7.6926006008102102E-6</v>
      </c>
      <c r="D24" s="226">
        <v>-2.6933139587962799E-5</v>
      </c>
      <c r="E24" s="226">
        <v>-3.76411232611731E-6</v>
      </c>
      <c r="F24" s="226">
        <v>-8.2824418638006902E-5</v>
      </c>
      <c r="G24" s="226">
        <v>-1.4329709865624999E-5</v>
      </c>
      <c r="H24" s="226">
        <v>-1.4103736003393301E-5</v>
      </c>
      <c r="I24" s="226">
        <v>-2.1902707989673101E-5</v>
      </c>
      <c r="J24" s="226">
        <v>-1.5967024091835499E-5</v>
      </c>
      <c r="K24" s="226">
        <v>-1.3778281570587901E-4</v>
      </c>
      <c r="L24" s="226">
        <v>-3.81161235885194E-6</v>
      </c>
      <c r="M24" s="226">
        <v>-2.7719569313652001E-4</v>
      </c>
      <c r="N24" s="226">
        <v>-2.0769116404043699E-5</v>
      </c>
      <c r="O24" s="226">
        <v>-4.98322091418331E-6</v>
      </c>
      <c r="P24" s="226">
        <v>-5.3928074540845999E-5</v>
      </c>
      <c r="Q24" s="226">
        <v>-8.5288094168262601E-6</v>
      </c>
      <c r="R24" s="226">
        <v>-1.08355527742229E-4</v>
      </c>
      <c r="S24" s="226">
        <v>-2.0170086464754201E-4</v>
      </c>
      <c r="T24" s="226">
        <v>-3.9940211101035302E-4</v>
      </c>
      <c r="U24" s="226">
        <v>-1.14843295338953E-4</v>
      </c>
      <c r="V24" s="226">
        <v>-1.9840173995620201E-4</v>
      </c>
      <c r="W24" s="226">
        <v>0.98329311971654099</v>
      </c>
      <c r="X24" s="226">
        <v>-9.4147790847008098E-4</v>
      </c>
      <c r="Y24" s="226">
        <v>-2.96345160371073E-5</v>
      </c>
      <c r="Z24" s="226">
        <v>-1.25849588968129E-2</v>
      </c>
      <c r="AA24" s="226">
        <v>-1.6863444136456401E-3</v>
      </c>
      <c r="AB24" s="226">
        <v>-1.4390318499495899E-5</v>
      </c>
      <c r="AC24" s="226">
        <v>-1.9605133560397299E-3</v>
      </c>
      <c r="AD24" s="226">
        <v>-4.63807154689803E-3</v>
      </c>
      <c r="AE24" s="226">
        <v>-1.3178519366215601E-5</v>
      </c>
      <c r="AF24" s="226">
        <v>-2.0358745246478699E-5</v>
      </c>
      <c r="AG24" s="226">
        <v>-1.76080670912551E-4</v>
      </c>
      <c r="AH24" s="226">
        <v>0</v>
      </c>
      <c r="AI24" s="226">
        <v>-1.7375861726047698E-5</v>
      </c>
      <c r="AJ24" s="226">
        <v>-2.7676815705575199E-5</v>
      </c>
      <c r="AK24" s="226">
        <v>-8.8632051527051297E-6</v>
      </c>
      <c r="AL24" s="226">
        <v>-2.69982491430428E-5</v>
      </c>
      <c r="AM24" s="226">
        <v>-4.5625517417630901E-5</v>
      </c>
      <c r="AN24" s="226">
        <v>-1.0944460574640899E-5</v>
      </c>
      <c r="AO24" s="226">
        <v>-1.26277649488985E-4</v>
      </c>
      <c r="AP24" s="226">
        <v>-1.89087508553546E-5</v>
      </c>
      <c r="AQ24" s="226">
        <v>-2.7935553583380799E-5</v>
      </c>
      <c r="AR24" s="226">
        <v>-1.9678899602591402E-5</v>
      </c>
      <c r="AS24" s="226">
        <v>-6.2296855622535303E-6</v>
      </c>
      <c r="AT24" s="226">
        <v>-4.4133674260415099E-5</v>
      </c>
      <c r="AU24" s="226">
        <v>-8.6184396212808405E-6</v>
      </c>
      <c r="AV24" s="226">
        <v>-2.0722051570684801E-5</v>
      </c>
      <c r="AW24" s="226">
        <v>-3.0150789952351E-5</v>
      </c>
      <c r="AX24" s="226">
        <v>-4.0150518635072998E-5</v>
      </c>
      <c r="AY24" s="226">
        <v>-6.2037215763915197E-6</v>
      </c>
      <c r="AZ24" s="226">
        <v>-1.37974021769913E-5</v>
      </c>
      <c r="BA24" s="226">
        <v>-5.3276942856354002E-6</v>
      </c>
      <c r="BB24" s="226">
        <v>-2.3055788663970599E-5</v>
      </c>
      <c r="BC24" s="226">
        <v>-1.92892332276063E-5</v>
      </c>
      <c r="BD24" s="226">
        <v>-2.06349613148868E-5</v>
      </c>
      <c r="BE24" s="226">
        <v>-1.8242582172022899E-5</v>
      </c>
      <c r="BF24" s="226">
        <v>-1.5637484756511001E-5</v>
      </c>
      <c r="BG24" s="226">
        <v>-3.1748365541228702E-4</v>
      </c>
      <c r="BH24" s="226">
        <v>-1.14754981651428E-4</v>
      </c>
      <c r="BI24" s="226">
        <v>-6.8085380687429196E-3</v>
      </c>
      <c r="BJ24" s="226">
        <v>-2.5257265911906199E-6</v>
      </c>
      <c r="BK24" s="226">
        <v>-4.9428385475710299E-3</v>
      </c>
      <c r="BL24" s="226">
        <v>-4.0881432488497099E-2</v>
      </c>
      <c r="BM24" s="226">
        <v>-1.5339663920730601E-5</v>
      </c>
      <c r="BN24" s="226">
        <v>-1.37327845650333E-5</v>
      </c>
      <c r="BO24" s="226">
        <v>-1.34683491310569E-5</v>
      </c>
      <c r="BP24" s="226">
        <v>-1.3156235333807799E-6</v>
      </c>
      <c r="BQ24" s="226">
        <v>-2.7461468396012901E-6</v>
      </c>
      <c r="BR24" s="226">
        <v>-3.3146367617568498E-5</v>
      </c>
      <c r="BS24" s="226">
        <v>-6.9645845592174204E-5</v>
      </c>
      <c r="BT24" s="226">
        <v>-1.98831129115084E-5</v>
      </c>
      <c r="BU24" s="226">
        <v>-1.5198401246227E-5</v>
      </c>
      <c r="BV24" s="226">
        <v>-3.7905608214661202E-5</v>
      </c>
      <c r="BW24" s="226">
        <v>-1.4722772278096701E-4</v>
      </c>
      <c r="BX24" s="226">
        <v>-5.79249468012557E-3</v>
      </c>
      <c r="BY24" s="226">
        <v>0</v>
      </c>
    </row>
    <row r="25" spans="1:77" x14ac:dyDescent="0.25">
      <c r="A25" s="105" t="s">
        <v>22</v>
      </c>
      <c r="B25" s="226">
        <v>-3.4495686130404298E-5</v>
      </c>
      <c r="C25" s="226">
        <v>-2.67343354691748E-5</v>
      </c>
      <c r="D25" s="226">
        <v>-9.3387693582124804E-5</v>
      </c>
      <c r="E25" s="226">
        <v>-1.3267285605926701E-5</v>
      </c>
      <c r="F25" s="226">
        <v>-2.9038633351492901E-4</v>
      </c>
      <c r="G25" s="226">
        <v>-4.99679319615959E-5</v>
      </c>
      <c r="H25" s="226">
        <v>-4.9667750776438398E-5</v>
      </c>
      <c r="I25" s="226">
        <v>-7.7160629247096594E-5</v>
      </c>
      <c r="J25" s="226">
        <v>-5.4992157634096299E-5</v>
      </c>
      <c r="K25" s="226">
        <v>-1.6826164817795499E-3</v>
      </c>
      <c r="L25" s="226">
        <v>-1.3444320050941801E-5</v>
      </c>
      <c r="M25" s="226">
        <v>-1.0689955936015101E-3</v>
      </c>
      <c r="N25" s="226">
        <v>-6.0848941607013197E-5</v>
      </c>
      <c r="O25" s="226">
        <v>-1.6753604382221001E-5</v>
      </c>
      <c r="P25" s="226">
        <v>-7.9051074442888607E-5</v>
      </c>
      <c r="Q25" s="226">
        <v>-1.06691412901084E-5</v>
      </c>
      <c r="R25" s="226">
        <v>-3.7402848687232901E-4</v>
      </c>
      <c r="S25" s="226">
        <v>-1.15856286161541E-3</v>
      </c>
      <c r="T25" s="226">
        <v>-1.4152923597516001E-3</v>
      </c>
      <c r="U25" s="226">
        <v>-4.0476745021500899E-4</v>
      </c>
      <c r="V25" s="226">
        <v>-2.8194825868949301E-3</v>
      </c>
      <c r="W25" s="226">
        <v>-0.11675118670583599</v>
      </c>
      <c r="X25" s="226">
        <v>0.98384848419750104</v>
      </c>
      <c r="Y25" s="226">
        <v>-1.04137401165164E-4</v>
      </c>
      <c r="Z25" s="226">
        <v>-2.0024913332579602E-3</v>
      </c>
      <c r="AA25" s="226">
        <v>-3.2308825242409002E-2</v>
      </c>
      <c r="AB25" s="226">
        <v>-5.0642480202906201E-5</v>
      </c>
      <c r="AC25" s="226">
        <v>-3.5339639761339602E-2</v>
      </c>
      <c r="AD25" s="226">
        <v>-4.2634817911780896E-3</v>
      </c>
      <c r="AE25" s="226">
        <v>-4.5299958371577099E-5</v>
      </c>
      <c r="AF25" s="226">
        <v>-7.6614774740211595E-5</v>
      </c>
      <c r="AG25" s="226">
        <v>-3.1633097153737398E-3</v>
      </c>
      <c r="AH25" s="226">
        <v>0</v>
      </c>
      <c r="AI25" s="226">
        <v>-5.7522719924355803E-5</v>
      </c>
      <c r="AJ25" s="226">
        <v>-7.0985863988271401E-5</v>
      </c>
      <c r="AK25" s="226">
        <v>-2.96668534373818E-5</v>
      </c>
      <c r="AL25" s="226">
        <v>-8.2750509734176599E-5</v>
      </c>
      <c r="AM25" s="226">
        <v>-1.4721413637911699E-4</v>
      </c>
      <c r="AN25" s="226">
        <v>-3.6293477961955699E-5</v>
      </c>
      <c r="AO25" s="226">
        <v>-4.2979000565602398E-4</v>
      </c>
      <c r="AP25" s="226">
        <v>-6.4084939716745802E-5</v>
      </c>
      <c r="AQ25" s="226">
        <v>-9.5277300727709597E-5</v>
      </c>
      <c r="AR25" s="226">
        <v>-1.5291064429932201E-4</v>
      </c>
      <c r="AS25" s="226">
        <v>-2.1132426261444399E-5</v>
      </c>
      <c r="AT25" s="226">
        <v>-1.4607721250099401E-4</v>
      </c>
      <c r="AU25" s="226">
        <v>-2.8156749950718801E-5</v>
      </c>
      <c r="AV25" s="226">
        <v>-6.6951031038033299E-5</v>
      </c>
      <c r="AW25" s="226">
        <v>-8.8220828318100002E-5</v>
      </c>
      <c r="AX25" s="226">
        <v>-7.5287052859776302E-5</v>
      </c>
      <c r="AY25" s="226">
        <v>-2.02494391674951E-5</v>
      </c>
      <c r="AZ25" s="226">
        <v>-4.4174508013413902E-5</v>
      </c>
      <c r="BA25" s="226">
        <v>-1.4509981482603499E-5</v>
      </c>
      <c r="BB25" s="226">
        <v>-7.6879913765320293E-5</v>
      </c>
      <c r="BC25" s="226">
        <v>-5.0416006045867E-5</v>
      </c>
      <c r="BD25" s="226">
        <v>-6.1116256543751495E-5</v>
      </c>
      <c r="BE25" s="226">
        <v>-5.6608061429872403E-5</v>
      </c>
      <c r="BF25" s="226">
        <v>-4.2776049585783001E-5</v>
      </c>
      <c r="BG25" s="226">
        <v>-6.6155305817167695E-4</v>
      </c>
      <c r="BH25" s="226">
        <v>-4.04763799545039E-4</v>
      </c>
      <c r="BI25" s="226">
        <v>-1.147611249113E-3</v>
      </c>
      <c r="BJ25" s="226">
        <v>-8.8925749395201503E-6</v>
      </c>
      <c r="BK25" s="226">
        <v>-2.2385880828920401E-3</v>
      </c>
      <c r="BL25" s="226">
        <v>-2.9795882639901301E-2</v>
      </c>
      <c r="BM25" s="226">
        <v>-5.4106066359356398E-5</v>
      </c>
      <c r="BN25" s="226">
        <v>-4.59165635669585E-5</v>
      </c>
      <c r="BO25" s="226">
        <v>-4.7454802459746699E-5</v>
      </c>
      <c r="BP25" s="226">
        <v>-4.5982059902996398E-6</v>
      </c>
      <c r="BQ25" s="226">
        <v>-9.6862098090169805E-6</v>
      </c>
      <c r="BR25" s="226">
        <v>-9.8887398302513398E-5</v>
      </c>
      <c r="BS25" s="226">
        <v>-1.53983645579193E-4</v>
      </c>
      <c r="BT25" s="226">
        <v>-6.7262623579041303E-5</v>
      </c>
      <c r="BU25" s="226">
        <v>-5.3628147246578797E-5</v>
      </c>
      <c r="BV25" s="226">
        <v>-1.25903407257036E-4</v>
      </c>
      <c r="BW25" s="226">
        <v>-3.1892718668764499E-4</v>
      </c>
      <c r="BX25" s="226">
        <v>-5.17500680847673E-4</v>
      </c>
      <c r="BY25" s="226">
        <v>0</v>
      </c>
    </row>
    <row r="26" spans="1:77" x14ac:dyDescent="0.25">
      <c r="A26" s="105" t="s">
        <v>23</v>
      </c>
      <c r="B26" s="226">
        <v>-5.9745575464780901E-5</v>
      </c>
      <c r="C26" s="226">
        <v>-5.1514362992894899E-5</v>
      </c>
      <c r="D26" s="226">
        <v>-8.1807194399655998E-5</v>
      </c>
      <c r="E26" s="226">
        <v>-2.8851610301845301E-5</v>
      </c>
      <c r="F26" s="226">
        <v>-2.8197341902421E-4</v>
      </c>
      <c r="G26" s="226">
        <v>-1.07293507486941E-4</v>
      </c>
      <c r="H26" s="226">
        <v>-6.4094020455694403E-5</v>
      </c>
      <c r="I26" s="226">
        <v>-9.6476550360217404E-5</v>
      </c>
      <c r="J26" s="226">
        <v>-5.49193487350797E-5</v>
      </c>
      <c r="K26" s="226">
        <v>-3.3270116125260201E-4</v>
      </c>
      <c r="L26" s="226">
        <v>-1.64690351625595E-5</v>
      </c>
      <c r="M26" s="226">
        <v>-8.8494761284177404E-4</v>
      </c>
      <c r="N26" s="226">
        <v>-1.02916940917781E-4</v>
      </c>
      <c r="O26" s="226">
        <v>-8.0656113367916395E-5</v>
      </c>
      <c r="P26" s="226">
        <v>-4.58003160192272E-4</v>
      </c>
      <c r="Q26" s="226">
        <v>-2.50913600009347E-5</v>
      </c>
      <c r="R26" s="226">
        <v>-3.9362632884808402E-4</v>
      </c>
      <c r="S26" s="226">
        <v>-5.6407430004615504E-4</v>
      </c>
      <c r="T26" s="226">
        <v>-1.2142505508315E-3</v>
      </c>
      <c r="U26" s="226">
        <v>-3.0258624487327799E-4</v>
      </c>
      <c r="V26" s="226">
        <v>-3.57373856074115E-2</v>
      </c>
      <c r="W26" s="226">
        <v>-3.5471010883060698E-2</v>
      </c>
      <c r="X26" s="226">
        <v>-3.1465594985854699E-3</v>
      </c>
      <c r="Y26" s="226">
        <v>0.99878568103105203</v>
      </c>
      <c r="Z26" s="226">
        <v>-1.9882759273891201E-2</v>
      </c>
      <c r="AA26" s="226">
        <v>-3.9415982040556297E-5</v>
      </c>
      <c r="AB26" s="226">
        <v>-7.1047929089219499E-5</v>
      </c>
      <c r="AC26" s="226">
        <v>-4.67716864163438E-3</v>
      </c>
      <c r="AD26" s="226">
        <v>-1.6668502149262899E-2</v>
      </c>
      <c r="AE26" s="226">
        <v>-9.2397581418067806E-3</v>
      </c>
      <c r="AF26" s="226">
        <v>-0.15786749708853801</v>
      </c>
      <c r="AG26" s="226">
        <v>-3.1300034110979799E-2</v>
      </c>
      <c r="AH26" s="226">
        <v>0</v>
      </c>
      <c r="AI26" s="226">
        <v>-1.16284669664827E-4</v>
      </c>
      <c r="AJ26" s="226">
        <v>-1.47267187439591E-4</v>
      </c>
      <c r="AK26" s="226">
        <v>-4.9760832510493497E-5</v>
      </c>
      <c r="AL26" s="226">
        <v>-9.1644457606333406E-5</v>
      </c>
      <c r="AM26" s="226">
        <v>-2.8156390517658898E-4</v>
      </c>
      <c r="AN26" s="226">
        <v>-6.3796712052367004E-5</v>
      </c>
      <c r="AO26" s="226">
        <v>-3.8545046986526401E-4</v>
      </c>
      <c r="AP26" s="226">
        <v>-5.5390306771144399E-2</v>
      </c>
      <c r="AQ26" s="226">
        <v>-1.46244670042373E-4</v>
      </c>
      <c r="AR26" s="226">
        <v>-8.1559402611193596E-4</v>
      </c>
      <c r="AS26" s="226">
        <v>-3.9307838739476799E-5</v>
      </c>
      <c r="AT26" s="226">
        <v>-2.5953479287713598E-4</v>
      </c>
      <c r="AU26" s="226">
        <v>-1.0462250868140301E-4</v>
      </c>
      <c r="AV26" s="226">
        <v>-2.86430416684149E-4</v>
      </c>
      <c r="AW26" s="226">
        <v>-4.5176350367064999E-4</v>
      </c>
      <c r="AX26" s="226">
        <v>-9.7223342085675393E-5</v>
      </c>
      <c r="AY26" s="226">
        <v>-2.1562371616178E-5</v>
      </c>
      <c r="AZ26" s="226">
        <v>-6.9879942336389001E-5</v>
      </c>
      <c r="BA26" s="226">
        <v>-2.4335255353875401E-5</v>
      </c>
      <c r="BB26" s="226">
        <v>-7.3153618793870306E-5</v>
      </c>
      <c r="BC26" s="226">
        <v>-7.1444229536094696E-5</v>
      </c>
      <c r="BD26" s="226">
        <v>-8.1271573363595997E-5</v>
      </c>
      <c r="BE26" s="226">
        <v>-8.4044262663477906E-3</v>
      </c>
      <c r="BF26" s="226">
        <v>-3.0137707503833402E-4</v>
      </c>
      <c r="BG26" s="226">
        <v>-6.3969331102087495E-4</v>
      </c>
      <c r="BH26" s="226">
        <v>-2.78926463372861E-3</v>
      </c>
      <c r="BI26" s="226">
        <v>-1.18739363799211E-2</v>
      </c>
      <c r="BJ26" s="226">
        <v>-1.6938106472077201E-5</v>
      </c>
      <c r="BK26" s="226">
        <v>-2.95506077033209E-3</v>
      </c>
      <c r="BL26" s="226">
        <v>-4.43685328044167E-3</v>
      </c>
      <c r="BM26" s="226">
        <v>-3.9368506872805299E-4</v>
      </c>
      <c r="BN26" s="226">
        <v>-9.3797162774906994E-5</v>
      </c>
      <c r="BO26" s="226">
        <v>-4.2483730127513299E-5</v>
      </c>
      <c r="BP26" s="226">
        <v>-7.9716641768947301E-6</v>
      </c>
      <c r="BQ26" s="226">
        <v>-8.8838768249131295E-4</v>
      </c>
      <c r="BR26" s="226">
        <v>-9.8021511316656205E-4</v>
      </c>
      <c r="BS26" s="226">
        <v>-3.5885418334588901E-4</v>
      </c>
      <c r="BT26" s="226">
        <v>-2.05424287504031E-4</v>
      </c>
      <c r="BU26" s="226">
        <v>-1.1989505975387699E-4</v>
      </c>
      <c r="BV26" s="226">
        <v>-3.6889099643305101E-4</v>
      </c>
      <c r="BW26" s="226">
        <v>-3.40918749379613E-4</v>
      </c>
      <c r="BX26" s="226">
        <v>-1.2130280205585001E-3</v>
      </c>
      <c r="BY26" s="226">
        <v>0</v>
      </c>
    </row>
    <row r="27" spans="1:77" x14ac:dyDescent="0.25">
      <c r="A27" s="105" t="s">
        <v>24</v>
      </c>
      <c r="B27" s="226">
        <v>-1.6500489934422101E-5</v>
      </c>
      <c r="C27" s="226">
        <v>-1.29477755264512E-5</v>
      </c>
      <c r="D27" s="226">
        <v>-4.5524751597348499E-5</v>
      </c>
      <c r="E27" s="226">
        <v>-6.1685310525911399E-6</v>
      </c>
      <c r="F27" s="226">
        <v>-1.37118083034623E-4</v>
      </c>
      <c r="G27" s="226">
        <v>-2.39684417847983E-5</v>
      </c>
      <c r="H27" s="226">
        <v>-2.31518519404571E-5</v>
      </c>
      <c r="I27" s="226">
        <v>-3.59290021508668E-5</v>
      </c>
      <c r="J27" s="226">
        <v>-2.7323125098976001E-5</v>
      </c>
      <c r="K27" s="226">
        <v>-1.01134761026957E-4</v>
      </c>
      <c r="L27" s="226">
        <v>-6.2377298227105196E-6</v>
      </c>
      <c r="M27" s="226">
        <v>-4.5995472320982302E-4</v>
      </c>
      <c r="N27" s="226">
        <v>-4.5145804302850303E-5</v>
      </c>
      <c r="O27" s="226">
        <v>-8.8952975204043605E-6</v>
      </c>
      <c r="P27" s="226">
        <v>-1.8821082314937699E-4</v>
      </c>
      <c r="Q27" s="226">
        <v>-3.14139633691779E-5</v>
      </c>
      <c r="R27" s="226">
        <v>-1.86523652145697E-4</v>
      </c>
      <c r="S27" s="226">
        <v>-3.1198383536159999E-4</v>
      </c>
      <c r="T27" s="226">
        <v>-6.5430262075691196E-4</v>
      </c>
      <c r="U27" s="226">
        <v>-3.2224710128697198E-4</v>
      </c>
      <c r="V27" s="226">
        <v>-1.5243093614588201E-2</v>
      </c>
      <c r="W27" s="226">
        <v>-6.3339085307043703E-3</v>
      </c>
      <c r="X27" s="226">
        <v>-2.07577422968807E-4</v>
      </c>
      <c r="Y27" s="226">
        <v>-4.8847296159625302E-5</v>
      </c>
      <c r="Z27" s="226">
        <v>0.92440330599154996</v>
      </c>
      <c r="AA27" s="226">
        <v>-2.0700615062922999E-5</v>
      </c>
      <c r="AB27" s="226">
        <v>-2.3673965011246E-5</v>
      </c>
      <c r="AC27" s="226">
        <v>-2.59453088191598E-4</v>
      </c>
      <c r="AD27" s="226">
        <v>-3.32096587632841E-3</v>
      </c>
      <c r="AE27" s="226">
        <v>-2.2630760917678901E-5</v>
      </c>
      <c r="AF27" s="226">
        <v>-4.2324519188195999E-5</v>
      </c>
      <c r="AG27" s="226">
        <v>-2.8330683677151399E-5</v>
      </c>
      <c r="AH27" s="226">
        <v>0</v>
      </c>
      <c r="AI27" s="226">
        <v>-3.1821533774712397E-5</v>
      </c>
      <c r="AJ27" s="226">
        <v>-6.9243845728240099E-5</v>
      </c>
      <c r="AK27" s="226">
        <v>-1.59392989217176E-5</v>
      </c>
      <c r="AL27" s="226">
        <v>-5.5402613369561897E-5</v>
      </c>
      <c r="AM27" s="226">
        <v>-8.69998886248946E-5</v>
      </c>
      <c r="AN27" s="226">
        <v>-1.99876483650735E-5</v>
      </c>
      <c r="AO27" s="226">
        <v>-2.2069642606801501E-4</v>
      </c>
      <c r="AP27" s="226">
        <v>-3.3596144833209202E-5</v>
      </c>
      <c r="AQ27" s="226">
        <v>-4.86466686770118E-5</v>
      </c>
      <c r="AR27" s="226">
        <v>-2.43578010182454E-5</v>
      </c>
      <c r="AS27" s="226">
        <v>-1.09510687513801E-5</v>
      </c>
      <c r="AT27" s="226">
        <v>-8.0849239514012002E-5</v>
      </c>
      <c r="AU27" s="226">
        <v>-1.61203018197518E-5</v>
      </c>
      <c r="AV27" s="226">
        <v>-3.9432597343794801E-5</v>
      </c>
      <c r="AW27" s="226">
        <v>-6.5641561600112704E-5</v>
      </c>
      <c r="AX27" s="226">
        <v>-1.25351289475682E-4</v>
      </c>
      <c r="AY27" s="226">
        <v>-1.16202005797682E-5</v>
      </c>
      <c r="AZ27" s="226">
        <v>-2.66184106483237E-5</v>
      </c>
      <c r="BA27" s="226">
        <v>-1.25689999523325E-5</v>
      </c>
      <c r="BB27" s="226">
        <v>-4.1725563442640598E-5</v>
      </c>
      <c r="BC27" s="226">
        <v>-4.7411504317230897E-5</v>
      </c>
      <c r="BD27" s="226">
        <v>-4.4260405182935401E-5</v>
      </c>
      <c r="BE27" s="226">
        <v>-3.6811274542250503E-5</v>
      </c>
      <c r="BF27" s="226">
        <v>-3.6723215792946101E-5</v>
      </c>
      <c r="BG27" s="226">
        <v>-9.3163900940972598E-4</v>
      </c>
      <c r="BH27" s="226">
        <v>-1.8779731619070301E-4</v>
      </c>
      <c r="BI27" s="226">
        <v>-5.6906932912503295E-4</v>
      </c>
      <c r="BJ27" s="226">
        <v>-4.14790742932144E-6</v>
      </c>
      <c r="BK27" s="226">
        <v>-2.5412271927269798E-3</v>
      </c>
      <c r="BL27" s="226">
        <v>-7.72539280290418E-3</v>
      </c>
      <c r="BM27" s="226">
        <v>-2.5103465436741801E-5</v>
      </c>
      <c r="BN27" s="226">
        <v>-2.47412895880118E-5</v>
      </c>
      <c r="BO27" s="226">
        <v>-2.2086690326097499E-5</v>
      </c>
      <c r="BP27" s="226">
        <v>-2.19102805102797E-6</v>
      </c>
      <c r="BQ27" s="226">
        <v>-4.49408817744591E-6</v>
      </c>
      <c r="BR27" s="226">
        <v>-7.0453415958531695E-5</v>
      </c>
      <c r="BS27" s="226">
        <v>-6.5386261214222101E-5</v>
      </c>
      <c r="BT27" s="226">
        <v>-3.5118703135297699E-5</v>
      </c>
      <c r="BU27" s="226">
        <v>-2.4895867137623301E-5</v>
      </c>
      <c r="BV27" s="226">
        <v>-6.9043978927350297E-5</v>
      </c>
      <c r="BW27" s="226">
        <v>-1.3415886109013E-4</v>
      </c>
      <c r="BX27" s="226">
        <v>-3.6965151755683199E-3</v>
      </c>
      <c r="BY27" s="226">
        <v>0</v>
      </c>
    </row>
    <row r="28" spans="1:77" x14ac:dyDescent="0.25">
      <c r="A28" s="105" t="s">
        <v>25</v>
      </c>
      <c r="B28" s="226">
        <v>-6.86442167316461E-5</v>
      </c>
      <c r="C28" s="226">
        <v>-5.3194140469192199E-5</v>
      </c>
      <c r="D28" s="226">
        <v>-1.85806251465946E-4</v>
      </c>
      <c r="E28" s="226">
        <v>-2.64071487898693E-5</v>
      </c>
      <c r="F28" s="226">
        <v>-5.7791149886614703E-4</v>
      </c>
      <c r="G28" s="226">
        <v>-9.9430699717321006E-5</v>
      </c>
      <c r="H28" s="226">
        <v>-9.8856449194597903E-5</v>
      </c>
      <c r="I28" s="226">
        <v>-1.5357834514355699E-4</v>
      </c>
      <c r="J28" s="226">
        <v>-1.09395945067993E-4</v>
      </c>
      <c r="K28" s="226">
        <v>-4.3386984889693102E-4</v>
      </c>
      <c r="L28" s="226">
        <v>-2.6759967276908099E-5</v>
      </c>
      <c r="M28" s="226">
        <v>-1.85605247514924E-3</v>
      </c>
      <c r="N28" s="226">
        <v>-1.20535191343777E-4</v>
      </c>
      <c r="O28" s="226">
        <v>-3.33083616174644E-5</v>
      </c>
      <c r="P28" s="226">
        <v>-1.5214640621552601E-4</v>
      </c>
      <c r="Q28" s="226">
        <v>-2.0328189451593901E-5</v>
      </c>
      <c r="R28" s="226">
        <v>-7.3988392565826596E-4</v>
      </c>
      <c r="S28" s="226">
        <v>-1.1291403336205401E-3</v>
      </c>
      <c r="T28" s="226">
        <v>-2.7973601235349701E-3</v>
      </c>
      <c r="U28" s="226">
        <v>-8.0564655615842002E-4</v>
      </c>
      <c r="V28" s="226">
        <v>-4.3920626236176701E-4</v>
      </c>
      <c r="W28" s="226">
        <v>-1.18274425651839E-4</v>
      </c>
      <c r="X28" s="226">
        <v>-8.8940686191219301E-4</v>
      </c>
      <c r="Y28" s="226">
        <v>-2.07259909030448E-4</v>
      </c>
      <c r="Z28" s="226">
        <v>-1.0910084978494101E-4</v>
      </c>
      <c r="AA28" s="226">
        <v>0.99991250272518395</v>
      </c>
      <c r="AB28" s="226">
        <v>-1.0074809615257699E-4</v>
      </c>
      <c r="AC28" s="226">
        <v>-1.0783534974104E-3</v>
      </c>
      <c r="AD28" s="226">
        <v>-3.3039314738879399E-4</v>
      </c>
      <c r="AE28" s="226">
        <v>-9.0111016148210703E-5</v>
      </c>
      <c r="AF28" s="226">
        <v>-1.2252451313891601E-4</v>
      </c>
      <c r="AG28" s="226">
        <v>-8.9294018838848195E-5</v>
      </c>
      <c r="AH28" s="226">
        <v>0</v>
      </c>
      <c r="AI28" s="226">
        <v>-1.1431879220618401E-4</v>
      </c>
      <c r="AJ28" s="226">
        <v>-1.4004657565726901E-4</v>
      </c>
      <c r="AK28" s="226">
        <v>-5.8975152238825499E-5</v>
      </c>
      <c r="AL28" s="226">
        <v>-1.6412544620960401E-4</v>
      </c>
      <c r="AM28" s="226">
        <v>-2.9237780752008798E-4</v>
      </c>
      <c r="AN28" s="226">
        <v>-7.2131567547658898E-5</v>
      </c>
      <c r="AO28" s="226">
        <v>-8.5473619075710405E-4</v>
      </c>
      <c r="AP28" s="226">
        <v>-1.2674354957686E-4</v>
      </c>
      <c r="AQ28" s="226">
        <v>-1.8948744093193201E-4</v>
      </c>
      <c r="AR28" s="226">
        <v>-9.8411839085932901E-5</v>
      </c>
      <c r="AS28" s="226">
        <v>-4.2023268340219098E-5</v>
      </c>
      <c r="AT28" s="226">
        <v>-2.9030777291757501E-4</v>
      </c>
      <c r="AU28" s="226">
        <v>-5.5939148779917098E-5</v>
      </c>
      <c r="AV28" s="226">
        <v>-1.3297412829435301E-4</v>
      </c>
      <c r="AW28" s="226">
        <v>-1.7474950823849201E-4</v>
      </c>
      <c r="AX28" s="226">
        <v>-1.4675119621493401E-4</v>
      </c>
      <c r="AY28" s="226">
        <v>-4.0228730805258501E-5</v>
      </c>
      <c r="AZ28" s="226">
        <v>-8.7716153677255598E-5</v>
      </c>
      <c r="BA28" s="226">
        <v>-2.8680827452772899E-5</v>
      </c>
      <c r="BB28" s="226">
        <v>-1.52816250614049E-4</v>
      </c>
      <c r="BC28" s="226">
        <v>-9.9525354545894007E-5</v>
      </c>
      <c r="BD28" s="226">
        <v>-1.2110189642900099E-4</v>
      </c>
      <c r="BE28" s="226">
        <v>-1.12312469570711E-4</v>
      </c>
      <c r="BF28" s="226">
        <v>-8.4563660758506893E-5</v>
      </c>
      <c r="BG28" s="226">
        <v>-1.29534091153651E-3</v>
      </c>
      <c r="BH28" s="226">
        <v>-8.0565368792626297E-4</v>
      </c>
      <c r="BI28" s="226">
        <v>-2.2829826826900501E-3</v>
      </c>
      <c r="BJ28" s="226">
        <v>-1.7699284667160301E-5</v>
      </c>
      <c r="BK28" s="226">
        <v>-1.8246540673311901E-3</v>
      </c>
      <c r="BL28" s="226">
        <v>-1.49298752070841E-2</v>
      </c>
      <c r="BM28" s="226">
        <v>-1.07694294674067E-4</v>
      </c>
      <c r="BN28" s="226">
        <v>-9.1275727983076906E-5</v>
      </c>
      <c r="BO28" s="226">
        <v>-9.4453050611859198E-5</v>
      </c>
      <c r="BP28" s="226">
        <v>-9.1504269107946E-6</v>
      </c>
      <c r="BQ28" s="226">
        <v>-1.9279714894053199E-5</v>
      </c>
      <c r="BR28" s="226">
        <v>-1.95985264226106E-4</v>
      </c>
      <c r="BS28" s="226">
        <v>-1.8806900261423499E-4</v>
      </c>
      <c r="BT28" s="226">
        <v>-1.3374730224784801E-4</v>
      </c>
      <c r="BU28" s="226">
        <v>-1.06649119194391E-4</v>
      </c>
      <c r="BV28" s="226">
        <v>-2.5023713954638502E-4</v>
      </c>
      <c r="BW28" s="226">
        <v>-3.7363281601936101E-4</v>
      </c>
      <c r="BX28" s="226">
        <v>-1.25653645486486E-4</v>
      </c>
      <c r="BY28" s="226">
        <v>0</v>
      </c>
    </row>
    <row r="29" spans="1:77" x14ac:dyDescent="0.25">
      <c r="A29" s="105" t="s">
        <v>26</v>
      </c>
      <c r="B29" s="226">
        <v>-2.0374775450283201E-5</v>
      </c>
      <c r="C29" s="226">
        <v>-1.5788929045073601E-5</v>
      </c>
      <c r="D29" s="226">
        <v>-5.5150467601332599E-5</v>
      </c>
      <c r="E29" s="226">
        <v>-7.8380925953192195E-6</v>
      </c>
      <c r="F29" s="226">
        <v>-1.7153399922336E-4</v>
      </c>
      <c r="G29" s="226">
        <v>-2.95127292008416E-5</v>
      </c>
      <c r="H29" s="226">
        <v>-2.9342281841839199E-5</v>
      </c>
      <c r="I29" s="226">
        <v>-4.5584674795822799E-5</v>
      </c>
      <c r="J29" s="226">
        <v>-3.2470584151983003E-5</v>
      </c>
      <c r="K29" s="226">
        <v>-1.2877997836994599E-4</v>
      </c>
      <c r="L29" s="226">
        <v>-7.9428151457451008E-6</v>
      </c>
      <c r="M29" s="226">
        <v>-5.50908061970412E-4</v>
      </c>
      <c r="N29" s="226">
        <v>-3.5776902620758902E-5</v>
      </c>
      <c r="O29" s="226">
        <v>-9.8864903830973102E-6</v>
      </c>
      <c r="P29" s="226">
        <v>-4.5159650875290499E-5</v>
      </c>
      <c r="Q29" s="226">
        <v>-6.0337536810452999E-6</v>
      </c>
      <c r="R29" s="226">
        <v>-2.1961018075993799E-4</v>
      </c>
      <c r="S29" s="226">
        <v>-3.3514812820014398E-4</v>
      </c>
      <c r="T29" s="226">
        <v>-8.3030424243045497E-4</v>
      </c>
      <c r="U29" s="226">
        <v>-2.3912965222100399E-4</v>
      </c>
      <c r="V29" s="226">
        <v>-2.6153354248373203E-4</v>
      </c>
      <c r="W29" s="226">
        <v>-3.3690005166836898E-3</v>
      </c>
      <c r="X29" s="226">
        <v>-2.6399114096158999E-4</v>
      </c>
      <c r="Y29" s="226">
        <v>-6.1518279432776698E-5</v>
      </c>
      <c r="Z29" s="226">
        <v>-3.23829948339762E-5</v>
      </c>
      <c r="AA29" s="226">
        <v>-2.5970684957401701E-5</v>
      </c>
      <c r="AB29" s="226">
        <v>0.92331966814861799</v>
      </c>
      <c r="AC29" s="226">
        <v>-3.20073728157719E-4</v>
      </c>
      <c r="AD29" s="226">
        <v>-9.9722242457300197E-3</v>
      </c>
      <c r="AE29" s="226">
        <v>-2.6746488007782999E-5</v>
      </c>
      <c r="AF29" s="226">
        <v>-3.6367367292134802E-5</v>
      </c>
      <c r="AG29" s="226">
        <v>-2.6503989258225999E-5</v>
      </c>
      <c r="AH29" s="226">
        <v>0</v>
      </c>
      <c r="AI29" s="226">
        <v>-3.3931769227614702E-5</v>
      </c>
      <c r="AJ29" s="226">
        <v>-4.1568214591958101E-5</v>
      </c>
      <c r="AK29" s="226">
        <v>-1.75048320342823E-5</v>
      </c>
      <c r="AL29" s="226">
        <v>-4.8715234456984599E-5</v>
      </c>
      <c r="AM29" s="226">
        <v>-8.6782724874790099E-5</v>
      </c>
      <c r="AN29" s="226">
        <v>-2.1409880710066298E-5</v>
      </c>
      <c r="AO29" s="226">
        <v>-2.5370029384977702E-4</v>
      </c>
      <c r="AP29" s="226">
        <v>-3.7619649336166901E-5</v>
      </c>
      <c r="AQ29" s="226">
        <v>-5.6243107481726498E-5</v>
      </c>
      <c r="AR29" s="226">
        <v>-2.9210313971007701E-5</v>
      </c>
      <c r="AS29" s="226">
        <v>-1.2473223483140601E-5</v>
      </c>
      <c r="AT29" s="226">
        <v>-8.6168303264221006E-5</v>
      </c>
      <c r="AU29" s="226">
        <v>-1.6603694375688801E-5</v>
      </c>
      <c r="AV29" s="226">
        <v>-3.9468991470705302E-5</v>
      </c>
      <c r="AW29" s="226">
        <v>-5.1868637445829403E-5</v>
      </c>
      <c r="AX29" s="226">
        <v>-4.3558260437711103E-5</v>
      </c>
      <c r="AY29" s="226">
        <v>-1.1940574105628299E-5</v>
      </c>
      <c r="AZ29" s="226">
        <v>-2.6035651940255701E-5</v>
      </c>
      <c r="BA29" s="226">
        <v>-8.5129592397135301E-6</v>
      </c>
      <c r="BB29" s="226">
        <v>-4.5358472128650901E-5</v>
      </c>
      <c r="BC29" s="226">
        <v>-2.9540824369951E-5</v>
      </c>
      <c r="BD29" s="226">
        <v>-3.5945110365092298E-5</v>
      </c>
      <c r="BE29" s="226">
        <v>-3.3336258416581598E-5</v>
      </c>
      <c r="BF29" s="226">
        <v>-2.5099938221222099E-5</v>
      </c>
      <c r="BG29" s="226">
        <v>-3.8447929717514199E-4</v>
      </c>
      <c r="BH29" s="226">
        <v>-2.39131769051457E-4</v>
      </c>
      <c r="BI29" s="226">
        <v>-6.7762823630924496E-4</v>
      </c>
      <c r="BJ29" s="226">
        <v>-5.2534498592039301E-6</v>
      </c>
      <c r="BK29" s="226">
        <v>-1.3490211273465899E-2</v>
      </c>
      <c r="BL29" s="226">
        <v>-4.3282542818049601E-2</v>
      </c>
      <c r="BM29" s="226">
        <v>-3.1965505263740098E-5</v>
      </c>
      <c r="BN29" s="226">
        <v>-2.7092194364845301E-5</v>
      </c>
      <c r="BO29" s="226">
        <v>-2.8035277965720501E-5</v>
      </c>
      <c r="BP29" s="226">
        <v>-2.7160029272461199E-6</v>
      </c>
      <c r="BQ29" s="226">
        <v>-5.7225485323473497E-6</v>
      </c>
      <c r="BR29" s="226">
        <v>-5.8171772369141201E-5</v>
      </c>
      <c r="BS29" s="226">
        <v>-5.58220907728298E-5</v>
      </c>
      <c r="BT29" s="226">
        <v>-3.9698482700069401E-5</v>
      </c>
      <c r="BU29" s="226">
        <v>-3.1655279337675503E-5</v>
      </c>
      <c r="BV29" s="226">
        <v>-7.4274655176133101E-5</v>
      </c>
      <c r="BW29" s="226">
        <v>-1.10900598618702E-4</v>
      </c>
      <c r="BX29" s="226">
        <v>-3.7296147194820701E-5</v>
      </c>
      <c r="BY29" s="226">
        <v>0</v>
      </c>
    </row>
    <row r="30" spans="1:77" x14ac:dyDescent="0.25">
      <c r="A30" s="105" t="s">
        <v>27</v>
      </c>
      <c r="B30" s="226">
        <v>-1.60429790219158E-5</v>
      </c>
      <c r="C30" s="226">
        <v>-1.24353436307094E-5</v>
      </c>
      <c r="D30" s="226">
        <v>-4.3442436803305103E-5</v>
      </c>
      <c r="E30" s="226">
        <v>-6.1680735973056596E-6</v>
      </c>
      <c r="F30" s="226">
        <v>-1.3502877769122301E-4</v>
      </c>
      <c r="G30" s="226">
        <v>-2.3239506636116298E-5</v>
      </c>
      <c r="H30" s="226">
        <v>-2.30916813439696E-5</v>
      </c>
      <c r="I30" s="226">
        <v>-3.5873286903824903E-5</v>
      </c>
      <c r="J30" s="226">
        <v>-2.5587753257591898E-5</v>
      </c>
      <c r="K30" s="226">
        <v>-0.15225500111778301</v>
      </c>
      <c r="L30" s="226">
        <v>-6.2502182728612098E-6</v>
      </c>
      <c r="M30" s="226">
        <v>-0.42692843034165701</v>
      </c>
      <c r="N30" s="226">
        <v>-2.8495034097913001E-5</v>
      </c>
      <c r="O30" s="226">
        <v>-7.8023982870166597E-6</v>
      </c>
      <c r="P30" s="226">
        <v>-3.8601261991820198E-5</v>
      </c>
      <c r="Q30" s="226">
        <v>-5.2832512682443602E-6</v>
      </c>
      <c r="R30" s="226">
        <v>-1.7309379836901701E-4</v>
      </c>
      <c r="S30" s="226">
        <v>-2.6470765421382698E-4</v>
      </c>
      <c r="T30" s="226">
        <v>-6.5341313585299198E-4</v>
      </c>
      <c r="U30" s="226">
        <v>-1.8818012426677301E-4</v>
      </c>
      <c r="V30" s="226">
        <v>-1.0268227122333299E-4</v>
      </c>
      <c r="W30" s="226">
        <v>-2.7656752347885899E-5</v>
      </c>
      <c r="X30" s="226">
        <v>-2.0774035804830001E-4</v>
      </c>
      <c r="Y30" s="226">
        <v>-4.8419604591986201E-5</v>
      </c>
      <c r="Z30" s="226">
        <v>-2.5526448450193198E-5</v>
      </c>
      <c r="AA30" s="226">
        <v>-2.0442509129647999E-5</v>
      </c>
      <c r="AB30" s="226">
        <v>-2.3535134549593198E-5</v>
      </c>
      <c r="AC30" s="226">
        <v>0.986021643097165</v>
      </c>
      <c r="AD30" s="226">
        <v>-7.7454400276951295E-5</v>
      </c>
      <c r="AE30" s="226">
        <v>-2.1079495452094999E-5</v>
      </c>
      <c r="AF30" s="226">
        <v>-2.8893754394793598E-5</v>
      </c>
      <c r="AG30" s="226">
        <v>-2.1006870359283998E-5</v>
      </c>
      <c r="AH30" s="226">
        <v>0</v>
      </c>
      <c r="AI30" s="226">
        <v>-2.6804802950123901E-5</v>
      </c>
      <c r="AJ30" s="226">
        <v>-3.3444524686759603E-5</v>
      </c>
      <c r="AK30" s="226">
        <v>-1.38185798052044E-5</v>
      </c>
      <c r="AL30" s="226">
        <v>-3.8678160545227203E-5</v>
      </c>
      <c r="AM30" s="226">
        <v>-6.8667697961412202E-5</v>
      </c>
      <c r="AN30" s="226">
        <v>-1.6911168005722701E-5</v>
      </c>
      <c r="AO30" s="226">
        <v>-2.00067887799748E-4</v>
      </c>
      <c r="AP30" s="226">
        <v>-2.9684297553322601E-5</v>
      </c>
      <c r="AQ30" s="226">
        <v>-4.4347664200749103E-5</v>
      </c>
      <c r="AR30" s="226">
        <v>-2.3014114089362202E-5</v>
      </c>
      <c r="AS30" s="226">
        <v>-9.8383923741509093E-6</v>
      </c>
      <c r="AT30" s="226">
        <v>-6.8070470090537505E-5</v>
      </c>
      <c r="AU30" s="226">
        <v>-1.31273054147904E-5</v>
      </c>
      <c r="AV30" s="226">
        <v>-3.1227521598562699E-5</v>
      </c>
      <c r="AW30" s="226">
        <v>-4.1315344345407203E-5</v>
      </c>
      <c r="AX30" s="226">
        <v>-3.6105003224085103E-5</v>
      </c>
      <c r="AY30" s="226">
        <v>-9.4410702566612098E-6</v>
      </c>
      <c r="AZ30" s="226">
        <v>-2.0611356133783599E-5</v>
      </c>
      <c r="BA30" s="226">
        <v>-6.8169262165292297E-6</v>
      </c>
      <c r="BB30" s="226">
        <v>-3.5815167604727198E-5</v>
      </c>
      <c r="BC30" s="226">
        <v>-2.3731587078530501E-5</v>
      </c>
      <c r="BD30" s="226">
        <v>-2.86069797402101E-5</v>
      </c>
      <c r="BE30" s="226">
        <v>-2.6445704191785099E-5</v>
      </c>
      <c r="BF30" s="226">
        <v>-2.00925524247184E-5</v>
      </c>
      <c r="BG30" s="226">
        <v>-3.1518323801603399E-4</v>
      </c>
      <c r="BH30" s="226">
        <v>-1.8817330192402899E-4</v>
      </c>
      <c r="BI30" s="226">
        <v>-5.3396771160858498E-4</v>
      </c>
      <c r="BJ30" s="226">
        <v>-4.1343967624257701E-6</v>
      </c>
      <c r="BK30" s="226">
        <v>-9.8683844299885997E-6</v>
      </c>
      <c r="BL30" s="226">
        <v>-7.7766710290944294E-5</v>
      </c>
      <c r="BM30" s="226">
        <v>-2.51537246473244E-5</v>
      </c>
      <c r="BN30" s="226">
        <v>-2.1388435118444601E-5</v>
      </c>
      <c r="BO30" s="226">
        <v>-2.2062419974473299E-5</v>
      </c>
      <c r="BP30" s="226">
        <v>-2.1383937748047899E-6</v>
      </c>
      <c r="BQ30" s="226">
        <v>-4.5030857130513398E-6</v>
      </c>
      <c r="BR30" s="226">
        <v>-1.2097273735792301E-2</v>
      </c>
      <c r="BS30" s="226">
        <v>-4.3934864664740398E-5</v>
      </c>
      <c r="BT30" s="226">
        <v>-3.1317928462497001E-5</v>
      </c>
      <c r="BU30" s="226">
        <v>-2.4910330216514499E-5</v>
      </c>
      <c r="BV30" s="226">
        <v>-5.8661873061383503E-5</v>
      </c>
      <c r="BW30" s="226">
        <v>-8.7268061963937404E-5</v>
      </c>
      <c r="BX30" s="226">
        <v>-2.50436897186987E-3</v>
      </c>
      <c r="BY30" s="226">
        <v>0</v>
      </c>
    </row>
    <row r="31" spans="1:77" x14ac:dyDescent="0.25">
      <c r="A31" s="105" t="s">
        <v>28</v>
      </c>
      <c r="B31" s="226">
        <v>-7.7089139677919994E-5</v>
      </c>
      <c r="C31" s="226">
        <v>-6.0454332131692003E-5</v>
      </c>
      <c r="D31" s="226">
        <v>-2.1249192133004799E-4</v>
      </c>
      <c r="E31" s="226">
        <v>-2.8859831344206799E-5</v>
      </c>
      <c r="F31" s="226">
        <v>-6.4101660284881503E-4</v>
      </c>
      <c r="G31" s="226">
        <v>-1.11963464966405E-4</v>
      </c>
      <c r="H31" s="226">
        <v>-1.08303275920443E-4</v>
      </c>
      <c r="I31" s="226">
        <v>-1.6808321136721499E-4</v>
      </c>
      <c r="J31" s="226">
        <v>-1.27417384273832E-4</v>
      </c>
      <c r="K31" s="226">
        <v>-4.7438658837066098E-4</v>
      </c>
      <c r="L31" s="226">
        <v>-2.91866859019324E-5</v>
      </c>
      <c r="M31" s="226">
        <v>-2.1582350367432401E-3</v>
      </c>
      <c r="N31" s="226">
        <v>-2.0722724056123899E-4</v>
      </c>
      <c r="O31" s="226">
        <v>-4.1355380421103398E-5</v>
      </c>
      <c r="P31" s="226">
        <v>-8.4470041845763301E-4</v>
      </c>
      <c r="Q31" s="226">
        <v>-1.40709640664321E-4</v>
      </c>
      <c r="R31" s="226">
        <v>-4.4166539069897103E-3</v>
      </c>
      <c r="S31" s="226">
        <v>-3.7048219155286699E-3</v>
      </c>
      <c r="T31" s="226">
        <v>-4.0482679541498099E-3</v>
      </c>
      <c r="U31" s="226">
        <v>-8.8161980488043004E-4</v>
      </c>
      <c r="V31" s="226">
        <v>-2.4149538736239098E-3</v>
      </c>
      <c r="W31" s="226">
        <v>-6.9553331777140901E-3</v>
      </c>
      <c r="X31" s="226">
        <v>-1.00316294466092E-3</v>
      </c>
      <c r="Y31" s="226">
        <v>-2.2843327617581201E-4</v>
      </c>
      <c r="Z31" s="226">
        <v>-6.2533969172248998E-4</v>
      </c>
      <c r="AA31" s="226">
        <v>-1.5635571567961901E-3</v>
      </c>
      <c r="AB31" s="226">
        <v>-1.50140450988044E-4</v>
      </c>
      <c r="AC31" s="226">
        <v>-3.1926344850587499E-3</v>
      </c>
      <c r="AD31" s="226">
        <v>0.97785437123258301</v>
      </c>
      <c r="AE31" s="226">
        <v>-2.7430774200904199E-4</v>
      </c>
      <c r="AF31" s="226">
        <v>-2.5628298118543901E-2</v>
      </c>
      <c r="AG31" s="226">
        <v>-3.0433121743666099E-4</v>
      </c>
      <c r="AH31" s="226">
        <v>0</v>
      </c>
      <c r="AI31" s="226">
        <v>-1.47677059341704E-4</v>
      </c>
      <c r="AJ31" s="226">
        <v>-3.1538225949158101E-4</v>
      </c>
      <c r="AK31" s="226">
        <v>-7.4064929483911999E-5</v>
      </c>
      <c r="AL31" s="226">
        <v>-2.5519684056550399E-4</v>
      </c>
      <c r="AM31" s="226">
        <v>-4.0264175207737501E-4</v>
      </c>
      <c r="AN31" s="226">
        <v>-9.2776364276946397E-5</v>
      </c>
      <c r="AO31" s="226">
        <v>-1.0276007704333901E-3</v>
      </c>
      <c r="AP31" s="226">
        <v>-7.3817898051363798E-4</v>
      </c>
      <c r="AQ31" s="226">
        <v>-2.29052319796376E-4</v>
      </c>
      <c r="AR31" s="226">
        <v>-2.6601881399338802E-4</v>
      </c>
      <c r="AS31" s="226">
        <v>-5.09687220884567E-5</v>
      </c>
      <c r="AT31" s="226">
        <v>-3.7519650937022097E-4</v>
      </c>
      <c r="AU31" s="226">
        <v>-7.4702699084412E-5</v>
      </c>
      <c r="AV31" s="226">
        <v>-1.8252182019329999E-4</v>
      </c>
      <c r="AW31" s="226">
        <v>-3.0127855714294602E-4</v>
      </c>
      <c r="AX31" s="226">
        <v>-5.6507510195814099E-4</v>
      </c>
      <c r="AY31" s="226">
        <v>-5.38436999691856E-5</v>
      </c>
      <c r="AZ31" s="226">
        <v>-1.23096493253264E-4</v>
      </c>
      <c r="BA31" s="226">
        <v>-5.74263717947361E-5</v>
      </c>
      <c r="BB31" s="226">
        <v>-1.93799621901144E-4</v>
      </c>
      <c r="BC31" s="226">
        <v>-2.1614275398569E-4</v>
      </c>
      <c r="BD31" s="226">
        <v>-2.03323875740361E-4</v>
      </c>
      <c r="BE31" s="226">
        <v>-1.6973993806152599E-4</v>
      </c>
      <c r="BF31" s="226">
        <v>-1.6782633975938601E-4</v>
      </c>
      <c r="BG31" s="226">
        <v>-4.2109925975397904E-3</v>
      </c>
      <c r="BH31" s="226">
        <v>-8.7871412143050395E-4</v>
      </c>
      <c r="BI31" s="226">
        <v>-2.6540209664300701E-3</v>
      </c>
      <c r="BJ31" s="226">
        <v>-1.9403061694918099E-5</v>
      </c>
      <c r="BK31" s="226">
        <v>-3.1400180933452201E-3</v>
      </c>
      <c r="BL31" s="226">
        <v>-2.6283860793078099E-2</v>
      </c>
      <c r="BM31" s="226">
        <v>-1.17460515536375E-4</v>
      </c>
      <c r="BN31" s="226">
        <v>-1.14950394783099E-4</v>
      </c>
      <c r="BO31" s="226">
        <v>-1.03328440936683E-4</v>
      </c>
      <c r="BP31" s="226">
        <v>-1.0238275820119E-5</v>
      </c>
      <c r="BQ31" s="226">
        <v>-2.1028089349612899E-5</v>
      </c>
      <c r="BR31" s="226">
        <v>-3.2382601403768203E-4</v>
      </c>
      <c r="BS31" s="226">
        <v>-7.2825114585637696E-4</v>
      </c>
      <c r="BT31" s="226">
        <v>-1.6339455526668401E-4</v>
      </c>
      <c r="BU31" s="226">
        <v>-1.9638032381882501E-4</v>
      </c>
      <c r="BV31" s="226">
        <v>-3.20539130166978E-4</v>
      </c>
      <c r="BW31" s="226">
        <v>-5.0084739916248103E-3</v>
      </c>
      <c r="BX31" s="226">
        <v>-1.5150871209717799E-3</v>
      </c>
      <c r="BY31" s="226">
        <v>0</v>
      </c>
    </row>
    <row r="32" spans="1:77" x14ac:dyDescent="0.25">
      <c r="A32" s="105" t="s">
        <v>29</v>
      </c>
      <c r="B32" s="226">
        <v>-8.9556939378297806E-6</v>
      </c>
      <c r="C32" s="226">
        <v>-6.9399938408560303E-6</v>
      </c>
      <c r="D32" s="226">
        <v>-2.4241283520936601E-5</v>
      </c>
      <c r="E32" s="226">
        <v>-3.4452187466475E-6</v>
      </c>
      <c r="F32" s="226">
        <v>-7.5397444292078805E-5</v>
      </c>
      <c r="G32" s="226">
        <v>-1.29722641919529E-5</v>
      </c>
      <c r="H32" s="226">
        <v>-1.2897344378310699E-5</v>
      </c>
      <c r="I32" s="226">
        <v>-2.0036657420988598E-5</v>
      </c>
      <c r="J32" s="226">
        <v>-1.42723837304261E-5</v>
      </c>
      <c r="K32" s="226">
        <v>-5.6604995447228101E-5</v>
      </c>
      <c r="L32" s="226">
        <v>-3.4912493452320899E-6</v>
      </c>
      <c r="M32" s="226">
        <v>-2.4215059463742001E-4</v>
      </c>
      <c r="N32" s="226">
        <v>-1.5725669747717598E-5</v>
      </c>
      <c r="O32" s="226">
        <v>-4.3455881124366696E-6</v>
      </c>
      <c r="P32" s="226">
        <v>-1.9849838962162799E-5</v>
      </c>
      <c r="Q32" s="226">
        <v>-2.6521249962018399E-6</v>
      </c>
      <c r="R32" s="226">
        <v>-9.7668061427975405E-5</v>
      </c>
      <c r="S32" s="226">
        <v>-1.4799217426547201E-4</v>
      </c>
      <c r="T32" s="226">
        <v>-3.6527437059263602E-4</v>
      </c>
      <c r="U32" s="226">
        <v>-1.0510898546964E-4</v>
      </c>
      <c r="V32" s="226">
        <v>-1.1622964216628199E-2</v>
      </c>
      <c r="W32" s="226">
        <v>-1.4824812050804499E-3</v>
      </c>
      <c r="X32" s="226">
        <v>-3.7605874113612602E-4</v>
      </c>
      <c r="Y32" s="226">
        <v>-2.7040243144087301E-5</v>
      </c>
      <c r="Z32" s="226">
        <v>-7.4348294692302096E-4</v>
      </c>
      <c r="AA32" s="226">
        <v>-1.18862682790546E-5</v>
      </c>
      <c r="AB32" s="226">
        <v>-1.3156792361991801E-5</v>
      </c>
      <c r="AC32" s="226">
        <v>-1.4128555768451001E-4</v>
      </c>
      <c r="AD32" s="226">
        <v>-2.0579061462204899E-2</v>
      </c>
      <c r="AE32" s="226">
        <v>0.99861479052091895</v>
      </c>
      <c r="AF32" s="226">
        <v>-2.41505720624871E-5</v>
      </c>
      <c r="AG32" s="226">
        <v>-1.42366629054483E-3</v>
      </c>
      <c r="AH32" s="226">
        <v>0</v>
      </c>
      <c r="AI32" s="226">
        <v>-1.49146448613923E-5</v>
      </c>
      <c r="AJ32" s="226">
        <v>-1.8271229949797198E-5</v>
      </c>
      <c r="AK32" s="226">
        <v>-7.6942157480303195E-6</v>
      </c>
      <c r="AL32" s="226">
        <v>-2.14126889874661E-5</v>
      </c>
      <c r="AM32" s="226">
        <v>-3.8145182260583201E-5</v>
      </c>
      <c r="AN32" s="226">
        <v>-9.4106724931849602E-6</v>
      </c>
      <c r="AO32" s="226">
        <v>-1.1151348338538399E-4</v>
      </c>
      <c r="AP32" s="226">
        <v>-1.6722474255554299E-5</v>
      </c>
      <c r="AQ32" s="226">
        <v>-2.4722349294654701E-5</v>
      </c>
      <c r="AR32" s="226">
        <v>-1.28882597253957E-5</v>
      </c>
      <c r="AS32" s="226">
        <v>-5.48258174455638E-6</v>
      </c>
      <c r="AT32" s="226">
        <v>-3.7875114406020897E-5</v>
      </c>
      <c r="AU32" s="226">
        <v>-7.2981223979019498E-6</v>
      </c>
      <c r="AV32" s="226">
        <v>-1.7348520404996101E-5</v>
      </c>
      <c r="AW32" s="226">
        <v>-2.2798761295337301E-5</v>
      </c>
      <c r="AX32" s="226">
        <v>-1.9145950830049499E-5</v>
      </c>
      <c r="AY32" s="226">
        <v>-5.2484567200713197E-6</v>
      </c>
      <c r="AZ32" s="226">
        <v>-1.14439214713188E-5</v>
      </c>
      <c r="BA32" s="226">
        <v>-3.7418551012808801E-6</v>
      </c>
      <c r="BB32" s="226">
        <v>-1.99372304672999E-5</v>
      </c>
      <c r="BC32" s="226">
        <v>-1.2984613370293001E-5</v>
      </c>
      <c r="BD32" s="226">
        <v>-1.5799605142976201E-5</v>
      </c>
      <c r="BE32" s="226">
        <v>-1.46528892129291E-5</v>
      </c>
      <c r="BF32" s="226">
        <v>-1.1032630279347501E-5</v>
      </c>
      <c r="BG32" s="226">
        <v>-1.6899714646350199E-4</v>
      </c>
      <c r="BH32" s="226">
        <v>-1.05109915918454E-4</v>
      </c>
      <c r="BI32" s="226">
        <v>-2.9785020712621701E-4</v>
      </c>
      <c r="BJ32" s="226">
        <v>-2.30914393003097E-6</v>
      </c>
      <c r="BK32" s="226">
        <v>-5.3330069745530203E-3</v>
      </c>
      <c r="BL32" s="226">
        <v>-2.0029220794122601E-2</v>
      </c>
      <c r="BM32" s="226">
        <v>-1.4050377262251699E-5</v>
      </c>
      <c r="BN32" s="226">
        <v>-1.190832269184E-5</v>
      </c>
      <c r="BO32" s="226">
        <v>-1.23228533014084E-5</v>
      </c>
      <c r="BP32" s="226">
        <v>-1.1938139396931601E-6</v>
      </c>
      <c r="BQ32" s="226">
        <v>-2.5153353628428601E-6</v>
      </c>
      <c r="BR32" s="226">
        <v>-2.5569292306084901E-5</v>
      </c>
      <c r="BS32" s="226">
        <v>-2.47037644171703E-5</v>
      </c>
      <c r="BT32" s="226">
        <v>-1.7449392839964299E-5</v>
      </c>
      <c r="BU32" s="226">
        <v>-1.39396696389832E-5</v>
      </c>
      <c r="BV32" s="226">
        <v>-3.2647283928032101E-5</v>
      </c>
      <c r="BW32" s="226">
        <v>-5.0223078516452702E-5</v>
      </c>
      <c r="BX32" s="226">
        <v>-9.2678580813396801E-4</v>
      </c>
      <c r="BY32" s="226">
        <v>0</v>
      </c>
    </row>
    <row r="33" spans="1:77" x14ac:dyDescent="0.25">
      <c r="A33" s="105" t="s">
        <v>30</v>
      </c>
      <c r="B33" s="226">
        <v>-3.0586294599646601E-6</v>
      </c>
      <c r="C33" s="226">
        <v>-2.4210362049872201E-6</v>
      </c>
      <c r="D33" s="226">
        <v>-8.5507632424882093E-6</v>
      </c>
      <c r="E33" s="226">
        <v>-1.12013379043231E-6</v>
      </c>
      <c r="F33" s="226">
        <v>-2.5183078378773401E-5</v>
      </c>
      <c r="G33" s="226">
        <v>-4.4517255607249497E-6</v>
      </c>
      <c r="H33" s="226">
        <v>-4.2120932755631102E-6</v>
      </c>
      <c r="I33" s="226">
        <v>-6.53153769037926E-6</v>
      </c>
      <c r="J33" s="226">
        <v>-5.1983485749825498E-6</v>
      </c>
      <c r="K33" s="226">
        <v>-1.8336216603785301E-5</v>
      </c>
      <c r="L33" s="226">
        <v>-1.13093029521892E-6</v>
      </c>
      <c r="M33" s="226">
        <v>-8.7055337916354999E-5</v>
      </c>
      <c r="N33" s="226">
        <v>-1.0472094150428601E-5</v>
      </c>
      <c r="O33" s="226">
        <v>-1.76448955673293E-6</v>
      </c>
      <c r="P33" s="226">
        <v>-5.46125736737305E-5</v>
      </c>
      <c r="Q33" s="226">
        <v>-9.2737076530296796E-6</v>
      </c>
      <c r="R33" s="226">
        <v>-3.5703244772218499E-5</v>
      </c>
      <c r="S33" s="226">
        <v>-6.31077038006797E-5</v>
      </c>
      <c r="T33" s="226">
        <v>-1.1892865782482599E-4</v>
      </c>
      <c r="U33" s="226">
        <v>-3.4181684737342297E-5</v>
      </c>
      <c r="V33" s="226">
        <v>-9.71797778692852E-4</v>
      </c>
      <c r="W33" s="226">
        <v>-1.3788272366633899E-4</v>
      </c>
      <c r="X33" s="226">
        <v>-3.7669294874275803E-5</v>
      </c>
      <c r="Y33" s="226">
        <v>-8.9280336071052798E-6</v>
      </c>
      <c r="Z33" s="226">
        <v>-3.5501773010167701E-5</v>
      </c>
      <c r="AA33" s="226">
        <v>-3.8812586549424797E-6</v>
      </c>
      <c r="AB33" s="226">
        <v>-4.3286748151223899E-6</v>
      </c>
      <c r="AC33" s="226">
        <v>-4.8125218374414503E-5</v>
      </c>
      <c r="AD33" s="226">
        <v>-4.3306704492194401E-5</v>
      </c>
      <c r="AE33" s="226">
        <v>-4.32116707759221E-6</v>
      </c>
      <c r="AF33" s="226">
        <v>0.997456963879639</v>
      </c>
      <c r="AG33" s="226">
        <v>-3.2682098264901699E-3</v>
      </c>
      <c r="AH33" s="226">
        <v>0</v>
      </c>
      <c r="AI33" s="226">
        <v>-6.4634154851061798E-6</v>
      </c>
      <c r="AJ33" s="226">
        <v>-1.7463583588759198E-5</v>
      </c>
      <c r="AK33" s="226">
        <v>-3.1839337016196799E-6</v>
      </c>
      <c r="AL33" s="226">
        <v>-1.2344573459978299E-5</v>
      </c>
      <c r="AM33" s="226">
        <v>-1.83015793169031E-5</v>
      </c>
      <c r="AN33" s="226">
        <v>-4.0495888487833601E-6</v>
      </c>
      <c r="AO33" s="226">
        <v>-4.2891662540335399E-5</v>
      </c>
      <c r="AP33" s="226">
        <v>-6.6347125163968699E-6</v>
      </c>
      <c r="AQ33" s="226">
        <v>-9.4204488730215597E-6</v>
      </c>
      <c r="AR33" s="226">
        <v>-4.6064035708183199E-6</v>
      </c>
      <c r="AS33" s="226">
        <v>-2.14047465244872E-6</v>
      </c>
      <c r="AT33" s="226">
        <v>-1.6426123913127099E-5</v>
      </c>
      <c r="AU33" s="226">
        <v>-3.33595827415143E-6</v>
      </c>
      <c r="AV33" s="226">
        <v>-8.2809666515067004E-6</v>
      </c>
      <c r="AW33" s="226">
        <v>-1.5242191335851E-5</v>
      </c>
      <c r="AX33" s="226">
        <v>-3.4952657211874101E-5</v>
      </c>
      <c r="AY33" s="226">
        <v>-2.4076585507588098E-6</v>
      </c>
      <c r="AZ33" s="226">
        <v>-5.6539255349220503E-6</v>
      </c>
      <c r="BA33" s="226">
        <v>-3.06802568993627E-6</v>
      </c>
      <c r="BB33" s="226">
        <v>-8.3838522920551406E-6</v>
      </c>
      <c r="BC33" s="226">
        <v>-1.18437202618453E-5</v>
      </c>
      <c r="BD33" s="226">
        <v>-1.0175081542186701E-5</v>
      </c>
      <c r="BE33" s="226">
        <v>-8.1001280360917102E-6</v>
      </c>
      <c r="BF33" s="226">
        <v>-8.9399882441715192E-6</v>
      </c>
      <c r="BG33" s="226">
        <v>-2.5337701820927902E-4</v>
      </c>
      <c r="BH33" s="226">
        <v>-3.6678855344278202E-3</v>
      </c>
      <c r="BI33" s="226">
        <v>-6.8779646637435101E-3</v>
      </c>
      <c r="BJ33" s="226">
        <v>-7.5501556309109002E-7</v>
      </c>
      <c r="BK33" s="226">
        <v>-3.9110536032607298E-3</v>
      </c>
      <c r="BL33" s="226">
        <v>-1.5755412783744802E-2</v>
      </c>
      <c r="BM33" s="226">
        <v>-4.5513785278144204E-6</v>
      </c>
      <c r="BN33" s="226">
        <v>-4.9505012594234003E-6</v>
      </c>
      <c r="BO33" s="226">
        <v>-4.0137788631618999E-6</v>
      </c>
      <c r="BP33" s="226">
        <v>-4.0503328123064301E-7</v>
      </c>
      <c r="BQ33" s="226">
        <v>-8.1479971299080899E-7</v>
      </c>
      <c r="BR33" s="226">
        <v>-1.6096067579195999E-5</v>
      </c>
      <c r="BS33" s="226">
        <v>-8.7434045003718498E-6</v>
      </c>
      <c r="BT33" s="226">
        <v>-6.8960028512496401E-6</v>
      </c>
      <c r="BU33" s="226">
        <v>-4.5185731534034102E-6</v>
      </c>
      <c r="BV33" s="226">
        <v>-1.39551461221295E-5</v>
      </c>
      <c r="BW33" s="226">
        <v>-1.72452940401384E-5</v>
      </c>
      <c r="BX33" s="226">
        <v>-4.91617789137299E-3</v>
      </c>
      <c r="BY33" s="226">
        <v>0</v>
      </c>
    </row>
    <row r="34" spans="1:77" x14ac:dyDescent="0.25">
      <c r="A34" s="105" t="s">
        <v>31</v>
      </c>
      <c r="B34" s="226">
        <v>-6.18418605840637E-6</v>
      </c>
      <c r="C34" s="226">
        <v>-4.8220018930242596E-6</v>
      </c>
      <c r="D34" s="226">
        <v>-1.68982091552337E-5</v>
      </c>
      <c r="E34" s="226">
        <v>-2.3459892373694702E-6</v>
      </c>
      <c r="F34" s="226">
        <v>-5.1732552007666402E-5</v>
      </c>
      <c r="G34" s="226">
        <v>-8.9702198689348505E-6</v>
      </c>
      <c r="H34" s="226">
        <v>-8.7933283188279999E-6</v>
      </c>
      <c r="I34" s="226">
        <v>-1.3653759222148499E-5</v>
      </c>
      <c r="J34" s="226">
        <v>-1.00449269765413E-5</v>
      </c>
      <c r="K34" s="226">
        <v>-3.8505111902178799E-5</v>
      </c>
      <c r="L34" s="226">
        <v>-2.3748954602760802E-6</v>
      </c>
      <c r="M34" s="226">
        <v>-1.6975835505105699E-4</v>
      </c>
      <c r="N34" s="226">
        <v>-1.2249513145021301E-2</v>
      </c>
      <c r="O34" s="226">
        <v>-3.1646884366548699E-6</v>
      </c>
      <c r="P34" s="226">
        <v>-4.1676161835917198E-5</v>
      </c>
      <c r="Q34" s="226">
        <v>-6.72429814366055E-6</v>
      </c>
      <c r="R34" s="226">
        <v>-6.8256082594264996E-5</v>
      </c>
      <c r="S34" s="226">
        <v>-1.0920671861828501E-4</v>
      </c>
      <c r="T34" s="226">
        <v>-2.4867345874889698E-4</v>
      </c>
      <c r="U34" s="226">
        <v>-7.1577598776891306E-5</v>
      </c>
      <c r="V34" s="226">
        <v>-3.9885261376254301E-5</v>
      </c>
      <c r="W34" s="226">
        <v>-2.11142886870173E-5</v>
      </c>
      <c r="X34" s="226">
        <v>-7.8980601010155305E-5</v>
      </c>
      <c r="Y34" s="226">
        <v>-1.84926247206987E-5</v>
      </c>
      <c r="Z34" s="226">
        <v>-2.61991222336701E-5</v>
      </c>
      <c r="AA34" s="226">
        <v>-7.8214818725859095E-6</v>
      </c>
      <c r="AB34" s="226">
        <v>-8.9761801682977005E-6</v>
      </c>
      <c r="AC34" s="226">
        <v>-9.7193900790713399E-5</v>
      </c>
      <c r="AD34" s="226">
        <v>-3.1948771838254198E-5</v>
      </c>
      <c r="AE34" s="226">
        <v>-8.2970795147642903E-6</v>
      </c>
      <c r="AF34" s="226">
        <v>-1.34125679238907E-5</v>
      </c>
      <c r="AG34" s="226">
        <v>0.97835034934228704</v>
      </c>
      <c r="AH34" s="226">
        <v>0</v>
      </c>
      <c r="AI34" s="226">
        <v>-1.10998828200044E-5</v>
      </c>
      <c r="AJ34" s="226">
        <v>-1.9179453524335E-5</v>
      </c>
      <c r="AK34" s="226">
        <v>-5.6382814584203597E-6</v>
      </c>
      <c r="AL34" s="226">
        <v>-1.7728175585528498E-5</v>
      </c>
      <c r="AM34" s="226">
        <v>-2.9424205715492799E-5</v>
      </c>
      <c r="AN34" s="226">
        <v>-6.9869407265583096E-6</v>
      </c>
      <c r="AO34" s="226">
        <v>-1.3087489489889199E-2</v>
      </c>
      <c r="AP34" s="226">
        <v>-5.4874202664597597E-4</v>
      </c>
      <c r="AQ34" s="226">
        <v>-1.07111390008444E-3</v>
      </c>
      <c r="AR34" s="226">
        <v>-4.8429164875713301E-4</v>
      </c>
      <c r="AS34" s="226">
        <v>-3.94260765058631E-6</v>
      </c>
      <c r="AT34" s="226">
        <v>-2.81950256234636E-5</v>
      </c>
      <c r="AU34" s="226">
        <v>-5.5327587689995896E-6</v>
      </c>
      <c r="AV34" s="226">
        <v>-1.3357269365851199E-5</v>
      </c>
      <c r="AW34" s="226">
        <v>-2.01028076733993E-5</v>
      </c>
      <c r="AX34" s="226">
        <v>-2.9835061580028001E-5</v>
      </c>
      <c r="AY34" s="226">
        <v>-3.9839204085845599E-6</v>
      </c>
      <c r="AZ34" s="226">
        <v>-8.9230157784321607E-6</v>
      </c>
      <c r="BA34" s="226">
        <v>-3.6305652813659298E-6</v>
      </c>
      <c r="BB34" s="226">
        <v>-1.4688048755310901E-5</v>
      </c>
      <c r="BC34" s="226">
        <v>-1.32985522933751E-5</v>
      </c>
      <c r="BD34" s="226">
        <v>-1.3704546358375799E-5</v>
      </c>
      <c r="BE34" s="226">
        <v>-1.1928428830180401E-5</v>
      </c>
      <c r="BF34" s="226">
        <v>-1.0642578434454E-5</v>
      </c>
      <c r="BG34" s="226">
        <v>-2.3110450863127199E-4</v>
      </c>
      <c r="BH34" s="226">
        <v>-7.1500210228651399E-5</v>
      </c>
      <c r="BI34" s="226">
        <v>-2.09417811429679E-4</v>
      </c>
      <c r="BJ34" s="226">
        <v>-1.5748751172298699E-6</v>
      </c>
      <c r="BK34" s="226">
        <v>-3.1312862861212598E-4</v>
      </c>
      <c r="BL34" s="226">
        <v>-1.3936068702394601E-3</v>
      </c>
      <c r="BM34" s="226">
        <v>-9.5576608473576596E-6</v>
      </c>
      <c r="BN34" s="226">
        <v>-8.7396498858107907E-6</v>
      </c>
      <c r="BO34" s="226">
        <v>-8.3953911073548307E-6</v>
      </c>
      <c r="BP34" s="226">
        <v>-8.2279354487643596E-7</v>
      </c>
      <c r="BQ34" s="226">
        <v>-1.7110374950575999E-6</v>
      </c>
      <c r="BR34" s="226">
        <v>-2.1961952119537301E-5</v>
      </c>
      <c r="BS34" s="226">
        <v>-1.6767437193772E-5</v>
      </c>
      <c r="BT34" s="226">
        <v>-1.25969601929957E-5</v>
      </c>
      <c r="BU34" s="226">
        <v>-9.4715494189329104E-6</v>
      </c>
      <c r="BV34" s="226">
        <v>-2.4184204987764401E-5</v>
      </c>
      <c r="BW34" s="226">
        <v>-3.3160506515725698E-5</v>
      </c>
      <c r="BX34" s="226">
        <v>-1.12711499733936E-3</v>
      </c>
      <c r="BY34" s="226">
        <v>0</v>
      </c>
    </row>
    <row r="35" spans="1:77" x14ac:dyDescent="0.25">
      <c r="A35" s="105" t="s">
        <v>32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1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25">
      <c r="A36" s="105" t="s">
        <v>33</v>
      </c>
      <c r="B36" s="226">
        <v>-8.0299686942473798E-4</v>
      </c>
      <c r="C36" s="226">
        <v>-9.9072652863412807E-3</v>
      </c>
      <c r="D36" s="226">
        <v>-9.8470873475721594E-4</v>
      </c>
      <c r="E36" s="226">
        <v>-1.55526305892771E-3</v>
      </c>
      <c r="F36" s="226">
        <v>-1.0607702916110399E-2</v>
      </c>
      <c r="G36" s="226">
        <v>-1.3204147926773699E-3</v>
      </c>
      <c r="H36" s="226">
        <v>-3.9295539714944198E-4</v>
      </c>
      <c r="I36" s="226">
        <v>-1.1141788093802401E-3</v>
      </c>
      <c r="J36" s="226">
        <v>-5.4865784405601999E-4</v>
      </c>
      <c r="K36" s="226">
        <v>-4.2323686763642903E-3</v>
      </c>
      <c r="L36" s="226">
        <v>-1.82735810796255E-5</v>
      </c>
      <c r="M36" s="226">
        <v>-5.3965459703318799E-3</v>
      </c>
      <c r="N36" s="226">
        <v>-2.2833572232558298E-3</v>
      </c>
      <c r="O36" s="226">
        <v>-6.9247317203260995E-5</v>
      </c>
      <c r="P36" s="226">
        <v>-3.9194846138599403E-3</v>
      </c>
      <c r="Q36" s="226">
        <v>-5.6326258341777105E-4</v>
      </c>
      <c r="R36" s="226">
        <v>-6.5576490129868399E-4</v>
      </c>
      <c r="S36" s="226">
        <v>-1.3938307904259799E-2</v>
      </c>
      <c r="T36" s="226">
        <v>-2.5086333803892098E-3</v>
      </c>
      <c r="U36" s="226">
        <v>-5.1708757806697802E-4</v>
      </c>
      <c r="V36" s="226">
        <v>-5.8745585741695196E-4</v>
      </c>
      <c r="W36" s="226">
        <v>-1.04783604836949E-4</v>
      </c>
      <c r="X36" s="226">
        <v>-1.3635499563391499E-3</v>
      </c>
      <c r="Y36" s="226">
        <v>-1.8984060419147399E-4</v>
      </c>
      <c r="Z36" s="226">
        <v>-1.05507641961991E-4</v>
      </c>
      <c r="AA36" s="226">
        <v>-6.1292009571453502E-5</v>
      </c>
      <c r="AB36" s="226">
        <v>-6.6708231537115705E-5</v>
      </c>
      <c r="AC36" s="226">
        <v>-7.9812654008491095E-4</v>
      </c>
      <c r="AD36" s="226">
        <v>-4.1517941604831597E-4</v>
      </c>
      <c r="AE36" s="226">
        <v>-8.0464612935895297E-5</v>
      </c>
      <c r="AF36" s="226">
        <v>-2.8332872513079298E-4</v>
      </c>
      <c r="AG36" s="226">
        <v>-1.6933737236498101E-4</v>
      </c>
      <c r="AH36" s="226">
        <v>0</v>
      </c>
      <c r="AI36" s="226">
        <v>0.92980347321598</v>
      </c>
      <c r="AJ36" s="226">
        <v>-0.14939514029492801</v>
      </c>
      <c r="AK36" s="226">
        <v>-1.9785650235237401E-2</v>
      </c>
      <c r="AL36" s="226">
        <v>-3.5152138466825801E-4</v>
      </c>
      <c r="AM36" s="226">
        <v>-6.3855988039343797E-4</v>
      </c>
      <c r="AN36" s="226">
        <v>-1.41727607015029E-3</v>
      </c>
      <c r="AO36" s="226">
        <v>-3.3560956262797502E-3</v>
      </c>
      <c r="AP36" s="226">
        <v>-1.2759447357255499E-3</v>
      </c>
      <c r="AQ36" s="226">
        <v>-4.4945833441973797E-3</v>
      </c>
      <c r="AR36" s="226">
        <v>-1.2841574428849899E-3</v>
      </c>
      <c r="AS36" s="226">
        <v>-5.1915915802354298E-4</v>
      </c>
      <c r="AT36" s="226">
        <v>-3.4514174804314299E-3</v>
      </c>
      <c r="AU36" s="226">
        <v>-1.3705369768152401E-4</v>
      </c>
      <c r="AV36" s="226">
        <v>-2.1642352521172999E-4</v>
      </c>
      <c r="AW36" s="226">
        <v>-4.6378820254306801E-4</v>
      </c>
      <c r="AX36" s="226">
        <v>-1.81711035934603E-3</v>
      </c>
      <c r="AY36" s="226">
        <v>-1.4061815014782899E-3</v>
      </c>
      <c r="AZ36" s="226">
        <v>-2.9093250137426701E-3</v>
      </c>
      <c r="BA36" s="226">
        <v>-1.8597667219125101E-4</v>
      </c>
      <c r="BB36" s="226">
        <v>-2.9641466722224699E-3</v>
      </c>
      <c r="BC36" s="226">
        <v>-4.2160362426258702E-2</v>
      </c>
      <c r="BD36" s="226">
        <v>-8.9280416404698799E-4</v>
      </c>
      <c r="BE36" s="226">
        <v>-3.19370426108917E-4</v>
      </c>
      <c r="BF36" s="226">
        <v>-3.40003419186459E-4</v>
      </c>
      <c r="BG36" s="226">
        <v>-1.27961900338441E-2</v>
      </c>
      <c r="BH36" s="226">
        <v>-0.18024943376873001</v>
      </c>
      <c r="BI36" s="226">
        <v>-1.1229979617548101E-2</v>
      </c>
      <c r="BJ36" s="226">
        <v>-2.6835998013727299E-3</v>
      </c>
      <c r="BK36" s="226">
        <v>-5.74030972872977E-3</v>
      </c>
      <c r="BL36" s="226">
        <v>-1.2475071695009601E-3</v>
      </c>
      <c r="BM36" s="226">
        <v>-9.4244869074323E-4</v>
      </c>
      <c r="BN36" s="226">
        <v>-2.1488557623011099E-4</v>
      </c>
      <c r="BO36" s="226">
        <v>-9.9081457775730702E-5</v>
      </c>
      <c r="BP36" s="226">
        <v>-3.7076233608804998E-5</v>
      </c>
      <c r="BQ36" s="226">
        <v>-1.2200685843093399E-5</v>
      </c>
      <c r="BR36" s="226">
        <v>-2.8700271229802399E-2</v>
      </c>
      <c r="BS36" s="226">
        <v>-4.4069047038214403E-4</v>
      </c>
      <c r="BT36" s="226">
        <v>-6.7904810066982801E-3</v>
      </c>
      <c r="BU36" s="226">
        <v>-7.6697158501714603E-4</v>
      </c>
      <c r="BV36" s="226">
        <v>-5.41396084363372E-3</v>
      </c>
      <c r="BW36" s="226">
        <v>-3.1996997109883998E-4</v>
      </c>
      <c r="BX36" s="226">
        <v>-3.4843212513166E-4</v>
      </c>
      <c r="BY36" s="226">
        <v>0</v>
      </c>
    </row>
    <row r="37" spans="1:77" x14ac:dyDescent="0.25">
      <c r="A37" s="105" t="s">
        <v>34</v>
      </c>
      <c r="B37" s="226">
        <v>-7.5581523668950698E-5</v>
      </c>
      <c r="C37" s="226">
        <v>-6.8635384995595106E-5</v>
      </c>
      <c r="D37" s="226">
        <v>-2.58381819526053E-4</v>
      </c>
      <c r="E37" s="226">
        <v>-1.7885416543268501E-5</v>
      </c>
      <c r="F37" s="226">
        <v>-1.2693796723009601E-3</v>
      </c>
      <c r="G37" s="226">
        <v>-2.4899966064697498E-3</v>
      </c>
      <c r="H37" s="226">
        <v>-7.0681460592901299E-5</v>
      </c>
      <c r="I37" s="226">
        <v>-1.8064557814807301E-4</v>
      </c>
      <c r="J37" s="226">
        <v>-2.6790279237958001E-4</v>
      </c>
      <c r="K37" s="226">
        <v>-2.8047102356119099E-4</v>
      </c>
      <c r="L37" s="226">
        <v>-6.9768344550387394E-5</v>
      </c>
      <c r="M37" s="226">
        <v>-3.0847236531179002E-3</v>
      </c>
      <c r="N37" s="226">
        <v>-3.1120339351026799E-3</v>
      </c>
      <c r="O37" s="226">
        <v>-1.48268678234541E-4</v>
      </c>
      <c r="P37" s="226">
        <v>-1.1524360006031501E-2</v>
      </c>
      <c r="Q37" s="226">
        <v>-1.8720489638635401E-3</v>
      </c>
      <c r="R37" s="226">
        <v>-1.3564160016704199E-3</v>
      </c>
      <c r="S37" s="226">
        <v>-5.2444233112466203E-3</v>
      </c>
      <c r="T37" s="226">
        <v>-1.9975522296462999E-3</v>
      </c>
      <c r="U37" s="226">
        <v>-6.1033323185396302E-4</v>
      </c>
      <c r="V37" s="226">
        <v>-5.9094914828113098E-4</v>
      </c>
      <c r="W37" s="226">
        <v>-5.1839058906581195E-4</v>
      </c>
      <c r="X37" s="226">
        <v>-6.1252322705690303E-4</v>
      </c>
      <c r="Y37" s="226">
        <v>-1.67411200113394E-4</v>
      </c>
      <c r="Z37" s="226">
        <v>-4.8543205126801598E-4</v>
      </c>
      <c r="AA37" s="226">
        <v>-1.4815951742342499E-4</v>
      </c>
      <c r="AB37" s="226">
        <v>-9.3508979040283902E-5</v>
      </c>
      <c r="AC37" s="226">
        <v>-1.50755097274502E-3</v>
      </c>
      <c r="AD37" s="226">
        <v>-1.7331536645328301E-3</v>
      </c>
      <c r="AE37" s="226">
        <v>-2.2827400972216501E-4</v>
      </c>
      <c r="AF37" s="226">
        <v>-1.80702920885564E-3</v>
      </c>
      <c r="AG37" s="226">
        <v>-1.0189254791992499E-3</v>
      </c>
      <c r="AH37" s="226">
        <v>0</v>
      </c>
      <c r="AI37" s="226">
        <v>-2.3320159307477998E-3</v>
      </c>
      <c r="AJ37" s="226">
        <v>0.94800722114369895</v>
      </c>
      <c r="AK37" s="226">
        <v>-4.9844109147821197E-3</v>
      </c>
      <c r="AL37" s="226">
        <v>-1.9181346943815899E-3</v>
      </c>
      <c r="AM37" s="226">
        <v>-2.4851863804175199E-3</v>
      </c>
      <c r="AN37" s="226">
        <v>-1.4538638639942801E-3</v>
      </c>
      <c r="AO37" s="226">
        <v>-4.2827512545047302E-3</v>
      </c>
      <c r="AP37" s="226">
        <v>-5.7454289130076501E-4</v>
      </c>
      <c r="AQ37" s="226">
        <v>-1.6225407718422999E-3</v>
      </c>
      <c r="AR37" s="226">
        <v>-2.7940371978114003E-4</v>
      </c>
      <c r="AS37" s="226">
        <v>-3.6553063132056498E-4</v>
      </c>
      <c r="AT37" s="226">
        <v>-1.0566365706854901E-3</v>
      </c>
      <c r="AU37" s="226">
        <v>-4.04645167449665E-4</v>
      </c>
      <c r="AV37" s="226">
        <v>-1.3854955364173999E-3</v>
      </c>
      <c r="AW37" s="226">
        <v>-2.4874273642265499E-3</v>
      </c>
      <c r="AX37" s="226">
        <v>-6.3557974800997497E-3</v>
      </c>
      <c r="AY37" s="226">
        <v>-5.3732819068208904E-4</v>
      </c>
      <c r="AZ37" s="226">
        <v>-1.32184352911719E-3</v>
      </c>
      <c r="BA37" s="226">
        <v>-4.8355279784837498E-4</v>
      </c>
      <c r="BB37" s="226">
        <v>-6.5508854824963998E-4</v>
      </c>
      <c r="BC37" s="226">
        <v>-1.7679262201165901E-3</v>
      </c>
      <c r="BD37" s="226">
        <v>-2.34969766817712E-3</v>
      </c>
      <c r="BE37" s="226">
        <v>-1.72314704139631E-3</v>
      </c>
      <c r="BF37" s="226">
        <v>-3.4495692061967602E-3</v>
      </c>
      <c r="BG37" s="226">
        <v>-4.1646117351098702E-2</v>
      </c>
      <c r="BH37" s="226">
        <v>-3.8416950909574497E-2</v>
      </c>
      <c r="BI37" s="226">
        <v>-1.0768768411853201E-2</v>
      </c>
      <c r="BJ37" s="226">
        <v>-3.4148051603066299E-4</v>
      </c>
      <c r="BK37" s="226">
        <v>-2.0097699880536799E-3</v>
      </c>
      <c r="BL37" s="226">
        <v>-2.9196883406320301E-3</v>
      </c>
      <c r="BM37" s="226">
        <v>-1.48547442665486E-3</v>
      </c>
      <c r="BN37" s="226">
        <v>-4.6202916173035896E-3</v>
      </c>
      <c r="BO37" s="226">
        <v>-1.56907805257393E-3</v>
      </c>
      <c r="BP37" s="226">
        <v>-1.2049489056405801E-3</v>
      </c>
      <c r="BQ37" s="226">
        <v>-1.24631877141286E-5</v>
      </c>
      <c r="BR37" s="226">
        <v>-2.6018491449830702E-2</v>
      </c>
      <c r="BS37" s="226">
        <v>-1.2533398077585601E-2</v>
      </c>
      <c r="BT37" s="226">
        <v>-9.3977800755048104E-3</v>
      </c>
      <c r="BU37" s="226">
        <v>-2.7457823874620101E-2</v>
      </c>
      <c r="BV37" s="226">
        <v>-4.7496425502937803E-3</v>
      </c>
      <c r="BW37" s="226">
        <v>-3.5107643267278401E-3</v>
      </c>
      <c r="BX37" s="226">
        <v>-9.9595984082942908E-3</v>
      </c>
      <c r="BY37" s="226">
        <v>0</v>
      </c>
    </row>
    <row r="38" spans="1:77" x14ac:dyDescent="0.25">
      <c r="A38" s="105" t="s">
        <v>35</v>
      </c>
      <c r="B38" s="226">
        <v>-1.8237428812247401E-5</v>
      </c>
      <c r="C38" s="226">
        <v>-1.4191905964919001E-5</v>
      </c>
      <c r="D38" s="226">
        <v>-4.9681834984381497E-5</v>
      </c>
      <c r="E38" s="226">
        <v>-6.9499788255291899E-6</v>
      </c>
      <c r="F38" s="226">
        <v>-1.37399456837241E-3</v>
      </c>
      <c r="G38" s="226">
        <v>-1.3130089646209099E-3</v>
      </c>
      <c r="H38" s="226">
        <v>-2.60395250232084E-5</v>
      </c>
      <c r="I38" s="226">
        <v>-3.85702282665723E-4</v>
      </c>
      <c r="J38" s="226">
        <v>-3.0813365702527198E-5</v>
      </c>
      <c r="K38" s="226">
        <v>-7.2787144566289097E-4</v>
      </c>
      <c r="L38" s="226">
        <v>-5.7172366737834702E-5</v>
      </c>
      <c r="M38" s="226">
        <v>-5.5764416109387103E-4</v>
      </c>
      <c r="N38" s="226">
        <v>-7.0385872613482704E-5</v>
      </c>
      <c r="O38" s="226">
        <v>-4.5801845996779698E-3</v>
      </c>
      <c r="P38" s="226">
        <v>-2.6133710616250901E-4</v>
      </c>
      <c r="Q38" s="226">
        <v>-3.23452365284706E-5</v>
      </c>
      <c r="R38" s="226">
        <v>-1.99762383820251E-4</v>
      </c>
      <c r="S38" s="226">
        <v>-1.1331526449470601E-3</v>
      </c>
      <c r="T38" s="226">
        <v>-7.39436835816303E-4</v>
      </c>
      <c r="U38" s="226">
        <v>-2.13082550539757E-4</v>
      </c>
      <c r="V38" s="226">
        <v>-1.1732060330338201E-4</v>
      </c>
      <c r="W38" s="226">
        <v>-7.4719409547106E-5</v>
      </c>
      <c r="X38" s="226">
        <v>-2.3436600976022601E-4</v>
      </c>
      <c r="Y38" s="226">
        <v>-5.4706976997470001E-5</v>
      </c>
      <c r="Z38" s="226">
        <v>-3.86321090861333E-5</v>
      </c>
      <c r="AA38" s="226">
        <v>-2.43184550271375E-5</v>
      </c>
      <c r="AB38" s="226">
        <v>-2.6839064889351401E-5</v>
      </c>
      <c r="AC38" s="226">
        <v>-6.3629173476077196E-4</v>
      </c>
      <c r="AD38" s="226">
        <v>-5.8961725505450797E-4</v>
      </c>
      <c r="AE38" s="226">
        <v>-2.54243882911777E-5</v>
      </c>
      <c r="AF38" s="226">
        <v>-5.8469550998041097E-4</v>
      </c>
      <c r="AG38" s="226">
        <v>-2.97764964917823E-4</v>
      </c>
      <c r="AH38" s="226">
        <v>0</v>
      </c>
      <c r="AI38" s="226">
        <v>-5.5276599563073301E-4</v>
      </c>
      <c r="AJ38" s="226">
        <v>-8.8316948505100992E-3</v>
      </c>
      <c r="AK38" s="226">
        <v>0.84576844501083404</v>
      </c>
      <c r="AL38" s="226">
        <v>-4.84161350592733E-4</v>
      </c>
      <c r="AM38" s="226">
        <v>-8.9608693319027499E-4</v>
      </c>
      <c r="AN38" s="226">
        <v>-4.00396782594738E-5</v>
      </c>
      <c r="AO38" s="226">
        <v>-2.7203022567010802E-4</v>
      </c>
      <c r="AP38" s="226">
        <v>-3.2631684089129598E-3</v>
      </c>
      <c r="AQ38" s="226">
        <v>-2.1335591727907399E-4</v>
      </c>
      <c r="AR38" s="226">
        <v>-6.1551152641146299E-5</v>
      </c>
      <c r="AS38" s="226">
        <v>-1.7386857957605E-4</v>
      </c>
      <c r="AT38" s="226">
        <v>-6.95547692444693E-3</v>
      </c>
      <c r="AU38" s="226">
        <v>-1.02690436467304E-4</v>
      </c>
      <c r="AV38" s="226">
        <v>-4.3464035685340802E-4</v>
      </c>
      <c r="AW38" s="226">
        <v>-6.8594847691898705E-5</v>
      </c>
      <c r="AX38" s="226">
        <v>-9.1441200194196197E-4</v>
      </c>
      <c r="AY38" s="226">
        <v>-4.4074149023082603E-5</v>
      </c>
      <c r="AZ38" s="226">
        <v>-6.3693350407145006E-5</v>
      </c>
      <c r="BA38" s="226">
        <v>-1.2959401443580099E-4</v>
      </c>
      <c r="BB38" s="226">
        <v>-8.2471553819717504E-4</v>
      </c>
      <c r="BC38" s="226">
        <v>-2.28003858433874E-3</v>
      </c>
      <c r="BD38" s="226">
        <v>-7.3476418515459902E-3</v>
      </c>
      <c r="BE38" s="226">
        <v>-1.30914663334052E-3</v>
      </c>
      <c r="BF38" s="226">
        <v>-1.9314699927052701E-3</v>
      </c>
      <c r="BG38" s="226">
        <v>-1.5395955325353801E-3</v>
      </c>
      <c r="BH38" s="226">
        <v>-8.3571746383947804E-4</v>
      </c>
      <c r="BI38" s="226">
        <v>-2.7970018273990602E-3</v>
      </c>
      <c r="BJ38" s="226">
        <v>-1.0073242744191699E-5</v>
      </c>
      <c r="BK38" s="226">
        <v>-4.3517691556593197E-5</v>
      </c>
      <c r="BL38" s="226">
        <v>-5.6598088183045197E-4</v>
      </c>
      <c r="BM38" s="226">
        <v>-3.7067814994338702E-4</v>
      </c>
      <c r="BN38" s="226">
        <v>-9.6802788992822505E-5</v>
      </c>
      <c r="BO38" s="226">
        <v>-4.9619714711463698E-5</v>
      </c>
      <c r="BP38" s="226">
        <v>-2.2106136209969801E-5</v>
      </c>
      <c r="BQ38" s="226">
        <v>-5.07063923682574E-6</v>
      </c>
      <c r="BR38" s="226">
        <v>-7.3245947613159203E-3</v>
      </c>
      <c r="BS38" s="226">
        <v>-2.5350552693348302E-4</v>
      </c>
      <c r="BT38" s="226">
        <v>-1.18407531938541E-3</v>
      </c>
      <c r="BU38" s="226">
        <v>-4.7888745497259199E-4</v>
      </c>
      <c r="BV38" s="226">
        <v>-5.5893248683501996E-3</v>
      </c>
      <c r="BW38" s="226">
        <v>-1.5207864413150499E-4</v>
      </c>
      <c r="BX38" s="226">
        <v>-1.7766213184194201E-3</v>
      </c>
      <c r="BY38" s="226">
        <v>0</v>
      </c>
    </row>
    <row r="39" spans="1:77" x14ac:dyDescent="0.25">
      <c r="A39" s="105" t="s">
        <v>36</v>
      </c>
      <c r="B39" s="226">
        <v>-1.18040197609046E-4</v>
      </c>
      <c r="C39" s="226">
        <v>-3.4936842417897198E-5</v>
      </c>
      <c r="D39" s="226">
        <v>-1.7790483573455599E-4</v>
      </c>
      <c r="E39" s="226">
        <v>-3.6978823852340498E-5</v>
      </c>
      <c r="F39" s="226">
        <v>-1.24139398750853E-2</v>
      </c>
      <c r="G39" s="226">
        <v>-1.7773823931811899E-4</v>
      </c>
      <c r="H39" s="226">
        <v>-4.1655478512301099E-5</v>
      </c>
      <c r="I39" s="226">
        <v>-6.7673615908706998E-5</v>
      </c>
      <c r="J39" s="226">
        <v>-3.5792504487945002E-4</v>
      </c>
      <c r="K39" s="226">
        <v>-1.14854331910121E-3</v>
      </c>
      <c r="L39" s="226">
        <v>-1.01041892070253E-5</v>
      </c>
      <c r="M39" s="226">
        <v>-8.0688519427879902E-4</v>
      </c>
      <c r="N39" s="226">
        <v>-1.4458513361343599E-4</v>
      </c>
      <c r="O39" s="226">
        <v>-1.70016784961154E-5</v>
      </c>
      <c r="P39" s="226">
        <v>-8.1570032402071796E-4</v>
      </c>
      <c r="Q39" s="226">
        <v>-1.29552567298383E-4</v>
      </c>
      <c r="R39" s="226">
        <v>-3.3396447463711099E-4</v>
      </c>
      <c r="S39" s="226">
        <v>-1.93164737875872E-3</v>
      </c>
      <c r="T39" s="226">
        <v>-1.2138394235434501E-3</v>
      </c>
      <c r="U39" s="226">
        <v>-3.0584369927349499E-4</v>
      </c>
      <c r="V39" s="226">
        <v>-1.8492666423444501E-4</v>
      </c>
      <c r="W39" s="226">
        <v>-5.0826865369172402E-5</v>
      </c>
      <c r="X39" s="226">
        <v>-3.44004678168988E-4</v>
      </c>
      <c r="Y39" s="226">
        <v>-8.1151786841766299E-5</v>
      </c>
      <c r="Z39" s="226">
        <v>-1.67062205653949E-4</v>
      </c>
      <c r="AA39" s="226">
        <v>-3.4222525448141403E-5</v>
      </c>
      <c r="AB39" s="226">
        <v>-3.8791033467652201E-5</v>
      </c>
      <c r="AC39" s="226">
        <v>-4.3858926821664E-4</v>
      </c>
      <c r="AD39" s="226">
        <v>-9.791092478853619E-4</v>
      </c>
      <c r="AE39" s="226">
        <v>-4.0339415628144702E-5</v>
      </c>
      <c r="AF39" s="226">
        <v>-9.9719943859552594E-5</v>
      </c>
      <c r="AG39" s="226">
        <v>-6.5944881669798699E-4</v>
      </c>
      <c r="AH39" s="226">
        <v>0</v>
      </c>
      <c r="AI39" s="226">
        <v>-9.4552937066668698E-5</v>
      </c>
      <c r="AJ39" s="226">
        <v>-1.9502112288758699E-4</v>
      </c>
      <c r="AK39" s="226">
        <v>-3.3371991349030798E-4</v>
      </c>
      <c r="AL39" s="226">
        <v>0.88980048457897598</v>
      </c>
      <c r="AM39" s="226">
        <v>-1.2217115427360899E-3</v>
      </c>
      <c r="AN39" s="226">
        <v>-2.62108776377712E-4</v>
      </c>
      <c r="AO39" s="226">
        <v>-4.5001339271029102E-4</v>
      </c>
      <c r="AP39" s="226">
        <v>-1.8434727341014E-4</v>
      </c>
      <c r="AQ39" s="226">
        <v>-1.3431372282893799E-3</v>
      </c>
      <c r="AR39" s="226">
        <v>-1.00904767417355E-4</v>
      </c>
      <c r="AS39" s="226">
        <v>-2.0354963919690999E-5</v>
      </c>
      <c r="AT39" s="226">
        <v>-7.5511497665713503E-4</v>
      </c>
      <c r="AU39" s="226">
        <v>-1.9883492037755198E-3</v>
      </c>
      <c r="AV39" s="226">
        <v>-1.2518890373592901E-4</v>
      </c>
      <c r="AW39" s="226">
        <v>-2.9573410909377299E-4</v>
      </c>
      <c r="AX39" s="226">
        <v>-6.9306819949310598E-4</v>
      </c>
      <c r="AY39" s="226">
        <v>-3.2966389715260899E-5</v>
      </c>
      <c r="AZ39" s="226">
        <v>-9.3327507683563696E-5</v>
      </c>
      <c r="BA39" s="226">
        <v>-3.3679562943814001E-5</v>
      </c>
      <c r="BB39" s="226">
        <v>-1.7655921808233099E-4</v>
      </c>
      <c r="BC39" s="226">
        <v>-7.2075564494407801E-2</v>
      </c>
      <c r="BD39" s="226">
        <v>-4.6188796586725799E-4</v>
      </c>
      <c r="BE39" s="226">
        <v>-8.3696929988682803E-5</v>
      </c>
      <c r="BF39" s="226">
        <v>-9.7998315060959695E-5</v>
      </c>
      <c r="BG39" s="226">
        <v>-0.23149489915412499</v>
      </c>
      <c r="BH39" s="226">
        <v>-1.13154175024989E-2</v>
      </c>
      <c r="BI39" s="226">
        <v>-4.4963042431558397E-3</v>
      </c>
      <c r="BJ39" s="226">
        <v>-6.7692852176831496E-6</v>
      </c>
      <c r="BK39" s="226">
        <v>-1.7244423906859301E-5</v>
      </c>
      <c r="BL39" s="226">
        <v>-3.6114909155161802E-4</v>
      </c>
      <c r="BM39" s="226">
        <v>-8.8623353207304206E-5</v>
      </c>
      <c r="BN39" s="226">
        <v>-4.7921536987824802E-5</v>
      </c>
      <c r="BO39" s="226">
        <v>-3.5935040297641398E-5</v>
      </c>
      <c r="BP39" s="226">
        <v>-3.6806017403822701E-6</v>
      </c>
      <c r="BQ39" s="226">
        <v>-2.96842934656347E-5</v>
      </c>
      <c r="BR39" s="226">
        <v>-1.7019926052264599E-4</v>
      </c>
      <c r="BS39" s="226">
        <v>-1.1348731842451099E-2</v>
      </c>
      <c r="BT39" s="226">
        <v>-6.3312261886905102E-4</v>
      </c>
      <c r="BU39" s="226">
        <v>-2.9077071378171499E-3</v>
      </c>
      <c r="BV39" s="226">
        <v>-1.9401024403397601E-3</v>
      </c>
      <c r="BW39" s="226">
        <v>-2.51367099178603E-3</v>
      </c>
      <c r="BX39" s="226">
        <v>-2.87914251368118E-3</v>
      </c>
      <c r="BY39" s="226">
        <v>0</v>
      </c>
    </row>
    <row r="40" spans="1:77" x14ac:dyDescent="0.25">
      <c r="A40" s="105" t="s">
        <v>37</v>
      </c>
      <c r="B40" s="226">
        <v>-3.6205949789639601E-4</v>
      </c>
      <c r="C40" s="226">
        <v>-3.4365156122946697E-5</v>
      </c>
      <c r="D40" s="226">
        <v>-2.33829031127259E-3</v>
      </c>
      <c r="E40" s="226">
        <v>-2.13977625077415E-4</v>
      </c>
      <c r="F40" s="226">
        <v>-5.6253659157600201E-2</v>
      </c>
      <c r="G40" s="226">
        <v>-5.3203630805077999E-2</v>
      </c>
      <c r="H40" s="226">
        <v>-6.1585881888625196E-5</v>
      </c>
      <c r="I40" s="226">
        <v>-6.5243852543252895E-4</v>
      </c>
      <c r="J40" s="226">
        <v>-3.8287191253259898E-4</v>
      </c>
      <c r="K40" s="226">
        <v>-2.8540582543800899E-3</v>
      </c>
      <c r="L40" s="226">
        <v>-1.4920965608859499E-5</v>
      </c>
      <c r="M40" s="226">
        <v>-4.98660130176376E-3</v>
      </c>
      <c r="N40" s="226">
        <v>-1.5563341188638301E-4</v>
      </c>
      <c r="O40" s="226">
        <v>-1.95731215013013E-5</v>
      </c>
      <c r="P40" s="226">
        <v>-1.18672691925653E-4</v>
      </c>
      <c r="Q40" s="226">
        <v>-1.72441803864202E-5</v>
      </c>
      <c r="R40" s="226">
        <v>-2.2348685897685501E-3</v>
      </c>
      <c r="S40" s="226">
        <v>-4.1826715268422403E-2</v>
      </c>
      <c r="T40" s="226">
        <v>-8.0724746235815801E-3</v>
      </c>
      <c r="U40" s="226">
        <v>-1.46763033718119E-3</v>
      </c>
      <c r="V40" s="226">
        <v>-8.7321104932839896E-3</v>
      </c>
      <c r="W40" s="226">
        <v>-1.3989675006188501E-3</v>
      </c>
      <c r="X40" s="226">
        <v>-7.6521634038485603E-4</v>
      </c>
      <c r="Y40" s="226">
        <v>-2.5017023393144499E-4</v>
      </c>
      <c r="Z40" s="226">
        <v>-3.2339133347676699E-3</v>
      </c>
      <c r="AA40" s="226">
        <v>-7.8815642065307805E-4</v>
      </c>
      <c r="AB40" s="226">
        <v>-3.1695457575285098E-4</v>
      </c>
      <c r="AC40" s="226">
        <v>-1.1112554107964401E-3</v>
      </c>
      <c r="AD40" s="226">
        <v>-9.9571624049273992E-3</v>
      </c>
      <c r="AE40" s="226">
        <v>-8.0256977301647098E-4</v>
      </c>
      <c r="AF40" s="226">
        <v>-8.1199586187460492E-3</v>
      </c>
      <c r="AG40" s="226">
        <v>-4.6987566358129701E-3</v>
      </c>
      <c r="AH40" s="226">
        <v>0</v>
      </c>
      <c r="AI40" s="226">
        <v>-8.1915213305312003E-4</v>
      </c>
      <c r="AJ40" s="226">
        <v>-4.4905245109209003E-3</v>
      </c>
      <c r="AK40" s="226">
        <v>-1.39397841427031E-3</v>
      </c>
      <c r="AL40" s="226">
        <v>-9.5312134053713102E-5</v>
      </c>
      <c r="AM40" s="226">
        <v>0.82002384118494298</v>
      </c>
      <c r="AN40" s="226">
        <v>-1.7679688794738899E-2</v>
      </c>
      <c r="AO40" s="226">
        <v>-5.8519373293462002E-4</v>
      </c>
      <c r="AP40" s="226">
        <v>-1.0414334068148401E-3</v>
      </c>
      <c r="AQ40" s="226">
        <v>-7.5245665624471599E-3</v>
      </c>
      <c r="AR40" s="226">
        <v>-2.13891042735975E-3</v>
      </c>
      <c r="AS40" s="226">
        <v>-2.4440623845388599E-4</v>
      </c>
      <c r="AT40" s="226">
        <v>-5.8763351004886199E-3</v>
      </c>
      <c r="AU40" s="226">
        <v>-3.3127283560079501E-3</v>
      </c>
      <c r="AV40" s="226">
        <v>-6.1987707646455302E-3</v>
      </c>
      <c r="AW40" s="226">
        <v>-2.1874312533219E-4</v>
      </c>
      <c r="AX40" s="226">
        <v>-1.9218342748354401E-3</v>
      </c>
      <c r="AY40" s="226">
        <v>-6.9263256363383697E-4</v>
      </c>
      <c r="AZ40" s="226">
        <v>-1.28990992008843E-3</v>
      </c>
      <c r="BA40" s="226">
        <v>-3.0635305357973699E-4</v>
      </c>
      <c r="BB40" s="226">
        <v>-1.87246327066186E-4</v>
      </c>
      <c r="BC40" s="226">
        <v>-9.5266436290633702E-4</v>
      </c>
      <c r="BD40" s="226">
        <v>-8.8906880651749398E-4</v>
      </c>
      <c r="BE40" s="226">
        <v>-1.0273705676339301E-4</v>
      </c>
      <c r="BF40" s="226">
        <v>-7.2366814747059499E-4</v>
      </c>
      <c r="BG40" s="226">
        <v>-1.2228460151829301E-3</v>
      </c>
      <c r="BH40" s="226">
        <v>-0.18412527423954</v>
      </c>
      <c r="BI40" s="226">
        <v>-5.2691956582730202E-3</v>
      </c>
      <c r="BJ40" s="226">
        <v>-3.8544378535837497E-4</v>
      </c>
      <c r="BK40" s="226">
        <v>-8.2423957591383804E-4</v>
      </c>
      <c r="BL40" s="226">
        <v>-3.7596220158801E-3</v>
      </c>
      <c r="BM40" s="226">
        <v>-2.26883763023934E-3</v>
      </c>
      <c r="BN40" s="226">
        <v>-7.2516242668820103E-3</v>
      </c>
      <c r="BO40" s="226">
        <v>-4.9166621223687898E-4</v>
      </c>
      <c r="BP40" s="226">
        <v>-4.4969245957246001E-3</v>
      </c>
      <c r="BQ40" s="226">
        <v>-1.5852358460844999E-3</v>
      </c>
      <c r="BR40" s="226">
        <v>-1.7509219451605999E-2</v>
      </c>
      <c r="BS40" s="226">
        <v>-6.1242509422036497E-3</v>
      </c>
      <c r="BT40" s="226">
        <v>-4.5660145228915896E-3</v>
      </c>
      <c r="BU40" s="226">
        <v>-2.2802066268951902E-3</v>
      </c>
      <c r="BV40" s="226">
        <v>-1.0168076378734999E-3</v>
      </c>
      <c r="BW40" s="226">
        <v>-2.6245669996432901E-3</v>
      </c>
      <c r="BX40" s="226">
        <v>-2.04078187000198E-2</v>
      </c>
      <c r="BY40" s="226">
        <v>0</v>
      </c>
    </row>
    <row r="41" spans="1:77" x14ac:dyDescent="0.25">
      <c r="A41" s="105" t="s">
        <v>38</v>
      </c>
      <c r="B41" s="226">
        <v>-5.0966825674898901E-5</v>
      </c>
      <c r="C41" s="226">
        <v>-3.9495482843342403E-5</v>
      </c>
      <c r="D41" s="226">
        <v>-1.3795706730535901E-4</v>
      </c>
      <c r="E41" s="226">
        <v>-1.96067289136087E-5</v>
      </c>
      <c r="F41" s="226">
        <v>-4.2908661531353099E-4</v>
      </c>
      <c r="G41" s="226">
        <v>-7.3825114197707001E-5</v>
      </c>
      <c r="H41" s="226">
        <v>-7.3398745776900797E-5</v>
      </c>
      <c r="I41" s="226">
        <v>-1.14028553562948E-4</v>
      </c>
      <c r="J41" s="226">
        <v>-8.1224090350073296E-5</v>
      </c>
      <c r="K41" s="226">
        <v>-3.22138848794383E-4</v>
      </c>
      <c r="L41" s="226">
        <v>-1.98686889035389E-5</v>
      </c>
      <c r="M41" s="226">
        <v>-1.3780782627939199E-3</v>
      </c>
      <c r="N41" s="226">
        <v>-9.7347660264674699E-4</v>
      </c>
      <c r="O41" s="226">
        <v>-3.68475817018933E-5</v>
      </c>
      <c r="P41" s="226">
        <v>-1.12965370308817E-4</v>
      </c>
      <c r="Q41" s="226">
        <v>-1.50932349059504E-5</v>
      </c>
      <c r="R41" s="226">
        <v>-5.4934759043291702E-4</v>
      </c>
      <c r="S41" s="226">
        <v>-8.3836193762852195E-4</v>
      </c>
      <c r="T41" s="226">
        <v>-2.0769785504798702E-3</v>
      </c>
      <c r="U41" s="226">
        <v>-5.9817490151911005E-4</v>
      </c>
      <c r="V41" s="226">
        <v>-3.2610101877375298E-4</v>
      </c>
      <c r="W41" s="226">
        <v>-8.7816167493933302E-5</v>
      </c>
      <c r="X41" s="226">
        <v>-6.6036509182338201E-4</v>
      </c>
      <c r="Y41" s="226">
        <v>-1.53885937605584E-4</v>
      </c>
      <c r="Z41" s="226">
        <v>-8.1004988573333205E-5</v>
      </c>
      <c r="AA41" s="226">
        <v>-6.4964807887647795E-5</v>
      </c>
      <c r="AB41" s="226">
        <v>-7.48032521626705E-5</v>
      </c>
      <c r="AC41" s="226">
        <v>-3.57309613690225E-3</v>
      </c>
      <c r="AD41" s="226">
        <v>-5.5844368817857103E-3</v>
      </c>
      <c r="AE41" s="226">
        <v>-7.9250443162202098E-4</v>
      </c>
      <c r="AF41" s="226">
        <v>-3.6320844935210901E-3</v>
      </c>
      <c r="AG41" s="226">
        <v>-4.0493558212765096E-3</v>
      </c>
      <c r="AH41" s="226">
        <v>0</v>
      </c>
      <c r="AI41" s="226">
        <v>-8.4879196400699603E-5</v>
      </c>
      <c r="AJ41" s="226">
        <v>-1.33402228178604E-2</v>
      </c>
      <c r="AK41" s="226">
        <v>-2.4415067605292002E-4</v>
      </c>
      <c r="AL41" s="226">
        <v>-1.21859544824896E-4</v>
      </c>
      <c r="AM41" s="226">
        <v>-3.74653188062909E-2</v>
      </c>
      <c r="AN41" s="226">
        <v>0.93741033477400004</v>
      </c>
      <c r="AO41" s="226">
        <v>-1.7092639666195001E-3</v>
      </c>
      <c r="AP41" s="226">
        <v>-9.4104306295095697E-5</v>
      </c>
      <c r="AQ41" s="226">
        <v>-1.0702817882694299E-2</v>
      </c>
      <c r="AR41" s="226">
        <v>-4.9392621583688101E-3</v>
      </c>
      <c r="AS41" s="226">
        <v>-1.1511878556261701E-3</v>
      </c>
      <c r="AT41" s="226">
        <v>-9.2829305630592798E-3</v>
      </c>
      <c r="AU41" s="226">
        <v>-3.6799105102701402E-4</v>
      </c>
      <c r="AV41" s="226">
        <v>-9.8730374367073106E-5</v>
      </c>
      <c r="AW41" s="226">
        <v>-1.2974767791413299E-4</v>
      </c>
      <c r="AX41" s="226">
        <v>-4.9601208858643603E-3</v>
      </c>
      <c r="AY41" s="226">
        <v>-2.9868950476767702E-5</v>
      </c>
      <c r="AZ41" s="226">
        <v>-1.4888207998179899E-3</v>
      </c>
      <c r="BA41" s="226">
        <v>-7.65199524411274E-4</v>
      </c>
      <c r="BB41" s="226">
        <v>-6.3191798915029896E-4</v>
      </c>
      <c r="BC41" s="226">
        <v>-7.3895393332306595E-5</v>
      </c>
      <c r="BD41" s="226">
        <v>-2.37603666757733E-3</v>
      </c>
      <c r="BE41" s="226">
        <v>-6.93171959611401E-4</v>
      </c>
      <c r="BF41" s="226">
        <v>-7.7555711064372897E-3</v>
      </c>
      <c r="BG41" s="226">
        <v>-4.8983363764909501E-3</v>
      </c>
      <c r="BH41" s="226">
        <v>-0.146968907138911</v>
      </c>
      <c r="BI41" s="226">
        <v>-1.69506458005566E-3</v>
      </c>
      <c r="BJ41" s="226">
        <v>-3.30203545439499E-3</v>
      </c>
      <c r="BK41" s="226">
        <v>-5.2381337197296698E-3</v>
      </c>
      <c r="BL41" s="226">
        <v>-2.4661267811086E-4</v>
      </c>
      <c r="BM41" s="226">
        <v>-1.9292624784265099E-2</v>
      </c>
      <c r="BN41" s="226">
        <v>-3.07142343860922E-2</v>
      </c>
      <c r="BO41" s="226">
        <v>-7.1596142618598098E-3</v>
      </c>
      <c r="BP41" s="226">
        <v>-1.98663193141545E-3</v>
      </c>
      <c r="BQ41" s="226">
        <v>-1.35293770328315E-2</v>
      </c>
      <c r="BR41" s="226">
        <v>-0.15724650423730499</v>
      </c>
      <c r="BS41" s="226">
        <v>-2.7997654103482601E-2</v>
      </c>
      <c r="BT41" s="226">
        <v>-6.6494416209964297E-2</v>
      </c>
      <c r="BU41" s="226">
        <v>-2.14883343419889E-2</v>
      </c>
      <c r="BV41" s="226">
        <v>-1.85795588847709E-4</v>
      </c>
      <c r="BW41" s="226">
        <v>-7.6721910968015703E-3</v>
      </c>
      <c r="BX41" s="226">
        <v>-4.1532720190224102E-2</v>
      </c>
      <c r="BY41" s="226">
        <v>0</v>
      </c>
    </row>
    <row r="42" spans="1:77" x14ac:dyDescent="0.25">
      <c r="A42" s="105" t="s">
        <v>39</v>
      </c>
      <c r="B42" s="226">
        <v>-6.7678040606324494E-5</v>
      </c>
      <c r="C42" s="226">
        <v>-2.4553672773740899E-4</v>
      </c>
      <c r="D42" s="226">
        <v>-6.3451002321729801E-4</v>
      </c>
      <c r="E42" s="226">
        <v>-4.5656533684098097E-4</v>
      </c>
      <c r="F42" s="226">
        <v>-2.7119138032492898E-3</v>
      </c>
      <c r="G42" s="226">
        <v>-2.45723021410481E-5</v>
      </c>
      <c r="H42" s="226">
        <v>-3.5427338788917098E-5</v>
      </c>
      <c r="I42" s="226">
        <v>-3.6527119465161299E-5</v>
      </c>
      <c r="J42" s="226">
        <v>-3.52470179654002E-3</v>
      </c>
      <c r="K42" s="226">
        <v>-8.2899204232205902E-4</v>
      </c>
      <c r="L42" s="226">
        <v>-1.00375263731244E-4</v>
      </c>
      <c r="M42" s="226">
        <v>-1.3755781890311E-2</v>
      </c>
      <c r="N42" s="226">
        <v>0</v>
      </c>
      <c r="O42" s="226">
        <v>-3.1467375775684702E-3</v>
      </c>
      <c r="P42" s="226">
        <v>-9.5125585527625403E-4</v>
      </c>
      <c r="Q42" s="226">
        <v>-6.4840514842641299E-4</v>
      </c>
      <c r="R42" s="226">
        <v>-2.3075260193456499E-4</v>
      </c>
      <c r="S42" s="226">
        <v>-6.4229424954081701E-4</v>
      </c>
      <c r="T42" s="226">
        <v>-9.4891550273612101E-5</v>
      </c>
      <c r="U42" s="226">
        <v>-1.34779739687429E-5</v>
      </c>
      <c r="V42" s="226">
        <v>-3.5554421512384399E-4</v>
      </c>
      <c r="W42" s="226">
        <v>-3.3371916741814503E-5</v>
      </c>
      <c r="X42" s="226">
        <v>-4.71028040638721E-6</v>
      </c>
      <c r="Y42" s="226">
        <v>-8.6947612865371804E-6</v>
      </c>
      <c r="Z42" s="226">
        <v>-1.5410039089729001E-6</v>
      </c>
      <c r="AA42" s="226">
        <v>-3.9964840008469601E-5</v>
      </c>
      <c r="AB42" s="226">
        <v>-6.6662901603709395E-5</v>
      </c>
      <c r="AC42" s="226">
        <v>-1.08242415852123E-4</v>
      </c>
      <c r="AD42" s="226">
        <v>-1.5140542157762599E-4</v>
      </c>
      <c r="AE42" s="226">
        <v>-6.4282927662726301E-4</v>
      </c>
      <c r="AF42" s="226">
        <v>-5.3224155920333395E-4</v>
      </c>
      <c r="AG42" s="226">
        <v>-2.52698379714057E-5</v>
      </c>
      <c r="AH42" s="226">
        <v>0</v>
      </c>
      <c r="AI42" s="226">
        <v>-1.3278093090002901E-3</v>
      </c>
      <c r="AJ42" s="226">
        <v>-5.4987920824748303E-4</v>
      </c>
      <c r="AK42" s="226">
        <v>-1.25097414925987E-4</v>
      </c>
      <c r="AL42" s="226">
        <v>-1.4780016552594401E-4</v>
      </c>
      <c r="AM42" s="226">
        <v>-3.6400811949085002E-4</v>
      </c>
      <c r="AN42" s="226">
        <v>-2.86978742768278E-5</v>
      </c>
      <c r="AO42" s="226">
        <v>0.98019719928388604</v>
      </c>
      <c r="AP42" s="226">
        <v>-3.81771450924903E-5</v>
      </c>
      <c r="AQ42" s="226">
        <v>-3.8533679880819099E-4</v>
      </c>
      <c r="AR42" s="226">
        <v>-5.3261679077691598E-5</v>
      </c>
      <c r="AS42" s="226">
        <v>-1.6537880391594899E-4</v>
      </c>
      <c r="AT42" s="226">
        <v>-2.0452595111843799E-4</v>
      </c>
      <c r="AU42" s="226">
        <v>-8.0230471774187604E-3</v>
      </c>
      <c r="AV42" s="226">
        <v>-4.3187900406151296E-3</v>
      </c>
      <c r="AW42" s="226">
        <v>-5.4652270185414904E-4</v>
      </c>
      <c r="AX42" s="226">
        <v>-7.1518223213230802E-6</v>
      </c>
      <c r="AY42" s="226">
        <v>-2.9377287622425898E-4</v>
      </c>
      <c r="AZ42" s="226">
        <v>-5.4232416818182302E-4</v>
      </c>
      <c r="BA42" s="226">
        <v>-2.36608093918497E-4</v>
      </c>
      <c r="BB42" s="226">
        <v>-1.06529583122774E-5</v>
      </c>
      <c r="BC42" s="226">
        <v>-2.5924888859662798E-4</v>
      </c>
      <c r="BD42" s="226">
        <v>-9.3254492613664003E-4</v>
      </c>
      <c r="BE42" s="226">
        <v>-3.6361877451728697E-2</v>
      </c>
      <c r="BF42" s="226">
        <v>-4.8167461657169802E-4</v>
      </c>
      <c r="BG42" s="226">
        <v>-1.6681833888706999E-3</v>
      </c>
      <c r="BH42" s="226">
        <v>-7.2289294020552702E-2</v>
      </c>
      <c r="BI42" s="226">
        <v>-0.34552034227523398</v>
      </c>
      <c r="BJ42" s="226">
        <v>-3.6104267588366102E-3</v>
      </c>
      <c r="BK42" s="226">
        <v>-4.4260848175954501E-4</v>
      </c>
      <c r="BL42" s="226">
        <v>-1.2662592416973299E-3</v>
      </c>
      <c r="BM42" s="226">
        <v>-4.8460556996871301E-5</v>
      </c>
      <c r="BN42" s="226">
        <v>-2.7476634260081399E-5</v>
      </c>
      <c r="BO42" s="226">
        <v>-2.5583615612146399E-5</v>
      </c>
      <c r="BP42" s="226">
        <v>-5.8039045148769295E-7</v>
      </c>
      <c r="BQ42" s="226">
        <v>-1.1794876872096799E-3</v>
      </c>
      <c r="BR42" s="226">
        <v>-7.5448858731813001E-3</v>
      </c>
      <c r="BS42" s="226">
        <v>-4.2771175542978199E-3</v>
      </c>
      <c r="BT42" s="226">
        <v>-8.13297491144983E-3</v>
      </c>
      <c r="BU42" s="226">
        <v>-2.4619103966192499E-4</v>
      </c>
      <c r="BV42" s="226">
        <v>-5.1389418349094096E-4</v>
      </c>
      <c r="BW42" s="226">
        <v>-2.7058423729208699E-3</v>
      </c>
      <c r="BX42" s="226">
        <v>-1.1586967902866201E-3</v>
      </c>
      <c r="BY42" s="226">
        <v>0</v>
      </c>
    </row>
    <row r="43" spans="1:77" x14ac:dyDescent="0.25">
      <c r="A43" s="105" t="s">
        <v>40</v>
      </c>
      <c r="B43" s="226">
        <v>-2.5878661743350399E-2</v>
      </c>
      <c r="C43" s="226">
        <v>-1.23722793687388E-2</v>
      </c>
      <c r="D43" s="226">
        <v>-9.9971645370202297E-3</v>
      </c>
      <c r="E43" s="226">
        <v>-1.40395404458864E-2</v>
      </c>
      <c r="F43" s="226">
        <v>-0.138707909706071</v>
      </c>
      <c r="G43" s="226">
        <v>-4.7186954043256298E-2</v>
      </c>
      <c r="H43" s="226">
        <v>-4.8422101838099998E-3</v>
      </c>
      <c r="I43" s="226">
        <v>-1.32894586544217E-2</v>
      </c>
      <c r="J43" s="226">
        <v>-3.65930562328875E-2</v>
      </c>
      <c r="K43" s="226">
        <v>-3.8824383838779401E-3</v>
      </c>
      <c r="L43" s="226">
        <v>-9.7145453833298902E-3</v>
      </c>
      <c r="M43" s="226">
        <v>-1.37213913304581E-2</v>
      </c>
      <c r="N43" s="226">
        <v>-2.8599992559502797E-4</v>
      </c>
      <c r="O43" s="226">
        <v>-1.0557273329282601E-5</v>
      </c>
      <c r="P43" s="226">
        <v>-9.0962181625132304E-4</v>
      </c>
      <c r="Q43" s="226">
        <v>-1.3789712771653799E-3</v>
      </c>
      <c r="R43" s="226">
        <v>-1.4848090916903E-3</v>
      </c>
      <c r="S43" s="226">
        <v>-4.1663269548661104E-3</v>
      </c>
      <c r="T43" s="226">
        <v>-1.8236877629313E-3</v>
      </c>
      <c r="U43" s="226">
        <v>-6.0752207365646199E-4</v>
      </c>
      <c r="V43" s="226">
        <v>-2.0671401047485899E-3</v>
      </c>
      <c r="W43" s="226">
        <v>-9.03777583834658E-5</v>
      </c>
      <c r="X43" s="226">
        <v>-4.44173220566902E-4</v>
      </c>
      <c r="Y43" s="226">
        <v>-2.17622884093262E-4</v>
      </c>
      <c r="Z43" s="226">
        <v>-1.07191650364203E-4</v>
      </c>
      <c r="AA43" s="226">
        <v>-2.9103965815610502E-4</v>
      </c>
      <c r="AB43" s="226">
        <v>-2.7522202229556399E-5</v>
      </c>
      <c r="AC43" s="226">
        <v>-3.0491840165889001E-4</v>
      </c>
      <c r="AD43" s="226">
        <v>-4.07964616467973E-4</v>
      </c>
      <c r="AE43" s="226">
        <v>-5.3259957090528304E-4</v>
      </c>
      <c r="AF43" s="226">
        <v>-2.15134185476419E-2</v>
      </c>
      <c r="AG43" s="226">
        <v>-5.2177542904755696E-3</v>
      </c>
      <c r="AH43" s="226">
        <v>0</v>
      </c>
      <c r="AI43" s="226">
        <v>-9.4196906269955107E-3</v>
      </c>
      <c r="AJ43" s="226">
        <v>-4.1081965587675597E-3</v>
      </c>
      <c r="AK43" s="226">
        <v>-8.15216336286613E-3</v>
      </c>
      <c r="AL43" s="226">
        <v>-3.4200609200325298E-2</v>
      </c>
      <c r="AM43" s="226">
        <v>-3.02752547212081E-3</v>
      </c>
      <c r="AN43" s="226">
        <v>-8.5632738241279193E-5</v>
      </c>
      <c r="AO43" s="226">
        <v>-5.07317106825165E-4</v>
      </c>
      <c r="AP43" s="226">
        <v>0.98693168923782104</v>
      </c>
      <c r="AQ43" s="226">
        <v>-3.6173518527725899E-2</v>
      </c>
      <c r="AR43" s="226">
        <v>-2.0832748440230298E-2</v>
      </c>
      <c r="AS43" s="226">
        <v>-3.1031150694494601E-3</v>
      </c>
      <c r="AT43" s="226">
        <v>-3.1584727826639E-2</v>
      </c>
      <c r="AU43" s="226">
        <v>-9.7055044886725905E-3</v>
      </c>
      <c r="AV43" s="226">
        <v>-2.2309770678386699E-3</v>
      </c>
      <c r="AW43" s="226">
        <v>-1.3891373162397301E-3</v>
      </c>
      <c r="AX43" s="226">
        <v>-1.36898892960397E-3</v>
      </c>
      <c r="AY43" s="226">
        <v>-3.6138389193417702E-4</v>
      </c>
      <c r="AZ43" s="226">
        <v>-7.0548838054516703E-3</v>
      </c>
      <c r="BA43" s="226">
        <v>-7.4110584529155804E-4</v>
      </c>
      <c r="BB43" s="226">
        <v>-3.0410411038747898E-3</v>
      </c>
      <c r="BC43" s="226">
        <v>-6.8102579379626599E-3</v>
      </c>
      <c r="BD43" s="226">
        <v>-1.3158857194262301E-3</v>
      </c>
      <c r="BE43" s="226">
        <v>-1.73455701053316E-4</v>
      </c>
      <c r="BF43" s="226">
        <v>-4.0030625298698198E-2</v>
      </c>
      <c r="BG43" s="226">
        <v>-2.2779116843376001E-3</v>
      </c>
      <c r="BH43" s="226">
        <v>-2.4820918864694902E-4</v>
      </c>
      <c r="BI43" s="226">
        <v>-8.8354634482251792E-3</v>
      </c>
      <c r="BJ43" s="226">
        <v>-4.8108856850877598E-6</v>
      </c>
      <c r="BK43" s="226">
        <v>-1.73115667064883E-5</v>
      </c>
      <c r="BL43" s="226">
        <v>-7.4563212942051205E-4</v>
      </c>
      <c r="BM43" s="226">
        <v>-8.4905825183000395E-5</v>
      </c>
      <c r="BN43" s="226">
        <v>-2.94345749071251E-5</v>
      </c>
      <c r="BO43" s="226">
        <v>-2.56061403859623E-5</v>
      </c>
      <c r="BP43" s="226">
        <v>-2.5515016334706398E-6</v>
      </c>
      <c r="BQ43" s="226">
        <v>-5.2070617929242696E-6</v>
      </c>
      <c r="BR43" s="226">
        <v>-8.2807941336643792E-3</v>
      </c>
      <c r="BS43" s="226">
        <v>-6.1890781168235801E-3</v>
      </c>
      <c r="BT43" s="226">
        <v>-8.9452951578174205E-5</v>
      </c>
      <c r="BU43" s="226">
        <v>-1.3618553027459101E-3</v>
      </c>
      <c r="BV43" s="226">
        <v>-9.0459867936913199E-2</v>
      </c>
      <c r="BW43" s="226">
        <v>-1.50594413331172E-2</v>
      </c>
      <c r="BX43" s="226">
        <v>-6.8639290729913705E-4</v>
      </c>
      <c r="BY43" s="226">
        <v>0</v>
      </c>
    </row>
    <row r="44" spans="1:77" x14ac:dyDescent="0.25">
      <c r="A44" s="105" t="s">
        <v>41</v>
      </c>
      <c r="B44" s="226">
        <v>-1.25599623157418E-5</v>
      </c>
      <c r="C44" s="226">
        <v>-8.7474751651801801E-6</v>
      </c>
      <c r="D44" s="226">
        <v>-2.60092708308261E-5</v>
      </c>
      <c r="E44" s="226">
        <v>-5.2892225019300603E-6</v>
      </c>
      <c r="F44" s="226">
        <v>-9.3123061376618505E-5</v>
      </c>
      <c r="G44" s="226">
        <v>-3.971768743287E-4</v>
      </c>
      <c r="H44" s="226">
        <v>-1.3008722072369101E-5</v>
      </c>
      <c r="I44" s="226">
        <v>-2.1008234363943701E-5</v>
      </c>
      <c r="J44" s="226">
        <v>-2.0081411818311399E-5</v>
      </c>
      <c r="K44" s="226">
        <v>-1.0328533626146801E-3</v>
      </c>
      <c r="L44" s="226">
        <v>-4.7041553542009004E-6</v>
      </c>
      <c r="M44" s="226">
        <v>-2.1417148378393099E-3</v>
      </c>
      <c r="N44" s="226">
        <v>-1.9354820257793399E-2</v>
      </c>
      <c r="O44" s="226">
        <v>-1.6323777230477399E-3</v>
      </c>
      <c r="P44" s="226">
        <v>-3.6033803316848998E-3</v>
      </c>
      <c r="Q44" s="226">
        <v>-4.2346492640884099E-4</v>
      </c>
      <c r="R44" s="226">
        <v>-8.1656241831472905E-4</v>
      </c>
      <c r="S44" s="226">
        <v>-4.8713257184324803E-3</v>
      </c>
      <c r="T44" s="226">
        <v>-9.7349282627722596E-4</v>
      </c>
      <c r="U44" s="226">
        <v>-9.33825634891117E-4</v>
      </c>
      <c r="V44" s="226">
        <v>-1.22681918571052E-3</v>
      </c>
      <c r="W44" s="226">
        <v>-2.2157570533044401E-4</v>
      </c>
      <c r="X44" s="226">
        <v>-1.2650103797204199E-4</v>
      </c>
      <c r="Y44" s="226">
        <v>-2.9327402103910199E-5</v>
      </c>
      <c r="Z44" s="226">
        <v>-2.3643029283083601E-5</v>
      </c>
      <c r="AA44" s="226">
        <v>-3.1572126723702402E-5</v>
      </c>
      <c r="AB44" s="226">
        <v>-4.5086173022573897E-5</v>
      </c>
      <c r="AC44" s="226">
        <v>-1.3158716447478601E-3</v>
      </c>
      <c r="AD44" s="226">
        <v>-3.3316449098260402E-4</v>
      </c>
      <c r="AE44" s="226">
        <v>-1.19800754747355E-4</v>
      </c>
      <c r="AF44" s="226">
        <v>-7.0097464725554803E-4</v>
      </c>
      <c r="AG44" s="226">
        <v>-8.8508219337016995E-4</v>
      </c>
      <c r="AH44" s="226">
        <v>0</v>
      </c>
      <c r="AI44" s="226">
        <v>-3.53655578142331E-3</v>
      </c>
      <c r="AJ44" s="226">
        <v>-3.7556995686449401E-3</v>
      </c>
      <c r="AK44" s="226">
        <v>-1.42479010508044E-4</v>
      </c>
      <c r="AL44" s="226">
        <v>-1.97772755225658E-4</v>
      </c>
      <c r="AM44" s="226">
        <v>-8.5337039620308093E-3</v>
      </c>
      <c r="AN44" s="226">
        <v>-2.8653786211276198E-3</v>
      </c>
      <c r="AO44" s="226">
        <v>-2.3511826752262099E-2</v>
      </c>
      <c r="AP44" s="226">
        <v>-2.5173302386275799E-3</v>
      </c>
      <c r="AQ44" s="226">
        <v>0.95005415512927704</v>
      </c>
      <c r="AR44" s="226">
        <v>-4.5901290058291598E-4</v>
      </c>
      <c r="AS44" s="226">
        <v>-1.8876329490863901E-4</v>
      </c>
      <c r="AT44" s="226">
        <v>-1.50502840606574E-2</v>
      </c>
      <c r="AU44" s="226">
        <v>-4.1217597103959903E-3</v>
      </c>
      <c r="AV44" s="226">
        <v>-5.13348359347393E-3</v>
      </c>
      <c r="AW44" s="226">
        <v>-4.5585981625633702E-4</v>
      </c>
      <c r="AX44" s="226">
        <v>-2.0374072009034402E-2</v>
      </c>
      <c r="AY44" s="226">
        <v>-1.42888224942608E-4</v>
      </c>
      <c r="AZ44" s="226">
        <v>-6.3628443088444902E-3</v>
      </c>
      <c r="BA44" s="226">
        <v>-8.5276402832365505E-4</v>
      </c>
      <c r="BB44" s="226">
        <v>-7.1897829390689296E-4</v>
      </c>
      <c r="BC44" s="226">
        <v>-5.8441672833222796E-3</v>
      </c>
      <c r="BD44" s="226">
        <v>-2.2153708251745302E-3</v>
      </c>
      <c r="BE44" s="226">
        <v>-3.3206506054828501E-4</v>
      </c>
      <c r="BF44" s="226">
        <v>-2.5864881477119001E-3</v>
      </c>
      <c r="BG44" s="226">
        <v>-4.85527723994899E-2</v>
      </c>
      <c r="BH44" s="226">
        <v>-3.5999735861134703E-2</v>
      </c>
      <c r="BI44" s="226">
        <v>-1.18263824776119E-2</v>
      </c>
      <c r="BJ44" s="226">
        <v>-1.8828861137821699E-3</v>
      </c>
      <c r="BK44" s="226">
        <v>-5.8394528432269104E-3</v>
      </c>
      <c r="BL44" s="226">
        <v>-9.5824103918623997E-3</v>
      </c>
      <c r="BM44" s="226">
        <v>-1.7604074787089901E-3</v>
      </c>
      <c r="BN44" s="226">
        <v>-3.21579983950078E-4</v>
      </c>
      <c r="BO44" s="226">
        <v>-1.91245038367008E-5</v>
      </c>
      <c r="BP44" s="226">
        <v>-2.7926102848982199E-4</v>
      </c>
      <c r="BQ44" s="226">
        <v>-2.3874846666049201E-6</v>
      </c>
      <c r="BR44" s="226">
        <v>-3.6004457517207898E-2</v>
      </c>
      <c r="BS44" s="226">
        <v>-2.5527261445489999E-3</v>
      </c>
      <c r="BT44" s="226">
        <v>-1.9980451316852E-3</v>
      </c>
      <c r="BU44" s="226">
        <v>-1.30668333619386E-3</v>
      </c>
      <c r="BV44" s="226">
        <v>-2.31553087602124E-3</v>
      </c>
      <c r="BW44" s="226">
        <v>-3.5730025042815601E-3</v>
      </c>
      <c r="BX44" s="226">
        <v>-9.9975231068212093E-3</v>
      </c>
      <c r="BY44" s="226">
        <v>0</v>
      </c>
    </row>
    <row r="45" spans="1:77" x14ac:dyDescent="0.25">
      <c r="A45" s="105" t="s">
        <v>42</v>
      </c>
      <c r="B45" s="226">
        <v>-6.7292330641117694E-5</v>
      </c>
      <c r="C45" s="226">
        <v>-5.3363525357096297E-5</v>
      </c>
      <c r="D45" s="226">
        <v>-1.8865160809338001E-4</v>
      </c>
      <c r="E45" s="226">
        <v>-2.4534048589840501E-5</v>
      </c>
      <c r="F45" s="226">
        <v>-5.5294574595608098E-4</v>
      </c>
      <c r="G45" s="226">
        <v>-9.7983004842533506E-5</v>
      </c>
      <c r="H45" s="226">
        <v>-9.2294980038472706E-5</v>
      </c>
      <c r="I45" s="226">
        <v>-1.43093720033499E-4</v>
      </c>
      <c r="J45" s="226">
        <v>-1.1499730143992501E-4</v>
      </c>
      <c r="K45" s="226">
        <v>-1.83366418715908E-2</v>
      </c>
      <c r="L45" s="226">
        <v>-2.47620118760976E-5</v>
      </c>
      <c r="M45" s="226">
        <v>-3.5433074423294299E-3</v>
      </c>
      <c r="N45" s="226">
        <v>-2.4030716800534601E-4</v>
      </c>
      <c r="O45" s="226">
        <v>-3.9364952942790898E-5</v>
      </c>
      <c r="P45" s="226">
        <v>-1.2944678456302101E-3</v>
      </c>
      <c r="Q45" s="226">
        <v>-2.2028917998353901E-4</v>
      </c>
      <c r="R45" s="226">
        <v>-4.4364374015664404E-3</v>
      </c>
      <c r="S45" s="226">
        <v>-2.20048083039365E-3</v>
      </c>
      <c r="T45" s="226">
        <v>-3.0983867309164899E-3</v>
      </c>
      <c r="U45" s="226">
        <v>-8.28700301780403E-4</v>
      </c>
      <c r="V45" s="226">
        <v>-1.50689677610556E-3</v>
      </c>
      <c r="W45" s="226">
        <v>-3.0597869532282898E-4</v>
      </c>
      <c r="X45" s="226">
        <v>-9.3592699373894596E-4</v>
      </c>
      <c r="Y45" s="226">
        <v>-1.95827451740549E-4</v>
      </c>
      <c r="Z45" s="226">
        <v>-5.2538556665670296E-4</v>
      </c>
      <c r="AA45" s="226">
        <v>-8.3268656753864999E-5</v>
      </c>
      <c r="AB45" s="226">
        <v>-1.3079206768510201E-4</v>
      </c>
      <c r="AC45" s="226">
        <v>-2.8591691198261802E-3</v>
      </c>
      <c r="AD45" s="226">
        <v>-4.13299593357868E-4</v>
      </c>
      <c r="AE45" s="226">
        <v>-1.5631664774574299E-4</v>
      </c>
      <c r="AF45" s="226">
        <v>-2.1862702381591199E-4</v>
      </c>
      <c r="AG45" s="226">
        <v>-4.5943787831630699E-4</v>
      </c>
      <c r="AH45" s="226">
        <v>0</v>
      </c>
      <c r="AI45" s="226">
        <v>-1.4486177615930101E-4</v>
      </c>
      <c r="AJ45" s="226">
        <v>-4.0602173917201598E-4</v>
      </c>
      <c r="AK45" s="226">
        <v>-7.1129776788545206E-5</v>
      </c>
      <c r="AL45" s="226">
        <v>-2.8136759567883301E-4</v>
      </c>
      <c r="AM45" s="226">
        <v>-4.1289752620281501E-4</v>
      </c>
      <c r="AN45" s="226">
        <v>-9.0717875460379503E-5</v>
      </c>
      <c r="AO45" s="226">
        <v>-9.5299124310613097E-4</v>
      </c>
      <c r="AP45" s="226">
        <v>-2.5499782962804001E-4</v>
      </c>
      <c r="AQ45" s="226">
        <v>-1.5267421582896301E-3</v>
      </c>
      <c r="AR45" s="226">
        <v>0.95511709238933296</v>
      </c>
      <c r="AS45" s="226">
        <v>-4.7612968859738901E-5</v>
      </c>
      <c r="AT45" s="226">
        <v>-3.6817093481649003E-4</v>
      </c>
      <c r="AU45" s="226">
        <v>-7.5032709550709294E-5</v>
      </c>
      <c r="AV45" s="226">
        <v>-1.8676592232381301E-4</v>
      </c>
      <c r="AW45" s="226">
        <v>-3.4982817403580199E-4</v>
      </c>
      <c r="AX45" s="226">
        <v>-8.2419882545118597E-4</v>
      </c>
      <c r="AY45" s="226">
        <v>-5.41657826779806E-5</v>
      </c>
      <c r="AZ45" s="226">
        <v>-1.27782695489921E-4</v>
      </c>
      <c r="BA45" s="226">
        <v>-7.0977424232710994E-5</v>
      </c>
      <c r="BB45" s="226">
        <v>-1.87511440544739E-4</v>
      </c>
      <c r="BC45" s="226">
        <v>-2.7496839538458098E-4</v>
      </c>
      <c r="BD45" s="226">
        <v>-2.33146445114061E-4</v>
      </c>
      <c r="BE45" s="226">
        <v>-1.84224858718834E-4</v>
      </c>
      <c r="BF45" s="226">
        <v>-3.4610940102798999E-4</v>
      </c>
      <c r="BG45" s="226">
        <v>-5.9546946115530096E-3</v>
      </c>
      <c r="BH45" s="226">
        <v>-7.4550189026826902E-4</v>
      </c>
      <c r="BI45" s="226">
        <v>-2.8532860523590099E-3</v>
      </c>
      <c r="BJ45" s="226">
        <v>-1.6545618714027499E-5</v>
      </c>
      <c r="BK45" s="226">
        <v>-4.16017002960961E-5</v>
      </c>
      <c r="BL45" s="226">
        <v>-3.7819195282295102E-4</v>
      </c>
      <c r="BM45" s="226">
        <v>-9.9653612282568494E-5</v>
      </c>
      <c r="BN45" s="226">
        <v>-1.1063174142425601E-4</v>
      </c>
      <c r="BO45" s="226">
        <v>-8.7927803853148895E-5</v>
      </c>
      <c r="BP45" s="226">
        <v>-8.9058361392290896E-6</v>
      </c>
      <c r="BQ45" s="226">
        <v>-1.7840250858090101E-5</v>
      </c>
      <c r="BR45" s="226">
        <v>-3.6843471358959101E-4</v>
      </c>
      <c r="BS45" s="226">
        <v>-6.7237994782146301E-3</v>
      </c>
      <c r="BT45" s="226">
        <v>-2.8387649119463902E-4</v>
      </c>
      <c r="BU45" s="226">
        <v>-2.5805619797521699E-3</v>
      </c>
      <c r="BV45" s="226">
        <v>-0.35812535359650299</v>
      </c>
      <c r="BW45" s="226">
        <v>-2.1080018877646399E-2</v>
      </c>
      <c r="BX45" s="226">
        <v>-2.2886273051318201E-3</v>
      </c>
      <c r="BY45" s="226">
        <v>0</v>
      </c>
    </row>
    <row r="46" spans="1:77" x14ac:dyDescent="0.25">
      <c r="A46" s="105" t="s">
        <v>43</v>
      </c>
      <c r="B46" s="226">
        <v>-1.88833974945106E-4</v>
      </c>
      <c r="C46" s="226">
        <v>-6.0082357250146598E-5</v>
      </c>
      <c r="D46" s="226">
        <v>-5.6452407112983396E-4</v>
      </c>
      <c r="E46" s="226">
        <v>-1.3698939001224601E-4</v>
      </c>
      <c r="F46" s="226">
        <v>-2.3729915425126299E-3</v>
      </c>
      <c r="G46" s="226">
        <v>-3.8062803973041599E-4</v>
      </c>
      <c r="H46" s="226">
        <v>-1.93948951107522E-4</v>
      </c>
      <c r="I46" s="226">
        <v>-1.47106574188966E-4</v>
      </c>
      <c r="J46" s="226">
        <v>-8.6069927450872603E-5</v>
      </c>
      <c r="K46" s="226">
        <v>-3.5332475285323702E-4</v>
      </c>
      <c r="L46" s="226">
        <v>-1.22754951907296E-5</v>
      </c>
      <c r="M46" s="226">
        <v>-1.0517478257341E-3</v>
      </c>
      <c r="N46" s="226">
        <v>-2.6400197462127998E-3</v>
      </c>
      <c r="O46" s="226">
        <v>-3.4368271261787298E-5</v>
      </c>
      <c r="P46" s="226">
        <v>-1.1766456245468999E-3</v>
      </c>
      <c r="Q46" s="226">
        <v>-1.4147041214368299E-4</v>
      </c>
      <c r="R46" s="226">
        <v>-4.0273963554557699E-4</v>
      </c>
      <c r="S46" s="226">
        <v>-8.1470852433307601E-4</v>
      </c>
      <c r="T46" s="226">
        <v>-2.4046568285955201E-3</v>
      </c>
      <c r="U46" s="226">
        <v>-3.5710117185645601E-4</v>
      </c>
      <c r="V46" s="226">
        <v>-5.0995047277253001E-4</v>
      </c>
      <c r="W46" s="226">
        <v>-8.2763713631268899E-5</v>
      </c>
      <c r="X46" s="226">
        <v>-3.6493609928029899E-4</v>
      </c>
      <c r="Y46" s="226">
        <v>-8.9735136713267504E-5</v>
      </c>
      <c r="Z46" s="226">
        <v>-1.0805821220745099E-4</v>
      </c>
      <c r="AA46" s="226">
        <v>-5.7508117483760397E-5</v>
      </c>
      <c r="AB46" s="226">
        <v>-4.2538325890484302E-5</v>
      </c>
      <c r="AC46" s="226">
        <v>-5.0455061956605003E-4</v>
      </c>
      <c r="AD46" s="226">
        <v>-2.9174438937103799E-4</v>
      </c>
      <c r="AE46" s="226">
        <v>-5.5664202752248497E-5</v>
      </c>
      <c r="AF46" s="226">
        <v>-2.9288706549086401E-4</v>
      </c>
      <c r="AG46" s="226">
        <v>-1.49909968114034E-4</v>
      </c>
      <c r="AH46" s="226">
        <v>0</v>
      </c>
      <c r="AI46" s="226">
        <v>-9.6163439760654901E-5</v>
      </c>
      <c r="AJ46" s="226">
        <v>-1.4019021462902801E-4</v>
      </c>
      <c r="AK46" s="226">
        <v>-4.6073470566523403E-3</v>
      </c>
      <c r="AL46" s="226">
        <v>-1.6624134687976801E-3</v>
      </c>
      <c r="AM46" s="226">
        <v>-1.53254062311882E-3</v>
      </c>
      <c r="AN46" s="226">
        <v>-6.1207666376455005E-5</v>
      </c>
      <c r="AO46" s="226">
        <v>-3.4864710154513998E-3</v>
      </c>
      <c r="AP46" s="226">
        <v>-1.3541426787223401E-4</v>
      </c>
      <c r="AQ46" s="226">
        <v>-2.7052692762798002E-2</v>
      </c>
      <c r="AR46" s="226">
        <v>-1.7775800704534499E-4</v>
      </c>
      <c r="AS46" s="226">
        <v>0.98876221529441299</v>
      </c>
      <c r="AT46" s="226">
        <v>-6.3733298024019596E-3</v>
      </c>
      <c r="AU46" s="226">
        <v>-3.3028103166337698E-4</v>
      </c>
      <c r="AV46" s="226">
        <v>-7.1244039010866394E-5</v>
      </c>
      <c r="AW46" s="226">
        <v>-5.9405912041981905E-4</v>
      </c>
      <c r="AX46" s="226">
        <v>-2.8459380426046999E-4</v>
      </c>
      <c r="AY46" s="226">
        <v>-8.2762549843080999E-4</v>
      </c>
      <c r="AZ46" s="226">
        <v>-2.9687154041699798E-3</v>
      </c>
      <c r="BA46" s="226">
        <v>-2.75407740806548E-3</v>
      </c>
      <c r="BB46" s="226">
        <v>-1.7579614225540899E-2</v>
      </c>
      <c r="BC46" s="226">
        <v>-1.53144132265225E-4</v>
      </c>
      <c r="BD46" s="226">
        <v>-9.9179353084645797E-5</v>
      </c>
      <c r="BE46" s="226">
        <v>-1.42394849563928E-3</v>
      </c>
      <c r="BF46" s="226">
        <v>-8.5895989463844694E-3</v>
      </c>
      <c r="BG46" s="226">
        <v>-8.9287805131256504E-3</v>
      </c>
      <c r="BH46" s="226">
        <v>-0.16039662528656001</v>
      </c>
      <c r="BI46" s="226">
        <v>-0.1391236750913</v>
      </c>
      <c r="BJ46" s="226">
        <v>-4.8904080016454303E-5</v>
      </c>
      <c r="BK46" s="226">
        <v>-2.2869288053700901E-5</v>
      </c>
      <c r="BL46" s="226">
        <v>-1.94872088451777E-4</v>
      </c>
      <c r="BM46" s="226">
        <v>-1.6274376208243901E-4</v>
      </c>
      <c r="BN46" s="226">
        <v>-5.5446421109124097E-5</v>
      </c>
      <c r="BO46" s="226">
        <v>-3.8036865093398602E-5</v>
      </c>
      <c r="BP46" s="226">
        <v>-3.7466792644388501E-6</v>
      </c>
      <c r="BQ46" s="226">
        <v>-7.7469370212357308E-6</v>
      </c>
      <c r="BR46" s="226">
        <v>-2.1179086444748198E-3</v>
      </c>
      <c r="BS46" s="226">
        <v>-4.8669955577084698E-4</v>
      </c>
      <c r="BT46" s="226">
        <v>-7.4143462161503794E-5</v>
      </c>
      <c r="BU46" s="226">
        <v>-7.6981168283090805E-5</v>
      </c>
      <c r="BV46" s="226">
        <v>-1.49640725694792E-4</v>
      </c>
      <c r="BW46" s="226">
        <v>-1.6778027755292899E-2</v>
      </c>
      <c r="BX46" s="226">
        <v>-9.1571057442428602E-5</v>
      </c>
      <c r="BY46" s="226">
        <v>0</v>
      </c>
    </row>
    <row r="47" spans="1:77" x14ac:dyDescent="0.25">
      <c r="A47" s="105" t="s">
        <v>44</v>
      </c>
      <c r="B47" s="226">
        <v>-7.4083640338685804E-3</v>
      </c>
      <c r="C47" s="226">
        <v>-1.94604797011982E-3</v>
      </c>
      <c r="D47" s="226">
        <v>-6.6830241235381798E-3</v>
      </c>
      <c r="E47" s="226">
        <v>-1.2685496060472099E-3</v>
      </c>
      <c r="F47" s="226">
        <v>-0.106008656291832</v>
      </c>
      <c r="G47" s="226">
        <v>-3.73947210167246E-2</v>
      </c>
      <c r="H47" s="226">
        <v>-6.69279555147221E-4</v>
      </c>
      <c r="I47" s="226">
        <v>-1.8313366101034201E-3</v>
      </c>
      <c r="J47" s="226">
        <v>-4.4951115969570996E-3</v>
      </c>
      <c r="K47" s="226">
        <v>-4.3617636597275801E-3</v>
      </c>
      <c r="L47" s="226">
        <v>-1.5503515583030201E-4</v>
      </c>
      <c r="M47" s="226">
        <v>-5.8045223693876597E-3</v>
      </c>
      <c r="N47" s="226">
        <v>-5.2143035934534999E-3</v>
      </c>
      <c r="O47" s="226">
        <v>-1.54170073652991E-5</v>
      </c>
      <c r="P47" s="226">
        <v>-8.0292873097005603E-4</v>
      </c>
      <c r="Q47" s="226">
        <v>-8.5996105956294202E-5</v>
      </c>
      <c r="R47" s="226">
        <v>-1.01257294133632E-2</v>
      </c>
      <c r="S47" s="226">
        <v>-1.01371405482935E-2</v>
      </c>
      <c r="T47" s="226">
        <v>-2.2844288087109301E-3</v>
      </c>
      <c r="U47" s="226">
        <v>-2.1383622731455201E-3</v>
      </c>
      <c r="V47" s="226">
        <v>-3.6739627368658899E-2</v>
      </c>
      <c r="W47" s="226">
        <v>-3.7435332822589999E-3</v>
      </c>
      <c r="X47" s="226">
        <v>-1.0908459339671801E-3</v>
      </c>
      <c r="Y47" s="226">
        <v>-7.1475835875704405E-4</v>
      </c>
      <c r="Z47" s="226">
        <v>-6.9119926611473804E-3</v>
      </c>
      <c r="AA47" s="226">
        <v>-2.4840281217495901E-3</v>
      </c>
      <c r="AB47" s="226">
        <v>-2.3607015241431E-4</v>
      </c>
      <c r="AC47" s="226">
        <v>-7.0518977750601503E-3</v>
      </c>
      <c r="AD47" s="226">
        <v>-1.5726074281981601E-2</v>
      </c>
      <c r="AE47" s="226">
        <v>-1.9845113129540199E-3</v>
      </c>
      <c r="AF47" s="226">
        <v>-2.3347162956604099E-2</v>
      </c>
      <c r="AG47" s="226">
        <v>-1.16367213155514E-2</v>
      </c>
      <c r="AH47" s="226">
        <v>0</v>
      </c>
      <c r="AI47" s="226">
        <v>-4.7189549422966401E-3</v>
      </c>
      <c r="AJ47" s="226">
        <v>-7.0100000097991495E-4</v>
      </c>
      <c r="AK47" s="226">
        <v>-6.1905540224701497E-4</v>
      </c>
      <c r="AL47" s="226">
        <v>-2.9377358058961501E-3</v>
      </c>
      <c r="AM47" s="226">
        <v>-8.7484888017441299E-3</v>
      </c>
      <c r="AN47" s="226">
        <v>-1.50544590705523E-3</v>
      </c>
      <c r="AO47" s="226">
        <v>-6.7028002803667204E-3</v>
      </c>
      <c r="AP47" s="226">
        <v>-7.39208264809855E-3</v>
      </c>
      <c r="AQ47" s="226">
        <v>-4.18539798872428E-3</v>
      </c>
      <c r="AR47" s="226">
        <v>-2.7950630051776799E-3</v>
      </c>
      <c r="AS47" s="226">
        <v>-4.31895733955252E-4</v>
      </c>
      <c r="AT47" s="226">
        <v>0.95141753628080505</v>
      </c>
      <c r="AU47" s="226">
        <v>-3.0459630414757101E-3</v>
      </c>
      <c r="AV47" s="226">
        <v>-7.1439021829177904E-4</v>
      </c>
      <c r="AW47" s="226">
        <v>-1.5939143075611E-4</v>
      </c>
      <c r="AX47" s="226">
        <v>-6.0945180577338604E-3</v>
      </c>
      <c r="AY47" s="226">
        <v>-4.1758928076600301E-4</v>
      </c>
      <c r="AZ47" s="226">
        <v>-5.3413794538262503E-3</v>
      </c>
      <c r="BA47" s="226">
        <v>-1.5532648820524E-3</v>
      </c>
      <c r="BB47" s="226">
        <v>-1.14879423803835E-3</v>
      </c>
      <c r="BC47" s="226">
        <v>-8.3465626131619102E-3</v>
      </c>
      <c r="BD47" s="226">
        <v>-4.0436828917973097E-5</v>
      </c>
      <c r="BE47" s="226">
        <v>-5.8867620477214195E-4</v>
      </c>
      <c r="BF47" s="226">
        <v>-1.37152343838625E-3</v>
      </c>
      <c r="BG47" s="226">
        <v>-3.2394755552008002E-3</v>
      </c>
      <c r="BH47" s="226">
        <v>-0.38145827307604502</v>
      </c>
      <c r="BI47" s="226">
        <v>-5.7384841569053501E-3</v>
      </c>
      <c r="BJ47" s="226">
        <v>-9.3934162433905604E-4</v>
      </c>
      <c r="BK47" s="226">
        <v>-6.3262627450322501E-4</v>
      </c>
      <c r="BL47" s="226">
        <v>-5.4949914088086296E-3</v>
      </c>
      <c r="BM47" s="226">
        <v>-5.1162153735456002E-5</v>
      </c>
      <c r="BN47" s="226">
        <v>-1.6876624133768899E-3</v>
      </c>
      <c r="BO47" s="226">
        <v>-3.6184875569267701E-5</v>
      </c>
      <c r="BP47" s="226">
        <v>-4.6899118687574703E-6</v>
      </c>
      <c r="BQ47" s="226">
        <v>-1.8065103193714699E-5</v>
      </c>
      <c r="BR47" s="226">
        <v>-1.2874129747477101E-2</v>
      </c>
      <c r="BS47" s="226">
        <v>-8.4761626501626494E-5</v>
      </c>
      <c r="BT47" s="226">
        <v>-1.3731892879495201E-3</v>
      </c>
      <c r="BU47" s="226">
        <v>-5.3689928436696298E-5</v>
      </c>
      <c r="BV47" s="226">
        <v>-1.5128665441506901E-3</v>
      </c>
      <c r="BW47" s="226">
        <v>-1.24951150491735E-4</v>
      </c>
      <c r="BX47" s="226">
        <v>-3.7180102408024798E-3</v>
      </c>
      <c r="BY47" s="226">
        <v>0</v>
      </c>
    </row>
    <row r="48" spans="1:77" x14ac:dyDescent="0.25">
      <c r="A48" s="105" t="s">
        <v>45</v>
      </c>
      <c r="B48" s="226">
        <v>-8.8141949544774496E-5</v>
      </c>
      <c r="C48" s="226">
        <v>-6.8368625222305101E-5</v>
      </c>
      <c r="D48" s="226">
        <v>-2.3893121294427401E-4</v>
      </c>
      <c r="E48" s="226">
        <v>-3.3835360377304099E-5</v>
      </c>
      <c r="F48" s="226">
        <v>-7.4133397579867098E-4</v>
      </c>
      <c r="G48" s="226">
        <v>-1.2770038763402399E-4</v>
      </c>
      <c r="H48" s="226">
        <v>-1.26688460081092E-4</v>
      </c>
      <c r="I48" s="226">
        <v>-1.9680114686389E-4</v>
      </c>
      <c r="J48" s="226">
        <v>-1.4088431922111E-4</v>
      </c>
      <c r="K48" s="226">
        <v>-5.5582876432956401E-4</v>
      </c>
      <c r="L48" s="226">
        <v>-3.4282076947358399E-5</v>
      </c>
      <c r="M48" s="226">
        <v>-2.38883136674137E-3</v>
      </c>
      <c r="N48" s="226">
        <v>-3.67952046523693E-4</v>
      </c>
      <c r="O48" s="226">
        <v>-4.3128896183217897E-5</v>
      </c>
      <c r="P48" s="226">
        <v>-8.3730278934473004E-4</v>
      </c>
      <c r="Q48" s="226">
        <v>-8.2307986332923807E-5</v>
      </c>
      <c r="R48" s="226">
        <v>-9.5355010835599795E-4</v>
      </c>
      <c r="S48" s="226">
        <v>-4.8851788620306903E-3</v>
      </c>
      <c r="T48" s="226">
        <v>-3.5845921588691701E-3</v>
      </c>
      <c r="U48" s="226">
        <v>-1.03228143838531E-3</v>
      </c>
      <c r="V48" s="226">
        <v>-1.71629944632889E-3</v>
      </c>
      <c r="W48" s="226">
        <v>-1.5216348411649399E-4</v>
      </c>
      <c r="X48" s="226">
        <v>-1.1395193504534699E-3</v>
      </c>
      <c r="Y48" s="226">
        <v>-2.6573630493674798E-4</v>
      </c>
      <c r="Z48" s="226">
        <v>-1.5896610003513401E-4</v>
      </c>
      <c r="AA48" s="226">
        <v>-1.1221581424620601E-4</v>
      </c>
      <c r="AB48" s="226">
        <v>-3.1898504755643702E-4</v>
      </c>
      <c r="AC48" s="226">
        <v>-1.3847472984090301E-3</v>
      </c>
      <c r="AD48" s="226">
        <v>-1.0839619151991201E-2</v>
      </c>
      <c r="AE48" s="226">
        <v>-7.8784060302449204E-3</v>
      </c>
      <c r="AF48" s="226">
        <v>-4.0171428398789802E-2</v>
      </c>
      <c r="AG48" s="226">
        <v>-4.8649640357580202E-2</v>
      </c>
      <c r="AH48" s="226">
        <v>0</v>
      </c>
      <c r="AI48" s="226">
        <v>-1.48546848483017E-4</v>
      </c>
      <c r="AJ48" s="226">
        <v>-1.9422234118944001E-4</v>
      </c>
      <c r="AK48" s="226">
        <v>-7.6439864008510101E-5</v>
      </c>
      <c r="AL48" s="226">
        <v>-1.88356522746561E-3</v>
      </c>
      <c r="AM48" s="226">
        <v>-3.8219002191683702E-4</v>
      </c>
      <c r="AN48" s="226">
        <v>-5.5694316722098799E-4</v>
      </c>
      <c r="AO48" s="226">
        <v>-1.3372618461046401E-3</v>
      </c>
      <c r="AP48" s="226">
        <v>-7.3779890330099695E-4</v>
      </c>
      <c r="AQ48" s="226">
        <v>-9.933316541492019E-4</v>
      </c>
      <c r="AR48" s="226">
        <v>-6.8746352768274995E-4</v>
      </c>
      <c r="AS48" s="226">
        <v>-5.43033708368177E-5</v>
      </c>
      <c r="AT48" s="226">
        <v>-7.1169785491053696E-4</v>
      </c>
      <c r="AU48" s="226">
        <v>0.98910489580223004</v>
      </c>
      <c r="AV48" s="226">
        <v>-2.5745527865545601E-3</v>
      </c>
      <c r="AW48" s="226">
        <v>-2.3394931581933499E-4</v>
      </c>
      <c r="AX48" s="226">
        <v>-1.5241012288651899E-2</v>
      </c>
      <c r="AY48" s="226">
        <v>-9.6448179513905702E-4</v>
      </c>
      <c r="AZ48" s="226">
        <v>-1.7567113690061299E-2</v>
      </c>
      <c r="BA48" s="226">
        <v>-5.2804537504304002E-4</v>
      </c>
      <c r="BB48" s="226">
        <v>-1.0817783731699501E-2</v>
      </c>
      <c r="BC48" s="226">
        <v>-4.1892962407710397E-3</v>
      </c>
      <c r="BD48" s="226">
        <v>-3.7731466041559999E-4</v>
      </c>
      <c r="BE48" s="226">
        <v>-1.0966964746243501E-3</v>
      </c>
      <c r="BF48" s="226">
        <v>-7.1598699985648401E-4</v>
      </c>
      <c r="BG48" s="226">
        <v>-0.40058911672602598</v>
      </c>
      <c r="BH48" s="226">
        <v>-6.4253882998031499E-3</v>
      </c>
      <c r="BI48" s="226">
        <v>-1.8144271586978001E-2</v>
      </c>
      <c r="BJ48" s="226">
        <v>-2.2683465674711001E-5</v>
      </c>
      <c r="BK48" s="226">
        <v>-2.34274619553423E-3</v>
      </c>
      <c r="BL48" s="226">
        <v>-1.34983389122815E-3</v>
      </c>
      <c r="BM48" s="226">
        <v>-6.3425475525260503E-4</v>
      </c>
      <c r="BN48" s="226">
        <v>-1.18334989462283E-4</v>
      </c>
      <c r="BO48" s="226">
        <v>-1.2103161290728399E-4</v>
      </c>
      <c r="BP48" s="226">
        <v>-1.17460689930925E-5</v>
      </c>
      <c r="BQ48" s="226">
        <v>-2.4699158361505799E-5</v>
      </c>
      <c r="BR48" s="226">
        <v>-1.66562107993041E-2</v>
      </c>
      <c r="BS48" s="226">
        <v>-2.41102586292663E-4</v>
      </c>
      <c r="BT48" s="226">
        <v>-3.65255435578743E-3</v>
      </c>
      <c r="BU48" s="226">
        <v>-1.3664229935836901E-4</v>
      </c>
      <c r="BV48" s="226">
        <v>-4.06739445863534E-3</v>
      </c>
      <c r="BW48" s="226">
        <v>-4.7866225009761599E-4</v>
      </c>
      <c r="BX48" s="226">
        <v>-4.9477168243251103E-3</v>
      </c>
      <c r="BY48" s="226">
        <v>0</v>
      </c>
    </row>
    <row r="49" spans="1:77" x14ac:dyDescent="0.25">
      <c r="A49" s="105" t="s">
        <v>46</v>
      </c>
      <c r="B49" s="226">
        <v>-2.2169085626302798E-5</v>
      </c>
      <c r="C49" s="226">
        <v>-1.7373077011262501E-5</v>
      </c>
      <c r="D49" s="226">
        <v>-6.1042558753798807E-5</v>
      </c>
      <c r="E49" s="226">
        <v>-8.3130133086831806E-6</v>
      </c>
      <c r="F49" s="226">
        <v>-1.84478170129474E-4</v>
      </c>
      <c r="G49" s="226">
        <v>-3.2193025208435201E-5</v>
      </c>
      <c r="H49" s="226">
        <v>-3.1191881850036801E-5</v>
      </c>
      <c r="I49" s="226">
        <v>-4.84117952385356E-5</v>
      </c>
      <c r="J49" s="226">
        <v>-3.6564495414625397E-5</v>
      </c>
      <c r="K49" s="226">
        <v>-1.36325328291428E-4</v>
      </c>
      <c r="L49" s="226">
        <v>-8.4081927641830098E-6</v>
      </c>
      <c r="M49" s="226">
        <v>-6.1601575614830698E-4</v>
      </c>
      <c r="N49" s="226">
        <v>-1.9892558358815301E-4</v>
      </c>
      <c r="O49" s="226">
        <v>-1.30703183804051E-5</v>
      </c>
      <c r="P49" s="226">
        <v>-1.6355686200363901E-3</v>
      </c>
      <c r="Q49" s="226">
        <v>-1.95067690588489E-4</v>
      </c>
      <c r="R49" s="226">
        <v>-2.4937548200214298E-4</v>
      </c>
      <c r="S49" s="226">
        <v>-4.1342540779483802E-4</v>
      </c>
      <c r="T49" s="226">
        <v>-8.8164520339590496E-4</v>
      </c>
      <c r="U49" s="226">
        <v>-2.5364899069807998E-4</v>
      </c>
      <c r="V49" s="226">
        <v>-1.4391034448349899E-4</v>
      </c>
      <c r="W49" s="226">
        <v>-3.9071904408031999E-5</v>
      </c>
      <c r="X49" s="226">
        <v>-2.79767949468044E-4</v>
      </c>
      <c r="Y49" s="226">
        <v>-6.5766005232201899E-5</v>
      </c>
      <c r="Z49" s="226">
        <v>-3.6928224546028597E-5</v>
      </c>
      <c r="AA49" s="226">
        <v>-2.7859046078851701E-5</v>
      </c>
      <c r="AB49" s="226">
        <v>-3.2124741638007997E-5</v>
      </c>
      <c r="AC49" s="226">
        <v>-3.4855168443428399E-4</v>
      </c>
      <c r="AD49" s="226">
        <v>-1.2093317837702E-4</v>
      </c>
      <c r="AE49" s="226">
        <v>-3.0268133055186801E-5</v>
      </c>
      <c r="AF49" s="226">
        <v>-5.5043973466693398E-5</v>
      </c>
      <c r="AG49" s="226">
        <v>-3.70922039737214E-5</v>
      </c>
      <c r="AH49" s="226">
        <v>0</v>
      </c>
      <c r="AI49" s="226">
        <v>-4.2139388917842597E-5</v>
      </c>
      <c r="AJ49" s="226">
        <v>-8.7999319884234805E-5</v>
      </c>
      <c r="AK49" s="226">
        <v>-2.11657290325594E-5</v>
      </c>
      <c r="AL49" s="226">
        <v>-7.2179532710716496E-5</v>
      </c>
      <c r="AM49" s="226">
        <v>-1.14523087878413E-4</v>
      </c>
      <c r="AN49" s="226">
        <v>-2.6479552796702499E-5</v>
      </c>
      <c r="AO49" s="226">
        <v>-4.6800792946779201E-4</v>
      </c>
      <c r="AP49" s="226">
        <v>-4.4695086320794098E-5</v>
      </c>
      <c r="AQ49" s="226">
        <v>-1.4221929434977799E-4</v>
      </c>
      <c r="AR49" s="226">
        <v>-3.2626430403752903E-5</v>
      </c>
      <c r="AS49" s="226">
        <v>-1.4593031984531999E-5</v>
      </c>
      <c r="AT49" s="226">
        <v>-1.0705904091597E-4</v>
      </c>
      <c r="AU49" s="226">
        <v>-2.8725950778682998E-3</v>
      </c>
      <c r="AV49" s="226">
        <v>0.92768115584230304</v>
      </c>
      <c r="AW49" s="226">
        <v>-4.7806423621874698E-4</v>
      </c>
      <c r="AX49" s="226">
        <v>-1.46101409943124E-3</v>
      </c>
      <c r="AY49" s="226">
        <v>-1.5336377149320201E-5</v>
      </c>
      <c r="AZ49" s="226">
        <v>-3.4980241008798402E-5</v>
      </c>
      <c r="BA49" s="226">
        <v>-2.8855386344923E-5</v>
      </c>
      <c r="BB49" s="226">
        <v>-5.5353901575573899E-5</v>
      </c>
      <c r="BC49" s="226">
        <v>-5.2013645237701403E-4</v>
      </c>
      <c r="BD49" s="226">
        <v>-2.9325189840547698E-4</v>
      </c>
      <c r="BE49" s="226">
        <v>-4.8069316071639398E-5</v>
      </c>
      <c r="BF49" s="226">
        <v>-4.7019991697500897E-5</v>
      </c>
      <c r="BG49" s="226">
        <v>-0.83575719649653901</v>
      </c>
      <c r="BH49" s="226">
        <v>-2.5314274263349E-4</v>
      </c>
      <c r="BI49" s="226">
        <v>-8.1448701094237602E-3</v>
      </c>
      <c r="BJ49" s="226">
        <v>-5.58796110596894E-6</v>
      </c>
      <c r="BK49" s="226">
        <v>-1.36695051466185E-5</v>
      </c>
      <c r="BL49" s="226">
        <v>-1.15638565320763E-4</v>
      </c>
      <c r="BM49" s="226">
        <v>-3.3838396730913797E-5</v>
      </c>
      <c r="BN49" s="226">
        <v>-3.2844789807935002E-5</v>
      </c>
      <c r="BO49" s="226">
        <v>-2.9761739191215801E-5</v>
      </c>
      <c r="BP49" s="226">
        <v>-2.9449418197582899E-6</v>
      </c>
      <c r="BQ49" s="226">
        <v>-4.0898616787566797E-4</v>
      </c>
      <c r="BR49" s="226">
        <v>-9.13552736481908E-5</v>
      </c>
      <c r="BS49" s="226">
        <v>-5.9592484584386901E-5</v>
      </c>
      <c r="BT49" s="226">
        <v>-4.6763476253881803E-5</v>
      </c>
      <c r="BU49" s="226">
        <v>-3.3553307497834902E-5</v>
      </c>
      <c r="BV49" s="226">
        <v>-9.15055794115289E-5</v>
      </c>
      <c r="BW49" s="226">
        <v>-1.17406948056492E-4</v>
      </c>
      <c r="BX49" s="226">
        <v>-9.7167187863498493E-5</v>
      </c>
      <c r="BY49" s="226">
        <v>0</v>
      </c>
    </row>
    <row r="50" spans="1:77" x14ac:dyDescent="0.25">
      <c r="A50" s="105" t="s">
        <v>47</v>
      </c>
      <c r="B50" s="226">
        <v>-2.0867122516652299E-5</v>
      </c>
      <c r="C50" s="226">
        <v>-1.6449746237369801E-5</v>
      </c>
      <c r="D50" s="226">
        <v>-5.7975886092115297E-5</v>
      </c>
      <c r="E50" s="226">
        <v>-7.7169921604789797E-6</v>
      </c>
      <c r="F50" s="226">
        <v>-1.7256161418137601E-4</v>
      </c>
      <c r="G50" s="226">
        <v>-3.0343044715541702E-5</v>
      </c>
      <c r="H50" s="226">
        <v>-2.8992337172045099E-5</v>
      </c>
      <c r="I50" s="226">
        <v>-4.4974223837825797E-5</v>
      </c>
      <c r="J50" s="226">
        <v>-3.2470295379031199E-3</v>
      </c>
      <c r="K50" s="226">
        <v>-2.3925917450587099E-3</v>
      </c>
      <c r="L50" s="226">
        <v>-5.5327615489613195E-4</v>
      </c>
      <c r="M50" s="226">
        <v>-5.8814434492195501E-4</v>
      </c>
      <c r="N50" s="226">
        <v>-3.67559206333213E-3</v>
      </c>
      <c r="O50" s="226">
        <v>-1.17131729543319E-5</v>
      </c>
      <c r="P50" s="226">
        <v>-0.11353103906880101</v>
      </c>
      <c r="Q50" s="226">
        <v>-1.24179733147965E-2</v>
      </c>
      <c r="R50" s="226">
        <v>-2.39949214436392E-4</v>
      </c>
      <c r="S50" s="226">
        <v>-4.1355755405377698E-4</v>
      </c>
      <c r="T50" s="226">
        <v>-8.1896344719314604E-4</v>
      </c>
      <c r="U50" s="226">
        <v>-2.3547851001421501E-4</v>
      </c>
      <c r="V50" s="226">
        <v>-1.36492924126242E-4</v>
      </c>
      <c r="W50" s="226">
        <v>-3.7215028014896103E-5</v>
      </c>
      <c r="X50" s="226">
        <v>-2.5959696149799002E-4</v>
      </c>
      <c r="Y50" s="226">
        <v>-6.1317957533840801E-5</v>
      </c>
      <c r="Z50" s="226">
        <v>-3.5607255628402899E-5</v>
      </c>
      <c r="AA50" s="226">
        <v>-2.6023288507295899E-5</v>
      </c>
      <c r="AB50" s="226">
        <v>-2.9684211053382601E-5</v>
      </c>
      <c r="AC50" s="226">
        <v>-3.3905686731418999E-4</v>
      </c>
      <c r="AD50" s="226">
        <v>-1.41810968235342E-4</v>
      </c>
      <c r="AE50" s="226">
        <v>-3.1908703452980098E-5</v>
      </c>
      <c r="AF50" s="226">
        <v>-7.3390379633067699E-5</v>
      </c>
      <c r="AG50" s="226">
        <v>-5.4604754986174003E-5</v>
      </c>
      <c r="AH50" s="226">
        <v>0</v>
      </c>
      <c r="AI50" s="226">
        <v>-5.1044235732878897E-5</v>
      </c>
      <c r="AJ50" s="226">
        <v>-1.55946993329343E-4</v>
      </c>
      <c r="AK50" s="226">
        <v>-2.17663587976348E-5</v>
      </c>
      <c r="AL50" s="226">
        <v>-2.7055795086099099E-3</v>
      </c>
      <c r="AM50" s="226">
        <v>-2.6335810467491001E-4</v>
      </c>
      <c r="AN50" s="226">
        <v>-6.6237326413115202E-4</v>
      </c>
      <c r="AO50" s="226">
        <v>-5.1437416205591096E-3</v>
      </c>
      <c r="AP50" s="226">
        <v>-4.3953811392221801E-5</v>
      </c>
      <c r="AQ50" s="226">
        <v>-1.04230226925327E-4</v>
      </c>
      <c r="AR50" s="226">
        <v>-5.0141045502172098E-5</v>
      </c>
      <c r="AS50" s="226">
        <v>-1.3551056898348599E-4</v>
      </c>
      <c r="AT50" s="226">
        <v>-6.3329425847716096E-4</v>
      </c>
      <c r="AU50" s="226">
        <v>-2.2914672527976801E-5</v>
      </c>
      <c r="AV50" s="226">
        <v>-6.7817539152743899E-3</v>
      </c>
      <c r="AW50" s="226">
        <v>0.92010136282327104</v>
      </c>
      <c r="AX50" s="226">
        <v>-7.1131468063066305E-2</v>
      </c>
      <c r="AY50" s="226">
        <v>-2.39071010549914E-2</v>
      </c>
      <c r="AZ50" s="226">
        <v>-7.17498978787037E-2</v>
      </c>
      <c r="BA50" s="226">
        <v>-1.7718356891734201E-2</v>
      </c>
      <c r="BB50" s="226">
        <v>-2.5580561542255598E-3</v>
      </c>
      <c r="BC50" s="226">
        <v>-9.6071076560683196E-3</v>
      </c>
      <c r="BD50" s="226">
        <v>-1.9943302088357298E-3</v>
      </c>
      <c r="BE50" s="226">
        <v>-8.9659155200911102E-4</v>
      </c>
      <c r="BF50" s="226">
        <v>-8.4175453073453903E-5</v>
      </c>
      <c r="BG50" s="226">
        <v>-0.41714800381100497</v>
      </c>
      <c r="BH50" s="226">
        <v>-8.0650114541198198E-4</v>
      </c>
      <c r="BI50" s="226">
        <v>-9.4305401336084501E-3</v>
      </c>
      <c r="BJ50" s="226">
        <v>-1.8042725722716301E-5</v>
      </c>
      <c r="BK50" s="226">
        <v>-3.3222287753689903E-5</v>
      </c>
      <c r="BL50" s="226">
        <v>-1.1303717728701501E-4</v>
      </c>
      <c r="BM50" s="226">
        <v>-4.4540421101444501E-4</v>
      </c>
      <c r="BN50" s="226">
        <v>-1.9450877251600599E-3</v>
      </c>
      <c r="BO50" s="226">
        <v>-5.5335127639366698E-5</v>
      </c>
      <c r="BP50" s="226">
        <v>-1.05005077873102E-5</v>
      </c>
      <c r="BQ50" s="226">
        <v>-5.8410202875573998E-5</v>
      </c>
      <c r="BR50" s="226">
        <v>-7.1370651484823895E-4</v>
      </c>
      <c r="BS50" s="226">
        <v>-1.6433823308053801E-4</v>
      </c>
      <c r="BT50" s="226">
        <v>-3.0515662100890901E-4</v>
      </c>
      <c r="BU50" s="226">
        <v>-1.1476582897160299E-4</v>
      </c>
      <c r="BV50" s="226">
        <v>-9.14833026533369E-5</v>
      </c>
      <c r="BW50" s="226">
        <v>-1.3776514238327599E-4</v>
      </c>
      <c r="BX50" s="226">
        <v>-2.0095981913944701E-4</v>
      </c>
      <c r="BY50" s="226">
        <v>0</v>
      </c>
    </row>
    <row r="51" spans="1:77" x14ac:dyDescent="0.25">
      <c r="A51" s="105" t="s">
        <v>48</v>
      </c>
      <c r="B51" s="226">
        <v>-2.0084113302276801E-4</v>
      </c>
      <c r="C51" s="226">
        <v>-2.02952184876457E-4</v>
      </c>
      <c r="D51" s="226">
        <v>-7.9652965615953895E-4</v>
      </c>
      <c r="E51" s="226">
        <v>-2.46584000164347E-5</v>
      </c>
      <c r="F51" s="226">
        <v>-1.16272804094819E-3</v>
      </c>
      <c r="G51" s="226">
        <v>-3.1076481683139901E-4</v>
      </c>
      <c r="H51" s="226">
        <v>-1.09827644302832E-4</v>
      </c>
      <c r="I51" s="226">
        <v>-1.59306546382674E-4</v>
      </c>
      <c r="J51" s="226">
        <v>-6.2161015488184496E-4</v>
      </c>
      <c r="K51" s="226">
        <v>-3.4220982637283198E-4</v>
      </c>
      <c r="L51" s="226">
        <v>-2.6032292726427198E-5</v>
      </c>
      <c r="M51" s="226">
        <v>-9.5276011005532395E-3</v>
      </c>
      <c r="N51" s="226">
        <v>-5.1106056594852796E-3</v>
      </c>
      <c r="O51" s="226">
        <v>-3.5854681911210102E-4</v>
      </c>
      <c r="P51" s="226">
        <v>-4.5021579026371897E-2</v>
      </c>
      <c r="Q51" s="226">
        <v>-7.8545470039203293E-3</v>
      </c>
      <c r="R51" s="226">
        <v>-4.7114751602735302E-3</v>
      </c>
      <c r="S51" s="226">
        <v>-1.52249634132783E-2</v>
      </c>
      <c r="T51" s="226">
        <v>-2.8785702551279899E-3</v>
      </c>
      <c r="U51" s="226">
        <v>-7.5965945863056602E-4</v>
      </c>
      <c r="V51" s="226">
        <v>-1.79783402616848E-3</v>
      </c>
      <c r="W51" s="226">
        <v>-5.5965841624939703E-4</v>
      </c>
      <c r="X51" s="226">
        <v>-7.7706546239487799E-4</v>
      </c>
      <c r="Y51" s="226">
        <v>-3.24000767508174E-4</v>
      </c>
      <c r="Z51" s="226">
        <v>-7.3287986535891102E-4</v>
      </c>
      <c r="AA51" s="226">
        <v>-1.58598202554613E-4</v>
      </c>
      <c r="AB51" s="226">
        <v>-1.35161022749443E-4</v>
      </c>
      <c r="AC51" s="226">
        <v>-3.2609277141092902E-3</v>
      </c>
      <c r="AD51" s="226">
        <v>-4.4985920977847803E-3</v>
      </c>
      <c r="AE51" s="226">
        <v>-5.5469964903252203E-4</v>
      </c>
      <c r="AF51" s="226">
        <v>-4.16857354487559E-3</v>
      </c>
      <c r="AG51" s="226">
        <v>-2.3115171515343202E-3</v>
      </c>
      <c r="AH51" s="226">
        <v>0</v>
      </c>
      <c r="AI51" s="226">
        <v>-1.6099099141404099E-3</v>
      </c>
      <c r="AJ51" s="226">
        <v>-1.09760805843311E-2</v>
      </c>
      <c r="AK51" s="226">
        <v>-6.9197675936358196E-4</v>
      </c>
      <c r="AL51" s="226">
        <v>-5.1641028368835402E-3</v>
      </c>
      <c r="AM51" s="226">
        <v>-6.0815607981773902E-3</v>
      </c>
      <c r="AN51" s="226">
        <v>-1.5215176909487099E-3</v>
      </c>
      <c r="AO51" s="226">
        <v>-6.98624317848906E-3</v>
      </c>
      <c r="AP51" s="226">
        <v>-1.2901532864811E-3</v>
      </c>
      <c r="AQ51" s="226">
        <v>-1.55446539744235E-3</v>
      </c>
      <c r="AR51" s="226">
        <v>-5.3548581922824095E-4</v>
      </c>
      <c r="AS51" s="226">
        <v>-3.8763260473553802E-4</v>
      </c>
      <c r="AT51" s="226">
        <v>-4.1760781887028101E-3</v>
      </c>
      <c r="AU51" s="226">
        <v>-9.5163422267689898E-4</v>
      </c>
      <c r="AV51" s="226">
        <v>-2.58244842469664E-3</v>
      </c>
      <c r="AW51" s="226">
        <v>-7.4541567769195799E-3</v>
      </c>
      <c r="AX51" s="226">
        <v>0.97305344908138502</v>
      </c>
      <c r="AY51" s="226">
        <v>-7.1113124424787599E-4</v>
      </c>
      <c r="AZ51" s="226">
        <v>-1.8952813723938501E-3</v>
      </c>
      <c r="BA51" s="226">
        <v>-1.83978310349685E-3</v>
      </c>
      <c r="BB51" s="226">
        <v>-1.9761334037607901E-3</v>
      </c>
      <c r="BC51" s="226">
        <v>-7.1955508909509001E-3</v>
      </c>
      <c r="BD51" s="226">
        <v>-4.8344987870447102E-3</v>
      </c>
      <c r="BE51" s="226">
        <v>-3.2156519230103699E-3</v>
      </c>
      <c r="BF51" s="226">
        <v>-5.1280754010276002E-3</v>
      </c>
      <c r="BG51" s="226">
        <v>-0.186018817870194</v>
      </c>
      <c r="BH51" s="226">
        <v>-1.9614956077819799E-3</v>
      </c>
      <c r="BI51" s="226">
        <v>-1.26413595056504E-2</v>
      </c>
      <c r="BJ51" s="226">
        <v>-4.8478247159823701E-5</v>
      </c>
      <c r="BK51" s="226">
        <v>-1.7599516926105401E-4</v>
      </c>
      <c r="BL51" s="226">
        <v>-3.0332981755032398E-3</v>
      </c>
      <c r="BM51" s="226">
        <v>-2.5040303649693097E-4</v>
      </c>
      <c r="BN51" s="226">
        <v>-1.35054548098728E-3</v>
      </c>
      <c r="BO51" s="226">
        <v>-1.55236244662612E-4</v>
      </c>
      <c r="BP51" s="226">
        <v>-4.11642465257947E-5</v>
      </c>
      <c r="BQ51" s="226">
        <v>-1.39067777246873E-4</v>
      </c>
      <c r="BR51" s="226">
        <v>-8.7726957178800892E-3</v>
      </c>
      <c r="BS51" s="226">
        <v>-5.1507975858082803E-4</v>
      </c>
      <c r="BT51" s="226">
        <v>-1.8300757138090601E-3</v>
      </c>
      <c r="BU51" s="226">
        <v>-2.78478932620941E-4</v>
      </c>
      <c r="BV51" s="226">
        <v>-3.3521645491112499E-3</v>
      </c>
      <c r="BW51" s="226">
        <v>-3.67265160811838E-4</v>
      </c>
      <c r="BX51" s="226">
        <v>-8.8270685596880205E-4</v>
      </c>
      <c r="BY51" s="226">
        <v>0</v>
      </c>
    </row>
    <row r="52" spans="1:77" x14ac:dyDescent="0.25">
      <c r="A52" s="105" t="s">
        <v>49</v>
      </c>
      <c r="B52" s="226">
        <v>-3.2371526141585797E-5</v>
      </c>
      <c r="C52" s="226">
        <v>-2.5853980842971199E-5</v>
      </c>
      <c r="D52" s="226">
        <v>-9.1730613748811706E-5</v>
      </c>
      <c r="E52" s="226">
        <v>-1.1598825757689099E-5</v>
      </c>
      <c r="F52" s="226">
        <v>-2.6395617027797898E-4</v>
      </c>
      <c r="G52" s="226">
        <v>-4.7212299136683598E-5</v>
      </c>
      <c r="H52" s="226">
        <v>-4.3705281871700997E-5</v>
      </c>
      <c r="I52" s="226">
        <v>-6.7714511247874597E-5</v>
      </c>
      <c r="J52" s="226">
        <v>-5.6486766439679803E-5</v>
      </c>
      <c r="K52" s="226">
        <v>-1.8954684165039401E-4</v>
      </c>
      <c r="L52" s="226">
        <v>-1.3287814871614901E-5</v>
      </c>
      <c r="M52" s="226">
        <v>-9.7545937627068304E-4</v>
      </c>
      <c r="N52" s="226">
        <v>-1.3397088148926699E-4</v>
      </c>
      <c r="O52" s="226">
        <v>-1.9946316424387199E-5</v>
      </c>
      <c r="P52" s="226">
        <v>-8.0860395309212505E-4</v>
      </c>
      <c r="Q52" s="226">
        <v>-1.37963798722948E-4</v>
      </c>
      <c r="R52" s="226">
        <v>-3.9027952301603499E-4</v>
      </c>
      <c r="S52" s="226">
        <v>-9.6233503931860505E-4</v>
      </c>
      <c r="T52" s="226">
        <v>-1.2329738342277199E-3</v>
      </c>
      <c r="U52" s="226">
        <v>-3.54074939452756E-4</v>
      </c>
      <c r="V52" s="226">
        <v>-2.2078308973201501E-4</v>
      </c>
      <c r="W52" s="226">
        <v>-5.9450352020403097E-5</v>
      </c>
      <c r="X52" s="226">
        <v>-3.89786658625446E-4</v>
      </c>
      <c r="Y52" s="226">
        <v>-9.3098953302775297E-5</v>
      </c>
      <c r="Z52" s="226">
        <v>-5.8168801113559201E-5</v>
      </c>
      <c r="AA52" s="226">
        <v>-3.9760823388912098E-5</v>
      </c>
      <c r="AB52" s="226">
        <v>-4.4918824355095802E-5</v>
      </c>
      <c r="AC52" s="226">
        <v>-5.3000126160565998E-4</v>
      </c>
      <c r="AD52" s="226">
        <v>-2.19058700310632E-4</v>
      </c>
      <c r="AE52" s="226">
        <v>-4.71218281762111E-5</v>
      </c>
      <c r="AF52" s="226">
        <v>-1.19172909681992E-4</v>
      </c>
      <c r="AG52" s="226">
        <v>-8.7076708980219996E-5</v>
      </c>
      <c r="AH52" s="226">
        <v>0</v>
      </c>
      <c r="AI52" s="226">
        <v>-1.47441645731468E-4</v>
      </c>
      <c r="AJ52" s="226">
        <v>-7.9174179566979404E-4</v>
      </c>
      <c r="AK52" s="226">
        <v>-3.7830163732388299E-5</v>
      </c>
      <c r="AL52" s="226">
        <v>-1.5347198570473701E-4</v>
      </c>
      <c r="AM52" s="226">
        <v>-2.17967440665884E-4</v>
      </c>
      <c r="AN52" s="226">
        <v>-2.1188111898882601E-4</v>
      </c>
      <c r="AO52" s="226">
        <v>-4.7575202964966301E-4</v>
      </c>
      <c r="AP52" s="226">
        <v>-1.13151983037974E-4</v>
      </c>
      <c r="AQ52" s="226">
        <v>-1.8726259776859899E-4</v>
      </c>
      <c r="AR52" s="226">
        <v>-6.5051956110351804E-5</v>
      </c>
      <c r="AS52" s="226">
        <v>-3.1733172716530201E-5</v>
      </c>
      <c r="AT52" s="226">
        <v>-2.0894323802522099E-4</v>
      </c>
      <c r="AU52" s="226">
        <v>-4.3436182356375099E-5</v>
      </c>
      <c r="AV52" s="226">
        <v>-1.3476592678057699E-4</v>
      </c>
      <c r="AW52" s="226">
        <v>-2.1326030261211901E-4</v>
      </c>
      <c r="AX52" s="226">
        <v>-5.0239979504836704E-4</v>
      </c>
      <c r="AY52" s="226">
        <v>0.99983356918019695</v>
      </c>
      <c r="AZ52" s="226">
        <v>-1.2790956469395099E-4</v>
      </c>
      <c r="BA52" s="226">
        <v>-2.9636442184563701E-4</v>
      </c>
      <c r="BB52" s="226">
        <v>-6.8831908792697004E-3</v>
      </c>
      <c r="BC52" s="226">
        <v>-3.03581453575773E-4</v>
      </c>
      <c r="BD52" s="226">
        <v>-7.3487073609426095E-4</v>
      </c>
      <c r="BE52" s="226">
        <v>-3.5749305755163502E-4</v>
      </c>
      <c r="BF52" s="226">
        <v>-8.4506126305342803E-4</v>
      </c>
      <c r="BG52" s="226">
        <v>-5.9121580468698498E-3</v>
      </c>
      <c r="BH52" s="226">
        <v>-1.4340242939961299E-2</v>
      </c>
      <c r="BI52" s="226">
        <v>-3.2428912142617701E-3</v>
      </c>
      <c r="BJ52" s="226">
        <v>-3.3972112675590999E-4</v>
      </c>
      <c r="BK52" s="226">
        <v>-3.4090024568982498E-4</v>
      </c>
      <c r="BL52" s="226">
        <v>-1.8984046997279699E-4</v>
      </c>
      <c r="BM52" s="226">
        <v>-3.0448044905015399E-3</v>
      </c>
      <c r="BN52" s="226">
        <v>-1.19506411454795E-2</v>
      </c>
      <c r="BO52" s="226">
        <v>-7.0915408087822104E-4</v>
      </c>
      <c r="BP52" s="226">
        <v>-9.2923555812031498E-4</v>
      </c>
      <c r="BQ52" s="226">
        <v>-8.4228232853211692E-6</v>
      </c>
      <c r="BR52" s="226">
        <v>-2.78179956027363E-2</v>
      </c>
      <c r="BS52" s="226">
        <v>-1.9199241363436401E-2</v>
      </c>
      <c r="BT52" s="226">
        <v>-3.2994699284002501E-3</v>
      </c>
      <c r="BU52" s="226">
        <v>-1.03305775633502E-3</v>
      </c>
      <c r="BV52" s="226">
        <v>-2.1176849196234099E-3</v>
      </c>
      <c r="BW52" s="226">
        <v>-1.8422037432186901E-3</v>
      </c>
      <c r="BX52" s="226">
        <v>-1.86240888051618E-3</v>
      </c>
      <c r="BY52" s="226">
        <v>0</v>
      </c>
    </row>
    <row r="53" spans="1:77" x14ac:dyDescent="0.25">
      <c r="A53" s="105" t="s">
        <v>50</v>
      </c>
      <c r="B53" s="226">
        <v>-7.3086167411848406E-5</v>
      </c>
      <c r="C53" s="226">
        <v>-5.9274297797473701E-5</v>
      </c>
      <c r="D53" s="226">
        <v>-2.1192928876845901E-4</v>
      </c>
      <c r="E53" s="226">
        <v>-2.5183090388707101E-5</v>
      </c>
      <c r="F53" s="226">
        <v>-5.8586247412598905E-4</v>
      </c>
      <c r="G53" s="226">
        <v>-1.06971410622165E-4</v>
      </c>
      <c r="H53" s="226">
        <v>-9.5250794968547694E-5</v>
      </c>
      <c r="I53" s="226">
        <v>-1.4734587680374E-4</v>
      </c>
      <c r="J53" s="226">
        <v>-1.33286538713214E-4</v>
      </c>
      <c r="K53" s="226">
        <v>-4.1025011407467801E-4</v>
      </c>
      <c r="L53" s="226">
        <v>-3.9508607178935197E-5</v>
      </c>
      <c r="M53" s="226">
        <v>-3.6053800354228201E-3</v>
      </c>
      <c r="N53" s="226">
        <v>-3.9310001910274002E-4</v>
      </c>
      <c r="O53" s="226">
        <v>-5.0014000628048502E-5</v>
      </c>
      <c r="P53" s="226">
        <v>-2.8873868683333202E-3</v>
      </c>
      <c r="Q53" s="226">
        <v>-4.8308866726418998E-4</v>
      </c>
      <c r="R53" s="226">
        <v>-9.2974831136972795E-4</v>
      </c>
      <c r="S53" s="226">
        <v>-2.5976324087429101E-3</v>
      </c>
      <c r="T53" s="226">
        <v>-2.7155161598805401E-3</v>
      </c>
      <c r="U53" s="226">
        <v>-7.68730116724262E-4</v>
      </c>
      <c r="V53" s="226">
        <v>-5.0043132990427205E-4</v>
      </c>
      <c r="W53" s="226">
        <v>-1.3787630842933201E-4</v>
      </c>
      <c r="X53" s="226">
        <v>-8.4520032827715204E-4</v>
      </c>
      <c r="Y53" s="226">
        <v>-2.0624963499431799E-4</v>
      </c>
      <c r="Z53" s="226">
        <v>-1.3922412149913499E-4</v>
      </c>
      <c r="AA53" s="226">
        <v>-9.9031832381239599E-5</v>
      </c>
      <c r="AB53" s="226">
        <v>-9.83683925441454E-5</v>
      </c>
      <c r="AC53" s="226">
        <v>-1.16097731486484E-3</v>
      </c>
      <c r="AD53" s="226">
        <v>-5.5145675741396399E-4</v>
      </c>
      <c r="AE53" s="226">
        <v>-1.11825218431345E-4</v>
      </c>
      <c r="AF53" s="226">
        <v>-3.4119943988387697E-4</v>
      </c>
      <c r="AG53" s="226">
        <v>-2.0982449476075499E-4</v>
      </c>
      <c r="AH53" s="226">
        <v>0</v>
      </c>
      <c r="AI53" s="226">
        <v>-2.0672010098497101E-4</v>
      </c>
      <c r="AJ53" s="226">
        <v>-8.3902539397369999E-4</v>
      </c>
      <c r="AK53" s="226">
        <v>-9.1963279313420903E-5</v>
      </c>
      <c r="AL53" s="226">
        <v>-4.3588813261444303E-4</v>
      </c>
      <c r="AM53" s="226">
        <v>-5.85085903847842E-4</v>
      </c>
      <c r="AN53" s="226">
        <v>-5.5623600446960404E-4</v>
      </c>
      <c r="AO53" s="226">
        <v>-1.1595130568528701E-3</v>
      </c>
      <c r="AP53" s="226">
        <v>-1.9353723494324699E-4</v>
      </c>
      <c r="AQ53" s="226">
        <v>-2.6836086728373299E-4</v>
      </c>
      <c r="AR53" s="226">
        <v>-1.19194083728423E-4</v>
      </c>
      <c r="AS53" s="226">
        <v>-8.1126358022725299E-5</v>
      </c>
      <c r="AT53" s="226">
        <v>-4.9394530500052199E-4</v>
      </c>
      <c r="AU53" s="226">
        <v>-1.04157027875372E-4</v>
      </c>
      <c r="AV53" s="226">
        <v>-2.7081930317480302E-4</v>
      </c>
      <c r="AW53" s="226">
        <v>-5.7743098454675996E-4</v>
      </c>
      <c r="AX53" s="226">
        <v>-1.6429290170979201E-3</v>
      </c>
      <c r="AY53" s="226">
        <v>-1.53292295784298E-3</v>
      </c>
      <c r="AZ53" s="226">
        <v>0.99980394289438601</v>
      </c>
      <c r="BA53" s="226">
        <v>-1.6958599690029101E-4</v>
      </c>
      <c r="BB53" s="226">
        <v>-2.7403181529288203E-4</v>
      </c>
      <c r="BC53" s="226">
        <v>-5.2096338899346401E-4</v>
      </c>
      <c r="BD53" s="226">
        <v>-4.9642303640595698E-4</v>
      </c>
      <c r="BE53" s="226">
        <v>-2.8134494666832202E-4</v>
      </c>
      <c r="BF53" s="226">
        <v>-3.7738276458753001E-4</v>
      </c>
      <c r="BG53" s="226">
        <v>-2.6840769587444899E-2</v>
      </c>
      <c r="BH53" s="226">
        <v>-3.4352847634785801E-3</v>
      </c>
      <c r="BI53" s="226">
        <v>-2.80347129049212E-3</v>
      </c>
      <c r="BJ53" s="226">
        <v>-1.8529401153837299E-5</v>
      </c>
      <c r="BK53" s="226">
        <v>-4.5501979836115297E-5</v>
      </c>
      <c r="BL53" s="226">
        <v>-4.7524859313394398E-4</v>
      </c>
      <c r="BM53" s="226">
        <v>-1.73209062842099E-4</v>
      </c>
      <c r="BN53" s="226">
        <v>-1.65554634908825E-4</v>
      </c>
      <c r="BO53" s="226">
        <v>-9.0640464866022195E-5</v>
      </c>
      <c r="BP53" s="226">
        <v>-1.2061903308172799E-5</v>
      </c>
      <c r="BQ53" s="226">
        <v>-1.8230133425315701E-5</v>
      </c>
      <c r="BR53" s="226">
        <v>-9.0280319127630196E-4</v>
      </c>
      <c r="BS53" s="226">
        <v>-4.4709156056996202E-4</v>
      </c>
      <c r="BT53" s="226">
        <v>-2.7714611846566602E-4</v>
      </c>
      <c r="BU53" s="226">
        <v>-1.6088765464999E-4</v>
      </c>
      <c r="BV53" s="226">
        <v>-9.1935896319612095E-4</v>
      </c>
      <c r="BW53" s="226">
        <v>-6.0204239385986498E-4</v>
      </c>
      <c r="BX53" s="226">
        <v>-4.86362816257653E-4</v>
      </c>
      <c r="BY53" s="226">
        <v>0</v>
      </c>
    </row>
    <row r="54" spans="1:77" x14ac:dyDescent="0.25">
      <c r="A54" s="105" t="s">
        <v>51</v>
      </c>
      <c r="B54" s="226">
        <v>-8.8874610321946807E-5</v>
      </c>
      <c r="C54" s="226">
        <v>-8.2788069601986495E-5</v>
      </c>
      <c r="D54" s="226">
        <v>-3.1494939301528901E-4</v>
      </c>
      <c r="E54" s="226">
        <v>-1.87171405450792E-5</v>
      </c>
      <c r="F54" s="226">
        <v>-5.9288738785772299E-4</v>
      </c>
      <c r="G54" s="226">
        <v>-1.3457212459807899E-4</v>
      </c>
      <c r="H54" s="226">
        <v>-7.5221028113680997E-5</v>
      </c>
      <c r="I54" s="226">
        <v>-1.1353114941873E-4</v>
      </c>
      <c r="J54" s="226">
        <v>-2.3032757556841501E-4</v>
      </c>
      <c r="K54" s="226">
        <v>-2.8901382562612998E-4</v>
      </c>
      <c r="L54" s="226">
        <v>-1.3436635044747E-3</v>
      </c>
      <c r="M54" s="226">
        <v>-1.52692556773659E-2</v>
      </c>
      <c r="N54" s="226">
        <v>-1.55770621897462E-3</v>
      </c>
      <c r="O54" s="226">
        <v>-1.1988600588925401E-4</v>
      </c>
      <c r="P54" s="226">
        <v>-2.6146866972037001E-2</v>
      </c>
      <c r="Q54" s="226">
        <v>-3.7308766954180202E-3</v>
      </c>
      <c r="R54" s="226">
        <v>-1.70700127727967E-3</v>
      </c>
      <c r="S54" s="226">
        <v>-7.0959926176053E-3</v>
      </c>
      <c r="T54" s="226">
        <v>-5.9429646985372699E-3</v>
      </c>
      <c r="U54" s="226">
        <v>-5.7320102419818899E-4</v>
      </c>
      <c r="V54" s="226">
        <v>-2.89961209753713E-3</v>
      </c>
      <c r="W54" s="226">
        <v>-2.1596022252254299E-4</v>
      </c>
      <c r="X54" s="226">
        <v>-6.1468416893947298E-4</v>
      </c>
      <c r="Y54" s="226">
        <v>-1.0946359177686799E-3</v>
      </c>
      <c r="Z54" s="226">
        <v>-2.6292730201607099E-4</v>
      </c>
      <c r="AA54" s="226">
        <v>-8.4645071497830998E-5</v>
      </c>
      <c r="AB54" s="226">
        <v>-8.3492007014682393E-5</v>
      </c>
      <c r="AC54" s="226">
        <v>-4.4310491478125004E-3</v>
      </c>
      <c r="AD54" s="226">
        <v>-4.2044930769808203E-3</v>
      </c>
      <c r="AE54" s="226">
        <v>-2.0046089585939699E-4</v>
      </c>
      <c r="AF54" s="226">
        <v>-1.27044561012253E-3</v>
      </c>
      <c r="AG54" s="226">
        <v>-7.0870100563802396E-4</v>
      </c>
      <c r="AH54" s="226">
        <v>0</v>
      </c>
      <c r="AI54" s="226">
        <v>-5.2317876193106198E-4</v>
      </c>
      <c r="AJ54" s="226">
        <v>-3.9422607168796897E-3</v>
      </c>
      <c r="AK54" s="226">
        <v>-2.2863462898643099E-4</v>
      </c>
      <c r="AL54" s="226">
        <v>-1.5901743152548201E-3</v>
      </c>
      <c r="AM54" s="226">
        <v>-1.8225894027778099E-3</v>
      </c>
      <c r="AN54" s="226">
        <v>-3.2294013190135699E-4</v>
      </c>
      <c r="AO54" s="226">
        <v>-2.4282673403726901E-3</v>
      </c>
      <c r="AP54" s="226">
        <v>-4.3451092909061497E-4</v>
      </c>
      <c r="AQ54" s="226">
        <v>-5.1310363954093095E-4</v>
      </c>
      <c r="AR54" s="226">
        <v>-1.8806733870936799E-4</v>
      </c>
      <c r="AS54" s="226">
        <v>-1.6515756735678299E-3</v>
      </c>
      <c r="AT54" s="226">
        <v>-1.3316854643002599E-3</v>
      </c>
      <c r="AU54" s="226">
        <v>-3.0337550704826702E-4</v>
      </c>
      <c r="AV54" s="226">
        <v>-8.1731885841900595E-4</v>
      </c>
      <c r="AW54" s="226">
        <v>-2.8377303681610599E-3</v>
      </c>
      <c r="AX54" s="226">
        <v>-1.47666007549733E-2</v>
      </c>
      <c r="AY54" s="226">
        <v>-5.4584367721767901E-3</v>
      </c>
      <c r="AZ54" s="226">
        <v>-9.3782898916207097E-4</v>
      </c>
      <c r="BA54" s="226">
        <v>0.97714391247538701</v>
      </c>
      <c r="BB54" s="226">
        <v>-1.6471067507053301E-2</v>
      </c>
      <c r="BC54" s="226">
        <v>-3.8532039157639698E-3</v>
      </c>
      <c r="BD54" s="226">
        <v>-3.7067625400973902E-3</v>
      </c>
      <c r="BE54" s="226">
        <v>-9.9449574890943704E-4</v>
      </c>
      <c r="BF54" s="226">
        <v>-1.52946965609741E-3</v>
      </c>
      <c r="BG54" s="226">
        <v>-6.5009449088062193E-2</v>
      </c>
      <c r="BH54" s="226">
        <v>-5.6553062149352501E-4</v>
      </c>
      <c r="BI54" s="226">
        <v>-4.7258784724035097E-3</v>
      </c>
      <c r="BJ54" s="226">
        <v>-1.552927332239E-5</v>
      </c>
      <c r="BK54" s="226">
        <v>-5.88629549071981E-5</v>
      </c>
      <c r="BL54" s="226">
        <v>-5.6228125096607802E-3</v>
      </c>
      <c r="BM54" s="226">
        <v>-8.7110311641529502E-5</v>
      </c>
      <c r="BN54" s="226">
        <v>-4.25842980330755E-4</v>
      </c>
      <c r="BO54" s="226">
        <v>-7.2653217583608598E-5</v>
      </c>
      <c r="BP54" s="226">
        <v>-1.6212327664663001E-5</v>
      </c>
      <c r="BQ54" s="226">
        <v>-1.28428010673659E-5</v>
      </c>
      <c r="BR54" s="226">
        <v>-2.4178481965717001E-3</v>
      </c>
      <c r="BS54" s="226">
        <v>-2.6273139583788497E-4</v>
      </c>
      <c r="BT54" s="226">
        <v>-4.4598028835415399E-4</v>
      </c>
      <c r="BU54" s="226">
        <v>-7.8552939235525796E-5</v>
      </c>
      <c r="BV54" s="226">
        <v>-1.0980831977693999E-3</v>
      </c>
      <c r="BW54" s="226">
        <v>-2.5429128110842199E-4</v>
      </c>
      <c r="BX54" s="226">
        <v>-2.10927618542883E-4</v>
      </c>
      <c r="BY54" s="226">
        <v>0</v>
      </c>
    </row>
    <row r="55" spans="1:77" x14ac:dyDescent="0.25">
      <c r="A55" s="105" t="s">
        <v>52</v>
      </c>
      <c r="B55" s="226">
        <v>-6.0696594758872099E-5</v>
      </c>
      <c r="C55" s="226">
        <v>-4.82876605266064E-5</v>
      </c>
      <c r="D55" s="226">
        <v>-1.7098713676279501E-4</v>
      </c>
      <c r="E55" s="226">
        <v>-2.1957408066379E-5</v>
      </c>
      <c r="F55" s="226">
        <v>-4.9702219911979505E-4</v>
      </c>
      <c r="G55" s="226">
        <v>-8.8443947925408503E-5</v>
      </c>
      <c r="H55" s="226">
        <v>-8.2662283836893593E-5</v>
      </c>
      <c r="I55" s="226">
        <v>-1.281204022587E-4</v>
      </c>
      <c r="J55" s="226">
        <v>-1.04711107133024E-4</v>
      </c>
      <c r="K55" s="226">
        <v>-3.59094973506009E-4</v>
      </c>
      <c r="L55" s="226">
        <v>-3.8252910430102902E-5</v>
      </c>
      <c r="M55" s="226">
        <v>-2.7391924579136199E-3</v>
      </c>
      <c r="N55" s="226">
        <v>-2.0811276054074498E-2</v>
      </c>
      <c r="O55" s="226">
        <v>-3.6384983678710199E-5</v>
      </c>
      <c r="P55" s="226">
        <v>-2.45450840352502E-3</v>
      </c>
      <c r="Q55" s="226">
        <v>-3.5139327988698601E-4</v>
      </c>
      <c r="R55" s="226">
        <v>-7.2162590440513503E-4</v>
      </c>
      <c r="S55" s="226">
        <v>-1.5048030674165199E-3</v>
      </c>
      <c r="T55" s="226">
        <v>-2.4458998336745401E-3</v>
      </c>
      <c r="U55" s="226">
        <v>-6.7008587572460997E-4</v>
      </c>
      <c r="V55" s="226">
        <v>-4.2821910411929801E-4</v>
      </c>
      <c r="W55" s="226">
        <v>-1.10234326095998E-4</v>
      </c>
      <c r="X55" s="226">
        <v>-7.3812271028458301E-4</v>
      </c>
      <c r="Y55" s="226">
        <v>-1.8675556553194599E-4</v>
      </c>
      <c r="Z55" s="226">
        <v>-1.07418097702337E-4</v>
      </c>
      <c r="AA55" s="226">
        <v>-7.4791215926516599E-5</v>
      </c>
      <c r="AB55" s="226">
        <v>-8.4858803531499401E-5</v>
      </c>
      <c r="AC55" s="226">
        <v>-9.9198546476011399E-4</v>
      </c>
      <c r="AD55" s="226">
        <v>-5.0910679352378504E-4</v>
      </c>
      <c r="AE55" s="226">
        <v>-8.7218211747110098E-5</v>
      </c>
      <c r="AF55" s="226">
        <v>-2.08386785155183E-4</v>
      </c>
      <c r="AG55" s="226">
        <v>-1.3232353178829401E-4</v>
      </c>
      <c r="AH55" s="226">
        <v>0</v>
      </c>
      <c r="AI55" s="226">
        <v>-1.3482960912248701E-4</v>
      </c>
      <c r="AJ55" s="226">
        <v>-4.0870857145315799E-4</v>
      </c>
      <c r="AK55" s="226">
        <v>-6.5849758988872903E-5</v>
      </c>
      <c r="AL55" s="226">
        <v>-2.6909567394796E-4</v>
      </c>
      <c r="AM55" s="226">
        <v>-3.8847088348330802E-4</v>
      </c>
      <c r="AN55" s="226">
        <v>-8.4459611327006295E-5</v>
      </c>
      <c r="AO55" s="226">
        <v>-2.4363011932666899E-2</v>
      </c>
      <c r="AP55" s="226">
        <v>-1.36395721475963E-4</v>
      </c>
      <c r="AQ55" s="226">
        <v>-1.91629031492799E-4</v>
      </c>
      <c r="AR55" s="226">
        <v>-9.24727688816469E-5</v>
      </c>
      <c r="AS55" s="226">
        <v>-6.2271661648720093E-5</v>
      </c>
      <c r="AT55" s="226">
        <v>-3.4270339450030702E-4</v>
      </c>
      <c r="AU55" s="226">
        <v>-7.0244157778053901E-5</v>
      </c>
      <c r="AV55" s="226">
        <v>-1.75626983897058E-4</v>
      </c>
      <c r="AW55" s="226">
        <v>-3.45143407977455E-4</v>
      </c>
      <c r="AX55" s="226">
        <v>-9.1239860561064998E-4</v>
      </c>
      <c r="AY55" s="226">
        <v>-1.1464379839220601E-4</v>
      </c>
      <c r="AZ55" s="226">
        <v>-1.2477266436099701E-4</v>
      </c>
      <c r="BA55" s="226">
        <v>-3.4063609469072202E-4</v>
      </c>
      <c r="BB55" s="226">
        <v>0.99404625675070502</v>
      </c>
      <c r="BC55" s="226">
        <v>-7.3319490028058397E-4</v>
      </c>
      <c r="BD55" s="226">
        <v>-2.5203997051422797E-4</v>
      </c>
      <c r="BE55" s="226">
        <v>-1.98968039456943E-4</v>
      </c>
      <c r="BF55" s="226">
        <v>-7.7274858286078402E-4</v>
      </c>
      <c r="BG55" s="226">
        <v>-7.9908035318831307E-3</v>
      </c>
      <c r="BH55" s="226">
        <v>-1.64948766353524E-3</v>
      </c>
      <c r="BI55" s="226">
        <v>-3.00438769106731E-2</v>
      </c>
      <c r="BJ55" s="226">
        <v>-1.4821590966350501E-5</v>
      </c>
      <c r="BK55" s="226">
        <v>-3.7550879738774299E-5</v>
      </c>
      <c r="BL55" s="226">
        <v>-4.0356754616069303E-4</v>
      </c>
      <c r="BM55" s="226">
        <v>-8.9133826632694805E-5</v>
      </c>
      <c r="BN55" s="226">
        <v>-2.8580757227520803E-4</v>
      </c>
      <c r="BO55" s="226">
        <v>-1.1657294878047E-4</v>
      </c>
      <c r="BP55" s="226">
        <v>-2.5836455218072999E-5</v>
      </c>
      <c r="BQ55" s="226">
        <v>-1.59569712592039E-5</v>
      </c>
      <c r="BR55" s="226">
        <v>-3.5472278399887702E-4</v>
      </c>
      <c r="BS55" s="226">
        <v>-1.83865537646017E-4</v>
      </c>
      <c r="BT55" s="226">
        <v>-2.8796318535967099E-4</v>
      </c>
      <c r="BU55" s="226">
        <v>-3.8323744307178502E-4</v>
      </c>
      <c r="BV55" s="226">
        <v>-3.75211818769819E-4</v>
      </c>
      <c r="BW55" s="226">
        <v>-3.2145712663965399E-4</v>
      </c>
      <c r="BX55" s="226">
        <v>-5.2526419789082103E-4</v>
      </c>
      <c r="BY55" s="226">
        <v>0</v>
      </c>
    </row>
    <row r="56" spans="1:77" x14ac:dyDescent="0.25">
      <c r="A56" s="105" t="s">
        <v>53</v>
      </c>
      <c r="B56" s="226">
        <v>-3.1283503431063897E-5</v>
      </c>
      <c r="C56" s="226">
        <v>-2.5819212216552201E-5</v>
      </c>
      <c r="D56" s="226">
        <v>-9.3106146343759999E-5</v>
      </c>
      <c r="E56" s="226">
        <v>-1.0281538335909899E-5</v>
      </c>
      <c r="F56" s="226">
        <v>-2.4577303944143701E-4</v>
      </c>
      <c r="G56" s="226">
        <v>-4.5975398083367701E-5</v>
      </c>
      <c r="H56" s="226">
        <v>-3.9073237130150399E-5</v>
      </c>
      <c r="I56" s="226">
        <v>-6.0325070482785599E-5</v>
      </c>
      <c r="J56" s="226">
        <v>-5.99044813749195E-5</v>
      </c>
      <c r="K56" s="226">
        <v>-1.6682868292518401E-4</v>
      </c>
      <c r="L56" s="226">
        <v>-1.0289560584303599E-5</v>
      </c>
      <c r="M56" s="226">
        <v>-9.80939445985565E-4</v>
      </c>
      <c r="N56" s="226">
        <v>-2.7124950207167199E-4</v>
      </c>
      <c r="O56" s="226">
        <v>-2.48671809985681E-5</v>
      </c>
      <c r="P56" s="226">
        <v>-1.55330081037221E-3</v>
      </c>
      <c r="Q56" s="226">
        <v>-2.68867918887934E-4</v>
      </c>
      <c r="R56" s="226">
        <v>-4.2206187401273301E-4</v>
      </c>
      <c r="S56" s="226">
        <v>-9.1155967226019905E-4</v>
      </c>
      <c r="T56" s="226">
        <v>-1.0975421351618799E-3</v>
      </c>
      <c r="U56" s="226">
        <v>-3.1392131664517898E-4</v>
      </c>
      <c r="V56" s="226">
        <v>-2.16979563318092E-4</v>
      </c>
      <c r="W56" s="226">
        <v>-6.1020349813458198E-5</v>
      </c>
      <c r="X56" s="226">
        <v>-3.4450666462138301E-4</v>
      </c>
      <c r="Y56" s="226">
        <v>-8.4931302804521898E-5</v>
      </c>
      <c r="Z56" s="226">
        <v>-6.3506953505631397E-5</v>
      </c>
      <c r="AA56" s="226">
        <v>-3.6629243446798803E-5</v>
      </c>
      <c r="AB56" s="226">
        <v>-4.05949603876546E-5</v>
      </c>
      <c r="AC56" s="226">
        <v>-4.9380791555470103E-4</v>
      </c>
      <c r="AD56" s="226">
        <v>-2.6642211464890099E-4</v>
      </c>
      <c r="AE56" s="226">
        <v>-5.0560697708608597E-5</v>
      </c>
      <c r="AF56" s="226">
        <v>-1.8181087568753699E-4</v>
      </c>
      <c r="AG56" s="226">
        <v>-1.07890815171805E-4</v>
      </c>
      <c r="AH56" s="226">
        <v>0</v>
      </c>
      <c r="AI56" s="226">
        <v>-9.4589912769396902E-5</v>
      </c>
      <c r="AJ56" s="226">
        <v>-4.1201561374609101E-4</v>
      </c>
      <c r="AK56" s="226">
        <v>-4.4130336258986102E-5</v>
      </c>
      <c r="AL56" s="226">
        <v>-2.3089358158331799E-4</v>
      </c>
      <c r="AM56" s="226">
        <v>-2.9686185723630997E-4</v>
      </c>
      <c r="AN56" s="226">
        <v>-5.8795264261328601E-5</v>
      </c>
      <c r="AO56" s="226">
        <v>-6.1032540073556495E-4</v>
      </c>
      <c r="AP56" s="226">
        <v>-8.83912830798792E-5</v>
      </c>
      <c r="AQ56" s="226">
        <v>-1.16675940828735E-4</v>
      </c>
      <c r="AR56" s="226">
        <v>-5.1718158512269698E-5</v>
      </c>
      <c r="AS56" s="226">
        <v>-2.7466197503755701E-5</v>
      </c>
      <c r="AT56" s="226">
        <v>-2.4059651038941301E-4</v>
      </c>
      <c r="AU56" s="226">
        <v>-5.1659879376183201E-5</v>
      </c>
      <c r="AV56" s="226">
        <v>-1.3369077544813699E-4</v>
      </c>
      <c r="AW56" s="226">
        <v>-3.1094389621228499E-4</v>
      </c>
      <c r="AX56" s="226">
        <v>-9.48377829924134E-4</v>
      </c>
      <c r="AY56" s="226">
        <v>-3.7418049364924102E-5</v>
      </c>
      <c r="AZ56" s="226">
        <v>-9.4126820499966106E-5</v>
      </c>
      <c r="BA56" s="226">
        <v>-6.8605430815215897E-5</v>
      </c>
      <c r="BB56" s="226">
        <v>-9.1235834997162799E-3</v>
      </c>
      <c r="BC56" s="226">
        <v>0.98261460539878698</v>
      </c>
      <c r="BD56" s="226">
        <v>-2.0345403223312599E-4</v>
      </c>
      <c r="BE56" s="226">
        <v>-1.4722577446320899E-4</v>
      </c>
      <c r="BF56" s="226">
        <v>-1.9899358389555101E-4</v>
      </c>
      <c r="BG56" s="226">
        <v>-3.3528622036799197E-2</v>
      </c>
      <c r="BH56" s="226">
        <v>-3.8346144978453303E-2</v>
      </c>
      <c r="BI56" s="226">
        <v>-1.2390224797448001E-3</v>
      </c>
      <c r="BJ56" s="226">
        <v>-7.0230230170425603E-6</v>
      </c>
      <c r="BK56" s="226">
        <v>-1.9515559842405499E-5</v>
      </c>
      <c r="BL56" s="226">
        <v>-2.1950465870021899E-4</v>
      </c>
      <c r="BM56" s="226">
        <v>-4.14098776043306E-5</v>
      </c>
      <c r="BN56" s="226">
        <v>-7.1651639929863498E-3</v>
      </c>
      <c r="BO56" s="226">
        <v>-1.5022867363083E-3</v>
      </c>
      <c r="BP56" s="226">
        <v>-6.9351803434859803E-4</v>
      </c>
      <c r="BQ56" s="226">
        <v>-7.4133048219998396E-6</v>
      </c>
      <c r="BR56" s="226">
        <v>-3.1775701276691502E-4</v>
      </c>
      <c r="BS56" s="226">
        <v>-1.04320132374718E-3</v>
      </c>
      <c r="BT56" s="226">
        <v>-9.0007723342136697E-5</v>
      </c>
      <c r="BU56" s="226">
        <v>-1.1447761151603999E-2</v>
      </c>
      <c r="BV56" s="226">
        <v>-2.0106757307401099E-4</v>
      </c>
      <c r="BW56" s="226">
        <v>-6.1449726415254997E-4</v>
      </c>
      <c r="BX56" s="226">
        <v>-6.2298736950219306E-5</v>
      </c>
      <c r="BY56" s="226">
        <v>0</v>
      </c>
    </row>
    <row r="57" spans="1:77" x14ac:dyDescent="0.25">
      <c r="A57" s="105" t="s">
        <v>54</v>
      </c>
      <c r="B57" s="226">
        <v>-1.0628682769985901E-3</v>
      </c>
      <c r="C57" s="226">
        <v>-7.88844939971024E-4</v>
      </c>
      <c r="D57" s="226">
        <v>-2.75515176155177E-3</v>
      </c>
      <c r="E57" s="226">
        <v>-3.9372578104093602E-4</v>
      </c>
      <c r="F57" s="226">
        <v>-9.3485233327389398E-3</v>
      </c>
      <c r="G57" s="226">
        <v>-1.7877092980987999E-3</v>
      </c>
      <c r="H57" s="226">
        <v>-1.4362207535726799E-3</v>
      </c>
      <c r="I57" s="226">
        <v>-2.2384849905400001E-3</v>
      </c>
      <c r="J57" s="226">
        <v>-1.6287148362384399E-3</v>
      </c>
      <c r="K57" s="226">
        <v>-6.3816209508993698E-3</v>
      </c>
      <c r="L57" s="226">
        <v>-3.8845748935886499E-4</v>
      </c>
      <c r="M57" s="226">
        <v>-2.7072833570941202E-2</v>
      </c>
      <c r="N57" s="226">
        <v>-1.8606537103547001E-3</v>
      </c>
      <c r="O57" s="226">
        <v>-4.8687050987991599E-4</v>
      </c>
      <c r="P57" s="226">
        <v>-2.6644853759868001E-3</v>
      </c>
      <c r="Q57" s="226">
        <v>-3.7263937985338201E-4</v>
      </c>
      <c r="R57" s="226">
        <v>-1.08460515764552E-2</v>
      </c>
      <c r="S57" s="226">
        <v>-1.74588272410632E-2</v>
      </c>
      <c r="T57" s="226">
        <v>-4.0486774963712398E-2</v>
      </c>
      <c r="U57" s="226">
        <v>-1.16743724643231E-2</v>
      </c>
      <c r="V57" s="226">
        <v>-6.7325935254012896E-3</v>
      </c>
      <c r="W57" s="226">
        <v>-1.7512352367005501E-3</v>
      </c>
      <c r="X57" s="226">
        <v>-1.28743562176985E-2</v>
      </c>
      <c r="Y57" s="226">
        <v>-3.0055742858781098E-3</v>
      </c>
      <c r="Z57" s="226">
        <v>-1.6493795565186999E-3</v>
      </c>
      <c r="AA57" s="226">
        <v>-1.28933034029855E-3</v>
      </c>
      <c r="AB57" s="226">
        <v>-1.45994400429733E-3</v>
      </c>
      <c r="AC57" s="226">
        <v>-1.5769315618651799E-2</v>
      </c>
      <c r="AD57" s="226">
        <v>-4.9887259669553997E-3</v>
      </c>
      <c r="AE57" s="226">
        <v>-1.32632272836288E-3</v>
      </c>
      <c r="AF57" s="226">
        <v>-2.02608957339548E-3</v>
      </c>
      <c r="AG57" s="226">
        <v>-1.4688964136291499E-3</v>
      </c>
      <c r="AH57" s="226">
        <v>0</v>
      </c>
      <c r="AI57" s="226">
        <v>-1.99713433539233E-3</v>
      </c>
      <c r="AJ57" s="226">
        <v>-4.2860853910868402E-3</v>
      </c>
      <c r="AK57" s="226">
        <v>-8.7089270952052096E-4</v>
      </c>
      <c r="AL57" s="226">
        <v>-2.44666526308235E-3</v>
      </c>
      <c r="AM57" s="226">
        <v>-4.37125343144354E-3</v>
      </c>
      <c r="AN57" s="226">
        <v>-1.69710971635402E-3</v>
      </c>
      <c r="AO57" s="226">
        <v>-1.25096122236674E-2</v>
      </c>
      <c r="AP57" s="226">
        <v>-2.0647446985853201E-3</v>
      </c>
      <c r="AQ57" s="226">
        <v>-3.1790448341958298E-3</v>
      </c>
      <c r="AR57" s="226">
        <v>-1.6751358235425301E-3</v>
      </c>
      <c r="AS57" s="226">
        <v>-6.1505673904923197E-4</v>
      </c>
      <c r="AT57" s="226">
        <v>-4.7774874036849296E-3</v>
      </c>
      <c r="AU57" s="226">
        <v>-8.6718939186263401E-4</v>
      </c>
      <c r="AV57" s="226">
        <v>-2.0995217127557698E-3</v>
      </c>
      <c r="AW57" s="226">
        <v>-2.66562136133384E-3</v>
      </c>
      <c r="AX57" s="226">
        <v>-2.4597768941496101E-3</v>
      </c>
      <c r="AY57" s="226">
        <v>-1.08737174501959E-3</v>
      </c>
      <c r="AZ57" s="226">
        <v>-1.5752339189036399E-3</v>
      </c>
      <c r="BA57" s="226">
        <v>-6.28476774303603E-4</v>
      </c>
      <c r="BB57" s="226">
        <v>-2.2673498547024899E-3</v>
      </c>
      <c r="BC57" s="226">
        <v>-2.1482064761444799E-3</v>
      </c>
      <c r="BD57" s="226">
        <v>0.995858781988741</v>
      </c>
      <c r="BE57" s="226">
        <v>-1.65839560375356E-3</v>
      </c>
      <c r="BF57" s="226">
        <v>-1.66400314310616E-3</v>
      </c>
      <c r="BG57" s="226">
        <v>-2.1410918162252601E-2</v>
      </c>
      <c r="BH57" s="226">
        <v>-6.9390088259416297E-2</v>
      </c>
      <c r="BI57" s="226">
        <v>-3.3995213916838997E-2</v>
      </c>
      <c r="BJ57" s="226">
        <v>-2.9415592084560202E-4</v>
      </c>
      <c r="BK57" s="226">
        <v>-6.2452728117043301E-4</v>
      </c>
      <c r="BL57" s="226">
        <v>-4.8913432407450197E-3</v>
      </c>
      <c r="BM57" s="226">
        <v>-2.9908809399008798E-3</v>
      </c>
      <c r="BN57" s="226">
        <v>-1.7341425508076E-3</v>
      </c>
      <c r="BO57" s="226">
        <v>-1.3665068877145501E-3</v>
      </c>
      <c r="BP57" s="226">
        <v>-1.7747317318756901E-4</v>
      </c>
      <c r="BQ57" s="226">
        <v>-2.7889113128097402E-4</v>
      </c>
      <c r="BR57" s="226">
        <v>-9.2337764515477497E-3</v>
      </c>
      <c r="BS57" s="226">
        <v>-7.9637072532461693E-3</v>
      </c>
      <c r="BT57" s="226">
        <v>-3.68890950454728E-3</v>
      </c>
      <c r="BU57" s="226">
        <v>-2.7538905265548398E-3</v>
      </c>
      <c r="BV57" s="226">
        <v>-1.0623199837864399E-2</v>
      </c>
      <c r="BW57" s="226">
        <v>-1.05185279814496E-2</v>
      </c>
      <c r="BX57" s="226">
        <v>-8.8465981043202805E-3</v>
      </c>
      <c r="BY57" s="226">
        <v>0</v>
      </c>
    </row>
    <row r="58" spans="1:77" x14ac:dyDescent="0.25">
      <c r="A58" s="105" t="s">
        <v>55</v>
      </c>
      <c r="B58" s="226">
        <v>-1.4352550448048301E-3</v>
      </c>
      <c r="C58" s="226">
        <v>-1.32268981954651E-3</v>
      </c>
      <c r="D58" s="226">
        <v>-6.66322772345601E-4</v>
      </c>
      <c r="E58" s="226">
        <v>-8.0393656307711303E-4</v>
      </c>
      <c r="F58" s="226">
        <v>-3.2907860132057498E-3</v>
      </c>
      <c r="G58" s="226">
        <v>-2.9189495824093002E-3</v>
      </c>
      <c r="H58" s="226">
        <v>-1.18750069761278E-3</v>
      </c>
      <c r="I58" s="226">
        <v>-1.72293430187348E-3</v>
      </c>
      <c r="J58" s="226">
        <v>-6.6546001862179496E-4</v>
      </c>
      <c r="K58" s="226">
        <v>-7.2323718500194797E-3</v>
      </c>
      <c r="L58" s="226">
        <v>-2.8833667127402002E-4</v>
      </c>
      <c r="M58" s="226">
        <v>-9.2000449821761903E-3</v>
      </c>
      <c r="N58" s="226">
        <v>-2.42954128687921E-3</v>
      </c>
      <c r="O58" s="226">
        <v>-2.77313121471908E-3</v>
      </c>
      <c r="P58" s="226">
        <v>-1.6355375058160801E-2</v>
      </c>
      <c r="Q58" s="226">
        <v>-7.2925346764799695E-4</v>
      </c>
      <c r="R58" s="226">
        <v>-5.3116988424356396E-3</v>
      </c>
      <c r="S58" s="226">
        <v>-6.6309312501264296E-3</v>
      </c>
      <c r="T58" s="226">
        <v>-9.0513395589278695E-3</v>
      </c>
      <c r="U58" s="226">
        <v>-7.09562323160869E-4</v>
      </c>
      <c r="V58" s="226">
        <v>-2.8202748619894102E-3</v>
      </c>
      <c r="W58" s="226">
        <v>-2.4274810553937E-3</v>
      </c>
      <c r="X58" s="226">
        <v>-1.14861872352194E-3</v>
      </c>
      <c r="Y58" s="226">
        <v>-1.24055546664634E-4</v>
      </c>
      <c r="Z58" s="226">
        <v>-6.6948736126403396E-4</v>
      </c>
      <c r="AA58" s="226">
        <v>-3.4093177104626502E-4</v>
      </c>
      <c r="AB58" s="226">
        <v>-1.21757128119483E-3</v>
      </c>
      <c r="AC58" s="226">
        <v>-3.3716810454785598E-3</v>
      </c>
      <c r="AD58" s="226">
        <v>-3.26080437153509E-3</v>
      </c>
      <c r="AE58" s="226">
        <v>-5.2657379582463797E-4</v>
      </c>
      <c r="AF58" s="226">
        <v>-1.0563880434837499E-3</v>
      </c>
      <c r="AG58" s="226">
        <v>-6.7626477058151504E-4</v>
      </c>
      <c r="AH58" s="226">
        <v>0</v>
      </c>
      <c r="AI58" s="226">
        <v>-3.0539483334450202E-3</v>
      </c>
      <c r="AJ58" s="226">
        <v>-3.9350069088951497E-3</v>
      </c>
      <c r="AK58" s="226">
        <v>-1.16364697334443E-3</v>
      </c>
      <c r="AL58" s="226">
        <v>-1.3565393740569E-3</v>
      </c>
      <c r="AM58" s="226">
        <v>-7.1729287252419198E-3</v>
      </c>
      <c r="AN58" s="226">
        <v>-1.5414121722490499E-3</v>
      </c>
      <c r="AO58" s="226">
        <v>-3.3502051213444902E-3</v>
      </c>
      <c r="AP58" s="226">
        <v>-1.9748698885987599E-3</v>
      </c>
      <c r="AQ58" s="226">
        <v>-1.31540168272307E-3</v>
      </c>
      <c r="AR58" s="226">
        <v>-6.84220859943823E-4</v>
      </c>
      <c r="AS58" s="226">
        <v>-9.8419376381718893E-4</v>
      </c>
      <c r="AT58" s="226">
        <v>-6.3153405126171397E-3</v>
      </c>
      <c r="AU58" s="226">
        <v>-3.4158095718485699E-3</v>
      </c>
      <c r="AV58" s="226">
        <v>-9.6390728922693195E-3</v>
      </c>
      <c r="AW58" s="226">
        <v>-1.57008347103532E-2</v>
      </c>
      <c r="AX58" s="226">
        <v>-1.82458879797377E-3</v>
      </c>
      <c r="AY58" s="226">
        <v>-2.95258422174684E-4</v>
      </c>
      <c r="AZ58" s="226">
        <v>-1.5643969497881501E-3</v>
      </c>
      <c r="BA58" s="226">
        <v>-5.71362955580034E-4</v>
      </c>
      <c r="BB58" s="226">
        <v>-7.6908540366201904E-4</v>
      </c>
      <c r="BC58" s="226">
        <v>-1.4591998726804301E-3</v>
      </c>
      <c r="BD58" s="226">
        <v>-1.54760130038271E-3</v>
      </c>
      <c r="BE58" s="226">
        <v>0.66320891830184303</v>
      </c>
      <c r="BF58" s="226">
        <v>-1.0932588581229001E-2</v>
      </c>
      <c r="BG58" s="226">
        <v>-7.3086705652693502E-3</v>
      </c>
      <c r="BH58" s="226">
        <v>-0.100831601533465</v>
      </c>
      <c r="BI58" s="226">
        <v>-2.30853524918701E-2</v>
      </c>
      <c r="BJ58" s="226">
        <v>-4.2992601326805898E-4</v>
      </c>
      <c r="BK58" s="226">
        <v>-5.9198953598262102E-3</v>
      </c>
      <c r="BL58" s="226">
        <v>-1.6330247985994299E-2</v>
      </c>
      <c r="BM58" s="226">
        <v>-1.43173644152184E-2</v>
      </c>
      <c r="BN58" s="226">
        <v>-2.47669072658527E-3</v>
      </c>
      <c r="BO58" s="226">
        <v>-3.6538925855387702E-4</v>
      </c>
      <c r="BP58" s="226">
        <v>-1.90650670389006E-4</v>
      </c>
      <c r="BQ58" s="226">
        <v>-3.5494912882561597E-2</v>
      </c>
      <c r="BR58" s="226">
        <v>-3.6675658131713501E-2</v>
      </c>
      <c r="BS58" s="226">
        <v>-1.08006849430244E-2</v>
      </c>
      <c r="BT58" s="226">
        <v>-6.3663277186639597E-3</v>
      </c>
      <c r="BU58" s="226">
        <v>-3.3085796535188899E-3</v>
      </c>
      <c r="BV58" s="226">
        <v>-1.12890544136431E-2</v>
      </c>
      <c r="BW58" s="226">
        <v>-6.2534630808419901E-3</v>
      </c>
      <c r="BX58" s="226">
        <v>-1.7894938824548401E-2</v>
      </c>
      <c r="BY58" s="226">
        <v>0</v>
      </c>
    </row>
    <row r="59" spans="1:77" x14ac:dyDescent="0.25">
      <c r="A59" s="105" t="s">
        <v>56</v>
      </c>
      <c r="B59" s="226">
        <v>-6.3088506251627804E-4</v>
      </c>
      <c r="C59" s="226">
        <v>-1.4102382999336999E-3</v>
      </c>
      <c r="D59" s="226">
        <v>-1.7843786682664199E-3</v>
      </c>
      <c r="E59" s="226">
        <v>-9.892945241408331E-4</v>
      </c>
      <c r="F59" s="226">
        <v>-5.9663044207785504E-3</v>
      </c>
      <c r="G59" s="226">
        <v>-7.7093375211071298E-3</v>
      </c>
      <c r="H59" s="226">
        <v>-2.4340186514196101E-3</v>
      </c>
      <c r="I59" s="226">
        <v>-5.6554946636293403E-3</v>
      </c>
      <c r="J59" s="226">
        <v>-1.2702350411709501E-3</v>
      </c>
      <c r="K59" s="226">
        <v>-1.5885377027748001E-3</v>
      </c>
      <c r="L59" s="226">
        <v>-7.5371921428315301E-5</v>
      </c>
      <c r="M59" s="226">
        <v>-1.22530927548406E-2</v>
      </c>
      <c r="N59" s="226">
        <v>-6.2584099720979403E-4</v>
      </c>
      <c r="O59" s="226">
        <v>-2.0690858953498799E-5</v>
      </c>
      <c r="P59" s="226">
        <v>-9.3138322116155298E-4</v>
      </c>
      <c r="Q59" s="226">
        <v>-9.8943280207179499E-5</v>
      </c>
      <c r="R59" s="226">
        <v>-1.9947903752861999E-3</v>
      </c>
      <c r="S59" s="226">
        <v>-1.97925100177722E-2</v>
      </c>
      <c r="T59" s="226">
        <v>-2.0571424296197999E-3</v>
      </c>
      <c r="U59" s="226">
        <v>-4.79379618055585E-4</v>
      </c>
      <c r="V59" s="226">
        <v>-3.2560951556558099E-3</v>
      </c>
      <c r="W59" s="226">
        <v>-5.4867112624306204E-4</v>
      </c>
      <c r="X59" s="226">
        <v>-4.5550492043476402E-4</v>
      </c>
      <c r="Y59" s="226">
        <v>-1.69824665437715E-4</v>
      </c>
      <c r="Z59" s="226">
        <v>-4.4004581890706598E-4</v>
      </c>
      <c r="AA59" s="226">
        <v>-1.0004029643627999E-4</v>
      </c>
      <c r="AB59" s="226">
        <v>-2.1889830708405399E-4</v>
      </c>
      <c r="AC59" s="226">
        <v>-1.1496046845530499E-3</v>
      </c>
      <c r="AD59" s="226">
        <v>-2.7603901837973299E-3</v>
      </c>
      <c r="AE59" s="226">
        <v>-4.8387678383847498E-4</v>
      </c>
      <c r="AF59" s="226">
        <v>-4.0614192906119296E-3</v>
      </c>
      <c r="AG59" s="226">
        <v>-8.14576313126366E-3</v>
      </c>
      <c r="AH59" s="226">
        <v>0</v>
      </c>
      <c r="AI59" s="226">
        <v>-8.0532830152225596E-4</v>
      </c>
      <c r="AJ59" s="226">
        <v>-1.08940723095827E-3</v>
      </c>
      <c r="AK59" s="226">
        <v>-3.00394262602615E-4</v>
      </c>
      <c r="AL59" s="226">
        <v>-8.3583650586719401E-4</v>
      </c>
      <c r="AM59" s="226">
        <v>-2.94024522441645E-3</v>
      </c>
      <c r="AN59" s="226">
        <v>-1.8363957933116601E-3</v>
      </c>
      <c r="AO59" s="226">
        <v>-1.15340247476084E-3</v>
      </c>
      <c r="AP59" s="226">
        <v>-8.6970095759180104E-4</v>
      </c>
      <c r="AQ59" s="226">
        <v>-1.49018615330922E-3</v>
      </c>
      <c r="AR59" s="226">
        <v>-6.4821640802527997E-4</v>
      </c>
      <c r="AS59" s="226">
        <v>-8.1899514945327201E-4</v>
      </c>
      <c r="AT59" s="226">
        <v>-1.97235936608052E-3</v>
      </c>
      <c r="AU59" s="226">
        <v>-1.4563585473568101E-3</v>
      </c>
      <c r="AV59" s="226">
        <v>-4.0353625533590103E-3</v>
      </c>
      <c r="AW59" s="226">
        <v>-0.10265565767371</v>
      </c>
      <c r="AX59" s="226">
        <v>-9.3759497630895895E-4</v>
      </c>
      <c r="AY59" s="226">
        <v>-3.1907534431224499E-4</v>
      </c>
      <c r="AZ59" s="226">
        <v>-5.9940160892994396E-4</v>
      </c>
      <c r="BA59" s="226">
        <v>-3.1637124407019003E-4</v>
      </c>
      <c r="BB59" s="226">
        <v>-2.2644138690155799E-4</v>
      </c>
      <c r="BC59" s="226">
        <v>-5.2810042296785496E-4</v>
      </c>
      <c r="BD59" s="226">
        <v>-4.0099770676222703E-4</v>
      </c>
      <c r="BE59" s="226">
        <v>-4.0756150359049703E-3</v>
      </c>
      <c r="BF59" s="226">
        <v>0.86575077801725897</v>
      </c>
      <c r="BG59" s="226">
        <v>-1.0427025161898E-2</v>
      </c>
      <c r="BH59" s="226">
        <v>-8.6614960099601294E-3</v>
      </c>
      <c r="BI59" s="226">
        <v>-1.0889806775319E-2</v>
      </c>
      <c r="BJ59" s="226">
        <v>-4.9247047069922896E-3</v>
      </c>
      <c r="BK59" s="226">
        <v>-9.2071738500075304E-3</v>
      </c>
      <c r="BL59" s="226">
        <v>-2.7880463740919599E-3</v>
      </c>
      <c r="BM59" s="226">
        <v>-1.1734435045937001E-3</v>
      </c>
      <c r="BN59" s="226">
        <v>-2.83182076566291E-4</v>
      </c>
      <c r="BO59" s="226">
        <v>-9.8529607497219906E-5</v>
      </c>
      <c r="BP59" s="226">
        <v>-1.9759296747929901E-5</v>
      </c>
      <c r="BQ59" s="226">
        <v>-4.3423899905397398E-2</v>
      </c>
      <c r="BR59" s="226">
        <v>-1.51667186286365E-2</v>
      </c>
      <c r="BS59" s="226">
        <v>-1.4482082610951101E-2</v>
      </c>
      <c r="BT59" s="226">
        <v>-1.48155889961671E-2</v>
      </c>
      <c r="BU59" s="226">
        <v>-8.9499495498573008E-3</v>
      </c>
      <c r="BV59" s="226">
        <v>-1.77760356491879E-2</v>
      </c>
      <c r="BW59" s="226">
        <v>-5.6239363495388002E-3</v>
      </c>
      <c r="BX59" s="226">
        <v>-1.2249683460587E-2</v>
      </c>
      <c r="BY59" s="226">
        <v>0</v>
      </c>
    </row>
    <row r="60" spans="1:77" x14ac:dyDescent="0.25">
      <c r="A60" s="105" t="s">
        <v>57</v>
      </c>
      <c r="B60" s="226">
        <v>-6.9035605008129498E-6</v>
      </c>
      <c r="C60" s="226">
        <v>-5.3497437148046302E-6</v>
      </c>
      <c r="D60" s="226">
        <v>-1.86865661740892E-5</v>
      </c>
      <c r="E60" s="226">
        <v>-2.65577142554512E-6</v>
      </c>
      <c r="F60" s="226">
        <v>-5.81206573036567E-5</v>
      </c>
      <c r="G60" s="226">
        <v>-9.9997623080202903E-6</v>
      </c>
      <c r="H60" s="226">
        <v>-9.9420098357072802E-6</v>
      </c>
      <c r="I60" s="226">
        <v>-1.5445400177820001E-5</v>
      </c>
      <c r="J60" s="226">
        <v>-1.10019687204375E-5</v>
      </c>
      <c r="K60" s="226">
        <v>-4.3634364174450201E-5</v>
      </c>
      <c r="L60" s="226">
        <v>-2.69125444053238E-6</v>
      </c>
      <c r="M60" s="226">
        <v>-1.8666351172697199E-4</v>
      </c>
      <c r="N60" s="226">
        <v>-4.0273454987517802E-3</v>
      </c>
      <c r="O60" s="226">
        <v>-3.6525853546521799E-5</v>
      </c>
      <c r="P60" s="226">
        <v>-1.53013898373454E-5</v>
      </c>
      <c r="Q60" s="226">
        <v>-2.0444094554926801E-6</v>
      </c>
      <c r="R60" s="226">
        <v>-7.4410251694314005E-5</v>
      </c>
      <c r="S60" s="226">
        <v>-1.1355783455918999E-4</v>
      </c>
      <c r="T60" s="226">
        <v>-2.8133098132478499E-4</v>
      </c>
      <c r="U60" s="226">
        <v>-8.1024010579862197E-5</v>
      </c>
      <c r="V60" s="226">
        <v>-4.4171048180269203E-5</v>
      </c>
      <c r="W60" s="226">
        <v>-1.1894879016223799E-5</v>
      </c>
      <c r="X60" s="226">
        <v>-8.9447798713366793E-5</v>
      </c>
      <c r="Y60" s="226">
        <v>-2.08441641482821E-5</v>
      </c>
      <c r="Z60" s="226">
        <v>-1.09722909378499E-5</v>
      </c>
      <c r="AA60" s="226">
        <v>-8.7996157448931902E-6</v>
      </c>
      <c r="AB60" s="226">
        <v>-2.40890022102973E-5</v>
      </c>
      <c r="AC60" s="226">
        <v>-1.08450193841369E-4</v>
      </c>
      <c r="AD60" s="226">
        <v>-3.3227694781183499E-5</v>
      </c>
      <c r="AE60" s="226">
        <v>-9.0624801532932703E-6</v>
      </c>
      <c r="AF60" s="226">
        <v>-1.23223110345027E-5</v>
      </c>
      <c r="AG60" s="226">
        <v>-8.9803145955415496E-6</v>
      </c>
      <c r="AH60" s="226">
        <v>0</v>
      </c>
      <c r="AI60" s="226">
        <v>-1.14970602907531E-5</v>
      </c>
      <c r="AJ60" s="226">
        <v>-1.4084507829133901E-5</v>
      </c>
      <c r="AK60" s="226">
        <v>-5.9311410474247296E-6</v>
      </c>
      <c r="AL60" s="226">
        <v>-1.6506123918062901E-5</v>
      </c>
      <c r="AM60" s="226">
        <v>-2.9404485613125698E-5</v>
      </c>
      <c r="AN60" s="226">
        <v>-7.2542839629222497E-6</v>
      </c>
      <c r="AO60" s="226">
        <v>-4.7721305506138499E-3</v>
      </c>
      <c r="AP60" s="226">
        <v>-1.27466202435122E-5</v>
      </c>
      <c r="AQ60" s="226">
        <v>-1.9056784022050598E-5</v>
      </c>
      <c r="AR60" s="226">
        <v>-9.8972953217892098E-6</v>
      </c>
      <c r="AS60" s="226">
        <v>-4.2262872131346501E-6</v>
      </c>
      <c r="AT60" s="226">
        <v>-2.9196301882614301E-5</v>
      </c>
      <c r="AU60" s="226">
        <v>-5.6258096654499297E-6</v>
      </c>
      <c r="AV60" s="226">
        <v>-1.33732306002075E-5</v>
      </c>
      <c r="AW60" s="226">
        <v>-1.7574587635371401E-5</v>
      </c>
      <c r="AX60" s="226">
        <v>-1.47587926539689E-5</v>
      </c>
      <c r="AY60" s="226">
        <v>-4.0458102693593099E-6</v>
      </c>
      <c r="AZ60" s="226">
        <v>-8.8216284290468096E-6</v>
      </c>
      <c r="BA60" s="226">
        <v>-2.8844356736947601E-6</v>
      </c>
      <c r="BB60" s="226">
        <v>-1.5368756201935301E-5</v>
      </c>
      <c r="BC60" s="226">
        <v>-1.0009281760158599E-5</v>
      </c>
      <c r="BD60" s="226">
        <v>-1.21792382310827E-5</v>
      </c>
      <c r="BE60" s="226">
        <v>-1.12952840835558E-5</v>
      </c>
      <c r="BF60" s="226">
        <v>-8.5045816823697097E-6</v>
      </c>
      <c r="BG60" s="226">
        <v>0.97439340606035996</v>
      </c>
      <c r="BH60" s="226">
        <v>-8.1024727822961895E-5</v>
      </c>
      <c r="BI60" s="226">
        <v>-4.2093287815471803E-3</v>
      </c>
      <c r="BJ60" s="226">
        <v>-1.7800200561472999E-6</v>
      </c>
      <c r="BK60" s="226">
        <v>-4.2462885131799797E-6</v>
      </c>
      <c r="BL60" s="226">
        <v>-3.3404190295577101E-5</v>
      </c>
      <c r="BM60" s="226">
        <v>-1.08308334521654E-5</v>
      </c>
      <c r="BN60" s="226">
        <v>-9.1796154197563694E-6</v>
      </c>
      <c r="BO60" s="226">
        <v>-9.49915929457617E-6</v>
      </c>
      <c r="BP60" s="226">
        <v>-9.2025998393852701E-7</v>
      </c>
      <c r="BQ60" s="226">
        <v>-2.3344624787778399E-2</v>
      </c>
      <c r="BR60" s="226">
        <v>-1.9710271211077501E-5</v>
      </c>
      <c r="BS60" s="226">
        <v>-1.8914131440243501E-5</v>
      </c>
      <c r="BT60" s="226">
        <v>-1.34509888356387E-5</v>
      </c>
      <c r="BU60" s="226">
        <v>-1.07257199771858E-5</v>
      </c>
      <c r="BV60" s="226">
        <v>-2.5166391498971299E-5</v>
      </c>
      <c r="BW60" s="226">
        <v>-3.7576315577501902E-5</v>
      </c>
      <c r="BX60" s="226">
        <v>-3.25501908086741E-3</v>
      </c>
      <c r="BY60" s="226">
        <v>0</v>
      </c>
    </row>
    <row r="61" spans="1:77" x14ac:dyDescent="0.25">
      <c r="A61" s="105" t="s">
        <v>58</v>
      </c>
      <c r="B61" s="226">
        <v>-1.32521473968039E-3</v>
      </c>
      <c r="C61" s="226">
        <v>-1.0269424340580201E-3</v>
      </c>
      <c r="D61" s="226">
        <v>-3.5870929102453501E-3</v>
      </c>
      <c r="E61" s="226">
        <v>-5.0980467802664296E-4</v>
      </c>
      <c r="F61" s="226">
        <v>-1.11569025475548E-2</v>
      </c>
      <c r="G61" s="226">
        <v>-1.9195648973204999E-3</v>
      </c>
      <c r="H61" s="226">
        <v>-1.90847867195126E-3</v>
      </c>
      <c r="I61" s="226">
        <v>-2.9649152742992299E-3</v>
      </c>
      <c r="J61" s="226">
        <v>-2.1119494950626498E-3</v>
      </c>
      <c r="K61" s="226">
        <v>-8.3760984717602006E-3</v>
      </c>
      <c r="L61" s="226">
        <v>-5.16616034929198E-4</v>
      </c>
      <c r="M61" s="226">
        <v>-3.5832124173020098E-2</v>
      </c>
      <c r="N61" s="226">
        <v>-2.3269988328868002E-3</v>
      </c>
      <c r="O61" s="226">
        <v>-6.4303642567049195E-4</v>
      </c>
      <c r="P61" s="226">
        <v>-2.9372708977719601E-3</v>
      </c>
      <c r="Q61" s="226">
        <v>-3.92446990801605E-4</v>
      </c>
      <c r="R61" s="226">
        <v>-1.42838702314582E-2</v>
      </c>
      <c r="S61" s="226">
        <v>-2.17986814407298E-2</v>
      </c>
      <c r="T61" s="226">
        <v>-5.4004591273800098E-2</v>
      </c>
      <c r="U61" s="226">
        <v>-1.5553454348058399E-2</v>
      </c>
      <c r="V61" s="226">
        <v>-8.4791208983730007E-3</v>
      </c>
      <c r="W61" s="226">
        <v>-2.2833534952230099E-3</v>
      </c>
      <c r="X61" s="226">
        <v>-1.7170493584138202E-2</v>
      </c>
      <c r="Y61" s="226">
        <v>-4.0012676882266998E-3</v>
      </c>
      <c r="Z61" s="226">
        <v>-2.10625251668149E-3</v>
      </c>
      <c r="AA61" s="226">
        <v>-1.6891834999176001E-3</v>
      </c>
      <c r="AB61" s="226">
        <v>-1.94499796739002E-3</v>
      </c>
      <c r="AC61" s="226">
        <v>-2.0818213352784099E-2</v>
      </c>
      <c r="AD61" s="226">
        <v>-6.37842326208921E-3</v>
      </c>
      <c r="AE61" s="226">
        <v>-1.73964322841685E-3</v>
      </c>
      <c r="AF61" s="226">
        <v>-2.3654037953207401E-3</v>
      </c>
      <c r="AG61" s="226">
        <v>-1.7238706414722099E-3</v>
      </c>
      <c r="AH61" s="226">
        <v>0</v>
      </c>
      <c r="AI61" s="226">
        <v>-2.2069877939804999E-3</v>
      </c>
      <c r="AJ61" s="226">
        <v>-2.7036769467167201E-3</v>
      </c>
      <c r="AK61" s="226">
        <v>-1.1385480779439901E-3</v>
      </c>
      <c r="AL61" s="226">
        <v>-3.1685329198798502E-3</v>
      </c>
      <c r="AM61" s="226">
        <v>-5.64451600629059E-3</v>
      </c>
      <c r="AN61" s="226">
        <v>-1.3925399846006401E-3</v>
      </c>
      <c r="AO61" s="226">
        <v>-1.65011570160052E-2</v>
      </c>
      <c r="AP61" s="226">
        <v>-2.4468546376643901E-3</v>
      </c>
      <c r="AQ61" s="226">
        <v>-3.6581603179914601E-3</v>
      </c>
      <c r="AR61" s="226">
        <v>-1.89989522679787E-3</v>
      </c>
      <c r="AS61" s="226">
        <v>-8.1128254156811899E-4</v>
      </c>
      <c r="AT61" s="226">
        <v>-5.6045528382698603E-3</v>
      </c>
      <c r="AU61" s="226">
        <v>-1.0799363445011801E-3</v>
      </c>
      <c r="AV61" s="226">
        <v>-2.5671394212382001E-3</v>
      </c>
      <c r="AW61" s="226">
        <v>-3.3736363396042299E-3</v>
      </c>
      <c r="AX61" s="226">
        <v>-2.83311337137165E-3</v>
      </c>
      <c r="AY61" s="226">
        <v>-7.7663799749040803E-4</v>
      </c>
      <c r="AZ61" s="226">
        <v>-1.69340907793591E-3</v>
      </c>
      <c r="BA61" s="226">
        <v>-5.5369930776880995E-4</v>
      </c>
      <c r="BB61" s="226">
        <v>-2.95020261602122E-3</v>
      </c>
      <c r="BC61" s="226">
        <v>-1.92139226137212E-3</v>
      </c>
      <c r="BD61" s="226">
        <v>-2.3379393893932102E-3</v>
      </c>
      <c r="BE61" s="226">
        <v>-2.1682546208789998E-3</v>
      </c>
      <c r="BF61" s="226">
        <v>-1.63254845075451E-3</v>
      </c>
      <c r="BG61" s="226">
        <v>-2.5007275931051998E-2</v>
      </c>
      <c r="BH61" s="226">
        <v>0.98444640796920102</v>
      </c>
      <c r="BI61" s="226">
        <v>-4.4074249013044103E-2</v>
      </c>
      <c r="BJ61" s="226">
        <v>-3.41694523435455E-4</v>
      </c>
      <c r="BK61" s="226">
        <v>-8.1512201217603399E-4</v>
      </c>
      <c r="BL61" s="226">
        <v>-6.4123035267923904E-3</v>
      </c>
      <c r="BM61" s="226">
        <v>-2.07909818884658E-3</v>
      </c>
      <c r="BN61" s="226">
        <v>-1.76212863745107E-3</v>
      </c>
      <c r="BO61" s="226">
        <v>-1.8234686159789501E-3</v>
      </c>
      <c r="BP61" s="226">
        <v>-1.7665407508339601E-4</v>
      </c>
      <c r="BQ61" s="226">
        <v>-3.7220560698241698E-4</v>
      </c>
      <c r="BR61" s="226">
        <v>-3.7836044065873101E-3</v>
      </c>
      <c r="BS61" s="226">
        <v>-3.6307765782470302E-3</v>
      </c>
      <c r="BT61" s="226">
        <v>-2.5820659739515198E-3</v>
      </c>
      <c r="BU61" s="226">
        <v>-2.0589204955583701E-3</v>
      </c>
      <c r="BV61" s="226">
        <v>-4.8309669995760399E-3</v>
      </c>
      <c r="BW61" s="226">
        <v>-7.2131890870404504E-3</v>
      </c>
      <c r="BX61" s="226">
        <v>-2.4258134336974401E-3</v>
      </c>
      <c r="BY61" s="226">
        <v>0</v>
      </c>
    </row>
    <row r="62" spans="1:77" x14ac:dyDescent="0.25">
      <c r="A62" s="105" t="s">
        <v>59</v>
      </c>
      <c r="B62" s="226">
        <v>-4.2228145239831703E-3</v>
      </c>
      <c r="C62" s="226">
        <v>-5.0096272602922799E-3</v>
      </c>
      <c r="D62" s="226">
        <v>-2.9399624321414298E-3</v>
      </c>
      <c r="E62" s="226">
        <v>-1.9032857039867901E-3</v>
      </c>
      <c r="F62" s="226">
        <v>-3.0043362770652698E-2</v>
      </c>
      <c r="G62" s="226">
        <v>-7.1286339115662596E-3</v>
      </c>
      <c r="H62" s="226">
        <v>-2.5666170452085199E-3</v>
      </c>
      <c r="I62" s="226">
        <v>-3.3128202804653798E-3</v>
      </c>
      <c r="J62" s="226">
        <v>-1.56147456969145E-3</v>
      </c>
      <c r="K62" s="226">
        <v>-6.0210781147324701E-3</v>
      </c>
      <c r="L62" s="226">
        <v>-4.03032163295447E-3</v>
      </c>
      <c r="M62" s="226">
        <v>-5.4914777793928799E-3</v>
      </c>
      <c r="N62" s="226">
        <v>-8.3649967971134893E-3</v>
      </c>
      <c r="O62" s="226">
        <v>-9.6265417358468199E-3</v>
      </c>
      <c r="P62" s="226">
        <v>-1.8236756932094401E-2</v>
      </c>
      <c r="Q62" s="226">
        <v>-2.0077556474324401E-3</v>
      </c>
      <c r="R62" s="226">
        <v>-3.7843124187067001E-3</v>
      </c>
      <c r="S62" s="226">
        <v>-2.07311206297374E-2</v>
      </c>
      <c r="T62" s="226">
        <v>-2.55273463950596E-3</v>
      </c>
      <c r="U62" s="226">
        <v>-6.2976341326580795E-4</v>
      </c>
      <c r="V62" s="226">
        <v>-4.45247595487937E-3</v>
      </c>
      <c r="W62" s="226">
        <v>-3.5001918179647899E-4</v>
      </c>
      <c r="X62" s="226">
        <v>-2.7431788869981903E-4</v>
      </c>
      <c r="Y62" s="226">
        <v>-2.39041132799756E-4</v>
      </c>
      <c r="Z62" s="226">
        <v>-1.0692334355035401E-3</v>
      </c>
      <c r="AA62" s="226">
        <v>-2.2334269927450101E-4</v>
      </c>
      <c r="AB62" s="226">
        <v>-1.16955854471987E-4</v>
      </c>
      <c r="AC62" s="226">
        <v>-3.8213066773550401E-3</v>
      </c>
      <c r="AD62" s="226">
        <v>-4.1874775635075898E-3</v>
      </c>
      <c r="AE62" s="226">
        <v>-4.5000370736074499E-4</v>
      </c>
      <c r="AF62" s="226">
        <v>-2.26318280966664E-3</v>
      </c>
      <c r="AG62" s="226">
        <v>-3.3903204329785801E-3</v>
      </c>
      <c r="AH62" s="226">
        <v>0</v>
      </c>
      <c r="AI62" s="226">
        <v>-8.3271759805188402E-4</v>
      </c>
      <c r="AJ62" s="226">
        <v>-4.1264782263200303E-4</v>
      </c>
      <c r="AK62" s="226">
        <v>-4.7429775669784998E-4</v>
      </c>
      <c r="AL62" s="226">
        <v>-7.25613225455197E-3</v>
      </c>
      <c r="AM62" s="226">
        <v>-2.48449275519298E-2</v>
      </c>
      <c r="AN62" s="226">
        <v>-1.24324853795593E-3</v>
      </c>
      <c r="AO62" s="226">
        <v>-1.14124870095415E-2</v>
      </c>
      <c r="AP62" s="226">
        <v>-3.0898559061626001E-3</v>
      </c>
      <c r="AQ62" s="226">
        <v>-3.20599331673761E-3</v>
      </c>
      <c r="AR62" s="226">
        <v>-4.8950086568714103E-4</v>
      </c>
      <c r="AS62" s="226">
        <v>-8.6435316531507901E-4</v>
      </c>
      <c r="AT62" s="226">
        <v>-4.80164011527785E-3</v>
      </c>
      <c r="AU62" s="226">
        <v>-2.49168435734108E-3</v>
      </c>
      <c r="AV62" s="226">
        <v>-1.00854284786794E-2</v>
      </c>
      <c r="AW62" s="226">
        <v>-5.5715642520711003E-3</v>
      </c>
      <c r="AX62" s="226">
        <v>-2.9729094409330901E-3</v>
      </c>
      <c r="AY62" s="226">
        <v>-6.5202548384876301E-4</v>
      </c>
      <c r="AZ62" s="226">
        <v>-1.1598367133020899E-3</v>
      </c>
      <c r="BA62" s="226">
        <v>-2.7835489804138802E-4</v>
      </c>
      <c r="BB62" s="226">
        <v>-6.7293307763635298E-4</v>
      </c>
      <c r="BC62" s="226">
        <v>-1.11657267401661E-3</v>
      </c>
      <c r="BD62" s="226">
        <v>-2.6069758493672602E-3</v>
      </c>
      <c r="BE62" s="226">
        <v>-1.9792010662434299E-3</v>
      </c>
      <c r="BF62" s="226">
        <v>-2.3147557702843098E-3</v>
      </c>
      <c r="BG62" s="226">
        <v>-1.5431959734595199E-2</v>
      </c>
      <c r="BH62" s="226">
        <v>-0.24741873826799499</v>
      </c>
      <c r="BI62" s="226">
        <v>0.92023269843551703</v>
      </c>
      <c r="BJ62" s="226">
        <v>-6.55063728636039E-3</v>
      </c>
      <c r="BK62" s="226">
        <v>-9.0784717602010001E-4</v>
      </c>
      <c r="BL62" s="226">
        <v>-2.5719288884353702E-3</v>
      </c>
      <c r="BM62" s="226">
        <v>-4.2613403488724498E-3</v>
      </c>
      <c r="BN62" s="226">
        <v>-4.2150411242734501E-3</v>
      </c>
      <c r="BO62" s="226">
        <v>-5.0176912929671298E-4</v>
      </c>
      <c r="BP62" s="226">
        <v>-6.3149218897785701E-4</v>
      </c>
      <c r="BQ62" s="226">
        <v>-4.7739371186592298E-3</v>
      </c>
      <c r="BR62" s="226">
        <v>-4.6029536710836601E-2</v>
      </c>
      <c r="BS62" s="226">
        <v>-1.9817416610506899E-3</v>
      </c>
      <c r="BT62" s="226">
        <v>-5.3381926860992801E-3</v>
      </c>
      <c r="BU62" s="226">
        <v>-4.87966672543406E-4</v>
      </c>
      <c r="BV62" s="226">
        <v>-1.9942592486769301E-3</v>
      </c>
      <c r="BW62" s="226">
        <v>-4.2633611331722201E-4</v>
      </c>
      <c r="BX62" s="226">
        <v>-7.8395041131751001E-3</v>
      </c>
      <c r="BY62" s="226">
        <v>0</v>
      </c>
    </row>
    <row r="63" spans="1:77" x14ac:dyDescent="0.25">
      <c r="A63" s="105" t="s">
        <v>60</v>
      </c>
      <c r="B63" s="226">
        <v>-6.55562001118345E-5</v>
      </c>
      <c r="C63" s="226">
        <v>-3.3084104075293201E-3</v>
      </c>
      <c r="D63" s="226">
        <v>-1.7171569386588301E-4</v>
      </c>
      <c r="E63" s="226">
        <v>-2.71299083981218E-5</v>
      </c>
      <c r="F63" s="226">
        <v>-4.7050255098581599E-3</v>
      </c>
      <c r="G63" s="226">
        <v>-4.2389529671153104E-3</v>
      </c>
      <c r="H63" s="226">
        <v>-2.1315450613824301E-4</v>
      </c>
      <c r="I63" s="226">
        <v>-1.07485815562193E-3</v>
      </c>
      <c r="J63" s="226">
        <v>-9.3065688911543301E-6</v>
      </c>
      <c r="K63" s="226">
        <v>-3.6910322736773799E-5</v>
      </c>
      <c r="L63" s="226">
        <v>-2.2765329997633102E-6</v>
      </c>
      <c r="M63" s="226">
        <v>-8.2247751626479497E-4</v>
      </c>
      <c r="N63" s="226">
        <v>-4.9968160899129996E-4</v>
      </c>
      <c r="O63" s="226">
        <v>-2.81198585147729E-5</v>
      </c>
      <c r="P63" s="226">
        <v>-1.2943450601448499E-5</v>
      </c>
      <c r="Q63" s="226">
        <v>-1.72936661816953E-6</v>
      </c>
      <c r="R63" s="226">
        <v>-3.3562978701119099E-3</v>
      </c>
      <c r="S63" s="226">
        <v>-7.6811819063488801E-3</v>
      </c>
      <c r="T63" s="226">
        <v>-6.4448029041857104E-4</v>
      </c>
      <c r="U63" s="226">
        <v>-6.8538236697433599E-5</v>
      </c>
      <c r="V63" s="226">
        <v>-3.73643039104938E-5</v>
      </c>
      <c r="W63" s="226">
        <v>-1.0061881998518401E-5</v>
      </c>
      <c r="X63" s="226">
        <v>-7.5663921798075503E-5</v>
      </c>
      <c r="Y63" s="226">
        <v>-1.7632085179824301E-5</v>
      </c>
      <c r="Z63" s="226">
        <v>-9.2814644452859004E-6</v>
      </c>
      <c r="AA63" s="226">
        <v>-7.4435977984018799E-6</v>
      </c>
      <c r="AB63" s="226">
        <v>-8.5708761592016302E-6</v>
      </c>
      <c r="AC63" s="226">
        <v>-4.5187230936140398E-4</v>
      </c>
      <c r="AD63" s="226">
        <v>-2.81073177385871E-5</v>
      </c>
      <c r="AE63" s="226">
        <v>-7.6659548862986604E-6</v>
      </c>
      <c r="AF63" s="226">
        <v>-5.0077871490982904E-4</v>
      </c>
      <c r="AG63" s="226">
        <v>-1.52817620334403E-3</v>
      </c>
      <c r="AH63" s="226">
        <v>0</v>
      </c>
      <c r="AI63" s="226">
        <v>-9.7253670102593798E-6</v>
      </c>
      <c r="AJ63" s="226">
        <v>-2.8319148763938499E-3</v>
      </c>
      <c r="AK63" s="226">
        <v>-1.04784648811888E-3</v>
      </c>
      <c r="AL63" s="226">
        <v>-1.39625355491171E-5</v>
      </c>
      <c r="AM63" s="226">
        <v>-2.4873263869507601E-5</v>
      </c>
      <c r="AN63" s="226">
        <v>-8.1501382214049008E-3</v>
      </c>
      <c r="AO63" s="226">
        <v>-6.8226615577947195E-4</v>
      </c>
      <c r="AP63" s="226">
        <v>-8.0545165068820796E-4</v>
      </c>
      <c r="AQ63" s="226">
        <v>-7.8194321595556303E-3</v>
      </c>
      <c r="AR63" s="226">
        <v>-2.1669877566112398E-3</v>
      </c>
      <c r="AS63" s="226">
        <v>-1.93920863132913E-3</v>
      </c>
      <c r="AT63" s="226">
        <v>-4.7419852333892096E-3</v>
      </c>
      <c r="AU63" s="226">
        <v>-4.7588742115556401E-6</v>
      </c>
      <c r="AV63" s="226">
        <v>-8.3563008795138605E-4</v>
      </c>
      <c r="AW63" s="226">
        <v>-1.4866349352401099E-5</v>
      </c>
      <c r="AX63" s="226">
        <v>-1.55153764651712E-3</v>
      </c>
      <c r="AY63" s="226">
        <v>-1.7440452897546201E-3</v>
      </c>
      <c r="AZ63" s="226">
        <v>-4.3820014660994302E-4</v>
      </c>
      <c r="BA63" s="226">
        <v>-4.9246502252529801E-4</v>
      </c>
      <c r="BB63" s="226">
        <v>-7.9575452218077103E-4</v>
      </c>
      <c r="BC63" s="226">
        <v>-1.3604020823717501E-4</v>
      </c>
      <c r="BD63" s="226">
        <v>-5.8215064438474498E-3</v>
      </c>
      <c r="BE63" s="226">
        <v>-9.5546844514743103E-6</v>
      </c>
      <c r="BF63" s="226">
        <v>-7.19402838970039E-6</v>
      </c>
      <c r="BG63" s="226">
        <v>-2.9895889082261198E-3</v>
      </c>
      <c r="BH63" s="226">
        <v>-0.38705411706436199</v>
      </c>
      <c r="BI63" s="226">
        <v>-6.3487859462515506E-2</v>
      </c>
      <c r="BJ63" s="226">
        <v>0.96814445185269504</v>
      </c>
      <c r="BK63" s="226">
        <v>-3.59193682365381E-6</v>
      </c>
      <c r="BL63" s="226">
        <v>-2.8256615351171099E-5</v>
      </c>
      <c r="BM63" s="226">
        <v>-9.1618055124944705E-6</v>
      </c>
      <c r="BN63" s="226">
        <v>-3.1161838785921901E-2</v>
      </c>
      <c r="BO63" s="226">
        <v>-5.0884446084134196E-3</v>
      </c>
      <c r="BP63" s="226">
        <v>-3.2379023478940599E-3</v>
      </c>
      <c r="BQ63" s="226">
        <v>-4.3136631727805803E-3</v>
      </c>
      <c r="BR63" s="226">
        <v>-5.0949946068168703E-2</v>
      </c>
      <c r="BS63" s="226">
        <v>-3.35201985480764E-3</v>
      </c>
      <c r="BT63" s="226">
        <v>-9.5782253615041106E-3</v>
      </c>
      <c r="BU63" s="226">
        <v>-4.5158212953902203E-5</v>
      </c>
      <c r="BV63" s="226">
        <v>-7.8017714990277001E-3</v>
      </c>
      <c r="BW63" s="226">
        <v>-1.3169881092564499E-4</v>
      </c>
      <c r="BX63" s="226">
        <v>-1.11138787927277E-2</v>
      </c>
      <c r="BY63" s="226">
        <v>0</v>
      </c>
    </row>
    <row r="64" spans="1:77" x14ac:dyDescent="0.25">
      <c r="A64" s="105" t="s">
        <v>61</v>
      </c>
      <c r="B64" s="226">
        <v>-1.8262071712806501E-3</v>
      </c>
      <c r="C64" s="226">
        <v>-1.9988719588048099E-4</v>
      </c>
      <c r="D64" s="226">
        <v>-7.1234853591894997E-4</v>
      </c>
      <c r="E64" s="226">
        <v>-1.59851641841142E-3</v>
      </c>
      <c r="F64" s="226">
        <v>-8.4244080706763497E-3</v>
      </c>
      <c r="G64" s="226">
        <v>-4.3081029685482896E-3</v>
      </c>
      <c r="H64" s="226">
        <v>-9.5909080537384705E-4</v>
      </c>
      <c r="I64" s="226">
        <v>-1.3626941968699E-3</v>
      </c>
      <c r="J64" s="226">
        <v>-9.8969566474999297E-4</v>
      </c>
      <c r="K64" s="226">
        <v>-1.019258235257E-3</v>
      </c>
      <c r="L64" s="226">
        <v>-9.5749114632883597E-4</v>
      </c>
      <c r="M64" s="226">
        <v>-3.5310802136625801E-3</v>
      </c>
      <c r="N64" s="226">
        <v>-2.41011361294398E-3</v>
      </c>
      <c r="O64" s="226">
        <v>-2.5815492437161199E-4</v>
      </c>
      <c r="P64" s="226">
        <v>-5.0888331163545597E-3</v>
      </c>
      <c r="Q64" s="226">
        <v>-5.34627218866804E-4</v>
      </c>
      <c r="R64" s="226">
        <v>-1.0319017499777999E-3</v>
      </c>
      <c r="S64" s="226">
        <v>-1.50884095500834E-3</v>
      </c>
      <c r="T64" s="226">
        <v>-3.51055711114277E-3</v>
      </c>
      <c r="U64" s="226">
        <v>-9.5843786441905502E-4</v>
      </c>
      <c r="V64" s="226">
        <v>-9.3155310214043197E-4</v>
      </c>
      <c r="W64" s="226">
        <v>-1.51692402460557E-4</v>
      </c>
      <c r="X64" s="226">
        <v>-1.05009105907288E-3</v>
      </c>
      <c r="Y64" s="226">
        <v>-2.6093639686516901E-4</v>
      </c>
      <c r="Z64" s="226">
        <v>-1.9403075184250501E-4</v>
      </c>
      <c r="AA64" s="226">
        <v>-1.19429722640184E-4</v>
      </c>
      <c r="AB64" s="226">
        <v>-1.22274557409311E-4</v>
      </c>
      <c r="AC64" s="226">
        <v>-1.2684310079931801E-3</v>
      </c>
      <c r="AD64" s="226">
        <v>-3.88630364702116E-4</v>
      </c>
      <c r="AE64" s="226">
        <v>-1.0599456237555499E-4</v>
      </c>
      <c r="AF64" s="226">
        <v>-1.44121470443491E-4</v>
      </c>
      <c r="AG64" s="226">
        <v>-1.05033555875246E-4</v>
      </c>
      <c r="AH64" s="226">
        <v>0</v>
      </c>
      <c r="AI64" s="226">
        <v>-1.3446935645766901E-4</v>
      </c>
      <c r="AJ64" s="226">
        <v>-1.6473208419459201E-4</v>
      </c>
      <c r="AK64" s="226">
        <v>-6.9370491198374599E-5</v>
      </c>
      <c r="AL64" s="226">
        <v>-1.9305525105905801E-4</v>
      </c>
      <c r="AM64" s="226">
        <v>-3.4391419696615401E-4</v>
      </c>
      <c r="AN64" s="226">
        <v>-8.4845940734946503E-5</v>
      </c>
      <c r="AO64" s="226">
        <v>-3.76605264918391E-3</v>
      </c>
      <c r="AP64" s="226">
        <v>-1.4908418133059199E-4</v>
      </c>
      <c r="AQ64" s="226">
        <v>-2.22887713797496E-4</v>
      </c>
      <c r="AR64" s="226">
        <v>-1.1575854165633101E-4</v>
      </c>
      <c r="AS64" s="226">
        <v>-4.9430559411136798E-5</v>
      </c>
      <c r="AT64" s="226">
        <v>-3.4147928477478801E-4</v>
      </c>
      <c r="AU64" s="226">
        <v>-6.5799342278375996E-5</v>
      </c>
      <c r="AV64" s="226">
        <v>-1.56413001853722E-4</v>
      </c>
      <c r="AW64" s="226">
        <v>-2.0555197846862001E-4</v>
      </c>
      <c r="AX64" s="226">
        <v>-1.7261850421603601E-4</v>
      </c>
      <c r="AY64" s="226">
        <v>-4.7319705169167103E-5</v>
      </c>
      <c r="AZ64" s="226">
        <v>-1.03177566070231E-4</v>
      </c>
      <c r="BA64" s="226">
        <v>-3.37362942331644E-5</v>
      </c>
      <c r="BB64" s="226">
        <v>-1.79752624041748E-4</v>
      </c>
      <c r="BC64" s="226">
        <v>-1.17068332500138E-4</v>
      </c>
      <c r="BD64" s="226">
        <v>-1.4244809417895599E-4</v>
      </c>
      <c r="BE64" s="226">
        <v>-2.6445193738734599E-4</v>
      </c>
      <c r="BF64" s="226">
        <v>-9.9469394510327204E-5</v>
      </c>
      <c r="BG64" s="226">
        <v>-1.4085862847206801E-2</v>
      </c>
      <c r="BH64" s="226">
        <v>-3.8907175372290298E-2</v>
      </c>
      <c r="BI64" s="226">
        <v>-5.0382845909776701E-2</v>
      </c>
      <c r="BJ64" s="226">
        <v>-6.9520196636294604E-4</v>
      </c>
      <c r="BK64" s="226">
        <v>0.99980300780310605</v>
      </c>
      <c r="BL64" s="226">
        <v>-9.0079693881417705E-4</v>
      </c>
      <c r="BM64" s="226">
        <v>-3.26043541929948E-3</v>
      </c>
      <c r="BN64" s="226">
        <v>-2.2673109489770998E-2</v>
      </c>
      <c r="BO64" s="226">
        <v>-7.0438500872135297E-3</v>
      </c>
      <c r="BP64" s="226">
        <v>-4.6290492533588396E-3</v>
      </c>
      <c r="BQ64" s="226">
        <v>-1.9861019188018799E-2</v>
      </c>
      <c r="BR64" s="226">
        <v>-0.24399579145102601</v>
      </c>
      <c r="BS64" s="226">
        <v>-3.7905625905638299E-2</v>
      </c>
      <c r="BT64" s="226">
        <v>-3.5658600376593498E-2</v>
      </c>
      <c r="BU64" s="226">
        <v>-1.04163931723723E-2</v>
      </c>
      <c r="BV64" s="226">
        <v>-1.6052138913117402E-2</v>
      </c>
      <c r="BW64" s="226">
        <v>-5.45406230971744E-3</v>
      </c>
      <c r="BX64" s="226">
        <v>-3.9102817388121797E-2</v>
      </c>
      <c r="BY64" s="226">
        <v>0</v>
      </c>
    </row>
    <row r="65" spans="1:77" x14ac:dyDescent="0.25">
      <c r="A65" s="105" t="s">
        <v>62</v>
      </c>
      <c r="B65" s="226">
        <v>-1.2776376016931101E-5</v>
      </c>
      <c r="C65" s="226">
        <v>-9.9007370597402405E-6</v>
      </c>
      <c r="D65" s="226">
        <v>-3.4583110538006297E-5</v>
      </c>
      <c r="E65" s="226">
        <v>-4.9150194807143104E-6</v>
      </c>
      <c r="F65" s="226">
        <v>-1.07563535073715E-4</v>
      </c>
      <c r="G65" s="226">
        <v>-1.8506497236050401E-5</v>
      </c>
      <c r="H65" s="226">
        <v>-1.83996150986242E-5</v>
      </c>
      <c r="I65" s="226">
        <v>-2.8584705005564001E-5</v>
      </c>
      <c r="J65" s="226">
        <v>-2.0361274342749802E-5</v>
      </c>
      <c r="K65" s="226">
        <v>-8.0753843453220005E-5</v>
      </c>
      <c r="L65" s="226">
        <v>-2.6361690913171499E-3</v>
      </c>
      <c r="M65" s="226">
        <v>-2.0876847852417599E-3</v>
      </c>
      <c r="N65" s="226">
        <v>-6.4361425164163901E-5</v>
      </c>
      <c r="O65" s="226">
        <v>-8.76484753650981E-4</v>
      </c>
      <c r="P65" s="226">
        <v>-2.0394936742355201E-2</v>
      </c>
      <c r="Q65" s="226">
        <v>-2.1186393050810501E-3</v>
      </c>
      <c r="R65" s="226">
        <v>-1.3771058500162099E-4</v>
      </c>
      <c r="S65" s="226">
        <v>-2.10160770493113E-4</v>
      </c>
      <c r="T65" s="226">
        <v>-5.2065747844092902E-4</v>
      </c>
      <c r="U65" s="226">
        <v>-1.4995062699113299E-4</v>
      </c>
      <c r="V65" s="226">
        <v>-8.1747081168716105E-5</v>
      </c>
      <c r="W65" s="226">
        <v>-2.2013777813532899E-5</v>
      </c>
      <c r="X65" s="226">
        <v>-1.6554047873038299E-4</v>
      </c>
      <c r="Y65" s="226">
        <v>-3.8576163544264697E-5</v>
      </c>
      <c r="Z65" s="226">
        <v>-2.03063498570958E-5</v>
      </c>
      <c r="AA65" s="226">
        <v>-1.6285393536860201E-5</v>
      </c>
      <c r="AB65" s="226">
        <v>-1.8751697094415599E-5</v>
      </c>
      <c r="AC65" s="226">
        <v>-2.0070809192781401E-4</v>
      </c>
      <c r="AD65" s="226">
        <v>-6.1494285832683996E-5</v>
      </c>
      <c r="AE65" s="226">
        <v>-1.6771875044886701E-5</v>
      </c>
      <c r="AF65" s="226">
        <v>-2.28048235625437E-5</v>
      </c>
      <c r="AG65" s="226">
        <v>-1.6619811763721399E-5</v>
      </c>
      <c r="AH65" s="226">
        <v>0</v>
      </c>
      <c r="AI65" s="226">
        <v>-2.1277537199346699E-5</v>
      </c>
      <c r="AJ65" s="226">
        <v>-2.6066110091630799E-5</v>
      </c>
      <c r="AK65" s="226">
        <v>-1.09767254480393E-5</v>
      </c>
      <c r="AL65" s="226">
        <v>-3.0547779762978502E-5</v>
      </c>
      <c r="AM65" s="226">
        <v>-5.4418696661453799E-5</v>
      </c>
      <c r="AN65" s="226">
        <v>-1.3425457723297E-5</v>
      </c>
      <c r="AO65" s="226">
        <v>-2.1081484424883301E-4</v>
      </c>
      <c r="AP65" s="226">
        <v>-2.3590089948072498E-5</v>
      </c>
      <c r="AQ65" s="226">
        <v>-3.5268270381709598E-5</v>
      </c>
      <c r="AR65" s="226">
        <v>-1.8316862228831199E-5</v>
      </c>
      <c r="AS65" s="226">
        <v>-7.8215631751467304E-6</v>
      </c>
      <c r="AT65" s="226">
        <v>-5.4033412340224603E-5</v>
      </c>
      <c r="AU65" s="226">
        <v>-1.04116505790033E-5</v>
      </c>
      <c r="AV65" s="226">
        <v>-2.4749753795778299E-5</v>
      </c>
      <c r="AW65" s="226">
        <v>-3.2525178847287699E-5</v>
      </c>
      <c r="AX65" s="226">
        <v>-2.7314004777798701E-5</v>
      </c>
      <c r="AY65" s="226">
        <v>-7.4875556299403302E-6</v>
      </c>
      <c r="AZ65" s="226">
        <v>-1.6326132273032001E-5</v>
      </c>
      <c r="BA65" s="226">
        <v>-5.33820696717794E-6</v>
      </c>
      <c r="BB65" s="226">
        <v>-2.8442860481246599E-5</v>
      </c>
      <c r="BC65" s="226">
        <v>-1.8524114826275002E-5</v>
      </c>
      <c r="BD65" s="226">
        <v>-2.2540039624737202E-5</v>
      </c>
      <c r="BE65" s="226">
        <v>-2.0904111241231401E-5</v>
      </c>
      <c r="BF65" s="226">
        <v>-1.5739375852194599E-5</v>
      </c>
      <c r="BG65" s="226">
        <v>-1.17268813733491E-2</v>
      </c>
      <c r="BH65" s="226">
        <v>-2.68454721950755E-2</v>
      </c>
      <c r="BI65" s="226">
        <v>-2.2224945232947199E-2</v>
      </c>
      <c r="BJ65" s="226">
        <v>-1.01371421023875E-3</v>
      </c>
      <c r="BK65" s="226">
        <v>-7.8585794553946404E-6</v>
      </c>
      <c r="BL65" s="226">
        <v>0.99991295279027104</v>
      </c>
      <c r="BM65" s="226">
        <v>-2.00445553776671E-5</v>
      </c>
      <c r="BN65" s="226">
        <v>-1.00991652622777E-2</v>
      </c>
      <c r="BO65" s="226">
        <v>-3.5346286534057602E-3</v>
      </c>
      <c r="BP65" s="226">
        <v>-2.2314009485202499E-3</v>
      </c>
      <c r="BQ65" s="226">
        <v>-1.1953072230328101E-2</v>
      </c>
      <c r="BR65" s="226">
        <v>-6.7241597021078098E-2</v>
      </c>
      <c r="BS65" s="226">
        <v>-8.1901318720365504E-3</v>
      </c>
      <c r="BT65" s="226">
        <v>-2.7022584179561299E-2</v>
      </c>
      <c r="BU65" s="226">
        <v>-3.8819043516818398E-2</v>
      </c>
      <c r="BV65" s="226">
        <v>-1.9576836451492999E-2</v>
      </c>
      <c r="BW65" s="226">
        <v>-1.00237495204202E-2</v>
      </c>
      <c r="BX65" s="226">
        <v>-1.87108186515621E-2</v>
      </c>
      <c r="BY65" s="226">
        <v>0</v>
      </c>
    </row>
    <row r="66" spans="1:77" x14ac:dyDescent="0.25">
      <c r="A66" s="105" t="s">
        <v>63</v>
      </c>
      <c r="B66" s="226">
        <v>-4.2017133077942598E-4</v>
      </c>
      <c r="C66" s="226">
        <v>-2.2239670331938001E-4</v>
      </c>
      <c r="D66" s="226">
        <v>-4.8201357962729201E-4</v>
      </c>
      <c r="E66" s="226">
        <v>-2.3791059739890999E-4</v>
      </c>
      <c r="F66" s="226">
        <v>-2.5543275130375099E-3</v>
      </c>
      <c r="G66" s="226">
        <v>-2.7490193778458099E-3</v>
      </c>
      <c r="H66" s="226">
        <v>-3.4296676226101098E-4</v>
      </c>
      <c r="I66" s="226">
        <v>-6.7127135744493604E-4</v>
      </c>
      <c r="J66" s="226">
        <v>-5.0509786675002704E-4</v>
      </c>
      <c r="K66" s="226">
        <v>-1.01196309742978E-3</v>
      </c>
      <c r="L66" s="226">
        <v>-2.4267514915685099E-4</v>
      </c>
      <c r="M66" s="226">
        <v>-2.56277482349293E-3</v>
      </c>
      <c r="N66" s="226">
        <v>-2.09806188343258E-4</v>
      </c>
      <c r="O66" s="226">
        <v>-3.2694118745999398E-5</v>
      </c>
      <c r="P66" s="226">
        <v>-4.9432636068050496E-3</v>
      </c>
      <c r="Q66" s="226">
        <v>-4.9109482763323904E-4</v>
      </c>
      <c r="R66" s="226">
        <v>-8.7452969387556798E-4</v>
      </c>
      <c r="S66" s="226">
        <v>-1.9656171789587699E-3</v>
      </c>
      <c r="T66" s="226">
        <v>-1.17619414512426E-3</v>
      </c>
      <c r="U66" s="226">
        <v>-3.08477548058795E-4</v>
      </c>
      <c r="V66" s="226">
        <v>-9.9719870344788298E-4</v>
      </c>
      <c r="W66" s="226">
        <v>-1.7413940425910299E-4</v>
      </c>
      <c r="X66" s="226">
        <v>-3.1687482494838697E-4</v>
      </c>
      <c r="Y66" s="226">
        <v>-3.5555348720972503E-4</v>
      </c>
      <c r="Z66" s="226">
        <v>-3.2213599622328098E-4</v>
      </c>
      <c r="AA66" s="226">
        <v>-8.0300115718044197E-5</v>
      </c>
      <c r="AB66" s="226">
        <v>-4.45185494886142E-5</v>
      </c>
      <c r="AC66" s="226">
        <v>-7.7501000211512103E-4</v>
      </c>
      <c r="AD66" s="226">
        <v>-8.6439076875794395E-4</v>
      </c>
      <c r="AE66" s="226">
        <v>-2.16724889318141E-4</v>
      </c>
      <c r="AF66" s="226">
        <v>-4.5353029330462202E-4</v>
      </c>
      <c r="AG66" s="226">
        <v>-1.2779664974358299E-3</v>
      </c>
      <c r="AH66" s="226">
        <v>0</v>
      </c>
      <c r="AI66" s="226">
        <v>-4.1114148780004299E-4</v>
      </c>
      <c r="AJ66" s="226">
        <v>-6.1807288892899595E-4</v>
      </c>
      <c r="AK66" s="226">
        <v>-1.53907736314878E-4</v>
      </c>
      <c r="AL66" s="226">
        <v>-5.5581998206259101E-4</v>
      </c>
      <c r="AM66" s="226">
        <v>-4.5085029992633103E-3</v>
      </c>
      <c r="AN66" s="226">
        <v>-2.9836983306836401E-3</v>
      </c>
      <c r="AO66" s="226">
        <v>-4.8527368747750498E-4</v>
      </c>
      <c r="AP66" s="226">
        <v>-5.5340475983123305E-4</v>
      </c>
      <c r="AQ66" s="226">
        <v>-1.1322356291823101E-3</v>
      </c>
      <c r="AR66" s="226">
        <v>-2.7295086502991098E-4</v>
      </c>
      <c r="AS66" s="226">
        <v>-1.8092338429883699E-4</v>
      </c>
      <c r="AT66" s="226">
        <v>-8.2684434939797201E-4</v>
      </c>
      <c r="AU66" s="226">
        <v>-2.2572230632577901E-4</v>
      </c>
      <c r="AV66" s="226">
        <v>-4.80333230553686E-4</v>
      </c>
      <c r="AW66" s="226">
        <v>-4.5261779223567202E-4</v>
      </c>
      <c r="AX66" s="226">
        <v>-8.4040782397634803E-4</v>
      </c>
      <c r="AY66" s="226">
        <v>-5.2628093144461605E-4</v>
      </c>
      <c r="AZ66" s="226">
        <v>-3.3467239983796297E-4</v>
      </c>
      <c r="BA66" s="226">
        <v>-2.11606954078671E-4</v>
      </c>
      <c r="BB66" s="226">
        <v>-2.37060502127663E-4</v>
      </c>
      <c r="BC66" s="226">
        <v>-3.5568277582354502E-4</v>
      </c>
      <c r="BD66" s="226">
        <v>-1.25190288758008E-3</v>
      </c>
      <c r="BE66" s="226">
        <v>-1.3634623672141499E-3</v>
      </c>
      <c r="BF66" s="226">
        <v>-1.44448780111288E-3</v>
      </c>
      <c r="BG66" s="226">
        <v>-3.9789604641552101E-3</v>
      </c>
      <c r="BH66" s="226">
        <v>-3.2620532275833003E-2</v>
      </c>
      <c r="BI66" s="226">
        <v>-1.0800051661968501E-2</v>
      </c>
      <c r="BJ66" s="226">
        <v>-3.8589365694190799E-3</v>
      </c>
      <c r="BK66" s="226">
        <v>-2.9554802145202799E-3</v>
      </c>
      <c r="BL66" s="226">
        <v>-2.1563835820713798E-3</v>
      </c>
      <c r="BM66" s="226">
        <v>0.77072228209608495</v>
      </c>
      <c r="BN66" s="226">
        <v>-7.4250153467217403E-2</v>
      </c>
      <c r="BO66" s="226">
        <v>-5.0424942023037404E-3</v>
      </c>
      <c r="BP66" s="226">
        <v>-5.4680679886088103E-3</v>
      </c>
      <c r="BQ66" s="226">
        <v>-7.6643021955460598E-3</v>
      </c>
      <c r="BR66" s="226">
        <v>-6.2986346844786795E-2</v>
      </c>
      <c r="BS66" s="226">
        <v>-1.25928298476019E-2</v>
      </c>
      <c r="BT66" s="226">
        <v>-1.17085059380057E-2</v>
      </c>
      <c r="BU66" s="226">
        <v>-3.3047108342151199E-3</v>
      </c>
      <c r="BV66" s="226">
        <v>-4.9283228512637996E-3</v>
      </c>
      <c r="BW66" s="226">
        <v>-5.7727934614552204E-3</v>
      </c>
      <c r="BX66" s="226">
        <v>-2.6917172280258202E-2</v>
      </c>
      <c r="BY66" s="226">
        <v>0</v>
      </c>
    </row>
    <row r="67" spans="1:77" x14ac:dyDescent="0.25">
      <c r="A67" s="105" t="s">
        <v>64</v>
      </c>
      <c r="B67" s="226">
        <v>-1.6011386887539801E-3</v>
      </c>
      <c r="C67" s="226">
        <v>-9.9087476236536191E-4</v>
      </c>
      <c r="D67" s="226">
        <v>-1.03456421570818E-3</v>
      </c>
      <c r="E67" s="226">
        <v>-5.8439430514791899E-4</v>
      </c>
      <c r="F67" s="226">
        <v>-2.85825711032155E-3</v>
      </c>
      <c r="G67" s="226">
        <v>-2.9153509585844802E-4</v>
      </c>
      <c r="H67" s="226">
        <v>-4.1633315845314098E-4</v>
      </c>
      <c r="I67" s="226">
        <v>-9.4963414857121998E-4</v>
      </c>
      <c r="J67" s="226">
        <v>-3.8163362295150802E-4</v>
      </c>
      <c r="K67" s="226">
        <v>-4.1516176484968801E-3</v>
      </c>
      <c r="L67" s="226">
        <v>-3.1805352143712801E-4</v>
      </c>
      <c r="M67" s="226">
        <v>-1.4668401512839499E-2</v>
      </c>
      <c r="N67" s="226">
        <v>-1.29946767763462E-3</v>
      </c>
      <c r="O67" s="226">
        <v>-2.91893737281048E-4</v>
      </c>
      <c r="P67" s="226">
        <v>-4.8602991235314802E-4</v>
      </c>
      <c r="Q67" s="226">
        <v>-4.2850096567407099E-4</v>
      </c>
      <c r="R67" s="226">
        <v>-1.7716956223824099E-3</v>
      </c>
      <c r="S67" s="226">
        <v>-5.8969231425689697E-3</v>
      </c>
      <c r="T67" s="226">
        <v>-2.9934802041177601E-5</v>
      </c>
      <c r="U67" s="226">
        <v>-3.8651894569596101E-3</v>
      </c>
      <c r="V67" s="226">
        <v>-1.8229717592733699E-3</v>
      </c>
      <c r="W67" s="226">
        <v>-8.1528671927490399E-4</v>
      </c>
      <c r="X67" s="226">
        <v>-1.6124581348521099E-3</v>
      </c>
      <c r="Y67" s="226">
        <v>-1.1898245781460899E-3</v>
      </c>
      <c r="Z67" s="226">
        <v>-1.62678117763095E-3</v>
      </c>
      <c r="AA67" s="226">
        <v>-2.32657122206148E-4</v>
      </c>
      <c r="AB67" s="226">
        <v>-1.94053271424472E-3</v>
      </c>
      <c r="AC67" s="226">
        <v>-2.8448340540077601E-3</v>
      </c>
      <c r="AD67" s="226">
        <v>-1.5346662311102599E-3</v>
      </c>
      <c r="AE67" s="226">
        <v>-6.0257905420396301E-5</v>
      </c>
      <c r="AF67" s="226">
        <v>-5.4356510054022304E-4</v>
      </c>
      <c r="AG67" s="226">
        <v>-7.8245105251526501E-4</v>
      </c>
      <c r="AH67" s="226">
        <v>0</v>
      </c>
      <c r="AI67" s="226">
        <v>-2.0187340910946799E-3</v>
      </c>
      <c r="AJ67" s="226">
        <v>-1.9359339733952901E-3</v>
      </c>
      <c r="AK67" s="226">
        <v>-8.65965737499292E-4</v>
      </c>
      <c r="AL67" s="226">
        <v>-1.35261737096877E-3</v>
      </c>
      <c r="AM67" s="226">
        <v>-2.8461822735504801E-3</v>
      </c>
      <c r="AN67" s="226">
        <v>-1.3607649801982899E-3</v>
      </c>
      <c r="AO67" s="226">
        <v>-4.0624521193911801E-4</v>
      </c>
      <c r="AP67" s="226">
        <v>-1.5243837266700601E-3</v>
      </c>
      <c r="AQ67" s="226">
        <v>-1.8001408393310699E-3</v>
      </c>
      <c r="AR67" s="226">
        <v>-9.14194497163981E-4</v>
      </c>
      <c r="AS67" s="226">
        <v>-5.3988026763939704E-4</v>
      </c>
      <c r="AT67" s="226">
        <v>-2.7335202423500798E-3</v>
      </c>
      <c r="AU67" s="226">
        <v>-1.26756467278623E-3</v>
      </c>
      <c r="AV67" s="226">
        <v>-1.1758547141765101E-3</v>
      </c>
      <c r="AW67" s="226">
        <v>-4.6976421678003597E-3</v>
      </c>
      <c r="AX67" s="226">
        <v>-1.80217848762296E-3</v>
      </c>
      <c r="AY67" s="226">
        <v>-1.89843993571873E-3</v>
      </c>
      <c r="AZ67" s="226">
        <v>-1.77138608319618E-3</v>
      </c>
      <c r="BA67" s="226">
        <v>-4.4488285329227003E-4</v>
      </c>
      <c r="BB67" s="226">
        <v>-1.2403780792151001E-3</v>
      </c>
      <c r="BC67" s="226">
        <v>-8.6441449807537205E-4</v>
      </c>
      <c r="BD67" s="226">
        <v>-1.62883075221263E-3</v>
      </c>
      <c r="BE67" s="226">
        <v>-1.8798676351934999E-3</v>
      </c>
      <c r="BF67" s="226">
        <v>-2.58348717237633E-3</v>
      </c>
      <c r="BG67" s="226">
        <v>-1.9326797942578602E-2</v>
      </c>
      <c r="BH67" s="226">
        <v>-0.15956347629578499</v>
      </c>
      <c r="BI67" s="226">
        <v>-1.7309991969055E-2</v>
      </c>
      <c r="BJ67" s="226">
        <v>-8.0781363155565499E-4</v>
      </c>
      <c r="BK67" s="226">
        <v>-1.43730502818842E-3</v>
      </c>
      <c r="BL67" s="226">
        <v>-4.2651613059452803E-3</v>
      </c>
      <c r="BM67" s="226">
        <v>-7.7481983549066904E-3</v>
      </c>
      <c r="BN67" s="226">
        <v>0.96360450731316305</v>
      </c>
      <c r="BO67" s="226">
        <v>-1.49764661250069E-2</v>
      </c>
      <c r="BP67" s="226">
        <v>-5.7897228480742304E-3</v>
      </c>
      <c r="BQ67" s="226">
        <v>-2.2020487235838E-2</v>
      </c>
      <c r="BR67" s="226">
        <v>-2.2758470333261199E-2</v>
      </c>
      <c r="BS67" s="226">
        <v>-5.0404269458321299E-2</v>
      </c>
      <c r="BT67" s="226">
        <v>-3.1660899133528399E-3</v>
      </c>
      <c r="BU67" s="226">
        <v>-3.60937205458897E-4</v>
      </c>
      <c r="BV67" s="226">
        <v>-4.26289320381923E-3</v>
      </c>
      <c r="BW67" s="226">
        <v>-6.9829134107963099E-6</v>
      </c>
      <c r="BX67" s="226">
        <v>-7.3571816210933599E-3</v>
      </c>
      <c r="BY67" s="226">
        <v>0</v>
      </c>
    </row>
    <row r="68" spans="1:77" x14ac:dyDescent="0.25">
      <c r="A68" s="105" t="s">
        <v>65</v>
      </c>
      <c r="B68" s="226">
        <v>-2.9572880568236402E-3</v>
      </c>
      <c r="C68" s="226">
        <v>-6.5526171718595003E-4</v>
      </c>
      <c r="D68" s="226">
        <v>-2.0345563149434002E-3</v>
      </c>
      <c r="E68" s="226">
        <v>-7.1109736495267003E-4</v>
      </c>
      <c r="F68" s="226">
        <v>-6.2755766952944997E-3</v>
      </c>
      <c r="G68" s="226">
        <v>-1.3760070303090901E-2</v>
      </c>
      <c r="H68" s="226">
        <v>-1.2887971658023299E-3</v>
      </c>
      <c r="I68" s="226">
        <v>-1.9989775782843101E-3</v>
      </c>
      <c r="J68" s="226">
        <v>-1.37584884897357E-4</v>
      </c>
      <c r="K68" s="226">
        <v>-4.0094146000778496E-3</v>
      </c>
      <c r="L68" s="226">
        <v>-1.5572229705592599E-3</v>
      </c>
      <c r="M68" s="226">
        <v>-6.4505734437954399E-3</v>
      </c>
      <c r="N68" s="226">
        <v>-1.93850349087903E-3</v>
      </c>
      <c r="O68" s="226">
        <v>-8.2636883586458302E-4</v>
      </c>
      <c r="P68" s="226">
        <v>-6.0269544190541197E-3</v>
      </c>
      <c r="Q68" s="226">
        <v>-2.4601809221662702E-3</v>
      </c>
      <c r="R68" s="226">
        <v>-2.9666342876065901E-3</v>
      </c>
      <c r="S68" s="226">
        <v>-8.2567976691048407E-3</v>
      </c>
      <c r="T68" s="226">
        <v>-4.9507557417075997E-4</v>
      </c>
      <c r="U68" s="226">
        <v>-2.3782056146461701E-4</v>
      </c>
      <c r="V68" s="226">
        <v>-1.35781004447893E-3</v>
      </c>
      <c r="W68" s="226">
        <v>-4.1808714520353402E-4</v>
      </c>
      <c r="X68" s="226">
        <v>-1.11701175947623E-4</v>
      </c>
      <c r="Y68" s="226">
        <v>-1.8880836095982101E-4</v>
      </c>
      <c r="Z68" s="226">
        <v>-4.8452616030663102E-4</v>
      </c>
      <c r="AA68" s="226">
        <v>-6.1468050885854194E-5</v>
      </c>
      <c r="AB68" s="226">
        <v>-7.4659117703535996E-5</v>
      </c>
      <c r="AC68" s="226">
        <v>-1.4542293383110901E-3</v>
      </c>
      <c r="AD68" s="226">
        <v>-8.6226376255576598E-4</v>
      </c>
      <c r="AE68" s="226">
        <v>-3.09991732740801E-4</v>
      </c>
      <c r="AF68" s="226">
        <v>-8.7302102902307797E-4</v>
      </c>
      <c r="AG68" s="226">
        <v>-3.2076183491375801E-3</v>
      </c>
      <c r="AH68" s="226">
        <v>0</v>
      </c>
      <c r="AI68" s="226">
        <v>-1.06536726451937E-3</v>
      </c>
      <c r="AJ68" s="226">
        <v>-9.1482334907650505E-4</v>
      </c>
      <c r="AK68" s="226">
        <v>-1.64477496020025E-4</v>
      </c>
      <c r="AL68" s="226">
        <v>-2.7796697963083602E-3</v>
      </c>
      <c r="AM68" s="226">
        <v>-9.6309893931392394E-3</v>
      </c>
      <c r="AN68" s="226">
        <v>-2.3932313865964502E-3</v>
      </c>
      <c r="AO68" s="226">
        <v>-2.45321907067725E-3</v>
      </c>
      <c r="AP68" s="226">
        <v>-4.7453866393582997E-3</v>
      </c>
      <c r="AQ68" s="226">
        <v>-6.0648930999170102E-4</v>
      </c>
      <c r="AR68" s="226">
        <v>-2.33581859493758E-3</v>
      </c>
      <c r="AS68" s="226">
        <v>-5.5592253310793001E-4</v>
      </c>
      <c r="AT68" s="226">
        <v>-2.3199593211365699E-3</v>
      </c>
      <c r="AU68" s="226">
        <v>-7.1423627555387901E-5</v>
      </c>
      <c r="AV68" s="226">
        <v>-1.6583421726839001E-3</v>
      </c>
      <c r="AW68" s="226">
        <v>-1.58303523400971E-3</v>
      </c>
      <c r="AX68" s="226">
        <v>-5.1103647000139999E-3</v>
      </c>
      <c r="AY68" s="226">
        <v>-1.50511882733847E-3</v>
      </c>
      <c r="AZ68" s="226">
        <v>-1.5710293111554599E-3</v>
      </c>
      <c r="BA68" s="226">
        <v>-2.13278243470187E-4</v>
      </c>
      <c r="BB68" s="226">
        <v>-1.07274714449483E-4</v>
      </c>
      <c r="BC68" s="226">
        <v>-1.4713531990697599E-3</v>
      </c>
      <c r="BD68" s="226">
        <v>-3.1997608504816398E-3</v>
      </c>
      <c r="BE68" s="226">
        <v>-4.6183558256668797E-3</v>
      </c>
      <c r="BF68" s="226">
        <v>-6.2982410570466699E-3</v>
      </c>
      <c r="BG68" s="226">
        <v>-2.1142436361893099E-2</v>
      </c>
      <c r="BH68" s="226">
        <v>-3.9862199976573802E-2</v>
      </c>
      <c r="BI68" s="226">
        <v>-7.1312802751758803E-2</v>
      </c>
      <c r="BJ68" s="226">
        <v>-1.9142300917451699E-3</v>
      </c>
      <c r="BK68" s="226">
        <v>-2.4265168341539101E-3</v>
      </c>
      <c r="BL68" s="226">
        <v>-5.4077027855512297E-4</v>
      </c>
      <c r="BM68" s="226">
        <v>-4.3000293534772296E-3</v>
      </c>
      <c r="BN68" s="226">
        <v>-9.7801192049341901E-2</v>
      </c>
      <c r="BO68" s="226">
        <v>0.78596001125745096</v>
      </c>
      <c r="BP68" s="226">
        <v>-1.3109311123565399E-2</v>
      </c>
      <c r="BQ68" s="226">
        <v>-3.9607766332438198E-2</v>
      </c>
      <c r="BR68" s="226">
        <v>-7.0128988053784397E-2</v>
      </c>
      <c r="BS68" s="226">
        <v>-9.0777121400894403E-2</v>
      </c>
      <c r="BT68" s="226">
        <v>-1.9457467182473698E-2</v>
      </c>
      <c r="BU68" s="226">
        <v>-3.1929177111532999E-3</v>
      </c>
      <c r="BV68" s="226">
        <v>-8.0613306366202897E-3</v>
      </c>
      <c r="BW68" s="226">
        <v>-2.0277677340987698E-3</v>
      </c>
      <c r="BX68" s="226">
        <v>-1.3675080871446201E-2</v>
      </c>
      <c r="BY68" s="226">
        <v>0</v>
      </c>
    </row>
    <row r="69" spans="1:77" x14ac:dyDescent="0.25">
      <c r="A69" s="105" t="s">
        <v>66</v>
      </c>
      <c r="B69" s="226">
        <v>-4.5313766243105598E-6</v>
      </c>
      <c r="C69" s="226">
        <v>-1.7608156090276099E-5</v>
      </c>
      <c r="D69" s="226">
        <v>-2.6740057939803801E-5</v>
      </c>
      <c r="E69" s="226">
        <v>-1.0675898843217399E-5</v>
      </c>
      <c r="F69" s="226">
        <v>-6.5467973884376397E-4</v>
      </c>
      <c r="G69" s="226">
        <v>-4.4914402497901198E-4</v>
      </c>
      <c r="H69" s="226">
        <v>-1.4562756917619701E-4</v>
      </c>
      <c r="I69" s="226">
        <v>-6.4180130524402104E-4</v>
      </c>
      <c r="J69" s="226">
        <v>-2.0859158878591401E-4</v>
      </c>
      <c r="K69" s="226">
        <v>-1.7347818461098001E-4</v>
      </c>
      <c r="L69" s="226">
        <v>-2.00648860589337E-5</v>
      </c>
      <c r="M69" s="226">
        <v>-5.6187477199729299E-4</v>
      </c>
      <c r="N69" s="226">
        <v>0</v>
      </c>
      <c r="O69" s="226">
        <v>0</v>
      </c>
      <c r="P69" s="226">
        <v>-9.1972910956007801E-4</v>
      </c>
      <c r="Q69" s="226">
        <v>-5.2414450674723796E-4</v>
      </c>
      <c r="R69" s="226">
        <v>-5.64731216705033E-4</v>
      </c>
      <c r="S69" s="226">
        <v>-1.3949046832719999E-3</v>
      </c>
      <c r="T69" s="226">
        <v>-1.32580044053469E-4</v>
      </c>
      <c r="U69" s="226">
        <v>-8.9316474856284499E-5</v>
      </c>
      <c r="V69" s="226">
        <v>-5.47708490255195E-4</v>
      </c>
      <c r="W69" s="226">
        <v>-6.2077563537757903E-5</v>
      </c>
      <c r="X69" s="226">
        <v>-1.35090587297153E-5</v>
      </c>
      <c r="Y69" s="226">
        <v>-7.5257343279571003E-5</v>
      </c>
      <c r="Z69" s="226">
        <v>-9.8509873819837806E-5</v>
      </c>
      <c r="AA69" s="226">
        <v>-5.5646278492750801E-5</v>
      </c>
      <c r="AB69" s="226">
        <v>-1.9771310824207099E-5</v>
      </c>
      <c r="AC69" s="226">
        <v>-3.4903723218290399E-4</v>
      </c>
      <c r="AD69" s="226">
        <v>-1.3513294119705299E-4</v>
      </c>
      <c r="AE69" s="226">
        <v>-7.6703601399961393E-5</v>
      </c>
      <c r="AF69" s="226">
        <v>-5.4275259957799798E-5</v>
      </c>
      <c r="AG69" s="226">
        <v>-5.0462480518261195E-4</v>
      </c>
      <c r="AH69" s="226">
        <v>0</v>
      </c>
      <c r="AI69" s="226">
        <v>-1.39171468846029E-4</v>
      </c>
      <c r="AJ69" s="226">
        <v>-2.7676351460245599E-4</v>
      </c>
      <c r="AK69" s="226">
        <v>-2.6616109895988499E-5</v>
      </c>
      <c r="AL69" s="226">
        <v>-3.0773777853294198E-4</v>
      </c>
      <c r="AM69" s="226">
        <v>-5.3887777271460196E-3</v>
      </c>
      <c r="AN69" s="226">
        <v>-5.77853231640652E-4</v>
      </c>
      <c r="AO69" s="226">
        <v>0</v>
      </c>
      <c r="AP69" s="226">
        <v>-1.0486813721660301E-3</v>
      </c>
      <c r="AQ69" s="226">
        <v>-1.32307946876878E-4</v>
      </c>
      <c r="AR69" s="226">
        <v>-7.7934803344708697E-5</v>
      </c>
      <c r="AS69" s="226">
        <v>-2.0470717900999101E-4</v>
      </c>
      <c r="AT69" s="226">
        <v>-6.6865066338402601E-4</v>
      </c>
      <c r="AU69" s="226">
        <v>-8.4523455737885002E-5</v>
      </c>
      <c r="AV69" s="226">
        <v>-6.8900163163164105E-4</v>
      </c>
      <c r="AW69" s="226">
        <v>-1.4454032272115201E-3</v>
      </c>
      <c r="AX69" s="226">
        <v>-1.3685810560521701E-3</v>
      </c>
      <c r="AY69" s="226">
        <v>0</v>
      </c>
      <c r="AZ69" s="226">
        <v>-3.5840617654591902E-4</v>
      </c>
      <c r="BA69" s="226">
        <v>-1.1459519900911399E-4</v>
      </c>
      <c r="BB69" s="226">
        <v>-7.8463738018246204E-5</v>
      </c>
      <c r="BC69" s="226">
        <v>-3.8171480337953999E-4</v>
      </c>
      <c r="BD69" s="226">
        <v>-1.73143789795217E-4</v>
      </c>
      <c r="BE69" s="226">
        <v>-4.2531914051650301E-4</v>
      </c>
      <c r="BF69" s="226">
        <v>-3.43245845437435E-3</v>
      </c>
      <c r="BG69" s="226">
        <v>-5.3977998494346702E-3</v>
      </c>
      <c r="BH69" s="226">
        <v>-6.0062767833720396E-4</v>
      </c>
      <c r="BI69" s="226">
        <v>-3.3543000446563998E-3</v>
      </c>
      <c r="BJ69" s="226">
        <v>-3.5403166849397002E-4</v>
      </c>
      <c r="BK69" s="226">
        <v>-1.2880364769383599E-3</v>
      </c>
      <c r="BL69" s="226">
        <v>-1.1967732434707799E-3</v>
      </c>
      <c r="BM69" s="226">
        <v>-9.1161866234621605E-3</v>
      </c>
      <c r="BN69" s="226">
        <v>-0.23150215857616799</v>
      </c>
      <c r="BO69" s="226">
        <v>-0.49543163358275799</v>
      </c>
      <c r="BP69" s="226">
        <v>0.88264225377708605</v>
      </c>
      <c r="BQ69" s="226">
        <v>-1.0766721541022701E-2</v>
      </c>
      <c r="BR69" s="226">
        <v>-1.4993169918681101E-2</v>
      </c>
      <c r="BS69" s="226">
        <v>0</v>
      </c>
      <c r="BT69" s="226">
        <v>-4.9900722816688002E-3</v>
      </c>
      <c r="BU69" s="226">
        <v>0</v>
      </c>
      <c r="BV69" s="226">
        <v>-3.8076144890767699E-3</v>
      </c>
      <c r="BW69" s="226">
        <v>0</v>
      </c>
      <c r="BX69" s="226">
        <v>-2.5866677973997699E-3</v>
      </c>
      <c r="BY69" s="226">
        <v>0</v>
      </c>
    </row>
    <row r="70" spans="1:77" x14ac:dyDescent="0.25">
      <c r="A70" s="105" t="s">
        <v>67</v>
      </c>
      <c r="B70" s="226">
        <v>-9.9357647118069009E-4</v>
      </c>
      <c r="C70" s="226">
        <v>-3.0901819651052198E-4</v>
      </c>
      <c r="D70" s="226">
        <v>-2.2790718990101E-4</v>
      </c>
      <c r="E70" s="226">
        <v>-8.5662575338906703E-4</v>
      </c>
      <c r="F70" s="226">
        <v>-2.5081473014863698E-3</v>
      </c>
      <c r="G70" s="226">
        <v>-6.3890589543624397E-4</v>
      </c>
      <c r="H70" s="226">
        <v>-2.9431602481636297E-4</v>
      </c>
      <c r="I70" s="226">
        <v>-2.8548732475724802E-4</v>
      </c>
      <c r="J70" s="226">
        <v>-1.7349768673511201E-6</v>
      </c>
      <c r="K70" s="226">
        <v>-6.8810059715598901E-6</v>
      </c>
      <c r="L70" s="226">
        <v>-4.2440260621773399E-7</v>
      </c>
      <c r="M70" s="226">
        <v>-2.9436265731533699E-5</v>
      </c>
      <c r="N70" s="226">
        <v>-1.27438120063115E-4</v>
      </c>
      <c r="O70" s="226">
        <v>-6.6988007918697302E-6</v>
      </c>
      <c r="P70" s="226">
        <v>-2.4129824471142601E-6</v>
      </c>
      <c r="Q70" s="226">
        <v>-3.2239712753270297E-7</v>
      </c>
      <c r="R70" s="226">
        <v>-7.4276733914953904E-4</v>
      </c>
      <c r="S70" s="226">
        <v>-1.7907723705912001E-5</v>
      </c>
      <c r="T70" s="226">
        <v>-4.43650365739526E-5</v>
      </c>
      <c r="U70" s="226">
        <v>-5.3679125473838397E-5</v>
      </c>
      <c r="V70" s="226">
        <v>-6.9656394002519403E-6</v>
      </c>
      <c r="W70" s="226">
        <v>-1.8757860940608001E-6</v>
      </c>
      <c r="X70" s="226">
        <v>-1.41056446847451E-5</v>
      </c>
      <c r="Y70" s="226">
        <v>-3.2870610283920999E-6</v>
      </c>
      <c r="Z70" s="226">
        <v>-1.7302967716725899E-6</v>
      </c>
      <c r="AA70" s="226">
        <v>-1.3876725290636201E-6</v>
      </c>
      <c r="AB70" s="226">
        <v>-1.5978253686253601E-6</v>
      </c>
      <c r="AC70" s="226">
        <v>-1.71022643633763E-5</v>
      </c>
      <c r="AD70" s="226">
        <v>-5.2399059900676097E-6</v>
      </c>
      <c r="AE70" s="226">
        <v>-1.42912544348401E-6</v>
      </c>
      <c r="AF70" s="226">
        <v>-1.9431908179718499E-6</v>
      </c>
      <c r="AG70" s="226">
        <v>-1.4161681859590501E-6</v>
      </c>
      <c r="AH70" s="226">
        <v>0</v>
      </c>
      <c r="AI70" s="226">
        <v>-1.8130512959870101E-6</v>
      </c>
      <c r="AJ70" s="226">
        <v>-6.2985347942137802E-4</v>
      </c>
      <c r="AK70" s="226">
        <v>-9.3532282955530896E-7</v>
      </c>
      <c r="AL70" s="226">
        <v>-2.60296533240202E-6</v>
      </c>
      <c r="AM70" s="226">
        <v>-4.6369975802933596E-6</v>
      </c>
      <c r="AN70" s="226">
        <v>-1.1439784264689101E-6</v>
      </c>
      <c r="AO70" s="226">
        <v>-1.8580208771855699E-4</v>
      </c>
      <c r="AP70" s="226">
        <v>-2.01010308439814E-6</v>
      </c>
      <c r="AQ70" s="226">
        <v>-3.00519664111982E-6</v>
      </c>
      <c r="AR70" s="226">
        <v>-1.5607732460417201E-6</v>
      </c>
      <c r="AS70" s="226">
        <v>-6.6647258648803695E-7</v>
      </c>
      <c r="AT70" s="226">
        <v>-4.6041676417819797E-6</v>
      </c>
      <c r="AU70" s="226">
        <v>-8.8717300309574401E-7</v>
      </c>
      <c r="AV70" s="226">
        <v>-4.9813244146715405E-4</v>
      </c>
      <c r="AW70" s="226">
        <v>-2.7714587975479998E-6</v>
      </c>
      <c r="AX70" s="226">
        <v>-4.1839833043272301E-4</v>
      </c>
      <c r="AY70" s="226">
        <v>-4.2243871595589101E-4</v>
      </c>
      <c r="AZ70" s="226">
        <v>-2.6892826752731398E-4</v>
      </c>
      <c r="BA70" s="226">
        <v>-1.16901832219519E-4</v>
      </c>
      <c r="BB70" s="226">
        <v>-3.4682806791374102E-4</v>
      </c>
      <c r="BC70" s="226">
        <v>-2.9423848277604901E-4</v>
      </c>
      <c r="BD70" s="226">
        <v>-7.5234683419662604E-4</v>
      </c>
      <c r="BE70" s="226">
        <v>-1.7812318043337701E-6</v>
      </c>
      <c r="BF70" s="226">
        <v>-1.34114655843366E-6</v>
      </c>
      <c r="BG70" s="226">
        <v>-9.6792067431409091E-3</v>
      </c>
      <c r="BH70" s="226">
        <v>-3.7073853255071801E-2</v>
      </c>
      <c r="BI70" s="226">
        <v>-3.9243546418967403E-3</v>
      </c>
      <c r="BJ70" s="226">
        <v>-9.8509940079011108E-4</v>
      </c>
      <c r="BK70" s="226">
        <v>-1.96898476159696E-3</v>
      </c>
      <c r="BL70" s="226">
        <v>-6.93161434665804E-3</v>
      </c>
      <c r="BM70" s="226">
        <v>-1.70798935818937E-6</v>
      </c>
      <c r="BN70" s="226">
        <v>-6.3736794245031004E-3</v>
      </c>
      <c r="BO70" s="226">
        <v>-1.73021974531258E-3</v>
      </c>
      <c r="BP70" s="226">
        <v>-2.1718237312880299E-3</v>
      </c>
      <c r="BQ70" s="226">
        <v>0.92571076145735198</v>
      </c>
      <c r="BR70" s="226">
        <v>-1.8611879873946802E-2</v>
      </c>
      <c r="BS70" s="226">
        <v>-2.07231844311726E-3</v>
      </c>
      <c r="BT70" s="226">
        <v>-2.0161864851327899E-3</v>
      </c>
      <c r="BU70" s="226">
        <v>-5.59040429560584E-5</v>
      </c>
      <c r="BV70" s="226">
        <v>-3.9686630815726197E-6</v>
      </c>
      <c r="BW70" s="226">
        <v>-2.4939767533694099E-4</v>
      </c>
      <c r="BX70" s="226">
        <v>-1.9928176321516602E-6</v>
      </c>
      <c r="BY70" s="226">
        <v>0</v>
      </c>
    </row>
    <row r="71" spans="1:77" x14ac:dyDescent="0.25">
      <c r="A71" s="105" t="s">
        <v>68</v>
      </c>
      <c r="B71" s="226">
        <v>-2.7379485628323198E-3</v>
      </c>
      <c r="C71" s="226">
        <v>-1.1417610977304299E-3</v>
      </c>
      <c r="D71" s="226">
        <v>-9.2894713105441901E-4</v>
      </c>
      <c r="E71" s="226">
        <v>-1.8462337978013201E-3</v>
      </c>
      <c r="F71" s="226">
        <v>-1.0258771299926001E-2</v>
      </c>
      <c r="G71" s="226">
        <v>-7.8648758742353008E-3</v>
      </c>
      <c r="H71" s="226">
        <v>-1.42904979369E-3</v>
      </c>
      <c r="I71" s="226">
        <v>-2.4749777591553199E-3</v>
      </c>
      <c r="J71" s="226">
        <v>-2.2492622642696501E-3</v>
      </c>
      <c r="K71" s="226">
        <v>-1.2418864695553899E-2</v>
      </c>
      <c r="L71" s="226">
        <v>-7.2930621245754503E-4</v>
      </c>
      <c r="M71" s="226">
        <v>-1.0647838520417501E-2</v>
      </c>
      <c r="N71" s="226">
        <v>-1.19561684518141E-2</v>
      </c>
      <c r="O71" s="226">
        <v>-2.0854477091483202E-3</v>
      </c>
      <c r="P71" s="226">
        <v>-2.9686272774948699E-2</v>
      </c>
      <c r="Q71" s="226">
        <v>-3.07364745275372E-3</v>
      </c>
      <c r="R71" s="226">
        <v>-4.3119676755772702E-3</v>
      </c>
      <c r="S71" s="226">
        <v>-9.4786314989725694E-3</v>
      </c>
      <c r="T71" s="226">
        <v>-1.47028528285124E-3</v>
      </c>
      <c r="U71" s="226">
        <v>-3.7279428172088801E-4</v>
      </c>
      <c r="V71" s="226">
        <v>-4.8772041373953802E-3</v>
      </c>
      <c r="W71" s="226">
        <v>-8.1206851257505E-4</v>
      </c>
      <c r="X71" s="226">
        <v>-1.6310924152903E-4</v>
      </c>
      <c r="Y71" s="226">
        <v>-2.9500707943120301E-4</v>
      </c>
      <c r="Z71" s="226">
        <v>-9.4165078567919796E-4</v>
      </c>
      <c r="AA71" s="226">
        <v>-2.9496952274592002E-4</v>
      </c>
      <c r="AB71" s="226">
        <v>-5.6928444892939899E-5</v>
      </c>
      <c r="AC71" s="226">
        <v>-1.9341732251331499E-3</v>
      </c>
      <c r="AD71" s="226">
        <v>-1.7669312082206701E-3</v>
      </c>
      <c r="AE71" s="226">
        <v>-2.1382720933522999E-4</v>
      </c>
      <c r="AF71" s="226">
        <v>-7.7026973217796798E-3</v>
      </c>
      <c r="AG71" s="226">
        <v>-3.6390041517868101E-3</v>
      </c>
      <c r="AH71" s="226">
        <v>0</v>
      </c>
      <c r="AI71" s="226">
        <v>-6.7498862559607804E-4</v>
      </c>
      <c r="AJ71" s="226">
        <v>-1.63433328712805E-3</v>
      </c>
      <c r="AK71" s="226">
        <v>-9.7437814559383996E-4</v>
      </c>
      <c r="AL71" s="226">
        <v>-1.3528377888173001E-3</v>
      </c>
      <c r="AM71" s="226">
        <v>-6.6078379007472599E-3</v>
      </c>
      <c r="AN71" s="226">
        <v>-2.7441919292515E-3</v>
      </c>
      <c r="AO71" s="226">
        <v>-1.5549712661165E-2</v>
      </c>
      <c r="AP71" s="226">
        <v>-1.1628570123325701E-3</v>
      </c>
      <c r="AQ71" s="226">
        <v>-5.0985515602783096E-3</v>
      </c>
      <c r="AR71" s="226">
        <v>-7.6967934139760301E-4</v>
      </c>
      <c r="AS71" s="226">
        <v>-5.9208596935294699E-4</v>
      </c>
      <c r="AT71" s="226">
        <v>-2.3884685453327802E-3</v>
      </c>
      <c r="AU71" s="226">
        <v>-1.0121879631120199E-3</v>
      </c>
      <c r="AV71" s="226">
        <v>-3.2949207234646699E-3</v>
      </c>
      <c r="AW71" s="226">
        <v>-2.4826250346368498E-3</v>
      </c>
      <c r="AX71" s="226">
        <v>-2.9783678684331401E-3</v>
      </c>
      <c r="AY71" s="226">
        <v>-1.29071954401841E-3</v>
      </c>
      <c r="AZ71" s="226">
        <v>-1.2261829611964999E-3</v>
      </c>
      <c r="BA71" s="226">
        <v>-6.5376467010646103E-4</v>
      </c>
      <c r="BB71" s="226">
        <v>-8.8404520496590999E-4</v>
      </c>
      <c r="BC71" s="226">
        <v>-1.2499953587829301E-3</v>
      </c>
      <c r="BD71" s="226">
        <v>-7.8273649197815598E-3</v>
      </c>
      <c r="BE71" s="226">
        <v>-8.8880288744125208E-3</v>
      </c>
      <c r="BF71" s="226">
        <v>-1.3826401938896201E-2</v>
      </c>
      <c r="BG71" s="226">
        <v>-3.7660179400365999E-2</v>
      </c>
      <c r="BH71" s="226">
        <v>-0.14120325943699299</v>
      </c>
      <c r="BI71" s="226">
        <v>-3.9818549128920903E-2</v>
      </c>
      <c r="BJ71" s="226">
        <v>-2.1520682912058498E-3</v>
      </c>
      <c r="BK71" s="226">
        <v>-5.4774617478605099E-3</v>
      </c>
      <c r="BL71" s="226">
        <v>-5.5225776295740603E-3</v>
      </c>
      <c r="BM71" s="226">
        <v>-5.0012136814205403E-2</v>
      </c>
      <c r="BN71" s="226">
        <v>-3.7019376582778402E-2</v>
      </c>
      <c r="BO71" s="226">
        <v>-1.15941975969794E-2</v>
      </c>
      <c r="BP71" s="226">
        <v>-6.22655664277986E-3</v>
      </c>
      <c r="BQ71" s="226">
        <v>-8.1380599888126001E-2</v>
      </c>
      <c r="BR71" s="226">
        <v>0.82741981834468403</v>
      </c>
      <c r="BS71" s="226">
        <v>-1.8511189609961998E-2</v>
      </c>
      <c r="BT71" s="226">
        <v>-2.7970737227016301E-2</v>
      </c>
      <c r="BU71" s="226">
        <v>-5.7452588770022101E-3</v>
      </c>
      <c r="BV71" s="226">
        <v>-2.15613726076045E-2</v>
      </c>
      <c r="BW71" s="226">
        <v>-9.7889708070839996E-3</v>
      </c>
      <c r="BX71" s="226">
        <v>-2.0896082154967702E-2</v>
      </c>
      <c r="BY71" s="226">
        <v>0</v>
      </c>
    </row>
    <row r="72" spans="1:77" x14ac:dyDescent="0.25">
      <c r="A72" s="105" t="s">
        <v>69</v>
      </c>
      <c r="B72" s="226">
        <v>-7.8660362544310307E-6</v>
      </c>
      <c r="C72" s="226">
        <v>-8.7236314872551595E-6</v>
      </c>
      <c r="D72" s="226">
        <v>-9.2937512260028492E-6</v>
      </c>
      <c r="E72" s="226">
        <v>-8.3345448989544507E-6</v>
      </c>
      <c r="F72" s="226">
        <v>-4.3639308155792299E-5</v>
      </c>
      <c r="G72" s="226">
        <v>-3.9077003710397602E-5</v>
      </c>
      <c r="H72" s="226">
        <v>-1.2582835854938501E-5</v>
      </c>
      <c r="I72" s="226">
        <v>-2.7082349438486199E-5</v>
      </c>
      <c r="J72" s="226">
        <v>-6.0323795896950003E-6</v>
      </c>
      <c r="K72" s="226">
        <v>-1.24177818624194E-5</v>
      </c>
      <c r="L72" s="226">
        <v>-1.35783805591575E-6</v>
      </c>
      <c r="M72" s="226">
        <v>-5.3880957672723701E-5</v>
      </c>
      <c r="N72" s="226">
        <v>-2.66890256863042E-5</v>
      </c>
      <c r="O72" s="226">
        <v>-2.82575788898415E-6</v>
      </c>
      <c r="P72" s="226">
        <v>-1.62380802650312E-5</v>
      </c>
      <c r="Q72" s="226">
        <v>-1.7898124668172101E-6</v>
      </c>
      <c r="R72" s="226">
        <v>-6.7339218297542003E-5</v>
      </c>
      <c r="S72" s="226">
        <v>-9.4687925956545295E-5</v>
      </c>
      <c r="T72" s="226">
        <v>-5.1203307137332703E-6</v>
      </c>
      <c r="U72" s="226">
        <v>-8.8420384907191704E-7</v>
      </c>
      <c r="V72" s="226">
        <v>-4.2996986937673303E-5</v>
      </c>
      <c r="W72" s="226">
        <v>-2.5729934837960699E-6</v>
      </c>
      <c r="X72" s="226">
        <v>-3.6355944583676501E-7</v>
      </c>
      <c r="Y72" s="226">
        <v>-4.2969124863635701E-7</v>
      </c>
      <c r="Z72" s="226">
        <v>-2.1192511381768399E-6</v>
      </c>
      <c r="AA72" s="226">
        <v>-4.3435978826976602E-7</v>
      </c>
      <c r="AB72" s="226">
        <v>-9.2065871137286705E-7</v>
      </c>
      <c r="AC72" s="226">
        <v>-8.2094963783045102E-6</v>
      </c>
      <c r="AD72" s="226">
        <v>-1.9920631142510802E-5</v>
      </c>
      <c r="AE72" s="226">
        <v>-3.0593844393143101E-6</v>
      </c>
      <c r="AF72" s="226">
        <v>-2.35680218662323E-5</v>
      </c>
      <c r="AG72" s="226">
        <v>-4.2422572764485398E-5</v>
      </c>
      <c r="AH72" s="226">
        <v>0</v>
      </c>
      <c r="AI72" s="226">
        <v>-4.6117008304587303E-6</v>
      </c>
      <c r="AJ72" s="226">
        <v>-3.0897806526203901E-5</v>
      </c>
      <c r="AK72" s="226">
        <v>-2.2713230886379201E-6</v>
      </c>
      <c r="AL72" s="226">
        <v>-5.4028646966263599E-6</v>
      </c>
      <c r="AM72" s="226">
        <v>-6.7399967161831697E-5</v>
      </c>
      <c r="AN72" s="226">
        <v>-9.1034639904023605E-5</v>
      </c>
      <c r="AO72" s="226">
        <v>-3.2290371126788498E-5</v>
      </c>
      <c r="AP72" s="226">
        <v>-5.4975210760368299E-6</v>
      </c>
      <c r="AQ72" s="226">
        <v>-2.21700778793311E-5</v>
      </c>
      <c r="AR72" s="226">
        <v>-9.3467486037869106E-6</v>
      </c>
      <c r="AS72" s="226">
        <v>-5.2630228468047299E-6</v>
      </c>
      <c r="AT72" s="226">
        <v>-2.1737240058012499E-5</v>
      </c>
      <c r="AU72" s="226">
        <v>-9.1939866210644E-6</v>
      </c>
      <c r="AV72" s="226">
        <v>-5.3368920787534701E-5</v>
      </c>
      <c r="AW72" s="226">
        <v>-4.58107056362987E-4</v>
      </c>
      <c r="AX72" s="226">
        <v>-1.3432176308660399E-5</v>
      </c>
      <c r="AY72" s="226">
        <v>-4.6830155990290001E-6</v>
      </c>
      <c r="AZ72" s="226">
        <v>-6.4965352231350297E-6</v>
      </c>
      <c r="BA72" s="226">
        <v>-3.45341606202389E-6</v>
      </c>
      <c r="BB72" s="226">
        <v>-3.0356523661278899E-6</v>
      </c>
      <c r="BC72" s="226">
        <v>-5.4758794479765604E-6</v>
      </c>
      <c r="BD72" s="226">
        <v>-1.5523264858830201E-5</v>
      </c>
      <c r="BE72" s="226">
        <v>-3.3262225961797397E-5</v>
      </c>
      <c r="BF72" s="226">
        <v>-6.09149962630861E-4</v>
      </c>
      <c r="BG72" s="226">
        <v>-2.72765268196798E-4</v>
      </c>
      <c r="BH72" s="226">
        <v>-5.9994443866953303E-4</v>
      </c>
      <c r="BI72" s="226">
        <v>-1.03734888587489E-4</v>
      </c>
      <c r="BJ72" s="226">
        <v>-3.1750553299576003E-5</v>
      </c>
      <c r="BK72" s="226">
        <v>-5.6293633547398799E-5</v>
      </c>
      <c r="BL72" s="226">
        <v>-4.75549456583929E-5</v>
      </c>
      <c r="BM72" s="226">
        <v>-3.9987640102971897E-5</v>
      </c>
      <c r="BN72" s="226">
        <v>-7.0481743719473001E-5</v>
      </c>
      <c r="BO72" s="226">
        <v>-1.7110844751515999E-5</v>
      </c>
      <c r="BP72" s="226">
        <v>-1.18164001641706E-5</v>
      </c>
      <c r="BQ72" s="226">
        <v>-6.2104855715811405E-4</v>
      </c>
      <c r="BR72" s="226">
        <v>-3.8589513339437999E-4</v>
      </c>
      <c r="BS72" s="226">
        <v>0.99987469813288199</v>
      </c>
      <c r="BT72" s="226">
        <v>-1.67998772198478E-4</v>
      </c>
      <c r="BU72" s="226">
        <v>-7.1530473513544497E-5</v>
      </c>
      <c r="BV72" s="226">
        <v>-9.7559625505262704E-5</v>
      </c>
      <c r="BW72" s="226">
        <v>-5.0267246974504099E-5</v>
      </c>
      <c r="BX72" s="226">
        <v>-1.4888413256654301E-4</v>
      </c>
      <c r="BY72" s="226">
        <v>0</v>
      </c>
    </row>
    <row r="73" spans="1:77" x14ac:dyDescent="0.25">
      <c r="A73" s="105" t="s">
        <v>70</v>
      </c>
      <c r="B73" s="226">
        <v>-6.7804383597991301E-6</v>
      </c>
      <c r="C73" s="226">
        <v>-5.2543332523390196E-6</v>
      </c>
      <c r="D73" s="226">
        <v>-1.8353299009228498E-5</v>
      </c>
      <c r="E73" s="226">
        <v>-2.6084068426001401E-6</v>
      </c>
      <c r="F73" s="226">
        <v>-5.70840994631751E-5</v>
      </c>
      <c r="G73" s="226">
        <v>-9.8214206906986599E-6</v>
      </c>
      <c r="H73" s="226">
        <v>-9.7646982097993793E-6</v>
      </c>
      <c r="I73" s="226">
        <v>-1.5169937865512501E-5</v>
      </c>
      <c r="J73" s="226">
        <v>-1.0805753167018701E-5</v>
      </c>
      <c r="K73" s="226">
        <v>-4.2856163369474E-5</v>
      </c>
      <c r="L73" s="226">
        <v>-2.6432570327176302E-6</v>
      </c>
      <c r="M73" s="226">
        <v>-1.8333444534010101E-4</v>
      </c>
      <c r="N73" s="226">
        <v>-1.1906049395073E-5</v>
      </c>
      <c r="O73" s="226">
        <v>-3.29008478159236E-6</v>
      </c>
      <c r="P73" s="226">
        <v>-1.50284958897891E-5</v>
      </c>
      <c r="Q73" s="226">
        <v>-2.00794825996329E-6</v>
      </c>
      <c r="R73" s="226">
        <v>-7.3083175687534295E-5</v>
      </c>
      <c r="S73" s="226">
        <v>-1.11532577632975E-4</v>
      </c>
      <c r="T73" s="226">
        <v>-2.76313559843486E-4</v>
      </c>
      <c r="U73" s="226">
        <v>-7.9578980923796498E-5</v>
      </c>
      <c r="V73" s="226">
        <v>-4.3383275838426401E-5</v>
      </c>
      <c r="W73" s="226">
        <v>-2.7260068150032601E-5</v>
      </c>
      <c r="X73" s="226">
        <v>-8.7852534286370705E-5</v>
      </c>
      <c r="Y73" s="226">
        <v>-2.0472417117561099E-5</v>
      </c>
      <c r="Z73" s="226">
        <v>-1.07766046753864E-5</v>
      </c>
      <c r="AA73" s="226">
        <v>-8.6426782442393594E-6</v>
      </c>
      <c r="AB73" s="226">
        <v>-9.9515485550690903E-6</v>
      </c>
      <c r="AC73" s="226">
        <v>-1.06516029570984E-4</v>
      </c>
      <c r="AD73" s="226">
        <v>-3.2635092612790702E-5</v>
      </c>
      <c r="AE73" s="226">
        <v>-8.9008545748345497E-6</v>
      </c>
      <c r="AF73" s="226">
        <v>-1.2102547723001699E-5</v>
      </c>
      <c r="AG73" s="226">
        <v>-8.8201544057597101E-6</v>
      </c>
      <c r="AH73" s="226">
        <v>0</v>
      </c>
      <c r="AI73" s="226">
        <v>-1.1292014984320901E-5</v>
      </c>
      <c r="AJ73" s="226">
        <v>-1.73558928913705E-4</v>
      </c>
      <c r="AK73" s="226">
        <v>-5.8253616044361697E-6</v>
      </c>
      <c r="AL73" s="226">
        <v>-1.6211744037363399E-5</v>
      </c>
      <c r="AM73" s="226">
        <v>-2.8880068796083001E-5</v>
      </c>
      <c r="AN73" s="226">
        <v>-7.1249068142853998E-6</v>
      </c>
      <c r="AO73" s="226">
        <v>-8.4427885279463705E-5</v>
      </c>
      <c r="AP73" s="226">
        <v>-1.2519289553082799E-5</v>
      </c>
      <c r="AQ73" s="226">
        <v>-1.8716914175272701E-5</v>
      </c>
      <c r="AR73" s="226">
        <v>-9.7207811607094092E-6</v>
      </c>
      <c r="AS73" s="226">
        <v>-4.1509131318675801E-6</v>
      </c>
      <c r="AT73" s="226">
        <v>-2.8675597936143601E-5</v>
      </c>
      <c r="AU73" s="226">
        <v>-5.5254756811436001E-6</v>
      </c>
      <c r="AV73" s="226">
        <v>-1.3134724573705001E-5</v>
      </c>
      <c r="AW73" s="226">
        <v>-1.7261152146995899E-5</v>
      </c>
      <c r="AX73" s="226">
        <v>-1.4495575702350799E-5</v>
      </c>
      <c r="AY73" s="226">
        <v>-3.9736549196031097E-6</v>
      </c>
      <c r="AZ73" s="226">
        <v>-8.6642983412921501E-6</v>
      </c>
      <c r="BA73" s="226">
        <v>-2.8329929586319898E-6</v>
      </c>
      <c r="BB73" s="226">
        <v>-1.509466080318E-5</v>
      </c>
      <c r="BC73" s="226">
        <v>-9.8307703673524908E-6</v>
      </c>
      <c r="BD73" s="226">
        <v>-1.19620265637479E-5</v>
      </c>
      <c r="BE73" s="226">
        <v>-1.1093837372172099E-5</v>
      </c>
      <c r="BF73" s="226">
        <v>-8.3529059919724306E-6</v>
      </c>
      <c r="BG73" s="226">
        <v>-6.8030520743386704E-4</v>
      </c>
      <c r="BH73" s="226">
        <v>-2.8895628083776799E-3</v>
      </c>
      <c r="BI73" s="226">
        <v>-2.3345263708752801E-3</v>
      </c>
      <c r="BJ73" s="226">
        <v>-1.7482741360044099E-6</v>
      </c>
      <c r="BK73" s="226">
        <v>-3.6074897862810101E-4</v>
      </c>
      <c r="BL73" s="226">
        <v>-3.2808440402816701E-5</v>
      </c>
      <c r="BM73" s="226">
        <v>-2.0720166808695902E-3</v>
      </c>
      <c r="BN73" s="226">
        <v>-3.89645474829445E-3</v>
      </c>
      <c r="BO73" s="226">
        <v>-8.1388952551798301E-4</v>
      </c>
      <c r="BP73" s="226">
        <v>-2.1453066892459101E-4</v>
      </c>
      <c r="BQ73" s="226">
        <v>-1.9043835687524601E-6</v>
      </c>
      <c r="BR73" s="226">
        <v>-2.8535338185471801E-2</v>
      </c>
      <c r="BS73" s="226">
        <v>-2.3798465654806598E-3</v>
      </c>
      <c r="BT73" s="226">
        <v>0.98472356233203595</v>
      </c>
      <c r="BU73" s="226">
        <v>-1.0065368653175901E-3</v>
      </c>
      <c r="BV73" s="226">
        <v>-2.4717559334383102E-5</v>
      </c>
      <c r="BW73" s="226">
        <v>-4.06455613879795E-5</v>
      </c>
      <c r="BX73" s="226">
        <v>-4.3832967229274697E-3</v>
      </c>
      <c r="BY73" s="226">
        <v>0</v>
      </c>
    </row>
    <row r="74" spans="1:77" x14ac:dyDescent="0.25">
      <c r="A74" t="s">
        <v>71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1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25">
      <c r="A75" t="s">
        <v>72</v>
      </c>
      <c r="B75" s="226">
        <v>-4.3681794488006002E-6</v>
      </c>
      <c r="C75" s="226">
        <v>-3.3850127841434802E-6</v>
      </c>
      <c r="D75" s="226">
        <v>-1.1823793580239799E-5</v>
      </c>
      <c r="E75" s="226">
        <v>-1.68042072788556E-6</v>
      </c>
      <c r="F75" s="226">
        <v>-3.6775437943177199E-5</v>
      </c>
      <c r="G75" s="226">
        <v>-6.3272794091746299E-6</v>
      </c>
      <c r="H75" s="226">
        <v>-6.29073693769989E-6</v>
      </c>
      <c r="I75" s="226">
        <v>-9.7729685467824106E-6</v>
      </c>
      <c r="J75" s="226">
        <v>-6.9614184818547998E-6</v>
      </c>
      <c r="K75" s="226">
        <v>-2.7609337649155102E-5</v>
      </c>
      <c r="L75" s="226">
        <v>-1.7028723565532001E-6</v>
      </c>
      <c r="M75" s="226">
        <v>-1.18110026800039E-4</v>
      </c>
      <c r="N75" s="226">
        <v>-7.6702651840792306E-6</v>
      </c>
      <c r="O75" s="226">
        <v>-2.1195798804060099E-6</v>
      </c>
      <c r="P75" s="226">
        <v>-9.6818470146974002E-6</v>
      </c>
      <c r="Q75" s="226">
        <v>-1.29358573266145E-6</v>
      </c>
      <c r="R75" s="226">
        <v>-4.70825644524889E-5</v>
      </c>
      <c r="S75" s="226">
        <v>-7.1852922722027504E-5</v>
      </c>
      <c r="T75" s="226">
        <v>-1.78010203689693E-4</v>
      </c>
      <c r="U75" s="226">
        <v>-5.1267373963432197E-5</v>
      </c>
      <c r="V75" s="226">
        <v>-2.7948920686696699E-5</v>
      </c>
      <c r="W75" s="226">
        <v>-7.52640120391786E-6</v>
      </c>
      <c r="X75" s="226">
        <v>-5.6597466775900803E-5</v>
      </c>
      <c r="Y75" s="226">
        <v>-1.3188998553605799E-5</v>
      </c>
      <c r="Z75" s="226">
        <v>-6.9426400732394302E-6</v>
      </c>
      <c r="AA75" s="226">
        <v>-5.5678950955319699E-6</v>
      </c>
      <c r="AB75" s="226">
        <v>-6.4111120218607598E-6</v>
      </c>
      <c r="AC75" s="226">
        <v>-6.8621098909833902E-5</v>
      </c>
      <c r="AD75" s="226">
        <v>-2.10245906379893E-5</v>
      </c>
      <c r="AE75" s="226">
        <v>-5.7342207048257697E-6</v>
      </c>
      <c r="AF75" s="226">
        <v>-7.7968558132147995E-6</v>
      </c>
      <c r="AG75" s="226">
        <v>-5.6822310249021997E-6</v>
      </c>
      <c r="AH75" s="226">
        <v>0</v>
      </c>
      <c r="AI75" s="226">
        <v>-7.2746841977810001E-6</v>
      </c>
      <c r="AJ75" s="226">
        <v>-8.9118734656484697E-6</v>
      </c>
      <c r="AK75" s="226">
        <v>-3.75288786536273E-6</v>
      </c>
      <c r="AL75" s="226">
        <v>-1.0444134047894301E-5</v>
      </c>
      <c r="AM75" s="226">
        <v>-1.8605481873112199E-5</v>
      </c>
      <c r="AN75" s="226">
        <v>-4.5900972576207896E-6</v>
      </c>
      <c r="AO75" s="226">
        <v>-5.43911962344531E-5</v>
      </c>
      <c r="AP75" s="226">
        <v>-8.0653344868664694E-6</v>
      </c>
      <c r="AQ75" s="226">
        <v>-1.2058046324871099E-5</v>
      </c>
      <c r="AR75" s="226">
        <v>-6.2624441428823498E-6</v>
      </c>
      <c r="AS75" s="226">
        <v>-2.6741535685780702E-6</v>
      </c>
      <c r="AT75" s="226">
        <v>-1.8473755078933001E-5</v>
      </c>
      <c r="AU75" s="226">
        <v>-3.5596915766275001E-6</v>
      </c>
      <c r="AV75" s="226">
        <v>-8.4618177917060095E-6</v>
      </c>
      <c r="AW75" s="226">
        <v>-1.11201969651652E-5</v>
      </c>
      <c r="AX75" s="226">
        <v>-9.3385224555625496E-6</v>
      </c>
      <c r="AY75" s="226">
        <v>-2.5599580492241099E-6</v>
      </c>
      <c r="AZ75" s="226">
        <v>-5.5818234669167699E-6</v>
      </c>
      <c r="BA75" s="226">
        <v>-1.82510642584172E-6</v>
      </c>
      <c r="BB75" s="226">
        <v>-9.7244726090276496E-6</v>
      </c>
      <c r="BC75" s="226">
        <v>-6.3333027756953501E-6</v>
      </c>
      <c r="BD75" s="226">
        <v>-7.7063275011201905E-6</v>
      </c>
      <c r="BE75" s="226">
        <v>-7.1470117190024896E-6</v>
      </c>
      <c r="BF75" s="226">
        <v>-5.3812143633997004E-6</v>
      </c>
      <c r="BG75" s="226">
        <v>-8.2429107918655098E-5</v>
      </c>
      <c r="BH75" s="226">
        <v>-5.1267827793969001E-5</v>
      </c>
      <c r="BI75" s="226">
        <v>-1.4527775989461999E-4</v>
      </c>
      <c r="BJ75" s="226">
        <v>-1.12629519605135E-6</v>
      </c>
      <c r="BK75" s="226">
        <v>-2.68680925078684E-6</v>
      </c>
      <c r="BL75" s="226">
        <v>-2.11362669358488E-5</v>
      </c>
      <c r="BM75" s="226">
        <v>-6.8531338421035898E-6</v>
      </c>
      <c r="BN75" s="226">
        <v>-5.8083372224739696E-6</v>
      </c>
      <c r="BO75" s="226">
        <v>-6.0105263662952804E-6</v>
      </c>
      <c r="BP75" s="226">
        <v>-5.8228804526598704E-7</v>
      </c>
      <c r="BQ75" s="226">
        <v>-1.2268659821434401E-6</v>
      </c>
      <c r="BR75" s="226">
        <v>-1.2471535756712199E-5</v>
      </c>
      <c r="BS75" s="226">
        <v>-7.7141099979729502E-4</v>
      </c>
      <c r="BT75" s="226">
        <v>-8.5110187693675506E-6</v>
      </c>
      <c r="BU75" s="226">
        <v>-4.95650689264722E-5</v>
      </c>
      <c r="BV75" s="226">
        <v>0.76458662412726297</v>
      </c>
      <c r="BW75" s="226">
        <v>-8.8379886069388403E-2</v>
      </c>
      <c r="BX75" s="226">
        <v>-7.9959783651796603E-6</v>
      </c>
      <c r="BY75" s="226">
        <v>0</v>
      </c>
    </row>
    <row r="76" spans="1:77" x14ac:dyDescent="0.25">
      <c r="A76" t="s">
        <v>73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1</v>
      </c>
      <c r="BX76" s="226">
        <v>0</v>
      </c>
      <c r="BY76" s="226">
        <v>0</v>
      </c>
    </row>
    <row r="77" spans="1:77" x14ac:dyDescent="0.25">
      <c r="A77" t="s">
        <v>74</v>
      </c>
      <c r="B77" s="226">
        <v>-2.60939867551826E-3</v>
      </c>
      <c r="C77" s="226">
        <v>-5.3472419329328197E-4</v>
      </c>
      <c r="D77" s="226">
        <v>-1.7451339686148501E-3</v>
      </c>
      <c r="E77" s="226">
        <v>-1.1267822633263501E-3</v>
      </c>
      <c r="F77" s="226">
        <v>-1.3566241695073301E-2</v>
      </c>
      <c r="G77" s="226">
        <v>-6.5038972994064803E-3</v>
      </c>
      <c r="H77" s="226">
        <v>-2.31968142575393E-3</v>
      </c>
      <c r="I77" s="226">
        <v>-4.7984039775699804E-3</v>
      </c>
      <c r="J77" s="226">
        <v>-1.40906687082246E-3</v>
      </c>
      <c r="K77" s="226">
        <v>-6.6953359820551804E-3</v>
      </c>
      <c r="L77" s="226">
        <v>-1.3688536005491601E-3</v>
      </c>
      <c r="M77" s="226">
        <v>-9.0073933323282993E-3</v>
      </c>
      <c r="N77" s="226">
        <v>-2.13721007819845E-4</v>
      </c>
      <c r="O77" s="226">
        <v>-5.5737118884343801E-5</v>
      </c>
      <c r="P77" s="226">
        <v>-2.1454262424291302E-2</v>
      </c>
      <c r="Q77" s="226">
        <v>-2.2457432694334202E-3</v>
      </c>
      <c r="R77" s="226">
        <v>-3.1082580052554602E-3</v>
      </c>
      <c r="S77" s="226">
        <v>-3.9803177601757198E-3</v>
      </c>
      <c r="T77" s="226">
        <v>-7.22834965339441E-3</v>
      </c>
      <c r="U77" s="226">
        <v>-1.4729294043122499E-3</v>
      </c>
      <c r="V77" s="226">
        <v>-5.5368059245115399E-3</v>
      </c>
      <c r="W77" s="226">
        <v>-3.4338724491676402E-4</v>
      </c>
      <c r="X77" s="226">
        <v>-1.533572385632E-3</v>
      </c>
      <c r="Y77" s="226">
        <v>-5.4521871110895903E-4</v>
      </c>
      <c r="Z77" s="226">
        <v>-9.4288122351710805E-4</v>
      </c>
      <c r="AA77" s="226">
        <v>-3.3747581293652501E-4</v>
      </c>
      <c r="AB77" s="226">
        <v>-2.1219394868420301E-4</v>
      </c>
      <c r="AC77" s="226">
        <v>-1.81542573525112E-3</v>
      </c>
      <c r="AD77" s="226">
        <v>-5.5286904669986001E-4</v>
      </c>
      <c r="AE77" s="226">
        <v>-1.50788816259531E-4</v>
      </c>
      <c r="AF77" s="226">
        <v>-2.0502849805405601E-4</v>
      </c>
      <c r="AG77" s="226">
        <v>-1.4942167978241699E-4</v>
      </c>
      <c r="AH77" s="226">
        <v>0</v>
      </c>
      <c r="AI77" s="226">
        <v>-1.91297314022489E-4</v>
      </c>
      <c r="AJ77" s="226">
        <v>-2.3434934225830201E-4</v>
      </c>
      <c r="AK77" s="226">
        <v>-9.86870837211694E-5</v>
      </c>
      <c r="AL77" s="226">
        <v>-2.95110722524891E-4</v>
      </c>
      <c r="AM77" s="226">
        <v>-4.8977616381732595E-4</v>
      </c>
      <c r="AN77" s="226">
        <v>-1.20702597200396E-4</v>
      </c>
      <c r="AO77" s="226">
        <v>-1.4473061759677701E-3</v>
      </c>
      <c r="AP77" s="226">
        <v>-2.12088495126857E-4</v>
      </c>
      <c r="AQ77" s="226">
        <v>-3.1708206316504898E-4</v>
      </c>
      <c r="AR77" s="226">
        <v>-1.64679140864243E-4</v>
      </c>
      <c r="AS77" s="226">
        <v>-7.03203577013939E-5</v>
      </c>
      <c r="AT77" s="226">
        <v>-4.8579149698170499E-4</v>
      </c>
      <c r="AU77" s="226">
        <v>-9.3606735198901403E-5</v>
      </c>
      <c r="AV77" s="226">
        <v>-2.23325236782384E-4</v>
      </c>
      <c r="AW77" s="226">
        <v>-2.9242009041244901E-4</v>
      </c>
      <c r="AX77" s="226">
        <v>-2.4556863420033102E-4</v>
      </c>
      <c r="AY77" s="226">
        <v>-6.73174375014382E-5</v>
      </c>
      <c r="AZ77" s="226">
        <v>-1.4678133201913901E-4</v>
      </c>
      <c r="BA77" s="226">
        <v>-4.7993555125760897E-5</v>
      </c>
      <c r="BB77" s="226">
        <v>-2.5571769712830802E-4</v>
      </c>
      <c r="BC77" s="226">
        <v>-1.6654246108047501E-4</v>
      </c>
      <c r="BD77" s="226">
        <v>-2.02647937953321E-4</v>
      </c>
      <c r="BE77" s="226">
        <v>-1.7194998975648601E-3</v>
      </c>
      <c r="BF77" s="226">
        <v>-1.5396532347517001E-4</v>
      </c>
      <c r="BG77" s="226">
        <v>-1.09014936562773E-2</v>
      </c>
      <c r="BH77" s="226">
        <v>-4.4475324886909797E-3</v>
      </c>
      <c r="BI77" s="226">
        <v>-1.6898163018049001E-2</v>
      </c>
      <c r="BJ77" s="226">
        <v>-2.9617401930214E-5</v>
      </c>
      <c r="BK77" s="226">
        <v>-1.7756316364023099E-3</v>
      </c>
      <c r="BL77" s="226">
        <v>-6.4144286813994202E-3</v>
      </c>
      <c r="BM77" s="226">
        <v>-3.6446238509941997E-2</v>
      </c>
      <c r="BN77" s="226">
        <v>-9.2138859841306101E-3</v>
      </c>
      <c r="BO77" s="226">
        <v>-2.5433539793006301E-3</v>
      </c>
      <c r="BP77" s="226">
        <v>-7.7049862041443195E-4</v>
      </c>
      <c r="BQ77" s="226">
        <v>-1.0544351801754901E-2</v>
      </c>
      <c r="BR77" s="226">
        <v>-5.9746819733046901E-2</v>
      </c>
      <c r="BS77" s="226">
        <v>-4.6978534202566898E-3</v>
      </c>
      <c r="BT77" s="226">
        <v>-2.2212088585772099E-2</v>
      </c>
      <c r="BU77" s="226">
        <v>-2.71603165147434E-3</v>
      </c>
      <c r="BV77" s="226">
        <v>-1.11688752381035E-2</v>
      </c>
      <c r="BW77" s="226">
        <v>-1.2108124121965201E-3</v>
      </c>
      <c r="BX77" s="226">
        <v>0.943113065119494</v>
      </c>
      <c r="BY77" s="226">
        <v>0</v>
      </c>
    </row>
    <row r="78" spans="1:77" x14ac:dyDescent="0.25">
      <c r="A78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1</v>
      </c>
    </row>
    <row r="79" spans="1:77" x14ac:dyDescent="0.25">
      <c r="A79" s="325"/>
    </row>
  </sheetData>
  <sheetProtection password="DF53" sheet="1" formatColumns="0" formatRows="0"/>
  <conditionalFormatting sqref="B3:BY78">
    <cfRule type="cellIs" dxfId="120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2"/>
  <dimension ref="A2:BY155"/>
  <sheetViews>
    <sheetView showGridLines="0" zoomScale="70" zoomScaleNormal="70" workbookViewId="0">
      <pane xSplit="1" ySplit="2" topLeftCell="AU34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v>1.00784990610603</v>
      </c>
      <c r="C3" s="226">
        <v>4.1982123630997199E-4</v>
      </c>
      <c r="D3" s="226">
        <v>7.6626625897907403E-3</v>
      </c>
      <c r="E3" s="226">
        <v>1.1113898580090301E-3</v>
      </c>
      <c r="F3" s="226">
        <v>1.0464528994606001E-2</v>
      </c>
      <c r="G3" s="226">
        <v>1.0681258762649799E-3</v>
      </c>
      <c r="H3" s="226">
        <v>1.0220892270725601E-3</v>
      </c>
      <c r="I3" s="226">
        <v>1.72734076118449E-3</v>
      </c>
      <c r="J3" s="226">
        <v>2.4818930687370001E-2</v>
      </c>
      <c r="K3" s="226">
        <v>8.4593288385078402E-2</v>
      </c>
      <c r="L3" s="226">
        <v>4.52223372460089E-4</v>
      </c>
      <c r="M3" s="226">
        <v>0.10059211438594599</v>
      </c>
      <c r="N3" s="226">
        <v>6.2601802142394302E-4</v>
      </c>
      <c r="O3" s="226">
        <v>5.7695132772007604E-4</v>
      </c>
      <c r="P3" s="226">
        <v>5.5756539621645597E-3</v>
      </c>
      <c r="Q3" s="226">
        <v>5.9334946948888902E-4</v>
      </c>
      <c r="R3" s="226">
        <v>2.90519808989643E-2</v>
      </c>
      <c r="S3" s="226">
        <v>1.5759515182683599E-2</v>
      </c>
      <c r="T3" s="226">
        <v>4.5978015308706002E-2</v>
      </c>
      <c r="U3" s="226">
        <v>4.2204918125283299E-2</v>
      </c>
      <c r="V3" s="226">
        <v>1.5861658453936799E-2</v>
      </c>
      <c r="W3" s="226">
        <v>2.4901716803973498E-3</v>
      </c>
      <c r="X3" s="226">
        <v>9.4400676431693007E-3</v>
      </c>
      <c r="Y3" s="226">
        <v>8.1583788867231198E-4</v>
      </c>
      <c r="Z3" s="226">
        <v>4.4724941059512901E-4</v>
      </c>
      <c r="AA3" s="226">
        <v>5.1857565337289795E-4</v>
      </c>
      <c r="AB3" s="226">
        <v>1.78470948112768E-4</v>
      </c>
      <c r="AC3" s="226">
        <v>0.191936428131149</v>
      </c>
      <c r="AD3" s="226">
        <v>5.09662090513422E-2</v>
      </c>
      <c r="AE3" s="226">
        <v>1.7805109711805099E-4</v>
      </c>
      <c r="AF3" s="226">
        <v>1.61157116169374E-3</v>
      </c>
      <c r="AG3" s="226">
        <v>1.18280249638476E-2</v>
      </c>
      <c r="AH3" s="226">
        <v>0</v>
      </c>
      <c r="AI3" s="226">
        <v>1.26910069081922E-4</v>
      </c>
      <c r="AJ3" s="226">
        <v>1.5880628266751201E-4</v>
      </c>
      <c r="AK3" s="226">
        <v>3.7196377944320697E-4</v>
      </c>
      <c r="AL3" s="226">
        <v>6.3989709979133096E-4</v>
      </c>
      <c r="AM3" s="226">
        <v>3.9284672694623002E-4</v>
      </c>
      <c r="AN3" s="226">
        <v>8.3410270716346803E-5</v>
      </c>
      <c r="AO3" s="226">
        <v>1.1421052002676599E-3</v>
      </c>
      <c r="AP3" s="226">
        <v>2.0539729879932899E-4</v>
      </c>
      <c r="AQ3" s="226">
        <v>6.0899010352972603E-4</v>
      </c>
      <c r="AR3" s="226">
        <v>1.10284051127899E-4</v>
      </c>
      <c r="AS3" s="226">
        <v>4.1846876373497398E-5</v>
      </c>
      <c r="AT3" s="226">
        <v>2.51019290310074E-4</v>
      </c>
      <c r="AU3" s="226">
        <v>7.8909321824544105E-5</v>
      </c>
      <c r="AV3" s="226">
        <v>3.6940643946194602E-4</v>
      </c>
      <c r="AW3" s="226">
        <v>8.0713313920256996E-4</v>
      </c>
      <c r="AX3" s="226">
        <v>2.5005398555006601E-4</v>
      </c>
      <c r="AY3" s="226">
        <v>5.7509284303606503E-5</v>
      </c>
      <c r="AZ3" s="226">
        <v>1.3695384108471201E-4</v>
      </c>
      <c r="BA3" s="226">
        <v>4.3077696741991502E-5</v>
      </c>
      <c r="BB3" s="226">
        <v>1.1336357051711E-4</v>
      </c>
      <c r="BC3" s="226">
        <v>1.5817476190663901E-4</v>
      </c>
      <c r="BD3" s="226">
        <v>1.42180268652601E-4</v>
      </c>
      <c r="BE3" s="226">
        <v>2.7980926024864398E-4</v>
      </c>
      <c r="BF3" s="226">
        <v>3.46737389662846E-4</v>
      </c>
      <c r="BG3" s="226">
        <v>3.0210672640003E-3</v>
      </c>
      <c r="BH3" s="226">
        <v>2.81405005712581E-3</v>
      </c>
      <c r="BI3" s="226">
        <v>2.8423865233295799E-3</v>
      </c>
      <c r="BJ3" s="226">
        <v>6.7249091477107105E-5</v>
      </c>
      <c r="BK3" s="226">
        <v>9.9642293525761209E-4</v>
      </c>
      <c r="BL3" s="226">
        <v>1.20801695991135E-2</v>
      </c>
      <c r="BM3" s="226">
        <v>5.8135046310557397E-4</v>
      </c>
      <c r="BN3" s="226">
        <v>5.5781729743830104E-4</v>
      </c>
      <c r="BO3" s="226">
        <v>2.9969596289020702E-4</v>
      </c>
      <c r="BP3" s="226">
        <v>9.8083988118307001E-5</v>
      </c>
      <c r="BQ3" s="226">
        <v>8.0785762165650203E-4</v>
      </c>
      <c r="BR3" s="226">
        <v>4.8866605971187096E-3</v>
      </c>
      <c r="BS3" s="226">
        <v>6.4537375126704302E-4</v>
      </c>
      <c r="BT3" s="226">
        <v>7.1862363344890297E-4</v>
      </c>
      <c r="BU3" s="226">
        <v>6.0797943903373897E-4</v>
      </c>
      <c r="BV3" s="226">
        <v>8.33847304949074E-4</v>
      </c>
      <c r="BW3" s="226">
        <v>8.0200403966262002E-4</v>
      </c>
      <c r="BX3" s="226">
        <v>2.9050195698165499E-3</v>
      </c>
      <c r="BY3" s="226">
        <v>0</v>
      </c>
    </row>
    <row r="4" spans="1:77" x14ac:dyDescent="0.25">
      <c r="A4" s="105" t="s">
        <v>1</v>
      </c>
      <c r="B4" s="226">
        <v>9.8933886017320803E-4</v>
      </c>
      <c r="C4" s="226">
        <v>1.0073901726755601</v>
      </c>
      <c r="D4" s="226">
        <v>2.5788076010008201E-3</v>
      </c>
      <c r="E4" s="226">
        <v>2.0612972342463902E-3</v>
      </c>
      <c r="F4" s="226">
        <v>1.9652414771190299E-2</v>
      </c>
      <c r="G4" s="226">
        <v>2.0268159251582698E-3</v>
      </c>
      <c r="H4" s="226">
        <v>1.9415864268312599E-3</v>
      </c>
      <c r="I4" s="226">
        <v>3.2660010920898901E-3</v>
      </c>
      <c r="J4" s="226">
        <v>4.6646561294719703E-2</v>
      </c>
      <c r="K4" s="226">
        <v>3.1210148109595999E-2</v>
      </c>
      <c r="L4" s="226">
        <v>8.6882007819593298E-4</v>
      </c>
      <c r="M4" s="226">
        <v>9.3078523031750807E-2</v>
      </c>
      <c r="N4" s="226">
        <v>8.8400515742005398E-4</v>
      </c>
      <c r="O4" s="226">
        <v>8.8376247576404097E-4</v>
      </c>
      <c r="P4" s="226">
        <v>1.0321606448651601E-2</v>
      </c>
      <c r="Q4" s="226">
        <v>1.0944684777944599E-3</v>
      </c>
      <c r="R4" s="226">
        <v>1.1775106568579601E-2</v>
      </c>
      <c r="S4" s="226">
        <v>1.5726751162761201E-2</v>
      </c>
      <c r="T4" s="226">
        <v>4.5280732463674603E-2</v>
      </c>
      <c r="U4" s="226">
        <v>3.50489601616373E-3</v>
      </c>
      <c r="V4" s="226">
        <v>8.8446596564962995E-3</v>
      </c>
      <c r="W4" s="226">
        <v>8.5328317256944702E-2</v>
      </c>
      <c r="X4" s="226">
        <v>0.71438266838474695</v>
      </c>
      <c r="Y4" s="226">
        <v>1.6300716705496699E-3</v>
      </c>
      <c r="Z4" s="226">
        <v>3.13769488810501E-3</v>
      </c>
      <c r="AA4" s="226">
        <v>2.33704251687754E-2</v>
      </c>
      <c r="AB4" s="226">
        <v>3.9300516732259099E-4</v>
      </c>
      <c r="AC4" s="226">
        <v>0.17361459408925001</v>
      </c>
      <c r="AD4" s="226">
        <v>4.5645018523503998E-3</v>
      </c>
      <c r="AE4" s="226">
        <v>3.3316907583890999E-4</v>
      </c>
      <c r="AF4" s="226">
        <v>7.2999786900156702E-4</v>
      </c>
      <c r="AG4" s="226">
        <v>2.60364581503377E-3</v>
      </c>
      <c r="AH4" s="226">
        <v>0</v>
      </c>
      <c r="AI4" s="226">
        <v>2.6645831159375499E-4</v>
      </c>
      <c r="AJ4" s="226">
        <v>3.5157192905971502E-4</v>
      </c>
      <c r="AK4" s="226">
        <v>2.64707407537157E-4</v>
      </c>
      <c r="AL4" s="226">
        <v>1.3022677527837099E-3</v>
      </c>
      <c r="AM4" s="226">
        <v>9.5404208067342898E-4</v>
      </c>
      <c r="AN4" s="226">
        <v>1.95620694527513E-4</v>
      </c>
      <c r="AO4" s="226">
        <v>2.2681213998362402E-3</v>
      </c>
      <c r="AP4" s="226">
        <v>3.69336205431522E-4</v>
      </c>
      <c r="AQ4" s="226">
        <v>4.8373810871788202E-4</v>
      </c>
      <c r="AR4" s="226">
        <v>2.8640198733345798E-4</v>
      </c>
      <c r="AS4" s="226">
        <v>1.01860410630196E-4</v>
      </c>
      <c r="AT4" s="226">
        <v>6.2356934096084401E-4</v>
      </c>
      <c r="AU4" s="226">
        <v>1.7926653180731501E-4</v>
      </c>
      <c r="AV4" s="226">
        <v>7.7199666979493105E-4</v>
      </c>
      <c r="AW4" s="226">
        <v>1.59405547493593E-3</v>
      </c>
      <c r="AX4" s="226">
        <v>4.84492581139183E-4</v>
      </c>
      <c r="AY4" s="226">
        <v>1.2953577063707199E-4</v>
      </c>
      <c r="AZ4" s="226">
        <v>3.0458702855876699E-4</v>
      </c>
      <c r="BA4" s="226">
        <v>9.3573842647367105E-5</v>
      </c>
      <c r="BB4" s="226">
        <v>2.9446657487863098E-4</v>
      </c>
      <c r="BC4" s="226">
        <v>3.42513963341599E-4</v>
      </c>
      <c r="BD4" s="226">
        <v>3.0776870546613802E-4</v>
      </c>
      <c r="BE4" s="226">
        <v>5.8542671531171297E-4</v>
      </c>
      <c r="BF4" s="226">
        <v>6.5566685350333296E-4</v>
      </c>
      <c r="BG4" s="226">
        <v>6.08637477612828E-3</v>
      </c>
      <c r="BH4" s="226">
        <v>6.1470590437426196E-3</v>
      </c>
      <c r="BI4" s="226">
        <v>7.1456166629738404E-3</v>
      </c>
      <c r="BJ4" s="226">
        <v>1.4916284088399101E-4</v>
      </c>
      <c r="BK4" s="226">
        <v>2.48190724255866E-3</v>
      </c>
      <c r="BL4" s="226">
        <v>2.83066903480091E-2</v>
      </c>
      <c r="BM4" s="226">
        <v>9.1414886126046804E-4</v>
      </c>
      <c r="BN4" s="226">
        <v>1.06917673491672E-3</v>
      </c>
      <c r="BO4" s="226">
        <v>6.2576114366952296E-4</v>
      </c>
      <c r="BP4" s="226">
        <v>1.9198408334426001E-4</v>
      </c>
      <c r="BQ4" s="226">
        <v>1.4187918188638801E-3</v>
      </c>
      <c r="BR4" s="226">
        <v>7.0217766883323204E-3</v>
      </c>
      <c r="BS4" s="226">
        <v>1.2915049289993199E-3</v>
      </c>
      <c r="BT4" s="226">
        <v>1.4888903373450901E-3</v>
      </c>
      <c r="BU4" s="226">
        <v>1.40202726641551E-3</v>
      </c>
      <c r="BV4" s="226">
        <v>1.83213312032536E-3</v>
      </c>
      <c r="BW4" s="226">
        <v>1.34324903423693E-3</v>
      </c>
      <c r="BX4" s="226">
        <v>2.6913953085825298E-3</v>
      </c>
      <c r="BY4" s="226">
        <v>0</v>
      </c>
    </row>
    <row r="5" spans="1:77" x14ac:dyDescent="0.25">
      <c r="A5" s="105" t="s">
        <v>2</v>
      </c>
      <c r="B5" s="226">
        <v>7.3584653819136302E-5</v>
      </c>
      <c r="C5" s="226">
        <v>5.1999761011628498E-5</v>
      </c>
      <c r="D5" s="226">
        <v>1.0863958109926599</v>
      </c>
      <c r="E5" s="226">
        <v>6.3576946182614994E-5</v>
      </c>
      <c r="F5" s="226">
        <v>7.5315822944696303E-4</v>
      </c>
      <c r="G5" s="226">
        <v>1.5562042662534001E-4</v>
      </c>
      <c r="H5" s="226">
        <v>9.3597243782452902E-5</v>
      </c>
      <c r="I5" s="226">
        <v>1.5019995209326E-4</v>
      </c>
      <c r="J5" s="226">
        <v>8.0791384384624099E-4</v>
      </c>
      <c r="K5" s="226">
        <v>3.9250997070568901E-3</v>
      </c>
      <c r="L5" s="226">
        <v>7.2978160668095397E-5</v>
      </c>
      <c r="M5" s="226">
        <v>1.59730713273839E-3</v>
      </c>
      <c r="N5" s="226">
        <v>1.5760062173567199E-4</v>
      </c>
      <c r="O5" s="226">
        <v>1.7713659684523E-4</v>
      </c>
      <c r="P5" s="226">
        <v>7.1063914217266004E-4</v>
      </c>
      <c r="Q5" s="226">
        <v>8.1285746399763006E-5</v>
      </c>
      <c r="R5" s="226">
        <v>2.2214547557903698E-3</v>
      </c>
      <c r="S5" s="226">
        <v>1.0121555391617899E-3</v>
      </c>
      <c r="T5" s="226">
        <v>2.0325220319677199E-3</v>
      </c>
      <c r="U5" s="226">
        <v>4.8767679187695001E-4</v>
      </c>
      <c r="V5" s="226">
        <v>1.1772713908587201E-3</v>
      </c>
      <c r="W5" s="226">
        <v>7.1682380917865605E-4</v>
      </c>
      <c r="X5" s="226">
        <v>1.0231767119848799E-3</v>
      </c>
      <c r="Y5" s="226">
        <v>1.31100452592396E-4</v>
      </c>
      <c r="Z5" s="226">
        <v>1.29907715121825E-4</v>
      </c>
      <c r="AA5" s="226">
        <v>1.8136502076049199E-4</v>
      </c>
      <c r="AB5" s="226">
        <v>6.0742658664956502E-5</v>
      </c>
      <c r="AC5" s="226">
        <v>7.9036994507824805E-4</v>
      </c>
      <c r="AD5" s="226">
        <v>7.1846567465361999E-2</v>
      </c>
      <c r="AE5" s="226">
        <v>3.4371570803434499E-3</v>
      </c>
      <c r="AF5" s="226">
        <v>1.94647481492424E-3</v>
      </c>
      <c r="AG5" s="226">
        <v>9.8345127786467505E-5</v>
      </c>
      <c r="AH5" s="226">
        <v>0</v>
      </c>
      <c r="AI5" s="226">
        <v>6.5635191472529405E-5</v>
      </c>
      <c r="AJ5" s="226">
        <v>9.9468554697792694E-5</v>
      </c>
      <c r="AK5" s="226">
        <v>5.3751741563013199E-5</v>
      </c>
      <c r="AL5" s="226">
        <v>1.5480907205214599E-4</v>
      </c>
      <c r="AM5" s="226">
        <v>2.5086341348084401E-4</v>
      </c>
      <c r="AN5" s="226">
        <v>5.2217332613586201E-5</v>
      </c>
      <c r="AO5" s="226">
        <v>4.9043072120506998E-4</v>
      </c>
      <c r="AP5" s="226">
        <v>1.19859570164671E-4</v>
      </c>
      <c r="AQ5" s="226">
        <v>1.2198513189187E-4</v>
      </c>
      <c r="AR5" s="226">
        <v>6.4780449843712505E-5</v>
      </c>
      <c r="AS5" s="226">
        <v>2.38130364294884E-5</v>
      </c>
      <c r="AT5" s="226">
        <v>1.6316499743599601E-4</v>
      </c>
      <c r="AU5" s="226">
        <v>4.2790003169310397E-5</v>
      </c>
      <c r="AV5" s="226">
        <v>1.30147585220326E-4</v>
      </c>
      <c r="AW5" s="226">
        <v>2.0333207881684199E-4</v>
      </c>
      <c r="AX5" s="226">
        <v>1.3334687657421901E-4</v>
      </c>
      <c r="AY5" s="226">
        <v>2.9531915816666899E-5</v>
      </c>
      <c r="AZ5" s="226">
        <v>6.52438121411238E-5</v>
      </c>
      <c r="BA5" s="226">
        <v>2.1941879272611601E-5</v>
      </c>
      <c r="BB5" s="226">
        <v>7.5748661130120898E-5</v>
      </c>
      <c r="BC5" s="226">
        <v>7.8955853267268804E-5</v>
      </c>
      <c r="BD5" s="226">
        <v>8.5391430653301997E-5</v>
      </c>
      <c r="BE5" s="226">
        <v>1.5280809957573101E-4</v>
      </c>
      <c r="BF5" s="226">
        <v>1.09054693025814E-4</v>
      </c>
      <c r="BG5" s="226">
        <v>1.47951071411521E-3</v>
      </c>
      <c r="BH5" s="226">
        <v>1.87828740963984E-3</v>
      </c>
      <c r="BI5" s="226">
        <v>1.8873454243667101E-3</v>
      </c>
      <c r="BJ5" s="226">
        <v>4.5792162887897199E-5</v>
      </c>
      <c r="BK5" s="226">
        <v>2.4827262907848799E-3</v>
      </c>
      <c r="BL5" s="226">
        <v>1.20506665109954E-2</v>
      </c>
      <c r="BM5" s="226">
        <v>3.2051910200527598E-4</v>
      </c>
      <c r="BN5" s="226">
        <v>4.1584557161466698E-4</v>
      </c>
      <c r="BO5" s="226">
        <v>2.2835800533382701E-4</v>
      </c>
      <c r="BP5" s="226">
        <v>7.7724122180790499E-5</v>
      </c>
      <c r="BQ5" s="226">
        <v>5.1570552410921402E-4</v>
      </c>
      <c r="BR5" s="226">
        <v>2.2083686464274498E-3</v>
      </c>
      <c r="BS5" s="226">
        <v>4.9610146935002595E-4</v>
      </c>
      <c r="BT5" s="226">
        <v>6.1719824677584803E-4</v>
      </c>
      <c r="BU5" s="226">
        <v>5.7323324478790005E-4</v>
      </c>
      <c r="BV5" s="226">
        <v>6.5706213523537903E-4</v>
      </c>
      <c r="BW5" s="226">
        <v>8.5969577144432601E-4</v>
      </c>
      <c r="BX5" s="226">
        <v>1.7623856022263699E-3</v>
      </c>
      <c r="BY5" s="226">
        <v>0</v>
      </c>
    </row>
    <row r="6" spans="1:77" x14ac:dyDescent="0.25">
      <c r="A6" s="105" t="s">
        <v>3</v>
      </c>
      <c r="B6" s="226">
        <v>1.30294840014345E-3</v>
      </c>
      <c r="C6" s="226">
        <v>7.65538209675729E-4</v>
      </c>
      <c r="D6" s="226">
        <v>1.1913935390652601E-3</v>
      </c>
      <c r="E6" s="226">
        <v>1.0009739277748599</v>
      </c>
      <c r="F6" s="226">
        <v>1.0094477601361999E-2</v>
      </c>
      <c r="G6" s="226">
        <v>2.5168811335359001E-3</v>
      </c>
      <c r="H6" s="226">
        <v>7.5802964206799005E-4</v>
      </c>
      <c r="I6" s="226">
        <v>1.4216304913061101E-3</v>
      </c>
      <c r="J6" s="226">
        <v>8.8249357899856298E-3</v>
      </c>
      <c r="K6" s="226">
        <v>2.7559880981049001E-3</v>
      </c>
      <c r="L6" s="226">
        <v>6.2105083523380405E-4</v>
      </c>
      <c r="M6" s="226">
        <v>7.2374847628731299E-3</v>
      </c>
      <c r="N6" s="226">
        <v>1.03449836198795E-3</v>
      </c>
      <c r="O6" s="226">
        <v>1.1104087237490999E-3</v>
      </c>
      <c r="P6" s="226">
        <v>3.2163970631078399E-3</v>
      </c>
      <c r="Q6" s="226">
        <v>3.7393778135655901E-4</v>
      </c>
      <c r="R6" s="226">
        <v>2.45722113525989E-3</v>
      </c>
      <c r="S6" s="226">
        <v>3.66607309894719E-3</v>
      </c>
      <c r="T6" s="226">
        <v>7.5929479084357304E-3</v>
      </c>
      <c r="U6" s="226">
        <v>2.1737104082089299E-3</v>
      </c>
      <c r="V6" s="226">
        <v>2.6925554689035801E-2</v>
      </c>
      <c r="W6" s="226">
        <v>2.3662946669351599E-2</v>
      </c>
      <c r="X6" s="226">
        <v>3.6888401279599301E-3</v>
      </c>
      <c r="Y6" s="226">
        <v>0.61761074281374095</v>
      </c>
      <c r="Z6" s="226">
        <v>1.4020646674601E-2</v>
      </c>
      <c r="AA6" s="226">
        <v>3.5252958270340899E-4</v>
      </c>
      <c r="AB6" s="226">
        <v>2.8794110693768202E-4</v>
      </c>
      <c r="AC6" s="226">
        <v>5.3324250045285104E-3</v>
      </c>
      <c r="AD6" s="226">
        <v>2.3859603966089601E-2</v>
      </c>
      <c r="AE6" s="226">
        <v>5.9508921235984901E-3</v>
      </c>
      <c r="AF6" s="226">
        <v>9.9444911140144407E-2</v>
      </c>
      <c r="AG6" s="226">
        <v>2.0596913493797098E-2</v>
      </c>
      <c r="AH6" s="226">
        <v>0</v>
      </c>
      <c r="AI6" s="226">
        <v>6.6629315133082904E-4</v>
      </c>
      <c r="AJ6" s="226">
        <v>6.3313068830959799E-4</v>
      </c>
      <c r="AK6" s="226">
        <v>5.2266117810241498E-4</v>
      </c>
      <c r="AL6" s="226">
        <v>2.17326410824742E-3</v>
      </c>
      <c r="AM6" s="226">
        <v>1.4188722276449999E-3</v>
      </c>
      <c r="AN6" s="226">
        <v>2.4042169929222899E-4</v>
      </c>
      <c r="AO6" s="226">
        <v>2.2061774883563299E-3</v>
      </c>
      <c r="AP6" s="226">
        <v>3.4947393333083498E-2</v>
      </c>
      <c r="AQ6" s="226">
        <v>1.8505054496926799E-3</v>
      </c>
      <c r="AR6" s="226">
        <v>1.46543303465678E-3</v>
      </c>
      <c r="AS6" s="226">
        <v>2.2447061535566299E-4</v>
      </c>
      <c r="AT6" s="226">
        <v>1.9090794187853601E-3</v>
      </c>
      <c r="AU6" s="226">
        <v>6.0359142782611297E-4</v>
      </c>
      <c r="AV6" s="226">
        <v>8.9810951670523005E-4</v>
      </c>
      <c r="AW6" s="226">
        <v>1.4504711764580199E-3</v>
      </c>
      <c r="AX6" s="226">
        <v>5.8315592206474305E-4</v>
      </c>
      <c r="AY6" s="226">
        <v>1.40123236219278E-4</v>
      </c>
      <c r="AZ6" s="226">
        <v>5.8333253383299202E-4</v>
      </c>
      <c r="BA6" s="226">
        <v>1.2822974972136699E-4</v>
      </c>
      <c r="BB6" s="226">
        <v>3.9602931595239402E-4</v>
      </c>
      <c r="BC6" s="226">
        <v>6.9721344021816197E-4</v>
      </c>
      <c r="BD6" s="226">
        <v>3.6679456840590702E-4</v>
      </c>
      <c r="BE6" s="226">
        <v>8.3229366655143307E-3</v>
      </c>
      <c r="BF6" s="226">
        <v>2.2678620070564598E-3</v>
      </c>
      <c r="BG6" s="226">
        <v>5.8492271648823502E-3</v>
      </c>
      <c r="BH6" s="226">
        <v>1.0371598490072201E-2</v>
      </c>
      <c r="BI6" s="226">
        <v>1.43874426213202E-2</v>
      </c>
      <c r="BJ6" s="226">
        <v>1.92842202661284E-4</v>
      </c>
      <c r="BK6" s="226">
        <v>2.8515039703031699E-3</v>
      </c>
      <c r="BL6" s="226">
        <v>7.9739428176414402E-3</v>
      </c>
      <c r="BM6" s="226">
        <v>1.22052780943783E-3</v>
      </c>
      <c r="BN6" s="226">
        <v>8.60305948804157E-4</v>
      </c>
      <c r="BO6" s="226">
        <v>4.5972424154913497E-4</v>
      </c>
      <c r="BP6" s="226">
        <v>1.3823088139702401E-4</v>
      </c>
      <c r="BQ6" s="226">
        <v>1.9541442235032598E-3</v>
      </c>
      <c r="BR6" s="226">
        <v>4.8889295720051396E-3</v>
      </c>
      <c r="BS6" s="226">
        <v>1.3472211074883999E-3</v>
      </c>
      <c r="BT6" s="226">
        <v>1.0840621942445399E-3</v>
      </c>
      <c r="BU6" s="226">
        <v>7.3860305908171598E-4</v>
      </c>
      <c r="BV6" s="226">
        <v>6.2331053408593903E-3</v>
      </c>
      <c r="BW6" s="226">
        <v>2.1491390178758302E-3</v>
      </c>
      <c r="BX6" s="226">
        <v>2.7419517225035599E-3</v>
      </c>
      <c r="BY6" s="226">
        <v>0</v>
      </c>
    </row>
    <row r="7" spans="1:77" x14ac:dyDescent="0.25">
      <c r="A7" s="105" t="s">
        <v>4</v>
      </c>
      <c r="B7" s="226">
        <v>1.69454940495337E-5</v>
      </c>
      <c r="C7" s="226">
        <v>1.4816622533528699E-5</v>
      </c>
      <c r="D7" s="226">
        <v>3.5610468475141498E-5</v>
      </c>
      <c r="E7" s="226">
        <v>9.6444925730460293E-6</v>
      </c>
      <c r="F7" s="226">
        <v>1.00397117434606</v>
      </c>
      <c r="G7" s="226">
        <v>3.4623051725813598E-5</v>
      </c>
      <c r="H7" s="226">
        <v>2.0438424389587501E-5</v>
      </c>
      <c r="I7" s="226">
        <v>5.72916594506907E-5</v>
      </c>
      <c r="J7" s="226">
        <v>3.7438970137016798E-5</v>
      </c>
      <c r="K7" s="226">
        <v>2.1228009299241002E-3</v>
      </c>
      <c r="L7" s="226">
        <v>2.4398997122669801E-5</v>
      </c>
      <c r="M7" s="226">
        <v>4.9504846981664402E-4</v>
      </c>
      <c r="N7" s="226">
        <v>4.3869702015993503E-5</v>
      </c>
      <c r="O7" s="226">
        <v>4.77457622881653E-5</v>
      </c>
      <c r="P7" s="226">
        <v>9.0467390831486897E-5</v>
      </c>
      <c r="Q7" s="226">
        <v>1.0907552486528401E-5</v>
      </c>
      <c r="R7" s="226">
        <v>8.6034073457920499E-4</v>
      </c>
      <c r="S7" s="226">
        <v>2.8070298895462801E-4</v>
      </c>
      <c r="T7" s="226">
        <v>6.4245178554221899E-4</v>
      </c>
      <c r="U7" s="226">
        <v>1.6798780656928199E-4</v>
      </c>
      <c r="V7" s="226">
        <v>2.2685584324197098E-3</v>
      </c>
      <c r="W7" s="226">
        <v>1.50754994212474E-4</v>
      </c>
      <c r="X7" s="226">
        <v>1.8858952196695999E-4</v>
      </c>
      <c r="Y7" s="226">
        <v>3.5697445835553101E-5</v>
      </c>
      <c r="Z7" s="226">
        <v>8.5303015341842701E-4</v>
      </c>
      <c r="AA7" s="226">
        <v>2.9135823799560101E-5</v>
      </c>
      <c r="AB7" s="226">
        <v>4.71628320722449E-5</v>
      </c>
      <c r="AC7" s="226">
        <v>2.2301563643826899E-4</v>
      </c>
      <c r="AD7" s="226">
        <v>6.0383520375828902E-3</v>
      </c>
      <c r="AE7" s="226">
        <v>7.3980873679341799E-3</v>
      </c>
      <c r="AF7" s="226">
        <v>1.8639084926460499E-4</v>
      </c>
      <c r="AG7" s="226">
        <v>3.3778966252957699E-5</v>
      </c>
      <c r="AH7" s="226">
        <v>0</v>
      </c>
      <c r="AI7" s="226">
        <v>2.3255705290469599E-4</v>
      </c>
      <c r="AJ7" s="226">
        <v>6.1966095314305706E-5</v>
      </c>
      <c r="AK7" s="226">
        <v>2.7489856389446602E-5</v>
      </c>
      <c r="AL7" s="226">
        <v>3.09642382978043E-4</v>
      </c>
      <c r="AM7" s="226">
        <v>7.6487001408680099E-5</v>
      </c>
      <c r="AN7" s="226">
        <v>1.5604003268794501E-5</v>
      </c>
      <c r="AO7" s="226">
        <v>1.5204178194603199E-4</v>
      </c>
      <c r="AP7" s="226">
        <v>2.7833163367233E-5</v>
      </c>
      <c r="AQ7" s="226">
        <v>5.0891436334314401E-5</v>
      </c>
      <c r="AR7" s="226">
        <v>1.8059958625722501E-5</v>
      </c>
      <c r="AS7" s="226">
        <v>4.5673126426756198E-4</v>
      </c>
      <c r="AT7" s="226">
        <v>6.4971153341777303E-5</v>
      </c>
      <c r="AU7" s="226">
        <v>1.34680534192593E-5</v>
      </c>
      <c r="AV7" s="226">
        <v>3.51038910060112E-5</v>
      </c>
      <c r="AW7" s="226">
        <v>4.7313314199913699E-5</v>
      </c>
      <c r="AX7" s="226">
        <v>3.4486100228114601E-5</v>
      </c>
      <c r="AY7" s="226">
        <v>8.9312744006420601E-6</v>
      </c>
      <c r="AZ7" s="226">
        <v>2.0814471102478399E-5</v>
      </c>
      <c r="BA7" s="226">
        <v>7.3691014643391898E-6</v>
      </c>
      <c r="BB7" s="226">
        <v>3.2731239425872197E-5</v>
      </c>
      <c r="BC7" s="226">
        <v>5.1351205577311301E-5</v>
      </c>
      <c r="BD7" s="226">
        <v>2.3513817184650701E-5</v>
      </c>
      <c r="BE7" s="226">
        <v>4.2108696675071701E-5</v>
      </c>
      <c r="BF7" s="226">
        <v>2.9603232472068401E-5</v>
      </c>
      <c r="BG7" s="226">
        <v>6.2580396726455195E-4</v>
      </c>
      <c r="BH7" s="226">
        <v>5.4390851110625103E-4</v>
      </c>
      <c r="BI7" s="226">
        <v>5.7553338448445895E-4</v>
      </c>
      <c r="BJ7" s="226">
        <v>1.0472370038267999E-5</v>
      </c>
      <c r="BK7" s="226">
        <v>4.2189266657545802E-4</v>
      </c>
      <c r="BL7" s="226">
        <v>8.7021391005904396E-4</v>
      </c>
      <c r="BM7" s="226">
        <v>5.3465343689887203E-5</v>
      </c>
      <c r="BN7" s="226">
        <v>6.2213714262951799E-5</v>
      </c>
      <c r="BO7" s="226">
        <v>3.8975538198690603E-5</v>
      </c>
      <c r="BP7" s="226">
        <v>1.0752261288204401E-5</v>
      </c>
      <c r="BQ7" s="226">
        <v>7.8229815464191005E-5</v>
      </c>
      <c r="BR7" s="226">
        <v>3.12995844519393E-4</v>
      </c>
      <c r="BS7" s="226">
        <v>1.4158562538391E-4</v>
      </c>
      <c r="BT7" s="226">
        <v>8.09452077187326E-5</v>
      </c>
      <c r="BU7" s="226">
        <v>6.0940749316472297E-5</v>
      </c>
      <c r="BV7" s="226">
        <v>1.07676104433727E-4</v>
      </c>
      <c r="BW7" s="226">
        <v>2.5850539245704897E-4</v>
      </c>
      <c r="BX7" s="226">
        <v>1.09809362610207E-4</v>
      </c>
      <c r="BY7" s="226">
        <v>0</v>
      </c>
    </row>
    <row r="8" spans="1:77" x14ac:dyDescent="0.25">
      <c r="A8" s="105" t="s">
        <v>5</v>
      </c>
      <c r="B8" s="226">
        <v>1.70860335869013E-4</v>
      </c>
      <c r="C8" s="226">
        <v>1.37709452440194E-4</v>
      </c>
      <c r="D8" s="226">
        <v>4.1673708922231902E-4</v>
      </c>
      <c r="E8" s="226">
        <v>2.1921195912234901E-4</v>
      </c>
      <c r="F8" s="226">
        <v>2.4358225329781801E-3</v>
      </c>
      <c r="G8" s="226">
        <v>1.0003503087059999</v>
      </c>
      <c r="H8" s="226">
        <v>2.7606421089610702E-4</v>
      </c>
      <c r="I8" s="226">
        <v>4.4836793137940299E-4</v>
      </c>
      <c r="J8" s="226">
        <v>3.3580720882045801E-3</v>
      </c>
      <c r="K8" s="226">
        <v>0.11314611683973</v>
      </c>
      <c r="L8" s="226">
        <v>6.37846132586402E-4</v>
      </c>
      <c r="M8" s="226">
        <v>5.99710562551277E-3</v>
      </c>
      <c r="N8" s="226">
        <v>2.7564429366217701E-4</v>
      </c>
      <c r="O8" s="226">
        <v>3.0338596749797701E-4</v>
      </c>
      <c r="P8" s="226">
        <v>1.3080597930760899E-3</v>
      </c>
      <c r="Q8" s="226">
        <v>1.43961832563939E-4</v>
      </c>
      <c r="R8" s="226">
        <v>3.8185287603992701E-2</v>
      </c>
      <c r="S8" s="226">
        <v>2.16343659161414E-3</v>
      </c>
      <c r="T8" s="226">
        <v>6.4008390068593197E-3</v>
      </c>
      <c r="U8" s="226">
        <v>1.1754228285982399E-3</v>
      </c>
      <c r="V8" s="226">
        <v>2.0737168218153801E-2</v>
      </c>
      <c r="W8" s="226">
        <v>7.0705891841876996E-4</v>
      </c>
      <c r="X8" s="226">
        <v>9.8918749795183893E-4</v>
      </c>
      <c r="Y8" s="226">
        <v>3.4107097801605601E-4</v>
      </c>
      <c r="Z8" s="226">
        <v>2.5591730117086199E-4</v>
      </c>
      <c r="AA8" s="226">
        <v>1.7209644674595401E-4</v>
      </c>
      <c r="AB8" s="226">
        <v>1.36967367163995E-4</v>
      </c>
      <c r="AC8" s="226">
        <v>2.9730024309481502E-3</v>
      </c>
      <c r="AD8" s="226">
        <v>6.0859492772099601E-4</v>
      </c>
      <c r="AE8" s="226">
        <v>1.15976285203274E-4</v>
      </c>
      <c r="AF8" s="226">
        <v>2.7966338184791601E-4</v>
      </c>
      <c r="AG8" s="226">
        <v>1.42074172554109E-4</v>
      </c>
      <c r="AH8" s="226">
        <v>0</v>
      </c>
      <c r="AI8" s="226">
        <v>1.7459720422796001E-4</v>
      </c>
      <c r="AJ8" s="226">
        <v>1.95850252433421E-4</v>
      </c>
      <c r="AK8" s="226">
        <v>4.9927749640818605E-4</v>
      </c>
      <c r="AL8" s="226">
        <v>5.5803117980674302E-4</v>
      </c>
      <c r="AM8" s="226">
        <v>4.9332966294533495E-4</v>
      </c>
      <c r="AN8" s="226">
        <v>1.0067998669974E-4</v>
      </c>
      <c r="AO8" s="226">
        <v>1.02714714453972E-3</v>
      </c>
      <c r="AP8" s="226">
        <v>1.69296670699963E-4</v>
      </c>
      <c r="AQ8" s="226">
        <v>2.47978068985548E-4</v>
      </c>
      <c r="AR8" s="226">
        <v>1.17852619390646E-4</v>
      </c>
      <c r="AS8" s="226">
        <v>5.2503759371524702E-5</v>
      </c>
      <c r="AT8" s="226">
        <v>3.4564546614221099E-4</v>
      </c>
      <c r="AU8" s="226">
        <v>8.6078287949627695E-5</v>
      </c>
      <c r="AV8" s="226">
        <v>2.5227268802082602E-4</v>
      </c>
      <c r="AW8" s="226">
        <v>3.8374375765222202E-4</v>
      </c>
      <c r="AX8" s="226">
        <v>2.13564791911362E-4</v>
      </c>
      <c r="AY8" s="226">
        <v>5.6714122483287401E-5</v>
      </c>
      <c r="AZ8" s="226">
        <v>1.3047059459969599E-4</v>
      </c>
      <c r="BA8" s="226">
        <v>4.0968196616134098E-5</v>
      </c>
      <c r="BB8" s="226">
        <v>1.6380345713053299E-4</v>
      </c>
      <c r="BC8" s="226">
        <v>1.7032535180898901E-4</v>
      </c>
      <c r="BD8" s="226">
        <v>1.5351451289639901E-4</v>
      </c>
      <c r="BE8" s="226">
        <v>2.7174954777835501E-4</v>
      </c>
      <c r="BF8" s="226">
        <v>1.81901907041584E-4</v>
      </c>
      <c r="BG8" s="226">
        <v>2.5179845086112798E-3</v>
      </c>
      <c r="BH8" s="226">
        <v>2.6505367240442701E-3</v>
      </c>
      <c r="BI8" s="226">
        <v>3.4127667978197601E-3</v>
      </c>
      <c r="BJ8" s="226">
        <v>6.2767740409552493E-5</v>
      </c>
      <c r="BK8" s="226">
        <v>7.93277671472133E-4</v>
      </c>
      <c r="BL8" s="226">
        <v>7.8598007712103301E-3</v>
      </c>
      <c r="BM8" s="226">
        <v>3.2263215934865802E-4</v>
      </c>
      <c r="BN8" s="226">
        <v>3.6297211349249397E-4</v>
      </c>
      <c r="BO8" s="226">
        <v>2.40674825796362E-4</v>
      </c>
      <c r="BP8" s="226">
        <v>6.1626666713508602E-5</v>
      </c>
      <c r="BQ8" s="226">
        <v>4.1981635564559901E-4</v>
      </c>
      <c r="BR8" s="226">
        <v>1.6437499509137101E-3</v>
      </c>
      <c r="BS8" s="226">
        <v>4.2388900773744702E-4</v>
      </c>
      <c r="BT8" s="226">
        <v>5.0060700700139504E-4</v>
      </c>
      <c r="BU8" s="226">
        <v>4.5042539118139003E-4</v>
      </c>
      <c r="BV8" s="226">
        <v>7.0937740921206795E-4</v>
      </c>
      <c r="BW8" s="226">
        <v>5.7162870815626705E-4</v>
      </c>
      <c r="BX8" s="226">
        <v>8.1110235812612203E-4</v>
      </c>
      <c r="BY8" s="226">
        <v>0</v>
      </c>
    </row>
    <row r="9" spans="1:77" x14ac:dyDescent="0.25">
      <c r="A9" s="105" t="s">
        <v>6</v>
      </c>
      <c r="B9" s="226">
        <v>1.4560911470290301E-4</v>
      </c>
      <c r="C9" s="226">
        <v>1.0701157145889801E-4</v>
      </c>
      <c r="D9" s="226">
        <v>2.8115149702154799E-4</v>
      </c>
      <c r="E9" s="226">
        <v>7.6130493744205695E-5</v>
      </c>
      <c r="F9" s="226">
        <v>1.19511287538322E-3</v>
      </c>
      <c r="G9" s="226">
        <v>3.1272111303716699E-4</v>
      </c>
      <c r="H9" s="226">
        <v>1.0834233637322399</v>
      </c>
      <c r="I9" s="226">
        <v>2.52449054368832E-4</v>
      </c>
      <c r="J9" s="226">
        <v>2.0020283683214001E-4</v>
      </c>
      <c r="K9" s="226">
        <v>1.3983893935690399E-2</v>
      </c>
      <c r="L9" s="226">
        <v>1.0111844506987701E-4</v>
      </c>
      <c r="M9" s="226">
        <v>4.6255957951737099E-2</v>
      </c>
      <c r="N9" s="226">
        <v>1.0818772090774699E-3</v>
      </c>
      <c r="O9" s="226">
        <v>9.9202705868975502E-4</v>
      </c>
      <c r="P9" s="226">
        <v>1.0286433099575101E-3</v>
      </c>
      <c r="Q9" s="226">
        <v>1.29157498307511E-4</v>
      </c>
      <c r="R9" s="226">
        <v>1.5229716880901399E-2</v>
      </c>
      <c r="S9" s="226">
        <v>2.8555831779341002E-2</v>
      </c>
      <c r="T9" s="226">
        <v>2.3743600433909901E-2</v>
      </c>
      <c r="U9" s="226">
        <v>1.06156420291817</v>
      </c>
      <c r="V9" s="226">
        <v>8.3652199931088592E-3</v>
      </c>
      <c r="W9" s="226">
        <v>1.4785199023331501E-2</v>
      </c>
      <c r="X9" s="226">
        <v>1.0937563224210499E-3</v>
      </c>
      <c r="Y9" s="226">
        <v>2.8128207186322001E-4</v>
      </c>
      <c r="Z9" s="226">
        <v>3.2031505018088099E-3</v>
      </c>
      <c r="AA9" s="226">
        <v>8.2788605295879003E-4</v>
      </c>
      <c r="AB9" s="226">
        <v>1.4079508369661801E-4</v>
      </c>
      <c r="AC9" s="226">
        <v>8.3900911246168802E-2</v>
      </c>
      <c r="AD9" s="226">
        <v>1.19546602641636E-2</v>
      </c>
      <c r="AE9" s="226">
        <v>1.25445609083007E-4</v>
      </c>
      <c r="AF9" s="226">
        <v>6.1398656163292296E-4</v>
      </c>
      <c r="AG9" s="226">
        <v>2.0070107287159999E-4</v>
      </c>
      <c r="AH9" s="226">
        <v>0</v>
      </c>
      <c r="AI9" s="226">
        <v>2.1289283892181099E-4</v>
      </c>
      <c r="AJ9" s="226">
        <v>3.1280547742140198E-4</v>
      </c>
      <c r="AK9" s="226">
        <v>1.5796015698574801E-4</v>
      </c>
      <c r="AL9" s="226">
        <v>3.5366707539952202E-4</v>
      </c>
      <c r="AM9" s="226">
        <v>7.3883953471066196E-4</v>
      </c>
      <c r="AN9" s="226">
        <v>1.6287079918148601E-4</v>
      </c>
      <c r="AO9" s="226">
        <v>1.9929008720839698E-3</v>
      </c>
      <c r="AP9" s="226">
        <v>6.0240428370443003E-4</v>
      </c>
      <c r="AQ9" s="226">
        <v>1.07217630324868E-2</v>
      </c>
      <c r="AR9" s="226">
        <v>4.7911681584347998E-4</v>
      </c>
      <c r="AS9" s="226">
        <v>6.2665284983231604E-5</v>
      </c>
      <c r="AT9" s="226">
        <v>5.9348193189585701E-4</v>
      </c>
      <c r="AU9" s="226">
        <v>1.6053611608464799E-4</v>
      </c>
      <c r="AV9" s="226">
        <v>3.63483081726499E-4</v>
      </c>
      <c r="AW9" s="226">
        <v>4.4426436014007899E-4</v>
      </c>
      <c r="AX9" s="226">
        <v>5.6779859020021498E-4</v>
      </c>
      <c r="AY9" s="226">
        <v>7.3404192398621697E-5</v>
      </c>
      <c r="AZ9" s="226">
        <v>2.3153245114515699E-4</v>
      </c>
      <c r="BA9" s="226">
        <v>6.5096221184815704E-5</v>
      </c>
      <c r="BB9" s="226">
        <v>2.0489492536189999E-4</v>
      </c>
      <c r="BC9" s="226">
        <v>2.7043730749916898E-4</v>
      </c>
      <c r="BD9" s="226">
        <v>2.3392834496972499E-4</v>
      </c>
      <c r="BE9" s="226">
        <v>4.1421263264837402E-4</v>
      </c>
      <c r="BF9" s="226">
        <v>2.9087832845096998E-4</v>
      </c>
      <c r="BG9" s="226">
        <v>4.03474171344749E-3</v>
      </c>
      <c r="BH9" s="226">
        <v>4.2552855478671398E-3</v>
      </c>
      <c r="BI9" s="226">
        <v>4.5682780456778004E-3</v>
      </c>
      <c r="BJ9" s="226">
        <v>1.1056419515718601E-4</v>
      </c>
      <c r="BK9" s="226">
        <v>1.6758721330649301E-3</v>
      </c>
      <c r="BL9" s="226">
        <v>1.19340977907255E-2</v>
      </c>
      <c r="BM9" s="226">
        <v>5.9913488392354902E-4</v>
      </c>
      <c r="BN9" s="226">
        <v>6.1384896745085202E-4</v>
      </c>
      <c r="BO9" s="226">
        <v>3.6185452024183501E-4</v>
      </c>
      <c r="BP9" s="226">
        <v>1.0868493845003799E-4</v>
      </c>
      <c r="BQ9" s="226">
        <v>7.9885121844224297E-4</v>
      </c>
      <c r="BR9" s="226">
        <v>4.1474442011136701E-3</v>
      </c>
      <c r="BS9" s="226">
        <v>6.2933304843551996E-4</v>
      </c>
      <c r="BT9" s="226">
        <v>8.1472038936083405E-4</v>
      </c>
      <c r="BU9" s="226">
        <v>6.7334323859234301E-4</v>
      </c>
      <c r="BV9" s="226">
        <v>1.2392495416883901E-3</v>
      </c>
      <c r="BW9" s="226">
        <v>8.5273011510402495E-4</v>
      </c>
      <c r="BX9" s="226">
        <v>1.9303794085279301E-3</v>
      </c>
      <c r="BY9" s="226">
        <v>0</v>
      </c>
    </row>
    <row r="10" spans="1:77" x14ac:dyDescent="0.25">
      <c r="A10" s="105" t="s">
        <v>7</v>
      </c>
      <c r="B10" s="226">
        <v>2.6822366910693598E-4</v>
      </c>
      <c r="C10" s="226">
        <v>2.2108064896165201E-4</v>
      </c>
      <c r="D10" s="226">
        <v>7.1543449106975098E-4</v>
      </c>
      <c r="E10" s="226">
        <v>6.05623019597619E-4</v>
      </c>
      <c r="F10" s="226">
        <v>5.6710171388165004E-3</v>
      </c>
      <c r="G10" s="226">
        <v>5.4873810900819299E-4</v>
      </c>
      <c r="H10" s="226">
        <v>5.4912310977647599E-4</v>
      </c>
      <c r="I10" s="226">
        <v>1.0585696686253601</v>
      </c>
      <c r="J10" s="226">
        <v>1.40443199634478E-2</v>
      </c>
      <c r="K10" s="226">
        <v>8.5249722521799304E-4</v>
      </c>
      <c r="L10" s="226">
        <v>2.33959612645658E-4</v>
      </c>
      <c r="M10" s="226">
        <v>1.0522923262240901E-3</v>
      </c>
      <c r="N10" s="226">
        <v>1.7857987649496301E-4</v>
      </c>
      <c r="O10" s="226">
        <v>1.68755490319477E-4</v>
      </c>
      <c r="P10" s="226">
        <v>2.8676858696093099E-3</v>
      </c>
      <c r="Q10" s="226">
        <v>3.0226090109681001E-4</v>
      </c>
      <c r="R10" s="226">
        <v>5.3439098636450996E-4</v>
      </c>
      <c r="S10" s="226">
        <v>5.4445355842470196E-4</v>
      </c>
      <c r="T10" s="226">
        <v>1.2130780715138101E-3</v>
      </c>
      <c r="U10" s="226">
        <v>1.7388293134758201E-3</v>
      </c>
      <c r="V10" s="226">
        <v>1.1507969794936101E-3</v>
      </c>
      <c r="W10" s="226">
        <v>6.71576052126798E-4</v>
      </c>
      <c r="X10" s="226">
        <v>3.9940045452662598E-4</v>
      </c>
      <c r="Y10" s="226">
        <v>4.2898170672981702E-4</v>
      </c>
      <c r="Z10" s="226">
        <v>4.6511163535696697E-2</v>
      </c>
      <c r="AA10" s="226">
        <v>4.1973825627923301E-5</v>
      </c>
      <c r="AB10" s="226">
        <v>6.5394338887592302E-2</v>
      </c>
      <c r="AC10" s="226">
        <v>6.2582988254406403E-4</v>
      </c>
      <c r="AD10" s="226">
        <v>1.6744174480734001E-3</v>
      </c>
      <c r="AE10" s="226">
        <v>7.3716923765355995E-5</v>
      </c>
      <c r="AF10" s="226">
        <v>1.6132378131737099E-4</v>
      </c>
      <c r="AG10" s="226">
        <v>5.67946190620529E-5</v>
      </c>
      <c r="AH10" s="226">
        <v>0</v>
      </c>
      <c r="AI10" s="226">
        <v>4.21331539787016E-5</v>
      </c>
      <c r="AJ10" s="226">
        <v>5.4854988815977802E-5</v>
      </c>
      <c r="AK10" s="226">
        <v>2.62575808001229E-5</v>
      </c>
      <c r="AL10" s="226">
        <v>3.1784013271226002E-4</v>
      </c>
      <c r="AM10" s="226">
        <v>1.46978779888689E-4</v>
      </c>
      <c r="AN10" s="226">
        <v>2.9796964591846401E-5</v>
      </c>
      <c r="AO10" s="226">
        <v>4.0415503779263502E-4</v>
      </c>
      <c r="AP10" s="226">
        <v>6.8173609049397503E-5</v>
      </c>
      <c r="AQ10" s="226">
        <v>8.8701996438550598E-5</v>
      </c>
      <c r="AR10" s="226">
        <v>5.6296565833735502E-5</v>
      </c>
      <c r="AS10" s="226">
        <v>1.7383387398146602E-5</v>
      </c>
      <c r="AT10" s="226">
        <v>9.6694487945284593E-5</v>
      </c>
      <c r="AU10" s="226">
        <v>3.0557282634888E-5</v>
      </c>
      <c r="AV10" s="226">
        <v>1.6576255294826499E-4</v>
      </c>
      <c r="AW10" s="226">
        <v>3.8646037668885397E-4</v>
      </c>
      <c r="AX10" s="226">
        <v>8.6178120761886304E-5</v>
      </c>
      <c r="AY10" s="226">
        <v>2.3146767295375601E-5</v>
      </c>
      <c r="AZ10" s="226">
        <v>5.7205901653586997E-5</v>
      </c>
      <c r="BA10" s="226">
        <v>1.6998783487667101E-5</v>
      </c>
      <c r="BB10" s="226">
        <v>4.6061132435665399E-5</v>
      </c>
      <c r="BC10" s="226">
        <v>6.3196309269732297E-5</v>
      </c>
      <c r="BD10" s="226">
        <v>4.6258897159535603E-5</v>
      </c>
      <c r="BE10" s="226">
        <v>9.34134920695707E-5</v>
      </c>
      <c r="BF10" s="226">
        <v>1.4251867959497999E-4</v>
      </c>
      <c r="BG10" s="226">
        <v>1.1766482757085701E-3</v>
      </c>
      <c r="BH10" s="226">
        <v>9.1804964914965503E-4</v>
      </c>
      <c r="BI10" s="226">
        <v>1.0520414864247699E-3</v>
      </c>
      <c r="BJ10" s="226">
        <v>2.2252853644072801E-5</v>
      </c>
      <c r="BK10" s="226">
        <v>1.12887773367373E-3</v>
      </c>
      <c r="BL10" s="226">
        <v>3.5649079295521401E-3</v>
      </c>
      <c r="BM10" s="226">
        <v>1.2872515980834101E-4</v>
      </c>
      <c r="BN10" s="226">
        <v>1.6439955268161499E-4</v>
      </c>
      <c r="BO10" s="226">
        <v>9.6184794589106602E-5</v>
      </c>
      <c r="BP10" s="226">
        <v>2.9750723297267201E-5</v>
      </c>
      <c r="BQ10" s="226">
        <v>2.1214311917975301E-4</v>
      </c>
      <c r="BR10" s="226">
        <v>8.5314559558238498E-4</v>
      </c>
      <c r="BS10" s="226">
        <v>2.48312592385465E-4</v>
      </c>
      <c r="BT10" s="226">
        <v>2.2879540737973699E-4</v>
      </c>
      <c r="BU10" s="226">
        <v>1.93149831292015E-4</v>
      </c>
      <c r="BV10" s="226">
        <v>2.7953866258441102E-4</v>
      </c>
      <c r="BW10" s="226">
        <v>1.9253708774075301E-4</v>
      </c>
      <c r="BX10" s="226">
        <v>4.0311203244047301E-4</v>
      </c>
      <c r="BY10" s="226">
        <v>0</v>
      </c>
    </row>
    <row r="11" spans="1:77" x14ac:dyDescent="0.25">
      <c r="A11" s="105" t="s">
        <v>8</v>
      </c>
      <c r="B11" s="226">
        <v>1.7584748227461901E-2</v>
      </c>
      <c r="C11" s="226">
        <v>1.4716989035142699E-2</v>
      </c>
      <c r="D11" s="226">
        <v>4.8368899005187899E-2</v>
      </c>
      <c r="E11" s="226">
        <v>4.3499843349730102E-2</v>
      </c>
      <c r="F11" s="226">
        <v>0.400397510126907</v>
      </c>
      <c r="G11" s="226">
        <v>3.5940124915162998E-2</v>
      </c>
      <c r="H11" s="226">
        <v>3.79242385883811E-2</v>
      </c>
      <c r="I11" s="226">
        <v>6.4498428353511494E-2</v>
      </c>
      <c r="J11" s="226">
        <v>1.03152257356326</v>
      </c>
      <c r="K11" s="226">
        <v>4.7281113372113097E-2</v>
      </c>
      <c r="L11" s="226">
        <v>1.54999157820612E-2</v>
      </c>
      <c r="M11" s="226">
        <v>1.8260449999692702E-2</v>
      </c>
      <c r="N11" s="226">
        <v>7.7422303220799999E-3</v>
      </c>
      <c r="O11" s="226">
        <v>6.3752367296973297E-3</v>
      </c>
      <c r="P11" s="226">
        <v>0.196620536872917</v>
      </c>
      <c r="Q11" s="226">
        <v>2.0557496630090301E-2</v>
      </c>
      <c r="R11" s="226">
        <v>1.72321940755579E-2</v>
      </c>
      <c r="S11" s="226">
        <v>5.5298540700560398E-3</v>
      </c>
      <c r="T11" s="226">
        <v>1.2383082896764101E-2</v>
      </c>
      <c r="U11" s="226">
        <v>3.9194842278542599E-2</v>
      </c>
      <c r="V11" s="226">
        <v>1.14118527153574E-2</v>
      </c>
      <c r="W11" s="226">
        <v>3.44929378965217E-3</v>
      </c>
      <c r="X11" s="226">
        <v>1.19701610095744E-2</v>
      </c>
      <c r="Y11" s="226">
        <v>2.7125150293437601E-2</v>
      </c>
      <c r="Z11" s="226">
        <v>4.1638549227203999E-3</v>
      </c>
      <c r="AA11" s="226">
        <v>5.8057282340542003E-4</v>
      </c>
      <c r="AB11" s="226">
        <v>4.1568029761659903E-3</v>
      </c>
      <c r="AC11" s="226">
        <v>1.6145241443236199E-2</v>
      </c>
      <c r="AD11" s="226">
        <v>8.6937480000632197E-3</v>
      </c>
      <c r="AE11" s="226">
        <v>3.4990508278052298E-3</v>
      </c>
      <c r="AF11" s="226">
        <v>4.8924755101373103E-3</v>
      </c>
      <c r="AG11" s="226">
        <v>1.44067930754789E-3</v>
      </c>
      <c r="AH11" s="226">
        <v>0</v>
      </c>
      <c r="AI11" s="226">
        <v>5.4147989389163496E-4</v>
      </c>
      <c r="AJ11" s="226">
        <v>3.92542008250751E-4</v>
      </c>
      <c r="AK11" s="226">
        <v>3.3529972176238098E-4</v>
      </c>
      <c r="AL11" s="226">
        <v>1.82838843907089E-2</v>
      </c>
      <c r="AM11" s="226">
        <v>1.23721633581549E-3</v>
      </c>
      <c r="AN11" s="226">
        <v>2.05426228441166E-4</v>
      </c>
      <c r="AO11" s="226">
        <v>1.0603051028477299E-2</v>
      </c>
      <c r="AP11" s="226">
        <v>1.89160014253813E-3</v>
      </c>
      <c r="AQ11" s="226">
        <v>9.2104310647590695E-4</v>
      </c>
      <c r="AR11" s="226">
        <v>2.54517421579007E-4</v>
      </c>
      <c r="AS11" s="226">
        <v>3.4986629499266999E-4</v>
      </c>
      <c r="AT11" s="226">
        <v>6.52119960335096E-4</v>
      </c>
      <c r="AU11" s="226">
        <v>6.2463369636484999E-4</v>
      </c>
      <c r="AV11" s="226">
        <v>7.7037953620308804E-3</v>
      </c>
      <c r="AW11" s="226">
        <v>2.21625557082261E-2</v>
      </c>
      <c r="AX11" s="226">
        <v>1.99079478625178E-3</v>
      </c>
      <c r="AY11" s="226">
        <v>6.1594478690366104E-4</v>
      </c>
      <c r="AZ11" s="226">
        <v>1.78752252868509E-3</v>
      </c>
      <c r="BA11" s="226">
        <v>4.65603454759095E-4</v>
      </c>
      <c r="BB11" s="226">
        <v>3.4334687741734301E-4</v>
      </c>
      <c r="BC11" s="226">
        <v>1.8031965726954999E-3</v>
      </c>
      <c r="BD11" s="226">
        <v>3.1545312721946802E-4</v>
      </c>
      <c r="BE11" s="226">
        <v>1.35957465554101E-3</v>
      </c>
      <c r="BF11" s="226">
        <v>7.0350927191847401E-3</v>
      </c>
      <c r="BG11" s="226">
        <v>3.9906367771437898E-2</v>
      </c>
      <c r="BH11" s="226">
        <v>6.3416053914981197E-3</v>
      </c>
      <c r="BI11" s="226">
        <v>9.1444992222848194E-3</v>
      </c>
      <c r="BJ11" s="226">
        <v>1.8838170103972399E-4</v>
      </c>
      <c r="BK11" s="226">
        <v>9.8640864035391706E-4</v>
      </c>
      <c r="BL11" s="226">
        <v>5.9836363634609303E-3</v>
      </c>
      <c r="BM11" s="226">
        <v>5.7865617079282203E-4</v>
      </c>
      <c r="BN11" s="226">
        <v>5.9541745064162102E-4</v>
      </c>
      <c r="BO11" s="226">
        <v>3.43284401844492E-4</v>
      </c>
      <c r="BP11" s="226">
        <v>9.0637686219576205E-5</v>
      </c>
      <c r="BQ11" s="226">
        <v>1.91041702628259E-3</v>
      </c>
      <c r="BR11" s="226">
        <v>2.7227666140737798E-3</v>
      </c>
      <c r="BS11" s="226">
        <v>6.2883388920147503E-3</v>
      </c>
      <c r="BT11" s="226">
        <v>8.32188560438771E-4</v>
      </c>
      <c r="BU11" s="226">
        <v>6.8435420425027595E-4</v>
      </c>
      <c r="BV11" s="226">
        <v>1.38848915559686E-3</v>
      </c>
      <c r="BW11" s="226">
        <v>1.04350424303977E-3</v>
      </c>
      <c r="BX11" s="226">
        <v>1.2852492083715999E-3</v>
      </c>
      <c r="BY11" s="226">
        <v>0</v>
      </c>
    </row>
    <row r="12" spans="1:77" x14ac:dyDescent="0.25">
      <c r="A12" s="105" t="s">
        <v>9</v>
      </c>
      <c r="B12" s="226">
        <v>2.4236835388677901E-4</v>
      </c>
      <c r="C12" s="226">
        <v>1.8466963436615199E-4</v>
      </c>
      <c r="D12" s="226">
        <v>5.0194320530210499E-4</v>
      </c>
      <c r="E12" s="226">
        <v>3.90533110974078E-4</v>
      </c>
      <c r="F12" s="226">
        <v>3.7594174456839899E-3</v>
      </c>
      <c r="G12" s="226">
        <v>5.3069802069077398E-4</v>
      </c>
      <c r="H12" s="226">
        <v>3.8310134774006201E-4</v>
      </c>
      <c r="I12" s="226">
        <v>6.4131017694040999E-4</v>
      </c>
      <c r="J12" s="226">
        <v>3.4546064123337701E-4</v>
      </c>
      <c r="K12" s="226">
        <v>1.0277863679352901</v>
      </c>
      <c r="L12" s="226">
        <v>3.5061344542438298E-4</v>
      </c>
      <c r="M12" s="226">
        <v>2.3695355899486799E-2</v>
      </c>
      <c r="N12" s="226">
        <v>3.62957352798758E-4</v>
      </c>
      <c r="O12" s="226">
        <v>4.5515301611369298E-4</v>
      </c>
      <c r="P12" s="226">
        <v>3.4840057397242398E-3</v>
      </c>
      <c r="Q12" s="226">
        <v>3.7042223690866502E-4</v>
      </c>
      <c r="R12" s="226">
        <v>0.33995140603246998</v>
      </c>
      <c r="S12" s="226">
        <v>4.2339996325952804E-3</v>
      </c>
      <c r="T12" s="226">
        <v>2.0811153563823102E-2</v>
      </c>
      <c r="U12" s="226">
        <v>8.0201087278648905E-4</v>
      </c>
      <c r="V12" s="226">
        <v>0.18350128063624299</v>
      </c>
      <c r="W12" s="226">
        <v>4.0019406924316596E-3</v>
      </c>
      <c r="X12" s="226">
        <v>5.3168655552575102E-4</v>
      </c>
      <c r="Y12" s="226">
        <v>3.3718954877663899E-4</v>
      </c>
      <c r="Z12" s="226">
        <v>9.1551360641063196E-4</v>
      </c>
      <c r="AA12" s="226">
        <v>5.1188673940946695E-4</v>
      </c>
      <c r="AB12" s="226">
        <v>9.2945888785585099E-5</v>
      </c>
      <c r="AC12" s="226">
        <v>5.5573708528263502E-3</v>
      </c>
      <c r="AD12" s="226">
        <v>1.72412262143279E-3</v>
      </c>
      <c r="AE12" s="226">
        <v>7.8736831926550204E-5</v>
      </c>
      <c r="AF12" s="226">
        <v>6.5462003420378799E-4</v>
      </c>
      <c r="AG12" s="226">
        <v>1.2908974935442401E-4</v>
      </c>
      <c r="AH12" s="226">
        <v>0</v>
      </c>
      <c r="AI12" s="226">
        <v>3.6671156613267598E-4</v>
      </c>
      <c r="AJ12" s="226">
        <v>1.9605680952051999E-4</v>
      </c>
      <c r="AK12" s="226">
        <v>3.8479661123670202E-3</v>
      </c>
      <c r="AL12" s="226">
        <v>3.9838486706226601E-4</v>
      </c>
      <c r="AM12" s="226">
        <v>4.3205619598392299E-4</v>
      </c>
      <c r="AN12" s="226">
        <v>8.6502388973271594E-5</v>
      </c>
      <c r="AO12" s="226">
        <v>7.4643054900618401E-4</v>
      </c>
      <c r="AP12" s="226">
        <v>1.3816094396375299E-4</v>
      </c>
      <c r="AQ12" s="226">
        <v>1.8193581414412699E-4</v>
      </c>
      <c r="AR12" s="226">
        <v>1.04720359076489E-4</v>
      </c>
      <c r="AS12" s="226">
        <v>3.5996263292396002E-5</v>
      </c>
      <c r="AT12" s="226">
        <v>2.3427553874403199E-4</v>
      </c>
      <c r="AU12" s="226">
        <v>6.9525891883243701E-5</v>
      </c>
      <c r="AV12" s="226">
        <v>3.0006770376551299E-4</v>
      </c>
      <c r="AW12" s="226">
        <v>5.6373248678930803E-4</v>
      </c>
      <c r="AX12" s="226">
        <v>1.8750170786150701E-4</v>
      </c>
      <c r="AY12" s="226">
        <v>5.3521830917126003E-5</v>
      </c>
      <c r="AZ12" s="226">
        <v>1.08930973340012E-4</v>
      </c>
      <c r="BA12" s="226">
        <v>3.4890476566267799E-5</v>
      </c>
      <c r="BB12" s="226">
        <v>9.1846139013221495E-5</v>
      </c>
      <c r="BC12" s="226">
        <v>1.3462388515824699E-4</v>
      </c>
      <c r="BD12" s="226">
        <v>1.7836264836834699E-4</v>
      </c>
      <c r="BE12" s="226">
        <v>2.8797208467278999E-4</v>
      </c>
      <c r="BF12" s="226">
        <v>2.8552039861153402E-4</v>
      </c>
      <c r="BG12" s="226">
        <v>3.0527624096179299E-3</v>
      </c>
      <c r="BH12" s="226">
        <v>5.6779896966079003E-3</v>
      </c>
      <c r="BI12" s="226">
        <v>5.3979758893862801E-3</v>
      </c>
      <c r="BJ12" s="226">
        <v>1.5087186041594001E-4</v>
      </c>
      <c r="BK12" s="226">
        <v>5.0098642284641696E-3</v>
      </c>
      <c r="BL12" s="226">
        <v>6.5936860218062998E-2</v>
      </c>
      <c r="BM12" s="226">
        <v>8.9810380040381802E-4</v>
      </c>
      <c r="BN12" s="226">
        <v>1.49917770236307E-3</v>
      </c>
      <c r="BO12" s="226">
        <v>7.6732025951490603E-4</v>
      </c>
      <c r="BP12" s="226">
        <v>3.0112952149028398E-4</v>
      </c>
      <c r="BQ12" s="226">
        <v>1.9831378950771498E-3</v>
      </c>
      <c r="BR12" s="226">
        <v>8.6075451618202996E-3</v>
      </c>
      <c r="BS12" s="226">
        <v>1.2869061981945001E-3</v>
      </c>
      <c r="BT12" s="226">
        <v>2.4785867513586299E-3</v>
      </c>
      <c r="BU12" s="226">
        <v>2.7461676078558601E-3</v>
      </c>
      <c r="BV12" s="226">
        <v>2.3816167366741202E-3</v>
      </c>
      <c r="BW12" s="226">
        <v>1.34390867318778E-3</v>
      </c>
      <c r="BX12" s="226">
        <v>3.9653728496751601E-3</v>
      </c>
      <c r="BY12" s="226">
        <v>0</v>
      </c>
    </row>
    <row r="13" spans="1:77" x14ac:dyDescent="0.25">
      <c r="A13" s="105" t="s">
        <v>10</v>
      </c>
      <c r="B13" s="226">
        <v>4.5630261685805602E-4</v>
      </c>
      <c r="C13" s="226">
        <v>4.6296205551768201E-4</v>
      </c>
      <c r="D13" s="226">
        <v>1.01352676100705E-3</v>
      </c>
      <c r="E13" s="226">
        <v>7.2299008408498601E-4</v>
      </c>
      <c r="F13" s="226">
        <v>1.26783391530104E-2</v>
      </c>
      <c r="G13" s="226">
        <v>9.4125941563131697E-4</v>
      </c>
      <c r="H13" s="226">
        <v>6.9711772634628002E-4</v>
      </c>
      <c r="I13" s="226">
        <v>1.16518005960524E-3</v>
      </c>
      <c r="J13" s="226">
        <v>7.8569284292563896E-4</v>
      </c>
      <c r="K13" s="226">
        <v>2.0802301408939599E-3</v>
      </c>
      <c r="L13" s="226">
        <v>1.0239453492358701</v>
      </c>
      <c r="M13" s="226">
        <v>3.59113567528785E-3</v>
      </c>
      <c r="N13" s="226">
        <v>3.0230593238793498E-3</v>
      </c>
      <c r="O13" s="226">
        <v>2.5822026677125398E-3</v>
      </c>
      <c r="P13" s="226">
        <v>4.0393631009154902E-3</v>
      </c>
      <c r="Q13" s="226">
        <v>4.6305745355696299E-4</v>
      </c>
      <c r="R13" s="226">
        <v>1.6006098783102299E-3</v>
      </c>
      <c r="S13" s="226">
        <v>2.99771452929021E-3</v>
      </c>
      <c r="T13" s="226">
        <v>4.5022676573856796E-3</v>
      </c>
      <c r="U13" s="226">
        <v>1.6173077276560499E-3</v>
      </c>
      <c r="V13" s="226">
        <v>1.0927909633114501E-3</v>
      </c>
      <c r="W13" s="226">
        <v>3.6193722247915099E-4</v>
      </c>
      <c r="X13" s="226">
        <v>1.2474854480980201E-3</v>
      </c>
      <c r="Y13" s="226">
        <v>6.5898028406326595E-4</v>
      </c>
      <c r="Z13" s="226">
        <v>3.04984197588186E-4</v>
      </c>
      <c r="AA13" s="226">
        <v>1.3908887239823801E-4</v>
      </c>
      <c r="AB13" s="226">
        <v>1.93102159560034E-4</v>
      </c>
      <c r="AC13" s="226">
        <v>1.67343053862524E-3</v>
      </c>
      <c r="AD13" s="226">
        <v>1.06837498079582E-3</v>
      </c>
      <c r="AE13" s="226">
        <v>2.1595453369689099E-4</v>
      </c>
      <c r="AF13" s="226">
        <v>4.2402178002657102E-4</v>
      </c>
      <c r="AG13" s="226">
        <v>5.5024280837190603E-4</v>
      </c>
      <c r="AH13" s="226">
        <v>0</v>
      </c>
      <c r="AI13" s="226">
        <v>1.3194869789361E-2</v>
      </c>
      <c r="AJ13" s="226">
        <v>2.3665496681508401E-3</v>
      </c>
      <c r="AK13" s="226">
        <v>6.1595238546667097E-4</v>
      </c>
      <c r="AL13" s="226">
        <v>0.46361740054776301</v>
      </c>
      <c r="AM13" s="226">
        <v>1.37778792026284E-3</v>
      </c>
      <c r="AN13" s="226">
        <v>2.7746607974112199E-4</v>
      </c>
      <c r="AO13" s="226">
        <v>3.9548525795095003E-3</v>
      </c>
      <c r="AP13" s="226">
        <v>3.0226147252881502E-4</v>
      </c>
      <c r="AQ13" s="226">
        <v>1.13351397516922E-3</v>
      </c>
      <c r="AR13" s="226">
        <v>1.7807598249941999E-4</v>
      </c>
      <c r="AS13" s="226">
        <v>5.2458663629627702E-3</v>
      </c>
      <c r="AT13" s="226">
        <v>8.1407606652248604E-4</v>
      </c>
      <c r="AU13" s="226">
        <v>1.0736739332370001E-3</v>
      </c>
      <c r="AV13" s="226">
        <v>1.4680724412557201E-3</v>
      </c>
      <c r="AW13" s="226">
        <v>8.9626169569018599E-4</v>
      </c>
      <c r="AX13" s="226">
        <v>6.9807520736225501E-4</v>
      </c>
      <c r="AY13" s="226">
        <v>1.16899096577138E-4</v>
      </c>
      <c r="AZ13" s="226">
        <v>2.9615556134812698E-4</v>
      </c>
      <c r="BA13" s="226">
        <v>8.9950619884445103E-5</v>
      </c>
      <c r="BB13" s="226">
        <v>6.9201486317430896E-4</v>
      </c>
      <c r="BC13" s="226">
        <v>3.4794331760521997E-2</v>
      </c>
      <c r="BD13" s="226">
        <v>4.1386994021068798E-4</v>
      </c>
      <c r="BE13" s="226">
        <v>5.5018089616140197E-4</v>
      </c>
      <c r="BF13" s="226">
        <v>4.1424262158680199E-4</v>
      </c>
      <c r="BG13" s="226">
        <v>0.48384182637739498</v>
      </c>
      <c r="BH13" s="226">
        <v>1.49476384324937E-2</v>
      </c>
      <c r="BI13" s="226">
        <v>9.2782016130414698E-3</v>
      </c>
      <c r="BJ13" s="226">
        <v>1.6372384480506399E-4</v>
      </c>
      <c r="BK13" s="226">
        <v>2.4995403632288002E-4</v>
      </c>
      <c r="BL13" s="226">
        <v>1.0027223349879501E-3</v>
      </c>
      <c r="BM13" s="226">
        <v>6.0865101745653804E-4</v>
      </c>
      <c r="BN13" s="226">
        <v>7.9311196096896401E-4</v>
      </c>
      <c r="BO13" s="226">
        <v>3.8196038250455899E-4</v>
      </c>
      <c r="BP13" s="226">
        <v>1.2730624789951899E-4</v>
      </c>
      <c r="BQ13" s="226">
        <v>1.2658159249349999E-2</v>
      </c>
      <c r="BR13" s="226">
        <v>2.4836130460392301E-3</v>
      </c>
      <c r="BS13" s="226">
        <v>5.8281174545125203E-3</v>
      </c>
      <c r="BT13" s="226">
        <v>8.8323152271098805E-4</v>
      </c>
      <c r="BU13" s="226">
        <v>2.00114366651509E-3</v>
      </c>
      <c r="BV13" s="226">
        <v>1.90637441459191E-3</v>
      </c>
      <c r="BW13" s="226">
        <v>1.8436931300979901E-3</v>
      </c>
      <c r="BX13" s="226">
        <v>3.5317976591484699E-3</v>
      </c>
      <c r="BY13" s="226">
        <v>0</v>
      </c>
    </row>
    <row r="14" spans="1:77" x14ac:dyDescent="0.25">
      <c r="A14" s="105" t="s">
        <v>11</v>
      </c>
      <c r="B14" s="226">
        <v>2.0950665536289E-5</v>
      </c>
      <c r="C14" s="226">
        <v>1.5537837386998098E-5</v>
      </c>
      <c r="D14" s="226">
        <v>4.1537544658477098E-5</v>
      </c>
      <c r="E14" s="226">
        <v>1.1077522509710499E-5</v>
      </c>
      <c r="F14" s="226">
        <v>1.6722165970835099E-4</v>
      </c>
      <c r="G14" s="226">
        <v>4.8805161434110801E-5</v>
      </c>
      <c r="H14" s="226">
        <v>2.1225786009644799E-5</v>
      </c>
      <c r="I14" s="226">
        <v>3.2977299541979402E-5</v>
      </c>
      <c r="J14" s="226">
        <v>3.01011808354566E-5</v>
      </c>
      <c r="K14" s="226">
        <v>1.0126325954763499E-3</v>
      </c>
      <c r="L14" s="226">
        <v>1.7793959114069301E-5</v>
      </c>
      <c r="M14" s="226">
        <v>1.1911424834483899</v>
      </c>
      <c r="N14" s="226">
        <v>1.23463882710049E-4</v>
      </c>
      <c r="O14" s="226">
        <v>1.18954825957074E-4</v>
      </c>
      <c r="P14" s="226">
        <v>6.2278043494498798E-4</v>
      </c>
      <c r="Q14" s="226">
        <v>9.8138987160721494E-5</v>
      </c>
      <c r="R14" s="226">
        <v>5.1337030189314305E-4</v>
      </c>
      <c r="S14" s="226">
        <v>0.16492437594425199</v>
      </c>
      <c r="T14" s="226">
        <v>0.51415387720814898</v>
      </c>
      <c r="U14" s="226">
        <v>1.9281279987544401E-4</v>
      </c>
      <c r="V14" s="226">
        <v>2.9409736112264801E-4</v>
      </c>
      <c r="W14" s="226">
        <v>4.9457302983289598E-5</v>
      </c>
      <c r="X14" s="226">
        <v>1.2833870020642499E-4</v>
      </c>
      <c r="Y14" s="226">
        <v>3.5726335299300697E-5</v>
      </c>
      <c r="Z14" s="226">
        <v>3.09408420388862E-5</v>
      </c>
      <c r="AA14" s="226">
        <v>1.8245056559040101E-5</v>
      </c>
      <c r="AB14" s="226">
        <v>1.7319635445462899E-5</v>
      </c>
      <c r="AC14" s="226">
        <v>5.5601305700089601E-3</v>
      </c>
      <c r="AD14" s="226">
        <v>3.02332482273063E-4</v>
      </c>
      <c r="AE14" s="226">
        <v>1.9461365504592801E-5</v>
      </c>
      <c r="AF14" s="226">
        <v>8.4882322436690403E-5</v>
      </c>
      <c r="AG14" s="226">
        <v>4.7115393166580502E-5</v>
      </c>
      <c r="AH14" s="226">
        <v>0</v>
      </c>
      <c r="AI14" s="226">
        <v>3.6774024892417301E-5</v>
      </c>
      <c r="AJ14" s="226">
        <v>1.4482632718905601E-4</v>
      </c>
      <c r="AK14" s="226">
        <v>2.4800435015407299E-5</v>
      </c>
      <c r="AL14" s="226">
        <v>1.00078936708358E-4</v>
      </c>
      <c r="AM14" s="226">
        <v>1.4893732901338899E-4</v>
      </c>
      <c r="AN14" s="226">
        <v>2.8155339024261098E-5</v>
      </c>
      <c r="AO14" s="226">
        <v>2.3216034383735201E-4</v>
      </c>
      <c r="AP14" s="226">
        <v>3.6726921816431198E-5</v>
      </c>
      <c r="AQ14" s="226">
        <v>5.3500522914518299E-5</v>
      </c>
      <c r="AR14" s="226">
        <v>2.1004273316844699E-5</v>
      </c>
      <c r="AS14" s="226">
        <v>1.09215813263277E-5</v>
      </c>
      <c r="AT14" s="226">
        <v>9.1456459164559998E-5</v>
      </c>
      <c r="AU14" s="226">
        <v>2.5190955188587E-5</v>
      </c>
      <c r="AV14" s="226">
        <v>9.4018771413136094E-5</v>
      </c>
      <c r="AW14" s="226">
        <v>1.91482424844415E-4</v>
      </c>
      <c r="AX14" s="226">
        <v>3.1382841073696797E-4</v>
      </c>
      <c r="AY14" s="226">
        <v>1.91071936427053E-5</v>
      </c>
      <c r="AZ14" s="226">
        <v>4.8033832434745002E-5</v>
      </c>
      <c r="BA14" s="226">
        <v>2.6648339607921899E-5</v>
      </c>
      <c r="BB14" s="226">
        <v>4.2443189022563098E-5</v>
      </c>
      <c r="BC14" s="226">
        <v>1.0166836263773199E-4</v>
      </c>
      <c r="BD14" s="226">
        <v>7.4115840226315598E-5</v>
      </c>
      <c r="BE14" s="226">
        <v>9.9178425374522395E-5</v>
      </c>
      <c r="BF14" s="226">
        <v>9.1763830877461894E-5</v>
      </c>
      <c r="BG14" s="226">
        <v>2.4631449158948899E-3</v>
      </c>
      <c r="BH14" s="226">
        <v>6.6236052646378898E-4</v>
      </c>
      <c r="BI14" s="226">
        <v>7.1186620989276399E-4</v>
      </c>
      <c r="BJ14" s="226">
        <v>1.5403296093783201E-5</v>
      </c>
      <c r="BK14" s="226">
        <v>7.4691215723106104E-4</v>
      </c>
      <c r="BL14" s="226">
        <v>3.0368557530732498E-3</v>
      </c>
      <c r="BM14" s="226">
        <v>9.4587223604917901E-5</v>
      </c>
      <c r="BN14" s="226">
        <v>1.3505159093914101E-4</v>
      </c>
      <c r="BO14" s="226">
        <v>6.83786222975175E-5</v>
      </c>
      <c r="BP14" s="226">
        <v>2.3657045523255E-5</v>
      </c>
      <c r="BQ14" s="226">
        <v>2.1226112924674299E-4</v>
      </c>
      <c r="BR14" s="226">
        <v>7.8507515655249003E-4</v>
      </c>
      <c r="BS14" s="226">
        <v>1.3243189745516901E-4</v>
      </c>
      <c r="BT14" s="226">
        <v>1.8409938158993699E-4</v>
      </c>
      <c r="BU14" s="226">
        <v>1.5353871033089899E-4</v>
      </c>
      <c r="BV14" s="226">
        <v>2.2746857621543299E-4</v>
      </c>
      <c r="BW14" s="226">
        <v>1.4306992923263299E-4</v>
      </c>
      <c r="BX14" s="226">
        <v>2.6180106816982301E-4</v>
      </c>
      <c r="BY14" s="226">
        <v>0</v>
      </c>
    </row>
    <row r="15" spans="1:77" x14ac:dyDescent="0.25">
      <c r="A15" s="105" t="s">
        <v>12</v>
      </c>
      <c r="B15" s="226">
        <v>3.3695729582112902E-4</v>
      </c>
      <c r="C15" s="226">
        <v>3.6571626585964602E-4</v>
      </c>
      <c r="D15" s="226">
        <v>4.2194536622911698E-4</v>
      </c>
      <c r="E15" s="226">
        <v>2.3323052609232101E-4</v>
      </c>
      <c r="F15" s="226">
        <v>2.8130933035818502E-3</v>
      </c>
      <c r="G15" s="226">
        <v>7.0535349229048196E-4</v>
      </c>
      <c r="H15" s="226">
        <v>2.6591827688969598E-4</v>
      </c>
      <c r="I15" s="226">
        <v>3.7565682125850498E-4</v>
      </c>
      <c r="J15" s="226">
        <v>6.6177299577967598E-4</v>
      </c>
      <c r="K15" s="226">
        <v>1.19906073263321E-3</v>
      </c>
      <c r="L15" s="226">
        <v>2.6358204242427302E-4</v>
      </c>
      <c r="M15" s="226">
        <v>4.4547832486345499E-3</v>
      </c>
      <c r="N15" s="226">
        <v>1.25281861490809</v>
      </c>
      <c r="O15" s="226">
        <v>1.00160600017697</v>
      </c>
      <c r="P15" s="226">
        <v>1.9085537659011399E-3</v>
      </c>
      <c r="Q15" s="226">
        <v>2.6178553292204699E-4</v>
      </c>
      <c r="R15" s="226">
        <v>1.18694237073008E-3</v>
      </c>
      <c r="S15" s="226">
        <v>2.7311163616727399E-3</v>
      </c>
      <c r="T15" s="226">
        <v>3.7299270653784098E-3</v>
      </c>
      <c r="U15" s="226">
        <v>8.0904651874258904E-4</v>
      </c>
      <c r="V15" s="226">
        <v>9.5292513892306703E-4</v>
      </c>
      <c r="W15" s="226">
        <v>2.7237852042046398E-4</v>
      </c>
      <c r="X15" s="226">
        <v>7.7094951569978295E-4</v>
      </c>
      <c r="Y15" s="226">
        <v>2.7126125090923899E-4</v>
      </c>
      <c r="Z15" s="226">
        <v>1.8954051818456999E-4</v>
      </c>
      <c r="AA15" s="226">
        <v>9.9994818701193094E-5</v>
      </c>
      <c r="AB15" s="226">
        <v>1.2042347684680301E-4</v>
      </c>
      <c r="AC15" s="226">
        <v>1.1708304690498999E-3</v>
      </c>
      <c r="AD15" s="226">
        <v>6.29687505531773E-4</v>
      </c>
      <c r="AE15" s="226">
        <v>2.0155627170238401E-4</v>
      </c>
      <c r="AF15" s="226">
        <v>4.8873958952094299E-4</v>
      </c>
      <c r="AG15" s="226">
        <v>4.0302355908990298E-4</v>
      </c>
      <c r="AH15" s="226">
        <v>0</v>
      </c>
      <c r="AI15" s="226">
        <v>3.5955094508603801E-4</v>
      </c>
      <c r="AJ15" s="226">
        <v>3.40944093301087E-4</v>
      </c>
      <c r="AK15" s="226">
        <v>1.36795814916077E-4</v>
      </c>
      <c r="AL15" s="226">
        <v>7.1537734998963298E-4</v>
      </c>
      <c r="AM15" s="226">
        <v>1.9954313173438602E-3</v>
      </c>
      <c r="AN15" s="226">
        <v>2.12455282806267E-4</v>
      </c>
      <c r="AO15" s="226">
        <v>0.12142383813730701</v>
      </c>
      <c r="AP15" s="226">
        <v>3.0161332919121899E-4</v>
      </c>
      <c r="AQ15" s="226">
        <v>4.4540813916873697E-4</v>
      </c>
      <c r="AR15" s="226">
        <v>1.23838902974529E-4</v>
      </c>
      <c r="AS15" s="226">
        <v>1.14485591616228E-4</v>
      </c>
      <c r="AT15" s="226">
        <v>6.3359326591812596E-4</v>
      </c>
      <c r="AU15" s="226">
        <v>1.95230292748372E-3</v>
      </c>
      <c r="AV15" s="226">
        <v>1.50353474186376E-3</v>
      </c>
      <c r="AW15" s="226">
        <v>1.05424003833423E-3</v>
      </c>
      <c r="AX15" s="226">
        <v>4.3092553595124099E-4</v>
      </c>
      <c r="AY15" s="226">
        <v>1.4014532163631E-4</v>
      </c>
      <c r="AZ15" s="226">
        <v>3.31468926813325E-4</v>
      </c>
      <c r="BA15" s="226">
        <v>9.8991443007178103E-5</v>
      </c>
      <c r="BB15" s="226">
        <v>1.73193198419145E-4</v>
      </c>
      <c r="BC15" s="226">
        <v>2.8281069120278298E-4</v>
      </c>
      <c r="BD15" s="226">
        <v>4.0466628924402601E-4</v>
      </c>
      <c r="BE15" s="226">
        <v>1.22438237082758E-2</v>
      </c>
      <c r="BF15" s="226">
        <v>5.9151995412249595E-4</v>
      </c>
      <c r="BG15" s="226">
        <v>5.3040541431718501E-3</v>
      </c>
      <c r="BH15" s="226">
        <v>2.5723490368604999E-2</v>
      </c>
      <c r="BI15" s="226">
        <v>4.8622151518048599E-2</v>
      </c>
      <c r="BJ15" s="226">
        <v>8.4394843108791305E-4</v>
      </c>
      <c r="BK15" s="226">
        <v>3.2410099539269499E-4</v>
      </c>
      <c r="BL15" s="226">
        <v>1.08143740583985E-3</v>
      </c>
      <c r="BM15" s="226">
        <v>1.1270344222616699E-3</v>
      </c>
      <c r="BN15" s="226">
        <v>8.3379182422133502E-4</v>
      </c>
      <c r="BO15" s="226">
        <v>3.4156630978480801E-4</v>
      </c>
      <c r="BP15" s="226">
        <v>1.4131315107357201E-4</v>
      </c>
      <c r="BQ15" s="226">
        <v>2.21834223380739E-3</v>
      </c>
      <c r="BR15" s="226">
        <v>5.6699333169697398E-3</v>
      </c>
      <c r="BS15" s="226">
        <v>1.1886471100530599E-3</v>
      </c>
      <c r="BT15" s="226">
        <v>1.77985549977384E-3</v>
      </c>
      <c r="BU15" s="226">
        <v>2.8419996586821398E-4</v>
      </c>
      <c r="BV15" s="226">
        <v>9.9837463562226707E-4</v>
      </c>
      <c r="BW15" s="226">
        <v>8.4301562345921505E-4</v>
      </c>
      <c r="BX15" s="226">
        <v>1.2964462098157901E-3</v>
      </c>
      <c r="BY15" s="226">
        <v>0</v>
      </c>
    </row>
    <row r="16" spans="1:77" x14ac:dyDescent="0.25">
      <c r="A16" s="105" t="s">
        <v>13</v>
      </c>
      <c r="B16" s="226">
        <v>3.3695729582112902E-4</v>
      </c>
      <c r="C16" s="226">
        <v>3.6571626585964602E-4</v>
      </c>
      <c r="D16" s="226">
        <v>4.2194536622911698E-4</v>
      </c>
      <c r="E16" s="226">
        <v>2.3323052609232101E-4</v>
      </c>
      <c r="F16" s="226">
        <v>2.8130933035818502E-3</v>
      </c>
      <c r="G16" s="226">
        <v>7.0535349229048196E-4</v>
      </c>
      <c r="H16" s="226">
        <v>2.6591827688969598E-4</v>
      </c>
      <c r="I16" s="226">
        <v>3.7565682125850498E-4</v>
      </c>
      <c r="J16" s="226">
        <v>6.6177299577967598E-4</v>
      </c>
      <c r="K16" s="226">
        <v>1.19906073263321E-3</v>
      </c>
      <c r="L16" s="226">
        <v>2.6358204242427302E-4</v>
      </c>
      <c r="M16" s="226">
        <v>4.4547832486345499E-3</v>
      </c>
      <c r="N16" s="226">
        <v>8.15223473554222E-4</v>
      </c>
      <c r="O16" s="226">
        <v>1.00160600017697</v>
      </c>
      <c r="P16" s="226">
        <v>1.9085537659011399E-3</v>
      </c>
      <c r="Q16" s="226">
        <v>2.6178553292204699E-4</v>
      </c>
      <c r="R16" s="226">
        <v>1.18694237073008E-3</v>
      </c>
      <c r="S16" s="226">
        <v>2.7311163616727399E-3</v>
      </c>
      <c r="T16" s="226">
        <v>3.7299270653784098E-3</v>
      </c>
      <c r="U16" s="226">
        <v>8.0904651874258904E-4</v>
      </c>
      <c r="V16" s="226">
        <v>9.5292513892306703E-4</v>
      </c>
      <c r="W16" s="226">
        <v>2.7237852042046398E-4</v>
      </c>
      <c r="X16" s="226">
        <v>7.7094951569978295E-4</v>
      </c>
      <c r="Y16" s="226">
        <v>2.7126125090923899E-4</v>
      </c>
      <c r="Z16" s="226">
        <v>1.8954051818456999E-4</v>
      </c>
      <c r="AA16" s="226">
        <v>9.9994818701193094E-5</v>
      </c>
      <c r="AB16" s="226">
        <v>1.2042347684680301E-4</v>
      </c>
      <c r="AC16" s="226">
        <v>1.1708304690498999E-3</v>
      </c>
      <c r="AD16" s="226">
        <v>6.29687505531773E-4</v>
      </c>
      <c r="AE16" s="226">
        <v>2.0155627170238401E-4</v>
      </c>
      <c r="AF16" s="226">
        <v>4.8873958952094299E-4</v>
      </c>
      <c r="AG16" s="226">
        <v>4.0302355908990298E-4</v>
      </c>
      <c r="AH16" s="226">
        <v>0</v>
      </c>
      <c r="AI16" s="226">
        <v>3.5955094508603801E-4</v>
      </c>
      <c r="AJ16" s="226">
        <v>3.40944093301087E-4</v>
      </c>
      <c r="AK16" s="226">
        <v>1.36795814916077E-4</v>
      </c>
      <c r="AL16" s="226">
        <v>7.1537734998963298E-4</v>
      </c>
      <c r="AM16" s="226">
        <v>1.9954313173438602E-3</v>
      </c>
      <c r="AN16" s="226">
        <v>2.12455282806267E-4</v>
      </c>
      <c r="AO16" s="226">
        <v>0.12142383813730701</v>
      </c>
      <c r="AP16" s="226">
        <v>3.0161332919121899E-4</v>
      </c>
      <c r="AQ16" s="226">
        <v>4.4540813916873697E-4</v>
      </c>
      <c r="AR16" s="226">
        <v>1.23838902974529E-4</v>
      </c>
      <c r="AS16" s="226">
        <v>1.14485591616228E-4</v>
      </c>
      <c r="AT16" s="226">
        <v>6.3359326591812596E-4</v>
      </c>
      <c r="AU16" s="226">
        <v>1.95230292748372E-3</v>
      </c>
      <c r="AV16" s="226">
        <v>1.50353474186376E-3</v>
      </c>
      <c r="AW16" s="226">
        <v>1.05424003833423E-3</v>
      </c>
      <c r="AX16" s="226">
        <v>4.3092553595124099E-4</v>
      </c>
      <c r="AY16" s="226">
        <v>1.4014532163631E-4</v>
      </c>
      <c r="AZ16" s="226">
        <v>3.3146892681332597E-4</v>
      </c>
      <c r="BA16" s="226">
        <v>9.8991443007178103E-5</v>
      </c>
      <c r="BB16" s="226">
        <v>1.73193198419145E-4</v>
      </c>
      <c r="BC16" s="226">
        <v>2.8281069120278298E-4</v>
      </c>
      <c r="BD16" s="226">
        <v>4.0466628924402601E-4</v>
      </c>
      <c r="BE16" s="226">
        <v>1.22438237082758E-2</v>
      </c>
      <c r="BF16" s="226">
        <v>5.9151995412249595E-4</v>
      </c>
      <c r="BG16" s="226">
        <v>5.3040541431718501E-3</v>
      </c>
      <c r="BH16" s="226">
        <v>2.5723490368604999E-2</v>
      </c>
      <c r="BI16" s="226">
        <v>4.8622151518048599E-2</v>
      </c>
      <c r="BJ16" s="226">
        <v>8.4394843108791305E-4</v>
      </c>
      <c r="BK16" s="226">
        <v>3.2410099539269499E-4</v>
      </c>
      <c r="BL16" s="226">
        <v>1.08143740583985E-3</v>
      </c>
      <c r="BM16" s="226">
        <v>1.1270344222616699E-3</v>
      </c>
      <c r="BN16" s="226">
        <v>8.3379182422133502E-4</v>
      </c>
      <c r="BO16" s="226">
        <v>3.4156630978480801E-4</v>
      </c>
      <c r="BP16" s="226">
        <v>1.4131315107357201E-4</v>
      </c>
      <c r="BQ16" s="226">
        <v>2.21834223380739E-3</v>
      </c>
      <c r="BR16" s="226">
        <v>5.6699333169697302E-3</v>
      </c>
      <c r="BS16" s="226">
        <v>1.1886471100530599E-3</v>
      </c>
      <c r="BT16" s="226">
        <v>1.77985549977384E-3</v>
      </c>
      <c r="BU16" s="226">
        <v>2.8419996586821398E-4</v>
      </c>
      <c r="BV16" s="226">
        <v>9.9837463562226707E-4</v>
      </c>
      <c r="BW16" s="226">
        <v>8.4301562345921505E-4</v>
      </c>
      <c r="BX16" s="226">
        <v>1.2964462098157901E-3</v>
      </c>
      <c r="BY16" s="226">
        <v>0</v>
      </c>
    </row>
    <row r="17" spans="1:77" x14ac:dyDescent="0.25">
      <c r="A17" s="105" t="s">
        <v>14</v>
      </c>
      <c r="B17" s="226">
        <v>5.4169713658573002E-5</v>
      </c>
      <c r="C17" s="226">
        <v>4.5165365000986601E-5</v>
      </c>
      <c r="D17" s="226">
        <v>1.1190603824915E-4</v>
      </c>
      <c r="E17" s="226">
        <v>4.1901032529733197E-5</v>
      </c>
      <c r="F17" s="226">
        <v>5.6269754677677004E-4</v>
      </c>
      <c r="G17" s="226">
        <v>1.14647700313681E-4</v>
      </c>
      <c r="H17" s="226">
        <v>6.5601374559847599E-5</v>
      </c>
      <c r="I17" s="226">
        <v>1.0267891719553E-4</v>
      </c>
      <c r="J17" s="226">
        <v>4.2347228516435902E-4</v>
      </c>
      <c r="K17" s="226">
        <v>5.5045834943801702E-4</v>
      </c>
      <c r="L17" s="226">
        <v>9.4522011759895806E-5</v>
      </c>
      <c r="M17" s="226">
        <v>1.18546932045344E-3</v>
      </c>
      <c r="N17" s="226">
        <v>9.2185604944487395E-4</v>
      </c>
      <c r="O17" s="226">
        <v>7.8587831190898405E-4</v>
      </c>
      <c r="P17" s="226">
        <v>1.0130178615791601</v>
      </c>
      <c r="Q17" s="226">
        <v>1.45245538835883E-3</v>
      </c>
      <c r="R17" s="226">
        <v>4.9830780135618196E-4</v>
      </c>
      <c r="S17" s="226">
        <v>7.9935253776892404E-4</v>
      </c>
      <c r="T17" s="226">
        <v>1.44264576435032E-3</v>
      </c>
      <c r="U17" s="226">
        <v>3.6130278168043298E-4</v>
      </c>
      <c r="V17" s="226">
        <v>3.2354123497101698E-4</v>
      </c>
      <c r="W17" s="226">
        <v>1.01764633561744E-4</v>
      </c>
      <c r="X17" s="226">
        <v>3.2244653824928601E-4</v>
      </c>
      <c r="Y17" s="226">
        <v>9.6811291448308702E-5</v>
      </c>
      <c r="Z17" s="226">
        <v>6.4137746683217494E-5</v>
      </c>
      <c r="AA17" s="226">
        <v>4.2094788723244303E-5</v>
      </c>
      <c r="AB17" s="226">
        <v>4.4332803333343499E-5</v>
      </c>
      <c r="AC17" s="226">
        <v>4.8658106173237001E-4</v>
      </c>
      <c r="AD17" s="226">
        <v>2.0787535347575301E-4</v>
      </c>
      <c r="AE17" s="226">
        <v>4.3195145447847297E-5</v>
      </c>
      <c r="AF17" s="226">
        <v>1.2973998869760599E-4</v>
      </c>
      <c r="AG17" s="226">
        <v>8.3281556813461906E-5</v>
      </c>
      <c r="AH17" s="226">
        <v>0</v>
      </c>
      <c r="AI17" s="226">
        <v>6.8312953904564095E-5</v>
      </c>
      <c r="AJ17" s="226">
        <v>1.9236452120295901E-4</v>
      </c>
      <c r="AK17" s="226">
        <v>3.9987614011867001E-5</v>
      </c>
      <c r="AL17" s="226">
        <v>5.1213777535697998E-4</v>
      </c>
      <c r="AM17" s="226">
        <v>3.1077323073065802E-4</v>
      </c>
      <c r="AN17" s="226">
        <v>1.3211163919813799E-4</v>
      </c>
      <c r="AO17" s="226">
        <v>1.28385133038659E-3</v>
      </c>
      <c r="AP17" s="226">
        <v>8.05593275880091E-5</v>
      </c>
      <c r="AQ17" s="226">
        <v>1.17703844617643E-4</v>
      </c>
      <c r="AR17" s="226">
        <v>5.0411297665971897E-5</v>
      </c>
      <c r="AS17" s="226">
        <v>3.8880121256904102E-5</v>
      </c>
      <c r="AT17" s="226">
        <v>2.26894016352781E-4</v>
      </c>
      <c r="AU17" s="226">
        <v>8.6404880330460596E-5</v>
      </c>
      <c r="AV17" s="226">
        <v>1.37671652690898E-3</v>
      </c>
      <c r="AW17" s="226">
        <v>0.108185410392798</v>
      </c>
      <c r="AX17" s="226">
        <v>8.0317041678478508E-3</v>
      </c>
      <c r="AY17" s="226">
        <v>2.6321024603691199E-3</v>
      </c>
      <c r="AZ17" s="226">
        <v>7.8171056439435508E-3</v>
      </c>
      <c r="BA17" s="226">
        <v>1.99054034457495E-3</v>
      </c>
      <c r="BB17" s="226">
        <v>4.0681586262660598E-4</v>
      </c>
      <c r="BC17" s="226">
        <v>1.20883953202098E-3</v>
      </c>
      <c r="BD17" s="226">
        <v>3.2118251359675599E-4</v>
      </c>
      <c r="BE17" s="226">
        <v>3.3792251191708299E-4</v>
      </c>
      <c r="BF17" s="226">
        <v>1.3217121308635899E-4</v>
      </c>
      <c r="BG17" s="226">
        <v>5.1561948586210903E-2</v>
      </c>
      <c r="BH17" s="226">
        <v>1.7201242350843901E-3</v>
      </c>
      <c r="BI17" s="226">
        <v>2.7654153262694102E-3</v>
      </c>
      <c r="BJ17" s="226">
        <v>3.8856160518566899E-5</v>
      </c>
      <c r="BK17" s="226">
        <v>4.75913111699664E-5</v>
      </c>
      <c r="BL17" s="226">
        <v>2.7199297392562101E-4</v>
      </c>
      <c r="BM17" s="226">
        <v>2.1212026869977599E-4</v>
      </c>
      <c r="BN17" s="226">
        <v>3.9976179514858201E-4</v>
      </c>
      <c r="BO17" s="226">
        <v>9.4766113856576098E-5</v>
      </c>
      <c r="BP17" s="226">
        <v>2.80504768443706E-5</v>
      </c>
      <c r="BQ17" s="226">
        <v>1.4413439361751E-3</v>
      </c>
      <c r="BR17" s="226">
        <v>7.29800214212389E-4</v>
      </c>
      <c r="BS17" s="226">
        <v>2.1875681679027199E-4</v>
      </c>
      <c r="BT17" s="226">
        <v>1.88243899452972E-4</v>
      </c>
      <c r="BU17" s="226">
        <v>9.4119623376917494E-5</v>
      </c>
      <c r="BV17" s="226">
        <v>2.5187602494287199E-4</v>
      </c>
      <c r="BW17" s="226">
        <v>1.8095835577600401E-4</v>
      </c>
      <c r="BX17" s="226">
        <v>3.5051959629892499E-4</v>
      </c>
      <c r="BY17" s="226">
        <v>0</v>
      </c>
    </row>
    <row r="18" spans="1:77" x14ac:dyDescent="0.25">
      <c r="A18" s="105" t="s">
        <v>15</v>
      </c>
      <c r="B18" s="226">
        <v>1.51592212441023E-3</v>
      </c>
      <c r="C18" s="226">
        <v>1.2111710634461999E-3</v>
      </c>
      <c r="D18" s="226">
        <v>3.6606527211635702E-3</v>
      </c>
      <c r="E18" s="226">
        <v>3.19657234685107E-3</v>
      </c>
      <c r="F18" s="226">
        <v>2.9830125645890399E-2</v>
      </c>
      <c r="G18" s="226">
        <v>3.0544797786629901E-3</v>
      </c>
      <c r="H18" s="226">
        <v>2.8163730794462899E-3</v>
      </c>
      <c r="I18" s="226">
        <v>4.7896724339362498E-3</v>
      </c>
      <c r="J18" s="226">
        <v>2.5766016683391301E-3</v>
      </c>
      <c r="K18" s="226">
        <v>4.0826771163726804E-3</v>
      </c>
      <c r="L18" s="226">
        <v>1.2180185935123499E-3</v>
      </c>
      <c r="M18" s="226">
        <v>3.8913578097737201E-3</v>
      </c>
      <c r="N18" s="226">
        <v>5.0318050455651899E-3</v>
      </c>
      <c r="O18" s="226">
        <v>4.2183107144178099E-3</v>
      </c>
      <c r="P18" s="226">
        <v>5.15488617676952E-2</v>
      </c>
      <c r="Q18" s="226">
        <v>1.0057912965183899</v>
      </c>
      <c r="R18" s="226">
        <v>2.1576032058634202E-3</v>
      </c>
      <c r="S18" s="226">
        <v>2.1053662193823599E-3</v>
      </c>
      <c r="T18" s="226">
        <v>4.1301933534558999E-3</v>
      </c>
      <c r="U18" s="226">
        <v>3.5987243321236699E-3</v>
      </c>
      <c r="V18" s="226">
        <v>1.49765188052215E-3</v>
      </c>
      <c r="W18" s="226">
        <v>4.7795507433498501E-4</v>
      </c>
      <c r="X18" s="226">
        <v>1.63781966394562E-3</v>
      </c>
      <c r="Y18" s="226">
        <v>2.1509719842465001E-3</v>
      </c>
      <c r="Z18" s="226">
        <v>4.3707022503125401E-4</v>
      </c>
      <c r="AA18" s="226">
        <v>1.4079531026297499E-4</v>
      </c>
      <c r="AB18" s="226">
        <v>4.0809209772391098E-4</v>
      </c>
      <c r="AC18" s="226">
        <v>2.2422232779947698E-3</v>
      </c>
      <c r="AD18" s="226">
        <v>1.1996217107428299E-3</v>
      </c>
      <c r="AE18" s="226">
        <v>4.7342272925007399E-4</v>
      </c>
      <c r="AF18" s="226">
        <v>1.36246804717291E-3</v>
      </c>
      <c r="AG18" s="226">
        <v>1.1181192959923501E-3</v>
      </c>
      <c r="AH18" s="226">
        <v>0</v>
      </c>
      <c r="AI18" s="226">
        <v>2.3037237720178999E-4</v>
      </c>
      <c r="AJ18" s="226">
        <v>2.8102770542398999E-4</v>
      </c>
      <c r="AK18" s="226">
        <v>1.5288954018873E-4</v>
      </c>
      <c r="AL18" s="226">
        <v>1.8498288490889599E-3</v>
      </c>
      <c r="AM18" s="226">
        <v>8.0063534648171404E-4</v>
      </c>
      <c r="AN18" s="226">
        <v>1.40087490088245E-4</v>
      </c>
      <c r="AO18" s="226">
        <v>6.0289459789533203E-3</v>
      </c>
      <c r="AP18" s="226">
        <v>5.6093774151381804E-3</v>
      </c>
      <c r="AQ18" s="226">
        <v>3.1967029300897501E-3</v>
      </c>
      <c r="AR18" s="226">
        <v>3.02137451512855E-4</v>
      </c>
      <c r="AS18" s="226">
        <v>1.08373274779479E-4</v>
      </c>
      <c r="AT18" s="226">
        <v>6.2932270716383398E-4</v>
      </c>
      <c r="AU18" s="226">
        <v>1.6741034253180999E-2</v>
      </c>
      <c r="AV18" s="226">
        <v>0.32720582784882601</v>
      </c>
      <c r="AW18" s="226">
        <v>6.0363872320403997E-3</v>
      </c>
      <c r="AX18" s="226">
        <v>2.07627515927095E-3</v>
      </c>
      <c r="AY18" s="226">
        <v>2.2554600122906299E-4</v>
      </c>
      <c r="AZ18" s="226">
        <v>8.9928131289659203E-4</v>
      </c>
      <c r="BA18" s="226">
        <v>1.72445593964631E-4</v>
      </c>
      <c r="BB18" s="226">
        <v>3.8060500899564299E-4</v>
      </c>
      <c r="BC18" s="226">
        <v>6.2961727572956197E-4</v>
      </c>
      <c r="BD18" s="226">
        <v>3.06423001535047E-4</v>
      </c>
      <c r="BE18" s="226">
        <v>6.6212263808779399E-4</v>
      </c>
      <c r="BF18" s="226">
        <v>9.4769323314043805E-4</v>
      </c>
      <c r="BG18" s="226">
        <v>0.800369630042574</v>
      </c>
      <c r="BH18" s="226">
        <v>6.1353364811019698E-3</v>
      </c>
      <c r="BI18" s="226">
        <v>1.13512062638884E-2</v>
      </c>
      <c r="BJ18" s="226">
        <v>1.6001914856634601E-4</v>
      </c>
      <c r="BK18" s="226">
        <v>2.72289128092602E-4</v>
      </c>
      <c r="BL18" s="226">
        <v>1.1551398933043601E-3</v>
      </c>
      <c r="BM18" s="226">
        <v>5.6309167671603601E-4</v>
      </c>
      <c r="BN18" s="226">
        <v>5.6562506125597495E-4</v>
      </c>
      <c r="BO18" s="226">
        <v>3.0109372893172498E-4</v>
      </c>
      <c r="BP18" s="226">
        <v>1.12950285151336E-4</v>
      </c>
      <c r="BQ18" s="226">
        <v>2.0808893236928999E-2</v>
      </c>
      <c r="BR18" s="226">
        <v>2.6178436183868499E-3</v>
      </c>
      <c r="BS18" s="226">
        <v>8.8030791930083401E-4</v>
      </c>
      <c r="BT18" s="226">
        <v>5.8681245635194802E-4</v>
      </c>
      <c r="BU18" s="226">
        <v>2.2816363921351299E-4</v>
      </c>
      <c r="BV18" s="226">
        <v>1.4326182634419799E-3</v>
      </c>
      <c r="BW18" s="226">
        <v>6.43395665121282E-4</v>
      </c>
      <c r="BX18" s="226">
        <v>3.34238430869174E-3</v>
      </c>
      <c r="BY18" s="226">
        <v>0</v>
      </c>
    </row>
    <row r="19" spans="1:77" x14ac:dyDescent="0.25">
      <c r="A19" s="105" t="s">
        <v>16</v>
      </c>
      <c r="B19" s="226">
        <v>1.1685806588139899E-4</v>
      </c>
      <c r="C19" s="226">
        <v>6.4037222714107299E-5</v>
      </c>
      <c r="D19" s="226">
        <v>1.2665301386251599E-4</v>
      </c>
      <c r="E19" s="226">
        <v>7.4204644078823705E-5</v>
      </c>
      <c r="F19" s="226">
        <v>7.5045827561658496E-4</v>
      </c>
      <c r="G19" s="226">
        <v>2.8110963586924499E-4</v>
      </c>
      <c r="H19" s="226">
        <v>9.9492159257658997E-5</v>
      </c>
      <c r="I19" s="226">
        <v>1.6197145161034399E-4</v>
      </c>
      <c r="J19" s="226">
        <v>1.08758894952694E-4</v>
      </c>
      <c r="K19" s="226">
        <v>2.1048037205250902E-2</v>
      </c>
      <c r="L19" s="226">
        <v>2.2798845109139499E-4</v>
      </c>
      <c r="M19" s="226">
        <v>6.7588501897234796E-2</v>
      </c>
      <c r="N19" s="226">
        <v>3.1827352741855701E-4</v>
      </c>
      <c r="O19" s="226">
        <v>3.8645343484735E-4</v>
      </c>
      <c r="P19" s="226">
        <v>2.0812148942188401E-3</v>
      </c>
      <c r="Q19" s="226">
        <v>2.24639866882021E-4</v>
      </c>
      <c r="R19" s="226">
        <v>1.05693859696311</v>
      </c>
      <c r="S19" s="226">
        <v>1.04841937610537E-2</v>
      </c>
      <c r="T19" s="226">
        <v>5.9159138513930801E-2</v>
      </c>
      <c r="U19" s="226">
        <v>4.45742851601168E-4</v>
      </c>
      <c r="V19" s="226">
        <v>6.5312216502928701E-3</v>
      </c>
      <c r="W19" s="226">
        <v>5.8853708117372202E-4</v>
      </c>
      <c r="X19" s="226">
        <v>3.4620507276832499E-4</v>
      </c>
      <c r="Y19" s="226">
        <v>1.2126517942769599E-4</v>
      </c>
      <c r="Z19" s="226">
        <v>1.3628390048297999E-4</v>
      </c>
      <c r="AA19" s="226">
        <v>1.3755356048507201E-4</v>
      </c>
      <c r="AB19" s="226">
        <v>5.3337086235062102E-5</v>
      </c>
      <c r="AC19" s="226">
        <v>1.1477322098834499E-2</v>
      </c>
      <c r="AD19" s="226">
        <v>2.7777238494893501E-3</v>
      </c>
      <c r="AE19" s="226">
        <v>4.3712384519794699E-5</v>
      </c>
      <c r="AF19" s="226">
        <v>1.49034234900421E-3</v>
      </c>
      <c r="AG19" s="226">
        <v>1.13539734493707E-4</v>
      </c>
      <c r="AH19" s="226">
        <v>0</v>
      </c>
      <c r="AI19" s="226">
        <v>7.5984036257164707E-5</v>
      </c>
      <c r="AJ19" s="226">
        <v>1.0850391235876401E-4</v>
      </c>
      <c r="AK19" s="226">
        <v>1.73295767104659E-4</v>
      </c>
      <c r="AL19" s="226">
        <v>2.3329223799833801E-4</v>
      </c>
      <c r="AM19" s="226">
        <v>3.6101617371685099E-4</v>
      </c>
      <c r="AN19" s="226">
        <v>8.1663856810096296E-5</v>
      </c>
      <c r="AO19" s="226">
        <v>6.0933961297237303E-4</v>
      </c>
      <c r="AP19" s="226">
        <v>1.17490838167689E-4</v>
      </c>
      <c r="AQ19" s="226">
        <v>1.5991599233533901E-4</v>
      </c>
      <c r="AR19" s="226">
        <v>6.3525619803886802E-5</v>
      </c>
      <c r="AS19" s="226">
        <v>2.8751453911410001E-5</v>
      </c>
      <c r="AT19" s="226">
        <v>1.7238768150274901E-4</v>
      </c>
      <c r="AU19" s="226">
        <v>5.7216199449058E-5</v>
      </c>
      <c r="AV19" s="226">
        <v>2.2180370652864599E-4</v>
      </c>
      <c r="AW19" s="226">
        <v>3.9019004637239302E-4</v>
      </c>
      <c r="AX19" s="226">
        <v>1.6835829920687099E-4</v>
      </c>
      <c r="AY19" s="226">
        <v>4.6986080442647701E-5</v>
      </c>
      <c r="AZ19" s="226">
        <v>8.7201341150715297E-5</v>
      </c>
      <c r="BA19" s="226">
        <v>2.9783378042068799E-5</v>
      </c>
      <c r="BB19" s="226">
        <v>7.2418286969948398E-5</v>
      </c>
      <c r="BC19" s="226">
        <v>9.2602872165836099E-5</v>
      </c>
      <c r="BD19" s="226">
        <v>1.5304914168529901E-4</v>
      </c>
      <c r="BE19" s="226">
        <v>2.84988083033908E-4</v>
      </c>
      <c r="BF19" s="226">
        <v>2.4977118208914398E-4</v>
      </c>
      <c r="BG19" s="226">
        <v>2.7787800312867798E-3</v>
      </c>
      <c r="BH19" s="226">
        <v>5.5047126948008802E-3</v>
      </c>
      <c r="BI19" s="226">
        <v>3.7937623944172502E-3</v>
      </c>
      <c r="BJ19" s="226">
        <v>1.42424887441332E-4</v>
      </c>
      <c r="BK19" s="226">
        <v>8.5223433129058696E-3</v>
      </c>
      <c r="BL19" s="226">
        <v>6.3391151008927601E-2</v>
      </c>
      <c r="BM19" s="226">
        <v>1.13589124835482E-3</v>
      </c>
      <c r="BN19" s="226">
        <v>1.67423687332813E-3</v>
      </c>
      <c r="BO19" s="226">
        <v>8.3590176390760601E-4</v>
      </c>
      <c r="BP19" s="226">
        <v>3.3150995746811701E-4</v>
      </c>
      <c r="BQ19" s="226">
        <v>2.22930893252351E-3</v>
      </c>
      <c r="BR19" s="226">
        <v>1.0745403344657799E-2</v>
      </c>
      <c r="BS19" s="226">
        <v>1.44034494520102E-3</v>
      </c>
      <c r="BT19" s="226">
        <v>2.6205604726585001E-3</v>
      </c>
      <c r="BU19" s="226">
        <v>2.6868500055739499E-3</v>
      </c>
      <c r="BV19" s="226">
        <v>2.3952530116759501E-3</v>
      </c>
      <c r="BW19" s="226">
        <v>1.52767913467449E-3</v>
      </c>
      <c r="BX19" s="226">
        <v>6.2696187113626201E-3</v>
      </c>
      <c r="BY19" s="226">
        <v>0</v>
      </c>
    </row>
    <row r="20" spans="1:77" x14ac:dyDescent="0.25">
      <c r="A20" s="105" t="s">
        <v>17</v>
      </c>
      <c r="B20" s="226">
        <v>7.9632171989156098E-5</v>
      </c>
      <c r="C20" s="226">
        <v>6.4176493106820503E-5</v>
      </c>
      <c r="D20" s="226">
        <v>1.7865085803712299E-4</v>
      </c>
      <c r="E20" s="226">
        <v>3.9312623535339198E-5</v>
      </c>
      <c r="F20" s="226">
        <v>6.7264120355537197E-4</v>
      </c>
      <c r="G20" s="226">
        <v>1.9255218957634699E-4</v>
      </c>
      <c r="H20" s="226">
        <v>8.0567567393318896E-5</v>
      </c>
      <c r="I20" s="226">
        <v>1.2555147654802701E-4</v>
      </c>
      <c r="J20" s="226">
        <v>1.2994880237457101E-4</v>
      </c>
      <c r="K20" s="226">
        <v>6.1113170271156498E-3</v>
      </c>
      <c r="L20" s="226">
        <v>4.2208612023018799E-5</v>
      </c>
      <c r="M20" s="226">
        <v>2.37872026414114E-2</v>
      </c>
      <c r="N20" s="226">
        <v>6.4468398881136304E-4</v>
      </c>
      <c r="O20" s="226">
        <v>5.92847576557413E-4</v>
      </c>
      <c r="P20" s="226">
        <v>3.3547497181948402E-3</v>
      </c>
      <c r="Q20" s="226">
        <v>5.5740061867774E-4</v>
      </c>
      <c r="R20" s="226">
        <v>2.7278757545832798E-3</v>
      </c>
      <c r="S20" s="226">
        <v>1.04523212136744</v>
      </c>
      <c r="T20" s="226">
        <v>1.28779129482622E-2</v>
      </c>
      <c r="U20" s="226">
        <v>8.7511522929729002E-4</v>
      </c>
      <c r="V20" s="226">
        <v>1.52247617723958E-3</v>
      </c>
      <c r="W20" s="226">
        <v>2.1016624644289999E-4</v>
      </c>
      <c r="X20" s="226">
        <v>5.0104987457774805E-4</v>
      </c>
      <c r="Y20" s="226">
        <v>1.3951677281439799E-4</v>
      </c>
      <c r="Z20" s="226">
        <v>1.3906024230693901E-4</v>
      </c>
      <c r="AA20" s="226">
        <v>7.3253710406935397E-5</v>
      </c>
      <c r="AB20" s="226">
        <v>6.8246374642192699E-5</v>
      </c>
      <c r="AC20" s="226">
        <v>3.48144292828284E-2</v>
      </c>
      <c r="AD20" s="226">
        <v>6.7373249645664795E-4</v>
      </c>
      <c r="AE20" s="226">
        <v>8.8021764457834304E-5</v>
      </c>
      <c r="AF20" s="226">
        <v>4.17356967575193E-4</v>
      </c>
      <c r="AG20" s="226">
        <v>2.4006630153383299E-4</v>
      </c>
      <c r="AH20" s="226">
        <v>0</v>
      </c>
      <c r="AI20" s="226">
        <v>1.8465602629210901E-4</v>
      </c>
      <c r="AJ20" s="226">
        <v>8.5063277135669199E-4</v>
      </c>
      <c r="AK20" s="226">
        <v>1.2438978467834601E-4</v>
      </c>
      <c r="AL20" s="226">
        <v>5.1816328573106596E-4</v>
      </c>
      <c r="AM20" s="226">
        <v>7.4067227334391396E-4</v>
      </c>
      <c r="AN20" s="226">
        <v>1.3511236133785301E-4</v>
      </c>
      <c r="AO20" s="226">
        <v>1.0832363036835E-3</v>
      </c>
      <c r="AP20" s="226">
        <v>1.7277229883330101E-4</v>
      </c>
      <c r="AQ20" s="226">
        <v>2.42466488350084E-4</v>
      </c>
      <c r="AR20" s="226">
        <v>9.2834379525309399E-5</v>
      </c>
      <c r="AS20" s="226">
        <v>5.0654943069262297E-5</v>
      </c>
      <c r="AT20" s="226">
        <v>4.5707410371563799E-4</v>
      </c>
      <c r="AU20" s="226">
        <v>1.2611830837115499E-4</v>
      </c>
      <c r="AV20" s="226">
        <v>4.9121733441261496E-4</v>
      </c>
      <c r="AW20" s="226">
        <v>1.0541587918119801E-3</v>
      </c>
      <c r="AX20" s="226">
        <v>1.9062247387855501E-3</v>
      </c>
      <c r="AY20" s="226">
        <v>9.6981414619137904E-5</v>
      </c>
      <c r="AZ20" s="226">
        <v>2.5450633654606201E-4</v>
      </c>
      <c r="BA20" s="226">
        <v>1.5285501942310801E-4</v>
      </c>
      <c r="BB20" s="226">
        <v>2.1278023676156701E-4</v>
      </c>
      <c r="BC20" s="226">
        <v>5.8951742249615396E-4</v>
      </c>
      <c r="BD20" s="226">
        <v>3.9861250676679298E-4</v>
      </c>
      <c r="BE20" s="226">
        <v>4.9928464792441802E-4</v>
      </c>
      <c r="BF20" s="226">
        <v>4.8725151353363398E-4</v>
      </c>
      <c r="BG20" s="226">
        <v>1.44784926021806E-2</v>
      </c>
      <c r="BH20" s="226">
        <v>2.19783068814388E-3</v>
      </c>
      <c r="BI20" s="226">
        <v>2.7745839402127902E-3</v>
      </c>
      <c r="BJ20" s="226">
        <v>4.7913181641399797E-5</v>
      </c>
      <c r="BK20" s="226">
        <v>7.24675587802606E-4</v>
      </c>
      <c r="BL20" s="226">
        <v>2.64109608616959E-3</v>
      </c>
      <c r="BM20" s="226">
        <v>2.9004114075261301E-4</v>
      </c>
      <c r="BN20" s="226">
        <v>3.4200030404392498E-4</v>
      </c>
      <c r="BO20" s="226">
        <v>1.6047967368510401E-4</v>
      </c>
      <c r="BP20" s="226">
        <v>4.8655053471682398E-5</v>
      </c>
      <c r="BQ20" s="226">
        <v>6.9736664709757099E-4</v>
      </c>
      <c r="BR20" s="226">
        <v>2.06781306205569E-3</v>
      </c>
      <c r="BS20" s="226">
        <v>3.6222143161902798E-4</v>
      </c>
      <c r="BT20" s="226">
        <v>3.90741482602194E-4</v>
      </c>
      <c r="BU20" s="226">
        <v>2.2531736336158401E-4</v>
      </c>
      <c r="BV20" s="226">
        <v>6.9194703350378302E-4</v>
      </c>
      <c r="BW20" s="226">
        <v>4.9251300771855798E-4</v>
      </c>
      <c r="BX20" s="226">
        <v>8.9955877712499202E-4</v>
      </c>
      <c r="BY20" s="226">
        <v>0</v>
      </c>
    </row>
    <row r="21" spans="1:77" x14ac:dyDescent="0.25">
      <c r="A21" s="105" t="s">
        <v>18</v>
      </c>
      <c r="B21" s="226">
        <v>1.26625954680686E-7</v>
      </c>
      <c r="C21" s="226">
        <v>4.5162552270740398E-8</v>
      </c>
      <c r="D21" s="226">
        <v>1.00639020555727E-7</v>
      </c>
      <c r="E21" s="226">
        <v>6.4344779299120306E-8</v>
      </c>
      <c r="F21" s="226">
        <v>6.9928178162804804E-7</v>
      </c>
      <c r="G21" s="226">
        <v>3.1703778786146999E-7</v>
      </c>
      <c r="H21" s="226">
        <v>1.1084213832472599E-7</v>
      </c>
      <c r="I21" s="226">
        <v>2.0891450363594801E-7</v>
      </c>
      <c r="J21" s="226">
        <v>8.9299393670707006E-8</v>
      </c>
      <c r="K21" s="226">
        <v>4.4632349269176498E-7</v>
      </c>
      <c r="L21" s="226">
        <v>1.58108155059813E-7</v>
      </c>
      <c r="M21" s="226">
        <v>1.51939774917088E-6</v>
      </c>
      <c r="N21" s="226">
        <v>1.64463142035687E-7</v>
      </c>
      <c r="O21" s="226">
        <v>2.0294243806779799E-7</v>
      </c>
      <c r="P21" s="226">
        <v>1.69278293866146E-6</v>
      </c>
      <c r="Q21" s="226">
        <v>1.7928522037492599E-7</v>
      </c>
      <c r="R21" s="226">
        <v>3.7268440133418499E-7</v>
      </c>
      <c r="S21" s="226">
        <v>5.8662248436064096E-7</v>
      </c>
      <c r="T21" s="226">
        <v>1.0000011316440101</v>
      </c>
      <c r="U21" s="226">
        <v>2.4689603011709099E-7</v>
      </c>
      <c r="V21" s="226">
        <v>3.8644295735602202E-7</v>
      </c>
      <c r="W21" s="226">
        <v>8.6663305105912796E-8</v>
      </c>
      <c r="X21" s="226">
        <v>1.5661611129081501E-7</v>
      </c>
      <c r="Y21" s="226">
        <v>7.7476928989111094E-8</v>
      </c>
      <c r="Z21" s="226">
        <v>7.1533123090802295E-8</v>
      </c>
      <c r="AA21" s="226">
        <v>3.1485310602233702E-8</v>
      </c>
      <c r="AB21" s="226">
        <v>3.2511043165011199E-8</v>
      </c>
      <c r="AC21" s="226">
        <v>2.5724793553154301E-7</v>
      </c>
      <c r="AD21" s="226">
        <v>3.6890613782509998E-6</v>
      </c>
      <c r="AE21" s="226">
        <v>2.25226546456319E-8</v>
      </c>
      <c r="AF21" s="226">
        <v>1.85076609328908E-7</v>
      </c>
      <c r="AG21" s="226">
        <v>5.9455809000493299E-8</v>
      </c>
      <c r="AH21" s="226">
        <v>0</v>
      </c>
      <c r="AI21" s="226">
        <v>3.1873783211245602E-8</v>
      </c>
      <c r="AJ21" s="226">
        <v>4.7620922866401098E-8</v>
      </c>
      <c r="AK21" s="226">
        <v>2.3366513496067599E-8</v>
      </c>
      <c r="AL21" s="226">
        <v>1.3413611377645601E-7</v>
      </c>
      <c r="AM21" s="226">
        <v>1.93369651186436E-7</v>
      </c>
      <c r="AN21" s="226">
        <v>4.6455074945132298E-8</v>
      </c>
      <c r="AO21" s="226">
        <v>2.8894435318874701E-7</v>
      </c>
      <c r="AP21" s="226">
        <v>4.6238865423166399E-8</v>
      </c>
      <c r="AQ21" s="226">
        <v>8.09728708991602E-8</v>
      </c>
      <c r="AR21" s="226">
        <v>2.5904618536969599E-8</v>
      </c>
      <c r="AS21" s="226">
        <v>1.45974054385829E-8</v>
      </c>
      <c r="AT21" s="226">
        <v>8.0850195593735796E-8</v>
      </c>
      <c r="AU21" s="226">
        <v>3.0043865475275601E-8</v>
      </c>
      <c r="AV21" s="226">
        <v>1.3614111465448001E-7</v>
      </c>
      <c r="AW21" s="226">
        <v>2.65051528316909E-7</v>
      </c>
      <c r="AX21" s="226">
        <v>7.9991826073383106E-8</v>
      </c>
      <c r="AY21" s="226">
        <v>2.6719253531464001E-8</v>
      </c>
      <c r="AZ21" s="226">
        <v>4.7929788030024398E-8</v>
      </c>
      <c r="BA21" s="226">
        <v>1.5719521320747899E-8</v>
      </c>
      <c r="BB21" s="226">
        <v>3.2627437740729699E-8</v>
      </c>
      <c r="BC21" s="226">
        <v>4.42679548580575E-8</v>
      </c>
      <c r="BD21" s="226">
        <v>8.0718722999591198E-8</v>
      </c>
      <c r="BE21" s="226">
        <v>2.1455902358562401E-7</v>
      </c>
      <c r="BF21" s="226">
        <v>1.3798022348564201E-7</v>
      </c>
      <c r="BG21" s="226">
        <v>1.6875335760024801E-6</v>
      </c>
      <c r="BH21" s="226">
        <v>3.1311171515419199E-6</v>
      </c>
      <c r="BI21" s="226">
        <v>2.1999811159672599E-6</v>
      </c>
      <c r="BJ21" s="226">
        <v>8.2292096706731096E-8</v>
      </c>
      <c r="BK21" s="226">
        <v>2.1066668184168802E-6</v>
      </c>
      <c r="BL21" s="226">
        <v>3.4467023207207898E-5</v>
      </c>
      <c r="BM21" s="226">
        <v>1.9197078148135999E-6</v>
      </c>
      <c r="BN21" s="226">
        <v>1.2374444971624501E-6</v>
      </c>
      <c r="BO21" s="226">
        <v>5.4616846581962298E-7</v>
      </c>
      <c r="BP21" s="226">
        <v>2.04879926020068E-7</v>
      </c>
      <c r="BQ21" s="226">
        <v>1.52742347485016E-6</v>
      </c>
      <c r="BR21" s="226">
        <v>6.1690830399864198E-6</v>
      </c>
      <c r="BS21" s="226">
        <v>7.9856491023719596E-7</v>
      </c>
      <c r="BT21" s="226">
        <v>1.9683041661206699E-6</v>
      </c>
      <c r="BU21" s="226">
        <v>1.5046034510189499E-6</v>
      </c>
      <c r="BV21" s="226">
        <v>1.6338225891481399E-6</v>
      </c>
      <c r="BW21" s="226">
        <v>6.6221862345368704E-7</v>
      </c>
      <c r="BX21" s="226">
        <v>3.0828791206458698E-5</v>
      </c>
      <c r="BY21" s="226">
        <v>0</v>
      </c>
    </row>
    <row r="22" spans="1:77" x14ac:dyDescent="0.25">
      <c r="A22" s="105" t="s">
        <v>19</v>
      </c>
      <c r="B22" s="226">
        <v>5.3634606759069199E-5</v>
      </c>
      <c r="C22" s="226">
        <v>3.2299373001680199E-5</v>
      </c>
      <c r="D22" s="226">
        <v>5.8070512858022697E-5</v>
      </c>
      <c r="E22" s="226">
        <v>3.4098421049423E-5</v>
      </c>
      <c r="F22" s="226">
        <v>3.8585442078094197E-4</v>
      </c>
      <c r="G22" s="226">
        <v>1.37216119584396E-4</v>
      </c>
      <c r="H22" s="226">
        <v>3.94139741888796E-5</v>
      </c>
      <c r="I22" s="226">
        <v>6.6538540242037702E-5</v>
      </c>
      <c r="J22" s="226">
        <v>6.2570003798990899E-5</v>
      </c>
      <c r="K22" s="226">
        <v>1.40688453797293E-2</v>
      </c>
      <c r="L22" s="226">
        <v>5.7869471808328603E-5</v>
      </c>
      <c r="M22" s="226">
        <v>4.5949039441915397E-2</v>
      </c>
      <c r="N22" s="226">
        <v>9.1200406682515902E-4</v>
      </c>
      <c r="O22" s="226">
        <v>7.9151095849317604E-4</v>
      </c>
      <c r="P22" s="226">
        <v>7.4210784410780101E-4</v>
      </c>
      <c r="Q22" s="226">
        <v>9.3171155868644495E-5</v>
      </c>
      <c r="R22" s="226">
        <v>1.50582136821612E-2</v>
      </c>
      <c r="S22" s="226">
        <v>2.8506247969009E-2</v>
      </c>
      <c r="T22" s="226">
        <v>2.0841534907960601E-2</v>
      </c>
      <c r="U22" s="226">
        <v>1.1264846657861001</v>
      </c>
      <c r="V22" s="226">
        <v>8.1478357258156896E-3</v>
      </c>
      <c r="W22" s="226">
        <v>1.5409974035723899E-2</v>
      </c>
      <c r="X22" s="226">
        <v>1.4525811736931601E-4</v>
      </c>
      <c r="Y22" s="226">
        <v>4.8868856305508401E-5</v>
      </c>
      <c r="Z22" s="226">
        <v>3.2401533631029999E-3</v>
      </c>
      <c r="AA22" s="226">
        <v>7.4931590614459801E-4</v>
      </c>
      <c r="AB22" s="226">
        <v>2.00959019911755E-5</v>
      </c>
      <c r="AC22" s="226">
        <v>8.7717575420540705E-2</v>
      </c>
      <c r="AD22" s="226">
        <v>1.2207834332904699E-2</v>
      </c>
      <c r="AE22" s="226">
        <v>2.35668395484854E-5</v>
      </c>
      <c r="AF22" s="226">
        <v>4.3265488381079601E-4</v>
      </c>
      <c r="AG22" s="226">
        <v>7.3510348828895002E-5</v>
      </c>
      <c r="AH22" s="226">
        <v>0</v>
      </c>
      <c r="AI22" s="226">
        <v>8.2557945713899406E-5</v>
      </c>
      <c r="AJ22" s="226">
        <v>1.36834555613289E-4</v>
      </c>
      <c r="AK22" s="226">
        <v>7.9800089885617194E-5</v>
      </c>
      <c r="AL22" s="226">
        <v>1.16698203232804E-4</v>
      </c>
      <c r="AM22" s="226">
        <v>2.83990546749454E-4</v>
      </c>
      <c r="AN22" s="226">
        <v>7.0522298025869906E-5</v>
      </c>
      <c r="AO22" s="226">
        <v>1.0830934712465501E-3</v>
      </c>
      <c r="AP22" s="226">
        <v>4.71482929641324E-4</v>
      </c>
      <c r="AQ22" s="226">
        <v>1.1133566818999401E-2</v>
      </c>
      <c r="AR22" s="226">
        <v>3.8894708703402598E-4</v>
      </c>
      <c r="AS22" s="226">
        <v>1.55847643891955E-5</v>
      </c>
      <c r="AT22" s="226">
        <v>2.69422729739319E-4</v>
      </c>
      <c r="AU22" s="226">
        <v>8.4261451668975697E-5</v>
      </c>
      <c r="AV22" s="226">
        <v>1.6534277569846899E-4</v>
      </c>
      <c r="AW22" s="226">
        <v>1.8569926429406401E-4</v>
      </c>
      <c r="AX22" s="226">
        <v>3.9154419956503498E-4</v>
      </c>
      <c r="AY22" s="226">
        <v>2.2565043008569601E-5</v>
      </c>
      <c r="AZ22" s="226">
        <v>1.17815599904411E-4</v>
      </c>
      <c r="BA22" s="226">
        <v>2.8685405632083899E-5</v>
      </c>
      <c r="BB22" s="226">
        <v>4.4399509684582103E-5</v>
      </c>
      <c r="BC22" s="226">
        <v>1.36451204520987E-4</v>
      </c>
      <c r="BD22" s="226">
        <v>9.8254729450055994E-5</v>
      </c>
      <c r="BE22" s="226">
        <v>1.73742451065742E-4</v>
      </c>
      <c r="BF22" s="226">
        <v>1.6431037811219499E-4</v>
      </c>
      <c r="BG22" s="226">
        <v>2.2273154525021101E-3</v>
      </c>
      <c r="BH22" s="226">
        <v>2.27613768116086E-3</v>
      </c>
      <c r="BI22" s="226">
        <v>1.69897145925304E-3</v>
      </c>
      <c r="BJ22" s="226">
        <v>6.62933969810381E-5</v>
      </c>
      <c r="BK22" s="226">
        <v>1.6911301871663899E-3</v>
      </c>
      <c r="BL22" s="226">
        <v>1.2087334135729599E-2</v>
      </c>
      <c r="BM22" s="226">
        <v>3.9827113793617801E-4</v>
      </c>
      <c r="BN22" s="226">
        <v>4.4175837409168899E-4</v>
      </c>
      <c r="BO22" s="226">
        <v>2.13525177232333E-4</v>
      </c>
      <c r="BP22" s="226">
        <v>8.5659593627837995E-5</v>
      </c>
      <c r="BQ22" s="226">
        <v>6.4895495208793397E-4</v>
      </c>
      <c r="BR22" s="226">
        <v>3.7160517553305799E-3</v>
      </c>
      <c r="BS22" s="226">
        <v>3.8386815812252201E-4</v>
      </c>
      <c r="BT22" s="226">
        <v>6.2471167056570801E-4</v>
      </c>
      <c r="BU22" s="226">
        <v>5.55924817541986E-4</v>
      </c>
      <c r="BV22" s="226">
        <v>8.2396511490492896E-4</v>
      </c>
      <c r="BW22" s="226">
        <v>4.3151212798483399E-4</v>
      </c>
      <c r="BX22" s="226">
        <v>1.7821822022901499E-3</v>
      </c>
      <c r="BY22" s="226">
        <v>0</v>
      </c>
    </row>
    <row r="23" spans="1:77" x14ac:dyDescent="0.25">
      <c r="A23" s="105" t="s">
        <v>20</v>
      </c>
      <c r="B23" s="226">
        <v>1.1253934275339E-4</v>
      </c>
      <c r="C23" s="226">
        <v>8.7504082049002799E-5</v>
      </c>
      <c r="D23" s="226">
        <v>1.1153291706972799E-4</v>
      </c>
      <c r="E23" s="226">
        <v>6.0476712915982902E-5</v>
      </c>
      <c r="F23" s="226">
        <v>7.6110414278133696E-4</v>
      </c>
      <c r="G23" s="226">
        <v>2.54973407803815E-4</v>
      </c>
      <c r="H23" s="226">
        <v>8.7874324283691594E-5</v>
      </c>
      <c r="I23" s="226">
        <v>1.3381624702786399E-4</v>
      </c>
      <c r="J23" s="226">
        <v>8.6348592054162594E-5</v>
      </c>
      <c r="K23" s="226">
        <v>4.0236915466764699E-4</v>
      </c>
      <c r="L23" s="226">
        <v>1.5415292976424201E-4</v>
      </c>
      <c r="M23" s="226">
        <v>1.0405135105573001E-3</v>
      </c>
      <c r="N23" s="226">
        <v>2.85401727551438E-4</v>
      </c>
      <c r="O23" s="226">
        <v>3.91941770889088E-4</v>
      </c>
      <c r="P23" s="226">
        <v>1.2527306679562501E-3</v>
      </c>
      <c r="Q23" s="226">
        <v>1.3749081837267701E-4</v>
      </c>
      <c r="R23" s="226">
        <v>4.1773789937341803E-4</v>
      </c>
      <c r="S23" s="226">
        <v>8.0021976695161205E-4</v>
      </c>
      <c r="T23" s="226">
        <v>1.14227017170645E-3</v>
      </c>
      <c r="U23" s="226">
        <v>3.0953126398914499E-4</v>
      </c>
      <c r="V23" s="226">
        <v>1.13162676202774</v>
      </c>
      <c r="W23" s="226">
        <v>1.8706705247978701E-2</v>
      </c>
      <c r="X23" s="226">
        <v>2.8540748449211602E-4</v>
      </c>
      <c r="Y23" s="226">
        <v>9.0480822802911106E-5</v>
      </c>
      <c r="Z23" s="226">
        <v>4.8270553822524001E-3</v>
      </c>
      <c r="AA23" s="226">
        <v>8.4366461137517099E-5</v>
      </c>
      <c r="AB23" s="226">
        <v>3.8945893542890301E-5</v>
      </c>
      <c r="AC23" s="226">
        <v>4.4863722136511899E-4</v>
      </c>
      <c r="AD23" s="226">
        <v>3.7865265958178999E-3</v>
      </c>
      <c r="AE23" s="226">
        <v>3.6571155947418701E-5</v>
      </c>
      <c r="AF23" s="226">
        <v>2.26217483584617E-4</v>
      </c>
      <c r="AG23" s="226">
        <v>1.0698794099291201E-4</v>
      </c>
      <c r="AH23" s="226">
        <v>0</v>
      </c>
      <c r="AI23" s="226">
        <v>5.2954944147628699E-5</v>
      </c>
      <c r="AJ23" s="226">
        <v>7.7753007931499505E-5</v>
      </c>
      <c r="AK23" s="226">
        <v>3.6030610944075799E-5</v>
      </c>
      <c r="AL23" s="226">
        <v>2.3231572832071301E-4</v>
      </c>
      <c r="AM23" s="226">
        <v>5.14232376216715E-4</v>
      </c>
      <c r="AN23" s="226">
        <v>6.7305393954390005E-5</v>
      </c>
      <c r="AO23" s="226">
        <v>5.0913009966326397E-4</v>
      </c>
      <c r="AP23" s="226">
        <v>8.8749623312211199E-5</v>
      </c>
      <c r="AQ23" s="226">
        <v>1.3320923137741201E-4</v>
      </c>
      <c r="AR23" s="226">
        <v>4.15340367047436E-5</v>
      </c>
      <c r="AS23" s="226">
        <v>2.6826655247976399E-5</v>
      </c>
      <c r="AT23" s="226">
        <v>1.6219705296680799E-4</v>
      </c>
      <c r="AU23" s="226">
        <v>6.2765277121076804E-5</v>
      </c>
      <c r="AV23" s="226">
        <v>2.43602290153665E-4</v>
      </c>
      <c r="AW23" s="226">
        <v>2.99705904802366E-4</v>
      </c>
      <c r="AX23" s="226">
        <v>1.4613707166737401E-4</v>
      </c>
      <c r="AY23" s="226">
        <v>3.6153823666647702E-5</v>
      </c>
      <c r="AZ23" s="226">
        <v>7.1402769140186198E-5</v>
      </c>
      <c r="BA23" s="226">
        <v>2.2767337097107898E-5</v>
      </c>
      <c r="BB23" s="226">
        <v>5.4867942606244898E-5</v>
      </c>
      <c r="BC23" s="226">
        <v>7.9097163824797198E-5</v>
      </c>
      <c r="BD23" s="226">
        <v>1.13385381060893E-4</v>
      </c>
      <c r="BE23" s="226">
        <v>2.01764622895379E-4</v>
      </c>
      <c r="BF23" s="226">
        <v>1.63072487599115E-4</v>
      </c>
      <c r="BG23" s="226">
        <v>1.9510077449769801E-3</v>
      </c>
      <c r="BH23" s="226">
        <v>5.4443833806791598E-3</v>
      </c>
      <c r="BI23" s="226">
        <v>1.19574614908355E-2</v>
      </c>
      <c r="BJ23" s="226">
        <v>1.4088107124171501E-4</v>
      </c>
      <c r="BK23" s="226">
        <v>5.3838301515750598E-3</v>
      </c>
      <c r="BL23" s="226">
        <v>2.9409719040780401E-2</v>
      </c>
      <c r="BM23" s="226">
        <v>7.1227129638025703E-4</v>
      </c>
      <c r="BN23" s="226">
        <v>9.2712816225875997E-4</v>
      </c>
      <c r="BO23" s="226">
        <v>4.4739498401951203E-4</v>
      </c>
      <c r="BP23" s="226">
        <v>1.7888846476595799E-4</v>
      </c>
      <c r="BQ23" s="226">
        <v>1.19989976328665E-3</v>
      </c>
      <c r="BR23" s="226">
        <v>5.3115588617314198E-3</v>
      </c>
      <c r="BS23" s="226">
        <v>8.4389149616586495E-4</v>
      </c>
      <c r="BT23" s="226">
        <v>1.3954822730207199E-3</v>
      </c>
      <c r="BU23" s="226">
        <v>1.28364750061225E-3</v>
      </c>
      <c r="BV23" s="226">
        <v>1.24464009400813E-3</v>
      </c>
      <c r="BW23" s="226">
        <v>8.0763562668927005E-4</v>
      </c>
      <c r="BX23" s="226">
        <v>4.7314177193150597E-3</v>
      </c>
      <c r="BY23" s="226">
        <v>0</v>
      </c>
    </row>
    <row r="24" spans="1:77" x14ac:dyDescent="0.25">
      <c r="A24" s="105" t="s">
        <v>21</v>
      </c>
      <c r="B24" s="226">
        <v>1.2165423897827501E-4</v>
      </c>
      <c r="C24" s="226">
        <v>8.5249297738098699E-5</v>
      </c>
      <c r="D24" s="226">
        <v>1.28419157311073E-4</v>
      </c>
      <c r="E24" s="226">
        <v>6.5414291616660596E-5</v>
      </c>
      <c r="F24" s="226">
        <v>8.0676899199640497E-4</v>
      </c>
      <c r="G24" s="226">
        <v>2.7951703154491101E-4</v>
      </c>
      <c r="H24" s="226">
        <v>1.00481390339172E-4</v>
      </c>
      <c r="I24" s="226">
        <v>1.58819965200774E-4</v>
      </c>
      <c r="J24" s="226">
        <v>1.00009228943863E-4</v>
      </c>
      <c r="K24" s="226">
        <v>8.5108367037321601E-4</v>
      </c>
      <c r="L24" s="226">
        <v>1.87870600808711E-4</v>
      </c>
      <c r="M24" s="226">
        <v>2.28311876257222E-3</v>
      </c>
      <c r="N24" s="226">
        <v>3.01239567653586E-4</v>
      </c>
      <c r="O24" s="226">
        <v>4.0188139957562799E-4</v>
      </c>
      <c r="P24" s="226">
        <v>1.6024901182573399E-3</v>
      </c>
      <c r="Q24" s="226">
        <v>1.7460083141786499E-4</v>
      </c>
      <c r="R24" s="226">
        <v>6.3636772829610895E-4</v>
      </c>
      <c r="S24" s="226">
        <v>1.0785558273422901E-3</v>
      </c>
      <c r="T24" s="226">
        <v>1.90556466075284E-3</v>
      </c>
      <c r="U24" s="226">
        <v>3.9412538785225498E-4</v>
      </c>
      <c r="V24" s="226">
        <v>8.6800480307747195E-4</v>
      </c>
      <c r="W24" s="226">
        <v>1.01731175584502</v>
      </c>
      <c r="X24" s="226">
        <v>1.1802448707478499E-3</v>
      </c>
      <c r="Y24" s="226">
        <v>1.10338675753751E-4</v>
      </c>
      <c r="Z24" s="226">
        <v>1.3918413679635699E-2</v>
      </c>
      <c r="AA24" s="226">
        <v>1.7820960555392301E-3</v>
      </c>
      <c r="AB24" s="226">
        <v>4.7839319340434203E-5</v>
      </c>
      <c r="AC24" s="226">
        <v>2.4104136670801799E-3</v>
      </c>
      <c r="AD24" s="226">
        <v>5.0278469816420202E-3</v>
      </c>
      <c r="AE24" s="226">
        <v>4.3897456431688902E-5</v>
      </c>
      <c r="AF24" s="226">
        <v>2.76826639473541E-4</v>
      </c>
      <c r="AG24" s="226">
        <v>2.8228044661300899E-4</v>
      </c>
      <c r="AH24" s="226">
        <v>0</v>
      </c>
      <c r="AI24" s="226">
        <v>6.3446191297218004E-5</v>
      </c>
      <c r="AJ24" s="226">
        <v>9.4350942480627006E-5</v>
      </c>
      <c r="AK24" s="226">
        <v>4.4169251070424999E-5</v>
      </c>
      <c r="AL24" s="226">
        <v>2.4937667758533701E-4</v>
      </c>
      <c r="AM24" s="226">
        <v>4.9573072859099895E-4</v>
      </c>
      <c r="AN24" s="226">
        <v>7.5530891774418094E-5</v>
      </c>
      <c r="AO24" s="226">
        <v>5.7955693329829602E-4</v>
      </c>
      <c r="AP24" s="226">
        <v>9.7439677396528803E-5</v>
      </c>
      <c r="AQ24" s="226">
        <v>1.5088541234495499E-4</v>
      </c>
      <c r="AR24" s="226">
        <v>5.6403744966572502E-5</v>
      </c>
      <c r="AS24" s="226">
        <v>2.9659365002469799E-5</v>
      </c>
      <c r="AT24" s="226">
        <v>1.8101030857998299E-4</v>
      </c>
      <c r="AU24" s="226">
        <v>6.5229997704008597E-5</v>
      </c>
      <c r="AV24" s="226">
        <v>2.5126493909973202E-4</v>
      </c>
      <c r="AW24" s="226">
        <v>3.4844227403377502E-4</v>
      </c>
      <c r="AX24" s="226">
        <v>1.6270964377762201E-4</v>
      </c>
      <c r="AY24" s="226">
        <v>4.1711943009171002E-5</v>
      </c>
      <c r="AZ24" s="226">
        <v>8.2182202699167801E-5</v>
      </c>
      <c r="BA24" s="226">
        <v>2.6618985872262799E-5</v>
      </c>
      <c r="BB24" s="226">
        <v>6.7522827278126301E-5</v>
      </c>
      <c r="BC24" s="226">
        <v>8.9883488092345505E-5</v>
      </c>
      <c r="BD24" s="226">
        <v>1.2891118931887999E-4</v>
      </c>
      <c r="BE24" s="226">
        <v>2.38469291795817E-4</v>
      </c>
      <c r="BF24" s="226">
        <v>1.8831742303237101E-4</v>
      </c>
      <c r="BG24" s="226">
        <v>2.3347748497193998E-3</v>
      </c>
      <c r="BH24" s="226">
        <v>5.6040829133115998E-3</v>
      </c>
      <c r="BI24" s="226">
        <v>9.9370571256363806E-3</v>
      </c>
      <c r="BJ24" s="226">
        <v>1.4666872615409199E-4</v>
      </c>
      <c r="BK24" s="226">
        <v>5.1811048210575498E-3</v>
      </c>
      <c r="BL24" s="226">
        <v>4.2189589817813899E-2</v>
      </c>
      <c r="BM24" s="226">
        <v>9.3462410467513401E-4</v>
      </c>
      <c r="BN24" s="226">
        <v>1.17458100514274E-3</v>
      </c>
      <c r="BO24" s="226">
        <v>5.7467755514164598E-4</v>
      </c>
      <c r="BP24" s="226">
        <v>2.2620624538775399E-4</v>
      </c>
      <c r="BQ24" s="226">
        <v>1.5166963357096E-3</v>
      </c>
      <c r="BR24" s="226">
        <v>6.5041479280256798E-3</v>
      </c>
      <c r="BS24" s="226">
        <v>9.6918650823114903E-4</v>
      </c>
      <c r="BT24" s="226">
        <v>1.8474955656318001E-3</v>
      </c>
      <c r="BU24" s="226">
        <v>1.8020928430873401E-3</v>
      </c>
      <c r="BV24" s="226">
        <v>1.67671655831539E-3</v>
      </c>
      <c r="BW24" s="226">
        <v>9.1627176719487596E-4</v>
      </c>
      <c r="BX24" s="226">
        <v>7.7111710540211697E-3</v>
      </c>
      <c r="BY24" s="226">
        <v>0</v>
      </c>
    </row>
    <row r="25" spans="1:77" x14ac:dyDescent="0.25">
      <c r="A25" s="105" t="s">
        <v>22</v>
      </c>
      <c r="B25" s="226">
        <v>1.0643872883779999E-4</v>
      </c>
      <c r="C25" s="226">
        <v>7.5250579745719801E-5</v>
      </c>
      <c r="D25" s="226">
        <v>1.8137718248467801E-4</v>
      </c>
      <c r="E25" s="226">
        <v>5.73509115189946E-5</v>
      </c>
      <c r="F25" s="226">
        <v>8.0646640466918503E-4</v>
      </c>
      <c r="G25" s="226">
        <v>2.3040498467826701E-4</v>
      </c>
      <c r="H25" s="226">
        <v>1.1293681243287901E-4</v>
      </c>
      <c r="I25" s="226">
        <v>1.7586239095935001E-4</v>
      </c>
      <c r="J25" s="226">
        <v>1.26143489352882E-4</v>
      </c>
      <c r="K25" s="226">
        <v>7.8275532741355503E-3</v>
      </c>
      <c r="L25" s="226">
        <v>1.52021649300447E-4</v>
      </c>
      <c r="M25" s="226">
        <v>2.0941822564300699E-2</v>
      </c>
      <c r="N25" s="226">
        <v>3.2634748966496602E-4</v>
      </c>
      <c r="O25" s="226">
        <v>3.7429803954112299E-4</v>
      </c>
      <c r="P25" s="226">
        <v>1.2896208039131301E-3</v>
      </c>
      <c r="Q25" s="226">
        <v>1.4200122483800501E-4</v>
      </c>
      <c r="R25" s="226">
        <v>3.2063118491527298E-3</v>
      </c>
      <c r="S25" s="226">
        <v>4.5599398097010404E-3</v>
      </c>
      <c r="T25" s="226">
        <v>1.1079031289493901E-2</v>
      </c>
      <c r="U25" s="226">
        <v>7.4758431367500397E-4</v>
      </c>
      <c r="V25" s="226">
        <v>4.9241486709165902E-3</v>
      </c>
      <c r="W25" s="226">
        <v>0.120915689198252</v>
      </c>
      <c r="X25" s="226">
        <v>1.0167311029125099</v>
      </c>
      <c r="Y25" s="226">
        <v>1.81898957032062E-4</v>
      </c>
      <c r="Z25" s="226">
        <v>3.9229115720117898E-3</v>
      </c>
      <c r="AA25" s="226">
        <v>3.30828565220549E-2</v>
      </c>
      <c r="AB25" s="226">
        <v>8.9346501822213796E-5</v>
      </c>
      <c r="AC25" s="226">
        <v>3.71667648571299E-2</v>
      </c>
      <c r="AD25" s="226">
        <v>5.1777785654979203E-3</v>
      </c>
      <c r="AE25" s="226">
        <v>7.6794675757806005E-5</v>
      </c>
      <c r="AF25" s="226">
        <v>3.3681144885439903E-4</v>
      </c>
      <c r="AG25" s="226">
        <v>3.3845676794994001E-3</v>
      </c>
      <c r="AH25" s="226">
        <v>0</v>
      </c>
      <c r="AI25" s="226">
        <v>1.0661139910458501E-4</v>
      </c>
      <c r="AJ25" s="226">
        <v>1.4942507450329E-4</v>
      </c>
      <c r="AK25" s="226">
        <v>9.3376460268977196E-5</v>
      </c>
      <c r="AL25" s="226">
        <v>2.5638252902959301E-4</v>
      </c>
      <c r="AM25" s="226">
        <v>4.5080122753284599E-4</v>
      </c>
      <c r="AN25" s="226">
        <v>9.1691097994545597E-5</v>
      </c>
      <c r="AO25" s="226">
        <v>8.6436899225236601E-4</v>
      </c>
      <c r="AP25" s="226">
        <v>1.3372646206578901E-4</v>
      </c>
      <c r="AQ25" s="226">
        <v>2.0993517957127499E-4</v>
      </c>
      <c r="AR25" s="226">
        <v>1.9953010792457001E-4</v>
      </c>
      <c r="AS25" s="226">
        <v>4.0080684912309799E-5</v>
      </c>
      <c r="AT25" s="226">
        <v>2.6710957817292601E-4</v>
      </c>
      <c r="AU25" s="226">
        <v>7.3557218311791903E-5</v>
      </c>
      <c r="AV25" s="226">
        <v>2.30947090669935E-4</v>
      </c>
      <c r="AW25" s="226">
        <v>3.4787012159896399E-4</v>
      </c>
      <c r="AX25" s="226">
        <v>1.90304753542286E-4</v>
      </c>
      <c r="AY25" s="226">
        <v>5.1147536964746101E-5</v>
      </c>
      <c r="AZ25" s="226">
        <v>1.08133449749693E-4</v>
      </c>
      <c r="BA25" s="226">
        <v>3.49983270449492E-5</v>
      </c>
      <c r="BB25" s="226">
        <v>1.21765746233628E-4</v>
      </c>
      <c r="BC25" s="226">
        <v>1.21802535932425E-4</v>
      </c>
      <c r="BD25" s="226">
        <v>1.4949242046728901E-4</v>
      </c>
      <c r="BE25" s="226">
        <v>2.7193866746521997E-4</v>
      </c>
      <c r="BF25" s="226">
        <v>1.91557325326424E-4</v>
      </c>
      <c r="BG25" s="226">
        <v>2.4599061790187898E-3</v>
      </c>
      <c r="BH25" s="226">
        <v>4.1117278593049101E-3</v>
      </c>
      <c r="BI25" s="226">
        <v>4.3472397049394897E-3</v>
      </c>
      <c r="BJ25" s="226">
        <v>1.05660953420411E-4</v>
      </c>
      <c r="BK25" s="226">
        <v>3.0955215433808598E-3</v>
      </c>
      <c r="BL25" s="226">
        <v>3.6720790516035703E-2</v>
      </c>
      <c r="BM25" s="226">
        <v>6.2725195299096197E-4</v>
      </c>
      <c r="BN25" s="226">
        <v>9.41630871975173E-4</v>
      </c>
      <c r="BO25" s="226">
        <v>5.06821027823011E-4</v>
      </c>
      <c r="BP25" s="226">
        <v>1.8322228109206201E-4</v>
      </c>
      <c r="BQ25" s="226">
        <v>1.2115264226704699E-3</v>
      </c>
      <c r="BR25" s="226">
        <v>5.3204173379599803E-3</v>
      </c>
      <c r="BS25" s="226">
        <v>8.6660505309136399E-4</v>
      </c>
      <c r="BT25" s="226">
        <v>1.49309881524045E-3</v>
      </c>
      <c r="BU25" s="226">
        <v>1.58812858282795E-3</v>
      </c>
      <c r="BV25" s="226">
        <v>1.56690833268819E-3</v>
      </c>
      <c r="BW25" s="226">
        <v>1.02290801588502E-3</v>
      </c>
      <c r="BX25" s="226">
        <v>2.5684792089263999E-3</v>
      </c>
      <c r="BY25" s="226">
        <v>0</v>
      </c>
    </row>
    <row r="26" spans="1:77" x14ac:dyDescent="0.25">
      <c r="A26" s="105" t="s">
        <v>23</v>
      </c>
      <c r="B26" s="226">
        <v>1.76092440746106E-3</v>
      </c>
      <c r="C26" s="226">
        <v>9.5147351878345802E-4</v>
      </c>
      <c r="D26" s="226">
        <v>1.0188224606395299E-3</v>
      </c>
      <c r="E26" s="226">
        <v>1.01738858136694E-3</v>
      </c>
      <c r="F26" s="226">
        <v>1.05055849516974E-2</v>
      </c>
      <c r="G26" s="226">
        <v>3.3790397686215799E-3</v>
      </c>
      <c r="H26" s="226">
        <v>5.9967295986342202E-4</v>
      </c>
      <c r="I26" s="226">
        <v>1.2697337993028701E-3</v>
      </c>
      <c r="J26" s="226">
        <v>2.4401531996108999E-3</v>
      </c>
      <c r="K26" s="226">
        <v>2.7291762571313499E-3</v>
      </c>
      <c r="L26" s="226">
        <v>7.5539369780506203E-4</v>
      </c>
      <c r="M26" s="226">
        <v>6.6400579759599999E-3</v>
      </c>
      <c r="N26" s="226">
        <v>1.22487252840261E-3</v>
      </c>
      <c r="O26" s="226">
        <v>1.32501005072571E-3</v>
      </c>
      <c r="P26" s="226">
        <v>2.4333943119516999E-3</v>
      </c>
      <c r="Q26" s="226">
        <v>3.0325753651717902E-4</v>
      </c>
      <c r="R26" s="226">
        <v>2.0048737369814502E-3</v>
      </c>
      <c r="S26" s="226">
        <v>3.0394830399022902E-3</v>
      </c>
      <c r="T26" s="226">
        <v>5.4524965529837398E-3</v>
      </c>
      <c r="U26" s="226">
        <v>1.40536925129273E-3</v>
      </c>
      <c r="V26" s="226">
        <v>4.2406923098285497E-2</v>
      </c>
      <c r="W26" s="226">
        <v>3.7787462060771E-2</v>
      </c>
      <c r="X26" s="226">
        <v>4.2971837437810398E-3</v>
      </c>
      <c r="Y26" s="226">
        <v>1.00194184925812</v>
      </c>
      <c r="Z26" s="226">
        <v>2.24529121190922E-2</v>
      </c>
      <c r="AA26" s="226">
        <v>3.3770908452648998E-4</v>
      </c>
      <c r="AB26" s="226">
        <v>2.21504962838244E-4</v>
      </c>
      <c r="AC26" s="226">
        <v>6.2873879421733404E-3</v>
      </c>
      <c r="AD26" s="226">
        <v>1.8293484079569901E-2</v>
      </c>
      <c r="AE26" s="226">
        <v>9.4498241170340707E-3</v>
      </c>
      <c r="AF26" s="226">
        <v>0.16054605003897601</v>
      </c>
      <c r="AG26" s="226">
        <v>3.32006376338531E-2</v>
      </c>
      <c r="AH26" s="226">
        <v>0</v>
      </c>
      <c r="AI26" s="226">
        <v>8.5510697564279302E-4</v>
      </c>
      <c r="AJ26" s="226">
        <v>7.2050610359192897E-4</v>
      </c>
      <c r="AK26" s="226">
        <v>7.0954882368309997E-4</v>
      </c>
      <c r="AL26" s="226">
        <v>2.9218126884849802E-3</v>
      </c>
      <c r="AM26" s="226">
        <v>1.5193934638311601E-3</v>
      </c>
      <c r="AN26" s="226">
        <v>2.3047508507217701E-4</v>
      </c>
      <c r="AO26" s="226">
        <v>1.8755904834905301E-3</v>
      </c>
      <c r="AP26" s="226">
        <v>5.6442505794796302E-2</v>
      </c>
      <c r="AQ26" s="226">
        <v>2.60208069498866E-3</v>
      </c>
      <c r="AR26" s="226">
        <v>2.1889481144779601E-3</v>
      </c>
      <c r="AS26" s="226">
        <v>2.82221538370071E-4</v>
      </c>
      <c r="AT26" s="226">
        <v>2.53752987249502E-3</v>
      </c>
      <c r="AU26" s="226">
        <v>8.4012765004410196E-4</v>
      </c>
      <c r="AV26" s="226">
        <v>1.0302604978639201E-3</v>
      </c>
      <c r="AW26" s="226">
        <v>1.65982032080098E-3</v>
      </c>
      <c r="AX26" s="226">
        <v>5.9128736191667395E-4</v>
      </c>
      <c r="AY26" s="226">
        <v>1.35220238054739E-4</v>
      </c>
      <c r="AZ26" s="226">
        <v>7.2946637743567496E-4</v>
      </c>
      <c r="BA26" s="226">
        <v>1.4025713711158399E-4</v>
      </c>
      <c r="BB26" s="226">
        <v>3.7326576782500698E-4</v>
      </c>
      <c r="BC26" s="226">
        <v>8.7791018395665305E-4</v>
      </c>
      <c r="BD26" s="226">
        <v>3.5984648454003899E-4</v>
      </c>
      <c r="BE26" s="226">
        <v>1.30857707831391E-2</v>
      </c>
      <c r="BF26" s="226">
        <v>3.37704665143193E-3</v>
      </c>
      <c r="BG26" s="226">
        <v>5.8160069638251901E-3</v>
      </c>
      <c r="BH26" s="226">
        <v>1.32896444330276E-2</v>
      </c>
      <c r="BI26" s="226">
        <v>1.8397717249588101E-2</v>
      </c>
      <c r="BJ26" s="226">
        <v>2.3158750098370399E-4</v>
      </c>
      <c r="BK26" s="226">
        <v>4.4169093856218297E-3</v>
      </c>
      <c r="BL26" s="226">
        <v>1.14468726828527E-2</v>
      </c>
      <c r="BM26" s="226">
        <v>1.6026784778963199E-3</v>
      </c>
      <c r="BN26" s="226">
        <v>1.0551728858142701E-3</v>
      </c>
      <c r="BO26" s="226">
        <v>4.7489076861679001E-4</v>
      </c>
      <c r="BP26" s="226">
        <v>1.75232089710365E-4</v>
      </c>
      <c r="BQ26" s="226">
        <v>2.8269432078672501E-3</v>
      </c>
      <c r="BR26" s="226">
        <v>6.7768955310592701E-3</v>
      </c>
      <c r="BS26" s="226">
        <v>1.6601873624301699E-3</v>
      </c>
      <c r="BT26" s="226">
        <v>1.36113955518016E-3</v>
      </c>
      <c r="BU26" s="226">
        <v>9.2398278654915096E-4</v>
      </c>
      <c r="BV26" s="226">
        <v>9.3274482137364698E-3</v>
      </c>
      <c r="BW26" s="226">
        <v>2.6527335692406598E-3</v>
      </c>
      <c r="BX26" s="226">
        <v>3.9774579747984201E-3</v>
      </c>
      <c r="BY26" s="226">
        <v>0</v>
      </c>
    </row>
    <row r="27" spans="1:77" x14ac:dyDescent="0.25">
      <c r="A27" s="105" t="s">
        <v>24</v>
      </c>
      <c r="B27" s="226">
        <v>5.95803868108392E-5</v>
      </c>
      <c r="C27" s="226">
        <v>3.5494954112197197E-5</v>
      </c>
      <c r="D27" s="226">
        <v>9.0276249923372499E-5</v>
      </c>
      <c r="E27" s="226">
        <v>3.1346213422137799E-5</v>
      </c>
      <c r="F27" s="226">
        <v>4.1759489552924698E-4</v>
      </c>
      <c r="G27" s="226">
        <v>1.3446356627618201E-4</v>
      </c>
      <c r="H27" s="226">
        <v>6.0109653267144803E-5</v>
      </c>
      <c r="I27" s="226">
        <v>9.7681276144699394E-5</v>
      </c>
      <c r="J27" s="226">
        <v>6.5207637042986695E-5</v>
      </c>
      <c r="K27" s="226">
        <v>3.2047937309396201E-4</v>
      </c>
      <c r="L27" s="226">
        <v>5.4738386922384801E-5</v>
      </c>
      <c r="M27" s="226">
        <v>1.11111381554004E-3</v>
      </c>
      <c r="N27" s="226">
        <v>1.5358599045078901E-4</v>
      </c>
      <c r="O27" s="226">
        <v>1.6752274856401099E-4</v>
      </c>
      <c r="P27" s="226">
        <v>6.8384165971698799E-4</v>
      </c>
      <c r="Q27" s="226">
        <v>8.6371603608182903E-5</v>
      </c>
      <c r="R27" s="226">
        <v>4.15392334410005E-4</v>
      </c>
      <c r="S27" s="226">
        <v>6.9074158875988203E-4</v>
      </c>
      <c r="T27" s="226">
        <v>1.3864405530405E-3</v>
      </c>
      <c r="U27" s="226">
        <v>5.1153276149365403E-4</v>
      </c>
      <c r="V27" s="226">
        <v>1.88211389265312E-2</v>
      </c>
      <c r="W27" s="226">
        <v>7.3648467168693299E-3</v>
      </c>
      <c r="X27" s="226">
        <v>3.1388703984574801E-4</v>
      </c>
      <c r="Y27" s="226">
        <v>8.7052658560085594E-5</v>
      </c>
      <c r="Z27" s="226">
        <v>1.0819831231527799</v>
      </c>
      <c r="AA27" s="226">
        <v>5.8920424907836697E-5</v>
      </c>
      <c r="AB27" s="226">
        <v>4.2105847714266599E-5</v>
      </c>
      <c r="AC27" s="226">
        <v>4.7843435055534503E-4</v>
      </c>
      <c r="AD27" s="226">
        <v>3.8282204046685502E-3</v>
      </c>
      <c r="AE27" s="226">
        <v>3.7289725708785899E-5</v>
      </c>
      <c r="AF27" s="226">
        <v>1.9787073060756899E-4</v>
      </c>
      <c r="AG27" s="226">
        <v>6.7284218154336204E-5</v>
      </c>
      <c r="AH27" s="226">
        <v>0</v>
      </c>
      <c r="AI27" s="226">
        <v>5.34485954981303E-5</v>
      </c>
      <c r="AJ27" s="226">
        <v>1.10275207363032E-4</v>
      </c>
      <c r="AK27" s="226">
        <v>3.3533451134561097E-5</v>
      </c>
      <c r="AL27" s="226">
        <v>1.29398487949629E-4</v>
      </c>
      <c r="AM27" s="226">
        <v>2.24372391020437E-4</v>
      </c>
      <c r="AN27" s="226">
        <v>4.5821716593219002E-5</v>
      </c>
      <c r="AO27" s="226">
        <v>4.0020105230059098E-4</v>
      </c>
      <c r="AP27" s="226">
        <v>6.4895507575654705E-5</v>
      </c>
      <c r="AQ27" s="226">
        <v>9.9975863104000004E-5</v>
      </c>
      <c r="AR27" s="226">
        <v>4.1429021611176003E-5</v>
      </c>
      <c r="AS27" s="226">
        <v>1.9275368172916498E-5</v>
      </c>
      <c r="AT27" s="226">
        <v>1.3552478745742E-4</v>
      </c>
      <c r="AU27" s="226">
        <v>3.6963320944203497E-5</v>
      </c>
      <c r="AV27" s="226">
        <v>1.20263359049511E-4</v>
      </c>
      <c r="AW27" s="226">
        <v>1.9896278358183899E-4</v>
      </c>
      <c r="AX27" s="226">
        <v>1.8740076692717701E-4</v>
      </c>
      <c r="AY27" s="226">
        <v>2.6544050331800599E-5</v>
      </c>
      <c r="AZ27" s="226">
        <v>5.8695309284345401E-5</v>
      </c>
      <c r="BA27" s="226">
        <v>2.3116755311354701E-5</v>
      </c>
      <c r="BB27" s="226">
        <v>6.2272612203037806E-5</v>
      </c>
      <c r="BC27" s="226">
        <v>8.3403448157585397E-5</v>
      </c>
      <c r="BD27" s="226">
        <v>8.4274754379676402E-5</v>
      </c>
      <c r="BE27" s="226">
        <v>1.4852421429250299E-4</v>
      </c>
      <c r="BF27" s="226">
        <v>1.0704788666270199E-4</v>
      </c>
      <c r="BG27" s="226">
        <v>1.8169030340380401E-3</v>
      </c>
      <c r="BH27" s="226">
        <v>1.7013847358909101E-3</v>
      </c>
      <c r="BI27" s="226">
        <v>1.7851693845508099E-3</v>
      </c>
      <c r="BJ27" s="226">
        <v>4.0807992655494001E-5</v>
      </c>
      <c r="BK27" s="226">
        <v>2.9252661925404399E-3</v>
      </c>
      <c r="BL27" s="226">
        <v>9.3706351378277895E-3</v>
      </c>
      <c r="BM27" s="226">
        <v>4.5450323506102298E-4</v>
      </c>
      <c r="BN27" s="226">
        <v>4.3065908166924299E-4</v>
      </c>
      <c r="BO27" s="226">
        <v>2.1712039008560399E-4</v>
      </c>
      <c r="BP27" s="226">
        <v>7.6094951437422601E-5</v>
      </c>
      <c r="BQ27" s="226">
        <v>5.4095893656936603E-4</v>
      </c>
      <c r="BR27" s="226">
        <v>2.3250366740087398E-3</v>
      </c>
      <c r="BS27" s="226">
        <v>4.0274094811589001E-4</v>
      </c>
      <c r="BT27" s="226">
        <v>6.1694055958067201E-4</v>
      </c>
      <c r="BU27" s="226">
        <v>4.6431854841396601E-4</v>
      </c>
      <c r="BV27" s="226">
        <v>5.9855921150438597E-4</v>
      </c>
      <c r="BW27" s="226">
        <v>3.85909640880411E-4</v>
      </c>
      <c r="BX27" s="226">
        <v>4.77895371641402E-3</v>
      </c>
      <c r="BY27" s="226">
        <v>0</v>
      </c>
    </row>
    <row r="28" spans="1:77" x14ac:dyDescent="0.25">
      <c r="A28" s="105" t="s">
        <v>25</v>
      </c>
      <c r="B28" s="226">
        <v>1.17023906757065E-4</v>
      </c>
      <c r="C28" s="226">
        <v>8.9687170375925496E-5</v>
      </c>
      <c r="D28" s="226">
        <v>2.5297270416310198E-4</v>
      </c>
      <c r="E28" s="226">
        <v>5.7025899586830101E-5</v>
      </c>
      <c r="F28" s="226">
        <v>9.7182024107765803E-4</v>
      </c>
      <c r="G28" s="226">
        <v>2.3475778319041E-4</v>
      </c>
      <c r="H28" s="226">
        <v>1.4310198195097699E-4</v>
      </c>
      <c r="I28" s="226">
        <v>2.1925012133258299E-4</v>
      </c>
      <c r="J28" s="226">
        <v>1.6272179771715899E-4</v>
      </c>
      <c r="K28" s="226">
        <v>8.4282000524767099E-4</v>
      </c>
      <c r="L28" s="226">
        <v>9.6754698190983803E-5</v>
      </c>
      <c r="M28" s="226">
        <v>3.3326843048477502E-3</v>
      </c>
      <c r="N28" s="226">
        <v>2.86219223749063E-4</v>
      </c>
      <c r="O28" s="226">
        <v>3.26031471754818E-4</v>
      </c>
      <c r="P28" s="226">
        <v>7.5342375292649603E-4</v>
      </c>
      <c r="Q28" s="226">
        <v>8.6643804204168106E-5</v>
      </c>
      <c r="R28" s="226">
        <v>1.1699998944367501E-3</v>
      </c>
      <c r="S28" s="226">
        <v>1.9146659131399301E-3</v>
      </c>
      <c r="T28" s="226">
        <v>4.5135375100800396E-3</v>
      </c>
      <c r="U28" s="226">
        <v>1.13298248323996E-3</v>
      </c>
      <c r="V28" s="226">
        <v>7.7968048007871196E-4</v>
      </c>
      <c r="W28" s="226">
        <v>3.0471722077792999E-4</v>
      </c>
      <c r="X28" s="226">
        <v>1.0438601483956399E-3</v>
      </c>
      <c r="Y28" s="226">
        <v>2.6218299750127198E-4</v>
      </c>
      <c r="Z28" s="226">
        <v>1.7061462394120399E-4</v>
      </c>
      <c r="AA28" s="226">
        <v>1.00013392663611</v>
      </c>
      <c r="AB28" s="226">
        <v>1.3400017465883999E-4</v>
      </c>
      <c r="AC28" s="226">
        <v>1.44480956277337E-3</v>
      </c>
      <c r="AD28" s="226">
        <v>4.6560365272639402E-4</v>
      </c>
      <c r="AE28" s="226">
        <v>1.13528340632938E-4</v>
      </c>
      <c r="AF28" s="226">
        <v>2.4167650010006999E-4</v>
      </c>
      <c r="AG28" s="226">
        <v>1.5410223532844999E-4</v>
      </c>
      <c r="AH28" s="226">
        <v>0</v>
      </c>
      <c r="AI28" s="226">
        <v>1.5051483344593301E-4</v>
      </c>
      <c r="AJ28" s="226">
        <v>2.05913588178528E-4</v>
      </c>
      <c r="AK28" s="226">
        <v>9.3242578427176598E-5</v>
      </c>
      <c r="AL28" s="226">
        <v>2.94786741103331E-4</v>
      </c>
      <c r="AM28" s="226">
        <v>5.4944894907458098E-4</v>
      </c>
      <c r="AN28" s="226">
        <v>1.13522773536304E-4</v>
      </c>
      <c r="AO28" s="226">
        <v>1.10842347123547E-3</v>
      </c>
      <c r="AP28" s="226">
        <v>1.78285896010618E-4</v>
      </c>
      <c r="AQ28" s="226">
        <v>2.74606962133103E-4</v>
      </c>
      <c r="AR28" s="226">
        <v>1.25492084912505E-4</v>
      </c>
      <c r="AS28" s="226">
        <v>5.4433813935596099E-5</v>
      </c>
      <c r="AT28" s="226">
        <v>3.7903215597876599E-4</v>
      </c>
      <c r="AU28" s="226">
        <v>9.3634214225586995E-5</v>
      </c>
      <c r="AV28" s="226">
        <v>2.5454668304457801E-4</v>
      </c>
      <c r="AW28" s="226">
        <v>3.4988820894201199E-4</v>
      </c>
      <c r="AX28" s="226">
        <v>2.3053364364742E-4</v>
      </c>
      <c r="AY28" s="226">
        <v>6.2023920091213897E-5</v>
      </c>
      <c r="AZ28" s="226">
        <v>1.3944092392870501E-4</v>
      </c>
      <c r="BA28" s="226">
        <v>4.4200305534652202E-5</v>
      </c>
      <c r="BB28" s="226">
        <v>1.8008749961642099E-4</v>
      </c>
      <c r="BC28" s="226">
        <v>1.6123818712084501E-4</v>
      </c>
      <c r="BD28" s="226">
        <v>1.7165444546910001E-4</v>
      </c>
      <c r="BE28" s="226">
        <v>3.0590326368294099E-4</v>
      </c>
      <c r="BF28" s="226">
        <v>1.8291375148581801E-4</v>
      </c>
      <c r="BG28" s="226">
        <v>2.5003316371937901E-3</v>
      </c>
      <c r="BH28" s="226">
        <v>3.2704260560655102E-3</v>
      </c>
      <c r="BI28" s="226">
        <v>3.7968304964258299E-3</v>
      </c>
      <c r="BJ28" s="226">
        <v>7.8944737065470298E-5</v>
      </c>
      <c r="BK28" s="226">
        <v>1.8887617236482499E-3</v>
      </c>
      <c r="BL28" s="226">
        <v>1.5224947001419501E-2</v>
      </c>
      <c r="BM28" s="226">
        <v>4.0158564816927898E-4</v>
      </c>
      <c r="BN28" s="226">
        <v>5.3921185120181601E-4</v>
      </c>
      <c r="BO28" s="226">
        <v>3.3614963672214901E-4</v>
      </c>
      <c r="BP28" s="226">
        <v>9.7661717371680395E-5</v>
      </c>
      <c r="BQ28" s="226">
        <v>6.3220444454748696E-4</v>
      </c>
      <c r="BR28" s="226">
        <v>2.5572907406727998E-3</v>
      </c>
      <c r="BS28" s="226">
        <v>5.5299362326769602E-4</v>
      </c>
      <c r="BT28" s="226">
        <v>7.8666075750574802E-4</v>
      </c>
      <c r="BU28" s="226">
        <v>7.6343505266599095E-4</v>
      </c>
      <c r="BV28" s="226">
        <v>9.8231447908166797E-4</v>
      </c>
      <c r="BW28" s="226">
        <v>7.0221394979209798E-4</v>
      </c>
      <c r="BX28" s="226">
        <v>7.0085689427323503E-4</v>
      </c>
      <c r="BY28" s="226">
        <v>0</v>
      </c>
    </row>
    <row r="29" spans="1:77" x14ac:dyDescent="0.25">
      <c r="A29" s="105" t="s">
        <v>26</v>
      </c>
      <c r="B29" s="226">
        <v>1.2034328323458099E-4</v>
      </c>
      <c r="C29" s="226">
        <v>6.7430675736985407E-5</v>
      </c>
      <c r="D29" s="226">
        <v>1.4481896502424599E-4</v>
      </c>
      <c r="E29" s="226">
        <v>7.4003660970053907E-5</v>
      </c>
      <c r="F29" s="226">
        <v>7.6565224718149296E-4</v>
      </c>
      <c r="G29" s="226">
        <v>2.7914522657467001E-4</v>
      </c>
      <c r="H29" s="226">
        <v>1.033208293329E-4</v>
      </c>
      <c r="I29" s="226">
        <v>1.59879837957322E-4</v>
      </c>
      <c r="J29" s="226">
        <v>1.17483315653899E-4</v>
      </c>
      <c r="K29" s="226">
        <v>5.5741665964529903E-4</v>
      </c>
      <c r="L29" s="226">
        <v>1.8672375066286999E-4</v>
      </c>
      <c r="M29" s="226">
        <v>1.7920517522138301E-3</v>
      </c>
      <c r="N29" s="226">
        <v>3.2880853116613998E-4</v>
      </c>
      <c r="O29" s="226">
        <v>3.8519037683281402E-4</v>
      </c>
      <c r="P29" s="226">
        <v>1.6091656159978899E-3</v>
      </c>
      <c r="Q29" s="226">
        <v>1.7380192652624601E-4</v>
      </c>
      <c r="R29" s="226">
        <v>6.7645274950302097E-4</v>
      </c>
      <c r="S29" s="226">
        <v>1.07776921579271E-3</v>
      </c>
      <c r="T29" s="226">
        <v>2.1626447619706199E-3</v>
      </c>
      <c r="U29" s="226">
        <v>5.5028534699123595E-4</v>
      </c>
      <c r="V29" s="226">
        <v>6.45281257998267E-4</v>
      </c>
      <c r="W29" s="226">
        <v>3.9029979773327699E-3</v>
      </c>
      <c r="X29" s="226">
        <v>4.8538733556717202E-4</v>
      </c>
      <c r="Y29" s="226">
        <v>1.5044782142838601E-4</v>
      </c>
      <c r="Z29" s="226">
        <v>1.5438234159291701E-4</v>
      </c>
      <c r="AA29" s="226">
        <v>8.6217792900903604E-5</v>
      </c>
      <c r="AB29" s="226">
        <v>1.0830805419395999</v>
      </c>
      <c r="AC29" s="226">
        <v>7.2499985249539799E-4</v>
      </c>
      <c r="AD29" s="226">
        <v>1.11966431380162E-2</v>
      </c>
      <c r="AE29" s="226">
        <v>5.8502434965708101E-5</v>
      </c>
      <c r="AF29" s="226">
        <v>4.6646897496108099E-4</v>
      </c>
      <c r="AG29" s="226">
        <v>1.20088953251609E-4</v>
      </c>
      <c r="AH29" s="226">
        <v>0</v>
      </c>
      <c r="AI29" s="226">
        <v>8.1923369646943502E-5</v>
      </c>
      <c r="AJ29" s="226">
        <v>1.18752674869209E-4</v>
      </c>
      <c r="AK29" s="226">
        <v>5.5402958580935802E-5</v>
      </c>
      <c r="AL29" s="226">
        <v>2.34388495258871E-4</v>
      </c>
      <c r="AM29" s="226">
        <v>3.9893598527392002E-4</v>
      </c>
      <c r="AN29" s="226">
        <v>8.7249071777929294E-5</v>
      </c>
      <c r="AO29" s="226">
        <v>7.2533476650738502E-4</v>
      </c>
      <c r="AP29" s="226">
        <v>1.11143089892775E-4</v>
      </c>
      <c r="AQ29" s="226">
        <v>1.8080655156732999E-4</v>
      </c>
      <c r="AR29" s="226">
        <v>6.9404190804929204E-5</v>
      </c>
      <c r="AS29" s="226">
        <v>3.3592307702541601E-5</v>
      </c>
      <c r="AT29" s="226">
        <v>2.1019630346575099E-4</v>
      </c>
      <c r="AU29" s="226">
        <v>6.3824183927403395E-5</v>
      </c>
      <c r="AV29" s="226">
        <v>2.2051020118911299E-4</v>
      </c>
      <c r="AW29" s="226">
        <v>3.5585803636140799E-4</v>
      </c>
      <c r="AX29" s="226">
        <v>1.6344428951710401E-4</v>
      </c>
      <c r="AY29" s="226">
        <v>4.9117603693353002E-5</v>
      </c>
      <c r="AZ29" s="226">
        <v>9.4652826774178499E-5</v>
      </c>
      <c r="BA29" s="226">
        <v>3.11128552605937E-5</v>
      </c>
      <c r="BB29" s="226">
        <v>9.2384861223878496E-5</v>
      </c>
      <c r="BC29" s="226">
        <v>1.00263617363883E-4</v>
      </c>
      <c r="BD29" s="226">
        <v>1.53363701880917E-4</v>
      </c>
      <c r="BE29" s="226">
        <v>2.8153939923837199E-4</v>
      </c>
      <c r="BF29" s="226">
        <v>2.3150406166049401E-4</v>
      </c>
      <c r="BG29" s="226">
        <v>2.5718072166858699E-3</v>
      </c>
      <c r="BH29" s="226">
        <v>5.21661841972588E-3</v>
      </c>
      <c r="BI29" s="226">
        <v>3.9682263828720102E-3</v>
      </c>
      <c r="BJ29" s="226">
        <v>1.2942188825195401E-4</v>
      </c>
      <c r="BK29" s="226">
        <v>1.47650577118716E-2</v>
      </c>
      <c r="BL29" s="226">
        <v>4.7609679991902298E-2</v>
      </c>
      <c r="BM29" s="226">
        <v>8.7214323395784802E-4</v>
      </c>
      <c r="BN29" s="226">
        <v>1.53077411726919E-3</v>
      </c>
      <c r="BO29" s="226">
        <v>7.7996631133094702E-4</v>
      </c>
      <c r="BP29" s="226">
        <v>3.066701591526E-4</v>
      </c>
      <c r="BQ29" s="226">
        <v>1.9553557017595998E-3</v>
      </c>
      <c r="BR29" s="226">
        <v>9.0926269645385301E-3</v>
      </c>
      <c r="BS29" s="226">
        <v>1.41800609504225E-3</v>
      </c>
      <c r="BT29" s="226">
        <v>2.2867739919410798E-3</v>
      </c>
      <c r="BU29" s="226">
        <v>2.1301016478095501E-3</v>
      </c>
      <c r="BV29" s="226">
        <v>2.05801122170141E-3</v>
      </c>
      <c r="BW29" s="226">
        <v>1.07052077331709E-3</v>
      </c>
      <c r="BX29" s="226">
        <v>2.00057017466792E-3</v>
      </c>
      <c r="BY29" s="226">
        <v>0</v>
      </c>
    </row>
    <row r="30" spans="1:77" x14ac:dyDescent="0.25">
      <c r="A30" s="105" t="s">
        <v>27</v>
      </c>
      <c r="B30" s="226">
        <v>1.3786331241804199E-4</v>
      </c>
      <c r="C30" s="226">
        <v>8.7353047954258107E-5</v>
      </c>
      <c r="D30" s="226">
        <v>1.9835982673674501E-4</v>
      </c>
      <c r="E30" s="226">
        <v>1.18371519378843E-4</v>
      </c>
      <c r="F30" s="226">
        <v>1.19914034069945E-3</v>
      </c>
      <c r="G30" s="226">
        <v>3.3553914302968699E-4</v>
      </c>
      <c r="H30" s="226">
        <v>1.4636538000824999E-4</v>
      </c>
      <c r="I30" s="226">
        <v>2.40903590027484E-4</v>
      </c>
      <c r="J30" s="226">
        <v>1.6139079528666001E-4</v>
      </c>
      <c r="K30" s="226">
        <v>0.15949869067019301</v>
      </c>
      <c r="L30" s="226">
        <v>9.9129945034346994E-5</v>
      </c>
      <c r="M30" s="226">
        <v>0.51999669588433495</v>
      </c>
      <c r="N30" s="226">
        <v>4.3487654895172701E-4</v>
      </c>
      <c r="O30" s="226">
        <v>4.4694100965877998E-4</v>
      </c>
      <c r="P30" s="226">
        <v>1.50461877449986E-3</v>
      </c>
      <c r="Q30" s="226">
        <v>1.75966505450413E-4</v>
      </c>
      <c r="R30" s="226">
        <v>5.3178057058167097E-2</v>
      </c>
      <c r="S30" s="226">
        <v>7.27677074377239E-2</v>
      </c>
      <c r="T30" s="226">
        <v>0.22702842585083299</v>
      </c>
      <c r="U30" s="226">
        <v>5.8775213086788704E-4</v>
      </c>
      <c r="V30" s="226">
        <v>2.8823375351387199E-2</v>
      </c>
      <c r="W30" s="226">
        <v>7.5089950949136096E-4</v>
      </c>
      <c r="X30" s="226">
        <v>4.6647339161844998E-4</v>
      </c>
      <c r="Y30" s="226">
        <v>1.7332969270001999E-4</v>
      </c>
      <c r="Z30" s="226">
        <v>2.30839243572464E-4</v>
      </c>
      <c r="AA30" s="226">
        <v>1.3279697966124399E-4</v>
      </c>
      <c r="AB30" s="226">
        <v>6.81314873066823E-5</v>
      </c>
      <c r="AC30" s="226">
        <v>1.0176685036157</v>
      </c>
      <c r="AD30" s="226">
        <v>5.7987729656965102E-4</v>
      </c>
      <c r="AE30" s="226">
        <v>6.0941107456203398E-5</v>
      </c>
      <c r="AF30" s="226">
        <v>3.3804551107382202E-4</v>
      </c>
      <c r="AG30" s="226">
        <v>1.5405400879892501E-4</v>
      </c>
      <c r="AH30" s="226">
        <v>0</v>
      </c>
      <c r="AI30" s="226">
        <v>1.33353980427091E-4</v>
      </c>
      <c r="AJ30" s="226">
        <v>1.9102474438022801E-4</v>
      </c>
      <c r="AK30" s="226">
        <v>6.5292883774482305E-4</v>
      </c>
      <c r="AL30" s="226">
        <v>2.3044889985114901E-4</v>
      </c>
      <c r="AM30" s="226">
        <v>4.5522182761953498E-4</v>
      </c>
      <c r="AN30" s="226">
        <v>1.13678275325656E-4</v>
      </c>
      <c r="AO30" s="226">
        <v>8.2246179588162701E-4</v>
      </c>
      <c r="AP30" s="226">
        <v>1.16275737188892E-4</v>
      </c>
      <c r="AQ30" s="226">
        <v>2.2217534881854099E-4</v>
      </c>
      <c r="AR30" s="226">
        <v>7.8106835672585005E-5</v>
      </c>
      <c r="AS30" s="226">
        <v>3.7575675053727102E-5</v>
      </c>
      <c r="AT30" s="226">
        <v>2.3863030679077701E-4</v>
      </c>
      <c r="AU30" s="226">
        <v>7.3534553974078894E-5</v>
      </c>
      <c r="AV30" s="226">
        <v>2.4970183736448598E-4</v>
      </c>
      <c r="AW30" s="226">
        <v>4.0638490782120501E-4</v>
      </c>
      <c r="AX30" s="226">
        <v>3.0119153030853702E-4</v>
      </c>
      <c r="AY30" s="226">
        <v>6.1245567014852904E-5</v>
      </c>
      <c r="AZ30" s="226">
        <v>1.12412197995916E-4</v>
      </c>
      <c r="BA30" s="226">
        <v>4.41570765004639E-5</v>
      </c>
      <c r="BB30" s="226">
        <v>1.0289410385139901E-4</v>
      </c>
      <c r="BC30" s="226">
        <v>1.41838023249456E-4</v>
      </c>
      <c r="BD30" s="226">
        <v>2.3519941841936801E-4</v>
      </c>
      <c r="BE30" s="226">
        <v>4.1039979572137799E-4</v>
      </c>
      <c r="BF30" s="226">
        <v>3.8939891084992901E-4</v>
      </c>
      <c r="BG30" s="226">
        <v>3.0895252829305801E-3</v>
      </c>
      <c r="BH30" s="226">
        <v>4.6312796444944503E-3</v>
      </c>
      <c r="BI30" s="226">
        <v>3.0050590158820002E-3</v>
      </c>
      <c r="BJ30" s="226">
        <v>9.6504556940464297E-5</v>
      </c>
      <c r="BK30" s="226">
        <v>1.2308172163099E-3</v>
      </c>
      <c r="BL30" s="226">
        <v>1.18238302593593E-2</v>
      </c>
      <c r="BM30" s="226">
        <v>1.41701207159924E-3</v>
      </c>
      <c r="BN30" s="226">
        <v>1.1558332608688499E-3</v>
      </c>
      <c r="BO30" s="226">
        <v>5.4997186083283103E-4</v>
      </c>
      <c r="BP30" s="226">
        <v>2.0093056757621399E-4</v>
      </c>
      <c r="BQ30" s="226">
        <v>1.94223718697919E-3</v>
      </c>
      <c r="BR30" s="226">
        <v>1.7203700507603299E-2</v>
      </c>
      <c r="BS30" s="226">
        <v>7.5104769612856497E-4</v>
      </c>
      <c r="BT30" s="226">
        <v>1.09347155842321E-3</v>
      </c>
      <c r="BU30" s="226">
        <v>6.5424557186275802E-4</v>
      </c>
      <c r="BV30" s="226">
        <v>1.1388544687735401E-3</v>
      </c>
      <c r="BW30" s="226">
        <v>6.2683635401503297E-4</v>
      </c>
      <c r="BX30" s="226">
        <v>3.8924689118325401E-3</v>
      </c>
      <c r="BY30" s="226">
        <v>0</v>
      </c>
    </row>
    <row r="31" spans="1:77" x14ac:dyDescent="0.25">
      <c r="A31" s="105" t="s">
        <v>28</v>
      </c>
      <c r="B31" s="226">
        <v>1.7449910544469399E-4</v>
      </c>
      <c r="C31" s="226">
        <v>1.2502085205651399E-4</v>
      </c>
      <c r="D31" s="226">
        <v>3.2534982424189002E-4</v>
      </c>
      <c r="E31" s="226">
        <v>8.8337836441540005E-5</v>
      </c>
      <c r="F31" s="226">
        <v>1.36069695554085E-3</v>
      </c>
      <c r="G31" s="226">
        <v>3.6478154046524998E-4</v>
      </c>
      <c r="H31" s="226">
        <v>1.84368474614758E-4</v>
      </c>
      <c r="I31" s="226">
        <v>2.89093043164095E-4</v>
      </c>
      <c r="J31" s="226">
        <v>2.3638671110406501E-4</v>
      </c>
      <c r="K31" s="226">
        <v>1.4693579013774301E-3</v>
      </c>
      <c r="L31" s="226">
        <v>1.58261509545626E-4</v>
      </c>
      <c r="M31" s="226">
        <v>5.5075054257499798E-3</v>
      </c>
      <c r="N31" s="226">
        <v>5.0496373658858904E-4</v>
      </c>
      <c r="O31" s="226">
        <v>5.4594935258490897E-4</v>
      </c>
      <c r="P31" s="226">
        <v>1.9950168793022899E-3</v>
      </c>
      <c r="Q31" s="226">
        <v>2.6998162416826501E-4</v>
      </c>
      <c r="R31" s="226">
        <v>5.4144806498418897E-3</v>
      </c>
      <c r="S31" s="226">
        <v>5.1499591342735697E-3</v>
      </c>
      <c r="T31" s="226">
        <v>7.0780534791620997E-3</v>
      </c>
      <c r="U31" s="226">
        <v>1.33782064132089E-3</v>
      </c>
      <c r="V31" s="226">
        <v>3.3196485232850998E-3</v>
      </c>
      <c r="W31" s="226">
        <v>7.5109681973589198E-3</v>
      </c>
      <c r="X31" s="226">
        <v>1.26355287910688E-3</v>
      </c>
      <c r="Y31" s="226">
        <v>3.2120610236438898E-4</v>
      </c>
      <c r="Z31" s="226">
        <v>8.7519870848518295E-4</v>
      </c>
      <c r="AA31" s="226">
        <v>1.6719940594967699E-3</v>
      </c>
      <c r="AB31" s="226">
        <v>2.0301170737810101E-4</v>
      </c>
      <c r="AC31" s="226">
        <v>3.9369884482380497E-3</v>
      </c>
      <c r="AD31" s="226">
        <v>1.02289068196847</v>
      </c>
      <c r="AE31" s="226">
        <v>3.1591901381412699E-4</v>
      </c>
      <c r="AF31" s="226">
        <v>2.6456960690075301E-2</v>
      </c>
      <c r="AG31" s="226">
        <v>5.0601207953174905E-4</v>
      </c>
      <c r="AH31" s="226">
        <v>0</v>
      </c>
      <c r="AI31" s="226">
        <v>2.1291323461598499E-4</v>
      </c>
      <c r="AJ31" s="226">
        <v>4.3802788623945998E-4</v>
      </c>
      <c r="AK31" s="226">
        <v>1.3396411611244199E-4</v>
      </c>
      <c r="AL31" s="226">
        <v>4.9231723694636003E-4</v>
      </c>
      <c r="AM31" s="226">
        <v>8.0164891549841402E-4</v>
      </c>
      <c r="AN31" s="226">
        <v>1.6066454214229401E-4</v>
      </c>
      <c r="AO31" s="226">
        <v>1.4786421467255599E-3</v>
      </c>
      <c r="AP31" s="226">
        <v>8.3892433569848605E-4</v>
      </c>
      <c r="AQ31" s="226">
        <v>3.8550517014152301E-4</v>
      </c>
      <c r="AR31" s="226">
        <v>3.33133536636786E-4</v>
      </c>
      <c r="AS31" s="226">
        <v>7.3669236896110898E-5</v>
      </c>
      <c r="AT31" s="226">
        <v>5.4030664642334503E-4</v>
      </c>
      <c r="AU31" s="226">
        <v>1.4095806535681301E-4</v>
      </c>
      <c r="AV31" s="226">
        <v>4.1941905984401801E-4</v>
      </c>
      <c r="AW31" s="226">
        <v>6.8784824228284398E-4</v>
      </c>
      <c r="AX31" s="226">
        <v>7.3577795061330505E-4</v>
      </c>
      <c r="AY31" s="226">
        <v>9.4259903407993101E-5</v>
      </c>
      <c r="AZ31" s="226">
        <v>2.2219627209172599E-4</v>
      </c>
      <c r="BA31" s="226">
        <v>8.77359351032595E-5</v>
      </c>
      <c r="BB31" s="226">
        <v>2.4592885565202202E-4</v>
      </c>
      <c r="BC31" s="226">
        <v>3.2986476734148302E-4</v>
      </c>
      <c r="BD31" s="226">
        <v>2.9593945392564702E-4</v>
      </c>
      <c r="BE31" s="226">
        <v>4.7783837073811102E-4</v>
      </c>
      <c r="BF31" s="226">
        <v>3.7185606087567001E-4</v>
      </c>
      <c r="BG31" s="226">
        <v>6.6242522378638403E-3</v>
      </c>
      <c r="BH31" s="226">
        <v>4.9448249473822902E-3</v>
      </c>
      <c r="BI31" s="226">
        <v>5.4067879784543103E-3</v>
      </c>
      <c r="BJ31" s="226">
        <v>1.184509492213E-4</v>
      </c>
      <c r="BK31" s="226">
        <v>3.4971848841128098E-3</v>
      </c>
      <c r="BL31" s="226">
        <v>2.8330532812896801E-2</v>
      </c>
      <c r="BM31" s="226">
        <v>6.9692454180012703E-4</v>
      </c>
      <c r="BN31" s="226">
        <v>9.3231041157133701E-4</v>
      </c>
      <c r="BO31" s="226">
        <v>5.2780522446554501E-4</v>
      </c>
      <c r="BP31" s="226">
        <v>1.70376666085703E-4</v>
      </c>
      <c r="BQ31" s="226">
        <v>1.2046283063239401E-3</v>
      </c>
      <c r="BR31" s="226">
        <v>4.7109952620232E-3</v>
      </c>
      <c r="BS31" s="226">
        <v>1.4070260415171699E-3</v>
      </c>
      <c r="BT31" s="226">
        <v>1.3903649025859401E-3</v>
      </c>
      <c r="BU31" s="226">
        <v>1.4240384587595599E-3</v>
      </c>
      <c r="BV31" s="226">
        <v>1.76179368514826E-3</v>
      </c>
      <c r="BW31" s="226">
        <v>5.7259613309111604E-3</v>
      </c>
      <c r="BX31" s="226">
        <v>2.87420339965267E-3</v>
      </c>
      <c r="BY31" s="226">
        <v>0</v>
      </c>
    </row>
    <row r="32" spans="1:77" x14ac:dyDescent="0.25">
      <c r="A32" s="105" t="s">
        <v>29</v>
      </c>
      <c r="B32" s="226">
        <v>5.47731037589443E-5</v>
      </c>
      <c r="C32" s="226">
        <v>3.1091836464664797E-5</v>
      </c>
      <c r="D32" s="226">
        <v>6.7267702037081698E-5</v>
      </c>
      <c r="E32" s="226">
        <v>3.2537440248752103E-5</v>
      </c>
      <c r="F32" s="226">
        <v>3.52776053960291E-4</v>
      </c>
      <c r="G32" s="226">
        <v>1.2668575374858199E-4</v>
      </c>
      <c r="H32" s="226">
        <v>4.80849281263326E-5</v>
      </c>
      <c r="I32" s="226">
        <v>7.5696307160707895E-5</v>
      </c>
      <c r="J32" s="226">
        <v>5.3862085883934899E-5</v>
      </c>
      <c r="K32" s="226">
        <v>2.6502788028186301E-4</v>
      </c>
      <c r="L32" s="226">
        <v>8.3970118651298595E-5</v>
      </c>
      <c r="M32" s="226">
        <v>8.5042100488932698E-4</v>
      </c>
      <c r="N32" s="226">
        <v>1.6633577862210601E-4</v>
      </c>
      <c r="O32" s="226">
        <v>1.8799118590287099E-4</v>
      </c>
      <c r="P32" s="226">
        <v>7.4142509133144001E-4</v>
      </c>
      <c r="Q32" s="226">
        <v>8.0883268698625393E-5</v>
      </c>
      <c r="R32" s="226">
        <v>3.7569020262591797E-4</v>
      </c>
      <c r="S32" s="226">
        <v>5.3980327447459599E-4</v>
      </c>
      <c r="T32" s="226">
        <v>1.02461989199843E-3</v>
      </c>
      <c r="U32" s="226">
        <v>2.53217563501983E-4</v>
      </c>
      <c r="V32" s="226">
        <v>1.3379242021406E-2</v>
      </c>
      <c r="W32" s="226">
        <v>1.9629989492596801E-3</v>
      </c>
      <c r="X32" s="226">
        <v>4.8802756929502598E-4</v>
      </c>
      <c r="Y32" s="226">
        <v>6.8239772683571201E-5</v>
      </c>
      <c r="Z32" s="226">
        <v>9.2502742412608802E-4</v>
      </c>
      <c r="AA32" s="226">
        <v>7.2664060335336005E-5</v>
      </c>
      <c r="AB32" s="226">
        <v>3.1602600384652001E-5</v>
      </c>
      <c r="AC32" s="226">
        <v>3.77350000663856E-4</v>
      </c>
      <c r="AD32" s="226">
        <v>2.1188690705530099E-2</v>
      </c>
      <c r="AE32" s="226">
        <v>1.00140498735246</v>
      </c>
      <c r="AF32" s="226">
        <v>6.3010789510497905E-4</v>
      </c>
      <c r="AG32" s="226">
        <v>1.5047852133324401E-3</v>
      </c>
      <c r="AH32" s="226">
        <v>0</v>
      </c>
      <c r="AI32" s="226">
        <v>3.7802282345859598E-5</v>
      </c>
      <c r="AJ32" s="226">
        <v>5.6815765176269999E-5</v>
      </c>
      <c r="AK32" s="226">
        <v>2.5348160258995499E-5</v>
      </c>
      <c r="AL32" s="226">
        <v>1.0836649747514499E-4</v>
      </c>
      <c r="AM32" s="226">
        <v>1.8282751391807199E-4</v>
      </c>
      <c r="AN32" s="226">
        <v>3.9221297816332599E-5</v>
      </c>
      <c r="AO32" s="226">
        <v>3.4656627870357999E-4</v>
      </c>
      <c r="AP32" s="226">
        <v>6.1257481111325895E-5</v>
      </c>
      <c r="AQ32" s="226">
        <v>8.3536795858475403E-5</v>
      </c>
      <c r="AR32" s="226">
        <v>3.5186037723704401E-5</v>
      </c>
      <c r="AS32" s="226">
        <v>1.53137915526239E-5</v>
      </c>
      <c r="AT32" s="226">
        <v>9.7006175981475905E-5</v>
      </c>
      <c r="AU32" s="226">
        <v>2.9451083039249301E-5</v>
      </c>
      <c r="AV32" s="226">
        <v>1.01391674257737E-4</v>
      </c>
      <c r="AW32" s="226">
        <v>1.6430645263143401E-4</v>
      </c>
      <c r="AX32" s="226">
        <v>8.1044841819662595E-5</v>
      </c>
      <c r="AY32" s="226">
        <v>2.2180038973833198E-5</v>
      </c>
      <c r="AZ32" s="226">
        <v>4.3561472308733199E-5</v>
      </c>
      <c r="BA32" s="226">
        <v>1.45205016849572E-5</v>
      </c>
      <c r="BB32" s="226">
        <v>4.25674523097534E-5</v>
      </c>
      <c r="BC32" s="226">
        <v>4.7597343534747502E-5</v>
      </c>
      <c r="BD32" s="226">
        <v>6.8814433823462595E-5</v>
      </c>
      <c r="BE32" s="226">
        <v>1.2834497985683699E-4</v>
      </c>
      <c r="BF32" s="226">
        <v>1.02376846249154E-4</v>
      </c>
      <c r="BG32" s="226">
        <v>1.20115118341417E-3</v>
      </c>
      <c r="BH32" s="226">
        <v>2.2836443367798302E-3</v>
      </c>
      <c r="BI32" s="226">
        <v>1.8606878084020499E-3</v>
      </c>
      <c r="BJ32" s="226">
        <v>5.7262306820952998E-5</v>
      </c>
      <c r="BK32" s="226">
        <v>5.5274618187333303E-3</v>
      </c>
      <c r="BL32" s="226">
        <v>2.1179487549205699E-2</v>
      </c>
      <c r="BM32" s="226">
        <v>4.17057127664553E-4</v>
      </c>
      <c r="BN32" s="226">
        <v>6.5791509676303803E-4</v>
      </c>
      <c r="BO32" s="226">
        <v>3.3410660963587702E-4</v>
      </c>
      <c r="BP32" s="226">
        <v>1.30181250741516E-4</v>
      </c>
      <c r="BQ32" s="226">
        <v>8.4032159654283899E-4</v>
      </c>
      <c r="BR32" s="226">
        <v>3.8199165900538799E-3</v>
      </c>
      <c r="BS32" s="226">
        <v>6.0130619493955302E-4</v>
      </c>
      <c r="BT32" s="226">
        <v>9.9756028185713505E-4</v>
      </c>
      <c r="BU32" s="226">
        <v>9.4043518626822002E-4</v>
      </c>
      <c r="BV32" s="226">
        <v>9.0867601989051802E-4</v>
      </c>
      <c r="BW32" s="226">
        <v>5.5036299996563502E-4</v>
      </c>
      <c r="BX32" s="226">
        <v>1.88395702827231E-3</v>
      </c>
      <c r="BY32" s="226">
        <v>0</v>
      </c>
    </row>
    <row r="33" spans="1:77" x14ac:dyDescent="0.25">
      <c r="A33" s="105" t="s">
        <v>30</v>
      </c>
      <c r="B33" s="226">
        <v>9.33375481400523E-5</v>
      </c>
      <c r="C33" s="226">
        <v>6.9448007857197494E-5</v>
      </c>
      <c r="D33" s="226">
        <v>9.7581003719499006E-5</v>
      </c>
      <c r="E33" s="226">
        <v>4.91451260560989E-5</v>
      </c>
      <c r="F33" s="226">
        <v>6.3404618898523402E-4</v>
      </c>
      <c r="G33" s="226">
        <v>2.1121297595253199E-4</v>
      </c>
      <c r="H33" s="226">
        <v>7.6468076765052594E-5</v>
      </c>
      <c r="I33" s="226">
        <v>1.1945209803907901E-4</v>
      </c>
      <c r="J33" s="226">
        <v>7.4073136699337702E-5</v>
      </c>
      <c r="K33" s="226">
        <v>3.4131388043942898E-4</v>
      </c>
      <c r="L33" s="226">
        <v>1.04148172272464E-4</v>
      </c>
      <c r="M33" s="226">
        <v>9.0685338496097998E-4</v>
      </c>
      <c r="N33" s="226">
        <v>2.72181829743843E-4</v>
      </c>
      <c r="O33" s="226">
        <v>3.3708159001125901E-4</v>
      </c>
      <c r="P33" s="226">
        <v>8.9287507586118203E-4</v>
      </c>
      <c r="Q33" s="226">
        <v>1.00066903054362E-4</v>
      </c>
      <c r="R33" s="226">
        <v>3.5846325060244E-4</v>
      </c>
      <c r="S33" s="226">
        <v>6.7777631951790795E-4</v>
      </c>
      <c r="T33" s="226">
        <v>1.04469582423444E-3</v>
      </c>
      <c r="U33" s="226">
        <v>2.8415015216186503E-4</v>
      </c>
      <c r="V33" s="226">
        <v>1.3708540172481299E-3</v>
      </c>
      <c r="W33" s="226">
        <v>2.31641044267304E-4</v>
      </c>
      <c r="X33" s="226">
        <v>2.4687981223367201E-4</v>
      </c>
      <c r="Y33" s="226">
        <v>8.0174280445610794E-5</v>
      </c>
      <c r="Z33" s="226">
        <v>9.9734119600888605E-5</v>
      </c>
      <c r="AA33" s="226">
        <v>3.2974164192747302E-5</v>
      </c>
      <c r="AB33" s="226">
        <v>3.4130518180355897E-5</v>
      </c>
      <c r="AC33" s="226">
        <v>3.6745322974752998E-4</v>
      </c>
      <c r="AD33" s="226">
        <v>1.86515311207675E-4</v>
      </c>
      <c r="AE33" s="226">
        <v>3.2096069531086101E-5</v>
      </c>
      <c r="AF33" s="226">
        <v>1.0026503297167</v>
      </c>
      <c r="AG33" s="226">
        <v>3.4255263275573401E-3</v>
      </c>
      <c r="AH33" s="226">
        <v>0</v>
      </c>
      <c r="AI33" s="226">
        <v>4.6216937191283603E-5</v>
      </c>
      <c r="AJ33" s="226">
        <v>7.1500512419449107E-5</v>
      </c>
      <c r="AK33" s="226">
        <v>3.0774893463301899E-5</v>
      </c>
      <c r="AL33" s="226">
        <v>1.8080069314756501E-4</v>
      </c>
      <c r="AM33" s="226">
        <v>4.0528754906286402E-4</v>
      </c>
      <c r="AN33" s="226">
        <v>5.4315051032189397E-5</v>
      </c>
      <c r="AO33" s="226">
        <v>4.7126143529136399E-4</v>
      </c>
      <c r="AP33" s="226">
        <v>7.3874462672071802E-5</v>
      </c>
      <c r="AQ33" s="226">
        <v>1.13188227992223E-4</v>
      </c>
      <c r="AR33" s="226">
        <v>3.7273352641493E-5</v>
      </c>
      <c r="AS33" s="226">
        <v>2.2124502714484699E-5</v>
      </c>
      <c r="AT33" s="226">
        <v>1.3783538025444601E-4</v>
      </c>
      <c r="AU33" s="226">
        <v>5.0960033882534501E-5</v>
      </c>
      <c r="AV33" s="226">
        <v>1.8992251112655501E-4</v>
      </c>
      <c r="AW33" s="226">
        <v>2.32410323525381E-4</v>
      </c>
      <c r="AX33" s="226">
        <v>1.2984777468774401E-4</v>
      </c>
      <c r="AY33" s="226">
        <v>2.9088371457169101E-5</v>
      </c>
      <c r="AZ33" s="226">
        <v>5.90236877256128E-5</v>
      </c>
      <c r="BA33" s="226">
        <v>1.93317658772909E-5</v>
      </c>
      <c r="BB33" s="226">
        <v>4.9110011677947003E-5</v>
      </c>
      <c r="BC33" s="226">
        <v>6.8378610040810905E-5</v>
      </c>
      <c r="BD33" s="226">
        <v>9.0816637218054695E-5</v>
      </c>
      <c r="BE33" s="226">
        <v>1.6829029127644901E-4</v>
      </c>
      <c r="BF33" s="226">
        <v>1.2549428239868601E-4</v>
      </c>
      <c r="BG33" s="226">
        <v>1.56463398818223E-3</v>
      </c>
      <c r="BH33" s="226">
        <v>7.5905218576489998E-3</v>
      </c>
      <c r="BI33" s="226">
        <v>9.0235433564512298E-3</v>
      </c>
      <c r="BJ33" s="226">
        <v>1.00563594287897E-4</v>
      </c>
      <c r="BK33" s="226">
        <v>3.9933191975622404E-3</v>
      </c>
      <c r="BL33" s="226">
        <v>1.6057981990822E-2</v>
      </c>
      <c r="BM33" s="226">
        <v>6.3384306974755401E-4</v>
      </c>
      <c r="BN33" s="226">
        <v>6.4807298914264504E-4</v>
      </c>
      <c r="BO33" s="226">
        <v>3.0663359515098801E-4</v>
      </c>
      <c r="BP33" s="226">
        <v>1.18998580864512E-4</v>
      </c>
      <c r="BQ33" s="226">
        <v>8.2504674278551405E-4</v>
      </c>
      <c r="BR33" s="226">
        <v>3.6775773183410098E-3</v>
      </c>
      <c r="BS33" s="226">
        <v>5.2311154247527503E-4</v>
      </c>
      <c r="BT33" s="226">
        <v>9.3449039581097E-4</v>
      </c>
      <c r="BU33" s="226">
        <v>7.3945219762153798E-4</v>
      </c>
      <c r="BV33" s="226">
        <v>8.2618210918451599E-4</v>
      </c>
      <c r="BW33" s="226">
        <v>3.9103545630149602E-4</v>
      </c>
      <c r="BX33" s="226">
        <v>5.9609819105889E-3</v>
      </c>
      <c r="BY33" s="226">
        <v>0</v>
      </c>
    </row>
    <row r="34" spans="1:77" x14ac:dyDescent="0.25">
      <c r="A34" s="105" t="s">
        <v>31</v>
      </c>
      <c r="B34" s="226">
        <v>6.9113654401805504E-5</v>
      </c>
      <c r="C34" s="226">
        <v>5.98586036581179E-5</v>
      </c>
      <c r="D34" s="226">
        <v>8.4971961962103395E-5</v>
      </c>
      <c r="E34" s="226">
        <v>4.35458305966544E-5</v>
      </c>
      <c r="F34" s="226">
        <v>5.4125595821477904E-4</v>
      </c>
      <c r="G34" s="226">
        <v>1.44230761659518E-4</v>
      </c>
      <c r="H34" s="226">
        <v>5.1587982409834397E-5</v>
      </c>
      <c r="I34" s="226">
        <v>8.0583735620486397E-5</v>
      </c>
      <c r="J34" s="226">
        <v>1.21752871115207E-4</v>
      </c>
      <c r="K34" s="226">
        <v>2.4845519717237101E-4</v>
      </c>
      <c r="L34" s="226">
        <v>4.8824275542193499E-5</v>
      </c>
      <c r="M34" s="226">
        <v>8.8880442533163502E-4</v>
      </c>
      <c r="N34" s="226">
        <v>1.5817593177410199E-2</v>
      </c>
      <c r="O34" s="226">
        <v>1.2759076230258201E-2</v>
      </c>
      <c r="P34" s="226">
        <v>3.6049993889000997E-4</v>
      </c>
      <c r="Q34" s="226">
        <v>5.0242263920688598E-5</v>
      </c>
      <c r="R34" s="226">
        <v>2.6667544791341899E-4</v>
      </c>
      <c r="S34" s="226">
        <v>5.3488194957732201E-4</v>
      </c>
      <c r="T34" s="226">
        <v>8.9007185722673695E-4</v>
      </c>
      <c r="U34" s="226">
        <v>2.12553278335341E-4</v>
      </c>
      <c r="V34" s="226">
        <v>2.0489655170765399E-4</v>
      </c>
      <c r="W34" s="226">
        <v>7.26129426443321E-5</v>
      </c>
      <c r="X34" s="226">
        <v>1.9643180739599601E-4</v>
      </c>
      <c r="Y34" s="226">
        <v>6.4176992484495904E-5</v>
      </c>
      <c r="Z34" s="226">
        <v>5.9584721384661998E-5</v>
      </c>
      <c r="AA34" s="226">
        <v>2.5246734247728798E-5</v>
      </c>
      <c r="AB34" s="226">
        <v>2.7106872126432501E-5</v>
      </c>
      <c r="AC34" s="226">
        <v>2.8578695015879599E-4</v>
      </c>
      <c r="AD34" s="226">
        <v>1.23726950192018E-4</v>
      </c>
      <c r="AE34" s="226">
        <v>3.62783786094802E-5</v>
      </c>
      <c r="AF34" s="226">
        <v>9.7670566978164103E-5</v>
      </c>
      <c r="AG34" s="226">
        <v>1.0221860619015199</v>
      </c>
      <c r="AH34" s="226">
        <v>0</v>
      </c>
      <c r="AI34" s="226">
        <v>6.7072711074704094E-5</v>
      </c>
      <c r="AJ34" s="226">
        <v>7.35773302107993E-5</v>
      </c>
      <c r="AK34" s="226">
        <v>3.08704562226588E-5</v>
      </c>
      <c r="AL34" s="226">
        <v>1.4293826018096499E-4</v>
      </c>
      <c r="AM34" s="226">
        <v>3.0640341299869499E-4</v>
      </c>
      <c r="AN34" s="226">
        <v>4.0206695808104501E-5</v>
      </c>
      <c r="AO34" s="226">
        <v>1.53814271274686E-2</v>
      </c>
      <c r="AP34" s="226">
        <v>6.12115055903295E-4</v>
      </c>
      <c r="AQ34" s="226">
        <v>1.2356560496433701E-3</v>
      </c>
      <c r="AR34" s="226">
        <v>5.4811828589441903E-4</v>
      </c>
      <c r="AS34" s="226">
        <v>2.0600015730144E-5</v>
      </c>
      <c r="AT34" s="226">
        <v>1.4399849350366401E-4</v>
      </c>
      <c r="AU34" s="226">
        <v>1.7973206099215999E-4</v>
      </c>
      <c r="AV34" s="226">
        <v>2.11955387281538E-4</v>
      </c>
      <c r="AW34" s="226">
        <v>1.60852444613342E-4</v>
      </c>
      <c r="AX34" s="226">
        <v>1.14794142111152E-4</v>
      </c>
      <c r="AY34" s="226">
        <v>2.3585382245109001E-5</v>
      </c>
      <c r="AZ34" s="226">
        <v>6.3850969953866405E-5</v>
      </c>
      <c r="BA34" s="226">
        <v>1.84995208084727E-5</v>
      </c>
      <c r="BB34" s="226">
        <v>4.05778921059191E-5</v>
      </c>
      <c r="BC34" s="226">
        <v>6.6575278910130294E-5</v>
      </c>
      <c r="BD34" s="226">
        <v>7.1823963045731195E-5</v>
      </c>
      <c r="BE34" s="226">
        <v>9.8377649466087911E-4</v>
      </c>
      <c r="BF34" s="226">
        <v>1.13273642266465E-4</v>
      </c>
      <c r="BG34" s="226">
        <v>1.0721482612028601E-3</v>
      </c>
      <c r="BH34" s="226">
        <v>3.4441514929946901E-3</v>
      </c>
      <c r="BI34" s="226">
        <v>6.4211054198021903E-3</v>
      </c>
      <c r="BJ34" s="226">
        <v>1.13927110442972E-4</v>
      </c>
      <c r="BK34" s="226">
        <v>3.69441522847443E-4</v>
      </c>
      <c r="BL34" s="226">
        <v>1.58878021281199E-3</v>
      </c>
      <c r="BM34" s="226">
        <v>2.27455046199121E-4</v>
      </c>
      <c r="BN34" s="226">
        <v>1.7393576501177499E-4</v>
      </c>
      <c r="BO34" s="226">
        <v>8.1209382069344507E-5</v>
      </c>
      <c r="BP34" s="226">
        <v>2.8723929686504199E-5</v>
      </c>
      <c r="BQ34" s="226">
        <v>2.8524249642402201E-4</v>
      </c>
      <c r="BR34" s="226">
        <v>1.0811786504924699E-3</v>
      </c>
      <c r="BS34" s="226">
        <v>2.1485737944536499E-4</v>
      </c>
      <c r="BT34" s="226">
        <v>3.2951244905184401E-4</v>
      </c>
      <c r="BU34" s="226">
        <v>1.1448804695649701E-4</v>
      </c>
      <c r="BV34" s="226">
        <v>5.42289135861041E-4</v>
      </c>
      <c r="BW34" s="226">
        <v>2.1989259558585601E-4</v>
      </c>
      <c r="BX34" s="226">
        <v>1.4424081762798701E-3</v>
      </c>
      <c r="BY34" s="226">
        <v>0</v>
      </c>
    </row>
    <row r="35" spans="1:77" x14ac:dyDescent="0.25">
      <c r="A35" s="105" t="s">
        <v>32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1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25">
      <c r="A36" s="105" t="s">
        <v>33</v>
      </c>
      <c r="B36" s="226">
        <v>1.7258775378160801E-3</v>
      </c>
      <c r="C36" s="226">
        <v>1.1357886226086E-2</v>
      </c>
      <c r="D36" s="226">
        <v>2.5685394873619098E-3</v>
      </c>
      <c r="E36" s="226">
        <v>2.1542429646315702E-3</v>
      </c>
      <c r="F36" s="226">
        <v>1.86021008824412E-2</v>
      </c>
      <c r="G36" s="226">
        <v>3.9134397832778301E-3</v>
      </c>
      <c r="H36" s="226">
        <v>1.3015273779652301E-3</v>
      </c>
      <c r="I36" s="226">
        <v>2.61632364049354E-3</v>
      </c>
      <c r="J36" s="226">
        <v>2.20681292402278E-3</v>
      </c>
      <c r="K36" s="226">
        <v>1.0376637057799599E-2</v>
      </c>
      <c r="L36" s="226">
        <v>4.5768956494308401E-4</v>
      </c>
      <c r="M36" s="226">
        <v>2.53573247054328E-2</v>
      </c>
      <c r="N36" s="226">
        <v>6.3274662602105201E-3</v>
      </c>
      <c r="O36" s="226">
        <v>5.9558798812179197E-3</v>
      </c>
      <c r="P36" s="226">
        <v>1.0922732346907601E-2</v>
      </c>
      <c r="Q36" s="226">
        <v>1.4884894527571299E-3</v>
      </c>
      <c r="R36" s="226">
        <v>8.6939996313733607E-3</v>
      </c>
      <c r="S36" s="226">
        <v>2.76512991806998E-2</v>
      </c>
      <c r="T36" s="226">
        <v>2.7550256545350999E-2</v>
      </c>
      <c r="U36" s="226">
        <v>6.4289788453836599E-3</v>
      </c>
      <c r="V36" s="226">
        <v>6.1565919325691802E-3</v>
      </c>
      <c r="W36" s="226">
        <v>2.8546776686563398E-3</v>
      </c>
      <c r="X36" s="226">
        <v>1.3906720817318899E-2</v>
      </c>
      <c r="Y36" s="226">
        <v>2.57008127718172E-3</v>
      </c>
      <c r="Z36" s="226">
        <v>1.2501462175416699E-3</v>
      </c>
      <c r="AA36" s="226">
        <v>1.01557616012376E-3</v>
      </c>
      <c r="AB36" s="226">
        <v>7.9608676504376401E-4</v>
      </c>
      <c r="AC36" s="226">
        <v>1.05769355058392E-2</v>
      </c>
      <c r="AD36" s="226">
        <v>3.50221152002978E-3</v>
      </c>
      <c r="AE36" s="226">
        <v>7.8673170587891699E-4</v>
      </c>
      <c r="AF36" s="226">
        <v>2.5610811377853602E-3</v>
      </c>
      <c r="AG36" s="226">
        <v>1.52685939211679E-3</v>
      </c>
      <c r="AH36" s="226">
        <v>0</v>
      </c>
      <c r="AI36" s="226">
        <v>1.0767489500498399</v>
      </c>
      <c r="AJ36" s="226">
        <v>0.17099988783672501</v>
      </c>
      <c r="AK36" s="226">
        <v>2.6711999462936099E-2</v>
      </c>
      <c r="AL36" s="226">
        <v>2.49228851569954E-3</v>
      </c>
      <c r="AM36" s="226">
        <v>5.0275418384903197E-3</v>
      </c>
      <c r="AN36" s="226">
        <v>2.6800620476029199E-3</v>
      </c>
      <c r="AO36" s="226">
        <v>1.11520239038578E-2</v>
      </c>
      <c r="AP36" s="226">
        <v>2.6306637956034101E-3</v>
      </c>
      <c r="AQ36" s="226">
        <v>7.0993627786598299E-3</v>
      </c>
      <c r="AR36" s="226">
        <v>2.1832096001459501E-3</v>
      </c>
      <c r="AS36" s="226">
        <v>9.46164524579565E-4</v>
      </c>
      <c r="AT36" s="226">
        <v>6.4027052661693997E-3</v>
      </c>
      <c r="AU36" s="226">
        <v>8.8482696958173295E-4</v>
      </c>
      <c r="AV36" s="226">
        <v>2.5071220067271502E-3</v>
      </c>
      <c r="AW36" s="226">
        <v>3.9277008513771703E-3</v>
      </c>
      <c r="AX36" s="226">
        <v>4.8097690304245502E-3</v>
      </c>
      <c r="AY36" s="226">
        <v>2.0390819709238399E-3</v>
      </c>
      <c r="AZ36" s="226">
        <v>4.3325016710132804E-3</v>
      </c>
      <c r="BA36" s="226">
        <v>6.0233589823333804E-4</v>
      </c>
      <c r="BB36" s="226">
        <v>4.67651066834298E-3</v>
      </c>
      <c r="BC36" s="226">
        <v>4.7571986538046902E-2</v>
      </c>
      <c r="BD36" s="226">
        <v>2.7871545828118101E-3</v>
      </c>
      <c r="BE36" s="226">
        <v>3.4356830039465099E-3</v>
      </c>
      <c r="BF36" s="226">
        <v>2.9254029501719599E-3</v>
      </c>
      <c r="BG36" s="226">
        <v>4.0030594873357798E-2</v>
      </c>
      <c r="BH36" s="226">
        <v>0.23149808620670401</v>
      </c>
      <c r="BI36" s="226">
        <v>3.5613634132722602E-2</v>
      </c>
      <c r="BJ36" s="226">
        <v>3.6342073719781301E-3</v>
      </c>
      <c r="BK36" s="226">
        <v>7.4802812672076502E-3</v>
      </c>
      <c r="BL36" s="226">
        <v>6.1500318790779496E-3</v>
      </c>
      <c r="BM36" s="226">
        <v>6.5363247010437903E-3</v>
      </c>
      <c r="BN36" s="226">
        <v>5.7759067963154198E-3</v>
      </c>
      <c r="BO36" s="226">
        <v>2.9111897212125699E-3</v>
      </c>
      <c r="BP36" s="226">
        <v>1.01378132053246E-3</v>
      </c>
      <c r="BQ36" s="226">
        <v>6.9288259818879603E-3</v>
      </c>
      <c r="BR36" s="226">
        <v>5.2640011572569E-2</v>
      </c>
      <c r="BS36" s="226">
        <v>6.03973196862504E-3</v>
      </c>
      <c r="BT36" s="226">
        <v>1.26055386984288E-2</v>
      </c>
      <c r="BU36" s="226">
        <v>7.4125691002558296E-3</v>
      </c>
      <c r="BV36" s="226">
        <v>1.4100811016017799E-2</v>
      </c>
      <c r="BW36" s="226">
        <v>4.9119196504393697E-3</v>
      </c>
      <c r="BX36" s="226">
        <v>5.9347901165851197E-3</v>
      </c>
      <c r="BY36" s="226">
        <v>0</v>
      </c>
    </row>
    <row r="37" spans="1:77" x14ac:dyDescent="0.25">
      <c r="A37" s="105" t="s">
        <v>34</v>
      </c>
      <c r="B37" s="226">
        <v>5.26114796835929E-4</v>
      </c>
      <c r="C37" s="226">
        <v>4.0180775508905097E-4</v>
      </c>
      <c r="D37" s="226">
        <v>8.30284286291723E-4</v>
      </c>
      <c r="E37" s="226">
        <v>2.80058430739669E-4</v>
      </c>
      <c r="F37" s="226">
        <v>4.6428666932351297E-3</v>
      </c>
      <c r="G37" s="226">
        <v>3.9214622951027197E-3</v>
      </c>
      <c r="H37" s="226">
        <v>4.5553463373417902E-4</v>
      </c>
      <c r="I37" s="226">
        <v>8.1760153543870004E-4</v>
      </c>
      <c r="J37" s="226">
        <v>7.7080789696883101E-4</v>
      </c>
      <c r="K37" s="226">
        <v>3.0086983587013301E-3</v>
      </c>
      <c r="L37" s="226">
        <v>3.12999885728448E-4</v>
      </c>
      <c r="M37" s="226">
        <v>1.0452687101665199E-2</v>
      </c>
      <c r="N37" s="226">
        <v>5.7298183901383498E-3</v>
      </c>
      <c r="O37" s="226">
        <v>5.1614043048633096E-3</v>
      </c>
      <c r="P37" s="226">
        <v>1.5896440501019599E-2</v>
      </c>
      <c r="Q37" s="226">
        <v>2.4203515313777702E-3</v>
      </c>
      <c r="R37" s="226">
        <v>3.9838309935102904E-3</v>
      </c>
      <c r="S37" s="226">
        <v>1.0388135392738E-2</v>
      </c>
      <c r="T37" s="226">
        <v>1.05875243582667E-2</v>
      </c>
      <c r="U37" s="226">
        <v>2.4574551683923798E-3</v>
      </c>
      <c r="V37" s="226">
        <v>2.61165146095031E-3</v>
      </c>
      <c r="W37" s="226">
        <v>1.18503448448579E-3</v>
      </c>
      <c r="X37" s="226">
        <v>2.1516764468251701E-3</v>
      </c>
      <c r="Y37" s="226">
        <v>6.5514321813441197E-4</v>
      </c>
      <c r="Z37" s="226">
        <v>9.4353316048920697E-4</v>
      </c>
      <c r="AA37" s="226">
        <v>3.8209316517651202E-4</v>
      </c>
      <c r="AB37" s="226">
        <v>3.3367185737420902E-4</v>
      </c>
      <c r="AC37" s="226">
        <v>4.1149186815583197E-3</v>
      </c>
      <c r="AD37" s="226">
        <v>2.8797619637713199E-3</v>
      </c>
      <c r="AE37" s="226">
        <v>4.5338771738926299E-4</v>
      </c>
      <c r="AF37" s="226">
        <v>2.8525592135969701E-3</v>
      </c>
      <c r="AG37" s="226">
        <v>1.6996792657326999E-3</v>
      </c>
      <c r="AH37" s="226">
        <v>0</v>
      </c>
      <c r="AI37" s="226">
        <v>2.97288942524674E-3</v>
      </c>
      <c r="AJ37" s="226">
        <v>1.0558887325656601</v>
      </c>
      <c r="AK37" s="226">
        <v>6.5041253951074697E-3</v>
      </c>
      <c r="AL37" s="226">
        <v>3.0771499446770301E-3</v>
      </c>
      <c r="AM37" s="226">
        <v>5.0728966398549498E-3</v>
      </c>
      <c r="AN37" s="226">
        <v>2.0868362922826702E-3</v>
      </c>
      <c r="AO37" s="226">
        <v>7.8137593976423496E-3</v>
      </c>
      <c r="AP37" s="226">
        <v>1.06916154317502E-3</v>
      </c>
      <c r="AQ37" s="226">
        <v>2.5962434268220198E-3</v>
      </c>
      <c r="AR37" s="226">
        <v>5.8042588621014203E-4</v>
      </c>
      <c r="AS37" s="226">
        <v>5.2841093756951095E-4</v>
      </c>
      <c r="AT37" s="226">
        <v>2.0978063905270502E-3</v>
      </c>
      <c r="AU37" s="226">
        <v>8.1236765180798197E-4</v>
      </c>
      <c r="AV37" s="226">
        <v>3.1902174031173602E-3</v>
      </c>
      <c r="AW37" s="226">
        <v>5.8570547669786399E-3</v>
      </c>
      <c r="AX37" s="226">
        <v>7.9325041326358207E-3</v>
      </c>
      <c r="AY37" s="226">
        <v>8.8659884606742505E-4</v>
      </c>
      <c r="AZ37" s="226">
        <v>2.1318437333754602E-3</v>
      </c>
      <c r="BA37" s="226">
        <v>7.4385306263855704E-4</v>
      </c>
      <c r="BB37" s="226">
        <v>1.07910771446007E-3</v>
      </c>
      <c r="BC37" s="226">
        <v>2.6812366822916299E-3</v>
      </c>
      <c r="BD37" s="226">
        <v>3.2033091340337599E-3</v>
      </c>
      <c r="BE37" s="226">
        <v>4.2362911996780698E-3</v>
      </c>
      <c r="BF37" s="226">
        <v>5.3460414727374596E-3</v>
      </c>
      <c r="BG37" s="226">
        <v>5.91307663081376E-2</v>
      </c>
      <c r="BH37" s="226">
        <v>5.9576194315136902E-2</v>
      </c>
      <c r="BI37" s="226">
        <v>2.2302470912620699E-2</v>
      </c>
      <c r="BJ37" s="226">
        <v>7.7412403484892502E-4</v>
      </c>
      <c r="BK37" s="226">
        <v>2.74016027152626E-3</v>
      </c>
      <c r="BL37" s="226">
        <v>4.9171369235513403E-3</v>
      </c>
      <c r="BM37" s="226">
        <v>5.9503197372768497E-3</v>
      </c>
      <c r="BN37" s="226">
        <v>8.7629128132512401E-3</v>
      </c>
      <c r="BO37" s="226">
        <v>4.4928572074174203E-3</v>
      </c>
      <c r="BP37" s="226">
        <v>2.0113366105250102E-3</v>
      </c>
      <c r="BQ37" s="226">
        <v>6.4066852197798303E-3</v>
      </c>
      <c r="BR37" s="226">
        <v>4.0101862023037498E-2</v>
      </c>
      <c r="BS37" s="226">
        <v>1.5793279458421901E-2</v>
      </c>
      <c r="BT37" s="226">
        <v>1.2675095322632401E-2</v>
      </c>
      <c r="BU37" s="226">
        <v>2.98539670752083E-2</v>
      </c>
      <c r="BV37" s="226">
        <v>9.4548159161518402E-3</v>
      </c>
      <c r="BW37" s="226">
        <v>5.7378801148665198E-3</v>
      </c>
      <c r="BX37" s="226">
        <v>1.3722469412753201E-2</v>
      </c>
      <c r="BY37" s="226">
        <v>0</v>
      </c>
    </row>
    <row r="38" spans="1:77" x14ac:dyDescent="0.25">
      <c r="A38" s="105" t="s">
        <v>35</v>
      </c>
      <c r="B38" s="226">
        <v>3.1467677607529399E-4</v>
      </c>
      <c r="C38" s="226">
        <v>1.8175275338676799E-4</v>
      </c>
      <c r="D38" s="226">
        <v>3.30889702314709E-4</v>
      </c>
      <c r="E38" s="226">
        <v>1.55151685264678E-4</v>
      </c>
      <c r="F38" s="226">
        <v>4.1094717276120903E-3</v>
      </c>
      <c r="G38" s="226">
        <v>2.4873033657750801E-3</v>
      </c>
      <c r="H38" s="226">
        <v>1.7647722586858501E-4</v>
      </c>
      <c r="I38" s="226">
        <v>7.4668329833966899E-4</v>
      </c>
      <c r="J38" s="226">
        <v>3.7797982868050802E-4</v>
      </c>
      <c r="K38" s="226">
        <v>1.96938484366434E-3</v>
      </c>
      <c r="L38" s="226">
        <v>1.7798262798315401E-4</v>
      </c>
      <c r="M38" s="226">
        <v>3.0732396612953598E-3</v>
      </c>
      <c r="N38" s="226">
        <v>6.4895797692151105E-4</v>
      </c>
      <c r="O38" s="226">
        <v>6.0558322755264104E-3</v>
      </c>
      <c r="P38" s="226">
        <v>1.44540579487831E-3</v>
      </c>
      <c r="Q38" s="226">
        <v>1.7849243429377299E-4</v>
      </c>
      <c r="R38" s="226">
        <v>1.4449483295662601E-3</v>
      </c>
      <c r="S38" s="226">
        <v>2.9570637489450199E-3</v>
      </c>
      <c r="T38" s="226">
        <v>3.39854733048364E-3</v>
      </c>
      <c r="U38" s="226">
        <v>8.5412192989412199E-4</v>
      </c>
      <c r="V38" s="226">
        <v>1.2914583251301499E-3</v>
      </c>
      <c r="W38" s="226">
        <v>3.4802218130888302E-4</v>
      </c>
      <c r="X38" s="226">
        <v>7.7192258994539101E-4</v>
      </c>
      <c r="Y38" s="226">
        <v>2.5438138513879101E-4</v>
      </c>
      <c r="Z38" s="226">
        <v>2.6082563498230698E-4</v>
      </c>
      <c r="AA38" s="226">
        <v>1.2383027851951901E-4</v>
      </c>
      <c r="AB38" s="226">
        <v>1.3334469984042899E-4</v>
      </c>
      <c r="AC38" s="226">
        <v>1.61889464305584E-3</v>
      </c>
      <c r="AD38" s="226">
        <v>1.20667685988717E-3</v>
      </c>
      <c r="AE38" s="226">
        <v>1.3499576015558299E-4</v>
      </c>
      <c r="AF38" s="226">
        <v>1.30263382899563E-3</v>
      </c>
      <c r="AG38" s="226">
        <v>6.8983966333908703E-4</v>
      </c>
      <c r="AH38" s="226">
        <v>0</v>
      </c>
      <c r="AI38" s="226">
        <v>9.1144500102437903E-4</v>
      </c>
      <c r="AJ38" s="226">
        <v>1.1344282521132501E-2</v>
      </c>
      <c r="AK38" s="226">
        <v>1.1825557147310399</v>
      </c>
      <c r="AL38" s="226">
        <v>1.10805365659535E-3</v>
      </c>
      <c r="AM38" s="226">
        <v>1.9598966077559701E-3</v>
      </c>
      <c r="AN38" s="226">
        <v>2.2822107334002299E-4</v>
      </c>
      <c r="AO38" s="226">
        <v>1.88477525967304E-3</v>
      </c>
      <c r="AP38" s="226">
        <v>4.1064016539731404E-3</v>
      </c>
      <c r="AQ38" s="226">
        <v>7.0725291612996704E-4</v>
      </c>
      <c r="AR38" s="226">
        <v>2.65509009711638E-4</v>
      </c>
      <c r="AS38" s="226">
        <v>2.7023056162999597E-4</v>
      </c>
      <c r="AT38" s="226">
        <v>9.0466812272438895E-3</v>
      </c>
      <c r="AU38" s="226">
        <v>3.0101043345943202E-4</v>
      </c>
      <c r="AV38" s="226">
        <v>9.0142155225309396E-4</v>
      </c>
      <c r="AW38" s="226">
        <v>8.5855302131200995E-4</v>
      </c>
      <c r="AX38" s="226">
        <v>1.48427684015266E-3</v>
      </c>
      <c r="AY38" s="226">
        <v>1.3713553770142501E-4</v>
      </c>
      <c r="AZ38" s="226">
        <v>3.1762519027425299E-4</v>
      </c>
      <c r="BA38" s="226">
        <v>2.29108508844514E-4</v>
      </c>
      <c r="BB38" s="226">
        <v>1.1385281008034699E-3</v>
      </c>
      <c r="BC38" s="226">
        <v>3.0959981709916999E-3</v>
      </c>
      <c r="BD38" s="226">
        <v>8.9347698728229601E-3</v>
      </c>
      <c r="BE38" s="226">
        <v>2.81239283404608E-3</v>
      </c>
      <c r="BF38" s="226">
        <v>3.2200232804684599E-3</v>
      </c>
      <c r="BG38" s="226">
        <v>5.84960733538103E-3</v>
      </c>
      <c r="BH38" s="226">
        <v>1.07490093294059E-2</v>
      </c>
      <c r="BI38" s="226">
        <v>6.4984527494707598E-3</v>
      </c>
      <c r="BJ38" s="226">
        <v>1.4709194231607499E-4</v>
      </c>
      <c r="BK38" s="226">
        <v>2.9260185235404197E-4</v>
      </c>
      <c r="BL38" s="226">
        <v>1.40423472066207E-3</v>
      </c>
      <c r="BM38" s="226">
        <v>1.7651971331399301E-3</v>
      </c>
      <c r="BN38" s="226">
        <v>1.1166409722678701E-3</v>
      </c>
      <c r="BO38" s="226">
        <v>5.2618803386378799E-4</v>
      </c>
      <c r="BP38" s="226">
        <v>1.9695031558016101E-4</v>
      </c>
      <c r="BQ38" s="226">
        <v>1.7119272232574399E-3</v>
      </c>
      <c r="BR38" s="226">
        <v>1.2698747807041199E-2</v>
      </c>
      <c r="BS38" s="226">
        <v>1.1407764761829299E-3</v>
      </c>
      <c r="BT38" s="226">
        <v>2.2851845068776301E-3</v>
      </c>
      <c r="BU38" s="226">
        <v>1.17527120308154E-3</v>
      </c>
      <c r="BV38" s="226">
        <v>1.01717429478939E-2</v>
      </c>
      <c r="BW38" s="226">
        <v>1.59005529008311E-3</v>
      </c>
      <c r="BX38" s="226">
        <v>3.1716147255359301E-3</v>
      </c>
      <c r="BY38" s="226">
        <v>0</v>
      </c>
    </row>
    <row r="39" spans="1:77" x14ac:dyDescent="0.25">
      <c r="A39" s="105" t="s">
        <v>36</v>
      </c>
      <c r="B39" s="226">
        <v>2.6858809584632198E-4</v>
      </c>
      <c r="C39" s="226">
        <v>1.4297700071649899E-4</v>
      </c>
      <c r="D39" s="226">
        <v>4.15842274898034E-4</v>
      </c>
      <c r="E39" s="226">
        <v>1.23832279431355E-4</v>
      </c>
      <c r="F39" s="226">
        <v>1.52440973257515E-2</v>
      </c>
      <c r="G39" s="226">
        <v>5.8930190802303705E-4</v>
      </c>
      <c r="H39" s="226">
        <v>1.7527871128311101E-4</v>
      </c>
      <c r="I39" s="226">
        <v>2.7828116763752399E-4</v>
      </c>
      <c r="J39" s="226">
        <v>5.5411785184755302E-4</v>
      </c>
      <c r="K39" s="226">
        <v>2.0777116005138898E-3</v>
      </c>
      <c r="L39" s="226">
        <v>9.1045774924110307E-5</v>
      </c>
      <c r="M39" s="226">
        <v>3.3041927754344199E-3</v>
      </c>
      <c r="N39" s="226">
        <v>1.9310572149273701E-3</v>
      </c>
      <c r="O39" s="226">
        <v>1.70176178532401E-3</v>
      </c>
      <c r="P39" s="226">
        <v>1.79276369154878E-3</v>
      </c>
      <c r="Q39" s="226">
        <v>2.5738059474064701E-4</v>
      </c>
      <c r="R39" s="226">
        <v>1.5948698741434001E-3</v>
      </c>
      <c r="S39" s="226">
        <v>3.7890168053217699E-3</v>
      </c>
      <c r="T39" s="226">
        <v>4.3041547988000401E-3</v>
      </c>
      <c r="U39" s="226">
        <v>1.0469576651068999E-3</v>
      </c>
      <c r="V39" s="226">
        <v>1.09291485555348E-3</v>
      </c>
      <c r="W39" s="226">
        <v>3.0919891660746398E-4</v>
      </c>
      <c r="X39" s="226">
        <v>9.5816496026695705E-4</v>
      </c>
      <c r="Y39" s="226">
        <v>2.7898572779271502E-4</v>
      </c>
      <c r="Z39" s="226">
        <v>3.4726933108827202E-4</v>
      </c>
      <c r="AA39" s="226">
        <v>1.2708427854504E-4</v>
      </c>
      <c r="AB39" s="226">
        <v>1.3025765294765701E-4</v>
      </c>
      <c r="AC39" s="226">
        <v>1.4532043907308999E-3</v>
      </c>
      <c r="AD39" s="226">
        <v>1.6016296702433899E-3</v>
      </c>
      <c r="AE39" s="226">
        <v>2.39397813863951E-4</v>
      </c>
      <c r="AF39" s="226">
        <v>4.7404057647032699E-4</v>
      </c>
      <c r="AG39" s="226">
        <v>1.0271323449130799E-3</v>
      </c>
      <c r="AH39" s="226">
        <v>0</v>
      </c>
      <c r="AI39" s="226">
        <v>2.2685337520678299E-4</v>
      </c>
      <c r="AJ39" s="226">
        <v>4.4290776789540501E-4</v>
      </c>
      <c r="AK39" s="226">
        <v>5.16476305066506E-4</v>
      </c>
      <c r="AL39" s="226">
        <v>1.1241270562511601</v>
      </c>
      <c r="AM39" s="226">
        <v>2.2633175957238799E-3</v>
      </c>
      <c r="AN39" s="226">
        <v>4.3879915536822699E-4</v>
      </c>
      <c r="AO39" s="226">
        <v>2.7500913998056899E-3</v>
      </c>
      <c r="AP39" s="226">
        <v>3.5595642874489402E-4</v>
      </c>
      <c r="AQ39" s="226">
        <v>1.8049249017790599E-3</v>
      </c>
      <c r="AR39" s="226">
        <v>2.0504947893499001E-4</v>
      </c>
      <c r="AS39" s="226">
        <v>6.8868801928654495E-5</v>
      </c>
      <c r="AT39" s="226">
        <v>1.1911213065144599E-3</v>
      </c>
      <c r="AU39" s="226">
        <v>2.3734194408408398E-3</v>
      </c>
      <c r="AV39" s="226">
        <v>4.9601008755890399E-4</v>
      </c>
      <c r="AW39" s="226">
        <v>8.0824929890025799E-4</v>
      </c>
      <c r="AX39" s="226">
        <v>1.1599637250307999E-3</v>
      </c>
      <c r="AY39" s="226">
        <v>1.0238273351359499E-4</v>
      </c>
      <c r="AZ39" s="226">
        <v>3.0250951470034898E-4</v>
      </c>
      <c r="BA39" s="226">
        <v>8.9518121218738395E-5</v>
      </c>
      <c r="BB39" s="226">
        <v>1.08155587633488E-3</v>
      </c>
      <c r="BC39" s="226">
        <v>8.2589377385602694E-2</v>
      </c>
      <c r="BD39" s="226">
        <v>6.7178506797956799E-4</v>
      </c>
      <c r="BE39" s="226">
        <v>4.9777893215637405E-4</v>
      </c>
      <c r="BF39" s="226">
        <v>3.2574110025190199E-4</v>
      </c>
      <c r="BG39" s="226">
        <v>0.273235272202067</v>
      </c>
      <c r="BH39" s="226">
        <v>2.08955019731367E-2</v>
      </c>
      <c r="BI39" s="226">
        <v>9.4829147608372997E-3</v>
      </c>
      <c r="BJ39" s="226">
        <v>1.1982031077292701E-4</v>
      </c>
      <c r="BK39" s="226">
        <v>1.6739312618449E-4</v>
      </c>
      <c r="BL39" s="226">
        <v>1.09718155196996E-3</v>
      </c>
      <c r="BM39" s="226">
        <v>6.7335026738820898E-4</v>
      </c>
      <c r="BN39" s="226">
        <v>1.1365837596797499E-3</v>
      </c>
      <c r="BO39" s="226">
        <v>4.7343718864648098E-4</v>
      </c>
      <c r="BP39" s="226">
        <v>1.55771429524556E-4</v>
      </c>
      <c r="BQ39" s="226">
        <v>7.3592570999900199E-3</v>
      </c>
      <c r="BR39" s="226">
        <v>2.13680488125926E-3</v>
      </c>
      <c r="BS39" s="226">
        <v>1.32309626102759E-2</v>
      </c>
      <c r="BT39" s="226">
        <v>1.1847090055737801E-3</v>
      </c>
      <c r="BU39" s="226">
        <v>4.3814861829006603E-3</v>
      </c>
      <c r="BV39" s="226">
        <v>3.4282029263759499E-3</v>
      </c>
      <c r="BW39" s="226">
        <v>3.45572966752908E-3</v>
      </c>
      <c r="BX39" s="226">
        <v>4.7986868674491697E-3</v>
      </c>
      <c r="BY39" s="226">
        <v>0</v>
      </c>
    </row>
    <row r="40" spans="1:77" x14ac:dyDescent="0.25">
      <c r="A40" s="105" t="s">
        <v>37</v>
      </c>
      <c r="B40" s="226">
        <v>1.36550733532969E-3</v>
      </c>
      <c r="C40" s="226">
        <v>6.6376953670627202E-4</v>
      </c>
      <c r="D40" s="226">
        <v>4.6104537866096902E-3</v>
      </c>
      <c r="E40" s="226">
        <v>7.3226614279456499E-4</v>
      </c>
      <c r="F40" s="226">
        <v>7.6271909239170502E-2</v>
      </c>
      <c r="G40" s="226">
        <v>6.7151910606107396E-2</v>
      </c>
      <c r="H40" s="226">
        <v>9.8785702164362393E-4</v>
      </c>
      <c r="I40" s="226">
        <v>2.30478680706001E-3</v>
      </c>
      <c r="J40" s="226">
        <v>1.7778540447959399E-3</v>
      </c>
      <c r="K40" s="226">
        <v>1.6837136092422201E-2</v>
      </c>
      <c r="L40" s="226">
        <v>4.9528460049623002E-4</v>
      </c>
      <c r="M40" s="226">
        <v>2.7253048056808501E-2</v>
      </c>
      <c r="N40" s="226">
        <v>2.7916401160226301E-3</v>
      </c>
      <c r="O40" s="226">
        <v>2.8707599520717002E-3</v>
      </c>
      <c r="P40" s="226">
        <v>5.0085250023059798E-3</v>
      </c>
      <c r="Q40" s="226">
        <v>6.1774247107156198E-4</v>
      </c>
      <c r="R40" s="226">
        <v>1.32756686213276E-2</v>
      </c>
      <c r="S40" s="226">
        <v>6.5152546175111695E-2</v>
      </c>
      <c r="T40" s="226">
        <v>3.7040577655651601E-2</v>
      </c>
      <c r="U40" s="226">
        <v>7.9833848892080297E-3</v>
      </c>
      <c r="V40" s="226">
        <v>1.92379474573183E-2</v>
      </c>
      <c r="W40" s="226">
        <v>3.9019495563048399E-3</v>
      </c>
      <c r="X40" s="226">
        <v>6.2468385373283999E-3</v>
      </c>
      <c r="Y40" s="226">
        <v>1.9055261958689899E-3</v>
      </c>
      <c r="Z40" s="226">
        <v>5.5066698871756E-3</v>
      </c>
      <c r="AA40" s="226">
        <v>1.7263456740780701E-3</v>
      </c>
      <c r="AB40" s="226">
        <v>1.18929127822275E-3</v>
      </c>
      <c r="AC40" s="226">
        <v>1.11492173372226E-2</v>
      </c>
      <c r="AD40" s="226">
        <v>1.6051879874436101E-2</v>
      </c>
      <c r="AE40" s="226">
        <v>2.1698615263419799E-3</v>
      </c>
      <c r="AF40" s="226">
        <v>1.2383666297862399E-2</v>
      </c>
      <c r="AG40" s="226">
        <v>7.3435738599788502E-3</v>
      </c>
      <c r="AH40" s="226">
        <v>0</v>
      </c>
      <c r="AI40" s="226">
        <v>2.03078893942652E-3</v>
      </c>
      <c r="AJ40" s="226">
        <v>7.5878151895475299E-3</v>
      </c>
      <c r="AK40" s="226">
        <v>2.6771755412731998E-3</v>
      </c>
      <c r="AL40" s="226">
        <v>1.93301688915034E-3</v>
      </c>
      <c r="AM40" s="226">
        <v>1.22421326560162</v>
      </c>
      <c r="AN40" s="226">
        <v>2.3832375264162899E-2</v>
      </c>
      <c r="AO40" s="226">
        <v>7.4395715195566901E-3</v>
      </c>
      <c r="AP40" s="226">
        <v>2.4439366375315899E-3</v>
      </c>
      <c r="AQ40" s="226">
        <v>1.1682694408494501E-2</v>
      </c>
      <c r="AR40" s="226">
        <v>3.6054593224170901E-3</v>
      </c>
      <c r="AS40" s="226">
        <v>6.8554429172479195E-4</v>
      </c>
      <c r="AT40" s="226">
        <v>1.0086320284850901E-2</v>
      </c>
      <c r="AU40" s="226">
        <v>4.7735008790977902E-3</v>
      </c>
      <c r="AV40" s="226">
        <v>9.8532714020511704E-3</v>
      </c>
      <c r="AW40" s="226">
        <v>2.7041512614516998E-3</v>
      </c>
      <c r="AX40" s="226">
        <v>4.4278173665539197E-3</v>
      </c>
      <c r="AY40" s="226">
        <v>1.28446007053738E-3</v>
      </c>
      <c r="AZ40" s="226">
        <v>2.6717875622663898E-3</v>
      </c>
      <c r="BA40" s="226">
        <v>7.1249247902383797E-4</v>
      </c>
      <c r="BB40" s="226">
        <v>1.3023715070852801E-3</v>
      </c>
      <c r="BC40" s="226">
        <v>2.3837625424023099E-3</v>
      </c>
      <c r="BD40" s="226">
        <v>2.3903945109211501E-3</v>
      </c>
      <c r="BE40" s="226">
        <v>2.48969147905489E-3</v>
      </c>
      <c r="BF40" s="226">
        <v>2.95146839085565E-3</v>
      </c>
      <c r="BG40" s="226">
        <v>2.7152525770852001E-2</v>
      </c>
      <c r="BH40" s="226">
        <v>0.25648631517498299</v>
      </c>
      <c r="BI40" s="226">
        <v>2.7856865078392599E-2</v>
      </c>
      <c r="BJ40" s="226">
        <v>1.1206948837776799E-3</v>
      </c>
      <c r="BK40" s="226">
        <v>2.4228002130894902E-3</v>
      </c>
      <c r="BL40" s="226">
        <v>1.0640257610472501E-2</v>
      </c>
      <c r="BM40" s="226">
        <v>9.66580664298918E-3</v>
      </c>
      <c r="BN40" s="226">
        <v>1.6066393484418399E-2</v>
      </c>
      <c r="BO40" s="226">
        <v>7.2692554333416599E-3</v>
      </c>
      <c r="BP40" s="226">
        <v>7.0423863764517503E-3</v>
      </c>
      <c r="BQ40" s="226">
        <v>8.6756053788522702E-3</v>
      </c>
      <c r="BR40" s="226">
        <v>4.1296222300814298E-2</v>
      </c>
      <c r="BS40" s="226">
        <v>1.22904560184557E-2</v>
      </c>
      <c r="BT40" s="226">
        <v>1.10595653585546E-2</v>
      </c>
      <c r="BU40" s="226">
        <v>5.0166048955226803E-3</v>
      </c>
      <c r="BV40" s="226">
        <v>7.9295427379111397E-3</v>
      </c>
      <c r="BW40" s="226">
        <v>7.04230928987568E-3</v>
      </c>
      <c r="BX40" s="226">
        <v>3.11219944480218E-2</v>
      </c>
      <c r="BY40" s="226">
        <v>0</v>
      </c>
    </row>
    <row r="41" spans="1:77" x14ac:dyDescent="0.25">
      <c r="A41" s="105" t="s">
        <v>38</v>
      </c>
      <c r="B41" s="226">
        <v>1.75943762539442E-3</v>
      </c>
      <c r="C41" s="226">
        <v>1.00332966253391E-3</v>
      </c>
      <c r="D41" s="226">
        <v>2.1296638776165302E-3</v>
      </c>
      <c r="E41" s="226">
        <v>9.6788779228208495E-4</v>
      </c>
      <c r="F41" s="226">
        <v>1.3787151905326599E-2</v>
      </c>
      <c r="G41" s="226">
        <v>7.2363085053341698E-3</v>
      </c>
      <c r="H41" s="226">
        <v>1.4265958603935001E-3</v>
      </c>
      <c r="I41" s="226">
        <v>2.3929562236109001E-3</v>
      </c>
      <c r="J41" s="226">
        <v>1.7543225966811799E-3</v>
      </c>
      <c r="K41" s="226">
        <v>9.8770387089270606E-3</v>
      </c>
      <c r="L41" s="226">
        <v>7.0014284987778605E-4</v>
      </c>
      <c r="M41" s="226">
        <v>2.5201006454369599E-2</v>
      </c>
      <c r="N41" s="226">
        <v>7.0267071999815496E-3</v>
      </c>
      <c r="O41" s="226">
        <v>6.7698769707827799E-3</v>
      </c>
      <c r="P41" s="226">
        <v>1.2024211913233799E-2</v>
      </c>
      <c r="Q41" s="226">
        <v>1.3863637930351801E-3</v>
      </c>
      <c r="R41" s="226">
        <v>9.7476293746134295E-3</v>
      </c>
      <c r="S41" s="226">
        <v>1.7322213931812699E-2</v>
      </c>
      <c r="T41" s="226">
        <v>2.8217158172870401E-2</v>
      </c>
      <c r="U41" s="226">
        <v>7.1417196613135997E-3</v>
      </c>
      <c r="V41" s="226">
        <v>8.0296872018851793E-3</v>
      </c>
      <c r="W41" s="226">
        <v>2.2400402681951701E-3</v>
      </c>
      <c r="X41" s="226">
        <v>6.0714461517674201E-3</v>
      </c>
      <c r="Y41" s="226">
        <v>1.9713129537686498E-3</v>
      </c>
      <c r="Z41" s="226">
        <v>1.69359873088869E-3</v>
      </c>
      <c r="AA41" s="226">
        <v>9.0689160738807099E-4</v>
      </c>
      <c r="AB41" s="226">
        <v>9.3920134014196003E-4</v>
      </c>
      <c r="AC41" s="226">
        <v>1.2223748511975399E-2</v>
      </c>
      <c r="AD41" s="226">
        <v>9.9668486998086402E-3</v>
      </c>
      <c r="AE41" s="226">
        <v>1.61269421636342E-3</v>
      </c>
      <c r="AF41" s="226">
        <v>8.0085023411747194E-3</v>
      </c>
      <c r="AG41" s="226">
        <v>6.8546817062965599E-3</v>
      </c>
      <c r="AH41" s="226">
        <v>0</v>
      </c>
      <c r="AI41" s="226">
        <v>1.3716774321186501E-3</v>
      </c>
      <c r="AJ41" s="226">
        <v>1.7142480168486799E-2</v>
      </c>
      <c r="AK41" s="226">
        <v>1.3255292874773401E-3</v>
      </c>
      <c r="AL41" s="226">
        <v>2.4562091166122602E-3</v>
      </c>
      <c r="AM41" s="226">
        <v>5.4772507592770497E-2</v>
      </c>
      <c r="AN41" s="226">
        <v>1.0693776071936101</v>
      </c>
      <c r="AO41" s="226">
        <v>1.2107242899046499E-2</v>
      </c>
      <c r="AP41" s="226">
        <v>1.7026657908502799E-3</v>
      </c>
      <c r="AQ41" s="226">
        <v>1.5363515345099501E-2</v>
      </c>
      <c r="AR41" s="226">
        <v>6.6006907307388897E-3</v>
      </c>
      <c r="AS41" s="226">
        <v>1.7500966104008601E-3</v>
      </c>
      <c r="AT41" s="226">
        <v>1.37446495953235E-2</v>
      </c>
      <c r="AU41" s="226">
        <v>1.58332606164108E-3</v>
      </c>
      <c r="AV41" s="226">
        <v>3.3703010829184E-3</v>
      </c>
      <c r="AW41" s="226">
        <v>5.45625227886127E-3</v>
      </c>
      <c r="AX41" s="226">
        <v>8.4211015628242805E-3</v>
      </c>
      <c r="AY41" s="226">
        <v>9.4713905677818301E-4</v>
      </c>
      <c r="AZ41" s="226">
        <v>3.2441906736522599E-3</v>
      </c>
      <c r="BA41" s="226">
        <v>1.38848802198458E-3</v>
      </c>
      <c r="BB41" s="226">
        <v>1.9421249435424099E-3</v>
      </c>
      <c r="BC41" s="226">
        <v>1.72044419990752E-3</v>
      </c>
      <c r="BD41" s="226">
        <v>5.51711393989419E-3</v>
      </c>
      <c r="BE41" s="226">
        <v>6.5756977587568604E-3</v>
      </c>
      <c r="BF41" s="226">
        <v>1.4671002179135801E-2</v>
      </c>
      <c r="BG41" s="226">
        <v>3.5491969436770597E-2</v>
      </c>
      <c r="BH41" s="226">
        <v>0.236407675541186</v>
      </c>
      <c r="BI41" s="226">
        <v>3.56438952880044E-2</v>
      </c>
      <c r="BJ41" s="226">
        <v>5.0085795868071098E-3</v>
      </c>
      <c r="BK41" s="226">
        <v>8.2296440163371603E-3</v>
      </c>
      <c r="BL41" s="226">
        <v>6.9926573432246E-3</v>
      </c>
      <c r="BM41" s="226">
        <v>4.6551840651607397E-2</v>
      </c>
      <c r="BN41" s="226">
        <v>5.2516824184467098E-2</v>
      </c>
      <c r="BO41" s="226">
        <v>1.9094900121821599E-2</v>
      </c>
      <c r="BP41" s="226">
        <v>5.5726585461014604E-3</v>
      </c>
      <c r="BQ41" s="226">
        <v>4.1420927217332197E-2</v>
      </c>
      <c r="BR41" s="226">
        <v>0.22813640403404301</v>
      </c>
      <c r="BS41" s="226">
        <v>4.2133338065888197E-2</v>
      </c>
      <c r="BT41" s="226">
        <v>8.3484120027973993E-2</v>
      </c>
      <c r="BU41" s="226">
        <v>2.6482104315448601E-2</v>
      </c>
      <c r="BV41" s="226">
        <v>1.4541166090017999E-2</v>
      </c>
      <c r="BW41" s="226">
        <v>1.47178367694697E-2</v>
      </c>
      <c r="BX41" s="226">
        <v>5.8368350129788901E-2</v>
      </c>
      <c r="BY41" s="226">
        <v>0</v>
      </c>
    </row>
    <row r="42" spans="1:77" x14ac:dyDescent="0.25">
      <c r="A42" s="105" t="s">
        <v>39</v>
      </c>
      <c r="B42" s="226">
        <v>2.51339330356981E-3</v>
      </c>
      <c r="C42" s="226">
        <v>2.8161174033277002E-3</v>
      </c>
      <c r="D42" s="226">
        <v>3.3121795755262601E-3</v>
      </c>
      <c r="E42" s="226">
        <v>1.78083423746805E-3</v>
      </c>
      <c r="F42" s="226">
        <v>2.20782750443035E-2</v>
      </c>
      <c r="G42" s="226">
        <v>5.2622999148433103E-3</v>
      </c>
      <c r="H42" s="226">
        <v>1.9979320728843899E-3</v>
      </c>
      <c r="I42" s="226">
        <v>2.8175986645902098E-3</v>
      </c>
      <c r="J42" s="226">
        <v>5.4034315902123297E-3</v>
      </c>
      <c r="K42" s="226">
        <v>8.8258135489432902E-3</v>
      </c>
      <c r="L42" s="226">
        <v>2.0812657670146398E-3</v>
      </c>
      <c r="M42" s="226">
        <v>3.5093522466444801E-2</v>
      </c>
      <c r="N42" s="226">
        <v>6.1551913863111098E-3</v>
      </c>
      <c r="O42" s="226">
        <v>1.2447897281524499E-2</v>
      </c>
      <c r="P42" s="226">
        <v>1.37429847701221E-2</v>
      </c>
      <c r="Q42" s="226">
        <v>2.0337444392596899E-3</v>
      </c>
      <c r="R42" s="226">
        <v>8.6727028358228007E-3</v>
      </c>
      <c r="S42" s="226">
        <v>2.1024420741325999E-2</v>
      </c>
      <c r="T42" s="226">
        <v>2.8541264150582099E-2</v>
      </c>
      <c r="U42" s="226">
        <v>6.1479486288243297E-3</v>
      </c>
      <c r="V42" s="226">
        <v>7.1199520637231697E-3</v>
      </c>
      <c r="W42" s="226">
        <v>1.9227875390090601E-3</v>
      </c>
      <c r="X42" s="226">
        <v>5.8789869790261996E-3</v>
      </c>
      <c r="Y42" s="226">
        <v>2.0772393479596401E-3</v>
      </c>
      <c r="Z42" s="226">
        <v>1.4144847984480899E-3</v>
      </c>
      <c r="AA42" s="226">
        <v>7.5086141716538396E-4</v>
      </c>
      <c r="AB42" s="226">
        <v>8.42406139340448E-4</v>
      </c>
      <c r="AC42" s="226">
        <v>8.8402855295692199E-3</v>
      </c>
      <c r="AD42" s="226">
        <v>4.6393304872639502E-3</v>
      </c>
      <c r="AE42" s="226">
        <v>1.5494809403115201E-3</v>
      </c>
      <c r="AF42" s="226">
        <v>3.5319799059387799E-3</v>
      </c>
      <c r="AG42" s="226">
        <v>2.83957081564547E-3</v>
      </c>
      <c r="AH42" s="226">
        <v>0</v>
      </c>
      <c r="AI42" s="226">
        <v>2.69325583106948E-3</v>
      </c>
      <c r="AJ42" s="226">
        <v>2.3561011381222898E-3</v>
      </c>
      <c r="AK42" s="226">
        <v>9.75108115767003E-4</v>
      </c>
      <c r="AL42" s="226">
        <v>5.5567816037950402E-3</v>
      </c>
      <c r="AM42" s="226">
        <v>1.52660809596636E-2</v>
      </c>
      <c r="AN42" s="226">
        <v>1.5314426744600801E-3</v>
      </c>
      <c r="AO42" s="226">
        <v>1.0312714518539201</v>
      </c>
      <c r="AP42" s="226">
        <v>2.2295569429231798E-3</v>
      </c>
      <c r="AQ42" s="226">
        <v>3.34085694070233E-3</v>
      </c>
      <c r="AR42" s="226">
        <v>9.0982776554304702E-4</v>
      </c>
      <c r="AS42" s="226">
        <v>8.4289292519997602E-4</v>
      </c>
      <c r="AT42" s="226">
        <v>4.3406603183366397E-3</v>
      </c>
      <c r="AU42" s="226">
        <v>1.00594294308105E-2</v>
      </c>
      <c r="AV42" s="226">
        <v>1.1450814989862499E-2</v>
      </c>
      <c r="AW42" s="226">
        <v>6.9253597511487099E-3</v>
      </c>
      <c r="AX42" s="226">
        <v>3.02835305040797E-3</v>
      </c>
      <c r="AY42" s="226">
        <v>1.0396639368919799E-3</v>
      </c>
      <c r="AZ42" s="226">
        <v>2.3243036509818901E-3</v>
      </c>
      <c r="BA42" s="226">
        <v>7.1742432686824095E-4</v>
      </c>
      <c r="BB42" s="226">
        <v>1.2168389304643399E-3</v>
      </c>
      <c r="BC42" s="226">
        <v>2.06417022734608E-3</v>
      </c>
      <c r="BD42" s="226">
        <v>3.0815494733977401E-3</v>
      </c>
      <c r="BE42" s="226">
        <v>5.9222010157928502E-2</v>
      </c>
      <c r="BF42" s="226">
        <v>3.7432565026978199E-3</v>
      </c>
      <c r="BG42" s="226">
        <v>3.7457012385307797E-2</v>
      </c>
      <c r="BH42" s="226">
        <v>0.19983083641871199</v>
      </c>
      <c r="BI42" s="226">
        <v>0.40289153407344003</v>
      </c>
      <c r="BJ42" s="226">
        <v>6.8714597849388603E-3</v>
      </c>
      <c r="BK42" s="226">
        <v>2.0140245016686598E-3</v>
      </c>
      <c r="BL42" s="226">
        <v>6.9765083914045999E-3</v>
      </c>
      <c r="BM42" s="226">
        <v>7.2685753882391997E-3</v>
      </c>
      <c r="BN42" s="226">
        <v>5.7024918839782002E-3</v>
      </c>
      <c r="BO42" s="226">
        <v>2.3367436414110398E-3</v>
      </c>
      <c r="BP42" s="226">
        <v>9.2902003524536795E-4</v>
      </c>
      <c r="BQ42" s="226">
        <v>1.1095081777807299E-2</v>
      </c>
      <c r="BR42" s="226">
        <v>4.0817100806904698E-2</v>
      </c>
      <c r="BS42" s="226">
        <v>8.5970874819562698E-3</v>
      </c>
      <c r="BT42" s="226">
        <v>1.38380465322044E-2</v>
      </c>
      <c r="BU42" s="226">
        <v>1.8966157740697501E-3</v>
      </c>
      <c r="BV42" s="226">
        <v>6.5768323894699297E-3</v>
      </c>
      <c r="BW42" s="226">
        <v>6.1745089046407698E-3</v>
      </c>
      <c r="BX42" s="226">
        <v>8.7455258234020207E-3</v>
      </c>
      <c r="BY42" s="226">
        <v>0</v>
      </c>
    </row>
    <row r="43" spans="1:77" x14ac:dyDescent="0.25">
      <c r="A43" s="105" t="s">
        <v>40</v>
      </c>
      <c r="B43" s="226">
        <v>2.76617345974439E-2</v>
      </c>
      <c r="C43" s="226">
        <v>1.3633339769001799E-2</v>
      </c>
      <c r="D43" s="226">
        <v>1.37542291410037E-2</v>
      </c>
      <c r="E43" s="226">
        <v>1.61835956617652E-2</v>
      </c>
      <c r="F43" s="226">
        <v>0.16348911239858299</v>
      </c>
      <c r="G43" s="226">
        <v>5.1767264266760003E-2</v>
      </c>
      <c r="H43" s="226">
        <v>7.1674943196693899E-3</v>
      </c>
      <c r="I43" s="226">
        <v>1.7473427632038799E-2</v>
      </c>
      <c r="J43" s="226">
        <v>4.0507735216471601E-2</v>
      </c>
      <c r="K43" s="226">
        <v>1.6584053108827601E-2</v>
      </c>
      <c r="L43" s="226">
        <v>1.0879567315442E-2</v>
      </c>
      <c r="M43" s="226">
        <v>2.6666288414616102E-2</v>
      </c>
      <c r="N43" s="226">
        <v>3.0488660084492599E-3</v>
      </c>
      <c r="O43" s="226">
        <v>2.8319811972121198E-3</v>
      </c>
      <c r="P43" s="226">
        <v>1.15719027873082E-2</v>
      </c>
      <c r="Q43" s="226">
        <v>2.55529326271863E-3</v>
      </c>
      <c r="R43" s="226">
        <v>8.7235613904505706E-3</v>
      </c>
      <c r="S43" s="226">
        <v>1.2242354555669899E-2</v>
      </c>
      <c r="T43" s="226">
        <v>1.6581761395691199E-2</v>
      </c>
      <c r="U43" s="226">
        <v>9.8767767313351802E-3</v>
      </c>
      <c r="V43" s="226">
        <v>8.70503670692193E-3</v>
      </c>
      <c r="W43" s="226">
        <v>2.4934958205741998E-3</v>
      </c>
      <c r="X43" s="226">
        <v>1.13124137815109E-2</v>
      </c>
      <c r="Y43" s="226">
        <v>1.044412953432E-2</v>
      </c>
      <c r="Z43" s="226">
        <v>1.8525601004515701E-3</v>
      </c>
      <c r="AA43" s="226">
        <v>8.77818391572086E-4</v>
      </c>
      <c r="AB43" s="226">
        <v>1.25271166814643E-3</v>
      </c>
      <c r="AC43" s="226">
        <v>1.09408646871884E-2</v>
      </c>
      <c r="AD43" s="226">
        <v>5.7116248128993297E-3</v>
      </c>
      <c r="AE43" s="226">
        <v>2.1746079327095102E-3</v>
      </c>
      <c r="AF43" s="226">
        <v>2.5561566635838001E-2</v>
      </c>
      <c r="AG43" s="226">
        <v>7.8869892580258893E-3</v>
      </c>
      <c r="AH43" s="226">
        <v>0</v>
      </c>
      <c r="AI43" s="226">
        <v>1.10267208040397E-2</v>
      </c>
      <c r="AJ43" s="226">
        <v>6.7906808067301101E-3</v>
      </c>
      <c r="AK43" s="226">
        <v>1.0337917452806799E-2</v>
      </c>
      <c r="AL43" s="226">
        <v>4.5014790594560802E-2</v>
      </c>
      <c r="AM43" s="226">
        <v>5.9666592414606796E-3</v>
      </c>
      <c r="AN43" s="226">
        <v>7.0707545661373601E-4</v>
      </c>
      <c r="AO43" s="226">
        <v>4.2861796569817904E-3</v>
      </c>
      <c r="AP43" s="226">
        <v>1.0145459903465199</v>
      </c>
      <c r="AQ43" s="226">
        <v>3.9654997378398497E-2</v>
      </c>
      <c r="AR43" s="226">
        <v>2.2471381575689401E-2</v>
      </c>
      <c r="AS43" s="226">
        <v>3.4632776494942698E-3</v>
      </c>
      <c r="AT43" s="226">
        <v>3.5102857497051998E-2</v>
      </c>
      <c r="AU43" s="226">
        <v>1.06340029471759E-2</v>
      </c>
      <c r="AV43" s="226">
        <v>4.3584120392165804E-3</v>
      </c>
      <c r="AW43" s="226">
        <v>8.6173828594182898E-3</v>
      </c>
      <c r="AX43" s="226">
        <v>3.79297279043738E-3</v>
      </c>
      <c r="AY43" s="226">
        <v>7.5107240293122103E-4</v>
      </c>
      <c r="AZ43" s="226">
        <v>8.6401030967312893E-3</v>
      </c>
      <c r="BA43" s="226">
        <v>1.11849598657938E-3</v>
      </c>
      <c r="BB43" s="226">
        <v>3.7475365150834699E-3</v>
      </c>
      <c r="BC43" s="226">
        <v>1.1731354575238899E-2</v>
      </c>
      <c r="BD43" s="226">
        <v>1.9492083076868001E-3</v>
      </c>
      <c r="BE43" s="226">
        <v>1.57496998574944E-3</v>
      </c>
      <c r="BF43" s="226">
        <v>4.7974192550424802E-2</v>
      </c>
      <c r="BG43" s="226">
        <v>3.7313612456880599E-2</v>
      </c>
      <c r="BH43" s="226">
        <v>2.9996834904273701E-2</v>
      </c>
      <c r="BI43" s="226">
        <v>1.8180021393064301E-2</v>
      </c>
      <c r="BJ43" s="226">
        <v>6.1770290102221401E-4</v>
      </c>
      <c r="BK43" s="226">
        <v>1.49697168828007E-3</v>
      </c>
      <c r="BL43" s="226">
        <v>5.11294935110176E-3</v>
      </c>
      <c r="BM43" s="226">
        <v>2.0019031915783302E-3</v>
      </c>
      <c r="BN43" s="226">
        <v>1.6911865547091899E-3</v>
      </c>
      <c r="BO43" s="226">
        <v>7.69033034627943E-4</v>
      </c>
      <c r="BP43" s="226">
        <v>2.9204236628848002E-4</v>
      </c>
      <c r="BQ43" s="226">
        <v>5.2182330998715096E-3</v>
      </c>
      <c r="BR43" s="226">
        <v>1.77589515699575E-2</v>
      </c>
      <c r="BS43" s="226">
        <v>9.1427278438510305E-3</v>
      </c>
      <c r="BT43" s="226">
        <v>2.3769101045184701E-3</v>
      </c>
      <c r="BU43" s="226">
        <v>2.8791165274189702E-3</v>
      </c>
      <c r="BV43" s="226">
        <v>0.13339866145430801</v>
      </c>
      <c r="BW43" s="226">
        <v>2.8859855496882698E-2</v>
      </c>
      <c r="BX43" s="226">
        <v>3.8943816321896502E-3</v>
      </c>
      <c r="BY43" s="226">
        <v>0</v>
      </c>
    </row>
    <row r="44" spans="1:77" x14ac:dyDescent="0.25">
      <c r="A44" s="105" t="s">
        <v>41</v>
      </c>
      <c r="B44" s="226">
        <v>7.6403536287498195E-4</v>
      </c>
      <c r="C44" s="226">
        <v>5.2239188356815601E-4</v>
      </c>
      <c r="D44" s="226">
        <v>8.70046033096966E-4</v>
      </c>
      <c r="E44" s="226">
        <v>4.0174797320907202E-4</v>
      </c>
      <c r="F44" s="226">
        <v>6.7209981298253499E-3</v>
      </c>
      <c r="G44" s="226">
        <v>3.13520563995443E-3</v>
      </c>
      <c r="H44" s="226">
        <v>5.1000336617213003E-4</v>
      </c>
      <c r="I44" s="226">
        <v>8.4811754636744099E-4</v>
      </c>
      <c r="J44" s="226">
        <v>8.5497330086215699E-4</v>
      </c>
      <c r="K44" s="226">
        <v>4.3625769685338598E-3</v>
      </c>
      <c r="L44" s="226">
        <v>3.6280143681815798E-4</v>
      </c>
      <c r="M44" s="226">
        <v>1.12360565415499E-2</v>
      </c>
      <c r="N44" s="226">
        <v>2.7828684597626101E-2</v>
      </c>
      <c r="O44" s="226">
        <v>2.4595878312977701E-2</v>
      </c>
      <c r="P44" s="226">
        <v>8.93835293573602E-3</v>
      </c>
      <c r="Q44" s="226">
        <v>1.10204765104402E-3</v>
      </c>
      <c r="R44" s="226">
        <v>4.4619261092205898E-3</v>
      </c>
      <c r="S44" s="226">
        <v>1.1700949104662199E-2</v>
      </c>
      <c r="T44" s="226">
        <v>1.08903758024887E-2</v>
      </c>
      <c r="U44" s="226">
        <v>3.2329126282524098E-3</v>
      </c>
      <c r="V44" s="226">
        <v>4.70179632638725E-3</v>
      </c>
      <c r="W44" s="226">
        <v>1.0217593314874099E-3</v>
      </c>
      <c r="X44" s="226">
        <v>2.0200576528548301E-3</v>
      </c>
      <c r="Y44" s="226">
        <v>6.6826005183756999E-4</v>
      </c>
      <c r="Z44" s="226">
        <v>6.5010343634600704E-4</v>
      </c>
      <c r="AA44" s="226">
        <v>3.3750401529055401E-4</v>
      </c>
      <c r="AB44" s="226">
        <v>3.1817845204444898E-4</v>
      </c>
      <c r="AC44" s="226">
        <v>4.6405977281439E-3</v>
      </c>
      <c r="AD44" s="226">
        <v>2.0654433277076901E-3</v>
      </c>
      <c r="AE44" s="226">
        <v>4.8782446674282E-4</v>
      </c>
      <c r="AF44" s="226">
        <v>2.6033044392492601E-3</v>
      </c>
      <c r="AG44" s="226">
        <v>2.1789406656722199E-3</v>
      </c>
      <c r="AH44" s="226">
        <v>0</v>
      </c>
      <c r="AI44" s="226">
        <v>4.5550344326046504E-3</v>
      </c>
      <c r="AJ44" s="226">
        <v>5.7631454571188496E-3</v>
      </c>
      <c r="AK44" s="226">
        <v>6.4178528868539099E-4</v>
      </c>
      <c r="AL44" s="226">
        <v>1.4713349313260099E-3</v>
      </c>
      <c r="AM44" s="226">
        <v>1.37856762522315E-2</v>
      </c>
      <c r="AN44" s="226">
        <v>3.9863577537049902E-3</v>
      </c>
      <c r="AO44" s="226">
        <v>3.1745185493200198E-2</v>
      </c>
      <c r="AP44" s="226">
        <v>3.3465144909262299E-3</v>
      </c>
      <c r="AQ44" s="226">
        <v>1.0538615699312599</v>
      </c>
      <c r="AR44" s="226">
        <v>9.6241585592684502E-4</v>
      </c>
      <c r="AS44" s="226">
        <v>4.0361686716792398E-4</v>
      </c>
      <c r="AT44" s="226">
        <v>1.7927925891021702E-2</v>
      </c>
      <c r="AU44" s="226">
        <v>5.13362732365461E-3</v>
      </c>
      <c r="AV44" s="226">
        <v>7.4540154448580597E-3</v>
      </c>
      <c r="AW44" s="226">
        <v>3.03408905036232E-3</v>
      </c>
      <c r="AX44" s="226">
        <v>2.3213511214222101E-2</v>
      </c>
      <c r="AY44" s="226">
        <v>4.8781888775261502E-4</v>
      </c>
      <c r="AZ44" s="226">
        <v>7.5177217496968001E-3</v>
      </c>
      <c r="BA44" s="226">
        <v>1.1805318064851799E-3</v>
      </c>
      <c r="BB44" s="226">
        <v>1.3546153265374501E-3</v>
      </c>
      <c r="BC44" s="226">
        <v>7.3126342557465196E-3</v>
      </c>
      <c r="BD44" s="226">
        <v>3.3319950870207E-3</v>
      </c>
      <c r="BE44" s="226">
        <v>3.81695802016549E-3</v>
      </c>
      <c r="BF44" s="226">
        <v>4.8375193628730304E-3</v>
      </c>
      <c r="BG44" s="226">
        <v>7.44601271179582E-2</v>
      </c>
      <c r="BH44" s="226">
        <v>7.3331452022593405E-2</v>
      </c>
      <c r="BI44" s="226">
        <v>3.4774892300186898E-2</v>
      </c>
      <c r="BJ44" s="226">
        <v>2.70231885205754E-3</v>
      </c>
      <c r="BK44" s="226">
        <v>6.9433477501072496E-3</v>
      </c>
      <c r="BL44" s="226">
        <v>1.24575355009186E-2</v>
      </c>
      <c r="BM44" s="226">
        <v>7.5737987140350703E-3</v>
      </c>
      <c r="BN44" s="226">
        <v>4.8998926760429303E-3</v>
      </c>
      <c r="BO44" s="226">
        <v>2.1853724780378299E-3</v>
      </c>
      <c r="BP44" s="226">
        <v>1.0937462279025101E-3</v>
      </c>
      <c r="BQ44" s="226">
        <v>8.3618515143973407E-3</v>
      </c>
      <c r="BR44" s="226">
        <v>5.6533406176533497E-2</v>
      </c>
      <c r="BS44" s="226">
        <v>5.73623352587759E-3</v>
      </c>
      <c r="BT44" s="226">
        <v>6.1497430388727202E-3</v>
      </c>
      <c r="BU44" s="226">
        <v>2.9698207280164902E-3</v>
      </c>
      <c r="BV44" s="226">
        <v>7.53109917241933E-3</v>
      </c>
      <c r="BW44" s="226">
        <v>6.1543005087879698E-3</v>
      </c>
      <c r="BX44" s="226">
        <v>1.50135058395372E-2</v>
      </c>
      <c r="BY44" s="226">
        <v>0</v>
      </c>
    </row>
    <row r="45" spans="1:77" x14ac:dyDescent="0.25">
      <c r="A45" s="105" t="s">
        <v>42</v>
      </c>
      <c r="B45" s="226">
        <v>1.3326869536518299E-4</v>
      </c>
      <c r="C45" s="226">
        <v>1.0397863297928999E-4</v>
      </c>
      <c r="D45" s="226">
        <v>2.9144988179017998E-4</v>
      </c>
      <c r="E45" s="226">
        <v>6.7797645697991401E-5</v>
      </c>
      <c r="F45" s="226">
        <v>1.15350474598997E-3</v>
      </c>
      <c r="G45" s="226">
        <v>2.8209509652740602E-4</v>
      </c>
      <c r="H45" s="226">
        <v>1.5808116432734599E-4</v>
      </c>
      <c r="I45" s="226">
        <v>2.4715567812467202E-4</v>
      </c>
      <c r="J45" s="226">
        <v>1.9533019887051301E-4</v>
      </c>
      <c r="K45" s="226">
        <v>2.0558508776815702E-2</v>
      </c>
      <c r="L45" s="226">
        <v>7.0486755966215193E-5</v>
      </c>
      <c r="M45" s="226">
        <v>7.3662592455930103E-3</v>
      </c>
      <c r="N45" s="226">
        <v>5.2950454193182199E-4</v>
      </c>
      <c r="O45" s="226">
        <v>5.2729402756273105E-4</v>
      </c>
      <c r="P45" s="226">
        <v>1.86733799681239E-3</v>
      </c>
      <c r="Q45" s="226">
        <v>2.9165273062610898E-4</v>
      </c>
      <c r="R45" s="226">
        <v>1.18265576037721E-2</v>
      </c>
      <c r="S45" s="226">
        <v>3.80339292150789E-3</v>
      </c>
      <c r="T45" s="226">
        <v>7.1194300551257602E-3</v>
      </c>
      <c r="U45" s="226">
        <v>1.25812452333042E-3</v>
      </c>
      <c r="V45" s="226">
        <v>5.64630619928886E-3</v>
      </c>
      <c r="W45" s="226">
        <v>6.3765195193894405E-4</v>
      </c>
      <c r="X45" s="226">
        <v>1.1836584783838E-3</v>
      </c>
      <c r="Y45" s="226">
        <v>2.7557249829707599E-4</v>
      </c>
      <c r="Z45" s="226">
        <v>6.83322358286695E-4</v>
      </c>
      <c r="AA45" s="226">
        <v>1.52420166002659E-4</v>
      </c>
      <c r="AB45" s="226">
        <v>1.7977276960483399E-4</v>
      </c>
      <c r="AC45" s="226">
        <v>3.65262798638055E-3</v>
      </c>
      <c r="AD45" s="226">
        <v>6.5144082757900899E-4</v>
      </c>
      <c r="AE45" s="226">
        <v>1.94568115534534E-4</v>
      </c>
      <c r="AF45" s="226">
        <v>3.8507220847375299E-4</v>
      </c>
      <c r="AG45" s="226">
        <v>5.71664029617541E-4</v>
      </c>
      <c r="AH45" s="226">
        <v>0</v>
      </c>
      <c r="AI45" s="226">
        <v>2.1225661444429199E-4</v>
      </c>
      <c r="AJ45" s="226">
        <v>5.4257984899951301E-4</v>
      </c>
      <c r="AK45" s="226">
        <v>1.9330469036227201E-4</v>
      </c>
      <c r="AL45" s="226">
        <v>4.5763489643973299E-4</v>
      </c>
      <c r="AM45" s="226">
        <v>7.7686966341976803E-4</v>
      </c>
      <c r="AN45" s="226">
        <v>1.5195414257951299E-4</v>
      </c>
      <c r="AO45" s="226">
        <v>1.3850108260848901E-3</v>
      </c>
      <c r="AP45" s="226">
        <v>3.3595209127817901E-4</v>
      </c>
      <c r="AQ45" s="226">
        <v>1.77755312447603E-3</v>
      </c>
      <c r="AR45" s="226">
        <v>1.04702536102503</v>
      </c>
      <c r="AS45" s="226">
        <v>6.5996291323715595E-5</v>
      </c>
      <c r="AT45" s="226">
        <v>5.3011636170119695E-4</v>
      </c>
      <c r="AU45" s="226">
        <v>1.3686714212761999E-4</v>
      </c>
      <c r="AV45" s="226">
        <v>4.1918169031275598E-4</v>
      </c>
      <c r="AW45" s="226">
        <v>7.3877695458255603E-4</v>
      </c>
      <c r="AX45" s="226">
        <v>1.0414133816088399E-3</v>
      </c>
      <c r="AY45" s="226">
        <v>9.0397352235427304E-5</v>
      </c>
      <c r="AZ45" s="226">
        <v>2.3178042408588201E-4</v>
      </c>
      <c r="BA45" s="226">
        <v>1.02700114831173E-4</v>
      </c>
      <c r="BB45" s="226">
        <v>2.38589235425634E-4</v>
      </c>
      <c r="BC45" s="226">
        <v>3.9491143095285398E-4</v>
      </c>
      <c r="BD45" s="226">
        <v>3.0536538548691999E-4</v>
      </c>
      <c r="BE45" s="226">
        <v>4.5335686001582302E-4</v>
      </c>
      <c r="BF45" s="226">
        <v>5.2156180171637897E-4</v>
      </c>
      <c r="BG45" s="226">
        <v>8.1857431783282798E-3</v>
      </c>
      <c r="BH45" s="226">
        <v>3.12868088421683E-3</v>
      </c>
      <c r="BI45" s="226">
        <v>4.4814955254972597E-3</v>
      </c>
      <c r="BJ45" s="226">
        <v>7.36490037995466E-5</v>
      </c>
      <c r="BK45" s="226">
        <v>2.6370556918457099E-4</v>
      </c>
      <c r="BL45" s="226">
        <v>2.3111167795759001E-3</v>
      </c>
      <c r="BM45" s="226">
        <v>4.4978860659018998E-4</v>
      </c>
      <c r="BN45" s="226">
        <v>3.7410635042916499E-4</v>
      </c>
      <c r="BO45" s="226">
        <v>2.2961807166147101E-4</v>
      </c>
      <c r="BP45" s="226">
        <v>5.2837230235395902E-5</v>
      </c>
      <c r="BQ45" s="226">
        <v>5.3974974046844997E-4</v>
      </c>
      <c r="BR45" s="226">
        <v>1.6211795055089101E-3</v>
      </c>
      <c r="BS45" s="226">
        <v>7.6191726396141902E-3</v>
      </c>
      <c r="BT45" s="226">
        <v>5.9169673059933099E-4</v>
      </c>
      <c r="BU45" s="226">
        <v>2.8864913662603902E-3</v>
      </c>
      <c r="BV45" s="226">
        <v>0.49070135381527402</v>
      </c>
      <c r="BW45" s="226">
        <v>6.5559155523893103E-2</v>
      </c>
      <c r="BX45" s="226">
        <v>2.90136861738105E-3</v>
      </c>
      <c r="BY45" s="226">
        <v>0</v>
      </c>
    </row>
    <row r="46" spans="1:77" x14ac:dyDescent="0.25">
      <c r="A46" s="105" t="s">
        <v>43</v>
      </c>
      <c r="B46" s="226">
        <v>1.4570725511935099E-3</v>
      </c>
      <c r="C46" s="226">
        <v>1.2890333109397099E-3</v>
      </c>
      <c r="D46" s="226">
        <v>2.3084481205516202E-3</v>
      </c>
      <c r="E46" s="226">
        <v>7.4226117411083504E-4</v>
      </c>
      <c r="F46" s="226">
        <v>1.29206623093806E-2</v>
      </c>
      <c r="G46" s="226">
        <v>3.3699600023781701E-3</v>
      </c>
      <c r="H46" s="226">
        <v>1.3043166617245801E-3</v>
      </c>
      <c r="I46" s="226">
        <v>1.7604879712059499E-3</v>
      </c>
      <c r="J46" s="226">
        <v>1.23857867464831E-3</v>
      </c>
      <c r="K46" s="226">
        <v>5.7177307923564702E-3</v>
      </c>
      <c r="L46" s="226">
        <v>9.2542820441003204E-4</v>
      </c>
      <c r="M46" s="226">
        <v>1.7542142077199899E-2</v>
      </c>
      <c r="N46" s="226">
        <v>7.6502142999155497E-3</v>
      </c>
      <c r="O46" s="226">
        <v>8.1173282822012607E-3</v>
      </c>
      <c r="P46" s="226">
        <v>7.0951166152874298E-3</v>
      </c>
      <c r="Q46" s="226">
        <v>8.2781910729361197E-4</v>
      </c>
      <c r="R46" s="226">
        <v>6.8045997199009996E-3</v>
      </c>
      <c r="S46" s="226">
        <v>1.3565582633332801E-2</v>
      </c>
      <c r="T46" s="226">
        <v>2.31189178575197E-2</v>
      </c>
      <c r="U46" s="226">
        <v>5.9394707057889799E-3</v>
      </c>
      <c r="V46" s="226">
        <v>5.5770543098729499E-3</v>
      </c>
      <c r="W46" s="226">
        <v>1.67197632971441E-3</v>
      </c>
      <c r="X46" s="226">
        <v>5.3459243154470202E-3</v>
      </c>
      <c r="Y46" s="226">
        <v>1.5242439540914701E-3</v>
      </c>
      <c r="Z46" s="226">
        <v>1.1770803654054299E-3</v>
      </c>
      <c r="AA46" s="226">
        <v>7.0959581501134101E-4</v>
      </c>
      <c r="AB46" s="226">
        <v>6.7981988164568898E-4</v>
      </c>
      <c r="AC46" s="226">
        <v>7.83301650820027E-3</v>
      </c>
      <c r="AD46" s="226">
        <v>3.4238300509710101E-3</v>
      </c>
      <c r="AE46" s="226">
        <v>7.1212481409575897E-4</v>
      </c>
      <c r="AF46" s="226">
        <v>2.2111583799256599E-3</v>
      </c>
      <c r="AG46" s="226">
        <v>1.7118061082852399E-3</v>
      </c>
      <c r="AH46" s="226">
        <v>0</v>
      </c>
      <c r="AI46" s="226">
        <v>1.08373062136774E-3</v>
      </c>
      <c r="AJ46" s="226">
        <v>1.4500170301171901E-3</v>
      </c>
      <c r="AK46" s="226">
        <v>6.0551484214304502E-3</v>
      </c>
      <c r="AL46" s="226">
        <v>4.7432127913275002E-3</v>
      </c>
      <c r="AM46" s="226">
        <v>9.4568957248625206E-3</v>
      </c>
      <c r="AN46" s="226">
        <v>1.05189978033045E-3</v>
      </c>
      <c r="AO46" s="226">
        <v>1.2207668864677799E-2</v>
      </c>
      <c r="AP46" s="226">
        <v>1.5792516078533699E-3</v>
      </c>
      <c r="AQ46" s="226">
        <v>3.0686155834258998E-2</v>
      </c>
      <c r="AR46" s="226">
        <v>8.7880718389789995E-4</v>
      </c>
      <c r="AS46" s="226">
        <v>1.0117730683041299</v>
      </c>
      <c r="AT46" s="226">
        <v>9.7856318317766106E-3</v>
      </c>
      <c r="AU46" s="226">
        <v>1.4213160601427299E-3</v>
      </c>
      <c r="AV46" s="226">
        <v>3.3718320181140198E-3</v>
      </c>
      <c r="AW46" s="226">
        <v>4.7981316553399704E-3</v>
      </c>
      <c r="AX46" s="226">
        <v>2.7985166908985298E-3</v>
      </c>
      <c r="AY46" s="226">
        <v>1.3330875327874101E-3</v>
      </c>
      <c r="AZ46" s="226">
        <v>4.2970549138619902E-3</v>
      </c>
      <c r="BA46" s="226">
        <v>3.20475204588678E-3</v>
      </c>
      <c r="BB46" s="226">
        <v>1.8869319645509201E-2</v>
      </c>
      <c r="BC46" s="226">
        <v>1.6468800314282199E-3</v>
      </c>
      <c r="BD46" s="226">
        <v>1.4443472392897401E-3</v>
      </c>
      <c r="BE46" s="226">
        <v>4.5757978278260104E-3</v>
      </c>
      <c r="BF46" s="226">
        <v>1.1573372100321999E-2</v>
      </c>
      <c r="BG46" s="226">
        <v>2.92023523262336E-2</v>
      </c>
      <c r="BH46" s="226">
        <v>0.22099125801824801</v>
      </c>
      <c r="BI46" s="226">
        <v>0.17149043654037199</v>
      </c>
      <c r="BJ46" s="226">
        <v>1.5463669721539699E-3</v>
      </c>
      <c r="BK46" s="226">
        <v>1.0280945420293099E-3</v>
      </c>
      <c r="BL46" s="226">
        <v>4.1359316650511398E-3</v>
      </c>
      <c r="BM46" s="226">
        <v>3.4092105040394302E-3</v>
      </c>
      <c r="BN46" s="226">
        <v>2.8177785010633301E-3</v>
      </c>
      <c r="BO46" s="226">
        <v>1.4021126896073999E-3</v>
      </c>
      <c r="BP46" s="226">
        <v>4.6100637715654501E-4</v>
      </c>
      <c r="BQ46" s="226">
        <v>4.3394504257224398E-3</v>
      </c>
      <c r="BR46" s="226">
        <v>1.7687875145396399E-2</v>
      </c>
      <c r="BS46" s="226">
        <v>2.98367289836645E-3</v>
      </c>
      <c r="BT46" s="226">
        <v>2.9959398027630301E-3</v>
      </c>
      <c r="BU46" s="226">
        <v>1.2273860422058801E-3</v>
      </c>
      <c r="BV46" s="226">
        <v>4.0183548933477101E-3</v>
      </c>
      <c r="BW46" s="226">
        <v>1.9647042655284198E-2</v>
      </c>
      <c r="BX46" s="226">
        <v>3.9597979714018202E-3</v>
      </c>
      <c r="BY46" s="226">
        <v>0</v>
      </c>
    </row>
    <row r="47" spans="1:77" x14ac:dyDescent="0.25">
      <c r="A47" s="105" t="s">
        <v>44</v>
      </c>
      <c r="B47" s="226">
        <v>9.1444206884366708E-3</v>
      </c>
      <c r="C47" s="226">
        <v>3.0767472473118302E-3</v>
      </c>
      <c r="D47" s="226">
        <v>1.0148192467494E-2</v>
      </c>
      <c r="E47" s="226">
        <v>2.1778259495914198E-3</v>
      </c>
      <c r="F47" s="226">
        <v>0.124132121870679</v>
      </c>
      <c r="G47" s="226">
        <v>4.2527754018930101E-2</v>
      </c>
      <c r="H47" s="226">
        <v>2.1997288149374298E-3</v>
      </c>
      <c r="I47" s="226">
        <v>4.3429430733758403E-3</v>
      </c>
      <c r="J47" s="226">
        <v>7.0341541500917697E-3</v>
      </c>
      <c r="K47" s="226">
        <v>1.9103001758513101E-2</v>
      </c>
      <c r="L47" s="226">
        <v>8.7798546200003596E-4</v>
      </c>
      <c r="M47" s="226">
        <v>4.0719308061887102E-2</v>
      </c>
      <c r="N47" s="226">
        <v>9.8520248163214592E-3</v>
      </c>
      <c r="O47" s="226">
        <v>8.7114347635640996E-3</v>
      </c>
      <c r="P47" s="226">
        <v>6.78618386556835E-3</v>
      </c>
      <c r="Q47" s="226">
        <v>8.2252478467150999E-4</v>
      </c>
      <c r="R47" s="226">
        <v>2.4898513581487602E-2</v>
      </c>
      <c r="S47" s="226">
        <v>2.9604799107239399E-2</v>
      </c>
      <c r="T47" s="226">
        <v>4.5147202922659897E-2</v>
      </c>
      <c r="U47" s="226">
        <v>1.2993332636920599E-2</v>
      </c>
      <c r="V47" s="226">
        <v>5.2991482261590603E-2</v>
      </c>
      <c r="W47" s="226">
        <v>7.92293021329658E-3</v>
      </c>
      <c r="X47" s="226">
        <v>1.1278256345857499E-2</v>
      </c>
      <c r="Y47" s="226">
        <v>3.9204419793271101E-3</v>
      </c>
      <c r="Z47" s="226">
        <v>9.8367547634412404E-3</v>
      </c>
      <c r="AA47" s="226">
        <v>3.84068137246709E-3</v>
      </c>
      <c r="AB47" s="226">
        <v>1.5149890472485E-3</v>
      </c>
      <c r="AC47" s="226">
        <v>2.2198464583928299E-2</v>
      </c>
      <c r="AD47" s="226">
        <v>2.2939763008558201E-2</v>
      </c>
      <c r="AE47" s="226">
        <v>3.9577858071849596E-3</v>
      </c>
      <c r="AF47" s="226">
        <v>2.789466099237E-2</v>
      </c>
      <c r="AG47" s="226">
        <v>1.43875820552943E-2</v>
      </c>
      <c r="AH47" s="226">
        <v>0</v>
      </c>
      <c r="AI47" s="226">
        <v>6.7346536647561097E-3</v>
      </c>
      <c r="AJ47" s="226">
        <v>3.5884607781310599E-3</v>
      </c>
      <c r="AK47" s="226">
        <v>1.8298801320959001E-3</v>
      </c>
      <c r="AL47" s="226">
        <v>6.4301023817444E-3</v>
      </c>
      <c r="AM47" s="226">
        <v>1.6197854198024001E-2</v>
      </c>
      <c r="AN47" s="226">
        <v>2.91423415260609E-3</v>
      </c>
      <c r="AO47" s="226">
        <v>1.7464654205164801E-2</v>
      </c>
      <c r="AP47" s="226">
        <v>9.5141535372428605E-3</v>
      </c>
      <c r="AQ47" s="226">
        <v>7.4569144418834303E-3</v>
      </c>
      <c r="AR47" s="226">
        <v>4.3367414584194802E-3</v>
      </c>
      <c r="AS47" s="226">
        <v>1.00639472967363E-3</v>
      </c>
      <c r="AT47" s="226">
        <v>1.0546919428380901</v>
      </c>
      <c r="AU47" s="226">
        <v>4.26368605329257E-3</v>
      </c>
      <c r="AV47" s="226">
        <v>3.2410632155762502E-3</v>
      </c>
      <c r="AW47" s="226">
        <v>3.52875464330956E-3</v>
      </c>
      <c r="AX47" s="226">
        <v>8.8507066414200402E-3</v>
      </c>
      <c r="AY47" s="226">
        <v>1.0210334754026801E-3</v>
      </c>
      <c r="AZ47" s="226">
        <v>7.0188434920625299E-3</v>
      </c>
      <c r="BA47" s="226">
        <v>2.0881123903607099E-3</v>
      </c>
      <c r="BB47" s="226">
        <v>2.9032545382123701E-3</v>
      </c>
      <c r="BC47" s="226">
        <v>1.09771209039348E-2</v>
      </c>
      <c r="BD47" s="226">
        <v>1.61199381286624E-3</v>
      </c>
      <c r="BE47" s="226">
        <v>4.1028781906474899E-3</v>
      </c>
      <c r="BF47" s="226">
        <v>3.8110588018211498E-3</v>
      </c>
      <c r="BG47" s="226">
        <v>2.9039590694681299E-2</v>
      </c>
      <c r="BH47" s="226">
        <v>0.43271265526594699</v>
      </c>
      <c r="BI47" s="226">
        <v>3.8678707034183302E-2</v>
      </c>
      <c r="BJ47" s="226">
        <v>1.68728612740945E-3</v>
      </c>
      <c r="BK47" s="226">
        <v>2.38005444757312E-3</v>
      </c>
      <c r="BL47" s="226">
        <v>1.5272357884270501E-2</v>
      </c>
      <c r="BM47" s="226">
        <v>3.9783842505732997E-3</v>
      </c>
      <c r="BN47" s="226">
        <v>5.3035922225937102E-3</v>
      </c>
      <c r="BO47" s="226">
        <v>2.2122210862682398E-3</v>
      </c>
      <c r="BP47" s="226">
        <v>5.8939271531506196E-4</v>
      </c>
      <c r="BQ47" s="226">
        <v>4.5519603861691304E-3</v>
      </c>
      <c r="BR47" s="226">
        <v>2.69027748853908E-2</v>
      </c>
      <c r="BS47" s="226">
        <v>3.7806664674017499E-3</v>
      </c>
      <c r="BT47" s="226">
        <v>5.0889914541953204E-3</v>
      </c>
      <c r="BU47" s="226">
        <v>2.2549653477351799E-3</v>
      </c>
      <c r="BV47" s="226">
        <v>9.9708019011894404E-3</v>
      </c>
      <c r="BW47" s="226">
        <v>5.3340024644103002E-3</v>
      </c>
      <c r="BX47" s="226">
        <v>8.4551327310911206E-3</v>
      </c>
      <c r="BY47" s="226">
        <v>0</v>
      </c>
    </row>
    <row r="48" spans="1:77" x14ac:dyDescent="0.25">
      <c r="A48" s="105" t="s">
        <v>45</v>
      </c>
      <c r="B48" s="226">
        <v>4.2603344710834701E-4</v>
      </c>
      <c r="C48" s="226">
        <v>3.2409409960904701E-4</v>
      </c>
      <c r="D48" s="226">
        <v>5.9582466979315801E-4</v>
      </c>
      <c r="E48" s="226">
        <v>2.2568520861477901E-4</v>
      </c>
      <c r="F48" s="226">
        <v>3.0901595288915498E-3</v>
      </c>
      <c r="G48" s="226">
        <v>9.4777483073074198E-4</v>
      </c>
      <c r="H48" s="226">
        <v>3.8395465279393299E-4</v>
      </c>
      <c r="I48" s="226">
        <v>5.9384454015094497E-4</v>
      </c>
      <c r="J48" s="226">
        <v>4.6245504852053201E-4</v>
      </c>
      <c r="K48" s="226">
        <v>2.1360422828955502E-3</v>
      </c>
      <c r="L48" s="226">
        <v>2.3845471936516599E-4</v>
      </c>
      <c r="M48" s="226">
        <v>6.8953457003863902E-3</v>
      </c>
      <c r="N48" s="226">
        <v>4.6621825509502099E-3</v>
      </c>
      <c r="O48" s="226">
        <v>4.1714082454213696E-3</v>
      </c>
      <c r="P48" s="226">
        <v>3.7333001598756099E-3</v>
      </c>
      <c r="Q48" s="226">
        <v>4.5560206004130601E-4</v>
      </c>
      <c r="R48" s="226">
        <v>2.6218065219663E-3</v>
      </c>
      <c r="S48" s="226">
        <v>8.2364202943328094E-3</v>
      </c>
      <c r="T48" s="226">
        <v>8.4904783502958107E-3</v>
      </c>
      <c r="U48" s="226">
        <v>2.14714379310753E-3</v>
      </c>
      <c r="V48" s="226">
        <v>3.3351357116369398E-3</v>
      </c>
      <c r="W48" s="226">
        <v>7.2970492726636403E-4</v>
      </c>
      <c r="X48" s="226">
        <v>1.9498899008814801E-3</v>
      </c>
      <c r="Y48" s="226">
        <v>5.5266720144344099E-4</v>
      </c>
      <c r="Z48" s="226">
        <v>4.3594123232245302E-4</v>
      </c>
      <c r="AA48" s="226">
        <v>2.7257157655061502E-4</v>
      </c>
      <c r="AB48" s="226">
        <v>4.72447638280685E-4</v>
      </c>
      <c r="AC48" s="226">
        <v>2.9801520660310398E-3</v>
      </c>
      <c r="AD48" s="226">
        <v>1.20456080236528E-2</v>
      </c>
      <c r="AE48" s="226">
        <v>8.1021678932313608E-3</v>
      </c>
      <c r="AF48" s="226">
        <v>4.1629186918881102E-2</v>
      </c>
      <c r="AG48" s="226">
        <v>5.0823023966468803E-2</v>
      </c>
      <c r="AH48" s="226">
        <v>0</v>
      </c>
      <c r="AI48" s="226">
        <v>3.6596187089617E-4</v>
      </c>
      <c r="AJ48" s="226">
        <v>6.9891265277532901E-4</v>
      </c>
      <c r="AK48" s="226">
        <v>2.37408701205244E-4</v>
      </c>
      <c r="AL48" s="226">
        <v>2.8054113661304999E-3</v>
      </c>
      <c r="AM48" s="226">
        <v>2.0314953077690502E-3</v>
      </c>
      <c r="AN48" s="226">
        <v>8.7122548049135601E-4</v>
      </c>
      <c r="AO48" s="226">
        <v>6.3185710204923399E-3</v>
      </c>
      <c r="AP48" s="226">
        <v>1.0769473714683699E-3</v>
      </c>
      <c r="AQ48" s="226">
        <v>1.61748777731955E-3</v>
      </c>
      <c r="AR48" s="226">
        <v>9.0752823955151198E-4</v>
      </c>
      <c r="AS48" s="226">
        <v>1.45674130266117E-4</v>
      </c>
      <c r="AT48" s="226">
        <v>1.3430687336405101E-3</v>
      </c>
      <c r="AU48" s="226">
        <v>1.0112843929783999</v>
      </c>
      <c r="AV48" s="226">
        <v>3.6047955681487698E-3</v>
      </c>
      <c r="AW48" s="226">
        <v>1.41140767682965E-3</v>
      </c>
      <c r="AX48" s="226">
        <v>1.6357283826330601E-2</v>
      </c>
      <c r="AY48" s="226">
        <v>1.1482868550818301E-3</v>
      </c>
      <c r="AZ48" s="226">
        <v>1.8066912726934801E-2</v>
      </c>
      <c r="BA48" s="226">
        <v>6.6704596721374801E-4</v>
      </c>
      <c r="BB48" s="226">
        <v>1.12572996758947E-2</v>
      </c>
      <c r="BC48" s="226">
        <v>4.8616401316210903E-3</v>
      </c>
      <c r="BD48" s="226">
        <v>8.7308126798056802E-4</v>
      </c>
      <c r="BE48" s="226">
        <v>2.7214677126641E-3</v>
      </c>
      <c r="BF48" s="226">
        <v>1.63231288701475E-3</v>
      </c>
      <c r="BG48" s="226">
        <v>0.42716222438770102</v>
      </c>
      <c r="BH48" s="226">
        <v>2.14803043816186E-2</v>
      </c>
      <c r="BI48" s="226">
        <v>2.8449215021163599E-2</v>
      </c>
      <c r="BJ48" s="226">
        <v>3.6458468889668101E-4</v>
      </c>
      <c r="BK48" s="226">
        <v>3.0050686686263102E-3</v>
      </c>
      <c r="BL48" s="226">
        <v>3.7727039644500399E-3</v>
      </c>
      <c r="BM48" s="226">
        <v>3.2971445511492301E-3</v>
      </c>
      <c r="BN48" s="226">
        <v>2.18783632341719E-3</v>
      </c>
      <c r="BO48" s="226">
        <v>1.04344619732083E-3</v>
      </c>
      <c r="BP48" s="226">
        <v>3.6066505220156802E-4</v>
      </c>
      <c r="BQ48" s="226">
        <v>1.3766434051751399E-2</v>
      </c>
      <c r="BR48" s="226">
        <v>2.5661121800727601E-2</v>
      </c>
      <c r="BS48" s="226">
        <v>1.5866072773059901E-3</v>
      </c>
      <c r="BT48" s="226">
        <v>5.4354158187888101E-3</v>
      </c>
      <c r="BU48" s="226">
        <v>7.29293260794273E-4</v>
      </c>
      <c r="BV48" s="226">
        <v>7.4552551902324904E-3</v>
      </c>
      <c r="BW48" s="226">
        <v>1.88242613587871E-3</v>
      </c>
      <c r="BX48" s="226">
        <v>8.59372826427191E-3</v>
      </c>
      <c r="BY48" s="226">
        <v>0</v>
      </c>
    </row>
    <row r="49" spans="1:77" x14ac:dyDescent="0.25">
      <c r="A49" s="105" t="s">
        <v>46</v>
      </c>
      <c r="B49" s="226">
        <v>1.6824133413081399E-4</v>
      </c>
      <c r="C49" s="226">
        <v>1.4085001274334201E-4</v>
      </c>
      <c r="D49" s="226">
        <v>2.1533768242175001E-4</v>
      </c>
      <c r="E49" s="226">
        <v>9.2448891766087196E-5</v>
      </c>
      <c r="F49" s="226">
        <v>1.2007530265285E-3</v>
      </c>
      <c r="G49" s="226">
        <v>3.20726090085771E-4</v>
      </c>
      <c r="H49" s="226">
        <v>1.4149041809595901E-4</v>
      </c>
      <c r="I49" s="226">
        <v>2.0712161281025E-4</v>
      </c>
      <c r="J49" s="226">
        <v>1.5854817534162601E-4</v>
      </c>
      <c r="K49" s="226">
        <v>6.5968718347931003E-4</v>
      </c>
      <c r="L49" s="226">
        <v>1.0174463208408601E-4</v>
      </c>
      <c r="M49" s="226">
        <v>2.2027284726004802E-3</v>
      </c>
      <c r="N49" s="226">
        <v>5.2368541366493897E-3</v>
      </c>
      <c r="O49" s="226">
        <v>4.4275792232419198E-3</v>
      </c>
      <c r="P49" s="226">
        <v>2.5608586687771301E-3</v>
      </c>
      <c r="Q49" s="226">
        <v>3.0740884688477401E-4</v>
      </c>
      <c r="R49" s="226">
        <v>8.3398980506660804E-4</v>
      </c>
      <c r="S49" s="226">
        <v>1.5888601248950801E-3</v>
      </c>
      <c r="T49" s="226">
        <v>2.7112166822537498E-3</v>
      </c>
      <c r="U49" s="226">
        <v>7.0608360179232196E-4</v>
      </c>
      <c r="V49" s="226">
        <v>5.9771319373432897E-4</v>
      </c>
      <c r="W49" s="226">
        <v>1.9602595558968801E-4</v>
      </c>
      <c r="X49" s="226">
        <v>6.4715474834618704E-4</v>
      </c>
      <c r="Y49" s="226">
        <v>1.88319784754449E-4</v>
      </c>
      <c r="Z49" s="226">
        <v>1.29877675560533E-4</v>
      </c>
      <c r="AA49" s="226">
        <v>8.2496584264929804E-5</v>
      </c>
      <c r="AB49" s="226">
        <v>9.8355201120844306E-5</v>
      </c>
      <c r="AC49" s="226">
        <v>9.3761866113764797E-4</v>
      </c>
      <c r="AD49" s="226">
        <v>4.13463093614302E-4</v>
      </c>
      <c r="AE49" s="226">
        <v>1.07555892335725E-4</v>
      </c>
      <c r="AF49" s="226">
        <v>3.5306642900478002E-4</v>
      </c>
      <c r="AG49" s="226">
        <v>3.2453933726201101E-4</v>
      </c>
      <c r="AH49" s="226">
        <v>0</v>
      </c>
      <c r="AI49" s="226">
        <v>1.20804706951565E-4</v>
      </c>
      <c r="AJ49" s="226">
        <v>2.26302908543777E-4</v>
      </c>
      <c r="AK49" s="226">
        <v>7.1612019691986694E-5</v>
      </c>
      <c r="AL49" s="226">
        <v>3.5781044677812499E-4</v>
      </c>
      <c r="AM49" s="226">
        <v>8.2039142235785004E-4</v>
      </c>
      <c r="AN49" s="226">
        <v>1.09621296568489E-4</v>
      </c>
      <c r="AO49" s="226">
        <v>5.9918215483252104E-3</v>
      </c>
      <c r="AP49" s="226">
        <v>1.63893362039333E-4</v>
      </c>
      <c r="AQ49" s="226">
        <v>3.2164750495539298E-4</v>
      </c>
      <c r="AR49" s="226">
        <v>8.7498411793345701E-5</v>
      </c>
      <c r="AS49" s="226">
        <v>4.8971051376450399E-5</v>
      </c>
      <c r="AT49" s="226">
        <v>3.2911030182740299E-4</v>
      </c>
      <c r="AU49" s="226">
        <v>3.2604926808711301E-3</v>
      </c>
      <c r="AV49" s="226">
        <v>1.0783656859177599</v>
      </c>
      <c r="AW49" s="226">
        <v>1.05020988842016E-3</v>
      </c>
      <c r="AX49" s="226">
        <v>1.8776726041384499E-3</v>
      </c>
      <c r="AY49" s="226">
        <v>8.6915743020764399E-5</v>
      </c>
      <c r="AZ49" s="226">
        <v>2.3836307153209799E-4</v>
      </c>
      <c r="BA49" s="226">
        <v>7.7234303291815896E-5</v>
      </c>
      <c r="BB49" s="226">
        <v>1.7513401370365599E-4</v>
      </c>
      <c r="BC49" s="226">
        <v>7.0748926316541595E-4</v>
      </c>
      <c r="BD49" s="226">
        <v>4.5558300295817398E-4</v>
      </c>
      <c r="BE49" s="226">
        <v>5.9007821654149097E-4</v>
      </c>
      <c r="BF49" s="226">
        <v>2.11945828275254E-4</v>
      </c>
      <c r="BG49" s="226">
        <v>0.92834195411925902</v>
      </c>
      <c r="BH49" s="226">
        <v>7.0576518276665601E-3</v>
      </c>
      <c r="BI49" s="226">
        <v>1.69276459175088E-2</v>
      </c>
      <c r="BJ49" s="226">
        <v>1.85482077582466E-4</v>
      </c>
      <c r="BK49" s="226">
        <v>1.54188011270272E-4</v>
      </c>
      <c r="BL49" s="226">
        <v>6.5563806036704302E-4</v>
      </c>
      <c r="BM49" s="226">
        <v>5.3888109142456004E-4</v>
      </c>
      <c r="BN49" s="226">
        <v>5.64584296067718E-4</v>
      </c>
      <c r="BO49" s="226">
        <v>2.8153631132563799E-4</v>
      </c>
      <c r="BP49" s="226">
        <v>1.18606230439402E-4</v>
      </c>
      <c r="BQ49" s="226">
        <v>2.4321823026039E-2</v>
      </c>
      <c r="BR49" s="226">
        <v>2.4073731648486599E-3</v>
      </c>
      <c r="BS49" s="226">
        <v>3.90876020594452E-4</v>
      </c>
      <c r="BT49" s="226">
        <v>5.0610859228031498E-4</v>
      </c>
      <c r="BU49" s="226">
        <v>1.5363759281090801E-4</v>
      </c>
      <c r="BV49" s="226">
        <v>5.2168087291721297E-4</v>
      </c>
      <c r="BW49" s="226">
        <v>3.5571224243604102E-4</v>
      </c>
      <c r="BX49" s="226">
        <v>3.6675007124585598E-3</v>
      </c>
      <c r="BY49" s="226">
        <v>0</v>
      </c>
    </row>
    <row r="50" spans="1:77" x14ac:dyDescent="0.25">
      <c r="A50" s="105" t="s">
        <v>47</v>
      </c>
      <c r="B50" s="226">
        <v>3.2817560949395102E-4</v>
      </c>
      <c r="C50" s="226">
        <v>2.8004220124426598E-4</v>
      </c>
      <c r="D50" s="226">
        <v>6.0827127622717803E-4</v>
      </c>
      <c r="E50" s="226">
        <v>3.2331801067937298E-4</v>
      </c>
      <c r="F50" s="226">
        <v>3.7784723645633801E-3</v>
      </c>
      <c r="G50" s="226">
        <v>7.3644903267128204E-4</v>
      </c>
      <c r="H50" s="226">
        <v>3.7653871090174599E-4</v>
      </c>
      <c r="I50" s="226">
        <v>6.0031704759888897E-4</v>
      </c>
      <c r="J50" s="226">
        <v>3.9841826732428904E-3</v>
      </c>
      <c r="K50" s="226">
        <v>3.8739537921226798E-3</v>
      </c>
      <c r="L50" s="226">
        <v>8.5364656362461096E-4</v>
      </c>
      <c r="M50" s="226">
        <v>5.0405592223825603E-3</v>
      </c>
      <c r="N50" s="226">
        <v>8.8339847898456902E-3</v>
      </c>
      <c r="O50" s="226">
        <v>7.39926933789011E-3</v>
      </c>
      <c r="P50" s="226">
        <v>0.131910374947319</v>
      </c>
      <c r="Q50" s="226">
        <v>1.4706610600153901E-2</v>
      </c>
      <c r="R50" s="226">
        <v>2.6043019744602098E-3</v>
      </c>
      <c r="S50" s="226">
        <v>4.1074661597990201E-3</v>
      </c>
      <c r="T50" s="226">
        <v>5.02061004712967E-3</v>
      </c>
      <c r="U50" s="226">
        <v>1.2538232745097999E-3</v>
      </c>
      <c r="V50" s="226">
        <v>1.6657158186131E-3</v>
      </c>
      <c r="W50" s="226">
        <v>3.8604810162769199E-4</v>
      </c>
      <c r="X50" s="226">
        <v>1.0385232141759801E-3</v>
      </c>
      <c r="Y50" s="226">
        <v>4.33906501851815E-4</v>
      </c>
      <c r="Z50" s="226">
        <v>2.94890836783665E-4</v>
      </c>
      <c r="AA50" s="226">
        <v>1.4156677794943399E-4</v>
      </c>
      <c r="AB50" s="226">
        <v>1.6543539669614999E-4</v>
      </c>
      <c r="AC50" s="226">
        <v>1.86062951826347E-3</v>
      </c>
      <c r="AD50" s="226">
        <v>1.13005443745897E-3</v>
      </c>
      <c r="AE50" s="226">
        <v>1.9699536080443E-4</v>
      </c>
      <c r="AF50" s="226">
        <v>8.3541832166507998E-4</v>
      </c>
      <c r="AG50" s="226">
        <v>5.3546041482204203E-4</v>
      </c>
      <c r="AH50" s="226">
        <v>0</v>
      </c>
      <c r="AI50" s="226">
        <v>3.7846533955697301E-4</v>
      </c>
      <c r="AJ50" s="226">
        <v>1.5271221118732701E-3</v>
      </c>
      <c r="AK50" s="226">
        <v>2.1286164408616101E-4</v>
      </c>
      <c r="AL50" s="226">
        <v>4.6462599131623797E-3</v>
      </c>
      <c r="AM50" s="226">
        <v>2.0576651084627199E-3</v>
      </c>
      <c r="AN50" s="226">
        <v>1.1195855018156799E-3</v>
      </c>
      <c r="AO50" s="226">
        <v>1.0760232527403799E-2</v>
      </c>
      <c r="AP50" s="226">
        <v>4.4841153861358999E-4</v>
      </c>
      <c r="AQ50" s="226">
        <v>6.2562763931185597E-4</v>
      </c>
      <c r="AR50" s="226">
        <v>2.1633312325940299E-4</v>
      </c>
      <c r="AS50" s="226">
        <v>2.8346524874399198E-4</v>
      </c>
      <c r="AT50" s="226">
        <v>1.5135256691278501E-3</v>
      </c>
      <c r="AU50" s="226">
        <v>6.0878626332231105E-4</v>
      </c>
      <c r="AV50" s="226">
        <v>1.35430088511806E-2</v>
      </c>
      <c r="AW50" s="226">
        <v>1.1021116724586399</v>
      </c>
      <c r="AX50" s="226">
        <v>8.1297583970804096E-2</v>
      </c>
      <c r="AY50" s="226">
        <v>2.67064556734583E-2</v>
      </c>
      <c r="AZ50" s="226">
        <v>7.9395371444196394E-2</v>
      </c>
      <c r="BA50" s="226">
        <v>2.0199999050654199E-2</v>
      </c>
      <c r="BB50" s="226">
        <v>3.7624128135697898E-3</v>
      </c>
      <c r="BC50" s="226">
        <v>1.19869138984539E-2</v>
      </c>
      <c r="BD50" s="226">
        <v>2.9406746501353799E-3</v>
      </c>
      <c r="BE50" s="226">
        <v>2.8523393099238298E-3</v>
      </c>
      <c r="BF50" s="226">
        <v>1.0261685544099199E-3</v>
      </c>
      <c r="BG50" s="226">
        <v>0.51379839695428398</v>
      </c>
      <c r="BH50" s="226">
        <v>1.254368544178E-2</v>
      </c>
      <c r="BI50" s="226">
        <v>2.1163538494402102E-2</v>
      </c>
      <c r="BJ50" s="226">
        <v>2.8219312771352799E-4</v>
      </c>
      <c r="BK50" s="226">
        <v>2.8776225224564402E-4</v>
      </c>
      <c r="BL50" s="226">
        <v>1.47006672159973E-3</v>
      </c>
      <c r="BM50" s="226">
        <v>1.6329274338909899E-3</v>
      </c>
      <c r="BN50" s="226">
        <v>3.6068656030562099E-3</v>
      </c>
      <c r="BO50" s="226">
        <v>5.8691836075995703E-4</v>
      </c>
      <c r="BP50" s="226">
        <v>2.19360599624089E-4</v>
      </c>
      <c r="BQ50" s="226">
        <v>1.4066006357167199E-2</v>
      </c>
      <c r="BR50" s="226">
        <v>5.9010342472620401E-3</v>
      </c>
      <c r="BS50" s="226">
        <v>1.5987251312964E-3</v>
      </c>
      <c r="BT50" s="226">
        <v>1.3839083833803701E-3</v>
      </c>
      <c r="BU50" s="226">
        <v>6.0669467508248998E-4</v>
      </c>
      <c r="BV50" s="226">
        <v>1.46155451635513E-3</v>
      </c>
      <c r="BW50" s="226">
        <v>7.9360601115347601E-4</v>
      </c>
      <c r="BX50" s="226">
        <v>2.9531523824124898E-3</v>
      </c>
      <c r="BY50" s="226">
        <v>0</v>
      </c>
    </row>
    <row r="51" spans="1:77" x14ac:dyDescent="0.25">
      <c r="A51" s="105" t="s">
        <v>48</v>
      </c>
      <c r="B51" s="226">
        <v>5.4328306522046204E-4</v>
      </c>
      <c r="C51" s="226">
        <v>4.7781988174306798E-4</v>
      </c>
      <c r="D51" s="226">
        <v>1.2943580488588399E-3</v>
      </c>
      <c r="E51" s="226">
        <v>2.4930986852738399E-4</v>
      </c>
      <c r="F51" s="226">
        <v>4.6023272128265201E-3</v>
      </c>
      <c r="G51" s="226">
        <v>1.62812531775783E-3</v>
      </c>
      <c r="H51" s="226">
        <v>3.8439501276327199E-4</v>
      </c>
      <c r="I51" s="226">
        <v>6.0953650959457003E-4</v>
      </c>
      <c r="J51" s="226">
        <v>1.06776612834667E-3</v>
      </c>
      <c r="K51" s="226">
        <v>2.4153073570100801E-3</v>
      </c>
      <c r="L51" s="226">
        <v>2.2801809642136899E-4</v>
      </c>
      <c r="M51" s="226">
        <v>1.7059418118910302E-2</v>
      </c>
      <c r="N51" s="226">
        <v>8.6309285935314596E-3</v>
      </c>
      <c r="O51" s="226">
        <v>7.6073149231528497E-3</v>
      </c>
      <c r="P51" s="226">
        <v>5.02657505865498E-2</v>
      </c>
      <c r="Q51" s="226">
        <v>8.5332026491544508E-3</v>
      </c>
      <c r="R51" s="226">
        <v>6.6929801614132598E-3</v>
      </c>
      <c r="S51" s="226">
        <v>2.0847003949272101E-2</v>
      </c>
      <c r="T51" s="226">
        <v>1.23159765873653E-2</v>
      </c>
      <c r="U51" s="226">
        <v>1.8570398989081101E-3</v>
      </c>
      <c r="V51" s="226">
        <v>3.5091529595338402E-3</v>
      </c>
      <c r="W51" s="226">
        <v>1.0938659911149499E-3</v>
      </c>
      <c r="X51" s="226">
        <v>1.6901468265887001E-3</v>
      </c>
      <c r="Y51" s="226">
        <v>6.2683779320761601E-4</v>
      </c>
      <c r="Z51" s="226">
        <v>1.1039788330149201E-3</v>
      </c>
      <c r="AA51" s="226">
        <v>3.14349136454059E-4</v>
      </c>
      <c r="AB51" s="226">
        <v>2.7769531988319101E-4</v>
      </c>
      <c r="AC51" s="226">
        <v>5.3844305346318396E-3</v>
      </c>
      <c r="AD51" s="226">
        <v>5.5777053104189497E-3</v>
      </c>
      <c r="AE51" s="226">
        <v>7.2839231889188297E-4</v>
      </c>
      <c r="AF51" s="226">
        <v>5.1677699156536996E-3</v>
      </c>
      <c r="AG51" s="226">
        <v>2.9608288750477001E-3</v>
      </c>
      <c r="AH51" s="226">
        <v>0</v>
      </c>
      <c r="AI51" s="226">
        <v>2.0330281684998301E-3</v>
      </c>
      <c r="AJ51" s="226">
        <v>1.25590515572837E-2</v>
      </c>
      <c r="AK51" s="226">
        <v>1.1006544630696401E-3</v>
      </c>
      <c r="AL51" s="226">
        <v>6.6035797281449203E-3</v>
      </c>
      <c r="AM51" s="226">
        <v>9.0047086060147004E-3</v>
      </c>
      <c r="AN51" s="226">
        <v>2.0570055917818802E-3</v>
      </c>
      <c r="AO51" s="226">
        <v>1.06765738099219E-2</v>
      </c>
      <c r="AP51" s="226">
        <v>1.6927449453634899E-3</v>
      </c>
      <c r="AQ51" s="226">
        <v>2.27636260566655E-3</v>
      </c>
      <c r="AR51" s="226">
        <v>7.71368778386627E-4</v>
      </c>
      <c r="AS51" s="226">
        <v>5.0057843200619905E-4</v>
      </c>
      <c r="AT51" s="226">
        <v>5.13458071594878E-3</v>
      </c>
      <c r="AU51" s="226">
        <v>1.46673472149231E-3</v>
      </c>
      <c r="AV51" s="226">
        <v>6.3927364742304097E-3</v>
      </c>
      <c r="AW51" s="226">
        <v>1.4935828432073099E-2</v>
      </c>
      <c r="AX51" s="226">
        <v>1.0293451427653999</v>
      </c>
      <c r="AY51" s="226">
        <v>1.20720207052244E-3</v>
      </c>
      <c r="AZ51" s="226">
        <v>3.2696659527176198E-3</v>
      </c>
      <c r="BA51" s="226">
        <v>2.2836569815126301E-3</v>
      </c>
      <c r="BB51" s="226">
        <v>2.3916696239788902E-3</v>
      </c>
      <c r="BC51" s="226">
        <v>8.5150301534610406E-3</v>
      </c>
      <c r="BD51" s="226">
        <v>5.3892737534227703E-3</v>
      </c>
      <c r="BE51" s="226">
        <v>6.1437219121284496E-3</v>
      </c>
      <c r="BF51" s="226">
        <v>6.77894276989887E-3</v>
      </c>
      <c r="BG51" s="226">
        <v>0.21856695253055999</v>
      </c>
      <c r="BH51" s="226">
        <v>1.8636800070172502E-2</v>
      </c>
      <c r="BI51" s="226">
        <v>2.2579115561547701E-2</v>
      </c>
      <c r="BJ51" s="226">
        <v>3.8365950307974801E-4</v>
      </c>
      <c r="BK51" s="226">
        <v>6.8636009169498495E-4</v>
      </c>
      <c r="BL51" s="226">
        <v>4.8618847411859003E-3</v>
      </c>
      <c r="BM51" s="226">
        <v>2.0327949976170199E-3</v>
      </c>
      <c r="BN51" s="226">
        <v>3.0477244188470698E-3</v>
      </c>
      <c r="BO51" s="226">
        <v>9.3796228836792402E-4</v>
      </c>
      <c r="BP51" s="226">
        <v>3.4695104342260603E-4</v>
      </c>
      <c r="BQ51" s="226">
        <v>8.0554815614666108E-3</v>
      </c>
      <c r="BR51" s="226">
        <v>1.5777775685194201E-2</v>
      </c>
      <c r="BS51" s="226">
        <v>1.9987575661327499E-3</v>
      </c>
      <c r="BT51" s="226">
        <v>3.4539272005431401E-3</v>
      </c>
      <c r="BU51" s="226">
        <v>1.2939567307260101E-3</v>
      </c>
      <c r="BV51" s="226">
        <v>6.4594387346875899E-3</v>
      </c>
      <c r="BW51" s="226">
        <v>1.71305235350469E-3</v>
      </c>
      <c r="BX51" s="226">
        <v>3.4421649317227399E-3</v>
      </c>
      <c r="BY51" s="226">
        <v>0</v>
      </c>
    </row>
    <row r="52" spans="1:77" x14ac:dyDescent="0.25">
      <c r="A52" s="105" t="s">
        <v>49</v>
      </c>
      <c r="B52" s="226">
        <v>2.8272644385557698E-4</v>
      </c>
      <c r="C52" s="226">
        <v>1.8317374312589501E-4</v>
      </c>
      <c r="D52" s="226">
        <v>3.4617388229834199E-4</v>
      </c>
      <c r="E52" s="226">
        <v>1.5572695647230199E-4</v>
      </c>
      <c r="F52" s="226">
        <v>1.7121925282207299E-3</v>
      </c>
      <c r="G52" s="226">
        <v>6.8579135449665398E-4</v>
      </c>
      <c r="H52" s="226">
        <v>2.32716903622206E-4</v>
      </c>
      <c r="I52" s="226">
        <v>3.7667479086148602E-4</v>
      </c>
      <c r="J52" s="226">
        <v>2.91638316051422E-4</v>
      </c>
      <c r="K52" s="226">
        <v>1.49092719293858E-3</v>
      </c>
      <c r="L52" s="226">
        <v>1.2184308360267701E-4</v>
      </c>
      <c r="M52" s="226">
        <v>4.3151331366966302E-3</v>
      </c>
      <c r="N52" s="226">
        <v>1.2198697147653499E-3</v>
      </c>
      <c r="O52" s="226">
        <v>1.19271590674981E-3</v>
      </c>
      <c r="P52" s="226">
        <v>2.6253057646706602E-3</v>
      </c>
      <c r="Q52" s="226">
        <v>3.4817849971965702E-4</v>
      </c>
      <c r="R52" s="226">
        <v>1.6359218658357599E-3</v>
      </c>
      <c r="S52" s="226">
        <v>3.1196734881889102E-3</v>
      </c>
      <c r="T52" s="226">
        <v>4.8198661987951001E-3</v>
      </c>
      <c r="U52" s="226">
        <v>1.2406557940865899E-3</v>
      </c>
      <c r="V52" s="226">
        <v>1.1957349747548499E-3</v>
      </c>
      <c r="W52" s="226">
        <v>3.7097970433355102E-4</v>
      </c>
      <c r="X52" s="226">
        <v>1.0708305521396301E-3</v>
      </c>
      <c r="Y52" s="226">
        <v>3.4109985622681897E-4</v>
      </c>
      <c r="Z52" s="226">
        <v>2.6339885888436101E-4</v>
      </c>
      <c r="AA52" s="226">
        <v>1.4735015612575401E-4</v>
      </c>
      <c r="AB52" s="226">
        <v>1.72012890594132E-4</v>
      </c>
      <c r="AC52" s="226">
        <v>1.6613836493276999E-3</v>
      </c>
      <c r="AD52" s="226">
        <v>6.8398980016625701E-4</v>
      </c>
      <c r="AE52" s="226">
        <v>1.3761723254771601E-4</v>
      </c>
      <c r="AF52" s="226">
        <v>6.3951873153870998E-4</v>
      </c>
      <c r="AG52" s="226">
        <v>4.0808531622639103E-4</v>
      </c>
      <c r="AH52" s="226">
        <v>0</v>
      </c>
      <c r="AI52" s="226">
        <v>3.2815594616993402E-4</v>
      </c>
      <c r="AJ52" s="226">
        <v>1.12894186116244E-3</v>
      </c>
      <c r="AK52" s="226">
        <v>1.7923282778348299E-4</v>
      </c>
      <c r="AL52" s="226">
        <v>5.3019904165142295E-4</v>
      </c>
      <c r="AM52" s="226">
        <v>1.2244870329768899E-3</v>
      </c>
      <c r="AN52" s="226">
        <v>4.8499950258456599E-4</v>
      </c>
      <c r="AO52" s="226">
        <v>2.0925013797817699E-3</v>
      </c>
      <c r="AP52" s="226">
        <v>3.3719957350268999E-4</v>
      </c>
      <c r="AQ52" s="226">
        <v>6.3785720996142198E-4</v>
      </c>
      <c r="AR52" s="226">
        <v>2.04483572243915E-4</v>
      </c>
      <c r="AS52" s="226">
        <v>1.06729292713973E-4</v>
      </c>
      <c r="AT52" s="226">
        <v>6.4390941348630196E-4</v>
      </c>
      <c r="AU52" s="226">
        <v>2.03676921371592E-4</v>
      </c>
      <c r="AV52" s="226">
        <v>6.5361787841311395E-4</v>
      </c>
      <c r="AW52" s="226">
        <v>1.1100006169123199E-3</v>
      </c>
      <c r="AX52" s="226">
        <v>9.3236383415525601E-4</v>
      </c>
      <c r="AY52" s="226">
        <v>1.00031694540197</v>
      </c>
      <c r="AZ52" s="226">
        <v>3.7300244940200101E-4</v>
      </c>
      <c r="BA52" s="226">
        <v>3.8714967293881599E-4</v>
      </c>
      <c r="BB52" s="226">
        <v>7.0987817095962899E-3</v>
      </c>
      <c r="BC52" s="226">
        <v>5.4290358630662604E-4</v>
      </c>
      <c r="BD52" s="226">
        <v>1.18807424788917E-3</v>
      </c>
      <c r="BE52" s="226">
        <v>1.38859789756639E-3</v>
      </c>
      <c r="BF52" s="226">
        <v>1.80348703838033E-3</v>
      </c>
      <c r="BG52" s="226">
        <v>1.0780274630682001E-2</v>
      </c>
      <c r="BH52" s="226">
        <v>2.64312998020577E-2</v>
      </c>
      <c r="BI52" s="226">
        <v>8.4887082157829308E-3</v>
      </c>
      <c r="BJ52" s="226">
        <v>5.7637450612550299E-4</v>
      </c>
      <c r="BK52" s="226">
        <v>7.2152072372562296E-4</v>
      </c>
      <c r="BL52" s="226">
        <v>1.0945289288845101E-3</v>
      </c>
      <c r="BM52" s="226">
        <v>6.8832848053784401E-3</v>
      </c>
      <c r="BN52" s="226">
        <v>1.5275197493579799E-2</v>
      </c>
      <c r="BO52" s="226">
        <v>2.8749067815171002E-3</v>
      </c>
      <c r="BP52" s="226">
        <v>1.54345451041099E-3</v>
      </c>
      <c r="BQ52" s="226">
        <v>4.3624762699525999E-3</v>
      </c>
      <c r="BR52" s="226">
        <v>3.6701621871924002E-2</v>
      </c>
      <c r="BS52" s="226">
        <v>2.1310706355193099E-2</v>
      </c>
      <c r="BT52" s="226">
        <v>4.9791221460405502E-3</v>
      </c>
      <c r="BU52" s="226">
        <v>1.48993540649188E-3</v>
      </c>
      <c r="BV52" s="226">
        <v>4.5131577306282804E-3</v>
      </c>
      <c r="BW52" s="226">
        <v>2.9370941914181E-3</v>
      </c>
      <c r="BX52" s="226">
        <v>3.5806644109891402E-3</v>
      </c>
      <c r="BY52" s="226">
        <v>0</v>
      </c>
    </row>
    <row r="53" spans="1:77" x14ac:dyDescent="0.25">
      <c r="A53" s="105" t="s">
        <v>50</v>
      </c>
      <c r="B53" s="226">
        <v>1.3186132335883799E-4</v>
      </c>
      <c r="C53" s="226">
        <v>1.07319256239404E-4</v>
      </c>
      <c r="D53" s="226">
        <v>3.0595107541723702E-4</v>
      </c>
      <c r="E53" s="226">
        <v>6.1619980224317399E-5</v>
      </c>
      <c r="F53" s="226">
        <v>1.12979015319608E-3</v>
      </c>
      <c r="G53" s="226">
        <v>2.89523143585637E-4</v>
      </c>
      <c r="H53" s="226">
        <v>1.5112102803471701E-4</v>
      </c>
      <c r="I53" s="226">
        <v>2.3281638758023901E-4</v>
      </c>
      <c r="J53" s="226">
        <v>2.0722766109341001E-4</v>
      </c>
      <c r="K53" s="226">
        <v>9.0867933941811505E-4</v>
      </c>
      <c r="L53" s="226">
        <v>7.6795963469739102E-5</v>
      </c>
      <c r="M53" s="226">
        <v>5.7144534556263001E-3</v>
      </c>
      <c r="N53" s="226">
        <v>8.0166336292179503E-4</v>
      </c>
      <c r="O53" s="226">
        <v>7.5398114718126699E-4</v>
      </c>
      <c r="P53" s="226">
        <v>3.42404275405561E-3</v>
      </c>
      <c r="Q53" s="226">
        <v>5.5018725140084897E-4</v>
      </c>
      <c r="R53" s="226">
        <v>1.45903360988899E-3</v>
      </c>
      <c r="S53" s="226">
        <v>3.9262710574605097E-3</v>
      </c>
      <c r="T53" s="226">
        <v>5.6618985089967201E-3</v>
      </c>
      <c r="U53" s="226">
        <v>1.16165129694787E-3</v>
      </c>
      <c r="V53" s="226">
        <v>9.1986143991018901E-4</v>
      </c>
      <c r="W53" s="226">
        <v>3.4522451405426502E-4</v>
      </c>
      <c r="X53" s="226">
        <v>1.07175826072488E-3</v>
      </c>
      <c r="Y53" s="226">
        <v>2.7831224739883402E-4</v>
      </c>
      <c r="Z53" s="226">
        <v>2.19203533032863E-4</v>
      </c>
      <c r="AA53" s="226">
        <v>1.54026729267259E-4</v>
      </c>
      <c r="AB53" s="226">
        <v>1.4057629665111199E-4</v>
      </c>
      <c r="AC53" s="226">
        <v>1.6903315280310299E-3</v>
      </c>
      <c r="AD53" s="226">
        <v>7.4910135907693199E-4</v>
      </c>
      <c r="AE53" s="226">
        <v>1.46512490501792E-4</v>
      </c>
      <c r="AF53" s="226">
        <v>5.0450928355378895E-4</v>
      </c>
      <c r="AG53" s="226">
        <v>3.0563007263229199E-4</v>
      </c>
      <c r="AH53" s="226">
        <v>0</v>
      </c>
      <c r="AI53" s="226">
        <v>2.6820590546370102E-4</v>
      </c>
      <c r="AJ53" s="226">
        <v>1.00740640121457E-3</v>
      </c>
      <c r="AK53" s="226">
        <v>1.4853849178403901E-4</v>
      </c>
      <c r="AL53" s="226">
        <v>6.2850228493897603E-4</v>
      </c>
      <c r="AM53" s="226">
        <v>9.945120128463721E-4</v>
      </c>
      <c r="AN53" s="226">
        <v>6.5013467929775901E-4</v>
      </c>
      <c r="AO53" s="226">
        <v>1.6860185308999801E-3</v>
      </c>
      <c r="AP53" s="226">
        <v>2.6580932568716202E-4</v>
      </c>
      <c r="AQ53" s="226">
        <v>3.9372212796021501E-4</v>
      </c>
      <c r="AR53" s="226">
        <v>1.6216581470791599E-4</v>
      </c>
      <c r="AS53" s="226">
        <v>1.00146099075958E-4</v>
      </c>
      <c r="AT53" s="226">
        <v>6.4079269633442897E-4</v>
      </c>
      <c r="AU53" s="226">
        <v>1.6852591667202899E-4</v>
      </c>
      <c r="AV53" s="226">
        <v>5.9259531233799999E-4</v>
      </c>
      <c r="AW53" s="226">
        <v>1.15133628182782E-3</v>
      </c>
      <c r="AX53" s="226">
        <v>1.86041424764161E-3</v>
      </c>
      <c r="AY53" s="226">
        <v>1.5805656982388601E-3</v>
      </c>
      <c r="AZ53" s="226">
        <v>1.0003225914515299</v>
      </c>
      <c r="BA53" s="226">
        <v>2.1075044100309301E-4</v>
      </c>
      <c r="BB53" s="226">
        <v>3.3889057552935801E-4</v>
      </c>
      <c r="BC53" s="226">
        <v>6.5509097890710402E-4</v>
      </c>
      <c r="BD53" s="226">
        <v>5.7104845596840897E-4</v>
      </c>
      <c r="BE53" s="226">
        <v>6.1641467534677896E-4</v>
      </c>
      <c r="BF53" s="226">
        <v>5.5142694841158304E-4</v>
      </c>
      <c r="BG53" s="226">
        <v>3.0001381605770101E-2</v>
      </c>
      <c r="BH53" s="226">
        <v>6.0748335094662096E-3</v>
      </c>
      <c r="BI53" s="226">
        <v>4.4841330714153202E-3</v>
      </c>
      <c r="BJ53" s="226">
        <v>7.6743014012572996E-5</v>
      </c>
      <c r="BK53" s="226">
        <v>1.31998322135012E-4</v>
      </c>
      <c r="BL53" s="226">
        <v>8.6141463528656296E-4</v>
      </c>
      <c r="BM53" s="226">
        <v>4.9650314289292896E-4</v>
      </c>
      <c r="BN53" s="226">
        <v>4.5887112443740202E-4</v>
      </c>
      <c r="BO53" s="226">
        <v>2.3806264250432401E-4</v>
      </c>
      <c r="BP53" s="226">
        <v>5.9675219843996198E-5</v>
      </c>
      <c r="BQ53" s="226">
        <v>1.09742119117432E-3</v>
      </c>
      <c r="BR53" s="226">
        <v>2.0491217933560498E-3</v>
      </c>
      <c r="BS53" s="226">
        <v>6.9960910974013496E-4</v>
      </c>
      <c r="BT53" s="226">
        <v>5.4642762225549403E-4</v>
      </c>
      <c r="BU53" s="226">
        <v>2.9537582678797902E-4</v>
      </c>
      <c r="BV53" s="226">
        <v>1.52980391148733E-3</v>
      </c>
      <c r="BW53" s="226">
        <v>8.7158050968257105E-4</v>
      </c>
      <c r="BX53" s="226">
        <v>8.9342429838098201E-4</v>
      </c>
      <c r="BY53" s="226">
        <v>0</v>
      </c>
    </row>
    <row r="54" spans="1:77" x14ac:dyDescent="0.25">
      <c r="A54" s="105" t="s">
        <v>51</v>
      </c>
      <c r="B54" s="226">
        <v>2.3343521799801701E-4</v>
      </c>
      <c r="C54" s="226">
        <v>2.01080254547869E-4</v>
      </c>
      <c r="D54" s="226">
        <v>5.3992163142063405E-4</v>
      </c>
      <c r="E54" s="226">
        <v>1.1319009384778599E-4</v>
      </c>
      <c r="F54" s="226">
        <v>2.00929875842448E-3</v>
      </c>
      <c r="G54" s="226">
        <v>6.2767326630105904E-4</v>
      </c>
      <c r="H54" s="226">
        <v>1.9882415971105499E-4</v>
      </c>
      <c r="I54" s="226">
        <v>3.1114730086979501E-4</v>
      </c>
      <c r="J54" s="226">
        <v>4.2872326856923998E-4</v>
      </c>
      <c r="K54" s="226">
        <v>1.7034494258902301E-3</v>
      </c>
      <c r="L54" s="226">
        <v>1.5066755615994001E-3</v>
      </c>
      <c r="M54" s="226">
        <v>2.2854011065323601E-2</v>
      </c>
      <c r="N54" s="226">
        <v>3.32270790357765E-3</v>
      </c>
      <c r="O54" s="226">
        <v>2.9325545000915502E-3</v>
      </c>
      <c r="P54" s="226">
        <v>2.9335935762863599E-2</v>
      </c>
      <c r="Q54" s="226">
        <v>4.1574597684924603E-3</v>
      </c>
      <c r="R54" s="226">
        <v>2.85429680607714E-3</v>
      </c>
      <c r="S54" s="226">
        <v>1.19104102552689E-2</v>
      </c>
      <c r="T54" s="226">
        <v>1.6950899663914502E-2</v>
      </c>
      <c r="U54" s="226">
        <v>1.1628105106821099E-3</v>
      </c>
      <c r="V54" s="226">
        <v>4.1477766823814401E-3</v>
      </c>
      <c r="W54" s="226">
        <v>5.9368784061321995E-4</v>
      </c>
      <c r="X54" s="226">
        <v>1.0652285007776399E-3</v>
      </c>
      <c r="Y54" s="226">
        <v>1.2636724213804199E-3</v>
      </c>
      <c r="Z54" s="226">
        <v>4.6341111442444502E-4</v>
      </c>
      <c r="AA54" s="226">
        <v>1.70830495728684E-4</v>
      </c>
      <c r="AB54" s="226">
        <v>1.5562046484494301E-4</v>
      </c>
      <c r="AC54" s="226">
        <v>5.6848079446157104E-3</v>
      </c>
      <c r="AD54" s="226">
        <v>4.8604149711953502E-3</v>
      </c>
      <c r="AE54" s="226">
        <v>2.9206471122751701E-4</v>
      </c>
      <c r="AF54" s="226">
        <v>1.9354424557397299E-3</v>
      </c>
      <c r="AG54" s="226">
        <v>1.01843552943963E-3</v>
      </c>
      <c r="AH54" s="226">
        <v>0</v>
      </c>
      <c r="AI54" s="226">
        <v>7.2812476343470599E-4</v>
      </c>
      <c r="AJ54" s="226">
        <v>4.6999968309710703E-3</v>
      </c>
      <c r="AK54" s="226">
        <v>4.0323871567968402E-4</v>
      </c>
      <c r="AL54" s="226">
        <v>2.8397575120150602E-3</v>
      </c>
      <c r="AM54" s="226">
        <v>2.9709593019934199E-3</v>
      </c>
      <c r="AN54" s="226">
        <v>5.2650406644185702E-4</v>
      </c>
      <c r="AO54" s="226">
        <v>4.3941246189191999E-3</v>
      </c>
      <c r="AP54" s="226">
        <v>6.7989084980965195E-4</v>
      </c>
      <c r="AQ54" s="226">
        <v>8.6880818323143599E-4</v>
      </c>
      <c r="AR54" s="226">
        <v>2.9252316773716697E-4</v>
      </c>
      <c r="AS54" s="226">
        <v>1.7628208627689301E-3</v>
      </c>
      <c r="AT54" s="226">
        <v>1.77460838729152E-3</v>
      </c>
      <c r="AU54" s="226">
        <v>5.3398372033862005E-4</v>
      </c>
      <c r="AV54" s="226">
        <v>2.6148440220830202E-3</v>
      </c>
      <c r="AW54" s="226">
        <v>6.86816307986587E-3</v>
      </c>
      <c r="AX54" s="226">
        <v>1.6272055922050801E-2</v>
      </c>
      <c r="AY54" s="226">
        <v>5.8111801767739297E-3</v>
      </c>
      <c r="AZ54" s="226">
        <v>1.58877093942527E-3</v>
      </c>
      <c r="BA54" s="226">
        <v>1.0235880880082699</v>
      </c>
      <c r="BB54" s="226">
        <v>1.7198407020385699E-2</v>
      </c>
      <c r="BC54" s="226">
        <v>4.5571350039144603E-3</v>
      </c>
      <c r="BD54" s="226">
        <v>4.05022823818749E-3</v>
      </c>
      <c r="BE54" s="226">
        <v>2.1033183423654601E-3</v>
      </c>
      <c r="BF54" s="226">
        <v>2.2023589204381001E-3</v>
      </c>
      <c r="BG54" s="226">
        <v>8.1863434769851903E-2</v>
      </c>
      <c r="BH54" s="226">
        <v>7.7240931462380404E-3</v>
      </c>
      <c r="BI54" s="226">
        <v>9.8804228470566607E-3</v>
      </c>
      <c r="BJ54" s="226">
        <v>1.5805765762156901E-4</v>
      </c>
      <c r="BK54" s="226">
        <v>2.9483794845505402E-4</v>
      </c>
      <c r="BL54" s="226">
        <v>6.7469474812971598E-3</v>
      </c>
      <c r="BM54" s="226">
        <v>7.7896812248471204E-4</v>
      </c>
      <c r="BN54" s="226">
        <v>1.21941821039264E-3</v>
      </c>
      <c r="BO54" s="226">
        <v>4.21988437522392E-4</v>
      </c>
      <c r="BP54" s="226">
        <v>1.5065108942460299E-4</v>
      </c>
      <c r="BQ54" s="226">
        <v>3.0102876185644002E-3</v>
      </c>
      <c r="BR54" s="226">
        <v>5.6952254670106003E-3</v>
      </c>
      <c r="BS54" s="226">
        <v>1.00063183610125E-3</v>
      </c>
      <c r="BT54" s="226">
        <v>1.22503898329115E-3</v>
      </c>
      <c r="BU54" s="226">
        <v>6.8124409824276897E-4</v>
      </c>
      <c r="BV54" s="226">
        <v>2.4543831933380102E-3</v>
      </c>
      <c r="BW54" s="226">
        <v>9.0219352235958595E-4</v>
      </c>
      <c r="BX54" s="226">
        <v>1.3261576243005599E-3</v>
      </c>
      <c r="BY54" s="226">
        <v>0</v>
      </c>
    </row>
    <row r="55" spans="1:77" x14ac:dyDescent="0.25">
      <c r="A55" s="105" t="s">
        <v>52</v>
      </c>
      <c r="B55" s="226">
        <v>3.2969387906435802E-4</v>
      </c>
      <c r="C55" s="226">
        <v>3.3304261441699702E-4</v>
      </c>
      <c r="D55" s="226">
        <v>4.77618185964612E-4</v>
      </c>
      <c r="E55" s="226">
        <v>1.7193606944306401E-4</v>
      </c>
      <c r="F55" s="226">
        <v>2.69122153122052E-3</v>
      </c>
      <c r="G55" s="226">
        <v>6.9606600370191796E-4</v>
      </c>
      <c r="H55" s="226">
        <v>2.9309201725243701E-4</v>
      </c>
      <c r="I55" s="226">
        <v>4.2461651772310403E-4</v>
      </c>
      <c r="J55" s="226">
        <v>4.0069428602636399E-4</v>
      </c>
      <c r="K55" s="226">
        <v>1.4104916982804301E-3</v>
      </c>
      <c r="L55" s="226">
        <v>2.6136726028521101E-4</v>
      </c>
      <c r="M55" s="226">
        <v>6.1780453706940398E-3</v>
      </c>
      <c r="N55" s="226">
        <v>2.6931431683688199E-2</v>
      </c>
      <c r="O55" s="226">
        <v>2.21045751116614E-2</v>
      </c>
      <c r="P55" s="226">
        <v>3.95910469974446E-3</v>
      </c>
      <c r="Q55" s="226">
        <v>5.3746477727038497E-4</v>
      </c>
      <c r="R55" s="226">
        <v>1.78062741121665E-3</v>
      </c>
      <c r="S55" s="226">
        <v>4.1233746627373502E-3</v>
      </c>
      <c r="T55" s="226">
        <v>6.3699340658238497E-3</v>
      </c>
      <c r="U55" s="226">
        <v>1.43830975383146E-3</v>
      </c>
      <c r="V55" s="226">
        <v>1.30933639137734E-3</v>
      </c>
      <c r="W55" s="226">
        <v>4.1781767438521799E-4</v>
      </c>
      <c r="X55" s="226">
        <v>1.3441964790027799E-3</v>
      </c>
      <c r="Y55" s="226">
        <v>3.8582548215595298E-4</v>
      </c>
      <c r="Z55" s="226">
        <v>2.8437031077925199E-4</v>
      </c>
      <c r="AA55" s="226">
        <v>1.7210436238538799E-4</v>
      </c>
      <c r="AB55" s="226">
        <v>1.7334372152825599E-4</v>
      </c>
      <c r="AC55" s="226">
        <v>2.05230310448971E-3</v>
      </c>
      <c r="AD55" s="226">
        <v>1.0290366479563801E-3</v>
      </c>
      <c r="AE55" s="226">
        <v>1.96141898374239E-4</v>
      </c>
      <c r="AF55" s="226">
        <v>5.7696739117980205E-4</v>
      </c>
      <c r="AG55" s="226">
        <v>4.3406913840159301E-4</v>
      </c>
      <c r="AH55" s="226">
        <v>0</v>
      </c>
      <c r="AI55" s="226">
        <v>3.0757694038843601E-4</v>
      </c>
      <c r="AJ55" s="226">
        <v>6.3753116450499295E-4</v>
      </c>
      <c r="AK55" s="226">
        <v>1.69949657983112E-4</v>
      </c>
      <c r="AL55" s="226">
        <v>9.1671276580909602E-4</v>
      </c>
      <c r="AM55" s="226">
        <v>2.1032900851735699E-3</v>
      </c>
      <c r="AN55" s="226">
        <v>2.5555177702237799E-4</v>
      </c>
      <c r="AO55" s="226">
        <v>2.8692242086418601E-2</v>
      </c>
      <c r="AP55" s="226">
        <v>3.8267119739405299E-4</v>
      </c>
      <c r="AQ55" s="226">
        <v>5.3865246236748396E-4</v>
      </c>
      <c r="AR55" s="226">
        <v>1.8884401498581399E-4</v>
      </c>
      <c r="AS55" s="226">
        <v>1.37612876187819E-4</v>
      </c>
      <c r="AT55" s="226">
        <v>7.9294088163031401E-4</v>
      </c>
      <c r="AU55" s="226">
        <v>5.0109106486557803E-4</v>
      </c>
      <c r="AV55" s="226">
        <v>1.12626100144237E-3</v>
      </c>
      <c r="AW55" s="226">
        <v>1.37159059909928E-3</v>
      </c>
      <c r="AX55" s="226">
        <v>1.31381377047184E-3</v>
      </c>
      <c r="AY55" s="226">
        <v>2.1880420871917599E-4</v>
      </c>
      <c r="AZ55" s="226">
        <v>3.6428982686163202E-4</v>
      </c>
      <c r="BA55" s="226">
        <v>4.18856503291995E-4</v>
      </c>
      <c r="BB55" s="226">
        <v>1.00612021154262</v>
      </c>
      <c r="BC55" s="226">
        <v>9.8426895477416398E-4</v>
      </c>
      <c r="BD55" s="226">
        <v>5.0753617963551604E-4</v>
      </c>
      <c r="BE55" s="226">
        <v>2.28047609913439E-3</v>
      </c>
      <c r="BF55" s="226">
        <v>1.21793419557927E-3</v>
      </c>
      <c r="BG55" s="226">
        <v>1.25462048984423E-2</v>
      </c>
      <c r="BH55" s="226">
        <v>1.74449051631052E-2</v>
      </c>
      <c r="BI55" s="226">
        <v>4.5139977160316001E-2</v>
      </c>
      <c r="BJ55" s="226">
        <v>4.6364280911346899E-4</v>
      </c>
      <c r="BK55" s="226">
        <v>2.23753997016456E-4</v>
      </c>
      <c r="BL55" s="226">
        <v>1.13735632964519E-3</v>
      </c>
      <c r="BM55" s="226">
        <v>8.3593934448522795E-4</v>
      </c>
      <c r="BN55" s="226">
        <v>9.39365057358234E-4</v>
      </c>
      <c r="BO55" s="226">
        <v>4.2006360813393799E-4</v>
      </c>
      <c r="BP55" s="226">
        <v>1.3687021410119601E-4</v>
      </c>
      <c r="BQ55" s="226">
        <v>1.2276366310022199E-3</v>
      </c>
      <c r="BR55" s="226">
        <v>4.1427559242748699E-3</v>
      </c>
      <c r="BS55" s="226">
        <v>7.6916645209269905E-4</v>
      </c>
      <c r="BT55" s="226">
        <v>1.12150373502078E-3</v>
      </c>
      <c r="BU55" s="226">
        <v>5.9666014280722801E-4</v>
      </c>
      <c r="BV55" s="226">
        <v>1.1680672655328701E-3</v>
      </c>
      <c r="BW55" s="226">
        <v>7.7693911512892195E-4</v>
      </c>
      <c r="BX55" s="226">
        <v>1.41001349215828E-3</v>
      </c>
      <c r="BY55" s="226">
        <v>0</v>
      </c>
    </row>
    <row r="56" spans="1:77" x14ac:dyDescent="0.25">
      <c r="A56" s="105" t="s">
        <v>53</v>
      </c>
      <c r="B56" s="226">
        <v>1.6507981262287299E-4</v>
      </c>
      <c r="C56" s="226">
        <v>1.2746578171377799E-4</v>
      </c>
      <c r="D56" s="226">
        <v>3.4342916516254902E-4</v>
      </c>
      <c r="E56" s="226">
        <v>7.4786660710441597E-5</v>
      </c>
      <c r="F56" s="226">
        <v>1.2811955763958401E-3</v>
      </c>
      <c r="G56" s="226">
        <v>3.4283792098695198E-4</v>
      </c>
      <c r="H56" s="226">
        <v>1.7849135045741501E-4</v>
      </c>
      <c r="I56" s="226">
        <v>2.7634513843548801E-4</v>
      </c>
      <c r="J56" s="226">
        <v>2.2253135457201499E-4</v>
      </c>
      <c r="K56" s="226">
        <v>1.06816045960491E-3</v>
      </c>
      <c r="L56" s="226">
        <v>7.75482393271838E-5</v>
      </c>
      <c r="M56" s="226">
        <v>4.4833612092776698E-3</v>
      </c>
      <c r="N56" s="226">
        <v>1.0637720382217E-3</v>
      </c>
      <c r="O56" s="226">
        <v>9.7732004060037403E-4</v>
      </c>
      <c r="P56" s="226">
        <v>2.2092264476708599E-3</v>
      </c>
      <c r="Q56" s="226">
        <v>3.6026550198800002E-4</v>
      </c>
      <c r="R56" s="226">
        <v>1.57957077286989E-3</v>
      </c>
      <c r="S56" s="226">
        <v>2.9615782615510702E-3</v>
      </c>
      <c r="T56" s="226">
        <v>5.5807028919460698E-3</v>
      </c>
      <c r="U56" s="226">
        <v>1.3817442527738299E-3</v>
      </c>
      <c r="V56" s="226">
        <v>1.02098012089853E-3</v>
      </c>
      <c r="W56" s="226">
        <v>3.9212615267863099E-4</v>
      </c>
      <c r="X56" s="226">
        <v>1.2572123369633799E-3</v>
      </c>
      <c r="Y56" s="226">
        <v>3.2802782321431198E-4</v>
      </c>
      <c r="Z56" s="226">
        <v>2.4520952326367098E-4</v>
      </c>
      <c r="AA56" s="226">
        <v>1.64463885097863E-4</v>
      </c>
      <c r="AB56" s="226">
        <v>1.7816688171046801E-4</v>
      </c>
      <c r="AC56" s="226">
        <v>1.85149468610186E-3</v>
      </c>
      <c r="AD56" s="226">
        <v>7.33253175616593E-4</v>
      </c>
      <c r="AE56" s="226">
        <v>1.5494762731398001E-4</v>
      </c>
      <c r="AF56" s="226">
        <v>4.48514492550684E-4</v>
      </c>
      <c r="AG56" s="226">
        <v>2.8636309367356498E-4</v>
      </c>
      <c r="AH56" s="226">
        <v>0</v>
      </c>
      <c r="AI56" s="226">
        <v>2.5911552203799701E-4</v>
      </c>
      <c r="AJ56" s="226">
        <v>6.7783582923050198E-4</v>
      </c>
      <c r="AK56" s="226">
        <v>1.50834078814545E-4</v>
      </c>
      <c r="AL56" s="226">
        <v>5.6227594146710295E-4</v>
      </c>
      <c r="AM56" s="226">
        <v>9.7524757853496705E-4</v>
      </c>
      <c r="AN56" s="226">
        <v>1.9414352209496999E-4</v>
      </c>
      <c r="AO56" s="226">
        <v>2.07159230864237E-3</v>
      </c>
      <c r="AP56" s="226">
        <v>2.83931073017782E-4</v>
      </c>
      <c r="AQ56" s="226">
        <v>3.96140010674938E-4</v>
      </c>
      <c r="AR56" s="226">
        <v>1.79821991957985E-4</v>
      </c>
      <c r="AS56" s="226">
        <v>8.3434934122013899E-5</v>
      </c>
      <c r="AT56" s="226">
        <v>6.2927201795359299E-4</v>
      </c>
      <c r="AU56" s="226">
        <v>1.69428707350515E-4</v>
      </c>
      <c r="AV56" s="226">
        <v>5.1323705658265603E-4</v>
      </c>
      <c r="AW56" s="226">
        <v>9.14816260225341E-4</v>
      </c>
      <c r="AX56" s="226">
        <v>1.2876925696857699E-3</v>
      </c>
      <c r="AY56" s="226">
        <v>1.2842990394009099E-4</v>
      </c>
      <c r="AZ56" s="226">
        <v>2.86979278059455E-4</v>
      </c>
      <c r="BA56" s="226">
        <v>1.3111046848618101E-4</v>
      </c>
      <c r="BB56" s="226">
        <v>9.5079269431055397E-3</v>
      </c>
      <c r="BC56" s="226">
        <v>1.01789668653871</v>
      </c>
      <c r="BD56" s="226">
        <v>3.8779001838684998E-4</v>
      </c>
      <c r="BE56" s="226">
        <v>6.0150172685456498E-4</v>
      </c>
      <c r="BF56" s="226">
        <v>4.6513705442868098E-4</v>
      </c>
      <c r="BG56" s="226">
        <v>3.8293035494788102E-2</v>
      </c>
      <c r="BH56" s="226">
        <v>4.3746494300403699E-2</v>
      </c>
      <c r="BI56" s="226">
        <v>5.41025884789693E-3</v>
      </c>
      <c r="BJ56" s="226">
        <v>9.5726507825963394E-5</v>
      </c>
      <c r="BK56" s="226">
        <v>1.54242999511018E-4</v>
      </c>
      <c r="BL56" s="226">
        <v>9.1224786284535401E-4</v>
      </c>
      <c r="BM56" s="226">
        <v>4.9765460999185395E-4</v>
      </c>
      <c r="BN56" s="226">
        <v>8.3645750578312094E-3</v>
      </c>
      <c r="BO56" s="226">
        <v>2.8548573642636801E-3</v>
      </c>
      <c r="BP56" s="226">
        <v>9.4150930166958698E-4</v>
      </c>
      <c r="BQ56" s="226">
        <v>1.5994580264798699E-3</v>
      </c>
      <c r="BR56" s="226">
        <v>1.88513616185228E-3</v>
      </c>
      <c r="BS56" s="226">
        <v>2.0409015945076002E-3</v>
      </c>
      <c r="BT56" s="226">
        <v>5.0057573002514001E-4</v>
      </c>
      <c r="BU56" s="226">
        <v>1.18511325401357E-2</v>
      </c>
      <c r="BV56" s="226">
        <v>9.0661821551501196E-4</v>
      </c>
      <c r="BW56" s="226">
        <v>1.1100722035165601E-3</v>
      </c>
      <c r="BX56" s="226">
        <v>6.5476131096957996E-4</v>
      </c>
      <c r="BY56" s="226">
        <v>0</v>
      </c>
    </row>
    <row r="57" spans="1:77" x14ac:dyDescent="0.25">
      <c r="A57" s="105" t="s">
        <v>54</v>
      </c>
      <c r="B57" s="226">
        <v>1.72538839982053E-3</v>
      </c>
      <c r="C57" s="226">
        <v>1.3307819521658399E-3</v>
      </c>
      <c r="D57" s="226">
        <v>3.8852830682185599E-3</v>
      </c>
      <c r="E57" s="226">
        <v>7.8709019476473803E-4</v>
      </c>
      <c r="F57" s="226">
        <v>1.5279488269767799E-2</v>
      </c>
      <c r="G57" s="226">
        <v>3.6276076093854802E-3</v>
      </c>
      <c r="H57" s="226">
        <v>2.1198774115931602E-3</v>
      </c>
      <c r="I57" s="226">
        <v>3.26281709806348E-3</v>
      </c>
      <c r="J57" s="226">
        <v>2.4600744272508502E-3</v>
      </c>
      <c r="K57" s="226">
        <v>1.2717798847497601E-2</v>
      </c>
      <c r="L57" s="226">
        <v>8.1013201481010505E-4</v>
      </c>
      <c r="M57" s="226">
        <v>5.0500760926917701E-2</v>
      </c>
      <c r="N57" s="226">
        <v>4.0840741488413802E-3</v>
      </c>
      <c r="O57" s="226">
        <v>4.4483107336094896E-3</v>
      </c>
      <c r="P57" s="226">
        <v>6.59683810974032E-3</v>
      </c>
      <c r="Q57" s="226">
        <v>8.4068837974308997E-4</v>
      </c>
      <c r="R57" s="226">
        <v>1.7878966744365999E-2</v>
      </c>
      <c r="S57" s="226">
        <v>3.00580249225464E-2</v>
      </c>
      <c r="T57" s="226">
        <v>6.8857130715767503E-2</v>
      </c>
      <c r="U57" s="226">
        <v>1.7270968291470699E-2</v>
      </c>
      <c r="V57" s="226">
        <v>1.2201362449074001E-2</v>
      </c>
      <c r="W57" s="226">
        <v>4.6857867953439703E-3</v>
      </c>
      <c r="X57" s="226">
        <v>1.59515456054314E-2</v>
      </c>
      <c r="Y57" s="226">
        <v>3.9575436822493803E-3</v>
      </c>
      <c r="Z57" s="226">
        <v>2.6546160244389598E-3</v>
      </c>
      <c r="AA57" s="226">
        <v>2.0665546690123299E-3</v>
      </c>
      <c r="AB57" s="226">
        <v>2.0386068139635E-3</v>
      </c>
      <c r="AC57" s="226">
        <v>2.2225449047526099E-2</v>
      </c>
      <c r="AD57" s="226">
        <v>7.2863989989467399E-3</v>
      </c>
      <c r="AE57" s="226">
        <v>1.7576134526096001E-3</v>
      </c>
      <c r="AF57" s="226">
        <v>3.8068222593656302E-3</v>
      </c>
      <c r="AG57" s="226">
        <v>2.4478655302918101E-3</v>
      </c>
      <c r="AH57" s="226">
        <v>0</v>
      </c>
      <c r="AI57" s="226">
        <v>2.6467788555219799E-3</v>
      </c>
      <c r="AJ57" s="226">
        <v>5.5594004260189102E-3</v>
      </c>
      <c r="AK57" s="226">
        <v>1.4414917410638299E-3</v>
      </c>
      <c r="AL57" s="226">
        <v>4.2077844183998096E-3</v>
      </c>
      <c r="AM57" s="226">
        <v>8.2286863773393393E-3</v>
      </c>
      <c r="AN57" s="226">
        <v>2.3624037056682E-3</v>
      </c>
      <c r="AO57" s="226">
        <v>1.6590423515844398E-2</v>
      </c>
      <c r="AP57" s="226">
        <v>2.9046312271173201E-3</v>
      </c>
      <c r="AQ57" s="226">
        <v>4.5483270822460099E-3</v>
      </c>
      <c r="AR57" s="226">
        <v>2.1664540137052201E-3</v>
      </c>
      <c r="AS57" s="226">
        <v>8.1887845975774499E-4</v>
      </c>
      <c r="AT57" s="226">
        <v>6.3315444151635699E-3</v>
      </c>
      <c r="AU57" s="226">
        <v>1.4437081968010201E-3</v>
      </c>
      <c r="AV57" s="226">
        <v>3.7733476783845198E-3</v>
      </c>
      <c r="AW57" s="226">
        <v>4.8901910426158504E-3</v>
      </c>
      <c r="AX57" s="226">
        <v>3.7759311128023301E-3</v>
      </c>
      <c r="AY57" s="226">
        <v>1.4065846158032001E-3</v>
      </c>
      <c r="AZ57" s="226">
        <v>2.3769220985181598E-3</v>
      </c>
      <c r="BA57" s="226">
        <v>8.7312944237423798E-4</v>
      </c>
      <c r="BB57" s="226">
        <v>2.8018968268962402E-3</v>
      </c>
      <c r="BC57" s="226">
        <v>3.15325447642964E-3</v>
      </c>
      <c r="BD57" s="226">
        <v>1.0048461389827199</v>
      </c>
      <c r="BE57" s="226">
        <v>4.4163098404701303E-3</v>
      </c>
      <c r="BF57" s="226">
        <v>2.98233954330808E-3</v>
      </c>
      <c r="BG57" s="226">
        <v>3.63930084333179E-2</v>
      </c>
      <c r="BH57" s="226">
        <v>9.5931370360215401E-2</v>
      </c>
      <c r="BI57" s="226">
        <v>5.1259848321646401E-2</v>
      </c>
      <c r="BJ57" s="226">
        <v>9.0009151323179701E-4</v>
      </c>
      <c r="BK57" s="226">
        <v>1.5203476155925401E-3</v>
      </c>
      <c r="BL57" s="226">
        <v>9.5140949925303295E-3</v>
      </c>
      <c r="BM57" s="226">
        <v>6.6292973972593896E-3</v>
      </c>
      <c r="BN57" s="226">
        <v>4.5375404907770601E-3</v>
      </c>
      <c r="BO57" s="226">
        <v>3.00466075978903E-3</v>
      </c>
      <c r="BP57" s="226">
        <v>6.3539653781670403E-4</v>
      </c>
      <c r="BQ57" s="226">
        <v>4.2766654679859701E-3</v>
      </c>
      <c r="BR57" s="226">
        <v>2.0020428653031001E-2</v>
      </c>
      <c r="BS57" s="226">
        <v>1.0158334867638501E-2</v>
      </c>
      <c r="BT57" s="226">
        <v>6.1634602557681098E-3</v>
      </c>
      <c r="BU57" s="226">
        <v>3.9119236146201199E-3</v>
      </c>
      <c r="BV57" s="226">
        <v>1.7515669878833001E-2</v>
      </c>
      <c r="BW57" s="226">
        <v>1.3561053327333599E-2</v>
      </c>
      <c r="BX57" s="226">
        <v>1.2125589716067701E-2</v>
      </c>
      <c r="BY57" s="226">
        <v>0</v>
      </c>
    </row>
    <row r="58" spans="1:77" x14ac:dyDescent="0.25">
      <c r="A58" s="105" t="s">
        <v>55</v>
      </c>
      <c r="B58" s="226">
        <v>3.5061228342344601E-3</v>
      </c>
      <c r="C58" s="226">
        <v>2.9444429563029299E-3</v>
      </c>
      <c r="D58" s="226">
        <v>2.7735513606593799E-3</v>
      </c>
      <c r="E58" s="226">
        <v>1.98944897149922E-3</v>
      </c>
      <c r="F58" s="226">
        <v>1.55646157434597E-2</v>
      </c>
      <c r="G58" s="226">
        <v>8.4270563795450504E-3</v>
      </c>
      <c r="H58" s="226">
        <v>3.0550133150994102E-3</v>
      </c>
      <c r="I58" s="226">
        <v>4.5761115594846304E-3</v>
      </c>
      <c r="J58" s="226">
        <v>2.65781040991549E-3</v>
      </c>
      <c r="K58" s="226">
        <v>1.89341768779752E-2</v>
      </c>
      <c r="L58" s="226">
        <v>1.1710368234722701E-3</v>
      </c>
      <c r="M58" s="226">
        <v>3.7172551013578102E-2</v>
      </c>
      <c r="N58" s="226">
        <v>8.2499630446826993E-3</v>
      </c>
      <c r="O58" s="226">
        <v>1.1822813937692101E-2</v>
      </c>
      <c r="P58" s="226">
        <v>3.5981383249565201E-2</v>
      </c>
      <c r="Q58" s="226">
        <v>2.38615759982973E-3</v>
      </c>
      <c r="R58" s="226">
        <v>1.92316586376013E-2</v>
      </c>
      <c r="S58" s="226">
        <v>2.49993142585846E-2</v>
      </c>
      <c r="T58" s="226">
        <v>4.2787580522709701E-2</v>
      </c>
      <c r="U58" s="226">
        <v>8.4354045493835999E-3</v>
      </c>
      <c r="V58" s="226">
        <v>1.2524093065637501E-2</v>
      </c>
      <c r="W58" s="226">
        <v>5.8975340242761196E-3</v>
      </c>
      <c r="X58" s="226">
        <v>7.8267325538864205E-3</v>
      </c>
      <c r="Y58" s="226">
        <v>2.3932531943610699E-3</v>
      </c>
      <c r="Z58" s="226">
        <v>2.4479592320604802E-3</v>
      </c>
      <c r="AA58" s="226">
        <v>1.2794659741656501E-3</v>
      </c>
      <c r="AB58" s="226">
        <v>2.80305493187058E-3</v>
      </c>
      <c r="AC58" s="226">
        <v>1.3568831584380599E-2</v>
      </c>
      <c r="AD58" s="226">
        <v>8.3894269394474801E-3</v>
      </c>
      <c r="AE58" s="226">
        <v>1.5018335913771299E-3</v>
      </c>
      <c r="AF58" s="226">
        <v>4.5478494883973101E-3</v>
      </c>
      <c r="AG58" s="226">
        <v>3.0241488208010599E-3</v>
      </c>
      <c r="AH58" s="226">
        <v>0</v>
      </c>
      <c r="AI58" s="226">
        <v>5.8985844580617302E-3</v>
      </c>
      <c r="AJ58" s="226">
        <v>8.4959520197623699E-3</v>
      </c>
      <c r="AK58" s="226">
        <v>2.9054790224963601E-3</v>
      </c>
      <c r="AL58" s="226">
        <v>4.7808755168702701E-3</v>
      </c>
      <c r="AM58" s="226">
        <v>1.8242798227019699E-2</v>
      </c>
      <c r="AN58" s="226">
        <v>3.81302356712132E-3</v>
      </c>
      <c r="AO58" s="226">
        <v>1.34447915603098E-2</v>
      </c>
      <c r="AP58" s="226">
        <v>4.2771412387741696E-3</v>
      </c>
      <c r="AQ58" s="226">
        <v>4.3798366240467004E-3</v>
      </c>
      <c r="AR58" s="226">
        <v>1.89963074018377E-3</v>
      </c>
      <c r="AS58" s="226">
        <v>1.89218247877756E-3</v>
      </c>
      <c r="AT58" s="226">
        <v>1.24959050658092E-2</v>
      </c>
      <c r="AU58" s="226">
        <v>6.1600373968533498E-3</v>
      </c>
      <c r="AV58" s="226">
        <v>1.8799435807799601E-2</v>
      </c>
      <c r="AW58" s="226">
        <v>3.3717616673887799E-2</v>
      </c>
      <c r="AX58" s="226">
        <v>7.0563898245810603E-3</v>
      </c>
      <c r="AY58" s="226">
        <v>1.7415776422393401E-3</v>
      </c>
      <c r="AZ58" s="226">
        <v>5.7357445900663301E-3</v>
      </c>
      <c r="BA58" s="226">
        <v>1.80083966739576E-3</v>
      </c>
      <c r="BB58" s="226">
        <v>2.3405592744468601E-3</v>
      </c>
      <c r="BC58" s="226">
        <v>4.17296897872463E-3</v>
      </c>
      <c r="BD58" s="226">
        <v>4.1035265385902901E-3</v>
      </c>
      <c r="BE58" s="226">
        <v>1.51126810443872</v>
      </c>
      <c r="BF58" s="226">
        <v>2.16850886707977E-2</v>
      </c>
      <c r="BG58" s="226">
        <v>6.2443315479552397E-2</v>
      </c>
      <c r="BH58" s="226">
        <v>0.204543651433787</v>
      </c>
      <c r="BI58" s="226">
        <v>6.2906620857550805E-2</v>
      </c>
      <c r="BJ58" s="226">
        <v>1.87615556333388E-3</v>
      </c>
      <c r="BK58" s="226">
        <v>1.0805340220391001E-2</v>
      </c>
      <c r="BL58" s="226">
        <v>3.1311019243157101E-2</v>
      </c>
      <c r="BM58" s="226">
        <v>3.6999938325477398E-2</v>
      </c>
      <c r="BN58" s="226">
        <v>1.37590721914508E-2</v>
      </c>
      <c r="BO58" s="226">
        <v>4.8712491323355403E-3</v>
      </c>
      <c r="BP58" s="226">
        <v>1.9072200351763001E-3</v>
      </c>
      <c r="BQ58" s="226">
        <v>7.0818336045913699E-2</v>
      </c>
      <c r="BR58" s="226">
        <v>8.8865809425520206E-2</v>
      </c>
      <c r="BS58" s="226">
        <v>2.2425641992757098E-2</v>
      </c>
      <c r="BT58" s="226">
        <v>1.7007560899917701E-2</v>
      </c>
      <c r="BU58" s="226">
        <v>8.2259630399913602E-3</v>
      </c>
      <c r="BV58" s="226">
        <v>3.0504487571503001E-2</v>
      </c>
      <c r="BW58" s="226">
        <v>1.5763673516999699E-2</v>
      </c>
      <c r="BX58" s="226">
        <v>3.5775507401269703E-2</v>
      </c>
      <c r="BY58" s="226">
        <v>0</v>
      </c>
    </row>
    <row r="59" spans="1:77" x14ac:dyDescent="0.25">
      <c r="A59" s="105" t="s">
        <v>56</v>
      </c>
      <c r="B59" s="226">
        <v>1.2508250824441701E-3</v>
      </c>
      <c r="C59" s="226">
        <v>1.9898077014718699E-3</v>
      </c>
      <c r="D59" s="226">
        <v>2.79238011369558E-3</v>
      </c>
      <c r="E59" s="226">
        <v>1.5189212131779799E-3</v>
      </c>
      <c r="F59" s="226">
        <v>1.10415722573279E-2</v>
      </c>
      <c r="G59" s="226">
        <v>1.03283248071441E-2</v>
      </c>
      <c r="H59" s="226">
        <v>3.4571652819043999E-3</v>
      </c>
      <c r="I59" s="226">
        <v>7.5787729056518496E-3</v>
      </c>
      <c r="J59" s="226">
        <v>2.57023953214336E-3</v>
      </c>
      <c r="K59" s="226">
        <v>5.5632778571846004E-3</v>
      </c>
      <c r="L59" s="226">
        <v>4.3259854519920199E-4</v>
      </c>
      <c r="M59" s="226">
        <v>2.2756346415866002E-2</v>
      </c>
      <c r="N59" s="226">
        <v>3.2881104576853999E-3</v>
      </c>
      <c r="O59" s="226">
        <v>3.0386186490855998E-3</v>
      </c>
      <c r="P59" s="226">
        <v>1.9669880529423499E-2</v>
      </c>
      <c r="Q59" s="226">
        <v>2.18617321913966E-3</v>
      </c>
      <c r="R59" s="226">
        <v>5.5104994165076802E-3</v>
      </c>
      <c r="S59" s="226">
        <v>2.9675924012256799E-2</v>
      </c>
      <c r="T59" s="226">
        <v>1.5033209488703901E-2</v>
      </c>
      <c r="U59" s="226">
        <v>4.9172044539424302E-3</v>
      </c>
      <c r="V59" s="226">
        <v>6.5149522152614598E-3</v>
      </c>
      <c r="W59" s="226">
        <v>1.43830689213674E-3</v>
      </c>
      <c r="X59" s="226">
        <v>2.7552723160560598E-3</v>
      </c>
      <c r="Y59" s="226">
        <v>1.34287085687421E-3</v>
      </c>
      <c r="Z59" s="226">
        <v>1.23764014702395E-3</v>
      </c>
      <c r="AA59" s="226">
        <v>3.3027061702308499E-4</v>
      </c>
      <c r="AB59" s="226">
        <v>8.6583058491592499E-4</v>
      </c>
      <c r="AC59" s="226">
        <v>4.6188534671324499E-3</v>
      </c>
      <c r="AD59" s="226">
        <v>4.4782554293468198E-3</v>
      </c>
      <c r="AE59" s="226">
        <v>8.0425873332791399E-4</v>
      </c>
      <c r="AF59" s="226">
        <v>5.7920834623467997E-3</v>
      </c>
      <c r="AG59" s="226">
        <v>1.0259607268517599E-2</v>
      </c>
      <c r="AH59" s="226">
        <v>0</v>
      </c>
      <c r="AI59" s="226">
        <v>1.28605217231514E-3</v>
      </c>
      <c r="AJ59" s="226">
        <v>2.1234463455621199E-3</v>
      </c>
      <c r="AK59" s="226">
        <v>6.5469431806049997E-4</v>
      </c>
      <c r="AL59" s="226">
        <v>2.2944247184479298E-3</v>
      </c>
      <c r="AM59" s="226">
        <v>5.9093743732172004E-3</v>
      </c>
      <c r="AN59" s="226">
        <v>2.8045917086876502E-3</v>
      </c>
      <c r="AO59" s="226">
        <v>4.7857126255872696E-3</v>
      </c>
      <c r="AP59" s="226">
        <v>1.4391534308744001E-3</v>
      </c>
      <c r="AQ59" s="226">
        <v>2.6064444729362E-3</v>
      </c>
      <c r="AR59" s="226">
        <v>1.0324958862351001E-3</v>
      </c>
      <c r="AS59" s="226">
        <v>1.10545303591921E-3</v>
      </c>
      <c r="AT59" s="226">
        <v>3.27377690148683E-3</v>
      </c>
      <c r="AU59" s="226">
        <v>2.05123309349564E-3</v>
      </c>
      <c r="AV59" s="226">
        <v>7.4604825002394298E-3</v>
      </c>
      <c r="AW59" s="226">
        <v>0.13179189447643999</v>
      </c>
      <c r="AX59" s="226">
        <v>1.13957046594707E-2</v>
      </c>
      <c r="AY59" s="226">
        <v>3.7171097925231401E-3</v>
      </c>
      <c r="AZ59" s="226">
        <v>1.0463748377043501E-2</v>
      </c>
      <c r="BA59" s="226">
        <v>2.8822368881098299E-3</v>
      </c>
      <c r="BB59" s="226">
        <v>9.9066595560210499E-4</v>
      </c>
      <c r="BC59" s="226">
        <v>2.5143982030696498E-3</v>
      </c>
      <c r="BD59" s="226">
        <v>1.37757011868665E-3</v>
      </c>
      <c r="BE59" s="226">
        <v>8.3962178648365002E-3</v>
      </c>
      <c r="BF59" s="226">
        <v>1.15614682662454</v>
      </c>
      <c r="BG59" s="226">
        <v>8.5148529061036898E-2</v>
      </c>
      <c r="BH59" s="226">
        <v>3.2402131607061797E-2</v>
      </c>
      <c r="BI59" s="226">
        <v>2.3550190475390999E-2</v>
      </c>
      <c r="BJ59" s="226">
        <v>6.2837071133096103E-3</v>
      </c>
      <c r="BK59" s="226">
        <v>1.1382783635521299E-2</v>
      </c>
      <c r="BL59" s="226">
        <v>5.8946325919790304E-3</v>
      </c>
      <c r="BM59" s="226">
        <v>5.4980227808090198E-3</v>
      </c>
      <c r="BN59" s="226">
        <v>4.2518436828279001E-3</v>
      </c>
      <c r="BO59" s="226">
        <v>1.72223052434102E-3</v>
      </c>
      <c r="BP59" s="226">
        <v>6.8759779952233199E-4</v>
      </c>
      <c r="BQ59" s="226">
        <v>6.0597757018723497E-2</v>
      </c>
      <c r="BR59" s="226">
        <v>3.2861541947499899E-2</v>
      </c>
      <c r="BS59" s="226">
        <v>1.9195558944433699E-2</v>
      </c>
      <c r="BT59" s="226">
        <v>2.0281945675501602E-2</v>
      </c>
      <c r="BU59" s="226">
        <v>1.1305054571249E-2</v>
      </c>
      <c r="BV59" s="226">
        <v>2.9864035677321901E-2</v>
      </c>
      <c r="BW59" s="226">
        <v>1.01995578936902E-2</v>
      </c>
      <c r="BX59" s="226">
        <v>1.8014538950954399E-2</v>
      </c>
      <c r="BY59" s="226">
        <v>0</v>
      </c>
    </row>
    <row r="60" spans="1:77" x14ac:dyDescent="0.25">
      <c r="A60" s="105" t="s">
        <v>57</v>
      </c>
      <c r="B60" s="226">
        <v>9.09087589131847E-5</v>
      </c>
      <c r="C60" s="226">
        <v>6.4641931943022299E-5</v>
      </c>
      <c r="D60" s="226">
        <v>8.7838254630041805E-5</v>
      </c>
      <c r="E60" s="226">
        <v>5.6531118914271799E-5</v>
      </c>
      <c r="F60" s="226">
        <v>5.5499736265985202E-4</v>
      </c>
      <c r="G60" s="226">
        <v>1.5803932844214499E-4</v>
      </c>
      <c r="H60" s="226">
        <v>6.5263632278718899E-5</v>
      </c>
      <c r="I60" s="226">
        <v>9.5600074322325901E-5</v>
      </c>
      <c r="J60" s="226">
        <v>7.4201632109417099E-5</v>
      </c>
      <c r="K60" s="226">
        <v>2.6809051377282898E-4</v>
      </c>
      <c r="L60" s="226">
        <v>4.6207090212895903E-5</v>
      </c>
      <c r="M60" s="226">
        <v>8.0991573697493098E-4</v>
      </c>
      <c r="N60" s="226">
        <v>5.3083981903529597E-3</v>
      </c>
      <c r="O60" s="226">
        <v>4.3750805081759804E-3</v>
      </c>
      <c r="P60" s="226">
        <v>3.5412481977620399E-4</v>
      </c>
      <c r="Q60" s="226">
        <v>4.24596863702757E-5</v>
      </c>
      <c r="R60" s="226">
        <v>3.1117884734516301E-4</v>
      </c>
      <c r="S60" s="226">
        <v>5.56408137731644E-4</v>
      </c>
      <c r="T60" s="226">
        <v>9.2690154780375596E-4</v>
      </c>
      <c r="U60" s="226">
        <v>2.5049371862090802E-4</v>
      </c>
      <c r="V60" s="226">
        <v>2.30119243337102E-4</v>
      </c>
      <c r="W60" s="226">
        <v>6.8108479303484196E-5</v>
      </c>
      <c r="X60" s="226">
        <v>2.22121759917378E-4</v>
      </c>
      <c r="Y60" s="226">
        <v>7.8072248790292899E-5</v>
      </c>
      <c r="Z60" s="226">
        <v>4.83835765858165E-5</v>
      </c>
      <c r="AA60" s="226">
        <v>2.82359601219474E-5</v>
      </c>
      <c r="AB60" s="226">
        <v>4.5385920262966803E-5</v>
      </c>
      <c r="AC60" s="226">
        <v>3.2051813821847198E-4</v>
      </c>
      <c r="AD60" s="226">
        <v>1.3163343134766899E-4</v>
      </c>
      <c r="AE60" s="226">
        <v>3.1270970436636198E-5</v>
      </c>
      <c r="AF60" s="226">
        <v>8.3532344998741298E-5</v>
      </c>
      <c r="AG60" s="226">
        <v>6.4319205603982494E-5</v>
      </c>
      <c r="AH60" s="226">
        <v>0</v>
      </c>
      <c r="AI60" s="226">
        <v>4.5012228786929101E-5</v>
      </c>
      <c r="AJ60" s="226">
        <v>7.0072872914017005E-5</v>
      </c>
      <c r="AK60" s="226">
        <v>2.5193382153351201E-5</v>
      </c>
      <c r="AL60" s="226">
        <v>1.26909736926014E-4</v>
      </c>
      <c r="AM60" s="226">
        <v>3.2247525896052801E-4</v>
      </c>
      <c r="AN60" s="226">
        <v>4.0399429857735701E-5</v>
      </c>
      <c r="AO60" s="226">
        <v>5.72716145545817E-3</v>
      </c>
      <c r="AP60" s="226">
        <v>5.9044538213597102E-5</v>
      </c>
      <c r="AQ60" s="226">
        <v>8.6123713124920906E-5</v>
      </c>
      <c r="AR60" s="226">
        <v>2.9496080684880699E-5</v>
      </c>
      <c r="AS60" s="226">
        <v>1.85361422922378E-5</v>
      </c>
      <c r="AT60" s="226">
        <v>1.12982662649685E-4</v>
      </c>
      <c r="AU60" s="226">
        <v>8.6769405289616303E-5</v>
      </c>
      <c r="AV60" s="226">
        <v>1.78363210921019E-4</v>
      </c>
      <c r="AW60" s="226">
        <v>1.4725018772157901E-4</v>
      </c>
      <c r="AX60" s="226">
        <v>8.8376707287894399E-5</v>
      </c>
      <c r="AY60" s="226">
        <v>3.3106729231348901E-5</v>
      </c>
      <c r="AZ60" s="226">
        <v>5.3845529693422801E-5</v>
      </c>
      <c r="BA60" s="226">
        <v>1.7398131991027302E-5</v>
      </c>
      <c r="BB60" s="226">
        <v>4.9230794412551503E-5</v>
      </c>
      <c r="BC60" s="226">
        <v>5.6978701018919599E-5</v>
      </c>
      <c r="BD60" s="226">
        <v>8.4816461098923606E-5</v>
      </c>
      <c r="BE60" s="226">
        <v>4.2677046063800499E-4</v>
      </c>
      <c r="BF60" s="226">
        <v>8.1569606666430394E-5</v>
      </c>
      <c r="BG60" s="226">
        <v>1.0272564038452601</v>
      </c>
      <c r="BH60" s="226">
        <v>3.91877077675585E-3</v>
      </c>
      <c r="BI60" s="226">
        <v>7.3782726310632502E-3</v>
      </c>
      <c r="BJ60" s="226">
        <v>1.08900535324526E-4</v>
      </c>
      <c r="BK60" s="226">
        <v>9.9174809551447901E-5</v>
      </c>
      <c r="BL60" s="226">
        <v>3.7329162905518998E-4</v>
      </c>
      <c r="BM60" s="226">
        <v>3.6232154594753097E-4</v>
      </c>
      <c r="BN60" s="226">
        <v>4.0754878391449097E-4</v>
      </c>
      <c r="BO60" s="226">
        <v>1.9584649696564001E-4</v>
      </c>
      <c r="BP60" s="226">
        <v>9.7700343368707805E-5</v>
      </c>
      <c r="BQ60" s="226">
        <v>2.6185322784688801E-2</v>
      </c>
      <c r="BR60" s="226">
        <v>1.5551519233640101E-3</v>
      </c>
      <c r="BS60" s="226">
        <v>2.3908659346249801E-4</v>
      </c>
      <c r="BT60" s="226">
        <v>3.2927107369900698E-4</v>
      </c>
      <c r="BU60" s="226">
        <v>7.0064193352337205E-5</v>
      </c>
      <c r="BV60" s="226">
        <v>2.34316844267903E-4</v>
      </c>
      <c r="BW60" s="226">
        <v>1.4911585279225699E-4</v>
      </c>
      <c r="BX60" s="226">
        <v>3.7170821811161399E-3</v>
      </c>
      <c r="BY60" s="226">
        <v>0</v>
      </c>
    </row>
    <row r="61" spans="1:77" x14ac:dyDescent="0.25">
      <c r="A61" s="105" t="s">
        <v>58</v>
      </c>
      <c r="B61" s="226">
        <v>1.9422863270222299E-3</v>
      </c>
      <c r="C61" s="226">
        <v>1.5642866872526101E-3</v>
      </c>
      <c r="D61" s="226">
        <v>4.6249179675679902E-3</v>
      </c>
      <c r="E61" s="226">
        <v>8.9907558409654299E-4</v>
      </c>
      <c r="F61" s="226">
        <v>1.69868860720979E-2</v>
      </c>
      <c r="G61" s="226">
        <v>3.74792305551755E-3</v>
      </c>
      <c r="H61" s="226">
        <v>2.5370297771216098E-3</v>
      </c>
      <c r="I61" s="226">
        <v>3.8759788268920999E-3</v>
      </c>
      <c r="J61" s="226">
        <v>2.8853519773883798E-3</v>
      </c>
      <c r="K61" s="226">
        <v>1.5085784626518E-2</v>
      </c>
      <c r="L61" s="226">
        <v>9.5229197050869996E-4</v>
      </c>
      <c r="M61" s="226">
        <v>6.12037991329651E-2</v>
      </c>
      <c r="N61" s="226">
        <v>4.5591942725746104E-3</v>
      </c>
      <c r="O61" s="226">
        <v>5.0408784209778597E-3</v>
      </c>
      <c r="P61" s="226">
        <v>6.7372959329966998E-3</v>
      </c>
      <c r="Q61" s="226">
        <v>8.4609209398783E-4</v>
      </c>
      <c r="R61" s="226">
        <v>2.1502805370357699E-2</v>
      </c>
      <c r="S61" s="226">
        <v>3.50927708030455E-2</v>
      </c>
      <c r="T61" s="226">
        <v>8.4179905201173494E-2</v>
      </c>
      <c r="U61" s="226">
        <v>2.1113398306010198E-2</v>
      </c>
      <c r="V61" s="226">
        <v>1.4178898428801301E-2</v>
      </c>
      <c r="W61" s="226">
        <v>5.6600992664872099E-3</v>
      </c>
      <c r="X61" s="226">
        <v>1.9542839247806001E-2</v>
      </c>
      <c r="Y61" s="226">
        <v>4.8045016622542402E-3</v>
      </c>
      <c r="Z61" s="226">
        <v>3.1178009635574699E-3</v>
      </c>
      <c r="AA61" s="226">
        <v>2.4991201340370398E-3</v>
      </c>
      <c r="AB61" s="226">
        <v>2.48877550721329E-3</v>
      </c>
      <c r="AC61" s="226">
        <v>2.69353340605854E-2</v>
      </c>
      <c r="AD61" s="226">
        <v>8.5815690304008093E-3</v>
      </c>
      <c r="AE61" s="226">
        <v>2.1084825362477598E-3</v>
      </c>
      <c r="AF61" s="226">
        <v>4.1986166768789301E-3</v>
      </c>
      <c r="AG61" s="226">
        <v>2.68496205388213E-3</v>
      </c>
      <c r="AH61" s="226">
        <v>0</v>
      </c>
      <c r="AI61" s="226">
        <v>2.76023230369643E-3</v>
      </c>
      <c r="AJ61" s="226">
        <v>3.7569215054497002E-3</v>
      </c>
      <c r="AK61" s="226">
        <v>1.6914873463753301E-3</v>
      </c>
      <c r="AL61" s="226">
        <v>4.97849818589977E-3</v>
      </c>
      <c r="AM61" s="226">
        <v>9.6278120587257494E-3</v>
      </c>
      <c r="AN61" s="226">
        <v>1.9701277494930101E-3</v>
      </c>
      <c r="AO61" s="226">
        <v>1.9873872659988301E-2</v>
      </c>
      <c r="AP61" s="226">
        <v>3.23672280405248E-3</v>
      </c>
      <c r="AQ61" s="226">
        <v>4.9020500781489203E-3</v>
      </c>
      <c r="AR61" s="226">
        <v>2.3062254716233301E-3</v>
      </c>
      <c r="AS61" s="226">
        <v>9.8005048421243393E-4</v>
      </c>
      <c r="AT61" s="226">
        <v>6.9396245658600196E-3</v>
      </c>
      <c r="AU61" s="226">
        <v>1.65831230901024E-3</v>
      </c>
      <c r="AV61" s="226">
        <v>4.2437661183049201E-3</v>
      </c>
      <c r="AW61" s="226">
        <v>5.5018774587198803E-3</v>
      </c>
      <c r="AX61" s="226">
        <v>4.0670164765619302E-3</v>
      </c>
      <c r="AY61" s="226">
        <v>1.0651382739323299E-3</v>
      </c>
      <c r="AZ61" s="226">
        <v>2.4630084757436702E-3</v>
      </c>
      <c r="BA61" s="226">
        <v>7.7780669793860201E-4</v>
      </c>
      <c r="BB61" s="226">
        <v>3.3305168891496202E-3</v>
      </c>
      <c r="BC61" s="226">
        <v>2.8991398352432099E-3</v>
      </c>
      <c r="BD61" s="226">
        <v>2.8879593206523699E-3</v>
      </c>
      <c r="BE61" s="226">
        <v>5.1182205893819397E-3</v>
      </c>
      <c r="BF61" s="226">
        <v>2.78092260630366E-3</v>
      </c>
      <c r="BG61" s="226">
        <v>3.9568893047386498E-2</v>
      </c>
      <c r="BH61" s="226">
        <v>1.04313554916893</v>
      </c>
      <c r="BI61" s="226">
        <v>6.0623853114315299E-2</v>
      </c>
      <c r="BJ61" s="226">
        <v>9.8326486722110501E-4</v>
      </c>
      <c r="BK61" s="226">
        <v>1.70756712033591E-3</v>
      </c>
      <c r="BL61" s="226">
        <v>1.12998291398019E-2</v>
      </c>
      <c r="BM61" s="226">
        <v>4.5776633226107697E-3</v>
      </c>
      <c r="BN61" s="226">
        <v>4.0418614387668604E-3</v>
      </c>
      <c r="BO61" s="226">
        <v>3.2840495565026199E-3</v>
      </c>
      <c r="BP61" s="226">
        <v>5.7250383240804096E-4</v>
      </c>
      <c r="BQ61" s="226">
        <v>3.8361260348237398E-3</v>
      </c>
      <c r="BR61" s="226">
        <v>1.32492104696166E-2</v>
      </c>
      <c r="BS61" s="226">
        <v>5.4706986044911797E-3</v>
      </c>
      <c r="BT61" s="226">
        <v>4.6261605929970003E-3</v>
      </c>
      <c r="BU61" s="226">
        <v>3.0614487821099602E-3</v>
      </c>
      <c r="BV61" s="226">
        <v>9.4646710609385502E-3</v>
      </c>
      <c r="BW61" s="226">
        <v>9.1133227895477103E-3</v>
      </c>
      <c r="BX61" s="226">
        <v>5.1550290929101997E-3</v>
      </c>
      <c r="BY61" s="226">
        <v>0</v>
      </c>
    </row>
    <row r="62" spans="1:77" x14ac:dyDescent="0.25">
      <c r="A62" s="105" t="s">
        <v>59</v>
      </c>
      <c r="B62" s="226">
        <v>5.7744806021560596E-3</v>
      </c>
      <c r="C62" s="226">
        <v>6.2944798681419398E-3</v>
      </c>
      <c r="D62" s="226">
        <v>5.4458344815851503E-3</v>
      </c>
      <c r="E62" s="226">
        <v>2.7558417644735602E-3</v>
      </c>
      <c r="F62" s="226">
        <v>4.4052124870547001E-2</v>
      </c>
      <c r="G62" s="226">
        <v>1.2165204641695401E-2</v>
      </c>
      <c r="H62" s="226">
        <v>4.1599577543527397E-3</v>
      </c>
      <c r="I62" s="226">
        <v>5.6577025570142001E-3</v>
      </c>
      <c r="J62" s="226">
        <v>3.6644563463379101E-3</v>
      </c>
      <c r="K62" s="226">
        <v>1.58080104400741E-2</v>
      </c>
      <c r="L62" s="226">
        <v>5.0291229494782604E-3</v>
      </c>
      <c r="M62" s="226">
        <v>3.2801937523839503E-2</v>
      </c>
      <c r="N62" s="226">
        <v>1.4636061753644999E-2</v>
      </c>
      <c r="O62" s="226">
        <v>2.29456918202884E-2</v>
      </c>
      <c r="P62" s="226">
        <v>2.70086189861065E-2</v>
      </c>
      <c r="Q62" s="226">
        <v>3.0268310389917801E-3</v>
      </c>
      <c r="R62" s="226">
        <v>1.5418218234661499E-2</v>
      </c>
      <c r="S62" s="226">
        <v>3.9383510796048397E-2</v>
      </c>
      <c r="T62" s="226">
        <v>3.5631898345168202E-2</v>
      </c>
      <c r="U62" s="226">
        <v>1.1005138900149401E-2</v>
      </c>
      <c r="V62" s="226">
        <v>1.33278247420915E-2</v>
      </c>
      <c r="W62" s="226">
        <v>3.1929097769257198E-3</v>
      </c>
      <c r="X62" s="226">
        <v>1.05961814041972E-2</v>
      </c>
      <c r="Y62" s="226">
        <v>3.33440733346025E-3</v>
      </c>
      <c r="Z62" s="226">
        <v>2.8702895703884199E-3</v>
      </c>
      <c r="AA62" s="226">
        <v>1.25950848445864E-3</v>
      </c>
      <c r="AB62" s="226">
        <v>1.23807722672238E-3</v>
      </c>
      <c r="AC62" s="226">
        <v>1.6295964101186899E-2</v>
      </c>
      <c r="AD62" s="226">
        <v>9.0634372614044698E-3</v>
      </c>
      <c r="AE62" s="226">
        <v>1.5731299112814001E-3</v>
      </c>
      <c r="AF62" s="226">
        <v>5.5288415900379704E-3</v>
      </c>
      <c r="AG62" s="226">
        <v>5.6011727300261296E-3</v>
      </c>
      <c r="AH62" s="226">
        <v>0</v>
      </c>
      <c r="AI62" s="226">
        <v>2.1741914388629401E-3</v>
      </c>
      <c r="AJ62" s="226">
        <v>2.4123225887835698E-3</v>
      </c>
      <c r="AK62" s="226">
        <v>1.44779207264511E-3</v>
      </c>
      <c r="AL62" s="226">
        <v>1.3095949914827701E-2</v>
      </c>
      <c r="AM62" s="226">
        <v>3.7376795290231302E-2</v>
      </c>
      <c r="AN62" s="226">
        <v>3.11793111497023E-3</v>
      </c>
      <c r="AO62" s="226">
        <v>2.3281663108533902E-2</v>
      </c>
      <c r="AP62" s="226">
        <v>4.8261140143490101E-3</v>
      </c>
      <c r="AQ62" s="226">
        <v>6.3167064534630302E-3</v>
      </c>
      <c r="AR62" s="226">
        <v>1.58967243228868E-3</v>
      </c>
      <c r="AS62" s="226">
        <v>1.4167806947418999E-3</v>
      </c>
      <c r="AT62" s="226">
        <v>8.5093831976121703E-3</v>
      </c>
      <c r="AU62" s="226">
        <v>3.8545728662445298E-3</v>
      </c>
      <c r="AV62" s="226">
        <v>1.49841472864332E-2</v>
      </c>
      <c r="AW62" s="226">
        <v>1.19675785905707E-2</v>
      </c>
      <c r="AX62" s="226">
        <v>6.0442795460192399E-3</v>
      </c>
      <c r="AY62" s="226">
        <v>1.4863465081367199E-3</v>
      </c>
      <c r="AZ62" s="226">
        <v>3.1338734941654101E-3</v>
      </c>
      <c r="BA62" s="226">
        <v>8.5828466606220199E-4</v>
      </c>
      <c r="BB62" s="226">
        <v>2.04025165692328E-3</v>
      </c>
      <c r="BC62" s="226">
        <v>3.49850893794872E-3</v>
      </c>
      <c r="BD62" s="226">
        <v>4.5539650537991597E-3</v>
      </c>
      <c r="BE62" s="226">
        <v>7.0648596293208703E-3</v>
      </c>
      <c r="BF62" s="226">
        <v>5.3931190102069499E-3</v>
      </c>
      <c r="BG62" s="226">
        <v>5.8324582728267002E-2</v>
      </c>
      <c r="BH62" s="226">
        <v>0.31303015854585597</v>
      </c>
      <c r="BI62" s="226">
        <v>1.11795225966112</v>
      </c>
      <c r="BJ62" s="226">
        <v>8.1093537911420491E-3</v>
      </c>
      <c r="BK62" s="226">
        <v>2.4422376355768198E-3</v>
      </c>
      <c r="BL62" s="226">
        <v>9.1807364859059996E-3</v>
      </c>
      <c r="BM62" s="226">
        <v>1.30171227838851E-2</v>
      </c>
      <c r="BN62" s="226">
        <v>1.13776637641441E-2</v>
      </c>
      <c r="BO62" s="226">
        <v>4.3224745368235697E-3</v>
      </c>
      <c r="BP62" s="226">
        <v>1.9229669627084699E-3</v>
      </c>
      <c r="BQ62" s="226">
        <v>1.5374602980564599E-2</v>
      </c>
      <c r="BR62" s="226">
        <v>7.2288930420362801E-2</v>
      </c>
      <c r="BS62" s="226">
        <v>7.0917818103472998E-3</v>
      </c>
      <c r="BT62" s="226">
        <v>1.08511595630382E-2</v>
      </c>
      <c r="BU62" s="226">
        <v>2.5285560258425498E-3</v>
      </c>
      <c r="BV62" s="226">
        <v>9.6103421530243805E-3</v>
      </c>
      <c r="BW62" s="226">
        <v>5.1262835179781401E-3</v>
      </c>
      <c r="BX62" s="226">
        <v>1.4585412402354E-2</v>
      </c>
      <c r="BY62" s="226">
        <v>0</v>
      </c>
    </row>
    <row r="63" spans="1:77" x14ac:dyDescent="0.25">
      <c r="A63" s="105" t="s">
        <v>60</v>
      </c>
      <c r="B63" s="226">
        <v>1.7645037300765801E-3</v>
      </c>
      <c r="C63" s="226">
        <v>4.7548277559537003E-3</v>
      </c>
      <c r="D63" s="226">
        <v>2.8569688425961002E-3</v>
      </c>
      <c r="E63" s="226">
        <v>8.6224378777076697E-4</v>
      </c>
      <c r="F63" s="226">
        <v>1.77116937549049E-2</v>
      </c>
      <c r="G63" s="226">
        <v>8.1525791715415605E-3</v>
      </c>
      <c r="H63" s="226">
        <v>1.86164851482602E-3</v>
      </c>
      <c r="I63" s="226">
        <v>3.6740468830008502E-3</v>
      </c>
      <c r="J63" s="226">
        <v>2.03960722629715E-3</v>
      </c>
      <c r="K63" s="226">
        <v>1.0137188853246E-2</v>
      </c>
      <c r="L63" s="226">
        <v>9.15340176018015E-4</v>
      </c>
      <c r="M63" s="226">
        <v>3.3235372243642002E-2</v>
      </c>
      <c r="N63" s="226">
        <v>5.2861629202678399E-3</v>
      </c>
      <c r="O63" s="226">
        <v>5.8749379923212202E-3</v>
      </c>
      <c r="P63" s="226">
        <v>7.9981308360471196E-3</v>
      </c>
      <c r="Q63" s="226">
        <v>9.6505781753435604E-4</v>
      </c>
      <c r="R63" s="226">
        <v>1.54700811615193E-2</v>
      </c>
      <c r="S63" s="226">
        <v>2.8307070159482601E-2</v>
      </c>
      <c r="T63" s="226">
        <v>4.1884940281067699E-2</v>
      </c>
      <c r="U63" s="226">
        <v>1.0717538042323799E-2</v>
      </c>
      <c r="V63" s="226">
        <v>8.5154276806357603E-3</v>
      </c>
      <c r="W63" s="226">
        <v>3.2025364861572201E-3</v>
      </c>
      <c r="X63" s="226">
        <v>1.1950848044364099E-2</v>
      </c>
      <c r="Y63" s="226">
        <v>2.5870441615394599E-3</v>
      </c>
      <c r="Z63" s="226">
        <v>1.88837585473734E-3</v>
      </c>
      <c r="AA63" s="226">
        <v>1.32299514444045E-3</v>
      </c>
      <c r="AB63" s="226">
        <v>1.3681485384154999E-3</v>
      </c>
      <c r="AC63" s="226">
        <v>1.48480215455623E-2</v>
      </c>
      <c r="AD63" s="226">
        <v>4.95408111878738E-3</v>
      </c>
      <c r="AE63" s="226">
        <v>1.14153143309262E-3</v>
      </c>
      <c r="AF63" s="226">
        <v>3.6387191460657102E-3</v>
      </c>
      <c r="AG63" s="226">
        <v>3.7243367125829102E-3</v>
      </c>
      <c r="AH63" s="226">
        <v>0</v>
      </c>
      <c r="AI63" s="226">
        <v>1.62497012910707E-3</v>
      </c>
      <c r="AJ63" s="226">
        <v>5.4248678895668697E-3</v>
      </c>
      <c r="AK63" s="226">
        <v>2.3178948737780699E-3</v>
      </c>
      <c r="AL63" s="226">
        <v>3.49994144369308E-3</v>
      </c>
      <c r="AM63" s="226">
        <v>8.4524853201030908E-3</v>
      </c>
      <c r="AN63" s="226">
        <v>1.0469676038486499E-2</v>
      </c>
      <c r="AO63" s="226">
        <v>1.28554548196249E-2</v>
      </c>
      <c r="AP63" s="226">
        <v>2.9061728792281298E-3</v>
      </c>
      <c r="AQ63" s="226">
        <v>1.18352080285151E-2</v>
      </c>
      <c r="AR63" s="226">
        <v>3.68929475020218E-3</v>
      </c>
      <c r="AS63" s="226">
        <v>2.6553599390011801E-3</v>
      </c>
      <c r="AT63" s="226">
        <v>9.4383985540497893E-3</v>
      </c>
      <c r="AU63" s="226">
        <v>1.2489139153534199E-3</v>
      </c>
      <c r="AV63" s="226">
        <v>4.4351940135857002E-3</v>
      </c>
      <c r="AW63" s="226">
        <v>4.2800511192301102E-3</v>
      </c>
      <c r="AX63" s="226">
        <v>4.6413649543126699E-3</v>
      </c>
      <c r="AY63" s="226">
        <v>2.6103760216040599E-3</v>
      </c>
      <c r="AZ63" s="226">
        <v>2.14434475611803E-3</v>
      </c>
      <c r="BA63" s="226">
        <v>1.05372865865783E-3</v>
      </c>
      <c r="BB63" s="226">
        <v>2.6400289785321399E-3</v>
      </c>
      <c r="BC63" s="226">
        <v>2.0122606058753699E-3</v>
      </c>
      <c r="BD63" s="226">
        <v>8.37827655709311E-3</v>
      </c>
      <c r="BE63" s="226">
        <v>4.1586057282516197E-3</v>
      </c>
      <c r="BF63" s="226">
        <v>3.2420740003706902E-3</v>
      </c>
      <c r="BG63" s="226">
        <v>3.2275139217667101E-2</v>
      </c>
      <c r="BH63" s="226">
        <v>0.46441095418711198</v>
      </c>
      <c r="BI63" s="226">
        <v>0.106713746228406</v>
      </c>
      <c r="BJ63" s="226">
        <v>1.03424859892371</v>
      </c>
      <c r="BK63" s="226">
        <v>1.70538204452742E-3</v>
      </c>
      <c r="BL63" s="226">
        <v>7.16216406502966E-3</v>
      </c>
      <c r="BM63" s="226">
        <v>9.16179828680002E-3</v>
      </c>
      <c r="BN63" s="226">
        <v>4.2277367774343003E-2</v>
      </c>
      <c r="BO63" s="226">
        <v>1.3537811508937301E-2</v>
      </c>
      <c r="BP63" s="226">
        <v>5.2522512669440297E-3</v>
      </c>
      <c r="BQ63" s="226">
        <v>1.6180356782473201E-2</v>
      </c>
      <c r="BR63" s="226">
        <v>8.2242969344952704E-2</v>
      </c>
      <c r="BS63" s="226">
        <v>1.14962664658525E-2</v>
      </c>
      <c r="BT63" s="226">
        <v>1.6548626621323202E-2</v>
      </c>
      <c r="BU63" s="226">
        <v>2.5234179412468001E-3</v>
      </c>
      <c r="BV63" s="226">
        <v>1.9586860262297601E-2</v>
      </c>
      <c r="BW63" s="226">
        <v>6.84086436569883E-3</v>
      </c>
      <c r="BX63" s="226">
        <v>1.86532207173217E-2</v>
      </c>
      <c r="BY63" s="226">
        <v>0</v>
      </c>
    </row>
    <row r="64" spans="1:77" x14ac:dyDescent="0.25">
      <c r="A64" s="105" t="s">
        <v>61</v>
      </c>
      <c r="B64" s="226">
        <v>3.7234175383197201E-3</v>
      </c>
      <c r="C64" s="226">
        <v>1.3485769407817301E-3</v>
      </c>
      <c r="D64" s="226">
        <v>2.3511036820230802E-3</v>
      </c>
      <c r="E64" s="226">
        <v>2.7399977540164301E-3</v>
      </c>
      <c r="F64" s="226">
        <v>1.9212675770568299E-2</v>
      </c>
      <c r="G64" s="226">
        <v>9.1887017827786601E-3</v>
      </c>
      <c r="H64" s="226">
        <v>2.3953711768688198E-3</v>
      </c>
      <c r="I64" s="226">
        <v>3.6518567319236599E-3</v>
      </c>
      <c r="J64" s="226">
        <v>2.7054174360547699E-3</v>
      </c>
      <c r="K64" s="226">
        <v>1.0203865736573701E-2</v>
      </c>
      <c r="L64" s="226">
        <v>1.85966754641911E-3</v>
      </c>
      <c r="M64" s="226">
        <v>2.0853934656887299E-2</v>
      </c>
      <c r="N64" s="226">
        <v>9.6762951180063405E-3</v>
      </c>
      <c r="O64" s="226">
        <v>9.6684141615987693E-3</v>
      </c>
      <c r="P64" s="226">
        <v>1.9572397888417799E-2</v>
      </c>
      <c r="Q64" s="226">
        <v>2.13779870071626E-3</v>
      </c>
      <c r="R64" s="226">
        <v>8.79387467783504E-3</v>
      </c>
      <c r="S64" s="226">
        <v>1.3940256199697999E-2</v>
      </c>
      <c r="T64" s="226">
        <v>2.1111677545182998E-2</v>
      </c>
      <c r="U64" s="226">
        <v>6.4053572347100999E-3</v>
      </c>
      <c r="V64" s="226">
        <v>7.3009040376313299E-3</v>
      </c>
      <c r="W64" s="226">
        <v>1.7630427879141699E-3</v>
      </c>
      <c r="X64" s="226">
        <v>4.6165959005903499E-3</v>
      </c>
      <c r="Y64" s="226">
        <v>2.69384679816499E-3</v>
      </c>
      <c r="Z64" s="226">
        <v>1.45836072996468E-3</v>
      </c>
      <c r="AA64" s="226">
        <v>6.6831768430522303E-4</v>
      </c>
      <c r="AB64" s="226">
        <v>7.89549205889185E-4</v>
      </c>
      <c r="AC64" s="226">
        <v>7.5093170390877701E-3</v>
      </c>
      <c r="AD64" s="226">
        <v>3.2470784902361499E-3</v>
      </c>
      <c r="AE64" s="226">
        <v>6.7940427942769104E-4</v>
      </c>
      <c r="AF64" s="226">
        <v>3.9484110611827097E-3</v>
      </c>
      <c r="AG64" s="226">
        <v>2.3405772943371102E-3</v>
      </c>
      <c r="AH64" s="226">
        <v>0</v>
      </c>
      <c r="AI64" s="226">
        <v>1.04618078129204E-3</v>
      </c>
      <c r="AJ64" s="226">
        <v>1.67944265006364E-3</v>
      </c>
      <c r="AK64" s="226">
        <v>8.5710126940231695E-4</v>
      </c>
      <c r="AL64" s="226">
        <v>3.04380789317468E-3</v>
      </c>
      <c r="AM64" s="226">
        <v>7.3845047768943501E-3</v>
      </c>
      <c r="AN64" s="226">
        <v>1.76532057174048E-3</v>
      </c>
      <c r="AO64" s="226">
        <v>1.38850264438799E-2</v>
      </c>
      <c r="AP64" s="226">
        <v>1.5599159311528101E-3</v>
      </c>
      <c r="AQ64" s="226">
        <v>3.1753467344090599E-3</v>
      </c>
      <c r="AR64" s="226">
        <v>8.8935008565394695E-4</v>
      </c>
      <c r="AS64" s="226">
        <v>5.2005364751456305E-4</v>
      </c>
      <c r="AT64" s="226">
        <v>2.8688402258150001E-3</v>
      </c>
      <c r="AU64" s="226">
        <v>1.0887843948733E-3</v>
      </c>
      <c r="AV64" s="226">
        <v>3.7322751875471199E-3</v>
      </c>
      <c r="AW64" s="226">
        <v>5.3640309996122798E-3</v>
      </c>
      <c r="AX64" s="226">
        <v>2.6551996285011101E-3</v>
      </c>
      <c r="AY64" s="226">
        <v>9.3044155636903998E-4</v>
      </c>
      <c r="AZ64" s="226">
        <v>1.45834551796143E-3</v>
      </c>
      <c r="BA64" s="226">
        <v>5.1696264183192901E-4</v>
      </c>
      <c r="BB64" s="226">
        <v>1.1016300326347199E-3</v>
      </c>
      <c r="BC64" s="226">
        <v>1.42586798160634E-3</v>
      </c>
      <c r="BD64" s="226">
        <v>3.4825876562299398E-3</v>
      </c>
      <c r="BE64" s="226">
        <v>6.7119778857828698E-3</v>
      </c>
      <c r="BF64" s="226">
        <v>6.3020040146958096E-3</v>
      </c>
      <c r="BG64" s="226">
        <v>4.3818325731463E-2</v>
      </c>
      <c r="BH64" s="226">
        <v>0.124364496568485</v>
      </c>
      <c r="BI64" s="226">
        <v>8.5498798295503803E-2</v>
      </c>
      <c r="BJ64" s="226">
        <v>2.4177629745644499E-3</v>
      </c>
      <c r="BK64" s="226">
        <v>1.0029216573256099</v>
      </c>
      <c r="BL64" s="226">
        <v>6.6389421325625296E-3</v>
      </c>
      <c r="BM64" s="226">
        <v>2.9041413288393499E-2</v>
      </c>
      <c r="BN64" s="226">
        <v>4.4153842292616499E-2</v>
      </c>
      <c r="BO64" s="226">
        <v>2.08795401328759E-2</v>
      </c>
      <c r="BP64" s="226">
        <v>8.61930588613425E-3</v>
      </c>
      <c r="BQ64" s="226">
        <v>5.4478643527567601E-2</v>
      </c>
      <c r="BR64" s="226">
        <v>0.31544514431758203</v>
      </c>
      <c r="BS64" s="226">
        <v>5.0015331212091799E-2</v>
      </c>
      <c r="BT64" s="226">
        <v>4.8999291255092899E-2</v>
      </c>
      <c r="BU64" s="226">
        <v>1.3430729647306501E-2</v>
      </c>
      <c r="BV64" s="226">
        <v>3.3633980029201399E-2</v>
      </c>
      <c r="BW64" s="226">
        <v>1.3136890858758901E-2</v>
      </c>
      <c r="BX64" s="226">
        <v>5.2391919771678098E-2</v>
      </c>
      <c r="BY64" s="226">
        <v>0</v>
      </c>
    </row>
    <row r="65" spans="1:77" x14ac:dyDescent="0.25">
      <c r="A65" s="105" t="s">
        <v>62</v>
      </c>
      <c r="B65" s="226">
        <v>6.6993521170510102E-4</v>
      </c>
      <c r="C65" s="226">
        <v>4.2853412146001398E-4</v>
      </c>
      <c r="D65" s="226">
        <v>6.3146308198950998E-4</v>
      </c>
      <c r="E65" s="226">
        <v>3.8164972293186901E-4</v>
      </c>
      <c r="F65" s="226">
        <v>3.9512108362676299E-3</v>
      </c>
      <c r="G65" s="226">
        <v>1.6607055376043E-3</v>
      </c>
      <c r="H65" s="226">
        <v>5.0815471453980702E-4</v>
      </c>
      <c r="I65" s="226">
        <v>8.2004609010006104E-4</v>
      </c>
      <c r="J65" s="226">
        <v>5.7834308143987095E-4</v>
      </c>
      <c r="K65" s="226">
        <v>2.9600753210113399E-3</v>
      </c>
      <c r="L65" s="226">
        <v>3.02188232408218E-3</v>
      </c>
      <c r="M65" s="226">
        <v>8.5797503297399304E-3</v>
      </c>
      <c r="N65" s="226">
        <v>2.24775972913347E-3</v>
      </c>
      <c r="O65" s="226">
        <v>3.2668053205877098E-3</v>
      </c>
      <c r="P65" s="226">
        <v>2.53159308979348E-2</v>
      </c>
      <c r="Q65" s="226">
        <v>2.6721262971862499E-3</v>
      </c>
      <c r="R65" s="226">
        <v>2.77516029088096E-3</v>
      </c>
      <c r="S65" s="226">
        <v>4.9366124307216701E-3</v>
      </c>
      <c r="T65" s="226">
        <v>7.9128356085049201E-3</v>
      </c>
      <c r="U65" s="226">
        <v>1.9127441260855999E-3</v>
      </c>
      <c r="V65" s="226">
        <v>2.2072325447665599E-3</v>
      </c>
      <c r="W65" s="226">
        <v>5.7472776388944804E-4</v>
      </c>
      <c r="X65" s="226">
        <v>1.5989082739205E-3</v>
      </c>
      <c r="Y65" s="226">
        <v>5.8331860593568996E-4</v>
      </c>
      <c r="Z65" s="226">
        <v>4.4647987376160301E-4</v>
      </c>
      <c r="AA65" s="226">
        <v>2.25006141227286E-4</v>
      </c>
      <c r="AB65" s="226">
        <v>2.5194789725192801E-4</v>
      </c>
      <c r="AC65" s="226">
        <v>2.4807401624438001E-3</v>
      </c>
      <c r="AD65" s="226">
        <v>1.0483158144653699E-3</v>
      </c>
      <c r="AE65" s="226">
        <v>2.1242945188715699E-4</v>
      </c>
      <c r="AF65" s="226">
        <v>1.17528046484127E-3</v>
      </c>
      <c r="AG65" s="226">
        <v>7.4348180571356102E-4</v>
      </c>
      <c r="AH65" s="226">
        <v>0</v>
      </c>
      <c r="AI65" s="226">
        <v>3.8869240465231599E-4</v>
      </c>
      <c r="AJ65" s="226">
        <v>5.69744014833238E-4</v>
      </c>
      <c r="AK65" s="226">
        <v>2.80745282288671E-4</v>
      </c>
      <c r="AL65" s="226">
        <v>2.15665889591578E-3</v>
      </c>
      <c r="AM65" s="226">
        <v>2.5743569589459299E-3</v>
      </c>
      <c r="AN65" s="226">
        <v>5.7039202264832004E-4</v>
      </c>
      <c r="AO65" s="226">
        <v>3.71539680075767E-3</v>
      </c>
      <c r="AP65" s="226">
        <v>5.3760889679444E-4</v>
      </c>
      <c r="AQ65" s="226">
        <v>1.0294741026583101E-3</v>
      </c>
      <c r="AR65" s="226">
        <v>3.0468563893814899E-4</v>
      </c>
      <c r="AS65" s="226">
        <v>1.8781340107035301E-4</v>
      </c>
      <c r="AT65" s="226">
        <v>9.9029636854986195E-4</v>
      </c>
      <c r="AU65" s="226">
        <v>3.97002805739489E-4</v>
      </c>
      <c r="AV65" s="226">
        <v>1.92311978525524E-3</v>
      </c>
      <c r="AW65" s="226">
        <v>3.7908540458217199E-3</v>
      </c>
      <c r="AX65" s="226">
        <v>1.0368278086939099E-3</v>
      </c>
      <c r="AY65" s="226">
        <v>3.5572944373296801E-4</v>
      </c>
      <c r="AZ65" s="226">
        <v>6.3442939510418596E-4</v>
      </c>
      <c r="BA65" s="226">
        <v>2.0479811623180899E-4</v>
      </c>
      <c r="BB65" s="226">
        <v>3.8416503421612999E-4</v>
      </c>
      <c r="BC65" s="226">
        <v>5.8402259548816097E-4</v>
      </c>
      <c r="BD65" s="226">
        <v>1.0861165216848501E-3</v>
      </c>
      <c r="BE65" s="226">
        <v>1.9744962795201198E-3</v>
      </c>
      <c r="BF65" s="226">
        <v>1.89297063041363E-3</v>
      </c>
      <c r="BG65" s="226">
        <v>2.5525667503558599E-2</v>
      </c>
      <c r="BH65" s="226">
        <v>5.5789193761795502E-2</v>
      </c>
      <c r="BI65" s="226">
        <v>3.4540058369839498E-2</v>
      </c>
      <c r="BJ65" s="226">
        <v>1.6237824993231701E-3</v>
      </c>
      <c r="BK65" s="226">
        <v>8.6812340274946599E-4</v>
      </c>
      <c r="BL65" s="226">
        <v>1.0020600150552601</v>
      </c>
      <c r="BM65" s="226">
        <v>7.7207178709191504E-3</v>
      </c>
      <c r="BN65" s="226">
        <v>1.72045979833911E-2</v>
      </c>
      <c r="BO65" s="226">
        <v>8.8249516628721592E-3</v>
      </c>
      <c r="BP65" s="226">
        <v>3.6062817355728802E-3</v>
      </c>
      <c r="BQ65" s="226">
        <v>2.30442835257311E-2</v>
      </c>
      <c r="BR65" s="226">
        <v>8.9653765809581107E-2</v>
      </c>
      <c r="BS65" s="226">
        <v>1.23629098459071E-2</v>
      </c>
      <c r="BT65" s="226">
        <v>3.1490819828334703E-2</v>
      </c>
      <c r="BU65" s="226">
        <v>3.9795034191073698E-2</v>
      </c>
      <c r="BV65" s="226">
        <v>2.9601036755955101E-2</v>
      </c>
      <c r="BW65" s="226">
        <v>1.4162569749697399E-2</v>
      </c>
      <c r="BX65" s="226">
        <v>2.3322039920199E-2</v>
      </c>
      <c r="BY65" s="226">
        <v>0</v>
      </c>
    </row>
    <row r="66" spans="1:77" x14ac:dyDescent="0.25">
      <c r="A66" s="105" t="s">
        <v>63</v>
      </c>
      <c r="B66" s="226">
        <v>1.65755447920971E-3</v>
      </c>
      <c r="C66" s="226">
        <v>9.6259688379140998E-4</v>
      </c>
      <c r="D66" s="226">
        <v>1.75737041066341E-3</v>
      </c>
      <c r="E66" s="226">
        <v>9.2122550957142305E-4</v>
      </c>
      <c r="F66" s="226">
        <v>9.8769713049771998E-3</v>
      </c>
      <c r="G66" s="226">
        <v>6.5053492588787298E-3</v>
      </c>
      <c r="H66" s="226">
        <v>1.27440956326968E-3</v>
      </c>
      <c r="I66" s="226">
        <v>2.2679622581263498E-3</v>
      </c>
      <c r="J66" s="226">
        <v>1.62265768469856E-3</v>
      </c>
      <c r="K66" s="226">
        <v>6.77610983702017E-3</v>
      </c>
      <c r="L66" s="226">
        <v>8.0994024356324898E-4</v>
      </c>
      <c r="M66" s="226">
        <v>1.6234565624028401E-2</v>
      </c>
      <c r="N66" s="226">
        <v>3.39382097004094E-3</v>
      </c>
      <c r="O66" s="226">
        <v>3.4903151346647801E-3</v>
      </c>
      <c r="P66" s="226">
        <v>1.3323334693514099E-2</v>
      </c>
      <c r="Q66" s="226">
        <v>1.46681829028464E-3</v>
      </c>
      <c r="R66" s="226">
        <v>6.2864782286922499E-3</v>
      </c>
      <c r="S66" s="226">
        <v>1.11060900332773E-2</v>
      </c>
      <c r="T66" s="226">
        <v>1.5060018771336401E-2</v>
      </c>
      <c r="U66" s="226">
        <v>4.25824231407179E-3</v>
      </c>
      <c r="V66" s="226">
        <v>5.4812463962964197E-3</v>
      </c>
      <c r="W66" s="226">
        <v>1.3750575401052299E-3</v>
      </c>
      <c r="X66" s="226">
        <v>3.22872032013095E-3</v>
      </c>
      <c r="Y66" s="226">
        <v>1.6590599168294399E-3</v>
      </c>
      <c r="Z66" s="226">
        <v>1.3767120540844301E-3</v>
      </c>
      <c r="AA66" s="226">
        <v>5.0034536787069205E-4</v>
      </c>
      <c r="AB66" s="226">
        <v>6.9329395482636196E-4</v>
      </c>
      <c r="AC66" s="226">
        <v>5.4458581922039598E-3</v>
      </c>
      <c r="AD66" s="226">
        <v>3.08359338756429E-3</v>
      </c>
      <c r="AE66" s="226">
        <v>6.5679793652456101E-4</v>
      </c>
      <c r="AF66" s="226">
        <v>2.55813639723072E-3</v>
      </c>
      <c r="AG66" s="226">
        <v>2.9380653994102602E-3</v>
      </c>
      <c r="AH66" s="226">
        <v>0</v>
      </c>
      <c r="AI66" s="226">
        <v>1.32657496441569E-3</v>
      </c>
      <c r="AJ66" s="226">
        <v>2.1146840103379899E-3</v>
      </c>
      <c r="AK66" s="226">
        <v>7.8498824464519096E-4</v>
      </c>
      <c r="AL66" s="226">
        <v>2.4065063745657899E-3</v>
      </c>
      <c r="AM66" s="226">
        <v>1.09976778390468E-2</v>
      </c>
      <c r="AN66" s="226">
        <v>5.2426550857938596E-3</v>
      </c>
      <c r="AO66" s="226">
        <v>5.6149503948329698E-3</v>
      </c>
      <c r="AP66" s="226">
        <v>1.69871869436039E-3</v>
      </c>
      <c r="AQ66" s="226">
        <v>3.3123587718426098E-3</v>
      </c>
      <c r="AR66" s="226">
        <v>9.840505847736969E-4</v>
      </c>
      <c r="AS66" s="226">
        <v>5.5186702309149903E-4</v>
      </c>
      <c r="AT66" s="226">
        <v>2.9496023373998901E-3</v>
      </c>
      <c r="AU66" s="226">
        <v>9.5849560301845002E-4</v>
      </c>
      <c r="AV66" s="226">
        <v>2.6902876283842799E-3</v>
      </c>
      <c r="AW66" s="226">
        <v>4.3286139235286999E-3</v>
      </c>
      <c r="AX66" s="226">
        <v>2.78820206426178E-3</v>
      </c>
      <c r="AY66" s="226">
        <v>1.3390645980783399E-3</v>
      </c>
      <c r="AZ66" s="226">
        <v>1.47163003181386E-3</v>
      </c>
      <c r="BA66" s="226">
        <v>6.0671065002509505E-4</v>
      </c>
      <c r="BB66" s="226">
        <v>1.00885751580114E-3</v>
      </c>
      <c r="BC66" s="226">
        <v>1.4071803545834399E-3</v>
      </c>
      <c r="BD66" s="226">
        <v>3.2843993757461398E-3</v>
      </c>
      <c r="BE66" s="226">
        <v>5.6812643127603698E-3</v>
      </c>
      <c r="BF66" s="226">
        <v>5.14331436142146E-3</v>
      </c>
      <c r="BG66" s="226">
        <v>2.40499020696671E-2</v>
      </c>
      <c r="BH66" s="226">
        <v>9.7364728482051896E-2</v>
      </c>
      <c r="BI66" s="226">
        <v>3.3714518565665902E-2</v>
      </c>
      <c r="BJ66" s="226">
        <v>6.00258740011941E-3</v>
      </c>
      <c r="BK66" s="226">
        <v>5.30387629054017E-3</v>
      </c>
      <c r="BL66" s="226">
        <v>6.6367768500613699E-3</v>
      </c>
      <c r="BM66" s="226">
        <v>1.3092593231276</v>
      </c>
      <c r="BN66" s="226">
        <v>0.111498942256131</v>
      </c>
      <c r="BO66" s="226">
        <v>1.93589360341485E-2</v>
      </c>
      <c r="BP66" s="226">
        <v>1.0245239349149201E-2</v>
      </c>
      <c r="BQ66" s="226">
        <v>2.6768092195881301E-2</v>
      </c>
      <c r="BR66" s="226">
        <v>0.11605142369572</v>
      </c>
      <c r="BS66" s="226">
        <v>2.7567791586390399E-2</v>
      </c>
      <c r="BT66" s="226">
        <v>2.22030810686983E-2</v>
      </c>
      <c r="BU66" s="226">
        <v>6.0822604175589396E-3</v>
      </c>
      <c r="BV66" s="226">
        <v>1.52907995481327E-2</v>
      </c>
      <c r="BW66" s="226">
        <v>1.1267176411135E-2</v>
      </c>
      <c r="BX66" s="226">
        <v>4.3150641739435197E-2</v>
      </c>
      <c r="BY66" s="226">
        <v>0</v>
      </c>
    </row>
    <row r="67" spans="1:77" x14ac:dyDescent="0.25">
      <c r="A67" s="105" t="s">
        <v>64</v>
      </c>
      <c r="B67" s="226">
        <v>2.5300268188511101E-3</v>
      </c>
      <c r="C67" s="226">
        <v>1.6411311696289299E-3</v>
      </c>
      <c r="D67" s="226">
        <v>2.4145710103962098E-3</v>
      </c>
      <c r="E67" s="226">
        <v>1.05529135203637E-3</v>
      </c>
      <c r="F67" s="226">
        <v>9.3354756756817599E-3</v>
      </c>
      <c r="G67" s="226">
        <v>2.62135793132951E-3</v>
      </c>
      <c r="H67" s="226">
        <v>1.23716193559123E-3</v>
      </c>
      <c r="I67" s="226">
        <v>2.2586302338135299E-3</v>
      </c>
      <c r="J67" s="226">
        <v>1.4132906367380199E-3</v>
      </c>
      <c r="K67" s="226">
        <v>9.5109367318024201E-3</v>
      </c>
      <c r="L67" s="226">
        <v>7.8044936263907795E-4</v>
      </c>
      <c r="M67" s="226">
        <v>3.4053055299649797E-2</v>
      </c>
      <c r="N67" s="226">
        <v>3.9107248014525996E-3</v>
      </c>
      <c r="O67" s="226">
        <v>4.0851874663897503E-3</v>
      </c>
      <c r="P67" s="226">
        <v>5.3217453367988702E-3</v>
      </c>
      <c r="Q67" s="226">
        <v>1.0496543291518201E-3</v>
      </c>
      <c r="R67" s="226">
        <v>8.8566890498698904E-3</v>
      </c>
      <c r="S67" s="226">
        <v>1.8120755154711399E-2</v>
      </c>
      <c r="T67" s="226">
        <v>2.6241449490176101E-2</v>
      </c>
      <c r="U67" s="226">
        <v>9.5075810482000596E-3</v>
      </c>
      <c r="V67" s="226">
        <v>6.9447946805857299E-3</v>
      </c>
      <c r="W67" s="226">
        <v>2.6251399788777799E-3</v>
      </c>
      <c r="X67" s="226">
        <v>6.4771986586919404E-3</v>
      </c>
      <c r="Y67" s="226">
        <v>2.7489650815621701E-3</v>
      </c>
      <c r="Z67" s="226">
        <v>2.7616882399644502E-3</v>
      </c>
      <c r="AA67" s="226">
        <v>8.6205978021109797E-4</v>
      </c>
      <c r="AB67" s="226">
        <v>2.7886109303196299E-3</v>
      </c>
      <c r="AC67" s="226">
        <v>1.00445430541949E-2</v>
      </c>
      <c r="AD67" s="226">
        <v>4.1245904773437496E-3</v>
      </c>
      <c r="AE67" s="226">
        <v>6.00855501279369E-4</v>
      </c>
      <c r="AF67" s="226">
        <v>2.4081856765909401E-3</v>
      </c>
      <c r="AG67" s="226">
        <v>2.01443841790741E-3</v>
      </c>
      <c r="AH67" s="226">
        <v>0</v>
      </c>
      <c r="AI67" s="226">
        <v>2.9878496228401201E-3</v>
      </c>
      <c r="AJ67" s="226">
        <v>3.5506354598195899E-3</v>
      </c>
      <c r="AK67" s="226">
        <v>1.6089773022048401E-3</v>
      </c>
      <c r="AL67" s="226">
        <v>3.3457083664882102E-3</v>
      </c>
      <c r="AM67" s="226">
        <v>7.2608198299198004E-3</v>
      </c>
      <c r="AN67" s="226">
        <v>2.32766904494623E-3</v>
      </c>
      <c r="AO67" s="226">
        <v>6.02230774297204E-3</v>
      </c>
      <c r="AP67" s="226">
        <v>2.6810720240996698E-3</v>
      </c>
      <c r="AQ67" s="226">
        <v>3.5380488518207001E-3</v>
      </c>
      <c r="AR67" s="226">
        <v>1.6554479393988901E-3</v>
      </c>
      <c r="AS67" s="226">
        <v>8.5756924838050895E-4</v>
      </c>
      <c r="AT67" s="226">
        <v>4.8974851540347798E-3</v>
      </c>
      <c r="AU67" s="226">
        <v>1.9005853635271899E-3</v>
      </c>
      <c r="AV67" s="226">
        <v>3.1243367104472502E-3</v>
      </c>
      <c r="AW67" s="226">
        <v>7.7777728659012202E-3</v>
      </c>
      <c r="AX67" s="226">
        <v>3.7825761232924502E-3</v>
      </c>
      <c r="AY67" s="226">
        <v>2.50591433516964E-3</v>
      </c>
      <c r="AZ67" s="226">
        <v>3.0597908690584599E-3</v>
      </c>
      <c r="BA67" s="226">
        <v>8.2478818579887305E-4</v>
      </c>
      <c r="BB67" s="226">
        <v>2.1359434482652699E-3</v>
      </c>
      <c r="BC67" s="226">
        <v>2.0802917882230699E-3</v>
      </c>
      <c r="BD67" s="226">
        <v>2.8447377419576398E-3</v>
      </c>
      <c r="BE67" s="226">
        <v>5.0118359483729896E-3</v>
      </c>
      <c r="BF67" s="226">
        <v>4.8522885830006197E-3</v>
      </c>
      <c r="BG67" s="226">
        <v>3.94397469858331E-2</v>
      </c>
      <c r="BH67" s="226">
        <v>0.19465845727410899</v>
      </c>
      <c r="BI67" s="226">
        <v>3.7482005757896703E-2</v>
      </c>
      <c r="BJ67" s="226">
        <v>1.5301677837387001E-3</v>
      </c>
      <c r="BK67" s="226">
        <v>2.5502260271172699E-3</v>
      </c>
      <c r="BL67" s="226">
        <v>8.5655273489620796E-3</v>
      </c>
      <c r="BM67" s="226">
        <v>1.49563690797324E-2</v>
      </c>
      <c r="BN67" s="226">
        <v>1.0463742005346599</v>
      </c>
      <c r="BO67" s="226">
        <v>2.6323868062935699E-2</v>
      </c>
      <c r="BP67" s="226">
        <v>7.8863775629306292E-3</v>
      </c>
      <c r="BQ67" s="226">
        <v>3.1890651986846603E-2</v>
      </c>
      <c r="BR67" s="226">
        <v>4.0509432389784397E-2</v>
      </c>
      <c r="BS67" s="226">
        <v>5.7661038839343502E-2</v>
      </c>
      <c r="BT67" s="226">
        <v>7.1180619170206696E-3</v>
      </c>
      <c r="BU67" s="226">
        <v>1.86262655305555E-3</v>
      </c>
      <c r="BV67" s="226">
        <v>1.0666553167152801E-2</v>
      </c>
      <c r="BW67" s="226">
        <v>3.3571898303744901E-3</v>
      </c>
      <c r="BX67" s="226">
        <v>1.1929960419395501E-2</v>
      </c>
      <c r="BY67" s="226">
        <v>0</v>
      </c>
    </row>
    <row r="68" spans="1:77" x14ac:dyDescent="0.25">
      <c r="A68" s="105" t="s">
        <v>65</v>
      </c>
      <c r="B68" s="226">
        <v>5.6842021801434802E-3</v>
      </c>
      <c r="C68" s="226">
        <v>2.2085546933646302E-3</v>
      </c>
      <c r="D68" s="226">
        <v>4.6334305322617902E-3</v>
      </c>
      <c r="E68" s="226">
        <v>1.9330804091248601E-3</v>
      </c>
      <c r="F68" s="226">
        <v>2.0361198037254301E-2</v>
      </c>
      <c r="G68" s="226">
        <v>2.2431926865013701E-2</v>
      </c>
      <c r="H68" s="226">
        <v>3.0436248830672599E-3</v>
      </c>
      <c r="I68" s="226">
        <v>4.7525205244503396E-3</v>
      </c>
      <c r="J68" s="226">
        <v>1.9872941418197301E-3</v>
      </c>
      <c r="K68" s="226">
        <v>1.49755670706237E-2</v>
      </c>
      <c r="L68" s="226">
        <v>3.0069793916355498E-3</v>
      </c>
      <c r="M68" s="226">
        <v>2.87551698037052E-2</v>
      </c>
      <c r="N68" s="226">
        <v>7.9654343257141106E-3</v>
      </c>
      <c r="O68" s="226">
        <v>9.1481001719605406E-3</v>
      </c>
      <c r="P68" s="226">
        <v>1.7883884268123901E-2</v>
      </c>
      <c r="Q68" s="226">
        <v>4.3695923735128303E-3</v>
      </c>
      <c r="R68" s="226">
        <v>1.3264633633403401E-2</v>
      </c>
      <c r="S68" s="226">
        <v>2.5609306548218001E-2</v>
      </c>
      <c r="T68" s="226">
        <v>2.2943402849413701E-2</v>
      </c>
      <c r="U68" s="226">
        <v>7.2048922220333701E-3</v>
      </c>
      <c r="V68" s="226">
        <v>8.9172789733328196E-3</v>
      </c>
      <c r="W68" s="226">
        <v>2.2795828052021398E-3</v>
      </c>
      <c r="X68" s="226">
        <v>4.8760216165086197E-3</v>
      </c>
      <c r="Y68" s="226">
        <v>2.3435731420661699E-3</v>
      </c>
      <c r="Z68" s="226">
        <v>2.1352306165512099E-3</v>
      </c>
      <c r="AA68" s="226">
        <v>6.7788935888872797E-4</v>
      </c>
      <c r="AB68" s="226">
        <v>1.0969222567195199E-3</v>
      </c>
      <c r="AC68" s="226">
        <v>9.75569507735638E-3</v>
      </c>
      <c r="AD68" s="226">
        <v>4.70223490560289E-3</v>
      </c>
      <c r="AE68" s="226">
        <v>1.03897563059987E-3</v>
      </c>
      <c r="AF68" s="226">
        <v>4.1237734852698103E-3</v>
      </c>
      <c r="AG68" s="226">
        <v>6.2561903037380902E-3</v>
      </c>
      <c r="AH68" s="226">
        <v>0</v>
      </c>
      <c r="AI68" s="226">
        <v>2.68435571703627E-3</v>
      </c>
      <c r="AJ68" s="226">
        <v>3.2639487874095399E-3</v>
      </c>
      <c r="AK68" s="226">
        <v>1.1447933952746399E-3</v>
      </c>
      <c r="AL68" s="226">
        <v>7.9068442125874508E-3</v>
      </c>
      <c r="AM68" s="226">
        <v>2.2508346407400799E-2</v>
      </c>
      <c r="AN68" s="226">
        <v>4.9638962810559899E-3</v>
      </c>
      <c r="AO68" s="226">
        <v>1.1448268804866501E-2</v>
      </c>
      <c r="AP68" s="226">
        <v>7.7211378822346199E-3</v>
      </c>
      <c r="AQ68" s="226">
        <v>3.68922415092088E-3</v>
      </c>
      <c r="AR68" s="226">
        <v>4.1076928151966303E-3</v>
      </c>
      <c r="AS68" s="226">
        <v>1.23978401243832E-3</v>
      </c>
      <c r="AT68" s="226">
        <v>6.22784450465991E-3</v>
      </c>
      <c r="AU68" s="226">
        <v>1.3779846073475E-3</v>
      </c>
      <c r="AV68" s="226">
        <v>6.8041296403700503E-3</v>
      </c>
      <c r="AW68" s="226">
        <v>8.5455185597111908E-3</v>
      </c>
      <c r="AX68" s="226">
        <v>9.3883151270414307E-3</v>
      </c>
      <c r="AY68" s="226">
        <v>2.9137283510775398E-3</v>
      </c>
      <c r="AZ68" s="226">
        <v>3.7588961505907801E-3</v>
      </c>
      <c r="BA68" s="226">
        <v>8.1106959684997698E-4</v>
      </c>
      <c r="BB68" s="226">
        <v>1.2406871149962201E-3</v>
      </c>
      <c r="BC68" s="226">
        <v>3.7885115926101802E-3</v>
      </c>
      <c r="BD68" s="226">
        <v>6.4234950004429803E-3</v>
      </c>
      <c r="BE68" s="226">
        <v>1.31033190453692E-2</v>
      </c>
      <c r="BF68" s="226">
        <v>1.35454195571671E-2</v>
      </c>
      <c r="BG68" s="226">
        <v>6.1879801589691801E-2</v>
      </c>
      <c r="BH68" s="226">
        <v>0.14368129949078801</v>
      </c>
      <c r="BI68" s="226">
        <v>0.12415991453493699</v>
      </c>
      <c r="BJ68" s="226">
        <v>4.2173152764312201E-3</v>
      </c>
      <c r="BK68" s="226">
        <v>5.2379148076906199E-3</v>
      </c>
      <c r="BL68" s="226">
        <v>6.99170117964165E-3</v>
      </c>
      <c r="BM68" s="226">
        <v>2.0622700785348901E-2</v>
      </c>
      <c r="BN68" s="226">
        <v>0.14562032263531799</v>
      </c>
      <c r="BO68" s="226">
        <v>1.29184039310055</v>
      </c>
      <c r="BP68" s="226">
        <v>2.1753386182622299E-2</v>
      </c>
      <c r="BQ68" s="226">
        <v>7.5071973457698601E-2</v>
      </c>
      <c r="BR68" s="226">
        <v>0.13368374542185901</v>
      </c>
      <c r="BS68" s="226">
        <v>0.12981838832718701</v>
      </c>
      <c r="BT68" s="226">
        <v>3.3381929834933599E-2</v>
      </c>
      <c r="BU68" s="226">
        <v>6.3639800816848099E-3</v>
      </c>
      <c r="BV68" s="226">
        <v>2.4088446624870599E-2</v>
      </c>
      <c r="BW68" s="226">
        <v>8.1329314916373397E-3</v>
      </c>
      <c r="BX68" s="226">
        <v>2.7261043519505299E-2</v>
      </c>
      <c r="BY68" s="226">
        <v>0</v>
      </c>
    </row>
    <row r="69" spans="1:77" x14ac:dyDescent="0.25">
      <c r="A69" s="105" t="s">
        <v>66</v>
      </c>
      <c r="B69" s="226">
        <v>4.0819065509399202E-3</v>
      </c>
      <c r="C69" s="226">
        <v>1.8236136168591E-3</v>
      </c>
      <c r="D69" s="226">
        <v>3.473293597052E-3</v>
      </c>
      <c r="E69" s="226">
        <v>1.5194283114006899E-3</v>
      </c>
      <c r="F69" s="226">
        <v>1.6437319574759801E-2</v>
      </c>
      <c r="G69" s="226">
        <v>1.47709235773447E-2</v>
      </c>
      <c r="H69" s="226">
        <v>2.3656755435524099E-3</v>
      </c>
      <c r="I69" s="226">
        <v>4.2987758224465201E-3</v>
      </c>
      <c r="J69" s="226">
        <v>1.9582067362744998E-3</v>
      </c>
      <c r="K69" s="226">
        <v>1.20903822648285E-2</v>
      </c>
      <c r="L69" s="226">
        <v>2.01601841900894E-3</v>
      </c>
      <c r="M69" s="226">
        <v>2.7720935748812001E-2</v>
      </c>
      <c r="N69" s="226">
        <v>6.1450853830891704E-3</v>
      </c>
      <c r="O69" s="226">
        <v>6.8669830689346602E-3</v>
      </c>
      <c r="P69" s="226">
        <v>1.42240373920926E-2</v>
      </c>
      <c r="Q69" s="226">
        <v>3.51904299509991E-3</v>
      </c>
      <c r="R69" s="226">
        <v>1.12808862367514E-2</v>
      </c>
      <c r="S69" s="226">
        <v>2.2446616023415501E-2</v>
      </c>
      <c r="T69" s="226">
        <v>2.19578049432511E-2</v>
      </c>
      <c r="U69" s="226">
        <v>7.2644924843226297E-3</v>
      </c>
      <c r="V69" s="226">
        <v>8.2773034158628699E-3</v>
      </c>
      <c r="W69" s="226">
        <v>2.21674454645269E-3</v>
      </c>
      <c r="X69" s="226">
        <v>4.8097932335154402E-3</v>
      </c>
      <c r="Y69" s="226">
        <v>2.29295989029716E-3</v>
      </c>
      <c r="Z69" s="226">
        <v>2.2288324083966299E-3</v>
      </c>
      <c r="AA69" s="226">
        <v>7.27898680498985E-4</v>
      </c>
      <c r="AB69" s="226">
        <v>1.47783861150219E-3</v>
      </c>
      <c r="AC69" s="226">
        <v>9.1777436265792108E-3</v>
      </c>
      <c r="AD69" s="226">
        <v>4.26980276945304E-3</v>
      </c>
      <c r="AE69" s="226">
        <v>9.0136429191037097E-4</v>
      </c>
      <c r="AF69" s="226">
        <v>3.48137114901519E-3</v>
      </c>
      <c r="AG69" s="226">
        <v>4.9314440183572698E-3</v>
      </c>
      <c r="AH69" s="226">
        <v>0</v>
      </c>
      <c r="AI69" s="226">
        <v>2.5750885955135002E-3</v>
      </c>
      <c r="AJ69" s="226">
        <v>3.3558909618586E-3</v>
      </c>
      <c r="AK69" s="226">
        <v>1.20589612505993E-3</v>
      </c>
      <c r="AL69" s="226">
        <v>6.0154758635913999E-3</v>
      </c>
      <c r="AM69" s="226">
        <v>2.2716053366995601E-2</v>
      </c>
      <c r="AN69" s="226">
        <v>4.4350479021909002E-3</v>
      </c>
      <c r="AO69" s="226">
        <v>8.9414651978133308E-3</v>
      </c>
      <c r="AP69" s="226">
        <v>6.3917494068858804E-3</v>
      </c>
      <c r="AQ69" s="226">
        <v>3.5604750491497299E-3</v>
      </c>
      <c r="AR69" s="226">
        <v>2.9560121164513399E-3</v>
      </c>
      <c r="AS69" s="226">
        <v>1.2104081901800801E-3</v>
      </c>
      <c r="AT69" s="226">
        <v>5.9261879517234902E-3</v>
      </c>
      <c r="AU69" s="226">
        <v>1.5203809192820101E-3</v>
      </c>
      <c r="AV69" s="226">
        <v>6.0915694692568901E-3</v>
      </c>
      <c r="AW69" s="226">
        <v>9.7120154005221893E-3</v>
      </c>
      <c r="AX69" s="226">
        <v>8.3036425335641199E-3</v>
      </c>
      <c r="AY69" s="226">
        <v>2.4449615031874299E-3</v>
      </c>
      <c r="AZ69" s="226">
        <v>3.6491698553142802E-3</v>
      </c>
      <c r="BA69" s="226">
        <v>9.0457907400767399E-4</v>
      </c>
      <c r="BB69" s="226">
        <v>1.46523534411988E-3</v>
      </c>
      <c r="BC69" s="226">
        <v>3.3389097535089099E-3</v>
      </c>
      <c r="BD69" s="226">
        <v>4.87206167042953E-3</v>
      </c>
      <c r="BE69" s="226">
        <v>9.9585158729320802E-3</v>
      </c>
      <c r="BF69" s="226">
        <v>1.3971654945425601E-2</v>
      </c>
      <c r="BG69" s="226">
        <v>5.6967485156694503E-2</v>
      </c>
      <c r="BH69" s="226">
        <v>0.14240059455813101</v>
      </c>
      <c r="BI69" s="226">
        <v>8.6695431947568596E-2</v>
      </c>
      <c r="BJ69" s="226">
        <v>3.4169714382435699E-3</v>
      </c>
      <c r="BK69" s="226">
        <v>5.4273842768759297E-3</v>
      </c>
      <c r="BL69" s="226">
        <v>8.2930176936810394E-3</v>
      </c>
      <c r="BM69" s="226">
        <v>3.0954870417918001E-2</v>
      </c>
      <c r="BN69" s="226">
        <v>0.35896114056344702</v>
      </c>
      <c r="BO69" s="226">
        <v>0.73294181343019804</v>
      </c>
      <c r="BP69" s="226">
        <v>1.14765982660088</v>
      </c>
      <c r="BQ69" s="226">
        <v>6.6877446901914897E-2</v>
      </c>
      <c r="BR69" s="226">
        <v>0.110371563198274</v>
      </c>
      <c r="BS69" s="226">
        <v>8.9301041520328903E-2</v>
      </c>
      <c r="BT69" s="226">
        <v>2.7821732049658501E-2</v>
      </c>
      <c r="BU69" s="226">
        <v>4.5305087066029801E-3</v>
      </c>
      <c r="BV69" s="226">
        <v>2.3487417261209401E-2</v>
      </c>
      <c r="BW69" s="226">
        <v>6.6543388304818197E-3</v>
      </c>
      <c r="BX69" s="226">
        <v>2.3220173898460601E-2</v>
      </c>
      <c r="BY69" s="226">
        <v>0</v>
      </c>
    </row>
    <row r="70" spans="1:77" x14ac:dyDescent="0.25">
      <c r="A70" s="105" t="s">
        <v>67</v>
      </c>
      <c r="B70" s="226">
        <v>1.3400938058037799E-3</v>
      </c>
      <c r="C70" s="226">
        <v>5.1171862008524496E-4</v>
      </c>
      <c r="D70" s="226">
        <v>6.0547285766891095E-4</v>
      </c>
      <c r="E70" s="226">
        <v>1.06585589311175E-3</v>
      </c>
      <c r="F70" s="226">
        <v>4.3658025424158598E-3</v>
      </c>
      <c r="G70" s="226">
        <v>1.31593694837269E-3</v>
      </c>
      <c r="H70" s="226">
        <v>5.6585015231398002E-4</v>
      </c>
      <c r="I70" s="226">
        <v>6.7607524153093603E-4</v>
      </c>
      <c r="J70" s="226">
        <v>3.1572130146769503E-4</v>
      </c>
      <c r="K70" s="226">
        <v>1.5686969192893301E-3</v>
      </c>
      <c r="L70" s="226">
        <v>1.4271385218982201E-4</v>
      </c>
      <c r="M70" s="226">
        <v>4.2014836380538101E-3</v>
      </c>
      <c r="N70" s="226">
        <v>1.0365117312399199E-3</v>
      </c>
      <c r="O70" s="226">
        <v>1.05520924666361E-3</v>
      </c>
      <c r="P70" s="226">
        <v>1.6979864631998199E-3</v>
      </c>
      <c r="Q70" s="226">
        <v>2.0249888976512501E-4</v>
      </c>
      <c r="R70" s="226">
        <v>2.4212072914033501E-3</v>
      </c>
      <c r="S70" s="226">
        <v>2.5898157509195402E-3</v>
      </c>
      <c r="T70" s="226">
        <v>4.9151396379129696E-3</v>
      </c>
      <c r="U70" s="226">
        <v>1.6815804589997499E-3</v>
      </c>
      <c r="V70" s="226">
        <v>1.1651571720223499E-3</v>
      </c>
      <c r="W70" s="226">
        <v>4.1611054005734598E-4</v>
      </c>
      <c r="X70" s="226">
        <v>1.3527701021786001E-3</v>
      </c>
      <c r="Y70" s="226">
        <v>9.0143369269814796E-4</v>
      </c>
      <c r="Z70" s="226">
        <v>2.6866710573317801E-4</v>
      </c>
      <c r="AA70" s="226">
        <v>1.55937653447453E-4</v>
      </c>
      <c r="AB70" s="226">
        <v>1.8356963508330901E-4</v>
      </c>
      <c r="AC70" s="226">
        <v>1.9151358275605399E-3</v>
      </c>
      <c r="AD70" s="226">
        <v>7.1061668218983399E-4</v>
      </c>
      <c r="AE70" s="226">
        <v>1.57210038560696E-4</v>
      </c>
      <c r="AF70" s="226">
        <v>5.9406470523522498E-4</v>
      </c>
      <c r="AG70" s="226">
        <v>3.5380542429933401E-4</v>
      </c>
      <c r="AH70" s="226">
        <v>0</v>
      </c>
      <c r="AI70" s="226">
        <v>2.1116349327399801E-4</v>
      </c>
      <c r="AJ70" s="226">
        <v>1.0282226852888999E-3</v>
      </c>
      <c r="AK70" s="226">
        <v>1.50359108308134E-4</v>
      </c>
      <c r="AL70" s="226">
        <v>4.52589360643774E-4</v>
      </c>
      <c r="AM70" s="226">
        <v>1.09378878656595E-3</v>
      </c>
      <c r="AN70" s="226">
        <v>2.5729718130848702E-4</v>
      </c>
      <c r="AO70" s="226">
        <v>1.9612540950581202E-3</v>
      </c>
      <c r="AP70" s="226">
        <v>3.1152837627928599E-4</v>
      </c>
      <c r="AQ70" s="226">
        <v>4.8706620888779598E-4</v>
      </c>
      <c r="AR70" s="226">
        <v>1.7919015055668699E-4</v>
      </c>
      <c r="AS70" s="226">
        <v>9.0277882886628E-5</v>
      </c>
      <c r="AT70" s="226">
        <v>5.40273555946919E-4</v>
      </c>
      <c r="AU70" s="226">
        <v>1.68450455965893E-4</v>
      </c>
      <c r="AV70" s="226">
        <v>1.0790463500947099E-3</v>
      </c>
      <c r="AW70" s="226">
        <v>6.97416731586715E-4</v>
      </c>
      <c r="AX70" s="226">
        <v>8.8698268180976102E-4</v>
      </c>
      <c r="AY70" s="226">
        <v>5.9644317570068197E-4</v>
      </c>
      <c r="AZ70" s="226">
        <v>5.2772323636926099E-4</v>
      </c>
      <c r="BA70" s="226">
        <v>2.0856184496215801E-4</v>
      </c>
      <c r="BB70" s="226">
        <v>6.0820169028855304E-4</v>
      </c>
      <c r="BC70" s="226">
        <v>5.7101967768921895E-4</v>
      </c>
      <c r="BD70" s="226">
        <v>1.2539333520245901E-3</v>
      </c>
      <c r="BE70" s="226">
        <v>8.0253599142999404E-4</v>
      </c>
      <c r="BF70" s="226">
        <v>7.1530260722406499E-4</v>
      </c>
      <c r="BG70" s="226">
        <v>1.57917878435547E-2</v>
      </c>
      <c r="BH70" s="226">
        <v>5.1225365668194897E-2</v>
      </c>
      <c r="BI70" s="226">
        <v>1.0443105160016401E-2</v>
      </c>
      <c r="BJ70" s="226">
        <v>1.31031413499221E-3</v>
      </c>
      <c r="BK70" s="226">
        <v>2.4577477036817402E-3</v>
      </c>
      <c r="BL70" s="226">
        <v>8.5182566156359295E-3</v>
      </c>
      <c r="BM70" s="226">
        <v>2.3298766584944502E-3</v>
      </c>
      <c r="BN70" s="226">
        <v>1.0103564610962901E-2</v>
      </c>
      <c r="BO70" s="226">
        <v>5.1738989262291096E-3</v>
      </c>
      <c r="BP70" s="226">
        <v>3.0924724055368101E-3</v>
      </c>
      <c r="BQ70" s="226">
        <v>1.0839839479636899</v>
      </c>
      <c r="BR70" s="226">
        <v>2.8192762171089299E-2</v>
      </c>
      <c r="BS70" s="226">
        <v>4.2615983520813304E-3</v>
      </c>
      <c r="BT70" s="226">
        <v>3.8406555736644802E-3</v>
      </c>
      <c r="BU70" s="226">
        <v>7.8749272086200105E-4</v>
      </c>
      <c r="BV70" s="226">
        <v>1.79460168918933E-3</v>
      </c>
      <c r="BW70" s="226">
        <v>1.26605359097077E-3</v>
      </c>
      <c r="BX70" s="226">
        <v>1.5666741208760801E-3</v>
      </c>
      <c r="BY70" s="226">
        <v>0</v>
      </c>
    </row>
    <row r="71" spans="1:77" x14ac:dyDescent="0.25">
      <c r="A71" s="105" t="s">
        <v>68</v>
      </c>
      <c r="B71" s="226">
        <v>4.8278489465859598E-3</v>
      </c>
      <c r="C71" s="226">
        <v>2.4939235683470299E-3</v>
      </c>
      <c r="D71" s="226">
        <v>3.24086710234405E-3</v>
      </c>
      <c r="E71" s="226">
        <v>3.1273459128663E-3</v>
      </c>
      <c r="F71" s="226">
        <v>2.3862421022513899E-2</v>
      </c>
      <c r="G71" s="226">
        <v>1.3499391771281099E-2</v>
      </c>
      <c r="H71" s="226">
        <v>3.1972776626671001E-3</v>
      </c>
      <c r="I71" s="226">
        <v>5.2945492517056502E-3</v>
      </c>
      <c r="J71" s="226">
        <v>4.4154972768434301E-3</v>
      </c>
      <c r="K71" s="226">
        <v>2.3666177018474802E-2</v>
      </c>
      <c r="L71" s="226">
        <v>1.7256567448249E-3</v>
      </c>
      <c r="M71" s="226">
        <v>3.7459841264953699E-2</v>
      </c>
      <c r="N71" s="226">
        <v>2.15237205297753E-2</v>
      </c>
      <c r="O71" s="226">
        <v>2.1001903040826501E-2</v>
      </c>
      <c r="P71" s="226">
        <v>4.4317915097104102E-2</v>
      </c>
      <c r="Q71" s="226">
        <v>4.7454016568478597E-3</v>
      </c>
      <c r="R71" s="226">
        <v>1.8461366867068701E-2</v>
      </c>
      <c r="S71" s="226">
        <v>2.7760668021739501E-2</v>
      </c>
      <c r="T71" s="226">
        <v>3.2993369966877698E-2</v>
      </c>
      <c r="U71" s="226">
        <v>8.7487729156515703E-3</v>
      </c>
      <c r="V71" s="226">
        <v>1.5355253793638401E-2</v>
      </c>
      <c r="W71" s="226">
        <v>3.2172622966455998E-3</v>
      </c>
      <c r="X71" s="226">
        <v>6.6494198649740197E-3</v>
      </c>
      <c r="Y71" s="226">
        <v>3.4639526153096198E-3</v>
      </c>
      <c r="Z71" s="226">
        <v>2.73418419878806E-3</v>
      </c>
      <c r="AA71" s="226">
        <v>1.1278730986629801E-3</v>
      </c>
      <c r="AB71" s="226">
        <v>1.13158919046391E-3</v>
      </c>
      <c r="AC71" s="226">
        <v>1.19584630026375E-2</v>
      </c>
      <c r="AD71" s="226">
        <v>5.9355660328796302E-3</v>
      </c>
      <c r="AE71" s="226">
        <v>1.09043214752327E-3</v>
      </c>
      <c r="AF71" s="226">
        <v>1.18293420273191E-2</v>
      </c>
      <c r="AG71" s="226">
        <v>6.3964388928521698E-3</v>
      </c>
      <c r="AH71" s="226">
        <v>0</v>
      </c>
      <c r="AI71" s="226">
        <v>2.0848012406901898E-3</v>
      </c>
      <c r="AJ71" s="226">
        <v>4.0212256267879703E-3</v>
      </c>
      <c r="AK71" s="226">
        <v>2.18629647490133E-3</v>
      </c>
      <c r="AL71" s="226">
        <v>4.8666790747990997E-3</v>
      </c>
      <c r="AM71" s="226">
        <v>1.6172092037642902E-2</v>
      </c>
      <c r="AN71" s="226">
        <v>5.0611369704576803E-3</v>
      </c>
      <c r="AO71" s="226">
        <v>2.87139694000524E-2</v>
      </c>
      <c r="AP71" s="226">
        <v>3.0535563553315201E-3</v>
      </c>
      <c r="AQ71" s="226">
        <v>8.7801579605714993E-3</v>
      </c>
      <c r="AR71" s="226">
        <v>1.91584921898889E-3</v>
      </c>
      <c r="AS71" s="226">
        <v>1.1972527729768099E-3</v>
      </c>
      <c r="AT71" s="226">
        <v>6.0521871499790202E-3</v>
      </c>
      <c r="AU71" s="226">
        <v>2.4746136926241499E-3</v>
      </c>
      <c r="AV71" s="226">
        <v>8.5721714148322293E-3</v>
      </c>
      <c r="AW71" s="226">
        <v>1.28586142029413E-2</v>
      </c>
      <c r="AX71" s="226">
        <v>6.6594714708008897E-3</v>
      </c>
      <c r="AY71" s="226">
        <v>2.4937059311397202E-3</v>
      </c>
      <c r="AZ71" s="226">
        <v>3.46843015777889E-3</v>
      </c>
      <c r="BA71" s="226">
        <v>1.3829767025969699E-3</v>
      </c>
      <c r="BB71" s="226">
        <v>2.2826512484046802E-3</v>
      </c>
      <c r="BC71" s="226">
        <v>3.20334968859446E-3</v>
      </c>
      <c r="BD71" s="226">
        <v>1.1183241765477799E-2</v>
      </c>
      <c r="BE71" s="226">
        <v>2.0301783309819001E-2</v>
      </c>
      <c r="BF71" s="226">
        <v>2.17502207961171E-2</v>
      </c>
      <c r="BG71" s="226">
        <v>8.1002845042741495E-2</v>
      </c>
      <c r="BH71" s="226">
        <v>0.23341389288042499</v>
      </c>
      <c r="BI71" s="226">
        <v>8.5494836957997006E-2</v>
      </c>
      <c r="BJ71" s="226">
        <v>4.2992787252495801E-3</v>
      </c>
      <c r="BK71" s="226">
        <v>8.7124755464601591E-3</v>
      </c>
      <c r="BL71" s="226">
        <v>1.43152566491922E-2</v>
      </c>
      <c r="BM71" s="226">
        <v>8.49987068341201E-2</v>
      </c>
      <c r="BN71" s="226">
        <v>6.2707108916545601E-2</v>
      </c>
      <c r="BO71" s="226">
        <v>2.8117893457274001E-2</v>
      </c>
      <c r="BP71" s="226">
        <v>1.0756428714147399E-2</v>
      </c>
      <c r="BQ71" s="226">
        <v>0.117890501334469</v>
      </c>
      <c r="BR71" s="226">
        <v>1.2400017095412099</v>
      </c>
      <c r="BS71" s="226">
        <v>3.30252330976726E-2</v>
      </c>
      <c r="BT71" s="226">
        <v>4.12044321332595E-2</v>
      </c>
      <c r="BU71" s="226">
        <v>9.4840320774651002E-3</v>
      </c>
      <c r="BV71" s="226">
        <v>4.1495297229352697E-2</v>
      </c>
      <c r="BW71" s="226">
        <v>1.9130633267197002E-2</v>
      </c>
      <c r="BX71" s="226">
        <v>3.5221873895679802E-2</v>
      </c>
      <c r="BY71" s="226">
        <v>0</v>
      </c>
    </row>
    <row r="72" spans="1:77" x14ac:dyDescent="0.25">
      <c r="A72" s="105" t="s">
        <v>69</v>
      </c>
      <c r="B72" s="226">
        <v>1.5654824219494501E-5</v>
      </c>
      <c r="C72" s="226">
        <v>1.4391678312764999E-5</v>
      </c>
      <c r="D72" s="226">
        <v>1.9782703519613999E-5</v>
      </c>
      <c r="E72" s="226">
        <v>1.3561003572494999E-5</v>
      </c>
      <c r="F72" s="226">
        <v>1.0117585364482299E-4</v>
      </c>
      <c r="G72" s="226">
        <v>6.6130265918359698E-5</v>
      </c>
      <c r="H72" s="226">
        <v>2.1280810490311298E-5</v>
      </c>
      <c r="I72" s="226">
        <v>4.2173467391749101E-5</v>
      </c>
      <c r="J72" s="226">
        <v>1.6811245644266201E-5</v>
      </c>
      <c r="K72" s="226">
        <v>5.6785194289815301E-5</v>
      </c>
      <c r="L72" s="226">
        <v>5.1675212653397301E-6</v>
      </c>
      <c r="M72" s="226">
        <v>1.7160493923030701E-4</v>
      </c>
      <c r="N72" s="226">
        <v>6.0021794713935901E-5</v>
      </c>
      <c r="O72" s="226">
        <v>5.6168818184172101E-5</v>
      </c>
      <c r="P72" s="226">
        <v>1.2989435206214401E-4</v>
      </c>
      <c r="Q72" s="226">
        <v>1.4576702559384E-5</v>
      </c>
      <c r="R72" s="226">
        <v>1.1429580585632099E-4</v>
      </c>
      <c r="S72" s="226">
        <v>1.8405593488883299E-4</v>
      </c>
      <c r="T72" s="226">
        <v>1.4393400933735001E-4</v>
      </c>
      <c r="U72" s="226">
        <v>4.2607166782376999E-5</v>
      </c>
      <c r="V72" s="226">
        <v>8.2813131982724102E-5</v>
      </c>
      <c r="W72" s="226">
        <v>1.3214526922165599E-5</v>
      </c>
      <c r="X72" s="226">
        <v>2.9781697005898E-5</v>
      </c>
      <c r="Y72" s="226">
        <v>1.3660978977878601E-5</v>
      </c>
      <c r="Z72" s="226">
        <v>1.02169481968533E-5</v>
      </c>
      <c r="AA72" s="226">
        <v>3.9139516176518099E-6</v>
      </c>
      <c r="AB72" s="226">
        <v>6.5154798047961997E-6</v>
      </c>
      <c r="AC72" s="226">
        <v>5.1996535031272197E-5</v>
      </c>
      <c r="AD72" s="226">
        <v>3.9707865053396202E-5</v>
      </c>
      <c r="AE72" s="226">
        <v>6.9824131578631601E-6</v>
      </c>
      <c r="AF72" s="226">
        <v>4.1697312197159303E-5</v>
      </c>
      <c r="AG72" s="226">
        <v>5.85089108005071E-5</v>
      </c>
      <c r="AH72" s="226">
        <v>0</v>
      </c>
      <c r="AI72" s="226">
        <v>1.04727350106105E-5</v>
      </c>
      <c r="AJ72" s="226">
        <v>4.4218848222769898E-5</v>
      </c>
      <c r="AK72" s="226">
        <v>6.7585071807107597E-6</v>
      </c>
      <c r="AL72" s="226">
        <v>1.9827608067340198E-5</v>
      </c>
      <c r="AM72" s="226">
        <v>1.1442256739342E-4</v>
      </c>
      <c r="AN72" s="226">
        <v>1.06507931481686E-4</v>
      </c>
      <c r="AO72" s="226">
        <v>8.1728975893495599E-5</v>
      </c>
      <c r="AP72" s="226">
        <v>1.27315334007536E-5</v>
      </c>
      <c r="AQ72" s="226">
        <v>3.7498091415789197E-5</v>
      </c>
      <c r="AR72" s="226">
        <v>1.48075840992081E-5</v>
      </c>
      <c r="AS72" s="226">
        <v>8.1256278111893093E-6</v>
      </c>
      <c r="AT72" s="226">
        <v>3.8421500484548102E-5</v>
      </c>
      <c r="AU72" s="226">
        <v>1.5408910567614499E-5</v>
      </c>
      <c r="AV72" s="226">
        <v>8.11928421535167E-5</v>
      </c>
      <c r="AW72" s="226">
        <v>6.0259479562955196E-4</v>
      </c>
      <c r="AX72" s="226">
        <v>6.8713002442450204E-5</v>
      </c>
      <c r="AY72" s="226">
        <v>2.2375930992551899E-5</v>
      </c>
      <c r="AZ72" s="226">
        <v>5.5150787348863399E-5</v>
      </c>
      <c r="BA72" s="226">
        <v>1.6504725893938399E-5</v>
      </c>
      <c r="BB72" s="226">
        <v>1.0436197474911501E-5</v>
      </c>
      <c r="BC72" s="226">
        <v>1.9145296798283E-5</v>
      </c>
      <c r="BD72" s="226">
        <v>2.7789511794123599E-5</v>
      </c>
      <c r="BE72" s="226">
        <v>7.5208054623534105E-5</v>
      </c>
      <c r="BF72" s="226">
        <v>7.2132876572123504E-4</v>
      </c>
      <c r="BG72" s="226">
        <v>7.3103559658920403E-4</v>
      </c>
      <c r="BH72" s="226">
        <v>9.33138058069315E-4</v>
      </c>
      <c r="BI72" s="226">
        <v>2.7051345786141502E-4</v>
      </c>
      <c r="BJ72" s="226">
        <v>4.26283430048043E-5</v>
      </c>
      <c r="BK72" s="226">
        <v>7.4098032372279805E-5</v>
      </c>
      <c r="BL72" s="226">
        <v>8.6983018032690606E-5</v>
      </c>
      <c r="BM72" s="226">
        <v>1.15785907470367E-4</v>
      </c>
      <c r="BN72" s="226">
        <v>1.39829773319688E-4</v>
      </c>
      <c r="BO72" s="226">
        <v>5.7765874571906398E-5</v>
      </c>
      <c r="BP72" s="226">
        <v>2.46266825992818E-5</v>
      </c>
      <c r="BQ72" s="226">
        <v>7.9721771831876105E-4</v>
      </c>
      <c r="BR72" s="226">
        <v>6.2455874131971503E-4</v>
      </c>
      <c r="BS72" s="226">
        <v>1.0001790173755101</v>
      </c>
      <c r="BT72" s="226">
        <v>2.2833380472257099E-4</v>
      </c>
      <c r="BU72" s="226">
        <v>9.3960402822180196E-5</v>
      </c>
      <c r="BV72" s="226">
        <v>1.8983802296649501E-4</v>
      </c>
      <c r="BW72" s="226">
        <v>9.0383662542175506E-5</v>
      </c>
      <c r="BX72" s="226">
        <v>2.1196390738882699E-4</v>
      </c>
      <c r="BY72" s="226">
        <v>0</v>
      </c>
    </row>
    <row r="73" spans="1:77" x14ac:dyDescent="0.25">
      <c r="A73" s="105" t="s">
        <v>70</v>
      </c>
      <c r="B73" s="226">
        <v>2.03469327594963E-4</v>
      </c>
      <c r="C73" s="226">
        <v>1.1395386999881301E-4</v>
      </c>
      <c r="D73" s="226">
        <v>1.7316868848394099E-4</v>
      </c>
      <c r="E73" s="226">
        <v>1.2002038727691E-4</v>
      </c>
      <c r="F73" s="226">
        <v>1.09061462504137E-3</v>
      </c>
      <c r="G73" s="226">
        <v>5.3495857502008199E-4</v>
      </c>
      <c r="H73" s="226">
        <v>1.47435400608633E-4</v>
      </c>
      <c r="I73" s="226">
        <v>2.44035964884973E-4</v>
      </c>
      <c r="J73" s="226">
        <v>1.81177136472802E-4</v>
      </c>
      <c r="K73" s="226">
        <v>9.6222768114144703E-4</v>
      </c>
      <c r="L73" s="226">
        <v>8.4920981243213399E-5</v>
      </c>
      <c r="M73" s="226">
        <v>1.9369354932231801E-3</v>
      </c>
      <c r="N73" s="226">
        <v>7.3987266962088796E-4</v>
      </c>
      <c r="O73" s="226">
        <v>7.4840789075038196E-4</v>
      </c>
      <c r="P73" s="226">
        <v>1.5964367790828201E-3</v>
      </c>
      <c r="Q73" s="226">
        <v>1.76634664251868E-4</v>
      </c>
      <c r="R73" s="226">
        <v>8.4459942597885096E-4</v>
      </c>
      <c r="S73" s="226">
        <v>1.34347137757025E-3</v>
      </c>
      <c r="T73" s="226">
        <v>1.9594491265708799E-3</v>
      </c>
      <c r="U73" s="226">
        <v>5.2972502567622296E-4</v>
      </c>
      <c r="V73" s="226">
        <v>6.8378034162551698E-4</v>
      </c>
      <c r="W73" s="226">
        <v>1.8402822706983901E-4</v>
      </c>
      <c r="X73" s="226">
        <v>4.2615223061107701E-4</v>
      </c>
      <c r="Y73" s="226">
        <v>1.7210865804698401E-4</v>
      </c>
      <c r="Z73" s="226">
        <v>1.35347895464957E-4</v>
      </c>
      <c r="AA73" s="226">
        <v>6.36234321432524E-5</v>
      </c>
      <c r="AB73" s="226">
        <v>7.2935324197483494E-5</v>
      </c>
      <c r="AC73" s="226">
        <v>6.8506373670664802E-4</v>
      </c>
      <c r="AD73" s="226">
        <v>2.9862502462466299E-4</v>
      </c>
      <c r="AE73" s="226">
        <v>5.9092540226683499E-5</v>
      </c>
      <c r="AF73" s="226">
        <v>4.1623683359296099E-4</v>
      </c>
      <c r="AG73" s="226">
        <v>2.4480986165864002E-4</v>
      </c>
      <c r="AH73" s="226">
        <v>0</v>
      </c>
      <c r="AI73" s="226">
        <v>1.07983113820846E-4</v>
      </c>
      <c r="AJ73" s="226">
        <v>3.49398071999863E-4</v>
      </c>
      <c r="AK73" s="226">
        <v>9.2455258947227303E-5</v>
      </c>
      <c r="AL73" s="226">
        <v>2.45161795861191E-4</v>
      </c>
      <c r="AM73" s="226">
        <v>7.1878491956874795E-4</v>
      </c>
      <c r="AN73" s="226">
        <v>1.99168422952242E-4</v>
      </c>
      <c r="AO73" s="226">
        <v>1.11839081248183E-3</v>
      </c>
      <c r="AP73" s="226">
        <v>1.5091593270232599E-4</v>
      </c>
      <c r="AQ73" s="226">
        <v>3.3969649838286401E-4</v>
      </c>
      <c r="AR73" s="226">
        <v>9.2501335973125406E-5</v>
      </c>
      <c r="AS73" s="226">
        <v>5.2807189562160901E-5</v>
      </c>
      <c r="AT73" s="226">
        <v>2.8901537479643401E-4</v>
      </c>
      <c r="AU73" s="226">
        <v>1.07035638236341E-4</v>
      </c>
      <c r="AV73" s="226">
        <v>3.5127283554358302E-4</v>
      </c>
      <c r="AW73" s="226">
        <v>5.15000676112841E-4</v>
      </c>
      <c r="AX73" s="226">
        <v>2.7703853514757698E-4</v>
      </c>
      <c r="AY73" s="226">
        <v>1.0209661176396701E-4</v>
      </c>
      <c r="AZ73" s="226">
        <v>1.5061901958322499E-4</v>
      </c>
      <c r="BA73" s="226">
        <v>5.50611817030723E-5</v>
      </c>
      <c r="BB73" s="226">
        <v>1.12390135559298E-4</v>
      </c>
      <c r="BC73" s="226">
        <v>1.4282036269587899E-4</v>
      </c>
      <c r="BD73" s="226">
        <v>3.8881334840327699E-4</v>
      </c>
      <c r="BE73" s="226">
        <v>7.1324299883505102E-4</v>
      </c>
      <c r="BF73" s="226">
        <v>7.2217723218595499E-4</v>
      </c>
      <c r="BG73" s="226">
        <v>3.7734608287911002E-3</v>
      </c>
      <c r="BH73" s="226">
        <v>1.19635380698327E-2</v>
      </c>
      <c r="BI73" s="226">
        <v>5.86869911410569E-3</v>
      </c>
      <c r="BJ73" s="226">
        <v>1.7719765215682101E-4</v>
      </c>
      <c r="BK73" s="226">
        <v>6.7510908243812405E-4</v>
      </c>
      <c r="BL73" s="226">
        <v>6.2820366711208696E-4</v>
      </c>
      <c r="BM73" s="226">
        <v>5.6138691377350296E-3</v>
      </c>
      <c r="BN73" s="226">
        <v>6.5405799792829598E-3</v>
      </c>
      <c r="BO73" s="226">
        <v>2.24946917349385E-3</v>
      </c>
      <c r="BP73" s="226">
        <v>6.5331130202094998E-4</v>
      </c>
      <c r="BQ73" s="226">
        <v>3.8727007960570798E-3</v>
      </c>
      <c r="BR73" s="226">
        <v>3.7220649252058702E-2</v>
      </c>
      <c r="BS73" s="226">
        <v>3.8888264205264099E-3</v>
      </c>
      <c r="BT73" s="226">
        <v>1.01700768005933</v>
      </c>
      <c r="BU73" s="226">
        <v>1.3713186279788101E-3</v>
      </c>
      <c r="BV73" s="226">
        <v>1.4992370370613599E-3</v>
      </c>
      <c r="BW73" s="226">
        <v>7.1429985610786597E-4</v>
      </c>
      <c r="BX73" s="226">
        <v>6.0105546507299504E-3</v>
      </c>
      <c r="BY73" s="226">
        <v>0</v>
      </c>
    </row>
    <row r="74" spans="1:77" x14ac:dyDescent="0.25">
      <c r="A74" t="s">
        <v>71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1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25">
      <c r="A75" t="s">
        <v>72</v>
      </c>
      <c r="B75" s="226">
        <v>8.3887542178364292E-6</v>
      </c>
      <c r="C75" s="226">
        <v>6.7579414604724201E-6</v>
      </c>
      <c r="D75" s="226">
        <v>1.9957691223735898E-5</v>
      </c>
      <c r="E75" s="226">
        <v>3.8893883550098203E-6</v>
      </c>
      <c r="F75" s="226">
        <v>7.3331034849960597E-5</v>
      </c>
      <c r="G75" s="226">
        <v>1.6222997063608599E-5</v>
      </c>
      <c r="H75" s="226">
        <v>1.09582839103913E-5</v>
      </c>
      <c r="I75" s="226">
        <v>1.67512509212753E-5</v>
      </c>
      <c r="J75" s="226">
        <v>1.24554630655835E-5</v>
      </c>
      <c r="K75" s="226">
        <v>6.5091286906455805E-5</v>
      </c>
      <c r="L75" s="226">
        <v>4.1104675890964304E-6</v>
      </c>
      <c r="M75" s="226">
        <v>2.6402029833418202E-4</v>
      </c>
      <c r="N75" s="226">
        <v>1.9714323649804298E-5</v>
      </c>
      <c r="O75" s="226">
        <v>2.17870391866221E-5</v>
      </c>
      <c r="P75" s="226">
        <v>2.91735307093155E-5</v>
      </c>
      <c r="Q75" s="226">
        <v>3.6619851379020499E-6</v>
      </c>
      <c r="R75" s="226">
        <v>9.2812214530770405E-5</v>
      </c>
      <c r="S75" s="226">
        <v>1.5146790559712701E-4</v>
      </c>
      <c r="T75" s="226">
        <v>3.6304290996926899E-4</v>
      </c>
      <c r="U75" s="226">
        <v>9.1062274034212304E-5</v>
      </c>
      <c r="V75" s="226">
        <v>6.1207548767005401E-5</v>
      </c>
      <c r="W75" s="226">
        <v>2.44138385691793E-5</v>
      </c>
      <c r="X75" s="226">
        <v>8.4278847994744298E-5</v>
      </c>
      <c r="Y75" s="226">
        <v>2.0725796916581501E-5</v>
      </c>
      <c r="Z75" s="226">
        <v>1.34510018819456E-5</v>
      </c>
      <c r="AA75" s="226">
        <v>1.0777605597800399E-5</v>
      </c>
      <c r="AB75" s="226">
        <v>1.07355938391496E-5</v>
      </c>
      <c r="AC75" s="226">
        <v>1.16169991078611E-4</v>
      </c>
      <c r="AD75" s="226">
        <v>3.7034622334074199E-5</v>
      </c>
      <c r="AE75" s="226">
        <v>9.0966129259111708E-6</v>
      </c>
      <c r="AF75" s="226">
        <v>1.8141671190927999E-5</v>
      </c>
      <c r="AG75" s="226">
        <v>1.16329975111422E-5</v>
      </c>
      <c r="AH75" s="226">
        <v>0</v>
      </c>
      <c r="AI75" s="226">
        <v>1.1909775853563901E-5</v>
      </c>
      <c r="AJ75" s="226">
        <v>1.6240025856094901E-5</v>
      </c>
      <c r="AK75" s="226">
        <v>7.29872240535614E-6</v>
      </c>
      <c r="AL75" s="226">
        <v>2.14820217252536E-5</v>
      </c>
      <c r="AM75" s="226">
        <v>4.1619191248335699E-5</v>
      </c>
      <c r="AN75" s="226">
        <v>8.5990187693810606E-6</v>
      </c>
      <c r="AO75" s="226">
        <v>8.5757531265374194E-5</v>
      </c>
      <c r="AP75" s="226">
        <v>1.3966172084768999E-5</v>
      </c>
      <c r="AQ75" s="226">
        <v>2.11700048390821E-5</v>
      </c>
      <c r="AR75" s="226">
        <v>9.95685597203801E-6</v>
      </c>
      <c r="AS75" s="226">
        <v>4.2330728116552299E-6</v>
      </c>
      <c r="AT75" s="226">
        <v>2.9954914731584201E-5</v>
      </c>
      <c r="AU75" s="226">
        <v>7.1642967039421198E-6</v>
      </c>
      <c r="AV75" s="226">
        <v>1.83755396592649E-5</v>
      </c>
      <c r="AW75" s="226">
        <v>2.4317146938799E-5</v>
      </c>
      <c r="AX75" s="226">
        <v>1.7601175535405401E-5</v>
      </c>
      <c r="AY75" s="226">
        <v>4.6140407990299999E-6</v>
      </c>
      <c r="AZ75" s="226">
        <v>1.06728191810195E-5</v>
      </c>
      <c r="BA75" s="226">
        <v>3.3695215041899401E-6</v>
      </c>
      <c r="BB75" s="226">
        <v>1.43682389567988E-5</v>
      </c>
      <c r="BC75" s="226">
        <v>1.2517220883964199E-5</v>
      </c>
      <c r="BD75" s="226">
        <v>1.24776075218027E-5</v>
      </c>
      <c r="BE75" s="226">
        <v>2.2139372384746E-5</v>
      </c>
      <c r="BF75" s="226">
        <v>1.2705031206129601E-5</v>
      </c>
      <c r="BG75" s="226">
        <v>1.7130777736873101E-4</v>
      </c>
      <c r="BH75" s="226">
        <v>1.8688438656243301E-4</v>
      </c>
      <c r="BI75" s="226">
        <v>2.6161838956888998E-4</v>
      </c>
      <c r="BJ75" s="226">
        <v>4.2811999313206999E-6</v>
      </c>
      <c r="BK75" s="226">
        <v>7.4349275189063801E-6</v>
      </c>
      <c r="BL75" s="226">
        <v>4.8800009955786901E-5</v>
      </c>
      <c r="BM75" s="226">
        <v>1.9849331638515399E-5</v>
      </c>
      <c r="BN75" s="226">
        <v>1.7563368949211498E-5</v>
      </c>
      <c r="BO75" s="226">
        <v>1.42149283874612E-5</v>
      </c>
      <c r="BP75" s="226">
        <v>2.49252708613339E-6</v>
      </c>
      <c r="BQ75" s="226">
        <v>1.73293947723738E-5</v>
      </c>
      <c r="BR75" s="226">
        <v>5.7737749879730501E-5</v>
      </c>
      <c r="BS75" s="226">
        <v>1.01701428481707E-3</v>
      </c>
      <c r="BT75" s="226">
        <v>2.0170192042041901E-5</v>
      </c>
      <c r="BU75" s="226">
        <v>6.9239849390497803E-5</v>
      </c>
      <c r="BV75" s="226">
        <v>1.30791003025417</v>
      </c>
      <c r="BW75" s="226">
        <v>0.115597597959625</v>
      </c>
      <c r="BX75" s="226">
        <v>2.24338870689053E-5</v>
      </c>
      <c r="BY75" s="226">
        <v>0</v>
      </c>
    </row>
    <row r="76" spans="1:77" x14ac:dyDescent="0.25">
      <c r="A76" t="s">
        <v>73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1</v>
      </c>
      <c r="BX76" s="226">
        <v>0</v>
      </c>
      <c r="BY76" s="226">
        <v>0</v>
      </c>
    </row>
    <row r="77" spans="1:77" x14ac:dyDescent="0.25">
      <c r="A77" t="s">
        <v>74</v>
      </c>
      <c r="B77" s="226">
        <v>3.4136479568203301E-3</v>
      </c>
      <c r="C77" s="226">
        <v>9.7847614742619196E-4</v>
      </c>
      <c r="D77" s="226">
        <v>2.6121198091648402E-3</v>
      </c>
      <c r="E77" s="226">
        <v>1.62513296896459E-3</v>
      </c>
      <c r="F77" s="226">
        <v>1.8591249988570101E-2</v>
      </c>
      <c r="G77" s="226">
        <v>8.5855020429221295E-3</v>
      </c>
      <c r="H77" s="226">
        <v>3.1396599925866799E-3</v>
      </c>
      <c r="I77" s="226">
        <v>6.1524924505615896E-3</v>
      </c>
      <c r="J77" s="226">
        <v>2.2590922058464201E-3</v>
      </c>
      <c r="K77" s="226">
        <v>1.1387401843062099E-2</v>
      </c>
      <c r="L77" s="226">
        <v>1.8197476846943601E-3</v>
      </c>
      <c r="M77" s="226">
        <v>1.8294241640521298E-2</v>
      </c>
      <c r="N77" s="226">
        <v>2.3884431257031801E-3</v>
      </c>
      <c r="O77" s="226">
        <v>2.52013997310345E-3</v>
      </c>
      <c r="P77" s="226">
        <v>2.7983214127701501E-2</v>
      </c>
      <c r="Q77" s="226">
        <v>2.9622671479281101E-3</v>
      </c>
      <c r="R77" s="226">
        <v>8.60491794749948E-3</v>
      </c>
      <c r="S77" s="226">
        <v>1.0065541796310499E-2</v>
      </c>
      <c r="T77" s="226">
        <v>1.8302614553588101E-2</v>
      </c>
      <c r="U77" s="226">
        <v>5.8539388781781998E-3</v>
      </c>
      <c r="V77" s="226">
        <v>1.0153671521379099E-2</v>
      </c>
      <c r="W77" s="226">
        <v>1.3261637495865001E-3</v>
      </c>
      <c r="X77" s="226">
        <v>3.1555843112742398E-3</v>
      </c>
      <c r="Y77" s="226">
        <v>1.8221917695221701E-3</v>
      </c>
      <c r="Z77" s="226">
        <v>1.79396121246482E-3</v>
      </c>
      <c r="AA77" s="226">
        <v>5.9232009097347498E-4</v>
      </c>
      <c r="AB77" s="226">
        <v>7.7133657325665001E-4</v>
      </c>
      <c r="AC77" s="226">
        <v>5.0273952956637804E-3</v>
      </c>
      <c r="AD77" s="226">
        <v>1.99583085670003E-3</v>
      </c>
      <c r="AE77" s="226">
        <v>4.5711175068856899E-4</v>
      </c>
      <c r="AF77" s="226">
        <v>1.58065267414548E-3</v>
      </c>
      <c r="AG77" s="226">
        <v>9.8806061724573306E-4</v>
      </c>
      <c r="AH77" s="226">
        <v>0</v>
      </c>
      <c r="AI77" s="226">
        <v>5.6339377593541101E-4</v>
      </c>
      <c r="AJ77" s="226">
        <v>8.3010289761188899E-4</v>
      </c>
      <c r="AK77" s="226">
        <v>4.14579606329764E-4</v>
      </c>
      <c r="AL77" s="226">
        <v>1.88725403655237E-3</v>
      </c>
      <c r="AM77" s="226">
        <v>3.1458213125507102E-3</v>
      </c>
      <c r="AN77" s="226">
        <v>8.18715314486559E-4</v>
      </c>
      <c r="AO77" s="226">
        <v>4.6240187115502299E-3</v>
      </c>
      <c r="AP77" s="226">
        <v>7.8020742545958802E-4</v>
      </c>
      <c r="AQ77" s="226">
        <v>1.36416953787426E-3</v>
      </c>
      <c r="AR77" s="226">
        <v>4.4887714761426899E-4</v>
      </c>
      <c r="AS77" s="226">
        <v>2.4636876674911701E-4</v>
      </c>
      <c r="AT77" s="226">
        <v>1.40870280623685E-3</v>
      </c>
      <c r="AU77" s="226">
        <v>4.9439538886265997E-4</v>
      </c>
      <c r="AV77" s="226">
        <v>2.2022725487397901E-3</v>
      </c>
      <c r="AW77" s="226">
        <v>4.3806404976561401E-3</v>
      </c>
      <c r="AX77" s="226">
        <v>1.3080356383185E-3</v>
      </c>
      <c r="AY77" s="226">
        <v>4.4308098648188998E-4</v>
      </c>
      <c r="AZ77" s="226">
        <v>8.0718639897192396E-4</v>
      </c>
      <c r="BA77" s="226">
        <v>2.63909698004572E-4</v>
      </c>
      <c r="BB77" s="226">
        <v>5.8757596393439499E-4</v>
      </c>
      <c r="BC77" s="226">
        <v>7.2561206950781903E-4</v>
      </c>
      <c r="BD77" s="226">
        <v>1.27571955427569E-3</v>
      </c>
      <c r="BE77" s="226">
        <v>4.7154656801942398E-3</v>
      </c>
      <c r="BF77" s="226">
        <v>2.1295739999470601E-3</v>
      </c>
      <c r="BG77" s="226">
        <v>2.5222925024429601E-2</v>
      </c>
      <c r="BH77" s="226">
        <v>3.4560792616114E-2</v>
      </c>
      <c r="BI77" s="226">
        <v>2.9810123767296699E-2</v>
      </c>
      <c r="BJ77" s="226">
        <v>7.7886793909059298E-4</v>
      </c>
      <c r="BK77" s="226">
        <v>2.9936996991917499E-3</v>
      </c>
      <c r="BL77" s="226">
        <v>9.8090895482523602E-3</v>
      </c>
      <c r="BM77" s="226">
        <v>5.6877090882402101E-2</v>
      </c>
      <c r="BN77" s="226">
        <v>2.0005731624289601E-2</v>
      </c>
      <c r="BO77" s="226">
        <v>7.2262058600892701E-3</v>
      </c>
      <c r="BP77" s="226">
        <v>2.3006190017091899E-3</v>
      </c>
      <c r="BQ77" s="226">
        <v>2.2498355800754401E-2</v>
      </c>
      <c r="BR77" s="226">
        <v>8.83208756727627E-2</v>
      </c>
      <c r="BS77" s="226">
        <v>9.7695781127708995E-3</v>
      </c>
      <c r="BT77" s="226">
        <v>2.8331694894835498E-2</v>
      </c>
      <c r="BU77" s="226">
        <v>4.2615658491423902E-3</v>
      </c>
      <c r="BV77" s="226">
        <v>1.9742915821943E-2</v>
      </c>
      <c r="BW77" s="226">
        <v>4.7881975910114101E-3</v>
      </c>
      <c r="BX77" s="226">
        <v>1.0654679578778401</v>
      </c>
      <c r="BY77" s="226">
        <v>0</v>
      </c>
    </row>
    <row r="78" spans="1:77" x14ac:dyDescent="0.25">
      <c r="A78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1</v>
      </c>
    </row>
    <row r="79" spans="1:77" x14ac:dyDescent="0.25">
      <c r="A79" s="325"/>
    </row>
    <row r="80" spans="1:77" x14ac:dyDescent="0.25">
      <c r="A80" s="105"/>
      <c r="B80" s="326"/>
      <c r="C80" s="326"/>
      <c r="D80" s="326"/>
      <c r="E80" s="326"/>
      <c r="F80" s="326"/>
      <c r="G80" s="326"/>
      <c r="H80" s="326"/>
      <c r="I80" s="326"/>
      <c r="J80" s="326"/>
      <c r="K80" s="326"/>
      <c r="L80" s="326"/>
      <c r="M80" s="326"/>
      <c r="N80" s="326"/>
      <c r="O80" s="326"/>
      <c r="P80" s="326"/>
      <c r="Q80" s="326"/>
    </row>
    <row r="81" spans="1:17" x14ac:dyDescent="0.25">
      <c r="A81" s="105"/>
      <c r="B81" s="326"/>
      <c r="C81" s="326"/>
      <c r="D81" s="326"/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</row>
    <row r="82" spans="1:17" x14ac:dyDescent="0.25">
      <c r="A82" s="105"/>
      <c r="B82" s="326"/>
      <c r="C82" s="326"/>
      <c r="D82" s="326"/>
      <c r="E82" s="326"/>
      <c r="F82" s="326"/>
      <c r="G82" s="326"/>
      <c r="H82" s="326"/>
      <c r="I82" s="326"/>
      <c r="J82" s="326"/>
      <c r="K82" s="326"/>
      <c r="L82" s="326"/>
      <c r="M82" s="326"/>
      <c r="N82" s="326"/>
      <c r="O82" s="326"/>
      <c r="P82" s="326"/>
      <c r="Q82" s="326"/>
    </row>
    <row r="83" spans="1:17" x14ac:dyDescent="0.25">
      <c r="A83" s="105"/>
      <c r="B83" s="326"/>
      <c r="C83" s="326"/>
      <c r="D83" s="326"/>
      <c r="E83" s="326"/>
      <c r="F83" s="326"/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</row>
    <row r="84" spans="1:17" x14ac:dyDescent="0.25">
      <c r="A84" s="105"/>
      <c r="B84" s="326"/>
      <c r="C84" s="326"/>
      <c r="D84" s="326"/>
      <c r="E84" s="326"/>
      <c r="F84" s="326"/>
      <c r="G84" s="326"/>
      <c r="H84" s="326"/>
      <c r="I84" s="326"/>
      <c r="J84" s="326"/>
      <c r="K84" s="326"/>
      <c r="L84" s="326"/>
      <c r="M84" s="326"/>
      <c r="N84" s="326"/>
      <c r="O84" s="326"/>
      <c r="P84" s="326"/>
      <c r="Q84" s="326"/>
    </row>
    <row r="85" spans="1:17" x14ac:dyDescent="0.25">
      <c r="A85" s="105"/>
      <c r="B85" s="326"/>
      <c r="C85" s="326"/>
      <c r="D85" s="326"/>
      <c r="E85" s="326"/>
      <c r="F85" s="326"/>
      <c r="G85" s="326"/>
      <c r="H85" s="326"/>
      <c r="I85" s="326"/>
      <c r="J85" s="326"/>
      <c r="K85" s="326"/>
      <c r="L85" s="326"/>
      <c r="M85" s="326"/>
      <c r="N85" s="326"/>
      <c r="O85" s="326"/>
      <c r="P85" s="326"/>
      <c r="Q85" s="326"/>
    </row>
    <row r="86" spans="1:17" x14ac:dyDescent="0.25">
      <c r="A86" s="105"/>
      <c r="B86" s="326"/>
      <c r="C86" s="326"/>
      <c r="D86" s="326"/>
      <c r="E86" s="326"/>
      <c r="F86" s="326"/>
      <c r="G86" s="326"/>
      <c r="H86" s="326"/>
      <c r="I86" s="326"/>
      <c r="J86" s="326"/>
      <c r="K86" s="326"/>
      <c r="L86" s="326"/>
      <c r="M86" s="326"/>
      <c r="N86" s="326"/>
      <c r="O86" s="326"/>
      <c r="P86" s="326"/>
      <c r="Q86" s="326"/>
    </row>
    <row r="87" spans="1:17" x14ac:dyDescent="0.25">
      <c r="A87" s="105"/>
      <c r="B87" s="326"/>
      <c r="C87" s="326"/>
      <c r="D87" s="326"/>
      <c r="E87" s="326"/>
      <c r="F87" s="326"/>
      <c r="G87" s="326"/>
      <c r="H87" s="326"/>
      <c r="I87" s="326"/>
      <c r="J87" s="326"/>
      <c r="K87" s="326"/>
      <c r="L87" s="326"/>
      <c r="M87" s="326"/>
      <c r="N87" s="326"/>
      <c r="O87" s="326"/>
      <c r="P87" s="326"/>
      <c r="Q87" s="326"/>
    </row>
    <row r="88" spans="1:17" x14ac:dyDescent="0.25">
      <c r="A88" s="105"/>
      <c r="B88" s="326"/>
      <c r="C88" s="326"/>
      <c r="D88" s="326"/>
      <c r="E88" s="326"/>
      <c r="F88" s="326"/>
      <c r="G88" s="326"/>
      <c r="H88" s="326"/>
      <c r="I88" s="326"/>
      <c r="J88" s="326"/>
      <c r="K88" s="326"/>
      <c r="L88" s="326"/>
      <c r="M88" s="326"/>
      <c r="N88" s="326"/>
      <c r="O88" s="326"/>
      <c r="P88" s="326"/>
      <c r="Q88" s="326"/>
    </row>
    <row r="89" spans="1:17" x14ac:dyDescent="0.25">
      <c r="A89" s="105"/>
      <c r="B89" s="326"/>
      <c r="C89" s="326"/>
      <c r="D89" s="326"/>
      <c r="E89" s="326"/>
      <c r="F89" s="326"/>
      <c r="G89" s="326"/>
      <c r="H89" s="326"/>
      <c r="I89" s="326"/>
      <c r="J89" s="326"/>
      <c r="K89" s="326"/>
      <c r="L89" s="326"/>
      <c r="M89" s="326"/>
      <c r="N89" s="326"/>
      <c r="O89" s="326"/>
      <c r="P89" s="326"/>
      <c r="Q89" s="326"/>
    </row>
    <row r="90" spans="1:17" x14ac:dyDescent="0.25">
      <c r="A90" s="105"/>
      <c r="B90" s="326"/>
      <c r="C90" s="326"/>
      <c r="D90" s="326"/>
      <c r="E90" s="326"/>
      <c r="F90" s="326"/>
      <c r="G90" s="326"/>
      <c r="H90" s="326"/>
      <c r="I90" s="326"/>
      <c r="J90" s="326"/>
      <c r="K90" s="326"/>
      <c r="L90" s="326"/>
      <c r="M90" s="326"/>
      <c r="N90" s="326"/>
      <c r="O90" s="326"/>
      <c r="P90" s="326"/>
      <c r="Q90" s="326"/>
    </row>
    <row r="91" spans="1:17" x14ac:dyDescent="0.25">
      <c r="A91" s="105"/>
      <c r="B91" s="326"/>
      <c r="C91" s="326"/>
      <c r="D91" s="326"/>
      <c r="E91" s="326"/>
      <c r="F91" s="326"/>
      <c r="G91" s="326"/>
      <c r="H91" s="326"/>
      <c r="I91" s="326"/>
      <c r="J91" s="326"/>
      <c r="K91" s="326"/>
      <c r="L91" s="326"/>
      <c r="M91" s="326"/>
      <c r="N91" s="326"/>
      <c r="O91" s="326"/>
      <c r="P91" s="326"/>
      <c r="Q91" s="326"/>
    </row>
    <row r="92" spans="1:17" x14ac:dyDescent="0.25">
      <c r="A92" s="105"/>
      <c r="B92" s="326"/>
      <c r="C92" s="326"/>
      <c r="D92" s="326"/>
      <c r="E92" s="326"/>
      <c r="F92" s="326"/>
      <c r="G92" s="326"/>
      <c r="H92" s="326"/>
      <c r="I92" s="326"/>
      <c r="J92" s="326"/>
      <c r="K92" s="326"/>
      <c r="L92" s="326"/>
      <c r="M92" s="326"/>
      <c r="N92" s="326"/>
      <c r="O92" s="326"/>
      <c r="P92" s="326"/>
      <c r="Q92" s="326"/>
    </row>
    <row r="93" spans="1:17" x14ac:dyDescent="0.25">
      <c r="A93" s="105"/>
      <c r="B93" s="326"/>
      <c r="C93" s="326"/>
      <c r="D93" s="326"/>
      <c r="E93" s="326"/>
      <c r="F93" s="326"/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</row>
    <row r="94" spans="1:17" x14ac:dyDescent="0.25">
      <c r="A94" s="105"/>
      <c r="B94" s="326"/>
      <c r="C94" s="326"/>
      <c r="D94" s="326"/>
      <c r="E94" s="326"/>
      <c r="F94" s="326"/>
      <c r="G94" s="326"/>
      <c r="H94" s="326"/>
      <c r="I94" s="326"/>
      <c r="J94" s="326"/>
      <c r="K94" s="326"/>
      <c r="L94" s="326"/>
      <c r="M94" s="326"/>
      <c r="N94" s="326"/>
      <c r="O94" s="326"/>
      <c r="P94" s="326"/>
      <c r="Q94" s="326"/>
    </row>
    <row r="95" spans="1:17" x14ac:dyDescent="0.25">
      <c r="A95" s="105"/>
      <c r="B95" s="326"/>
      <c r="C95" s="326"/>
      <c r="D95" s="326"/>
      <c r="E95" s="326"/>
      <c r="F95" s="326"/>
      <c r="G95" s="326"/>
      <c r="H95" s="326"/>
      <c r="I95" s="326"/>
      <c r="J95" s="326"/>
      <c r="K95" s="326"/>
      <c r="L95" s="326"/>
      <c r="M95" s="326"/>
      <c r="N95" s="326"/>
      <c r="O95" s="326"/>
      <c r="P95" s="326"/>
      <c r="Q95" s="326"/>
    </row>
    <row r="96" spans="1:17" x14ac:dyDescent="0.25">
      <c r="A96" s="105"/>
      <c r="B96" s="326"/>
      <c r="C96" s="326"/>
      <c r="D96" s="326"/>
      <c r="E96" s="326"/>
      <c r="F96" s="326"/>
      <c r="G96" s="326"/>
      <c r="H96" s="326"/>
      <c r="I96" s="326"/>
      <c r="J96" s="326"/>
      <c r="K96" s="326"/>
      <c r="L96" s="326"/>
      <c r="M96" s="326"/>
      <c r="N96" s="326"/>
      <c r="O96" s="326"/>
      <c r="P96" s="326"/>
      <c r="Q96" s="326"/>
    </row>
    <row r="97" spans="1:17" x14ac:dyDescent="0.25">
      <c r="A97" s="105"/>
      <c r="B97" s="326"/>
      <c r="C97" s="326"/>
      <c r="D97" s="326"/>
      <c r="E97" s="326"/>
      <c r="F97" s="326"/>
      <c r="G97" s="326"/>
      <c r="H97" s="326"/>
      <c r="I97" s="326"/>
      <c r="J97" s="326"/>
      <c r="K97" s="326"/>
      <c r="L97" s="326"/>
      <c r="M97" s="326"/>
      <c r="N97" s="326"/>
      <c r="O97" s="326"/>
      <c r="P97" s="326"/>
      <c r="Q97" s="326"/>
    </row>
    <row r="98" spans="1:17" x14ac:dyDescent="0.25">
      <c r="A98" s="105"/>
      <c r="B98" s="326"/>
      <c r="C98" s="326"/>
      <c r="D98" s="326"/>
      <c r="E98" s="326"/>
      <c r="F98" s="326"/>
      <c r="G98" s="326"/>
      <c r="H98" s="326"/>
      <c r="I98" s="326"/>
      <c r="J98" s="326"/>
      <c r="K98" s="326"/>
      <c r="L98" s="326"/>
      <c r="M98" s="326"/>
      <c r="N98" s="326"/>
      <c r="O98" s="326"/>
      <c r="P98" s="326"/>
      <c r="Q98" s="326"/>
    </row>
    <row r="99" spans="1:17" x14ac:dyDescent="0.25">
      <c r="A99" s="105"/>
      <c r="B99" s="326"/>
      <c r="C99" s="326"/>
      <c r="D99" s="326"/>
      <c r="E99" s="326"/>
      <c r="F99" s="326"/>
      <c r="G99" s="326"/>
      <c r="H99" s="326"/>
      <c r="I99" s="326"/>
      <c r="J99" s="326"/>
      <c r="K99" s="326"/>
      <c r="L99" s="326"/>
      <c r="M99" s="326"/>
      <c r="N99" s="326"/>
      <c r="O99" s="326"/>
      <c r="P99" s="326"/>
      <c r="Q99" s="326"/>
    </row>
    <row r="100" spans="1:17" x14ac:dyDescent="0.25">
      <c r="A100" s="105"/>
      <c r="B100" s="326"/>
      <c r="C100" s="326"/>
      <c r="D100" s="326"/>
      <c r="E100" s="326"/>
      <c r="F100" s="326"/>
      <c r="G100" s="326"/>
      <c r="H100" s="326"/>
      <c r="I100" s="326"/>
      <c r="J100" s="326"/>
      <c r="K100" s="326"/>
      <c r="L100" s="326"/>
      <c r="M100" s="326"/>
      <c r="N100" s="326"/>
      <c r="O100" s="326"/>
      <c r="P100" s="326"/>
      <c r="Q100" s="326"/>
    </row>
    <row r="101" spans="1:17" x14ac:dyDescent="0.25">
      <c r="A101" s="105"/>
      <c r="B101" s="326"/>
      <c r="C101" s="326"/>
      <c r="D101" s="326"/>
      <c r="E101" s="326"/>
      <c r="F101" s="326"/>
      <c r="G101" s="326"/>
      <c r="H101" s="326"/>
      <c r="I101" s="326"/>
      <c r="J101" s="326"/>
      <c r="K101" s="326"/>
      <c r="L101" s="326"/>
      <c r="M101" s="326"/>
      <c r="N101" s="326"/>
      <c r="O101" s="326"/>
      <c r="P101" s="326"/>
      <c r="Q101" s="326"/>
    </row>
    <row r="102" spans="1:17" x14ac:dyDescent="0.25">
      <c r="A102" s="105"/>
      <c r="B102" s="326"/>
      <c r="C102" s="326"/>
      <c r="D102" s="326"/>
      <c r="E102" s="326"/>
      <c r="F102" s="326"/>
      <c r="G102" s="326"/>
      <c r="H102" s="326"/>
      <c r="I102" s="326"/>
      <c r="J102" s="326"/>
      <c r="K102" s="326"/>
      <c r="L102" s="326"/>
      <c r="M102" s="326"/>
      <c r="N102" s="326"/>
      <c r="O102" s="326"/>
      <c r="P102" s="326"/>
      <c r="Q102" s="326"/>
    </row>
    <row r="103" spans="1:17" x14ac:dyDescent="0.25">
      <c r="A103" s="105"/>
      <c r="B103" s="326"/>
      <c r="C103" s="326"/>
      <c r="D103" s="326"/>
      <c r="E103" s="326"/>
      <c r="F103" s="326"/>
      <c r="G103" s="326"/>
      <c r="H103" s="326"/>
      <c r="I103" s="326"/>
      <c r="J103" s="326"/>
      <c r="K103" s="326"/>
      <c r="L103" s="326"/>
      <c r="M103" s="326"/>
      <c r="N103" s="326"/>
      <c r="O103" s="326"/>
      <c r="P103" s="326"/>
      <c r="Q103" s="326"/>
    </row>
    <row r="104" spans="1:17" x14ac:dyDescent="0.25">
      <c r="A104" s="105"/>
      <c r="B104" s="326"/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</row>
    <row r="105" spans="1:17" x14ac:dyDescent="0.25">
      <c r="A105" s="105"/>
      <c r="B105" s="326"/>
      <c r="C105" s="326"/>
      <c r="D105" s="326"/>
      <c r="E105" s="326"/>
      <c r="F105" s="326"/>
      <c r="G105" s="326"/>
      <c r="H105" s="326"/>
      <c r="I105" s="326"/>
      <c r="J105" s="326"/>
      <c r="K105" s="326"/>
      <c r="L105" s="326"/>
      <c r="M105" s="326"/>
      <c r="N105" s="326"/>
      <c r="O105" s="326"/>
      <c r="P105" s="326"/>
      <c r="Q105" s="326"/>
    </row>
    <row r="106" spans="1:17" x14ac:dyDescent="0.25">
      <c r="A106" s="105"/>
      <c r="B106" s="326"/>
      <c r="C106" s="326"/>
      <c r="D106" s="326"/>
      <c r="E106" s="326"/>
      <c r="F106" s="326"/>
      <c r="G106" s="326"/>
      <c r="H106" s="326"/>
      <c r="I106" s="326"/>
      <c r="J106" s="326"/>
      <c r="K106" s="326"/>
      <c r="L106" s="326"/>
      <c r="M106" s="326"/>
      <c r="N106" s="326"/>
      <c r="O106" s="326"/>
      <c r="P106" s="326"/>
      <c r="Q106" s="326"/>
    </row>
    <row r="107" spans="1:17" x14ac:dyDescent="0.25">
      <c r="A107" s="105"/>
      <c r="B107" s="326"/>
      <c r="C107" s="326"/>
      <c r="D107" s="326"/>
      <c r="E107" s="326"/>
      <c r="F107" s="326"/>
      <c r="G107" s="326"/>
      <c r="H107" s="326"/>
      <c r="I107" s="326"/>
      <c r="J107" s="326"/>
      <c r="K107" s="326"/>
      <c r="L107" s="326"/>
      <c r="M107" s="326"/>
      <c r="N107" s="326"/>
      <c r="O107" s="326"/>
      <c r="P107" s="326"/>
      <c r="Q107" s="326"/>
    </row>
    <row r="108" spans="1:17" x14ac:dyDescent="0.25">
      <c r="A108" s="105"/>
      <c r="B108" s="326"/>
      <c r="C108" s="326"/>
      <c r="D108" s="326"/>
      <c r="E108" s="326"/>
      <c r="F108" s="326"/>
      <c r="G108" s="326"/>
      <c r="H108" s="326"/>
      <c r="I108" s="326"/>
      <c r="J108" s="326"/>
      <c r="K108" s="326"/>
      <c r="L108" s="326"/>
      <c r="M108" s="326"/>
      <c r="N108" s="326"/>
      <c r="O108" s="326"/>
      <c r="P108" s="326"/>
      <c r="Q108" s="326"/>
    </row>
    <row r="109" spans="1:17" x14ac:dyDescent="0.25">
      <c r="A109" s="105"/>
      <c r="B109" s="326"/>
      <c r="C109" s="326"/>
      <c r="D109" s="326"/>
      <c r="E109" s="326"/>
      <c r="F109" s="326"/>
      <c r="G109" s="326"/>
      <c r="H109" s="326"/>
      <c r="I109" s="326"/>
      <c r="J109" s="326"/>
      <c r="K109" s="326"/>
      <c r="L109" s="326"/>
      <c r="M109" s="326"/>
      <c r="N109" s="326"/>
      <c r="O109" s="326"/>
      <c r="P109" s="326"/>
      <c r="Q109" s="326"/>
    </row>
    <row r="110" spans="1:17" x14ac:dyDescent="0.25">
      <c r="A110" s="105"/>
      <c r="B110" s="326"/>
      <c r="C110" s="326"/>
      <c r="D110" s="326"/>
      <c r="E110" s="326"/>
      <c r="F110" s="326"/>
      <c r="G110" s="326"/>
      <c r="H110" s="326"/>
      <c r="I110" s="326"/>
      <c r="J110" s="326"/>
      <c r="K110" s="326"/>
      <c r="L110" s="326"/>
      <c r="M110" s="326"/>
      <c r="N110" s="326"/>
      <c r="O110" s="326"/>
      <c r="P110" s="326"/>
      <c r="Q110" s="326"/>
    </row>
    <row r="111" spans="1:17" x14ac:dyDescent="0.25">
      <c r="A111" s="105"/>
      <c r="B111" s="326"/>
      <c r="C111" s="326"/>
      <c r="D111" s="326"/>
      <c r="E111" s="326"/>
      <c r="F111" s="326"/>
      <c r="G111" s="326"/>
      <c r="H111" s="326"/>
      <c r="I111" s="326"/>
      <c r="J111" s="326"/>
      <c r="K111" s="326"/>
      <c r="L111" s="326"/>
      <c r="M111" s="326"/>
      <c r="N111" s="326"/>
      <c r="O111" s="326"/>
      <c r="P111" s="326"/>
      <c r="Q111" s="326"/>
    </row>
    <row r="112" spans="1:17" x14ac:dyDescent="0.25">
      <c r="A112" s="105"/>
      <c r="B112" s="326"/>
      <c r="C112" s="326"/>
      <c r="D112" s="326"/>
      <c r="E112" s="326"/>
      <c r="F112" s="326"/>
      <c r="G112" s="326"/>
      <c r="H112" s="326"/>
      <c r="I112" s="326"/>
      <c r="J112" s="326"/>
      <c r="K112" s="326"/>
      <c r="L112" s="326"/>
      <c r="M112" s="326"/>
      <c r="N112" s="326"/>
      <c r="O112" s="326"/>
      <c r="P112" s="326"/>
      <c r="Q112" s="326"/>
    </row>
    <row r="113" spans="1:17" x14ac:dyDescent="0.25">
      <c r="A113" s="105"/>
      <c r="B113" s="326"/>
      <c r="C113" s="326"/>
      <c r="D113" s="326"/>
      <c r="E113" s="326"/>
      <c r="F113" s="326"/>
      <c r="G113" s="326"/>
      <c r="H113" s="326"/>
      <c r="I113" s="326"/>
      <c r="J113" s="326"/>
      <c r="K113" s="326"/>
      <c r="L113" s="326"/>
      <c r="M113" s="326"/>
      <c r="N113" s="326"/>
      <c r="O113" s="326"/>
      <c r="P113" s="326"/>
      <c r="Q113" s="326"/>
    </row>
    <row r="114" spans="1:17" x14ac:dyDescent="0.25">
      <c r="A114" s="105"/>
      <c r="B114" s="326"/>
      <c r="C114" s="326"/>
      <c r="D114" s="326"/>
      <c r="E114" s="326"/>
      <c r="F114" s="326"/>
      <c r="G114" s="326"/>
      <c r="H114" s="326"/>
      <c r="I114" s="326"/>
      <c r="J114" s="326"/>
      <c r="K114" s="326"/>
      <c r="L114" s="326"/>
      <c r="M114" s="326"/>
      <c r="N114" s="326"/>
      <c r="O114" s="326"/>
      <c r="P114" s="326"/>
      <c r="Q114" s="326"/>
    </row>
    <row r="115" spans="1:17" x14ac:dyDescent="0.25">
      <c r="A115" s="105"/>
      <c r="B115" s="326"/>
      <c r="C115" s="326"/>
      <c r="D115" s="326"/>
      <c r="E115" s="326"/>
      <c r="F115" s="326"/>
      <c r="G115" s="326"/>
      <c r="H115" s="326"/>
      <c r="I115" s="326"/>
      <c r="J115" s="326"/>
      <c r="K115" s="326"/>
      <c r="L115" s="326"/>
      <c r="M115" s="326"/>
      <c r="N115" s="326"/>
      <c r="O115" s="326"/>
      <c r="P115" s="326"/>
      <c r="Q115" s="326"/>
    </row>
    <row r="116" spans="1:17" x14ac:dyDescent="0.25">
      <c r="A116" s="105"/>
      <c r="B116" s="326"/>
      <c r="C116" s="326"/>
      <c r="D116" s="326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  <c r="O116" s="326"/>
      <c r="P116" s="326"/>
      <c r="Q116" s="326"/>
    </row>
    <row r="117" spans="1:17" x14ac:dyDescent="0.25">
      <c r="A117" s="105"/>
      <c r="B117" s="326"/>
      <c r="C117" s="326"/>
      <c r="D117" s="326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  <c r="O117" s="326"/>
      <c r="P117" s="326"/>
      <c r="Q117" s="326"/>
    </row>
    <row r="118" spans="1:17" x14ac:dyDescent="0.25">
      <c r="A118" s="105"/>
      <c r="B118" s="326"/>
      <c r="C118" s="326"/>
      <c r="D118" s="326"/>
      <c r="E118" s="326"/>
      <c r="F118" s="326"/>
      <c r="G118" s="326"/>
      <c r="H118" s="326"/>
      <c r="I118" s="326"/>
      <c r="J118" s="326"/>
      <c r="K118" s="326"/>
      <c r="L118" s="326"/>
      <c r="M118" s="326"/>
      <c r="N118" s="326"/>
      <c r="O118" s="326"/>
      <c r="P118" s="326"/>
      <c r="Q118" s="326"/>
    </row>
    <row r="119" spans="1:17" x14ac:dyDescent="0.25">
      <c r="A119" s="105"/>
      <c r="B119" s="326"/>
      <c r="C119" s="326"/>
      <c r="D119" s="326"/>
      <c r="E119" s="326"/>
      <c r="F119" s="326"/>
      <c r="G119" s="326"/>
      <c r="H119" s="326"/>
      <c r="I119" s="326"/>
      <c r="J119" s="326"/>
      <c r="K119" s="326"/>
      <c r="L119" s="326"/>
      <c r="M119" s="326"/>
      <c r="N119" s="326"/>
      <c r="O119" s="326"/>
      <c r="P119" s="326"/>
      <c r="Q119" s="326"/>
    </row>
    <row r="120" spans="1:17" x14ac:dyDescent="0.25">
      <c r="A120" s="105"/>
      <c r="B120" s="326"/>
      <c r="C120" s="326"/>
      <c r="D120" s="326"/>
      <c r="E120" s="326"/>
      <c r="F120" s="326"/>
      <c r="G120" s="326"/>
      <c r="H120" s="326"/>
      <c r="I120" s="326"/>
      <c r="J120" s="326"/>
      <c r="K120" s="326"/>
      <c r="L120" s="326"/>
      <c r="M120" s="326"/>
      <c r="N120" s="326"/>
      <c r="O120" s="326"/>
      <c r="P120" s="326"/>
      <c r="Q120" s="326"/>
    </row>
    <row r="121" spans="1:17" x14ac:dyDescent="0.25">
      <c r="A121" s="105"/>
      <c r="B121" s="326"/>
      <c r="C121" s="326"/>
      <c r="D121" s="326"/>
      <c r="E121" s="326"/>
      <c r="F121" s="326"/>
      <c r="G121" s="326"/>
      <c r="H121" s="326"/>
      <c r="I121" s="326"/>
      <c r="J121" s="326"/>
      <c r="K121" s="326"/>
      <c r="L121" s="326"/>
      <c r="M121" s="326"/>
      <c r="N121" s="326"/>
      <c r="O121" s="326"/>
      <c r="P121" s="326"/>
      <c r="Q121" s="326"/>
    </row>
    <row r="122" spans="1:17" x14ac:dyDescent="0.25">
      <c r="A122" s="105"/>
      <c r="B122" s="326"/>
      <c r="C122" s="326"/>
      <c r="D122" s="326"/>
      <c r="E122" s="326"/>
      <c r="F122" s="326"/>
      <c r="G122" s="326"/>
      <c r="H122" s="326"/>
      <c r="I122" s="326"/>
      <c r="J122" s="326"/>
      <c r="K122" s="326"/>
      <c r="L122" s="326"/>
      <c r="M122" s="326"/>
      <c r="N122" s="326"/>
      <c r="O122" s="326"/>
      <c r="P122" s="326"/>
      <c r="Q122" s="326"/>
    </row>
    <row r="123" spans="1:17" x14ac:dyDescent="0.25">
      <c r="A123" s="105"/>
      <c r="B123" s="326"/>
      <c r="C123" s="326"/>
      <c r="D123" s="326"/>
      <c r="E123" s="326"/>
      <c r="F123" s="326"/>
      <c r="G123" s="326"/>
      <c r="H123" s="326"/>
      <c r="I123" s="326"/>
      <c r="J123" s="326"/>
      <c r="K123" s="326"/>
      <c r="L123" s="326"/>
      <c r="M123" s="326"/>
      <c r="N123" s="326"/>
      <c r="O123" s="326"/>
      <c r="P123" s="326"/>
      <c r="Q123" s="326"/>
    </row>
    <row r="124" spans="1:17" x14ac:dyDescent="0.25">
      <c r="A124" s="105"/>
      <c r="B124" s="326"/>
      <c r="C124" s="326"/>
      <c r="D124" s="326"/>
      <c r="E124" s="326"/>
      <c r="F124" s="326"/>
      <c r="G124" s="326"/>
      <c r="H124" s="326"/>
      <c r="I124" s="326"/>
      <c r="J124" s="326"/>
      <c r="K124" s="326"/>
      <c r="L124" s="326"/>
      <c r="M124" s="326"/>
      <c r="N124" s="326"/>
      <c r="O124" s="326"/>
      <c r="P124" s="326"/>
      <c r="Q124" s="326"/>
    </row>
    <row r="125" spans="1:17" x14ac:dyDescent="0.25">
      <c r="A125" s="105"/>
      <c r="B125" s="326"/>
      <c r="C125" s="326"/>
      <c r="D125" s="326"/>
      <c r="E125" s="326"/>
      <c r="F125" s="326"/>
      <c r="G125" s="326"/>
      <c r="H125" s="326"/>
      <c r="I125" s="326"/>
      <c r="J125" s="326"/>
      <c r="K125" s="326"/>
      <c r="L125" s="326"/>
      <c r="M125" s="326"/>
      <c r="N125" s="326"/>
      <c r="O125" s="326"/>
      <c r="P125" s="326"/>
      <c r="Q125" s="326"/>
    </row>
    <row r="126" spans="1:17" x14ac:dyDescent="0.25">
      <c r="A126" s="105"/>
      <c r="B126" s="326"/>
      <c r="C126" s="326"/>
      <c r="D126" s="326"/>
      <c r="E126" s="326"/>
      <c r="F126" s="326"/>
      <c r="G126" s="326"/>
      <c r="H126" s="326"/>
      <c r="I126" s="326"/>
      <c r="J126" s="326"/>
      <c r="K126" s="326"/>
      <c r="L126" s="326"/>
      <c r="M126" s="326"/>
      <c r="N126" s="326"/>
      <c r="O126" s="326"/>
      <c r="P126" s="326"/>
      <c r="Q126" s="326"/>
    </row>
    <row r="127" spans="1:17" x14ac:dyDescent="0.25">
      <c r="A127" s="105"/>
      <c r="B127" s="326"/>
      <c r="C127" s="326"/>
      <c r="D127" s="326"/>
      <c r="E127" s="326"/>
      <c r="F127" s="326"/>
      <c r="G127" s="326"/>
      <c r="H127" s="326"/>
      <c r="I127" s="326"/>
      <c r="J127" s="326"/>
      <c r="K127" s="326"/>
      <c r="L127" s="326"/>
      <c r="M127" s="326"/>
      <c r="N127" s="326"/>
      <c r="O127" s="326"/>
      <c r="P127" s="326"/>
      <c r="Q127" s="326"/>
    </row>
    <row r="128" spans="1:17" x14ac:dyDescent="0.25">
      <c r="A128" s="105"/>
      <c r="B128" s="326"/>
      <c r="C128" s="326"/>
      <c r="D128" s="326"/>
      <c r="E128" s="326"/>
      <c r="F128" s="326"/>
      <c r="G128" s="326"/>
      <c r="H128" s="326"/>
      <c r="I128" s="326"/>
      <c r="J128" s="326"/>
      <c r="K128" s="326"/>
      <c r="L128" s="326"/>
      <c r="M128" s="326"/>
      <c r="N128" s="326"/>
      <c r="O128" s="326"/>
      <c r="P128" s="326"/>
      <c r="Q128" s="326"/>
    </row>
    <row r="129" spans="1:17" x14ac:dyDescent="0.25">
      <c r="A129" s="105"/>
      <c r="B129" s="326"/>
      <c r="C129" s="326"/>
      <c r="D129" s="326"/>
      <c r="E129" s="326"/>
      <c r="F129" s="326"/>
      <c r="G129" s="326"/>
      <c r="H129" s="326"/>
      <c r="I129" s="326"/>
      <c r="J129" s="326"/>
      <c r="K129" s="326"/>
      <c r="L129" s="326"/>
      <c r="M129" s="326"/>
      <c r="N129" s="326"/>
      <c r="O129" s="326"/>
      <c r="P129" s="326"/>
      <c r="Q129" s="326"/>
    </row>
    <row r="130" spans="1:17" x14ac:dyDescent="0.25">
      <c r="A130" s="105"/>
      <c r="B130" s="326"/>
      <c r="C130" s="326"/>
      <c r="D130" s="326"/>
      <c r="E130" s="326"/>
      <c r="F130" s="326"/>
      <c r="G130" s="326"/>
      <c r="H130" s="326"/>
      <c r="I130" s="326"/>
      <c r="J130" s="326"/>
      <c r="K130" s="326"/>
      <c r="L130" s="326"/>
      <c r="M130" s="326"/>
      <c r="N130" s="326"/>
      <c r="O130" s="326"/>
      <c r="P130" s="326"/>
      <c r="Q130" s="326"/>
    </row>
    <row r="131" spans="1:17" x14ac:dyDescent="0.25">
      <c r="A131" s="105"/>
      <c r="B131" s="326"/>
      <c r="C131" s="326"/>
      <c r="D131" s="326"/>
      <c r="E131" s="326"/>
      <c r="F131" s="326"/>
      <c r="G131" s="326"/>
      <c r="H131" s="326"/>
      <c r="I131" s="326"/>
      <c r="J131" s="326"/>
      <c r="K131" s="326"/>
      <c r="L131" s="326"/>
      <c r="M131" s="326"/>
      <c r="N131" s="326"/>
      <c r="O131" s="326"/>
      <c r="P131" s="326"/>
      <c r="Q131" s="326"/>
    </row>
    <row r="132" spans="1:17" x14ac:dyDescent="0.25">
      <c r="A132" s="105"/>
      <c r="B132" s="326"/>
      <c r="C132" s="326"/>
      <c r="D132" s="326"/>
      <c r="E132" s="326"/>
      <c r="F132" s="326"/>
      <c r="G132" s="326"/>
      <c r="H132" s="326"/>
      <c r="I132" s="326"/>
      <c r="J132" s="326"/>
      <c r="K132" s="326"/>
      <c r="L132" s="326"/>
      <c r="M132" s="326"/>
      <c r="N132" s="326"/>
      <c r="O132" s="326"/>
      <c r="P132" s="326"/>
      <c r="Q132" s="326"/>
    </row>
    <row r="133" spans="1:17" x14ac:dyDescent="0.25">
      <c r="A133" s="105"/>
      <c r="B133" s="326"/>
      <c r="C133" s="326"/>
      <c r="D133" s="326"/>
      <c r="E133" s="326"/>
      <c r="F133" s="326"/>
      <c r="G133" s="326"/>
      <c r="H133" s="326"/>
      <c r="I133" s="326"/>
      <c r="J133" s="326"/>
      <c r="K133" s="326"/>
      <c r="L133" s="326"/>
      <c r="M133" s="326"/>
      <c r="N133" s="326"/>
      <c r="O133" s="326"/>
      <c r="P133" s="326"/>
      <c r="Q133" s="326"/>
    </row>
    <row r="134" spans="1:17" x14ac:dyDescent="0.25">
      <c r="A134" s="105"/>
      <c r="B134" s="326"/>
      <c r="C134" s="326"/>
      <c r="D134" s="326"/>
      <c r="E134" s="326"/>
      <c r="F134" s="326"/>
      <c r="G134" s="326"/>
      <c r="H134" s="326"/>
      <c r="I134" s="326"/>
      <c r="J134" s="326"/>
      <c r="K134" s="326"/>
      <c r="L134" s="326"/>
      <c r="M134" s="326"/>
      <c r="N134" s="326"/>
      <c r="O134" s="326"/>
      <c r="P134" s="326"/>
      <c r="Q134" s="326"/>
    </row>
    <row r="135" spans="1:17" x14ac:dyDescent="0.25">
      <c r="A135" s="105"/>
      <c r="B135" s="326"/>
      <c r="C135" s="326"/>
      <c r="D135" s="326"/>
      <c r="E135" s="326"/>
      <c r="F135" s="326"/>
      <c r="G135" s="326"/>
      <c r="H135" s="326"/>
      <c r="I135" s="326"/>
      <c r="J135" s="326"/>
      <c r="K135" s="326"/>
      <c r="L135" s="326"/>
      <c r="M135" s="326"/>
      <c r="N135" s="326"/>
      <c r="O135" s="326"/>
      <c r="P135" s="326"/>
      <c r="Q135" s="326"/>
    </row>
    <row r="136" spans="1:17" x14ac:dyDescent="0.25">
      <c r="A136" s="105"/>
      <c r="B136" s="326"/>
      <c r="C136" s="326"/>
      <c r="D136" s="326"/>
      <c r="E136" s="326"/>
      <c r="F136" s="326"/>
      <c r="G136" s="326"/>
      <c r="H136" s="326"/>
      <c r="I136" s="326"/>
      <c r="J136" s="326"/>
      <c r="K136" s="326"/>
      <c r="L136" s="326"/>
      <c r="M136" s="326"/>
      <c r="N136" s="326"/>
      <c r="O136" s="326"/>
      <c r="P136" s="326"/>
      <c r="Q136" s="326"/>
    </row>
    <row r="137" spans="1:17" x14ac:dyDescent="0.25">
      <c r="A137" s="105"/>
      <c r="B137" s="326"/>
      <c r="C137" s="326"/>
      <c r="D137" s="326"/>
      <c r="E137" s="326"/>
      <c r="F137" s="326"/>
      <c r="G137" s="326"/>
      <c r="H137" s="326"/>
      <c r="I137" s="326"/>
      <c r="J137" s="326"/>
      <c r="K137" s="326"/>
      <c r="L137" s="326"/>
      <c r="M137" s="326"/>
      <c r="N137" s="326"/>
      <c r="O137" s="326"/>
      <c r="P137" s="326"/>
      <c r="Q137" s="326"/>
    </row>
    <row r="138" spans="1:17" x14ac:dyDescent="0.25">
      <c r="A138" s="105"/>
      <c r="B138" s="326"/>
      <c r="C138" s="326"/>
      <c r="D138" s="326"/>
      <c r="E138" s="326"/>
      <c r="F138" s="326"/>
      <c r="G138" s="326"/>
      <c r="H138" s="326"/>
      <c r="I138" s="326"/>
      <c r="J138" s="326"/>
      <c r="K138" s="326"/>
      <c r="L138" s="326"/>
      <c r="M138" s="326"/>
      <c r="N138" s="326"/>
      <c r="O138" s="326"/>
      <c r="P138" s="326"/>
      <c r="Q138" s="326"/>
    </row>
    <row r="139" spans="1:17" x14ac:dyDescent="0.25">
      <c r="A139" s="105"/>
      <c r="B139" s="326"/>
      <c r="C139" s="326"/>
      <c r="D139" s="326"/>
      <c r="E139" s="326"/>
      <c r="F139" s="326"/>
      <c r="G139" s="326"/>
      <c r="H139" s="326"/>
      <c r="I139" s="326"/>
      <c r="J139" s="326"/>
      <c r="K139" s="326"/>
      <c r="L139" s="326"/>
      <c r="M139" s="326"/>
      <c r="N139" s="326"/>
      <c r="O139" s="326"/>
      <c r="P139" s="326"/>
      <c r="Q139" s="326"/>
    </row>
    <row r="140" spans="1:17" x14ac:dyDescent="0.25">
      <c r="A140" s="105"/>
      <c r="B140" s="326"/>
      <c r="C140" s="326"/>
      <c r="D140" s="326"/>
      <c r="E140" s="326"/>
      <c r="F140" s="326"/>
      <c r="G140" s="326"/>
      <c r="H140" s="326"/>
      <c r="I140" s="326"/>
      <c r="J140" s="326"/>
      <c r="K140" s="326"/>
      <c r="L140" s="326"/>
      <c r="M140" s="326"/>
      <c r="N140" s="326"/>
      <c r="O140" s="326"/>
      <c r="P140" s="326"/>
      <c r="Q140" s="326"/>
    </row>
    <row r="141" spans="1:17" x14ac:dyDescent="0.25">
      <c r="A141" s="105"/>
      <c r="B141" s="326"/>
      <c r="C141" s="326"/>
      <c r="D141" s="326"/>
      <c r="E141" s="326"/>
      <c r="F141" s="326"/>
      <c r="G141" s="326"/>
      <c r="H141" s="326"/>
      <c r="I141" s="326"/>
      <c r="J141" s="326"/>
      <c r="K141" s="326"/>
      <c r="L141" s="326"/>
      <c r="M141" s="326"/>
      <c r="N141" s="326"/>
      <c r="O141" s="326"/>
      <c r="P141" s="326"/>
      <c r="Q141" s="326"/>
    </row>
    <row r="142" spans="1:17" x14ac:dyDescent="0.25">
      <c r="A142" s="105"/>
      <c r="B142" s="326"/>
      <c r="C142" s="326"/>
      <c r="D142" s="326"/>
      <c r="E142" s="326"/>
      <c r="F142" s="326"/>
      <c r="G142" s="326"/>
      <c r="H142" s="326"/>
      <c r="I142" s="326"/>
      <c r="J142" s="326"/>
      <c r="K142" s="326"/>
      <c r="L142" s="326"/>
      <c r="M142" s="326"/>
      <c r="N142" s="326"/>
      <c r="O142" s="326"/>
      <c r="P142" s="326"/>
      <c r="Q142" s="326"/>
    </row>
    <row r="143" spans="1:17" x14ac:dyDescent="0.25">
      <c r="A143" s="105"/>
      <c r="B143" s="326"/>
      <c r="C143" s="326"/>
      <c r="D143" s="326"/>
      <c r="E143" s="326"/>
      <c r="F143" s="326"/>
      <c r="G143" s="326"/>
      <c r="H143" s="326"/>
      <c r="I143" s="326"/>
      <c r="J143" s="326"/>
      <c r="K143" s="326"/>
      <c r="L143" s="326"/>
      <c r="M143" s="326"/>
      <c r="N143" s="326"/>
      <c r="O143" s="326"/>
      <c r="P143" s="326"/>
      <c r="Q143" s="326"/>
    </row>
    <row r="144" spans="1:17" x14ac:dyDescent="0.25">
      <c r="A144" s="105"/>
      <c r="B144" s="326"/>
      <c r="C144" s="326"/>
      <c r="D144" s="326"/>
      <c r="E144" s="326"/>
      <c r="F144" s="326"/>
      <c r="G144" s="326"/>
      <c r="H144" s="326"/>
      <c r="I144" s="326"/>
      <c r="J144" s="326"/>
      <c r="K144" s="326"/>
      <c r="L144" s="326"/>
      <c r="M144" s="326"/>
      <c r="N144" s="326"/>
      <c r="O144" s="326"/>
      <c r="P144" s="326"/>
      <c r="Q144" s="326"/>
    </row>
    <row r="145" spans="1:17" x14ac:dyDescent="0.25">
      <c r="A145" s="105"/>
      <c r="B145" s="326"/>
      <c r="C145" s="326"/>
      <c r="D145" s="326"/>
      <c r="E145" s="326"/>
      <c r="F145" s="326"/>
      <c r="G145" s="326"/>
      <c r="H145" s="326"/>
      <c r="I145" s="326"/>
      <c r="J145" s="326"/>
      <c r="K145" s="326"/>
      <c r="L145" s="326"/>
      <c r="M145" s="326"/>
      <c r="N145" s="326"/>
      <c r="O145" s="326"/>
      <c r="P145" s="326"/>
      <c r="Q145" s="326"/>
    </row>
    <row r="146" spans="1:17" x14ac:dyDescent="0.25">
      <c r="A146" s="105"/>
      <c r="B146" s="326"/>
      <c r="C146" s="326"/>
      <c r="D146" s="326"/>
      <c r="E146" s="326"/>
      <c r="F146" s="326"/>
      <c r="G146" s="326"/>
      <c r="H146" s="326"/>
      <c r="I146" s="326"/>
      <c r="J146" s="326"/>
      <c r="K146" s="326"/>
      <c r="L146" s="326"/>
      <c r="M146" s="326"/>
      <c r="N146" s="326"/>
      <c r="O146" s="326"/>
      <c r="P146" s="326"/>
      <c r="Q146" s="326"/>
    </row>
    <row r="147" spans="1:17" x14ac:dyDescent="0.25">
      <c r="A147" s="105"/>
      <c r="B147" s="326"/>
      <c r="C147" s="326"/>
      <c r="D147" s="326"/>
      <c r="E147" s="326"/>
      <c r="F147" s="326"/>
      <c r="G147" s="326"/>
      <c r="H147" s="326"/>
      <c r="I147" s="326"/>
      <c r="J147" s="326"/>
      <c r="K147" s="326"/>
      <c r="L147" s="326"/>
      <c r="M147" s="326"/>
      <c r="N147" s="326"/>
      <c r="O147" s="326"/>
      <c r="P147" s="326"/>
      <c r="Q147" s="326"/>
    </row>
    <row r="148" spans="1:17" x14ac:dyDescent="0.25">
      <c r="A148" s="105"/>
      <c r="B148" s="326"/>
      <c r="C148" s="326"/>
      <c r="D148" s="326"/>
      <c r="E148" s="326"/>
      <c r="F148" s="326"/>
      <c r="G148" s="326"/>
      <c r="H148" s="326"/>
      <c r="I148" s="326"/>
      <c r="J148" s="326"/>
      <c r="K148" s="326"/>
      <c r="L148" s="326"/>
      <c r="M148" s="326"/>
      <c r="N148" s="326"/>
      <c r="O148" s="326"/>
      <c r="P148" s="326"/>
      <c r="Q148" s="326"/>
    </row>
    <row r="149" spans="1:17" x14ac:dyDescent="0.25">
      <c r="A149" s="105"/>
      <c r="B149" s="326"/>
      <c r="C149" s="326"/>
      <c r="D149" s="326"/>
      <c r="E149" s="326"/>
      <c r="F149" s="326"/>
      <c r="G149" s="326"/>
      <c r="H149" s="326"/>
      <c r="I149" s="326"/>
      <c r="J149" s="326"/>
      <c r="K149" s="326"/>
      <c r="L149" s="326"/>
      <c r="M149" s="326"/>
      <c r="N149" s="326"/>
      <c r="O149" s="326"/>
      <c r="P149" s="326"/>
      <c r="Q149" s="326"/>
    </row>
    <row r="150" spans="1:17" x14ac:dyDescent="0.25">
      <c r="A150" s="105"/>
      <c r="B150" s="326"/>
      <c r="C150" s="326"/>
      <c r="D150" s="326"/>
      <c r="E150" s="326"/>
      <c r="F150" s="326"/>
      <c r="G150" s="326"/>
      <c r="H150" s="326"/>
      <c r="I150" s="326"/>
      <c r="J150" s="326"/>
      <c r="K150" s="326"/>
      <c r="L150" s="326"/>
      <c r="M150" s="326"/>
      <c r="N150" s="326"/>
      <c r="O150" s="326"/>
      <c r="P150" s="326"/>
      <c r="Q150" s="326"/>
    </row>
    <row r="151" spans="1:17" x14ac:dyDescent="0.25">
      <c r="B151" s="326"/>
      <c r="C151" s="326"/>
      <c r="D151" s="326"/>
      <c r="E151" s="326"/>
      <c r="F151" s="326"/>
      <c r="G151" s="326"/>
      <c r="H151" s="326"/>
      <c r="I151" s="326"/>
      <c r="J151" s="326"/>
      <c r="K151" s="326"/>
      <c r="L151" s="326"/>
      <c r="M151" s="326"/>
      <c r="N151" s="326"/>
      <c r="O151" s="326"/>
      <c r="P151" s="326"/>
      <c r="Q151" s="326"/>
    </row>
    <row r="152" spans="1:17" x14ac:dyDescent="0.25">
      <c r="B152" s="326"/>
      <c r="C152" s="326"/>
      <c r="D152" s="326"/>
      <c r="E152" s="326"/>
      <c r="F152" s="326"/>
      <c r="G152" s="326"/>
      <c r="H152" s="326"/>
      <c r="I152" s="326"/>
      <c r="J152" s="326"/>
      <c r="K152" s="326"/>
      <c r="L152" s="326"/>
      <c r="M152" s="326"/>
      <c r="N152" s="326"/>
      <c r="O152" s="326"/>
      <c r="P152" s="326"/>
      <c r="Q152" s="326"/>
    </row>
    <row r="153" spans="1:17" x14ac:dyDescent="0.25">
      <c r="B153" s="326"/>
      <c r="C153" s="326"/>
      <c r="D153" s="326"/>
      <c r="E153" s="326"/>
      <c r="F153" s="326"/>
      <c r="G153" s="326"/>
      <c r="H153" s="326"/>
      <c r="I153" s="326"/>
      <c r="J153" s="326"/>
      <c r="K153" s="326"/>
      <c r="L153" s="326"/>
      <c r="M153" s="326"/>
      <c r="N153" s="326"/>
      <c r="O153" s="326"/>
      <c r="P153" s="326"/>
      <c r="Q153" s="326"/>
    </row>
    <row r="154" spans="1:17" x14ac:dyDescent="0.25">
      <c r="B154" s="326"/>
      <c r="C154" s="326"/>
      <c r="D154" s="326"/>
      <c r="E154" s="326"/>
      <c r="F154" s="326"/>
      <c r="G154" s="326"/>
      <c r="H154" s="326"/>
      <c r="I154" s="326"/>
      <c r="J154" s="326"/>
      <c r="K154" s="326"/>
      <c r="L154" s="326"/>
      <c r="M154" s="326"/>
      <c r="N154" s="326"/>
      <c r="O154" s="326"/>
      <c r="P154" s="326"/>
      <c r="Q154" s="326"/>
    </row>
    <row r="155" spans="1:17" x14ac:dyDescent="0.25">
      <c r="B155" s="326"/>
      <c r="C155" s="326"/>
      <c r="D155" s="326"/>
      <c r="E155" s="326"/>
      <c r="F155" s="326"/>
      <c r="G155" s="326"/>
      <c r="H155" s="326"/>
      <c r="I155" s="326"/>
      <c r="J155" s="326"/>
      <c r="K155" s="326"/>
      <c r="L155" s="326"/>
      <c r="M155" s="326"/>
      <c r="N155" s="326"/>
      <c r="O155" s="326"/>
      <c r="P155" s="326"/>
      <c r="Q155" s="326"/>
    </row>
  </sheetData>
  <sheetProtection password="D753" sheet="1" formatColumns="0" formatRows="0"/>
  <conditionalFormatting sqref="B3:BY78">
    <cfRule type="cellIs" dxfId="119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3"/>
  <dimension ref="A2:BY82"/>
  <sheetViews>
    <sheetView showGridLines="0" zoomScale="70" zoomScaleNormal="70" workbookViewId="0">
      <pane xSplit="1" ySplit="2" topLeftCell="B3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v>0.61179104207759605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25">
      <c r="A4" s="105" t="s">
        <v>1</v>
      </c>
      <c r="B4">
        <v>0</v>
      </c>
      <c r="C4">
        <v>8.6430991256419995E-2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25">
      <c r="A5" s="105" t="s">
        <v>2</v>
      </c>
      <c r="B5">
        <v>0</v>
      </c>
      <c r="C5">
        <v>0</v>
      </c>
      <c r="D5">
        <v>0.830224127415778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25">
      <c r="A6" s="105" t="s">
        <v>3</v>
      </c>
      <c r="B6">
        <v>0</v>
      </c>
      <c r="C6">
        <v>0</v>
      </c>
      <c r="D6">
        <v>0</v>
      </c>
      <c r="E6">
        <v>0.34348408942632103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25">
      <c r="A7" s="105" t="s">
        <v>4</v>
      </c>
      <c r="B7">
        <v>0</v>
      </c>
      <c r="C7">
        <v>0</v>
      </c>
      <c r="D7">
        <v>0</v>
      </c>
      <c r="E7">
        <v>0</v>
      </c>
      <c r="F7">
        <v>0.974164654074269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25">
      <c r="A8" s="105" t="s">
        <v>5</v>
      </c>
      <c r="B8">
        <v>0</v>
      </c>
      <c r="C8">
        <v>0</v>
      </c>
      <c r="D8">
        <v>0</v>
      </c>
      <c r="E8">
        <v>0</v>
      </c>
      <c r="F8">
        <v>0</v>
      </c>
      <c r="G8">
        <v>0.86531418978998897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25">
      <c r="A9" s="105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3.3675126698945103E-2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25">
      <c r="A10" s="105" t="s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0.82935415833478698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25">
      <c r="A11" s="105" t="s">
        <v>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2.5905062010617701E-2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25">
      <c r="A12" s="105" t="s">
        <v>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0.45002028664083399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25">
      <c r="A13" s="105" t="s">
        <v>10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0.18372671497083001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25">
      <c r="A14" s="105" t="s">
        <v>11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0.27462688442054001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25">
      <c r="A15" s="105" t="s">
        <v>12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25">
      <c r="A16" s="105" t="s">
        <v>13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0.87368734873585396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25">
      <c r="A17" s="105" t="s">
        <v>14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0.89611504270895204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25">
      <c r="A18" s="105" t="s">
        <v>15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6.6790864606438197E-2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25">
      <c r="A19" s="105" t="s">
        <v>16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0.76746264297091804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25">
      <c r="A20" s="105" t="s">
        <v>17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0.88706412339844498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25">
      <c r="A21" s="105" t="s">
        <v>18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0.99993187576401399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25">
      <c r="A22" s="105" t="s">
        <v>19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0.73265560943760999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25">
      <c r="A23" s="105" t="s">
        <v>20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0.81861063674300805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25">
      <c r="A24" s="105" t="s">
        <v>21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0.89966885074542802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25">
      <c r="A25" s="105" t="s">
        <v>22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0.74223408401616597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25">
      <c r="A26" s="105" t="s">
        <v>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0.58398299869009895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25">
      <c r="A27" s="105" t="s">
        <v>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0.87887087736993796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25">
      <c r="A28" s="105" t="s">
        <v>25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0.96031649597898106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25">
      <c r="A29" s="105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0.846431884461322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25">
      <c r="A30" s="105" t="s">
        <v>27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0.387628277476811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25">
      <c r="A31" s="105" t="s">
        <v>28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0.86493753513535998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25">
      <c r="A32" s="105" t="s">
        <v>29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0.933379245659547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25">
      <c r="A33" s="105" t="s">
        <v>30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0.95666859029441498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25">
      <c r="A34" s="105" t="s">
        <v>31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0.94590687553790698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25">
      <c r="A35" s="105" t="s">
        <v>32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25">
      <c r="A36" s="105" t="s">
        <v>33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0.36642587947658001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25">
      <c r="A37" s="105" t="s">
        <v>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0.66219735661916801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25">
      <c r="A38" s="105" t="s">
        <v>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0.77098258973448097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25">
      <c r="A39" s="105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0.51498851876552598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25">
      <c r="A40" s="105" t="s">
        <v>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0.27968172488611198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25">
      <c r="A41" s="105" t="s">
        <v>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0.25423273668366803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25">
      <c r="A42" s="105" t="s">
        <v>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0.44401383024350399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25">
      <c r="A43" s="105" t="s">
        <v>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0.25499444141823502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25">
      <c r="A44" s="105" t="s">
        <v>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0.62489529287914103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25">
      <c r="A45" s="105" t="s">
        <v>42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0.50249018690494296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25">
      <c r="A46" s="105" t="s">
        <v>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0.56293170668949999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25">
      <c r="A47" s="105" t="s">
        <v>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0.14231662900508299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25">
      <c r="A48" s="105" t="s">
        <v>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0.33775485877588401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25">
      <c r="A49" s="105" t="s">
        <v>46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6.9056434701189107E-2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25">
      <c r="A50" s="105" t="s">
        <v>47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0.132154510413036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25">
      <c r="A51" s="105" t="s">
        <v>48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0.55779505190838796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25">
      <c r="A52" s="105" t="s">
        <v>49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0.88080146092817602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25">
      <c r="A53" s="105" t="s">
        <v>50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0.92993095099909195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25">
      <c r="A54" s="105" t="s">
        <v>51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0.74761009051849803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25">
      <c r="A55" s="105" t="s">
        <v>52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0.88336597584060506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25">
      <c r="A56" s="105" t="s">
        <v>53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0.86389621911825498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25">
      <c r="A57" s="105" t="s">
        <v>54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0.54998906674804204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25">
      <c r="A58" s="105" t="s">
        <v>55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0.19093644191166501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25">
      <c r="A59" s="105" t="s">
        <v>56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0.46492026678024401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25">
      <c r="A60" s="105" t="s">
        <v>57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0.93286673502433404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25">
      <c r="A61" s="105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0.550115978658542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25">
      <c r="A62" s="105" t="s">
        <v>59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0.31703729042696099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25">
      <c r="A63" s="105" t="s">
        <v>60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0.316060617391687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25">
      <c r="A64" s="105" t="s">
        <v>61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0.39552287865887098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25">
      <c r="A65" s="105" t="s">
        <v>62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0.68971942789530205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25">
      <c r="A66" s="105" t="s">
        <v>63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0.445426614545957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25">
      <c r="A67" s="105" t="s">
        <v>64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0.52516641200702296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25">
      <c r="A68" s="105" t="s">
        <v>65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0.15480020947239401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25">
      <c r="A69" s="105" t="s">
        <v>66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7.1323170184551907E-2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25">
      <c r="A70" s="105" t="s">
        <v>67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0.82068880792341103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25">
      <c r="A71" s="105" t="s">
        <v>68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7.9854093095041906E-2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25">
      <c r="A72" s="105" t="s">
        <v>69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0.99497408807817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25">
      <c r="A73" s="105" t="s">
        <v>70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0.933216827372507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25">
      <c r="A74" t="s">
        <v>71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1</v>
      </c>
      <c r="BV74">
        <v>0</v>
      </c>
      <c r="BW74">
        <v>0</v>
      </c>
      <c r="BX74">
        <v>0</v>
      </c>
      <c r="BY74">
        <v>0</v>
      </c>
    </row>
    <row r="75" spans="1:77" x14ac:dyDescent="0.25">
      <c r="A75" t="s">
        <v>72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0.67396130644476104</v>
      </c>
      <c r="BW75">
        <v>0</v>
      </c>
      <c r="BX75">
        <v>0</v>
      </c>
      <c r="BY75">
        <v>0</v>
      </c>
    </row>
    <row r="76" spans="1:77" x14ac:dyDescent="0.25">
      <c r="A76" t="s">
        <v>73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1</v>
      </c>
      <c r="BX76">
        <v>0</v>
      </c>
      <c r="BY76">
        <v>0</v>
      </c>
    </row>
    <row r="77" spans="1:77" x14ac:dyDescent="0.25">
      <c r="A77" t="s">
        <v>74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0.62986351005332597</v>
      </c>
      <c r="BY77">
        <v>0</v>
      </c>
    </row>
    <row r="78" spans="1:77" x14ac:dyDescent="0.25">
      <c r="A78" t="s">
        <v>75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1</v>
      </c>
    </row>
    <row r="79" spans="1:77" x14ac:dyDescent="0.25">
      <c r="A79" s="325"/>
    </row>
    <row r="82" spans="2:2" x14ac:dyDescent="0.25">
      <c r="B82" s="327"/>
    </row>
  </sheetData>
  <sheetProtection password="9B53" sheet="1" formatColumns="0" formatRows="0"/>
  <conditionalFormatting sqref="B3:BY78">
    <cfRule type="cellIs" dxfId="118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4"/>
  <dimension ref="A5:CG113"/>
  <sheetViews>
    <sheetView showGridLines="0" zoomScale="60" zoomScaleNormal="60" workbookViewId="0">
      <pane xSplit="4" ySplit="8" topLeftCell="E72" activePane="bottomRight" state="frozen"/>
      <selection pane="topRight" activeCell="E1" sqref="E1"/>
      <selection pane="bottomLeft" activeCell="A9" sqref="A9"/>
      <selection pane="bottomRight" activeCell="F86" sqref="F86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1" max="81" width="12.7109375" customWidth="1"/>
    <col min="82" max="82" width="12.42578125" customWidth="1"/>
    <col min="83" max="83" width="12.7109375" customWidth="1"/>
    <col min="84" max="84" width="12.42578125" customWidth="1"/>
    <col min="85" max="85" width="12.7109375" customWidth="1"/>
  </cols>
  <sheetData>
    <row r="5" spans="1:85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85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C6" s="81"/>
      <c r="CD6" s="81"/>
      <c r="CE6" s="81"/>
      <c r="CF6" s="81"/>
      <c r="CG6" s="81"/>
    </row>
    <row r="7" spans="1:85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</row>
    <row r="8" spans="1:85" ht="105" x14ac:dyDescent="0.25">
      <c r="A8" s="29"/>
      <c r="B8" s="439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328" t="s">
        <v>186</v>
      </c>
      <c r="CC8" s="81"/>
      <c r="CD8" s="81"/>
      <c r="CE8" s="81"/>
      <c r="CF8" s="81"/>
      <c r="CG8" s="81"/>
    </row>
    <row r="9" spans="1:85" ht="19.5" x14ac:dyDescent="0.25">
      <c r="A9" s="30"/>
      <c r="B9" s="74" t="s">
        <v>0</v>
      </c>
      <c r="C9" s="45" t="s">
        <v>111</v>
      </c>
      <c r="D9" s="130">
        <v>0.60071851024387135</v>
      </c>
      <c r="E9" s="131">
        <v>4.1001353191662948E-4</v>
      </c>
      <c r="F9" s="131">
        <v>4.1295110124497606E-3</v>
      </c>
      <c r="G9" s="131">
        <v>1.2541691008567902E-3</v>
      </c>
      <c r="H9" s="131">
        <v>7.9227471860291495E-4</v>
      </c>
      <c r="I9" s="131">
        <v>3.1015080568700488E-4</v>
      </c>
      <c r="J9" s="131">
        <v>7.1328141632824528E-4</v>
      </c>
      <c r="K9" s="131">
        <v>7.4602843698874102E-4</v>
      </c>
      <c r="L9" s="131">
        <v>1.7050908024911597E-2</v>
      </c>
      <c r="M9" s="131">
        <v>1.0373329477180887E-2</v>
      </c>
      <c r="N9" s="131">
        <v>4.999610691816908E-4</v>
      </c>
      <c r="O9" s="131">
        <v>2.7748146417439809E-3</v>
      </c>
      <c r="P9" s="131">
        <v>7.1036896480678092E-5</v>
      </c>
      <c r="Q9" s="131">
        <v>2.4858329562592458E-5</v>
      </c>
      <c r="R9" s="131">
        <v>7.3774370040504376E-4</v>
      </c>
      <c r="S9" s="131">
        <v>6.2014403126957394E-4</v>
      </c>
      <c r="T9" s="131">
        <v>2.8001786742500633E-3</v>
      </c>
      <c r="U9" s="131">
        <v>7.4312303954148992E-4</v>
      </c>
      <c r="V9" s="131">
        <v>1.8182947016372919E-3</v>
      </c>
      <c r="W9" s="131">
        <v>3.7191283317511816E-3</v>
      </c>
      <c r="X9" s="131">
        <v>2.1304515247526539E-3</v>
      </c>
      <c r="Y9" s="131">
        <v>1.0487333564369258E-3</v>
      </c>
      <c r="Z9" s="131">
        <v>1.2952851037793672E-3</v>
      </c>
      <c r="AA9" s="131">
        <v>5.3221811979201018E-4</v>
      </c>
      <c r="AB9" s="131">
        <v>2.5577360251605543E-4</v>
      </c>
      <c r="AC9" s="131">
        <v>4.3538841793777113E-4</v>
      </c>
      <c r="AD9" s="131">
        <v>1.725834637513914E-4</v>
      </c>
      <c r="AE9" s="131">
        <v>6.7699344644810335E-3</v>
      </c>
      <c r="AF9" s="131">
        <v>1.3369546727174759E-2</v>
      </c>
      <c r="AG9" s="131">
        <v>1.853907327423608E-4</v>
      </c>
      <c r="AH9" s="131">
        <v>3.7127136346503764E-4</v>
      </c>
      <c r="AI9" s="131">
        <v>5.6876891954336659E-3</v>
      </c>
      <c r="AJ9" s="131">
        <v>0</v>
      </c>
      <c r="AK9" s="131">
        <v>5.1471472983234111E-5</v>
      </c>
      <c r="AL9" s="131">
        <v>5.2255590688152505E-5</v>
      </c>
      <c r="AM9" s="131">
        <v>3.0250910550978755E-4</v>
      </c>
      <c r="AN9" s="131">
        <v>1.6656596061672695E-4</v>
      </c>
      <c r="AO9" s="131">
        <v>3.6605284412990757E-5</v>
      </c>
      <c r="AP9" s="131">
        <v>4.7005104845627522E-5</v>
      </c>
      <c r="AQ9" s="131">
        <v>1.9567625237259594E-5</v>
      </c>
      <c r="AR9" s="131">
        <v>6.4275748477248554E-5</v>
      </c>
      <c r="AS9" s="131">
        <v>1.3222674836801842E-4</v>
      </c>
      <c r="AT9" s="131">
        <v>5.6400627992293484E-5</v>
      </c>
      <c r="AU9" s="131">
        <v>4.3293210369116841E-5</v>
      </c>
      <c r="AV9" s="131">
        <v>3.147677334889284E-5</v>
      </c>
      <c r="AW9" s="131">
        <v>4.7788828280931313E-5</v>
      </c>
      <c r="AX9" s="131">
        <v>1.0532376350336069E-4</v>
      </c>
      <c r="AY9" s="131">
        <v>7.2194445310704185E-5</v>
      </c>
      <c r="AZ9" s="131">
        <v>5.7333456638382327E-5</v>
      </c>
      <c r="BA9" s="131">
        <v>3.2986672142288617E-5</v>
      </c>
      <c r="BB9" s="131">
        <v>3.2882996384448752E-5</v>
      </c>
      <c r="BC9" s="131">
        <v>5.5250062689446321E-5</v>
      </c>
      <c r="BD9" s="131">
        <v>2.5377925590059141E-5</v>
      </c>
      <c r="BE9" s="131">
        <v>6.2243124163857086E-5</v>
      </c>
      <c r="BF9" s="131">
        <v>8.0724281151110078E-5</v>
      </c>
      <c r="BG9" s="131">
        <v>3.2922386274543711E-5</v>
      </c>
      <c r="BH9" s="131">
        <v>1.22553738903142E-4</v>
      </c>
      <c r="BI9" s="131">
        <v>8.7635418560959503E-5</v>
      </c>
      <c r="BJ9" s="131">
        <v>4.8823344532066454E-5</v>
      </c>
      <c r="BK9" s="131">
        <v>7.6365721020337231E-5</v>
      </c>
      <c r="BL9" s="131">
        <v>5.8054414353258285E-5</v>
      </c>
      <c r="BM9" s="131">
        <v>6.4252958898611072E-4</v>
      </c>
      <c r="BN9" s="131">
        <v>1.7006418342267726E-3</v>
      </c>
      <c r="BO9" s="131">
        <v>4.993956035978485E-5</v>
      </c>
      <c r="BP9" s="131">
        <v>4.8012947463234517E-5</v>
      </c>
      <c r="BQ9" s="131">
        <v>2.949652065541636E-5</v>
      </c>
      <c r="BR9" s="131">
        <v>6.0394581098615615E-5</v>
      </c>
      <c r="BS9" s="131">
        <v>4.30125236726708E-5</v>
      </c>
      <c r="BT9" s="131">
        <v>1.7013553904577272E-4</v>
      </c>
      <c r="BU9" s="131">
        <v>4.4682338569667904E-5</v>
      </c>
      <c r="BV9" s="131">
        <v>1.3038691262729212E-4</v>
      </c>
      <c r="BW9" s="131">
        <v>1.0681428948805154E-4</v>
      </c>
      <c r="BX9" s="131">
        <v>7.7989920191043563E-5</v>
      </c>
      <c r="BY9" s="131">
        <v>1.004791044820184E-4</v>
      </c>
      <c r="BZ9" s="131">
        <v>4.7389339716956874E-4</v>
      </c>
      <c r="CA9" s="147">
        <v>0</v>
      </c>
    </row>
    <row r="10" spans="1:85" ht="19.5" x14ac:dyDescent="0.25">
      <c r="A10" s="30"/>
      <c r="B10" s="42" t="s">
        <v>1</v>
      </c>
      <c r="C10" s="43" t="s">
        <v>112</v>
      </c>
      <c r="D10" s="136">
        <v>2.3377620132943638E-4</v>
      </c>
      <c r="E10" s="137">
        <v>0.39004217693173804</v>
      </c>
      <c r="F10" s="137">
        <v>5.5095730081850783E-4</v>
      </c>
      <c r="G10" s="137">
        <v>9.2216866897371606E-4</v>
      </c>
      <c r="H10" s="137">
        <v>5.8986429467137026E-4</v>
      </c>
      <c r="I10" s="137">
        <v>2.3331618152024376E-4</v>
      </c>
      <c r="J10" s="137">
        <v>5.3716647532274259E-4</v>
      </c>
      <c r="K10" s="137">
        <v>5.5920849613922275E-4</v>
      </c>
      <c r="L10" s="137">
        <v>1.2704692388120633E-2</v>
      </c>
      <c r="M10" s="137">
        <v>1.5172535734413427E-3</v>
      </c>
      <c r="N10" s="137">
        <v>3.807966396563552E-4</v>
      </c>
      <c r="O10" s="137">
        <v>1.0178870724186825E-3</v>
      </c>
      <c r="P10" s="137">
        <v>3.9767841328030444E-5</v>
      </c>
      <c r="Q10" s="137">
        <v>1.5095531082677842E-5</v>
      </c>
      <c r="R10" s="137">
        <v>5.4142345735950169E-4</v>
      </c>
      <c r="S10" s="137">
        <v>4.5348752262738725E-4</v>
      </c>
      <c r="T10" s="137">
        <v>4.4994032213988813E-4</v>
      </c>
      <c r="U10" s="137">
        <v>2.9399298194065566E-4</v>
      </c>
      <c r="V10" s="137">
        <v>7.0991699145551979E-4</v>
      </c>
      <c r="W10" s="137">
        <v>1.2244281758563486E-4</v>
      </c>
      <c r="X10" s="137">
        <v>4.709602610358722E-4</v>
      </c>
      <c r="Y10" s="137">
        <v>1.4246528383082357E-2</v>
      </c>
      <c r="Z10" s="137">
        <v>3.8859861566715073E-2</v>
      </c>
      <c r="AA10" s="137">
        <v>4.2157277856588385E-4</v>
      </c>
      <c r="AB10" s="137">
        <v>7.1137193678084401E-4</v>
      </c>
      <c r="AC10" s="137">
        <v>7.7787790681417748E-3</v>
      </c>
      <c r="AD10" s="137">
        <v>1.5066417076539445E-4</v>
      </c>
      <c r="AE10" s="137">
        <v>2.4276907309687544E-3</v>
      </c>
      <c r="AF10" s="137">
        <v>4.7468752087172401E-4</v>
      </c>
      <c r="AG10" s="137">
        <v>1.3752704953253614E-4</v>
      </c>
      <c r="AH10" s="137">
        <v>6.6672022976487183E-5</v>
      </c>
      <c r="AI10" s="137">
        <v>4.9634723123961454E-4</v>
      </c>
      <c r="AJ10" s="137">
        <v>0</v>
      </c>
      <c r="AK10" s="137">
        <v>4.2842998905759562E-5</v>
      </c>
      <c r="AL10" s="137">
        <v>4.5862671428644145E-5</v>
      </c>
      <c r="AM10" s="137">
        <v>8.5346156760866853E-5</v>
      </c>
      <c r="AN10" s="137">
        <v>1.3438675687024241E-4</v>
      </c>
      <c r="AO10" s="137">
        <v>3.5242625269645074E-5</v>
      </c>
      <c r="AP10" s="137">
        <v>4.3703917355029367E-5</v>
      </c>
      <c r="AQ10" s="137">
        <v>1.5405591723843358E-5</v>
      </c>
      <c r="AR10" s="137">
        <v>4.5819924840844224E-5</v>
      </c>
      <c r="AS10" s="137">
        <v>4.163892034265448E-5</v>
      </c>
      <c r="AT10" s="137">
        <v>5.8066724797902288E-5</v>
      </c>
      <c r="AU10" s="137">
        <v>4.1777480305736457E-5</v>
      </c>
      <c r="AV10" s="137">
        <v>3.09990181488861E-5</v>
      </c>
      <c r="AW10" s="137">
        <v>4.3040505429034029E-5</v>
      </c>
      <c r="AX10" s="137">
        <v>8.7260442135604212E-5</v>
      </c>
      <c r="AY10" s="137">
        <v>5.652520044704635E-5</v>
      </c>
      <c r="AZ10" s="137">
        <v>4.4039415996169833E-5</v>
      </c>
      <c r="BA10" s="137">
        <v>2.9455766540707406E-5</v>
      </c>
      <c r="BB10" s="137">
        <v>2.8992698975097182E-5</v>
      </c>
      <c r="BC10" s="137">
        <v>4.757894847718786E-5</v>
      </c>
      <c r="BD10" s="137">
        <v>2.6133566524776058E-5</v>
      </c>
      <c r="BE10" s="137">
        <v>5.3433368022718787E-5</v>
      </c>
      <c r="BF10" s="137">
        <v>6.9273860133937828E-5</v>
      </c>
      <c r="BG10" s="137">
        <v>2.7307493234073557E-5</v>
      </c>
      <c r="BH10" s="137">
        <v>9.1873274116199607E-5</v>
      </c>
      <c r="BI10" s="137">
        <v>6.9993552441206258E-5</v>
      </c>
      <c r="BJ10" s="137">
        <v>4.2280797205688035E-5</v>
      </c>
      <c r="BK10" s="137">
        <v>7.6108841292604399E-5</v>
      </c>
      <c r="BL10" s="137">
        <v>5.1049271369569819E-5</v>
      </c>
      <c r="BM10" s="137">
        <v>6.3447576469101452E-4</v>
      </c>
      <c r="BN10" s="137">
        <v>1.5798250486218537E-3</v>
      </c>
      <c r="BO10" s="137">
        <v>3.1131761120716092E-5</v>
      </c>
      <c r="BP10" s="137">
        <v>3.6483455481915805E-5</v>
      </c>
      <c r="BQ10" s="137">
        <v>2.4416227618419963E-5</v>
      </c>
      <c r="BR10" s="137">
        <v>4.6864626114177679E-5</v>
      </c>
      <c r="BS10" s="137">
        <v>2.9947381033158442E-5</v>
      </c>
      <c r="BT10" s="137">
        <v>9.6919229670709898E-5</v>
      </c>
      <c r="BU10" s="137">
        <v>3.5448734851858207E-5</v>
      </c>
      <c r="BV10" s="137">
        <v>1.070965035608078E-4</v>
      </c>
      <c r="BW10" s="137">
        <v>9.7651068171233894E-5</v>
      </c>
      <c r="BX10" s="137">
        <v>6.7934290966290928E-5</v>
      </c>
      <c r="BY10" s="137">
        <v>6.6716892799287817E-5</v>
      </c>
      <c r="BZ10" s="137">
        <v>1.7405606507393784E-4</v>
      </c>
      <c r="CA10" s="139">
        <v>0</v>
      </c>
    </row>
    <row r="11" spans="1:85" ht="19.5" x14ac:dyDescent="0.25">
      <c r="A11" s="30"/>
      <c r="B11" s="42" t="s">
        <v>2</v>
      </c>
      <c r="C11" s="43" t="s">
        <v>113</v>
      </c>
      <c r="D11" s="136">
        <v>4.5506288381122673E-5</v>
      </c>
      <c r="E11" s="137">
        <v>5.2691934545019815E-5</v>
      </c>
      <c r="F11" s="137">
        <v>0.60745766622573316</v>
      </c>
      <c r="G11" s="137">
        <v>7.4438624574183098E-5</v>
      </c>
      <c r="H11" s="137">
        <v>5.9163157919432132E-5</v>
      </c>
      <c r="I11" s="137">
        <v>4.6884154445554626E-5</v>
      </c>
      <c r="J11" s="137">
        <v>6.7771042664125825E-5</v>
      </c>
      <c r="K11" s="137">
        <v>6.73063692624933E-5</v>
      </c>
      <c r="L11" s="137">
        <v>5.7588863051865106E-4</v>
      </c>
      <c r="M11" s="137">
        <v>4.9939244392917487E-4</v>
      </c>
      <c r="N11" s="137">
        <v>8.3711496533688432E-5</v>
      </c>
      <c r="O11" s="137">
        <v>4.5715921743298365E-5</v>
      </c>
      <c r="P11" s="137">
        <v>1.8555133324537612E-5</v>
      </c>
      <c r="Q11" s="137">
        <v>7.918630349315938E-6</v>
      </c>
      <c r="R11" s="137">
        <v>9.755911028512159E-5</v>
      </c>
      <c r="S11" s="137">
        <v>8.8146569829744675E-5</v>
      </c>
      <c r="T11" s="137">
        <v>2.2215519590542023E-4</v>
      </c>
      <c r="U11" s="137">
        <v>4.9519259131797744E-5</v>
      </c>
      <c r="V11" s="137">
        <v>8.3398516152762705E-5</v>
      </c>
      <c r="W11" s="137">
        <v>4.4588123936648698E-5</v>
      </c>
      <c r="X11" s="137">
        <v>1.6406224955991074E-4</v>
      </c>
      <c r="Y11" s="137">
        <v>3.1322558045127861E-4</v>
      </c>
      <c r="Z11" s="137">
        <v>1.4566322484724635E-4</v>
      </c>
      <c r="AA11" s="137">
        <v>8.8735823828681092E-5</v>
      </c>
      <c r="AB11" s="137">
        <v>7.7081453753518093E-5</v>
      </c>
      <c r="AC11" s="137">
        <v>1.579891591323691E-4</v>
      </c>
      <c r="AD11" s="137">
        <v>6.0944491251141977E-5</v>
      </c>
      <c r="AE11" s="137">
        <v>2.8924541428821779E-5</v>
      </c>
      <c r="AF11" s="137">
        <v>1.9554620204004617E-2</v>
      </c>
      <c r="AG11" s="137">
        <v>3.7132291920336808E-3</v>
      </c>
      <c r="AH11" s="137">
        <v>4.6526433574359992E-4</v>
      </c>
      <c r="AI11" s="137">
        <v>4.9066545386596068E-5</v>
      </c>
      <c r="AJ11" s="137">
        <v>0</v>
      </c>
      <c r="AK11" s="137">
        <v>2.7619529867476502E-5</v>
      </c>
      <c r="AL11" s="137">
        <v>3.3959391361149533E-5</v>
      </c>
      <c r="AM11" s="137">
        <v>4.5356480617207596E-5</v>
      </c>
      <c r="AN11" s="137">
        <v>4.1810131014145389E-5</v>
      </c>
      <c r="AO11" s="137">
        <v>2.4253084664761516E-5</v>
      </c>
      <c r="AP11" s="137">
        <v>3.0531573515290715E-5</v>
      </c>
      <c r="AQ11" s="137">
        <v>8.7180366262067386E-6</v>
      </c>
      <c r="AR11" s="137">
        <v>3.8916532717305494E-5</v>
      </c>
      <c r="AS11" s="137">
        <v>2.7480522895889644E-5</v>
      </c>
      <c r="AT11" s="137">
        <v>3.4373534971266563E-5</v>
      </c>
      <c r="AU11" s="137">
        <v>2.5561158370829639E-5</v>
      </c>
      <c r="AV11" s="137">
        <v>2.1228490657544739E-5</v>
      </c>
      <c r="AW11" s="137">
        <v>2.6887436583830555E-5</v>
      </c>
      <c r="AX11" s="137">
        <v>3.8500558631931946E-5</v>
      </c>
      <c r="AY11" s="137">
        <v>1.8870070158076767E-5</v>
      </c>
      <c r="AZ11" s="137">
        <v>3.1722412029802752E-5</v>
      </c>
      <c r="BA11" s="137">
        <v>1.7575236261018304E-5</v>
      </c>
      <c r="BB11" s="137">
        <v>1.625344795997475E-5</v>
      </c>
      <c r="BC11" s="137">
        <v>2.9198674098086467E-5</v>
      </c>
      <c r="BD11" s="137">
        <v>1.7594080456462932E-5</v>
      </c>
      <c r="BE11" s="137">
        <v>3.223647407220732E-5</v>
      </c>
      <c r="BF11" s="137">
        <v>5.0302336097112591E-5</v>
      </c>
      <c r="BG11" s="137">
        <v>1.8654542668665631E-5</v>
      </c>
      <c r="BH11" s="137">
        <v>3.9992564934223404E-5</v>
      </c>
      <c r="BI11" s="137">
        <v>4.4529353909861554E-5</v>
      </c>
      <c r="BJ11" s="137">
        <v>3.3811681110504381E-5</v>
      </c>
      <c r="BK11" s="137">
        <v>5.2610898981900212E-5</v>
      </c>
      <c r="BL11" s="137">
        <v>4.1015592795575525E-5</v>
      </c>
      <c r="BM11" s="137">
        <v>1.6610674536230176E-3</v>
      </c>
      <c r="BN11" s="137">
        <v>1.7601914355332916E-3</v>
      </c>
      <c r="BO11" s="137">
        <v>2.8567327807939074E-5</v>
      </c>
      <c r="BP11" s="137">
        <v>3.7137056674557625E-5</v>
      </c>
      <c r="BQ11" s="137">
        <v>2.3319280568724227E-5</v>
      </c>
      <c r="BR11" s="137">
        <v>4.9655195039562427E-5</v>
      </c>
      <c r="BS11" s="137">
        <v>2.8488585768460415E-5</v>
      </c>
      <c r="BT11" s="137">
        <v>7.9774381700484316E-5</v>
      </c>
      <c r="BU11" s="137">
        <v>3.5637244741110236E-5</v>
      </c>
      <c r="BV11" s="137">
        <v>1.16189317042353E-4</v>
      </c>
      <c r="BW11" s="137">
        <v>1.0449147076900322E-4</v>
      </c>
      <c r="BX11" s="137">
        <v>6.3762802392724818E-5</v>
      </c>
      <c r="BY11" s="137">
        <v>1.1175140694044295E-4</v>
      </c>
      <c r="BZ11" s="137">
        <v>2.9829195498518946E-4</v>
      </c>
      <c r="CA11" s="139">
        <v>0</v>
      </c>
    </row>
    <row r="12" spans="1:85" ht="19.5" x14ac:dyDescent="0.25">
      <c r="A12" s="30"/>
      <c r="B12" s="42" t="s">
        <v>3</v>
      </c>
      <c r="C12" s="43" t="s">
        <v>114</v>
      </c>
      <c r="D12" s="136">
        <v>2.3536034945747104E-4</v>
      </c>
      <c r="E12" s="137">
        <v>2.2658522526595149E-4</v>
      </c>
      <c r="F12" s="137">
        <v>1.9458308974045998E-4</v>
      </c>
      <c r="G12" s="137">
        <v>0.34232874012582143</v>
      </c>
      <c r="H12" s="137">
        <v>2.3161724395585784E-4</v>
      </c>
      <c r="I12" s="137">
        <v>2.2148489402018369E-4</v>
      </c>
      <c r="J12" s="137">
        <v>1.603205579645168E-4</v>
      </c>
      <c r="K12" s="137">
        <v>1.8607799550019409E-4</v>
      </c>
      <c r="L12" s="137">
        <v>1.8374136076635794E-3</v>
      </c>
      <c r="M12" s="137">
        <v>1.0242135826561062E-4</v>
      </c>
      <c r="N12" s="137">
        <v>2.0808523369205616E-4</v>
      </c>
      <c r="O12" s="137">
        <v>6.05046330923193E-5</v>
      </c>
      <c r="P12" s="137">
        <v>3.5576062529312145E-5</v>
      </c>
      <c r="Q12" s="137">
        <v>1.4499284050646873E-5</v>
      </c>
      <c r="R12" s="137">
        <v>1.289764094924876E-4</v>
      </c>
      <c r="S12" s="137">
        <v>1.1844378718076429E-4</v>
      </c>
      <c r="T12" s="137">
        <v>7.1776977202445968E-5</v>
      </c>
      <c r="U12" s="137">
        <v>5.2390183811306099E-5</v>
      </c>
      <c r="V12" s="137">
        <v>9.1002935515419872E-5</v>
      </c>
      <c r="W12" s="137">
        <v>5.8051135051442316E-5</v>
      </c>
      <c r="X12" s="137">
        <v>1.0960204321811831E-3</v>
      </c>
      <c r="Y12" s="137">
        <v>3.0201989022368135E-3</v>
      </c>
      <c r="Z12" s="137">
        <v>1.5339493756380906E-4</v>
      </c>
      <c r="AA12" s="137">
        <v>0.12210446803439334</v>
      </c>
      <c r="AB12" s="137">
        <v>2.4299924110131087E-3</v>
      </c>
      <c r="AC12" s="137">
        <v>8.9699752398762132E-5</v>
      </c>
      <c r="AD12" s="137">
        <v>8.4385193145482558E-5</v>
      </c>
      <c r="AE12" s="137">
        <v>5.7001034934166493E-5</v>
      </c>
      <c r="AF12" s="137">
        <v>1.8968304447595562E-3</v>
      </c>
      <c r="AG12" s="137">
        <v>1.8778304327471778E-3</v>
      </c>
      <c r="AH12" s="137">
        <v>6.9431325814621157E-3</v>
      </c>
      <c r="AI12" s="137">
        <v>3.0016268217312454E-3</v>
      </c>
      <c r="AJ12" s="137">
        <v>0</v>
      </c>
      <c r="AK12" s="137">
        <v>8.1896773901059397E-5</v>
      </c>
      <c r="AL12" s="137">
        <v>6.3137789758188861E-5</v>
      </c>
      <c r="AM12" s="137">
        <v>1.2882168375998439E-4</v>
      </c>
      <c r="AN12" s="137">
        <v>1.714429173610931E-4</v>
      </c>
      <c r="AO12" s="137">
        <v>4.0067741497154545E-5</v>
      </c>
      <c r="AP12" s="137">
        <v>4.1061053329821684E-5</v>
      </c>
      <c r="AQ12" s="137">
        <v>1.1455218844728878E-5</v>
      </c>
      <c r="AR12" s="137">
        <v>3.3143481898113454E-3</v>
      </c>
      <c r="AS12" s="137">
        <v>1.2176721694723432E-4</v>
      </c>
      <c r="AT12" s="137">
        <v>2.2712667065513071E-4</v>
      </c>
      <c r="AU12" s="137">
        <v>7.0379661146005644E-5</v>
      </c>
      <c r="AV12" s="137">
        <v>7.2550103079652847E-5</v>
      </c>
      <c r="AW12" s="137">
        <v>1.1078273004942414E-4</v>
      </c>
      <c r="AX12" s="137">
        <v>7.7603647533727019E-5</v>
      </c>
      <c r="AY12" s="137">
        <v>3.9318653504341467E-5</v>
      </c>
      <c r="AZ12" s="137">
        <v>4.0521915271869709E-5</v>
      </c>
      <c r="BA12" s="137">
        <v>2.4358000148099269E-5</v>
      </c>
      <c r="BB12" s="137">
        <v>4.2446735480129788E-5</v>
      </c>
      <c r="BC12" s="137">
        <v>4.9842523671892899E-5</v>
      </c>
      <c r="BD12" s="137">
        <v>2.6868342012870676E-5</v>
      </c>
      <c r="BE12" s="137">
        <v>8.314782105313658E-5</v>
      </c>
      <c r="BF12" s="137">
        <v>6.3112979078635415E-5</v>
      </c>
      <c r="BG12" s="137">
        <v>2.9678144244847155E-4</v>
      </c>
      <c r="BH12" s="137">
        <v>2.4292568951136877E-4</v>
      </c>
      <c r="BI12" s="137">
        <v>5.1421967228680606E-5</v>
      </c>
      <c r="BJ12" s="137">
        <v>5.4534625162287169E-5</v>
      </c>
      <c r="BK12" s="137">
        <v>1.1714664480844072E-4</v>
      </c>
      <c r="BL12" s="137">
        <v>5.0452400998316845E-5</v>
      </c>
      <c r="BM12" s="137">
        <v>5.5725545170373745E-4</v>
      </c>
      <c r="BN12" s="137">
        <v>3.4020749103854704E-4</v>
      </c>
      <c r="BO12" s="137">
        <v>3.1774981018957412E-5</v>
      </c>
      <c r="BP12" s="137">
        <v>2.2441415412119001E-5</v>
      </c>
      <c r="BQ12" s="137">
        <v>1.3712550230944488E-5</v>
      </c>
      <c r="BR12" s="137">
        <v>2.5795019654631783E-5</v>
      </c>
      <c r="BS12" s="137">
        <v>3.1531718436286963E-5</v>
      </c>
      <c r="BT12" s="137">
        <v>5.158549175383555E-5</v>
      </c>
      <c r="BU12" s="137">
        <v>2.8267955853496145E-5</v>
      </c>
      <c r="BV12" s="137">
        <v>5.9609795768541426E-5</v>
      </c>
      <c r="BW12" s="137">
        <v>3.9326246252405067E-5</v>
      </c>
      <c r="BX12" s="137">
        <v>1.7667998013995041E-4</v>
      </c>
      <c r="BY12" s="137">
        <v>8.1600841522324255E-5</v>
      </c>
      <c r="BZ12" s="137">
        <v>1.3555711826149724E-4</v>
      </c>
      <c r="CA12" s="139">
        <v>0</v>
      </c>
    </row>
    <row r="13" spans="1:85" ht="19.5" x14ac:dyDescent="0.25">
      <c r="A13" s="30"/>
      <c r="B13" s="42" t="s">
        <v>4</v>
      </c>
      <c r="C13" s="43" t="s">
        <v>115</v>
      </c>
      <c r="D13" s="136">
        <v>6.6569339057555543E-5</v>
      </c>
      <c r="E13" s="137">
        <v>9.5373530418240739E-5</v>
      </c>
      <c r="F13" s="137">
        <v>1.2648571152213954E-4</v>
      </c>
      <c r="G13" s="137">
        <v>7.173215951590035E-5</v>
      </c>
      <c r="H13" s="137">
        <v>0.50098210245358155</v>
      </c>
      <c r="I13" s="137">
        <v>6.6261410589268241E-5</v>
      </c>
      <c r="J13" s="137">
        <v>9.4007903228599888E-5</v>
      </c>
      <c r="K13" s="137">
        <v>1.6308484963931797E-4</v>
      </c>
      <c r="L13" s="137">
        <v>1.695247819500305E-4</v>
      </c>
      <c r="M13" s="137">
        <v>1.7156803960833146E-3</v>
      </c>
      <c r="N13" s="137">
        <v>1.7778700531163481E-4</v>
      </c>
      <c r="O13" s="137">
        <v>9.0004167282107736E-5</v>
      </c>
      <c r="P13" s="137">
        <v>3.2810034221294722E-5</v>
      </c>
      <c r="Q13" s="137">
        <v>1.355852514654087E-5</v>
      </c>
      <c r="R13" s="137">
        <v>7.8894479856864307E-5</v>
      </c>
      <c r="S13" s="137">
        <v>7.5137056277795692E-5</v>
      </c>
      <c r="T13" s="137">
        <v>5.4654425661762541E-4</v>
      </c>
      <c r="U13" s="137">
        <v>8.7238816549893491E-5</v>
      </c>
      <c r="V13" s="137">
        <v>1.6745551232298008E-4</v>
      </c>
      <c r="W13" s="137">
        <v>9.7566497980003405E-5</v>
      </c>
      <c r="X13" s="137">
        <v>2.0082505198996568E-3</v>
      </c>
      <c r="Y13" s="137">
        <v>4.1845846272051042E-4</v>
      </c>
      <c r="Z13" s="137">
        <v>1.7055037534757485E-4</v>
      </c>
      <c r="AA13" s="137">
        <v>1.5348565223966489E-4</v>
      </c>
      <c r="AB13" s="137">
        <v>3.2152532197897944E-3</v>
      </c>
      <c r="AC13" s="137">
        <v>1.6122667807481493E-4</v>
      </c>
      <c r="AD13" s="137">
        <v>3.0059128252213628E-4</v>
      </c>
      <c r="AE13" s="137">
        <v>5.1845041361443088E-5</v>
      </c>
      <c r="AF13" s="137">
        <v>1.0439931189860667E-2</v>
      </c>
      <c r="AG13" s="137">
        <v>5.077006013866113E-2</v>
      </c>
      <c r="AH13" s="137">
        <v>2.8301627326196978E-4</v>
      </c>
      <c r="AI13" s="137">
        <v>1.0705694190321679E-4</v>
      </c>
      <c r="AJ13" s="137">
        <v>0</v>
      </c>
      <c r="AK13" s="137">
        <v>6.2164849505550054E-4</v>
      </c>
      <c r="AL13" s="137">
        <v>1.3438910671451733E-4</v>
      </c>
      <c r="AM13" s="137">
        <v>1.4735169153981019E-4</v>
      </c>
      <c r="AN13" s="137">
        <v>5.3122850200933082E-4</v>
      </c>
      <c r="AO13" s="137">
        <v>4.6973523366968652E-5</v>
      </c>
      <c r="AP13" s="137">
        <v>5.7957064790464559E-5</v>
      </c>
      <c r="AQ13" s="137">
        <v>1.7168795161574151E-5</v>
      </c>
      <c r="AR13" s="137">
        <v>5.74063373194191E-5</v>
      </c>
      <c r="AS13" s="137">
        <v>7.2828044100370546E-5</v>
      </c>
      <c r="AT13" s="137">
        <v>6.0874139456471633E-5</v>
      </c>
      <c r="AU13" s="137">
        <v>3.1143135971545854E-3</v>
      </c>
      <c r="AV13" s="137">
        <v>5.3696816776760263E-5</v>
      </c>
      <c r="AW13" s="137">
        <v>5.37585760684897E-5</v>
      </c>
      <c r="AX13" s="137">
        <v>6.5966283979741888E-5</v>
      </c>
      <c r="AY13" s="137">
        <v>2.7892460755493959E-5</v>
      </c>
      <c r="AZ13" s="137">
        <v>5.2115065308019726E-5</v>
      </c>
      <c r="BA13" s="137">
        <v>3.3764383847543822E-5</v>
      </c>
      <c r="BB13" s="137">
        <v>3.2938771880715495E-5</v>
      </c>
      <c r="BC13" s="137">
        <v>6.2293063854255564E-5</v>
      </c>
      <c r="BD13" s="137">
        <v>4.8293636583174473E-5</v>
      </c>
      <c r="BE13" s="137">
        <v>1.3318327582837293E-4</v>
      </c>
      <c r="BF13" s="137">
        <v>8.798990488707105E-5</v>
      </c>
      <c r="BG13" s="137">
        <v>3.2654713480973524E-5</v>
      </c>
      <c r="BH13" s="137">
        <v>6.8962005173916981E-5</v>
      </c>
      <c r="BI13" s="137">
        <v>1.1964717184463106E-4</v>
      </c>
      <c r="BJ13" s="137">
        <v>6.2196567533906696E-5</v>
      </c>
      <c r="BK13" s="137">
        <v>1.0191326065035435E-4</v>
      </c>
      <c r="BL13" s="137">
        <v>5.9585235674278764E-5</v>
      </c>
      <c r="BM13" s="137">
        <v>1.7930658871402167E-3</v>
      </c>
      <c r="BN13" s="137">
        <v>8.0744082260036844E-4</v>
      </c>
      <c r="BO13" s="137">
        <v>3.0270800790150631E-5</v>
      </c>
      <c r="BP13" s="137">
        <v>3.5293715110075813E-5</v>
      </c>
      <c r="BQ13" s="137">
        <v>2.5282899239464561E-5</v>
      </c>
      <c r="BR13" s="137">
        <v>4.3635958686584645E-5</v>
      </c>
      <c r="BS13" s="137">
        <v>2.7452206616665696E-5</v>
      </c>
      <c r="BT13" s="137">
        <v>7.1823454905425767E-5</v>
      </c>
      <c r="BU13" s="137">
        <v>6.4608344919268984E-5</v>
      </c>
      <c r="BV13" s="137">
        <v>9.6798472294051894E-5</v>
      </c>
      <c r="BW13" s="137">
        <v>7.0565611393096984E-5</v>
      </c>
      <c r="BX13" s="137">
        <v>6.6376773285467007E-5</v>
      </c>
      <c r="BY13" s="137">
        <v>2.1345860261403384E-4</v>
      </c>
      <c r="BZ13" s="137">
        <v>1.1806354548005826E-4</v>
      </c>
      <c r="CA13" s="139">
        <v>0</v>
      </c>
    </row>
    <row r="14" spans="1:85" ht="19.5" x14ac:dyDescent="0.25">
      <c r="A14" s="30"/>
      <c r="B14" s="42" t="s">
        <v>5</v>
      </c>
      <c r="C14" s="43" t="s">
        <v>116</v>
      </c>
      <c r="D14" s="136">
        <v>1.8959432954544539E-4</v>
      </c>
      <c r="E14" s="137">
        <v>2.5038394180808282E-4</v>
      </c>
      <c r="F14" s="137">
        <v>4.1810947914321225E-4</v>
      </c>
      <c r="G14" s="137">
        <v>4.6053521545200919E-4</v>
      </c>
      <c r="H14" s="137">
        <v>3.4332915900312872E-4</v>
      </c>
      <c r="I14" s="137">
        <v>0.54076866911240151</v>
      </c>
      <c r="J14" s="137">
        <v>3.5866676882003373E-4</v>
      </c>
      <c r="K14" s="137">
        <v>3.6051292330386306E-4</v>
      </c>
      <c r="L14" s="137">
        <v>4.2950022369068371E-3</v>
      </c>
      <c r="M14" s="137">
        <v>2.583038337449016E-2</v>
      </c>
      <c r="N14" s="137">
        <v>1.3128286450715108E-3</v>
      </c>
      <c r="O14" s="137">
        <v>3.0797869360499883E-4</v>
      </c>
      <c r="P14" s="137">
        <v>5.8231112026172551E-5</v>
      </c>
      <c r="Q14" s="137">
        <v>2.4335327072625802E-5</v>
      </c>
      <c r="R14" s="137">
        <v>3.222153512103871E-4</v>
      </c>
      <c r="S14" s="137">
        <v>2.8011625398861688E-4</v>
      </c>
      <c r="T14" s="137">
        <v>6.8519627546088932E-3</v>
      </c>
      <c r="U14" s="137">
        <v>1.8992012088322433E-4</v>
      </c>
      <c r="V14" s="137">
        <v>4.7125925300933871E-4</v>
      </c>
      <c r="W14" s="137">
        <v>1.9283291090892095E-4</v>
      </c>
      <c r="X14" s="137">
        <v>5.1853902568477295E-3</v>
      </c>
      <c r="Y14" s="137">
        <v>5.5437077864968877E-4</v>
      </c>
      <c r="Z14" s="137">
        <v>2.5268404316995831E-4</v>
      </c>
      <c r="AA14" s="137">
        <v>4.1422803249109585E-4</v>
      </c>
      <c r="AB14" s="137">
        <v>2.7246738556463884E-4</v>
      </c>
      <c r="AC14" s="137">
        <v>2.6899585386196454E-4</v>
      </c>
      <c r="AD14" s="137">
        <v>2.4657991112943836E-4</v>
      </c>
      <c r="AE14" s="137">
        <v>1.9522312223160118E-4</v>
      </c>
      <c r="AF14" s="137">
        <v>2.9721560950683398E-4</v>
      </c>
      <c r="AG14" s="137">
        <v>2.2481303807424068E-4</v>
      </c>
      <c r="AH14" s="137">
        <v>1.1994620299912368E-4</v>
      </c>
      <c r="AI14" s="137">
        <v>1.2718845534530245E-4</v>
      </c>
      <c r="AJ14" s="137">
        <v>0</v>
      </c>
      <c r="AK14" s="137">
        <v>1.3183075379547967E-4</v>
      </c>
      <c r="AL14" s="137">
        <v>1.1997704214279665E-4</v>
      </c>
      <c r="AM14" s="137">
        <v>7.5594243500774338E-4</v>
      </c>
      <c r="AN14" s="137">
        <v>2.7042292842875931E-4</v>
      </c>
      <c r="AO14" s="137">
        <v>8.557892164705708E-5</v>
      </c>
      <c r="AP14" s="137">
        <v>1.056276404093129E-4</v>
      </c>
      <c r="AQ14" s="137">
        <v>3.2762241708656382E-5</v>
      </c>
      <c r="AR14" s="137">
        <v>9.8630166475992221E-5</v>
      </c>
      <c r="AS14" s="137">
        <v>1.0023774562262016E-4</v>
      </c>
      <c r="AT14" s="137">
        <v>1.1220685817025188E-4</v>
      </c>
      <c r="AU14" s="137">
        <v>1.0112442854250612E-4</v>
      </c>
      <c r="AV14" s="137">
        <v>8.0690593142763138E-5</v>
      </c>
      <c r="AW14" s="137">
        <v>9.7051136560442902E-5</v>
      </c>
      <c r="AX14" s="137">
        <v>1.339063203234302E-4</v>
      </c>
      <c r="AY14" s="137">
        <v>6.3901177767649027E-5</v>
      </c>
      <c r="AZ14" s="137">
        <v>9.1161809250285425E-5</v>
      </c>
      <c r="BA14" s="137">
        <v>6.0562067331566491E-5</v>
      </c>
      <c r="BB14" s="137">
        <v>5.8320164852606376E-5</v>
      </c>
      <c r="BC14" s="137">
        <v>9.7821897200910067E-5</v>
      </c>
      <c r="BD14" s="137">
        <v>6.826759461080542E-5</v>
      </c>
      <c r="BE14" s="137">
        <v>1.2477926470190953E-4</v>
      </c>
      <c r="BF14" s="137">
        <v>1.6226439264655068E-4</v>
      </c>
      <c r="BG14" s="137">
        <v>5.9526039292076231E-5</v>
      </c>
      <c r="BH14" s="137">
        <v>1.1969391601871431E-4</v>
      </c>
      <c r="BI14" s="137">
        <v>1.3598194789784406E-4</v>
      </c>
      <c r="BJ14" s="137">
        <v>8.5612753987825699E-5</v>
      </c>
      <c r="BK14" s="137">
        <v>1.7069895719076805E-4</v>
      </c>
      <c r="BL14" s="137">
        <v>1.008774871143713E-4</v>
      </c>
      <c r="BM14" s="137">
        <v>9.5232148142142064E-4</v>
      </c>
      <c r="BN14" s="137">
        <v>2.0599671657104963E-3</v>
      </c>
      <c r="BO14" s="137">
        <v>5.159686092852051E-5</v>
      </c>
      <c r="BP14" s="137">
        <v>5.8163239122680206E-5</v>
      </c>
      <c r="BQ14" s="137">
        <v>4.409907680460195E-5</v>
      </c>
      <c r="BR14" s="137">
        <v>7.0644355795640153E-5</v>
      </c>
      <c r="BS14" s="137">
        <v>4.161293864299854E-5</v>
      </c>
      <c r="BT14" s="137">
        <v>1.0654364535243696E-4</v>
      </c>
      <c r="BU14" s="137">
        <v>5.4636854132899144E-5</v>
      </c>
      <c r="BV14" s="137">
        <v>1.6909795838631746E-4</v>
      </c>
      <c r="BW14" s="137">
        <v>1.4732357934951821E-4</v>
      </c>
      <c r="BX14" s="137">
        <v>1.2352027052357157E-4</v>
      </c>
      <c r="BY14" s="137">
        <v>1.333282458931733E-4</v>
      </c>
      <c r="BZ14" s="137">
        <v>2.4632936829382018E-4</v>
      </c>
      <c r="CA14" s="139">
        <v>0</v>
      </c>
    </row>
    <row r="15" spans="1:85" ht="19.5" x14ac:dyDescent="0.25">
      <c r="A15" s="30"/>
      <c r="B15" s="42" t="s">
        <v>6</v>
      </c>
      <c r="C15" s="43" t="s">
        <v>117</v>
      </c>
      <c r="D15" s="136">
        <v>5.5427339242247795E-5</v>
      </c>
      <c r="E15" s="137">
        <v>6.6745938466452077E-5</v>
      </c>
      <c r="F15" s="137">
        <v>9.6765298638555833E-5</v>
      </c>
      <c r="G15" s="137">
        <v>5.486667333582398E-5</v>
      </c>
      <c r="H15" s="137">
        <v>5.7786361816504219E-5</v>
      </c>
      <c r="I15" s="137">
        <v>5.7991987821702367E-5</v>
      </c>
      <c r="J15" s="137">
        <v>0.48287042920864504</v>
      </c>
      <c r="K15" s="137">
        <v>6.9632409592626079E-5</v>
      </c>
      <c r="L15" s="137">
        <v>8.7840538124554614E-5</v>
      </c>
      <c r="M15" s="137">
        <v>1.0951426705799489E-3</v>
      </c>
      <c r="N15" s="137">
        <v>7.1396000098034339E-5</v>
      </c>
      <c r="O15" s="137">
        <v>8.1488821152362028E-4</v>
      </c>
      <c r="P15" s="137">
        <v>7.8403496464971091E-5</v>
      </c>
      <c r="Q15" s="137">
        <v>2.7297105457007161E-5</v>
      </c>
      <c r="R15" s="137">
        <v>8.6923022259411471E-5</v>
      </c>
      <c r="S15" s="137">
        <v>8.6210854387288325E-5</v>
      </c>
      <c r="T15" s="137">
        <v>9.3748027503971374E-4</v>
      </c>
      <c r="U15" s="137">
        <v>8.5994960870418985E-4</v>
      </c>
      <c r="V15" s="137">
        <v>5.9968190284090275E-4</v>
      </c>
      <c r="W15" s="137">
        <v>5.9742677489344413E-2</v>
      </c>
      <c r="X15" s="137">
        <v>7.1756416940081235E-4</v>
      </c>
      <c r="Y15" s="137">
        <v>3.9767041431874317E-3</v>
      </c>
      <c r="Z15" s="137">
        <v>9.5845373971250087E-5</v>
      </c>
      <c r="AA15" s="137">
        <v>1.1718935205616442E-4</v>
      </c>
      <c r="AB15" s="137">
        <v>1.1698861602829176E-3</v>
      </c>
      <c r="AC15" s="137">
        <v>4.4391071702354438E-4</v>
      </c>
      <c r="AD15" s="137">
        <v>8.6951975941838196E-5</v>
      </c>
      <c r="AE15" s="137">
        <v>1.8899662500464463E-3</v>
      </c>
      <c r="AF15" s="137">
        <v>2.0027738202711789E-3</v>
      </c>
      <c r="AG15" s="137">
        <v>8.3417879625688211E-5</v>
      </c>
      <c r="AH15" s="137">
        <v>9.0336060330855678E-5</v>
      </c>
      <c r="AI15" s="137">
        <v>6.1635884538374853E-5</v>
      </c>
      <c r="AJ15" s="137">
        <v>0</v>
      </c>
      <c r="AK15" s="137">
        <v>5.5143189811577958E-5</v>
      </c>
      <c r="AL15" s="137">
        <v>6.5735465945872604E-5</v>
      </c>
      <c r="AM15" s="137">
        <v>8.2043781875427277E-5</v>
      </c>
      <c r="AN15" s="137">
        <v>5.8793736024234783E-5</v>
      </c>
      <c r="AO15" s="137">
        <v>4.3967430687849121E-5</v>
      </c>
      <c r="AP15" s="137">
        <v>5.8617735567961716E-5</v>
      </c>
      <c r="AQ15" s="137">
        <v>2.1806101304440247E-5</v>
      </c>
      <c r="AR15" s="137">
        <v>1.2039287380449628E-4</v>
      </c>
      <c r="AS15" s="137">
        <v>1.4867419733974308E-3</v>
      </c>
      <c r="AT15" s="137">
        <v>1.5648508769450787E-4</v>
      </c>
      <c r="AU15" s="137">
        <v>4.1404169692284671E-5</v>
      </c>
      <c r="AV15" s="137">
        <v>4.7528151779642406E-5</v>
      </c>
      <c r="AW15" s="137">
        <v>6.2091355105547342E-5</v>
      </c>
      <c r="AX15" s="137">
        <v>6.6186044047882427E-5</v>
      </c>
      <c r="AY15" s="137">
        <v>2.5378175400576143E-5</v>
      </c>
      <c r="AZ15" s="137">
        <v>8.3143627790104868E-5</v>
      </c>
      <c r="BA15" s="137">
        <v>2.6889437729334919E-5</v>
      </c>
      <c r="BB15" s="137">
        <v>3.5503351487460572E-5</v>
      </c>
      <c r="BC15" s="137">
        <v>5.3320767769117919E-5</v>
      </c>
      <c r="BD15" s="137">
        <v>2.929369267535148E-5</v>
      </c>
      <c r="BE15" s="137">
        <v>6.7964341290192208E-5</v>
      </c>
      <c r="BF15" s="137">
        <v>8.4821904435098788E-5</v>
      </c>
      <c r="BG15" s="137">
        <v>3.1125252102418549E-5</v>
      </c>
      <c r="BH15" s="137">
        <v>6.5659499947841687E-5</v>
      </c>
      <c r="BI15" s="137">
        <v>7.4747267962578499E-5</v>
      </c>
      <c r="BJ15" s="137">
        <v>4.7150329427798836E-5</v>
      </c>
      <c r="BK15" s="137">
        <v>7.8384134152864694E-5</v>
      </c>
      <c r="BL15" s="137">
        <v>6.0957009218826107E-5</v>
      </c>
      <c r="BM15" s="137">
        <v>6.901613128282774E-4</v>
      </c>
      <c r="BN15" s="137">
        <v>1.0729753227877456E-3</v>
      </c>
      <c r="BO15" s="137">
        <v>3.2869387672546313E-5</v>
      </c>
      <c r="BP15" s="137">
        <v>3.374335298990922E-5</v>
      </c>
      <c r="BQ15" s="137">
        <v>2.2744909598488216E-5</v>
      </c>
      <c r="BR15" s="137">
        <v>4.2739509735523029E-5</v>
      </c>
      <c r="BS15" s="137">
        <v>2.7163536727049619E-5</v>
      </c>
      <c r="BT15" s="137">
        <v>9.2219705741308701E-5</v>
      </c>
      <c r="BU15" s="137">
        <v>2.7826939957734559E-5</v>
      </c>
      <c r="BV15" s="137">
        <v>9.4406393355975156E-5</v>
      </c>
      <c r="BW15" s="137">
        <v>7.5550489440967186E-5</v>
      </c>
      <c r="BX15" s="137">
        <v>7.4023740808556811E-5</v>
      </c>
      <c r="BY15" s="137">
        <v>6.822933145103555E-5</v>
      </c>
      <c r="BZ15" s="137">
        <v>2.0111042629736747E-4</v>
      </c>
      <c r="CA15" s="139">
        <v>0</v>
      </c>
    </row>
    <row r="16" spans="1:85" ht="19.5" x14ac:dyDescent="0.25">
      <c r="A16" s="30"/>
      <c r="B16" s="42" t="s">
        <v>7</v>
      </c>
      <c r="C16" s="43" t="s">
        <v>118</v>
      </c>
      <c r="D16" s="136">
        <v>2.265933659146267E-4</v>
      </c>
      <c r="E16" s="137">
        <v>3.0602679554936492E-4</v>
      </c>
      <c r="F16" s="137">
        <v>5.46466742851426E-4</v>
      </c>
      <c r="G16" s="137">
        <v>9.6865021395999809E-4</v>
      </c>
      <c r="H16" s="137">
        <v>6.0854403392078527E-4</v>
      </c>
      <c r="I16" s="137">
        <v>2.2583462908872987E-4</v>
      </c>
      <c r="J16" s="137">
        <v>5.4314621406021616E-4</v>
      </c>
      <c r="K16" s="137">
        <v>0.64799513247423213</v>
      </c>
      <c r="L16" s="137">
        <v>1.3675401877662004E-2</v>
      </c>
      <c r="M16" s="137">
        <v>1.4816655240759328E-4</v>
      </c>
      <c r="N16" s="137">
        <v>3.6660553224301685E-4</v>
      </c>
      <c r="O16" s="137">
        <v>4.1141619279659384E-5</v>
      </c>
      <c r="P16" s="137">
        <v>2.8721333446579726E-5</v>
      </c>
      <c r="Q16" s="137">
        <v>1.0305418011701471E-5</v>
      </c>
      <c r="R16" s="137">
        <v>5.3779431932750484E-4</v>
      </c>
      <c r="S16" s="137">
        <v>4.477534279176822E-4</v>
      </c>
      <c r="T16" s="137">
        <v>7.3003562714521998E-5</v>
      </c>
      <c r="U16" s="137">
        <v>3.6387620017720199E-5</v>
      </c>
      <c r="V16" s="137">
        <v>6.7995119576867439E-5</v>
      </c>
      <c r="W16" s="137">
        <v>2.1717508102530027E-4</v>
      </c>
      <c r="X16" s="137">
        <v>2.1907696370119766E-4</v>
      </c>
      <c r="Y16" s="137">
        <v>4.0087219117427908E-4</v>
      </c>
      <c r="Z16" s="137">
        <v>7.7673657647037522E-5</v>
      </c>
      <c r="AA16" s="137">
        <v>3.9664272711688873E-4</v>
      </c>
      <c r="AB16" s="137">
        <v>3.7699716525346746E-2</v>
      </c>
      <c r="AC16" s="137">
        <v>4.9948015715632243E-5</v>
      </c>
      <c r="AD16" s="137">
        <v>8.9628626420837285E-2</v>
      </c>
      <c r="AE16" s="137">
        <v>3.1286594210896177E-5</v>
      </c>
      <c r="AF16" s="137">
        <v>6.2254826923826146E-4</v>
      </c>
      <c r="AG16" s="137">
        <v>1.0878913097703692E-4</v>
      </c>
      <c r="AH16" s="137">
        <v>5.2676304038549737E-5</v>
      </c>
      <c r="AI16" s="137">
        <v>3.8708447374170617E-5</v>
      </c>
      <c r="AJ16" s="137">
        <v>0</v>
      </c>
      <c r="AK16" s="137">
        <v>2.4219737053750409E-5</v>
      </c>
      <c r="AL16" s="137">
        <v>2.5583275591912523E-5</v>
      </c>
      <c r="AM16" s="137">
        <v>3.0266865523294686E-5</v>
      </c>
      <c r="AN16" s="137">
        <v>1.1726267102573836E-4</v>
      </c>
      <c r="AO16" s="137">
        <v>1.9411103323206278E-5</v>
      </c>
      <c r="AP16" s="137">
        <v>2.3799753383529559E-5</v>
      </c>
      <c r="AQ16" s="137">
        <v>9.8142009647666035E-6</v>
      </c>
      <c r="AR16" s="137">
        <v>3.0237343774443827E-5</v>
      </c>
      <c r="AS16" s="137">
        <v>2.7297156822039427E-5</v>
      </c>
      <c r="AT16" s="137">
        <v>4.0806379938049143E-5</v>
      </c>
      <c r="AU16" s="137">
        <v>2.5489780257437575E-5</v>
      </c>
      <c r="AV16" s="137">
        <v>1.7185404723299639E-5</v>
      </c>
      <c r="AW16" s="137">
        <v>2.6229362759371325E-5</v>
      </c>
      <c r="AX16" s="137">
        <v>6.6985880640641108E-5</v>
      </c>
      <c r="AY16" s="137">
        <v>4.899350554888983E-5</v>
      </c>
      <c r="AZ16" s="137">
        <v>2.8005691572192729E-5</v>
      </c>
      <c r="BA16" s="137">
        <v>1.8817668936489628E-5</v>
      </c>
      <c r="BB16" s="137">
        <v>1.9467623551796055E-5</v>
      </c>
      <c r="BC16" s="137">
        <v>3.0901038838692551E-5</v>
      </c>
      <c r="BD16" s="137">
        <v>1.4614775608858693E-5</v>
      </c>
      <c r="BE16" s="137">
        <v>3.5246893509698719E-5</v>
      </c>
      <c r="BF16" s="137">
        <v>3.7225030951935944E-5</v>
      </c>
      <c r="BG16" s="137">
        <v>1.5578074175382852E-5</v>
      </c>
      <c r="BH16" s="137">
        <v>7.139579223410383E-5</v>
      </c>
      <c r="BI16" s="137">
        <v>4.8377215774251251E-5</v>
      </c>
      <c r="BJ16" s="137">
        <v>2.257547068733802E-5</v>
      </c>
      <c r="BK16" s="137">
        <v>4.0061123470464506E-5</v>
      </c>
      <c r="BL16" s="137">
        <v>2.7227607126110947E-5</v>
      </c>
      <c r="BM16" s="137">
        <v>1.0317423576432154E-3</v>
      </c>
      <c r="BN16" s="137">
        <v>7.1131682511419011E-4</v>
      </c>
      <c r="BO16" s="137">
        <v>1.5672745039421614E-5</v>
      </c>
      <c r="BP16" s="137">
        <v>2.0055890921464143E-5</v>
      </c>
      <c r="BQ16" s="137">
        <v>1.3417489271238344E-5</v>
      </c>
      <c r="BR16" s="137">
        <v>2.5964043196306203E-5</v>
      </c>
      <c r="BS16" s="137">
        <v>1.6008991907464507E-5</v>
      </c>
      <c r="BT16" s="137">
        <v>4.2099889438115842E-5</v>
      </c>
      <c r="BU16" s="137">
        <v>2.4366787632595972E-5</v>
      </c>
      <c r="BV16" s="137">
        <v>5.8837572410718752E-5</v>
      </c>
      <c r="BW16" s="137">
        <v>4.8096085815757571E-5</v>
      </c>
      <c r="BX16" s="137">
        <v>3.7056872778087316E-5</v>
      </c>
      <c r="BY16" s="137">
        <v>3.4189168251369909E-5</v>
      </c>
      <c r="BZ16" s="137">
        <v>9.3203515543556747E-5</v>
      </c>
      <c r="CA16" s="139">
        <v>0</v>
      </c>
    </row>
    <row r="17" spans="1:79" ht="19.5" x14ac:dyDescent="0.25">
      <c r="A17" s="30"/>
      <c r="B17" s="42" t="s">
        <v>8</v>
      </c>
      <c r="C17" s="43" t="s">
        <v>119</v>
      </c>
      <c r="D17" s="136">
        <v>8.7475307176769958E-3</v>
      </c>
      <c r="E17" s="137">
        <v>1.1995736579811216E-2</v>
      </c>
      <c r="F17" s="137">
        <v>2.1755010379195198E-2</v>
      </c>
      <c r="G17" s="137">
        <v>4.0968638129759816E-2</v>
      </c>
      <c r="H17" s="137">
        <v>2.5300065606808139E-2</v>
      </c>
      <c r="I17" s="137">
        <v>8.709720662284556E-3</v>
      </c>
      <c r="J17" s="137">
        <v>2.2088342890509389E-2</v>
      </c>
      <c r="K17" s="137">
        <v>2.3248806341115178E-2</v>
      </c>
      <c r="L17" s="137">
        <v>0.59144906418891308</v>
      </c>
      <c r="M17" s="137">
        <v>4.8388719131610605E-3</v>
      </c>
      <c r="N17" s="137">
        <v>1.4301667904573677E-2</v>
      </c>
      <c r="O17" s="137">
        <v>4.2039320084483146E-4</v>
      </c>
      <c r="P17" s="137">
        <v>7.3322522532616907E-4</v>
      </c>
      <c r="Q17" s="137">
        <v>2.2924678156383406E-4</v>
      </c>
      <c r="R17" s="137">
        <v>2.1712645499760416E-2</v>
      </c>
      <c r="S17" s="137">
        <v>1.7931903969124315E-2</v>
      </c>
      <c r="T17" s="137">
        <v>1.3861963085383875E-3</v>
      </c>
      <c r="U17" s="137">
        <v>2.1762346002920395E-4</v>
      </c>
      <c r="V17" s="137">
        <v>4.08711633851091E-4</v>
      </c>
      <c r="W17" s="137">
        <v>2.8825788140256028E-3</v>
      </c>
      <c r="X17" s="137">
        <v>1.2792439972462812E-3</v>
      </c>
      <c r="Y17" s="137">
        <v>1.2123838575755109E-3</v>
      </c>
      <c r="Z17" s="137">
        <v>1.3707694721167025E-3</v>
      </c>
      <c r="AA17" s="137">
        <v>1.476835440546272E-2</v>
      </c>
      <c r="AB17" s="137">
        <v>1.9873561355554306E-3</v>
      </c>
      <c r="AC17" s="137">
        <v>4.0681374534137392E-4</v>
      </c>
      <c r="AD17" s="137">
        <v>3.3547893647858924E-3</v>
      </c>
      <c r="AE17" s="137">
        <v>4.7527587178548629E-4</v>
      </c>
      <c r="AF17" s="137">
        <v>1.9033364585440836E-3</v>
      </c>
      <c r="AG17" s="137">
        <v>3.0406594684257732E-3</v>
      </c>
      <c r="AH17" s="137">
        <v>9.4068624368558987E-4</v>
      </c>
      <c r="AI17" s="137">
        <v>5.7818272186110388E-4</v>
      </c>
      <c r="AJ17" s="137">
        <v>0</v>
      </c>
      <c r="AK17" s="137">
        <v>1.832850399236489E-4</v>
      </c>
      <c r="AL17" s="137">
        <v>1.0780164508795246E-4</v>
      </c>
      <c r="AM17" s="137">
        <v>2.2758579919405269E-4</v>
      </c>
      <c r="AN17" s="137">
        <v>3.9720869392501183E-3</v>
      </c>
      <c r="AO17" s="137">
        <v>9.6214484891102718E-5</v>
      </c>
      <c r="AP17" s="137">
        <v>9.6617446355658259E-5</v>
      </c>
      <c r="AQ17" s="137">
        <v>1.5161320607500148E-4</v>
      </c>
      <c r="AR17" s="137">
        <v>4.9403295484078894E-4</v>
      </c>
      <c r="AS17" s="137">
        <v>1.6690264009929542E-4</v>
      </c>
      <c r="AT17" s="137">
        <v>1.0863328453318488E-4</v>
      </c>
      <c r="AU17" s="137">
        <v>3.020876833617708E-4</v>
      </c>
      <c r="AV17" s="137">
        <v>6.8247189287174557E-5</v>
      </c>
      <c r="AW17" s="137">
        <v>3.1571676729227888E-4</v>
      </c>
      <c r="AX17" s="137">
        <v>1.8331618580877771E-3</v>
      </c>
      <c r="AY17" s="137">
        <v>1.654446059646248E-3</v>
      </c>
      <c r="AZ17" s="137">
        <v>3.8095616561983404E-4</v>
      </c>
      <c r="BA17" s="137">
        <v>2.9486042827162723E-4</v>
      </c>
      <c r="BB17" s="137">
        <v>3.5819775413767249E-4</v>
      </c>
      <c r="BC17" s="137">
        <v>4.9839153988655792E-4</v>
      </c>
      <c r="BD17" s="137">
        <v>6.4148997336349028E-5</v>
      </c>
      <c r="BE17" s="137">
        <v>5.9220413281390379E-4</v>
      </c>
      <c r="BF17" s="137">
        <v>1.494768234131345E-4</v>
      </c>
      <c r="BG17" s="137">
        <v>1.3350774173333723E-4</v>
      </c>
      <c r="BH17" s="137">
        <v>2.0752474199599164E-3</v>
      </c>
      <c r="BI17" s="137">
        <v>9.6613015582712339E-4</v>
      </c>
      <c r="BJ17" s="137">
        <v>9.182672370294158E-5</v>
      </c>
      <c r="BK17" s="137">
        <v>2.0504510953891339E-4</v>
      </c>
      <c r="BL17" s="137">
        <v>1.3572558055046266E-4</v>
      </c>
      <c r="BM17" s="137">
        <v>5.3086054847335362E-4</v>
      </c>
      <c r="BN17" s="137">
        <v>7.0303862575239252E-4</v>
      </c>
      <c r="BO17" s="137">
        <v>4.1485988992882273E-5</v>
      </c>
      <c r="BP17" s="137">
        <v>4.277225194555182E-5</v>
      </c>
      <c r="BQ17" s="137">
        <v>2.8197988899924064E-5</v>
      </c>
      <c r="BR17" s="137">
        <v>4.6578214299798596E-5</v>
      </c>
      <c r="BS17" s="137">
        <v>8.4891155501960698E-5</v>
      </c>
      <c r="BT17" s="137">
        <v>7.9116569689772494E-5</v>
      </c>
      <c r="BU17" s="137">
        <v>3.6335798037848003E-4</v>
      </c>
      <c r="BV17" s="137">
        <v>1.2601679058080111E-4</v>
      </c>
      <c r="BW17" s="137">
        <v>1.0034496141266973E-4</v>
      </c>
      <c r="BX17" s="137">
        <v>1.0838485617812881E-4</v>
      </c>
      <c r="BY17" s="137">
        <v>1.0911076136822701E-4</v>
      </c>
      <c r="BZ17" s="137">
        <v>1.7498189170100611E-4</v>
      </c>
      <c r="CA17" s="139">
        <v>0</v>
      </c>
    </row>
    <row r="18" spans="1:79" ht="19.5" x14ac:dyDescent="0.25">
      <c r="A18" s="30"/>
      <c r="B18" s="42" t="s">
        <v>9</v>
      </c>
      <c r="C18" s="43" t="s">
        <v>120</v>
      </c>
      <c r="D18" s="136">
        <v>4.9401547898632054E-4</v>
      </c>
      <c r="E18" s="137">
        <v>6.167636435345414E-4</v>
      </c>
      <c r="F18" s="137">
        <v>9.2504528665669045E-4</v>
      </c>
      <c r="G18" s="137">
        <v>1.5070824675292361E-3</v>
      </c>
      <c r="H18" s="137">
        <v>9.7334354642454612E-4</v>
      </c>
      <c r="I18" s="137">
        <v>5.2697187153545589E-4</v>
      </c>
      <c r="J18" s="137">
        <v>9.1427167943977183E-4</v>
      </c>
      <c r="K18" s="137">
        <v>9.4718537021307538E-4</v>
      </c>
      <c r="L18" s="137">
        <v>8.1161956836035658E-4</v>
      </c>
      <c r="M18" s="137">
        <v>0.4309973568073735</v>
      </c>
      <c r="N18" s="137">
        <v>1.3255656433325761E-3</v>
      </c>
      <c r="O18" s="137">
        <v>2.2352328209213541E-3</v>
      </c>
      <c r="P18" s="137">
        <v>1.4084525862490839E-4</v>
      </c>
      <c r="Q18" s="137">
        <v>6.7062490585630417E-5</v>
      </c>
      <c r="R18" s="137">
        <v>1.5764421853314747E-3</v>
      </c>
      <c r="S18" s="137">
        <v>1.3239407472657313E-3</v>
      </c>
      <c r="T18" s="137">
        <v>0.11205115167122259</v>
      </c>
      <c r="U18" s="137">
        <v>6.827444497928489E-4</v>
      </c>
      <c r="V18" s="137">
        <v>2.8144899071162596E-3</v>
      </c>
      <c r="W18" s="137">
        <v>2.416839705932893E-4</v>
      </c>
      <c r="X18" s="137">
        <v>8.4285263990950154E-2</v>
      </c>
      <c r="Y18" s="137">
        <v>5.763627821666375E-3</v>
      </c>
      <c r="Z18" s="137">
        <v>2.4947982600631824E-4</v>
      </c>
      <c r="AA18" s="137">
        <v>7.5222780056477772E-4</v>
      </c>
      <c r="AB18" s="137">
        <v>1.7904419128791367E-3</v>
      </c>
      <c r="AC18" s="137">
        <v>1.4696980464508496E-3</v>
      </c>
      <c r="AD18" s="137">
        <v>3.0736281422570887E-4</v>
      </c>
      <c r="AE18" s="137">
        <v>6.7032578293825442E-4</v>
      </c>
      <c r="AF18" s="137">
        <v>1.5466498055776686E-3</v>
      </c>
      <c r="AG18" s="137">
        <v>2.803566051098464E-4</v>
      </c>
      <c r="AH18" s="137">
        <v>5.1572804314315552E-4</v>
      </c>
      <c r="AI18" s="137">
        <v>2.1227794291678117E-4</v>
      </c>
      <c r="AJ18" s="137">
        <v>0</v>
      </c>
      <c r="AK18" s="137">
        <v>5.0860967031557955E-4</v>
      </c>
      <c r="AL18" s="137">
        <v>2.2061574362068008E-4</v>
      </c>
      <c r="AM18" s="137">
        <v>1.0701841815568117E-2</v>
      </c>
      <c r="AN18" s="137">
        <v>3.5462425311415182E-4</v>
      </c>
      <c r="AO18" s="137">
        <v>1.376735062440894E-4</v>
      </c>
      <c r="AP18" s="137">
        <v>1.6670287343093008E-4</v>
      </c>
      <c r="AQ18" s="137">
        <v>4.3733164885028092E-5</v>
      </c>
      <c r="AR18" s="137">
        <v>1.4785199728190984E-4</v>
      </c>
      <c r="AS18" s="137">
        <v>1.350879996005313E-4</v>
      </c>
      <c r="AT18" s="137">
        <v>1.8314363953991758E-4</v>
      </c>
      <c r="AU18" s="137">
        <v>1.2735137975590011E-4</v>
      </c>
      <c r="AV18" s="137">
        <v>1.0046147350429155E-4</v>
      </c>
      <c r="AW18" s="137">
        <v>1.4399059595717264E-4</v>
      </c>
      <c r="AX18" s="137">
        <v>2.9257057916834802E-4</v>
      </c>
      <c r="AY18" s="137">
        <v>1.7243330692343371E-4</v>
      </c>
      <c r="AZ18" s="137">
        <v>1.4701750970684665E-4</v>
      </c>
      <c r="BA18" s="137">
        <v>1.0498348656712856E-4</v>
      </c>
      <c r="BB18" s="137">
        <v>8.9441287203387984E-5</v>
      </c>
      <c r="BC18" s="137">
        <v>1.5303003975431043E-4</v>
      </c>
      <c r="BD18" s="137">
        <v>7.0312574023189564E-5</v>
      </c>
      <c r="BE18" s="137">
        <v>1.8116145603256042E-4</v>
      </c>
      <c r="BF18" s="137">
        <v>3.46304597393526E-4</v>
      </c>
      <c r="BG18" s="137">
        <v>1.1586949181136566E-4</v>
      </c>
      <c r="BH18" s="137">
        <v>3.4510600820507613E-4</v>
      </c>
      <c r="BI18" s="137">
        <v>3.0283199995954669E-4</v>
      </c>
      <c r="BJ18" s="137">
        <v>3.3688354392523532E-4</v>
      </c>
      <c r="BK18" s="137">
        <v>4.9594755172460139E-4</v>
      </c>
      <c r="BL18" s="137">
        <v>4.453962555360271E-4</v>
      </c>
      <c r="BM18" s="137">
        <v>1.104752166716245E-2</v>
      </c>
      <c r="BN18" s="137">
        <v>3.1743702377964894E-2</v>
      </c>
      <c r="BO18" s="137">
        <v>2.6382911167951658E-4</v>
      </c>
      <c r="BP18" s="137">
        <v>4.4127466477529906E-4</v>
      </c>
      <c r="BQ18" s="137">
        <v>2.5825934896543776E-4</v>
      </c>
      <c r="BR18" s="137">
        <v>6.3407799299506718E-4</v>
      </c>
      <c r="BS18" s="137">
        <v>3.6107922401034943E-4</v>
      </c>
      <c r="BT18" s="137">
        <v>1.0248296088540497E-3</v>
      </c>
      <c r="BU18" s="137">
        <v>3.0469194905660522E-4</v>
      </c>
      <c r="BV18" s="137">
        <v>1.5378929965981232E-3</v>
      </c>
      <c r="BW18" s="137">
        <v>1.6498976078724817E-3</v>
      </c>
      <c r="BX18" s="137">
        <v>7.6175148436880946E-4</v>
      </c>
      <c r="BY18" s="137">
        <v>5.7578247973820061E-4</v>
      </c>
      <c r="BZ18" s="137">
        <v>2.2121018198143524E-3</v>
      </c>
      <c r="CA18" s="139">
        <v>0</v>
      </c>
    </row>
    <row r="19" spans="1:79" ht="19.5" x14ac:dyDescent="0.25">
      <c r="A19" s="30"/>
      <c r="B19" s="42" t="s">
        <v>10</v>
      </c>
      <c r="C19" s="43" t="s">
        <v>121</v>
      </c>
      <c r="D19" s="136">
        <v>1.5649453597278866E-4</v>
      </c>
      <c r="E19" s="137">
        <v>2.6016582594716627E-4</v>
      </c>
      <c r="F19" s="137">
        <v>3.1428612679559382E-4</v>
      </c>
      <c r="G19" s="137">
        <v>4.6945403161233467E-4</v>
      </c>
      <c r="H19" s="137">
        <v>5.5231843879599118E-4</v>
      </c>
      <c r="I19" s="137">
        <v>1.5726456412183305E-4</v>
      </c>
      <c r="J19" s="137">
        <v>2.7992990010542389E-4</v>
      </c>
      <c r="K19" s="137">
        <v>2.895619342657021E-4</v>
      </c>
      <c r="L19" s="137">
        <v>3.1059059972087986E-4</v>
      </c>
      <c r="M19" s="137">
        <v>1.4677926679066685E-4</v>
      </c>
      <c r="N19" s="137">
        <v>0.65137490999142666</v>
      </c>
      <c r="O19" s="137">
        <v>5.6999745767442817E-5</v>
      </c>
      <c r="P19" s="137">
        <v>1.9738533279446284E-4</v>
      </c>
      <c r="Q19" s="137">
        <v>6.4016828468286288E-5</v>
      </c>
      <c r="R19" s="137">
        <v>3.0753436731958283E-4</v>
      </c>
      <c r="S19" s="137">
        <v>2.7847611629167333E-4</v>
      </c>
      <c r="T19" s="137">
        <v>8.8770067749243463E-5</v>
      </c>
      <c r="U19" s="137">
        <v>8.1335325832516329E-5</v>
      </c>
      <c r="V19" s="137">
        <v>1.024510532109309E-4</v>
      </c>
      <c r="W19" s="137">
        <v>8.2005282405015102E-5</v>
      </c>
      <c r="X19" s="137">
        <v>8.4456138849696856E-5</v>
      </c>
      <c r="Y19" s="137">
        <v>8.7708181316969707E-5</v>
      </c>
      <c r="Z19" s="137">
        <v>9.8491061403605104E-5</v>
      </c>
      <c r="AA19" s="137">
        <v>2.473598856846961E-4</v>
      </c>
      <c r="AB19" s="137">
        <v>1.0035854255116977E-4</v>
      </c>
      <c r="AC19" s="137">
        <v>6.7193644860174542E-5</v>
      </c>
      <c r="AD19" s="137">
        <v>1.0744589941342418E-4</v>
      </c>
      <c r="AE19" s="137">
        <v>3.3962981689869651E-5</v>
      </c>
      <c r="AF19" s="137">
        <v>1.6126091735898604E-4</v>
      </c>
      <c r="AG19" s="137">
        <v>1.2938286314747053E-4</v>
      </c>
      <c r="AH19" s="137">
        <v>5.6208396391514056E-5</v>
      </c>
      <c r="AI19" s="137">
        <v>1.5224711213483638E-4</v>
      </c>
      <c r="AJ19" s="137">
        <v>0</v>
      </c>
      <c r="AK19" s="137">
        <v>3.0792623351748104E-3</v>
      </c>
      <c r="AL19" s="137">
        <v>4.4807608979300349E-4</v>
      </c>
      <c r="AM19" s="137">
        <v>2.8824116588792829E-4</v>
      </c>
      <c r="AN19" s="137">
        <v>6.943955104063404E-2</v>
      </c>
      <c r="AO19" s="137">
        <v>7.3871017981637255E-5</v>
      </c>
      <c r="AP19" s="137">
        <v>8.9971810073751632E-5</v>
      </c>
      <c r="AQ19" s="137">
        <v>3.898821723570228E-5</v>
      </c>
      <c r="AR19" s="137">
        <v>5.4425981938629388E-5</v>
      </c>
      <c r="AS19" s="137">
        <v>1.4161427283499879E-4</v>
      </c>
      <c r="AT19" s="137">
        <v>5.2401973427978898E-5</v>
      </c>
      <c r="AU19" s="137">
        <v>3.1228062024487671E-3</v>
      </c>
      <c r="AV19" s="137">
        <v>5.8738000827098812E-5</v>
      </c>
      <c r="AW19" s="137">
        <v>3.7414637814712419E-4</v>
      </c>
      <c r="AX19" s="137">
        <v>2.4084656587743016E-4</v>
      </c>
      <c r="AY19" s="137">
        <v>4.6127987325872718E-5</v>
      </c>
      <c r="AZ19" s="137">
        <v>9.2097453868194597E-5</v>
      </c>
      <c r="BA19" s="137">
        <v>3.8581824449666118E-5</v>
      </c>
      <c r="BB19" s="137">
        <v>4.0915524668575408E-5</v>
      </c>
      <c r="BC19" s="137">
        <v>6.6382793727406963E-5</v>
      </c>
      <c r="BD19" s="137">
        <v>8.9139273595470513E-5</v>
      </c>
      <c r="BE19" s="137">
        <v>7.8783225666786832E-3</v>
      </c>
      <c r="BF19" s="137">
        <v>1.3520719554555233E-4</v>
      </c>
      <c r="BG19" s="137">
        <v>3.7248243170466395E-5</v>
      </c>
      <c r="BH19" s="137">
        <v>8.4246474586460293E-5</v>
      </c>
      <c r="BI19" s="137">
        <v>8.0759522754876977E-3</v>
      </c>
      <c r="BJ19" s="137">
        <v>1.4922423349976238E-4</v>
      </c>
      <c r="BK19" s="137">
        <v>1.4343336633693607E-4</v>
      </c>
      <c r="BL19" s="137">
        <v>8.1326452080761187E-5</v>
      </c>
      <c r="BM19" s="137">
        <v>9.2742892259952163E-5</v>
      </c>
      <c r="BN19" s="137">
        <v>8.1225347845280096E-5</v>
      </c>
      <c r="BO19" s="137">
        <v>3.008472936241217E-5</v>
      </c>
      <c r="BP19" s="137">
        <v>3.9280043009003561E-5</v>
      </c>
      <c r="BQ19" s="137">
        <v>2.1631133721694366E-5</v>
      </c>
      <c r="BR19" s="137">
        <v>4.5104579702309167E-5</v>
      </c>
      <c r="BS19" s="137">
        <v>3.8779456475562525E-4</v>
      </c>
      <c r="BT19" s="137">
        <v>4.9755129666170983E-5</v>
      </c>
      <c r="BU19" s="137">
        <v>2.3217954591542766E-4</v>
      </c>
      <c r="BV19" s="137">
        <v>9.2210023262832497E-5</v>
      </c>
      <c r="BW19" s="137">
        <v>2.0229716520650434E-4</v>
      </c>
      <c r="BX19" s="137">
        <v>1.0259618497194266E-4</v>
      </c>
      <c r="BY19" s="137">
        <v>1.3291038072813795E-4</v>
      </c>
      <c r="BZ19" s="137">
        <v>3.3151140520146336E-4</v>
      </c>
      <c r="CA19" s="139">
        <v>0</v>
      </c>
    </row>
    <row r="20" spans="1:79" ht="19.5" x14ac:dyDescent="0.25">
      <c r="A20" s="30"/>
      <c r="B20" s="42" t="s">
        <v>11</v>
      </c>
      <c r="C20" s="43" t="s">
        <v>122</v>
      </c>
      <c r="D20" s="136">
        <v>1.0329637331979212E-4</v>
      </c>
      <c r="E20" s="137">
        <v>1.255267991182314E-4</v>
      </c>
      <c r="F20" s="137">
        <v>1.8517051856588849E-4</v>
      </c>
      <c r="G20" s="137">
        <v>1.0340568224751443E-4</v>
      </c>
      <c r="H20" s="137">
        <v>1.0472750025049792E-4</v>
      </c>
      <c r="I20" s="137">
        <v>1.1722718238560131E-4</v>
      </c>
      <c r="J20" s="137">
        <v>1.2253156361275745E-4</v>
      </c>
      <c r="K20" s="137">
        <v>1.1781607368359975E-4</v>
      </c>
      <c r="L20" s="137">
        <v>1.7106457157297852E-4</v>
      </c>
      <c r="M20" s="137">
        <v>1.0271793098556954E-3</v>
      </c>
      <c r="N20" s="137">
        <v>1.6273009115344195E-4</v>
      </c>
      <c r="O20" s="137">
        <v>0.27179774596645034</v>
      </c>
      <c r="P20" s="137">
        <v>1.1589085582361009E-4</v>
      </c>
      <c r="Q20" s="137">
        <v>4.2396199380697301E-5</v>
      </c>
      <c r="R20" s="137">
        <v>6.8164264541249265E-4</v>
      </c>
      <c r="S20" s="137">
        <v>8.4846840900973061E-4</v>
      </c>
      <c r="T20" s="137">
        <v>4.0931044835147294E-4</v>
      </c>
      <c r="U20" s="137">
        <v>6.4330187670543701E-2</v>
      </c>
      <c r="V20" s="137">
        <v>0.16819739431228606</v>
      </c>
      <c r="W20" s="137">
        <v>1.4054844953470479E-4</v>
      </c>
      <c r="X20" s="137">
        <v>3.2675804289516091E-4</v>
      </c>
      <c r="Y20" s="137">
        <v>1.7229723859542596E-4</v>
      </c>
      <c r="Z20" s="137">
        <v>1.4566660450673739E-4</v>
      </c>
      <c r="AA20" s="137">
        <v>1.9279082028844557E-4</v>
      </c>
      <c r="AB20" s="137">
        <v>1.4636935796196398E-4</v>
      </c>
      <c r="AC20" s="137">
        <v>1.2671325825792671E-4</v>
      </c>
      <c r="AD20" s="137">
        <v>1.3854233161018597E-4</v>
      </c>
      <c r="AE20" s="137">
        <v>1.6222737544011072E-3</v>
      </c>
      <c r="AF20" s="137">
        <v>6.560414165112053E-4</v>
      </c>
      <c r="AG20" s="137">
        <v>1.6762113297469634E-4</v>
      </c>
      <c r="AH20" s="137">
        <v>1.6176006581669294E-4</v>
      </c>
      <c r="AI20" s="137">
        <v>1.8741249354049127E-4</v>
      </c>
      <c r="AJ20" s="137">
        <v>0</v>
      </c>
      <c r="AK20" s="137">
        <v>1.2337403753935245E-4</v>
      </c>
      <c r="AL20" s="137">
        <v>3.9420732880860024E-4</v>
      </c>
      <c r="AM20" s="137">
        <v>1.6684346241166757E-4</v>
      </c>
      <c r="AN20" s="137">
        <v>2.1549187014174365E-4</v>
      </c>
      <c r="AO20" s="137">
        <v>1.1479852372340611E-4</v>
      </c>
      <c r="AP20" s="137">
        <v>1.3124970978187057E-4</v>
      </c>
      <c r="AQ20" s="137">
        <v>3.2902746167559406E-5</v>
      </c>
      <c r="AR20" s="137">
        <v>9.5071214277453987E-5</v>
      </c>
      <c r="AS20" s="137">
        <v>9.6090223947379138E-5</v>
      </c>
      <c r="AT20" s="137">
        <v>8.8856864723307124E-5</v>
      </c>
      <c r="AU20" s="137">
        <v>9.3466152492265888E-5</v>
      </c>
      <c r="AV20" s="137">
        <v>9.4865781409784E-5</v>
      </c>
      <c r="AW20" s="137">
        <v>1.2619867711612933E-4</v>
      </c>
      <c r="AX20" s="137">
        <v>2.2174231378544888E-4</v>
      </c>
      <c r="AY20" s="137">
        <v>1.4167708714157129E-4</v>
      </c>
      <c r="AZ20" s="137">
        <v>5.9522162107589064E-4</v>
      </c>
      <c r="BA20" s="137">
        <v>9.065871138969784E-5</v>
      </c>
      <c r="BB20" s="137">
        <v>9.5401785279807831E-5</v>
      </c>
      <c r="BC20" s="137">
        <v>2.8272391793931172E-4</v>
      </c>
      <c r="BD20" s="137">
        <v>7.8596409545205587E-5</v>
      </c>
      <c r="BE20" s="137">
        <v>3.3094217636538608E-4</v>
      </c>
      <c r="BF20" s="137">
        <v>3.4808714739436528E-4</v>
      </c>
      <c r="BG20" s="137">
        <v>9.6529160082390564E-5</v>
      </c>
      <c r="BH20" s="137">
        <v>2.682931110617631E-4</v>
      </c>
      <c r="BI20" s="137">
        <v>5.9104606423067928E-4</v>
      </c>
      <c r="BJ20" s="137">
        <v>9.5060971037374127E-5</v>
      </c>
      <c r="BK20" s="137">
        <v>1.5820703656363788E-4</v>
      </c>
      <c r="BL20" s="137">
        <v>1.0999541594194487E-4</v>
      </c>
      <c r="BM20" s="137">
        <v>3.984107431651427E-3</v>
      </c>
      <c r="BN20" s="137">
        <v>3.5365197366041333E-3</v>
      </c>
      <c r="BO20" s="137">
        <v>6.7212688202278103E-5</v>
      </c>
      <c r="BP20" s="137">
        <v>9.6156398961253552E-5</v>
      </c>
      <c r="BQ20" s="137">
        <v>5.5670143375857655E-5</v>
      </c>
      <c r="BR20" s="137">
        <v>1.2049595234788284E-4</v>
      </c>
      <c r="BS20" s="137">
        <v>9.3485157497883743E-5</v>
      </c>
      <c r="BT20" s="137">
        <v>2.2610293265688035E-4</v>
      </c>
      <c r="BU20" s="137">
        <v>7.5845408451272048E-5</v>
      </c>
      <c r="BV20" s="137">
        <v>2.7631020910292127E-4</v>
      </c>
      <c r="BW20" s="137">
        <v>2.2313641316658135E-4</v>
      </c>
      <c r="BX20" s="137">
        <v>1.75988970761411E-4</v>
      </c>
      <c r="BY20" s="137">
        <v>1.4827217489386078E-4</v>
      </c>
      <c r="BZ20" s="137">
        <v>3.5327678961037982E-4</v>
      </c>
      <c r="CA20" s="139">
        <v>0</v>
      </c>
    </row>
    <row r="21" spans="1:79" ht="19.5" x14ac:dyDescent="0.25">
      <c r="A21" s="30"/>
      <c r="B21" s="42" t="s">
        <v>12</v>
      </c>
      <c r="C21" s="43" t="s">
        <v>123</v>
      </c>
      <c r="D21" s="136">
        <v>1.1932837357139189E-3</v>
      </c>
      <c r="E21" s="137">
        <v>2.1221289316163284E-3</v>
      </c>
      <c r="F21" s="137">
        <v>1.3510420003311902E-3</v>
      </c>
      <c r="G21" s="137">
        <v>1.5637551820859464E-3</v>
      </c>
      <c r="H21" s="137">
        <v>1.2654178363181185E-3</v>
      </c>
      <c r="I21" s="137">
        <v>1.2168890992637776E-3</v>
      </c>
      <c r="J21" s="137">
        <v>1.1025898464273767E-3</v>
      </c>
      <c r="K21" s="137">
        <v>9.6396739004994518E-4</v>
      </c>
      <c r="L21" s="137">
        <v>2.7012649875066395E-3</v>
      </c>
      <c r="M21" s="137">
        <v>8.7360909719072781E-4</v>
      </c>
      <c r="N21" s="137">
        <v>1.731381230471344E-3</v>
      </c>
      <c r="O21" s="137">
        <v>7.3011340296347954E-4</v>
      </c>
      <c r="P21" s="137">
        <v>0.8446543907172015</v>
      </c>
      <c r="Q21" s="137">
        <v>0.25640316654918699</v>
      </c>
      <c r="R21" s="137">
        <v>1.5004025673735484E-3</v>
      </c>
      <c r="S21" s="137">
        <v>1.6256286872561767E-3</v>
      </c>
      <c r="T21" s="137">
        <v>6.7972513494874874E-4</v>
      </c>
      <c r="U21" s="137">
        <v>7.6515915667777542E-4</v>
      </c>
      <c r="V21" s="137">
        <v>8.7641155516279649E-4</v>
      </c>
      <c r="W21" s="137">
        <v>4.2358960924934643E-4</v>
      </c>
      <c r="X21" s="137">
        <v>7.6045855416610741E-4</v>
      </c>
      <c r="Y21" s="137">
        <v>6.8155726382128823E-4</v>
      </c>
      <c r="Z21" s="137">
        <v>6.2850669350575871E-4</v>
      </c>
      <c r="AA21" s="137">
        <v>1.0513982463813594E-3</v>
      </c>
      <c r="AB21" s="137">
        <v>6.4402349243778897E-4</v>
      </c>
      <c r="AC21" s="137">
        <v>4.98810915416196E-4</v>
      </c>
      <c r="AD21" s="137">
        <v>6.9188914121612885E-4</v>
      </c>
      <c r="AE21" s="137">
        <v>2.4536622109166273E-4</v>
      </c>
      <c r="AF21" s="137">
        <v>9.8141599249355069E-4</v>
      </c>
      <c r="AG21" s="137">
        <v>1.2469050555653854E-3</v>
      </c>
      <c r="AH21" s="137">
        <v>6.6898008275218586E-4</v>
      </c>
      <c r="AI21" s="137">
        <v>1.1514570953416795E-3</v>
      </c>
      <c r="AJ21" s="137">
        <v>0</v>
      </c>
      <c r="AK21" s="137">
        <v>8.664123884996592E-4</v>
      </c>
      <c r="AL21" s="137">
        <v>6.6656415399506087E-4</v>
      </c>
      <c r="AM21" s="137">
        <v>6.610043431392338E-4</v>
      </c>
      <c r="AN21" s="137">
        <v>1.1063817415447941E-3</v>
      </c>
      <c r="AO21" s="137">
        <v>1.1047172434304347E-3</v>
      </c>
      <c r="AP21" s="137">
        <v>7.1135556271844866E-4</v>
      </c>
      <c r="AQ21" s="137">
        <v>1.2360318795667138E-2</v>
      </c>
      <c r="AR21" s="137">
        <v>5.6078533462540383E-4</v>
      </c>
      <c r="AS21" s="137">
        <v>5.745937985071819E-4</v>
      </c>
      <c r="AT21" s="137">
        <v>3.7628943717984612E-4</v>
      </c>
      <c r="AU21" s="137">
        <v>7.0372224742374853E-4</v>
      </c>
      <c r="AV21" s="137">
        <v>4.7204930739909521E-4</v>
      </c>
      <c r="AW21" s="137">
        <v>7.0248811235967277E-3</v>
      </c>
      <c r="AX21" s="137">
        <v>2.5470007783753744E-3</v>
      </c>
      <c r="AY21" s="137">
        <v>5.6026283373710253E-4</v>
      </c>
      <c r="AZ21" s="137">
        <v>5.8704349241256817E-4</v>
      </c>
      <c r="BA21" s="137">
        <v>4.7760938077911032E-4</v>
      </c>
      <c r="BB21" s="137">
        <v>4.7286121325325098E-4</v>
      </c>
      <c r="BC21" s="137">
        <v>7.5434785210927522E-4</v>
      </c>
      <c r="BD21" s="137">
        <v>2.3036003649912014E-4</v>
      </c>
      <c r="BE21" s="137">
        <v>6.6121655625904659E-4</v>
      </c>
      <c r="BF21" s="137">
        <v>1.3650720838424358E-3</v>
      </c>
      <c r="BG21" s="137">
        <v>8.5593343847427533E-3</v>
      </c>
      <c r="BH21" s="137">
        <v>1.2421927553496472E-3</v>
      </c>
      <c r="BI21" s="137">
        <v>9.1415727855271862E-4</v>
      </c>
      <c r="BJ21" s="137">
        <v>2.6516689744443844E-3</v>
      </c>
      <c r="BK21" s="137">
        <v>7.7614559336953637E-3</v>
      </c>
      <c r="BL21" s="137">
        <v>4.3287094823993835E-3</v>
      </c>
      <c r="BM21" s="137">
        <v>1.2417194504965271E-3</v>
      </c>
      <c r="BN21" s="137">
        <v>9.0455487039846425E-4</v>
      </c>
      <c r="BO21" s="137">
        <v>5.7522476468460572E-4</v>
      </c>
      <c r="BP21" s="137">
        <v>4.2640051960711006E-4</v>
      </c>
      <c r="BQ21" s="137">
        <v>1.997370485069025E-4</v>
      </c>
      <c r="BR21" s="137">
        <v>5.169828547851613E-4</v>
      </c>
      <c r="BS21" s="137">
        <v>7.0174988169779246E-4</v>
      </c>
      <c r="BT21" s="137">
        <v>1.1728825339892336E-3</v>
      </c>
      <c r="BU21" s="137">
        <v>4.8895764244339843E-4</v>
      </c>
      <c r="BV21" s="137">
        <v>1.9187171331561104E-3</v>
      </c>
      <c r="BW21" s="137">
        <v>2.9665945025678835E-4</v>
      </c>
      <c r="BX21" s="137">
        <v>5.5480349458225295E-4</v>
      </c>
      <c r="BY21" s="137">
        <v>6.2752137827608355E-4</v>
      </c>
      <c r="BZ21" s="137">
        <v>1.2565500742539686E-3</v>
      </c>
      <c r="CA21" s="139">
        <v>0</v>
      </c>
    </row>
    <row r="22" spans="1:79" ht="19.5" x14ac:dyDescent="0.25">
      <c r="A22" s="30"/>
      <c r="B22" s="42" t="s">
        <v>13</v>
      </c>
      <c r="C22" s="43" t="s">
        <v>124</v>
      </c>
      <c r="D22" s="136">
        <v>2.9896908552692874E-3</v>
      </c>
      <c r="E22" s="137">
        <v>5.3168490197848346E-3</v>
      </c>
      <c r="F22" s="137">
        <v>3.3849434066561689E-3</v>
      </c>
      <c r="G22" s="137">
        <v>3.9178817475168893E-3</v>
      </c>
      <c r="H22" s="137">
        <v>3.1704179149575854E-3</v>
      </c>
      <c r="I22" s="137">
        <v>3.0488324805409209E-3</v>
      </c>
      <c r="J22" s="137">
        <v>2.7624635133441417E-3</v>
      </c>
      <c r="K22" s="137">
        <v>2.4151544218323786E-3</v>
      </c>
      <c r="L22" s="137">
        <v>6.7678348318189708E-3</v>
      </c>
      <c r="M22" s="137">
        <v>2.1887678938224786E-3</v>
      </c>
      <c r="N22" s="137">
        <v>4.3378573568072405E-3</v>
      </c>
      <c r="O22" s="137">
        <v>1.829249237896904E-3</v>
      </c>
      <c r="P22" s="137">
        <v>1.3770511881738066E-3</v>
      </c>
      <c r="Q22" s="137">
        <v>0.64240061215245725</v>
      </c>
      <c r="R22" s="137">
        <v>3.759156100636471E-3</v>
      </c>
      <c r="S22" s="137">
        <v>4.0729015865162196E-3</v>
      </c>
      <c r="T22" s="137">
        <v>1.7030048757323822E-3</v>
      </c>
      <c r="U22" s="137">
        <v>1.9170539789319211E-3</v>
      </c>
      <c r="V22" s="137">
        <v>2.1957892607619698E-3</v>
      </c>
      <c r="W22" s="137">
        <v>1.0612748194394821E-3</v>
      </c>
      <c r="X22" s="137">
        <v>1.9052769405605808E-3</v>
      </c>
      <c r="Y22" s="137">
        <v>1.7075951494216687E-3</v>
      </c>
      <c r="Z22" s="137">
        <v>1.5746805707743115E-3</v>
      </c>
      <c r="AA22" s="137">
        <v>2.6342064576719481E-3</v>
      </c>
      <c r="AB22" s="137">
        <v>1.6135568501383277E-3</v>
      </c>
      <c r="AC22" s="137">
        <v>1.2497366616968839E-3</v>
      </c>
      <c r="AD22" s="137">
        <v>1.733480962192463E-3</v>
      </c>
      <c r="AE22" s="137">
        <v>6.1474829953233462E-4</v>
      </c>
      <c r="AF22" s="137">
        <v>2.4588707028823883E-3</v>
      </c>
      <c r="AG22" s="137">
        <v>3.1240354078760405E-3</v>
      </c>
      <c r="AH22" s="137">
        <v>1.6760838817307029E-3</v>
      </c>
      <c r="AI22" s="137">
        <v>2.8848970660933131E-3</v>
      </c>
      <c r="AJ22" s="137">
        <v>0</v>
      </c>
      <c r="AK22" s="137">
        <v>2.1707370319932525E-3</v>
      </c>
      <c r="AL22" s="137">
        <v>1.6700309373252936E-3</v>
      </c>
      <c r="AM22" s="137">
        <v>1.656101211162766E-3</v>
      </c>
      <c r="AN22" s="137">
        <v>2.77196384743685E-3</v>
      </c>
      <c r="AO22" s="137">
        <v>2.7677935611569219E-3</v>
      </c>
      <c r="AP22" s="137">
        <v>1.7822527510038487E-3</v>
      </c>
      <c r="AQ22" s="137">
        <v>3.0967934084436929E-2</v>
      </c>
      <c r="AR22" s="137">
        <v>1.4050093339247887E-3</v>
      </c>
      <c r="AS22" s="137">
        <v>1.4396054965616399E-3</v>
      </c>
      <c r="AT22" s="137">
        <v>9.4276747063677311E-4</v>
      </c>
      <c r="AU22" s="137">
        <v>1.7631280011652913E-3</v>
      </c>
      <c r="AV22" s="137">
        <v>1.1826872815985645E-3</v>
      </c>
      <c r="AW22" s="137">
        <v>1.7600359600984324E-2</v>
      </c>
      <c r="AX22" s="137">
        <v>6.3813363976815141E-3</v>
      </c>
      <c r="AY22" s="137">
        <v>1.4037002436549084E-3</v>
      </c>
      <c r="AZ22" s="137">
        <v>1.4707973538759134E-3</v>
      </c>
      <c r="BA22" s="137">
        <v>1.1966176654975027E-3</v>
      </c>
      <c r="BB22" s="137">
        <v>1.1847214562335311E-3</v>
      </c>
      <c r="BC22" s="137">
        <v>1.8899669941397821E-3</v>
      </c>
      <c r="BD22" s="137">
        <v>5.7715132950243405E-4</v>
      </c>
      <c r="BE22" s="137">
        <v>1.6566328966325973E-3</v>
      </c>
      <c r="BF22" s="137">
        <v>3.4200948221300067E-3</v>
      </c>
      <c r="BG22" s="137">
        <v>2.1444827387970281E-2</v>
      </c>
      <c r="BH22" s="137">
        <v>3.1122290617065329E-3</v>
      </c>
      <c r="BI22" s="137">
        <v>2.2903585913133921E-3</v>
      </c>
      <c r="BJ22" s="137">
        <v>6.6435754102980782E-3</v>
      </c>
      <c r="BK22" s="137">
        <v>1.9445797452909912E-2</v>
      </c>
      <c r="BL22" s="137">
        <v>1.0845285800282989E-2</v>
      </c>
      <c r="BM22" s="137">
        <v>3.1110432287409324E-3</v>
      </c>
      <c r="BN22" s="137">
        <v>2.2663004138756865E-3</v>
      </c>
      <c r="BO22" s="137">
        <v>1.4411863392013006E-3</v>
      </c>
      <c r="BP22" s="137">
        <v>1.0683173632537212E-3</v>
      </c>
      <c r="BQ22" s="137">
        <v>5.0042752574876691E-4</v>
      </c>
      <c r="BR22" s="137">
        <v>1.2952652139832375E-3</v>
      </c>
      <c r="BS22" s="137">
        <v>1.7581863736230261E-3</v>
      </c>
      <c r="BT22" s="137">
        <v>2.9385770384901598E-3</v>
      </c>
      <c r="BU22" s="137">
        <v>1.2250499595994832E-3</v>
      </c>
      <c r="BV22" s="137">
        <v>4.8072146591467274E-3</v>
      </c>
      <c r="BW22" s="137">
        <v>7.4325998001749795E-4</v>
      </c>
      <c r="BX22" s="137">
        <v>1.3900222424733182E-3</v>
      </c>
      <c r="BY22" s="137">
        <v>1.5722119307991376E-3</v>
      </c>
      <c r="BZ22" s="137">
        <v>3.148200343095665E-3</v>
      </c>
      <c r="CA22" s="139">
        <v>0</v>
      </c>
    </row>
    <row r="23" spans="1:79" ht="19.5" x14ac:dyDescent="0.25">
      <c r="A23" s="30"/>
      <c r="B23" s="42" t="s">
        <v>14</v>
      </c>
      <c r="C23" s="43" t="s">
        <v>125</v>
      </c>
      <c r="D23" s="136">
        <v>1.2750139327753014E-4</v>
      </c>
      <c r="E23" s="137">
        <v>1.7418973055129109E-4</v>
      </c>
      <c r="F23" s="137">
        <v>2.3815279504073471E-4</v>
      </c>
      <c r="G23" s="137">
        <v>1.8672291924944778E-4</v>
      </c>
      <c r="H23" s="137">
        <v>1.6823423203578708E-4</v>
      </c>
      <c r="I23" s="137">
        <v>1.314616446291193E-4</v>
      </c>
      <c r="J23" s="137">
        <v>1.8078744777297347E-4</v>
      </c>
      <c r="K23" s="137">
        <v>1.7512247113640343E-4</v>
      </c>
      <c r="L23" s="137">
        <v>1.1488747222480186E-3</v>
      </c>
      <c r="M23" s="137">
        <v>2.665569216016807E-4</v>
      </c>
      <c r="N23" s="137">
        <v>4.1266665353191485E-4</v>
      </c>
      <c r="O23" s="137">
        <v>1.2913488964035838E-4</v>
      </c>
      <c r="P23" s="137">
        <v>4.130888662131426E-4</v>
      </c>
      <c r="Q23" s="137">
        <v>1.337122829914981E-4</v>
      </c>
      <c r="R23" s="137">
        <v>0.52930992337119265</v>
      </c>
      <c r="S23" s="137">
        <v>5.9947081956999082E-3</v>
      </c>
      <c r="T23" s="137">
        <v>1.8966662500110787E-4</v>
      </c>
      <c r="U23" s="137">
        <v>1.4884678802908543E-4</v>
      </c>
      <c r="V23" s="137">
        <v>2.2529782220793662E-4</v>
      </c>
      <c r="W23" s="137">
        <v>1.2572818422928761E-4</v>
      </c>
      <c r="X23" s="137">
        <v>1.7160737090760701E-4</v>
      </c>
      <c r="Y23" s="137">
        <v>1.6924502095106187E-4</v>
      </c>
      <c r="Z23" s="137">
        <v>1.7471541316857231E-4</v>
      </c>
      <c r="AA23" s="137">
        <v>2.4939918808662248E-4</v>
      </c>
      <c r="AB23" s="137">
        <v>1.4484478973051748E-4</v>
      </c>
      <c r="AC23" s="137">
        <v>1.3956493538667088E-4</v>
      </c>
      <c r="AD23" s="137">
        <v>1.6929342079193463E-4</v>
      </c>
      <c r="AE23" s="137">
        <v>6.7774370716498073E-5</v>
      </c>
      <c r="AF23" s="137">
        <v>2.1533795727510919E-4</v>
      </c>
      <c r="AG23" s="137">
        <v>1.776075991626354E-4</v>
      </c>
      <c r="AH23" s="137">
        <v>1.1803180740599946E-4</v>
      </c>
      <c r="AI23" s="137">
        <v>1.5814508350329244E-4</v>
      </c>
      <c r="AJ23" s="137">
        <v>0</v>
      </c>
      <c r="AK23" s="137">
        <v>1.0940994944184589E-4</v>
      </c>
      <c r="AL23" s="137">
        <v>2.4996159850079741E-4</v>
      </c>
      <c r="AM23" s="137">
        <v>1.2842409885776648E-4</v>
      </c>
      <c r="AN23" s="137">
        <v>5.2643670076327447E-4</v>
      </c>
      <c r="AO23" s="137">
        <v>1.1435297959896938E-4</v>
      </c>
      <c r="AP23" s="137">
        <v>2.9400168008385225E-4</v>
      </c>
      <c r="AQ23" s="137">
        <v>8.6862031969824069E-5</v>
      </c>
      <c r="AR23" s="137">
        <v>9.9552342461852643E-5</v>
      </c>
      <c r="AS23" s="137">
        <v>1.0092133057788667E-4</v>
      </c>
      <c r="AT23" s="137">
        <v>1.0180810218633297E-4</v>
      </c>
      <c r="AU23" s="137">
        <v>1.5884282140703483E-4</v>
      </c>
      <c r="AV23" s="137">
        <v>1.1235421982359306E-4</v>
      </c>
      <c r="AW23" s="137">
        <v>2.0664246818460764E-4</v>
      </c>
      <c r="AX23" s="137">
        <v>1.5500641411264283E-3</v>
      </c>
      <c r="AY23" s="137">
        <v>3.8212947528698547E-2</v>
      </c>
      <c r="AZ23" s="137">
        <v>7.2721911348701653E-3</v>
      </c>
      <c r="BA23" s="137">
        <v>5.961925822541507E-3</v>
      </c>
      <c r="BB23" s="137">
        <v>7.4118459595531273E-3</v>
      </c>
      <c r="BC23" s="137">
        <v>1.0081717431479849E-2</v>
      </c>
      <c r="BD23" s="137">
        <v>3.5963646346186137E-4</v>
      </c>
      <c r="BE23" s="137">
        <v>1.8784778728329374E-3</v>
      </c>
      <c r="BF23" s="137">
        <v>7.2011189450188213E-4</v>
      </c>
      <c r="BG23" s="137">
        <v>1.5701082071051977E-4</v>
      </c>
      <c r="BH23" s="137">
        <v>1.844786033823801E-4</v>
      </c>
      <c r="BI23" s="137">
        <v>5.906522026514662E-3</v>
      </c>
      <c r="BJ23" s="137">
        <v>1.1785248889990953E-4</v>
      </c>
      <c r="BK23" s="137">
        <v>2.9339919822436944E-4</v>
      </c>
      <c r="BL23" s="137">
        <v>1.3246219503057195E-4</v>
      </c>
      <c r="BM23" s="137">
        <v>1.2118819659353841E-4</v>
      </c>
      <c r="BN23" s="137">
        <v>1.5121008173317303E-4</v>
      </c>
      <c r="BO23" s="137">
        <v>7.1956842263636521E-5</v>
      </c>
      <c r="BP23" s="137">
        <v>1.358785529390675E-4</v>
      </c>
      <c r="BQ23" s="137">
        <v>3.6832076625000801E-5</v>
      </c>
      <c r="BR23" s="137">
        <v>6.8206119525599234E-5</v>
      </c>
      <c r="BS23" s="137">
        <v>3.0304767707590947E-4</v>
      </c>
      <c r="BT23" s="137">
        <v>1.0033907378685578E-4</v>
      </c>
      <c r="BU23" s="137">
        <v>5.9809397636737538E-5</v>
      </c>
      <c r="BV23" s="137">
        <v>1.3487661343293368E-4</v>
      </c>
      <c r="BW23" s="137">
        <v>6.5298601542042873E-5</v>
      </c>
      <c r="BX23" s="137">
        <v>9.3029784146456745E-5</v>
      </c>
      <c r="BY23" s="137">
        <v>8.9528452448296399E-5</v>
      </c>
      <c r="BZ23" s="137">
        <v>2.2580166197690859E-4</v>
      </c>
      <c r="CA23" s="139">
        <v>0</v>
      </c>
    </row>
    <row r="24" spans="1:79" ht="19.5" x14ac:dyDescent="0.25">
      <c r="A24" s="30"/>
      <c r="B24" s="42" t="s">
        <v>15</v>
      </c>
      <c r="C24" s="43" t="s">
        <v>126</v>
      </c>
      <c r="D24" s="136">
        <v>3.1330488915869858E-4</v>
      </c>
      <c r="E24" s="137">
        <v>4.1016103424691881E-4</v>
      </c>
      <c r="F24" s="137">
        <v>6.840574581147412E-4</v>
      </c>
      <c r="G24" s="137">
        <v>1.2508042025272184E-3</v>
      </c>
      <c r="H24" s="137">
        <v>7.8311640351983141E-4</v>
      </c>
      <c r="I24" s="137">
        <v>3.0754088361666077E-4</v>
      </c>
      <c r="J24" s="137">
        <v>6.8151812268751422E-4</v>
      </c>
      <c r="K24" s="137">
        <v>7.1729581968764541E-4</v>
      </c>
      <c r="L24" s="137">
        <v>6.1379995942345003E-4</v>
      </c>
      <c r="M24" s="137">
        <v>1.7359708378530663E-4</v>
      </c>
      <c r="N24" s="137">
        <v>4.6693048367634095E-4</v>
      </c>
      <c r="O24" s="137">
        <v>3.7220853938944133E-5</v>
      </c>
      <c r="P24" s="137">
        <v>1.9798672699426433E-4</v>
      </c>
      <c r="Q24" s="137">
        <v>6.3021169253479401E-5</v>
      </c>
      <c r="R24" s="137">
        <v>2.3650694784781963E-3</v>
      </c>
      <c r="S24" s="137">
        <v>0.36450627491070953</v>
      </c>
      <c r="T24" s="137">
        <v>7.2110199768200895E-5</v>
      </c>
      <c r="U24" s="137">
        <v>3.4423945843012581E-5</v>
      </c>
      <c r="V24" s="137">
        <v>5.663691146619739E-5</v>
      </c>
      <c r="W24" s="137">
        <v>1.0996179198122072E-4</v>
      </c>
      <c r="X24" s="137">
        <v>6.9750779457588603E-5</v>
      </c>
      <c r="Y24" s="137">
        <v>6.9797199034199735E-5</v>
      </c>
      <c r="Z24" s="137">
        <v>7.7924042031227858E-5</v>
      </c>
      <c r="AA24" s="137">
        <v>4.8655917417995525E-4</v>
      </c>
      <c r="AB24" s="137">
        <v>8.6670697436246256E-5</v>
      </c>
      <c r="AC24" s="137">
        <v>4.0989069932539126E-5</v>
      </c>
      <c r="AD24" s="137">
        <v>1.3683744658825239E-4</v>
      </c>
      <c r="AE24" s="137">
        <v>2.7423383634989944E-5</v>
      </c>
      <c r="AF24" s="137">
        <v>1.0911734625594486E-4</v>
      </c>
      <c r="AG24" s="137">
        <v>1.7092579078483865E-4</v>
      </c>
      <c r="AH24" s="137">
        <v>1.0883871802460396E-4</v>
      </c>
      <c r="AI24" s="137">
        <v>1.8643476187476382E-4</v>
      </c>
      <c r="AJ24" s="137">
        <v>0</v>
      </c>
      <c r="AK24" s="137">
        <v>3.2397839253499197E-5</v>
      </c>
      <c r="AL24" s="137">
        <v>3.2064859769325203E-5</v>
      </c>
      <c r="AM24" s="137">
        <v>4.3115229312022905E-5</v>
      </c>
      <c r="AN24" s="137">
        <v>1.6696397911579436E-4</v>
      </c>
      <c r="AO24" s="137">
        <v>2.5868457435261789E-5</v>
      </c>
      <c r="AP24" s="137">
        <v>2.7374107935717451E-5</v>
      </c>
      <c r="AQ24" s="137">
        <v>3.5816944316577093E-5</v>
      </c>
      <c r="AR24" s="137">
        <v>6.0867042834212681E-4</v>
      </c>
      <c r="AS24" s="137">
        <v>2.4067251056881478E-4</v>
      </c>
      <c r="AT24" s="137">
        <v>5.3578545124004965E-5</v>
      </c>
      <c r="AU24" s="137">
        <v>3.8877118540513811E-5</v>
      </c>
      <c r="AV24" s="137">
        <v>2.7363499476144478E-5</v>
      </c>
      <c r="AW24" s="137">
        <v>3.5155678368372252E-3</v>
      </c>
      <c r="AX24" s="137">
        <v>3.2348791734133034E-2</v>
      </c>
      <c r="AY24" s="137">
        <v>1.8721938876572756E-4</v>
      </c>
      <c r="AZ24" s="137">
        <v>1.6507236723219818E-4</v>
      </c>
      <c r="BA24" s="137">
        <v>4.4859125085467963E-5</v>
      </c>
      <c r="BB24" s="137">
        <v>7.4870005061435205E-5</v>
      </c>
      <c r="BC24" s="137">
        <v>7.669155244890146E-5</v>
      </c>
      <c r="BD24" s="137">
        <v>2.9544199639770116E-5</v>
      </c>
      <c r="BE24" s="137">
        <v>8.5910442439848399E-5</v>
      </c>
      <c r="BF24" s="137">
        <v>6.0325557523824182E-5</v>
      </c>
      <c r="BG24" s="137">
        <v>2.7013619959884401E-5</v>
      </c>
      <c r="BH24" s="137">
        <v>1.1614721368974557E-4</v>
      </c>
      <c r="BI24" s="137">
        <v>8.050539727420843E-3</v>
      </c>
      <c r="BJ24" s="137">
        <v>3.6910439790041411E-5</v>
      </c>
      <c r="BK24" s="137">
        <v>1.0574807313699404E-4</v>
      </c>
      <c r="BL24" s="137">
        <v>4.7900043548006115E-5</v>
      </c>
      <c r="BM24" s="137">
        <v>6.0882831773980547E-5</v>
      </c>
      <c r="BN24" s="137">
        <v>5.6388369297985261E-5</v>
      </c>
      <c r="BO24" s="137">
        <v>1.6772620707226467E-5</v>
      </c>
      <c r="BP24" s="137">
        <v>1.6881466067760103E-5</v>
      </c>
      <c r="BQ24" s="137">
        <v>1.0275589215592244E-5</v>
      </c>
      <c r="BR24" s="137">
        <v>2.4115835627955664E-5</v>
      </c>
      <c r="BS24" s="137">
        <v>3.8417067099608647E-4</v>
      </c>
      <c r="BT24" s="137">
        <v>3.1603973649776366E-5</v>
      </c>
      <c r="BU24" s="137">
        <v>2.1133641315869851E-5</v>
      </c>
      <c r="BV24" s="137">
        <v>3.6918747300414747E-5</v>
      </c>
      <c r="BW24" s="137">
        <v>1.3899591123126526E-5</v>
      </c>
      <c r="BX24" s="137">
        <v>4.6461963148262508E-5</v>
      </c>
      <c r="BY24" s="137">
        <v>2.7950685052672858E-5</v>
      </c>
      <c r="BZ24" s="137">
        <v>1.8906150259681651E-4</v>
      </c>
      <c r="CA24" s="139">
        <v>0</v>
      </c>
    </row>
    <row r="25" spans="1:79" ht="19.5" x14ac:dyDescent="0.25">
      <c r="A25" s="30"/>
      <c r="B25" s="42" t="s">
        <v>16</v>
      </c>
      <c r="C25" s="43" t="s">
        <v>127</v>
      </c>
      <c r="D25" s="136">
        <v>2.6066911582582142E-4</v>
      </c>
      <c r="E25" s="137">
        <v>2.3405720014550762E-4</v>
      </c>
      <c r="F25" s="137">
        <v>2.5544075252978529E-4</v>
      </c>
      <c r="G25" s="137">
        <v>3.1338375790252907E-4</v>
      </c>
      <c r="H25" s="137">
        <v>2.1263678318192102E-4</v>
      </c>
      <c r="I25" s="137">
        <v>3.0547940789471176E-4</v>
      </c>
      <c r="J25" s="137">
        <v>2.5984638839619606E-4</v>
      </c>
      <c r="K25" s="137">
        <v>2.6180115927851408E-4</v>
      </c>
      <c r="L25" s="137">
        <v>2.7963077224670577E-4</v>
      </c>
      <c r="M25" s="137">
        <v>9.6593876957830095E-3</v>
      </c>
      <c r="N25" s="137">
        <v>9.4330418675462062E-4</v>
      </c>
      <c r="O25" s="137">
        <v>6.977479853679045E-3</v>
      </c>
      <c r="P25" s="137">
        <v>1.3516162092867243E-4</v>
      </c>
      <c r="Q25" s="137">
        <v>6.2314005207185188E-5</v>
      </c>
      <c r="R25" s="137">
        <v>1.0305815247946145E-3</v>
      </c>
      <c r="S25" s="137">
        <v>8.7866752003155468E-4</v>
      </c>
      <c r="T25" s="137">
        <v>0.38125494176777747</v>
      </c>
      <c r="U25" s="137">
        <v>1.8501572512312464E-3</v>
      </c>
      <c r="V25" s="137">
        <v>8.7557151458970278E-3</v>
      </c>
      <c r="W25" s="137">
        <v>1.4700029948485548E-4</v>
      </c>
      <c r="X25" s="137">
        <v>3.283017636312792E-3</v>
      </c>
      <c r="Y25" s="137">
        <v>9.2760985306962636E-4</v>
      </c>
      <c r="Z25" s="137">
        <v>1.7777857553463529E-4</v>
      </c>
      <c r="AA25" s="137">
        <v>2.9605856486842838E-4</v>
      </c>
      <c r="AB25" s="137">
        <v>2.9167971601783225E-4</v>
      </c>
      <c r="AC25" s="137">
        <v>4.3220751630637541E-4</v>
      </c>
      <c r="AD25" s="137">
        <v>1.9302638054874318E-4</v>
      </c>
      <c r="AE25" s="137">
        <v>1.5150374077891823E-3</v>
      </c>
      <c r="AF25" s="137">
        <v>2.7269624016307242E-3</v>
      </c>
      <c r="AG25" s="137">
        <v>1.7033488243951473E-4</v>
      </c>
      <c r="AH25" s="137">
        <v>1.2849426314427872E-3</v>
      </c>
      <c r="AI25" s="137">
        <v>2.043276915001475E-4</v>
      </c>
      <c r="AJ25" s="137">
        <v>0</v>
      </c>
      <c r="AK25" s="137">
        <v>1.1533167673521348E-4</v>
      </c>
      <c r="AL25" s="137">
        <v>1.3361838231388984E-4</v>
      </c>
      <c r="AM25" s="137">
        <v>5.274502283025025E-4</v>
      </c>
      <c r="AN25" s="137">
        <v>2.2726477724867213E-4</v>
      </c>
      <c r="AO25" s="137">
        <v>1.2589342114248728E-4</v>
      </c>
      <c r="AP25" s="137">
        <v>1.7223091628013713E-4</v>
      </c>
      <c r="AQ25" s="137">
        <v>3.9070336862561653E-5</v>
      </c>
      <c r="AR25" s="137">
        <v>1.3759800810170291E-4</v>
      </c>
      <c r="AS25" s="137">
        <v>1.2994414342060384E-4</v>
      </c>
      <c r="AT25" s="137">
        <v>1.2158384401882575E-4</v>
      </c>
      <c r="AU25" s="137">
        <v>1.1131976659352277E-4</v>
      </c>
      <c r="AV25" s="137">
        <v>8.0899356751997327E-5</v>
      </c>
      <c r="AW25" s="137">
        <v>1.2967994221187639E-4</v>
      </c>
      <c r="AX25" s="137">
        <v>2.3667175814168022E-4</v>
      </c>
      <c r="AY25" s="137">
        <v>1.3061423819253973E-4</v>
      </c>
      <c r="AZ25" s="137">
        <v>1.4446565305158095E-4</v>
      </c>
      <c r="BA25" s="137">
        <v>1.0086151545874143E-4</v>
      </c>
      <c r="BB25" s="137">
        <v>7.8356686424190471E-5</v>
      </c>
      <c r="BC25" s="137">
        <v>1.4295850070610098E-4</v>
      </c>
      <c r="BD25" s="137">
        <v>6.0671758316751287E-5</v>
      </c>
      <c r="BE25" s="137">
        <v>1.3637487979300999E-4</v>
      </c>
      <c r="BF25" s="137">
        <v>3.2520070947869838E-4</v>
      </c>
      <c r="BG25" s="137">
        <v>1.2549073215285678E-4</v>
      </c>
      <c r="BH25" s="137">
        <v>3.3038775997317117E-4</v>
      </c>
      <c r="BI25" s="137">
        <v>3.0166794848574175E-4</v>
      </c>
      <c r="BJ25" s="137">
        <v>3.5742596229451537E-4</v>
      </c>
      <c r="BK25" s="137">
        <v>3.8145312639086974E-4</v>
      </c>
      <c r="BL25" s="137">
        <v>4.6014048080116239E-4</v>
      </c>
      <c r="BM25" s="137">
        <v>2.056667911422445E-2</v>
      </c>
      <c r="BN25" s="137">
        <v>3.3398287137366561E-2</v>
      </c>
      <c r="BO25" s="137">
        <v>3.6517343412112245E-4</v>
      </c>
      <c r="BP25" s="137">
        <v>5.3931068308857484E-4</v>
      </c>
      <c r="BQ25" s="137">
        <v>3.0789374756915139E-4</v>
      </c>
      <c r="BR25" s="137">
        <v>7.6392753706942438E-4</v>
      </c>
      <c r="BS25" s="137">
        <v>4.4420770201328459E-4</v>
      </c>
      <c r="BT25" s="137">
        <v>1.4001072919958462E-3</v>
      </c>
      <c r="BU25" s="137">
        <v>3.7320447301252403E-4</v>
      </c>
      <c r="BV25" s="137">
        <v>1.7794362042825617E-3</v>
      </c>
      <c r="BW25" s="137">
        <v>1.7666056550862937E-3</v>
      </c>
      <c r="BX25" s="137">
        <v>8.3841506173323464E-4</v>
      </c>
      <c r="BY25" s="137">
        <v>7.1628701321224068E-4</v>
      </c>
      <c r="BZ25" s="137">
        <v>3.827616828858421E-3</v>
      </c>
      <c r="CA25" s="139">
        <v>0</v>
      </c>
    </row>
    <row r="26" spans="1:79" ht="19.5" x14ac:dyDescent="0.25">
      <c r="A26" s="30"/>
      <c r="B26" s="42" t="s">
        <v>17</v>
      </c>
      <c r="C26" s="43" t="s">
        <v>128</v>
      </c>
      <c r="D26" s="136">
        <v>1.865016410882416E-4</v>
      </c>
      <c r="E26" s="137">
        <v>2.4627975351702348E-4</v>
      </c>
      <c r="F26" s="137">
        <v>3.783057775882985E-4</v>
      </c>
      <c r="G26" s="137">
        <v>1.7431735866479253E-4</v>
      </c>
      <c r="H26" s="137">
        <v>2.0010526748822651E-4</v>
      </c>
      <c r="I26" s="137">
        <v>2.1969384030120248E-4</v>
      </c>
      <c r="J26" s="137">
        <v>2.2092826962549856E-4</v>
      </c>
      <c r="K26" s="137">
        <v>2.1306794977734791E-4</v>
      </c>
      <c r="L26" s="137">
        <v>3.5079683678834804E-4</v>
      </c>
      <c r="M26" s="137">
        <v>2.9446658500654564E-3</v>
      </c>
      <c r="N26" s="137">
        <v>1.8335940733920917E-4</v>
      </c>
      <c r="O26" s="137">
        <v>2.578293504995997E-3</v>
      </c>
      <c r="P26" s="137">
        <v>2.8745043471247513E-4</v>
      </c>
      <c r="Q26" s="137">
        <v>1.0036788090897326E-4</v>
      </c>
      <c r="R26" s="137">
        <v>1.7441698055971711E-3</v>
      </c>
      <c r="S26" s="137">
        <v>2.2891191458692382E-3</v>
      </c>
      <c r="T26" s="137">
        <v>1.0331265471275378E-3</v>
      </c>
      <c r="U26" s="137">
        <v>0.19366429653452347</v>
      </c>
      <c r="V26" s="137">
        <v>2.0011446372841129E-3</v>
      </c>
      <c r="W26" s="137">
        <v>3.0301371477865964E-4</v>
      </c>
      <c r="X26" s="137">
        <v>8.0351226499192352E-4</v>
      </c>
      <c r="Y26" s="137">
        <v>3.4779048905912913E-4</v>
      </c>
      <c r="Z26" s="137">
        <v>2.7014078912782291E-4</v>
      </c>
      <c r="AA26" s="137">
        <v>3.5762769972052654E-4</v>
      </c>
      <c r="AB26" s="137">
        <v>3.1248405884507874E-4</v>
      </c>
      <c r="AC26" s="137">
        <v>2.4166475565162116E-4</v>
      </c>
      <c r="AD26" s="137">
        <v>2.5931651582695992E-4</v>
      </c>
      <c r="AE26" s="137">
        <v>4.8250884385222974E-3</v>
      </c>
      <c r="AF26" s="137">
        <v>6.9444969138972323E-4</v>
      </c>
      <c r="AG26" s="137">
        <v>3.601242597856739E-4</v>
      </c>
      <c r="AH26" s="137">
        <v>3.7780576060875344E-4</v>
      </c>
      <c r="AI26" s="137">
        <v>4.5360075344337878E-4</v>
      </c>
      <c r="AJ26" s="137">
        <v>0</v>
      </c>
      <c r="AK26" s="137">
        <v>2.9427471211463898E-4</v>
      </c>
      <c r="AL26" s="137">
        <v>1.0998314474941339E-3</v>
      </c>
      <c r="AM26" s="137">
        <v>3.975039579685728E-4</v>
      </c>
      <c r="AN26" s="137">
        <v>5.2998269790540103E-4</v>
      </c>
      <c r="AO26" s="137">
        <v>2.7118500728570699E-4</v>
      </c>
      <c r="AP26" s="137">
        <v>2.9918479672573132E-4</v>
      </c>
      <c r="AQ26" s="137">
        <v>7.2924617748190094E-5</v>
      </c>
      <c r="AR26" s="137">
        <v>2.1244448834773955E-4</v>
      </c>
      <c r="AS26" s="137">
        <v>2.0686153705747865E-4</v>
      </c>
      <c r="AT26" s="137">
        <v>1.8655161343230644E-4</v>
      </c>
      <c r="AU26" s="137">
        <v>2.0591952084801374E-4</v>
      </c>
      <c r="AV26" s="137">
        <v>2.2521051696077399E-4</v>
      </c>
      <c r="AW26" s="137">
        <v>3.001201466469658E-4</v>
      </c>
      <c r="AX26" s="137">
        <v>5.5031903288463844E-4</v>
      </c>
      <c r="AY26" s="137">
        <v>3.7049604976856714E-4</v>
      </c>
      <c r="AZ26" s="137">
        <v>1.7173839043854871E-3</v>
      </c>
      <c r="BA26" s="137">
        <v>2.1857877990978631E-4</v>
      </c>
      <c r="BB26" s="137">
        <v>2.4011246639313595E-4</v>
      </c>
      <c r="BC26" s="137">
        <v>7.7033378744448798E-4</v>
      </c>
      <c r="BD26" s="137">
        <v>1.8716853155169904E-4</v>
      </c>
      <c r="BE26" s="137">
        <v>9.1152750944450251E-4</v>
      </c>
      <c r="BF26" s="137">
        <v>8.8927220523227733E-4</v>
      </c>
      <c r="BG26" s="137">
        <v>2.308321927026314E-4</v>
      </c>
      <c r="BH26" s="137">
        <v>6.7670288572537808E-4</v>
      </c>
      <c r="BI26" s="137">
        <v>1.6502949114118328E-3</v>
      </c>
      <c r="BJ26" s="137">
        <v>1.4983348560518105E-4</v>
      </c>
      <c r="BK26" s="137">
        <v>2.9290860540072866E-4</v>
      </c>
      <c r="BL26" s="137">
        <v>1.6252597472354952E-4</v>
      </c>
      <c r="BM26" s="137">
        <v>1.8361662047360892E-3</v>
      </c>
      <c r="BN26" s="137">
        <v>1.4609756237541733E-3</v>
      </c>
      <c r="BO26" s="137">
        <v>9.7900574022613209E-5</v>
      </c>
      <c r="BP26" s="137">
        <v>1.1566762657662509E-4</v>
      </c>
      <c r="BQ26" s="137">
        <v>6.2062443733021874E-5</v>
      </c>
      <c r="BR26" s="137">
        <v>1.1771905120702522E-4</v>
      </c>
      <c r="BS26" s="137">
        <v>1.4589493412124082E-4</v>
      </c>
      <c r="BT26" s="137">
        <v>2.8288705944780248E-4</v>
      </c>
      <c r="BU26" s="137">
        <v>9.8541162558901104E-5</v>
      </c>
      <c r="BV26" s="137">
        <v>2.7857424867866579E-4</v>
      </c>
      <c r="BW26" s="137">
        <v>1.5554428748379E-4</v>
      </c>
      <c r="BX26" s="137">
        <v>2.5429846572652166E-4</v>
      </c>
      <c r="BY26" s="137">
        <v>2.4245762500997169E-4</v>
      </c>
      <c r="BZ26" s="137">
        <v>5.766072282399992E-4</v>
      </c>
      <c r="CA26" s="139">
        <v>0</v>
      </c>
    </row>
    <row r="27" spans="1:79" ht="19.5" x14ac:dyDescent="0.25">
      <c r="A27" s="30"/>
      <c r="B27" s="42" t="s">
        <v>18</v>
      </c>
      <c r="C27" s="43" t="s">
        <v>129</v>
      </c>
      <c r="D27" s="136">
        <v>7.3839783805844399E-7</v>
      </c>
      <c r="E27" s="137">
        <v>4.315238396111619E-7</v>
      </c>
      <c r="F27" s="137">
        <v>5.3061296405536119E-7</v>
      </c>
      <c r="G27" s="137">
        <v>7.1038782921659639E-7</v>
      </c>
      <c r="H27" s="137">
        <v>5.1796552544628942E-7</v>
      </c>
      <c r="I27" s="137">
        <v>9.0064581539926102E-7</v>
      </c>
      <c r="J27" s="137">
        <v>7.5677978538737373E-7</v>
      </c>
      <c r="K27" s="137">
        <v>8.8275153462601833E-7</v>
      </c>
      <c r="L27" s="137">
        <v>6.002131206234993E-7</v>
      </c>
      <c r="M27" s="137">
        <v>5.3545692636573964E-7</v>
      </c>
      <c r="N27" s="137">
        <v>1.7101333793016566E-6</v>
      </c>
      <c r="O27" s="137">
        <v>4.1004738675799929E-7</v>
      </c>
      <c r="P27" s="137">
        <v>1.8258212445135891E-7</v>
      </c>
      <c r="Q27" s="137">
        <v>8.5545696573742584E-8</v>
      </c>
      <c r="R27" s="137">
        <v>2.1913083795337287E-6</v>
      </c>
      <c r="S27" s="137">
        <v>1.833238748585239E-6</v>
      </c>
      <c r="T27" s="137">
        <v>3.5143397014382828E-7</v>
      </c>
      <c r="U27" s="137">
        <v>2.7062574375693702E-7</v>
      </c>
      <c r="V27" s="137">
        <v>0.38690743313475651</v>
      </c>
      <c r="W27" s="137">
        <v>2.1285543228041554E-7</v>
      </c>
      <c r="X27" s="137">
        <v>5.0780969611012196E-7</v>
      </c>
      <c r="Y27" s="137">
        <v>3.5707839069192814E-7</v>
      </c>
      <c r="Z27" s="137">
        <v>2.1024187949169847E-7</v>
      </c>
      <c r="AA27" s="137">
        <v>4.9448225687992493E-7</v>
      </c>
      <c r="AB27" s="137">
        <v>4.0022633248234435E-7</v>
      </c>
      <c r="AC27" s="137">
        <v>2.5862187727474027E-7</v>
      </c>
      <c r="AD27" s="137">
        <v>3.0757786929589259E-7</v>
      </c>
      <c r="AE27" s="137">
        <v>8.8771075872781149E-8</v>
      </c>
      <c r="AF27" s="137">
        <v>9.4676623788192144E-6</v>
      </c>
      <c r="AG27" s="137">
        <v>2.2943278327767976E-7</v>
      </c>
      <c r="AH27" s="137">
        <v>4.1714402689889845E-7</v>
      </c>
      <c r="AI27" s="137">
        <v>2.7971157959416356E-7</v>
      </c>
      <c r="AJ27" s="137">
        <v>0</v>
      </c>
      <c r="AK27" s="137">
        <v>1.2647266207576121E-7</v>
      </c>
      <c r="AL27" s="137">
        <v>1.5330468180463351E-7</v>
      </c>
      <c r="AM27" s="137">
        <v>1.8591920136406749E-7</v>
      </c>
      <c r="AN27" s="137">
        <v>3.4159724613061413E-7</v>
      </c>
      <c r="AO27" s="137">
        <v>1.7627936987428359E-7</v>
      </c>
      <c r="AP27" s="137">
        <v>2.5612453868846281E-7</v>
      </c>
      <c r="AQ27" s="137">
        <v>4.8432708167868663E-8</v>
      </c>
      <c r="AR27" s="137">
        <v>1.4156376778083527E-7</v>
      </c>
      <c r="AS27" s="137">
        <v>1.7200503094998772E-7</v>
      </c>
      <c r="AT27" s="137">
        <v>1.2961073077995546E-7</v>
      </c>
      <c r="AU27" s="137">
        <v>1.4774913449822742E-7</v>
      </c>
      <c r="AV27" s="137">
        <v>9.9187447348145332E-8</v>
      </c>
      <c r="AW27" s="137">
        <v>1.7801082349562101E-7</v>
      </c>
      <c r="AX27" s="137">
        <v>3.7975520814941411E-7</v>
      </c>
      <c r="AY27" s="137">
        <v>2.3194309444905417E-7</v>
      </c>
      <c r="AZ27" s="137">
        <v>1.7943720068482606E-7</v>
      </c>
      <c r="BA27" s="137">
        <v>1.4993996017157334E-7</v>
      </c>
      <c r="BB27" s="137">
        <v>1.1258880379513556E-7</v>
      </c>
      <c r="BC27" s="137">
        <v>1.9724779036042811E-7</v>
      </c>
      <c r="BD27" s="137">
        <v>7.1459192186283933E-8</v>
      </c>
      <c r="BE27" s="137">
        <v>1.7042612958900653E-7</v>
      </c>
      <c r="BF27" s="137">
        <v>4.4836496278326611E-7</v>
      </c>
      <c r="BG27" s="137">
        <v>2.4698383860469439E-7</v>
      </c>
      <c r="BH27" s="137">
        <v>4.7712839500940719E-7</v>
      </c>
      <c r="BI27" s="137">
        <v>4.7892137644058272E-7</v>
      </c>
      <c r="BJ27" s="137">
        <v>5.3148076843838966E-7</v>
      </c>
      <c r="BK27" s="137">
        <v>5.7826486194750815E-7</v>
      </c>
      <c r="BL27" s="137">
        <v>6.9502349144143005E-7</v>
      </c>
      <c r="BM27" s="137">
        <v>1.3290392307059137E-5</v>
      </c>
      <c r="BN27" s="137">
        <v>4.7471847328531721E-5</v>
      </c>
      <c r="BO27" s="137">
        <v>1.6133713999186845E-6</v>
      </c>
      <c r="BP27" s="137">
        <v>1.0420406192535608E-6</v>
      </c>
      <c r="BQ27" s="137">
        <v>5.2590711766566498E-7</v>
      </c>
      <c r="BR27" s="137">
        <v>1.2342177701889716E-6</v>
      </c>
      <c r="BS27" s="137">
        <v>7.9563171818318318E-7</v>
      </c>
      <c r="BT27" s="137">
        <v>2.1013384661661117E-6</v>
      </c>
      <c r="BU27" s="137">
        <v>5.409129130615646E-7</v>
      </c>
      <c r="BV27" s="137">
        <v>3.4939545159243588E-6</v>
      </c>
      <c r="BW27" s="137">
        <v>2.5861579527233749E-6</v>
      </c>
      <c r="BX27" s="137">
        <v>1.4950281563677946E-6</v>
      </c>
      <c r="BY27" s="137">
        <v>8.1169546453453471E-7</v>
      </c>
      <c r="BZ27" s="137">
        <v>4.9201758031213671E-5</v>
      </c>
      <c r="CA27" s="139">
        <v>0</v>
      </c>
    </row>
    <row r="28" spans="1:79" ht="19.5" x14ac:dyDescent="0.25">
      <c r="A28" s="30"/>
      <c r="B28" s="42" t="s">
        <v>19</v>
      </c>
      <c r="C28" s="43" t="s">
        <v>130</v>
      </c>
      <c r="D28" s="136">
        <v>7.7651582952276165E-5</v>
      </c>
      <c r="E28" s="137">
        <v>7.6622785645398143E-5</v>
      </c>
      <c r="F28" s="137">
        <v>7.6015935664519371E-5</v>
      </c>
      <c r="G28" s="137">
        <v>9.346607268822503E-5</v>
      </c>
      <c r="H28" s="137">
        <v>7.0959353587639077E-5</v>
      </c>
      <c r="I28" s="137">
        <v>9.6780011375522288E-5</v>
      </c>
      <c r="J28" s="137">
        <v>6.6811678744180145E-5</v>
      </c>
      <c r="K28" s="137">
        <v>6.9804060704901254E-5</v>
      </c>
      <c r="L28" s="137">
        <v>1.0441446916842994E-4</v>
      </c>
      <c r="M28" s="137">
        <v>4.1905476107109438E-3</v>
      </c>
      <c r="N28" s="137">
        <v>1.5540420292183292E-4</v>
      </c>
      <c r="O28" s="137">
        <v>3.0787649629845297E-3</v>
      </c>
      <c r="P28" s="137">
        <v>2.5137609575576691E-4</v>
      </c>
      <c r="Q28" s="137">
        <v>8.2836121106238161E-5</v>
      </c>
      <c r="R28" s="137">
        <v>2.3851010151152026E-4</v>
      </c>
      <c r="S28" s="137">
        <v>2.3653398629593436E-4</v>
      </c>
      <c r="T28" s="137">
        <v>3.5254414588475193E-3</v>
      </c>
      <c r="U28" s="137">
        <v>3.2650361186989849E-3</v>
      </c>
      <c r="V28" s="137">
        <v>2.0020448889040508E-3</v>
      </c>
      <c r="W28" s="137">
        <v>0.24112011633327474</v>
      </c>
      <c r="X28" s="137">
        <v>2.6582473228164843E-3</v>
      </c>
      <c r="Y28" s="137">
        <v>1.5764048296987371E-2</v>
      </c>
      <c r="Z28" s="137">
        <v>4.8412859382800745E-5</v>
      </c>
      <c r="AA28" s="137">
        <v>7.7436910725697149E-5</v>
      </c>
      <c r="AB28" s="137">
        <v>4.500922844854531E-3</v>
      </c>
      <c r="AC28" s="137">
        <v>1.528128087921231E-3</v>
      </c>
      <c r="AD28" s="137">
        <v>4.7202957718622452E-5</v>
      </c>
      <c r="AE28" s="137">
        <v>7.5152552045978146E-3</v>
      </c>
      <c r="AF28" s="137">
        <v>7.7786286206067094E-3</v>
      </c>
      <c r="AG28" s="137">
        <v>5.9603912692232119E-5</v>
      </c>
      <c r="AH28" s="137">
        <v>2.4211050526346065E-4</v>
      </c>
      <c r="AI28" s="137">
        <v>8.5862230339374851E-5</v>
      </c>
      <c r="AJ28" s="137">
        <v>0</v>
      </c>
      <c r="AK28" s="137">
        <v>8.133162549517765E-5</v>
      </c>
      <c r="AL28" s="137">
        <v>1.0936816499404711E-4</v>
      </c>
      <c r="AM28" s="137">
        <v>1.5764174664140062E-4</v>
      </c>
      <c r="AN28" s="137">
        <v>7.3785383587434927E-5</v>
      </c>
      <c r="AO28" s="137">
        <v>6.4276850447275474E-5</v>
      </c>
      <c r="AP28" s="137">
        <v>9.6534379339689605E-5</v>
      </c>
      <c r="AQ28" s="137">
        <v>4.5074198099093115E-5</v>
      </c>
      <c r="AR28" s="137">
        <v>3.5838386283186904E-4</v>
      </c>
      <c r="AS28" s="137">
        <v>5.8718298307355024E-3</v>
      </c>
      <c r="AT28" s="137">
        <v>4.8316093160986776E-4</v>
      </c>
      <c r="AU28" s="137">
        <v>3.9164000255785166E-5</v>
      </c>
      <c r="AV28" s="137">
        <v>8.2063001882791656E-5</v>
      </c>
      <c r="AW28" s="137">
        <v>1.2395300685297486E-4</v>
      </c>
      <c r="AX28" s="137">
        <v>1.1450835864287412E-4</v>
      </c>
      <c r="AY28" s="137">
        <v>4.0345847830016934E-5</v>
      </c>
      <c r="AZ28" s="137">
        <v>2.1806461436567909E-4</v>
      </c>
      <c r="BA28" s="137">
        <v>3.1438858186716419E-5</v>
      </c>
      <c r="BB28" s="137">
        <v>6.8711594135286759E-5</v>
      </c>
      <c r="BC28" s="137">
        <v>8.9365801340763422E-5</v>
      </c>
      <c r="BD28" s="137">
        <v>2.4142977837327514E-5</v>
      </c>
      <c r="BE28" s="137">
        <v>1.3042523423906444E-4</v>
      </c>
      <c r="BF28" s="137">
        <v>1.3550283384510306E-4</v>
      </c>
      <c r="BG28" s="137">
        <v>4.9655255951798992E-5</v>
      </c>
      <c r="BH28" s="137">
        <v>1.4106554238932297E-4</v>
      </c>
      <c r="BI28" s="137">
        <v>1.569390641101908E-4</v>
      </c>
      <c r="BJ28" s="137">
        <v>9.5923340486091236E-5</v>
      </c>
      <c r="BK28" s="137">
        <v>1.1087444591699718E-4</v>
      </c>
      <c r="BL28" s="137">
        <v>1.3901099706761639E-4</v>
      </c>
      <c r="BM28" s="137">
        <v>2.6488448214196814E-3</v>
      </c>
      <c r="BN28" s="137">
        <v>4.1333331596888805E-3</v>
      </c>
      <c r="BO28" s="137">
        <v>8.3102786242543868E-5</v>
      </c>
      <c r="BP28" s="137">
        <v>9.2359428997711894E-5</v>
      </c>
      <c r="BQ28" s="137">
        <v>5.1046861642463568E-5</v>
      </c>
      <c r="BR28" s="137">
        <v>1.2811675349374887E-4</v>
      </c>
      <c r="BS28" s="137">
        <v>8.3927581187454944E-5</v>
      </c>
      <c r="BT28" s="137">
        <v>3.142640313167622E-4</v>
      </c>
      <c r="BU28" s="137">
        <v>6.4556019502958368E-5</v>
      </c>
      <c r="BV28" s="137">
        <v>2.7532280371974911E-4</v>
      </c>
      <c r="BW28" s="137">
        <v>2.3723927264311231E-4</v>
      </c>
      <c r="BX28" s="137">
        <v>1.8719352797756723E-4</v>
      </c>
      <c r="BY28" s="137">
        <v>1.3131739666390985E-4</v>
      </c>
      <c r="BZ28" s="137">
        <v>7.0617730397768699E-4</v>
      </c>
      <c r="CA28" s="139">
        <v>0</v>
      </c>
    </row>
    <row r="29" spans="1:79" ht="19.5" x14ac:dyDescent="0.25">
      <c r="A29" s="30"/>
      <c r="B29" s="42" t="s">
        <v>20</v>
      </c>
      <c r="C29" s="43" t="s">
        <v>131</v>
      </c>
      <c r="D29" s="136">
        <v>1.527505762272591E-4</v>
      </c>
      <c r="E29" s="137">
        <v>1.9461012356219195E-4</v>
      </c>
      <c r="F29" s="137">
        <v>1.3687537281865153E-4</v>
      </c>
      <c r="G29" s="137">
        <v>1.5541079196805977E-4</v>
      </c>
      <c r="H29" s="137">
        <v>1.312210553359492E-4</v>
      </c>
      <c r="I29" s="137">
        <v>1.6859655410321193E-4</v>
      </c>
      <c r="J29" s="137">
        <v>1.3964886972207534E-4</v>
      </c>
      <c r="K29" s="137">
        <v>1.3161019555758466E-4</v>
      </c>
      <c r="L29" s="137">
        <v>1.3508994794862226E-4</v>
      </c>
      <c r="M29" s="137">
        <v>1.1235962300046591E-4</v>
      </c>
      <c r="N29" s="137">
        <v>3.8809522112218033E-4</v>
      </c>
      <c r="O29" s="137">
        <v>6.5361361846561476E-5</v>
      </c>
      <c r="P29" s="137">
        <v>7.3749158543378012E-5</v>
      </c>
      <c r="Q29" s="137">
        <v>3.8455427440859411E-5</v>
      </c>
      <c r="R29" s="137">
        <v>3.774598254493177E-4</v>
      </c>
      <c r="S29" s="137">
        <v>3.2723446244721559E-4</v>
      </c>
      <c r="T29" s="137">
        <v>9.1688992467677248E-5</v>
      </c>
      <c r="U29" s="137">
        <v>8.5927163649054342E-5</v>
      </c>
      <c r="V29" s="137">
        <v>1.0286940241818788E-4</v>
      </c>
      <c r="W29" s="137">
        <v>6.2113492817997694E-5</v>
      </c>
      <c r="X29" s="137">
        <v>0.34612231566085766</v>
      </c>
      <c r="Y29" s="137">
        <v>1.7940577688940494E-2</v>
      </c>
      <c r="Z29" s="137">
        <v>8.917825103572257E-5</v>
      </c>
      <c r="AA29" s="137">
        <v>1.3441435583341546E-4</v>
      </c>
      <c r="AB29" s="137">
        <v>6.2862486206804701E-3</v>
      </c>
      <c r="AC29" s="137">
        <v>1.6130131548347304E-4</v>
      </c>
      <c r="AD29" s="137">
        <v>8.5762345657817429E-5</v>
      </c>
      <c r="AE29" s="137">
        <v>3.6035096249119219E-5</v>
      </c>
      <c r="AF29" s="137">
        <v>2.2619275584991948E-3</v>
      </c>
      <c r="AG29" s="137">
        <v>8.6713233833576791E-5</v>
      </c>
      <c r="AH29" s="137">
        <v>1.1867833939675909E-4</v>
      </c>
      <c r="AI29" s="137">
        <v>1.1715525710848274E-4</v>
      </c>
      <c r="AJ29" s="137">
        <v>0</v>
      </c>
      <c r="AK29" s="137">
        <v>4.8908051267496514E-5</v>
      </c>
      <c r="AL29" s="137">
        <v>5.8262029468401466E-5</v>
      </c>
      <c r="AM29" s="137">
        <v>6.672871380716423E-5</v>
      </c>
      <c r="AN29" s="137">
        <v>1.3770764576020661E-4</v>
      </c>
      <c r="AO29" s="137">
        <v>1.0911473218371933E-4</v>
      </c>
      <c r="AP29" s="137">
        <v>8.6373137128444756E-5</v>
      </c>
      <c r="AQ29" s="137">
        <v>1.9863881441018508E-5</v>
      </c>
      <c r="AR29" s="137">
        <v>6.3244426874104701E-5</v>
      </c>
      <c r="AS29" s="137">
        <v>6.5863792411973525E-5</v>
      </c>
      <c r="AT29" s="137">
        <v>4.8370290899137602E-5</v>
      </c>
      <c r="AU29" s="137">
        <v>6.320138594227546E-5</v>
      </c>
      <c r="AV29" s="137">
        <v>4.6315824186697432E-5</v>
      </c>
      <c r="AW29" s="137">
        <v>8.6560718013300493E-5</v>
      </c>
      <c r="AX29" s="137">
        <v>1.5816362220922732E-4</v>
      </c>
      <c r="AY29" s="137">
        <v>6.1046002858163045E-5</v>
      </c>
      <c r="AZ29" s="137">
        <v>7.6302378127762014E-5</v>
      </c>
      <c r="BA29" s="137">
        <v>4.7223492692830631E-5</v>
      </c>
      <c r="BB29" s="137">
        <v>3.9040516126613865E-5</v>
      </c>
      <c r="BC29" s="137">
        <v>6.6496052818826375E-5</v>
      </c>
      <c r="BD29" s="137">
        <v>2.797078193458161E-5</v>
      </c>
      <c r="BE29" s="137">
        <v>7.0879138961811415E-5</v>
      </c>
      <c r="BF29" s="137">
        <v>1.4659705570864098E-4</v>
      </c>
      <c r="BG29" s="137">
        <v>5.4060190406608057E-5</v>
      </c>
      <c r="BH29" s="137">
        <v>1.3125320419950945E-4</v>
      </c>
      <c r="BI29" s="137">
        <v>1.2887883211275291E-4</v>
      </c>
      <c r="BJ29" s="137">
        <v>2.1510362814472817E-4</v>
      </c>
      <c r="BK29" s="137">
        <v>7.315729521047363E-4</v>
      </c>
      <c r="BL29" s="137">
        <v>2.7695218781713913E-4</v>
      </c>
      <c r="BM29" s="137">
        <v>7.9057685394820446E-3</v>
      </c>
      <c r="BN29" s="137">
        <v>9.428313836046193E-3</v>
      </c>
      <c r="BO29" s="137">
        <v>1.3933347329513074E-4</v>
      </c>
      <c r="BP29" s="137">
        <v>1.8172283014296567E-4</v>
      </c>
      <c r="BQ29" s="137">
        <v>1.0027307576879163E-4</v>
      </c>
      <c r="BR29" s="137">
        <v>2.5083349088816622E-4</v>
      </c>
      <c r="BS29" s="137">
        <v>1.4548170888402034E-4</v>
      </c>
      <c r="BT29" s="137">
        <v>4.2112225390127903E-4</v>
      </c>
      <c r="BU29" s="137">
        <v>1.3304989493921526E-4</v>
      </c>
      <c r="BV29" s="137">
        <v>5.7658077598029319E-4</v>
      </c>
      <c r="BW29" s="137">
        <v>5.1355808567227343E-4</v>
      </c>
      <c r="BX29" s="137">
        <v>2.6509348929526532E-4</v>
      </c>
      <c r="BY29" s="137">
        <v>2.304188456294099E-4</v>
      </c>
      <c r="BZ29" s="137">
        <v>1.757624976311637E-3</v>
      </c>
      <c r="CA29" s="139">
        <v>0</v>
      </c>
    </row>
    <row r="30" spans="1:79" ht="19.5" x14ac:dyDescent="0.25">
      <c r="A30" s="30"/>
      <c r="B30" s="42" t="s">
        <v>21</v>
      </c>
      <c r="C30" s="43" t="s">
        <v>132</v>
      </c>
      <c r="D30" s="136">
        <v>7.0661421165206748E-5</v>
      </c>
      <c r="E30" s="137">
        <v>8.1134313164869185E-5</v>
      </c>
      <c r="F30" s="137">
        <v>6.744173100185366E-5</v>
      </c>
      <c r="G30" s="137">
        <v>7.1935336110565888E-5</v>
      </c>
      <c r="H30" s="137">
        <v>5.9523063756489975E-5</v>
      </c>
      <c r="I30" s="137">
        <v>7.9093122222065595E-5</v>
      </c>
      <c r="J30" s="137">
        <v>6.8334134947383888E-5</v>
      </c>
      <c r="K30" s="137">
        <v>6.6843999019173034E-5</v>
      </c>
      <c r="L30" s="137">
        <v>6.6955227724584956E-5</v>
      </c>
      <c r="M30" s="137">
        <v>1.0170316992381337E-4</v>
      </c>
      <c r="N30" s="137">
        <v>2.0240534407258017E-4</v>
      </c>
      <c r="O30" s="137">
        <v>6.1373163630326828E-5</v>
      </c>
      <c r="P30" s="137">
        <v>3.3311111669143767E-5</v>
      </c>
      <c r="Q30" s="137">
        <v>1.6873712194826431E-5</v>
      </c>
      <c r="R30" s="137">
        <v>2.0662602654326534E-4</v>
      </c>
      <c r="S30" s="137">
        <v>1.7783133305432526E-4</v>
      </c>
      <c r="T30" s="137">
        <v>5.9772044100124881E-5</v>
      </c>
      <c r="U30" s="137">
        <v>4.9561046702260151E-5</v>
      </c>
      <c r="V30" s="137">
        <v>7.343747054249613E-5</v>
      </c>
      <c r="W30" s="137">
        <v>3.3844841168012452E-5</v>
      </c>
      <c r="X30" s="137">
        <v>1.1361224931418884E-4</v>
      </c>
      <c r="Y30" s="137">
        <v>0.41751282632412257</v>
      </c>
      <c r="Z30" s="137">
        <v>1.5781284652142182E-4</v>
      </c>
      <c r="AA30" s="137">
        <v>7.0144483230318795E-5</v>
      </c>
      <c r="AB30" s="137">
        <v>7.7566759950401139E-3</v>
      </c>
      <c r="AC30" s="137">
        <v>1.4580614395364726E-3</v>
      </c>
      <c r="AD30" s="137">
        <v>4.5081318460400978E-5</v>
      </c>
      <c r="AE30" s="137">
        <v>8.2851162064401067E-5</v>
      </c>
      <c r="AF30" s="137">
        <v>1.2852759199510346E-3</v>
      </c>
      <c r="AG30" s="137">
        <v>4.4541279688733551E-5</v>
      </c>
      <c r="AH30" s="137">
        <v>6.214838010644155E-5</v>
      </c>
      <c r="AI30" s="137">
        <v>1.3227701522161168E-4</v>
      </c>
      <c r="AJ30" s="137">
        <v>0</v>
      </c>
      <c r="AK30" s="137">
        <v>2.5075871728268193E-5</v>
      </c>
      <c r="AL30" s="137">
        <v>3.025459133549746E-5</v>
      </c>
      <c r="AM30" s="137">
        <v>3.5005622255346975E-5</v>
      </c>
      <c r="AN30" s="137">
        <v>6.3257483887200133E-5</v>
      </c>
      <c r="AO30" s="137">
        <v>4.5013880483958629E-5</v>
      </c>
      <c r="AP30" s="137">
        <v>4.1479171596686175E-5</v>
      </c>
      <c r="AQ30" s="137">
        <v>9.6762723985560568E-6</v>
      </c>
      <c r="AR30" s="137">
        <v>2.9714485787760421E-5</v>
      </c>
      <c r="AS30" s="137">
        <v>3.1925396819750348E-5</v>
      </c>
      <c r="AT30" s="137">
        <v>2.8109889340172701E-5</v>
      </c>
      <c r="AU30" s="137">
        <v>2.9901884621061866E-5</v>
      </c>
      <c r="AV30" s="137">
        <v>2.2119045664053477E-5</v>
      </c>
      <c r="AW30" s="137">
        <v>3.8496868325419629E-5</v>
      </c>
      <c r="AX30" s="137">
        <v>6.981259265503368E-5</v>
      </c>
      <c r="AY30" s="137">
        <v>3.0371721677723902E-5</v>
      </c>
      <c r="AZ30" s="137">
        <v>3.6355289422432052E-5</v>
      </c>
      <c r="BA30" s="137">
        <v>2.331529573643226E-5</v>
      </c>
      <c r="BB30" s="137">
        <v>1.9228920848491246E-5</v>
      </c>
      <c r="BC30" s="137">
        <v>3.3269921276182589E-5</v>
      </c>
      <c r="BD30" s="137">
        <v>1.4730354174948285E-5</v>
      </c>
      <c r="BE30" s="137">
        <v>3.4467840791095418E-5</v>
      </c>
      <c r="BF30" s="137">
        <v>7.1323958385968006E-5</v>
      </c>
      <c r="BG30" s="137">
        <v>2.7342716007460794E-5</v>
      </c>
      <c r="BH30" s="137">
        <v>6.4862899640385764E-5</v>
      </c>
      <c r="BI30" s="137">
        <v>6.6000046832595871E-5</v>
      </c>
      <c r="BJ30" s="137">
        <v>9.4750219996235637E-5</v>
      </c>
      <c r="BK30" s="137">
        <v>2.6016751851363026E-4</v>
      </c>
      <c r="BL30" s="137">
        <v>1.2338612177137422E-4</v>
      </c>
      <c r="BM30" s="137">
        <v>3.2557553463270069E-3</v>
      </c>
      <c r="BN30" s="137">
        <v>5.7879543416457678E-3</v>
      </c>
      <c r="BO30" s="137">
        <v>7.8239062263549494E-5</v>
      </c>
      <c r="BP30" s="137">
        <v>9.8521117821282056E-5</v>
      </c>
      <c r="BQ30" s="137">
        <v>5.5118082468372439E-5</v>
      </c>
      <c r="BR30" s="137">
        <v>1.3573267729317267E-4</v>
      </c>
      <c r="BS30" s="137">
        <v>7.8693471174147496E-5</v>
      </c>
      <c r="BT30" s="137">
        <v>2.2067505441403676E-4</v>
      </c>
      <c r="BU30" s="137">
        <v>6.5390088333361603E-5</v>
      </c>
      <c r="BV30" s="137">
        <v>3.2665993989990766E-4</v>
      </c>
      <c r="BW30" s="137">
        <v>3.0853013735065873E-4</v>
      </c>
      <c r="BX30" s="137">
        <v>1.5282400140007895E-4</v>
      </c>
      <c r="BY30" s="137">
        <v>1.1186738132229537E-4</v>
      </c>
      <c r="BZ30" s="137">
        <v>1.2258346671958789E-3</v>
      </c>
      <c r="CA30" s="139">
        <v>0</v>
      </c>
    </row>
    <row r="31" spans="1:79" ht="19.5" x14ac:dyDescent="0.25">
      <c r="A31" s="30"/>
      <c r="B31" s="42" t="s">
        <v>22</v>
      </c>
      <c r="C31" s="43" t="s">
        <v>133</v>
      </c>
      <c r="D31" s="136">
        <v>1.5091755169419321E-4</v>
      </c>
      <c r="E31" s="137">
        <v>1.7482701980063646E-4</v>
      </c>
      <c r="F31" s="137">
        <v>2.3252330886354303E-4</v>
      </c>
      <c r="G31" s="137">
        <v>1.5395539402115864E-4</v>
      </c>
      <c r="H31" s="137">
        <v>1.4524704645929446E-4</v>
      </c>
      <c r="I31" s="137">
        <v>1.5915022799751282E-4</v>
      </c>
      <c r="J31" s="137">
        <v>1.8748759642273489E-4</v>
      </c>
      <c r="K31" s="137">
        <v>1.8068215064014829E-4</v>
      </c>
      <c r="L31" s="137">
        <v>2.0615515689455108E-4</v>
      </c>
      <c r="M31" s="137">
        <v>2.2833538229259809E-3</v>
      </c>
      <c r="N31" s="137">
        <v>3.9980989730060122E-4</v>
      </c>
      <c r="O31" s="137">
        <v>1.3741983837629132E-3</v>
      </c>
      <c r="P31" s="137">
        <v>8.8093190115273877E-5</v>
      </c>
      <c r="Q31" s="137">
        <v>3.8363236043729578E-5</v>
      </c>
      <c r="R31" s="137">
        <v>4.0591644357162765E-4</v>
      </c>
      <c r="S31" s="137">
        <v>3.5305227742974673E-4</v>
      </c>
      <c r="T31" s="137">
        <v>7.3515797197160342E-4</v>
      </c>
      <c r="U31" s="137">
        <v>5.114955981734596E-4</v>
      </c>
      <c r="V31" s="137">
        <v>1.0422712511428153E-3</v>
      </c>
      <c r="W31" s="137">
        <v>1.567123414886927E-4</v>
      </c>
      <c r="X31" s="137">
        <v>1.5733275114180108E-3</v>
      </c>
      <c r="Y31" s="137">
        <v>0.1211388271709553</v>
      </c>
      <c r="Z31" s="137">
        <v>0.33186487708521395</v>
      </c>
      <c r="AA31" s="137">
        <v>2.822805219683972E-4</v>
      </c>
      <c r="AB31" s="137">
        <v>5.3367809747392556E-3</v>
      </c>
      <c r="AC31" s="137">
        <v>6.6074314681792742E-2</v>
      </c>
      <c r="AD31" s="137">
        <v>2.0552947871151696E-4</v>
      </c>
      <c r="AE31" s="137">
        <v>3.1185070726423509E-3</v>
      </c>
      <c r="AF31" s="137">
        <v>3.2310430366603374E-3</v>
      </c>
      <c r="AG31" s="137">
        <v>1.902126496008428E-4</v>
      </c>
      <c r="AH31" s="137">
        <v>1.8458386203202621E-4</v>
      </c>
      <c r="AI31" s="137">
        <v>3.8716112571170794E-3</v>
      </c>
      <c r="AJ31" s="137">
        <v>0</v>
      </c>
      <c r="AK31" s="137">
        <v>1.0285823703921102E-4</v>
      </c>
      <c r="AL31" s="137">
        <v>1.1696434137394627E-4</v>
      </c>
      <c r="AM31" s="137">
        <v>1.8065089744795335E-4</v>
      </c>
      <c r="AN31" s="137">
        <v>1.5875574722939835E-4</v>
      </c>
      <c r="AO31" s="137">
        <v>9.9924193942794212E-5</v>
      </c>
      <c r="AP31" s="137">
        <v>1.2291859447138376E-4</v>
      </c>
      <c r="AQ31" s="137">
        <v>3.5228658792599143E-5</v>
      </c>
      <c r="AR31" s="137">
        <v>9.9548492296010601E-5</v>
      </c>
      <c r="AS31" s="137">
        <v>1.0843243765769627E-4</v>
      </c>
      <c r="AT31" s="137">
        <v>2.4274180860696742E-4</v>
      </c>
      <c r="AU31" s="137">
        <v>9.8640848024505128E-5</v>
      </c>
      <c r="AV31" s="137">
        <v>7.9677828260482243E-5</v>
      </c>
      <c r="AW31" s="137">
        <v>1.059713058289443E-4</v>
      </c>
      <c r="AX31" s="137">
        <v>1.5663879025385447E-4</v>
      </c>
      <c r="AY31" s="137">
        <v>7.4018563315339546E-5</v>
      </c>
      <c r="AZ31" s="137">
        <v>1.0379797928970508E-4</v>
      </c>
      <c r="BA31" s="137">
        <v>6.978951548202804E-5</v>
      </c>
      <c r="BB31" s="137">
        <v>6.1762112640846123E-5</v>
      </c>
      <c r="BC31" s="137">
        <v>1.0678063591546145E-4</v>
      </c>
      <c r="BD31" s="137">
        <v>6.484442678165726E-5</v>
      </c>
      <c r="BE31" s="137">
        <v>1.1401853099041752E-4</v>
      </c>
      <c r="BF31" s="137">
        <v>2.0190587065590235E-4</v>
      </c>
      <c r="BG31" s="137">
        <v>7.6114098016673726E-5</v>
      </c>
      <c r="BH31" s="137">
        <v>1.6106069606656344E-4</v>
      </c>
      <c r="BI31" s="137">
        <v>1.6974724365211415E-4</v>
      </c>
      <c r="BJ31" s="137">
        <v>1.6970122905483675E-4</v>
      </c>
      <c r="BK31" s="137">
        <v>2.7783939595861284E-4</v>
      </c>
      <c r="BL31" s="137">
        <v>2.1698427893114607E-4</v>
      </c>
      <c r="BM31" s="137">
        <v>4.7484094950956098E-3</v>
      </c>
      <c r="BN31" s="137">
        <v>1.2297498146455418E-2</v>
      </c>
      <c r="BO31" s="137">
        <v>1.2817804147739317E-4</v>
      </c>
      <c r="BP31" s="137">
        <v>1.9280220495568375E-4</v>
      </c>
      <c r="BQ31" s="137">
        <v>1.1866139246422728E-4</v>
      </c>
      <c r="BR31" s="137">
        <v>2.6837561968495776E-4</v>
      </c>
      <c r="BS31" s="137">
        <v>1.5344682455310183E-4</v>
      </c>
      <c r="BT31" s="137">
        <v>4.4064970380485499E-4</v>
      </c>
      <c r="BU31" s="137">
        <v>1.4272850983106279E-4</v>
      </c>
      <c r="BV31" s="137">
        <v>6.4444517178636725E-4</v>
      </c>
      <c r="BW31" s="137">
        <v>6.637293814146948E-4</v>
      </c>
      <c r="BX31" s="137">
        <v>3.4862654652166413E-4</v>
      </c>
      <c r="BY31" s="137">
        <v>3.0486017816418149E-4</v>
      </c>
      <c r="BZ31" s="137">
        <v>9.9671860982062472E-4</v>
      </c>
      <c r="CA31" s="139">
        <v>0</v>
      </c>
    </row>
    <row r="32" spans="1:79" ht="19.5" x14ac:dyDescent="0.25">
      <c r="A32" s="30"/>
      <c r="B32" s="42" t="s">
        <v>23</v>
      </c>
      <c r="C32" s="43" t="s">
        <v>134</v>
      </c>
      <c r="D32" s="136">
        <v>6.728860661130723E-4</v>
      </c>
      <c r="E32" s="137">
        <v>5.9573917560456536E-4</v>
      </c>
      <c r="F32" s="137">
        <v>3.5200035716780173E-4</v>
      </c>
      <c r="G32" s="137">
        <v>7.3604131745610654E-4</v>
      </c>
      <c r="H32" s="137">
        <v>5.0991996776027281E-4</v>
      </c>
      <c r="I32" s="137">
        <v>6.2902723272397246E-4</v>
      </c>
      <c r="J32" s="137">
        <v>2.6829478563746131E-4</v>
      </c>
      <c r="K32" s="137">
        <v>3.5157315675041033E-4</v>
      </c>
      <c r="L32" s="137">
        <v>1.0747493879945465E-3</v>
      </c>
      <c r="M32" s="137">
        <v>2.1455543311463303E-4</v>
      </c>
      <c r="N32" s="137">
        <v>5.3540473593932756E-4</v>
      </c>
      <c r="O32" s="137">
        <v>1.174268955375576E-4</v>
      </c>
      <c r="P32" s="137">
        <v>8.9107386400132823E-5</v>
      </c>
      <c r="Q32" s="137">
        <v>3.6599706641436968E-5</v>
      </c>
      <c r="R32" s="137">
        <v>2.0641813658045847E-4</v>
      </c>
      <c r="S32" s="137">
        <v>2.0319793021133031E-4</v>
      </c>
      <c r="T32" s="137">
        <v>1.2388613045598464E-4</v>
      </c>
      <c r="U32" s="137">
        <v>9.1884713425981218E-5</v>
      </c>
      <c r="V32" s="137">
        <v>1.3824044396162685E-4</v>
      </c>
      <c r="W32" s="137">
        <v>7.9395194486868567E-5</v>
      </c>
      <c r="X32" s="137">
        <v>3.6516192935787638E-3</v>
      </c>
      <c r="Y32" s="137">
        <v>1.0202560609632396E-2</v>
      </c>
      <c r="Z32" s="137">
        <v>3.7800701229813167E-4</v>
      </c>
      <c r="AA32" s="137">
        <v>0.41903854182946682</v>
      </c>
      <c r="AB32" s="137">
        <v>8.231979639281857E-3</v>
      </c>
      <c r="AC32" s="137">
        <v>1.8177458411957562E-4</v>
      </c>
      <c r="AD32" s="137">
        <v>1.3732220830993795E-4</v>
      </c>
      <c r="AE32" s="137">
        <v>1.4217491636588263E-4</v>
      </c>
      <c r="AF32" s="137">
        <v>3.076496649557294E-3</v>
      </c>
      <c r="AG32" s="137">
        <v>6.3080156156672283E-3</v>
      </c>
      <c r="AH32" s="137">
        <v>2.3711949322096641E-2</v>
      </c>
      <c r="AI32" s="137">
        <v>1.0235185448582044E-2</v>
      </c>
      <c r="AJ32" s="137">
        <v>0</v>
      </c>
      <c r="AK32" s="137">
        <v>2.2233950430143576E-4</v>
      </c>
      <c r="AL32" s="137">
        <v>1.5199468898974129E-4</v>
      </c>
      <c r="AM32" s="137">
        <v>3.6995231687176862E-4</v>
      </c>
      <c r="AN32" s="137">
        <v>4.875892816425459E-4</v>
      </c>
      <c r="AO32" s="137">
        <v>9.0764614564849111E-5</v>
      </c>
      <c r="AP32" s="137">
        <v>8.3267427278322723E-5</v>
      </c>
      <c r="AQ32" s="137">
        <v>2.0601350978800268E-5</v>
      </c>
      <c r="AR32" s="137">
        <v>1.1323596056456406E-2</v>
      </c>
      <c r="AS32" s="137">
        <v>3.6220589241899433E-4</v>
      </c>
      <c r="AT32" s="137">
        <v>7.1768251183704722E-4</v>
      </c>
      <c r="AU32" s="137">
        <v>1.8718565699544265E-4</v>
      </c>
      <c r="AV32" s="137">
        <v>2.0399519623014715E-4</v>
      </c>
      <c r="AW32" s="137">
        <v>3.2618877910356746E-4</v>
      </c>
      <c r="AX32" s="137">
        <v>1.8831920991690677E-4</v>
      </c>
      <c r="AY32" s="137">
        <v>9.5179923147240621E-5</v>
      </c>
      <c r="AZ32" s="137">
        <v>8.6915775445035471E-5</v>
      </c>
      <c r="BA32" s="137">
        <v>4.9724211469709406E-5</v>
      </c>
      <c r="BB32" s="137">
        <v>1.1228664716735092E-4</v>
      </c>
      <c r="BC32" s="137">
        <v>1.1532698489380865E-4</v>
      </c>
      <c r="BD32" s="137">
        <v>5.3570590522212418E-5</v>
      </c>
      <c r="BE32" s="137">
        <v>2.2147767107795382E-4</v>
      </c>
      <c r="BF32" s="137">
        <v>1.3098084491369957E-4</v>
      </c>
      <c r="BG32" s="137">
        <v>9.8708419706785167E-4</v>
      </c>
      <c r="BH32" s="137">
        <v>7.6522406188792773E-4</v>
      </c>
      <c r="BI32" s="137">
        <v>1.0816079124702097E-4</v>
      </c>
      <c r="BJ32" s="137">
        <v>1.4782052381172279E-4</v>
      </c>
      <c r="BK32" s="137">
        <v>3.1688736898705539E-4</v>
      </c>
      <c r="BL32" s="137">
        <v>1.2817095217840854E-4</v>
      </c>
      <c r="BM32" s="137">
        <v>1.825969730308849E-3</v>
      </c>
      <c r="BN32" s="137">
        <v>1.0331237523854631E-3</v>
      </c>
      <c r="BO32" s="137">
        <v>8.8263016185064158E-5</v>
      </c>
      <c r="BP32" s="137">
        <v>5.822582902469158E-5</v>
      </c>
      <c r="BQ32" s="137">
        <v>2.9964655757681351E-5</v>
      </c>
      <c r="BR32" s="137">
        <v>6.917340673792414E-5</v>
      </c>
      <c r="BS32" s="137">
        <v>9.6494564251627492E-5</v>
      </c>
      <c r="BT32" s="137">
        <v>1.5126530367519982E-4</v>
      </c>
      <c r="BU32" s="137">
        <v>7.3689798400333956E-5</v>
      </c>
      <c r="BV32" s="137">
        <v>1.5832913117785826E-4</v>
      </c>
      <c r="BW32" s="137">
        <v>1.0407106807019526E-4</v>
      </c>
      <c r="BX32" s="137">
        <v>5.5929438656089083E-4</v>
      </c>
      <c r="BY32" s="137">
        <v>2.1306813313915244E-4</v>
      </c>
      <c r="BZ32" s="137">
        <v>4.1597081627487662E-4</v>
      </c>
      <c r="CA32" s="139">
        <v>0</v>
      </c>
    </row>
    <row r="33" spans="1:79" ht="19.5" x14ac:dyDescent="0.25">
      <c r="A33" s="30"/>
      <c r="B33" s="42" t="s">
        <v>24</v>
      </c>
      <c r="C33" s="43" t="s">
        <v>135</v>
      </c>
      <c r="D33" s="136">
        <v>1.777480189614528E-5</v>
      </c>
      <c r="E33" s="137">
        <v>1.7351087589542072E-5</v>
      </c>
      <c r="F33" s="137">
        <v>2.4351108300815254E-5</v>
      </c>
      <c r="G33" s="137">
        <v>1.7705208674882276E-5</v>
      </c>
      <c r="H33" s="137">
        <v>1.582477667193312E-5</v>
      </c>
      <c r="I33" s="137">
        <v>1.9542557522506128E-5</v>
      </c>
      <c r="J33" s="137">
        <v>2.0996292642695711E-5</v>
      </c>
      <c r="K33" s="137">
        <v>2.1116161822179835E-5</v>
      </c>
      <c r="L33" s="137">
        <v>2.2422767017723393E-5</v>
      </c>
      <c r="M33" s="137">
        <v>1.9670193993136394E-5</v>
      </c>
      <c r="N33" s="137">
        <v>3.0290153549670015E-5</v>
      </c>
      <c r="O33" s="137">
        <v>1.5341042896759493E-5</v>
      </c>
      <c r="P33" s="137">
        <v>8.7231841882637478E-6</v>
      </c>
      <c r="Q33" s="137">
        <v>3.6127079128692295E-6</v>
      </c>
      <c r="R33" s="137">
        <v>4.5288876568896432E-5</v>
      </c>
      <c r="S33" s="137">
        <v>4.5183439610688636E-5</v>
      </c>
      <c r="T33" s="137">
        <v>2.0039863902251282E-5</v>
      </c>
      <c r="U33" s="137">
        <v>1.6302708924281221E-5</v>
      </c>
      <c r="V33" s="137">
        <v>2.7443632920489318E-5</v>
      </c>
      <c r="W33" s="137">
        <v>2.2562013354927734E-5</v>
      </c>
      <c r="X33" s="137">
        <v>1.2653051024294217E-3</v>
      </c>
      <c r="Y33" s="137">
        <v>1.552479235819546E-3</v>
      </c>
      <c r="Z33" s="137">
        <v>2.1557080585747992E-5</v>
      </c>
      <c r="AA33" s="137">
        <v>2.8424584210120758E-5</v>
      </c>
      <c r="AB33" s="137">
        <v>0.30970821582470759</v>
      </c>
      <c r="AC33" s="137">
        <v>2.4760357727268479E-5</v>
      </c>
      <c r="AD33" s="137">
        <v>2.0379820836764491E-5</v>
      </c>
      <c r="AE33" s="137">
        <v>8.4464789815481585E-6</v>
      </c>
      <c r="AF33" s="137">
        <v>5.0264061956353822E-4</v>
      </c>
      <c r="AG33" s="137">
        <v>1.9433850247199099E-5</v>
      </c>
      <c r="AH33" s="137">
        <v>2.2816541698135068E-5</v>
      </c>
      <c r="AI33" s="137">
        <v>1.6194335417927497E-5</v>
      </c>
      <c r="AJ33" s="137">
        <v>0</v>
      </c>
      <c r="AK33" s="137">
        <v>1.085008423552779E-5</v>
      </c>
      <c r="AL33" s="137">
        <v>1.8162233740431754E-5</v>
      </c>
      <c r="AM33" s="137">
        <v>1.3650304750191819E-5</v>
      </c>
      <c r="AN33" s="137">
        <v>1.6858992195577946E-5</v>
      </c>
      <c r="AO33" s="137">
        <v>1.046444882674412E-5</v>
      </c>
      <c r="AP33" s="137">
        <v>1.2924779598077239E-5</v>
      </c>
      <c r="AQ33" s="137">
        <v>3.431915098950537E-6</v>
      </c>
      <c r="AR33" s="137">
        <v>1.0164671422346271E-5</v>
      </c>
      <c r="AS33" s="137">
        <v>1.086502027984699E-5</v>
      </c>
      <c r="AT33" s="137">
        <v>1.0604793151435193E-5</v>
      </c>
      <c r="AU33" s="137">
        <v>9.9812681673559257E-6</v>
      </c>
      <c r="AV33" s="137">
        <v>8.506054097388E-6</v>
      </c>
      <c r="AW33" s="137">
        <v>1.1204574037633977E-5</v>
      </c>
      <c r="AX33" s="137">
        <v>1.716253885338719E-5</v>
      </c>
      <c r="AY33" s="137">
        <v>8.907518836516574E-6</v>
      </c>
      <c r="AZ33" s="137">
        <v>2.1506612249505811E-5</v>
      </c>
      <c r="BA33" s="137">
        <v>7.6206853311395207E-6</v>
      </c>
      <c r="BB33" s="137">
        <v>7.053860375589658E-6</v>
      </c>
      <c r="BC33" s="137">
        <v>1.483998536616212E-5</v>
      </c>
      <c r="BD33" s="137">
        <v>6.9775986212922601E-6</v>
      </c>
      <c r="BE33" s="137">
        <v>1.6427235976416424E-5</v>
      </c>
      <c r="BF33" s="137">
        <v>2.3949069666902137E-5</v>
      </c>
      <c r="BG33" s="137">
        <v>8.7468722278992688E-6</v>
      </c>
      <c r="BH33" s="137">
        <v>1.8937833064544148E-5</v>
      </c>
      <c r="BI33" s="137">
        <v>2.6380153395430037E-5</v>
      </c>
      <c r="BJ33" s="137">
        <v>1.4774899525127505E-5</v>
      </c>
      <c r="BK33" s="137">
        <v>2.4006068856057202E-5</v>
      </c>
      <c r="BL33" s="137">
        <v>1.7632762391955424E-5</v>
      </c>
      <c r="BM33" s="137">
        <v>9.4415023327542008E-4</v>
      </c>
      <c r="BN33" s="137">
        <v>6.6029065498903535E-4</v>
      </c>
      <c r="BO33" s="137">
        <v>1.9542043103116203E-5</v>
      </c>
      <c r="BP33" s="137">
        <v>1.8553519135112356E-5</v>
      </c>
      <c r="BQ33" s="137">
        <v>1.0695886962260737E-5</v>
      </c>
      <c r="BR33" s="137">
        <v>2.3452114051447467E-5</v>
      </c>
      <c r="BS33" s="137">
        <v>1.4416196514610327E-5</v>
      </c>
      <c r="BT33" s="137">
        <v>4.0517157438751189E-5</v>
      </c>
      <c r="BU33" s="137">
        <v>1.3956505191906817E-5</v>
      </c>
      <c r="BV33" s="137">
        <v>5.6027613663584091E-5</v>
      </c>
      <c r="BW33" s="137">
        <v>4.0830320859035786E-5</v>
      </c>
      <c r="BX33" s="137">
        <v>2.8021111698839331E-5</v>
      </c>
      <c r="BY33" s="137">
        <v>2.4199763648853161E-5</v>
      </c>
      <c r="BZ33" s="137">
        <v>3.902031003979316E-4</v>
      </c>
      <c r="CA33" s="139">
        <v>0</v>
      </c>
    </row>
    <row r="34" spans="1:79" ht="19.5" x14ac:dyDescent="0.25">
      <c r="A34" s="30"/>
      <c r="B34" s="42" t="s">
        <v>25</v>
      </c>
      <c r="C34" s="43" t="s">
        <v>136</v>
      </c>
      <c r="D34" s="136">
        <v>2.3701867313059878E-5</v>
      </c>
      <c r="E34" s="137">
        <v>2.9764385762417789E-5</v>
      </c>
      <c r="F34" s="137">
        <v>4.6326064172970415E-5</v>
      </c>
      <c r="G34" s="137">
        <v>2.1867273047032036E-5</v>
      </c>
      <c r="H34" s="137">
        <v>2.500200673563989E-5</v>
      </c>
      <c r="I34" s="137">
        <v>2.3163452566531148E-5</v>
      </c>
      <c r="J34" s="137">
        <v>3.3935211668777273E-5</v>
      </c>
      <c r="K34" s="137">
        <v>3.2177331027235774E-5</v>
      </c>
      <c r="L34" s="137">
        <v>3.7987699554207599E-5</v>
      </c>
      <c r="M34" s="137">
        <v>3.5119628676441567E-5</v>
      </c>
      <c r="N34" s="137">
        <v>3.634863124719583E-5</v>
      </c>
      <c r="O34" s="137">
        <v>3.1238993455123187E-5</v>
      </c>
      <c r="P34" s="137">
        <v>1.1036433699213028E-5</v>
      </c>
      <c r="Q34" s="137">
        <v>4.7733700526720911E-6</v>
      </c>
      <c r="R34" s="137">
        <v>3.3875196287650484E-5</v>
      </c>
      <c r="S34" s="137">
        <v>3.077176005068969E-5</v>
      </c>
      <c r="T34" s="137">
        <v>3.8320276289933172E-5</v>
      </c>
      <c r="U34" s="137">
        <v>3.0679176233768026E-5</v>
      </c>
      <c r="V34" s="137">
        <v>6.0654625283522502E-5</v>
      </c>
      <c r="W34" s="137">
        <v>3.3926113675861361E-5</v>
      </c>
      <c r="X34" s="137">
        <v>3.5585456351229259E-5</v>
      </c>
      <c r="Y34" s="137">
        <v>4.3607943439496107E-5</v>
      </c>
      <c r="Z34" s="137">
        <v>4.8670454053113169E-5</v>
      </c>
      <c r="AA34" s="137">
        <v>5.8119668077696758E-5</v>
      </c>
      <c r="AB34" s="137">
        <v>3.3155456519427618E-5</v>
      </c>
      <c r="AC34" s="137">
        <v>0.28533544479458905</v>
      </c>
      <c r="AD34" s="137">
        <v>4.4032143743558988E-5</v>
      </c>
      <c r="AE34" s="137">
        <v>1.7316913151474589E-5</v>
      </c>
      <c r="AF34" s="137">
        <v>4.1503387601580733E-5</v>
      </c>
      <c r="AG34" s="137">
        <v>4.016802441459752E-5</v>
      </c>
      <c r="AH34" s="137">
        <v>1.891948035938111E-5</v>
      </c>
      <c r="AI34" s="137">
        <v>2.5180559608301273E-5</v>
      </c>
      <c r="AJ34" s="137">
        <v>0</v>
      </c>
      <c r="AK34" s="137">
        <v>2.0743528578264103E-5</v>
      </c>
      <c r="AL34" s="137">
        <v>2.3024112743238734E-5</v>
      </c>
      <c r="AM34" s="137">
        <v>2.5768247871768071E-5</v>
      </c>
      <c r="AN34" s="137">
        <v>2.6074553077326852E-5</v>
      </c>
      <c r="AO34" s="137">
        <v>1.7397258189752408E-5</v>
      </c>
      <c r="AP34" s="137">
        <v>2.1739087138273258E-5</v>
      </c>
      <c r="AQ34" s="137">
        <v>6.4531318987965409E-6</v>
      </c>
      <c r="AR34" s="137">
        <v>1.8958423396163212E-5</v>
      </c>
      <c r="AS34" s="137">
        <v>2.0260653166789355E-5</v>
      </c>
      <c r="AT34" s="137">
        <v>2.1808227989011579E-5</v>
      </c>
      <c r="AU34" s="137">
        <v>1.9136315630690059E-5</v>
      </c>
      <c r="AV34" s="137">
        <v>1.6150723445782128E-5</v>
      </c>
      <c r="AW34" s="137">
        <v>1.9269278647537269E-5</v>
      </c>
      <c r="AX34" s="137">
        <v>2.466165199115001E-5</v>
      </c>
      <c r="AY34" s="137">
        <v>1.0634589426267813E-5</v>
      </c>
      <c r="AZ34" s="137">
        <v>1.7961453361680889E-5</v>
      </c>
      <c r="BA34" s="137">
        <v>1.2089060968676297E-5</v>
      </c>
      <c r="BB34" s="137">
        <v>1.1376802910881904E-5</v>
      </c>
      <c r="BC34" s="137">
        <v>1.9263641496665689E-5</v>
      </c>
      <c r="BD34" s="137">
        <v>1.369931926749027E-5</v>
      </c>
      <c r="BE34" s="137">
        <v>2.1560305755790282E-5</v>
      </c>
      <c r="BF34" s="137">
        <v>3.3117132549572536E-5</v>
      </c>
      <c r="BG34" s="137">
        <v>1.2230554540408527E-5</v>
      </c>
      <c r="BH34" s="137">
        <v>2.1968735616120742E-5</v>
      </c>
      <c r="BI34" s="137">
        <v>2.4646184869715332E-5</v>
      </c>
      <c r="BJ34" s="137">
        <v>1.9281146634646991E-5</v>
      </c>
      <c r="BK34" s="137">
        <v>3.4663255292418055E-5</v>
      </c>
      <c r="BL34" s="137">
        <v>2.3158201304665023E-5</v>
      </c>
      <c r="BM34" s="137">
        <v>4.1386567162074895E-4</v>
      </c>
      <c r="BN34" s="137">
        <v>7.2833038973693881E-4</v>
      </c>
      <c r="BO34" s="137">
        <v>1.1722431157752862E-5</v>
      </c>
      <c r="BP34" s="137">
        <v>1.577097831622434E-5</v>
      </c>
      <c r="BQ34" s="137">
        <v>1.1242304897066069E-5</v>
      </c>
      <c r="BR34" s="137">
        <v>2.0434171293696991E-5</v>
      </c>
      <c r="BS34" s="137">
        <v>1.143800963467136E-5</v>
      </c>
      <c r="BT34" s="137">
        <v>3.0254904522193754E-5</v>
      </c>
      <c r="BU34" s="137">
        <v>1.3010007170877064E-5</v>
      </c>
      <c r="BV34" s="137">
        <v>4.8501236137697133E-5</v>
      </c>
      <c r="BW34" s="137">
        <v>4.5576962225570644E-5</v>
      </c>
      <c r="BX34" s="137">
        <v>3.1220173144977444E-5</v>
      </c>
      <c r="BY34" s="137">
        <v>2.9895200325670587E-5</v>
      </c>
      <c r="BZ34" s="137">
        <v>3.8850244864076819E-5</v>
      </c>
      <c r="CA34" s="139">
        <v>0</v>
      </c>
    </row>
    <row r="35" spans="1:79" ht="19.5" x14ac:dyDescent="0.25">
      <c r="A35" s="30"/>
      <c r="B35" s="42" t="s">
        <v>26</v>
      </c>
      <c r="C35" s="43" t="s">
        <v>137</v>
      </c>
      <c r="D35" s="136">
        <v>2.176019896584388E-5</v>
      </c>
      <c r="E35" s="137">
        <v>1.9978236523163303E-5</v>
      </c>
      <c r="F35" s="137">
        <v>2.3676102796751656E-5</v>
      </c>
      <c r="G35" s="137">
        <v>2.5334289204371255E-5</v>
      </c>
      <c r="H35" s="137">
        <v>1.7585451587922969E-5</v>
      </c>
      <c r="I35" s="137">
        <v>2.4589320898775886E-5</v>
      </c>
      <c r="J35" s="137">
        <v>2.187388041319578E-5</v>
      </c>
      <c r="K35" s="137">
        <v>2.0947727306143403E-5</v>
      </c>
      <c r="L35" s="137">
        <v>2.4485359905066738E-5</v>
      </c>
      <c r="M35" s="137">
        <v>2.0736146888917278E-5</v>
      </c>
      <c r="N35" s="137">
        <v>6.2625123833985117E-5</v>
      </c>
      <c r="O35" s="137">
        <v>1.499638010069213E-5</v>
      </c>
      <c r="P35" s="137">
        <v>1.1318948200842549E-5</v>
      </c>
      <c r="Q35" s="137">
        <v>5.0347051818682658E-6</v>
      </c>
      <c r="R35" s="137">
        <v>6.4591637226452125E-5</v>
      </c>
      <c r="S35" s="137">
        <v>5.5106451657011789E-5</v>
      </c>
      <c r="T35" s="137">
        <v>1.9779409037586803E-5</v>
      </c>
      <c r="U35" s="137">
        <v>1.5417341759449718E-5</v>
      </c>
      <c r="V35" s="137">
        <v>2.5945682063511766E-5</v>
      </c>
      <c r="W35" s="137">
        <v>1.4710651342533848E-5</v>
      </c>
      <c r="X35" s="137">
        <v>2.6292868284209999E-5</v>
      </c>
      <c r="Y35" s="137">
        <v>4.9865476065455189E-4</v>
      </c>
      <c r="Z35" s="137">
        <v>2.0204334831818045E-5</v>
      </c>
      <c r="AA35" s="137">
        <v>2.977402444179275E-5</v>
      </c>
      <c r="AB35" s="137">
        <v>2.6783628897567687E-5</v>
      </c>
      <c r="AC35" s="137">
        <v>2.1959755551914576E-5</v>
      </c>
      <c r="AD35" s="137">
        <v>0.31773002389688715</v>
      </c>
      <c r="AE35" s="137">
        <v>7.7576615063198449E-6</v>
      </c>
      <c r="AF35" s="137">
        <v>8.9102120613399202E-4</v>
      </c>
      <c r="AG35" s="137">
        <v>1.8479199793472792E-5</v>
      </c>
      <c r="AH35" s="137">
        <v>3.2600974433411639E-5</v>
      </c>
      <c r="AI35" s="137">
        <v>1.7518323210904855E-5</v>
      </c>
      <c r="AJ35" s="137">
        <v>0</v>
      </c>
      <c r="AK35" s="137">
        <v>1.0079620362036765E-5</v>
      </c>
      <c r="AL35" s="137">
        <v>1.1854256869997537E-5</v>
      </c>
      <c r="AM35" s="137">
        <v>1.3668995746227055E-5</v>
      </c>
      <c r="AN35" s="137">
        <v>1.8508799655360672E-5</v>
      </c>
      <c r="AO35" s="137">
        <v>1.1276899521366309E-5</v>
      </c>
      <c r="AP35" s="137">
        <v>1.4915992690800165E-5</v>
      </c>
      <c r="AQ35" s="137">
        <v>3.7699566739080593E-6</v>
      </c>
      <c r="AR35" s="137">
        <v>1.0551172730368414E-5</v>
      </c>
      <c r="AS35" s="137">
        <v>1.190937849317443E-5</v>
      </c>
      <c r="AT35" s="137">
        <v>1.0767695742589458E-5</v>
      </c>
      <c r="AU35" s="137">
        <v>1.0542957045221759E-5</v>
      </c>
      <c r="AV35" s="137">
        <v>7.9960230119148709E-6</v>
      </c>
      <c r="AW35" s="137">
        <v>1.1725981198960317E-5</v>
      </c>
      <c r="AX35" s="137">
        <v>1.9072887387341786E-5</v>
      </c>
      <c r="AY35" s="137">
        <v>9.6560884356691275E-6</v>
      </c>
      <c r="AZ35" s="137">
        <v>1.136867754010605E-5</v>
      </c>
      <c r="BA35" s="137">
        <v>8.5468004336182352E-6</v>
      </c>
      <c r="BB35" s="137">
        <v>6.8944020778759263E-6</v>
      </c>
      <c r="BC35" s="137">
        <v>1.2105591669372625E-5</v>
      </c>
      <c r="BD35" s="137">
        <v>6.2740686440814227E-6</v>
      </c>
      <c r="BE35" s="137">
        <v>1.196915288837523E-5</v>
      </c>
      <c r="BF35" s="137">
        <v>2.64151627229257E-5</v>
      </c>
      <c r="BG35" s="137">
        <v>1.0049263963882446E-5</v>
      </c>
      <c r="BH35" s="137">
        <v>2.4822776475836533E-5</v>
      </c>
      <c r="BI35" s="137">
        <v>2.2632031169397734E-5</v>
      </c>
      <c r="BJ35" s="137">
        <v>2.7456844874700795E-5</v>
      </c>
      <c r="BK35" s="137">
        <v>3.2342799838143027E-5</v>
      </c>
      <c r="BL35" s="137">
        <v>3.3893967623287122E-5</v>
      </c>
      <c r="BM35" s="137">
        <v>2.8883539820074755E-3</v>
      </c>
      <c r="BN35" s="137">
        <v>2.0332975647396161E-3</v>
      </c>
      <c r="BO35" s="137">
        <v>2.272795492916999E-5</v>
      </c>
      <c r="BP35" s="137">
        <v>3.9970847111760016E-5</v>
      </c>
      <c r="BQ35" s="137">
        <v>2.3287967925636312E-5</v>
      </c>
      <c r="BR35" s="137">
        <v>5.7284513279096217E-5</v>
      </c>
      <c r="BS35" s="137">
        <v>3.1582879381492196E-5</v>
      </c>
      <c r="BT35" s="137">
        <v>9.6036890704534814E-5</v>
      </c>
      <c r="BU35" s="137">
        <v>2.9783007197166812E-5</v>
      </c>
      <c r="BV35" s="137">
        <v>1.2586981735878127E-4</v>
      </c>
      <c r="BW35" s="137">
        <v>1.1352895585284165E-4</v>
      </c>
      <c r="BX35" s="137">
        <v>5.8393638455199504E-5</v>
      </c>
      <c r="BY35" s="137">
        <v>4.0687419877623906E-5</v>
      </c>
      <c r="BZ35" s="137">
        <v>9.900365696816646E-5</v>
      </c>
      <c r="CA35" s="139">
        <v>0</v>
      </c>
    </row>
    <row r="36" spans="1:79" ht="19.5" x14ac:dyDescent="0.25">
      <c r="A36" s="30"/>
      <c r="B36" s="42" t="s">
        <v>27</v>
      </c>
      <c r="C36" s="43" t="s">
        <v>138</v>
      </c>
      <c r="D36" s="136">
        <v>3.4623857089550845E-4</v>
      </c>
      <c r="E36" s="137">
        <v>3.594706467843357E-4</v>
      </c>
      <c r="F36" s="137">
        <v>4.5042680662244177E-4</v>
      </c>
      <c r="G36" s="137">
        <v>5.6284455950930169E-4</v>
      </c>
      <c r="H36" s="137">
        <v>3.8254075319113311E-4</v>
      </c>
      <c r="I36" s="137">
        <v>4.1053033276811063E-4</v>
      </c>
      <c r="J36" s="137">
        <v>4.3038987500188084E-4</v>
      </c>
      <c r="K36" s="137">
        <v>4.3840168597942424E-4</v>
      </c>
      <c r="L36" s="137">
        <v>4.6719134668736306E-4</v>
      </c>
      <c r="M36" s="137">
        <v>8.2412097902977599E-2</v>
      </c>
      <c r="N36" s="137">
        <v>4.6178479823301785E-4</v>
      </c>
      <c r="O36" s="137">
        <v>6.0439687144448528E-2</v>
      </c>
      <c r="P36" s="137">
        <v>2.0792883263688115E-4</v>
      </c>
      <c r="Q36" s="137">
        <v>8.1139915856845356E-5</v>
      </c>
      <c r="R36" s="137">
        <v>8.3885665953089769E-4</v>
      </c>
      <c r="S36" s="137">
        <v>7.7493201250255876E-4</v>
      </c>
      <c r="T36" s="137">
        <v>2.159703053987002E-2</v>
      </c>
      <c r="U36" s="137">
        <v>1.4457997616316491E-2</v>
      </c>
      <c r="V36" s="137">
        <v>3.7830830329850726E-2</v>
      </c>
      <c r="W36" s="137">
        <v>2.1823474600064278E-4</v>
      </c>
      <c r="X36" s="137">
        <v>1.631246087935162E-2</v>
      </c>
      <c r="Y36" s="137">
        <v>1.3325060678571134E-3</v>
      </c>
      <c r="Z36" s="137">
        <v>2.696924096468056E-4</v>
      </c>
      <c r="AA36" s="137">
        <v>4.7644232538185296E-4</v>
      </c>
      <c r="AB36" s="137">
        <v>5.5624634331497187E-4</v>
      </c>
      <c r="AC36" s="137">
        <v>4.6979082326238604E-4</v>
      </c>
      <c r="AD36" s="137">
        <v>2.7760744102788579E-4</v>
      </c>
      <c r="AE36" s="137">
        <v>0.15124637431829177</v>
      </c>
      <c r="AF36" s="137">
        <v>6.4094688417979458E-4</v>
      </c>
      <c r="AG36" s="137">
        <v>2.6736545412706482E-4</v>
      </c>
      <c r="AH36" s="137">
        <v>3.2814721435270278E-4</v>
      </c>
      <c r="AI36" s="137">
        <v>3.1213912656183487E-4</v>
      </c>
      <c r="AJ36" s="137">
        <v>0</v>
      </c>
      <c r="AK36" s="137">
        <v>2.2789147668987497E-4</v>
      </c>
      <c r="AL36" s="137">
        <v>2.6485385070235806E-4</v>
      </c>
      <c r="AM36" s="137">
        <v>2.2374597575242207E-3</v>
      </c>
      <c r="AN36" s="137">
        <v>2.5275650068497409E-4</v>
      </c>
      <c r="AO36" s="137">
        <v>1.7872911603458865E-4</v>
      </c>
      <c r="AP36" s="137">
        <v>2.6993211277817701E-4</v>
      </c>
      <c r="AQ36" s="137">
        <v>5.9374413095930304E-5</v>
      </c>
      <c r="AR36" s="137">
        <v>1.533179837512704E-4</v>
      </c>
      <c r="AS36" s="137">
        <v>2.0326216014204769E-4</v>
      </c>
      <c r="AT36" s="137">
        <v>1.6831075004411012E-4</v>
      </c>
      <c r="AU36" s="137">
        <v>1.6380046118193652E-4</v>
      </c>
      <c r="AV36" s="137">
        <v>1.2608409107828629E-4</v>
      </c>
      <c r="AW36" s="137">
        <v>1.8764678022339519E-4</v>
      </c>
      <c r="AX36" s="137">
        <v>2.9998202220039724E-4</v>
      </c>
      <c r="AY36" s="137">
        <v>1.5316084681931807E-4</v>
      </c>
      <c r="AZ36" s="137">
        <v>2.9098371428233974E-4</v>
      </c>
      <c r="BA36" s="137">
        <v>1.4802217582620626E-4</v>
      </c>
      <c r="BB36" s="137">
        <v>1.1372663522561695E-4</v>
      </c>
      <c r="BC36" s="137">
        <v>2.3863393126346701E-4</v>
      </c>
      <c r="BD36" s="137">
        <v>9.7056511092480838E-5</v>
      </c>
      <c r="BE36" s="137">
        <v>2.3517894974281088E-4</v>
      </c>
      <c r="BF36" s="137">
        <v>5.6266860318300951E-4</v>
      </c>
      <c r="BG36" s="137">
        <v>2.0346417026601428E-4</v>
      </c>
      <c r="BH36" s="137">
        <v>5.7992549971483908E-4</v>
      </c>
      <c r="BI36" s="137">
        <v>3.7762662474289088E-4</v>
      </c>
      <c r="BJ36" s="137">
        <v>3.3856986166989921E-4</v>
      </c>
      <c r="BK36" s="137">
        <v>3.4018872036702618E-4</v>
      </c>
      <c r="BL36" s="137">
        <v>3.510332306018293E-4</v>
      </c>
      <c r="BM36" s="137">
        <v>3.3442178606046995E-3</v>
      </c>
      <c r="BN36" s="137">
        <v>7.0137389244145955E-3</v>
      </c>
      <c r="BO36" s="137">
        <v>5.1289896767850571E-4</v>
      </c>
      <c r="BP36" s="137">
        <v>4.1919216921762682E-4</v>
      </c>
      <c r="BQ36" s="137">
        <v>2.2807724073701933E-4</v>
      </c>
      <c r="BR36" s="137">
        <v>5.2131167495201094E-4</v>
      </c>
      <c r="BS36" s="137">
        <v>4.3572647227062332E-4</v>
      </c>
      <c r="BT36" s="137">
        <v>2.5238080524150339E-3</v>
      </c>
      <c r="BU36" s="137">
        <v>2.1910066637585428E-4</v>
      </c>
      <c r="BV36" s="137">
        <v>8.3597170943626507E-4</v>
      </c>
      <c r="BW36" s="137">
        <v>4.8432048494366557E-4</v>
      </c>
      <c r="BX36" s="137">
        <v>4.488195435164856E-4</v>
      </c>
      <c r="BY36" s="137">
        <v>3.309062414521217E-4</v>
      </c>
      <c r="BZ36" s="137">
        <v>2.6755207953184381E-3</v>
      </c>
      <c r="CA36" s="139">
        <v>0</v>
      </c>
    </row>
    <row r="37" spans="1:79" ht="19.5" x14ac:dyDescent="0.25">
      <c r="A37" s="30"/>
      <c r="B37" s="42" t="s">
        <v>28</v>
      </c>
      <c r="C37" s="43" t="s">
        <v>139</v>
      </c>
      <c r="D37" s="136">
        <v>1.5370699965154558E-4</v>
      </c>
      <c r="E37" s="137">
        <v>1.804436183263819E-4</v>
      </c>
      <c r="F37" s="137">
        <v>2.5911633251285643E-4</v>
      </c>
      <c r="G37" s="137">
        <v>1.4732000047330349E-4</v>
      </c>
      <c r="H37" s="137">
        <v>1.5224492024728354E-4</v>
      </c>
      <c r="I37" s="137">
        <v>1.5653397582333212E-4</v>
      </c>
      <c r="J37" s="137">
        <v>1.9014462207144034E-4</v>
      </c>
      <c r="K37" s="137">
        <v>1.845186579378232E-4</v>
      </c>
      <c r="L37" s="137">
        <v>2.4000085537726504E-4</v>
      </c>
      <c r="M37" s="137">
        <v>2.6627791212874676E-4</v>
      </c>
      <c r="N37" s="137">
        <v>2.5857335668301001E-4</v>
      </c>
      <c r="O37" s="137">
        <v>2.2451753220043569E-4</v>
      </c>
      <c r="P37" s="137">
        <v>8.4680345317012177E-5</v>
      </c>
      <c r="Q37" s="137">
        <v>3.4762452253142606E-5</v>
      </c>
      <c r="R37" s="137">
        <v>3.9010503648080754E-4</v>
      </c>
      <c r="S37" s="137">
        <v>4.1700522925161733E-4</v>
      </c>
      <c r="T37" s="137">
        <v>7.7124450986865579E-4</v>
      </c>
      <c r="U37" s="137">
        <v>3.5887808751922589E-4</v>
      </c>
      <c r="V37" s="137">
        <v>4.1366919206255881E-4</v>
      </c>
      <c r="W37" s="137">
        <v>1.7422131217448923E-4</v>
      </c>
      <c r="X37" s="137">
        <v>6.5893177808538385E-4</v>
      </c>
      <c r="Y37" s="137">
        <v>4.6747350417504522E-3</v>
      </c>
      <c r="Z37" s="137">
        <v>2.5621760785817421E-4</v>
      </c>
      <c r="AA37" s="137">
        <v>3.0966695163198399E-4</v>
      </c>
      <c r="AB37" s="137">
        <v>7.396698172877147E-4</v>
      </c>
      <c r="AC37" s="137">
        <v>2.0745540985661658E-3</v>
      </c>
      <c r="AD37" s="137">
        <v>2.9012023441292998E-4</v>
      </c>
      <c r="AE37" s="137">
        <v>2.0521848743796958E-4</v>
      </c>
      <c r="AF37" s="137">
        <v>0.39654169655553095</v>
      </c>
      <c r="AG37" s="137">
        <v>4.8612103920778508E-4</v>
      </c>
      <c r="AH37" s="137">
        <v>9.0075608245279958E-3</v>
      </c>
      <c r="AI37" s="137">
        <v>3.5959181185557146E-4</v>
      </c>
      <c r="AJ37" s="137">
        <v>0</v>
      </c>
      <c r="AK37" s="137">
        <v>1.2761404063537735E-4</v>
      </c>
      <c r="AL37" s="137">
        <v>2.1300614229838378E-4</v>
      </c>
      <c r="AM37" s="137">
        <v>1.610095248217199E-4</v>
      </c>
      <c r="AN37" s="137">
        <v>1.8938537543292678E-4</v>
      </c>
      <c r="AO37" s="137">
        <v>1.1039010375530906E-4</v>
      </c>
      <c r="AP37" s="137">
        <v>1.3380453140281629E-4</v>
      </c>
      <c r="AQ37" s="137">
        <v>3.743866721735264E-5</v>
      </c>
      <c r="AR37" s="137">
        <v>3.8797209786430254E-4</v>
      </c>
      <c r="AS37" s="137">
        <v>1.2369854055410481E-4</v>
      </c>
      <c r="AT37" s="137">
        <v>2.5177631324539094E-4</v>
      </c>
      <c r="AU37" s="137">
        <v>1.1263366157721508E-4</v>
      </c>
      <c r="AV37" s="137">
        <v>1.0012642387685142E-4</v>
      </c>
      <c r="AW37" s="137">
        <v>1.2615756197874732E-4</v>
      </c>
      <c r="AX37" s="137">
        <v>1.7672392787035845E-4</v>
      </c>
      <c r="AY37" s="137">
        <v>9.0923579039975849E-5</v>
      </c>
      <c r="AZ37" s="137">
        <v>2.4931384688249591E-4</v>
      </c>
      <c r="BA37" s="137">
        <v>7.9901110839664683E-5</v>
      </c>
      <c r="BB37" s="137">
        <v>7.8842288451014026E-5</v>
      </c>
      <c r="BC37" s="137">
        <v>1.6629649488842543E-4</v>
      </c>
      <c r="BD37" s="137">
        <v>8.1361206160201414E-5</v>
      </c>
      <c r="BE37" s="137">
        <v>1.91829506989258E-4</v>
      </c>
      <c r="BF37" s="137">
        <v>2.4830931373675733E-4</v>
      </c>
      <c r="BG37" s="137">
        <v>8.3087468952852488E-5</v>
      </c>
      <c r="BH37" s="137">
        <v>1.9423435160389362E-4</v>
      </c>
      <c r="BI37" s="137">
        <v>2.83975855901268E-4</v>
      </c>
      <c r="BJ37" s="137">
        <v>1.2678617951819679E-4</v>
      </c>
      <c r="BK37" s="137">
        <v>2.1467424612399807E-4</v>
      </c>
      <c r="BL37" s="137">
        <v>1.5111676846174828E-4</v>
      </c>
      <c r="BM37" s="137">
        <v>3.3326775424142269E-3</v>
      </c>
      <c r="BN37" s="137">
        <v>5.8941319581766643E-3</v>
      </c>
      <c r="BO37" s="137">
        <v>8.8474422374415967E-5</v>
      </c>
      <c r="BP37" s="137">
        <v>1.1859113084607576E-4</v>
      </c>
      <c r="BQ37" s="137">
        <v>7.6769527622638312E-5</v>
      </c>
      <c r="BR37" s="137">
        <v>1.5503696524807366E-4</v>
      </c>
      <c r="BS37" s="137">
        <v>9.4784745368591222E-5</v>
      </c>
      <c r="BT37" s="137">
        <v>2.4239341559913161E-4</v>
      </c>
      <c r="BU37" s="137">
        <v>1.4396337468045487E-4</v>
      </c>
      <c r="BV37" s="137">
        <v>3.7280917168452206E-4</v>
      </c>
      <c r="BW37" s="137">
        <v>3.697323641368517E-4</v>
      </c>
      <c r="BX37" s="137">
        <v>2.4351868012378603E-4</v>
      </c>
      <c r="BY37" s="137">
        <v>1.0601636183537376E-3</v>
      </c>
      <c r="BZ37" s="137">
        <v>6.9290609212813007E-4</v>
      </c>
      <c r="CA37" s="139">
        <v>0</v>
      </c>
    </row>
    <row r="38" spans="1:79" ht="19.5" x14ac:dyDescent="0.25">
      <c r="A38" s="30"/>
      <c r="B38" s="42" t="s">
        <v>29</v>
      </c>
      <c r="C38" s="43" t="s">
        <v>140</v>
      </c>
      <c r="D38" s="136">
        <v>6.8373312330231975E-6</v>
      </c>
      <c r="E38" s="137">
        <v>6.359519094312018E-6</v>
      </c>
      <c r="F38" s="137">
        <v>7.5922348145652388E-6</v>
      </c>
      <c r="G38" s="137">
        <v>7.689837543364192E-6</v>
      </c>
      <c r="H38" s="137">
        <v>5.5937019762123604E-6</v>
      </c>
      <c r="I38" s="137">
        <v>7.7041081523403798E-6</v>
      </c>
      <c r="J38" s="137">
        <v>7.0278936914363102E-6</v>
      </c>
      <c r="K38" s="137">
        <v>6.8469344092649809E-6</v>
      </c>
      <c r="L38" s="137">
        <v>7.7498219975822699E-6</v>
      </c>
      <c r="M38" s="137">
        <v>6.8064074173473461E-6</v>
      </c>
      <c r="N38" s="137">
        <v>1.9442498066102448E-5</v>
      </c>
      <c r="O38" s="137">
        <v>4.9130154845737277E-6</v>
      </c>
      <c r="P38" s="137">
        <v>3.9530010810128352E-6</v>
      </c>
      <c r="Q38" s="137">
        <v>1.6963457135578971E-6</v>
      </c>
      <c r="R38" s="137">
        <v>2.0545706997153605E-5</v>
      </c>
      <c r="S38" s="137">
        <v>1.7704546931712476E-5</v>
      </c>
      <c r="T38" s="137">
        <v>7.5837494630361898E-6</v>
      </c>
      <c r="U38" s="137">
        <v>5.3308627577316954E-6</v>
      </c>
      <c r="V38" s="137">
        <v>8.4863502012569176E-6</v>
      </c>
      <c r="W38" s="137">
        <v>4.6732180096041674E-6</v>
      </c>
      <c r="X38" s="137">
        <v>3.7635586353099978E-4</v>
      </c>
      <c r="Y38" s="137">
        <v>1.7314102043908191E-4</v>
      </c>
      <c r="Z38" s="137">
        <v>1.4024220619227627E-5</v>
      </c>
      <c r="AA38" s="137">
        <v>9.323253030046067E-6</v>
      </c>
      <c r="AB38" s="137">
        <v>1.1079104680382171E-4</v>
      </c>
      <c r="AC38" s="137">
        <v>1.2776989101241701E-5</v>
      </c>
      <c r="AD38" s="137">
        <v>6.4002742474925469E-6</v>
      </c>
      <c r="AE38" s="137">
        <v>2.7875041655088031E-6</v>
      </c>
      <c r="AF38" s="137">
        <v>1.1640793564430972E-3</v>
      </c>
      <c r="AG38" s="137">
        <v>0.21837214033172522</v>
      </c>
      <c r="AH38" s="137">
        <v>3.040191922328216E-5</v>
      </c>
      <c r="AI38" s="137">
        <v>1.5154522354765288E-4</v>
      </c>
      <c r="AJ38" s="137">
        <v>0</v>
      </c>
      <c r="AK38" s="137">
        <v>3.2109434110203022E-6</v>
      </c>
      <c r="AL38" s="137">
        <v>3.915417298495879E-6</v>
      </c>
      <c r="AM38" s="137">
        <v>4.3174603480841446E-6</v>
      </c>
      <c r="AN38" s="137">
        <v>5.9076568699834717E-6</v>
      </c>
      <c r="AO38" s="137">
        <v>3.5678477543700172E-6</v>
      </c>
      <c r="AP38" s="137">
        <v>4.6290467730862112E-6</v>
      </c>
      <c r="AQ38" s="137">
        <v>1.2435476468914777E-6</v>
      </c>
      <c r="AR38" s="137">
        <v>4.0147237151000757E-6</v>
      </c>
      <c r="AS38" s="137">
        <v>3.798665131551415E-6</v>
      </c>
      <c r="AT38" s="137">
        <v>3.7686491392912055E-6</v>
      </c>
      <c r="AU38" s="137">
        <v>3.3180550786801327E-6</v>
      </c>
      <c r="AV38" s="137">
        <v>2.5475728286923623E-6</v>
      </c>
      <c r="AW38" s="137">
        <v>3.7354545403199742E-6</v>
      </c>
      <c r="AX38" s="137">
        <v>6.0543610421957569E-6</v>
      </c>
      <c r="AY38" s="137">
        <v>3.0779200752159408E-6</v>
      </c>
      <c r="AZ38" s="137">
        <v>3.8917401776345148E-6</v>
      </c>
      <c r="BA38" s="137">
        <v>2.6644462271778811E-6</v>
      </c>
      <c r="BB38" s="137">
        <v>2.1905028932883392E-6</v>
      </c>
      <c r="BC38" s="137">
        <v>3.9003720527878963E-6</v>
      </c>
      <c r="BD38" s="137">
        <v>1.9957419013888962E-6</v>
      </c>
      <c r="BE38" s="137">
        <v>3.9226632107711082E-6</v>
      </c>
      <c r="BF38" s="137">
        <v>8.1825470407523173E-6</v>
      </c>
      <c r="BG38" s="137">
        <v>3.1626579390939502E-6</v>
      </c>
      <c r="BH38" s="137">
        <v>7.578299251856373E-6</v>
      </c>
      <c r="BI38" s="137">
        <v>7.2972807903690315E-6</v>
      </c>
      <c r="BJ38" s="137">
        <v>8.2979017437914929E-6</v>
      </c>
      <c r="BK38" s="137">
        <v>1.0469668892017075E-5</v>
      </c>
      <c r="BL38" s="137">
        <v>1.0352894307844684E-5</v>
      </c>
      <c r="BM38" s="137">
        <v>7.4648190009416685E-4</v>
      </c>
      <c r="BN38" s="137">
        <v>6.2445247068863635E-4</v>
      </c>
      <c r="BO38" s="137">
        <v>7.503197077491949E-6</v>
      </c>
      <c r="BP38" s="137">
        <v>1.1859881678805807E-5</v>
      </c>
      <c r="BQ38" s="137">
        <v>6.8868255032512873E-6</v>
      </c>
      <c r="BR38" s="137">
        <v>1.6787746821017097E-5</v>
      </c>
      <c r="BS38" s="137">
        <v>9.3702189085614643E-6</v>
      </c>
      <c r="BT38" s="137">
        <v>2.7853569509135789E-5</v>
      </c>
      <c r="BU38" s="137">
        <v>8.7189540582886399E-6</v>
      </c>
      <c r="BV38" s="137">
        <v>3.7906681767924362E-5</v>
      </c>
      <c r="BW38" s="137">
        <v>3.4602975666261824E-5</v>
      </c>
      <c r="BX38" s="137">
        <v>1.7799390349267944E-5</v>
      </c>
      <c r="BY38" s="137">
        <v>1.4440842890385556E-5</v>
      </c>
      <c r="BZ38" s="137">
        <v>6.4364544736200357E-5</v>
      </c>
      <c r="CA38" s="139">
        <v>0</v>
      </c>
    </row>
    <row r="39" spans="1:79" ht="19.5" x14ac:dyDescent="0.25">
      <c r="A39" s="30"/>
      <c r="B39" s="42" t="s">
        <v>30</v>
      </c>
      <c r="C39" s="43" t="s">
        <v>141</v>
      </c>
      <c r="D39" s="136">
        <v>5.9576690376090348E-5</v>
      </c>
      <c r="E39" s="137">
        <v>7.2633740469193415E-5</v>
      </c>
      <c r="F39" s="137">
        <v>5.6315641739534152E-5</v>
      </c>
      <c r="G39" s="137">
        <v>5.9390222372227266E-5</v>
      </c>
      <c r="H39" s="137">
        <v>5.1406950183017664E-5</v>
      </c>
      <c r="I39" s="137">
        <v>6.5677392705548569E-5</v>
      </c>
      <c r="J39" s="137">
        <v>5.7147481585475119E-5</v>
      </c>
      <c r="K39" s="137">
        <v>5.5247925231596723E-5</v>
      </c>
      <c r="L39" s="137">
        <v>5.4496675786379162E-5</v>
      </c>
      <c r="M39" s="137">
        <v>4.4820948777374185E-5</v>
      </c>
      <c r="N39" s="137">
        <v>1.2330471026489326E-4</v>
      </c>
      <c r="O39" s="137">
        <v>2.6788719173873443E-5</v>
      </c>
      <c r="P39" s="137">
        <v>3.3075095255034523E-5</v>
      </c>
      <c r="Q39" s="137">
        <v>1.5552944730718141E-5</v>
      </c>
      <c r="R39" s="137">
        <v>1.265159344952698E-4</v>
      </c>
      <c r="S39" s="137">
        <v>1.1199981346264786E-4</v>
      </c>
      <c r="T39" s="137">
        <v>3.6999807374081473E-5</v>
      </c>
      <c r="U39" s="137">
        <v>3.4225444326240458E-5</v>
      </c>
      <c r="V39" s="137">
        <v>4.4243425259288602E-5</v>
      </c>
      <c r="W39" s="137">
        <v>2.6814569304048281E-5</v>
      </c>
      <c r="X39" s="137">
        <v>1.971782929702509E-4</v>
      </c>
      <c r="Y39" s="137">
        <v>1.0447109252907786E-4</v>
      </c>
      <c r="Z39" s="137">
        <v>3.6276106957679099E-5</v>
      </c>
      <c r="AA39" s="137">
        <v>5.6010014756785123E-5</v>
      </c>
      <c r="AB39" s="137">
        <v>6.107936768100137E-5</v>
      </c>
      <c r="AC39" s="137">
        <v>2.964717899180961E-5</v>
      </c>
      <c r="AD39" s="137">
        <v>3.5344298200976775E-5</v>
      </c>
      <c r="AE39" s="137">
        <v>1.3879504295294604E-5</v>
      </c>
      <c r="AF39" s="137">
        <v>5.2395461739430527E-5</v>
      </c>
      <c r="AG39" s="137">
        <v>3.5788215979902816E-5</v>
      </c>
      <c r="AH39" s="137">
        <v>0.24736388728721717</v>
      </c>
      <c r="AI39" s="137">
        <v>1.7639885592722598E-3</v>
      </c>
      <c r="AJ39" s="137">
        <v>0</v>
      </c>
      <c r="AK39" s="137">
        <v>2.0073195212837634E-5</v>
      </c>
      <c r="AL39" s="137">
        <v>2.519527286747999E-5</v>
      </c>
      <c r="AM39" s="137">
        <v>2.6802739678753952E-5</v>
      </c>
      <c r="AN39" s="137">
        <v>5.0398897211755074E-5</v>
      </c>
      <c r="AO39" s="137">
        <v>4.044163813411444E-5</v>
      </c>
      <c r="AP39" s="137">
        <v>3.277860882100805E-5</v>
      </c>
      <c r="AQ39" s="137">
        <v>8.646468134339019E-6</v>
      </c>
      <c r="AR39" s="137">
        <v>2.4756633100239495E-5</v>
      </c>
      <c r="AS39" s="137">
        <v>2.6318138889982097E-5</v>
      </c>
      <c r="AT39" s="137">
        <v>2.0413361072627915E-5</v>
      </c>
      <c r="AU39" s="137">
        <v>2.4511793783642379E-5</v>
      </c>
      <c r="AV39" s="137">
        <v>1.8509242642763001E-5</v>
      </c>
      <c r="AW39" s="137">
        <v>3.3050087227735367E-5</v>
      </c>
      <c r="AX39" s="137">
        <v>5.7988674506333329E-5</v>
      </c>
      <c r="AY39" s="137">
        <v>2.2261726909081036E-5</v>
      </c>
      <c r="AZ39" s="137">
        <v>3.188259679390345E-5</v>
      </c>
      <c r="BA39" s="137">
        <v>1.7867540663246141E-5</v>
      </c>
      <c r="BB39" s="137">
        <v>1.5176385099901358E-5</v>
      </c>
      <c r="BC39" s="137">
        <v>2.6551964450318657E-5</v>
      </c>
      <c r="BD39" s="137">
        <v>1.1773279965532008E-5</v>
      </c>
      <c r="BE39" s="137">
        <v>2.8815044369537532E-5</v>
      </c>
      <c r="BF39" s="137">
        <v>5.5217291893882122E-5</v>
      </c>
      <c r="BG39" s="137">
        <v>2.1204747993289692E-5</v>
      </c>
      <c r="BH39" s="137">
        <v>4.7500114890117645E-5</v>
      </c>
      <c r="BI39" s="137">
        <v>4.860454265220694E-5</v>
      </c>
      <c r="BJ39" s="137">
        <v>1.4103021684720715E-4</v>
      </c>
      <c r="BK39" s="137">
        <v>2.5961947128881141E-4</v>
      </c>
      <c r="BL39" s="137">
        <v>9.2968204746475764E-5</v>
      </c>
      <c r="BM39" s="137">
        <v>2.75758096908951E-3</v>
      </c>
      <c r="BN39" s="137">
        <v>2.4208931611810112E-3</v>
      </c>
      <c r="BO39" s="137">
        <v>5.8308687902217832E-5</v>
      </c>
      <c r="BP39" s="137">
        <v>5.9735862952706421E-5</v>
      </c>
      <c r="BQ39" s="137">
        <v>3.2318743170508502E-5</v>
      </c>
      <c r="BR39" s="137">
        <v>7.8466895439325448E-5</v>
      </c>
      <c r="BS39" s="137">
        <v>4.7041751415861668E-5</v>
      </c>
      <c r="BT39" s="137">
        <v>1.371164333763087E-4</v>
      </c>
      <c r="BU39" s="137">
        <v>3.8784994184716804E-5</v>
      </c>
      <c r="BV39" s="137">
        <v>1.8157338040335669E-4</v>
      </c>
      <c r="BW39" s="137">
        <v>1.3912186730944759E-4</v>
      </c>
      <c r="BX39" s="137">
        <v>8.2750869008091051E-5</v>
      </c>
      <c r="BY39" s="137">
        <v>5.2463851301397027E-5</v>
      </c>
      <c r="BZ39" s="137">
        <v>1.0413440255478839E-3</v>
      </c>
      <c r="CA39" s="139">
        <v>0</v>
      </c>
    </row>
    <row r="40" spans="1:79" ht="19.5" x14ac:dyDescent="0.25">
      <c r="A40" s="30"/>
      <c r="B40" s="42" t="s">
        <v>31</v>
      </c>
      <c r="C40" s="43" t="s">
        <v>142</v>
      </c>
      <c r="D40" s="136">
        <v>3.5362306678312809E-5</v>
      </c>
      <c r="E40" s="137">
        <v>5.0183615069760976E-5</v>
      </c>
      <c r="F40" s="137">
        <v>3.9309375703902673E-5</v>
      </c>
      <c r="G40" s="137">
        <v>4.2183034761062537E-5</v>
      </c>
      <c r="H40" s="137">
        <v>3.517712783357547E-5</v>
      </c>
      <c r="I40" s="137">
        <v>3.5950915055037656E-5</v>
      </c>
      <c r="J40" s="137">
        <v>3.0904535186758891E-5</v>
      </c>
      <c r="K40" s="137">
        <v>2.987626695883156E-5</v>
      </c>
      <c r="L40" s="137">
        <v>7.1803436752007502E-5</v>
      </c>
      <c r="M40" s="137">
        <v>2.6153626960763266E-5</v>
      </c>
      <c r="N40" s="137">
        <v>4.633621616797058E-5</v>
      </c>
      <c r="O40" s="137">
        <v>2.1046400161108545E-5</v>
      </c>
      <c r="P40" s="137">
        <v>1.5407746335222841E-3</v>
      </c>
      <c r="Q40" s="137">
        <v>4.7190390497371123E-4</v>
      </c>
      <c r="R40" s="137">
        <v>4.094647000533936E-5</v>
      </c>
      <c r="S40" s="137">
        <v>4.5076769577947172E-5</v>
      </c>
      <c r="T40" s="137">
        <v>2.2064525973024524E-5</v>
      </c>
      <c r="U40" s="137">
        <v>2.1650971588031425E-5</v>
      </c>
      <c r="V40" s="137">
        <v>3.0216259167015251E-5</v>
      </c>
      <c r="W40" s="137">
        <v>1.6078572363708753E-5</v>
      </c>
      <c r="X40" s="137">
        <v>2.3624318386977193E-5</v>
      </c>
      <c r="Y40" s="137">
        <v>2.6251335555193186E-5</v>
      </c>
      <c r="Z40" s="137">
        <v>2.3136819157204165E-5</v>
      </c>
      <c r="AA40" s="137">
        <v>3.5939060618746319E-5</v>
      </c>
      <c r="AB40" s="137">
        <v>2.9251115395212071E-5</v>
      </c>
      <c r="AC40" s="137">
        <v>1.8195815807749698E-5</v>
      </c>
      <c r="AD40" s="137">
        <v>2.2501560194070687E-5</v>
      </c>
      <c r="AE40" s="137">
        <v>8.6530860891100804E-6</v>
      </c>
      <c r="AF40" s="137">
        <v>2.7861226744946739E-5</v>
      </c>
      <c r="AG40" s="137">
        <v>3.2425957594805157E-5</v>
      </c>
      <c r="AH40" s="137">
        <v>1.9315557566463232E-5</v>
      </c>
      <c r="AI40" s="137">
        <v>0.42194432800828691</v>
      </c>
      <c r="AJ40" s="137">
        <v>0</v>
      </c>
      <c r="AK40" s="137">
        <v>2.3351670382642909E-5</v>
      </c>
      <c r="AL40" s="137">
        <v>2.0783116937129546E-5</v>
      </c>
      <c r="AM40" s="137">
        <v>2.155174411556582E-5</v>
      </c>
      <c r="AN40" s="137">
        <v>3.1939357701854811E-5</v>
      </c>
      <c r="AO40" s="137">
        <v>2.4508448521025726E-5</v>
      </c>
      <c r="AP40" s="137">
        <v>1.9450261911777959E-5</v>
      </c>
      <c r="AQ40" s="137">
        <v>2.2621959471854692E-4</v>
      </c>
      <c r="AR40" s="137">
        <v>1.6443226956437473E-4</v>
      </c>
      <c r="AS40" s="137">
        <v>2.3030759353954194E-4</v>
      </c>
      <c r="AT40" s="137">
        <v>2.4062851687386131E-4</v>
      </c>
      <c r="AU40" s="137">
        <v>1.8294724438092232E-5</v>
      </c>
      <c r="AV40" s="137">
        <v>1.5500390259267526E-5</v>
      </c>
      <c r="AW40" s="137">
        <v>9.3438358536913872E-5</v>
      </c>
      <c r="AX40" s="137">
        <v>5.1876174401367001E-5</v>
      </c>
      <c r="AY40" s="137">
        <v>1.2350593996497433E-5</v>
      </c>
      <c r="AZ40" s="137">
        <v>2.2594131214439722E-5</v>
      </c>
      <c r="BA40" s="137">
        <v>1.161301628144262E-5</v>
      </c>
      <c r="BB40" s="137">
        <v>1.3160313684463515E-5</v>
      </c>
      <c r="BC40" s="137">
        <v>2.0367717102411702E-5</v>
      </c>
      <c r="BD40" s="137">
        <v>7.7978281747800564E-6</v>
      </c>
      <c r="BE40" s="137">
        <v>2.2488928454336829E-5</v>
      </c>
      <c r="BF40" s="137">
        <v>3.5005460487085096E-5</v>
      </c>
      <c r="BG40" s="137">
        <v>9.9363582007598315E-5</v>
      </c>
      <c r="BH40" s="137">
        <v>3.4368163828313437E-5</v>
      </c>
      <c r="BI40" s="137">
        <v>2.6697813229954876E-5</v>
      </c>
      <c r="BJ40" s="137">
        <v>5.1295530829520798E-5</v>
      </c>
      <c r="BK40" s="137">
        <v>1.480903283111372E-4</v>
      </c>
      <c r="BL40" s="137">
        <v>8.4426246972424046E-5</v>
      </c>
      <c r="BM40" s="137">
        <v>2.0450159378844867E-4</v>
      </c>
      <c r="BN40" s="137">
        <v>1.9200176608872522E-4</v>
      </c>
      <c r="BO40" s="137">
        <v>1.6772733358281116E-5</v>
      </c>
      <c r="BP40" s="137">
        <v>1.285158984490943E-5</v>
      </c>
      <c r="BQ40" s="137">
        <v>6.8611620746940655E-6</v>
      </c>
      <c r="BR40" s="137">
        <v>1.5182569814562777E-5</v>
      </c>
      <c r="BS40" s="137">
        <v>1.3036947041340186E-5</v>
      </c>
      <c r="BT40" s="137">
        <v>3.2313343788483603E-5</v>
      </c>
      <c r="BU40" s="137">
        <v>1.2769575092116016E-5</v>
      </c>
      <c r="BV40" s="137">
        <v>5.132227599037121E-5</v>
      </c>
      <c r="BW40" s="137">
        <v>1.7266415401520812E-5</v>
      </c>
      <c r="BX40" s="137">
        <v>4.3539599017802216E-5</v>
      </c>
      <c r="BY40" s="137">
        <v>2.3648923708304898E-5</v>
      </c>
      <c r="BZ40" s="137">
        <v>2.0198603563475318E-4</v>
      </c>
      <c r="CA40" s="139">
        <v>0</v>
      </c>
    </row>
    <row r="41" spans="1:79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9">
        <v>0</v>
      </c>
    </row>
    <row r="42" spans="1:79" ht="19.5" x14ac:dyDescent="0.25">
      <c r="A42" s="30"/>
      <c r="B42" s="42" t="s">
        <v>33</v>
      </c>
      <c r="C42" s="43" t="s">
        <v>144</v>
      </c>
      <c r="D42" s="136">
        <v>8.0566855634216824E-4</v>
      </c>
      <c r="E42" s="137">
        <v>8.6876553624797744E-3</v>
      </c>
      <c r="F42" s="137">
        <v>1.0841177520602564E-3</v>
      </c>
      <c r="G42" s="137">
        <v>1.9039504161051663E-3</v>
      </c>
      <c r="H42" s="137">
        <v>1.1030352480379795E-3</v>
      </c>
      <c r="I42" s="137">
        <v>8.8998034656102983E-4</v>
      </c>
      <c r="J42" s="137">
        <v>7.1137187309863043E-4</v>
      </c>
      <c r="K42" s="137">
        <v>8.8499355784160444E-4</v>
      </c>
      <c r="L42" s="137">
        <v>1.1874114912562082E-3</v>
      </c>
      <c r="M42" s="137">
        <v>9.9657542745316334E-4</v>
      </c>
      <c r="N42" s="137">
        <v>3.963012825461971E-4</v>
      </c>
      <c r="O42" s="137">
        <v>5.4782866863682265E-4</v>
      </c>
      <c r="P42" s="137">
        <v>5.6233907874494559E-4</v>
      </c>
      <c r="Q42" s="137">
        <v>2.0097867459709678E-4</v>
      </c>
      <c r="R42" s="137">
        <v>1.1319109782591194E-3</v>
      </c>
      <c r="S42" s="137">
        <v>1.2184257102572365E-3</v>
      </c>
      <c r="T42" s="137">
        <v>6.5629771846904394E-4</v>
      </c>
      <c r="U42" s="137">
        <v>1.0211856367990425E-3</v>
      </c>
      <c r="V42" s="137">
        <v>8.5331815022675805E-4</v>
      </c>
      <c r="W42" s="137">
        <v>4.4370199577354013E-4</v>
      </c>
      <c r="X42" s="137">
        <v>6.4764156715461669E-4</v>
      </c>
      <c r="Y42" s="137">
        <v>9.4159501961038356E-4</v>
      </c>
      <c r="Z42" s="137">
        <v>1.4944668433837108E-3</v>
      </c>
      <c r="AA42" s="137">
        <v>1.3131185204685667E-3</v>
      </c>
      <c r="AB42" s="137">
        <v>5.5993554552560734E-4</v>
      </c>
      <c r="AC42" s="137">
        <v>6.6780325187687343E-4</v>
      </c>
      <c r="AD42" s="137">
        <v>6.0292506281246837E-4</v>
      </c>
      <c r="AE42" s="137">
        <v>2.9218518763076459E-4</v>
      </c>
      <c r="AF42" s="137">
        <v>7.1952851156852277E-4</v>
      </c>
      <c r="AG42" s="137">
        <v>6.4156594498245684E-4</v>
      </c>
      <c r="AH42" s="137">
        <v>4.6210065754691016E-4</v>
      </c>
      <c r="AI42" s="137">
        <v>5.7503456670855843E-4</v>
      </c>
      <c r="AJ42" s="137">
        <v>0</v>
      </c>
      <c r="AK42" s="137">
        <v>0.34202374383327977</v>
      </c>
      <c r="AL42" s="137">
        <v>4.4068897959365118E-2</v>
      </c>
      <c r="AM42" s="137">
        <v>1.7014354614148949E-2</v>
      </c>
      <c r="AN42" s="137">
        <v>5.0809592465335504E-4</v>
      </c>
      <c r="AO42" s="137">
        <v>3.668999251033101E-4</v>
      </c>
      <c r="AP42" s="137">
        <v>1.1828825551053761E-3</v>
      </c>
      <c r="AQ42" s="137">
        <v>1.4964320045758174E-4</v>
      </c>
      <c r="AR42" s="137">
        <v>6.4474657813692773E-4</v>
      </c>
      <c r="AS42" s="137">
        <v>1.2072570092482679E-3</v>
      </c>
      <c r="AT42" s="137">
        <v>8.7445596453817926E-4</v>
      </c>
      <c r="AU42" s="137">
        <v>7.6664567436987607E-4</v>
      </c>
      <c r="AV42" s="137">
        <v>6.2880777545284928E-4</v>
      </c>
      <c r="AW42" s="137">
        <v>4.1968911556556721E-4</v>
      </c>
      <c r="AX42" s="137">
        <v>5.5984610328695225E-4</v>
      </c>
      <c r="AY42" s="137">
        <v>2.75149223259941E-4</v>
      </c>
      <c r="AZ42" s="137">
        <v>8.6371378300013272E-4</v>
      </c>
      <c r="BA42" s="137">
        <v>9.1602327583446982E-4</v>
      </c>
      <c r="BB42" s="137">
        <v>8.1471777133355992E-4</v>
      </c>
      <c r="BC42" s="137">
        <v>6.0504869833554419E-4</v>
      </c>
      <c r="BD42" s="137">
        <v>8.199281864033057E-4</v>
      </c>
      <c r="BE42" s="137">
        <v>1.4661444617025607E-2</v>
      </c>
      <c r="BF42" s="137">
        <v>1.2393592016218349E-3</v>
      </c>
      <c r="BG42" s="137">
        <v>3.1660195519703623E-4</v>
      </c>
      <c r="BH42" s="137">
        <v>8.0980950191976084E-4</v>
      </c>
      <c r="BI42" s="137">
        <v>9.09457895263982E-4</v>
      </c>
      <c r="BJ42" s="137">
        <v>3.1456789504310623E-3</v>
      </c>
      <c r="BK42" s="137">
        <v>7.4938137885889285E-4</v>
      </c>
      <c r="BL42" s="137">
        <v>2.4571395088152353E-3</v>
      </c>
      <c r="BM42" s="137">
        <v>3.7777970928007626E-3</v>
      </c>
      <c r="BN42" s="137">
        <v>6.7809177526034986E-4</v>
      </c>
      <c r="BO42" s="137">
        <v>4.397558175515202E-4</v>
      </c>
      <c r="BP42" s="137">
        <v>3.8936584275546944E-4</v>
      </c>
      <c r="BQ42" s="137">
        <v>2.2440456647579275E-4</v>
      </c>
      <c r="BR42" s="137">
        <v>4.8889480825044566E-4</v>
      </c>
      <c r="BS42" s="137">
        <v>2.889289340774323E-4</v>
      </c>
      <c r="BT42" s="137">
        <v>1.43539068842873E-3</v>
      </c>
      <c r="BU42" s="137">
        <v>3.275016907609034E-4</v>
      </c>
      <c r="BV42" s="137">
        <v>1.7912871046175921E-3</v>
      </c>
      <c r="BW42" s="137">
        <v>1.0199538034458486E-3</v>
      </c>
      <c r="BX42" s="137">
        <v>1.0329215108209058E-3</v>
      </c>
      <c r="BY42" s="137">
        <v>4.8197192052621053E-4</v>
      </c>
      <c r="BZ42" s="137">
        <v>7.5824270952815076E-4</v>
      </c>
      <c r="CA42" s="139">
        <v>0</v>
      </c>
    </row>
    <row r="43" spans="1:79" ht="19.5" x14ac:dyDescent="0.25">
      <c r="A43" s="30"/>
      <c r="B43" s="42" t="s">
        <v>34</v>
      </c>
      <c r="C43" s="43" t="s">
        <v>145</v>
      </c>
      <c r="D43" s="136">
        <v>4.0449416781020473E-4</v>
      </c>
      <c r="E43" s="137">
        <v>5.0618432790619527E-4</v>
      </c>
      <c r="F43" s="137">
        <v>5.7716812400422234E-4</v>
      </c>
      <c r="G43" s="137">
        <v>4.0765700702803643E-4</v>
      </c>
      <c r="H43" s="137">
        <v>4.5341816986939999E-4</v>
      </c>
      <c r="I43" s="137">
        <v>1.4687744666389716E-3</v>
      </c>
      <c r="J43" s="137">
        <v>4.1006253572085195E-4</v>
      </c>
      <c r="K43" s="137">
        <v>4.5548664956603004E-4</v>
      </c>
      <c r="L43" s="137">
        <v>6.8307311778746909E-4</v>
      </c>
      <c r="M43" s="137">
        <v>4.7590197468724854E-4</v>
      </c>
      <c r="N43" s="137">
        <v>4.4635865046378174E-4</v>
      </c>
      <c r="O43" s="137">
        <v>3.7192432530668717E-4</v>
      </c>
      <c r="P43" s="137">
        <v>8.3867673130284934E-4</v>
      </c>
      <c r="Q43" s="137">
        <v>2.8685157393202693E-4</v>
      </c>
      <c r="R43" s="137">
        <v>2.7131023599040035E-3</v>
      </c>
      <c r="S43" s="137">
        <v>3.2629998229810986E-3</v>
      </c>
      <c r="T43" s="137">
        <v>4.952990476938886E-4</v>
      </c>
      <c r="U43" s="137">
        <v>6.3184720360132715E-4</v>
      </c>
      <c r="V43" s="137">
        <v>5.4008867199423238E-4</v>
      </c>
      <c r="W43" s="137">
        <v>2.7933174797346329E-4</v>
      </c>
      <c r="X43" s="137">
        <v>4.5247529673583684E-4</v>
      </c>
      <c r="Y43" s="137">
        <v>6.437590885369673E-4</v>
      </c>
      <c r="Z43" s="137">
        <v>3.8082357336477327E-4</v>
      </c>
      <c r="AA43" s="137">
        <v>5.5128811333743713E-4</v>
      </c>
      <c r="AB43" s="137">
        <v>6.9601677163622663E-4</v>
      </c>
      <c r="AC43" s="137">
        <v>4.1380011878586756E-4</v>
      </c>
      <c r="AD43" s="137">
        <v>4.1620550695238567E-4</v>
      </c>
      <c r="AE43" s="137">
        <v>1.8721683819530329E-4</v>
      </c>
      <c r="AF43" s="137">
        <v>9.7442302279949903E-4</v>
      </c>
      <c r="AG43" s="137">
        <v>6.0893328064082306E-4</v>
      </c>
      <c r="AH43" s="137">
        <v>8.4768251882280795E-4</v>
      </c>
      <c r="AI43" s="137">
        <v>1.0542586997018084E-3</v>
      </c>
      <c r="AJ43" s="137">
        <v>0</v>
      </c>
      <c r="AK43" s="137">
        <v>1.555270253537329E-3</v>
      </c>
      <c r="AL43" s="137">
        <v>0.44816695375937793</v>
      </c>
      <c r="AM43" s="137">
        <v>6.82312453895238E-3</v>
      </c>
      <c r="AN43" s="137">
        <v>1.0331927841488336E-3</v>
      </c>
      <c r="AO43" s="137">
        <v>6.0972394827378898E-4</v>
      </c>
      <c r="AP43" s="137">
        <v>1.5169472153771393E-3</v>
      </c>
      <c r="AQ43" s="137">
        <v>1.7268262444697071E-4</v>
      </c>
      <c r="AR43" s="137">
        <v>4.3157108256355328E-4</v>
      </c>
      <c r="AS43" s="137">
        <v>7.2712836425514391E-4</v>
      </c>
      <c r="AT43" s="137">
        <v>3.8289050347658355E-4</v>
      </c>
      <c r="AU43" s="137">
        <v>7.0515588928786216E-4</v>
      </c>
      <c r="AV43" s="137">
        <v>3.3931660003973344E-4</v>
      </c>
      <c r="AW43" s="137">
        <v>6.3461054777825805E-4</v>
      </c>
      <c r="AX43" s="137">
        <v>1.1732722000601208E-3</v>
      </c>
      <c r="AY43" s="137">
        <v>6.757631150654961E-4</v>
      </c>
      <c r="AZ43" s="137">
        <v>2.3460715085300426E-3</v>
      </c>
      <c r="BA43" s="137">
        <v>6.5597048042246523E-4</v>
      </c>
      <c r="BB43" s="137">
        <v>6.6025109153528862E-4</v>
      </c>
      <c r="BC43" s="137">
        <v>1.2306202272016585E-3</v>
      </c>
      <c r="BD43" s="137">
        <v>3.1160469600002161E-4</v>
      </c>
      <c r="BE43" s="137">
        <v>1.3609618116921084E-3</v>
      </c>
      <c r="BF43" s="137">
        <v>2.3459583696872946E-3</v>
      </c>
      <c r="BG43" s="137">
        <v>6.4294174044767307E-4</v>
      </c>
      <c r="BH43" s="137">
        <v>2.437332652406754E-3</v>
      </c>
      <c r="BI43" s="137">
        <v>2.2125310326328303E-3</v>
      </c>
      <c r="BJ43" s="137">
        <v>1.3332913403959767E-3</v>
      </c>
      <c r="BK43" s="137">
        <v>7.7290282734970167E-4</v>
      </c>
      <c r="BL43" s="137">
        <v>8.6201727948766649E-4</v>
      </c>
      <c r="BM43" s="137">
        <v>2.2791975804113567E-3</v>
      </c>
      <c r="BN43" s="137">
        <v>8.9291212749774721E-4</v>
      </c>
      <c r="BO43" s="137">
        <v>6.5933114037055544E-4</v>
      </c>
      <c r="BP43" s="137">
        <v>9.729073273630341E-4</v>
      </c>
      <c r="BQ43" s="137">
        <v>5.7038632791446249E-4</v>
      </c>
      <c r="BR43" s="137">
        <v>1.5975012591697231E-3</v>
      </c>
      <c r="BS43" s="137">
        <v>4.3999736681177873E-4</v>
      </c>
      <c r="BT43" s="137">
        <v>1.8009597084957525E-3</v>
      </c>
      <c r="BU43" s="137">
        <v>1.4104364098780182E-3</v>
      </c>
      <c r="BV43" s="137">
        <v>2.9664725463563885E-3</v>
      </c>
      <c r="BW43" s="137">
        <v>6.7654876610404391E-3</v>
      </c>
      <c r="BX43" s="137">
        <v>1.1406741961871231E-3</v>
      </c>
      <c r="BY43" s="137">
        <v>9.2727225009491877E-4</v>
      </c>
      <c r="BZ43" s="137">
        <v>2.8874898070248957E-3</v>
      </c>
      <c r="CA43" s="139">
        <v>0</v>
      </c>
    </row>
    <row r="44" spans="1:79" ht="19.5" x14ac:dyDescent="0.25">
      <c r="A44" s="30"/>
      <c r="B44" s="42" t="s">
        <v>35</v>
      </c>
      <c r="C44" s="43" t="s">
        <v>146</v>
      </c>
      <c r="D44" s="136">
        <v>7.7287573451624938E-5</v>
      </c>
      <c r="E44" s="137">
        <v>7.3144994450813502E-5</v>
      </c>
      <c r="F44" s="137">
        <v>7.348048312803238E-5</v>
      </c>
      <c r="G44" s="137">
        <v>7.2146620113684303E-5</v>
      </c>
      <c r="H44" s="137">
        <v>1.2820705807739917E-4</v>
      </c>
      <c r="I44" s="137">
        <v>2.9761105571358265E-4</v>
      </c>
      <c r="J44" s="137">
        <v>5.0749362622208138E-5</v>
      </c>
      <c r="K44" s="137">
        <v>1.3288734465252783E-4</v>
      </c>
      <c r="L44" s="137">
        <v>1.0700471015584728E-4</v>
      </c>
      <c r="M44" s="137">
        <v>9.9513655881355745E-5</v>
      </c>
      <c r="N44" s="137">
        <v>8.1083152244636517E-5</v>
      </c>
      <c r="O44" s="137">
        <v>3.4933033104548202E-5</v>
      </c>
      <c r="P44" s="137">
        <v>3.0344748643720028E-5</v>
      </c>
      <c r="Q44" s="137">
        <v>1.0751682427932952E-4</v>
      </c>
      <c r="R44" s="137">
        <v>7.8807820020069364E-5</v>
      </c>
      <c r="S44" s="137">
        <v>7.6872613744529393E-5</v>
      </c>
      <c r="T44" s="137">
        <v>5.7389459777859545E-5</v>
      </c>
      <c r="U44" s="137">
        <v>5.7457719664008361E-5</v>
      </c>
      <c r="V44" s="137">
        <v>5.5383092303103408E-5</v>
      </c>
      <c r="W44" s="137">
        <v>3.1014715410558551E-5</v>
      </c>
      <c r="X44" s="137">
        <v>7.1478146886208745E-5</v>
      </c>
      <c r="Y44" s="137">
        <v>6.0396607118118727E-5</v>
      </c>
      <c r="Z44" s="137">
        <v>4.3644933975791323E-5</v>
      </c>
      <c r="AA44" s="137">
        <v>6.8381864642736445E-5</v>
      </c>
      <c r="AB44" s="137">
        <v>6.1464739093595536E-5</v>
      </c>
      <c r="AC44" s="137">
        <v>4.2841179963846117E-5</v>
      </c>
      <c r="AD44" s="137">
        <v>5.3134577777092551E-5</v>
      </c>
      <c r="AE44" s="137">
        <v>2.3529650025489169E-5</v>
      </c>
      <c r="AF44" s="137">
        <v>1.304353062509721E-4</v>
      </c>
      <c r="AG44" s="137">
        <v>5.7920635889570567E-5</v>
      </c>
      <c r="AH44" s="137">
        <v>1.2366139565634615E-4</v>
      </c>
      <c r="AI44" s="137">
        <v>1.3669153185437845E-4</v>
      </c>
      <c r="AJ44" s="137">
        <v>0</v>
      </c>
      <c r="AK44" s="137">
        <v>1.5232486755939988E-4</v>
      </c>
      <c r="AL44" s="137">
        <v>1.538196931619108E-3</v>
      </c>
      <c r="AM44" s="137">
        <v>0.39630471223764629</v>
      </c>
      <c r="AN44" s="137">
        <v>1.188520641816134E-4</v>
      </c>
      <c r="AO44" s="137">
        <v>7.5252967982845453E-5</v>
      </c>
      <c r="AP44" s="137">
        <v>5.2996972895786088E-5</v>
      </c>
      <c r="AQ44" s="137">
        <v>1.3306425631588484E-5</v>
      </c>
      <c r="AR44" s="137">
        <v>5.295215831120939E-4</v>
      </c>
      <c r="AS44" s="137">
        <v>6.327813277390385E-5</v>
      </c>
      <c r="AT44" s="137">
        <v>5.5952605811508471E-5</v>
      </c>
      <c r="AU44" s="137">
        <v>1.1520226958400709E-4</v>
      </c>
      <c r="AV44" s="137">
        <v>4.6745759747591467E-4</v>
      </c>
      <c r="AW44" s="137">
        <v>7.5118939153471891E-5</v>
      </c>
      <c r="AX44" s="137">
        <v>1.0590578179251541E-4</v>
      </c>
      <c r="AY44" s="137">
        <v>3.1644304250508756E-5</v>
      </c>
      <c r="AZ44" s="137">
        <v>1.4023585985573254E-4</v>
      </c>
      <c r="BA44" s="137">
        <v>3.2413085914731028E-5</v>
      </c>
      <c r="BB44" s="137">
        <v>3.1425480820876175E-5</v>
      </c>
      <c r="BC44" s="137">
        <v>1.2108527844645884E-4</v>
      </c>
      <c r="BD44" s="137">
        <v>1.0502584474923464E-4</v>
      </c>
      <c r="BE44" s="137">
        <v>5.0202427152701409E-4</v>
      </c>
      <c r="BF44" s="137">
        <v>2.0903453973615195E-3</v>
      </c>
      <c r="BG44" s="137">
        <v>1.3635624437715604E-4</v>
      </c>
      <c r="BH44" s="137">
        <v>4.6898043720049946E-4</v>
      </c>
      <c r="BI44" s="137">
        <v>6.9922316874025065E-5</v>
      </c>
      <c r="BJ44" s="137">
        <v>7.6848248439766528E-5</v>
      </c>
      <c r="BK44" s="137">
        <v>7.194408811037654E-5</v>
      </c>
      <c r="BL44" s="137">
        <v>5.232479495492129E-5</v>
      </c>
      <c r="BM44" s="137">
        <v>7.774926880387955E-5</v>
      </c>
      <c r="BN44" s="137">
        <v>8.1460929105684461E-5</v>
      </c>
      <c r="BO44" s="137">
        <v>6.24841305304792E-5</v>
      </c>
      <c r="BP44" s="137">
        <v>3.9604977882990731E-5</v>
      </c>
      <c r="BQ44" s="137">
        <v>2.1340308377112802E-5</v>
      </c>
      <c r="BR44" s="137">
        <v>4.9971957718870849E-5</v>
      </c>
      <c r="BS44" s="137">
        <v>3.7559103865297416E-5</v>
      </c>
      <c r="BT44" s="137">
        <v>1.8218540782873236E-4</v>
      </c>
      <c r="BU44" s="137">
        <v>3.2545802142461429E-5</v>
      </c>
      <c r="BV44" s="137">
        <v>1.7085339094708045E-4</v>
      </c>
      <c r="BW44" s="137">
        <v>8.5084095082284399E-5</v>
      </c>
      <c r="BX44" s="137">
        <v>3.9202805560378172E-4</v>
      </c>
      <c r="BY44" s="137">
        <v>8.2088298069863107E-5</v>
      </c>
      <c r="BZ44" s="137">
        <v>2.1319737169800439E-4</v>
      </c>
      <c r="CA44" s="139">
        <v>0</v>
      </c>
    </row>
    <row r="45" spans="1:79" ht="19.5" x14ac:dyDescent="0.25">
      <c r="A45" s="30"/>
      <c r="B45" s="42" t="s">
        <v>36</v>
      </c>
      <c r="C45" s="43" t="s">
        <v>147</v>
      </c>
      <c r="D45" s="136">
        <v>2.2371141527453302E-4</v>
      </c>
      <c r="E45" s="137">
        <v>1.9513096839938367E-4</v>
      </c>
      <c r="F45" s="137">
        <v>3.1316541531214195E-4</v>
      </c>
      <c r="G45" s="137">
        <v>1.9527640226817293E-4</v>
      </c>
      <c r="H45" s="137">
        <v>1.6128131488980003E-3</v>
      </c>
      <c r="I45" s="137">
        <v>2.3911925832677028E-4</v>
      </c>
      <c r="J45" s="137">
        <v>1.7093362397610189E-4</v>
      </c>
      <c r="K45" s="137">
        <v>1.6795286169190524E-4</v>
      </c>
      <c r="L45" s="137">
        <v>5.319769533432368E-4</v>
      </c>
      <c r="M45" s="137">
        <v>3.5603587409379348E-4</v>
      </c>
      <c r="N45" s="137">
        <v>1.4065954583976795E-4</v>
      </c>
      <c r="O45" s="137">
        <v>1.2736838682044139E-4</v>
      </c>
      <c r="P45" s="137">
        <v>3.0620939807319268E-4</v>
      </c>
      <c r="Q45" s="137">
        <v>1.0246080453050976E-4</v>
      </c>
      <c r="R45" s="137">
        <v>3.3148125580786383E-4</v>
      </c>
      <c r="S45" s="137">
        <v>3.7591013949709386E-4</v>
      </c>
      <c r="T45" s="137">
        <v>2.1481345431857837E-4</v>
      </c>
      <c r="U45" s="137">
        <v>2.4967245703308362E-4</v>
      </c>
      <c r="V45" s="137">
        <v>2.3786369744061649E-4</v>
      </c>
      <c r="W45" s="137">
        <v>1.2892390560127016E-4</v>
      </c>
      <c r="X45" s="137">
        <v>2.0513304297778637E-4</v>
      </c>
      <c r="Y45" s="137">
        <v>1.8197007988766017E-4</v>
      </c>
      <c r="Z45" s="137">
        <v>1.8372014520598272E-4</v>
      </c>
      <c r="AA45" s="137">
        <v>2.543278983754618E-4</v>
      </c>
      <c r="AB45" s="137">
        <v>2.7752275905021617E-4</v>
      </c>
      <c r="AC45" s="137">
        <v>1.4910177270006239E-4</v>
      </c>
      <c r="AD45" s="137">
        <v>1.7601964031349263E-4</v>
      </c>
      <c r="AE45" s="137">
        <v>7.1627532087289143E-5</v>
      </c>
      <c r="AF45" s="137">
        <v>5.8711434025023035E-4</v>
      </c>
      <c r="AG45" s="137">
        <v>3.4832911591655612E-4</v>
      </c>
      <c r="AH45" s="137">
        <v>1.526102534653546E-4</v>
      </c>
      <c r="AI45" s="137">
        <v>6.9020207375951293E-4</v>
      </c>
      <c r="AJ45" s="137">
        <v>0</v>
      </c>
      <c r="AK45" s="137">
        <v>1.2857069513387404E-4</v>
      </c>
      <c r="AL45" s="137">
        <v>2.0365946987893526E-4</v>
      </c>
      <c r="AM45" s="137">
        <v>5.8696800874009252E-4</v>
      </c>
      <c r="AN45" s="137">
        <v>0.40890059569243514</v>
      </c>
      <c r="AO45" s="137">
        <v>2.9470830636292247E-4</v>
      </c>
      <c r="AP45" s="137">
        <v>3.4555526016024377E-4</v>
      </c>
      <c r="AQ45" s="137">
        <v>6.5842357341574378E-5</v>
      </c>
      <c r="AR45" s="137">
        <v>1.5565944802466857E-4</v>
      </c>
      <c r="AS45" s="137">
        <v>5.4763910272990015E-4</v>
      </c>
      <c r="AT45" s="137">
        <v>1.4653998041682357E-4</v>
      </c>
      <c r="AU45" s="137">
        <v>9.9564726258398172E-5</v>
      </c>
      <c r="AV45" s="137">
        <v>2.0872060896554004E-4</v>
      </c>
      <c r="AW45" s="137">
        <v>2.0086246921723924E-3</v>
      </c>
      <c r="AX45" s="137">
        <v>1.9762352744705613E-4</v>
      </c>
      <c r="AY45" s="137">
        <v>1.0102530540729334E-4</v>
      </c>
      <c r="AZ45" s="137">
        <v>3.7165928198168603E-4</v>
      </c>
      <c r="BA45" s="137">
        <v>8.2064153129489834E-5</v>
      </c>
      <c r="BB45" s="137">
        <v>1.0149915736115355E-4</v>
      </c>
      <c r="BC45" s="137">
        <v>1.6044178670737995E-4</v>
      </c>
      <c r="BD45" s="137">
        <v>3.3834346706928164E-4</v>
      </c>
      <c r="BE45" s="137">
        <v>4.5415553987429969E-2</v>
      </c>
      <c r="BF45" s="137">
        <v>5.3299291078716957E-4</v>
      </c>
      <c r="BG45" s="137">
        <v>8.184496455525141E-5</v>
      </c>
      <c r="BH45" s="137">
        <v>1.6088838022560085E-4</v>
      </c>
      <c r="BI45" s="137">
        <v>1.1075982550137767E-2</v>
      </c>
      <c r="BJ45" s="137">
        <v>5.0661115358842097E-4</v>
      </c>
      <c r="BK45" s="137">
        <v>3.5602738011647017E-4</v>
      </c>
      <c r="BL45" s="137">
        <v>1.4454580725905511E-4</v>
      </c>
      <c r="BM45" s="137">
        <v>1.5083886896598522E-4</v>
      </c>
      <c r="BN45" s="137">
        <v>2.158462727866038E-4</v>
      </c>
      <c r="BO45" s="137">
        <v>8.0830256938837621E-5</v>
      </c>
      <c r="BP45" s="137">
        <v>1.3670804323067127E-4</v>
      </c>
      <c r="BQ45" s="137">
        <v>6.5114618011991938E-5</v>
      </c>
      <c r="BR45" s="137">
        <v>1.3403366503091129E-4</v>
      </c>
      <c r="BS45" s="137">
        <v>5.4754561331838857E-4</v>
      </c>
      <c r="BT45" s="137">
        <v>1.0396184128837289E-4</v>
      </c>
      <c r="BU45" s="137">
        <v>1.2800952021592249E-3</v>
      </c>
      <c r="BV45" s="137">
        <v>3.0037959428830642E-4</v>
      </c>
      <c r="BW45" s="137">
        <v>1.0756924997959584E-3</v>
      </c>
      <c r="BX45" s="137">
        <v>4.4806879391758031E-4</v>
      </c>
      <c r="BY45" s="137">
        <v>6.0501367608613386E-4</v>
      </c>
      <c r="BZ45" s="137">
        <v>1.0939065862698286E-3</v>
      </c>
      <c r="CA45" s="139">
        <v>0</v>
      </c>
    </row>
    <row r="46" spans="1:79" ht="19.5" x14ac:dyDescent="0.25">
      <c r="A46" s="30"/>
      <c r="B46" s="42" t="s">
        <v>37</v>
      </c>
      <c r="C46" s="43" t="s">
        <v>148</v>
      </c>
      <c r="D46" s="136">
        <v>2.3971653531355769E-3</v>
      </c>
      <c r="E46" s="137">
        <v>1.9093251969774648E-3</v>
      </c>
      <c r="F46" s="137">
        <v>7.317983048651739E-3</v>
      </c>
      <c r="G46" s="137">
        <v>2.4338142075299874E-3</v>
      </c>
      <c r="H46" s="137">
        <v>1.7007854428573388E-2</v>
      </c>
      <c r="I46" s="137">
        <v>5.7429845918875483E-2</v>
      </c>
      <c r="J46" s="137">
        <v>2.0304625770874037E-3</v>
      </c>
      <c r="K46" s="137">
        <v>2.9318174137070566E-3</v>
      </c>
      <c r="L46" s="137">
        <v>3.5974051309206E-3</v>
      </c>
      <c r="M46" s="137">
        <v>6.0810599775087092E-3</v>
      </c>
      <c r="N46" s="137">
        <v>1.6127491020617121E-3</v>
      </c>
      <c r="O46" s="137">
        <v>2.2141850936060483E-3</v>
      </c>
      <c r="P46" s="137">
        <v>9.3300801451573988E-4</v>
      </c>
      <c r="Q46" s="137">
        <v>3.6429938948496653E-4</v>
      </c>
      <c r="R46" s="137">
        <v>1.9518585582817157E-3</v>
      </c>
      <c r="S46" s="137">
        <v>1.9015960680424586E-3</v>
      </c>
      <c r="T46" s="137">
        <v>3.7687314958263648E-3</v>
      </c>
      <c r="U46" s="137">
        <v>9.0485307376198011E-3</v>
      </c>
      <c r="V46" s="137">
        <v>4.3144019513368659E-3</v>
      </c>
      <c r="W46" s="137">
        <v>2.0720201280642345E-3</v>
      </c>
      <c r="X46" s="137">
        <v>7.6104545584440948E-3</v>
      </c>
      <c r="Y46" s="137">
        <v>4.8400098160809512E-3</v>
      </c>
      <c r="Z46" s="137">
        <v>2.5245230807072819E-3</v>
      </c>
      <c r="AA46" s="137">
        <v>3.6612510499710259E-3</v>
      </c>
      <c r="AB46" s="137">
        <v>9.2752107388190137E-3</v>
      </c>
      <c r="AC46" s="137">
        <v>4.2689523730255856E-3</v>
      </c>
      <c r="AD46" s="137">
        <v>3.3872611748481068E-3</v>
      </c>
      <c r="AE46" s="137">
        <v>1.1582444759621314E-3</v>
      </c>
      <c r="AF46" s="137">
        <v>1.2401923645847647E-2</v>
      </c>
      <c r="AG46" s="137">
        <v>6.6543277305362398E-3</v>
      </c>
      <c r="AH46" s="137">
        <v>8.4027222111963985E-3</v>
      </c>
      <c r="AI46" s="137">
        <v>1.040063585296065E-2</v>
      </c>
      <c r="AJ46" s="137">
        <v>0</v>
      </c>
      <c r="AK46" s="137">
        <v>2.4258509079185995E-3</v>
      </c>
      <c r="AL46" s="137">
        <v>7.353779879278554E-3</v>
      </c>
      <c r="AM46" s="137">
        <v>6.4127372852360092E-3</v>
      </c>
      <c r="AN46" s="137">
        <v>1.4819739188461931E-3</v>
      </c>
      <c r="AO46" s="137">
        <v>0.33597466353823524</v>
      </c>
      <c r="AP46" s="137">
        <v>3.9556843005041233E-2</v>
      </c>
      <c r="AQ46" s="137">
        <v>3.7541250623351956E-4</v>
      </c>
      <c r="AR46" s="137">
        <v>2.25253297218477E-3</v>
      </c>
      <c r="AS46" s="137">
        <v>7.4710372164466521E-3</v>
      </c>
      <c r="AT46" s="137">
        <v>5.4307602292109894E-3</v>
      </c>
      <c r="AU46" s="137">
        <v>2.0889164251444502E-3</v>
      </c>
      <c r="AV46" s="137">
        <v>3.7251577131767436E-3</v>
      </c>
      <c r="AW46" s="137">
        <v>8.5145927046397733E-3</v>
      </c>
      <c r="AX46" s="137">
        <v>8.2742979011444871E-3</v>
      </c>
      <c r="AY46" s="137">
        <v>7.1239093749265678E-4</v>
      </c>
      <c r="AZ46" s="137">
        <v>2.9901491006105638E-3</v>
      </c>
      <c r="BA46" s="137">
        <v>2.1699511106156449E-3</v>
      </c>
      <c r="BB46" s="137">
        <v>1.8894173163597505E-3</v>
      </c>
      <c r="BC46" s="137">
        <v>2.6914690179133654E-3</v>
      </c>
      <c r="BD46" s="137">
        <v>8.5870954417621107E-4</v>
      </c>
      <c r="BE46" s="137">
        <v>2.7627779729389925E-3</v>
      </c>
      <c r="BF46" s="137">
        <v>3.9972677410253466E-3</v>
      </c>
      <c r="BG46" s="137">
        <v>8.6278692656454833E-4</v>
      </c>
      <c r="BH46" s="137">
        <v>3.0725066142832658E-3</v>
      </c>
      <c r="BI46" s="137">
        <v>2.3198414551142176E-3</v>
      </c>
      <c r="BJ46" s="137">
        <v>1.3106559585737705E-2</v>
      </c>
      <c r="BK46" s="137">
        <v>2.2043287348662275E-3</v>
      </c>
      <c r="BL46" s="137">
        <v>2.8494760834167285E-3</v>
      </c>
      <c r="BM46" s="137">
        <v>4.6014617883730182E-3</v>
      </c>
      <c r="BN46" s="137">
        <v>4.4118503152122505E-3</v>
      </c>
      <c r="BO46" s="137">
        <v>2.4455333807690978E-3</v>
      </c>
      <c r="BP46" s="137">
        <v>4.0729923049836955E-3</v>
      </c>
      <c r="BQ46" s="137">
        <v>2.1072139252824766E-3</v>
      </c>
      <c r="BR46" s="137">
        <v>1.2771694040419978E-2</v>
      </c>
      <c r="BS46" s="137">
        <v>1.3604691162373787E-3</v>
      </c>
      <c r="BT46" s="137">
        <v>4.2346935783631762E-3</v>
      </c>
      <c r="BU46" s="137">
        <v>2.5062327125863976E-3</v>
      </c>
      <c r="BV46" s="137">
        <v>5.9101617347126663E-3</v>
      </c>
      <c r="BW46" s="137">
        <v>2.5958474176997668E-3</v>
      </c>
      <c r="BX46" s="137">
        <v>2.184383516698972E-3</v>
      </c>
      <c r="BY46" s="137">
        <v>2.5986219040666416E-3</v>
      </c>
      <c r="BZ46" s="137">
        <v>1.4952982195685732E-2</v>
      </c>
      <c r="CA46" s="139">
        <v>0</v>
      </c>
    </row>
    <row r="47" spans="1:79" ht="19.5" x14ac:dyDescent="0.25">
      <c r="A47" s="30"/>
      <c r="B47" s="42" t="s">
        <v>38</v>
      </c>
      <c r="C47" s="43" t="s">
        <v>149</v>
      </c>
      <c r="D47" s="136">
        <v>7.636436427915402E-4</v>
      </c>
      <c r="E47" s="137">
        <v>7.1354135697142339E-4</v>
      </c>
      <c r="F47" s="137">
        <v>8.357409868406196E-4</v>
      </c>
      <c r="G47" s="137">
        <v>7.9534653016378781E-4</v>
      </c>
      <c r="H47" s="137">
        <v>7.6010289010457557E-4</v>
      </c>
      <c r="I47" s="137">
        <v>1.5300628203586493E-3</v>
      </c>
      <c r="J47" s="137">
        <v>7.2496120855296601E-4</v>
      </c>
      <c r="K47" s="137">
        <v>7.5258199764936817E-4</v>
      </c>
      <c r="L47" s="137">
        <v>8.7763839381309371E-4</v>
      </c>
      <c r="M47" s="137">
        <v>8.8196374194055016E-4</v>
      </c>
      <c r="N47" s="137">
        <v>5.6365264940013392E-4</v>
      </c>
      <c r="O47" s="137">
        <v>5.062087375892931E-4</v>
      </c>
      <c r="P47" s="137">
        <v>5.8061828923504008E-4</v>
      </c>
      <c r="Q47" s="137">
        <v>2.1240036152685637E-4</v>
      </c>
      <c r="R47" s="137">
        <v>1.1585319885662445E-3</v>
      </c>
      <c r="S47" s="137">
        <v>1.0551177479276657E-3</v>
      </c>
      <c r="T47" s="137">
        <v>6.8414902573800125E-4</v>
      </c>
      <c r="U47" s="137">
        <v>5.947890740541276E-4</v>
      </c>
      <c r="V47" s="137">
        <v>8.1258544000393465E-4</v>
      </c>
      <c r="W47" s="137">
        <v>4.5827124942732152E-4</v>
      </c>
      <c r="X47" s="137">
        <v>7.8535027733255274E-4</v>
      </c>
      <c r="Y47" s="137">
        <v>6.8696297125747045E-4</v>
      </c>
      <c r="Z47" s="137">
        <v>6.0663033442491532E-4</v>
      </c>
      <c r="AA47" s="137">
        <v>9.3644671905730628E-4</v>
      </c>
      <c r="AB47" s="137">
        <v>7.0527448766763195E-4</v>
      </c>
      <c r="AC47" s="137">
        <v>5.5444930385821218E-4</v>
      </c>
      <c r="AD47" s="137">
        <v>6.613510765381298E-4</v>
      </c>
      <c r="AE47" s="137">
        <v>3.1395917077478233E-4</v>
      </c>
      <c r="AF47" s="137">
        <v>1.9038552624513121E-3</v>
      </c>
      <c r="AG47" s="137">
        <v>1.2227484088032112E-3</v>
      </c>
      <c r="AH47" s="137">
        <v>1.3434916869741059E-3</v>
      </c>
      <c r="AI47" s="137">
        <v>2.4002287209104762E-3</v>
      </c>
      <c r="AJ47" s="137">
        <v>0</v>
      </c>
      <c r="AK47" s="137">
        <v>4.0510184456037465E-4</v>
      </c>
      <c r="AL47" s="137">
        <v>4.1075272007630691E-3</v>
      </c>
      <c r="AM47" s="137">
        <v>7.8499852094880208E-4</v>
      </c>
      <c r="AN47" s="137">
        <v>4.6556804264243372E-4</v>
      </c>
      <c r="AO47" s="137">
        <v>3.7164216523665359E-3</v>
      </c>
      <c r="AP47" s="137">
        <v>0.43883200253922683</v>
      </c>
      <c r="AQ47" s="137">
        <v>1.5104939131808354E-4</v>
      </c>
      <c r="AR47" s="137">
        <v>3.8799268367311132E-4</v>
      </c>
      <c r="AS47" s="137">
        <v>2.4290776193346452E-3</v>
      </c>
      <c r="AT47" s="137">
        <v>2.4581157217659043E-3</v>
      </c>
      <c r="AU47" s="137">
        <v>1.3184403334608888E-3</v>
      </c>
      <c r="AV47" s="137">
        <v>1.2550426740014831E-3</v>
      </c>
      <c r="AW47" s="137">
        <v>6.9824871115989101E-4</v>
      </c>
      <c r="AX47" s="137">
        <v>6.9973293926593554E-4</v>
      </c>
      <c r="AY47" s="137">
        <v>3.5538145284351263E-4</v>
      </c>
      <c r="AZ47" s="137">
        <v>1.4059988366940785E-3</v>
      </c>
      <c r="BA47" s="137">
        <v>3.9559974037264476E-4</v>
      </c>
      <c r="BB47" s="137">
        <v>5.6721179062486373E-4</v>
      </c>
      <c r="BC47" s="137">
        <v>1.2967735661223473E-3</v>
      </c>
      <c r="BD47" s="137">
        <v>3.165931257597455E-4</v>
      </c>
      <c r="BE47" s="137">
        <v>4.9298816801974414E-4</v>
      </c>
      <c r="BF47" s="137">
        <v>2.2809644674463632E-3</v>
      </c>
      <c r="BG47" s="137">
        <v>5.6339472598022564E-4</v>
      </c>
      <c r="BH47" s="137">
        <v>3.7759599788492661E-3</v>
      </c>
      <c r="BI47" s="137">
        <v>7.4970616158746123E-4</v>
      </c>
      <c r="BJ47" s="137">
        <v>2.9867508212304324E-3</v>
      </c>
      <c r="BK47" s="137">
        <v>6.9733616879679816E-4</v>
      </c>
      <c r="BL47" s="137">
        <v>3.148510289716962E-3</v>
      </c>
      <c r="BM47" s="137">
        <v>3.8643119443161024E-3</v>
      </c>
      <c r="BN47" s="137">
        <v>7.1684256446177493E-4</v>
      </c>
      <c r="BO47" s="137">
        <v>2.9119590314317296E-3</v>
      </c>
      <c r="BP47" s="137">
        <v>3.291596234421575E-3</v>
      </c>
      <c r="BQ47" s="137">
        <v>1.3685132288773323E-3</v>
      </c>
      <c r="BR47" s="137">
        <v>2.498641803014436E-3</v>
      </c>
      <c r="BS47" s="137">
        <v>1.6059115641148018E-3</v>
      </c>
      <c r="BT47" s="137">
        <v>5.7838785893343427E-3</v>
      </c>
      <c r="BU47" s="137">
        <v>2.1241842102592097E-3</v>
      </c>
      <c r="BV47" s="137">
        <v>1.1030065489146151E-2</v>
      </c>
      <c r="BW47" s="137">
        <v>3.3879318571500509E-3</v>
      </c>
      <c r="BX47" s="137">
        <v>9.9035954696933127E-4</v>
      </c>
      <c r="BY47" s="137">
        <v>1.3427182535295952E-3</v>
      </c>
      <c r="BZ47" s="137">
        <v>6.9334713247624895E-3</v>
      </c>
      <c r="CA47" s="139">
        <v>0</v>
      </c>
    </row>
    <row r="48" spans="1:79" ht="19.5" x14ac:dyDescent="0.25">
      <c r="A48" s="30"/>
      <c r="B48" s="42" t="s">
        <v>39</v>
      </c>
      <c r="C48" s="43" t="s">
        <v>150</v>
      </c>
      <c r="D48" s="136">
        <v>1.058377191759817E-2</v>
      </c>
      <c r="E48" s="137">
        <v>1.9430742988738234E-2</v>
      </c>
      <c r="F48" s="137">
        <v>1.261065558348229E-2</v>
      </c>
      <c r="G48" s="137">
        <v>1.4197701071193466E-2</v>
      </c>
      <c r="H48" s="137">
        <v>1.1809353296640693E-2</v>
      </c>
      <c r="I48" s="137">
        <v>1.0795206081369977E-2</v>
      </c>
      <c r="J48" s="137">
        <v>9.8504865177875718E-3</v>
      </c>
      <c r="K48" s="137">
        <v>8.5972856635046901E-3</v>
      </c>
      <c r="L48" s="137">
        <v>2.6226417285991715E-2</v>
      </c>
      <c r="M48" s="137">
        <v>7.6461335085053275E-3</v>
      </c>
      <c r="N48" s="137">
        <v>1.6256071041688341E-2</v>
      </c>
      <c r="O48" s="137">
        <v>6.8391458679641082E-3</v>
      </c>
      <c r="P48" s="137">
        <v>4.9345047215425949E-3</v>
      </c>
      <c r="Q48" s="137">
        <v>3.7890786857156691E-3</v>
      </c>
      <c r="R48" s="137">
        <v>1.2846819617619673E-2</v>
      </c>
      <c r="S48" s="137">
        <v>1.5017002464847913E-2</v>
      </c>
      <c r="T48" s="137">
        <v>5.9056720119790964E-3</v>
      </c>
      <c r="U48" s="137">
        <v>7.0040103027418843E-3</v>
      </c>
      <c r="V48" s="137">
        <v>7.9742917630948595E-3</v>
      </c>
      <c r="W48" s="137">
        <v>3.8274823446039822E-3</v>
      </c>
      <c r="X48" s="137">
        <v>6.7562388790307019E-3</v>
      </c>
      <c r="Y48" s="137">
        <v>5.7210000902449413E-3</v>
      </c>
      <c r="Z48" s="137">
        <v>5.6989864835214352E-3</v>
      </c>
      <c r="AA48" s="137">
        <v>9.5736421510618092E-3</v>
      </c>
      <c r="AB48" s="137">
        <v>5.7149060059772062E-3</v>
      </c>
      <c r="AC48" s="137">
        <v>4.4537865700076621E-3</v>
      </c>
      <c r="AD48" s="137">
        <v>5.7551684197444681E-3</v>
      </c>
      <c r="AE48" s="137">
        <v>2.2029173954027457E-3</v>
      </c>
      <c r="AF48" s="137">
        <v>8.5979423161238501E-3</v>
      </c>
      <c r="AG48" s="137">
        <v>1.1398152657930581E-2</v>
      </c>
      <c r="AH48" s="137">
        <v>5.7486392219807799E-3</v>
      </c>
      <c r="AI48" s="137">
        <v>9.646753730503799E-3</v>
      </c>
      <c r="AJ48" s="137">
        <v>0</v>
      </c>
      <c r="AK48" s="137">
        <v>7.7170797613157057E-3</v>
      </c>
      <c r="AL48" s="137">
        <v>5.4772665252269728E-3</v>
      </c>
      <c r="AM48" s="137">
        <v>5.6026750503172223E-3</v>
      </c>
      <c r="AN48" s="137">
        <v>1.0218903642958197E-2</v>
      </c>
      <c r="AO48" s="137">
        <v>1.0049699398202751E-2</v>
      </c>
      <c r="AP48" s="137">
        <v>6.0972093035644662E-3</v>
      </c>
      <c r="AQ48" s="137">
        <v>0.12482738498750255</v>
      </c>
      <c r="AR48" s="137">
        <v>4.9291932758206312E-3</v>
      </c>
      <c r="AS48" s="137">
        <v>5.1247398740324798E-3</v>
      </c>
      <c r="AT48" s="137">
        <v>3.287269262089487E-3</v>
      </c>
      <c r="AU48" s="137">
        <v>6.1607561358488555E-3</v>
      </c>
      <c r="AV48" s="137">
        <v>3.8454199449320962E-3</v>
      </c>
      <c r="AW48" s="137">
        <v>4.304039849064073E-2</v>
      </c>
      <c r="AX48" s="137">
        <v>2.3065515709842093E-2</v>
      </c>
      <c r="AY48" s="137">
        <v>4.3762871200978132E-3</v>
      </c>
      <c r="AZ48" s="137">
        <v>4.9055274877583726E-3</v>
      </c>
      <c r="BA48" s="137">
        <v>4.2130671844027127E-3</v>
      </c>
      <c r="BB48" s="137">
        <v>3.9427105573092815E-3</v>
      </c>
      <c r="BC48" s="137">
        <v>6.5007170496269437E-3</v>
      </c>
      <c r="BD48" s="137">
        <v>1.9245117331112792E-3</v>
      </c>
      <c r="BE48" s="137">
        <v>5.7385816755632802E-3</v>
      </c>
      <c r="BF48" s="137">
        <v>1.2360580413016733E-2</v>
      </c>
      <c r="BG48" s="137">
        <v>4.9228571209714508E-2</v>
      </c>
      <c r="BH48" s="137">
        <v>9.3471743082150296E-3</v>
      </c>
      <c r="BI48" s="137">
        <v>7.6763942030622359E-3</v>
      </c>
      <c r="BJ48" s="137">
        <v>2.4494189756445257E-2</v>
      </c>
      <c r="BK48" s="137">
        <v>7.6473035060149658E-2</v>
      </c>
      <c r="BL48" s="137">
        <v>4.1908556270237943E-2</v>
      </c>
      <c r="BM48" s="137">
        <v>9.1752737428782982E-3</v>
      </c>
      <c r="BN48" s="137">
        <v>6.9387751002506388E-3</v>
      </c>
      <c r="BO48" s="137">
        <v>4.4112417087817249E-3</v>
      </c>
      <c r="BP48" s="137">
        <v>3.467655379506556E-3</v>
      </c>
      <c r="BQ48" s="137">
        <v>1.6248221517312252E-3</v>
      </c>
      <c r="BR48" s="137">
        <v>4.0413810547460308E-3</v>
      </c>
      <c r="BS48" s="137">
        <v>4.1734524475435875E-3</v>
      </c>
      <c r="BT48" s="137">
        <v>1.0039911466791797E-2</v>
      </c>
      <c r="BU48" s="137">
        <v>4.2051433698276066E-3</v>
      </c>
      <c r="BV48" s="137">
        <v>1.7738306578735021E-2</v>
      </c>
      <c r="BW48" s="137">
        <v>2.354098799123567E-3</v>
      </c>
      <c r="BX48" s="137">
        <v>4.345838513485154E-3</v>
      </c>
      <c r="BY48" s="137">
        <v>5.4652053541036378E-3</v>
      </c>
      <c r="BZ48" s="137">
        <v>1.0079114657151628E-2</v>
      </c>
      <c r="CA48" s="139">
        <v>0</v>
      </c>
    </row>
    <row r="49" spans="1:79" ht="19.5" x14ac:dyDescent="0.25">
      <c r="A49" s="30"/>
      <c r="B49" s="42" t="s">
        <v>40</v>
      </c>
      <c r="C49" s="43" t="s">
        <v>151</v>
      </c>
      <c r="D49" s="136">
        <v>1.6020595672713103E-2</v>
      </c>
      <c r="E49" s="137">
        <v>1.2937791275210896E-2</v>
      </c>
      <c r="F49" s="137">
        <v>7.2024338180981459E-3</v>
      </c>
      <c r="G49" s="137">
        <v>1.7745522116827336E-2</v>
      </c>
      <c r="H49" s="137">
        <v>1.2027324910655134E-2</v>
      </c>
      <c r="I49" s="137">
        <v>1.4605949238523873E-2</v>
      </c>
      <c r="J49" s="137">
        <v>4.8603053064765287E-3</v>
      </c>
      <c r="K49" s="137">
        <v>7.3329641441548972E-3</v>
      </c>
      <c r="L49" s="137">
        <v>2.7041233804697189E-2</v>
      </c>
      <c r="M49" s="137">
        <v>1.9760459515050727E-3</v>
      </c>
      <c r="N49" s="137">
        <v>1.1687426763180131E-2</v>
      </c>
      <c r="O49" s="137">
        <v>7.1475418633074896E-4</v>
      </c>
      <c r="P49" s="137">
        <v>3.3617048234984122E-4</v>
      </c>
      <c r="Q49" s="137">
        <v>1.185624663518761E-4</v>
      </c>
      <c r="R49" s="137">
        <v>1.487779494945008E-3</v>
      </c>
      <c r="S49" s="137">
        <v>2.5950567203059239E-3</v>
      </c>
      <c r="T49" s="137">
        <v>8.1701101281350349E-4</v>
      </c>
      <c r="U49" s="137">
        <v>5.6092774447213142E-4</v>
      </c>
      <c r="V49" s="137">
        <v>6.3718979157048746E-4</v>
      </c>
      <c r="W49" s="137">
        <v>8.4570214827810598E-4</v>
      </c>
      <c r="X49" s="137">
        <v>1.1361031519759521E-3</v>
      </c>
      <c r="Y49" s="137">
        <v>1.0203954925771129E-3</v>
      </c>
      <c r="Z49" s="137">
        <v>1.5082371785203139E-3</v>
      </c>
      <c r="AA49" s="137">
        <v>6.6203679926861801E-3</v>
      </c>
      <c r="AB49" s="137">
        <v>1.0294430948478105E-3</v>
      </c>
      <c r="AC49" s="137">
        <v>7.1613272407982102E-4</v>
      </c>
      <c r="AD49" s="137">
        <v>1.1770824050132158E-3</v>
      </c>
      <c r="AE49" s="137">
        <v>3.7497541812360556E-4</v>
      </c>
      <c r="AF49" s="137">
        <v>1.4558549885487217E-3</v>
      </c>
      <c r="AG49" s="137">
        <v>2.2001304409731835E-3</v>
      </c>
      <c r="AH49" s="137">
        <v>5.722074770197861E-3</v>
      </c>
      <c r="AI49" s="137">
        <v>3.6851822294421228E-3</v>
      </c>
      <c r="AJ49" s="137">
        <v>0</v>
      </c>
      <c r="AK49" s="137">
        <v>4.3455123630236105E-3</v>
      </c>
      <c r="AL49" s="137">
        <v>2.1712133147428038E-3</v>
      </c>
      <c r="AM49" s="137">
        <v>8.1694901739552388E-3</v>
      </c>
      <c r="AN49" s="137">
        <v>1.138558739557771E-2</v>
      </c>
      <c r="AO49" s="137">
        <v>5.4022661606939536E-4</v>
      </c>
      <c r="AP49" s="137">
        <v>3.8718217285008339E-4</v>
      </c>
      <c r="AQ49" s="137">
        <v>7.1355339849893897E-5</v>
      </c>
      <c r="AR49" s="137">
        <v>0.30849508464985625</v>
      </c>
      <c r="AS49" s="137">
        <v>8.3662551175398003E-3</v>
      </c>
      <c r="AT49" s="137">
        <v>1.1166706414605074E-2</v>
      </c>
      <c r="AU49" s="137">
        <v>3.4815140407886678E-3</v>
      </c>
      <c r="AV49" s="137">
        <v>4.2771026719226474E-3</v>
      </c>
      <c r="AW49" s="137">
        <v>6.2577605757485845E-3</v>
      </c>
      <c r="AX49" s="137">
        <v>1.2074642691581291E-3</v>
      </c>
      <c r="AY49" s="137">
        <v>7.4895907719313892E-4</v>
      </c>
      <c r="AZ49" s="137">
        <v>8.4504175257981633E-4</v>
      </c>
      <c r="BA49" s="137">
        <v>4.1860695621375452E-4</v>
      </c>
      <c r="BB49" s="137">
        <v>2.0157663322992072E-3</v>
      </c>
      <c r="BC49" s="137">
        <v>1.3939231336414328E-3</v>
      </c>
      <c r="BD49" s="137">
        <v>8.1517822802194644E-4</v>
      </c>
      <c r="BE49" s="137">
        <v>4.4856610107242966E-3</v>
      </c>
      <c r="BF49" s="137">
        <v>1.0753434760200175E-3</v>
      </c>
      <c r="BG49" s="137">
        <v>1.800634636174882E-4</v>
      </c>
      <c r="BH49" s="137">
        <v>1.6476222910770281E-2</v>
      </c>
      <c r="BI49" s="137">
        <v>1.0517454988018555E-3</v>
      </c>
      <c r="BJ49" s="137">
        <v>5.0570265750712884E-4</v>
      </c>
      <c r="BK49" s="137">
        <v>4.7460663599174503E-4</v>
      </c>
      <c r="BL49" s="137">
        <v>5.181464928643943E-4</v>
      </c>
      <c r="BM49" s="137">
        <v>9.3796600530456943E-4</v>
      </c>
      <c r="BN49" s="137">
        <v>6.9941575706718205E-4</v>
      </c>
      <c r="BO49" s="137">
        <v>1.6709900314288822E-4</v>
      </c>
      <c r="BP49" s="137">
        <v>1.4144317705422262E-4</v>
      </c>
      <c r="BQ49" s="137">
        <v>7.354598836806304E-5</v>
      </c>
      <c r="BR49" s="137">
        <v>1.747309390974464E-4</v>
      </c>
      <c r="BS49" s="137">
        <v>2.6996512760927888E-4</v>
      </c>
      <c r="BT49" s="137">
        <v>6.0079219667103986E-4</v>
      </c>
      <c r="BU49" s="137">
        <v>6.1506991447818544E-4</v>
      </c>
      <c r="BV49" s="137">
        <v>4.1905338989282643E-4</v>
      </c>
      <c r="BW49" s="137">
        <v>4.9150031594030112E-4</v>
      </c>
      <c r="BX49" s="137">
        <v>1.2123485947815631E-2</v>
      </c>
      <c r="BY49" s="137">
        <v>3.5133178910878968E-3</v>
      </c>
      <c r="BZ49" s="137">
        <v>6.172970458209094E-4</v>
      </c>
      <c r="CA49" s="139">
        <v>0</v>
      </c>
    </row>
    <row r="50" spans="1:79" ht="19.5" x14ac:dyDescent="0.25">
      <c r="A50" s="30"/>
      <c r="B50" s="42" t="s">
        <v>41</v>
      </c>
      <c r="C50" s="43" t="s">
        <v>152</v>
      </c>
      <c r="D50" s="136">
        <v>7.3086913082483695E-4</v>
      </c>
      <c r="E50" s="137">
        <v>8.1880636931091686E-4</v>
      </c>
      <c r="F50" s="137">
        <v>7.5250980281745005E-4</v>
      </c>
      <c r="G50" s="137">
        <v>7.2760280818918381E-4</v>
      </c>
      <c r="H50" s="137">
        <v>8.1665926102383879E-4</v>
      </c>
      <c r="I50" s="137">
        <v>1.4610581920960343E-3</v>
      </c>
      <c r="J50" s="137">
        <v>5.7121045199880281E-4</v>
      </c>
      <c r="K50" s="137">
        <v>5.8787421732269625E-4</v>
      </c>
      <c r="L50" s="137">
        <v>9.4268805259584024E-4</v>
      </c>
      <c r="M50" s="137">
        <v>8.5857130890692991E-4</v>
      </c>
      <c r="N50" s="137">
        <v>6.4372916622041135E-4</v>
      </c>
      <c r="O50" s="137">
        <v>4.9743342144265912E-4</v>
      </c>
      <c r="P50" s="137">
        <v>5.0680492551746104E-3</v>
      </c>
      <c r="Q50" s="137">
        <v>1.7007720284472588E-3</v>
      </c>
      <c r="R50" s="137">
        <v>1.8980961171579465E-3</v>
      </c>
      <c r="S50" s="137">
        <v>1.8485593027393668E-3</v>
      </c>
      <c r="T50" s="137">
        <v>6.9021337749316689E-4</v>
      </c>
      <c r="U50" s="137">
        <v>8.8550285999344737E-4</v>
      </c>
      <c r="V50" s="137">
        <v>6.9120667559027934E-4</v>
      </c>
      <c r="W50" s="137">
        <v>4.5721774196344955E-4</v>
      </c>
      <c r="X50" s="137">
        <v>1.013532967756682E-3</v>
      </c>
      <c r="Y50" s="137">
        <v>6.9061404942510147E-4</v>
      </c>
      <c r="Z50" s="137">
        <v>4.4484123095760582E-4</v>
      </c>
      <c r="AA50" s="137">
        <v>6.9965233896951114E-4</v>
      </c>
      <c r="AB50" s="137">
        <v>5.9667715434453519E-4</v>
      </c>
      <c r="AC50" s="137">
        <v>4.5477302588661046E-4</v>
      </c>
      <c r="AD50" s="137">
        <v>4.9380265368117007E-4</v>
      </c>
      <c r="AE50" s="137">
        <v>2.6269510710188342E-4</v>
      </c>
      <c r="AF50" s="137">
        <v>8.6955817017065262E-4</v>
      </c>
      <c r="AG50" s="137">
        <v>8.1518832285841785E-4</v>
      </c>
      <c r="AH50" s="137">
        <v>9.6253810019799257E-4</v>
      </c>
      <c r="AI50" s="137">
        <v>1.6815896771092051E-3</v>
      </c>
      <c r="AJ50" s="137">
        <v>0</v>
      </c>
      <c r="AK50" s="137">
        <v>2.9649214033115592E-3</v>
      </c>
      <c r="AL50" s="137">
        <v>3.043516544803079E-3</v>
      </c>
      <c r="AM50" s="137">
        <v>8.376808012254363E-4</v>
      </c>
      <c r="AN50" s="137">
        <v>6.1466525191436797E-4</v>
      </c>
      <c r="AO50" s="137">
        <v>2.0615777872622421E-3</v>
      </c>
      <c r="AP50" s="137">
        <v>3.6053943287243885E-3</v>
      </c>
      <c r="AQ50" s="137">
        <v>8.7289275085418959E-4</v>
      </c>
      <c r="AR50" s="137">
        <v>1.6807229459525415E-3</v>
      </c>
      <c r="AS50" s="137">
        <v>0.36723465312452608</v>
      </c>
      <c r="AT50" s="137">
        <v>7.8992344298455691E-4</v>
      </c>
      <c r="AU50" s="137">
        <v>6.7015777032215567E-4</v>
      </c>
      <c r="AV50" s="137">
        <v>3.6079803401008613E-3</v>
      </c>
      <c r="AW50" s="137">
        <v>4.9896882683168999E-3</v>
      </c>
      <c r="AX50" s="137">
        <v>3.4108545524660582E-3</v>
      </c>
      <c r="AY50" s="137">
        <v>4.3554991450077125E-4</v>
      </c>
      <c r="AZ50" s="137">
        <v>8.5421301750688607E-3</v>
      </c>
      <c r="BA50" s="137">
        <v>4.4906598209236865E-4</v>
      </c>
      <c r="BB50" s="137">
        <v>2.8969061077683527E-3</v>
      </c>
      <c r="BC50" s="137">
        <v>2.4300152422117708E-3</v>
      </c>
      <c r="BD50" s="137">
        <v>4.8668682898546378E-4</v>
      </c>
      <c r="BE50" s="137">
        <v>4.6182671408294233E-3</v>
      </c>
      <c r="BF50" s="137">
        <v>3.0361289493481686E-3</v>
      </c>
      <c r="BG50" s="137">
        <v>7.2077150839262632E-4</v>
      </c>
      <c r="BH50" s="137">
        <v>2.7440979601682509E-3</v>
      </c>
      <c r="BI50" s="137">
        <v>3.4665226983746282E-3</v>
      </c>
      <c r="BJ50" s="137">
        <v>2.041911885247757E-3</v>
      </c>
      <c r="BK50" s="137">
        <v>1.4994504520501714E-3</v>
      </c>
      <c r="BL50" s="137">
        <v>3.7440050205551374E-3</v>
      </c>
      <c r="BM50" s="137">
        <v>7.1857042460977214E-3</v>
      </c>
      <c r="BN50" s="137">
        <v>2.814640708449296E-3</v>
      </c>
      <c r="BO50" s="137">
        <v>1.0441705868893128E-3</v>
      </c>
      <c r="BP50" s="137">
        <v>6.7686796890468104E-4</v>
      </c>
      <c r="BQ50" s="137">
        <v>3.4519649059135571E-4</v>
      </c>
      <c r="BR50" s="137">
        <v>1.0808549855576104E-3</v>
      </c>
      <c r="BS50" s="137">
        <v>7.1451862518223381E-4</v>
      </c>
      <c r="BT50" s="137">
        <v>3.1589228743528291E-3</v>
      </c>
      <c r="BU50" s="137">
        <v>6.3738586090843273E-4</v>
      </c>
      <c r="BV50" s="137">
        <v>1.7907727633668677E-3</v>
      </c>
      <c r="BW50" s="137">
        <v>8.3737830014367701E-4</v>
      </c>
      <c r="BX50" s="137">
        <v>1.1304759245017819E-3</v>
      </c>
      <c r="BY50" s="137">
        <v>1.2374535423012366E-3</v>
      </c>
      <c r="BZ50" s="137">
        <v>3.9306531025433619E-3</v>
      </c>
      <c r="CA50" s="139">
        <v>0</v>
      </c>
    </row>
    <row r="51" spans="1:79" ht="19.5" x14ac:dyDescent="0.25">
      <c r="A51" s="30"/>
      <c r="B51" s="42" t="s">
        <v>42</v>
      </c>
      <c r="C51" s="43" t="s">
        <v>153</v>
      </c>
      <c r="D51" s="136">
        <v>6.2152475362018517E-5</v>
      </c>
      <c r="E51" s="137">
        <v>7.945715660758303E-5</v>
      </c>
      <c r="F51" s="137">
        <v>1.2289605403113893E-4</v>
      </c>
      <c r="G51" s="137">
        <v>5.9863128514038047E-5</v>
      </c>
      <c r="H51" s="137">
        <v>6.8333021929970506E-5</v>
      </c>
      <c r="I51" s="137">
        <v>6.409160445589901E-5</v>
      </c>
      <c r="J51" s="137">
        <v>8.6319189451870829E-5</v>
      </c>
      <c r="K51" s="137">
        <v>8.3522422515758929E-5</v>
      </c>
      <c r="L51" s="137">
        <v>1.0499991973174443E-4</v>
      </c>
      <c r="M51" s="137">
        <v>1.9725544649413901E-3</v>
      </c>
      <c r="N51" s="137">
        <v>6.0974161444977784E-5</v>
      </c>
      <c r="O51" s="137">
        <v>1.5899086386657964E-4</v>
      </c>
      <c r="P51" s="137">
        <v>4.7013432726966054E-5</v>
      </c>
      <c r="Q51" s="137">
        <v>1.7776274412981088E-5</v>
      </c>
      <c r="R51" s="137">
        <v>1.9332488511298508E-4</v>
      </c>
      <c r="S51" s="137">
        <v>2.3850812916080427E-4</v>
      </c>
      <c r="T51" s="137">
        <v>8.919150137222118E-4</v>
      </c>
      <c r="U51" s="137">
        <v>1.4032795504919212E-4</v>
      </c>
      <c r="V51" s="137">
        <v>2.2029995558982089E-4</v>
      </c>
      <c r="W51" s="137">
        <v>8.6747478343798722E-5</v>
      </c>
      <c r="X51" s="137">
        <v>5.9339327264357428E-4</v>
      </c>
      <c r="Y51" s="137">
        <v>2.101234943548121E-4</v>
      </c>
      <c r="Z51" s="137">
        <v>1.2707842022480797E-4</v>
      </c>
      <c r="AA51" s="137">
        <v>1.4066200009338166E-4</v>
      </c>
      <c r="AB51" s="137">
        <v>3.0576424831359271E-4</v>
      </c>
      <c r="AC51" s="137">
        <v>1.0012956011347062E-4</v>
      </c>
      <c r="AD51" s="137">
        <v>1.3602248000134002E-4</v>
      </c>
      <c r="AE51" s="137">
        <v>1.0080628909913684E-4</v>
      </c>
      <c r="AF51" s="137">
        <v>1.3371017430634778E-4</v>
      </c>
      <c r="AG51" s="137">
        <v>1.5851492836778519E-4</v>
      </c>
      <c r="AH51" s="137">
        <v>6.9412753197096007E-5</v>
      </c>
      <c r="AI51" s="137">
        <v>2.1508970274852939E-4</v>
      </c>
      <c r="AJ51" s="137">
        <v>0</v>
      </c>
      <c r="AK51" s="137">
        <v>6.7357642475777453E-5</v>
      </c>
      <c r="AL51" s="137">
        <v>1.3969596787260821E-4</v>
      </c>
      <c r="AM51" s="137">
        <v>1.230085561230196E-4</v>
      </c>
      <c r="AN51" s="137">
        <v>9.3207395997381767E-5</v>
      </c>
      <c r="AO51" s="137">
        <v>5.6640090470667497E-5</v>
      </c>
      <c r="AP51" s="137">
        <v>6.7002833420890507E-5</v>
      </c>
      <c r="AQ51" s="137">
        <v>1.8566938995999345E-5</v>
      </c>
      <c r="AR51" s="137">
        <v>8.2259277919662422E-5</v>
      </c>
      <c r="AS51" s="137">
        <v>3.019859942486153E-4</v>
      </c>
      <c r="AT51" s="137">
        <v>0.41897061017781423</v>
      </c>
      <c r="AU51" s="137">
        <v>5.3423385459851829E-5</v>
      </c>
      <c r="AV51" s="137">
        <v>5.2012705827555544E-5</v>
      </c>
      <c r="AW51" s="137">
        <v>6.4856334464952998E-5</v>
      </c>
      <c r="AX51" s="137">
        <v>9.3514582939929793E-5</v>
      </c>
      <c r="AY51" s="137">
        <v>5.1704348942946151E-5</v>
      </c>
      <c r="AZ51" s="137">
        <v>1.8683258738349422E-4</v>
      </c>
      <c r="BA51" s="137">
        <v>4.0570595316816005E-5</v>
      </c>
      <c r="BB51" s="137">
        <v>4.3544073051470711E-5</v>
      </c>
      <c r="BC51" s="137">
        <v>1.0306384935407016E-4</v>
      </c>
      <c r="BD51" s="137">
        <v>4.1791559564418002E-5</v>
      </c>
      <c r="BE51" s="137">
        <v>1.2159312711365836E-4</v>
      </c>
      <c r="BF51" s="137">
        <v>1.3565624496278614E-4</v>
      </c>
      <c r="BG51" s="137">
        <v>4.1737318528066964E-5</v>
      </c>
      <c r="BH51" s="137">
        <v>1.4424035950996733E-4</v>
      </c>
      <c r="BI51" s="137">
        <v>1.8579435490274172E-4</v>
      </c>
      <c r="BJ51" s="137">
        <v>4.2472918657803056E-5</v>
      </c>
      <c r="BK51" s="137">
        <v>9.420922206817161E-5</v>
      </c>
      <c r="BL51" s="137">
        <v>4.9747450997084496E-5</v>
      </c>
      <c r="BM51" s="137">
        <v>1.3305274769266387E-4</v>
      </c>
      <c r="BN51" s="137">
        <v>2.5457564132001E-4</v>
      </c>
      <c r="BO51" s="137">
        <v>3.0232236168355367E-5</v>
      </c>
      <c r="BP51" s="137">
        <v>2.5195129798073238E-5</v>
      </c>
      <c r="BQ51" s="137">
        <v>1.7682802345442186E-5</v>
      </c>
      <c r="BR51" s="137">
        <v>2.5456285322226503E-5</v>
      </c>
      <c r="BS51" s="137">
        <v>2.2485765100037659E-5</v>
      </c>
      <c r="BT51" s="137">
        <v>4.4164070998995433E-5</v>
      </c>
      <c r="BU51" s="137">
        <v>4.1275043600770019E-4</v>
      </c>
      <c r="BV51" s="137">
        <v>8.4001454315694681E-5</v>
      </c>
      <c r="BW51" s="137">
        <v>3.9679469369814147E-4</v>
      </c>
      <c r="BX51" s="137">
        <v>3.5910738127349712E-2</v>
      </c>
      <c r="BY51" s="137">
        <v>6.4266948582768031E-3</v>
      </c>
      <c r="BZ51" s="137">
        <v>3.7033062978261737E-4</v>
      </c>
      <c r="CA51" s="139">
        <v>0</v>
      </c>
    </row>
    <row r="52" spans="1:79" ht="19.5" x14ac:dyDescent="0.25">
      <c r="A52" s="30"/>
      <c r="B52" s="42" t="s">
        <v>43</v>
      </c>
      <c r="C52" s="43" t="s">
        <v>154</v>
      </c>
      <c r="D52" s="136">
        <v>2.6655871381775433E-4</v>
      </c>
      <c r="E52" s="137">
        <v>3.8639765329893683E-4</v>
      </c>
      <c r="F52" s="137">
        <v>3.8183487951828047E-4</v>
      </c>
      <c r="G52" s="137">
        <v>2.5708868592971059E-4</v>
      </c>
      <c r="H52" s="137">
        <v>3.0024614566195298E-4</v>
      </c>
      <c r="I52" s="137">
        <v>3.0033903176889318E-4</v>
      </c>
      <c r="J52" s="137">
        <v>2.7937767138655148E-4</v>
      </c>
      <c r="K52" s="137">
        <v>2.3337104742190544E-4</v>
      </c>
      <c r="L52" s="137">
        <v>2.6117078626293651E-4</v>
      </c>
      <c r="M52" s="137">
        <v>2.1520012583091784E-4</v>
      </c>
      <c r="N52" s="137">
        <v>3.1402372997815645E-4</v>
      </c>
      <c r="O52" s="137">
        <v>1.4852146261369338E-4</v>
      </c>
      <c r="P52" s="137">
        <v>2.6644482976401044E-4</v>
      </c>
      <c r="Q52" s="137">
        <v>1.0734514998825917E-4</v>
      </c>
      <c r="R52" s="137">
        <v>2.8814148345871914E-4</v>
      </c>
      <c r="S52" s="137">
        <v>2.655547100370722E-4</v>
      </c>
      <c r="T52" s="137">
        <v>2.0130248191685125E-4</v>
      </c>
      <c r="U52" s="137">
        <v>1.9633280761626902E-4</v>
      </c>
      <c r="V52" s="137">
        <v>2.8061966853890996E-4</v>
      </c>
      <c r="W52" s="137">
        <v>1.6064321958405705E-4</v>
      </c>
      <c r="X52" s="137">
        <v>2.2991350872314764E-4</v>
      </c>
      <c r="Y52" s="137">
        <v>2.1612373748885729E-4</v>
      </c>
      <c r="Z52" s="137">
        <v>2.251384249292929E-4</v>
      </c>
      <c r="AA52" s="137">
        <v>3.0519458196777579E-4</v>
      </c>
      <c r="AB52" s="137">
        <v>2.066087031273547E-4</v>
      </c>
      <c r="AC52" s="137">
        <v>1.8285731854060275E-4</v>
      </c>
      <c r="AD52" s="137">
        <v>2.0177254157656614E-4</v>
      </c>
      <c r="AE52" s="137">
        <v>8.4799374854881184E-5</v>
      </c>
      <c r="AF52" s="137">
        <v>2.7566593638333179E-4</v>
      </c>
      <c r="AG52" s="137">
        <v>2.2758101954858888E-4</v>
      </c>
      <c r="AH52" s="137">
        <v>1.5635017422319705E-4</v>
      </c>
      <c r="AI52" s="137">
        <v>2.5264735056273297E-4</v>
      </c>
      <c r="AJ52" s="137">
        <v>0</v>
      </c>
      <c r="AK52" s="137">
        <v>1.3490511415970737E-4</v>
      </c>
      <c r="AL52" s="137">
        <v>1.4644506362055561E-4</v>
      </c>
      <c r="AM52" s="137">
        <v>1.5114686550262361E-3</v>
      </c>
      <c r="AN52" s="137">
        <v>3.7895293342451867E-4</v>
      </c>
      <c r="AO52" s="137">
        <v>2.7046171621315139E-4</v>
      </c>
      <c r="AP52" s="137">
        <v>1.8194344437980132E-4</v>
      </c>
      <c r="AQ52" s="137">
        <v>6.4195015235005699E-5</v>
      </c>
      <c r="AR52" s="137">
        <v>1.5168418247038848E-4</v>
      </c>
      <c r="AS52" s="137">
        <v>2.0449755597438213E-3</v>
      </c>
      <c r="AT52" s="137">
        <v>1.3794354411100985E-4</v>
      </c>
      <c r="AU52" s="137">
        <v>0.32127461623683889</v>
      </c>
      <c r="AV52" s="137">
        <v>3.7662447069906224E-4</v>
      </c>
      <c r="AW52" s="137">
        <v>2.6419542177770413E-4</v>
      </c>
      <c r="AX52" s="137">
        <v>2.9506954736866294E-4</v>
      </c>
      <c r="AY52" s="137">
        <v>1.3172473031570616E-4</v>
      </c>
      <c r="AZ52" s="137">
        <v>1.9694220648906809E-4</v>
      </c>
      <c r="BA52" s="137">
        <v>2.3469063534715509E-4</v>
      </c>
      <c r="BB52" s="137">
        <v>3.1666832430912267E-4</v>
      </c>
      <c r="BC52" s="137">
        <v>1.2615698075103842E-3</v>
      </c>
      <c r="BD52" s="137">
        <v>1.2965085877783365E-3</v>
      </c>
      <c r="BE52" s="137">
        <v>1.9890821041997927E-4</v>
      </c>
      <c r="BF52" s="137">
        <v>2.5169409355398802E-4</v>
      </c>
      <c r="BG52" s="137">
        <v>1.6524662695185845E-4</v>
      </c>
      <c r="BH52" s="137">
        <v>1.2555163110741956E-3</v>
      </c>
      <c r="BI52" s="137">
        <v>2.6000018647562377E-4</v>
      </c>
      <c r="BJ52" s="137">
        <v>1.1768127223166489E-3</v>
      </c>
      <c r="BK52" s="137">
        <v>1.4141379584437861E-3</v>
      </c>
      <c r="BL52" s="137">
        <v>4.0973017089247044E-4</v>
      </c>
      <c r="BM52" s="137">
        <v>2.0347873215290804E-4</v>
      </c>
      <c r="BN52" s="137">
        <v>1.7871036171876841E-4</v>
      </c>
      <c r="BO52" s="137">
        <v>8.9887036545098899E-5</v>
      </c>
      <c r="BP52" s="137">
        <v>7.4440587905194279E-5</v>
      </c>
      <c r="BQ52" s="137">
        <v>4.2355456844529312E-5</v>
      </c>
      <c r="BR52" s="137">
        <v>8.7125110727228727E-5</v>
      </c>
      <c r="BS52" s="137">
        <v>7.0913901864533808E-5</v>
      </c>
      <c r="BT52" s="137">
        <v>1.8901448266671521E-4</v>
      </c>
      <c r="BU52" s="137">
        <v>6.3403372546130761E-5</v>
      </c>
      <c r="BV52" s="137">
        <v>1.6684075318950487E-4</v>
      </c>
      <c r="BW52" s="137">
        <v>6.6184790204925001E-5</v>
      </c>
      <c r="BX52" s="137">
        <v>1.1535509717006476E-4</v>
      </c>
      <c r="BY52" s="137">
        <v>7.5549734193685973E-4</v>
      </c>
      <c r="BZ52" s="137">
        <v>1.9826277329787823E-4</v>
      </c>
      <c r="CA52" s="139">
        <v>0</v>
      </c>
    </row>
    <row r="53" spans="1:79" ht="19.5" x14ac:dyDescent="0.25">
      <c r="A53" s="30"/>
      <c r="B53" s="42" t="s">
        <v>44</v>
      </c>
      <c r="C53" s="43" t="s">
        <v>155</v>
      </c>
      <c r="D53" s="136">
        <v>1.1625745948106897E-2</v>
      </c>
      <c r="E53" s="137">
        <v>6.4093661720773026E-3</v>
      </c>
      <c r="F53" s="137">
        <v>1.16653318365231E-2</v>
      </c>
      <c r="G53" s="137">
        <v>5.2420639155516544E-3</v>
      </c>
      <c r="H53" s="137">
        <v>2.0046094229910869E-2</v>
      </c>
      <c r="I53" s="137">
        <v>2.6339795620021578E-2</v>
      </c>
      <c r="J53" s="137">
        <v>3.274392359997296E-3</v>
      </c>
      <c r="K53" s="137">
        <v>4.0008380652098051E-3</v>
      </c>
      <c r="L53" s="137">
        <v>1.0307795721404335E-2</v>
      </c>
      <c r="M53" s="137">
        <v>4.9965858806421048E-3</v>
      </c>
      <c r="N53" s="137">
        <v>2.0704272958887437E-3</v>
      </c>
      <c r="O53" s="137">
        <v>2.3958515561944313E-3</v>
      </c>
      <c r="P53" s="137">
        <v>2.3845812075740961E-3</v>
      </c>
      <c r="Q53" s="137">
        <v>8.0059325930649039E-4</v>
      </c>
      <c r="R53" s="137">
        <v>1.915247021295907E-3</v>
      </c>
      <c r="S53" s="137">
        <v>1.8336670414813082E-3</v>
      </c>
      <c r="T53" s="137">
        <v>5.1188557452787452E-3</v>
      </c>
      <c r="U53" s="137">
        <v>2.9776213367413594E-3</v>
      </c>
      <c r="V53" s="137">
        <v>3.8083282802965981E-3</v>
      </c>
      <c r="W53" s="137">
        <v>2.4422388480066725E-3</v>
      </c>
      <c r="X53" s="137">
        <v>1.5181637126713802E-2</v>
      </c>
      <c r="Y53" s="137">
        <v>7.1172316035845711E-3</v>
      </c>
      <c r="Z53" s="137">
        <v>3.3008189387989471E-3</v>
      </c>
      <c r="AA53" s="137">
        <v>5.4551951674397118E-3</v>
      </c>
      <c r="AB53" s="137">
        <v>1.1999061078061526E-2</v>
      </c>
      <c r="AC53" s="137">
        <v>6.878005264757658E-3</v>
      </c>
      <c r="AD53" s="137">
        <v>3.1248603929335942E-3</v>
      </c>
      <c r="AE53" s="137">
        <v>1.6700884348449547E-3</v>
      </c>
      <c r="AF53" s="137">
        <v>1.2835498941383418E-2</v>
      </c>
      <c r="AG53" s="137">
        <v>8.7899241976084307E-3</v>
      </c>
      <c r="AH53" s="137">
        <v>1.3707319304605906E-2</v>
      </c>
      <c r="AI53" s="137">
        <v>1.4757096372778335E-2</v>
      </c>
      <c r="AJ53" s="137">
        <v>0</v>
      </c>
      <c r="AK53" s="137">
        <v>5.8260641081024902E-3</v>
      </c>
      <c r="AL53" s="137">
        <v>2.5186206586905288E-3</v>
      </c>
      <c r="AM53" s="137">
        <v>3.1743142415413136E-3</v>
      </c>
      <c r="AN53" s="137">
        <v>3.5701254426075009E-3</v>
      </c>
      <c r="AO53" s="137">
        <v>3.219345650990598E-3</v>
      </c>
      <c r="AP53" s="137">
        <v>3.5029941707566551E-3</v>
      </c>
      <c r="AQ53" s="137">
        <v>6.3823626935728098E-4</v>
      </c>
      <c r="AR53" s="137">
        <v>6.3505603365254177E-3</v>
      </c>
      <c r="AS53" s="137">
        <v>3.4534861559385732E-3</v>
      </c>
      <c r="AT53" s="137">
        <v>4.7306872421404248E-3</v>
      </c>
      <c r="AU53" s="137">
        <v>2.2208262170033319E-3</v>
      </c>
      <c r="AV53" s="137">
        <v>0.28209683523515883</v>
      </c>
      <c r="AW53" s="137">
        <v>5.5077315772453939E-3</v>
      </c>
      <c r="AX53" s="137">
        <v>1.9710556469405651E-3</v>
      </c>
      <c r="AY53" s="137">
        <v>6.7323943030752904E-4</v>
      </c>
      <c r="AZ53" s="137">
        <v>4.3285433122941842E-3</v>
      </c>
      <c r="BA53" s="137">
        <v>1.2491943125748056E-3</v>
      </c>
      <c r="BB53" s="137">
        <v>3.5946135093924952E-3</v>
      </c>
      <c r="BC53" s="137">
        <v>5.7124662481295354E-3</v>
      </c>
      <c r="BD53" s="137">
        <v>1.3862999045444596E-3</v>
      </c>
      <c r="BE53" s="137">
        <v>9.213658629838431E-3</v>
      </c>
      <c r="BF53" s="137">
        <v>1.9521703060203083E-3</v>
      </c>
      <c r="BG53" s="137">
        <v>1.0296919618099244E-3</v>
      </c>
      <c r="BH53" s="137">
        <v>2.8731679669038246E-3</v>
      </c>
      <c r="BI53" s="137">
        <v>1.7967979246089727E-3</v>
      </c>
      <c r="BJ53" s="137">
        <v>1.6013445313822105E-2</v>
      </c>
      <c r="BK53" s="137">
        <v>2.2165459828158694E-3</v>
      </c>
      <c r="BL53" s="137">
        <v>3.106898309663716E-3</v>
      </c>
      <c r="BM53" s="137">
        <v>3.2736013051339673E-3</v>
      </c>
      <c r="BN53" s="137">
        <v>4.5860142008374736E-3</v>
      </c>
      <c r="BO53" s="137">
        <v>7.2895865223684519E-4</v>
      </c>
      <c r="BP53" s="137">
        <v>9.7370184213900447E-4</v>
      </c>
      <c r="BQ53" s="137">
        <v>4.6441677848615552E-4</v>
      </c>
      <c r="BR53" s="137">
        <v>7.740947058117514E-4</v>
      </c>
      <c r="BS53" s="137">
        <v>5.1694941485888309E-4</v>
      </c>
      <c r="BT53" s="137">
        <v>1.9978800903899369E-3</v>
      </c>
      <c r="BU53" s="137">
        <v>5.5831904023717442E-4</v>
      </c>
      <c r="BV53" s="137">
        <v>1.9694896548326166E-3</v>
      </c>
      <c r="BW53" s="137">
        <v>8.4502549523060154E-4</v>
      </c>
      <c r="BX53" s="137">
        <v>1.9891682125488148E-3</v>
      </c>
      <c r="BY53" s="137">
        <v>1.4254168492972381E-3</v>
      </c>
      <c r="BZ53" s="137">
        <v>2.9419920924475184E-3</v>
      </c>
      <c r="CA53" s="139">
        <v>0</v>
      </c>
    </row>
    <row r="54" spans="1:79" ht="19.5" x14ac:dyDescent="0.25">
      <c r="A54" s="30"/>
      <c r="B54" s="42" t="s">
        <v>45</v>
      </c>
      <c r="C54" s="43" t="s">
        <v>156</v>
      </c>
      <c r="D54" s="136">
        <v>1.4466563434108989E-4</v>
      </c>
      <c r="E54" s="137">
        <v>1.8032312970424398E-4</v>
      </c>
      <c r="F54" s="137">
        <v>1.8292957774589694E-4</v>
      </c>
      <c r="G54" s="137">
        <v>1.4509060407699511E-4</v>
      </c>
      <c r="H54" s="137">
        <v>1.3328569398251121E-4</v>
      </c>
      <c r="I54" s="137">
        <v>1.5678415643121215E-4</v>
      </c>
      <c r="J54" s="137">
        <v>1.5265061492728143E-4</v>
      </c>
      <c r="K54" s="137">
        <v>1.4611562281069979E-4</v>
      </c>
      <c r="L54" s="137">
        <v>1.810008004481221E-4</v>
      </c>
      <c r="M54" s="137">
        <v>1.4922398544740429E-4</v>
      </c>
      <c r="N54" s="137">
        <v>1.50188137254822E-4</v>
      </c>
      <c r="O54" s="137">
        <v>1.0836090167230991E-4</v>
      </c>
      <c r="P54" s="137">
        <v>3.0139284870001922E-4</v>
      </c>
      <c r="Q54" s="137">
        <v>1.0239104715653897E-4</v>
      </c>
      <c r="R54" s="137">
        <v>2.8141622372624894E-4</v>
      </c>
      <c r="S54" s="137">
        <v>2.7127777440435835E-4</v>
      </c>
      <c r="T54" s="137">
        <v>1.4396507846222228E-4</v>
      </c>
      <c r="U54" s="137">
        <v>2.2125999502700891E-4</v>
      </c>
      <c r="V54" s="137">
        <v>1.9129020677000945E-4</v>
      </c>
      <c r="W54" s="137">
        <v>1.0779180816386859E-4</v>
      </c>
      <c r="X54" s="137">
        <v>2.5520142704242121E-4</v>
      </c>
      <c r="Y54" s="137">
        <v>1.7507720130243229E-4</v>
      </c>
      <c r="Z54" s="137">
        <v>1.5242172757165724E-4</v>
      </c>
      <c r="AA54" s="137">
        <v>2.0539790158780228E-4</v>
      </c>
      <c r="AB54" s="137">
        <v>1.42030107605387E-4</v>
      </c>
      <c r="AC54" s="137">
        <v>1.3037425502144669E-4</v>
      </c>
      <c r="AD54" s="137">
        <v>2.6027464185882407E-4</v>
      </c>
      <c r="AE54" s="137">
        <v>5.9884166081294433E-5</v>
      </c>
      <c r="AF54" s="137">
        <v>1.8001537680652545E-3</v>
      </c>
      <c r="AG54" s="137">
        <v>4.8060814904265061E-3</v>
      </c>
      <c r="AH54" s="137">
        <v>5.4636946410721084E-3</v>
      </c>
      <c r="AI54" s="137">
        <v>1.3922930357126228E-2</v>
      </c>
      <c r="AJ54" s="137">
        <v>0</v>
      </c>
      <c r="AK54" s="137">
        <v>8.4557645285324845E-5</v>
      </c>
      <c r="AL54" s="137">
        <v>1.3101906902638393E-4</v>
      </c>
      <c r="AM54" s="137">
        <v>1.0999702940798563E-4</v>
      </c>
      <c r="AN54" s="137">
        <v>4.1602477001706007E-4</v>
      </c>
      <c r="AO54" s="137">
        <v>1.0784077368740879E-4</v>
      </c>
      <c r="AP54" s="137">
        <v>2.7970651912126232E-4</v>
      </c>
      <c r="AQ54" s="137">
        <v>6.1673331558362217E-5</v>
      </c>
      <c r="AR54" s="137">
        <v>1.9199654799056836E-4</v>
      </c>
      <c r="AS54" s="137">
        <v>2.0007674604480318E-4</v>
      </c>
      <c r="AT54" s="137">
        <v>2.6441001547977238E-4</v>
      </c>
      <c r="AU54" s="137">
        <v>8.5858976009533898E-5</v>
      </c>
      <c r="AV54" s="137">
        <v>9.59462208735649E-5</v>
      </c>
      <c r="AW54" s="137">
        <v>0.34891360282613321</v>
      </c>
      <c r="AX54" s="137">
        <v>5.8552989427065221E-4</v>
      </c>
      <c r="AY54" s="137">
        <v>7.1921312672038805E-5</v>
      </c>
      <c r="AZ54" s="137">
        <v>2.1366434688461318E-3</v>
      </c>
      <c r="BA54" s="137">
        <v>3.7522991882095778E-4</v>
      </c>
      <c r="BB54" s="137">
        <v>2.4713123481027843E-3</v>
      </c>
      <c r="BC54" s="137">
        <v>4.8739670450257392E-4</v>
      </c>
      <c r="BD54" s="137">
        <v>1.4356988615635273E-3</v>
      </c>
      <c r="BE54" s="137">
        <v>1.0898921560169468E-3</v>
      </c>
      <c r="BF54" s="137">
        <v>2.8240088364566958E-4</v>
      </c>
      <c r="BG54" s="137">
        <v>1.8242272298387913E-4</v>
      </c>
      <c r="BH54" s="137">
        <v>3.2868192689359247E-4</v>
      </c>
      <c r="BI54" s="137">
        <v>7.059251173376269E-3</v>
      </c>
      <c r="BJ54" s="137">
        <v>2.1231597091487281E-4</v>
      </c>
      <c r="BK54" s="137">
        <v>4.3544382269867246E-4</v>
      </c>
      <c r="BL54" s="137">
        <v>1.7930556878692494E-4</v>
      </c>
      <c r="BM54" s="137">
        <v>1.1039523851875848E-3</v>
      </c>
      <c r="BN54" s="137">
        <v>3.0257920672533236E-4</v>
      </c>
      <c r="BO54" s="137">
        <v>1.6135826094404495E-4</v>
      </c>
      <c r="BP54" s="137">
        <v>1.072822180201354E-4</v>
      </c>
      <c r="BQ54" s="137">
        <v>5.8506818626406963E-5</v>
      </c>
      <c r="BR54" s="137">
        <v>1.2651745415623327E-4</v>
      </c>
      <c r="BS54" s="137">
        <v>4.1756883857449093E-4</v>
      </c>
      <c r="BT54" s="137">
        <v>5.0898505228654824E-4</v>
      </c>
      <c r="BU54" s="137">
        <v>6.2580721258195476E-5</v>
      </c>
      <c r="BV54" s="137">
        <v>5.618389000555564E-4</v>
      </c>
      <c r="BW54" s="137">
        <v>7.2994340488388514E-5</v>
      </c>
      <c r="BX54" s="137">
        <v>3.9724732849575283E-4</v>
      </c>
      <c r="BY54" s="137">
        <v>1.3435804284252036E-4</v>
      </c>
      <c r="BZ54" s="137">
        <v>7.9865596069781796E-4</v>
      </c>
      <c r="CA54" s="139">
        <v>0</v>
      </c>
    </row>
    <row r="55" spans="1:79" ht="19.5" x14ac:dyDescent="0.25">
      <c r="A55" s="30"/>
      <c r="B55" s="42" t="s">
        <v>46</v>
      </c>
      <c r="C55" s="43" t="s">
        <v>157</v>
      </c>
      <c r="D55" s="136">
        <v>1.4169654080832967E-4</v>
      </c>
      <c r="E55" s="137">
        <v>1.9437574346962947E-4</v>
      </c>
      <c r="F55" s="137">
        <v>1.639797992752727E-4</v>
      </c>
      <c r="G55" s="137">
        <v>1.4741536998816364E-4</v>
      </c>
      <c r="H55" s="137">
        <v>1.2845801064728738E-4</v>
      </c>
      <c r="I55" s="137">
        <v>1.3159402089279725E-4</v>
      </c>
      <c r="J55" s="137">
        <v>1.3952451391085913E-4</v>
      </c>
      <c r="K55" s="137">
        <v>1.2640206523362077E-4</v>
      </c>
      <c r="L55" s="137">
        <v>1.5391363098550515E-4</v>
      </c>
      <c r="M55" s="137">
        <v>1.143067037145375E-4</v>
      </c>
      <c r="N55" s="137">
        <v>1.5894471036571197E-4</v>
      </c>
      <c r="O55" s="137">
        <v>8.585832191986116E-5</v>
      </c>
      <c r="P55" s="137">
        <v>8.3969005818031162E-4</v>
      </c>
      <c r="Q55" s="137">
        <v>2.6955692597205869E-4</v>
      </c>
      <c r="R55" s="137">
        <v>4.7879179338225877E-4</v>
      </c>
      <c r="S55" s="137">
        <v>4.5399363222795041E-4</v>
      </c>
      <c r="T55" s="137">
        <v>1.1358529895645613E-4</v>
      </c>
      <c r="U55" s="137">
        <v>1.0586561602877736E-4</v>
      </c>
      <c r="V55" s="137">
        <v>1.5150594361796867E-4</v>
      </c>
      <c r="W55" s="137">
        <v>8.7919582599838811E-5</v>
      </c>
      <c r="X55" s="137">
        <v>1.1344028140704106E-4</v>
      </c>
      <c r="Y55" s="137">
        <v>1.166543025110183E-4</v>
      </c>
      <c r="Z55" s="137">
        <v>1.2547285982391187E-4</v>
      </c>
      <c r="AA55" s="137">
        <v>1.7359336616078053E-4</v>
      </c>
      <c r="AB55" s="137">
        <v>1.0495227109306813E-4</v>
      </c>
      <c r="AC55" s="137">
        <v>9.7870567311617425E-5</v>
      </c>
      <c r="AD55" s="137">
        <v>1.3439415187098923E-4</v>
      </c>
      <c r="AE55" s="137">
        <v>4.6730958439471995E-5</v>
      </c>
      <c r="AF55" s="137">
        <v>1.5325776642774772E-4</v>
      </c>
      <c r="AG55" s="137">
        <v>1.5824462391329233E-4</v>
      </c>
      <c r="AH55" s="137">
        <v>1.1493433320254632E-4</v>
      </c>
      <c r="AI55" s="137">
        <v>2.2051714376897504E-4</v>
      </c>
      <c r="AJ55" s="137">
        <v>0</v>
      </c>
      <c r="AK55" s="137">
        <v>6.9231822180332092E-5</v>
      </c>
      <c r="AL55" s="137">
        <v>1.0522201323867479E-4</v>
      </c>
      <c r="AM55" s="137">
        <v>8.2295314998748911E-5</v>
      </c>
      <c r="AN55" s="137">
        <v>1.3160746325497589E-4</v>
      </c>
      <c r="AO55" s="137">
        <v>1.0801725766963378E-4</v>
      </c>
      <c r="AP55" s="137">
        <v>8.7291472455134654E-5</v>
      </c>
      <c r="AQ55" s="137">
        <v>1.4505819646218955E-4</v>
      </c>
      <c r="AR55" s="137">
        <v>7.2471152668562475E-5</v>
      </c>
      <c r="AS55" s="137">
        <v>9.8682617377077007E-5</v>
      </c>
      <c r="AT55" s="137">
        <v>6.3229942770981427E-5</v>
      </c>
      <c r="AU55" s="137">
        <v>7.1589208986960314E-5</v>
      </c>
      <c r="AV55" s="137">
        <v>5.8314422116149663E-5</v>
      </c>
      <c r="AW55" s="137">
        <v>2.7901830168759454E-3</v>
      </c>
      <c r="AX55" s="137">
        <v>0.43444955561627302</v>
      </c>
      <c r="AY55" s="137">
        <v>1.327351968040705E-4</v>
      </c>
      <c r="AZ55" s="137">
        <v>6.0833892342729669E-4</v>
      </c>
      <c r="BA55" s="137">
        <v>7.0445033208394334E-5</v>
      </c>
      <c r="BB55" s="137">
        <v>8.0870016266210604E-5</v>
      </c>
      <c r="BC55" s="137">
        <v>1.3997224352551172E-4</v>
      </c>
      <c r="BD55" s="137">
        <v>5.5399327704269343E-5</v>
      </c>
      <c r="BE55" s="137">
        <v>3.933919212359696E-4</v>
      </c>
      <c r="BF55" s="137">
        <v>3.654969511876345E-4</v>
      </c>
      <c r="BG55" s="137">
        <v>9.8104786085386787E-5</v>
      </c>
      <c r="BH55" s="137">
        <v>1.0585275180867894E-4</v>
      </c>
      <c r="BI55" s="137">
        <v>3.8052100752650336E-2</v>
      </c>
      <c r="BJ55" s="137">
        <v>1.7302439027858319E-4</v>
      </c>
      <c r="BK55" s="137">
        <v>6.4263337570904806E-4</v>
      </c>
      <c r="BL55" s="137">
        <v>2.2625707506967536E-4</v>
      </c>
      <c r="BM55" s="137">
        <v>1.4049194126820367E-4</v>
      </c>
      <c r="BN55" s="137">
        <v>1.3042335663900086E-4</v>
      </c>
      <c r="BO55" s="137">
        <v>6.5411035892396098E-5</v>
      </c>
      <c r="BP55" s="137">
        <v>6.8666762912991593E-5</v>
      </c>
      <c r="BQ55" s="137">
        <v>3.9153961003538441E-5</v>
      </c>
      <c r="BR55" s="137">
        <v>1.0319502259507295E-4</v>
      </c>
      <c r="BS55" s="137">
        <v>1.8298168056173055E-3</v>
      </c>
      <c r="BT55" s="137">
        <v>1.1843434710633723E-4</v>
      </c>
      <c r="BU55" s="137">
        <v>3.8239747450402039E-5</v>
      </c>
      <c r="BV55" s="137">
        <v>1.2975604705860519E-4</v>
      </c>
      <c r="BW55" s="137">
        <v>3.8140760434802533E-5</v>
      </c>
      <c r="BX55" s="137">
        <v>6.8945869067431204E-5</v>
      </c>
      <c r="BY55" s="137">
        <v>6.2972277743834828E-5</v>
      </c>
      <c r="BZ55" s="137">
        <v>8.4538238058069564E-4</v>
      </c>
      <c r="CA55" s="139">
        <v>0</v>
      </c>
    </row>
    <row r="56" spans="1:79" ht="19.5" x14ac:dyDescent="0.25">
      <c r="A56" s="30"/>
      <c r="B56" s="42" t="s">
        <v>47</v>
      </c>
      <c r="C56" s="43" t="s">
        <v>158</v>
      </c>
      <c r="D56" s="136">
        <v>4.4553285549406497E-4</v>
      </c>
      <c r="E56" s="137">
        <v>6.2295338624585039E-4</v>
      </c>
      <c r="F56" s="137">
        <v>7.4664560977751536E-4</v>
      </c>
      <c r="G56" s="137">
        <v>8.310321903273022E-4</v>
      </c>
      <c r="H56" s="137">
        <v>6.5158434828099169E-4</v>
      </c>
      <c r="I56" s="137">
        <v>4.8707008252769202E-4</v>
      </c>
      <c r="J56" s="137">
        <v>5.9852185183925676E-4</v>
      </c>
      <c r="K56" s="137">
        <v>5.9054951658787708E-4</v>
      </c>
      <c r="L56" s="137">
        <v>6.2345048798231675E-3</v>
      </c>
      <c r="M56" s="137">
        <v>1.082019236798834E-3</v>
      </c>
      <c r="N56" s="137">
        <v>2.149609443330135E-3</v>
      </c>
      <c r="O56" s="137">
        <v>3.1669925627550899E-4</v>
      </c>
      <c r="P56" s="137">
        <v>2.2832426701620912E-3</v>
      </c>
      <c r="Q56" s="137">
        <v>7.2613919881214675E-4</v>
      </c>
      <c r="R56" s="137">
        <v>3.9754558354259152E-2</v>
      </c>
      <c r="S56" s="137">
        <v>3.5010062352455101E-2</v>
      </c>
      <c r="T56" s="137">
        <v>5.7174136632529883E-4</v>
      </c>
      <c r="U56" s="137">
        <v>4.4115392602721732E-4</v>
      </c>
      <c r="V56" s="137">
        <v>4.5223984616827179E-4</v>
      </c>
      <c r="W56" s="137">
        <v>2.5165914148923667E-4</v>
      </c>
      <c r="X56" s="137">
        <v>5.0959159243452537E-4</v>
      </c>
      <c r="Y56" s="137">
        <v>3.7031857291270796E-4</v>
      </c>
      <c r="Z56" s="137">
        <v>3.2456729401967839E-4</v>
      </c>
      <c r="AA56" s="137">
        <v>6.4473348247046298E-4</v>
      </c>
      <c r="AB56" s="137">
        <v>3.8411874615268426E-4</v>
      </c>
      <c r="AC56" s="137">
        <v>2.7072251598621593E-4</v>
      </c>
      <c r="AD56" s="137">
        <v>3.6438321938104764E-4</v>
      </c>
      <c r="AE56" s="137">
        <v>1.4948074163277357E-4</v>
      </c>
      <c r="AF56" s="137">
        <v>6.751993233337656E-4</v>
      </c>
      <c r="AG56" s="137">
        <v>4.6719441973467197E-4</v>
      </c>
      <c r="AH56" s="137">
        <v>4.3837344911571498E-4</v>
      </c>
      <c r="AI56" s="137">
        <v>5.8647469100500324E-4</v>
      </c>
      <c r="AJ56" s="137">
        <v>0</v>
      </c>
      <c r="AK56" s="137">
        <v>3.4961890622954269E-4</v>
      </c>
      <c r="AL56" s="137">
        <v>1.1445562153777887E-3</v>
      </c>
      <c r="AM56" s="137">
        <v>3.9430609748033346E-4</v>
      </c>
      <c r="AN56" s="137">
        <v>2.7547227386481208E-3</v>
      </c>
      <c r="AO56" s="137">
        <v>4.3671048695923182E-4</v>
      </c>
      <c r="AP56" s="137">
        <v>1.4370803201378647E-3</v>
      </c>
      <c r="AQ56" s="137">
        <v>4.1990587478446431E-4</v>
      </c>
      <c r="AR56" s="137">
        <v>3.196152370947731E-4</v>
      </c>
      <c r="AS56" s="137">
        <v>3.0940212433081839E-4</v>
      </c>
      <c r="AT56" s="137">
        <v>2.5199535193500564E-4</v>
      </c>
      <c r="AU56" s="137">
        <v>6.6796676016780206E-4</v>
      </c>
      <c r="AV56" s="137">
        <v>4.322860108349725E-4</v>
      </c>
      <c r="AW56" s="137">
        <v>8.397716266073758E-4</v>
      </c>
      <c r="AX56" s="137">
        <v>8.7949900195155844E-3</v>
      </c>
      <c r="AY56" s="137">
        <v>0.22453419388305595</v>
      </c>
      <c r="AZ56" s="137">
        <v>4.2457094029386057E-2</v>
      </c>
      <c r="BA56" s="137">
        <v>3.4891133385822816E-2</v>
      </c>
      <c r="BB56" s="137">
        <v>4.3420081423628111E-2</v>
      </c>
      <c r="BC56" s="137">
        <v>5.9010586457378895E-2</v>
      </c>
      <c r="BD56" s="137">
        <v>1.9184360622903388E-3</v>
      </c>
      <c r="BE56" s="137">
        <v>1.0743848127708528E-2</v>
      </c>
      <c r="BF56" s="137">
        <v>3.8028580503745826E-3</v>
      </c>
      <c r="BG56" s="137">
        <v>7.6441410358109839E-4</v>
      </c>
      <c r="BH56" s="137">
        <v>8.2611949962047059E-4</v>
      </c>
      <c r="BI56" s="137">
        <v>3.3947695375427078E-2</v>
      </c>
      <c r="BJ56" s="137">
        <v>4.9570025667283713E-4</v>
      </c>
      <c r="BK56" s="137">
        <v>1.2950957699037423E-3</v>
      </c>
      <c r="BL56" s="137">
        <v>5.5487293416563513E-4</v>
      </c>
      <c r="BM56" s="137">
        <v>4.2265063109412992E-4</v>
      </c>
      <c r="BN56" s="137">
        <v>4.7138434383523745E-4</v>
      </c>
      <c r="BO56" s="137">
        <v>3.1950073281072146E-4</v>
      </c>
      <c r="BP56" s="137">
        <v>7.0712246005738978E-4</v>
      </c>
      <c r="BQ56" s="137">
        <v>1.3157272665899957E-4</v>
      </c>
      <c r="BR56" s="137">
        <v>3.0764988921966753E-4</v>
      </c>
      <c r="BS56" s="137">
        <v>1.7058042359753599E-3</v>
      </c>
      <c r="BT56" s="137">
        <v>4.6796059182931284E-4</v>
      </c>
      <c r="BU56" s="137">
        <v>2.5211383599304507E-4</v>
      </c>
      <c r="BV56" s="137">
        <v>5.7192374461019263E-4</v>
      </c>
      <c r="BW56" s="137">
        <v>2.4277777562883439E-4</v>
      </c>
      <c r="BX56" s="137">
        <v>3.1136174098642317E-4</v>
      </c>
      <c r="BY56" s="137">
        <v>2.2646569781794763E-4</v>
      </c>
      <c r="BZ56" s="137">
        <v>1.0972756293134486E-3</v>
      </c>
      <c r="CA56" s="139">
        <v>0</v>
      </c>
    </row>
    <row r="57" spans="1:79" ht="19.5" x14ac:dyDescent="0.25">
      <c r="A57" s="30"/>
      <c r="B57" s="42" t="s">
        <v>48</v>
      </c>
      <c r="C57" s="43" t="s">
        <v>159</v>
      </c>
      <c r="D57" s="136">
        <v>5.1313279828401487E-4</v>
      </c>
      <c r="E57" s="137">
        <v>7.3948003952414442E-4</v>
      </c>
      <c r="F57" s="137">
        <v>1.1053550682487447E-3</v>
      </c>
      <c r="G57" s="137">
        <v>4.4581798996590888E-4</v>
      </c>
      <c r="H57" s="137">
        <v>5.5215633219930403E-4</v>
      </c>
      <c r="I57" s="137">
        <v>7.4914650778942988E-4</v>
      </c>
      <c r="J57" s="137">
        <v>4.2508746144942841E-4</v>
      </c>
      <c r="K57" s="137">
        <v>4.1716276444761507E-4</v>
      </c>
      <c r="L57" s="137">
        <v>1.1624359640431529E-3</v>
      </c>
      <c r="M57" s="137">
        <v>4.6933519319878334E-4</v>
      </c>
      <c r="N57" s="137">
        <v>3.994670401739812E-4</v>
      </c>
      <c r="O57" s="137">
        <v>7.4569753347418207E-4</v>
      </c>
      <c r="P57" s="137">
        <v>1.5519692768935158E-3</v>
      </c>
      <c r="Q57" s="137">
        <v>5.1938883773155347E-4</v>
      </c>
      <c r="R57" s="137">
        <v>1.0539264922831281E-2</v>
      </c>
      <c r="S57" s="137">
        <v>1.4132614784992576E-2</v>
      </c>
      <c r="T57" s="137">
        <v>1.022252035081732E-3</v>
      </c>
      <c r="U57" s="137">
        <v>1.5577220741487042E-3</v>
      </c>
      <c r="V57" s="137">
        <v>7.7181170320320092E-4</v>
      </c>
      <c r="W57" s="137">
        <v>2.5931508964050691E-4</v>
      </c>
      <c r="X57" s="137">
        <v>7.4688513193081792E-4</v>
      </c>
      <c r="Y57" s="137">
        <v>7.3000925174685936E-4</v>
      </c>
      <c r="Z57" s="137">
        <v>3.6748799087979537E-4</v>
      </c>
      <c r="AA57" s="137">
        <v>6.4799165202152347E-4</v>
      </c>
      <c r="AB57" s="137">
        <v>1.0004494330245358E-3</v>
      </c>
      <c r="AC57" s="137">
        <v>4.18220649952334E-4</v>
      </c>
      <c r="AD57" s="137">
        <v>4.2552851026612991E-4</v>
      </c>
      <c r="AE57" s="137">
        <v>3.0095065079989441E-4</v>
      </c>
      <c r="AF57" s="137">
        <v>2.318560163475477E-3</v>
      </c>
      <c r="AG57" s="137">
        <v>1.201813772390711E-3</v>
      </c>
      <c r="AH57" s="137">
        <v>1.886572881059983E-3</v>
      </c>
      <c r="AI57" s="137">
        <v>2.2561365621843869E-3</v>
      </c>
      <c r="AJ57" s="137">
        <v>0</v>
      </c>
      <c r="AK57" s="137">
        <v>1.3065991298596223E-3</v>
      </c>
      <c r="AL57" s="137">
        <v>6.5486288486220337E-3</v>
      </c>
      <c r="AM57" s="137">
        <v>1.4184605142988247E-3</v>
      </c>
      <c r="AN57" s="137">
        <v>2.7238550316024861E-3</v>
      </c>
      <c r="AO57" s="137">
        <v>1.3295931294197824E-3</v>
      </c>
      <c r="AP57" s="137">
        <v>1.8369165184078E-3</v>
      </c>
      <c r="AQ57" s="137">
        <v>2.8986272599738303E-4</v>
      </c>
      <c r="AR57" s="137">
        <v>8.3940662527456856E-4</v>
      </c>
      <c r="AS57" s="137">
        <v>7.8321136011724323E-4</v>
      </c>
      <c r="AT57" s="137">
        <v>6.2511761594522322E-4</v>
      </c>
      <c r="AU57" s="137">
        <v>8.206487864961063E-4</v>
      </c>
      <c r="AV57" s="137">
        <v>1.0202733602067866E-3</v>
      </c>
      <c r="AW57" s="137">
        <v>1.4075962355718365E-3</v>
      </c>
      <c r="AX57" s="137">
        <v>2.8882658265308903E-3</v>
      </c>
      <c r="AY57" s="137">
        <v>2.1169781402840052E-3</v>
      </c>
      <c r="AZ57" s="137">
        <v>0.37399329568154649</v>
      </c>
      <c r="BA57" s="137">
        <v>1.0972585283239207E-3</v>
      </c>
      <c r="BB57" s="137">
        <v>1.2440247041281044E-3</v>
      </c>
      <c r="BC57" s="137">
        <v>4.6412998173182398E-3</v>
      </c>
      <c r="BD57" s="137">
        <v>8.4842262928879722E-4</v>
      </c>
      <c r="BE57" s="137">
        <v>5.3096859665374375E-3</v>
      </c>
      <c r="BF57" s="137">
        <v>4.848680333748333E-3</v>
      </c>
      <c r="BG57" s="137">
        <v>1.1454845206553177E-3</v>
      </c>
      <c r="BH57" s="137">
        <v>3.7967876633202033E-3</v>
      </c>
      <c r="BI57" s="137">
        <v>1.0046903237905275E-2</v>
      </c>
      <c r="BJ57" s="137">
        <v>5.1238393714892123E-4</v>
      </c>
      <c r="BK57" s="137">
        <v>9.6128175566561301E-4</v>
      </c>
      <c r="BL57" s="137">
        <v>5.2483554341444156E-4</v>
      </c>
      <c r="BM57" s="137">
        <v>7.0134207276249035E-4</v>
      </c>
      <c r="BN57" s="137">
        <v>1.0846083355343197E-3</v>
      </c>
      <c r="BO57" s="137">
        <v>2.7671246783078684E-4</v>
      </c>
      <c r="BP57" s="137">
        <v>4.1569091918666881E-4</v>
      </c>
      <c r="BQ57" s="137">
        <v>1.4628632430341111E-4</v>
      </c>
      <c r="BR57" s="137">
        <v>3.3852949040887547E-4</v>
      </c>
      <c r="BS57" s="137">
        <v>6.7964176366357013E-4</v>
      </c>
      <c r="BT57" s="137">
        <v>8.7047658777580092E-4</v>
      </c>
      <c r="BU57" s="137">
        <v>2.1928714347428706E-4</v>
      </c>
      <c r="BV57" s="137">
        <v>9.930569107905636E-4</v>
      </c>
      <c r="BW57" s="137">
        <v>3.6023729254992538E-4</v>
      </c>
      <c r="BX57" s="137">
        <v>9.5735978888041051E-4</v>
      </c>
      <c r="BY57" s="137">
        <v>3.4009346594334925E-4</v>
      </c>
      <c r="BZ57" s="137">
        <v>8.8979861068222909E-4</v>
      </c>
      <c r="CA57" s="139">
        <v>0</v>
      </c>
    </row>
    <row r="58" spans="1:79" ht="19.5" x14ac:dyDescent="0.25">
      <c r="A58" s="30"/>
      <c r="B58" s="42" t="s">
        <v>49</v>
      </c>
      <c r="C58" s="43" t="s">
        <v>160</v>
      </c>
      <c r="D58" s="136">
        <v>6.4808925383407916E-5</v>
      </c>
      <c r="E58" s="137">
        <v>6.8800285803049296E-5</v>
      </c>
      <c r="F58" s="137">
        <v>7.1747448250899102E-5</v>
      </c>
      <c r="G58" s="137">
        <v>6.7584436700448829E-5</v>
      </c>
      <c r="H58" s="137">
        <v>4.9854222179035323E-5</v>
      </c>
      <c r="I58" s="137">
        <v>7.6583589541010568E-5</v>
      </c>
      <c r="J58" s="137">
        <v>6.2458746395400297E-5</v>
      </c>
      <c r="K58" s="137">
        <v>6.2565821541363633E-5</v>
      </c>
      <c r="L58" s="137">
        <v>7.7055255103373918E-5</v>
      </c>
      <c r="M58" s="137">
        <v>7.0312402176513487E-5</v>
      </c>
      <c r="N58" s="137">
        <v>5.1805670669556474E-5</v>
      </c>
      <c r="O58" s="137">
        <v>4.5778069634308181E-5</v>
      </c>
      <c r="P58" s="137">
        <v>5.3235805324784324E-5</v>
      </c>
      <c r="Q58" s="137">
        <v>1.9763461439046245E-5</v>
      </c>
      <c r="R58" s="137">
        <v>1.3359272986386035E-4</v>
      </c>
      <c r="S58" s="137">
        <v>1.3995138295308008E-4</v>
      </c>
      <c r="T58" s="137">
        <v>6.0640920653513721E-5</v>
      </c>
      <c r="U58" s="137">
        <v>5.6574438276234665E-5</v>
      </c>
      <c r="V58" s="137">
        <v>7.3306463759613955E-5</v>
      </c>
      <c r="W58" s="137">
        <v>4.2045802446989337E-5</v>
      </c>
      <c r="X58" s="137">
        <v>6.1766249346365405E-5</v>
      </c>
      <c r="Y58" s="137">
        <v>6.0086814101716745E-5</v>
      </c>
      <c r="Z58" s="137">
        <v>5.6507260566673557E-5</v>
      </c>
      <c r="AA58" s="137">
        <v>8.5577689551920823E-5</v>
      </c>
      <c r="AB58" s="137">
        <v>5.7931272449520672E-5</v>
      </c>
      <c r="AC58" s="137">
        <v>4.7578263162219173E-5</v>
      </c>
      <c r="AD58" s="137">
        <v>6.397140354787265E-5</v>
      </c>
      <c r="AE58" s="137">
        <v>2.2536694790902545E-5</v>
      </c>
      <c r="AF58" s="137">
        <v>6.9004468123169208E-5</v>
      </c>
      <c r="AG58" s="137">
        <v>5.5107336656052935E-5</v>
      </c>
      <c r="AH58" s="137">
        <v>5.666155255826907E-5</v>
      </c>
      <c r="AI58" s="137">
        <v>7.546886649255333E-5</v>
      </c>
      <c r="AJ58" s="137">
        <v>0</v>
      </c>
      <c r="AK58" s="137">
        <v>5.1185155791093729E-5</v>
      </c>
      <c r="AL58" s="137">
        <v>1.4286633160571737E-4</v>
      </c>
      <c r="AM58" s="137">
        <v>5.6059418876671989E-5</v>
      </c>
      <c r="AN58" s="137">
        <v>5.3077234364193464E-5</v>
      </c>
      <c r="AO58" s="137">
        <v>4.3880146811536228E-5</v>
      </c>
      <c r="AP58" s="137">
        <v>1.0511386936253012E-4</v>
      </c>
      <c r="AQ58" s="137">
        <v>1.3787673840258169E-5</v>
      </c>
      <c r="AR58" s="137">
        <v>4.0581927111613619E-5</v>
      </c>
      <c r="AS58" s="137">
        <v>5.3263019982461427E-5</v>
      </c>
      <c r="AT58" s="137">
        <v>4.0218223878546114E-5</v>
      </c>
      <c r="AU58" s="137">
        <v>4.2465242867236841E-5</v>
      </c>
      <c r="AV58" s="137">
        <v>3.1052825213503189E-5</v>
      </c>
      <c r="AW58" s="137">
        <v>4.7438738142132197E-5</v>
      </c>
      <c r="AX58" s="137">
        <v>7.1670274116555135E-5</v>
      </c>
      <c r="AY58" s="137">
        <v>3.8183440727350519E-5</v>
      </c>
      <c r="AZ58" s="137">
        <v>8.2215366929118367E-5</v>
      </c>
      <c r="BA58" s="137">
        <v>0.22066395712315176</v>
      </c>
      <c r="BB58" s="137">
        <v>3.4443088398842563E-5</v>
      </c>
      <c r="BC58" s="137">
        <v>1.9096440864986588E-4</v>
      </c>
      <c r="BD58" s="137">
        <v>6.111666677473392E-4</v>
      </c>
      <c r="BE58" s="137">
        <v>8.2161836707631147E-5</v>
      </c>
      <c r="BF58" s="137">
        <v>2.5941893575395509E-4</v>
      </c>
      <c r="BG58" s="137">
        <v>6.2834615415593162E-5</v>
      </c>
      <c r="BH58" s="137">
        <v>2.4515014276115215E-4</v>
      </c>
      <c r="BI58" s="137">
        <v>1.2026585141571129E-4</v>
      </c>
      <c r="BJ58" s="137">
        <v>1.7636299435237483E-4</v>
      </c>
      <c r="BK58" s="137">
        <v>8.7710212269809408E-5</v>
      </c>
      <c r="BL58" s="137">
        <v>1.9135808890037372E-4</v>
      </c>
      <c r="BM58" s="137">
        <v>1.7893341938591349E-4</v>
      </c>
      <c r="BN58" s="137">
        <v>5.9259817036746598E-5</v>
      </c>
      <c r="BO58" s="137">
        <v>2.2740272601379401E-4</v>
      </c>
      <c r="BP58" s="137">
        <v>5.0564586429464181E-4</v>
      </c>
      <c r="BQ58" s="137">
        <v>1.088195436360241E-4</v>
      </c>
      <c r="BR58" s="137">
        <v>3.6549961731935832E-4</v>
      </c>
      <c r="BS58" s="137">
        <v>8.9327753216436088E-5</v>
      </c>
      <c r="BT58" s="137">
        <v>4.9142965122878329E-4</v>
      </c>
      <c r="BU58" s="137">
        <v>5.6743442145705991E-4</v>
      </c>
      <c r="BV58" s="137">
        <v>3.474389642271289E-4</v>
      </c>
      <c r="BW58" s="137">
        <v>1.0067024823353245E-4</v>
      </c>
      <c r="BX58" s="137">
        <v>1.6234005678910317E-4</v>
      </c>
      <c r="BY58" s="137">
        <v>1.4151755264943072E-4</v>
      </c>
      <c r="BZ58" s="137">
        <v>2.2464070327904746E-4</v>
      </c>
      <c r="CA58" s="139">
        <v>0</v>
      </c>
    </row>
    <row r="59" spans="1:79" ht="19.5" x14ac:dyDescent="0.25">
      <c r="A59" s="30"/>
      <c r="B59" s="42" t="s">
        <v>50</v>
      </c>
      <c r="C59" s="43" t="s">
        <v>161</v>
      </c>
      <c r="D59" s="136">
        <v>7.8308698307765626E-5</v>
      </c>
      <c r="E59" s="137">
        <v>1.0443086169297212E-4</v>
      </c>
      <c r="F59" s="137">
        <v>1.6428137545090673E-4</v>
      </c>
      <c r="G59" s="137">
        <v>6.9283312321632106E-5</v>
      </c>
      <c r="H59" s="137">
        <v>8.5225845380244538E-5</v>
      </c>
      <c r="I59" s="137">
        <v>8.3762799397620516E-5</v>
      </c>
      <c r="J59" s="137">
        <v>1.0507863389777772E-4</v>
      </c>
      <c r="K59" s="137">
        <v>1.001862975735868E-4</v>
      </c>
      <c r="L59" s="137">
        <v>1.4185008200313592E-4</v>
      </c>
      <c r="M59" s="137">
        <v>1.1102233026192197E-4</v>
      </c>
      <c r="N59" s="137">
        <v>8.4593890234416669E-5</v>
      </c>
      <c r="O59" s="137">
        <v>1.5705875867560852E-4</v>
      </c>
      <c r="P59" s="137">
        <v>9.063722497037163E-5</v>
      </c>
      <c r="Q59" s="137">
        <v>3.2367612890674346E-5</v>
      </c>
      <c r="R59" s="137">
        <v>4.5140492831951824E-4</v>
      </c>
      <c r="S59" s="137">
        <v>5.7294106759691829E-4</v>
      </c>
      <c r="T59" s="137">
        <v>1.4011760662012085E-4</v>
      </c>
      <c r="U59" s="137">
        <v>1.8446567791582222E-4</v>
      </c>
      <c r="V59" s="137">
        <v>2.2309690904323887E-4</v>
      </c>
      <c r="W59" s="137">
        <v>1.0199322027955524E-4</v>
      </c>
      <c r="X59" s="137">
        <v>1.2310137306206426E-4</v>
      </c>
      <c r="Y59" s="137">
        <v>1.4486212081449951E-4</v>
      </c>
      <c r="Z59" s="137">
        <v>1.4652256902031679E-4</v>
      </c>
      <c r="AA59" s="137">
        <v>1.8089873266194728E-4</v>
      </c>
      <c r="AB59" s="137">
        <v>1.249024374196003E-4</v>
      </c>
      <c r="AC59" s="137">
        <v>1.2884817225845409E-4</v>
      </c>
      <c r="AD59" s="137">
        <v>1.3544443584662252E-4</v>
      </c>
      <c r="AE59" s="137">
        <v>5.9404092875462477E-5</v>
      </c>
      <c r="AF59" s="137">
        <v>1.9579083453654571E-4</v>
      </c>
      <c r="AG59" s="137">
        <v>1.5199714761372497E-4</v>
      </c>
      <c r="AH59" s="137">
        <v>1.1580532991191565E-4</v>
      </c>
      <c r="AI59" s="137">
        <v>1.4643238258539235E-4</v>
      </c>
      <c r="AJ59" s="137">
        <v>0</v>
      </c>
      <c r="AK59" s="137">
        <v>1.0838177835315996E-4</v>
      </c>
      <c r="AL59" s="137">
        <v>3.3028375070737122E-4</v>
      </c>
      <c r="AM59" s="137">
        <v>1.20363339782773E-4</v>
      </c>
      <c r="AN59" s="137">
        <v>1.6300479999268011E-4</v>
      </c>
      <c r="AO59" s="137">
        <v>9.2331119247798574E-5</v>
      </c>
      <c r="AP59" s="137">
        <v>3.6504486859013967E-4</v>
      </c>
      <c r="AQ59" s="137">
        <v>2.8781390837729735E-5</v>
      </c>
      <c r="AR59" s="137">
        <v>8.2878150111386756E-5</v>
      </c>
      <c r="AS59" s="137">
        <v>8.5175820742714497E-5</v>
      </c>
      <c r="AT59" s="137">
        <v>8.2631941572822764E-5</v>
      </c>
      <c r="AU59" s="137">
        <v>1.0323054097591459E-4</v>
      </c>
      <c r="AV59" s="137">
        <v>8.0060460336287646E-5</v>
      </c>
      <c r="AW59" s="137">
        <v>1.0169092314020353E-4</v>
      </c>
      <c r="AX59" s="137">
        <v>1.6834396020656576E-4</v>
      </c>
      <c r="AY59" s="137">
        <v>1.0260728967808731E-4</v>
      </c>
      <c r="AZ59" s="137">
        <v>4.2501222507496941E-4</v>
      </c>
      <c r="BA59" s="137">
        <v>9.0329688793142288E-4</v>
      </c>
      <c r="BB59" s="137">
        <v>0.23930659362321979</v>
      </c>
      <c r="BC59" s="137">
        <v>2.6931851611509288E-4</v>
      </c>
      <c r="BD59" s="137">
        <v>7.5589159324672634E-5</v>
      </c>
      <c r="BE59" s="137">
        <v>2.5684625209066987E-4</v>
      </c>
      <c r="BF59" s="137">
        <v>3.230392086779509E-4</v>
      </c>
      <c r="BG59" s="137">
        <v>7.2263603251675334E-5</v>
      </c>
      <c r="BH59" s="137">
        <v>1.9419198306375765E-4</v>
      </c>
      <c r="BI59" s="137">
        <v>8.6711748910293484E-4</v>
      </c>
      <c r="BJ59" s="137">
        <v>1.050140742378561E-4</v>
      </c>
      <c r="BK59" s="137">
        <v>1.2003592232299304E-4</v>
      </c>
      <c r="BL59" s="137">
        <v>6.600929568372746E-5</v>
      </c>
      <c r="BM59" s="137">
        <v>8.4807692692908488E-5</v>
      </c>
      <c r="BN59" s="137">
        <v>1.2082853028980742E-4</v>
      </c>
      <c r="BO59" s="137">
        <v>4.2495810258720055E-5</v>
      </c>
      <c r="BP59" s="137">
        <v>3.9352700497932411E-5</v>
      </c>
      <c r="BQ59" s="137">
        <v>2.3345252099999917E-5</v>
      </c>
      <c r="BR59" s="137">
        <v>3.6610975870697473E-5</v>
      </c>
      <c r="BS59" s="137">
        <v>5.8217139222163293E-5</v>
      </c>
      <c r="BT59" s="137">
        <v>7.1083377971723985E-5</v>
      </c>
      <c r="BU59" s="137">
        <v>4.8261128563387954E-5</v>
      </c>
      <c r="BV59" s="137">
        <v>9.8783081936972079E-5</v>
      </c>
      <c r="BW59" s="137">
        <v>5.1705034739518296E-5</v>
      </c>
      <c r="BX59" s="137">
        <v>1.4256244459315696E-4</v>
      </c>
      <c r="BY59" s="137">
        <v>1.0879880624583626E-4</v>
      </c>
      <c r="BZ59" s="137">
        <v>1.4521342719172312E-4</v>
      </c>
      <c r="CA59" s="139">
        <v>0</v>
      </c>
    </row>
    <row r="60" spans="1:79" ht="19.5" x14ac:dyDescent="0.25">
      <c r="A60" s="30"/>
      <c r="B60" s="42" t="s">
        <v>51</v>
      </c>
      <c r="C60" s="43" t="s">
        <v>162</v>
      </c>
      <c r="D60" s="136">
        <v>5.1468412679110044E-5</v>
      </c>
      <c r="E60" s="137">
        <v>7.2644452553103517E-5</v>
      </c>
      <c r="F60" s="137">
        <v>1.0763385502230489E-4</v>
      </c>
      <c r="G60" s="137">
        <v>4.7249512220196299E-5</v>
      </c>
      <c r="H60" s="137">
        <v>5.627297426303916E-5</v>
      </c>
      <c r="I60" s="137">
        <v>6.7419162139243817E-5</v>
      </c>
      <c r="J60" s="137">
        <v>5.1326363573419875E-5</v>
      </c>
      <c r="K60" s="137">
        <v>4.9709871508489752E-5</v>
      </c>
      <c r="L60" s="137">
        <v>1.0895338876819965E-4</v>
      </c>
      <c r="M60" s="137">
        <v>7.726997126866369E-5</v>
      </c>
      <c r="N60" s="137">
        <v>6.1617229854227533E-4</v>
      </c>
      <c r="O60" s="137">
        <v>2.3320170206185756E-4</v>
      </c>
      <c r="P60" s="137">
        <v>1.3947248864915754E-4</v>
      </c>
      <c r="Q60" s="137">
        <v>4.6738858159975141E-5</v>
      </c>
      <c r="R60" s="137">
        <v>1.435849380221703E-3</v>
      </c>
      <c r="S60" s="137">
        <v>1.6073457524387095E-3</v>
      </c>
      <c r="T60" s="137">
        <v>1.0176732693598378E-4</v>
      </c>
      <c r="U60" s="137">
        <v>2.077513412509124E-4</v>
      </c>
      <c r="V60" s="137">
        <v>2.4797394305812868E-4</v>
      </c>
      <c r="W60" s="137">
        <v>3.7904109053827039E-5</v>
      </c>
      <c r="X60" s="137">
        <v>2.0608086595956713E-4</v>
      </c>
      <c r="Y60" s="137">
        <v>9.2489661060362824E-5</v>
      </c>
      <c r="Z60" s="137">
        <v>5.4067001462194978E-5</v>
      </c>
      <c r="AA60" s="137">
        <v>3.0494360845944424E-4</v>
      </c>
      <c r="AB60" s="137">
        <v>9.8032850586337339E-5</v>
      </c>
      <c r="AC60" s="137">
        <v>5.3055375401374814E-5</v>
      </c>
      <c r="AD60" s="137">
        <v>5.5666972240300853E-5</v>
      </c>
      <c r="AE60" s="137">
        <v>7.4172359590773127E-5</v>
      </c>
      <c r="AF60" s="137">
        <v>4.7163599636819388E-4</v>
      </c>
      <c r="AG60" s="137">
        <v>1.1249201479017015E-4</v>
      </c>
      <c r="AH60" s="137">
        <v>1.6493828368866262E-4</v>
      </c>
      <c r="AI60" s="137">
        <v>1.8115753707576151E-4</v>
      </c>
      <c r="AJ60" s="137">
        <v>0</v>
      </c>
      <c r="AK60" s="137">
        <v>1.0923845770515469E-4</v>
      </c>
      <c r="AL60" s="137">
        <v>5.7208674890424447E-4</v>
      </c>
      <c r="AM60" s="137">
        <v>1.2131074347319207E-4</v>
      </c>
      <c r="AN60" s="137">
        <v>2.7343657843576739E-4</v>
      </c>
      <c r="AO60" s="137">
        <v>1.0240392220290179E-4</v>
      </c>
      <c r="AP60" s="137">
        <v>1.0975554401573538E-4</v>
      </c>
      <c r="AQ60" s="137">
        <v>2.7848616497377001E-5</v>
      </c>
      <c r="AR60" s="137">
        <v>7.8702921339993928E-5</v>
      </c>
      <c r="AS60" s="137">
        <v>6.9780202889973349E-5</v>
      </c>
      <c r="AT60" s="137">
        <v>5.533892755560435E-5</v>
      </c>
      <c r="AU60" s="137">
        <v>6.7462770027029641E-4</v>
      </c>
      <c r="AV60" s="137">
        <v>8.231611803408617E-5</v>
      </c>
      <c r="AW60" s="137">
        <v>1.1962593084484407E-4</v>
      </c>
      <c r="AX60" s="137">
        <v>2.7578264803027161E-4</v>
      </c>
      <c r="AY60" s="137">
        <v>2.2724715019340657E-4</v>
      </c>
      <c r="AZ60" s="137">
        <v>1.3801173488122826E-3</v>
      </c>
      <c r="BA60" s="137">
        <v>1.2330029739220311E-3</v>
      </c>
      <c r="BB60" s="137">
        <v>1.411099691392263E-4</v>
      </c>
      <c r="BC60" s="137">
        <v>0.48562917030493458</v>
      </c>
      <c r="BD60" s="137">
        <v>1.4241970057601962E-3</v>
      </c>
      <c r="BE60" s="137">
        <v>6.6335396631333511E-4</v>
      </c>
      <c r="BF60" s="137">
        <v>8.5063567944580092E-4</v>
      </c>
      <c r="BG60" s="137">
        <v>9.1544756528167832E-5</v>
      </c>
      <c r="BH60" s="137">
        <v>2.8794744525873357E-4</v>
      </c>
      <c r="BI60" s="137">
        <v>8.7843266077406443E-4</v>
      </c>
      <c r="BJ60" s="137">
        <v>4.9572686149369092E-5</v>
      </c>
      <c r="BK60" s="137">
        <v>9.8195162782776683E-5</v>
      </c>
      <c r="BL60" s="137">
        <v>5.04735219750423E-5</v>
      </c>
      <c r="BM60" s="137">
        <v>7.0328610857771194E-5</v>
      </c>
      <c r="BN60" s="137">
        <v>3.5135521024038389E-4</v>
      </c>
      <c r="BO60" s="137">
        <v>2.4752873333178005E-5</v>
      </c>
      <c r="BP60" s="137">
        <v>3.8825611871809318E-5</v>
      </c>
      <c r="BQ60" s="137">
        <v>1.5363483249403898E-5</v>
      </c>
      <c r="BR60" s="137">
        <v>3.4314002281693826E-5</v>
      </c>
      <c r="BS60" s="137">
        <v>5.9288072630527832E-5</v>
      </c>
      <c r="BT60" s="137">
        <v>7.334880270977772E-5</v>
      </c>
      <c r="BU60" s="137">
        <v>2.5627022812289215E-5</v>
      </c>
      <c r="BV60" s="137">
        <v>8.2220792259432424E-5</v>
      </c>
      <c r="BW60" s="137">
        <v>4.4273357528232593E-5</v>
      </c>
      <c r="BX60" s="137">
        <v>8.4916787674922084E-5</v>
      </c>
      <c r="BY60" s="137">
        <v>4.1811730888345014E-5</v>
      </c>
      <c r="BZ60" s="137">
        <v>8.0025055438059519E-5</v>
      </c>
      <c r="CA60" s="139">
        <v>0</v>
      </c>
    </row>
    <row r="61" spans="1:79" ht="19.5" x14ac:dyDescent="0.25">
      <c r="A61" s="30"/>
      <c r="B61" s="42" t="s">
        <v>52</v>
      </c>
      <c r="C61" s="43" t="s">
        <v>163</v>
      </c>
      <c r="D61" s="136">
        <v>1.7545666548544206E-4</v>
      </c>
      <c r="E61" s="137">
        <v>2.9041391846651259E-4</v>
      </c>
      <c r="F61" s="137">
        <v>2.2981777370947856E-4</v>
      </c>
      <c r="G61" s="137">
        <v>1.7323693616937629E-4</v>
      </c>
      <c r="H61" s="137">
        <v>1.8192374743696422E-4</v>
      </c>
      <c r="I61" s="137">
        <v>1.8046157063695772E-4</v>
      </c>
      <c r="J61" s="137">
        <v>1.8262487045762763E-4</v>
      </c>
      <c r="K61" s="137">
        <v>1.6374124098132763E-4</v>
      </c>
      <c r="L61" s="137">
        <v>2.4578842544907369E-4</v>
      </c>
      <c r="M61" s="137">
        <v>1.5443176373706855E-4</v>
      </c>
      <c r="N61" s="137">
        <v>2.5799910638990949E-4</v>
      </c>
      <c r="O61" s="137">
        <v>1.5216156503456159E-4</v>
      </c>
      <c r="P61" s="137">
        <v>2.7286034099782831E-3</v>
      </c>
      <c r="Q61" s="137">
        <v>8.5035206023195188E-4</v>
      </c>
      <c r="R61" s="137">
        <v>4.6772492777013511E-4</v>
      </c>
      <c r="S61" s="137">
        <v>5.0155186567390705E-4</v>
      </c>
      <c r="T61" s="137">
        <v>1.5323814321316139E-4</v>
      </c>
      <c r="U61" s="137">
        <v>1.7360191187388405E-4</v>
      </c>
      <c r="V61" s="137">
        <v>2.2492245868392763E-4</v>
      </c>
      <c r="W61" s="137">
        <v>1.1316558174972084E-4</v>
      </c>
      <c r="X61" s="137">
        <v>1.5702114289494674E-4</v>
      </c>
      <c r="Y61" s="137">
        <v>1.571109416959706E-4</v>
      </c>
      <c r="Z61" s="137">
        <v>1.6467848037115296E-4</v>
      </c>
      <c r="AA61" s="137">
        <v>2.2472972780128182E-4</v>
      </c>
      <c r="AB61" s="137">
        <v>1.4520247822108186E-4</v>
      </c>
      <c r="AC61" s="137">
        <v>1.2901507520296382E-4</v>
      </c>
      <c r="AD61" s="137">
        <v>1.4966615410687116E-4</v>
      </c>
      <c r="AE61" s="137">
        <v>6.4632713684848619E-5</v>
      </c>
      <c r="AF61" s="137">
        <v>2.4101774934632761E-4</v>
      </c>
      <c r="AG61" s="137">
        <v>1.8234655960743784E-4</v>
      </c>
      <c r="AH61" s="137">
        <v>1.1867987131171434E-4</v>
      </c>
      <c r="AI61" s="137">
        <v>1.8636586339394872E-4</v>
      </c>
      <c r="AJ61" s="137">
        <v>0</v>
      </c>
      <c r="AK61" s="137">
        <v>1.1138023280849155E-4</v>
      </c>
      <c r="AL61" s="137">
        <v>1.8730541507041253E-4</v>
      </c>
      <c r="AM61" s="137">
        <v>1.2340760587568317E-4</v>
      </c>
      <c r="AN61" s="137">
        <v>2.1305573242938393E-4</v>
      </c>
      <c r="AO61" s="137">
        <v>1.7498614094026713E-4</v>
      </c>
      <c r="AP61" s="137">
        <v>1.2858438520374089E-4</v>
      </c>
      <c r="AQ61" s="137">
        <v>4.3891490792384011E-4</v>
      </c>
      <c r="AR61" s="137">
        <v>1.0692075642706972E-4</v>
      </c>
      <c r="AS61" s="137">
        <v>1.0442429816589249E-4</v>
      </c>
      <c r="AT61" s="137">
        <v>8.6229980240142546E-5</v>
      </c>
      <c r="AU61" s="137">
        <v>1.2711583371299476E-4</v>
      </c>
      <c r="AV61" s="137">
        <v>8.8778489458382363E-5</v>
      </c>
      <c r="AW61" s="137">
        <v>2.7095586915445969E-4</v>
      </c>
      <c r="AX61" s="137">
        <v>2.867112843714836E-4</v>
      </c>
      <c r="AY61" s="137">
        <v>1.095385372938635E-4</v>
      </c>
      <c r="AZ61" s="137">
        <v>2.6896265750276846E-4</v>
      </c>
      <c r="BA61" s="137">
        <v>1.1205727188562349E-4</v>
      </c>
      <c r="BB61" s="137">
        <v>7.809586567474798E-5</v>
      </c>
      <c r="BC61" s="137">
        <v>4.7965546373273787E-4</v>
      </c>
      <c r="BD61" s="137">
        <v>0.20110196286342857</v>
      </c>
      <c r="BE61" s="137">
        <v>3.4582135904692691E-4</v>
      </c>
      <c r="BF61" s="137">
        <v>2.5728572721376046E-4</v>
      </c>
      <c r="BG61" s="137">
        <v>2.3957339110314193E-4</v>
      </c>
      <c r="BH61" s="137">
        <v>3.8435589528599889E-4</v>
      </c>
      <c r="BI61" s="137">
        <v>3.2494920499234563E-4</v>
      </c>
      <c r="BJ61" s="137">
        <v>2.7023907970669646E-4</v>
      </c>
      <c r="BK61" s="137">
        <v>1.0828305217516184E-3</v>
      </c>
      <c r="BL61" s="137">
        <v>3.5736843296070299E-4</v>
      </c>
      <c r="BM61" s="137">
        <v>1.2882615689267847E-4</v>
      </c>
      <c r="BN61" s="137">
        <v>1.4296186593654148E-4</v>
      </c>
      <c r="BO61" s="137">
        <v>6.4115833258414964E-5</v>
      </c>
      <c r="BP61" s="137">
        <v>7.2191260370217737E-5</v>
      </c>
      <c r="BQ61" s="137">
        <v>3.6913802881287655E-5</v>
      </c>
      <c r="BR61" s="137">
        <v>7.5247597156409438E-5</v>
      </c>
      <c r="BS61" s="137">
        <v>5.8359796551016215E-5</v>
      </c>
      <c r="BT61" s="137">
        <v>1.2878226075464355E-4</v>
      </c>
      <c r="BU61" s="137">
        <v>4.7547617856549171E-5</v>
      </c>
      <c r="BV61" s="137">
        <v>1.8168415902690508E-4</v>
      </c>
      <c r="BW61" s="137">
        <v>9.359471450547208E-5</v>
      </c>
      <c r="BX61" s="137">
        <v>9.7544689857053277E-5</v>
      </c>
      <c r="BY61" s="137">
        <v>8.6910053865268345E-5</v>
      </c>
      <c r="BZ61" s="137">
        <v>2.0537080060283611E-4</v>
      </c>
      <c r="CA61" s="139">
        <v>0</v>
      </c>
    </row>
    <row r="62" spans="1:79" ht="19.5" x14ac:dyDescent="0.25">
      <c r="A62" s="30"/>
      <c r="B62" s="42" t="s">
        <v>53</v>
      </c>
      <c r="C62" s="43" t="s">
        <v>164</v>
      </c>
      <c r="D62" s="136">
        <v>9.015144497062042E-5</v>
      </c>
      <c r="E62" s="137">
        <v>1.1405937066187684E-4</v>
      </c>
      <c r="F62" s="137">
        <v>1.6957415839643789E-4</v>
      </c>
      <c r="G62" s="137">
        <v>7.7324546172973554E-5</v>
      </c>
      <c r="H62" s="137">
        <v>8.8874078954424707E-5</v>
      </c>
      <c r="I62" s="137">
        <v>9.1210093388729735E-5</v>
      </c>
      <c r="J62" s="137">
        <v>1.1412816748392122E-4</v>
      </c>
      <c r="K62" s="137">
        <v>1.0935351810168892E-4</v>
      </c>
      <c r="L62" s="137">
        <v>1.4007454723112265E-4</v>
      </c>
      <c r="M62" s="137">
        <v>1.2001135310494692E-4</v>
      </c>
      <c r="N62" s="137">
        <v>7.8552262063625238E-5</v>
      </c>
      <c r="O62" s="137">
        <v>1.1331237458542144E-4</v>
      </c>
      <c r="P62" s="137">
        <v>1.1059851213264718E-4</v>
      </c>
      <c r="Q62" s="137">
        <v>3.8580969686983365E-5</v>
      </c>
      <c r="R62" s="137">
        <v>2.6782647235727665E-4</v>
      </c>
      <c r="S62" s="137">
        <v>3.4499139060314646E-4</v>
      </c>
      <c r="T62" s="137">
        <v>1.3949307671396699E-4</v>
      </c>
      <c r="U62" s="137">
        <v>1.2795128657361345E-4</v>
      </c>
      <c r="V62" s="137">
        <v>2.0221181387294565E-4</v>
      </c>
      <c r="W62" s="137">
        <v>1.1156021416414635E-4</v>
      </c>
      <c r="X62" s="137">
        <v>1.2564462639581985E-4</v>
      </c>
      <c r="Y62" s="137">
        <v>1.5130914261712481E-4</v>
      </c>
      <c r="Z62" s="137">
        <v>1.580529000976216E-4</v>
      </c>
      <c r="AA62" s="137">
        <v>1.9606498383397796E-4</v>
      </c>
      <c r="AB62" s="137">
        <v>1.284833485669168E-4</v>
      </c>
      <c r="AC62" s="137">
        <v>1.2651408074184609E-4</v>
      </c>
      <c r="AD62" s="137">
        <v>1.5785640189666029E-4</v>
      </c>
      <c r="AE62" s="137">
        <v>5.9834697020560224E-5</v>
      </c>
      <c r="AF62" s="137">
        <v>1.7623488317268789E-4</v>
      </c>
      <c r="AG62" s="137">
        <v>1.4781954715984596E-4</v>
      </c>
      <c r="AH62" s="137">
        <v>9.4672101287367685E-5</v>
      </c>
      <c r="AI62" s="137">
        <v>1.261665535269396E-4</v>
      </c>
      <c r="AJ62" s="137">
        <v>0</v>
      </c>
      <c r="AK62" s="137">
        <v>9.6286969096259084E-5</v>
      </c>
      <c r="AL62" s="137">
        <v>2.0435871951353645E-4</v>
      </c>
      <c r="AM62" s="137">
        <v>1.1239340929369955E-4</v>
      </c>
      <c r="AN62" s="137">
        <v>1.3410012530190788E-4</v>
      </c>
      <c r="AO62" s="137">
        <v>8.3260515862404794E-5</v>
      </c>
      <c r="AP62" s="137">
        <v>1.002425185128426E-4</v>
      </c>
      <c r="AQ62" s="137">
        <v>3.2519201513860081E-5</v>
      </c>
      <c r="AR62" s="137">
        <v>8.140834179748073E-5</v>
      </c>
      <c r="AS62" s="137">
        <v>7.8806377052631011E-5</v>
      </c>
      <c r="AT62" s="137">
        <v>8.4259252731517362E-5</v>
      </c>
      <c r="AU62" s="137">
        <v>7.9087572095316565E-5</v>
      </c>
      <c r="AV62" s="137">
        <v>7.2297802990159421E-5</v>
      </c>
      <c r="AW62" s="137">
        <v>9.4013157511150386E-5</v>
      </c>
      <c r="AX62" s="137">
        <v>1.3407366563402716E-4</v>
      </c>
      <c r="AY62" s="137">
        <v>7.4971474183437237E-5</v>
      </c>
      <c r="AZ62" s="137">
        <v>2.7051422355388137E-4</v>
      </c>
      <c r="BA62" s="137">
        <v>6.7494792895661659E-5</v>
      </c>
      <c r="BB62" s="137">
        <v>6.3132251282937253E-5</v>
      </c>
      <c r="BC62" s="137">
        <v>1.5407112013231985E-4</v>
      </c>
      <c r="BD62" s="137">
        <v>1.9501679281382312E-3</v>
      </c>
      <c r="BE62" s="137">
        <v>0.36699611302297502</v>
      </c>
      <c r="BF62" s="137">
        <v>2.0172747489709665E-4</v>
      </c>
      <c r="BG62" s="137">
        <v>6.4843981254717863E-5</v>
      </c>
      <c r="BH62" s="137">
        <v>1.5062962625997874E-4</v>
      </c>
      <c r="BI62" s="137">
        <v>1.0177535710088911E-3</v>
      </c>
      <c r="BJ62" s="137">
        <v>6.9541256591934238E-4</v>
      </c>
      <c r="BK62" s="137">
        <v>1.3317936364167044E-4</v>
      </c>
      <c r="BL62" s="137">
        <v>7.5715468314440534E-5</v>
      </c>
      <c r="BM62" s="137">
        <v>9.1129387044973627E-5</v>
      </c>
      <c r="BN62" s="137">
        <v>1.1766742548471278E-4</v>
      </c>
      <c r="BO62" s="137">
        <v>3.9168622081407649E-5</v>
      </c>
      <c r="BP62" s="137">
        <v>6.5965041991147963E-4</v>
      </c>
      <c r="BQ62" s="137">
        <v>2.5744110021129284E-4</v>
      </c>
      <c r="BR62" s="137">
        <v>5.3116327809687026E-4</v>
      </c>
      <c r="BS62" s="137">
        <v>7.8025492012391616E-5</v>
      </c>
      <c r="BT62" s="137">
        <v>6.0135255414949722E-5</v>
      </c>
      <c r="BU62" s="137">
        <v>1.2946436111151843E-4</v>
      </c>
      <c r="BV62" s="137">
        <v>8.3215814022475005E-5</v>
      </c>
      <c r="BW62" s="137">
        <v>1.9076728070405746E-3</v>
      </c>
      <c r="BX62" s="137">
        <v>7.7692653992443494E-5</v>
      </c>
      <c r="BY62" s="137">
        <v>1.2742481101265195E-4</v>
      </c>
      <c r="BZ62" s="137">
        <v>9.7862921158304263E-5</v>
      </c>
      <c r="CA62" s="139">
        <v>0</v>
      </c>
    </row>
    <row r="63" spans="1:79" ht="19.5" x14ac:dyDescent="0.25">
      <c r="A63" s="30"/>
      <c r="B63" s="42" t="s">
        <v>54</v>
      </c>
      <c r="C63" s="43" t="s">
        <v>165</v>
      </c>
      <c r="D63" s="136">
        <v>9.4775598275582192E-4</v>
      </c>
      <c r="E63" s="137">
        <v>1.1977748657852458E-3</v>
      </c>
      <c r="F63" s="137">
        <v>1.9296391309795596E-3</v>
      </c>
      <c r="G63" s="137">
        <v>8.1855652697767386E-4</v>
      </c>
      <c r="H63" s="137">
        <v>1.0661036439089571E-3</v>
      </c>
      <c r="I63" s="137">
        <v>9.707452802836978E-4</v>
      </c>
      <c r="J63" s="137">
        <v>1.3633813590030127E-3</v>
      </c>
      <c r="K63" s="137">
        <v>1.2986873082550582E-3</v>
      </c>
      <c r="L63" s="137">
        <v>1.5575686531629272E-3</v>
      </c>
      <c r="M63" s="137">
        <v>1.4372381029932608E-3</v>
      </c>
      <c r="N63" s="137">
        <v>8.254171437446806E-4</v>
      </c>
      <c r="O63" s="137">
        <v>1.2838150682104867E-3</v>
      </c>
      <c r="P63" s="137">
        <v>4.2709576817292279E-4</v>
      </c>
      <c r="Q63" s="137">
        <v>1.7662915344820256E-4</v>
      </c>
      <c r="R63" s="137">
        <v>8.0441475796474505E-4</v>
      </c>
      <c r="S63" s="137">
        <v>8.0975112553586333E-4</v>
      </c>
      <c r="T63" s="137">
        <v>1.5881331698282975E-3</v>
      </c>
      <c r="U63" s="137">
        <v>1.3062094446844193E-3</v>
      </c>
      <c r="V63" s="137">
        <v>2.5095594047658981E-3</v>
      </c>
      <c r="W63" s="137">
        <v>1.4025853397684085E-3</v>
      </c>
      <c r="X63" s="137">
        <v>1.5103093023490293E-3</v>
      </c>
      <c r="Y63" s="137">
        <v>1.8186654740539158E-3</v>
      </c>
      <c r="Z63" s="137">
        <v>2.0171005173700717E-3</v>
      </c>
      <c r="AA63" s="137">
        <v>2.37928249288317E-3</v>
      </c>
      <c r="AB63" s="137">
        <v>1.3990787533681628E-3</v>
      </c>
      <c r="AC63" s="137">
        <v>1.5989914941703061E-3</v>
      </c>
      <c r="AD63" s="137">
        <v>1.816768653126073E-3</v>
      </c>
      <c r="AE63" s="137">
        <v>7.2245717164501539E-4</v>
      </c>
      <c r="AF63" s="137">
        <v>1.761496593373757E-3</v>
      </c>
      <c r="AG63" s="137">
        <v>1.6865578448764377E-3</v>
      </c>
      <c r="AH63" s="137">
        <v>8.0823764001328657E-4</v>
      </c>
      <c r="AI63" s="137">
        <v>1.0847900343762885E-3</v>
      </c>
      <c r="AJ63" s="137">
        <v>0</v>
      </c>
      <c r="AK63" s="137">
        <v>9.8928785842144909E-4</v>
      </c>
      <c r="AL63" s="137">
        <v>1.6858834354942229E-3</v>
      </c>
      <c r="AM63" s="137">
        <v>1.0803997231296932E-3</v>
      </c>
      <c r="AN63" s="137">
        <v>1.0094018566630875E-3</v>
      </c>
      <c r="AO63" s="137">
        <v>7.0661957271233678E-4</v>
      </c>
      <c r="AP63" s="137">
        <v>1.2269139836562529E-3</v>
      </c>
      <c r="AQ63" s="137">
        <v>2.6195337121231983E-4</v>
      </c>
      <c r="AR63" s="137">
        <v>8.3767956871358049E-4</v>
      </c>
      <c r="AS63" s="137">
        <v>9.1011291568963374E-4</v>
      </c>
      <c r="AT63" s="137">
        <v>1.0210692791640919E-3</v>
      </c>
      <c r="AU63" s="137">
        <v>7.8074767433373429E-4</v>
      </c>
      <c r="AV63" s="137">
        <v>7.3169025918754297E-4</v>
      </c>
      <c r="AW63" s="137">
        <v>8.0577168070682039E-4</v>
      </c>
      <c r="AX63" s="137">
        <v>9.9147835333071046E-4</v>
      </c>
      <c r="AY63" s="137">
        <v>4.0310569796434345E-4</v>
      </c>
      <c r="AZ63" s="137">
        <v>7.9787142929017884E-4</v>
      </c>
      <c r="BA63" s="137">
        <v>7.4353413324549451E-4</v>
      </c>
      <c r="BB63" s="137">
        <v>5.2595261895203404E-4</v>
      </c>
      <c r="BC63" s="137">
        <v>1.0320326563816402E-3</v>
      </c>
      <c r="BD63" s="137">
        <v>5.7805511593338069E-4</v>
      </c>
      <c r="BE63" s="137">
        <v>1.1435304163102272E-3</v>
      </c>
      <c r="BF63" s="137">
        <v>0.52577378698363308</v>
      </c>
      <c r="BG63" s="137">
        <v>4.7887621194043204E-4</v>
      </c>
      <c r="BH63" s="137">
        <v>9.7144335765074019E-4</v>
      </c>
      <c r="BI63" s="137">
        <v>9.7290791051994499E-4</v>
      </c>
      <c r="BJ63" s="137">
        <v>1.5338781550208052E-3</v>
      </c>
      <c r="BK63" s="137">
        <v>1.2691914686093445E-3</v>
      </c>
      <c r="BL63" s="137">
        <v>7.160939422154194E-4</v>
      </c>
      <c r="BM63" s="137">
        <v>9.0349721907812344E-4</v>
      </c>
      <c r="BN63" s="137">
        <v>1.2343599323209589E-3</v>
      </c>
      <c r="BO63" s="137">
        <v>5.2481797416141875E-4</v>
      </c>
      <c r="BP63" s="137">
        <v>3.599327877100899E-4</v>
      </c>
      <c r="BQ63" s="137">
        <v>2.7253347211740879E-4</v>
      </c>
      <c r="BR63" s="137">
        <v>3.6056138020047518E-4</v>
      </c>
      <c r="BS63" s="137">
        <v>2.0984560804446656E-4</v>
      </c>
      <c r="BT63" s="137">
        <v>6.4237812471892083E-4</v>
      </c>
      <c r="BU63" s="137">
        <v>6.4815910863141727E-4</v>
      </c>
      <c r="BV63" s="137">
        <v>1.0306034980297745E-3</v>
      </c>
      <c r="BW63" s="137">
        <v>6.3338144404066125E-4</v>
      </c>
      <c r="BX63" s="137">
        <v>1.5097783870334771E-3</v>
      </c>
      <c r="BY63" s="137">
        <v>1.5657669792120382E-3</v>
      </c>
      <c r="BZ63" s="137">
        <v>1.8229257123256429E-3</v>
      </c>
      <c r="CA63" s="139">
        <v>0</v>
      </c>
    </row>
    <row r="64" spans="1:79" ht="19.5" x14ac:dyDescent="0.25">
      <c r="A64" s="30"/>
      <c r="B64" s="42" t="s">
        <v>55</v>
      </c>
      <c r="C64" s="43" t="s">
        <v>166</v>
      </c>
      <c r="D64" s="136">
        <v>8.961659896668776E-3</v>
      </c>
      <c r="E64" s="137">
        <v>1.2331704468179027E-2</v>
      </c>
      <c r="F64" s="137">
        <v>6.4097533014089107E-3</v>
      </c>
      <c r="G64" s="137">
        <v>9.6273918326996756E-3</v>
      </c>
      <c r="H64" s="137">
        <v>5.0533652760625155E-3</v>
      </c>
      <c r="I64" s="137">
        <v>1.0493311202947874E-2</v>
      </c>
      <c r="J64" s="137">
        <v>9.1426350034167925E-3</v>
      </c>
      <c r="K64" s="137">
        <v>8.4753987562299939E-3</v>
      </c>
      <c r="L64" s="137">
        <v>7.8302318205308481E-3</v>
      </c>
      <c r="M64" s="137">
        <v>9.9566873639882723E-3</v>
      </c>
      <c r="N64" s="137">
        <v>5.5518779689019025E-3</v>
      </c>
      <c r="O64" s="137">
        <v>4.3972239318802236E-3</v>
      </c>
      <c r="P64" s="137">
        <v>4.0145356891776937E-3</v>
      </c>
      <c r="Q64" s="137">
        <v>2.184438365265219E-3</v>
      </c>
      <c r="R64" s="137">
        <v>2.0416144387036581E-2</v>
      </c>
      <c r="S64" s="137">
        <v>1.0694668078007768E-2</v>
      </c>
      <c r="T64" s="137">
        <v>7.9490075902989843E-3</v>
      </c>
      <c r="U64" s="137">
        <v>5.0551278684786601E-3</v>
      </c>
      <c r="V64" s="137">
        <v>7.2563455925424691E-3</v>
      </c>
      <c r="W64" s="137">
        <v>3.1876467971162399E-3</v>
      </c>
      <c r="X64" s="137">
        <v>7.2136576131477297E-3</v>
      </c>
      <c r="Y64" s="137">
        <v>1.0651049992483896E-2</v>
      </c>
      <c r="Z64" s="137">
        <v>4.6052894852600937E-3</v>
      </c>
      <c r="AA64" s="137">
        <v>6.695154588294846E-3</v>
      </c>
      <c r="AB64" s="137">
        <v>6.0033864496781648E-3</v>
      </c>
      <c r="AC64" s="137">
        <v>4.6065911165506538E-3</v>
      </c>
      <c r="AD64" s="137">
        <v>1.1623834964830564E-2</v>
      </c>
      <c r="AE64" s="137">
        <v>2.0523701253848934E-3</v>
      </c>
      <c r="AF64" s="137">
        <v>9.4374100368114864E-3</v>
      </c>
      <c r="AG64" s="137">
        <v>6.7058117436496105E-3</v>
      </c>
      <c r="AH64" s="137">
        <v>4.4929773072612464E-3</v>
      </c>
      <c r="AI64" s="137">
        <v>6.2360984004975603E-3</v>
      </c>
      <c r="AJ64" s="137">
        <v>0</v>
      </c>
      <c r="AK64" s="137">
        <v>1.0258987359971966E-2</v>
      </c>
      <c r="AL64" s="137">
        <v>1.1988457518938804E-2</v>
      </c>
      <c r="AM64" s="137">
        <v>1.0133085800643867E-2</v>
      </c>
      <c r="AN64" s="137">
        <v>5.3366623266910673E-3</v>
      </c>
      <c r="AO64" s="137">
        <v>7.2895090140653058E-3</v>
      </c>
      <c r="AP64" s="137">
        <v>9.2146991537919581E-3</v>
      </c>
      <c r="AQ64" s="137">
        <v>9.8780737183473038E-4</v>
      </c>
      <c r="AR64" s="137">
        <v>5.7397395053140968E-3</v>
      </c>
      <c r="AS64" s="137">
        <v>4.0780558579069214E-3</v>
      </c>
      <c r="AT64" s="137">
        <v>4.1660702963833961E-3</v>
      </c>
      <c r="AU64" s="137">
        <v>8.3947146559029684E-3</v>
      </c>
      <c r="AV64" s="137">
        <v>6.7195006894878381E-3</v>
      </c>
      <c r="AW64" s="137">
        <v>1.5998070133609842E-2</v>
      </c>
      <c r="AX64" s="137">
        <v>2.2985444118480667E-2</v>
      </c>
      <c r="AY64" s="137">
        <v>1.2933070656680052E-2</v>
      </c>
      <c r="AZ64" s="137">
        <v>6.9381404390880565E-3</v>
      </c>
      <c r="BA64" s="137">
        <v>4.2838036651251148E-3</v>
      </c>
      <c r="BB64" s="137">
        <v>5.9057240167116392E-3</v>
      </c>
      <c r="BC64" s="137">
        <v>9.9047045441630881E-3</v>
      </c>
      <c r="BD64" s="137">
        <v>2.2469242111320042E-3</v>
      </c>
      <c r="BE64" s="137">
        <v>7.0418298333642078E-3</v>
      </c>
      <c r="BF64" s="137">
        <v>9.9909843457097643E-3</v>
      </c>
      <c r="BG64" s="137">
        <v>0.76252996656301331</v>
      </c>
      <c r="BH64" s="137">
        <v>3.2867999261358812E-2</v>
      </c>
      <c r="BI64" s="137">
        <v>7.7676813386935838E-3</v>
      </c>
      <c r="BJ64" s="137">
        <v>1.5218361236668795E-2</v>
      </c>
      <c r="BK64" s="137">
        <v>7.2476607123666964E-3</v>
      </c>
      <c r="BL64" s="137">
        <v>6.9455053238950144E-3</v>
      </c>
      <c r="BM64" s="137">
        <v>2.9879549046563762E-2</v>
      </c>
      <c r="BN64" s="137">
        <v>1.8902672406482132E-2</v>
      </c>
      <c r="BO64" s="137">
        <v>1.3629937624484539E-2</v>
      </c>
      <c r="BP64" s="137">
        <v>5.0785731933252198E-3</v>
      </c>
      <c r="BQ64" s="137">
        <v>2.0559683061876681E-3</v>
      </c>
      <c r="BR64" s="137">
        <v>5.0360128986894504E-3</v>
      </c>
      <c r="BS64" s="137">
        <v>1.6169328804745371E-2</v>
      </c>
      <c r="BT64" s="137">
        <v>1.3267947440495977E-2</v>
      </c>
      <c r="BU64" s="137">
        <v>6.6581819365379817E-3</v>
      </c>
      <c r="BV64" s="137">
        <v>1.3233073270283214E-2</v>
      </c>
      <c r="BW64" s="137">
        <v>6.1974551670240883E-3</v>
      </c>
      <c r="BX64" s="137">
        <v>1.2234940357810279E-2</v>
      </c>
      <c r="BY64" s="137">
        <v>8.4692081690258929E-3</v>
      </c>
      <c r="BZ64" s="137">
        <v>2.502669918477237E-2</v>
      </c>
      <c r="CA64" s="139">
        <v>0</v>
      </c>
    </row>
    <row r="65" spans="1:79" ht="19.5" x14ac:dyDescent="0.25">
      <c r="A65" s="30"/>
      <c r="B65" s="42" t="s">
        <v>56</v>
      </c>
      <c r="C65" s="43" t="s">
        <v>167</v>
      </c>
      <c r="D65" s="136">
        <v>9.5200087377549081E-4</v>
      </c>
      <c r="E65" s="137">
        <v>2.4814784352077089E-3</v>
      </c>
      <c r="F65" s="137">
        <v>1.9215826699813456E-3</v>
      </c>
      <c r="G65" s="137">
        <v>2.188721610189571E-3</v>
      </c>
      <c r="H65" s="137">
        <v>1.0674625364903534E-3</v>
      </c>
      <c r="I65" s="137">
        <v>3.8295344040714242E-3</v>
      </c>
      <c r="J65" s="137">
        <v>3.0807598968292499E-3</v>
      </c>
      <c r="K65" s="137">
        <v>4.1796687627697815E-3</v>
      </c>
      <c r="L65" s="137">
        <v>2.2547773087460451E-3</v>
      </c>
      <c r="M65" s="137">
        <v>8.7112128773919693E-4</v>
      </c>
      <c r="N65" s="137">
        <v>6.1070833772804785E-4</v>
      </c>
      <c r="O65" s="137">
        <v>8.0156397054456619E-4</v>
      </c>
      <c r="P65" s="137">
        <v>4.7644102808114687E-4</v>
      </c>
      <c r="Q65" s="137">
        <v>1.6717624808784115E-4</v>
      </c>
      <c r="R65" s="137">
        <v>3.3233572589661613E-3</v>
      </c>
      <c r="S65" s="137">
        <v>2.9176432654888763E-3</v>
      </c>
      <c r="T65" s="137">
        <v>6.7821371118338334E-4</v>
      </c>
      <c r="U65" s="137">
        <v>1.7868485110223325E-3</v>
      </c>
      <c r="V65" s="137">
        <v>7.5915660172340578E-4</v>
      </c>
      <c r="W65" s="137">
        <v>5.5330166805328356E-4</v>
      </c>
      <c r="X65" s="137">
        <v>1.1173774652986951E-3</v>
      </c>
      <c r="Y65" s="137">
        <v>7.7348690268163082E-4</v>
      </c>
      <c r="Z65" s="137">
        <v>4.8274791230713289E-4</v>
      </c>
      <c r="AA65" s="137">
        <v>1.1186278960176365E-3</v>
      </c>
      <c r="AB65" s="137">
        <v>9.0378669417950149E-4</v>
      </c>
      <c r="AC65" s="137">
        <v>3.5407910387532185E-4</v>
      </c>
      <c r="AD65" s="137">
        <v>1.069129182676177E-3</v>
      </c>
      <c r="AE65" s="137">
        <v>2.0803042270667386E-4</v>
      </c>
      <c r="AF65" s="137">
        <v>1.5000606692333782E-3</v>
      </c>
      <c r="AG65" s="137">
        <v>1.0693127948253681E-3</v>
      </c>
      <c r="AH65" s="137">
        <v>1.703893271359977E-3</v>
      </c>
      <c r="AI65" s="137">
        <v>6.2997014950380917E-3</v>
      </c>
      <c r="AJ65" s="137">
        <v>0</v>
      </c>
      <c r="AK65" s="137">
        <v>6.6603141557525778E-4</v>
      </c>
      <c r="AL65" s="137">
        <v>8.9222006171637029E-4</v>
      </c>
      <c r="AM65" s="137">
        <v>6.7989521132462004E-4</v>
      </c>
      <c r="AN65" s="137">
        <v>7.6263289808201778E-4</v>
      </c>
      <c r="AO65" s="137">
        <v>7.0311726452022805E-4</v>
      </c>
      <c r="AP65" s="137">
        <v>2.0181839670273516E-3</v>
      </c>
      <c r="AQ65" s="137">
        <v>1.0469941146093606E-4</v>
      </c>
      <c r="AR65" s="137">
        <v>5.750758407998156E-4</v>
      </c>
      <c r="AS65" s="137">
        <v>7.2264195352212833E-4</v>
      </c>
      <c r="AT65" s="137">
        <v>6.7425654317744815E-4</v>
      </c>
      <c r="AU65" s="137">
        <v>1.4603691615543632E-3</v>
      </c>
      <c r="AV65" s="137">
        <v>5.2420094630106447E-4</v>
      </c>
      <c r="AW65" s="137">
        <v>1.5862757933450525E-3</v>
      </c>
      <c r="AX65" s="137">
        <v>2.716154278718737E-3</v>
      </c>
      <c r="AY65" s="137">
        <v>1.5052648379389081E-2</v>
      </c>
      <c r="AZ65" s="137">
        <v>3.3364232680402391E-3</v>
      </c>
      <c r="BA65" s="137">
        <v>2.7225228980601859E-3</v>
      </c>
      <c r="BB65" s="137">
        <v>3.2081160204459644E-3</v>
      </c>
      <c r="BC65" s="137">
        <v>4.7203650228030648E-3</v>
      </c>
      <c r="BD65" s="137">
        <v>2.8318839572296587E-4</v>
      </c>
      <c r="BE65" s="137">
        <v>1.2634377885827515E-3</v>
      </c>
      <c r="BF65" s="137">
        <v>9.987209970521967E-4</v>
      </c>
      <c r="BG65" s="137">
        <v>1.2614746654733004E-3</v>
      </c>
      <c r="BH65" s="137">
        <v>0.52180050180420345</v>
      </c>
      <c r="BI65" s="137">
        <v>3.1540024852777853E-3</v>
      </c>
      <c r="BJ65" s="137">
        <v>7.1785197656897524E-4</v>
      </c>
      <c r="BK65" s="137">
        <v>8.079330167619816E-4</v>
      </c>
      <c r="BL65" s="137">
        <v>6.926763693428011E-3</v>
      </c>
      <c r="BM65" s="137">
        <v>9.3726739304847827E-3</v>
      </c>
      <c r="BN65" s="137">
        <v>1.0596493559433806E-3</v>
      </c>
      <c r="BO65" s="137">
        <v>6.0308543206057347E-4</v>
      </c>
      <c r="BP65" s="137">
        <v>4.67314536785582E-4</v>
      </c>
      <c r="BQ65" s="137">
        <v>2.1644461786145662E-4</v>
      </c>
      <c r="BR65" s="137">
        <v>5.4062975724711564E-4</v>
      </c>
      <c r="BS65" s="137">
        <v>4.119858103902637E-3</v>
      </c>
      <c r="BT65" s="137">
        <v>1.4609535699079111E-3</v>
      </c>
      <c r="BU65" s="137">
        <v>1.6970356698611084E-3</v>
      </c>
      <c r="BV65" s="137">
        <v>4.6990247478420908E-3</v>
      </c>
      <c r="BW65" s="137">
        <v>2.5361721995839979E-3</v>
      </c>
      <c r="BX65" s="137">
        <v>3.5666956589262295E-3</v>
      </c>
      <c r="BY65" s="137">
        <v>1.631721959685035E-3</v>
      </c>
      <c r="BZ65" s="137">
        <v>3.7524970356936083E-3</v>
      </c>
      <c r="CA65" s="139">
        <v>0</v>
      </c>
    </row>
    <row r="66" spans="1:79" ht="19.5" x14ac:dyDescent="0.25">
      <c r="A66" s="30"/>
      <c r="B66" s="42" t="s">
        <v>57</v>
      </c>
      <c r="C66" s="43" t="s">
        <v>168</v>
      </c>
      <c r="D66" s="136">
        <v>8.0922568644137315E-4</v>
      </c>
      <c r="E66" s="137">
        <v>9.4283759398978008E-4</v>
      </c>
      <c r="F66" s="137">
        <v>7.0695439679419893E-4</v>
      </c>
      <c r="G66" s="137">
        <v>9.5272162992219829E-4</v>
      </c>
      <c r="H66" s="137">
        <v>6.2753190026378146E-4</v>
      </c>
      <c r="I66" s="137">
        <v>6.853373945268095E-4</v>
      </c>
      <c r="J66" s="137">
        <v>6.801929332986077E-4</v>
      </c>
      <c r="K66" s="137">
        <v>6.1662959799154717E-4</v>
      </c>
      <c r="L66" s="137">
        <v>7.6131901984772556E-4</v>
      </c>
      <c r="M66" s="137">
        <v>4.909672097642378E-4</v>
      </c>
      <c r="N66" s="137">
        <v>7.6292277654433141E-4</v>
      </c>
      <c r="O66" s="137">
        <v>3.3365578137717995E-4</v>
      </c>
      <c r="P66" s="137">
        <v>8.995999290120545E-3</v>
      </c>
      <c r="Q66" s="137">
        <v>2.8151892128048901E-3</v>
      </c>
      <c r="R66" s="137">
        <v>6.9976922674550219E-4</v>
      </c>
      <c r="S66" s="137">
        <v>6.6274669073553331E-4</v>
      </c>
      <c r="T66" s="137">
        <v>4.4792864647023319E-4</v>
      </c>
      <c r="U66" s="137">
        <v>3.9183220008262636E-4</v>
      </c>
      <c r="V66" s="137">
        <v>5.4743988573380459E-4</v>
      </c>
      <c r="W66" s="137">
        <v>3.2965807513810145E-4</v>
      </c>
      <c r="X66" s="137">
        <v>4.6159891196648119E-4</v>
      </c>
      <c r="Y66" s="137">
        <v>4.2837661200765279E-4</v>
      </c>
      <c r="Z66" s="137">
        <v>4.5516634920413247E-4</v>
      </c>
      <c r="AA66" s="137">
        <v>7.6062614772148286E-4</v>
      </c>
      <c r="AB66" s="137">
        <v>4.1323080448206793E-4</v>
      </c>
      <c r="AC66" s="137">
        <v>3.5404305928502552E-4</v>
      </c>
      <c r="AD66" s="137">
        <v>6.5545302525805689E-4</v>
      </c>
      <c r="AE66" s="137">
        <v>1.688373176325052E-4</v>
      </c>
      <c r="AF66" s="137">
        <v>5.1569073737735868E-4</v>
      </c>
      <c r="AG66" s="137">
        <v>4.8626554949783444E-4</v>
      </c>
      <c r="AH66" s="137">
        <v>2.8739910770143141E-4</v>
      </c>
      <c r="AI66" s="137">
        <v>4.6190543455205642E-4</v>
      </c>
      <c r="AJ66" s="137">
        <v>0</v>
      </c>
      <c r="AK66" s="137">
        <v>2.7264014886792568E-4</v>
      </c>
      <c r="AL66" s="137">
        <v>3.4435292881169588E-4</v>
      </c>
      <c r="AM66" s="137">
        <v>3.0599409828230842E-4</v>
      </c>
      <c r="AN66" s="137">
        <v>4.9335533866151106E-4</v>
      </c>
      <c r="AO66" s="137">
        <v>4.4875140662051948E-4</v>
      </c>
      <c r="AP66" s="137">
        <v>3.400082910432979E-4</v>
      </c>
      <c r="AQ66" s="137">
        <v>1.4654135938544663E-3</v>
      </c>
      <c r="AR66" s="137">
        <v>2.7594397838071538E-4</v>
      </c>
      <c r="AS66" s="137">
        <v>2.7926763359076902E-4</v>
      </c>
      <c r="AT66" s="137">
        <v>2.2528087153493072E-4</v>
      </c>
      <c r="AU66" s="137">
        <v>2.8639463404219812E-4</v>
      </c>
      <c r="AV66" s="137">
        <v>2.1158442290559776E-4</v>
      </c>
      <c r="AW66" s="137">
        <v>7.8479001448174919E-4</v>
      </c>
      <c r="AX66" s="137">
        <v>7.5947934247730126E-4</v>
      </c>
      <c r="AY66" s="137">
        <v>1.9669949206063103E-4</v>
      </c>
      <c r="AZ66" s="137">
        <v>3.0262230729036487E-4</v>
      </c>
      <c r="BA66" s="137">
        <v>2.8359958713664886E-4</v>
      </c>
      <c r="BB66" s="137">
        <v>1.9307924741546247E-4</v>
      </c>
      <c r="BC66" s="137">
        <v>3.3325118171635947E-4</v>
      </c>
      <c r="BD66" s="137">
        <v>1.6459181096367773E-4</v>
      </c>
      <c r="BE66" s="137">
        <v>3.3485401761734534E-4</v>
      </c>
      <c r="BF66" s="137">
        <v>7.1917367187442397E-4</v>
      </c>
      <c r="BG66" s="137">
        <v>7.4991553561445706E-4</v>
      </c>
      <c r="BH66" s="137">
        <v>4.3056927363247785E-4</v>
      </c>
      <c r="BI66" s="137">
        <v>0.44502755669539851</v>
      </c>
      <c r="BJ66" s="137">
        <v>1.0153934204961143E-3</v>
      </c>
      <c r="BK66" s="137">
        <v>2.9604572635661586E-3</v>
      </c>
      <c r="BL66" s="137">
        <v>1.4040016485409826E-3</v>
      </c>
      <c r="BM66" s="137">
        <v>9.5507959832499085E-4</v>
      </c>
      <c r="BN66" s="137">
        <v>7.8483227409964452E-4</v>
      </c>
      <c r="BO66" s="137">
        <v>4.6482516162413008E-4</v>
      </c>
      <c r="BP66" s="137">
        <v>5.2388355785007554E-4</v>
      </c>
      <c r="BQ66" s="137">
        <v>2.8786872349639137E-4</v>
      </c>
      <c r="BR66" s="137">
        <v>8.9843098949594804E-4</v>
      </c>
      <c r="BS66" s="137">
        <v>2.0821250350974974E-2</v>
      </c>
      <c r="BT66" s="137">
        <v>8.0861997132120988E-4</v>
      </c>
      <c r="BU66" s="137">
        <v>2.472114589795197E-4</v>
      </c>
      <c r="BV66" s="137">
        <v>8.9222597454680053E-4</v>
      </c>
      <c r="BW66" s="137">
        <v>1.83833800740621E-4</v>
      </c>
      <c r="BX66" s="137">
        <v>3.2729866394020735E-4</v>
      </c>
      <c r="BY66" s="137">
        <v>2.7900487572593314E-4</v>
      </c>
      <c r="BZ66" s="137">
        <v>9.0557105911721562E-3</v>
      </c>
      <c r="CA66" s="139">
        <v>0</v>
      </c>
    </row>
    <row r="67" spans="1:79" ht="19.5" x14ac:dyDescent="0.25">
      <c r="A67" s="30"/>
      <c r="B67" s="42" t="s">
        <v>58</v>
      </c>
      <c r="C67" s="43" t="s">
        <v>169</v>
      </c>
      <c r="D67" s="136">
        <v>4.2512347163759748E-2</v>
      </c>
      <c r="E67" s="137">
        <v>5.6101802167224948E-2</v>
      </c>
      <c r="F67" s="137">
        <v>9.1527086078705772E-2</v>
      </c>
      <c r="G67" s="137">
        <v>3.7257400253133413E-2</v>
      </c>
      <c r="H67" s="137">
        <v>4.7227674611000137E-2</v>
      </c>
      <c r="I67" s="137">
        <v>3.9963895963484194E-2</v>
      </c>
      <c r="J67" s="137">
        <v>6.5016612637104801E-2</v>
      </c>
      <c r="K67" s="137">
        <v>6.1473145047563994E-2</v>
      </c>
      <c r="L67" s="137">
        <v>7.2793050745743368E-2</v>
      </c>
      <c r="M67" s="137">
        <v>6.793238212378569E-2</v>
      </c>
      <c r="N67" s="137">
        <v>3.8661614161148605E-2</v>
      </c>
      <c r="O67" s="137">
        <v>6.1997631418035284E-2</v>
      </c>
      <c r="P67" s="137">
        <v>1.8998176506592936E-2</v>
      </c>
      <c r="Q67" s="137">
        <v>7.9756422147625183E-3</v>
      </c>
      <c r="R67" s="137">
        <v>3.2735727525277793E-2</v>
      </c>
      <c r="S67" s="137">
        <v>3.2473292374576634E-2</v>
      </c>
      <c r="T67" s="137">
        <v>7.610826013133315E-2</v>
      </c>
      <c r="U67" s="137">
        <v>6.0766218279102703E-2</v>
      </c>
      <c r="V67" s="137">
        <v>0.12225008256999624</v>
      </c>
      <c r="W67" s="137">
        <v>6.8322369392984778E-2</v>
      </c>
      <c r="X67" s="137">
        <v>6.9934621767953301E-2</v>
      </c>
      <c r="Y67" s="137">
        <v>8.7535963386068741E-2</v>
      </c>
      <c r="Z67" s="137">
        <v>9.8470150242578047E-2</v>
      </c>
      <c r="AA67" s="137">
        <v>0.11509615348512618</v>
      </c>
      <c r="AB67" s="137">
        <v>6.5475829118744888E-2</v>
      </c>
      <c r="AC67" s="137">
        <v>7.705104943605337E-2</v>
      </c>
      <c r="AD67" s="137">
        <v>8.8377975825477323E-2</v>
      </c>
      <c r="AE67" s="137">
        <v>3.4888001984596337E-2</v>
      </c>
      <c r="AF67" s="137">
        <v>8.2666153207494958E-2</v>
      </c>
      <c r="AG67" s="137">
        <v>8.0619490891937054E-2</v>
      </c>
      <c r="AH67" s="137">
        <v>3.5520156305616488E-2</v>
      </c>
      <c r="AI67" s="137">
        <v>4.7412019264789232E-2</v>
      </c>
      <c r="AJ67" s="137">
        <v>0</v>
      </c>
      <c r="AK67" s="137">
        <v>4.1109559824707452E-2</v>
      </c>
      <c r="AL67" s="137">
        <v>4.5396657637779739E-2</v>
      </c>
      <c r="AM67" s="137">
        <v>5.0516497189391642E-2</v>
      </c>
      <c r="AN67" s="137">
        <v>4.7588404159222622E-2</v>
      </c>
      <c r="AO67" s="137">
        <v>3.2943893591435694E-2</v>
      </c>
      <c r="AP67" s="137">
        <v>4.0770548971173132E-2</v>
      </c>
      <c r="AQ67" s="137">
        <v>1.2503776205057392E-2</v>
      </c>
      <c r="AR67" s="137">
        <v>3.7195003034539723E-2</v>
      </c>
      <c r="AS67" s="137">
        <v>3.9085304769806123E-2</v>
      </c>
      <c r="AT67" s="137">
        <v>4.3311145416615134E-2</v>
      </c>
      <c r="AU67" s="137">
        <v>3.7233329135398098E-2</v>
      </c>
      <c r="AV67" s="137">
        <v>3.1955510602837293E-2</v>
      </c>
      <c r="AW67" s="137">
        <v>3.6880013542865714E-2</v>
      </c>
      <c r="AX67" s="137">
        <v>4.4432425840302499E-2</v>
      </c>
      <c r="AY67" s="137">
        <v>1.8071582904382971E-2</v>
      </c>
      <c r="AZ67" s="137">
        <v>3.4243405851253399E-2</v>
      </c>
      <c r="BA67" s="137">
        <v>2.2435368531493867E-2</v>
      </c>
      <c r="BB67" s="137">
        <v>2.171649588228957E-2</v>
      </c>
      <c r="BC67" s="137">
        <v>3.6633520392065973E-2</v>
      </c>
      <c r="BD67" s="137">
        <v>2.7379210452730996E-2</v>
      </c>
      <c r="BE67" s="137">
        <v>4.1893826817354443E-2</v>
      </c>
      <c r="BF67" s="137">
        <v>6.0211937679267531E-2</v>
      </c>
      <c r="BG67" s="137">
        <v>2.2114386645154527E-2</v>
      </c>
      <c r="BH67" s="137">
        <v>3.6094536444170058E-2</v>
      </c>
      <c r="BI67" s="137">
        <v>4.2150220155176443E-2</v>
      </c>
      <c r="BJ67" s="137">
        <v>0.66460427433947034</v>
      </c>
      <c r="BK67" s="137">
        <v>5.9811615531046483E-2</v>
      </c>
      <c r="BL67" s="137">
        <v>3.117066191526989E-2</v>
      </c>
      <c r="BM67" s="137">
        <v>4.0434667530687161E-2</v>
      </c>
      <c r="BN67" s="137">
        <v>5.8416882884121099E-2</v>
      </c>
      <c r="BO67" s="137">
        <v>1.4440333259511853E-2</v>
      </c>
      <c r="BP67" s="137">
        <v>1.2775399435683066E-2</v>
      </c>
      <c r="BQ67" s="137">
        <v>1.1869331950744282E-2</v>
      </c>
      <c r="BR67" s="137">
        <v>1.2945085749995222E-2</v>
      </c>
      <c r="BS67" s="137">
        <v>7.5003173847507151E-3</v>
      </c>
      <c r="BT67" s="137">
        <v>1.6939459172633176E-2</v>
      </c>
      <c r="BU67" s="137">
        <v>1.3908940918113902E-2</v>
      </c>
      <c r="BV67" s="137">
        <v>3.0823353505860331E-2</v>
      </c>
      <c r="BW67" s="137">
        <v>1.9751229615273341E-2</v>
      </c>
      <c r="BX67" s="137">
        <v>3.2507543135738823E-2</v>
      </c>
      <c r="BY67" s="137">
        <v>4.1927853488136539E-2</v>
      </c>
      <c r="BZ67" s="137">
        <v>3.0880860390573889E-2</v>
      </c>
      <c r="CA67" s="139">
        <v>0</v>
      </c>
    </row>
    <row r="68" spans="1:79" ht="19.5" x14ac:dyDescent="0.25">
      <c r="A68" s="30"/>
      <c r="B68" s="42" t="s">
        <v>59</v>
      </c>
      <c r="C68" s="43" t="s">
        <v>170</v>
      </c>
      <c r="D68" s="136">
        <v>5.3820108612248667E-2</v>
      </c>
      <c r="E68" s="137">
        <v>9.6128048182722414E-2</v>
      </c>
      <c r="F68" s="137">
        <v>4.5892302950401621E-2</v>
      </c>
      <c r="G68" s="137">
        <v>4.8629570458099354E-2</v>
      </c>
      <c r="H68" s="137">
        <v>5.2153020038129008E-2</v>
      </c>
      <c r="I68" s="137">
        <v>5.5236529583019965E-2</v>
      </c>
      <c r="J68" s="137">
        <v>4.5395991610687053E-2</v>
      </c>
      <c r="K68" s="137">
        <v>3.8209729278820853E-2</v>
      </c>
      <c r="L68" s="137">
        <v>3.9366833778677328E-2</v>
      </c>
      <c r="M68" s="137">
        <v>3.0312095959498415E-2</v>
      </c>
      <c r="N68" s="137">
        <v>8.6942460229330346E-2</v>
      </c>
      <c r="O68" s="137">
        <v>1.4149009108637913E-2</v>
      </c>
      <c r="P68" s="137">
        <v>2.5970353758575065E-2</v>
      </c>
      <c r="Q68" s="137">
        <v>1.5459320790042332E-2</v>
      </c>
      <c r="R68" s="137">
        <v>5.5881565456206324E-2</v>
      </c>
      <c r="S68" s="137">
        <v>4.9468264813975302E-2</v>
      </c>
      <c r="T68" s="137">
        <v>2.3238102918497244E-2</v>
      </c>
      <c r="U68" s="137">
        <v>2.9039476964761002E-2</v>
      </c>
      <c r="V68" s="137">
        <v>2.2034819730574914E-2</v>
      </c>
      <c r="W68" s="137">
        <v>1.5164570658575037E-2</v>
      </c>
      <c r="X68" s="137">
        <v>2.7992315509317738E-2</v>
      </c>
      <c r="Y68" s="137">
        <v>2.1027078060693753E-2</v>
      </c>
      <c r="Z68" s="137">
        <v>2.2735061740626769E-2</v>
      </c>
      <c r="AA68" s="137">
        <v>3.4014252129392596E-2</v>
      </c>
      <c r="AB68" s="137">
        <v>2.5667770347707689E-2</v>
      </c>
      <c r="AC68" s="137">
        <v>1.6535690484336032E-2</v>
      </c>
      <c r="AD68" s="137">
        <v>1.8721294449161641E-2</v>
      </c>
      <c r="AE68" s="137">
        <v>8.9880111775451268E-3</v>
      </c>
      <c r="AF68" s="137">
        <v>3.7177807423999384E-2</v>
      </c>
      <c r="AG68" s="137">
        <v>2.5613235588671866E-2</v>
      </c>
      <c r="AH68" s="137">
        <v>1.9917397966530997E-2</v>
      </c>
      <c r="AI68" s="137">
        <v>4.2117159943092251E-2</v>
      </c>
      <c r="AJ68" s="137">
        <v>0</v>
      </c>
      <c r="AK68" s="137">
        <v>1.3788746460575966E-2</v>
      </c>
      <c r="AL68" s="137">
        <v>1.2412434032579181E-2</v>
      </c>
      <c r="AM68" s="137">
        <v>1.8411979487998498E-2</v>
      </c>
      <c r="AN68" s="137">
        <v>5.3305203531029424E-2</v>
      </c>
      <c r="AO68" s="137">
        <v>5.4460195605072446E-2</v>
      </c>
      <c r="AP68" s="137">
        <v>2.7475683150960464E-2</v>
      </c>
      <c r="AQ68" s="137">
        <v>6.2373842911146093E-3</v>
      </c>
      <c r="AR68" s="137">
        <v>2.3616007654040629E-2</v>
      </c>
      <c r="AS68" s="137">
        <v>2.144649208666604E-2</v>
      </c>
      <c r="AT68" s="137">
        <v>1.2712628624523253E-2</v>
      </c>
      <c r="AU68" s="137">
        <v>2.2920066042305107E-2</v>
      </c>
      <c r="AV68" s="137">
        <v>1.6685440605561319E-2</v>
      </c>
      <c r="AW68" s="137">
        <v>3.6503190071785326E-2</v>
      </c>
      <c r="AX68" s="137">
        <v>6.6805224720938736E-2</v>
      </c>
      <c r="AY68" s="137">
        <v>1.6738686737451935E-2</v>
      </c>
      <c r="AZ68" s="137">
        <v>2.1670821541113241E-2</v>
      </c>
      <c r="BA68" s="137">
        <v>1.3331441054294494E-2</v>
      </c>
      <c r="BB68" s="137">
        <v>1.1766169954023497E-2</v>
      </c>
      <c r="BC68" s="137">
        <v>1.7213458727913612E-2</v>
      </c>
      <c r="BD68" s="137">
        <v>7.1420490959409055E-3</v>
      </c>
      <c r="BE68" s="137">
        <v>2.1527503567667822E-2</v>
      </c>
      <c r="BF68" s="137">
        <v>4.0430679267917428E-2</v>
      </c>
      <c r="BG68" s="137">
        <v>1.2998380582803946E-2</v>
      </c>
      <c r="BH68" s="137">
        <v>2.9807282418291028E-2</v>
      </c>
      <c r="BI68" s="137">
        <v>2.6456195989112384E-2</v>
      </c>
      <c r="BJ68" s="137">
        <v>8.492555184470893E-2</v>
      </c>
      <c r="BK68" s="137">
        <v>0.46967243017746785</v>
      </c>
      <c r="BL68" s="137">
        <v>0.10946910397734985</v>
      </c>
      <c r="BM68" s="137">
        <v>2.4625997139987716E-2</v>
      </c>
      <c r="BN68" s="137">
        <v>2.0210350112147155E-2</v>
      </c>
      <c r="BO68" s="137">
        <v>1.7485505083959844E-2</v>
      </c>
      <c r="BP68" s="137">
        <v>1.531355328768951E-2</v>
      </c>
      <c r="BQ68" s="137">
        <v>6.6524072759289021E-3</v>
      </c>
      <c r="BR68" s="137">
        <v>1.8515189813434096E-2</v>
      </c>
      <c r="BS68" s="137">
        <v>1.2800310255306303E-2</v>
      </c>
      <c r="BT68" s="137">
        <v>3.9356018200330752E-2</v>
      </c>
      <c r="BU68" s="137">
        <v>7.6777939218096959E-3</v>
      </c>
      <c r="BV68" s="137">
        <v>3.0786842105788814E-2</v>
      </c>
      <c r="BW68" s="137">
        <v>6.9465558691359508E-3</v>
      </c>
      <c r="BX68" s="137">
        <v>1.4055531892156485E-2</v>
      </c>
      <c r="BY68" s="137">
        <v>1.0042880853400734E-2</v>
      </c>
      <c r="BZ68" s="137">
        <v>3.720547016124328E-2</v>
      </c>
      <c r="CA68" s="139">
        <v>0</v>
      </c>
    </row>
    <row r="69" spans="1:79" ht="19.5" x14ac:dyDescent="0.25">
      <c r="A69" s="30"/>
      <c r="B69" s="42" t="s">
        <v>60</v>
      </c>
      <c r="C69" s="43" t="s">
        <v>171</v>
      </c>
      <c r="D69" s="136">
        <v>5.2112021883833994E-4</v>
      </c>
      <c r="E69" s="137">
        <v>2.3009583866394614E-3</v>
      </c>
      <c r="F69" s="137">
        <v>7.6289473599019453E-4</v>
      </c>
      <c r="G69" s="137">
        <v>4.821253085142606E-4</v>
      </c>
      <c r="H69" s="137">
        <v>6.6444095663074692E-4</v>
      </c>
      <c r="I69" s="137">
        <v>1.1729667208396273E-3</v>
      </c>
      <c r="J69" s="137">
        <v>6.4373922789175684E-4</v>
      </c>
      <c r="K69" s="137">
        <v>7.8625286824318707E-4</v>
      </c>
      <c r="L69" s="137">
        <v>6.9430641161241343E-4</v>
      </c>
      <c r="M69" s="137">
        <v>6.1594224294289146E-4</v>
      </c>
      <c r="N69" s="137">
        <v>5.0142490018851898E-4</v>
      </c>
      <c r="O69" s="137">
        <v>4.5426656832107818E-4</v>
      </c>
      <c r="P69" s="137">
        <v>2.9721989471759075E-4</v>
      </c>
      <c r="Q69" s="137">
        <v>1.2542272715023933E-4</v>
      </c>
      <c r="R69" s="137">
        <v>5.2437066703162755E-4</v>
      </c>
      <c r="S69" s="137">
        <v>4.9977615444124588E-4</v>
      </c>
      <c r="T69" s="137">
        <v>7.3882702738776096E-4</v>
      </c>
      <c r="U69" s="137">
        <v>6.613829315792666E-4</v>
      </c>
      <c r="V69" s="137">
        <v>8.2075236245666777E-4</v>
      </c>
      <c r="W69" s="137">
        <v>4.6796494784714275E-4</v>
      </c>
      <c r="X69" s="137">
        <v>5.6672153526307124E-4</v>
      </c>
      <c r="Y69" s="137">
        <v>6.6829785366472462E-4</v>
      </c>
      <c r="Z69" s="137">
        <v>8.1251086537613535E-4</v>
      </c>
      <c r="AA69" s="137">
        <v>8.3623784112031303E-4</v>
      </c>
      <c r="AB69" s="137">
        <v>5.3509953130004577E-4</v>
      </c>
      <c r="AC69" s="137">
        <v>5.5038068851618412E-4</v>
      </c>
      <c r="AD69" s="137">
        <v>6.5554889439777377E-4</v>
      </c>
      <c r="AE69" s="137">
        <v>2.5949908651000137E-4</v>
      </c>
      <c r="AF69" s="137">
        <v>6.4392850994971916E-4</v>
      </c>
      <c r="AG69" s="137">
        <v>5.8894051232033962E-4</v>
      </c>
      <c r="AH69" s="137">
        <v>4.1536575664326958E-4</v>
      </c>
      <c r="AI69" s="137">
        <v>8.8738636254412481E-4</v>
      </c>
      <c r="AJ69" s="137">
        <v>0</v>
      </c>
      <c r="AK69" s="137">
        <v>3.2655481108718494E-4</v>
      </c>
      <c r="AL69" s="137">
        <v>8.8449307288731465E-4</v>
      </c>
      <c r="AM69" s="137">
        <v>9.340534369591619E-4</v>
      </c>
      <c r="AN69" s="137">
        <v>4.5141613557706927E-4</v>
      </c>
      <c r="AO69" s="137">
        <v>3.9025210996691719E-4</v>
      </c>
      <c r="AP69" s="137">
        <v>2.9234719199411835E-3</v>
      </c>
      <c r="AQ69" s="137">
        <v>1.091338930403982E-4</v>
      </c>
      <c r="AR69" s="137">
        <v>4.5062372010065628E-4</v>
      </c>
      <c r="AS69" s="137">
        <v>1.2732836641313899E-3</v>
      </c>
      <c r="AT69" s="137">
        <v>9.3487763609702648E-4</v>
      </c>
      <c r="AU69" s="137">
        <v>1.361194961279062E-3</v>
      </c>
      <c r="AV69" s="137">
        <v>5.8643733302704754E-4</v>
      </c>
      <c r="AW69" s="137">
        <v>3.7477513058297124E-4</v>
      </c>
      <c r="AX69" s="137">
        <v>6.2657738820528727E-4</v>
      </c>
      <c r="AY69" s="137">
        <v>1.8969144696832568E-4</v>
      </c>
      <c r="AZ69" s="137">
        <v>5.2730301200144835E-4</v>
      </c>
      <c r="BA69" s="137">
        <v>7.4189731747789384E-4</v>
      </c>
      <c r="BB69" s="137">
        <v>2.5511263344073871E-4</v>
      </c>
      <c r="BC69" s="137">
        <v>6.6965217021285766E-4</v>
      </c>
      <c r="BD69" s="137">
        <v>2.928407333649638E-4</v>
      </c>
      <c r="BE69" s="137">
        <v>3.9235447192799785E-4</v>
      </c>
      <c r="BF69" s="137">
        <v>2.3570008321267349E-3</v>
      </c>
      <c r="BG69" s="137">
        <v>2.424471919833793E-4</v>
      </c>
      <c r="BH69" s="137">
        <v>5.6779165020390797E-4</v>
      </c>
      <c r="BI69" s="137">
        <v>4.6390342913649928E-4</v>
      </c>
      <c r="BJ69" s="137">
        <v>3.9924395684330883E-3</v>
      </c>
      <c r="BK69" s="137">
        <v>1.4206132980670828E-3</v>
      </c>
      <c r="BL69" s="137">
        <v>0.44239881630037259</v>
      </c>
      <c r="BM69" s="137">
        <v>5.4489307810013396E-4</v>
      </c>
      <c r="BN69" s="137">
        <v>4.9960212853545434E-4</v>
      </c>
      <c r="BO69" s="137">
        <v>3.8996677417709087E-4</v>
      </c>
      <c r="BP69" s="137">
        <v>1.803078017159157E-3</v>
      </c>
      <c r="BQ69" s="137">
        <v>6.6020460468000329E-4</v>
      </c>
      <c r="BR69" s="137">
        <v>1.602453883616873E-3</v>
      </c>
      <c r="BS69" s="137">
        <v>4.2686286993238093E-4</v>
      </c>
      <c r="BT69" s="137">
        <v>1.4188021418176271E-3</v>
      </c>
      <c r="BU69" s="137">
        <v>3.9438610637677256E-4</v>
      </c>
      <c r="BV69" s="137">
        <v>1.4877660759804114E-3</v>
      </c>
      <c r="BW69" s="137">
        <v>2.1966953888843914E-4</v>
      </c>
      <c r="BX69" s="137">
        <v>9.0773056598197378E-4</v>
      </c>
      <c r="BY69" s="137">
        <v>4.2466881263746839E-4</v>
      </c>
      <c r="BZ69" s="137">
        <v>1.5077370694911297E-3</v>
      </c>
      <c r="CA69" s="139">
        <v>0</v>
      </c>
    </row>
    <row r="70" spans="1:79" ht="19.5" x14ac:dyDescent="0.25">
      <c r="A70" s="30"/>
      <c r="B70" s="42" t="s">
        <v>61</v>
      </c>
      <c r="C70" s="43" t="s">
        <v>172</v>
      </c>
      <c r="D70" s="136">
        <v>1.8029819914617252E-3</v>
      </c>
      <c r="E70" s="137">
        <v>1.0700005740773744E-3</v>
      </c>
      <c r="F70" s="137">
        <v>1.0293550554901579E-3</v>
      </c>
      <c r="G70" s="137">
        <v>2.5119695382747288E-3</v>
      </c>
      <c r="H70" s="137">
        <v>1.1817305423716448E-3</v>
      </c>
      <c r="I70" s="137">
        <v>2.1675999304926162E-3</v>
      </c>
      <c r="J70" s="137">
        <v>1.3580614205428105E-3</v>
      </c>
      <c r="K70" s="137">
        <v>1.2813435470036701E-3</v>
      </c>
      <c r="L70" s="137">
        <v>1.5099870562712808E-3</v>
      </c>
      <c r="M70" s="137">
        <v>1.0165330292669032E-3</v>
      </c>
      <c r="N70" s="137">
        <v>1.6702942656226776E-3</v>
      </c>
      <c r="O70" s="137">
        <v>4.673395577668937E-4</v>
      </c>
      <c r="P70" s="137">
        <v>8.9203263535529058E-4</v>
      </c>
      <c r="Q70" s="137">
        <v>3.3842505205892808E-4</v>
      </c>
      <c r="R70" s="137">
        <v>2.103915181183373E-3</v>
      </c>
      <c r="S70" s="137">
        <v>1.815195109163297E-3</v>
      </c>
      <c r="T70" s="137">
        <v>6.8859641959330908E-4</v>
      </c>
      <c r="U70" s="137">
        <v>5.3402688666501544E-4</v>
      </c>
      <c r="V70" s="137">
        <v>6.782835599739149E-4</v>
      </c>
      <c r="W70" s="137">
        <v>4.5855977157037133E-4</v>
      </c>
      <c r="X70" s="137">
        <v>7.9666217433497133E-4</v>
      </c>
      <c r="Y70" s="137">
        <v>6.0321639733417842E-4</v>
      </c>
      <c r="Z70" s="137">
        <v>5.1461995277432863E-4</v>
      </c>
      <c r="AA70" s="137">
        <v>1.4276875530388623E-3</v>
      </c>
      <c r="AB70" s="137">
        <v>6.775563177681879E-4</v>
      </c>
      <c r="AC70" s="137">
        <v>4.5585024868282671E-4</v>
      </c>
      <c r="AD70" s="137">
        <v>6.2027652556900109E-4</v>
      </c>
      <c r="AE70" s="137">
        <v>2.1518004338016712E-4</v>
      </c>
      <c r="AF70" s="137">
        <v>6.9199289154640094E-4</v>
      </c>
      <c r="AG70" s="137">
        <v>5.7470653989874238E-4</v>
      </c>
      <c r="AH70" s="137">
        <v>7.3899043939157339E-4</v>
      </c>
      <c r="AI70" s="137">
        <v>9.1436818326268187E-4</v>
      </c>
      <c r="AJ70" s="137">
        <v>0</v>
      </c>
      <c r="AK70" s="137">
        <v>3.4470830601923273E-4</v>
      </c>
      <c r="AL70" s="137">
        <v>4.4895700657011093E-4</v>
      </c>
      <c r="AM70" s="137">
        <v>5.6629722328313038E-4</v>
      </c>
      <c r="AN70" s="137">
        <v>6.4367678369337455E-4</v>
      </c>
      <c r="AO70" s="137">
        <v>5.5900606064772157E-4</v>
      </c>
      <c r="AP70" s="137">
        <v>8.0820879361677195E-4</v>
      </c>
      <c r="AQ70" s="137">
        <v>1.9326500332959384E-4</v>
      </c>
      <c r="AR70" s="137">
        <v>3.9657752904698147E-4</v>
      </c>
      <c r="AS70" s="137">
        <v>5.6011181354395276E-4</v>
      </c>
      <c r="AT70" s="137">
        <v>3.695034300323142E-4</v>
      </c>
      <c r="AU70" s="137">
        <v>4.3709857109195283E-4</v>
      </c>
      <c r="AV70" s="137">
        <v>2.9225635637190889E-4</v>
      </c>
      <c r="AW70" s="137">
        <v>5.3569112749364024E-4</v>
      </c>
      <c r="AX70" s="137">
        <v>8.6451007582331613E-4</v>
      </c>
      <c r="AY70" s="137">
        <v>3.897843323323898E-4</v>
      </c>
      <c r="AZ70" s="137">
        <v>4.9459078219304584E-4</v>
      </c>
      <c r="BA70" s="137">
        <v>4.3357490183293683E-4</v>
      </c>
      <c r="BB70" s="137">
        <v>2.8446713118022055E-4</v>
      </c>
      <c r="BC70" s="137">
        <v>5.3865904259344638E-4</v>
      </c>
      <c r="BD70" s="137">
        <v>2.0035162304906699E-4</v>
      </c>
      <c r="BE70" s="137">
        <v>4.5583535326065242E-4</v>
      </c>
      <c r="BF70" s="137">
        <v>1.6063545450919845E-3</v>
      </c>
      <c r="BG70" s="137">
        <v>6.4158504765132686E-4</v>
      </c>
      <c r="BH70" s="137">
        <v>1.8095853004697761E-3</v>
      </c>
      <c r="BI70" s="137">
        <v>1.0326414273626361E-3</v>
      </c>
      <c r="BJ70" s="137">
        <v>1.7529382528136646E-3</v>
      </c>
      <c r="BK70" s="137">
        <v>1.8661640812514925E-3</v>
      </c>
      <c r="BL70" s="137">
        <v>1.6956532383195335E-3</v>
      </c>
      <c r="BM70" s="137">
        <v>0.52540103090796431</v>
      </c>
      <c r="BN70" s="137">
        <v>7.5929965749844215E-4</v>
      </c>
      <c r="BO70" s="137">
        <v>2.0267441752019185E-3</v>
      </c>
      <c r="BP70" s="137">
        <v>3.0875172080847314E-3</v>
      </c>
      <c r="BQ70" s="137">
        <v>1.6694957633599746E-3</v>
      </c>
      <c r="BR70" s="137">
        <v>4.3116812273332854E-3</v>
      </c>
      <c r="BS70" s="137">
        <v>2.3564643709200399E-3</v>
      </c>
      <c r="BT70" s="137">
        <v>8.9223900762686846E-3</v>
      </c>
      <c r="BU70" s="137">
        <v>2.813210570977828E-3</v>
      </c>
      <c r="BV70" s="137">
        <v>7.2226538031777482E-3</v>
      </c>
      <c r="BW70" s="137">
        <v>1.9169666835694937E-3</v>
      </c>
      <c r="BX70" s="137">
        <v>2.5556695747729068E-3</v>
      </c>
      <c r="BY70" s="137">
        <v>1.3371073805374934E-3</v>
      </c>
      <c r="BZ70" s="137">
        <v>6.9433714906807905E-3</v>
      </c>
      <c r="CA70" s="139">
        <v>0</v>
      </c>
    </row>
    <row r="71" spans="1:79" ht="19.5" x14ac:dyDescent="0.25">
      <c r="A71" s="30"/>
      <c r="B71" s="42" t="s">
        <v>62</v>
      </c>
      <c r="C71" s="43" t="s">
        <v>173</v>
      </c>
      <c r="D71" s="136">
        <v>1.2322927887943279E-3</v>
      </c>
      <c r="E71" s="137">
        <v>1.291591393268109E-3</v>
      </c>
      <c r="F71" s="137">
        <v>1.0502019938422058E-3</v>
      </c>
      <c r="G71" s="137">
        <v>1.3291089011454717E-3</v>
      </c>
      <c r="H71" s="137">
        <v>9.2319249236056289E-4</v>
      </c>
      <c r="I71" s="137">
        <v>1.4881580527270715E-3</v>
      </c>
      <c r="J71" s="137">
        <v>1.0943947605297412E-3</v>
      </c>
      <c r="K71" s="137">
        <v>1.0930035450971284E-3</v>
      </c>
      <c r="L71" s="137">
        <v>1.2261848269570284E-3</v>
      </c>
      <c r="M71" s="137">
        <v>1.1201881503950766E-3</v>
      </c>
      <c r="N71" s="137">
        <v>1.0310190260660336E-2</v>
      </c>
      <c r="O71" s="137">
        <v>7.3038296981566833E-4</v>
      </c>
      <c r="P71" s="137">
        <v>7.8714180349280364E-4</v>
      </c>
      <c r="Q71" s="137">
        <v>4.3437214371263558E-4</v>
      </c>
      <c r="R71" s="137">
        <v>1.0337357747982927E-2</v>
      </c>
      <c r="S71" s="137">
        <v>8.6187629955739829E-3</v>
      </c>
      <c r="T71" s="137">
        <v>8.2547516942903167E-4</v>
      </c>
      <c r="U71" s="137">
        <v>7.1837771806624424E-4</v>
      </c>
      <c r="V71" s="137">
        <v>9.657220408912031E-4</v>
      </c>
      <c r="W71" s="137">
        <v>5.2016476047401063E-4</v>
      </c>
      <c r="X71" s="137">
        <v>9.1490731824640564E-4</v>
      </c>
      <c r="Y71" s="137">
        <v>7.4697130195780254E-4</v>
      </c>
      <c r="Z71" s="137">
        <v>6.7704847192508069E-4</v>
      </c>
      <c r="AA71" s="137">
        <v>1.1743500280120781E-3</v>
      </c>
      <c r="AB71" s="137">
        <v>7.8797742942969616E-4</v>
      </c>
      <c r="AC71" s="137">
        <v>5.8299531940571075E-4</v>
      </c>
      <c r="AD71" s="137">
        <v>7.5187965925411137E-4</v>
      </c>
      <c r="AE71" s="137">
        <v>2.7003140835633811E-4</v>
      </c>
      <c r="AF71" s="137">
        <v>8.4865746792372077E-4</v>
      </c>
      <c r="AG71" s="137">
        <v>6.8259647788844664E-4</v>
      </c>
      <c r="AH71" s="137">
        <v>8.3558268276000215E-4</v>
      </c>
      <c r="AI71" s="137">
        <v>1.1033160005813191E-3</v>
      </c>
      <c r="AJ71" s="137">
        <v>0</v>
      </c>
      <c r="AK71" s="137">
        <v>4.864996343522413E-4</v>
      </c>
      <c r="AL71" s="137">
        <v>5.7856319209159148E-4</v>
      </c>
      <c r="AM71" s="137">
        <v>7.0462202502469078E-4</v>
      </c>
      <c r="AN71" s="137">
        <v>1.7324612149186157E-3</v>
      </c>
      <c r="AO71" s="137">
        <v>7.4027888100927403E-4</v>
      </c>
      <c r="AP71" s="137">
        <v>9.9198449837631592E-4</v>
      </c>
      <c r="AQ71" s="137">
        <v>1.9644598792245628E-4</v>
      </c>
      <c r="AR71" s="137">
        <v>5.1918819543500202E-4</v>
      </c>
      <c r="AS71" s="137">
        <v>6.8981154188680434E-4</v>
      </c>
      <c r="AT71" s="137">
        <v>4.8087163582052867E-4</v>
      </c>
      <c r="AU71" s="137">
        <v>5.9963817076514486E-4</v>
      </c>
      <c r="AV71" s="137">
        <v>3.8322536240312932E-4</v>
      </c>
      <c r="AW71" s="137">
        <v>7.4198921898517838E-4</v>
      </c>
      <c r="AX71" s="137">
        <v>1.6921318150173311E-3</v>
      </c>
      <c r="AY71" s="137">
        <v>1.0464093615169835E-3</v>
      </c>
      <c r="AZ71" s="137">
        <v>7.3364663451799947E-4</v>
      </c>
      <c r="BA71" s="137">
        <v>6.2968928308204252E-4</v>
      </c>
      <c r="BB71" s="137">
        <v>4.7009584440813854E-4</v>
      </c>
      <c r="BC71" s="137">
        <v>8.1061046416315563E-4</v>
      </c>
      <c r="BD71" s="137">
        <v>2.6540334066576013E-4</v>
      </c>
      <c r="BE71" s="137">
        <v>7.0923439875258335E-4</v>
      </c>
      <c r="BF71" s="137">
        <v>1.9030369620505537E-3</v>
      </c>
      <c r="BG71" s="137">
        <v>7.1695432701420132E-4</v>
      </c>
      <c r="BH71" s="137">
        <v>2.0647891693915247E-3</v>
      </c>
      <c r="BI71" s="137">
        <v>2.2850848225841672E-3</v>
      </c>
      <c r="BJ71" s="137">
        <v>2.9871136112278006E-3</v>
      </c>
      <c r="BK71" s="137">
        <v>2.863810888470725E-3</v>
      </c>
      <c r="BL71" s="137">
        <v>4.3259613088781649E-3</v>
      </c>
      <c r="BM71" s="137">
        <v>1.727574672304072E-3</v>
      </c>
      <c r="BN71" s="137">
        <v>0.43535096059982598</v>
      </c>
      <c r="BO71" s="137">
        <v>2.0467760307309141E-3</v>
      </c>
      <c r="BP71" s="137">
        <v>4.5700070181937799E-3</v>
      </c>
      <c r="BQ71" s="137">
        <v>2.680452902349945E-3</v>
      </c>
      <c r="BR71" s="137">
        <v>6.8527589768036445E-3</v>
      </c>
      <c r="BS71" s="137">
        <v>3.7864240987834598E-3</v>
      </c>
      <c r="BT71" s="137">
        <v>9.6329065953282677E-3</v>
      </c>
      <c r="BU71" s="137">
        <v>2.6415038445478617E-3</v>
      </c>
      <c r="BV71" s="137">
        <v>1.7632846260801659E-2</v>
      </c>
      <c r="BW71" s="137">
        <v>2.1576216607687552E-2</v>
      </c>
      <c r="BX71" s="137">
        <v>8.5440703637561354E-3</v>
      </c>
      <c r="BY71" s="137">
        <v>5.4757953585051937E-3</v>
      </c>
      <c r="BZ71" s="137">
        <v>1.1740972673704409E-2</v>
      </c>
      <c r="CA71" s="139">
        <v>0</v>
      </c>
    </row>
    <row r="72" spans="1:79" ht="19.5" x14ac:dyDescent="0.25">
      <c r="A72" s="30"/>
      <c r="B72" s="42" t="s">
        <v>63</v>
      </c>
      <c r="C72" s="43" t="s">
        <v>174</v>
      </c>
      <c r="D72" s="136">
        <v>6.0253977612435066E-3</v>
      </c>
      <c r="E72" s="137">
        <v>5.7335155432421073E-3</v>
      </c>
      <c r="F72" s="137">
        <v>5.775970833092569E-3</v>
      </c>
      <c r="G72" s="137">
        <v>6.3401331512128187E-3</v>
      </c>
      <c r="H72" s="137">
        <v>4.5606071105785198E-3</v>
      </c>
      <c r="I72" s="137">
        <v>1.1520301653407625E-2</v>
      </c>
      <c r="J72" s="137">
        <v>5.4240523934000386E-3</v>
      </c>
      <c r="K72" s="137">
        <v>5.9738723661831583E-3</v>
      </c>
      <c r="L72" s="137">
        <v>6.7988289066585866E-3</v>
      </c>
      <c r="M72" s="137">
        <v>5.0676365222839456E-3</v>
      </c>
      <c r="N72" s="137">
        <v>5.4610847685047951E-3</v>
      </c>
      <c r="O72" s="137">
        <v>2.7311997839627525E-3</v>
      </c>
      <c r="P72" s="137">
        <v>2.3487069254330408E-3</v>
      </c>
      <c r="Q72" s="137">
        <v>9.1714955684479166E-4</v>
      </c>
      <c r="R72" s="137">
        <v>1.075140918306661E-2</v>
      </c>
      <c r="S72" s="137">
        <v>9.3497733283672314E-3</v>
      </c>
      <c r="T72" s="137">
        <v>3.6953890316595117E-3</v>
      </c>
      <c r="U72" s="137">
        <v>3.1939037102382585E-3</v>
      </c>
      <c r="V72" s="137">
        <v>3.6323051098223953E-3</v>
      </c>
      <c r="W72" s="137">
        <v>2.2885016464692146E-3</v>
      </c>
      <c r="X72" s="137">
        <v>4.4899876229007154E-3</v>
      </c>
      <c r="Y72" s="137">
        <v>3.5318269765881728E-3</v>
      </c>
      <c r="Z72" s="137">
        <v>2.7018637682962332E-3</v>
      </c>
      <c r="AA72" s="137">
        <v>6.6007093873191322E-3</v>
      </c>
      <c r="AB72" s="137">
        <v>4.8016645265549843E-3</v>
      </c>
      <c r="AC72" s="137">
        <v>2.5619897505376366E-3</v>
      </c>
      <c r="AD72" s="137">
        <v>4.0887618838890078E-3</v>
      </c>
      <c r="AE72" s="137">
        <v>1.1714834032301505E-3</v>
      </c>
      <c r="AF72" s="137">
        <v>4.9332623716236926E-3</v>
      </c>
      <c r="AG72" s="137">
        <v>4.1707859547668738E-3</v>
      </c>
      <c r="AH72" s="137">
        <v>3.5942511332530507E-3</v>
      </c>
      <c r="AI72" s="137">
        <v>8.616439406877674E-3</v>
      </c>
      <c r="AJ72" s="137">
        <v>0</v>
      </c>
      <c r="AK72" s="137">
        <v>3.2812934303220807E-3</v>
      </c>
      <c r="AL72" s="137">
        <v>4.2437844648279448E-3</v>
      </c>
      <c r="AM72" s="137">
        <v>3.8935316424752666E-3</v>
      </c>
      <c r="AN72" s="137">
        <v>3.8203740301907098E-3</v>
      </c>
      <c r="AO72" s="137">
        <v>6.249775190959833E-3</v>
      </c>
      <c r="AP72" s="137">
        <v>1.8018537468474871E-2</v>
      </c>
      <c r="AQ72" s="137">
        <v>5.8670622040474555E-4</v>
      </c>
      <c r="AR72" s="137">
        <v>3.2420270699962681E-3</v>
      </c>
      <c r="AS72" s="137">
        <v>4.3862078647919902E-3</v>
      </c>
      <c r="AT72" s="137">
        <v>3.0692439488699806E-3</v>
      </c>
      <c r="AU72" s="137">
        <v>3.4820415174166702E-3</v>
      </c>
      <c r="AV72" s="137">
        <v>2.2557415233422978E-3</v>
      </c>
      <c r="AW72" s="137">
        <v>3.5402257135241496E-3</v>
      </c>
      <c r="AX72" s="137">
        <v>4.6780340409194737E-3</v>
      </c>
      <c r="AY72" s="137">
        <v>2.3612948118707615E-3</v>
      </c>
      <c r="AZ72" s="137">
        <v>3.8988932570203742E-3</v>
      </c>
      <c r="BA72" s="137">
        <v>4.6843013392916634E-3</v>
      </c>
      <c r="BB72" s="137">
        <v>2.1549567845300117E-3</v>
      </c>
      <c r="BC72" s="137">
        <v>4.7457480156172177E-3</v>
      </c>
      <c r="BD72" s="137">
        <v>1.3773845053230086E-3</v>
      </c>
      <c r="BE72" s="137">
        <v>3.3771217106903909E-3</v>
      </c>
      <c r="BF72" s="137">
        <v>1.1372699723897156E-2</v>
      </c>
      <c r="BG72" s="137">
        <v>4.0767771608364945E-3</v>
      </c>
      <c r="BH72" s="137">
        <v>1.1086940457822774E-2</v>
      </c>
      <c r="BI72" s="137">
        <v>4.2547626521316278E-3</v>
      </c>
      <c r="BJ72" s="137">
        <v>1.0302440637483026E-2</v>
      </c>
      <c r="BK72" s="137">
        <v>5.5242718162705623E-3</v>
      </c>
      <c r="BL72" s="137">
        <v>3.1603128345331091E-2</v>
      </c>
      <c r="BM72" s="137">
        <v>2.085861933168049E-2</v>
      </c>
      <c r="BN72" s="137">
        <v>5.6982276769892825E-3</v>
      </c>
      <c r="BO72" s="137">
        <v>0.68592261667683141</v>
      </c>
      <c r="BP72" s="137">
        <v>5.8530184571579345E-2</v>
      </c>
      <c r="BQ72" s="137">
        <v>1.1620214328619238E-2</v>
      </c>
      <c r="BR72" s="137">
        <v>3.847376800539952E-2</v>
      </c>
      <c r="BS72" s="137">
        <v>8.6920111194695171E-3</v>
      </c>
      <c r="BT72" s="137">
        <v>2.4642007969969289E-2</v>
      </c>
      <c r="BU72" s="137">
        <v>1.1640438210815429E-2</v>
      </c>
      <c r="BV72" s="137">
        <v>2.4569058060649466E-2</v>
      </c>
      <c r="BW72" s="137">
        <v>6.5170076435329127E-3</v>
      </c>
      <c r="BX72" s="137">
        <v>8.7221770344013145E-3</v>
      </c>
      <c r="BY72" s="137">
        <v>8.6090860732960291E-3</v>
      </c>
      <c r="BZ72" s="137">
        <v>4.293007132332443E-2</v>
      </c>
      <c r="CA72" s="139">
        <v>0</v>
      </c>
    </row>
    <row r="73" spans="1:79" ht="19.5" x14ac:dyDescent="0.25">
      <c r="A73" s="30"/>
      <c r="B73" s="42" t="s">
        <v>64</v>
      </c>
      <c r="C73" s="43" t="s">
        <v>175</v>
      </c>
      <c r="D73" s="136">
        <v>1.2330153804524563E-2</v>
      </c>
      <c r="E73" s="137">
        <v>1.3105249560768547E-2</v>
      </c>
      <c r="F73" s="137">
        <v>1.0639644631998948E-2</v>
      </c>
      <c r="G73" s="137">
        <v>9.7371141463424831E-3</v>
      </c>
      <c r="H73" s="137">
        <v>5.7791075715455309E-3</v>
      </c>
      <c r="I73" s="137">
        <v>6.2236479372821691E-3</v>
      </c>
      <c r="J73" s="137">
        <v>7.0593849098923118E-3</v>
      </c>
      <c r="K73" s="137">
        <v>7.9761022442165139E-3</v>
      </c>
      <c r="L73" s="137">
        <v>7.9389696524313474E-3</v>
      </c>
      <c r="M73" s="137">
        <v>9.5361653281917681E-3</v>
      </c>
      <c r="N73" s="137">
        <v>7.0549855493549701E-3</v>
      </c>
      <c r="O73" s="137">
        <v>7.6805856896267725E-3</v>
      </c>
      <c r="P73" s="137">
        <v>3.6284622903501249E-3</v>
      </c>
      <c r="Q73" s="137">
        <v>1.4391728904228011E-3</v>
      </c>
      <c r="R73" s="137">
        <v>5.7574741924307652E-3</v>
      </c>
      <c r="S73" s="137">
        <v>8.9700843204576306E-3</v>
      </c>
      <c r="T73" s="137">
        <v>6.9799065093218574E-3</v>
      </c>
      <c r="U73" s="137">
        <v>6.9865437036958E-3</v>
      </c>
      <c r="V73" s="137">
        <v>8.4853563881570025E-3</v>
      </c>
      <c r="W73" s="137">
        <v>6.8504066567878523E-3</v>
      </c>
      <c r="X73" s="137">
        <v>7.6269462885823593E-3</v>
      </c>
      <c r="Y73" s="137">
        <v>9.0397510901313628E-3</v>
      </c>
      <c r="Z73" s="137">
        <v>7.2668416478348565E-3</v>
      </c>
      <c r="AA73" s="137">
        <v>1.4663013131238049E-2</v>
      </c>
      <c r="AB73" s="137">
        <v>1.2913643969445552E-2</v>
      </c>
      <c r="AC73" s="137">
        <v>5.917937123474922E-3</v>
      </c>
      <c r="AD73" s="137">
        <v>2.2048943778035884E-2</v>
      </c>
      <c r="AE73" s="137">
        <v>2.8968463140745886E-3</v>
      </c>
      <c r="AF73" s="137">
        <v>8.8467428042705958E-3</v>
      </c>
      <c r="AG73" s="137">
        <v>5.115423841317128E-3</v>
      </c>
      <c r="AH73" s="137">
        <v>4.5362830896530752E-3</v>
      </c>
      <c r="AI73" s="137">
        <v>7.9203766315168716E-3</v>
      </c>
      <c r="AJ73" s="137">
        <v>0</v>
      </c>
      <c r="AK73" s="137">
        <v>9.9082616524585609E-3</v>
      </c>
      <c r="AL73" s="137">
        <v>9.5529912931815644E-3</v>
      </c>
      <c r="AM73" s="137">
        <v>1.0699313961800868E-2</v>
      </c>
      <c r="AN73" s="137">
        <v>7.1208593688783448E-3</v>
      </c>
      <c r="AO73" s="137">
        <v>5.5319025537880033E-3</v>
      </c>
      <c r="AP73" s="137">
        <v>1.0725435625494382E-2</v>
      </c>
      <c r="AQ73" s="137">
        <v>8.4365167294137434E-4</v>
      </c>
      <c r="AR73" s="137">
        <v>6.8600788934796717E-3</v>
      </c>
      <c r="AS73" s="137">
        <v>6.2811783161247341E-3</v>
      </c>
      <c r="AT73" s="137">
        <v>6.9223725867519435E-3</v>
      </c>
      <c r="AU73" s="137">
        <v>7.2542774125402155E-3</v>
      </c>
      <c r="AV73" s="137">
        <v>5.0213957678575385E-3</v>
      </c>
      <c r="AW73" s="137">
        <v>9.4113877415503075E-3</v>
      </c>
      <c r="AX73" s="137">
        <v>7.2836313034564245E-3</v>
      </c>
      <c r="AY73" s="137">
        <v>5.6882945374075603E-3</v>
      </c>
      <c r="AZ73" s="137">
        <v>7.0913714821629397E-3</v>
      </c>
      <c r="BA73" s="137">
        <v>1.175262762927401E-2</v>
      </c>
      <c r="BB73" s="137">
        <v>6.0069930061745422E-3</v>
      </c>
      <c r="BC73" s="137">
        <v>8.6494988762373069E-3</v>
      </c>
      <c r="BD73" s="137">
        <v>3.9096741979970599E-3</v>
      </c>
      <c r="BE73" s="137">
        <v>6.6933982048053928E-3</v>
      </c>
      <c r="BF73" s="137">
        <v>1.3206122001020889E-2</v>
      </c>
      <c r="BG73" s="137">
        <v>4.8216344807404839E-3</v>
      </c>
      <c r="BH73" s="137">
        <v>1.4022993300147944E-2</v>
      </c>
      <c r="BI73" s="137">
        <v>9.3545220935776115E-3</v>
      </c>
      <c r="BJ73" s="137">
        <v>2.7614500985400674E-2</v>
      </c>
      <c r="BK73" s="137">
        <v>8.233914609557207E-3</v>
      </c>
      <c r="BL73" s="137">
        <v>1.0800804256665563E-2</v>
      </c>
      <c r="BM73" s="137">
        <v>1.3446099013502152E-2</v>
      </c>
      <c r="BN73" s="137">
        <v>9.8596647252183253E-3</v>
      </c>
      <c r="BO73" s="137">
        <v>1.0505121512716785E-2</v>
      </c>
      <c r="BP73" s="137">
        <v>0.73641330778183145</v>
      </c>
      <c r="BQ73" s="137">
        <v>2.118399268474732E-2</v>
      </c>
      <c r="BR73" s="137">
        <v>3.9705039921766397E-2</v>
      </c>
      <c r="BS73" s="137">
        <v>1.3883268112021835E-2</v>
      </c>
      <c r="BT73" s="137">
        <v>1.1532069146478313E-2</v>
      </c>
      <c r="BU73" s="137">
        <v>3.2641888299936909E-2</v>
      </c>
      <c r="BV73" s="137">
        <v>1.0559965082290852E-2</v>
      </c>
      <c r="BW73" s="137">
        <v>2.6756818211974239E-3</v>
      </c>
      <c r="BX73" s="137">
        <v>8.1572592198117279E-3</v>
      </c>
      <c r="BY73" s="137">
        <v>3.4390881947493094E-3</v>
      </c>
      <c r="BZ73" s="137">
        <v>1.5912514506777921E-2</v>
      </c>
      <c r="CA73" s="139">
        <v>0</v>
      </c>
    </row>
    <row r="74" spans="1:79" ht="19.5" x14ac:dyDescent="0.25">
      <c r="A74" s="30"/>
      <c r="B74" s="42" t="s">
        <v>65</v>
      </c>
      <c r="C74" s="43" t="s">
        <v>176</v>
      </c>
      <c r="D74" s="136">
        <v>6.5379495665730493E-3</v>
      </c>
      <c r="E74" s="137">
        <v>4.1623523426516122E-3</v>
      </c>
      <c r="F74" s="137">
        <v>4.8185733766681416E-3</v>
      </c>
      <c r="G74" s="137">
        <v>4.2095578444603533E-3</v>
      </c>
      <c r="H74" s="137">
        <v>2.97479015036931E-3</v>
      </c>
      <c r="I74" s="137">
        <v>1.2569382785614787E-2</v>
      </c>
      <c r="J74" s="137">
        <v>4.098832008522341E-3</v>
      </c>
      <c r="K74" s="137">
        <v>3.9609399330675782E-3</v>
      </c>
      <c r="L74" s="137">
        <v>2.6346534156014558E-3</v>
      </c>
      <c r="M74" s="137">
        <v>3.5437447741312744E-3</v>
      </c>
      <c r="N74" s="137">
        <v>6.4152048685471854E-3</v>
      </c>
      <c r="O74" s="137">
        <v>1.5306745866400949E-3</v>
      </c>
      <c r="P74" s="137">
        <v>1.7442289871168921E-3</v>
      </c>
      <c r="Q74" s="137">
        <v>7.6060744222916079E-4</v>
      </c>
      <c r="R74" s="137">
        <v>4.5663420771440899E-3</v>
      </c>
      <c r="S74" s="137">
        <v>8.8129200274591601E-3</v>
      </c>
      <c r="T74" s="137">
        <v>2.4671874534706222E-3</v>
      </c>
      <c r="U74" s="137">
        <v>2.3303040325142067E-3</v>
      </c>
      <c r="V74" s="137">
        <v>1.7509299765604035E-3</v>
      </c>
      <c r="W74" s="137">
        <v>1.225187297506373E-3</v>
      </c>
      <c r="X74" s="137">
        <v>2.3112786686757744E-3</v>
      </c>
      <c r="Y74" s="137">
        <v>1.8526272976956697E-3</v>
      </c>
      <c r="Z74" s="137">
        <v>1.291078894534603E-3</v>
      </c>
      <c r="AA74" s="137">
        <v>2.9502661240017299E-3</v>
      </c>
      <c r="AB74" s="137">
        <v>2.3563924702482632E-3</v>
      </c>
      <c r="AC74" s="137">
        <v>1.0982986759141835E-3</v>
      </c>
      <c r="AD74" s="137">
        <v>2.0469366092106416E-3</v>
      </c>
      <c r="AE74" s="137">
        <v>6.6402154125938095E-4</v>
      </c>
      <c r="AF74" s="137">
        <v>2.3803212179266163E-3</v>
      </c>
      <c r="AG74" s="137">
        <v>2.0875919946285741E-3</v>
      </c>
      <c r="AH74" s="137">
        <v>1.8333005225771031E-3</v>
      </c>
      <c r="AI74" s="137">
        <v>5.8053775525632777E-3</v>
      </c>
      <c r="AJ74" s="137">
        <v>0</v>
      </c>
      <c r="AK74" s="137">
        <v>2.1009101380351845E-3</v>
      </c>
      <c r="AL74" s="137">
        <v>2.0725514091959451E-3</v>
      </c>
      <c r="AM74" s="137">
        <v>1.7966430817293005E-3</v>
      </c>
      <c r="AN74" s="137">
        <v>3.9716977303411128E-3</v>
      </c>
      <c r="AO74" s="137">
        <v>4.0472602489395717E-3</v>
      </c>
      <c r="AP74" s="137">
        <v>5.3981517386000591E-3</v>
      </c>
      <c r="AQ74" s="137">
        <v>3.7850247691430803E-4</v>
      </c>
      <c r="AR74" s="137">
        <v>4.6626263907458736E-3</v>
      </c>
      <c r="AS74" s="137">
        <v>1.5457562840635855E-3</v>
      </c>
      <c r="AT74" s="137">
        <v>4.0538351289480922E-3</v>
      </c>
      <c r="AU74" s="137">
        <v>2.4751394490264726E-3</v>
      </c>
      <c r="AV74" s="137">
        <v>1.5070156585464789E-3</v>
      </c>
      <c r="AW74" s="137">
        <v>1.6104206562012862E-3</v>
      </c>
      <c r="AX74" s="137">
        <v>3.7436167508181233E-3</v>
      </c>
      <c r="AY74" s="137">
        <v>1.4750064568930358E-3</v>
      </c>
      <c r="AZ74" s="137">
        <v>4.1539273671307494E-3</v>
      </c>
      <c r="BA74" s="137">
        <v>3.2251245823269391E-3</v>
      </c>
      <c r="BB74" s="137">
        <v>1.7416239548964008E-3</v>
      </c>
      <c r="BC74" s="137">
        <v>2.0074064593617901E-3</v>
      </c>
      <c r="BD74" s="137">
        <v>5.3597159044155112E-4</v>
      </c>
      <c r="BE74" s="137">
        <v>2.8768664981970267E-3</v>
      </c>
      <c r="BF74" s="137">
        <v>7.0377387451584462E-3</v>
      </c>
      <c r="BG74" s="137">
        <v>2.9751401785900488E-3</v>
      </c>
      <c r="BH74" s="137">
        <v>9.2387932021170318E-3</v>
      </c>
      <c r="BI74" s="137">
        <v>3.4638978601922062E-3</v>
      </c>
      <c r="BJ74" s="137">
        <v>4.8105291407312392E-3</v>
      </c>
      <c r="BK74" s="137">
        <v>6.437149875251947E-3</v>
      </c>
      <c r="BL74" s="137">
        <v>7.0255736441704238E-3</v>
      </c>
      <c r="BM74" s="137">
        <v>6.5178557085966132E-3</v>
      </c>
      <c r="BN74" s="137">
        <v>1.8994137596774737E-3</v>
      </c>
      <c r="BO74" s="137">
        <v>3.4186066043474374E-3</v>
      </c>
      <c r="BP74" s="137">
        <v>2.4187182083253378E-2</v>
      </c>
      <c r="BQ74" s="137">
        <v>0.24535541787020387</v>
      </c>
      <c r="BR74" s="137">
        <v>2.5847802211097483E-2</v>
      </c>
      <c r="BS74" s="137">
        <v>7.7132041319075998E-3</v>
      </c>
      <c r="BT74" s="137">
        <v>8.9816962697574793E-3</v>
      </c>
      <c r="BU74" s="137">
        <v>1.7344337071872391E-2</v>
      </c>
      <c r="BV74" s="137">
        <v>1.1688017167739904E-2</v>
      </c>
      <c r="BW74" s="137">
        <v>2.1575763351754222E-3</v>
      </c>
      <c r="BX74" s="137">
        <v>4.3476806463998213E-3</v>
      </c>
      <c r="BY74" s="137">
        <v>1.9662702514174862E-3</v>
      </c>
      <c r="BZ74" s="137">
        <v>8.5816533202212695E-3</v>
      </c>
      <c r="CA74" s="139">
        <v>0</v>
      </c>
    </row>
    <row r="75" spans="1:79" ht="19.5" x14ac:dyDescent="0.25">
      <c r="A75" s="30"/>
      <c r="B75" s="42" t="s">
        <v>66</v>
      </c>
      <c r="C75" s="43" t="s">
        <v>177</v>
      </c>
      <c r="D75" s="136">
        <v>1.8838304827152291E-3</v>
      </c>
      <c r="E75" s="137">
        <v>1.3790189078397902E-3</v>
      </c>
      <c r="F75" s="137">
        <v>1.4493191449606267E-3</v>
      </c>
      <c r="G75" s="137">
        <v>1.3276190921637104E-3</v>
      </c>
      <c r="H75" s="137">
        <v>9.6358652581799635E-4</v>
      </c>
      <c r="I75" s="137">
        <v>3.3209454044334785E-3</v>
      </c>
      <c r="J75" s="137">
        <v>1.2782943988461689E-3</v>
      </c>
      <c r="K75" s="137">
        <v>1.4375592906313457E-3</v>
      </c>
      <c r="L75" s="137">
        <v>1.0416614529804862E-3</v>
      </c>
      <c r="M75" s="137">
        <v>1.1479577498896948E-3</v>
      </c>
      <c r="N75" s="137">
        <v>1.7257635295170051E-3</v>
      </c>
      <c r="O75" s="137">
        <v>5.9208155841296024E-4</v>
      </c>
      <c r="P75" s="137">
        <v>5.3991907713702098E-4</v>
      </c>
      <c r="Q75" s="137">
        <v>2.2908800403473371E-4</v>
      </c>
      <c r="R75" s="137">
        <v>1.4572571333319739E-3</v>
      </c>
      <c r="S75" s="137">
        <v>2.8478046193558819E-3</v>
      </c>
      <c r="T75" s="137">
        <v>8.4189284932546121E-4</v>
      </c>
      <c r="U75" s="137">
        <v>8.1954415686841687E-4</v>
      </c>
      <c r="V75" s="137">
        <v>6.7236729878789232E-4</v>
      </c>
      <c r="W75" s="137">
        <v>4.9566355621489058E-4</v>
      </c>
      <c r="X75" s="137">
        <v>8.6082633639475198E-4</v>
      </c>
      <c r="Y75" s="137">
        <v>7.2286142235788672E-4</v>
      </c>
      <c r="Z75" s="137">
        <v>5.1099926946504505E-4</v>
      </c>
      <c r="AA75" s="137">
        <v>1.1582061082010243E-3</v>
      </c>
      <c r="AB75" s="137">
        <v>9.8693139636080456E-4</v>
      </c>
      <c r="AC75" s="137">
        <v>4.7319406432086252E-4</v>
      </c>
      <c r="AD75" s="137">
        <v>1.1065276405447485E-3</v>
      </c>
      <c r="AE75" s="137">
        <v>2.5064935154533053E-4</v>
      </c>
      <c r="AF75" s="137">
        <v>8.6725292691166569E-4</v>
      </c>
      <c r="AG75" s="137">
        <v>7.2668688723675286E-4</v>
      </c>
      <c r="AH75" s="137">
        <v>6.2100614694784615E-4</v>
      </c>
      <c r="AI75" s="137">
        <v>1.836121173097795E-3</v>
      </c>
      <c r="AJ75" s="137">
        <v>0</v>
      </c>
      <c r="AK75" s="137">
        <v>8.0866062896025801E-4</v>
      </c>
      <c r="AL75" s="137">
        <v>8.5502050551535382E-4</v>
      </c>
      <c r="AM75" s="137">
        <v>7.5936627736467857E-4</v>
      </c>
      <c r="AN75" s="137">
        <v>1.2124105534277398E-3</v>
      </c>
      <c r="AO75" s="137">
        <v>1.6389176571314998E-3</v>
      </c>
      <c r="AP75" s="137">
        <v>1.9352069602905392E-3</v>
      </c>
      <c r="AQ75" s="137">
        <v>1.1861628310000563E-4</v>
      </c>
      <c r="AR75" s="137">
        <v>1.5487301818974399E-3</v>
      </c>
      <c r="AS75" s="137">
        <v>5.985778433902154E-4</v>
      </c>
      <c r="AT75" s="137">
        <v>1.1705259495209612E-3</v>
      </c>
      <c r="AU75" s="137">
        <v>9.6959910706740553E-4</v>
      </c>
      <c r="AV75" s="137">
        <v>5.7538977262154448E-4</v>
      </c>
      <c r="AW75" s="137">
        <v>7.1294181834436496E-4</v>
      </c>
      <c r="AX75" s="137">
        <v>1.3447907595313714E-3</v>
      </c>
      <c r="AY75" s="137">
        <v>6.7262278501821894E-4</v>
      </c>
      <c r="AZ75" s="137">
        <v>1.4741667025217275E-3</v>
      </c>
      <c r="BA75" s="137">
        <v>1.0858658474436668E-3</v>
      </c>
      <c r="BB75" s="137">
        <v>6.7841408119311475E-4</v>
      </c>
      <c r="BC75" s="137">
        <v>8.9831870924967337E-4</v>
      </c>
      <c r="BD75" s="137">
        <v>2.5397653694349921E-4</v>
      </c>
      <c r="BE75" s="137">
        <v>1.0173314764523114E-3</v>
      </c>
      <c r="BF75" s="137">
        <v>2.1418114710693398E-3</v>
      </c>
      <c r="BG75" s="137">
        <v>9.072509888166121E-4</v>
      </c>
      <c r="BH75" s="137">
        <v>3.8236431049934179E-3</v>
      </c>
      <c r="BI75" s="137">
        <v>1.2795283877369127E-3</v>
      </c>
      <c r="BJ75" s="137">
        <v>1.9129830324190525E-3</v>
      </c>
      <c r="BK75" s="137">
        <v>1.8034958339145238E-3</v>
      </c>
      <c r="BL75" s="137">
        <v>2.283987816508893E-3</v>
      </c>
      <c r="BM75" s="137">
        <v>2.7098396703885762E-3</v>
      </c>
      <c r="BN75" s="137">
        <v>9.0397417991837847E-4</v>
      </c>
      <c r="BO75" s="137">
        <v>2.0589191346632417E-3</v>
      </c>
      <c r="BP75" s="137">
        <v>2.3923098825475619E-2</v>
      </c>
      <c r="BQ75" s="137">
        <v>5.5855121860735886E-2</v>
      </c>
      <c r="BR75" s="137">
        <v>0.54716290206487606</v>
      </c>
      <c r="BS75" s="137">
        <v>2.7570420546522904E-3</v>
      </c>
      <c r="BT75" s="137">
        <v>2.9753884049590978E-3</v>
      </c>
      <c r="BU75" s="137">
        <v>4.7872347992705755E-3</v>
      </c>
      <c r="BV75" s="137">
        <v>3.9085914463873632E-3</v>
      </c>
      <c r="BW75" s="137">
        <v>6.1629840032073385E-4</v>
      </c>
      <c r="BX75" s="137">
        <v>1.7009471393656498E-3</v>
      </c>
      <c r="BY75" s="137">
        <v>6.4551705072339583E-4</v>
      </c>
      <c r="BZ75" s="137">
        <v>2.9329230628868503E-3</v>
      </c>
      <c r="CA75" s="139">
        <v>0</v>
      </c>
    </row>
    <row r="76" spans="1:79" ht="19.5" x14ac:dyDescent="0.25">
      <c r="A76" s="30"/>
      <c r="B76" s="42" t="s">
        <v>67</v>
      </c>
      <c r="C76" s="43" t="s">
        <v>178</v>
      </c>
      <c r="D76" s="136">
        <v>1.0707488941463757E-2</v>
      </c>
      <c r="E76" s="137">
        <v>6.6994983921092321E-3</v>
      </c>
      <c r="F76" s="137">
        <v>4.374121933341725E-3</v>
      </c>
      <c r="G76" s="137">
        <v>1.612372707861608E-2</v>
      </c>
      <c r="H76" s="137">
        <v>4.430956452388321E-3</v>
      </c>
      <c r="I76" s="137">
        <v>5.1222743837862064E-3</v>
      </c>
      <c r="J76" s="137">
        <v>5.2935962699680083E-3</v>
      </c>
      <c r="K76" s="137">
        <v>3.9142600273296595E-3</v>
      </c>
      <c r="L76" s="137">
        <v>2.9076733105691008E-3</v>
      </c>
      <c r="M76" s="137">
        <v>2.5786867478420103E-3</v>
      </c>
      <c r="N76" s="137">
        <v>2.1150789976678826E-3</v>
      </c>
      <c r="O76" s="137">
        <v>1.5536385808067414E-3</v>
      </c>
      <c r="P76" s="137">
        <v>1.5766984682506144E-3</v>
      </c>
      <c r="Q76" s="137">
        <v>6.0946480692363164E-4</v>
      </c>
      <c r="R76" s="137">
        <v>3.0117658243209618E-3</v>
      </c>
      <c r="S76" s="137">
        <v>2.8371476400087261E-3</v>
      </c>
      <c r="T76" s="137">
        <v>3.128378172581527E-3</v>
      </c>
      <c r="U76" s="137">
        <v>1.6370578296166644E-3</v>
      </c>
      <c r="V76" s="137">
        <v>2.6057166820218653E-3</v>
      </c>
      <c r="W76" s="137">
        <v>1.9864289424466565E-3</v>
      </c>
      <c r="X76" s="137">
        <v>2.0979003517471186E-3</v>
      </c>
      <c r="Y76" s="137">
        <v>2.3492097168691089E-3</v>
      </c>
      <c r="Z76" s="137">
        <v>2.4882358393804173E-3</v>
      </c>
      <c r="AA76" s="137">
        <v>7.8830966709061562E-3</v>
      </c>
      <c r="AB76" s="137">
        <v>2.0596703659966219E-3</v>
      </c>
      <c r="AC76" s="137">
        <v>1.7550642645318814E-3</v>
      </c>
      <c r="AD76" s="137">
        <v>2.3796318602907866E-3</v>
      </c>
      <c r="AE76" s="137">
        <v>9.055322398107533E-4</v>
      </c>
      <c r="AF76" s="137">
        <v>2.4988893776962126E-3</v>
      </c>
      <c r="AG76" s="137">
        <v>2.1943248494284448E-3</v>
      </c>
      <c r="AH76" s="137">
        <v>1.8346490337148153E-3</v>
      </c>
      <c r="AI76" s="137">
        <v>2.2806854445851649E-3</v>
      </c>
      <c r="AJ76" s="137">
        <v>0</v>
      </c>
      <c r="AK76" s="137">
        <v>1.1480654154669505E-3</v>
      </c>
      <c r="AL76" s="137">
        <v>4.535545653913153E-3</v>
      </c>
      <c r="AM76" s="137">
        <v>1.6392485992618134E-3</v>
      </c>
      <c r="AN76" s="137">
        <v>1.5792748984021529E-3</v>
      </c>
      <c r="AO76" s="137">
        <v>1.3662538327410963E-3</v>
      </c>
      <c r="AP76" s="137">
        <v>1.9437383511798645E-3</v>
      </c>
      <c r="AQ76" s="137">
        <v>4.5044643762688538E-4</v>
      </c>
      <c r="AR76" s="137">
        <v>1.3068547069148588E-3</v>
      </c>
      <c r="AS76" s="137">
        <v>1.4176674365066844E-3</v>
      </c>
      <c r="AT76" s="137">
        <v>1.2284645917232419E-3</v>
      </c>
      <c r="AU76" s="137">
        <v>1.2520318928321849E-3</v>
      </c>
      <c r="AV76" s="137">
        <v>9.0818453209498594E-4</v>
      </c>
      <c r="AW76" s="137">
        <v>1.3675636302998128E-3</v>
      </c>
      <c r="AX76" s="137">
        <v>4.1241959143779802E-3</v>
      </c>
      <c r="AY76" s="137">
        <v>8.3623482044371366E-4</v>
      </c>
      <c r="AZ76" s="137">
        <v>2.7262568241522536E-3</v>
      </c>
      <c r="BA76" s="137">
        <v>4.5861356381014943E-3</v>
      </c>
      <c r="BB76" s="137">
        <v>1.698559109391507E-3</v>
      </c>
      <c r="BC76" s="137">
        <v>3.5858526592613591E-3</v>
      </c>
      <c r="BD76" s="137">
        <v>1.8251875870984604E-3</v>
      </c>
      <c r="BE76" s="137">
        <v>3.0121912895312796E-3</v>
      </c>
      <c r="BF76" s="137">
        <v>9.5436958402396778E-3</v>
      </c>
      <c r="BG76" s="137">
        <v>1.2658172837584276E-3</v>
      </c>
      <c r="BH76" s="137">
        <v>3.3891670708461746E-3</v>
      </c>
      <c r="BI76" s="137">
        <v>6.1408409797944243E-3</v>
      </c>
      <c r="BJ76" s="137">
        <v>1.19140126073282E-2</v>
      </c>
      <c r="BK76" s="137">
        <v>3.7611638444731343E-3</v>
      </c>
      <c r="BL76" s="137">
        <v>1.5163572531483255E-2</v>
      </c>
      <c r="BM76" s="137">
        <v>2.1245355169506722E-2</v>
      </c>
      <c r="BN76" s="137">
        <v>1.6075623487364781E-2</v>
      </c>
      <c r="BO76" s="137">
        <v>2.6829767092568179E-3</v>
      </c>
      <c r="BP76" s="137">
        <v>1.1657845453029798E-2</v>
      </c>
      <c r="BQ76" s="137">
        <v>6.8262960352950533E-3</v>
      </c>
      <c r="BR76" s="137">
        <v>2.552601208203065E-2</v>
      </c>
      <c r="BS76" s="137">
        <v>0.77367796720510151</v>
      </c>
      <c r="BT76" s="137">
        <v>1.3158239080807729E-2</v>
      </c>
      <c r="BU76" s="137">
        <v>3.9552541349714022E-3</v>
      </c>
      <c r="BV76" s="137">
        <v>9.3414683807348884E-3</v>
      </c>
      <c r="BW76" s="137">
        <v>1.8546599418615324E-3</v>
      </c>
      <c r="BX76" s="137">
        <v>2.2500765774747617E-3</v>
      </c>
      <c r="BY76" s="137">
        <v>2.1263197323453456E-3</v>
      </c>
      <c r="BZ76" s="137">
        <v>3.426001470122602E-3</v>
      </c>
      <c r="CA76" s="139">
        <v>0</v>
      </c>
    </row>
    <row r="77" spans="1:79" ht="19.5" x14ac:dyDescent="0.25">
      <c r="A77" s="30"/>
      <c r="B77" s="42" t="s">
        <v>68</v>
      </c>
      <c r="C77" s="43" t="s">
        <v>179</v>
      </c>
      <c r="D77" s="136">
        <v>4.9233138921961739E-2</v>
      </c>
      <c r="E77" s="137">
        <v>4.1672122784695245E-2</v>
      </c>
      <c r="F77" s="137">
        <v>2.9881943887225999E-2</v>
      </c>
      <c r="G77" s="137">
        <v>6.0380163666944868E-2</v>
      </c>
      <c r="H77" s="137">
        <v>3.0910021975414727E-2</v>
      </c>
      <c r="I77" s="137">
        <v>6.7064605815038383E-2</v>
      </c>
      <c r="J77" s="137">
        <v>3.8175184924013131E-2</v>
      </c>
      <c r="K77" s="137">
        <v>3.9123261357968377E-2</v>
      </c>
      <c r="L77" s="137">
        <v>5.1900646112991597E-2</v>
      </c>
      <c r="M77" s="137">
        <v>4.9652265709571618E-2</v>
      </c>
      <c r="N77" s="137">
        <v>3.2641213382915826E-2</v>
      </c>
      <c r="O77" s="137">
        <v>1.7679283940962982E-2</v>
      </c>
      <c r="P77" s="137">
        <v>4.1787191730700377E-2</v>
      </c>
      <c r="Q77" s="137">
        <v>1.54817521705631E-2</v>
      </c>
      <c r="R77" s="137">
        <v>0.10032697454115262</v>
      </c>
      <c r="S77" s="137">
        <v>8.4856220590888959E-2</v>
      </c>
      <c r="T77" s="137">
        <v>3.0444058244638382E-2</v>
      </c>
      <c r="U77" s="137">
        <v>2.2396310685510564E-2</v>
      </c>
      <c r="V77" s="137">
        <v>2.2323867041872478E-2</v>
      </c>
      <c r="W77" s="137">
        <v>1.31902778479657E-2</v>
      </c>
      <c r="X77" s="137">
        <v>3.5286514276251478E-2</v>
      </c>
      <c r="Y77" s="137">
        <v>2.3182003061459896E-2</v>
      </c>
      <c r="Z77" s="137">
        <v>1.5609993379344173E-2</v>
      </c>
      <c r="AA77" s="137">
        <v>3.8662187773726334E-2</v>
      </c>
      <c r="AB77" s="137">
        <v>2.6752379113483233E-2</v>
      </c>
      <c r="AC77" s="137">
        <v>1.620144252774406E-2</v>
      </c>
      <c r="AD77" s="137">
        <v>1.8721866237947402E-2</v>
      </c>
      <c r="AE77" s="137">
        <v>7.2165748077697997E-3</v>
      </c>
      <c r="AF77" s="137">
        <v>2.6639446106343265E-2</v>
      </c>
      <c r="AG77" s="137">
        <v>1.9425433133322244E-2</v>
      </c>
      <c r="AH77" s="137">
        <v>4.6626332049348143E-2</v>
      </c>
      <c r="AI77" s="137">
        <v>5.262481434636012E-2</v>
      </c>
      <c r="AJ77" s="137">
        <v>0</v>
      </c>
      <c r="AK77" s="137">
        <v>1.4466513303062893E-2</v>
      </c>
      <c r="AL77" s="137">
        <v>2.2638738374788542E-2</v>
      </c>
      <c r="AM77" s="137">
        <v>3.042114469177893E-2</v>
      </c>
      <c r="AN77" s="137">
        <v>2.1673922590707669E-2</v>
      </c>
      <c r="AO77" s="137">
        <v>2.578193732583807E-2</v>
      </c>
      <c r="AP77" s="137">
        <v>4.8798029297520619E-2</v>
      </c>
      <c r="AQ77" s="137">
        <v>8.4169344299031036E-3</v>
      </c>
      <c r="AR77" s="137">
        <v>1.6348844079502482E-2</v>
      </c>
      <c r="AS77" s="137">
        <v>3.2616706815037935E-2</v>
      </c>
      <c r="AT77" s="137">
        <v>1.676336698050172E-2</v>
      </c>
      <c r="AU77" s="137">
        <v>2.1191968264991208E-2</v>
      </c>
      <c r="AV77" s="137">
        <v>1.2984467874761631E-2</v>
      </c>
      <c r="AW77" s="137">
        <v>2.5640954064952586E-2</v>
      </c>
      <c r="AX77" s="137">
        <v>4.1815900333163153E-2</v>
      </c>
      <c r="AY77" s="137">
        <v>1.9678023234150733E-2</v>
      </c>
      <c r="AZ77" s="137">
        <v>2.6124188302853464E-2</v>
      </c>
      <c r="BA77" s="137">
        <v>2.4472282475773068E-2</v>
      </c>
      <c r="BB77" s="137">
        <v>1.4248161161731885E-2</v>
      </c>
      <c r="BC77" s="137">
        <v>3.0347565835433701E-2</v>
      </c>
      <c r="BD77" s="137">
        <v>8.7428064640342473E-3</v>
      </c>
      <c r="BE77" s="137">
        <v>2.1566876010083263E-2</v>
      </c>
      <c r="BF77" s="137">
        <v>0.10863287345175712</v>
      </c>
      <c r="BG77" s="137">
        <v>4.0868820931133754E-2</v>
      </c>
      <c r="BH77" s="137">
        <v>0.13152801250299939</v>
      </c>
      <c r="BI77" s="137">
        <v>4.0202053823351909E-2</v>
      </c>
      <c r="BJ77" s="137">
        <v>6.9286896265253278E-2</v>
      </c>
      <c r="BK77" s="137">
        <v>3.929921787736642E-2</v>
      </c>
      <c r="BL77" s="137">
        <v>6.3499912384370874E-2</v>
      </c>
      <c r="BM77" s="137">
        <v>9.6121311199486789E-2</v>
      </c>
      <c r="BN77" s="137">
        <v>3.4480032200729226E-2</v>
      </c>
      <c r="BO77" s="137">
        <v>0.1249245253462276</v>
      </c>
      <c r="BP77" s="137">
        <v>9.234467694018185E-2</v>
      </c>
      <c r="BQ77" s="137">
        <v>4.734797137981045E-2</v>
      </c>
      <c r="BR77" s="137">
        <v>0.11331741484567674</v>
      </c>
      <c r="BS77" s="137">
        <v>0.10739093168019638</v>
      </c>
      <c r="BT77" s="137">
        <v>0.73864174194027754</v>
      </c>
      <c r="BU77" s="137">
        <v>3.9120030658579094E-2</v>
      </c>
      <c r="BV77" s="137">
        <v>0.12791018792324832</v>
      </c>
      <c r="BW77" s="137">
        <v>2.8507699710366676E-2</v>
      </c>
      <c r="BX77" s="137">
        <v>6.6401749789253173E-2</v>
      </c>
      <c r="BY77" s="137">
        <v>4.1006928778694239E-2</v>
      </c>
      <c r="BZ77" s="137">
        <v>9.8304353343759587E-2</v>
      </c>
      <c r="CA77" s="139">
        <v>0</v>
      </c>
    </row>
    <row r="78" spans="1:79" ht="19.5" x14ac:dyDescent="0.25">
      <c r="A78" s="30"/>
      <c r="B78" s="42" t="s">
        <v>69</v>
      </c>
      <c r="C78" s="43" t="s">
        <v>180</v>
      </c>
      <c r="D78" s="136">
        <v>1.1555140659512206E-4</v>
      </c>
      <c r="E78" s="137">
        <v>1.7405925339203954E-4</v>
      </c>
      <c r="F78" s="137">
        <v>1.3202508465785689E-4</v>
      </c>
      <c r="G78" s="137">
        <v>1.8951054659548065E-4</v>
      </c>
      <c r="H78" s="137">
        <v>9.4860383462497768E-5</v>
      </c>
      <c r="I78" s="137">
        <v>2.3779495295593453E-4</v>
      </c>
      <c r="J78" s="137">
        <v>1.8391288155292438E-4</v>
      </c>
      <c r="K78" s="137">
        <v>2.2556336044316072E-4</v>
      </c>
      <c r="L78" s="137">
        <v>1.430264060947309E-4</v>
      </c>
      <c r="M78" s="137">
        <v>8.6232160452784506E-5</v>
      </c>
      <c r="N78" s="137">
        <v>7.0748517292627957E-5</v>
      </c>
      <c r="O78" s="137">
        <v>5.8620795923372963E-5</v>
      </c>
      <c r="P78" s="137">
        <v>8.4344740672054279E-5</v>
      </c>
      <c r="Q78" s="137">
        <v>2.9969530330172461E-5</v>
      </c>
      <c r="R78" s="137">
        <v>2.1283931445662641E-4</v>
      </c>
      <c r="S78" s="137">
        <v>1.8866580285906384E-4</v>
      </c>
      <c r="T78" s="137">
        <v>1.3642443825727908E-4</v>
      </c>
      <c r="U78" s="137">
        <v>1.0747800227955273E-4</v>
      </c>
      <c r="V78" s="137">
        <v>7.0490300515000916E-5</v>
      </c>
      <c r="W78" s="137">
        <v>4.649568440339574E-5</v>
      </c>
      <c r="X78" s="137">
        <v>1.3774446581673165E-4</v>
      </c>
      <c r="Y78" s="137">
        <v>6.8919052516783764E-5</v>
      </c>
      <c r="Z78" s="137">
        <v>5.0604785926223371E-5</v>
      </c>
      <c r="AA78" s="137">
        <v>1.1036198292810833E-4</v>
      </c>
      <c r="AB78" s="137">
        <v>7.2356744934173913E-5</v>
      </c>
      <c r="AC78" s="137">
        <v>4.0694159960932846E-5</v>
      </c>
      <c r="AD78" s="137">
        <v>7.8024310516877141E-5</v>
      </c>
      <c r="AE78" s="137">
        <v>2.2711893672999067E-5</v>
      </c>
      <c r="AF78" s="137">
        <v>1.2899199980839172E-4</v>
      </c>
      <c r="AG78" s="137">
        <v>9.0032808173532648E-5</v>
      </c>
      <c r="AH78" s="137">
        <v>1.1896026236339101E-4</v>
      </c>
      <c r="AI78" s="137">
        <v>3.4841554516482667E-4</v>
      </c>
      <c r="AJ78" s="137">
        <v>0</v>
      </c>
      <c r="AK78" s="137">
        <v>5.2599609202602897E-5</v>
      </c>
      <c r="AL78" s="137">
        <v>1.801873897397162E-4</v>
      </c>
      <c r="AM78" s="137">
        <v>6.8067604303968977E-5</v>
      </c>
      <c r="AN78" s="137">
        <v>6.391434226038526E-5</v>
      </c>
      <c r="AO78" s="137">
        <v>1.3203352586260402E-4</v>
      </c>
      <c r="AP78" s="137">
        <v>7.4329178267346855E-4</v>
      </c>
      <c r="AQ78" s="137">
        <v>1.7340433744456618E-5</v>
      </c>
      <c r="AR78" s="137">
        <v>4.9338394690811563E-5</v>
      </c>
      <c r="AS78" s="137">
        <v>1.0082544162118909E-4</v>
      </c>
      <c r="AT78" s="137">
        <v>9.3779372617833938E-5</v>
      </c>
      <c r="AU78" s="137">
        <v>1.0410355443674127E-4</v>
      </c>
      <c r="AV78" s="137">
        <v>5.9663581170089051E-5</v>
      </c>
      <c r="AW78" s="137">
        <v>1.1556382084472564E-4</v>
      </c>
      <c r="AX78" s="137">
        <v>2.866761332523661E-4</v>
      </c>
      <c r="AY78" s="137">
        <v>6.6747632777138129E-4</v>
      </c>
      <c r="AZ78" s="137">
        <v>1.9510354348467056E-4</v>
      </c>
      <c r="BA78" s="137">
        <v>1.5894012179309367E-4</v>
      </c>
      <c r="BB78" s="137">
        <v>1.6398373380354468E-4</v>
      </c>
      <c r="BC78" s="137">
        <v>2.6214435071632004E-4</v>
      </c>
      <c r="BD78" s="137">
        <v>2.8931888202605592E-5</v>
      </c>
      <c r="BE78" s="137">
        <v>9.3297108330387546E-5</v>
      </c>
      <c r="BF78" s="137">
        <v>1.953878973734026E-4</v>
      </c>
      <c r="BG78" s="137">
        <v>1.095835749397621E-4</v>
      </c>
      <c r="BH78" s="137">
        <v>3.1572649476737831E-3</v>
      </c>
      <c r="BI78" s="137">
        <v>2.6260904565608169E-4</v>
      </c>
      <c r="BJ78" s="137">
        <v>2.0049036052847605E-4</v>
      </c>
      <c r="BK78" s="137">
        <v>9.0002813017822468E-5</v>
      </c>
      <c r="BL78" s="137">
        <v>4.557211292050809E-4</v>
      </c>
      <c r="BM78" s="137">
        <v>5.9170873257890285E-4</v>
      </c>
      <c r="BN78" s="137">
        <v>1.5164433296447656E-4</v>
      </c>
      <c r="BO78" s="137">
        <v>1.231726491394183E-4</v>
      </c>
      <c r="BP78" s="137">
        <v>1.4904517812377191E-4</v>
      </c>
      <c r="BQ78" s="137">
        <v>7.0406561867735569E-5</v>
      </c>
      <c r="BR78" s="137">
        <v>1.8778359826603441E-4</v>
      </c>
      <c r="BS78" s="137">
        <v>5.2564062957208139E-4</v>
      </c>
      <c r="BT78" s="137">
        <v>2.6928244551580754E-4</v>
      </c>
      <c r="BU78" s="137">
        <v>0.85753967627626992</v>
      </c>
      <c r="BV78" s="137">
        <v>5.1304399171163331E-4</v>
      </c>
      <c r="BW78" s="137">
        <v>2.0442651266209578E-4</v>
      </c>
      <c r="BX78" s="137">
        <v>2.1988066168304523E-4</v>
      </c>
      <c r="BY78" s="137">
        <v>1.4023002847764508E-4</v>
      </c>
      <c r="BZ78" s="137">
        <v>4.2819875321719355E-4</v>
      </c>
      <c r="CA78" s="139">
        <v>0</v>
      </c>
    </row>
    <row r="79" spans="1:79" ht="19.5" x14ac:dyDescent="0.25">
      <c r="A79" s="30"/>
      <c r="B79" s="42" t="s">
        <v>70</v>
      </c>
      <c r="C79" s="43" t="s">
        <v>181</v>
      </c>
      <c r="D79" s="136">
        <v>4.1333524817946388E-4</v>
      </c>
      <c r="E79" s="137">
        <v>3.7930730240566497E-4</v>
      </c>
      <c r="F79" s="137">
        <v>3.1806554914981213E-4</v>
      </c>
      <c r="G79" s="137">
        <v>4.6160768362201766E-4</v>
      </c>
      <c r="H79" s="137">
        <v>2.8142052400739721E-4</v>
      </c>
      <c r="I79" s="137">
        <v>5.2941832370446214E-4</v>
      </c>
      <c r="J79" s="137">
        <v>3.50672904478848E-4</v>
      </c>
      <c r="K79" s="137">
        <v>3.5921919389145013E-4</v>
      </c>
      <c r="L79" s="137">
        <v>4.2422491838438309E-4</v>
      </c>
      <c r="M79" s="137">
        <v>4.0215034806834334E-4</v>
      </c>
      <c r="N79" s="137">
        <v>3.1998271966467536E-4</v>
      </c>
      <c r="O79" s="137">
        <v>1.8210150535576054E-4</v>
      </c>
      <c r="P79" s="137">
        <v>2.8614256558482022E-4</v>
      </c>
      <c r="Q79" s="137">
        <v>1.0990044729747521E-4</v>
      </c>
      <c r="R79" s="137">
        <v>7.1992915182420144E-4</v>
      </c>
      <c r="S79" s="137">
        <v>6.2919648061544702E-4</v>
      </c>
      <c r="T79" s="137">
        <v>2.7745280105921774E-4</v>
      </c>
      <c r="U79" s="137">
        <v>2.1591093071072413E-4</v>
      </c>
      <c r="V79" s="137">
        <v>2.6410485382592064E-4</v>
      </c>
      <c r="W79" s="137">
        <v>1.5909514648430574E-4</v>
      </c>
      <c r="X79" s="137">
        <v>3.1301706260500447E-4</v>
      </c>
      <c r="Y79" s="137">
        <v>2.6414875728592301E-4</v>
      </c>
      <c r="Z79" s="137">
        <v>1.9928901869303568E-4</v>
      </c>
      <c r="AA79" s="137">
        <v>3.8266332599600216E-4</v>
      </c>
      <c r="AB79" s="137">
        <v>2.6380668023208941E-4</v>
      </c>
      <c r="AC79" s="137">
        <v>1.8205817287686245E-4</v>
      </c>
      <c r="AD79" s="137">
        <v>2.4037976478398637E-4</v>
      </c>
      <c r="AE79" s="137">
        <v>8.2354317636940829E-5</v>
      </c>
      <c r="AF79" s="137">
        <v>2.6698624584356299E-4</v>
      </c>
      <c r="AG79" s="137">
        <v>2.0970286519831109E-4</v>
      </c>
      <c r="AH79" s="137">
        <v>3.2682164581586599E-4</v>
      </c>
      <c r="AI79" s="137">
        <v>4.0121842635962849E-4</v>
      </c>
      <c r="AJ79" s="137">
        <v>0</v>
      </c>
      <c r="AK79" s="137">
        <v>1.4926387118907781E-4</v>
      </c>
      <c r="AL79" s="137">
        <v>3.9184465172951484E-4</v>
      </c>
      <c r="AM79" s="137">
        <v>2.5626999286666133E-4</v>
      </c>
      <c r="AN79" s="137">
        <v>2.1749898966612056E-4</v>
      </c>
      <c r="AO79" s="137">
        <v>2.2826952819455398E-4</v>
      </c>
      <c r="AP79" s="137">
        <v>3.8253776615265435E-4</v>
      </c>
      <c r="AQ79" s="137">
        <v>6.5306128980446103E-5</v>
      </c>
      <c r="AR79" s="137">
        <v>1.6095921480602487E-4</v>
      </c>
      <c r="AS79" s="137">
        <v>2.5137870877551334E-4</v>
      </c>
      <c r="AT79" s="137">
        <v>1.6123063774846677E-4</v>
      </c>
      <c r="AU79" s="137">
        <v>1.8619934044421588E-4</v>
      </c>
      <c r="AV79" s="137">
        <v>1.2351860950945105E-4</v>
      </c>
      <c r="AW79" s="137">
        <v>2.2093006094353818E-4</v>
      </c>
      <c r="AX79" s="137">
        <v>3.4134599513787603E-4</v>
      </c>
      <c r="AY79" s="137">
        <v>1.5699822492497073E-4</v>
      </c>
      <c r="AZ79" s="137">
        <v>2.1649250482622226E-4</v>
      </c>
      <c r="BA79" s="137">
        <v>1.9959065739024272E-4</v>
      </c>
      <c r="BB79" s="137">
        <v>1.232552201520677E-4</v>
      </c>
      <c r="BC79" s="137">
        <v>2.4068784931934259E-4</v>
      </c>
      <c r="BD79" s="137">
        <v>8.5750988786793312E-5</v>
      </c>
      <c r="BE79" s="137">
        <v>1.9154581300058666E-4</v>
      </c>
      <c r="BF79" s="137">
        <v>7.5237500645925816E-4</v>
      </c>
      <c r="BG79" s="137">
        <v>2.860191278769499E-4</v>
      </c>
      <c r="BH79" s="137">
        <v>8.6995746756292217E-4</v>
      </c>
      <c r="BI79" s="137">
        <v>3.7306753216055915E-4</v>
      </c>
      <c r="BJ79" s="137">
        <v>7.0743034005476039E-4</v>
      </c>
      <c r="BK79" s="137">
        <v>5.3738495457125669E-4</v>
      </c>
      <c r="BL79" s="137">
        <v>5.2135690278284571E-4</v>
      </c>
      <c r="BM79" s="137">
        <v>1.4837191610765992E-3</v>
      </c>
      <c r="BN79" s="137">
        <v>3.0141761678515632E-4</v>
      </c>
      <c r="BO79" s="137">
        <v>1.6436044736449131E-3</v>
      </c>
      <c r="BP79" s="137">
        <v>1.9187172894976718E-3</v>
      </c>
      <c r="BQ79" s="137">
        <v>7.5456782317798881E-4</v>
      </c>
      <c r="BR79" s="137">
        <v>1.3710344471574267E-3</v>
      </c>
      <c r="BS79" s="137">
        <v>7.027524699885012E-4</v>
      </c>
      <c r="BT79" s="137">
        <v>4.4166719957549052E-3</v>
      </c>
      <c r="BU79" s="137">
        <v>9.1763822004054863E-4</v>
      </c>
      <c r="BV79" s="137">
        <v>0.62890504220713772</v>
      </c>
      <c r="BW79" s="137">
        <v>8.2112103365864159E-4</v>
      </c>
      <c r="BX79" s="137">
        <v>4.7791491770530939E-4</v>
      </c>
      <c r="BY79" s="137">
        <v>3.0500580177181762E-4</v>
      </c>
      <c r="BZ79" s="137">
        <v>3.3417540532823648E-3</v>
      </c>
      <c r="CA79" s="139">
        <v>0</v>
      </c>
    </row>
    <row r="80" spans="1:79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0.89952152388611073</v>
      </c>
      <c r="BX80" s="137">
        <v>0</v>
      </c>
      <c r="BY80" s="137">
        <v>0</v>
      </c>
      <c r="BZ80" s="137">
        <v>0</v>
      </c>
      <c r="CA80" s="139">
        <v>0</v>
      </c>
    </row>
    <row r="81" spans="1:82" ht="19.5" x14ac:dyDescent="0.25">
      <c r="B81" s="42" t="s">
        <v>72</v>
      </c>
      <c r="C81" s="43" t="s">
        <v>183</v>
      </c>
      <c r="D81" s="136">
        <v>2.5565893028552555E-5</v>
      </c>
      <c r="E81" s="137">
        <v>3.3747107513527351E-5</v>
      </c>
      <c r="F81" s="137">
        <v>5.4994285976654652E-5</v>
      </c>
      <c r="G81" s="137">
        <v>2.2441884335319956E-5</v>
      </c>
      <c r="H81" s="137">
        <v>2.8387834763527112E-5</v>
      </c>
      <c r="I81" s="137">
        <v>2.4086289921215625E-5</v>
      </c>
      <c r="J81" s="137">
        <v>3.9102361737516182E-5</v>
      </c>
      <c r="K81" s="137">
        <v>3.6992437388266347E-5</v>
      </c>
      <c r="L81" s="137">
        <v>4.3753486594906118E-5</v>
      </c>
      <c r="M81" s="137">
        <v>4.081252505243583E-5</v>
      </c>
      <c r="N81" s="137">
        <v>2.3236074193402648E-5</v>
      </c>
      <c r="O81" s="137">
        <v>3.7238801978602137E-5</v>
      </c>
      <c r="P81" s="137">
        <v>1.1438455014138245E-5</v>
      </c>
      <c r="Q81" s="137">
        <v>4.7997577829391348E-6</v>
      </c>
      <c r="R81" s="137">
        <v>1.9737267733705287E-5</v>
      </c>
      <c r="S81" s="137">
        <v>1.9569824443586678E-5</v>
      </c>
      <c r="T81" s="137">
        <v>4.5740770044001802E-5</v>
      </c>
      <c r="U81" s="137">
        <v>3.6519669305135133E-5</v>
      </c>
      <c r="V81" s="137">
        <v>7.3410867296413984E-5</v>
      </c>
      <c r="W81" s="137">
        <v>4.1030323043537116E-5</v>
      </c>
      <c r="X81" s="137">
        <v>4.2035516956739846E-5</v>
      </c>
      <c r="Y81" s="137">
        <v>5.2572690456537977E-5</v>
      </c>
      <c r="Z81" s="137">
        <v>5.912854578272703E-5</v>
      </c>
      <c r="AA81" s="137">
        <v>6.9132994165676677E-5</v>
      </c>
      <c r="AB81" s="137">
        <v>3.9332261659166707E-5</v>
      </c>
      <c r="AC81" s="137">
        <v>4.6267430157840408E-5</v>
      </c>
      <c r="AD81" s="137">
        <v>5.3081851819235992E-5</v>
      </c>
      <c r="AE81" s="137">
        <v>2.0951221810144345E-5</v>
      </c>
      <c r="AF81" s="137">
        <v>4.9674169519884227E-5</v>
      </c>
      <c r="AG81" s="137">
        <v>4.8429660523766142E-5</v>
      </c>
      <c r="AH81" s="137">
        <v>2.137015142965975E-5</v>
      </c>
      <c r="AI81" s="137">
        <v>2.8602474141730369E-5</v>
      </c>
      <c r="AJ81" s="137">
        <v>0</v>
      </c>
      <c r="AK81" s="137">
        <v>2.4698037570921529E-5</v>
      </c>
      <c r="AL81" s="137">
        <v>2.7323739763393581E-5</v>
      </c>
      <c r="AM81" s="137">
        <v>3.035099886997438E-5</v>
      </c>
      <c r="AN81" s="137">
        <v>2.8591675494535193E-5</v>
      </c>
      <c r="AO81" s="137">
        <v>1.982908277710742E-5</v>
      </c>
      <c r="AP81" s="137">
        <v>2.4777799510070951E-5</v>
      </c>
      <c r="AQ81" s="137">
        <v>7.5126408268799439E-6</v>
      </c>
      <c r="AR81" s="137">
        <v>2.2346944290308482E-5</v>
      </c>
      <c r="AS81" s="137">
        <v>2.3502733873018788E-5</v>
      </c>
      <c r="AT81" s="137">
        <v>2.6036451639951304E-5</v>
      </c>
      <c r="AU81" s="137">
        <v>2.2392409469941943E-5</v>
      </c>
      <c r="AV81" s="137">
        <v>1.9206115658226308E-5</v>
      </c>
      <c r="AW81" s="137">
        <v>2.2185027816211403E-5</v>
      </c>
      <c r="AX81" s="137">
        <v>2.6788620667170333E-5</v>
      </c>
      <c r="AY81" s="137">
        <v>1.1121402703820666E-5</v>
      </c>
      <c r="AZ81" s="137">
        <v>2.0634994713531182E-5</v>
      </c>
      <c r="BA81" s="137">
        <v>1.3532259398529175E-5</v>
      </c>
      <c r="BB81" s="137">
        <v>1.3102816586583597E-5</v>
      </c>
      <c r="BC81" s="137">
        <v>2.2097181127804458E-5</v>
      </c>
      <c r="BD81" s="137">
        <v>1.6446537830419311E-5</v>
      </c>
      <c r="BE81" s="137">
        <v>2.5185492757686085E-5</v>
      </c>
      <c r="BF81" s="137">
        <v>3.6223008636009756E-5</v>
      </c>
      <c r="BG81" s="137">
        <v>1.3319345073919196E-5</v>
      </c>
      <c r="BH81" s="137">
        <v>2.2960956126938603E-5</v>
      </c>
      <c r="BI81" s="137">
        <v>2.540883150844774E-5</v>
      </c>
      <c r="BJ81" s="137">
        <v>1.6578951837980921E-5</v>
      </c>
      <c r="BK81" s="137">
        <v>3.5939491811109574E-5</v>
      </c>
      <c r="BL81" s="137">
        <v>1.8897427126403208E-5</v>
      </c>
      <c r="BM81" s="137">
        <v>2.4514017871355674E-5</v>
      </c>
      <c r="BN81" s="137">
        <v>3.5127567726281091E-5</v>
      </c>
      <c r="BO81" s="137">
        <v>8.7184829489723498E-6</v>
      </c>
      <c r="BP81" s="137">
        <v>7.7296985566897357E-6</v>
      </c>
      <c r="BQ81" s="137">
        <v>7.15357140647138E-6</v>
      </c>
      <c r="BR81" s="137">
        <v>7.847441491010357E-6</v>
      </c>
      <c r="BS81" s="137">
        <v>4.7177164619585076E-6</v>
      </c>
      <c r="BT81" s="137">
        <v>1.0278531299700153E-5</v>
      </c>
      <c r="BU81" s="137">
        <v>3.6003107972067453E-4</v>
      </c>
      <c r="BV81" s="137">
        <v>1.8712459871981749E-5</v>
      </c>
      <c r="BW81" s="137">
        <v>6.219921746671909E-5</v>
      </c>
      <c r="BX81" s="137">
        <v>0.62548681516429572</v>
      </c>
      <c r="BY81" s="137">
        <v>7.4051924970154517E-2</v>
      </c>
      <c r="BZ81" s="137">
        <v>1.871218347975728E-5</v>
      </c>
      <c r="CA81" s="139">
        <v>0</v>
      </c>
    </row>
    <row r="82" spans="1:82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0.65182811802912843</v>
      </c>
      <c r="BZ82" s="137">
        <v>0</v>
      </c>
      <c r="CA82" s="139">
        <v>0</v>
      </c>
    </row>
    <row r="83" spans="1:82" ht="19.5" x14ac:dyDescent="0.25">
      <c r="B83" s="56" t="s">
        <v>74</v>
      </c>
      <c r="C83" s="43" t="s">
        <v>185</v>
      </c>
      <c r="D83" s="136">
        <v>5.9749891262016767E-3</v>
      </c>
      <c r="E83" s="137">
        <v>2.8062558504426305E-3</v>
      </c>
      <c r="F83" s="137">
        <v>4.1338551239391806E-3</v>
      </c>
      <c r="G83" s="137">
        <v>5.3854475669596674E-3</v>
      </c>
      <c r="H83" s="137">
        <v>4.133404771165171E-3</v>
      </c>
      <c r="I83" s="137">
        <v>7.3208145715396447E-3</v>
      </c>
      <c r="J83" s="137">
        <v>6.4342502914048897E-3</v>
      </c>
      <c r="K83" s="137">
        <v>7.8031810524110219E-3</v>
      </c>
      <c r="L83" s="137">
        <v>4.5576569829151115E-3</v>
      </c>
      <c r="M83" s="137">
        <v>4.1006258451166348E-3</v>
      </c>
      <c r="N83" s="137">
        <v>5.9079606326533623E-3</v>
      </c>
      <c r="O83" s="137">
        <v>1.4819299843533619E-3</v>
      </c>
      <c r="P83" s="137">
        <v>7.9589409311857525E-4</v>
      </c>
      <c r="Q83" s="137">
        <v>3.188604545096295E-4</v>
      </c>
      <c r="R83" s="137">
        <v>1.0873028499817807E-2</v>
      </c>
      <c r="S83" s="137">
        <v>9.0917914545651391E-3</v>
      </c>
      <c r="T83" s="137">
        <v>2.4355663255166524E-3</v>
      </c>
      <c r="U83" s="137">
        <v>1.3937929497260366E-3</v>
      </c>
      <c r="V83" s="137">
        <v>2.125545568198529E-3</v>
      </c>
      <c r="W83" s="137">
        <v>1.5148496096916003E-3</v>
      </c>
      <c r="X83" s="137">
        <v>4.0048790622438067E-3</v>
      </c>
      <c r="Y83" s="137">
        <v>1.6401220891544344E-3</v>
      </c>
      <c r="Z83" s="137">
        <v>1.2714909884240493E-3</v>
      </c>
      <c r="AA83" s="137">
        <v>3.4907849901544977E-3</v>
      </c>
      <c r="AB83" s="137">
        <v>3.0127439705308445E-3</v>
      </c>
      <c r="AC83" s="137">
        <v>1.4603751893593176E-3</v>
      </c>
      <c r="AD83" s="137">
        <v>2.1903766841267209E-3</v>
      </c>
      <c r="AE83" s="137">
        <v>5.2073086969673863E-4</v>
      </c>
      <c r="AF83" s="137">
        <v>1.5374511247123431E-3</v>
      </c>
      <c r="AG83" s="137">
        <v>1.3976839755948161E-3</v>
      </c>
      <c r="AH83" s="137">
        <v>1.0693543725994743E-3</v>
      </c>
      <c r="AI83" s="137">
        <v>1.3952449093028252E-3</v>
      </c>
      <c r="AJ83" s="137">
        <v>0</v>
      </c>
      <c r="AK83" s="137">
        <v>6.7100505928272068E-4</v>
      </c>
      <c r="AL83" s="137">
        <v>8.0212166155786224E-4</v>
      </c>
      <c r="AM83" s="137">
        <v>9.9012258714445607E-4</v>
      </c>
      <c r="AN83" s="137">
        <v>1.4426125581810815E-3</v>
      </c>
      <c r="AO83" s="137">
        <v>8.6079142178194744E-4</v>
      </c>
      <c r="AP83" s="137">
        <v>1.3548825291193423E-3</v>
      </c>
      <c r="AQ83" s="137">
        <v>2.3264559265951556E-4</v>
      </c>
      <c r="AR83" s="137">
        <v>7.169778312434965E-4</v>
      </c>
      <c r="AS83" s="137">
        <v>8.6980252493693336E-4</v>
      </c>
      <c r="AT83" s="137">
        <v>6.7412736711644136E-4</v>
      </c>
      <c r="AU83" s="137">
        <v>7.4848935614011574E-4</v>
      </c>
      <c r="AV83" s="137">
        <v>5.1873520445592982E-4</v>
      </c>
      <c r="AW83" s="137">
        <v>8.7925676096381748E-4</v>
      </c>
      <c r="AX83" s="137">
        <v>1.8438950837017258E-3</v>
      </c>
      <c r="AY83" s="137">
        <v>1.1506399600100447E-3</v>
      </c>
      <c r="AZ83" s="137">
        <v>8.8071857392970948E-4</v>
      </c>
      <c r="BA83" s="137">
        <v>7.4632310792740054E-4</v>
      </c>
      <c r="BB83" s="137">
        <v>5.6913361394813559E-4</v>
      </c>
      <c r="BC83" s="137">
        <v>9.9398283301780385E-4</v>
      </c>
      <c r="BD83" s="137">
        <v>3.8626900321483732E-4</v>
      </c>
      <c r="BE83" s="137">
        <v>8.3849779551824178E-4</v>
      </c>
      <c r="BF83" s="137">
        <v>2.1269794885664336E-3</v>
      </c>
      <c r="BG83" s="137">
        <v>1.6292849456703089E-3</v>
      </c>
      <c r="BH83" s="137">
        <v>2.2103541300342732E-3</v>
      </c>
      <c r="BI83" s="137">
        <v>2.1486117817048492E-3</v>
      </c>
      <c r="BJ83" s="137">
        <v>1.7608511102078991E-3</v>
      </c>
      <c r="BK83" s="137">
        <v>2.3519188557189555E-3</v>
      </c>
      <c r="BL83" s="137">
        <v>1.9744943143870249E-3</v>
      </c>
      <c r="BM83" s="137">
        <v>5.668927253225875E-3</v>
      </c>
      <c r="BN83" s="137">
        <v>4.0551951551061243E-3</v>
      </c>
      <c r="BO83" s="137">
        <v>1.4347865629336605E-2</v>
      </c>
      <c r="BP83" s="137">
        <v>5.0566635971366408E-3</v>
      </c>
      <c r="BQ83" s="137">
        <v>2.0885431913921439E-3</v>
      </c>
      <c r="BR83" s="137">
        <v>4.1599469595302576E-3</v>
      </c>
      <c r="BS83" s="137">
        <v>3.5176620400139604E-3</v>
      </c>
      <c r="BT83" s="137">
        <v>9.0300356543620217E-3</v>
      </c>
      <c r="BU83" s="137">
        <v>1.9862945018554461E-3</v>
      </c>
      <c r="BV83" s="137">
        <v>1.5095527579744557E-2</v>
      </c>
      <c r="BW83" s="137">
        <v>2.1986338026131601E-3</v>
      </c>
      <c r="BX83" s="137">
        <v>5.4225863169035131E-3</v>
      </c>
      <c r="BY83" s="137">
        <v>1.7616291876362165E-3</v>
      </c>
      <c r="BZ83" s="137">
        <v>0.51040535522190733</v>
      </c>
      <c r="CA83" s="139">
        <v>0</v>
      </c>
    </row>
    <row r="84" spans="1:82" ht="19.5" x14ac:dyDescent="0.25"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</row>
    <row r="85" spans="1:82" ht="19.5" x14ac:dyDescent="0.25">
      <c r="A85" s="28"/>
      <c r="B85" s="57"/>
      <c r="C85" s="46"/>
      <c r="D85" s="140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  <c r="CA85" s="333"/>
    </row>
    <row r="86" spans="1:82" x14ac:dyDescent="0.25">
      <c r="C86" s="332" t="s">
        <v>724</v>
      </c>
      <c r="D86" s="336">
        <v>0.8686079714663012</v>
      </c>
      <c r="E86" s="334">
        <v>0.71933775426192204</v>
      </c>
      <c r="F86" s="334">
        <v>0.90345206696246638</v>
      </c>
      <c r="G86" s="334">
        <v>0.65270355651481071</v>
      </c>
      <c r="H86" s="334">
        <v>0.77018057145354168</v>
      </c>
      <c r="I86" s="334">
        <v>0.90593613092941017</v>
      </c>
      <c r="J86" s="334">
        <v>0.73644683894168739</v>
      </c>
      <c r="K86" s="334">
        <v>0.89723946397010801</v>
      </c>
      <c r="L86" s="334">
        <v>0.94421506209897221</v>
      </c>
      <c r="M86" s="334">
        <v>0.80294678758280968</v>
      </c>
      <c r="N86" s="334">
        <v>0.92685603777779957</v>
      </c>
      <c r="O86" s="334">
        <v>0.49207838017027933</v>
      </c>
      <c r="P86" s="334">
        <v>0.98910171432742555</v>
      </c>
      <c r="Q86" s="334">
        <v>0.96052677001946174</v>
      </c>
      <c r="R86" s="334">
        <v>0.91384585546255637</v>
      </c>
      <c r="S86" s="334">
        <v>0.72300426721337252</v>
      </c>
      <c r="T86" s="334">
        <v>0.72253339845617315</v>
      </c>
      <c r="U86" s="334">
        <v>0.45077042624524938</v>
      </c>
      <c r="V86" s="334">
        <v>0.84114102552216963</v>
      </c>
      <c r="W86" s="334">
        <v>0.44222687177335845</v>
      </c>
      <c r="X86" s="334">
        <v>0.68263787223768868</v>
      </c>
      <c r="Y86" s="334">
        <v>0.81736899573391542</v>
      </c>
      <c r="Z86" s="334">
        <v>0.55935529800818951</v>
      </c>
      <c r="AA86" s="334">
        <v>0.83758778942188794</v>
      </c>
      <c r="AB86" s="334">
        <v>0.58506415436782477</v>
      </c>
      <c r="AC86" s="334">
        <v>0.52356212248430412</v>
      </c>
      <c r="AD86" s="334">
        <v>0.6119504103669452</v>
      </c>
      <c r="AE86" s="334">
        <v>0.25305944111596207</v>
      </c>
      <c r="AF86" s="334">
        <v>0.70799516207249791</v>
      </c>
      <c r="AG86" s="334">
        <v>0.48582967636712587</v>
      </c>
      <c r="AH86" s="334">
        <v>0.46690018250383447</v>
      </c>
      <c r="AI86" s="334">
        <v>0.70574226060777467</v>
      </c>
      <c r="AJ86" s="334">
        <v>0</v>
      </c>
      <c r="AK86" s="334">
        <v>0.48033169181118374</v>
      </c>
      <c r="AL86" s="334">
        <v>0.65484569246302848</v>
      </c>
      <c r="AM86" s="334">
        <v>0.6034611532944627</v>
      </c>
      <c r="AN86" s="334">
        <v>0.68040290466820996</v>
      </c>
      <c r="AO86" s="334">
        <v>0.50978375319388836</v>
      </c>
      <c r="AP86" s="334">
        <v>0.67999323061896655</v>
      </c>
      <c r="AQ86" s="334">
        <v>0.20650039361840719</v>
      </c>
      <c r="AR86" s="334">
        <v>0.45266439947491599</v>
      </c>
      <c r="AS86" s="334">
        <v>0.53020438383033108</v>
      </c>
      <c r="AT86" s="334">
        <v>0.55325420123862168</v>
      </c>
      <c r="AU86" s="334">
        <v>0.46365893017873894</v>
      </c>
      <c r="AV86" s="334">
        <v>0.38841289184952654</v>
      </c>
      <c r="AW86" s="334">
        <v>0.59616489994509236</v>
      </c>
      <c r="AX86" s="334">
        <v>0.74425695948617876</v>
      </c>
      <c r="AY86" s="334">
        <v>0.3775417522327193</v>
      </c>
      <c r="AZ86" s="334">
        <v>0.5787430269312176</v>
      </c>
      <c r="BA86" s="334">
        <v>0.37608516058165475</v>
      </c>
      <c r="BB86" s="334">
        <v>0.38630088513250271</v>
      </c>
      <c r="BC86" s="334">
        <v>0.71417533364140684</v>
      </c>
      <c r="BD86" s="334">
        <v>0.27625267562259009</v>
      </c>
      <c r="BE86" s="334">
        <v>0.60591688897747142</v>
      </c>
      <c r="BF86" s="334">
        <v>0.85160207797028808</v>
      </c>
      <c r="BG86" s="334">
        <v>0.94845715639297401</v>
      </c>
      <c r="BH86" s="334">
        <v>0.86710156721699949</v>
      </c>
      <c r="BI86" s="334">
        <v>0.75203456309647254</v>
      </c>
      <c r="BJ86" s="334">
        <v>0.9858733879529038</v>
      </c>
      <c r="BK86" s="334">
        <v>0.74063330774672731</v>
      </c>
      <c r="BL86" s="334">
        <v>0.81872577204564578</v>
      </c>
      <c r="BM86" s="334">
        <v>0.92668120694351186</v>
      </c>
      <c r="BN86" s="334">
        <v>0.77255873440293521</v>
      </c>
      <c r="BO86" s="334">
        <v>0.91603985078522543</v>
      </c>
      <c r="BP86" s="334">
        <v>1.0195790875682809</v>
      </c>
      <c r="BQ86" s="334">
        <v>0.4276459942144194</v>
      </c>
      <c r="BR86" s="334">
        <v>0.87820505365371104</v>
      </c>
      <c r="BS86" s="334">
        <v>1.0082065681111951</v>
      </c>
      <c r="BT86" s="334">
        <v>0.95116695165745913</v>
      </c>
      <c r="BU86" s="334">
        <v>1.0270611594798353</v>
      </c>
      <c r="BV86" s="334">
        <v>1.0032210106247268</v>
      </c>
      <c r="BW86" s="334">
        <v>1.0369128122939617</v>
      </c>
      <c r="BX86" s="334">
        <v>0.87098150201521829</v>
      </c>
      <c r="BY86" s="334">
        <v>0.89078628652106906</v>
      </c>
      <c r="BZ86" s="334">
        <v>0.88797086889725518</v>
      </c>
      <c r="CA86" s="335">
        <v>1</v>
      </c>
      <c r="CC86" s="180"/>
      <c r="CD86" s="241"/>
    </row>
    <row r="87" spans="1:82" x14ac:dyDescent="0.25">
      <c r="D87" s="255"/>
      <c r="E87" s="255"/>
      <c r="F87" s="255"/>
      <c r="G87" s="255"/>
      <c r="H87" s="255"/>
      <c r="I87" s="255"/>
      <c r="J87" s="255"/>
      <c r="K87" s="255"/>
      <c r="L87" s="255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C87" s="180"/>
      <c r="CD87" s="182"/>
    </row>
    <row r="88" spans="1:82" ht="128.25" x14ac:dyDescent="0.25">
      <c r="C88" s="332" t="s">
        <v>943</v>
      </c>
      <c r="D88" s="331" t="s">
        <v>983</v>
      </c>
      <c r="E88" s="329" t="s">
        <v>984</v>
      </c>
      <c r="F88" s="329" t="s">
        <v>985</v>
      </c>
      <c r="G88" s="329" t="s">
        <v>986</v>
      </c>
      <c r="H88" s="329" t="s">
        <v>987</v>
      </c>
      <c r="I88" s="329" t="s">
        <v>988</v>
      </c>
      <c r="J88" s="329" t="s">
        <v>989</v>
      </c>
      <c r="K88" s="329" t="s">
        <v>990</v>
      </c>
      <c r="L88" s="329" t="s">
        <v>991</v>
      </c>
      <c r="M88" s="329" t="s">
        <v>992</v>
      </c>
      <c r="N88" s="329" t="s">
        <v>993</v>
      </c>
      <c r="O88" s="329" t="s">
        <v>994</v>
      </c>
      <c r="P88" s="329" t="s">
        <v>995</v>
      </c>
      <c r="Q88" s="329" t="s">
        <v>996</v>
      </c>
      <c r="R88" s="329" t="s">
        <v>997</v>
      </c>
      <c r="S88" s="329" t="s">
        <v>998</v>
      </c>
      <c r="T88" s="329" t="s">
        <v>999</v>
      </c>
      <c r="U88" s="329" t="s">
        <v>1000</v>
      </c>
      <c r="V88" s="329" t="s">
        <v>1001</v>
      </c>
      <c r="W88" s="329" t="s">
        <v>1002</v>
      </c>
      <c r="X88" s="329" t="s">
        <v>1003</v>
      </c>
      <c r="Y88" s="329" t="s">
        <v>1004</v>
      </c>
      <c r="Z88" s="329" t="s">
        <v>1005</v>
      </c>
      <c r="AA88" s="329" t="s">
        <v>1006</v>
      </c>
      <c r="AB88" s="329" t="s">
        <v>1007</v>
      </c>
      <c r="AC88" s="329" t="s">
        <v>1008</v>
      </c>
      <c r="AD88" s="329" t="s">
        <v>1009</v>
      </c>
      <c r="AE88" s="329" t="s">
        <v>1010</v>
      </c>
      <c r="AF88" s="329" t="s">
        <v>1011</v>
      </c>
      <c r="AG88" s="329" t="s">
        <v>1012</v>
      </c>
      <c r="AH88" s="329" t="s">
        <v>1013</v>
      </c>
      <c r="AI88" s="329" t="s">
        <v>1014</v>
      </c>
      <c r="AJ88" s="329" t="s">
        <v>1015</v>
      </c>
      <c r="AK88" s="329" t="s">
        <v>1016</v>
      </c>
      <c r="AL88" s="329" t="s">
        <v>1017</v>
      </c>
      <c r="AM88" s="329" t="s">
        <v>1018</v>
      </c>
      <c r="AN88" s="329" t="s">
        <v>1019</v>
      </c>
      <c r="AO88" s="329" t="s">
        <v>1020</v>
      </c>
      <c r="AP88" s="329" t="s">
        <v>1021</v>
      </c>
      <c r="AQ88" s="329" t="s">
        <v>1022</v>
      </c>
      <c r="AR88" s="329" t="s">
        <v>1023</v>
      </c>
      <c r="AS88" s="329" t="s">
        <v>1024</v>
      </c>
      <c r="AT88" s="329" t="s">
        <v>1025</v>
      </c>
      <c r="AU88" s="329" t="s">
        <v>1026</v>
      </c>
      <c r="AV88" s="329" t="s">
        <v>1027</v>
      </c>
      <c r="AW88" s="329" t="s">
        <v>1028</v>
      </c>
      <c r="AX88" s="329" t="s">
        <v>1029</v>
      </c>
      <c r="AY88" s="329" t="s">
        <v>1030</v>
      </c>
      <c r="AZ88" s="329" t="s">
        <v>1031</v>
      </c>
      <c r="BA88" s="329" t="s">
        <v>1032</v>
      </c>
      <c r="BB88" s="329" t="s">
        <v>1033</v>
      </c>
      <c r="BC88" s="329" t="s">
        <v>1034</v>
      </c>
      <c r="BD88" s="329" t="s">
        <v>1035</v>
      </c>
      <c r="BE88" s="329" t="s">
        <v>1036</v>
      </c>
      <c r="BF88" s="329" t="s">
        <v>1037</v>
      </c>
      <c r="BG88" s="329" t="s">
        <v>1038</v>
      </c>
      <c r="BH88" s="329" t="s">
        <v>1039</v>
      </c>
      <c r="BI88" s="329" t="s">
        <v>1040</v>
      </c>
      <c r="BJ88" s="329" t="s">
        <v>1041</v>
      </c>
      <c r="BK88" s="329" t="s">
        <v>1042</v>
      </c>
      <c r="BL88" s="329" t="s">
        <v>1043</v>
      </c>
      <c r="BM88" s="329" t="s">
        <v>1044</v>
      </c>
      <c r="BN88" s="329" t="s">
        <v>1045</v>
      </c>
      <c r="BO88" s="329" t="s">
        <v>1046</v>
      </c>
      <c r="BP88" s="329" t="s">
        <v>1047</v>
      </c>
      <c r="BQ88" s="329" t="s">
        <v>1048</v>
      </c>
      <c r="BR88" s="329" t="s">
        <v>1049</v>
      </c>
      <c r="BS88" s="329" t="s">
        <v>1050</v>
      </c>
      <c r="BT88" s="329" t="s">
        <v>1051</v>
      </c>
      <c r="BU88" s="329" t="s">
        <v>1052</v>
      </c>
      <c r="BV88" s="329" t="s">
        <v>1053</v>
      </c>
      <c r="BW88" s="329" t="s">
        <v>1054</v>
      </c>
      <c r="BX88" s="329" t="s">
        <v>1055</v>
      </c>
      <c r="BY88" s="329" t="s">
        <v>1056</v>
      </c>
      <c r="BZ88" s="329" t="s">
        <v>1057</v>
      </c>
      <c r="CA88" s="330" t="s">
        <v>1058</v>
      </c>
      <c r="CC88" s="180"/>
      <c r="CD88" s="182"/>
    </row>
    <row r="89" spans="1:82" x14ac:dyDescent="0.25">
      <c r="D89" s="255"/>
      <c r="E89" s="255"/>
      <c r="F89" s="255"/>
      <c r="G89" s="255"/>
      <c r="H89" s="255"/>
      <c r="I89" s="255"/>
      <c r="J89" s="255"/>
      <c r="K89" s="255"/>
      <c r="L89" s="255"/>
      <c r="M89" s="255"/>
      <c r="N89" s="255"/>
      <c r="O89" s="255"/>
      <c r="P89" s="255"/>
      <c r="Q89" s="255"/>
      <c r="R89" s="255"/>
      <c r="S89" s="255"/>
      <c r="T89" s="255"/>
      <c r="U89" s="255"/>
      <c r="V89" s="255"/>
      <c r="W89" s="255"/>
      <c r="X89" s="255"/>
      <c r="Y89" s="255"/>
      <c r="Z89" s="255"/>
      <c r="AA89" s="255"/>
      <c r="AB89" s="255"/>
      <c r="AC89" s="255"/>
      <c r="AD89" s="255"/>
      <c r="AE89" s="255"/>
      <c r="AF89" s="255"/>
      <c r="AG89" s="255"/>
      <c r="AH89" s="255"/>
      <c r="AI89" s="255"/>
      <c r="AJ89" s="255"/>
      <c r="AK89" s="255"/>
      <c r="AL89" s="255"/>
      <c r="AM89" s="255"/>
      <c r="AN89" s="255"/>
      <c r="AO89" s="255"/>
      <c r="AP89" s="255"/>
      <c r="AQ89" s="255"/>
      <c r="AR89" s="255"/>
      <c r="AS89" s="255"/>
      <c r="AT89" s="255"/>
      <c r="AU89" s="255"/>
      <c r="AV89" s="255"/>
      <c r="AW89" s="255"/>
      <c r="AX89" s="255"/>
      <c r="AY89" s="255"/>
      <c r="AZ89" s="255"/>
      <c r="BA89" s="255"/>
      <c r="BB89" s="255"/>
      <c r="BC89" s="255"/>
      <c r="BD89" s="255"/>
      <c r="BE89" s="255"/>
      <c r="BF89" s="255"/>
      <c r="BG89" s="255"/>
      <c r="BH89" s="255"/>
      <c r="BI89" s="255"/>
      <c r="BJ89" s="255"/>
      <c r="BK89" s="255"/>
      <c r="BL89" s="255"/>
      <c r="BM89" s="255"/>
      <c r="BN89" s="255"/>
      <c r="BO89" s="255"/>
      <c r="BP89" s="255"/>
      <c r="BQ89" s="255"/>
      <c r="BR89" s="255"/>
      <c r="BS89" s="255"/>
      <c r="BT89" s="255"/>
      <c r="BU89" s="255"/>
      <c r="BV89" s="255"/>
      <c r="BW89" s="255"/>
      <c r="BX89" s="255"/>
      <c r="BY89" s="255"/>
      <c r="BZ89" s="255"/>
      <c r="CA89" s="255"/>
      <c r="CC89" s="180"/>
      <c r="CD89" s="182"/>
    </row>
    <row r="90" spans="1:82" x14ac:dyDescent="0.25">
      <c r="B90" s="9" t="s">
        <v>912</v>
      </c>
      <c r="C90" s="85"/>
      <c r="D90" s="254"/>
      <c r="E90" s="254"/>
      <c r="F90" s="254"/>
      <c r="G90" s="254"/>
      <c r="H90" s="254"/>
      <c r="I90" s="254"/>
      <c r="J90" s="254"/>
      <c r="K90" s="254"/>
      <c r="L90" s="254"/>
      <c r="M90" s="254"/>
      <c r="N90" s="254"/>
      <c r="O90" s="254"/>
      <c r="P90" s="254"/>
      <c r="Q90" s="254"/>
      <c r="R90" s="254"/>
      <c r="S90" s="254"/>
      <c r="T90" s="254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  <c r="AK90" s="254"/>
      <c r="AL90" s="254"/>
      <c r="AM90" s="254"/>
      <c r="AN90" s="254"/>
      <c r="AO90" s="254"/>
      <c r="AP90" s="254"/>
      <c r="AQ90" s="254"/>
      <c r="AR90" s="254"/>
      <c r="AS90" s="254"/>
      <c r="AT90" s="254"/>
      <c r="AU90" s="254"/>
      <c r="AV90" s="254"/>
      <c r="AW90" s="254"/>
      <c r="AX90" s="254"/>
      <c r="AY90" s="254"/>
      <c r="AZ90" s="254"/>
      <c r="BA90" s="254"/>
      <c r="BB90" s="254"/>
      <c r="BC90" s="254"/>
      <c r="BD90" s="254"/>
      <c r="BE90" s="254"/>
      <c r="BF90" s="254"/>
      <c r="BG90" s="254"/>
      <c r="BH90" s="254"/>
      <c r="BI90" s="254"/>
      <c r="BJ90" s="254"/>
      <c r="BK90" s="254"/>
      <c r="BL90" s="254"/>
      <c r="BM90" s="254"/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54"/>
      <c r="CC90" s="180"/>
      <c r="CD90" s="182"/>
    </row>
    <row r="91" spans="1:82" x14ac:dyDescent="0.25">
      <c r="B91" s="73" t="s">
        <v>944</v>
      </c>
      <c r="C91" s="85"/>
      <c r="D91" s="254"/>
      <c r="E91" s="254"/>
      <c r="F91" s="254"/>
      <c r="G91" s="254"/>
      <c r="H91" s="254"/>
      <c r="I91" s="254"/>
      <c r="J91" s="254"/>
      <c r="K91" s="254"/>
      <c r="L91" s="254"/>
      <c r="M91" s="254"/>
      <c r="N91" s="254"/>
      <c r="O91" s="254"/>
      <c r="P91" s="254"/>
      <c r="Q91" s="254"/>
      <c r="R91" s="254"/>
      <c r="S91" s="254"/>
      <c r="T91" s="254"/>
      <c r="U91" s="254"/>
      <c r="V91" s="254"/>
      <c r="W91" s="254"/>
      <c r="X91" s="254"/>
      <c r="Y91" s="254"/>
      <c r="Z91" s="254"/>
      <c r="AA91" s="254"/>
      <c r="AB91" s="254"/>
      <c r="AC91" s="254"/>
      <c r="AD91" s="254"/>
      <c r="AE91" s="254"/>
      <c r="AF91" s="254"/>
      <c r="AG91" s="254"/>
      <c r="AH91" s="254"/>
      <c r="AI91" s="254"/>
      <c r="AJ91" s="254"/>
      <c r="AK91" s="254"/>
      <c r="AL91" s="254"/>
      <c r="AM91" s="254"/>
      <c r="AN91" s="254"/>
      <c r="AO91" s="254"/>
      <c r="AP91" s="254"/>
      <c r="AQ91" s="254"/>
      <c r="AR91" s="254"/>
      <c r="AS91" s="254"/>
      <c r="AT91" s="254"/>
      <c r="AU91" s="254"/>
      <c r="AV91" s="254"/>
      <c r="AW91" s="254"/>
      <c r="AX91" s="254"/>
      <c r="AY91" s="254"/>
      <c r="AZ91" s="254"/>
      <c r="BA91" s="254"/>
      <c r="BB91" s="254"/>
      <c r="BC91" s="254"/>
      <c r="BD91" s="254"/>
      <c r="BE91" s="254"/>
      <c r="BF91" s="254"/>
      <c r="BG91" s="254"/>
      <c r="BH91" s="254"/>
      <c r="BI91" s="254"/>
      <c r="BJ91" s="254"/>
      <c r="BK91" s="254"/>
      <c r="BL91" s="254"/>
      <c r="BM91" s="254"/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54"/>
    </row>
    <row r="92" spans="1:82" x14ac:dyDescent="0.25">
      <c r="D92" s="255"/>
      <c r="E92" s="255"/>
      <c r="F92" s="255"/>
      <c r="G92" s="255"/>
      <c r="H92" s="255"/>
      <c r="I92" s="255"/>
      <c r="J92" s="255"/>
      <c r="K92" s="255"/>
      <c r="L92" s="255"/>
      <c r="M92" s="255"/>
      <c r="N92" s="255"/>
      <c r="O92" s="255"/>
      <c r="P92" s="255"/>
      <c r="Q92" s="255"/>
      <c r="R92" s="255"/>
      <c r="S92" s="255"/>
      <c r="T92" s="255"/>
      <c r="U92" s="255"/>
      <c r="V92" s="255"/>
      <c r="W92" s="255"/>
      <c r="X92" s="255"/>
      <c r="Y92" s="255"/>
      <c r="Z92" s="255"/>
      <c r="AA92" s="255"/>
      <c r="AB92" s="255"/>
      <c r="AC92" s="255"/>
      <c r="AD92" s="255"/>
      <c r="AE92" s="255"/>
      <c r="AF92" s="255"/>
      <c r="AG92" s="255"/>
      <c r="AH92" s="255"/>
      <c r="AI92" s="255"/>
      <c r="AJ92" s="255"/>
      <c r="AK92" s="255"/>
      <c r="AL92" s="255"/>
      <c r="AM92" s="255"/>
      <c r="AN92" s="255"/>
      <c r="AO92" s="255"/>
      <c r="AP92" s="255"/>
      <c r="AQ92" s="255"/>
      <c r="AR92" s="255"/>
      <c r="AS92" s="255"/>
      <c r="AT92" s="255"/>
      <c r="AU92" s="255"/>
      <c r="AV92" s="255"/>
      <c r="AW92" s="255"/>
      <c r="AX92" s="255"/>
      <c r="AY92" s="255"/>
      <c r="AZ92" s="255"/>
      <c r="BA92" s="255"/>
      <c r="BB92" s="255"/>
      <c r="BC92" s="255"/>
      <c r="BD92" s="255"/>
      <c r="BE92" s="255"/>
      <c r="BF92" s="255"/>
      <c r="BG92" s="255"/>
      <c r="BH92" s="255"/>
      <c r="BI92" s="255"/>
      <c r="BJ92" s="255"/>
      <c r="BK92" s="255"/>
      <c r="BL92" s="255"/>
      <c r="BM92" s="255"/>
      <c r="BN92" s="255"/>
      <c r="BO92" s="255"/>
      <c r="BP92" s="255"/>
      <c r="BQ92" s="255"/>
      <c r="BR92" s="255"/>
      <c r="BS92" s="255"/>
      <c r="BT92" s="255"/>
      <c r="BU92" s="255"/>
      <c r="BV92" s="255"/>
      <c r="BW92" s="255"/>
      <c r="BX92" s="255"/>
      <c r="BY92" s="255"/>
      <c r="BZ92" s="255"/>
      <c r="CA92" s="255"/>
    </row>
    <row r="93" spans="1:82" x14ac:dyDescent="0.25">
      <c r="D93" s="255"/>
      <c r="E93" s="255"/>
      <c r="F93" s="255"/>
      <c r="G93" s="255"/>
      <c r="H93" s="255"/>
      <c r="I93" s="255"/>
      <c r="J93" s="255"/>
      <c r="K93" s="255"/>
      <c r="L93" s="255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255"/>
      <c r="AC93" s="255"/>
      <c r="AD93" s="255"/>
      <c r="AE93" s="255"/>
      <c r="AF93" s="255"/>
      <c r="AG93" s="255"/>
      <c r="AH93" s="255"/>
      <c r="AI93" s="255"/>
      <c r="AJ93" s="255"/>
      <c r="AK93" s="255"/>
      <c r="AL93" s="255"/>
      <c r="AM93" s="255"/>
      <c r="AN93" s="255"/>
      <c r="AO93" s="255"/>
      <c r="AP93" s="255"/>
      <c r="AQ93" s="255"/>
      <c r="AR93" s="255"/>
      <c r="AS93" s="255"/>
      <c r="AT93" s="255"/>
      <c r="AU93" s="255"/>
      <c r="AV93" s="255"/>
      <c r="AW93" s="255"/>
      <c r="AX93" s="255"/>
      <c r="AY93" s="255"/>
      <c r="AZ93" s="255"/>
      <c r="BA93" s="255"/>
      <c r="BB93" s="255"/>
      <c r="BC93" s="255"/>
      <c r="BD93" s="255"/>
      <c r="BE93" s="255"/>
      <c r="BF93" s="255"/>
      <c r="BG93" s="255"/>
      <c r="BH93" s="255"/>
      <c r="BI93" s="255"/>
      <c r="BJ93" s="255"/>
      <c r="BK93" s="255"/>
      <c r="BL93" s="255"/>
      <c r="BM93" s="255"/>
      <c r="BN93" s="255"/>
      <c r="BO93" s="255"/>
      <c r="BP93" s="255"/>
      <c r="BQ93" s="255"/>
      <c r="BR93" s="255"/>
      <c r="BS93" s="255"/>
      <c r="BT93" s="255"/>
      <c r="BU93" s="255"/>
      <c r="BV93" s="255"/>
      <c r="BW93" s="255"/>
      <c r="BX93" s="255"/>
      <c r="BY93" s="255"/>
      <c r="BZ93" s="255"/>
      <c r="CA93" s="255"/>
    </row>
    <row r="94" spans="1:82" x14ac:dyDescent="0.25"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5"/>
      <c r="P94" s="255"/>
      <c r="Q94" s="255"/>
      <c r="R94" s="255"/>
      <c r="S94" s="255"/>
      <c r="T94" s="255"/>
      <c r="U94" s="255"/>
      <c r="V94" s="255"/>
      <c r="W94" s="255"/>
      <c r="X94" s="255"/>
      <c r="Y94" s="255"/>
      <c r="Z94" s="255"/>
      <c r="AA94" s="255"/>
      <c r="AB94" s="255"/>
      <c r="AC94" s="255"/>
      <c r="AD94" s="255"/>
      <c r="AE94" s="255"/>
      <c r="AF94" s="255"/>
      <c r="AG94" s="255"/>
      <c r="AH94" s="255"/>
      <c r="AI94" s="255"/>
      <c r="AJ94" s="255"/>
      <c r="AK94" s="255"/>
      <c r="AL94" s="255"/>
      <c r="AM94" s="255"/>
      <c r="AN94" s="255"/>
      <c r="AO94" s="255"/>
      <c r="AP94" s="255"/>
      <c r="AQ94" s="255"/>
      <c r="AR94" s="255"/>
      <c r="AS94" s="255"/>
      <c r="AT94" s="255"/>
      <c r="AU94" s="255"/>
      <c r="AV94" s="255"/>
      <c r="AW94" s="255"/>
      <c r="AX94" s="255"/>
      <c r="AY94" s="255"/>
      <c r="AZ94" s="255"/>
      <c r="BA94" s="255"/>
      <c r="BB94" s="255"/>
      <c r="BC94" s="255"/>
      <c r="BD94" s="255"/>
      <c r="BE94" s="255"/>
      <c r="BF94" s="255"/>
      <c r="BG94" s="255"/>
      <c r="BH94" s="255"/>
      <c r="BI94" s="255"/>
      <c r="BJ94" s="255"/>
      <c r="BK94" s="255"/>
      <c r="BL94" s="255"/>
      <c r="BM94" s="255"/>
      <c r="BN94" s="255"/>
      <c r="BO94" s="255"/>
      <c r="BP94" s="255"/>
      <c r="BQ94" s="255"/>
      <c r="BR94" s="255"/>
      <c r="BS94" s="255"/>
      <c r="BT94" s="255"/>
      <c r="BU94" s="255"/>
      <c r="BV94" s="255"/>
      <c r="BW94" s="255"/>
      <c r="BX94" s="255"/>
      <c r="BY94" s="255"/>
      <c r="BZ94" s="255"/>
      <c r="CA94" s="255"/>
    </row>
    <row r="95" spans="1:82" x14ac:dyDescent="0.25">
      <c r="C95" s="85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  <c r="AB95" s="254"/>
      <c r="AC95" s="254"/>
      <c r="AD95" s="254"/>
      <c r="AE95" s="254"/>
      <c r="AF95" s="254"/>
      <c r="AG95" s="254"/>
      <c r="AH95" s="254"/>
      <c r="AI95" s="254"/>
      <c r="AJ95" s="254"/>
      <c r="AK95" s="254"/>
      <c r="AL95" s="254"/>
      <c r="AM95" s="254"/>
      <c r="AN95" s="254"/>
      <c r="AO95" s="254"/>
      <c r="AP95" s="254"/>
      <c r="AQ95" s="254"/>
      <c r="AR95" s="254"/>
      <c r="AS95" s="254"/>
      <c r="AT95" s="254"/>
      <c r="AU95" s="254"/>
      <c r="AV95" s="254"/>
      <c r="AW95" s="254"/>
      <c r="AX95" s="254"/>
      <c r="AY95" s="254"/>
      <c r="AZ95" s="254"/>
      <c r="BA95" s="254"/>
      <c r="BB95" s="254"/>
      <c r="BC95" s="254"/>
      <c r="BD95" s="254"/>
      <c r="BE95" s="254"/>
      <c r="BF95" s="254"/>
      <c r="BG95" s="254"/>
      <c r="BH95" s="254"/>
      <c r="BI95" s="254"/>
      <c r="BJ95" s="254"/>
      <c r="BK95" s="254"/>
      <c r="BL95" s="254"/>
      <c r="BM95" s="254"/>
      <c r="BN95" s="254"/>
      <c r="BO95" s="254"/>
      <c r="BP95" s="254"/>
      <c r="BQ95" s="254"/>
      <c r="BR95" s="254"/>
      <c r="BS95" s="254"/>
      <c r="BT95" s="254"/>
      <c r="BU95" s="254"/>
      <c r="BV95" s="254"/>
      <c r="BW95" s="254"/>
      <c r="BX95" s="254"/>
      <c r="BY95" s="254"/>
      <c r="BZ95" s="254"/>
      <c r="CA95" s="254"/>
    </row>
    <row r="96" spans="1:82" x14ac:dyDescent="0.25">
      <c r="D96" s="255"/>
      <c r="E96" s="255"/>
      <c r="F96" s="255"/>
      <c r="G96" s="255"/>
      <c r="H96" s="255"/>
      <c r="I96" s="255"/>
      <c r="J96" s="255"/>
      <c r="K96" s="255"/>
      <c r="L96" s="255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255"/>
      <c r="AC96" s="255"/>
      <c r="AD96" s="255"/>
      <c r="AE96" s="255"/>
      <c r="AF96" s="255"/>
      <c r="AG96" s="255"/>
      <c r="AH96" s="255"/>
      <c r="AI96" s="255"/>
      <c r="AJ96" s="255"/>
      <c r="AK96" s="255"/>
      <c r="AL96" s="255"/>
      <c r="AM96" s="255"/>
      <c r="AN96" s="255"/>
      <c r="AO96" s="255"/>
      <c r="AP96" s="255"/>
      <c r="AQ96" s="255"/>
      <c r="AR96" s="255"/>
      <c r="AS96" s="255"/>
      <c r="AT96" s="255"/>
      <c r="AU96" s="255"/>
      <c r="AV96" s="255"/>
      <c r="AW96" s="255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5"/>
      <c r="BJ96" s="255"/>
      <c r="BK96" s="255"/>
      <c r="BL96" s="255"/>
      <c r="BM96" s="255"/>
      <c r="BN96" s="255"/>
      <c r="BO96" s="255"/>
      <c r="BP96" s="255"/>
      <c r="BQ96" s="255"/>
      <c r="BR96" s="255"/>
      <c r="BS96" s="255"/>
      <c r="BT96" s="255"/>
      <c r="BU96" s="255"/>
      <c r="BV96" s="255"/>
      <c r="BW96" s="255"/>
      <c r="BX96" s="255"/>
      <c r="BY96" s="255"/>
      <c r="BZ96" s="255"/>
      <c r="CA96" s="255"/>
    </row>
    <row r="97" spans="1:85" x14ac:dyDescent="0.25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C97" s="109"/>
      <c r="CD97" s="109"/>
      <c r="CE97" s="109"/>
      <c r="CF97" s="109"/>
      <c r="CG97" s="109"/>
    </row>
    <row r="98" spans="1:85" x14ac:dyDescent="0.25">
      <c r="A98" s="109"/>
      <c r="B98" s="9"/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C98" s="109"/>
      <c r="CD98" s="109"/>
      <c r="CE98" s="109"/>
      <c r="CF98" s="109"/>
      <c r="CG98" s="109"/>
    </row>
    <row r="100" spans="1:85" x14ac:dyDescent="0.25">
      <c r="D100" s="245"/>
    </row>
    <row r="102" spans="1:85" x14ac:dyDescent="0.25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C102" s="109"/>
      <c r="CD102" s="109"/>
      <c r="CE102" s="109"/>
      <c r="CF102" s="109"/>
      <c r="CG102" s="109"/>
    </row>
    <row r="103" spans="1:85" x14ac:dyDescent="0.25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C103" s="109"/>
      <c r="CD103" s="109"/>
      <c r="CE103" s="109"/>
      <c r="CF103" s="109"/>
      <c r="CG103" s="109"/>
    </row>
    <row r="104" spans="1:85" x14ac:dyDescent="0.25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C104" s="109"/>
      <c r="CD104" s="109"/>
      <c r="CE104" s="109"/>
      <c r="CF104" s="109"/>
      <c r="CG104" s="109"/>
    </row>
    <row r="105" spans="1:85" x14ac:dyDescent="0.25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C105" s="109"/>
      <c r="CD105" s="109"/>
      <c r="CE105" s="109"/>
      <c r="CF105" s="109"/>
      <c r="CG105" s="109"/>
    </row>
    <row r="106" spans="1:85" x14ac:dyDescent="0.25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C106" s="109"/>
      <c r="CD106" s="109"/>
      <c r="CE106" s="109"/>
      <c r="CF106" s="109"/>
      <c r="CG106" s="109"/>
    </row>
    <row r="107" spans="1:85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C107" s="109"/>
      <c r="CD107" s="109"/>
      <c r="CE107" s="109"/>
      <c r="CF107" s="109"/>
      <c r="CG107" s="109"/>
    </row>
    <row r="108" spans="1:85" x14ac:dyDescent="0.25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C108" s="109"/>
      <c r="CD108" s="109"/>
      <c r="CE108" s="109"/>
      <c r="CF108" s="109"/>
      <c r="CG108" s="109"/>
    </row>
    <row r="109" spans="1:85" x14ac:dyDescent="0.25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C109" s="109"/>
      <c r="CD109" s="109"/>
      <c r="CE109" s="109"/>
      <c r="CF109" s="109"/>
      <c r="CG109" s="109"/>
    </row>
    <row r="110" spans="1:85" x14ac:dyDescent="0.25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C110" s="109"/>
      <c r="CD110" s="109"/>
      <c r="CE110" s="109"/>
      <c r="CF110" s="109"/>
      <c r="CG110" s="109"/>
    </row>
    <row r="111" spans="1:85" x14ac:dyDescent="0.25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C111" s="109"/>
      <c r="CD111" s="109"/>
      <c r="CE111" s="109"/>
      <c r="CF111" s="109"/>
      <c r="CG111" s="109"/>
    </row>
    <row r="112" spans="1:85" x14ac:dyDescent="0.25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C112" s="109"/>
      <c r="CD112" s="109"/>
      <c r="CE112" s="109"/>
      <c r="CF112" s="109"/>
      <c r="CG112" s="109"/>
    </row>
    <row r="113" spans="1:85" x14ac:dyDescent="0.25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C113" s="109"/>
      <c r="CD113" s="109"/>
      <c r="CE113" s="109"/>
      <c r="CF113" s="109"/>
      <c r="CG113" s="109"/>
    </row>
  </sheetData>
  <sheetProtection algorithmName="SHA-512" hashValue="oYSNje8bkdxrjUZ+JM3bfuwe2sOxEYbHGKSRe1gRKFrWStyFakvAd484v+0bC8F2jb1x7NB/pBPHmUz6Lyl1Rg==" saltValue="g/Ohnf6U+EntXv/Og1xoIQ==" spinCount="100000" sheet="1" formatColumns="0" formatRows="0"/>
  <autoFilter ref="A8:CG8" xr:uid="{00000000-0001-0000-4E00-000000000000}"/>
  <mergeCells count="18"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B7:B8"/>
    <mergeCell ref="C7:C8"/>
    <mergeCell ref="BV5:BW5"/>
  </mergeCells>
  <conditionalFormatting sqref="B7">
    <cfRule type="cellIs" dxfId="117" priority="11" operator="lessThan">
      <formula>0</formula>
    </cfRule>
  </conditionalFormatting>
  <conditionalFormatting sqref="B9:C85">
    <cfRule type="cellIs" dxfId="116" priority="10" operator="lessThan">
      <formula>0</formula>
    </cfRule>
  </conditionalFormatting>
  <conditionalFormatting sqref="C86:C87 C89:C98">
    <cfRule type="cellIs" dxfId="115" priority="4" operator="lessThan">
      <formula>0</formula>
    </cfRule>
  </conditionalFormatting>
  <conditionalFormatting sqref="C7:XFD8">
    <cfRule type="cellIs" dxfId="114" priority="1" operator="lessThan">
      <formula>0</formula>
    </cfRule>
  </conditionalFormatting>
  <conditionalFormatting sqref="D97:CA98">
    <cfRule type="cellIs" dxfId="113" priority="3" operator="lessThan">
      <formula>0</formula>
    </cfRule>
  </conditionalFormatting>
  <conditionalFormatting sqref="D102:CA113">
    <cfRule type="cellIs" dxfId="112" priority="2" operator="notEqual">
      <formula>0</formula>
    </cfRule>
  </conditionalFormatting>
  <conditionalFormatting sqref="CD9:CD86">
    <cfRule type="cellIs" dxfId="111" priority="5" operator="lessThan">
      <formula>-0.05</formula>
    </cfRule>
    <cfRule type="cellIs" dxfId="110" priority="6" operator="greaterThan">
      <formula>0.05</formula>
    </cfRule>
  </conditionalFormatting>
  <pageMargins left="0.7" right="0.7" top="0.75" bottom="0.75" header="0.3" footer="0.3"/>
  <pageSetup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5"/>
  <dimension ref="A5:CG113"/>
  <sheetViews>
    <sheetView showGridLines="0" zoomScale="60" zoomScaleNormal="60" workbookViewId="0">
      <pane xSplit="4" ySplit="8" topLeftCell="E69" activePane="bottomRight" state="frozen"/>
      <selection pane="topRight" activeCell="E1" sqref="E1"/>
      <selection pane="bottomLeft" activeCell="A9" sqref="A9"/>
      <selection pane="bottomRight" activeCell="F78" sqref="F78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1" max="81" width="12.7109375" customWidth="1"/>
    <col min="82" max="82" width="12.42578125" customWidth="1"/>
    <col min="83" max="83" width="12.7109375" customWidth="1"/>
    <col min="84" max="84" width="12.42578125" customWidth="1"/>
    <col min="85" max="85" width="12.7109375" customWidth="1"/>
  </cols>
  <sheetData>
    <row r="5" spans="1:85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85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C6" s="81"/>
      <c r="CD6" s="81"/>
      <c r="CE6" s="81"/>
      <c r="CF6" s="81"/>
      <c r="CG6" s="81"/>
    </row>
    <row r="7" spans="1:85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</row>
    <row r="8" spans="1:85" ht="105" x14ac:dyDescent="0.25">
      <c r="A8" s="29"/>
      <c r="B8" s="439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328" t="s">
        <v>186</v>
      </c>
      <c r="CC8" s="81"/>
      <c r="CD8" s="81"/>
      <c r="CE8" s="81"/>
      <c r="CF8" s="81"/>
      <c r="CG8" s="81"/>
    </row>
    <row r="9" spans="1:85" ht="19.5" x14ac:dyDescent="0.25">
      <c r="A9" s="30"/>
      <c r="B9" s="74" t="s">
        <v>0</v>
      </c>
      <c r="C9" s="45" t="s">
        <v>111</v>
      </c>
      <c r="D9" s="130">
        <v>0.61659354431441538</v>
      </c>
      <c r="E9" s="131">
        <v>3.6285565604766625E-5</v>
      </c>
      <c r="F9" s="131">
        <v>6.3617273622905432E-3</v>
      </c>
      <c r="G9" s="131">
        <v>3.8174473337587993E-4</v>
      </c>
      <c r="H9" s="131">
        <v>1.0194174268080513E-2</v>
      </c>
      <c r="I9" s="131">
        <v>9.2426447721395309E-4</v>
      </c>
      <c r="J9" s="131">
        <v>3.4418984219295332E-5</v>
      </c>
      <c r="K9" s="131">
        <v>1.432577243149533E-3</v>
      </c>
      <c r="L9" s="131">
        <v>6.4293593849354251E-4</v>
      </c>
      <c r="M9" s="131">
        <v>3.8068695886943713E-2</v>
      </c>
      <c r="N9" s="131">
        <v>8.3085514655122265E-5</v>
      </c>
      <c r="O9" s="131">
        <v>2.7625298971086929E-2</v>
      </c>
      <c r="P9" s="131">
        <v>0</v>
      </c>
      <c r="Q9" s="131">
        <v>5.0407507586538406E-4</v>
      </c>
      <c r="R9" s="131">
        <v>4.9964273884354317E-3</v>
      </c>
      <c r="S9" s="131">
        <v>3.9630324080934321E-5</v>
      </c>
      <c r="T9" s="131">
        <v>2.2296310044259769E-2</v>
      </c>
      <c r="U9" s="131">
        <v>1.3979700520711711E-2</v>
      </c>
      <c r="V9" s="131">
        <v>4.5974883091540943E-2</v>
      </c>
      <c r="W9" s="131">
        <v>3.0921670010343866E-2</v>
      </c>
      <c r="X9" s="131">
        <v>1.2984522326777319E-2</v>
      </c>
      <c r="Y9" s="131">
        <v>2.2403298938618948E-3</v>
      </c>
      <c r="Z9" s="131">
        <v>7.006739960178413E-3</v>
      </c>
      <c r="AA9" s="131">
        <v>4.7643545667185586E-4</v>
      </c>
      <c r="AB9" s="131">
        <v>3.9307448189292865E-4</v>
      </c>
      <c r="AC9" s="131">
        <v>4.9799675434707201E-4</v>
      </c>
      <c r="AD9" s="131">
        <v>1.5106350093268905E-4</v>
      </c>
      <c r="AE9" s="131">
        <v>7.4399987021529015E-2</v>
      </c>
      <c r="AF9" s="131">
        <v>4.4082587232061397E-2</v>
      </c>
      <c r="AG9" s="131">
        <v>1.6618919871690119E-4</v>
      </c>
      <c r="AH9" s="131">
        <v>1.541739511416683E-3</v>
      </c>
      <c r="AI9" s="131">
        <v>1.1188210137337449E-2</v>
      </c>
      <c r="AJ9" s="131">
        <v>0</v>
      </c>
      <c r="AK9" s="131">
        <v>4.6503133677776793E-5</v>
      </c>
      <c r="AL9" s="131">
        <v>1.0516110059694285E-4</v>
      </c>
      <c r="AM9" s="131">
        <v>2.8677759796254899E-4</v>
      </c>
      <c r="AN9" s="131">
        <v>3.2953965958389347E-4</v>
      </c>
      <c r="AO9" s="131">
        <v>1.0987205020818506E-4</v>
      </c>
      <c r="AP9" s="131">
        <v>2.1205621391742462E-5</v>
      </c>
      <c r="AQ9" s="131">
        <v>5.071105045118679E-4</v>
      </c>
      <c r="AR9" s="131">
        <v>5.2375169476149212E-5</v>
      </c>
      <c r="AS9" s="131">
        <v>3.8055504910570657E-4</v>
      </c>
      <c r="AT9" s="131">
        <v>5.541665346389225E-5</v>
      </c>
      <c r="AU9" s="131">
        <v>2.3556933536557403E-5</v>
      </c>
      <c r="AV9" s="131">
        <v>3.5724219212178024E-5</v>
      </c>
      <c r="AW9" s="131">
        <v>2.6652006848949676E-5</v>
      </c>
      <c r="AX9" s="131">
        <v>2.5509891664902642E-5</v>
      </c>
      <c r="AY9" s="131">
        <v>1.0666628484945247E-4</v>
      </c>
      <c r="AZ9" s="131">
        <v>1.3947887584979835E-4</v>
      </c>
      <c r="BA9" s="131">
        <v>5.0654261631550429E-5</v>
      </c>
      <c r="BB9" s="131">
        <v>1.2735761568288475E-4</v>
      </c>
      <c r="BC9" s="131">
        <v>3.2205320760608674E-5</v>
      </c>
      <c r="BD9" s="131">
        <v>1.0014152109462213E-4</v>
      </c>
      <c r="BE9" s="131">
        <v>1.3664657877107561E-4</v>
      </c>
      <c r="BF9" s="131">
        <v>7.8197593266229922E-5</v>
      </c>
      <c r="BG9" s="131">
        <v>5.3425784565811167E-5</v>
      </c>
      <c r="BH9" s="131">
        <v>1.6120523970473578E-4</v>
      </c>
      <c r="BI9" s="131">
        <v>2.8182531548568575E-3</v>
      </c>
      <c r="BJ9" s="131">
        <v>1.5480539011698911E-3</v>
      </c>
      <c r="BK9" s="131">
        <v>9.0114252170252001E-4</v>
      </c>
      <c r="BL9" s="131">
        <v>2.1254789371284507E-5</v>
      </c>
      <c r="BM9" s="131">
        <v>3.9410806771481255E-4</v>
      </c>
      <c r="BN9" s="131">
        <v>8.3319276647787835E-3</v>
      </c>
      <c r="BO9" s="131">
        <v>2.5894896864584008E-4</v>
      </c>
      <c r="BP9" s="131">
        <v>2.9294690865112687E-4</v>
      </c>
      <c r="BQ9" s="131">
        <v>4.639299783343487E-5</v>
      </c>
      <c r="BR9" s="131">
        <v>6.9956609769415776E-6</v>
      </c>
      <c r="BS9" s="131">
        <v>6.6299970848911671E-4</v>
      </c>
      <c r="BT9" s="131">
        <v>3.9021985024619048E-4</v>
      </c>
      <c r="BU9" s="131">
        <v>6.4213015963651384E-4</v>
      </c>
      <c r="BV9" s="131">
        <v>6.7063166728208862E-4</v>
      </c>
      <c r="BW9" s="131">
        <v>6.0797943903373897E-4</v>
      </c>
      <c r="BX9" s="131">
        <v>5.6198081901892094E-4</v>
      </c>
      <c r="BY9" s="131">
        <v>8.0200403966262002E-4</v>
      </c>
      <c r="BZ9" s="131">
        <v>1.8297658230182552E-3</v>
      </c>
      <c r="CA9" s="147">
        <v>0</v>
      </c>
    </row>
    <row r="10" spans="1:85" ht="19.5" x14ac:dyDescent="0.25">
      <c r="A10" s="30"/>
      <c r="B10" s="42" t="s">
        <v>1</v>
      </c>
      <c r="C10" s="43" t="s">
        <v>112</v>
      </c>
      <c r="D10" s="136">
        <v>6.0526865223322799E-4</v>
      </c>
      <c r="E10" s="137">
        <v>8.706973120632476E-2</v>
      </c>
      <c r="F10" s="137">
        <v>2.1409882903140817E-3</v>
      </c>
      <c r="G10" s="137">
        <v>7.0802280354211532E-4</v>
      </c>
      <c r="H10" s="137">
        <v>1.9144687837300653E-2</v>
      </c>
      <c r="I10" s="137">
        <v>1.7538325801317752E-3</v>
      </c>
      <c r="J10" s="137">
        <v>6.5383168920494787E-5</v>
      </c>
      <c r="K10" s="137">
        <v>2.7086715868507058E-3</v>
      </c>
      <c r="L10" s="137">
        <v>1.2083820629217935E-3</v>
      </c>
      <c r="M10" s="137">
        <v>1.4045199798383274E-2</v>
      </c>
      <c r="N10" s="137">
        <v>1.5962545886763843E-4</v>
      </c>
      <c r="O10" s="137">
        <v>2.5561864786675201E-2</v>
      </c>
      <c r="P10" s="137">
        <v>0</v>
      </c>
      <c r="Q10" s="137">
        <v>7.7213209436251934E-4</v>
      </c>
      <c r="R10" s="137">
        <v>9.2493468035584232E-3</v>
      </c>
      <c r="S10" s="137">
        <v>7.310049591638428E-5</v>
      </c>
      <c r="T10" s="137">
        <v>9.0369544083863176E-3</v>
      </c>
      <c r="U10" s="137">
        <v>1.395063673410024E-2</v>
      </c>
      <c r="V10" s="137">
        <v>4.5277647748370627E-2</v>
      </c>
      <c r="W10" s="137">
        <v>2.5678817267378888E-3</v>
      </c>
      <c r="X10" s="137">
        <v>7.2403324731796304E-3</v>
      </c>
      <c r="Y10" s="137">
        <v>7.6767229122596717E-2</v>
      </c>
      <c r="Z10" s="137">
        <v>0.53023916550557715</v>
      </c>
      <c r="AA10" s="137">
        <v>9.5193414224737532E-4</v>
      </c>
      <c r="AB10" s="137">
        <v>2.7576286592280196E-3</v>
      </c>
      <c r="AC10" s="137">
        <v>2.2443004807617378E-2</v>
      </c>
      <c r="AD10" s="137">
        <v>3.3265210437989786E-4</v>
      </c>
      <c r="AE10" s="137">
        <v>6.7297926051651719E-2</v>
      </c>
      <c r="AF10" s="137">
        <v>3.94800898129274E-3</v>
      </c>
      <c r="AG10" s="137">
        <v>3.1097310068361019E-4</v>
      </c>
      <c r="AH10" s="137">
        <v>6.9836603225565611E-4</v>
      </c>
      <c r="AI10" s="137">
        <v>2.4628064779059406E-3</v>
      </c>
      <c r="AJ10" s="137">
        <v>0</v>
      </c>
      <c r="AK10" s="137">
        <v>9.7637221169586267E-5</v>
      </c>
      <c r="AL10" s="137">
        <v>2.3281000208484495E-4</v>
      </c>
      <c r="AM10" s="137">
        <v>2.0408480258489797E-4</v>
      </c>
      <c r="AN10" s="137">
        <v>6.7065294104219294E-4</v>
      </c>
      <c r="AO10" s="137">
        <v>2.6682813473667981E-4</v>
      </c>
      <c r="AP10" s="137">
        <v>4.9733184521689472E-5</v>
      </c>
      <c r="AQ10" s="137">
        <v>1.007077270198547E-3</v>
      </c>
      <c r="AR10" s="137">
        <v>9.4178679399541446E-5</v>
      </c>
      <c r="AS10" s="137">
        <v>3.0228566712406265E-4</v>
      </c>
      <c r="AT10" s="137">
        <v>1.4391418814513641E-4</v>
      </c>
      <c r="AU10" s="137">
        <v>5.7340454800149523E-5</v>
      </c>
      <c r="AV10" s="137">
        <v>8.8744286556468539E-5</v>
      </c>
      <c r="AW10" s="137">
        <v>6.0548142133822199E-5</v>
      </c>
      <c r="AX10" s="137">
        <v>5.3311337617229107E-5</v>
      </c>
      <c r="AY10" s="137">
        <v>2.106616208613774E-4</v>
      </c>
      <c r="AZ10" s="137">
        <v>2.7024756444575944E-4</v>
      </c>
      <c r="BA10" s="137">
        <v>1.1409529601959013E-4</v>
      </c>
      <c r="BB10" s="137">
        <v>2.832449051296418E-4</v>
      </c>
      <c r="BC10" s="137">
        <v>6.9956748971761813E-5</v>
      </c>
      <c r="BD10" s="137">
        <v>2.6012175327010247E-4</v>
      </c>
      <c r="BE10" s="137">
        <v>2.9589651792601596E-4</v>
      </c>
      <c r="BF10" s="137">
        <v>1.6926942309357428E-4</v>
      </c>
      <c r="BG10" s="137">
        <v>1.1177929402165173E-4</v>
      </c>
      <c r="BH10" s="137">
        <v>3.0483280844973272E-4</v>
      </c>
      <c r="BI10" s="137">
        <v>5.6777765655412508E-3</v>
      </c>
      <c r="BJ10" s="137">
        <v>3.3815954017203127E-3</v>
      </c>
      <c r="BK10" s="137">
        <v>2.2654269452589693E-3</v>
      </c>
      <c r="BL10" s="137">
        <v>4.7144499581692172E-5</v>
      </c>
      <c r="BM10" s="137">
        <v>9.8165109714110185E-4</v>
      </c>
      <c r="BN10" s="137">
        <v>1.9523674272438306E-2</v>
      </c>
      <c r="BO10" s="137">
        <v>4.0718623246229201E-4</v>
      </c>
      <c r="BP10" s="137">
        <v>5.6149570967759768E-4</v>
      </c>
      <c r="BQ10" s="137">
        <v>9.686795611972699E-5</v>
      </c>
      <c r="BR10" s="137">
        <v>1.3692913449087854E-5</v>
      </c>
      <c r="BS10" s="137">
        <v>1.1643865665148859E-3</v>
      </c>
      <c r="BT10" s="137">
        <v>5.6071760936268419E-4</v>
      </c>
      <c r="BU10" s="137">
        <v>1.2850139389795601E-3</v>
      </c>
      <c r="BV10" s="137">
        <v>1.3894575169227667E-3</v>
      </c>
      <c r="BW10" s="137">
        <v>1.40202726641551E-3</v>
      </c>
      <c r="BX10" s="137">
        <v>1.2347868313551961E-3</v>
      </c>
      <c r="BY10" s="137">
        <v>1.34324903423693E-3</v>
      </c>
      <c r="BZ10" s="137">
        <v>1.6952116960048467E-3</v>
      </c>
      <c r="CA10" s="139">
        <v>0</v>
      </c>
    </row>
    <row r="11" spans="1:85" ht="19.5" x14ac:dyDescent="0.25">
      <c r="A11" s="30"/>
      <c r="B11" s="42" t="s">
        <v>2</v>
      </c>
      <c r="C11" s="43" t="s">
        <v>113</v>
      </c>
      <c r="D11" s="136">
        <v>4.5018432040928554E-5</v>
      </c>
      <c r="E11" s="137">
        <v>4.494390889331992E-6</v>
      </c>
      <c r="F11" s="137">
        <v>0.90195201420953752</v>
      </c>
      <c r="G11" s="137">
        <v>2.1837669468041727E-5</v>
      </c>
      <c r="H11" s="137">
        <v>7.3370012605238966E-4</v>
      </c>
      <c r="I11" s="137">
        <v>1.3466056338007853E-4</v>
      </c>
      <c r="J11" s="137">
        <v>3.1518990430461534E-6</v>
      </c>
      <c r="K11" s="137">
        <v>1.2456895485023098E-4</v>
      </c>
      <c r="L11" s="137">
        <v>2.0929058224073379E-5</v>
      </c>
      <c r="M11" s="137">
        <v>1.7663744952635951E-3</v>
      </c>
      <c r="N11" s="137">
        <v>1.3408037724162601E-5</v>
      </c>
      <c r="O11" s="137">
        <v>4.3866348132664998E-4</v>
      </c>
      <c r="P11" s="137">
        <v>0</v>
      </c>
      <c r="Q11" s="137">
        <v>1.5476200366180084E-4</v>
      </c>
      <c r="R11" s="137">
        <v>6.3681442523870631E-4</v>
      </c>
      <c r="S11" s="137">
        <v>5.4291452822198423E-6</v>
      </c>
      <c r="T11" s="137">
        <v>1.7048835381191926E-3</v>
      </c>
      <c r="U11" s="137">
        <v>8.9784686608943357E-4</v>
      </c>
      <c r="V11" s="137">
        <v>2.0323835679571674E-3</v>
      </c>
      <c r="W11" s="137">
        <v>3.5729913716118529E-4</v>
      </c>
      <c r="X11" s="137">
        <v>9.6372688289018352E-4</v>
      </c>
      <c r="Y11" s="137">
        <v>6.4490405259072145E-4</v>
      </c>
      <c r="Z11" s="137">
        <v>7.5943662960676977E-4</v>
      </c>
      <c r="AA11" s="137">
        <v>7.6560435434536571E-5</v>
      </c>
      <c r="AB11" s="137">
        <v>1.1417210756624229E-4</v>
      </c>
      <c r="AC11" s="137">
        <v>1.7416782122987084E-4</v>
      </c>
      <c r="AD11" s="137">
        <v>5.1414523040969984E-5</v>
      </c>
      <c r="AE11" s="137">
        <v>3.0636974038012301E-4</v>
      </c>
      <c r="AF11" s="137">
        <v>6.2142792971426553E-2</v>
      </c>
      <c r="AG11" s="137">
        <v>3.2081710828643401E-3</v>
      </c>
      <c r="AH11" s="137">
        <v>1.8621313172371549E-3</v>
      </c>
      <c r="AI11" s="137">
        <v>9.3025332548873677E-5</v>
      </c>
      <c r="AJ11" s="137">
        <v>0</v>
      </c>
      <c r="AK11" s="137">
        <v>2.4050432759935311E-5</v>
      </c>
      <c r="AL11" s="137">
        <v>6.5867813987607445E-5</v>
      </c>
      <c r="AM11" s="137">
        <v>4.1441656912990454E-5</v>
      </c>
      <c r="AN11" s="137">
        <v>7.9724894707600255E-5</v>
      </c>
      <c r="AO11" s="137">
        <v>7.0161912193140367E-5</v>
      </c>
      <c r="AP11" s="137">
        <v>1.3275355372673372E-5</v>
      </c>
      <c r="AQ11" s="137">
        <v>2.1775802299134719E-4</v>
      </c>
      <c r="AR11" s="137">
        <v>3.0563524142770031E-5</v>
      </c>
      <c r="AS11" s="137">
        <v>7.6227934720470757E-5</v>
      </c>
      <c r="AT11" s="137">
        <v>3.255154034975338E-5</v>
      </c>
      <c r="AU11" s="137">
        <v>1.3405113238711142E-5</v>
      </c>
      <c r="AV11" s="137">
        <v>2.3221092406713961E-5</v>
      </c>
      <c r="AW11" s="137">
        <v>1.4452531477470062E-5</v>
      </c>
      <c r="AX11" s="137">
        <v>8.9875282202848871E-6</v>
      </c>
      <c r="AY11" s="137">
        <v>2.6871251327304601E-5</v>
      </c>
      <c r="AZ11" s="137">
        <v>7.4380227940537894E-5</v>
      </c>
      <c r="BA11" s="137">
        <v>2.6011754595328113E-5</v>
      </c>
      <c r="BB11" s="137">
        <v>6.0672240271201357E-5</v>
      </c>
      <c r="BC11" s="137">
        <v>1.6403970349143114E-5</v>
      </c>
      <c r="BD11" s="137">
        <v>6.6913789957828563E-5</v>
      </c>
      <c r="BE11" s="137">
        <v>6.8209663114849242E-5</v>
      </c>
      <c r="BF11" s="137">
        <v>4.6964353253289718E-5</v>
      </c>
      <c r="BG11" s="137">
        <v>2.9176634828273486E-5</v>
      </c>
      <c r="BH11" s="137">
        <v>5.0701736975199062E-5</v>
      </c>
      <c r="BI11" s="137">
        <v>1.3801863293101768E-3</v>
      </c>
      <c r="BJ11" s="137">
        <v>1.0332759165560385E-3</v>
      </c>
      <c r="BK11" s="137">
        <v>5.9835887944094466E-4</v>
      </c>
      <c r="BL11" s="137">
        <v>1.4473099274049486E-5</v>
      </c>
      <c r="BM11" s="137">
        <v>9.8197504945329687E-4</v>
      </c>
      <c r="BN11" s="137">
        <v>8.3115788117208225E-3</v>
      </c>
      <c r="BO11" s="137">
        <v>1.4276773850352035E-4</v>
      </c>
      <c r="BP11" s="137">
        <v>2.1838812679388417E-4</v>
      </c>
      <c r="BQ11" s="137">
        <v>3.5349867060374491E-5</v>
      </c>
      <c r="BR11" s="137">
        <v>5.5435307937454268E-6</v>
      </c>
      <c r="BS11" s="137">
        <v>4.2323375182070879E-4</v>
      </c>
      <c r="BT11" s="137">
        <v>1.7634727547998925E-4</v>
      </c>
      <c r="BU11" s="137">
        <v>4.9360810706078231E-4</v>
      </c>
      <c r="BV11" s="137">
        <v>5.7597978971603053E-4</v>
      </c>
      <c r="BW11" s="137">
        <v>5.7323324478790005E-4</v>
      </c>
      <c r="BX11" s="137">
        <v>4.4283445507862032E-4</v>
      </c>
      <c r="BY11" s="137">
        <v>8.5969577144432601E-4</v>
      </c>
      <c r="BZ11" s="137">
        <v>1.110062381485746E-3</v>
      </c>
      <c r="CA11" s="139">
        <v>0</v>
      </c>
    </row>
    <row r="12" spans="1:85" ht="19.5" x14ac:dyDescent="0.25">
      <c r="A12" s="30"/>
      <c r="B12" s="42" t="s">
        <v>3</v>
      </c>
      <c r="C12" s="43" t="s">
        <v>114</v>
      </c>
      <c r="D12" s="136">
        <v>7.9713215949709791E-4</v>
      </c>
      <c r="E12" s="137">
        <v>6.6166226306938348E-5</v>
      </c>
      <c r="F12" s="137">
        <v>9.8912366137925123E-4</v>
      </c>
      <c r="G12" s="137">
        <v>0.34381861812123582</v>
      </c>
      <c r="H12" s="137">
        <v>9.8336832805912683E-3</v>
      </c>
      <c r="I12" s="137">
        <v>2.1778929588633263E-3</v>
      </c>
      <c r="J12" s="137">
        <v>2.5526744238195573E-5</v>
      </c>
      <c r="K12" s="137">
        <v>1.1790351595802487E-3</v>
      </c>
      <c r="L12" s="137">
        <v>2.2861050887929726E-4</v>
      </c>
      <c r="M12" s="137">
        <v>1.2402505538878941E-3</v>
      </c>
      <c r="N12" s="137">
        <v>1.1410362978739703E-4</v>
      </c>
      <c r="O12" s="137">
        <v>1.9876078914689782E-3</v>
      </c>
      <c r="P12" s="137">
        <v>0</v>
      </c>
      <c r="Q12" s="137">
        <v>9.701500538655144E-4</v>
      </c>
      <c r="R12" s="137">
        <v>2.8822617915758297E-3</v>
      </c>
      <c r="S12" s="137">
        <v>2.4975627725817822E-5</v>
      </c>
      <c r="T12" s="137">
        <v>1.8858254268305549E-3</v>
      </c>
      <c r="U12" s="137">
        <v>3.2520419198322098E-3</v>
      </c>
      <c r="V12" s="137">
        <v>7.5924306446605869E-3</v>
      </c>
      <c r="W12" s="137">
        <v>1.5925811238671895E-3</v>
      </c>
      <c r="X12" s="137">
        <v>2.2041545468650284E-2</v>
      </c>
      <c r="Y12" s="137">
        <v>2.1288816035265907E-2</v>
      </c>
      <c r="Z12" s="137">
        <v>2.7379828734584153E-3</v>
      </c>
      <c r="AA12" s="137">
        <v>0.36067417361158793</v>
      </c>
      <c r="AB12" s="137">
        <v>1.2322338044200484E-2</v>
      </c>
      <c r="AC12" s="137">
        <v>3.3853997359067011E-4</v>
      </c>
      <c r="AD12" s="137">
        <v>2.4372253375914122E-4</v>
      </c>
      <c r="AE12" s="137">
        <v>2.0669987192796628E-3</v>
      </c>
      <c r="AF12" s="137">
        <v>2.0637067043735399E-2</v>
      </c>
      <c r="AG12" s="137">
        <v>5.5544392013256987E-3</v>
      </c>
      <c r="AH12" s="137">
        <v>9.513582295239531E-2</v>
      </c>
      <c r="AI12" s="137">
        <v>1.9482762088642167E-2</v>
      </c>
      <c r="AJ12" s="137">
        <v>0</v>
      </c>
      <c r="AK12" s="137">
        <v>2.4414705396562104E-4</v>
      </c>
      <c r="AL12" s="137">
        <v>4.1925746819309017E-4</v>
      </c>
      <c r="AM12" s="137">
        <v>4.029626686470747E-4</v>
      </c>
      <c r="AN12" s="137">
        <v>1.1192060639926206E-3</v>
      </c>
      <c r="AO12" s="137">
        <v>3.9683263202075372E-4</v>
      </c>
      <c r="AP12" s="137">
        <v>6.1123066569201273E-5</v>
      </c>
      <c r="AQ12" s="137">
        <v>9.7957331680208746E-4</v>
      </c>
      <c r="AR12" s="137">
        <v>8.9113910419929779E-3</v>
      </c>
      <c r="AS12" s="137">
        <v>1.1563721449601538E-3</v>
      </c>
      <c r="AT12" s="137">
        <v>7.3636571948136316E-4</v>
      </c>
      <c r="AU12" s="137">
        <v>1.2636162660380565E-4</v>
      </c>
      <c r="AV12" s="137">
        <v>2.7169374738451554E-4</v>
      </c>
      <c r="AW12" s="137">
        <v>2.0386593746374299E-4</v>
      </c>
      <c r="AX12" s="137">
        <v>6.2020241194871224E-5</v>
      </c>
      <c r="AY12" s="137">
        <v>1.9168630819302996E-4</v>
      </c>
      <c r="AZ12" s="137">
        <v>3.2528148781878717E-4</v>
      </c>
      <c r="BA12" s="137">
        <v>1.2342075117192396E-4</v>
      </c>
      <c r="BB12" s="137">
        <v>5.4245897793602426E-4</v>
      </c>
      <c r="BC12" s="137">
        <v>9.5865854796355516E-5</v>
      </c>
      <c r="BD12" s="137">
        <v>3.4983882314777384E-4</v>
      </c>
      <c r="BE12" s="137">
        <v>6.0232005492290167E-4</v>
      </c>
      <c r="BF12" s="137">
        <v>2.0173300236581566E-4</v>
      </c>
      <c r="BG12" s="137">
        <v>1.5891519131694439E-3</v>
      </c>
      <c r="BH12" s="137">
        <v>1.054375009341469E-3</v>
      </c>
      <c r="BI12" s="137">
        <v>5.4565494477194403E-3</v>
      </c>
      <c r="BJ12" s="137">
        <v>5.7055820536195253E-3</v>
      </c>
      <c r="BK12" s="137">
        <v>4.5613558248367297E-3</v>
      </c>
      <c r="BL12" s="137">
        <v>6.0949825632298249E-5</v>
      </c>
      <c r="BM12" s="137">
        <v>1.1278350588415096E-3</v>
      </c>
      <c r="BN12" s="137">
        <v>5.4997832782535073E-3</v>
      </c>
      <c r="BO12" s="137">
        <v>5.4365557011708558E-4</v>
      </c>
      <c r="BP12" s="137">
        <v>4.5180378836177671E-4</v>
      </c>
      <c r="BQ12" s="137">
        <v>7.1165408891343555E-5</v>
      </c>
      <c r="BR12" s="137">
        <v>9.8590646786405527E-6</v>
      </c>
      <c r="BS12" s="137">
        <v>1.6037442932973101E-3</v>
      </c>
      <c r="BT12" s="137">
        <v>3.904010371780018E-4</v>
      </c>
      <c r="BU12" s="137">
        <v>1.340450092862933E-3</v>
      </c>
      <c r="BV12" s="137">
        <v>1.0116650815873681E-3</v>
      </c>
      <c r="BW12" s="137">
        <v>7.3860305908171598E-4</v>
      </c>
      <c r="BX12" s="137">
        <v>4.2008718187334119E-3</v>
      </c>
      <c r="BY12" s="137">
        <v>2.1491390178758302E-3</v>
      </c>
      <c r="BZ12" s="137">
        <v>1.7270553363328554E-3</v>
      </c>
      <c r="CA12" s="139">
        <v>0</v>
      </c>
    </row>
    <row r="13" spans="1:85" ht="19.5" x14ac:dyDescent="0.25">
      <c r="A13" s="30"/>
      <c r="B13" s="42" t="s">
        <v>4</v>
      </c>
      <c r="C13" s="43" t="s">
        <v>115</v>
      </c>
      <c r="D13" s="136">
        <v>1.0367101463083926E-5</v>
      </c>
      <c r="E13" s="137">
        <v>1.2806153726450945E-6</v>
      </c>
      <c r="F13" s="137">
        <v>2.956467011664142E-5</v>
      </c>
      <c r="G13" s="137">
        <v>3.3127297494316313E-6</v>
      </c>
      <c r="H13" s="137">
        <v>0.97803323175736712</v>
      </c>
      <c r="I13" s="137">
        <v>2.9959817952179274E-5</v>
      </c>
      <c r="J13" s="137">
        <v>6.8826653084616884E-7</v>
      </c>
      <c r="K13" s="137">
        <v>4.7515076003330828E-5</v>
      </c>
      <c r="L13" s="137">
        <v>9.6985884301308445E-7</v>
      </c>
      <c r="M13" s="137">
        <v>9.5530348296587249E-4</v>
      </c>
      <c r="N13" s="137">
        <v>4.4827475899308562E-6</v>
      </c>
      <c r="O13" s="137">
        <v>1.3595361890290068E-4</v>
      </c>
      <c r="P13" s="137">
        <v>0</v>
      </c>
      <c r="Q13" s="137">
        <v>4.171486846691946E-5</v>
      </c>
      <c r="R13" s="137">
        <v>8.106918979872534E-5</v>
      </c>
      <c r="S13" s="137">
        <v>7.2852486131533667E-7</v>
      </c>
      <c r="T13" s="137">
        <v>6.6027937401569781E-4</v>
      </c>
      <c r="U13" s="137">
        <v>2.4900155083236046E-4</v>
      </c>
      <c r="V13" s="137">
        <v>6.4240801900517105E-4</v>
      </c>
      <c r="W13" s="137">
        <v>1.2307720880010465E-4</v>
      </c>
      <c r="X13" s="137">
        <v>1.8570660628518189E-3</v>
      </c>
      <c r="Y13" s="137">
        <v>1.3562957238727013E-4</v>
      </c>
      <c r="Z13" s="137">
        <v>1.3997757109219315E-4</v>
      </c>
      <c r="AA13" s="137">
        <v>2.0846701464623685E-5</v>
      </c>
      <c r="AB13" s="137">
        <v>7.4970335935786573E-4</v>
      </c>
      <c r="AC13" s="137">
        <v>2.7979612218654557E-5</v>
      </c>
      <c r="AD13" s="137">
        <v>3.9920124827443125E-5</v>
      </c>
      <c r="AE13" s="137">
        <v>8.6447167002960933E-5</v>
      </c>
      <c r="AF13" s="137">
        <v>5.2227973276665236E-3</v>
      </c>
      <c r="AG13" s="137">
        <v>6.9052212068058281E-3</v>
      </c>
      <c r="AH13" s="137">
        <v>1.7831427100974844E-4</v>
      </c>
      <c r="AI13" s="137">
        <v>3.195175642723562E-5</v>
      </c>
      <c r="AJ13" s="137">
        <v>0</v>
      </c>
      <c r="AK13" s="137">
        <v>8.5214922639084776E-5</v>
      </c>
      <c r="AL13" s="137">
        <v>4.1033784517144653E-5</v>
      </c>
      <c r="AM13" s="137">
        <v>2.119420067056451E-5</v>
      </c>
      <c r="AN13" s="137">
        <v>1.5946227215689007E-4</v>
      </c>
      <c r="AO13" s="137">
        <v>2.1392016485346126E-5</v>
      </c>
      <c r="AP13" s="137">
        <v>3.9670484542465273E-6</v>
      </c>
      <c r="AQ13" s="137">
        <v>6.7508653958905303E-5</v>
      </c>
      <c r="AR13" s="137">
        <v>7.0973019457300598E-6</v>
      </c>
      <c r="AS13" s="137">
        <v>3.1801819013171555E-5</v>
      </c>
      <c r="AT13" s="137">
        <v>9.0749519853348365E-6</v>
      </c>
      <c r="AU13" s="137">
        <v>2.5710851009259168E-4</v>
      </c>
      <c r="AV13" s="137">
        <v>9.2464755261740787E-6</v>
      </c>
      <c r="AW13" s="137">
        <v>4.5489004806079865E-6</v>
      </c>
      <c r="AX13" s="137">
        <v>2.424149557014272E-6</v>
      </c>
      <c r="AY13" s="137">
        <v>6.2526678741077388E-6</v>
      </c>
      <c r="AZ13" s="137">
        <v>1.9236176066859053E-5</v>
      </c>
      <c r="BA13" s="137">
        <v>7.8666795400359467E-6</v>
      </c>
      <c r="BB13" s="137">
        <v>1.9356020906870855E-5</v>
      </c>
      <c r="BC13" s="137">
        <v>5.5092146127946183E-6</v>
      </c>
      <c r="BD13" s="137">
        <v>2.891366325590808E-5</v>
      </c>
      <c r="BE13" s="137">
        <v>4.4362112345403481E-5</v>
      </c>
      <c r="BF13" s="137">
        <v>1.2932342369070112E-5</v>
      </c>
      <c r="BG13" s="137">
        <v>8.0400847166757497E-6</v>
      </c>
      <c r="BH13" s="137">
        <v>1.3763142738471623E-5</v>
      </c>
      <c r="BI13" s="137">
        <v>5.8379170370735775E-4</v>
      </c>
      <c r="BJ13" s="137">
        <v>2.9921276288792577E-4</v>
      </c>
      <c r="BK13" s="137">
        <v>1.8246554476721122E-4</v>
      </c>
      <c r="BL13" s="137">
        <v>3.3099037398491886E-6</v>
      </c>
      <c r="BM13" s="137">
        <v>1.668682019689924E-4</v>
      </c>
      <c r="BN13" s="137">
        <v>6.0020344019245768E-4</v>
      </c>
      <c r="BO13" s="137">
        <v>2.3814887035322503E-5</v>
      </c>
      <c r="BP13" s="137">
        <v>3.2672553097104542E-5</v>
      </c>
      <c r="BQ13" s="137">
        <v>6.0334214774565995E-6</v>
      </c>
      <c r="BR13" s="137">
        <v>7.6688536172737182E-7</v>
      </c>
      <c r="BS13" s="137">
        <v>6.4202333997375336E-5</v>
      </c>
      <c r="BT13" s="137">
        <v>2.4993999306612871E-5</v>
      </c>
      <c r="BU13" s="137">
        <v>1.4087402850133324E-4</v>
      </c>
      <c r="BV13" s="137">
        <v>7.5539429938284203E-5</v>
      </c>
      <c r="BW13" s="137">
        <v>6.0940749316472297E-5</v>
      </c>
      <c r="BX13" s="137">
        <v>7.2569528017037174E-5</v>
      </c>
      <c r="BY13" s="137">
        <v>2.5850539245704897E-4</v>
      </c>
      <c r="BZ13" s="137">
        <v>6.9164910570383435E-5</v>
      </c>
      <c r="CA13" s="139">
        <v>0</v>
      </c>
    </row>
    <row r="14" spans="1:85" ht="19.5" x14ac:dyDescent="0.25">
      <c r="A14" s="30"/>
      <c r="B14" s="42" t="s">
        <v>5</v>
      </c>
      <c r="C14" s="43" t="s">
        <v>116</v>
      </c>
      <c r="D14" s="136">
        <v>1.0453082293103152E-4</v>
      </c>
      <c r="E14" s="137">
        <v>1.1902364479784792E-5</v>
      </c>
      <c r="F14" s="137">
        <v>3.4598518626139101E-4</v>
      </c>
      <c r="G14" s="137">
        <v>7.529582017049996E-5</v>
      </c>
      <c r="H14" s="137">
        <v>2.3728922152249986E-3</v>
      </c>
      <c r="I14" s="137">
        <v>0.86561731688409771</v>
      </c>
      <c r="J14" s="137">
        <v>9.2964972789707043E-6</v>
      </c>
      <c r="K14" s="137">
        <v>3.7185580835347431E-4</v>
      </c>
      <c r="L14" s="137">
        <v>8.6991065681064125E-5</v>
      </c>
      <c r="M14" s="137">
        <v>5.0918047932512589E-2</v>
      </c>
      <c r="N14" s="137">
        <v>1.1718937459694813E-4</v>
      </c>
      <c r="O14" s="137">
        <v>1.6469664334754657E-3</v>
      </c>
      <c r="P14" s="137">
        <v>0</v>
      </c>
      <c r="Q14" s="137">
        <v>2.6506448158696949E-4</v>
      </c>
      <c r="R14" s="137">
        <v>1.1721720573382433E-3</v>
      </c>
      <c r="S14" s="137">
        <v>9.6153352672727745E-6</v>
      </c>
      <c r="T14" s="137">
        <v>2.9305781747164875E-2</v>
      </c>
      <c r="U14" s="137">
        <v>1.9191069836683168E-3</v>
      </c>
      <c r="V14" s="137">
        <v>6.4004029545923083E-3</v>
      </c>
      <c r="W14" s="137">
        <v>8.6118012883352286E-4</v>
      </c>
      <c r="X14" s="137">
        <v>1.6975666479309752E-2</v>
      </c>
      <c r="Y14" s="137">
        <v>6.3611888454312014E-4</v>
      </c>
      <c r="Z14" s="137">
        <v>7.3420867646252627E-4</v>
      </c>
      <c r="AA14" s="137">
        <v>1.991796525079812E-4</v>
      </c>
      <c r="AB14" s="137">
        <v>2.2491826301418213E-4</v>
      </c>
      <c r="AC14" s="137">
        <v>1.6526705670950786E-4</v>
      </c>
      <c r="AD14" s="137">
        <v>1.1593354669832608E-4</v>
      </c>
      <c r="AE14" s="137">
        <v>1.1524198112428032E-3</v>
      </c>
      <c r="AF14" s="137">
        <v>5.2639659667888083E-4</v>
      </c>
      <c r="AG14" s="137">
        <v>1.0824985759742837E-4</v>
      </c>
      <c r="AH14" s="137">
        <v>2.675451732694145E-4</v>
      </c>
      <c r="AI14" s="137">
        <v>1.343889366552907E-4</v>
      </c>
      <c r="AJ14" s="137">
        <v>0</v>
      </c>
      <c r="AK14" s="137">
        <v>6.3976934113382292E-5</v>
      </c>
      <c r="AL14" s="137">
        <v>1.2969151945460815E-4</v>
      </c>
      <c r="AM14" s="137">
        <v>3.8493425717693131E-4</v>
      </c>
      <c r="AN14" s="137">
        <v>2.8737965071365347E-4</v>
      </c>
      <c r="AO14" s="137">
        <v>1.3797529107003551E-4</v>
      </c>
      <c r="AP14" s="137">
        <v>2.5596148547950196E-5</v>
      </c>
      <c r="AQ14" s="137">
        <v>4.560675378707591E-4</v>
      </c>
      <c r="AR14" s="137">
        <v>4.3169709979103943E-5</v>
      </c>
      <c r="AS14" s="137">
        <v>1.5496032804632786E-4</v>
      </c>
      <c r="AT14" s="137">
        <v>5.9219784744842815E-5</v>
      </c>
      <c r="AU14" s="137">
        <v>2.9556030870627231E-5</v>
      </c>
      <c r="AV14" s="137">
        <v>4.9191097572250014E-5</v>
      </c>
      <c r="AW14" s="137">
        <v>2.9073359990096381E-5</v>
      </c>
      <c r="AX14" s="137">
        <v>1.7421052407203622E-5</v>
      </c>
      <c r="AY14" s="137">
        <v>5.0713468416588138E-5</v>
      </c>
      <c r="AZ14" s="137">
        <v>1.1912538419000224E-4</v>
      </c>
      <c r="BA14" s="137">
        <v>4.9953881938539059E-5</v>
      </c>
      <c r="BB14" s="137">
        <v>1.2132864411351228E-4</v>
      </c>
      <c r="BC14" s="137">
        <v>3.0628237180567638E-5</v>
      </c>
      <c r="BD14" s="137">
        <v>1.4469840075417799E-4</v>
      </c>
      <c r="BE14" s="137">
        <v>1.4714342744777224E-4</v>
      </c>
      <c r="BF14" s="137">
        <v>8.4431303680170751E-5</v>
      </c>
      <c r="BG14" s="137">
        <v>5.1886891743903116E-5</v>
      </c>
      <c r="BH14" s="137">
        <v>8.4569883149608385E-5</v>
      </c>
      <c r="BI14" s="137">
        <v>2.3489439873900569E-3</v>
      </c>
      <c r="BJ14" s="137">
        <v>1.4581026039180195E-3</v>
      </c>
      <c r="BK14" s="137">
        <v>1.081974338439873E-3</v>
      </c>
      <c r="BL14" s="137">
        <v>1.9838410786124303E-5</v>
      </c>
      <c r="BM14" s="137">
        <v>3.1375946819646417E-4</v>
      </c>
      <c r="BN14" s="137">
        <v>5.4210572912902428E-3</v>
      </c>
      <c r="BO14" s="137">
        <v>1.4370895048232448E-4</v>
      </c>
      <c r="BP14" s="137">
        <v>1.9062076250145899E-4</v>
      </c>
      <c r="BQ14" s="137">
        <v>3.7256513448008777E-5</v>
      </c>
      <c r="BR14" s="137">
        <v>4.3954092379142338E-6</v>
      </c>
      <c r="BS14" s="137">
        <v>3.4453858446153741E-4</v>
      </c>
      <c r="BT14" s="137">
        <v>1.3126016160523396E-4</v>
      </c>
      <c r="BU14" s="137">
        <v>4.217585789199267E-4</v>
      </c>
      <c r="BV14" s="137">
        <v>4.6717488283428825E-4</v>
      </c>
      <c r="BW14" s="137">
        <v>4.5042539118139003E-4</v>
      </c>
      <c r="BX14" s="137">
        <v>4.7809292547496517E-4</v>
      </c>
      <c r="BY14" s="137">
        <v>5.7162870815626705E-4</v>
      </c>
      <c r="BZ14" s="137">
        <v>5.1088377830184903E-4</v>
      </c>
      <c r="CA14" s="139">
        <v>0</v>
      </c>
    </row>
    <row r="15" spans="1:85" ht="19.5" x14ac:dyDescent="0.25">
      <c r="A15" s="30"/>
      <c r="B15" s="42" t="s">
        <v>6</v>
      </c>
      <c r="C15" s="43" t="s">
        <v>117</v>
      </c>
      <c r="D15" s="136">
        <v>8.9082352020085253E-5</v>
      </c>
      <c r="E15" s="137">
        <v>9.2491161970997774E-6</v>
      </c>
      <c r="F15" s="137">
        <v>2.3341875628635439E-4</v>
      </c>
      <c r="G15" s="137">
        <v>2.6149613321304723E-5</v>
      </c>
      <c r="H15" s="137">
        <v>1.1642367208273994E-3</v>
      </c>
      <c r="I15" s="137">
        <v>2.706020165579797E-4</v>
      </c>
      <c r="J15" s="137">
        <v>3.6484419042280461E-2</v>
      </c>
      <c r="K15" s="137">
        <v>2.0936967300847555E-4</v>
      </c>
      <c r="L15" s="137">
        <v>5.1862669028381639E-6</v>
      </c>
      <c r="M15" s="137">
        <v>6.2930359572944137E-3</v>
      </c>
      <c r="N15" s="137">
        <v>1.8578159735646823E-5</v>
      </c>
      <c r="O15" s="137">
        <v>1.2703129618173064E-2</v>
      </c>
      <c r="P15" s="137">
        <v>0</v>
      </c>
      <c r="Q15" s="137">
        <v>8.6672149078087946E-4</v>
      </c>
      <c r="R15" s="137">
        <v>9.2178274363485194E-4</v>
      </c>
      <c r="S15" s="137">
        <v>8.6265409823632375E-6</v>
      </c>
      <c r="T15" s="137">
        <v>1.1688238769115395E-2</v>
      </c>
      <c r="U15" s="137">
        <v>2.5330853885254582E-2</v>
      </c>
      <c r="V15" s="137">
        <v>2.3741982919270783E-2</v>
      </c>
      <c r="W15" s="137">
        <v>0.77776096804616257</v>
      </c>
      <c r="X15" s="137">
        <v>6.8478580650541843E-3</v>
      </c>
      <c r="Y15" s="137">
        <v>1.3301783013363076E-2</v>
      </c>
      <c r="Z15" s="137">
        <v>8.1182322210907824E-4</v>
      </c>
      <c r="AA15" s="137">
        <v>1.6426394780444715E-4</v>
      </c>
      <c r="AB15" s="137">
        <v>2.8151556918726657E-3</v>
      </c>
      <c r="AC15" s="137">
        <v>7.9503263344725438E-4</v>
      </c>
      <c r="AD15" s="137">
        <v>1.1917344801621793E-4</v>
      </c>
      <c r="AE15" s="137">
        <v>3.2522365705087215E-2</v>
      </c>
      <c r="AF15" s="137">
        <v>1.0340034382266295E-2</v>
      </c>
      <c r="AG15" s="137">
        <v>1.1708832797719949E-4</v>
      </c>
      <c r="AH15" s="137">
        <v>5.8738165837708331E-4</v>
      </c>
      <c r="AI15" s="137">
        <v>1.8984452475708094E-4</v>
      </c>
      <c r="AJ15" s="137">
        <v>0</v>
      </c>
      <c r="AK15" s="137">
        <v>7.8009445736190475E-5</v>
      </c>
      <c r="AL15" s="137">
        <v>2.0713896028444923E-4</v>
      </c>
      <c r="AM15" s="137">
        <v>1.2178453090773716E-4</v>
      </c>
      <c r="AN15" s="137">
        <v>1.8213448329613543E-4</v>
      </c>
      <c r="AO15" s="137">
        <v>2.0663991548193033E-4</v>
      </c>
      <c r="AP15" s="137">
        <v>4.1407089001765307E-5</v>
      </c>
      <c r="AQ15" s="137">
        <v>8.8487554950962284E-4</v>
      </c>
      <c r="AR15" s="137">
        <v>1.5360974383116311E-4</v>
      </c>
      <c r="AS15" s="137">
        <v>6.699979250366586E-3</v>
      </c>
      <c r="AT15" s="137">
        <v>2.4075149834249139E-4</v>
      </c>
      <c r="AU15" s="137">
        <v>3.5276275825794461E-5</v>
      </c>
      <c r="AV15" s="137">
        <v>8.4462347922842614E-5</v>
      </c>
      <c r="AW15" s="137">
        <v>5.4221853216599208E-5</v>
      </c>
      <c r="AX15" s="137">
        <v>2.510084569823296E-5</v>
      </c>
      <c r="AY15" s="137">
        <v>5.8711539008272844E-5</v>
      </c>
      <c r="AZ15" s="137">
        <v>3.1671524409423844E-4</v>
      </c>
      <c r="BA15" s="137">
        <v>6.4654519902958909E-5</v>
      </c>
      <c r="BB15" s="137">
        <v>2.1530919248056665E-4</v>
      </c>
      <c r="BC15" s="137">
        <v>4.8666591812392235E-5</v>
      </c>
      <c r="BD15" s="137">
        <v>1.8099720568710273E-4</v>
      </c>
      <c r="BE15" s="137">
        <v>2.33629767457053E-4</v>
      </c>
      <c r="BF15" s="137">
        <v>1.2865803213581308E-4</v>
      </c>
      <c r="BG15" s="137">
        <v>7.9088286272744102E-5</v>
      </c>
      <c r="BH15" s="137">
        <v>1.3523523006401641E-4</v>
      </c>
      <c r="BI15" s="137">
        <v>3.7638763288902473E-3</v>
      </c>
      <c r="BJ15" s="137">
        <v>2.3409005736364816E-3</v>
      </c>
      <c r="BK15" s="137">
        <v>1.4483144935186626E-3</v>
      </c>
      <c r="BL15" s="137">
        <v>3.4944987782795178E-5</v>
      </c>
      <c r="BM15" s="137">
        <v>6.6284577033402358E-4</v>
      </c>
      <c r="BN15" s="137">
        <v>8.2311791006657795E-3</v>
      </c>
      <c r="BO15" s="137">
        <v>2.6687062300245138E-4</v>
      </c>
      <c r="BP15" s="137">
        <v>3.223728597503798E-4</v>
      </c>
      <c r="BQ15" s="137">
        <v>5.6015155531968697E-5</v>
      </c>
      <c r="BR15" s="137">
        <v>7.7517543615696085E-6</v>
      </c>
      <c r="BS15" s="137">
        <v>6.5560825417152878E-4</v>
      </c>
      <c r="BT15" s="137">
        <v>3.311903953422227E-4</v>
      </c>
      <c r="BU15" s="137">
        <v>6.261700759645863E-4</v>
      </c>
      <c r="BV15" s="137">
        <v>7.6031077695501111E-4</v>
      </c>
      <c r="BW15" s="137">
        <v>6.7334323859234301E-4</v>
      </c>
      <c r="BX15" s="137">
        <v>8.3520624012737871E-4</v>
      </c>
      <c r="BY15" s="137">
        <v>8.5273011510402495E-4</v>
      </c>
      <c r="BZ15" s="137">
        <v>1.2158755499900654E-3</v>
      </c>
      <c r="CA15" s="139">
        <v>0</v>
      </c>
    </row>
    <row r="16" spans="1:85" ht="19.5" x14ac:dyDescent="0.25">
      <c r="A16" s="30"/>
      <c r="B16" s="42" t="s">
        <v>7</v>
      </c>
      <c r="C16" s="43" t="s">
        <v>118</v>
      </c>
      <c r="D16" s="136">
        <v>1.6409683803280867E-4</v>
      </c>
      <c r="E16" s="137">
        <v>1.9108219637368203E-5</v>
      </c>
      <c r="F16" s="137">
        <v>5.9397097607153521E-4</v>
      </c>
      <c r="G16" s="137">
        <v>2.0802187142210713E-4</v>
      </c>
      <c r="H16" s="137">
        <v>5.5245044492844269E-3</v>
      </c>
      <c r="I16" s="137">
        <v>4.7483087220331519E-4</v>
      </c>
      <c r="J16" s="137">
        <v>1.849179029504157E-5</v>
      </c>
      <c r="K16" s="137">
        <v>0.87792915656151982</v>
      </c>
      <c r="L16" s="137">
        <v>3.6381897955007139E-4</v>
      </c>
      <c r="M16" s="137">
        <v>3.8364104565311686E-4</v>
      </c>
      <c r="N16" s="137">
        <v>4.2984631067234602E-5</v>
      </c>
      <c r="O16" s="137">
        <v>2.8898776305056435E-4</v>
      </c>
      <c r="P16" s="137">
        <v>0</v>
      </c>
      <c r="Q16" s="137">
        <v>1.4743953692184292E-4</v>
      </c>
      <c r="R16" s="137">
        <v>2.5697764455208049E-3</v>
      </c>
      <c r="S16" s="137">
        <v>2.0188266920977045E-5</v>
      </c>
      <c r="T16" s="137">
        <v>4.1012511877514262E-4</v>
      </c>
      <c r="U16" s="137">
        <v>4.8296521853517229E-4</v>
      </c>
      <c r="V16" s="137">
        <v>1.2129954314969969E-3</v>
      </c>
      <c r="W16" s="137">
        <v>1.2739630503726079E-3</v>
      </c>
      <c r="X16" s="137">
        <v>9.4205464814519453E-4</v>
      </c>
      <c r="Y16" s="137">
        <v>6.0419605500506798E-4</v>
      </c>
      <c r="Z16" s="137">
        <v>2.9644863052121059E-4</v>
      </c>
      <c r="AA16" s="137">
        <v>2.5051802347927514E-4</v>
      </c>
      <c r="AB16" s="137">
        <v>4.087730710411442E-2</v>
      </c>
      <c r="AC16" s="137">
        <v>4.0308157149840058E-5</v>
      </c>
      <c r="AD16" s="137">
        <v>5.535185349772706E-2</v>
      </c>
      <c r="AE16" s="137">
        <v>2.4258935936407049E-4</v>
      </c>
      <c r="AF16" s="137">
        <v>1.4482665003242464E-3</v>
      </c>
      <c r="AG16" s="137">
        <v>6.8805846696450313E-5</v>
      </c>
      <c r="AH16" s="137">
        <v>1.5433339445385379E-4</v>
      </c>
      <c r="AI16" s="137">
        <v>5.3722420664352112E-5</v>
      </c>
      <c r="AJ16" s="137">
        <v>0</v>
      </c>
      <c r="AK16" s="137">
        <v>1.5438678001767898E-5</v>
      </c>
      <c r="AL16" s="137">
        <v>3.6324828591314525E-5</v>
      </c>
      <c r="AM16" s="137">
        <v>2.0244137645441138E-5</v>
      </c>
      <c r="AN16" s="137">
        <v>1.6368401914972498E-4</v>
      </c>
      <c r="AO16" s="137">
        <v>4.110727868092473E-5</v>
      </c>
      <c r="AP16" s="137">
        <v>7.5753638530514653E-6</v>
      </c>
      <c r="AQ16" s="137">
        <v>1.7945042634251598E-4</v>
      </c>
      <c r="AR16" s="137">
        <v>1.738389135901625E-5</v>
      </c>
      <c r="AS16" s="137">
        <v>5.5429460043432603E-5</v>
      </c>
      <c r="AT16" s="137">
        <v>2.8288471887900179E-5</v>
      </c>
      <c r="AU16" s="137">
        <v>9.785659936083413E-6</v>
      </c>
      <c r="AV16" s="137">
        <v>1.3761233567745537E-5</v>
      </c>
      <c r="AW16" s="137">
        <v>1.032087068092137E-5</v>
      </c>
      <c r="AX16" s="137">
        <v>1.1446970913574263E-5</v>
      </c>
      <c r="AY16" s="137">
        <v>5.1072481875352969E-5</v>
      </c>
      <c r="AZ16" s="137">
        <v>4.8069729343743694E-5</v>
      </c>
      <c r="BA16" s="137">
        <v>2.0387706449531354E-5</v>
      </c>
      <c r="BB16" s="137">
        <v>5.3197538527480685E-5</v>
      </c>
      <c r="BC16" s="137">
        <v>1.270846206191915E-5</v>
      </c>
      <c r="BD16" s="137">
        <v>4.0688837202354908E-5</v>
      </c>
      <c r="BE16" s="137">
        <v>5.4595052640349661E-5</v>
      </c>
      <c r="BF16" s="137">
        <v>2.5441887677566641E-5</v>
      </c>
      <c r="BG16" s="137">
        <v>1.7836039802307365E-5</v>
      </c>
      <c r="BH16" s="137">
        <v>6.6259822538466216E-5</v>
      </c>
      <c r="BI16" s="137">
        <v>1.0976560352322661E-3</v>
      </c>
      <c r="BJ16" s="137">
        <v>5.0503378119909359E-4</v>
      </c>
      <c r="BK16" s="137">
        <v>3.3353638227286153E-4</v>
      </c>
      <c r="BL16" s="137">
        <v>7.0332506614725018E-6</v>
      </c>
      <c r="BM16" s="137">
        <v>4.4649697087653596E-4</v>
      </c>
      <c r="BN16" s="137">
        <v>2.458786257670128E-3</v>
      </c>
      <c r="BO16" s="137">
        <v>5.733761214031663E-5</v>
      </c>
      <c r="BP16" s="137">
        <v>8.6337123217363298E-5</v>
      </c>
      <c r="BQ16" s="137">
        <v>1.4889426350452892E-5</v>
      </c>
      <c r="BR16" s="137">
        <v>2.1219159008445021E-6</v>
      </c>
      <c r="BS16" s="137">
        <v>1.741034835887856E-4</v>
      </c>
      <c r="BT16" s="137">
        <v>6.8127167813260744E-5</v>
      </c>
      <c r="BU16" s="137">
        <v>2.4706459516705438E-4</v>
      </c>
      <c r="BV16" s="137">
        <v>2.1351572419231842E-4</v>
      </c>
      <c r="BW16" s="137">
        <v>1.93149831292015E-4</v>
      </c>
      <c r="BX16" s="137">
        <v>1.8839824223721089E-4</v>
      </c>
      <c r="BY16" s="137">
        <v>1.9253708774075301E-4</v>
      </c>
      <c r="BZ16" s="137">
        <v>2.5390555969768654E-4</v>
      </c>
      <c r="CA16" s="139">
        <v>0</v>
      </c>
    </row>
    <row r="17" spans="1:79" ht="19.5" x14ac:dyDescent="0.25">
      <c r="A17" s="30"/>
      <c r="B17" s="42" t="s">
        <v>8</v>
      </c>
      <c r="C17" s="43" t="s">
        <v>119</v>
      </c>
      <c r="D17" s="136">
        <v>1.0758191442751076E-2</v>
      </c>
      <c r="E17" s="137">
        <v>1.2720039506172475E-3</v>
      </c>
      <c r="F17" s="137">
        <v>4.0157026970644015E-2</v>
      </c>
      <c r="G17" s="137">
        <v>1.4941504083169651E-2</v>
      </c>
      <c r="H17" s="137">
        <v>0.390053101944977</v>
      </c>
      <c r="I17" s="137">
        <v>3.1099500071915264E-2</v>
      </c>
      <c r="J17" s="137">
        <v>1.2771035394247565E-3</v>
      </c>
      <c r="K17" s="137">
        <v>5.3492039761043088E-2</v>
      </c>
      <c r="L17" s="137">
        <v>2.6721656233508209E-2</v>
      </c>
      <c r="M17" s="137">
        <v>2.1277460192416105E-2</v>
      </c>
      <c r="N17" s="137">
        <v>2.8477486089626279E-3</v>
      </c>
      <c r="O17" s="137">
        <v>5.0148104915326572E-3</v>
      </c>
      <c r="P17" s="137">
        <v>0</v>
      </c>
      <c r="Q17" s="137">
        <v>5.5699636759326959E-3</v>
      </c>
      <c r="R17" s="137">
        <v>0.17619462079733109</v>
      </c>
      <c r="S17" s="137">
        <v>1.3730529740676707E-3</v>
      </c>
      <c r="T17" s="137">
        <v>1.3225065209415462E-2</v>
      </c>
      <c r="U17" s="137">
        <v>4.9053351531755844E-3</v>
      </c>
      <c r="V17" s="137">
        <v>1.2382239308702607E-2</v>
      </c>
      <c r="W17" s="137">
        <v>2.871632105639663E-2</v>
      </c>
      <c r="X17" s="137">
        <v>9.341864017736146E-3</v>
      </c>
      <c r="Y17" s="137">
        <v>3.1032221796197098E-3</v>
      </c>
      <c r="Z17" s="137">
        <v>8.8846614924674803E-3</v>
      </c>
      <c r="AA17" s="137">
        <v>1.5840626608281307E-2</v>
      </c>
      <c r="AB17" s="137">
        <v>3.6594908291724131E-3</v>
      </c>
      <c r="AC17" s="137">
        <v>5.5753365943331668E-4</v>
      </c>
      <c r="AD17" s="137">
        <v>3.518450576450611E-3</v>
      </c>
      <c r="AE17" s="137">
        <v>6.2583521300888694E-3</v>
      </c>
      <c r="AF17" s="137">
        <v>7.5195489662626463E-3</v>
      </c>
      <c r="AG17" s="137">
        <v>3.2659414221812588E-3</v>
      </c>
      <c r="AH17" s="137">
        <v>4.6804776493330098E-3</v>
      </c>
      <c r="AI17" s="137">
        <v>1.3627484624547401E-3</v>
      </c>
      <c r="AJ17" s="137">
        <v>0</v>
      </c>
      <c r="AK17" s="137">
        <v>1.9841224633812757E-4</v>
      </c>
      <c r="AL17" s="137">
        <v>2.5994028022562695E-4</v>
      </c>
      <c r="AM17" s="137">
        <v>2.5851024782161142E-4</v>
      </c>
      <c r="AN17" s="137">
        <v>9.4159905396512984E-3</v>
      </c>
      <c r="AO17" s="137">
        <v>3.4602679885815138E-4</v>
      </c>
      <c r="AP17" s="137">
        <v>5.2226072243201992E-5</v>
      </c>
      <c r="AQ17" s="137">
        <v>4.7079012994215297E-3</v>
      </c>
      <c r="AR17" s="137">
        <v>4.8234752173316421E-4</v>
      </c>
      <c r="AS17" s="137">
        <v>5.7555550177557579E-4</v>
      </c>
      <c r="AT17" s="137">
        <v>1.278925067397994E-4</v>
      </c>
      <c r="AU17" s="137">
        <v>1.9695083055335579E-4</v>
      </c>
      <c r="AV17" s="137">
        <v>9.280751446181929E-5</v>
      </c>
      <c r="AW17" s="137">
        <v>2.1097306590236832E-4</v>
      </c>
      <c r="AX17" s="137">
        <v>5.3199664136940894E-4</v>
      </c>
      <c r="AY17" s="137">
        <v>2.9288816991222565E-3</v>
      </c>
      <c r="AZ17" s="137">
        <v>1.1104554811362597E-3</v>
      </c>
      <c r="BA17" s="137">
        <v>5.4252506815583869E-4</v>
      </c>
      <c r="BB17" s="137">
        <v>1.6622725250324273E-3</v>
      </c>
      <c r="BC17" s="137">
        <v>3.480898409581724E-4</v>
      </c>
      <c r="BD17" s="137">
        <v>3.0330094942159581E-4</v>
      </c>
      <c r="BE17" s="137">
        <v>1.557774701478638E-3</v>
      </c>
      <c r="BF17" s="137">
        <v>1.7349577104218661E-4</v>
      </c>
      <c r="BG17" s="137">
        <v>2.5959234724227801E-4</v>
      </c>
      <c r="BH17" s="137">
        <v>3.2707571838271215E-3</v>
      </c>
      <c r="BI17" s="137">
        <v>3.7227323009621581E-2</v>
      </c>
      <c r="BJ17" s="137">
        <v>3.4886184562102746E-3</v>
      </c>
      <c r="BK17" s="137">
        <v>2.8991472557446311E-3</v>
      </c>
      <c r="BL17" s="137">
        <v>5.9540036735911367E-5</v>
      </c>
      <c r="BM17" s="137">
        <v>3.9014718496676427E-4</v>
      </c>
      <c r="BN17" s="137">
        <v>4.1270302493397982E-3</v>
      </c>
      <c r="BO17" s="137">
        <v>2.5774885914237381E-4</v>
      </c>
      <c r="BP17" s="137">
        <v>3.1269324619982882E-4</v>
      </c>
      <c r="BQ17" s="137">
        <v>5.3140497314132843E-5</v>
      </c>
      <c r="BR17" s="137">
        <v>6.4645671193728484E-6</v>
      </c>
      <c r="BS17" s="137">
        <v>1.5678578719364466E-3</v>
      </c>
      <c r="BT17" s="137">
        <v>2.1742405867631966E-4</v>
      </c>
      <c r="BU17" s="137">
        <v>6.256734254608866E-3</v>
      </c>
      <c r="BV17" s="137">
        <v>7.7661236814836367E-4</v>
      </c>
      <c r="BW17" s="137">
        <v>6.8435420425027595E-4</v>
      </c>
      <c r="BX17" s="137">
        <v>9.3578796529044284E-4</v>
      </c>
      <c r="BY17" s="137">
        <v>1.04350424303977E-3</v>
      </c>
      <c r="BZ17" s="137">
        <v>8.095315776781945E-4</v>
      </c>
      <c r="CA17" s="139">
        <v>0</v>
      </c>
    </row>
    <row r="18" spans="1:79" ht="19.5" x14ac:dyDescent="0.25">
      <c r="A18" s="30"/>
      <c r="B18" s="42" t="s">
        <v>9</v>
      </c>
      <c r="C18" s="43" t="s">
        <v>120</v>
      </c>
      <c r="D18" s="136">
        <v>1.482787877910241E-4</v>
      </c>
      <c r="E18" s="137">
        <v>1.596117955322716E-5</v>
      </c>
      <c r="F18" s="137">
        <v>4.1672535963421884E-4</v>
      </c>
      <c r="G18" s="137">
        <v>1.3414191001375955E-4</v>
      </c>
      <c r="H18" s="137">
        <v>3.662291595495516E-3</v>
      </c>
      <c r="I18" s="137">
        <v>4.5922052779718788E-4</v>
      </c>
      <c r="J18" s="137">
        <v>1.2900986423683214E-5</v>
      </c>
      <c r="K18" s="137">
        <v>5.3187326202794706E-4</v>
      </c>
      <c r="L18" s="137">
        <v>8.949179333378385E-6</v>
      </c>
      <c r="M18" s="137">
        <v>0.46252471590378091</v>
      </c>
      <c r="N18" s="137">
        <v>6.4417056552426279E-5</v>
      </c>
      <c r="O18" s="137">
        <v>6.507381765911922E-3</v>
      </c>
      <c r="P18" s="137">
        <v>0</v>
      </c>
      <c r="Q18" s="137">
        <v>3.9766143191749981E-4</v>
      </c>
      <c r="R18" s="137">
        <v>3.1220699522512213E-3</v>
      </c>
      <c r="S18" s="137">
        <v>2.4740821472580619E-5</v>
      </c>
      <c r="T18" s="137">
        <v>0.26090000455535911</v>
      </c>
      <c r="U18" s="137">
        <v>3.7558291725574705E-3</v>
      </c>
      <c r="V18" s="137">
        <v>2.0809735819886578E-2</v>
      </c>
      <c r="W18" s="137">
        <v>5.8759776477697464E-4</v>
      </c>
      <c r="X18" s="137">
        <v>0.15021610018479228</v>
      </c>
      <c r="Y18" s="137">
        <v>3.6004213835113537E-3</v>
      </c>
      <c r="Z18" s="137">
        <v>3.946358835243662E-4</v>
      </c>
      <c r="AA18" s="137">
        <v>1.9691296382154302E-4</v>
      </c>
      <c r="AB18" s="137">
        <v>8.0461824651022814E-4</v>
      </c>
      <c r="AC18" s="137">
        <v>4.9157327992780514E-4</v>
      </c>
      <c r="AD18" s="137">
        <v>7.8672363797715255E-5</v>
      </c>
      <c r="AE18" s="137">
        <v>2.1541940909809141E-3</v>
      </c>
      <c r="AF18" s="137">
        <v>1.4912583704531927E-3</v>
      </c>
      <c r="AG18" s="137">
        <v>7.3491324789225969E-5</v>
      </c>
      <c r="AH18" s="137">
        <v>6.2625442530021955E-4</v>
      </c>
      <c r="AI18" s="137">
        <v>1.2210688147581476E-4</v>
      </c>
      <c r="AJ18" s="137">
        <v>0</v>
      </c>
      <c r="AK18" s="137">
        <v>1.3437260813439983E-4</v>
      </c>
      <c r="AL18" s="137">
        <v>1.2982830101167608E-4</v>
      </c>
      <c r="AM18" s="137">
        <v>2.9667148785232481E-3</v>
      </c>
      <c r="AN18" s="137">
        <v>2.0516363258699734E-4</v>
      </c>
      <c r="AO18" s="137">
        <v>1.2083822214051563E-4</v>
      </c>
      <c r="AP18" s="137">
        <v>2.1991739078349987E-5</v>
      </c>
      <c r="AQ18" s="137">
        <v>3.314254870749973E-4</v>
      </c>
      <c r="AR18" s="137">
        <v>3.5230272731853262E-5</v>
      </c>
      <c r="AS18" s="137">
        <v>1.1369083386479921E-4</v>
      </c>
      <c r="AT18" s="137">
        <v>5.26209528050977E-5</v>
      </c>
      <c r="AU18" s="137">
        <v>2.0263437929633081E-5</v>
      </c>
      <c r="AV18" s="137">
        <v>3.3341304932400346E-5</v>
      </c>
      <c r="AW18" s="137">
        <v>2.3482707794292357E-5</v>
      </c>
      <c r="AX18" s="137">
        <v>2.0721605791018904E-5</v>
      </c>
      <c r="AY18" s="137">
        <v>7.4499790795564292E-5</v>
      </c>
      <c r="AZ18" s="137">
        <v>1.045875248695207E-4</v>
      </c>
      <c r="BA18" s="137">
        <v>4.7142106863355401E-5</v>
      </c>
      <c r="BB18" s="137">
        <v>1.012982836313341E-4</v>
      </c>
      <c r="BC18" s="137">
        <v>2.6084472343941002E-5</v>
      </c>
      <c r="BD18" s="137">
        <v>8.1133754216606267E-5</v>
      </c>
      <c r="BE18" s="137">
        <v>1.1630106539121974E-4</v>
      </c>
      <c r="BF18" s="137">
        <v>9.8097506518816344E-5</v>
      </c>
      <c r="BG18" s="137">
        <v>5.4984365217307244E-5</v>
      </c>
      <c r="BH18" s="137">
        <v>1.3274421989367601E-4</v>
      </c>
      <c r="BI18" s="137">
        <v>2.8478205018652968E-3</v>
      </c>
      <c r="BJ18" s="137">
        <v>3.1235528587625731E-3</v>
      </c>
      <c r="BK18" s="137">
        <v>1.711359649761091E-3</v>
      </c>
      <c r="BL18" s="137">
        <v>4.7684653350094424E-5</v>
      </c>
      <c r="BM18" s="137">
        <v>1.9815159213322519E-3</v>
      </c>
      <c r="BN18" s="137">
        <v>4.5477933506814915E-2</v>
      </c>
      <c r="BO18" s="137">
        <v>4.0003933532473053E-4</v>
      </c>
      <c r="BP18" s="137">
        <v>7.8731777491094612E-4</v>
      </c>
      <c r="BQ18" s="137">
        <v>1.1878133690531918E-4</v>
      </c>
      <c r="BR18" s="137">
        <v>2.1477512108844203E-5</v>
      </c>
      <c r="BS18" s="137">
        <v>1.6275390750586087E-3</v>
      </c>
      <c r="BT18" s="137">
        <v>6.873477126717758E-4</v>
      </c>
      <c r="BU18" s="137">
        <v>1.2804383209907174E-3</v>
      </c>
      <c r="BV18" s="137">
        <v>2.3130588644704295E-3</v>
      </c>
      <c r="BW18" s="137">
        <v>2.7461676078558601E-3</v>
      </c>
      <c r="BX18" s="137">
        <v>1.6051175272995984E-3</v>
      </c>
      <c r="BY18" s="137">
        <v>1.34390867318778E-3</v>
      </c>
      <c r="BZ18" s="137">
        <v>2.497643661766556E-3</v>
      </c>
      <c r="CA18" s="139">
        <v>0</v>
      </c>
    </row>
    <row r="19" spans="1:79" ht="19.5" x14ac:dyDescent="0.25">
      <c r="A19" s="30"/>
      <c r="B19" s="42" t="s">
        <v>10</v>
      </c>
      <c r="C19" s="43" t="s">
        <v>121</v>
      </c>
      <c r="D19" s="136">
        <v>2.7916185347032414E-4</v>
      </c>
      <c r="E19" s="137">
        <v>4.0014269372503002E-5</v>
      </c>
      <c r="F19" s="137">
        <v>8.4145437076961786E-4</v>
      </c>
      <c r="G19" s="137">
        <v>2.4833559069619066E-4</v>
      </c>
      <c r="H19" s="137">
        <v>1.2350789875228637E-2</v>
      </c>
      <c r="I19" s="137">
        <v>8.1448512861921152E-4</v>
      </c>
      <c r="J19" s="137">
        <v>2.3475527758791521E-5</v>
      </c>
      <c r="K19" s="137">
        <v>9.6634692764238075E-4</v>
      </c>
      <c r="L19" s="137">
        <v>2.0353421817287191E-5</v>
      </c>
      <c r="M19" s="137">
        <v>9.3614576428400229E-4</v>
      </c>
      <c r="N19" s="137">
        <v>0.1881261153247657</v>
      </c>
      <c r="O19" s="137">
        <v>9.8622240203575422E-4</v>
      </c>
      <c r="P19" s="137">
        <v>0</v>
      </c>
      <c r="Q19" s="137">
        <v>2.2560378026524183E-3</v>
      </c>
      <c r="R19" s="137">
        <v>3.6197340376938492E-3</v>
      </c>
      <c r="S19" s="137">
        <v>3.0928007685525155E-5</v>
      </c>
      <c r="T19" s="137">
        <v>1.2284082875733285E-3</v>
      </c>
      <c r="U19" s="137">
        <v>2.6591650111236023E-3</v>
      </c>
      <c r="V19" s="137">
        <v>4.501960943841316E-3</v>
      </c>
      <c r="W19" s="137">
        <v>1.1849295788539994E-3</v>
      </c>
      <c r="X19" s="137">
        <v>8.9457030630339131E-4</v>
      </c>
      <c r="Y19" s="137">
        <v>3.2562364498981008E-4</v>
      </c>
      <c r="Z19" s="137">
        <v>9.2592621889253028E-4</v>
      </c>
      <c r="AA19" s="137">
        <v>3.8483328236491927E-4</v>
      </c>
      <c r="AB19" s="137">
        <v>2.6804172931829554E-4</v>
      </c>
      <c r="AC19" s="137">
        <v>1.3356933857114353E-4</v>
      </c>
      <c r="AD19" s="137">
        <v>1.6344782480995048E-4</v>
      </c>
      <c r="AE19" s="137">
        <v>6.4866899716439384E-4</v>
      </c>
      <c r="AF19" s="137">
        <v>9.2407762248982405E-4</v>
      </c>
      <c r="AG19" s="137">
        <v>2.0156747975876333E-4</v>
      </c>
      <c r="AH19" s="137">
        <v>4.0564831855214825E-4</v>
      </c>
      <c r="AI19" s="137">
        <v>5.2047845565427288E-4</v>
      </c>
      <c r="AJ19" s="137">
        <v>0</v>
      </c>
      <c r="AK19" s="137">
        <v>4.8349417671455603E-3</v>
      </c>
      <c r="AL19" s="137">
        <v>1.5671229345574555E-3</v>
      </c>
      <c r="AM19" s="137">
        <v>4.7488856530022527E-4</v>
      </c>
      <c r="AN19" s="137">
        <v>0.23875763838201602</v>
      </c>
      <c r="AO19" s="137">
        <v>3.8534210206636003E-4</v>
      </c>
      <c r="AP19" s="137">
        <v>7.0540960789474306E-5</v>
      </c>
      <c r="AQ19" s="137">
        <v>1.7560092418764152E-3</v>
      </c>
      <c r="AR19" s="137">
        <v>7.7074995349738382E-5</v>
      </c>
      <c r="AS19" s="137">
        <v>7.0832754749596905E-4</v>
      </c>
      <c r="AT19" s="137">
        <v>8.9481433729414898E-5</v>
      </c>
      <c r="AU19" s="137">
        <v>2.9530645047676721E-3</v>
      </c>
      <c r="AV19" s="137">
        <v>1.1585656154119791E-4</v>
      </c>
      <c r="AW19" s="137">
        <v>3.6263858769181089E-4</v>
      </c>
      <c r="AX19" s="137">
        <v>1.0137984867619091E-4</v>
      </c>
      <c r="AY19" s="137">
        <v>1.1844502559589398E-4</v>
      </c>
      <c r="AZ19" s="137">
        <v>3.8938289652658774E-4</v>
      </c>
      <c r="BA19" s="137">
        <v>1.0296489504632709E-4</v>
      </c>
      <c r="BB19" s="137">
        <v>2.7540422280813363E-4</v>
      </c>
      <c r="BC19" s="137">
        <v>6.724799107400501E-5</v>
      </c>
      <c r="BD19" s="137">
        <v>6.1130238490417622E-4</v>
      </c>
      <c r="BE19" s="137">
        <v>3.0058691654661171E-2</v>
      </c>
      <c r="BF19" s="137">
        <v>2.2762394217154425E-4</v>
      </c>
      <c r="BG19" s="137">
        <v>1.0504958272082933E-4</v>
      </c>
      <c r="BH19" s="137">
        <v>1.9258979013988365E-4</v>
      </c>
      <c r="BI19" s="137">
        <v>0.45135994484089115</v>
      </c>
      <c r="BJ19" s="137">
        <v>8.2229347449253067E-3</v>
      </c>
      <c r="BK19" s="137">
        <v>2.9415358994337266E-3</v>
      </c>
      <c r="BL19" s="137">
        <v>5.1746659470829273E-5</v>
      </c>
      <c r="BM19" s="137">
        <v>9.8862539978829503E-5</v>
      </c>
      <c r="BN19" s="137">
        <v>6.9159707522573033E-4</v>
      </c>
      <c r="BO19" s="137">
        <v>2.7110936214561792E-4</v>
      </c>
      <c r="BP19" s="137">
        <v>4.1651576286192489E-4</v>
      </c>
      <c r="BQ19" s="137">
        <v>5.9127547221861471E-5</v>
      </c>
      <c r="BR19" s="137">
        <v>9.0798851844941469E-6</v>
      </c>
      <c r="BS19" s="137">
        <v>1.038840962485375E-2</v>
      </c>
      <c r="BT19" s="137">
        <v>1.9832666739047727E-4</v>
      </c>
      <c r="BU19" s="137">
        <v>5.7988258495160604E-3</v>
      </c>
      <c r="BV19" s="137">
        <v>8.2424651945973667E-4</v>
      </c>
      <c r="BW19" s="137">
        <v>2.00114366651509E-3</v>
      </c>
      <c r="BX19" s="137">
        <v>1.2848225910312302E-3</v>
      </c>
      <c r="BY19" s="137">
        <v>1.8436931300979901E-3</v>
      </c>
      <c r="BZ19" s="137">
        <v>2.2245504703893755E-3</v>
      </c>
      <c r="CA19" s="139">
        <v>0</v>
      </c>
    </row>
    <row r="20" spans="1:79" ht="19.5" x14ac:dyDescent="0.25">
      <c r="A20" s="30"/>
      <c r="B20" s="42" t="s">
        <v>11</v>
      </c>
      <c r="C20" s="43" t="s">
        <v>122</v>
      </c>
      <c r="D20" s="136">
        <v>1.2817429500665425E-5</v>
      </c>
      <c r="E20" s="137">
        <v>1.3429506873393083E-6</v>
      </c>
      <c r="F20" s="137">
        <v>3.448547176907806E-5</v>
      </c>
      <c r="G20" s="137">
        <v>3.8049527323474852E-6</v>
      </c>
      <c r="H20" s="137">
        <v>1.6290143028351088E-4</v>
      </c>
      <c r="I20" s="137">
        <v>4.2231798723927204E-5</v>
      </c>
      <c r="J20" s="137">
        <v>7.1478103315948502E-7</v>
      </c>
      <c r="K20" s="137">
        <v>2.7349860505792485E-5</v>
      </c>
      <c r="L20" s="137">
        <v>7.7977295613532037E-7</v>
      </c>
      <c r="M20" s="137">
        <v>4.5570521087811867E-4</v>
      </c>
      <c r="N20" s="137">
        <v>3.2692256543532132E-6</v>
      </c>
      <c r="O20" s="137">
        <v>0.32711974913037595</v>
      </c>
      <c r="P20" s="137">
        <v>0</v>
      </c>
      <c r="Q20" s="137">
        <v>1.0392932650977092E-4</v>
      </c>
      <c r="R20" s="137">
        <v>5.5808291605902768E-4</v>
      </c>
      <c r="S20" s="137">
        <v>6.5547878040647257E-6</v>
      </c>
      <c r="T20" s="137">
        <v>3.9399252871368966E-4</v>
      </c>
      <c r="U20" s="137">
        <v>0.14629849697402347</v>
      </c>
      <c r="V20" s="137">
        <v>0.51411885086808495</v>
      </c>
      <c r="W20" s="137">
        <v>1.4126537940011537E-4</v>
      </c>
      <c r="X20" s="137">
        <v>2.4075122805304928E-4</v>
      </c>
      <c r="Y20" s="137">
        <v>4.4495194935944584E-5</v>
      </c>
      <c r="Z20" s="137">
        <v>9.5257357591541189E-5</v>
      </c>
      <c r="AA20" s="137">
        <v>2.0863572420293555E-5</v>
      </c>
      <c r="AB20" s="137">
        <v>2.7193004989280573E-5</v>
      </c>
      <c r="AC20" s="137">
        <v>1.7521028783715714E-5</v>
      </c>
      <c r="AD20" s="137">
        <v>1.465989166828627E-5</v>
      </c>
      <c r="AE20" s="137">
        <v>2.1552638353987325E-3</v>
      </c>
      <c r="AF20" s="137">
        <v>2.6149871200861801E-4</v>
      </c>
      <c r="AG20" s="137">
        <v>1.8164834654181559E-5</v>
      </c>
      <c r="AH20" s="137">
        <v>8.12042517464246E-5</v>
      </c>
      <c r="AI20" s="137">
        <v>4.4566774339940218E-5</v>
      </c>
      <c r="AJ20" s="137">
        <v>0</v>
      </c>
      <c r="AK20" s="137">
        <v>1.3474954413097655E-5</v>
      </c>
      <c r="AL20" s="137">
        <v>9.5903611033455638E-5</v>
      </c>
      <c r="AM20" s="137">
        <v>1.9120703614720422E-5</v>
      </c>
      <c r="AN20" s="137">
        <v>5.1539503375066113E-5</v>
      </c>
      <c r="AO20" s="137">
        <v>4.1655049078395001E-5</v>
      </c>
      <c r="AP20" s="137">
        <v>7.1580088923943747E-6</v>
      </c>
      <c r="AQ20" s="137">
        <v>1.0308240349787154E-4</v>
      </c>
      <c r="AR20" s="137">
        <v>9.365160913592063E-6</v>
      </c>
      <c r="AS20" s="137">
        <v>3.3432224935855106E-5</v>
      </c>
      <c r="AT20" s="137">
        <v>1.05544412247838E-5</v>
      </c>
      <c r="AU20" s="137">
        <v>6.1481044157778254E-6</v>
      </c>
      <c r="AV20" s="137">
        <v>1.3015774969041207E-5</v>
      </c>
      <c r="AW20" s="137">
        <v>8.5083675121508257E-6</v>
      </c>
      <c r="AX20" s="137">
        <v>6.4926011487772576E-6</v>
      </c>
      <c r="AY20" s="137">
        <v>2.5305266108014624E-5</v>
      </c>
      <c r="AZ20" s="137">
        <v>1.7505193465735394E-4</v>
      </c>
      <c r="BA20" s="137">
        <v>1.6829644074732385E-5</v>
      </c>
      <c r="BB20" s="137">
        <v>4.4668147476173451E-5</v>
      </c>
      <c r="BC20" s="137">
        <v>1.9922567586446166E-5</v>
      </c>
      <c r="BD20" s="137">
        <v>3.7492869088703706E-5</v>
      </c>
      <c r="BE20" s="137">
        <v>8.7830914086680322E-5</v>
      </c>
      <c r="BF20" s="137">
        <v>4.0762901797318312E-5</v>
      </c>
      <c r="BG20" s="137">
        <v>1.8936775655412898E-5</v>
      </c>
      <c r="BH20" s="137">
        <v>4.2662864732326779E-5</v>
      </c>
      <c r="BI20" s="137">
        <v>2.2977859555826539E-3</v>
      </c>
      <c r="BJ20" s="137">
        <v>3.6437510924041441E-4</v>
      </c>
      <c r="BK20" s="137">
        <v>2.2568813433091218E-4</v>
      </c>
      <c r="BL20" s="137">
        <v>4.8683752732680794E-6</v>
      </c>
      <c r="BM20" s="137">
        <v>2.954208465333365E-4</v>
      </c>
      <c r="BN20" s="137">
        <v>2.0945784126102387E-3</v>
      </c>
      <c r="BO20" s="137">
        <v>4.2131666789640009E-5</v>
      </c>
      <c r="BP20" s="137">
        <v>7.0924559449348854E-5</v>
      </c>
      <c r="BQ20" s="137">
        <v>1.058502505508942E-5</v>
      </c>
      <c r="BR20" s="137">
        <v>1.6872954839188081E-6</v>
      </c>
      <c r="BS20" s="137">
        <v>1.7420033312998657E-4</v>
      </c>
      <c r="BT20" s="137">
        <v>6.2691464637947136E-5</v>
      </c>
      <c r="BU20" s="137">
        <v>1.3176630640291851E-4</v>
      </c>
      <c r="BV20" s="137">
        <v>1.7180464080860153E-4</v>
      </c>
      <c r="BW20" s="137">
        <v>1.5353871033089899E-4</v>
      </c>
      <c r="BX20" s="137">
        <v>1.5330501880128291E-4</v>
      </c>
      <c r="BY20" s="137">
        <v>1.4306992923263299E-4</v>
      </c>
      <c r="BZ20" s="137">
        <v>1.6489893973315478E-4</v>
      </c>
      <c r="CA20" s="139">
        <v>0</v>
      </c>
    </row>
    <row r="21" spans="1:79" ht="19.5" x14ac:dyDescent="0.25">
      <c r="A21" s="30"/>
      <c r="B21" s="42" t="s">
        <v>12</v>
      </c>
      <c r="C21" s="43" t="s">
        <v>123</v>
      </c>
      <c r="D21" s="136">
        <v>2.0614745514605732E-4</v>
      </c>
      <c r="E21" s="137">
        <v>3.1609219376845637E-5</v>
      </c>
      <c r="F21" s="137">
        <v>3.5030922349469951E-4</v>
      </c>
      <c r="G21" s="137">
        <v>8.0110974881242685E-5</v>
      </c>
      <c r="H21" s="137">
        <v>2.7404160649624558E-3</v>
      </c>
      <c r="I21" s="137">
        <v>6.1035238569687763E-4</v>
      </c>
      <c r="J21" s="137">
        <v>8.9548316658256769E-6</v>
      </c>
      <c r="K21" s="137">
        <v>3.1155254681756891E-4</v>
      </c>
      <c r="L21" s="137">
        <v>1.7143270492624754E-5</v>
      </c>
      <c r="M21" s="137">
        <v>5.3960165459936561E-4</v>
      </c>
      <c r="N21" s="137">
        <v>4.8427062779913635E-5</v>
      </c>
      <c r="O21" s="137">
        <v>1.2234032443413183E-3</v>
      </c>
      <c r="P21" s="137">
        <v>0</v>
      </c>
      <c r="Q21" s="137">
        <v>0.8750904907725402</v>
      </c>
      <c r="R21" s="137">
        <v>1.7102837394428313E-3</v>
      </c>
      <c r="S21" s="137">
        <v>1.7484882085320711E-5</v>
      </c>
      <c r="T21" s="137">
        <v>9.1093392889467434E-4</v>
      </c>
      <c r="U21" s="137">
        <v>2.4226753412663793E-3</v>
      </c>
      <c r="V21" s="137">
        <v>3.7296729669467972E-3</v>
      </c>
      <c r="W21" s="137">
        <v>5.9275247025272835E-4</v>
      </c>
      <c r="X21" s="137">
        <v>7.8007465474223131E-4</v>
      </c>
      <c r="Y21" s="137">
        <v>2.4505047043441893E-4</v>
      </c>
      <c r="Z21" s="137">
        <v>5.7222500760813514E-4</v>
      </c>
      <c r="AA21" s="137">
        <v>1.584119587344047E-4</v>
      </c>
      <c r="AB21" s="137">
        <v>1.6658164151402572E-4</v>
      </c>
      <c r="AC21" s="137">
        <v>9.6026673911183238E-5</v>
      </c>
      <c r="AD21" s="137">
        <v>1.0193027044082385E-4</v>
      </c>
      <c r="AE21" s="137">
        <v>4.5384699793517936E-4</v>
      </c>
      <c r="AF21" s="137">
        <v>5.4464035894018507E-4</v>
      </c>
      <c r="AG21" s="137">
        <v>1.881284408395219E-4</v>
      </c>
      <c r="AH21" s="137">
        <v>4.6756181412807156E-4</v>
      </c>
      <c r="AI21" s="137">
        <v>3.8122275554689714E-4</v>
      </c>
      <c r="AJ21" s="137">
        <v>0</v>
      </c>
      <c r="AK21" s="137">
        <v>1.31748771269787E-4</v>
      </c>
      <c r="AL21" s="137">
        <v>2.2577227733889879E-4</v>
      </c>
      <c r="AM21" s="137">
        <v>1.0546719164883578E-4</v>
      </c>
      <c r="AN21" s="137">
        <v>3.6841112182956837E-4</v>
      </c>
      <c r="AO21" s="137">
        <v>5.5808567272649749E-4</v>
      </c>
      <c r="AP21" s="137">
        <v>5.4013087970739897E-5</v>
      </c>
      <c r="AQ21" s="137">
        <v>5.3913863454212937E-2</v>
      </c>
      <c r="AR21" s="137">
        <v>7.6909722401409124E-5</v>
      </c>
      <c r="AS21" s="137">
        <v>2.7833344957660112E-4</v>
      </c>
      <c r="AT21" s="137">
        <v>6.2227833501774177E-5</v>
      </c>
      <c r="AU21" s="137">
        <v>6.4447569479880341E-5</v>
      </c>
      <c r="AV21" s="137">
        <v>9.017085776578883E-5</v>
      </c>
      <c r="AW21" s="137">
        <v>6.5939979956000877E-4</v>
      </c>
      <c r="AX21" s="137">
        <v>1.0382874872248396E-4</v>
      </c>
      <c r="AY21" s="137">
        <v>1.3932257612388047E-4</v>
      </c>
      <c r="AZ21" s="137">
        <v>2.4036813169457237E-4</v>
      </c>
      <c r="BA21" s="137">
        <v>1.2344020403951095E-4</v>
      </c>
      <c r="BB21" s="137">
        <v>3.0824321433816374E-4</v>
      </c>
      <c r="BC21" s="137">
        <v>7.4007001667153162E-5</v>
      </c>
      <c r="BD21" s="137">
        <v>1.5299297873048356E-4</v>
      </c>
      <c r="BE21" s="137">
        <v>2.4431908685630454E-4</v>
      </c>
      <c r="BF21" s="137">
        <v>2.2256203476571512E-4</v>
      </c>
      <c r="BG21" s="137">
        <v>2.3377921342518692E-3</v>
      </c>
      <c r="BH21" s="137">
        <v>2.7500961487646853E-4</v>
      </c>
      <c r="BI21" s="137">
        <v>4.9479756709330152E-3</v>
      </c>
      <c r="BJ21" s="137">
        <v>1.4150903078638718E-2</v>
      </c>
      <c r="BK21" s="137">
        <v>1.5415035172011276E-2</v>
      </c>
      <c r="BL21" s="137">
        <v>2.667388621763914E-4</v>
      </c>
      <c r="BM21" s="137">
        <v>1.2818935867392421E-4</v>
      </c>
      <c r="BN21" s="137">
        <v>7.4588838886044092E-4</v>
      </c>
      <c r="BO21" s="137">
        <v>5.0201112718477423E-4</v>
      </c>
      <c r="BP21" s="137">
        <v>4.3787946068710892E-4</v>
      </c>
      <c r="BQ21" s="137">
        <v>5.2874536303400902E-5</v>
      </c>
      <c r="BR21" s="137">
        <v>1.0078901923335669E-5</v>
      </c>
      <c r="BS21" s="137">
        <v>1.8205686434295436E-3</v>
      </c>
      <c r="BT21" s="137">
        <v>4.5276738293598134E-4</v>
      </c>
      <c r="BU21" s="137">
        <v>1.1826730743717954E-3</v>
      </c>
      <c r="BV21" s="137">
        <v>1.6609911026804508E-3</v>
      </c>
      <c r="BW21" s="137">
        <v>2.8419996586821398E-4</v>
      </c>
      <c r="BX21" s="137">
        <v>6.7286587374529533E-4</v>
      </c>
      <c r="BY21" s="137">
        <v>8.4301562345921505E-4</v>
      </c>
      <c r="BZ21" s="137">
        <v>8.1658416030990421E-4</v>
      </c>
      <c r="CA21" s="139">
        <v>0</v>
      </c>
    </row>
    <row r="22" spans="1:79" ht="19.5" x14ac:dyDescent="0.25">
      <c r="A22" s="30"/>
      <c r="B22" s="42" t="s">
        <v>13</v>
      </c>
      <c r="C22" s="43" t="s">
        <v>124</v>
      </c>
      <c r="D22" s="136">
        <v>2.0614745514605732E-4</v>
      </c>
      <c r="E22" s="137">
        <v>3.1609219376845637E-5</v>
      </c>
      <c r="F22" s="137">
        <v>3.5030922349469951E-4</v>
      </c>
      <c r="G22" s="137">
        <v>8.0110974881242685E-5</v>
      </c>
      <c r="H22" s="137">
        <v>2.7404160649624558E-3</v>
      </c>
      <c r="I22" s="137">
        <v>6.1035238569687763E-4</v>
      </c>
      <c r="J22" s="137">
        <v>8.9548316658256769E-6</v>
      </c>
      <c r="K22" s="137">
        <v>3.1155254681756891E-4</v>
      </c>
      <c r="L22" s="137">
        <v>1.7143270492624754E-5</v>
      </c>
      <c r="M22" s="137">
        <v>5.3960165459936561E-4</v>
      </c>
      <c r="N22" s="137">
        <v>4.8427062779913635E-5</v>
      </c>
      <c r="O22" s="137">
        <v>1.2234032443413183E-3</v>
      </c>
      <c r="P22" s="137">
        <v>0</v>
      </c>
      <c r="Q22" s="137">
        <v>0.8750904907725402</v>
      </c>
      <c r="R22" s="137">
        <v>1.7102837394428313E-3</v>
      </c>
      <c r="S22" s="137">
        <v>1.7484882085320711E-5</v>
      </c>
      <c r="T22" s="137">
        <v>9.1093392889467434E-4</v>
      </c>
      <c r="U22" s="137">
        <v>2.4226753412663793E-3</v>
      </c>
      <c r="V22" s="137">
        <v>3.7296729669467972E-3</v>
      </c>
      <c r="W22" s="137">
        <v>5.9275247025272835E-4</v>
      </c>
      <c r="X22" s="137">
        <v>7.8007465474223131E-4</v>
      </c>
      <c r="Y22" s="137">
        <v>2.4505047043441893E-4</v>
      </c>
      <c r="Z22" s="137">
        <v>5.7222500760813514E-4</v>
      </c>
      <c r="AA22" s="137">
        <v>1.584119587344047E-4</v>
      </c>
      <c r="AB22" s="137">
        <v>1.6658164151402572E-4</v>
      </c>
      <c r="AC22" s="137">
        <v>9.6026673911183238E-5</v>
      </c>
      <c r="AD22" s="137">
        <v>1.0193027044082385E-4</v>
      </c>
      <c r="AE22" s="137">
        <v>4.5384699793517936E-4</v>
      </c>
      <c r="AF22" s="137">
        <v>5.4464035894018507E-4</v>
      </c>
      <c r="AG22" s="137">
        <v>1.881284408395219E-4</v>
      </c>
      <c r="AH22" s="137">
        <v>4.6756181412807156E-4</v>
      </c>
      <c r="AI22" s="137">
        <v>3.8122275554689714E-4</v>
      </c>
      <c r="AJ22" s="137">
        <v>0</v>
      </c>
      <c r="AK22" s="137">
        <v>1.31748771269787E-4</v>
      </c>
      <c r="AL22" s="137">
        <v>2.2577227733889879E-4</v>
      </c>
      <c r="AM22" s="137">
        <v>1.0546719164883578E-4</v>
      </c>
      <c r="AN22" s="137">
        <v>3.6841112182956837E-4</v>
      </c>
      <c r="AO22" s="137">
        <v>5.5808567272649749E-4</v>
      </c>
      <c r="AP22" s="137">
        <v>5.4013087970739897E-5</v>
      </c>
      <c r="AQ22" s="137">
        <v>5.3913863454212937E-2</v>
      </c>
      <c r="AR22" s="137">
        <v>7.6909722401409124E-5</v>
      </c>
      <c r="AS22" s="137">
        <v>2.7833344957660112E-4</v>
      </c>
      <c r="AT22" s="137">
        <v>6.2227833501774177E-5</v>
      </c>
      <c r="AU22" s="137">
        <v>6.4447569479880341E-5</v>
      </c>
      <c r="AV22" s="137">
        <v>9.017085776578883E-5</v>
      </c>
      <c r="AW22" s="137">
        <v>6.5939979956000877E-4</v>
      </c>
      <c r="AX22" s="137">
        <v>1.0382874872248396E-4</v>
      </c>
      <c r="AY22" s="137">
        <v>1.3932257612388047E-4</v>
      </c>
      <c r="AZ22" s="137">
        <v>2.4036813169457237E-4</v>
      </c>
      <c r="BA22" s="137">
        <v>1.2344020403951095E-4</v>
      </c>
      <c r="BB22" s="137">
        <v>3.0824321433816466E-4</v>
      </c>
      <c r="BC22" s="137">
        <v>7.4007001667153162E-5</v>
      </c>
      <c r="BD22" s="137">
        <v>1.5299297873048356E-4</v>
      </c>
      <c r="BE22" s="137">
        <v>2.4431908685630454E-4</v>
      </c>
      <c r="BF22" s="137">
        <v>2.2256203476571512E-4</v>
      </c>
      <c r="BG22" s="137">
        <v>2.3377921342518692E-3</v>
      </c>
      <c r="BH22" s="137">
        <v>2.7500961487646853E-4</v>
      </c>
      <c r="BI22" s="137">
        <v>4.9479756709330152E-3</v>
      </c>
      <c r="BJ22" s="137">
        <v>1.4150903078638718E-2</v>
      </c>
      <c r="BK22" s="137">
        <v>1.5415035172011276E-2</v>
      </c>
      <c r="BL22" s="137">
        <v>2.667388621763914E-4</v>
      </c>
      <c r="BM22" s="137">
        <v>1.2818935867392421E-4</v>
      </c>
      <c r="BN22" s="137">
        <v>7.4588838886044092E-4</v>
      </c>
      <c r="BO22" s="137">
        <v>5.0201112718477423E-4</v>
      </c>
      <c r="BP22" s="137">
        <v>4.3787946068710892E-4</v>
      </c>
      <c r="BQ22" s="137">
        <v>5.2874536303400902E-5</v>
      </c>
      <c r="BR22" s="137">
        <v>1.0078901923335669E-5</v>
      </c>
      <c r="BS22" s="137">
        <v>1.8205686434295436E-3</v>
      </c>
      <c r="BT22" s="137">
        <v>4.5276738293598058E-4</v>
      </c>
      <c r="BU22" s="137">
        <v>1.1826730743717954E-3</v>
      </c>
      <c r="BV22" s="137">
        <v>1.6609911026804508E-3</v>
      </c>
      <c r="BW22" s="137">
        <v>2.8419996586821398E-4</v>
      </c>
      <c r="BX22" s="137">
        <v>6.7286587374529533E-4</v>
      </c>
      <c r="BY22" s="137">
        <v>8.4301562345921505E-4</v>
      </c>
      <c r="BZ22" s="137">
        <v>8.1658416030990421E-4</v>
      </c>
      <c r="CA22" s="139">
        <v>0</v>
      </c>
    </row>
    <row r="23" spans="1:79" ht="19.5" x14ac:dyDescent="0.25">
      <c r="A23" s="30"/>
      <c r="B23" s="42" t="s">
        <v>14</v>
      </c>
      <c r="C23" s="43" t="s">
        <v>125</v>
      </c>
      <c r="D23" s="136">
        <v>3.3140545568223368E-5</v>
      </c>
      <c r="E23" s="137">
        <v>3.9036872674932909E-6</v>
      </c>
      <c r="F23" s="137">
        <v>9.2907092957957246E-5</v>
      </c>
      <c r="G23" s="137">
        <v>1.4392338004498063E-5</v>
      </c>
      <c r="H23" s="137">
        <v>5.4816006100423195E-4</v>
      </c>
      <c r="I23" s="137">
        <v>9.9206281908218339E-5</v>
      </c>
      <c r="J23" s="137">
        <v>2.2091345999278221E-6</v>
      </c>
      <c r="K23" s="137">
        <v>8.5157186949426071E-5</v>
      </c>
      <c r="L23" s="137">
        <v>1.0970075806960703E-5</v>
      </c>
      <c r="M23" s="137">
        <v>2.4771742419793676E-4</v>
      </c>
      <c r="N23" s="137">
        <v>1.7366218713079819E-5</v>
      </c>
      <c r="O23" s="137">
        <v>3.2556174605226297E-4</v>
      </c>
      <c r="P23" s="137">
        <v>0</v>
      </c>
      <c r="Q23" s="137">
        <v>6.8661193876076872E-4</v>
      </c>
      <c r="R23" s="137">
        <v>0.90778054429394028</v>
      </c>
      <c r="S23" s="137">
        <v>9.7010751190766228E-5</v>
      </c>
      <c r="T23" s="137">
        <v>3.8243262224184262E-4</v>
      </c>
      <c r="U23" s="137">
        <v>7.0907695820231296E-4</v>
      </c>
      <c r="V23" s="137">
        <v>1.4425474852098252E-3</v>
      </c>
      <c r="W23" s="137">
        <v>2.6471050970358135E-4</v>
      </c>
      <c r="X23" s="137">
        <v>2.6485429637224339E-4</v>
      </c>
      <c r="Y23" s="137">
        <v>9.1554470923023841E-5</v>
      </c>
      <c r="Z23" s="137">
        <v>2.3933081096164243E-4</v>
      </c>
      <c r="AA23" s="137">
        <v>5.653614828704445E-5</v>
      </c>
      <c r="AB23" s="137">
        <v>5.6368797700010186E-5</v>
      </c>
      <c r="AC23" s="137">
        <v>4.0424320005681497E-5</v>
      </c>
      <c r="AD23" s="137">
        <v>3.7524698268895113E-5</v>
      </c>
      <c r="AE23" s="137">
        <v>1.8861257881215644E-4</v>
      </c>
      <c r="AF23" s="137">
        <v>1.797991958507095E-4</v>
      </c>
      <c r="AG23" s="137">
        <v>4.0317452274266128E-5</v>
      </c>
      <c r="AH23" s="137">
        <v>1.2411817209215205E-4</v>
      </c>
      <c r="AI23" s="137">
        <v>7.877659719535444E-5</v>
      </c>
      <c r="AJ23" s="137">
        <v>0</v>
      </c>
      <c r="AK23" s="137">
        <v>2.5031634214122969E-5</v>
      </c>
      <c r="AL23" s="137">
        <v>1.2738327744791136E-4</v>
      </c>
      <c r="AM23" s="137">
        <v>3.0829754208172037E-5</v>
      </c>
      <c r="AN23" s="137">
        <v>2.6374507433496279E-4</v>
      </c>
      <c r="AO23" s="137">
        <v>8.6917593219180099E-5</v>
      </c>
      <c r="AP23" s="137">
        <v>3.3587103581107974E-5</v>
      </c>
      <c r="AQ23" s="137">
        <v>5.7004774666816812E-4</v>
      </c>
      <c r="AR23" s="137">
        <v>2.0542180739332989E-5</v>
      </c>
      <c r="AS23" s="137">
        <v>7.3552578455342928E-5</v>
      </c>
      <c r="AT23" s="137">
        <v>2.5331182386294932E-5</v>
      </c>
      <c r="AU23" s="137">
        <v>2.1886853015443732E-5</v>
      </c>
      <c r="AV23" s="137">
        <v>3.229079154875197E-5</v>
      </c>
      <c r="AW23" s="137">
        <v>2.9183668153561878E-5</v>
      </c>
      <c r="AX23" s="137">
        <v>9.5071134942537841E-5</v>
      </c>
      <c r="AY23" s="137">
        <v>1.4297189944293597E-2</v>
      </c>
      <c r="AZ23" s="137">
        <v>4.4800448432175078E-3</v>
      </c>
      <c r="BA23" s="137">
        <v>2.3183596924057671E-3</v>
      </c>
      <c r="BB23" s="137">
        <v>7.2693684855327954E-3</v>
      </c>
      <c r="BC23" s="137">
        <v>1.4881480471884007E-3</v>
      </c>
      <c r="BD23" s="137">
        <v>3.5936729147658931E-4</v>
      </c>
      <c r="BE23" s="137">
        <v>1.0443119012336053E-3</v>
      </c>
      <c r="BF23" s="137">
        <v>1.7664687090887014E-4</v>
      </c>
      <c r="BG23" s="137">
        <v>6.4521722067300037E-5</v>
      </c>
      <c r="BH23" s="137">
        <v>6.1449075648778502E-5</v>
      </c>
      <c r="BI23" s="137">
        <v>4.810042662911114E-2</v>
      </c>
      <c r="BJ23" s="137">
        <v>9.4626782699772517E-4</v>
      </c>
      <c r="BK23" s="137">
        <v>8.7673978194564405E-4</v>
      </c>
      <c r="BL23" s="137">
        <v>1.2280902082968748E-5</v>
      </c>
      <c r="BM23" s="137">
        <v>1.8823452393095193E-5</v>
      </c>
      <c r="BN23" s="137">
        <v>1.8759883836752113E-4</v>
      </c>
      <c r="BO23" s="137">
        <v>9.4484013163519955E-5</v>
      </c>
      <c r="BP23" s="137">
        <v>2.0994146761566733E-4</v>
      </c>
      <c r="BQ23" s="137">
        <v>1.466981427588272E-5</v>
      </c>
      <c r="BR23" s="137">
        <v>2.0006489337288768E-6</v>
      </c>
      <c r="BS23" s="137">
        <v>1.1828948367871798E-3</v>
      </c>
      <c r="BT23" s="137">
        <v>5.8277534246497638E-5</v>
      </c>
      <c r="BU23" s="137">
        <v>2.1765736429678418E-4</v>
      </c>
      <c r="BV23" s="137">
        <v>1.7567237461973173E-4</v>
      </c>
      <c r="BW23" s="137">
        <v>9.4119623376917494E-5</v>
      </c>
      <c r="BX23" s="137">
        <v>1.6975469483261122E-4</v>
      </c>
      <c r="BY23" s="137">
        <v>1.8095835577600401E-4</v>
      </c>
      <c r="BZ23" s="137">
        <v>2.207795032673157E-4</v>
      </c>
      <c r="CA23" s="139">
        <v>0</v>
      </c>
    </row>
    <row r="24" spans="1:79" ht="19.5" x14ac:dyDescent="0.25">
      <c r="A24" s="30"/>
      <c r="B24" s="42" t="s">
        <v>15</v>
      </c>
      <c r="C24" s="43" t="s">
        <v>126</v>
      </c>
      <c r="D24" s="136">
        <v>9.2742757620141783E-4</v>
      </c>
      <c r="E24" s="137">
        <v>1.0468271559474741E-4</v>
      </c>
      <c r="F24" s="137">
        <v>3.0391622112002185E-3</v>
      </c>
      <c r="G24" s="137">
        <v>1.0979717418434978E-3</v>
      </c>
      <c r="H24" s="137">
        <v>2.9059454030820799E-2</v>
      </c>
      <c r="I24" s="137">
        <v>2.6430846949036702E-3</v>
      </c>
      <c r="J24" s="137">
        <v>9.4841720281851994E-5</v>
      </c>
      <c r="K24" s="137">
        <v>3.9723347501465292E-3</v>
      </c>
      <c r="L24" s="137">
        <v>6.6747025994986183E-5</v>
      </c>
      <c r="M24" s="137">
        <v>1.8372875261720072E-3</v>
      </c>
      <c r="N24" s="137">
        <v>2.2378255495941477E-4</v>
      </c>
      <c r="O24" s="137">
        <v>1.0686714714636932E-3</v>
      </c>
      <c r="P24" s="137">
        <v>0</v>
      </c>
      <c r="Q24" s="137">
        <v>3.6854847042237424E-3</v>
      </c>
      <c r="R24" s="137">
        <v>4.6193710464556052E-2</v>
      </c>
      <c r="S24" s="137">
        <v>6.7177670308093712E-2</v>
      </c>
      <c r="T24" s="137">
        <v>1.6558798588544661E-3</v>
      </c>
      <c r="U24" s="137">
        <v>1.8675948398291114E-3</v>
      </c>
      <c r="V24" s="137">
        <v>4.129911987189221E-3</v>
      </c>
      <c r="W24" s="137">
        <v>2.6366255687500233E-3</v>
      </c>
      <c r="X24" s="137">
        <v>1.2259937595336006E-3</v>
      </c>
      <c r="Y24" s="137">
        <v>4.300012924349016E-4</v>
      </c>
      <c r="Z24" s="137">
        <v>1.2156455780523421E-3</v>
      </c>
      <c r="AA24" s="137">
        <v>1.2561310694586634E-3</v>
      </c>
      <c r="AB24" s="137">
        <v>3.8412829214549445E-4</v>
      </c>
      <c r="AC24" s="137">
        <v>1.3520805900201361E-4</v>
      </c>
      <c r="AD24" s="137">
        <v>3.4542216331022392E-4</v>
      </c>
      <c r="AE24" s="137">
        <v>8.6914914696752132E-4</v>
      </c>
      <c r="AF24" s="137">
        <v>1.037597845584767E-3</v>
      </c>
      <c r="AG24" s="137">
        <v>4.4188294990551801E-4</v>
      </c>
      <c r="AH24" s="137">
        <v>1.3034303860100923E-3</v>
      </c>
      <c r="AI24" s="137">
        <v>1.0576367297507681E-3</v>
      </c>
      <c r="AJ24" s="137">
        <v>0</v>
      </c>
      <c r="AK24" s="137">
        <v>8.441440092327633E-5</v>
      </c>
      <c r="AL24" s="137">
        <v>1.8609580366851639E-4</v>
      </c>
      <c r="AM24" s="137">
        <v>1.1787517363802107E-4</v>
      </c>
      <c r="AN24" s="137">
        <v>9.5264061896206112E-4</v>
      </c>
      <c r="AO24" s="137">
        <v>2.2392307470879569E-4</v>
      </c>
      <c r="AP24" s="137">
        <v>3.5614825980280749E-5</v>
      </c>
      <c r="AQ24" s="137">
        <v>2.6769353964462357E-3</v>
      </c>
      <c r="AR24" s="137">
        <v>1.4303600606772233E-3</v>
      </c>
      <c r="AS24" s="137">
        <v>1.9976046137460427E-3</v>
      </c>
      <c r="AT24" s="137">
        <v>1.5182110448167766E-4</v>
      </c>
      <c r="AU24" s="137">
        <v>6.1006752531142257E-5</v>
      </c>
      <c r="AV24" s="137">
        <v>8.9563086239909849E-5</v>
      </c>
      <c r="AW24" s="137">
        <v>5.6543656599453854E-3</v>
      </c>
      <c r="AX24" s="137">
        <v>2.2595667884690977E-2</v>
      </c>
      <c r="AY24" s="137">
        <v>7.9773579931380052E-4</v>
      </c>
      <c r="AZ24" s="137">
        <v>1.158136010241636E-3</v>
      </c>
      <c r="BA24" s="137">
        <v>1.9866124738906687E-4</v>
      </c>
      <c r="BB24" s="137">
        <v>8.3626952651763976E-4</v>
      </c>
      <c r="BC24" s="137">
        <v>1.2892206611341393E-4</v>
      </c>
      <c r="BD24" s="137">
        <v>3.3621351518125841E-4</v>
      </c>
      <c r="BE24" s="137">
        <v>5.4392398399430442E-4</v>
      </c>
      <c r="BF24" s="137">
        <v>1.6852930064439436E-4</v>
      </c>
      <c r="BG24" s="137">
        <v>1.2642334062564847E-4</v>
      </c>
      <c r="BH24" s="137">
        <v>4.4060179077748445E-4</v>
      </c>
      <c r="BI24" s="137">
        <v>0.74663820359045019</v>
      </c>
      <c r="BJ24" s="137">
        <v>3.3751466327008655E-3</v>
      </c>
      <c r="BK24" s="137">
        <v>3.5987556769807253E-3</v>
      </c>
      <c r="BL24" s="137">
        <v>5.0575750890371403E-5</v>
      </c>
      <c r="BM24" s="137">
        <v>1.076965797707E-4</v>
      </c>
      <c r="BN24" s="137">
        <v>7.9672242634892343E-4</v>
      </c>
      <c r="BO24" s="137">
        <v>2.5081601923863039E-4</v>
      </c>
      <c r="BP24" s="137">
        <v>2.9704728396105296E-4</v>
      </c>
      <c r="BQ24" s="137">
        <v>4.6609372309455245E-5</v>
      </c>
      <c r="BR24" s="137">
        <v>8.055972410242404E-6</v>
      </c>
      <c r="BS24" s="137">
        <v>1.7077625784820791E-2</v>
      </c>
      <c r="BT24" s="137">
        <v>2.0904552801092487E-4</v>
      </c>
      <c r="BU24" s="137">
        <v>8.7588356923433864E-4</v>
      </c>
      <c r="BV24" s="137">
        <v>5.4762325877943268E-4</v>
      </c>
      <c r="BW24" s="137">
        <v>2.2816363921351299E-4</v>
      </c>
      <c r="BX24" s="137">
        <v>9.6552927646598164E-4</v>
      </c>
      <c r="BY24" s="137">
        <v>6.43395665121282E-4</v>
      </c>
      <c r="BZ24" s="137">
        <v>2.1052459126197388E-3</v>
      </c>
      <c r="CA24" s="139">
        <v>0</v>
      </c>
    </row>
    <row r="25" spans="1:79" ht="19.5" x14ac:dyDescent="0.25">
      <c r="A25" s="30"/>
      <c r="B25" s="42" t="s">
        <v>16</v>
      </c>
      <c r="C25" s="43" t="s">
        <v>127</v>
      </c>
      <c r="D25" s="136">
        <v>7.1492717900753465E-5</v>
      </c>
      <c r="E25" s="137">
        <v>5.5348006364884281E-6</v>
      </c>
      <c r="F25" s="137">
        <v>1.0515038791858577E-4</v>
      </c>
      <c r="G25" s="137">
        <v>2.5488114602619004E-5</v>
      </c>
      <c r="H25" s="137">
        <v>7.3106992646320291E-4</v>
      </c>
      <c r="I25" s="137">
        <v>2.4324815680435455E-4</v>
      </c>
      <c r="J25" s="137">
        <v>3.3504110685532909E-6</v>
      </c>
      <c r="K25" s="137">
        <v>1.3433169692456053E-4</v>
      </c>
      <c r="L25" s="137">
        <v>2.8174059179557946E-6</v>
      </c>
      <c r="M25" s="137">
        <v>9.4720437363339498E-3</v>
      </c>
      <c r="N25" s="137">
        <v>4.1887569170309747E-5</v>
      </c>
      <c r="O25" s="137">
        <v>1.8561619698689351E-2</v>
      </c>
      <c r="P25" s="137">
        <v>0</v>
      </c>
      <c r="Q25" s="137">
        <v>3.3763947690164533E-4</v>
      </c>
      <c r="R25" s="137">
        <v>1.865007973819423E-3</v>
      </c>
      <c r="S25" s="137">
        <v>1.5003890934125364E-5</v>
      </c>
      <c r="T25" s="137">
        <v>0.81116088908328232</v>
      </c>
      <c r="U25" s="137">
        <v>9.3001521481885473E-3</v>
      </c>
      <c r="V25" s="137">
        <v>5.9155108342817946E-2</v>
      </c>
      <c r="W25" s="137">
        <v>3.2657600059231187E-4</v>
      </c>
      <c r="X25" s="137">
        <v>5.3465275138559667E-3</v>
      </c>
      <c r="Y25" s="137">
        <v>5.2948847944063113E-4</v>
      </c>
      <c r="Z25" s="137">
        <v>2.5696520506794776E-4</v>
      </c>
      <c r="AA25" s="137">
        <v>7.0816803118878808E-5</v>
      </c>
      <c r="AB25" s="137">
        <v>1.1977595118887393E-4</v>
      </c>
      <c r="AC25" s="137">
        <v>1.3209495321445718E-4</v>
      </c>
      <c r="AD25" s="137">
        <v>4.5146210413619651E-5</v>
      </c>
      <c r="AE25" s="137">
        <v>4.4489345952177543E-3</v>
      </c>
      <c r="AF25" s="137">
        <v>2.402557619664022E-3</v>
      </c>
      <c r="AG25" s="137">
        <v>4.0800232489066033E-5</v>
      </c>
      <c r="AH25" s="137">
        <v>1.4257637140779246E-3</v>
      </c>
      <c r="AI25" s="137">
        <v>1.0739801550434591E-4</v>
      </c>
      <c r="AJ25" s="137">
        <v>0</v>
      </c>
      <c r="AK25" s="137">
        <v>2.7842517311711919E-5</v>
      </c>
      <c r="AL25" s="137">
        <v>7.1851003946811397E-5</v>
      </c>
      <c r="AM25" s="137">
        <v>1.3360801931237346E-4</v>
      </c>
      <c r="AN25" s="137">
        <v>1.2014282408625865E-4</v>
      </c>
      <c r="AO25" s="137">
        <v>1.0096962617691313E-4</v>
      </c>
      <c r="AP25" s="137">
        <v>2.076162580497398E-5</v>
      </c>
      <c r="AQ25" s="137">
        <v>2.7055521547495766E-4</v>
      </c>
      <c r="AR25" s="137">
        <v>2.9959510650330102E-5</v>
      </c>
      <c r="AS25" s="137">
        <v>9.9930750866450139E-5</v>
      </c>
      <c r="AT25" s="137">
        <v>3.1921000568507428E-5</v>
      </c>
      <c r="AU25" s="137">
        <v>1.6185105020154531E-5</v>
      </c>
      <c r="AV25" s="137">
        <v>2.453363371347314E-5</v>
      </c>
      <c r="AW25" s="137">
        <v>1.9325049364609397E-5</v>
      </c>
      <c r="AX25" s="137">
        <v>1.5316973176377154E-5</v>
      </c>
      <c r="AY25" s="137">
        <v>5.1565374546383409E-5</v>
      </c>
      <c r="AZ25" s="137">
        <v>9.3909426245304513E-5</v>
      </c>
      <c r="BA25" s="137">
        <v>4.1385408297172897E-5</v>
      </c>
      <c r="BB25" s="137">
        <v>8.1091226104680931E-5</v>
      </c>
      <c r="BC25" s="137">
        <v>2.2266353953977703E-5</v>
      </c>
      <c r="BD25" s="137">
        <v>6.397185073791344E-5</v>
      </c>
      <c r="BE25" s="137">
        <v>7.9999271143556898E-5</v>
      </c>
      <c r="BF25" s="137">
        <v>8.4175354602086463E-5</v>
      </c>
      <c r="BG25" s="137">
        <v>5.4414610561720537E-5</v>
      </c>
      <c r="BH25" s="137">
        <v>1.1612368461090173E-4</v>
      </c>
      <c r="BI25" s="137">
        <v>2.592231455137315E-3</v>
      </c>
      <c r="BJ25" s="137">
        <v>3.0282304113344862E-3</v>
      </c>
      <c r="BK25" s="137">
        <v>1.2027641500497446E-3</v>
      </c>
      <c r="BL25" s="137">
        <v>4.5014897856648919E-5</v>
      </c>
      <c r="BM25" s="137">
        <v>3.3707817600397089E-3</v>
      </c>
      <c r="BN25" s="137">
        <v>4.3722108407502243E-2</v>
      </c>
      <c r="BO25" s="137">
        <v>5.0595619324706831E-4</v>
      </c>
      <c r="BP25" s="137">
        <v>8.7925297161559068E-4</v>
      </c>
      <c r="BQ25" s="137">
        <v>1.2939776815124106E-4</v>
      </c>
      <c r="BR25" s="137">
        <v>2.3644341114372073E-5</v>
      </c>
      <c r="BS25" s="137">
        <v>1.8295688903257313E-3</v>
      </c>
      <c r="BT25" s="137">
        <v>8.5806443902807861E-4</v>
      </c>
      <c r="BU25" s="137">
        <v>1.4331058983693865E-3</v>
      </c>
      <c r="BV25" s="137">
        <v>2.445551130232163E-3</v>
      </c>
      <c r="BW25" s="137">
        <v>2.6868500055739499E-3</v>
      </c>
      <c r="BX25" s="137">
        <v>1.6143078490148718E-3</v>
      </c>
      <c r="BY25" s="137">
        <v>1.52767913467449E-3</v>
      </c>
      <c r="BZ25" s="137">
        <v>3.94900404823487E-3</v>
      </c>
      <c r="CA25" s="139">
        <v>0</v>
      </c>
    </row>
    <row r="26" spans="1:79" ht="19.5" x14ac:dyDescent="0.25">
      <c r="A26" s="30"/>
      <c r="B26" s="42" t="s">
        <v>17</v>
      </c>
      <c r="C26" s="43" t="s">
        <v>128</v>
      </c>
      <c r="D26" s="136">
        <v>4.8718249484148161E-5</v>
      </c>
      <c r="E26" s="137">
        <v>5.5468379145833009E-6</v>
      </c>
      <c r="F26" s="137">
        <v>1.4832025272595048E-4</v>
      </c>
      <c r="G26" s="137">
        <v>1.3503260697995742E-5</v>
      </c>
      <c r="H26" s="137">
        <v>6.5526328537761889E-4</v>
      </c>
      <c r="I26" s="137">
        <v>1.6661814191554507E-4</v>
      </c>
      <c r="J26" s="137">
        <v>2.7131230397958122E-6</v>
      </c>
      <c r="K26" s="137">
        <v>1.0412663916017869E-4</v>
      </c>
      <c r="L26" s="137">
        <v>3.3663317837187668E-6</v>
      </c>
      <c r="M26" s="137">
        <v>2.7502166402955941E-3</v>
      </c>
      <c r="N26" s="137">
        <v>7.7548496304675237E-6</v>
      </c>
      <c r="O26" s="137">
        <v>6.5326053504908528E-3</v>
      </c>
      <c r="P26" s="137">
        <v>0</v>
      </c>
      <c r="Q26" s="137">
        <v>5.1796342736692242E-4</v>
      </c>
      <c r="R26" s="137">
        <v>3.0062416869980138E-3</v>
      </c>
      <c r="S26" s="137">
        <v>3.7229269253649818E-5</v>
      </c>
      <c r="T26" s="137">
        <v>2.0935427363087712E-3</v>
      </c>
      <c r="U26" s="137">
        <v>0.92718791548870527</v>
      </c>
      <c r="V26" s="137">
        <v>1.2877035650281504E-2</v>
      </c>
      <c r="W26" s="137">
        <v>6.4115808164893985E-4</v>
      </c>
      <c r="X26" s="137">
        <v>1.2463151928761534E-3</v>
      </c>
      <c r="Y26" s="137">
        <v>1.8908002540276423E-4</v>
      </c>
      <c r="Z26" s="137">
        <v>3.718962947036297E-4</v>
      </c>
      <c r="AA26" s="137">
        <v>8.1475423355717414E-5</v>
      </c>
      <c r="AB26" s="137">
        <v>1.2221599716357565E-4</v>
      </c>
      <c r="AC26" s="137">
        <v>7.0346746495447224E-5</v>
      </c>
      <c r="AD26" s="137">
        <v>5.7765907496044545E-5</v>
      </c>
      <c r="AE26" s="137">
        <v>1.3495057254241022E-2</v>
      </c>
      <c r="AF26" s="137">
        <v>5.8273652482580568E-4</v>
      </c>
      <c r="AG26" s="137">
        <v>8.2157688111275703E-5</v>
      </c>
      <c r="AH26" s="137">
        <v>3.9927230181971174E-4</v>
      </c>
      <c r="AI26" s="137">
        <v>2.2708036520580901E-4</v>
      </c>
      <c r="AJ26" s="137">
        <v>0</v>
      </c>
      <c r="AK26" s="137">
        <v>6.7662746834736527E-5</v>
      </c>
      <c r="AL26" s="137">
        <v>5.6328677264603859E-4</v>
      </c>
      <c r="AM26" s="137">
        <v>9.5902358327825668E-5</v>
      </c>
      <c r="AN26" s="137">
        <v>2.6684814299731964E-4</v>
      </c>
      <c r="AO26" s="137">
        <v>2.0715249898414369E-4</v>
      </c>
      <c r="AP26" s="137">
        <v>3.4349985382714992E-5</v>
      </c>
      <c r="AQ26" s="137">
        <v>4.8097190025732633E-4</v>
      </c>
      <c r="AR26" s="137">
        <v>4.4055975833541967E-5</v>
      </c>
      <c r="AS26" s="137">
        <v>1.5151616725090258E-4</v>
      </c>
      <c r="AT26" s="137">
        <v>4.6648364718877127E-5</v>
      </c>
      <c r="AU26" s="137">
        <v>2.8515273554239283E-5</v>
      </c>
      <c r="AV26" s="137">
        <v>6.504924564632928E-5</v>
      </c>
      <c r="AW26" s="137">
        <v>4.2597071432952841E-5</v>
      </c>
      <c r="AX26" s="137">
        <v>3.392171777795692E-5</v>
      </c>
      <c r="AY26" s="137">
        <v>1.3931183902950975E-4</v>
      </c>
      <c r="AZ26" s="137">
        <v>1.0632827271199392E-3</v>
      </c>
      <c r="BA26" s="137">
        <v>8.5421371679417828E-5</v>
      </c>
      <c r="BB26" s="137">
        <v>2.3667331957957438E-4</v>
      </c>
      <c r="BC26" s="137">
        <v>1.1427595490711655E-4</v>
      </c>
      <c r="BD26" s="137">
        <v>1.8796282148647662E-4</v>
      </c>
      <c r="BE26" s="137">
        <v>5.0928187239876628E-4</v>
      </c>
      <c r="BF26" s="137">
        <v>2.1923252059076606E-4</v>
      </c>
      <c r="BG26" s="137">
        <v>9.5331634175806757E-5</v>
      </c>
      <c r="BH26" s="137">
        <v>2.2653310366113478E-4</v>
      </c>
      <c r="BI26" s="137">
        <v>1.350650412187019E-2</v>
      </c>
      <c r="BJ26" s="137">
        <v>1.2090617799340475E-3</v>
      </c>
      <c r="BK26" s="137">
        <v>8.796465744672241E-4</v>
      </c>
      <c r="BL26" s="137">
        <v>1.5143469770780863E-5</v>
      </c>
      <c r="BM26" s="137">
        <v>2.8662577458149615E-4</v>
      </c>
      <c r="BN26" s="137">
        <v>1.821615281569411E-3</v>
      </c>
      <c r="BO26" s="137">
        <v>1.2919204340448382E-4</v>
      </c>
      <c r="BP26" s="137">
        <v>1.7960707258005902E-4</v>
      </c>
      <c r="BQ26" s="137">
        <v>2.4842287102515536E-5</v>
      </c>
      <c r="BR26" s="137">
        <v>3.4702326590992767E-6</v>
      </c>
      <c r="BS26" s="137">
        <v>5.7232100229205162E-4</v>
      </c>
      <c r="BT26" s="137">
        <v>1.6512333676053874E-4</v>
      </c>
      <c r="BU26" s="137">
        <v>3.6040093860751157E-4</v>
      </c>
      <c r="BV26" s="137">
        <v>3.6464652671684911E-4</v>
      </c>
      <c r="BW26" s="137">
        <v>2.2531736336158401E-4</v>
      </c>
      <c r="BX26" s="137">
        <v>4.6634552669078642E-4</v>
      </c>
      <c r="BY26" s="137">
        <v>4.9251300771855798E-4</v>
      </c>
      <c r="BZ26" s="137">
        <v>5.6659924885922499E-4</v>
      </c>
      <c r="CA26" s="139">
        <v>0</v>
      </c>
    </row>
    <row r="27" spans="1:79" ht="19.5" x14ac:dyDescent="0.25">
      <c r="A27" s="30"/>
      <c r="B27" s="42" t="s">
        <v>18</v>
      </c>
      <c r="C27" s="43" t="s">
        <v>129</v>
      </c>
      <c r="D27" s="136">
        <v>7.746862476816734E-8</v>
      </c>
      <c r="E27" s="137">
        <v>3.9034441604299745E-9</v>
      </c>
      <c r="F27" s="137">
        <v>8.3552943024856988E-8</v>
      </c>
      <c r="G27" s="137">
        <v>2.210140792689593E-8</v>
      </c>
      <c r="H27" s="137">
        <v>6.8121559490012589E-7</v>
      </c>
      <c r="I27" s="137">
        <v>2.7433729653615829E-7</v>
      </c>
      <c r="J27" s="137">
        <v>3.7326230516671461E-9</v>
      </c>
      <c r="K27" s="137">
        <v>1.7326411232692146E-7</v>
      </c>
      <c r="L27" s="137">
        <v>2.3133063305502266E-9</v>
      </c>
      <c r="M27" s="137">
        <v>2.0085462611568625E-7</v>
      </c>
      <c r="N27" s="137">
        <v>2.9048691939238057E-8</v>
      </c>
      <c r="O27" s="137">
        <v>4.1726747005037989E-7</v>
      </c>
      <c r="P27" s="137">
        <v>0</v>
      </c>
      <c r="Q27" s="137">
        <v>1.7730824066144468E-7</v>
      </c>
      <c r="R27" s="137">
        <v>1.5169282553755995E-6</v>
      </c>
      <c r="S27" s="137">
        <v>1.1974614879997116E-8</v>
      </c>
      <c r="T27" s="137">
        <v>2.8602135564196797E-7</v>
      </c>
      <c r="U27" s="137">
        <v>5.2037175985518995E-7</v>
      </c>
      <c r="V27" s="137">
        <v>0.99993300733093171</v>
      </c>
      <c r="W27" s="137">
        <v>1.8088976141316381E-7</v>
      </c>
      <c r="X27" s="137">
        <v>3.163463153860643E-7</v>
      </c>
      <c r="Y27" s="137">
        <v>7.7968276106436952E-8</v>
      </c>
      <c r="Z27" s="137">
        <v>1.1624581590611198E-7</v>
      </c>
      <c r="AA27" s="137">
        <v>4.5245209320360953E-8</v>
      </c>
      <c r="AB27" s="137">
        <v>6.2868378651825177E-8</v>
      </c>
      <c r="AC27" s="137">
        <v>3.0235863152346929E-8</v>
      </c>
      <c r="AD27" s="137">
        <v>2.7518383531963811E-8</v>
      </c>
      <c r="AE27" s="137">
        <v>9.9716574134557744E-8</v>
      </c>
      <c r="AF27" s="137">
        <v>3.1908076554674736E-6</v>
      </c>
      <c r="AG27" s="137">
        <v>2.1022178403390393E-8</v>
      </c>
      <c r="AH27" s="137">
        <v>1.770569789431566E-7</v>
      </c>
      <c r="AI27" s="137">
        <v>5.6239658524235186E-8</v>
      </c>
      <c r="AJ27" s="137">
        <v>0</v>
      </c>
      <c r="AK27" s="137">
        <v>1.1679379045426521E-8</v>
      </c>
      <c r="AL27" s="137">
        <v>3.1534449241896103E-8</v>
      </c>
      <c r="AM27" s="137">
        <v>1.8015175088263899E-8</v>
      </c>
      <c r="AN27" s="137">
        <v>6.9078558546701141E-8</v>
      </c>
      <c r="AO27" s="137">
        <v>5.4081957584448231E-8</v>
      </c>
      <c r="AP27" s="137">
        <v>1.1810400836145884E-8</v>
      </c>
      <c r="AQ27" s="137">
        <v>1.2829528898656737E-7</v>
      </c>
      <c r="AR27" s="137">
        <v>1.1790653660393257E-8</v>
      </c>
      <c r="AS27" s="137">
        <v>5.0599565875795586E-8</v>
      </c>
      <c r="AT27" s="137">
        <v>1.3016816610343104E-8</v>
      </c>
      <c r="AU27" s="137">
        <v>8.2173423567800612E-9</v>
      </c>
      <c r="AV27" s="137">
        <v>1.1506327291302092E-8</v>
      </c>
      <c r="AW27" s="137">
        <v>1.0147461540683368E-8</v>
      </c>
      <c r="AX27" s="137">
        <v>9.4014199942841977E-9</v>
      </c>
      <c r="AY27" s="137">
        <v>3.5027754958948058E-8</v>
      </c>
      <c r="AZ27" s="137">
        <v>4.461904477684947E-8</v>
      </c>
      <c r="BA27" s="137">
        <v>2.3534357545423817E-8</v>
      </c>
      <c r="BB27" s="137">
        <v>4.4571393363945486E-8</v>
      </c>
      <c r="BC27" s="137">
        <v>1.1752072757511797E-8</v>
      </c>
      <c r="BD27" s="137">
        <v>2.8821968379018277E-8</v>
      </c>
      <c r="BE27" s="137">
        <v>3.824291882997346E-8</v>
      </c>
      <c r="BF27" s="137">
        <v>4.4394415131638883E-8</v>
      </c>
      <c r="BG27" s="137">
        <v>4.0967136543480058E-8</v>
      </c>
      <c r="BH27" s="137">
        <v>6.4149802313342367E-8</v>
      </c>
      <c r="BI27" s="137">
        <v>1.5742439372893724E-6</v>
      </c>
      <c r="BJ27" s="137">
        <v>1.7224775761150296E-6</v>
      </c>
      <c r="BK27" s="137">
        <v>6.9747605199674194E-7</v>
      </c>
      <c r="BL27" s="137">
        <v>2.6009290891585843E-8</v>
      </c>
      <c r="BM27" s="137">
        <v>8.3323492439536944E-7</v>
      </c>
      <c r="BN27" s="137">
        <v>2.3772575527729531E-5</v>
      </c>
      <c r="BO27" s="137">
        <v>8.5508895286983881E-7</v>
      </c>
      <c r="BP27" s="137">
        <v>6.4986428663263859E-7</v>
      </c>
      <c r="BQ27" s="137">
        <v>8.4546992916093707E-8</v>
      </c>
      <c r="BR27" s="137">
        <v>1.4612685830927715E-8</v>
      </c>
      <c r="BS27" s="137">
        <v>1.2535393507690121E-6</v>
      </c>
      <c r="BT27" s="137">
        <v>4.926265313861197E-7</v>
      </c>
      <c r="BU27" s="137">
        <v>7.9455139333447971E-7</v>
      </c>
      <c r="BV27" s="137">
        <v>1.8368545692112195E-6</v>
      </c>
      <c r="BW27" s="137">
        <v>1.5046034510189499E-6</v>
      </c>
      <c r="BX27" s="137">
        <v>1.1011332066812424E-6</v>
      </c>
      <c r="BY27" s="137">
        <v>6.6221862345368704E-7</v>
      </c>
      <c r="BZ27" s="137">
        <v>1.9417930640001186E-5</v>
      </c>
      <c r="CA27" s="139">
        <v>0</v>
      </c>
    </row>
    <row r="28" spans="1:79" ht="19.5" x14ac:dyDescent="0.25">
      <c r="A28" s="30"/>
      <c r="B28" s="42" t="s">
        <v>19</v>
      </c>
      <c r="C28" s="43" t="s">
        <v>130</v>
      </c>
      <c r="D28" s="136">
        <v>3.2813171960553021E-5</v>
      </c>
      <c r="E28" s="137">
        <v>2.7916668254960692E-6</v>
      </c>
      <c r="F28" s="137">
        <v>4.8211540866138609E-5</v>
      </c>
      <c r="G28" s="137">
        <v>1.1712265105036357E-5</v>
      </c>
      <c r="H28" s="137">
        <v>3.7588573834309376E-4</v>
      </c>
      <c r="I28" s="137">
        <v>1.1873505534429786E-4</v>
      </c>
      <c r="J28" s="137">
        <v>1.3272705745194726E-6</v>
      </c>
      <c r="K28" s="137">
        <v>5.5184015039260533E-5</v>
      </c>
      <c r="L28" s="137">
        <v>1.6208798284174444E-6</v>
      </c>
      <c r="M28" s="137">
        <v>6.3312658304913528E-3</v>
      </c>
      <c r="N28" s="137">
        <v>1.0632167952441272E-5</v>
      </c>
      <c r="O28" s="137">
        <v>1.2618841544049735E-2</v>
      </c>
      <c r="P28" s="137">
        <v>0</v>
      </c>
      <c r="Q28" s="137">
        <v>6.9153311082127754E-4</v>
      </c>
      <c r="R28" s="137">
        <v>6.650140024173104E-4</v>
      </c>
      <c r="S28" s="137">
        <v>6.2229820568479838E-6</v>
      </c>
      <c r="T28" s="137">
        <v>1.1556616470932275E-2</v>
      </c>
      <c r="U28" s="137">
        <v>2.5286869866007672E-2</v>
      </c>
      <c r="V28" s="137">
        <v>2.0840115094318219E-2</v>
      </c>
      <c r="W28" s="137">
        <v>0.82532530933363757</v>
      </c>
      <c r="X28" s="137">
        <v>6.6699049915874111E-3</v>
      </c>
      <c r="Y28" s="137">
        <v>1.3863873630736606E-2</v>
      </c>
      <c r="Z28" s="137">
        <v>1.0781552569152699E-4</v>
      </c>
      <c r="AA28" s="137">
        <v>2.8538581247846346E-5</v>
      </c>
      <c r="AB28" s="137">
        <v>2.8476764290434886E-3</v>
      </c>
      <c r="AC28" s="137">
        <v>7.1958042537009542E-4</v>
      </c>
      <c r="AD28" s="137">
        <v>1.7009812192340712E-5</v>
      </c>
      <c r="AE28" s="137">
        <v>3.4001812664706449E-2</v>
      </c>
      <c r="AF28" s="137">
        <v>1.0559014137243413E-2</v>
      </c>
      <c r="AG28" s="137">
        <v>2.1996798920344883E-5</v>
      </c>
      <c r="AH28" s="137">
        <v>4.1390733777926813E-4</v>
      </c>
      <c r="AI28" s="137">
        <v>6.9533944380441713E-5</v>
      </c>
      <c r="AJ28" s="137">
        <v>0</v>
      </c>
      <c r="AK28" s="137">
        <v>3.0251367865995338E-5</v>
      </c>
      <c r="AL28" s="137">
        <v>9.0611481021278517E-5</v>
      </c>
      <c r="AM28" s="137">
        <v>6.15244799610575E-5</v>
      </c>
      <c r="AN28" s="137">
        <v>6.0098234825460048E-5</v>
      </c>
      <c r="AO28" s="137">
        <v>7.9426965966237318E-5</v>
      </c>
      <c r="AP28" s="137">
        <v>1.7929076824338145E-5</v>
      </c>
      <c r="AQ28" s="137">
        <v>4.8090848067991313E-4</v>
      </c>
      <c r="AR28" s="137">
        <v>1.2022552628212241E-4</v>
      </c>
      <c r="AS28" s="137">
        <v>6.9573134981481171E-3</v>
      </c>
      <c r="AT28" s="137">
        <v>1.9544209445986082E-4</v>
      </c>
      <c r="AU28" s="137">
        <v>8.7731580159635652E-6</v>
      </c>
      <c r="AV28" s="137">
        <v>3.8343334673847401E-5</v>
      </c>
      <c r="AW28" s="137">
        <v>2.8459714708705863E-5</v>
      </c>
      <c r="AX28" s="137">
        <v>1.1417982593334681E-5</v>
      </c>
      <c r="AY28" s="137">
        <v>2.4540995356843004E-5</v>
      </c>
      <c r="AZ28" s="137">
        <v>2.184014171208069E-4</v>
      </c>
      <c r="BA28" s="137">
        <v>1.9875322847855229E-5</v>
      </c>
      <c r="BB28" s="137">
        <v>1.0956037286163745E-4</v>
      </c>
      <c r="BC28" s="137">
        <v>2.1445498701162077E-5</v>
      </c>
      <c r="BD28" s="137">
        <v>3.9221016199365264E-5</v>
      </c>
      <c r="BE28" s="137">
        <v>1.1787967967981242E-4</v>
      </c>
      <c r="BF28" s="137">
        <v>5.4039026953817659E-5</v>
      </c>
      <c r="BG28" s="137">
        <v>3.317376541550435E-5</v>
      </c>
      <c r="BH28" s="137">
        <v>7.6391224826684458E-5</v>
      </c>
      <c r="BI28" s="137">
        <v>2.0777884940448906E-3</v>
      </c>
      <c r="BJ28" s="137">
        <v>1.252139708033391E-3</v>
      </c>
      <c r="BK28" s="137">
        <v>5.3863730795432373E-4</v>
      </c>
      <c r="BL28" s="137">
        <v>2.0952731978819102E-5</v>
      </c>
      <c r="BM28" s="137">
        <v>6.6888067981496577E-4</v>
      </c>
      <c r="BN28" s="137">
        <v>8.3368691848747737E-3</v>
      </c>
      <c r="BO28" s="137">
        <v>1.7740056464227762E-4</v>
      </c>
      <c r="BP28" s="137">
        <v>2.3199666029578852E-4</v>
      </c>
      <c r="BQ28" s="137">
        <v>3.3053742163195202E-5</v>
      </c>
      <c r="BR28" s="137">
        <v>6.1095137742578477E-6</v>
      </c>
      <c r="BS28" s="137">
        <v>5.325900660250409E-4</v>
      </c>
      <c r="BT28" s="137">
        <v>2.96741942816162E-4</v>
      </c>
      <c r="BU28" s="137">
        <v>3.8193887057020313E-4</v>
      </c>
      <c r="BV28" s="137">
        <v>5.8299144322790885E-4</v>
      </c>
      <c r="BW28" s="137">
        <v>5.55924817541986E-4</v>
      </c>
      <c r="BX28" s="137">
        <v>5.5532060530623362E-4</v>
      </c>
      <c r="BY28" s="137">
        <v>4.3151212798483399E-4</v>
      </c>
      <c r="BZ28" s="137">
        <v>1.1225315374890404E-3</v>
      </c>
      <c r="CA28" s="139">
        <v>0</v>
      </c>
    </row>
    <row r="29" spans="1:79" ht="19.5" x14ac:dyDescent="0.25">
      <c r="A29" s="30"/>
      <c r="B29" s="42" t="s">
        <v>20</v>
      </c>
      <c r="C29" s="43" t="s">
        <v>131</v>
      </c>
      <c r="D29" s="136">
        <v>6.8850561777824231E-5</v>
      </c>
      <c r="E29" s="137">
        <v>7.5630645504784186E-6</v>
      </c>
      <c r="F29" s="137">
        <v>9.259731875235125E-5</v>
      </c>
      <c r="G29" s="137">
        <v>2.0772788667443415E-5</v>
      </c>
      <c r="H29" s="137">
        <v>7.4144075396707422E-4</v>
      </c>
      <c r="I29" s="137">
        <v>2.2063210779175063E-4</v>
      </c>
      <c r="J29" s="137">
        <v>2.9591790038375027E-6</v>
      </c>
      <c r="K29" s="137">
        <v>1.1098106092531408E-4</v>
      </c>
      <c r="L29" s="137">
        <v>2.236865631692613E-6</v>
      </c>
      <c r="M29" s="137">
        <v>1.8107428231896457E-4</v>
      </c>
      <c r="N29" s="137">
        <v>2.832201138871327E-5</v>
      </c>
      <c r="O29" s="137">
        <v>2.8575298360182999E-4</v>
      </c>
      <c r="P29" s="137">
        <v>0</v>
      </c>
      <c r="Q29" s="137">
        <v>3.4243456666692283E-4</v>
      </c>
      <c r="R29" s="137">
        <v>1.122590796018429E-3</v>
      </c>
      <c r="S29" s="137">
        <v>9.1831306345578552E-6</v>
      </c>
      <c r="T29" s="137">
        <v>3.2059823232224283E-4</v>
      </c>
      <c r="U29" s="137">
        <v>7.0984624609703964E-4</v>
      </c>
      <c r="V29" s="137">
        <v>1.1421923554237128E-3</v>
      </c>
      <c r="W29" s="137">
        <v>2.2677981685796075E-4</v>
      </c>
      <c r="X29" s="137">
        <v>0.92636170421895669</v>
      </c>
      <c r="Y29" s="137">
        <v>1.6829840011682466E-2</v>
      </c>
      <c r="Z29" s="137">
        <v>2.1183916282336383E-4</v>
      </c>
      <c r="AA29" s="137">
        <v>5.2839262224391513E-5</v>
      </c>
      <c r="AB29" s="137">
        <v>4.2423583989134482E-3</v>
      </c>
      <c r="AC29" s="137">
        <v>8.1018504337727304E-5</v>
      </c>
      <c r="AD29" s="137">
        <v>3.2965046063538672E-5</v>
      </c>
      <c r="AE29" s="137">
        <v>1.7390447332974382E-4</v>
      </c>
      <c r="AF29" s="137">
        <v>3.2751089805112196E-3</v>
      </c>
      <c r="AG29" s="137">
        <v>3.413475795109932E-5</v>
      </c>
      <c r="AH29" s="137">
        <v>2.164151611208455E-4</v>
      </c>
      <c r="AI29" s="137">
        <v>1.0120062898483936E-4</v>
      </c>
      <c r="AJ29" s="137">
        <v>0</v>
      </c>
      <c r="AK29" s="137">
        <v>1.9404061981928019E-5</v>
      </c>
      <c r="AL29" s="137">
        <v>5.1487836321428177E-5</v>
      </c>
      <c r="AM29" s="137">
        <v>2.7778973735379093E-5</v>
      </c>
      <c r="AN29" s="137">
        <v>1.1963993281381835E-4</v>
      </c>
      <c r="AO29" s="137">
        <v>1.4382139797257493E-4</v>
      </c>
      <c r="AP29" s="137">
        <v>1.7111234498596975E-5</v>
      </c>
      <c r="AQ29" s="137">
        <v>2.2606080564374276E-4</v>
      </c>
      <c r="AR29" s="137">
        <v>2.2630660622576064E-5</v>
      </c>
      <c r="AS29" s="137">
        <v>8.3241821655793139E-5</v>
      </c>
      <c r="AT29" s="137">
        <v>2.0870445866683372E-5</v>
      </c>
      <c r="AU29" s="137">
        <v>1.5101574823514186E-5</v>
      </c>
      <c r="AV29" s="137">
        <v>2.3083337812795009E-5</v>
      </c>
      <c r="AW29" s="137">
        <v>2.119927731005852E-5</v>
      </c>
      <c r="AX29" s="137">
        <v>1.682230564305669E-5</v>
      </c>
      <c r="AY29" s="137">
        <v>3.9607487117052649E-5</v>
      </c>
      <c r="AZ29" s="137">
        <v>8.1514535476442693E-5</v>
      </c>
      <c r="BA29" s="137">
        <v>3.1844340703722961E-5</v>
      </c>
      <c r="BB29" s="137">
        <v>6.6399645010501972E-5</v>
      </c>
      <c r="BC29" s="137">
        <v>1.7021090948033994E-5</v>
      </c>
      <c r="BD29" s="137">
        <v>4.8468473662731837E-5</v>
      </c>
      <c r="BE29" s="137">
        <v>6.8331740771219519E-5</v>
      </c>
      <c r="BF29" s="137">
        <v>6.236071991255167E-5</v>
      </c>
      <c r="BG29" s="137">
        <v>3.8524219199292526E-5</v>
      </c>
      <c r="BH29" s="137">
        <v>7.5815704439098584E-5</v>
      </c>
      <c r="BI29" s="137">
        <v>1.8200302250638641E-3</v>
      </c>
      <c r="BJ29" s="137">
        <v>2.9950422916546174E-3</v>
      </c>
      <c r="BK29" s="137">
        <v>3.7909611914392163E-3</v>
      </c>
      <c r="BL29" s="137">
        <v>4.4526958355458685E-5</v>
      </c>
      <c r="BM29" s="137">
        <v>2.1294279997613932E-3</v>
      </c>
      <c r="BN29" s="137">
        <v>2.0284454591368628E-2</v>
      </c>
      <c r="BO29" s="137">
        <v>3.1726459218491785E-4</v>
      </c>
      <c r="BP29" s="137">
        <v>4.86896570444098E-4</v>
      </c>
      <c r="BQ29" s="137">
        <v>6.9256837243118831E-5</v>
      </c>
      <c r="BR29" s="137">
        <v>1.2758892416555639E-5</v>
      </c>
      <c r="BS29" s="137">
        <v>9.8474430635930388E-4</v>
      </c>
      <c r="BT29" s="137">
        <v>4.2414971582449562E-4</v>
      </c>
      <c r="BU29" s="137">
        <v>8.3965017183455402E-4</v>
      </c>
      <c r="BV29" s="137">
        <v>1.3022875394829709E-3</v>
      </c>
      <c r="BW29" s="137">
        <v>1.28364750061225E-3</v>
      </c>
      <c r="BX29" s="137">
        <v>8.3883926381124951E-4</v>
      </c>
      <c r="BY29" s="137">
        <v>8.0763562668927005E-4</v>
      </c>
      <c r="BZ29" s="137">
        <v>2.9801473722162858E-3</v>
      </c>
      <c r="CA29" s="139">
        <v>0</v>
      </c>
    </row>
    <row r="30" spans="1:79" ht="19.5" x14ac:dyDescent="0.25">
      <c r="A30" s="30"/>
      <c r="B30" s="42" t="s">
        <v>21</v>
      </c>
      <c r="C30" s="43" t="s">
        <v>132</v>
      </c>
      <c r="D30" s="136">
        <v>7.4426973637675768E-5</v>
      </c>
      <c r="E30" s="137">
        <v>7.3681813074175535E-6</v>
      </c>
      <c r="F30" s="137">
        <v>1.0661668282205511E-4</v>
      </c>
      <c r="G30" s="137">
        <v>2.246876839141649E-5</v>
      </c>
      <c r="H30" s="137">
        <v>7.8592583600602453E-4</v>
      </c>
      <c r="I30" s="137">
        <v>2.4187005368378746E-4</v>
      </c>
      <c r="J30" s="137">
        <v>3.3837235505577754E-6</v>
      </c>
      <c r="K30" s="137">
        <v>1.3171799856584809E-4</v>
      </c>
      <c r="L30" s="137">
        <v>2.5907452774248335E-6</v>
      </c>
      <c r="M30" s="137">
        <v>3.8300491729668777E-4</v>
      </c>
      <c r="N30" s="137">
        <v>3.451684832618063E-5</v>
      </c>
      <c r="O30" s="137">
        <v>6.2700579252728743E-4</v>
      </c>
      <c r="P30" s="137">
        <v>0</v>
      </c>
      <c r="Q30" s="137">
        <v>3.5111869450148479E-4</v>
      </c>
      <c r="R30" s="137">
        <v>1.4360155007628497E-3</v>
      </c>
      <c r="S30" s="137">
        <v>1.1661740491402161E-5</v>
      </c>
      <c r="T30" s="137">
        <v>4.8838845865953079E-4</v>
      </c>
      <c r="U30" s="137">
        <v>9.5674817951767318E-4</v>
      </c>
      <c r="V30" s="137">
        <v>1.9054348456162043E-3</v>
      </c>
      <c r="W30" s="137">
        <v>2.8875817623172828E-4</v>
      </c>
      <c r="X30" s="137">
        <v>7.1055796454323858E-4</v>
      </c>
      <c r="Y30" s="137">
        <v>0.91524369823090257</v>
      </c>
      <c r="Z30" s="137">
        <v>8.7601797055430856E-4</v>
      </c>
      <c r="AA30" s="137">
        <v>6.4435910738170021E-5</v>
      </c>
      <c r="AB30" s="137">
        <v>1.2232488442219174E-2</v>
      </c>
      <c r="AC30" s="137">
        <v>1.711376239553397E-3</v>
      </c>
      <c r="AD30" s="137">
        <v>4.0492725220670692E-5</v>
      </c>
      <c r="AE30" s="137">
        <v>9.3434449777685352E-4</v>
      </c>
      <c r="AF30" s="137">
        <v>4.3487735753392088E-3</v>
      </c>
      <c r="AG30" s="137">
        <v>4.0972974770582618E-5</v>
      </c>
      <c r="AH30" s="137">
        <v>2.6483135094109274E-4</v>
      </c>
      <c r="AI30" s="137">
        <v>2.6701101528115627E-4</v>
      </c>
      <c r="AJ30" s="137">
        <v>0</v>
      </c>
      <c r="AK30" s="137">
        <v>2.3248326445522444E-5</v>
      </c>
      <c r="AL30" s="137">
        <v>6.2478944705198367E-5</v>
      </c>
      <c r="AM30" s="137">
        <v>3.4053723576908758E-5</v>
      </c>
      <c r="AN30" s="137">
        <v>1.2842612580434086E-4</v>
      </c>
      <c r="AO30" s="137">
        <v>1.386468252513796E-4</v>
      </c>
      <c r="AP30" s="137">
        <v>1.9202425319968264E-5</v>
      </c>
      <c r="AQ30" s="137">
        <v>2.5733129379795539E-4</v>
      </c>
      <c r="AR30" s="137">
        <v>2.4846576109700882E-5</v>
      </c>
      <c r="AS30" s="137">
        <v>9.4287583938490607E-5</v>
      </c>
      <c r="AT30" s="137">
        <v>2.8342328350391751E-5</v>
      </c>
      <c r="AU30" s="137">
        <v>1.669619696016715E-5</v>
      </c>
      <c r="AV30" s="137">
        <v>2.5760776932273031E-5</v>
      </c>
      <c r="AW30" s="137">
        <v>2.2031748662468662E-5</v>
      </c>
      <c r="AX30" s="137">
        <v>1.73514608596389E-5</v>
      </c>
      <c r="AY30" s="137">
        <v>4.6048218132138461E-5</v>
      </c>
      <c r="AZ30" s="137">
        <v>9.0758634196933983E-5</v>
      </c>
      <c r="BA30" s="137">
        <v>3.673994034063064E-5</v>
      </c>
      <c r="BB30" s="137">
        <v>7.6423773911237256E-5</v>
      </c>
      <c r="BC30" s="137">
        <v>1.9900622437473012E-5</v>
      </c>
      <c r="BD30" s="137">
        <v>5.9647368210058669E-5</v>
      </c>
      <c r="BE30" s="137">
        <v>7.7650005524137981E-5</v>
      </c>
      <c r="BF30" s="137">
        <v>7.0899744706870972E-5</v>
      </c>
      <c r="BG30" s="137">
        <v>4.5532478080687903E-5</v>
      </c>
      <c r="BH30" s="137">
        <v>8.7552586555577998E-5</v>
      </c>
      <c r="BI30" s="137">
        <v>2.1780337910746665E-3</v>
      </c>
      <c r="BJ30" s="137">
        <v>3.082895556340024E-3</v>
      </c>
      <c r="BK30" s="137">
        <v>3.1504176659296833E-3</v>
      </c>
      <c r="BL30" s="137">
        <v>4.6356208140314583E-5</v>
      </c>
      <c r="BM30" s="137">
        <v>2.0492454934580369E-3</v>
      </c>
      <c r="BN30" s="137">
        <v>2.9098979752280065E-2</v>
      </c>
      <c r="BO30" s="137">
        <v>4.1630645081849107E-4</v>
      </c>
      <c r="BP30" s="137">
        <v>6.1685049208241535E-4</v>
      </c>
      <c r="BQ30" s="137">
        <v>8.8960205915010061E-5</v>
      </c>
      <c r="BR30" s="137">
        <v>1.6133746536599289E-5</v>
      </c>
      <c r="BS30" s="137">
        <v>1.2447357077353173E-3</v>
      </c>
      <c r="BT30" s="137">
        <v>5.1938283414848659E-4</v>
      </c>
      <c r="BU30" s="137">
        <v>9.6431546220495333E-4</v>
      </c>
      <c r="BV30" s="137">
        <v>1.7241139503436837E-3</v>
      </c>
      <c r="BW30" s="137">
        <v>1.8020928430873401E-3</v>
      </c>
      <c r="BX30" s="137">
        <v>1.1300420821798037E-3</v>
      </c>
      <c r="BY30" s="137">
        <v>9.1627176719487596E-4</v>
      </c>
      <c r="BZ30" s="137">
        <v>4.8569852667073796E-3</v>
      </c>
      <c r="CA30" s="139">
        <v>0</v>
      </c>
    </row>
    <row r="31" spans="1:79" ht="19.5" x14ac:dyDescent="0.25">
      <c r="A31" s="30"/>
      <c r="B31" s="42" t="s">
        <v>22</v>
      </c>
      <c r="C31" s="43" t="s">
        <v>133</v>
      </c>
      <c r="D31" s="136">
        <v>6.511826083309233E-5</v>
      </c>
      <c r="E31" s="137">
        <v>6.5039822000428435E-6</v>
      </c>
      <c r="F31" s="137">
        <v>1.5058371306147413E-4</v>
      </c>
      <c r="G31" s="137">
        <v>1.9699125620871367E-5</v>
      </c>
      <c r="H31" s="137">
        <v>7.8563106612707611E-4</v>
      </c>
      <c r="I31" s="137">
        <v>1.9937270264044945E-4</v>
      </c>
      <c r="J31" s="137">
        <v>3.8031614676521992E-6</v>
      </c>
      <c r="K31" s="137">
        <v>1.4585220523683499E-4</v>
      </c>
      <c r="L31" s="137">
        <v>3.2677549139221018E-6</v>
      </c>
      <c r="M31" s="137">
        <v>3.522557768122879E-3</v>
      </c>
      <c r="N31" s="137">
        <v>2.7930438230418705E-5</v>
      </c>
      <c r="O31" s="137">
        <v>5.7511874849216649E-3</v>
      </c>
      <c r="P31" s="137">
        <v>0</v>
      </c>
      <c r="Q31" s="137">
        <v>3.270194618037116E-4</v>
      </c>
      <c r="R31" s="137">
        <v>1.1556486017769677E-3</v>
      </c>
      <c r="S31" s="137">
        <v>9.4843845821035807E-6</v>
      </c>
      <c r="T31" s="137">
        <v>2.4607245659397253E-3</v>
      </c>
      <c r="U31" s="137">
        <v>4.0449590100421259E-3</v>
      </c>
      <c r="V31" s="137">
        <v>1.107827653895184E-2</v>
      </c>
      <c r="W31" s="137">
        <v>5.4772184094155742E-4</v>
      </c>
      <c r="X31" s="137">
        <v>4.030960478916267E-3</v>
      </c>
      <c r="Y31" s="137">
        <v>0.10878407913808275</v>
      </c>
      <c r="Z31" s="137">
        <v>0.75465247886101294</v>
      </c>
      <c r="AA31" s="137">
        <v>1.0622589838618503E-4</v>
      </c>
      <c r="AB31" s="137">
        <v>3.4477327351386841E-3</v>
      </c>
      <c r="AC31" s="137">
        <v>3.1770012852235144E-2</v>
      </c>
      <c r="AD31" s="137">
        <v>7.5625727907403361E-5</v>
      </c>
      <c r="AE31" s="137">
        <v>1.4406889040954936E-2</v>
      </c>
      <c r="AF31" s="137">
        <v>4.4784550299184715E-3</v>
      </c>
      <c r="AG31" s="137">
        <v>7.1678556529490475E-5</v>
      </c>
      <c r="AH31" s="137">
        <v>3.2221693397055737E-4</v>
      </c>
      <c r="AI31" s="137">
        <v>3.2014858387618616E-3</v>
      </c>
      <c r="AJ31" s="137">
        <v>0</v>
      </c>
      <c r="AK31" s="137">
        <v>3.9065175679126235E-5</v>
      </c>
      <c r="AL31" s="137">
        <v>9.8948889348700873E-5</v>
      </c>
      <c r="AM31" s="137">
        <v>7.1991625158414913E-5</v>
      </c>
      <c r="AN31" s="137">
        <v>1.3203405886230956E-4</v>
      </c>
      <c r="AO31" s="137">
        <v>1.2608086489716302E-4</v>
      </c>
      <c r="AP31" s="137">
        <v>2.3310878772683713E-5</v>
      </c>
      <c r="AQ31" s="137">
        <v>3.8379178699369067E-4</v>
      </c>
      <c r="AR31" s="137">
        <v>3.4099504497302664E-5</v>
      </c>
      <c r="AS31" s="137">
        <v>1.3118750552382696E-4</v>
      </c>
      <c r="AT31" s="137">
        <v>1.0026192122418062E-4</v>
      </c>
      <c r="AU31" s="137">
        <v>2.2562688362970647E-5</v>
      </c>
      <c r="AV31" s="137">
        <v>3.8014134740540522E-5</v>
      </c>
      <c r="AW31" s="137">
        <v>2.4844307882846145E-5</v>
      </c>
      <c r="AX31" s="137">
        <v>1.5948382686277968E-5</v>
      </c>
      <c r="AY31" s="137">
        <v>4.5972605607234384E-5</v>
      </c>
      <c r="AZ31" s="137">
        <v>1.061510498805324E-4</v>
      </c>
      <c r="BA31" s="137">
        <v>4.505082528142625E-5</v>
      </c>
      <c r="BB31" s="137">
        <v>1.0055664176054453E-4</v>
      </c>
      <c r="BC31" s="137">
        <v>2.6165102450070469E-5</v>
      </c>
      <c r="BD31" s="137">
        <v>1.0756371724562827E-4</v>
      </c>
      <c r="BE31" s="137">
        <v>1.0522475027103735E-4</v>
      </c>
      <c r="BF31" s="137">
        <v>8.2219196818710181E-5</v>
      </c>
      <c r="BG31" s="137">
        <v>5.1923001584008563E-5</v>
      </c>
      <c r="BH31" s="137">
        <v>8.9058882794471042E-5</v>
      </c>
      <c r="BI31" s="137">
        <v>2.2947646456874435E-3</v>
      </c>
      <c r="BJ31" s="137">
        <v>2.2619271952991123E-3</v>
      </c>
      <c r="BK31" s="137">
        <v>1.3782370968905171E-3</v>
      </c>
      <c r="BL31" s="137">
        <v>3.3395266172249383E-5</v>
      </c>
      <c r="BM31" s="137">
        <v>1.2243495917885487E-3</v>
      </c>
      <c r="BN31" s="137">
        <v>2.532704262658338E-2</v>
      </c>
      <c r="BO31" s="137">
        <v>2.7939471388810393E-4</v>
      </c>
      <c r="BP31" s="137">
        <v>4.9451290647024599E-4</v>
      </c>
      <c r="BQ31" s="137">
        <v>7.8456001272016139E-5</v>
      </c>
      <c r="BR31" s="137">
        <v>1.3067993935930946E-5</v>
      </c>
      <c r="BS31" s="137">
        <v>9.9428617558914266E-4</v>
      </c>
      <c r="BT31" s="137">
        <v>4.2485710140993129E-4</v>
      </c>
      <c r="BU31" s="137">
        <v>8.6224957242351402E-4</v>
      </c>
      <c r="BV31" s="137">
        <v>1.3933849393123418E-3</v>
      </c>
      <c r="BW31" s="137">
        <v>1.58812858282795E-3</v>
      </c>
      <c r="BX31" s="137">
        <v>1.0560355869777148E-3</v>
      </c>
      <c r="BY31" s="137">
        <v>1.02290801588502E-3</v>
      </c>
      <c r="BZ31" s="137">
        <v>1.6177913300333721E-3</v>
      </c>
      <c r="CA31" s="139">
        <v>0</v>
      </c>
    </row>
    <row r="32" spans="1:79" ht="19.5" x14ac:dyDescent="0.25">
      <c r="A32" s="30"/>
      <c r="B32" s="42" t="s">
        <v>23</v>
      </c>
      <c r="C32" s="43" t="s">
        <v>134</v>
      </c>
      <c r="D32" s="136">
        <v>1.0773177782604753E-3</v>
      </c>
      <c r="E32" s="137">
        <v>8.2236799382688221E-5</v>
      </c>
      <c r="F32" s="137">
        <v>8.4585098837604961E-4</v>
      </c>
      <c r="G32" s="137">
        <v>3.4945679046355989E-4</v>
      </c>
      <c r="H32" s="137">
        <v>1.0234169530318143E-2</v>
      </c>
      <c r="I32" s="137">
        <v>2.9239310596529343E-3</v>
      </c>
      <c r="J32" s="137">
        <v>2.0194062901332157E-5</v>
      </c>
      <c r="K32" s="137">
        <v>1.0530590064300631E-3</v>
      </c>
      <c r="L32" s="137">
        <v>6.3212319951327548E-5</v>
      </c>
      <c r="M32" s="137">
        <v>1.2281846815276084E-3</v>
      </c>
      <c r="N32" s="137">
        <v>1.3878600260739193E-4</v>
      </c>
      <c r="O32" s="137">
        <v>1.8235384343096518E-3</v>
      </c>
      <c r="P32" s="137">
        <v>0</v>
      </c>
      <c r="Q32" s="137">
        <v>1.1576445182669051E-3</v>
      </c>
      <c r="R32" s="137">
        <v>2.1806012477823184E-3</v>
      </c>
      <c r="S32" s="137">
        <v>2.0254833062400892E-5</v>
      </c>
      <c r="T32" s="137">
        <v>1.5386656970067648E-3</v>
      </c>
      <c r="U32" s="137">
        <v>2.6962163583753658E-3</v>
      </c>
      <c r="V32" s="137">
        <v>5.4521251058218517E-3</v>
      </c>
      <c r="W32" s="137">
        <v>1.0296516652907527E-3</v>
      </c>
      <c r="X32" s="137">
        <v>3.4714758319799269E-2</v>
      </c>
      <c r="Y32" s="137">
        <v>3.3996202564800307E-2</v>
      </c>
      <c r="Z32" s="137">
        <v>3.1895162399144788E-3</v>
      </c>
      <c r="AA32" s="137">
        <v>0.58511700564286007</v>
      </c>
      <c r="AB32" s="137">
        <v>1.9733210573616676E-2</v>
      </c>
      <c r="AC32" s="137">
        <v>3.2430760471274838E-4</v>
      </c>
      <c r="AD32" s="137">
        <v>1.8748886311270997E-4</v>
      </c>
      <c r="AE32" s="137">
        <v>2.4371693578531233E-3</v>
      </c>
      <c r="AF32" s="137">
        <v>1.5822721028821141E-2</v>
      </c>
      <c r="AG32" s="137">
        <v>8.8202697059726557E-3</v>
      </c>
      <c r="AH32" s="137">
        <v>0.15358936336812379</v>
      </c>
      <c r="AI32" s="137">
        <v>3.1404711410104237E-2</v>
      </c>
      <c r="AJ32" s="137">
        <v>0</v>
      </c>
      <c r="AK32" s="137">
        <v>3.133333255964689E-4</v>
      </c>
      <c r="AL32" s="137">
        <v>4.7711723722655182E-4</v>
      </c>
      <c r="AM32" s="137">
        <v>5.4704978962625108E-4</v>
      </c>
      <c r="AN32" s="137">
        <v>1.5046999885531991E-3</v>
      </c>
      <c r="AO32" s="137">
        <v>4.2494658474498322E-4</v>
      </c>
      <c r="AP32" s="137">
        <v>5.8594311615300765E-5</v>
      </c>
      <c r="AQ32" s="137">
        <v>8.3278811454289578E-4</v>
      </c>
      <c r="AR32" s="137">
        <v>1.4392525237389577E-2</v>
      </c>
      <c r="AS32" s="137">
        <v>1.6260279779900975E-3</v>
      </c>
      <c r="AT32" s="137">
        <v>1.0999249471692527E-3</v>
      </c>
      <c r="AU32" s="137">
        <v>1.5887145225920027E-4</v>
      </c>
      <c r="AV32" s="137">
        <v>3.6113269745318929E-4</v>
      </c>
      <c r="AW32" s="137">
        <v>2.8375719579436096E-4</v>
      </c>
      <c r="AX32" s="137">
        <v>7.1146116795954377E-5</v>
      </c>
      <c r="AY32" s="137">
        <v>2.1935274186906187E-4</v>
      </c>
      <c r="AZ32" s="137">
        <v>3.2981716473308491E-4</v>
      </c>
      <c r="BA32" s="137">
        <v>1.1910218322566985E-4</v>
      </c>
      <c r="BB32" s="137">
        <v>6.7835336209061978E-4</v>
      </c>
      <c r="BC32" s="137">
        <v>1.0485765097185669E-4</v>
      </c>
      <c r="BD32" s="137">
        <v>3.2973027924263003E-4</v>
      </c>
      <c r="BE32" s="137">
        <v>7.584232886455643E-4</v>
      </c>
      <c r="BF32" s="137">
        <v>1.9791163220473978E-4</v>
      </c>
      <c r="BG32" s="137">
        <v>2.498550513004202E-3</v>
      </c>
      <c r="BH32" s="137">
        <v>1.5700574301130625E-3</v>
      </c>
      <c r="BI32" s="137">
        <v>5.4255594272223954E-3</v>
      </c>
      <c r="BJ32" s="137">
        <v>7.3108457532990228E-3</v>
      </c>
      <c r="BK32" s="137">
        <v>5.8327624268507726E-3</v>
      </c>
      <c r="BL32" s="137">
        <v>7.319568854110741E-5</v>
      </c>
      <c r="BM32" s="137">
        <v>1.7469887149765314E-3</v>
      </c>
      <c r="BN32" s="137">
        <v>7.8951304780075261E-3</v>
      </c>
      <c r="BO32" s="137">
        <v>7.1387564861502518E-4</v>
      </c>
      <c r="BP32" s="137">
        <v>5.5414135849017631E-4</v>
      </c>
      <c r="BQ32" s="137">
        <v>7.3513190458385282E-5</v>
      </c>
      <c r="BR32" s="137">
        <v>1.2498108156207029E-5</v>
      </c>
      <c r="BS32" s="137">
        <v>2.320040651331757E-3</v>
      </c>
      <c r="BT32" s="137">
        <v>5.4116284663258043E-4</v>
      </c>
      <c r="BU32" s="137">
        <v>1.6518434069728606E-3</v>
      </c>
      <c r="BV32" s="137">
        <v>1.2702383372964544E-3</v>
      </c>
      <c r="BW32" s="137">
        <v>9.2398278654915096E-4</v>
      </c>
      <c r="BX32" s="137">
        <v>6.2863391839256839E-3</v>
      </c>
      <c r="BY32" s="137">
        <v>2.6527335692406598E-3</v>
      </c>
      <c r="BZ32" s="137">
        <v>2.5052556410961263E-3</v>
      </c>
      <c r="CA32" s="139">
        <v>0</v>
      </c>
    </row>
    <row r="33" spans="1:79" ht="19.5" x14ac:dyDescent="0.25">
      <c r="A33" s="30"/>
      <c r="B33" s="42" t="s">
        <v>24</v>
      </c>
      <c r="C33" s="43" t="s">
        <v>135</v>
      </c>
      <c r="D33" s="136">
        <v>3.6450746934389575E-5</v>
      </c>
      <c r="E33" s="137">
        <v>3.0678640685183448E-6</v>
      </c>
      <c r="F33" s="137">
        <v>7.4949520819000628E-5</v>
      </c>
      <c r="G33" s="137">
        <v>1.0766925574266124E-5</v>
      </c>
      <c r="H33" s="137">
        <v>4.0680618694642937E-4</v>
      </c>
      <c r="I33" s="137">
        <v>1.1635323190854692E-4</v>
      </c>
      <c r="J33" s="137">
        <v>2.0242001896007608E-6</v>
      </c>
      <c r="K33" s="137">
        <v>8.1012372562055076E-5</v>
      </c>
      <c r="L33" s="137">
        <v>1.6892078811644222E-6</v>
      </c>
      <c r="M33" s="137">
        <v>1.4422221934221957E-4</v>
      </c>
      <c r="N33" s="137">
        <v>1.0056904012052001E-5</v>
      </c>
      <c r="O33" s="137">
        <v>3.0514172539837975E-4</v>
      </c>
      <c r="P33" s="137">
        <v>0</v>
      </c>
      <c r="Q33" s="137">
        <v>1.4636250604583385E-4</v>
      </c>
      <c r="R33" s="137">
        <v>6.1280079810344936E-4</v>
      </c>
      <c r="S33" s="137">
        <v>5.7688340824350932E-6</v>
      </c>
      <c r="T33" s="137">
        <v>3.1879809883616188E-4</v>
      </c>
      <c r="U33" s="137">
        <v>6.1273208192813393E-4</v>
      </c>
      <c r="V33" s="137">
        <v>1.386346102837084E-3</v>
      </c>
      <c r="W33" s="137">
        <v>3.7477734711943668E-4</v>
      </c>
      <c r="X33" s="137">
        <v>1.540718452087632E-2</v>
      </c>
      <c r="Y33" s="137">
        <v>6.6259231816820684E-3</v>
      </c>
      <c r="Z33" s="137">
        <v>2.3297765950445456E-4</v>
      </c>
      <c r="AA33" s="137">
        <v>5.0837272589864094E-5</v>
      </c>
      <c r="AB33" s="137">
        <v>0.95092345674474932</v>
      </c>
      <c r="AC33" s="137">
        <v>5.6582255989086416E-5</v>
      </c>
      <c r="AD33" s="137">
        <v>3.5639732027628125E-5</v>
      </c>
      <c r="AE33" s="137">
        <v>1.8545468319150515E-4</v>
      </c>
      <c r="AF33" s="137">
        <v>3.3111715207689062E-3</v>
      </c>
      <c r="AG33" s="137">
        <v>3.4805456052918001E-5</v>
      </c>
      <c r="AH33" s="137">
        <v>1.8929671291086897E-4</v>
      </c>
      <c r="AI33" s="137">
        <v>6.3644604567379072E-5</v>
      </c>
      <c r="AJ33" s="137">
        <v>0</v>
      </c>
      <c r="AK33" s="137">
        <v>1.958494861219037E-5</v>
      </c>
      <c r="AL33" s="137">
        <v>7.30239508164304E-5</v>
      </c>
      <c r="AM33" s="137">
        <v>2.5853706998458585E-5</v>
      </c>
      <c r="AN33" s="137">
        <v>6.6638735639678196E-5</v>
      </c>
      <c r="AO33" s="137">
        <v>6.2752857337417E-5</v>
      </c>
      <c r="AP33" s="137">
        <v>1.1649380409037509E-5</v>
      </c>
      <c r="AQ33" s="137">
        <v>1.7769480209946627E-4</v>
      </c>
      <c r="AR33" s="137">
        <v>1.6547993704806912E-5</v>
      </c>
      <c r="AS33" s="137">
        <v>6.2474446255218988E-5</v>
      </c>
      <c r="AT33" s="137">
        <v>2.081767681268875E-5</v>
      </c>
      <c r="AU33" s="137">
        <v>1.0850715902648353E-5</v>
      </c>
      <c r="AV33" s="137">
        <v>1.9287430897570368E-5</v>
      </c>
      <c r="AW33" s="137">
        <v>1.2484541245397128E-5</v>
      </c>
      <c r="AX33" s="137">
        <v>8.3049588011482164E-6</v>
      </c>
      <c r="AY33" s="137">
        <v>2.629382925467277E-5</v>
      </c>
      <c r="AZ33" s="137">
        <v>1.0453122051581641E-4</v>
      </c>
      <c r="BA33" s="137">
        <v>2.3380038311201003E-5</v>
      </c>
      <c r="BB33" s="137">
        <v>5.4582584781977149E-5</v>
      </c>
      <c r="BC33" s="137">
        <v>1.7282319530815857E-5</v>
      </c>
      <c r="BD33" s="137">
        <v>5.500950684688006E-5</v>
      </c>
      <c r="BE33" s="137">
        <v>7.2051923524763409E-5</v>
      </c>
      <c r="BF33" s="137">
        <v>4.6350193511698692E-5</v>
      </c>
      <c r="BG33" s="137">
        <v>2.8358685014736184E-5</v>
      </c>
      <c r="BH33" s="137">
        <v>4.9768732025484732E-5</v>
      </c>
      <c r="BI33" s="137">
        <v>1.6949284012188729E-3</v>
      </c>
      <c r="BJ33" s="137">
        <v>9.3595892905933302E-4</v>
      </c>
      <c r="BK33" s="137">
        <v>5.6596526463115432E-4</v>
      </c>
      <c r="BL33" s="137">
        <v>1.2897799353210863E-5</v>
      </c>
      <c r="BM33" s="137">
        <v>1.15700970531707E-3</v>
      </c>
      <c r="BN33" s="137">
        <v>6.4631091062781979E-3</v>
      </c>
      <c r="BO33" s="137">
        <v>2.0244783729341678E-4</v>
      </c>
      <c r="BP33" s="137">
        <v>2.2616768471847581E-4</v>
      </c>
      <c r="BQ33" s="137">
        <v>3.3610281865979394E-5</v>
      </c>
      <c r="BR33" s="137">
        <v>5.4273331715565047E-6</v>
      </c>
      <c r="BS33" s="137">
        <v>4.4395894478862911E-4</v>
      </c>
      <c r="BT33" s="137">
        <v>1.8566369501568051E-4</v>
      </c>
      <c r="BU33" s="137">
        <v>4.0071680758334527E-4</v>
      </c>
      <c r="BV33" s="137">
        <v>5.7573931168929387E-4</v>
      </c>
      <c r="BW33" s="137">
        <v>4.6431854841396601E-4</v>
      </c>
      <c r="BX33" s="137">
        <v>4.03405748170042E-4</v>
      </c>
      <c r="BY33" s="137">
        <v>3.85909640880411E-4</v>
      </c>
      <c r="BZ33" s="137">
        <v>3.0100885622029215E-3</v>
      </c>
      <c r="CA33" s="139">
        <v>0</v>
      </c>
    </row>
    <row r="34" spans="1:79" ht="19.5" x14ac:dyDescent="0.25">
      <c r="A34" s="30"/>
      <c r="B34" s="42" t="s">
        <v>25</v>
      </c>
      <c r="C34" s="43" t="s">
        <v>136</v>
      </c>
      <c r="D34" s="136">
        <v>7.1594177862896238E-5</v>
      </c>
      <c r="E34" s="137">
        <v>7.7517510385746666E-6</v>
      </c>
      <c r="F34" s="137">
        <v>2.1002404257382108E-4</v>
      </c>
      <c r="G34" s="137">
        <v>1.9587489193299154E-5</v>
      </c>
      <c r="H34" s="137">
        <v>9.4671292897178941E-4</v>
      </c>
      <c r="I34" s="137">
        <v>2.0313924095830352E-4</v>
      </c>
      <c r="J34" s="137">
        <v>4.8189773730693058E-6</v>
      </c>
      <c r="K34" s="137">
        <v>1.8183599984258431E-4</v>
      </c>
      <c r="L34" s="137">
        <v>4.2153182603421935E-6</v>
      </c>
      <c r="M34" s="137">
        <v>3.7928610034818609E-4</v>
      </c>
      <c r="N34" s="137">
        <v>1.7776422856623564E-5</v>
      </c>
      <c r="O34" s="137">
        <v>9.1524470739757081E-4</v>
      </c>
      <c r="P34" s="137">
        <v>0</v>
      </c>
      <c r="Q34" s="137">
        <v>2.8484957216191539E-4</v>
      </c>
      <c r="R34" s="137">
        <v>6.7515435853166591E-4</v>
      </c>
      <c r="S34" s="137">
        <v>5.787014595587333E-6</v>
      </c>
      <c r="T34" s="137">
        <v>8.9793121126012325E-4</v>
      </c>
      <c r="U34" s="137">
        <v>1.6984314398403554E-3</v>
      </c>
      <c r="V34" s="137">
        <v>4.5132300287855712E-3</v>
      </c>
      <c r="W34" s="137">
        <v>8.3008597174030968E-4</v>
      </c>
      <c r="X34" s="137">
        <v>6.3825473425332859E-4</v>
      </c>
      <c r="Y34" s="137">
        <v>2.7414459181962112E-4</v>
      </c>
      <c r="Z34" s="137">
        <v>7.7478858108541687E-4</v>
      </c>
      <c r="AA34" s="137">
        <v>1.5311041308635153E-4</v>
      </c>
      <c r="AB34" s="137">
        <v>1.4994822423534796E-4</v>
      </c>
      <c r="AC34" s="137">
        <v>0.96044510793688842</v>
      </c>
      <c r="AD34" s="137">
        <v>1.1342202035462822E-4</v>
      </c>
      <c r="AE34" s="137">
        <v>5.6004904209986587E-4</v>
      </c>
      <c r="AF34" s="137">
        <v>4.0271807573918737E-4</v>
      </c>
      <c r="AG34" s="137">
        <v>1.0596499694095177E-4</v>
      </c>
      <c r="AH34" s="137">
        <v>2.3120431665802201E-4</v>
      </c>
      <c r="AI34" s="137">
        <v>1.457663639329414E-4</v>
      </c>
      <c r="AJ34" s="137">
        <v>0</v>
      </c>
      <c r="AK34" s="137">
        <v>5.5152530219696961E-5</v>
      </c>
      <c r="AL34" s="137">
        <v>1.3635543378378919E-4</v>
      </c>
      <c r="AM34" s="137">
        <v>7.1888404589305066E-5</v>
      </c>
      <c r="AN34" s="137">
        <v>1.5181178715252102E-4</v>
      </c>
      <c r="AO34" s="137">
        <v>1.536708298140403E-4</v>
      </c>
      <c r="AP34" s="137">
        <v>2.8861205392054852E-5</v>
      </c>
      <c r="AQ34" s="137">
        <v>4.9215535099506145E-4</v>
      </c>
      <c r="AR34" s="137">
        <v>4.5461912465977075E-5</v>
      </c>
      <c r="AS34" s="137">
        <v>1.716005980288166E-4</v>
      </c>
      <c r="AT34" s="137">
        <v>6.3058541202775606E-5</v>
      </c>
      <c r="AU34" s="137">
        <v>3.0642519780383803E-5</v>
      </c>
      <c r="AV34" s="137">
        <v>5.3942578723426785E-5</v>
      </c>
      <c r="AW34" s="137">
        <v>3.1625410802354004E-5</v>
      </c>
      <c r="AX34" s="137">
        <v>1.7578086396072181E-5</v>
      </c>
      <c r="AY34" s="137">
        <v>4.6239304952025636E-5</v>
      </c>
      <c r="AZ34" s="137">
        <v>1.2859052572494246E-4</v>
      </c>
      <c r="BA34" s="137">
        <v>5.4630759428833652E-5</v>
      </c>
      <c r="BB34" s="137">
        <v>1.2967043099721269E-4</v>
      </c>
      <c r="BC34" s="137">
        <v>3.3044594421706604E-5</v>
      </c>
      <c r="BD34" s="137">
        <v>1.5908316983535432E-4</v>
      </c>
      <c r="BE34" s="137">
        <v>1.3929306023117971E-4</v>
      </c>
      <c r="BF34" s="137">
        <v>9.4408068266702995E-5</v>
      </c>
      <c r="BG34" s="137">
        <v>5.8408080736786608E-5</v>
      </c>
      <c r="BH34" s="137">
        <v>8.5040310138561763E-5</v>
      </c>
      <c r="BI34" s="137">
        <v>2.3324762108670187E-3</v>
      </c>
      <c r="BJ34" s="137">
        <v>1.7991136304628739E-3</v>
      </c>
      <c r="BK34" s="137">
        <v>1.2037368527972982E-3</v>
      </c>
      <c r="BL34" s="137">
        <v>2.4951322336736938E-5</v>
      </c>
      <c r="BM34" s="137">
        <v>7.4704847403804671E-4</v>
      </c>
      <c r="BN34" s="137">
        <v>1.0500941735555352E-2</v>
      </c>
      <c r="BO34" s="137">
        <v>1.7887693571428572E-4</v>
      </c>
      <c r="BP34" s="137">
        <v>2.8317595320732247E-4</v>
      </c>
      <c r="BQ34" s="137">
        <v>5.2036034178657816E-5</v>
      </c>
      <c r="BR34" s="137">
        <v>6.9655432886159699E-6</v>
      </c>
      <c r="BS34" s="137">
        <v>5.1884311195955931E-4</v>
      </c>
      <c r="BT34" s="137">
        <v>2.0421013287677441E-4</v>
      </c>
      <c r="BU34" s="137">
        <v>5.5021432602381899E-4</v>
      </c>
      <c r="BV34" s="137">
        <v>7.3412505633796725E-4</v>
      </c>
      <c r="BW34" s="137">
        <v>7.6343505266599095E-4</v>
      </c>
      <c r="BX34" s="137">
        <v>6.6204194966148588E-4</v>
      </c>
      <c r="BY34" s="137">
        <v>7.0221394979209798E-4</v>
      </c>
      <c r="BZ34" s="137">
        <v>4.4144418347201258E-4</v>
      </c>
      <c r="CA34" s="139">
        <v>0</v>
      </c>
    </row>
    <row r="35" spans="1:79" ht="19.5" x14ac:dyDescent="0.25">
      <c r="A35" s="30"/>
      <c r="B35" s="42" t="s">
        <v>26</v>
      </c>
      <c r="C35" s="43" t="s">
        <v>137</v>
      </c>
      <c r="D35" s="136">
        <v>7.3624942657123595E-5</v>
      </c>
      <c r="E35" s="137">
        <v>5.8281001450378778E-6</v>
      </c>
      <c r="F35" s="137">
        <v>1.202321988705107E-4</v>
      </c>
      <c r="G35" s="137">
        <v>2.5419080102513139E-5</v>
      </c>
      <c r="H35" s="137">
        <v>7.4587135651674576E-4</v>
      </c>
      <c r="I35" s="137">
        <v>2.4154832556720347E-4</v>
      </c>
      <c r="J35" s="137">
        <v>3.4793420184254909E-6</v>
      </c>
      <c r="K35" s="137">
        <v>1.3259700844379691E-4</v>
      </c>
      <c r="L35" s="137">
        <v>3.0434125772272269E-6</v>
      </c>
      <c r="M35" s="137">
        <v>2.5084880495195369E-4</v>
      </c>
      <c r="N35" s="137">
        <v>3.4306141316321444E-5</v>
      </c>
      <c r="O35" s="137">
        <v>4.9214558943085367E-4</v>
      </c>
      <c r="P35" s="137">
        <v>0</v>
      </c>
      <c r="Q35" s="137">
        <v>3.3653595909362581E-4</v>
      </c>
      <c r="R35" s="137">
        <v>1.4419975147057262E-3</v>
      </c>
      <c r="S35" s="137">
        <v>1.1608380942952616E-5</v>
      </c>
      <c r="T35" s="137">
        <v>5.1915221497853285E-4</v>
      </c>
      <c r="U35" s="137">
        <v>9.5605040463298983E-4</v>
      </c>
      <c r="V35" s="137">
        <v>2.1624974334485017E-3</v>
      </c>
      <c r="W35" s="137">
        <v>4.0316964626445063E-4</v>
      </c>
      <c r="X35" s="137">
        <v>5.2823410148829057E-4</v>
      </c>
      <c r="Y35" s="137">
        <v>3.5114057047287033E-3</v>
      </c>
      <c r="Z35" s="137">
        <v>3.6027102440774731E-4</v>
      </c>
      <c r="AA35" s="137">
        <v>8.7858969904141388E-5</v>
      </c>
      <c r="AB35" s="137">
        <v>1.3568214400619245E-4</v>
      </c>
      <c r="AC35" s="137">
        <v>8.2796368769637221E-5</v>
      </c>
      <c r="AD35" s="137">
        <v>0.91675390413732549</v>
      </c>
      <c r="AE35" s="137">
        <v>2.810304439937332E-4</v>
      </c>
      <c r="AF35" s="137">
        <v>9.6843969175859738E-3</v>
      </c>
      <c r="AG35" s="137">
        <v>5.4604958617539333E-5</v>
      </c>
      <c r="AH35" s="137">
        <v>4.4625621669209809E-4</v>
      </c>
      <c r="AI35" s="137">
        <v>1.1359296655684725E-4</v>
      </c>
      <c r="AJ35" s="137">
        <v>0</v>
      </c>
      <c r="AK35" s="137">
        <v>3.0018842772566232E-5</v>
      </c>
      <c r="AL35" s="137">
        <v>7.8637707389845701E-5</v>
      </c>
      <c r="AM35" s="137">
        <v>4.2714716485682068E-5</v>
      </c>
      <c r="AN35" s="137">
        <v>1.2070738398904649E-4</v>
      </c>
      <c r="AO35" s="137">
        <v>1.1157510448055051E-4</v>
      </c>
      <c r="AP35" s="137">
        <v>2.2181570291212749E-5</v>
      </c>
      <c r="AQ35" s="137">
        <v>3.2205866788572168E-4</v>
      </c>
      <c r="AR35" s="137">
        <v>2.8340870124704845E-5</v>
      </c>
      <c r="AS35" s="137">
        <v>1.129851629961342E-4</v>
      </c>
      <c r="AT35" s="137">
        <v>3.4874924809555201E-5</v>
      </c>
      <c r="AU35" s="137">
        <v>1.8910175106630581E-5</v>
      </c>
      <c r="AV35" s="137">
        <v>2.9914429338575124E-5</v>
      </c>
      <c r="AW35" s="137">
        <v>2.1556928228886182E-5</v>
      </c>
      <c r="AX35" s="137">
        <v>1.5227648309362054E-5</v>
      </c>
      <c r="AY35" s="137">
        <v>4.7028244571886233E-5</v>
      </c>
      <c r="AZ35" s="137">
        <v>9.1168415955322613E-5</v>
      </c>
      <c r="BA35" s="137">
        <v>4.3262857090396499E-5</v>
      </c>
      <c r="BB35" s="137">
        <v>8.8020593216864127E-5</v>
      </c>
      <c r="BC35" s="137">
        <v>2.3260284537661385E-5</v>
      </c>
      <c r="BD35" s="137">
        <v>8.1609643087930304E-5</v>
      </c>
      <c r="BE35" s="137">
        <v>8.661735995577794E-5</v>
      </c>
      <c r="BF35" s="137">
        <v>8.4348359270510476E-5</v>
      </c>
      <c r="BG35" s="137">
        <v>5.3756131148522474E-5</v>
      </c>
      <c r="BH35" s="137">
        <v>1.0763093010790694E-4</v>
      </c>
      <c r="BI35" s="137">
        <v>2.3991534013417673E-3</v>
      </c>
      <c r="BJ35" s="137">
        <v>2.8697451472556794E-3</v>
      </c>
      <c r="BK35" s="137">
        <v>1.2580757402265224E-3</v>
      </c>
      <c r="BL35" s="137">
        <v>4.0905161904910508E-5</v>
      </c>
      <c r="BM35" s="137">
        <v>5.8399181297638181E-3</v>
      </c>
      <c r="BN35" s="137">
        <v>3.2837321246293259E-2</v>
      </c>
      <c r="BO35" s="137">
        <v>3.8847580810100679E-4</v>
      </c>
      <c r="BP35" s="137">
        <v>8.0391115075947829E-4</v>
      </c>
      <c r="BQ35" s="137">
        <v>1.2073894837544108E-4</v>
      </c>
      <c r="BR35" s="137">
        <v>2.1872687951764508E-5</v>
      </c>
      <c r="BS35" s="137">
        <v>1.6047385399433308E-3</v>
      </c>
      <c r="BT35" s="137">
        <v>7.2608348010474804E-4</v>
      </c>
      <c r="BU35" s="137">
        <v>1.4108793213039495E-3</v>
      </c>
      <c r="BV35" s="137">
        <v>2.1340559696772176E-3</v>
      </c>
      <c r="BW35" s="137">
        <v>2.1301016478095501E-3</v>
      </c>
      <c r="BX35" s="137">
        <v>1.3870199316558612E-3</v>
      </c>
      <c r="BY35" s="137">
        <v>1.07052077331709E-3</v>
      </c>
      <c r="BZ35" s="137">
        <v>1.2600861523243314E-3</v>
      </c>
      <c r="CA35" s="139">
        <v>0</v>
      </c>
    </row>
    <row r="36" spans="1:79" ht="19.5" x14ac:dyDescent="0.25">
      <c r="A36" s="30"/>
      <c r="B36" s="42" t="s">
        <v>27</v>
      </c>
      <c r="C36" s="43" t="s">
        <v>138</v>
      </c>
      <c r="D36" s="136">
        <v>8.4343539568503093E-5</v>
      </c>
      <c r="E36" s="137">
        <v>7.5500105239561188E-6</v>
      </c>
      <c r="F36" s="137">
        <v>1.6468311406685904E-4</v>
      </c>
      <c r="G36" s="137">
        <v>4.0658733547852001E-5</v>
      </c>
      <c r="H36" s="137">
        <v>1.1681601351839809E-3</v>
      </c>
      <c r="I36" s="137">
        <v>2.9034678169356082E-4</v>
      </c>
      <c r="J36" s="137">
        <v>4.9288727161170651E-6</v>
      </c>
      <c r="K36" s="137">
        <v>1.9979439414707258E-4</v>
      </c>
      <c r="L36" s="137">
        <v>4.1808385598438342E-6</v>
      </c>
      <c r="M36" s="137">
        <v>7.177764649423797E-2</v>
      </c>
      <c r="N36" s="137">
        <v>1.8212819156399516E-5</v>
      </c>
      <c r="O36" s="137">
        <v>0.14280507249968993</v>
      </c>
      <c r="P36" s="137">
        <v>0</v>
      </c>
      <c r="Q36" s="137">
        <v>3.9048670577010517E-4</v>
      </c>
      <c r="R36" s="137">
        <v>1.348311517371633E-3</v>
      </c>
      <c r="S36" s="137">
        <v>1.1752955040806604E-5</v>
      </c>
      <c r="T36" s="137">
        <v>4.0812172217919204E-2</v>
      </c>
      <c r="U36" s="137">
        <v>6.4549622609959056E-2</v>
      </c>
      <c r="V36" s="137">
        <v>0.2270129597127748</v>
      </c>
      <c r="W36" s="137">
        <v>4.3061989563926569E-4</v>
      </c>
      <c r="X36" s="137">
        <v>2.3595121649481798E-2</v>
      </c>
      <c r="Y36" s="137">
        <v>6.7556089872939837E-4</v>
      </c>
      <c r="Z36" s="137">
        <v>3.462324505458345E-4</v>
      </c>
      <c r="AA36" s="137">
        <v>1.0122159370499103E-4</v>
      </c>
      <c r="AB36" s="137">
        <v>2.0287788852994424E-4</v>
      </c>
      <c r="AC36" s="137">
        <v>1.2752713018487785E-4</v>
      </c>
      <c r="AD36" s="137">
        <v>5.7668663192147741E-5</v>
      </c>
      <c r="AE36" s="137">
        <v>0.39447708909895762</v>
      </c>
      <c r="AF36" s="137">
        <v>5.0155763957591005E-4</v>
      </c>
      <c r="AG36" s="137">
        <v>5.688116490712852E-5</v>
      </c>
      <c r="AH36" s="137">
        <v>3.2339752253434837E-4</v>
      </c>
      <c r="AI36" s="137">
        <v>1.4572074612708037E-4</v>
      </c>
      <c r="AJ36" s="137">
        <v>0</v>
      </c>
      <c r="AK36" s="137">
        <v>4.8864349559699456E-5</v>
      </c>
      <c r="AL36" s="137">
        <v>1.2649608077743927E-4</v>
      </c>
      <c r="AM36" s="137">
        <v>5.0339676623682836E-4</v>
      </c>
      <c r="AN36" s="137">
        <v>1.1867853758548827E-4</v>
      </c>
      <c r="AO36" s="137">
        <v>1.2731722595443987E-4</v>
      </c>
      <c r="AP36" s="137">
        <v>2.8900739037521018E-5</v>
      </c>
      <c r="AQ36" s="137">
        <v>3.6518441221835218E-4</v>
      </c>
      <c r="AR36" s="137">
        <v>2.9649666654975012E-5</v>
      </c>
      <c r="AS36" s="137">
        <v>1.3883632967048751E-4</v>
      </c>
      <c r="AT36" s="137">
        <v>3.9247918455670905E-5</v>
      </c>
      <c r="AU36" s="137">
        <v>2.1152538888004668E-5</v>
      </c>
      <c r="AV36" s="137">
        <v>3.3961060840912145E-5</v>
      </c>
      <c r="AW36" s="137">
        <v>2.4836652892662637E-5</v>
      </c>
      <c r="AX36" s="137">
        <v>1.724351862672757E-5</v>
      </c>
      <c r="AY36" s="137">
        <v>5.3705598532358111E-5</v>
      </c>
      <c r="AZ36" s="137">
        <v>1.680031452828172E-4</v>
      </c>
      <c r="BA36" s="137">
        <v>5.3945184902056949E-5</v>
      </c>
      <c r="BB36" s="137">
        <v>1.0453558218624039E-4</v>
      </c>
      <c r="BC36" s="137">
        <v>3.3012275959544056E-5</v>
      </c>
      <c r="BD36" s="137">
        <v>9.0893150456935646E-5</v>
      </c>
      <c r="BE36" s="137">
        <v>1.2253333201241219E-4</v>
      </c>
      <c r="BF36" s="137">
        <v>1.2935710863615045E-4</v>
      </c>
      <c r="BG36" s="137">
        <v>7.8360276756314076E-5</v>
      </c>
      <c r="BH36" s="137">
        <v>1.8103944551628546E-4</v>
      </c>
      <c r="BI36" s="137">
        <v>2.8821153634625823E-3</v>
      </c>
      <c r="BJ36" s="137">
        <v>2.5477409340724489E-3</v>
      </c>
      <c r="BK36" s="137">
        <v>9.5271576796833923E-4</v>
      </c>
      <c r="BL36" s="137">
        <v>3.050128984771436E-5</v>
      </c>
      <c r="BM36" s="137">
        <v>4.8681636849778995E-4</v>
      </c>
      <c r="BN36" s="137">
        <v>8.1551254420164573E-3</v>
      </c>
      <c r="BO36" s="137">
        <v>6.3117488982320272E-4</v>
      </c>
      <c r="BP36" s="137">
        <v>6.0700480648887131E-4</v>
      </c>
      <c r="BQ36" s="137">
        <v>8.5135759260844562E-5</v>
      </c>
      <c r="BR36" s="137">
        <v>1.4331005066516917E-5</v>
      </c>
      <c r="BS36" s="137">
        <v>1.5939723216864706E-3</v>
      </c>
      <c r="BT36" s="137">
        <v>1.3737859019133734E-3</v>
      </c>
      <c r="BU36" s="137">
        <v>7.4727299655872942E-4</v>
      </c>
      <c r="BV36" s="137">
        <v>1.020446058573779E-3</v>
      </c>
      <c r="BW36" s="137">
        <v>6.5424557186275802E-4</v>
      </c>
      <c r="BX36" s="137">
        <v>7.675438456250694E-4</v>
      </c>
      <c r="BY36" s="137">
        <v>6.2683635401503297E-4</v>
      </c>
      <c r="BZ36" s="137">
        <v>2.4517241315802937E-3</v>
      </c>
      <c r="CA36" s="139">
        <v>0</v>
      </c>
    </row>
    <row r="37" spans="1:79" ht="19.5" x14ac:dyDescent="0.25">
      <c r="A37" s="30"/>
      <c r="B37" s="42" t="s">
        <v>28</v>
      </c>
      <c r="C37" s="43" t="s">
        <v>139</v>
      </c>
      <c r="D37" s="136">
        <v>1.0675698956161764E-4</v>
      </c>
      <c r="E37" s="137">
        <v>1.0805676170966738E-5</v>
      </c>
      <c r="F37" s="137">
        <v>2.7011327393609987E-4</v>
      </c>
      <c r="G37" s="137">
        <v>3.0342641312013648E-5</v>
      </c>
      <c r="H37" s="137">
        <v>1.3255428789943631E-3</v>
      </c>
      <c r="I37" s="137">
        <v>3.1565064313803187E-4</v>
      </c>
      <c r="J37" s="137">
        <v>6.2086317419432195E-6</v>
      </c>
      <c r="K37" s="137">
        <v>2.3976051749380025E-4</v>
      </c>
      <c r="L37" s="137">
        <v>6.1236124096367754E-6</v>
      </c>
      <c r="M37" s="137">
        <v>6.6124086395584535E-4</v>
      </c>
      <c r="N37" s="137">
        <v>2.9076867255142521E-5</v>
      </c>
      <c r="O37" s="137">
        <v>1.5125090560029367E-3</v>
      </c>
      <c r="P37" s="137">
        <v>0</v>
      </c>
      <c r="Q37" s="137">
        <v>4.7698904240396503E-4</v>
      </c>
      <c r="R37" s="137">
        <v>1.7877646360010518E-3</v>
      </c>
      <c r="S37" s="137">
        <v>1.803230610604887E-5</v>
      </c>
      <c r="T37" s="137">
        <v>4.1554116298425509E-3</v>
      </c>
      <c r="U37" s="137">
        <v>4.568343984982199E-3</v>
      </c>
      <c r="V37" s="137">
        <v>7.0775712921765637E-3</v>
      </c>
      <c r="W37" s="137">
        <v>9.8016179728517084E-4</v>
      </c>
      <c r="X37" s="137">
        <v>2.7174995914094019E-3</v>
      </c>
      <c r="Y37" s="137">
        <v>6.7573841261033586E-3</v>
      </c>
      <c r="Z37" s="137">
        <v>9.3785201382988437E-4</v>
      </c>
      <c r="AA37" s="137">
        <v>1.8757890285631476E-4</v>
      </c>
      <c r="AB37" s="137">
        <v>7.6918665679940928E-4</v>
      </c>
      <c r="AC37" s="137">
        <v>1.6056434765136102E-3</v>
      </c>
      <c r="AD37" s="137">
        <v>1.7183558204375652E-4</v>
      </c>
      <c r="AE37" s="137">
        <v>1.5260880506366183E-3</v>
      </c>
      <c r="AF37" s="137">
        <v>0.88473654517473588</v>
      </c>
      <c r="AG37" s="137">
        <v>2.9487225080333785E-4</v>
      </c>
      <c r="AH37" s="137">
        <v>2.5310543286849091E-2</v>
      </c>
      <c r="AI37" s="137">
        <v>4.7864030513431561E-4</v>
      </c>
      <c r="AJ37" s="137">
        <v>0</v>
      </c>
      <c r="AK37" s="137">
        <v>7.801691924636572E-5</v>
      </c>
      <c r="AL37" s="137">
        <v>2.9006090839325203E-4</v>
      </c>
      <c r="AM37" s="137">
        <v>1.0328400117186123E-4</v>
      </c>
      <c r="AN37" s="137">
        <v>2.5353772461774246E-4</v>
      </c>
      <c r="AO37" s="137">
        <v>2.2420655143967746E-4</v>
      </c>
      <c r="AP37" s="137">
        <v>4.0846186236863918E-5</v>
      </c>
      <c r="AQ37" s="137">
        <v>6.5653756312709314E-4</v>
      </c>
      <c r="AR37" s="137">
        <v>2.1392104237359934E-4</v>
      </c>
      <c r="AS37" s="137">
        <v>2.4090036620201012E-4</v>
      </c>
      <c r="AT37" s="137">
        <v>1.6739633308892327E-4</v>
      </c>
      <c r="AU37" s="137">
        <v>4.1470749256440793E-5</v>
      </c>
      <c r="AV37" s="137">
        <v>7.6894620548011738E-5</v>
      </c>
      <c r="AW37" s="137">
        <v>4.7609271457912204E-5</v>
      </c>
      <c r="AX37" s="137">
        <v>2.8963584918552555E-5</v>
      </c>
      <c r="AY37" s="137">
        <v>9.0902247697356608E-5</v>
      </c>
      <c r="AZ37" s="137">
        <v>4.1041330015539581E-4</v>
      </c>
      <c r="BA37" s="137">
        <v>8.3024260628709081E-5</v>
      </c>
      <c r="BB37" s="137">
        <v>2.0662719061471176E-4</v>
      </c>
      <c r="BC37" s="137">
        <v>6.5592270384272905E-5</v>
      </c>
      <c r="BD37" s="137">
        <v>2.1724518356041174E-4</v>
      </c>
      <c r="BE37" s="137">
        <v>2.8496892532663002E-4</v>
      </c>
      <c r="BF37" s="137">
        <v>1.6276346407849179E-4</v>
      </c>
      <c r="BG37" s="137">
        <v>9.1236758317601982E-5</v>
      </c>
      <c r="BH37" s="137">
        <v>1.7288341902616715E-4</v>
      </c>
      <c r="BI37" s="137">
        <v>6.1795445571136793E-3</v>
      </c>
      <c r="BJ37" s="137">
        <v>2.7202272152243821E-3</v>
      </c>
      <c r="BK37" s="137">
        <v>1.7141534106022206E-3</v>
      </c>
      <c r="BL37" s="137">
        <v>3.7437680141515442E-5</v>
      </c>
      <c r="BM37" s="137">
        <v>1.3832166325665886E-3</v>
      </c>
      <c r="BN37" s="137">
        <v>1.9540118883680263E-2</v>
      </c>
      <c r="BO37" s="137">
        <v>3.1042873924802289E-4</v>
      </c>
      <c r="BP37" s="137">
        <v>4.8961811372170993E-4</v>
      </c>
      <c r="BQ37" s="137">
        <v>8.1704359307890301E-5</v>
      </c>
      <c r="BR37" s="137">
        <v>1.2151803950707169E-5</v>
      </c>
      <c r="BS37" s="137">
        <v>9.8862496870779195E-4</v>
      </c>
      <c r="BT37" s="137">
        <v>3.7619225422390193E-4</v>
      </c>
      <c r="BU37" s="137">
        <v>1.3999544525607835E-3</v>
      </c>
      <c r="BV37" s="137">
        <v>1.2975119232813358E-3</v>
      </c>
      <c r="BW37" s="137">
        <v>1.4240384587595599E-3</v>
      </c>
      <c r="BX37" s="137">
        <v>1.1873807737286513E-3</v>
      </c>
      <c r="BY37" s="137">
        <v>5.7259613309111604E-3</v>
      </c>
      <c r="BZ37" s="137">
        <v>1.8103558419124333E-3</v>
      </c>
      <c r="CA37" s="139">
        <v>0</v>
      </c>
    </row>
    <row r="38" spans="1:79" ht="19.5" x14ac:dyDescent="0.25">
      <c r="A38" s="30"/>
      <c r="B38" s="42" t="s">
        <v>29</v>
      </c>
      <c r="C38" s="43" t="s">
        <v>140</v>
      </c>
      <c r="D38" s="136">
        <v>3.3509694226508827E-5</v>
      </c>
      <c r="E38" s="137">
        <v>2.6872982456234836E-6</v>
      </c>
      <c r="F38" s="137">
        <v>5.5847269227000708E-5</v>
      </c>
      <c r="G38" s="137">
        <v>1.1176093036105944E-5</v>
      </c>
      <c r="H38" s="137">
        <v>3.4366196257191252E-4</v>
      </c>
      <c r="I38" s="137">
        <v>1.0962298036288828E-4</v>
      </c>
      <c r="J38" s="137">
        <v>1.6192660469639192E-6</v>
      </c>
      <c r="K38" s="137">
        <v>6.277904711432041E-5</v>
      </c>
      <c r="L38" s="137">
        <v>1.3953006748445498E-6</v>
      </c>
      <c r="M38" s="137">
        <v>1.1926792265225662E-4</v>
      </c>
      <c r="N38" s="137">
        <v>1.5427554055513915E-5</v>
      </c>
      <c r="O38" s="137">
        <v>2.3354847101854069E-4</v>
      </c>
      <c r="P38" s="137">
        <v>0</v>
      </c>
      <c r="Q38" s="137">
        <v>1.642455207971884E-4</v>
      </c>
      <c r="R38" s="137">
        <v>6.6440217738396204E-4</v>
      </c>
      <c r="S38" s="137">
        <v>5.4022634485760496E-6</v>
      </c>
      <c r="T38" s="137">
        <v>2.8832819584556673E-4</v>
      </c>
      <c r="U38" s="137">
        <v>4.788401184794177E-4</v>
      </c>
      <c r="V38" s="137">
        <v>1.0245500905511115E-3</v>
      </c>
      <c r="W38" s="137">
        <v>1.8552126830785205E-4</v>
      </c>
      <c r="X38" s="137">
        <v>1.0952389830281975E-2</v>
      </c>
      <c r="Y38" s="137">
        <v>1.7660490086949391E-3</v>
      </c>
      <c r="Z38" s="137">
        <v>3.6223069587032957E-4</v>
      </c>
      <c r="AA38" s="137">
        <v>3.9850867081682611E-5</v>
      </c>
      <c r="AB38" s="137">
        <v>8.129796638329487E-4</v>
      </c>
      <c r="AC38" s="137">
        <v>6.9780495804835135E-5</v>
      </c>
      <c r="AD38" s="137">
        <v>2.6749448597459094E-5</v>
      </c>
      <c r="AE38" s="137">
        <v>1.4627153076320399E-4</v>
      </c>
      <c r="AF38" s="137">
        <v>1.8326893911586716E-2</v>
      </c>
      <c r="AG38" s="137">
        <v>0.93469063169474731</v>
      </c>
      <c r="AH38" s="137">
        <v>6.0280443174346137E-4</v>
      </c>
      <c r="AI38" s="137">
        <v>1.4233866794989311E-3</v>
      </c>
      <c r="AJ38" s="137">
        <v>0</v>
      </c>
      <c r="AK38" s="137">
        <v>1.3851734554803597E-5</v>
      </c>
      <c r="AL38" s="137">
        <v>3.7623249514021371E-5</v>
      </c>
      <c r="AM38" s="137">
        <v>1.9542990241485002E-5</v>
      </c>
      <c r="AN38" s="137">
        <v>5.5807502018533029E-5</v>
      </c>
      <c r="AO38" s="137">
        <v>5.113351444924602E-5</v>
      </c>
      <c r="AP38" s="137">
        <v>9.9713378801314086E-6</v>
      </c>
      <c r="AQ38" s="137">
        <v>1.5388022084041427E-4</v>
      </c>
      <c r="AR38" s="137">
        <v>1.5620317178670629E-5</v>
      </c>
      <c r="AS38" s="137">
        <v>5.2201750514166999E-5</v>
      </c>
      <c r="AT38" s="137">
        <v>1.7680638672228598E-5</v>
      </c>
      <c r="AU38" s="137">
        <v>8.6206188146058199E-6</v>
      </c>
      <c r="AV38" s="137">
        <v>1.3805591958357499E-5</v>
      </c>
      <c r="AW38" s="137">
        <v>9.9472463927184804E-6</v>
      </c>
      <c r="AX38" s="137">
        <v>7.0017475326236512E-6</v>
      </c>
      <c r="AY38" s="137">
        <v>2.1713838805209851E-5</v>
      </c>
      <c r="AZ38" s="137">
        <v>4.520641174970579E-5</v>
      </c>
      <c r="BA38" s="137">
        <v>1.9536210731596162E-5</v>
      </c>
      <c r="BB38" s="137">
        <v>4.0509161370980876E-5</v>
      </c>
      <c r="BC38" s="137">
        <v>1.0855673579064855E-5</v>
      </c>
      <c r="BD38" s="137">
        <v>3.7602639048653733E-5</v>
      </c>
      <c r="BE38" s="137">
        <v>4.1119165119741086E-5</v>
      </c>
      <c r="BF38" s="137">
        <v>3.7847186237361089E-5</v>
      </c>
      <c r="BG38" s="137">
        <v>2.4505733791088771E-5</v>
      </c>
      <c r="BH38" s="137">
        <v>4.7597070670276704E-5</v>
      </c>
      <c r="BI38" s="137">
        <v>1.1205139827421917E-3</v>
      </c>
      <c r="BJ38" s="137">
        <v>1.2562692392356733E-3</v>
      </c>
      <c r="BK38" s="137">
        <v>5.8990742110626626E-4</v>
      </c>
      <c r="BL38" s="137">
        <v>1.8098360047102614E-5</v>
      </c>
      <c r="BM38" s="137">
        <v>2.1862376102224053E-3</v>
      </c>
      <c r="BN38" s="137">
        <v>1.4607904035553827E-2</v>
      </c>
      <c r="BO38" s="137">
        <v>1.8576834444788284E-4</v>
      </c>
      <c r="BP38" s="137">
        <v>3.4551491077229802E-4</v>
      </c>
      <c r="BQ38" s="137">
        <v>5.171977315774514E-5</v>
      </c>
      <c r="BR38" s="137">
        <v>9.2849395014749702E-6</v>
      </c>
      <c r="BS38" s="137">
        <v>6.8964252933904012E-4</v>
      </c>
      <c r="BT38" s="137">
        <v>3.0503597499745755E-4</v>
      </c>
      <c r="BU38" s="137">
        <v>5.9828408296573609E-4</v>
      </c>
      <c r="BV38" s="137">
        <v>9.3094004134753943E-4</v>
      </c>
      <c r="BW38" s="137">
        <v>9.4043518626822002E-4</v>
      </c>
      <c r="BX38" s="137">
        <v>6.1241247750043915E-4</v>
      </c>
      <c r="BY38" s="137">
        <v>5.5036299996563502E-4</v>
      </c>
      <c r="BZ38" s="137">
        <v>1.1866357866172302E-3</v>
      </c>
      <c r="CA38" s="139">
        <v>0</v>
      </c>
    </row>
    <row r="39" spans="1:79" ht="19.5" x14ac:dyDescent="0.25">
      <c r="A39" s="30"/>
      <c r="B39" s="42" t="s">
        <v>30</v>
      </c>
      <c r="C39" s="43" t="s">
        <v>141</v>
      </c>
      <c r="D39" s="136">
        <v>5.7103075841570381E-5</v>
      </c>
      <c r="E39" s="137">
        <v>6.002460159881224E-6</v>
      </c>
      <c r="F39" s="137">
        <v>8.1014103665376854E-5</v>
      </c>
      <c r="G39" s="137">
        <v>1.6880568873120893E-5</v>
      </c>
      <c r="H39" s="137">
        <v>6.1766538635990912E-4</v>
      </c>
      <c r="I39" s="137">
        <v>1.8276558515949764E-4</v>
      </c>
      <c r="J39" s="137">
        <v>2.5750721734878062E-6</v>
      </c>
      <c r="K39" s="137">
        <v>9.9068094230524826E-5</v>
      </c>
      <c r="L39" s="137">
        <v>1.9188691995173048E-6</v>
      </c>
      <c r="M39" s="137">
        <v>1.5359817030984716E-4</v>
      </c>
      <c r="N39" s="137">
        <v>1.9134801561835895E-5</v>
      </c>
      <c r="O39" s="137">
        <v>2.490463197380545E-4</v>
      </c>
      <c r="P39" s="137">
        <v>0</v>
      </c>
      <c r="Q39" s="137">
        <v>2.9450392068460299E-4</v>
      </c>
      <c r="R39" s="137">
        <v>8.0011878673910198E-4</v>
      </c>
      <c r="S39" s="137">
        <v>6.6835549734894697E-6</v>
      </c>
      <c r="T39" s="137">
        <v>2.7510715371529512E-4</v>
      </c>
      <c r="U39" s="137">
        <v>6.0123105673337736E-4</v>
      </c>
      <c r="V39" s="137">
        <v>1.0446246551295763E-3</v>
      </c>
      <c r="W39" s="137">
        <v>2.0818420290394084E-4</v>
      </c>
      <c r="X39" s="137">
        <v>1.1221956799412022E-3</v>
      </c>
      <c r="Y39" s="137">
        <v>2.0840023208143621E-4</v>
      </c>
      <c r="Z39" s="137">
        <v>1.832426112953426E-4</v>
      </c>
      <c r="AA39" s="137">
        <v>4.6820416712448757E-5</v>
      </c>
      <c r="AB39" s="137">
        <v>8.765341319735129E-5</v>
      </c>
      <c r="AC39" s="137">
        <v>3.1665633815414679E-5</v>
      </c>
      <c r="AD39" s="137">
        <v>2.8889158821040054E-5</v>
      </c>
      <c r="AE39" s="137">
        <v>1.4243526250032595E-4</v>
      </c>
      <c r="AF39" s="137">
        <v>1.6132409354097099E-4</v>
      </c>
      <c r="AG39" s="137">
        <v>2.9957805167561515E-5</v>
      </c>
      <c r="AH39" s="137">
        <v>0.95920407748830572</v>
      </c>
      <c r="AI39" s="137">
        <v>3.2402289055726047E-3</v>
      </c>
      <c r="AJ39" s="137">
        <v>0</v>
      </c>
      <c r="AK39" s="137">
        <v>1.6935081857029953E-5</v>
      </c>
      <c r="AL39" s="137">
        <v>4.7347450321075194E-5</v>
      </c>
      <c r="AM39" s="137">
        <v>2.3726907061139249E-5</v>
      </c>
      <c r="AN39" s="137">
        <v>9.3110281155844884E-5</v>
      </c>
      <c r="AO39" s="137">
        <v>1.1335152079676654E-4</v>
      </c>
      <c r="AP39" s="137">
        <v>1.3808664067026598E-5</v>
      </c>
      <c r="AQ39" s="137">
        <v>2.0924659492976974E-4</v>
      </c>
      <c r="AR39" s="137">
        <v>1.8837577344137202E-5</v>
      </c>
      <c r="AS39" s="137">
        <v>7.0730790881671184E-5</v>
      </c>
      <c r="AT39" s="137">
        <v>1.8729493935397666E-5</v>
      </c>
      <c r="AU39" s="137">
        <v>1.2454584072721347E-5</v>
      </c>
      <c r="AV39" s="137">
        <v>1.9616266675446533E-5</v>
      </c>
      <c r="AW39" s="137">
        <v>1.7211999047209704E-5</v>
      </c>
      <c r="AX39" s="137">
        <v>1.3115371487896807E-5</v>
      </c>
      <c r="AY39" s="137">
        <v>3.0714072520432026E-5</v>
      </c>
      <c r="AZ39" s="137">
        <v>7.2428446222138834E-5</v>
      </c>
      <c r="BA39" s="137">
        <v>2.5621080075495999E-5</v>
      </c>
      <c r="BB39" s="137">
        <v>5.488795405815254E-5</v>
      </c>
      <c r="BC39" s="137">
        <v>1.4452623237403861E-5</v>
      </c>
      <c r="BD39" s="137">
        <v>4.3382113389433164E-5</v>
      </c>
      <c r="BE39" s="137">
        <v>5.9072022682818087E-5</v>
      </c>
      <c r="BF39" s="137">
        <v>4.9948157548753405E-5</v>
      </c>
      <c r="BG39" s="137">
        <v>3.2132749424602891E-5</v>
      </c>
      <c r="BH39" s="137">
        <v>5.8344835252192378E-5</v>
      </c>
      <c r="BI39" s="137">
        <v>1.4595950000636593E-3</v>
      </c>
      <c r="BJ39" s="137">
        <v>4.175667360249634E-3</v>
      </c>
      <c r="BK39" s="137">
        <v>2.8607997357795031E-3</v>
      </c>
      <c r="BL39" s="137">
        <v>3.1784191697759858E-5</v>
      </c>
      <c r="BM39" s="137">
        <v>1.57944910442355E-3</v>
      </c>
      <c r="BN39" s="137">
        <v>1.1075502151862813E-2</v>
      </c>
      <c r="BO39" s="137">
        <v>2.8233057271106988E-4</v>
      </c>
      <c r="BP39" s="137">
        <v>3.4034616642670927E-4</v>
      </c>
      <c r="BQ39" s="137">
        <v>4.7466944760646203E-5</v>
      </c>
      <c r="BR39" s="137">
        <v>8.4873560347197508E-6</v>
      </c>
      <c r="BS39" s="137">
        <v>6.7710662781773662E-4</v>
      </c>
      <c r="BT39" s="137">
        <v>2.9366960154301758E-4</v>
      </c>
      <c r="BU39" s="137">
        <v>5.2048242993750168E-4</v>
      </c>
      <c r="BV39" s="137">
        <v>8.7208216238879169E-4</v>
      </c>
      <c r="BW39" s="137">
        <v>7.3945219762153798E-4</v>
      </c>
      <c r="BX39" s="137">
        <v>5.5681477366728463E-4</v>
      </c>
      <c r="BY39" s="137">
        <v>3.9103545630149602E-4</v>
      </c>
      <c r="BZ39" s="137">
        <v>3.7546049895679058E-3</v>
      </c>
      <c r="CA39" s="139">
        <v>0</v>
      </c>
    </row>
    <row r="40" spans="1:79" ht="19.5" x14ac:dyDescent="0.25">
      <c r="A40" s="30"/>
      <c r="B40" s="42" t="s">
        <v>31</v>
      </c>
      <c r="C40" s="43" t="s">
        <v>142</v>
      </c>
      <c r="D40" s="136">
        <v>4.2283114648271421E-5</v>
      </c>
      <c r="E40" s="137">
        <v>5.1736384493962978E-6</v>
      </c>
      <c r="F40" s="137">
        <v>7.0545772974793977E-5</v>
      </c>
      <c r="G40" s="137">
        <v>1.4957299970804667E-5</v>
      </c>
      <c r="H40" s="137">
        <v>5.2727242329993727E-4</v>
      </c>
      <c r="I40" s="137">
        <v>1.2480492466819881E-4</v>
      </c>
      <c r="J40" s="137">
        <v>1.7372318437941246E-6</v>
      </c>
      <c r="K40" s="137">
        <v>6.6832456231001491E-5</v>
      </c>
      <c r="L40" s="137">
        <v>3.1540156762101818E-6</v>
      </c>
      <c r="M40" s="137">
        <v>1.1180987904891532E-4</v>
      </c>
      <c r="N40" s="137">
        <v>8.9703237561978513E-6</v>
      </c>
      <c r="O40" s="137">
        <v>2.4408959018801542E-4</v>
      </c>
      <c r="P40" s="137">
        <v>0</v>
      </c>
      <c r="Q40" s="137">
        <v>1.1147443483932942E-2</v>
      </c>
      <c r="R40" s="137">
        <v>3.2304941813499587E-4</v>
      </c>
      <c r="S40" s="137">
        <v>3.3557242470476468E-6</v>
      </c>
      <c r="T40" s="137">
        <v>2.0466344407108592E-4</v>
      </c>
      <c r="U40" s="137">
        <v>4.744745877234584E-4</v>
      </c>
      <c r="V40" s="137">
        <v>8.900112217614907E-4</v>
      </c>
      <c r="W40" s="137">
        <v>1.5572835167674122E-4</v>
      </c>
      <c r="X40" s="137">
        <v>1.6773049665984931E-4</v>
      </c>
      <c r="Y40" s="137">
        <v>6.5327602658069939E-5</v>
      </c>
      <c r="Z40" s="137">
        <v>1.4579838263420705E-4</v>
      </c>
      <c r="AA40" s="137">
        <v>3.7478272518007864E-5</v>
      </c>
      <c r="AB40" s="137">
        <v>5.2367276361181195E-5</v>
      </c>
      <c r="AC40" s="137">
        <v>2.4244855367691455E-5</v>
      </c>
      <c r="AD40" s="137">
        <v>2.2944120855828345E-5</v>
      </c>
      <c r="AE40" s="137">
        <v>1.1077910321540533E-4</v>
      </c>
      <c r="AF40" s="137">
        <v>1.0701608332889951E-4</v>
      </c>
      <c r="AG40" s="137">
        <v>3.3861485660268078E-5</v>
      </c>
      <c r="AH40" s="137">
        <v>9.3438363624256487E-5</v>
      </c>
      <c r="AI40" s="137">
        <v>0.96689282403166432</v>
      </c>
      <c r="AJ40" s="137">
        <v>0</v>
      </c>
      <c r="AK40" s="137">
        <v>2.4577177144426994E-5</v>
      </c>
      <c r="AL40" s="137">
        <v>4.8722713572686947E-5</v>
      </c>
      <c r="AM40" s="137">
        <v>2.3800584284830404E-5</v>
      </c>
      <c r="AN40" s="137">
        <v>7.3611562885516528E-5</v>
      </c>
      <c r="AO40" s="137">
        <v>8.5695435058466763E-5</v>
      </c>
      <c r="AP40" s="137">
        <v>1.0221858308302171E-5</v>
      </c>
      <c r="AQ40" s="137">
        <v>6.8295663734786703E-3</v>
      </c>
      <c r="AR40" s="137">
        <v>1.560859367637524E-4</v>
      </c>
      <c r="AS40" s="137">
        <v>7.721556490397762E-4</v>
      </c>
      <c r="AT40" s="137">
        <v>2.7542405992510359E-4</v>
      </c>
      <c r="AU40" s="137">
        <v>1.1596402012800508E-5</v>
      </c>
      <c r="AV40" s="137">
        <v>2.0493380177251803E-5</v>
      </c>
      <c r="AW40" s="137">
        <v>6.0705376877905568E-5</v>
      </c>
      <c r="AX40" s="137">
        <v>1.4636883361372777E-5</v>
      </c>
      <c r="AY40" s="137">
        <v>2.1257376066616202E-5</v>
      </c>
      <c r="AZ40" s="137">
        <v>6.4031604457668892E-5</v>
      </c>
      <c r="BA40" s="137">
        <v>2.0774039138041472E-5</v>
      </c>
      <c r="BB40" s="137">
        <v>5.9376993211413432E-5</v>
      </c>
      <c r="BC40" s="137">
        <v>1.3830428426171113E-5</v>
      </c>
      <c r="BD40" s="137">
        <v>3.5845129257700009E-5</v>
      </c>
      <c r="BE40" s="137">
        <v>5.7514131737204863E-5</v>
      </c>
      <c r="BF40" s="137">
        <v>3.9502394405667558E-5</v>
      </c>
      <c r="BG40" s="137">
        <v>1.8783878352687837E-4</v>
      </c>
      <c r="BH40" s="137">
        <v>5.2663211981694832E-5</v>
      </c>
      <c r="BI40" s="137">
        <v>1.000171447890329E-3</v>
      </c>
      <c r="BJ40" s="137">
        <v>1.8946827692170524E-3</v>
      </c>
      <c r="BK40" s="137">
        <v>2.0357298638399601E-3</v>
      </c>
      <c r="BL40" s="137">
        <v>3.6007872864256639E-5</v>
      </c>
      <c r="BM40" s="137">
        <v>1.461225746127377E-4</v>
      </c>
      <c r="BN40" s="137">
        <v>1.0958125794320621E-3</v>
      </c>
      <c r="BO40" s="137">
        <v>1.0131453118986872E-4</v>
      </c>
      <c r="BP40" s="137">
        <v>9.1345221630930555E-5</v>
      </c>
      <c r="BQ40" s="137">
        <v>1.2571229355458208E-5</v>
      </c>
      <c r="BR40" s="137">
        <v>2.0486817253996416E-6</v>
      </c>
      <c r="BS40" s="137">
        <v>2.3409532435932846E-4</v>
      </c>
      <c r="BT40" s="137">
        <v>8.6336540608797469E-5</v>
      </c>
      <c r="BU40" s="137">
        <v>2.1377752518051738E-4</v>
      </c>
      <c r="BV40" s="137">
        <v>3.075065622839067E-4</v>
      </c>
      <c r="BW40" s="137">
        <v>1.1448804695649701E-4</v>
      </c>
      <c r="BX40" s="137">
        <v>3.6548189447570771E-4</v>
      </c>
      <c r="BY40" s="137">
        <v>2.1989259558585601E-4</v>
      </c>
      <c r="BZ40" s="137">
        <v>9.0852027684125555E-4</v>
      </c>
      <c r="CA40" s="139">
        <v>0</v>
      </c>
    </row>
    <row r="41" spans="1:79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9">
        <v>0</v>
      </c>
    </row>
    <row r="42" spans="1:79" ht="19.5" x14ac:dyDescent="0.25">
      <c r="A42" s="30"/>
      <c r="B42" s="42" t="s">
        <v>33</v>
      </c>
      <c r="C42" s="43" t="s">
        <v>144</v>
      </c>
      <c r="D42" s="136">
        <v>1.0558764173588153E-3</v>
      </c>
      <c r="E42" s="137">
        <v>9.8167336509825216E-4</v>
      </c>
      <c r="F42" s="137">
        <v>2.1324634546280113E-3</v>
      </c>
      <c r="G42" s="137">
        <v>7.3994818310953322E-4</v>
      </c>
      <c r="H42" s="137">
        <v>1.8121509171197987E-2</v>
      </c>
      <c r="I42" s="137">
        <v>3.3863549753589657E-3</v>
      </c>
      <c r="J42" s="137">
        <v>4.3829099355124934E-5</v>
      </c>
      <c r="K42" s="137">
        <v>2.1698588907929257E-3</v>
      </c>
      <c r="L42" s="137">
        <v>5.7167625642642684E-5</v>
      </c>
      <c r="M42" s="137">
        <v>4.6696971831188764E-3</v>
      </c>
      <c r="N42" s="137">
        <v>8.4089800243421185E-5</v>
      </c>
      <c r="O42" s="137">
        <v>6.9638030810929971E-3</v>
      </c>
      <c r="P42" s="137">
        <v>0</v>
      </c>
      <c r="Q42" s="137">
        <v>5.2035769028104971E-3</v>
      </c>
      <c r="R42" s="137">
        <v>9.7880247635475561E-3</v>
      </c>
      <c r="S42" s="137">
        <v>9.9417497507212755E-5</v>
      </c>
      <c r="T42" s="137">
        <v>6.672319935081987E-3</v>
      </c>
      <c r="U42" s="137">
        <v>2.4528475468555608E-2</v>
      </c>
      <c r="V42" s="137">
        <v>2.754837970517263E-2</v>
      </c>
      <c r="W42" s="137">
        <v>4.7102274140260678E-3</v>
      </c>
      <c r="X42" s="137">
        <v>5.0398516420873231E-3</v>
      </c>
      <c r="Y42" s="137">
        <v>2.5682645774086871E-3</v>
      </c>
      <c r="Z42" s="137">
        <v>1.0322042187511241E-2</v>
      </c>
      <c r="AA42" s="137">
        <v>1.5008837711258602E-3</v>
      </c>
      <c r="AB42" s="137">
        <v>1.0987171030515568E-3</v>
      </c>
      <c r="AC42" s="137">
        <v>9.7527453948983772E-4</v>
      </c>
      <c r="AD42" s="137">
        <v>6.7383322073071082E-4</v>
      </c>
      <c r="AE42" s="137">
        <v>4.0999192911117715E-3</v>
      </c>
      <c r="AF42" s="137">
        <v>3.0291941996572203E-3</v>
      </c>
      <c r="AG42" s="137">
        <v>7.3431904616971214E-4</v>
      </c>
      <c r="AH42" s="137">
        <v>2.450105881714737E-3</v>
      </c>
      <c r="AI42" s="137">
        <v>1.4442667969829007E-3</v>
      </c>
      <c r="AJ42" s="137">
        <v>0</v>
      </c>
      <c r="AK42" s="137">
        <v>0.39454868099749674</v>
      </c>
      <c r="AL42" s="137">
        <v>0.11323567370765353</v>
      </c>
      <c r="AM42" s="137">
        <v>2.0594486522920539E-2</v>
      </c>
      <c r="AN42" s="137">
        <v>1.2834999710364375E-3</v>
      </c>
      <c r="AO42" s="137">
        <v>1.4061115733260672E-3</v>
      </c>
      <c r="AP42" s="137">
        <v>6.8135950884412523E-4</v>
      </c>
      <c r="AQ42" s="137">
        <v>4.9516528485190154E-3</v>
      </c>
      <c r="AR42" s="137">
        <v>6.7080464511906548E-4</v>
      </c>
      <c r="AS42" s="137">
        <v>4.4363583828259069E-3</v>
      </c>
      <c r="AT42" s="137">
        <v>1.0970414000300041E-3</v>
      </c>
      <c r="AU42" s="137">
        <v>5.3262601063063387E-4</v>
      </c>
      <c r="AV42" s="137">
        <v>9.112114299943216E-4</v>
      </c>
      <c r="AW42" s="137">
        <v>2.9885460815217162E-4</v>
      </c>
      <c r="AX42" s="137">
        <v>1.7313290714546765E-4</v>
      </c>
      <c r="AY42" s="137">
        <v>5.1906338306261456E-4</v>
      </c>
      <c r="AZ42" s="137">
        <v>2.6828653659930189E-3</v>
      </c>
      <c r="BA42" s="137">
        <v>1.7960263789420228E-3</v>
      </c>
      <c r="BB42" s="137">
        <v>4.0289273991305349E-3</v>
      </c>
      <c r="BC42" s="137">
        <v>4.5031239540076667E-4</v>
      </c>
      <c r="BD42" s="137">
        <v>4.1310704100697964E-3</v>
      </c>
      <c r="BE42" s="137">
        <v>4.1097259306163245E-2</v>
      </c>
      <c r="BF42" s="137">
        <v>1.5329045478831959E-3</v>
      </c>
      <c r="BG42" s="137">
        <v>6.5599708830992747E-4</v>
      </c>
      <c r="BH42" s="137">
        <v>1.3600791200336605E-3</v>
      </c>
      <c r="BI42" s="137">
        <v>3.7343210340591133E-2</v>
      </c>
      <c r="BJ42" s="137">
        <v>0.12735079625118051</v>
      </c>
      <c r="BK42" s="137">
        <v>1.1290850067695507E-2</v>
      </c>
      <c r="BL42" s="137">
        <v>1.1486298257168282E-3</v>
      </c>
      <c r="BM42" s="137">
        <v>2.9586223799839971E-3</v>
      </c>
      <c r="BN42" s="137">
        <v>4.2417964691755126E-3</v>
      </c>
      <c r="BO42" s="137">
        <v>2.91145298315905E-3</v>
      </c>
      <c r="BP42" s="137">
        <v>3.0333122483079478E-3</v>
      </c>
      <c r="BQ42" s="137">
        <v>4.5065277865758612E-4</v>
      </c>
      <c r="BR42" s="137">
        <v>7.2306097654256408E-5</v>
      </c>
      <c r="BS42" s="137">
        <v>5.6864099353843879E-3</v>
      </c>
      <c r="BT42" s="137">
        <v>4.2035203846400079E-3</v>
      </c>
      <c r="BU42" s="137">
        <v>6.0093768077192694E-3</v>
      </c>
      <c r="BV42" s="137">
        <v>1.1763700831469086E-2</v>
      </c>
      <c r="BW42" s="137">
        <v>7.4125691002558296E-3</v>
      </c>
      <c r="BX42" s="137">
        <v>9.503401014286034E-3</v>
      </c>
      <c r="BY42" s="137">
        <v>4.9119196504393697E-3</v>
      </c>
      <c r="BZ42" s="137">
        <v>3.7381077342620913E-3</v>
      </c>
      <c r="CA42" s="139">
        <v>0</v>
      </c>
    </row>
    <row r="43" spans="1:79" ht="19.5" x14ac:dyDescent="0.25">
      <c r="A43" s="30"/>
      <c r="B43" s="42" t="s">
        <v>34</v>
      </c>
      <c r="C43" s="43" t="s">
        <v>145</v>
      </c>
      <c r="D43" s="136">
        <v>3.2187231980869576E-4</v>
      </c>
      <c r="E43" s="137">
        <v>3.4728642566863511E-5</v>
      </c>
      <c r="F43" s="137">
        <v>6.8932204709357776E-4</v>
      </c>
      <c r="G43" s="137">
        <v>9.6195615068779596E-5</v>
      </c>
      <c r="H43" s="137">
        <v>4.5229166261283454E-3</v>
      </c>
      <c r="I43" s="137">
        <v>3.3932969686788004E-3</v>
      </c>
      <c r="J43" s="137">
        <v>1.5340186506756032E-5</v>
      </c>
      <c r="K43" s="137">
        <v>6.7808123327699264E-4</v>
      </c>
      <c r="L43" s="137">
        <v>1.9967826369251386E-5</v>
      </c>
      <c r="M43" s="137">
        <v>1.3539752977985793E-3</v>
      </c>
      <c r="N43" s="137">
        <v>5.7506440791132932E-5</v>
      </c>
      <c r="O43" s="137">
        <v>2.8705888925530782E-3</v>
      </c>
      <c r="P43" s="137">
        <v>0</v>
      </c>
      <c r="Q43" s="137">
        <v>4.5094536428698486E-3</v>
      </c>
      <c r="R43" s="137">
        <v>1.4245039458491492E-2</v>
      </c>
      <c r="S43" s="137">
        <v>1.6165737143223799E-4</v>
      </c>
      <c r="T43" s="137">
        <v>3.0574414634288657E-3</v>
      </c>
      <c r="U43" s="137">
        <v>9.214942215903495E-3</v>
      </c>
      <c r="V43" s="137">
        <v>1.058680309125881E-2</v>
      </c>
      <c r="W43" s="137">
        <v>1.8004683140641234E-3</v>
      </c>
      <c r="X43" s="137">
        <v>2.1379256653993404E-3</v>
      </c>
      <c r="Y43" s="137">
        <v>1.0661386127510314E-3</v>
      </c>
      <c r="Z43" s="137">
        <v>1.5970475966084387E-3</v>
      </c>
      <c r="AA43" s="137">
        <v>3.8259250109761551E-4</v>
      </c>
      <c r="AB43" s="137">
        <v>8.2924381658677976E-4</v>
      </c>
      <c r="AC43" s="137">
        <v>3.6693036951982605E-4</v>
      </c>
      <c r="AD43" s="137">
        <v>2.8243049902896118E-4</v>
      </c>
      <c r="AE43" s="137">
        <v>1.5950588404896016E-3</v>
      </c>
      <c r="AF43" s="137">
        <v>2.4908142147209295E-3</v>
      </c>
      <c r="AG43" s="137">
        <v>4.2318268564809416E-4</v>
      </c>
      <c r="AH43" s="137">
        <v>2.7289538016031585E-3</v>
      </c>
      <c r="AI43" s="137">
        <v>1.607738303665782E-3</v>
      </c>
      <c r="AJ43" s="137">
        <v>0</v>
      </c>
      <c r="AK43" s="137">
        <v>1.0893436222326612E-3</v>
      </c>
      <c r="AL43" s="137">
        <v>0.69920672758894375</v>
      </c>
      <c r="AM43" s="137">
        <v>5.0145674410777613E-3</v>
      </c>
      <c r="AN43" s="137">
        <v>1.5846968920286439E-3</v>
      </c>
      <c r="AO43" s="137">
        <v>1.418796482403594E-3</v>
      </c>
      <c r="AP43" s="137">
        <v>5.3054210159782223E-4</v>
      </c>
      <c r="AQ43" s="137">
        <v>3.4694172387483542E-3</v>
      </c>
      <c r="AR43" s="137">
        <v>2.7263025048777239E-4</v>
      </c>
      <c r="AS43" s="137">
        <v>1.6223802965894909E-3</v>
      </c>
      <c r="AT43" s="137">
        <v>2.9165831204620141E-4</v>
      </c>
      <c r="AU43" s="137">
        <v>2.9745927091940364E-4</v>
      </c>
      <c r="AV43" s="137">
        <v>2.9855273380513043E-4</v>
      </c>
      <c r="AW43" s="137">
        <v>2.7438112151050145E-4</v>
      </c>
      <c r="AX43" s="137">
        <v>2.2030503978097106E-4</v>
      </c>
      <c r="AY43" s="137">
        <v>7.740362051924008E-4</v>
      </c>
      <c r="AZ43" s="137">
        <v>4.4247115544270993E-3</v>
      </c>
      <c r="BA43" s="137">
        <v>7.8091755887342302E-4</v>
      </c>
      <c r="BB43" s="137">
        <v>1.9824674703592961E-3</v>
      </c>
      <c r="BC43" s="137">
        <v>5.5611205549167364E-4</v>
      </c>
      <c r="BD43" s="137">
        <v>9.5324703922114473E-4</v>
      </c>
      <c r="BE43" s="137">
        <v>2.3163102323929129E-3</v>
      </c>
      <c r="BF43" s="137">
        <v>1.7617850011327064E-3</v>
      </c>
      <c r="BG43" s="137">
        <v>8.0886236856822947E-4</v>
      </c>
      <c r="BH43" s="137">
        <v>2.4854830277233485E-3</v>
      </c>
      <c r="BI43" s="137">
        <v>5.5161124905359217E-2</v>
      </c>
      <c r="BJ43" s="137">
        <v>3.2773816440423001E-2</v>
      </c>
      <c r="BK43" s="137">
        <v>7.0707149479633784E-3</v>
      </c>
      <c r="BL43" s="137">
        <v>2.4467012039209506E-4</v>
      </c>
      <c r="BM43" s="137">
        <v>1.0837960785807399E-3</v>
      </c>
      <c r="BN43" s="137">
        <v>3.3914448657946959E-3</v>
      </c>
      <c r="BO43" s="137">
        <v>2.6504307760412153E-3</v>
      </c>
      <c r="BP43" s="137">
        <v>4.6019874808655211E-3</v>
      </c>
      <c r="BQ43" s="137">
        <v>6.954952368377718E-4</v>
      </c>
      <c r="BR43" s="137">
        <v>1.434549033708951E-4</v>
      </c>
      <c r="BS43" s="137">
        <v>5.2578948557616455E-3</v>
      </c>
      <c r="BT43" s="137">
        <v>3.202297823272162E-3</v>
      </c>
      <c r="BU43" s="137">
        <v>1.5713903826907027E-2</v>
      </c>
      <c r="BV43" s="137">
        <v>1.1828612243631112E-2</v>
      </c>
      <c r="BW43" s="137">
        <v>2.98539670752083E-2</v>
      </c>
      <c r="BX43" s="137">
        <v>6.3721800870444149E-3</v>
      </c>
      <c r="BY43" s="137">
        <v>5.7378801148665198E-3</v>
      </c>
      <c r="BZ43" s="137">
        <v>8.6432827509161335E-3</v>
      </c>
      <c r="CA43" s="139">
        <v>0</v>
      </c>
    </row>
    <row r="44" spans="1:79" ht="19.5" x14ac:dyDescent="0.25">
      <c r="A44" s="30"/>
      <c r="B44" s="42" t="s">
        <v>35</v>
      </c>
      <c r="C44" s="43" t="s">
        <v>146</v>
      </c>
      <c r="D44" s="136">
        <v>1.9251643275272246E-4</v>
      </c>
      <c r="E44" s="137">
        <v>1.5709070638802003E-5</v>
      </c>
      <c r="F44" s="137">
        <v>2.7471261437509581E-4</v>
      </c>
      <c r="G44" s="137">
        <v>5.3292135336097076E-5</v>
      </c>
      <c r="H44" s="137">
        <v>4.0033021039572207E-3</v>
      </c>
      <c r="I44" s="137">
        <v>2.152298896717576E-3</v>
      </c>
      <c r="J44" s="137">
        <v>5.9428929406029525E-6</v>
      </c>
      <c r="K44" s="137">
        <v>6.1926489843713883E-4</v>
      </c>
      <c r="L44" s="137">
        <v>9.7915909007312148E-6</v>
      </c>
      <c r="M44" s="137">
        <v>8.8626313185194037E-4</v>
      </c>
      <c r="N44" s="137">
        <v>3.2700163561220214E-5</v>
      </c>
      <c r="O44" s="137">
        <v>8.4399423325918035E-4</v>
      </c>
      <c r="P44" s="137">
        <v>0</v>
      </c>
      <c r="Q44" s="137">
        <v>5.2909040451936829E-3</v>
      </c>
      <c r="R44" s="137">
        <v>1.2952498756091434E-3</v>
      </c>
      <c r="S44" s="137">
        <v>1.1921664012188958E-5</v>
      </c>
      <c r="T44" s="137">
        <v>1.1089438639653351E-3</v>
      </c>
      <c r="U44" s="137">
        <v>2.6231051622912335E-3</v>
      </c>
      <c r="V44" s="137">
        <v>3.3983158070432884E-3</v>
      </c>
      <c r="W44" s="137">
        <v>6.2577722308060552E-4</v>
      </c>
      <c r="X44" s="137">
        <v>1.0572015218618506E-3</v>
      </c>
      <c r="Y44" s="137">
        <v>3.1310471589207975E-4</v>
      </c>
      <c r="Z44" s="137">
        <v>5.7294725647950384E-4</v>
      </c>
      <c r="AA44" s="137">
        <v>1.4855440410429214E-4</v>
      </c>
      <c r="AB44" s="137">
        <v>2.2923205465747132E-4</v>
      </c>
      <c r="AC44" s="137">
        <v>1.1891625916396578E-4</v>
      </c>
      <c r="AD44" s="137">
        <v>1.1286720556886365E-4</v>
      </c>
      <c r="AE44" s="137">
        <v>6.2752934190417201E-4</v>
      </c>
      <c r="AF44" s="137">
        <v>1.0437001088956848E-3</v>
      </c>
      <c r="AG44" s="137">
        <v>1.2600224078125518E-4</v>
      </c>
      <c r="AH44" s="137">
        <v>1.2461888688550654E-3</v>
      </c>
      <c r="AI44" s="137">
        <v>6.5252408057119742E-4</v>
      </c>
      <c r="AJ44" s="137">
        <v>0</v>
      </c>
      <c r="AK44" s="137">
        <v>3.3397703609489043E-4</v>
      </c>
      <c r="AL44" s="137">
        <v>7.5121538982349731E-3</v>
      </c>
      <c r="AM44" s="137">
        <v>0.91172986744864726</v>
      </c>
      <c r="AN44" s="137">
        <v>5.7063491132276409E-4</v>
      </c>
      <c r="AO44" s="137">
        <v>5.4814726385562932E-4</v>
      </c>
      <c r="AP44" s="137">
        <v>5.802126804411815E-5</v>
      </c>
      <c r="AQ44" s="137">
        <v>8.3686628219562138E-4</v>
      </c>
      <c r="AR44" s="137">
        <v>1.0471095959937973E-3</v>
      </c>
      <c r="AS44" s="137">
        <v>4.4195901816466233E-4</v>
      </c>
      <c r="AT44" s="137">
        <v>1.334156719149473E-4</v>
      </c>
      <c r="AU44" s="137">
        <v>1.5212135125803575E-4</v>
      </c>
      <c r="AV44" s="137">
        <v>1.2874931759449175E-3</v>
      </c>
      <c r="AW44" s="137">
        <v>1.016677364431581E-4</v>
      </c>
      <c r="AX44" s="137">
        <v>6.2248958561410305E-5</v>
      </c>
      <c r="AY44" s="137">
        <v>1.1346165419512154E-4</v>
      </c>
      <c r="AZ44" s="137">
        <v>8.2792227709937104E-4</v>
      </c>
      <c r="BA44" s="137">
        <v>1.2078918195258611E-4</v>
      </c>
      <c r="BB44" s="137">
        <v>2.9536949525300362E-4</v>
      </c>
      <c r="BC44" s="137">
        <v>1.7128383303580521E-4</v>
      </c>
      <c r="BD44" s="137">
        <v>1.0057369867882079E-3</v>
      </c>
      <c r="BE44" s="137">
        <v>2.6746211143167621E-3</v>
      </c>
      <c r="BF44" s="137">
        <v>4.9140257439624219E-3</v>
      </c>
      <c r="BG44" s="137">
        <v>5.3698828099062222E-4</v>
      </c>
      <c r="BH44" s="137">
        <v>1.4970540825939929E-3</v>
      </c>
      <c r="BI44" s="137">
        <v>5.4569040961312959E-3</v>
      </c>
      <c r="BJ44" s="137">
        <v>5.9132017868559249E-3</v>
      </c>
      <c r="BK44" s="137">
        <v>2.0602518516598446E-3</v>
      </c>
      <c r="BL44" s="137">
        <v>4.648997010176107E-5</v>
      </c>
      <c r="BM44" s="137">
        <v>1.1573072694398863E-4</v>
      </c>
      <c r="BN44" s="137">
        <v>9.6852796816576225E-4</v>
      </c>
      <c r="BO44" s="137">
        <v>7.8626578302074803E-4</v>
      </c>
      <c r="BP44" s="137">
        <v>5.8642233290595092E-4</v>
      </c>
      <c r="BQ44" s="137">
        <v>8.1454017863981531E-5</v>
      </c>
      <c r="BR44" s="137">
        <v>1.4047120876025028E-5</v>
      </c>
      <c r="BS44" s="137">
        <v>1.4049595121067835E-3</v>
      </c>
      <c r="BT44" s="137">
        <v>1.0140469895739271E-3</v>
      </c>
      <c r="BU44" s="137">
        <v>1.1350430340911388E-3</v>
      </c>
      <c r="BV44" s="137">
        <v>2.1325726354691488E-3</v>
      </c>
      <c r="BW44" s="137">
        <v>1.17527120308154E-3</v>
      </c>
      <c r="BX44" s="137">
        <v>6.8553611659828576E-3</v>
      </c>
      <c r="BY44" s="137">
        <v>1.59005529008311E-3</v>
      </c>
      <c r="BZ44" s="137">
        <v>1.9976843835628768E-3</v>
      </c>
      <c r="CA44" s="139">
        <v>0</v>
      </c>
    </row>
    <row r="45" spans="1:79" ht="19.5" x14ac:dyDescent="0.25">
      <c r="A45" s="30"/>
      <c r="B45" s="42" t="s">
        <v>36</v>
      </c>
      <c r="C45" s="43" t="s">
        <v>147</v>
      </c>
      <c r="D45" s="136">
        <v>1.6431979104745856E-4</v>
      </c>
      <c r="E45" s="137">
        <v>1.235764389879688E-5</v>
      </c>
      <c r="F45" s="137">
        <v>3.4524228981981235E-4</v>
      </c>
      <c r="G45" s="137">
        <v>4.2534417742064712E-5</v>
      </c>
      <c r="H45" s="137">
        <v>1.48502607980152E-2</v>
      </c>
      <c r="I45" s="137">
        <v>5.0993130308264886E-4</v>
      </c>
      <c r="J45" s="137">
        <v>5.9025328100865821E-6</v>
      </c>
      <c r="K45" s="137">
        <v>2.3079364356644048E-4</v>
      </c>
      <c r="L45" s="137">
        <v>1.4354457313301133E-5</v>
      </c>
      <c r="M45" s="137">
        <v>9.3501237002024669E-4</v>
      </c>
      <c r="N45" s="137">
        <v>1.6727541138780356E-5</v>
      </c>
      <c r="O45" s="137">
        <v>9.0742016744241175E-4</v>
      </c>
      <c r="P45" s="137">
        <v>0</v>
      </c>
      <c r="Q45" s="137">
        <v>1.4868077423997278E-3</v>
      </c>
      <c r="R45" s="137">
        <v>1.6065225120192935E-3</v>
      </c>
      <c r="S45" s="137">
        <v>1.7190672455647094E-5</v>
      </c>
      <c r="T45" s="137">
        <v>1.2240030488047892E-3</v>
      </c>
      <c r="U45" s="137">
        <v>3.3611008709547321E-3</v>
      </c>
      <c r="V45" s="137">
        <v>4.3038615815428061E-3</v>
      </c>
      <c r="W45" s="137">
        <v>7.6705940618427301E-4</v>
      </c>
      <c r="X45" s="137">
        <v>8.946717258105269E-4</v>
      </c>
      <c r="Y45" s="137">
        <v>2.7817663395596855E-4</v>
      </c>
      <c r="Z45" s="137">
        <v>7.1118269162013094E-4</v>
      </c>
      <c r="AA45" s="137">
        <v>1.629229219081294E-4</v>
      </c>
      <c r="AB45" s="137">
        <v>3.0520490169722112E-4</v>
      </c>
      <c r="AC45" s="137">
        <v>1.2204112906638961E-4</v>
      </c>
      <c r="AD45" s="137">
        <v>1.102542306499942E-4</v>
      </c>
      <c r="AE45" s="137">
        <v>5.6330311480075736E-4</v>
      </c>
      <c r="AF45" s="137">
        <v>1.385309619179977E-3</v>
      </c>
      <c r="AG45" s="137">
        <v>2.2344895091687923E-4</v>
      </c>
      <c r="AH45" s="137">
        <v>4.5349973003421955E-4</v>
      </c>
      <c r="AI45" s="137">
        <v>9.7157154714065522E-4</v>
      </c>
      <c r="AJ45" s="137">
        <v>0</v>
      </c>
      <c r="AK45" s="137">
        <v>8.3124947522376043E-5</v>
      </c>
      <c r="AL45" s="137">
        <v>2.9329235312643322E-4</v>
      </c>
      <c r="AM45" s="137">
        <v>3.981942392166706E-4</v>
      </c>
      <c r="AN45" s="137">
        <v>0.57891252760303602</v>
      </c>
      <c r="AO45" s="137">
        <v>6.3300856913714259E-4</v>
      </c>
      <c r="AP45" s="137">
        <v>1.1155711012374639E-4</v>
      </c>
      <c r="AQ45" s="137">
        <v>1.2210786159474439E-3</v>
      </c>
      <c r="AR45" s="137">
        <v>9.0766910717034031E-5</v>
      </c>
      <c r="AS45" s="137">
        <v>1.1278890751220804E-3</v>
      </c>
      <c r="AT45" s="137">
        <v>1.030353509948043E-4</v>
      </c>
      <c r="AU45" s="137">
        <v>3.8768432207358606E-5</v>
      </c>
      <c r="AV45" s="137">
        <v>1.6951636907926813E-4</v>
      </c>
      <c r="AW45" s="137">
        <v>8.0163394805713546E-4</v>
      </c>
      <c r="AX45" s="137">
        <v>3.4252688222642548E-5</v>
      </c>
      <c r="AY45" s="137">
        <v>1.0681379038784318E-4</v>
      </c>
      <c r="AZ45" s="137">
        <v>6.4702202621540205E-4</v>
      </c>
      <c r="BA45" s="137">
        <v>9.0178861252594595E-5</v>
      </c>
      <c r="BB45" s="137">
        <v>2.813129606915693E-4</v>
      </c>
      <c r="BC45" s="137">
        <v>6.6924650707386884E-5</v>
      </c>
      <c r="BD45" s="137">
        <v>9.5540966212470202E-4</v>
      </c>
      <c r="BE45" s="137">
        <v>7.1348650862752883E-2</v>
      </c>
      <c r="BF45" s="137">
        <v>3.694744425933526E-4</v>
      </c>
      <c r="BG45" s="137">
        <v>9.5044138164526146E-5</v>
      </c>
      <c r="BH45" s="137">
        <v>1.5144363923040447E-4</v>
      </c>
      <c r="BI45" s="137">
        <v>0.25489209627262743</v>
      </c>
      <c r="BJ45" s="137">
        <v>1.1494949517513592E-2</v>
      </c>
      <c r="BK45" s="137">
        <v>3.0064376011256903E-3</v>
      </c>
      <c r="BL45" s="137">
        <v>3.7870481398955118E-5</v>
      </c>
      <c r="BM45" s="137">
        <v>6.6207811136197121E-5</v>
      </c>
      <c r="BN45" s="137">
        <v>7.5674743232200046E-4</v>
      </c>
      <c r="BO45" s="137">
        <v>2.9992813000634486E-4</v>
      </c>
      <c r="BP45" s="137">
        <v>5.9689561501646675E-4</v>
      </c>
      <c r="BQ45" s="137">
        <v>7.3288175974496578E-5</v>
      </c>
      <c r="BR45" s="137">
        <v>1.1110112177870841E-5</v>
      </c>
      <c r="BS45" s="137">
        <v>6.0396599365927081E-3</v>
      </c>
      <c r="BT45" s="137">
        <v>1.7063261591401691E-4</v>
      </c>
      <c r="BU45" s="137">
        <v>1.3164464957555628E-2</v>
      </c>
      <c r="BV45" s="137">
        <v>1.1055903795412008E-3</v>
      </c>
      <c r="BW45" s="137">
        <v>4.3814861829006603E-3</v>
      </c>
      <c r="BX45" s="137">
        <v>2.310476123018088E-3</v>
      </c>
      <c r="BY45" s="137">
        <v>3.45572966752908E-3</v>
      </c>
      <c r="BZ45" s="137">
        <v>3.0225177539783335E-3</v>
      </c>
      <c r="CA45" s="139">
        <v>0</v>
      </c>
    </row>
    <row r="46" spans="1:79" ht="19.5" x14ac:dyDescent="0.25">
      <c r="A46" s="30"/>
      <c r="B46" s="42" t="s">
        <v>37</v>
      </c>
      <c r="C46" s="43" t="s">
        <v>148</v>
      </c>
      <c r="D46" s="136">
        <v>8.354051556459524E-4</v>
      </c>
      <c r="E46" s="137">
        <v>5.7370259023337746E-5</v>
      </c>
      <c r="F46" s="137">
        <v>3.8277099719787994E-3</v>
      </c>
      <c r="G46" s="137">
        <v>2.5152176927551551E-4</v>
      </c>
      <c r="H46" s="137">
        <v>7.4301398079560571E-2</v>
      </c>
      <c r="I46" s="137">
        <v>5.8107501118973587E-2</v>
      </c>
      <c r="J46" s="137">
        <v>3.3266210364291589E-5</v>
      </c>
      <c r="K46" s="137">
        <v>1.9114845225103756E-3</v>
      </c>
      <c r="L46" s="137">
        <v>4.6055419276266319E-5</v>
      </c>
      <c r="M46" s="137">
        <v>7.57705281052257E-3</v>
      </c>
      <c r="N46" s="137">
        <v>9.099701262481227E-5</v>
      </c>
      <c r="O46" s="137">
        <v>7.4844196788045707E-3</v>
      </c>
      <c r="P46" s="137">
        <v>0</v>
      </c>
      <c r="Q46" s="137">
        <v>2.5081466513825908E-3</v>
      </c>
      <c r="R46" s="137">
        <v>4.4882145963502772E-3</v>
      </c>
      <c r="S46" s="137">
        <v>4.1259553746987262E-5</v>
      </c>
      <c r="T46" s="137">
        <v>1.0188579727330163E-2</v>
      </c>
      <c r="U46" s="137">
        <v>5.7794486260002165E-2</v>
      </c>
      <c r="V46" s="137">
        <v>3.7038054294598326E-2</v>
      </c>
      <c r="W46" s="137">
        <v>5.8490717213777153E-3</v>
      </c>
      <c r="X46" s="137">
        <v>1.5748388417663867E-2</v>
      </c>
      <c r="Y46" s="137">
        <v>3.5104624729874081E-3</v>
      </c>
      <c r="Z46" s="137">
        <v>4.6366164797508307E-3</v>
      </c>
      <c r="AA46" s="137">
        <v>1.1127949019461097E-3</v>
      </c>
      <c r="AB46" s="137">
        <v>4.8396517951286369E-3</v>
      </c>
      <c r="AC46" s="137">
        <v>1.6578382285791244E-3</v>
      </c>
      <c r="AD46" s="137">
        <v>1.0066540577994968E-3</v>
      </c>
      <c r="AE46" s="137">
        <v>4.3217519116421936E-3</v>
      </c>
      <c r="AF46" s="137">
        <v>1.3883873412883654E-2</v>
      </c>
      <c r="AG46" s="137">
        <v>2.0253037146427504E-3</v>
      </c>
      <c r="AH46" s="137">
        <v>1.1847064579852478E-2</v>
      </c>
      <c r="AI46" s="137">
        <v>6.9463370051744411E-3</v>
      </c>
      <c r="AJ46" s="137">
        <v>0</v>
      </c>
      <c r="AK46" s="137">
        <v>7.4413362316067379E-4</v>
      </c>
      <c r="AL46" s="137">
        <v>5.0246311610331459E-3</v>
      </c>
      <c r="AM46" s="137">
        <v>2.0640557319846226E-3</v>
      </c>
      <c r="AN46" s="137">
        <v>9.9548150449227856E-4</v>
      </c>
      <c r="AO46" s="137">
        <v>0.34239007775192104</v>
      </c>
      <c r="AP46" s="137">
        <v>6.0589699850802899E-3</v>
      </c>
      <c r="AQ46" s="137">
        <v>3.303272645768851E-3</v>
      </c>
      <c r="AR46" s="137">
        <v>6.2319025774892726E-4</v>
      </c>
      <c r="AS46" s="137">
        <v>7.3004607440136744E-3</v>
      </c>
      <c r="AT46" s="137">
        <v>1.8117079287995326E-3</v>
      </c>
      <c r="AU46" s="137">
        <v>3.8591461815188158E-4</v>
      </c>
      <c r="AV46" s="137">
        <v>1.4354511020055686E-3</v>
      </c>
      <c r="AW46" s="137">
        <v>1.6122731152862324E-3</v>
      </c>
      <c r="AX46" s="137">
        <v>6.8043179316884072E-4</v>
      </c>
      <c r="AY46" s="137">
        <v>3.573657860399431E-4</v>
      </c>
      <c r="AZ46" s="137">
        <v>2.4698146178178055E-3</v>
      </c>
      <c r="BA46" s="137">
        <v>1.1313543066332323E-3</v>
      </c>
      <c r="BB46" s="137">
        <v>2.4845779486459296E-3</v>
      </c>
      <c r="BC46" s="137">
        <v>5.326665667367606E-4</v>
      </c>
      <c r="BD46" s="137">
        <v>1.150470677263388E-3</v>
      </c>
      <c r="BE46" s="137">
        <v>2.0593234476570747E-3</v>
      </c>
      <c r="BF46" s="137">
        <v>1.3146908462211657E-3</v>
      </c>
      <c r="BG46" s="137">
        <v>4.7537283246853134E-4</v>
      </c>
      <c r="BH46" s="137">
        <v>1.3721974716700662E-3</v>
      </c>
      <c r="BI46" s="137">
        <v>2.5329688063518794E-2</v>
      </c>
      <c r="BJ46" s="137">
        <v>0.14109722028500901</v>
      </c>
      <c r="BK46" s="137">
        <v>8.8316650242430215E-3</v>
      </c>
      <c r="BL46" s="137">
        <v>3.5420751687447843E-4</v>
      </c>
      <c r="BM46" s="137">
        <v>9.5827291469648113E-4</v>
      </c>
      <c r="BN46" s="137">
        <v>7.3387923917537269E-3</v>
      </c>
      <c r="BO46" s="137">
        <v>4.3054075298424917E-3</v>
      </c>
      <c r="BP46" s="137">
        <v>8.4375302201050231E-3</v>
      </c>
      <c r="BQ46" s="137">
        <v>1.1252822637896273E-3</v>
      </c>
      <c r="BR46" s="137">
        <v>5.0228532203303803E-4</v>
      </c>
      <c r="BS46" s="137">
        <v>7.1199722363842026E-3</v>
      </c>
      <c r="BT46" s="137">
        <v>3.2976723800827706E-3</v>
      </c>
      <c r="BU46" s="137">
        <v>1.2228685269027817E-2</v>
      </c>
      <c r="BV46" s="137">
        <v>1.0320972496029207E-2</v>
      </c>
      <c r="BW46" s="137">
        <v>5.0166048955226803E-3</v>
      </c>
      <c r="BX46" s="137">
        <v>5.3442049831521595E-3</v>
      </c>
      <c r="BY46" s="137">
        <v>7.04230928987568E-3</v>
      </c>
      <c r="BZ46" s="137">
        <v>1.9602608662891135E-2</v>
      </c>
      <c r="CA46" s="139">
        <v>0</v>
      </c>
    </row>
    <row r="47" spans="1:79" ht="19.5" x14ac:dyDescent="0.25">
      <c r="A47" s="30"/>
      <c r="B47" s="42" t="s">
        <v>38</v>
      </c>
      <c r="C47" s="43" t="s">
        <v>149</v>
      </c>
      <c r="D47" s="136">
        <v>1.0764081783105834E-3</v>
      </c>
      <c r="E47" s="137">
        <v>8.6718777289775193E-5</v>
      </c>
      <c r="F47" s="137">
        <v>1.768098334483086E-3</v>
      </c>
      <c r="G47" s="137">
        <v>3.3245405699886411E-4</v>
      </c>
      <c r="H47" s="137">
        <v>1.3430956066521886E-2</v>
      </c>
      <c r="I47" s="137">
        <v>6.2616804313636431E-3</v>
      </c>
      <c r="J47" s="137">
        <v>4.8040796346941712E-5</v>
      </c>
      <c r="K47" s="137">
        <v>1.9846081947648086E-3</v>
      </c>
      <c r="L47" s="137">
        <v>4.5445835653653835E-5</v>
      </c>
      <c r="M47" s="137">
        <v>4.4448677909539689E-3</v>
      </c>
      <c r="N47" s="137">
        <v>1.2863494581836062E-4</v>
      </c>
      <c r="O47" s="137">
        <v>6.9208738868254422E-3</v>
      </c>
      <c r="P47" s="137">
        <v>0</v>
      </c>
      <c r="Q47" s="137">
        <v>5.9147558618711212E-3</v>
      </c>
      <c r="R47" s="137">
        <v>1.0775077172168995E-2</v>
      </c>
      <c r="S47" s="137">
        <v>9.2596436395880823E-5</v>
      </c>
      <c r="T47" s="137">
        <v>7.4809414025417799E-3</v>
      </c>
      <c r="U47" s="137">
        <v>1.5365914516743764E-2</v>
      </c>
      <c r="V47" s="137">
        <v>2.8215235900528178E-2</v>
      </c>
      <c r="W47" s="137">
        <v>5.2324209708922769E-3</v>
      </c>
      <c r="X47" s="137">
        <v>6.573187353182409E-3</v>
      </c>
      <c r="Y47" s="137">
        <v>2.0152944537106289E-3</v>
      </c>
      <c r="Z47" s="137">
        <v>4.5064342731105673E-3</v>
      </c>
      <c r="AA47" s="137">
        <v>1.1512132500984525E-3</v>
      </c>
      <c r="AB47" s="137">
        <v>1.4884546025287564E-3</v>
      </c>
      <c r="AC47" s="137">
        <v>8.7090297063965817E-4</v>
      </c>
      <c r="AD47" s="137">
        <v>7.9496996022495833E-4</v>
      </c>
      <c r="AE47" s="137">
        <v>4.7382705800067555E-3</v>
      </c>
      <c r="AF47" s="137">
        <v>8.6207015474795527E-3</v>
      </c>
      <c r="AG47" s="137">
        <v>1.5052553111488032E-3</v>
      </c>
      <c r="AH47" s="137">
        <v>7.6614826451011407E-3</v>
      </c>
      <c r="AI47" s="137">
        <v>6.4838905556098281E-3</v>
      </c>
      <c r="AJ47" s="137">
        <v>0</v>
      </c>
      <c r="AK47" s="137">
        <v>5.0261810942225319E-4</v>
      </c>
      <c r="AL47" s="137">
        <v>1.1351705053468468E-2</v>
      </c>
      <c r="AM47" s="137">
        <v>1.021960002828181E-3</v>
      </c>
      <c r="AN47" s="137">
        <v>1.264919494742529E-3</v>
      </c>
      <c r="AO47" s="137">
        <v>1.5318869399883719E-2</v>
      </c>
      <c r="AP47" s="137">
        <v>0.27187079562506405</v>
      </c>
      <c r="AQ47" s="137">
        <v>5.3757832932941011E-3</v>
      </c>
      <c r="AR47" s="137">
        <v>4.3417031225980449E-4</v>
      </c>
      <c r="AS47" s="137">
        <v>9.6005884212291299E-3</v>
      </c>
      <c r="AT47" s="137">
        <v>3.3167823189907092E-3</v>
      </c>
      <c r="AU47" s="137">
        <v>9.8518487176446515E-4</v>
      </c>
      <c r="AV47" s="137">
        <v>1.9560921972625188E-3</v>
      </c>
      <c r="AW47" s="137">
        <v>5.3477607034575964E-4</v>
      </c>
      <c r="AX47" s="137">
        <v>2.3274097665590141E-4</v>
      </c>
      <c r="AY47" s="137">
        <v>7.2106834860292306E-4</v>
      </c>
      <c r="AZ47" s="137">
        <v>4.6972487833613769E-3</v>
      </c>
      <c r="BA47" s="137">
        <v>8.3424146491235828E-4</v>
      </c>
      <c r="BB47" s="137">
        <v>3.0168733183718308E-3</v>
      </c>
      <c r="BC47" s="137">
        <v>1.038047655799742E-3</v>
      </c>
      <c r="BD47" s="137">
        <v>1.7156070959567209E-3</v>
      </c>
      <c r="BE47" s="137">
        <v>1.4862852395040379E-3</v>
      </c>
      <c r="BF47" s="137">
        <v>3.0343523469450189E-3</v>
      </c>
      <c r="BG47" s="137">
        <v>1.255540333143545E-3</v>
      </c>
      <c r="BH47" s="137">
        <v>6.8208462470573574E-3</v>
      </c>
      <c r="BI47" s="137">
        <v>3.3109277648063637E-2</v>
      </c>
      <c r="BJ47" s="137">
        <v>0.1300516397927306</v>
      </c>
      <c r="BK47" s="137">
        <v>1.1300443982371237E-2</v>
      </c>
      <c r="BL47" s="137">
        <v>1.5830147564616557E-3</v>
      </c>
      <c r="BM47" s="137">
        <v>3.2550124916794262E-3</v>
      </c>
      <c r="BN47" s="137">
        <v>4.822971622236754E-3</v>
      </c>
      <c r="BO47" s="137">
        <v>2.0735428782328341E-2</v>
      </c>
      <c r="BP47" s="137">
        <v>2.7580072126960235E-2</v>
      </c>
      <c r="BQ47" s="137">
        <v>2.9558945387124255E-3</v>
      </c>
      <c r="BR47" s="137">
        <v>3.9745967386399208E-4</v>
      </c>
      <c r="BS47" s="137">
        <v>3.3993691381074734E-2</v>
      </c>
      <c r="BT47" s="137">
        <v>1.8217625646102565E-2</v>
      </c>
      <c r="BU47" s="137">
        <v>4.1921579619796354E-2</v>
      </c>
      <c r="BV47" s="137">
        <v>7.7908785628491461E-2</v>
      </c>
      <c r="BW47" s="137">
        <v>2.6482104315448601E-2</v>
      </c>
      <c r="BX47" s="137">
        <v>9.8001832952587884E-3</v>
      </c>
      <c r="BY47" s="137">
        <v>1.47178367694697E-2</v>
      </c>
      <c r="BZ47" s="137">
        <v>3.676409388877034E-2</v>
      </c>
      <c r="CA47" s="139">
        <v>0</v>
      </c>
    </row>
    <row r="48" spans="1:79" ht="19.5" x14ac:dyDescent="0.25">
      <c r="A48" s="30"/>
      <c r="B48" s="42" t="s">
        <v>39</v>
      </c>
      <c r="C48" s="43" t="s">
        <v>150</v>
      </c>
      <c r="D48" s="136">
        <v>1.5376715083418257E-3</v>
      </c>
      <c r="E48" s="137">
        <v>2.4339981866406863E-4</v>
      </c>
      <c r="F48" s="137">
        <v>2.7498513979356512E-3</v>
      </c>
      <c r="G48" s="137">
        <v>6.116882264759299E-4</v>
      </c>
      <c r="H48" s="137">
        <v>2.1507875171090485E-2</v>
      </c>
      <c r="I48" s="137">
        <v>4.5535427872445671E-3</v>
      </c>
      <c r="J48" s="137">
        <v>6.7280615690267859E-5</v>
      </c>
      <c r="K48" s="137">
        <v>2.3367871689964331E-3</v>
      </c>
      <c r="L48" s="137">
        <v>1.3997623041458101E-4</v>
      </c>
      <c r="M48" s="137">
        <v>3.9717951431340161E-3</v>
      </c>
      <c r="N48" s="137">
        <v>3.8238412235484462E-4</v>
      </c>
      <c r="O48" s="137">
        <v>9.6376247383019604E-3</v>
      </c>
      <c r="P48" s="137">
        <v>0</v>
      </c>
      <c r="Q48" s="137">
        <v>1.0875570373231384E-2</v>
      </c>
      <c r="R48" s="137">
        <v>1.2315295384226443E-2</v>
      </c>
      <c r="S48" s="137">
        <v>1.3583554948669053E-4</v>
      </c>
      <c r="T48" s="137">
        <v>6.6559754400819428E-3</v>
      </c>
      <c r="U48" s="137">
        <v>1.8650009354864432E-2</v>
      </c>
      <c r="V48" s="137">
        <v>2.8539319798767764E-2</v>
      </c>
      <c r="W48" s="137">
        <v>4.5043290494424081E-3</v>
      </c>
      <c r="X48" s="137">
        <v>5.8284684924641179E-3</v>
      </c>
      <c r="Y48" s="137">
        <v>1.7298720554479109E-3</v>
      </c>
      <c r="Z48" s="137">
        <v>4.3635845153204783E-3</v>
      </c>
      <c r="AA48" s="137">
        <v>1.2130724634185366E-3</v>
      </c>
      <c r="AB48" s="137">
        <v>1.2431494958385126E-3</v>
      </c>
      <c r="AC48" s="137">
        <v>7.2106460509807342E-4</v>
      </c>
      <c r="AD48" s="137">
        <v>7.1303941600372241E-4</v>
      </c>
      <c r="AE48" s="137">
        <v>3.4267446522300948E-3</v>
      </c>
      <c r="AF48" s="137">
        <v>4.0127310763324094E-3</v>
      </c>
      <c r="AG48" s="137">
        <v>1.4462533512318121E-3</v>
      </c>
      <c r="AH48" s="137">
        <v>3.3789342375626528E-3</v>
      </c>
      <c r="AI48" s="137">
        <v>2.6859695580958324E-3</v>
      </c>
      <c r="AJ48" s="137">
        <v>0</v>
      </c>
      <c r="AK48" s="137">
        <v>9.8687863655506154E-4</v>
      </c>
      <c r="AL48" s="137">
        <v>1.5602039455919936E-3</v>
      </c>
      <c r="AM48" s="137">
        <v>7.51791380365154E-4</v>
      </c>
      <c r="AN48" s="137">
        <v>2.8616787272419315E-3</v>
      </c>
      <c r="AO48" s="137">
        <v>4.2696438550497472E-3</v>
      </c>
      <c r="AP48" s="137">
        <v>3.8934286220214186E-4</v>
      </c>
      <c r="AQ48" s="137">
        <v>0.45789878735843836</v>
      </c>
      <c r="AR48" s="137">
        <v>5.6852462727084393E-4</v>
      </c>
      <c r="AS48" s="137">
        <v>2.0876857764274936E-3</v>
      </c>
      <c r="AT48" s="137">
        <v>4.571795239590323E-4</v>
      </c>
      <c r="AU48" s="137">
        <v>4.7449115293932755E-4</v>
      </c>
      <c r="AV48" s="137">
        <v>6.1774814416180098E-4</v>
      </c>
      <c r="AW48" s="137">
        <v>3.3976211667693717E-3</v>
      </c>
      <c r="AX48" s="137">
        <v>7.9075245762283712E-4</v>
      </c>
      <c r="AY48" s="137">
        <v>9.1521752734720254E-4</v>
      </c>
      <c r="AZ48" s="137">
        <v>1.6892003469492387E-3</v>
      </c>
      <c r="BA48" s="137">
        <v>9.157375144887949E-4</v>
      </c>
      <c r="BB48" s="137">
        <v>2.1614419045682507E-3</v>
      </c>
      <c r="BC48" s="137">
        <v>5.3635366595013818E-4</v>
      </c>
      <c r="BD48" s="137">
        <v>1.0749141092504697E-3</v>
      </c>
      <c r="BE48" s="137">
        <v>1.7832288550207473E-3</v>
      </c>
      <c r="BF48" s="137">
        <v>1.6948185190119435E-3</v>
      </c>
      <c r="BG48" s="137">
        <v>1.130763990241135E-2</v>
      </c>
      <c r="BH48" s="137">
        <v>1.7403158118611537E-3</v>
      </c>
      <c r="BI48" s="137">
        <v>3.4942400847648131E-2</v>
      </c>
      <c r="BJ48" s="137">
        <v>0.10993013614263476</v>
      </c>
      <c r="BK48" s="137">
        <v>0.12773164029860506</v>
      </c>
      <c r="BL48" s="137">
        <v>2.171797822009925E-3</v>
      </c>
      <c r="BM48" s="137">
        <v>7.9659276858948648E-4</v>
      </c>
      <c r="BN48" s="137">
        <v>4.8118333764263542E-3</v>
      </c>
      <c r="BO48" s="137">
        <v>3.2376169277554519E-3</v>
      </c>
      <c r="BP48" s="137">
        <v>2.9947572022080001E-3</v>
      </c>
      <c r="BQ48" s="137">
        <v>3.6172840517371372E-4</v>
      </c>
      <c r="BR48" s="137">
        <v>6.6260654078663796E-5</v>
      </c>
      <c r="BS48" s="137">
        <v>9.1056094380414319E-3</v>
      </c>
      <c r="BT48" s="137">
        <v>3.2594125677042778E-3</v>
      </c>
      <c r="BU48" s="137">
        <v>8.5538792774876912E-3</v>
      </c>
      <c r="BV48" s="137">
        <v>1.2913897881816913E-2</v>
      </c>
      <c r="BW48" s="137">
        <v>1.8966157740697501E-3</v>
      </c>
      <c r="BX48" s="137">
        <v>4.4325305494753737E-3</v>
      </c>
      <c r="BY48" s="137">
        <v>6.1745089046407698E-3</v>
      </c>
      <c r="BZ48" s="137">
        <v>5.5084875923900002E-3</v>
      </c>
      <c r="CA48" s="139">
        <v>0</v>
      </c>
    </row>
    <row r="49" spans="1:79" ht="19.5" x14ac:dyDescent="0.25">
      <c r="A49" s="30"/>
      <c r="B49" s="42" t="s">
        <v>40</v>
      </c>
      <c r="C49" s="43" t="s">
        <v>151</v>
      </c>
      <c r="D49" s="136">
        <v>1.6923201435044097E-2</v>
      </c>
      <c r="E49" s="137">
        <v>1.1783430703703975E-3</v>
      </c>
      <c r="F49" s="137">
        <v>1.1419092886866463E-2</v>
      </c>
      <c r="G49" s="137">
        <v>5.5588076195251792E-3</v>
      </c>
      <c r="H49" s="137">
        <v>0.15926531462467489</v>
      </c>
      <c r="I49" s="137">
        <v>4.4794948336635679E-2</v>
      </c>
      <c r="J49" s="137">
        <v>2.4136627932883604E-4</v>
      </c>
      <c r="K49" s="137">
        <v>1.4491659866993349E-2</v>
      </c>
      <c r="L49" s="137">
        <v>1.0493553926923793E-3</v>
      </c>
      <c r="M49" s="137">
        <v>7.4631603337014111E-3</v>
      </c>
      <c r="N49" s="137">
        <v>1.9988671631701706E-3</v>
      </c>
      <c r="O49" s="137">
        <v>7.3232797063655609E-3</v>
      </c>
      <c r="P49" s="137">
        <v>0</v>
      </c>
      <c r="Q49" s="137">
        <v>2.4742661438620465E-3</v>
      </c>
      <c r="R49" s="137">
        <v>1.0369756160472528E-2</v>
      </c>
      <c r="S49" s="137">
        <v>1.7067024633998372E-4</v>
      </c>
      <c r="T49" s="137">
        <v>6.695007480834252E-3</v>
      </c>
      <c r="U49" s="137">
        <v>1.0859753512258279E-2</v>
      </c>
      <c r="V49" s="137">
        <v>1.6580631775864815E-2</v>
      </c>
      <c r="W49" s="137">
        <v>7.2362758753755823E-3</v>
      </c>
      <c r="X49" s="137">
        <v>7.1260356415246192E-3</v>
      </c>
      <c r="Y49" s="137">
        <v>2.2433205192345183E-3</v>
      </c>
      <c r="Z49" s="137">
        <v>8.3964590811315947E-3</v>
      </c>
      <c r="AA49" s="137">
        <v>6.0991940841600197E-3</v>
      </c>
      <c r="AB49" s="137">
        <v>1.6281611208644117E-3</v>
      </c>
      <c r="AC49" s="137">
        <v>8.4298348190041069E-4</v>
      </c>
      <c r="AD49" s="137">
        <v>1.060335097955869E-3</v>
      </c>
      <c r="AE49" s="137">
        <v>4.2409885328017084E-3</v>
      </c>
      <c r="AF49" s="137">
        <v>4.9401986872871081E-3</v>
      </c>
      <c r="AG49" s="137">
        <v>2.0297339118376693E-3</v>
      </c>
      <c r="AH49" s="137">
        <v>2.4453947919223892E-2</v>
      </c>
      <c r="AI49" s="137">
        <v>7.4603573664603039E-3</v>
      </c>
      <c r="AJ49" s="137">
        <v>0</v>
      </c>
      <c r="AK49" s="137">
        <v>4.0404758683629484E-3</v>
      </c>
      <c r="AL49" s="137">
        <v>4.4967708798611984E-3</v>
      </c>
      <c r="AM49" s="137">
        <v>7.9703543702262757E-3</v>
      </c>
      <c r="AN49" s="137">
        <v>2.3182100330833198E-2</v>
      </c>
      <c r="AO49" s="137">
        <v>1.6687655484593834E-3</v>
      </c>
      <c r="AP49" s="137">
        <v>1.7976172837676427E-4</v>
      </c>
      <c r="AQ49" s="137">
        <v>1.9031230466082729E-3</v>
      </c>
      <c r="AR49" s="137">
        <v>0.25870358810152089</v>
      </c>
      <c r="AS49" s="137">
        <v>2.4780221200895899E-2</v>
      </c>
      <c r="AT49" s="137">
        <v>1.1291648727980459E-2</v>
      </c>
      <c r="AU49" s="137">
        <v>1.9495887979694092E-3</v>
      </c>
      <c r="AV49" s="137">
        <v>4.9957203474262453E-3</v>
      </c>
      <c r="AW49" s="137">
        <v>3.5916861636457304E-3</v>
      </c>
      <c r="AX49" s="137">
        <v>3.0097639638703626E-4</v>
      </c>
      <c r="AY49" s="137">
        <v>1.1388260128281124E-3</v>
      </c>
      <c r="AZ49" s="137">
        <v>2.1157014545291216E-3</v>
      </c>
      <c r="BA49" s="137">
        <v>6.6154566976465512E-4</v>
      </c>
      <c r="BB49" s="137">
        <v>8.0346992894735278E-3</v>
      </c>
      <c r="BC49" s="137">
        <v>8.3619888577118699E-4</v>
      </c>
      <c r="BD49" s="137">
        <v>3.3104462506450098E-3</v>
      </c>
      <c r="BE49" s="137">
        <v>1.0134672862684527E-2</v>
      </c>
      <c r="BF49" s="137">
        <v>1.0720432580421935E-3</v>
      </c>
      <c r="BG49" s="137">
        <v>3.0071916519666382E-4</v>
      </c>
      <c r="BH49" s="137">
        <v>2.2304174399110293E-2</v>
      </c>
      <c r="BI49" s="137">
        <v>3.4808627824613525E-2</v>
      </c>
      <c r="BJ49" s="137">
        <v>1.6501738190023239E-2</v>
      </c>
      <c r="BK49" s="137">
        <v>5.7637447223612909E-3</v>
      </c>
      <c r="BL49" s="137">
        <v>1.9523156026171709E-4</v>
      </c>
      <c r="BM49" s="137">
        <v>5.9208655141936332E-4</v>
      </c>
      <c r="BN49" s="137">
        <v>3.5265005012995619E-3</v>
      </c>
      <c r="BO49" s="137">
        <v>8.9170096127348197E-4</v>
      </c>
      <c r="BP49" s="137">
        <v>8.8815437497114414E-4</v>
      </c>
      <c r="BQ49" s="137">
        <v>1.1904647485159641E-4</v>
      </c>
      <c r="BR49" s="137">
        <v>2.0829387391892504E-5</v>
      </c>
      <c r="BS49" s="137">
        <v>4.2825455022000355E-3</v>
      </c>
      <c r="BT49" s="137">
        <v>1.4181249719377269E-3</v>
      </c>
      <c r="BU49" s="137">
        <v>9.0967772989825734E-3</v>
      </c>
      <c r="BV49" s="137">
        <v>2.2181725066883805E-3</v>
      </c>
      <c r="BW49" s="137">
        <v>2.8791165274189702E-3</v>
      </c>
      <c r="BX49" s="137">
        <v>8.9905536151727819E-2</v>
      </c>
      <c r="BY49" s="137">
        <v>2.8859855496882698E-2</v>
      </c>
      <c r="BZ49" s="137">
        <v>2.4529288843381739E-3</v>
      </c>
      <c r="CA49" s="139">
        <v>0</v>
      </c>
    </row>
    <row r="50" spans="1:79" ht="19.5" x14ac:dyDescent="0.25">
      <c r="A50" s="30"/>
      <c r="B50" s="42" t="s">
        <v>41</v>
      </c>
      <c r="C50" s="43" t="s">
        <v>152</v>
      </c>
      <c r="D50" s="136">
        <v>4.6742999083741944E-4</v>
      </c>
      <c r="E50" s="137">
        <v>4.5150848321104064E-5</v>
      </c>
      <c r="F50" s="137">
        <v>7.2233320863948766E-4</v>
      </c>
      <c r="G50" s="137">
        <v>1.3799403675658812E-4</v>
      </c>
      <c r="H50" s="137">
        <v>6.5473588181751211E-3</v>
      </c>
      <c r="I50" s="137">
        <v>2.7129379281621716E-3</v>
      </c>
      <c r="J50" s="137">
        <v>1.7174427972734971E-5</v>
      </c>
      <c r="K50" s="137">
        <v>7.0338981383653366E-4</v>
      </c>
      <c r="L50" s="137">
        <v>2.2148136376256681E-5</v>
      </c>
      <c r="M50" s="137">
        <v>1.9632481378723081E-3</v>
      </c>
      <c r="N50" s="137">
        <v>6.6656316173297308E-5</v>
      </c>
      <c r="O50" s="137">
        <v>3.0857232011788768E-3</v>
      </c>
      <c r="P50" s="137">
        <v>0</v>
      </c>
      <c r="Q50" s="137">
        <v>2.1489107713095177E-2</v>
      </c>
      <c r="R50" s="137">
        <v>8.00979252275477E-3</v>
      </c>
      <c r="S50" s="137">
        <v>7.3606715450724394E-5</v>
      </c>
      <c r="T50" s="137">
        <v>3.4243616045233787E-3</v>
      </c>
      <c r="U50" s="137">
        <v>1.0379492160456994E-2</v>
      </c>
      <c r="V50" s="137">
        <v>1.0889633903957554E-2</v>
      </c>
      <c r="W50" s="137">
        <v>2.3686115719108148E-3</v>
      </c>
      <c r="X50" s="137">
        <v>3.8489404845798028E-3</v>
      </c>
      <c r="Y50" s="137">
        <v>9.1924504349769488E-4</v>
      </c>
      <c r="Z50" s="137">
        <v>1.4993556416265511E-3</v>
      </c>
      <c r="AA50" s="137">
        <v>3.9025250897690511E-4</v>
      </c>
      <c r="AB50" s="137">
        <v>5.7135697748262682E-4</v>
      </c>
      <c r="AC50" s="137">
        <v>3.2411067334266126E-4</v>
      </c>
      <c r="AD50" s="137">
        <v>2.6931638675896933E-4</v>
      </c>
      <c r="AE50" s="137">
        <v>1.7988269038232223E-3</v>
      </c>
      <c r="AF50" s="137">
        <v>1.786479460829265E-3</v>
      </c>
      <c r="AG50" s="137">
        <v>4.553252327826841E-4</v>
      </c>
      <c r="AH50" s="137">
        <v>2.4904995880037821E-3</v>
      </c>
      <c r="AI50" s="137">
        <v>2.0610749570484969E-3</v>
      </c>
      <c r="AJ50" s="137">
        <v>0</v>
      </c>
      <c r="AK50" s="137">
        <v>1.6690824980132636E-3</v>
      </c>
      <c r="AL50" s="137">
        <v>3.8163396875158691E-3</v>
      </c>
      <c r="AM50" s="137">
        <v>4.9480528392415422E-4</v>
      </c>
      <c r="AN50" s="137">
        <v>7.5772059689155878E-4</v>
      </c>
      <c r="AO50" s="137">
        <v>3.8556017129456176E-3</v>
      </c>
      <c r="AP50" s="137">
        <v>1.0134626411245791E-3</v>
      </c>
      <c r="AQ50" s="137">
        <v>1.4095301402626338E-2</v>
      </c>
      <c r="AR50" s="137">
        <v>8.533425933117631E-4</v>
      </c>
      <c r="AS50" s="137">
        <v>0.65855313439626606</v>
      </c>
      <c r="AT50" s="137">
        <v>4.83604523324961E-4</v>
      </c>
      <c r="AU50" s="137">
        <v>2.2720873188350867E-4</v>
      </c>
      <c r="AV50" s="137">
        <v>2.5514419778631574E-3</v>
      </c>
      <c r="AW50" s="137">
        <v>1.7339075717089823E-3</v>
      </c>
      <c r="AX50" s="137">
        <v>5.1474773082949563E-4</v>
      </c>
      <c r="AY50" s="137">
        <v>4.0096855300018571E-4</v>
      </c>
      <c r="AZ50" s="137">
        <v>1.2948381692712964E-2</v>
      </c>
      <c r="BA50" s="137">
        <v>4.2967158900086123E-4</v>
      </c>
      <c r="BB50" s="137">
        <v>6.9909621360421028E-3</v>
      </c>
      <c r="BC50" s="137">
        <v>8.8257749070635137E-4</v>
      </c>
      <c r="BD50" s="137">
        <v>1.1966210898153944E-3</v>
      </c>
      <c r="BE50" s="137">
        <v>6.3173570853340523E-3</v>
      </c>
      <c r="BF50" s="137">
        <v>1.832560868319576E-3</v>
      </c>
      <c r="BG50" s="137">
        <v>7.2879638329659193E-4</v>
      </c>
      <c r="BH50" s="137">
        <v>2.2490607927415254E-3</v>
      </c>
      <c r="BI50" s="137">
        <v>6.9461375674026535E-2</v>
      </c>
      <c r="BJ50" s="137">
        <v>4.0340803495860889E-2</v>
      </c>
      <c r="BK50" s="137">
        <v>1.1024937629740644E-2</v>
      </c>
      <c r="BL50" s="137">
        <v>8.5409656477050103E-4</v>
      </c>
      <c r="BM50" s="137">
        <v>2.7462528896520146E-3</v>
      </c>
      <c r="BN50" s="137">
        <v>8.5922042586789923E-3</v>
      </c>
      <c r="BO50" s="137">
        <v>3.3735715204451641E-3</v>
      </c>
      <c r="BP50" s="137">
        <v>2.573259055896956E-3</v>
      </c>
      <c r="BQ50" s="137">
        <v>3.3829611737546083E-4</v>
      </c>
      <c r="BR50" s="137">
        <v>7.8009448351402423E-5</v>
      </c>
      <c r="BS50" s="137">
        <v>6.8624779513833225E-3</v>
      </c>
      <c r="BT50" s="137">
        <v>4.5144238798007228E-3</v>
      </c>
      <c r="BU50" s="137">
        <v>5.7074037214134808E-3</v>
      </c>
      <c r="BV50" s="137">
        <v>5.7390436878929597E-3</v>
      </c>
      <c r="BW50" s="137">
        <v>2.9698207280164902E-3</v>
      </c>
      <c r="BX50" s="137">
        <v>5.0756694372087905E-3</v>
      </c>
      <c r="BY50" s="137">
        <v>6.1543005087879698E-3</v>
      </c>
      <c r="BZ50" s="137">
        <v>9.4564594862970065E-3</v>
      </c>
      <c r="CA50" s="139">
        <v>0</v>
      </c>
    </row>
    <row r="51" spans="1:79" ht="19.5" x14ac:dyDescent="0.25">
      <c r="A51" s="30"/>
      <c r="B51" s="42" t="s">
        <v>42</v>
      </c>
      <c r="C51" s="43" t="s">
        <v>153</v>
      </c>
      <c r="D51" s="136">
        <v>8.1532594013787002E-5</v>
      </c>
      <c r="E51" s="137">
        <v>8.9869763178875178E-6</v>
      </c>
      <c r="F51" s="137">
        <v>2.4196872379468381E-4</v>
      </c>
      <c r="G51" s="137">
        <v>2.3287412597822908E-5</v>
      </c>
      <c r="H51" s="137">
        <v>1.1237035518503467E-3</v>
      </c>
      <c r="I51" s="137">
        <v>2.4410088989534109E-4</v>
      </c>
      <c r="J51" s="137">
        <v>5.3234032374401373E-6</v>
      </c>
      <c r="K51" s="137">
        <v>2.0497958940875088E-4</v>
      </c>
      <c r="L51" s="137">
        <v>5.0600409142869271E-6</v>
      </c>
      <c r="M51" s="137">
        <v>9.2517460126507033E-3</v>
      </c>
      <c r="N51" s="137">
        <v>1.2950300122623271E-5</v>
      </c>
      <c r="O51" s="137">
        <v>2.0229728264512057E-3</v>
      </c>
      <c r="P51" s="137">
        <v>0</v>
      </c>
      <c r="Q51" s="137">
        <v>4.6069012094553281E-4</v>
      </c>
      <c r="R51" s="137">
        <v>1.6733496687655837E-3</v>
      </c>
      <c r="S51" s="137">
        <v>1.9479738043346437E-5</v>
      </c>
      <c r="T51" s="137">
        <v>9.0764411558387423E-3</v>
      </c>
      <c r="U51" s="137">
        <v>3.3738534078572471E-3</v>
      </c>
      <c r="V51" s="137">
        <v>7.1189450493925992E-3</v>
      </c>
      <c r="W51" s="137">
        <v>9.2177198938905142E-4</v>
      </c>
      <c r="X51" s="137">
        <v>4.6221263130458478E-3</v>
      </c>
      <c r="Y51" s="137">
        <v>5.7367559877648873E-4</v>
      </c>
      <c r="Z51" s="137">
        <v>8.7855166649116855E-4</v>
      </c>
      <c r="AA51" s="137">
        <v>1.6092965391204862E-4</v>
      </c>
      <c r="AB51" s="137">
        <v>6.0055212055392271E-4</v>
      </c>
      <c r="AC51" s="137">
        <v>1.4637159973220811E-4</v>
      </c>
      <c r="AD51" s="137">
        <v>1.521654041514507E-4</v>
      </c>
      <c r="AE51" s="137">
        <v>1.4158618946242853E-3</v>
      </c>
      <c r="AF51" s="137">
        <v>5.6345562369272705E-4</v>
      </c>
      <c r="AG51" s="137">
        <v>1.8160584090702294E-4</v>
      </c>
      <c r="AH51" s="137">
        <v>3.6838648684214234E-4</v>
      </c>
      <c r="AI51" s="137">
        <v>5.4074093611293777E-4</v>
      </c>
      <c r="AJ51" s="137">
        <v>0</v>
      </c>
      <c r="AK51" s="137">
        <v>7.7776316622471048E-5</v>
      </c>
      <c r="AL51" s="137">
        <v>3.5929494176230482E-4</v>
      </c>
      <c r="AM51" s="137">
        <v>1.4903455078332643E-4</v>
      </c>
      <c r="AN51" s="137">
        <v>2.3567671745291298E-4</v>
      </c>
      <c r="AO51" s="137">
        <v>2.1727624747693396E-4</v>
      </c>
      <c r="AP51" s="137">
        <v>3.8631717518409871E-5</v>
      </c>
      <c r="AQ51" s="137">
        <v>6.1496396181867164E-4</v>
      </c>
      <c r="AR51" s="137">
        <v>8.5665915858767163E-5</v>
      </c>
      <c r="AS51" s="137">
        <v>1.110784580327681E-3</v>
      </c>
      <c r="AT51" s="137">
        <v>0.52611996935568273</v>
      </c>
      <c r="AU51" s="137">
        <v>3.7151404910036663E-5</v>
      </c>
      <c r="AV51" s="137">
        <v>7.544437357775363E-5</v>
      </c>
      <c r="AW51" s="137">
        <v>4.6227542260373136E-5</v>
      </c>
      <c r="AX51" s="137">
        <v>2.8947193025016908E-5</v>
      </c>
      <c r="AY51" s="137">
        <v>9.7632706737291427E-5</v>
      </c>
      <c r="AZ51" s="137">
        <v>5.8089523125259271E-4</v>
      </c>
      <c r="BA51" s="137">
        <v>7.9622119913003292E-5</v>
      </c>
      <c r="BB51" s="137">
        <v>2.1553979019315708E-4</v>
      </c>
      <c r="BC51" s="137">
        <v>7.6779642145193388E-5</v>
      </c>
      <c r="BD51" s="137">
        <v>2.1076161277682904E-4</v>
      </c>
      <c r="BE51" s="137">
        <v>3.4116249208675036E-4</v>
      </c>
      <c r="BF51" s="137">
        <v>1.6794762338110723E-4</v>
      </c>
      <c r="BG51" s="137">
        <v>8.6562345767666034E-5</v>
      </c>
      <c r="BH51" s="137">
        <v>2.4248465199636364E-4</v>
      </c>
      <c r="BI51" s="137">
        <v>7.6362075125148169E-3</v>
      </c>
      <c r="BJ51" s="137">
        <v>1.7211373465312141E-3</v>
      </c>
      <c r="BK51" s="137">
        <v>1.420801198464201E-3</v>
      </c>
      <c r="BL51" s="137">
        <v>2.32775496111674E-5</v>
      </c>
      <c r="BM51" s="137">
        <v>1.0430158584225758E-4</v>
      </c>
      <c r="BN51" s="137">
        <v>1.5940221430083227E-3</v>
      </c>
      <c r="BO51" s="137">
        <v>2.0034781629481164E-4</v>
      </c>
      <c r="BP51" s="137">
        <v>1.9646808976392656E-4</v>
      </c>
      <c r="BQ51" s="137">
        <v>3.5544925591842894E-5</v>
      </c>
      <c r="BR51" s="137">
        <v>3.7685187641594936E-6</v>
      </c>
      <c r="BS51" s="137">
        <v>4.429665710820227E-4</v>
      </c>
      <c r="BT51" s="137">
        <v>1.2945781915668251E-4</v>
      </c>
      <c r="BU51" s="137">
        <v>7.5808793490102725E-3</v>
      </c>
      <c r="BV51" s="137">
        <v>5.5218134569659267E-4</v>
      </c>
      <c r="BW51" s="137">
        <v>2.8864913662603902E-3</v>
      </c>
      <c r="BX51" s="137">
        <v>0.33071372549155503</v>
      </c>
      <c r="BY51" s="137">
        <v>6.5559155523893103E-2</v>
      </c>
      <c r="BZ51" s="137">
        <v>1.8274662213021934E-3</v>
      </c>
      <c r="CA51" s="139">
        <v>0</v>
      </c>
    </row>
    <row r="52" spans="1:79" ht="19.5" x14ac:dyDescent="0.25">
      <c r="A52" s="30"/>
      <c r="B52" s="42" t="s">
        <v>43</v>
      </c>
      <c r="C52" s="43" t="s">
        <v>154</v>
      </c>
      <c r="D52" s="136">
        <v>8.9142393447733885E-4</v>
      </c>
      <c r="E52" s="137">
        <v>1.1141242682706418E-4</v>
      </c>
      <c r="F52" s="137">
        <v>1.9165293265695615E-3</v>
      </c>
      <c r="G52" s="137">
        <v>2.5495490350597213E-4</v>
      </c>
      <c r="H52" s="137">
        <v>1.2586852529028199E-2</v>
      </c>
      <c r="I52" s="137">
        <v>2.9160742090825354E-3</v>
      </c>
      <c r="J52" s="137">
        <v>4.3923028839120354E-5</v>
      </c>
      <c r="K52" s="137">
        <v>1.4600680196180274E-3</v>
      </c>
      <c r="L52" s="137">
        <v>3.2085457371793158E-5</v>
      </c>
      <c r="M52" s="137">
        <v>2.5730948501113816E-3</v>
      </c>
      <c r="N52" s="137">
        <v>1.7002588393760898E-4</v>
      </c>
      <c r="O52" s="137">
        <v>4.8175438247238687E-3</v>
      </c>
      <c r="P52" s="137">
        <v>0</v>
      </c>
      <c r="Q52" s="137">
        <v>7.0920070256949835E-3</v>
      </c>
      <c r="R52" s="137">
        <v>6.3580407287332904E-3</v>
      </c>
      <c r="S52" s="137">
        <v>5.529075391387017E-5</v>
      </c>
      <c r="T52" s="137">
        <v>5.22227608539439E-3</v>
      </c>
      <c r="U52" s="137">
        <v>1.203354166702653E-2</v>
      </c>
      <c r="V52" s="137">
        <v>2.3117342898903832E-2</v>
      </c>
      <c r="W52" s="137">
        <v>4.3515865296866567E-3</v>
      </c>
      <c r="X52" s="137">
        <v>4.5654359797554327E-3</v>
      </c>
      <c r="Y52" s="137">
        <v>1.5042250230277222E-3</v>
      </c>
      <c r="Z52" s="137">
        <v>3.9679272374955679E-3</v>
      </c>
      <c r="AA52" s="137">
        <v>8.9013255504559019E-4</v>
      </c>
      <c r="AB52" s="137">
        <v>1.0345016534787973E-3</v>
      </c>
      <c r="AC52" s="137">
        <v>6.8143656663304029E-4</v>
      </c>
      <c r="AD52" s="137">
        <v>5.7542122351563342E-4</v>
      </c>
      <c r="AE52" s="137">
        <v>3.0362986965210953E-3</v>
      </c>
      <c r="AF52" s="137">
        <v>2.9613991250092395E-3</v>
      </c>
      <c r="AG52" s="137">
        <v>6.6468252179614469E-4</v>
      </c>
      <c r="AH52" s="137">
        <v>2.1153457702411636E-3</v>
      </c>
      <c r="AI52" s="137">
        <v>1.6192091674147953E-3</v>
      </c>
      <c r="AJ52" s="137">
        <v>0</v>
      </c>
      <c r="AK52" s="137">
        <v>3.9710694605037464E-4</v>
      </c>
      <c r="AL52" s="137">
        <v>9.6019744439637981E-4</v>
      </c>
      <c r="AM52" s="137">
        <v>4.668414011181103E-3</v>
      </c>
      <c r="AN52" s="137">
        <v>2.4427001295954454E-3</v>
      </c>
      <c r="AO52" s="137">
        <v>2.6449209083976482E-3</v>
      </c>
      <c r="AP52" s="137">
        <v>2.6742735987035952E-4</v>
      </c>
      <c r="AQ52" s="137">
        <v>5.4203738109499574E-3</v>
      </c>
      <c r="AR52" s="137">
        <v>4.0270038160341958E-4</v>
      </c>
      <c r="AS52" s="137">
        <v>1.9175634337384239E-2</v>
      </c>
      <c r="AT52" s="137">
        <v>4.4159198609026231E-4</v>
      </c>
      <c r="AU52" s="137">
        <v>0.56955914012291586</v>
      </c>
      <c r="AV52" s="137">
        <v>1.3926581349832825E-3</v>
      </c>
      <c r="AW52" s="137">
        <v>4.8005640516940364E-4</v>
      </c>
      <c r="AX52" s="137">
        <v>2.328466975822695E-4</v>
      </c>
      <c r="AY52" s="137">
        <v>6.3409473980874376E-4</v>
      </c>
      <c r="AZ52" s="137">
        <v>1.5609987628662355E-3</v>
      </c>
      <c r="BA52" s="137">
        <v>1.1741854464242885E-3</v>
      </c>
      <c r="BB52" s="137">
        <v>3.995964362543002E-3</v>
      </c>
      <c r="BC52" s="137">
        <v>2.3959049671147576E-3</v>
      </c>
      <c r="BD52" s="137">
        <v>1.6668514962103535E-2</v>
      </c>
      <c r="BE52" s="137">
        <v>1.422733432492192E-3</v>
      </c>
      <c r="BF52" s="137">
        <v>7.9437519019707505E-4</v>
      </c>
      <c r="BG52" s="137">
        <v>8.7368655615222392E-4</v>
      </c>
      <c r="BH52" s="137">
        <v>5.3806952444287364E-3</v>
      </c>
      <c r="BI52" s="137">
        <v>2.7241903069603803E-2</v>
      </c>
      <c r="BJ52" s="137">
        <v>0.12157082217969087</v>
      </c>
      <c r="BK52" s="137">
        <v>5.4368863334896239E-2</v>
      </c>
      <c r="BL52" s="137">
        <v>4.8874569993309744E-4</v>
      </c>
      <c r="BM52" s="137">
        <v>4.0663491279690627E-4</v>
      </c>
      <c r="BN52" s="137">
        <v>2.852632421833136E-3</v>
      </c>
      <c r="BO52" s="137">
        <v>1.518553093088799E-3</v>
      </c>
      <c r="BP52" s="137">
        <v>1.4798026252339565E-3</v>
      </c>
      <c r="BQ52" s="137">
        <v>2.1704733805512726E-4</v>
      </c>
      <c r="BR52" s="137">
        <v>3.288043629409998E-5</v>
      </c>
      <c r="BS52" s="137">
        <v>3.5613383969288876E-3</v>
      </c>
      <c r="BT52" s="137">
        <v>1.412449228513962E-3</v>
      </c>
      <c r="BU52" s="137">
        <v>2.9686772211757091E-3</v>
      </c>
      <c r="BV52" s="137">
        <v>2.7958614377335293E-3</v>
      </c>
      <c r="BW52" s="137">
        <v>1.2273860422058801E-3</v>
      </c>
      <c r="BX52" s="137">
        <v>2.7082157136793213E-3</v>
      </c>
      <c r="BY52" s="137">
        <v>1.9647042655284198E-2</v>
      </c>
      <c r="BZ52" s="137">
        <v>2.4941322493691903E-3</v>
      </c>
      <c r="CA52" s="139">
        <v>0</v>
      </c>
    </row>
    <row r="53" spans="1:79" ht="19.5" x14ac:dyDescent="0.25">
      <c r="A53" s="30"/>
      <c r="B53" s="42" t="s">
        <v>44</v>
      </c>
      <c r="C53" s="43" t="s">
        <v>155</v>
      </c>
      <c r="D53" s="136">
        <v>5.5944746621745993E-3</v>
      </c>
      <c r="E53" s="137">
        <v>2.6592631443062307E-4</v>
      </c>
      <c r="F53" s="137">
        <v>8.425274236172578E-3</v>
      </c>
      <c r="G53" s="137">
        <v>7.4804856322442171E-4</v>
      </c>
      <c r="H53" s="137">
        <v>0.12092512556165501</v>
      </c>
      <c r="I53" s="137">
        <v>3.6799869012478448E-2</v>
      </c>
      <c r="J53" s="137">
        <v>7.4076146546338311E-5</v>
      </c>
      <c r="K53" s="137">
        <v>3.6018378973155132E-3</v>
      </c>
      <c r="L53" s="137">
        <v>1.8222019945037115E-4</v>
      </c>
      <c r="M53" s="137">
        <v>8.5967383270664222E-3</v>
      </c>
      <c r="N53" s="137">
        <v>1.6130938472541312E-4</v>
      </c>
      <c r="O53" s="137">
        <v>1.1182616708796233E-2</v>
      </c>
      <c r="P53" s="137">
        <v>0</v>
      </c>
      <c r="Q53" s="137">
        <v>7.611070342263669E-3</v>
      </c>
      <c r="R53" s="137">
        <v>6.0812014445245834E-3</v>
      </c>
      <c r="S53" s="137">
        <v>5.4937141528434554E-5</v>
      </c>
      <c r="T53" s="137">
        <v>1.9108679039295771E-2</v>
      </c>
      <c r="U53" s="137">
        <v>2.6261355168450386E-2</v>
      </c>
      <c r="V53" s="137">
        <v>4.5144127303953889E-2</v>
      </c>
      <c r="W53" s="137">
        <v>9.5196380417286505E-3</v>
      </c>
      <c r="X53" s="137">
        <v>4.3379391036116502E-2</v>
      </c>
      <c r="Y53" s="137">
        <v>7.128013519532763E-3</v>
      </c>
      <c r="Z53" s="137">
        <v>8.3711062681670525E-3</v>
      </c>
      <c r="AA53" s="137">
        <v>2.2894714632779927E-3</v>
      </c>
      <c r="AB53" s="137">
        <v>8.6452372894185187E-3</v>
      </c>
      <c r="AC53" s="137">
        <v>3.6882696777793397E-3</v>
      </c>
      <c r="AD53" s="137">
        <v>1.2823350342008107E-3</v>
      </c>
      <c r="AE53" s="137">
        <v>8.604752589298121E-3</v>
      </c>
      <c r="AF53" s="137">
        <v>1.9841462073211639E-2</v>
      </c>
      <c r="AG53" s="137">
        <v>3.694115131192359E-3</v>
      </c>
      <c r="AH53" s="137">
        <v>2.6685946008311215E-2</v>
      </c>
      <c r="AI53" s="137">
        <v>1.360931278846869E-2</v>
      </c>
      <c r="AJ53" s="137">
        <v>0</v>
      </c>
      <c r="AK53" s="137">
        <v>2.4677513920784303E-3</v>
      </c>
      <c r="AL53" s="137">
        <v>2.3762692416099507E-3</v>
      </c>
      <c r="AM53" s="137">
        <v>1.4108057231469711E-3</v>
      </c>
      <c r="AN53" s="137">
        <v>3.3114289010852294E-3</v>
      </c>
      <c r="AO53" s="137">
        <v>4.5302438015571026E-3</v>
      </c>
      <c r="AP53" s="137">
        <v>7.4089372395405649E-4</v>
      </c>
      <c r="AQ53" s="137">
        <v>7.7545480075135419E-3</v>
      </c>
      <c r="AR53" s="137">
        <v>2.4260562667965681E-3</v>
      </c>
      <c r="AS53" s="137">
        <v>4.659790734135443E-3</v>
      </c>
      <c r="AT53" s="137">
        <v>2.1791700259996194E-3</v>
      </c>
      <c r="AU53" s="137">
        <v>5.6653150277849451E-4</v>
      </c>
      <c r="AV53" s="137">
        <v>0.15010020194353865</v>
      </c>
      <c r="AW53" s="137">
        <v>1.4400806807945382E-3</v>
      </c>
      <c r="AX53" s="137">
        <v>2.238162703088673E-4</v>
      </c>
      <c r="AY53" s="137">
        <v>4.6634084225430236E-4</v>
      </c>
      <c r="AZ53" s="137">
        <v>4.9368803704768057E-3</v>
      </c>
      <c r="BA53" s="137">
        <v>8.993277767912535E-4</v>
      </c>
      <c r="BB53" s="137">
        <v>6.5270398034874963E-3</v>
      </c>
      <c r="BC53" s="137">
        <v>1.5610938931703677E-3</v>
      </c>
      <c r="BD53" s="137">
        <v>2.5646362782616354E-3</v>
      </c>
      <c r="BE53" s="137">
        <v>9.4830932457132359E-3</v>
      </c>
      <c r="BF53" s="137">
        <v>8.8657897274192125E-4</v>
      </c>
      <c r="BG53" s="137">
        <v>7.8338896331920163E-4</v>
      </c>
      <c r="BH53" s="137">
        <v>1.7718384748578861E-3</v>
      </c>
      <c r="BI53" s="137">
        <v>2.7090068157790376E-2</v>
      </c>
      <c r="BJ53" s="137">
        <v>0.23804214582956273</v>
      </c>
      <c r="BK53" s="137">
        <v>1.2262592475335711E-2</v>
      </c>
      <c r="BL53" s="137">
        <v>5.332846951454594E-4</v>
      </c>
      <c r="BM53" s="137">
        <v>9.4136598646896933E-4</v>
      </c>
      <c r="BN53" s="137">
        <v>1.0533641942551356E-2</v>
      </c>
      <c r="BO53" s="137">
        <v>1.7720782280958192E-3</v>
      </c>
      <c r="BP53" s="137">
        <v>2.785268498287891E-3</v>
      </c>
      <c r="BQ53" s="137">
        <v>3.4245228755357056E-4</v>
      </c>
      <c r="BR53" s="137">
        <v>4.2037356939951314E-5</v>
      </c>
      <c r="BS53" s="137">
        <v>3.7357429430397333E-3</v>
      </c>
      <c r="BT53" s="137">
        <v>2.1482966902129524E-3</v>
      </c>
      <c r="BU53" s="137">
        <v>3.7616651707307724E-3</v>
      </c>
      <c r="BV53" s="137">
        <v>4.7491324594099577E-3</v>
      </c>
      <c r="BW53" s="137">
        <v>2.2549653477351799E-3</v>
      </c>
      <c r="BX53" s="137">
        <v>6.7199346756275421E-3</v>
      </c>
      <c r="BY53" s="137">
        <v>5.3340024644103002E-3</v>
      </c>
      <c r="BZ53" s="137">
        <v>5.3255795799718175E-3</v>
      </c>
      <c r="CA53" s="139">
        <v>0</v>
      </c>
    </row>
    <row r="54" spans="1:79" ht="19.5" x14ac:dyDescent="0.25">
      <c r="A54" s="30"/>
      <c r="B54" s="42" t="s">
        <v>45</v>
      </c>
      <c r="C54" s="43" t="s">
        <v>156</v>
      </c>
      <c r="D54" s="136">
        <v>2.6064344656632604E-4</v>
      </c>
      <c r="E54" s="137">
        <v>2.8011774289566853E-5</v>
      </c>
      <c r="F54" s="137">
        <v>4.9466801657181865E-4</v>
      </c>
      <c r="G54" s="137">
        <v>7.7519278378036674E-5</v>
      </c>
      <c r="H54" s="137">
        <v>3.0103241884969429E-3</v>
      </c>
      <c r="I54" s="137">
        <v>8.2012300975711598E-4</v>
      </c>
      <c r="J54" s="137">
        <v>1.292972157948517E-5</v>
      </c>
      <c r="K54" s="137">
        <v>4.9250743877859559E-4</v>
      </c>
      <c r="L54" s="137">
        <v>1.1979926709047599E-5</v>
      </c>
      <c r="M54" s="137">
        <v>9.6126236042559687E-4</v>
      </c>
      <c r="N54" s="137">
        <v>4.3810502258253111E-5</v>
      </c>
      <c r="O54" s="137">
        <v>1.8936473066996807E-3</v>
      </c>
      <c r="P54" s="137">
        <v>0</v>
      </c>
      <c r="Q54" s="137">
        <v>3.6445066104370768E-3</v>
      </c>
      <c r="R54" s="137">
        <v>3.3454664322122695E-3</v>
      </c>
      <c r="S54" s="137">
        <v>3.0430055506633197E-5</v>
      </c>
      <c r="T54" s="137">
        <v>2.012138562706647E-3</v>
      </c>
      <c r="U54" s="137">
        <v>7.3062329483334961E-3</v>
      </c>
      <c r="V54" s="137">
        <v>8.4898999429450402E-3</v>
      </c>
      <c r="W54" s="137">
        <v>1.5731169442893789E-3</v>
      </c>
      <c r="X54" s="137">
        <v>2.7301775685274607E-3</v>
      </c>
      <c r="Y54" s="137">
        <v>6.5649279329700583E-4</v>
      </c>
      <c r="Z54" s="137">
        <v>1.4472747445131381E-3</v>
      </c>
      <c r="AA54" s="137">
        <v>3.2274824957660567E-4</v>
      </c>
      <c r="AB54" s="137">
        <v>3.8313605333296626E-4</v>
      </c>
      <c r="AC54" s="137">
        <v>2.6175498129655324E-4</v>
      </c>
      <c r="AD54" s="137">
        <v>3.9989474477922124E-4</v>
      </c>
      <c r="AE54" s="137">
        <v>1.1551912119745714E-3</v>
      </c>
      <c r="AF54" s="137">
        <v>1.0418698513184967E-2</v>
      </c>
      <c r="AG54" s="137">
        <v>7.5623953563912884E-3</v>
      </c>
      <c r="AH54" s="137">
        <v>3.9825335564788684E-2</v>
      </c>
      <c r="AI54" s="137">
        <v>4.8073847805510668E-2</v>
      </c>
      <c r="AJ54" s="137">
        <v>0</v>
      </c>
      <c r="AK54" s="137">
        <v>1.3409790039802373E-4</v>
      </c>
      <c r="AL54" s="137">
        <v>4.6281811117551328E-4</v>
      </c>
      <c r="AM54" s="137">
        <v>1.8303797528071861E-4</v>
      </c>
      <c r="AN54" s="137">
        <v>1.4447546439715169E-3</v>
      </c>
      <c r="AO54" s="137">
        <v>5.6817211177489092E-4</v>
      </c>
      <c r="AP54" s="137">
        <v>2.2149403817386108E-4</v>
      </c>
      <c r="AQ54" s="137">
        <v>2.8055329204744097E-3</v>
      </c>
      <c r="AR54" s="137">
        <v>2.7461559342441342E-4</v>
      </c>
      <c r="AS54" s="137">
        <v>1.010760498336531E-3</v>
      </c>
      <c r="AT54" s="137">
        <v>4.5602403471375311E-4</v>
      </c>
      <c r="AU54" s="137">
        <v>8.2004586771213794E-5</v>
      </c>
      <c r="AV54" s="137">
        <v>1.911410146938431E-4</v>
      </c>
      <c r="AW54" s="137">
        <v>0.34156621733267506</v>
      </c>
      <c r="AX54" s="137">
        <v>2.4893432976300144E-4</v>
      </c>
      <c r="AY54" s="137">
        <v>1.8652389052462292E-4</v>
      </c>
      <c r="AZ54" s="137">
        <v>9.1240119809883127E-3</v>
      </c>
      <c r="BA54" s="137">
        <v>1.0114127395206966E-3</v>
      </c>
      <c r="BB54" s="137">
        <v>1.6800981333776079E-2</v>
      </c>
      <c r="BC54" s="137">
        <v>4.9869029592866925E-4</v>
      </c>
      <c r="BD54" s="137">
        <v>9.9443155135268482E-3</v>
      </c>
      <c r="BE54" s="137">
        <v>4.1999525284210351E-3</v>
      </c>
      <c r="BF54" s="137">
        <v>4.801851517718298E-4</v>
      </c>
      <c r="BG54" s="137">
        <v>5.1962736183356077E-4</v>
      </c>
      <c r="BH54" s="137">
        <v>7.5889534289972781E-4</v>
      </c>
      <c r="BI54" s="137">
        <v>0.3984854295902866</v>
      </c>
      <c r="BJ54" s="137">
        <v>1.1816658666777485E-2</v>
      </c>
      <c r="BK54" s="137">
        <v>9.0194620450837048E-3</v>
      </c>
      <c r="BL54" s="137">
        <v>1.1523086186424113E-4</v>
      </c>
      <c r="BM54" s="137">
        <v>1.1885734103826591E-3</v>
      </c>
      <c r="BN54" s="137">
        <v>2.6021072199788197E-3</v>
      </c>
      <c r="BO54" s="137">
        <v>1.4686359350870506E-3</v>
      </c>
      <c r="BP54" s="137">
        <v>1.1489781520276424E-3</v>
      </c>
      <c r="BQ54" s="137">
        <v>1.6152568991843744E-4</v>
      </c>
      <c r="BR54" s="137">
        <v>2.5723774897792733E-5</v>
      </c>
      <c r="BS54" s="137">
        <v>1.129795835128811E-2</v>
      </c>
      <c r="BT54" s="137">
        <v>2.0491456091985111E-3</v>
      </c>
      <c r="BU54" s="137">
        <v>1.5786331288757157E-3</v>
      </c>
      <c r="BV54" s="137">
        <v>5.0724215058604305E-3</v>
      </c>
      <c r="BW54" s="137">
        <v>7.29293260794273E-4</v>
      </c>
      <c r="BX54" s="137">
        <v>5.0245535278881743E-3</v>
      </c>
      <c r="BY54" s="137">
        <v>1.88242613587871E-3</v>
      </c>
      <c r="BZ54" s="137">
        <v>5.4128758489787815E-3</v>
      </c>
      <c r="CA54" s="139">
        <v>0</v>
      </c>
    </row>
    <row r="55" spans="1:79" ht="19.5" x14ac:dyDescent="0.25">
      <c r="A55" s="30"/>
      <c r="B55" s="42" t="s">
        <v>46</v>
      </c>
      <c r="C55" s="43" t="s">
        <v>157</v>
      </c>
      <c r="D55" s="136">
        <v>1.0292854112841572E-4</v>
      </c>
      <c r="E55" s="137">
        <v>1.2173806219886438E-5</v>
      </c>
      <c r="F55" s="137">
        <v>1.7877853948833331E-4</v>
      </c>
      <c r="G55" s="137">
        <v>3.1754723406746969E-5</v>
      </c>
      <c r="H55" s="137">
        <v>1.1697311567167678E-3</v>
      </c>
      <c r="I55" s="137">
        <v>2.7752883678707992E-4</v>
      </c>
      <c r="J55" s="137">
        <v>4.7647077560681345E-6</v>
      </c>
      <c r="K55" s="137">
        <v>1.7177717086518853E-4</v>
      </c>
      <c r="L55" s="137">
        <v>4.1072003138951097E-6</v>
      </c>
      <c r="M55" s="137">
        <v>2.9687261540264356E-4</v>
      </c>
      <c r="N55" s="137">
        <v>1.8693207018724837E-5</v>
      </c>
      <c r="O55" s="137">
        <v>6.0492845765468468E-4</v>
      </c>
      <c r="P55" s="137">
        <v>0</v>
      </c>
      <c r="Q55" s="137">
        <v>3.8683199528721846E-3</v>
      </c>
      <c r="R55" s="137">
        <v>2.2948239753428079E-3</v>
      </c>
      <c r="S55" s="137">
        <v>2.053210267110223E-5</v>
      </c>
      <c r="T55" s="137">
        <v>6.4005602000721969E-4</v>
      </c>
      <c r="U55" s="137">
        <v>1.409420813892798E-3</v>
      </c>
      <c r="V55" s="137">
        <v>2.7110319826886787E-3</v>
      </c>
      <c r="W55" s="137">
        <v>5.1731611158505639E-4</v>
      </c>
      <c r="X55" s="137">
        <v>4.8929437811255595E-4</v>
      </c>
      <c r="Y55" s="137">
        <v>1.7635844618164891E-4</v>
      </c>
      <c r="Z55" s="137">
        <v>4.8034031185544452E-4</v>
      </c>
      <c r="AA55" s="137">
        <v>1.0997555261357711E-4</v>
      </c>
      <c r="AB55" s="137">
        <v>1.1414570667065378E-4</v>
      </c>
      <c r="AC55" s="137">
        <v>7.9222830731532129E-5</v>
      </c>
      <c r="AD55" s="137">
        <v>8.325097823128858E-5</v>
      </c>
      <c r="AE55" s="137">
        <v>3.6344750654690021E-4</v>
      </c>
      <c r="AF55" s="137">
        <v>3.5761974906019499E-4</v>
      </c>
      <c r="AG55" s="137">
        <v>1.0039043765455846E-4</v>
      </c>
      <c r="AH55" s="137">
        <v>3.3776756291628606E-4</v>
      </c>
      <c r="AI55" s="137">
        <v>3.0698399049865189E-4</v>
      </c>
      <c r="AJ55" s="137">
        <v>0</v>
      </c>
      <c r="AK55" s="137">
        <v>4.4265970989637724E-5</v>
      </c>
      <c r="AL55" s="137">
        <v>1.4985718783291845E-4</v>
      </c>
      <c r="AM55" s="137">
        <v>5.5211620398244547E-5</v>
      </c>
      <c r="AN55" s="137">
        <v>1.8426827198509766E-4</v>
      </c>
      <c r="AO55" s="137">
        <v>2.2944848808681431E-4</v>
      </c>
      <c r="AP55" s="137">
        <v>2.7869322225418945E-5</v>
      </c>
      <c r="AQ55" s="137">
        <v>2.6604516358074391E-3</v>
      </c>
      <c r="AR55" s="137">
        <v>4.179189630537628E-5</v>
      </c>
      <c r="AS55" s="137">
        <v>2.0099601181294526E-4</v>
      </c>
      <c r="AT55" s="137">
        <v>4.3967093295923946E-5</v>
      </c>
      <c r="AU55" s="137">
        <v>2.7567357529724409E-5</v>
      </c>
      <c r="AV55" s="137">
        <v>4.6837868726921399E-5</v>
      </c>
      <c r="AW55" s="137">
        <v>1.101247244967432E-3</v>
      </c>
      <c r="AX55" s="137">
        <v>7.4468089573582794E-2</v>
      </c>
      <c r="AY55" s="137">
        <v>1.387899736350954E-4</v>
      </c>
      <c r="AZ55" s="137">
        <v>1.0473564876923647E-3</v>
      </c>
      <c r="BA55" s="137">
        <v>7.6555513430347203E-5</v>
      </c>
      <c r="BB55" s="137">
        <v>2.2166119779290847E-4</v>
      </c>
      <c r="BC55" s="137">
        <v>5.774114447512761E-5</v>
      </c>
      <c r="BD55" s="137">
        <v>1.5470742891821198E-4</v>
      </c>
      <c r="BE55" s="137">
        <v>6.1119729951536299E-4</v>
      </c>
      <c r="BF55" s="137">
        <v>2.5056567062323659E-4</v>
      </c>
      <c r="BG55" s="137">
        <v>1.1266743511601327E-4</v>
      </c>
      <c r="BH55" s="137">
        <v>9.8537911024690876E-5</v>
      </c>
      <c r="BI55" s="137">
        <v>0.86601932772534329</v>
      </c>
      <c r="BJ55" s="137">
        <v>3.8825270422080372E-3</v>
      </c>
      <c r="BK55" s="137">
        <v>5.3666949949939978E-3</v>
      </c>
      <c r="BL55" s="137">
        <v>5.8623579955806995E-5</v>
      </c>
      <c r="BM55" s="137">
        <v>6.0984886072304421E-5</v>
      </c>
      <c r="BN55" s="137">
        <v>4.5220630790274239E-4</v>
      </c>
      <c r="BO55" s="137">
        <v>2.4003198019607213E-4</v>
      </c>
      <c r="BP55" s="137">
        <v>2.9650070904139423E-4</v>
      </c>
      <c r="BQ55" s="137">
        <v>4.3581879967293892E-5</v>
      </c>
      <c r="BR55" s="137">
        <v>8.4593723585776499E-6</v>
      </c>
      <c r="BS55" s="137">
        <v>1.9960647945764118E-2</v>
      </c>
      <c r="BT55" s="137">
        <v>1.9223860082033054E-4</v>
      </c>
      <c r="BU55" s="137">
        <v>3.8891151214258889E-4</v>
      </c>
      <c r="BV55" s="137">
        <v>4.7230905479380124E-4</v>
      </c>
      <c r="BW55" s="137">
        <v>1.5363759281090801E-4</v>
      </c>
      <c r="BX55" s="137">
        <v>3.515927226585282E-4</v>
      </c>
      <c r="BY55" s="137">
        <v>3.5571224243604102E-4</v>
      </c>
      <c r="BZ55" s="137">
        <v>2.3100248718722224E-3</v>
      </c>
      <c r="CA55" s="139">
        <v>0</v>
      </c>
    </row>
    <row r="56" spans="1:79" ht="19.5" x14ac:dyDescent="0.25">
      <c r="A56" s="30"/>
      <c r="B56" s="42" t="s">
        <v>47</v>
      </c>
      <c r="C56" s="43" t="s">
        <v>158</v>
      </c>
      <c r="D56" s="136">
        <v>2.0077489811675452E-4</v>
      </c>
      <c r="E56" s="137">
        <v>2.4204325047171763E-5</v>
      </c>
      <c r="F56" s="137">
        <v>5.0500148953779055E-4</v>
      </c>
      <c r="G56" s="137">
        <v>1.1105459249333396E-4</v>
      </c>
      <c r="H56" s="137">
        <v>3.6808542239540705E-3</v>
      </c>
      <c r="I56" s="137">
        <v>6.3725979802757159E-4</v>
      </c>
      <c r="J56" s="137">
        <v>1.2679988796673758E-5</v>
      </c>
      <c r="K56" s="137">
        <v>4.9787543974540085E-4</v>
      </c>
      <c r="L56" s="137">
        <v>1.0321049921198568E-4</v>
      </c>
      <c r="M56" s="137">
        <v>1.7433577959643941E-3</v>
      </c>
      <c r="N56" s="137">
        <v>1.5683767888088741E-4</v>
      </c>
      <c r="O56" s="137">
        <v>1.3842730749801424E-3</v>
      </c>
      <c r="P56" s="137">
        <v>0</v>
      </c>
      <c r="Q56" s="137">
        <v>6.4646480104037082E-3</v>
      </c>
      <c r="R56" s="137">
        <v>0.11820687127967064</v>
      </c>
      <c r="S56" s="137">
        <v>9.8226723741448802E-4</v>
      </c>
      <c r="T56" s="137">
        <v>1.998704476413613E-3</v>
      </c>
      <c r="U56" s="137">
        <v>3.6435858684308949E-3</v>
      </c>
      <c r="V56" s="137">
        <v>5.0202680219060252E-3</v>
      </c>
      <c r="W56" s="137">
        <v>9.1862065531303722E-4</v>
      </c>
      <c r="X56" s="137">
        <v>1.3635726869077706E-3</v>
      </c>
      <c r="Y56" s="137">
        <v>3.4731545192383988E-4</v>
      </c>
      <c r="Z56" s="137">
        <v>7.7082732660343318E-4</v>
      </c>
      <c r="AA56" s="137">
        <v>2.5339402010255389E-4</v>
      </c>
      <c r="AB56" s="137">
        <v>2.5917096845241486E-4</v>
      </c>
      <c r="AC56" s="137">
        <v>1.3594891214743494E-4</v>
      </c>
      <c r="AD56" s="137">
        <v>1.4002979458212859E-4</v>
      </c>
      <c r="AE56" s="137">
        <v>7.2123261518697757E-4</v>
      </c>
      <c r="AF56" s="137">
        <v>9.7742649970453729E-4</v>
      </c>
      <c r="AG56" s="137">
        <v>1.8387138126606917E-4</v>
      </c>
      <c r="AH56" s="137">
        <v>7.9921846809345818E-4</v>
      </c>
      <c r="AI56" s="137">
        <v>5.0649568795854932E-4</v>
      </c>
      <c r="AJ56" s="137">
        <v>0</v>
      </c>
      <c r="AK56" s="137">
        <v>1.3867949489856633E-4</v>
      </c>
      <c r="AL56" s="137">
        <v>1.0112562257171608E-3</v>
      </c>
      <c r="AM56" s="137">
        <v>1.6411262161268779E-4</v>
      </c>
      <c r="AN56" s="137">
        <v>2.3927705104791353E-3</v>
      </c>
      <c r="AO56" s="137">
        <v>5.7549132677282215E-4</v>
      </c>
      <c r="AP56" s="137">
        <v>2.8463528607795808E-4</v>
      </c>
      <c r="AQ56" s="137">
        <v>4.7776920588033008E-3</v>
      </c>
      <c r="AR56" s="137">
        <v>1.143424498142637E-4</v>
      </c>
      <c r="AS56" s="137">
        <v>3.9095176690106783E-4</v>
      </c>
      <c r="AT56" s="137">
        <v>1.0870527154034747E-4</v>
      </c>
      <c r="AU56" s="137">
        <v>1.5957157626261904E-4</v>
      </c>
      <c r="AV56" s="137">
        <v>2.1539987114293824E-4</v>
      </c>
      <c r="AW56" s="137">
        <v>2.056205183931253E-4</v>
      </c>
      <c r="AX56" s="137">
        <v>9.3523190638917922E-4</v>
      </c>
      <c r="AY56" s="137">
        <v>0.14564902849426384</v>
      </c>
      <c r="AZ56" s="137">
        <v>4.5347390071021197E-2</v>
      </c>
      <c r="BA56" s="137">
        <v>2.3523085173395644E-2</v>
      </c>
      <c r="BB56" s="137">
        <v>7.38322132720277E-2</v>
      </c>
      <c r="BC56" s="137">
        <v>1.510172311873316E-2</v>
      </c>
      <c r="BD56" s="137">
        <v>3.3235874665742738E-3</v>
      </c>
      <c r="BE56" s="137">
        <v>1.0355449595770387E-2</v>
      </c>
      <c r="BF56" s="137">
        <v>1.6173389064375826E-3</v>
      </c>
      <c r="BG56" s="137">
        <v>5.4461551896162999E-4</v>
      </c>
      <c r="BH56" s="137">
        <v>4.7708655807775728E-4</v>
      </c>
      <c r="BI56" s="137">
        <v>0.47930543302747963</v>
      </c>
      <c r="BJ56" s="137">
        <v>6.9004817927897106E-3</v>
      </c>
      <c r="BK56" s="137">
        <v>6.709630900111928E-3</v>
      </c>
      <c r="BL56" s="137">
        <v>8.919013416882883E-5</v>
      </c>
      <c r="BM56" s="137">
        <v>1.1381655437755728E-4</v>
      </c>
      <c r="BN56" s="137">
        <v>1.013933578189688E-3</v>
      </c>
      <c r="BO56" s="137">
        <v>7.2734933867728063E-4</v>
      </c>
      <c r="BP56" s="137">
        <v>1.8942046673485768E-3</v>
      </c>
      <c r="BQ56" s="137">
        <v>9.0855085188835461E-5</v>
      </c>
      <c r="BR56" s="137">
        <v>1.5645493378774254E-5</v>
      </c>
      <c r="BS56" s="137">
        <v>1.1543813989506669E-2</v>
      </c>
      <c r="BT56" s="137">
        <v>4.7122173813789349E-4</v>
      </c>
      <c r="BU56" s="137">
        <v>1.5906900795992882E-3</v>
      </c>
      <c r="BV56" s="137">
        <v>1.2914865909124441E-3</v>
      </c>
      <c r="BW56" s="137">
        <v>6.0669467508248998E-4</v>
      </c>
      <c r="BX56" s="137">
        <v>9.8503119128294427E-4</v>
      </c>
      <c r="BY56" s="137">
        <v>7.9360601115347601E-4</v>
      </c>
      <c r="BZ56" s="137">
        <v>1.8600829253086729E-3</v>
      </c>
      <c r="CA56" s="139">
        <v>0</v>
      </c>
    </row>
    <row r="57" spans="1:79" ht="19.5" x14ac:dyDescent="0.25">
      <c r="A57" s="30"/>
      <c r="B57" s="42" t="s">
        <v>48</v>
      </c>
      <c r="C57" s="43" t="s">
        <v>159</v>
      </c>
      <c r="D57" s="136">
        <v>3.3237571261433705E-4</v>
      </c>
      <c r="E57" s="137">
        <v>4.1298446021078744E-5</v>
      </c>
      <c r="F57" s="137">
        <v>1.0746072816774194E-3</v>
      </c>
      <c r="G57" s="137">
        <v>8.5633973176124292E-5</v>
      </c>
      <c r="H57" s="137">
        <v>4.4834244972197417E-3</v>
      </c>
      <c r="I57" s="137">
        <v>1.4088399402121851E-3</v>
      </c>
      <c r="J57" s="137">
        <v>1.2944550757245804E-5</v>
      </c>
      <c r="K57" s="137">
        <v>5.0552163888912844E-4</v>
      </c>
      <c r="L57" s="137">
        <v>2.7660547767657665E-5</v>
      </c>
      <c r="M57" s="137">
        <v>1.0869373091273915E-3</v>
      </c>
      <c r="N57" s="137">
        <v>4.1893015809400095E-5</v>
      </c>
      <c r="O57" s="137">
        <v>4.6849748480236458E-3</v>
      </c>
      <c r="P57" s="137">
        <v>0</v>
      </c>
      <c r="Q57" s="137">
        <v>6.6464148062081096E-3</v>
      </c>
      <c r="R57" s="137">
        <v>4.5043895233663603E-2</v>
      </c>
      <c r="S57" s="137">
        <v>5.6993998279897468E-4</v>
      </c>
      <c r="T57" s="137">
        <v>5.136612244030142E-3</v>
      </c>
      <c r="U57" s="137">
        <v>1.8492629283744975E-2</v>
      </c>
      <c r="V57" s="137">
        <v>1.2315137570869864E-2</v>
      </c>
      <c r="W57" s="137">
        <v>1.3605706988844791E-3</v>
      </c>
      <c r="X57" s="137">
        <v>2.8726299386326081E-3</v>
      </c>
      <c r="Y57" s="137">
        <v>9.8411715909589559E-4</v>
      </c>
      <c r="Z57" s="137">
        <v>1.2544845816858934E-3</v>
      </c>
      <c r="AA57" s="137">
        <v>3.6606261416966771E-4</v>
      </c>
      <c r="AB57" s="137">
        <v>9.7025484556966305E-4</v>
      </c>
      <c r="AC57" s="137">
        <v>3.0187466123358052E-4</v>
      </c>
      <c r="AD57" s="137">
        <v>2.3505017291481899E-4</v>
      </c>
      <c r="AE57" s="137">
        <v>2.0871575333328844E-3</v>
      </c>
      <c r="AF57" s="137">
        <v>4.8243666829051743E-3</v>
      </c>
      <c r="AG57" s="137">
        <v>6.7986627315151388E-4</v>
      </c>
      <c r="AH57" s="137">
        <v>4.9438431601743129E-3</v>
      </c>
      <c r="AI57" s="137">
        <v>2.8006683901987861E-3</v>
      </c>
      <c r="AJ57" s="137">
        <v>0</v>
      </c>
      <c r="AK57" s="137">
        <v>7.449541346432109E-4</v>
      </c>
      <c r="AL57" s="137">
        <v>8.3165707428771111E-3</v>
      </c>
      <c r="AM57" s="137">
        <v>8.4858542834024577E-4</v>
      </c>
      <c r="AN57" s="137">
        <v>3.4007677427474073E-3</v>
      </c>
      <c r="AO57" s="137">
        <v>2.5184524350270084E-3</v>
      </c>
      <c r="AP57" s="137">
        <v>5.2295816097231546E-4</v>
      </c>
      <c r="AQ57" s="137">
        <v>4.7405464312209036E-3</v>
      </c>
      <c r="AR57" s="137">
        <v>4.3164055180650387E-4</v>
      </c>
      <c r="AS57" s="137">
        <v>1.4224882771671234E-3</v>
      </c>
      <c r="AT57" s="137">
        <v>3.8760524162413375E-4</v>
      </c>
      <c r="AU57" s="137">
        <v>2.8179147106120343E-4</v>
      </c>
      <c r="AV57" s="137">
        <v>7.3073621884833589E-4</v>
      </c>
      <c r="AW57" s="137">
        <v>4.9539677871932074E-4</v>
      </c>
      <c r="AX57" s="137">
        <v>4.4145958889460214E-4</v>
      </c>
      <c r="AY57" s="137">
        <v>1.9738370940537236E-3</v>
      </c>
      <c r="AZ57" s="137">
        <v>0.57416362734047321</v>
      </c>
      <c r="BA57" s="137">
        <v>1.0633053473516842E-3</v>
      </c>
      <c r="BB57" s="137">
        <v>3.0405635688600481E-3</v>
      </c>
      <c r="BC57" s="137">
        <v>1.7072850026618573E-3</v>
      </c>
      <c r="BD57" s="137">
        <v>2.1127195712744452E-3</v>
      </c>
      <c r="BE57" s="137">
        <v>7.3561023552529275E-3</v>
      </c>
      <c r="BF57" s="137">
        <v>2.964041642094707E-3</v>
      </c>
      <c r="BG57" s="137">
        <v>1.1730604019965373E-3</v>
      </c>
      <c r="BH57" s="137">
        <v>3.1516678810693888E-3</v>
      </c>
      <c r="BI57" s="137">
        <v>0.2038938393914021</v>
      </c>
      <c r="BJ57" s="137">
        <v>1.0252401509666531E-2</v>
      </c>
      <c r="BK57" s="137">
        <v>7.158421617870313E-3</v>
      </c>
      <c r="BL57" s="137">
        <v>1.2125965941157299E-4</v>
      </c>
      <c r="BM57" s="137">
        <v>2.7147111926376706E-4</v>
      </c>
      <c r="BN57" s="137">
        <v>3.3533363621836378E-3</v>
      </c>
      <c r="BO57" s="137">
        <v>9.0546099385450593E-4</v>
      </c>
      <c r="BP57" s="137">
        <v>1.6005624978321048E-3</v>
      </c>
      <c r="BQ57" s="137">
        <v>1.4519675871656069E-4</v>
      </c>
      <c r="BR57" s="137">
        <v>2.4745648315738389E-5</v>
      </c>
      <c r="BS57" s="137">
        <v>6.6110435599290506E-3</v>
      </c>
      <c r="BT57" s="137">
        <v>1.2599199683981863E-3</v>
      </c>
      <c r="BU57" s="137">
        <v>1.9887119866522753E-3</v>
      </c>
      <c r="BV57" s="137">
        <v>3.2232629840664739E-3</v>
      </c>
      <c r="BW57" s="137">
        <v>1.2939567307260101E-3</v>
      </c>
      <c r="BX57" s="137">
        <v>4.3534117685299425E-3</v>
      </c>
      <c r="BY57" s="137">
        <v>1.71305235350469E-3</v>
      </c>
      <c r="BZ57" s="137">
        <v>2.168094086077352E-3</v>
      </c>
      <c r="CA57" s="139">
        <v>0</v>
      </c>
    </row>
    <row r="58" spans="1:79" ht="19.5" x14ac:dyDescent="0.25">
      <c r="A58" s="30"/>
      <c r="B58" s="42" t="s">
        <v>49</v>
      </c>
      <c r="C58" s="43" t="s">
        <v>160</v>
      </c>
      <c r="D58" s="136">
        <v>1.7296950570929638E-4</v>
      </c>
      <c r="E58" s="137">
        <v>1.5831888190519953E-5</v>
      </c>
      <c r="F58" s="137">
        <v>2.874019093652732E-4</v>
      </c>
      <c r="G58" s="137">
        <v>5.3489731843020981E-5</v>
      </c>
      <c r="H58" s="137">
        <v>1.6679574419626955E-3</v>
      </c>
      <c r="I58" s="137">
        <v>5.9342499028125126E-4</v>
      </c>
      <c r="J58" s="137">
        <v>7.8367712144639835E-6</v>
      </c>
      <c r="K58" s="137">
        <v>3.1239680414085964E-4</v>
      </c>
      <c r="L58" s="137">
        <v>7.5549086619842102E-6</v>
      </c>
      <c r="M58" s="137">
        <v>6.7094748272683374E-4</v>
      </c>
      <c r="N58" s="137">
        <v>2.2385829492236051E-5</v>
      </c>
      <c r="O58" s="137">
        <v>1.1850515691908278E-3</v>
      </c>
      <c r="P58" s="137">
        <v>0</v>
      </c>
      <c r="Q58" s="137">
        <v>1.0420607983633215E-3</v>
      </c>
      <c r="R58" s="137">
        <v>2.3525759874319066E-3</v>
      </c>
      <c r="S58" s="137">
        <v>2.3255143033648392E-5</v>
      </c>
      <c r="T58" s="137">
        <v>1.2555089188482278E-3</v>
      </c>
      <c r="U58" s="137">
        <v>2.7673504280896649E-3</v>
      </c>
      <c r="V58" s="137">
        <v>4.8195378490927523E-3</v>
      </c>
      <c r="W58" s="137">
        <v>9.0897342691881246E-4</v>
      </c>
      <c r="X58" s="137">
        <v>9.7884136905995235E-4</v>
      </c>
      <c r="Y58" s="137">
        <v>3.3375888424764453E-4</v>
      </c>
      <c r="Z58" s="137">
        <v>7.9480693400388357E-4</v>
      </c>
      <c r="AA58" s="137">
        <v>1.9919651689209936E-4</v>
      </c>
      <c r="AB58" s="137">
        <v>2.3149358620593884E-4</v>
      </c>
      <c r="AC58" s="137">
        <v>1.4150278561263988E-4</v>
      </c>
      <c r="AD58" s="137">
        <v>1.4559719513723037E-4</v>
      </c>
      <c r="AE58" s="137">
        <v>6.4399928221703449E-4</v>
      </c>
      <c r="AF58" s="137">
        <v>5.9160845181352982E-4</v>
      </c>
      <c r="AG58" s="137">
        <v>1.2844906870514164E-4</v>
      </c>
      <c r="AH58" s="137">
        <v>6.1180748336801013E-4</v>
      </c>
      <c r="AI58" s="137">
        <v>3.8601070642460425E-4</v>
      </c>
      <c r="AJ58" s="137">
        <v>0</v>
      </c>
      <c r="AK58" s="137">
        <v>1.2024483118078732E-4</v>
      </c>
      <c r="AL58" s="137">
        <v>7.4758231623849156E-4</v>
      </c>
      <c r="AM58" s="137">
        <v>1.3818538972994396E-4</v>
      </c>
      <c r="AN58" s="137">
        <v>2.7304641911096771E-4</v>
      </c>
      <c r="AO58" s="137">
        <v>3.4246664548365403E-4</v>
      </c>
      <c r="AP58" s="137">
        <v>1.2330275083229192E-4</v>
      </c>
      <c r="AQ58" s="137">
        <v>9.2909955242672065E-4</v>
      </c>
      <c r="AR58" s="137">
        <v>8.5984016891785519E-5</v>
      </c>
      <c r="AS58" s="137">
        <v>3.9859396803391451E-4</v>
      </c>
      <c r="AT58" s="137">
        <v>1.0275098843583526E-4</v>
      </c>
      <c r="AU58" s="137">
        <v>6.0081302901240036E-5</v>
      </c>
      <c r="AV58" s="137">
        <v>9.1639017112010615E-5</v>
      </c>
      <c r="AW58" s="137">
        <v>6.8792869813768891E-5</v>
      </c>
      <c r="AX58" s="137">
        <v>4.5136520340164968E-5</v>
      </c>
      <c r="AY58" s="137">
        <v>1.4669158808621556E-4</v>
      </c>
      <c r="AZ58" s="137">
        <v>5.200679332701346E-4</v>
      </c>
      <c r="BA58" s="137">
        <v>0.88108062690126565</v>
      </c>
      <c r="BB58" s="137">
        <v>3.4686652249739348E-4</v>
      </c>
      <c r="BC58" s="137">
        <v>2.8943700202999512E-4</v>
      </c>
      <c r="BD58" s="137">
        <v>6.2708222321769657E-3</v>
      </c>
      <c r="BE58" s="137">
        <v>4.6901235555603545E-4</v>
      </c>
      <c r="BF58" s="137">
        <v>6.5342784682394662E-4</v>
      </c>
      <c r="BG58" s="137">
        <v>2.6513394180734519E-4</v>
      </c>
      <c r="BH58" s="137">
        <v>8.3847767501849522E-4</v>
      </c>
      <c r="BI58" s="137">
        <v>1.0056559597389977E-2</v>
      </c>
      <c r="BJ58" s="137">
        <v>1.4540280357826299E-2</v>
      </c>
      <c r="BK58" s="137">
        <v>2.6912370519569027E-3</v>
      </c>
      <c r="BL58" s="137">
        <v>1.8216928225485516E-4</v>
      </c>
      <c r="BM58" s="137">
        <v>2.8537795365999035E-4</v>
      </c>
      <c r="BN58" s="137">
        <v>7.54917866645082E-4</v>
      </c>
      <c r="BO58" s="137">
        <v>3.065998247815345E-3</v>
      </c>
      <c r="BP58" s="137">
        <v>8.0220206604019739E-3</v>
      </c>
      <c r="BQ58" s="137">
        <v>4.4503617199245316E-4</v>
      </c>
      <c r="BR58" s="137">
        <v>1.1008406871815729E-4</v>
      </c>
      <c r="BS58" s="137">
        <v>3.5802354495815679E-3</v>
      </c>
      <c r="BT58" s="137">
        <v>2.9307747296996455E-3</v>
      </c>
      <c r="BU58" s="137">
        <v>2.1203600622059917E-2</v>
      </c>
      <c r="BV58" s="137">
        <v>4.646600572228151E-3</v>
      </c>
      <c r="BW58" s="137">
        <v>1.48993540649188E-3</v>
      </c>
      <c r="BX58" s="137">
        <v>3.0416936803255089E-3</v>
      </c>
      <c r="BY58" s="137">
        <v>2.9370941914181E-3</v>
      </c>
      <c r="BZ58" s="137">
        <v>2.2553298542286448E-3</v>
      </c>
      <c r="CA58" s="139">
        <v>0</v>
      </c>
    </row>
    <row r="59" spans="1:79" ht="19.5" x14ac:dyDescent="0.25">
      <c r="A59" s="30"/>
      <c r="B59" s="42" t="s">
        <v>50</v>
      </c>
      <c r="C59" s="43" t="s">
        <v>161</v>
      </c>
      <c r="D59" s="136">
        <v>8.067157642743435E-5</v>
      </c>
      <c r="E59" s="137">
        <v>9.2757096976734233E-6</v>
      </c>
      <c r="F59" s="137">
        <v>2.5400796462019448E-4</v>
      </c>
      <c r="G59" s="137">
        <v>2.1165482797817572E-5</v>
      </c>
      <c r="H59" s="137">
        <v>1.1006016337647747E-3</v>
      </c>
      <c r="I59" s="137">
        <v>2.5052848441725612E-4</v>
      </c>
      <c r="J59" s="137">
        <v>5.0890197659439305E-6</v>
      </c>
      <c r="K59" s="137">
        <v>1.9308723916815467E-4</v>
      </c>
      <c r="L59" s="137">
        <v>5.3682454109400557E-6</v>
      </c>
      <c r="M59" s="137">
        <v>4.0892413678954379E-4</v>
      </c>
      <c r="N59" s="137">
        <v>1.410947009131503E-5</v>
      </c>
      <c r="O59" s="137">
        <v>1.5693425486848394E-3</v>
      </c>
      <c r="P59" s="137">
        <v>0</v>
      </c>
      <c r="Q59" s="137">
        <v>6.5874378947761885E-4</v>
      </c>
      <c r="R59" s="137">
        <v>3.0683362187878208E-3</v>
      </c>
      <c r="S59" s="137">
        <v>3.6747482216502479E-5</v>
      </c>
      <c r="T59" s="137">
        <v>1.1197537904288036E-3</v>
      </c>
      <c r="U59" s="137">
        <v>3.4828541938108928E-3</v>
      </c>
      <c r="V59" s="137">
        <v>5.6615127964865647E-3</v>
      </c>
      <c r="W59" s="137">
        <v>8.5109033891933182E-4</v>
      </c>
      <c r="X59" s="137">
        <v>7.5300835904022008E-4</v>
      </c>
      <c r="Y59" s="137">
        <v>3.1058774180834947E-4</v>
      </c>
      <c r="Z59" s="137">
        <v>7.9549551093589051E-4</v>
      </c>
      <c r="AA59" s="137">
        <v>1.6252962080815178E-4</v>
      </c>
      <c r="AB59" s="137">
        <v>1.926516013991825E-4</v>
      </c>
      <c r="AC59" s="137">
        <v>1.4791440893703733E-4</v>
      </c>
      <c r="AD59" s="137">
        <v>1.1898825968499456E-4</v>
      </c>
      <c r="AE59" s="137">
        <v>6.5522029857541405E-4</v>
      </c>
      <c r="AF59" s="137">
        <v>6.4792588308654978E-4</v>
      </c>
      <c r="AG59" s="137">
        <v>1.3675171786426416E-4</v>
      </c>
      <c r="AH59" s="137">
        <v>4.8264818508784855E-4</v>
      </c>
      <c r="AI59" s="137">
        <v>2.8909758707403488E-4</v>
      </c>
      <c r="AJ59" s="137">
        <v>0</v>
      </c>
      <c r="AK59" s="137">
        <v>9.8277584790349115E-5</v>
      </c>
      <c r="AL59" s="137">
        <v>6.6710185592551723E-4</v>
      </c>
      <c r="AM59" s="137">
        <v>1.1452059107091232E-4</v>
      </c>
      <c r="AN59" s="137">
        <v>3.2367146076147182E-4</v>
      </c>
      <c r="AO59" s="137">
        <v>2.7814683517283253E-4</v>
      </c>
      <c r="AP59" s="137">
        <v>1.6528551873082814E-4</v>
      </c>
      <c r="AQ59" s="137">
        <v>7.4861554576642576E-4</v>
      </c>
      <c r="AR59" s="137">
        <v>6.7779900527355582E-5</v>
      </c>
      <c r="AS59" s="137">
        <v>2.4603510446469723E-4</v>
      </c>
      <c r="AT59" s="137">
        <v>8.1486730542173059E-5</v>
      </c>
      <c r="AU59" s="137">
        <v>5.6375414471124795E-5</v>
      </c>
      <c r="AV59" s="137">
        <v>9.1195456433393736E-5</v>
      </c>
      <c r="AW59" s="137">
        <v>5.692044718563755E-5</v>
      </c>
      <c r="AX59" s="137">
        <v>4.0922519490699859E-5</v>
      </c>
      <c r="AY59" s="137">
        <v>1.5215428264572079E-4</v>
      </c>
      <c r="AZ59" s="137">
        <v>1.0377298618343563E-3</v>
      </c>
      <c r="BA59" s="137">
        <v>1.3921645761017505E-3</v>
      </c>
      <c r="BB59" s="137">
        <v>0.93023093877439733</v>
      </c>
      <c r="BC59" s="137">
        <v>1.5755915627513575E-4</v>
      </c>
      <c r="BD59" s="137">
        <v>2.9936440395567559E-4</v>
      </c>
      <c r="BE59" s="137">
        <v>5.6593061985632368E-4</v>
      </c>
      <c r="BF59" s="137">
        <v>3.1407040736597565E-4</v>
      </c>
      <c r="BG59" s="137">
        <v>1.176960248528481E-4</v>
      </c>
      <c r="BH59" s="137">
        <v>2.5636956396532902E-4</v>
      </c>
      <c r="BI59" s="137">
        <v>2.7987290904793866E-2</v>
      </c>
      <c r="BJ59" s="137">
        <v>3.3418629812477091E-3</v>
      </c>
      <c r="BK59" s="137">
        <v>1.4216373988754395E-3</v>
      </c>
      <c r="BL59" s="137">
        <v>2.4255444389312709E-5</v>
      </c>
      <c r="BM59" s="137">
        <v>5.2208356348980914E-5</v>
      </c>
      <c r="BN59" s="137">
        <v>5.941344094304885E-4</v>
      </c>
      <c r="BO59" s="137">
        <v>2.2115571405022488E-4</v>
      </c>
      <c r="BP59" s="137">
        <v>2.4098370199441857E-4</v>
      </c>
      <c r="BQ59" s="137">
        <v>3.6852146927221006E-5</v>
      </c>
      <c r="BR59" s="137">
        <v>4.2562258607338899E-6</v>
      </c>
      <c r="BS59" s="137">
        <v>9.006412891747424E-4</v>
      </c>
      <c r="BT59" s="137">
        <v>1.6363076244973324E-4</v>
      </c>
      <c r="BU59" s="137">
        <v>6.9609293597487111E-4</v>
      </c>
      <c r="BV59" s="137">
        <v>5.0993545202997486E-4</v>
      </c>
      <c r="BW59" s="137">
        <v>2.9537582678797902E-4</v>
      </c>
      <c r="BX59" s="137">
        <v>1.0310286427903065E-3</v>
      </c>
      <c r="BY59" s="137">
        <v>8.7158050968257105E-4</v>
      </c>
      <c r="BZ59" s="137">
        <v>5.6273536454517538E-4</v>
      </c>
      <c r="CA59" s="139">
        <v>0</v>
      </c>
    </row>
    <row r="60" spans="1:79" ht="19.5" x14ac:dyDescent="0.25">
      <c r="A60" s="30"/>
      <c r="B60" s="42" t="s">
        <v>51</v>
      </c>
      <c r="C60" s="43" t="s">
        <v>162</v>
      </c>
      <c r="D60" s="136">
        <v>1.4281357527661762E-4</v>
      </c>
      <c r="E60" s="137">
        <v>1.7379565722665573E-5</v>
      </c>
      <c r="F60" s="137">
        <v>4.4825596531909923E-4</v>
      </c>
      <c r="G60" s="137">
        <v>3.8878996317386593E-5</v>
      </c>
      <c r="H60" s="137">
        <v>1.9573878299324419E-3</v>
      </c>
      <c r="I60" s="137">
        <v>5.4313458388213689E-4</v>
      </c>
      <c r="J60" s="137">
        <v>6.6954287690810729E-6</v>
      </c>
      <c r="K60" s="137">
        <v>2.5805130783100957E-4</v>
      </c>
      <c r="L60" s="137">
        <v>1.1106102857680869E-5</v>
      </c>
      <c r="M60" s="137">
        <v>7.6658679891728539E-4</v>
      </c>
      <c r="N60" s="137">
        <v>2.768165514594882E-4</v>
      </c>
      <c r="O60" s="137">
        <v>6.2763258553823666E-3</v>
      </c>
      <c r="P60" s="137">
        <v>0</v>
      </c>
      <c r="Q60" s="137">
        <v>2.5621357662083842E-3</v>
      </c>
      <c r="R60" s="137">
        <v>2.6288373329045586E-2</v>
      </c>
      <c r="S60" s="137">
        <v>2.776803325040938E-4</v>
      </c>
      <c r="T60" s="137">
        <v>2.1905661706154117E-3</v>
      </c>
      <c r="U60" s="137">
        <v>1.0565297632405955E-2</v>
      </c>
      <c r="V60" s="137">
        <v>1.6949744896825623E-2</v>
      </c>
      <c r="W60" s="137">
        <v>8.5193964336425978E-4</v>
      </c>
      <c r="X60" s="137">
        <v>3.3954141110320722E-3</v>
      </c>
      <c r="Y60" s="137">
        <v>5.3412245726603043E-4</v>
      </c>
      <c r="Z60" s="137">
        <v>7.9064890054260535E-4</v>
      </c>
      <c r="AA60" s="137">
        <v>7.3796320999971598E-4</v>
      </c>
      <c r="AB60" s="137">
        <v>4.0727853271719269E-4</v>
      </c>
      <c r="AC60" s="137">
        <v>1.6405134306452212E-4</v>
      </c>
      <c r="AD60" s="137">
        <v>1.3172212331945203E-4</v>
      </c>
      <c r="AE60" s="137">
        <v>2.2035923113578782E-3</v>
      </c>
      <c r="AF60" s="137">
        <v>4.203955344920708E-3</v>
      </c>
      <c r="AG60" s="137">
        <v>2.7260713984931324E-4</v>
      </c>
      <c r="AH60" s="137">
        <v>1.8515770057284881E-3</v>
      </c>
      <c r="AI60" s="137">
        <v>9.6334516958903444E-4</v>
      </c>
      <c r="AJ60" s="137">
        <v>0</v>
      </c>
      <c r="AK60" s="137">
        <v>2.6680375681023891E-4</v>
      </c>
      <c r="AL60" s="137">
        <v>3.1123254775875095E-3</v>
      </c>
      <c r="AM60" s="137">
        <v>3.1089002929592883E-4</v>
      </c>
      <c r="AN60" s="137">
        <v>1.4624425147659111E-3</v>
      </c>
      <c r="AO60" s="137">
        <v>8.3092302214795894E-4</v>
      </c>
      <c r="AP60" s="137">
        <v>1.338545696865931E-4</v>
      </c>
      <c r="AQ60" s="137">
        <v>1.9510521026135912E-3</v>
      </c>
      <c r="AR60" s="137">
        <v>1.7336838747258131E-4</v>
      </c>
      <c r="AS60" s="137">
        <v>5.4291414411620261E-4</v>
      </c>
      <c r="AT60" s="137">
        <v>1.4699002123027503E-4</v>
      </c>
      <c r="AU60" s="137">
        <v>9.9234775686637077E-4</v>
      </c>
      <c r="AV60" s="137">
        <v>2.5255628348347587E-4</v>
      </c>
      <c r="AW60" s="137">
        <v>1.8035559605159175E-4</v>
      </c>
      <c r="AX60" s="137">
        <v>1.8057180546477076E-4</v>
      </c>
      <c r="AY60" s="137">
        <v>9.0765872925656355E-4</v>
      </c>
      <c r="AZ60" s="137">
        <v>9.0764722776965189E-3</v>
      </c>
      <c r="BA60" s="137">
        <v>5.1184959894193336E-3</v>
      </c>
      <c r="BB60" s="137">
        <v>1.477447270619462E-3</v>
      </c>
      <c r="BC60" s="137">
        <v>0.76524478312951905</v>
      </c>
      <c r="BD60" s="137">
        <v>1.5192487600466925E-2</v>
      </c>
      <c r="BE60" s="137">
        <v>3.9368916998931561E-3</v>
      </c>
      <c r="BF60" s="137">
        <v>2.2275812488373042E-3</v>
      </c>
      <c r="BG60" s="137">
        <v>4.0160012049880218E-4</v>
      </c>
      <c r="BH60" s="137">
        <v>1.0239212968359316E-3</v>
      </c>
      <c r="BI60" s="137">
        <v>7.6367675111629285E-2</v>
      </c>
      <c r="BJ60" s="137">
        <v>4.2491470603924766E-3</v>
      </c>
      <c r="BK60" s="137">
        <v>3.1324624877034834E-3</v>
      </c>
      <c r="BL60" s="137">
        <v>4.9955800851356983E-5</v>
      </c>
      <c r="BM60" s="137">
        <v>1.1661515411081879E-4</v>
      </c>
      <c r="BN60" s="137">
        <v>4.6535007568399263E-3</v>
      </c>
      <c r="BO60" s="137">
        <v>3.4697313363758563E-4</v>
      </c>
      <c r="BP60" s="137">
        <v>6.403974862879278E-4</v>
      </c>
      <c r="BQ60" s="137">
        <v>6.5323898523394534E-5</v>
      </c>
      <c r="BR60" s="137">
        <v>1.0744913289519107E-5</v>
      </c>
      <c r="BS60" s="137">
        <v>2.4705093571862216E-3</v>
      </c>
      <c r="BT60" s="137">
        <v>4.5478706463991799E-4</v>
      </c>
      <c r="BU60" s="137">
        <v>9.9560274862682606E-4</v>
      </c>
      <c r="BV60" s="137">
        <v>1.1432269933946086E-3</v>
      </c>
      <c r="BW60" s="137">
        <v>6.8124409824276897E-4</v>
      </c>
      <c r="BX60" s="137">
        <v>1.6541593034981499E-3</v>
      </c>
      <c r="BY60" s="137">
        <v>9.0219352235958595E-4</v>
      </c>
      <c r="BZ60" s="137">
        <v>8.3529829612593058E-4</v>
      </c>
      <c r="CA60" s="139">
        <v>0</v>
      </c>
    </row>
    <row r="61" spans="1:79" ht="19.5" x14ac:dyDescent="0.25">
      <c r="A61" s="30"/>
      <c r="B61" s="42" t="s">
        <v>52</v>
      </c>
      <c r="C61" s="43" t="s">
        <v>163</v>
      </c>
      <c r="D61" s="136">
        <v>2.0170376183938852E-4</v>
      </c>
      <c r="E61" s="137">
        <v>2.8785203294690726E-5</v>
      </c>
      <c r="F61" s="137">
        <v>3.9653014168037677E-4</v>
      </c>
      <c r="G61" s="137">
        <v>5.9057304252191543E-5</v>
      </c>
      <c r="H61" s="137">
        <v>2.6216928919986626E-3</v>
      </c>
      <c r="I61" s="137">
        <v>6.0231579003368059E-4</v>
      </c>
      <c r="J61" s="137">
        <v>9.8699108154252208E-6</v>
      </c>
      <c r="K61" s="137">
        <v>3.5215747467129313E-4</v>
      </c>
      <c r="L61" s="137">
        <v>1.0380010326813144E-5</v>
      </c>
      <c r="M61" s="137">
        <v>6.3474987836467591E-4</v>
      </c>
      <c r="N61" s="137">
        <v>4.8020148133127703E-5</v>
      </c>
      <c r="O61" s="137">
        <v>1.6966573519624443E-3</v>
      </c>
      <c r="P61" s="137">
        <v>0</v>
      </c>
      <c r="Q61" s="137">
        <v>1.9312487624239993E-2</v>
      </c>
      <c r="R61" s="137">
        <v>3.5478132771007195E-3</v>
      </c>
      <c r="S61" s="137">
        <v>3.5897737169395742E-5</v>
      </c>
      <c r="T61" s="137">
        <v>1.366565019158794E-3</v>
      </c>
      <c r="U61" s="137">
        <v>3.6576977306444665E-3</v>
      </c>
      <c r="V61" s="137">
        <v>6.3695001189323338E-3</v>
      </c>
      <c r="W61" s="137">
        <v>1.053785709253447E-3</v>
      </c>
      <c r="X61" s="137">
        <v>1.0718366970561967E-3</v>
      </c>
      <c r="Y61" s="137">
        <v>3.7589754693527651E-4</v>
      </c>
      <c r="Z61" s="137">
        <v>9.9770844233038384E-4</v>
      </c>
      <c r="AA61" s="137">
        <v>2.2531552204048668E-4</v>
      </c>
      <c r="AB61" s="137">
        <v>2.4992478453252309E-4</v>
      </c>
      <c r="AC61" s="137">
        <v>1.6527465822863255E-4</v>
      </c>
      <c r="AD61" s="137">
        <v>1.4672365287270034E-4</v>
      </c>
      <c r="AE61" s="137">
        <v>7.9553071725365796E-4</v>
      </c>
      <c r="AF61" s="137">
        <v>8.900524218473445E-4</v>
      </c>
      <c r="AG61" s="137">
        <v>1.8307477714677874E-4</v>
      </c>
      <c r="AH61" s="137">
        <v>5.5196658076582755E-4</v>
      </c>
      <c r="AI61" s="137">
        <v>4.1058898247288216E-4</v>
      </c>
      <c r="AJ61" s="137">
        <v>0</v>
      </c>
      <c r="AK61" s="137">
        <v>1.1270415088854829E-4</v>
      </c>
      <c r="AL61" s="137">
        <v>4.2217145189754629E-4</v>
      </c>
      <c r="AM61" s="137">
        <v>1.3102822743630901E-4</v>
      </c>
      <c r="AN61" s="137">
        <v>4.7209654939747486E-4</v>
      </c>
      <c r="AO61" s="137">
        <v>5.8825179895720143E-4</v>
      </c>
      <c r="AP61" s="137">
        <v>6.496962763677367E-5</v>
      </c>
      <c r="AQ61" s="137">
        <v>1.2739752307064589E-2</v>
      </c>
      <c r="AR61" s="137">
        <v>9.7579028226343689E-5</v>
      </c>
      <c r="AS61" s="137">
        <v>3.3660138823119937E-4</v>
      </c>
      <c r="AT61" s="137">
        <v>9.4892264386101525E-5</v>
      </c>
      <c r="AU61" s="137">
        <v>7.7466651254859807E-5</v>
      </c>
      <c r="AV61" s="137">
        <v>1.1284867327394483E-4</v>
      </c>
      <c r="AW61" s="137">
        <v>1.6924594184753065E-4</v>
      </c>
      <c r="AX61" s="137">
        <v>7.7775569302600877E-5</v>
      </c>
      <c r="AY61" s="137">
        <v>1.8126188411108808E-4</v>
      </c>
      <c r="AZ61" s="137">
        <v>7.3283882029829487E-4</v>
      </c>
      <c r="BA61" s="137">
        <v>1.9272306669708376E-4</v>
      </c>
      <c r="BB61" s="137">
        <v>3.3876438513273199E-4</v>
      </c>
      <c r="BC61" s="137">
        <v>3.1314134834038997E-4</v>
      </c>
      <c r="BD61" s="137">
        <v>0.88877236248230251</v>
      </c>
      <c r="BE61" s="137">
        <v>8.5030622862487695E-4</v>
      </c>
      <c r="BF61" s="137">
        <v>2.7913934977860411E-4</v>
      </c>
      <c r="BG61" s="137">
        <v>4.3542599223331388E-4</v>
      </c>
      <c r="BH61" s="137">
        <v>5.6624229112949606E-4</v>
      </c>
      <c r="BI61" s="137">
        <v>1.1703937200556175E-2</v>
      </c>
      <c r="BJ61" s="137">
        <v>9.5967210764070689E-3</v>
      </c>
      <c r="BK61" s="137">
        <v>1.4311056048841491E-2</v>
      </c>
      <c r="BL61" s="137">
        <v>1.4653923249761909E-4</v>
      </c>
      <c r="BM61" s="137">
        <v>8.8499825011377107E-5</v>
      </c>
      <c r="BN61" s="137">
        <v>7.8445675699598098E-4</v>
      </c>
      <c r="BO61" s="137">
        <v>3.7234963217982158E-4</v>
      </c>
      <c r="BP61" s="137">
        <v>4.9332297673759502E-4</v>
      </c>
      <c r="BQ61" s="137">
        <v>6.5025934530863226E-5</v>
      </c>
      <c r="BR61" s="137">
        <v>9.7620175735356585E-6</v>
      </c>
      <c r="BS61" s="137">
        <v>1.0075076432603243E-3</v>
      </c>
      <c r="BT61" s="137">
        <v>3.3081601724708185E-4</v>
      </c>
      <c r="BU61" s="137">
        <v>7.6530068925125471E-4</v>
      </c>
      <c r="BV61" s="137">
        <v>1.0466061574825091E-3</v>
      </c>
      <c r="BW61" s="137">
        <v>5.9666014280722801E-4</v>
      </c>
      <c r="BX61" s="137">
        <v>7.8723214029389273E-4</v>
      </c>
      <c r="BY61" s="137">
        <v>7.7693911512892195E-4</v>
      </c>
      <c r="BZ61" s="137">
        <v>8.8811604739336201E-4</v>
      </c>
      <c r="CA61" s="139">
        <v>0</v>
      </c>
    </row>
    <row r="62" spans="1:79" ht="19.5" x14ac:dyDescent="0.25">
      <c r="A62" s="30"/>
      <c r="B62" s="42" t="s">
        <v>53</v>
      </c>
      <c r="C62" s="43" t="s">
        <v>164</v>
      </c>
      <c r="D62" s="136">
        <v>1.0099435059052176E-4</v>
      </c>
      <c r="E62" s="137">
        <v>1.1016993864796286E-5</v>
      </c>
      <c r="F62" s="137">
        <v>2.8512317897620639E-4</v>
      </c>
      <c r="G62" s="137">
        <v>2.5688028055361252E-5</v>
      </c>
      <c r="H62" s="137">
        <v>1.2480954454811373E-3</v>
      </c>
      <c r="I62" s="137">
        <v>2.9666251782810863E-4</v>
      </c>
      <c r="J62" s="137">
        <v>6.0107188413192636E-6</v>
      </c>
      <c r="K62" s="137">
        <v>2.2918798969707435E-4</v>
      </c>
      <c r="L62" s="137">
        <v>5.7646885394948029E-6</v>
      </c>
      <c r="M62" s="137">
        <v>4.8069387620980656E-4</v>
      </c>
      <c r="N62" s="137">
        <v>1.4247683263355209E-5</v>
      </c>
      <c r="O62" s="137">
        <v>1.2312515206358312E-3</v>
      </c>
      <c r="P62" s="137">
        <v>0</v>
      </c>
      <c r="Q62" s="137">
        <v>8.5387215513855791E-4</v>
      </c>
      <c r="R62" s="137">
        <v>1.9797210525083191E-3</v>
      </c>
      <c r="S62" s="137">
        <v>2.4062444365651E-5</v>
      </c>
      <c r="T62" s="137">
        <v>1.2122615601063416E-3</v>
      </c>
      <c r="U62" s="137">
        <v>2.6271098244586909E-3</v>
      </c>
      <c r="V62" s="137">
        <v>5.5803227108252914E-3</v>
      </c>
      <c r="W62" s="137">
        <v>1.0123426776029254E-3</v>
      </c>
      <c r="X62" s="137">
        <v>8.3578518687069895E-4</v>
      </c>
      <c r="Y62" s="137">
        <v>3.527836851276102E-4</v>
      </c>
      <c r="Z62" s="137">
        <v>9.3314584733983764E-4</v>
      </c>
      <c r="AA62" s="137">
        <v>1.9156267185447957E-4</v>
      </c>
      <c r="AB62" s="137">
        <v>2.1550750885020672E-4</v>
      </c>
      <c r="AC62" s="137">
        <v>1.5793738185226956E-4</v>
      </c>
      <c r="AD62" s="137">
        <v>1.5080612943478889E-4</v>
      </c>
      <c r="AE62" s="137">
        <v>7.1769169593113283E-4</v>
      </c>
      <c r="AF62" s="137">
        <v>6.3421819434799124E-4</v>
      </c>
      <c r="AG62" s="137">
        <v>1.4462489949905929E-4</v>
      </c>
      <c r="AH62" s="137">
        <v>4.2907972731507776E-4</v>
      </c>
      <c r="AI62" s="137">
        <v>2.7087281920613085E-4</v>
      </c>
      <c r="AJ62" s="137">
        <v>0</v>
      </c>
      <c r="AK62" s="137">
        <v>9.4946633048806201E-5</v>
      </c>
      <c r="AL62" s="137">
        <v>4.4886109433820017E-4</v>
      </c>
      <c r="AM62" s="137">
        <v>1.1629044870465272E-4</v>
      </c>
      <c r="AN62" s="137">
        <v>2.8956565423363491E-4</v>
      </c>
      <c r="AO62" s="137">
        <v>2.7275892495566355E-4</v>
      </c>
      <c r="AP62" s="137">
        <v>4.9357638931610387E-5</v>
      </c>
      <c r="AQ62" s="137">
        <v>9.1981563566328182E-4</v>
      </c>
      <c r="AR62" s="137">
        <v>7.240084536544942E-5</v>
      </c>
      <c r="AS62" s="137">
        <v>2.4754602799186145E-4</v>
      </c>
      <c r="AT62" s="137">
        <v>9.0358786348587039E-5</v>
      </c>
      <c r="AU62" s="137">
        <v>4.6968169862831281E-5</v>
      </c>
      <c r="AV62" s="137">
        <v>8.9555872322381422E-5</v>
      </c>
      <c r="AW62" s="137">
        <v>5.7225369123753775E-5</v>
      </c>
      <c r="AX62" s="137">
        <v>3.5442321284130685E-5</v>
      </c>
      <c r="AY62" s="137">
        <v>1.2089709498796448E-4</v>
      </c>
      <c r="AZ62" s="137">
        <v>7.1826854374991954E-4</v>
      </c>
      <c r="BA62" s="137">
        <v>1.1312124701729745E-4</v>
      </c>
      <c r="BB62" s="137">
        <v>2.6687091296286183E-4</v>
      </c>
      <c r="BC62" s="137">
        <v>9.8019509212876466E-5</v>
      </c>
      <c r="BD62" s="137">
        <v>8.3989791623176064E-3</v>
      </c>
      <c r="BE62" s="137">
        <v>0.87935709895379111</v>
      </c>
      <c r="BF62" s="137">
        <v>2.1328027030678969E-4</v>
      </c>
      <c r="BG62" s="137">
        <v>1.1484859952933283E-4</v>
      </c>
      <c r="BH62" s="137">
        <v>2.1625164343435925E-4</v>
      </c>
      <c r="BI62" s="137">
        <v>3.5722298996193912E-2</v>
      </c>
      <c r="BJ62" s="137">
        <v>2.4065645524946909E-2</v>
      </c>
      <c r="BK62" s="137">
        <v>1.7152538056457343E-3</v>
      </c>
      <c r="BL62" s="137">
        <v>3.0255379164224148E-5</v>
      </c>
      <c r="BM62" s="137">
        <v>6.1006635179576665E-5</v>
      </c>
      <c r="BN62" s="137">
        <v>6.2919507406040953E-4</v>
      </c>
      <c r="BO62" s="137">
        <v>2.2166860814186009E-4</v>
      </c>
      <c r="BP62" s="137">
        <v>4.3927938710846531E-3</v>
      </c>
      <c r="BQ62" s="137">
        <v>4.4193251800182435E-4</v>
      </c>
      <c r="BR62" s="137">
        <v>6.7151428153318566E-5</v>
      </c>
      <c r="BS62" s="137">
        <v>1.312657301075296E-3</v>
      </c>
      <c r="BT62" s="137">
        <v>1.5053583856538196E-4</v>
      </c>
      <c r="BU62" s="137">
        <v>2.0306442028524825E-3</v>
      </c>
      <c r="BV62" s="137">
        <v>4.6714569463373776E-4</v>
      </c>
      <c r="BW62" s="137">
        <v>1.18511325401357E-2</v>
      </c>
      <c r="BX62" s="137">
        <v>6.1102559697511535E-4</v>
      </c>
      <c r="BY62" s="137">
        <v>1.1100722035165601E-3</v>
      </c>
      <c r="BZ62" s="137">
        <v>4.1241025757441692E-4</v>
      </c>
      <c r="CA62" s="139">
        <v>0</v>
      </c>
    </row>
    <row r="63" spans="1:79" ht="19.5" x14ac:dyDescent="0.25">
      <c r="A63" s="30"/>
      <c r="B63" s="42" t="s">
        <v>54</v>
      </c>
      <c r="C63" s="43" t="s">
        <v>165</v>
      </c>
      <c r="D63" s="136">
        <v>1.0555771671147979E-3</v>
      </c>
      <c r="E63" s="137">
        <v>1.1502080327184724E-4</v>
      </c>
      <c r="F63" s="137">
        <v>3.2256557450750507E-3</v>
      </c>
      <c r="G63" s="137">
        <v>2.7035295884515173E-4</v>
      </c>
      <c r="H63" s="137">
        <v>1.4884737404750199E-2</v>
      </c>
      <c r="I63" s="137">
        <v>3.1390203393913954E-3</v>
      </c>
      <c r="J63" s="137">
        <v>7.1387140421631462E-5</v>
      </c>
      <c r="K63" s="137">
        <v>2.7060309281647897E-3</v>
      </c>
      <c r="L63" s="137">
        <v>6.3728380588668095E-5</v>
      </c>
      <c r="M63" s="137">
        <v>5.7232674827913379E-3</v>
      </c>
      <c r="N63" s="137">
        <v>1.488428937737604E-4</v>
      </c>
      <c r="O63" s="137">
        <v>1.386886663422595E-2</v>
      </c>
      <c r="P63" s="137">
        <v>0</v>
      </c>
      <c r="Q63" s="137">
        <v>3.8864328112005165E-3</v>
      </c>
      <c r="R63" s="137">
        <v>5.9115258644539892E-3</v>
      </c>
      <c r="S63" s="137">
        <v>5.6150303747626622E-5</v>
      </c>
      <c r="T63" s="137">
        <v>1.372143907122028E-2</v>
      </c>
      <c r="U63" s="137">
        <v>2.6663395529007233E-2</v>
      </c>
      <c r="V63" s="137">
        <v>6.8852439876345303E-2</v>
      </c>
      <c r="W63" s="137">
        <v>1.2653671799165102E-2</v>
      </c>
      <c r="X63" s="137">
        <v>9.9881650835686956E-3</v>
      </c>
      <c r="Y63" s="137">
        <v>4.2156564210052115E-3</v>
      </c>
      <c r="Z63" s="137">
        <v>1.1839780841089474E-2</v>
      </c>
      <c r="AA63" s="137">
        <v>2.3111382270070494E-3</v>
      </c>
      <c r="AB63" s="137">
        <v>2.3330647144789653E-3</v>
      </c>
      <c r="AC63" s="137">
        <v>1.9845465384949238E-3</v>
      </c>
      <c r="AD63" s="137">
        <v>1.7255418072188169E-3</v>
      </c>
      <c r="AE63" s="137">
        <v>8.6152125304411707E-3</v>
      </c>
      <c r="AF63" s="137">
        <v>6.3022799901617478E-3</v>
      </c>
      <c r="AG63" s="137">
        <v>1.6405199185578205E-3</v>
      </c>
      <c r="AH63" s="137">
        <v>3.6418672843687174E-3</v>
      </c>
      <c r="AI63" s="137">
        <v>2.315452835495268E-3</v>
      </c>
      <c r="AJ63" s="137">
        <v>0</v>
      </c>
      <c r="AK63" s="137">
        <v>9.698482699146574E-4</v>
      </c>
      <c r="AL63" s="137">
        <v>3.6814202664971988E-3</v>
      </c>
      <c r="AM63" s="137">
        <v>1.1113650356062575E-3</v>
      </c>
      <c r="AN63" s="137">
        <v>2.1669606649163784E-3</v>
      </c>
      <c r="AO63" s="137">
        <v>2.3014131995611185E-3</v>
      </c>
      <c r="AP63" s="137">
        <v>6.0060035924366505E-4</v>
      </c>
      <c r="AQ63" s="137">
        <v>7.3663774906319712E-3</v>
      </c>
      <c r="AR63" s="137">
        <v>7.4066481728474361E-4</v>
      </c>
      <c r="AS63" s="137">
        <v>2.8422281841702494E-3</v>
      </c>
      <c r="AT63" s="137">
        <v>1.0886218822677E-3</v>
      </c>
      <c r="AU63" s="137">
        <v>4.6097264892269642E-4</v>
      </c>
      <c r="AV63" s="137">
        <v>9.0108405756203892E-4</v>
      </c>
      <c r="AW63" s="137">
        <v>4.8761945812411472E-4</v>
      </c>
      <c r="AX63" s="137">
        <v>2.6057393755724408E-4</v>
      </c>
      <c r="AY63" s="137">
        <v>6.4626080306311173E-4</v>
      </c>
      <c r="AZ63" s="137">
        <v>2.1061956910680729E-3</v>
      </c>
      <c r="BA63" s="137">
        <v>1.2389217845185558E-3</v>
      </c>
      <c r="BB63" s="137">
        <v>2.2103734275257499E-3</v>
      </c>
      <c r="BC63" s="137">
        <v>6.5276038144776981E-4</v>
      </c>
      <c r="BD63" s="137">
        <v>2.4751003246958922E-3</v>
      </c>
      <c r="BE63" s="137">
        <v>2.7240846201052786E-3</v>
      </c>
      <c r="BF63" s="137">
        <v>0.55265439020447948</v>
      </c>
      <c r="BG63" s="137">
        <v>8.4323448731883958E-4</v>
      </c>
      <c r="BH63" s="137">
        <v>1.3865500961040636E-3</v>
      </c>
      <c r="BI63" s="137">
        <v>3.3949826954902326E-2</v>
      </c>
      <c r="BJ63" s="137">
        <v>5.2773379689764942E-2</v>
      </c>
      <c r="BK63" s="137">
        <v>1.625128341959178E-2</v>
      </c>
      <c r="BL63" s="137">
        <v>2.8448347938105957E-4</v>
      </c>
      <c r="BM63" s="137">
        <v>6.0133226548131206E-4</v>
      </c>
      <c r="BN63" s="137">
        <v>6.5620561551895766E-3</v>
      </c>
      <c r="BO63" s="137">
        <v>2.9528654964795743E-3</v>
      </c>
      <c r="BP63" s="137">
        <v>2.3829638588779749E-3</v>
      </c>
      <c r="BQ63" s="137">
        <v>4.651221150088244E-4</v>
      </c>
      <c r="BR63" s="137">
        <v>4.5318495401375855E-5</v>
      </c>
      <c r="BS63" s="137">
        <v>3.5098114848086228E-3</v>
      </c>
      <c r="BT63" s="137">
        <v>1.5987131734617819E-3</v>
      </c>
      <c r="BU63" s="137">
        <v>1.0107279971321294E-2</v>
      </c>
      <c r="BV63" s="137">
        <v>5.751844825524456E-3</v>
      </c>
      <c r="BW63" s="137">
        <v>3.9119236146201199E-3</v>
      </c>
      <c r="BX63" s="137">
        <v>1.1804883754793438E-2</v>
      </c>
      <c r="BY63" s="137">
        <v>1.3561053327333599E-2</v>
      </c>
      <c r="BZ63" s="137">
        <v>7.637466500028914E-3</v>
      </c>
      <c r="CA63" s="139">
        <v>0</v>
      </c>
    </row>
    <row r="64" spans="1:79" ht="19.5" x14ac:dyDescent="0.25">
      <c r="A64" s="30"/>
      <c r="B64" s="42" t="s">
        <v>55</v>
      </c>
      <c r="C64" s="43" t="s">
        <v>166</v>
      </c>
      <c r="D64" s="136">
        <v>2.145014542408355E-3</v>
      </c>
      <c r="E64" s="137">
        <v>2.5449112341124598E-4</v>
      </c>
      <c r="F64" s="137">
        <v>2.3026692582462775E-3</v>
      </c>
      <c r="G64" s="137">
        <v>6.8334406843554045E-4</v>
      </c>
      <c r="H64" s="137">
        <v>1.516249851152634E-2</v>
      </c>
      <c r="I64" s="137">
        <v>7.292051463380583E-3</v>
      </c>
      <c r="J64" s="137">
        <v>1.0287796045293693E-4</v>
      </c>
      <c r="K64" s="137">
        <v>3.7952171508624654E-3</v>
      </c>
      <c r="L64" s="137">
        <v>6.8850743481326017E-5</v>
      </c>
      <c r="M64" s="137">
        <v>8.5207637059346499E-3</v>
      </c>
      <c r="N64" s="137">
        <v>2.1515074868643595E-4</v>
      </c>
      <c r="O64" s="137">
        <v>1.020858187082254E-2</v>
      </c>
      <c r="P64" s="137">
        <v>0</v>
      </c>
      <c r="Q64" s="137">
        <v>1.0329442963819513E-2</v>
      </c>
      <c r="R64" s="137">
        <v>3.2243458787411292E-2</v>
      </c>
      <c r="S64" s="137">
        <v>1.5937352917985104E-4</v>
      </c>
      <c r="T64" s="137">
        <v>1.4759579566727979E-2</v>
      </c>
      <c r="U64" s="137">
        <v>2.2175994788353595E-2</v>
      </c>
      <c r="V64" s="137">
        <v>4.27846656514769E-2</v>
      </c>
      <c r="W64" s="137">
        <v>6.1802464609814296E-3</v>
      </c>
      <c r="X64" s="137">
        <v>1.0252355799090207E-2</v>
      </c>
      <c r="Y64" s="137">
        <v>5.3058276578525554E-3</v>
      </c>
      <c r="Z64" s="137">
        <v>5.8092676679733944E-3</v>
      </c>
      <c r="AA64" s="137">
        <v>1.3976191770676358E-3</v>
      </c>
      <c r="AB64" s="137">
        <v>2.1514400780468339E-3</v>
      </c>
      <c r="AC64" s="137">
        <v>1.2286922810350906E-3</v>
      </c>
      <c r="AD64" s="137">
        <v>2.3725950682318177E-3</v>
      </c>
      <c r="AE64" s="137">
        <v>5.2596628144263996E-3</v>
      </c>
      <c r="AF64" s="137">
        <v>7.2563302582038906E-3</v>
      </c>
      <c r="AG64" s="137">
        <v>1.4017803046257539E-3</v>
      </c>
      <c r="AH64" s="137">
        <v>4.3507847589362306E-3</v>
      </c>
      <c r="AI64" s="137">
        <v>2.8605631622455763E-3</v>
      </c>
      <c r="AJ64" s="137">
        <v>0</v>
      </c>
      <c r="AK64" s="137">
        <v>2.1613939977121557E-3</v>
      </c>
      <c r="AL64" s="137">
        <v>5.6259969694499225E-3</v>
      </c>
      <c r="AM64" s="137">
        <v>2.2400737411834518E-3</v>
      </c>
      <c r="AN64" s="137">
        <v>2.4620960008353886E-3</v>
      </c>
      <c r="AO64" s="137">
        <v>5.1021772748821746E-3</v>
      </c>
      <c r="AP64" s="137">
        <v>9.6939541650857509E-4</v>
      </c>
      <c r="AQ64" s="137">
        <v>5.9696733975186907E-3</v>
      </c>
      <c r="AR64" s="137">
        <v>1.0906472410481172E-3</v>
      </c>
      <c r="AS64" s="137">
        <v>2.7369392899464513E-3</v>
      </c>
      <c r="AT64" s="137">
        <v>9.5454580568531773E-4</v>
      </c>
      <c r="AU64" s="137">
        <v>1.0651695121462205E-3</v>
      </c>
      <c r="AV64" s="137">
        <v>1.778375085333505E-3</v>
      </c>
      <c r="AW64" s="137">
        <v>2.0805825610283675E-3</v>
      </c>
      <c r="AX64" s="137">
        <v>1.2982220112805094E-3</v>
      </c>
      <c r="AY64" s="137">
        <v>4.4559351238320612E-3</v>
      </c>
      <c r="AZ64" s="137">
        <v>3.9360193284880135E-3</v>
      </c>
      <c r="BA64" s="137">
        <v>1.5339841316042589E-3</v>
      </c>
      <c r="BB64" s="137">
        <v>5.3338464213282793E-3</v>
      </c>
      <c r="BC64" s="137">
        <v>1.346325906751046E-3</v>
      </c>
      <c r="BD64" s="137">
        <v>2.067570427484529E-3</v>
      </c>
      <c r="BE64" s="137">
        <v>3.6050121232179735E-3</v>
      </c>
      <c r="BF64" s="137">
        <v>2.2568947313350968E-3</v>
      </c>
      <c r="BG64" s="137">
        <v>0.28855615463611572</v>
      </c>
      <c r="BH64" s="137">
        <v>1.0081837209980514E-2</v>
      </c>
      <c r="BI64" s="137">
        <v>5.8251291835504503E-2</v>
      </c>
      <c r="BJ64" s="137">
        <v>0.11252273098688942</v>
      </c>
      <c r="BK64" s="137">
        <v>1.9943744626594057E-2</v>
      </c>
      <c r="BL64" s="137">
        <v>5.9297888567015448E-4</v>
      </c>
      <c r="BM64" s="137">
        <v>4.2737592688575276E-3</v>
      </c>
      <c r="BN64" s="137">
        <v>2.159581827920911E-2</v>
      </c>
      <c r="BO64" s="137">
        <v>1.6480757266726601E-2</v>
      </c>
      <c r="BP64" s="137">
        <v>7.2258025753298236E-3</v>
      </c>
      <c r="BQ64" s="137">
        <v>7.5407038607775919E-4</v>
      </c>
      <c r="BR64" s="137">
        <v>1.3602897914826632E-4</v>
      </c>
      <c r="BS64" s="137">
        <v>5.8119815788640443E-2</v>
      </c>
      <c r="BT64" s="137">
        <v>7.0962986188317428E-3</v>
      </c>
      <c r="BU64" s="137">
        <v>2.2312932691311009E-2</v>
      </c>
      <c r="BV64" s="137">
        <v>1.5871742024365896E-2</v>
      </c>
      <c r="BW64" s="137">
        <v>8.2259630399913602E-3</v>
      </c>
      <c r="BX64" s="137">
        <v>2.055884429611814E-2</v>
      </c>
      <c r="BY64" s="137">
        <v>1.5763673516999699E-2</v>
      </c>
      <c r="BZ64" s="137">
        <v>2.2533686665702476E-2</v>
      </c>
      <c r="CA64" s="139">
        <v>0</v>
      </c>
    </row>
    <row r="65" spans="1:79" ht="19.5" x14ac:dyDescent="0.25">
      <c r="A65" s="30"/>
      <c r="B65" s="42" t="s">
        <v>56</v>
      </c>
      <c r="C65" s="43" t="s">
        <v>167</v>
      </c>
      <c r="D65" s="136">
        <v>7.6524358064531382E-4</v>
      </c>
      <c r="E65" s="137">
        <v>1.7198105204787234E-4</v>
      </c>
      <c r="F65" s="137">
        <v>2.3183013433060837E-3</v>
      </c>
      <c r="G65" s="137">
        <v>5.2172526981876131E-4</v>
      </c>
      <c r="H65" s="137">
        <v>1.0756309418495879E-2</v>
      </c>
      <c r="I65" s="137">
        <v>8.9372460123817409E-3</v>
      </c>
      <c r="J65" s="137">
        <v>1.1642047888732492E-4</v>
      </c>
      <c r="K65" s="137">
        <v>6.2854868243773778E-3</v>
      </c>
      <c r="L65" s="137">
        <v>6.6582214462314763E-5</v>
      </c>
      <c r="M65" s="137">
        <v>2.5035878959528187E-3</v>
      </c>
      <c r="N65" s="137">
        <v>7.9479909610609506E-5</v>
      </c>
      <c r="O65" s="137">
        <v>6.2495045169838025E-3</v>
      </c>
      <c r="P65" s="137">
        <v>0</v>
      </c>
      <c r="Q65" s="137">
        <v>2.6548026713389197E-3</v>
      </c>
      <c r="R65" s="137">
        <v>1.7626475830704324E-2</v>
      </c>
      <c r="S65" s="137">
        <v>1.4601639948577818E-4</v>
      </c>
      <c r="T65" s="137">
        <v>4.2291024462826864E-3</v>
      </c>
      <c r="U65" s="137">
        <v>2.6324447519971442E-2</v>
      </c>
      <c r="V65" s="137">
        <v>1.5032185362793065E-2</v>
      </c>
      <c r="W65" s="137">
        <v>3.6026174259325213E-3</v>
      </c>
      <c r="X65" s="137">
        <v>5.3332091812854547E-3</v>
      </c>
      <c r="Y65" s="137">
        <v>1.2939999086678891E-3</v>
      </c>
      <c r="Z65" s="137">
        <v>2.0450570237229696E-3</v>
      </c>
      <c r="AA65" s="137">
        <v>7.8421374985094378E-4</v>
      </c>
      <c r="AB65" s="137">
        <v>1.0877258818831979E-3</v>
      </c>
      <c r="AC65" s="137">
        <v>3.1716432166442501E-4</v>
      </c>
      <c r="AD65" s="137">
        <v>7.3286661361463511E-4</v>
      </c>
      <c r="AE65" s="137">
        <v>1.7903982133823479E-3</v>
      </c>
      <c r="AF65" s="137">
        <v>3.8734112127657818E-3</v>
      </c>
      <c r="AG65" s="137">
        <v>7.5067840982871118E-4</v>
      </c>
      <c r="AH65" s="137">
        <v>5.5411043207909067E-3</v>
      </c>
      <c r="AI65" s="137">
        <v>9.704633055609483E-3</v>
      </c>
      <c r="AJ65" s="137">
        <v>0</v>
      </c>
      <c r="AK65" s="137">
        <v>4.712427982933414E-4</v>
      </c>
      <c r="AL65" s="137">
        <v>1.4061405569538682E-3</v>
      </c>
      <c r="AM65" s="137">
        <v>5.0475792082273424E-4</v>
      </c>
      <c r="AN65" s="137">
        <v>1.1816023871725084E-3</v>
      </c>
      <c r="AO65" s="137">
        <v>1.6527440176991736E-3</v>
      </c>
      <c r="AP65" s="137">
        <v>7.1301902537998594E-4</v>
      </c>
      <c r="AQ65" s="137">
        <v>2.1249225933316998E-3</v>
      </c>
      <c r="AR65" s="137">
        <v>3.6697612522095413E-4</v>
      </c>
      <c r="AS65" s="137">
        <v>1.6287548822886851E-3</v>
      </c>
      <c r="AT65" s="137">
        <v>5.1881905085286012E-4</v>
      </c>
      <c r="AU65" s="137">
        <v>6.2229456417509002E-4</v>
      </c>
      <c r="AV65" s="137">
        <v>4.659128927343113E-4</v>
      </c>
      <c r="AW65" s="137">
        <v>6.9281394381003958E-4</v>
      </c>
      <c r="AX65" s="137">
        <v>5.1519432261714823E-4</v>
      </c>
      <c r="AY65" s="137">
        <v>1.7416893290940431E-2</v>
      </c>
      <c r="AZ65" s="137">
        <v>6.356467672062118E-3</v>
      </c>
      <c r="BA65" s="137">
        <v>3.274035735684811E-3</v>
      </c>
      <c r="BB65" s="137">
        <v>9.7305634792792684E-3</v>
      </c>
      <c r="BC65" s="137">
        <v>2.1547893808155439E-3</v>
      </c>
      <c r="BD65" s="137">
        <v>8.7512059860251896E-4</v>
      </c>
      <c r="BE65" s="137">
        <v>2.1721791009896049E-3</v>
      </c>
      <c r="BF65" s="137">
        <v>7.5764850395646009E-4</v>
      </c>
      <c r="BG65" s="137">
        <v>1.6031439646270384E-3</v>
      </c>
      <c r="BH65" s="137">
        <v>0.53751609107141363</v>
      </c>
      <c r="BI65" s="137">
        <v>7.9432230297294112E-2</v>
      </c>
      <c r="BJ65" s="137">
        <v>1.7824930339641679E-2</v>
      </c>
      <c r="BK65" s="137">
        <v>7.4662885773567871E-3</v>
      </c>
      <c r="BL65" s="137">
        <v>1.9860323497411709E-3</v>
      </c>
      <c r="BM65" s="137">
        <v>4.5021513506724731E-3</v>
      </c>
      <c r="BN65" s="137">
        <v>4.0656426189927784E-3</v>
      </c>
      <c r="BO65" s="137">
        <v>2.4489656739523098E-3</v>
      </c>
      <c r="BP65" s="137">
        <v>2.2329254913254549E-3</v>
      </c>
      <c r="BQ65" s="137">
        <v>2.6660164592774086E-4</v>
      </c>
      <c r="BR65" s="137">
        <v>4.9041654873854689E-5</v>
      </c>
      <c r="BS65" s="137">
        <v>4.9731900970528702E-2</v>
      </c>
      <c r="BT65" s="137">
        <v>2.6241286299222817E-3</v>
      </c>
      <c r="BU65" s="137">
        <v>1.9099083755888681E-2</v>
      </c>
      <c r="BV65" s="137">
        <v>1.8927452996233142E-2</v>
      </c>
      <c r="BW65" s="137">
        <v>1.1305054571249E-2</v>
      </c>
      <c r="BX65" s="137">
        <v>2.0127204500800824E-2</v>
      </c>
      <c r="BY65" s="137">
        <v>1.01995578936902E-2</v>
      </c>
      <c r="BZ65" s="137">
        <v>1.1346700735640498E-2</v>
      </c>
      <c r="CA65" s="139">
        <v>0</v>
      </c>
    </row>
    <row r="66" spans="1:79" ht="19.5" x14ac:dyDescent="0.25">
      <c r="A66" s="30"/>
      <c r="B66" s="42" t="s">
        <v>57</v>
      </c>
      <c r="C66" s="43" t="s">
        <v>168</v>
      </c>
      <c r="D66" s="136">
        <v>5.5617164349478213E-5</v>
      </c>
      <c r="E66" s="137">
        <v>5.5870662545654564E-6</v>
      </c>
      <c r="F66" s="137">
        <v>7.2925438303951385E-5</v>
      </c>
      <c r="G66" s="137">
        <v>1.9417539904519723E-5</v>
      </c>
      <c r="H66" s="137">
        <v>5.406588138076664E-4</v>
      </c>
      <c r="I66" s="137">
        <v>1.3675367344586866E-4</v>
      </c>
      <c r="J66" s="137">
        <v>2.197761085819222E-6</v>
      </c>
      <c r="K66" s="137">
        <v>7.9286319176335684E-5</v>
      </c>
      <c r="L66" s="137">
        <v>1.9221978810834914E-6</v>
      </c>
      <c r="M66" s="137">
        <v>1.2064616985373695E-4</v>
      </c>
      <c r="N66" s="137">
        <v>8.4894768931761546E-6</v>
      </c>
      <c r="O66" s="137">
        <v>2.2242463548859085E-4</v>
      </c>
      <c r="P66" s="137">
        <v>0</v>
      </c>
      <c r="Q66" s="137">
        <v>3.822452489694185E-3</v>
      </c>
      <c r="R66" s="137">
        <v>3.17336577998053E-4</v>
      </c>
      <c r="S66" s="137">
        <v>2.8359191635889136E-6</v>
      </c>
      <c r="T66" s="137">
        <v>2.3881814062016264E-4</v>
      </c>
      <c r="U66" s="137">
        <v>4.9356969694868205E-4</v>
      </c>
      <c r="V66" s="137">
        <v>9.2683840334397761E-4</v>
      </c>
      <c r="W66" s="137">
        <v>1.8352562807649457E-4</v>
      </c>
      <c r="X66" s="137">
        <v>1.8837806031500427E-4</v>
      </c>
      <c r="Y66" s="137">
        <v>6.1275077300984392E-5</v>
      </c>
      <c r="Z66" s="137">
        <v>1.648663410123338E-4</v>
      </c>
      <c r="AA66" s="137">
        <v>4.5592865963034698E-5</v>
      </c>
      <c r="AB66" s="137">
        <v>4.2522916404272139E-5</v>
      </c>
      <c r="AC66" s="137">
        <v>2.711545828491077E-5</v>
      </c>
      <c r="AD66" s="137">
        <v>3.8416090016194293E-5</v>
      </c>
      <c r="AE66" s="137">
        <v>1.2424189381770071E-4</v>
      </c>
      <c r="AF66" s="137">
        <v>1.1385469565126244E-4</v>
      </c>
      <c r="AG66" s="137">
        <v>2.9187674797189491E-5</v>
      </c>
      <c r="AH66" s="137">
        <v>7.9912770733932557E-5</v>
      </c>
      <c r="AI66" s="137">
        <v>6.0839978809943319E-5</v>
      </c>
      <c r="AJ66" s="137">
        <v>0</v>
      </c>
      <c r="AK66" s="137">
        <v>1.6493645520451528E-5</v>
      </c>
      <c r="AL66" s="137">
        <v>4.6402071214372954E-5</v>
      </c>
      <c r="AM66" s="137">
        <v>1.9423659016761165E-5</v>
      </c>
      <c r="AN66" s="137">
        <v>6.5357057436450525E-5</v>
      </c>
      <c r="AO66" s="137">
        <v>9.0190436659176118E-5</v>
      </c>
      <c r="AP66" s="137">
        <v>1.0270857613192036E-5</v>
      </c>
      <c r="AQ66" s="137">
        <v>2.5429388942609433E-3</v>
      </c>
      <c r="AR66" s="137">
        <v>1.5056029040573826E-5</v>
      </c>
      <c r="AS66" s="137">
        <v>5.3818302937036573E-5</v>
      </c>
      <c r="AT66" s="137">
        <v>1.482149109630898E-5</v>
      </c>
      <c r="AU66" s="137">
        <v>1.0434582216008845E-5</v>
      </c>
      <c r="AV66" s="137">
        <v>1.6079311684321666E-5</v>
      </c>
      <c r="AW66" s="137">
        <v>2.9306788229661799E-5</v>
      </c>
      <c r="AX66" s="137">
        <v>1.2317127428061768E-5</v>
      </c>
      <c r="AY66" s="137">
        <v>1.9459776466572917E-5</v>
      </c>
      <c r="AZ66" s="137">
        <v>4.9296090029143466E-5</v>
      </c>
      <c r="BA66" s="137">
        <v>2.9160455473525661E-5</v>
      </c>
      <c r="BB66" s="137">
        <v>5.0072624634854512E-5</v>
      </c>
      <c r="BC66" s="137">
        <v>1.3007019032664697E-5</v>
      </c>
      <c r="BD66" s="137">
        <v>4.3488808747651769E-5</v>
      </c>
      <c r="BE66" s="137">
        <v>4.9223684380514106E-5</v>
      </c>
      <c r="BF66" s="137">
        <v>4.6648126284668606E-5</v>
      </c>
      <c r="BG66" s="137">
        <v>8.148603326722296E-5</v>
      </c>
      <c r="BH66" s="137">
        <v>3.7923363292516386E-5</v>
      </c>
      <c r="BI66" s="137">
        <v>0.95829332748796647</v>
      </c>
      <c r="BJ66" s="137">
        <v>2.1557784209935392E-3</v>
      </c>
      <c r="BK66" s="137">
        <v>2.3391875629836974E-3</v>
      </c>
      <c r="BL66" s="137">
        <v>3.4419170428954908E-5</v>
      </c>
      <c r="BM66" s="137">
        <v>3.9225906164233966E-5</v>
      </c>
      <c r="BN66" s="137">
        <v>2.5746648883005096E-4</v>
      </c>
      <c r="BO66" s="137">
        <v>1.6138765958846613E-4</v>
      </c>
      <c r="BP66" s="137">
        <v>2.1403093256619875E-4</v>
      </c>
      <c r="BQ66" s="137">
        <v>3.0317078754715651E-5</v>
      </c>
      <c r="BR66" s="137">
        <v>6.968298217175504E-6</v>
      </c>
      <c r="BS66" s="137">
        <v>2.1490001341255987E-2</v>
      </c>
      <c r="BT66" s="137">
        <v>1.2418524646524314E-4</v>
      </c>
      <c r="BU66" s="137">
        <v>2.3788496530206512E-4</v>
      </c>
      <c r="BV66" s="137">
        <v>3.0728130674292621E-4</v>
      </c>
      <c r="BW66" s="137">
        <v>7.0064193352337205E-5</v>
      </c>
      <c r="BX66" s="137">
        <v>1.5792048648480953E-4</v>
      </c>
      <c r="BY66" s="137">
        <v>1.4911585279225699E-4</v>
      </c>
      <c r="BZ66" s="137">
        <v>2.3412544297544847E-3</v>
      </c>
      <c r="CA66" s="139">
        <v>0</v>
      </c>
    </row>
    <row r="67" spans="1:79" ht="19.5" x14ac:dyDescent="0.25">
      <c r="A67" s="30"/>
      <c r="B67" s="42" t="s">
        <v>58</v>
      </c>
      <c r="C67" s="43" t="s">
        <v>169</v>
      </c>
      <c r="D67" s="136">
        <v>1.1882733760219966E-3</v>
      </c>
      <c r="E67" s="137">
        <v>1.3520284898846453E-4</v>
      </c>
      <c r="F67" s="137">
        <v>3.8397184839936882E-3</v>
      </c>
      <c r="G67" s="137">
        <v>3.0881815832883879E-4</v>
      </c>
      <c r="H67" s="137">
        <v>1.6548023994224267E-2</v>
      </c>
      <c r="I67" s="137">
        <v>3.2431310021803885E-3</v>
      </c>
      <c r="J67" s="137">
        <v>8.5434799183566664E-5</v>
      </c>
      <c r="K67" s="137">
        <v>3.2145591577005523E-3</v>
      </c>
      <c r="L67" s="137">
        <v>7.4745221896704384E-5</v>
      </c>
      <c r="M67" s="137">
        <v>6.7889091218275169E-3</v>
      </c>
      <c r="N67" s="137">
        <v>1.7496147543466197E-4</v>
      </c>
      <c r="O67" s="137">
        <v>1.6808208670586754E-2</v>
      </c>
      <c r="P67" s="137">
        <v>0</v>
      </c>
      <c r="Q67" s="137">
        <v>4.4041517029239242E-3</v>
      </c>
      <c r="R67" s="137">
        <v>6.0373922327401864E-3</v>
      </c>
      <c r="S67" s="137">
        <v>5.6511222494118935E-5</v>
      </c>
      <c r="T67" s="137">
        <v>1.6502599840823969E-2</v>
      </c>
      <c r="U67" s="137">
        <v>3.11295379700261E-2</v>
      </c>
      <c r="V67" s="137">
        <v>8.4174170509446283E-2</v>
      </c>
      <c r="W67" s="137">
        <v>1.5468849703188904E-2</v>
      </c>
      <c r="X67" s="137">
        <v>1.1606997071115469E-2</v>
      </c>
      <c r="Y67" s="137">
        <v>5.0922150021855883E-3</v>
      </c>
      <c r="Z67" s="137">
        <v>1.4505361388170466E-2</v>
      </c>
      <c r="AA67" s="137">
        <v>2.8057472879347962E-3</v>
      </c>
      <c r="AB67" s="137">
        <v>2.7401444683065918E-3</v>
      </c>
      <c r="AC67" s="137">
        <v>2.3999462901489717E-3</v>
      </c>
      <c r="AD67" s="137">
        <v>2.1065789425717277E-3</v>
      </c>
      <c r="AE67" s="137">
        <v>1.0440897145167195E-2</v>
      </c>
      <c r="AF67" s="137">
        <v>7.4225211647488167E-3</v>
      </c>
      <c r="AG67" s="137">
        <v>1.9680138391692625E-3</v>
      </c>
      <c r="AH67" s="137">
        <v>4.0166846974563873E-3</v>
      </c>
      <c r="AI67" s="137">
        <v>2.5397240673254869E-3</v>
      </c>
      <c r="AJ67" s="137">
        <v>0</v>
      </c>
      <c r="AK67" s="137">
        <v>1.0114205494416309E-3</v>
      </c>
      <c r="AL67" s="137">
        <v>2.4878234899344967E-3</v>
      </c>
      <c r="AM67" s="137">
        <v>1.304107294811557E-3</v>
      </c>
      <c r="AN67" s="137">
        <v>2.5638694064333807E-3</v>
      </c>
      <c r="AO67" s="137">
        <v>2.6927230834637265E-3</v>
      </c>
      <c r="AP67" s="137">
        <v>5.0087096937004392E-4</v>
      </c>
      <c r="AQ67" s="137">
        <v>8.8242743215330606E-3</v>
      </c>
      <c r="AR67" s="137">
        <v>8.2534632344502545E-4</v>
      </c>
      <c r="AS67" s="137">
        <v>3.0632680192930859E-3</v>
      </c>
      <c r="AT67" s="137">
        <v>1.1588556682809474E-3</v>
      </c>
      <c r="AU67" s="137">
        <v>5.5170149171957633E-4</v>
      </c>
      <c r="AV67" s="137">
        <v>9.8762397477406049E-4</v>
      </c>
      <c r="AW67" s="137">
        <v>5.6010303973606378E-4</v>
      </c>
      <c r="AX67" s="137">
        <v>2.9305935783584247E-4</v>
      </c>
      <c r="AY67" s="137">
        <v>7.2709792190964444E-4</v>
      </c>
      <c r="AZ67" s="137">
        <v>2.268561666656131E-3</v>
      </c>
      <c r="BA67" s="137">
        <v>9.3817534777011194E-4</v>
      </c>
      <c r="BB67" s="137">
        <v>2.290427814167135E-3</v>
      </c>
      <c r="BC67" s="137">
        <v>5.8149613585177235E-4</v>
      </c>
      <c r="BD67" s="137">
        <v>2.9420653018372707E-3</v>
      </c>
      <c r="BE67" s="137">
        <v>2.5045559423617298E-3</v>
      </c>
      <c r="BF67" s="137">
        <v>1.5883460515719065E-3</v>
      </c>
      <c r="BG67" s="137">
        <v>9.7725482825561263E-4</v>
      </c>
      <c r="BH67" s="137">
        <v>1.2929072800179091E-3</v>
      </c>
      <c r="BI67" s="137">
        <v>3.6912504065642511E-2</v>
      </c>
      <c r="BJ67" s="137">
        <v>0.57384553350458156</v>
      </c>
      <c r="BK67" s="137">
        <v>1.9220022126604602E-2</v>
      </c>
      <c r="BL67" s="137">
        <v>3.1077130099345759E-4</v>
      </c>
      <c r="BM67" s="137">
        <v>6.7538186293849786E-4</v>
      </c>
      <c r="BN67" s="137">
        <v>7.79371168961883E-3</v>
      </c>
      <c r="BO67" s="137">
        <v>2.0390130763217121E-3</v>
      </c>
      <c r="BP67" s="137">
        <v>2.1226498696267355E-3</v>
      </c>
      <c r="BQ67" s="137">
        <v>5.0837155926432818E-4</v>
      </c>
      <c r="BR67" s="137">
        <v>4.0832788270146888E-5</v>
      </c>
      <c r="BS67" s="137">
        <v>3.1482657025634565E-3</v>
      </c>
      <c r="BT67" s="137">
        <v>1.0580036862765678E-3</v>
      </c>
      <c r="BU67" s="137">
        <v>5.443203355154129E-3</v>
      </c>
      <c r="BV67" s="137">
        <v>4.3172109115123761E-3</v>
      </c>
      <c r="BW67" s="137">
        <v>3.0614487821099602E-3</v>
      </c>
      <c r="BX67" s="137">
        <v>6.3788220733000675E-3</v>
      </c>
      <c r="BY67" s="137">
        <v>9.1133227895477103E-3</v>
      </c>
      <c r="BZ67" s="137">
        <v>3.2469647188874315E-3</v>
      </c>
      <c r="CA67" s="139">
        <v>0</v>
      </c>
    </row>
    <row r="68" spans="1:79" ht="19.5" x14ac:dyDescent="0.25">
      <c r="A68" s="30"/>
      <c r="B68" s="42" t="s">
        <v>59</v>
      </c>
      <c r="C68" s="43" t="s">
        <v>170</v>
      </c>
      <c r="D68" s="136">
        <v>3.53277550504992E-3</v>
      </c>
      <c r="E68" s="137">
        <v>5.4403813444708763E-4</v>
      </c>
      <c r="F68" s="137">
        <v>4.5212631805247872E-3</v>
      </c>
      <c r="G68" s="137">
        <v>9.4658779907322668E-4</v>
      </c>
      <c r="H68" s="137">
        <v>4.291402298575292E-2</v>
      </c>
      <c r="I68" s="137">
        <v>1.0526724198158069E-2</v>
      </c>
      <c r="J68" s="137">
        <v>1.4008710444008766E-4</v>
      </c>
      <c r="K68" s="137">
        <v>4.6922391422810844E-3</v>
      </c>
      <c r="L68" s="137">
        <v>9.492796888708514E-5</v>
      </c>
      <c r="M68" s="137">
        <v>7.1139253894634425E-3</v>
      </c>
      <c r="N68" s="137">
        <v>9.2398423869205232E-4</v>
      </c>
      <c r="O68" s="137">
        <v>9.0082939051292447E-3</v>
      </c>
      <c r="P68" s="137">
        <v>0</v>
      </c>
      <c r="Q68" s="137">
        <v>2.0047360651377744E-2</v>
      </c>
      <c r="R68" s="137">
        <v>2.4202829756244638E-2</v>
      </c>
      <c r="S68" s="137">
        <v>2.0216466211186464E-4</v>
      </c>
      <c r="T68" s="137">
        <v>1.1832906516275717E-2</v>
      </c>
      <c r="U68" s="137">
        <v>3.4935699480649868E-2</v>
      </c>
      <c r="V68" s="137">
        <v>3.5629470949316705E-2</v>
      </c>
      <c r="W68" s="137">
        <v>8.0629767478345073E-3</v>
      </c>
      <c r="X68" s="137">
        <v>1.091029909852274E-2</v>
      </c>
      <c r="Y68" s="137">
        <v>2.8725614695406031E-3</v>
      </c>
      <c r="Z68" s="137">
        <v>7.8648469986134402E-3</v>
      </c>
      <c r="AA68" s="137">
        <v>1.9472371934483735E-3</v>
      </c>
      <c r="AB68" s="137">
        <v>2.5226139130330527E-3</v>
      </c>
      <c r="AC68" s="137">
        <v>1.2095267744511181E-3</v>
      </c>
      <c r="AD68" s="137">
        <v>1.0479480401232716E-3</v>
      </c>
      <c r="AE68" s="137">
        <v>6.3167764943670261E-3</v>
      </c>
      <c r="AF68" s="137">
        <v>7.8393070847331599E-3</v>
      </c>
      <c r="AG68" s="137">
        <v>1.4683268099163033E-3</v>
      </c>
      <c r="AH68" s="137">
        <v>5.2892690899027572E-3</v>
      </c>
      <c r="AI68" s="137">
        <v>5.2981877964071444E-3</v>
      </c>
      <c r="AJ68" s="137">
        <v>0</v>
      </c>
      <c r="AK68" s="137">
        <v>7.9668001013580379E-4</v>
      </c>
      <c r="AL68" s="137">
        <v>1.5974336416051881E-3</v>
      </c>
      <c r="AM68" s="137">
        <v>1.1162224815649787E-3</v>
      </c>
      <c r="AN68" s="137">
        <v>6.744263848464634E-3</v>
      </c>
      <c r="AO68" s="137">
        <v>1.0453606577486996E-2</v>
      </c>
      <c r="AP68" s="137">
        <v>7.9268016015004192E-4</v>
      </c>
      <c r="AQ68" s="137">
        <v>1.0337380411259022E-2</v>
      </c>
      <c r="AR68" s="137">
        <v>1.2306322473096417E-3</v>
      </c>
      <c r="AS68" s="137">
        <v>3.9472801292683409E-3</v>
      </c>
      <c r="AT68" s="137">
        <v>7.9879479761837404E-4</v>
      </c>
      <c r="AU68" s="137">
        <v>7.9755077449579319E-4</v>
      </c>
      <c r="AV68" s="137">
        <v>1.2110267315966581E-3</v>
      </c>
      <c r="AW68" s="137">
        <v>1.3019007140797757E-3</v>
      </c>
      <c r="AX68" s="137">
        <v>1.0347517886385741E-3</v>
      </c>
      <c r="AY68" s="137">
        <v>1.5815694894664022E-3</v>
      </c>
      <c r="AZ68" s="137">
        <v>3.3714692231206094E-3</v>
      </c>
      <c r="BA68" s="137">
        <v>1.3091761758123159E-3</v>
      </c>
      <c r="BB68" s="137">
        <v>2.9142859587400873E-3</v>
      </c>
      <c r="BC68" s="137">
        <v>6.4166227688540163E-4</v>
      </c>
      <c r="BD68" s="137">
        <v>1.8022888958784445E-3</v>
      </c>
      <c r="BE68" s="137">
        <v>3.0223486440453208E-3</v>
      </c>
      <c r="BF68" s="137">
        <v>2.5046309899421971E-3</v>
      </c>
      <c r="BG68" s="137">
        <v>1.3489391602278915E-3</v>
      </c>
      <c r="BH68" s="137">
        <v>2.5073703290030207E-3</v>
      </c>
      <c r="BI68" s="137">
        <v>5.44090630613751E-2</v>
      </c>
      <c r="BJ68" s="137">
        <v>0.17220289201809214</v>
      </c>
      <c r="BK68" s="137">
        <v>0.35443255522965983</v>
      </c>
      <c r="BL68" s="137">
        <v>2.5630473658759738E-3</v>
      </c>
      <c r="BM68" s="137">
        <v>9.659608599923785E-4</v>
      </c>
      <c r="BN68" s="137">
        <v>6.332132316716612E-3</v>
      </c>
      <c r="BO68" s="137">
        <v>5.7981729327549834E-3</v>
      </c>
      <c r="BP68" s="137">
        <v>5.9751668560378765E-3</v>
      </c>
      <c r="BQ68" s="137">
        <v>6.6911996373937783E-4</v>
      </c>
      <c r="BR68" s="137">
        <v>1.3715209994052708E-4</v>
      </c>
      <c r="BS68" s="137">
        <v>1.2617764592415284E-2</v>
      </c>
      <c r="BT68" s="137">
        <v>5.7725669795286576E-3</v>
      </c>
      <c r="BU68" s="137">
        <v>7.0561391395996586E-3</v>
      </c>
      <c r="BV68" s="137">
        <v>1.0126484700731348E-2</v>
      </c>
      <c r="BW68" s="137">
        <v>2.5285560258425498E-3</v>
      </c>
      <c r="BX68" s="137">
        <v>6.4769987528334695E-3</v>
      </c>
      <c r="BY68" s="137">
        <v>5.1262835179781401E-3</v>
      </c>
      <c r="BZ68" s="137">
        <v>9.1868190513220045E-3</v>
      </c>
      <c r="CA68" s="139">
        <v>0</v>
      </c>
    </row>
    <row r="69" spans="1:79" ht="19.5" x14ac:dyDescent="0.25">
      <c r="A69" s="30"/>
      <c r="B69" s="42" t="s">
        <v>60</v>
      </c>
      <c r="C69" s="43" t="s">
        <v>171</v>
      </c>
      <c r="D69" s="136">
        <v>1.0795075757733562E-3</v>
      </c>
      <c r="E69" s="137">
        <v>4.109644762006174E-4</v>
      </c>
      <c r="F69" s="137">
        <v>2.3719244643984126E-3</v>
      </c>
      <c r="G69" s="137">
        <v>2.9616702230594389E-4</v>
      </c>
      <c r="H69" s="137">
        <v>1.725410601981632E-2</v>
      </c>
      <c r="I69" s="137">
        <v>7.054542440521225E-3</v>
      </c>
      <c r="J69" s="137">
        <v>6.2691249605669209E-5</v>
      </c>
      <c r="K69" s="137">
        <v>3.0470860603337177E-3</v>
      </c>
      <c r="L69" s="137">
        <v>5.2836151674531638E-5</v>
      </c>
      <c r="M69" s="137">
        <v>4.5619406334700321E-3</v>
      </c>
      <c r="N69" s="137">
        <v>1.6817244362061121E-4</v>
      </c>
      <c r="O69" s="137">
        <v>9.1273267318282957E-3</v>
      </c>
      <c r="P69" s="137">
        <v>0</v>
      </c>
      <c r="Q69" s="137">
        <v>5.132858998498668E-3</v>
      </c>
      <c r="R69" s="137">
        <v>7.1672453557361506E-3</v>
      </c>
      <c r="S69" s="137">
        <v>6.4457046028321911E-5</v>
      </c>
      <c r="T69" s="137">
        <v>1.1872709375194211E-2</v>
      </c>
      <c r="U69" s="137">
        <v>2.5110186376999712E-2</v>
      </c>
      <c r="V69" s="137">
        <v>4.1882086901511732E-2</v>
      </c>
      <c r="W69" s="137">
        <v>7.8522643660695127E-3</v>
      </c>
      <c r="X69" s="137">
        <v>6.9708196757842763E-3</v>
      </c>
      <c r="Y69" s="137">
        <v>2.8812223199713677E-3</v>
      </c>
      <c r="Z69" s="137">
        <v>8.8703267514249756E-3</v>
      </c>
      <c r="AA69" s="137">
        <v>1.5107898071995266E-3</v>
      </c>
      <c r="AB69" s="137">
        <v>1.6596385442572126E-3</v>
      </c>
      <c r="AC69" s="137">
        <v>1.2704940613062589E-3</v>
      </c>
      <c r="AD69" s="137">
        <v>1.158044545594035E-3</v>
      </c>
      <c r="AE69" s="137">
        <v>5.7555130156448911E-3</v>
      </c>
      <c r="AF69" s="137">
        <v>4.2849707117445833E-3</v>
      </c>
      <c r="AG69" s="137">
        <v>1.0654817479166514E-3</v>
      </c>
      <c r="AH69" s="137">
        <v>3.4810483159439807E-3</v>
      </c>
      <c r="AI69" s="137">
        <v>3.5228757032504205E-3</v>
      </c>
      <c r="AJ69" s="137">
        <v>0</v>
      </c>
      <c r="AK69" s="137">
        <v>5.9543110868122992E-4</v>
      </c>
      <c r="AL69" s="137">
        <v>3.5923331764793859E-3</v>
      </c>
      <c r="AM69" s="137">
        <v>1.7870565925176942E-3</v>
      </c>
      <c r="AN69" s="137">
        <v>1.8024296598535758E-3</v>
      </c>
      <c r="AO69" s="137">
        <v>2.364005673900973E-3</v>
      </c>
      <c r="AP69" s="137">
        <v>2.6617343914558467E-3</v>
      </c>
      <c r="AQ69" s="137">
        <v>5.7079997339839657E-3</v>
      </c>
      <c r="AR69" s="137">
        <v>7.4105793000360076E-4</v>
      </c>
      <c r="AS69" s="137">
        <v>7.3957657872645048E-3</v>
      </c>
      <c r="AT69" s="137">
        <v>1.8538344085765183E-3</v>
      </c>
      <c r="AU69" s="137">
        <v>1.494786302336861E-3</v>
      </c>
      <c r="AV69" s="137">
        <v>1.3432410654188156E-3</v>
      </c>
      <c r="AW69" s="137">
        <v>4.2182674310343071E-4</v>
      </c>
      <c r="AX69" s="137">
        <v>3.0627868578628572E-4</v>
      </c>
      <c r="AY69" s="137">
        <v>5.6562806020462198E-4</v>
      </c>
      <c r="AZ69" s="137">
        <v>2.5889304056166086E-3</v>
      </c>
      <c r="BA69" s="137">
        <v>2.2992230134007358E-3</v>
      </c>
      <c r="BB69" s="137">
        <v>1.9940925583267557E-3</v>
      </c>
      <c r="BC69" s="137">
        <v>7.8777817788111581E-4</v>
      </c>
      <c r="BD69" s="137">
        <v>2.3321117748685196E-3</v>
      </c>
      <c r="BE69" s="137">
        <v>1.7383843292963412E-3</v>
      </c>
      <c r="BF69" s="137">
        <v>4.607960504592638E-3</v>
      </c>
      <c r="BG69" s="137">
        <v>7.9402938106583278E-4</v>
      </c>
      <c r="BH69" s="137">
        <v>1.5073059091736342E-3</v>
      </c>
      <c r="BI69" s="137">
        <v>3.0108403744440949E-2</v>
      </c>
      <c r="BJ69" s="137">
        <v>0.2554798865623904</v>
      </c>
      <c r="BK69" s="137">
        <v>3.3832236955564164E-2</v>
      </c>
      <c r="BL69" s="137">
        <v>0.32688525071231506</v>
      </c>
      <c r="BM69" s="137">
        <v>6.7451761546463609E-4</v>
      </c>
      <c r="BN69" s="137">
        <v>4.9398837014245477E-3</v>
      </c>
      <c r="BO69" s="137">
        <v>4.0809087940422819E-3</v>
      </c>
      <c r="BP69" s="137">
        <v>2.2202653543153053E-2</v>
      </c>
      <c r="BQ69" s="137">
        <v>2.0956560573812807E-3</v>
      </c>
      <c r="BR69" s="137">
        <v>3.7460721096427741E-4</v>
      </c>
      <c r="BS69" s="137">
        <v>1.3279037719583409E-2</v>
      </c>
      <c r="BT69" s="137">
        <v>6.5674377304845311E-3</v>
      </c>
      <c r="BU69" s="137">
        <v>1.1438487243165239E-2</v>
      </c>
      <c r="BV69" s="137">
        <v>1.5443456832923448E-2</v>
      </c>
      <c r="BW69" s="137">
        <v>2.5234179412468001E-3</v>
      </c>
      <c r="BX69" s="137">
        <v>1.3200785931529067E-2</v>
      </c>
      <c r="BY69" s="137">
        <v>6.84086436569883E-3</v>
      </c>
      <c r="BZ69" s="137">
        <v>1.1748983074811665E-2</v>
      </c>
      <c r="CA69" s="139">
        <v>0</v>
      </c>
    </row>
    <row r="70" spans="1:79" ht="19.5" x14ac:dyDescent="0.25">
      <c r="A70" s="30"/>
      <c r="B70" s="42" t="s">
        <v>61</v>
      </c>
      <c r="C70" s="43" t="s">
        <v>172</v>
      </c>
      <c r="D70" s="136">
        <v>2.277953495858619E-3</v>
      </c>
      <c r="E70" s="137">
        <v>1.1655884177731534E-4</v>
      </c>
      <c r="F70" s="137">
        <v>1.9519430028716346E-3</v>
      </c>
      <c r="G70" s="137">
        <v>9.4114563356849823E-4</v>
      </c>
      <c r="H70" s="137">
        <v>1.8716309645876755E-2</v>
      </c>
      <c r="I70" s="137">
        <v>7.9511140383869434E-3</v>
      </c>
      <c r="J70" s="137">
        <v>8.0664427872058746E-5</v>
      </c>
      <c r="K70" s="137">
        <v>3.0286825662637728E-3</v>
      </c>
      <c r="L70" s="137">
        <v>7.008400644560516E-5</v>
      </c>
      <c r="M70" s="137">
        <v>4.5919465836174811E-3</v>
      </c>
      <c r="N70" s="137">
        <v>3.416706092414466E-4</v>
      </c>
      <c r="O70" s="137">
        <v>5.7270511027304816E-3</v>
      </c>
      <c r="P70" s="137">
        <v>0</v>
      </c>
      <c r="Q70" s="137">
        <v>8.4471711353274123E-3</v>
      </c>
      <c r="R70" s="137">
        <v>1.753912016969612E-2</v>
      </c>
      <c r="S70" s="137">
        <v>1.427854235753592E-4</v>
      </c>
      <c r="T70" s="137">
        <v>6.7489703022063103E-3</v>
      </c>
      <c r="U70" s="137">
        <v>1.2365901145734843E-2</v>
      </c>
      <c r="V70" s="137">
        <v>2.1110239328279851E-2</v>
      </c>
      <c r="W70" s="137">
        <v>4.6929209084621325E-3</v>
      </c>
      <c r="X70" s="137">
        <v>5.9765977030449818E-3</v>
      </c>
      <c r="Y70" s="137">
        <v>1.5861546788177566E-3</v>
      </c>
      <c r="Z70" s="137">
        <v>3.4265948295474653E-3</v>
      </c>
      <c r="AA70" s="137">
        <v>1.5731607312041125E-3</v>
      </c>
      <c r="AB70" s="137">
        <v>1.2817107742659215E-3</v>
      </c>
      <c r="AC70" s="137">
        <v>6.4179649679277861E-4</v>
      </c>
      <c r="AD70" s="137">
        <v>6.6829962221572319E-4</v>
      </c>
      <c r="AE70" s="137">
        <v>2.9108236288888588E-3</v>
      </c>
      <c r="AF70" s="137">
        <v>2.8085200657359016E-3</v>
      </c>
      <c r="AG70" s="137">
        <v>6.3414185383008634E-4</v>
      </c>
      <c r="AH70" s="137">
        <v>3.7773208438045378E-3</v>
      </c>
      <c r="AI70" s="137">
        <v>2.2139681554413839E-3</v>
      </c>
      <c r="AJ70" s="137">
        <v>0</v>
      </c>
      <c r="AK70" s="137">
        <v>3.8334771287643136E-4</v>
      </c>
      <c r="AL70" s="137">
        <v>1.1121224834656329E-3</v>
      </c>
      <c r="AM70" s="137">
        <v>6.608101563485094E-4</v>
      </c>
      <c r="AN70" s="137">
        <v>1.5675261183128448E-3</v>
      </c>
      <c r="AO70" s="137">
        <v>2.0653110334315455E-3</v>
      </c>
      <c r="AP70" s="137">
        <v>4.4880228007755971E-4</v>
      </c>
      <c r="AQ70" s="137">
        <v>6.1651437743794535E-3</v>
      </c>
      <c r="AR70" s="137">
        <v>3.9776989152371674E-4</v>
      </c>
      <c r="AS70" s="137">
        <v>1.9842592275913736E-3</v>
      </c>
      <c r="AT70" s="137">
        <v>4.4688969076417883E-4</v>
      </c>
      <c r="AU70" s="137">
        <v>2.9275468736547264E-4</v>
      </c>
      <c r="AV70" s="137">
        <v>4.0828367009217186E-4</v>
      </c>
      <c r="AW70" s="137">
        <v>3.677422195278178E-4</v>
      </c>
      <c r="AX70" s="137">
        <v>2.5773761777571602E-4</v>
      </c>
      <c r="AY70" s="137">
        <v>7.0888089059410893E-4</v>
      </c>
      <c r="AZ70" s="137">
        <v>1.4810572146069091E-3</v>
      </c>
      <c r="BA70" s="137">
        <v>8.1953428215813628E-4</v>
      </c>
      <c r="BB70" s="137">
        <v>1.3561606344031361E-3</v>
      </c>
      <c r="BC70" s="137">
        <v>3.8648648745465033E-4</v>
      </c>
      <c r="BD70" s="137">
        <v>9.7314248879368692E-4</v>
      </c>
      <c r="BE70" s="137">
        <v>1.2318019582714947E-3</v>
      </c>
      <c r="BF70" s="137">
        <v>1.9153851349181558E-3</v>
      </c>
      <c r="BG70" s="137">
        <v>1.2815611757011609E-3</v>
      </c>
      <c r="BH70" s="137">
        <v>2.9299293877625447E-3</v>
      </c>
      <c r="BI70" s="137">
        <v>4.087665845934265E-2</v>
      </c>
      <c r="BJ70" s="137">
        <v>6.8414896740149014E-2</v>
      </c>
      <c r="BK70" s="137">
        <v>2.7106307346367795E-2</v>
      </c>
      <c r="BL70" s="137">
        <v>7.6415965844760171E-4</v>
      </c>
      <c r="BM70" s="137">
        <v>0.39667846097475096</v>
      </c>
      <c r="BN70" s="137">
        <v>4.5790073695010447E-3</v>
      </c>
      <c r="BO70" s="137">
        <v>1.2935818402679084E-2</v>
      </c>
      <c r="BP70" s="137">
        <v>2.3188114933137351E-2</v>
      </c>
      <c r="BQ70" s="137">
        <v>3.2321571862564467E-3</v>
      </c>
      <c r="BR70" s="137">
        <v>6.1475622058946309E-4</v>
      </c>
      <c r="BS70" s="137">
        <v>4.4710013013923904E-2</v>
      </c>
      <c r="BT70" s="137">
        <v>2.5189585920715126E-2</v>
      </c>
      <c r="BU70" s="137">
        <v>4.9763958562678672E-2</v>
      </c>
      <c r="BV70" s="137">
        <v>4.5726963128579219E-2</v>
      </c>
      <c r="BW70" s="137">
        <v>1.3430729647306501E-2</v>
      </c>
      <c r="BX70" s="137">
        <v>2.2668001121417578E-2</v>
      </c>
      <c r="BY70" s="137">
        <v>1.3136890858758901E-2</v>
      </c>
      <c r="BZ70" s="137">
        <v>3.2999758485821415E-2</v>
      </c>
      <c r="CA70" s="139">
        <v>0</v>
      </c>
    </row>
    <row r="71" spans="1:79" ht="19.5" x14ac:dyDescent="0.25">
      <c r="A71" s="30"/>
      <c r="B71" s="42" t="s">
        <v>62</v>
      </c>
      <c r="C71" s="43" t="s">
        <v>173</v>
      </c>
      <c r="D71" s="136">
        <v>4.0986036129353866E-4</v>
      </c>
      <c r="E71" s="137">
        <v>3.7038628904988091E-5</v>
      </c>
      <c r="F71" s="137">
        <v>5.2425588624001882E-4</v>
      </c>
      <c r="G71" s="137">
        <v>1.3109060756106073E-4</v>
      </c>
      <c r="H71" s="137">
        <v>3.8491299374871588E-3</v>
      </c>
      <c r="I71" s="137">
        <v>1.4370320667518128E-3</v>
      </c>
      <c r="J71" s="137">
        <v>1.7112174394794282E-5</v>
      </c>
      <c r="K71" s="137">
        <v>6.8010863485066901E-4</v>
      </c>
      <c r="L71" s="137">
        <v>1.4982013388111579E-5</v>
      </c>
      <c r="M71" s="137">
        <v>1.3320939444399819E-3</v>
      </c>
      <c r="N71" s="137">
        <v>5.5520051243203609E-4</v>
      </c>
      <c r="O71" s="137">
        <v>2.3562301021625778E-3</v>
      </c>
      <c r="P71" s="137">
        <v>0</v>
      </c>
      <c r="Q71" s="137">
        <v>2.8541664793804576E-3</v>
      </c>
      <c r="R71" s="137">
        <v>2.2685986497819721E-2</v>
      </c>
      <c r="S71" s="137">
        <v>1.7847362572666984E-4</v>
      </c>
      <c r="T71" s="137">
        <v>2.1298318515074431E-3</v>
      </c>
      <c r="U71" s="137">
        <v>4.3790917784159852E-3</v>
      </c>
      <c r="V71" s="137">
        <v>7.9122965526246085E-3</v>
      </c>
      <c r="W71" s="137">
        <v>1.4013827133954539E-3</v>
      </c>
      <c r="X71" s="137">
        <v>1.8068640389112436E-3</v>
      </c>
      <c r="Y71" s="137">
        <v>5.1706466682990945E-4</v>
      </c>
      <c r="Z71" s="137">
        <v>1.1867642181192513E-3</v>
      </c>
      <c r="AA71" s="137">
        <v>3.4064814868605238E-4</v>
      </c>
      <c r="AB71" s="137">
        <v>3.9239815838087918E-4</v>
      </c>
      <c r="AC71" s="137">
        <v>2.1607710911713906E-4</v>
      </c>
      <c r="AD71" s="137">
        <v>2.1325673345701696E-4</v>
      </c>
      <c r="AE71" s="137">
        <v>9.6160503603563458E-4</v>
      </c>
      <c r="AF71" s="137">
        <v>9.0672769660709435E-4</v>
      </c>
      <c r="AG71" s="137">
        <v>1.9827724155830562E-4</v>
      </c>
      <c r="AH71" s="137">
        <v>1.1243539055002625E-3</v>
      </c>
      <c r="AI71" s="137">
        <v>7.0326455186179573E-4</v>
      </c>
      <c r="AJ71" s="137">
        <v>0</v>
      </c>
      <c r="AK71" s="137">
        <v>1.4242695622059161E-4</v>
      </c>
      <c r="AL71" s="137">
        <v>3.7728298057216226E-4</v>
      </c>
      <c r="AM71" s="137">
        <v>2.1644972479465749E-4</v>
      </c>
      <c r="AN71" s="137">
        <v>1.1106545702901623E-3</v>
      </c>
      <c r="AO71" s="137">
        <v>7.2000059475056341E-4</v>
      </c>
      <c r="AP71" s="137">
        <v>1.4501232490041517E-4</v>
      </c>
      <c r="AQ71" s="137">
        <v>1.6496875643788739E-3</v>
      </c>
      <c r="AR71" s="137">
        <v>1.370872803395718E-4</v>
      </c>
      <c r="AS71" s="137">
        <v>6.4331352089215554E-4</v>
      </c>
      <c r="AT71" s="137">
        <v>1.5310154365728244E-4</v>
      </c>
      <c r="AU71" s="137">
        <v>1.0572611840369338E-4</v>
      </c>
      <c r="AV71" s="137">
        <v>1.4093564088799165E-4</v>
      </c>
      <c r="AW71" s="137">
        <v>1.3408962658617083E-4</v>
      </c>
      <c r="AX71" s="137">
        <v>1.328037958730433E-4</v>
      </c>
      <c r="AY71" s="137">
        <v>5.0097846047284606E-4</v>
      </c>
      <c r="AZ71" s="137">
        <v>5.7833742137047969E-4</v>
      </c>
      <c r="BA71" s="137">
        <v>3.1332701373516558E-4</v>
      </c>
      <c r="BB71" s="137">
        <v>5.8997553073101433E-4</v>
      </c>
      <c r="BC71" s="137">
        <v>1.531091382140806E-4</v>
      </c>
      <c r="BD71" s="137">
        <v>3.3935832033417108E-4</v>
      </c>
      <c r="BE71" s="137">
        <v>5.0453491212185228E-4</v>
      </c>
      <c r="BF71" s="137">
        <v>5.9735221214108031E-4</v>
      </c>
      <c r="BG71" s="137">
        <v>3.77003294179392E-4</v>
      </c>
      <c r="BH71" s="137">
        <v>8.8008041049907157E-4</v>
      </c>
      <c r="BI71" s="137">
        <v>2.3812046103361455E-2</v>
      </c>
      <c r="BJ71" s="137">
        <v>3.0690526924841158E-2</v>
      </c>
      <c r="BK71" s="137">
        <v>1.0950486516762989E-2</v>
      </c>
      <c r="BL71" s="137">
        <v>5.1321369924589772E-4</v>
      </c>
      <c r="BM71" s="137">
        <v>3.4336266728660319E-4</v>
      </c>
      <c r="BN71" s="137">
        <v>0.69114026030067177</v>
      </c>
      <c r="BO71" s="137">
        <v>3.4390132231079864E-3</v>
      </c>
      <c r="BP71" s="137">
        <v>9.0352769929607675E-3</v>
      </c>
      <c r="BQ71" s="137">
        <v>1.3661043659963621E-3</v>
      </c>
      <c r="BR71" s="137">
        <v>2.5721144595970577E-4</v>
      </c>
      <c r="BS71" s="137">
        <v>1.8912185576181354E-2</v>
      </c>
      <c r="BT71" s="137">
        <v>7.1592201612793744E-3</v>
      </c>
      <c r="BU71" s="137">
        <v>1.2300774949924046E-2</v>
      </c>
      <c r="BV71" s="137">
        <v>2.9387762971557745E-2</v>
      </c>
      <c r="BW71" s="137">
        <v>3.9795034191073698E-2</v>
      </c>
      <c r="BX71" s="137">
        <v>1.994995340416289E-2</v>
      </c>
      <c r="BY71" s="137">
        <v>1.4162569749697399E-2</v>
      </c>
      <c r="BZ71" s="137">
        <v>1.4689701925740333E-2</v>
      </c>
      <c r="CA71" s="139">
        <v>0</v>
      </c>
    </row>
    <row r="72" spans="1:79" ht="19.5" x14ac:dyDescent="0.25">
      <c r="A72" s="30"/>
      <c r="B72" s="42" t="s">
        <v>63</v>
      </c>
      <c r="C72" s="43" t="s">
        <v>174</v>
      </c>
      <c r="D72" s="136">
        <v>1.0140769821360956E-3</v>
      </c>
      <c r="E72" s="137">
        <v>8.3198202846432494E-5</v>
      </c>
      <c r="F72" s="137">
        <v>1.4590113157393371E-3</v>
      </c>
      <c r="G72" s="137">
        <v>3.1642630531143881E-4</v>
      </c>
      <c r="H72" s="137">
        <v>9.6217963346145949E-3</v>
      </c>
      <c r="I72" s="137">
        <v>5.6291710232475537E-3</v>
      </c>
      <c r="J72" s="137">
        <v>4.2915903509453768E-5</v>
      </c>
      <c r="K72" s="137">
        <v>1.8809439297234418E-3</v>
      </c>
      <c r="L72" s="137">
        <v>4.2035047944121539E-5</v>
      </c>
      <c r="M72" s="137">
        <v>3.0493868911655917E-3</v>
      </c>
      <c r="N72" s="137">
        <v>1.4880766027254968E-4</v>
      </c>
      <c r="O72" s="137">
        <v>4.4584481772477194E-3</v>
      </c>
      <c r="P72" s="137">
        <v>0</v>
      </c>
      <c r="Q72" s="137">
        <v>3.0494441762578968E-3</v>
      </c>
      <c r="R72" s="137">
        <v>1.1939240637904049E-2</v>
      </c>
      <c r="S72" s="137">
        <v>9.797006182864855E-5</v>
      </c>
      <c r="T72" s="137">
        <v>4.8246371963712896E-3</v>
      </c>
      <c r="U72" s="137">
        <v>9.8518140197533348E-3</v>
      </c>
      <c r="V72" s="137">
        <v>1.5058992819063668E-2</v>
      </c>
      <c r="W72" s="137">
        <v>3.1198251177492861E-3</v>
      </c>
      <c r="X72" s="137">
        <v>4.4870066026175305E-3</v>
      </c>
      <c r="Y72" s="137">
        <v>1.2370964368153075E-3</v>
      </c>
      <c r="Z72" s="137">
        <v>2.3964662693567776E-3</v>
      </c>
      <c r="AA72" s="137">
        <v>9.6886278523660243E-4</v>
      </c>
      <c r="AB72" s="137">
        <v>1.2099521308589526E-3</v>
      </c>
      <c r="AC72" s="137">
        <v>4.8048991045289722E-4</v>
      </c>
      <c r="AD72" s="137">
        <v>5.8682610866932021E-4</v>
      </c>
      <c r="AE72" s="137">
        <v>2.1109686304270009E-3</v>
      </c>
      <c r="AF72" s="137">
        <v>2.6671156639995518E-3</v>
      </c>
      <c r="AG72" s="137">
        <v>6.1304156254404177E-4</v>
      </c>
      <c r="AH72" s="137">
        <v>2.4472887409195464E-3</v>
      </c>
      <c r="AI72" s="137">
        <v>2.7791362620821921E-3</v>
      </c>
      <c r="AJ72" s="137">
        <v>0</v>
      </c>
      <c r="AK72" s="137">
        <v>4.8609139802763203E-4</v>
      </c>
      <c r="AL72" s="137">
        <v>1.4003381617306383E-3</v>
      </c>
      <c r="AM72" s="137">
        <v>6.0521226976767363E-4</v>
      </c>
      <c r="AN72" s="137">
        <v>1.2393231532374321E-3</v>
      </c>
      <c r="AO72" s="137">
        <v>3.0758495077663774E-3</v>
      </c>
      <c r="AP72" s="137">
        <v>1.3328545499499233E-3</v>
      </c>
      <c r="AQ72" s="137">
        <v>2.4931156314370621E-3</v>
      </c>
      <c r="AR72" s="137">
        <v>4.3316382459514116E-4</v>
      </c>
      <c r="AS72" s="137">
        <v>2.0698774048513798E-3</v>
      </c>
      <c r="AT72" s="137">
        <v>4.9447576226685334E-4</v>
      </c>
      <c r="AU72" s="137">
        <v>3.1066344517455122E-4</v>
      </c>
      <c r="AV72" s="137">
        <v>4.1977746156426579E-4</v>
      </c>
      <c r="AW72" s="137">
        <v>3.2373654703480236E-4</v>
      </c>
      <c r="AX72" s="137">
        <v>1.8578167193693593E-4</v>
      </c>
      <c r="AY72" s="137">
        <v>5.7204585383098614E-4</v>
      </c>
      <c r="AZ72" s="137">
        <v>1.5552453151659741E-3</v>
      </c>
      <c r="BA72" s="137">
        <v>1.1794500542646027E-3</v>
      </c>
      <c r="BB72" s="137">
        <v>1.3685143150034868E-3</v>
      </c>
      <c r="BC72" s="137">
        <v>4.5358300398379807E-4</v>
      </c>
      <c r="BD72" s="137">
        <v>8.9119040392980273E-4</v>
      </c>
      <c r="BE72" s="137">
        <v>1.2156577879421191E-3</v>
      </c>
      <c r="BF72" s="137">
        <v>1.8063837474944714E-3</v>
      </c>
      <c r="BG72" s="137">
        <v>1.0847603934381858E-3</v>
      </c>
      <c r="BH72" s="137">
        <v>2.3912310850467255E-3</v>
      </c>
      <c r="BI72" s="137">
        <v>2.243535362138532E-2</v>
      </c>
      <c r="BJ72" s="137">
        <v>5.3561892895727201E-2</v>
      </c>
      <c r="BK72" s="137">
        <v>1.0688759614108189E-2</v>
      </c>
      <c r="BL72" s="137">
        <v>1.8971814796293022E-3</v>
      </c>
      <c r="BM72" s="137">
        <v>2.0978044184849823E-3</v>
      </c>
      <c r="BN72" s="137">
        <v>4.5775139320931128E-3</v>
      </c>
      <c r="BO72" s="137">
        <v>0.58317894786345803</v>
      </c>
      <c r="BP72" s="137">
        <v>5.8555499447230555E-2</v>
      </c>
      <c r="BQ72" s="137">
        <v>2.9967673532488642E-3</v>
      </c>
      <c r="BR72" s="137">
        <v>7.307229496808362E-4</v>
      </c>
      <c r="BS72" s="137">
        <v>2.1968273674621785E-2</v>
      </c>
      <c r="BT72" s="137">
        <v>9.2671811916101767E-3</v>
      </c>
      <c r="BU72" s="137">
        <v>2.7429238293997835E-2</v>
      </c>
      <c r="BV72" s="137">
        <v>2.0720288872825201E-2</v>
      </c>
      <c r="BW72" s="137">
        <v>6.0822604175589396E-3</v>
      </c>
      <c r="BX72" s="137">
        <v>1.0305407240044476E-2</v>
      </c>
      <c r="BY72" s="137">
        <v>1.1267176411135E-2</v>
      </c>
      <c r="BZ72" s="137">
        <v>2.7179014667054208E-2</v>
      </c>
      <c r="CA72" s="139">
        <v>0</v>
      </c>
    </row>
    <row r="73" spans="1:79" ht="19.5" x14ac:dyDescent="0.25">
      <c r="A73" s="30"/>
      <c r="B73" s="42" t="s">
        <v>64</v>
      </c>
      <c r="C73" s="43" t="s">
        <v>175</v>
      </c>
      <c r="D73" s="136">
        <v>1.547847743989186E-3</v>
      </c>
      <c r="E73" s="137">
        <v>1.4184459377283637E-4</v>
      </c>
      <c r="F73" s="137">
        <v>2.0046351101896268E-3</v>
      </c>
      <c r="G73" s="137">
        <v>3.6247578913368371E-4</v>
      </c>
      <c r="H73" s="137">
        <v>9.0942904322192739E-3</v>
      </c>
      <c r="I73" s="137">
        <v>2.2682982144979565E-3</v>
      </c>
      <c r="J73" s="137">
        <v>4.1661584928146832E-5</v>
      </c>
      <c r="K73" s="137">
        <v>1.8732043765539233E-3</v>
      </c>
      <c r="L73" s="137">
        <v>3.6611381583723778E-5</v>
      </c>
      <c r="M73" s="137">
        <v>4.2801144742685617E-3</v>
      </c>
      <c r="N73" s="137">
        <v>1.4338939759875582E-4</v>
      </c>
      <c r="O73" s="137">
        <v>9.3518844819431828E-3</v>
      </c>
      <c r="P73" s="137">
        <v>0</v>
      </c>
      <c r="Q73" s="137">
        <v>3.5691766065990014E-3</v>
      </c>
      <c r="R73" s="137">
        <v>4.7688960497716858E-3</v>
      </c>
      <c r="S73" s="137">
        <v>7.0107320181940922E-5</v>
      </c>
      <c r="T73" s="137">
        <v>6.7971779861847352E-3</v>
      </c>
      <c r="U73" s="137">
        <v>1.607427178663192E-2</v>
      </c>
      <c r="V73" s="137">
        <v>2.6239661811478417E-2</v>
      </c>
      <c r="W73" s="137">
        <v>6.9657825871464853E-3</v>
      </c>
      <c r="X73" s="137">
        <v>5.6850827955237399E-3</v>
      </c>
      <c r="Y73" s="137">
        <v>2.3617566678428496E-3</v>
      </c>
      <c r="Z73" s="137">
        <v>4.8075976134249509E-3</v>
      </c>
      <c r="AA73" s="137">
        <v>1.6053488716250485E-3</v>
      </c>
      <c r="AB73" s="137">
        <v>2.4271673664797962E-3</v>
      </c>
      <c r="AC73" s="137">
        <v>8.2785022745673214E-4</v>
      </c>
      <c r="AD73" s="137">
        <v>2.3603692047798846E-3</v>
      </c>
      <c r="AE73" s="137">
        <v>3.8935489221392353E-3</v>
      </c>
      <c r="AF73" s="137">
        <v>3.5675131209164808E-3</v>
      </c>
      <c r="AG73" s="137">
        <v>5.6082605453452636E-4</v>
      </c>
      <c r="AH73" s="137">
        <v>2.3038355963914568E-3</v>
      </c>
      <c r="AI73" s="137">
        <v>1.9054711498463226E-3</v>
      </c>
      <c r="AJ73" s="137">
        <v>0</v>
      </c>
      <c r="AK73" s="137">
        <v>1.0948254257929588E-3</v>
      </c>
      <c r="AL73" s="137">
        <v>2.3512214158108165E-3</v>
      </c>
      <c r="AM73" s="137">
        <v>1.2404934872778863E-3</v>
      </c>
      <c r="AN73" s="137">
        <v>1.723001395879191E-3</v>
      </c>
      <c r="AO73" s="137">
        <v>2.0307186141192558E-3</v>
      </c>
      <c r="AP73" s="137">
        <v>5.9176967139053997E-4</v>
      </c>
      <c r="AQ73" s="137">
        <v>2.673987927862127E-3</v>
      </c>
      <c r="AR73" s="137">
        <v>6.8365846318735205E-4</v>
      </c>
      <c r="AS73" s="137">
        <v>2.2109100734792049E-3</v>
      </c>
      <c r="AT73" s="137">
        <v>8.3184634447995098E-4</v>
      </c>
      <c r="AU73" s="137">
        <v>4.8275292059527165E-4</v>
      </c>
      <c r="AV73" s="137">
        <v>6.9699357772466945E-4</v>
      </c>
      <c r="AW73" s="137">
        <v>6.4193194104963816E-4</v>
      </c>
      <c r="AX73" s="137">
        <v>2.1575555402952851E-4</v>
      </c>
      <c r="AY73" s="137">
        <v>1.0278677651969716E-3</v>
      </c>
      <c r="AZ73" s="137">
        <v>2.1099022450393411E-3</v>
      </c>
      <c r="BA73" s="137">
        <v>2.2072130073782776E-3</v>
      </c>
      <c r="BB73" s="137">
        <v>2.8453942327218715E-3</v>
      </c>
      <c r="BC73" s="137">
        <v>6.1661997024368325E-4</v>
      </c>
      <c r="BD73" s="137">
        <v>1.886819768517197E-3</v>
      </c>
      <c r="BE73" s="137">
        <v>1.7971562105086637E-3</v>
      </c>
      <c r="BF73" s="137">
        <v>1.5645746558422147E-3</v>
      </c>
      <c r="BG73" s="137">
        <v>9.5694212342731385E-4</v>
      </c>
      <c r="BH73" s="137">
        <v>2.2559273025033804E-3</v>
      </c>
      <c r="BI73" s="137">
        <v>3.6792028000859942E-2</v>
      </c>
      <c r="BJ73" s="137">
        <v>0.10708472772750845</v>
      </c>
      <c r="BK73" s="137">
        <v>1.1883193545251322E-2</v>
      </c>
      <c r="BL73" s="137">
        <v>4.8362577444132292E-4</v>
      </c>
      <c r="BM73" s="137">
        <v>1.0086727394761985E-3</v>
      </c>
      <c r="BN73" s="137">
        <v>5.9078106227476888E-3</v>
      </c>
      <c r="BO73" s="137">
        <v>6.6619648450850335E-3</v>
      </c>
      <c r="BP73" s="137">
        <v>0.54952058451150443</v>
      </c>
      <c r="BQ73" s="137">
        <v>4.0749402902661089E-3</v>
      </c>
      <c r="BR73" s="137">
        <v>5.6248144906053299E-4</v>
      </c>
      <c r="BS73" s="137">
        <v>2.6172301162985499E-2</v>
      </c>
      <c r="BT73" s="137">
        <v>3.234843985281149E-3</v>
      </c>
      <c r="BU73" s="137">
        <v>5.7371239536815742E-2</v>
      </c>
      <c r="BV73" s="137">
        <v>6.6426951592430941E-3</v>
      </c>
      <c r="BW73" s="137">
        <v>1.86262655305555E-3</v>
      </c>
      <c r="BX73" s="137">
        <v>7.1888441077968051E-3</v>
      </c>
      <c r="BY73" s="137">
        <v>3.3571898303744901E-3</v>
      </c>
      <c r="BZ73" s="137">
        <v>7.5142467445576989E-3</v>
      </c>
      <c r="CA73" s="139">
        <v>0</v>
      </c>
    </row>
    <row r="74" spans="1:79" ht="19.5" x14ac:dyDescent="0.25">
      <c r="A74" s="30"/>
      <c r="B74" s="42" t="s">
        <v>65</v>
      </c>
      <c r="C74" s="43" t="s">
        <v>176</v>
      </c>
      <c r="D74" s="136">
        <v>3.4775439751697232E-3</v>
      </c>
      <c r="E74" s="137">
        <v>1.9088757139152369E-4</v>
      </c>
      <c r="F74" s="137">
        <v>3.8467858205886688E-3</v>
      </c>
      <c r="G74" s="137">
        <v>6.6398236411611272E-4</v>
      </c>
      <c r="H74" s="137">
        <v>1.9835159442499521E-2</v>
      </c>
      <c r="I74" s="137">
        <v>1.9410664620627616E-2</v>
      </c>
      <c r="J74" s="137">
        <v>1.0249445356135195E-4</v>
      </c>
      <c r="K74" s="137">
        <v>3.9415226595243122E-3</v>
      </c>
      <c r="L74" s="137">
        <v>5.1480977977177399E-5</v>
      </c>
      <c r="M74" s="137">
        <v>6.7393089857311125E-3</v>
      </c>
      <c r="N74" s="137">
        <v>5.5246244561018448E-4</v>
      </c>
      <c r="O74" s="137">
        <v>7.8969426941751502E-3</v>
      </c>
      <c r="P74" s="137">
        <v>0</v>
      </c>
      <c r="Q74" s="137">
        <v>7.9925793852102141E-3</v>
      </c>
      <c r="R74" s="137">
        <v>1.6026017714731805E-2</v>
      </c>
      <c r="S74" s="137">
        <v>2.9184885260462036E-4</v>
      </c>
      <c r="T74" s="137">
        <v>1.0180110786332705E-2</v>
      </c>
      <c r="U74" s="137">
        <v>2.2717097064037059E-2</v>
      </c>
      <c r="V74" s="137">
        <v>2.2941839847623664E-2</v>
      </c>
      <c r="W74" s="137">
        <v>5.278704701866155E-3</v>
      </c>
      <c r="X74" s="137">
        <v>7.2997794183750162E-3</v>
      </c>
      <c r="Y74" s="137">
        <v>2.050869642535248E-3</v>
      </c>
      <c r="Z74" s="137">
        <v>3.6191494381723004E-3</v>
      </c>
      <c r="AA74" s="137">
        <v>1.3686068711533791E-3</v>
      </c>
      <c r="AB74" s="137">
        <v>1.8765920053555156E-3</v>
      </c>
      <c r="AC74" s="137">
        <v>6.5098833378946115E-4</v>
      </c>
      <c r="AD74" s="137">
        <v>9.2846997286266935E-4</v>
      </c>
      <c r="AE74" s="137">
        <v>3.7815832784246581E-3</v>
      </c>
      <c r="AF74" s="137">
        <v>4.0671394688796157E-3</v>
      </c>
      <c r="AG74" s="137">
        <v>9.6975829034795882E-4</v>
      </c>
      <c r="AH74" s="137">
        <v>3.9450845668465555E-3</v>
      </c>
      <c r="AI74" s="137">
        <v>5.917773422979446E-3</v>
      </c>
      <c r="AJ74" s="137">
        <v>0</v>
      </c>
      <c r="AK74" s="137">
        <v>9.8361740444300079E-4</v>
      </c>
      <c r="AL74" s="137">
        <v>2.1613782591629362E-3</v>
      </c>
      <c r="AM74" s="137">
        <v>8.8261577659977126E-4</v>
      </c>
      <c r="AN74" s="137">
        <v>4.0719339891501826E-3</v>
      </c>
      <c r="AO74" s="137">
        <v>6.2951731475559772E-3</v>
      </c>
      <c r="AP74" s="137">
        <v>1.2619849361467463E-3</v>
      </c>
      <c r="AQ74" s="137">
        <v>5.0831896817059965E-3</v>
      </c>
      <c r="AR74" s="137">
        <v>1.968847241393591E-3</v>
      </c>
      <c r="AS74" s="137">
        <v>2.3053788062865036E-3</v>
      </c>
      <c r="AT74" s="137">
        <v>2.064075330456246E-3</v>
      </c>
      <c r="AU74" s="137">
        <v>6.9791373004825978E-4</v>
      </c>
      <c r="AV74" s="137">
        <v>8.8632583587102927E-4</v>
      </c>
      <c r="AW74" s="137">
        <v>4.6542099644999687E-4</v>
      </c>
      <c r="AX74" s="137">
        <v>4.6986893420863972E-4</v>
      </c>
      <c r="AY74" s="137">
        <v>1.129328821484145E-3</v>
      </c>
      <c r="AZ74" s="137">
        <v>5.236755723620379E-3</v>
      </c>
      <c r="BA74" s="137">
        <v>2.5664161883769423E-3</v>
      </c>
      <c r="BB74" s="137">
        <v>3.4955138720257103E-3</v>
      </c>
      <c r="BC74" s="137">
        <v>6.0636381471781302E-4</v>
      </c>
      <c r="BD74" s="137">
        <v>1.0959807840515009E-3</v>
      </c>
      <c r="BE74" s="137">
        <v>3.2728808409416134E-3</v>
      </c>
      <c r="BF74" s="137">
        <v>3.5328520205543485E-3</v>
      </c>
      <c r="BG74" s="137">
        <v>2.5019011157561498E-3</v>
      </c>
      <c r="BH74" s="137">
        <v>6.2975400741684629E-3</v>
      </c>
      <c r="BI74" s="137">
        <v>5.7725608472929388E-2</v>
      </c>
      <c r="BJ74" s="137">
        <v>7.9041378684305913E-2</v>
      </c>
      <c r="BK74" s="137">
        <v>3.9363322883799477E-2</v>
      </c>
      <c r="BL74" s="137">
        <v>1.3329272700042445E-3</v>
      </c>
      <c r="BM74" s="137">
        <v>2.0717151429077204E-3</v>
      </c>
      <c r="BN74" s="137">
        <v>4.8223121376373473E-3</v>
      </c>
      <c r="BO74" s="137">
        <v>9.1858997936122098E-3</v>
      </c>
      <c r="BP74" s="137">
        <v>7.6474902353695015E-2</v>
      </c>
      <c r="BQ74" s="137">
        <v>0.19997716345686495</v>
      </c>
      <c r="BR74" s="137">
        <v>1.5515204647934501E-3</v>
      </c>
      <c r="BS74" s="137">
        <v>6.1610728405456616E-2</v>
      </c>
      <c r="BT74" s="137">
        <v>1.0675194252211011E-2</v>
      </c>
      <c r="BU74" s="137">
        <v>0.12916593254162065</v>
      </c>
      <c r="BV74" s="137">
        <v>3.1152578652128369E-2</v>
      </c>
      <c r="BW74" s="137">
        <v>6.3639800816848099E-3</v>
      </c>
      <c r="BX74" s="137">
        <v>1.6234680957522684E-2</v>
      </c>
      <c r="BY74" s="137">
        <v>8.1329314916373397E-3</v>
      </c>
      <c r="BZ74" s="137">
        <v>1.7170736558912082E-2</v>
      </c>
      <c r="CA74" s="139">
        <v>0</v>
      </c>
    </row>
    <row r="75" spans="1:79" ht="19.5" x14ac:dyDescent="0.25">
      <c r="A75" s="30"/>
      <c r="B75" s="42" t="s">
        <v>66</v>
      </c>
      <c r="C75" s="43" t="s">
        <v>177</v>
      </c>
      <c r="D75" s="136">
        <v>2.4972738624628996E-3</v>
      </c>
      <c r="E75" s="137">
        <v>1.576167325738373E-4</v>
      </c>
      <c r="F75" s="137">
        <v>2.8836121458713057E-3</v>
      </c>
      <c r="G75" s="137">
        <v>5.2189944999003854E-4</v>
      </c>
      <c r="H75" s="137">
        <v>1.6012655737454091E-2</v>
      </c>
      <c r="I75" s="137">
        <v>1.2781489767779874E-2</v>
      </c>
      <c r="J75" s="137">
        <v>7.966442365772323E-5</v>
      </c>
      <c r="K75" s="137">
        <v>3.5652076040950656E-3</v>
      </c>
      <c r="L75" s="137">
        <v>5.0727466932800223E-5</v>
      </c>
      <c r="M75" s="137">
        <v>5.4409172924153766E-3</v>
      </c>
      <c r="N75" s="137">
        <v>3.7039644144519886E-4</v>
      </c>
      <c r="O75" s="137">
        <v>7.6129142179182088E-3</v>
      </c>
      <c r="P75" s="137">
        <v>0</v>
      </c>
      <c r="Q75" s="137">
        <v>5.9995962313115214E-3</v>
      </c>
      <c r="R75" s="137">
        <v>1.2746373875108791E-2</v>
      </c>
      <c r="S75" s="137">
        <v>2.3503992422995283E-4</v>
      </c>
      <c r="T75" s="137">
        <v>8.6576587663114834E-3</v>
      </c>
      <c r="U75" s="137">
        <v>1.9911587766072561E-2</v>
      </c>
      <c r="V75" s="137">
        <v>2.195630908456541E-2</v>
      </c>
      <c r="W75" s="137">
        <v>5.3223711683563334E-3</v>
      </c>
      <c r="X75" s="137">
        <v>6.7758886197745796E-3</v>
      </c>
      <c r="Y75" s="137">
        <v>1.9943360185032868E-3</v>
      </c>
      <c r="Z75" s="137">
        <v>3.569992474985486E-3</v>
      </c>
      <c r="AA75" s="137">
        <v>1.3390495926118558E-3</v>
      </c>
      <c r="AB75" s="137">
        <v>1.958855894278098E-3</v>
      </c>
      <c r="AC75" s="137">
        <v>6.9901311028450913E-4</v>
      </c>
      <c r="AD75" s="137">
        <v>1.2508897208635022E-3</v>
      </c>
      <c r="AE75" s="137">
        <v>3.5575529530946799E-3</v>
      </c>
      <c r="AF75" s="137">
        <v>3.6931126829248461E-3</v>
      </c>
      <c r="AG75" s="137">
        <v>8.4131472284775378E-4</v>
      </c>
      <c r="AH75" s="137">
        <v>3.3305184294200093E-3</v>
      </c>
      <c r="AI75" s="137">
        <v>4.6646868032944261E-3</v>
      </c>
      <c r="AJ75" s="137">
        <v>0</v>
      </c>
      <c r="AK75" s="137">
        <v>9.4357910334114548E-4</v>
      </c>
      <c r="AL75" s="137">
        <v>2.2222621240449219E-3</v>
      </c>
      <c r="AM75" s="137">
        <v>9.2972491744948036E-4</v>
      </c>
      <c r="AN75" s="137">
        <v>3.0979010046607081E-3</v>
      </c>
      <c r="AO75" s="137">
        <v>6.3532649882863017E-3</v>
      </c>
      <c r="AP75" s="137">
        <v>1.1275343654971535E-3</v>
      </c>
      <c r="AQ75" s="137">
        <v>3.9701342104700868E-3</v>
      </c>
      <c r="AR75" s="137">
        <v>1.6298605696942001E-3</v>
      </c>
      <c r="AS75" s="137">
        <v>2.2249240986272944E-3</v>
      </c>
      <c r="AT75" s="137">
        <v>1.4853670808889097E-3</v>
      </c>
      <c r="AU75" s="137">
        <v>6.8137714828902141E-4</v>
      </c>
      <c r="AV75" s="137">
        <v>8.4339509213982467E-4</v>
      </c>
      <c r="AW75" s="137">
        <v>5.1351604267764407E-4</v>
      </c>
      <c r="AX75" s="137">
        <v>4.2066206928149561E-4</v>
      </c>
      <c r="AY75" s="137">
        <v>1.2834866403798756E-3</v>
      </c>
      <c r="AZ75" s="137">
        <v>4.6317307180380966E-3</v>
      </c>
      <c r="BA75" s="137">
        <v>2.1535256639206375E-3</v>
      </c>
      <c r="BB75" s="137">
        <v>3.3934759939096273E-3</v>
      </c>
      <c r="BC75" s="137">
        <v>6.7627244340001625E-4</v>
      </c>
      <c r="BD75" s="137">
        <v>1.2943390495946025E-3</v>
      </c>
      <c r="BE75" s="137">
        <v>2.8844715120334122E-3</v>
      </c>
      <c r="BF75" s="137">
        <v>2.6795806512584439E-3</v>
      </c>
      <c r="BG75" s="137">
        <v>1.90144358749849E-3</v>
      </c>
      <c r="BH75" s="137">
        <v>6.4957055445887856E-3</v>
      </c>
      <c r="BI75" s="137">
        <v>5.3143071880672813E-2</v>
      </c>
      <c r="BJ75" s="137">
        <v>7.8336842436904489E-2</v>
      </c>
      <c r="BK75" s="137">
        <v>2.7485684837052139E-2</v>
      </c>
      <c r="BL75" s="137">
        <v>1.0799701023810233E-3</v>
      </c>
      <c r="BM75" s="137">
        <v>2.1466546527778626E-3</v>
      </c>
      <c r="BN75" s="137">
        <v>5.7198554192113039E-3</v>
      </c>
      <c r="BO75" s="137">
        <v>1.3788123133962009E-2</v>
      </c>
      <c r="BP75" s="137">
        <v>0.18851433423965411</v>
      </c>
      <c r="BQ75" s="137">
        <v>0.11345954625007099</v>
      </c>
      <c r="BR75" s="137">
        <v>8.1854737126627886E-2</v>
      </c>
      <c r="BS75" s="137">
        <v>5.4885572174893753E-2</v>
      </c>
      <c r="BT75" s="137">
        <v>8.813621082680273E-3</v>
      </c>
      <c r="BU75" s="137">
        <v>8.8852222351120044E-2</v>
      </c>
      <c r="BV75" s="137">
        <v>2.5963708515390302E-2</v>
      </c>
      <c r="BW75" s="137">
        <v>4.5305087066029801E-3</v>
      </c>
      <c r="BX75" s="137">
        <v>1.5829610422377918E-2</v>
      </c>
      <c r="BY75" s="137">
        <v>6.6543388304818197E-3</v>
      </c>
      <c r="BZ75" s="137">
        <v>1.4625540235733016E-2</v>
      </c>
      <c r="CA75" s="139">
        <v>0</v>
      </c>
    </row>
    <row r="76" spans="1:79" ht="19.5" x14ac:dyDescent="0.25">
      <c r="A76" s="30"/>
      <c r="B76" s="42" t="s">
        <v>67</v>
      </c>
      <c r="C76" s="43" t="s">
        <v>178</v>
      </c>
      <c r="D76" s="136">
        <v>8.1985738593442613E-4</v>
      </c>
      <c r="E76" s="137">
        <v>4.4228347578335109E-5</v>
      </c>
      <c r="F76" s="137">
        <v>5.0267817493210916E-4</v>
      </c>
      <c r="G76" s="137">
        <v>3.6610454090516762E-4</v>
      </c>
      <c r="H76" s="137">
        <v>4.2530105234891103E-3</v>
      </c>
      <c r="I76" s="137">
        <v>1.1386989142958249E-3</v>
      </c>
      <c r="J76" s="137">
        <v>1.9055075571790663E-5</v>
      </c>
      <c r="K76" s="137">
        <v>5.6070581291087728E-4</v>
      </c>
      <c r="L76" s="137">
        <v>8.178779892593565E-6</v>
      </c>
      <c r="M76" s="137">
        <v>7.0594543727117752E-4</v>
      </c>
      <c r="N76" s="137">
        <v>2.6220347243668593E-5</v>
      </c>
      <c r="O76" s="137">
        <v>1.1538403614625937E-3</v>
      </c>
      <c r="P76" s="137">
        <v>0</v>
      </c>
      <c r="Q76" s="137">
        <v>9.219229690790872E-4</v>
      </c>
      <c r="R76" s="137">
        <v>1.5215912119895291E-3</v>
      </c>
      <c r="S76" s="137">
        <v>1.3525075929256518E-5</v>
      </c>
      <c r="T76" s="137">
        <v>1.8581861470408727E-3</v>
      </c>
      <c r="U76" s="137">
        <v>2.2973326388529276E-3</v>
      </c>
      <c r="V76" s="137">
        <v>4.9148047977803722E-3</v>
      </c>
      <c r="W76" s="137">
        <v>1.2320193560068377E-3</v>
      </c>
      <c r="X76" s="137">
        <v>9.5381005449489843E-4</v>
      </c>
      <c r="Y76" s="137">
        <v>3.7436169135645183E-4</v>
      </c>
      <c r="Z76" s="137">
        <v>1.0040720776749886E-3</v>
      </c>
      <c r="AA76" s="137">
        <v>5.264219509821536E-4</v>
      </c>
      <c r="AB76" s="137">
        <v>2.3612369493616005E-4</v>
      </c>
      <c r="AC76" s="137">
        <v>1.4974950094984274E-4</v>
      </c>
      <c r="AD76" s="137">
        <v>1.5537919215344247E-4</v>
      </c>
      <c r="AE76" s="137">
        <v>7.4236080197141903E-4</v>
      </c>
      <c r="AF76" s="137">
        <v>6.1463904151934248E-4</v>
      </c>
      <c r="AG76" s="137">
        <v>1.4673658720189072E-4</v>
      </c>
      <c r="AH76" s="137">
        <v>5.6832304410104988E-4</v>
      </c>
      <c r="AI76" s="137">
        <v>3.3466698344734652E-4</v>
      </c>
      <c r="AJ76" s="137">
        <v>0</v>
      </c>
      <c r="AK76" s="137">
        <v>7.7375768736271603E-5</v>
      </c>
      <c r="AL76" s="137">
        <v>6.8088634421417226E-4</v>
      </c>
      <c r="AM76" s="137">
        <v>1.1592425471357247E-4</v>
      </c>
      <c r="AN76" s="137">
        <v>2.3307832444697361E-4</v>
      </c>
      <c r="AO76" s="137">
        <v>3.059127344878523E-4</v>
      </c>
      <c r="AP76" s="137">
        <v>6.541336654505057E-5</v>
      </c>
      <c r="AQ76" s="137">
        <v>8.7082394282751317E-4</v>
      </c>
      <c r="AR76" s="137">
        <v>7.9438004295266271E-5</v>
      </c>
      <c r="AS76" s="137">
        <v>3.0436538125447213E-4</v>
      </c>
      <c r="AT76" s="137">
        <v>9.0041292244754506E-5</v>
      </c>
      <c r="AU76" s="137">
        <v>5.0820282689684301E-5</v>
      </c>
      <c r="AV76" s="137">
        <v>7.6889911222954624E-5</v>
      </c>
      <c r="AW76" s="137">
        <v>5.6894959965493457E-5</v>
      </c>
      <c r="AX76" s="137">
        <v>7.4515093814871779E-5</v>
      </c>
      <c r="AY76" s="137">
        <v>9.2166766716702061E-5</v>
      </c>
      <c r="AZ76" s="137">
        <v>4.9475455104191677E-4</v>
      </c>
      <c r="BA76" s="137">
        <v>5.2534802051780146E-4</v>
      </c>
      <c r="BB76" s="137">
        <v>4.9074617106118542E-4</v>
      </c>
      <c r="BC76" s="137">
        <v>1.5592293979086391E-4</v>
      </c>
      <c r="BD76" s="137">
        <v>5.3726467964965315E-4</v>
      </c>
      <c r="BE76" s="137">
        <v>4.9330174059784078E-4</v>
      </c>
      <c r="BF76" s="137">
        <v>6.8964963404424839E-4</v>
      </c>
      <c r="BG76" s="137">
        <v>1.5323336670969355E-4</v>
      </c>
      <c r="BH76" s="137">
        <v>3.3255867897921638E-4</v>
      </c>
      <c r="BI76" s="137">
        <v>1.4731633565813841E-2</v>
      </c>
      <c r="BJ76" s="137">
        <v>2.8179892166700714E-2</v>
      </c>
      <c r="BK76" s="137">
        <v>3.3108537635754146E-3</v>
      </c>
      <c r="BL76" s="137">
        <v>4.141386944826922E-4</v>
      </c>
      <c r="BM76" s="137">
        <v>9.7209544677743175E-4</v>
      </c>
      <c r="BN76" s="137">
        <v>5.8752070796017847E-3</v>
      </c>
      <c r="BO76" s="137">
        <v>1.0377890723028299E-3</v>
      </c>
      <c r="BP76" s="137">
        <v>5.3060527752205192E-3</v>
      </c>
      <c r="BQ76" s="137">
        <v>8.0092063756926062E-4</v>
      </c>
      <c r="BR76" s="137">
        <v>2.2056493567113253E-4</v>
      </c>
      <c r="BS76" s="137">
        <v>0.88961349406243351</v>
      </c>
      <c r="BT76" s="137">
        <v>2.2513074550165406E-3</v>
      </c>
      <c r="BU76" s="137">
        <v>4.2401799341175534E-3</v>
      </c>
      <c r="BV76" s="137">
        <v>3.5841644094857022E-3</v>
      </c>
      <c r="BW76" s="137">
        <v>7.8749272086200105E-4</v>
      </c>
      <c r="BX76" s="137">
        <v>1.2094920989940158E-3</v>
      </c>
      <c r="BY76" s="137">
        <v>1.26605359097077E-3</v>
      </c>
      <c r="BZ76" s="137">
        <v>9.8679086088471657E-4</v>
      </c>
      <c r="CA76" s="139">
        <v>0</v>
      </c>
    </row>
    <row r="77" spans="1:79" ht="19.5" x14ac:dyDescent="0.25">
      <c r="A77" s="30"/>
      <c r="B77" s="42" t="s">
        <v>68</v>
      </c>
      <c r="C77" s="43" t="s">
        <v>179</v>
      </c>
      <c r="D77" s="136">
        <v>2.9536347380250487E-3</v>
      </c>
      <c r="E77" s="137">
        <v>2.1555228612998189E-4</v>
      </c>
      <c r="F77" s="137">
        <v>2.69064606211409E-3</v>
      </c>
      <c r="G77" s="137">
        <v>1.0741935632020078E-3</v>
      </c>
      <c r="H77" s="137">
        <v>2.3245927120771816E-2</v>
      </c>
      <c r="I77" s="137">
        <v>1.1681215253223749E-2</v>
      </c>
      <c r="J77" s="137">
        <v>1.0766873038202165E-4</v>
      </c>
      <c r="K77" s="137">
        <v>4.3910564384104156E-3</v>
      </c>
      <c r="L77" s="137">
        <v>1.1438373076434265E-4</v>
      </c>
      <c r="M77" s="137">
        <v>1.0650259765546748E-2</v>
      </c>
      <c r="N77" s="137">
        <v>3.1704924489393474E-4</v>
      </c>
      <c r="O77" s="137">
        <v>1.0287479497482214E-2</v>
      </c>
      <c r="P77" s="137">
        <v>0</v>
      </c>
      <c r="Q77" s="137">
        <v>1.8349096986147173E-2</v>
      </c>
      <c r="R77" s="137">
        <v>3.9713950380013151E-2</v>
      </c>
      <c r="S77" s="137">
        <v>3.1694947956569289E-4</v>
      </c>
      <c r="T77" s="137">
        <v>1.4168409408656282E-2</v>
      </c>
      <c r="U77" s="137">
        <v>2.4625492643659593E-2</v>
      </c>
      <c r="V77" s="137">
        <v>3.2991122318756103E-2</v>
      </c>
      <c r="W77" s="137">
        <v>6.4098375523479571E-3</v>
      </c>
      <c r="X77" s="137">
        <v>1.2569974085360822E-2</v>
      </c>
      <c r="Y77" s="137">
        <v>2.894470672969743E-3</v>
      </c>
      <c r="Z77" s="137">
        <v>4.9354260627178896E-3</v>
      </c>
      <c r="AA77" s="137">
        <v>2.0228894356089226E-3</v>
      </c>
      <c r="AB77" s="137">
        <v>2.4029948656798831E-3</v>
      </c>
      <c r="AC77" s="137">
        <v>1.0831151420169886E-3</v>
      </c>
      <c r="AD77" s="137">
        <v>9.5781317092042914E-4</v>
      </c>
      <c r="AE77" s="137">
        <v>4.6354384149825479E-3</v>
      </c>
      <c r="AF77" s="137">
        <v>5.1338938541120741E-3</v>
      </c>
      <c r="AG77" s="137">
        <v>1.0177867352981896E-3</v>
      </c>
      <c r="AH77" s="137">
        <v>1.131675996138584E-2</v>
      </c>
      <c r="AI77" s="137">
        <v>6.0504355277069448E-3</v>
      </c>
      <c r="AJ77" s="137">
        <v>0</v>
      </c>
      <c r="AK77" s="137">
        <v>7.6392512815376802E-4</v>
      </c>
      <c r="AL77" s="137">
        <v>2.6628449804282509E-3</v>
      </c>
      <c r="AM77" s="137">
        <v>1.6855965181467941E-3</v>
      </c>
      <c r="AN77" s="137">
        <v>2.5062838480379686E-3</v>
      </c>
      <c r="AO77" s="137">
        <v>4.5230385961049242E-3</v>
      </c>
      <c r="AP77" s="137">
        <v>1.2867067027303447E-3</v>
      </c>
      <c r="AQ77" s="137">
        <v>1.2749399534812035E-2</v>
      </c>
      <c r="AR77" s="137">
        <v>7.7863989716686253E-4</v>
      </c>
      <c r="AS77" s="137">
        <v>5.4866793802964484E-3</v>
      </c>
      <c r="AT77" s="137">
        <v>9.6269543213141633E-4</v>
      </c>
      <c r="AU77" s="137">
        <v>6.7397154683057213E-4</v>
      </c>
      <c r="AV77" s="137">
        <v>8.6132687329289474E-4</v>
      </c>
      <c r="AW77" s="137">
        <v>8.3581279827713863E-4</v>
      </c>
      <c r="AX77" s="137">
        <v>5.9196359555576165E-4</v>
      </c>
      <c r="AY77" s="137">
        <v>1.6993238645798185E-3</v>
      </c>
      <c r="AZ77" s="137">
        <v>3.7146202347378109E-3</v>
      </c>
      <c r="BA77" s="137">
        <v>2.1964598272731228E-3</v>
      </c>
      <c r="BB77" s="137">
        <v>3.2254005550972535E-3</v>
      </c>
      <c r="BC77" s="137">
        <v>1.0339273378134946E-3</v>
      </c>
      <c r="BD77" s="137">
        <v>2.0164164475507756E-3</v>
      </c>
      <c r="BE77" s="137">
        <v>2.7673616844903935E-3</v>
      </c>
      <c r="BF77" s="137">
        <v>6.1506607018128609E-3</v>
      </c>
      <c r="BG77" s="137">
        <v>3.8763502696384658E-3</v>
      </c>
      <c r="BH77" s="137">
        <v>1.0112118455059974E-2</v>
      </c>
      <c r="BI77" s="137">
        <v>7.5564859582704313E-2</v>
      </c>
      <c r="BJ77" s="137">
        <v>0.12840471211441509</v>
      </c>
      <c r="BK77" s="137">
        <v>2.7105051454658174E-2</v>
      </c>
      <c r="BL77" s="137">
        <v>1.3588326882413273E-3</v>
      </c>
      <c r="BM77" s="137">
        <v>3.445983408380942E-3</v>
      </c>
      <c r="BN77" s="137">
        <v>9.8735106262552632E-3</v>
      </c>
      <c r="BO77" s="137">
        <v>3.7860686225906416E-2</v>
      </c>
      <c r="BP77" s="137">
        <v>3.2931667397035853E-2</v>
      </c>
      <c r="BQ77" s="137">
        <v>4.3526557971084725E-3</v>
      </c>
      <c r="BR77" s="137">
        <v>7.6718259575713583E-4</v>
      </c>
      <c r="BS77" s="137">
        <v>9.6751415005678659E-2</v>
      </c>
      <c r="BT77" s="137">
        <v>9.9019211951714883E-2</v>
      </c>
      <c r="BU77" s="137">
        <v>3.2859251184925796E-2</v>
      </c>
      <c r="BV77" s="137">
        <v>3.8452669429086213E-2</v>
      </c>
      <c r="BW77" s="137">
        <v>9.4840320774651002E-3</v>
      </c>
      <c r="BX77" s="137">
        <v>2.7966224732008216E-2</v>
      </c>
      <c r="BY77" s="137">
        <v>1.9130633267197002E-2</v>
      </c>
      <c r="BZ77" s="137">
        <v>2.2184973122588495E-2</v>
      </c>
      <c r="CA77" s="139">
        <v>0</v>
      </c>
    </row>
    <row r="78" spans="1:79" ht="19.5" x14ac:dyDescent="0.25">
      <c r="A78" s="30"/>
      <c r="B78" s="42" t="s">
        <v>69</v>
      </c>
      <c r="C78" s="43" t="s">
        <v>180</v>
      </c>
      <c r="D78" s="136">
        <v>9.5774812227861305E-6</v>
      </c>
      <c r="E78" s="137">
        <v>1.2438870224158009E-6</v>
      </c>
      <c r="F78" s="137">
        <v>1.6424077767496572E-5</v>
      </c>
      <c r="G78" s="137">
        <v>4.6579889638055309E-6</v>
      </c>
      <c r="H78" s="137">
        <v>9.8561940466577858E-5</v>
      </c>
      <c r="I78" s="137">
        <v>5.7223457473741944E-5</v>
      </c>
      <c r="J78" s="137">
        <v>7.1663398951747307E-7</v>
      </c>
      <c r="K78" s="137">
        <v>3.4976740552743658E-5</v>
      </c>
      <c r="L78" s="137">
        <v>4.3549636089044268E-7</v>
      </c>
      <c r="M78" s="137">
        <v>2.5554489411258132E-5</v>
      </c>
      <c r="N78" s="137">
        <v>9.4941170662277544E-7</v>
      </c>
      <c r="O78" s="137">
        <v>4.7127329811995312E-5</v>
      </c>
      <c r="P78" s="137">
        <v>0</v>
      </c>
      <c r="Q78" s="137">
        <v>4.9073985840955544E-5</v>
      </c>
      <c r="R78" s="137">
        <v>1.1640028284581983E-4</v>
      </c>
      <c r="S78" s="137">
        <v>9.7359056705213791E-7</v>
      </c>
      <c r="T78" s="137">
        <v>8.7717761242983038E-5</v>
      </c>
      <c r="U78" s="137">
        <v>1.6326941653844391E-4</v>
      </c>
      <c r="V78" s="137">
        <v>1.439242039429315E-4</v>
      </c>
      <c r="W78" s="137">
        <v>3.1216379745352311E-5</v>
      </c>
      <c r="X78" s="137">
        <v>6.7791710703060546E-5</v>
      </c>
      <c r="Y78" s="137">
        <v>1.1888698249209243E-5</v>
      </c>
      <c r="Z78" s="137">
        <v>2.2104990597619697E-5</v>
      </c>
      <c r="AA78" s="137">
        <v>7.9777794685439482E-6</v>
      </c>
      <c r="AB78" s="137">
        <v>8.9793782258116643E-6</v>
      </c>
      <c r="AC78" s="137">
        <v>3.7586323028946506E-6</v>
      </c>
      <c r="AD78" s="137">
        <v>5.5149098493433338E-6</v>
      </c>
      <c r="AE78" s="137">
        <v>2.0155327308934702E-5</v>
      </c>
      <c r="AF78" s="137">
        <v>3.4344822924772009E-5</v>
      </c>
      <c r="AG78" s="137">
        <v>6.5172395261696121E-6</v>
      </c>
      <c r="AH78" s="137">
        <v>3.9890508878722505E-5</v>
      </c>
      <c r="AI78" s="137">
        <v>5.534398100643377E-5</v>
      </c>
      <c r="AJ78" s="137">
        <v>0</v>
      </c>
      <c r="AK78" s="137">
        <v>3.8374811367881229E-6</v>
      </c>
      <c r="AL78" s="137">
        <v>2.9281604405862422E-5</v>
      </c>
      <c r="AM78" s="137">
        <v>5.2106913689234675E-6</v>
      </c>
      <c r="AN78" s="137">
        <v>1.0210990509262922E-5</v>
      </c>
      <c r="AO78" s="137">
        <v>3.20019010144891E-5</v>
      </c>
      <c r="AP78" s="137">
        <v>2.7077802899105635E-5</v>
      </c>
      <c r="AQ78" s="137">
        <v>3.6288795628349983E-5</v>
      </c>
      <c r="AR78" s="137">
        <v>3.2464702479227665E-6</v>
      </c>
      <c r="AS78" s="137">
        <v>2.3432380817678395E-5</v>
      </c>
      <c r="AT78" s="137">
        <v>7.4406657016217397E-6</v>
      </c>
      <c r="AU78" s="137">
        <v>4.5741735316764642E-6</v>
      </c>
      <c r="AV78" s="137">
        <v>5.4680184302780489E-6</v>
      </c>
      <c r="AW78" s="137">
        <v>5.2044344126548619E-6</v>
      </c>
      <c r="AX78" s="137">
        <v>5.6068882023782805E-6</v>
      </c>
      <c r="AY78" s="137">
        <v>7.9635620193866917E-5</v>
      </c>
      <c r="AZ78" s="137">
        <v>3.83277727641677E-5</v>
      </c>
      <c r="BA78" s="137">
        <v>1.9708752707867764E-5</v>
      </c>
      <c r="BB78" s="137">
        <v>5.128642412767723E-5</v>
      </c>
      <c r="BC78" s="137">
        <v>1.2339099619550285E-5</v>
      </c>
      <c r="BD78" s="137">
        <v>9.2189817664904569E-6</v>
      </c>
      <c r="BE78" s="137">
        <v>1.6539549517933516E-5</v>
      </c>
      <c r="BF78" s="137">
        <v>1.5283927657033745E-5</v>
      </c>
      <c r="BG78" s="137">
        <v>1.4359958352915749E-5</v>
      </c>
      <c r="BH78" s="137">
        <v>3.3536036219538072E-4</v>
      </c>
      <c r="BI78" s="137">
        <v>6.8195879017673695E-4</v>
      </c>
      <c r="BJ78" s="137">
        <v>5.1333415603833259E-4</v>
      </c>
      <c r="BK78" s="137">
        <v>8.5762853704410912E-5</v>
      </c>
      <c r="BL78" s="137">
        <v>1.3473140408483049E-5</v>
      </c>
      <c r="BM78" s="137">
        <v>2.9307467066842317E-5</v>
      </c>
      <c r="BN78" s="137">
        <v>5.9993877434114108E-5</v>
      </c>
      <c r="BO78" s="137">
        <v>5.1574124776657009E-5</v>
      </c>
      <c r="BP78" s="137">
        <v>7.3433900346055888E-5</v>
      </c>
      <c r="BQ78" s="137">
        <v>8.9421694840871482E-6</v>
      </c>
      <c r="BR78" s="137">
        <v>1.7564530741095189E-6</v>
      </c>
      <c r="BS78" s="137">
        <v>6.5426765890244567E-4</v>
      </c>
      <c r="BT78" s="137">
        <v>4.9873571872666723E-5</v>
      </c>
      <c r="BU78" s="137">
        <v>0.99515220572811824</v>
      </c>
      <c r="BV78" s="137">
        <v>2.1308494882509124E-4</v>
      </c>
      <c r="BW78" s="137">
        <v>9.3960402822180196E-5</v>
      </c>
      <c r="BX78" s="137">
        <v>1.2794348197138952E-4</v>
      </c>
      <c r="BY78" s="137">
        <v>9.0383662542175506E-5</v>
      </c>
      <c r="BZ78" s="137">
        <v>1.3350833071254468E-4</v>
      </c>
      <c r="CA78" s="139">
        <v>0</v>
      </c>
    </row>
    <row r="79" spans="1:79" ht="19.5" x14ac:dyDescent="0.25">
      <c r="A79" s="30"/>
      <c r="B79" s="42" t="s">
        <v>70</v>
      </c>
      <c r="C79" s="43" t="s">
        <v>181</v>
      </c>
      <c r="D79" s="136">
        <v>1.2448071196015018E-4</v>
      </c>
      <c r="E79" s="137">
        <v>9.8491459415026285E-6</v>
      </c>
      <c r="F79" s="137">
        <v>1.4376882329231459E-4</v>
      </c>
      <c r="G79" s="137">
        <v>4.1225093436403836E-5</v>
      </c>
      <c r="H79" s="137">
        <v>1.0624382189317648E-3</v>
      </c>
      <c r="I79" s="137">
        <v>4.6290724591470926E-4</v>
      </c>
      <c r="J79" s="137">
        <v>4.9649057954054447E-6</v>
      </c>
      <c r="K79" s="137">
        <v>2.0239224226059442E-4</v>
      </c>
      <c r="L79" s="137">
        <v>4.6934049552340819E-6</v>
      </c>
      <c r="M79" s="137">
        <v>4.3302197688101902E-4</v>
      </c>
      <c r="N79" s="137">
        <v>1.5602252915915069E-5</v>
      </c>
      <c r="O79" s="137">
        <v>5.3193455982744392E-4</v>
      </c>
      <c r="P79" s="137">
        <v>0</v>
      </c>
      <c r="Q79" s="137">
        <v>6.5387450584269383E-4</v>
      </c>
      <c r="R79" s="137">
        <v>1.4305910124699432E-3</v>
      </c>
      <c r="S79" s="137">
        <v>1.1797581944850186E-5</v>
      </c>
      <c r="T79" s="137">
        <v>6.4819850771344919E-4</v>
      </c>
      <c r="U79" s="137">
        <v>1.1917452598552551E-3</v>
      </c>
      <c r="V79" s="137">
        <v>1.9593156405961786E-3</v>
      </c>
      <c r="W79" s="137">
        <v>3.8810601152116671E-4</v>
      </c>
      <c r="X79" s="137">
        <v>5.5974986085041603E-4</v>
      </c>
      <c r="Y79" s="137">
        <v>1.6556446355264073E-4</v>
      </c>
      <c r="Z79" s="137">
        <v>3.1630471053905869E-4</v>
      </c>
      <c r="AA79" s="137">
        <v>1.0050853022680655E-4</v>
      </c>
      <c r="AB79" s="137">
        <v>1.1895332363746141E-4</v>
      </c>
      <c r="AC79" s="137">
        <v>6.1098631417964616E-5</v>
      </c>
      <c r="AD79" s="137">
        <v>6.1734783904273405E-5</v>
      </c>
      <c r="AE79" s="137">
        <v>2.6555007622142558E-4</v>
      </c>
      <c r="AF79" s="137">
        <v>2.5829199272859221E-4</v>
      </c>
      <c r="AG79" s="137">
        <v>5.5155750620888284E-5</v>
      </c>
      <c r="AH79" s="137">
        <v>3.98200704821989E-4</v>
      </c>
      <c r="AI79" s="137">
        <v>2.3156733134239145E-4</v>
      </c>
      <c r="AJ79" s="137">
        <v>0</v>
      </c>
      <c r="AK79" s="137">
        <v>3.9567807450423136E-5</v>
      </c>
      <c r="AL79" s="137">
        <v>2.3137047968614302E-4</v>
      </c>
      <c r="AM79" s="137">
        <v>7.1281394977705352E-5</v>
      </c>
      <c r="AN79" s="137">
        <v>1.2625551010845101E-4</v>
      </c>
      <c r="AO79" s="137">
        <v>2.0103100612711269E-4</v>
      </c>
      <c r="AP79" s="137">
        <v>5.0635133228118762E-5</v>
      </c>
      <c r="AQ79" s="137">
        <v>4.9658098835920182E-4</v>
      </c>
      <c r="AR79" s="137">
        <v>3.8482723960541562E-5</v>
      </c>
      <c r="AS79" s="137">
        <v>2.1227474284697846E-4</v>
      </c>
      <c r="AT79" s="137">
        <v>4.648101360209271E-5</v>
      </c>
      <c r="AU79" s="137">
        <v>2.9726841345703186E-5</v>
      </c>
      <c r="AV79" s="137">
        <v>4.1131693871669109E-5</v>
      </c>
      <c r="AW79" s="137">
        <v>3.6151806876501967E-5</v>
      </c>
      <c r="AX79" s="137">
        <v>2.4257649630016981E-5</v>
      </c>
      <c r="AY79" s="137">
        <v>6.8059662214075019E-5</v>
      </c>
      <c r="AZ79" s="137">
        <v>1.5453072409326647E-4</v>
      </c>
      <c r="BA79" s="137">
        <v>8.9926844797518947E-5</v>
      </c>
      <c r="BB79" s="137">
        <v>1.4006528811957928E-4</v>
      </c>
      <c r="BC79" s="137">
        <v>4.1164295037089351E-5</v>
      </c>
      <c r="BD79" s="137">
        <v>9.9281621773197166E-5</v>
      </c>
      <c r="BE79" s="137">
        <v>1.2338197134606772E-4</v>
      </c>
      <c r="BF79" s="137">
        <v>2.1384309062749964E-4</v>
      </c>
      <c r="BG79" s="137">
        <v>1.3618408041597048E-4</v>
      </c>
      <c r="BH79" s="137">
        <v>3.357548314505124E-4</v>
      </c>
      <c r="BI79" s="137">
        <v>3.520136083096571E-3</v>
      </c>
      <c r="BJ79" s="137">
        <v>6.5813334535047398E-3</v>
      </c>
      <c r="BK79" s="137">
        <v>1.8605964654671743E-3</v>
      </c>
      <c r="BL79" s="137">
        <v>5.6005199341042245E-5</v>
      </c>
      <c r="BM79" s="137">
        <v>2.6702108769467584E-4</v>
      </c>
      <c r="BN79" s="137">
        <v>4.3328427388227941E-4</v>
      </c>
      <c r="BO79" s="137">
        <v>2.5005667245253452E-3</v>
      </c>
      <c r="BP79" s="137">
        <v>3.4348929201650008E-3</v>
      </c>
      <c r="BQ79" s="137">
        <v>3.4821829925854098E-4</v>
      </c>
      <c r="BR79" s="137">
        <v>4.6596233177531407E-5</v>
      </c>
      <c r="BS79" s="137">
        <v>3.1782821997601296E-3</v>
      </c>
      <c r="BT79" s="137">
        <v>2.9722211904317977E-3</v>
      </c>
      <c r="BU79" s="137">
        <v>3.8692815214575586E-3</v>
      </c>
      <c r="BV79" s="137">
        <v>0.94908868059844154</v>
      </c>
      <c r="BW79" s="137">
        <v>1.3713186279788101E-3</v>
      </c>
      <c r="BX79" s="137">
        <v>1.0104277521682467E-3</v>
      </c>
      <c r="BY79" s="137">
        <v>7.1429985610786597E-4</v>
      </c>
      <c r="BZ79" s="137">
        <v>3.7858290496761093E-3</v>
      </c>
      <c r="CA79" s="139">
        <v>0</v>
      </c>
    </row>
    <row r="80" spans="1:79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9">
        <v>0</v>
      </c>
    </row>
    <row r="81" spans="1:82" ht="19.5" x14ac:dyDescent="0.25">
      <c r="B81" s="42" t="s">
        <v>72</v>
      </c>
      <c r="C81" s="43" t="s">
        <v>183</v>
      </c>
      <c r="D81" s="136">
        <v>5.1321646846629786E-6</v>
      </c>
      <c r="E81" s="137">
        <v>5.8409557928148991E-7</v>
      </c>
      <c r="F81" s="137">
        <v>1.6569356781459665E-5</v>
      </c>
      <c r="G81" s="137">
        <v>1.3359430175458846E-6</v>
      </c>
      <c r="H81" s="137">
        <v>7.1436502197520031E-5</v>
      </c>
      <c r="I81" s="137">
        <v>1.4037989560061846E-5</v>
      </c>
      <c r="J81" s="137">
        <v>3.6902159908543861E-7</v>
      </c>
      <c r="K81" s="137">
        <v>1.3892719608869102E-5</v>
      </c>
      <c r="L81" s="137">
        <v>3.22659543084899E-7</v>
      </c>
      <c r="M81" s="137">
        <v>2.9292399591464006E-5</v>
      </c>
      <c r="N81" s="137">
        <v>7.5520270713875465E-7</v>
      </c>
      <c r="O81" s="137">
        <v>7.2507071955297896E-5</v>
      </c>
      <c r="P81" s="137">
        <v>0</v>
      </c>
      <c r="Q81" s="137">
        <v>1.903506050376402E-5</v>
      </c>
      <c r="R81" s="137">
        <v>2.6142839717549182E-5</v>
      </c>
      <c r="S81" s="137">
        <v>2.4458715353640473E-7</v>
      </c>
      <c r="T81" s="137">
        <v>7.1229907463768902E-5</v>
      </c>
      <c r="U81" s="137">
        <v>1.3436174490151389E-4</v>
      </c>
      <c r="V81" s="137">
        <v>3.6301817794839717E-4</v>
      </c>
      <c r="W81" s="137">
        <v>6.6717285879310464E-5</v>
      </c>
      <c r="X81" s="137">
        <v>5.010515046963701E-5</v>
      </c>
      <c r="Y81" s="137">
        <v>2.1964370087817947E-5</v>
      </c>
      <c r="Z81" s="137">
        <v>6.2554633543316724E-5</v>
      </c>
      <c r="AA81" s="137">
        <v>1.2103513033587271E-5</v>
      </c>
      <c r="AB81" s="137">
        <v>1.1821693825490216E-5</v>
      </c>
      <c r="AC81" s="137">
        <v>1.034991244272313E-5</v>
      </c>
      <c r="AD81" s="137">
        <v>9.0869489240827545E-6</v>
      </c>
      <c r="AE81" s="137">
        <v>4.5030773536298486E-5</v>
      </c>
      <c r="AF81" s="137">
        <v>3.2032634956303093E-5</v>
      </c>
      <c r="AG81" s="137">
        <v>8.4905897108438538E-6</v>
      </c>
      <c r="AH81" s="137">
        <v>1.735556700380989E-5</v>
      </c>
      <c r="AI81" s="137">
        <v>1.1003732328904767E-5</v>
      </c>
      <c r="AJ81" s="137">
        <v>0</v>
      </c>
      <c r="AK81" s="137">
        <v>4.3640500915110884E-6</v>
      </c>
      <c r="AL81" s="137">
        <v>1.0754102193332985E-5</v>
      </c>
      <c r="AM81" s="137">
        <v>5.6271879018345571E-6</v>
      </c>
      <c r="AN81" s="137">
        <v>1.10629945483772E-5</v>
      </c>
      <c r="AO81" s="137">
        <v>1.1640127196699505E-5</v>
      </c>
      <c r="AP81" s="137">
        <v>2.1861520745339742E-6</v>
      </c>
      <c r="AQ81" s="137">
        <v>3.8077529929365846E-5</v>
      </c>
      <c r="AR81" s="137">
        <v>3.561296249506618E-6</v>
      </c>
      <c r="AS81" s="137">
        <v>1.3229036374171041E-5</v>
      </c>
      <c r="AT81" s="137">
        <v>5.0032224183749768E-6</v>
      </c>
      <c r="AU81" s="137">
        <v>2.3829309024059987E-6</v>
      </c>
      <c r="AV81" s="137">
        <v>4.2630824867337636E-6</v>
      </c>
      <c r="AW81" s="137">
        <v>2.4197760214685018E-6</v>
      </c>
      <c r="AX81" s="137">
        <v>1.2689492545791374E-6</v>
      </c>
      <c r="AY81" s="137">
        <v>3.213620648338839E-6</v>
      </c>
      <c r="AZ81" s="137">
        <v>9.8178486214201033E-6</v>
      </c>
      <c r="BA81" s="137">
        <v>4.0640538765678328E-6</v>
      </c>
      <c r="BB81" s="137">
        <v>9.9249848908468143E-6</v>
      </c>
      <c r="BC81" s="137">
        <v>2.5190882767514669E-6</v>
      </c>
      <c r="BD81" s="137">
        <v>1.2692413427183568E-5</v>
      </c>
      <c r="BE81" s="137">
        <v>1.0813579795524733E-5</v>
      </c>
      <c r="BF81" s="137">
        <v>6.8625477161646164E-6</v>
      </c>
      <c r="BG81" s="137">
        <v>4.227212989300775E-6</v>
      </c>
      <c r="BH81" s="137">
        <v>5.9068264978050995E-6</v>
      </c>
      <c r="BI81" s="137">
        <v>1.5980732695824361E-4</v>
      </c>
      <c r="BJ81" s="137">
        <v>1.0280808720979411E-4</v>
      </c>
      <c r="BK81" s="137">
        <v>8.2942785354785998E-5</v>
      </c>
      <c r="BL81" s="137">
        <v>1.3531186934704683E-6</v>
      </c>
      <c r="BM81" s="137">
        <v>2.9406839348979087E-6</v>
      </c>
      <c r="BN81" s="137">
        <v>3.3658314947990385E-5</v>
      </c>
      <c r="BO81" s="137">
        <v>8.8414205927438676E-6</v>
      </c>
      <c r="BP81" s="137">
        <v>9.2236914538129599E-6</v>
      </c>
      <c r="BQ81" s="137">
        <v>2.2004738920140736E-6</v>
      </c>
      <c r="BR81" s="137">
        <v>1.7777493355389704E-7</v>
      </c>
      <c r="BS81" s="137">
        <v>1.4222040337773646E-5</v>
      </c>
      <c r="BT81" s="137">
        <v>4.6105956539942436E-6</v>
      </c>
      <c r="BU81" s="137">
        <v>1.0119028605983364E-3</v>
      </c>
      <c r="BV81" s="137">
        <v>1.8823162624968531E-5</v>
      </c>
      <c r="BW81" s="137">
        <v>6.9239849390497803E-5</v>
      </c>
      <c r="BX81" s="137">
        <v>0.8814807527023073</v>
      </c>
      <c r="BY81" s="137">
        <v>0.115597597959625</v>
      </c>
      <c r="BZ81" s="137">
        <v>1.4130286853360613E-5</v>
      </c>
      <c r="CA81" s="139">
        <v>0</v>
      </c>
    </row>
    <row r="82" spans="1:82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9">
        <v>0</v>
      </c>
    </row>
    <row r="83" spans="1:82" ht="19.5" x14ac:dyDescent="0.25">
      <c r="B83" s="56" t="s">
        <v>74</v>
      </c>
      <c r="C83" s="43" t="s">
        <v>185</v>
      </c>
      <c r="D83" s="136">
        <v>2.0884392407891665E-3</v>
      </c>
      <c r="E83" s="137">
        <v>8.4570663342808713E-5</v>
      </c>
      <c r="F83" s="137">
        <v>2.1686448892693478E-3</v>
      </c>
      <c r="G83" s="137">
        <v>5.5820731804149583E-4</v>
      </c>
      <c r="H83" s="137">
        <v>1.8110938613923652E-2</v>
      </c>
      <c r="I83" s="137">
        <v>7.4291567442114573E-3</v>
      </c>
      <c r="J83" s="137">
        <v>1.0572844804196548E-4</v>
      </c>
      <c r="K83" s="137">
        <v>5.1025951979966379E-3</v>
      </c>
      <c r="L83" s="137">
        <v>5.8521923680154638E-5</v>
      </c>
      <c r="M83" s="137">
        <v>5.1245618415091676E-3</v>
      </c>
      <c r="N83" s="137">
        <v>3.3433626418466852E-4</v>
      </c>
      <c r="O83" s="137">
        <v>5.0240905845728729E-3</v>
      </c>
      <c r="P83" s="137">
        <v>0</v>
      </c>
      <c r="Q83" s="137">
        <v>2.2018144115439997E-3</v>
      </c>
      <c r="R83" s="137">
        <v>2.5076179123178981E-2</v>
      </c>
      <c r="S83" s="137">
        <v>1.9785238400536623E-4</v>
      </c>
      <c r="T83" s="137">
        <v>6.6039530705358385E-3</v>
      </c>
      <c r="U83" s="137">
        <v>8.928781010074582E-3</v>
      </c>
      <c r="V83" s="137">
        <v>1.830136770195509E-2</v>
      </c>
      <c r="W83" s="137">
        <v>4.2889211564021675E-3</v>
      </c>
      <c r="X83" s="137">
        <v>8.3119035093954918E-3</v>
      </c>
      <c r="Y83" s="137">
        <v>1.1931082164907342E-3</v>
      </c>
      <c r="Z83" s="137">
        <v>2.3421822308144192E-3</v>
      </c>
      <c r="AA83" s="137">
        <v>1.0641290137539746E-3</v>
      </c>
      <c r="AB83" s="137">
        <v>1.576660264766594E-3</v>
      </c>
      <c r="AC83" s="137">
        <v>5.6881475426159877E-4</v>
      </c>
      <c r="AD83" s="137">
        <v>6.5288386925556482E-4</v>
      </c>
      <c r="AE83" s="137">
        <v>1.9487605786531741E-3</v>
      </c>
      <c r="AF83" s="137">
        <v>1.7262690217412179E-3</v>
      </c>
      <c r="AG83" s="137">
        <v>4.2665862103981144E-4</v>
      </c>
      <c r="AH83" s="137">
        <v>1.5121607655198537E-3</v>
      </c>
      <c r="AI83" s="137">
        <v>9.3461333130096717E-4</v>
      </c>
      <c r="AJ83" s="137">
        <v>0</v>
      </c>
      <c r="AK83" s="137">
        <v>2.0644205983876425E-4</v>
      </c>
      <c r="AL83" s="137">
        <v>5.4969194452050472E-4</v>
      </c>
      <c r="AM83" s="137">
        <v>3.1963365853922309E-4</v>
      </c>
      <c r="AN83" s="137">
        <v>9.7191416081836486E-4</v>
      </c>
      <c r="AO83" s="137">
        <v>8.7982873087767536E-4</v>
      </c>
      <c r="AP83" s="137">
        <v>2.081442349667478E-4</v>
      </c>
      <c r="AQ83" s="137">
        <v>2.0531282592330499E-3</v>
      </c>
      <c r="AR83" s="137">
        <v>1.9894855664542689E-4</v>
      </c>
      <c r="AS83" s="137">
        <v>8.524631229067382E-4</v>
      </c>
      <c r="AT83" s="137">
        <v>2.2555636180205169E-4</v>
      </c>
      <c r="AU83" s="137">
        <v>1.3868879034106778E-4</v>
      </c>
      <c r="AV83" s="137">
        <v>2.0048183465362908E-4</v>
      </c>
      <c r="AW83" s="137">
        <v>1.6698444474475598E-4</v>
      </c>
      <c r="AX83" s="137">
        <v>1.520810904562706E-4</v>
      </c>
      <c r="AY83" s="137">
        <v>5.789214002632656E-4</v>
      </c>
      <c r="AZ83" s="137">
        <v>7.296158067738891E-4</v>
      </c>
      <c r="BA83" s="137">
        <v>3.9026638020274608E-4</v>
      </c>
      <c r="BB83" s="137">
        <v>7.5062761562949369E-4</v>
      </c>
      <c r="BC83" s="137">
        <v>1.9730155321390756E-4</v>
      </c>
      <c r="BD83" s="137">
        <v>5.1904461476139096E-4</v>
      </c>
      <c r="BE83" s="137">
        <v>6.2685352339437734E-4</v>
      </c>
      <c r="BF83" s="137">
        <v>7.0163180708831489E-4</v>
      </c>
      <c r="BG83" s="137">
        <v>9.0035423893285735E-4</v>
      </c>
      <c r="BH83" s="137">
        <v>9.9008211218365861E-4</v>
      </c>
      <c r="BI83" s="137">
        <v>2.3529627715303213E-2</v>
      </c>
      <c r="BJ83" s="137">
        <v>1.9012444253228466E-2</v>
      </c>
      <c r="BK83" s="137">
        <v>9.4509208664760955E-3</v>
      </c>
      <c r="BL83" s="137">
        <v>2.4616948169556367E-4</v>
      </c>
      <c r="BM83" s="137">
        <v>1.184076722864517E-3</v>
      </c>
      <c r="BN83" s="137">
        <v>6.7655196313944049E-3</v>
      </c>
      <c r="BO83" s="137">
        <v>2.5334570036971087E-2</v>
      </c>
      <c r="BP83" s="137">
        <v>1.0506338296703601E-2</v>
      </c>
      <c r="BQ83" s="137">
        <v>1.1186181808324602E-3</v>
      </c>
      <c r="BR83" s="137">
        <v>1.6408744058871847E-4</v>
      </c>
      <c r="BS83" s="137">
        <v>1.8464148802357888E-2</v>
      </c>
      <c r="BT83" s="137">
        <v>7.0527834282084149E-3</v>
      </c>
      <c r="BU83" s="137">
        <v>9.7204770736626749E-3</v>
      </c>
      <c r="BV83" s="137">
        <v>2.6439614423844238E-2</v>
      </c>
      <c r="BW83" s="137">
        <v>4.2615658491423902E-3</v>
      </c>
      <c r="BX83" s="137">
        <v>1.3305961340385647E-2</v>
      </c>
      <c r="BY83" s="137">
        <v>4.7881975910114101E-3</v>
      </c>
      <c r="BZ83" s="137">
        <v>0.6710993877982856</v>
      </c>
      <c r="CA83" s="139">
        <v>0</v>
      </c>
    </row>
    <row r="84" spans="1:82" ht="19.5" x14ac:dyDescent="0.25"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</row>
    <row r="85" spans="1:82" ht="19.5" x14ac:dyDescent="0.25">
      <c r="A85" s="28"/>
      <c r="B85" s="57"/>
      <c r="C85" s="46"/>
      <c r="D85" s="140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  <c r="CA85" s="333"/>
    </row>
    <row r="86" spans="1:82" x14ac:dyDescent="0.25">
      <c r="C86" s="332" t="s">
        <v>724</v>
      </c>
      <c r="D86" s="336">
        <v>0.69071052952496037</v>
      </c>
      <c r="E86" s="334">
        <v>9.4835974359000236E-2</v>
      </c>
      <c r="F86" s="334">
        <v>1.0357724023289199</v>
      </c>
      <c r="G86" s="334">
        <v>0.37986041443937058</v>
      </c>
      <c r="H86" s="334">
        <v>2.2028690563431934</v>
      </c>
      <c r="I86" s="334">
        <v>1.1953135400485781</v>
      </c>
      <c r="J86" s="334">
        <v>4.0000056719607456E-2</v>
      </c>
      <c r="K86" s="334">
        <v>1.0290006334306772</v>
      </c>
      <c r="L86" s="334">
        <v>3.2213211292262026E-2</v>
      </c>
      <c r="M86" s="334">
        <v>0.83796768177356551</v>
      </c>
      <c r="N86" s="334">
        <v>0.2007414155771913</v>
      </c>
      <c r="O86" s="334">
        <v>0.81141641320050439</v>
      </c>
      <c r="P86" s="334">
        <v>0</v>
      </c>
      <c r="Q86" s="334">
        <v>2.0079236776069154</v>
      </c>
      <c r="R86" s="334">
        <v>1.7227154120045833</v>
      </c>
      <c r="S86" s="334">
        <v>7.4284417762106938E-2</v>
      </c>
      <c r="T86" s="334">
        <v>1.4664676984370382</v>
      </c>
      <c r="U86" s="334">
        <v>1.8070977425491026</v>
      </c>
      <c r="V86" s="334">
        <v>2.8287871694657354</v>
      </c>
      <c r="W86" s="334">
        <v>1.8322669108999812</v>
      </c>
      <c r="X86" s="334">
        <v>1.4929136732283104</v>
      </c>
      <c r="Y86" s="334">
        <v>1.2970775826054006</v>
      </c>
      <c r="Z86" s="334">
        <v>1.455512433407093</v>
      </c>
      <c r="AA86" s="334">
        <v>1.0069155869980864</v>
      </c>
      <c r="AB86" s="334">
        <v>1.1132433618876034</v>
      </c>
      <c r="AC86" s="334">
        <v>1.0492045051156926</v>
      </c>
      <c r="AD86" s="334">
        <v>1.0040535461453486</v>
      </c>
      <c r="AE86" s="334">
        <v>0.76957289721739408</v>
      </c>
      <c r="AF86" s="334">
        <v>1.2702626596619284</v>
      </c>
      <c r="AG86" s="334">
        <v>1.0019743246621851</v>
      </c>
      <c r="AH86" s="334">
        <v>1.4445102198341453</v>
      </c>
      <c r="AI86" s="334">
        <v>1.1976628651812995</v>
      </c>
      <c r="AJ86" s="334">
        <v>0</v>
      </c>
      <c r="AK86" s="334">
        <v>0.42686477888790192</v>
      </c>
      <c r="AL86" s="334">
        <v>0.90406797485372403</v>
      </c>
      <c r="AM86" s="334">
        <v>0.98050021842243584</v>
      </c>
      <c r="AN86" s="334">
        <v>0.91794336051309766</v>
      </c>
      <c r="AO86" s="334">
        <v>0.44197869124984757</v>
      </c>
      <c r="AP86" s="334">
        <v>0.29724192529965587</v>
      </c>
      <c r="AQ86" s="334">
        <v>0.7546822610296624</v>
      </c>
      <c r="AR86" s="334">
        <v>0.30561246625889821</v>
      </c>
      <c r="AS86" s="334">
        <v>0.80337481877316463</v>
      </c>
      <c r="AT86" s="334">
        <v>0.5664892462055704</v>
      </c>
      <c r="AU86" s="334">
        <v>0.58982764124408915</v>
      </c>
      <c r="AV86" s="334">
        <v>0.18087916329285458</v>
      </c>
      <c r="AW86" s="334">
        <v>0.37601808426863054</v>
      </c>
      <c r="AX86" s="334">
        <v>0.11029067875668913</v>
      </c>
      <c r="AY86" s="334">
        <v>0.20898611351517546</v>
      </c>
      <c r="AZ86" s="334">
        <v>0.73504022374130873</v>
      </c>
      <c r="BA86" s="334">
        <v>0.95020703042692545</v>
      </c>
      <c r="BB86" s="334">
        <v>1.123128237176422</v>
      </c>
      <c r="BC86" s="334">
        <v>0.80616171174530071</v>
      </c>
      <c r="BD86" s="334">
        <v>0.99638365334241086</v>
      </c>
      <c r="BE86" s="334">
        <v>1.1269874578692849</v>
      </c>
      <c r="BF86" s="334">
        <v>0.616159082920405</v>
      </c>
      <c r="BG86" s="334">
        <v>0.3396034027815642</v>
      </c>
      <c r="BH86" s="334">
        <v>0.65201363520593658</v>
      </c>
      <c r="BI86" s="334">
        <v>5.696803587198068</v>
      </c>
      <c r="BJ86" s="334">
        <v>2.9555997836122345</v>
      </c>
      <c r="BK86" s="334">
        <v>1.0129290805355196</v>
      </c>
      <c r="BL86" s="334">
        <v>0.35079714728593864</v>
      </c>
      <c r="BM86" s="334">
        <v>0.47147119230980827</v>
      </c>
      <c r="BN86" s="334">
        <v>1.2136347840426569</v>
      </c>
      <c r="BO86" s="334">
        <v>0.78918397692868203</v>
      </c>
      <c r="BP86" s="334">
        <v>1.0861480379317181</v>
      </c>
      <c r="BQ86" s="334">
        <v>0.34657418723316902</v>
      </c>
      <c r="BR86" s="334">
        <v>8.9511084202889404E-2</v>
      </c>
      <c r="BS86" s="334">
        <v>1.6009927894214735</v>
      </c>
      <c r="BT86" s="334">
        <v>0.26271487782999015</v>
      </c>
      <c r="BU86" s="334">
        <v>1.680971801326089</v>
      </c>
      <c r="BV86" s="334">
        <v>1.4402907593171737</v>
      </c>
      <c r="BW86" s="334">
        <v>1.2533670589417025</v>
      </c>
      <c r="BX86" s="334">
        <v>1.6259291287261277</v>
      </c>
      <c r="BY86" s="334">
        <v>1.4710181059636522</v>
      </c>
      <c r="BZ86" s="334">
        <v>1.0484727457043914</v>
      </c>
      <c r="CA86" s="335">
        <v>1</v>
      </c>
      <c r="CC86" s="180"/>
      <c r="CD86" s="241"/>
    </row>
    <row r="87" spans="1:82" x14ac:dyDescent="0.25">
      <c r="D87" s="255"/>
      <c r="E87" s="255"/>
      <c r="F87" s="255"/>
      <c r="G87" s="255"/>
      <c r="H87" s="255"/>
      <c r="I87" s="255"/>
      <c r="J87" s="255"/>
      <c r="K87" s="255"/>
      <c r="L87" s="255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C87" s="180"/>
      <c r="CD87" s="182"/>
    </row>
    <row r="88" spans="1:82" ht="114" x14ac:dyDescent="0.25">
      <c r="C88" s="332" t="s">
        <v>943</v>
      </c>
      <c r="D88" s="331" t="s">
        <v>1059</v>
      </c>
      <c r="E88" s="329" t="s">
        <v>1060</v>
      </c>
      <c r="F88" s="329" t="s">
        <v>1061</v>
      </c>
      <c r="G88" s="329" t="s">
        <v>1062</v>
      </c>
      <c r="H88" s="329" t="s">
        <v>1063</v>
      </c>
      <c r="I88" s="329" t="s">
        <v>1064</v>
      </c>
      <c r="J88" s="329" t="s">
        <v>1065</v>
      </c>
      <c r="K88" s="329" t="s">
        <v>1066</v>
      </c>
      <c r="L88" s="329" t="s">
        <v>1067</v>
      </c>
      <c r="M88" s="329" t="s">
        <v>1068</v>
      </c>
      <c r="N88" s="329" t="s">
        <v>1069</v>
      </c>
      <c r="O88" s="329" t="s">
        <v>1070</v>
      </c>
      <c r="P88" s="329" t="s">
        <v>1071</v>
      </c>
      <c r="Q88" s="329" t="s">
        <v>1072</v>
      </c>
      <c r="R88" s="329" t="s">
        <v>1073</v>
      </c>
      <c r="S88" s="329" t="s">
        <v>1074</v>
      </c>
      <c r="T88" s="329" t="s">
        <v>1075</v>
      </c>
      <c r="U88" s="329" t="s">
        <v>1076</v>
      </c>
      <c r="V88" s="329" t="s">
        <v>1077</v>
      </c>
      <c r="W88" s="329" t="s">
        <v>1078</v>
      </c>
      <c r="X88" s="329" t="s">
        <v>1079</v>
      </c>
      <c r="Y88" s="329" t="s">
        <v>1080</v>
      </c>
      <c r="Z88" s="329" t="s">
        <v>1081</v>
      </c>
      <c r="AA88" s="329" t="s">
        <v>1082</v>
      </c>
      <c r="AB88" s="329" t="s">
        <v>1083</v>
      </c>
      <c r="AC88" s="329" t="s">
        <v>1084</v>
      </c>
      <c r="AD88" s="329" t="s">
        <v>1085</v>
      </c>
      <c r="AE88" s="329" t="s">
        <v>1086</v>
      </c>
      <c r="AF88" s="329" t="s">
        <v>1087</v>
      </c>
      <c r="AG88" s="329" t="s">
        <v>1088</v>
      </c>
      <c r="AH88" s="329" t="s">
        <v>1089</v>
      </c>
      <c r="AI88" s="329" t="s">
        <v>1090</v>
      </c>
      <c r="AJ88" s="329" t="s">
        <v>1091</v>
      </c>
      <c r="AK88" s="329" t="s">
        <v>1092</v>
      </c>
      <c r="AL88" s="329" t="s">
        <v>1093</v>
      </c>
      <c r="AM88" s="329" t="s">
        <v>1094</v>
      </c>
      <c r="AN88" s="329" t="s">
        <v>1095</v>
      </c>
      <c r="AO88" s="329" t="s">
        <v>1096</v>
      </c>
      <c r="AP88" s="329" t="s">
        <v>1097</v>
      </c>
      <c r="AQ88" s="329" t="s">
        <v>1098</v>
      </c>
      <c r="AR88" s="329" t="s">
        <v>1099</v>
      </c>
      <c r="AS88" s="329" t="s">
        <v>1100</v>
      </c>
      <c r="AT88" s="329" t="s">
        <v>1101</v>
      </c>
      <c r="AU88" s="329" t="s">
        <v>1102</v>
      </c>
      <c r="AV88" s="329" t="s">
        <v>1103</v>
      </c>
      <c r="AW88" s="329" t="s">
        <v>1104</v>
      </c>
      <c r="AX88" s="329" t="s">
        <v>1105</v>
      </c>
      <c r="AY88" s="329" t="s">
        <v>1106</v>
      </c>
      <c r="AZ88" s="329" t="s">
        <v>1107</v>
      </c>
      <c r="BA88" s="329" t="s">
        <v>1108</v>
      </c>
      <c r="BB88" s="329" t="s">
        <v>1109</v>
      </c>
      <c r="BC88" s="329" t="s">
        <v>1110</v>
      </c>
      <c r="BD88" s="329" t="s">
        <v>1111</v>
      </c>
      <c r="BE88" s="329" t="s">
        <v>1112</v>
      </c>
      <c r="BF88" s="329" t="s">
        <v>1113</v>
      </c>
      <c r="BG88" s="329" t="s">
        <v>1114</v>
      </c>
      <c r="BH88" s="329" t="s">
        <v>1115</v>
      </c>
      <c r="BI88" s="329" t="s">
        <v>1116</v>
      </c>
      <c r="BJ88" s="329" t="s">
        <v>1117</v>
      </c>
      <c r="BK88" s="329" t="s">
        <v>1118</v>
      </c>
      <c r="BL88" s="329" t="s">
        <v>1119</v>
      </c>
      <c r="BM88" s="329" t="s">
        <v>1120</v>
      </c>
      <c r="BN88" s="329" t="s">
        <v>1121</v>
      </c>
      <c r="BO88" s="329" t="s">
        <v>1122</v>
      </c>
      <c r="BP88" s="329" t="s">
        <v>1123</v>
      </c>
      <c r="BQ88" s="329" t="s">
        <v>1124</v>
      </c>
      <c r="BR88" s="329" t="s">
        <v>1125</v>
      </c>
      <c r="BS88" s="329" t="s">
        <v>1126</v>
      </c>
      <c r="BT88" s="329" t="s">
        <v>1127</v>
      </c>
      <c r="BU88" s="329" t="s">
        <v>1128</v>
      </c>
      <c r="BV88" s="329" t="s">
        <v>1129</v>
      </c>
      <c r="BW88" s="329" t="s">
        <v>1130</v>
      </c>
      <c r="BX88" s="329" t="s">
        <v>1131</v>
      </c>
      <c r="BY88" s="329" t="s">
        <v>1132</v>
      </c>
      <c r="BZ88" s="329" t="s">
        <v>1133</v>
      </c>
      <c r="CA88" s="330" t="s">
        <v>1134</v>
      </c>
      <c r="CC88" s="180"/>
      <c r="CD88" s="182"/>
    </row>
    <row r="89" spans="1:82" x14ac:dyDescent="0.25">
      <c r="D89" s="255"/>
      <c r="E89" s="255"/>
      <c r="F89" s="255"/>
      <c r="G89" s="255"/>
      <c r="H89" s="255"/>
      <c r="I89" s="255"/>
      <c r="J89" s="255"/>
      <c r="K89" s="255"/>
      <c r="L89" s="255"/>
      <c r="M89" s="255"/>
      <c r="N89" s="255"/>
      <c r="O89" s="255"/>
      <c r="P89" s="255"/>
      <c r="Q89" s="255"/>
      <c r="R89" s="255"/>
      <c r="S89" s="255"/>
      <c r="T89" s="255"/>
      <c r="U89" s="255"/>
      <c r="V89" s="255"/>
      <c r="W89" s="255"/>
      <c r="X89" s="255"/>
      <c r="Y89" s="255"/>
      <c r="Z89" s="255"/>
      <c r="AA89" s="255"/>
      <c r="AB89" s="255"/>
      <c r="AC89" s="255"/>
      <c r="AD89" s="255"/>
      <c r="AE89" s="255"/>
      <c r="AF89" s="255"/>
      <c r="AG89" s="255"/>
      <c r="AH89" s="255"/>
      <c r="AI89" s="255"/>
      <c r="AJ89" s="255"/>
      <c r="AK89" s="255"/>
      <c r="AL89" s="255"/>
      <c r="AM89" s="255"/>
      <c r="AN89" s="255"/>
      <c r="AO89" s="255"/>
      <c r="AP89" s="255"/>
      <c r="AQ89" s="255"/>
      <c r="AR89" s="255"/>
      <c r="AS89" s="255"/>
      <c r="AT89" s="255"/>
      <c r="AU89" s="255"/>
      <c r="AV89" s="255"/>
      <c r="AW89" s="255"/>
      <c r="AX89" s="255"/>
      <c r="AY89" s="255"/>
      <c r="AZ89" s="255"/>
      <c r="BA89" s="255"/>
      <c r="BB89" s="255"/>
      <c r="BC89" s="255"/>
      <c r="BD89" s="255"/>
      <c r="BE89" s="255"/>
      <c r="BF89" s="255"/>
      <c r="BG89" s="255"/>
      <c r="BH89" s="255"/>
      <c r="BI89" s="255"/>
      <c r="BJ89" s="255"/>
      <c r="BK89" s="255"/>
      <c r="BL89" s="255"/>
      <c r="BM89" s="255"/>
      <c r="BN89" s="255"/>
      <c r="BO89" s="255"/>
      <c r="BP89" s="255"/>
      <c r="BQ89" s="255"/>
      <c r="BR89" s="255"/>
      <c r="BS89" s="255"/>
      <c r="BT89" s="255"/>
      <c r="BU89" s="255"/>
      <c r="BV89" s="255"/>
      <c r="BW89" s="255"/>
      <c r="BX89" s="255"/>
      <c r="BY89" s="255"/>
      <c r="BZ89" s="255"/>
      <c r="CA89" s="255"/>
      <c r="CC89" s="180"/>
      <c r="CD89" s="182"/>
    </row>
    <row r="90" spans="1:82" x14ac:dyDescent="0.25">
      <c r="B90" s="9" t="s">
        <v>912</v>
      </c>
      <c r="C90" s="85"/>
      <c r="D90" s="254"/>
      <c r="E90" s="254"/>
      <c r="F90" s="254"/>
      <c r="G90" s="254"/>
      <c r="H90" s="254"/>
      <c r="I90" s="254"/>
      <c r="J90" s="254"/>
      <c r="K90" s="254"/>
      <c r="L90" s="254"/>
      <c r="M90" s="254"/>
      <c r="N90" s="254"/>
      <c r="O90" s="254"/>
      <c r="P90" s="254"/>
      <c r="Q90" s="254"/>
      <c r="R90" s="254"/>
      <c r="S90" s="254"/>
      <c r="T90" s="254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  <c r="AK90" s="254"/>
      <c r="AL90" s="254"/>
      <c r="AM90" s="254"/>
      <c r="AN90" s="254"/>
      <c r="AO90" s="254"/>
      <c r="AP90" s="254"/>
      <c r="AQ90" s="254"/>
      <c r="AR90" s="254"/>
      <c r="AS90" s="254"/>
      <c r="AT90" s="254"/>
      <c r="AU90" s="254"/>
      <c r="AV90" s="254"/>
      <c r="AW90" s="254"/>
      <c r="AX90" s="254"/>
      <c r="AY90" s="254"/>
      <c r="AZ90" s="254"/>
      <c r="BA90" s="254"/>
      <c r="BB90" s="254"/>
      <c r="BC90" s="254"/>
      <c r="BD90" s="254"/>
      <c r="BE90" s="254"/>
      <c r="BF90" s="254"/>
      <c r="BG90" s="254"/>
      <c r="BH90" s="254"/>
      <c r="BI90" s="254"/>
      <c r="BJ90" s="254"/>
      <c r="BK90" s="254"/>
      <c r="BL90" s="254"/>
      <c r="BM90" s="254"/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54"/>
      <c r="CC90" s="180"/>
      <c r="CD90" s="182"/>
    </row>
    <row r="91" spans="1:82" x14ac:dyDescent="0.25">
      <c r="C91" s="85"/>
      <c r="D91" s="254"/>
      <c r="E91" s="254"/>
      <c r="F91" s="254"/>
      <c r="G91" s="254"/>
      <c r="H91" s="254"/>
      <c r="I91" s="254"/>
      <c r="J91" s="254"/>
      <c r="K91" s="254"/>
      <c r="L91" s="254"/>
      <c r="M91" s="254"/>
      <c r="N91" s="254"/>
      <c r="O91" s="254"/>
      <c r="P91" s="254"/>
      <c r="Q91" s="254"/>
      <c r="R91" s="254"/>
      <c r="S91" s="254"/>
      <c r="T91" s="254"/>
      <c r="U91" s="254"/>
      <c r="V91" s="254"/>
      <c r="W91" s="254"/>
      <c r="X91" s="254"/>
      <c r="Y91" s="254"/>
      <c r="Z91" s="254"/>
      <c r="AA91" s="254"/>
      <c r="AB91" s="254"/>
      <c r="AC91" s="254"/>
      <c r="AD91" s="254"/>
      <c r="AE91" s="254"/>
      <c r="AF91" s="254"/>
      <c r="AG91" s="254"/>
      <c r="AH91" s="254"/>
      <c r="AI91" s="254"/>
      <c r="AJ91" s="254"/>
      <c r="AK91" s="254"/>
      <c r="AL91" s="254"/>
      <c r="AM91" s="254"/>
      <c r="AN91" s="254"/>
      <c r="AO91" s="254"/>
      <c r="AP91" s="254"/>
      <c r="AQ91" s="254"/>
      <c r="AR91" s="254"/>
      <c r="AS91" s="254"/>
      <c r="AT91" s="254"/>
      <c r="AU91" s="254"/>
      <c r="AV91" s="254"/>
      <c r="AW91" s="254"/>
      <c r="AX91" s="254"/>
      <c r="AY91" s="254"/>
      <c r="AZ91" s="254"/>
      <c r="BA91" s="254"/>
      <c r="BB91" s="254"/>
      <c r="BC91" s="254"/>
      <c r="BD91" s="254"/>
      <c r="BE91" s="254"/>
      <c r="BF91" s="254"/>
      <c r="BG91" s="254"/>
      <c r="BH91" s="254"/>
      <c r="BI91" s="254"/>
      <c r="BJ91" s="254"/>
      <c r="BK91" s="254"/>
      <c r="BL91" s="254"/>
      <c r="BM91" s="254"/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54"/>
    </row>
    <row r="92" spans="1:82" x14ac:dyDescent="0.25">
      <c r="D92" s="255"/>
      <c r="E92" s="255"/>
      <c r="F92" s="255"/>
      <c r="G92" s="255"/>
      <c r="H92" s="255"/>
      <c r="I92" s="255"/>
      <c r="J92" s="255"/>
      <c r="K92" s="255"/>
      <c r="L92" s="255"/>
      <c r="M92" s="255"/>
      <c r="N92" s="255"/>
      <c r="O92" s="255"/>
      <c r="P92" s="255"/>
      <c r="Q92" s="255"/>
      <c r="R92" s="255"/>
      <c r="S92" s="255"/>
      <c r="T92" s="255"/>
      <c r="U92" s="255"/>
      <c r="V92" s="255"/>
      <c r="W92" s="255"/>
      <c r="X92" s="255"/>
      <c r="Y92" s="255"/>
      <c r="Z92" s="255"/>
      <c r="AA92" s="255"/>
      <c r="AB92" s="255"/>
      <c r="AC92" s="255"/>
      <c r="AD92" s="255"/>
      <c r="AE92" s="255"/>
      <c r="AF92" s="255"/>
      <c r="AG92" s="255"/>
      <c r="AH92" s="255"/>
      <c r="AI92" s="255"/>
      <c r="AJ92" s="255"/>
      <c r="AK92" s="255"/>
      <c r="AL92" s="255"/>
      <c r="AM92" s="255"/>
      <c r="AN92" s="255"/>
      <c r="AO92" s="255"/>
      <c r="AP92" s="255"/>
      <c r="AQ92" s="255"/>
      <c r="AR92" s="255"/>
      <c r="AS92" s="255"/>
      <c r="AT92" s="255"/>
      <c r="AU92" s="255"/>
      <c r="AV92" s="255"/>
      <c r="AW92" s="255"/>
      <c r="AX92" s="255"/>
      <c r="AY92" s="255"/>
      <c r="AZ92" s="255"/>
      <c r="BA92" s="255"/>
      <c r="BB92" s="255"/>
      <c r="BC92" s="255"/>
      <c r="BD92" s="255"/>
      <c r="BE92" s="255"/>
      <c r="BF92" s="255"/>
      <c r="BG92" s="255"/>
      <c r="BH92" s="255"/>
      <c r="BI92" s="255"/>
      <c r="BJ92" s="255"/>
      <c r="BK92" s="255"/>
      <c r="BL92" s="255"/>
      <c r="BM92" s="255"/>
      <c r="BN92" s="255"/>
      <c r="BO92" s="255"/>
      <c r="BP92" s="255"/>
      <c r="BQ92" s="255"/>
      <c r="BR92" s="255"/>
      <c r="BS92" s="255"/>
      <c r="BT92" s="255"/>
      <c r="BU92" s="255"/>
      <c r="BV92" s="255"/>
      <c r="BW92" s="255"/>
      <c r="BX92" s="255"/>
      <c r="BY92" s="255"/>
      <c r="BZ92" s="255"/>
      <c r="CA92" s="255"/>
    </row>
    <row r="93" spans="1:82" x14ac:dyDescent="0.25">
      <c r="D93" s="255"/>
      <c r="E93" s="255"/>
      <c r="F93" s="255"/>
      <c r="G93" s="255"/>
      <c r="H93" s="255"/>
      <c r="I93" s="255"/>
      <c r="J93" s="255"/>
      <c r="K93" s="255"/>
      <c r="L93" s="255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255"/>
      <c r="AC93" s="255"/>
      <c r="AD93" s="255"/>
      <c r="AE93" s="255"/>
      <c r="AF93" s="255"/>
      <c r="AG93" s="255"/>
      <c r="AH93" s="255"/>
      <c r="AI93" s="255"/>
      <c r="AJ93" s="255"/>
      <c r="AK93" s="255"/>
      <c r="AL93" s="255"/>
      <c r="AM93" s="255"/>
      <c r="AN93" s="255"/>
      <c r="AO93" s="255"/>
      <c r="AP93" s="255"/>
      <c r="AQ93" s="255"/>
      <c r="AR93" s="255"/>
      <c r="AS93" s="255"/>
      <c r="AT93" s="255"/>
      <c r="AU93" s="255"/>
      <c r="AV93" s="255"/>
      <c r="AW93" s="255"/>
      <c r="AX93" s="255"/>
      <c r="AY93" s="255"/>
      <c r="AZ93" s="255"/>
      <c r="BA93" s="255"/>
      <c r="BB93" s="255"/>
      <c r="BC93" s="255"/>
      <c r="BD93" s="255"/>
      <c r="BE93" s="255"/>
      <c r="BF93" s="255"/>
      <c r="BG93" s="255"/>
      <c r="BH93" s="255"/>
      <c r="BI93" s="255"/>
      <c r="BJ93" s="255"/>
      <c r="BK93" s="255"/>
      <c r="BL93" s="255"/>
      <c r="BM93" s="255"/>
      <c r="BN93" s="255"/>
      <c r="BO93" s="255"/>
      <c r="BP93" s="255"/>
      <c r="BQ93" s="255"/>
      <c r="BR93" s="255"/>
      <c r="BS93" s="255"/>
      <c r="BT93" s="255"/>
      <c r="BU93" s="255"/>
      <c r="BV93" s="255"/>
      <c r="BW93" s="255"/>
      <c r="BX93" s="255"/>
      <c r="BY93" s="255"/>
      <c r="BZ93" s="255"/>
      <c r="CA93" s="255"/>
    </row>
    <row r="94" spans="1:82" x14ac:dyDescent="0.25"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5"/>
      <c r="P94" s="255"/>
      <c r="Q94" s="255"/>
      <c r="R94" s="255"/>
      <c r="S94" s="255"/>
      <c r="T94" s="255"/>
      <c r="U94" s="255"/>
      <c r="V94" s="255"/>
      <c r="W94" s="255"/>
      <c r="X94" s="255"/>
      <c r="Y94" s="255"/>
      <c r="Z94" s="255"/>
      <c r="AA94" s="255"/>
      <c r="AB94" s="255"/>
      <c r="AC94" s="255"/>
      <c r="AD94" s="255"/>
      <c r="AE94" s="255"/>
      <c r="AF94" s="255"/>
      <c r="AG94" s="255"/>
      <c r="AH94" s="255"/>
      <c r="AI94" s="255"/>
      <c r="AJ94" s="255"/>
      <c r="AK94" s="255"/>
      <c r="AL94" s="255"/>
      <c r="AM94" s="255"/>
      <c r="AN94" s="255"/>
      <c r="AO94" s="255"/>
      <c r="AP94" s="255"/>
      <c r="AQ94" s="255"/>
      <c r="AR94" s="255"/>
      <c r="AS94" s="255"/>
      <c r="AT94" s="255"/>
      <c r="AU94" s="255"/>
      <c r="AV94" s="255"/>
      <c r="AW94" s="255"/>
      <c r="AX94" s="255"/>
      <c r="AY94" s="255"/>
      <c r="AZ94" s="255"/>
      <c r="BA94" s="255"/>
      <c r="BB94" s="255"/>
      <c r="BC94" s="255"/>
      <c r="BD94" s="255"/>
      <c r="BE94" s="255"/>
      <c r="BF94" s="255"/>
      <c r="BG94" s="255"/>
      <c r="BH94" s="255"/>
      <c r="BI94" s="255"/>
      <c r="BJ94" s="255"/>
      <c r="BK94" s="255"/>
      <c r="BL94" s="255"/>
      <c r="BM94" s="255"/>
      <c r="BN94" s="255"/>
      <c r="BO94" s="255"/>
      <c r="BP94" s="255"/>
      <c r="BQ94" s="255"/>
      <c r="BR94" s="255"/>
      <c r="BS94" s="255"/>
      <c r="BT94" s="255"/>
      <c r="BU94" s="255"/>
      <c r="BV94" s="255"/>
      <c r="BW94" s="255"/>
      <c r="BX94" s="255"/>
      <c r="BY94" s="255"/>
      <c r="BZ94" s="255"/>
      <c r="CA94" s="255"/>
    </row>
    <row r="95" spans="1:82" x14ac:dyDescent="0.25">
      <c r="C95" s="85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  <c r="AB95" s="254"/>
      <c r="AC95" s="254"/>
      <c r="AD95" s="254"/>
      <c r="AE95" s="254"/>
      <c r="AF95" s="254"/>
      <c r="AG95" s="254"/>
      <c r="AH95" s="254"/>
      <c r="AI95" s="254"/>
      <c r="AJ95" s="254"/>
      <c r="AK95" s="254"/>
      <c r="AL95" s="254"/>
      <c r="AM95" s="254"/>
      <c r="AN95" s="254"/>
      <c r="AO95" s="254"/>
      <c r="AP95" s="254"/>
      <c r="AQ95" s="254"/>
      <c r="AR95" s="254"/>
      <c r="AS95" s="254"/>
      <c r="AT95" s="254"/>
      <c r="AU95" s="254"/>
      <c r="AV95" s="254"/>
      <c r="AW95" s="254"/>
      <c r="AX95" s="254"/>
      <c r="AY95" s="254"/>
      <c r="AZ95" s="254"/>
      <c r="BA95" s="254"/>
      <c r="BB95" s="254"/>
      <c r="BC95" s="254"/>
      <c r="BD95" s="254"/>
      <c r="BE95" s="254"/>
      <c r="BF95" s="254"/>
      <c r="BG95" s="254"/>
      <c r="BH95" s="254"/>
      <c r="BI95" s="254"/>
      <c r="BJ95" s="254"/>
      <c r="BK95" s="254"/>
      <c r="BL95" s="254"/>
      <c r="BM95" s="254"/>
      <c r="BN95" s="254"/>
      <c r="BO95" s="254"/>
      <c r="BP95" s="254"/>
      <c r="BQ95" s="254"/>
      <c r="BR95" s="254"/>
      <c r="BS95" s="254"/>
      <c r="BT95" s="254"/>
      <c r="BU95" s="254"/>
      <c r="BV95" s="254"/>
      <c r="BW95" s="254"/>
      <c r="BX95" s="254"/>
      <c r="BY95" s="254"/>
      <c r="BZ95" s="254"/>
      <c r="CA95" s="254"/>
    </row>
    <row r="96" spans="1:82" x14ac:dyDescent="0.25">
      <c r="D96" s="255"/>
      <c r="E96" s="255"/>
      <c r="F96" s="255"/>
      <c r="G96" s="255"/>
      <c r="H96" s="255"/>
      <c r="I96" s="255"/>
      <c r="J96" s="255"/>
      <c r="K96" s="255"/>
      <c r="L96" s="255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255"/>
      <c r="AC96" s="255"/>
      <c r="AD96" s="255"/>
      <c r="AE96" s="255"/>
      <c r="AF96" s="255"/>
      <c r="AG96" s="255"/>
      <c r="AH96" s="255"/>
      <c r="AI96" s="255"/>
      <c r="AJ96" s="255"/>
      <c r="AK96" s="255"/>
      <c r="AL96" s="255"/>
      <c r="AM96" s="255"/>
      <c r="AN96" s="255"/>
      <c r="AO96" s="255"/>
      <c r="AP96" s="255"/>
      <c r="AQ96" s="255"/>
      <c r="AR96" s="255"/>
      <c r="AS96" s="255"/>
      <c r="AT96" s="255"/>
      <c r="AU96" s="255"/>
      <c r="AV96" s="255"/>
      <c r="AW96" s="255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5"/>
      <c r="BJ96" s="255"/>
      <c r="BK96" s="255"/>
      <c r="BL96" s="255"/>
      <c r="BM96" s="255"/>
      <c r="BN96" s="255"/>
      <c r="BO96" s="255"/>
      <c r="BP96" s="255"/>
      <c r="BQ96" s="255"/>
      <c r="BR96" s="255"/>
      <c r="BS96" s="255"/>
      <c r="BT96" s="255"/>
      <c r="BU96" s="255"/>
      <c r="BV96" s="255"/>
      <c r="BW96" s="255"/>
      <c r="BX96" s="255"/>
      <c r="BY96" s="255"/>
      <c r="BZ96" s="255"/>
      <c r="CA96" s="255"/>
    </row>
    <row r="97" spans="1:85" x14ac:dyDescent="0.25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C97" s="109"/>
      <c r="CD97" s="109"/>
      <c r="CE97" s="109"/>
      <c r="CF97" s="109"/>
      <c r="CG97" s="109"/>
    </row>
    <row r="98" spans="1:85" x14ac:dyDescent="0.25">
      <c r="A98" s="109"/>
      <c r="B98" s="9"/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C98" s="109"/>
      <c r="CD98" s="109"/>
      <c r="CE98" s="109"/>
      <c r="CF98" s="109"/>
      <c r="CG98" s="109"/>
    </row>
    <row r="100" spans="1:85" x14ac:dyDescent="0.25">
      <c r="D100" s="245"/>
    </row>
    <row r="102" spans="1:85" x14ac:dyDescent="0.25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C102" s="109"/>
      <c r="CD102" s="109"/>
      <c r="CE102" s="109"/>
      <c r="CF102" s="109"/>
      <c r="CG102" s="109"/>
    </row>
    <row r="103" spans="1:85" x14ac:dyDescent="0.25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C103" s="109"/>
      <c r="CD103" s="109"/>
      <c r="CE103" s="109"/>
      <c r="CF103" s="109"/>
      <c r="CG103" s="109"/>
    </row>
    <row r="104" spans="1:85" x14ac:dyDescent="0.25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C104" s="109"/>
      <c r="CD104" s="109"/>
      <c r="CE104" s="109"/>
      <c r="CF104" s="109"/>
      <c r="CG104" s="109"/>
    </row>
    <row r="105" spans="1:85" x14ac:dyDescent="0.25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C105" s="109"/>
      <c r="CD105" s="109"/>
      <c r="CE105" s="109"/>
      <c r="CF105" s="109"/>
      <c r="CG105" s="109"/>
    </row>
    <row r="106" spans="1:85" x14ac:dyDescent="0.25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C106" s="109"/>
      <c r="CD106" s="109"/>
      <c r="CE106" s="109"/>
      <c r="CF106" s="109"/>
      <c r="CG106" s="109"/>
    </row>
    <row r="107" spans="1:85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C107" s="109"/>
      <c r="CD107" s="109"/>
      <c r="CE107" s="109"/>
      <c r="CF107" s="109"/>
      <c r="CG107" s="109"/>
    </row>
    <row r="108" spans="1:85" x14ac:dyDescent="0.25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C108" s="109"/>
      <c r="CD108" s="109"/>
      <c r="CE108" s="109"/>
      <c r="CF108" s="109"/>
      <c r="CG108" s="109"/>
    </row>
    <row r="109" spans="1:85" x14ac:dyDescent="0.25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C109" s="109"/>
      <c r="CD109" s="109"/>
      <c r="CE109" s="109"/>
      <c r="CF109" s="109"/>
      <c r="CG109" s="109"/>
    </row>
    <row r="110" spans="1:85" x14ac:dyDescent="0.25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C110" s="109"/>
      <c r="CD110" s="109"/>
      <c r="CE110" s="109"/>
      <c r="CF110" s="109"/>
      <c r="CG110" s="109"/>
    </row>
    <row r="111" spans="1:85" x14ac:dyDescent="0.25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C111" s="109"/>
      <c r="CD111" s="109"/>
      <c r="CE111" s="109"/>
      <c r="CF111" s="109"/>
      <c r="CG111" s="109"/>
    </row>
    <row r="112" spans="1:85" x14ac:dyDescent="0.25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C112" s="109"/>
      <c r="CD112" s="109"/>
      <c r="CE112" s="109"/>
      <c r="CF112" s="109"/>
      <c r="CG112" s="109"/>
    </row>
    <row r="113" spans="1:85" x14ac:dyDescent="0.25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C113" s="109"/>
      <c r="CD113" s="109"/>
      <c r="CE113" s="109"/>
      <c r="CF113" s="109"/>
      <c r="CG113" s="109"/>
    </row>
  </sheetData>
  <sheetProtection algorithmName="SHA-512" hashValue="g66xZzsf7CkS+2x1JqxXosqBPNmHxNQ8U/TYWaWa1kvS9d9PfkAPwxEeVAgHRgTQDqjJGS9KpAa195uTZhD00g==" saltValue="px52f4tTqT1/l+fg/aZPBQ==" spinCount="100000" sheet="1" formatColumns="0" formatRows="0"/>
  <autoFilter ref="A8:CG8" xr:uid="{00000000-0001-0000-4F00-000000000000}"/>
  <mergeCells count="18"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B7:B8"/>
    <mergeCell ref="C7:C8"/>
    <mergeCell ref="BV5:BW5"/>
  </mergeCells>
  <conditionalFormatting sqref="B7">
    <cfRule type="cellIs" dxfId="109" priority="14" operator="lessThan">
      <formula>0</formula>
    </cfRule>
  </conditionalFormatting>
  <conditionalFormatting sqref="B9:C85">
    <cfRule type="cellIs" dxfId="108" priority="13" operator="lessThan">
      <formula>0</formula>
    </cfRule>
  </conditionalFormatting>
  <conditionalFormatting sqref="C86:C87 C89:C98">
    <cfRule type="cellIs" dxfId="107" priority="7" operator="lessThan">
      <formula>0</formula>
    </cfRule>
  </conditionalFormatting>
  <conditionalFormatting sqref="C7:XFD8">
    <cfRule type="cellIs" dxfId="106" priority="1" operator="lessThan">
      <formula>0</formula>
    </cfRule>
  </conditionalFormatting>
  <conditionalFormatting sqref="D97:CA98">
    <cfRule type="cellIs" dxfId="105" priority="6" operator="lessThan">
      <formula>0</formula>
    </cfRule>
  </conditionalFormatting>
  <conditionalFormatting sqref="D102:CA113">
    <cfRule type="cellIs" dxfId="104" priority="5" operator="notEqual">
      <formula>0</formula>
    </cfRule>
  </conditionalFormatting>
  <conditionalFormatting sqref="CD9:CD86">
    <cfRule type="cellIs" dxfId="103" priority="8" operator="lessThan">
      <formula>-0.05</formula>
    </cfRule>
    <cfRule type="cellIs" dxfId="102" priority="9" operator="greaterThan">
      <formula>0.05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6"/>
  <dimension ref="A1:CM12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9" sqref="D9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91" x14ac:dyDescent="0.25">
      <c r="D1" s="114"/>
      <c r="CE1" s="105"/>
      <c r="CF1" s="105"/>
      <c r="CG1" s="105"/>
      <c r="CH1" s="105"/>
      <c r="CJ1" s="110"/>
      <c r="CK1" s="110"/>
    </row>
    <row r="2" spans="1:91" x14ac:dyDescent="0.25">
      <c r="D2" s="114"/>
      <c r="CI2" s="107"/>
      <c r="CJ2" s="110"/>
      <c r="CK2" s="110"/>
    </row>
    <row r="3" spans="1:91" x14ac:dyDescent="0.25">
      <c r="D3" s="114"/>
      <c r="CI3" s="107"/>
      <c r="CJ3" s="110"/>
      <c r="CK3" s="110"/>
    </row>
    <row r="4" spans="1:91" x14ac:dyDescent="0.25">
      <c r="D4" s="114"/>
      <c r="CA4" s="153"/>
      <c r="CI4" s="107"/>
      <c r="CJ4" s="110"/>
      <c r="CK4" s="110"/>
    </row>
    <row r="5" spans="1:91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  <c r="CB5" s="119"/>
      <c r="CC5" s="119"/>
      <c r="CD5" s="119"/>
      <c r="CI5" s="107"/>
    </row>
    <row r="6" spans="1:91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91" ht="19.5" x14ac:dyDescent="0.25">
      <c r="B7" s="394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91" ht="105" x14ac:dyDescent="0.25">
      <c r="A8" s="29"/>
      <c r="B8" s="395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925</v>
      </c>
      <c r="CC8" s="124" t="s">
        <v>926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91" ht="19.5" x14ac:dyDescent="0.25">
      <c r="A9" s="30"/>
      <c r="B9" s="74" t="s">
        <v>0</v>
      </c>
      <c r="C9" s="45" t="s">
        <v>111</v>
      </c>
      <c r="D9" s="130">
        <v>7.30522521399978E-3</v>
      </c>
      <c r="E9" s="131">
        <v>4.90512104234165E-5</v>
      </c>
      <c r="F9" s="131">
        <v>5.6380387126450902E-3</v>
      </c>
      <c r="G9" s="131">
        <v>3.18534584064689E-5</v>
      </c>
      <c r="H9" s="131">
        <v>3.2054018890132502E-5</v>
      </c>
      <c r="I9" s="131">
        <v>1.9524394295376299E-5</v>
      </c>
      <c r="J9" s="131">
        <v>5.6586222099542401E-5</v>
      </c>
      <c r="K9" s="131">
        <v>3.9611478651176397E-5</v>
      </c>
      <c r="L9" s="131">
        <v>2.8517937072762099E-2</v>
      </c>
      <c r="M9" s="131">
        <v>1.5060368314363101E-2</v>
      </c>
      <c r="N9" s="131">
        <v>1.70012369853937E-5</v>
      </c>
      <c r="O9" s="131">
        <v>8.2024607855660594E-5</v>
      </c>
      <c r="P9" s="131">
        <v>7.4162808335152602E-6</v>
      </c>
      <c r="Q9" s="131">
        <v>8.1798062052620603E-7</v>
      </c>
      <c r="R9" s="131">
        <v>1.4084598465216001E-5</v>
      </c>
      <c r="S9" s="131">
        <v>2.14313525802973E-5</v>
      </c>
      <c r="T9" s="131">
        <v>7.2272631794475801E-5</v>
      </c>
      <c r="U9" s="131">
        <v>1.05049741269427E-4</v>
      </c>
      <c r="V9" s="131">
        <v>1.0452540485280201E-4</v>
      </c>
      <c r="W9" s="131">
        <v>1.4858827479557E-2</v>
      </c>
      <c r="X9" s="131">
        <v>7.0506832326486506E-5</v>
      </c>
      <c r="Y9" s="131">
        <v>4.9967343385426401E-5</v>
      </c>
      <c r="Z9" s="131">
        <v>3.65890248079554E-3</v>
      </c>
      <c r="AA9" s="131">
        <v>1.18183172377068E-4</v>
      </c>
      <c r="AB9" s="131">
        <v>7.9683397867930499E-5</v>
      </c>
      <c r="AC9" s="131">
        <v>1.4028998419457901E-4</v>
      </c>
      <c r="AD9" s="131">
        <v>1.21405120457377E-4</v>
      </c>
      <c r="AE9" s="131">
        <v>4.3398682609056098E-2</v>
      </c>
      <c r="AF9" s="131">
        <v>3.2580483336240001E-2</v>
      </c>
      <c r="AG9" s="131">
        <v>1.5728951780779701E-4</v>
      </c>
      <c r="AH9" s="131">
        <v>4.1825790976744301E-5</v>
      </c>
      <c r="AI9" s="131">
        <v>1.32140762363028E-2</v>
      </c>
      <c r="AJ9" s="131">
        <v>0</v>
      </c>
      <c r="AK9" s="131">
        <v>5.3359573790277799E-5</v>
      </c>
      <c r="AL9" s="131">
        <v>3.9690074018451498E-5</v>
      </c>
      <c r="AM9" s="131">
        <v>5.2319700942046598E-5</v>
      </c>
      <c r="AN9" s="131">
        <v>4.2935418184546E-5</v>
      </c>
      <c r="AO9" s="131">
        <v>3.6289552506960597E-5</v>
      </c>
      <c r="AP9" s="131">
        <v>3.62117628149667E-5</v>
      </c>
      <c r="AQ9" s="131">
        <v>4.4227586129852602E-5</v>
      </c>
      <c r="AR9" s="131">
        <v>4.7683461912545598E-5</v>
      </c>
      <c r="AS9" s="131">
        <v>4.3161391114631698E-5</v>
      </c>
      <c r="AT9" s="131">
        <v>4.5978862880777599E-5</v>
      </c>
      <c r="AU9" s="131">
        <v>5.0051751713539498E-5</v>
      </c>
      <c r="AV9" s="131">
        <v>4.9754824165200799E-5</v>
      </c>
      <c r="AW9" s="131">
        <v>3.5895113945317097E-5</v>
      </c>
      <c r="AX9" s="131">
        <v>3.4401847784095399E-5</v>
      </c>
      <c r="AY9" s="131">
        <v>2.8046823979905302E-5</v>
      </c>
      <c r="AZ9" s="131">
        <v>3.3854718384191799E-5</v>
      </c>
      <c r="BA9" s="131">
        <v>3.8239226934133402E-5</v>
      </c>
      <c r="BB9" s="131">
        <v>3.2183121679570899E-5</v>
      </c>
      <c r="BC9" s="131">
        <v>2.83438240002838E-5</v>
      </c>
      <c r="BD9" s="131">
        <v>6.2567919664038594E-5</v>
      </c>
      <c r="BE9" s="131">
        <v>3.9709660215691798E-5</v>
      </c>
      <c r="BF9" s="131">
        <v>4.8037726567763603E-5</v>
      </c>
      <c r="BG9" s="131">
        <v>9.57431712704993E-6</v>
      </c>
      <c r="BH9" s="131">
        <v>2.4209408141158201E-5</v>
      </c>
      <c r="BI9" s="131">
        <v>3.1707449823870297E-5</v>
      </c>
      <c r="BJ9" s="131">
        <v>8.0202467723466496E-6</v>
      </c>
      <c r="BK9" s="131">
        <v>5.3371835224596097E-5</v>
      </c>
      <c r="BL9" s="131">
        <v>1.30581464167924E-5</v>
      </c>
      <c r="BM9" s="131">
        <v>2.2886251178861301E-4</v>
      </c>
      <c r="BN9" s="131">
        <v>1.2969783117077699E-3</v>
      </c>
      <c r="BO9" s="131">
        <v>6.4552928365517104E-6</v>
      </c>
      <c r="BP9" s="131">
        <v>4.0808731813618501E-6</v>
      </c>
      <c r="BQ9" s="131">
        <v>1.7893079944393902E-5</v>
      </c>
      <c r="BR9" s="131">
        <v>4.3201990471671401E-6</v>
      </c>
      <c r="BS9" s="131">
        <v>5.2576217091911302E-7</v>
      </c>
      <c r="BT9" s="131">
        <v>4.1875569749363504E-6</v>
      </c>
      <c r="BU9" s="131">
        <v>7.2038850147619297E-6</v>
      </c>
      <c r="BV9" s="131">
        <v>1.4345731585171301E-5</v>
      </c>
      <c r="BW9" s="131">
        <v>7.6146892501526903E-6</v>
      </c>
      <c r="BX9" s="131">
        <v>1.78907864622731E-5</v>
      </c>
      <c r="BY9" s="131">
        <v>3.4904190591034698E-5</v>
      </c>
      <c r="BZ9" s="131">
        <v>4.9265334902488095E-4</v>
      </c>
      <c r="CA9" s="132">
        <v>0</v>
      </c>
      <c r="CB9" s="133">
        <v>0.16886579879955299</v>
      </c>
      <c r="CC9" s="134">
        <v>0.39935563785828099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  <c r="CJ9" s="81"/>
      <c r="CK9" s="81"/>
      <c r="CL9" s="73"/>
      <c r="CM9" s="73"/>
    </row>
    <row r="10" spans="1:91" ht="19.5" x14ac:dyDescent="0.25">
      <c r="A10" s="30"/>
      <c r="B10" s="42" t="s">
        <v>1</v>
      </c>
      <c r="C10" s="43" t="s">
        <v>112</v>
      </c>
      <c r="D10" s="136">
        <v>2.8047242687582701E-5</v>
      </c>
      <c r="E10" s="137">
        <v>6.5909887720777098E-3</v>
      </c>
      <c r="F10" s="137">
        <v>7.3170754165329395E-5</v>
      </c>
      <c r="G10" s="137">
        <v>3.5602197277162998E-5</v>
      </c>
      <c r="H10" s="137">
        <v>3.5826361128204799E-5</v>
      </c>
      <c r="I10" s="137">
        <v>2.1822162245338301E-5</v>
      </c>
      <c r="J10" s="137">
        <v>6.3245686438497795E-5</v>
      </c>
      <c r="K10" s="137">
        <v>4.4273235872338203E-5</v>
      </c>
      <c r="L10" s="137">
        <v>2.1271839958038101E-2</v>
      </c>
      <c r="M10" s="137">
        <v>5.1838950447673202E-5</v>
      </c>
      <c r="N10" s="137">
        <v>1.9002062048837499E-5</v>
      </c>
      <c r="O10" s="137">
        <v>9.1677840226796298E-5</v>
      </c>
      <c r="P10" s="137">
        <v>8.2890808881220703E-6</v>
      </c>
      <c r="Q10" s="137">
        <v>9.1424632921353202E-7</v>
      </c>
      <c r="R10" s="137">
        <v>1.5742173007701199E-5</v>
      </c>
      <c r="S10" s="137">
        <v>2.3953544784488001E-5</v>
      </c>
      <c r="T10" s="137">
        <v>8.07781830799301E-5</v>
      </c>
      <c r="U10" s="137">
        <v>1.17412733175294E-4</v>
      </c>
      <c r="V10" s="137">
        <v>1.16826689163806E-4</v>
      </c>
      <c r="W10" s="137">
        <v>1.3551916451229101E-4</v>
      </c>
      <c r="X10" s="137">
        <v>7.8804571919438498E-5</v>
      </c>
      <c r="Y10" s="137">
        <v>4.9590341535158998E-5</v>
      </c>
      <c r="Z10" s="137">
        <v>0.11621333866280301</v>
      </c>
      <c r="AA10" s="137">
        <v>1.3209179876539999E-4</v>
      </c>
      <c r="AB10" s="137">
        <v>8.9061100192266694E-5</v>
      </c>
      <c r="AC10" s="137">
        <v>1.05207797766545E-4</v>
      </c>
      <c r="AD10" s="137">
        <v>1.35692928341604E-4</v>
      </c>
      <c r="AE10" s="137">
        <v>1.34582454198337E-2</v>
      </c>
      <c r="AF10" s="137">
        <v>9.1346510982793E-5</v>
      </c>
      <c r="AG10" s="137">
        <v>1.7580045378952599E-4</v>
      </c>
      <c r="AH10" s="137">
        <v>4.6748144035908601E-5</v>
      </c>
      <c r="AI10" s="137">
        <v>4.2501769683598898E-5</v>
      </c>
      <c r="AJ10" s="137">
        <v>0</v>
      </c>
      <c r="AK10" s="137">
        <v>5.9639303477358101E-5</v>
      </c>
      <c r="AL10" s="137">
        <v>4.436108089485E-5</v>
      </c>
      <c r="AM10" s="137">
        <v>5.8477051083490102E-5</v>
      </c>
      <c r="AN10" s="137">
        <v>4.7988359972657302E-5</v>
      </c>
      <c r="AO10" s="137">
        <v>4.05603621109598E-5</v>
      </c>
      <c r="AP10" s="137">
        <v>4.0473417581258902E-5</v>
      </c>
      <c r="AQ10" s="137">
        <v>4.94325993239074E-5</v>
      </c>
      <c r="AR10" s="137">
        <v>5.3295186858698298E-5</v>
      </c>
      <c r="AS10" s="137">
        <v>4.8240926985430201E-5</v>
      </c>
      <c r="AT10" s="137">
        <v>5.1389978631916198E-5</v>
      </c>
      <c r="AU10" s="137">
        <v>5.5942193649249997E-5</v>
      </c>
      <c r="AV10" s="137">
        <v>5.56103215800359E-5</v>
      </c>
      <c r="AW10" s="137">
        <v>4.0119503247028698E-5</v>
      </c>
      <c r="AX10" s="137">
        <v>3.8450499028374402E-5</v>
      </c>
      <c r="AY10" s="137">
        <v>3.1347571355946303E-5</v>
      </c>
      <c r="AZ10" s="137">
        <v>3.7838979595132902E-5</v>
      </c>
      <c r="BA10" s="137">
        <v>4.2739487928216302E-5</v>
      </c>
      <c r="BB10" s="137">
        <v>3.5970657641316901E-5</v>
      </c>
      <c r="BC10" s="137">
        <v>3.1679524426219199E-5</v>
      </c>
      <c r="BD10" s="137">
        <v>6.9931352215381594E-5</v>
      </c>
      <c r="BE10" s="137">
        <v>4.4382972133445299E-5</v>
      </c>
      <c r="BF10" s="137">
        <v>5.3691143868529203E-5</v>
      </c>
      <c r="BG10" s="137">
        <v>1.0701090060667601E-5</v>
      </c>
      <c r="BH10" s="137">
        <v>2.70585414496101E-5</v>
      </c>
      <c r="BI10" s="137">
        <v>3.5439005378327297E-5</v>
      </c>
      <c r="BJ10" s="137">
        <v>8.9641257836739895E-6</v>
      </c>
      <c r="BK10" s="137">
        <v>5.96530079234478E-5</v>
      </c>
      <c r="BL10" s="137">
        <v>1.4594920867691699E-5</v>
      </c>
      <c r="BM10" s="137">
        <v>2.1234989069323801E-5</v>
      </c>
      <c r="BN10" s="137">
        <v>4.3975626831744698E-5</v>
      </c>
      <c r="BO10" s="137">
        <v>7.2149970692694901E-6</v>
      </c>
      <c r="BP10" s="137">
        <v>4.5611390201957704E-6</v>
      </c>
      <c r="BQ10" s="137">
        <v>1.99988633556659E-5</v>
      </c>
      <c r="BR10" s="137">
        <v>4.8286304360163296E-6</v>
      </c>
      <c r="BS10" s="137">
        <v>5.8763755856821995E-7</v>
      </c>
      <c r="BT10" s="137">
        <v>4.6803781124365001E-6</v>
      </c>
      <c r="BU10" s="137">
        <v>6.2051395580899302E-6</v>
      </c>
      <c r="BV10" s="137">
        <v>1.6034038108614801E-5</v>
      </c>
      <c r="BW10" s="137">
        <v>8.5108394017640508E-6</v>
      </c>
      <c r="BX10" s="137">
        <v>1.9996299960449101E-5</v>
      </c>
      <c r="BY10" s="137">
        <v>2.9342515378015598E-5</v>
      </c>
      <c r="BZ10" s="137">
        <v>1.74830853578223E-5</v>
      </c>
      <c r="CA10" s="138">
        <v>0</v>
      </c>
      <c r="CB10" s="136">
        <v>0.16083782788151499</v>
      </c>
      <c r="CC10" s="139">
        <v>0.38037005599699197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  <c r="CJ10" s="81"/>
      <c r="CK10" s="81"/>
      <c r="CL10" s="73"/>
      <c r="CM10" s="73"/>
    </row>
    <row r="11" spans="1:91" ht="19.5" x14ac:dyDescent="0.25">
      <c r="A11" s="30"/>
      <c r="B11" s="42" t="s">
        <v>2</v>
      </c>
      <c r="C11" s="43" t="s">
        <v>113</v>
      </c>
      <c r="D11" s="136">
        <v>1.9419420449199299E-5</v>
      </c>
      <c r="E11" s="137">
        <v>3.7959110926975003E-5</v>
      </c>
      <c r="F11" s="137">
        <v>7.9453853713622596E-2</v>
      </c>
      <c r="G11" s="137">
        <v>2.4650338913587999E-5</v>
      </c>
      <c r="H11" s="137">
        <v>2.4805546044691099E-5</v>
      </c>
      <c r="I11" s="137">
        <v>1.51092835924469E-5</v>
      </c>
      <c r="J11" s="137">
        <v>4.3790207480579503E-5</v>
      </c>
      <c r="K11" s="137">
        <v>3.0654014429452203E-5</v>
      </c>
      <c r="L11" s="137">
        <v>8.49155400641858E-4</v>
      </c>
      <c r="M11" s="137">
        <v>9.8266481177213395E-4</v>
      </c>
      <c r="N11" s="137">
        <v>1.3156695523995999E-5</v>
      </c>
      <c r="O11" s="137">
        <v>6.3476133645995705E-5</v>
      </c>
      <c r="P11" s="137">
        <v>5.7392146777811599E-6</v>
      </c>
      <c r="Q11" s="137">
        <v>6.3300817334870898E-7</v>
      </c>
      <c r="R11" s="137">
        <v>1.08996053489397E-5</v>
      </c>
      <c r="S11" s="137">
        <v>1.6585015596725301E-5</v>
      </c>
      <c r="T11" s="137">
        <v>1.2605716224607701E-4</v>
      </c>
      <c r="U11" s="137">
        <v>8.1294523565774405E-5</v>
      </c>
      <c r="V11" s="137">
        <v>8.0888756938816303E-5</v>
      </c>
      <c r="W11" s="137">
        <v>9.3831100044408904E-5</v>
      </c>
      <c r="X11" s="137">
        <v>5.4562907750652698E-5</v>
      </c>
      <c r="Y11" s="137">
        <v>3.4335485424276597E-5</v>
      </c>
      <c r="Z11" s="137">
        <v>3.4050360408431401E-4</v>
      </c>
      <c r="AA11" s="137">
        <v>9.2757034664199401E-5</v>
      </c>
      <c r="AB11" s="137">
        <v>6.1664348598074395E-5</v>
      </c>
      <c r="AC11" s="137">
        <v>7.28440396840648E-5</v>
      </c>
      <c r="AD11" s="137">
        <v>9.3951411081678703E-5</v>
      </c>
      <c r="AE11" s="137">
        <v>7.2400552297824904E-5</v>
      </c>
      <c r="AF11" s="137">
        <v>4.5310174443035603E-2</v>
      </c>
      <c r="AG11" s="137">
        <v>1.54967437887444E-2</v>
      </c>
      <c r="AH11" s="137">
        <v>3.2367597569758897E-5</v>
      </c>
      <c r="AI11" s="137">
        <v>2.9427482213296099E-5</v>
      </c>
      <c r="AJ11" s="137">
        <v>0</v>
      </c>
      <c r="AK11" s="137">
        <v>4.1293210973532202E-5</v>
      </c>
      <c r="AL11" s="137">
        <v>3.0714836787126703E-5</v>
      </c>
      <c r="AM11" s="137">
        <v>4.0488487737240497E-5</v>
      </c>
      <c r="AN11" s="137">
        <v>3.32263013999996E-5</v>
      </c>
      <c r="AO11" s="137">
        <v>2.8083285554241699E-5</v>
      </c>
      <c r="AP11" s="137">
        <v>2.8023086682045001E-5</v>
      </c>
      <c r="AQ11" s="137">
        <v>3.4226267475225298E-5</v>
      </c>
      <c r="AR11" s="137">
        <v>3.6900655549499398E-5</v>
      </c>
      <c r="AS11" s="137">
        <v>3.3401174383674697E-5</v>
      </c>
      <c r="AT11" s="137">
        <v>3.5581522684594503E-5</v>
      </c>
      <c r="AU11" s="137">
        <v>3.8733396770095901E-5</v>
      </c>
      <c r="AV11" s="137">
        <v>3.8503614351938002E-5</v>
      </c>
      <c r="AW11" s="137">
        <v>2.77780425849845E-5</v>
      </c>
      <c r="AX11" s="137">
        <v>2.6622453245434701E-5</v>
      </c>
      <c r="AY11" s="137">
        <v>2.1704510315087399E-5</v>
      </c>
      <c r="AZ11" s="137">
        <v>2.61990478818754E-5</v>
      </c>
      <c r="BA11" s="137">
        <v>2.9592074169521301E-5</v>
      </c>
      <c r="BB11" s="137">
        <v>2.4905454427439901E-5</v>
      </c>
      <c r="BC11" s="137">
        <v>2.1934348816962101E-5</v>
      </c>
      <c r="BD11" s="137">
        <v>4.8419245570003099E-5</v>
      </c>
      <c r="BE11" s="137">
        <v>3.0729993897976097E-5</v>
      </c>
      <c r="BF11" s="137">
        <v>3.7174809260057099E-5</v>
      </c>
      <c r="BG11" s="137">
        <v>7.4092476564498001E-6</v>
      </c>
      <c r="BH11" s="137">
        <v>1.87348609988212E-5</v>
      </c>
      <c r="BI11" s="137">
        <v>2.45373476961378E-5</v>
      </c>
      <c r="BJ11" s="137">
        <v>6.2066039607430901E-6</v>
      </c>
      <c r="BK11" s="137">
        <v>4.13026996923914E-5</v>
      </c>
      <c r="BL11" s="137">
        <v>1.010526802615E-5</v>
      </c>
      <c r="BM11" s="137">
        <v>2.54664373848983E-3</v>
      </c>
      <c r="BN11" s="137">
        <v>2.9744038991175101E-3</v>
      </c>
      <c r="BO11" s="137">
        <v>4.9955378212602701E-6</v>
      </c>
      <c r="BP11" s="137">
        <v>3.1580529090527999E-6</v>
      </c>
      <c r="BQ11" s="137">
        <v>1.38468633204255E-5</v>
      </c>
      <c r="BR11" s="137">
        <v>3.3432592884546102E-6</v>
      </c>
      <c r="BS11" s="137">
        <v>4.0686997109450102E-7</v>
      </c>
      <c r="BT11" s="137">
        <v>3.2406119717028E-6</v>
      </c>
      <c r="BU11" s="137">
        <v>9.4102024961477605E-6</v>
      </c>
      <c r="BV11" s="137">
        <v>1.1101687641742E-5</v>
      </c>
      <c r="BW11" s="137">
        <v>5.8927563953243899E-6</v>
      </c>
      <c r="BX11" s="137">
        <v>1.3845088470396701E-5</v>
      </c>
      <c r="BY11" s="137">
        <v>4.6533218320544697E-5</v>
      </c>
      <c r="BZ11" s="137">
        <v>3.5507859104497099E-4</v>
      </c>
      <c r="CA11" s="138">
        <v>0</v>
      </c>
      <c r="CB11" s="136">
        <v>0.150480787984591</v>
      </c>
      <c r="CC11" s="139">
        <v>0.35587639118290398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  <c r="CJ11" s="81"/>
      <c r="CK11" s="81"/>
      <c r="CL11" s="73"/>
      <c r="CM11" s="73"/>
    </row>
    <row r="12" spans="1:91" ht="19.5" x14ac:dyDescent="0.25">
      <c r="A12" s="30"/>
      <c r="B12" s="42" t="s">
        <v>3</v>
      </c>
      <c r="C12" s="43" t="s">
        <v>114</v>
      </c>
      <c r="D12" s="136">
        <v>1.9390433694643501E-5</v>
      </c>
      <c r="E12" s="137">
        <v>3.7902450562960697E-5</v>
      </c>
      <c r="F12" s="137">
        <v>5.0586529051500098E-5</v>
      </c>
      <c r="G12" s="137">
        <v>2.4613544132524601E-5</v>
      </c>
      <c r="H12" s="137">
        <v>2.47685195908532E-5</v>
      </c>
      <c r="I12" s="137">
        <v>1.50867304428225E-5</v>
      </c>
      <c r="J12" s="137">
        <v>4.3724843223210999E-5</v>
      </c>
      <c r="K12" s="137">
        <v>3.0608258151877298E-5</v>
      </c>
      <c r="L12" s="137">
        <v>2.5644935515881698E-3</v>
      </c>
      <c r="M12" s="137">
        <v>3.5838807495345598E-5</v>
      </c>
      <c r="N12" s="137">
        <v>1.3137056940809801E-5</v>
      </c>
      <c r="O12" s="137">
        <v>6.3381384829419899E-5</v>
      </c>
      <c r="P12" s="137">
        <v>5.7306479335962197E-6</v>
      </c>
      <c r="Q12" s="137">
        <v>6.3206330207406501E-7</v>
      </c>
      <c r="R12" s="137">
        <v>1.0883335852852899E-5</v>
      </c>
      <c r="S12" s="137">
        <v>1.6560259668624101E-5</v>
      </c>
      <c r="T12" s="137">
        <v>5.5845917562463697E-5</v>
      </c>
      <c r="U12" s="137">
        <v>8.1173177802264194E-5</v>
      </c>
      <c r="V12" s="137">
        <v>8.0768016850313405E-5</v>
      </c>
      <c r="W12" s="137">
        <v>9.3691041329793505E-5</v>
      </c>
      <c r="X12" s="137">
        <v>5.44814634243939E-5</v>
      </c>
      <c r="Y12" s="137">
        <v>3.4284233931413898E-5</v>
      </c>
      <c r="Z12" s="137">
        <v>1.05613425159394E-4</v>
      </c>
      <c r="AA12" s="137">
        <v>0.29128298286071602</v>
      </c>
      <c r="AB12" s="137">
        <v>6.1572304175722302E-5</v>
      </c>
      <c r="AC12" s="137">
        <v>7.2735307690506999E-5</v>
      </c>
      <c r="AD12" s="137">
        <v>9.3811172782584003E-5</v>
      </c>
      <c r="AE12" s="137">
        <v>7.2292482283858606E-5</v>
      </c>
      <c r="AF12" s="137">
        <v>2.4922317237761299E-3</v>
      </c>
      <c r="AG12" s="137">
        <v>1.21539471122529E-4</v>
      </c>
      <c r="AH12" s="137">
        <v>3.2319283480841001E-5</v>
      </c>
      <c r="AI12" s="137">
        <v>2.9383556741557902E-5</v>
      </c>
      <c r="AJ12" s="137">
        <v>0</v>
      </c>
      <c r="AK12" s="137">
        <v>4.1231573903855298E-5</v>
      </c>
      <c r="AL12" s="137">
        <v>3.0668989721942597E-5</v>
      </c>
      <c r="AM12" s="137">
        <v>4.0428051852480398E-5</v>
      </c>
      <c r="AN12" s="137">
        <v>3.31767055510401E-5</v>
      </c>
      <c r="AO12" s="137">
        <v>2.8041366522331801E-5</v>
      </c>
      <c r="AP12" s="137">
        <v>2.7981257507087101E-5</v>
      </c>
      <c r="AQ12" s="137">
        <v>3.4175179008540003E-5</v>
      </c>
      <c r="AR12" s="137">
        <v>3.6845575108342002E-5</v>
      </c>
      <c r="AS12" s="137">
        <v>3.3351317507344702E-5</v>
      </c>
      <c r="AT12" s="137">
        <v>3.55284112713327E-5</v>
      </c>
      <c r="AU12" s="137">
        <v>3.8675580654098803E-5</v>
      </c>
      <c r="AV12" s="137">
        <v>3.8446141224887102E-5</v>
      </c>
      <c r="AW12" s="137">
        <v>2.7736579179598199E-5</v>
      </c>
      <c r="AX12" s="137">
        <v>2.6582714751697601E-5</v>
      </c>
      <c r="AY12" s="137">
        <v>2.1672112679179401E-5</v>
      </c>
      <c r="AZ12" s="137">
        <v>2.6159941391929699E-5</v>
      </c>
      <c r="BA12" s="137">
        <v>2.9547903016577099E-5</v>
      </c>
      <c r="BB12" s="137">
        <v>2.4868278843519699E-5</v>
      </c>
      <c r="BC12" s="137">
        <v>2.1901608108393501E-5</v>
      </c>
      <c r="BD12" s="137">
        <v>4.8346971693921798E-5</v>
      </c>
      <c r="BE12" s="137">
        <v>3.0684124208252197E-5</v>
      </c>
      <c r="BF12" s="137">
        <v>3.7119319598328998E-5</v>
      </c>
      <c r="BG12" s="137">
        <v>7.3981881068704098E-6</v>
      </c>
      <c r="BH12" s="137">
        <v>1.87068960645003E-5</v>
      </c>
      <c r="BI12" s="137">
        <v>2.4500721573490099E-5</v>
      </c>
      <c r="BJ12" s="137">
        <v>6.1973395593617E-6</v>
      </c>
      <c r="BK12" s="137">
        <v>4.1241048459204098E-5</v>
      </c>
      <c r="BL12" s="137">
        <v>1.0090184212255399E-5</v>
      </c>
      <c r="BM12" s="137">
        <v>1.4680788844084701E-5</v>
      </c>
      <c r="BN12" s="137">
        <v>3.0402506433862299E-5</v>
      </c>
      <c r="BO12" s="137">
        <v>4.9880811399922602E-6</v>
      </c>
      <c r="BP12" s="137">
        <v>3.1533389833829601E-6</v>
      </c>
      <c r="BQ12" s="137">
        <v>1.38261945456036E-5</v>
      </c>
      <c r="BR12" s="137">
        <v>3.3382689110813798E-6</v>
      </c>
      <c r="BS12" s="137">
        <v>4.06262649160301E-7</v>
      </c>
      <c r="BT12" s="137">
        <v>3.2357748127319501E-6</v>
      </c>
      <c r="BU12" s="137">
        <v>4.2899171411392002E-6</v>
      </c>
      <c r="BV12" s="137">
        <v>1.10851165038098E-5</v>
      </c>
      <c r="BW12" s="137">
        <v>5.8839604642750804E-6</v>
      </c>
      <c r="BX12" s="137">
        <v>1.38244223448372E-5</v>
      </c>
      <c r="BY12" s="137">
        <v>2.0285919197446199E-5</v>
      </c>
      <c r="BZ12" s="137">
        <v>1.20869138968421E-5</v>
      </c>
      <c r="CA12" s="138">
        <v>0</v>
      </c>
      <c r="CB12" s="136">
        <v>0.298684855402439</v>
      </c>
      <c r="CC12" s="139">
        <v>0.70636849969506899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  <c r="CJ12" s="81"/>
      <c r="CK12" s="81"/>
      <c r="CL12" s="73"/>
      <c r="CM12" s="73"/>
    </row>
    <row r="13" spans="1:91" ht="19.5" x14ac:dyDescent="0.25">
      <c r="A13" s="30"/>
      <c r="B13" s="42" t="s">
        <v>4</v>
      </c>
      <c r="C13" s="43" t="s">
        <v>115</v>
      </c>
      <c r="D13" s="136">
        <v>5.3865915480784598E-5</v>
      </c>
      <c r="E13" s="137">
        <v>1.0529162115146799E-4</v>
      </c>
      <c r="F13" s="137">
        <v>1.40527527195387E-4</v>
      </c>
      <c r="G13" s="137">
        <v>6.8375525210216797E-5</v>
      </c>
      <c r="H13" s="137">
        <v>3.8734711574161399E-3</v>
      </c>
      <c r="I13" s="137">
        <v>4.1910385281323098E-5</v>
      </c>
      <c r="J13" s="137">
        <v>1.21466014972253E-4</v>
      </c>
      <c r="K13" s="137">
        <v>1.9784438720756099E-4</v>
      </c>
      <c r="L13" s="137">
        <v>2.1242885377192099E-4</v>
      </c>
      <c r="M13" s="137">
        <v>3.8470904979416398E-3</v>
      </c>
      <c r="N13" s="137">
        <v>1.89811139764027E-4</v>
      </c>
      <c r="O13" s="137">
        <v>1.76071168496852E-4</v>
      </c>
      <c r="P13" s="137">
        <v>1.5919530326260799E-5</v>
      </c>
      <c r="Q13" s="137">
        <v>1.7558487316058501E-6</v>
      </c>
      <c r="R13" s="137">
        <v>3.0360060167088299E-5</v>
      </c>
      <c r="S13" s="137">
        <v>4.6179080861955098E-5</v>
      </c>
      <c r="T13" s="137">
        <v>1.86856722955634E-4</v>
      </c>
      <c r="U13" s="137">
        <v>2.2551158679974699E-4</v>
      </c>
      <c r="V13" s="137">
        <v>2.2437059622918101E-4</v>
      </c>
      <c r="W13" s="137">
        <v>3.0286126079176001E-4</v>
      </c>
      <c r="X13" s="137">
        <v>4.43848846474391E-3</v>
      </c>
      <c r="Y13" s="137">
        <v>1.55829660435114E-4</v>
      </c>
      <c r="Z13" s="137">
        <v>4.22162097701073E-4</v>
      </c>
      <c r="AA13" s="137">
        <v>2.53687884661546E-4</v>
      </c>
      <c r="AB13" s="137">
        <v>9.9895607688122098E-3</v>
      </c>
      <c r="AC13" s="137">
        <v>2.0205602402838599E-4</v>
      </c>
      <c r="AD13" s="137">
        <v>8.1201176765719905E-4</v>
      </c>
      <c r="AE13" s="137">
        <v>2.10398960925063E-4</v>
      </c>
      <c r="AF13" s="137">
        <v>2.54194321980287E-2</v>
      </c>
      <c r="AG13" s="137">
        <v>0.23144543895761099</v>
      </c>
      <c r="AH13" s="137">
        <v>8.9781787235600303E-5</v>
      </c>
      <c r="AI13" s="137">
        <v>8.2307455049136606E-5</v>
      </c>
      <c r="AJ13" s="137">
        <v>0</v>
      </c>
      <c r="AK13" s="137">
        <v>1.7642281525900301E-3</v>
      </c>
      <c r="AL13" s="137">
        <v>8.5197331542902796E-5</v>
      </c>
      <c r="AM13" s="137">
        <v>1.1230764914454E-4</v>
      </c>
      <c r="AN13" s="137">
        <v>1.1921590015302401E-3</v>
      </c>
      <c r="AO13" s="137">
        <v>7.7897890415668501E-5</v>
      </c>
      <c r="AP13" s="137">
        <v>7.7730909770171405E-5</v>
      </c>
      <c r="AQ13" s="137">
        <v>9.4937397120892407E-5</v>
      </c>
      <c r="AR13" s="137">
        <v>1.02355659800179E-4</v>
      </c>
      <c r="AS13" s="137">
        <v>9.2653253132426297E-5</v>
      </c>
      <c r="AT13" s="137">
        <v>9.8776237573769703E-5</v>
      </c>
      <c r="AU13" s="137">
        <v>9.6110105566457205E-3</v>
      </c>
      <c r="AV13" s="137">
        <v>1.3667585454596801E-4</v>
      </c>
      <c r="AW13" s="137">
        <v>7.7051202327003599E-5</v>
      </c>
      <c r="AX13" s="137">
        <v>7.6173341211816699E-5</v>
      </c>
      <c r="AY13" s="137">
        <v>6.0204336233552199E-5</v>
      </c>
      <c r="AZ13" s="137">
        <v>7.2671360227967894E-5</v>
      </c>
      <c r="BA13" s="137">
        <v>8.2082993685955505E-5</v>
      </c>
      <c r="BB13" s="137">
        <v>6.9083168918891301E-5</v>
      </c>
      <c r="BC13" s="137">
        <v>6.0841866140719201E-5</v>
      </c>
      <c r="BD13" s="137">
        <v>1.3430611878145299E-4</v>
      </c>
      <c r="BE13" s="137">
        <v>8.5541577324235198E-5</v>
      </c>
      <c r="BF13" s="137">
        <v>1.0311611197949501E-4</v>
      </c>
      <c r="BG13" s="137">
        <v>2.0551895927202198E-5</v>
      </c>
      <c r="BH13" s="137">
        <v>5.19670729487892E-5</v>
      </c>
      <c r="BI13" s="137">
        <v>1.5765216978581999E-4</v>
      </c>
      <c r="BJ13" s="137">
        <v>1.7215982590555399E-5</v>
      </c>
      <c r="BK13" s="137">
        <v>1.14566123977727E-4</v>
      </c>
      <c r="BL13" s="137">
        <v>2.8030162631846799E-5</v>
      </c>
      <c r="BM13" s="137">
        <v>2.6811972966234499E-3</v>
      </c>
      <c r="BN13" s="137">
        <v>7.0679784580074097E-4</v>
      </c>
      <c r="BO13" s="137">
        <v>1.3856706937521599E-5</v>
      </c>
      <c r="BP13" s="137">
        <v>8.7598603433038201E-6</v>
      </c>
      <c r="BQ13" s="137">
        <v>3.8408662670608703E-5</v>
      </c>
      <c r="BR13" s="137">
        <v>9.2735889175142396E-6</v>
      </c>
      <c r="BS13" s="137">
        <v>1.1285827778423399E-6</v>
      </c>
      <c r="BT13" s="137">
        <v>8.9888640616439606E-6</v>
      </c>
      <c r="BU13" s="137">
        <v>4.6519671570163601E-5</v>
      </c>
      <c r="BV13" s="137">
        <v>3.0794048142090598E-5</v>
      </c>
      <c r="BW13" s="137">
        <v>1.63454269281493E-5</v>
      </c>
      <c r="BX13" s="137">
        <v>3.8403739561708801E-5</v>
      </c>
      <c r="BY13" s="137">
        <v>2.35796179261899E-4</v>
      </c>
      <c r="BZ13" s="137">
        <v>3.3577004653107402E-5</v>
      </c>
      <c r="CA13" s="138">
        <v>0</v>
      </c>
      <c r="CB13" s="136">
        <v>0.30210995776439697</v>
      </c>
      <c r="CC13" s="139">
        <v>0.71446862386593801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  <c r="CJ13" s="81"/>
      <c r="CK13" s="81"/>
      <c r="CL13" s="73"/>
      <c r="CM13" s="73"/>
    </row>
    <row r="14" spans="1:91" ht="19.5" x14ac:dyDescent="0.25">
      <c r="A14" s="30"/>
      <c r="B14" s="42" t="s">
        <v>5</v>
      </c>
      <c r="C14" s="43" t="s">
        <v>116</v>
      </c>
      <c r="D14" s="136">
        <v>1.1257943938523E-4</v>
      </c>
      <c r="E14" s="137">
        <v>2.2005885494367599E-4</v>
      </c>
      <c r="F14" s="137">
        <v>2.9370168665364898E-4</v>
      </c>
      <c r="G14" s="137">
        <v>1.4290443645356501E-4</v>
      </c>
      <c r="H14" s="137">
        <v>1.4380421262628201E-4</v>
      </c>
      <c r="I14" s="137">
        <v>9.4418943990589896E-5</v>
      </c>
      <c r="J14" s="137">
        <v>2.5386324075030799E-4</v>
      </c>
      <c r="K14" s="137">
        <v>1.7770930746374399E-4</v>
      </c>
      <c r="L14" s="137">
        <v>7.1076494803446197E-3</v>
      </c>
      <c r="M14" s="137">
        <v>5.96049542406396E-2</v>
      </c>
      <c r="N14" s="137">
        <v>1.6791529456221599E-3</v>
      </c>
      <c r="O14" s="137">
        <v>3.67987683201059E-4</v>
      </c>
      <c r="P14" s="137">
        <v>3.3271722635920701E-5</v>
      </c>
      <c r="Q14" s="137">
        <v>3.66971328873022E-6</v>
      </c>
      <c r="R14" s="137">
        <v>6.3187851713384895E-5</v>
      </c>
      <c r="S14" s="137">
        <v>9.6147656051785596E-5</v>
      </c>
      <c r="T14" s="137">
        <v>3.2423731156011799E-4</v>
      </c>
      <c r="U14" s="137">
        <v>4.7128553151552002E-4</v>
      </c>
      <c r="V14" s="137">
        <v>4.6893319667094103E-4</v>
      </c>
      <c r="W14" s="137">
        <v>5.4396333132251202E-4</v>
      </c>
      <c r="X14" s="137">
        <v>3.16315390660887E-4</v>
      </c>
      <c r="Y14" s="137">
        <v>1.9905175389743301E-4</v>
      </c>
      <c r="Z14" s="137">
        <v>6.1318381956990597E-4</v>
      </c>
      <c r="AA14" s="137">
        <v>5.3020615316952803E-4</v>
      </c>
      <c r="AB14" s="137">
        <v>3.5748429328192602E-4</v>
      </c>
      <c r="AC14" s="137">
        <v>4.2229587497939899E-4</v>
      </c>
      <c r="AD14" s="137">
        <v>5.4466080574833901E-4</v>
      </c>
      <c r="AE14" s="137">
        <v>8.9067722918499497E-4</v>
      </c>
      <c r="AF14" s="137">
        <v>3.6665775351929698E-4</v>
      </c>
      <c r="AG14" s="137">
        <v>7.0564927724806601E-4</v>
      </c>
      <c r="AH14" s="137">
        <v>1.8764339534141101E-4</v>
      </c>
      <c r="AI14" s="137">
        <v>1.70598780677221E-4</v>
      </c>
      <c r="AJ14" s="137">
        <v>0</v>
      </c>
      <c r="AK14" s="137">
        <v>2.3938750149508E-4</v>
      </c>
      <c r="AL14" s="137">
        <v>1.78061910516291E-4</v>
      </c>
      <c r="AM14" s="137">
        <v>2.3472231125219999E-4</v>
      </c>
      <c r="AN14" s="137">
        <v>1.9262152515014299E-4</v>
      </c>
      <c r="AO14" s="137">
        <v>1.6280612246192001E-4</v>
      </c>
      <c r="AP14" s="137">
        <v>1.6245713391711499E-4</v>
      </c>
      <c r="AQ14" s="137">
        <v>1.9841858899392E-4</v>
      </c>
      <c r="AR14" s="137">
        <v>2.1392271337744299E-4</v>
      </c>
      <c r="AS14" s="137">
        <v>1.9363530939345999E-4</v>
      </c>
      <c r="AT14" s="137">
        <v>2.06275356506309E-4</v>
      </c>
      <c r="AU14" s="137">
        <v>2.24547591688962E-4</v>
      </c>
      <c r="AV14" s="137">
        <v>2.2321548314924099E-4</v>
      </c>
      <c r="AW14" s="137">
        <v>1.6103654944890701E-4</v>
      </c>
      <c r="AX14" s="137">
        <v>1.5433729699972201E-4</v>
      </c>
      <c r="AY14" s="137">
        <v>1.25826700636899E-4</v>
      </c>
      <c r="AZ14" s="137">
        <v>1.5188270580391799E-4</v>
      </c>
      <c r="BA14" s="137">
        <v>1.7155296312605501E-4</v>
      </c>
      <c r="BB14" s="137">
        <v>1.4438340754866299E-4</v>
      </c>
      <c r="BC14" s="137">
        <v>1.2715913430853701E-4</v>
      </c>
      <c r="BD14" s="137">
        <v>2.80698980486386E-4</v>
      </c>
      <c r="BE14" s="137">
        <v>1.7814978023653299E-4</v>
      </c>
      <c r="BF14" s="137">
        <v>2.1551205385857101E-4</v>
      </c>
      <c r="BG14" s="137">
        <v>4.2953338881122003E-5</v>
      </c>
      <c r="BH14" s="137">
        <v>1.0861086991370299E-4</v>
      </c>
      <c r="BI14" s="137">
        <v>1.4224939693015099E-4</v>
      </c>
      <c r="BJ14" s="137">
        <v>3.5981300070951099E-5</v>
      </c>
      <c r="BK14" s="137">
        <v>2.39442510070256E-4</v>
      </c>
      <c r="BL14" s="137">
        <v>5.8582871316757402E-5</v>
      </c>
      <c r="BM14" s="137">
        <v>4.5956048943711001E-4</v>
      </c>
      <c r="BN14" s="137">
        <v>2.46523009677756E-4</v>
      </c>
      <c r="BO14" s="137">
        <v>2.8960434160041201E-5</v>
      </c>
      <c r="BP14" s="137">
        <v>1.8308055432453398E-5</v>
      </c>
      <c r="BQ14" s="137">
        <v>8.0273873977618299E-5</v>
      </c>
      <c r="BR14" s="137">
        <v>1.93817450627988E-5</v>
      </c>
      <c r="BS14" s="137">
        <v>2.3587312179747499E-6</v>
      </c>
      <c r="BT14" s="137">
        <v>1.8786671826470899E-5</v>
      </c>
      <c r="BU14" s="137">
        <v>2.4906945061881402E-5</v>
      </c>
      <c r="BV14" s="137">
        <v>6.4359375410133696E-5</v>
      </c>
      <c r="BW14" s="137">
        <v>3.4161843972367403E-5</v>
      </c>
      <c r="BX14" s="137">
        <v>8.0263584709627003E-5</v>
      </c>
      <c r="BY14" s="137">
        <v>1.17778562698856E-4</v>
      </c>
      <c r="BZ14" s="137">
        <v>1.4282028767564401E-4</v>
      </c>
      <c r="CA14" s="138">
        <v>0</v>
      </c>
      <c r="CB14" s="136">
        <v>8.3614780331971797E-2</v>
      </c>
      <c r="CC14" s="139">
        <v>0.19774302535643501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  <c r="CJ14" s="81"/>
      <c r="CK14" s="81"/>
      <c r="CL14" s="73"/>
      <c r="CM14" s="73"/>
    </row>
    <row r="15" spans="1:91" ht="19.5" x14ac:dyDescent="0.25">
      <c r="A15" s="30"/>
      <c r="B15" s="42" t="s">
        <v>6</v>
      </c>
      <c r="C15" s="43" t="s">
        <v>117</v>
      </c>
      <c r="D15" s="136">
        <v>3.8257400704072797E-5</v>
      </c>
      <c r="E15" s="137">
        <v>7.4781681611075403E-5</v>
      </c>
      <c r="F15" s="137">
        <v>9.9807417545595201E-5</v>
      </c>
      <c r="G15" s="137">
        <v>4.8562617807022101E-5</v>
      </c>
      <c r="H15" s="137">
        <v>4.8868384985927998E-5</v>
      </c>
      <c r="I15" s="137">
        <v>2.9766177536546698E-5</v>
      </c>
      <c r="J15" s="137">
        <v>7.6948577775180799E-2</v>
      </c>
      <c r="K15" s="137">
        <v>6.0390211761666399E-5</v>
      </c>
      <c r="L15" s="137">
        <v>7.3053085444856397E-5</v>
      </c>
      <c r="M15" s="137">
        <v>7.0710105854121494E-5</v>
      </c>
      <c r="N15" s="137">
        <v>2.5919464173491798E-5</v>
      </c>
      <c r="O15" s="137">
        <v>1.25051717500677E-4</v>
      </c>
      <c r="P15" s="137">
        <v>1.1306590545735E-5</v>
      </c>
      <c r="Q15" s="137">
        <v>1.2470633405413101E-6</v>
      </c>
      <c r="R15" s="137">
        <v>2.1472863746962799E-5</v>
      </c>
      <c r="S15" s="137">
        <v>3.2673456400362202E-5</v>
      </c>
      <c r="T15" s="137">
        <v>1.10184211427102E-4</v>
      </c>
      <c r="U15" s="137">
        <v>1.6015499387525499E-4</v>
      </c>
      <c r="V15" s="137">
        <v>1.59355609749427E-4</v>
      </c>
      <c r="W15" s="137">
        <v>0.22868923531725299</v>
      </c>
      <c r="X15" s="137">
        <v>1.07492138133409E-4</v>
      </c>
      <c r="Y15" s="137">
        <v>6.7642926197602406E-5</v>
      </c>
      <c r="Z15" s="137">
        <v>2.08375696473911E-4</v>
      </c>
      <c r="AA15" s="137">
        <v>1.8017774265300599E-4</v>
      </c>
      <c r="AB15" s="137">
        <v>1.2148239437132301E-4</v>
      </c>
      <c r="AC15" s="137">
        <v>1.4350704349735399E-4</v>
      </c>
      <c r="AD15" s="137">
        <v>1.85089806869754E-4</v>
      </c>
      <c r="AE15" s="137">
        <v>1.42633347256677E-4</v>
      </c>
      <c r="AF15" s="137">
        <v>1.40733530908545E-4</v>
      </c>
      <c r="AG15" s="137">
        <v>2.39797846779475E-4</v>
      </c>
      <c r="AH15" s="137">
        <v>6.3766071355929397E-5</v>
      </c>
      <c r="AI15" s="137">
        <v>5.7973871140550099E-5</v>
      </c>
      <c r="AJ15" s="137">
        <v>0</v>
      </c>
      <c r="AK15" s="137">
        <v>8.1350054843545706E-5</v>
      </c>
      <c r="AL15" s="137">
        <v>6.0510035384385101E-5</v>
      </c>
      <c r="AM15" s="137">
        <v>7.9764702727233802E-5</v>
      </c>
      <c r="AN15" s="137">
        <v>6.5457768417928903E-5</v>
      </c>
      <c r="AO15" s="137">
        <v>5.5325724644878401E-5</v>
      </c>
      <c r="AP15" s="137">
        <v>5.5207129325229801E-5</v>
      </c>
      <c r="AQ15" s="137">
        <v>6.7427760412822096E-5</v>
      </c>
      <c r="AR15" s="137">
        <v>7.2696462249900598E-5</v>
      </c>
      <c r="AS15" s="137">
        <v>6.5802278483317994E-5</v>
      </c>
      <c r="AT15" s="137">
        <v>7.0097692903173806E-5</v>
      </c>
      <c r="AU15" s="137">
        <v>7.6307070272248903E-5</v>
      </c>
      <c r="AV15" s="137">
        <v>7.5854385390678201E-5</v>
      </c>
      <c r="AW15" s="137">
        <v>5.4724378038396397E-5</v>
      </c>
      <c r="AX15" s="137">
        <v>5.2447799057671397E-5</v>
      </c>
      <c r="AY15" s="137">
        <v>4.27591621687256E-5</v>
      </c>
      <c r="AZ15" s="137">
        <v>5.1613665583074802E-5</v>
      </c>
      <c r="BA15" s="137">
        <v>5.8298126977043602E-5</v>
      </c>
      <c r="BB15" s="137">
        <v>4.9065210377422899E-5</v>
      </c>
      <c r="BC15" s="137">
        <v>4.3211957538517799E-5</v>
      </c>
      <c r="BD15" s="137">
        <v>9.5388762213904598E-5</v>
      </c>
      <c r="BE15" s="137">
        <v>6.0539895784431398E-5</v>
      </c>
      <c r="BF15" s="137">
        <v>7.32365611878041E-5</v>
      </c>
      <c r="BG15" s="137">
        <v>1.45966537595719E-5</v>
      </c>
      <c r="BH15" s="137">
        <v>3.6908778315089197E-5</v>
      </c>
      <c r="BI15" s="137">
        <v>4.83400184615192E-5</v>
      </c>
      <c r="BJ15" s="137">
        <v>1.22273749290713E-5</v>
      </c>
      <c r="BK15" s="137">
        <v>8.1368748177907294E-5</v>
      </c>
      <c r="BL15" s="137">
        <v>1.9907972491239499E-5</v>
      </c>
      <c r="BM15" s="137">
        <v>2.8965253191587201E-5</v>
      </c>
      <c r="BN15" s="137">
        <v>5.9984262825938097E-5</v>
      </c>
      <c r="BO15" s="137">
        <v>9.8415033888503598E-6</v>
      </c>
      <c r="BP15" s="137">
        <v>6.2215500149633704E-6</v>
      </c>
      <c r="BQ15" s="137">
        <v>2.7279135334128301E-5</v>
      </c>
      <c r="BR15" s="137">
        <v>6.5864174778344197E-6</v>
      </c>
      <c r="BS15" s="137">
        <v>8.0155777868533904E-7</v>
      </c>
      <c r="BT15" s="137">
        <v>6.3841962252257199E-6</v>
      </c>
      <c r="BU15" s="137">
        <v>8.4640231178104298E-6</v>
      </c>
      <c r="BV15" s="137">
        <v>2.1870977752020701E-5</v>
      </c>
      <c r="BW15" s="137">
        <v>1.16090767619539E-5</v>
      </c>
      <c r="BX15" s="137">
        <v>2.7275638775159401E-5</v>
      </c>
      <c r="BY15" s="137">
        <v>4.0024197065872398E-5</v>
      </c>
      <c r="BZ15" s="137">
        <v>2.3847527884580101E-5</v>
      </c>
      <c r="CA15" s="138">
        <v>0</v>
      </c>
      <c r="CB15" s="136">
        <v>0.31038764000979302</v>
      </c>
      <c r="CC15" s="139">
        <v>0.73404475530639901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  <c r="CJ15" s="81"/>
      <c r="CK15" s="81"/>
      <c r="CL15" s="73"/>
      <c r="CM15" s="73"/>
    </row>
    <row r="16" spans="1:91" ht="19.5" x14ac:dyDescent="0.25">
      <c r="A16" s="30"/>
      <c r="B16" s="42" t="s">
        <v>7</v>
      </c>
      <c r="C16" s="43" t="s">
        <v>118</v>
      </c>
      <c r="D16" s="136">
        <v>1.7514820164560099E-5</v>
      </c>
      <c r="E16" s="137">
        <v>3.4236191714978198E-5</v>
      </c>
      <c r="F16" s="137">
        <v>4.56933544158468E-5</v>
      </c>
      <c r="G16" s="137">
        <v>2.22327053578344E-5</v>
      </c>
      <c r="H16" s="137">
        <v>2.2372690224872E-5</v>
      </c>
      <c r="I16" s="137">
        <v>1.3627408996541801E-5</v>
      </c>
      <c r="J16" s="137">
        <v>3.9495391275837401E-5</v>
      </c>
      <c r="K16" s="137">
        <v>5.4527500706385103E-2</v>
      </c>
      <c r="L16" s="137">
        <v>2.1834775121198E-2</v>
      </c>
      <c r="M16" s="137">
        <v>3.2372162380600598E-5</v>
      </c>
      <c r="N16" s="137">
        <v>1.18663250875834E-5</v>
      </c>
      <c r="O16" s="137">
        <v>5.7250579050985E-5</v>
      </c>
      <c r="P16" s="137">
        <v>5.1763291922177602E-6</v>
      </c>
      <c r="Q16" s="137">
        <v>5.7092457253823395E-7</v>
      </c>
      <c r="R16" s="137">
        <v>9.8306037531221505E-6</v>
      </c>
      <c r="S16" s="137">
        <v>1.49584054973713E-5</v>
      </c>
      <c r="T16" s="137">
        <v>5.4744874626973497E-5</v>
      </c>
      <c r="U16" s="137">
        <v>7.33213931045425E-5</v>
      </c>
      <c r="V16" s="137">
        <v>7.2955422888359105E-5</v>
      </c>
      <c r="W16" s="137">
        <v>5.4588766788399203E-4</v>
      </c>
      <c r="X16" s="137">
        <v>4.9211536431179601E-5</v>
      </c>
      <c r="Y16" s="137">
        <v>3.0967960863830799E-5</v>
      </c>
      <c r="Z16" s="137">
        <v>9.5397564477426303E-5</v>
      </c>
      <c r="AA16" s="137">
        <v>8.2488112159899898E-5</v>
      </c>
      <c r="AB16" s="137">
        <v>0.11490064934107599</v>
      </c>
      <c r="AC16" s="137">
        <v>6.5699708107359202E-5</v>
      </c>
      <c r="AD16" s="137">
        <v>0.26646277214386899</v>
      </c>
      <c r="AE16" s="137">
        <v>6.5299716674269707E-5</v>
      </c>
      <c r="AF16" s="137">
        <v>6.0824659060721505E-4</v>
      </c>
      <c r="AG16" s="137">
        <v>1.09783103004803E-4</v>
      </c>
      <c r="AH16" s="137">
        <v>2.9193077727330099E-5</v>
      </c>
      <c r="AI16" s="137">
        <v>2.6541320334970401E-5</v>
      </c>
      <c r="AJ16" s="137">
        <v>0</v>
      </c>
      <c r="AK16" s="137">
        <v>3.7243292924762702E-5</v>
      </c>
      <c r="AL16" s="137">
        <v>2.77024149159158E-5</v>
      </c>
      <c r="AM16" s="137">
        <v>3.6517494603295701E-5</v>
      </c>
      <c r="AN16" s="137">
        <v>2.9967562383071101E-5</v>
      </c>
      <c r="AO16" s="137">
        <v>2.5328958575219101E-5</v>
      </c>
      <c r="AP16" s="137">
        <v>2.5274663833344999E-5</v>
      </c>
      <c r="AQ16" s="137">
        <v>3.0869454693609199E-5</v>
      </c>
      <c r="AR16" s="137">
        <v>3.3281546562864001E-5</v>
      </c>
      <c r="AS16" s="137">
        <v>3.2305516854984501E-5</v>
      </c>
      <c r="AT16" s="137">
        <v>7.0550715368446996E-5</v>
      </c>
      <c r="AU16" s="137">
        <v>3.4934537854282699E-5</v>
      </c>
      <c r="AV16" s="137">
        <v>3.47272918274745E-5</v>
      </c>
      <c r="AW16" s="137">
        <v>2.5053652948719001E-5</v>
      </c>
      <c r="AX16" s="137">
        <v>2.4011400451058501E-5</v>
      </c>
      <c r="AY16" s="137">
        <v>1.9575795061601399E-5</v>
      </c>
      <c r="AZ16" s="137">
        <v>2.3629521454265002E-5</v>
      </c>
      <c r="BA16" s="137">
        <v>2.66897695907738E-5</v>
      </c>
      <c r="BB16" s="137">
        <v>2.2462799883981299E-5</v>
      </c>
      <c r="BC16" s="137">
        <v>1.9783091671598501E-5</v>
      </c>
      <c r="BD16" s="137">
        <v>4.3670426771013399E-5</v>
      </c>
      <c r="BE16" s="137">
        <v>2.7716085461410999E-5</v>
      </c>
      <c r="BF16" s="137">
        <v>3.3528812074748099E-5</v>
      </c>
      <c r="BG16" s="137">
        <v>6.6825701929100298E-6</v>
      </c>
      <c r="BH16" s="137">
        <v>1.6897400314328799E-5</v>
      </c>
      <c r="BI16" s="137">
        <v>2.2130795990405401E-5</v>
      </c>
      <c r="BJ16" s="137">
        <v>5.5978782935071603E-6</v>
      </c>
      <c r="BK16" s="137">
        <v>3.7251851017670097E-5</v>
      </c>
      <c r="BL16" s="137">
        <v>9.1141727249637597E-6</v>
      </c>
      <c r="BM16" s="137">
        <v>1.4333346708983699E-4</v>
      </c>
      <c r="BN16" s="137">
        <v>5.8075113080273703E-5</v>
      </c>
      <c r="BO16" s="137">
        <v>4.5055899991206899E-6</v>
      </c>
      <c r="BP16" s="137">
        <v>2.8483202635692699E-6</v>
      </c>
      <c r="BQ16" s="137">
        <v>1.24888032335948E-5</v>
      </c>
      <c r="BR16" s="137">
        <v>3.0153621398723101E-6</v>
      </c>
      <c r="BS16" s="137">
        <v>3.6696534753558001E-7</v>
      </c>
      <c r="BT16" s="137">
        <v>2.9227821734420201E-6</v>
      </c>
      <c r="BU16" s="137">
        <v>3.8749585713842598E-6</v>
      </c>
      <c r="BV16" s="137">
        <v>1.00128664023157E-5</v>
      </c>
      <c r="BW16" s="137">
        <v>5.3148119846142901E-6</v>
      </c>
      <c r="BX16" s="137">
        <v>1.2487202455695399E-5</v>
      </c>
      <c r="BY16" s="137">
        <v>1.8323686422455799E-5</v>
      </c>
      <c r="BZ16" s="137">
        <v>1.09177611280656E-5</v>
      </c>
      <c r="CA16" s="138">
        <v>0</v>
      </c>
      <c r="CB16" s="136">
        <v>0.46103362041769702</v>
      </c>
      <c r="CC16" s="139">
        <v>1.09031181485466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  <c r="CJ16" s="81"/>
      <c r="CK16" s="81"/>
      <c r="CL16" s="73"/>
      <c r="CM16" s="73"/>
    </row>
    <row r="17" spans="1:91" ht="19.5" x14ac:dyDescent="0.25">
      <c r="A17" s="30"/>
      <c r="B17" s="42" t="s">
        <v>8</v>
      </c>
      <c r="C17" s="43" t="s">
        <v>119</v>
      </c>
      <c r="D17" s="136">
        <v>1.39741240183956E-2</v>
      </c>
      <c r="E17" s="137">
        <v>2.9531996064680401E-2</v>
      </c>
      <c r="F17" s="137">
        <v>3.4444109000522201E-2</v>
      </c>
      <c r="G17" s="137">
        <v>0.115689018530975</v>
      </c>
      <c r="H17" s="137">
        <v>4.87096581334047E-2</v>
      </c>
      <c r="I17" s="137">
        <v>1.54159685666788E-2</v>
      </c>
      <c r="J17" s="137">
        <v>4.41302686960411E-2</v>
      </c>
      <c r="K17" s="137">
        <v>3.46316790030484E-2</v>
      </c>
      <c r="L17" s="137">
        <v>2.7958131916257001E-2</v>
      </c>
      <c r="M17" s="137">
        <v>8.8295143293131203E-3</v>
      </c>
      <c r="N17" s="137">
        <v>2.1072042164674201E-2</v>
      </c>
      <c r="O17" s="137">
        <v>6.1903042976416698E-4</v>
      </c>
      <c r="P17" s="137">
        <v>7.72302798003754E-4</v>
      </c>
      <c r="Q17" s="137">
        <v>1.6977113578836001E-6</v>
      </c>
      <c r="R17" s="137">
        <v>3.9397689874787797E-2</v>
      </c>
      <c r="S17" s="137">
        <v>4.6818292117888897E-2</v>
      </c>
      <c r="T17" s="137">
        <v>1.5000119169411301E-4</v>
      </c>
      <c r="U17" s="137">
        <v>2.18029785083553E-4</v>
      </c>
      <c r="V17" s="137">
        <v>2.16941529607178E-4</v>
      </c>
      <c r="W17" s="137">
        <v>2.5165255517222497E-4</v>
      </c>
      <c r="X17" s="137">
        <v>1.4633629091612E-4</v>
      </c>
      <c r="Y17" s="137">
        <v>9.2086873499387905E-5</v>
      </c>
      <c r="Z17" s="137">
        <v>2.83675876846085E-4</v>
      </c>
      <c r="AA17" s="137">
        <v>2.4528810221224098E-4</v>
      </c>
      <c r="AB17" s="137">
        <v>1.6538216945545501E-4</v>
      </c>
      <c r="AC17" s="137">
        <v>1.9536580842477501E-4</v>
      </c>
      <c r="AD17" s="137">
        <v>2.51975226226172E-4</v>
      </c>
      <c r="AE17" s="137">
        <v>1.1658582273616799E-3</v>
      </c>
      <c r="AF17" s="137">
        <v>1.6962606711468301E-4</v>
      </c>
      <c r="AG17" s="137">
        <v>3.2645296741449701E-4</v>
      </c>
      <c r="AH17" s="137">
        <v>8.6809049764534604E-5</v>
      </c>
      <c r="AI17" s="137">
        <v>7.8923737308379094E-5</v>
      </c>
      <c r="AJ17" s="137">
        <v>0</v>
      </c>
      <c r="AK17" s="137">
        <v>1.10747311369439E-4</v>
      </c>
      <c r="AL17" s="137">
        <v>8.2376388590990005E-5</v>
      </c>
      <c r="AM17" s="137">
        <v>1.0858906470577E-4</v>
      </c>
      <c r="AN17" s="137">
        <v>5.5686718003309299E-3</v>
      </c>
      <c r="AO17" s="137">
        <v>1.4146031460093801E-4</v>
      </c>
      <c r="AP17" s="137">
        <v>7.5157185240413001E-5</v>
      </c>
      <c r="AQ17" s="137">
        <v>9.9296110252299909E-4</v>
      </c>
      <c r="AR17" s="137">
        <v>9.8966592656024097E-5</v>
      </c>
      <c r="AS17" s="137">
        <v>8.9581075735301001E-5</v>
      </c>
      <c r="AT17" s="137">
        <v>9.54287128282499E-5</v>
      </c>
      <c r="AU17" s="137">
        <v>1.03881956654893E-4</v>
      </c>
      <c r="AV17" s="137">
        <v>1.0326568622178801E-4</v>
      </c>
      <c r="AW17" s="137">
        <v>7.4499983383822201E-5</v>
      </c>
      <c r="AX17" s="137">
        <v>2.8603076520029099E-4</v>
      </c>
      <c r="AY17" s="137">
        <v>5.8210928753564398E-5</v>
      </c>
      <c r="AZ17" s="137">
        <v>7.0265160905425003E-5</v>
      </c>
      <c r="BA17" s="137">
        <v>7.9365168628328E-5</v>
      </c>
      <c r="BB17" s="137">
        <v>6.6795777108275705E-5</v>
      </c>
      <c r="BC17" s="137">
        <v>5.8827349601730497E-5</v>
      </c>
      <c r="BD17" s="137">
        <v>1.29859149700215E-4</v>
      </c>
      <c r="BE17" s="137">
        <v>8.2417039565693204E-5</v>
      </c>
      <c r="BF17" s="137">
        <v>9.9701865734343995E-5</v>
      </c>
      <c r="BG17" s="137">
        <v>1.9871408347199899E-5</v>
      </c>
      <c r="BH17" s="137">
        <v>3.7003985643018402E-3</v>
      </c>
      <c r="BI17" s="137">
        <v>6.5808524486656204E-5</v>
      </c>
      <c r="BJ17" s="137">
        <v>1.6645949423206399E-5</v>
      </c>
      <c r="BK17" s="137">
        <v>1.10772759865141E-4</v>
      </c>
      <c r="BL17" s="137">
        <v>2.7102064435749399E-5</v>
      </c>
      <c r="BM17" s="137">
        <v>3.9432350971031302E-5</v>
      </c>
      <c r="BN17" s="137">
        <v>8.1660618978396303E-5</v>
      </c>
      <c r="BO17" s="137">
        <v>1.33979017253837E-5</v>
      </c>
      <c r="BP17" s="137">
        <v>8.4698152697355304E-6</v>
      </c>
      <c r="BQ17" s="137">
        <v>3.7136925113916697E-5</v>
      </c>
      <c r="BR17" s="137">
        <v>8.9665339332554395E-6</v>
      </c>
      <c r="BS17" s="137">
        <v>1.0912146164791899E-6</v>
      </c>
      <c r="BT17" s="137">
        <v>8.6912365155555404E-6</v>
      </c>
      <c r="BU17" s="137">
        <v>3.5840570720883198E-4</v>
      </c>
      <c r="BV17" s="137">
        <v>2.9774435772851699E-5</v>
      </c>
      <c r="BW17" s="137">
        <v>3.02884361977176E-5</v>
      </c>
      <c r="BX17" s="137">
        <v>3.7132165012579402E-5</v>
      </c>
      <c r="BY17" s="137">
        <v>5.4487636465528903E-5</v>
      </c>
      <c r="BZ17" s="137">
        <v>3.2465246656616303E-5</v>
      </c>
      <c r="CA17" s="138">
        <v>0</v>
      </c>
      <c r="CB17" s="136">
        <v>0.499298988689232</v>
      </c>
      <c r="CC17" s="139">
        <v>1.1808066969598301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  <c r="CJ17" s="81"/>
      <c r="CK17" s="81"/>
      <c r="CL17" s="73"/>
      <c r="CM17" s="73"/>
    </row>
    <row r="18" spans="1:91" ht="19.5" x14ac:dyDescent="0.25">
      <c r="A18" s="30"/>
      <c r="B18" s="42" t="s">
        <v>9</v>
      </c>
      <c r="C18" s="43" t="s">
        <v>120</v>
      </c>
      <c r="D18" s="136">
        <v>4.6869802379596599E-4</v>
      </c>
      <c r="E18" s="137">
        <v>9.8310075527171191E-4</v>
      </c>
      <c r="F18" s="137">
        <v>1.16200028053535E-3</v>
      </c>
      <c r="G18" s="137">
        <v>3.5526273371397801E-3</v>
      </c>
      <c r="H18" s="137">
        <v>1.53052122811787E-3</v>
      </c>
      <c r="I18" s="137">
        <v>5.0186108099311503E-4</v>
      </c>
      <c r="J18" s="137">
        <v>1.437938975373E-3</v>
      </c>
      <c r="K18" s="137">
        <v>1.1195056144127299E-3</v>
      </c>
      <c r="L18" s="137">
        <v>9.33465103528096E-4</v>
      </c>
      <c r="M18" s="137">
        <v>2.00620270988341E-2</v>
      </c>
      <c r="N18" s="137">
        <v>6.6794965482964096E-4</v>
      </c>
      <c r="O18" s="137">
        <v>1.71475424196244E-4</v>
      </c>
      <c r="P18" s="137">
        <v>3.71340838629464E-5</v>
      </c>
      <c r="Q18" s="137">
        <v>1.57487809217979E-6</v>
      </c>
      <c r="R18" s="137">
        <v>1.21587026807622E-3</v>
      </c>
      <c r="S18" s="137">
        <v>1.45362401104832E-3</v>
      </c>
      <c r="T18" s="137">
        <v>0.28771987288470802</v>
      </c>
      <c r="U18" s="137">
        <v>2.0225483582722101E-4</v>
      </c>
      <c r="V18" s="137">
        <v>2.0124531810179701E-4</v>
      </c>
      <c r="W18" s="137">
        <v>2.3344492227222099E-4</v>
      </c>
      <c r="X18" s="137">
        <v>0.23562954785603299</v>
      </c>
      <c r="Y18" s="137">
        <v>2.4732393331333199E-3</v>
      </c>
      <c r="Z18" s="137">
        <v>2.6315128402140502E-4</v>
      </c>
      <c r="AA18" s="137">
        <v>2.27540951913042E-4</v>
      </c>
      <c r="AB18" s="137">
        <v>1.78429932214367E-4</v>
      </c>
      <c r="AC18" s="137">
        <v>4.2393511353686101E-3</v>
      </c>
      <c r="AD18" s="137">
        <v>2.3374424734387301E-4</v>
      </c>
      <c r="AE18" s="137">
        <v>1.2059220836128999E-3</v>
      </c>
      <c r="AF18" s="137">
        <v>1.90030212118236E-4</v>
      </c>
      <c r="AG18" s="137">
        <v>3.0283335510524698E-4</v>
      </c>
      <c r="AH18" s="137">
        <v>8.0528218205208295E-5</v>
      </c>
      <c r="AI18" s="137">
        <v>7.3213425982416799E-5</v>
      </c>
      <c r="AJ18" s="137">
        <v>0</v>
      </c>
      <c r="AK18" s="137">
        <v>1.2171622305029201E-3</v>
      </c>
      <c r="AL18" s="137">
        <v>7.6416270117063396E-5</v>
      </c>
      <c r="AM18" s="137">
        <v>2.58699123215318E-2</v>
      </c>
      <c r="AN18" s="137">
        <v>2.4812301693823803E-4</v>
      </c>
      <c r="AO18" s="137">
        <v>7.1866348268766507E-5</v>
      </c>
      <c r="AP18" s="137">
        <v>6.9719392495894606E-5</v>
      </c>
      <c r="AQ18" s="137">
        <v>1.12363705079495E-4</v>
      </c>
      <c r="AR18" s="137">
        <v>9.1806135305563704E-5</v>
      </c>
      <c r="AS18" s="137">
        <v>8.3099681812399804E-5</v>
      </c>
      <c r="AT18" s="137">
        <v>2.3710465599477399E-4</v>
      </c>
      <c r="AU18" s="137">
        <v>9.6365861575262797E-5</v>
      </c>
      <c r="AV18" s="137">
        <v>9.5794179705168496E-5</v>
      </c>
      <c r="AW18" s="137">
        <v>6.9109740683601304E-5</v>
      </c>
      <c r="AX18" s="137">
        <v>7.2715594386439005E-5</v>
      </c>
      <c r="AY18" s="137">
        <v>5.39992360855213E-5</v>
      </c>
      <c r="AZ18" s="137">
        <v>6.5181317212480497E-5</v>
      </c>
      <c r="BA18" s="137">
        <v>7.3622918745577806E-5</v>
      </c>
      <c r="BB18" s="137">
        <v>6.1962951198657397E-5</v>
      </c>
      <c r="BC18" s="137">
        <v>5.4571057487806002E-5</v>
      </c>
      <c r="BD18" s="137">
        <v>1.20463545809644E-4</v>
      </c>
      <c r="BE18" s="137">
        <v>7.6453979901585094E-5</v>
      </c>
      <c r="BF18" s="137">
        <v>9.2488209709695098E-5</v>
      </c>
      <c r="BG18" s="137">
        <v>1.8433666901879499E-5</v>
      </c>
      <c r="BH18" s="137">
        <v>1.5682937515525101E-4</v>
      </c>
      <c r="BI18" s="137">
        <v>6.1047128542458795E-5</v>
      </c>
      <c r="BJ18" s="137">
        <v>1.5441577243625902E-5</v>
      </c>
      <c r="BK18" s="137">
        <v>1.02758099550787E-4</v>
      </c>
      <c r="BL18" s="137">
        <v>2.5141168629463399E-5</v>
      </c>
      <c r="BM18" s="137">
        <v>5.5613732142048098E-3</v>
      </c>
      <c r="BN18" s="137">
        <v>4.4141918201788199E-2</v>
      </c>
      <c r="BO18" s="137">
        <v>1.24285331605417E-5</v>
      </c>
      <c r="BP18" s="137">
        <v>7.8570049326553003E-6</v>
      </c>
      <c r="BQ18" s="137">
        <v>3.4449984387062703E-5</v>
      </c>
      <c r="BR18" s="137">
        <v>8.3177848747354001E-6</v>
      </c>
      <c r="BS18" s="137">
        <v>1.01226276503316E-6</v>
      </c>
      <c r="BT18" s="137">
        <v>8.06240584934575E-6</v>
      </c>
      <c r="BU18" s="137">
        <v>2.3329706302170501E-5</v>
      </c>
      <c r="BV18" s="137">
        <v>2.7620187841668099E-5</v>
      </c>
      <c r="BW18" s="137">
        <v>1.50981065778943E-5</v>
      </c>
      <c r="BX18" s="137">
        <v>3.4445568689849003E-5</v>
      </c>
      <c r="BY18" s="137">
        <v>6.1889781864921402E-5</v>
      </c>
      <c r="BZ18" s="137">
        <v>1.3000216688046099E-4</v>
      </c>
      <c r="CA18" s="138">
        <v>0</v>
      </c>
      <c r="CB18" s="136">
        <v>0.64821148209075896</v>
      </c>
      <c r="CC18" s="139">
        <v>1.5329741826804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  <c r="CJ18" s="81"/>
      <c r="CK18" s="81"/>
      <c r="CL18" s="73"/>
      <c r="CM18" s="73"/>
    </row>
    <row r="19" spans="1:91" ht="19.5" x14ac:dyDescent="0.25">
      <c r="A19" s="30"/>
      <c r="B19" s="42" t="s">
        <v>10</v>
      </c>
      <c r="C19" s="43" t="s">
        <v>121</v>
      </c>
      <c r="D19" s="136">
        <v>1.4609215871293199E-4</v>
      </c>
      <c r="E19" s="137">
        <v>3.0625633134923302E-4</v>
      </c>
      <c r="F19" s="137">
        <v>3.6235094654244701E-4</v>
      </c>
      <c r="G19" s="137">
        <v>1.09965596945088E-3</v>
      </c>
      <c r="H19" s="137">
        <v>4.74637304890311E-4</v>
      </c>
      <c r="I19" s="137">
        <v>1.5607230202801899E-4</v>
      </c>
      <c r="J19" s="137">
        <v>4.4721172194429101E-4</v>
      </c>
      <c r="K19" s="137">
        <v>3.4796033262994499E-4</v>
      </c>
      <c r="L19" s="137">
        <v>2.9085900086187099E-4</v>
      </c>
      <c r="M19" s="137">
        <v>1.1136488292564199E-4</v>
      </c>
      <c r="N19" s="137">
        <v>2.33071191690086E-2</v>
      </c>
      <c r="O19" s="137">
        <v>5.6986104238774099E-5</v>
      </c>
      <c r="P19" s="137">
        <v>1.1838224963994099E-5</v>
      </c>
      <c r="Q19" s="137">
        <v>5.2651562262993404E-7</v>
      </c>
      <c r="R19" s="137">
        <v>3.9557387654569798E-4</v>
      </c>
      <c r="S19" s="137">
        <v>4.7676242395008602E-4</v>
      </c>
      <c r="T19" s="137">
        <v>4.6520258272003097E-5</v>
      </c>
      <c r="U19" s="137">
        <v>6.9948703480363496E-5</v>
      </c>
      <c r="V19" s="137">
        <v>6.7280638728721301E-5</v>
      </c>
      <c r="W19" s="137">
        <v>7.8045659032459805E-5</v>
      </c>
      <c r="X19" s="137">
        <v>4.5383653097017502E-5</v>
      </c>
      <c r="Y19" s="137">
        <v>2.85591406992863E-5</v>
      </c>
      <c r="Z19" s="137">
        <v>8.7977134763888201E-5</v>
      </c>
      <c r="AA19" s="137">
        <v>7.6071834744035406E-5</v>
      </c>
      <c r="AB19" s="137">
        <v>5.1290400761222099E-5</v>
      </c>
      <c r="AC19" s="137">
        <v>6.0589304410145398E-5</v>
      </c>
      <c r="AD19" s="137">
        <v>7.8145729842544695E-5</v>
      </c>
      <c r="AE19" s="137">
        <v>6.9289502642269393E-5</v>
      </c>
      <c r="AF19" s="137">
        <v>5.2606571739315401E-5</v>
      </c>
      <c r="AG19" s="137">
        <v>1.01243704708382E-4</v>
      </c>
      <c r="AH19" s="137">
        <v>2.6922315548189101E-5</v>
      </c>
      <c r="AI19" s="137">
        <v>2.4476823163276299E-5</v>
      </c>
      <c r="AJ19" s="137">
        <v>0</v>
      </c>
      <c r="AK19" s="137">
        <v>8.7088982242788798E-3</v>
      </c>
      <c r="AL19" s="137">
        <v>2.5547602852265501E-5</v>
      </c>
      <c r="AM19" s="137">
        <v>3.3677008019569698E-5</v>
      </c>
      <c r="AN19" s="137">
        <v>0.165812048123267</v>
      </c>
      <c r="AO19" s="137">
        <v>2.3976089538232699E-5</v>
      </c>
      <c r="AP19" s="137">
        <v>2.3308692610326799E-5</v>
      </c>
      <c r="AQ19" s="137">
        <v>3.6879232913963897E-5</v>
      </c>
      <c r="AR19" s="137">
        <v>3.0692765828466699E-5</v>
      </c>
      <c r="AS19" s="137">
        <v>2.7782011145539599E-5</v>
      </c>
      <c r="AT19" s="137">
        <v>2.9595553989916899E-5</v>
      </c>
      <c r="AU19" s="137">
        <v>9.3974559623974906E-3</v>
      </c>
      <c r="AV19" s="137">
        <v>3.20260548560812E-5</v>
      </c>
      <c r="AW19" s="137">
        <v>2.3104872895562199E-5</v>
      </c>
      <c r="AX19" s="137">
        <v>3.7482976464216997E-4</v>
      </c>
      <c r="AY19" s="137">
        <v>1.80531061739242E-5</v>
      </c>
      <c r="AZ19" s="137">
        <v>2.1791516426815901E-5</v>
      </c>
      <c r="BA19" s="137">
        <v>2.46137254023949E-5</v>
      </c>
      <c r="BB19" s="137">
        <v>2.0715547439734699E-5</v>
      </c>
      <c r="BC19" s="137">
        <v>1.8244278368871899E-5</v>
      </c>
      <c r="BD19" s="137">
        <v>4.0273554595191798E-5</v>
      </c>
      <c r="BE19" s="137">
        <v>7.1092264011272794E-5</v>
      </c>
      <c r="BF19" s="137">
        <v>3.0920797973528897E-5</v>
      </c>
      <c r="BG19" s="137">
        <v>6.1627713626788103E-6</v>
      </c>
      <c r="BH19" s="137">
        <v>4.9651308427931398E-5</v>
      </c>
      <c r="BI19" s="137">
        <v>1.3518697384707999E-2</v>
      </c>
      <c r="BJ19" s="137">
        <v>5.1624514285819003E-6</v>
      </c>
      <c r="BK19" s="137">
        <v>3.4354243057865003E-5</v>
      </c>
      <c r="BL19" s="137">
        <v>8.4052334719219001E-6</v>
      </c>
      <c r="BM19" s="137">
        <v>1.22292571860723E-5</v>
      </c>
      <c r="BN19" s="137">
        <v>2.53256193675675E-5</v>
      </c>
      <c r="BO19" s="137">
        <v>4.1551259795239802E-6</v>
      </c>
      <c r="BP19" s="137">
        <v>2.62676575708642E-6</v>
      </c>
      <c r="BQ19" s="137">
        <v>1.15173708169629E-5</v>
      </c>
      <c r="BR19" s="137">
        <v>2.78081440333045E-6</v>
      </c>
      <c r="BS19" s="137">
        <v>3.38421216628169E-7</v>
      </c>
      <c r="BT19" s="137">
        <v>2.6954357018123299E-6</v>
      </c>
      <c r="BU19" s="137">
        <v>6.8111394649012099E-6</v>
      </c>
      <c r="BV19" s="137">
        <v>9.2340229195031704E-6</v>
      </c>
      <c r="BW19" s="137">
        <v>5.0365899448481402E-6</v>
      </c>
      <c r="BX19" s="137">
        <v>1.1515894554400501E-5</v>
      </c>
      <c r="BY19" s="137">
        <v>1.6898391888621898E-5</v>
      </c>
      <c r="BZ19" s="137">
        <v>1.00685310714725E-5</v>
      </c>
      <c r="CA19" s="138">
        <v>0</v>
      </c>
      <c r="CB19" s="136">
        <v>0.227524812163655</v>
      </c>
      <c r="CC19" s="139">
        <v>0.53808004424897604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  <c r="CJ19" s="81"/>
      <c r="CK19" s="81"/>
      <c r="CL19" s="73"/>
      <c r="CM19" s="73"/>
    </row>
    <row r="20" spans="1:91" ht="19.5" x14ac:dyDescent="0.25">
      <c r="A20" s="30"/>
      <c r="B20" s="42" t="s">
        <v>11</v>
      </c>
      <c r="C20" s="43" t="s">
        <v>122</v>
      </c>
      <c r="D20" s="136">
        <v>2.04053806715785E-5</v>
      </c>
      <c r="E20" s="137">
        <v>3.9976027028606802E-5</v>
      </c>
      <c r="F20" s="137">
        <v>5.3152979347312599E-5</v>
      </c>
      <c r="G20" s="137">
        <v>2.9863624912752501E-5</v>
      </c>
      <c r="H20" s="137">
        <v>2.7313129747356899E-5</v>
      </c>
      <c r="I20" s="137">
        <v>1.60601736489095E-5</v>
      </c>
      <c r="J20" s="137">
        <v>4.6523911139723499E-5</v>
      </c>
      <c r="K20" s="137">
        <v>3.2718914721406199E-5</v>
      </c>
      <c r="L20" s="137">
        <v>3.9015925028046998E-5</v>
      </c>
      <c r="M20" s="137">
        <v>3.9775011535636403E-5</v>
      </c>
      <c r="N20" s="137">
        <v>1.4294046076339E-5</v>
      </c>
      <c r="O20" s="137">
        <v>0.15776212875352599</v>
      </c>
      <c r="P20" s="137">
        <v>5.89480255746693E-6</v>
      </c>
      <c r="Q20" s="137">
        <v>6.4679217782587903E-7</v>
      </c>
      <c r="R20" s="137">
        <v>1.2729255763177801E-5</v>
      </c>
      <c r="S20" s="137">
        <v>1.88379870150039E-5</v>
      </c>
      <c r="T20" s="137">
        <v>9.7241764130516199E-5</v>
      </c>
      <c r="U20" s="137">
        <v>0.27970734175608802</v>
      </c>
      <c r="V20" s="137">
        <v>0.36464994633147901</v>
      </c>
      <c r="W20" s="137">
        <v>9.5874309528210202E-5</v>
      </c>
      <c r="X20" s="137">
        <v>8.8583560098405402E-5</v>
      </c>
      <c r="Y20" s="137">
        <v>3.5416063225475902E-5</v>
      </c>
      <c r="Z20" s="137">
        <v>1.0807451886914001E-4</v>
      </c>
      <c r="AA20" s="137">
        <v>9.3449587344699697E-5</v>
      </c>
      <c r="AB20" s="137">
        <v>6.3010601673925493E-5</v>
      </c>
      <c r="AC20" s="137">
        <v>7.4996030366570801E-5</v>
      </c>
      <c r="AD20" s="137">
        <v>9.5997240386117705E-5</v>
      </c>
      <c r="AE20" s="137">
        <v>7.4155329560843104E-5</v>
      </c>
      <c r="AF20" s="137">
        <v>8.5236771798557597E-4</v>
      </c>
      <c r="AG20" s="137">
        <v>1.2437168707816299E-4</v>
      </c>
      <c r="AH20" s="137">
        <v>3.3072414866914E-5</v>
      </c>
      <c r="AI20" s="137">
        <v>3.0068277330417699E-5</v>
      </c>
      <c r="AJ20" s="137">
        <v>0</v>
      </c>
      <c r="AK20" s="137">
        <v>4.2347760459259901E-5</v>
      </c>
      <c r="AL20" s="137">
        <v>3.1383664561576397E-5</v>
      </c>
      <c r="AM20" s="137">
        <v>4.49628772853176E-5</v>
      </c>
      <c r="AN20" s="137">
        <v>3.41714450552504E-5</v>
      </c>
      <c r="AO20" s="137">
        <v>2.8697485439058E-5</v>
      </c>
      <c r="AP20" s="137">
        <v>2.8633300528488598E-5</v>
      </c>
      <c r="AQ20" s="137">
        <v>3.5008006896003199E-5</v>
      </c>
      <c r="AR20" s="137">
        <v>3.77041819852071E-5</v>
      </c>
      <c r="AS20" s="137">
        <v>3.4128498226606601E-5</v>
      </c>
      <c r="AT20" s="137">
        <v>3.6377039547202401E-5</v>
      </c>
      <c r="AU20" s="137">
        <v>3.9576831874054499E-5</v>
      </c>
      <c r="AV20" s="137">
        <v>3.9342045852445603E-5</v>
      </c>
      <c r="AW20" s="137">
        <v>2.8382920498855399E-5</v>
      </c>
      <c r="AX20" s="137">
        <v>2.7210848726500801E-5</v>
      </c>
      <c r="AY20" s="137">
        <v>2.2177134650686801E-5</v>
      </c>
      <c r="AZ20" s="137">
        <v>2.6769542558730701E-5</v>
      </c>
      <c r="BA20" s="137">
        <v>3.0236453341884201E-5</v>
      </c>
      <c r="BB20" s="137">
        <v>2.5447780592863099E-5</v>
      </c>
      <c r="BC20" s="137">
        <v>2.2411977977257699E-5</v>
      </c>
      <c r="BD20" s="137">
        <v>4.9473593879895197E-5</v>
      </c>
      <c r="BE20" s="137">
        <v>3.1399151724536603E-5</v>
      </c>
      <c r="BF20" s="137">
        <v>3.7984305501737102E-5</v>
      </c>
      <c r="BG20" s="137">
        <v>7.5705869679608698E-6</v>
      </c>
      <c r="BH20" s="137">
        <v>1.9290455072861599E-5</v>
      </c>
      <c r="BI20" s="137">
        <v>2.50716581912332E-5</v>
      </c>
      <c r="BJ20" s="137">
        <v>6.3417552279539297E-6</v>
      </c>
      <c r="BK20" s="137">
        <v>4.22020823883009E-5</v>
      </c>
      <c r="BL20" s="137">
        <v>1.03253142523757E-5</v>
      </c>
      <c r="BM20" s="137">
        <v>5.3581776011790297E-3</v>
      </c>
      <c r="BN20" s="137">
        <v>5.8165697431061996E-3</v>
      </c>
      <c r="BO20" s="137">
        <v>5.1043176421113203E-6</v>
      </c>
      <c r="BP20" s="137">
        <v>3.2268207658835299E-6</v>
      </c>
      <c r="BQ20" s="137">
        <v>1.4148384270769301E-5</v>
      </c>
      <c r="BR20" s="137">
        <v>3.4160600877817499E-6</v>
      </c>
      <c r="BS20" s="137">
        <v>4.1572972636989298E-7</v>
      </c>
      <c r="BT20" s="137">
        <v>3.3111775849245298E-6</v>
      </c>
      <c r="BU20" s="137">
        <v>4.4042166003576903E-6</v>
      </c>
      <c r="BV20" s="137">
        <v>1.13434313009879E-5</v>
      </c>
      <c r="BW20" s="137">
        <v>6.0216593396538098E-6</v>
      </c>
      <c r="BX20" s="137">
        <v>1.41465707726759E-5</v>
      </c>
      <c r="BY20" s="137">
        <v>2.0760220553493601E-5</v>
      </c>
      <c r="BZ20" s="137">
        <v>1.23824995039307E-5</v>
      </c>
      <c r="CA20" s="138">
        <v>0</v>
      </c>
      <c r="CB20" s="136">
        <v>0.81650136103660798</v>
      </c>
      <c r="CC20" s="139">
        <v>1.9309678109300601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  <c r="CJ20" s="81"/>
      <c r="CK20" s="81"/>
      <c r="CL20" s="73"/>
      <c r="CM20" s="73"/>
    </row>
    <row r="21" spans="1:91" ht="19.5" x14ac:dyDescent="0.25">
      <c r="A21" s="30"/>
      <c r="B21" s="42" t="s">
        <v>12</v>
      </c>
      <c r="C21" s="43" t="s">
        <v>123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0.201280118854783</v>
      </c>
      <c r="Q21" s="137">
        <v>0.31879531687435803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36">
        <v>0.52007543572914094</v>
      </c>
      <c r="CC21" s="139">
        <v>1.2299415207017299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  <c r="CJ21" s="81"/>
      <c r="CK21" s="81"/>
      <c r="CL21" s="73"/>
      <c r="CM21" s="73"/>
    </row>
    <row r="22" spans="1:91" ht="19.5" x14ac:dyDescent="0.25">
      <c r="A22" s="30"/>
      <c r="B22" s="42" t="s">
        <v>13</v>
      </c>
      <c r="C22" s="43" t="s">
        <v>124</v>
      </c>
      <c r="D22" s="136">
        <v>2.63807753075159E-4</v>
      </c>
      <c r="E22" s="137">
        <v>5.6347917952647602E-4</v>
      </c>
      <c r="F22" s="137">
        <v>1.2204159061077E-4</v>
      </c>
      <c r="G22" s="137">
        <v>5.2416624052412802E-4</v>
      </c>
      <c r="H22" s="137">
        <v>1.6605095410153001E-4</v>
      </c>
      <c r="I22" s="137">
        <v>2.1305558750668601E-4</v>
      </c>
      <c r="J22" s="137">
        <v>2.43392734172493E-4</v>
      </c>
      <c r="K22" s="137">
        <v>1.4443627953372699E-4</v>
      </c>
      <c r="L22" s="137">
        <v>9.2534316255433807E-5</v>
      </c>
      <c r="M22" s="137">
        <v>1.71895617275235E-4</v>
      </c>
      <c r="N22" s="137">
        <v>1.9609856165840901E-4</v>
      </c>
      <c r="O22" s="137">
        <v>8.4201092281451797E-5</v>
      </c>
      <c r="P22" s="137">
        <v>6.0159936956255601E-5</v>
      </c>
      <c r="Q22" s="137">
        <v>3.8083255924565998E-5</v>
      </c>
      <c r="R22" s="137">
        <v>3.6378235481611501E-4</v>
      </c>
      <c r="S22" s="137">
        <v>2.6541720969995699E-4</v>
      </c>
      <c r="T22" s="137">
        <v>1.26321654025649E-4</v>
      </c>
      <c r="U22" s="137">
        <v>2.2891382980410899E-4</v>
      </c>
      <c r="V22" s="137">
        <v>6.3078157127064799E-5</v>
      </c>
      <c r="W22" s="137">
        <v>2.5201008401759101E-5</v>
      </c>
      <c r="X22" s="137">
        <v>1.22619799233906E-4</v>
      </c>
      <c r="Y22" s="137">
        <v>1.62213866974789E-4</v>
      </c>
      <c r="Z22" s="137">
        <v>3.2250992027106801E-5</v>
      </c>
      <c r="AA22" s="137">
        <v>2.05246613837429E-5</v>
      </c>
      <c r="AB22" s="137">
        <v>1.33004513770197E-4</v>
      </c>
      <c r="AC22" s="137">
        <v>7.7311083226928596E-5</v>
      </c>
      <c r="AD22" s="137">
        <v>2.5667910267862298E-4</v>
      </c>
      <c r="AE22" s="137">
        <v>7.0651793552871402E-5</v>
      </c>
      <c r="AF22" s="137">
        <v>2.03162610794849E-4</v>
      </c>
      <c r="AG22" s="137">
        <v>2.05787635486232E-4</v>
      </c>
      <c r="AH22" s="137">
        <v>1.10865553056978E-4</v>
      </c>
      <c r="AI22" s="137">
        <v>1.4208992297471399E-4</v>
      </c>
      <c r="AJ22" s="137">
        <v>0</v>
      </c>
      <c r="AK22" s="137">
        <v>2.6582169640804897E-4</v>
      </c>
      <c r="AL22" s="137">
        <v>2.3295390159709301E-4</v>
      </c>
      <c r="AM22" s="137">
        <v>2.0150303719583001E-4</v>
      </c>
      <c r="AN22" s="137">
        <v>1.8263590112174401E-4</v>
      </c>
      <c r="AO22" s="137">
        <v>3.5005467970452702E-4</v>
      </c>
      <c r="AP22" s="137">
        <v>1.7105102624512001E-4</v>
      </c>
      <c r="AQ22" s="137">
        <v>0.247850081840951</v>
      </c>
      <c r="AR22" s="137">
        <v>2.00691680827349E-4</v>
      </c>
      <c r="AS22" s="137">
        <v>1.6917102284603301E-4</v>
      </c>
      <c r="AT22" s="137">
        <v>6.8708763950318404E-5</v>
      </c>
      <c r="AU22" s="137">
        <v>2.6456856156592101E-4</v>
      </c>
      <c r="AV22" s="137">
        <v>3.9164261578703599E-4</v>
      </c>
      <c r="AW22" s="137">
        <v>1.91242957879816E-2</v>
      </c>
      <c r="AX22" s="137">
        <v>6.1690191837398102E-4</v>
      </c>
      <c r="AY22" s="137">
        <v>4.8347944588223297E-4</v>
      </c>
      <c r="AZ22" s="137">
        <v>1.4927685383360099E-4</v>
      </c>
      <c r="BA22" s="137">
        <v>1.7111345537551399E-4</v>
      </c>
      <c r="BB22" s="137">
        <v>1.44919504500107E-4</v>
      </c>
      <c r="BC22" s="137">
        <v>1.3713465734663599E-4</v>
      </c>
      <c r="BD22" s="137">
        <v>1.0031568802379599E-4</v>
      </c>
      <c r="BE22" s="137">
        <v>1.51468183758503E-4</v>
      </c>
      <c r="BF22" s="137">
        <v>2.3267197652300899E-4</v>
      </c>
      <c r="BG22" s="137">
        <v>1.20669728955394E-2</v>
      </c>
      <c r="BH22" s="137">
        <v>5.7138202311691599E-4</v>
      </c>
      <c r="BI22" s="137">
        <v>1.03941605928118E-4</v>
      </c>
      <c r="BJ22" s="137">
        <v>4.0604274104697401E-4</v>
      </c>
      <c r="BK22" s="137">
        <v>7.32397957840873E-4</v>
      </c>
      <c r="BL22" s="137">
        <v>5.1819775321029098E-4</v>
      </c>
      <c r="BM22" s="137">
        <v>6.61108722734444E-4</v>
      </c>
      <c r="BN22" s="137">
        <v>5.1753766872031696E-4</v>
      </c>
      <c r="BO22" s="137">
        <v>1.6147991493457601E-4</v>
      </c>
      <c r="BP22" s="137">
        <v>9.0336237228285393E-5</v>
      </c>
      <c r="BQ22" s="137">
        <v>8.6130031356640202E-5</v>
      </c>
      <c r="BR22" s="137">
        <v>2.4840758009658201E-4</v>
      </c>
      <c r="BS22" s="137">
        <v>5.9455261876922296E-4</v>
      </c>
      <c r="BT22" s="137">
        <v>2.7900533811307099E-4</v>
      </c>
      <c r="BU22" s="137">
        <v>7.0360626842175603E-5</v>
      </c>
      <c r="BV22" s="137">
        <v>1.97460196067505E-4</v>
      </c>
      <c r="BW22" s="137">
        <v>4.2946462412765398E-5</v>
      </c>
      <c r="BX22" s="137">
        <v>1.45517461957777E-4</v>
      </c>
      <c r="BY22" s="137">
        <v>7.9665428108892199E-5</v>
      </c>
      <c r="BZ22" s="137">
        <v>4.3943582706472601E-4</v>
      </c>
      <c r="CA22" s="138">
        <v>0</v>
      </c>
      <c r="CB22" s="136">
        <v>0.29516662013932599</v>
      </c>
      <c r="CC22" s="139">
        <v>0.69804812281813999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  <c r="CJ22" s="81"/>
      <c r="CK22" s="81"/>
      <c r="CL22" s="73"/>
      <c r="CM22" s="73"/>
    </row>
    <row r="23" spans="1:91" ht="19.5" x14ac:dyDescent="0.25">
      <c r="A23" s="30"/>
      <c r="B23" s="42" t="s">
        <v>14</v>
      </c>
      <c r="C23" s="43" t="s">
        <v>125</v>
      </c>
      <c r="D23" s="136">
        <v>5.9011916966049601E-5</v>
      </c>
      <c r="E23" s="137">
        <v>1.15350502245296E-4</v>
      </c>
      <c r="F23" s="137">
        <v>1.5395261905938899E-4</v>
      </c>
      <c r="G23" s="137">
        <v>7.4907681048412306E-5</v>
      </c>
      <c r="H23" s="137">
        <v>7.53793259338585E-5</v>
      </c>
      <c r="I23" s="137">
        <v>4.5914232667573401E-5</v>
      </c>
      <c r="J23" s="137">
        <v>1.3307009313331901E-4</v>
      </c>
      <c r="K23" s="137">
        <v>9.3151706505304296E-5</v>
      </c>
      <c r="L23" s="137">
        <v>1.1268414824446399E-4</v>
      </c>
      <c r="M23" s="137">
        <v>1.0907010979655399E-4</v>
      </c>
      <c r="N23" s="137">
        <v>3.9980689734829899E-5</v>
      </c>
      <c r="O23" s="137">
        <v>1.9289187016895799E-4</v>
      </c>
      <c r="P23" s="137">
        <v>1.74403793821519E-5</v>
      </c>
      <c r="Q23" s="137">
        <v>1.9235911731868899E-6</v>
      </c>
      <c r="R23" s="137">
        <v>3.3121822945074401E-5</v>
      </c>
      <c r="S23" s="137">
        <v>5.0398700920806497E-5</v>
      </c>
      <c r="T23" s="137">
        <v>1.69958790091392E-4</v>
      </c>
      <c r="U23" s="137">
        <v>2.4703856054859001E-4</v>
      </c>
      <c r="V23" s="137">
        <v>2.4580551311752501E-4</v>
      </c>
      <c r="W23" s="137">
        <v>2.8513482671322699E-4</v>
      </c>
      <c r="X23" s="137">
        <v>1.6580627573468601E-4</v>
      </c>
      <c r="Y23" s="137">
        <v>1.04338995087259E-4</v>
      </c>
      <c r="Z23" s="137">
        <v>3.2141883849291699E-4</v>
      </c>
      <c r="AA23" s="137">
        <v>2.77923585839367E-4</v>
      </c>
      <c r="AB23" s="137">
        <v>1.87386200775376E-4</v>
      </c>
      <c r="AC23" s="137">
        <v>2.2135915088469601E-4</v>
      </c>
      <c r="AD23" s="137">
        <v>2.8550042902149601E-4</v>
      </c>
      <c r="AE23" s="137">
        <v>2.2001147725660001E-4</v>
      </c>
      <c r="AF23" s="137">
        <v>1.9219474731615801E-4</v>
      </c>
      <c r="AG23" s="137">
        <v>3.6988740380580602E-4</v>
      </c>
      <c r="AH23" s="137">
        <v>9.8358959021141806E-5</v>
      </c>
      <c r="AI23" s="137">
        <v>8.9424508905080799E-5</v>
      </c>
      <c r="AJ23" s="137">
        <v>0</v>
      </c>
      <c r="AK23" s="137">
        <v>1.2548219673219599E-4</v>
      </c>
      <c r="AL23" s="137">
        <v>9.3336534056165396E-5</v>
      </c>
      <c r="AM23" s="137">
        <v>1.2303679621548499E-4</v>
      </c>
      <c r="AN23" s="137">
        <v>1.00968396272946E-4</v>
      </c>
      <c r="AO23" s="137">
        <v>8.5339751492383002E-5</v>
      </c>
      <c r="AP23" s="137">
        <v>8.5156818595038498E-5</v>
      </c>
      <c r="AQ23" s="137">
        <v>1.04007102559494E-4</v>
      </c>
      <c r="AR23" s="137">
        <v>1.1213405811859E-4</v>
      </c>
      <c r="AS23" s="137">
        <v>1.03718021127347E-4</v>
      </c>
      <c r="AT23" s="137">
        <v>1.2329174512679101E-4</v>
      </c>
      <c r="AU23" s="137">
        <v>1.17703409326214E-4</v>
      </c>
      <c r="AV23" s="137">
        <v>1.17005144359138E-4</v>
      </c>
      <c r="AW23" s="137">
        <v>1.38569978439977E-4</v>
      </c>
      <c r="AX23" s="137">
        <v>8.0900560573470104E-5</v>
      </c>
      <c r="AY23" s="137">
        <v>0.170155601413054</v>
      </c>
      <c r="AZ23" s="137">
        <v>1.03577715033802E-4</v>
      </c>
      <c r="BA23" s="137">
        <v>8.9924672485113902E-5</v>
      </c>
      <c r="BB23" s="137">
        <v>7.5682928464243298E-5</v>
      </c>
      <c r="BC23" s="137">
        <v>6.6654304873671301E-5</v>
      </c>
      <c r="BD23" s="137">
        <v>1.4713685748812301E-4</v>
      </c>
      <c r="BE23" s="137">
        <v>9.3382593626749897E-5</v>
      </c>
      <c r="BF23" s="137">
        <v>1.1296715898510099E-4</v>
      </c>
      <c r="BG23" s="137">
        <v>2.2515291258413499E-5</v>
      </c>
      <c r="BH23" s="137">
        <v>5.6931671288805197E-5</v>
      </c>
      <c r="BI23" s="137">
        <v>2.5573181714012199E-4</v>
      </c>
      <c r="BJ23" s="137">
        <v>1.8860686318145401E-5</v>
      </c>
      <c r="BK23" s="137">
        <v>1.25511031140045E-4</v>
      </c>
      <c r="BL23" s="137">
        <v>3.0707983239707002E-5</v>
      </c>
      <c r="BM23" s="137">
        <v>4.4678809453476003E-5</v>
      </c>
      <c r="BN23" s="137">
        <v>9.2525531583673902E-5</v>
      </c>
      <c r="BO23" s="137">
        <v>1.51804871767492E-5</v>
      </c>
      <c r="BP23" s="137">
        <v>9.5967207945744592E-6</v>
      </c>
      <c r="BQ23" s="137">
        <v>4.2077978106647397E-5</v>
      </c>
      <c r="BR23" s="137">
        <v>1.0159527677067799E-5</v>
      </c>
      <c r="BS23" s="137">
        <v>1.2364002835727101E-6</v>
      </c>
      <c r="BT23" s="137">
        <v>9.8476020483503508E-6</v>
      </c>
      <c r="BU23" s="137">
        <v>1.30557283096805E-5</v>
      </c>
      <c r="BV23" s="137">
        <v>3.37359125114626E-5</v>
      </c>
      <c r="BW23" s="137">
        <v>1.7906963393255E-5</v>
      </c>
      <c r="BX23" s="137">
        <v>4.2072584675736198E-5</v>
      </c>
      <c r="BY23" s="137">
        <v>6.1737194645129803E-5</v>
      </c>
      <c r="BZ23" s="137">
        <v>3.6784734704168698E-5</v>
      </c>
      <c r="CA23" s="138">
        <v>0</v>
      </c>
      <c r="CB23" s="136">
        <v>0.17808623046529101</v>
      </c>
      <c r="CC23" s="139">
        <v>0.42116130481616199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  <c r="CJ23" s="81"/>
      <c r="CK23" s="81"/>
      <c r="CL23" s="73"/>
      <c r="CM23" s="73"/>
    </row>
    <row r="24" spans="1:91" ht="19.5" x14ac:dyDescent="0.25">
      <c r="A24" s="30"/>
      <c r="B24" s="42" t="s">
        <v>15</v>
      </c>
      <c r="C24" s="43" t="s">
        <v>126</v>
      </c>
      <c r="D24" s="136">
        <v>4.1213654334314599E-4</v>
      </c>
      <c r="E24" s="137">
        <v>8.6953108794423197E-4</v>
      </c>
      <c r="F24" s="137">
        <v>1.01717168567858E-3</v>
      </c>
      <c r="G24" s="137">
        <v>3.3478740842141602E-3</v>
      </c>
      <c r="H24" s="137">
        <v>1.4163837421913E-3</v>
      </c>
      <c r="I24" s="137">
        <v>4.51686306927251E-4</v>
      </c>
      <c r="J24" s="137">
        <v>1.2932657505341501E-3</v>
      </c>
      <c r="K24" s="137">
        <v>1.0131554189765401E-3</v>
      </c>
      <c r="L24" s="137">
        <v>8.2373035402941099E-4</v>
      </c>
      <c r="M24" s="137">
        <v>2.7153541043663498E-4</v>
      </c>
      <c r="N24" s="137">
        <v>6.13877400129976E-4</v>
      </c>
      <c r="O24" s="137">
        <v>4.7754094814227898E-5</v>
      </c>
      <c r="P24" s="137">
        <v>2.4975447064269299E-5</v>
      </c>
      <c r="Q24" s="137">
        <v>3.4715682243709198E-7</v>
      </c>
      <c r="R24" s="137">
        <v>4.2996912263702398E-3</v>
      </c>
      <c r="S24" s="137">
        <v>5.4875779448827003E-3</v>
      </c>
      <c r="T24" s="137">
        <v>3.0673021552510403E-5</v>
      </c>
      <c r="U24" s="137">
        <v>4.45838611108813E-5</v>
      </c>
      <c r="V24" s="137">
        <v>4.4361328987606198E-5</v>
      </c>
      <c r="W24" s="137">
        <v>5.1459219499286798E-5</v>
      </c>
      <c r="X24" s="137">
        <v>2.9923603636015099E-5</v>
      </c>
      <c r="Y24" s="137">
        <v>1.8830401436476601E-5</v>
      </c>
      <c r="Z24" s="137">
        <v>5.80075143814257E-5</v>
      </c>
      <c r="AA24" s="137">
        <v>5.0157783153303602E-5</v>
      </c>
      <c r="AB24" s="137">
        <v>3.3818203647692697E-5</v>
      </c>
      <c r="AC24" s="137">
        <v>3.9949413633037903E-5</v>
      </c>
      <c r="AD24" s="137">
        <v>5.1525200949702799E-5</v>
      </c>
      <c r="AE24" s="137">
        <v>6.7727739148872693E-5</v>
      </c>
      <c r="AF24" s="137">
        <v>3.46860178490197E-5</v>
      </c>
      <c r="AG24" s="137">
        <v>6.6754795693925304E-5</v>
      </c>
      <c r="AH24" s="137">
        <v>1.7751164669480501E-5</v>
      </c>
      <c r="AI24" s="137">
        <v>1.6138735086859899E-5</v>
      </c>
      <c r="AJ24" s="137">
        <v>0</v>
      </c>
      <c r="AK24" s="137">
        <v>2.2646184541283899E-5</v>
      </c>
      <c r="AL24" s="137">
        <v>1.6844751125857699E-5</v>
      </c>
      <c r="AM24" s="137">
        <v>2.2204855071279701E-5</v>
      </c>
      <c r="AN24" s="137">
        <v>1.7624267773398301E-4</v>
      </c>
      <c r="AO24" s="137">
        <v>1.7308951689870699E-5</v>
      </c>
      <c r="AP24" s="137">
        <v>1.5368530987448701E-5</v>
      </c>
      <c r="AQ24" s="137">
        <v>4.4758532294322498E-5</v>
      </c>
      <c r="AR24" s="137">
        <v>1.87844807111567E-3</v>
      </c>
      <c r="AS24" s="137">
        <v>5.6057712147643203E-4</v>
      </c>
      <c r="AT24" s="137">
        <v>4.5204334346941602E-5</v>
      </c>
      <c r="AU24" s="137">
        <v>4.05048590836698E-5</v>
      </c>
      <c r="AV24" s="137">
        <v>2.5551169674240901E-5</v>
      </c>
      <c r="AW24" s="137">
        <v>9.3427629108306098E-3</v>
      </c>
      <c r="AX24" s="137">
        <v>7.3977527912848506E-2</v>
      </c>
      <c r="AY24" s="137">
        <v>1.1903272581265799E-5</v>
      </c>
      <c r="AZ24" s="137">
        <v>1.46444476603768E-4</v>
      </c>
      <c r="BA24" s="137">
        <v>1.6229001252333801E-5</v>
      </c>
      <c r="BB24" s="137">
        <v>1.36587468920704E-5</v>
      </c>
      <c r="BC24" s="137">
        <v>1.20293215129287E-5</v>
      </c>
      <c r="BD24" s="137">
        <v>2.6554272353168799E-5</v>
      </c>
      <c r="BE24" s="137">
        <v>1.6853063647972498E-5</v>
      </c>
      <c r="BF24" s="137">
        <v>2.0387554538442001E-5</v>
      </c>
      <c r="BG24" s="137">
        <v>4.0634086278150396E-6</v>
      </c>
      <c r="BH24" s="137">
        <v>1.1553842381558999E-4</v>
      </c>
      <c r="BI24" s="137">
        <v>1.14231336387888E-2</v>
      </c>
      <c r="BJ24" s="137">
        <v>3.4038500604795302E-6</v>
      </c>
      <c r="BK24" s="137">
        <v>2.2651388381655701E-5</v>
      </c>
      <c r="BL24" s="137">
        <v>5.5419706814762099E-6</v>
      </c>
      <c r="BM24" s="137">
        <v>8.0633316145052095E-6</v>
      </c>
      <c r="BN24" s="137">
        <v>1.6698386843642601E-5</v>
      </c>
      <c r="BO24" s="137">
        <v>2.7396724235307498E-6</v>
      </c>
      <c r="BP24" s="137">
        <v>1.73195174905117E-6</v>
      </c>
      <c r="BQ24" s="137">
        <v>7.5939510316426197E-6</v>
      </c>
      <c r="BR24" s="137">
        <v>1.8335233572471299E-6</v>
      </c>
      <c r="BS24" s="137">
        <v>2.2313722358909999E-7</v>
      </c>
      <c r="BT24" s="137">
        <v>1.77722911364085E-6</v>
      </c>
      <c r="BU24" s="137">
        <v>1.2359689529397501E-5</v>
      </c>
      <c r="BV24" s="137">
        <v>6.0884310308473304E-6</v>
      </c>
      <c r="BW24" s="137">
        <v>3.6494271581731998E-6</v>
      </c>
      <c r="BX24" s="137">
        <v>7.5929776614362704E-6</v>
      </c>
      <c r="BY24" s="137">
        <v>1.1141914465990999E-5</v>
      </c>
      <c r="BZ24" s="137">
        <v>6.6386619943436002E-6</v>
      </c>
      <c r="CA24" s="138">
        <v>0</v>
      </c>
      <c r="CB24" s="136">
        <v>0.12015951719655001</v>
      </c>
      <c r="CC24" s="139">
        <v>0.28416873621479899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  <c r="CJ24" s="81"/>
      <c r="CK24" s="81"/>
      <c r="CL24" s="73"/>
      <c r="CM24" s="73"/>
    </row>
    <row r="25" spans="1:91" ht="19.5" x14ac:dyDescent="0.25">
      <c r="A25" s="30"/>
      <c r="B25" s="42" t="s">
        <v>16</v>
      </c>
      <c r="C25" s="43" t="s">
        <v>127</v>
      </c>
      <c r="D25" s="136">
        <v>3.9234070967055797E-5</v>
      </c>
      <c r="E25" s="137">
        <v>7.6816726679256297E-5</v>
      </c>
      <c r="F25" s="137">
        <v>1.0261261131149401E-4</v>
      </c>
      <c r="G25" s="137">
        <v>4.9619194798618202E-5</v>
      </c>
      <c r="H25" s="137">
        <v>5.0031379495850098E-5</v>
      </c>
      <c r="I25" s="137">
        <v>3.0537326624072199E-5</v>
      </c>
      <c r="J25" s="137">
        <v>8.8175192069926602E-5</v>
      </c>
      <c r="K25" s="137">
        <v>6.1715959148152206E-5</v>
      </c>
      <c r="L25" s="137">
        <v>7.5299328214639398E-5</v>
      </c>
      <c r="M25" s="137">
        <v>1.9203417870290999E-2</v>
      </c>
      <c r="N25" s="137">
        <v>2.6476275767360101E-5</v>
      </c>
      <c r="O25" s="137">
        <v>2.1977633748206001E-2</v>
      </c>
      <c r="P25" s="137">
        <v>1.24387090982036E-5</v>
      </c>
      <c r="Q25" s="137">
        <v>1.29740069102811E-6</v>
      </c>
      <c r="R25" s="137">
        <v>3.392056006623E-5</v>
      </c>
      <c r="S25" s="137">
        <v>5.7215052247226199E-5</v>
      </c>
      <c r="T25" s="137">
        <v>4.7389845907056E-2</v>
      </c>
      <c r="U25" s="137">
        <v>5.8362834038536203E-4</v>
      </c>
      <c r="V25" s="137">
        <v>1.06757189049366E-2</v>
      </c>
      <c r="W25" s="137">
        <v>2.27129652069793E-4</v>
      </c>
      <c r="X25" s="137">
        <v>3.5170826711475802E-3</v>
      </c>
      <c r="Y25" s="137">
        <v>1.28440463814117E-3</v>
      </c>
      <c r="Z25" s="137">
        <v>2.1288561890688199E-4</v>
      </c>
      <c r="AA25" s="137">
        <v>1.8430706493648101E-4</v>
      </c>
      <c r="AB25" s="137">
        <v>2.6670745064419002E-4</v>
      </c>
      <c r="AC25" s="137">
        <v>9.5293933363597896E-4</v>
      </c>
      <c r="AD25" s="137">
        <v>2.11773927092565E-4</v>
      </c>
      <c r="AE25" s="137">
        <v>8.9500975094225794E-3</v>
      </c>
      <c r="AF25" s="137">
        <v>6.1062165243151896E-3</v>
      </c>
      <c r="AG25" s="137">
        <v>2.4735510646154102E-4</v>
      </c>
      <c r="AH25" s="137">
        <v>4.1847974528685097E-3</v>
      </c>
      <c r="AI25" s="137">
        <v>6.1932642878450604E-5</v>
      </c>
      <c r="AJ25" s="137">
        <v>0</v>
      </c>
      <c r="AK25" s="137">
        <v>1.01088503498002E-4</v>
      </c>
      <c r="AL25" s="137">
        <v>7.0602532898857704E-5</v>
      </c>
      <c r="AM25" s="137">
        <v>4.5179690881840499E-4</v>
      </c>
      <c r="AN25" s="137">
        <v>7.0665999542941297E-5</v>
      </c>
      <c r="AO25" s="137">
        <v>5.8497208009681398E-5</v>
      </c>
      <c r="AP25" s="137">
        <v>5.7743767896452702E-5</v>
      </c>
      <c r="AQ25" s="137">
        <v>6.9817482357901504E-5</v>
      </c>
      <c r="AR25" s="137">
        <v>1.7933444910853201E-4</v>
      </c>
      <c r="AS25" s="137">
        <v>6.8348753362709107E-5</v>
      </c>
      <c r="AT25" s="137">
        <v>1.08039484663489E-4</v>
      </c>
      <c r="AU25" s="137">
        <v>7.9112941320321994E-5</v>
      </c>
      <c r="AV25" s="137">
        <v>7.9398555465580895E-5</v>
      </c>
      <c r="AW25" s="137">
        <v>5.7575849296884803E-5</v>
      </c>
      <c r="AX25" s="137">
        <v>5.5424666984736603E-5</v>
      </c>
      <c r="AY25" s="137">
        <v>4.7066458414439302E-5</v>
      </c>
      <c r="AZ25" s="137">
        <v>7.0546308327241802E-5</v>
      </c>
      <c r="BA25" s="137">
        <v>6.1357776649132595E-5</v>
      </c>
      <c r="BB25" s="137">
        <v>5.2038802468050003E-5</v>
      </c>
      <c r="BC25" s="137">
        <v>4.9069056420793399E-5</v>
      </c>
      <c r="BD25" s="137">
        <v>9.9556537412396601E-5</v>
      </c>
      <c r="BE25" s="137">
        <v>7.0029504967734704E-5</v>
      </c>
      <c r="BF25" s="137">
        <v>8.0200578547469004E-5</v>
      </c>
      <c r="BG25" s="137">
        <v>1.5678477809093901E-5</v>
      </c>
      <c r="BH25" s="137">
        <v>4.1830051600289198E-5</v>
      </c>
      <c r="BI25" s="137">
        <v>6.2444568604817893E-5</v>
      </c>
      <c r="BJ25" s="137">
        <v>1.2490047956473E-5</v>
      </c>
      <c r="BK25" s="137">
        <v>8.3848156311721095E-5</v>
      </c>
      <c r="BL25" s="137">
        <v>2.03495373190088E-5</v>
      </c>
      <c r="BM25" s="137">
        <v>3.6176778196859598E-2</v>
      </c>
      <c r="BN25" s="137">
        <v>7.0998277360485598E-2</v>
      </c>
      <c r="BO25" s="137">
        <v>1.00529222342141E-5</v>
      </c>
      <c r="BP25" s="137">
        <v>6.48652527966819E-6</v>
      </c>
      <c r="BQ25" s="137">
        <v>2.7876356691003399E-5</v>
      </c>
      <c r="BR25" s="137">
        <v>6.75115014562882E-6</v>
      </c>
      <c r="BS25" s="137">
        <v>8.18777141760899E-7</v>
      </c>
      <c r="BT25" s="137">
        <v>3.0533610501876698E-4</v>
      </c>
      <c r="BU25" s="137">
        <v>3.5494096209758702E-5</v>
      </c>
      <c r="BV25" s="137">
        <v>2.2699265199349E-5</v>
      </c>
      <c r="BW25" s="137">
        <v>1.45649424398551E-5</v>
      </c>
      <c r="BX25" s="137">
        <v>2.8510908774608602E-5</v>
      </c>
      <c r="BY25" s="137">
        <v>2.9529291594910498E-4</v>
      </c>
      <c r="BZ25" s="137">
        <v>4.7612810694364904E-3</v>
      </c>
      <c r="CA25" s="138">
        <v>0</v>
      </c>
      <c r="CB25" s="136">
        <v>0.241907437708474</v>
      </c>
      <c r="CC25" s="139">
        <v>0.57209393361769101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  <c r="CJ25" s="81"/>
      <c r="CK25" s="81"/>
      <c r="CL25" s="73"/>
      <c r="CM25" s="73"/>
    </row>
    <row r="26" spans="1:91" ht="19.5" x14ac:dyDescent="0.25">
      <c r="A26" s="30"/>
      <c r="B26" s="42" t="s">
        <v>17</v>
      </c>
      <c r="C26" s="43" t="s">
        <v>128</v>
      </c>
      <c r="D26" s="136">
        <v>1.4337082689117999E-4</v>
      </c>
      <c r="E26" s="137">
        <v>3.08188656952226E-4</v>
      </c>
      <c r="F26" s="137">
        <v>4.3109542963942602E-4</v>
      </c>
      <c r="G26" s="137">
        <v>1.4135259183412701E-4</v>
      </c>
      <c r="H26" s="137">
        <v>1.6437551985011399E-4</v>
      </c>
      <c r="I26" s="137">
        <v>1.14045654200681E-4</v>
      </c>
      <c r="J26" s="137">
        <v>2.57528188857423E-4</v>
      </c>
      <c r="K26" s="137">
        <v>1.7840564237888999E-4</v>
      </c>
      <c r="L26" s="137">
        <v>3.5835514156458003E-4</v>
      </c>
      <c r="M26" s="137">
        <v>5.6490299318975705E-4</v>
      </c>
      <c r="N26" s="137">
        <v>7.3865332206500005E-5</v>
      </c>
      <c r="O26" s="137">
        <v>2.1875520681385002E-3</v>
      </c>
      <c r="P26" s="137">
        <v>2.29496993290916E-4</v>
      </c>
      <c r="Q26" s="137">
        <v>8.7779062555391905E-6</v>
      </c>
      <c r="R26" s="137">
        <v>2.7203865585807298E-3</v>
      </c>
      <c r="S26" s="137">
        <v>5.3819655207335403E-3</v>
      </c>
      <c r="T26" s="137">
        <v>5.7223403195585205E-4</v>
      </c>
      <c r="U26" s="137">
        <v>3.9992638390832301E-2</v>
      </c>
      <c r="V26" s="137">
        <v>8.9156678083616504E-4</v>
      </c>
      <c r="W26" s="137">
        <v>9.9026119529701997E-4</v>
      </c>
      <c r="X26" s="137">
        <v>4.5471381857350697E-4</v>
      </c>
      <c r="Y26" s="137">
        <v>3.0481199601433703E-4</v>
      </c>
      <c r="Z26" s="137">
        <v>6.0126540473474303E-4</v>
      </c>
      <c r="AA26" s="137">
        <v>5.7085846998859897E-4</v>
      </c>
      <c r="AB26" s="137">
        <v>6.4875070120616499E-4</v>
      </c>
      <c r="AC26" s="137">
        <v>4.7068551755515703E-4</v>
      </c>
      <c r="AD26" s="137">
        <v>5.70448578646171E-4</v>
      </c>
      <c r="AE26" s="137">
        <v>3.0410841506691402E-2</v>
      </c>
      <c r="AF26" s="137">
        <v>1.36670299468952E-3</v>
      </c>
      <c r="AG26" s="137">
        <v>1.2171120408561501E-3</v>
      </c>
      <c r="AH26" s="137">
        <v>1.0653470141845801E-3</v>
      </c>
      <c r="AI26" s="137">
        <v>7.6717385553590201E-4</v>
      </c>
      <c r="AJ26" s="137">
        <v>0</v>
      </c>
      <c r="AK26" s="137">
        <v>6.8599412407084203E-4</v>
      </c>
      <c r="AL26" s="137">
        <v>2.1230857724204898E-3</v>
      </c>
      <c r="AM26" s="137">
        <v>5.9306082363208405E-4</v>
      </c>
      <c r="AN26" s="137">
        <v>1.0300275743708E-3</v>
      </c>
      <c r="AO26" s="137">
        <v>5.9758742781624197E-4</v>
      </c>
      <c r="AP26" s="137">
        <v>4.5697389886327001E-4</v>
      </c>
      <c r="AQ26" s="137">
        <v>4.00964659476516E-4</v>
      </c>
      <c r="AR26" s="137">
        <v>4.9388067807510402E-4</v>
      </c>
      <c r="AS26" s="137">
        <v>3.7931408812401899E-4</v>
      </c>
      <c r="AT26" s="137">
        <v>3.24361299114155E-4</v>
      </c>
      <c r="AU26" s="137">
        <v>4.7627418262725002E-4</v>
      </c>
      <c r="AV26" s="137">
        <v>6.4093372385916998E-4</v>
      </c>
      <c r="AW26" s="137">
        <v>5.2774474248845095E-4</v>
      </c>
      <c r="AX26" s="137">
        <v>5.5992618498305197E-4</v>
      </c>
      <c r="AY26" s="137">
        <v>8.7364683282324901E-4</v>
      </c>
      <c r="AZ26" s="137">
        <v>4.1013243872297803E-3</v>
      </c>
      <c r="BA26" s="137">
        <v>5.6708168932977901E-4</v>
      </c>
      <c r="BB26" s="137">
        <v>5.6568074196774098E-4</v>
      </c>
      <c r="BC26" s="137">
        <v>1.2166040535450599E-3</v>
      </c>
      <c r="BD26" s="137">
        <v>7.4185157305737702E-4</v>
      </c>
      <c r="BE26" s="137">
        <v>1.9892773545412499E-3</v>
      </c>
      <c r="BF26" s="137">
        <v>1.4046452199827501E-3</v>
      </c>
      <c r="BG26" s="137">
        <v>2.1203510460082899E-4</v>
      </c>
      <c r="BH26" s="137">
        <v>1.0210678651957101E-3</v>
      </c>
      <c r="BI26" s="137">
        <v>3.03648118925614E-3</v>
      </c>
      <c r="BJ26" s="137">
        <v>3.4845593454550302E-5</v>
      </c>
      <c r="BK26" s="137">
        <v>3.9414958453714199E-4</v>
      </c>
      <c r="BL26" s="137">
        <v>5.9816242287813501E-5</v>
      </c>
      <c r="BM26" s="137">
        <v>2.9143952102786098E-3</v>
      </c>
      <c r="BN26" s="137">
        <v>2.4385330034358702E-3</v>
      </c>
      <c r="BO26" s="137">
        <v>2.8046332762244499E-5</v>
      </c>
      <c r="BP26" s="137">
        <v>4.6863975178227301E-5</v>
      </c>
      <c r="BQ26" s="137">
        <v>8.0225030790157599E-5</v>
      </c>
      <c r="BR26" s="137">
        <v>2.3925969593002399E-5</v>
      </c>
      <c r="BS26" s="137">
        <v>2.28428069380573E-6</v>
      </c>
      <c r="BT26" s="137">
        <v>1.17722996334737E-4</v>
      </c>
      <c r="BU26" s="137">
        <v>4.9235265390241899E-5</v>
      </c>
      <c r="BV26" s="137">
        <v>1.41849658063707E-4</v>
      </c>
      <c r="BW26" s="137">
        <v>3.3567375611477399E-5</v>
      </c>
      <c r="BX26" s="137">
        <v>2.21783273467978E-4</v>
      </c>
      <c r="BY26" s="137">
        <v>2.32353111357447E-4</v>
      </c>
      <c r="BZ26" s="137">
        <v>6.0225751503129098E-4</v>
      </c>
      <c r="CA26" s="138">
        <v>0</v>
      </c>
      <c r="CB26" s="136">
        <v>0.126600756931881</v>
      </c>
      <c r="CC26" s="139">
        <v>0.29940181136315702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  <c r="CJ26" s="81"/>
      <c r="CK26" s="81"/>
      <c r="CL26" s="73"/>
      <c r="CM26" s="73"/>
    </row>
    <row r="27" spans="1:91" ht="19.5" x14ac:dyDescent="0.25">
      <c r="A27" s="30"/>
      <c r="B27" s="42" t="s">
        <v>18</v>
      </c>
      <c r="C27" s="43" t="s">
        <v>129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6.4872477242204603E-7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2.3239526024763501E-5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2.3779383146274999E-5</v>
      </c>
      <c r="BN27" s="137">
        <v>1.0780981974511001E-4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9.35619587754868E-5</v>
      </c>
      <c r="CA27" s="138">
        <v>0</v>
      </c>
      <c r="CB27" s="136">
        <v>2.4903941246405699E-4</v>
      </c>
      <c r="CC27" s="139">
        <v>5.8896054810062795E-4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  <c r="CJ27" s="81"/>
      <c r="CK27" s="81"/>
      <c r="CL27" s="73"/>
      <c r="CM27" s="73"/>
    </row>
    <row r="28" spans="1:91" ht="19.5" x14ac:dyDescent="0.25">
      <c r="A28" s="30"/>
      <c r="B28" s="42" t="s">
        <v>19</v>
      </c>
      <c r="C28" s="43" t="s">
        <v>130</v>
      </c>
      <c r="D28" s="136">
        <v>1.0333584266538901E-6</v>
      </c>
      <c r="E28" s="137">
        <v>2.4666429303551799E-6</v>
      </c>
      <c r="F28" s="137">
        <v>3.60821158370842E-6</v>
      </c>
      <c r="G28" s="137">
        <v>6.6199433352973701E-7</v>
      </c>
      <c r="H28" s="137">
        <v>1.02002628720891E-6</v>
      </c>
      <c r="I28" s="137">
        <v>8.4391035916983304E-7</v>
      </c>
      <c r="J28" s="137">
        <v>1.2786742439703601E-6</v>
      </c>
      <c r="K28" s="137">
        <v>8.6521233486552098E-7</v>
      </c>
      <c r="L28" s="137">
        <v>3.32559064670603E-6</v>
      </c>
      <c r="M28" s="137">
        <v>8.9502473871598198E-7</v>
      </c>
      <c r="N28" s="137">
        <v>3.2807986028754601E-7</v>
      </c>
      <c r="O28" s="137">
        <v>2.51013076669124E-5</v>
      </c>
      <c r="P28" s="137">
        <v>1.48178758402704E-4</v>
      </c>
      <c r="Q28" s="137">
        <v>9.9307211535544206E-8</v>
      </c>
      <c r="R28" s="137">
        <v>4.27872932596798E-5</v>
      </c>
      <c r="S28" s="137">
        <v>8.4972375873822598E-5</v>
      </c>
      <c r="T28" s="137">
        <v>5.6103766070117501E-3</v>
      </c>
      <c r="U28" s="137">
        <v>1.14950372042274E-2</v>
      </c>
      <c r="V28" s="137">
        <v>5.0176449375807001E-5</v>
      </c>
      <c r="W28" s="137">
        <v>0.11214801573031299</v>
      </c>
      <c r="X28" s="137">
        <v>4.5158270851270799E-3</v>
      </c>
      <c r="Y28" s="137">
        <v>3.2883432028070703E-2</v>
      </c>
      <c r="Z28" s="137">
        <v>2.7564371004141901E-6</v>
      </c>
      <c r="AA28" s="137">
        <v>3.1981496725816199E-6</v>
      </c>
      <c r="AB28" s="137">
        <v>1.17867936269196E-2</v>
      </c>
      <c r="AC28" s="137">
        <v>4.3187279172635E-3</v>
      </c>
      <c r="AD28" s="137">
        <v>3.0299633103413499E-6</v>
      </c>
      <c r="AE28" s="137">
        <v>4.3601011252572798E-2</v>
      </c>
      <c r="AF28" s="137">
        <v>1.70775186607365E-2</v>
      </c>
      <c r="AG28" s="137">
        <v>1.1568711051024099E-5</v>
      </c>
      <c r="AH28" s="137">
        <v>1.49346529625834E-5</v>
      </c>
      <c r="AI28" s="137">
        <v>1.0358019093680301E-5</v>
      </c>
      <c r="AJ28" s="137">
        <v>0</v>
      </c>
      <c r="AK28" s="137">
        <v>8.2909074241893495E-6</v>
      </c>
      <c r="AL28" s="137">
        <v>3.1953047097746497E-5</v>
      </c>
      <c r="AM28" s="137">
        <v>6.85724524002623E-6</v>
      </c>
      <c r="AN28" s="137">
        <v>1.4314295743526899E-5</v>
      </c>
      <c r="AO28" s="137">
        <v>7.7337891516663198E-6</v>
      </c>
      <c r="AP28" s="137">
        <v>5.4895457141298198E-6</v>
      </c>
      <c r="AQ28" s="137">
        <v>1.5094361559432799E-4</v>
      </c>
      <c r="AR28" s="137">
        <v>8.7574217105809997E-4</v>
      </c>
      <c r="AS28" s="137">
        <v>1.41110863616387E-2</v>
      </c>
      <c r="AT28" s="137">
        <v>9.2302984594945503E-4</v>
      </c>
      <c r="AU28" s="137">
        <v>5.10382096051854E-6</v>
      </c>
      <c r="AV28" s="137">
        <v>7.75131305624836E-6</v>
      </c>
      <c r="AW28" s="137">
        <v>6.6369234714626401E-6</v>
      </c>
      <c r="AX28" s="137">
        <v>7.2263557333917402E-6</v>
      </c>
      <c r="AY28" s="137">
        <v>1.2560966376379499E-5</v>
      </c>
      <c r="AZ28" s="137">
        <v>6.3874099506478393E-5</v>
      </c>
      <c r="BA28" s="137">
        <v>7.1482519655324499E-6</v>
      </c>
      <c r="BB28" s="137">
        <v>7.4296653878195003E-6</v>
      </c>
      <c r="BC28" s="137">
        <v>1.80293079092951E-5</v>
      </c>
      <c r="BD28" s="137">
        <v>8.7220150269856801E-6</v>
      </c>
      <c r="BE28" s="137">
        <v>2.9812719606056399E-5</v>
      </c>
      <c r="BF28" s="137">
        <v>2.00477637434292E-5</v>
      </c>
      <c r="BG28" s="137">
        <v>2.9097351707115299E-6</v>
      </c>
      <c r="BH28" s="137">
        <v>1.5110460069087999E-5</v>
      </c>
      <c r="BI28" s="137">
        <v>4.6956979955337697E-5</v>
      </c>
      <c r="BJ28" s="137">
        <v>1.547699995479E-7</v>
      </c>
      <c r="BK28" s="137">
        <v>3.6242470477874002E-6</v>
      </c>
      <c r="BL28" s="137">
        <v>3.0127130351778199E-7</v>
      </c>
      <c r="BM28" s="137">
        <v>3.3080692072642898E-3</v>
      </c>
      <c r="BN28" s="137">
        <v>6.35871396285532E-3</v>
      </c>
      <c r="BO28" s="137">
        <v>1.24570440006841E-7</v>
      </c>
      <c r="BP28" s="137">
        <v>5.4454481817275595E-7</v>
      </c>
      <c r="BQ28" s="137">
        <v>3.850190848237E-7</v>
      </c>
      <c r="BR28" s="137">
        <v>1.6580317708521699E-7</v>
      </c>
      <c r="BS28" s="137">
        <v>1.01458487831099E-8</v>
      </c>
      <c r="BT28" s="137">
        <v>1.67209536697279E-6</v>
      </c>
      <c r="BU28" s="137">
        <v>1.2082553322132199E-6</v>
      </c>
      <c r="BV28" s="137">
        <v>1.5482380412928799E-6</v>
      </c>
      <c r="BW28" s="137">
        <v>1.5467899008790899E-7</v>
      </c>
      <c r="BX28" s="137">
        <v>2.64838418842903E-6</v>
      </c>
      <c r="BY28" s="137">
        <v>6.2130914239842004E-6</v>
      </c>
      <c r="BZ28" s="137">
        <v>5.1003525750327298E-4</v>
      </c>
      <c r="CA28" s="138">
        <v>0</v>
      </c>
      <c r="CB28" s="136">
        <v>0.27044056300820501</v>
      </c>
      <c r="CC28" s="139">
        <v>0.63957275132482405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  <c r="CJ28" s="81"/>
      <c r="CK28" s="81"/>
      <c r="CL28" s="73"/>
      <c r="CM28" s="73"/>
    </row>
    <row r="29" spans="1:91" ht="19.5" x14ac:dyDescent="0.25">
      <c r="A29" s="30"/>
      <c r="B29" s="42" t="s">
        <v>20</v>
      </c>
      <c r="C29" s="43" t="s">
        <v>131</v>
      </c>
      <c r="D29" s="136">
        <v>1.16553157945287E-5</v>
      </c>
      <c r="E29" s="137">
        <v>2.2958178493459501E-5</v>
      </c>
      <c r="F29" s="137">
        <v>3.0765364011269303E-5</v>
      </c>
      <c r="G29" s="137">
        <v>1.4539541157574201E-5</v>
      </c>
      <c r="H29" s="137">
        <v>1.4770141788662401E-5</v>
      </c>
      <c r="I29" s="137">
        <v>9.0841019178059595E-6</v>
      </c>
      <c r="J29" s="137">
        <v>2.58691803197088E-5</v>
      </c>
      <c r="K29" s="137">
        <v>1.8097196061559701E-5</v>
      </c>
      <c r="L29" s="137">
        <v>2.2787433047505899E-5</v>
      </c>
      <c r="M29" s="137">
        <v>2.1143383704385699E-5</v>
      </c>
      <c r="N29" s="137">
        <v>7.7503090939054494E-6</v>
      </c>
      <c r="O29" s="137">
        <v>3.8818354705492497E-5</v>
      </c>
      <c r="P29" s="137">
        <v>4.6202637291967603E-6</v>
      </c>
      <c r="Q29" s="137">
        <v>4.0571166164861298E-7</v>
      </c>
      <c r="R29" s="137">
        <v>2.3127633024748699E-5</v>
      </c>
      <c r="S29" s="137">
        <v>4.2998151445178999E-5</v>
      </c>
      <c r="T29" s="137">
        <v>3.4569122438748099E-5</v>
      </c>
      <c r="U29" s="137">
        <v>5.3251056519162298E-5</v>
      </c>
      <c r="V29" s="137">
        <v>4.7748610278543701E-5</v>
      </c>
      <c r="W29" s="137">
        <v>5.5348978108216402E-5</v>
      </c>
      <c r="X29" s="137">
        <v>0.116020962050656</v>
      </c>
      <c r="Y29" s="137">
        <v>3.7723890101506799E-2</v>
      </c>
      <c r="Z29" s="137">
        <v>6.2354181187844398E-5</v>
      </c>
      <c r="AA29" s="137">
        <v>5.4236400856350297E-5</v>
      </c>
      <c r="AB29" s="137">
        <v>1.6781765446302398E-2</v>
      </c>
      <c r="AC29" s="137">
        <v>1.14533580911862E-4</v>
      </c>
      <c r="AD29" s="137">
        <v>6.5707190431295596E-5</v>
      </c>
      <c r="AE29" s="137">
        <v>4.34787687235934E-5</v>
      </c>
      <c r="AF29" s="137">
        <v>4.7084300305831901E-3</v>
      </c>
      <c r="AG29" s="137">
        <v>7.5056461717446104E-5</v>
      </c>
      <c r="AH29" s="137">
        <v>2.4618576199216599E-5</v>
      </c>
      <c r="AI29" s="137">
        <v>2.11169937778744E-5</v>
      </c>
      <c r="AJ29" s="137">
        <v>0</v>
      </c>
      <c r="AK29" s="137">
        <v>2.71782575912657E-5</v>
      </c>
      <c r="AL29" s="137">
        <v>3.0348729941628502E-5</v>
      </c>
      <c r="AM29" s="137">
        <v>2.6148725926854199E-5</v>
      </c>
      <c r="AN29" s="137">
        <v>2.4872228509409401E-5</v>
      </c>
      <c r="AO29" s="137">
        <v>1.93071104601581E-5</v>
      </c>
      <c r="AP29" s="137">
        <v>1.83903388420932E-5</v>
      </c>
      <c r="AQ29" s="137">
        <v>2.1473797785967299E-5</v>
      </c>
      <c r="AR29" s="137">
        <v>2.3538649371494101E-5</v>
      </c>
      <c r="AS29" s="137">
        <v>2.08808335151409E-5</v>
      </c>
      <c r="AT29" s="137">
        <v>2.1743067739227501E-5</v>
      </c>
      <c r="AU29" s="137">
        <v>2.44430130053475E-5</v>
      </c>
      <c r="AV29" s="137">
        <v>2.5350265711374801E-5</v>
      </c>
      <c r="AW29" s="137">
        <v>1.8699264640958698E-5</v>
      </c>
      <c r="AX29" s="137">
        <v>1.8261480738615501E-5</v>
      </c>
      <c r="AY29" s="137">
        <v>1.75089166698098E-5</v>
      </c>
      <c r="AZ29" s="137">
        <v>4.0276554687326797E-5</v>
      </c>
      <c r="BA29" s="137">
        <v>1.9951025606324599E-5</v>
      </c>
      <c r="BB29" s="137">
        <v>1.7346753524788501E-5</v>
      </c>
      <c r="BC29" s="137">
        <v>1.9790901030891502E-5</v>
      </c>
      <c r="BD29" s="137">
        <v>3.1475622297590302E-5</v>
      </c>
      <c r="BE29" s="137">
        <v>2.9516445294398699E-5</v>
      </c>
      <c r="BF29" s="137">
        <v>2.9412541179755E-5</v>
      </c>
      <c r="BG29" s="137">
        <v>5.4354273543459304E-6</v>
      </c>
      <c r="BH29" s="137">
        <v>1.6790514748676301E-5</v>
      </c>
      <c r="BI29" s="137">
        <v>3.2666202988617101E-5</v>
      </c>
      <c r="BJ29" s="137">
        <v>3.65616875692558E-6</v>
      </c>
      <c r="BK29" s="137">
        <v>1.17221839291786E-3</v>
      </c>
      <c r="BL29" s="137">
        <v>5.9721490311322596E-6</v>
      </c>
      <c r="BM29" s="137">
        <v>1.28596665570658E-2</v>
      </c>
      <c r="BN29" s="137">
        <v>1.8444035194388701E-2</v>
      </c>
      <c r="BO29" s="137">
        <v>2.9427573310066902E-6</v>
      </c>
      <c r="BP29" s="137">
        <v>2.0433758984129301E-6</v>
      </c>
      <c r="BQ29" s="137">
        <v>8.1724831190595798E-6</v>
      </c>
      <c r="BR29" s="137">
        <v>2.0018312886627699E-6</v>
      </c>
      <c r="BS29" s="137">
        <v>2.3967781509114101E-7</v>
      </c>
      <c r="BT29" s="137">
        <v>2.5342837416098699E-6</v>
      </c>
      <c r="BU29" s="137">
        <v>1.7428746476248598E-5</v>
      </c>
      <c r="BV29" s="137">
        <v>7.03936222984613E-6</v>
      </c>
      <c r="BW29" s="137">
        <v>3.4743279490129202E-6</v>
      </c>
      <c r="BX29" s="137">
        <v>9.0608687778877308E-6</v>
      </c>
      <c r="BY29" s="137">
        <v>8.9454703347612697E-5</v>
      </c>
      <c r="BZ29" s="137">
        <v>2.2440568719093402E-3</v>
      </c>
      <c r="CA29" s="138">
        <v>0</v>
      </c>
      <c r="CB29" s="136">
        <v>0.21165126223136199</v>
      </c>
      <c r="CC29" s="139">
        <v>0.50054022444324398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  <c r="CJ29" s="81"/>
      <c r="CK29" s="81"/>
      <c r="CL29" s="73"/>
      <c r="CM29" s="73"/>
    </row>
    <row r="30" spans="1:91" ht="19.5" x14ac:dyDescent="0.25">
      <c r="A30" s="30"/>
      <c r="B30" s="42" t="s">
        <v>21</v>
      </c>
      <c r="C30" s="43" t="s">
        <v>132</v>
      </c>
      <c r="D30" s="136">
        <v>9.6309252609327308E-6</v>
      </c>
      <c r="E30" s="137">
        <v>1.89091965741697E-5</v>
      </c>
      <c r="F30" s="137">
        <v>2.5296354564050402E-5</v>
      </c>
      <c r="G30" s="137">
        <v>1.21035177989892E-5</v>
      </c>
      <c r="H30" s="137">
        <v>1.2245978933905399E-5</v>
      </c>
      <c r="I30" s="137">
        <v>7.5008145904104502E-6</v>
      </c>
      <c r="J30" s="137">
        <v>2.1520572580446798E-5</v>
      </c>
      <c r="K30" s="137">
        <v>1.50592326609051E-5</v>
      </c>
      <c r="L30" s="137">
        <v>1.86436001716593E-5</v>
      </c>
      <c r="M30" s="137">
        <v>3.9263185654905999E-5</v>
      </c>
      <c r="N30" s="137">
        <v>6.4553178143901699E-6</v>
      </c>
      <c r="O30" s="137">
        <v>3.2655350500503301E-5</v>
      </c>
      <c r="P30" s="137">
        <v>3.4064677747944598E-6</v>
      </c>
      <c r="Q30" s="137">
        <v>3.2622244866983398E-7</v>
      </c>
      <c r="R30" s="137">
        <v>1.3307964856766599E-5</v>
      </c>
      <c r="S30" s="137">
        <v>2.3969184075935101E-5</v>
      </c>
      <c r="T30" s="137">
        <v>2.8214691655126701E-5</v>
      </c>
      <c r="U30" s="137">
        <v>5.0022890734840897E-5</v>
      </c>
      <c r="V30" s="137">
        <v>3.9783024182572199E-5</v>
      </c>
      <c r="W30" s="137">
        <v>4.6073961461659397E-5</v>
      </c>
      <c r="X30" s="137">
        <v>8.4902820004547494E-5</v>
      </c>
      <c r="Y30" s="137">
        <v>1.6706880283459E-2</v>
      </c>
      <c r="Z30" s="137">
        <v>3.8567828171144402E-4</v>
      </c>
      <c r="AA30" s="137">
        <v>4.5045575374864798E-5</v>
      </c>
      <c r="AB30" s="137">
        <v>2.4502222107202199E-2</v>
      </c>
      <c r="AC30" s="137">
        <v>4.8360794814092199E-3</v>
      </c>
      <c r="AD30" s="137">
        <v>4.6225809116681098E-5</v>
      </c>
      <c r="AE30" s="137">
        <v>4.5341740736048298E-4</v>
      </c>
      <c r="AF30" s="137">
        <v>3.0583847888602102E-3</v>
      </c>
      <c r="AG30" s="137">
        <v>6.1320046034591302E-5</v>
      </c>
      <c r="AH30" s="137">
        <v>1.8526191307007601E-5</v>
      </c>
      <c r="AI30" s="137">
        <v>1.9988954372681099E-4</v>
      </c>
      <c r="AJ30" s="137">
        <v>0</v>
      </c>
      <c r="AK30" s="137">
        <v>2.1619967441797199E-5</v>
      </c>
      <c r="AL30" s="137">
        <v>2.0909300091904301E-5</v>
      </c>
      <c r="AM30" s="137">
        <v>2.0960466456124298E-5</v>
      </c>
      <c r="AN30" s="137">
        <v>1.8827356116220901E-5</v>
      </c>
      <c r="AO30" s="137">
        <v>1.5095898584646699E-5</v>
      </c>
      <c r="AP30" s="137">
        <v>1.4646458220445999E-5</v>
      </c>
      <c r="AQ30" s="137">
        <v>1.7418132603049999E-5</v>
      </c>
      <c r="AR30" s="137">
        <v>1.89635094056126E-5</v>
      </c>
      <c r="AS30" s="137">
        <v>1.69623587537062E-5</v>
      </c>
      <c r="AT30" s="137">
        <v>2.45090031567834E-5</v>
      </c>
      <c r="AU30" s="137">
        <v>1.97792372967741E-5</v>
      </c>
      <c r="AV30" s="137">
        <v>2.0163251912279898E-5</v>
      </c>
      <c r="AW30" s="137">
        <v>1.47421927567665E-5</v>
      </c>
      <c r="AX30" s="137">
        <v>1.42909574862094E-5</v>
      </c>
      <c r="AY30" s="137">
        <v>1.28997228897897E-5</v>
      </c>
      <c r="AZ30" s="137">
        <v>2.4691227115152099E-5</v>
      </c>
      <c r="BA30" s="137">
        <v>1.57195109390106E-5</v>
      </c>
      <c r="BB30" s="137">
        <v>1.34945954727745E-5</v>
      </c>
      <c r="BC30" s="137">
        <v>1.40352457447961E-5</v>
      </c>
      <c r="BD30" s="137">
        <v>2.5163793758623401E-5</v>
      </c>
      <c r="BE30" s="137">
        <v>2.0515937196230499E-5</v>
      </c>
      <c r="BF30" s="137">
        <v>2.1819717316714899E-5</v>
      </c>
      <c r="BG30" s="137">
        <v>4.1455303775435096E-6</v>
      </c>
      <c r="BH30" s="137">
        <v>1.19338687018071E-5</v>
      </c>
      <c r="BI30" s="137">
        <v>2.0716317702933802E-5</v>
      </c>
      <c r="BJ30" s="137">
        <v>3.0452632305410801E-6</v>
      </c>
      <c r="BK30" s="137">
        <v>4.2430421748593098E-4</v>
      </c>
      <c r="BL30" s="137">
        <v>4.9673654845098899E-6</v>
      </c>
      <c r="BM30" s="137">
        <v>5.92900610647155E-3</v>
      </c>
      <c r="BN30" s="137">
        <v>1.29092236356886E-2</v>
      </c>
      <c r="BO30" s="137">
        <v>2.4510549956275701E-6</v>
      </c>
      <c r="BP30" s="137">
        <v>1.6367048128161099E-6</v>
      </c>
      <c r="BQ30" s="137">
        <v>6.8013862342218604E-6</v>
      </c>
      <c r="BR30" s="137">
        <v>1.65580043700632E-6</v>
      </c>
      <c r="BS30" s="137">
        <v>1.9963029225358501E-7</v>
      </c>
      <c r="BT30" s="137">
        <v>1.8879357574021001E-6</v>
      </c>
      <c r="BU30" s="137">
        <v>5.4805392987731398E-6</v>
      </c>
      <c r="BV30" s="137">
        <v>5.6850725044290199E-6</v>
      </c>
      <c r="BW30" s="137">
        <v>2.8927225218181899E-6</v>
      </c>
      <c r="BX30" s="137">
        <v>7.2242887118365397E-6</v>
      </c>
      <c r="BY30" s="137">
        <v>2.7576279416278599E-5</v>
      </c>
      <c r="BZ30" s="137">
        <v>1.92221683712867E-3</v>
      </c>
      <c r="CA30" s="138">
        <v>0</v>
      </c>
      <c r="CB30" s="136">
        <v>7.2523239187832503E-2</v>
      </c>
      <c r="CC30" s="139">
        <v>0.17151231718498999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  <c r="CJ30" s="81"/>
      <c r="CK30" s="81"/>
      <c r="CL30" s="73"/>
      <c r="CM30" s="73"/>
    </row>
    <row r="31" spans="1:91" ht="19.5" x14ac:dyDescent="0.25">
      <c r="A31" s="30"/>
      <c r="B31" s="42" t="s">
        <v>22</v>
      </c>
      <c r="C31" s="43" t="s">
        <v>133</v>
      </c>
      <c r="D31" s="136">
        <v>8.2059658421867302E-5</v>
      </c>
      <c r="E31" s="137">
        <v>1.6041842047178999E-4</v>
      </c>
      <c r="F31" s="137">
        <v>2.1411424305247699E-4</v>
      </c>
      <c r="G31" s="137">
        <v>1.04139638772398E-4</v>
      </c>
      <c r="H31" s="137">
        <v>1.0480843481488201E-4</v>
      </c>
      <c r="I31" s="137">
        <v>6.3848008989810702E-5</v>
      </c>
      <c r="J31" s="137">
        <v>1.85003138221054E-4</v>
      </c>
      <c r="K31" s="137">
        <v>1.2950476283794899E-4</v>
      </c>
      <c r="L31" s="137">
        <v>1.5674421093844399E-4</v>
      </c>
      <c r="M31" s="137">
        <v>1.17047075447847E-3</v>
      </c>
      <c r="N31" s="137">
        <v>5.5581811260123202E-5</v>
      </c>
      <c r="O31" s="137">
        <v>3.0741760630626701E-4</v>
      </c>
      <c r="P31" s="137">
        <v>2.4362634139359701E-5</v>
      </c>
      <c r="Q31" s="137">
        <v>2.67729920367252E-6</v>
      </c>
      <c r="R31" s="137">
        <v>4.7620007372831398E-5</v>
      </c>
      <c r="S31" s="137">
        <v>7.3194636369915996E-5</v>
      </c>
      <c r="T31" s="137">
        <v>2.3774635502993701E-4</v>
      </c>
      <c r="U31" s="137">
        <v>7.0139970420863499E-4</v>
      </c>
      <c r="V31" s="137">
        <v>3.4412684296968401E-4</v>
      </c>
      <c r="W31" s="137">
        <v>3.9640620162745001E-4</v>
      </c>
      <c r="X31" s="137">
        <v>2.9453099586225799E-3</v>
      </c>
      <c r="Y31" s="137">
        <v>0.28500091470913902</v>
      </c>
      <c r="Z31" s="137">
        <v>1.6151515802498798E-2</v>
      </c>
      <c r="AA31" s="137">
        <v>3.86407889475115E-4</v>
      </c>
      <c r="AB31" s="137">
        <v>9.5172015419546195E-3</v>
      </c>
      <c r="AC31" s="137">
        <v>0.226179515355174</v>
      </c>
      <c r="AD31" s="137">
        <v>3.9711293430123401E-4</v>
      </c>
      <c r="AE31" s="137">
        <v>1.9951495403577799E-2</v>
      </c>
      <c r="AF31" s="137">
        <v>6.8628426884094597E-3</v>
      </c>
      <c r="AG31" s="137">
        <v>5.1453936509656805E-4</v>
      </c>
      <c r="AH31" s="137">
        <v>1.7018944252688201E-4</v>
      </c>
      <c r="AI31" s="137">
        <v>8.7660724922398701E-3</v>
      </c>
      <c r="AJ31" s="137">
        <v>0</v>
      </c>
      <c r="AK31" s="137">
        <v>1.7471614841104601E-4</v>
      </c>
      <c r="AL31" s="137">
        <v>1.3091222272856501E-4</v>
      </c>
      <c r="AM31" s="137">
        <v>1.71264195076019E-4</v>
      </c>
      <c r="AN31" s="137">
        <v>1.40867032050571E-4</v>
      </c>
      <c r="AO31" s="137">
        <v>1.1890103436980401E-4</v>
      </c>
      <c r="AP31" s="137">
        <v>1.18563713802078E-4</v>
      </c>
      <c r="AQ31" s="137">
        <v>1.4471593853989599E-4</v>
      </c>
      <c r="AR31" s="137">
        <v>1.5689055605512599E-4</v>
      </c>
      <c r="AS31" s="137">
        <v>1.4122232506958601E-4</v>
      </c>
      <c r="AT31" s="137">
        <v>4.6488711173018E-4</v>
      </c>
      <c r="AU31" s="137">
        <v>1.6378635831806101E-4</v>
      </c>
      <c r="AV31" s="137">
        <v>1.6291381506780499E-4</v>
      </c>
      <c r="AW31" s="137">
        <v>1.17571190635938E-4</v>
      </c>
      <c r="AX31" s="137">
        <v>1.1271216628044499E-4</v>
      </c>
      <c r="AY31" s="137">
        <v>9.2137784914634796E-5</v>
      </c>
      <c r="AZ31" s="137">
        <v>1.13020379644858E-4</v>
      </c>
      <c r="BA31" s="137">
        <v>1.25252003524993E-4</v>
      </c>
      <c r="BB31" s="137">
        <v>1.05467637598253E-4</v>
      </c>
      <c r="BC31" s="137">
        <v>9.3310933342854595E-5</v>
      </c>
      <c r="BD31" s="137">
        <v>2.04830192071666E-4</v>
      </c>
      <c r="BE31" s="137">
        <v>1.30897027649142E-4</v>
      </c>
      <c r="BF31" s="137">
        <v>1.5775646146105299E-4</v>
      </c>
      <c r="BG31" s="137">
        <v>3.1401979339983099E-5</v>
      </c>
      <c r="BH31" s="137">
        <v>7.9689294286291396E-5</v>
      </c>
      <c r="BI31" s="137">
        <v>1.05375784859876E-4</v>
      </c>
      <c r="BJ31" s="137">
        <v>2.6220435768477698E-5</v>
      </c>
      <c r="BK31" s="137">
        <v>1.74583511875542E-4</v>
      </c>
      <c r="BL31" s="137">
        <v>4.2692566421511999E-5</v>
      </c>
      <c r="BM31" s="137">
        <v>6.5548779618163399E-3</v>
      </c>
      <c r="BN31" s="137">
        <v>2.2967579305222099E-2</v>
      </c>
      <c r="BO31" s="137">
        <v>2.1104162501722399E-5</v>
      </c>
      <c r="BP31" s="137">
        <v>1.33587579345898E-5</v>
      </c>
      <c r="BQ31" s="137">
        <v>5.84989663625747E-5</v>
      </c>
      <c r="BR31" s="137">
        <v>1.41269930874229E-5</v>
      </c>
      <c r="BS31" s="137">
        <v>1.7188639730653101E-6</v>
      </c>
      <c r="BT31" s="137">
        <v>1.37491918047134E-5</v>
      </c>
      <c r="BU31" s="137">
        <v>2.9579282028028998E-5</v>
      </c>
      <c r="BV31" s="137">
        <v>4.69472742510986E-5</v>
      </c>
      <c r="BW31" s="137">
        <v>2.4916475735958799E-5</v>
      </c>
      <c r="BX31" s="137">
        <v>5.8575237468214201E-5</v>
      </c>
      <c r="BY31" s="137">
        <v>1.4582183811689099E-4</v>
      </c>
      <c r="BZ31" s="137">
        <v>4.1921094138881498E-4</v>
      </c>
      <c r="CA31" s="138">
        <v>0</v>
      </c>
      <c r="CB31" s="136">
        <v>0.61557738700508902</v>
      </c>
      <c r="CC31" s="139">
        <v>1.45579686227856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  <c r="CJ31" s="81"/>
      <c r="CK31" s="81"/>
      <c r="CL31" s="73"/>
      <c r="CM31" s="73"/>
    </row>
    <row r="32" spans="1:91" ht="19.5" x14ac:dyDescent="0.25">
      <c r="A32" s="30"/>
      <c r="B32" s="42" t="s">
        <v>23</v>
      </c>
      <c r="C32" s="43" t="s">
        <v>134</v>
      </c>
      <c r="D32" s="136">
        <v>3.8302878782990997E-5</v>
      </c>
      <c r="E32" s="137">
        <v>8.3305548187921397E-5</v>
      </c>
      <c r="F32" s="137">
        <v>5.0548486555172499E-5</v>
      </c>
      <c r="G32" s="137">
        <v>6.1033011062444597E-5</v>
      </c>
      <c r="H32" s="137">
        <v>2.7427674241416002E-5</v>
      </c>
      <c r="I32" s="137">
        <v>3.6947935477765303E-5</v>
      </c>
      <c r="J32" s="137">
        <v>6.4340268225975594E-5</v>
      </c>
      <c r="K32" s="137">
        <v>4.3638769571486497E-5</v>
      </c>
      <c r="L32" s="137">
        <v>4.2186828649752303E-5</v>
      </c>
      <c r="M32" s="137">
        <v>6.2372118476437203E-5</v>
      </c>
      <c r="N32" s="137">
        <v>1.8349437672449799E-5</v>
      </c>
      <c r="O32" s="137">
        <v>6.8585314416769497E-5</v>
      </c>
      <c r="P32" s="137">
        <v>1.11050069283574E-5</v>
      </c>
      <c r="Q32" s="137">
        <v>3.4736550896927098E-6</v>
      </c>
      <c r="R32" s="137">
        <v>7.4355124656904796E-5</v>
      </c>
      <c r="S32" s="137">
        <v>4.6391107746806997E-5</v>
      </c>
      <c r="T32" s="137">
        <v>6.7430142437200106E-5</v>
      </c>
      <c r="U32" s="137">
        <v>9.2032885573387695E-5</v>
      </c>
      <c r="V32" s="137">
        <v>7.9568550664850505E-5</v>
      </c>
      <c r="W32" s="137">
        <v>7.9862847573064198E-5</v>
      </c>
      <c r="X32" s="137">
        <v>1.00610919378157E-2</v>
      </c>
      <c r="Y32" s="137">
        <v>2.33356158095166E-2</v>
      </c>
      <c r="Z32" s="137">
        <v>8.4800165244906301E-4</v>
      </c>
      <c r="AA32" s="137">
        <v>1.21431896894842E-3</v>
      </c>
      <c r="AB32" s="137">
        <v>2.54668966491042E-2</v>
      </c>
      <c r="AC32" s="137">
        <v>7.4364421459370897E-5</v>
      </c>
      <c r="AD32" s="137">
        <v>1.50145126265789E-4</v>
      </c>
      <c r="AE32" s="137">
        <v>7.1163469554417905E-4</v>
      </c>
      <c r="AF32" s="137">
        <v>7.2309766171109102E-3</v>
      </c>
      <c r="AG32" s="137">
        <v>2.8284086515405E-2</v>
      </c>
      <c r="AH32" s="137">
        <v>9.4509085420199604E-2</v>
      </c>
      <c r="AI32" s="137">
        <v>2.3375930303237799E-2</v>
      </c>
      <c r="AJ32" s="137">
        <v>0</v>
      </c>
      <c r="AK32" s="137">
        <v>9.5186826484446304E-5</v>
      </c>
      <c r="AL32" s="137">
        <v>7.3193930100781294E-5</v>
      </c>
      <c r="AM32" s="137">
        <v>7.7418273075399393E-5</v>
      </c>
      <c r="AN32" s="137">
        <v>4.2044156336252699E-5</v>
      </c>
      <c r="AO32" s="137">
        <v>6.1287773951450899E-5</v>
      </c>
      <c r="AP32" s="137">
        <v>5.6167132599376797E-5</v>
      </c>
      <c r="AQ32" s="137">
        <v>3.4977549753651701E-5</v>
      </c>
      <c r="AR32" s="137">
        <v>3.6545620731083098E-2</v>
      </c>
      <c r="AS32" s="137">
        <v>5.84190795356E-5</v>
      </c>
      <c r="AT32" s="137">
        <v>6.6825862740484598E-4</v>
      </c>
      <c r="AU32" s="137">
        <v>8.21047495131511E-5</v>
      </c>
      <c r="AV32" s="137">
        <v>7.8006677094945404E-5</v>
      </c>
      <c r="AW32" s="137">
        <v>1.17734643205446E-4</v>
      </c>
      <c r="AX32" s="137">
        <v>1.2995512532124401E-4</v>
      </c>
      <c r="AY32" s="137">
        <v>1.2715648941642599E-4</v>
      </c>
      <c r="AZ32" s="137">
        <v>3.9333968099342903E-5</v>
      </c>
      <c r="BA32" s="137">
        <v>3.5944211332498898E-5</v>
      </c>
      <c r="BB32" s="137">
        <v>4.4963569920869703E-5</v>
      </c>
      <c r="BC32" s="137">
        <v>4.2175703288906599E-5</v>
      </c>
      <c r="BD32" s="137">
        <v>5.2526401601799801E-5</v>
      </c>
      <c r="BE32" s="137">
        <v>4.9990704179390899E-5</v>
      </c>
      <c r="BF32" s="137">
        <v>5.6536618420970001E-5</v>
      </c>
      <c r="BG32" s="137">
        <v>1.25645680454117E-3</v>
      </c>
      <c r="BH32" s="137">
        <v>1.5131091939813601E-4</v>
      </c>
      <c r="BI32" s="137">
        <v>2.7460516449444501E-5</v>
      </c>
      <c r="BJ32" s="137">
        <v>4.86954867886868E-5</v>
      </c>
      <c r="BK32" s="137">
        <v>4.8681493859067899E-4</v>
      </c>
      <c r="BL32" s="137">
        <v>2.19154472306454E-5</v>
      </c>
      <c r="BM32" s="137">
        <v>2.3319411692444298E-3</v>
      </c>
      <c r="BN32" s="137">
        <v>9.21711035864994E-4</v>
      </c>
      <c r="BO32" s="137">
        <v>4.1383941868112203E-5</v>
      </c>
      <c r="BP32" s="137">
        <v>7.3543984364646603E-6</v>
      </c>
      <c r="BQ32" s="137">
        <v>1.41140422841995E-5</v>
      </c>
      <c r="BR32" s="137">
        <v>6.6004121471971999E-6</v>
      </c>
      <c r="BS32" s="137">
        <v>4.2486496087626503E-5</v>
      </c>
      <c r="BT32" s="137">
        <v>3.6729783138868201E-5</v>
      </c>
      <c r="BU32" s="137">
        <v>1.85776935439922E-5</v>
      </c>
      <c r="BV32" s="137">
        <v>3.8641067782159102E-5</v>
      </c>
      <c r="BW32" s="137">
        <v>1.50125981562901E-5</v>
      </c>
      <c r="BX32" s="137">
        <v>4.6252517946491398E-5</v>
      </c>
      <c r="BY32" s="137">
        <v>4.2009030930361798E-5</v>
      </c>
      <c r="BZ32" s="137">
        <v>2.6482151575301201E-4</v>
      </c>
      <c r="CA32" s="138">
        <v>0</v>
      </c>
      <c r="CB32" s="136">
        <v>0.26070269846694999</v>
      </c>
      <c r="CC32" s="139">
        <v>0.61654339231372901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  <c r="CJ32" s="81"/>
      <c r="CK32" s="81"/>
      <c r="CL32" s="73"/>
      <c r="CM32" s="73"/>
    </row>
    <row r="33" spans="1:91" ht="19.5" x14ac:dyDescent="0.25">
      <c r="A33" s="30"/>
      <c r="B33" s="42" t="s">
        <v>24</v>
      </c>
      <c r="C33" s="43" t="s">
        <v>135</v>
      </c>
      <c r="D33" s="136">
        <v>8.2589176470551207E-6</v>
      </c>
      <c r="E33" s="137">
        <v>1.63471249730469E-5</v>
      </c>
      <c r="F33" s="137">
        <v>2.19616452402453E-5</v>
      </c>
      <c r="G33" s="137">
        <v>1.01877228732982E-5</v>
      </c>
      <c r="H33" s="137">
        <v>1.0413007327186601E-5</v>
      </c>
      <c r="I33" s="137">
        <v>6.4440242080738301E-6</v>
      </c>
      <c r="J33" s="137">
        <v>1.8144780441594001E-5</v>
      </c>
      <c r="K33" s="137">
        <v>1.2688097722434101E-5</v>
      </c>
      <c r="L33" s="137">
        <v>1.6386360293283101E-5</v>
      </c>
      <c r="M33" s="137">
        <v>1.48025746399612E-5</v>
      </c>
      <c r="N33" s="137">
        <v>5.4260250132767801E-6</v>
      </c>
      <c r="O33" s="137">
        <v>2.7831030249754401E-5</v>
      </c>
      <c r="P33" s="137">
        <v>3.8032072148000002E-6</v>
      </c>
      <c r="Q33" s="137">
        <v>2.9909593480385999E-7</v>
      </c>
      <c r="R33" s="137">
        <v>2.38554522414678E-5</v>
      </c>
      <c r="S33" s="137">
        <v>4.5345469504841601E-5</v>
      </c>
      <c r="T33" s="137">
        <v>2.49462043872773E-5</v>
      </c>
      <c r="U33" s="137">
        <v>3.9741060041249402E-5</v>
      </c>
      <c r="V33" s="137">
        <v>3.3474371123644503E-5</v>
      </c>
      <c r="W33" s="137">
        <v>6.6402626447947599E-5</v>
      </c>
      <c r="X33" s="137">
        <v>3.35039556241994E-3</v>
      </c>
      <c r="Y33" s="137">
        <v>3.2532550789202302E-3</v>
      </c>
      <c r="Z33" s="137">
        <v>4.3675862977436498E-5</v>
      </c>
      <c r="AA33" s="137">
        <v>3.8136528533658702E-5</v>
      </c>
      <c r="AB33" s="137">
        <v>7.5596694008450094E-2</v>
      </c>
      <c r="AC33" s="137">
        <v>3.0491355419321198E-5</v>
      </c>
      <c r="AD33" s="137">
        <v>3.9059928674085298E-5</v>
      </c>
      <c r="AE33" s="137">
        <v>3.0820065509137197E-5</v>
      </c>
      <c r="AF33" s="137">
        <v>1.1247744008173501E-3</v>
      </c>
      <c r="AG33" s="137">
        <v>5.4085561001567603E-5</v>
      </c>
      <c r="AH33" s="137">
        <v>1.9782150368579799E-5</v>
      </c>
      <c r="AI33" s="137">
        <v>1.6518924815275799E-5</v>
      </c>
      <c r="AJ33" s="137">
        <v>0</v>
      </c>
      <c r="AK33" s="137">
        <v>2.0336495798842899E-5</v>
      </c>
      <c r="AL33" s="137">
        <v>2.6868961625216099E-5</v>
      </c>
      <c r="AM33" s="137">
        <v>1.93609064229796E-5</v>
      </c>
      <c r="AN33" s="137">
        <v>1.9844050189218699E-5</v>
      </c>
      <c r="AO33" s="137">
        <v>1.47848251467866E-5</v>
      </c>
      <c r="AP33" s="137">
        <v>1.37387204114604E-5</v>
      </c>
      <c r="AQ33" s="137">
        <v>1.5635678521300102E-5</v>
      </c>
      <c r="AR33" s="137">
        <v>1.73057986240811E-5</v>
      </c>
      <c r="AS33" s="137">
        <v>1.5171495639709201E-5</v>
      </c>
      <c r="AT33" s="137">
        <v>1.5581499323998499E-5</v>
      </c>
      <c r="AU33" s="137">
        <v>1.7858552254253301E-5</v>
      </c>
      <c r="AV33" s="137">
        <v>1.8971984410763902E-5</v>
      </c>
      <c r="AW33" s="137">
        <v>1.41629244969295E-5</v>
      </c>
      <c r="AX33" s="137">
        <v>1.3967873406555499E-5</v>
      </c>
      <c r="AY33" s="137">
        <v>1.44247043037618E-5</v>
      </c>
      <c r="AZ33" s="137">
        <v>3.9593751193767101E-5</v>
      </c>
      <c r="BA33" s="137">
        <v>1.5123304118862399E-5</v>
      </c>
      <c r="BB33" s="137">
        <v>1.33718346139935E-5</v>
      </c>
      <c r="BC33" s="137">
        <v>1.70070026242159E-5</v>
      </c>
      <c r="BD33" s="137">
        <v>2.3390778343226301E-5</v>
      </c>
      <c r="BE33" s="137">
        <v>2.59003993921479E-5</v>
      </c>
      <c r="BF33" s="137">
        <v>2.4038489541658701E-5</v>
      </c>
      <c r="BG33" s="137">
        <v>4.2965609250799897E-6</v>
      </c>
      <c r="BH33" s="137">
        <v>1.43946592856442E-5</v>
      </c>
      <c r="BI33" s="137">
        <v>3.12237588963294E-5</v>
      </c>
      <c r="BJ33" s="137">
        <v>2.5596996051988998E-6</v>
      </c>
      <c r="BK33" s="137">
        <v>1.8215243736835501E-5</v>
      </c>
      <c r="BL33" s="137">
        <v>4.1900110022481396E-6</v>
      </c>
      <c r="BM33" s="137">
        <v>1.5656522113592401E-3</v>
      </c>
      <c r="BN33" s="137">
        <v>1.25297071083738E-3</v>
      </c>
      <c r="BO33" s="137">
        <v>2.0602371715216E-6</v>
      </c>
      <c r="BP33" s="137">
        <v>1.5145388362866901E-6</v>
      </c>
      <c r="BQ33" s="137">
        <v>5.7287522847728797E-6</v>
      </c>
      <c r="BR33" s="137">
        <v>1.4163501287151201E-6</v>
      </c>
      <c r="BS33" s="137">
        <v>1.6779947793756001E-7</v>
      </c>
      <c r="BT33" s="137">
        <v>2.0611028004086799E-6</v>
      </c>
      <c r="BU33" s="137">
        <v>2.6427794117769201E-6</v>
      </c>
      <c r="BV33" s="137">
        <v>5.1574666465445097E-6</v>
      </c>
      <c r="BW33" s="137">
        <v>2.43378638732289E-6</v>
      </c>
      <c r="BX33" s="137">
        <v>6.7587092602015196E-6</v>
      </c>
      <c r="BY33" s="137">
        <v>1.29065975448516E-5</v>
      </c>
      <c r="BZ33" s="137">
        <v>6.3005078356830101E-4</v>
      </c>
      <c r="CA33" s="138">
        <v>0</v>
      </c>
      <c r="CB33" s="136">
        <v>8.7987290015002204E-2</v>
      </c>
      <c r="CC33" s="139">
        <v>0.20808370064960599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  <c r="CJ33" s="81"/>
      <c r="CK33" s="81"/>
      <c r="CL33" s="73"/>
      <c r="CM33" s="73"/>
    </row>
    <row r="34" spans="1:91" ht="19.5" x14ac:dyDescent="0.25">
      <c r="A34" s="30"/>
      <c r="B34" s="42" t="s">
        <v>25</v>
      </c>
      <c r="C34" s="43" t="s">
        <v>136</v>
      </c>
      <c r="D34" s="136">
        <v>2.33258119014002E-5</v>
      </c>
      <c r="E34" s="137">
        <v>4.5594928218545799E-5</v>
      </c>
      <c r="F34" s="137">
        <v>6.0853299105216501E-5</v>
      </c>
      <c r="G34" s="137">
        <v>2.96089767616019E-5</v>
      </c>
      <c r="H34" s="137">
        <v>2.9795405206021099E-5</v>
      </c>
      <c r="I34" s="137">
        <v>1.8148652168291599E-5</v>
      </c>
      <c r="J34" s="137">
        <v>5.2599002400063901E-5</v>
      </c>
      <c r="K34" s="137">
        <v>3.68203457191067E-5</v>
      </c>
      <c r="L34" s="137">
        <v>4.4540990724501302E-5</v>
      </c>
      <c r="M34" s="137">
        <v>4.3112459245192401E-5</v>
      </c>
      <c r="N34" s="137">
        <v>1.58032834110339E-5</v>
      </c>
      <c r="O34" s="137">
        <v>7.6244930044535997E-5</v>
      </c>
      <c r="P34" s="137">
        <v>6.8937094382339296E-6</v>
      </c>
      <c r="Q34" s="137">
        <v>7.6034347277288102E-7</v>
      </c>
      <c r="R34" s="137">
        <v>1.3092159203924399E-5</v>
      </c>
      <c r="S34" s="137">
        <v>1.9921240966125401E-5</v>
      </c>
      <c r="T34" s="137">
        <v>6.7180104841233206E-5</v>
      </c>
      <c r="U34" s="137">
        <v>9.7647649695302002E-5</v>
      </c>
      <c r="V34" s="137">
        <v>9.7160259454123006E-5</v>
      </c>
      <c r="W34" s="137">
        <v>1.1270607152581601E-4</v>
      </c>
      <c r="X34" s="137">
        <v>6.5538728424701805E-5</v>
      </c>
      <c r="Y34" s="137">
        <v>4.1242377785942899E-5</v>
      </c>
      <c r="Z34" s="137">
        <v>1.2704815829937599E-4</v>
      </c>
      <c r="AA34" s="137">
        <v>1.0985566339052099E-4</v>
      </c>
      <c r="AB34" s="137">
        <v>7.4068688104456698E-5</v>
      </c>
      <c r="AC34" s="137">
        <v>8.7497274815875507E-5</v>
      </c>
      <c r="AD34" s="137">
        <v>1.12850584212606E-4</v>
      </c>
      <c r="AE34" s="137">
        <v>8.6964575944705003E-5</v>
      </c>
      <c r="AF34" s="137">
        <v>7.5969376268746294E-5</v>
      </c>
      <c r="AG34" s="137">
        <v>1.46206468954995E-4</v>
      </c>
      <c r="AH34" s="137">
        <v>3.8878631552752799E-5</v>
      </c>
      <c r="AI34" s="137">
        <v>3.5347085492834402E-5</v>
      </c>
      <c r="AJ34" s="137">
        <v>0</v>
      </c>
      <c r="AK34" s="137">
        <v>4.9599712539987697E-5</v>
      </c>
      <c r="AL34" s="137">
        <v>3.6893403042224399E-5</v>
      </c>
      <c r="AM34" s="137">
        <v>4.8633111971678803E-5</v>
      </c>
      <c r="AN34" s="137">
        <v>3.9910071398015202E-5</v>
      </c>
      <c r="AO34" s="137">
        <v>3.3732491560455401E-5</v>
      </c>
      <c r="AP34" s="137">
        <v>3.3660183142538901E-5</v>
      </c>
      <c r="AQ34" s="137">
        <v>4.1111189662049602E-5</v>
      </c>
      <c r="AR34" s="137">
        <v>4.4323555001944998E-5</v>
      </c>
      <c r="AS34" s="137">
        <v>4.0120121658501099E-5</v>
      </c>
      <c r="AT34" s="137">
        <v>4.2739066671810703E-5</v>
      </c>
      <c r="AU34" s="137">
        <v>4.6524968637712903E-5</v>
      </c>
      <c r="AV34" s="137">
        <v>4.6248963415094597E-5</v>
      </c>
      <c r="AW34" s="137">
        <v>3.33658462167519E-5</v>
      </c>
      <c r="AX34" s="137">
        <v>3.1977799666129398E-5</v>
      </c>
      <c r="AY34" s="137">
        <v>2.6070568189515799E-5</v>
      </c>
      <c r="AZ34" s="137">
        <v>3.1469222497502498E-5</v>
      </c>
      <c r="BA34" s="137">
        <v>3.5544786604535201E-5</v>
      </c>
      <c r="BB34" s="137">
        <v>2.9915411060442301E-5</v>
      </c>
      <c r="BC34" s="137">
        <v>2.6346640777596099E-5</v>
      </c>
      <c r="BD34" s="137">
        <v>5.8159213223078601E-5</v>
      </c>
      <c r="BE34" s="137">
        <v>3.6911609142533397E-5</v>
      </c>
      <c r="BF34" s="137">
        <v>4.4652857202351499E-5</v>
      </c>
      <c r="BG34" s="137">
        <v>8.8996846027072797E-6</v>
      </c>
      <c r="BH34" s="137">
        <v>2.2503547147587499E-5</v>
      </c>
      <c r="BI34" s="137">
        <v>2.9473256342362299E-5</v>
      </c>
      <c r="BJ34" s="137">
        <v>7.45511828808196E-6</v>
      </c>
      <c r="BK34" s="137">
        <v>4.9611110000168103E-5</v>
      </c>
      <c r="BL34" s="137">
        <v>1.2138033769227399E-5</v>
      </c>
      <c r="BM34" s="137">
        <v>7.6320087674240395E-4</v>
      </c>
      <c r="BN34" s="137">
        <v>1.6439289568069E-3</v>
      </c>
      <c r="BO34" s="137">
        <v>6.0004352792027898E-6</v>
      </c>
      <c r="BP34" s="137">
        <v>3.79332371550113E-6</v>
      </c>
      <c r="BQ34" s="137">
        <v>1.6632284680254701E-5</v>
      </c>
      <c r="BR34" s="137">
        <v>4.0157860274000401E-6</v>
      </c>
      <c r="BS34" s="137">
        <v>4.8871553293289804E-7</v>
      </c>
      <c r="BT34" s="137">
        <v>3.8924902777148397E-6</v>
      </c>
      <c r="BU34" s="137">
        <v>5.1605756674977302E-6</v>
      </c>
      <c r="BV34" s="137">
        <v>1.33348921713083E-5</v>
      </c>
      <c r="BW34" s="137">
        <v>7.0781374561451903E-6</v>
      </c>
      <c r="BX34" s="137">
        <v>1.6630152803145701E-5</v>
      </c>
      <c r="BY34" s="137">
        <v>2.4403040328971499E-5</v>
      </c>
      <c r="BZ34" s="137">
        <v>1.45400089789658E-5</v>
      </c>
      <c r="CA34" s="138">
        <v>0</v>
      </c>
      <c r="CB34" s="136">
        <v>5.4043684566514897E-3</v>
      </c>
      <c r="CC34" s="139">
        <v>1.2780948111281699E-2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  <c r="CJ34" s="81"/>
      <c r="CK34" s="81"/>
      <c r="CL34" s="73"/>
      <c r="CM34" s="73"/>
    </row>
    <row r="35" spans="1:91" ht="19.5" x14ac:dyDescent="0.25">
      <c r="A35" s="30"/>
      <c r="B35" s="42" t="s">
        <v>26</v>
      </c>
      <c r="C35" s="43" t="s">
        <v>137</v>
      </c>
      <c r="D35" s="136">
        <v>6.1809991332292197E-6</v>
      </c>
      <c r="E35" s="137">
        <v>1.20819893853968E-5</v>
      </c>
      <c r="F35" s="137">
        <v>1.6125234594766799E-5</v>
      </c>
      <c r="G35" s="137">
        <v>7.8459459620472892E-6</v>
      </c>
      <c r="H35" s="137">
        <v>7.8953467742563199E-6</v>
      </c>
      <c r="I35" s="137">
        <v>4.8091274934252198E-6</v>
      </c>
      <c r="J35" s="137">
        <v>1.39379666447538E-5</v>
      </c>
      <c r="K35" s="137">
        <v>9.7568533064153303E-6</v>
      </c>
      <c r="L35" s="137">
        <v>1.18027113579179E-5</v>
      </c>
      <c r="M35" s="137">
        <v>1.1424171400864199E-5</v>
      </c>
      <c r="N35" s="137">
        <v>4.1876390617688599E-6</v>
      </c>
      <c r="O35" s="137">
        <v>2.0203791769842299E-5</v>
      </c>
      <c r="P35" s="137">
        <v>1.82673221590629E-6</v>
      </c>
      <c r="Q35" s="137">
        <v>2.01479904152171E-7</v>
      </c>
      <c r="R35" s="137">
        <v>3.46923078320364E-6</v>
      </c>
      <c r="S35" s="137">
        <v>5.2788376098102697E-6</v>
      </c>
      <c r="T35" s="137">
        <v>1.7801745617651301E-5</v>
      </c>
      <c r="U35" s="137">
        <v>2.5875199572037301E-5</v>
      </c>
      <c r="V35" s="137">
        <v>2.57460482837132E-5</v>
      </c>
      <c r="W35" s="137">
        <v>2.9865461204757402E-5</v>
      </c>
      <c r="X35" s="137">
        <v>3.4840944507580801E-5</v>
      </c>
      <c r="Y35" s="137">
        <v>1.0487861951246999E-3</v>
      </c>
      <c r="Z35" s="137">
        <v>3.3665904520119799E-5</v>
      </c>
      <c r="AA35" s="137">
        <v>2.9110144721537899E-5</v>
      </c>
      <c r="AB35" s="137">
        <v>1.9627119472123899E-5</v>
      </c>
      <c r="AC35" s="137">
        <v>2.31854986262828E-5</v>
      </c>
      <c r="AD35" s="137">
        <v>7.6680331851382205E-2</v>
      </c>
      <c r="AE35" s="137">
        <v>2.3044341213417799E-5</v>
      </c>
      <c r="AF35" s="137">
        <v>2.0470695668173299E-3</v>
      </c>
      <c r="AG35" s="137">
        <v>3.8742576751597703E-5</v>
      </c>
      <c r="AH35" s="137">
        <v>1.03022689604334E-5</v>
      </c>
      <c r="AI35" s="137">
        <v>9.3664608853453602E-6</v>
      </c>
      <c r="AJ35" s="137">
        <v>0</v>
      </c>
      <c r="AK35" s="137">
        <v>1.31431986811006E-5</v>
      </c>
      <c r="AL35" s="137">
        <v>9.7762124289520001E-6</v>
      </c>
      <c r="AM35" s="137">
        <v>1.28870636620859E-5</v>
      </c>
      <c r="AN35" s="137">
        <v>1.0575585439897999E-5</v>
      </c>
      <c r="AO35" s="137">
        <v>8.93861709843938E-6</v>
      </c>
      <c r="AP35" s="137">
        <v>8.9194564248321203E-6</v>
      </c>
      <c r="AQ35" s="137">
        <v>1.08938642196586E-5</v>
      </c>
      <c r="AR35" s="137">
        <v>1.1745094070325301E-5</v>
      </c>
      <c r="AS35" s="137">
        <v>1.06312456880166E-5</v>
      </c>
      <c r="AT35" s="137">
        <v>1.1325227827873801E-5</v>
      </c>
      <c r="AU35" s="137">
        <v>1.2328436499394001E-5</v>
      </c>
      <c r="AV35" s="137">
        <v>1.2255299150564199E-5</v>
      </c>
      <c r="AW35" s="137">
        <v>8.8414614426700095E-6</v>
      </c>
      <c r="AX35" s="137">
        <v>8.4736493998332498E-6</v>
      </c>
      <c r="AY35" s="137">
        <v>6.9083194215639499E-6</v>
      </c>
      <c r="AZ35" s="137">
        <v>8.3388838854858604E-6</v>
      </c>
      <c r="BA35" s="137">
        <v>9.4188487895789498E-6</v>
      </c>
      <c r="BB35" s="137">
        <v>7.9271465712063901E-6</v>
      </c>
      <c r="BC35" s="137">
        <v>6.9814746212562801E-6</v>
      </c>
      <c r="BD35" s="137">
        <v>1.54113412232208E-5</v>
      </c>
      <c r="BE35" s="137">
        <v>9.7810367793628297E-6</v>
      </c>
      <c r="BF35" s="137">
        <v>1.1832354339073401E-5</v>
      </c>
      <c r="BG35" s="137">
        <v>2.3582863073694401E-6</v>
      </c>
      <c r="BH35" s="137">
        <v>5.9631109948833804E-6</v>
      </c>
      <c r="BI35" s="137">
        <v>7.8099820351654492E-6</v>
      </c>
      <c r="BJ35" s="137">
        <v>1.97549735338429E-6</v>
      </c>
      <c r="BK35" s="137">
        <v>1.31462188414188E-5</v>
      </c>
      <c r="BL35" s="137">
        <v>3.2164014922112201E-6</v>
      </c>
      <c r="BM35" s="137">
        <v>5.0374425782124697E-3</v>
      </c>
      <c r="BN35" s="137">
        <v>4.2547365230961197E-3</v>
      </c>
      <c r="BO35" s="137">
        <v>1.5900276233267601E-6</v>
      </c>
      <c r="BP35" s="137">
        <v>1.0051753266587401E-6</v>
      </c>
      <c r="BQ35" s="137">
        <v>4.4073122782107697E-6</v>
      </c>
      <c r="BR35" s="137">
        <v>1.0641245869389701E-6</v>
      </c>
      <c r="BS35" s="137">
        <v>1.2950247126328601E-7</v>
      </c>
      <c r="BT35" s="137">
        <v>1.03145301584183E-6</v>
      </c>
      <c r="BU35" s="137">
        <v>1.3674771048742199E-6</v>
      </c>
      <c r="BV35" s="137">
        <v>3.5335514708327802E-6</v>
      </c>
      <c r="BW35" s="137">
        <v>1.8756029443367199E-6</v>
      </c>
      <c r="BX35" s="137">
        <v>4.4067473619446796E-6</v>
      </c>
      <c r="BY35" s="137">
        <v>6.4664489175820098E-6</v>
      </c>
      <c r="BZ35" s="137">
        <v>3.8528898061952602E-6</v>
      </c>
      <c r="CA35" s="138">
        <v>0</v>
      </c>
      <c r="CB35" s="136">
        <v>8.9819102113964003E-2</v>
      </c>
      <c r="CC35" s="139">
        <v>0.21241580634784599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  <c r="CJ35" s="81"/>
      <c r="CK35" s="81"/>
      <c r="CL35" s="73"/>
      <c r="CM35" s="73"/>
    </row>
    <row r="36" spans="1:91" ht="19.5" x14ac:dyDescent="0.25">
      <c r="A36" s="30"/>
      <c r="B36" s="42" t="s">
        <v>27</v>
      </c>
      <c r="C36" s="43" t="s">
        <v>138</v>
      </c>
      <c r="D36" s="136">
        <v>6.7598428309895498E-5</v>
      </c>
      <c r="E36" s="137">
        <v>1.3216890712953999E-4</v>
      </c>
      <c r="F36" s="137">
        <v>1.7642362929966301E-4</v>
      </c>
      <c r="G36" s="137">
        <v>8.5757122716560206E-5</v>
      </c>
      <c r="H36" s="137">
        <v>8.6324299763516305E-5</v>
      </c>
      <c r="I36" s="137">
        <v>5.2598039036762897E-5</v>
      </c>
      <c r="J36" s="137">
        <v>1.5235153128178601E-4</v>
      </c>
      <c r="K36" s="137">
        <v>1.06646797079621E-4</v>
      </c>
      <c r="L36" s="137">
        <v>1.29184250569292E-4</v>
      </c>
      <c r="M36" s="137">
        <v>0.187600357078962</v>
      </c>
      <c r="N36" s="137">
        <v>4.5769450931664E-5</v>
      </c>
      <c r="O36" s="137">
        <v>0.217467601172147</v>
      </c>
      <c r="P36" s="137">
        <v>2.02081734768103E-5</v>
      </c>
      <c r="Q36" s="137">
        <v>2.2085306691067201E-6</v>
      </c>
      <c r="R36" s="137">
        <v>4.1187919017947501E-5</v>
      </c>
      <c r="S36" s="137">
        <v>6.4200398344197297E-5</v>
      </c>
      <c r="T36" s="137">
        <v>1.9488452769214401E-4</v>
      </c>
      <c r="U36" s="137">
        <v>2.8385669421742901E-4</v>
      </c>
      <c r="V36" s="137">
        <v>2.8141478765791698E-4</v>
      </c>
      <c r="W36" s="137">
        <v>3.2643391671075499E-4</v>
      </c>
      <c r="X36" s="137">
        <v>1.8999567767114499E-4</v>
      </c>
      <c r="Y36" s="137">
        <v>1.19583923075114E-4</v>
      </c>
      <c r="Z36" s="137">
        <v>3.6796587267348902E-4</v>
      </c>
      <c r="AA36" s="137">
        <v>3.1823442231803702E-4</v>
      </c>
      <c r="AB36" s="137">
        <v>2.14889740549149E-4</v>
      </c>
      <c r="AC36" s="137">
        <v>2.53485410310245E-4</v>
      </c>
      <c r="AD36" s="137">
        <v>3.2689058837558299E-4</v>
      </c>
      <c r="AE36" s="137">
        <v>1.39783569028352E-2</v>
      </c>
      <c r="AF36" s="137">
        <v>2.2083728172477899E-4</v>
      </c>
      <c r="AG36" s="137">
        <v>4.2409942212075197E-4</v>
      </c>
      <c r="AH36" s="137">
        <v>1.13686979806163E-4</v>
      </c>
      <c r="AI36" s="137">
        <v>1.0311251114969E-4</v>
      </c>
      <c r="AJ36" s="137">
        <v>0</v>
      </c>
      <c r="AK36" s="137">
        <v>1.4420918373846001E-4</v>
      </c>
      <c r="AL36" s="137">
        <v>1.09249640849985E-4</v>
      </c>
      <c r="AM36" s="137">
        <v>1.41300978200723E-4</v>
      </c>
      <c r="AN36" s="137">
        <v>1.16624867744917E-4</v>
      </c>
      <c r="AO36" s="137">
        <v>9.8237040660817407E-5</v>
      </c>
      <c r="AP36" s="137">
        <v>9.7855102467121394E-5</v>
      </c>
      <c r="AQ36" s="137">
        <v>1.19322984171079E-4</v>
      </c>
      <c r="AR36" s="137">
        <v>1.28722440194303E-4</v>
      </c>
      <c r="AS36" s="137">
        <v>1.16431724168188E-4</v>
      </c>
      <c r="AT36" s="137">
        <v>1.23934070916522E-4</v>
      </c>
      <c r="AU36" s="137">
        <v>1.35063863732497E-4</v>
      </c>
      <c r="AV36" s="137">
        <v>1.3446859173177101E-4</v>
      </c>
      <c r="AW36" s="137">
        <v>9.7091374073123601E-5</v>
      </c>
      <c r="AX36" s="137">
        <v>9.31188728484267E-5</v>
      </c>
      <c r="AY36" s="137">
        <v>7.6430144120305207E-5</v>
      </c>
      <c r="AZ36" s="137">
        <v>9.6004263167020806E-5</v>
      </c>
      <c r="BA36" s="137">
        <v>1.0343787199744E-4</v>
      </c>
      <c r="BB36" s="137">
        <v>8.7164718098041094E-5</v>
      </c>
      <c r="BC36" s="137">
        <v>7.7649906011735106E-5</v>
      </c>
      <c r="BD36" s="137">
        <v>1.69018692710823E-4</v>
      </c>
      <c r="BE36" s="137">
        <v>1.09137699686053E-4</v>
      </c>
      <c r="BF36" s="137">
        <v>1.3079438049487101E-4</v>
      </c>
      <c r="BG36" s="137">
        <v>2.5984869647877701E-5</v>
      </c>
      <c r="BH36" s="137">
        <v>6.6301153172467495E-5</v>
      </c>
      <c r="BI36" s="137">
        <v>8.8925418874746595E-5</v>
      </c>
      <c r="BJ36" s="137">
        <v>2.15915048665064E-5</v>
      </c>
      <c r="BK36" s="137">
        <v>1.43883200973123E-4</v>
      </c>
      <c r="BL36" s="137">
        <v>3.5157950196918302E-5</v>
      </c>
      <c r="BM36" s="137">
        <v>5.1182694806284399E-5</v>
      </c>
      <c r="BN36" s="137">
        <v>1.0617917901596E-4</v>
      </c>
      <c r="BO36" s="137">
        <v>1.7378453637574199E-5</v>
      </c>
      <c r="BP36" s="137">
        <v>1.10220500566994E-5</v>
      </c>
      <c r="BQ36" s="137">
        <v>4.8173459512163699E-5</v>
      </c>
      <c r="BR36" s="137">
        <v>1.16368559126373E-5</v>
      </c>
      <c r="BS36" s="137">
        <v>1.4154173548831501E-6</v>
      </c>
      <c r="BT36" s="137">
        <v>2.9792736344264599E-3</v>
      </c>
      <c r="BU36" s="137">
        <v>1.4948891491506901E-5</v>
      </c>
      <c r="BV36" s="137">
        <v>3.8718299307142802E-5</v>
      </c>
      <c r="BW36" s="137">
        <v>2.0500288437410001E-5</v>
      </c>
      <c r="BX36" s="137">
        <v>4.8341393584625798E-5</v>
      </c>
      <c r="BY36" s="137">
        <v>7.0676172724934506E-5</v>
      </c>
      <c r="BZ36" s="137">
        <v>3.59340910424993E-3</v>
      </c>
      <c r="CA36" s="138">
        <v>0</v>
      </c>
      <c r="CB36" s="136">
        <v>0.43384828279165699</v>
      </c>
      <c r="CC36" s="139">
        <v>1.02602041940799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  <c r="CJ36" s="81"/>
      <c r="CK36" s="81"/>
      <c r="CL36" s="73"/>
      <c r="CM36" s="73"/>
    </row>
    <row r="37" spans="1:91" ht="19.5" x14ac:dyDescent="0.25">
      <c r="A37" s="30"/>
      <c r="B37" s="42" t="s">
        <v>28</v>
      </c>
      <c r="C37" s="43" t="s">
        <v>139</v>
      </c>
      <c r="D37" s="136">
        <v>1.13924855040981E-4</v>
      </c>
      <c r="E37" s="137">
        <v>2.2535782298765299E-4</v>
      </c>
      <c r="F37" s="137">
        <v>3.0266255927268999E-4</v>
      </c>
      <c r="G37" s="137">
        <v>1.40730472510084E-4</v>
      </c>
      <c r="H37" s="137">
        <v>1.43730755653898E-4</v>
      </c>
      <c r="I37" s="137">
        <v>8.8877674389495199E-5</v>
      </c>
      <c r="J37" s="137">
        <v>2.5061471304726302E-4</v>
      </c>
      <c r="K37" s="137">
        <v>1.7525672254675999E-4</v>
      </c>
      <c r="L37" s="137">
        <v>2.2562114766515399E-4</v>
      </c>
      <c r="M37" s="137">
        <v>2.0500676806724699E-4</v>
      </c>
      <c r="N37" s="137">
        <v>7.4961627232601703E-5</v>
      </c>
      <c r="O37" s="137">
        <v>3.8557771797655599E-4</v>
      </c>
      <c r="P37" s="137">
        <v>5.1544036655303399E-5</v>
      </c>
      <c r="Q37" s="137">
        <v>4.1056416613104896E-6</v>
      </c>
      <c r="R37" s="137">
        <v>3.1611474882553998E-4</v>
      </c>
      <c r="S37" s="137">
        <v>5.99699951259154E-4</v>
      </c>
      <c r="T37" s="137">
        <v>1.7440660347248301E-3</v>
      </c>
      <c r="U37" s="137">
        <v>1.39339318173561E-3</v>
      </c>
      <c r="V37" s="137">
        <v>6.1150780877467002E-4</v>
      </c>
      <c r="W37" s="137">
        <v>5.3638492727132905E-4</v>
      </c>
      <c r="X37" s="137">
        <v>1.5672230036347899E-3</v>
      </c>
      <c r="Y37" s="137">
        <v>1.0547833296926001E-2</v>
      </c>
      <c r="Z37" s="137">
        <v>6.2320632168499695E-4</v>
      </c>
      <c r="AA37" s="137">
        <v>5.2657348467834099E-4</v>
      </c>
      <c r="AB37" s="137">
        <v>1.8463540562578601E-3</v>
      </c>
      <c r="AC37" s="137">
        <v>6.7999580295183904E-3</v>
      </c>
      <c r="AD37" s="137">
        <v>7.3140369525185602E-4</v>
      </c>
      <c r="AE37" s="137">
        <v>1.1197547235340399E-3</v>
      </c>
      <c r="AF37" s="137">
        <v>2.21456287674167E-2</v>
      </c>
      <c r="AG37" s="137">
        <v>1.93561615025314E-3</v>
      </c>
      <c r="AH37" s="137">
        <v>3.5367162871003402E-2</v>
      </c>
      <c r="AI37" s="137">
        <v>5.23926317828837E-4</v>
      </c>
      <c r="AJ37" s="137">
        <v>0</v>
      </c>
      <c r="AK37" s="137">
        <v>2.7865512710037698E-4</v>
      </c>
      <c r="AL37" s="137">
        <v>3.6133160723755597E-4</v>
      </c>
      <c r="AM37" s="137">
        <v>2.6562446572400797E-4</v>
      </c>
      <c r="AN37" s="137">
        <v>2.6988226644435501E-4</v>
      </c>
      <c r="AO37" s="137">
        <v>2.0202973440162E-4</v>
      </c>
      <c r="AP37" s="137">
        <v>1.8828725504391899E-4</v>
      </c>
      <c r="AQ37" s="137">
        <v>2.1495365941764301E-4</v>
      </c>
      <c r="AR37" s="137">
        <v>1.12269778343552E-3</v>
      </c>
      <c r="AS37" s="137">
        <v>2.10915732551461E-4</v>
      </c>
      <c r="AT37" s="137">
        <v>5.0243803604821304E-4</v>
      </c>
      <c r="AU37" s="137">
        <v>2.4541012571008302E-4</v>
      </c>
      <c r="AV37" s="137">
        <v>2.5995285936973199E-4</v>
      </c>
      <c r="AW37" s="137">
        <v>1.9378272304081701E-4</v>
      </c>
      <c r="AX37" s="137">
        <v>1.9089242143680601E-4</v>
      </c>
      <c r="AY37" s="137">
        <v>1.95476802889477E-4</v>
      </c>
      <c r="AZ37" s="137">
        <v>5.2699076598265195E-4</v>
      </c>
      <c r="BA37" s="137">
        <v>2.06903075479278E-4</v>
      </c>
      <c r="BB37" s="137">
        <v>1.8258014448285E-4</v>
      </c>
      <c r="BC37" s="137">
        <v>2.2942324708215801E-4</v>
      </c>
      <c r="BD37" s="137">
        <v>3.20770468636292E-4</v>
      </c>
      <c r="BE37" s="137">
        <v>3.4862810576386302E-4</v>
      </c>
      <c r="BF37" s="137">
        <v>3.2604621215787599E-4</v>
      </c>
      <c r="BG37" s="137">
        <v>5.8495593117447898E-5</v>
      </c>
      <c r="BH37" s="137">
        <v>1.94231559706797E-4</v>
      </c>
      <c r="BI37" s="137">
        <v>4.1669758878881398E-4</v>
      </c>
      <c r="BJ37" s="137">
        <v>3.5362765037546698E-5</v>
      </c>
      <c r="BK37" s="137">
        <v>2.5082634323038801E-4</v>
      </c>
      <c r="BL37" s="137">
        <v>5.7870250475165897E-5</v>
      </c>
      <c r="BM37" s="137">
        <v>5.7119308618775099E-3</v>
      </c>
      <c r="BN37" s="137">
        <v>1.25866019094575E-2</v>
      </c>
      <c r="BO37" s="137">
        <v>2.8462591028323701E-5</v>
      </c>
      <c r="BP37" s="137">
        <v>2.07762679791769E-5</v>
      </c>
      <c r="BQ37" s="137">
        <v>7.9131294010198794E-5</v>
      </c>
      <c r="BR37" s="137">
        <v>1.9541077338964099E-5</v>
      </c>
      <c r="BS37" s="137">
        <v>2.31818354766197E-6</v>
      </c>
      <c r="BT37" s="137">
        <v>2.7971021192411799E-5</v>
      </c>
      <c r="BU37" s="137">
        <v>8.6906963480917903E-5</v>
      </c>
      <c r="BV37" s="137">
        <v>7.0849131105350994E-5</v>
      </c>
      <c r="BW37" s="137">
        <v>5.6682913062976501E-5</v>
      </c>
      <c r="BX37" s="137">
        <v>9.2644149163922197E-5</v>
      </c>
      <c r="BY37" s="137">
        <v>1.4226459039162101E-3</v>
      </c>
      <c r="BZ37" s="137">
        <v>7.6246455393809605E-4</v>
      </c>
      <c r="CA37" s="138">
        <v>0</v>
      </c>
      <c r="CB37" s="136">
        <v>0.12014986342617801</v>
      </c>
      <c r="CC37" s="139">
        <v>0.28414590573253401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  <c r="CJ37" s="81"/>
      <c r="CK37" s="81"/>
      <c r="CL37" s="73"/>
      <c r="CM37" s="73"/>
    </row>
    <row r="38" spans="1:91" ht="19.5" x14ac:dyDescent="0.25">
      <c r="A38" s="30"/>
      <c r="B38" s="42" t="s">
        <v>29</v>
      </c>
      <c r="C38" s="43" t="s">
        <v>140</v>
      </c>
      <c r="D38" s="136">
        <v>1.87561353008335E-6</v>
      </c>
      <c r="E38" s="137">
        <v>3.6662588479824801E-6</v>
      </c>
      <c r="F38" s="137">
        <v>4.8931746356533703E-6</v>
      </c>
      <c r="G38" s="137">
        <v>2.3808387746902099E-6</v>
      </c>
      <c r="H38" s="137">
        <v>2.3958293659812302E-6</v>
      </c>
      <c r="I38" s="137">
        <v>1.4593214462807599E-6</v>
      </c>
      <c r="J38" s="137">
        <v>4.2294519473735604E-6</v>
      </c>
      <c r="K38" s="137">
        <v>2.9607003136708599E-6</v>
      </c>
      <c r="L38" s="137">
        <v>3.5815124120578499E-6</v>
      </c>
      <c r="M38" s="137">
        <v>3.4666451147450001E-6</v>
      </c>
      <c r="N38" s="137">
        <v>1.27073185322641E-6</v>
      </c>
      <c r="O38" s="137">
        <v>6.1308057784349203E-6</v>
      </c>
      <c r="P38" s="137">
        <v>5.5431874137845997E-7</v>
      </c>
      <c r="Q38" s="137">
        <v>6.1138729535831096E-8</v>
      </c>
      <c r="R38" s="137">
        <v>1.0527320997307601E-6</v>
      </c>
      <c r="S38" s="137">
        <v>1.60185417125277E-6</v>
      </c>
      <c r="T38" s="137">
        <v>5.4656390973109598E-6</v>
      </c>
      <c r="U38" s="137">
        <v>7.8879458939163607E-6</v>
      </c>
      <c r="V38" s="137">
        <v>7.8193523923514807E-6</v>
      </c>
      <c r="W38" s="137">
        <v>9.0626227104091507E-6</v>
      </c>
      <c r="X38" s="137">
        <v>1.0689507257461101E-3</v>
      </c>
      <c r="Y38" s="137">
        <v>3.18605554538925E-4</v>
      </c>
      <c r="Z38" s="137">
        <v>3.3108147742081897E-5</v>
      </c>
      <c r="AA38" s="137">
        <v>8.8334232258459808E-6</v>
      </c>
      <c r="AB38" s="137">
        <v>3.1109199029475797E-4</v>
      </c>
      <c r="AC38" s="137">
        <v>7.3258298383880396E-6</v>
      </c>
      <c r="AD38" s="137">
        <v>9.0829784344789103E-6</v>
      </c>
      <c r="AE38" s="137">
        <v>7.0224766064627503E-6</v>
      </c>
      <c r="AF38" s="137">
        <v>2.91638188781618E-3</v>
      </c>
      <c r="AG38" s="137">
        <v>1.38520947908126E-3</v>
      </c>
      <c r="AH38" s="137">
        <v>4.7230952693258199E-6</v>
      </c>
      <c r="AI38" s="137">
        <v>3.4733675391250898E-4</v>
      </c>
      <c r="AJ38" s="137">
        <v>0</v>
      </c>
      <c r="AK38" s="137">
        <v>3.98828097909258E-6</v>
      </c>
      <c r="AL38" s="137">
        <v>2.9665748060268098E-6</v>
      </c>
      <c r="AM38" s="137">
        <v>3.9105572491847003E-6</v>
      </c>
      <c r="AN38" s="137">
        <v>3.2091431679690598E-6</v>
      </c>
      <c r="AO38" s="137">
        <v>2.7124079471126399E-6</v>
      </c>
      <c r="AP38" s="137">
        <v>2.70659367374216E-6</v>
      </c>
      <c r="AQ38" s="137">
        <v>3.3057243149308899E-6</v>
      </c>
      <c r="AR38" s="137">
        <v>3.6042968706469301E-6</v>
      </c>
      <c r="AS38" s="137">
        <v>3.2261373071520198E-6</v>
      </c>
      <c r="AT38" s="137">
        <v>3.4497153729384998E-6</v>
      </c>
      <c r="AU38" s="137">
        <v>3.7410427998160999E-6</v>
      </c>
      <c r="AV38" s="137">
        <v>3.7188493974125798E-6</v>
      </c>
      <c r="AW38" s="137">
        <v>2.6829262308791798E-6</v>
      </c>
      <c r="AX38" s="137">
        <v>2.5713143006390601E-6</v>
      </c>
      <c r="AY38" s="137">
        <v>2.0963176175780301E-6</v>
      </c>
      <c r="AZ38" s="137">
        <v>2.5304199376646699E-6</v>
      </c>
      <c r="BA38" s="137">
        <v>2.85813342580327E-6</v>
      </c>
      <c r="BB38" s="137">
        <v>2.4054789595384899E-6</v>
      </c>
      <c r="BC38" s="137">
        <v>2.1185164367950099E-6</v>
      </c>
      <c r="BD38" s="137">
        <v>4.6765449229083701E-6</v>
      </c>
      <c r="BE38" s="137">
        <v>2.9680387468411401E-6</v>
      </c>
      <c r="BF38" s="137">
        <v>3.5905075235808902E-6</v>
      </c>
      <c r="BG38" s="137">
        <v>7.1561791396038104E-7</v>
      </c>
      <c r="BH38" s="137">
        <v>1.80949575017151E-6</v>
      </c>
      <c r="BI38" s="137">
        <v>2.3699255830846899E-6</v>
      </c>
      <c r="BJ38" s="137">
        <v>5.9946126585454404E-7</v>
      </c>
      <c r="BK38" s="137">
        <v>3.9891974415339901E-6</v>
      </c>
      <c r="BL38" s="137">
        <v>9.7601148729167993E-7</v>
      </c>
      <c r="BM38" s="137">
        <v>1.3748071156240401E-3</v>
      </c>
      <c r="BN38" s="137">
        <v>1.3592590095938401E-3</v>
      </c>
      <c r="BO38" s="137">
        <v>4.8249114087156904E-7</v>
      </c>
      <c r="BP38" s="137">
        <v>3.0501871981368698E-7</v>
      </c>
      <c r="BQ38" s="137">
        <v>1.33739131200879E-6</v>
      </c>
      <c r="BR38" s="137">
        <v>3.2290677120906802E-7</v>
      </c>
      <c r="BS38" s="137">
        <v>3.9297301624721399E-8</v>
      </c>
      <c r="BT38" s="137">
        <v>3.1299263928993598E-7</v>
      </c>
      <c r="BU38" s="137">
        <v>4.1778742558075402E-7</v>
      </c>
      <c r="BV38" s="137">
        <v>1.07225010149409E-6</v>
      </c>
      <c r="BW38" s="137">
        <v>5.7019774997526405E-7</v>
      </c>
      <c r="BX38" s="137">
        <v>1.33721988914184E-6</v>
      </c>
      <c r="BY38" s="137">
        <v>2.0216852992522602E-6</v>
      </c>
      <c r="BZ38" s="137">
        <v>6.6096772757680394E-5</v>
      </c>
      <c r="CA38" s="138">
        <v>0</v>
      </c>
      <c r="CB38" s="136">
        <v>9.3773681981183608E-3</v>
      </c>
      <c r="CC38" s="139">
        <v>2.2176810726704899E-2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  <c r="CJ38" s="81"/>
      <c r="CK38" s="81"/>
      <c r="CL38" s="73"/>
      <c r="CM38" s="73"/>
    </row>
    <row r="39" spans="1:91" ht="19.5" x14ac:dyDescent="0.25">
      <c r="A39" s="30"/>
      <c r="B39" s="42" t="s">
        <v>30</v>
      </c>
      <c r="C39" s="43" t="s">
        <v>141</v>
      </c>
      <c r="D39" s="136">
        <v>3.2754554566144699E-6</v>
      </c>
      <c r="E39" s="137">
        <v>6.5398236853113201E-6</v>
      </c>
      <c r="F39" s="137">
        <v>8.8255281228863206E-6</v>
      </c>
      <c r="G39" s="137">
        <v>3.9580730060185E-6</v>
      </c>
      <c r="H39" s="137">
        <v>4.09174718773662E-6</v>
      </c>
      <c r="I39" s="137">
        <v>2.56073289187857E-6</v>
      </c>
      <c r="J39" s="137">
        <v>7.0628908619455898E-6</v>
      </c>
      <c r="K39" s="137">
        <v>4.9349792488514996E-6</v>
      </c>
      <c r="L39" s="137">
        <v>6.6701570761791803E-6</v>
      </c>
      <c r="M39" s="137">
        <v>5.7420249082412701E-6</v>
      </c>
      <c r="N39" s="137">
        <v>2.1047940332532002E-6</v>
      </c>
      <c r="O39" s="137">
        <v>1.1270109626102599E-5</v>
      </c>
      <c r="P39" s="137">
        <v>1.8874900294247699E-6</v>
      </c>
      <c r="Q39" s="137">
        <v>1.2693683296142299E-7</v>
      </c>
      <c r="R39" s="137">
        <v>1.48099720220124E-5</v>
      </c>
      <c r="S39" s="137">
        <v>2.86406655163333E-5</v>
      </c>
      <c r="T39" s="137">
        <v>1.02163741060411E-5</v>
      </c>
      <c r="U39" s="137">
        <v>1.7199200818432602E-5</v>
      </c>
      <c r="V39" s="137">
        <v>1.30178366920371E-5</v>
      </c>
      <c r="W39" s="137">
        <v>1.5069825964553599E-5</v>
      </c>
      <c r="X39" s="137">
        <v>4.5700126733404901E-4</v>
      </c>
      <c r="Y39" s="137">
        <v>1.51521659174048E-4</v>
      </c>
      <c r="Z39" s="137">
        <v>1.6957717814719201E-5</v>
      </c>
      <c r="AA39" s="137">
        <v>1.49133420687491E-5</v>
      </c>
      <c r="AB39" s="137">
        <v>7.5957135346135603E-5</v>
      </c>
      <c r="AC39" s="137">
        <v>1.2231637484919701E-5</v>
      </c>
      <c r="AD39" s="137">
        <v>1.5280372459150699E-5</v>
      </c>
      <c r="AE39" s="137">
        <v>1.22311125009828E-5</v>
      </c>
      <c r="AF39" s="137">
        <v>3.1381571015627099E-5</v>
      </c>
      <c r="AG39" s="137">
        <v>2.2095395275889502E-5</v>
      </c>
      <c r="AH39" s="137">
        <v>2.54303612036085E-3</v>
      </c>
      <c r="AI39" s="137">
        <v>4.0771171210942803E-3</v>
      </c>
      <c r="AJ39" s="137">
        <v>0</v>
      </c>
      <c r="AK39" s="137">
        <v>8.8376260613422897E-6</v>
      </c>
      <c r="AL39" s="137">
        <v>1.44984509849278E-5</v>
      </c>
      <c r="AM39" s="137">
        <v>8.2744478077066798E-6</v>
      </c>
      <c r="AN39" s="137">
        <v>9.4600773748834297E-6</v>
      </c>
      <c r="AO39" s="137">
        <v>6.65433405080854E-6</v>
      </c>
      <c r="AP39" s="137">
        <v>5.9554427137979499E-6</v>
      </c>
      <c r="AQ39" s="137">
        <v>6.5014892243645801E-6</v>
      </c>
      <c r="AR39" s="137">
        <v>7.3121121697011504E-6</v>
      </c>
      <c r="AS39" s="137">
        <v>6.2858704027071203E-6</v>
      </c>
      <c r="AT39" s="137">
        <v>6.3045150453291602E-6</v>
      </c>
      <c r="AU39" s="137">
        <v>7.4682417383134703E-6</v>
      </c>
      <c r="AV39" s="137">
        <v>8.2468946948825797E-6</v>
      </c>
      <c r="AW39" s="137">
        <v>6.2707417498193304E-6</v>
      </c>
      <c r="AX39" s="137">
        <v>6.2758777660963004E-6</v>
      </c>
      <c r="AY39" s="137">
        <v>7.1662830616406201E-6</v>
      </c>
      <c r="AZ39" s="137">
        <v>2.36209073437947E-5</v>
      </c>
      <c r="BA39" s="137">
        <v>6.7041927436253498E-6</v>
      </c>
      <c r="BB39" s="137">
        <v>6.07683570122234E-6</v>
      </c>
      <c r="BC39" s="137">
        <v>8.8818734382835697E-6</v>
      </c>
      <c r="BD39" s="137">
        <v>1.00555219019186E-5</v>
      </c>
      <c r="BE39" s="137">
        <v>1.38429739454795E-5</v>
      </c>
      <c r="BF39" s="137">
        <v>1.1823558995619701E-5</v>
      </c>
      <c r="BG39" s="137">
        <v>2.0227887892592999E-6</v>
      </c>
      <c r="BH39" s="137">
        <v>7.4974946979918997E-6</v>
      </c>
      <c r="BI39" s="137">
        <v>1.8168675790258801E-5</v>
      </c>
      <c r="BJ39" s="137">
        <v>1.06963087011471E-4</v>
      </c>
      <c r="BK39" s="137">
        <v>4.7102968982743598E-4</v>
      </c>
      <c r="BL39" s="137">
        <v>1.6317760182400401E-6</v>
      </c>
      <c r="BM39" s="137">
        <v>5.15542062350731E-3</v>
      </c>
      <c r="BN39" s="137">
        <v>5.4672466720270402E-3</v>
      </c>
      <c r="BO39" s="137">
        <v>7.9918078060727197E-7</v>
      </c>
      <c r="BP39" s="137">
        <v>6.4837429883536597E-7</v>
      </c>
      <c r="BQ39" s="137">
        <v>2.2274162180538499E-6</v>
      </c>
      <c r="BR39" s="137">
        <v>5.6018559046555904E-7</v>
      </c>
      <c r="BS39" s="137">
        <v>6.5090621418402101E-8</v>
      </c>
      <c r="BT39" s="137">
        <v>1.0074788081236201E-6</v>
      </c>
      <c r="BU39" s="137">
        <v>7.5609003631529003E-7</v>
      </c>
      <c r="BV39" s="137">
        <v>2.16677554337777E-6</v>
      </c>
      <c r="BW39" s="137">
        <v>9.4509410050782997E-7</v>
      </c>
      <c r="BX39" s="137">
        <v>2.9227446631611399E-6</v>
      </c>
      <c r="BY39" s="137">
        <v>3.5496173903186699E-6</v>
      </c>
      <c r="BZ39" s="137">
        <v>1.7927890312047601E-3</v>
      </c>
      <c r="CA39" s="138">
        <v>0</v>
      </c>
      <c r="CB39" s="136">
        <v>2.0832665225857399E-2</v>
      </c>
      <c r="CC39" s="139">
        <v>4.9267775764563801E-2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  <c r="CJ39" s="81"/>
      <c r="CK39" s="81"/>
      <c r="CL39" s="73"/>
      <c r="CM39" s="73"/>
    </row>
    <row r="40" spans="1:91" ht="19.5" x14ac:dyDescent="0.25">
      <c r="A40" s="30"/>
      <c r="B40" s="42" t="s">
        <v>31</v>
      </c>
      <c r="C40" s="43" t="s">
        <v>142</v>
      </c>
      <c r="D40" s="136">
        <v>5.3086503519316504E-6</v>
      </c>
      <c r="E40" s="137">
        <v>1.0441163015902699E-5</v>
      </c>
      <c r="F40" s="137">
        <v>1.39808393967508E-5</v>
      </c>
      <c r="G40" s="137">
        <v>6.6450256451532E-6</v>
      </c>
      <c r="H40" s="137">
        <v>6.7378388944083799E-6</v>
      </c>
      <c r="I40" s="137">
        <v>4.1361447489682503E-6</v>
      </c>
      <c r="J40" s="137">
        <v>1.18193759915722E-5</v>
      </c>
      <c r="K40" s="137">
        <v>8.2694928801361103E-6</v>
      </c>
      <c r="L40" s="137">
        <v>1.03317571997584E-5</v>
      </c>
      <c r="M40" s="137">
        <v>9.6656368790208394E-6</v>
      </c>
      <c r="N40" s="137">
        <v>3.5430314489503701E-6</v>
      </c>
      <c r="O40" s="137">
        <v>1.7616540932600699E-5</v>
      </c>
      <c r="P40" s="137">
        <v>1.7698102262356599E-3</v>
      </c>
      <c r="Q40" s="137">
        <v>1.82497227301876E-7</v>
      </c>
      <c r="R40" s="137">
        <v>9.0595380709774096E-6</v>
      </c>
      <c r="S40" s="137">
        <v>1.6646901489096801E-5</v>
      </c>
      <c r="T40" s="137">
        <v>1.5656230394419699E-5</v>
      </c>
      <c r="U40" s="137">
        <v>2.38578877445416E-5</v>
      </c>
      <c r="V40" s="137">
        <v>2.1819182778372101E-5</v>
      </c>
      <c r="W40" s="137">
        <v>2.5295812972471898E-5</v>
      </c>
      <c r="X40" s="137">
        <v>1.5035251216286599E-5</v>
      </c>
      <c r="Y40" s="137">
        <v>1.8599362670677899E-5</v>
      </c>
      <c r="Z40" s="137">
        <v>2.8500802693868999E-5</v>
      </c>
      <c r="AA40" s="137">
        <v>2.47613582454619E-5</v>
      </c>
      <c r="AB40" s="137">
        <v>4.4932648639138599E-5</v>
      </c>
      <c r="AC40" s="137">
        <v>1.9758674299185999E-5</v>
      </c>
      <c r="AD40" s="137">
        <v>2.5399623793089799E-5</v>
      </c>
      <c r="AE40" s="137">
        <v>1.9801085734975501E-5</v>
      </c>
      <c r="AF40" s="137">
        <v>1.8557969505014399E-5</v>
      </c>
      <c r="AG40" s="137">
        <v>3.4008126931811399E-5</v>
      </c>
      <c r="AH40" s="137">
        <v>1.07514905717404E-5</v>
      </c>
      <c r="AI40" s="137">
        <v>2.1649650657713099E-2</v>
      </c>
      <c r="AJ40" s="137">
        <v>0</v>
      </c>
      <c r="AK40" s="137">
        <v>1.21660244632543E-5</v>
      </c>
      <c r="AL40" s="137">
        <v>1.2763835848617301E-5</v>
      </c>
      <c r="AM40" s="137">
        <v>1.1745689088608E-5</v>
      </c>
      <c r="AN40" s="137">
        <v>1.0890288591607099E-5</v>
      </c>
      <c r="AO40" s="137">
        <v>8.5758568446659103E-6</v>
      </c>
      <c r="AP40" s="137">
        <v>8.2365800301416508E-6</v>
      </c>
      <c r="AQ40" s="137">
        <v>1.59020478763874E-3</v>
      </c>
      <c r="AR40" s="137">
        <v>4.8478112524354301E-4</v>
      </c>
      <c r="AS40" s="137">
        <v>5.7290976580916795E-4</v>
      </c>
      <c r="AT40" s="137">
        <v>5.3131664960804703E-4</v>
      </c>
      <c r="AU40" s="137">
        <v>1.10267767594062E-5</v>
      </c>
      <c r="AV40" s="137">
        <v>1.13470924187038E-5</v>
      </c>
      <c r="AW40" s="137">
        <v>8.3367501268643303E-6</v>
      </c>
      <c r="AX40" s="137">
        <v>8.1146140552609294E-6</v>
      </c>
      <c r="AY40" s="137">
        <v>7.5763496835579903E-6</v>
      </c>
      <c r="AZ40" s="137">
        <v>1.61621845277373E-5</v>
      </c>
      <c r="BA40" s="137">
        <v>8.8924000606077296E-6</v>
      </c>
      <c r="BB40" s="137">
        <v>7.6876891646100003E-6</v>
      </c>
      <c r="BC40" s="137">
        <v>8.4251294594542801E-6</v>
      </c>
      <c r="BD40" s="137">
        <v>1.4121533075283E-5</v>
      </c>
      <c r="BE40" s="137">
        <v>1.24595503591833E-5</v>
      </c>
      <c r="BF40" s="137">
        <v>1.27653207826553E-5</v>
      </c>
      <c r="BG40" s="137">
        <v>2.3878038171789001E-6</v>
      </c>
      <c r="BH40" s="137">
        <v>7.1545582388867499E-6</v>
      </c>
      <c r="BI40" s="137">
        <v>1.3283765997020199E-5</v>
      </c>
      <c r="BJ40" s="137">
        <v>1.6714070021598999E-6</v>
      </c>
      <c r="BK40" s="137">
        <v>1.14963162637577E-5</v>
      </c>
      <c r="BL40" s="137">
        <v>2.7283966503351501E-6</v>
      </c>
      <c r="BM40" s="137">
        <v>3.3086425936918899E-4</v>
      </c>
      <c r="BN40" s="137">
        <v>3.8764653440032798E-4</v>
      </c>
      <c r="BO40" s="137">
        <v>1.3452730264119101E-6</v>
      </c>
      <c r="BP40" s="137">
        <v>9.1754504668989704E-7</v>
      </c>
      <c r="BQ40" s="137">
        <v>3.73461307129233E-6</v>
      </c>
      <c r="BR40" s="137">
        <v>9.1219742718917497E-7</v>
      </c>
      <c r="BS40" s="137">
        <v>1.0956802189365501E-7</v>
      </c>
      <c r="BT40" s="137">
        <v>1.10190414670198E-6</v>
      </c>
      <c r="BU40" s="137">
        <v>1.16229501867444E-6</v>
      </c>
      <c r="BV40" s="137">
        <v>3.1727729459966799E-6</v>
      </c>
      <c r="BW40" s="137">
        <v>1.58800369345837E-6</v>
      </c>
      <c r="BX40" s="137">
        <v>4.0601777534702801E-6</v>
      </c>
      <c r="BY40" s="137">
        <v>5.4712787212529899E-6</v>
      </c>
      <c r="BZ40" s="137">
        <v>3.2947811268908302E-4</v>
      </c>
      <c r="CA40" s="138">
        <v>0</v>
      </c>
      <c r="CB40" s="136">
        <v>2.8381373603253102E-2</v>
      </c>
      <c r="CC40" s="139">
        <v>6.7119935707498204E-2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  <c r="CJ40" s="81"/>
      <c r="CK40" s="81"/>
      <c r="CL40" s="73"/>
      <c r="CM40" s="73"/>
    </row>
    <row r="41" spans="1:91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6">
        <v>0</v>
      </c>
      <c r="CC41" s="139">
        <v>0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  <c r="CJ41" s="81"/>
      <c r="CK41" s="81"/>
      <c r="CL41" s="73"/>
      <c r="CM41" s="73"/>
    </row>
    <row r="42" spans="1:91" ht="19.5" x14ac:dyDescent="0.25">
      <c r="A42" s="30"/>
      <c r="B42" s="42" t="s">
        <v>33</v>
      </c>
      <c r="C42" s="43" t="s">
        <v>144</v>
      </c>
      <c r="D42" s="136">
        <v>6.2890512722278604E-4</v>
      </c>
      <c r="E42" s="137">
        <v>1.9572441365203402E-2</v>
      </c>
      <c r="F42" s="137">
        <v>7.4331015228430903E-4</v>
      </c>
      <c r="G42" s="137">
        <v>4.0192425110048497E-3</v>
      </c>
      <c r="H42" s="137">
        <v>1.2605142982544399E-3</v>
      </c>
      <c r="I42" s="137">
        <v>5.5548550464205404E-4</v>
      </c>
      <c r="J42" s="137">
        <v>4.8189700402702802E-4</v>
      </c>
      <c r="K42" s="137">
        <v>6.1567460521094297E-4</v>
      </c>
      <c r="L42" s="137">
        <v>5.1487132943413099E-4</v>
      </c>
      <c r="M42" s="137">
        <v>9.6931578628111801E-4</v>
      </c>
      <c r="N42" s="137">
        <v>2.4872754488597899E-5</v>
      </c>
      <c r="O42" s="137">
        <v>5.1094607641438098E-4</v>
      </c>
      <c r="P42" s="137">
        <v>3.00989566446155E-4</v>
      </c>
      <c r="Q42" s="137">
        <v>3.6433254834669901E-6</v>
      </c>
      <c r="R42" s="137">
        <v>7.7735073069936603E-4</v>
      </c>
      <c r="S42" s="137">
        <v>1.2722341818561199E-3</v>
      </c>
      <c r="T42" s="137">
        <v>1.37234631694995E-4</v>
      </c>
      <c r="U42" s="137">
        <v>2.7781928908111701E-3</v>
      </c>
      <c r="V42" s="137">
        <v>2.0082415619780201E-4</v>
      </c>
      <c r="W42" s="137">
        <v>1.6672676749815901E-4</v>
      </c>
      <c r="X42" s="137">
        <v>2.02042713937253E-4</v>
      </c>
      <c r="Y42" s="137">
        <v>8.4214068948306093E-5</v>
      </c>
      <c r="Z42" s="137">
        <v>4.4892875074623397E-4</v>
      </c>
      <c r="AA42" s="137">
        <v>2.31918142065425E-4</v>
      </c>
      <c r="AB42" s="137">
        <v>1.65093092998588E-4</v>
      </c>
      <c r="AC42" s="137">
        <v>1.4126752247706E-4</v>
      </c>
      <c r="AD42" s="137">
        <v>1.7222050529865101E-4</v>
      </c>
      <c r="AE42" s="137">
        <v>1.48351332984729E-4</v>
      </c>
      <c r="AF42" s="137">
        <v>2.2002995566320699E-4</v>
      </c>
      <c r="AG42" s="137">
        <v>3.0090686492237101E-4</v>
      </c>
      <c r="AH42" s="137">
        <v>2.0721302945778E-4</v>
      </c>
      <c r="AI42" s="137">
        <v>1.5449788022175101E-4</v>
      </c>
      <c r="AJ42" s="137">
        <v>0</v>
      </c>
      <c r="AK42" s="137">
        <v>7.0196526784019497E-2</v>
      </c>
      <c r="AL42" s="137">
        <v>9.07091632002857E-2</v>
      </c>
      <c r="AM42" s="137">
        <v>3.7605536174882402E-2</v>
      </c>
      <c r="AN42" s="137">
        <v>1.9701387048329E-4</v>
      </c>
      <c r="AO42" s="137">
        <v>1.6980251260316801E-4</v>
      </c>
      <c r="AP42" s="137">
        <v>1.52434765372998E-3</v>
      </c>
      <c r="AQ42" s="137">
        <v>3.7204951795257899E-4</v>
      </c>
      <c r="AR42" s="137">
        <v>1.0284402199691499E-3</v>
      </c>
      <c r="AS42" s="137">
        <v>2.1933589780932E-3</v>
      </c>
      <c r="AT42" s="137">
        <v>1.28538855076993E-3</v>
      </c>
      <c r="AU42" s="137">
        <v>1.3247540318627E-3</v>
      </c>
      <c r="AV42" s="137">
        <v>1.26729961063789E-3</v>
      </c>
      <c r="AW42" s="137">
        <v>1.8841501770029901E-4</v>
      </c>
      <c r="AX42" s="137">
        <v>1.1995665864212799E-4</v>
      </c>
      <c r="AY42" s="137">
        <v>1.5947503248359E-4</v>
      </c>
      <c r="AZ42" s="137">
        <v>8.9809883961282995E-4</v>
      </c>
      <c r="BA42" s="137">
        <v>2.8636466495953299E-3</v>
      </c>
      <c r="BB42" s="137">
        <v>2.2868943623014001E-3</v>
      </c>
      <c r="BC42" s="137">
        <v>3.9375901831030399E-4</v>
      </c>
      <c r="BD42" s="137">
        <v>2.6000825726222301E-3</v>
      </c>
      <c r="BE42" s="137">
        <v>3.6038943305021401E-2</v>
      </c>
      <c r="BF42" s="137">
        <v>7.5874000700336299E-4</v>
      </c>
      <c r="BG42" s="137">
        <v>5.8328365248909102E-5</v>
      </c>
      <c r="BH42" s="137">
        <v>2.08539801957305E-4</v>
      </c>
      <c r="BI42" s="137">
        <v>6.7106283623668498E-4</v>
      </c>
      <c r="BJ42" s="137">
        <v>3.8443110172631501E-3</v>
      </c>
      <c r="BK42" s="137">
        <v>5.6246274599198098E-4</v>
      </c>
      <c r="BL42" s="137">
        <v>4.2417868956655296E-3</v>
      </c>
      <c r="BM42" s="137">
        <v>5.5339102979792103E-3</v>
      </c>
      <c r="BN42" s="137">
        <v>3.1659815952865799E-4</v>
      </c>
      <c r="BO42" s="137">
        <v>1.21028107657987E-4</v>
      </c>
      <c r="BP42" s="137">
        <v>2.0583078673278002E-5</v>
      </c>
      <c r="BQ42" s="137">
        <v>4.0213028000040101E-5</v>
      </c>
      <c r="BR42" s="137">
        <v>3.7502764753428398E-5</v>
      </c>
      <c r="BS42" s="137">
        <v>7.1281732665278705E-7</v>
      </c>
      <c r="BT42" s="137">
        <v>1.31379797056452E-3</v>
      </c>
      <c r="BU42" s="137">
        <v>2.78710324007781E-5</v>
      </c>
      <c r="BV42" s="137">
        <v>1.56042710009939E-3</v>
      </c>
      <c r="BW42" s="137">
        <v>1.1732200101974301E-4</v>
      </c>
      <c r="BX42" s="137">
        <v>8.2927400331861704E-4</v>
      </c>
      <c r="BY42" s="137">
        <v>4.8166669121003599E-5</v>
      </c>
      <c r="BZ42" s="137">
        <v>9.2927924915510595E-5</v>
      </c>
      <c r="CA42" s="138">
        <v>0</v>
      </c>
      <c r="CB42" s="136">
        <v>0.311839875811181</v>
      </c>
      <c r="CC42" s="139">
        <v>0.737479189981193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  <c r="CJ42" s="81"/>
      <c r="CK42" s="81"/>
      <c r="CL42" s="73"/>
      <c r="CM42" s="73"/>
    </row>
    <row r="43" spans="1:91" ht="19.5" x14ac:dyDescent="0.25">
      <c r="A43" s="30"/>
      <c r="B43" s="42" t="s">
        <v>34</v>
      </c>
      <c r="C43" s="43" t="s">
        <v>145</v>
      </c>
      <c r="D43" s="136">
        <v>9.7492730933986698E-5</v>
      </c>
      <c r="E43" s="137">
        <v>2.23318443626979E-4</v>
      </c>
      <c r="F43" s="137">
        <v>3.2122514685545002E-4</v>
      </c>
      <c r="G43" s="137">
        <v>7.6124547412656103E-5</v>
      </c>
      <c r="H43" s="137">
        <v>2.4842956408940397E-4</v>
      </c>
      <c r="I43" s="137">
        <v>1.72522766837478E-3</v>
      </c>
      <c r="J43" s="137">
        <v>1.42758439981292E-4</v>
      </c>
      <c r="K43" s="137">
        <v>1.6440271732592499E-4</v>
      </c>
      <c r="L43" s="137">
        <v>4.1405655695266898E-4</v>
      </c>
      <c r="M43" s="137">
        <v>1.0579255441534099E-4</v>
      </c>
      <c r="N43" s="137">
        <v>1.56402592193659E-4</v>
      </c>
      <c r="O43" s="137">
        <v>4.8101737178130798E-4</v>
      </c>
      <c r="P43" s="137">
        <v>6.7562733887268299E-4</v>
      </c>
      <c r="Q43" s="137">
        <v>1.2847828917226099E-5</v>
      </c>
      <c r="R43" s="137">
        <v>3.7643515379727401E-3</v>
      </c>
      <c r="S43" s="137">
        <v>6.9639985274478301E-3</v>
      </c>
      <c r="T43" s="137">
        <v>4.67513081558699E-4</v>
      </c>
      <c r="U43" s="137">
        <v>1.72161243405783E-3</v>
      </c>
      <c r="V43" s="137">
        <v>2.6336751593923602E-4</v>
      </c>
      <c r="W43" s="137">
        <v>3.2411083709959397E-4</v>
      </c>
      <c r="X43" s="137">
        <v>3.3473673524262002E-4</v>
      </c>
      <c r="Y43" s="137">
        <v>6.8617317337341804E-4</v>
      </c>
      <c r="Z43" s="137">
        <v>3.32134689788832E-4</v>
      </c>
      <c r="AA43" s="137">
        <v>3.3683362203176402E-4</v>
      </c>
      <c r="AB43" s="137">
        <v>1.2510041340042001E-3</v>
      </c>
      <c r="AC43" s="137">
        <v>5.62410386551673E-4</v>
      </c>
      <c r="AD43" s="137">
        <v>3.9759787701729702E-4</v>
      </c>
      <c r="AE43" s="137">
        <v>4.6150564278515401E-4</v>
      </c>
      <c r="AF43" s="137">
        <v>1.5127542341102499E-3</v>
      </c>
      <c r="AG43" s="137">
        <v>1.40594699136612E-3</v>
      </c>
      <c r="AH43" s="137">
        <v>2.1765915316736902E-3</v>
      </c>
      <c r="AI43" s="137">
        <v>1.53107843949434E-3</v>
      </c>
      <c r="AJ43" s="137">
        <v>0</v>
      </c>
      <c r="AK43" s="137">
        <v>3.8407569296480602E-3</v>
      </c>
      <c r="AL43" s="137">
        <v>5.1992778856301103E-2</v>
      </c>
      <c r="AM43" s="137">
        <v>1.5602730456518501E-2</v>
      </c>
      <c r="AN43" s="137">
        <v>1.77055516862666E-3</v>
      </c>
      <c r="AO43" s="137">
        <v>1.08839555131472E-3</v>
      </c>
      <c r="AP43" s="137">
        <v>2.57536402256001E-3</v>
      </c>
      <c r="AQ43" s="137">
        <v>7.8194207104561101E-4</v>
      </c>
      <c r="AR43" s="137">
        <v>7.6270212011326805E-4</v>
      </c>
      <c r="AS43" s="137">
        <v>1.3040709102179399E-3</v>
      </c>
      <c r="AT43" s="137">
        <v>4.6061030245172699E-4</v>
      </c>
      <c r="AU43" s="137">
        <v>1.53618604986137E-3</v>
      </c>
      <c r="AV43" s="137">
        <v>6.3898807711940998E-4</v>
      </c>
      <c r="AW43" s="137">
        <v>9.16187635184773E-4</v>
      </c>
      <c r="AX43" s="137">
        <v>1.2647664427680801E-3</v>
      </c>
      <c r="AY43" s="137">
        <v>1.4086682289701201E-3</v>
      </c>
      <c r="AZ43" s="137">
        <v>5.1736636544114298E-3</v>
      </c>
      <c r="BA43" s="137">
        <v>1.8021999955377601E-3</v>
      </c>
      <c r="BB43" s="137">
        <v>1.7112727003136801E-3</v>
      </c>
      <c r="BC43" s="137">
        <v>1.68616958654793E-3</v>
      </c>
      <c r="BD43" s="137">
        <v>9.4639572123961398E-4</v>
      </c>
      <c r="BE43" s="137">
        <v>2.4889556596065401E-3</v>
      </c>
      <c r="BF43" s="137">
        <v>3.2887743217266201E-3</v>
      </c>
      <c r="BG43" s="137">
        <v>5.1831378046195999E-4</v>
      </c>
      <c r="BH43" s="137">
        <v>3.4846233664720598E-3</v>
      </c>
      <c r="BI43" s="137">
        <v>3.5970157167011202E-3</v>
      </c>
      <c r="BJ43" s="137">
        <v>1.3494376085658099E-3</v>
      </c>
      <c r="BK43" s="137">
        <v>8.8831325397295004E-4</v>
      </c>
      <c r="BL43" s="137">
        <v>8.8896023383422602E-4</v>
      </c>
      <c r="BM43" s="137">
        <v>3.1910121330163701E-3</v>
      </c>
      <c r="BN43" s="137">
        <v>1.22035768701141E-3</v>
      </c>
      <c r="BO43" s="137">
        <v>3.1418034836733699E-4</v>
      </c>
      <c r="BP43" s="137">
        <v>7.2888290786091397E-4</v>
      </c>
      <c r="BQ43" s="137">
        <v>1.0488279354541399E-3</v>
      </c>
      <c r="BR43" s="137">
        <v>2.0073431358614601E-3</v>
      </c>
      <c r="BS43" s="137">
        <v>1.19924647112752E-6</v>
      </c>
      <c r="BT43" s="137">
        <v>1.9615979914231899E-3</v>
      </c>
      <c r="BU43" s="137">
        <v>1.3054899727788999E-3</v>
      </c>
      <c r="BV43" s="137">
        <v>3.5567515773531301E-3</v>
      </c>
      <c r="BW43" s="137">
        <v>6.91753893276114E-3</v>
      </c>
      <c r="BX43" s="137">
        <v>1.19819961887813E-3</v>
      </c>
      <c r="BY43" s="137">
        <v>8.7041101651259899E-4</v>
      </c>
      <c r="BZ43" s="137">
        <v>4.3747696115579897E-3</v>
      </c>
      <c r="CA43" s="138">
        <v>0</v>
      </c>
      <c r="CB43" s="136">
        <v>0.17180380543064999</v>
      </c>
      <c r="CC43" s="139">
        <v>0.40630381517147501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  <c r="CJ43" s="81"/>
      <c r="CK43" s="81"/>
      <c r="CL43" s="73"/>
      <c r="CM43" s="73"/>
    </row>
    <row r="44" spans="1:91" ht="19.5" x14ac:dyDescent="0.25">
      <c r="A44" s="30"/>
      <c r="B44" s="42" t="s">
        <v>35</v>
      </c>
      <c r="C44" s="43" t="s">
        <v>146</v>
      </c>
      <c r="D44" s="136">
        <v>7.5150770083413999E-6</v>
      </c>
      <c r="E44" s="137">
        <v>1.4751306121171201E-5</v>
      </c>
      <c r="F44" s="137">
        <v>1.97314247041663E-5</v>
      </c>
      <c r="G44" s="137">
        <v>9.4497948069407306E-6</v>
      </c>
      <c r="H44" s="137">
        <v>8.5903327421372303E-5</v>
      </c>
      <c r="I44" s="137">
        <v>2.9062206412754001E-4</v>
      </c>
      <c r="J44" s="137">
        <v>1.68012877030189E-5</v>
      </c>
      <c r="K44" s="137">
        <v>1.1213652604663699E-4</v>
      </c>
      <c r="L44" s="137">
        <v>1.52136982044569E-5</v>
      </c>
      <c r="M44" s="137">
        <v>8.7707154003036607E-5</v>
      </c>
      <c r="N44" s="137">
        <v>4.0943496866520798E-5</v>
      </c>
      <c r="O44" s="137">
        <v>2.7778890068466498E-5</v>
      </c>
      <c r="P44" s="137">
        <v>4.8815936146527201E-6</v>
      </c>
      <c r="Q44" s="137">
        <v>1.26787530641065E-4</v>
      </c>
      <c r="R44" s="137">
        <v>2.7270158820202102E-5</v>
      </c>
      <c r="S44" s="137">
        <v>3.8438376003566099E-5</v>
      </c>
      <c r="T44" s="137">
        <v>2.1995194527439101E-5</v>
      </c>
      <c r="U44" s="137">
        <v>1.18833612771624E-4</v>
      </c>
      <c r="V44" s="137">
        <v>3.1144285936645901E-5</v>
      </c>
      <c r="W44" s="137">
        <v>3.6148281371515097E-5</v>
      </c>
      <c r="X44" s="137">
        <v>2.1229549826058299E-5</v>
      </c>
      <c r="Y44" s="137">
        <v>3.1595358676356998E-5</v>
      </c>
      <c r="Z44" s="137">
        <v>4.0597522787377798E-5</v>
      </c>
      <c r="AA44" s="137">
        <v>3.5163077286356502E-5</v>
      </c>
      <c r="AB44" s="137">
        <v>3.18047472183132E-5</v>
      </c>
      <c r="AC44" s="137">
        <v>2.9489879000004201E-5</v>
      </c>
      <c r="AD44" s="137">
        <v>3.64561963193758E-5</v>
      </c>
      <c r="AE44" s="137">
        <v>6.2226378246960402E-5</v>
      </c>
      <c r="AF44" s="137">
        <v>1.64404887550849E-4</v>
      </c>
      <c r="AG44" s="137">
        <v>5.0023747591165201E-5</v>
      </c>
      <c r="AH44" s="137">
        <v>2.24985616282266E-4</v>
      </c>
      <c r="AI44" s="137">
        <v>1.4293607365205001E-4</v>
      </c>
      <c r="AJ44" s="137">
        <v>0</v>
      </c>
      <c r="AK44" s="137">
        <v>2.9083044051336798E-4</v>
      </c>
      <c r="AL44" s="137">
        <v>2.8213520916473001E-3</v>
      </c>
      <c r="AM44" s="137">
        <v>0.15423155498916599</v>
      </c>
      <c r="AN44" s="137">
        <v>1.42768932733804E-4</v>
      </c>
      <c r="AO44" s="137">
        <v>1.2536929104712199E-4</v>
      </c>
      <c r="AP44" s="137">
        <v>2.2657849804020502E-5</v>
      </c>
      <c r="AQ44" s="137">
        <v>1.5866536073952702E-5</v>
      </c>
      <c r="AR44" s="137">
        <v>1.38383789238196E-3</v>
      </c>
      <c r="AS44" s="137">
        <v>5.4780187341618402E-5</v>
      </c>
      <c r="AT44" s="137">
        <v>3.2415362784373499E-5</v>
      </c>
      <c r="AU44" s="137">
        <v>2.3342876859048099E-4</v>
      </c>
      <c r="AV44" s="137">
        <v>1.3437153040719201E-3</v>
      </c>
      <c r="AW44" s="137">
        <v>7.4276819695582195E-5</v>
      </c>
      <c r="AX44" s="137">
        <v>1.2675015066880099E-4</v>
      </c>
      <c r="AY44" s="137">
        <v>1.2409750227794699E-5</v>
      </c>
      <c r="AZ44" s="137">
        <v>2.37784362711708E-4</v>
      </c>
      <c r="BA44" s="137">
        <v>4.72237559950434E-5</v>
      </c>
      <c r="BB44" s="137">
        <v>2.6341863777242001E-5</v>
      </c>
      <c r="BC44" s="137">
        <v>1.4436287644170899E-4</v>
      </c>
      <c r="BD44" s="137">
        <v>3.80618742498017E-4</v>
      </c>
      <c r="BE44" s="137">
        <v>1.0254357441437001E-3</v>
      </c>
      <c r="BF44" s="137">
        <v>3.28536252202042E-3</v>
      </c>
      <c r="BG44" s="137">
        <v>1.2579748035549299E-4</v>
      </c>
      <c r="BH44" s="137">
        <v>6.2329290017943404E-4</v>
      </c>
      <c r="BI44" s="137">
        <v>4.24803113848896E-5</v>
      </c>
      <c r="BJ44" s="137">
        <v>9.3778358613740207E-6</v>
      </c>
      <c r="BK44" s="137">
        <v>7.3706550619133407E-5</v>
      </c>
      <c r="BL44" s="137">
        <v>8.3772010213925992E-6</v>
      </c>
      <c r="BM44" s="137">
        <v>2.2072990733879899E-5</v>
      </c>
      <c r="BN44" s="137">
        <v>7.5572821950620997E-5</v>
      </c>
      <c r="BO44" s="137">
        <v>2.5045174189276201E-5</v>
      </c>
      <c r="BP44" s="137">
        <v>4.8785356280955699E-6</v>
      </c>
      <c r="BQ44" s="137">
        <v>1.05956399918941E-5</v>
      </c>
      <c r="BR44" s="137">
        <v>1.1764651310403699E-5</v>
      </c>
      <c r="BS44" s="137">
        <v>1.5586738817150801E-7</v>
      </c>
      <c r="BT44" s="137">
        <v>1.76410621493312E-4</v>
      </c>
      <c r="BU44" s="137">
        <v>8.4353939815690095E-6</v>
      </c>
      <c r="BV44" s="137">
        <v>1.4315971215754901E-4</v>
      </c>
      <c r="BW44" s="137">
        <v>3.8541817431315103E-5</v>
      </c>
      <c r="BX44" s="137">
        <v>4.5044403044103401E-4</v>
      </c>
      <c r="BY44" s="137">
        <v>1.20449268443273E-5</v>
      </c>
      <c r="BZ44" s="137">
        <v>2.4929953077801201E-4</v>
      </c>
      <c r="CA44" s="138">
        <v>0</v>
      </c>
      <c r="CB44" s="136">
        <v>0.17017556434328199</v>
      </c>
      <c r="CC44" s="139">
        <v>0.40245314047799002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  <c r="CJ44" s="81"/>
      <c r="CK44" s="81"/>
      <c r="CL44" s="73"/>
      <c r="CM44" s="73"/>
    </row>
    <row r="45" spans="1:91" ht="19.5" x14ac:dyDescent="0.25">
      <c r="A45" s="30"/>
      <c r="B45" s="42" t="s">
        <v>36</v>
      </c>
      <c r="C45" s="43" t="s">
        <v>147</v>
      </c>
      <c r="D45" s="136">
        <v>1.6495145787692199E-4</v>
      </c>
      <c r="E45" s="137">
        <v>1.2314869290960801E-4</v>
      </c>
      <c r="F45" s="137">
        <v>2.3961001947519901E-4</v>
      </c>
      <c r="G45" s="137">
        <v>1.7050942727401999E-4</v>
      </c>
      <c r="H45" s="137">
        <v>2.6320310778120098E-3</v>
      </c>
      <c r="I45" s="137">
        <v>1.33413006219157E-4</v>
      </c>
      <c r="J45" s="137">
        <v>9.1146090032899604E-5</v>
      </c>
      <c r="K45" s="137">
        <v>6.6722248840404001E-5</v>
      </c>
      <c r="L45" s="137">
        <v>5.9929982585754801E-4</v>
      </c>
      <c r="M45" s="137">
        <v>4.6933627409616498E-4</v>
      </c>
      <c r="N45" s="137">
        <v>2.4538987296577702E-5</v>
      </c>
      <c r="O45" s="137">
        <v>1.36309423597547E-4</v>
      </c>
      <c r="P45" s="137">
        <v>3.4006048397479498E-5</v>
      </c>
      <c r="Q45" s="137">
        <v>1.5960326281553101E-6</v>
      </c>
      <c r="R45" s="137">
        <v>2.8865137404673999E-4</v>
      </c>
      <c r="S45" s="137">
        <v>5.2210412917281395E-4</v>
      </c>
      <c r="T45" s="137">
        <v>1.2470123985873599E-4</v>
      </c>
      <c r="U45" s="137">
        <v>6.8696583354201004E-4</v>
      </c>
      <c r="V45" s="137">
        <v>1.73378379645592E-4</v>
      </c>
      <c r="W45" s="137">
        <v>1.7595260880251499E-4</v>
      </c>
      <c r="X45" s="137">
        <v>1.13480812884492E-4</v>
      </c>
      <c r="Y45" s="137">
        <v>7.2885240281536195E-5</v>
      </c>
      <c r="Z45" s="137">
        <v>2.02081083522834E-4</v>
      </c>
      <c r="AA45" s="137">
        <v>1.76888113283077E-4</v>
      </c>
      <c r="AB45" s="137">
        <v>4.6642105317495002E-4</v>
      </c>
      <c r="AC45" s="137">
        <v>1.4073608647753699E-4</v>
      </c>
      <c r="AD45" s="137">
        <v>1.7868649456286099E-4</v>
      </c>
      <c r="AE45" s="137">
        <v>1.45456337550584E-4</v>
      </c>
      <c r="AF45" s="137">
        <v>9.2583180777581196E-4</v>
      </c>
      <c r="AG45" s="137">
        <v>2.6916074340436601E-4</v>
      </c>
      <c r="AH45" s="137">
        <v>1.3012580379812499E-4</v>
      </c>
      <c r="AI45" s="137">
        <v>1.07350914658963E-3</v>
      </c>
      <c r="AJ45" s="137">
        <v>0</v>
      </c>
      <c r="AK45" s="137">
        <v>1.6870578340800199E-4</v>
      </c>
      <c r="AL45" s="137">
        <v>2.11276546800906E-4</v>
      </c>
      <c r="AM45" s="137">
        <v>1.1317187916254599E-3</v>
      </c>
      <c r="AN45" s="137">
        <v>0.11019951542102401</v>
      </c>
      <c r="AO45" s="137">
        <v>5.7965035674960601E-4</v>
      </c>
      <c r="AP45" s="137">
        <v>5.0299779635321496E-4</v>
      </c>
      <c r="AQ45" s="137">
        <v>8.9011640534115296E-5</v>
      </c>
      <c r="AR45" s="137">
        <v>2.6511777962977203E-4</v>
      </c>
      <c r="AS45" s="137">
        <v>1.1694875763325499E-3</v>
      </c>
      <c r="AT45" s="137">
        <v>1.8021161838683799E-4</v>
      </c>
      <c r="AU45" s="137">
        <v>9.2674449430709297E-5</v>
      </c>
      <c r="AV45" s="137">
        <v>4.9470903063795904E-4</v>
      </c>
      <c r="AW45" s="137">
        <v>4.8772202144582097E-3</v>
      </c>
      <c r="AX45" s="137">
        <v>1.2380571051681899E-4</v>
      </c>
      <c r="AY45" s="137">
        <v>1.8143846661204099E-4</v>
      </c>
      <c r="AZ45" s="137">
        <v>6.1118649650001395E-4</v>
      </c>
      <c r="BA45" s="137">
        <v>1.19785536871452E-4</v>
      </c>
      <c r="BB45" s="137">
        <v>1.3089361984065299E-4</v>
      </c>
      <c r="BC45" s="137">
        <v>1.27231144988896E-4</v>
      </c>
      <c r="BD45" s="137">
        <v>2.7633302721700298E-4</v>
      </c>
      <c r="BE45" s="137">
        <v>0.109928603948741</v>
      </c>
      <c r="BF45" s="137">
        <v>7.00371348868372E-4</v>
      </c>
      <c r="BG45" s="137">
        <v>2.7274046871582099E-5</v>
      </c>
      <c r="BH45" s="137">
        <v>1.07245536999885E-4</v>
      </c>
      <c r="BI45" s="137">
        <v>2.1661018845016599E-2</v>
      </c>
      <c r="BJ45" s="137">
        <v>4.3059614457656702E-4</v>
      </c>
      <c r="BK45" s="137">
        <v>4.0181434024232998E-4</v>
      </c>
      <c r="BL45" s="137">
        <v>1.90910078088956E-5</v>
      </c>
      <c r="BM45" s="137">
        <v>2.96619997161293E-5</v>
      </c>
      <c r="BN45" s="137">
        <v>1.6353352929626401E-4</v>
      </c>
      <c r="BO45" s="137">
        <v>2.0306339968647399E-5</v>
      </c>
      <c r="BP45" s="137">
        <v>8.1900915165189007E-6</v>
      </c>
      <c r="BQ45" s="137">
        <v>2.6022407410111099E-5</v>
      </c>
      <c r="BR45" s="137">
        <v>6.64265122285874E-6</v>
      </c>
      <c r="BS45" s="137">
        <v>3.0943944021295302E-6</v>
      </c>
      <c r="BT45" s="137">
        <v>1.39012931449322E-5</v>
      </c>
      <c r="BU45" s="137">
        <v>1.280624122903E-3</v>
      </c>
      <c r="BV45" s="137">
        <v>2.5958866313863498E-4</v>
      </c>
      <c r="BW45" s="137">
        <v>7.9360756118926703E-4</v>
      </c>
      <c r="BX45" s="137">
        <v>5.3022786779251404E-4</v>
      </c>
      <c r="BY45" s="137">
        <v>6.7515077874904302E-4</v>
      </c>
      <c r="BZ45" s="137">
        <v>1.37008073376654E-3</v>
      </c>
      <c r="CA45" s="138">
        <v>0</v>
      </c>
      <c r="CB45" s="136">
        <v>0.27074325356194701</v>
      </c>
      <c r="CC45" s="139">
        <v>0.64028859301700103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  <c r="CJ45" s="81"/>
      <c r="CK45" s="81"/>
      <c r="CL45" s="73"/>
      <c r="CM45" s="73"/>
    </row>
    <row r="46" spans="1:91" ht="19.5" x14ac:dyDescent="0.25">
      <c r="A46" s="30"/>
      <c r="B46" s="42" t="s">
        <v>37</v>
      </c>
      <c r="C46" s="43" t="s">
        <v>148</v>
      </c>
      <c r="D46" s="136">
        <v>1.0663720286354899E-3</v>
      </c>
      <c r="E46" s="137">
        <v>2.5530954199451801E-4</v>
      </c>
      <c r="F46" s="137">
        <v>6.6377091886837001E-3</v>
      </c>
      <c r="G46" s="137">
        <v>2.0795350007406801E-3</v>
      </c>
      <c r="H46" s="137">
        <v>2.5138231558518801E-2</v>
      </c>
      <c r="I46" s="137">
        <v>8.4170738443481705E-2</v>
      </c>
      <c r="J46" s="137">
        <v>2.8402047521952498E-4</v>
      </c>
      <c r="K46" s="137">
        <v>1.35579322863138E-3</v>
      </c>
      <c r="L46" s="137">
        <v>1.35116423402263E-3</v>
      </c>
      <c r="M46" s="137">
        <v>2.4581147016461101E-3</v>
      </c>
      <c r="N46" s="137">
        <v>7.637560522201E-5</v>
      </c>
      <c r="O46" s="137">
        <v>1.7755027547038801E-3</v>
      </c>
      <c r="P46" s="137">
        <v>7.7150356274499504E-5</v>
      </c>
      <c r="Q46" s="137">
        <v>3.87268905213593E-6</v>
      </c>
      <c r="R46" s="137">
        <v>8.8510818691668594E-5</v>
      </c>
      <c r="S46" s="137">
        <v>1.46472546185249E-4</v>
      </c>
      <c r="T46" s="137">
        <v>1.7588348470723E-3</v>
      </c>
      <c r="U46" s="137">
        <v>3.1351882174033001E-2</v>
      </c>
      <c r="V46" s="137">
        <v>2.4302052756685799E-3</v>
      </c>
      <c r="W46" s="137">
        <v>1.77957142047946E-3</v>
      </c>
      <c r="X46" s="137">
        <v>1.1293919669327201E-2</v>
      </c>
      <c r="Y46" s="137">
        <v>4.2282091197341403E-3</v>
      </c>
      <c r="Z46" s="137">
        <v>9.4743215052765003E-4</v>
      </c>
      <c r="AA46" s="137">
        <v>1.14931418590071E-3</v>
      </c>
      <c r="AB46" s="137">
        <v>1.90296535233965E-2</v>
      </c>
      <c r="AC46" s="137">
        <v>6.83137934950443E-3</v>
      </c>
      <c r="AD46" s="137">
        <v>3.0772301176395498E-3</v>
      </c>
      <c r="AE46" s="137">
        <v>7.7676760612141395E-4</v>
      </c>
      <c r="AF46" s="137">
        <v>1.9844451750201299E-2</v>
      </c>
      <c r="AG46" s="137">
        <v>1.12867130850051E-2</v>
      </c>
      <c r="AH46" s="137">
        <v>2.2332522770313099E-2</v>
      </c>
      <c r="AI46" s="137">
        <v>1.6121675578713999E-2</v>
      </c>
      <c r="AJ46" s="137">
        <v>0</v>
      </c>
      <c r="AK46" s="137">
        <v>3.0805061720663202E-3</v>
      </c>
      <c r="AL46" s="137">
        <v>1.0253432533779999E-2</v>
      </c>
      <c r="AM46" s="137">
        <v>9.9635710766476995E-3</v>
      </c>
      <c r="AN46" s="137">
        <v>2.00886505080737E-4</v>
      </c>
      <c r="AO46" s="137">
        <v>0.17997615881505699</v>
      </c>
      <c r="AP46" s="137">
        <v>7.1509164713886395E-2</v>
      </c>
      <c r="AQ46" s="137">
        <v>2.4396279630338E-4</v>
      </c>
      <c r="AR46" s="137">
        <v>3.1567210746257001E-3</v>
      </c>
      <c r="AS46" s="137">
        <v>1.3808906332221401E-2</v>
      </c>
      <c r="AT46" s="137">
        <v>8.0513048063519197E-3</v>
      </c>
      <c r="AU46" s="137">
        <v>2.3453331082152399E-3</v>
      </c>
      <c r="AV46" s="137">
        <v>8.1142031664518093E-3</v>
      </c>
      <c r="AW46" s="137">
        <v>1.7126479545504201E-2</v>
      </c>
      <c r="AX46" s="137">
        <v>1.2920609061447499E-2</v>
      </c>
      <c r="AY46" s="137">
        <v>2.8285569794026801E-4</v>
      </c>
      <c r="AZ46" s="137">
        <v>3.57203974301164E-3</v>
      </c>
      <c r="BA46" s="137">
        <v>5.3044269230352699E-3</v>
      </c>
      <c r="BB46" s="137">
        <v>3.8130347430513E-3</v>
      </c>
      <c r="BC46" s="137">
        <v>2.4392244893643401E-3</v>
      </c>
      <c r="BD46" s="137">
        <v>6.1767251273107504E-4</v>
      </c>
      <c r="BE46" s="137">
        <v>3.0624227988605098E-3</v>
      </c>
      <c r="BF46" s="137">
        <v>2.84138227493348E-3</v>
      </c>
      <c r="BG46" s="137">
        <v>7.0561815059026501E-5</v>
      </c>
      <c r="BH46" s="137">
        <v>1.6691779788042501E-3</v>
      </c>
      <c r="BI46" s="137">
        <v>2.41163621221636E-4</v>
      </c>
      <c r="BJ46" s="137">
        <v>1.4767790769629001E-2</v>
      </c>
      <c r="BK46" s="137">
        <v>9.9246828359856806E-4</v>
      </c>
      <c r="BL46" s="137">
        <v>2.2911296180655599E-3</v>
      </c>
      <c r="BM46" s="137">
        <v>2.9881869801225399E-3</v>
      </c>
      <c r="BN46" s="137">
        <v>3.5881206404422398E-3</v>
      </c>
      <c r="BO46" s="137">
        <v>1.0956944476172199E-3</v>
      </c>
      <c r="BP46" s="137">
        <v>2.61213656861698E-3</v>
      </c>
      <c r="BQ46" s="137">
        <v>7.5041631840776701E-4</v>
      </c>
      <c r="BR46" s="137">
        <v>1.71056979075878E-2</v>
      </c>
      <c r="BS46" s="137">
        <v>3.4829352774307603E-4</v>
      </c>
      <c r="BT46" s="137">
        <v>3.01416406895616E-3</v>
      </c>
      <c r="BU46" s="137">
        <v>1.45656507152494E-3</v>
      </c>
      <c r="BV46" s="137">
        <v>3.9458243688194304E-3</v>
      </c>
      <c r="BW46" s="137">
        <v>1.31169211399305E-3</v>
      </c>
      <c r="BX46" s="137">
        <v>5.8570543926441104E-4</v>
      </c>
      <c r="BY46" s="137">
        <v>1.48577338027226E-3</v>
      </c>
      <c r="BZ46" s="137">
        <v>2.0468317918067101E-2</v>
      </c>
      <c r="CA46" s="138">
        <v>0</v>
      </c>
      <c r="CB46" s="136">
        <v>0.72467781552372301</v>
      </c>
      <c r="CC46" s="139">
        <v>1.71381163810293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  <c r="CJ46" s="81"/>
      <c r="CK46" s="81"/>
      <c r="CL46" s="73"/>
      <c r="CM46" s="73"/>
    </row>
    <row r="47" spans="1:91" ht="19.5" x14ac:dyDescent="0.25">
      <c r="A47" s="30"/>
      <c r="B47" s="42" t="s">
        <v>38</v>
      </c>
      <c r="C47" s="43" t="s">
        <v>149</v>
      </c>
      <c r="D47" s="136">
        <v>3.7113276450722003E-5</v>
      </c>
      <c r="E47" s="137">
        <v>7.25452637138061E-5</v>
      </c>
      <c r="F47" s="137">
        <v>9.6822581017846698E-5</v>
      </c>
      <c r="G47" s="137">
        <v>4.7110306154461003E-5</v>
      </c>
      <c r="H47" s="137">
        <v>4.74069290726795E-5</v>
      </c>
      <c r="I47" s="137">
        <v>2.8875991454315399E-5</v>
      </c>
      <c r="J47" s="137">
        <v>8.3689319169575295E-5</v>
      </c>
      <c r="K47" s="137">
        <v>5.8584184570327202E-5</v>
      </c>
      <c r="L47" s="137">
        <v>7.0868362873501104E-5</v>
      </c>
      <c r="M47" s="137">
        <v>6.8595452334126999E-5</v>
      </c>
      <c r="N47" s="137">
        <v>2.51443177430237E-5</v>
      </c>
      <c r="O47" s="137">
        <v>1.21311925975831E-4</v>
      </c>
      <c r="P47" s="137">
        <v>1.19309088084106E-4</v>
      </c>
      <c r="Q47" s="137">
        <v>1.8024965295692501E-6</v>
      </c>
      <c r="R47" s="137">
        <v>2.0830697166126999E-5</v>
      </c>
      <c r="S47" s="137">
        <v>3.1696325355898001E-5</v>
      </c>
      <c r="T47" s="137">
        <v>1.06889046927945E-4</v>
      </c>
      <c r="U47" s="137">
        <v>1.55365405209645E-4</v>
      </c>
      <c r="V47" s="137">
        <v>1.5458992743263501E-4</v>
      </c>
      <c r="W47" s="137">
        <v>1.7932458719524099E-4</v>
      </c>
      <c r="X47" s="137">
        <v>1.04277482667548E-4</v>
      </c>
      <c r="Y47" s="137">
        <v>6.5619999626376706E-5</v>
      </c>
      <c r="Z47" s="137">
        <v>2.0214402145791099E-4</v>
      </c>
      <c r="AA47" s="137">
        <v>1.7478935448524E-4</v>
      </c>
      <c r="AB47" s="137">
        <v>1.1784934687731E-4</v>
      </c>
      <c r="AC47" s="137">
        <v>1.3921532775163401E-4</v>
      </c>
      <c r="AD47" s="137">
        <v>1.7955451871137199E-4</v>
      </c>
      <c r="AE47" s="137">
        <v>6.1749696794865898E-4</v>
      </c>
      <c r="AF47" s="137">
        <v>2.7516665974301599E-3</v>
      </c>
      <c r="AG47" s="137">
        <v>2.7554929015558599E-3</v>
      </c>
      <c r="AH47" s="137">
        <v>2.4697490295263001E-3</v>
      </c>
      <c r="AI47" s="137">
        <v>3.4349947430203399E-3</v>
      </c>
      <c r="AJ47" s="137">
        <v>0</v>
      </c>
      <c r="AK47" s="137">
        <v>7.8917203446299199E-5</v>
      </c>
      <c r="AL47" s="137">
        <v>7.5309228996838801E-3</v>
      </c>
      <c r="AM47" s="137">
        <v>4.3144934760125798E-4</v>
      </c>
      <c r="AN47" s="137">
        <v>6.3500191085467706E-5</v>
      </c>
      <c r="AO47" s="137">
        <v>9.2628012051478494E-3</v>
      </c>
      <c r="AP47" s="137">
        <v>6.25896652259995E-2</v>
      </c>
      <c r="AQ47" s="137">
        <v>1.7617569132497401E-4</v>
      </c>
      <c r="AR47" s="137">
        <v>7.0522404837158995E-5</v>
      </c>
      <c r="AS47" s="137">
        <v>4.8561136477020903E-3</v>
      </c>
      <c r="AT47" s="137">
        <v>4.59672644513218E-3</v>
      </c>
      <c r="AU47" s="137">
        <v>2.7311865036671098E-3</v>
      </c>
      <c r="AV47" s="137">
        <v>3.1691101672139902E-3</v>
      </c>
      <c r="AW47" s="137">
        <v>4.7036223296238598E-4</v>
      </c>
      <c r="AX47" s="137">
        <v>5.0879297334281503E-5</v>
      </c>
      <c r="AY47" s="137">
        <v>4.1480408422003001E-5</v>
      </c>
      <c r="AZ47" s="137">
        <v>2.2793211467784999E-3</v>
      </c>
      <c r="BA47" s="137">
        <v>5.6554665587303603E-5</v>
      </c>
      <c r="BB47" s="137">
        <v>1.0880947584205501E-3</v>
      </c>
      <c r="BC47" s="137">
        <v>1.5063197157581499E-3</v>
      </c>
      <c r="BD47" s="137">
        <v>5.1536936265249604E-4</v>
      </c>
      <c r="BE47" s="137">
        <v>5.8729392148858301E-5</v>
      </c>
      <c r="BF47" s="137">
        <v>1.87741525897577E-3</v>
      </c>
      <c r="BG47" s="137">
        <v>1.1770543616425901E-4</v>
      </c>
      <c r="BH47" s="137">
        <v>4.4227244681677097E-3</v>
      </c>
      <c r="BI47" s="137">
        <v>2.3883696304075099E-4</v>
      </c>
      <c r="BJ47" s="137">
        <v>2.91434189593644E-3</v>
      </c>
      <c r="BK47" s="137">
        <v>7.8935337738571596E-5</v>
      </c>
      <c r="BL47" s="137">
        <v>4.8526978914141998E-3</v>
      </c>
      <c r="BM47" s="137">
        <v>4.6950886598637999E-3</v>
      </c>
      <c r="BN47" s="137">
        <v>5.81903759267892E-5</v>
      </c>
      <c r="BO47" s="137">
        <v>2.3035109080232199E-3</v>
      </c>
      <c r="BP47" s="137">
        <v>2.7353518044193302E-3</v>
      </c>
      <c r="BQ47" s="137">
        <v>2.7016833157322601E-3</v>
      </c>
      <c r="BR47" s="137">
        <v>1.86833829352264E-3</v>
      </c>
      <c r="BS47" s="137">
        <v>7.3492366236983298E-4</v>
      </c>
      <c r="BT47" s="137">
        <v>6.6925868042330599E-3</v>
      </c>
      <c r="BU47" s="137">
        <v>1.6463094397077601E-3</v>
      </c>
      <c r="BV47" s="137">
        <v>1.42068747134132E-2</v>
      </c>
      <c r="BW47" s="137">
        <v>3.0561408620898801E-3</v>
      </c>
      <c r="BX47" s="137">
        <v>2.6459934642782899E-5</v>
      </c>
      <c r="BY47" s="137">
        <v>1.0738094750544201E-3</v>
      </c>
      <c r="BZ47" s="137">
        <v>1.02988528658132E-2</v>
      </c>
      <c r="CA47" s="138">
        <v>0</v>
      </c>
      <c r="CB47" s="136">
        <v>0.18276570605464601</v>
      </c>
      <c r="CC47" s="139">
        <v>0.43222793270714999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  <c r="CJ47" s="81"/>
      <c r="CK47" s="81"/>
      <c r="CL47" s="73"/>
      <c r="CM47" s="73"/>
    </row>
    <row r="48" spans="1:91" ht="19.5" x14ac:dyDescent="0.25">
      <c r="A48" s="30"/>
      <c r="B48" s="42" t="s">
        <v>39</v>
      </c>
      <c r="C48" s="43" t="s">
        <v>150</v>
      </c>
      <c r="D48" s="136">
        <v>4.7813731733800403E-4</v>
      </c>
      <c r="E48" s="137">
        <v>4.3756366652958397E-3</v>
      </c>
      <c r="F48" s="137">
        <v>4.3205033062119601E-3</v>
      </c>
      <c r="G48" s="137">
        <v>1.06433139114294E-2</v>
      </c>
      <c r="H48" s="137">
        <v>2.9069388116196799E-3</v>
      </c>
      <c r="I48" s="137">
        <v>9.3248483334598594E-5</v>
      </c>
      <c r="J48" s="137">
        <v>3.9190705293920699E-4</v>
      </c>
      <c r="K48" s="137">
        <v>1.8207291774945399E-4</v>
      </c>
      <c r="L48" s="137">
        <v>2.9836857269881799E-2</v>
      </c>
      <c r="M48" s="137">
        <v>1.7126386333207099E-3</v>
      </c>
      <c r="N48" s="137">
        <v>1.23242499745442E-3</v>
      </c>
      <c r="O48" s="137">
        <v>1.1748381732456899E-2</v>
      </c>
      <c r="P48" s="137">
        <v>0</v>
      </c>
      <c r="Q48" s="137">
        <v>1.4934446314329301E-3</v>
      </c>
      <c r="R48" s="137">
        <v>1.7018409551677999E-3</v>
      </c>
      <c r="S48" s="137">
        <v>1.32110152013722E-2</v>
      </c>
      <c r="T48" s="137">
        <v>4.3560789308404901E-4</v>
      </c>
      <c r="U48" s="137">
        <v>1.1548350486256999E-3</v>
      </c>
      <c r="V48" s="137">
        <v>6.8523553510984505E-5</v>
      </c>
      <c r="W48" s="137">
        <v>3.9201205198308899E-5</v>
      </c>
      <c r="X48" s="137">
        <v>1.1030498822500799E-3</v>
      </c>
      <c r="Y48" s="137">
        <v>2.4193909307824001E-4</v>
      </c>
      <c r="Z48" s="137">
        <v>1.3989001231847801E-5</v>
      </c>
      <c r="AA48" s="137">
        <v>9.5815740292447897E-5</v>
      </c>
      <c r="AB48" s="137">
        <v>2.17511542466071E-5</v>
      </c>
      <c r="AC48" s="137">
        <v>8.3090261784833598E-4</v>
      </c>
      <c r="AD48" s="137">
        <v>1.5524700312695701E-3</v>
      </c>
      <c r="AE48" s="137">
        <v>1.8148918802455701E-4</v>
      </c>
      <c r="AF48" s="137">
        <v>7.2380404354349703E-4</v>
      </c>
      <c r="AG48" s="137">
        <v>2.1684848774303E-2</v>
      </c>
      <c r="AH48" s="137">
        <v>3.51130711125996E-3</v>
      </c>
      <c r="AI48" s="137">
        <v>2.0797242055411701E-4</v>
      </c>
      <c r="AJ48" s="137">
        <v>0</v>
      </c>
      <c r="AK48" s="137">
        <v>1.19775857767336E-2</v>
      </c>
      <c r="AL48" s="137">
        <v>3.0117267712669298E-3</v>
      </c>
      <c r="AM48" s="137">
        <v>2.1447830739142401E-3</v>
      </c>
      <c r="AN48" s="137">
        <v>7.4722871674273803E-4</v>
      </c>
      <c r="AO48" s="137">
        <v>8.7314653500883204E-4</v>
      </c>
      <c r="AP48" s="137">
        <v>2.78427983174344E-4</v>
      </c>
      <c r="AQ48" s="137">
        <v>1.9802800716114399E-2</v>
      </c>
      <c r="AR48" s="137">
        <v>2.7757747270866999E-4</v>
      </c>
      <c r="AS48" s="137">
        <v>1.69626751254925E-3</v>
      </c>
      <c r="AT48" s="137">
        <v>4.8091086400790101E-4</v>
      </c>
      <c r="AU48" s="137">
        <v>3.80669566728736E-3</v>
      </c>
      <c r="AV48" s="137">
        <v>6.7742903792264604E-4</v>
      </c>
      <c r="AW48" s="137">
        <v>9.9494181789465397E-2</v>
      </c>
      <c r="AX48" s="137">
        <v>2.1593128298493799E-2</v>
      </c>
      <c r="AY48" s="137">
        <v>1.6951759778299699E-3</v>
      </c>
      <c r="AZ48" s="137">
        <v>3.1885492392790397E-5</v>
      </c>
      <c r="BA48" s="137">
        <v>5.39663845982165E-3</v>
      </c>
      <c r="BB48" s="137">
        <v>3.84544321303939E-3</v>
      </c>
      <c r="BC48" s="137">
        <v>4.5189258888110899E-3</v>
      </c>
      <c r="BD48" s="137">
        <v>8.4292951124469601E-5</v>
      </c>
      <c r="BE48" s="137">
        <v>1.9990248683656401E-3</v>
      </c>
      <c r="BF48" s="137">
        <v>7.1489147999139399E-3</v>
      </c>
      <c r="BG48" s="137">
        <v>5.9905264006580701E-2</v>
      </c>
      <c r="BH48" s="137">
        <v>2.6649742267976701E-3</v>
      </c>
      <c r="BI48" s="137">
        <v>7.8915057983803996E-4</v>
      </c>
      <c r="BJ48" s="137">
        <v>1.39075993557581E-2</v>
      </c>
      <c r="BK48" s="137">
        <v>0.156106863034527</v>
      </c>
      <c r="BL48" s="137">
        <v>5.1478183659010801E-2</v>
      </c>
      <c r="BM48" s="137">
        <v>3.8490194149625899E-3</v>
      </c>
      <c r="BN48" s="137">
        <v>2.8988219711927098E-3</v>
      </c>
      <c r="BO48" s="137">
        <v>5.6137169293754899E-5</v>
      </c>
      <c r="BP48" s="137">
        <v>2.3741064190871099E-5</v>
      </c>
      <c r="BQ48" s="137">
        <v>9.3663393915126999E-5</v>
      </c>
      <c r="BR48" s="137">
        <v>5.2956773297409499E-6</v>
      </c>
      <c r="BS48" s="137">
        <v>6.2161429808983801E-4</v>
      </c>
      <c r="BT48" s="137">
        <v>3.1155077875062902E-3</v>
      </c>
      <c r="BU48" s="137">
        <v>2.4400805563629E-3</v>
      </c>
      <c r="BV48" s="137">
        <v>1.6858772827583701E-2</v>
      </c>
      <c r="BW48" s="137">
        <v>3.3970818441160999E-4</v>
      </c>
      <c r="BX48" s="137">
        <v>7.1005211175975702E-4</v>
      </c>
      <c r="BY48" s="137">
        <v>3.67429030223936E-3</v>
      </c>
      <c r="BZ48" s="137">
        <v>2.7876062801599302E-3</v>
      </c>
      <c r="CA48" s="138">
        <v>0</v>
      </c>
      <c r="CB48" s="136">
        <v>0.63010440641352505</v>
      </c>
      <c r="CC48" s="139">
        <v>1.49015223289403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  <c r="CJ48" s="81"/>
      <c r="CK48" s="81"/>
      <c r="CL48" s="73"/>
      <c r="CM48" s="73"/>
    </row>
    <row r="49" spans="1:91" ht="19.5" x14ac:dyDescent="0.25">
      <c r="A49" s="30"/>
      <c r="B49" s="42" t="s">
        <v>40</v>
      </c>
      <c r="C49" s="43" t="s">
        <v>151</v>
      </c>
      <c r="D49" s="136">
        <v>2.5145826177046301E-2</v>
      </c>
      <c r="E49" s="137">
        <v>3.0324506243258501E-2</v>
      </c>
      <c r="F49" s="137">
        <v>9.3625020550869697E-3</v>
      </c>
      <c r="G49" s="137">
        <v>4.5013839571758897E-2</v>
      </c>
      <c r="H49" s="137">
        <v>2.0449395152269199E-2</v>
      </c>
      <c r="I49" s="137">
        <v>2.4628451431766101E-2</v>
      </c>
      <c r="J49" s="137">
        <v>7.36728408666424E-3</v>
      </c>
      <c r="K49" s="137">
        <v>9.1107986430088092E-3</v>
      </c>
      <c r="L49" s="137">
        <v>4.26038268691568E-2</v>
      </c>
      <c r="M49" s="137">
        <v>1.1031617066754699E-3</v>
      </c>
      <c r="N49" s="137">
        <v>1.6404972697776601E-2</v>
      </c>
      <c r="O49" s="137">
        <v>1.61179628309703E-3</v>
      </c>
      <c r="P49" s="137">
        <v>4.6773117013062001E-5</v>
      </c>
      <c r="Q49" s="137">
        <v>6.8912752456805999E-7</v>
      </c>
      <c r="R49" s="137">
        <v>2.2382146132917199E-4</v>
      </c>
      <c r="S49" s="137">
        <v>3.8642408676605798E-3</v>
      </c>
      <c r="T49" s="137">
        <v>3.8551296041844298E-4</v>
      </c>
      <c r="U49" s="137">
        <v>1.0302876687456699E-3</v>
      </c>
      <c r="V49" s="137">
        <v>1.8112652285807101E-4</v>
      </c>
      <c r="W49" s="137">
        <v>2.4302788047784999E-4</v>
      </c>
      <c r="X49" s="137">
        <v>8.8204487278412905E-4</v>
      </c>
      <c r="Y49" s="137">
        <v>9.0116785853603602E-5</v>
      </c>
      <c r="Z49" s="137">
        <v>1.8143102287062601E-4</v>
      </c>
      <c r="AA49" s="137">
        <v>3.2983974739535699E-4</v>
      </c>
      <c r="AB49" s="137">
        <v>2.08093615832058E-4</v>
      </c>
      <c r="AC49" s="137">
        <v>8.3223016160870005E-4</v>
      </c>
      <c r="AD49" s="137">
        <v>8.8153878601187106E-5</v>
      </c>
      <c r="AE49" s="137">
        <v>7.0316322085437201E-5</v>
      </c>
      <c r="AF49" s="137">
        <v>2.68238620502506E-4</v>
      </c>
      <c r="AG49" s="137">
        <v>2.4710457913485499E-3</v>
      </c>
      <c r="AH49" s="137">
        <v>1.9520399030525E-2</v>
      </c>
      <c r="AI49" s="137">
        <v>5.9061727340516696E-3</v>
      </c>
      <c r="AJ49" s="137">
        <v>0</v>
      </c>
      <c r="AK49" s="137">
        <v>1.1686634219768999E-2</v>
      </c>
      <c r="AL49" s="137">
        <v>3.0947011508970701E-3</v>
      </c>
      <c r="AM49" s="137">
        <v>1.9223264586441899E-2</v>
      </c>
      <c r="AN49" s="137">
        <v>2.3781087273174101E-2</v>
      </c>
      <c r="AO49" s="137">
        <v>9.9881050371969393E-4</v>
      </c>
      <c r="AP49" s="137">
        <v>1.14267365767695E-4</v>
      </c>
      <c r="AQ49" s="137">
        <v>6.97748221646727E-5</v>
      </c>
      <c r="AR49" s="137">
        <v>1.3068310762179401E-2</v>
      </c>
      <c r="AS49" s="137">
        <v>2.1900994911643899E-2</v>
      </c>
      <c r="AT49" s="137">
        <v>2.58711381779777E-2</v>
      </c>
      <c r="AU49" s="137">
        <v>9.82393369827185E-3</v>
      </c>
      <c r="AV49" s="137">
        <v>1.4388375317830901E-2</v>
      </c>
      <c r="AW49" s="137">
        <v>1.65537230456793E-2</v>
      </c>
      <c r="AX49" s="137">
        <v>1.5341499541286999E-3</v>
      </c>
      <c r="AY49" s="137">
        <v>5.9261275103134298E-4</v>
      </c>
      <c r="AZ49" s="137">
        <v>8.3945144113694204E-4</v>
      </c>
      <c r="BA49" s="137">
        <v>9.1306070100943804E-4</v>
      </c>
      <c r="BB49" s="137">
        <v>6.88012834861254E-3</v>
      </c>
      <c r="BC49" s="137">
        <v>1.94672717702664E-3</v>
      </c>
      <c r="BD49" s="137">
        <v>3.30950127602808E-3</v>
      </c>
      <c r="BE49" s="137">
        <v>7.2224423831551803E-3</v>
      </c>
      <c r="BF49" s="137">
        <v>1.38741939964149E-3</v>
      </c>
      <c r="BG49" s="137">
        <v>3.9303072046850602E-5</v>
      </c>
      <c r="BH49" s="137">
        <v>3.0461470046920801E-2</v>
      </c>
      <c r="BI49" s="137">
        <v>1.4820818919676799E-4</v>
      </c>
      <c r="BJ49" s="137">
        <v>6.5677297483079301E-6</v>
      </c>
      <c r="BK49" s="137">
        <v>5.4903109411530296E-4</v>
      </c>
      <c r="BL49" s="137">
        <v>9.4342839710921699E-6</v>
      </c>
      <c r="BM49" s="137">
        <v>2.07055120151679E-5</v>
      </c>
      <c r="BN49" s="137">
        <v>2.34770087099846E-4</v>
      </c>
      <c r="BO49" s="137">
        <v>1.3527539990485501E-5</v>
      </c>
      <c r="BP49" s="137">
        <v>3.4979504136951102E-6</v>
      </c>
      <c r="BQ49" s="137">
        <v>1.2893514785612501E-5</v>
      </c>
      <c r="BR49" s="137">
        <v>3.2019632152349001E-6</v>
      </c>
      <c r="BS49" s="137">
        <v>3.7743271969561901E-7</v>
      </c>
      <c r="BT49" s="137">
        <v>4.70291777223374E-4</v>
      </c>
      <c r="BU49" s="137">
        <v>4.8562179847495601E-4</v>
      </c>
      <c r="BV49" s="137">
        <v>2.5502950752968501E-5</v>
      </c>
      <c r="BW49" s="137">
        <v>2.58454420931445E-4</v>
      </c>
      <c r="BX49" s="137">
        <v>1.71906263938186E-2</v>
      </c>
      <c r="BY49" s="137">
        <v>2.8125423153865302E-3</v>
      </c>
      <c r="BZ49" s="137">
        <v>2.2711909486467299E-4</v>
      </c>
      <c r="CA49" s="138">
        <v>0</v>
      </c>
      <c r="CB49" s="136">
        <v>0.50812357954203002</v>
      </c>
      <c r="CC49" s="139">
        <v>1.20167622846893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  <c r="CJ49" s="81"/>
      <c r="CK49" s="81"/>
      <c r="CL49" s="73"/>
      <c r="CM49" s="73"/>
    </row>
    <row r="50" spans="1:91" ht="19.5" x14ac:dyDescent="0.25">
      <c r="A50" s="30"/>
      <c r="B50" s="42" t="s">
        <v>41</v>
      </c>
      <c r="C50" s="43" t="s">
        <v>152</v>
      </c>
      <c r="D50" s="136">
        <v>2.0157624043500801E-5</v>
      </c>
      <c r="E50" s="137">
        <v>3.5412260309920198E-5</v>
      </c>
      <c r="F50" s="137">
        <v>4.0231865668401797E-5</v>
      </c>
      <c r="G50" s="137">
        <v>2.80099228655306E-5</v>
      </c>
      <c r="H50" s="137">
        <v>2.26758405383988E-5</v>
      </c>
      <c r="I50" s="137">
        <v>3.4239390450718202E-4</v>
      </c>
      <c r="J50" s="137">
        <v>3.2690783149614102E-5</v>
      </c>
      <c r="K50" s="137">
        <v>2.3788421295404399E-5</v>
      </c>
      <c r="L50" s="137">
        <v>3.8616337378939297E-5</v>
      </c>
      <c r="M50" s="137">
        <v>4.8473031724554901E-4</v>
      </c>
      <c r="N50" s="137">
        <v>1.3120838676414E-5</v>
      </c>
      <c r="O50" s="137">
        <v>4.15528249513914E-4</v>
      </c>
      <c r="P50" s="137">
        <v>5.2281308022363599E-3</v>
      </c>
      <c r="Q50" s="137">
        <v>1.75993002156025E-4</v>
      </c>
      <c r="R50" s="137">
        <v>1.46446120832135E-3</v>
      </c>
      <c r="S50" s="137">
        <v>1.9599876013708401E-3</v>
      </c>
      <c r="T50" s="137">
        <v>3.50174617037939E-4</v>
      </c>
      <c r="U50" s="137">
        <v>1.9896616646194998E-3</v>
      </c>
      <c r="V50" s="137">
        <v>1.5969496773538401E-4</v>
      </c>
      <c r="W50" s="137">
        <v>6.1700223670903601E-4</v>
      </c>
      <c r="X50" s="137">
        <v>8.6462588973144395E-4</v>
      </c>
      <c r="Y50" s="137">
        <v>3.6491622886360403E-4</v>
      </c>
      <c r="Z50" s="137">
        <v>8.5345411437539004E-5</v>
      </c>
      <c r="AA50" s="137">
        <v>7.3417388257079297E-5</v>
      </c>
      <c r="AB50" s="137">
        <v>7.5810232515553206E-5</v>
      </c>
      <c r="AC50" s="137">
        <v>1.49115238198321E-4</v>
      </c>
      <c r="AD50" s="137">
        <v>2.3852204620825E-4</v>
      </c>
      <c r="AE50" s="137">
        <v>5.0120217878307197E-4</v>
      </c>
      <c r="AF50" s="137">
        <v>3.6181321616074799E-4</v>
      </c>
      <c r="AG50" s="137">
        <v>9.1805023241306797E-4</v>
      </c>
      <c r="AH50" s="137">
        <v>1.0505300622983399E-3</v>
      </c>
      <c r="AI50" s="137">
        <v>1.65475245250365E-3</v>
      </c>
      <c r="AJ50" s="137">
        <v>0</v>
      </c>
      <c r="AK50" s="137">
        <v>7.2470329160750496E-3</v>
      </c>
      <c r="AL50" s="137">
        <v>4.6728867496158904E-3</v>
      </c>
      <c r="AM50" s="137">
        <v>5.5492216173681503E-4</v>
      </c>
      <c r="AN50" s="137">
        <v>2.2713875346838899E-4</v>
      </c>
      <c r="AO50" s="137">
        <v>4.6500730718035304E-3</v>
      </c>
      <c r="AP50" s="137">
        <v>6.3152610856639603E-3</v>
      </c>
      <c r="AQ50" s="137">
        <v>5.3411221920023899E-3</v>
      </c>
      <c r="AR50" s="137">
        <v>4.1578335776419799E-3</v>
      </c>
      <c r="AS50" s="137">
        <v>4.99458448707229E-2</v>
      </c>
      <c r="AT50" s="137">
        <v>9.4150095947457505E-4</v>
      </c>
      <c r="AU50" s="137">
        <v>9.8703374647999089E-4</v>
      </c>
      <c r="AV50" s="137">
        <v>1.13241659573661E-2</v>
      </c>
      <c r="AW50" s="137">
        <v>1.16114685278808E-2</v>
      </c>
      <c r="AX50" s="137">
        <v>5.8305804632810604E-3</v>
      </c>
      <c r="AY50" s="137">
        <v>3.2120628505980301E-4</v>
      </c>
      <c r="AZ50" s="137">
        <v>2.0634805949175199E-2</v>
      </c>
      <c r="BA50" s="137">
        <v>5.9628544787601601E-4</v>
      </c>
      <c r="BB50" s="137">
        <v>1.0249079951155199E-2</v>
      </c>
      <c r="BC50" s="137">
        <v>3.69982033582623E-3</v>
      </c>
      <c r="BD50" s="137">
        <v>1.29235834430451E-3</v>
      </c>
      <c r="BE50" s="137">
        <v>1.02369380014459E-2</v>
      </c>
      <c r="BF50" s="137">
        <v>3.8580062825421101E-3</v>
      </c>
      <c r="BG50" s="137">
        <v>1.24276212924016E-4</v>
      </c>
      <c r="BH50" s="137">
        <v>3.2508421813943001E-3</v>
      </c>
      <c r="BI50" s="137">
        <v>5.2176658414524197E-3</v>
      </c>
      <c r="BJ50" s="137">
        <v>1.5733438351547601E-3</v>
      </c>
      <c r="BK50" s="137">
        <v>1.2137980531559301E-3</v>
      </c>
      <c r="BL50" s="137">
        <v>6.0986662743782701E-3</v>
      </c>
      <c r="BM50" s="137">
        <v>1.15358251823462E-2</v>
      </c>
      <c r="BN50" s="137">
        <v>4.9833320228965597E-3</v>
      </c>
      <c r="BO50" s="137">
        <v>4.6325642753803102E-4</v>
      </c>
      <c r="BP50" s="137">
        <v>6.3120698952073904E-5</v>
      </c>
      <c r="BQ50" s="137">
        <v>1.5905388688062101E-5</v>
      </c>
      <c r="BR50" s="137">
        <v>5.7883892768749695E-4</v>
      </c>
      <c r="BS50" s="137">
        <v>2.8583428209035997E-7</v>
      </c>
      <c r="BT50" s="137">
        <v>3.3773695131766499E-3</v>
      </c>
      <c r="BU50" s="137">
        <v>3.3082882664389702E-4</v>
      </c>
      <c r="BV50" s="137">
        <v>9.4086640244852801E-4</v>
      </c>
      <c r="BW50" s="137">
        <v>4.0959086421851298E-4</v>
      </c>
      <c r="BX50" s="137">
        <v>7.2679718803459695E-4</v>
      </c>
      <c r="BY50" s="137">
        <v>1.1021746915141899E-3</v>
      </c>
      <c r="BZ50" s="137">
        <v>5.4638678595742901E-3</v>
      </c>
      <c r="CA50" s="138">
        <v>0</v>
      </c>
      <c r="CB50" s="136">
        <v>0.23194658089980899</v>
      </c>
      <c r="CC50" s="139">
        <v>0.54853721370923303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  <c r="CJ50" s="81"/>
      <c r="CK50" s="81"/>
      <c r="CL50" s="73"/>
      <c r="CM50" s="73"/>
    </row>
    <row r="51" spans="1:91" ht="19.5" x14ac:dyDescent="0.25">
      <c r="A51" s="30"/>
      <c r="B51" s="42" t="s">
        <v>42</v>
      </c>
      <c r="C51" s="43" t="s">
        <v>153</v>
      </c>
      <c r="D51" s="136">
        <v>5.2652706421263103E-5</v>
      </c>
      <c r="E51" s="137">
        <v>1.05322113895722E-4</v>
      </c>
      <c r="F51" s="137">
        <v>1.4226780526143399E-4</v>
      </c>
      <c r="G51" s="137">
        <v>6.3342240614377006E-5</v>
      </c>
      <c r="H51" s="137">
        <v>6.5643661202187506E-5</v>
      </c>
      <c r="I51" s="137">
        <v>4.1181005771467103E-5</v>
      </c>
      <c r="J51" s="137">
        <v>1.13076639792884E-4</v>
      </c>
      <c r="K51" s="137">
        <v>7.8995211557193705E-5</v>
      </c>
      <c r="L51" s="137">
        <v>1.0781237456043299E-4</v>
      </c>
      <c r="M51" s="137">
        <v>4.1955165943462396E-3</v>
      </c>
      <c r="N51" s="137">
        <v>3.3672083688948599E-5</v>
      </c>
      <c r="O51" s="137">
        <v>3.3515975943061298E-4</v>
      </c>
      <c r="P51" s="137">
        <v>3.1646679742711101E-5</v>
      </c>
      <c r="Q51" s="137">
        <v>2.06913392629349E-6</v>
      </c>
      <c r="R51" s="137">
        <v>2.5648570216243001E-4</v>
      </c>
      <c r="S51" s="137">
        <v>4.9708787439451502E-4</v>
      </c>
      <c r="T51" s="137">
        <v>9.2754236950398302E-4</v>
      </c>
      <c r="U51" s="137">
        <v>4.3818123707492799E-4</v>
      </c>
      <c r="V51" s="137">
        <v>2.4779824383852498E-4</v>
      </c>
      <c r="W51" s="137">
        <v>2.6694547791568499E-4</v>
      </c>
      <c r="X51" s="137">
        <v>5.1776811797479198E-4</v>
      </c>
      <c r="Y51" s="137">
        <v>2.4567804684962502E-4</v>
      </c>
      <c r="Z51" s="137">
        <v>3.0784505747454E-4</v>
      </c>
      <c r="AA51" s="137">
        <v>2.3900282501187399E-4</v>
      </c>
      <c r="AB51" s="137">
        <v>8.2130973562806095E-4</v>
      </c>
      <c r="AC51" s="137">
        <v>1.9173609270152901E-4</v>
      </c>
      <c r="AD51" s="137">
        <v>3.3734220803895002E-4</v>
      </c>
      <c r="AE51" s="137">
        <v>5.3093748827780197E-4</v>
      </c>
      <c r="AF51" s="137">
        <v>2.1882393401931701E-4</v>
      </c>
      <c r="AG51" s="137">
        <v>5.8400457363942595E-4</v>
      </c>
      <c r="AH51" s="137">
        <v>1.59740169694594E-4</v>
      </c>
      <c r="AI51" s="137">
        <v>4.1877461915681199E-4</v>
      </c>
      <c r="AJ51" s="137">
        <v>0</v>
      </c>
      <c r="AK51" s="137">
        <v>1.44723031750267E-4</v>
      </c>
      <c r="AL51" s="137">
        <v>2.4629059235720899E-4</v>
      </c>
      <c r="AM51" s="137">
        <v>1.3506311120333901E-4</v>
      </c>
      <c r="AN51" s="137">
        <v>1.57544402824289E-4</v>
      </c>
      <c r="AO51" s="137">
        <v>1.0969039745328001E-4</v>
      </c>
      <c r="AP51" s="137">
        <v>9.7477927977109003E-5</v>
      </c>
      <c r="AQ51" s="137">
        <v>1.05545367245717E-4</v>
      </c>
      <c r="AR51" s="137">
        <v>2.0533714446191901E-4</v>
      </c>
      <c r="AS51" s="137">
        <v>7.44337368397199E-4</v>
      </c>
      <c r="AT51" s="137">
        <v>4.4882907610666697E-2</v>
      </c>
      <c r="AU51" s="137">
        <v>1.2137907929255601E-4</v>
      </c>
      <c r="AV51" s="137">
        <v>1.3505639506885099E-4</v>
      </c>
      <c r="AW51" s="137">
        <v>1.03052666591526E-4</v>
      </c>
      <c r="AX51" s="137">
        <v>1.0341924817513E-4</v>
      </c>
      <c r="AY51" s="137">
        <v>1.20174308359794E-4</v>
      </c>
      <c r="AZ51" s="137">
        <v>4.0696650665405398E-4</v>
      </c>
      <c r="BA51" s="137">
        <v>1.10201350588818E-4</v>
      </c>
      <c r="BB51" s="137">
        <v>1.00348238646658E-4</v>
      </c>
      <c r="BC51" s="137">
        <v>1.5013298589640499E-4</v>
      </c>
      <c r="BD51" s="137">
        <v>1.6432326936049999E-4</v>
      </c>
      <c r="BE51" s="137">
        <v>2.34819596962299E-4</v>
      </c>
      <c r="BF51" s="137">
        <v>1.9794722648602399E-4</v>
      </c>
      <c r="BG51" s="137">
        <v>3.3613766986372998E-5</v>
      </c>
      <c r="BH51" s="137">
        <v>2.12081562354278E-4</v>
      </c>
      <c r="BI51" s="137">
        <v>3.1197934823667598E-4</v>
      </c>
      <c r="BJ51" s="137">
        <v>1.5884633615571098E-5</v>
      </c>
      <c r="BK51" s="137">
        <v>1.4277229946357299E-4</v>
      </c>
      <c r="BL51" s="137">
        <v>2.6127505813036101E-5</v>
      </c>
      <c r="BM51" s="137">
        <v>4.0067451136923399E-5</v>
      </c>
      <c r="BN51" s="137">
        <v>9.5887382889626795E-5</v>
      </c>
      <c r="BO51" s="137">
        <v>1.27851379764768E-5</v>
      </c>
      <c r="BP51" s="137">
        <v>1.0586847646923199E-5</v>
      </c>
      <c r="BQ51" s="137">
        <v>3.5652046200108799E-5</v>
      </c>
      <c r="BR51" s="137">
        <v>8.9996624768774595E-6</v>
      </c>
      <c r="BS51" s="137">
        <v>1.0413070434157999E-6</v>
      </c>
      <c r="BT51" s="137">
        <v>1.6849498293644002E-5</v>
      </c>
      <c r="BU51" s="137">
        <v>4.2483275710352499E-4</v>
      </c>
      <c r="BV51" s="137">
        <v>6.5171275356193105E-5</v>
      </c>
      <c r="BW51" s="137">
        <v>3.94364966765725E-4</v>
      </c>
      <c r="BX51" s="137">
        <v>5.4802687261337198E-2</v>
      </c>
      <c r="BY51" s="137">
        <v>3.1702406758888101E-3</v>
      </c>
      <c r="BZ51" s="137">
        <v>6.0979936926414298E-4</v>
      </c>
      <c r="CA51" s="138">
        <v>0</v>
      </c>
      <c r="CB51" s="136">
        <v>0.121783524365838</v>
      </c>
      <c r="CC51" s="139">
        <v>0.28800939799230402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  <c r="CJ51" s="81"/>
      <c r="CK51" s="81"/>
      <c r="CL51" s="73"/>
      <c r="CM51" s="73"/>
    </row>
    <row r="52" spans="1:91" ht="19.5" x14ac:dyDescent="0.25">
      <c r="A52" s="30"/>
      <c r="B52" s="42" t="s">
        <v>43</v>
      </c>
      <c r="C52" s="43" t="s">
        <v>154</v>
      </c>
      <c r="D52" s="136">
        <v>5.7958440034811103E-5</v>
      </c>
      <c r="E52" s="137">
        <v>4.6516115607361703E-5</v>
      </c>
      <c r="F52" s="137">
        <v>1.66997514936014E-4</v>
      </c>
      <c r="G52" s="137">
        <v>1.38737081993628E-4</v>
      </c>
      <c r="H52" s="137">
        <v>1.1050651627476999E-4</v>
      </c>
      <c r="I52" s="137">
        <v>6.2752119236399994E-5</v>
      </c>
      <c r="J52" s="137">
        <v>9.3210250022453503E-5</v>
      </c>
      <c r="K52" s="137">
        <v>3.1856180062275902E-5</v>
      </c>
      <c r="L52" s="137">
        <v>3.16529230966144E-5</v>
      </c>
      <c r="M52" s="137">
        <v>3.1711817064202797E-5</v>
      </c>
      <c r="N52" s="137">
        <v>6.5479372452628597E-6</v>
      </c>
      <c r="O52" s="137">
        <v>3.9024386110007998E-5</v>
      </c>
      <c r="P52" s="137">
        <v>1.3637979252614099E-4</v>
      </c>
      <c r="Q52" s="137">
        <v>7.0862745721238499E-7</v>
      </c>
      <c r="R52" s="137">
        <v>9.1453219910094305E-5</v>
      </c>
      <c r="S52" s="137">
        <v>1.2522384806852401E-4</v>
      </c>
      <c r="T52" s="137">
        <v>3.3029743052824597E-5</v>
      </c>
      <c r="U52" s="137">
        <v>6.3638490756913897E-5</v>
      </c>
      <c r="V52" s="137">
        <v>7.5439209684444999E-5</v>
      </c>
      <c r="W52" s="137">
        <v>4.5122979646427001E-5</v>
      </c>
      <c r="X52" s="137">
        <v>6.8732354806592505E-5</v>
      </c>
      <c r="Y52" s="137">
        <v>2.60673303096117E-5</v>
      </c>
      <c r="Z52" s="137">
        <v>4.7085638189744602E-5</v>
      </c>
      <c r="AA52" s="137">
        <v>4.2960904260782601E-5</v>
      </c>
      <c r="AB52" s="137">
        <v>6.6262533165485404E-5</v>
      </c>
      <c r="AC52" s="137">
        <v>5.1943700845441503E-5</v>
      </c>
      <c r="AD52" s="137">
        <v>4.3037902288482199E-5</v>
      </c>
      <c r="AE52" s="137">
        <v>3.6752739265205899E-5</v>
      </c>
      <c r="AF52" s="137">
        <v>6.0591789599934898E-5</v>
      </c>
      <c r="AG52" s="137">
        <v>8.1577131876108105E-5</v>
      </c>
      <c r="AH52" s="137">
        <v>8.3944435876664495E-5</v>
      </c>
      <c r="AI52" s="137">
        <v>5.3600086415222602E-5</v>
      </c>
      <c r="AJ52" s="137">
        <v>0</v>
      </c>
      <c r="AK52" s="137">
        <v>3.76855848089718E-5</v>
      </c>
      <c r="AL52" s="137">
        <v>3.3357819948266401E-5</v>
      </c>
      <c r="AM52" s="137">
        <v>3.4317659009691702E-3</v>
      </c>
      <c r="AN52" s="137">
        <v>3.6513155875056202E-4</v>
      </c>
      <c r="AO52" s="137">
        <v>1.59705454062038E-4</v>
      </c>
      <c r="AP52" s="137">
        <v>2.57988687734016E-5</v>
      </c>
      <c r="AQ52" s="137">
        <v>1.51466903797395E-4</v>
      </c>
      <c r="AR52" s="137">
        <v>4.2773706354178299E-5</v>
      </c>
      <c r="AS52" s="137">
        <v>5.1736381256143396E-3</v>
      </c>
      <c r="AT52" s="137">
        <v>6.9728543859026303E-5</v>
      </c>
      <c r="AU52" s="137">
        <v>1.1237784705586999E-2</v>
      </c>
      <c r="AV52" s="137">
        <v>9.1709319131375597E-4</v>
      </c>
      <c r="AW52" s="137">
        <v>1.7794003030704601E-4</v>
      </c>
      <c r="AX52" s="137">
        <v>1.54751082483798E-5</v>
      </c>
      <c r="AY52" s="137">
        <v>8.0051217112451603E-5</v>
      </c>
      <c r="AZ52" s="137">
        <v>5.5123088340801797E-5</v>
      </c>
      <c r="BA52" s="137">
        <v>6.6050662808772099E-4</v>
      </c>
      <c r="BB52" s="137">
        <v>9.1450839874471202E-4</v>
      </c>
      <c r="BC52" s="137">
        <v>2.2851433727691601E-3</v>
      </c>
      <c r="BD52" s="137">
        <v>6.0431317225880798E-3</v>
      </c>
      <c r="BE52" s="137">
        <v>5.1301887489120797E-5</v>
      </c>
      <c r="BF52" s="137">
        <v>3.3031121369406803E-5</v>
      </c>
      <c r="BG52" s="137">
        <v>1.01916536801858E-4</v>
      </c>
      <c r="BH52" s="137">
        <v>2.0646375828536801E-3</v>
      </c>
      <c r="BI52" s="137">
        <v>1.8350162889579501E-4</v>
      </c>
      <c r="BJ52" s="137">
        <v>1.340618175848E-3</v>
      </c>
      <c r="BK52" s="137">
        <v>2.7307447395368899E-3</v>
      </c>
      <c r="BL52" s="137">
        <v>3.0292942315555701E-5</v>
      </c>
      <c r="BM52" s="137">
        <v>8.6400191129319592E-6</v>
      </c>
      <c r="BN52" s="137">
        <v>1.93811813216612E-5</v>
      </c>
      <c r="BO52" s="137">
        <v>8.1902686644973396E-6</v>
      </c>
      <c r="BP52" s="137">
        <v>2.0813343759889501E-6</v>
      </c>
      <c r="BQ52" s="137">
        <v>6.0498467596413801E-6</v>
      </c>
      <c r="BR52" s="137">
        <v>1.4851812646686499E-6</v>
      </c>
      <c r="BS52" s="137">
        <v>1.77373729606129E-7</v>
      </c>
      <c r="BT52" s="137">
        <v>3.7994005223222702E-5</v>
      </c>
      <c r="BU52" s="137">
        <v>1.2062730251803299E-5</v>
      </c>
      <c r="BV52" s="137">
        <v>6.6769953923258798E-6</v>
      </c>
      <c r="BW52" s="137">
        <v>4.61476887122312E-6</v>
      </c>
      <c r="BX52" s="137">
        <v>8.9825163367332298E-6</v>
      </c>
      <c r="BY52" s="137">
        <v>9.8979115921955709E-4</v>
      </c>
      <c r="BZ52" s="137">
        <v>9.5708728917009301E-6</v>
      </c>
      <c r="CA52" s="138">
        <v>0</v>
      </c>
      <c r="CB52" s="136">
        <v>4.1580576538248003E-2</v>
      </c>
      <c r="CC52" s="139">
        <v>9.8335114534696705E-2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  <c r="CJ52" s="81"/>
      <c r="CK52" s="81"/>
      <c r="CL52" s="73"/>
      <c r="CM52" s="73"/>
    </row>
    <row r="53" spans="1:91" ht="19.5" x14ac:dyDescent="0.25">
      <c r="A53" s="30"/>
      <c r="B53" s="42" t="s">
        <v>44</v>
      </c>
      <c r="C53" s="43" t="s">
        <v>155</v>
      </c>
      <c r="D53" s="136">
        <v>1.5801990297950201E-2</v>
      </c>
      <c r="E53" s="137">
        <v>1.0470392031499199E-2</v>
      </c>
      <c r="F53" s="137">
        <v>1.37389485103967E-2</v>
      </c>
      <c r="G53" s="137">
        <v>8.9282430068043407E-3</v>
      </c>
      <c r="H53" s="137">
        <v>3.4307253430442303E-2</v>
      </c>
      <c r="I53" s="137">
        <v>4.2844081804148601E-2</v>
      </c>
      <c r="J53" s="137">
        <v>2.23530464034111E-3</v>
      </c>
      <c r="K53" s="137">
        <v>2.75602223211408E-3</v>
      </c>
      <c r="L53" s="137">
        <v>1.14883005098634E-2</v>
      </c>
      <c r="M53" s="137">
        <v>2.7205838579095398E-3</v>
      </c>
      <c r="N53" s="137">
        <v>5.7470979838389097E-4</v>
      </c>
      <c r="O53" s="137">
        <v>1.49673139956272E-3</v>
      </c>
      <c r="P53" s="137">
        <v>1.87194070149285E-3</v>
      </c>
      <c r="Q53" s="137">
        <v>2.2090894001054601E-6</v>
      </c>
      <c r="R53" s="137">
        <v>4.3369382488874701E-4</v>
      </c>
      <c r="S53" s="137">
        <v>5.2899691110960703E-4</v>
      </c>
      <c r="T53" s="137">
        <v>5.7711194533198503E-3</v>
      </c>
      <c r="U53" s="137">
        <v>5.5028288103159103E-3</v>
      </c>
      <c r="V53" s="137">
        <v>4.9805187035920203E-4</v>
      </c>
      <c r="W53" s="137">
        <v>1.8777626732741799E-3</v>
      </c>
      <c r="X53" s="137">
        <v>3.4412870103750499E-2</v>
      </c>
      <c r="Y53" s="137">
        <v>8.1939103464566104E-3</v>
      </c>
      <c r="Z53" s="137">
        <v>9.7811062392497909E-4</v>
      </c>
      <c r="AA53" s="137">
        <v>2.3780613340499699E-3</v>
      </c>
      <c r="AB53" s="137">
        <v>2.9455503340132499E-2</v>
      </c>
      <c r="AC53" s="137">
        <v>1.55924072377023E-2</v>
      </c>
      <c r="AD53" s="137">
        <v>1.6598341856005E-3</v>
      </c>
      <c r="AE53" s="137">
        <v>3.5698001324821001E-3</v>
      </c>
      <c r="AF53" s="137">
        <v>2.26978391043746E-2</v>
      </c>
      <c r="AG53" s="137">
        <v>2.02115183988015E-2</v>
      </c>
      <c r="AH53" s="137">
        <v>4.6502763274414403E-2</v>
      </c>
      <c r="AI53" s="137">
        <v>2.8914689645451502E-2</v>
      </c>
      <c r="AJ53" s="137">
        <v>0</v>
      </c>
      <c r="AK53" s="137">
        <v>1.2851801926312301E-2</v>
      </c>
      <c r="AL53" s="137">
        <v>1.1591800592353201E-3</v>
      </c>
      <c r="AM53" s="137">
        <v>3.2044180431935101E-3</v>
      </c>
      <c r="AN53" s="137">
        <v>4.4841071561467702E-3</v>
      </c>
      <c r="AO53" s="137">
        <v>6.3356870375727804E-3</v>
      </c>
      <c r="AP53" s="137">
        <v>4.4097393540348598E-3</v>
      </c>
      <c r="AQ53" s="137">
        <v>2.0236755818776701E-3</v>
      </c>
      <c r="AR53" s="137">
        <v>1.6226774278182501E-2</v>
      </c>
      <c r="AS53" s="137">
        <v>5.56256671567322E-3</v>
      </c>
      <c r="AT53" s="137">
        <v>7.6194907983634999E-3</v>
      </c>
      <c r="AU53" s="137">
        <v>3.0014550089550898E-3</v>
      </c>
      <c r="AV53" s="137">
        <v>4.8582463719194599E-2</v>
      </c>
      <c r="AW53" s="137">
        <v>1.1404272358260199E-2</v>
      </c>
      <c r="AX53" s="137">
        <v>1.0783843725796799E-3</v>
      </c>
      <c r="AY53" s="137">
        <v>1.4926437403303E-4</v>
      </c>
      <c r="AZ53" s="137">
        <v>8.2035228487246006E-3</v>
      </c>
      <c r="BA53" s="137">
        <v>2.3160374796531999E-3</v>
      </c>
      <c r="BB53" s="137">
        <v>1.1434718756612301E-2</v>
      </c>
      <c r="BC53" s="137">
        <v>8.9564469433340305E-3</v>
      </c>
      <c r="BD53" s="137">
        <v>2.7444030434731E-3</v>
      </c>
      <c r="BE53" s="137">
        <v>1.9430928852262101E-2</v>
      </c>
      <c r="BF53" s="137">
        <v>9.3590563170354606E-5</v>
      </c>
      <c r="BG53" s="137">
        <v>2.92805871534464E-4</v>
      </c>
      <c r="BH53" s="137">
        <v>2.2910106022511301E-3</v>
      </c>
      <c r="BI53" s="137">
        <v>4.62674332443783E-4</v>
      </c>
      <c r="BJ53" s="137">
        <v>2.2156942894121099E-2</v>
      </c>
      <c r="BK53" s="137">
        <v>7.8276279381016495E-4</v>
      </c>
      <c r="BL53" s="137">
        <v>4.0436434570722303E-3</v>
      </c>
      <c r="BM53" s="137">
        <v>1.6609716015033599E-3</v>
      </c>
      <c r="BN53" s="137">
        <v>3.7979613980158099E-3</v>
      </c>
      <c r="BO53" s="137">
        <v>1.78935099334363E-5</v>
      </c>
      <c r="BP53" s="137">
        <v>4.40257577704863E-4</v>
      </c>
      <c r="BQ53" s="137">
        <v>3.9996285982097298E-5</v>
      </c>
      <c r="BR53" s="137">
        <v>1.29196441043529E-5</v>
      </c>
      <c r="BS53" s="137">
        <v>2.8744359956357302E-6</v>
      </c>
      <c r="BT53" s="137">
        <v>1.60501339132978E-3</v>
      </c>
      <c r="BU53" s="137">
        <v>1.45994626589613E-5</v>
      </c>
      <c r="BV53" s="137">
        <v>8.5939247211169398E-4</v>
      </c>
      <c r="BW53" s="137">
        <v>2.23671785827375E-5</v>
      </c>
      <c r="BX53" s="137">
        <v>6.3110519106270903E-4</v>
      </c>
      <c r="BY53" s="137">
        <v>5.1226636879140301E-5</v>
      </c>
      <c r="BZ53" s="137">
        <v>2.7005786147352101E-3</v>
      </c>
      <c r="CA53" s="138">
        <v>0</v>
      </c>
      <c r="CB53" s="136">
        <v>0.60157639920339501</v>
      </c>
      <c r="CC53" s="139">
        <v>1.4226855191058101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  <c r="CJ53" s="81"/>
      <c r="CK53" s="81"/>
      <c r="CL53" s="73"/>
      <c r="CM53" s="73"/>
    </row>
    <row r="54" spans="1:91" ht="19.5" x14ac:dyDescent="0.25">
      <c r="A54" s="30"/>
      <c r="B54" s="42" t="s">
        <v>45</v>
      </c>
      <c r="C54" s="43" t="s">
        <v>156</v>
      </c>
      <c r="D54" s="136">
        <v>5.02145039825245E-5</v>
      </c>
      <c r="E54" s="137">
        <v>9.8247904738073207E-5</v>
      </c>
      <c r="F54" s="137">
        <v>1.3119292162986799E-4</v>
      </c>
      <c r="G54" s="137">
        <v>6.3604289086403005E-5</v>
      </c>
      <c r="H54" s="137">
        <v>6.4078977690947602E-5</v>
      </c>
      <c r="I54" s="137">
        <v>3.9077773086464703E-5</v>
      </c>
      <c r="J54" s="137">
        <v>1.13011663380629E-4</v>
      </c>
      <c r="K54" s="137">
        <v>7.9104139925807398E-5</v>
      </c>
      <c r="L54" s="137">
        <v>9.6168981311630403E-5</v>
      </c>
      <c r="M54" s="137">
        <v>9.2597242510397907E-5</v>
      </c>
      <c r="N54" s="137">
        <v>3.3942403010453102E-5</v>
      </c>
      <c r="O54" s="137">
        <v>1.64520462714013E-4</v>
      </c>
      <c r="P54" s="137">
        <v>3.5281256634196502E-5</v>
      </c>
      <c r="Q54" s="137">
        <v>1.6505876979584299E-6</v>
      </c>
      <c r="R54" s="137">
        <v>1.20794129084169E-4</v>
      </c>
      <c r="S54" s="137">
        <v>1.3523010200773301E-4</v>
      </c>
      <c r="T54" s="137">
        <v>1.45155773583275E-4</v>
      </c>
      <c r="U54" s="137">
        <v>7.0828501327050699E-4</v>
      </c>
      <c r="V54" s="137">
        <v>2.0873426465623101E-4</v>
      </c>
      <c r="W54" s="137">
        <v>2.42111035563155E-4</v>
      </c>
      <c r="X54" s="137">
        <v>4.2937451044084199E-4</v>
      </c>
      <c r="Y54" s="137">
        <v>8.8956359617520597E-5</v>
      </c>
      <c r="Z54" s="137">
        <v>2.7289985957594298E-4</v>
      </c>
      <c r="AA54" s="137">
        <v>2.36141191014566E-4</v>
      </c>
      <c r="AB54" s="137">
        <v>1.8093590149624599E-4</v>
      </c>
      <c r="AC54" s="137">
        <v>1.8813421028795801E-4</v>
      </c>
      <c r="AD54" s="137">
        <v>5.9903334696240001E-4</v>
      </c>
      <c r="AE54" s="137">
        <v>1.87225702407205E-4</v>
      </c>
      <c r="AF54" s="137">
        <v>4.1786429408893601E-3</v>
      </c>
      <c r="AG54" s="137">
        <v>2.14309177968918E-2</v>
      </c>
      <c r="AH54" s="137">
        <v>2.13707108820556E-2</v>
      </c>
      <c r="AI54" s="137">
        <v>3.2286768848896599E-2</v>
      </c>
      <c r="AJ54" s="137">
        <v>0</v>
      </c>
      <c r="AK54" s="137">
        <v>1.0805346151291599E-4</v>
      </c>
      <c r="AL54" s="137">
        <v>8.5780607328559793E-5</v>
      </c>
      <c r="AM54" s="137">
        <v>1.0568092482562401E-4</v>
      </c>
      <c r="AN54" s="137">
        <v>7.6789344249581903E-4</v>
      </c>
      <c r="AO54" s="137">
        <v>7.3925976417001595E-5</v>
      </c>
      <c r="AP54" s="137">
        <v>4.3572822625909E-4</v>
      </c>
      <c r="AQ54" s="137">
        <v>1.07834595821518E-4</v>
      </c>
      <c r="AR54" s="137">
        <v>4.32574022651332E-4</v>
      </c>
      <c r="AS54" s="137">
        <v>3.52606079179584E-4</v>
      </c>
      <c r="AT54" s="137">
        <v>5.0054261481446397E-4</v>
      </c>
      <c r="AU54" s="137">
        <v>1.0079448290435E-4</v>
      </c>
      <c r="AV54" s="137">
        <v>1.90087126530688E-4</v>
      </c>
      <c r="AW54" s="137">
        <v>1.08951041977698E-2</v>
      </c>
      <c r="AX54" s="137">
        <v>1.0379990015733801E-3</v>
      </c>
      <c r="AY54" s="137">
        <v>5.85153791321721E-5</v>
      </c>
      <c r="AZ54" s="137">
        <v>5.4793858763150004E-3</v>
      </c>
      <c r="BA54" s="137">
        <v>1.42872065881426E-3</v>
      </c>
      <c r="BB54" s="137">
        <v>1.00445276040941E-2</v>
      </c>
      <c r="BC54" s="137">
        <v>8.1323961519491205E-4</v>
      </c>
      <c r="BD54" s="137">
        <v>6.9024137298245398E-3</v>
      </c>
      <c r="BE54" s="137">
        <v>2.6048578405907601E-3</v>
      </c>
      <c r="BF54" s="137">
        <v>2.33246802414848E-4</v>
      </c>
      <c r="BG54" s="137">
        <v>1.4569572073515601E-4</v>
      </c>
      <c r="BH54" s="137">
        <v>3.1943761228662803E-4</v>
      </c>
      <c r="BI54" s="137">
        <v>1.52811801215797E-2</v>
      </c>
      <c r="BJ54" s="137">
        <v>9.9682570149134893E-5</v>
      </c>
      <c r="BK54" s="137">
        <v>6.6104279251068699E-4</v>
      </c>
      <c r="BL54" s="137">
        <v>2.6080489923850001E-5</v>
      </c>
      <c r="BM54" s="137">
        <v>1.6428475787153101E-3</v>
      </c>
      <c r="BN54" s="137">
        <v>2.4918443173247199E-4</v>
      </c>
      <c r="BO54" s="137">
        <v>5.92471550637588E-5</v>
      </c>
      <c r="BP54" s="137">
        <v>8.2450156989571894E-6</v>
      </c>
      <c r="BQ54" s="137">
        <v>3.5731269880797202E-5</v>
      </c>
      <c r="BR54" s="137">
        <v>8.6424219274546594E-6</v>
      </c>
      <c r="BS54" s="137">
        <v>1.04966665121597E-6</v>
      </c>
      <c r="BT54" s="137">
        <v>5.5461809653077198E-4</v>
      </c>
      <c r="BU54" s="137">
        <v>1.1091658960091599E-5</v>
      </c>
      <c r="BV54" s="137">
        <v>6.1054105769942199E-4</v>
      </c>
      <c r="BW54" s="137">
        <v>1.52040955585411E-5</v>
      </c>
      <c r="BX54" s="137">
        <v>4.53183902528508E-4</v>
      </c>
      <c r="BY54" s="137">
        <v>5.2413337166058901E-5</v>
      </c>
      <c r="BZ54" s="137">
        <v>9.5986051511073997E-4</v>
      </c>
      <c r="CA54" s="138">
        <v>0</v>
      </c>
      <c r="CB54" s="136">
        <v>0.148027236752974</v>
      </c>
      <c r="CC54" s="139">
        <v>0.35007391653092601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  <c r="CJ54" s="81"/>
      <c r="CK54" s="81"/>
      <c r="CL54" s="73"/>
      <c r="CM54" s="73"/>
    </row>
    <row r="55" spans="1:91" ht="19.5" x14ac:dyDescent="0.25">
      <c r="A55" s="30"/>
      <c r="B55" s="42" t="s">
        <v>46</v>
      </c>
      <c r="C55" s="43" t="s">
        <v>157</v>
      </c>
      <c r="D55" s="136">
        <v>3.1325583600214198E-5</v>
      </c>
      <c r="E55" s="137">
        <v>6.1922439842159406E-5</v>
      </c>
      <c r="F55" s="137">
        <v>8.3133317318619601E-5</v>
      </c>
      <c r="G55" s="137">
        <v>3.8759568812997198E-5</v>
      </c>
      <c r="H55" s="137">
        <v>3.9550457987079399E-5</v>
      </c>
      <c r="I55" s="137">
        <v>2.44345444020792E-5</v>
      </c>
      <c r="J55" s="137">
        <v>6.9013277353803103E-5</v>
      </c>
      <c r="K55" s="137">
        <v>4.8264481017109401E-5</v>
      </c>
      <c r="L55" s="137">
        <v>6.1906579316822296E-5</v>
      </c>
      <c r="M55" s="137">
        <v>5.6329831619047398E-5</v>
      </c>
      <c r="N55" s="137">
        <v>2.0648237404153502E-5</v>
      </c>
      <c r="O55" s="137">
        <v>1.05227951199523E-4</v>
      </c>
      <c r="P55" s="137">
        <v>4.7309496739460001E-5</v>
      </c>
      <c r="Q55" s="137">
        <v>1.2406843165023E-6</v>
      </c>
      <c r="R55" s="137">
        <v>5.8524393733279704E-4</v>
      </c>
      <c r="S55" s="137">
        <v>7.9491667285829805E-4</v>
      </c>
      <c r="T55" s="137">
        <v>9.4156306103452696E-5</v>
      </c>
      <c r="U55" s="137">
        <v>1.4867214648164401E-4</v>
      </c>
      <c r="V55" s="137">
        <v>1.2733644171889199E-4</v>
      </c>
      <c r="W55" s="137">
        <v>1.4755518346900901E-4</v>
      </c>
      <c r="X55" s="137">
        <v>8.9297659168861498E-5</v>
      </c>
      <c r="Y55" s="137">
        <v>5.6654707628191303E-5</v>
      </c>
      <c r="Z55" s="137">
        <v>1.6618217257644599E-4</v>
      </c>
      <c r="AA55" s="137">
        <v>1.4495299231751199E-4</v>
      </c>
      <c r="AB55" s="137">
        <v>1.04251790287658E-4</v>
      </c>
      <c r="AC55" s="137">
        <v>1.1584700655221501E-4</v>
      </c>
      <c r="AD55" s="137">
        <v>1.49632241538587E-4</v>
      </c>
      <c r="AE55" s="137">
        <v>1.1688721008902201E-4</v>
      </c>
      <c r="AF55" s="137">
        <v>1.15630278420676E-4</v>
      </c>
      <c r="AG55" s="137">
        <v>2.04217478897285E-4</v>
      </c>
      <c r="AH55" s="137">
        <v>7.2630048836600197E-5</v>
      </c>
      <c r="AI55" s="137">
        <v>6.1056577241511405E-5</v>
      </c>
      <c r="AJ55" s="137">
        <v>0</v>
      </c>
      <c r="AK55" s="137">
        <v>7.6027085141439006E-5</v>
      </c>
      <c r="AL55" s="137">
        <v>9.6399351520217106E-5</v>
      </c>
      <c r="AM55" s="137">
        <v>7.2579637745855594E-5</v>
      </c>
      <c r="AN55" s="137">
        <v>7.2985943334162202E-5</v>
      </c>
      <c r="AO55" s="137">
        <v>5.4943413707628003E-5</v>
      </c>
      <c r="AP55" s="137">
        <v>5.1383102709038803E-5</v>
      </c>
      <c r="AQ55" s="137">
        <v>9.3605148673867606E-5</v>
      </c>
      <c r="AR55" s="137">
        <v>6.4996066622048494E-5</v>
      </c>
      <c r="AS55" s="137">
        <v>1.25215734319733E-4</v>
      </c>
      <c r="AT55" s="137">
        <v>5.8920418336167998E-5</v>
      </c>
      <c r="AU55" s="137">
        <v>6.7183151374832696E-5</v>
      </c>
      <c r="AV55" s="137">
        <v>7.0922700249365501E-5</v>
      </c>
      <c r="AW55" s="137">
        <v>7.12490826210676E-3</v>
      </c>
      <c r="AX55" s="137">
        <v>7.2318844157697196E-2</v>
      </c>
      <c r="AY55" s="137">
        <v>2.96578295071103E-4</v>
      </c>
      <c r="AZ55" s="137">
        <v>1.3027987844863101E-3</v>
      </c>
      <c r="BA55" s="137">
        <v>5.63483151489906E-5</v>
      </c>
      <c r="BB55" s="137">
        <v>4.9608576688951099E-5</v>
      </c>
      <c r="BC55" s="137">
        <v>1.10224729422129E-4</v>
      </c>
      <c r="BD55" s="137">
        <v>8.7602357659665101E-5</v>
      </c>
      <c r="BE55" s="137">
        <v>8.0216758940252495E-4</v>
      </c>
      <c r="BF55" s="137">
        <v>4.4963252169323201E-4</v>
      </c>
      <c r="BG55" s="137">
        <v>1.5839196866718699E-5</v>
      </c>
      <c r="BH55" s="137">
        <v>5.2031737318367403E-5</v>
      </c>
      <c r="BI55" s="137">
        <v>7.9075644175314999E-2</v>
      </c>
      <c r="BJ55" s="137">
        <v>9.7407006053491903E-6</v>
      </c>
      <c r="BK55" s="137">
        <v>7.3600211814715301E-4</v>
      </c>
      <c r="BL55" s="137">
        <v>1.5935458964197999E-5</v>
      </c>
      <c r="BM55" s="137">
        <v>2.37755016171611E-5</v>
      </c>
      <c r="BN55" s="137">
        <v>5.2947826515284998E-5</v>
      </c>
      <c r="BO55" s="137">
        <v>7.8400424108531102E-6</v>
      </c>
      <c r="BP55" s="137">
        <v>5.6760950877240897E-6</v>
      </c>
      <c r="BQ55" s="137">
        <v>2.1792788386789599E-5</v>
      </c>
      <c r="BR55" s="137">
        <v>5.3743321263248602E-6</v>
      </c>
      <c r="BS55" s="137">
        <v>4.3110467249741799E-5</v>
      </c>
      <c r="BT55" s="137">
        <v>7.5449491152750002E-6</v>
      </c>
      <c r="BU55" s="137">
        <v>6.7997194787412597E-6</v>
      </c>
      <c r="BV55" s="137">
        <v>1.9387858427749199E-5</v>
      </c>
      <c r="BW55" s="137">
        <v>9.26009902254849E-6</v>
      </c>
      <c r="BX55" s="137">
        <v>2.52877752259086E-5</v>
      </c>
      <c r="BY55" s="137">
        <v>3.1886826444503699E-5</v>
      </c>
      <c r="BZ55" s="137">
        <v>4.6754970815956698E-5</v>
      </c>
      <c r="CA55" s="138">
        <v>0</v>
      </c>
      <c r="CB55" s="136">
        <v>0.167700695284701</v>
      </c>
      <c r="CC55" s="139">
        <v>0.396600250677144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  <c r="CJ55" s="81"/>
      <c r="CK55" s="81"/>
      <c r="CL55" s="73"/>
      <c r="CM55" s="73"/>
    </row>
    <row r="56" spans="1:91" ht="19.5" x14ac:dyDescent="0.25">
      <c r="A56" s="30"/>
      <c r="B56" s="42" t="s">
        <v>47</v>
      </c>
      <c r="C56" s="43" t="s">
        <v>158</v>
      </c>
      <c r="D56" s="136">
        <v>4.7529237503279201E-5</v>
      </c>
      <c r="E56" s="137">
        <v>9.4509922943119499E-5</v>
      </c>
      <c r="F56" s="137">
        <v>1.2727311313387099E-4</v>
      </c>
      <c r="G56" s="137">
        <v>5.7998319702775398E-5</v>
      </c>
      <c r="H56" s="137">
        <v>5.96345052690743E-5</v>
      </c>
      <c r="I56" s="137">
        <v>3.7123464931408501E-5</v>
      </c>
      <c r="J56" s="137">
        <v>1.03400155737684E-4</v>
      </c>
      <c r="K56" s="137">
        <v>7.2274820415880298E-5</v>
      </c>
      <c r="L56" s="137">
        <v>8.8615634933290298E-3</v>
      </c>
      <c r="M56" s="137">
        <v>1.59359292190356E-3</v>
      </c>
      <c r="N56" s="137">
        <v>2.1901263478190402E-3</v>
      </c>
      <c r="O56" s="137">
        <v>1.6194595731369501E-4</v>
      </c>
      <c r="P56" s="137">
        <v>1.40906777806309E-3</v>
      </c>
      <c r="Q56" s="137">
        <v>1.7922416799801099E-6</v>
      </c>
      <c r="R56" s="137">
        <v>6.5483164362317006E-2</v>
      </c>
      <c r="S56" s="137">
        <v>8.1570641409297401E-2</v>
      </c>
      <c r="T56" s="137">
        <v>1.4603665722759201E-4</v>
      </c>
      <c r="U56" s="137">
        <v>2.39726087574319E-4</v>
      </c>
      <c r="V56" s="137">
        <v>1.9066468942033601E-4</v>
      </c>
      <c r="W56" s="137">
        <v>2.20810388749235E-4</v>
      </c>
      <c r="X56" s="137">
        <v>1.3652276985507799E-4</v>
      </c>
      <c r="Y56" s="137">
        <v>8.6983457112564804E-5</v>
      </c>
      <c r="Z56" s="137">
        <v>2.4856098932086399E-4</v>
      </c>
      <c r="AA56" s="137">
        <v>2.1785136928951401E-4</v>
      </c>
      <c r="AB56" s="137">
        <v>1.6203561712757101E-4</v>
      </c>
      <c r="AC56" s="137">
        <v>1.7443259526760699E-4</v>
      </c>
      <c r="AD56" s="137">
        <v>2.2287324702840899E-4</v>
      </c>
      <c r="AE56" s="137">
        <v>1.8328175861753E-4</v>
      </c>
      <c r="AF56" s="137">
        <v>2.1856610741247199E-4</v>
      </c>
      <c r="AG56" s="137">
        <v>3.4702704741311599E-4</v>
      </c>
      <c r="AH56" s="137">
        <v>1.56096291334865E-4</v>
      </c>
      <c r="AI56" s="137">
        <v>1.4488624910256799E-4</v>
      </c>
      <c r="AJ56" s="137">
        <v>0</v>
      </c>
      <c r="AK56" s="137">
        <v>1.48447778765447E-4</v>
      </c>
      <c r="AL56" s="137">
        <v>2.75371312136331E-4</v>
      </c>
      <c r="AM56" s="137">
        <v>1.2031346635703501E-4</v>
      </c>
      <c r="AN56" s="137">
        <v>4.40993666063104E-3</v>
      </c>
      <c r="AO56" s="137">
        <v>2.0366489102976201E-4</v>
      </c>
      <c r="AP56" s="137">
        <v>2.0718550323587099E-3</v>
      </c>
      <c r="AQ56" s="137">
        <v>1.65833612844505E-3</v>
      </c>
      <c r="AR56" s="137">
        <v>1.03031666952217E-4</v>
      </c>
      <c r="AS56" s="137">
        <v>1.4792478947194099E-4</v>
      </c>
      <c r="AT56" s="137">
        <v>1.4596090155771999E-4</v>
      </c>
      <c r="AU56" s="137">
        <v>1.0056223043409199E-3</v>
      </c>
      <c r="AV56" s="137">
        <v>6.7626102077088896E-4</v>
      </c>
      <c r="AW56" s="137">
        <v>9.1614752218137003E-5</v>
      </c>
      <c r="AX56" s="137">
        <v>1.09317305399974E-2</v>
      </c>
      <c r="AY56" s="137">
        <v>7.9898637176729306E-2</v>
      </c>
      <c r="AZ56" s="137">
        <v>0.10224253314775</v>
      </c>
      <c r="BA56" s="137">
        <v>0.14158979839979499</v>
      </c>
      <c r="BB56" s="137">
        <v>0.16402201698664201</v>
      </c>
      <c r="BC56" s="137">
        <v>0.10909943071785499</v>
      </c>
      <c r="BD56" s="137">
        <v>6.5256612034097303E-3</v>
      </c>
      <c r="BE56" s="137">
        <v>2.3882916943663499E-2</v>
      </c>
      <c r="BF56" s="137">
        <v>4.9290229780021297E-3</v>
      </c>
      <c r="BG56" s="137">
        <v>4.76219031487773E-4</v>
      </c>
      <c r="BH56" s="137">
        <v>1.5014750948116599E-4</v>
      </c>
      <c r="BI56" s="137">
        <v>6.3620880387646697E-2</v>
      </c>
      <c r="BJ56" s="137">
        <v>5.0023790126016303E-5</v>
      </c>
      <c r="BK56" s="137">
        <v>1.37365717947642E-3</v>
      </c>
      <c r="BL56" s="137">
        <v>8.2939276042350599E-5</v>
      </c>
      <c r="BM56" s="137">
        <v>9.3143664998077694E-5</v>
      </c>
      <c r="BN56" s="137">
        <v>8.3428346757280795E-5</v>
      </c>
      <c r="BO56" s="137">
        <v>1.66345035513858E-4</v>
      </c>
      <c r="BP56" s="137">
        <v>5.41837750793793E-4</v>
      </c>
      <c r="BQ56" s="137">
        <v>6.5313401545813096E-5</v>
      </c>
      <c r="BR56" s="137">
        <v>3.0889080113666598E-5</v>
      </c>
      <c r="BS56" s="137">
        <v>9.9245246722019997E-6</v>
      </c>
      <c r="BT56" s="137">
        <v>9.5014359413682906E-5</v>
      </c>
      <c r="BU56" s="137">
        <v>3.02263013640233E-5</v>
      </c>
      <c r="BV56" s="137">
        <v>2.0393545706736001E-4</v>
      </c>
      <c r="BW56" s="137">
        <v>5.1055176649031901E-5</v>
      </c>
      <c r="BX56" s="137">
        <v>4.0752267024100299E-5</v>
      </c>
      <c r="BY56" s="137">
        <v>6.0312000757878597E-5</v>
      </c>
      <c r="BZ56" s="137">
        <v>1.5587062572498201E-4</v>
      </c>
      <c r="CA56" s="138">
        <v>0</v>
      </c>
      <c r="CB56" s="136">
        <v>0.88652999733874904</v>
      </c>
      <c r="CC56" s="139">
        <v>2.0965805692126498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  <c r="CJ56" s="81"/>
      <c r="CK56" s="81"/>
      <c r="CL56" s="73"/>
      <c r="CM56" s="73"/>
    </row>
    <row r="57" spans="1:91" ht="19.5" x14ac:dyDescent="0.25">
      <c r="A57" s="30"/>
      <c r="B57" s="42" t="s">
        <v>48</v>
      </c>
      <c r="C57" s="43" t="s">
        <v>159</v>
      </c>
      <c r="D57" s="136">
        <v>3.1825930864149403E-4</v>
      </c>
      <c r="E57" s="137">
        <v>8.1122646156780098E-4</v>
      </c>
      <c r="F57" s="137">
        <v>1.21652599434217E-3</v>
      </c>
      <c r="G57" s="137">
        <v>1.28932504004996E-4</v>
      </c>
      <c r="H57" s="137">
        <v>2.7955144626825998E-4</v>
      </c>
      <c r="I57" s="137">
        <v>2.6451564438426502E-4</v>
      </c>
      <c r="J57" s="137">
        <v>2.72508344728431E-4</v>
      </c>
      <c r="K57" s="137">
        <v>1.7810952191712399E-4</v>
      </c>
      <c r="L57" s="137">
        <v>1.1802455888932301E-3</v>
      </c>
      <c r="M57" s="137">
        <v>1.5857380203511301E-4</v>
      </c>
      <c r="N57" s="137">
        <v>7.1691853188546805E-5</v>
      </c>
      <c r="O57" s="137">
        <v>1.82515571457672E-3</v>
      </c>
      <c r="P57" s="137">
        <v>1.36303535638694E-3</v>
      </c>
      <c r="Q57" s="137">
        <v>3.8167882097303298E-5</v>
      </c>
      <c r="R57" s="137">
        <v>1.8066163612986401E-2</v>
      </c>
      <c r="S57" s="137">
        <v>3.5895042272681199E-2</v>
      </c>
      <c r="T57" s="137">
        <v>1.99493903313542E-3</v>
      </c>
      <c r="U57" s="137">
        <v>6.1399632012525997E-3</v>
      </c>
      <c r="V57" s="137">
        <v>4.6624346380065497E-4</v>
      </c>
      <c r="W57" s="137">
        <v>4.9558407679141999E-4</v>
      </c>
      <c r="X57" s="137">
        <v>1.25105015158526E-3</v>
      </c>
      <c r="Y57" s="137">
        <v>9.1006313967714801E-4</v>
      </c>
      <c r="Z57" s="137">
        <v>5.1763202996364405E-4</v>
      </c>
      <c r="AA57" s="137">
        <v>8.0084565523392496E-4</v>
      </c>
      <c r="AB57" s="137">
        <v>2.3202508826182001E-3</v>
      </c>
      <c r="AC57" s="137">
        <v>7.3959488335865499E-4</v>
      </c>
      <c r="AD57" s="137">
        <v>7.0601523067071999E-4</v>
      </c>
      <c r="AE57" s="137">
        <v>1.22636018180356E-3</v>
      </c>
      <c r="AF57" s="137">
        <v>4.8236943650877898E-3</v>
      </c>
      <c r="AG57" s="137">
        <v>4.1970315075938701E-3</v>
      </c>
      <c r="AH57" s="137">
        <v>6.1683795654361301E-3</v>
      </c>
      <c r="AI57" s="137">
        <v>4.2670133137609999E-3</v>
      </c>
      <c r="AJ57" s="137">
        <v>0</v>
      </c>
      <c r="AK57" s="137">
        <v>3.2573073848526099E-3</v>
      </c>
      <c r="AL57" s="137">
        <v>1.3484012486930701E-2</v>
      </c>
      <c r="AM57" s="137">
        <v>2.66103223362134E-3</v>
      </c>
      <c r="AN57" s="137">
        <v>5.8559465492969004E-3</v>
      </c>
      <c r="AO57" s="137">
        <v>3.2720106234256901E-3</v>
      </c>
      <c r="AP57" s="137">
        <v>3.3110348174294401E-3</v>
      </c>
      <c r="AQ57" s="137">
        <v>1.5669938318847E-3</v>
      </c>
      <c r="AR57" s="137">
        <v>2.1039996837609498E-3</v>
      </c>
      <c r="AS57" s="137">
        <v>1.5348237352485799E-3</v>
      </c>
      <c r="AT57" s="137">
        <v>1.08447937615872E-3</v>
      </c>
      <c r="AU57" s="137">
        <v>2.0013000170642698E-3</v>
      </c>
      <c r="AV57" s="137">
        <v>3.1024700486468001E-3</v>
      </c>
      <c r="AW57" s="137">
        <v>2.6469880401769402E-3</v>
      </c>
      <c r="AX57" s="137">
        <v>2.8960677615488301E-3</v>
      </c>
      <c r="AY57" s="137">
        <v>5.1859544006829196E-3</v>
      </c>
      <c r="AZ57" s="137">
        <v>2.6946550918614601E-2</v>
      </c>
      <c r="BA57" s="137">
        <v>2.93011710298284E-3</v>
      </c>
      <c r="BB57" s="137">
        <v>3.0142878719931401E-3</v>
      </c>
      <c r="BC57" s="137">
        <v>7.8812632913517998E-3</v>
      </c>
      <c r="BD57" s="137">
        <v>3.5072027995914998E-3</v>
      </c>
      <c r="BE57" s="137">
        <v>1.2444828932688799E-2</v>
      </c>
      <c r="BF57" s="137">
        <v>8.3127630565810202E-3</v>
      </c>
      <c r="BG57" s="137">
        <v>1.1882595370359E-3</v>
      </c>
      <c r="BH57" s="137">
        <v>6.3638105692769001E-3</v>
      </c>
      <c r="BI57" s="137">
        <v>1.9737700566630399E-2</v>
      </c>
      <c r="BJ57" s="137">
        <v>8.4642623559380502E-5</v>
      </c>
      <c r="BK57" s="137">
        <v>1.2810490128893101E-3</v>
      </c>
      <c r="BL57" s="137">
        <v>1.5503693450068899E-4</v>
      </c>
      <c r="BM57" s="137">
        <v>3.4328490380103701E-4</v>
      </c>
      <c r="BN57" s="137">
        <v>1.5575342609282399E-3</v>
      </c>
      <c r="BO57" s="137">
        <v>6.5061682131020295E-5</v>
      </c>
      <c r="BP57" s="137">
        <v>2.6173961052230598E-4</v>
      </c>
      <c r="BQ57" s="137">
        <v>1.2747490170106899E-4</v>
      </c>
      <c r="BR57" s="137">
        <v>8.4245170831338107E-5</v>
      </c>
      <c r="BS57" s="137">
        <v>1.6439086680507102E-5</v>
      </c>
      <c r="BT57" s="137">
        <v>8.1251768179010702E-4</v>
      </c>
      <c r="BU57" s="137">
        <v>6.5909960199512696E-5</v>
      </c>
      <c r="BV57" s="137">
        <v>8.5088167795409298E-4</v>
      </c>
      <c r="BW57" s="137">
        <v>8.6188575315514896E-5</v>
      </c>
      <c r="BX57" s="137">
        <v>1.0388801267582301E-3</v>
      </c>
      <c r="BY57" s="137">
        <v>1.1185986583611E-4</v>
      </c>
      <c r="BZ57" s="137">
        <v>4.7632318194788499E-4</v>
      </c>
      <c r="CA57" s="138">
        <v>0</v>
      </c>
      <c r="CB57" s="136">
        <v>0.25280264088529297</v>
      </c>
      <c r="CC57" s="139">
        <v>0.59786031642110904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  <c r="CJ57" s="81"/>
      <c r="CK57" s="81"/>
      <c r="CL57" s="73"/>
      <c r="CM57" s="73"/>
    </row>
    <row r="58" spans="1:91" ht="19.5" x14ac:dyDescent="0.25">
      <c r="A58" s="30"/>
      <c r="B58" s="42" t="s">
        <v>49</v>
      </c>
      <c r="C58" s="43" t="s">
        <v>160</v>
      </c>
      <c r="D58" s="136">
        <v>1.2449628999777801E-5</v>
      </c>
      <c r="E58" s="137">
        <v>2.50807536809906E-5</v>
      </c>
      <c r="F58" s="137">
        <v>3.4001535128514101E-5</v>
      </c>
      <c r="G58" s="137">
        <v>1.4718933080121E-5</v>
      </c>
      <c r="H58" s="137">
        <v>1.5402109213546998E-5</v>
      </c>
      <c r="I58" s="137">
        <v>9.7530275596114394E-6</v>
      </c>
      <c r="J58" s="137">
        <v>2.6318846161780401E-5</v>
      </c>
      <c r="K58" s="137">
        <v>1.83738449089861E-5</v>
      </c>
      <c r="L58" s="137">
        <v>2.6029497405150001E-5</v>
      </c>
      <c r="M58" s="137">
        <v>2.1316715960122901E-5</v>
      </c>
      <c r="N58" s="137">
        <v>8.8812836188223501E-6</v>
      </c>
      <c r="O58" s="137">
        <v>4.5351361230409402E-5</v>
      </c>
      <c r="P58" s="137">
        <v>8.6718138662057001E-6</v>
      </c>
      <c r="Q58" s="137">
        <v>5.1532317649631204E-7</v>
      </c>
      <c r="R58" s="137">
        <v>7.8749147171499096E-5</v>
      </c>
      <c r="S58" s="137">
        <v>1.5301825772606699E-4</v>
      </c>
      <c r="T58" s="137">
        <v>4.0106362090626598E-5</v>
      </c>
      <c r="U58" s="137">
        <v>9.4189088149771095E-5</v>
      </c>
      <c r="V58" s="137">
        <v>4.84679405107522E-5</v>
      </c>
      <c r="W58" s="137">
        <v>5.6060680688483303E-5</v>
      </c>
      <c r="X58" s="137">
        <v>3.72868515515797E-5</v>
      </c>
      <c r="Y58" s="137">
        <v>2.34621441458318E-5</v>
      </c>
      <c r="Z58" s="137">
        <v>6.3016646520645499E-5</v>
      </c>
      <c r="AA58" s="137">
        <v>5.5848609658508001E-5</v>
      </c>
      <c r="AB58" s="137">
        <v>4.4694805520782397E-5</v>
      </c>
      <c r="AC58" s="137">
        <v>4.5000339388839802E-5</v>
      </c>
      <c r="AD58" s="137">
        <v>5.6945021937622601E-5</v>
      </c>
      <c r="AE58" s="137">
        <v>4.8374730167128401E-5</v>
      </c>
      <c r="AF58" s="137">
        <v>5.70070353369237E-5</v>
      </c>
      <c r="AG58" s="137">
        <v>8.6530906332328998E-5</v>
      </c>
      <c r="AH58" s="137">
        <v>4.27982437240454E-5</v>
      </c>
      <c r="AI58" s="137">
        <v>3.90115914324899E-5</v>
      </c>
      <c r="AJ58" s="137">
        <v>0</v>
      </c>
      <c r="AK58" s="137">
        <v>7.2400592721313706E-5</v>
      </c>
      <c r="AL58" s="137">
        <v>2.3605881012539701E-4</v>
      </c>
      <c r="AM58" s="137">
        <v>3.5307066089446503E-5</v>
      </c>
      <c r="AN58" s="137">
        <v>4.2237296949688101E-5</v>
      </c>
      <c r="AO58" s="137">
        <v>2.84613869523777E-5</v>
      </c>
      <c r="AP58" s="137">
        <v>1.11903528812663E-4</v>
      </c>
      <c r="AQ58" s="137">
        <v>2.5898166638409501E-5</v>
      </c>
      <c r="AR58" s="137">
        <v>4.4784869138629397E-5</v>
      </c>
      <c r="AS58" s="137">
        <v>4.4873844043331798E-5</v>
      </c>
      <c r="AT58" s="137">
        <v>3.1974110105038703E-5</v>
      </c>
      <c r="AU58" s="137">
        <v>3.9762179165931599E-5</v>
      </c>
      <c r="AV58" s="137">
        <v>3.7673162569431702E-5</v>
      </c>
      <c r="AW58" s="137">
        <v>2.93223219490874E-5</v>
      </c>
      <c r="AX58" s="137">
        <v>3.6679376739477098E-5</v>
      </c>
      <c r="AY58" s="137">
        <v>3.6008495408475498E-5</v>
      </c>
      <c r="AZ58" s="137">
        <v>1.2193102828515699E-4</v>
      </c>
      <c r="BA58" s="137">
        <v>1.6643081980314799E-4</v>
      </c>
      <c r="BB58" s="137">
        <v>4.9371785750823502E-5</v>
      </c>
      <c r="BC58" s="137">
        <v>3.0812012055215902E-4</v>
      </c>
      <c r="BD58" s="137">
        <v>2.9648260361120802E-3</v>
      </c>
      <c r="BE58" s="137">
        <v>1.2742800999962899E-4</v>
      </c>
      <c r="BF58" s="137">
        <v>3.06668862464621E-4</v>
      </c>
      <c r="BG58" s="137">
        <v>3.2060823346512701E-5</v>
      </c>
      <c r="BH58" s="137">
        <v>2.5451642745575302E-4</v>
      </c>
      <c r="BI58" s="137">
        <v>1.52247613643034E-4</v>
      </c>
      <c r="BJ58" s="137">
        <v>1.50183792749589E-4</v>
      </c>
      <c r="BK58" s="137">
        <v>7.9757058177512398E-5</v>
      </c>
      <c r="BL58" s="137">
        <v>2.6367903628024498E-4</v>
      </c>
      <c r="BM58" s="137">
        <v>1.6137864144448601E-4</v>
      </c>
      <c r="BN58" s="137">
        <v>2.36578943409905E-5</v>
      </c>
      <c r="BO58" s="137">
        <v>1.9200382949786799E-4</v>
      </c>
      <c r="BP58" s="137">
        <v>5.6210341801007295E-4</v>
      </c>
      <c r="BQ58" s="137">
        <v>1.41330842162414E-4</v>
      </c>
      <c r="BR58" s="137">
        <v>4.6154648492855902E-4</v>
      </c>
      <c r="BS58" s="137">
        <v>2.41642680172378E-7</v>
      </c>
      <c r="BT58" s="137">
        <v>6.2530279749115601E-4</v>
      </c>
      <c r="BU58" s="137">
        <v>5.9624591566889099E-4</v>
      </c>
      <c r="BV58" s="137">
        <v>3.7231374671605502E-4</v>
      </c>
      <c r="BW58" s="137">
        <v>7.7597323520229496E-5</v>
      </c>
      <c r="BX58" s="137">
        <v>1.5928182989208701E-4</v>
      </c>
      <c r="BY58" s="137">
        <v>1.3617488108541399E-4</v>
      </c>
      <c r="BZ58" s="137">
        <v>2.43907432925643E-4</v>
      </c>
      <c r="CA58" s="138">
        <v>0</v>
      </c>
      <c r="CB58" s="136">
        <v>1.09210863784375E-2</v>
      </c>
      <c r="CC58" s="139">
        <v>2.5827594739556099E-2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  <c r="CJ58" s="81"/>
      <c r="CK58" s="81"/>
      <c r="CL58" s="73"/>
      <c r="CM58" s="73"/>
    </row>
    <row r="59" spans="1:91" ht="19.5" x14ac:dyDescent="0.25">
      <c r="A59" s="30"/>
      <c r="B59" s="42" t="s">
        <v>50</v>
      </c>
      <c r="C59" s="43" t="s">
        <v>161</v>
      </c>
      <c r="D59" s="136">
        <v>7.2820324300605803E-5</v>
      </c>
      <c r="E59" s="137">
        <v>1.48971696400433E-4</v>
      </c>
      <c r="F59" s="137">
        <v>2.0351639069722099E-4</v>
      </c>
      <c r="G59" s="137">
        <v>8.2793361533772E-5</v>
      </c>
      <c r="H59" s="137">
        <v>8.8566247961190499E-5</v>
      </c>
      <c r="I59" s="137">
        <v>5.7250094694088599E-5</v>
      </c>
      <c r="J59" s="137">
        <v>1.4860236261688399E-4</v>
      </c>
      <c r="K59" s="137">
        <v>1.0358108854805501E-4</v>
      </c>
      <c r="L59" s="137">
        <v>1.5912174885903099E-4</v>
      </c>
      <c r="M59" s="137">
        <v>1.19529923556408E-4</v>
      </c>
      <c r="N59" s="137">
        <v>6.8412911774263398E-5</v>
      </c>
      <c r="O59" s="137">
        <v>4.34266545695796E-4</v>
      </c>
      <c r="P59" s="137">
        <v>6.5921454745319398E-5</v>
      </c>
      <c r="Q59" s="137">
        <v>3.3475937726515701E-6</v>
      </c>
      <c r="R59" s="137">
        <v>7.2851611219577298E-4</v>
      </c>
      <c r="S59" s="137">
        <v>1.38812681488974E-3</v>
      </c>
      <c r="T59" s="137">
        <v>2.4752957055384399E-4</v>
      </c>
      <c r="U59" s="137">
        <v>6.5868257204972698E-4</v>
      </c>
      <c r="V59" s="137">
        <v>2.7655230512503001E-4</v>
      </c>
      <c r="W59" s="137">
        <v>3.1532707203711999E-4</v>
      </c>
      <c r="X59" s="137">
        <v>2.1895687364458801E-4</v>
      </c>
      <c r="Y59" s="137">
        <v>1.4097012999881101E-4</v>
      </c>
      <c r="Z59" s="137">
        <v>3.54007253074544E-4</v>
      </c>
      <c r="AA59" s="137">
        <v>3.2054199934900202E-4</v>
      </c>
      <c r="AB59" s="137">
        <v>2.7714408270783402E-4</v>
      </c>
      <c r="AC59" s="137">
        <v>2.90375131752062E-4</v>
      </c>
      <c r="AD59" s="137">
        <v>3.2307781964123001E-4</v>
      </c>
      <c r="AE59" s="137">
        <v>2.7452984902684902E-4</v>
      </c>
      <c r="AF59" s="137">
        <v>3.7179504491437697E-4</v>
      </c>
      <c r="AG59" s="137">
        <v>5.3200175090573195E-4</v>
      </c>
      <c r="AH59" s="137">
        <v>3.1745406993190798E-4</v>
      </c>
      <c r="AI59" s="137">
        <v>2.4354097016183901E-4</v>
      </c>
      <c r="AJ59" s="137">
        <v>0</v>
      </c>
      <c r="AK59" s="137">
        <v>2.6298370862821801E-4</v>
      </c>
      <c r="AL59" s="137">
        <v>6.4809091361408601E-4</v>
      </c>
      <c r="AM59" s="137">
        <v>2.2236275395822201E-4</v>
      </c>
      <c r="AN59" s="137">
        <v>3.1078942652263802E-4</v>
      </c>
      <c r="AO59" s="137">
        <v>1.9792846442130699E-4</v>
      </c>
      <c r="AP59" s="137">
        <v>7.6108788012552902E-4</v>
      </c>
      <c r="AQ59" s="137">
        <v>1.63526521967977E-4</v>
      </c>
      <c r="AR59" s="137">
        <v>1.98453086246328E-4</v>
      </c>
      <c r="AS59" s="137">
        <v>1.66604068389613E-4</v>
      </c>
      <c r="AT59" s="137">
        <v>1.5178085346270699E-4</v>
      </c>
      <c r="AU59" s="137">
        <v>2.6335577571169502E-4</v>
      </c>
      <c r="AV59" s="137">
        <v>2.30731455630955E-4</v>
      </c>
      <c r="AW59" s="137">
        <v>1.8216270813569701E-4</v>
      </c>
      <c r="AX59" s="137">
        <v>1.9096142496261901E-4</v>
      </c>
      <c r="AY59" s="137">
        <v>2.5259178575156498E-4</v>
      </c>
      <c r="AZ59" s="137">
        <v>1.0330177124761701E-3</v>
      </c>
      <c r="BA59" s="137">
        <v>3.9714080676895198E-3</v>
      </c>
      <c r="BB59" s="137">
        <v>1.9605710561408201E-4</v>
      </c>
      <c r="BC59" s="137">
        <v>4.5678114319978999E-4</v>
      </c>
      <c r="BD59" s="137">
        <v>3.05797954080594E-4</v>
      </c>
      <c r="BE59" s="137">
        <v>5.6652757593695898E-4</v>
      </c>
      <c r="BF59" s="137">
        <v>5.3670401082007004E-4</v>
      </c>
      <c r="BG59" s="137">
        <v>6.5368777516946702E-5</v>
      </c>
      <c r="BH59" s="137">
        <v>2.9446512810009498E-4</v>
      </c>
      <c r="BI59" s="137">
        <v>1.7907031928416401E-3</v>
      </c>
      <c r="BJ59" s="137">
        <v>9.3208063986620194E-5</v>
      </c>
      <c r="BK59" s="137">
        <v>1.7863108858121E-4</v>
      </c>
      <c r="BL59" s="137">
        <v>3.7259636685102199E-5</v>
      </c>
      <c r="BM59" s="137">
        <v>5.5805013781154601E-5</v>
      </c>
      <c r="BN59" s="137">
        <v>1.53437782228916E-4</v>
      </c>
      <c r="BO59" s="137">
        <v>2.8297318072898502E-5</v>
      </c>
      <c r="BP59" s="137">
        <v>2.0173931862739E-5</v>
      </c>
      <c r="BQ59" s="137">
        <v>4.6799654821299503E-5</v>
      </c>
      <c r="BR59" s="137">
        <v>1.5521355839782901E-5</v>
      </c>
      <c r="BS59" s="137">
        <v>1.35497096002039E-6</v>
      </c>
      <c r="BT59" s="137">
        <v>5.2575305909584099E-5</v>
      </c>
      <c r="BU59" s="137">
        <v>3.5971786409999998E-5</v>
      </c>
      <c r="BV59" s="137">
        <v>8.1021052941120694E-5</v>
      </c>
      <c r="BW59" s="137">
        <v>3.1308989076608903E-5</v>
      </c>
      <c r="BX59" s="137">
        <v>1.79148919114991E-4</v>
      </c>
      <c r="BY59" s="137">
        <v>1.15295034457414E-4</v>
      </c>
      <c r="BZ59" s="137">
        <v>1.6501922810877999E-4</v>
      </c>
      <c r="CA59" s="138">
        <v>0</v>
      </c>
      <c r="CB59" s="136">
        <v>2.3746901795759001E-2</v>
      </c>
      <c r="CC59" s="139">
        <v>5.6159738568852202E-2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  <c r="CJ59" s="81"/>
      <c r="CK59" s="81"/>
      <c r="CL59" s="73"/>
      <c r="CM59" s="73"/>
    </row>
    <row r="60" spans="1:91" ht="19.5" x14ac:dyDescent="0.25">
      <c r="A60" s="30"/>
      <c r="B60" s="42" t="s">
        <v>51</v>
      </c>
      <c r="C60" s="43" t="s">
        <v>162</v>
      </c>
      <c r="D60" s="136">
        <v>3.2875847065239003E-5</v>
      </c>
      <c r="E60" s="137">
        <v>7.7247942938662699E-5</v>
      </c>
      <c r="F60" s="137">
        <v>1.1228739552884501E-4</v>
      </c>
      <c r="G60" s="137">
        <v>2.2845875972459901E-5</v>
      </c>
      <c r="H60" s="137">
        <v>3.3275653918221603E-5</v>
      </c>
      <c r="I60" s="137">
        <v>2.67390157560186E-5</v>
      </c>
      <c r="J60" s="137">
        <v>4.3569060177466399E-5</v>
      </c>
      <c r="K60" s="137">
        <v>2.9630524540141898E-5</v>
      </c>
      <c r="L60" s="137">
        <v>1.02087133905653E-4</v>
      </c>
      <c r="M60" s="137">
        <v>3.1262835943882197E-5</v>
      </c>
      <c r="N60" s="137">
        <v>8.6381093728707999E-4</v>
      </c>
      <c r="O60" s="137">
        <v>6.82818082313292E-4</v>
      </c>
      <c r="P60" s="137">
        <v>9.6981990434010196E-5</v>
      </c>
      <c r="Q60" s="137">
        <v>2.9791438176798901E-6</v>
      </c>
      <c r="R60" s="137">
        <v>2.4492643612742601E-3</v>
      </c>
      <c r="S60" s="137">
        <v>3.98010942013503E-3</v>
      </c>
      <c r="T60" s="137">
        <v>1.6872419230211299E-4</v>
      </c>
      <c r="U60" s="137">
        <v>6.6802613760390402E-4</v>
      </c>
      <c r="V60" s="137">
        <v>2.2470351357981299E-4</v>
      </c>
      <c r="W60" s="137">
        <v>8.7292341231380097E-5</v>
      </c>
      <c r="X60" s="137">
        <v>4.7101617010256701E-4</v>
      </c>
      <c r="Y60" s="137">
        <v>8.1977192589200099E-5</v>
      </c>
      <c r="Z60" s="137">
        <v>9.5584253521393398E-5</v>
      </c>
      <c r="AA60" s="137">
        <v>6.3160166876058302E-4</v>
      </c>
      <c r="AB60" s="137">
        <v>1.94316030844928E-4</v>
      </c>
      <c r="AC60" s="137">
        <v>9.2144220997665295E-5</v>
      </c>
      <c r="AD60" s="137">
        <v>1.01807152659959E-4</v>
      </c>
      <c r="AE60" s="137">
        <v>3.8900414248907802E-4</v>
      </c>
      <c r="AF60" s="137">
        <v>1.05241637766826E-3</v>
      </c>
      <c r="AG60" s="137">
        <v>3.5406646498037099E-4</v>
      </c>
      <c r="AH60" s="137">
        <v>4.38844326774816E-4</v>
      </c>
      <c r="AI60" s="137">
        <v>3.0539415190246702E-4</v>
      </c>
      <c r="AJ60" s="137">
        <v>0</v>
      </c>
      <c r="AK60" s="137">
        <v>2.4710302642110102E-4</v>
      </c>
      <c r="AL60" s="137">
        <v>1.1305453583691E-3</v>
      </c>
      <c r="AM60" s="137">
        <v>2.05244451618802E-4</v>
      </c>
      <c r="AN60" s="137">
        <v>4.2093762456460801E-4</v>
      </c>
      <c r="AO60" s="137">
        <v>2.2890711018917301E-4</v>
      </c>
      <c r="AP60" s="137">
        <v>1.64051252041043E-4</v>
      </c>
      <c r="AQ60" s="137">
        <v>1.2714253808691699E-4</v>
      </c>
      <c r="AR60" s="137">
        <v>1.6541536646339999E-4</v>
      </c>
      <c r="AS60" s="137">
        <v>1.18264209309164E-4</v>
      </c>
      <c r="AT60" s="137">
        <v>8.89114088032762E-5</v>
      </c>
      <c r="AU60" s="137">
        <v>1.9904953468069201E-3</v>
      </c>
      <c r="AV60" s="137">
        <v>2.30946521396716E-4</v>
      </c>
      <c r="AW60" s="137">
        <v>1.9698503418304301E-4</v>
      </c>
      <c r="AX60" s="137">
        <v>2.1396334153247701E-4</v>
      </c>
      <c r="AY60" s="137">
        <v>4.6086326110738598E-4</v>
      </c>
      <c r="AZ60" s="137">
        <v>3.4470796826309201E-3</v>
      </c>
      <c r="BA60" s="137">
        <v>5.2501811802105102E-3</v>
      </c>
      <c r="BB60" s="137">
        <v>3.4818132582035798E-4</v>
      </c>
      <c r="BC60" s="137">
        <v>2.2856087524612701E-2</v>
      </c>
      <c r="BD60" s="137">
        <v>6.8239707496697303E-3</v>
      </c>
      <c r="BE60" s="137">
        <v>1.55567067320086E-3</v>
      </c>
      <c r="BF60" s="137">
        <v>1.4878512057131901E-3</v>
      </c>
      <c r="BG60" s="137">
        <v>8.5785916758268304E-5</v>
      </c>
      <c r="BH60" s="137">
        <v>4.4307219448435698E-4</v>
      </c>
      <c r="BI60" s="137">
        <v>1.6102264321036599E-3</v>
      </c>
      <c r="BJ60" s="137">
        <v>5.6967700728260597E-6</v>
      </c>
      <c r="BK60" s="137">
        <v>1.1179575233098901E-4</v>
      </c>
      <c r="BL60" s="137">
        <v>1.15933831079571E-5</v>
      </c>
      <c r="BM60" s="137">
        <v>2.6801975600419501E-5</v>
      </c>
      <c r="BN60" s="137">
        <v>6.7397982535092899E-4</v>
      </c>
      <c r="BO60" s="137">
        <v>5.2835528220076901E-6</v>
      </c>
      <c r="BP60" s="137">
        <v>1.9265510436967199E-5</v>
      </c>
      <c r="BQ60" s="137">
        <v>1.3926987951604299E-5</v>
      </c>
      <c r="BR60" s="137">
        <v>7.7453492775378508E-6</v>
      </c>
      <c r="BS60" s="137">
        <v>3.5439021101566901E-7</v>
      </c>
      <c r="BT60" s="137">
        <v>5.2275666031925301E-5</v>
      </c>
      <c r="BU60" s="137">
        <v>7.8480060420131593E-6</v>
      </c>
      <c r="BV60" s="137">
        <v>4.84045924675025E-5</v>
      </c>
      <c r="BW60" s="137">
        <v>5.6753230277524197E-6</v>
      </c>
      <c r="BX60" s="137">
        <v>7.94412639853575E-5</v>
      </c>
      <c r="BY60" s="137">
        <v>1.8079933172645901E-5</v>
      </c>
      <c r="BZ60" s="137">
        <v>2.6569871725867098E-5</v>
      </c>
      <c r="CA60" s="138">
        <v>0</v>
      </c>
      <c r="CB60" s="136">
        <v>6.4957324448729398E-2</v>
      </c>
      <c r="CC60" s="139">
        <v>0.153619465416927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  <c r="CJ60" s="81"/>
      <c r="CK60" s="81"/>
      <c r="CL60" s="73"/>
      <c r="CM60" s="73"/>
    </row>
    <row r="61" spans="1:91" ht="19.5" x14ac:dyDescent="0.25">
      <c r="A61" s="30"/>
      <c r="B61" s="42" t="s">
        <v>52</v>
      </c>
      <c r="C61" s="43" t="s">
        <v>163</v>
      </c>
      <c r="D61" s="136">
        <v>5.4193619676395098E-5</v>
      </c>
      <c r="E61" s="137">
        <v>1.08752668613517E-4</v>
      </c>
      <c r="F61" s="137">
        <v>1.4714254502061301E-4</v>
      </c>
      <c r="G61" s="137">
        <v>6.4689527190386306E-5</v>
      </c>
      <c r="H61" s="137">
        <v>6.7330953387126496E-5</v>
      </c>
      <c r="I61" s="137">
        <v>4.2417299814479203E-5</v>
      </c>
      <c r="J61" s="137">
        <v>1.15566222424976E-4</v>
      </c>
      <c r="K61" s="137">
        <v>8.0709970588955496E-5</v>
      </c>
      <c r="L61" s="137">
        <v>1.1202176653238E-4</v>
      </c>
      <c r="M61" s="137">
        <v>9.3756992876057997E-5</v>
      </c>
      <c r="N61" s="137">
        <v>5.9357725544714099E-5</v>
      </c>
      <c r="O61" s="137">
        <v>2.9566116516119799E-4</v>
      </c>
      <c r="P61" s="137">
        <v>3.1274389451849101E-3</v>
      </c>
      <c r="Q61" s="137">
        <v>2.18237688297523E-6</v>
      </c>
      <c r="R61" s="137">
        <v>5.5496439362252403E-4</v>
      </c>
      <c r="S61" s="137">
        <v>9.0481993013471703E-4</v>
      </c>
      <c r="T61" s="137">
        <v>1.7216315670927701E-4</v>
      </c>
      <c r="U61" s="137">
        <v>3.4193578874957501E-4</v>
      </c>
      <c r="V61" s="137">
        <v>2.2321838972728299E-4</v>
      </c>
      <c r="W61" s="137">
        <v>2.4631124440331002E-4</v>
      </c>
      <c r="X61" s="137">
        <v>1.67898394356689E-4</v>
      </c>
      <c r="Y61" s="137">
        <v>1.00999847255289E-4</v>
      </c>
      <c r="Z61" s="137">
        <v>2.7704319241691003E-4</v>
      </c>
      <c r="AA61" s="137">
        <v>2.6009482911331798E-4</v>
      </c>
      <c r="AB61" s="137">
        <v>1.9161742225070499E-4</v>
      </c>
      <c r="AC61" s="137">
        <v>1.9651767215139401E-4</v>
      </c>
      <c r="AD61" s="137">
        <v>2.4975539890419602E-4</v>
      </c>
      <c r="AE61" s="137">
        <v>2.10202345740672E-4</v>
      </c>
      <c r="AF61" s="137">
        <v>3.0758661952788802E-4</v>
      </c>
      <c r="AG61" s="137">
        <v>3.7183211477983098E-4</v>
      </c>
      <c r="AH61" s="137">
        <v>1.73743744322603E-4</v>
      </c>
      <c r="AI61" s="137">
        <v>1.3763197494351799E-4</v>
      </c>
      <c r="AJ61" s="137">
        <v>0</v>
      </c>
      <c r="AK61" s="137">
        <v>1.5370847887896799E-4</v>
      </c>
      <c r="AL61" s="137">
        <v>2.8290523585603302E-4</v>
      </c>
      <c r="AM61" s="137">
        <v>1.42681674234541E-4</v>
      </c>
      <c r="AN61" s="137">
        <v>1.7193500994102799E-4</v>
      </c>
      <c r="AO61" s="137">
        <v>1.17764259547155E-4</v>
      </c>
      <c r="AP61" s="137">
        <v>1.0355979928547901E-4</v>
      </c>
      <c r="AQ61" s="137">
        <v>3.0790018265818698E-3</v>
      </c>
      <c r="AR61" s="137">
        <v>1.2533157137768701E-4</v>
      </c>
      <c r="AS61" s="137">
        <v>1.06609064531454E-4</v>
      </c>
      <c r="AT61" s="137">
        <v>1.05521890914413E-4</v>
      </c>
      <c r="AU61" s="137">
        <v>1.8114974804803399E-4</v>
      </c>
      <c r="AV61" s="137">
        <v>1.4345403307085199E-4</v>
      </c>
      <c r="AW61" s="137">
        <v>1.10089910138968E-4</v>
      </c>
      <c r="AX61" s="137">
        <v>1.10974624888764E-4</v>
      </c>
      <c r="AY61" s="137">
        <v>1.3529605527265001E-4</v>
      </c>
      <c r="AZ61" s="137">
        <v>5.1409099077532E-4</v>
      </c>
      <c r="BA61" s="137">
        <v>2.6615900489489398E-4</v>
      </c>
      <c r="BB61" s="137">
        <v>1.1181134228505E-4</v>
      </c>
      <c r="BC61" s="137">
        <v>8.2219580311967597E-4</v>
      </c>
      <c r="BD61" s="137">
        <v>5.9537432492952E-3</v>
      </c>
      <c r="BE61" s="137">
        <v>7.1449582896867603E-4</v>
      </c>
      <c r="BF61" s="137">
        <v>2.4418486745543397E-4</v>
      </c>
      <c r="BG61" s="137">
        <v>4.1426760819597501E-5</v>
      </c>
      <c r="BH61" s="137">
        <v>5.4032671283208203E-4</v>
      </c>
      <c r="BI61" s="137">
        <v>4.7773329412470402E-4</v>
      </c>
      <c r="BJ61" s="137">
        <v>4.0105711761390301E-5</v>
      </c>
      <c r="BK61" s="137">
        <v>1.7154707524812201E-3</v>
      </c>
      <c r="BL61" s="137">
        <v>2.6707821690942701E-5</v>
      </c>
      <c r="BM61" s="137">
        <v>4.1269523481498703E-5</v>
      </c>
      <c r="BN61" s="137">
        <v>1.16760008802368E-4</v>
      </c>
      <c r="BO61" s="137">
        <v>1.30491922190265E-5</v>
      </c>
      <c r="BP61" s="137">
        <v>3.1209682382334902E-5</v>
      </c>
      <c r="BQ61" s="137">
        <v>5.3936743295875702E-5</v>
      </c>
      <c r="BR61" s="137">
        <v>2.9792925657810899E-5</v>
      </c>
      <c r="BS61" s="137">
        <v>1.0628133848504201E-6</v>
      </c>
      <c r="BT61" s="137">
        <v>1.8511611157661001E-5</v>
      </c>
      <c r="BU61" s="137">
        <v>1.32566039660772E-5</v>
      </c>
      <c r="BV61" s="137">
        <v>7.5438399101415698E-5</v>
      </c>
      <c r="BW61" s="137">
        <v>6.6831417157656506E-5</v>
      </c>
      <c r="BX61" s="137">
        <v>6.5519714992348402E-5</v>
      </c>
      <c r="BY61" s="137">
        <v>5.5166191175566602E-5</v>
      </c>
      <c r="BZ61" s="137">
        <v>1.5970495809880601E-4</v>
      </c>
      <c r="CA61" s="138">
        <v>0</v>
      </c>
      <c r="CB61" s="136">
        <v>2.6739503345953802E-2</v>
      </c>
      <c r="CC61" s="139">
        <v>6.3237028993731806E-2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  <c r="CJ61" s="81"/>
      <c r="CK61" s="81"/>
      <c r="CL61" s="73"/>
      <c r="CM61" s="73"/>
    </row>
    <row r="62" spans="1:91" ht="19.5" x14ac:dyDescent="0.25">
      <c r="A62" s="30"/>
      <c r="B62" s="42" t="s">
        <v>53</v>
      </c>
      <c r="C62" s="43" t="s">
        <v>164</v>
      </c>
      <c r="D62" s="136">
        <v>2.8662822476374101E-5</v>
      </c>
      <c r="E62" s="137">
        <v>5.9671435077487402E-5</v>
      </c>
      <c r="F62" s="137">
        <v>8.2219136785041105E-5</v>
      </c>
      <c r="G62" s="137">
        <v>3.10835591442101E-5</v>
      </c>
      <c r="H62" s="137">
        <v>3.4165907087058402E-5</v>
      </c>
      <c r="I62" s="137">
        <v>2.26266435248472E-5</v>
      </c>
      <c r="J62" s="137">
        <v>5.6056070184420402E-5</v>
      </c>
      <c r="K62" s="137">
        <v>3.89965755257335E-5</v>
      </c>
      <c r="L62" s="137">
        <v>6.5764074982981605E-5</v>
      </c>
      <c r="M62" s="137">
        <v>4.46976615112985E-5</v>
      </c>
      <c r="N62" s="137">
        <v>1.63843544311911E-5</v>
      </c>
      <c r="O62" s="137">
        <v>1.08650986414036E-4</v>
      </c>
      <c r="P62" s="137">
        <v>4.1829128607281599E-5</v>
      </c>
      <c r="Q62" s="137">
        <v>1.5305723427389601E-6</v>
      </c>
      <c r="R62" s="137">
        <v>3.6039263157566803E-4</v>
      </c>
      <c r="S62" s="137">
        <v>7.1044003946767599E-4</v>
      </c>
      <c r="T62" s="137">
        <v>1.0332941317389799E-4</v>
      </c>
      <c r="U62" s="137">
        <v>2.1255422019251201E-4</v>
      </c>
      <c r="V62" s="137">
        <v>1.0278559235829801E-4</v>
      </c>
      <c r="W62" s="137">
        <v>1.18411619096875E-4</v>
      </c>
      <c r="X62" s="137">
        <v>8.7300970754818701E-5</v>
      </c>
      <c r="Y62" s="137">
        <v>5.7371776289029603E-5</v>
      </c>
      <c r="Z62" s="137">
        <v>1.3268941547663101E-4</v>
      </c>
      <c r="AA62" s="137">
        <v>1.2137959630637399E-4</v>
      </c>
      <c r="AB62" s="137">
        <v>1.1625149692553599E-4</v>
      </c>
      <c r="AC62" s="137">
        <v>9.8764007462079096E-5</v>
      </c>
      <c r="AD62" s="137">
        <v>1.2260546833307601E-4</v>
      </c>
      <c r="AE62" s="137">
        <v>1.07376695511859E-4</v>
      </c>
      <c r="AF62" s="137">
        <v>1.6517661264496301E-4</v>
      </c>
      <c r="AG62" s="137">
        <v>2.2119357847914301E-4</v>
      </c>
      <c r="AH62" s="137">
        <v>1.5555307412158301E-4</v>
      </c>
      <c r="AI62" s="137">
        <v>1.15155973223352E-4</v>
      </c>
      <c r="AJ62" s="137">
        <v>0</v>
      </c>
      <c r="AK62" s="137">
        <v>1.1065654646068199E-4</v>
      </c>
      <c r="AL62" s="137">
        <v>2.9265816923162503E-4</v>
      </c>
      <c r="AM62" s="137">
        <v>9.8123036947921402E-5</v>
      </c>
      <c r="AN62" s="137">
        <v>1.51387215273954E-4</v>
      </c>
      <c r="AO62" s="137">
        <v>9.2348356406062395E-5</v>
      </c>
      <c r="AP62" s="137">
        <v>7.3978275948361602E-5</v>
      </c>
      <c r="AQ62" s="137">
        <v>7.9151682566284894E-5</v>
      </c>
      <c r="AR62" s="137">
        <v>8.3346796735328006E-5</v>
      </c>
      <c r="AS62" s="137">
        <v>6.6609147778937998E-5</v>
      </c>
      <c r="AT62" s="137">
        <v>6.0560784714435097E-5</v>
      </c>
      <c r="AU62" s="137">
        <v>8.1990881607035699E-5</v>
      </c>
      <c r="AV62" s="137">
        <v>1.03348319256478E-4</v>
      </c>
      <c r="AW62" s="137">
        <v>8.3082667736005095E-5</v>
      </c>
      <c r="AX62" s="137">
        <v>8.6686929982946896E-5</v>
      </c>
      <c r="AY62" s="137">
        <v>1.25079842338996E-4</v>
      </c>
      <c r="AZ62" s="137">
        <v>5.48348312056251E-4</v>
      </c>
      <c r="BA62" s="137">
        <v>8.9143868888847696E-5</v>
      </c>
      <c r="BB62" s="137">
        <v>8.6556470480262106E-5</v>
      </c>
      <c r="BC62" s="137">
        <v>1.6992716981412999E-4</v>
      </c>
      <c r="BD62" s="137">
        <v>9.3623568158986703E-3</v>
      </c>
      <c r="BE62" s="137">
        <v>1.7385394601213001E-2</v>
      </c>
      <c r="BF62" s="137">
        <v>2.02271812278955E-4</v>
      </c>
      <c r="BG62" s="137">
        <v>3.1455836701153501E-5</v>
      </c>
      <c r="BH62" s="137">
        <v>1.4278317439189299E-4</v>
      </c>
      <c r="BI62" s="137">
        <v>2.0569820366710002E-3</v>
      </c>
      <c r="BJ62" s="137">
        <v>9.5675029333608299E-4</v>
      </c>
      <c r="BK62" s="137">
        <v>7.2598269330551905E-5</v>
      </c>
      <c r="BL62" s="137">
        <v>1.2986361071526399E-5</v>
      </c>
      <c r="BM62" s="137">
        <v>2.20094956305549E-5</v>
      </c>
      <c r="BN62" s="137">
        <v>6.5169046177189201E-5</v>
      </c>
      <c r="BO62" s="137">
        <v>6.22106531907406E-6</v>
      </c>
      <c r="BP62" s="137">
        <v>8.0290006022406895E-4</v>
      </c>
      <c r="BQ62" s="137">
        <v>7.1327911581696001E-4</v>
      </c>
      <c r="BR62" s="137">
        <v>8.2064952375699796E-4</v>
      </c>
      <c r="BS62" s="137">
        <v>5.0668511722129399E-7</v>
      </c>
      <c r="BT62" s="137">
        <v>1.7016491325908199E-5</v>
      </c>
      <c r="BU62" s="137">
        <v>7.7182672700485099E-5</v>
      </c>
      <c r="BV62" s="137">
        <v>2.4196636994652701E-5</v>
      </c>
      <c r="BW62" s="137">
        <v>2.0485804972668002E-3</v>
      </c>
      <c r="BX62" s="137">
        <v>3.6029419386608398E-5</v>
      </c>
      <c r="BY62" s="137">
        <v>1.0821554053931E-4</v>
      </c>
      <c r="BZ62" s="137">
        <v>1.94374629484406E-5</v>
      </c>
      <c r="CA62" s="138">
        <v>0</v>
      </c>
      <c r="CB62" s="136">
        <v>4.1209028497809698E-2</v>
      </c>
      <c r="CC62" s="139">
        <v>9.7456429769995898E-2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  <c r="CJ62" s="81"/>
      <c r="CK62" s="81"/>
      <c r="CL62" s="73"/>
      <c r="CM62" s="73"/>
    </row>
    <row r="63" spans="1:91" ht="19.5" x14ac:dyDescent="0.25">
      <c r="A63" s="30"/>
      <c r="B63" s="42" t="s">
        <v>54</v>
      </c>
      <c r="C63" s="43" t="s">
        <v>165</v>
      </c>
      <c r="D63" s="136">
        <v>9.7952145085882197E-4</v>
      </c>
      <c r="E63" s="137">
        <v>1.8337751174349499E-3</v>
      </c>
      <c r="F63" s="137">
        <v>2.4472087858059999E-3</v>
      </c>
      <c r="G63" s="137">
        <v>1.19728469439546E-3</v>
      </c>
      <c r="H63" s="137">
        <v>1.3071717916791599E-3</v>
      </c>
      <c r="I63" s="137">
        <v>8.8495761627937195E-4</v>
      </c>
      <c r="J63" s="137">
        <v>2.0725040560022299E-3</v>
      </c>
      <c r="K63" s="137">
        <v>1.45550518156805E-3</v>
      </c>
      <c r="L63" s="137">
        <v>1.7984790848198501E-3</v>
      </c>
      <c r="M63" s="137">
        <v>1.7197923862591899E-3</v>
      </c>
      <c r="N63" s="137">
        <v>6.2216695446314595E-4</v>
      </c>
      <c r="O63" s="137">
        <v>3.0161721390331302E-3</v>
      </c>
      <c r="P63" s="137">
        <v>2.8860666541171098E-4</v>
      </c>
      <c r="Q63" s="137">
        <v>3.0141975444080199E-5</v>
      </c>
      <c r="R63" s="137">
        <v>6.2181989209372996E-4</v>
      </c>
      <c r="S63" s="137">
        <v>9.9039429145031995E-4</v>
      </c>
      <c r="T63" s="137">
        <v>2.67085580147355E-3</v>
      </c>
      <c r="U63" s="137">
        <v>4.0947805528726497E-3</v>
      </c>
      <c r="V63" s="137">
        <v>3.81377581849148E-3</v>
      </c>
      <c r="W63" s="137">
        <v>4.4293295450167896E-3</v>
      </c>
      <c r="X63" s="137">
        <v>2.7246678866748798E-3</v>
      </c>
      <c r="Y63" s="137">
        <v>1.6561475493956201E-3</v>
      </c>
      <c r="Z63" s="137">
        <v>4.9876401267453701E-3</v>
      </c>
      <c r="AA63" s="137">
        <v>4.3205228380599299E-3</v>
      </c>
      <c r="AB63" s="137">
        <v>3.0368882930624798E-3</v>
      </c>
      <c r="AC63" s="137">
        <v>3.4967605460503601E-3</v>
      </c>
      <c r="AD63" s="137">
        <v>4.4351146743490596E-3</v>
      </c>
      <c r="AE63" s="137">
        <v>3.4490204450140201E-3</v>
      </c>
      <c r="AF63" s="137">
        <v>3.1109918189045002E-3</v>
      </c>
      <c r="AG63" s="137">
        <v>5.8363268319764298E-3</v>
      </c>
      <c r="AH63" s="137">
        <v>1.74360584902658E-3</v>
      </c>
      <c r="AI63" s="137">
        <v>1.57697243484744E-3</v>
      </c>
      <c r="AJ63" s="137">
        <v>0</v>
      </c>
      <c r="AK63" s="137">
        <v>2.3500142793862E-3</v>
      </c>
      <c r="AL63" s="137">
        <v>3.06223652456561E-3</v>
      </c>
      <c r="AM63" s="137">
        <v>1.9477326102642801E-3</v>
      </c>
      <c r="AN63" s="137">
        <v>1.6135515014272499E-3</v>
      </c>
      <c r="AO63" s="137">
        <v>1.3677656489815299E-3</v>
      </c>
      <c r="AP63" s="137">
        <v>2.1478439017049498E-3</v>
      </c>
      <c r="AQ63" s="137">
        <v>1.6318246522197201E-3</v>
      </c>
      <c r="AR63" s="137">
        <v>1.9582889383206801E-3</v>
      </c>
      <c r="AS63" s="137">
        <v>1.82549292609204E-3</v>
      </c>
      <c r="AT63" s="137">
        <v>1.9730105305099102E-3</v>
      </c>
      <c r="AU63" s="137">
        <v>1.8467713768189899E-3</v>
      </c>
      <c r="AV63" s="137">
        <v>2.0641658117703499E-3</v>
      </c>
      <c r="AW63" s="137">
        <v>1.40281996374254E-3</v>
      </c>
      <c r="AX63" s="137">
        <v>1.3693153815711101E-3</v>
      </c>
      <c r="AY63" s="137">
        <v>1.0785360973059801E-3</v>
      </c>
      <c r="AZ63" s="137">
        <v>1.43054581614141E-3</v>
      </c>
      <c r="BA63" s="137">
        <v>2.6056694124361301E-3</v>
      </c>
      <c r="BB63" s="137">
        <v>1.4570086850607901E-3</v>
      </c>
      <c r="BC63" s="137">
        <v>1.5657574866118199E-3</v>
      </c>
      <c r="BD63" s="137">
        <v>2.3402874898828599E-3</v>
      </c>
      <c r="BE63" s="137">
        <v>2.16076211863941E-3</v>
      </c>
      <c r="BF63" s="137">
        <v>4.1412180112594598E-3</v>
      </c>
      <c r="BG63" s="137">
        <v>3.5639899257250098E-4</v>
      </c>
      <c r="BH63" s="137">
        <v>1.2009447764011001E-3</v>
      </c>
      <c r="BI63" s="137">
        <v>1.3212378949895001E-3</v>
      </c>
      <c r="BJ63" s="137">
        <v>1.74142698489469E-3</v>
      </c>
      <c r="BK63" s="137">
        <v>2.0035297521369799E-3</v>
      </c>
      <c r="BL63" s="137">
        <v>5.4710654763919701E-4</v>
      </c>
      <c r="BM63" s="137">
        <v>7.0845362409702303E-4</v>
      </c>
      <c r="BN63" s="137">
        <v>1.46068543315341E-3</v>
      </c>
      <c r="BO63" s="137">
        <v>4.5195050445832598E-4</v>
      </c>
      <c r="BP63" s="137">
        <v>1.9545693593892699E-4</v>
      </c>
      <c r="BQ63" s="137">
        <v>6.5260355693972803E-4</v>
      </c>
      <c r="BR63" s="137">
        <v>2.11233897913455E-4</v>
      </c>
      <c r="BS63" s="137">
        <v>1.9173082013062199E-5</v>
      </c>
      <c r="BT63" s="137">
        <v>4.9737638866532497E-4</v>
      </c>
      <c r="BU63" s="137">
        <v>5.9264947869606098E-4</v>
      </c>
      <c r="BV63" s="137">
        <v>9.9747993794288602E-4</v>
      </c>
      <c r="BW63" s="137">
        <v>4.9568991396970504E-4</v>
      </c>
      <c r="BX63" s="137">
        <v>1.91470342777864E-3</v>
      </c>
      <c r="BY63" s="137">
        <v>1.8631832958911801E-3</v>
      </c>
      <c r="BZ63" s="137">
        <v>2.7763075273896801E-3</v>
      </c>
      <c r="CA63" s="138">
        <v>0</v>
      </c>
      <c r="CB63" s="136">
        <v>0.139997114213155</v>
      </c>
      <c r="CC63" s="139">
        <v>0.33108324623672097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  <c r="CJ63" s="81"/>
      <c r="CK63" s="81"/>
      <c r="CL63" s="73"/>
      <c r="CM63" s="73"/>
    </row>
    <row r="64" spans="1:91" ht="19.5" x14ac:dyDescent="0.25">
      <c r="A64" s="30"/>
      <c r="B64" s="42" t="s">
        <v>55</v>
      </c>
      <c r="C64" s="43" t="s">
        <v>166</v>
      </c>
      <c r="D64" s="136">
        <v>6.1548186100318899E-3</v>
      </c>
      <c r="E64" s="137">
        <v>1.43075117854818E-2</v>
      </c>
      <c r="F64" s="137">
        <v>2.7539866028177002E-3</v>
      </c>
      <c r="G64" s="137">
        <v>1.13756711372265E-2</v>
      </c>
      <c r="H64" s="137">
        <v>2.1411197814398099E-3</v>
      </c>
      <c r="I64" s="137">
        <v>6.7236304615414999E-3</v>
      </c>
      <c r="J64" s="137">
        <v>7.9736971125150095E-3</v>
      </c>
      <c r="K64" s="137">
        <v>5.2129067554525996E-3</v>
      </c>
      <c r="L64" s="137">
        <v>3.4192745756557201E-3</v>
      </c>
      <c r="M64" s="137">
        <v>9.0693765633384597E-3</v>
      </c>
      <c r="N64" s="137">
        <v>2.14889399345378E-3</v>
      </c>
      <c r="O64" s="137">
        <v>4.7694031184505603E-3</v>
      </c>
      <c r="P64" s="137">
        <v>1.7535443623857799E-3</v>
      </c>
      <c r="Q64" s="137">
        <v>7.9887776058506295E-4</v>
      </c>
      <c r="R64" s="137">
        <v>1.77608377908068E-2</v>
      </c>
      <c r="S64" s="137">
        <v>9.0188165469123199E-3</v>
      </c>
      <c r="T64" s="137">
        <v>6.0864476343341503E-3</v>
      </c>
      <c r="U64" s="137">
        <v>7.2367198379976599E-3</v>
      </c>
      <c r="V64" s="137">
        <v>3.9674047113028299E-3</v>
      </c>
      <c r="W64" s="137">
        <v>1.25269881092463E-3</v>
      </c>
      <c r="X64" s="137">
        <v>5.3109753350124101E-3</v>
      </c>
      <c r="Y64" s="137">
        <v>1.06822332949082E-2</v>
      </c>
      <c r="Z64" s="137">
        <v>2.0706044850441101E-3</v>
      </c>
      <c r="AA64" s="137">
        <v>8.2980623854802898E-4</v>
      </c>
      <c r="AB64" s="137">
        <v>5.7359091347222897E-3</v>
      </c>
      <c r="AC64" s="137">
        <v>4.3024995683188603E-3</v>
      </c>
      <c r="AD64" s="137">
        <v>1.7211341448950201E-2</v>
      </c>
      <c r="AE64" s="137">
        <v>3.43147688505173E-3</v>
      </c>
      <c r="AF64" s="137">
        <v>9.4620586365167791E-3</v>
      </c>
      <c r="AG64" s="137">
        <v>1.07820491104659E-2</v>
      </c>
      <c r="AH64" s="137">
        <v>4.2302382005726599E-3</v>
      </c>
      <c r="AI64" s="137">
        <v>3.3783245207181498E-3</v>
      </c>
      <c r="AJ64" s="137">
        <v>0</v>
      </c>
      <c r="AK64" s="137">
        <v>1.67215517939652E-2</v>
      </c>
      <c r="AL64" s="137">
        <v>1.30820282395219E-2</v>
      </c>
      <c r="AM64" s="137">
        <v>1.2109817408471101E-2</v>
      </c>
      <c r="AN64" s="137">
        <v>4.1628652158558601E-3</v>
      </c>
      <c r="AO64" s="137">
        <v>1.0443688062566099E-2</v>
      </c>
      <c r="AP64" s="137">
        <v>9.07743712461756E-3</v>
      </c>
      <c r="AQ64" s="137">
        <v>2.03353995814292E-3</v>
      </c>
      <c r="AR64" s="137">
        <v>8.7156658036208496E-3</v>
      </c>
      <c r="AS64" s="137">
        <v>3.5147429193535E-3</v>
      </c>
      <c r="AT64" s="137">
        <v>3.7499662357608002E-3</v>
      </c>
      <c r="AU64" s="137">
        <v>1.3750871775889101E-2</v>
      </c>
      <c r="AV64" s="137">
        <v>1.2696776418206599E-2</v>
      </c>
      <c r="AW64" s="137">
        <v>2.5711848615266101E-2</v>
      </c>
      <c r="AX64" s="137">
        <v>2.9252975728184898E-2</v>
      </c>
      <c r="AY64" s="137">
        <v>2.9560422473698399E-2</v>
      </c>
      <c r="AZ64" s="137">
        <v>4.9376775814005298E-3</v>
      </c>
      <c r="BA64" s="137">
        <v>3.2922684165121599E-3</v>
      </c>
      <c r="BB64" s="137">
        <v>6.7331101043174198E-3</v>
      </c>
      <c r="BC64" s="137">
        <v>6.6236749793072399E-3</v>
      </c>
      <c r="BD64" s="137">
        <v>3.6938300729801102E-3</v>
      </c>
      <c r="BE64" s="137">
        <v>6.8296333489077004E-3</v>
      </c>
      <c r="BF64" s="137">
        <v>7.2012975524779798E-3</v>
      </c>
      <c r="BG64" s="137">
        <v>0.33679108169815702</v>
      </c>
      <c r="BH64" s="137">
        <v>3.6715003181095197E-2</v>
      </c>
      <c r="BI64" s="137">
        <v>2.0986295642840499E-3</v>
      </c>
      <c r="BJ64" s="137">
        <v>1.17748712025113E-2</v>
      </c>
      <c r="BK64" s="137">
        <v>6.3309108500073904E-3</v>
      </c>
      <c r="BL64" s="137">
        <v>3.7208290009323702E-3</v>
      </c>
      <c r="BM64" s="137">
        <v>3.12482508381004E-2</v>
      </c>
      <c r="BN64" s="137">
        <v>2.2692012204046898E-2</v>
      </c>
      <c r="BO64" s="137">
        <v>1.0067149069625201E-2</v>
      </c>
      <c r="BP64" s="137">
        <v>1.2989419408162E-3</v>
      </c>
      <c r="BQ64" s="137">
        <v>8.1197948674199404E-4</v>
      </c>
      <c r="BR64" s="137">
        <v>1.0558954185017799E-3</v>
      </c>
      <c r="BS64" s="137">
        <v>1.1354682910686E-2</v>
      </c>
      <c r="BT64" s="137">
        <v>9.1925371670283605E-3</v>
      </c>
      <c r="BU64" s="137">
        <v>3.7401204404442401E-3</v>
      </c>
      <c r="BV64" s="137">
        <v>8.01026399292693E-3</v>
      </c>
      <c r="BW64" s="137">
        <v>2.7711285635399498E-3</v>
      </c>
      <c r="BX64" s="137">
        <v>9.4679378824301108E-3</v>
      </c>
      <c r="BY64" s="137">
        <v>5.1543377772857403E-3</v>
      </c>
      <c r="BZ64" s="137">
        <v>2.6132030760021699E-2</v>
      </c>
      <c r="CA64" s="138">
        <v>0</v>
      </c>
      <c r="CB64" s="136">
        <v>0.97567743858969103</v>
      </c>
      <c r="CC64" s="139">
        <v>2.307407945255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  <c r="CJ64" s="81"/>
      <c r="CK64" s="81"/>
      <c r="CL64" s="73"/>
      <c r="CM64" s="73"/>
    </row>
    <row r="65" spans="1:91" ht="19.5" x14ac:dyDescent="0.25">
      <c r="A65" s="30"/>
      <c r="B65" s="42" t="s">
        <v>56</v>
      </c>
      <c r="C65" s="43" t="s">
        <v>167</v>
      </c>
      <c r="D65" s="136">
        <v>8.05593318684539E-4</v>
      </c>
      <c r="E65" s="137">
        <v>4.5423232951057602E-3</v>
      </c>
      <c r="F65" s="137">
        <v>2.1960570827276199E-3</v>
      </c>
      <c r="G65" s="137">
        <v>4.1683126609662804E-3</v>
      </c>
      <c r="H65" s="137">
        <v>1.1559157055557299E-3</v>
      </c>
      <c r="I65" s="137">
        <v>5.2877843723805797E-3</v>
      </c>
      <c r="J65" s="137">
        <v>4.86663973511978E-3</v>
      </c>
      <c r="K65" s="137">
        <v>5.0952004106060503E-3</v>
      </c>
      <c r="L65" s="137">
        <v>1.9434596717399001E-3</v>
      </c>
      <c r="M65" s="137">
        <v>5.9316244797061205E-4</v>
      </c>
      <c r="N65" s="137">
        <v>1.6726463724436701E-4</v>
      </c>
      <c r="O65" s="137">
        <v>1.8914690370843701E-3</v>
      </c>
      <c r="P65" s="137">
        <v>1.34504222280239E-4</v>
      </c>
      <c r="Q65" s="137">
        <v>1.7748753869830999E-6</v>
      </c>
      <c r="R65" s="137">
        <v>3.01169359099499E-4</v>
      </c>
      <c r="S65" s="137">
        <v>3.6436511403125E-4</v>
      </c>
      <c r="T65" s="137">
        <v>6.8062382106483504E-4</v>
      </c>
      <c r="U65" s="137">
        <v>6.4320223185148004E-3</v>
      </c>
      <c r="V65" s="137">
        <v>2.6849576726957502E-4</v>
      </c>
      <c r="W65" s="137">
        <v>2.5200845859227501E-4</v>
      </c>
      <c r="X65" s="137">
        <v>1.8258259317759399E-3</v>
      </c>
      <c r="Y65" s="137">
        <v>7.1894844725955195E-4</v>
      </c>
      <c r="Z65" s="137">
        <v>2.44508390212178E-4</v>
      </c>
      <c r="AA65" s="137">
        <v>3.3825226323760401E-4</v>
      </c>
      <c r="AB65" s="137">
        <v>1.1226314736482901E-3</v>
      </c>
      <c r="AC65" s="137">
        <v>3.7593067593012802E-4</v>
      </c>
      <c r="AD65" s="137">
        <v>9.2138717344927097E-4</v>
      </c>
      <c r="AE65" s="137">
        <v>3.4838749081782201E-4</v>
      </c>
      <c r="AF65" s="137">
        <v>2.3851231053994E-3</v>
      </c>
      <c r="AG65" s="137">
        <v>2.95023276862832E-3</v>
      </c>
      <c r="AH65" s="137">
        <v>4.8428231262966897E-3</v>
      </c>
      <c r="AI65" s="137">
        <v>1.21170196870808E-2</v>
      </c>
      <c r="AJ65" s="137">
        <v>0</v>
      </c>
      <c r="AK65" s="137">
        <v>1.3130077496728901E-3</v>
      </c>
      <c r="AL65" s="137">
        <v>1.07844815398986E-3</v>
      </c>
      <c r="AM65" s="137">
        <v>9.30866538076641E-4</v>
      </c>
      <c r="AN65" s="137">
        <v>7.6376669400716004E-4</v>
      </c>
      <c r="AO65" s="137">
        <v>1.2747363323035001E-3</v>
      </c>
      <c r="AP65" s="137">
        <v>3.2202544510965899E-3</v>
      </c>
      <c r="AQ65" s="137">
        <v>2.0846906855488101E-4</v>
      </c>
      <c r="AR65" s="137">
        <v>1.1429085038131899E-3</v>
      </c>
      <c r="AS65" s="137">
        <v>1.18564624437275E-3</v>
      </c>
      <c r="AT65" s="137">
        <v>1.0578656165469299E-3</v>
      </c>
      <c r="AU65" s="137">
        <v>3.4073001146837901E-3</v>
      </c>
      <c r="AV65" s="137">
        <v>1.1807614931341E-3</v>
      </c>
      <c r="AW65" s="137">
        <v>3.2642799311363301E-3</v>
      </c>
      <c r="AX65" s="137">
        <v>3.64667265662042E-3</v>
      </c>
      <c r="AY65" s="137">
        <v>5.75506481932141E-2</v>
      </c>
      <c r="AZ65" s="137">
        <v>7.5553124685220799E-4</v>
      </c>
      <c r="BA65" s="137">
        <v>1.0594137917505899E-3</v>
      </c>
      <c r="BB65" s="137">
        <v>7.6818548170941195E-4</v>
      </c>
      <c r="BC65" s="137">
        <v>1.09210242459534E-3</v>
      </c>
      <c r="BD65" s="137">
        <v>3.2384528966197698E-4</v>
      </c>
      <c r="BE65" s="137">
        <v>7.3600125694569304E-4</v>
      </c>
      <c r="BF65" s="137">
        <v>5.5561376138402001E-4</v>
      </c>
      <c r="BG65" s="137">
        <v>1.2135916803069401E-3</v>
      </c>
      <c r="BH65" s="137">
        <v>0.134249221982741</v>
      </c>
      <c r="BI65" s="137">
        <v>8.9153265729103399E-4</v>
      </c>
      <c r="BJ65" s="137">
        <v>3.0118396371382403E-4</v>
      </c>
      <c r="BK65" s="137">
        <v>8.8926110300217701E-4</v>
      </c>
      <c r="BL65" s="137">
        <v>1.26912855982947E-2</v>
      </c>
      <c r="BM65" s="137">
        <v>1.4471630333293999E-2</v>
      </c>
      <c r="BN65" s="137">
        <v>1.1536117119291601E-3</v>
      </c>
      <c r="BO65" s="137">
        <v>2.4568861974566297E-4</v>
      </c>
      <c r="BP65" s="137">
        <v>4.4224523117370597E-5</v>
      </c>
      <c r="BQ65" s="137">
        <v>6.5198179458478996E-5</v>
      </c>
      <c r="BR65" s="137">
        <v>3.2586182620015697E-5</v>
      </c>
      <c r="BS65" s="137">
        <v>4.13634881860446E-3</v>
      </c>
      <c r="BT65" s="137">
        <v>1.1319533867731699E-3</v>
      </c>
      <c r="BU65" s="137">
        <v>1.4932920228248E-3</v>
      </c>
      <c r="BV65" s="137">
        <v>5.55080786073905E-3</v>
      </c>
      <c r="BW65" s="137">
        <v>2.2321074765947599E-3</v>
      </c>
      <c r="BX65" s="137">
        <v>4.4392763465976297E-3</v>
      </c>
      <c r="BY65" s="137">
        <v>1.3802956424062999E-3</v>
      </c>
      <c r="BZ65" s="137">
        <v>5.3265651560950502E-3</v>
      </c>
      <c r="CA65" s="138">
        <v>0</v>
      </c>
      <c r="CB65" s="136">
        <v>0.34779520508543299</v>
      </c>
      <c r="CC65" s="139">
        <v>0.82251099369040803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  <c r="CJ65" s="81"/>
      <c r="CK65" s="81"/>
      <c r="CL65" s="73"/>
      <c r="CM65" s="73"/>
    </row>
    <row r="66" spans="1:91" ht="19.5" x14ac:dyDescent="0.25">
      <c r="A66" s="30"/>
      <c r="B66" s="42" t="s">
        <v>57</v>
      </c>
      <c r="C66" s="43" t="s">
        <v>168</v>
      </c>
      <c r="D66" s="136">
        <v>1.03100770645473E-4</v>
      </c>
      <c r="E66" s="137">
        <v>2.0153091591100801E-4</v>
      </c>
      <c r="F66" s="137">
        <v>2.68973361381288E-4</v>
      </c>
      <c r="G66" s="137">
        <v>1.30872543045835E-4</v>
      </c>
      <c r="H66" s="137">
        <v>1.31696562221292E-4</v>
      </c>
      <c r="I66" s="137">
        <v>8.0217573246192995E-5</v>
      </c>
      <c r="J66" s="137">
        <v>2.3248912859080901E-4</v>
      </c>
      <c r="K66" s="137">
        <v>1.6274700469674701E-4</v>
      </c>
      <c r="L66" s="137">
        <v>1.9687248137044601E-4</v>
      </c>
      <c r="M66" s="137">
        <v>1.9055833046197399E-4</v>
      </c>
      <c r="N66" s="137">
        <v>6.9850974761080206E-5</v>
      </c>
      <c r="O66" s="137">
        <v>3.3700482018076902E-4</v>
      </c>
      <c r="P66" s="137">
        <v>1.01231101468804E-2</v>
      </c>
      <c r="Q66" s="137">
        <v>3.6644844696227702E-5</v>
      </c>
      <c r="R66" s="137">
        <v>5.7867726493018298E-5</v>
      </c>
      <c r="S66" s="137">
        <v>8.80524675627E-5</v>
      </c>
      <c r="T66" s="137">
        <v>2.9693802772880201E-4</v>
      </c>
      <c r="U66" s="137">
        <v>4.3160546684767E-4</v>
      </c>
      <c r="V66" s="137">
        <v>4.2945118773048298E-4</v>
      </c>
      <c r="W66" s="137">
        <v>4.9816413164327196E-4</v>
      </c>
      <c r="X66" s="137">
        <v>2.8968309597426998E-4</v>
      </c>
      <c r="Y66" s="137">
        <v>1.82292515731347E-4</v>
      </c>
      <c r="Z66" s="137">
        <v>5.61556574541672E-4</v>
      </c>
      <c r="AA66" s="137">
        <v>4.8556524434000301E-4</v>
      </c>
      <c r="AB66" s="137">
        <v>3.2738576717281299E-4</v>
      </c>
      <c r="AC66" s="137">
        <v>3.8674051308601801E-4</v>
      </c>
      <c r="AD66" s="137">
        <v>1.1858827072538001E-3</v>
      </c>
      <c r="AE66" s="137">
        <v>3.8438596849945397E-4</v>
      </c>
      <c r="AF66" s="137">
        <v>3.3578686443464997E-4</v>
      </c>
      <c r="AG66" s="137">
        <v>6.4623686782402999E-4</v>
      </c>
      <c r="AH66" s="137">
        <v>1.7184468826525901E-4</v>
      </c>
      <c r="AI66" s="137">
        <v>1.5623515141883901E-4</v>
      </c>
      <c r="AJ66" s="137">
        <v>0</v>
      </c>
      <c r="AK66" s="137">
        <v>2.1923217971073799E-4</v>
      </c>
      <c r="AL66" s="137">
        <v>1.63069920201107E-4</v>
      </c>
      <c r="AM66" s="137">
        <v>2.14959776935638E-4</v>
      </c>
      <c r="AN66" s="137">
        <v>1.76403682540379E-4</v>
      </c>
      <c r="AO66" s="137">
        <v>1.49098599027375E-4</v>
      </c>
      <c r="AP66" s="137">
        <v>1.4877899370590301E-4</v>
      </c>
      <c r="AQ66" s="137">
        <v>1.00877945444712E-2</v>
      </c>
      <c r="AR66" s="137">
        <v>1.9591140911897701E-4</v>
      </c>
      <c r="AS66" s="137">
        <v>1.77332110833548E-4</v>
      </c>
      <c r="AT66" s="137">
        <v>1.8890792436971501E-4</v>
      </c>
      <c r="AU66" s="137">
        <v>2.0564172175789101E-4</v>
      </c>
      <c r="AV66" s="137">
        <v>2.0442177060359001E-4</v>
      </c>
      <c r="AW66" s="137">
        <v>1.4747801588758201E-4</v>
      </c>
      <c r="AX66" s="137">
        <v>1.4134280954767399E-4</v>
      </c>
      <c r="AY66" s="137">
        <v>1.1523267369497499E-4</v>
      </c>
      <c r="AZ66" s="137">
        <v>1.3909488359166599E-4</v>
      </c>
      <c r="BA66" s="137">
        <v>1.5710899611329099E-4</v>
      </c>
      <c r="BB66" s="137">
        <v>1.3222699160677699E-4</v>
      </c>
      <c r="BC66" s="137">
        <v>1.16452922606588E-4</v>
      </c>
      <c r="BD66" s="137">
        <v>2.5706542300779801E-4</v>
      </c>
      <c r="BE66" s="137">
        <v>1.6315039169681499E-4</v>
      </c>
      <c r="BF66" s="137">
        <v>1.9736693447349301E-4</v>
      </c>
      <c r="BG66" s="137">
        <v>3.9336866168662203E-5</v>
      </c>
      <c r="BH66" s="137">
        <v>9.9466336390791198E-5</v>
      </c>
      <c r="BI66" s="137">
        <v>2.5606593939640199E-2</v>
      </c>
      <c r="BJ66" s="137">
        <v>3.2951840819237102E-5</v>
      </c>
      <c r="BK66" s="137">
        <v>4.0201766490981497E-3</v>
      </c>
      <c r="BL66" s="137">
        <v>5.3650464173253399E-5</v>
      </c>
      <c r="BM66" s="137">
        <v>7.8059143356175501E-5</v>
      </c>
      <c r="BN66" s="137">
        <v>1.6165300334417099E-4</v>
      </c>
      <c r="BO66" s="137">
        <v>2.6522099385400301E-5</v>
      </c>
      <c r="BP66" s="137">
        <v>1.67666017384131E-5</v>
      </c>
      <c r="BQ66" s="137">
        <v>7.3515184610839396E-5</v>
      </c>
      <c r="BR66" s="137">
        <v>1.7749891661752299E-5</v>
      </c>
      <c r="BS66" s="137">
        <v>2.6007487244343298E-2</v>
      </c>
      <c r="BT66" s="137">
        <v>1.7204920843004801E-5</v>
      </c>
      <c r="BU66" s="137">
        <v>2.28098953443653E-5</v>
      </c>
      <c r="BV66" s="137">
        <v>5.8940613306310402E-5</v>
      </c>
      <c r="BW66" s="137">
        <v>3.1285574519245298E-5</v>
      </c>
      <c r="BX66" s="137">
        <v>7.3505761651682E-5</v>
      </c>
      <c r="BY66" s="137">
        <v>1.07862151793245E-4</v>
      </c>
      <c r="BZ66" s="137">
        <v>1.6553852510879399E-2</v>
      </c>
      <c r="CA66" s="138">
        <v>0</v>
      </c>
      <c r="CB66" s="136">
        <v>0.10597880779320799</v>
      </c>
      <c r="CC66" s="139">
        <v>0.25063236420037499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  <c r="CJ66" s="81"/>
      <c r="CK66" s="81"/>
      <c r="CL66" s="73"/>
      <c r="CM66" s="73"/>
    </row>
    <row r="67" spans="1:91" ht="19.5" x14ac:dyDescent="0.25">
      <c r="A67" s="30"/>
      <c r="B67" s="42" t="s">
        <v>58</v>
      </c>
      <c r="C67" s="43" t="s">
        <v>169</v>
      </c>
      <c r="D67" s="136">
        <v>4.8664574870866097E-2</v>
      </c>
      <c r="E67" s="137">
        <v>9.5124568756811106E-2</v>
      </c>
      <c r="F67" s="137">
        <v>0.12695806443793101</v>
      </c>
      <c r="G67" s="137">
        <v>6.1773123806173502E-2</v>
      </c>
      <c r="H67" s="137">
        <v>6.2162068938280697E-2</v>
      </c>
      <c r="I67" s="137">
        <v>3.7863481279128197E-2</v>
      </c>
      <c r="J67" s="137">
        <v>0.109737148753957</v>
      </c>
      <c r="K67" s="137">
        <v>7.68181823034884E-2</v>
      </c>
      <c r="L67" s="137">
        <v>9.2925741967632494E-2</v>
      </c>
      <c r="M67" s="137">
        <v>8.99454008149181E-2</v>
      </c>
      <c r="N67" s="137">
        <v>3.2970345127219802E-2</v>
      </c>
      <c r="O67" s="137">
        <v>0.159069580186983</v>
      </c>
      <c r="P67" s="137">
        <v>1.43823263478684E-2</v>
      </c>
      <c r="Q67" s="137">
        <v>1.5863024196002E-3</v>
      </c>
      <c r="R67" s="137">
        <v>2.7314134423009302E-2</v>
      </c>
      <c r="S67" s="137">
        <v>4.1561628234615802E-2</v>
      </c>
      <c r="T67" s="137">
        <v>0.14015766120803599</v>
      </c>
      <c r="U67" s="137">
        <v>0.20372201317785099</v>
      </c>
      <c r="V67" s="137">
        <v>0.202705172307169</v>
      </c>
      <c r="W67" s="137">
        <v>0.23513835571314001</v>
      </c>
      <c r="X67" s="137">
        <v>0.13673326226958901</v>
      </c>
      <c r="Y67" s="137">
        <v>8.6043855197858496E-2</v>
      </c>
      <c r="Z67" s="137">
        <v>0.26506021046129202</v>
      </c>
      <c r="AA67" s="137">
        <v>0.22919155734663799</v>
      </c>
      <c r="AB67" s="137">
        <v>0.154529292831594</v>
      </c>
      <c r="AC67" s="137">
        <v>0.18254531500437601</v>
      </c>
      <c r="AD67" s="137">
        <v>0.235439852119602</v>
      </c>
      <c r="AE67" s="137">
        <v>0.18143394686811201</v>
      </c>
      <c r="AF67" s="137">
        <v>0.15849469313012299</v>
      </c>
      <c r="AG67" s="137">
        <v>0.30503013936411799</v>
      </c>
      <c r="AH67" s="137">
        <v>8.1112378170304103E-2</v>
      </c>
      <c r="AI67" s="137">
        <v>7.3744523693500499E-2</v>
      </c>
      <c r="AJ67" s="137">
        <v>0</v>
      </c>
      <c r="AK67" s="137">
        <v>0.103479738869487</v>
      </c>
      <c r="AL67" s="137">
        <v>7.69706015884314E-2</v>
      </c>
      <c r="AM67" s="137">
        <v>0.101463122859484</v>
      </c>
      <c r="AN67" s="137">
        <v>8.3264268178966802E-2</v>
      </c>
      <c r="AO67" s="137">
        <v>7.0376000975387196E-2</v>
      </c>
      <c r="AP67" s="137">
        <v>7.0225144129230394E-2</v>
      </c>
      <c r="AQ67" s="137">
        <v>8.5770157788981005E-2</v>
      </c>
      <c r="AR67" s="137">
        <v>9.2472106439545801E-2</v>
      </c>
      <c r="AS67" s="137">
        <v>8.3702495438591096E-2</v>
      </c>
      <c r="AT67" s="137">
        <v>8.9166392953568305E-2</v>
      </c>
      <c r="AU67" s="137">
        <v>9.7064909431888405E-2</v>
      </c>
      <c r="AV67" s="137">
        <v>9.6489080522796894E-2</v>
      </c>
      <c r="AW67" s="137">
        <v>6.9611069840079504E-2</v>
      </c>
      <c r="AX67" s="137">
        <v>6.6715192278665902E-2</v>
      </c>
      <c r="AY67" s="137">
        <v>5.4390952089798598E-2</v>
      </c>
      <c r="AZ67" s="137">
        <v>6.56541491816508E-2</v>
      </c>
      <c r="BA67" s="137">
        <v>7.4156986959220295E-2</v>
      </c>
      <c r="BB67" s="137">
        <v>6.2412436810237698E-2</v>
      </c>
      <c r="BC67" s="137">
        <v>5.4966921543261403E-2</v>
      </c>
      <c r="BD67" s="137">
        <v>0.121337400742534</v>
      </c>
      <c r="BE67" s="137">
        <v>7.7008584923602796E-2</v>
      </c>
      <c r="BF67" s="137">
        <v>9.3159128681453707E-2</v>
      </c>
      <c r="BG67" s="137">
        <v>1.8567386614720301E-2</v>
      </c>
      <c r="BH67" s="137">
        <v>4.6949086259162401E-2</v>
      </c>
      <c r="BI67" s="137">
        <v>6.1489970682436203E-2</v>
      </c>
      <c r="BJ67" s="137">
        <v>1.55535920307987E-2</v>
      </c>
      <c r="BK67" s="137">
        <v>0.103503517358169</v>
      </c>
      <c r="BL67" s="137">
        <v>2.5323545248695602E-2</v>
      </c>
      <c r="BM67" s="137">
        <v>3.6844681202963303E-2</v>
      </c>
      <c r="BN67" s="137">
        <v>7.6301802936021401E-2</v>
      </c>
      <c r="BO67" s="137">
        <v>1.25186910164967E-2</v>
      </c>
      <c r="BP67" s="137">
        <v>7.9140004533499401E-3</v>
      </c>
      <c r="BQ67" s="137">
        <v>3.4699888111814403E-2</v>
      </c>
      <c r="BR67" s="137">
        <v>8.3781229404519195E-3</v>
      </c>
      <c r="BS67" s="137">
        <v>1.01960582308994E-3</v>
      </c>
      <c r="BT67" s="137">
        <v>8.1208913693847102E-3</v>
      </c>
      <c r="BU67" s="137">
        <v>1.0766494302933E-2</v>
      </c>
      <c r="BV67" s="137">
        <v>2.7820547520860502E-2</v>
      </c>
      <c r="BW67" s="137">
        <v>1.47670979958551E-2</v>
      </c>
      <c r="BX67" s="137">
        <v>3.4695440382679597E-2</v>
      </c>
      <c r="BY67" s="137">
        <v>5.0911993468262202E-2</v>
      </c>
      <c r="BZ67" s="137">
        <v>3.0334779281036402E-2</v>
      </c>
      <c r="CA67" s="138">
        <v>0</v>
      </c>
      <c r="CB67" s="136">
        <v>6.3662768787578301</v>
      </c>
      <c r="CC67" s="139">
        <v>15.05579330908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  <c r="CJ67" s="81"/>
      <c r="CK67" s="81"/>
      <c r="CL67" s="73"/>
      <c r="CM67" s="73"/>
    </row>
    <row r="68" spans="1:91" ht="19.5" x14ac:dyDescent="0.25">
      <c r="A68" s="30"/>
      <c r="B68" s="42" t="s">
        <v>59</v>
      </c>
      <c r="C68" s="43" t="s">
        <v>170</v>
      </c>
      <c r="D68" s="136">
        <v>6.6032614799767395E-2</v>
      </c>
      <c r="E68" s="137">
        <v>0.19759767362681899</v>
      </c>
      <c r="F68" s="137">
        <v>4.4308725725175503E-2</v>
      </c>
      <c r="G68" s="137">
        <v>9.8204083149516994E-2</v>
      </c>
      <c r="H68" s="137">
        <v>7.1278766457121306E-2</v>
      </c>
      <c r="I68" s="137">
        <v>5.98761498903903E-2</v>
      </c>
      <c r="J68" s="137">
        <v>6.2843048959543402E-2</v>
      </c>
      <c r="K68" s="137">
        <v>3.6549330630541499E-2</v>
      </c>
      <c r="L68" s="137">
        <v>2.9256154251925001E-2</v>
      </c>
      <c r="M68" s="137">
        <v>2.7532221890029001E-2</v>
      </c>
      <c r="N68" s="137">
        <v>0.10952799293945201</v>
      </c>
      <c r="O68" s="137">
        <v>1.0380866917563099E-2</v>
      </c>
      <c r="P68" s="137">
        <v>2.2015500592400799E-2</v>
      </c>
      <c r="Q68" s="137">
        <v>1.0112313434862699E-2</v>
      </c>
      <c r="R68" s="137">
        <v>7.2213910283907695E-2</v>
      </c>
      <c r="S68" s="137">
        <v>9.0542445108821507E-2</v>
      </c>
      <c r="T68" s="137">
        <v>1.5812034061010099E-2</v>
      </c>
      <c r="U68" s="137">
        <v>8.2501211396762406E-2</v>
      </c>
      <c r="V68" s="137">
        <v>4.0800889468728804E-3</v>
      </c>
      <c r="W68" s="137">
        <v>4.0541877469822997E-3</v>
      </c>
      <c r="X68" s="137">
        <v>3.0574174722225601E-2</v>
      </c>
      <c r="Y68" s="137">
        <v>5.61653367051576E-3</v>
      </c>
      <c r="Z68" s="137">
        <v>1.8032074823266301E-3</v>
      </c>
      <c r="AA68" s="137">
        <v>5.8304685786052298E-3</v>
      </c>
      <c r="AB68" s="137">
        <v>3.3404326761194598E-2</v>
      </c>
      <c r="AC68" s="137">
        <v>1.0277688097428401E-2</v>
      </c>
      <c r="AD68" s="137">
        <v>6.0285463332009903E-3</v>
      </c>
      <c r="AE68" s="137">
        <v>1.4181324630406399E-2</v>
      </c>
      <c r="AF68" s="137">
        <v>4.4308158014314203E-2</v>
      </c>
      <c r="AG68" s="137">
        <v>3.3599163593522802E-2</v>
      </c>
      <c r="AH68" s="137">
        <v>3.3046943172906199E-2</v>
      </c>
      <c r="AI68" s="137">
        <v>6.1758346659091398E-2</v>
      </c>
      <c r="AJ68" s="137">
        <v>0</v>
      </c>
      <c r="AK68" s="137">
        <v>1.6625815167196099E-2</v>
      </c>
      <c r="AL68" s="137">
        <v>5.0024119506324703E-3</v>
      </c>
      <c r="AM68" s="137">
        <v>1.7998558894313298E-2</v>
      </c>
      <c r="AN68" s="137">
        <v>8.1196151997376995E-2</v>
      </c>
      <c r="AO68" s="137">
        <v>0.131906264966033</v>
      </c>
      <c r="AP68" s="137">
        <v>2.6697631520556701E-2</v>
      </c>
      <c r="AQ68" s="137">
        <v>2.52599170920263E-2</v>
      </c>
      <c r="AR68" s="137">
        <v>4.9724522366394401E-2</v>
      </c>
      <c r="AS68" s="137">
        <v>3.1236912174825899E-2</v>
      </c>
      <c r="AT68" s="137">
        <v>9.7826118787078895E-3</v>
      </c>
      <c r="AU68" s="137">
        <v>4.4036334555321903E-2</v>
      </c>
      <c r="AV68" s="137">
        <v>3.5201131104559802E-2</v>
      </c>
      <c r="AW68" s="137">
        <v>6.8391635459651906E-2</v>
      </c>
      <c r="AX68" s="137">
        <v>0.111609060533035</v>
      </c>
      <c r="AY68" s="137">
        <v>3.82503444608807E-2</v>
      </c>
      <c r="AZ68" s="137">
        <v>2.9336595744931401E-2</v>
      </c>
      <c r="BA68" s="137">
        <v>2.6511104613987702E-2</v>
      </c>
      <c r="BB68" s="137">
        <v>1.82027045416728E-2</v>
      </c>
      <c r="BC68" s="137">
        <v>1.1766738833218E-2</v>
      </c>
      <c r="BD68" s="137">
        <v>1.17854055654314E-2</v>
      </c>
      <c r="BE68" s="137">
        <v>1.9056358452241198E-2</v>
      </c>
      <c r="BF68" s="137">
        <v>4.4234282810497502E-2</v>
      </c>
      <c r="BG68" s="137">
        <v>7.2170585479751897E-3</v>
      </c>
      <c r="BH68" s="137">
        <v>2.83462787086383E-2</v>
      </c>
      <c r="BI68" s="137">
        <v>1.6158044269293698E-2</v>
      </c>
      <c r="BJ68" s="137">
        <v>0.10535675848755301</v>
      </c>
      <c r="BK68" s="137">
        <v>7.9767301564482904E-2</v>
      </c>
      <c r="BL68" s="137">
        <v>0.20672826184773499</v>
      </c>
      <c r="BM68" s="137">
        <v>1.7474096960276901E-2</v>
      </c>
      <c r="BN68" s="137">
        <v>1.3031952772383001E-2</v>
      </c>
      <c r="BO68" s="137">
        <v>1.0925968772474801E-2</v>
      </c>
      <c r="BP68" s="137">
        <v>8.0610216977021407E-3</v>
      </c>
      <c r="BQ68" s="137">
        <v>4.0659640290879196E-3</v>
      </c>
      <c r="BR68" s="137">
        <v>1.2753249732915301E-2</v>
      </c>
      <c r="BS68" s="137">
        <v>5.5687266787220104E-3</v>
      </c>
      <c r="BT68" s="137">
        <v>4.2069213675352601E-2</v>
      </c>
      <c r="BU68" s="137">
        <v>2.50237067238705E-3</v>
      </c>
      <c r="BV68" s="137">
        <v>2.4491895428050699E-2</v>
      </c>
      <c r="BW68" s="137">
        <v>1.4903063562489399E-3</v>
      </c>
      <c r="BX68" s="137">
        <v>6.0988753978119701E-3</v>
      </c>
      <c r="BY68" s="137">
        <v>1.2813704939572299E-3</v>
      </c>
      <c r="BZ68" s="137">
        <v>4.1744748340033E-2</v>
      </c>
      <c r="CA68" s="138">
        <v>0</v>
      </c>
      <c r="CB68" s="136">
        <v>2.8840941616417801</v>
      </c>
      <c r="CC68" s="139">
        <v>6.8206781465143296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  <c r="CJ68" s="81"/>
      <c r="CK68" s="81"/>
      <c r="CL68" s="73"/>
      <c r="CM68" s="73"/>
    </row>
    <row r="69" spans="1:91" ht="19.5" x14ac:dyDescent="0.25">
      <c r="A69" s="30"/>
      <c r="B69" s="42" t="s">
        <v>60</v>
      </c>
      <c r="C69" s="43" t="s">
        <v>171</v>
      </c>
      <c r="D69" s="136">
        <v>3.2482837572413598E-5</v>
      </c>
      <c r="E69" s="137">
        <v>4.1350378744449603E-3</v>
      </c>
      <c r="F69" s="137">
        <v>8.2005157732979196E-5</v>
      </c>
      <c r="G69" s="137">
        <v>4.4356532340159401E-5</v>
      </c>
      <c r="H69" s="137">
        <v>3.5371812607587499E-4</v>
      </c>
      <c r="I69" s="137">
        <v>1.12820975972551E-3</v>
      </c>
      <c r="J69" s="137">
        <v>1.65376726568571E-4</v>
      </c>
      <c r="K69" s="137">
        <v>3.7576507031473197E-4</v>
      </c>
      <c r="L69" s="137">
        <v>5.5252968756928899E-6</v>
      </c>
      <c r="M69" s="137">
        <v>5.3480879633838797E-6</v>
      </c>
      <c r="N69" s="137">
        <v>1.9603926862956499E-6</v>
      </c>
      <c r="O69" s="137">
        <v>4.9266547313131799E-5</v>
      </c>
      <c r="P69" s="137">
        <v>4.1671568847294398E-5</v>
      </c>
      <c r="Q69" s="137">
        <v>9.3600260010768703E-7</v>
      </c>
      <c r="R69" s="137">
        <v>1.62407852113009E-6</v>
      </c>
      <c r="S69" s="137">
        <v>2.4712241169235899E-6</v>
      </c>
      <c r="T69" s="137">
        <v>4.4437022905680101E-4</v>
      </c>
      <c r="U69" s="137">
        <v>9.6861077694761395E-4</v>
      </c>
      <c r="V69" s="137">
        <v>3.2640537313573699E-5</v>
      </c>
      <c r="W69" s="137">
        <v>1.3981155217785701E-5</v>
      </c>
      <c r="X69" s="137">
        <v>8.1300600977133693E-6</v>
      </c>
      <c r="Y69" s="137">
        <v>5.1161049051714297E-6</v>
      </c>
      <c r="Z69" s="137">
        <v>1.5760286888453299E-5</v>
      </c>
      <c r="AA69" s="137">
        <v>1.36275629220551E-5</v>
      </c>
      <c r="AB69" s="137">
        <v>9.1881991018467098E-6</v>
      </c>
      <c r="AC69" s="137">
        <v>1.08540113569109E-5</v>
      </c>
      <c r="AD69" s="137">
        <v>1.3999081974326899E-5</v>
      </c>
      <c r="AE69" s="137">
        <v>5.3137893488949802E-5</v>
      </c>
      <c r="AF69" s="137">
        <v>9.4239789128700702E-6</v>
      </c>
      <c r="AG69" s="137">
        <v>1.81368697234376E-5</v>
      </c>
      <c r="AH69" s="137">
        <v>2.31708101599307E-4</v>
      </c>
      <c r="AI69" s="137">
        <v>8.8208826861507902E-4</v>
      </c>
      <c r="AJ69" s="137">
        <v>0</v>
      </c>
      <c r="AK69" s="137">
        <v>6.1528298377455604E-6</v>
      </c>
      <c r="AL69" s="137">
        <v>1.08783690939118E-3</v>
      </c>
      <c r="AM69" s="137">
        <v>1.25999268807275E-3</v>
      </c>
      <c r="AN69" s="137">
        <v>4.9508326873122602E-6</v>
      </c>
      <c r="AO69" s="137">
        <v>4.1845057147728596E-6</v>
      </c>
      <c r="AP69" s="137">
        <v>5.5457903969076197E-3</v>
      </c>
      <c r="AQ69" s="137">
        <v>4.7850794460647602E-5</v>
      </c>
      <c r="AR69" s="137">
        <v>4.1072919028084097E-4</v>
      </c>
      <c r="AS69" s="137">
        <v>2.4141508271642502E-3</v>
      </c>
      <c r="AT69" s="137">
        <v>1.3722761535456701E-3</v>
      </c>
      <c r="AU69" s="137">
        <v>3.1306042538634601E-3</v>
      </c>
      <c r="AV69" s="137">
        <v>1.1015669801285499E-3</v>
      </c>
      <c r="AW69" s="137">
        <v>4.1390234670926902E-6</v>
      </c>
      <c r="AX69" s="137">
        <v>2.9302378054755698E-4</v>
      </c>
      <c r="AY69" s="137">
        <v>3.2340463609362801E-6</v>
      </c>
      <c r="AZ69" s="137">
        <v>4.8514778589932599E-4</v>
      </c>
      <c r="BA69" s="137">
        <v>2.2470084816263699E-3</v>
      </c>
      <c r="BB69" s="137">
        <v>2.17919094886195E-4</v>
      </c>
      <c r="BC69" s="137">
        <v>6.5965420665374205E-4</v>
      </c>
      <c r="BD69" s="137">
        <v>4.4160651414663498E-4</v>
      </c>
      <c r="BE69" s="137">
        <v>7.3570533610663606E-5</v>
      </c>
      <c r="BF69" s="137">
        <v>3.1299764115194999E-3</v>
      </c>
      <c r="BG69" s="137">
        <v>1.10400327271888E-6</v>
      </c>
      <c r="BH69" s="137">
        <v>2.7915584436736798E-6</v>
      </c>
      <c r="BI69" s="137">
        <v>9.9188856951790399E-5</v>
      </c>
      <c r="BJ69" s="137">
        <v>5.2225812292554302E-3</v>
      </c>
      <c r="BK69" s="137">
        <v>2.0117517349063801E-3</v>
      </c>
      <c r="BL69" s="137">
        <v>3.1855548147304798E-2</v>
      </c>
      <c r="BM69" s="137">
        <v>2.1907578850168702E-6</v>
      </c>
      <c r="BN69" s="137">
        <v>4.5368495795167298E-6</v>
      </c>
      <c r="BO69" s="137">
        <v>7.4435224187186604E-7</v>
      </c>
      <c r="BP69" s="137">
        <v>1.8884046020027801E-3</v>
      </c>
      <c r="BQ69" s="137">
        <v>1.3065569511002001E-3</v>
      </c>
      <c r="BR69" s="137">
        <v>2.0720504600980098E-3</v>
      </c>
      <c r="BS69" s="137">
        <v>1.59444351624845E-4</v>
      </c>
      <c r="BT69" s="137">
        <v>1.47555437885018E-3</v>
      </c>
      <c r="BU69" s="137">
        <v>1.34120413665221E-4</v>
      </c>
      <c r="BV69" s="137">
        <v>1.39250544309728E-3</v>
      </c>
      <c r="BW69" s="137">
        <v>4.3702455519748797E-6</v>
      </c>
      <c r="BX69" s="137">
        <v>7.5604051969735105E-4</v>
      </c>
      <c r="BY69" s="137">
        <v>1.25426167211612E-5</v>
      </c>
      <c r="BZ69" s="137">
        <v>1.8752648391369101E-3</v>
      </c>
      <c r="CA69" s="138">
        <v>0</v>
      </c>
      <c r="CB69" s="136">
        <v>8.3375186953980995E-2</v>
      </c>
      <c r="CC69" s="139">
        <v>0.197176404009932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  <c r="CJ69" s="81"/>
      <c r="CK69" s="81"/>
      <c r="CL69" s="73"/>
      <c r="CM69" s="73"/>
    </row>
    <row r="70" spans="1:91" ht="19.5" x14ac:dyDescent="0.25">
      <c r="A70" s="30"/>
      <c r="B70" s="42" t="s">
        <v>61</v>
      </c>
      <c r="C70" s="43" t="s">
        <v>172</v>
      </c>
      <c r="D70" s="136">
        <v>1.4836263503245301E-3</v>
      </c>
      <c r="E70" s="137">
        <v>4.0961834165756101E-4</v>
      </c>
      <c r="F70" s="137">
        <v>5.5777368536464699E-4</v>
      </c>
      <c r="G70" s="137">
        <v>4.2850970944180297E-3</v>
      </c>
      <c r="H70" s="137">
        <v>1.0384104133679E-3</v>
      </c>
      <c r="I70" s="137">
        <v>1.87997310090754E-3</v>
      </c>
      <c r="J70" s="137">
        <v>1.22003954242693E-3</v>
      </c>
      <c r="K70" s="137">
        <v>7.8108439935258402E-4</v>
      </c>
      <c r="L70" s="137">
        <v>9.6338969194196395E-4</v>
      </c>
      <c r="M70" s="137">
        <v>2.4214150327398401E-4</v>
      </c>
      <c r="N70" s="137">
        <v>1.3518801661904401E-3</v>
      </c>
      <c r="O70" s="137">
        <v>3.4679272789024798E-4</v>
      </c>
      <c r="P70" s="137">
        <v>3.2954771711208702E-4</v>
      </c>
      <c r="Q70" s="137">
        <v>1.40889505148034E-5</v>
      </c>
      <c r="R70" s="137">
        <v>1.0469102864896699E-3</v>
      </c>
      <c r="S70" s="137">
        <v>1.2525943079101699E-3</v>
      </c>
      <c r="T70" s="137">
        <v>2.2400469088913199E-4</v>
      </c>
      <c r="U70" s="137">
        <v>3.1196007519567002E-4</v>
      </c>
      <c r="V70" s="137">
        <v>2.91513054330714E-4</v>
      </c>
      <c r="W70" s="137">
        <v>3.2055931327786198E-4</v>
      </c>
      <c r="X70" s="137">
        <v>3.3233706683934698E-4</v>
      </c>
      <c r="Y70" s="137">
        <v>1.26461508183859E-4</v>
      </c>
      <c r="Z70" s="137">
        <v>3.5862167754846302E-4</v>
      </c>
      <c r="AA70" s="137">
        <v>3.3066139064644699E-4</v>
      </c>
      <c r="AB70" s="137">
        <v>3.1493343108388201E-4</v>
      </c>
      <c r="AC70" s="137">
        <v>2.85531549840187E-4</v>
      </c>
      <c r="AD70" s="137">
        <v>3.2744980954333103E-4</v>
      </c>
      <c r="AE70" s="137">
        <v>2.44562441605902E-4</v>
      </c>
      <c r="AF70" s="137">
        <v>2.1364165748793401E-4</v>
      </c>
      <c r="AG70" s="137">
        <v>4.1116294350640399E-4</v>
      </c>
      <c r="AH70" s="137">
        <v>1.0933478322119501E-4</v>
      </c>
      <c r="AI70" s="137">
        <v>9.9403342543481803E-5</v>
      </c>
      <c r="AJ70" s="137">
        <v>0</v>
      </c>
      <c r="AK70" s="137">
        <v>1.3948468867879199E-4</v>
      </c>
      <c r="AL70" s="137">
        <v>1.03751908511507E-4</v>
      </c>
      <c r="AM70" s="137">
        <v>1.3676640721216801E-4</v>
      </c>
      <c r="AN70" s="137">
        <v>1.1223540619539799E-4</v>
      </c>
      <c r="AO70" s="137">
        <v>9.4862769212154897E-5</v>
      </c>
      <c r="AP70" s="137">
        <v>9.4659422929576901E-5</v>
      </c>
      <c r="AQ70" s="137">
        <v>4.33067923430572E-4</v>
      </c>
      <c r="AR70" s="137">
        <v>1.24647038339169E-4</v>
      </c>
      <c r="AS70" s="137">
        <v>1.1282611113480999E-4</v>
      </c>
      <c r="AT70" s="137">
        <v>1.20191128211347E-4</v>
      </c>
      <c r="AU70" s="137">
        <v>1.3083787050156801E-4</v>
      </c>
      <c r="AV70" s="137">
        <v>1.30061686516236E-4</v>
      </c>
      <c r="AW70" s="137">
        <v>9.38316863892298E-5</v>
      </c>
      <c r="AX70" s="137">
        <v>8.9928211327168299E-5</v>
      </c>
      <c r="AY70" s="137">
        <v>7.3315850059858399E-5</v>
      </c>
      <c r="AZ70" s="137">
        <v>8.8497986747179696E-5</v>
      </c>
      <c r="BA70" s="137">
        <v>9.9959319112797801E-5</v>
      </c>
      <c r="BB70" s="137">
        <v>8.4128346411277503E-5</v>
      </c>
      <c r="BC70" s="137">
        <v>7.4092223490855198E-5</v>
      </c>
      <c r="BD70" s="137">
        <v>1.63555781572007E-4</v>
      </c>
      <c r="BE70" s="137">
        <v>1.03803107845205E-4</v>
      </c>
      <c r="BF70" s="137">
        <v>1.2557310449061901E-4</v>
      </c>
      <c r="BG70" s="137">
        <v>5.0099693744379999E-5</v>
      </c>
      <c r="BH70" s="137">
        <v>6.3284646368043696E-5</v>
      </c>
      <c r="BI70" s="137">
        <v>7.6624768136904101E-4</v>
      </c>
      <c r="BJ70" s="137">
        <v>8.6075096980338297E-4</v>
      </c>
      <c r="BK70" s="137">
        <v>2.6175844441647098E-3</v>
      </c>
      <c r="BL70" s="137">
        <v>1.1398436860293999E-3</v>
      </c>
      <c r="BM70" s="137">
        <v>1.96992196893468E-4</v>
      </c>
      <c r="BN70" s="137">
        <v>2.3713488521739801E-4</v>
      </c>
      <c r="BO70" s="137">
        <v>4.3431751207363798E-4</v>
      </c>
      <c r="BP70" s="137">
        <v>2.2527726504505399E-3</v>
      </c>
      <c r="BQ70" s="137">
        <v>2.9654301854633099E-3</v>
      </c>
      <c r="BR70" s="137">
        <v>4.8569394414668399E-3</v>
      </c>
      <c r="BS70" s="137">
        <v>1.20364591185111E-3</v>
      </c>
      <c r="BT70" s="137">
        <v>1.15858561544152E-2</v>
      </c>
      <c r="BU70" s="137">
        <v>2.4867165232711798E-3</v>
      </c>
      <c r="BV70" s="137">
        <v>8.4998340990317302E-3</v>
      </c>
      <c r="BW70" s="137">
        <v>1.65280174407088E-3</v>
      </c>
      <c r="BX70" s="137">
        <v>2.5504631966604802E-3</v>
      </c>
      <c r="BY70" s="137">
        <v>8.5164911342979204E-4</v>
      </c>
      <c r="BZ70" s="137">
        <v>1.0817809031025799E-2</v>
      </c>
      <c r="CA70" s="138">
        <v>0</v>
      </c>
      <c r="CB70" s="136">
        <v>8.0325358760006696E-2</v>
      </c>
      <c r="CC70" s="139">
        <v>0.189963776631143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  <c r="CJ70" s="81"/>
      <c r="CK70" s="81"/>
      <c r="CL70" s="73"/>
      <c r="CM70" s="73"/>
    </row>
    <row r="71" spans="1:91" ht="19.5" x14ac:dyDescent="0.25">
      <c r="A71" s="30"/>
      <c r="B71" s="42" t="s">
        <v>62</v>
      </c>
      <c r="C71" s="43" t="s">
        <v>173</v>
      </c>
      <c r="D71" s="136">
        <v>3.9428806608770298E-5</v>
      </c>
      <c r="E71" s="137">
        <v>7.7071426909769899E-5</v>
      </c>
      <c r="F71" s="137">
        <v>1.0286342752259E-4</v>
      </c>
      <c r="G71" s="137">
        <v>5.0049559841760401E-5</v>
      </c>
      <c r="H71" s="137">
        <v>5.03646893263181E-5</v>
      </c>
      <c r="I71" s="137">
        <v>3.0677590112542E-5</v>
      </c>
      <c r="J71" s="137">
        <v>8.8910769846423698E-5</v>
      </c>
      <c r="K71" s="137">
        <v>6.2239303684840904E-5</v>
      </c>
      <c r="L71" s="137">
        <v>7.5289902742205306E-5</v>
      </c>
      <c r="M71" s="137">
        <v>7.2875183303057706E-5</v>
      </c>
      <c r="N71" s="137">
        <v>1.41386566053937E-2</v>
      </c>
      <c r="O71" s="137">
        <v>7.7885888414069198E-4</v>
      </c>
      <c r="P71" s="137">
        <v>3.3430117055254897E-5</v>
      </c>
      <c r="Q71" s="137">
        <v>1.8170800044629799E-4</v>
      </c>
      <c r="R71" s="137">
        <v>1.5938412926654499E-2</v>
      </c>
      <c r="S71" s="137">
        <v>1.8855925192044199E-2</v>
      </c>
      <c r="T71" s="137">
        <v>1.13557949148295E-4</v>
      </c>
      <c r="U71" s="137">
        <v>1.6505879031828699E-4</v>
      </c>
      <c r="V71" s="137">
        <v>1.6423492979657499E-4</v>
      </c>
      <c r="W71" s="137">
        <v>1.90512806868637E-4</v>
      </c>
      <c r="X71" s="137">
        <v>1.10783447082807E-4</v>
      </c>
      <c r="Y71" s="137">
        <v>6.9714089467992995E-5</v>
      </c>
      <c r="Z71" s="137">
        <v>2.1475596582710301E-4</v>
      </c>
      <c r="AA71" s="137">
        <v>1.8569461697678401E-4</v>
      </c>
      <c r="AB71" s="137">
        <v>1.2520207190990201E-4</v>
      </c>
      <c r="AC71" s="137">
        <v>1.4790109523701099E-4</v>
      </c>
      <c r="AD71" s="137">
        <v>1.9075708401551799E-4</v>
      </c>
      <c r="AE71" s="137">
        <v>1.4700064723284799E-4</v>
      </c>
      <c r="AF71" s="137">
        <v>1.28414901815679E-4</v>
      </c>
      <c r="AG71" s="137">
        <v>2.4714023304936401E-4</v>
      </c>
      <c r="AH71" s="137">
        <v>6.57185289492584E-5</v>
      </c>
      <c r="AI71" s="137">
        <v>5.9748976969027899E-5</v>
      </c>
      <c r="AJ71" s="137">
        <v>0</v>
      </c>
      <c r="AK71" s="137">
        <v>8.3840917600487994E-5</v>
      </c>
      <c r="AL71" s="137">
        <v>6.2362796195058204E-5</v>
      </c>
      <c r="AM71" s="137">
        <v>8.2207023481951796E-5</v>
      </c>
      <c r="AN71" s="137">
        <v>6.7462024196469493E-5</v>
      </c>
      <c r="AO71" s="137">
        <v>5.7019746699120603E-5</v>
      </c>
      <c r="AP71" s="137">
        <v>5.6897520101467002E-5</v>
      </c>
      <c r="AQ71" s="137">
        <v>9.2087836876451494E-5</v>
      </c>
      <c r="AR71" s="137">
        <v>7.4922360077849101E-5</v>
      </c>
      <c r="AS71" s="137">
        <v>6.7817082838536599E-5</v>
      </c>
      <c r="AT71" s="137">
        <v>7.2244018839104601E-5</v>
      </c>
      <c r="AU71" s="137">
        <v>7.8643521548133998E-5</v>
      </c>
      <c r="AV71" s="137">
        <v>7.8176975877971305E-5</v>
      </c>
      <c r="AW71" s="137">
        <v>5.6399987420772798E-5</v>
      </c>
      <c r="AX71" s="137">
        <v>5.40537017163432E-5</v>
      </c>
      <c r="AY71" s="137">
        <v>4.4068407808067499E-5</v>
      </c>
      <c r="AZ71" s="137">
        <v>5.3194027853234502E-5</v>
      </c>
      <c r="BA71" s="137">
        <v>6.0083161216613397E-5</v>
      </c>
      <c r="BB71" s="137">
        <v>5.0567541327607298E-5</v>
      </c>
      <c r="BC71" s="137">
        <v>4.4535067349498001E-5</v>
      </c>
      <c r="BD71" s="137">
        <v>9.8309477088484601E-5</v>
      </c>
      <c r="BE71" s="137">
        <v>6.2393570892685797E-5</v>
      </c>
      <c r="BF71" s="137">
        <v>7.5478996341167798E-5</v>
      </c>
      <c r="BG71" s="137">
        <v>1.50435896749271E-5</v>
      </c>
      <c r="BH71" s="137">
        <v>3.8038890660878103E-5</v>
      </c>
      <c r="BI71" s="137">
        <v>2.4232582684220001E-3</v>
      </c>
      <c r="BJ71" s="137">
        <v>2.2560583028323599E-3</v>
      </c>
      <c r="BK71" s="137">
        <v>4.3862174523564296E-3</v>
      </c>
      <c r="BL71" s="137">
        <v>6.3136614985114404E-3</v>
      </c>
      <c r="BM71" s="137">
        <v>2.9852142211626401E-5</v>
      </c>
      <c r="BN71" s="137">
        <v>8.7047209728538093E-5</v>
      </c>
      <c r="BO71" s="137">
        <v>1.0142841037740099E-5</v>
      </c>
      <c r="BP71" s="137">
        <v>3.8117394952665402E-3</v>
      </c>
      <c r="BQ71" s="137">
        <v>5.6526597742762802E-3</v>
      </c>
      <c r="BR71" s="137">
        <v>8.8936483461374994E-3</v>
      </c>
      <c r="BS71" s="137">
        <v>2.7517451604410102E-3</v>
      </c>
      <c r="BT71" s="137">
        <v>1.2128728362360499E-2</v>
      </c>
      <c r="BU71" s="137">
        <v>2.0410091691526401E-3</v>
      </c>
      <c r="BV71" s="137">
        <v>2.4468338957268701E-2</v>
      </c>
      <c r="BW71" s="137">
        <v>2.3398050929943501E-2</v>
      </c>
      <c r="BX71" s="137">
        <v>1.18157180078306E-2</v>
      </c>
      <c r="BY71" s="137">
        <v>5.9456900074050297E-3</v>
      </c>
      <c r="BZ71" s="137">
        <v>1.9663259176998901E-2</v>
      </c>
      <c r="CA71" s="138">
        <v>0</v>
      </c>
      <c r="CB71" s="136">
        <v>0.19050563186616201</v>
      </c>
      <c r="CC71" s="139">
        <v>0.45053230832025398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  <c r="CJ71" s="81"/>
      <c r="CK71" s="81"/>
      <c r="CL71" s="73"/>
      <c r="CM71" s="73"/>
    </row>
    <row r="72" spans="1:91" ht="19.5" x14ac:dyDescent="0.25">
      <c r="A72" s="30"/>
      <c r="B72" s="42" t="s">
        <v>63</v>
      </c>
      <c r="C72" s="43" t="s">
        <v>174</v>
      </c>
      <c r="D72" s="136">
        <v>2.5625312599564798E-3</v>
      </c>
      <c r="E72" s="137">
        <v>3.4212989667361999E-3</v>
      </c>
      <c r="F72" s="137">
        <v>2.8333029932617699E-3</v>
      </c>
      <c r="G72" s="137">
        <v>4.7876855055843104E-3</v>
      </c>
      <c r="H72" s="137">
        <v>2.3636027245772201E-3</v>
      </c>
      <c r="I72" s="137">
        <v>9.0055786435940793E-3</v>
      </c>
      <c r="J72" s="137">
        <v>3.2751747286081101E-3</v>
      </c>
      <c r="K72" s="137">
        <v>2.8884571912068798E-3</v>
      </c>
      <c r="L72" s="137">
        <v>3.6910006619837901E-3</v>
      </c>
      <c r="M72" s="137">
        <v>1.8047537064505099E-3</v>
      </c>
      <c r="N72" s="137">
        <v>2.5721541731498401E-3</v>
      </c>
      <c r="O72" s="137">
        <v>1.8894748213474501E-3</v>
      </c>
      <c r="P72" s="137">
        <v>2.15361142781822E-4</v>
      </c>
      <c r="Q72" s="137">
        <v>1.33947967220881E-5</v>
      </c>
      <c r="R72" s="137">
        <v>7.6343715114603099E-3</v>
      </c>
      <c r="S72" s="137">
        <v>8.6375980370008796E-3</v>
      </c>
      <c r="T72" s="137">
        <v>1.42515330965345E-3</v>
      </c>
      <c r="U72" s="137">
        <v>3.0508633321298202E-3</v>
      </c>
      <c r="V72" s="137">
        <v>7.3321145248485405E-4</v>
      </c>
      <c r="W72" s="137">
        <v>7.7452645814569704E-4</v>
      </c>
      <c r="X72" s="137">
        <v>2.6706755643627002E-3</v>
      </c>
      <c r="Y72" s="137">
        <v>1.0898327216060399E-3</v>
      </c>
      <c r="Z72" s="137">
        <v>8.1239188263773003E-4</v>
      </c>
      <c r="AA72" s="137">
        <v>3.3823771426789999E-3</v>
      </c>
      <c r="AB72" s="137">
        <v>3.9251451041187801E-3</v>
      </c>
      <c r="AC72" s="137">
        <v>1.4412061662382801E-3</v>
      </c>
      <c r="AD72" s="137">
        <v>8.9498943737527999E-4</v>
      </c>
      <c r="AE72" s="137">
        <v>1.12175620447477E-3</v>
      </c>
      <c r="AF72" s="137">
        <v>3.5672010753397499E-3</v>
      </c>
      <c r="AG72" s="137">
        <v>6.3111344418449698E-3</v>
      </c>
      <c r="AH72" s="137">
        <v>2.5828799800359601E-3</v>
      </c>
      <c r="AI72" s="137">
        <v>9.0794731753116292E-3</v>
      </c>
      <c r="AJ72" s="137">
        <v>0</v>
      </c>
      <c r="AK72" s="137">
        <v>3.2015683330549301E-3</v>
      </c>
      <c r="AL72" s="137">
        <v>2.92230712418474E-3</v>
      </c>
      <c r="AM72" s="137">
        <v>2.2778933190091902E-3</v>
      </c>
      <c r="AN72" s="137">
        <v>2.4257759234832402E-3</v>
      </c>
      <c r="AO72" s="137">
        <v>9.3356877759310005E-3</v>
      </c>
      <c r="AP72" s="137">
        <v>2.4989407327233499E-2</v>
      </c>
      <c r="AQ72" s="137">
        <v>4.1891376937849497E-4</v>
      </c>
      <c r="AR72" s="137">
        <v>3.47345399287078E-3</v>
      </c>
      <c r="AS72" s="137">
        <v>4.3025761776606698E-3</v>
      </c>
      <c r="AT72" s="137">
        <v>2.1275124074474801E-3</v>
      </c>
      <c r="AU72" s="137">
        <v>3.5950166491011699E-3</v>
      </c>
      <c r="AV72" s="137">
        <v>2.3641609654315699E-3</v>
      </c>
      <c r="AW72" s="137">
        <v>2.4164104757374901E-3</v>
      </c>
      <c r="AX72" s="137">
        <v>2.0731656242084602E-3</v>
      </c>
      <c r="AY72" s="137">
        <v>1.21192598275669E-3</v>
      </c>
      <c r="AZ72" s="137">
        <v>3.23447940672166E-3</v>
      </c>
      <c r="BA72" s="137">
        <v>8.3457842873165197E-3</v>
      </c>
      <c r="BB72" s="137">
        <v>2.0485437024708101E-3</v>
      </c>
      <c r="BC72" s="137">
        <v>3.4887789213591102E-3</v>
      </c>
      <c r="BD72" s="137">
        <v>1.61926572491573E-3</v>
      </c>
      <c r="BE72" s="137">
        <v>2.3675655948608102E-3</v>
      </c>
      <c r="BF72" s="137">
        <v>8.2847401388737394E-3</v>
      </c>
      <c r="BG72" s="137">
        <v>1.9390978958224499E-3</v>
      </c>
      <c r="BH72" s="137">
        <v>6.8990774966925204E-3</v>
      </c>
      <c r="BI72" s="137">
        <v>1.62488864376018E-3</v>
      </c>
      <c r="BJ72" s="137">
        <v>5.4176023263553001E-3</v>
      </c>
      <c r="BK72" s="137">
        <v>4.2122302264853504E-3</v>
      </c>
      <c r="BL72" s="137">
        <v>4.7497440519775197E-2</v>
      </c>
      <c r="BM72" s="137">
        <v>2.21868842599811E-2</v>
      </c>
      <c r="BN72" s="137">
        <v>4.2615032578635697E-3</v>
      </c>
      <c r="BO72" s="137">
        <v>0.22927771790391499</v>
      </c>
      <c r="BP72" s="137">
        <v>5.5382415926066103E-2</v>
      </c>
      <c r="BQ72" s="137">
        <v>1.59364384106114E-2</v>
      </c>
      <c r="BR72" s="137">
        <v>4.3069819745365799E-2</v>
      </c>
      <c r="BS72" s="137">
        <v>3.48688878623138E-3</v>
      </c>
      <c r="BT72" s="137">
        <v>2.24522814960369E-2</v>
      </c>
      <c r="BU72" s="137">
        <v>6.2017492770826601E-3</v>
      </c>
      <c r="BV72" s="137">
        <v>2.09515374916085E-2</v>
      </c>
      <c r="BW72" s="137">
        <v>3.9364534853315002E-3</v>
      </c>
      <c r="BX72" s="137">
        <v>5.8783245935268603E-3</v>
      </c>
      <c r="BY72" s="137">
        <v>6.76697987029858E-3</v>
      </c>
      <c r="BZ72" s="137">
        <v>5.5902207307448597E-2</v>
      </c>
      <c r="CA72" s="138">
        <v>0</v>
      </c>
      <c r="CB72" s="136">
        <v>0.76026503085712704</v>
      </c>
      <c r="CC72" s="139">
        <v>1.79797287844942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  <c r="CJ72" s="81"/>
      <c r="CK72" s="81"/>
      <c r="CL72" s="73"/>
      <c r="CM72" s="73"/>
    </row>
    <row r="73" spans="1:91" ht="19.5" x14ac:dyDescent="0.25">
      <c r="A73" s="30"/>
      <c r="B73" s="42" t="s">
        <v>64</v>
      </c>
      <c r="C73" s="43" t="s">
        <v>175</v>
      </c>
      <c r="D73" s="136">
        <v>1.3091733804050499E-2</v>
      </c>
      <c r="E73" s="137">
        <v>2.0436518219938402E-2</v>
      </c>
      <c r="F73" s="137">
        <v>8.15298527854472E-3</v>
      </c>
      <c r="G73" s="137">
        <v>1.5766789193365702E-2</v>
      </c>
      <c r="H73" s="137">
        <v>3.54588504476355E-3</v>
      </c>
      <c r="I73" s="137">
        <v>1.28041314664525E-3</v>
      </c>
      <c r="J73" s="137">
        <v>5.33026622397591E-3</v>
      </c>
      <c r="K73" s="137">
        <v>5.4783478040322103E-3</v>
      </c>
      <c r="L73" s="137">
        <v>3.7388726921242302E-3</v>
      </c>
      <c r="M73" s="137">
        <v>9.9264983548386192E-3</v>
      </c>
      <c r="N73" s="137">
        <v>4.5195725081948104E-3</v>
      </c>
      <c r="O73" s="137">
        <v>1.44990286530144E-2</v>
      </c>
      <c r="P73" s="137">
        <v>1.7882984229350999E-3</v>
      </c>
      <c r="Q73" s="137">
        <v>1.60330714278092E-4</v>
      </c>
      <c r="R73" s="137">
        <v>1.00634751123985E-3</v>
      </c>
      <c r="S73" s="137">
        <v>1.0104268853569199E-2</v>
      </c>
      <c r="T73" s="137">
        <v>3.87080770096122E-3</v>
      </c>
      <c r="U73" s="137">
        <v>1.22708526284261E-2</v>
      </c>
      <c r="V73" s="137">
        <v>2.50179704877041E-5</v>
      </c>
      <c r="W73" s="137">
        <v>1.3010948048826E-2</v>
      </c>
      <c r="X73" s="137">
        <v>6.5455301430845598E-3</v>
      </c>
      <c r="Y73" s="137">
        <v>6.8406696105884303E-3</v>
      </c>
      <c r="Z73" s="137">
        <v>5.5423218843039601E-3</v>
      </c>
      <c r="AA73" s="137">
        <v>1.51748875987745E-2</v>
      </c>
      <c r="AB73" s="137">
        <v>2.6574864406101999E-2</v>
      </c>
      <c r="AC73" s="137">
        <v>5.5982430692732002E-3</v>
      </c>
      <c r="AD73" s="137">
        <v>5.2302606392473999E-2</v>
      </c>
      <c r="AE73" s="137">
        <v>5.5204384187951998E-3</v>
      </c>
      <c r="AF73" s="137">
        <v>8.4909613845577693E-3</v>
      </c>
      <c r="AG73" s="137">
        <v>2.3525460434650099E-3</v>
      </c>
      <c r="AH73" s="137">
        <v>4.1502566027624898E-3</v>
      </c>
      <c r="AI73" s="137">
        <v>7.45287468603023E-3</v>
      </c>
      <c r="AJ73" s="137">
        <v>0</v>
      </c>
      <c r="AK73" s="137">
        <v>2.1075410792819198E-2</v>
      </c>
      <c r="AL73" s="137">
        <v>1.22716274623335E-2</v>
      </c>
      <c r="AM73" s="137">
        <v>1.71830042768145E-2</v>
      </c>
      <c r="AN73" s="137">
        <v>7.9143808396423196E-3</v>
      </c>
      <c r="AO73" s="137">
        <v>7.9013649940117194E-3</v>
      </c>
      <c r="AP73" s="137">
        <v>1.5279517054687899E-2</v>
      </c>
      <c r="AQ73" s="137">
        <v>4.7016641792546501E-4</v>
      </c>
      <c r="AR73" s="137">
        <v>1.2827393668646599E-2</v>
      </c>
      <c r="AS73" s="137">
        <v>9.1711478458041396E-3</v>
      </c>
      <c r="AT73" s="137">
        <v>9.5532619902315395E-3</v>
      </c>
      <c r="AU73" s="137">
        <v>1.43823255952409E-2</v>
      </c>
      <c r="AV73" s="137">
        <v>1.0478546203040499E-2</v>
      </c>
      <c r="AW73" s="137">
        <v>1.8192476239419601E-2</v>
      </c>
      <c r="AX73" s="137">
        <v>6.8040968896598102E-3</v>
      </c>
      <c r="AY73" s="137">
        <v>1.6863583433226199E-2</v>
      </c>
      <c r="AZ73" s="137">
        <v>9.2990281735911007E-3</v>
      </c>
      <c r="BA73" s="137">
        <v>4.0361922167879698E-2</v>
      </c>
      <c r="BB73" s="137">
        <v>1.4536639574349201E-2</v>
      </c>
      <c r="BC73" s="137">
        <v>9.8336475830148699E-3</v>
      </c>
      <c r="BD73" s="137">
        <v>1.1358957235800399E-2</v>
      </c>
      <c r="BE73" s="137">
        <v>7.7141252609901796E-3</v>
      </c>
      <c r="BF73" s="137">
        <v>1.44513915656514E-2</v>
      </c>
      <c r="BG73" s="137">
        <v>3.5843409108539301E-3</v>
      </c>
      <c r="BH73" s="137">
        <v>1.6542795957669599E-2</v>
      </c>
      <c r="BI73" s="137">
        <v>1.05813077197241E-2</v>
      </c>
      <c r="BJ73" s="137">
        <v>3.5528349123739297E-2</v>
      </c>
      <c r="BK73" s="137">
        <v>9.0512506660549406E-3</v>
      </c>
      <c r="BL73" s="137">
        <v>1.3330277912323401E-2</v>
      </c>
      <c r="BM73" s="137">
        <v>1.44658069547306E-2</v>
      </c>
      <c r="BN73" s="137">
        <v>1.13005017663206E-2</v>
      </c>
      <c r="BO73" s="137">
        <v>1.0387862416733101E-2</v>
      </c>
      <c r="BP73" s="137">
        <v>3.63954926868372E-2</v>
      </c>
      <c r="BQ73" s="137">
        <v>6.3457165384545794E-2</v>
      </c>
      <c r="BR73" s="137">
        <v>6.1139570254979098E-2</v>
      </c>
      <c r="BS73" s="137">
        <v>1.34312940924157E-2</v>
      </c>
      <c r="BT73" s="137">
        <v>1.0876335241184001E-2</v>
      </c>
      <c r="BU73" s="137">
        <v>3.32800256832037E-2</v>
      </c>
      <c r="BV73" s="137">
        <v>7.5956181011262204E-3</v>
      </c>
      <c r="BW73" s="137">
        <v>5.7640636782648998E-4</v>
      </c>
      <c r="BX73" s="137">
        <v>6.8168592097563397E-3</v>
      </c>
      <c r="BY73" s="137">
        <v>1.09741522343152E-5</v>
      </c>
      <c r="BZ73" s="137">
        <v>2.0485023110927501E-2</v>
      </c>
      <c r="CA73" s="138">
        <v>0</v>
      </c>
      <c r="CB73" s="136">
        <v>0.96131125599238998</v>
      </c>
      <c r="CC73" s="139">
        <v>2.2734329422909898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  <c r="CJ73" s="81"/>
      <c r="CK73" s="81"/>
      <c r="CL73" s="73"/>
      <c r="CM73" s="73"/>
    </row>
    <row r="74" spans="1:91" ht="19.5" x14ac:dyDescent="0.25">
      <c r="A74" s="30"/>
      <c r="B74" s="42" t="s">
        <v>65</v>
      </c>
      <c r="C74" s="43" t="s">
        <v>176</v>
      </c>
      <c r="D74" s="136">
        <v>5.7067720302364598E-3</v>
      </c>
      <c r="E74" s="137">
        <v>3.18956616366619E-3</v>
      </c>
      <c r="F74" s="137">
        <v>3.7840564014181401E-3</v>
      </c>
      <c r="G74" s="137">
        <v>4.5278813228436599E-3</v>
      </c>
      <c r="H74" s="137">
        <v>1.8374083307413499E-3</v>
      </c>
      <c r="I74" s="137">
        <v>1.42629254971697E-2</v>
      </c>
      <c r="J74" s="137">
        <v>3.8942259994859301E-3</v>
      </c>
      <c r="K74" s="137">
        <v>2.7216349950688998E-3</v>
      </c>
      <c r="L74" s="137">
        <v>3.1812181567288501E-4</v>
      </c>
      <c r="M74" s="137">
        <v>2.2624988812070001E-3</v>
      </c>
      <c r="N74" s="137">
        <v>5.2224781466572801E-3</v>
      </c>
      <c r="O74" s="137">
        <v>1.50481504058742E-3</v>
      </c>
      <c r="P74" s="137">
        <v>6.2960733590989703E-4</v>
      </c>
      <c r="Q74" s="137">
        <v>1.07125919107592E-4</v>
      </c>
      <c r="R74" s="137">
        <v>2.9451781212855299E-3</v>
      </c>
      <c r="S74" s="137">
        <v>1.3691430143498801E-2</v>
      </c>
      <c r="T74" s="137">
        <v>1.5296961595054901E-3</v>
      </c>
      <c r="U74" s="137">
        <v>4.0549882064595602E-3</v>
      </c>
      <c r="V74" s="137">
        <v>9.7650813435543805E-5</v>
      </c>
      <c r="W74" s="137">
        <v>1.8893666134292401E-4</v>
      </c>
      <c r="X74" s="137">
        <v>1.1506217617661099E-3</v>
      </c>
      <c r="Y74" s="137">
        <v>8.2791117058981297E-4</v>
      </c>
      <c r="Z74" s="137">
        <v>9.0612835896311796E-5</v>
      </c>
      <c r="AA74" s="137">
        <v>5.6831935821921695E-4</v>
      </c>
      <c r="AB74" s="137">
        <v>1.8680471288714301E-3</v>
      </c>
      <c r="AC74" s="137">
        <v>3.4907080013044897E-4</v>
      </c>
      <c r="AD74" s="137">
        <v>4.7491282336449298E-4</v>
      </c>
      <c r="AE74" s="137">
        <v>6.6600611054139897E-4</v>
      </c>
      <c r="AF74" s="137">
        <v>1.1259309148868701E-3</v>
      </c>
      <c r="AG74" s="137">
        <v>2.8562939006060899E-3</v>
      </c>
      <c r="AH74" s="137">
        <v>1.5731740323101E-3</v>
      </c>
      <c r="AI74" s="137">
        <v>7.2107096639114901E-3</v>
      </c>
      <c r="AJ74" s="137">
        <v>0</v>
      </c>
      <c r="AK74" s="137">
        <v>2.6249737183436299E-3</v>
      </c>
      <c r="AL74" s="137">
        <v>1.3686031716885799E-3</v>
      </c>
      <c r="AM74" s="137">
        <v>7.7025327731152903E-4</v>
      </c>
      <c r="AN74" s="137">
        <v>3.8385205707626401E-3</v>
      </c>
      <c r="AO74" s="137">
        <v>6.3101400634057803E-3</v>
      </c>
      <c r="AP74" s="137">
        <v>6.3421991273475099E-3</v>
      </c>
      <c r="AQ74" s="137">
        <v>6.7008263413415904E-4</v>
      </c>
      <c r="AR74" s="137">
        <v>9.4241980168720003E-3</v>
      </c>
      <c r="AS74" s="137">
        <v>7.2923757874334902E-4</v>
      </c>
      <c r="AT74" s="137">
        <v>5.7607745176652099E-3</v>
      </c>
      <c r="AU74" s="137">
        <v>3.4952208269586299E-3</v>
      </c>
      <c r="AV74" s="137">
        <v>2.0988808660550402E-3</v>
      </c>
      <c r="AW74" s="137">
        <v>2.4193141949773001E-4</v>
      </c>
      <c r="AX74" s="137">
        <v>2.2647467757329598E-3</v>
      </c>
      <c r="AY74" s="137">
        <v>1.3411865659775501E-3</v>
      </c>
      <c r="AZ74" s="137">
        <v>6.2232942665598904E-3</v>
      </c>
      <c r="BA74" s="137">
        <v>7.5522167863907299E-3</v>
      </c>
      <c r="BB74" s="137">
        <v>3.0427324223867699E-3</v>
      </c>
      <c r="BC74" s="137">
        <v>1.11261319982002E-3</v>
      </c>
      <c r="BD74" s="137">
        <v>2.31851777263596E-4</v>
      </c>
      <c r="BE74" s="137">
        <v>3.0989192678879699E-3</v>
      </c>
      <c r="BF74" s="137">
        <v>6.7000787763502002E-3</v>
      </c>
      <c r="BG74" s="137">
        <v>2.07825153028109E-3</v>
      </c>
      <c r="BH74" s="137">
        <v>9.5181065549366298E-3</v>
      </c>
      <c r="BI74" s="137">
        <v>2.7318896353210101E-3</v>
      </c>
      <c r="BJ74" s="137">
        <v>2.0947465417449299E-3</v>
      </c>
      <c r="BK74" s="137">
        <v>8.8005114379934597E-3</v>
      </c>
      <c r="BL74" s="137">
        <v>7.4550548917147602E-3</v>
      </c>
      <c r="BM74" s="137">
        <v>5.7637576152242903E-3</v>
      </c>
      <c r="BN74" s="137">
        <v>3.3814561601416598E-4</v>
      </c>
      <c r="BO74" s="137">
        <v>1.3605846253706901E-3</v>
      </c>
      <c r="BP74" s="137">
        <v>2.30819676680513E-2</v>
      </c>
      <c r="BQ74" s="137">
        <v>0.21403998874254901</v>
      </c>
      <c r="BR74" s="137">
        <v>3.2671807224526603E-2</v>
      </c>
      <c r="BS74" s="137">
        <v>5.7016422728716799E-3</v>
      </c>
      <c r="BT74" s="137">
        <v>7.9098048589548494E-3</v>
      </c>
      <c r="BU74" s="137">
        <v>1.4145601366493401E-2</v>
      </c>
      <c r="BV74" s="137">
        <v>1.10167847316697E-2</v>
      </c>
      <c r="BW74" s="137">
        <v>1.20340974654703E-3</v>
      </c>
      <c r="BX74" s="137">
        <v>3.0423928110096601E-3</v>
      </c>
      <c r="BY74" s="137">
        <v>7.5210973859463699E-4</v>
      </c>
      <c r="BZ74" s="137">
        <v>8.9863548623742903E-3</v>
      </c>
      <c r="CA74" s="138">
        <v>0</v>
      </c>
      <c r="CB74" s="136">
        <v>0.52917417658579302</v>
      </c>
      <c r="CC74" s="139">
        <v>1.2514593975266799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  <c r="CJ74" s="81"/>
      <c r="CK74" s="81"/>
      <c r="CL74" s="73"/>
      <c r="CM74" s="73"/>
    </row>
    <row r="75" spans="1:91" ht="19.5" x14ac:dyDescent="0.25">
      <c r="A75" s="30"/>
      <c r="B75" s="42" t="s">
        <v>66</v>
      </c>
      <c r="C75" s="43" t="s">
        <v>177</v>
      </c>
      <c r="D75" s="136">
        <v>3.5085992598231501E-6</v>
      </c>
      <c r="E75" s="137">
        <v>3.43904146422253E-5</v>
      </c>
      <c r="F75" s="137">
        <v>1.9955239403229701E-5</v>
      </c>
      <c r="G75" s="137">
        <v>2.7275776861221899E-5</v>
      </c>
      <c r="H75" s="137">
        <v>7.69108573931305E-5</v>
      </c>
      <c r="I75" s="137">
        <v>1.8680147460807799E-4</v>
      </c>
      <c r="J75" s="137">
        <v>1.76557793520396E-4</v>
      </c>
      <c r="K75" s="137">
        <v>3.5061401048358201E-4</v>
      </c>
      <c r="L75" s="137">
        <v>1.9352016804583799E-4</v>
      </c>
      <c r="M75" s="137">
        <v>3.9278870174871001E-5</v>
      </c>
      <c r="N75" s="137">
        <v>2.7000340475435699E-5</v>
      </c>
      <c r="O75" s="137">
        <v>5.2593375433103499E-5</v>
      </c>
      <c r="P75" s="137">
        <v>0</v>
      </c>
      <c r="Q75" s="137">
        <v>0</v>
      </c>
      <c r="R75" s="137">
        <v>1.803351160203E-4</v>
      </c>
      <c r="S75" s="137">
        <v>1.17041403202051E-3</v>
      </c>
      <c r="T75" s="137">
        <v>1.16839495260923E-4</v>
      </c>
      <c r="U75" s="137">
        <v>2.74871174514928E-4</v>
      </c>
      <c r="V75" s="137">
        <v>1.0492747868728601E-5</v>
      </c>
      <c r="W75" s="137">
        <v>2.8471157476083601E-5</v>
      </c>
      <c r="X75" s="137">
        <v>1.86230046830118E-4</v>
      </c>
      <c r="Y75" s="137">
        <v>4.93240016489399E-5</v>
      </c>
      <c r="Z75" s="137">
        <v>4.3970740546046501E-6</v>
      </c>
      <c r="AA75" s="137">
        <v>9.0892243407069304E-5</v>
      </c>
      <c r="AB75" s="137">
        <v>1.52390212325743E-4</v>
      </c>
      <c r="AC75" s="137">
        <v>1.2679639819736699E-4</v>
      </c>
      <c r="AD75" s="137">
        <v>5.04630178957788E-5</v>
      </c>
      <c r="AE75" s="137">
        <v>6.41392357247006E-5</v>
      </c>
      <c r="AF75" s="137">
        <v>7.0801025980315896E-5</v>
      </c>
      <c r="AG75" s="137">
        <v>2.8357977205951599E-4</v>
      </c>
      <c r="AH75" s="137">
        <v>3.9242863444744998E-5</v>
      </c>
      <c r="AI75" s="137">
        <v>4.5516685304427602E-4</v>
      </c>
      <c r="AJ75" s="137">
        <v>0</v>
      </c>
      <c r="AK75" s="137">
        <v>1.3758862645304499E-4</v>
      </c>
      <c r="AL75" s="137">
        <v>1.6613297850462001E-4</v>
      </c>
      <c r="AM75" s="137">
        <v>5.0012476801580499E-5</v>
      </c>
      <c r="AN75" s="137">
        <v>1.70513273277393E-4</v>
      </c>
      <c r="AO75" s="137">
        <v>1.41665819383765E-3</v>
      </c>
      <c r="AP75" s="137">
        <v>6.1443994678526601E-4</v>
      </c>
      <c r="AQ75" s="137">
        <v>0</v>
      </c>
      <c r="AR75" s="137">
        <v>8.3564739948942398E-4</v>
      </c>
      <c r="AS75" s="137">
        <v>6.3832011903251803E-5</v>
      </c>
      <c r="AT75" s="137">
        <v>7.7122290965275905E-5</v>
      </c>
      <c r="AU75" s="137">
        <v>5.1641652175676899E-4</v>
      </c>
      <c r="AV75" s="137">
        <v>2.4272438597598399E-4</v>
      </c>
      <c r="AW75" s="137">
        <v>1.14877328481022E-4</v>
      </c>
      <c r="AX75" s="137">
        <v>3.7754825551900798E-4</v>
      </c>
      <c r="AY75" s="137">
        <v>4.9135383078056395E-4</v>
      </c>
      <c r="AZ75" s="137">
        <v>6.6872210508839595E-4</v>
      </c>
      <c r="BA75" s="137">
        <v>0</v>
      </c>
      <c r="BB75" s="137">
        <v>2.7852339004227401E-4</v>
      </c>
      <c r="BC75" s="137">
        <v>2.3986715751101801E-4</v>
      </c>
      <c r="BD75" s="137">
        <v>6.8043832849277498E-5</v>
      </c>
      <c r="BE75" s="137">
        <v>3.2258119021333597E-4</v>
      </c>
      <c r="BF75" s="137">
        <v>1.4547086474382199E-4</v>
      </c>
      <c r="BG75" s="137">
        <v>7.6794896395897705E-5</v>
      </c>
      <c r="BH75" s="137">
        <v>2.0813412226218901E-3</v>
      </c>
      <c r="BI75" s="137">
        <v>2.7985405755731602E-4</v>
      </c>
      <c r="BJ75" s="137">
        <v>1.2664331585998801E-5</v>
      </c>
      <c r="BK75" s="137">
        <v>1.6609211942440199E-4</v>
      </c>
      <c r="BL75" s="137">
        <v>5.5322975608965499E-4</v>
      </c>
      <c r="BM75" s="137">
        <v>1.22760111871392E-3</v>
      </c>
      <c r="BN75" s="137">
        <v>3.0026833159016702E-4</v>
      </c>
      <c r="BO75" s="137">
        <v>1.1573748984473201E-3</v>
      </c>
      <c r="BP75" s="137">
        <v>2.1922518122014199E-2</v>
      </c>
      <c r="BQ75" s="137">
        <v>0.19878812887390701</v>
      </c>
      <c r="BR75" s="137">
        <v>0.11735774622291401</v>
      </c>
      <c r="BS75" s="137">
        <v>6.2188460868951596E-4</v>
      </c>
      <c r="BT75" s="137">
        <v>6.7852893570727703E-4</v>
      </c>
      <c r="BU75" s="137">
        <v>0</v>
      </c>
      <c r="BV75" s="137">
        <v>1.1336581276712901E-3</v>
      </c>
      <c r="BW75" s="137">
        <v>0</v>
      </c>
      <c r="BX75" s="137">
        <v>5.7659149968786703E-4</v>
      </c>
      <c r="BY75" s="137">
        <v>0</v>
      </c>
      <c r="BZ75" s="137">
        <v>6.8202615590318497E-4</v>
      </c>
      <c r="CA75" s="138">
        <v>0</v>
      </c>
      <c r="CB75" s="136">
        <v>0.35915763272797602</v>
      </c>
      <c r="CC75" s="139">
        <v>0.849382329218762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  <c r="CJ75" s="81"/>
      <c r="CK75" s="81"/>
      <c r="CL75" s="73"/>
      <c r="CM75" s="73"/>
    </row>
    <row r="76" spans="1:91" ht="19.5" x14ac:dyDescent="0.25">
      <c r="A76" s="30"/>
      <c r="B76" s="42" t="s">
        <v>67</v>
      </c>
      <c r="C76" s="43" t="s">
        <v>178</v>
      </c>
      <c r="D76" s="136">
        <v>1.33192134418419E-2</v>
      </c>
      <c r="E76" s="137">
        <v>1.04491571049083E-2</v>
      </c>
      <c r="F76" s="137">
        <v>2.94459992994276E-3</v>
      </c>
      <c r="G76" s="137">
        <v>3.7891123120062403E-2</v>
      </c>
      <c r="H76" s="137">
        <v>5.1013540232331296E-3</v>
      </c>
      <c r="I76" s="137">
        <v>4.6005021910591202E-3</v>
      </c>
      <c r="J76" s="137">
        <v>6.1777577493262901E-3</v>
      </c>
      <c r="K76" s="137">
        <v>2.7001579775076099E-3</v>
      </c>
      <c r="L76" s="137">
        <v>2.7867422486184701E-5</v>
      </c>
      <c r="M76" s="137">
        <v>2.6973650488275001E-5</v>
      </c>
      <c r="N76" s="137">
        <v>9.8874490288771407E-6</v>
      </c>
      <c r="O76" s="137">
        <v>4.77032424160222E-5</v>
      </c>
      <c r="P76" s="137">
        <v>2.8752984740400099E-4</v>
      </c>
      <c r="Q76" s="137">
        <v>6.0325103939409098E-6</v>
      </c>
      <c r="R76" s="137">
        <v>8.1912127650868802E-6</v>
      </c>
      <c r="S76" s="137">
        <v>1.2463881683411301E-5</v>
      </c>
      <c r="T76" s="137">
        <v>2.6605679104353499E-3</v>
      </c>
      <c r="U76" s="137">
        <v>6.1094022934363306E-5</v>
      </c>
      <c r="V76" s="137">
        <v>6.0789083382152003E-5</v>
      </c>
      <c r="W76" s="137">
        <v>2.9624610836514499E-4</v>
      </c>
      <c r="X76" s="137">
        <v>4.1004822849928503E-5</v>
      </c>
      <c r="Y76" s="137">
        <v>2.58036192594945E-5</v>
      </c>
      <c r="Z76" s="137">
        <v>7.9488683251780696E-5</v>
      </c>
      <c r="AA76" s="137">
        <v>6.8732063081832501E-5</v>
      </c>
      <c r="AB76" s="137">
        <v>4.6341659465354099E-5</v>
      </c>
      <c r="AC76" s="137">
        <v>5.4743360756511599E-5</v>
      </c>
      <c r="AD76" s="137">
        <v>7.0605858938281495E-5</v>
      </c>
      <c r="AE76" s="137">
        <v>5.4410073502246298E-5</v>
      </c>
      <c r="AF76" s="137">
        <v>4.7530840020774803E-5</v>
      </c>
      <c r="AG76" s="137">
        <v>9.1475231563289594E-5</v>
      </c>
      <c r="AH76" s="137">
        <v>2.43247227675447E-5</v>
      </c>
      <c r="AI76" s="137">
        <v>2.2115183094529902E-5</v>
      </c>
      <c r="AJ76" s="137">
        <v>0</v>
      </c>
      <c r="AK76" s="137">
        <v>3.1032451727321297E-5</v>
      </c>
      <c r="AL76" s="137">
        <v>6.5457621393250299E-3</v>
      </c>
      <c r="AM76" s="137">
        <v>3.0427690450701701E-5</v>
      </c>
      <c r="AN76" s="137">
        <v>2.49700512496792E-5</v>
      </c>
      <c r="AO76" s="137">
        <v>2.1104999653942801E-5</v>
      </c>
      <c r="AP76" s="137">
        <v>2.1059759321417401E-5</v>
      </c>
      <c r="AQ76" s="137">
        <v>3.52551856344557E-4</v>
      </c>
      <c r="AR76" s="137">
        <v>2.7731382109769501E-5</v>
      </c>
      <c r="AS76" s="137">
        <v>2.5101470853443799E-5</v>
      </c>
      <c r="AT76" s="137">
        <v>2.67400344769026E-5</v>
      </c>
      <c r="AU76" s="137">
        <v>2.9108713930569099E-5</v>
      </c>
      <c r="AV76" s="137">
        <v>2.8936029084049299E-5</v>
      </c>
      <c r="AW76" s="137">
        <v>2.08756051000862E-5</v>
      </c>
      <c r="AX76" s="137">
        <v>4.72574971526021E-3</v>
      </c>
      <c r="AY76" s="137">
        <v>1.63112568080458E-5</v>
      </c>
      <c r="AZ76" s="137">
        <v>3.5394743605845201E-3</v>
      </c>
      <c r="BA76" s="137">
        <v>1.47247442001398E-2</v>
      </c>
      <c r="BB76" s="137">
        <v>3.61823119721189E-3</v>
      </c>
      <c r="BC76" s="137">
        <v>4.2364233800450297E-3</v>
      </c>
      <c r="BD76" s="137">
        <v>5.2072410739950102E-3</v>
      </c>
      <c r="BE76" s="137">
        <v>4.30500026356395E-3</v>
      </c>
      <c r="BF76" s="137">
        <v>1.09436166580735E-2</v>
      </c>
      <c r="BG76" s="137">
        <v>5.5681579323517302E-6</v>
      </c>
      <c r="BH76" s="137">
        <v>1.40795219324708E-5</v>
      </c>
      <c r="BI76" s="137">
        <v>8.6881692006253002E-3</v>
      </c>
      <c r="BJ76" s="137">
        <v>1.3533755635253801E-2</v>
      </c>
      <c r="BK76" s="137">
        <v>3.36425602702286E-3</v>
      </c>
      <c r="BL76" s="137">
        <v>2.6651223222474901E-2</v>
      </c>
      <c r="BM76" s="137">
        <v>3.2489658084620503E-2</v>
      </c>
      <c r="BN76" s="137">
        <v>3.0109651194990501E-2</v>
      </c>
      <c r="BO76" s="137">
        <v>3.7542197042906902E-6</v>
      </c>
      <c r="BP76" s="137">
        <v>1.0449590742849299E-2</v>
      </c>
      <c r="BQ76" s="137">
        <v>1.2019368472514801E-2</v>
      </c>
      <c r="BR76" s="137">
        <v>3.7600900591893499E-2</v>
      </c>
      <c r="BS76" s="137">
        <v>7.4289238542647698E-2</v>
      </c>
      <c r="BT76" s="137">
        <v>1.45827296131073E-2</v>
      </c>
      <c r="BU76" s="137">
        <v>2.2432717431795598E-3</v>
      </c>
      <c r="BV76" s="137">
        <v>7.9301178507485207E-3</v>
      </c>
      <c r="BW76" s="137">
        <v>1.46369099560626E-4</v>
      </c>
      <c r="BX76" s="137">
        <v>1.04047863919682E-5</v>
      </c>
      <c r="BY76" s="137">
        <v>6.4259270416404499E-4</v>
      </c>
      <c r="BZ76" s="137">
        <v>9.0970714072345407E-6</v>
      </c>
      <c r="CA76" s="138">
        <v>0</v>
      </c>
      <c r="CB76" s="136">
        <v>0.420601778770547</v>
      </c>
      <c r="CC76" s="139">
        <v>0.99469337686681403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  <c r="CJ76" s="81"/>
      <c r="CK76" s="81"/>
      <c r="CL76" s="73"/>
      <c r="CM76" s="73"/>
    </row>
    <row r="77" spans="1:91" ht="19.5" x14ac:dyDescent="0.25">
      <c r="A77" s="30"/>
      <c r="B77" s="42" t="s">
        <v>68</v>
      </c>
      <c r="C77" s="43" t="s">
        <v>179</v>
      </c>
      <c r="D77" s="136">
        <v>4.6844001097862603E-2</v>
      </c>
      <c r="E77" s="137">
        <v>4.9274685878670302E-2</v>
      </c>
      <c r="F77" s="137">
        <v>1.53183040808446E-2</v>
      </c>
      <c r="G77" s="137">
        <v>0.104228014805696</v>
      </c>
      <c r="H77" s="137">
        <v>2.6630492030189402E-2</v>
      </c>
      <c r="I77" s="137">
        <v>7.2278916999119397E-2</v>
      </c>
      <c r="J77" s="137">
        <v>3.8283862180153699E-2</v>
      </c>
      <c r="K77" s="137">
        <v>2.9876179576403001E-2</v>
      </c>
      <c r="L77" s="137">
        <v>4.6109947503548701E-2</v>
      </c>
      <c r="M77" s="137">
        <v>6.2132825543597101E-2</v>
      </c>
      <c r="N77" s="137">
        <v>2.1685405421600901E-2</v>
      </c>
      <c r="O77" s="137">
        <v>2.2023080090132999E-2</v>
      </c>
      <c r="P77" s="137">
        <v>3.4429207040009499E-2</v>
      </c>
      <c r="Q77" s="137">
        <v>2.3969100595086302E-3</v>
      </c>
      <c r="R77" s="137">
        <v>0.12861781732338201</v>
      </c>
      <c r="S77" s="137">
        <v>0.15165880300075499</v>
      </c>
      <c r="T77" s="137">
        <v>1.9712806726299902E-2</v>
      </c>
      <c r="U77" s="137">
        <v>4.12719886509227E-2</v>
      </c>
      <c r="V77" s="137">
        <v>2.57121136185869E-3</v>
      </c>
      <c r="W77" s="137">
        <v>2.6258377142706901E-3</v>
      </c>
      <c r="X77" s="137">
        <v>3.6643445530319403E-2</v>
      </c>
      <c r="Y77" s="137">
        <v>1.4257435054625E-2</v>
      </c>
      <c r="Z77" s="137">
        <v>1.1731197559097799E-3</v>
      </c>
      <c r="AA77" s="137">
        <v>7.8729132882787902E-3</v>
      </c>
      <c r="AB77" s="137">
        <v>3.2187872666021397E-2</v>
      </c>
      <c r="AC77" s="137">
        <v>1.48515926128262E-2</v>
      </c>
      <c r="AD77" s="137">
        <v>3.2106440979655002E-3</v>
      </c>
      <c r="AE77" s="137">
        <v>7.8536669765750799E-3</v>
      </c>
      <c r="AF77" s="137">
        <v>2.0456110139879798E-2</v>
      </c>
      <c r="AG77" s="137">
        <v>1.7468175708190599E-2</v>
      </c>
      <c r="AH77" s="137">
        <v>0.12306277376133599</v>
      </c>
      <c r="AI77" s="137">
        <v>7.2528663390133197E-2</v>
      </c>
      <c r="AJ77" s="137">
        <v>0</v>
      </c>
      <c r="AK77" s="137">
        <v>1.4745308689520099E-2</v>
      </c>
      <c r="AL77" s="137">
        <v>2.16776764878636E-2</v>
      </c>
      <c r="AM77" s="137">
        <v>4.04563228695837E-2</v>
      </c>
      <c r="AN77" s="137">
        <v>1.6563350536042399E-2</v>
      </c>
      <c r="AO77" s="137">
        <v>3.8384799651895202E-2</v>
      </c>
      <c r="AP77" s="137">
        <v>6.4476502203615907E-2</v>
      </c>
      <c r="AQ77" s="137">
        <v>3.7657041930605401E-2</v>
      </c>
      <c r="AR77" s="137">
        <v>2.04753304062988E-2</v>
      </c>
      <c r="AS77" s="137">
        <v>5.4353123735837103E-2</v>
      </c>
      <c r="AT77" s="137">
        <v>1.6829972190366201E-2</v>
      </c>
      <c r="AU77" s="137">
        <v>3.3004785502277E-2</v>
      </c>
      <c r="AV77" s="137">
        <v>1.9158378438765201E-2</v>
      </c>
      <c r="AW77" s="137">
        <v>3.0397883133581799E-2</v>
      </c>
      <c r="AX77" s="137">
        <v>3.98953498217514E-2</v>
      </c>
      <c r="AY77" s="137">
        <v>1.8648398748142201E-2</v>
      </c>
      <c r="AZ77" s="137">
        <v>3.2157226397966102E-2</v>
      </c>
      <c r="BA77" s="137">
        <v>5.7420550082182699E-2</v>
      </c>
      <c r="BB77" s="137">
        <v>2.1055548252264699E-2</v>
      </c>
      <c r="BC77" s="137">
        <v>3.0237849626513599E-2</v>
      </c>
      <c r="BD77" s="137">
        <v>1.69402313831871E-2</v>
      </c>
      <c r="BE77" s="137">
        <v>2.3341756157136202E-2</v>
      </c>
      <c r="BF77" s="137">
        <v>0.14531477472804399</v>
      </c>
      <c r="BG77" s="137">
        <v>3.5460755016792397E-2</v>
      </c>
      <c r="BH77" s="137">
        <v>0.18525599225553099</v>
      </c>
      <c r="BI77" s="137">
        <v>4.3144188608159301E-2</v>
      </c>
      <c r="BJ77" s="137">
        <v>6.5788009016401694E-2</v>
      </c>
      <c r="BK77" s="137">
        <v>4.3566998495522903E-2</v>
      </c>
      <c r="BL77" s="137">
        <v>7.4309537448153398E-2</v>
      </c>
      <c r="BM77" s="137">
        <v>0.115354238521478</v>
      </c>
      <c r="BN77" s="137">
        <v>3.0617137130208302E-2</v>
      </c>
      <c r="BO77" s="137">
        <v>0.140301189274885</v>
      </c>
      <c r="BP77" s="137">
        <v>7.7462156602601098E-2</v>
      </c>
      <c r="BQ77" s="137">
        <v>0.10279512064716401</v>
      </c>
      <c r="BR77" s="137">
        <v>0.137585616236366</v>
      </c>
      <c r="BS77" s="137">
        <v>0.103865736345144</v>
      </c>
      <c r="BT77" s="137">
        <v>0.172580181655316</v>
      </c>
      <c r="BU77" s="137">
        <v>2.5574734893750301E-2</v>
      </c>
      <c r="BV77" s="137">
        <v>0.140412015371433</v>
      </c>
      <c r="BW77" s="137">
        <v>1.9198495840130999E-2</v>
      </c>
      <c r="BX77" s="137">
        <v>7.2146747934660402E-2</v>
      </c>
      <c r="BY77" s="137">
        <v>3.2190805210121097E-2</v>
      </c>
      <c r="BZ77" s="137">
        <v>0.121744774923765</v>
      </c>
      <c r="CA77" s="138">
        <v>0</v>
      </c>
      <c r="CB77" s="136">
        <v>3.8020833024679099</v>
      </c>
      <c r="CC77" s="139">
        <v>8.9916573589288102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  <c r="CJ77" s="81"/>
      <c r="CK77" s="81"/>
      <c r="CL77" s="73"/>
      <c r="CM77" s="73"/>
    </row>
    <row r="78" spans="1:91" ht="19.5" x14ac:dyDescent="0.25">
      <c r="A78" s="30"/>
      <c r="B78" s="42" t="s">
        <v>69</v>
      </c>
      <c r="C78" s="43" t="s">
        <v>180</v>
      </c>
      <c r="D78" s="136">
        <v>9.74109615021003E-5</v>
      </c>
      <c r="E78" s="137">
        <v>2.7250164163994102E-4</v>
      </c>
      <c r="F78" s="137">
        <v>1.1092614505829901E-4</v>
      </c>
      <c r="G78" s="137">
        <v>3.4056722310016601E-4</v>
      </c>
      <c r="H78" s="137">
        <v>8.1994531370320698E-5</v>
      </c>
      <c r="I78" s="137">
        <v>2.5993466955566701E-4</v>
      </c>
      <c r="J78" s="137">
        <v>2.43988918806835E-4</v>
      </c>
      <c r="K78" s="137">
        <v>2.36626449195685E-4</v>
      </c>
      <c r="L78" s="137">
        <v>8.9508933230784206E-5</v>
      </c>
      <c r="M78" s="137">
        <v>4.4968295258070597E-5</v>
      </c>
      <c r="N78" s="137">
        <v>2.9223269157993898E-5</v>
      </c>
      <c r="O78" s="137">
        <v>8.0663134985364097E-5</v>
      </c>
      <c r="P78" s="137">
        <v>5.5627674341230799E-5</v>
      </c>
      <c r="Q78" s="137">
        <v>2.3507723337251698E-6</v>
      </c>
      <c r="R78" s="137">
        <v>5.09217516076338E-5</v>
      </c>
      <c r="S78" s="137">
        <v>6.3921107212565797E-5</v>
      </c>
      <c r="T78" s="137">
        <v>2.22825159853823E-4</v>
      </c>
      <c r="U78" s="137">
        <v>2.9841974063361598E-4</v>
      </c>
      <c r="V78" s="137">
        <v>6.4812290430784296E-6</v>
      </c>
      <c r="W78" s="137">
        <v>4.5078995442338799E-6</v>
      </c>
      <c r="X78" s="137">
        <v>2.3382265160009599E-4</v>
      </c>
      <c r="Y78" s="137">
        <v>3.2697203160690103E-5</v>
      </c>
      <c r="Z78" s="137">
        <v>1.89261554089271E-6</v>
      </c>
      <c r="AA78" s="137">
        <v>8.3000885850084796E-6</v>
      </c>
      <c r="AB78" s="137">
        <v>5.2433399428595902E-5</v>
      </c>
      <c r="AC78" s="137">
        <v>1.58295541852281E-5</v>
      </c>
      <c r="AD78" s="137">
        <v>3.7582416534703099E-5</v>
      </c>
      <c r="AE78" s="137">
        <v>2.41277497098299E-5</v>
      </c>
      <c r="AF78" s="137">
        <v>1.66928193951927E-4</v>
      </c>
      <c r="AG78" s="137">
        <v>1.8090135753922701E-4</v>
      </c>
      <c r="AH78" s="137">
        <v>2.72539960259638E-4</v>
      </c>
      <c r="AI78" s="137">
        <v>6.1199421231105603E-4</v>
      </c>
      <c r="AJ78" s="137">
        <v>0</v>
      </c>
      <c r="AK78" s="137">
        <v>7.2919172099984706E-5</v>
      </c>
      <c r="AL78" s="137">
        <v>2.9663537598286898E-4</v>
      </c>
      <c r="AM78" s="137">
        <v>6.8259165805346705E-5</v>
      </c>
      <c r="AN78" s="137">
        <v>4.7879515563133398E-5</v>
      </c>
      <c r="AO78" s="137">
        <v>2.8338885811891201E-4</v>
      </c>
      <c r="AP78" s="137">
        <v>1.54816360642407E-3</v>
      </c>
      <c r="AQ78" s="137">
        <v>5.6600472808586499E-5</v>
      </c>
      <c r="AR78" s="137">
        <v>7.0063962316614697E-5</v>
      </c>
      <c r="AS78" s="137">
        <v>1.7106773313370799E-4</v>
      </c>
      <c r="AT78" s="137">
        <v>1.4793036161717501E-4</v>
      </c>
      <c r="AU78" s="137">
        <v>2.1234918033326299E-4</v>
      </c>
      <c r="AV78" s="137">
        <v>1.2620216688882799E-4</v>
      </c>
      <c r="AW78" s="137">
        <v>1.9985233594492499E-4</v>
      </c>
      <c r="AX78" s="137">
        <v>4.6772320523806002E-4</v>
      </c>
      <c r="AY78" s="137">
        <v>2.4906952159891699E-3</v>
      </c>
      <c r="AZ78" s="137">
        <v>1.04971116798385E-4</v>
      </c>
      <c r="BA78" s="137">
        <v>1.5079406740024499E-4</v>
      </c>
      <c r="BB78" s="137">
        <v>8.0745116133618198E-5</v>
      </c>
      <c r="BC78" s="137">
        <v>1.1561163657715101E-4</v>
      </c>
      <c r="BD78" s="137">
        <v>4.2103683253477701E-5</v>
      </c>
      <c r="BE78" s="137">
        <v>7.4012009288364805E-5</v>
      </c>
      <c r="BF78" s="137">
        <v>2.08593344623065E-4</v>
      </c>
      <c r="BG78" s="137">
        <v>9.6054346066563995E-5</v>
      </c>
      <c r="BH78" s="137">
        <v>5.9075920492698501E-3</v>
      </c>
      <c r="BI78" s="137">
        <v>2.2617894808894701E-4</v>
      </c>
      <c r="BJ78" s="137">
        <v>2.02318800798278E-4</v>
      </c>
      <c r="BK78" s="137">
        <v>8.2152397599104094E-5</v>
      </c>
      <c r="BL78" s="137">
        <v>7.9352935286170802E-4</v>
      </c>
      <c r="BM78" s="137">
        <v>8.58097573305138E-4</v>
      </c>
      <c r="BN78" s="137">
        <v>1.9082779342508799E-4</v>
      </c>
      <c r="BO78" s="137">
        <v>8.1196050553779506E-5</v>
      </c>
      <c r="BP78" s="137">
        <v>1.06748138842983E-4</v>
      </c>
      <c r="BQ78" s="137">
        <v>1.09806093854691E-4</v>
      </c>
      <c r="BR78" s="137">
        <v>1.88987669219906E-4</v>
      </c>
      <c r="BS78" s="137">
        <v>5.7372022938511605E-4</v>
      </c>
      <c r="BT78" s="137">
        <v>2.7931386243110499E-4</v>
      </c>
      <c r="BU78" s="137">
        <v>1.25301867117967E-4</v>
      </c>
      <c r="BV78" s="137">
        <v>6.1042126731246902E-4</v>
      </c>
      <c r="BW78" s="137">
        <v>1.7301027256267501E-4</v>
      </c>
      <c r="BX78" s="137">
        <v>2.3628364850769999E-4</v>
      </c>
      <c r="BY78" s="137">
        <v>1.1964735329675301E-4</v>
      </c>
      <c r="BZ78" s="137">
        <v>6.2785169029659204E-4</v>
      </c>
      <c r="CA78" s="138">
        <v>0</v>
      </c>
      <c r="CB78" s="136">
        <v>2.2858019617373399E-2</v>
      </c>
      <c r="CC78" s="139">
        <v>5.4057595258285199E-2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55">
        <v>0</v>
      </c>
      <c r="CJ78" s="81"/>
      <c r="CK78" s="81"/>
      <c r="CL78" s="73"/>
      <c r="CM78" s="73"/>
    </row>
    <row r="79" spans="1:91" ht="19.5" x14ac:dyDescent="0.25">
      <c r="A79" s="30"/>
      <c r="B79" s="42" t="s">
        <v>70</v>
      </c>
      <c r="C79" s="43" t="s">
        <v>181</v>
      </c>
      <c r="D79" s="136">
        <v>2.3109263793836E-5</v>
      </c>
      <c r="E79" s="137">
        <v>4.5171641969733203E-5</v>
      </c>
      <c r="F79" s="137">
        <v>6.0288359851827403E-5</v>
      </c>
      <c r="G79" s="137">
        <v>2.9334098103069499E-5</v>
      </c>
      <c r="H79" s="137">
        <v>2.95187958155851E-5</v>
      </c>
      <c r="I79" s="137">
        <v>1.7980166874039202E-5</v>
      </c>
      <c r="J79" s="137">
        <v>5.2110692947958001E-5</v>
      </c>
      <c r="K79" s="137">
        <v>3.6478519410164698E-5</v>
      </c>
      <c r="L79" s="137">
        <v>4.4127488836927398E-5</v>
      </c>
      <c r="M79" s="137">
        <v>4.2712219309217298E-5</v>
      </c>
      <c r="N79" s="137">
        <v>1.5656571642525102E-5</v>
      </c>
      <c r="O79" s="137">
        <v>7.5537100650116705E-5</v>
      </c>
      <c r="P79" s="137">
        <v>6.8297108199111504E-6</v>
      </c>
      <c r="Q79" s="137">
        <v>7.5328472854465302E-7</v>
      </c>
      <c r="R79" s="137">
        <v>1.29706164978645E-5</v>
      </c>
      <c r="S79" s="137">
        <v>1.9736299620898901E-5</v>
      </c>
      <c r="T79" s="137">
        <v>6.6556429891318199E-5</v>
      </c>
      <c r="U79" s="137">
        <v>9.6741125462019599E-5</v>
      </c>
      <c r="V79" s="137">
        <v>9.6258259969424703E-5</v>
      </c>
      <c r="W79" s="137">
        <v>1.11659750540159E-4</v>
      </c>
      <c r="X79" s="137">
        <v>6.4930291399121606E-5</v>
      </c>
      <c r="Y79" s="137">
        <v>9.5340035255531098E-5</v>
      </c>
      <c r="Z79" s="137">
        <v>1.2586869074791301E-4</v>
      </c>
      <c r="AA79" s="137">
        <v>1.08835804527173E-4</v>
      </c>
      <c r="AB79" s="137">
        <v>7.3381062125709194E-5</v>
      </c>
      <c r="AC79" s="137">
        <v>8.6684982864002993E-5</v>
      </c>
      <c r="AD79" s="137">
        <v>1.11802921625252E-4</v>
      </c>
      <c r="AE79" s="137">
        <v>8.6157229369779702E-5</v>
      </c>
      <c r="AF79" s="137">
        <v>7.5264105012450195E-5</v>
      </c>
      <c r="AG79" s="137">
        <v>1.4484914281776701E-4</v>
      </c>
      <c r="AH79" s="137">
        <v>3.85176968884838E-5</v>
      </c>
      <c r="AI79" s="137">
        <v>3.5018936380437397E-5</v>
      </c>
      <c r="AJ79" s="137">
        <v>0</v>
      </c>
      <c r="AK79" s="137">
        <v>4.91392473724016E-5</v>
      </c>
      <c r="AL79" s="137">
        <v>4.5858379720885301E-4</v>
      </c>
      <c r="AM79" s="137">
        <v>4.8181620362000199E-5</v>
      </c>
      <c r="AN79" s="137">
        <v>3.9539561232258802E-5</v>
      </c>
      <c r="AO79" s="137">
        <v>3.3419331733834202E-5</v>
      </c>
      <c r="AP79" s="137">
        <v>3.3347694600206797E-5</v>
      </c>
      <c r="AQ79" s="137">
        <v>4.0729528763871198E-5</v>
      </c>
      <c r="AR79" s="137">
        <v>4.3912071706239798E-5</v>
      </c>
      <c r="AS79" s="137">
        <v>3.9747661464741702E-5</v>
      </c>
      <c r="AT79" s="137">
        <v>4.2342293172737601E-5</v>
      </c>
      <c r="AU79" s="137">
        <v>4.6093048241734101E-5</v>
      </c>
      <c r="AV79" s="137">
        <v>4.5819605348302399E-5</v>
      </c>
      <c r="AW79" s="137">
        <v>3.30560901882777E-5</v>
      </c>
      <c r="AX79" s="137">
        <v>3.1680929742328301E-5</v>
      </c>
      <c r="AY79" s="137">
        <v>2.582853879185E-5</v>
      </c>
      <c r="AZ79" s="137">
        <v>3.1177074013790298E-5</v>
      </c>
      <c r="BA79" s="137">
        <v>3.5214802109010598E-5</v>
      </c>
      <c r="BB79" s="137">
        <v>2.9637687580568298E-5</v>
      </c>
      <c r="BC79" s="137">
        <v>2.6102048425347901E-5</v>
      </c>
      <c r="BD79" s="137">
        <v>5.7619284854706499E-5</v>
      </c>
      <c r="BE79" s="137">
        <v>3.6568935578125401E-5</v>
      </c>
      <c r="BF79" s="137">
        <v>4.4238316788265303E-5</v>
      </c>
      <c r="BG79" s="137">
        <v>8.8170632617318605E-6</v>
      </c>
      <c r="BH79" s="137">
        <v>2.2294632638249499E-5</v>
      </c>
      <c r="BI79" s="137">
        <v>1.5525419972241999E-4</v>
      </c>
      <c r="BJ79" s="137">
        <v>2.6818457837730702E-4</v>
      </c>
      <c r="BK79" s="137">
        <v>5.0882756849595799E-4</v>
      </c>
      <c r="BL79" s="137">
        <v>1.20253488066038E-5</v>
      </c>
      <c r="BM79" s="137">
        <v>1.51341820502463E-3</v>
      </c>
      <c r="BN79" s="137">
        <v>3.6233307219322502E-5</v>
      </c>
      <c r="BO79" s="137">
        <v>1.1579207311790401E-3</v>
      </c>
      <c r="BP79" s="137">
        <v>1.6241635522172601E-3</v>
      </c>
      <c r="BQ79" s="137">
        <v>1.43746375359421E-3</v>
      </c>
      <c r="BR79" s="137">
        <v>9.4430897502361202E-4</v>
      </c>
      <c r="BS79" s="137">
        <v>4.84178480836226E-7</v>
      </c>
      <c r="BT79" s="137">
        <v>5.6843742606963697E-3</v>
      </c>
      <c r="BU79" s="137">
        <v>6.5497603447170797E-4</v>
      </c>
      <c r="BV79" s="137">
        <v>1.5276437667964301E-2</v>
      </c>
      <c r="BW79" s="137">
        <v>6.7001870609682704E-4</v>
      </c>
      <c r="BX79" s="137">
        <v>1.6475764688672102E-5</v>
      </c>
      <c r="BY79" s="137">
        <v>2.6626100898158601E-5</v>
      </c>
      <c r="BZ79" s="137">
        <v>5.0872839080358797E-3</v>
      </c>
      <c r="CA79" s="138">
        <v>0</v>
      </c>
      <c r="CB79" s="136">
        <v>3.8307749001921299E-2</v>
      </c>
      <c r="CC79" s="139">
        <v>9.05951095268068E-2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55">
        <v>0</v>
      </c>
      <c r="CJ79" s="81"/>
      <c r="CK79" s="81"/>
      <c r="CL79" s="73"/>
      <c r="CM79" s="73"/>
    </row>
    <row r="80" spans="1:91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36">
        <v>0</v>
      </c>
      <c r="CC80" s="139">
        <v>0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55">
        <v>0</v>
      </c>
      <c r="CJ80" s="81"/>
      <c r="CK80" s="81"/>
      <c r="CL80" s="73"/>
      <c r="CM80" s="73"/>
    </row>
    <row r="81" spans="1:91" ht="19.5" x14ac:dyDescent="0.25">
      <c r="B81" s="42" t="s">
        <v>72</v>
      </c>
      <c r="C81" s="43" t="s">
        <v>183</v>
      </c>
      <c r="D81" s="136">
        <v>2.2335146936874301E-5</v>
      </c>
      <c r="E81" s="137">
        <v>4.36584769542932E-5</v>
      </c>
      <c r="F81" s="137">
        <v>5.8268813229475898E-5</v>
      </c>
      <c r="G81" s="137">
        <v>2.83514610087883E-5</v>
      </c>
      <c r="H81" s="137">
        <v>2.85299716954437E-5</v>
      </c>
      <c r="I81" s="137">
        <v>1.7377865113483298E-5</v>
      </c>
      <c r="J81" s="137">
        <v>5.0365082780587503E-5</v>
      </c>
      <c r="K81" s="137">
        <v>3.5256557644340497E-5</v>
      </c>
      <c r="L81" s="137">
        <v>4.2649300986859803E-5</v>
      </c>
      <c r="M81" s="137">
        <v>4.1281440325495297E-5</v>
      </c>
      <c r="N81" s="137">
        <v>1.5132105950375199E-5</v>
      </c>
      <c r="O81" s="137">
        <v>7.3006749901562707E-5</v>
      </c>
      <c r="P81" s="137">
        <v>6.6009283575604004E-6</v>
      </c>
      <c r="Q81" s="137">
        <v>7.2805110744531905E-7</v>
      </c>
      <c r="R81" s="137">
        <v>1.25361252494302E-5</v>
      </c>
      <c r="S81" s="137">
        <v>1.9075170717490901E-5</v>
      </c>
      <c r="T81" s="137">
        <v>6.43269147160317E-5</v>
      </c>
      <c r="U81" s="137">
        <v>9.3500479777687206E-5</v>
      </c>
      <c r="V81" s="137">
        <v>9.3033789370581705E-5</v>
      </c>
      <c r="W81" s="137">
        <v>1.07919358985136E-4</v>
      </c>
      <c r="X81" s="137">
        <v>6.2755248803740405E-5</v>
      </c>
      <c r="Y81" s="137">
        <v>3.9490782647519401E-5</v>
      </c>
      <c r="Z81" s="137">
        <v>1.21652326430082E-4</v>
      </c>
      <c r="AA81" s="137">
        <v>1.0519000985032399E-4</v>
      </c>
      <c r="AB81" s="137">
        <v>7.0922934611131403E-5</v>
      </c>
      <c r="AC81" s="137">
        <v>8.3781199036049201E-5</v>
      </c>
      <c r="AD81" s="137">
        <v>1.08057734108254E-4</v>
      </c>
      <c r="AE81" s="137">
        <v>8.3271124290912993E-5</v>
      </c>
      <c r="AF81" s="137">
        <v>7.2742899104116099E-5</v>
      </c>
      <c r="AG81" s="137">
        <v>1.3999696906736E-4</v>
      </c>
      <c r="AH81" s="137">
        <v>3.7227426513852998E-5</v>
      </c>
      <c r="AI81" s="137">
        <v>3.3845867899900397E-5</v>
      </c>
      <c r="AJ81" s="137">
        <v>0</v>
      </c>
      <c r="AK81" s="137">
        <v>4.7493175041030702E-5</v>
      </c>
      <c r="AL81" s="137">
        <v>3.5326512167404699E-5</v>
      </c>
      <c r="AM81" s="137">
        <v>4.6567626733700402E-5</v>
      </c>
      <c r="AN81" s="137">
        <v>3.82150603247515E-5</v>
      </c>
      <c r="AO81" s="137">
        <v>3.2299846999298603E-5</v>
      </c>
      <c r="AP81" s="137">
        <v>3.2230609574862302E-5</v>
      </c>
      <c r="AQ81" s="137">
        <v>3.9365166182981499E-5</v>
      </c>
      <c r="AR81" s="137">
        <v>4.2441099924742501E-5</v>
      </c>
      <c r="AS81" s="137">
        <v>3.8416189590987298E-5</v>
      </c>
      <c r="AT81" s="137">
        <v>4.0923906018570797E-5</v>
      </c>
      <c r="AU81" s="137">
        <v>4.4549017849809999E-5</v>
      </c>
      <c r="AV81" s="137">
        <v>4.42847347788249E-5</v>
      </c>
      <c r="AW81" s="137">
        <v>3.1948773362078498E-5</v>
      </c>
      <c r="AX81" s="137">
        <v>3.0619678203700901E-5</v>
      </c>
      <c r="AY81" s="137">
        <v>2.4963331338776899E-5</v>
      </c>
      <c r="AZ81" s="137">
        <v>3.0132700694063199E-5</v>
      </c>
      <c r="BA81" s="137">
        <v>3.4035172495088202E-5</v>
      </c>
      <c r="BB81" s="137">
        <v>2.8644880809995201E-5</v>
      </c>
      <c r="BC81" s="137">
        <v>2.5227678914161601E-5</v>
      </c>
      <c r="BD81" s="137">
        <v>5.5689147222887901E-5</v>
      </c>
      <c r="BE81" s="137">
        <v>3.5343945040792797E-5</v>
      </c>
      <c r="BF81" s="137">
        <v>4.2756416410351E-5</v>
      </c>
      <c r="BG81" s="137">
        <v>8.5217082317882099E-6</v>
      </c>
      <c r="BH81" s="137">
        <v>2.1547804392269599E-5</v>
      </c>
      <c r="BI81" s="137">
        <v>2.8221504738933002E-5</v>
      </c>
      <c r="BJ81" s="137">
        <v>7.1384937467533302E-6</v>
      </c>
      <c r="BK81" s="137">
        <v>4.7504088442412402E-5</v>
      </c>
      <c r="BL81" s="137">
        <v>1.16225222473034E-5</v>
      </c>
      <c r="BM81" s="137">
        <v>1.69102755072693E-5</v>
      </c>
      <c r="BN81" s="137">
        <v>3.5019559600524303E-5</v>
      </c>
      <c r="BO81" s="137">
        <v>5.7455922311606203E-6</v>
      </c>
      <c r="BP81" s="137">
        <v>3.6322183734904501E-6</v>
      </c>
      <c r="BQ81" s="137">
        <v>1.5925898905457401E-5</v>
      </c>
      <c r="BR81" s="137">
        <v>3.8452325418796202E-6</v>
      </c>
      <c r="BS81" s="137">
        <v>4.6795941271111402E-7</v>
      </c>
      <c r="BT81" s="137">
        <v>3.7271732564171498E-6</v>
      </c>
      <c r="BU81" s="137">
        <v>3.1850942173178699E-4</v>
      </c>
      <c r="BV81" s="137">
        <v>1.27685491631555E-5</v>
      </c>
      <c r="BW81" s="137">
        <v>4.9498605174608403E-5</v>
      </c>
      <c r="BX81" s="137">
        <v>0.235413375872738</v>
      </c>
      <c r="BY81" s="137">
        <v>8.6857612838188006E-2</v>
      </c>
      <c r="BZ81" s="137">
        <v>1.3922483743821099E-5</v>
      </c>
      <c r="CA81" s="138">
        <v>0</v>
      </c>
      <c r="CB81" s="136">
        <v>0.32550986078521799</v>
      </c>
      <c r="CC81" s="139">
        <v>0.76980773494191601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55">
        <v>0</v>
      </c>
      <c r="CJ81" s="81"/>
      <c r="CK81" s="81"/>
      <c r="CL81" s="73"/>
      <c r="CM81" s="73"/>
    </row>
    <row r="82" spans="1:91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36">
        <v>0</v>
      </c>
      <c r="CC82" s="139">
        <v>0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55">
        <v>0</v>
      </c>
      <c r="CJ82" s="81"/>
      <c r="CK82" s="81"/>
      <c r="CL82" s="73"/>
      <c r="CM82" s="73"/>
    </row>
    <row r="83" spans="1:91" ht="19.5" x14ac:dyDescent="0.25">
      <c r="B83" s="56" t="s">
        <v>74</v>
      </c>
      <c r="C83" s="43" t="s">
        <v>185</v>
      </c>
      <c r="D83" s="136">
        <v>7.6627326096627597E-3</v>
      </c>
      <c r="E83" s="137">
        <v>3.9608919258834899E-3</v>
      </c>
      <c r="F83" s="137">
        <v>4.93927261018773E-3</v>
      </c>
      <c r="G83" s="137">
        <v>1.0918231716016099E-2</v>
      </c>
      <c r="H83" s="137">
        <v>6.0444658547165299E-3</v>
      </c>
      <c r="I83" s="137">
        <v>1.0259069562345499E-2</v>
      </c>
      <c r="J83" s="137">
        <v>1.0666237839555301E-2</v>
      </c>
      <c r="K83" s="137">
        <v>9.9418018956061102E-3</v>
      </c>
      <c r="L83" s="137">
        <v>4.9579331956389004E-3</v>
      </c>
      <c r="M83" s="137">
        <v>5.7494475965034304E-3</v>
      </c>
      <c r="N83" s="137">
        <v>6.98600949418851E-3</v>
      </c>
      <c r="O83" s="137">
        <v>3.1976451372399801E-3</v>
      </c>
      <c r="P83" s="137">
        <v>1.05632302053404E-4</v>
      </c>
      <c r="Q83" s="137">
        <v>1.0995411442376701E-5</v>
      </c>
      <c r="R83" s="137">
        <v>1.5954146879958001E-2</v>
      </c>
      <c r="S83" s="137">
        <v>1.90190234609641E-2</v>
      </c>
      <c r="T83" s="137">
        <v>2.4389593621130302E-3</v>
      </c>
      <c r="U83" s="137">
        <v>2.9746922111404399E-3</v>
      </c>
      <c r="V83" s="137">
        <v>2.1696508792209898E-3</v>
      </c>
      <c r="W83" s="137">
        <v>1.7807178318963101E-3</v>
      </c>
      <c r="X83" s="137">
        <v>7.1400163511816002E-3</v>
      </c>
      <c r="Y83" s="137">
        <v>1.0347785697135601E-3</v>
      </c>
      <c r="Z83" s="137">
        <v>1.8931394086817699E-3</v>
      </c>
      <c r="AA83" s="137">
        <v>2.4974012101221699E-3</v>
      </c>
      <c r="AB83" s="137">
        <v>5.5318949557525299E-3</v>
      </c>
      <c r="AC83" s="137">
        <v>2.9164401631618501E-3</v>
      </c>
      <c r="AD83" s="137">
        <v>2.0540469990216002E-3</v>
      </c>
      <c r="AE83" s="137">
        <v>1.26523191492998E-3</v>
      </c>
      <c r="AF83" s="137">
        <v>1.0986015912641501E-3</v>
      </c>
      <c r="AG83" s="137">
        <v>2.1143079927214E-3</v>
      </c>
      <c r="AH83" s="137">
        <v>5.6222821073230803E-4</v>
      </c>
      <c r="AI83" s="137">
        <v>5.1115813076582097E-4</v>
      </c>
      <c r="AJ83" s="137">
        <v>0</v>
      </c>
      <c r="AK83" s="137">
        <v>7.1726695411993403E-4</v>
      </c>
      <c r="AL83" s="137">
        <v>5.3351960066061097E-4</v>
      </c>
      <c r="AM83" s="137">
        <v>7.0328883590155505E-4</v>
      </c>
      <c r="AN83" s="137">
        <v>6.2015748891580604E-4</v>
      </c>
      <c r="AO83" s="137">
        <v>4.8832850822355602E-4</v>
      </c>
      <c r="AP83" s="137">
        <v>4.8676364844460398E-4</v>
      </c>
      <c r="AQ83" s="137">
        <v>6.0158747402436099E-4</v>
      </c>
      <c r="AR83" s="137">
        <v>6.4096785372257103E-4</v>
      </c>
      <c r="AS83" s="137">
        <v>5.8018153709488E-4</v>
      </c>
      <c r="AT83" s="137">
        <v>6.1805439192623999E-4</v>
      </c>
      <c r="AU83" s="137">
        <v>6.7280274091092605E-4</v>
      </c>
      <c r="AV83" s="137">
        <v>6.6881139871939599E-4</v>
      </c>
      <c r="AW83" s="137">
        <v>4.8250720945669599E-4</v>
      </c>
      <c r="AX83" s="137">
        <v>4.6411931947326499E-4</v>
      </c>
      <c r="AY83" s="137">
        <v>3.77009383318387E-4</v>
      </c>
      <c r="AZ83" s="137">
        <v>4.5507992311666102E-4</v>
      </c>
      <c r="BA83" s="137">
        <v>5.1401710850891699E-4</v>
      </c>
      <c r="BB83" s="137">
        <v>4.3261008327961898E-4</v>
      </c>
      <c r="BC83" s="137">
        <v>3.8100169968934803E-4</v>
      </c>
      <c r="BD83" s="137">
        <v>8.4104684455374196E-4</v>
      </c>
      <c r="BE83" s="137">
        <v>5.3378288110007995E-4</v>
      </c>
      <c r="BF83" s="137">
        <v>6.45729929431783E-4</v>
      </c>
      <c r="BG83" s="137">
        <v>1.1774953794564901E-3</v>
      </c>
      <c r="BH83" s="137">
        <v>3.5407930274157799E-4</v>
      </c>
      <c r="BI83" s="137">
        <v>2.1435837873882602E-3</v>
      </c>
      <c r="BJ83" s="137">
        <v>3.5566054257124601E-4</v>
      </c>
      <c r="BK83" s="137">
        <v>3.1734103989808299E-3</v>
      </c>
      <c r="BL83" s="137">
        <v>1.75529455007217E-4</v>
      </c>
      <c r="BM83" s="137">
        <v>6.4183236575611402E-3</v>
      </c>
      <c r="BN83" s="137">
        <v>6.1037293324921298E-3</v>
      </c>
      <c r="BO83" s="137">
        <v>1.7549033002293799E-2</v>
      </c>
      <c r="BP83" s="137">
        <v>3.3091606611434302E-3</v>
      </c>
      <c r="BQ83" s="137">
        <v>3.8703759070628698E-3</v>
      </c>
      <c r="BR83" s="137">
        <v>2.9222104638020299E-3</v>
      </c>
      <c r="BS83" s="137">
        <v>2.30986097057967E-3</v>
      </c>
      <c r="BT83" s="137">
        <v>1.02548503984797E-2</v>
      </c>
      <c r="BU83" s="137">
        <v>1.1140144116985301E-3</v>
      </c>
      <c r="BV83" s="137">
        <v>1.9138341179189201E-2</v>
      </c>
      <c r="BW83" s="137">
        <v>1.55778301489527E-3</v>
      </c>
      <c r="BX83" s="137">
        <v>6.4145224667186704E-3</v>
      </c>
      <c r="BY83" s="137">
        <v>6.8341767567049099E-4</v>
      </c>
      <c r="BZ83" s="137">
        <v>5.6886934880506203E-2</v>
      </c>
      <c r="CA83" s="138">
        <v>0</v>
      </c>
      <c r="CB83" s="136">
        <v>0.316727754977214</v>
      </c>
      <c r="CC83" s="139">
        <v>0.74903867755062103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55">
        <v>0</v>
      </c>
      <c r="CJ83" s="81"/>
      <c r="CK83" s="81"/>
      <c r="CL83" s="73"/>
      <c r="CM83" s="73"/>
    </row>
    <row r="84" spans="1:91" ht="19.5" x14ac:dyDescent="0.25">
      <c r="B84" s="57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0</v>
      </c>
      <c r="CB84" s="143">
        <v>0</v>
      </c>
      <c r="CC84" s="144">
        <v>0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55">
        <v>0</v>
      </c>
      <c r="CJ84" s="81"/>
      <c r="CK84" s="81"/>
      <c r="CL84" s="73"/>
      <c r="CM84" s="73"/>
    </row>
    <row r="85" spans="1:91" ht="19.5" x14ac:dyDescent="0.25">
      <c r="B85" s="145"/>
      <c r="C85" s="125" t="s">
        <v>937</v>
      </c>
      <c r="D85" s="146">
        <v>0.28133012461511397</v>
      </c>
      <c r="E85" s="131">
        <v>0.51714710407481401</v>
      </c>
      <c r="F85" s="131">
        <v>0.38043869544634501</v>
      </c>
      <c r="G85" s="131">
        <v>0.55688446062178498</v>
      </c>
      <c r="H85" s="131">
        <v>0.33058785915074002</v>
      </c>
      <c r="I85" s="131">
        <v>0.39885871600038802</v>
      </c>
      <c r="J85" s="131">
        <v>0.396089130256434</v>
      </c>
      <c r="K85" s="131">
        <v>0.289280227753626</v>
      </c>
      <c r="L85" s="131">
        <v>0.401342399571603</v>
      </c>
      <c r="M85" s="131">
        <v>0.546298041583686</v>
      </c>
      <c r="N85" s="131">
        <v>0.27225079519094397</v>
      </c>
      <c r="O85" s="131">
        <v>0.64921832566071302</v>
      </c>
      <c r="P85" s="131">
        <v>0.30594215910219502</v>
      </c>
      <c r="Q85" s="131">
        <v>0.33621584049557302</v>
      </c>
      <c r="R85" s="131">
        <v>0.43851854397871998</v>
      </c>
      <c r="S85" s="131">
        <v>0.583098708297904</v>
      </c>
      <c r="T85" s="131">
        <v>0.55759952843254101</v>
      </c>
      <c r="U85" s="131">
        <v>0.76340709779684801</v>
      </c>
      <c r="V85" s="131">
        <v>0.60798735667799697</v>
      </c>
      <c r="W85" s="131">
        <v>0.63410887796332605</v>
      </c>
      <c r="X85" s="131">
        <v>0.67120329061115402</v>
      </c>
      <c r="Y85" s="131">
        <v>0.56154908008747495</v>
      </c>
      <c r="Z85" s="131">
        <v>0.43342711107175003</v>
      </c>
      <c r="AA85" s="131">
        <v>0.57664958938505395</v>
      </c>
      <c r="AB85" s="131">
        <v>0.61801853891240399</v>
      </c>
      <c r="AC85" s="131">
        <v>0.50510159006016297</v>
      </c>
      <c r="AD85" s="131">
        <v>0.68465059850587695</v>
      </c>
      <c r="AE85" s="131">
        <v>0.41084221153697198</v>
      </c>
      <c r="AF85" s="131">
        <v>0.49838002228486999</v>
      </c>
      <c r="AG85" s="131">
        <v>0.76562843241758305</v>
      </c>
      <c r="AH85" s="131">
        <v>0.52423761717084905</v>
      </c>
      <c r="AI85" s="131">
        <v>0.42300079189043399</v>
      </c>
      <c r="AJ85" s="131">
        <v>0</v>
      </c>
      <c r="AK85" s="131">
        <v>0.32413578312059499</v>
      </c>
      <c r="AL85" s="131">
        <v>0.34326893416707799</v>
      </c>
      <c r="AM85" s="131">
        <v>0.47802049359210402</v>
      </c>
      <c r="AN85" s="131">
        <v>0.53316789446922797</v>
      </c>
      <c r="AO85" s="131">
        <v>0.49090717147695201</v>
      </c>
      <c r="AP85" s="131">
        <v>0.39009690869955899</v>
      </c>
      <c r="AQ85" s="131">
        <v>0.45451864809609199</v>
      </c>
      <c r="AR85" s="131">
        <v>0.28981061116352602</v>
      </c>
      <c r="AS85" s="131">
        <v>0.32216828007952403</v>
      </c>
      <c r="AT85" s="131">
        <v>0.24443089402721799</v>
      </c>
      <c r="AU85" s="131">
        <v>0.28414436755629802</v>
      </c>
      <c r="AV85" s="131">
        <v>0.28320853387008099</v>
      </c>
      <c r="AW85" s="131">
        <v>0.43564851968222301</v>
      </c>
      <c r="AX85" s="131">
        <v>0.48001451129890099</v>
      </c>
      <c r="AY85" s="131">
        <v>0.48672603597993203</v>
      </c>
      <c r="AZ85" s="131">
        <v>0.34940853964908603</v>
      </c>
      <c r="BA85" s="131">
        <v>0.41744894186151199</v>
      </c>
      <c r="BB85" s="131">
        <v>0.35756897828815198</v>
      </c>
      <c r="BC85" s="131">
        <v>0.29953316356307602</v>
      </c>
      <c r="BD85" s="131">
        <v>0.241448550454092</v>
      </c>
      <c r="BE85" s="131">
        <v>0.40378693711665697</v>
      </c>
      <c r="BF85" s="131">
        <v>0.38533912923601399</v>
      </c>
      <c r="BG85" s="131">
        <v>0.48608275217902303</v>
      </c>
      <c r="BH85" s="131">
        <v>0.540932938661426</v>
      </c>
      <c r="BI85" s="131">
        <v>0.42770633874953401</v>
      </c>
      <c r="BJ85" s="131">
        <v>0.33099504678427499</v>
      </c>
      <c r="BK85" s="131">
        <v>0.45477774664089199</v>
      </c>
      <c r="BL85" s="131">
        <v>0.53484664043418595</v>
      </c>
      <c r="BM85" s="131">
        <v>0.44523293884232601</v>
      </c>
      <c r="BN85" s="131">
        <v>0.43716591013431899</v>
      </c>
      <c r="BO85" s="131">
        <v>0.441417986283338</v>
      </c>
      <c r="BP85" s="131">
        <v>0.26442084183738102</v>
      </c>
      <c r="BQ85" s="131">
        <v>0.66957959838048997</v>
      </c>
      <c r="BR85" s="131">
        <v>0.49530139277256602</v>
      </c>
      <c r="BS85" s="131">
        <v>0.25894881601265701</v>
      </c>
      <c r="BT85" s="131">
        <v>0.35941440670973301</v>
      </c>
      <c r="BU85" s="131">
        <v>0.11858558970173599</v>
      </c>
      <c r="BV85" s="131">
        <v>0.370980719265461</v>
      </c>
      <c r="BW85" s="131">
        <v>9.0812467302699901E-2</v>
      </c>
      <c r="BX85" s="131">
        <v>0.483199593046299</v>
      </c>
      <c r="BY85" s="131">
        <v>0.21545114660124801</v>
      </c>
      <c r="BZ85" s="131">
        <v>0.496322697353481</v>
      </c>
      <c r="CA85" s="147">
        <v>0</v>
      </c>
      <c r="CB85" s="135"/>
      <c r="CC85" s="135"/>
      <c r="CD85" s="135"/>
      <c r="CE85" s="104"/>
      <c r="CF85" s="104"/>
      <c r="CG85" s="104"/>
      <c r="CH85" s="104"/>
      <c r="CI85" s="105"/>
      <c r="CJ85" s="81"/>
      <c r="CK85" s="81"/>
      <c r="CL85" s="73"/>
      <c r="CM85" s="73"/>
    </row>
    <row r="86" spans="1:91" ht="19.5" x14ac:dyDescent="0.25">
      <c r="B86" s="145"/>
      <c r="C86" s="115" t="s">
        <v>924</v>
      </c>
      <c r="D86" s="148">
        <v>0.66532579221551702</v>
      </c>
      <c r="E86" s="148">
        <v>1.22301622402243</v>
      </c>
      <c r="F86" s="148">
        <v>0.89971053325186201</v>
      </c>
      <c r="G86" s="148">
        <v>1.31699225400263</v>
      </c>
      <c r="H86" s="148">
        <v>0.78181684093450099</v>
      </c>
      <c r="I86" s="148">
        <v>0.943272575477205</v>
      </c>
      <c r="J86" s="148">
        <v>0.93672270161735505</v>
      </c>
      <c r="K86" s="148">
        <v>0.68412722230076695</v>
      </c>
      <c r="L86" s="148">
        <v>0.94914631097528501</v>
      </c>
      <c r="M86" s="148">
        <v>1.29195612378769</v>
      </c>
      <c r="N86" s="148">
        <v>0.64385382205168995</v>
      </c>
      <c r="O86" s="148">
        <v>1.53535529631596</v>
      </c>
      <c r="P86" s="148">
        <v>0.72353150824239099</v>
      </c>
      <c r="Q86" s="148">
        <v>0.79512661766725401</v>
      </c>
      <c r="R86" s="148">
        <v>1.03706525589106</v>
      </c>
      <c r="S86" s="148">
        <v>1.37898709058939</v>
      </c>
      <c r="T86" s="148">
        <v>1.3186833386610199</v>
      </c>
      <c r="U86" s="148">
        <v>1.80540364392015</v>
      </c>
      <c r="V86" s="148">
        <v>1.4378469788552299</v>
      </c>
      <c r="W86" s="148">
        <v>1.4996225241041099</v>
      </c>
      <c r="X86" s="148">
        <v>1.58734817920575</v>
      </c>
      <c r="Y86" s="148">
        <v>1.3280237482147801</v>
      </c>
      <c r="Z86" s="148">
        <v>1.02502437816075</v>
      </c>
      <c r="AA86" s="148">
        <v>1.36373538174501</v>
      </c>
      <c r="AB86" s="148">
        <v>1.4615700134079399</v>
      </c>
      <c r="AC86" s="148">
        <v>1.1945294376699001</v>
      </c>
      <c r="AD86" s="148">
        <v>1.6191501086666</v>
      </c>
      <c r="AE86" s="148">
        <v>0.97161269252757998</v>
      </c>
      <c r="AF86" s="148">
        <v>1.1786334065884601</v>
      </c>
      <c r="AG86" s="148">
        <v>1.8106569427566599</v>
      </c>
      <c r="AH86" s="148">
        <v>1.2397847846210801</v>
      </c>
      <c r="AI86" s="148">
        <v>1.0003668727524999</v>
      </c>
      <c r="AJ86" s="148">
        <v>0</v>
      </c>
      <c r="AK86" s="148">
        <v>0.76655813871743805</v>
      </c>
      <c r="AL86" s="148">
        <v>0.81180668398074995</v>
      </c>
      <c r="AM86" s="148">
        <v>1.13048456516886</v>
      </c>
      <c r="AN86" s="148">
        <v>1.2609042570784801</v>
      </c>
      <c r="AO86" s="148">
        <v>1.1609606444173699</v>
      </c>
      <c r="AP86" s="148">
        <v>0.922551522615771</v>
      </c>
      <c r="AQ86" s="148">
        <v>1.07490436736902</v>
      </c>
      <c r="AR86" s="148">
        <v>0.68538154144931995</v>
      </c>
      <c r="AS86" s="148">
        <v>0.761905133564585</v>
      </c>
      <c r="AT86" s="148">
        <v>0.57806172884291496</v>
      </c>
      <c r="AU86" s="148">
        <v>0.67198127717963796</v>
      </c>
      <c r="AV86" s="148">
        <v>0.66976809688294603</v>
      </c>
      <c r="AW86" s="148">
        <v>1.03027785197775</v>
      </c>
      <c r="AX86" s="148">
        <v>1.13520027562568</v>
      </c>
      <c r="AY86" s="148">
        <v>1.15107255550147</v>
      </c>
      <c r="AZ86" s="148">
        <v>0.82632641551250896</v>
      </c>
      <c r="BA86" s="148">
        <v>0.98723714118249195</v>
      </c>
      <c r="BB86" s="148">
        <v>0.845625274139153</v>
      </c>
      <c r="BC86" s="148">
        <v>0.70837468833124995</v>
      </c>
      <c r="BD86" s="148">
        <v>0.57100869780628705</v>
      </c>
      <c r="BE86" s="148">
        <v>0.95492746889781099</v>
      </c>
      <c r="BF86" s="148">
        <v>0.91129971161579204</v>
      </c>
      <c r="BG86" s="148">
        <v>1.1495512349353001</v>
      </c>
      <c r="BH86" s="148">
        <v>1.27926803588046</v>
      </c>
      <c r="BI86" s="148">
        <v>1.01149515734741</v>
      </c>
      <c r="BJ86" s="148">
        <v>0.78277981080924397</v>
      </c>
      <c r="BK86" s="148">
        <v>1.07551711705169</v>
      </c>
      <c r="BL86" s="148">
        <v>1.26487437222556</v>
      </c>
      <c r="BM86" s="148">
        <v>1.0529443235450799</v>
      </c>
      <c r="BN86" s="148">
        <v>1.0338663727805699</v>
      </c>
      <c r="BO86" s="148">
        <v>1.0439222313071901</v>
      </c>
      <c r="BP86" s="148">
        <v>0.62533653768658004</v>
      </c>
      <c r="BQ86" s="148">
        <v>1.5835082622357499</v>
      </c>
      <c r="BR86" s="148">
        <v>1.17135266613447</v>
      </c>
      <c r="BS86" s="148">
        <v>0.61239558469820399</v>
      </c>
      <c r="BT86" s="148">
        <v>0.84998958147468895</v>
      </c>
      <c r="BU86" s="148">
        <v>0.280446509315673</v>
      </c>
      <c r="BV86" s="148">
        <v>0.87734309036279701</v>
      </c>
      <c r="BW86" s="148">
        <v>0.21476504456774601</v>
      </c>
      <c r="BX86" s="148">
        <v>1.1427327680658601</v>
      </c>
      <c r="BY86" s="148">
        <v>0.50952668148256897</v>
      </c>
      <c r="BZ86" s="148">
        <v>1.1737679790353499</v>
      </c>
      <c r="CA86" s="149">
        <v>0</v>
      </c>
      <c r="CB86" s="135"/>
      <c r="CC86" s="135"/>
      <c r="CD86" s="135"/>
      <c r="CE86" s="104"/>
      <c r="CF86" s="104"/>
      <c r="CG86" s="104"/>
      <c r="CH86" s="104"/>
      <c r="CI86" s="105"/>
      <c r="CJ86" s="81"/>
      <c r="CK86" s="81"/>
      <c r="CL86" s="73"/>
      <c r="CM86" s="73"/>
    </row>
    <row r="87" spans="1:91" ht="19.5" x14ac:dyDescent="0.25">
      <c r="B87" s="145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  <c r="CJ87" s="81"/>
      <c r="CK87" s="81"/>
      <c r="CL87" s="73"/>
      <c r="CM87" s="73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  <c r="CJ88" s="81"/>
      <c r="CK88" s="81"/>
      <c r="CL88" s="73"/>
      <c r="CM88" s="73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  <c r="CJ90" s="81"/>
      <c r="CK90" s="81"/>
      <c r="CL90" s="73"/>
      <c r="CM90" s="73"/>
    </row>
    <row r="91" spans="1:91" ht="0" hidden="1" customHeight="1" x14ac:dyDescent="0.25">
      <c r="A91" s="358"/>
      <c r="B91" s="358"/>
      <c r="C91" s="369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</row>
    <row r="92" spans="1:91" ht="0" hidden="1" customHeight="1" x14ac:dyDescent="0.25">
      <c r="A92" s="358"/>
      <c r="B92" s="358"/>
      <c r="C92" s="369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</row>
    <row r="93" spans="1:91" ht="0" hidden="1" customHeight="1" x14ac:dyDescent="0.25">
      <c r="A93" s="358"/>
      <c r="B93" s="358"/>
      <c r="C93" s="369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</row>
    <row r="94" spans="1:91" ht="0" hidden="1" customHeight="1" x14ac:dyDescent="0.25">
      <c r="A94" s="358"/>
      <c r="B94" s="358"/>
      <c r="C94" s="369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</row>
    <row r="95" spans="1:91" ht="0" hidden="1" customHeight="1" x14ac:dyDescent="0.25">
      <c r="A95" s="358"/>
      <c r="B95" s="358"/>
      <c r="C95" s="358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</row>
    <row r="96" spans="1:91" ht="0" hidden="1" customHeight="1" x14ac:dyDescent="0.25">
      <c r="A96" s="357"/>
      <c r="B96" s="358"/>
      <c r="C96" s="358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</row>
    <row r="97" spans="1:91" ht="18.75" x14ac:dyDescent="0.25">
      <c r="B97" s="150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</row>
    <row r="98" spans="1:91" ht="0" hidden="1" customHeight="1" x14ac:dyDescent="0.25">
      <c r="B98" s="26"/>
      <c r="C98" s="116" t="s">
        <v>832</v>
      </c>
      <c r="D98" s="151">
        <f>+IFERROR('MIP(IxI)_TFEVP'!D87/'MIP(IxI)_TFEVP'!D$95,0)</f>
        <v>8.6395454019209214E-2</v>
      </c>
      <c r="E98" s="151">
        <f>+IFERROR('MIP(IxI)_TFEVP'!E87/'MIP(IxI)_TFEVP'!E$95,0)</f>
        <v>6.7486264315862798E-2</v>
      </c>
      <c r="F98" s="151">
        <f>+IFERROR('MIP(IxI)_TFEVP'!F87/'MIP(IxI)_TFEVP'!F$95,0)</f>
        <v>3.3978428896250572E-2</v>
      </c>
      <c r="G98" s="151">
        <f>+IFERROR('MIP(IxI)_TFEVP'!G87/'MIP(IxI)_TFEVP'!G$95,0)</f>
        <v>5.5044135751340956E-2</v>
      </c>
      <c r="H98" s="151">
        <f>+IFERROR('MIP(IxI)_TFEVP'!H87/'MIP(IxI)_TFEVP'!H$95,0)</f>
        <v>0.1217753015419976</v>
      </c>
      <c r="I98" s="151">
        <f>+IFERROR('MIP(IxI)_TFEVP'!I87/'MIP(IxI)_TFEVP'!I$95,0)</f>
        <v>1.7226444048834076E-2</v>
      </c>
      <c r="J98" s="151">
        <f>+IFERROR('MIP(IxI)_TFEVP'!J87/'MIP(IxI)_TFEVP'!J$95,0)</f>
        <v>0.13083719631042853</v>
      </c>
      <c r="K98" s="151">
        <f>+IFERROR('MIP(IxI)_TFEVP'!K87/'MIP(IxI)_TFEVP'!K$95,0)</f>
        <v>7.0842151783421237E-2</v>
      </c>
      <c r="L98" s="151">
        <f>+IFERROR('MIP(IxI)_TFEVP'!L87/'MIP(IxI)_TFEVP'!L$95,0)</f>
        <v>4.6857946626713215E-3</v>
      </c>
      <c r="M98" s="151">
        <f>+IFERROR('MIP(IxI)_TFEVP'!M87/'MIP(IxI)_TFEVP'!M$95,0)</f>
        <v>1.7619499835198171E-2</v>
      </c>
      <c r="N98" s="151">
        <f>+IFERROR('MIP(IxI)_TFEVP'!N87/'MIP(IxI)_TFEVP'!N$95,0)</f>
        <v>6.3597046274167554E-2</v>
      </c>
      <c r="O98" s="151">
        <f>+IFERROR('MIP(IxI)_TFEVP'!O87/'MIP(IxI)_TFEVP'!O$95,0)</f>
        <v>0.16366659043637621</v>
      </c>
      <c r="P98" s="151">
        <f>+IFERROR('MIP(IxI)_TFEVP'!P87/'MIP(IxI)_TFEVP'!P$95,0)</f>
        <v>5.0448482862689055E-3</v>
      </c>
      <c r="Q98" s="151">
        <f>+IFERROR('MIP(IxI)_TFEVP'!Q87/'MIP(IxI)_TFEVP'!Q$95,0)</f>
        <v>1.5786224226416051E-3</v>
      </c>
      <c r="R98" s="151">
        <f>+IFERROR('MIP(IxI)_TFEVP'!R87/'MIP(IxI)_TFEVP'!R$95,0)</f>
        <v>1.9386254988104479E-2</v>
      </c>
      <c r="S98" s="151">
        <f>+IFERROR('MIP(IxI)_TFEVP'!S87/'MIP(IxI)_TFEVP'!S$95,0)</f>
        <v>1.7010675077840553E-2</v>
      </c>
      <c r="T98" s="151">
        <f>+IFERROR('MIP(IxI)_TFEVP'!T87/'MIP(IxI)_TFEVP'!T$95,0)</f>
        <v>7.6815407713743386E-2</v>
      </c>
      <c r="U98" s="151">
        <f>+IFERROR('MIP(IxI)_TFEVP'!U87/'MIP(IxI)_TFEVP'!U$95,0)</f>
        <v>4.1584612568539618E-2</v>
      </c>
      <c r="V98" s="151">
        <f>+IFERROR('MIP(IxI)_TFEVP'!V87/'MIP(IxI)_TFEVP'!V$95,0)</f>
        <v>3.9012040600954795E-3</v>
      </c>
      <c r="W98" s="151">
        <f>+IFERROR('MIP(IxI)_TFEVP'!W87/'MIP(IxI)_TFEVP'!W$95,0)</f>
        <v>0.14947058154511661</v>
      </c>
      <c r="X98" s="151">
        <f>+IFERROR('MIP(IxI)_TFEVP'!X87/'MIP(IxI)_TFEVP'!X$95,0)</f>
        <v>1.2099796871347509E-2</v>
      </c>
      <c r="Y98" s="151">
        <f>+IFERROR('MIP(IxI)_TFEVP'!Y87/'MIP(IxI)_TFEVP'!Y$95,0)</f>
        <v>2.1923178088027854E-2</v>
      </c>
      <c r="Z98" s="151">
        <f>+IFERROR('MIP(IxI)_TFEVP'!Z87/'MIP(IxI)_TFEVP'!Z$95,0)</f>
        <v>0.21595871217015866</v>
      </c>
      <c r="AA98" s="151">
        <f>+IFERROR('MIP(IxI)_TFEVP'!AA87/'MIP(IxI)_TFEVP'!AA$95,0)</f>
        <v>3.3336624403850954E-3</v>
      </c>
      <c r="AB98" s="151">
        <f>+IFERROR('MIP(IxI)_TFEVP'!AB87/'MIP(IxI)_TFEVP'!AB$95,0)</f>
        <v>7.7675358104174169E-2</v>
      </c>
      <c r="AC98" s="151">
        <f>+IFERROR('MIP(IxI)_TFEVP'!AC87/'MIP(IxI)_TFEVP'!AC$95,0)</f>
        <v>0.1883913073185032</v>
      </c>
      <c r="AD98" s="151">
        <f>+IFERROR('MIP(IxI)_TFEVP'!AD87/'MIP(IxI)_TFEVP'!AD$95,0)</f>
        <v>1.6140557060563922E-2</v>
      </c>
      <c r="AE98" s="151">
        <f>+IFERROR('MIP(IxI)_TFEVP'!AE87/'MIP(IxI)_TFEVP'!AE$95,0)</f>
        <v>0.42431358270598551</v>
      </c>
      <c r="AF98" s="151">
        <f>+IFERROR('MIP(IxI)_TFEVP'!AF87/'MIP(IxI)_TFEVP'!AF$95,0)</f>
        <v>9.0583991192286287E-2</v>
      </c>
      <c r="AG98" s="151">
        <f>+IFERROR('MIP(IxI)_TFEVP'!AG87/'MIP(IxI)_TFEVP'!AG$95,0)</f>
        <v>1.1418656794586599E-2</v>
      </c>
      <c r="AH98" s="151">
        <f>+IFERROR('MIP(IxI)_TFEVP'!AH87/'MIP(IxI)_TFEVP'!AH$95,0)</f>
        <v>0.20028307860807087</v>
      </c>
      <c r="AI98" s="151">
        <f>+IFERROR('MIP(IxI)_TFEVP'!AI87/'MIP(IxI)_TFEVP'!AI$95,0)</f>
        <v>0.12101162359733217</v>
      </c>
      <c r="AJ98" s="151">
        <f>+IFERROR('MIP(IxI)_TFEVP'!AJ87/'MIP(IxI)_TFEVP'!AJ$95,0)</f>
        <v>0</v>
      </c>
      <c r="AK98" s="151">
        <f>+IFERROR('MIP(IxI)_TFEVP'!AK87/'MIP(IxI)_TFEVP'!AK$95,0)</f>
        <v>0.32707769738820608</v>
      </c>
      <c r="AL98" s="151">
        <f>+IFERROR('MIP(IxI)_TFEVP'!AL87/'MIP(IxI)_TFEVP'!AL$95,0)</f>
        <v>0.18414264939196501</v>
      </c>
      <c r="AM98" s="151">
        <f>+IFERROR('MIP(IxI)_TFEVP'!AM87/'MIP(IxI)_TFEVP'!AM$95,0)</f>
        <v>0.16356933356196926</v>
      </c>
      <c r="AN98" s="151">
        <f>+IFERROR('MIP(IxI)_TFEVP'!AN87/'MIP(IxI)_TFEVP'!AN$95,0)</f>
        <v>8.7300131794136163E-2</v>
      </c>
      <c r="AO98" s="151">
        <f>+IFERROR('MIP(IxI)_TFEVP'!AO87/'MIP(IxI)_TFEVP'!AO$95,0)</f>
        <v>0.2183310580836644</v>
      </c>
      <c r="AP98" s="151">
        <f>+IFERROR('MIP(IxI)_TFEVP'!AP87/'MIP(IxI)_TFEVP'!AP$95,0)</f>
        <v>0.16901004537924177</v>
      </c>
      <c r="AQ98" s="151">
        <f>+IFERROR('MIP(IxI)_TFEVP'!AQ87/'MIP(IxI)_TFEVP'!AQ$95,0)</f>
        <v>0.69815348247899001</v>
      </c>
      <c r="AR98" s="151">
        <f>+IFERROR('MIP(IxI)_TFEVP'!AR87/'MIP(IxI)_TFEVP'!AR$95,0)</f>
        <v>0.37625169016635945</v>
      </c>
      <c r="AS98" s="151">
        <f>+IFERROR('MIP(IxI)_TFEVP'!AS87/'MIP(IxI)_TFEVP'!AS$95,0)</f>
        <v>0.30590024369763613</v>
      </c>
      <c r="AT98" s="151">
        <f>+IFERROR('MIP(IxI)_TFEVP'!AT87/'MIP(IxI)_TFEVP'!AT$95,0)</f>
        <v>0.32638865728951594</v>
      </c>
      <c r="AU98" s="151">
        <f>+IFERROR('MIP(IxI)_TFEVP'!AU87/'MIP(IxI)_TFEVP'!AU$95,0)</f>
        <v>0.36696359845195814</v>
      </c>
      <c r="AV98" s="151">
        <f>+IFERROR('MIP(IxI)_TFEVP'!AV87/'MIP(IxI)_TFEVP'!AV$95,0)</f>
        <v>0.41654828094195168</v>
      </c>
      <c r="AW98" s="151">
        <f>+IFERROR('MIP(IxI)_TFEVP'!AW87/'MIP(IxI)_TFEVP'!AW$95,0)</f>
        <v>0.21454556134889063</v>
      </c>
      <c r="AX98" s="151">
        <f>+IFERROR('MIP(IxI)_TFEVP'!AX87/'MIP(IxI)_TFEVP'!AX$95,0)</f>
        <v>0.10652766611603021</v>
      </c>
      <c r="AY98" s="151">
        <f>+IFERROR('MIP(IxI)_TFEVP'!AY87/'MIP(IxI)_TFEVP'!AY$95,0)</f>
        <v>0.27755412471546514</v>
      </c>
      <c r="AZ98" s="151">
        <f>+IFERROR('MIP(IxI)_TFEVP'!AZ87/'MIP(IxI)_TFEVP'!AZ$95,0)</f>
        <v>0.25200356754394182</v>
      </c>
      <c r="BA98" s="151">
        <f>+IFERROR('MIP(IxI)_TFEVP'!BA87/'MIP(IxI)_TFEVP'!BA$95,0)</f>
        <v>0.32703784809581737</v>
      </c>
      <c r="BB98" s="151">
        <f>+IFERROR('MIP(IxI)_TFEVP'!BB87/'MIP(IxI)_TFEVP'!BB$95,0)</f>
        <v>0.36158470563401335</v>
      </c>
      <c r="BC98" s="151">
        <f>+IFERROR('MIP(IxI)_TFEVP'!BC87/'MIP(IxI)_TFEVP'!BC$95,0)</f>
        <v>0.19683095802470557</v>
      </c>
      <c r="BD98" s="151">
        <f>+IFERROR('MIP(IxI)_TFEVP'!BD87/'MIP(IxI)_TFEVP'!BD$95,0)</f>
        <v>0.42940624294975038</v>
      </c>
      <c r="BE98" s="151">
        <f>+IFERROR('MIP(IxI)_TFEVP'!BE87/'MIP(IxI)_TFEVP'!BE$95,0)</f>
        <v>0.2050642513782111</v>
      </c>
      <c r="BF98" s="151">
        <f>+IFERROR('MIP(IxI)_TFEVP'!BF87/'MIP(IxI)_TFEVP'!BF$95,0)</f>
        <v>8.5244385364334138E-2</v>
      </c>
      <c r="BG98" s="151">
        <f>+IFERROR('MIP(IxI)_TFEVP'!BG87/'MIP(IxI)_TFEVP'!BG$95,0)</f>
        <v>1.6440474410629343E-2</v>
      </c>
      <c r="BH98" s="151">
        <f>+IFERROR('MIP(IxI)_TFEVP'!BH87/'MIP(IxI)_TFEVP'!BH$95,0)</f>
        <v>4.917875897209263E-3</v>
      </c>
      <c r="BI98" s="151">
        <f>+IFERROR('MIP(IxI)_TFEVP'!BI87/'MIP(IxI)_TFEVP'!BI$95,0)</f>
        <v>8.3318222327841876E-2</v>
      </c>
      <c r="BJ98" s="151">
        <f>+IFERROR('MIP(IxI)_TFEVP'!BJ87/'MIP(IxI)_TFEVP'!BJ$95,0)</f>
        <v>2.5974413321616912E-2</v>
      </c>
      <c r="BK98" s="151">
        <f>+IFERROR('MIP(IxI)_TFEVP'!BK87/'MIP(IxI)_TFEVP'!BK$95,0)</f>
        <v>0.19207164977937818</v>
      </c>
      <c r="BL98" s="151">
        <f>+IFERROR('MIP(IxI)_TFEVP'!BL87/'MIP(IxI)_TFEVP'!BL$95,0)</f>
        <v>1.0522065332972173E-3</v>
      </c>
      <c r="BM98" s="151">
        <f>+IFERROR('MIP(IxI)_TFEVP'!BM87/'MIP(IxI)_TFEVP'!BM$95,0)</f>
        <v>2.6947270363143639E-2</v>
      </c>
      <c r="BN98" s="151">
        <f>+IFERROR('MIP(IxI)_TFEVP'!BN87/'MIP(IxI)_TFEVP'!BN$95,0)</f>
        <v>0.1496623232033375</v>
      </c>
      <c r="BO98" s="151">
        <f>+IFERROR('MIP(IxI)_TFEVP'!BO87/'MIP(IxI)_TFEVP'!BO$95,0)</f>
        <v>2.8589861160897678E-2</v>
      </c>
      <c r="BP98" s="151">
        <f>+IFERROR('MIP(IxI)_TFEVP'!BP87/'MIP(IxI)_TFEVP'!BP$95,0)</f>
        <v>1.9978964413834961E-2</v>
      </c>
      <c r="BQ98" s="151">
        <f>+IFERROR('MIP(IxI)_TFEVP'!BQ87/'MIP(IxI)_TFEVP'!BQ$95,0)</f>
        <v>0.12011404688087787</v>
      </c>
      <c r="BR98" s="151">
        <f>+IFERROR('MIP(IxI)_TFEVP'!BR87/'MIP(IxI)_TFEVP'!BR$95,0)</f>
        <v>2.8664286001462818E-4</v>
      </c>
      <c r="BS98" s="151">
        <f>+IFERROR('MIP(IxI)_TFEVP'!BS87/'MIP(IxI)_TFEVP'!BS$95,0)</f>
        <v>9.7342489441232694E-4</v>
      </c>
      <c r="BT98" s="151">
        <f>+IFERROR('MIP(IxI)_TFEVP'!BT87/'MIP(IxI)_TFEVP'!BT$95,0)</f>
        <v>2.6125637890547237E-2</v>
      </c>
      <c r="BU98" s="151">
        <f>+IFERROR('MIP(IxI)_TFEVP'!BU87/'MIP(IxI)_TFEVP'!BU$95,0)</f>
        <v>1.4742982817535518E-2</v>
      </c>
      <c r="BV98" s="151">
        <f>+IFERROR('MIP(IxI)_TFEVP'!BV87/'MIP(IxI)_TFEVP'!BV$95,0)</f>
        <v>2.3796001869846087E-3</v>
      </c>
      <c r="BW98" s="151">
        <f>+IFERROR('MIP(IxI)_TFEVP'!BW87/'MIP(IxI)_TFEVP'!BW$95,0)</f>
        <v>9.0742838737364363E-4</v>
      </c>
      <c r="BX98" s="151">
        <f>+IFERROR('MIP(IxI)_TFEVP'!BX87/'MIP(IxI)_TFEVP'!BX$95,0)</f>
        <v>3.3840564717925729E-2</v>
      </c>
      <c r="BY98" s="151">
        <f>+IFERROR('MIP(IxI)_TFEVP'!BY87/'MIP(IxI)_TFEVP'!BY$95,0)</f>
        <v>0.11879415683172717</v>
      </c>
      <c r="BZ98" s="151">
        <f>+IFERROR('MIP(IxI)_TFEVP'!BZ87/'MIP(IxI)_TFEVP'!BZ$95,0)</f>
        <v>6.9453936103296985E-3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  <c r="CJ98" s="105"/>
      <c r="CK98" s="105"/>
      <c r="CL98" s="105"/>
      <c r="CM98" s="105"/>
    </row>
    <row r="99" spans="1:91" ht="0" hidden="1" customHeight="1" x14ac:dyDescent="0.25">
      <c r="A99" s="105"/>
      <c r="B99" s="26"/>
      <c r="C99" s="117" t="s">
        <v>833</v>
      </c>
      <c r="D99" s="151">
        <f>+IFERROR('MIP(IxI)_TFEVP'!D88/'MIP(IxI)_TFEVP'!D$95,0)</f>
        <v>0.36772557863432298</v>
      </c>
      <c r="E99" s="151">
        <f>+IFERROR('MIP(IxI)_TFEVP'!E88/'MIP(IxI)_TFEVP'!E$95,0)</f>
        <v>0.58463336839067626</v>
      </c>
      <c r="F99" s="151">
        <f>+IFERROR('MIP(IxI)_TFEVP'!F88/'MIP(IxI)_TFEVP'!F$95,0)</f>
        <v>0.4144171243425952</v>
      </c>
      <c r="G99" s="151">
        <f>+IFERROR('MIP(IxI)_TFEVP'!G88/'MIP(IxI)_TFEVP'!G$95,0)</f>
        <v>0.61192859637312402</v>
      </c>
      <c r="H99" s="151">
        <f>+IFERROR('MIP(IxI)_TFEVP'!H88/'MIP(IxI)_TFEVP'!H$95,0)</f>
        <v>0.45236316069273841</v>
      </c>
      <c r="I99" s="151">
        <f>+IFERROR('MIP(IxI)_TFEVP'!I88/'MIP(IxI)_TFEVP'!I$95,0)</f>
        <v>0.4160851600492218</v>
      </c>
      <c r="J99" s="151">
        <f>+IFERROR('MIP(IxI)_TFEVP'!J88/'MIP(IxI)_TFEVP'!J$95,0)</f>
        <v>0.52692632656686189</v>
      </c>
      <c r="K99" s="151">
        <f>+IFERROR('MIP(IxI)_TFEVP'!K88/'MIP(IxI)_TFEVP'!K$95,0)</f>
        <v>0.36012237953704723</v>
      </c>
      <c r="L99" s="151">
        <f>+IFERROR('MIP(IxI)_TFEVP'!L88/'MIP(IxI)_TFEVP'!L$95,0)</f>
        <v>0.40602819423427311</v>
      </c>
      <c r="M99" s="151">
        <f>+IFERROR('MIP(IxI)_TFEVP'!M88/'MIP(IxI)_TFEVP'!M$95,0)</f>
        <v>0.56391754141888617</v>
      </c>
      <c r="N99" s="151">
        <f>+IFERROR('MIP(IxI)_TFEVP'!N88/'MIP(IxI)_TFEVP'!N$95,0)</f>
        <v>0.3358478414651111</v>
      </c>
      <c r="O99" s="151">
        <f>+IFERROR('MIP(IxI)_TFEVP'!O88/'MIP(IxI)_TFEVP'!O$95,0)</f>
        <v>0.81288491609708913</v>
      </c>
      <c r="P99" s="151">
        <f>+IFERROR('MIP(IxI)_TFEVP'!P88/'MIP(IxI)_TFEVP'!P$95,0)</f>
        <v>0.3109870073884638</v>
      </c>
      <c r="Q99" s="151">
        <f>+IFERROR('MIP(IxI)_TFEVP'!Q88/'MIP(IxI)_TFEVP'!Q$95,0)</f>
        <v>0.33779446291821452</v>
      </c>
      <c r="R99" s="151">
        <f>+IFERROR('MIP(IxI)_TFEVP'!R88/'MIP(IxI)_TFEVP'!R$95,0)</f>
        <v>0.4579047989668264</v>
      </c>
      <c r="S99" s="151">
        <f>+IFERROR('MIP(IxI)_TFEVP'!S88/'MIP(IxI)_TFEVP'!S$95,0)</f>
        <v>0.60010938337574349</v>
      </c>
      <c r="T99" s="151">
        <f>+IFERROR('MIP(IxI)_TFEVP'!T88/'MIP(IxI)_TFEVP'!T$95,0)</f>
        <v>0.63441493614628308</v>
      </c>
      <c r="U99" s="151">
        <f>+IFERROR('MIP(IxI)_TFEVP'!U88/'MIP(IxI)_TFEVP'!U$95,0)</f>
        <v>0.80499171036538875</v>
      </c>
      <c r="V99" s="151">
        <f>+IFERROR('MIP(IxI)_TFEVP'!V88/'MIP(IxI)_TFEVP'!V$95,0)</f>
        <v>0.61188856073809184</v>
      </c>
      <c r="W99" s="151">
        <f>+IFERROR('MIP(IxI)_TFEVP'!W88/'MIP(IxI)_TFEVP'!W$95,0)</f>
        <v>0.7835794595084441</v>
      </c>
      <c r="X99" s="151">
        <f>+IFERROR('MIP(IxI)_TFEVP'!X88/'MIP(IxI)_TFEVP'!X$95,0)</f>
        <v>0.68330308748250146</v>
      </c>
      <c r="Y99" s="151">
        <f>+IFERROR('MIP(IxI)_TFEVP'!Y88/'MIP(IxI)_TFEVP'!Y$95,0)</f>
        <v>0.58347225817550297</v>
      </c>
      <c r="Z99" s="151">
        <f>+IFERROR('MIP(IxI)_TFEVP'!Z88/'MIP(IxI)_TFEVP'!Z$95,0)</f>
        <v>0.64938582324191052</v>
      </c>
      <c r="AA99" s="151">
        <f>+IFERROR('MIP(IxI)_TFEVP'!AA88/'MIP(IxI)_TFEVP'!AA$95,0)</f>
        <v>0.57998325182543864</v>
      </c>
      <c r="AB99" s="151">
        <f>+IFERROR('MIP(IxI)_TFEVP'!AB88/'MIP(IxI)_TFEVP'!AB$95,0)</f>
        <v>0.69569389701657791</v>
      </c>
      <c r="AC99" s="151">
        <f>+IFERROR('MIP(IxI)_TFEVP'!AC88/'MIP(IxI)_TFEVP'!AC$95,0)</f>
        <v>0.69349289737866715</v>
      </c>
      <c r="AD99" s="151">
        <f>+IFERROR('MIP(IxI)_TFEVP'!AD88/'MIP(IxI)_TFEVP'!AD$95,0)</f>
        <v>0.70079115556644211</v>
      </c>
      <c r="AE99" s="151">
        <f>+IFERROR('MIP(IxI)_TFEVP'!AE88/'MIP(IxI)_TFEVP'!AE$95,0)</f>
        <v>0.83515579424295638</v>
      </c>
      <c r="AF99" s="151">
        <f>+IFERROR('MIP(IxI)_TFEVP'!AF88/'MIP(IxI)_TFEVP'!AF$95,0)</f>
        <v>0.58896401347715566</v>
      </c>
      <c r="AG99" s="151">
        <f>+IFERROR('MIP(IxI)_TFEVP'!AG88/'MIP(IxI)_TFEVP'!AG$95,0)</f>
        <v>0.77704708921216792</v>
      </c>
      <c r="AH99" s="151">
        <f>+IFERROR('MIP(IxI)_TFEVP'!AH88/'MIP(IxI)_TFEVP'!AH$95,0)</f>
        <v>0.72452069577892009</v>
      </c>
      <c r="AI99" s="151">
        <f>+IFERROR('MIP(IxI)_TFEVP'!AI88/'MIP(IxI)_TFEVP'!AI$95,0)</f>
        <v>0.54401241548776702</v>
      </c>
      <c r="AJ99" s="151">
        <f>+IFERROR('MIP(IxI)_TFEVP'!AJ88/'MIP(IxI)_TFEVP'!AJ$95,0)</f>
        <v>0</v>
      </c>
      <c r="AK99" s="151">
        <f>+IFERROR('MIP(IxI)_TFEVP'!AK88/'MIP(IxI)_TFEVP'!AK$95,0)</f>
        <v>0.65121348050879979</v>
      </c>
      <c r="AL99" s="151">
        <f>+IFERROR('MIP(IxI)_TFEVP'!AL88/'MIP(IxI)_TFEVP'!AL$95,0)</f>
        <v>0.52741158355904239</v>
      </c>
      <c r="AM99" s="151">
        <f>+IFERROR('MIP(IxI)_TFEVP'!AM88/'MIP(IxI)_TFEVP'!AM$95,0)</f>
        <v>0.64158982715407387</v>
      </c>
      <c r="AN99" s="151">
        <f>+IFERROR('MIP(IxI)_TFEVP'!AN88/'MIP(IxI)_TFEVP'!AN$95,0)</f>
        <v>0.62046802626336373</v>
      </c>
      <c r="AO99" s="151">
        <f>+IFERROR('MIP(IxI)_TFEVP'!AO88/'MIP(IxI)_TFEVP'!AO$95,0)</f>
        <v>0.70923822956061733</v>
      </c>
      <c r="AP99" s="151">
        <f>+IFERROR('MIP(IxI)_TFEVP'!AP88/'MIP(IxI)_TFEVP'!AP$95,0)</f>
        <v>0.5591069540788004</v>
      </c>
      <c r="AQ99" s="151">
        <f>+IFERROR('MIP(IxI)_TFEVP'!AQ88/'MIP(IxI)_TFEVP'!AQ$95,0)</f>
        <v>1.1526721305750809</v>
      </c>
      <c r="AR99" s="151">
        <f>+IFERROR('MIP(IxI)_TFEVP'!AR88/'MIP(IxI)_TFEVP'!AR$95,0)</f>
        <v>0.6660623013298852</v>
      </c>
      <c r="AS99" s="151">
        <f>+IFERROR('MIP(IxI)_TFEVP'!AS88/'MIP(IxI)_TFEVP'!AS$95,0)</f>
        <v>0.62806852377716027</v>
      </c>
      <c r="AT99" s="151">
        <f>+IFERROR('MIP(IxI)_TFEVP'!AT88/'MIP(IxI)_TFEVP'!AT$95,0)</f>
        <v>0.57081955131673245</v>
      </c>
      <c r="AU99" s="151">
        <f>+IFERROR('MIP(IxI)_TFEVP'!AU88/'MIP(IxI)_TFEVP'!AU$95,0)</f>
        <v>0.65110796600825838</v>
      </c>
      <c r="AV99" s="151">
        <f>+IFERROR('MIP(IxI)_TFEVP'!AV88/'MIP(IxI)_TFEVP'!AV$95,0)</f>
        <v>0.699756814812034</v>
      </c>
      <c r="AW99" s="151">
        <f>+IFERROR('MIP(IxI)_TFEVP'!AW88/'MIP(IxI)_TFEVP'!AW$95,0)</f>
        <v>0.65019408103111287</v>
      </c>
      <c r="AX99" s="151">
        <f>+IFERROR('MIP(IxI)_TFEVP'!AX88/'MIP(IxI)_TFEVP'!AX$95,0)</f>
        <v>0.58654217741493098</v>
      </c>
      <c r="AY99" s="151">
        <f>+IFERROR('MIP(IxI)_TFEVP'!AY88/'MIP(IxI)_TFEVP'!AY$95,0)</f>
        <v>0.76428016069539439</v>
      </c>
      <c r="AZ99" s="151">
        <f>+IFERROR('MIP(IxI)_TFEVP'!AZ88/'MIP(IxI)_TFEVP'!AZ$95,0)</f>
        <v>0.60141210719302707</v>
      </c>
      <c r="BA99" s="151">
        <f>+IFERROR('MIP(IxI)_TFEVP'!BA88/'MIP(IxI)_TFEVP'!BA$95,0)</f>
        <v>0.74448678995733053</v>
      </c>
      <c r="BB99" s="151">
        <f>+IFERROR('MIP(IxI)_TFEVP'!BB88/'MIP(IxI)_TFEVP'!BB$95,0)</f>
        <v>0.71915368392216594</v>
      </c>
      <c r="BC99" s="151">
        <f>+IFERROR('MIP(IxI)_TFEVP'!BC88/'MIP(IxI)_TFEVP'!BC$95,0)</f>
        <v>0.49636412158778148</v>
      </c>
      <c r="BD99" s="151">
        <f>+IFERROR('MIP(IxI)_TFEVP'!BD88/'MIP(IxI)_TFEVP'!BD$95,0)</f>
        <v>0.67085479340384269</v>
      </c>
      <c r="BE99" s="151">
        <f>+IFERROR('MIP(IxI)_TFEVP'!BE88/'MIP(IxI)_TFEVP'!BE$95,0)</f>
        <v>0.60885118849486797</v>
      </c>
      <c r="BF99" s="151">
        <f>+IFERROR('MIP(IxI)_TFEVP'!BF88/'MIP(IxI)_TFEVP'!BF$95,0)</f>
        <v>0.47058351460034847</v>
      </c>
      <c r="BG99" s="151">
        <f>+IFERROR('MIP(IxI)_TFEVP'!BG88/'MIP(IxI)_TFEVP'!BG$95,0)</f>
        <v>0.50252322658965365</v>
      </c>
      <c r="BH99" s="151">
        <f>+IFERROR('MIP(IxI)_TFEVP'!BH88/'MIP(IxI)_TFEVP'!BH$95,0)</f>
        <v>0.54585081455863516</v>
      </c>
      <c r="BI99" s="151">
        <f>+IFERROR('MIP(IxI)_TFEVP'!BI88/'MIP(IxI)_TFEVP'!BI$95,0)</f>
        <v>0.51102456107737604</v>
      </c>
      <c r="BJ99" s="151">
        <f>+IFERROR('MIP(IxI)_TFEVP'!BJ88/'MIP(IxI)_TFEVP'!BJ$95,0)</f>
        <v>0.35696946010589142</v>
      </c>
      <c r="BK99" s="151">
        <f>+IFERROR('MIP(IxI)_TFEVP'!BK88/'MIP(IxI)_TFEVP'!BK$95,0)</f>
        <v>0.64684939642027062</v>
      </c>
      <c r="BL99" s="151">
        <f>+IFERROR('MIP(IxI)_TFEVP'!BL88/'MIP(IxI)_TFEVP'!BL$95,0)</f>
        <v>0.53589884696748391</v>
      </c>
      <c r="BM99" s="151">
        <f>+IFERROR('MIP(IxI)_TFEVP'!BM88/'MIP(IxI)_TFEVP'!BM$95,0)</f>
        <v>0.47218020920546938</v>
      </c>
      <c r="BN99" s="151">
        <f>+IFERROR('MIP(IxI)_TFEVP'!BN88/'MIP(IxI)_TFEVP'!BN$95,0)</f>
        <v>0.58682823333765555</v>
      </c>
      <c r="BO99" s="151">
        <f>+IFERROR('MIP(IxI)_TFEVP'!BO88/'MIP(IxI)_TFEVP'!BO$95,0)</f>
        <v>0.47000784744423624</v>
      </c>
      <c r="BP99" s="151">
        <f>+IFERROR('MIP(IxI)_TFEVP'!BP88/'MIP(IxI)_TFEVP'!BP$95,0)</f>
        <v>0.28439980625121564</v>
      </c>
      <c r="BQ99" s="151">
        <f>+IFERROR('MIP(IxI)_TFEVP'!BQ88/'MIP(IxI)_TFEVP'!BQ$95,0)</f>
        <v>0.78969364526136532</v>
      </c>
      <c r="BR99" s="151">
        <f>+IFERROR('MIP(IxI)_TFEVP'!BR88/'MIP(IxI)_TFEVP'!BR$95,0)</f>
        <v>0.49558803563258125</v>
      </c>
      <c r="BS99" s="151">
        <f>+IFERROR('MIP(IxI)_TFEVP'!BS88/'MIP(IxI)_TFEVP'!BS$95,0)</f>
        <v>0.25992224090706945</v>
      </c>
      <c r="BT99" s="151">
        <f>+IFERROR('MIP(IxI)_TFEVP'!BT88/'MIP(IxI)_TFEVP'!BT$95,0)</f>
        <v>0.38554004460028013</v>
      </c>
      <c r="BU99" s="151">
        <f>+IFERROR('MIP(IxI)_TFEVP'!BU88/'MIP(IxI)_TFEVP'!BU$95,0)</f>
        <v>0.13332857251927174</v>
      </c>
      <c r="BV99" s="151">
        <f>+IFERROR('MIP(IxI)_TFEVP'!BV88/'MIP(IxI)_TFEVP'!BV$95,0)</f>
        <v>0.37336031945244536</v>
      </c>
      <c r="BW99" s="151">
        <f>+IFERROR('MIP(IxI)_TFEVP'!BW88/'MIP(IxI)_TFEVP'!BW$95,0)</f>
        <v>9.1719895690073633E-2</v>
      </c>
      <c r="BX99" s="151">
        <f>+IFERROR('MIP(IxI)_TFEVP'!BX88/'MIP(IxI)_TFEVP'!BX$95,0)</f>
        <v>0.51704015776422485</v>
      </c>
      <c r="BY99" s="151">
        <f>+IFERROR('MIP(IxI)_TFEVP'!BY88/'MIP(IxI)_TFEVP'!BY$95,0)</f>
        <v>0.33424530343297526</v>
      </c>
      <c r="BZ99" s="151">
        <f>+IFERROR('MIP(IxI)_TFEVP'!BZ88/'MIP(IxI)_TFEVP'!BZ$95,0)</f>
        <v>0.50326809096381253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  <c r="CJ99" s="105"/>
      <c r="CK99" s="105"/>
      <c r="CL99" s="105"/>
      <c r="CM99" s="105"/>
    </row>
    <row r="100" spans="1:91" ht="0" hidden="1" customHeight="1" x14ac:dyDescent="0.25">
      <c r="A100" s="106"/>
      <c r="B100" s="26"/>
      <c r="C100" s="118" t="s">
        <v>834</v>
      </c>
      <c r="D100" s="151">
        <f>+IFERROR('MIP(IxI)_TFEVP'!D89/'MIP(IxI)_TFEVP'!D$95,0)</f>
        <v>3.6234766448376941E-2</v>
      </c>
      <c r="E100" s="151">
        <f>+IFERROR('MIP(IxI)_TFEVP'!E89/'MIP(IxI)_TFEVP'!E$95,0)</f>
        <v>2.8185787968758425E-2</v>
      </c>
      <c r="F100" s="151">
        <f>+IFERROR('MIP(IxI)_TFEVP'!F89/'MIP(IxI)_TFEVP'!F$95,0)</f>
        <v>2.6433383290817083E-2</v>
      </c>
      <c r="G100" s="151">
        <f>+IFERROR('MIP(IxI)_TFEVP'!G89/'MIP(IxI)_TFEVP'!G$95,0)</f>
        <v>4.6075742574233788E-2</v>
      </c>
      <c r="H100" s="151">
        <f>+IFERROR('MIP(IxI)_TFEVP'!H89/'MIP(IxI)_TFEVP'!H$95,0)</f>
        <v>4.8636354776520833E-2</v>
      </c>
      <c r="I100" s="151">
        <f>+IFERROR('MIP(IxI)_TFEVP'!I89/'MIP(IxI)_TFEVP'!I$95,0)</f>
        <v>4.3335540473267632E-2</v>
      </c>
      <c r="J100" s="151">
        <f>+IFERROR('MIP(IxI)_TFEVP'!J89/'MIP(IxI)_TFEVP'!J$95,0)</f>
        <v>2.7384162413895387E-2</v>
      </c>
      <c r="K100" s="151">
        <f>+IFERROR('MIP(IxI)_TFEVP'!K89/'MIP(IxI)_TFEVP'!K$95,0)</f>
        <v>2.7735451950126094E-2</v>
      </c>
      <c r="L100" s="151">
        <f>+IFERROR('MIP(IxI)_TFEVP'!L89/'MIP(IxI)_TFEVP'!L$95,0)</f>
        <v>2.0596991343750624E-2</v>
      </c>
      <c r="M100" s="151">
        <f>+IFERROR('MIP(IxI)_TFEVP'!M89/'MIP(IxI)_TFEVP'!M$95,0)</f>
        <v>1.673718386882344E-2</v>
      </c>
      <c r="N100" s="151">
        <f>+IFERROR('MIP(IxI)_TFEVP'!N89/'MIP(IxI)_TFEVP'!N$95,0)</f>
        <v>2.8009897155878403E-2</v>
      </c>
      <c r="O100" s="151">
        <f>+IFERROR('MIP(IxI)_TFEVP'!O89/'MIP(IxI)_TFEVP'!O$95,0)</f>
        <v>-4.1067312194312144E-2</v>
      </c>
      <c r="P100" s="151">
        <f>+IFERROR('MIP(IxI)_TFEVP'!P89/'MIP(IxI)_TFEVP'!P$95,0)</f>
        <v>1.4809735518994409E-2</v>
      </c>
      <c r="Q100" s="151">
        <f>+IFERROR('MIP(IxI)_TFEVP'!Q89/'MIP(IxI)_TFEVP'!Q$95,0)</f>
        <v>2.0834966179700345E-2</v>
      </c>
      <c r="R100" s="151">
        <f>+IFERROR('MIP(IxI)_TFEVP'!R89/'MIP(IxI)_TFEVP'!R$95,0)</f>
        <v>1.9587214307187059E-2</v>
      </c>
      <c r="S100" s="151">
        <f>+IFERROR('MIP(IxI)_TFEVP'!S89/'MIP(IxI)_TFEVP'!S$95,0)</f>
        <v>3.7483150808563057E-2</v>
      </c>
      <c r="T100" s="151">
        <f>+IFERROR('MIP(IxI)_TFEVP'!T89/'MIP(IxI)_TFEVP'!T$95,0)</f>
        <v>4.8688000487669015E-3</v>
      </c>
      <c r="U100" s="151">
        <f>+IFERROR('MIP(IxI)_TFEVP'!U89/'MIP(IxI)_TFEVP'!U$95,0)</f>
        <v>9.7247601912583189E-3</v>
      </c>
      <c r="V100" s="151">
        <f>+IFERROR('MIP(IxI)_TFEVP'!V89/'MIP(IxI)_TFEVP'!V$95,0)</f>
        <v>1.2044439681350057E-3</v>
      </c>
      <c r="W100" s="151">
        <f>+IFERROR('MIP(IxI)_TFEVP'!W89/'MIP(IxI)_TFEVP'!W$95,0)</f>
        <v>2.3740260057051386E-3</v>
      </c>
      <c r="X100" s="151">
        <f>+IFERROR('MIP(IxI)_TFEVP'!X89/'MIP(IxI)_TFEVP'!X$95,0)</f>
        <v>1.0834301915529702E-2</v>
      </c>
      <c r="Y100" s="151">
        <f>+IFERROR('MIP(IxI)_TFEVP'!Y89/'MIP(IxI)_TFEVP'!Y$95,0)</f>
        <v>6.119797627175497E-3</v>
      </c>
      <c r="Z100" s="151">
        <f>+IFERROR('MIP(IxI)_TFEVP'!Z89/'MIP(IxI)_TFEVP'!Z$95,0)</f>
        <v>2.4210394937549659E-2</v>
      </c>
      <c r="AA100" s="151">
        <f>+IFERROR('MIP(IxI)_TFEVP'!AA89/'MIP(IxI)_TFEVP'!AA$95,0)</f>
        <v>1.7903389874998213E-3</v>
      </c>
      <c r="AB100" s="151">
        <f>+IFERROR('MIP(IxI)_TFEVP'!AB89/'MIP(IxI)_TFEVP'!AB$95,0)</f>
        <v>1.806483988289272E-2</v>
      </c>
      <c r="AC100" s="151">
        <f>+IFERROR('MIP(IxI)_TFEVP'!AC89/'MIP(IxI)_TFEVP'!AC$95,0)</f>
        <v>2.1209866725839265E-2</v>
      </c>
      <c r="AD100" s="151">
        <f>+IFERROR('MIP(IxI)_TFEVP'!AD89/'MIP(IxI)_TFEVP'!AD$95,0)</f>
        <v>5.8511377870241379E-3</v>
      </c>
      <c r="AE100" s="151">
        <f>+IFERROR('MIP(IxI)_TFEVP'!AE89/'MIP(IxI)_TFEVP'!AE$95,0)</f>
        <v>1.6223732802515253E-2</v>
      </c>
      <c r="AF100" s="151">
        <f>+IFERROR('MIP(IxI)_TFEVP'!AF89/'MIP(IxI)_TFEVP'!AF$95,0)</f>
        <v>2.3368268412030428E-2</v>
      </c>
      <c r="AG100" s="151">
        <f>+IFERROR('MIP(IxI)_TFEVP'!AG89/'MIP(IxI)_TFEVP'!AG$95,0)</f>
        <v>4.8871500918875113E-3</v>
      </c>
      <c r="AH100" s="151">
        <f>+IFERROR('MIP(IxI)_TFEVP'!AH89/'MIP(IxI)_TFEVP'!AH$95,0)</f>
        <v>2.8769279842880639E-2</v>
      </c>
      <c r="AI100" s="151">
        <f>+IFERROR('MIP(IxI)_TFEVP'!AI89/'MIP(IxI)_TFEVP'!AI$95,0)</f>
        <v>4.3201357293124854E-2</v>
      </c>
      <c r="AJ100" s="151">
        <f>+IFERROR('MIP(IxI)_TFEVP'!AJ89/'MIP(IxI)_TFEVP'!AJ$95,0)</f>
        <v>0</v>
      </c>
      <c r="AK100" s="151">
        <f>+IFERROR('MIP(IxI)_TFEVP'!AK89/'MIP(IxI)_TFEVP'!AK$95,0)</f>
        <v>3.1141683322612104E-2</v>
      </c>
      <c r="AL100" s="151">
        <f>+IFERROR('MIP(IxI)_TFEVP'!AL89/'MIP(IxI)_TFEVP'!AL$95,0)</f>
        <v>4.8143169572571864E-2</v>
      </c>
      <c r="AM100" s="151">
        <f>+IFERROR('MIP(IxI)_TFEVP'!AM89/'MIP(IxI)_TFEVP'!AM$95,0)</f>
        <v>2.3284556943946735E-2</v>
      </c>
      <c r="AN100" s="151">
        <f>+IFERROR('MIP(IxI)_TFEVP'!AN89/'MIP(IxI)_TFEVP'!AN$95,0)</f>
        <v>1.5782526182128297E-2</v>
      </c>
      <c r="AO100" s="151">
        <f>+IFERROR('MIP(IxI)_TFEVP'!AO89/'MIP(IxI)_TFEVP'!AO$95,0)</f>
        <v>1.6320483958857421E-2</v>
      </c>
      <c r="AP100" s="151">
        <f>+IFERROR('MIP(IxI)_TFEVP'!AP89/'MIP(IxI)_TFEVP'!AP$95,0)</f>
        <v>3.0530981494899013E-2</v>
      </c>
      <c r="AQ100" s="151">
        <f>+IFERROR('MIP(IxI)_TFEVP'!AQ89/'MIP(IxI)_TFEVP'!AQ$95,0)</f>
        <v>-0.27371434963690028</v>
      </c>
      <c r="AR100" s="151">
        <f>+IFERROR('MIP(IxI)_TFEVP'!AR89/'MIP(IxI)_TFEVP'!AR$95,0)</f>
        <v>2.9865643203718768E-2</v>
      </c>
      <c r="AS100" s="151">
        <f>+IFERROR('MIP(IxI)_TFEVP'!AS89/'MIP(IxI)_TFEVP'!AS$95,0)</f>
        <v>2.3465734988457564E-2</v>
      </c>
      <c r="AT100" s="151">
        <f>+IFERROR('MIP(IxI)_TFEVP'!AT89/'MIP(IxI)_TFEVP'!AT$95,0)</f>
        <v>2.9027189962155291E-2</v>
      </c>
      <c r="AU100" s="151">
        <f>+IFERROR('MIP(IxI)_TFEVP'!AU89/'MIP(IxI)_TFEVP'!AU$95,0)</f>
        <v>3.13557936020495E-2</v>
      </c>
      <c r="AV100" s="151">
        <f>+IFERROR('MIP(IxI)_TFEVP'!AV89/'MIP(IxI)_TFEVP'!AV$95,0)</f>
        <v>3.2774719963837871E-2</v>
      </c>
      <c r="AW100" s="151">
        <f>+IFERROR('MIP(IxI)_TFEVP'!AW89/'MIP(IxI)_TFEVP'!AW$95,0)</f>
        <v>4.7856603267802762E-3</v>
      </c>
      <c r="AX100" s="151">
        <f>+IFERROR('MIP(IxI)_TFEVP'!AX89/'MIP(IxI)_TFEVP'!AX$95,0)</f>
        <v>1.0580059234756705E-2</v>
      </c>
      <c r="AY100" s="151">
        <f>+IFERROR('MIP(IxI)_TFEVP'!AY89/'MIP(IxI)_TFEVP'!AY$95,0)</f>
        <v>3.198894751379644E-2</v>
      </c>
      <c r="AZ100" s="151">
        <f>+IFERROR('MIP(IxI)_TFEVP'!AZ89/'MIP(IxI)_TFEVP'!AZ$95,0)</f>
        <v>3.5256605619091025E-2</v>
      </c>
      <c r="BA100" s="151">
        <f>+IFERROR('MIP(IxI)_TFEVP'!BA89/'MIP(IxI)_TFEVP'!BA$95,0)</f>
        <v>3.4919169186470485E-2</v>
      </c>
      <c r="BB100" s="151">
        <f>+IFERROR('MIP(IxI)_TFEVP'!BB89/'MIP(IxI)_TFEVP'!BB$95,0)</f>
        <v>4.1616895820543974E-2</v>
      </c>
      <c r="BC100" s="151">
        <f>+IFERROR('MIP(IxI)_TFEVP'!BC89/'MIP(IxI)_TFEVP'!BC$95,0)</f>
        <v>2.919779536468466E-2</v>
      </c>
      <c r="BD100" s="151">
        <f>+IFERROR('MIP(IxI)_TFEVP'!BD89/'MIP(IxI)_TFEVP'!BD$95,0)</f>
        <v>0.12926654343413643</v>
      </c>
      <c r="BE100" s="151">
        <f>+IFERROR('MIP(IxI)_TFEVP'!BE89/'MIP(IxI)_TFEVP'!BE$95,0)</f>
        <v>3.0605233874556978E-2</v>
      </c>
      <c r="BF100" s="151">
        <f>+IFERROR('MIP(IxI)_TFEVP'!BF89/'MIP(IxI)_TFEVP'!BF$95,0)</f>
        <v>6.1783829813927644E-3</v>
      </c>
      <c r="BG100" s="151">
        <f>+IFERROR('MIP(IxI)_TFEVP'!BG89/'MIP(IxI)_TFEVP'!BG$95,0)</f>
        <v>-7.0862252550772655E-3</v>
      </c>
      <c r="BH100" s="151">
        <f>+IFERROR('MIP(IxI)_TFEVP'!BH89/'MIP(IxI)_TFEVP'!BH$95,0)</f>
        <v>2.8219925729290139E-3</v>
      </c>
      <c r="BI100" s="151">
        <f>+IFERROR('MIP(IxI)_TFEVP'!BI89/'MIP(IxI)_TFEVP'!BI$95,0)</f>
        <v>5.5755889227380832E-2</v>
      </c>
      <c r="BJ100" s="151">
        <f>+IFERROR('MIP(IxI)_TFEVP'!BJ89/'MIP(IxI)_TFEVP'!BJ$95,0)</f>
        <v>5.9088591413400827E-3</v>
      </c>
      <c r="BK100" s="151">
        <f>+IFERROR('MIP(IxI)_TFEVP'!BK89/'MIP(IxI)_TFEVP'!BK$95,0)</f>
        <v>-6.6967899798793903E-2</v>
      </c>
      <c r="BL100" s="151">
        <f>+IFERROR('MIP(IxI)_TFEVP'!BL89/'MIP(IxI)_TFEVP'!BL$95,0)</f>
        <v>3.635214108243582E-2</v>
      </c>
      <c r="BM100" s="151">
        <f>+IFERROR('MIP(IxI)_TFEVP'!BM89/'MIP(IxI)_TFEVP'!BM$95,0)</f>
        <v>3.949329856436725E-3</v>
      </c>
      <c r="BN100" s="151">
        <f>+IFERROR('MIP(IxI)_TFEVP'!BN89/'MIP(IxI)_TFEVP'!BN$95,0)</f>
        <v>-2.128420808864737E-2</v>
      </c>
      <c r="BO100" s="151">
        <f>+IFERROR('MIP(IxI)_TFEVP'!BO89/'MIP(IxI)_TFEVP'!BO$95,0)</f>
        <v>6.0908867329790509E-3</v>
      </c>
      <c r="BP100" s="151">
        <f>+IFERROR('MIP(IxI)_TFEVP'!BP89/'MIP(IxI)_TFEVP'!BP$95,0)</f>
        <v>1.1823946775616365E-2</v>
      </c>
      <c r="BQ100" s="151">
        <f>+IFERROR('MIP(IxI)_TFEVP'!BQ89/'MIP(IxI)_TFEVP'!BQ$95,0)</f>
        <v>2.0379317946319E-2</v>
      </c>
      <c r="BR100" s="151">
        <f>+IFERROR('MIP(IxI)_TFEVP'!BR89/'MIP(IxI)_TFEVP'!BR$95,0)</f>
        <v>2.764795347975596E-2</v>
      </c>
      <c r="BS100" s="151">
        <f>+IFERROR('MIP(IxI)_TFEVP'!BS89/'MIP(IxI)_TFEVP'!BS$95,0)</f>
        <v>2.634212799019214E-2</v>
      </c>
      <c r="BT100" s="151">
        <f>+IFERROR('MIP(IxI)_TFEVP'!BT89/'MIP(IxI)_TFEVP'!BT$95,0)</f>
        <v>1.8781952493120306E-2</v>
      </c>
      <c r="BU100" s="151">
        <f>+IFERROR('MIP(IxI)_TFEVP'!BU89/'MIP(IxI)_TFEVP'!BU$95,0)</f>
        <v>9.2852382298564441E-3</v>
      </c>
      <c r="BV100" s="151">
        <f>+IFERROR('MIP(IxI)_TFEVP'!BV89/'MIP(IxI)_TFEVP'!BV$95,0)</f>
        <v>8.2519785289732299E-3</v>
      </c>
      <c r="BW100" s="151">
        <f>+IFERROR('MIP(IxI)_TFEVP'!BW89/'MIP(IxI)_TFEVP'!BW$95,0)</f>
        <v>8.7585804238158229E-3</v>
      </c>
      <c r="BX100" s="151">
        <f>+IFERROR('MIP(IxI)_TFEVP'!BX89/'MIP(IxI)_TFEVP'!BX$95,0)</f>
        <v>4.7260182756188786E-3</v>
      </c>
      <c r="BY100" s="151">
        <f>+IFERROR('MIP(IxI)_TFEVP'!BY89/'MIP(IxI)_TFEVP'!BY$95,0)</f>
        <v>1.3926578537896613E-2</v>
      </c>
      <c r="BZ100" s="151">
        <f>+IFERROR('MIP(IxI)_TFEVP'!BZ89/'MIP(IxI)_TFEVP'!BZ$95,0)</f>
        <v>1.7688544617690809E-2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  <c r="CJ100" s="105"/>
      <c r="CK100" s="105"/>
      <c r="CL100" s="105"/>
      <c r="CM100" s="105"/>
    </row>
    <row r="101" spans="1:91" ht="0" hidden="1" customHeight="1" x14ac:dyDescent="0.25">
      <c r="A101" s="108"/>
      <c r="B101" s="26"/>
      <c r="C101" s="117" t="s">
        <v>835</v>
      </c>
      <c r="D101" s="151">
        <f>+IFERROR('MIP(IxI)_TFEVP'!D90/'MIP(IxI)_TFEVP'!D$95,0)</f>
        <v>0.40396034508270018</v>
      </c>
      <c r="E101" s="151">
        <f>+IFERROR('MIP(IxI)_TFEVP'!E90/'MIP(IxI)_TFEVP'!E$95,0)</f>
        <v>0.61281915635943485</v>
      </c>
      <c r="F101" s="151">
        <f>+IFERROR('MIP(IxI)_TFEVP'!F90/'MIP(IxI)_TFEVP'!F$95,0)</f>
        <v>0.44085050763341266</v>
      </c>
      <c r="G101" s="151">
        <f>+IFERROR('MIP(IxI)_TFEVP'!G90/'MIP(IxI)_TFEVP'!G$95,0)</f>
        <v>0.65800433894735944</v>
      </c>
      <c r="H101" s="151">
        <f>+IFERROR('MIP(IxI)_TFEVP'!H90/'MIP(IxI)_TFEVP'!H$95,0)</f>
        <v>0.5009995154692588</v>
      </c>
      <c r="I101" s="151">
        <f>+IFERROR('MIP(IxI)_TFEVP'!I90/'MIP(IxI)_TFEVP'!I$95,0)</f>
        <v>0.45942070052248912</v>
      </c>
      <c r="J101" s="151">
        <f>+IFERROR('MIP(IxI)_TFEVP'!J90/'MIP(IxI)_TFEVP'!J$95,0)</f>
        <v>0.55431048898075785</v>
      </c>
      <c r="K101" s="151">
        <f>+IFERROR('MIP(IxI)_TFEVP'!K90/'MIP(IxI)_TFEVP'!K$95,0)</f>
        <v>0.38785783148717373</v>
      </c>
      <c r="L101" s="151">
        <f>+IFERROR('MIP(IxI)_TFEVP'!L90/'MIP(IxI)_TFEVP'!L$95,0)</f>
        <v>0.42662518557802448</v>
      </c>
      <c r="M101" s="151">
        <f>+IFERROR('MIP(IxI)_TFEVP'!M90/'MIP(IxI)_TFEVP'!M$95,0)</f>
        <v>0.5806547252877079</v>
      </c>
      <c r="N101" s="151">
        <f>+IFERROR('MIP(IxI)_TFEVP'!N90/'MIP(IxI)_TFEVP'!N$95,0)</f>
        <v>0.36385773862099036</v>
      </c>
      <c r="O101" s="151">
        <f>+IFERROR('MIP(IxI)_TFEVP'!O90/'MIP(IxI)_TFEVP'!O$95,0)</f>
        <v>0.77181760390277709</v>
      </c>
      <c r="P101" s="151">
        <f>+IFERROR('MIP(IxI)_TFEVP'!P90/'MIP(IxI)_TFEVP'!P$95,0)</f>
        <v>0.32579674290745814</v>
      </c>
      <c r="Q101" s="151">
        <f>+IFERROR('MIP(IxI)_TFEVP'!Q90/'MIP(IxI)_TFEVP'!Q$95,0)</f>
        <v>0.35862942909791468</v>
      </c>
      <c r="R101" s="151">
        <f>+IFERROR('MIP(IxI)_TFEVP'!R90/'MIP(IxI)_TFEVP'!R$95,0)</f>
        <v>0.47749201327401192</v>
      </c>
      <c r="S101" s="151">
        <f>+IFERROR('MIP(IxI)_TFEVP'!S90/'MIP(IxI)_TFEVP'!S$95,0)</f>
        <v>0.63759253418430772</v>
      </c>
      <c r="T101" s="151">
        <f>+IFERROR('MIP(IxI)_TFEVP'!T90/'MIP(IxI)_TFEVP'!T$95,0)</f>
        <v>0.63928373619505141</v>
      </c>
      <c r="U101" s="151">
        <f>+IFERROR('MIP(IxI)_TFEVP'!U90/'MIP(IxI)_TFEVP'!U$95,0)</f>
        <v>0.81471647055664598</v>
      </c>
      <c r="V101" s="151">
        <f>+IFERROR('MIP(IxI)_TFEVP'!V90/'MIP(IxI)_TFEVP'!V$95,0)</f>
        <v>0.61309300470622741</v>
      </c>
      <c r="W101" s="151">
        <f>+IFERROR('MIP(IxI)_TFEVP'!W90/'MIP(IxI)_TFEVP'!W$95,0)</f>
        <v>0.7859534855141479</v>
      </c>
      <c r="X101" s="151">
        <f>+IFERROR('MIP(IxI)_TFEVP'!X90/'MIP(IxI)_TFEVP'!X$95,0)</f>
        <v>0.69413738939803149</v>
      </c>
      <c r="Y101" s="151">
        <f>+IFERROR('MIP(IxI)_TFEVP'!Y90/'MIP(IxI)_TFEVP'!Y$95,0)</f>
        <v>0.58959205580267848</v>
      </c>
      <c r="Z101" s="151">
        <f>+IFERROR('MIP(IxI)_TFEVP'!Z90/'MIP(IxI)_TFEVP'!Z$95,0)</f>
        <v>0.67359621817945803</v>
      </c>
      <c r="AA101" s="151">
        <f>+IFERROR('MIP(IxI)_TFEVP'!AA90/'MIP(IxI)_TFEVP'!AA$95,0)</f>
        <v>0.58177359081293922</v>
      </c>
      <c r="AB101" s="151">
        <f>+IFERROR('MIP(IxI)_TFEVP'!AB90/'MIP(IxI)_TFEVP'!AB$95,0)</f>
        <v>0.71375873689947067</v>
      </c>
      <c r="AC101" s="151">
        <f>+IFERROR('MIP(IxI)_TFEVP'!AC90/'MIP(IxI)_TFEVP'!AC$95,0)</f>
        <v>0.71470276410450584</v>
      </c>
      <c r="AD101" s="151">
        <f>+IFERROR('MIP(IxI)_TFEVP'!AD90/'MIP(IxI)_TFEVP'!AD$95,0)</f>
        <v>0.7066422933534654</v>
      </c>
      <c r="AE101" s="151">
        <f>+IFERROR('MIP(IxI)_TFEVP'!AE90/'MIP(IxI)_TFEVP'!AE$95,0)</f>
        <v>0.85137952704547248</v>
      </c>
      <c r="AF101" s="151">
        <f>+IFERROR('MIP(IxI)_TFEVP'!AF90/'MIP(IxI)_TFEVP'!AF$95,0)</f>
        <v>0.61233228188918654</v>
      </c>
      <c r="AG101" s="151">
        <f>+IFERROR('MIP(IxI)_TFEVP'!AG90/'MIP(IxI)_TFEVP'!AG$95,0)</f>
        <v>0.78193423930405725</v>
      </c>
      <c r="AH101" s="151">
        <f>+IFERROR('MIP(IxI)_TFEVP'!AH90/'MIP(IxI)_TFEVP'!AH$95,0)</f>
        <v>0.75328997562180033</v>
      </c>
      <c r="AI101" s="151">
        <f>+IFERROR('MIP(IxI)_TFEVP'!AI90/'MIP(IxI)_TFEVP'!AI$95,0)</f>
        <v>0.58721377278089126</v>
      </c>
      <c r="AJ101" s="151">
        <f>+IFERROR('MIP(IxI)_TFEVP'!AJ90/'MIP(IxI)_TFEVP'!AJ$95,0)</f>
        <v>0</v>
      </c>
      <c r="AK101" s="151">
        <f>+IFERROR('MIP(IxI)_TFEVP'!AK90/'MIP(IxI)_TFEVP'!AK$95,0)</f>
        <v>0.68235516383141259</v>
      </c>
      <c r="AL101" s="151">
        <f>+IFERROR('MIP(IxI)_TFEVP'!AL90/'MIP(IxI)_TFEVP'!AL$95,0)</f>
        <v>0.57555475313161464</v>
      </c>
      <c r="AM101" s="151">
        <f>+IFERROR('MIP(IxI)_TFEVP'!AM90/'MIP(IxI)_TFEVP'!AM$95,0)</f>
        <v>0.6648743840980198</v>
      </c>
      <c r="AN101" s="151">
        <f>+IFERROR('MIP(IxI)_TFEVP'!AN90/'MIP(IxI)_TFEVP'!AN$95,0)</f>
        <v>0.636250552445492</v>
      </c>
      <c r="AO101" s="151">
        <f>+IFERROR('MIP(IxI)_TFEVP'!AO90/'MIP(IxI)_TFEVP'!AO$95,0)</f>
        <v>0.72555871351947365</v>
      </c>
      <c r="AP101" s="151">
        <f>+IFERROR('MIP(IxI)_TFEVP'!AP90/'MIP(IxI)_TFEVP'!AP$95,0)</f>
        <v>0.58963793557370014</v>
      </c>
      <c r="AQ101" s="151">
        <f>+IFERROR('MIP(IxI)_TFEVP'!AQ90/'MIP(IxI)_TFEVP'!AQ$95,0)</f>
        <v>0.87895778093818078</v>
      </c>
      <c r="AR101" s="151">
        <f>+IFERROR('MIP(IxI)_TFEVP'!AR90/'MIP(IxI)_TFEVP'!AR$95,0)</f>
        <v>0.69592794453360451</v>
      </c>
      <c r="AS101" s="151">
        <f>+IFERROR('MIP(IxI)_TFEVP'!AS90/'MIP(IxI)_TFEVP'!AS$95,0)</f>
        <v>0.65153425876561821</v>
      </c>
      <c r="AT101" s="151">
        <f>+IFERROR('MIP(IxI)_TFEVP'!AT90/'MIP(IxI)_TFEVP'!AT$95,0)</f>
        <v>0.59984674127888815</v>
      </c>
      <c r="AU101" s="151">
        <f>+IFERROR('MIP(IxI)_TFEVP'!AU90/'MIP(IxI)_TFEVP'!AU$95,0)</f>
        <v>0.68246375961030581</v>
      </c>
      <c r="AV101" s="151">
        <f>+IFERROR('MIP(IxI)_TFEVP'!AV90/'MIP(IxI)_TFEVP'!AV$95,0)</f>
        <v>0.73253153477587096</v>
      </c>
      <c r="AW101" s="151">
        <f>+IFERROR('MIP(IxI)_TFEVP'!AW90/'MIP(IxI)_TFEVP'!AW$95,0)</f>
        <v>0.65497974135789361</v>
      </c>
      <c r="AX101" s="151">
        <f>+IFERROR('MIP(IxI)_TFEVP'!AX90/'MIP(IxI)_TFEVP'!AX$95,0)</f>
        <v>0.59712223664968755</v>
      </c>
      <c r="AY101" s="151">
        <f>+IFERROR('MIP(IxI)_TFEVP'!AY90/'MIP(IxI)_TFEVP'!AY$95,0)</f>
        <v>0.79626910820919339</v>
      </c>
      <c r="AZ101" s="151">
        <f>+IFERROR('MIP(IxI)_TFEVP'!AZ90/'MIP(IxI)_TFEVP'!AZ$95,0)</f>
        <v>0.63666871281211834</v>
      </c>
      <c r="BA101" s="151">
        <f>+IFERROR('MIP(IxI)_TFEVP'!BA90/'MIP(IxI)_TFEVP'!BA$95,0)</f>
        <v>0.77940595914379962</v>
      </c>
      <c r="BB101" s="151">
        <f>+IFERROR('MIP(IxI)_TFEVP'!BB90/'MIP(IxI)_TFEVP'!BB$95,0)</f>
        <v>0.76077057974270967</v>
      </c>
      <c r="BC101" s="151">
        <f>+IFERROR('MIP(IxI)_TFEVP'!BC90/'MIP(IxI)_TFEVP'!BC$95,0)</f>
        <v>0.52556191695246579</v>
      </c>
      <c r="BD101" s="151">
        <f>+IFERROR('MIP(IxI)_TFEVP'!BD90/'MIP(IxI)_TFEVP'!BD$95,0)</f>
        <v>0.80012133683797926</v>
      </c>
      <c r="BE101" s="151">
        <f>+IFERROR('MIP(IxI)_TFEVP'!BE90/'MIP(IxI)_TFEVP'!BE$95,0)</f>
        <v>0.63945642236942435</v>
      </c>
      <c r="BF101" s="151">
        <f>+IFERROR('MIP(IxI)_TFEVP'!BF90/'MIP(IxI)_TFEVP'!BF$95,0)</f>
        <v>0.4767618975817407</v>
      </c>
      <c r="BG101" s="151">
        <f>+IFERROR('MIP(IxI)_TFEVP'!BG90/'MIP(IxI)_TFEVP'!BG$95,0)</f>
        <v>0.49543700133457508</v>
      </c>
      <c r="BH101" s="151">
        <f>+IFERROR('MIP(IxI)_TFEVP'!BH90/'MIP(IxI)_TFEVP'!BH$95,0)</f>
        <v>0.54867280713156452</v>
      </c>
      <c r="BI101" s="151">
        <f>+IFERROR('MIP(IxI)_TFEVP'!BI90/'MIP(IxI)_TFEVP'!BI$95,0)</f>
        <v>0.56678045030475699</v>
      </c>
      <c r="BJ101" s="151">
        <f>+IFERROR('MIP(IxI)_TFEVP'!BJ90/'MIP(IxI)_TFEVP'!BJ$95,0)</f>
        <v>0.36287831924723229</v>
      </c>
      <c r="BK101" s="151">
        <f>+IFERROR('MIP(IxI)_TFEVP'!BK90/'MIP(IxI)_TFEVP'!BK$95,0)</f>
        <v>0.57988149662147703</v>
      </c>
      <c r="BL101" s="151">
        <f>+IFERROR('MIP(IxI)_TFEVP'!BL90/'MIP(IxI)_TFEVP'!BL$95,0)</f>
        <v>0.57225098804991925</v>
      </c>
      <c r="BM101" s="151">
        <f>+IFERROR('MIP(IxI)_TFEVP'!BM90/'MIP(IxI)_TFEVP'!BM$95,0)</f>
        <v>0.47612953906190608</v>
      </c>
      <c r="BN101" s="151">
        <f>+IFERROR('MIP(IxI)_TFEVP'!BN90/'MIP(IxI)_TFEVP'!BN$95,0)</f>
        <v>0.56554402524900871</v>
      </c>
      <c r="BO101" s="151">
        <f>+IFERROR('MIP(IxI)_TFEVP'!BO90/'MIP(IxI)_TFEVP'!BO$95,0)</f>
        <v>0.47609873417721521</v>
      </c>
      <c r="BP101" s="151">
        <f>+IFERROR('MIP(IxI)_TFEVP'!BP90/'MIP(IxI)_TFEVP'!BP$95,0)</f>
        <v>0.29622375302683251</v>
      </c>
      <c r="BQ101" s="151">
        <f>+IFERROR('MIP(IxI)_TFEVP'!BQ90/'MIP(IxI)_TFEVP'!BQ$95,0)</f>
        <v>0.8100729632076874</v>
      </c>
      <c r="BR101" s="151">
        <f>+IFERROR('MIP(IxI)_TFEVP'!BR90/'MIP(IxI)_TFEVP'!BR$95,0)</f>
        <v>0.52323598911233637</v>
      </c>
      <c r="BS101" s="151">
        <f>+IFERROR('MIP(IxI)_TFEVP'!BS90/'MIP(IxI)_TFEVP'!BS$95,0)</f>
        <v>0.28626436889726187</v>
      </c>
      <c r="BT101" s="151">
        <f>+IFERROR('MIP(IxI)_TFEVP'!BT90/'MIP(IxI)_TFEVP'!BT$95,0)</f>
        <v>0.40432199709340039</v>
      </c>
      <c r="BU101" s="151">
        <f>+IFERROR('MIP(IxI)_TFEVP'!BU90/'MIP(IxI)_TFEVP'!BU$95,0)</f>
        <v>0.14261381074912835</v>
      </c>
      <c r="BV101" s="151">
        <f>+IFERROR('MIP(IxI)_TFEVP'!BV90/'MIP(IxI)_TFEVP'!BV$95,0)</f>
        <v>0.38161229798141866</v>
      </c>
      <c r="BW101" s="151">
        <f>+IFERROR('MIP(IxI)_TFEVP'!BW90/'MIP(IxI)_TFEVP'!BW$95,0)</f>
        <v>0.10047847611388938</v>
      </c>
      <c r="BX101" s="151">
        <f>+IFERROR('MIP(IxI)_TFEVP'!BX90/'MIP(IxI)_TFEVP'!BX$95,0)</f>
        <v>0.52176617603984332</v>
      </c>
      <c r="BY101" s="151">
        <f>+IFERROR('MIP(IxI)_TFEVP'!BY90/'MIP(IxI)_TFEVP'!BY$95,0)</f>
        <v>0.34817188197087157</v>
      </c>
      <c r="BZ101" s="151">
        <f>+IFERROR('MIP(IxI)_TFEVP'!BZ90/'MIP(IxI)_TFEVP'!BZ$95,0)</f>
        <v>0.52095663558150174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  <c r="CJ101" s="105"/>
      <c r="CK101" s="105"/>
      <c r="CL101" s="105"/>
      <c r="CM101" s="105"/>
    </row>
    <row r="102" spans="1:91" ht="0" hidden="1" customHeight="1" x14ac:dyDescent="0.25">
      <c r="A102" s="106"/>
      <c r="B102" s="26"/>
      <c r="C102" s="117" t="s">
        <v>836</v>
      </c>
      <c r="D102" s="151">
        <f>+IFERROR('MIP(IxI)_TFEVP'!D91/'MIP(IxI)_TFEVP'!D$95,0)</f>
        <v>0.59603965491729982</v>
      </c>
      <c r="E102" s="151">
        <f>+IFERROR('MIP(IxI)_TFEVP'!E91/'MIP(IxI)_TFEVP'!E$95,0)</f>
        <v>0.3871808436405651</v>
      </c>
      <c r="F102" s="151">
        <f>+IFERROR('MIP(IxI)_TFEVP'!F91/'MIP(IxI)_TFEVP'!F$95,0)</f>
        <v>0.5591494923665874</v>
      </c>
      <c r="G102" s="151">
        <f>+IFERROR('MIP(IxI)_TFEVP'!G91/'MIP(IxI)_TFEVP'!G$95,0)</f>
        <v>0.34199566105264051</v>
      </c>
      <c r="H102" s="151">
        <f>+IFERROR('MIP(IxI)_TFEVP'!H91/'MIP(IxI)_TFEVP'!H$95,0)</f>
        <v>0.49900048453074114</v>
      </c>
      <c r="I102" s="151">
        <f>+IFERROR('MIP(IxI)_TFEVP'!I91/'MIP(IxI)_TFEVP'!I$95,0)</f>
        <v>0.54057929947751082</v>
      </c>
      <c r="J102" s="151">
        <f>+IFERROR('MIP(IxI)_TFEVP'!J91/'MIP(IxI)_TFEVP'!J$95,0)</f>
        <v>0.44568951101924215</v>
      </c>
      <c r="K102" s="151">
        <f>+IFERROR('MIP(IxI)_TFEVP'!K91/'MIP(IxI)_TFEVP'!K$95,0)</f>
        <v>0.61214216851282632</v>
      </c>
      <c r="L102" s="151">
        <f>+IFERROR('MIP(IxI)_TFEVP'!L91/'MIP(IxI)_TFEVP'!L$95,0)</f>
        <v>0.57337481442197558</v>
      </c>
      <c r="M102" s="151">
        <f>+IFERROR('MIP(IxI)_TFEVP'!M91/'MIP(IxI)_TFEVP'!M$95,0)</f>
        <v>0.4193452747122921</v>
      </c>
      <c r="N102" s="151">
        <f>+IFERROR('MIP(IxI)_TFEVP'!N91/'MIP(IxI)_TFEVP'!N$95,0)</f>
        <v>0.63614226137900964</v>
      </c>
      <c r="O102" s="151">
        <f>+IFERROR('MIP(IxI)_TFEVP'!O91/'MIP(IxI)_TFEVP'!O$95,0)</f>
        <v>0.22818239609722288</v>
      </c>
      <c r="P102" s="151">
        <f>+IFERROR('MIP(IxI)_TFEVP'!P91/'MIP(IxI)_TFEVP'!P$95,0)</f>
        <v>0.67420325709254181</v>
      </c>
      <c r="Q102" s="151">
        <f>+IFERROR('MIP(IxI)_TFEVP'!Q91/'MIP(IxI)_TFEVP'!Q$95,0)</f>
        <v>0.64137057090208527</v>
      </c>
      <c r="R102" s="151">
        <f>+IFERROR('MIP(IxI)_TFEVP'!R91/'MIP(IxI)_TFEVP'!R$95,0)</f>
        <v>0.52250798672598808</v>
      </c>
      <c r="S102" s="151">
        <f>+IFERROR('MIP(IxI)_TFEVP'!S91/'MIP(IxI)_TFEVP'!S$95,0)</f>
        <v>0.36240746581569233</v>
      </c>
      <c r="T102" s="151">
        <f>+IFERROR('MIP(IxI)_TFEVP'!T91/'MIP(IxI)_TFEVP'!T$95,0)</f>
        <v>0.36071626380494864</v>
      </c>
      <c r="U102" s="151">
        <f>+IFERROR('MIP(IxI)_TFEVP'!U91/'MIP(IxI)_TFEVP'!U$95,0)</f>
        <v>0.18528352944335402</v>
      </c>
      <c r="V102" s="151">
        <f>+IFERROR('MIP(IxI)_TFEVP'!V91/'MIP(IxI)_TFEVP'!V$95,0)</f>
        <v>0.38690699529377259</v>
      </c>
      <c r="W102" s="151">
        <f>+IFERROR('MIP(IxI)_TFEVP'!W91/'MIP(IxI)_TFEVP'!W$95,0)</f>
        <v>0.2140465144858521</v>
      </c>
      <c r="X102" s="151">
        <f>+IFERROR('MIP(IxI)_TFEVP'!X91/'MIP(IxI)_TFEVP'!X$95,0)</f>
        <v>0.30586261060196851</v>
      </c>
      <c r="Y102" s="151">
        <f>+IFERROR('MIP(IxI)_TFEVP'!Y91/'MIP(IxI)_TFEVP'!Y$95,0)</f>
        <v>0.41040794419732157</v>
      </c>
      <c r="Z102" s="151">
        <f>+IFERROR('MIP(IxI)_TFEVP'!Z91/'MIP(IxI)_TFEVP'!Z$95,0)</f>
        <v>0.32640378182054203</v>
      </c>
      <c r="AA102" s="151">
        <f>+IFERROR('MIP(IxI)_TFEVP'!AA91/'MIP(IxI)_TFEVP'!AA$95,0)</f>
        <v>0.41822640918706072</v>
      </c>
      <c r="AB102" s="151">
        <f>+IFERROR('MIP(IxI)_TFEVP'!AB91/'MIP(IxI)_TFEVP'!AB$95,0)</f>
        <v>0.28624126310052928</v>
      </c>
      <c r="AC102" s="151">
        <f>+IFERROR('MIP(IxI)_TFEVP'!AC91/'MIP(IxI)_TFEVP'!AC$95,0)</f>
        <v>0.28529723589549411</v>
      </c>
      <c r="AD102" s="151">
        <f>+IFERROR('MIP(IxI)_TFEVP'!AD91/'MIP(IxI)_TFEVP'!AD$95,0)</f>
        <v>0.29335770664653466</v>
      </c>
      <c r="AE102" s="151">
        <f>+IFERROR('MIP(IxI)_TFEVP'!AE91/'MIP(IxI)_TFEVP'!AE$95,0)</f>
        <v>0.14862047295452754</v>
      </c>
      <c r="AF102" s="151">
        <f>+IFERROR('MIP(IxI)_TFEVP'!AF91/'MIP(IxI)_TFEVP'!AF$95,0)</f>
        <v>0.38766771811081346</v>
      </c>
      <c r="AG102" s="151">
        <f>+IFERROR('MIP(IxI)_TFEVP'!AG91/'MIP(IxI)_TFEVP'!AG$95,0)</f>
        <v>0.2180657606959428</v>
      </c>
      <c r="AH102" s="151">
        <f>+IFERROR('MIP(IxI)_TFEVP'!AH91/'MIP(IxI)_TFEVP'!AH$95,0)</f>
        <v>0.24671002437819972</v>
      </c>
      <c r="AI102" s="151">
        <f>+IFERROR('MIP(IxI)_TFEVP'!AI91/'MIP(IxI)_TFEVP'!AI$95,0)</f>
        <v>0.41278622721910874</v>
      </c>
      <c r="AJ102" s="151">
        <f>+IFERROR('MIP(IxI)_TFEVP'!AJ91/'MIP(IxI)_TFEVP'!AJ$95,0)</f>
        <v>0</v>
      </c>
      <c r="AK102" s="151">
        <f>+IFERROR('MIP(IxI)_TFEVP'!AK91/'MIP(IxI)_TFEVP'!AK$95,0)</f>
        <v>0.31764483616858741</v>
      </c>
      <c r="AL102" s="151">
        <f>+IFERROR('MIP(IxI)_TFEVP'!AL91/'MIP(IxI)_TFEVP'!AL$95,0)</f>
        <v>0.42444524686838542</v>
      </c>
      <c r="AM102" s="151">
        <f>+IFERROR('MIP(IxI)_TFEVP'!AM91/'MIP(IxI)_TFEVP'!AM$95,0)</f>
        <v>0.33512561590198026</v>
      </c>
      <c r="AN102" s="151">
        <f>+IFERROR('MIP(IxI)_TFEVP'!AN91/'MIP(IxI)_TFEVP'!AN$95,0)</f>
        <v>0.36374944755450794</v>
      </c>
      <c r="AO102" s="151">
        <f>+IFERROR('MIP(IxI)_TFEVP'!AO91/'MIP(IxI)_TFEVP'!AO$95,0)</f>
        <v>0.2744412864805264</v>
      </c>
      <c r="AP102" s="151">
        <f>+IFERROR('MIP(IxI)_TFEVP'!AP91/'MIP(IxI)_TFEVP'!AP$95,0)</f>
        <v>0.41036206442629991</v>
      </c>
      <c r="AQ102" s="151">
        <f>+IFERROR('MIP(IxI)_TFEVP'!AQ91/'MIP(IxI)_TFEVP'!AQ$95,0)</f>
        <v>0.12104221906181926</v>
      </c>
      <c r="AR102" s="151">
        <f>+IFERROR('MIP(IxI)_TFEVP'!AR91/'MIP(IxI)_TFEVP'!AR$95,0)</f>
        <v>0.30407205546639549</v>
      </c>
      <c r="AS102" s="151">
        <f>+IFERROR('MIP(IxI)_TFEVP'!AS91/'MIP(IxI)_TFEVP'!AS$95,0)</f>
        <v>0.34846574123438184</v>
      </c>
      <c r="AT102" s="151">
        <f>+IFERROR('MIP(IxI)_TFEVP'!AT91/'MIP(IxI)_TFEVP'!AT$95,0)</f>
        <v>0.4001532587211119</v>
      </c>
      <c r="AU102" s="151">
        <f>+IFERROR('MIP(IxI)_TFEVP'!AU91/'MIP(IxI)_TFEVP'!AU$95,0)</f>
        <v>0.31753624038969425</v>
      </c>
      <c r="AV102" s="151">
        <f>+IFERROR('MIP(IxI)_TFEVP'!AV91/'MIP(IxI)_TFEVP'!AV$95,0)</f>
        <v>0.26746846522412898</v>
      </c>
      <c r="AW102" s="151">
        <f>+IFERROR('MIP(IxI)_TFEVP'!AW91/'MIP(IxI)_TFEVP'!AW$95,0)</f>
        <v>0.34502025864210634</v>
      </c>
      <c r="AX102" s="151">
        <f>+IFERROR('MIP(IxI)_TFEVP'!AX91/'MIP(IxI)_TFEVP'!AX$95,0)</f>
        <v>0.40287776335031239</v>
      </c>
      <c r="AY102" s="151">
        <f>+IFERROR('MIP(IxI)_TFEVP'!AY91/'MIP(IxI)_TFEVP'!AY$95,0)</f>
        <v>0.20373089179080658</v>
      </c>
      <c r="AZ102" s="151">
        <f>+IFERROR('MIP(IxI)_TFEVP'!AZ91/'MIP(IxI)_TFEVP'!AZ$95,0)</f>
        <v>0.3633312871878816</v>
      </c>
      <c r="BA102" s="151">
        <f>+IFERROR('MIP(IxI)_TFEVP'!BA91/'MIP(IxI)_TFEVP'!BA$95,0)</f>
        <v>0.22059404085620035</v>
      </c>
      <c r="BB102" s="151">
        <f>+IFERROR('MIP(IxI)_TFEVP'!BB91/'MIP(IxI)_TFEVP'!BB$95,0)</f>
        <v>0.23922942025729035</v>
      </c>
      <c r="BC102" s="151">
        <f>+IFERROR('MIP(IxI)_TFEVP'!BC91/'MIP(IxI)_TFEVP'!BC$95,0)</f>
        <v>0.47443808304753426</v>
      </c>
      <c r="BD102" s="151">
        <f>+IFERROR('MIP(IxI)_TFEVP'!BD91/'MIP(IxI)_TFEVP'!BD$95,0)</f>
        <v>0.19987866316202071</v>
      </c>
      <c r="BE102" s="151">
        <f>+IFERROR('MIP(IxI)_TFEVP'!BE91/'MIP(IxI)_TFEVP'!BE$95,0)</f>
        <v>0.3605435776305756</v>
      </c>
      <c r="BF102" s="151">
        <f>+IFERROR('MIP(IxI)_TFEVP'!BF91/'MIP(IxI)_TFEVP'!BF$95,0)</f>
        <v>0.5232381024182593</v>
      </c>
      <c r="BG102" s="151">
        <f>+IFERROR('MIP(IxI)_TFEVP'!BG91/'MIP(IxI)_TFEVP'!BG$95,0)</f>
        <v>0.50456299866542487</v>
      </c>
      <c r="BH102" s="151">
        <f>+IFERROR('MIP(IxI)_TFEVP'!BH91/'MIP(IxI)_TFEVP'!BH$95,0)</f>
        <v>0.45132719286843548</v>
      </c>
      <c r="BI102" s="151">
        <f>+IFERROR('MIP(IxI)_TFEVP'!BI91/'MIP(IxI)_TFEVP'!BI$95,0)</f>
        <v>0.43321954969524301</v>
      </c>
      <c r="BJ102" s="151">
        <f>+IFERROR('MIP(IxI)_TFEVP'!BJ91/'MIP(IxI)_TFEVP'!BJ$95,0)</f>
        <v>0.63712168075276765</v>
      </c>
      <c r="BK102" s="151">
        <f>+IFERROR('MIP(IxI)_TFEVP'!BK91/'MIP(IxI)_TFEVP'!BK$95,0)</f>
        <v>0.42011850337852291</v>
      </c>
      <c r="BL102" s="151">
        <f>+IFERROR('MIP(IxI)_TFEVP'!BL91/'MIP(IxI)_TFEVP'!BL$95,0)</f>
        <v>0.42774901195008075</v>
      </c>
      <c r="BM102" s="151">
        <f>+IFERROR('MIP(IxI)_TFEVP'!BM91/'MIP(IxI)_TFEVP'!BM$95,0)</f>
        <v>0.52387046093809386</v>
      </c>
      <c r="BN102" s="151">
        <f>+IFERROR('MIP(IxI)_TFEVP'!BN91/'MIP(IxI)_TFEVP'!BN$95,0)</f>
        <v>0.43445597475099124</v>
      </c>
      <c r="BO102" s="151">
        <f>+IFERROR('MIP(IxI)_TFEVP'!BO91/'MIP(IxI)_TFEVP'!BO$95,0)</f>
        <v>0.52390126582278485</v>
      </c>
      <c r="BP102" s="151">
        <f>+IFERROR('MIP(IxI)_TFEVP'!BP91/'MIP(IxI)_TFEVP'!BP$95,0)</f>
        <v>0.70377624697316754</v>
      </c>
      <c r="BQ102" s="151">
        <f>+IFERROR('MIP(IxI)_TFEVP'!BQ91/'MIP(IxI)_TFEVP'!BQ$95,0)</f>
        <v>0.18992703679231257</v>
      </c>
      <c r="BR102" s="151">
        <f>+IFERROR('MIP(IxI)_TFEVP'!BR91/'MIP(IxI)_TFEVP'!BR$95,0)</f>
        <v>0.47676401088766363</v>
      </c>
      <c r="BS102" s="151">
        <f>+IFERROR('MIP(IxI)_TFEVP'!BS91/'MIP(IxI)_TFEVP'!BS$95,0)</f>
        <v>0.71373563110273808</v>
      </c>
      <c r="BT102" s="151">
        <f>+IFERROR('MIP(IxI)_TFEVP'!BT91/'MIP(IxI)_TFEVP'!BT$95,0)</f>
        <v>0.59567800290659967</v>
      </c>
      <c r="BU102" s="151">
        <f>+IFERROR('MIP(IxI)_TFEVP'!BU91/'MIP(IxI)_TFEVP'!BU$95,0)</f>
        <v>0.85738618925087162</v>
      </c>
      <c r="BV102" s="151">
        <f>+IFERROR('MIP(IxI)_TFEVP'!BV91/'MIP(IxI)_TFEVP'!BV$95,0)</f>
        <v>0.6183877020185814</v>
      </c>
      <c r="BW102" s="151">
        <f>+IFERROR('MIP(IxI)_TFEVP'!BW91/'MIP(IxI)_TFEVP'!BW$95,0)</f>
        <v>0.89952152388611062</v>
      </c>
      <c r="BX102" s="151">
        <f>+IFERROR('MIP(IxI)_TFEVP'!BX91/'MIP(IxI)_TFEVP'!BX$95,0)</f>
        <v>0.47823382396015668</v>
      </c>
      <c r="BY102" s="151">
        <f>+IFERROR('MIP(IxI)_TFEVP'!BY91/'MIP(IxI)_TFEVP'!BY$95,0)</f>
        <v>0.65182811802912843</v>
      </c>
      <c r="BZ102" s="151">
        <f>+IFERROR('MIP(IxI)_TFEVP'!BZ91/'MIP(IxI)_TFEVP'!BZ$95,0)</f>
        <v>0.47904336441849826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  <c r="CJ102" s="105"/>
      <c r="CK102" s="105"/>
      <c r="CL102" s="105"/>
      <c r="CM102" s="105"/>
    </row>
    <row r="103" spans="1:91" ht="0" hidden="1" customHeight="1" x14ac:dyDescent="0.25">
      <c r="A103" s="106"/>
      <c r="B103" s="26"/>
      <c r="C103" s="116" t="s">
        <v>826</v>
      </c>
      <c r="D103" s="151">
        <f>+IFERROR('MIP(IxI)_TFEVP'!D92/'MIP(IxI)_TFEVP'!D$95,0)</f>
        <v>0.10869590391209527</v>
      </c>
      <c r="E103" s="151">
        <f>+IFERROR('MIP(IxI)_TFEVP'!E92/'MIP(IxI)_TFEVP'!E$95,0)</f>
        <v>0.11308366626963134</v>
      </c>
      <c r="F103" s="151">
        <f>+IFERROR('MIP(IxI)_TFEVP'!F92/'MIP(IxI)_TFEVP'!F$95,0)</f>
        <v>9.638276315773156E-2</v>
      </c>
      <c r="G103" s="151">
        <f>+IFERROR('MIP(IxI)_TFEVP'!G92/'MIP(IxI)_TFEVP'!G$95,0)</f>
        <v>0.12097681507678069</v>
      </c>
      <c r="H103" s="151">
        <f>+IFERROR('MIP(IxI)_TFEVP'!H92/'MIP(IxI)_TFEVP'!H$95,0)</f>
        <v>0.17612790049823504</v>
      </c>
      <c r="I103" s="151">
        <f>+IFERROR('MIP(IxI)_TFEVP'!I92/'MIP(IxI)_TFEVP'!I$95,0)</f>
        <v>0.3760491250380118</v>
      </c>
      <c r="J103" s="151">
        <f>+IFERROR('MIP(IxI)_TFEVP'!J92/'MIP(IxI)_TFEVP'!J$95,0)</f>
        <v>0.17738975217534084</v>
      </c>
      <c r="K103" s="151">
        <f>+IFERROR('MIP(IxI)_TFEVP'!K92/'MIP(IxI)_TFEVP'!K$95,0)</f>
        <v>9.7800767271321004E-2</v>
      </c>
      <c r="L103" s="151">
        <f>+IFERROR('MIP(IxI)_TFEVP'!L92/'MIP(IxI)_TFEVP'!L$95,0)</f>
        <v>0.17274365643051942</v>
      </c>
      <c r="M103" s="151">
        <f>+IFERROR('MIP(IxI)_TFEVP'!M92/'MIP(IxI)_TFEVP'!M$95,0)</f>
        <v>0.10996919652481717</v>
      </c>
      <c r="N103" s="151">
        <f>+IFERROR('MIP(IxI)_TFEVP'!N92/'MIP(IxI)_TFEVP'!N$95,0)</f>
        <v>8.5003521874755419E-2</v>
      </c>
      <c r="O103" s="151">
        <f>+IFERROR('MIP(IxI)_TFEVP'!O92/'MIP(IxI)_TFEVP'!O$95,0)</f>
        <v>0.10447525556990186</v>
      </c>
      <c r="P103" s="151">
        <f>+IFERROR('MIP(IxI)_TFEVP'!P92/'MIP(IxI)_TFEVP'!P$95,0)</f>
        <v>0.1615838750487793</v>
      </c>
      <c r="Q103" s="151">
        <f>+IFERROR('MIP(IxI)_TFEVP'!Q92/'MIP(IxI)_TFEVP'!Q$95,0)</f>
        <v>1.8352162125228846E-2</v>
      </c>
      <c r="R103" s="151">
        <f>+IFERROR('MIP(IxI)_TFEVP'!R92/'MIP(IxI)_TFEVP'!R$95,0)</f>
        <v>0.10686785124895941</v>
      </c>
      <c r="S103" s="151">
        <f>+IFERROR('MIP(IxI)_TFEVP'!S92/'MIP(IxI)_TFEVP'!S$95,0)</f>
        <v>0.17630011688528544</v>
      </c>
      <c r="T103" s="151">
        <f>+IFERROR('MIP(IxI)_TFEVP'!T92/'MIP(IxI)_TFEVP'!T$95,0)</f>
        <v>0.13081227745252177</v>
      </c>
      <c r="U103" s="151">
        <f>+IFERROR('MIP(IxI)_TFEVP'!U92/'MIP(IxI)_TFEVP'!U$95,0)</f>
        <v>0.13007605362065139</v>
      </c>
      <c r="V103" s="151">
        <f>+IFERROR('MIP(IxI)_TFEVP'!V92/'MIP(IxI)_TFEVP'!V$95,0)</f>
        <v>6.0797329740371699E-2</v>
      </c>
      <c r="W103" s="151">
        <f>+IFERROR('MIP(IxI)_TFEVP'!W92/'MIP(IxI)_TFEVP'!W$95,0)</f>
        <v>7.7383594601666883E-2</v>
      </c>
      <c r="X103" s="151">
        <f>+IFERROR('MIP(IxI)_TFEVP'!X92/'MIP(IxI)_TFEVP'!X$95,0)</f>
        <v>0.10608974721164385</v>
      </c>
      <c r="Y103" s="151">
        <f>+IFERROR('MIP(IxI)_TFEVP'!Y92/'MIP(IxI)_TFEVP'!Y$95,0)</f>
        <v>0.17909300842506368</v>
      </c>
      <c r="Z103" s="151">
        <f>+IFERROR('MIP(IxI)_TFEVP'!Z92/'MIP(IxI)_TFEVP'!Z$95,0)</f>
        <v>8.4097909776103458E-2</v>
      </c>
      <c r="AA103" s="151">
        <f>+IFERROR('MIP(IxI)_TFEVP'!AA92/'MIP(IxI)_TFEVP'!AA$95,0)</f>
        <v>0.2534108287541193</v>
      </c>
      <c r="AB103" s="151">
        <f>+IFERROR('MIP(IxI)_TFEVP'!AB92/'MIP(IxI)_TFEVP'!AB$95,0)</f>
        <v>0.13047188896972065</v>
      </c>
      <c r="AC103" s="151">
        <f>+IFERROR('MIP(IxI)_TFEVP'!AC92/'MIP(IxI)_TFEVP'!AC$95,0)</f>
        <v>0.17312003029155623</v>
      </c>
      <c r="AD103" s="151">
        <f>+IFERROR('MIP(IxI)_TFEVP'!AD92/'MIP(IxI)_TFEVP'!AD$95,0)</f>
        <v>9.886036381835378E-2</v>
      </c>
      <c r="AE103" s="151">
        <f>+IFERROR('MIP(IxI)_TFEVP'!AE92/'MIP(IxI)_TFEVP'!AE$95,0)</f>
        <v>5.4555703553602064E-2</v>
      </c>
      <c r="AF103" s="151">
        <f>+IFERROR('MIP(IxI)_TFEVP'!AF92/'MIP(IxI)_TFEVP'!AF$95,0)</f>
        <v>0.20049818079557435</v>
      </c>
      <c r="AG103" s="151">
        <f>+IFERROR('MIP(IxI)_TFEVP'!AG92/'MIP(IxI)_TFEVP'!AG$95,0)</f>
        <v>0.1272516157570098</v>
      </c>
      <c r="AH103" s="151">
        <f>+IFERROR('MIP(IxI)_TFEVP'!AH92/'MIP(IxI)_TFEVP'!AH$95,0)</f>
        <v>0.1510391072460564</v>
      </c>
      <c r="AI103" s="151">
        <f>+IFERROR('MIP(IxI)_TFEVP'!AI92/'MIP(IxI)_TFEVP'!AI$95,0)</f>
        <v>0.14493585602491715</v>
      </c>
      <c r="AJ103" s="151">
        <f>+IFERROR('MIP(IxI)_TFEVP'!AJ92/'MIP(IxI)_TFEVP'!AJ$95,0)</f>
        <v>0</v>
      </c>
      <c r="AK103" s="151">
        <f>+IFERROR('MIP(IxI)_TFEVP'!AK92/'MIP(IxI)_TFEVP'!AK$95,0)</f>
        <v>0.19539678497794499</v>
      </c>
      <c r="AL103" s="151">
        <f>+IFERROR('MIP(IxI)_TFEVP'!AL92/'MIP(IxI)_TFEVP'!AL$95,0)</f>
        <v>0.15546254531090714</v>
      </c>
      <c r="AM103" s="151">
        <f>+IFERROR('MIP(IxI)_TFEVP'!AM92/'MIP(IxI)_TFEVP'!AM$95,0)</f>
        <v>0.16792188895341939</v>
      </c>
      <c r="AN103" s="151">
        <f>+IFERROR('MIP(IxI)_TFEVP'!AN92/'MIP(IxI)_TFEVP'!AN$95,0)</f>
        <v>0.14799922657631115</v>
      </c>
      <c r="AO103" s="151">
        <f>+IFERROR('MIP(IxI)_TFEVP'!AO92/'MIP(IxI)_TFEVP'!AO$95,0)</f>
        <v>0.10034563832566365</v>
      </c>
      <c r="AP103" s="151">
        <f>+IFERROR('MIP(IxI)_TFEVP'!AP92/'MIP(IxI)_TFEVP'!AP$95,0)</f>
        <v>0.18797630175157126</v>
      </c>
      <c r="AQ103" s="151">
        <f>+IFERROR('MIP(IxI)_TFEVP'!AQ92/'MIP(IxI)_TFEVP'!AQ$95,0)</f>
        <v>2.3568434895729469E-2</v>
      </c>
      <c r="AR103" s="151">
        <f>+IFERROR('MIP(IxI)_TFEVP'!AR92/'MIP(IxI)_TFEVP'!AR$95,0)</f>
        <v>0.14188634473699543</v>
      </c>
      <c r="AS103" s="151">
        <f>+IFERROR('MIP(IxI)_TFEVP'!AS92/'MIP(IxI)_TFEVP'!AS$95,0)</f>
        <v>0.15647475237404246</v>
      </c>
      <c r="AT103" s="151">
        <f>+IFERROR('MIP(IxI)_TFEVP'!AT92/'MIP(IxI)_TFEVP'!AT$95,0)</f>
        <v>0.22840153784931314</v>
      </c>
      <c r="AU103" s="151">
        <f>+IFERROR('MIP(IxI)_TFEVP'!AU92/'MIP(IxI)_TFEVP'!AU$95,0)</f>
        <v>0.19982728698028893</v>
      </c>
      <c r="AV103" s="151">
        <f>+IFERROR('MIP(IxI)_TFEVP'!AV92/'MIP(IxI)_TFEVP'!AV$95,0)</f>
        <v>0.1466974067016413</v>
      </c>
      <c r="AW103" s="151">
        <f>+IFERROR('MIP(IxI)_TFEVP'!AW92/'MIP(IxI)_TFEVP'!AW$95,0)</f>
        <v>0.18687411636636297</v>
      </c>
      <c r="AX103" s="151">
        <f>+IFERROR('MIP(IxI)_TFEVP'!AX92/'MIP(IxI)_TFEVP'!AX$95,0)</f>
        <v>0.1291478709978201</v>
      </c>
      <c r="AY103" s="151">
        <f>+IFERROR('MIP(IxI)_TFEVP'!AY92/'MIP(IxI)_TFEVP'!AY$95,0)</f>
        <v>8.6289088471834724E-2</v>
      </c>
      <c r="AZ103" s="151">
        <f>+IFERROR('MIP(IxI)_TFEVP'!AZ92/'MIP(IxI)_TFEVP'!AZ$95,0)</f>
        <v>0.15473487801075689</v>
      </c>
      <c r="BA103" s="151">
        <f>+IFERROR('MIP(IxI)_TFEVP'!BA92/'MIP(IxI)_TFEVP'!BA$95,0)</f>
        <v>8.9905721607751038E-2</v>
      </c>
      <c r="BB103" s="151">
        <f>+IFERROR('MIP(IxI)_TFEVP'!BB92/'MIP(IxI)_TFEVP'!BB$95,0)</f>
        <v>0.13086502973999778</v>
      </c>
      <c r="BC103" s="151">
        <f>+IFERROR('MIP(IxI)_TFEVP'!BC92/'MIP(IxI)_TFEVP'!BC$95,0)</f>
        <v>0.22864506883526145</v>
      </c>
      <c r="BD103" s="151">
        <f>+IFERROR('MIP(IxI)_TFEVP'!BD92/'MIP(IxI)_TFEVP'!BD$95,0)</f>
        <v>0.12148238454266676</v>
      </c>
      <c r="BE103" s="151">
        <f>+IFERROR('MIP(IxI)_TFEVP'!BE92/'MIP(IxI)_TFEVP'!BE$95,0)</f>
        <v>0.15558414092462122</v>
      </c>
      <c r="BF103" s="151">
        <f>+IFERROR('MIP(IxI)_TFEVP'!BF92/'MIP(IxI)_TFEVP'!BF$95,0)</f>
        <v>0.25544530679544691</v>
      </c>
      <c r="BG103" s="151">
        <f>+IFERROR('MIP(IxI)_TFEVP'!BG92/'MIP(IxI)_TFEVP'!BG$95,0)</f>
        <v>0.20683903728169137</v>
      </c>
      <c r="BH103" s="151">
        <f>+IFERROR('MIP(IxI)_TFEVP'!BH92/'MIP(IxI)_TFEVP'!BH$95,0)</f>
        <v>0.25812321839358426</v>
      </c>
      <c r="BI103" s="151">
        <f>+IFERROR('MIP(IxI)_TFEVP'!BI92/'MIP(IxI)_TFEVP'!BI$95,0)</f>
        <v>0.13410229258479947</v>
      </c>
      <c r="BJ103" s="151">
        <f>+IFERROR('MIP(IxI)_TFEVP'!BJ92/'MIP(IxI)_TFEVP'!BJ$95,0)</f>
        <v>0.24142555792119597</v>
      </c>
      <c r="BK103" s="151">
        <f>+IFERROR('MIP(IxI)_TFEVP'!BK92/'MIP(IxI)_TFEVP'!BK$95,0)</f>
        <v>0.13171244869680843</v>
      </c>
      <c r="BL103" s="151">
        <f>+IFERROR('MIP(IxI)_TFEVP'!BL92/'MIP(IxI)_TFEVP'!BL$95,0)</f>
        <v>0.20319811374648794</v>
      </c>
      <c r="BM103" s="151">
        <f>+IFERROR('MIP(IxI)_TFEVP'!BM92/'MIP(IxI)_TFEVP'!BM$95,0)</f>
        <v>0.20879209639409066</v>
      </c>
      <c r="BN103" s="151">
        <f>+IFERROR('MIP(IxI)_TFEVP'!BN92/'MIP(IxI)_TFEVP'!BN$95,0)</f>
        <v>0.23128817474181887</v>
      </c>
      <c r="BO103" s="151">
        <f>+IFERROR('MIP(IxI)_TFEVP'!BO92/'MIP(IxI)_TFEVP'!BO$95,0)</f>
        <v>0.21804810126582277</v>
      </c>
      <c r="BP103" s="151">
        <f>+IFERROR('MIP(IxI)_TFEVP'!BP92/'MIP(IxI)_TFEVP'!BP$95,0)</f>
        <v>0.21894912025943108</v>
      </c>
      <c r="BQ103" s="151">
        <f>+IFERROR('MIP(IxI)_TFEVP'!BQ92/'MIP(IxI)_TFEVP'!BQ$95,0)</f>
        <v>0.14478026026188878</v>
      </c>
      <c r="BR103" s="151">
        <f>+IFERROR('MIP(IxI)_TFEVP'!BR92/'MIP(IxI)_TFEVP'!BR$95,0)</f>
        <v>0.34691632518087945</v>
      </c>
      <c r="BS103" s="151">
        <f>+IFERROR('MIP(IxI)_TFEVP'!BS92/'MIP(IxI)_TFEVP'!BS$95,0)</f>
        <v>2.4610401851135902E-2</v>
      </c>
      <c r="BT103" s="151">
        <f>+IFERROR('MIP(IxI)_TFEVP'!BT92/'MIP(IxI)_TFEVP'!BT$95,0)</f>
        <v>0.243163343003198</v>
      </c>
      <c r="BU103" s="151">
        <f>+IFERROR('MIP(IxI)_TFEVP'!BU92/'MIP(IxI)_TFEVP'!BU$95,0)</f>
        <v>0.63494832985028327</v>
      </c>
      <c r="BV103" s="151">
        <f>+IFERROR('MIP(IxI)_TFEVP'!BV92/'MIP(IxI)_TFEVP'!BV$95,0)</f>
        <v>0.4880055419439841</v>
      </c>
      <c r="BW103" s="151">
        <f>+IFERROR('MIP(IxI)_TFEVP'!BW92/'MIP(IxI)_TFEVP'!BW$95,0)</f>
        <v>0.80283969542381828</v>
      </c>
      <c r="BX103" s="151">
        <f>+IFERROR('MIP(IxI)_TFEVP'!BX92/'MIP(IxI)_TFEVP'!BX$95,0)</f>
        <v>0.26574674556689493</v>
      </c>
      <c r="BY103" s="151">
        <f>+IFERROR('MIP(IxI)_TFEVP'!BY92/'MIP(IxI)_TFEVP'!BY$95,0)</f>
        <v>0.58582252698824711</v>
      </c>
      <c r="BZ103" s="151">
        <f>+IFERROR('MIP(IxI)_TFEVP'!BZ92/'MIP(IxI)_TFEVP'!BZ$95,0)</f>
        <v>0.23618299178208954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  <c r="CJ103" s="105"/>
      <c r="CK103" s="105"/>
      <c r="CL103" s="105"/>
      <c r="CM103" s="105"/>
    </row>
    <row r="104" spans="1:91" ht="0" hidden="1" customHeight="1" x14ac:dyDescent="0.25">
      <c r="A104" s="105"/>
      <c r="B104" s="26"/>
      <c r="C104" s="116" t="s">
        <v>837</v>
      </c>
      <c r="D104" s="151">
        <f>+IFERROR('MIP(IxI)_TFEVP'!D93/'MIP(IxI)_TFEVP'!D$95,0)</f>
        <v>2.0084791013953848E-3</v>
      </c>
      <c r="E104" s="151">
        <f>+IFERROR('MIP(IxI)_TFEVP'!E93/'MIP(IxI)_TFEVP'!E$95,0)</f>
        <v>5.744571055800232E-3</v>
      </c>
      <c r="F104" s="151">
        <f>+IFERROR('MIP(IxI)_TFEVP'!F93/'MIP(IxI)_TFEVP'!F$95,0)</f>
        <v>9.9951760254666177E-4</v>
      </c>
      <c r="G104" s="151">
        <f>+IFERROR('MIP(IxI)_TFEVP'!G93/'MIP(IxI)_TFEVP'!G$95,0)</f>
        <v>6.4192645866324761E-3</v>
      </c>
      <c r="H104" s="151">
        <f>+IFERROR('MIP(IxI)_TFEVP'!H93/'MIP(IxI)_TFEVP'!H$95,0)</f>
        <v>2.5792184335640417E-3</v>
      </c>
      <c r="I104" s="151">
        <f>+IFERROR('MIP(IxI)_TFEVP'!I93/'MIP(IxI)_TFEVP'!I$95,0)</f>
        <v>5.0182456528349876E-3</v>
      </c>
      <c r="J104" s="151">
        <f>+IFERROR('MIP(IxI)_TFEVP'!J93/'MIP(IxI)_TFEVP'!J$95,0)</f>
        <v>4.9016941367034748E-3</v>
      </c>
      <c r="K104" s="151">
        <f>+IFERROR('MIP(IxI)_TFEVP'!K93/'MIP(IxI)_TFEVP'!K$95,0)</f>
        <v>1.8600791963441137E-3</v>
      </c>
      <c r="L104" s="151">
        <f>+IFERROR('MIP(IxI)_TFEVP'!L93/'MIP(IxI)_TFEVP'!L$95,0)</f>
        <v>3.9158312122580937E-3</v>
      </c>
      <c r="M104" s="151">
        <f>+IFERROR('MIP(IxI)_TFEVP'!M93/'MIP(IxI)_TFEVP'!M$95,0)</f>
        <v>3.7986061493323281E-3</v>
      </c>
      <c r="N104" s="151">
        <f>+IFERROR('MIP(IxI)_TFEVP'!N93/'MIP(IxI)_TFEVP'!N$95,0)</f>
        <v>1.7464026564998154E-3</v>
      </c>
      <c r="O104" s="151">
        <f>+IFERROR('MIP(IxI)_TFEVP'!O93/'MIP(IxI)_TFEVP'!O$95,0)</f>
        <v>4.1824135181129816E-3</v>
      </c>
      <c r="P104" s="151">
        <f>+IFERROR('MIP(IxI)_TFEVP'!P93/'MIP(IxI)_TFEVP'!P$95,0)</f>
        <v>2.9192864558361693E-2</v>
      </c>
      <c r="Q104" s="151">
        <f>+IFERROR('MIP(IxI)_TFEVP'!Q93/'MIP(IxI)_TFEVP'!Q$95,0)</f>
        <v>6.6814026312625506E-4</v>
      </c>
      <c r="R104" s="151">
        <f>+IFERROR('MIP(IxI)_TFEVP'!R93/'MIP(IxI)_TFEVP'!R$95,0)</f>
        <v>2.8376865945186867E-2</v>
      </c>
      <c r="S104" s="151">
        <f>+IFERROR('MIP(IxI)_TFEVP'!S93/'MIP(IxI)_TFEVP'!S$95,0)</f>
        <v>3.699883114714559E-2</v>
      </c>
      <c r="T104" s="151">
        <f>+IFERROR('MIP(IxI)_TFEVP'!T93/'MIP(IxI)_TFEVP'!T$95,0)</f>
        <v>2.5881431551211575E-3</v>
      </c>
      <c r="U104" s="151">
        <f>+IFERROR('MIP(IxI)_TFEVP'!U93/'MIP(IxI)_TFEVP'!U$95,0)</f>
        <v>4.7981301274633275E-3</v>
      </c>
      <c r="V104" s="151">
        <f>+IFERROR('MIP(IxI)_TFEVP'!V93/'MIP(IxI)_TFEVP'!V$95,0)</f>
        <v>9.5768472287705215E-4</v>
      </c>
      <c r="W104" s="151">
        <f>+IFERROR('MIP(IxI)_TFEVP'!W93/'MIP(IxI)_TFEVP'!W$95,0)</f>
        <v>6.417380268052093E-3</v>
      </c>
      <c r="X104" s="151">
        <f>+IFERROR('MIP(IxI)_TFEVP'!X93/'MIP(IxI)_TFEVP'!X$95,0)</f>
        <v>3.1680471901732342E-3</v>
      </c>
      <c r="Y104" s="151">
        <f>+IFERROR('MIP(IxI)_TFEVP'!Y93/'MIP(IxI)_TFEVP'!Y$95,0)</f>
        <v>3.3470516238151633E-3</v>
      </c>
      <c r="Z104" s="151">
        <f>+IFERROR('MIP(IxI)_TFEVP'!Z93/'MIP(IxI)_TFEVP'!Z$95,0)</f>
        <v>2.3501158831594859E-3</v>
      </c>
      <c r="AA104" s="151">
        <f>+IFERROR('MIP(IxI)_TFEVP'!AA93/'MIP(IxI)_TFEVP'!AA$95,0)</f>
        <v>1.0681041853146713E-2</v>
      </c>
      <c r="AB104" s="151">
        <f>+IFERROR('MIP(IxI)_TFEVP'!AB93/'MIP(IxI)_TFEVP'!AB$95,0)</f>
        <v>4.9921467516342724E-3</v>
      </c>
      <c r="AC104" s="151">
        <f>+IFERROR('MIP(IxI)_TFEVP'!AC93/'MIP(IxI)_TFEVP'!AC$95,0)</f>
        <v>5.26694433926543E-3</v>
      </c>
      <c r="AD104" s="151">
        <f>+IFERROR('MIP(IxI)_TFEVP'!AD93/'MIP(IxI)_TFEVP'!AD$95,0)</f>
        <v>1.7686203488889926E-3</v>
      </c>
      <c r="AE104" s="151">
        <f>+IFERROR('MIP(IxI)_TFEVP'!AE93/'MIP(IxI)_TFEVP'!AE$95,0)</f>
        <v>2.6331234285386241E-3</v>
      </c>
      <c r="AF104" s="151">
        <f>+IFERROR('MIP(IxI)_TFEVP'!AF93/'MIP(IxI)_TFEVP'!AF$95,0)</f>
        <v>5.4928742385155918E-3</v>
      </c>
      <c r="AG104" s="151">
        <f>+IFERROR('MIP(IxI)_TFEVP'!AG93/'MIP(IxI)_TFEVP'!AG$95,0)</f>
        <v>4.0731821197748999E-3</v>
      </c>
      <c r="AH104" s="151">
        <f>+IFERROR('MIP(IxI)_TFEVP'!AH93/'MIP(IxI)_TFEVP'!AH$95,0)</f>
        <v>4.7831253356658224E-3</v>
      </c>
      <c r="AI104" s="151">
        <f>+IFERROR('MIP(IxI)_TFEVP'!AI93/'MIP(IxI)_TFEVP'!AI$95,0)</f>
        <v>4.8113602060041579E-3</v>
      </c>
      <c r="AJ104" s="151">
        <f>+IFERROR('MIP(IxI)_TFEVP'!AJ93/'MIP(IxI)_TFEVP'!AJ$95,0)</f>
        <v>0</v>
      </c>
      <c r="AK104" s="151">
        <f>+IFERROR('MIP(IxI)_TFEVP'!AK93/'MIP(IxI)_TFEVP'!AK$95,0)</f>
        <v>9.7370647522198768E-3</v>
      </c>
      <c r="AL104" s="151">
        <f>+IFERROR('MIP(IxI)_TFEVP'!AL93/'MIP(IxI)_TFEVP'!AL$95,0)</f>
        <v>4.5096447146086155E-3</v>
      </c>
      <c r="AM104" s="151">
        <f>+IFERROR('MIP(IxI)_TFEVP'!AM93/'MIP(IxI)_TFEVP'!AM$95,0)</f>
        <v>3.9998501227120299E-3</v>
      </c>
      <c r="AN104" s="151">
        <f>+IFERROR('MIP(IxI)_TFEVP'!AN93/'MIP(IxI)_TFEVP'!AN$95,0)</f>
        <v>4.4702047731290514E-3</v>
      </c>
      <c r="AO104" s="151">
        <f>+IFERROR('MIP(IxI)_TFEVP'!AO93/'MIP(IxI)_TFEVP'!AO$95,0)</f>
        <v>5.1937488041141093E-3</v>
      </c>
      <c r="AP104" s="151">
        <f>+IFERROR('MIP(IxI)_TFEVP'!AP93/'MIP(IxI)_TFEVP'!AP$95,0)</f>
        <v>7.5430825039005285E-3</v>
      </c>
      <c r="AQ104" s="151">
        <f>+IFERROR('MIP(IxI)_TFEVP'!AQ93/'MIP(IxI)_TFEVP'!AQ$95,0)</f>
        <v>5.6894538033288406E-4</v>
      </c>
      <c r="AR104" s="151">
        <f>+IFERROR('MIP(IxI)_TFEVP'!AR93/'MIP(IxI)_TFEVP'!AR$95,0)</f>
        <v>8.291887139232729E-3</v>
      </c>
      <c r="AS104" s="151">
        <f>+IFERROR('MIP(IxI)_TFEVP'!AS93/'MIP(IxI)_TFEVP'!AS$95,0)</f>
        <v>5.3000573217514002E-3</v>
      </c>
      <c r="AT104" s="151">
        <f>+IFERROR('MIP(IxI)_TFEVP'!AT93/'MIP(IxI)_TFEVP'!AT$95,0)</f>
        <v>7.7468008064171335E-3</v>
      </c>
      <c r="AU104" s="151">
        <f>+IFERROR('MIP(IxI)_TFEVP'!AU93/'MIP(IxI)_TFEVP'!AU$95,0)</f>
        <v>5.5838286955136535E-3</v>
      </c>
      <c r="AV104" s="151">
        <f>+IFERROR('MIP(IxI)_TFEVP'!AV93/'MIP(IxI)_TFEVP'!AV$95,0)</f>
        <v>6.4393617220210491E-3</v>
      </c>
      <c r="AW104" s="151">
        <f>+IFERROR('MIP(IxI)_TFEVP'!AW93/'MIP(IxI)_TFEVP'!AW$95,0)</f>
        <v>5.2938971122965667E-3</v>
      </c>
      <c r="AX104" s="151">
        <f>+IFERROR('MIP(IxI)_TFEVP'!AX93/'MIP(IxI)_TFEVP'!AX$95,0)</f>
        <v>1.1657108723800644E-2</v>
      </c>
      <c r="AY104" s="151">
        <f>+IFERROR('MIP(IxI)_TFEVP'!AY93/'MIP(IxI)_TFEVP'!AY$95,0)</f>
        <v>4.1881161216485606E-3</v>
      </c>
      <c r="AZ104" s="151">
        <f>+IFERROR('MIP(IxI)_TFEVP'!AZ93/'MIP(IxI)_TFEVP'!AZ$95,0)</f>
        <v>5.3589523735287237E-3</v>
      </c>
      <c r="BA104" s="151">
        <f>+IFERROR('MIP(IxI)_TFEVP'!BA93/'MIP(IxI)_TFEVP'!BA$95,0)</f>
        <v>9.6352650701567732E-3</v>
      </c>
      <c r="BB104" s="151">
        <f>+IFERROR('MIP(IxI)_TFEVP'!BB93/'MIP(IxI)_TFEVP'!BB$95,0)</f>
        <v>6.3470294868914149E-3</v>
      </c>
      <c r="BC104" s="151">
        <f>+IFERROR('MIP(IxI)_TFEVP'!BC93/'MIP(IxI)_TFEVP'!BC$95,0)</f>
        <v>9.6835456246652154E-3</v>
      </c>
      <c r="BD104" s="151">
        <f>+IFERROR('MIP(IxI)_TFEVP'!BD93/'MIP(IxI)_TFEVP'!BD$95,0)</f>
        <v>5.0177537986211985E-3</v>
      </c>
      <c r="BE104" s="151">
        <f>+IFERROR('MIP(IxI)_TFEVP'!BE93/'MIP(IxI)_TFEVP'!BE$95,0)</f>
        <v>6.4218779183173079E-3</v>
      </c>
      <c r="BF104" s="151">
        <f>+IFERROR('MIP(IxI)_TFEVP'!BF93/'MIP(IxI)_TFEVP'!BF$95,0)</f>
        <v>9.1447367502537485E-3</v>
      </c>
      <c r="BG104" s="151">
        <f>+IFERROR('MIP(IxI)_TFEVP'!BG93/'MIP(IxI)_TFEVP'!BG$95,0)</f>
        <v>8.5574227338626827E-3</v>
      </c>
      <c r="BH104" s="151">
        <f>+IFERROR('MIP(IxI)_TFEVP'!BH93/'MIP(IxI)_TFEVP'!BH$95,0)</f>
        <v>7.0080297612030232E-3</v>
      </c>
      <c r="BI104" s="151">
        <f>+IFERROR('MIP(IxI)_TFEVP'!BI93/'MIP(IxI)_TFEVP'!BI$95,0)</f>
        <v>5.5689108673583629E-3</v>
      </c>
      <c r="BJ104" s="151">
        <f>+IFERROR('MIP(IxI)_TFEVP'!BJ93/'MIP(IxI)_TFEVP'!BJ$95,0)</f>
        <v>1.3390073665376747E-2</v>
      </c>
      <c r="BK104" s="151">
        <f>+IFERROR('MIP(IxI)_TFEVP'!BK93/'MIP(IxI)_TFEVP'!BK$95,0)</f>
        <v>9.2149912286764689E-3</v>
      </c>
      <c r="BL104" s="151">
        <f>+IFERROR('MIP(IxI)_TFEVP'!BL93/'MIP(IxI)_TFEVP'!BL$95,0)</f>
        <v>6.2217282693935632E-3</v>
      </c>
      <c r="BM104" s="151">
        <f>+IFERROR('MIP(IxI)_TFEVP'!BM93/'MIP(IxI)_TFEVP'!BM$95,0)</f>
        <v>1.2364429972379191E-2</v>
      </c>
      <c r="BN104" s="151">
        <f>+IFERROR('MIP(IxI)_TFEVP'!BN93/'MIP(IxI)_TFEVP'!BN$95,0)</f>
        <v>6.6228616933012583E-3</v>
      </c>
      <c r="BO104" s="151">
        <f>+IFERROR('MIP(IxI)_TFEVP'!BO93/'MIP(IxI)_TFEVP'!BO$95,0)</f>
        <v>2.5455696202531644E-2</v>
      </c>
      <c r="BP104" s="151">
        <f>+IFERROR('MIP(IxI)_TFEVP'!BP93/'MIP(IxI)_TFEVP'!BP$95,0)</f>
        <v>3.5723704874467098E-2</v>
      </c>
      <c r="BQ104" s="151">
        <f>+IFERROR('MIP(IxI)_TFEVP'!BQ93/'MIP(IxI)_TFEVP'!BQ$95,0)</f>
        <v>4.2807793321362822E-2</v>
      </c>
      <c r="BR104" s="151">
        <f>+IFERROR('MIP(IxI)_TFEVP'!BR93/'MIP(IxI)_TFEVP'!BR$95,0)</f>
        <v>1.570169928645257E-2</v>
      </c>
      <c r="BS104" s="151">
        <f>+IFERROR('MIP(IxI)_TFEVP'!BS93/'MIP(IxI)_TFEVP'!BS$95,0)</f>
        <v>1.172940843584468E-2</v>
      </c>
      <c r="BT104" s="151">
        <f>+IFERROR('MIP(IxI)_TFEVP'!BT93/'MIP(IxI)_TFEVP'!BT$95,0)</f>
        <v>9.0011336866625425E-3</v>
      </c>
      <c r="BU104" s="151">
        <f>+IFERROR('MIP(IxI)_TFEVP'!BU93/'MIP(IxI)_TFEVP'!BU$95,0)</f>
        <v>6.4698080128369631E-4</v>
      </c>
      <c r="BV104" s="151">
        <f>+IFERROR('MIP(IxI)_TFEVP'!BV93/'MIP(IxI)_TFEVP'!BV$95,0)</f>
        <v>1.1224324150870742E-2</v>
      </c>
      <c r="BW104" s="151">
        <f>+IFERROR('MIP(IxI)_TFEVP'!BW93/'MIP(IxI)_TFEVP'!BW$95,0)</f>
        <v>5.3778302716558186E-5</v>
      </c>
      <c r="BX104" s="151">
        <f>+IFERROR('MIP(IxI)_TFEVP'!BX93/'MIP(IxI)_TFEVP'!BX$95,0)</f>
        <v>6.8624174753470334E-3</v>
      </c>
      <c r="BY104" s="151">
        <f>+IFERROR('MIP(IxI)_TFEVP'!BY93/'MIP(IxI)_TFEVP'!BY$95,0)</f>
        <v>7.6664130979925866E-6</v>
      </c>
      <c r="BZ104" s="151">
        <f>+IFERROR('MIP(IxI)_TFEVP'!BZ93/'MIP(IxI)_TFEVP'!BZ$95,0)</f>
        <v>1.6680745833647339E-2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  <c r="CJ104" s="105"/>
      <c r="CK104" s="105"/>
      <c r="CL104" s="105"/>
      <c r="CM104" s="105"/>
    </row>
    <row r="105" spans="1:91" ht="0" hidden="1" customHeight="1" x14ac:dyDescent="0.25">
      <c r="A105" s="105"/>
      <c r="B105" s="26"/>
      <c r="C105" s="116" t="s">
        <v>838</v>
      </c>
      <c r="D105" s="151">
        <f>+IFERROR('MIP(IxI)_TFEVP'!D94/'MIP(IxI)_TFEVP'!D$95,0)</f>
        <v>0.48533527190380915</v>
      </c>
      <c r="E105" s="151">
        <f>+IFERROR('MIP(IxI)_TFEVP'!E94/'MIP(IxI)_TFEVP'!E$95,0)</f>
        <v>0.26835260631513352</v>
      </c>
      <c r="F105" s="151">
        <f>+IFERROR('MIP(IxI)_TFEVP'!F94/'MIP(IxI)_TFEVP'!F$95,0)</f>
        <v>0.46176721160630912</v>
      </c>
      <c r="G105" s="151">
        <f>+IFERROR('MIP(IxI)_TFEVP'!G94/'MIP(IxI)_TFEVP'!G$95,0)</f>
        <v>0.21459958138922736</v>
      </c>
      <c r="H105" s="151">
        <f>+IFERROR('MIP(IxI)_TFEVP'!H94/'MIP(IxI)_TFEVP'!H$95,0)</f>
        <v>0.32029336559894206</v>
      </c>
      <c r="I105" s="151">
        <f>+IFERROR('MIP(IxI)_TFEVP'!I94/'MIP(IxI)_TFEVP'!I$95,0)</f>
        <v>0.15951192878666409</v>
      </c>
      <c r="J105" s="151">
        <f>+IFERROR('MIP(IxI)_TFEVP'!J94/'MIP(IxI)_TFEVP'!J$95,0)</f>
        <v>0.26339806470719779</v>
      </c>
      <c r="K105" s="151">
        <f>+IFERROR('MIP(IxI)_TFEVP'!K94/'MIP(IxI)_TFEVP'!K$95,0)</f>
        <v>0.51248132204516117</v>
      </c>
      <c r="L105" s="151">
        <f>+IFERROR('MIP(IxI)_TFEVP'!L94/'MIP(IxI)_TFEVP'!L$95,0)</f>
        <v>0.39671532677919802</v>
      </c>
      <c r="M105" s="151">
        <f>+IFERROR('MIP(IxI)_TFEVP'!M94/'MIP(IxI)_TFEVP'!M$95,0)</f>
        <v>0.30557747203814256</v>
      </c>
      <c r="N105" s="151">
        <f>+IFERROR('MIP(IxI)_TFEVP'!N94/'MIP(IxI)_TFEVP'!N$95,0)</f>
        <v>0.54939233684775435</v>
      </c>
      <c r="O105" s="151">
        <f>+IFERROR('MIP(IxI)_TFEVP'!O94/'MIP(IxI)_TFEVP'!O$95,0)</f>
        <v>0.11952472700920803</v>
      </c>
      <c r="P105" s="151">
        <f>+IFERROR('MIP(IxI)_TFEVP'!P94/'MIP(IxI)_TFEVP'!P$95,0)</f>
        <v>0.48342651748540089</v>
      </c>
      <c r="Q105" s="151">
        <f>+IFERROR('MIP(IxI)_TFEVP'!Q94/'MIP(IxI)_TFEVP'!Q$95,0)</f>
        <v>0.62235026851373021</v>
      </c>
      <c r="R105" s="151">
        <f>+IFERROR('MIP(IxI)_TFEVP'!R94/'MIP(IxI)_TFEVP'!R$95,0)</f>
        <v>0.38726326953184181</v>
      </c>
      <c r="S105" s="151">
        <f>+IFERROR('MIP(IxI)_TFEVP'!S94/'MIP(IxI)_TFEVP'!S$95,0)</f>
        <v>0.14910851778326129</v>
      </c>
      <c r="T105" s="151">
        <f>+IFERROR('MIP(IxI)_TFEVP'!T94/'MIP(IxI)_TFEVP'!T$95,0)</f>
        <v>0.22731584319730569</v>
      </c>
      <c r="U105" s="151">
        <f>+IFERROR('MIP(IxI)_TFEVP'!U94/'MIP(IxI)_TFEVP'!U$95,0)</f>
        <v>5.0409345695239333E-2</v>
      </c>
      <c r="V105" s="151">
        <f>+IFERROR('MIP(IxI)_TFEVP'!V94/'MIP(IxI)_TFEVP'!V$95,0)</f>
        <v>0.32515198083052388</v>
      </c>
      <c r="W105" s="151">
        <f>+IFERROR('MIP(IxI)_TFEVP'!W94/'MIP(IxI)_TFEVP'!W$95,0)</f>
        <v>0.13024553961613314</v>
      </c>
      <c r="X105" s="151">
        <f>+IFERROR('MIP(IxI)_TFEVP'!X94/'MIP(IxI)_TFEVP'!X$95,0)</f>
        <v>0.19660481620015141</v>
      </c>
      <c r="Y105" s="151">
        <f>+IFERROR('MIP(IxI)_TFEVP'!Y94/'MIP(IxI)_TFEVP'!Y$95,0)</f>
        <v>0.22796788414844274</v>
      </c>
      <c r="Z105" s="151">
        <f>+IFERROR('MIP(IxI)_TFEVP'!Z94/'MIP(IxI)_TFEVP'!Z$95,0)</f>
        <v>0.23995575616127907</v>
      </c>
      <c r="AA105" s="151">
        <f>+IFERROR('MIP(IxI)_TFEVP'!AA94/'MIP(IxI)_TFEVP'!AA$95,0)</f>
        <v>0.15413453857979473</v>
      </c>
      <c r="AB105" s="151">
        <f>+IFERROR('MIP(IxI)_TFEVP'!AB94/'MIP(IxI)_TFEVP'!AB$95,0)</f>
        <v>0.15077722737917437</v>
      </c>
      <c r="AC105" s="151">
        <f>+IFERROR('MIP(IxI)_TFEVP'!AC94/'MIP(IxI)_TFEVP'!AC$95,0)</f>
        <v>0.10691026126467247</v>
      </c>
      <c r="AD105" s="151">
        <f>+IFERROR('MIP(IxI)_TFEVP'!AD94/'MIP(IxI)_TFEVP'!AD$95,0)</f>
        <v>0.19272872247929188</v>
      </c>
      <c r="AE105" s="151">
        <f>+IFERROR('MIP(IxI)_TFEVP'!AE94/'MIP(IxI)_TFEVP'!AE$95,0)</f>
        <v>9.1431645972386857E-2</v>
      </c>
      <c r="AF105" s="151">
        <f>+IFERROR('MIP(IxI)_TFEVP'!AF94/'MIP(IxI)_TFEVP'!AF$95,0)</f>
        <v>0.1816766630767235</v>
      </c>
      <c r="AG105" s="151">
        <f>+IFERROR('MIP(IxI)_TFEVP'!AG94/'MIP(IxI)_TFEVP'!AG$95,0)</f>
        <v>8.6740962819158079E-2</v>
      </c>
      <c r="AH105" s="151">
        <f>+IFERROR('MIP(IxI)_TFEVP'!AH94/'MIP(IxI)_TFEVP'!AH$95,0)</f>
        <v>9.0887791796477477E-2</v>
      </c>
      <c r="AI105" s="151">
        <f>+IFERROR('MIP(IxI)_TFEVP'!AI94/'MIP(IxI)_TFEVP'!AI$95,0)</f>
        <v>0.26303901098818744</v>
      </c>
      <c r="AJ105" s="151">
        <f>+IFERROR('MIP(IxI)_TFEVP'!AJ94/'MIP(IxI)_TFEVP'!AJ$95,0)</f>
        <v>0</v>
      </c>
      <c r="AK105" s="151">
        <f>+IFERROR('MIP(IxI)_TFEVP'!AK94/'MIP(IxI)_TFEVP'!AK$95,0)</f>
        <v>0.11251098643842256</v>
      </c>
      <c r="AL105" s="151">
        <f>+IFERROR('MIP(IxI)_TFEVP'!AL94/'MIP(IxI)_TFEVP'!AL$95,0)</f>
        <v>0.26447305684286965</v>
      </c>
      <c r="AM105" s="151">
        <f>+IFERROR('MIP(IxI)_TFEVP'!AM94/'MIP(IxI)_TFEVP'!AM$95,0)</f>
        <v>0.16320387682584883</v>
      </c>
      <c r="AN105" s="151">
        <f>+IFERROR('MIP(IxI)_TFEVP'!AN94/'MIP(IxI)_TFEVP'!AN$95,0)</f>
        <v>0.21128001620506776</v>
      </c>
      <c r="AO105" s="151">
        <f>+IFERROR('MIP(IxI)_TFEVP'!AO94/'MIP(IxI)_TFEVP'!AO$95,0)</f>
        <v>0.16890189935074865</v>
      </c>
      <c r="AP105" s="151">
        <f>+IFERROR('MIP(IxI)_TFEVP'!AP94/'MIP(IxI)_TFEVP'!AP$95,0)</f>
        <v>0.21484268017082811</v>
      </c>
      <c r="AQ105" s="151">
        <f>+IFERROR('MIP(IxI)_TFEVP'!AQ94/'MIP(IxI)_TFEVP'!AQ$95,0)</f>
        <v>9.6904838785756911E-2</v>
      </c>
      <c r="AR105" s="151">
        <f>+IFERROR('MIP(IxI)_TFEVP'!AR94/'MIP(IxI)_TFEVP'!AR$95,0)</f>
        <v>0.15389382359016732</v>
      </c>
      <c r="AS105" s="151">
        <f>+IFERROR('MIP(IxI)_TFEVP'!AS94/'MIP(IxI)_TFEVP'!AS$95,0)</f>
        <v>0.18669093153858796</v>
      </c>
      <c r="AT105" s="151">
        <f>+IFERROR('MIP(IxI)_TFEVP'!AT94/'MIP(IxI)_TFEVP'!AT$95,0)</f>
        <v>0.16400492006538162</v>
      </c>
      <c r="AU105" s="151">
        <f>+IFERROR('MIP(IxI)_TFEVP'!AU94/'MIP(IxI)_TFEVP'!AU$95,0)</f>
        <v>0.11212512471389166</v>
      </c>
      <c r="AV105" s="151">
        <f>+IFERROR('MIP(IxI)_TFEVP'!AV94/'MIP(IxI)_TFEVP'!AV$95,0)</f>
        <v>0.11433169680046665</v>
      </c>
      <c r="AW105" s="151">
        <f>+IFERROR('MIP(IxI)_TFEVP'!AW94/'MIP(IxI)_TFEVP'!AW$95,0)</f>
        <v>0.15285224516344681</v>
      </c>
      <c r="AX105" s="151">
        <f>+IFERROR('MIP(IxI)_TFEVP'!AX94/'MIP(IxI)_TFEVP'!AX$95,0)</f>
        <v>0.26207278362869169</v>
      </c>
      <c r="AY105" s="151">
        <f>+IFERROR('MIP(IxI)_TFEVP'!AY94/'MIP(IxI)_TFEVP'!AY$95,0)</f>
        <v>0.11325368719732332</v>
      </c>
      <c r="AZ105" s="151">
        <f>+IFERROR('MIP(IxI)_TFEVP'!AZ94/'MIP(IxI)_TFEVP'!AZ$95,0)</f>
        <v>0.20323745680359601</v>
      </c>
      <c r="BA105" s="151">
        <f>+IFERROR('MIP(IxI)_TFEVP'!BA94/'MIP(IxI)_TFEVP'!BA$95,0)</f>
        <v>0.12105305417829255</v>
      </c>
      <c r="BB105" s="151">
        <f>+IFERROR('MIP(IxI)_TFEVP'!BB94/'MIP(IxI)_TFEVP'!BB$95,0)</f>
        <v>0.10201736103040117</v>
      </c>
      <c r="BC105" s="151">
        <f>+IFERROR('MIP(IxI)_TFEVP'!BC94/'MIP(IxI)_TFEVP'!BC$95,0)</f>
        <v>0.23610946858760756</v>
      </c>
      <c r="BD105" s="151">
        <f>+IFERROR('MIP(IxI)_TFEVP'!BD94/'MIP(IxI)_TFEVP'!BD$95,0)</f>
        <v>7.3378524820732746E-2</v>
      </c>
      <c r="BE105" s="151">
        <f>+IFERROR('MIP(IxI)_TFEVP'!BE94/'MIP(IxI)_TFEVP'!BE$95,0)</f>
        <v>0.19853755878763707</v>
      </c>
      <c r="BF105" s="151">
        <f>+IFERROR('MIP(IxI)_TFEVP'!BF94/'MIP(IxI)_TFEVP'!BF$95,0)</f>
        <v>0.25864805887255865</v>
      </c>
      <c r="BG105" s="151">
        <f>+IFERROR('MIP(IxI)_TFEVP'!BG94/'MIP(IxI)_TFEVP'!BG$95,0)</f>
        <v>0.28916653864987085</v>
      </c>
      <c r="BH105" s="151">
        <f>+IFERROR('MIP(IxI)_TFEVP'!BH94/'MIP(IxI)_TFEVP'!BH$95,0)</f>
        <v>0.18619594471364817</v>
      </c>
      <c r="BI105" s="151">
        <f>+IFERROR('MIP(IxI)_TFEVP'!BI94/'MIP(IxI)_TFEVP'!BI$95,0)</f>
        <v>0.29354834624308518</v>
      </c>
      <c r="BJ105" s="151">
        <f>+IFERROR('MIP(IxI)_TFEVP'!BJ94/'MIP(IxI)_TFEVP'!BJ$95,0)</f>
        <v>0.38230604916619498</v>
      </c>
      <c r="BK105" s="151">
        <f>+IFERROR('MIP(IxI)_TFEVP'!BK94/'MIP(IxI)_TFEVP'!BK$95,0)</f>
        <v>0.27919106345303801</v>
      </c>
      <c r="BL105" s="151">
        <f>+IFERROR('MIP(IxI)_TFEVP'!BL94/'MIP(IxI)_TFEVP'!BL$95,0)</f>
        <v>0.21832916993419926</v>
      </c>
      <c r="BM105" s="151">
        <f>+IFERROR('MIP(IxI)_TFEVP'!BM94/'MIP(IxI)_TFEVP'!BM$95,0)</f>
        <v>0.30271393457162404</v>
      </c>
      <c r="BN105" s="151">
        <f>+IFERROR('MIP(IxI)_TFEVP'!BN94/'MIP(IxI)_TFEVP'!BN$95,0)</f>
        <v>0.19654493831587111</v>
      </c>
      <c r="BO105" s="151">
        <f>+IFERROR('MIP(IxI)_TFEVP'!BO94/'MIP(IxI)_TFEVP'!BO$95,0)</f>
        <v>0.28039746835443036</v>
      </c>
      <c r="BP105" s="151">
        <f>+IFERROR('MIP(IxI)_TFEVP'!BP94/'MIP(IxI)_TFEVP'!BP$95,0)</f>
        <v>0.44910342183926927</v>
      </c>
      <c r="BQ105" s="151">
        <f>+IFERROR('MIP(IxI)_TFEVP'!BQ94/'MIP(IxI)_TFEVP'!BQ$95,0)</f>
        <v>2.3389832090609597E-3</v>
      </c>
      <c r="BR105" s="151">
        <f>+IFERROR('MIP(IxI)_TFEVP'!BR94/'MIP(IxI)_TFEVP'!BR$95,0)</f>
        <v>0.11414598642033162</v>
      </c>
      <c r="BS105" s="151">
        <f>+IFERROR('MIP(IxI)_TFEVP'!BS94/'MIP(IxI)_TFEVP'!BS$95,0)</f>
        <v>0.67739582081575755</v>
      </c>
      <c r="BT105" s="151">
        <f>+IFERROR('MIP(IxI)_TFEVP'!BT94/'MIP(IxI)_TFEVP'!BT$95,0)</f>
        <v>0.34351352621673908</v>
      </c>
      <c r="BU105" s="151">
        <f>+IFERROR('MIP(IxI)_TFEVP'!BU94/'MIP(IxI)_TFEVP'!BU$95,0)</f>
        <v>0.22179087859930474</v>
      </c>
      <c r="BV105" s="151">
        <f>+IFERROR('MIP(IxI)_TFEVP'!BV94/'MIP(IxI)_TFEVP'!BV$95,0)</f>
        <v>0.11915783592372654</v>
      </c>
      <c r="BW105" s="151">
        <f>+IFERROR('MIP(IxI)_TFEVP'!BW94/'MIP(IxI)_TFEVP'!BW$95,0)</f>
        <v>9.6628050159575804E-2</v>
      </c>
      <c r="BX105" s="151">
        <f>+IFERROR('MIP(IxI)_TFEVP'!BX94/'MIP(IxI)_TFEVP'!BX$95,0)</f>
        <v>0.2056246609179147</v>
      </c>
      <c r="BY105" s="151">
        <f>+IFERROR('MIP(IxI)_TFEVP'!BY94/'MIP(IxI)_TFEVP'!BY$95,0)</f>
        <v>6.5997924627783283E-2</v>
      </c>
      <c r="BZ105" s="151">
        <f>+IFERROR('MIP(IxI)_TFEVP'!BZ94/'MIP(IxI)_TFEVP'!BZ$95,0)</f>
        <v>0.22617962680276138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  <c r="CJ105" s="105"/>
      <c r="CK105" s="105"/>
      <c r="CL105" s="105"/>
      <c r="CM105" s="105"/>
    </row>
    <row r="106" spans="1:91" ht="0" hidden="1" customHeight="1" x14ac:dyDescent="0.25">
      <c r="A106" s="105"/>
      <c r="B106" s="26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</row>
    <row r="107" spans="1:91" x14ac:dyDescent="0.25">
      <c r="A107" s="109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73"/>
      <c r="CK107" s="73"/>
      <c r="CL107" s="73"/>
      <c r="CM107" s="73"/>
    </row>
    <row r="108" spans="1:91" x14ac:dyDescent="0.25">
      <c r="A108" s="109"/>
      <c r="B108" s="73"/>
      <c r="C108" s="73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73"/>
      <c r="CK108" s="73"/>
      <c r="CL108" s="73"/>
      <c r="CM108" s="73"/>
    </row>
    <row r="109" spans="1:91" x14ac:dyDescent="0.25">
      <c r="A109" s="109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105"/>
      <c r="CF109" s="105"/>
      <c r="CG109" s="105"/>
      <c r="CH109" s="105"/>
      <c r="CI109" s="105"/>
      <c r="CJ109" s="73"/>
      <c r="CK109" s="73"/>
      <c r="CL109" s="73"/>
      <c r="CM109" s="73"/>
    </row>
    <row r="110" spans="1:91" x14ac:dyDescent="0.25">
      <c r="A110" s="109"/>
      <c r="B110" s="73"/>
      <c r="C110" s="85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  <c r="AE110" s="127"/>
      <c r="AF110" s="127"/>
      <c r="AG110" s="127"/>
      <c r="AH110" s="127"/>
      <c r="AI110" s="127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  <c r="BZ110" s="127"/>
      <c r="CA110" s="127"/>
      <c r="CB110" s="127"/>
      <c r="CC110" s="127"/>
      <c r="CD110" s="127"/>
      <c r="CE110" s="105"/>
      <c r="CF110" s="105"/>
      <c r="CG110" s="105"/>
      <c r="CH110" s="105"/>
      <c r="CI110" s="105"/>
      <c r="CJ110" s="73"/>
      <c r="CK110" s="73"/>
      <c r="CL110" s="73"/>
      <c r="CM110" s="73"/>
    </row>
    <row r="111" spans="1:91" x14ac:dyDescent="0.25">
      <c r="A111" s="109"/>
      <c r="B111" s="73"/>
      <c r="C111" s="128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  <c r="BR111" s="129"/>
      <c r="BS111" s="129"/>
      <c r="BT111" s="129"/>
      <c r="BU111" s="129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05"/>
      <c r="CF111" s="105"/>
      <c r="CG111" s="105"/>
      <c r="CH111" s="105"/>
      <c r="CI111" s="105"/>
      <c r="CJ111" s="73"/>
      <c r="CK111" s="73"/>
      <c r="CL111" s="73"/>
      <c r="CM111" s="73"/>
    </row>
    <row r="112" spans="1:91" x14ac:dyDescent="0.25">
      <c r="A112" s="109"/>
      <c r="B112" s="73"/>
      <c r="C112" s="73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105"/>
      <c r="CF112" s="105"/>
      <c r="CG112" s="105"/>
      <c r="CH112" s="105"/>
      <c r="CI112" s="105"/>
      <c r="CJ112" s="73"/>
      <c r="CK112" s="73"/>
      <c r="CL112" s="73"/>
      <c r="CM112" s="73"/>
    </row>
    <row r="113" spans="1:91" x14ac:dyDescent="0.25">
      <c r="A113" s="109"/>
      <c r="B113" s="73"/>
      <c r="C113" s="128"/>
      <c r="D113" s="129"/>
      <c r="E113" s="129"/>
      <c r="F113" s="129"/>
      <c r="G113" s="129"/>
      <c r="H113" s="129"/>
      <c r="I113" s="129"/>
      <c r="J113" s="129"/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  <c r="BR113" s="129"/>
      <c r="BS113" s="129"/>
      <c r="BT113" s="129"/>
      <c r="BU113" s="129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05"/>
      <c r="CF113" s="105"/>
      <c r="CG113" s="105"/>
      <c r="CH113" s="105"/>
      <c r="CI113" s="105"/>
      <c r="CJ113" s="73"/>
      <c r="CK113" s="73"/>
      <c r="CL113" s="73"/>
      <c r="CM113" s="73"/>
    </row>
    <row r="114" spans="1:91" x14ac:dyDescent="0.25">
      <c r="A114" s="109"/>
      <c r="B114" s="73"/>
      <c r="C114" s="73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105"/>
      <c r="CF114" s="105"/>
      <c r="CG114" s="105"/>
      <c r="CH114" s="105"/>
      <c r="CI114" s="105"/>
      <c r="CJ114" s="73"/>
      <c r="CK114" s="73"/>
      <c r="CL114" s="73"/>
      <c r="CM114" s="73"/>
    </row>
    <row r="115" spans="1:91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91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91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91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91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91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91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8353" sheet="1" formatColumns="0" formatRows="0"/>
  <autoFilter ref="A8:CM8" xr:uid="{00000000-0001-0000-5200-000000000000}"/>
  <mergeCells count="18"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B7:B8"/>
    <mergeCell ref="C7:C8"/>
    <mergeCell ref="BV5:BW5"/>
  </mergeCells>
  <conditionalFormatting sqref="A99:A106">
    <cfRule type="cellIs" dxfId="101" priority="2" operator="lessThan">
      <formula>0</formula>
    </cfRule>
  </conditionalFormatting>
  <conditionalFormatting sqref="B7:CD90">
    <cfRule type="cellIs" dxfId="100" priority="5" operator="lessThan">
      <formula>0</formula>
    </cfRule>
  </conditionalFormatting>
  <conditionalFormatting sqref="C98:C106">
    <cfRule type="cellIs" dxfId="99" priority="1" operator="lessThan">
      <formula>0</formula>
    </cfRule>
  </conditionalFormatting>
  <conditionalFormatting sqref="D110:CD121">
    <cfRule type="cellIs" dxfId="98" priority="4" operator="notEqual">
      <formula>0</formula>
    </cfRule>
  </conditionalFormatting>
  <conditionalFormatting sqref="CJ7:XFD8">
    <cfRule type="cellIs" dxfId="97" priority="3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7"/>
  <dimension ref="A1:CM121"/>
  <sheetViews>
    <sheetView showGridLines="0" zoomScale="60" zoomScaleNormal="6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89" x14ac:dyDescent="0.25">
      <c r="CE1" s="105"/>
      <c r="CF1" s="105"/>
      <c r="CG1" s="105"/>
      <c r="CH1" s="105"/>
    </row>
    <row r="2" spans="1:89" x14ac:dyDescent="0.25">
      <c r="CI2" s="107"/>
    </row>
    <row r="3" spans="1:89" x14ac:dyDescent="0.25">
      <c r="CI3" s="107"/>
    </row>
    <row r="4" spans="1:89" x14ac:dyDescent="0.25">
      <c r="CI4" s="107"/>
    </row>
    <row r="5" spans="1:89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  <c r="CB5" s="119"/>
      <c r="CC5" s="119"/>
      <c r="CD5" s="119"/>
      <c r="CI5" s="107"/>
    </row>
    <row r="6" spans="1:89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89" ht="19.5" x14ac:dyDescent="0.25">
      <c r="B7" s="394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89" ht="105" x14ac:dyDescent="0.25">
      <c r="A8" s="29"/>
      <c r="B8" s="395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928</v>
      </c>
      <c r="CC8" s="124" t="s">
        <v>929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89" ht="19.5" x14ac:dyDescent="0.25">
      <c r="A9" s="30"/>
      <c r="B9" s="74" t="s">
        <v>0</v>
      </c>
      <c r="C9" s="45" t="s">
        <v>111</v>
      </c>
      <c r="D9" s="130">
        <v>1.00784990610603</v>
      </c>
      <c r="E9" s="131">
        <v>1.0589716372880801E-3</v>
      </c>
      <c r="F9" s="131">
        <v>7.3853433989033903E-3</v>
      </c>
      <c r="G9" s="131">
        <v>3.6672076394084598E-3</v>
      </c>
      <c r="H9" s="131">
        <v>1.58772334529488E-3</v>
      </c>
      <c r="I9" s="131">
        <v>5.7373785120291604E-4</v>
      </c>
      <c r="J9" s="131">
        <v>1.6003998269940201E-3</v>
      </c>
      <c r="K9" s="131">
        <v>1.2187176041166801E-3</v>
      </c>
      <c r="L9" s="131">
        <v>2.9737804305375301E-2</v>
      </c>
      <c r="M9" s="131">
        <v>2.4736965223461499E-2</v>
      </c>
      <c r="N9" s="131">
        <v>7.8592651288076699E-4</v>
      </c>
      <c r="O9" s="131">
        <v>1.2160511455764101E-2</v>
      </c>
      <c r="P9" s="131">
        <v>1.0536421432762E-4</v>
      </c>
      <c r="Q9" s="131">
        <v>3.8758138727240501E-5</v>
      </c>
      <c r="R9" s="131">
        <v>1.4119280836790899E-3</v>
      </c>
      <c r="S9" s="131">
        <v>1.7111789622594499E-3</v>
      </c>
      <c r="T9" s="131">
        <v>7.7628290022548401E-3</v>
      </c>
      <c r="U9" s="131">
        <v>4.0107344769070904E-3</v>
      </c>
      <c r="V9" s="131">
        <v>4.6995653316029796E-3</v>
      </c>
      <c r="W9" s="131">
        <v>1.73753276977421E-2</v>
      </c>
      <c r="X9" s="131">
        <v>6.96538723892962E-3</v>
      </c>
      <c r="Y9" s="131">
        <v>2.5553437043916E-3</v>
      </c>
      <c r="Z9" s="131">
        <v>3.96835201036831E-3</v>
      </c>
      <c r="AA9" s="131">
        <v>1.27255980995204E-3</v>
      </c>
      <c r="AB9" s="131">
        <v>8.93559509015394E-4</v>
      </c>
      <c r="AC9" s="131">
        <v>1.5260870529333001E-3</v>
      </c>
      <c r="AD9" s="131">
        <v>5.8830383467422002E-4</v>
      </c>
      <c r="AE9" s="131">
        <v>4.5551829636233103E-2</v>
      </c>
      <c r="AF9" s="131">
        <v>3.4487129318704603E-2</v>
      </c>
      <c r="AG9" s="131">
        <v>8.5015975066740504E-4</v>
      </c>
      <c r="AH9" s="131">
        <v>1.5048896549736E-3</v>
      </c>
      <c r="AI9" s="131">
        <v>1.37787765685666E-2</v>
      </c>
      <c r="AJ9" s="131">
        <v>0</v>
      </c>
      <c r="AK9" s="131">
        <v>1.6204095619522699E-4</v>
      </c>
      <c r="AL9" s="131">
        <v>1.2311503326683799E-4</v>
      </c>
      <c r="AM9" s="131">
        <v>9.0267377710174005E-4</v>
      </c>
      <c r="AN9" s="131">
        <v>4.5791398924878597E-4</v>
      </c>
      <c r="AO9" s="131">
        <v>1.3338111361603801E-4</v>
      </c>
      <c r="AP9" s="131">
        <v>1.14545443939469E-4</v>
      </c>
      <c r="AQ9" s="131">
        <v>1.6165950516212801E-4</v>
      </c>
      <c r="AR9" s="131">
        <v>2.1138328011977399E-4</v>
      </c>
      <c r="AS9" s="131">
        <v>3.7945408320378099E-4</v>
      </c>
      <c r="AT9" s="131">
        <v>1.40947566371319E-4</v>
      </c>
      <c r="AU9" s="131">
        <v>1.3634100572578901E-4</v>
      </c>
      <c r="AV9" s="131">
        <v>1.17684054165101E-4</v>
      </c>
      <c r="AW9" s="131">
        <v>1.38510209426581E-4</v>
      </c>
      <c r="AX9" s="131">
        <v>2.6142858475854602E-4</v>
      </c>
      <c r="AY9" s="131">
        <v>3.5436179892067802E-4</v>
      </c>
      <c r="AZ9" s="131">
        <v>1.5779939317126499E-4</v>
      </c>
      <c r="BA9" s="131">
        <v>1.49535644817313E-4</v>
      </c>
      <c r="BB9" s="131">
        <v>1.3745381462314799E-4</v>
      </c>
      <c r="BC9" s="131">
        <v>1.1645368418687999E-4</v>
      </c>
      <c r="BD9" s="131">
        <v>1.2696665661350701E-4</v>
      </c>
      <c r="BE9" s="131">
        <v>1.72636896135849E-4</v>
      </c>
      <c r="BF9" s="131">
        <v>1.54278292765808E-4</v>
      </c>
      <c r="BG9" s="131">
        <v>6.5249307542613702E-5</v>
      </c>
      <c r="BH9" s="131">
        <v>2.7154078203053703E-4</v>
      </c>
      <c r="BI9" s="131">
        <v>2.0228869778062499E-4</v>
      </c>
      <c r="BJ9" s="131">
        <v>7.6631114600245599E-5</v>
      </c>
      <c r="BK9" s="131">
        <v>1.8177185819290699E-4</v>
      </c>
      <c r="BL9" s="131">
        <v>1.3572074448189099E-4</v>
      </c>
      <c r="BM9" s="131">
        <v>1.22650471232055E-3</v>
      </c>
      <c r="BN9" s="131">
        <v>3.9144169560598099E-3</v>
      </c>
      <c r="BO9" s="131">
        <v>9.5322465543874995E-5</v>
      </c>
      <c r="BP9" s="131">
        <v>6.8221892497410594E-5</v>
      </c>
      <c r="BQ9" s="131">
        <v>1.55304485099039E-4</v>
      </c>
      <c r="BR9" s="131">
        <v>1.2667604877761201E-4</v>
      </c>
      <c r="BS9" s="131">
        <v>6.0263943396262099E-5</v>
      </c>
      <c r="BT9" s="131">
        <v>2.8561662209381498E-4</v>
      </c>
      <c r="BU9" s="131">
        <v>5.2114600316466997E-5</v>
      </c>
      <c r="BV9" s="131">
        <v>2.1084978275226799E-4</v>
      </c>
      <c r="BW9" s="131">
        <v>1.1874567384067999E-4</v>
      </c>
      <c r="BX9" s="131">
        <v>1.6307905523123601E-4</v>
      </c>
      <c r="BY9" s="131">
        <v>1.54149693305388E-4</v>
      </c>
      <c r="BZ9" s="131">
        <v>9.8924947586909802E-4</v>
      </c>
      <c r="CA9" s="132">
        <v>0</v>
      </c>
      <c r="CB9" s="130">
        <v>1.2567855615989001</v>
      </c>
      <c r="CC9" s="147">
        <v>0.73241418433759098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</row>
    <row r="10" spans="1:89" ht="19.5" x14ac:dyDescent="0.25">
      <c r="A10" s="30"/>
      <c r="B10" s="42" t="s">
        <v>1</v>
      </c>
      <c r="C10" s="43" t="s">
        <v>112</v>
      </c>
      <c r="D10" s="136">
        <v>3.9221585241987401E-4</v>
      </c>
      <c r="E10" s="137">
        <v>1.0073901726755601</v>
      </c>
      <c r="F10" s="137">
        <v>9.8534883486452499E-4</v>
      </c>
      <c r="G10" s="137">
        <v>2.6964338264858102E-3</v>
      </c>
      <c r="H10" s="137">
        <v>1.18209162707743E-3</v>
      </c>
      <c r="I10" s="137">
        <v>4.3160398806567699E-4</v>
      </c>
      <c r="J10" s="137">
        <v>1.2052481874529699E-3</v>
      </c>
      <c r="K10" s="137">
        <v>9.1352715905489103E-4</v>
      </c>
      <c r="L10" s="137">
        <v>2.2157744059491599E-2</v>
      </c>
      <c r="M10" s="137">
        <v>3.6181487307381998E-3</v>
      </c>
      <c r="N10" s="137">
        <v>5.9860295844969596E-4</v>
      </c>
      <c r="O10" s="137">
        <v>4.4608483819452297E-3</v>
      </c>
      <c r="P10" s="137">
        <v>5.8984943946320702E-5</v>
      </c>
      <c r="Q10" s="137">
        <v>2.35363637926917E-5</v>
      </c>
      <c r="R10" s="137">
        <v>1.0362013043131401E-3</v>
      </c>
      <c r="S10" s="137">
        <v>1.2513194826345401E-3</v>
      </c>
      <c r="T10" s="137">
        <v>1.2473524686516101E-3</v>
      </c>
      <c r="U10" s="137">
        <v>1.5867194608387299E-3</v>
      </c>
      <c r="V10" s="137">
        <v>1.8348517863226799E-3</v>
      </c>
      <c r="W10" s="137">
        <v>5.7203836222116103E-4</v>
      </c>
      <c r="X10" s="137">
        <v>1.5397771571653499E-3</v>
      </c>
      <c r="Y10" s="137">
        <v>3.4713091168217497E-2</v>
      </c>
      <c r="Z10" s="137">
        <v>0.119054569006435</v>
      </c>
      <c r="AA10" s="137">
        <v>1.0080013344574E-3</v>
      </c>
      <c r="AB10" s="137">
        <v>2.48521799084923E-3</v>
      </c>
      <c r="AC10" s="137">
        <v>2.7265525527177498E-2</v>
      </c>
      <c r="AD10" s="137">
        <v>5.1358518065771795E-4</v>
      </c>
      <c r="AE10" s="137">
        <v>1.6334833840230999E-2</v>
      </c>
      <c r="AF10" s="137">
        <v>1.2244700775833901E-3</v>
      </c>
      <c r="AG10" s="137">
        <v>6.3066778156106403E-4</v>
      </c>
      <c r="AH10" s="137">
        <v>2.7024448294926499E-4</v>
      </c>
      <c r="AI10" s="137">
        <v>1.2024316668301799E-3</v>
      </c>
      <c r="AJ10" s="137">
        <v>0</v>
      </c>
      <c r="AK10" s="137">
        <v>1.3487705143432901E-4</v>
      </c>
      <c r="AL10" s="137">
        <v>1.08053210083103E-4</v>
      </c>
      <c r="AM10" s="137">
        <v>2.5466915303135003E-4</v>
      </c>
      <c r="AN10" s="137">
        <v>3.6944868995327998E-4</v>
      </c>
      <c r="AO10" s="137">
        <v>1.2841590170925601E-4</v>
      </c>
      <c r="AP10" s="137">
        <v>1.06500871166366E-4</v>
      </c>
      <c r="AQ10" s="137">
        <v>1.27274531508509E-4</v>
      </c>
      <c r="AR10" s="137">
        <v>1.50687720285786E-4</v>
      </c>
      <c r="AS10" s="137">
        <v>1.19492149199963E-4</v>
      </c>
      <c r="AT10" s="137">
        <v>1.4511121309741001E-4</v>
      </c>
      <c r="AU10" s="137">
        <v>1.31567597621189E-4</v>
      </c>
      <c r="AV10" s="137">
        <v>1.15897842846296E-4</v>
      </c>
      <c r="AW10" s="137">
        <v>1.24747762923917E-4</v>
      </c>
      <c r="AX10" s="137">
        <v>2.1659284793965899E-4</v>
      </c>
      <c r="AY10" s="137">
        <v>2.7745031669074101E-4</v>
      </c>
      <c r="AZ10" s="137">
        <v>1.21210084430182E-4</v>
      </c>
      <c r="BA10" s="137">
        <v>1.3352929402072499E-4</v>
      </c>
      <c r="BB10" s="137">
        <v>1.2119202957527399E-4</v>
      </c>
      <c r="BC10" s="137">
        <v>1.00284842590136E-4</v>
      </c>
      <c r="BD10" s="137">
        <v>1.30747154855605E-4</v>
      </c>
      <c r="BE10" s="137">
        <v>1.48202246102601E-4</v>
      </c>
      <c r="BF10" s="137">
        <v>1.3239452519564899E-4</v>
      </c>
      <c r="BG10" s="137">
        <v>5.4121077657898401E-5</v>
      </c>
      <c r="BH10" s="137">
        <v>2.0356246104360299E-4</v>
      </c>
      <c r="BI10" s="137">
        <v>1.6156600617503201E-4</v>
      </c>
      <c r="BJ10" s="137">
        <v>6.6362201260727294E-5</v>
      </c>
      <c r="BK10" s="137">
        <v>1.8116041231354901E-4</v>
      </c>
      <c r="BL10" s="137">
        <v>1.19343984307151E-4</v>
      </c>
      <c r="BM10" s="137">
        <v>1.2111310180666799E-3</v>
      </c>
      <c r="BN10" s="137">
        <v>3.6363294336723799E-3</v>
      </c>
      <c r="BO10" s="137">
        <v>5.9422954574892697E-5</v>
      </c>
      <c r="BP10" s="137">
        <v>5.1839566394611201E-5</v>
      </c>
      <c r="BQ10" s="137">
        <v>1.2855582875817399E-4</v>
      </c>
      <c r="BR10" s="137">
        <v>9.8297323296116099E-5</v>
      </c>
      <c r="BS10" s="137">
        <v>4.1958646490562697E-5</v>
      </c>
      <c r="BT10" s="137">
        <v>1.62704060243612E-4</v>
      </c>
      <c r="BU10" s="137">
        <v>4.1345119966104201E-5</v>
      </c>
      <c r="BV10" s="137">
        <v>1.7318666462999899E-4</v>
      </c>
      <c r="BW10" s="137">
        <v>1.08558901124858E-4</v>
      </c>
      <c r="BX10" s="137">
        <v>1.4205245961847901E-4</v>
      </c>
      <c r="BY10" s="137">
        <v>1.0235350540110701E-4</v>
      </c>
      <c r="BZ10" s="137">
        <v>3.6334093738094302E-4</v>
      </c>
      <c r="CA10" s="138">
        <v>0</v>
      </c>
      <c r="CB10" s="133">
        <v>1.2703909452670801</v>
      </c>
      <c r="CC10" s="134">
        <v>0.74034296414410705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</row>
    <row r="11" spans="1:89" ht="19.5" x14ac:dyDescent="0.25">
      <c r="A11" s="30"/>
      <c r="B11" s="42" t="s">
        <v>2</v>
      </c>
      <c r="C11" s="43" t="s">
        <v>113</v>
      </c>
      <c r="D11" s="136">
        <v>7.6347753049143394E-5</v>
      </c>
      <c r="E11" s="137">
        <v>1.3609127468593399E-4</v>
      </c>
      <c r="F11" s="137">
        <v>1.0863958109926599</v>
      </c>
      <c r="G11" s="137">
        <v>2.1765955844312701E-4</v>
      </c>
      <c r="H11" s="137">
        <v>1.18563327598908E-4</v>
      </c>
      <c r="I11" s="137">
        <v>8.6729466871687106E-5</v>
      </c>
      <c r="J11" s="137">
        <v>1.5205886831202501E-4</v>
      </c>
      <c r="K11" s="137">
        <v>1.09952185496404E-4</v>
      </c>
      <c r="L11" s="137">
        <v>1.0043842457559101E-3</v>
      </c>
      <c r="M11" s="137">
        <v>1.19088606464399E-3</v>
      </c>
      <c r="N11" s="137">
        <v>1.31592415118312E-4</v>
      </c>
      <c r="O11" s="137">
        <v>2.0034815360524101E-4</v>
      </c>
      <c r="P11" s="137">
        <v>2.75215717653982E-5</v>
      </c>
      <c r="Q11" s="137">
        <v>1.23464198523771E-5</v>
      </c>
      <c r="R11" s="137">
        <v>1.8671314652321901E-4</v>
      </c>
      <c r="S11" s="137">
        <v>2.43225038511135E-4</v>
      </c>
      <c r="T11" s="137">
        <v>6.1587241329807898E-4</v>
      </c>
      <c r="U11" s="137">
        <v>2.6726206738703702E-4</v>
      </c>
      <c r="V11" s="137">
        <v>2.15551843639941E-4</v>
      </c>
      <c r="W11" s="137">
        <v>2.0831044151198199E-4</v>
      </c>
      <c r="X11" s="137">
        <v>5.3639197428224201E-4</v>
      </c>
      <c r="Y11" s="137">
        <v>7.6320545174603498E-4</v>
      </c>
      <c r="Z11" s="137">
        <v>4.4626696429434301E-4</v>
      </c>
      <c r="AA11" s="137">
        <v>2.1217173731607201E-4</v>
      </c>
      <c r="AB11" s="137">
        <v>2.6928840698430901E-4</v>
      </c>
      <c r="AC11" s="137">
        <v>5.53770381393535E-4</v>
      </c>
      <c r="AD11" s="137">
        <v>2.07748049123433E-4</v>
      </c>
      <c r="AE11" s="137">
        <v>1.94620168095358E-4</v>
      </c>
      <c r="AF11" s="137">
        <v>5.0441703785134302E-2</v>
      </c>
      <c r="AG11" s="137">
        <v>1.7028024849857899E-2</v>
      </c>
      <c r="AH11" s="137">
        <v>1.88587527773238E-3</v>
      </c>
      <c r="AI11" s="137">
        <v>1.18866721201314E-4</v>
      </c>
      <c r="AJ11" s="137">
        <v>0</v>
      </c>
      <c r="AK11" s="137">
        <v>8.69509802225076E-5</v>
      </c>
      <c r="AL11" s="137">
        <v>8.0008885979302507E-5</v>
      </c>
      <c r="AM11" s="137">
        <v>1.35341729981255E-4</v>
      </c>
      <c r="AN11" s="137">
        <v>1.14942115500753E-4</v>
      </c>
      <c r="AO11" s="137">
        <v>8.8372580437099901E-5</v>
      </c>
      <c r="AP11" s="137">
        <v>7.4401549660724306E-5</v>
      </c>
      <c r="AQ11" s="137">
        <v>7.2024758747641797E-5</v>
      </c>
      <c r="AR11" s="137">
        <v>1.2798457476670801E-4</v>
      </c>
      <c r="AS11" s="137">
        <v>7.8861476593206702E-5</v>
      </c>
      <c r="AT11" s="137">
        <v>8.5900924763487494E-5</v>
      </c>
      <c r="AU11" s="137">
        <v>8.0498397094643003E-5</v>
      </c>
      <c r="AV11" s="137">
        <v>7.9368200059607094E-5</v>
      </c>
      <c r="AW11" s="137">
        <v>7.7930022688091498E-5</v>
      </c>
      <c r="AX11" s="137">
        <v>9.5563871065414697E-5</v>
      </c>
      <c r="AY11" s="137">
        <v>9.2622527650116005E-5</v>
      </c>
      <c r="AZ11" s="137">
        <v>8.7309882601436503E-5</v>
      </c>
      <c r="BA11" s="137">
        <v>7.9672307523824499E-5</v>
      </c>
      <c r="BB11" s="137">
        <v>6.7940840815039504E-5</v>
      </c>
      <c r="BC11" s="137">
        <v>6.1543697990114807E-5</v>
      </c>
      <c r="BD11" s="137">
        <v>8.8023804933102005E-5</v>
      </c>
      <c r="BE11" s="137">
        <v>8.94107566249255E-5</v>
      </c>
      <c r="BF11" s="137">
        <v>9.6136607530356307E-5</v>
      </c>
      <c r="BG11" s="137">
        <v>3.6971681867293303E-5</v>
      </c>
      <c r="BH11" s="137">
        <v>8.8611024476607301E-5</v>
      </c>
      <c r="BI11" s="137">
        <v>1.02787037060508E-4</v>
      </c>
      <c r="BJ11" s="137">
        <v>5.3069424776999297E-5</v>
      </c>
      <c r="BK11" s="137">
        <v>1.2522871180110399E-4</v>
      </c>
      <c r="BL11" s="137">
        <v>9.5887054440144706E-5</v>
      </c>
      <c r="BM11" s="137">
        <v>3.1707599062725301E-3</v>
      </c>
      <c r="BN11" s="137">
        <v>4.0514840117969299E-3</v>
      </c>
      <c r="BO11" s="137">
        <v>5.4528075558424599E-5</v>
      </c>
      <c r="BP11" s="137">
        <v>5.2768272351160403E-5</v>
      </c>
      <c r="BQ11" s="137">
        <v>1.2278020529654299E-4</v>
      </c>
      <c r="BR11" s="137">
        <v>1.0415046837766099E-4</v>
      </c>
      <c r="BS11" s="137">
        <v>3.99147590886627E-5</v>
      </c>
      <c r="BT11" s="137">
        <v>1.3392198689766399E-4</v>
      </c>
      <c r="BU11" s="137">
        <v>4.1564985753091903E-5</v>
      </c>
      <c r="BV11" s="137">
        <v>1.8789073046420599E-4</v>
      </c>
      <c r="BW11" s="137">
        <v>1.1616339130783599E-4</v>
      </c>
      <c r="BX11" s="137">
        <v>1.3332976296975E-4</v>
      </c>
      <c r="BY11" s="137">
        <v>1.71443059680112E-4</v>
      </c>
      <c r="BZ11" s="137">
        <v>6.2268257352292202E-4</v>
      </c>
      <c r="CA11" s="138">
        <v>0</v>
      </c>
      <c r="CB11" s="133">
        <v>1.1757019086328799</v>
      </c>
      <c r="CC11" s="134">
        <v>0.68516124050629101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</row>
    <row r="12" spans="1:89" ht="19.5" x14ac:dyDescent="0.25">
      <c r="A12" s="30"/>
      <c r="B12" s="42" t="s">
        <v>3</v>
      </c>
      <c r="C12" s="43" t="s">
        <v>114</v>
      </c>
      <c r="D12" s="136">
        <v>3.9487364224134898E-4</v>
      </c>
      <c r="E12" s="137">
        <v>5.8521806795870104E-4</v>
      </c>
      <c r="F12" s="137">
        <v>3.47998330315729E-4</v>
      </c>
      <c r="G12" s="137">
        <v>1.0009739277748599</v>
      </c>
      <c r="H12" s="137">
        <v>4.6416236283551901E-4</v>
      </c>
      <c r="I12" s="137">
        <v>4.0971767552745102E-4</v>
      </c>
      <c r="J12" s="137">
        <v>3.5971355394449699E-4</v>
      </c>
      <c r="K12" s="137">
        <v>3.0397839762005401E-4</v>
      </c>
      <c r="L12" s="137">
        <v>3.20455932393175E-3</v>
      </c>
      <c r="M12" s="137">
        <v>2.4424111690749499E-4</v>
      </c>
      <c r="N12" s="137">
        <v>3.2710487311592102E-4</v>
      </c>
      <c r="O12" s="137">
        <v>2.65159075052134E-4</v>
      </c>
      <c r="P12" s="137">
        <v>5.2767562534081502E-5</v>
      </c>
      <c r="Q12" s="137">
        <v>2.26067186560395E-5</v>
      </c>
      <c r="R12" s="137">
        <v>2.4684102974319698E-4</v>
      </c>
      <c r="S12" s="137">
        <v>3.2682490939908102E-4</v>
      </c>
      <c r="T12" s="137">
        <v>1.9898458817830899E-4</v>
      </c>
      <c r="U12" s="137">
        <v>2.8275683202226099E-4</v>
      </c>
      <c r="V12" s="137">
        <v>2.3520622946174099E-4</v>
      </c>
      <c r="W12" s="137">
        <v>2.7120803714502598E-4</v>
      </c>
      <c r="X12" s="137">
        <v>3.5833749997232502E-3</v>
      </c>
      <c r="Y12" s="137">
        <v>7.3590166685095102E-3</v>
      </c>
      <c r="Z12" s="137">
        <v>4.6995453517185699E-4</v>
      </c>
      <c r="AA12" s="137">
        <v>0.2919578136439</v>
      </c>
      <c r="AB12" s="137">
        <v>8.4893155678944909E-3</v>
      </c>
      <c r="AC12" s="137">
        <v>3.14408066791154E-4</v>
      </c>
      <c r="AD12" s="137">
        <v>2.8765289349346401E-4</v>
      </c>
      <c r="AE12" s="137">
        <v>3.8353420495174101E-4</v>
      </c>
      <c r="AF12" s="137">
        <v>4.8929285471671696E-3</v>
      </c>
      <c r="AG12" s="137">
        <v>8.6113034286272299E-3</v>
      </c>
      <c r="AH12" s="137">
        <v>2.8142887987471801E-2</v>
      </c>
      <c r="AI12" s="137">
        <v>7.2716254172355598E-3</v>
      </c>
      <c r="AJ12" s="137">
        <v>0</v>
      </c>
      <c r="AK12" s="137">
        <v>2.5782498116101401E-4</v>
      </c>
      <c r="AL12" s="137">
        <v>1.4875367370474301E-4</v>
      </c>
      <c r="AM12" s="137">
        <v>3.8439820069637102E-4</v>
      </c>
      <c r="AN12" s="137">
        <v>4.7132145083300002E-4</v>
      </c>
      <c r="AO12" s="137">
        <v>1.45997499177288E-4</v>
      </c>
      <c r="AP12" s="137">
        <v>1.00060548694301E-4</v>
      </c>
      <c r="AQ12" s="137">
        <v>9.4638209159718202E-5</v>
      </c>
      <c r="AR12" s="137">
        <v>1.08998776119946E-2</v>
      </c>
      <c r="AS12" s="137">
        <v>3.4943812988873501E-4</v>
      </c>
      <c r="AT12" s="137">
        <v>5.6759920281800698E-4</v>
      </c>
      <c r="AU12" s="137">
        <v>2.2164292510244699E-4</v>
      </c>
      <c r="AV12" s="137">
        <v>2.7124731515118403E-4</v>
      </c>
      <c r="AW12" s="137">
        <v>3.2109050780215298E-4</v>
      </c>
      <c r="AX12" s="137">
        <v>1.9262330809320099E-4</v>
      </c>
      <c r="AY12" s="137">
        <v>1.9299308592196399E-4</v>
      </c>
      <c r="AZ12" s="137">
        <v>1.1152883525529E-4</v>
      </c>
      <c r="BA12" s="137">
        <v>1.1042002790989999E-4</v>
      </c>
      <c r="BB12" s="137">
        <v>1.7743108449821301E-4</v>
      </c>
      <c r="BC12" s="137">
        <v>1.05055908142389E-4</v>
      </c>
      <c r="BD12" s="137">
        <v>1.3442326253248601E-4</v>
      </c>
      <c r="BE12" s="137">
        <v>2.30617950816288E-4</v>
      </c>
      <c r="BF12" s="137">
        <v>1.20619998404063E-4</v>
      </c>
      <c r="BG12" s="137">
        <v>5.8819501872602997E-4</v>
      </c>
      <c r="BH12" s="137">
        <v>5.3824740310336899E-4</v>
      </c>
      <c r="BI12" s="137">
        <v>1.18697245461001E-4</v>
      </c>
      <c r="BJ12" s="137">
        <v>8.5595305904287804E-5</v>
      </c>
      <c r="BK12" s="137">
        <v>2.78841907381767E-4</v>
      </c>
      <c r="BL12" s="137">
        <v>1.1794860908809E-4</v>
      </c>
      <c r="BM12" s="137">
        <v>1.0637275686547799E-3</v>
      </c>
      <c r="BN12" s="137">
        <v>7.8306551367727704E-4</v>
      </c>
      <c r="BO12" s="137">
        <v>6.0650704802277898E-5</v>
      </c>
      <c r="BP12" s="137">
        <v>3.1887145251969003E-5</v>
      </c>
      <c r="BQ12" s="137">
        <v>7.2199042656256E-5</v>
      </c>
      <c r="BR12" s="137">
        <v>5.4104376726350001E-5</v>
      </c>
      <c r="BS12" s="137">
        <v>4.4178428345478197E-5</v>
      </c>
      <c r="BT12" s="137">
        <v>8.6599625136609201E-5</v>
      </c>
      <c r="BU12" s="137">
        <v>3.2969922081664098E-5</v>
      </c>
      <c r="BV12" s="137">
        <v>9.6395506530869306E-5</v>
      </c>
      <c r="BW12" s="137">
        <v>4.3719071982300003E-5</v>
      </c>
      <c r="BX12" s="137">
        <v>3.69442668602776E-4</v>
      </c>
      <c r="BY12" s="137">
        <v>1.2518766721670901E-4</v>
      </c>
      <c r="BZ12" s="137">
        <v>2.8297462887529501E-4</v>
      </c>
      <c r="CA12" s="138">
        <v>0</v>
      </c>
      <c r="CB12" s="133">
        <v>1.3917658971403399</v>
      </c>
      <c r="CC12" s="134">
        <v>0.81107638048139996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</row>
    <row r="13" spans="1:89" ht="19.5" x14ac:dyDescent="0.25">
      <c r="A13" s="30"/>
      <c r="B13" s="42" t="s">
        <v>4</v>
      </c>
      <c r="C13" s="43" t="s">
        <v>115</v>
      </c>
      <c r="D13" s="136">
        <v>1.1168609086385699E-4</v>
      </c>
      <c r="E13" s="137">
        <v>2.46328122852017E-4</v>
      </c>
      <c r="F13" s="137">
        <v>2.2621090289609599E-4</v>
      </c>
      <c r="G13" s="137">
        <v>2.0974581752035499E-4</v>
      </c>
      <c r="H13" s="137">
        <v>1.00397117434606</v>
      </c>
      <c r="I13" s="137">
        <v>1.2257482048112501E-4</v>
      </c>
      <c r="J13" s="137">
        <v>2.1092689171350301E-4</v>
      </c>
      <c r="K13" s="137">
        <v>2.6641662350353299E-4</v>
      </c>
      <c r="L13" s="137">
        <v>2.9566136789759402E-4</v>
      </c>
      <c r="M13" s="137">
        <v>4.0913311763448902E-3</v>
      </c>
      <c r="N13" s="137">
        <v>2.7947680276143498E-4</v>
      </c>
      <c r="O13" s="137">
        <v>3.9443957475036401E-4</v>
      </c>
      <c r="P13" s="137">
        <v>4.8664900200550597E-5</v>
      </c>
      <c r="Q13" s="137">
        <v>2.1139924034042999E-5</v>
      </c>
      <c r="R13" s="137">
        <v>1.5099191181978599E-4</v>
      </c>
      <c r="S13" s="137">
        <v>2.07327561833419E-4</v>
      </c>
      <c r="T13" s="137">
        <v>1.5151638876841999E-3</v>
      </c>
      <c r="U13" s="137">
        <v>4.7083956578323197E-4</v>
      </c>
      <c r="V13" s="137">
        <v>4.3280559503927699E-4</v>
      </c>
      <c r="W13" s="137">
        <v>4.5581913919206699E-4</v>
      </c>
      <c r="X13" s="137">
        <v>6.5658581673229497E-3</v>
      </c>
      <c r="Y13" s="137">
        <v>1.01961589349576E-3</v>
      </c>
      <c r="Z13" s="137">
        <v>5.2251347823336204E-4</v>
      </c>
      <c r="AA13" s="137">
        <v>3.6699177495272699E-4</v>
      </c>
      <c r="AB13" s="137">
        <v>1.12326685012586E-2</v>
      </c>
      <c r="AC13" s="137">
        <v>5.6511826190237997E-4</v>
      </c>
      <c r="AD13" s="137">
        <v>1.02465786891468E-3</v>
      </c>
      <c r="AE13" s="137">
        <v>3.4884185422627301E-4</v>
      </c>
      <c r="AF13" s="137">
        <v>2.6930101997495799E-2</v>
      </c>
      <c r="AG13" s="137">
        <v>0.232819952919852</v>
      </c>
      <c r="AH13" s="137">
        <v>1.14716162821221E-3</v>
      </c>
      <c r="AI13" s="137">
        <v>2.5935202011086102E-4</v>
      </c>
      <c r="AJ13" s="137">
        <v>0</v>
      </c>
      <c r="AK13" s="137">
        <v>1.9570552525071299E-3</v>
      </c>
      <c r="AL13" s="137">
        <v>3.1662295126652602E-4</v>
      </c>
      <c r="AM13" s="137">
        <v>4.3969092348616098E-4</v>
      </c>
      <c r="AN13" s="137">
        <v>1.46042421667108E-3</v>
      </c>
      <c r="AO13" s="137">
        <v>1.7116055666901899E-4</v>
      </c>
      <c r="AP13" s="137">
        <v>1.4123397315366E-4</v>
      </c>
      <c r="AQ13" s="137">
        <v>1.4184137811291801E-4</v>
      </c>
      <c r="AR13" s="137">
        <v>1.88791887604954E-4</v>
      </c>
      <c r="AS13" s="137">
        <v>2.0899628136295201E-4</v>
      </c>
      <c r="AT13" s="137">
        <v>1.5212706164389401E-4</v>
      </c>
      <c r="AU13" s="137">
        <v>9.8077422385947598E-3</v>
      </c>
      <c r="AV13" s="137">
        <v>2.0075943058096301E-4</v>
      </c>
      <c r="AW13" s="137">
        <v>1.55812810181254E-4</v>
      </c>
      <c r="AX13" s="137">
        <v>1.63737713968548E-4</v>
      </c>
      <c r="AY13" s="137">
        <v>1.36908352534648E-4</v>
      </c>
      <c r="AZ13" s="137">
        <v>1.4343676734085E-4</v>
      </c>
      <c r="BA13" s="137">
        <v>1.53061178427544E-4</v>
      </c>
      <c r="BB13" s="137">
        <v>1.3768696109905701E-4</v>
      </c>
      <c r="BC13" s="137">
        <v>1.3129861636342199E-4</v>
      </c>
      <c r="BD13" s="137">
        <v>2.4161476677492E-4</v>
      </c>
      <c r="BE13" s="137">
        <v>3.6939577929422101E-4</v>
      </c>
      <c r="BF13" s="137">
        <v>1.6816417703604999E-4</v>
      </c>
      <c r="BG13" s="137">
        <v>6.4718803335451897E-5</v>
      </c>
      <c r="BH13" s="137">
        <v>1.5279824983649901E-4</v>
      </c>
      <c r="BI13" s="137">
        <v>2.7618137715345302E-4</v>
      </c>
      <c r="BJ13" s="137">
        <v>9.7621175691934694E-5</v>
      </c>
      <c r="BK13" s="137">
        <v>2.4258217581654901E-4</v>
      </c>
      <c r="BL13" s="137">
        <v>1.39299528484317E-4</v>
      </c>
      <c r="BM13" s="137">
        <v>3.4227276031738398E-3</v>
      </c>
      <c r="BN13" s="137">
        <v>1.85851011270625E-3</v>
      </c>
      <c r="BO13" s="137">
        <v>5.7779590859759601E-5</v>
      </c>
      <c r="BP13" s="137">
        <v>5.0149056979215498E-5</v>
      </c>
      <c r="BQ13" s="137">
        <v>1.3311901068151601E-4</v>
      </c>
      <c r="BR13" s="137">
        <v>9.15252781042365E-5</v>
      </c>
      <c r="BS13" s="137">
        <v>3.84627100292743E-5</v>
      </c>
      <c r="BT13" s="137">
        <v>1.20574294425788E-4</v>
      </c>
      <c r="BU13" s="137">
        <v>7.5355010063457594E-5</v>
      </c>
      <c r="BV13" s="137">
        <v>1.56533630888965E-4</v>
      </c>
      <c r="BW13" s="137">
        <v>7.8447940954474998E-5</v>
      </c>
      <c r="BX13" s="137">
        <v>1.38795647567992E-4</v>
      </c>
      <c r="BY13" s="137">
        <v>3.27476825116794E-4</v>
      </c>
      <c r="BZ13" s="137">
        <v>2.4645690609528299E-4</v>
      </c>
      <c r="CA13" s="138">
        <v>0</v>
      </c>
      <c r="CB13" s="133">
        <v>1.32128823759185</v>
      </c>
      <c r="CC13" s="134">
        <v>0.77000426833319702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</row>
    <row r="14" spans="1:89" ht="19.5" x14ac:dyDescent="0.25">
      <c r="A14" s="30"/>
      <c r="B14" s="42" t="s">
        <v>5</v>
      </c>
      <c r="C14" s="43" t="s">
        <v>116</v>
      </c>
      <c r="D14" s="136">
        <v>3.1809012702645E-4</v>
      </c>
      <c r="E14" s="137">
        <v>6.4668473639807405E-4</v>
      </c>
      <c r="F14" s="137">
        <v>7.4775974019679998E-4</v>
      </c>
      <c r="G14" s="137">
        <v>1.34661128165928E-3</v>
      </c>
      <c r="H14" s="137">
        <v>6.8803371869667498E-4</v>
      </c>
      <c r="I14" s="137">
        <v>1.0003503087059999</v>
      </c>
      <c r="J14" s="137">
        <v>8.0474581508504096E-4</v>
      </c>
      <c r="K14" s="137">
        <v>5.8893659324224296E-4</v>
      </c>
      <c r="L14" s="137">
        <v>7.4907410107237903E-3</v>
      </c>
      <c r="M14" s="137">
        <v>6.15969343930537E-2</v>
      </c>
      <c r="N14" s="137">
        <v>2.0637343637971801E-3</v>
      </c>
      <c r="O14" s="137">
        <v>1.34970400378203E-3</v>
      </c>
      <c r="P14" s="137">
        <v>8.6370262103583495E-5</v>
      </c>
      <c r="Q14" s="137">
        <v>3.7942693626242099E-5</v>
      </c>
      <c r="R14" s="137">
        <v>6.1667067182910303E-4</v>
      </c>
      <c r="S14" s="137">
        <v>7.7293179752283003E-4</v>
      </c>
      <c r="T14" s="137">
        <v>1.8995436142335901E-2</v>
      </c>
      <c r="U14" s="137">
        <v>1.0250243043933801E-3</v>
      </c>
      <c r="V14" s="137">
        <v>1.2180168845267801E-3</v>
      </c>
      <c r="W14" s="137">
        <v>9.0089255306078199E-4</v>
      </c>
      <c r="X14" s="137">
        <v>1.6953331584538399E-2</v>
      </c>
      <c r="Y14" s="137">
        <v>1.3507798435381899E-3</v>
      </c>
      <c r="Z14" s="137">
        <v>7.7414557441888004E-4</v>
      </c>
      <c r="AA14" s="137">
        <v>9.9043968384555903E-4</v>
      </c>
      <c r="AB14" s="137">
        <v>9.5188018182042005E-4</v>
      </c>
      <c r="AC14" s="137">
        <v>9.4286175965791396E-4</v>
      </c>
      <c r="AD14" s="137">
        <v>8.4054349193062505E-4</v>
      </c>
      <c r="AE14" s="137">
        <v>1.3135681669599599E-3</v>
      </c>
      <c r="AF14" s="137">
        <v>7.6667619103088598E-4</v>
      </c>
      <c r="AG14" s="137">
        <v>1.0309414800231101E-3</v>
      </c>
      <c r="AH14" s="137">
        <v>4.8618293197219E-4</v>
      </c>
      <c r="AI14" s="137">
        <v>3.0812184844963402E-4</v>
      </c>
      <c r="AJ14" s="137">
        <v>0</v>
      </c>
      <c r="AK14" s="137">
        <v>4.1502564746719701E-4</v>
      </c>
      <c r="AL14" s="137">
        <v>2.8266788950519201E-4</v>
      </c>
      <c r="AM14" s="137">
        <v>2.25569875633991E-3</v>
      </c>
      <c r="AN14" s="137">
        <v>7.4343186016313095E-4</v>
      </c>
      <c r="AO14" s="137">
        <v>3.1182961843873101E-4</v>
      </c>
      <c r="AP14" s="137">
        <v>2.5740108447154801E-4</v>
      </c>
      <c r="AQ14" s="137">
        <v>2.7066788730900501E-4</v>
      </c>
      <c r="AR14" s="137">
        <v>3.2436445474974697E-4</v>
      </c>
      <c r="AS14" s="137">
        <v>2.87654520262292E-4</v>
      </c>
      <c r="AT14" s="137">
        <v>2.8040970734279303E-4</v>
      </c>
      <c r="AU14" s="137">
        <v>3.1846578651432598E-4</v>
      </c>
      <c r="AV14" s="137">
        <v>3.0168264163458401E-4</v>
      </c>
      <c r="AW14" s="137">
        <v>2.8129112459194801E-4</v>
      </c>
      <c r="AX14" s="137">
        <v>3.3237456247242701E-4</v>
      </c>
      <c r="AY14" s="137">
        <v>3.1365482772864698E-4</v>
      </c>
      <c r="AZ14" s="137">
        <v>2.5090547515426299E-4</v>
      </c>
      <c r="BA14" s="137">
        <v>2.7454081305417199E-4</v>
      </c>
      <c r="BB14" s="137">
        <v>2.43783414221726E-4</v>
      </c>
      <c r="BC14" s="137">
        <v>2.06184749277619E-4</v>
      </c>
      <c r="BD14" s="137">
        <v>3.4154518311675902E-4</v>
      </c>
      <c r="BE14" s="137">
        <v>3.4608649950703698E-4</v>
      </c>
      <c r="BF14" s="137">
        <v>3.1011578074419702E-4</v>
      </c>
      <c r="BG14" s="137">
        <v>1.1797543507852E-4</v>
      </c>
      <c r="BH14" s="137">
        <v>2.6520430833780001E-4</v>
      </c>
      <c r="BI14" s="137">
        <v>3.1388691482991298E-4</v>
      </c>
      <c r="BJ14" s="137">
        <v>1.3437425938271801E-4</v>
      </c>
      <c r="BK14" s="137">
        <v>4.0631144740837502E-4</v>
      </c>
      <c r="BL14" s="137">
        <v>2.35833360910589E-4</v>
      </c>
      <c r="BM14" s="137">
        <v>1.8178568032183001E-3</v>
      </c>
      <c r="BN14" s="137">
        <v>4.7414865611899301E-3</v>
      </c>
      <c r="BO14" s="137">
        <v>9.8485848946151905E-5</v>
      </c>
      <c r="BP14" s="137">
        <v>8.2644504375973594E-5</v>
      </c>
      <c r="BQ14" s="137">
        <v>2.32189568949179E-4</v>
      </c>
      <c r="BR14" s="137">
        <v>1.4817468219572799E-4</v>
      </c>
      <c r="BS14" s="137">
        <v>5.83030142108859E-5</v>
      </c>
      <c r="BT14" s="137">
        <v>1.7886113778343201E-4</v>
      </c>
      <c r="BU14" s="137">
        <v>6.3724905786781194E-5</v>
      </c>
      <c r="BV14" s="137">
        <v>2.73449743315297E-4</v>
      </c>
      <c r="BW14" s="137">
        <v>1.6377993793083599E-4</v>
      </c>
      <c r="BX14" s="137">
        <v>2.58284262498887E-4</v>
      </c>
      <c r="BY14" s="137">
        <v>2.04545097404367E-4</v>
      </c>
      <c r="BZ14" s="137">
        <v>5.1421100173850603E-4</v>
      </c>
      <c r="CA14" s="138">
        <v>0</v>
      </c>
      <c r="CB14" s="133">
        <v>1.1476144076168</v>
      </c>
      <c r="CC14" s="134">
        <v>0.66879274871633099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</row>
    <row r="15" spans="1:89" ht="19.5" x14ac:dyDescent="0.25">
      <c r="A15" s="30"/>
      <c r="B15" s="42" t="s">
        <v>6</v>
      </c>
      <c r="C15" s="43" t="s">
        <v>117</v>
      </c>
      <c r="D15" s="136">
        <v>9.29927040675478E-5</v>
      </c>
      <c r="E15" s="137">
        <v>1.7238956824117799E-4</v>
      </c>
      <c r="F15" s="137">
        <v>1.7305801035247099E-4</v>
      </c>
      <c r="G15" s="137">
        <v>1.60430904786768E-4</v>
      </c>
      <c r="H15" s="137">
        <v>1.15804219851302E-4</v>
      </c>
      <c r="I15" s="137">
        <v>1.0727748524176501E-4</v>
      </c>
      <c r="J15" s="137">
        <v>1.0834233637322399</v>
      </c>
      <c r="K15" s="137">
        <v>1.13752022282332E-4</v>
      </c>
      <c r="L15" s="137">
        <v>1.5319915684316801E-4</v>
      </c>
      <c r="M15" s="137">
        <v>2.6115536208946499E-3</v>
      </c>
      <c r="N15" s="137">
        <v>1.1223275740754E-4</v>
      </c>
      <c r="O15" s="137">
        <v>3.5712141929494698E-3</v>
      </c>
      <c r="P15" s="137">
        <v>1.1629059284448E-4</v>
      </c>
      <c r="Q15" s="137">
        <v>4.2560583062945797E-5</v>
      </c>
      <c r="R15" s="137">
        <v>1.6635730834291601E-4</v>
      </c>
      <c r="S15" s="137">
        <v>2.37883770394322E-4</v>
      </c>
      <c r="T15" s="137">
        <v>2.5989409658186101E-3</v>
      </c>
      <c r="U15" s="137">
        <v>4.6412631024880099E-3</v>
      </c>
      <c r="V15" s="137">
        <v>1.54993812501522E-3</v>
      </c>
      <c r="W15" s="137">
        <v>0.27911072335304599</v>
      </c>
      <c r="X15" s="137">
        <v>2.3460342798636699E-3</v>
      </c>
      <c r="Y15" s="137">
        <v>9.6896373459950703E-3</v>
      </c>
      <c r="Z15" s="137">
        <v>2.9364051309903701E-4</v>
      </c>
      <c r="AA15" s="137">
        <v>2.8020552858905898E-4</v>
      </c>
      <c r="AB15" s="137">
        <v>4.0870632962238104E-3</v>
      </c>
      <c r="AC15" s="137">
        <v>1.5559587026148099E-3</v>
      </c>
      <c r="AD15" s="137">
        <v>2.9640256237279002E-4</v>
      </c>
      <c r="AE15" s="137">
        <v>1.2716728809123799E-2</v>
      </c>
      <c r="AF15" s="137">
        <v>5.1662125235268901E-3</v>
      </c>
      <c r="AG15" s="137">
        <v>3.8253543041083299E-4</v>
      </c>
      <c r="AH15" s="137">
        <v>3.66162909506964E-4</v>
      </c>
      <c r="AI15" s="137">
        <v>1.49316717647312E-4</v>
      </c>
      <c r="AJ15" s="137">
        <v>0</v>
      </c>
      <c r="AK15" s="137">
        <v>1.7360014561140601E-4</v>
      </c>
      <c r="AL15" s="137">
        <v>1.5487384163417501E-4</v>
      </c>
      <c r="AM15" s="137">
        <v>2.44815012587471E-4</v>
      </c>
      <c r="AN15" s="137">
        <v>1.6163250946360399E-4</v>
      </c>
      <c r="AO15" s="137">
        <v>1.6020705649537499E-4</v>
      </c>
      <c r="AP15" s="137">
        <v>1.42843943554849E-4</v>
      </c>
      <c r="AQ15" s="137">
        <v>1.80152854710168E-4</v>
      </c>
      <c r="AR15" s="137">
        <v>3.9593534374552698E-4</v>
      </c>
      <c r="AS15" s="137">
        <v>4.2665369861923704E-3</v>
      </c>
      <c r="AT15" s="137">
        <v>3.9106288474229501E-4</v>
      </c>
      <c r="AU15" s="137">
        <v>1.3039195035335701E-4</v>
      </c>
      <c r="AV15" s="137">
        <v>1.77696281839489E-4</v>
      </c>
      <c r="AW15" s="137">
        <v>1.79964374700546E-4</v>
      </c>
      <c r="AX15" s="137">
        <v>1.6428318976327301E-4</v>
      </c>
      <c r="AY15" s="137">
        <v>1.24567144322103E-4</v>
      </c>
      <c r="AZ15" s="137">
        <v>2.2883696153343E-4</v>
      </c>
      <c r="BA15" s="137">
        <v>1.21895576258397E-4</v>
      </c>
      <c r="BB15" s="137">
        <v>1.4840712922882499E-4</v>
      </c>
      <c r="BC15" s="137">
        <v>1.12387200088606E-4</v>
      </c>
      <c r="BD15" s="137">
        <v>1.4655737742055099E-4</v>
      </c>
      <c r="BE15" s="137">
        <v>1.88505205769691E-4</v>
      </c>
      <c r="BF15" s="137">
        <v>1.6210957123167401E-4</v>
      </c>
      <c r="BG15" s="137">
        <v>6.1687543844366697E-5</v>
      </c>
      <c r="BH15" s="137">
        <v>1.4548093043217499E-4</v>
      </c>
      <c r="BI15" s="137">
        <v>1.7253900017938001E-4</v>
      </c>
      <c r="BJ15" s="137">
        <v>7.4005218865084104E-5</v>
      </c>
      <c r="BK15" s="137">
        <v>1.86576248183578E-4</v>
      </c>
      <c r="BL15" s="137">
        <v>1.4250648748649801E-4</v>
      </c>
      <c r="BM15" s="137">
        <v>1.3174274258418901E-3</v>
      </c>
      <c r="BN15" s="137">
        <v>2.4696986234398598E-3</v>
      </c>
      <c r="BO15" s="137">
        <v>6.2739660727723399E-5</v>
      </c>
      <c r="BP15" s="137">
        <v>4.7946137902542397E-5</v>
      </c>
      <c r="BQ15" s="137">
        <v>1.1975603885907E-4</v>
      </c>
      <c r="BR15" s="137">
        <v>8.9644999956998495E-5</v>
      </c>
      <c r="BS15" s="137">
        <v>3.8058260710735898E-5</v>
      </c>
      <c r="BT15" s="137">
        <v>1.54814690640454E-4</v>
      </c>
      <c r="BU15" s="137">
        <v>3.2455549560517102E-5</v>
      </c>
      <c r="BV15" s="137">
        <v>1.52665379741233E-4</v>
      </c>
      <c r="BW15" s="137">
        <v>8.3989640530861504E-5</v>
      </c>
      <c r="BX15" s="137">
        <v>1.5478566571385801E-4</v>
      </c>
      <c r="BY15" s="137">
        <v>1.04673808269171E-4</v>
      </c>
      <c r="BZ15" s="137">
        <v>4.1981674569585499E-4</v>
      </c>
      <c r="CA15" s="138">
        <v>0</v>
      </c>
      <c r="CB15" s="133">
        <v>1.43078965539297</v>
      </c>
      <c r="CC15" s="134">
        <v>0.83381817108092304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</row>
    <row r="16" spans="1:89" ht="19.5" x14ac:dyDescent="0.25">
      <c r="A16" s="30"/>
      <c r="B16" s="42" t="s">
        <v>7</v>
      </c>
      <c r="C16" s="43" t="s">
        <v>118</v>
      </c>
      <c r="D16" s="136">
        <v>3.8016491695685301E-4</v>
      </c>
      <c r="E16" s="137">
        <v>7.9039756376341104E-4</v>
      </c>
      <c r="F16" s="137">
        <v>9.7731778408403393E-4</v>
      </c>
      <c r="G16" s="137">
        <v>2.8323465010595601E-3</v>
      </c>
      <c r="H16" s="137">
        <v>1.2195259379218001E-3</v>
      </c>
      <c r="I16" s="137">
        <v>4.1776410844256699E-4</v>
      </c>
      <c r="J16" s="137">
        <v>1.21866501371796E-3</v>
      </c>
      <c r="K16" s="137">
        <v>1.0585696686253601</v>
      </c>
      <c r="L16" s="137">
        <v>2.3850719518345598E-2</v>
      </c>
      <c r="M16" s="137">
        <v>3.53328298522616E-4</v>
      </c>
      <c r="N16" s="137">
        <v>5.7629488638013203E-4</v>
      </c>
      <c r="O16" s="137">
        <v>1.80301460512887E-4</v>
      </c>
      <c r="P16" s="137">
        <v>4.2600407435642799E-5</v>
      </c>
      <c r="Q16" s="137">
        <v>1.6067806162678998E-5</v>
      </c>
      <c r="R16" s="137">
        <v>1.02925569175947E-3</v>
      </c>
      <c r="S16" s="137">
        <v>1.23549725144292E-3</v>
      </c>
      <c r="T16" s="137">
        <v>2.0238500461403501E-4</v>
      </c>
      <c r="U16" s="137">
        <v>1.9638885402841399E-4</v>
      </c>
      <c r="V16" s="137">
        <v>1.7574021768523401E-4</v>
      </c>
      <c r="W16" s="137">
        <v>1.01461629285094E-3</v>
      </c>
      <c r="X16" s="137">
        <v>7.16259379562712E-4</v>
      </c>
      <c r="Y16" s="137">
        <v>9.7676518411042709E-4</v>
      </c>
      <c r="Z16" s="137">
        <v>2.3796800764319201E-4</v>
      </c>
      <c r="AA16" s="137">
        <v>9.4839235018150602E-4</v>
      </c>
      <c r="AB16" s="137">
        <v>0.131706086386666</v>
      </c>
      <c r="AC16" s="137">
        <v>1.7507360545872399E-4</v>
      </c>
      <c r="AD16" s="137">
        <v>0.30552674905122001</v>
      </c>
      <c r="AE16" s="137">
        <v>2.1051335383967399E-4</v>
      </c>
      <c r="AF16" s="137">
        <v>1.6058811197178599E-3</v>
      </c>
      <c r="AG16" s="137">
        <v>4.9888222080276797E-4</v>
      </c>
      <c r="AH16" s="137">
        <v>2.1351505343697899E-4</v>
      </c>
      <c r="AI16" s="137">
        <v>9.3773592289996601E-5</v>
      </c>
      <c r="AJ16" s="137">
        <v>0</v>
      </c>
      <c r="AK16" s="137">
        <v>7.6247853879469305E-5</v>
      </c>
      <c r="AL16" s="137">
        <v>6.0274619119119401E-5</v>
      </c>
      <c r="AM16" s="137">
        <v>9.0314986641150497E-5</v>
      </c>
      <c r="AN16" s="137">
        <v>3.2237209379724598E-4</v>
      </c>
      <c r="AO16" s="137">
        <v>7.0729530429393395E-5</v>
      </c>
      <c r="AP16" s="137">
        <v>5.7996962796262399E-5</v>
      </c>
      <c r="AQ16" s="137">
        <v>8.1080808339726904E-5</v>
      </c>
      <c r="AR16" s="137">
        <v>9.9441376577879894E-5</v>
      </c>
      <c r="AS16" s="137">
        <v>7.8335266833817806E-5</v>
      </c>
      <c r="AT16" s="137">
        <v>1.0197687773046301E-4</v>
      </c>
      <c r="AU16" s="137">
        <v>8.0273609796964899E-5</v>
      </c>
      <c r="AV16" s="137">
        <v>6.4252078124046804E-5</v>
      </c>
      <c r="AW16" s="137">
        <v>7.6022674328174298E-5</v>
      </c>
      <c r="AX16" s="137">
        <v>1.6626849812605599E-4</v>
      </c>
      <c r="AY16" s="137">
        <v>2.4048147592264501E-4</v>
      </c>
      <c r="AZ16" s="137">
        <v>7.70803191460656E-5</v>
      </c>
      <c r="BA16" s="137">
        <v>8.53045207542863E-5</v>
      </c>
      <c r="BB16" s="137">
        <v>8.1376377248495194E-5</v>
      </c>
      <c r="BC16" s="137">
        <v>6.5131868504739206E-5</v>
      </c>
      <c r="BD16" s="137">
        <v>7.31182377231131E-5</v>
      </c>
      <c r="BE16" s="137">
        <v>9.7760425359216395E-5</v>
      </c>
      <c r="BF16" s="137">
        <v>7.11435783821788E-5</v>
      </c>
      <c r="BG16" s="137">
        <v>3.08743887613381E-5</v>
      </c>
      <c r="BH16" s="137">
        <v>1.58190761297461E-4</v>
      </c>
      <c r="BI16" s="137">
        <v>1.1166905050403E-4</v>
      </c>
      <c r="BJ16" s="137">
        <v>3.5433530782793E-5</v>
      </c>
      <c r="BK16" s="137">
        <v>9.5356722325485801E-5</v>
      </c>
      <c r="BL16" s="137">
        <v>6.3653232071728203E-5</v>
      </c>
      <c r="BM16" s="137">
        <v>1.9694608392228801E-3</v>
      </c>
      <c r="BN16" s="137">
        <v>1.6372587015793299E-3</v>
      </c>
      <c r="BO16" s="137">
        <v>2.9915455567391402E-5</v>
      </c>
      <c r="BP16" s="137">
        <v>2.8497538823910899E-5</v>
      </c>
      <c r="BQ16" s="137">
        <v>7.0645493647702805E-5</v>
      </c>
      <c r="BR16" s="137">
        <v>5.4458899168930603E-5</v>
      </c>
      <c r="BS16" s="137">
        <v>2.2429862276499001E-5</v>
      </c>
      <c r="BT16" s="137">
        <v>7.0675581828924704E-5</v>
      </c>
      <c r="BU16" s="137">
        <v>2.8419850865437999E-5</v>
      </c>
      <c r="BV16" s="137">
        <v>9.5146737586561503E-5</v>
      </c>
      <c r="BW16" s="137">
        <v>5.3468521362304901E-5</v>
      </c>
      <c r="BX16" s="137">
        <v>7.7486934050851797E-5</v>
      </c>
      <c r="BY16" s="137">
        <v>5.2451201943764699E-5</v>
      </c>
      <c r="BZ16" s="137">
        <v>1.9456175049349601E-4</v>
      </c>
      <c r="CA16" s="138">
        <v>0</v>
      </c>
      <c r="CB16" s="133">
        <v>1.5452859445397</v>
      </c>
      <c r="CC16" s="134">
        <v>0.90054292412343395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</row>
    <row r="17" spans="1:87" ht="19.5" x14ac:dyDescent="0.25">
      <c r="A17" s="30"/>
      <c r="B17" s="42" t="s">
        <v>8</v>
      </c>
      <c r="C17" s="43" t="s">
        <v>119</v>
      </c>
      <c r="D17" s="136">
        <v>1.4676088487586799E-2</v>
      </c>
      <c r="E17" s="137">
        <v>3.0982257456278799E-2</v>
      </c>
      <c r="F17" s="137">
        <v>3.89073238484356E-2</v>
      </c>
      <c r="G17" s="137">
        <v>0.119792859370382</v>
      </c>
      <c r="H17" s="137">
        <v>5.0701485050861701E-2</v>
      </c>
      <c r="I17" s="137">
        <v>1.6111827942177599E-2</v>
      </c>
      <c r="J17" s="137">
        <v>4.9559934313903403E-2</v>
      </c>
      <c r="K17" s="137">
        <v>3.7979422978810899E-2</v>
      </c>
      <c r="L17" s="137">
        <v>1.03152257356326</v>
      </c>
      <c r="M17" s="137">
        <v>1.1539111574539501E-2</v>
      </c>
      <c r="N17" s="137">
        <v>2.24818704444678E-2</v>
      </c>
      <c r="O17" s="137">
        <v>1.8423559750232099E-3</v>
      </c>
      <c r="P17" s="137">
        <v>1.0875432855191999E-3</v>
      </c>
      <c r="Q17" s="137">
        <v>3.5743264808891899E-4</v>
      </c>
      <c r="R17" s="137">
        <v>4.15546672038659E-2</v>
      </c>
      <c r="S17" s="137">
        <v>4.9479951878926898E-2</v>
      </c>
      <c r="T17" s="137">
        <v>3.8428993855623601E-3</v>
      </c>
      <c r="U17" s="137">
        <v>1.17454293256939E-3</v>
      </c>
      <c r="V17" s="137">
        <v>1.0563562789573299E-3</v>
      </c>
      <c r="W17" s="137">
        <v>1.3467067291189801E-2</v>
      </c>
      <c r="X17" s="137">
        <v>4.1824137796005797E-3</v>
      </c>
      <c r="Y17" s="137">
        <v>2.95409451672944E-3</v>
      </c>
      <c r="Z17" s="137">
        <v>4.1996127142618599E-3</v>
      </c>
      <c r="AA17" s="137">
        <v>3.5311864772406699E-2</v>
      </c>
      <c r="AB17" s="137">
        <v>6.9429407697151604E-3</v>
      </c>
      <c r="AC17" s="137">
        <v>1.4259295014354501E-3</v>
      </c>
      <c r="AD17" s="137">
        <v>1.14358317125381E-2</v>
      </c>
      <c r="AE17" s="137">
        <v>3.1979165611382698E-3</v>
      </c>
      <c r="AF17" s="137">
        <v>4.9097109963642102E-3</v>
      </c>
      <c r="AG17" s="137">
        <v>1.3943773010131E-2</v>
      </c>
      <c r="AH17" s="137">
        <v>3.8129226652077299E-3</v>
      </c>
      <c r="AI17" s="137">
        <v>1.4006831714232599E-3</v>
      </c>
      <c r="AJ17" s="137">
        <v>0</v>
      </c>
      <c r="AK17" s="137">
        <v>5.7701249651787804E-4</v>
      </c>
      <c r="AL17" s="137">
        <v>2.5398245329245097E-4</v>
      </c>
      <c r="AM17" s="137">
        <v>6.79105948321833E-4</v>
      </c>
      <c r="AN17" s="137">
        <v>1.0919843221631E-2</v>
      </c>
      <c r="AO17" s="137">
        <v>3.5058312881771801E-4</v>
      </c>
      <c r="AP17" s="137">
        <v>2.35444391017802E-4</v>
      </c>
      <c r="AQ17" s="137">
        <v>1.25256466091033E-3</v>
      </c>
      <c r="AR17" s="137">
        <v>1.62472330475428E-3</v>
      </c>
      <c r="AS17" s="137">
        <v>4.7896427209191499E-4</v>
      </c>
      <c r="AT17" s="137">
        <v>2.7147919494739702E-4</v>
      </c>
      <c r="AU17" s="137">
        <v>9.5134868067668599E-4</v>
      </c>
      <c r="AV17" s="137">
        <v>2.55159759600018E-4</v>
      </c>
      <c r="AW17" s="137">
        <v>9.1506733121945604E-4</v>
      </c>
      <c r="AX17" s="137">
        <v>4.5501688721742498E-3</v>
      </c>
      <c r="AY17" s="137">
        <v>8.1207422453392804E-3</v>
      </c>
      <c r="AZ17" s="137">
        <v>1.0485091129045501E-3</v>
      </c>
      <c r="BA17" s="137">
        <v>1.3366654290713101E-3</v>
      </c>
      <c r="BB17" s="137">
        <v>1.49729809047914E-3</v>
      </c>
      <c r="BC17" s="137">
        <v>1.0504880567031201E-3</v>
      </c>
      <c r="BD17" s="137">
        <v>3.2093969572104898E-4</v>
      </c>
      <c r="BE17" s="137">
        <v>1.64253135974785E-3</v>
      </c>
      <c r="BF17" s="137">
        <v>2.8567648785953202E-4</v>
      </c>
      <c r="BG17" s="137">
        <v>2.6460073783941102E-4</v>
      </c>
      <c r="BH17" s="137">
        <v>4.59809967746584E-3</v>
      </c>
      <c r="BI17" s="137">
        <v>2.2301167075834101E-3</v>
      </c>
      <c r="BJ17" s="137">
        <v>1.44127450810412E-4</v>
      </c>
      <c r="BK17" s="137">
        <v>4.8806493379838001E-4</v>
      </c>
      <c r="BL17" s="137">
        <v>3.1730191481144099E-4</v>
      </c>
      <c r="BM17" s="137">
        <v>1.0133431602971899E-3</v>
      </c>
      <c r="BN17" s="137">
        <v>1.6182045284458099E-3</v>
      </c>
      <c r="BO17" s="137">
        <v>7.9186655385779105E-5</v>
      </c>
      <c r="BP17" s="137">
        <v>6.0775355987799602E-5</v>
      </c>
      <c r="BQ17" s="137">
        <v>1.4846748191390399E-4</v>
      </c>
      <c r="BR17" s="137">
        <v>9.7696582032433406E-5</v>
      </c>
      <c r="BS17" s="137">
        <v>1.1893921474930699E-4</v>
      </c>
      <c r="BT17" s="137">
        <v>1.3281767885287799E-4</v>
      </c>
      <c r="BU17" s="137">
        <v>4.2379733302674101E-4</v>
      </c>
      <c r="BV17" s="137">
        <v>2.03782821310076E-4</v>
      </c>
      <c r="BW17" s="137">
        <v>1.1155370799706901E-4</v>
      </c>
      <c r="BX17" s="137">
        <v>2.2663569732608201E-4</v>
      </c>
      <c r="BY17" s="137">
        <v>1.6739192181235599E-4</v>
      </c>
      <c r="BZ17" s="137">
        <v>3.6527359462209299E-4</v>
      </c>
      <c r="CA17" s="138">
        <v>0</v>
      </c>
      <c r="CB17" s="133">
        <v>1.6832637414312299</v>
      </c>
      <c r="CC17" s="134">
        <v>0.98095194428948596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</row>
    <row r="18" spans="1:87" ht="19.5" x14ac:dyDescent="0.25">
      <c r="A18" s="30"/>
      <c r="B18" s="42" t="s">
        <v>9</v>
      </c>
      <c r="C18" s="43" t="s">
        <v>120</v>
      </c>
      <c r="D18" s="136">
        <v>8.2882988558012096E-4</v>
      </c>
      <c r="E18" s="137">
        <v>1.5929601209999601E-3</v>
      </c>
      <c r="F18" s="137">
        <v>1.65437919426781E-3</v>
      </c>
      <c r="G18" s="137">
        <v>4.4067297897597097E-3</v>
      </c>
      <c r="H18" s="137">
        <v>1.9505863753616899E-3</v>
      </c>
      <c r="I18" s="137">
        <v>9.7482806323659203E-4</v>
      </c>
      <c r="J18" s="137">
        <v>2.0513645864111401E-3</v>
      </c>
      <c r="K18" s="137">
        <v>1.5473290665699801E-3</v>
      </c>
      <c r="L18" s="137">
        <v>1.4155131127943899E-3</v>
      </c>
      <c r="M18" s="137">
        <v>1.0277863679352901</v>
      </c>
      <c r="N18" s="137">
        <v>2.0837566120179701E-3</v>
      </c>
      <c r="O18" s="137">
        <v>9.7958162380281794E-3</v>
      </c>
      <c r="P18" s="137">
        <v>2.08906226932653E-4</v>
      </c>
      <c r="Q18" s="137">
        <v>1.04561221902195E-4</v>
      </c>
      <c r="R18" s="137">
        <v>3.0170681126032001E-3</v>
      </c>
      <c r="S18" s="137">
        <v>3.6531828732773398E-3</v>
      </c>
      <c r="T18" s="137">
        <v>0.31063515265231401</v>
      </c>
      <c r="U18" s="137">
        <v>3.6848631491639499E-3</v>
      </c>
      <c r="V18" s="137">
        <v>7.2743319230484799E-3</v>
      </c>
      <c r="W18" s="137">
        <v>1.1291189262008E-3</v>
      </c>
      <c r="X18" s="137">
        <v>0.27556576406991401</v>
      </c>
      <c r="Y18" s="137">
        <v>1.4043655594773901E-2</v>
      </c>
      <c r="Z18" s="137">
        <v>7.6432884635963905E-4</v>
      </c>
      <c r="AA18" s="137">
        <v>1.7986138226587401E-3</v>
      </c>
      <c r="AB18" s="137">
        <v>6.2550098245280697E-3</v>
      </c>
      <c r="AC18" s="137">
        <v>5.1514626205113601E-3</v>
      </c>
      <c r="AD18" s="137">
        <v>1.0477407181126101E-3</v>
      </c>
      <c r="AE18" s="137">
        <v>4.5103192690239199E-3</v>
      </c>
      <c r="AF18" s="137">
        <v>3.9896275426667396E-3</v>
      </c>
      <c r="AG18" s="137">
        <v>1.2856516502870799E-3</v>
      </c>
      <c r="AH18" s="137">
        <v>2.0904219212128901E-3</v>
      </c>
      <c r="AI18" s="137">
        <v>5.1425636060309496E-4</v>
      </c>
      <c r="AJ18" s="137">
        <v>0</v>
      </c>
      <c r="AK18" s="137">
        <v>1.6011897956547899E-3</v>
      </c>
      <c r="AL18" s="137">
        <v>5.1977432954759904E-4</v>
      </c>
      <c r="AM18" s="137">
        <v>3.1933822148344101E-2</v>
      </c>
      <c r="AN18" s="137">
        <v>9.7491351670303495E-4</v>
      </c>
      <c r="AO18" s="137">
        <v>5.0165012709870902E-4</v>
      </c>
      <c r="AP18" s="137">
        <v>4.0623363581130799E-4</v>
      </c>
      <c r="AQ18" s="137">
        <v>3.61305048965539E-4</v>
      </c>
      <c r="AR18" s="137">
        <v>4.8624000339370099E-4</v>
      </c>
      <c r="AS18" s="137">
        <v>3.8766508042370099E-4</v>
      </c>
      <c r="AT18" s="137">
        <v>4.5768373878859298E-4</v>
      </c>
      <c r="AU18" s="137">
        <v>4.0106092961108598E-4</v>
      </c>
      <c r="AV18" s="137">
        <v>3.7560118879849402E-4</v>
      </c>
      <c r="AW18" s="137">
        <v>4.1733953978202699E-4</v>
      </c>
      <c r="AX18" s="137">
        <v>7.2620185521122995E-4</v>
      </c>
      <c r="AY18" s="137">
        <v>8.4637781441849504E-4</v>
      </c>
      <c r="AZ18" s="137">
        <v>4.0463762657142897E-4</v>
      </c>
      <c r="BA18" s="137">
        <v>4.7591261377529501E-4</v>
      </c>
      <c r="BB18" s="137">
        <v>3.7387244055181099E-4</v>
      </c>
      <c r="BC18" s="137">
        <v>3.2255007602114902E-4</v>
      </c>
      <c r="BD18" s="137">
        <v>3.5177628722778901E-4</v>
      </c>
      <c r="BE18" s="137">
        <v>5.0246757194544796E-4</v>
      </c>
      <c r="BF18" s="137">
        <v>6.6184896664253504E-4</v>
      </c>
      <c r="BG18" s="137">
        <v>2.2964325984632601E-4</v>
      </c>
      <c r="BH18" s="137">
        <v>7.64647053530578E-4</v>
      </c>
      <c r="BI18" s="137">
        <v>6.9902662558183205E-4</v>
      </c>
      <c r="BJ18" s="137">
        <v>5.2875856230038003E-4</v>
      </c>
      <c r="BK18" s="137">
        <v>1.18049442653983E-3</v>
      </c>
      <c r="BL18" s="137">
        <v>1.04125607095033E-3</v>
      </c>
      <c r="BM18" s="137">
        <v>2.1088269889047901E-2</v>
      </c>
      <c r="BN18" s="137">
        <v>7.3065406445748202E-2</v>
      </c>
      <c r="BO18" s="137">
        <v>5.0358555875060597E-4</v>
      </c>
      <c r="BP18" s="137">
        <v>6.2700988655578103E-4</v>
      </c>
      <c r="BQ18" s="137">
        <v>1.35978191060732E-3</v>
      </c>
      <c r="BR18" s="137">
        <v>1.3299619487102401E-3</v>
      </c>
      <c r="BS18" s="137">
        <v>5.0590051592698797E-4</v>
      </c>
      <c r="BT18" s="137">
        <v>1.7204422588267701E-3</v>
      </c>
      <c r="BU18" s="137">
        <v>3.5537305461244399E-4</v>
      </c>
      <c r="BV18" s="137">
        <v>2.4869398139355501E-3</v>
      </c>
      <c r="BW18" s="137">
        <v>1.8341946958029399E-3</v>
      </c>
      <c r="BX18" s="137">
        <v>1.5928431788050899E-3</v>
      </c>
      <c r="BY18" s="137">
        <v>8.8333482986149804E-4</v>
      </c>
      <c r="BZ18" s="137">
        <v>4.6177485883758798E-3</v>
      </c>
      <c r="CA18" s="138">
        <v>0</v>
      </c>
      <c r="CB18" s="133">
        <v>1.86271724121602</v>
      </c>
      <c r="CC18" s="134">
        <v>1.08553166949272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</row>
    <row r="19" spans="1:87" ht="19.5" x14ac:dyDescent="0.25">
      <c r="A19" s="30"/>
      <c r="B19" s="42" t="s">
        <v>10</v>
      </c>
      <c r="C19" s="43" t="s">
        <v>121</v>
      </c>
      <c r="D19" s="136">
        <v>2.6255725551432E-4</v>
      </c>
      <c r="E19" s="137">
        <v>6.7194911685426295E-4</v>
      </c>
      <c r="F19" s="137">
        <v>5.6207889139876495E-4</v>
      </c>
      <c r="G19" s="137">
        <v>1.3726900223452699E-3</v>
      </c>
      <c r="H19" s="137">
        <v>1.10684950399475E-3</v>
      </c>
      <c r="I19" s="137">
        <v>2.9091858358955801E-4</v>
      </c>
      <c r="J19" s="137">
        <v>6.2808276431108997E-4</v>
      </c>
      <c r="K19" s="137">
        <v>4.7303052976922099E-4</v>
      </c>
      <c r="L19" s="137">
        <v>5.4168859864204004E-4</v>
      </c>
      <c r="M19" s="137">
        <v>3.5002008044891E-4</v>
      </c>
      <c r="N19" s="137">
        <v>1.0239453492358701</v>
      </c>
      <c r="O19" s="137">
        <v>2.4979904998086101E-4</v>
      </c>
      <c r="P19" s="137">
        <v>2.9276828718638101E-4</v>
      </c>
      <c r="Q19" s="137">
        <v>9.9812544217996906E-5</v>
      </c>
      <c r="R19" s="137">
        <v>5.8857352448635203E-4</v>
      </c>
      <c r="S19" s="137">
        <v>7.6840612448446702E-4</v>
      </c>
      <c r="T19" s="137">
        <v>2.4609388779111001E-4</v>
      </c>
      <c r="U19" s="137">
        <v>4.3897763647352499E-4</v>
      </c>
      <c r="V19" s="137">
        <v>2.6479503978247101E-4</v>
      </c>
      <c r="W19" s="137">
        <v>3.8311898047952298E-4</v>
      </c>
      <c r="X19" s="137">
        <v>2.7612442947334598E-4</v>
      </c>
      <c r="Y19" s="137">
        <v>2.13709755274133E-4</v>
      </c>
      <c r="Z19" s="137">
        <v>3.0174607920981702E-4</v>
      </c>
      <c r="AA19" s="137">
        <v>5.9144970344055697E-4</v>
      </c>
      <c r="AB19" s="137">
        <v>3.5060822979922102E-4</v>
      </c>
      <c r="AC19" s="137">
        <v>2.3552154176771601E-4</v>
      </c>
      <c r="AD19" s="137">
        <v>3.6626240585826899E-4</v>
      </c>
      <c r="AE19" s="137">
        <v>2.2852155570963001E-4</v>
      </c>
      <c r="AF19" s="137">
        <v>4.1597716246491798E-4</v>
      </c>
      <c r="AG19" s="137">
        <v>5.9332039442851301E-4</v>
      </c>
      <c r="AH19" s="137">
        <v>2.2783183023543499E-4</v>
      </c>
      <c r="AI19" s="137">
        <v>3.6882798430680898E-4</v>
      </c>
      <c r="AJ19" s="137">
        <v>0</v>
      </c>
      <c r="AK19" s="137">
        <v>9.6940418497485602E-3</v>
      </c>
      <c r="AL19" s="137">
        <v>1.05567465556269E-3</v>
      </c>
      <c r="AM19" s="137">
        <v>8.6009887699015802E-4</v>
      </c>
      <c r="AN19" s="137">
        <v>0.19089939931861599</v>
      </c>
      <c r="AO19" s="137">
        <v>2.6916874982248299E-4</v>
      </c>
      <c r="AP19" s="137">
        <v>2.1924982320072699E-4</v>
      </c>
      <c r="AQ19" s="137">
        <v>3.2210428343014798E-4</v>
      </c>
      <c r="AR19" s="137">
        <v>1.7899041020112501E-4</v>
      </c>
      <c r="AS19" s="137">
        <v>4.0639367397596598E-4</v>
      </c>
      <c r="AT19" s="137">
        <v>1.30954758672853E-4</v>
      </c>
      <c r="AU19" s="137">
        <v>9.8344875489371607E-3</v>
      </c>
      <c r="AV19" s="137">
        <v>2.19607200339967E-4</v>
      </c>
      <c r="AW19" s="137">
        <v>1.08441857767903E-3</v>
      </c>
      <c r="AX19" s="137">
        <v>5.9781548595425396E-4</v>
      </c>
      <c r="AY19" s="137">
        <v>2.26416263731067E-4</v>
      </c>
      <c r="AZ19" s="137">
        <v>2.5348065832979101E-4</v>
      </c>
      <c r="BA19" s="137">
        <v>1.74899667733167E-4</v>
      </c>
      <c r="BB19" s="137">
        <v>1.7103048874411399E-4</v>
      </c>
      <c r="BC19" s="137">
        <v>1.3991877148857799E-4</v>
      </c>
      <c r="BD19" s="137">
        <v>4.45966929062431E-4</v>
      </c>
      <c r="BE19" s="137">
        <v>2.1851235344291901E-2</v>
      </c>
      <c r="BF19" s="137">
        <v>2.5840472037617798E-4</v>
      </c>
      <c r="BG19" s="137">
        <v>7.3822779849074205E-5</v>
      </c>
      <c r="BH19" s="137">
        <v>1.8666385699258901E-4</v>
      </c>
      <c r="BI19" s="137">
        <v>1.8641707838828799E-2</v>
      </c>
      <c r="BJ19" s="137">
        <v>2.3421622275269599E-4</v>
      </c>
      <c r="BK19" s="137">
        <v>3.4141168547319097E-4</v>
      </c>
      <c r="BL19" s="137">
        <v>1.9012656910649301E-4</v>
      </c>
      <c r="BM19" s="137">
        <v>1.77034017329165E-4</v>
      </c>
      <c r="BN19" s="137">
        <v>1.8695875431759101E-4</v>
      </c>
      <c r="BO19" s="137">
        <v>5.7424425793597298E-5</v>
      </c>
      <c r="BP19" s="137">
        <v>5.5813254820606601E-5</v>
      </c>
      <c r="BQ19" s="137">
        <v>1.1389180859673101E-4</v>
      </c>
      <c r="BR19" s="137">
        <v>9.4605672140250595E-5</v>
      </c>
      <c r="BS19" s="137">
        <v>5.4333081866247003E-4</v>
      </c>
      <c r="BT19" s="137">
        <v>8.35268877201974E-5</v>
      </c>
      <c r="BU19" s="137">
        <v>2.7079926038730699E-4</v>
      </c>
      <c r="BV19" s="137">
        <v>1.4911361102724801E-4</v>
      </c>
      <c r="BW19" s="137">
        <v>2.24894190783274E-4</v>
      </c>
      <c r="BX19" s="137">
        <v>2.1453142758152201E-4</v>
      </c>
      <c r="BY19" s="137">
        <v>2.03904030912331E-4</v>
      </c>
      <c r="BZ19" s="137">
        <v>6.9202796620276505E-4</v>
      </c>
      <c r="CA19" s="138">
        <v>0</v>
      </c>
      <c r="CB19" s="133">
        <v>1.29973702386576</v>
      </c>
      <c r="CC19" s="134">
        <v>0.75744491445058204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</row>
    <row r="20" spans="1:87" ht="19.5" x14ac:dyDescent="0.25">
      <c r="A20" s="30"/>
      <c r="B20" s="42" t="s">
        <v>11</v>
      </c>
      <c r="C20" s="43" t="s">
        <v>122</v>
      </c>
      <c r="D20" s="136">
        <v>1.7330453178341699E-4</v>
      </c>
      <c r="E20" s="137">
        <v>3.2420715327218701E-4</v>
      </c>
      <c r="F20" s="137">
        <v>3.3116460104820698E-4</v>
      </c>
      <c r="G20" s="137">
        <v>3.0235963207614499E-4</v>
      </c>
      <c r="H20" s="137">
        <v>2.0987454621208099E-4</v>
      </c>
      <c r="I20" s="137">
        <v>2.16854738053983E-4</v>
      </c>
      <c r="J20" s="137">
        <v>2.74925840934738E-4</v>
      </c>
      <c r="K20" s="137">
        <v>1.9246521436324E-4</v>
      </c>
      <c r="L20" s="137">
        <v>2.98346853175667E-4</v>
      </c>
      <c r="M20" s="137">
        <v>2.4494834490753001E-3</v>
      </c>
      <c r="N20" s="137">
        <v>2.5580770376846298E-4</v>
      </c>
      <c r="O20" s="137">
        <v>1.1911424834483899</v>
      </c>
      <c r="P20" s="137">
        <v>1.71893052435525E-4</v>
      </c>
      <c r="Q20" s="137">
        <v>6.6102501898500298E-5</v>
      </c>
      <c r="R20" s="137">
        <v>1.3045592846984699E-3</v>
      </c>
      <c r="S20" s="137">
        <v>2.34120013808223E-3</v>
      </c>
      <c r="T20" s="137">
        <v>1.1347158124613999E-3</v>
      </c>
      <c r="U20" s="137">
        <v>0.34719863046548399</v>
      </c>
      <c r="V20" s="137">
        <v>0.43472306357391199</v>
      </c>
      <c r="W20" s="137">
        <v>6.5662573330057498E-4</v>
      </c>
      <c r="X20" s="137">
        <v>1.06831639948429E-3</v>
      </c>
      <c r="Y20" s="137">
        <v>4.19819452891941E-4</v>
      </c>
      <c r="Z20" s="137">
        <v>4.4627731852330498E-4</v>
      </c>
      <c r="AA20" s="137">
        <v>4.6097237298617301E-4</v>
      </c>
      <c r="AB20" s="137">
        <v>5.1134960898547395E-4</v>
      </c>
      <c r="AC20" s="137">
        <v>4.4414471055142802E-4</v>
      </c>
      <c r="AD20" s="137">
        <v>4.7226416239037102E-4</v>
      </c>
      <c r="AE20" s="137">
        <v>1.0915546977820901E-2</v>
      </c>
      <c r="AF20" s="137">
        <v>1.6922776539357799E-3</v>
      </c>
      <c r="AG20" s="137">
        <v>7.6867240615740998E-4</v>
      </c>
      <c r="AH20" s="137">
        <v>6.5566880074852205E-4</v>
      </c>
      <c r="AI20" s="137">
        <v>4.5401828157656002E-4</v>
      </c>
      <c r="AJ20" s="137">
        <v>0</v>
      </c>
      <c r="AK20" s="137">
        <v>3.8840246555707497E-4</v>
      </c>
      <c r="AL20" s="137">
        <v>9.2875896647945898E-4</v>
      </c>
      <c r="AM20" s="137">
        <v>4.9785350476003903E-4</v>
      </c>
      <c r="AN20" s="137">
        <v>5.9241841215292002E-4</v>
      </c>
      <c r="AO20" s="137">
        <v>4.18299029259039E-4</v>
      </c>
      <c r="AP20" s="137">
        <v>3.1983879885525497E-4</v>
      </c>
      <c r="AQ20" s="137">
        <v>2.7182867616426602E-4</v>
      </c>
      <c r="AR20" s="137">
        <v>3.1266014935713401E-4</v>
      </c>
      <c r="AS20" s="137">
        <v>2.7575228373095002E-4</v>
      </c>
      <c r="AT20" s="137">
        <v>2.2205708134751499E-4</v>
      </c>
      <c r="AU20" s="137">
        <v>2.9434798490263702E-4</v>
      </c>
      <c r="AV20" s="137">
        <v>3.5468024737155403E-4</v>
      </c>
      <c r="AW20" s="137">
        <v>3.6577178862716198E-4</v>
      </c>
      <c r="AX20" s="137">
        <v>5.5039601079357196E-4</v>
      </c>
      <c r="AY20" s="137">
        <v>6.9541288459605403E-4</v>
      </c>
      <c r="AZ20" s="137">
        <v>1.6382338710293799E-3</v>
      </c>
      <c r="BA20" s="137">
        <v>4.1097534202565303E-4</v>
      </c>
      <c r="BB20" s="137">
        <v>3.9878784631590701E-4</v>
      </c>
      <c r="BC20" s="137">
        <v>5.9591320351698104E-4</v>
      </c>
      <c r="BD20" s="137">
        <v>3.9322060845231702E-4</v>
      </c>
      <c r="BE20" s="137">
        <v>9.1789785451255499E-4</v>
      </c>
      <c r="BF20" s="137">
        <v>6.6525573306990503E-4</v>
      </c>
      <c r="BG20" s="137">
        <v>1.91312403679444E-4</v>
      </c>
      <c r="BH20" s="137">
        <v>5.9445368083542905E-4</v>
      </c>
      <c r="BI20" s="137">
        <v>1.36431069338044E-3</v>
      </c>
      <c r="BJ20" s="137">
        <v>1.4920379247659299E-4</v>
      </c>
      <c r="BK20" s="137">
        <v>3.7657716880204798E-4</v>
      </c>
      <c r="BL20" s="137">
        <v>2.5714943312313602E-4</v>
      </c>
      <c r="BM20" s="137">
        <v>7.6051385384797096E-3</v>
      </c>
      <c r="BN20" s="137">
        <v>8.1401107180792999E-3</v>
      </c>
      <c r="BO20" s="137">
        <v>1.28292662352554E-4</v>
      </c>
      <c r="BP20" s="137">
        <v>1.3662921898090099E-4</v>
      </c>
      <c r="BQ20" s="137">
        <v>2.93113315071269E-4</v>
      </c>
      <c r="BR20" s="137">
        <v>2.5273709759160998E-4</v>
      </c>
      <c r="BS20" s="137">
        <v>1.3098009042010001E-4</v>
      </c>
      <c r="BT20" s="137">
        <v>3.79572405819277E-4</v>
      </c>
      <c r="BU20" s="137">
        <v>8.8461196835396702E-5</v>
      </c>
      <c r="BV20" s="137">
        <v>4.4682358365305698E-4</v>
      </c>
      <c r="BW20" s="137">
        <v>2.4806122726512197E-4</v>
      </c>
      <c r="BX20" s="137">
        <v>3.6799774910122903E-4</v>
      </c>
      <c r="BY20" s="137">
        <v>2.27471277769019E-4</v>
      </c>
      <c r="BZ20" s="137">
        <v>7.3746306879590305E-4</v>
      </c>
      <c r="CA20" s="138">
        <v>0</v>
      </c>
      <c r="CB20" s="133">
        <v>2.0357020184858698</v>
      </c>
      <c r="CC20" s="134">
        <v>1.1863416313653901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</row>
    <row r="21" spans="1:87" ht="19.5" x14ac:dyDescent="0.25">
      <c r="A21" s="30"/>
      <c r="B21" s="42" t="s">
        <v>12</v>
      </c>
      <c r="C21" s="43" t="s">
        <v>123</v>
      </c>
      <c r="D21" s="136">
        <v>2.0020207143423801E-3</v>
      </c>
      <c r="E21" s="137">
        <v>5.4809760515589501E-3</v>
      </c>
      <c r="F21" s="137">
        <v>2.4162447051734501E-3</v>
      </c>
      <c r="G21" s="137">
        <v>4.5724415838283104E-3</v>
      </c>
      <c r="H21" s="137">
        <v>2.5359050252388299E-3</v>
      </c>
      <c r="I21" s="137">
        <v>2.2510834218771301E-3</v>
      </c>
      <c r="J21" s="137">
        <v>2.4738967805319799E-3</v>
      </c>
      <c r="K21" s="137">
        <v>1.5747442990112299E-3</v>
      </c>
      <c r="L21" s="137">
        <v>4.7111678426786296E-3</v>
      </c>
      <c r="M21" s="137">
        <v>2.0832692052869801E-3</v>
      </c>
      <c r="N21" s="137">
        <v>2.7216887410028501E-3</v>
      </c>
      <c r="O21" s="137">
        <v>3.1996920684994302E-3</v>
      </c>
      <c r="P21" s="137">
        <v>1.25281861490809</v>
      </c>
      <c r="Q21" s="137">
        <v>0.39977382527632499</v>
      </c>
      <c r="R21" s="137">
        <v>2.8715399677907401E-3</v>
      </c>
      <c r="S21" s="137">
        <v>4.48563796443121E-3</v>
      </c>
      <c r="T21" s="137">
        <v>1.8843761791575301E-3</v>
      </c>
      <c r="U21" s="137">
        <v>4.1296663496023503E-3</v>
      </c>
      <c r="V21" s="137">
        <v>2.26517371312284E-3</v>
      </c>
      <c r="W21" s="137">
        <v>1.97896055568494E-3</v>
      </c>
      <c r="X21" s="137">
        <v>2.4862749738173199E-3</v>
      </c>
      <c r="Y21" s="137">
        <v>1.6606824342893301E-3</v>
      </c>
      <c r="Z21" s="137">
        <v>1.9255496673482599E-3</v>
      </c>
      <c r="AA21" s="137">
        <v>2.5139451342277601E-3</v>
      </c>
      <c r="AB21" s="137">
        <v>2.2499324012960498E-3</v>
      </c>
      <c r="AC21" s="137">
        <v>1.74839028443624E-3</v>
      </c>
      <c r="AD21" s="137">
        <v>2.3585170102579998E-3</v>
      </c>
      <c r="AE21" s="137">
        <v>1.6509584192127801E-3</v>
      </c>
      <c r="AF21" s="137">
        <v>2.53159070679446E-3</v>
      </c>
      <c r="AG21" s="137">
        <v>5.7180230935199002E-3</v>
      </c>
      <c r="AH21" s="137">
        <v>2.71160478557068E-3</v>
      </c>
      <c r="AI21" s="137">
        <v>2.7894755672903801E-3</v>
      </c>
      <c r="AJ21" s="137">
        <v>0</v>
      </c>
      <c r="AK21" s="137">
        <v>2.7276136421743001E-3</v>
      </c>
      <c r="AL21" s="137">
        <v>1.5704361373182099E-3</v>
      </c>
      <c r="AM21" s="137">
        <v>1.9724076936349999E-3</v>
      </c>
      <c r="AN21" s="137">
        <v>3.04160390890766E-3</v>
      </c>
      <c r="AO21" s="137">
        <v>4.0253318208695304E-3</v>
      </c>
      <c r="AP21" s="137">
        <v>1.7334827567771099E-3</v>
      </c>
      <c r="AQ21" s="137">
        <v>0.10211576499067999</v>
      </c>
      <c r="AR21" s="137">
        <v>1.84425146784782E-3</v>
      </c>
      <c r="AS21" s="137">
        <v>1.6489247880488299E-3</v>
      </c>
      <c r="AT21" s="137">
        <v>9.4036329575939402E-4</v>
      </c>
      <c r="AU21" s="137">
        <v>2.2161950603185E-3</v>
      </c>
      <c r="AV21" s="137">
        <v>1.7648783642719699E-3</v>
      </c>
      <c r="AW21" s="137">
        <v>2.0360778672082899E-2</v>
      </c>
      <c r="AX21" s="137">
        <v>6.3220187612109298E-3</v>
      </c>
      <c r="AY21" s="137">
        <v>2.75001414273682E-3</v>
      </c>
      <c r="AZ21" s="137">
        <v>1.6157251332693601E-3</v>
      </c>
      <c r="BA21" s="137">
        <v>2.1651055437642199E-3</v>
      </c>
      <c r="BB21" s="137">
        <v>1.97660142613183E-3</v>
      </c>
      <c r="BC21" s="137">
        <v>1.5899816626518499E-3</v>
      </c>
      <c r="BD21" s="137">
        <v>1.1524993856517399E-3</v>
      </c>
      <c r="BE21" s="137">
        <v>1.83394351552297E-3</v>
      </c>
      <c r="BF21" s="137">
        <v>2.6088927345570899E-3</v>
      </c>
      <c r="BG21" s="137">
        <v>1.69638566588955E-2</v>
      </c>
      <c r="BH21" s="137">
        <v>2.7523109065394902E-3</v>
      </c>
      <c r="BI21" s="137">
        <v>2.1101477973369401E-3</v>
      </c>
      <c r="BJ21" s="137">
        <v>4.1619506203452398E-3</v>
      </c>
      <c r="BK21" s="137">
        <v>1.8474444403850401E-2</v>
      </c>
      <c r="BL21" s="137">
        <v>1.0119741627607899E-2</v>
      </c>
      <c r="BM21" s="137">
        <v>2.3702795692526401E-3</v>
      </c>
      <c r="BN21" s="137">
        <v>2.0820403515382901E-3</v>
      </c>
      <c r="BO21" s="137">
        <v>1.0979640672965699E-3</v>
      </c>
      <c r="BP21" s="137">
        <v>6.0587512215848805E-4</v>
      </c>
      <c r="BQ21" s="137">
        <v>1.0516514756417599E-3</v>
      </c>
      <c r="BR21" s="137">
        <v>1.0843579695174899E-3</v>
      </c>
      <c r="BS21" s="137">
        <v>9.83207018281507E-4</v>
      </c>
      <c r="BT21" s="137">
        <v>1.9689874869748001E-3</v>
      </c>
      <c r="BU21" s="137">
        <v>5.7028868504473802E-4</v>
      </c>
      <c r="BV21" s="137">
        <v>3.1027737564846601E-3</v>
      </c>
      <c r="BW21" s="137">
        <v>3.29796944685838E-4</v>
      </c>
      <c r="BX21" s="137">
        <v>1.1601092745553601E-3</v>
      </c>
      <c r="BY21" s="137">
        <v>9.6270989378835199E-4</v>
      </c>
      <c r="BZ21" s="137">
        <v>2.6230403499676301E-3</v>
      </c>
      <c r="CA21" s="138">
        <v>0</v>
      </c>
      <c r="CB21" s="133">
        <v>1.9791282187152499</v>
      </c>
      <c r="CC21" s="134">
        <v>1.1533722412960501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</row>
    <row r="22" spans="1:87" ht="19.5" x14ac:dyDescent="0.25">
      <c r="A22" s="30"/>
      <c r="B22" s="42" t="s">
        <v>13</v>
      </c>
      <c r="C22" s="43" t="s">
        <v>124</v>
      </c>
      <c r="D22" s="136">
        <v>5.0159260891527498E-3</v>
      </c>
      <c r="E22" s="137">
        <v>1.37322109477107E-2</v>
      </c>
      <c r="F22" s="137">
        <v>6.0537359916566702E-3</v>
      </c>
      <c r="G22" s="137">
        <v>1.1455939924670099E-2</v>
      </c>
      <c r="H22" s="137">
        <v>6.3535367464403096E-3</v>
      </c>
      <c r="I22" s="137">
        <v>5.6399356828641502E-3</v>
      </c>
      <c r="J22" s="137">
        <v>6.1981793267395797E-3</v>
      </c>
      <c r="K22" s="137">
        <v>3.9454142290178996E-3</v>
      </c>
      <c r="L22" s="137">
        <v>1.1803509086184201E-2</v>
      </c>
      <c r="M22" s="137">
        <v>5.2194886309954603E-3</v>
      </c>
      <c r="N22" s="137">
        <v>6.81900515052052E-3</v>
      </c>
      <c r="O22" s="137">
        <v>8.0166098225978207E-3</v>
      </c>
      <c r="P22" s="137">
        <v>2.0424867036570702E-3</v>
      </c>
      <c r="Q22" s="137">
        <v>1.00160600017697</v>
      </c>
      <c r="R22" s="137">
        <v>7.1944471589634003E-3</v>
      </c>
      <c r="S22" s="137">
        <v>1.12384593881064E-2</v>
      </c>
      <c r="T22" s="137">
        <v>4.72117574563606E-3</v>
      </c>
      <c r="U22" s="137">
        <v>1.0346596832925801E-2</v>
      </c>
      <c r="V22" s="137">
        <v>5.67523794470229E-3</v>
      </c>
      <c r="W22" s="137">
        <v>4.9581504374817996E-3</v>
      </c>
      <c r="X22" s="137">
        <v>6.2291920441364199E-3</v>
      </c>
      <c r="Y22" s="137">
        <v>4.1607263542653697E-3</v>
      </c>
      <c r="Z22" s="137">
        <v>4.8243331066552299E-3</v>
      </c>
      <c r="AA22" s="137">
        <v>6.2985177401691603E-3</v>
      </c>
      <c r="AB22" s="137">
        <v>5.6370518794546997E-3</v>
      </c>
      <c r="AC22" s="137">
        <v>4.3804723791809504E-3</v>
      </c>
      <c r="AD22" s="137">
        <v>5.9091031969414898E-3</v>
      </c>
      <c r="AE22" s="137">
        <v>4.1363634989940098E-3</v>
      </c>
      <c r="AF22" s="137">
        <v>6.3427275164024003E-3</v>
      </c>
      <c r="AG22" s="137">
        <v>1.43261161124327E-2</v>
      </c>
      <c r="AH22" s="137">
        <v>6.7937404892851501E-3</v>
      </c>
      <c r="AI22" s="137">
        <v>6.9888404114849404E-3</v>
      </c>
      <c r="AJ22" s="137">
        <v>0</v>
      </c>
      <c r="AK22" s="137">
        <v>6.8338495855199497E-3</v>
      </c>
      <c r="AL22" s="137">
        <v>3.9346204242997401E-3</v>
      </c>
      <c r="AM22" s="137">
        <v>4.9417326894138497E-3</v>
      </c>
      <c r="AN22" s="137">
        <v>7.6205307418960901E-3</v>
      </c>
      <c r="AO22" s="137">
        <v>1.00851938010184E-2</v>
      </c>
      <c r="AP22" s="137">
        <v>4.3431225873558701E-3</v>
      </c>
      <c r="AQ22" s="137">
        <v>0.25584407097345802</v>
      </c>
      <c r="AR22" s="137">
        <v>4.6206460234227698E-3</v>
      </c>
      <c r="AS22" s="137">
        <v>4.1312683750835202E-3</v>
      </c>
      <c r="AT22" s="137">
        <v>2.3560159766032002E-3</v>
      </c>
      <c r="AU22" s="137">
        <v>5.5525252771195599E-3</v>
      </c>
      <c r="AV22" s="137">
        <v>4.4217821364754698E-3</v>
      </c>
      <c r="AW22" s="137">
        <v>5.10125395831941E-2</v>
      </c>
      <c r="AX22" s="137">
        <v>1.5839385983020302E-2</v>
      </c>
      <c r="AY22" s="137">
        <v>6.8899725089126198E-3</v>
      </c>
      <c r="AZ22" s="137">
        <v>4.0480889087741896E-3</v>
      </c>
      <c r="BA22" s="137">
        <v>5.4245239846598898E-3</v>
      </c>
      <c r="BB22" s="137">
        <v>4.9522397996005999E-3</v>
      </c>
      <c r="BC22" s="137">
        <v>3.9835904023548304E-3</v>
      </c>
      <c r="BD22" s="137">
        <v>2.8875084532389399E-3</v>
      </c>
      <c r="BE22" s="137">
        <v>4.5948201532798796E-3</v>
      </c>
      <c r="BF22" s="137">
        <v>6.5364024644292704E-3</v>
      </c>
      <c r="BG22" s="137">
        <v>4.2501783612139798E-2</v>
      </c>
      <c r="BH22" s="137">
        <v>6.89572689366795E-3</v>
      </c>
      <c r="BI22" s="137">
        <v>5.2868311065938497E-3</v>
      </c>
      <c r="BJ22" s="137">
        <v>1.0427482867085299E-2</v>
      </c>
      <c r="BK22" s="137">
        <v>4.6286457979189302E-2</v>
      </c>
      <c r="BL22" s="137">
        <v>2.5354321102554998E-2</v>
      </c>
      <c r="BM22" s="137">
        <v>5.9385734846931302E-3</v>
      </c>
      <c r="BN22" s="137">
        <v>5.2164098219034003E-3</v>
      </c>
      <c r="BO22" s="137">
        <v>2.75087393984041E-3</v>
      </c>
      <c r="BP22" s="137">
        <v>1.51797871532094E-3</v>
      </c>
      <c r="BQ22" s="137">
        <v>2.6348409062791301E-3</v>
      </c>
      <c r="BR22" s="137">
        <v>2.7167847916449201E-3</v>
      </c>
      <c r="BS22" s="137">
        <v>2.4633579956020802E-3</v>
      </c>
      <c r="BT22" s="137">
        <v>4.9331635953508901E-3</v>
      </c>
      <c r="BU22" s="137">
        <v>1.42881932897689E-3</v>
      </c>
      <c r="BV22" s="137">
        <v>7.7737876148809299E-3</v>
      </c>
      <c r="BW22" s="137">
        <v>8.2628370781664896E-4</v>
      </c>
      <c r="BX22" s="137">
        <v>2.9065745098555101E-3</v>
      </c>
      <c r="BY22" s="137">
        <v>2.4120038508815599E-3</v>
      </c>
      <c r="BZ22" s="137">
        <v>6.5718483480450797E-3</v>
      </c>
      <c r="CA22" s="138">
        <v>0</v>
      </c>
      <c r="CB22" s="133">
        <v>1.82176156575185</v>
      </c>
      <c r="CC22" s="134">
        <v>1.0616640197077201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</row>
    <row r="23" spans="1:87" ht="19.5" x14ac:dyDescent="0.25">
      <c r="A23" s="30"/>
      <c r="B23" s="42" t="s">
        <v>14</v>
      </c>
      <c r="C23" s="43" t="s">
        <v>125</v>
      </c>
      <c r="D23" s="136">
        <v>2.1391427940347499E-4</v>
      </c>
      <c r="E23" s="137">
        <v>4.4989242988735799E-4</v>
      </c>
      <c r="F23" s="137">
        <v>4.2591971966702202E-4</v>
      </c>
      <c r="G23" s="137">
        <v>5.4598037494021597E-4</v>
      </c>
      <c r="H23" s="137">
        <v>3.3714242220424701E-4</v>
      </c>
      <c r="I23" s="137">
        <v>2.43186605103417E-4</v>
      </c>
      <c r="J23" s="137">
        <v>4.0563541053396701E-4</v>
      </c>
      <c r="K23" s="137">
        <v>2.8608137152494502E-4</v>
      </c>
      <c r="L23" s="137">
        <v>2.0037062901100901E-3</v>
      </c>
      <c r="M23" s="137">
        <v>6.3565023305571305E-4</v>
      </c>
      <c r="N23" s="137">
        <v>6.4870183697173097E-4</v>
      </c>
      <c r="O23" s="137">
        <v>5.6592836191156999E-4</v>
      </c>
      <c r="P23" s="137">
        <v>6.1270671992087603E-4</v>
      </c>
      <c r="Q23" s="137">
        <v>2.08478980885313E-4</v>
      </c>
      <c r="R23" s="137">
        <v>1.0130178615791601</v>
      </c>
      <c r="S23" s="137">
        <v>1.6541348512805198E-2</v>
      </c>
      <c r="T23" s="137">
        <v>5.2580558192870104E-4</v>
      </c>
      <c r="U23" s="137">
        <v>8.0334603122179699E-4</v>
      </c>
      <c r="V23" s="137">
        <v>5.8230485607237798E-4</v>
      </c>
      <c r="W23" s="137">
        <v>5.8738720661390598E-4</v>
      </c>
      <c r="X23" s="137">
        <v>5.6106030929987201E-4</v>
      </c>
      <c r="Y23" s="137">
        <v>4.1238241935611698E-4</v>
      </c>
      <c r="Z23" s="137">
        <v>5.3527386292549599E-4</v>
      </c>
      <c r="AA23" s="137">
        <v>5.9632577620193604E-4</v>
      </c>
      <c r="AB23" s="137">
        <v>5.0602344386541901E-4</v>
      </c>
      <c r="AC23" s="137">
        <v>4.8919133390340399E-4</v>
      </c>
      <c r="AD23" s="137">
        <v>5.77088711004669E-4</v>
      </c>
      <c r="AE23" s="137">
        <v>4.5602311289397201E-4</v>
      </c>
      <c r="AF23" s="137">
        <v>5.5547043825185198E-4</v>
      </c>
      <c r="AG23" s="137">
        <v>8.1446806961263504E-4</v>
      </c>
      <c r="AH23" s="137">
        <v>4.78423232714127E-4</v>
      </c>
      <c r="AI23" s="137">
        <v>3.83116182360775E-4</v>
      </c>
      <c r="AJ23" s="137">
        <v>0</v>
      </c>
      <c r="AK23" s="137">
        <v>3.4444113986407601E-4</v>
      </c>
      <c r="AL23" s="137">
        <v>5.8891364750824303E-4</v>
      </c>
      <c r="AM23" s="137">
        <v>3.8321182495142E-4</v>
      </c>
      <c r="AN23" s="137">
        <v>1.44725085990512E-3</v>
      </c>
      <c r="AO23" s="137">
        <v>4.1667557044877598E-4</v>
      </c>
      <c r="AP23" s="137">
        <v>7.1644458776879501E-4</v>
      </c>
      <c r="AQ23" s="137">
        <v>7.1761764319159995E-4</v>
      </c>
      <c r="AR23" s="137">
        <v>3.2739720955007201E-4</v>
      </c>
      <c r="AS23" s="137">
        <v>2.8961621943204401E-4</v>
      </c>
      <c r="AT23" s="137">
        <v>2.5442277419334601E-4</v>
      </c>
      <c r="AU23" s="137">
        <v>5.0023525255604197E-4</v>
      </c>
      <c r="AV23" s="137">
        <v>4.2006529528422802E-4</v>
      </c>
      <c r="AW23" s="137">
        <v>5.9892850639521502E-4</v>
      </c>
      <c r="AX23" s="137">
        <v>3.8474800104035698E-3</v>
      </c>
      <c r="AY23" s="137">
        <v>0.187565799142214</v>
      </c>
      <c r="AZ23" s="137">
        <v>2.00153176764809E-2</v>
      </c>
      <c r="BA23" s="137">
        <v>2.70266857590588E-2</v>
      </c>
      <c r="BB23" s="137">
        <v>3.0982167459093098E-2</v>
      </c>
      <c r="BC23" s="137">
        <v>2.12498064377976E-2</v>
      </c>
      <c r="BD23" s="137">
        <v>1.79927390834279E-3</v>
      </c>
      <c r="BE23" s="137">
        <v>5.2101271229900697E-3</v>
      </c>
      <c r="BF23" s="137">
        <v>1.37626042746835E-3</v>
      </c>
      <c r="BG23" s="137">
        <v>3.11181797170651E-4</v>
      </c>
      <c r="BH23" s="137">
        <v>4.0874692750045901E-4</v>
      </c>
      <c r="BI23" s="137">
        <v>1.36340154332133E-2</v>
      </c>
      <c r="BJ23" s="137">
        <v>1.8497642202454199E-4</v>
      </c>
      <c r="BK23" s="137">
        <v>6.98372473159125E-4</v>
      </c>
      <c r="BL23" s="137">
        <v>3.0967270836391899E-4</v>
      </c>
      <c r="BM23" s="137">
        <v>2.3133237246575599E-4</v>
      </c>
      <c r="BN23" s="137">
        <v>3.4804465934629901E-4</v>
      </c>
      <c r="BO23" s="137">
        <v>1.37348097738662E-4</v>
      </c>
      <c r="BP23" s="137">
        <v>1.9307067199761301E-4</v>
      </c>
      <c r="BQ23" s="137">
        <v>1.9392750630484E-4</v>
      </c>
      <c r="BR23" s="137">
        <v>1.4306054561167401E-4</v>
      </c>
      <c r="BS23" s="137">
        <v>4.2459373452841901E-4</v>
      </c>
      <c r="BT23" s="137">
        <v>1.68445155431715E-4</v>
      </c>
      <c r="BU23" s="137">
        <v>6.9757827203859098E-5</v>
      </c>
      <c r="BV23" s="137">
        <v>2.1811011602051699E-4</v>
      </c>
      <c r="BW23" s="137">
        <v>7.2592594849692994E-5</v>
      </c>
      <c r="BX23" s="137">
        <v>1.9452782192630401E-4</v>
      </c>
      <c r="BY23" s="137">
        <v>1.3734978588986801E-4</v>
      </c>
      <c r="BZ23" s="137">
        <v>4.7135954435149099E-4</v>
      </c>
      <c r="CA23" s="138">
        <v>0</v>
      </c>
      <c r="CB23" s="133">
        <v>1.3706344503663099</v>
      </c>
      <c r="CC23" s="134">
        <v>0.79876165327114401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</row>
    <row r="24" spans="1:87" ht="19.5" x14ac:dyDescent="0.25">
      <c r="A24" s="30"/>
      <c r="B24" s="42" t="s">
        <v>15</v>
      </c>
      <c r="C24" s="43" t="s">
        <v>126</v>
      </c>
      <c r="D24" s="136">
        <v>5.2564437042728197E-4</v>
      </c>
      <c r="E24" s="137">
        <v>1.05935260223692E-3</v>
      </c>
      <c r="F24" s="137">
        <v>1.22338921425017E-3</v>
      </c>
      <c r="G24" s="137">
        <v>3.65736863057655E-3</v>
      </c>
      <c r="H24" s="137">
        <v>1.5693700262761701E-3</v>
      </c>
      <c r="I24" s="137">
        <v>5.6890984156054405E-4</v>
      </c>
      <c r="J24" s="137">
        <v>1.52913206579387E-3</v>
      </c>
      <c r="K24" s="137">
        <v>1.17177978676144E-3</v>
      </c>
      <c r="L24" s="137">
        <v>1.07050387283269E-3</v>
      </c>
      <c r="M24" s="137">
        <v>4.1397171794629E-4</v>
      </c>
      <c r="N24" s="137">
        <v>7.3400324428083601E-4</v>
      </c>
      <c r="O24" s="137">
        <v>1.6311886707984799E-4</v>
      </c>
      <c r="P24" s="137">
        <v>2.9366029444602399E-4</v>
      </c>
      <c r="Q24" s="137">
        <v>9.8260151171015495E-5</v>
      </c>
      <c r="R24" s="137">
        <v>4.5263795742101799E-3</v>
      </c>
      <c r="S24" s="137">
        <v>1.0057912965183899</v>
      </c>
      <c r="T24" s="137">
        <v>1.9990836844327399E-4</v>
      </c>
      <c r="U24" s="137">
        <v>1.8579064176093901E-4</v>
      </c>
      <c r="V24" s="137">
        <v>1.4638378771930399E-4</v>
      </c>
      <c r="W24" s="137">
        <v>5.1372848675136401E-4</v>
      </c>
      <c r="X24" s="137">
        <v>2.2804611299273201E-4</v>
      </c>
      <c r="Y24" s="137">
        <v>1.7006785570564299E-4</v>
      </c>
      <c r="Z24" s="137">
        <v>2.3873510777540799E-4</v>
      </c>
      <c r="AA24" s="137">
        <v>1.1633870159603701E-3</v>
      </c>
      <c r="AB24" s="137">
        <v>3.0278897073552599E-4</v>
      </c>
      <c r="AC24" s="137">
        <v>1.43671458308673E-4</v>
      </c>
      <c r="AD24" s="137">
        <v>4.6645253725386901E-4</v>
      </c>
      <c r="AE24" s="137">
        <v>1.84519555683156E-4</v>
      </c>
      <c r="AF24" s="137">
        <v>2.81471324947294E-4</v>
      </c>
      <c r="AG24" s="137">
        <v>7.8382681554105499E-4</v>
      </c>
      <c r="AH24" s="137">
        <v>4.4116050127641801E-4</v>
      </c>
      <c r="AI24" s="137">
        <v>4.5164966653745298E-4</v>
      </c>
      <c r="AJ24" s="137">
        <v>0</v>
      </c>
      <c r="AK24" s="137">
        <v>1.01993911326499E-4</v>
      </c>
      <c r="AL24" s="137">
        <v>7.5545338311370206E-5</v>
      </c>
      <c r="AM24" s="137">
        <v>1.28653935319088E-4</v>
      </c>
      <c r="AN24" s="137">
        <v>4.59008199842763E-4</v>
      </c>
      <c r="AO24" s="137">
        <v>9.4258621824006502E-5</v>
      </c>
      <c r="AP24" s="137">
        <v>6.6707208849793101E-5</v>
      </c>
      <c r="AQ24" s="137">
        <v>2.9590455788227498E-4</v>
      </c>
      <c r="AR24" s="137">
        <v>2.0017308970024499E-3</v>
      </c>
      <c r="AS24" s="137">
        <v>6.9066333383669895E-4</v>
      </c>
      <c r="AT24" s="137">
        <v>1.3389506134535E-4</v>
      </c>
      <c r="AU24" s="137">
        <v>1.22433642512118E-4</v>
      </c>
      <c r="AV24" s="137">
        <v>1.02305516477297E-4</v>
      </c>
      <c r="AW24" s="137">
        <v>1.01894533691251E-2</v>
      </c>
      <c r="AX24" s="137">
        <v>8.0294309284091495E-2</v>
      </c>
      <c r="AY24" s="137">
        <v>9.1895434766940903E-4</v>
      </c>
      <c r="AZ24" s="137">
        <v>4.5433017483803399E-4</v>
      </c>
      <c r="BA24" s="137">
        <v>2.0335601501905701E-4</v>
      </c>
      <c r="BB24" s="137">
        <v>3.1296320068373198E-4</v>
      </c>
      <c r="BC24" s="137">
        <v>1.6164712570347701E-4</v>
      </c>
      <c r="BD24" s="137">
        <v>1.4781067259701301E-4</v>
      </c>
      <c r="BE24" s="137">
        <v>2.38280329397172E-4</v>
      </c>
      <c r="BF24" s="137">
        <v>1.15292745778674E-4</v>
      </c>
      <c r="BG24" s="137">
        <v>5.3538646375845502E-5</v>
      </c>
      <c r="BH24" s="137">
        <v>2.5734592447568998E-4</v>
      </c>
      <c r="BI24" s="137">
        <v>1.8583048094399601E-2</v>
      </c>
      <c r="BJ24" s="137">
        <v>5.7933109019977503E-5</v>
      </c>
      <c r="BK24" s="137">
        <v>2.51710106283312E-4</v>
      </c>
      <c r="BL24" s="137">
        <v>1.11981657957859E-4</v>
      </c>
      <c r="BM24" s="137">
        <v>1.16217340571098E-4</v>
      </c>
      <c r="BN24" s="137">
        <v>1.2979075573837901E-4</v>
      </c>
      <c r="BO24" s="137">
        <v>3.2014850509828698E-5</v>
      </c>
      <c r="BP24" s="137">
        <v>2.39869790155105E-5</v>
      </c>
      <c r="BQ24" s="137">
        <v>5.4102824901273602E-5</v>
      </c>
      <c r="BR24" s="137">
        <v>5.0582332301164197E-5</v>
      </c>
      <c r="BS24" s="137">
        <v>5.3825345723953002E-4</v>
      </c>
      <c r="BT24" s="137">
        <v>5.3055465361429099E-5</v>
      </c>
      <c r="BU24" s="137">
        <v>2.4648917349992601E-5</v>
      </c>
      <c r="BV24" s="137">
        <v>5.9701619517823797E-5</v>
      </c>
      <c r="BW24" s="137">
        <v>1.54522051491081E-5</v>
      </c>
      <c r="BX24" s="137">
        <v>9.7153235134061605E-5</v>
      </c>
      <c r="BY24" s="137">
        <v>4.2880453112677502E-5</v>
      </c>
      <c r="BZ24" s="137">
        <v>3.9466469351123301E-4</v>
      </c>
      <c r="CA24" s="138">
        <v>0</v>
      </c>
      <c r="CB24" s="133">
        <v>1.14855528914299</v>
      </c>
      <c r="CC24" s="134">
        <v>0.66934106419402095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</row>
    <row r="25" spans="1:87" ht="19.5" x14ac:dyDescent="0.25">
      <c r="A25" s="30"/>
      <c r="B25" s="42" t="s">
        <v>16</v>
      </c>
      <c r="C25" s="43" t="s">
        <v>127</v>
      </c>
      <c r="D25" s="136">
        <v>4.3733519015943498E-4</v>
      </c>
      <c r="E25" s="137">
        <v>6.0451647851356995E-4</v>
      </c>
      <c r="F25" s="137">
        <v>4.5683802993120502E-4</v>
      </c>
      <c r="G25" s="137">
        <v>9.1633840306030198E-4</v>
      </c>
      <c r="H25" s="137">
        <v>4.2612540423058701E-4</v>
      </c>
      <c r="I25" s="137">
        <v>5.6509638491516101E-4</v>
      </c>
      <c r="J25" s="137">
        <v>5.8302109870603898E-4</v>
      </c>
      <c r="K25" s="137">
        <v>4.2768032124718499E-4</v>
      </c>
      <c r="L25" s="137">
        <v>4.8769280619450299E-4</v>
      </c>
      <c r="M25" s="137">
        <v>2.3034449839479401E-2</v>
      </c>
      <c r="N25" s="137">
        <v>1.48285099736929E-3</v>
      </c>
      <c r="O25" s="137">
        <v>3.0578519522190099E-2</v>
      </c>
      <c r="P25" s="137">
        <v>2.0047607232208899E-4</v>
      </c>
      <c r="Q25" s="137">
        <v>9.7157568548149605E-5</v>
      </c>
      <c r="R25" s="137">
        <v>1.9723746832123901E-3</v>
      </c>
      <c r="S25" s="137">
        <v>2.42452930171812E-3</v>
      </c>
      <c r="T25" s="137">
        <v>1.05693859696311</v>
      </c>
      <c r="U25" s="137">
        <v>9.9855462425055292E-3</v>
      </c>
      <c r="V25" s="137">
        <v>2.2630025438668901E-2</v>
      </c>
      <c r="W25" s="137">
        <v>6.8676801319543003E-4</v>
      </c>
      <c r="X25" s="137">
        <v>1.07336350456549E-2</v>
      </c>
      <c r="Y25" s="137">
        <v>2.2602141751516302E-3</v>
      </c>
      <c r="Z25" s="137">
        <v>5.4465844281295303E-4</v>
      </c>
      <c r="AA25" s="137">
        <v>7.0789065053041597E-4</v>
      </c>
      <c r="AB25" s="137">
        <v>1.0189995420590099E-3</v>
      </c>
      <c r="AC25" s="137">
        <v>1.5149376226858901E-3</v>
      </c>
      <c r="AD25" s="137">
        <v>6.5798980621743005E-4</v>
      </c>
      <c r="AE25" s="137">
        <v>1.0194002062237599E-2</v>
      </c>
      <c r="AF25" s="137">
        <v>7.0342777441458997E-3</v>
      </c>
      <c r="AG25" s="137">
        <v>7.8111704421593702E-4</v>
      </c>
      <c r="AH25" s="137">
        <v>5.2083113958636901E-3</v>
      </c>
      <c r="AI25" s="137">
        <v>4.9499638802553698E-4</v>
      </c>
      <c r="AJ25" s="137">
        <v>0</v>
      </c>
      <c r="AK25" s="137">
        <v>3.63083745123444E-4</v>
      </c>
      <c r="AL25" s="137">
        <v>3.1480711187071702E-4</v>
      </c>
      <c r="AM25" s="137">
        <v>1.57388812813633E-3</v>
      </c>
      <c r="AN25" s="137">
        <v>6.2478384167062204E-4</v>
      </c>
      <c r="AO25" s="137">
        <v>4.5872624617440802E-4</v>
      </c>
      <c r="AP25" s="137">
        <v>4.1970477100733401E-4</v>
      </c>
      <c r="AQ25" s="137">
        <v>3.2278272131319301E-4</v>
      </c>
      <c r="AR25" s="137">
        <v>4.52517768825059E-4</v>
      </c>
      <c r="AS25" s="137">
        <v>3.7290364028411599E-4</v>
      </c>
      <c r="AT25" s="137">
        <v>3.03843193498929E-4</v>
      </c>
      <c r="AU25" s="137">
        <v>3.5057342260179901E-4</v>
      </c>
      <c r="AV25" s="137">
        <v>3.0246315835478598E-4</v>
      </c>
      <c r="AW25" s="137">
        <v>3.7586181959939601E-4</v>
      </c>
      <c r="AX25" s="137">
        <v>5.87453018437972E-4</v>
      </c>
      <c r="AY25" s="137">
        <v>6.4111160091841202E-4</v>
      </c>
      <c r="AZ25" s="137">
        <v>3.9761412833372799E-4</v>
      </c>
      <c r="BA25" s="137">
        <v>4.5722683653313403E-4</v>
      </c>
      <c r="BB25" s="137">
        <v>3.2753783518732E-4</v>
      </c>
      <c r="BC25" s="137">
        <v>3.0132172313784898E-4</v>
      </c>
      <c r="BD25" s="137">
        <v>3.0354294629022501E-4</v>
      </c>
      <c r="BE25" s="137">
        <v>3.78247979590262E-4</v>
      </c>
      <c r="BF25" s="137">
        <v>6.2151572673265203E-4</v>
      </c>
      <c r="BG25" s="137">
        <v>2.4871172179644801E-4</v>
      </c>
      <c r="BH25" s="137">
        <v>7.3203601554201303E-4</v>
      </c>
      <c r="BI25" s="137">
        <v>6.9633964740962399E-4</v>
      </c>
      <c r="BJ25" s="137">
        <v>5.6100109773726695E-4</v>
      </c>
      <c r="BK25" s="137">
        <v>9.0796554620490905E-4</v>
      </c>
      <c r="BL25" s="137">
        <v>1.0757254089341099E-3</v>
      </c>
      <c r="BM25" s="137">
        <v>3.9259092939494498E-2</v>
      </c>
      <c r="BN25" s="137">
        <v>7.6873812488155599E-2</v>
      </c>
      <c r="BO25" s="137">
        <v>6.9702720329873496E-4</v>
      </c>
      <c r="BP25" s="137">
        <v>7.6630986824017795E-4</v>
      </c>
      <c r="BQ25" s="137">
        <v>1.6211159441498399E-3</v>
      </c>
      <c r="BR25" s="137">
        <v>1.6023179594598701E-3</v>
      </c>
      <c r="BS25" s="137">
        <v>6.2237008025923201E-4</v>
      </c>
      <c r="BT25" s="137">
        <v>2.3504431675570501E-3</v>
      </c>
      <c r="BU25" s="137">
        <v>4.3528164751359698E-4</v>
      </c>
      <c r="BV25" s="137">
        <v>2.8775413845941798E-3</v>
      </c>
      <c r="BW25" s="137">
        <v>1.9639392812461098E-3</v>
      </c>
      <c r="BX25" s="137">
        <v>1.7531488149259099E-3</v>
      </c>
      <c r="BY25" s="137">
        <v>1.0988894056580599E-3</v>
      </c>
      <c r="BZ25" s="137">
        <v>7.9901259743044208E-3</v>
      </c>
      <c r="CA25" s="138">
        <v>0</v>
      </c>
      <c r="CB25" s="133">
        <v>1.3504716756389801</v>
      </c>
      <c r="CC25" s="134">
        <v>0.787011436959691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</row>
    <row r="26" spans="1:87" ht="19.5" x14ac:dyDescent="0.25">
      <c r="A26" s="30"/>
      <c r="B26" s="42" t="s">
        <v>17</v>
      </c>
      <c r="C26" s="43" t="s">
        <v>128</v>
      </c>
      <c r="D26" s="136">
        <v>3.1290139766643302E-4</v>
      </c>
      <c r="E26" s="137">
        <v>6.3608455212121602E-4</v>
      </c>
      <c r="F26" s="137">
        <v>6.7657358676501296E-4</v>
      </c>
      <c r="G26" s="137">
        <v>5.0970634577133199E-4</v>
      </c>
      <c r="H26" s="137">
        <v>4.0101217071242902E-4</v>
      </c>
      <c r="I26" s="137">
        <v>4.0640446371798601E-4</v>
      </c>
      <c r="J26" s="137">
        <v>4.9569995291174804E-4</v>
      </c>
      <c r="K26" s="137">
        <v>3.4806938769630502E-4</v>
      </c>
      <c r="L26" s="137">
        <v>6.1181068293344803E-4</v>
      </c>
      <c r="M26" s="137">
        <v>7.0220556368156403E-3</v>
      </c>
      <c r="N26" s="137">
        <v>2.8823648179218301E-4</v>
      </c>
      <c r="O26" s="137">
        <v>1.12992656273863E-2</v>
      </c>
      <c r="P26" s="137">
        <v>4.26355749083869E-4</v>
      </c>
      <c r="Q26" s="137">
        <v>1.56489688586438E-4</v>
      </c>
      <c r="R26" s="137">
        <v>3.3380730054023899E-3</v>
      </c>
      <c r="S26" s="137">
        <v>6.3164238096391802E-3</v>
      </c>
      <c r="T26" s="137">
        <v>2.8640974937747302E-3</v>
      </c>
      <c r="U26" s="137">
        <v>1.04523212136744</v>
      </c>
      <c r="V26" s="137">
        <v>5.1721593603255298E-3</v>
      </c>
      <c r="W26" s="137">
        <v>1.41564423745236E-3</v>
      </c>
      <c r="X26" s="137">
        <v>2.6270365750508998E-3</v>
      </c>
      <c r="Y26" s="137">
        <v>8.4742630832680297E-4</v>
      </c>
      <c r="Z26" s="137">
        <v>8.2762763231814299E-4</v>
      </c>
      <c r="AA26" s="137">
        <v>8.5510549277764496E-4</v>
      </c>
      <c r="AB26" s="137">
        <v>1.0916806873344899E-3</v>
      </c>
      <c r="AC26" s="137">
        <v>8.4706308104626801E-4</v>
      </c>
      <c r="AD26" s="137">
        <v>8.8396012769287498E-4</v>
      </c>
      <c r="AE26" s="137">
        <v>3.2465839615505698E-2</v>
      </c>
      <c r="AF26" s="137">
        <v>1.7913529008139299E-3</v>
      </c>
      <c r="AG26" s="137">
        <v>1.6514479789782701E-3</v>
      </c>
      <c r="AH26" s="137">
        <v>1.53137579861606E-3</v>
      </c>
      <c r="AI26" s="137">
        <v>1.09887569771703E-3</v>
      </c>
      <c r="AJ26" s="137">
        <v>0</v>
      </c>
      <c r="AK26" s="137">
        <v>9.2642687242822097E-4</v>
      </c>
      <c r="AL26" s="137">
        <v>2.5912210246406102E-3</v>
      </c>
      <c r="AM26" s="137">
        <v>1.1861342108949299E-3</v>
      </c>
      <c r="AN26" s="137">
        <v>1.4569993204621499E-3</v>
      </c>
      <c r="AO26" s="137">
        <v>9.8813487855060498E-4</v>
      </c>
      <c r="AP26" s="137">
        <v>7.29075181800739E-4</v>
      </c>
      <c r="AQ26" s="137">
        <v>6.0247257786099999E-4</v>
      </c>
      <c r="AR26" s="137">
        <v>6.9866495302202403E-4</v>
      </c>
      <c r="AS26" s="137">
        <v>5.9363522027934795E-4</v>
      </c>
      <c r="AT26" s="137">
        <v>4.6620041038407303E-4</v>
      </c>
      <c r="AU26" s="137">
        <v>6.4849139926611296E-4</v>
      </c>
      <c r="AV26" s="137">
        <v>8.4200773639634698E-4</v>
      </c>
      <c r="AW26" s="137">
        <v>8.6986238961197896E-4</v>
      </c>
      <c r="AX26" s="137">
        <v>1.3659702345153301E-3</v>
      </c>
      <c r="AY26" s="137">
        <v>1.8185560692926101E-3</v>
      </c>
      <c r="AZ26" s="137">
        <v>4.7267713102213896E-3</v>
      </c>
      <c r="BA26" s="137">
        <v>9.9086439081222605E-4</v>
      </c>
      <c r="BB26" s="137">
        <v>1.0036912104493499E-3</v>
      </c>
      <c r="BC26" s="137">
        <v>1.6236761233336899E-3</v>
      </c>
      <c r="BD26" s="137">
        <v>9.3641076336387595E-4</v>
      </c>
      <c r="BE26" s="137">
        <v>2.52820342948525E-3</v>
      </c>
      <c r="BF26" s="137">
        <v>1.6995555199866199E-3</v>
      </c>
      <c r="BG26" s="137">
        <v>4.5748933891939201E-4</v>
      </c>
      <c r="BH26" s="137">
        <v>1.49936209565516E-3</v>
      </c>
      <c r="BI26" s="137">
        <v>3.8093731286428902E-3</v>
      </c>
      <c r="BJ26" s="137">
        <v>2.35172479812884E-4</v>
      </c>
      <c r="BK26" s="137">
        <v>6.9720472448893899E-4</v>
      </c>
      <c r="BL26" s="137">
        <v>3.79956400092203E-4</v>
      </c>
      <c r="BM26" s="137">
        <v>3.5050004565022998E-3</v>
      </c>
      <c r="BN26" s="137">
        <v>3.3627702429262999E-3</v>
      </c>
      <c r="BO26" s="137">
        <v>1.8686836701732501E-4</v>
      </c>
      <c r="BP26" s="137">
        <v>1.64352842361608E-4</v>
      </c>
      <c r="BQ26" s="137">
        <v>3.2676992586836302E-4</v>
      </c>
      <c r="BR26" s="137">
        <v>2.4691262032939501E-4</v>
      </c>
      <c r="BS26" s="137">
        <v>2.0441032752677599E-4</v>
      </c>
      <c r="BT26" s="137">
        <v>4.74899287983542E-4</v>
      </c>
      <c r="BU26" s="137">
        <v>1.1493206188100601E-4</v>
      </c>
      <c r="BV26" s="137">
        <v>4.5048478126153801E-4</v>
      </c>
      <c r="BW26" s="137">
        <v>1.7291891672787101E-4</v>
      </c>
      <c r="BX26" s="137">
        <v>5.3174504392167004E-4</v>
      </c>
      <c r="BY26" s="137">
        <v>3.7196558157550502E-4</v>
      </c>
      <c r="BZ26" s="137">
        <v>1.2036639500057199E-3</v>
      </c>
      <c r="CA26" s="138">
        <v>0</v>
      </c>
      <c r="CB26" s="133">
        <v>1.18213725469473</v>
      </c>
      <c r="CC26" s="134">
        <v>0.688911553113978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</row>
    <row r="27" spans="1:87" ht="19.5" x14ac:dyDescent="0.25">
      <c r="A27" s="30"/>
      <c r="B27" s="42" t="s">
        <v>18</v>
      </c>
      <c r="C27" s="43" t="s">
        <v>129</v>
      </c>
      <c r="D27" s="136">
        <v>1.23884012073139E-6</v>
      </c>
      <c r="E27" s="137">
        <v>1.1145278664968301E-6</v>
      </c>
      <c r="F27" s="137">
        <v>9.4896440272091395E-7</v>
      </c>
      <c r="G27" s="137">
        <v>2.0771837485600498E-6</v>
      </c>
      <c r="H27" s="137">
        <v>1.0380060571151199E-6</v>
      </c>
      <c r="I27" s="137">
        <v>1.6660752941701001E-6</v>
      </c>
      <c r="J27" s="137">
        <v>1.69799774658529E-6</v>
      </c>
      <c r="K27" s="137">
        <v>1.4420694734535701E-6</v>
      </c>
      <c r="L27" s="137">
        <v>1.0468076126234799E-6</v>
      </c>
      <c r="M27" s="137">
        <v>1.2768879456984699E-6</v>
      </c>
      <c r="N27" s="137">
        <v>2.6882876411865498E-6</v>
      </c>
      <c r="O27" s="137">
        <v>1.79701586875829E-6</v>
      </c>
      <c r="P27" s="137">
        <v>2.7081169147525703E-7</v>
      </c>
      <c r="Q27" s="137">
        <v>1.3337951639006901E-7</v>
      </c>
      <c r="R27" s="137">
        <v>4.1938275303012499E-6</v>
      </c>
      <c r="S27" s="137">
        <v>5.0585016080147704E-6</v>
      </c>
      <c r="T27" s="137">
        <v>9.7426704977699702E-7</v>
      </c>
      <c r="U27" s="137">
        <v>1.4606033497417499E-6</v>
      </c>
      <c r="V27" s="137">
        <v>1.0000011316440101</v>
      </c>
      <c r="W27" s="137">
        <v>9.9443540480769997E-7</v>
      </c>
      <c r="X27" s="137">
        <v>1.6602542400024001E-6</v>
      </c>
      <c r="Y27" s="137">
        <v>8.7005720951699401E-7</v>
      </c>
      <c r="Z27" s="137">
        <v>6.4411594228185204E-7</v>
      </c>
      <c r="AA27" s="137">
        <v>1.1823314980062799E-6</v>
      </c>
      <c r="AB27" s="137">
        <v>1.3982132699777199E-6</v>
      </c>
      <c r="AC27" s="137">
        <v>9.0649976493103798E-7</v>
      </c>
      <c r="AD27" s="137">
        <v>1.0484737994849801E-6</v>
      </c>
      <c r="AE27" s="137">
        <v>5.9730045334966604E-7</v>
      </c>
      <c r="AF27" s="137">
        <v>2.44221067076648E-5</v>
      </c>
      <c r="AG27" s="137">
        <v>1.05212658119945E-6</v>
      </c>
      <c r="AH27" s="137">
        <v>1.6908272290526299E-6</v>
      </c>
      <c r="AI27" s="137">
        <v>6.7761848906284204E-7</v>
      </c>
      <c r="AJ27" s="137">
        <v>0</v>
      </c>
      <c r="AK27" s="137">
        <v>3.9815746291130302E-7</v>
      </c>
      <c r="AL27" s="137">
        <v>3.61188358064406E-7</v>
      </c>
      <c r="AM27" s="137">
        <v>5.5477466520627398E-7</v>
      </c>
      <c r="AN27" s="137">
        <v>9.3910038469384995E-7</v>
      </c>
      <c r="AO27" s="137">
        <v>6.4232088449560504E-7</v>
      </c>
      <c r="AP27" s="137">
        <v>6.24142826278383E-7</v>
      </c>
      <c r="AQ27" s="137">
        <v>4.00130702685919E-7</v>
      </c>
      <c r="AR27" s="137">
        <v>4.6555993961266897E-7</v>
      </c>
      <c r="AS27" s="137">
        <v>4.9360671824061796E-7</v>
      </c>
      <c r="AT27" s="137">
        <v>3.2390272465652498E-7</v>
      </c>
      <c r="AU27" s="137">
        <v>4.6529849417157299E-7</v>
      </c>
      <c r="AV27" s="137">
        <v>3.70837912667685E-7</v>
      </c>
      <c r="AW27" s="137">
        <v>5.1594310489539597E-7</v>
      </c>
      <c r="AX27" s="137">
        <v>9.42606524101473E-7</v>
      </c>
      <c r="AY27" s="137">
        <v>1.1384777851324399E-6</v>
      </c>
      <c r="AZ27" s="137">
        <v>4.9386663635173704E-7</v>
      </c>
      <c r="BA27" s="137">
        <v>6.7970993046596103E-7</v>
      </c>
      <c r="BB27" s="137">
        <v>4.7063109409389003E-7</v>
      </c>
      <c r="BC27" s="137">
        <v>4.15750331620545E-7</v>
      </c>
      <c r="BD27" s="137">
        <v>3.5751285833025298E-7</v>
      </c>
      <c r="BE27" s="137">
        <v>4.7269217970547399E-7</v>
      </c>
      <c r="BF27" s="137">
        <v>8.5690426731357903E-7</v>
      </c>
      <c r="BG27" s="137">
        <v>4.8950049698049499E-7</v>
      </c>
      <c r="BH27" s="137">
        <v>1.0571673999454601E-6</v>
      </c>
      <c r="BI27" s="137">
        <v>1.1054934542485199E-6</v>
      </c>
      <c r="BJ27" s="137">
        <v>8.3419036660381399E-7</v>
      </c>
      <c r="BK27" s="137">
        <v>1.37643273813745E-6</v>
      </c>
      <c r="BL27" s="137">
        <v>1.6248395017275701E-6</v>
      </c>
      <c r="BM27" s="137">
        <v>2.5369615769631401E-5</v>
      </c>
      <c r="BN27" s="137">
        <v>1.09267336824497E-4</v>
      </c>
      <c r="BO27" s="137">
        <v>3.0795333112717198E-6</v>
      </c>
      <c r="BP27" s="137">
        <v>1.48064192807759E-6</v>
      </c>
      <c r="BQ27" s="137">
        <v>2.7689955392751702E-6</v>
      </c>
      <c r="BR27" s="137">
        <v>2.5887393804977898E-6</v>
      </c>
      <c r="BS27" s="137">
        <v>1.1147428872983601E-6</v>
      </c>
      <c r="BT27" s="137">
        <v>3.5276415377312399E-6</v>
      </c>
      <c r="BU27" s="137">
        <v>6.3088596462485502E-7</v>
      </c>
      <c r="BV27" s="137">
        <v>5.6501034941658199E-6</v>
      </c>
      <c r="BW27" s="137">
        <v>2.8750373215647598E-6</v>
      </c>
      <c r="BX27" s="137">
        <v>3.1261447464919401E-6</v>
      </c>
      <c r="BY27" s="137">
        <v>1.24525997281121E-6</v>
      </c>
      <c r="BZ27" s="137">
        <v>1.0270835937982099E-4</v>
      </c>
      <c r="CA27" s="138">
        <v>0</v>
      </c>
      <c r="CB27" s="133">
        <v>1.00035270383692</v>
      </c>
      <c r="CC27" s="134">
        <v>0.58297336635416597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</row>
    <row r="28" spans="1:87" ht="19.5" x14ac:dyDescent="0.25">
      <c r="A28" s="30"/>
      <c r="B28" s="42" t="s">
        <v>19</v>
      </c>
      <c r="C28" s="43" t="s">
        <v>130</v>
      </c>
      <c r="D28" s="136">
        <v>1.30279222718915E-4</v>
      </c>
      <c r="E28" s="137">
        <v>1.9789921661653799E-4</v>
      </c>
      <c r="F28" s="137">
        <v>1.3594921698450199E-4</v>
      </c>
      <c r="G28" s="137">
        <v>2.73296077501517E-4</v>
      </c>
      <c r="H28" s="137">
        <v>1.4220297532249699E-4</v>
      </c>
      <c r="I28" s="137">
        <v>1.7903018385843401E-4</v>
      </c>
      <c r="J28" s="137">
        <v>1.4990632961361201E-4</v>
      </c>
      <c r="K28" s="137">
        <v>1.14032432816199E-4</v>
      </c>
      <c r="L28" s="137">
        <v>1.8210508474058299E-4</v>
      </c>
      <c r="M28" s="137">
        <v>9.9930722090192294E-3</v>
      </c>
      <c r="N28" s="137">
        <v>2.4429158752155901E-4</v>
      </c>
      <c r="O28" s="137">
        <v>1.3492561282741299E-2</v>
      </c>
      <c r="P28" s="137">
        <v>3.7284912689358702E-4</v>
      </c>
      <c r="Q28" s="137">
        <v>1.29154851913036E-4</v>
      </c>
      <c r="R28" s="137">
        <v>4.56471685736354E-4</v>
      </c>
      <c r="S28" s="137">
        <v>6.5267415439014998E-4</v>
      </c>
      <c r="T28" s="137">
        <v>9.77344747824801E-3</v>
      </c>
      <c r="U28" s="137">
        <v>1.7621836806045899E-2</v>
      </c>
      <c r="V28" s="137">
        <v>5.1744861510811596E-3</v>
      </c>
      <c r="W28" s="137">
        <v>1.1264846657861001</v>
      </c>
      <c r="X28" s="137">
        <v>8.6909848758067593E-3</v>
      </c>
      <c r="Y28" s="137">
        <v>3.8410680202155399E-2</v>
      </c>
      <c r="Z28" s="137">
        <v>1.4832199281752901E-4</v>
      </c>
      <c r="AA28" s="137">
        <v>1.85155478048881E-4</v>
      </c>
      <c r="AB28" s="137">
        <v>1.5724227863240601E-2</v>
      </c>
      <c r="AC28" s="137">
        <v>5.3562667129414196E-3</v>
      </c>
      <c r="AD28" s="137">
        <v>1.60905804242249E-4</v>
      </c>
      <c r="AE28" s="137">
        <v>5.0566756081426301E-2</v>
      </c>
      <c r="AF28" s="137">
        <v>2.0065195674567899E-2</v>
      </c>
      <c r="AG28" s="137">
        <v>2.7332999230145102E-4</v>
      </c>
      <c r="AH28" s="137">
        <v>9.8135657792450194E-4</v>
      </c>
      <c r="AI28" s="137">
        <v>2.0800652899157599E-4</v>
      </c>
      <c r="AJ28" s="137">
        <v>0</v>
      </c>
      <c r="AK28" s="137">
        <v>2.5604579780422301E-4</v>
      </c>
      <c r="AL28" s="137">
        <v>2.5767320002045098E-4</v>
      </c>
      <c r="AM28" s="137">
        <v>4.7039599231205498E-4</v>
      </c>
      <c r="AN28" s="137">
        <v>2.0284672343420701E-4</v>
      </c>
      <c r="AO28" s="137">
        <v>2.34209842373102E-4</v>
      </c>
      <c r="AP28" s="137">
        <v>2.3524196729697201E-4</v>
      </c>
      <c r="AQ28" s="137">
        <v>3.7238410241035501E-4</v>
      </c>
      <c r="AR28" s="137">
        <v>1.17861492494655E-3</v>
      </c>
      <c r="AS28" s="137">
        <v>1.6850522550468001E-2</v>
      </c>
      <c r="AT28" s="137">
        <v>1.2074397023631601E-3</v>
      </c>
      <c r="AU28" s="137">
        <v>1.23337103845915E-4</v>
      </c>
      <c r="AV28" s="137">
        <v>3.0681374648792997E-4</v>
      </c>
      <c r="AW28" s="137">
        <v>3.5926298166031099E-4</v>
      </c>
      <c r="AX28" s="137">
        <v>2.8422605827293102E-4</v>
      </c>
      <c r="AY28" s="137">
        <v>1.98035003309388E-4</v>
      </c>
      <c r="AZ28" s="137">
        <v>6.0018121768003999E-4</v>
      </c>
      <c r="BA28" s="137">
        <v>1.4251907288470499E-4</v>
      </c>
      <c r="BB28" s="137">
        <v>2.8722050181531899E-4</v>
      </c>
      <c r="BC28" s="137">
        <v>1.8836135743304099E-4</v>
      </c>
      <c r="BD28" s="137">
        <v>1.20788169459375E-4</v>
      </c>
      <c r="BE28" s="137">
        <v>3.6174610319283598E-4</v>
      </c>
      <c r="BF28" s="137">
        <v>2.58969737140409E-4</v>
      </c>
      <c r="BG28" s="137">
        <v>9.8412400598414296E-5</v>
      </c>
      <c r="BH28" s="137">
        <v>3.1255715281140701E-4</v>
      </c>
      <c r="BI28" s="137">
        <v>3.6226219297026799E-4</v>
      </c>
      <c r="BJ28" s="137">
        <v>1.50557332113948E-4</v>
      </c>
      <c r="BK28" s="137">
        <v>2.6391231289591701E-4</v>
      </c>
      <c r="BL28" s="137">
        <v>3.2498262575493498E-4</v>
      </c>
      <c r="BM28" s="137">
        <v>5.0562973462492996E-3</v>
      </c>
      <c r="BN28" s="137">
        <v>9.5138135965511898E-3</v>
      </c>
      <c r="BO28" s="137">
        <v>1.5862299189529799E-4</v>
      </c>
      <c r="BP28" s="137">
        <v>1.3123408099511099E-4</v>
      </c>
      <c r="BQ28" s="137">
        <v>2.6877090542029499E-4</v>
      </c>
      <c r="BR28" s="137">
        <v>2.6872152798449399E-4</v>
      </c>
      <c r="BS28" s="137">
        <v>1.1758917101810499E-4</v>
      </c>
      <c r="BT28" s="137">
        <v>5.2757367198942497E-4</v>
      </c>
      <c r="BU28" s="137">
        <v>7.5293981069794494E-5</v>
      </c>
      <c r="BV28" s="137">
        <v>4.4522684202972102E-4</v>
      </c>
      <c r="BW28" s="137">
        <v>2.63739406277008E-4</v>
      </c>
      <c r="BX28" s="137">
        <v>3.9142678455374798E-4</v>
      </c>
      <c r="BY28" s="137">
        <v>2.0146015956010299E-4</v>
      </c>
      <c r="BZ28" s="137">
        <v>1.47414066539655E-3</v>
      </c>
      <c r="CA28" s="138">
        <v>0</v>
      </c>
      <c r="CB28" s="133">
        <v>1.37157483064908</v>
      </c>
      <c r="CC28" s="134">
        <v>0.79930967664029695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</row>
    <row r="29" spans="1:87" ht="19.5" x14ac:dyDescent="0.25">
      <c r="A29" s="30"/>
      <c r="B29" s="42" t="s">
        <v>20</v>
      </c>
      <c r="C29" s="43" t="s">
        <v>131</v>
      </c>
      <c r="D29" s="136">
        <v>2.5627586179388201E-4</v>
      </c>
      <c r="E29" s="137">
        <v>5.0263365752375902E-4</v>
      </c>
      <c r="F29" s="137">
        <v>2.44792089928097E-4</v>
      </c>
      <c r="G29" s="137">
        <v>4.54423285633845E-4</v>
      </c>
      <c r="H29" s="137">
        <v>2.6296779142278599E-4</v>
      </c>
      <c r="I29" s="137">
        <v>3.1188126194651999E-4</v>
      </c>
      <c r="J29" s="137">
        <v>3.1333218814756002E-4</v>
      </c>
      <c r="K29" s="137">
        <v>2.1499939446636401E-4</v>
      </c>
      <c r="L29" s="137">
        <v>2.3560495604399301E-4</v>
      </c>
      <c r="M29" s="137">
        <v>2.6794059639173102E-4</v>
      </c>
      <c r="N29" s="137">
        <v>6.1007614913192402E-4</v>
      </c>
      <c r="O29" s="137">
        <v>2.8644348978925001E-4</v>
      </c>
      <c r="P29" s="137">
        <v>1.09387128833249E-4</v>
      </c>
      <c r="Q29" s="137">
        <v>5.9958203861415099E-5</v>
      </c>
      <c r="R29" s="137">
        <v>7.2240010686624003E-4</v>
      </c>
      <c r="S29" s="137">
        <v>9.0294625059858795E-4</v>
      </c>
      <c r="T29" s="137">
        <v>2.5418591194229201E-4</v>
      </c>
      <c r="U29" s="137">
        <v>4.6376039957358702E-4</v>
      </c>
      <c r="V29" s="137">
        <v>2.6587630533813597E-4</v>
      </c>
      <c r="W29" s="137">
        <v>2.9018689216779201E-4</v>
      </c>
      <c r="X29" s="137">
        <v>1.13162676202774</v>
      </c>
      <c r="Y29" s="137">
        <v>4.3714011735393597E-2</v>
      </c>
      <c r="Z29" s="137">
        <v>2.7321451528019701E-4</v>
      </c>
      <c r="AA29" s="137">
        <v>3.2139136333998399E-4</v>
      </c>
      <c r="AB29" s="137">
        <v>2.1961364174363299E-2</v>
      </c>
      <c r="AC29" s="137">
        <v>5.6537987470218099E-4</v>
      </c>
      <c r="AD29" s="137">
        <v>2.9234734153806301E-4</v>
      </c>
      <c r="AE29" s="137">
        <v>2.4246387817743401E-4</v>
      </c>
      <c r="AF29" s="137">
        <v>5.8347070257024304E-3</v>
      </c>
      <c r="AG29" s="137">
        <v>3.9764717558977199E-4</v>
      </c>
      <c r="AH29" s="137">
        <v>4.8104384771503397E-4</v>
      </c>
      <c r="AI29" s="137">
        <v>2.8381580920890602E-4</v>
      </c>
      <c r="AJ29" s="137">
        <v>0</v>
      </c>
      <c r="AK29" s="137">
        <v>1.53970868399507E-4</v>
      </c>
      <c r="AL29" s="137">
        <v>1.3726630206903399E-4</v>
      </c>
      <c r="AM29" s="137">
        <v>1.9911552755394701E-4</v>
      </c>
      <c r="AN29" s="137">
        <v>3.7857829526894598E-4</v>
      </c>
      <c r="AO29" s="137">
        <v>3.9758861934740901E-4</v>
      </c>
      <c r="AP29" s="137">
        <v>2.1048031632552901E-4</v>
      </c>
      <c r="AQ29" s="137">
        <v>1.6410704954833601E-4</v>
      </c>
      <c r="AR29" s="137">
        <v>2.07991578762798E-4</v>
      </c>
      <c r="AS29" s="137">
        <v>1.89010811159404E-4</v>
      </c>
      <c r="AT29" s="137">
        <v>1.20879412687351E-4</v>
      </c>
      <c r="AU29" s="137">
        <v>1.99036764637359E-4</v>
      </c>
      <c r="AV29" s="137">
        <v>1.7316368173678499E-4</v>
      </c>
      <c r="AW29" s="137">
        <v>2.5088589972651698E-4</v>
      </c>
      <c r="AX29" s="137">
        <v>3.9258464129155699E-4</v>
      </c>
      <c r="AY29" s="137">
        <v>2.9964038502735201E-4</v>
      </c>
      <c r="AZ29" s="137">
        <v>2.10007727983815E-4</v>
      </c>
      <c r="BA29" s="137">
        <v>2.1407419941871599E-4</v>
      </c>
      <c r="BB29" s="137">
        <v>1.6319278826419401E-4</v>
      </c>
      <c r="BC29" s="137">
        <v>1.4015749408582799E-4</v>
      </c>
      <c r="BD29" s="137">
        <v>1.3993880833547799E-4</v>
      </c>
      <c r="BE29" s="137">
        <v>1.9658965894668199E-4</v>
      </c>
      <c r="BF29" s="137">
        <v>2.8017274550746698E-4</v>
      </c>
      <c r="BG29" s="137">
        <v>1.0714259775211E-4</v>
      </c>
      <c r="BH29" s="137">
        <v>2.90816078165648E-4</v>
      </c>
      <c r="BI29" s="137">
        <v>2.9749080392012603E-4</v>
      </c>
      <c r="BJ29" s="137">
        <v>3.3761781248847203E-4</v>
      </c>
      <c r="BK29" s="137">
        <v>1.7413490389534101E-3</v>
      </c>
      <c r="BL29" s="137">
        <v>6.4746423739129504E-4</v>
      </c>
      <c r="BM29" s="137">
        <v>1.50910752351358E-2</v>
      </c>
      <c r="BN29" s="137">
        <v>2.1701425193772599E-2</v>
      </c>
      <c r="BO29" s="137">
        <v>2.6595368704885301E-4</v>
      </c>
      <c r="BP29" s="137">
        <v>2.5821108757865499E-4</v>
      </c>
      <c r="BQ29" s="137">
        <v>5.2795577429263704E-4</v>
      </c>
      <c r="BR29" s="137">
        <v>5.2611666392593601E-4</v>
      </c>
      <c r="BS29" s="137">
        <v>2.0383136632712E-4</v>
      </c>
      <c r="BT29" s="137">
        <v>7.0696290923354696E-4</v>
      </c>
      <c r="BU29" s="137">
        <v>1.5518082353935001E-4</v>
      </c>
      <c r="BV29" s="137">
        <v>9.323936651686E-4</v>
      </c>
      <c r="BW29" s="137">
        <v>5.7092362109758198E-4</v>
      </c>
      <c r="BX29" s="137">
        <v>5.54317733321496E-4</v>
      </c>
      <c r="BY29" s="137">
        <v>3.5349632710860303E-4</v>
      </c>
      <c r="BZ29" s="137">
        <v>3.66903104574924E-3</v>
      </c>
      <c r="CA29" s="138">
        <v>0</v>
      </c>
      <c r="CB29" s="133">
        <v>1.2667814099682</v>
      </c>
      <c r="CC29" s="134">
        <v>0.73823944311988499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</row>
    <row r="30" spans="1:87" ht="19.5" x14ac:dyDescent="0.25">
      <c r="A30" s="30"/>
      <c r="B30" s="42" t="s">
        <v>21</v>
      </c>
      <c r="C30" s="43" t="s">
        <v>132</v>
      </c>
      <c r="D30" s="136">
        <v>1.18551543646892E-4</v>
      </c>
      <c r="E30" s="137">
        <v>2.0955146541338E-4</v>
      </c>
      <c r="F30" s="137">
        <v>1.2061484794774299E-4</v>
      </c>
      <c r="G30" s="137">
        <v>2.1033990866771099E-4</v>
      </c>
      <c r="H30" s="137">
        <v>1.1928458108104901E-4</v>
      </c>
      <c r="I30" s="137">
        <v>1.46311784965706E-4</v>
      </c>
      <c r="J30" s="137">
        <v>1.5332228660959799E-4</v>
      </c>
      <c r="K30" s="137">
        <v>1.09196854027501E-4</v>
      </c>
      <c r="L30" s="137">
        <v>1.16773925258791E-4</v>
      </c>
      <c r="M30" s="137">
        <v>2.4252847487929999E-4</v>
      </c>
      <c r="N30" s="137">
        <v>3.1817622623249702E-4</v>
      </c>
      <c r="O30" s="137">
        <v>2.6896537454264101E-4</v>
      </c>
      <c r="P30" s="137">
        <v>4.9408114420561803E-5</v>
      </c>
      <c r="Q30" s="137">
        <v>2.6308834487203899E-5</v>
      </c>
      <c r="R30" s="137">
        <v>3.9545046543302599E-4</v>
      </c>
      <c r="S30" s="137">
        <v>4.9069445259376603E-4</v>
      </c>
      <c r="T30" s="137">
        <v>1.6570376802429299E-4</v>
      </c>
      <c r="U30" s="137">
        <v>2.6748760049614799E-4</v>
      </c>
      <c r="V30" s="137">
        <v>1.89806520522422E-4</v>
      </c>
      <c r="W30" s="137">
        <v>1.5811909504487401E-4</v>
      </c>
      <c r="X30" s="137">
        <v>3.7144863535490099E-4</v>
      </c>
      <c r="Y30" s="137">
        <v>1.01731175584502</v>
      </c>
      <c r="Z30" s="137">
        <v>4.8348963863472603E-4</v>
      </c>
      <c r="AA30" s="137">
        <v>1.67718923744352E-4</v>
      </c>
      <c r="AB30" s="137">
        <v>2.7098385156007099E-2</v>
      </c>
      <c r="AC30" s="137">
        <v>5.1106749596079798E-3</v>
      </c>
      <c r="AD30" s="137">
        <v>1.53673544069252E-4</v>
      </c>
      <c r="AE30" s="137">
        <v>5.5746802857874395E-4</v>
      </c>
      <c r="AF30" s="137">
        <v>3.31540610658647E-3</v>
      </c>
      <c r="AG30" s="137">
        <v>2.0425618192687801E-4</v>
      </c>
      <c r="AH30" s="137">
        <v>2.5190861321131301E-4</v>
      </c>
      <c r="AI30" s="137">
        <v>3.2044919742779698E-4</v>
      </c>
      <c r="AJ30" s="137">
        <v>0</v>
      </c>
      <c r="AK30" s="137">
        <v>7.8943111529001495E-5</v>
      </c>
      <c r="AL30" s="137">
        <v>7.12803160330336E-5</v>
      </c>
      <c r="AM30" s="137">
        <v>1.0445522691880899E-4</v>
      </c>
      <c r="AN30" s="137">
        <v>1.73903999889157E-4</v>
      </c>
      <c r="AO30" s="137">
        <v>1.64020075336415E-4</v>
      </c>
      <c r="AP30" s="137">
        <v>1.01079449570163E-4</v>
      </c>
      <c r="AQ30" s="137">
        <v>7.9941300428523597E-5</v>
      </c>
      <c r="AR30" s="137">
        <v>9.7721856558582399E-5</v>
      </c>
      <c r="AS30" s="137">
        <v>9.1617031581526294E-5</v>
      </c>
      <c r="AT30" s="137">
        <v>7.0247808127345499E-5</v>
      </c>
      <c r="AU30" s="137">
        <v>9.41684154991725E-5</v>
      </c>
      <c r="AV30" s="137">
        <v>8.2697770167105503E-5</v>
      </c>
      <c r="AW30" s="137">
        <v>1.11578573608783E-4</v>
      </c>
      <c r="AX30" s="137">
        <v>1.7328480002091801E-4</v>
      </c>
      <c r="AY30" s="137">
        <v>1.4907764556839999E-4</v>
      </c>
      <c r="AZ30" s="137">
        <v>1.0006099310581099E-4</v>
      </c>
      <c r="BA30" s="137">
        <v>1.0569322564624901E-4</v>
      </c>
      <c r="BB30" s="137">
        <v>8.0378578971644101E-5</v>
      </c>
      <c r="BC30" s="137">
        <v>7.01248960928148E-5</v>
      </c>
      <c r="BD30" s="137">
        <v>7.3696481364836399E-5</v>
      </c>
      <c r="BE30" s="137">
        <v>9.55996526622706E-5</v>
      </c>
      <c r="BF30" s="137">
        <v>1.36312623366549E-4</v>
      </c>
      <c r="BG30" s="137">
        <v>5.4190886132717999E-5</v>
      </c>
      <c r="BH30" s="137">
        <v>1.4371591312312899E-4</v>
      </c>
      <c r="BI30" s="137">
        <v>1.5234780350753999E-4</v>
      </c>
      <c r="BJ30" s="137">
        <v>1.4871605041644E-4</v>
      </c>
      <c r="BK30" s="137">
        <v>6.1927174457065395E-4</v>
      </c>
      <c r="BL30" s="137">
        <v>2.8845448691714002E-4</v>
      </c>
      <c r="BM30" s="137">
        <v>6.2148099369774201E-3</v>
      </c>
      <c r="BN30" s="137">
        <v>1.33223034738172E-2</v>
      </c>
      <c r="BO30" s="137">
        <v>1.4933932663948701E-4</v>
      </c>
      <c r="BP30" s="137">
        <v>1.39989262560375E-4</v>
      </c>
      <c r="BQ30" s="137">
        <v>2.9020661512581101E-4</v>
      </c>
      <c r="BR30" s="137">
        <v>2.8469572827122301E-4</v>
      </c>
      <c r="BS30" s="137">
        <v>1.10255769426229E-4</v>
      </c>
      <c r="BT30" s="137">
        <v>3.7046030462306302E-4</v>
      </c>
      <c r="BU30" s="137">
        <v>7.6266785205037198E-5</v>
      </c>
      <c r="BV30" s="137">
        <v>5.2824456054608305E-4</v>
      </c>
      <c r="BW30" s="137">
        <v>3.42993612890715E-4</v>
      </c>
      <c r="BX30" s="137">
        <v>3.1955916487582298E-4</v>
      </c>
      <c r="BY30" s="137">
        <v>1.71620981403101E-4</v>
      </c>
      <c r="BZ30" s="137">
        <v>2.5589221315775799E-3</v>
      </c>
      <c r="CA30" s="138">
        <v>0</v>
      </c>
      <c r="CB30" s="133">
        <v>1.08781547932512</v>
      </c>
      <c r="CC30" s="134">
        <v>0.633943857523393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</row>
    <row r="31" spans="1:87" ht="19.5" x14ac:dyDescent="0.25">
      <c r="A31" s="30"/>
      <c r="B31" s="42" t="s">
        <v>22</v>
      </c>
      <c r="C31" s="43" t="s">
        <v>133</v>
      </c>
      <c r="D31" s="136">
        <v>2.5320052189335099E-4</v>
      </c>
      <c r="E31" s="137">
        <v>4.51538402976711E-4</v>
      </c>
      <c r="F31" s="137">
        <v>4.15851774950905E-4</v>
      </c>
      <c r="G31" s="137">
        <v>4.5016768209074301E-4</v>
      </c>
      <c r="H31" s="137">
        <v>2.9107596277363199E-4</v>
      </c>
      <c r="I31" s="137">
        <v>2.94406811639545E-4</v>
      </c>
      <c r="J31" s="137">
        <v>4.2066863093540501E-4</v>
      </c>
      <c r="K31" s="137">
        <v>2.9516370531882801E-4</v>
      </c>
      <c r="L31" s="137">
        <v>3.5954693458654599E-4</v>
      </c>
      <c r="M31" s="137">
        <v>5.4450448368413397E-3</v>
      </c>
      <c r="N31" s="137">
        <v>6.2849133216508104E-4</v>
      </c>
      <c r="O31" s="137">
        <v>6.0223681023026899E-3</v>
      </c>
      <c r="P31" s="137">
        <v>1.30662658758384E-4</v>
      </c>
      <c r="Q31" s="137">
        <v>5.9814462627700302E-5</v>
      </c>
      <c r="R31" s="137">
        <v>7.76861701416436E-4</v>
      </c>
      <c r="S31" s="137">
        <v>9.7418599430646499E-4</v>
      </c>
      <c r="T31" s="137">
        <v>2.0380505281822501E-3</v>
      </c>
      <c r="U31" s="137">
        <v>2.7606101832696201E-3</v>
      </c>
      <c r="V31" s="137">
        <v>2.6938547604998301E-3</v>
      </c>
      <c r="W31" s="137">
        <v>7.3214152477615304E-4</v>
      </c>
      <c r="X31" s="137">
        <v>5.1439027095254997E-3</v>
      </c>
      <c r="Y31" s="137">
        <v>0.29516686722007601</v>
      </c>
      <c r="Z31" s="137">
        <v>1.0167311029125099</v>
      </c>
      <c r="AA31" s="137">
        <v>6.7494666947763495E-4</v>
      </c>
      <c r="AB31" s="137">
        <v>1.8644345392176902E-2</v>
      </c>
      <c r="AC31" s="137">
        <v>0.23159815928253899</v>
      </c>
      <c r="AD31" s="137">
        <v>7.0061046311341096E-4</v>
      </c>
      <c r="AE31" s="137">
        <v>2.09830248191748E-2</v>
      </c>
      <c r="AF31" s="137">
        <v>8.3345682029081197E-3</v>
      </c>
      <c r="AG31" s="137">
        <v>8.7227196508883999E-4</v>
      </c>
      <c r="AH31" s="137">
        <v>7.4818144296019402E-4</v>
      </c>
      <c r="AI31" s="137">
        <v>9.3792161700734494E-3</v>
      </c>
      <c r="AJ31" s="137">
        <v>0</v>
      </c>
      <c r="AK31" s="137">
        <v>3.2381523427196498E-4</v>
      </c>
      <c r="AL31" s="137">
        <v>2.7556991681948402E-4</v>
      </c>
      <c r="AM31" s="137">
        <v>5.3905427957733705E-4</v>
      </c>
      <c r="AN31" s="137">
        <v>4.3644257962923398E-4</v>
      </c>
      <c r="AO31" s="137">
        <v>3.6410044284603102E-4</v>
      </c>
      <c r="AP31" s="137">
        <v>2.9953693366668302E-4</v>
      </c>
      <c r="AQ31" s="137">
        <v>2.9104438984720699E-4</v>
      </c>
      <c r="AR31" s="137">
        <v>3.2738454753206402E-4</v>
      </c>
      <c r="AS31" s="137">
        <v>3.1117101289094402E-4</v>
      </c>
      <c r="AT31" s="137">
        <v>6.0662209620076396E-4</v>
      </c>
      <c r="AU31" s="137">
        <v>3.1064437842889602E-4</v>
      </c>
      <c r="AV31" s="137">
        <v>2.97896158314271E-4</v>
      </c>
      <c r="AW31" s="137">
        <v>3.0714516952139197E-4</v>
      </c>
      <c r="AX31" s="137">
        <v>3.88799791160608E-4</v>
      </c>
      <c r="AY31" s="137">
        <v>3.6331536501269901E-4</v>
      </c>
      <c r="AZ31" s="137">
        <v>2.8568412066321799E-4</v>
      </c>
      <c r="BA31" s="137">
        <v>3.1637081043146598E-4</v>
      </c>
      <c r="BB31" s="137">
        <v>2.58171058452682E-4</v>
      </c>
      <c r="BC31" s="137">
        <v>2.2506758991512699E-4</v>
      </c>
      <c r="BD31" s="137">
        <v>3.2441895375843398E-4</v>
      </c>
      <c r="BE31" s="137">
        <v>3.1624063792711502E-4</v>
      </c>
      <c r="BF31" s="137">
        <v>3.8587761426920198E-4</v>
      </c>
      <c r="BG31" s="137">
        <v>1.5085152541505499E-4</v>
      </c>
      <c r="BH31" s="137">
        <v>3.5686016400415202E-4</v>
      </c>
      <c r="BI31" s="137">
        <v>3.91827293508629E-4</v>
      </c>
      <c r="BJ31" s="137">
        <v>2.6635607322973601E-4</v>
      </c>
      <c r="BK31" s="137">
        <v>6.6133577484513205E-4</v>
      </c>
      <c r="BL31" s="137">
        <v>5.0727008799372395E-4</v>
      </c>
      <c r="BM31" s="137">
        <v>9.0640909330765504E-3</v>
      </c>
      <c r="BN31" s="137">
        <v>2.8305510480098099E-2</v>
      </c>
      <c r="BO31" s="137">
        <v>2.4466068291720998E-4</v>
      </c>
      <c r="BP31" s="137">
        <v>2.7395383942680098E-4</v>
      </c>
      <c r="BQ31" s="137">
        <v>6.2477356814651303E-4</v>
      </c>
      <c r="BR31" s="137">
        <v>5.6291081867794999E-4</v>
      </c>
      <c r="BS31" s="137">
        <v>2.1499112257576799E-4</v>
      </c>
      <c r="BT31" s="137">
        <v>7.3974479778456299E-4</v>
      </c>
      <c r="BU31" s="137">
        <v>1.6646933624597999E-4</v>
      </c>
      <c r="BV31" s="137">
        <v>1.0421377554610601E-3</v>
      </c>
      <c r="BW31" s="137">
        <v>7.3786937142677003E-4</v>
      </c>
      <c r="BX31" s="137">
        <v>7.2898763963359799E-4</v>
      </c>
      <c r="BY31" s="137">
        <v>4.67700256757807E-4</v>
      </c>
      <c r="BZ31" s="137">
        <v>2.08064380774906E-3</v>
      </c>
      <c r="CA31" s="138">
        <v>0</v>
      </c>
      <c r="CB31" s="133">
        <v>1.68961422217205</v>
      </c>
      <c r="CC31" s="134">
        <v>0.98465280011887601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</row>
    <row r="32" spans="1:87" ht="19.5" x14ac:dyDescent="0.25">
      <c r="A32" s="30"/>
      <c r="B32" s="42" t="s">
        <v>23</v>
      </c>
      <c r="C32" s="43" t="s">
        <v>134</v>
      </c>
      <c r="D32" s="136">
        <v>1.12892835327615E-3</v>
      </c>
      <c r="E32" s="137">
        <v>1.53865870532999E-3</v>
      </c>
      <c r="F32" s="137">
        <v>6.2952817086172805E-4</v>
      </c>
      <c r="G32" s="137">
        <v>2.1521948997557999E-3</v>
      </c>
      <c r="H32" s="137">
        <v>1.02188271067472E-3</v>
      </c>
      <c r="I32" s="137">
        <v>1.1636169445111001E-3</v>
      </c>
      <c r="J32" s="137">
        <v>6.0197688974977402E-4</v>
      </c>
      <c r="K32" s="137">
        <v>5.7433252410063896E-4</v>
      </c>
      <c r="L32" s="137">
        <v>1.8744272698444401E-3</v>
      </c>
      <c r="M32" s="137">
        <v>5.1164385544069104E-4</v>
      </c>
      <c r="N32" s="137">
        <v>8.4164308590140404E-4</v>
      </c>
      <c r="O32" s="137">
        <v>5.1461855754869395E-4</v>
      </c>
      <c r="P32" s="137">
        <v>1.32166947374895E-4</v>
      </c>
      <c r="Q32" s="137">
        <v>5.70648363082198E-5</v>
      </c>
      <c r="R32" s="137">
        <v>3.9505259598779602E-4</v>
      </c>
      <c r="S32" s="137">
        <v>5.6068913965108395E-4</v>
      </c>
      <c r="T32" s="137">
        <v>3.4344481490575099E-4</v>
      </c>
      <c r="U32" s="137">
        <v>4.9591409286097799E-4</v>
      </c>
      <c r="V32" s="137">
        <v>3.5729631576359301E-4</v>
      </c>
      <c r="W32" s="137">
        <v>3.7092495842587698E-4</v>
      </c>
      <c r="X32" s="137">
        <v>1.19387567064572E-2</v>
      </c>
      <c r="Y32" s="137">
        <v>2.4859559260205399E-2</v>
      </c>
      <c r="Z32" s="137">
        <v>1.1580963008141899E-3</v>
      </c>
      <c r="AA32" s="137">
        <v>1.00194184925812</v>
      </c>
      <c r="AB32" s="137">
        <v>2.8758885249855599E-2</v>
      </c>
      <c r="AC32" s="137">
        <v>6.37141062895403E-4</v>
      </c>
      <c r="AD32" s="137">
        <v>4.68104996728096E-4</v>
      </c>
      <c r="AE32" s="137">
        <v>9.5663076250189895E-4</v>
      </c>
      <c r="AF32" s="137">
        <v>7.9359113638600293E-3</v>
      </c>
      <c r="AG32" s="137">
        <v>2.8927125448468399E-2</v>
      </c>
      <c r="AH32" s="137">
        <v>9.6112630128668206E-2</v>
      </c>
      <c r="AI32" s="137">
        <v>2.4795365672772698E-2</v>
      </c>
      <c r="AJ32" s="137">
        <v>0</v>
      </c>
      <c r="AK32" s="137">
        <v>6.9996259653794897E-4</v>
      </c>
      <c r="AL32" s="137">
        <v>3.5810199339297302E-4</v>
      </c>
      <c r="AM32" s="137">
        <v>1.1039213337245299E-3</v>
      </c>
      <c r="AN32" s="137">
        <v>1.34045366919624E-3</v>
      </c>
      <c r="AO32" s="137">
        <v>3.3072507321630501E-4</v>
      </c>
      <c r="AP32" s="137">
        <v>2.0291209762465101E-4</v>
      </c>
      <c r="AQ32" s="137">
        <v>1.7019971327755199E-4</v>
      </c>
      <c r="AR32" s="137">
        <v>3.7239844480571903E-2</v>
      </c>
      <c r="AS32" s="137">
        <v>1.03943042187143E-3</v>
      </c>
      <c r="AT32" s="137">
        <v>1.79351909848431E-3</v>
      </c>
      <c r="AU32" s="137">
        <v>5.8949383782374003E-4</v>
      </c>
      <c r="AV32" s="137">
        <v>7.62688775513055E-4</v>
      </c>
      <c r="AW32" s="137">
        <v>9.4541920636007299E-4</v>
      </c>
      <c r="AX32" s="137">
        <v>4.6743510575230799E-4</v>
      </c>
      <c r="AY32" s="137">
        <v>4.6718454089413497E-4</v>
      </c>
      <c r="AZ32" s="137">
        <v>2.3921907776714701E-4</v>
      </c>
      <c r="BA32" s="137">
        <v>2.2541049285244901E-4</v>
      </c>
      <c r="BB32" s="137">
        <v>4.6936805283642399E-4</v>
      </c>
      <c r="BC32" s="137">
        <v>2.4308121336510401E-4</v>
      </c>
      <c r="BD32" s="137">
        <v>2.6801555340996198E-4</v>
      </c>
      <c r="BE32" s="137">
        <v>6.1428821595842405E-4</v>
      </c>
      <c r="BF32" s="137">
        <v>2.5032742131802501E-4</v>
      </c>
      <c r="BG32" s="137">
        <v>1.9563150680464098E-3</v>
      </c>
      <c r="BH32" s="137">
        <v>1.6954973553100199E-3</v>
      </c>
      <c r="BI32" s="137">
        <v>2.4966738302347803E-4</v>
      </c>
      <c r="BJ32" s="137">
        <v>2.3201301772853E-4</v>
      </c>
      <c r="BK32" s="137">
        <v>7.5428091464360605E-4</v>
      </c>
      <c r="BL32" s="137">
        <v>2.9964055695671902E-4</v>
      </c>
      <c r="BM32" s="137">
        <v>3.4855367241724E-3</v>
      </c>
      <c r="BN32" s="137">
        <v>2.3779711004724901E-3</v>
      </c>
      <c r="BO32" s="137">
        <v>1.68472614866558E-4</v>
      </c>
      <c r="BP32" s="137">
        <v>8.2733438752887506E-5</v>
      </c>
      <c r="BQ32" s="137">
        <v>1.5776930058908901E-4</v>
      </c>
      <c r="BR32" s="137">
        <v>1.4508940515273701E-4</v>
      </c>
      <c r="BS32" s="137">
        <v>1.3519650700714099E-4</v>
      </c>
      <c r="BT32" s="137">
        <v>2.5393803856631198E-4</v>
      </c>
      <c r="BU32" s="137">
        <v>8.5947032182451307E-5</v>
      </c>
      <c r="BV32" s="137">
        <v>2.5603538146219598E-4</v>
      </c>
      <c r="BW32" s="137">
        <v>1.15696028729349E-4</v>
      </c>
      <c r="BX32" s="137">
        <v>1.1694998524560401E-3</v>
      </c>
      <c r="BY32" s="137">
        <v>3.2687778763424103E-4</v>
      </c>
      <c r="BZ32" s="137">
        <v>8.68336453798532E-4</v>
      </c>
      <c r="CA32" s="138">
        <v>0</v>
      </c>
      <c r="CB32" s="133">
        <v>1.3083935778129201</v>
      </c>
      <c r="CC32" s="134">
        <v>0.76248967553959301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</row>
    <row r="33" spans="1:87" ht="19.5" x14ac:dyDescent="0.25">
      <c r="A33" s="30"/>
      <c r="B33" s="42" t="s">
        <v>24</v>
      </c>
      <c r="C33" s="43" t="s">
        <v>135</v>
      </c>
      <c r="D33" s="136">
        <v>2.9821508937373501E-5</v>
      </c>
      <c r="E33" s="137">
        <v>4.4813910281288998E-5</v>
      </c>
      <c r="F33" s="137">
        <v>4.3550264523624503E-5</v>
      </c>
      <c r="G33" s="137">
        <v>5.17702728168737E-5</v>
      </c>
      <c r="H33" s="137">
        <v>3.17129485090875E-5</v>
      </c>
      <c r="I33" s="137">
        <v>3.6151139234141401E-5</v>
      </c>
      <c r="J33" s="137">
        <v>4.7109685383170701E-5</v>
      </c>
      <c r="K33" s="137">
        <v>3.4495519028660702E-5</v>
      </c>
      <c r="L33" s="137">
        <v>3.9106647961731601E-5</v>
      </c>
      <c r="M33" s="137">
        <v>4.6906916994908E-5</v>
      </c>
      <c r="N33" s="137">
        <v>4.7615376919005397E-5</v>
      </c>
      <c r="O33" s="137">
        <v>6.7231491820355201E-5</v>
      </c>
      <c r="P33" s="137">
        <v>1.29385079299111E-5</v>
      </c>
      <c r="Q33" s="137">
        <v>5.6327933908597804E-6</v>
      </c>
      <c r="R33" s="137">
        <v>8.6675950836033206E-5</v>
      </c>
      <c r="S33" s="137">
        <v>1.2467579692099199E-4</v>
      </c>
      <c r="T33" s="137">
        <v>5.5555753685360601E-5</v>
      </c>
      <c r="U33" s="137">
        <v>8.7987901424694E-5</v>
      </c>
      <c r="V33" s="137">
        <v>7.0930826411271704E-5</v>
      </c>
      <c r="W33" s="137">
        <v>1.05407057943095E-4</v>
      </c>
      <c r="X33" s="137">
        <v>4.1368413744300803E-3</v>
      </c>
      <c r="Y33" s="137">
        <v>3.7827709179847702E-3</v>
      </c>
      <c r="Z33" s="137">
        <v>6.6044212066146199E-5</v>
      </c>
      <c r="AA33" s="137">
        <v>6.7964584697967399E-5</v>
      </c>
      <c r="AB33" s="137">
        <v>1.0819831231527799</v>
      </c>
      <c r="AC33" s="137">
        <v>8.6787934168203195E-5</v>
      </c>
      <c r="AD33" s="137">
        <v>6.9470889548915198E-5</v>
      </c>
      <c r="AE33" s="137">
        <v>5.68325400507403E-5</v>
      </c>
      <c r="AF33" s="137">
        <v>1.29657589755735E-3</v>
      </c>
      <c r="AG33" s="137">
        <v>8.91192188318662E-5</v>
      </c>
      <c r="AH33" s="137">
        <v>9.2483237175470102E-5</v>
      </c>
      <c r="AI33" s="137">
        <v>3.9231772646647601E-5</v>
      </c>
      <c r="AJ33" s="137">
        <v>0</v>
      </c>
      <c r="AK33" s="137">
        <v>3.4157911604674097E-5</v>
      </c>
      <c r="AL33" s="137">
        <v>4.2790522156709698E-5</v>
      </c>
      <c r="AM33" s="137">
        <v>4.0731905000614298E-5</v>
      </c>
      <c r="AN33" s="137">
        <v>4.6347815258335499E-5</v>
      </c>
      <c r="AO33" s="137">
        <v>3.8130009376292002E-5</v>
      </c>
      <c r="AP33" s="137">
        <v>3.14960390311578E-5</v>
      </c>
      <c r="AQ33" s="137">
        <v>2.8353041819216599E-5</v>
      </c>
      <c r="AR33" s="137">
        <v>3.34284957779345E-5</v>
      </c>
      <c r="AS33" s="137">
        <v>3.1179593842882401E-5</v>
      </c>
      <c r="AT33" s="137">
        <v>2.6501828787620201E-5</v>
      </c>
      <c r="AU33" s="137">
        <v>3.1433477183916E-5</v>
      </c>
      <c r="AV33" s="137">
        <v>3.1802082126804101E-5</v>
      </c>
      <c r="AW33" s="137">
        <v>3.2475119234249403E-5</v>
      </c>
      <c r="AX33" s="137">
        <v>4.2599866298562402E-5</v>
      </c>
      <c r="AY33" s="137">
        <v>4.3721984222515103E-5</v>
      </c>
      <c r="AZ33" s="137">
        <v>5.9192844128462203E-5</v>
      </c>
      <c r="BA33" s="137">
        <v>3.4546197628734901E-5</v>
      </c>
      <c r="BB33" s="137">
        <v>2.9485756258587501E-5</v>
      </c>
      <c r="BC33" s="137">
        <v>3.1279077073320202E-5</v>
      </c>
      <c r="BD33" s="137">
        <v>3.49091719491652E-5</v>
      </c>
      <c r="BE33" s="137">
        <v>4.5562414630633899E-5</v>
      </c>
      <c r="BF33" s="137">
        <v>4.5770882426597502E-5</v>
      </c>
      <c r="BG33" s="137">
        <v>1.73355403607376E-5</v>
      </c>
      <c r="BH33" s="137">
        <v>4.1960319173732201E-5</v>
      </c>
      <c r="BI33" s="137">
        <v>6.0893266275697097E-5</v>
      </c>
      <c r="BJ33" s="137">
        <v>2.3190074944036999E-5</v>
      </c>
      <c r="BK33" s="137">
        <v>5.7141184363469797E-5</v>
      </c>
      <c r="BL33" s="137">
        <v>4.1222216532000303E-5</v>
      </c>
      <c r="BM33" s="137">
        <v>1.8022589622341599E-3</v>
      </c>
      <c r="BN33" s="137">
        <v>1.51981027621379E-3</v>
      </c>
      <c r="BO33" s="137">
        <v>3.7301003792051397E-5</v>
      </c>
      <c r="BP33" s="137">
        <v>2.6362809507863E-5</v>
      </c>
      <c r="BQ33" s="137">
        <v>5.6315768112345198E-5</v>
      </c>
      <c r="BR33" s="137">
        <v>4.9190193714041303E-5</v>
      </c>
      <c r="BS33" s="137">
        <v>2.01982301098475E-5</v>
      </c>
      <c r="BT33" s="137">
        <v>6.8018555731533598E-5</v>
      </c>
      <c r="BU33" s="137">
        <v>1.6277968279499702E-5</v>
      </c>
      <c r="BV33" s="137">
        <v>9.0602729453860594E-5</v>
      </c>
      <c r="BW33" s="137">
        <v>4.5391154936060597E-5</v>
      </c>
      <c r="BX33" s="137">
        <v>5.8592910611805399E-5</v>
      </c>
      <c r="BY33" s="137">
        <v>3.7125989167242E-5</v>
      </c>
      <c r="BZ33" s="137">
        <v>8.14546509524439E-4</v>
      </c>
      <c r="CA33" s="138">
        <v>0</v>
      </c>
      <c r="CB33" s="133">
        <v>1.09853696770174</v>
      </c>
      <c r="CC33" s="134">
        <v>0.64019199595224396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</row>
    <row r="34" spans="1:87" ht="19.5" x14ac:dyDescent="0.25">
      <c r="A34" s="30"/>
      <c r="B34" s="42" t="s">
        <v>25</v>
      </c>
      <c r="C34" s="43" t="s">
        <v>136</v>
      </c>
      <c r="D34" s="136">
        <v>3.97655879395281E-5</v>
      </c>
      <c r="E34" s="137">
        <v>7.6874634298925202E-5</v>
      </c>
      <c r="F34" s="137">
        <v>8.2850945597565305E-5</v>
      </c>
      <c r="G34" s="137">
        <v>6.3940206082515705E-5</v>
      </c>
      <c r="H34" s="137">
        <v>5.0104173263782899E-5</v>
      </c>
      <c r="I34" s="137">
        <v>4.2849314779384703E-5</v>
      </c>
      <c r="J34" s="137">
        <v>7.6140925082960104E-5</v>
      </c>
      <c r="K34" s="137">
        <v>5.25651273223167E-5</v>
      </c>
      <c r="L34" s="137">
        <v>6.6252822061086401E-5</v>
      </c>
      <c r="M34" s="137">
        <v>8.3748716855189804E-5</v>
      </c>
      <c r="N34" s="137">
        <v>5.7139154956314899E-5</v>
      </c>
      <c r="O34" s="137">
        <v>1.3690360864566001E-4</v>
      </c>
      <c r="P34" s="137">
        <v>1.63695941588994E-5</v>
      </c>
      <c r="Q34" s="137">
        <v>7.4424525683465104E-6</v>
      </c>
      <c r="R34" s="137">
        <v>6.4831920560508494E-5</v>
      </c>
      <c r="S34" s="137">
        <v>8.4909288448100295E-5</v>
      </c>
      <c r="T34" s="137">
        <v>1.0623384675179001E-4</v>
      </c>
      <c r="U34" s="137">
        <v>1.6557961911637401E-4</v>
      </c>
      <c r="V34" s="137">
        <v>1.5676797272033899E-4</v>
      </c>
      <c r="W34" s="137">
        <v>1.5849879058929401E-4</v>
      </c>
      <c r="X34" s="137">
        <v>1.16344577982884E-4</v>
      </c>
      <c r="Y34" s="137">
        <v>1.0625511532137799E-4</v>
      </c>
      <c r="Z34" s="137">
        <v>1.4911118303118301E-4</v>
      </c>
      <c r="AA34" s="137">
        <v>1.3896699682516101E-4</v>
      </c>
      <c r="AB34" s="137">
        <v>1.15830457706523E-4</v>
      </c>
      <c r="AC34" s="137">
        <v>1.00013392663611</v>
      </c>
      <c r="AD34" s="137">
        <v>1.5009710924899301E-4</v>
      </c>
      <c r="AE34" s="137">
        <v>1.16517682976106E-4</v>
      </c>
      <c r="AF34" s="137">
        <v>1.07059178937662E-4</v>
      </c>
      <c r="AG34" s="137">
        <v>1.8420142752536599E-4</v>
      </c>
      <c r="AH34" s="137">
        <v>7.66871164115247E-5</v>
      </c>
      <c r="AI34" s="137">
        <v>6.10014529262269E-5</v>
      </c>
      <c r="AJ34" s="137">
        <v>0</v>
      </c>
      <c r="AK34" s="137">
        <v>6.5304158029046795E-5</v>
      </c>
      <c r="AL34" s="137">
        <v>5.42451892514141E-5</v>
      </c>
      <c r="AM34" s="137">
        <v>7.6891310747504707E-5</v>
      </c>
      <c r="AN34" s="137">
        <v>7.1682729012033895E-5</v>
      </c>
      <c r="AO34" s="137">
        <v>6.3391548745661693E-5</v>
      </c>
      <c r="AP34" s="137">
        <v>5.2975382041381502E-5</v>
      </c>
      <c r="AQ34" s="137">
        <v>5.3313066703616598E-5</v>
      </c>
      <c r="AR34" s="137">
        <v>6.2348456740242598E-5</v>
      </c>
      <c r="AS34" s="137">
        <v>5.8142453530781398E-5</v>
      </c>
      <c r="AT34" s="137">
        <v>5.4499688591092798E-5</v>
      </c>
      <c r="AU34" s="137">
        <v>6.0264981430797102E-5</v>
      </c>
      <c r="AV34" s="137">
        <v>6.0383654694576399E-5</v>
      </c>
      <c r="AW34" s="137">
        <v>5.5849702053367E-5</v>
      </c>
      <c r="AX34" s="137">
        <v>6.1213733381720693E-5</v>
      </c>
      <c r="AY34" s="137">
        <v>5.2199199310370399E-5</v>
      </c>
      <c r="AZ34" s="137">
        <v>4.9435471139023801E-5</v>
      </c>
      <c r="BA34" s="137">
        <v>5.4802300741010703E-5</v>
      </c>
      <c r="BB34" s="137">
        <v>4.7556035953463402E-5</v>
      </c>
      <c r="BC34" s="137">
        <v>4.0603067470736E-5</v>
      </c>
      <c r="BD34" s="137">
        <v>6.8538177366063595E-5</v>
      </c>
      <c r="BE34" s="137">
        <v>5.9799444764709303E-5</v>
      </c>
      <c r="BF34" s="137">
        <v>6.3292662358712897E-5</v>
      </c>
      <c r="BG34" s="137">
        <v>2.4239895855935698E-5</v>
      </c>
      <c r="BH34" s="137">
        <v>4.8675851939027202E-5</v>
      </c>
      <c r="BI34" s="137">
        <v>5.68907494757639E-5</v>
      </c>
      <c r="BJ34" s="137">
        <v>3.02628951692023E-5</v>
      </c>
      <c r="BK34" s="137">
        <v>8.2508280434358207E-5</v>
      </c>
      <c r="BL34" s="137">
        <v>5.4139695610489502E-5</v>
      </c>
      <c r="BM34" s="137">
        <v>7.9001528522841405E-4</v>
      </c>
      <c r="BN34" s="137">
        <v>1.67641931994233E-3</v>
      </c>
      <c r="BO34" s="137">
        <v>2.2375267865296799E-5</v>
      </c>
      <c r="BP34" s="137">
        <v>2.2409080135984801E-5</v>
      </c>
      <c r="BQ34" s="137">
        <v>5.91927567919656E-5</v>
      </c>
      <c r="BR34" s="137">
        <v>4.2860137986614403E-5</v>
      </c>
      <c r="BS34" s="137">
        <v>1.6025555032189402E-5</v>
      </c>
      <c r="BT34" s="137">
        <v>5.0790702988133702E-5</v>
      </c>
      <c r="BU34" s="137">
        <v>1.51740339814015E-5</v>
      </c>
      <c r="BV34" s="137">
        <v>7.8431760494874399E-5</v>
      </c>
      <c r="BW34" s="137">
        <v>5.0668006284795902E-5</v>
      </c>
      <c r="BX34" s="137">
        <v>6.5282235552578801E-5</v>
      </c>
      <c r="BY34" s="137">
        <v>4.5863624932385399E-5</v>
      </c>
      <c r="BZ34" s="137">
        <v>8.1099640971410596E-5</v>
      </c>
      <c r="CA34" s="138">
        <v>0</v>
      </c>
      <c r="CB34" s="133">
        <v>1.00764582482753</v>
      </c>
      <c r="CC34" s="134">
        <v>0.58722356258876895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</row>
    <row r="35" spans="1:87" ht="19.5" x14ac:dyDescent="0.25">
      <c r="A35" s="30"/>
      <c r="B35" s="42" t="s">
        <v>26</v>
      </c>
      <c r="C35" s="43" t="s">
        <v>137</v>
      </c>
      <c r="D35" s="136">
        <v>3.6507971887983003E-5</v>
      </c>
      <c r="E35" s="137">
        <v>5.1599238059695599E-5</v>
      </c>
      <c r="F35" s="137">
        <v>4.2343064099983497E-5</v>
      </c>
      <c r="G35" s="137">
        <v>7.4077808842351795E-5</v>
      </c>
      <c r="H35" s="137">
        <v>3.5241351728265901E-5</v>
      </c>
      <c r="I35" s="137">
        <v>4.5486982062654503E-5</v>
      </c>
      <c r="J35" s="137">
        <v>4.90787417526893E-5</v>
      </c>
      <c r="K35" s="137">
        <v>3.4220363150336497E-5</v>
      </c>
      <c r="L35" s="137">
        <v>4.2703933429218801E-5</v>
      </c>
      <c r="M35" s="137">
        <v>4.9448862642232201E-5</v>
      </c>
      <c r="N35" s="137">
        <v>9.8445155488063705E-5</v>
      </c>
      <c r="O35" s="137">
        <v>6.5721021240843397E-5</v>
      </c>
      <c r="P35" s="137">
        <v>1.67886287729531E-5</v>
      </c>
      <c r="Q35" s="137">
        <v>7.8499161175839004E-6</v>
      </c>
      <c r="R35" s="137">
        <v>1.2361846874567499E-4</v>
      </c>
      <c r="S35" s="137">
        <v>1.5205661266657499E-4</v>
      </c>
      <c r="T35" s="137">
        <v>5.4833704554786002E-5</v>
      </c>
      <c r="U35" s="137">
        <v>8.3209456370827599E-5</v>
      </c>
      <c r="V35" s="137">
        <v>6.7059221929579202E-5</v>
      </c>
      <c r="W35" s="137">
        <v>6.8726423216324703E-5</v>
      </c>
      <c r="X35" s="137">
        <v>8.5963002252753096E-5</v>
      </c>
      <c r="Y35" s="137">
        <v>1.2150221936610499E-3</v>
      </c>
      <c r="Z35" s="137">
        <v>6.1899818436927495E-5</v>
      </c>
      <c r="AA35" s="137">
        <v>7.1191162938913504E-5</v>
      </c>
      <c r="AB35" s="137">
        <v>9.3570118463881703E-5</v>
      </c>
      <c r="AC35" s="137">
        <v>7.6971497753867304E-5</v>
      </c>
      <c r="AD35" s="137">
        <v>1.0830805419395999</v>
      </c>
      <c r="AE35" s="137">
        <v>5.2197798540806703E-5</v>
      </c>
      <c r="AF35" s="137">
        <v>2.2984147621992498E-3</v>
      </c>
      <c r="AG35" s="137">
        <v>8.4741408896553099E-5</v>
      </c>
      <c r="AH35" s="137">
        <v>1.3214288521748601E-4</v>
      </c>
      <c r="AI35" s="137">
        <v>4.2439214430490303E-5</v>
      </c>
      <c r="AJ35" s="137">
        <v>0</v>
      </c>
      <c r="AK35" s="137">
        <v>3.1732360215946E-5</v>
      </c>
      <c r="AL35" s="137">
        <v>2.79288246421885E-5</v>
      </c>
      <c r="AM35" s="137">
        <v>4.0787678105230402E-5</v>
      </c>
      <c r="AN35" s="137">
        <v>5.0883375300761402E-5</v>
      </c>
      <c r="AO35" s="137">
        <v>4.1090390101222898E-5</v>
      </c>
      <c r="AP35" s="137">
        <v>3.6348371313642802E-5</v>
      </c>
      <c r="AQ35" s="137">
        <v>3.1145799400642599E-5</v>
      </c>
      <c r="AR35" s="137">
        <v>3.4699580381316798E-5</v>
      </c>
      <c r="AS35" s="137">
        <v>3.4176612171364198E-5</v>
      </c>
      <c r="AT35" s="137">
        <v>2.6908929286251402E-5</v>
      </c>
      <c r="AU35" s="137">
        <v>3.3202374104709997E-5</v>
      </c>
      <c r="AV35" s="137">
        <v>2.9895199066605801E-5</v>
      </c>
      <c r="AW35" s="137">
        <v>3.3986355598683301E-5</v>
      </c>
      <c r="AX35" s="137">
        <v>4.73416234957535E-5</v>
      </c>
      <c r="AY35" s="137">
        <v>4.7396290031381803E-5</v>
      </c>
      <c r="AZ35" s="137">
        <v>3.1290114396966902E-5</v>
      </c>
      <c r="BA35" s="137">
        <v>3.8744475600724297E-5</v>
      </c>
      <c r="BB35" s="137">
        <v>2.8819206561053499E-5</v>
      </c>
      <c r="BC35" s="137">
        <v>2.5515640716724998E-5</v>
      </c>
      <c r="BD35" s="137">
        <v>3.1389386665027301E-5</v>
      </c>
      <c r="BE35" s="137">
        <v>3.3197520718672202E-5</v>
      </c>
      <c r="BF35" s="137">
        <v>5.0484019800626599E-5</v>
      </c>
      <c r="BG35" s="137">
        <v>1.9916767560171601E-5</v>
      </c>
      <c r="BH35" s="137">
        <v>5.4999514472137099E-5</v>
      </c>
      <c r="BI35" s="137">
        <v>5.2241481681329199E-5</v>
      </c>
      <c r="BJ35" s="137">
        <v>4.3095135049022597E-5</v>
      </c>
      <c r="BK35" s="137">
        <v>7.6984944909704294E-5</v>
      </c>
      <c r="BL35" s="137">
        <v>7.9237979928385195E-5</v>
      </c>
      <c r="BM35" s="137">
        <v>5.5134889202099798E-3</v>
      </c>
      <c r="BN35" s="137">
        <v>4.6801003620792698E-3</v>
      </c>
      <c r="BO35" s="137">
        <v>4.3382134023814303E-5</v>
      </c>
      <c r="BP35" s="137">
        <v>5.6794822621065198E-5</v>
      </c>
      <c r="BQ35" s="137">
        <v>1.2261533860027501E-4</v>
      </c>
      <c r="BR35" s="137">
        <v>1.20152763150979E-4</v>
      </c>
      <c r="BS35" s="137">
        <v>4.4250108871117902E-5</v>
      </c>
      <c r="BT35" s="137">
        <v>1.6122282547941099E-4</v>
      </c>
      <c r="BU35" s="137">
        <v>3.4736980336934597E-5</v>
      </c>
      <c r="BV35" s="137">
        <v>2.0354514966566901E-4</v>
      </c>
      <c r="BW35" s="137">
        <v>1.2621038278481001E-4</v>
      </c>
      <c r="BX35" s="137">
        <v>1.2210269439257501E-4</v>
      </c>
      <c r="BY35" s="137">
        <v>6.2420473668191301E-5</v>
      </c>
      <c r="BZ35" s="137">
        <v>2.0666950911290701E-4</v>
      </c>
      <c r="CA35" s="138">
        <v>0</v>
      </c>
      <c r="CB35" s="133">
        <v>1.10110524514542</v>
      </c>
      <c r="CC35" s="134">
        <v>0.64168870540414902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</row>
    <row r="36" spans="1:87" ht="19.5" x14ac:dyDescent="0.25">
      <c r="A36" s="30"/>
      <c r="B36" s="42" t="s">
        <v>27</v>
      </c>
      <c r="C36" s="43" t="s">
        <v>138</v>
      </c>
      <c r="D36" s="136">
        <v>5.8089854934827905E-4</v>
      </c>
      <c r="E36" s="137">
        <v>9.28430868129535E-4</v>
      </c>
      <c r="F36" s="137">
        <v>8.0555703398034104E-4</v>
      </c>
      <c r="G36" s="137">
        <v>1.6457652058418E-3</v>
      </c>
      <c r="H36" s="137">
        <v>7.6661399146911295E-4</v>
      </c>
      <c r="I36" s="137">
        <v>7.59426661666295E-4</v>
      </c>
      <c r="J36" s="137">
        <v>9.6567198545379005E-4</v>
      </c>
      <c r="K36" s="137">
        <v>7.1617625533706097E-4</v>
      </c>
      <c r="L36" s="137">
        <v>8.1480967586332299E-4</v>
      </c>
      <c r="M36" s="137">
        <v>0.19652563859106201</v>
      </c>
      <c r="N36" s="137">
        <v>7.2591435323283602E-4</v>
      </c>
      <c r="O36" s="137">
        <v>0.26487445209707</v>
      </c>
      <c r="P36" s="137">
        <v>3.0840674596198299E-4</v>
      </c>
      <c r="Q36" s="137">
        <v>1.2651019478914099E-4</v>
      </c>
      <c r="R36" s="137">
        <v>1.60544275081255E-3</v>
      </c>
      <c r="S36" s="137">
        <v>2.13828931685602E-3</v>
      </c>
      <c r="T36" s="137">
        <v>5.9872627621659603E-2</v>
      </c>
      <c r="U36" s="137">
        <v>7.8031747666684401E-2</v>
      </c>
      <c r="V36" s="137">
        <v>9.7777581666948998E-2</v>
      </c>
      <c r="W36" s="137">
        <v>1.0195669222871999E-3</v>
      </c>
      <c r="X36" s="137">
        <v>5.3332641237995797E-2</v>
      </c>
      <c r="Y36" s="137">
        <v>3.2467842952290699E-3</v>
      </c>
      <c r="Z36" s="137">
        <v>8.2625393658914E-4</v>
      </c>
      <c r="AA36" s="137">
        <v>1.1391971308266999E-3</v>
      </c>
      <c r="AB36" s="137">
        <v>1.9432779791766601E-3</v>
      </c>
      <c r="AC36" s="137">
        <v>1.64667148557469E-3</v>
      </c>
      <c r="AD36" s="137">
        <v>9.4631037377986298E-4</v>
      </c>
      <c r="AE36" s="137">
        <v>1.0176685036157</v>
      </c>
      <c r="AF36" s="137">
        <v>1.6533408747658E-3</v>
      </c>
      <c r="AG36" s="137">
        <v>1.22607718549572E-3</v>
      </c>
      <c r="AH36" s="137">
        <v>1.33009274827707E-3</v>
      </c>
      <c r="AI36" s="137">
        <v>7.5617621417429202E-4</v>
      </c>
      <c r="AJ36" s="137">
        <v>0</v>
      </c>
      <c r="AK36" s="137">
        <v>7.1744115043294299E-4</v>
      </c>
      <c r="AL36" s="137">
        <v>6.2400003924295501E-4</v>
      </c>
      <c r="AM36" s="137">
        <v>6.6764808518207904E-3</v>
      </c>
      <c r="AN36" s="137">
        <v>6.9486428744911898E-4</v>
      </c>
      <c r="AO36" s="137">
        <v>6.5124718779246298E-4</v>
      </c>
      <c r="AP36" s="137">
        <v>6.5779012286516097E-4</v>
      </c>
      <c r="AQ36" s="137">
        <v>4.90526475440824E-4</v>
      </c>
      <c r="AR36" s="137">
        <v>5.0421596129939102E-4</v>
      </c>
      <c r="AS36" s="137">
        <v>5.8330600713293998E-4</v>
      </c>
      <c r="AT36" s="137">
        <v>4.2061571754289999E-4</v>
      </c>
      <c r="AU36" s="137">
        <v>5.1584808392551797E-4</v>
      </c>
      <c r="AV36" s="137">
        <v>4.7139796825256501E-4</v>
      </c>
      <c r="AW36" s="137">
        <v>5.4387177426019895E-4</v>
      </c>
      <c r="AX36" s="137">
        <v>7.4459811260309001E-4</v>
      </c>
      <c r="AY36" s="137">
        <v>7.5178018155727503E-4</v>
      </c>
      <c r="AZ36" s="137">
        <v>8.0087711833049403E-4</v>
      </c>
      <c r="BA36" s="137">
        <v>6.7101620357323301E-4</v>
      </c>
      <c r="BB36" s="137">
        <v>4.7538732946518199E-4</v>
      </c>
      <c r="BC36" s="137">
        <v>5.0298224318463499E-4</v>
      </c>
      <c r="BD36" s="137">
        <v>4.8557714744073101E-4</v>
      </c>
      <c r="BE36" s="137">
        <v>6.5228994311412403E-4</v>
      </c>
      <c r="BF36" s="137">
        <v>1.0753586189203601E-3</v>
      </c>
      <c r="BG36" s="137">
        <v>4.0324829764405902E-4</v>
      </c>
      <c r="BH36" s="137">
        <v>1.2849336554021701E-3</v>
      </c>
      <c r="BI36" s="137">
        <v>8.7167493943553502E-4</v>
      </c>
      <c r="BJ36" s="137">
        <v>5.3140533731307698E-4</v>
      </c>
      <c r="BK36" s="137">
        <v>8.0974467354159602E-4</v>
      </c>
      <c r="BL36" s="137">
        <v>8.2065234704223095E-4</v>
      </c>
      <c r="BM36" s="137">
        <v>6.3836732741453196E-3</v>
      </c>
      <c r="BN36" s="137">
        <v>1.61437276318608E-2</v>
      </c>
      <c r="BO36" s="137">
        <v>9.7899929077857909E-4</v>
      </c>
      <c r="BP36" s="137">
        <v>5.9563273273360298E-4</v>
      </c>
      <c r="BQ36" s="137">
        <v>1.2008676836590901E-3</v>
      </c>
      <c r="BR36" s="137">
        <v>1.09343755620607E-3</v>
      </c>
      <c r="BS36" s="137">
        <v>6.1048720742358899E-4</v>
      </c>
      <c r="BT36" s="137">
        <v>4.2368662937025698E-3</v>
      </c>
      <c r="BU36" s="137">
        <v>2.5554489811328802E-4</v>
      </c>
      <c r="BV36" s="137">
        <v>1.35185694461166E-3</v>
      </c>
      <c r="BW36" s="137">
        <v>5.3842011789924198E-4</v>
      </c>
      <c r="BX36" s="137">
        <v>9.3849393545588798E-4</v>
      </c>
      <c r="BY36" s="137">
        <v>5.0765874054751103E-4</v>
      </c>
      <c r="BZ36" s="137">
        <v>5.5851327751219402E-3</v>
      </c>
      <c r="CA36" s="138">
        <v>0</v>
      </c>
      <c r="CB36" s="133">
        <v>1.86155878609033</v>
      </c>
      <c r="CC36" s="134">
        <v>1.08485655912234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</row>
    <row r="37" spans="1:87" ht="19.5" x14ac:dyDescent="0.25">
      <c r="A37" s="30"/>
      <c r="B37" s="42" t="s">
        <v>28</v>
      </c>
      <c r="C37" s="43" t="s">
        <v>139</v>
      </c>
      <c r="D37" s="136">
        <v>2.5788049231870701E-4</v>
      </c>
      <c r="E37" s="137">
        <v>4.6604479867783598E-4</v>
      </c>
      <c r="F37" s="137">
        <v>4.6341154923731101E-4</v>
      </c>
      <c r="G37" s="137">
        <v>4.3076570041813397E-4</v>
      </c>
      <c r="H37" s="137">
        <v>3.0509974432280199E-4</v>
      </c>
      <c r="I37" s="137">
        <v>2.8956709214471901E-4</v>
      </c>
      <c r="J37" s="137">
        <v>4.2663023780075202E-4</v>
      </c>
      <c r="K37" s="137">
        <v>3.01431052178783E-4</v>
      </c>
      <c r="L37" s="137">
        <v>4.18575858828421E-4</v>
      </c>
      <c r="M37" s="137">
        <v>6.3498488759992997E-4</v>
      </c>
      <c r="N37" s="137">
        <v>4.0647096157781198E-4</v>
      </c>
      <c r="O37" s="137">
        <v>9.8393888415815507E-4</v>
      </c>
      <c r="P37" s="137">
        <v>1.2560061736009801E-4</v>
      </c>
      <c r="Q37" s="137">
        <v>5.4200260863621099E-5</v>
      </c>
      <c r="R37" s="137">
        <v>7.4660109776539198E-4</v>
      </c>
      <c r="S37" s="137">
        <v>1.15065297651371E-3</v>
      </c>
      <c r="T37" s="137">
        <v>2.1380918668133398E-3</v>
      </c>
      <c r="U37" s="137">
        <v>1.93691305750382E-3</v>
      </c>
      <c r="V37" s="137">
        <v>1.06916958621662E-3</v>
      </c>
      <c r="W37" s="137">
        <v>8.1394136500178703E-4</v>
      </c>
      <c r="X37" s="137">
        <v>2.1543390896603498E-3</v>
      </c>
      <c r="Y37" s="137">
        <v>1.1390459438823299E-2</v>
      </c>
      <c r="Z37" s="137">
        <v>7.8497132119334197E-4</v>
      </c>
      <c r="AA37" s="137">
        <v>7.4042897538179801E-4</v>
      </c>
      <c r="AB37" s="137">
        <v>2.5840782327317298E-3</v>
      </c>
      <c r="AC37" s="137">
        <v>7.27155344514479E-3</v>
      </c>
      <c r="AD37" s="137">
        <v>9.88964079823866E-4</v>
      </c>
      <c r="AE37" s="137">
        <v>1.3808224624662501E-3</v>
      </c>
      <c r="AF37" s="137">
        <v>1.02289068196847</v>
      </c>
      <c r="AG37" s="137">
        <v>2.2292405632886201E-3</v>
      </c>
      <c r="AH37" s="137">
        <v>3.6510720823891799E-2</v>
      </c>
      <c r="AI37" s="137">
        <v>8.7113326013345499E-4</v>
      </c>
      <c r="AJ37" s="137">
        <v>0</v>
      </c>
      <c r="AK37" s="137">
        <v>4.0175071685298001E-4</v>
      </c>
      <c r="AL37" s="137">
        <v>5.0184598336292397E-4</v>
      </c>
      <c r="AM37" s="137">
        <v>4.8044529329209197E-4</v>
      </c>
      <c r="AN37" s="137">
        <v>5.2064787096218795E-4</v>
      </c>
      <c r="AO37" s="137">
        <v>4.0223577571351298E-4</v>
      </c>
      <c r="AP37" s="137">
        <v>3.2606457321994302E-4</v>
      </c>
      <c r="AQ37" s="137">
        <v>3.0930255168431597E-4</v>
      </c>
      <c r="AR37" s="137">
        <v>1.2759215813804999E-3</v>
      </c>
      <c r="AS37" s="137">
        <v>3.5498049281953298E-4</v>
      </c>
      <c r="AT37" s="137">
        <v>6.2919970725733201E-4</v>
      </c>
      <c r="AU37" s="137">
        <v>3.5471120222052799E-4</v>
      </c>
      <c r="AV37" s="137">
        <v>3.7434851915327298E-4</v>
      </c>
      <c r="AW37" s="137">
        <v>3.6565262131349799E-4</v>
      </c>
      <c r="AX37" s="137">
        <v>4.38653963923773E-4</v>
      </c>
      <c r="AY37" s="137">
        <v>4.4629254916008198E-4</v>
      </c>
      <c r="AZ37" s="137">
        <v>6.8618876401242495E-4</v>
      </c>
      <c r="BA37" s="137">
        <v>3.6220883632912898E-4</v>
      </c>
      <c r="BB37" s="137">
        <v>3.2956769433383003E-4</v>
      </c>
      <c r="BC37" s="137">
        <v>3.5051253436534102E-4</v>
      </c>
      <c r="BD37" s="137">
        <v>4.0705298341049201E-4</v>
      </c>
      <c r="BE37" s="137">
        <v>5.3205636957930405E-4</v>
      </c>
      <c r="BF37" s="137">
        <v>4.74562751812495E-4</v>
      </c>
      <c r="BG37" s="137">
        <v>1.6467214039202199E-4</v>
      </c>
      <c r="BH37" s="137">
        <v>4.3036261646329398E-4</v>
      </c>
      <c r="BI37" s="137">
        <v>6.55501018135115E-4</v>
      </c>
      <c r="BJ37" s="137">
        <v>1.9899837558250599E-4</v>
      </c>
      <c r="BK37" s="137">
        <v>5.1098498256473696E-4</v>
      </c>
      <c r="BL37" s="137">
        <v>3.5328373471353299E-4</v>
      </c>
      <c r="BM37" s="137">
        <v>6.3616443203276E-3</v>
      </c>
      <c r="BN37" s="137">
        <v>1.3566695593391E-2</v>
      </c>
      <c r="BO37" s="137">
        <v>1.6887613782621299E-4</v>
      </c>
      <c r="BP37" s="137">
        <v>1.68506867567807E-4</v>
      </c>
      <c r="BQ37" s="137">
        <v>4.04205367067284E-4</v>
      </c>
      <c r="BR37" s="137">
        <v>3.25185965608893E-4</v>
      </c>
      <c r="BS37" s="137">
        <v>1.3280091568659201E-4</v>
      </c>
      <c r="BT37" s="137">
        <v>4.0692020591053798E-4</v>
      </c>
      <c r="BU37" s="137">
        <v>1.6790960302992601E-4</v>
      </c>
      <c r="BV37" s="137">
        <v>6.0287287484465501E-4</v>
      </c>
      <c r="BW37" s="137">
        <v>4.1103225917211501E-4</v>
      </c>
      <c r="BX37" s="137">
        <v>5.0920421752534699E-4</v>
      </c>
      <c r="BY37" s="137">
        <v>1.6264465877281499E-3</v>
      </c>
      <c r="BZ37" s="137">
        <v>1.4464370944146899E-3</v>
      </c>
      <c r="CA37" s="138">
        <v>0</v>
      </c>
      <c r="CB37" s="133">
        <v>1.1421541099624299</v>
      </c>
      <c r="CC37" s="134">
        <v>0.665610662945325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</row>
    <row r="38" spans="1:87" ht="19.5" x14ac:dyDescent="0.25">
      <c r="A38" s="30"/>
      <c r="B38" s="42" t="s">
        <v>29</v>
      </c>
      <c r="C38" s="43" t="s">
        <v>140</v>
      </c>
      <c r="D38" s="136">
        <v>1.1471269028185501E-5</v>
      </c>
      <c r="E38" s="137">
        <v>1.64251904472211E-5</v>
      </c>
      <c r="F38" s="137">
        <v>1.3578184221238E-5</v>
      </c>
      <c r="G38" s="137">
        <v>2.24851903667297E-5</v>
      </c>
      <c r="H38" s="137">
        <v>1.12098127148567E-5</v>
      </c>
      <c r="I38" s="137">
        <v>1.42515781861915E-5</v>
      </c>
      <c r="J38" s="137">
        <v>1.5768586690237101E-5</v>
      </c>
      <c r="K38" s="137">
        <v>1.1185202982992199E-5</v>
      </c>
      <c r="L38" s="137">
        <v>1.35161534874791E-5</v>
      </c>
      <c r="M38" s="137">
        <v>1.6231034013718499E-5</v>
      </c>
      <c r="N38" s="137">
        <v>3.0563129108818497E-5</v>
      </c>
      <c r="O38" s="137">
        <v>2.15310890261684E-5</v>
      </c>
      <c r="P38" s="137">
        <v>5.8632186057063802E-6</v>
      </c>
      <c r="Q38" s="137">
        <v>2.64487613014734E-6</v>
      </c>
      <c r="R38" s="137">
        <v>3.93213262172165E-5</v>
      </c>
      <c r="S38" s="137">
        <v>4.8852599909507303E-5</v>
      </c>
      <c r="T38" s="137">
        <v>2.1024140644617501E-5</v>
      </c>
      <c r="U38" s="137">
        <v>2.8771379591845901E-5</v>
      </c>
      <c r="V38" s="137">
        <v>2.1933824677461199E-5</v>
      </c>
      <c r="W38" s="137">
        <v>2.18327218307171E-5</v>
      </c>
      <c r="X38" s="137">
        <v>1.23047358678556E-3</v>
      </c>
      <c r="Y38" s="137">
        <v>4.2187541173870801E-4</v>
      </c>
      <c r="Z38" s="137">
        <v>4.2965864368992498E-5</v>
      </c>
      <c r="AA38" s="137">
        <v>2.2292358457631598E-5</v>
      </c>
      <c r="AB38" s="137">
        <v>3.8705477192123501E-4</v>
      </c>
      <c r="AC38" s="137">
        <v>4.4784833127237097E-5</v>
      </c>
      <c r="AD38" s="137">
        <v>2.1817303934694999E-5</v>
      </c>
      <c r="AE38" s="137">
        <v>1.87558558393343E-5</v>
      </c>
      <c r="AF38" s="137">
        <v>3.0027760942177499E-3</v>
      </c>
      <c r="AG38" s="137">
        <v>1.00140498735246</v>
      </c>
      <c r="AH38" s="137">
        <v>1.23229363297686E-4</v>
      </c>
      <c r="AI38" s="137">
        <v>3.6712761607526201E-4</v>
      </c>
      <c r="AJ38" s="137">
        <v>0</v>
      </c>
      <c r="AK38" s="137">
        <v>1.0108596285557499E-5</v>
      </c>
      <c r="AL38" s="137">
        <v>9.2247877138084607E-6</v>
      </c>
      <c r="AM38" s="137">
        <v>1.28831105210022E-5</v>
      </c>
      <c r="AN38" s="137">
        <v>1.6241005751900701E-5</v>
      </c>
      <c r="AO38" s="137">
        <v>1.3000404567857099E-5</v>
      </c>
      <c r="AP38" s="137">
        <v>1.1280396445898999E-5</v>
      </c>
      <c r="AQ38" s="137">
        <v>1.02736686135634E-5</v>
      </c>
      <c r="AR38" s="137">
        <v>1.32031985278692E-5</v>
      </c>
      <c r="AS38" s="137">
        <v>1.0901115036718599E-5</v>
      </c>
      <c r="AT38" s="137">
        <v>9.4180143661350993E-6</v>
      </c>
      <c r="AU38" s="137">
        <v>1.04493744544184E-5</v>
      </c>
      <c r="AV38" s="137">
        <v>9.5247595882287897E-6</v>
      </c>
      <c r="AW38" s="137">
        <v>1.08267687092392E-5</v>
      </c>
      <c r="AX38" s="137">
        <v>1.5027786571907E-5</v>
      </c>
      <c r="AY38" s="137">
        <v>1.51077730439446E-5</v>
      </c>
      <c r="AZ38" s="137">
        <v>1.0711271819599901E-5</v>
      </c>
      <c r="BA38" s="137">
        <v>1.2078505007824601E-5</v>
      </c>
      <c r="BB38" s="137">
        <v>9.1564945939026293E-6</v>
      </c>
      <c r="BC38" s="137">
        <v>8.2210349298564093E-6</v>
      </c>
      <c r="BD38" s="137">
        <v>9.9847671072882605E-6</v>
      </c>
      <c r="BE38" s="137">
        <v>1.0879858785864699E-5</v>
      </c>
      <c r="BF38" s="137">
        <v>1.5638285902603199E-5</v>
      </c>
      <c r="BG38" s="137">
        <v>6.2681130948151502E-6</v>
      </c>
      <c r="BH38" s="137">
        <v>1.6791142593673701E-5</v>
      </c>
      <c r="BI38" s="137">
        <v>1.68443016837593E-5</v>
      </c>
      <c r="BJ38" s="137">
        <v>1.30240454758774E-5</v>
      </c>
      <c r="BK38" s="137">
        <v>2.4920751663689501E-5</v>
      </c>
      <c r="BL38" s="137">
        <v>2.42031986483066E-5</v>
      </c>
      <c r="BM38" s="137">
        <v>1.4249360400230299E-3</v>
      </c>
      <c r="BN38" s="137">
        <v>1.43732048119845E-3</v>
      </c>
      <c r="BO38" s="137">
        <v>1.43217769586951E-5</v>
      </c>
      <c r="BP38" s="137">
        <v>1.6851778857006499E-5</v>
      </c>
      <c r="BQ38" s="137">
        <v>3.62603746131316E-5</v>
      </c>
      <c r="BR38" s="137">
        <v>3.5211858356843697E-5</v>
      </c>
      <c r="BS38" s="137">
        <v>1.3128416881870199E-5</v>
      </c>
      <c r="BT38" s="137">
        <v>4.6759439450885902E-5</v>
      </c>
      <c r="BU38" s="137">
        <v>1.0169226152227499E-5</v>
      </c>
      <c r="BV38" s="137">
        <v>6.1299216727931199E-5</v>
      </c>
      <c r="BW38" s="137">
        <v>3.84682019800595E-5</v>
      </c>
      <c r="BX38" s="137">
        <v>3.7219011825376199E-5</v>
      </c>
      <c r="BY38" s="137">
        <v>2.2154372434943401E-5</v>
      </c>
      <c r="BZ38" s="137">
        <v>1.3436058093473701E-4</v>
      </c>
      <c r="CA38" s="138">
        <v>0</v>
      </c>
      <c r="CB38" s="133">
        <v>1.011161254228</v>
      </c>
      <c r="CC38" s="134">
        <v>0.58927224172355097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</row>
    <row r="39" spans="1:87" ht="19.5" x14ac:dyDescent="0.25">
      <c r="A39" s="30"/>
      <c r="B39" s="42" t="s">
        <v>30</v>
      </c>
      <c r="C39" s="43" t="s">
        <v>141</v>
      </c>
      <c r="D39" s="136">
        <v>9.9954239427839004E-5</v>
      </c>
      <c r="E39" s="137">
        <v>1.8759642079973899E-4</v>
      </c>
      <c r="F39" s="137">
        <v>1.00716610688815E-4</v>
      </c>
      <c r="G39" s="137">
        <v>1.7365782416486799E-4</v>
      </c>
      <c r="H39" s="137">
        <v>1.03019840213904E-4</v>
      </c>
      <c r="I39" s="137">
        <v>1.21494464862099E-4</v>
      </c>
      <c r="J39" s="137">
        <v>1.2822263071613499E-4</v>
      </c>
      <c r="K39" s="137">
        <v>9.0253421628866401E-5</v>
      </c>
      <c r="L39" s="137">
        <v>9.50454648785328E-5</v>
      </c>
      <c r="M39" s="137">
        <v>1.06883161633633E-4</v>
      </c>
      <c r="N39" s="137">
        <v>1.93831973995246E-4</v>
      </c>
      <c r="O39" s="137">
        <v>1.17400463979962E-4</v>
      </c>
      <c r="P39" s="137">
        <v>4.9058047268517703E-5</v>
      </c>
      <c r="Q39" s="137">
        <v>2.4249545327349501E-5</v>
      </c>
      <c r="R39" s="137">
        <v>2.4213205866576901E-4</v>
      </c>
      <c r="S39" s="137">
        <v>3.0904389127459899E-4</v>
      </c>
      <c r="T39" s="137">
        <v>1.02573160920985E-4</v>
      </c>
      <c r="U39" s="137">
        <v>1.84719302514712E-4</v>
      </c>
      <c r="V39" s="137">
        <v>1.14351577504292E-4</v>
      </c>
      <c r="W39" s="137">
        <v>1.25274496379714E-4</v>
      </c>
      <c r="X39" s="137">
        <v>6.4466295040830203E-4</v>
      </c>
      <c r="Y39" s="137">
        <v>2.5455426486298402E-4</v>
      </c>
      <c r="Z39" s="137">
        <v>1.11138745866688E-4</v>
      </c>
      <c r="AA39" s="137">
        <v>1.3392271154195201E-4</v>
      </c>
      <c r="AB39" s="137">
        <v>2.1338421658497901E-4</v>
      </c>
      <c r="AC39" s="137">
        <v>1.03916811176781E-4</v>
      </c>
      <c r="AD39" s="137">
        <v>1.20481914741592E-4</v>
      </c>
      <c r="AE39" s="137">
        <v>9.3388912169195003E-5</v>
      </c>
      <c r="AF39" s="137">
        <v>1.3515559664024801E-4</v>
      </c>
      <c r="AG39" s="137">
        <v>1.64116621819432E-4</v>
      </c>
      <c r="AH39" s="137">
        <v>1.0026503297167</v>
      </c>
      <c r="AI39" s="137">
        <v>4.2733706770112902E-3</v>
      </c>
      <c r="AJ39" s="137">
        <v>0</v>
      </c>
      <c r="AK39" s="137">
        <v>6.3193834519582605E-5</v>
      </c>
      <c r="AL39" s="137">
        <v>5.9360478302853298E-5</v>
      </c>
      <c r="AM39" s="137">
        <v>7.99781884969169E-5</v>
      </c>
      <c r="AN39" s="137">
        <v>1.3855387973943999E-4</v>
      </c>
      <c r="AO39" s="137">
        <v>1.4735989126397E-4</v>
      </c>
      <c r="AP39" s="137">
        <v>7.9877288040339797E-5</v>
      </c>
      <c r="AQ39" s="137">
        <v>7.1433489912499503E-5</v>
      </c>
      <c r="AR39" s="137">
        <v>8.1416995265372105E-5</v>
      </c>
      <c r="AS39" s="137">
        <v>7.5525756984759699E-5</v>
      </c>
      <c r="AT39" s="137">
        <v>5.10138568854067E-5</v>
      </c>
      <c r="AU39" s="137">
        <v>7.7193688989831297E-5</v>
      </c>
      <c r="AV39" s="137">
        <v>6.9201588408760305E-5</v>
      </c>
      <c r="AW39" s="137">
        <v>9.5791729325722297E-5</v>
      </c>
      <c r="AX39" s="137">
        <v>1.4393615081681899E-4</v>
      </c>
      <c r="AY39" s="137">
        <v>1.09270257020912E-4</v>
      </c>
      <c r="AZ39" s="137">
        <v>8.7750760581806702E-5</v>
      </c>
      <c r="BA39" s="137">
        <v>8.0997385939783994E-5</v>
      </c>
      <c r="BB39" s="137">
        <v>6.3438623408355101E-5</v>
      </c>
      <c r="BC39" s="137">
        <v>5.59650782664055E-5</v>
      </c>
      <c r="BD39" s="137">
        <v>5.8902134821607403E-5</v>
      </c>
      <c r="BE39" s="137">
        <v>7.9921113999324503E-5</v>
      </c>
      <c r="BF39" s="137">
        <v>1.0552995211679599E-4</v>
      </c>
      <c r="BG39" s="137">
        <v>4.2025967122790399E-5</v>
      </c>
      <c r="BH39" s="137">
        <v>1.05245408742664E-4</v>
      </c>
      <c r="BI39" s="137">
        <v>1.1219378877615E-4</v>
      </c>
      <c r="BJ39" s="137">
        <v>2.21355231045627E-4</v>
      </c>
      <c r="BK39" s="137">
        <v>6.1796723829346902E-4</v>
      </c>
      <c r="BL39" s="137">
        <v>2.1734288601308401E-4</v>
      </c>
      <c r="BM39" s="137">
        <v>5.2638603905085903E-3</v>
      </c>
      <c r="BN39" s="137">
        <v>5.5722404613460499E-3</v>
      </c>
      <c r="BO39" s="137">
        <v>1.11297092994506E-4</v>
      </c>
      <c r="BP39" s="137">
        <v>8.4879055253173305E-5</v>
      </c>
      <c r="BQ39" s="137">
        <v>1.7016399411237801E-4</v>
      </c>
      <c r="BR39" s="137">
        <v>1.6458225379309101E-4</v>
      </c>
      <c r="BS39" s="137">
        <v>6.5909209749247195E-5</v>
      </c>
      <c r="BT39" s="137">
        <v>2.3018549066316301E-4</v>
      </c>
      <c r="BU39" s="137">
        <v>4.5236317858822303E-5</v>
      </c>
      <c r="BV39" s="137">
        <v>2.9362385411393698E-4</v>
      </c>
      <c r="BW39" s="137">
        <v>1.54662077132311E-4</v>
      </c>
      <c r="BX39" s="137">
        <v>1.7303432936392499E-4</v>
      </c>
      <c r="BY39" s="137">
        <v>8.0487247865322306E-5</v>
      </c>
      <c r="BZ39" s="137">
        <v>2.1737990814504901E-3</v>
      </c>
      <c r="CA39" s="138">
        <v>0</v>
      </c>
      <c r="CB39" s="133">
        <v>1.0293436052356699</v>
      </c>
      <c r="CC39" s="134">
        <v>0.59986833081744595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</row>
    <row r="40" spans="1:87" ht="19.5" x14ac:dyDescent="0.25">
      <c r="A40" s="30"/>
      <c r="B40" s="42" t="s">
        <v>31</v>
      </c>
      <c r="C40" s="43" t="s">
        <v>142</v>
      </c>
      <c r="D40" s="136">
        <v>5.9328781879821899E-5</v>
      </c>
      <c r="E40" s="137">
        <v>1.29612856353886E-4</v>
      </c>
      <c r="F40" s="137">
        <v>7.0302086008388595E-5</v>
      </c>
      <c r="G40" s="137">
        <v>1.23343771763729E-4</v>
      </c>
      <c r="H40" s="137">
        <v>7.0495177708406294E-5</v>
      </c>
      <c r="I40" s="137">
        <v>6.6504424216364699E-5</v>
      </c>
      <c r="J40" s="137">
        <v>6.9340952440374097E-5</v>
      </c>
      <c r="K40" s="137">
        <v>4.88060919433384E-5</v>
      </c>
      <c r="L40" s="137">
        <v>1.2522949202851399E-4</v>
      </c>
      <c r="M40" s="137">
        <v>6.2367763601740698E-5</v>
      </c>
      <c r="N40" s="137">
        <v>7.28393929803128E-5</v>
      </c>
      <c r="O40" s="137">
        <v>9.2234986226287104E-5</v>
      </c>
      <c r="P40" s="137">
        <v>2.2853265944854299E-3</v>
      </c>
      <c r="Q40" s="137">
        <v>7.3577417858443404E-4</v>
      </c>
      <c r="R40" s="137">
        <v>7.8365251911091595E-5</v>
      </c>
      <c r="S40" s="137">
        <v>1.24381459627191E-4</v>
      </c>
      <c r="T40" s="137">
        <v>6.1168647457924305E-5</v>
      </c>
      <c r="U40" s="137">
        <v>1.16853190637491E-4</v>
      </c>
      <c r="V40" s="137">
        <v>7.8096957497686206E-5</v>
      </c>
      <c r="W40" s="137">
        <v>7.5117188440699899E-5</v>
      </c>
      <c r="X40" s="137">
        <v>7.7238333709642095E-5</v>
      </c>
      <c r="Y40" s="137">
        <v>6.3964004416473195E-5</v>
      </c>
      <c r="Z40" s="137">
        <v>7.0884041318874396E-5</v>
      </c>
      <c r="AA40" s="137">
        <v>8.5932068920764403E-5</v>
      </c>
      <c r="AB40" s="137">
        <v>1.0219042173852799E-4</v>
      </c>
      <c r="AC40" s="137">
        <v>6.3778451097279198E-5</v>
      </c>
      <c r="AD40" s="137">
        <v>7.6703490940439805E-5</v>
      </c>
      <c r="AE40" s="137">
        <v>5.8222705910494602E-5</v>
      </c>
      <c r="AF40" s="137">
        <v>7.1868833651458897E-5</v>
      </c>
      <c r="AG40" s="137">
        <v>1.4869806929487599E-4</v>
      </c>
      <c r="AH40" s="137">
        <v>7.8292552623856901E-5</v>
      </c>
      <c r="AI40" s="137">
        <v>1.0221860619015199</v>
      </c>
      <c r="AJ40" s="137">
        <v>0</v>
      </c>
      <c r="AK40" s="137">
        <v>7.3515032274125202E-5</v>
      </c>
      <c r="AL40" s="137">
        <v>4.8965366182022797E-5</v>
      </c>
      <c r="AM40" s="137">
        <v>6.4309450226775306E-5</v>
      </c>
      <c r="AN40" s="137">
        <v>8.7805927724656296E-5</v>
      </c>
      <c r="AO40" s="137">
        <v>8.9303066733600805E-5</v>
      </c>
      <c r="AP40" s="137">
        <v>4.7397806956084203E-5</v>
      </c>
      <c r="AQ40" s="137">
        <v>1.86893132389626E-3</v>
      </c>
      <c r="AR40" s="137">
        <v>5.4076744840022596E-4</v>
      </c>
      <c r="AS40" s="137">
        <v>6.6091889757574304E-4</v>
      </c>
      <c r="AT40" s="137">
        <v>6.0134089034513704E-4</v>
      </c>
      <c r="AU40" s="137">
        <v>5.7614603031263902E-5</v>
      </c>
      <c r="AV40" s="137">
        <v>5.7952215960407702E-5</v>
      </c>
      <c r="AW40" s="137">
        <v>2.7081991911042698E-4</v>
      </c>
      <c r="AX40" s="137">
        <v>1.2876405480899999E-4</v>
      </c>
      <c r="AY40" s="137">
        <v>6.06220975519961E-5</v>
      </c>
      <c r="AZ40" s="137">
        <v>6.2186032448001402E-5</v>
      </c>
      <c r="BA40" s="137">
        <v>5.2644288287972602E-5</v>
      </c>
      <c r="BB40" s="137">
        <v>5.5011267720791397E-5</v>
      </c>
      <c r="BC40" s="137">
        <v>4.2930190113703498E-5</v>
      </c>
      <c r="BD40" s="137">
        <v>3.9012809328523299E-5</v>
      </c>
      <c r="BE40" s="137">
        <v>6.2375063236820997E-5</v>
      </c>
      <c r="BF40" s="137">
        <v>6.6901589019033E-5</v>
      </c>
      <c r="BG40" s="137">
        <v>1.9692998152939499E-4</v>
      </c>
      <c r="BH40" s="137">
        <v>7.6149109496116606E-5</v>
      </c>
      <c r="BI40" s="137">
        <v>6.1626519968307E-5</v>
      </c>
      <c r="BJ40" s="137">
        <v>8.0511356588767197E-5</v>
      </c>
      <c r="BK40" s="137">
        <v>3.5249656256560802E-4</v>
      </c>
      <c r="BL40" s="137">
        <v>1.9737333018615301E-4</v>
      </c>
      <c r="BM40" s="137">
        <v>3.9036672047178998E-4</v>
      </c>
      <c r="BN40" s="137">
        <v>4.41936070044315E-4</v>
      </c>
      <c r="BO40" s="137">
        <v>3.2015065533272999E-5</v>
      </c>
      <c r="BP40" s="137">
        <v>1.82609030926834E-5</v>
      </c>
      <c r="BQ40" s="137">
        <v>3.61252520471681E-5</v>
      </c>
      <c r="BR40" s="137">
        <v>3.18450417142332E-5</v>
      </c>
      <c r="BS40" s="137">
        <v>1.82657926453774E-5</v>
      </c>
      <c r="BT40" s="137">
        <v>5.4246327094187201E-5</v>
      </c>
      <c r="BU40" s="137">
        <v>1.4893609498507599E-5</v>
      </c>
      <c r="BV40" s="137">
        <v>8.2993687977367102E-5</v>
      </c>
      <c r="BW40" s="137">
        <v>1.9195110892873899E-5</v>
      </c>
      <c r="BX40" s="137">
        <v>9.1042491844804495E-5</v>
      </c>
      <c r="BY40" s="137">
        <v>3.6280919853242802E-5</v>
      </c>
      <c r="BZ40" s="137">
        <v>4.2164457466171198E-4</v>
      </c>
      <c r="CA40" s="138">
        <v>0</v>
      </c>
      <c r="CB40" s="133">
        <v>1.0353236118895699</v>
      </c>
      <c r="CC40" s="134">
        <v>0.60335328627013196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</row>
    <row r="41" spans="1:87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1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3">
        <v>1</v>
      </c>
      <c r="CC41" s="134">
        <v>0.582767821907345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</row>
    <row r="42" spans="1:87" ht="19.5" x14ac:dyDescent="0.25">
      <c r="A42" s="30"/>
      <c r="B42" s="42" t="s">
        <v>33</v>
      </c>
      <c r="C42" s="43" t="s">
        <v>144</v>
      </c>
      <c r="D42" s="136">
        <v>1.3517029440834E-3</v>
      </c>
      <c r="E42" s="137">
        <v>2.24382365635446E-2</v>
      </c>
      <c r="F42" s="137">
        <v>1.9388692413396501E-3</v>
      </c>
      <c r="G42" s="137">
        <v>5.5671771105075697E-3</v>
      </c>
      <c r="H42" s="137">
        <v>2.2104893326411702E-3</v>
      </c>
      <c r="I42" s="137">
        <v>1.6463455915186301E-3</v>
      </c>
      <c r="J42" s="137">
        <v>1.5961153572400699E-3</v>
      </c>
      <c r="K42" s="137">
        <v>1.4457320592561999E-3</v>
      </c>
      <c r="L42" s="137">
        <v>2.07091672216759E-3</v>
      </c>
      <c r="M42" s="137">
        <v>2.3765032958506598E-3</v>
      </c>
      <c r="N42" s="137">
        <v>6.2297587600469598E-4</v>
      </c>
      <c r="O42" s="137">
        <v>2.4008366903264799E-3</v>
      </c>
      <c r="P42" s="137">
        <v>8.3407944537378304E-4</v>
      </c>
      <c r="Q42" s="137">
        <v>3.1335811731183903E-4</v>
      </c>
      <c r="R42" s="137">
        <v>2.1663036872443301E-3</v>
      </c>
      <c r="S42" s="137">
        <v>3.3620325881390202E-3</v>
      </c>
      <c r="T42" s="137">
        <v>1.8194292421035E-3</v>
      </c>
      <c r="U42" s="137">
        <v>5.5114755200690703E-3</v>
      </c>
      <c r="V42" s="137">
        <v>2.2054864879836201E-3</v>
      </c>
      <c r="W42" s="137">
        <v>2.0729232467967501E-3</v>
      </c>
      <c r="X42" s="137">
        <v>2.1174264022660099E-3</v>
      </c>
      <c r="Y42" s="137">
        <v>2.2942904320528202E-3</v>
      </c>
      <c r="Z42" s="137">
        <v>4.5785831127574802E-3</v>
      </c>
      <c r="AA42" s="137">
        <v>3.1397312355787802E-3</v>
      </c>
      <c r="AB42" s="137">
        <v>1.9561664152137098E-3</v>
      </c>
      <c r="AC42" s="137">
        <v>2.3407280823480999E-3</v>
      </c>
      <c r="AD42" s="137">
        <v>2.0552555775837501E-3</v>
      </c>
      <c r="AE42" s="137">
        <v>1.9659820872738199E-3</v>
      </c>
      <c r="AF42" s="137">
        <v>1.8560444369083301E-3</v>
      </c>
      <c r="AG42" s="137">
        <v>2.9420755598446101E-3</v>
      </c>
      <c r="AH42" s="137">
        <v>1.87305180935219E-3</v>
      </c>
      <c r="AI42" s="137">
        <v>1.3930565721208699E-3</v>
      </c>
      <c r="AJ42" s="137">
        <v>0</v>
      </c>
      <c r="AK42" s="137">
        <v>1.0767489500498399</v>
      </c>
      <c r="AL42" s="137">
        <v>0.103827050213217</v>
      </c>
      <c r="AM42" s="137">
        <v>5.0770080849699702E-2</v>
      </c>
      <c r="AN42" s="137">
        <v>1.3968294057057401E-3</v>
      </c>
      <c r="AO42" s="137">
        <v>1.33689770153932E-3</v>
      </c>
      <c r="AP42" s="137">
        <v>2.88253388324061E-3</v>
      </c>
      <c r="AQ42" s="137">
        <v>1.2362893015135099E-3</v>
      </c>
      <c r="AR42" s="137">
        <v>2.12037432097466E-3</v>
      </c>
      <c r="AS42" s="137">
        <v>3.4644926785966398E-3</v>
      </c>
      <c r="AT42" s="137">
        <v>2.1853026196336301E-3</v>
      </c>
      <c r="AU42" s="137">
        <v>2.4143564634670199E-3</v>
      </c>
      <c r="AV42" s="137">
        <v>2.3509604204216398E-3</v>
      </c>
      <c r="AW42" s="137">
        <v>1.2164187610818401E-3</v>
      </c>
      <c r="AX42" s="137">
        <v>1.3896177804188E-3</v>
      </c>
      <c r="AY42" s="137">
        <v>1.35055229396663E-3</v>
      </c>
      <c r="AZ42" s="137">
        <v>2.3772072856293801E-3</v>
      </c>
      <c r="BA42" s="137">
        <v>4.1525295619005498E-3</v>
      </c>
      <c r="BB42" s="137">
        <v>3.4055918810376E-3</v>
      </c>
      <c r="BC42" s="137">
        <v>1.27529538617355E-3</v>
      </c>
      <c r="BD42" s="137">
        <v>4.1021296292074703E-3</v>
      </c>
      <c r="BE42" s="137">
        <v>4.0664833675246301E-2</v>
      </c>
      <c r="BF42" s="137">
        <v>2.3686333160636902E-3</v>
      </c>
      <c r="BG42" s="137">
        <v>6.2747755192999095E-4</v>
      </c>
      <c r="BH42" s="137">
        <v>1.79428475552951E-3</v>
      </c>
      <c r="BI42" s="137">
        <v>2.09930021833908E-3</v>
      </c>
      <c r="BJ42" s="137">
        <v>4.9373283714256901E-3</v>
      </c>
      <c r="BK42" s="137">
        <v>1.78373809492439E-3</v>
      </c>
      <c r="BL42" s="137">
        <v>5.7443487656775403E-3</v>
      </c>
      <c r="BM42" s="137">
        <v>7.2113191609159801E-3</v>
      </c>
      <c r="BN42" s="137">
        <v>1.5607836344039201E-3</v>
      </c>
      <c r="BO42" s="137">
        <v>8.39386820073599E-4</v>
      </c>
      <c r="BP42" s="137">
        <v>5.5325232192770298E-4</v>
      </c>
      <c r="BQ42" s="137">
        <v>1.18153039328035E-3</v>
      </c>
      <c r="BR42" s="137">
        <v>1.0254440290914501E-3</v>
      </c>
      <c r="BS42" s="137">
        <v>4.0481226029171402E-4</v>
      </c>
      <c r="BT42" s="137">
        <v>2.4096754982134102E-3</v>
      </c>
      <c r="BU42" s="137">
        <v>3.8197686744529102E-4</v>
      </c>
      <c r="BV42" s="137">
        <v>2.8967055760817299E-3</v>
      </c>
      <c r="BW42" s="137">
        <v>1.1338848224992401E-3</v>
      </c>
      <c r="BX42" s="137">
        <v>2.1598671174437099E-3</v>
      </c>
      <c r="BY42" s="137">
        <v>7.3941566372359604E-4</v>
      </c>
      <c r="BZ42" s="137">
        <v>1.5828268709004399E-3</v>
      </c>
      <c r="CA42" s="138">
        <v>0</v>
      </c>
      <c r="CB42" s="133">
        <v>1.4465676671154899</v>
      </c>
      <c r="CC42" s="134">
        <v>0.84301308860648405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</row>
    <row r="43" spans="1:87" ht="19.5" x14ac:dyDescent="0.25">
      <c r="A43" s="30"/>
      <c r="B43" s="42" t="s">
        <v>34</v>
      </c>
      <c r="C43" s="43" t="s">
        <v>145</v>
      </c>
      <c r="D43" s="136">
        <v>6.7863633648054496E-4</v>
      </c>
      <c r="E43" s="137">
        <v>1.30735891565985E-3</v>
      </c>
      <c r="F43" s="137">
        <v>1.03222507018896E-3</v>
      </c>
      <c r="G43" s="137">
        <v>1.19199467552686E-3</v>
      </c>
      <c r="H43" s="137">
        <v>9.0865276472785995E-4</v>
      </c>
      <c r="I43" s="137">
        <v>2.7170379407028601E-3</v>
      </c>
      <c r="J43" s="137">
        <v>9.2006324040044005E-4</v>
      </c>
      <c r="K43" s="137">
        <v>7.4408637894137495E-4</v>
      </c>
      <c r="L43" s="137">
        <v>1.19132040788377E-3</v>
      </c>
      <c r="M43" s="137">
        <v>1.13486905274838E-3</v>
      </c>
      <c r="N43" s="137">
        <v>7.0166482807820199E-4</v>
      </c>
      <c r="O43" s="137">
        <v>1.62994311422788E-3</v>
      </c>
      <c r="P43" s="137">
        <v>1.24395235780911E-3</v>
      </c>
      <c r="Q43" s="137">
        <v>4.4724779549609099E-4</v>
      </c>
      <c r="R43" s="137">
        <v>5.1924610318479199E-3</v>
      </c>
      <c r="S43" s="137">
        <v>9.0036771611116395E-3</v>
      </c>
      <c r="T43" s="137">
        <v>1.37309874101411E-3</v>
      </c>
      <c r="U43" s="137">
        <v>3.4101639012360202E-3</v>
      </c>
      <c r="V43" s="137">
        <v>1.39591343285006E-3</v>
      </c>
      <c r="W43" s="137">
        <v>1.3050048894485799E-3</v>
      </c>
      <c r="X43" s="137">
        <v>1.47934164246267E-3</v>
      </c>
      <c r="Y43" s="137">
        <v>1.56858340009971E-3</v>
      </c>
      <c r="Z43" s="137">
        <v>1.1667253707683799E-3</v>
      </c>
      <c r="AA43" s="137">
        <v>1.3181571063602101E-3</v>
      </c>
      <c r="AB43" s="137">
        <v>2.4315738552054302E-3</v>
      </c>
      <c r="AC43" s="137">
        <v>1.45041755307242E-3</v>
      </c>
      <c r="AD43" s="137">
        <v>1.4187645237282601E-3</v>
      </c>
      <c r="AE43" s="137">
        <v>1.25969749976899E-3</v>
      </c>
      <c r="AF43" s="137">
        <v>2.5135521408593598E-3</v>
      </c>
      <c r="AG43" s="137">
        <v>2.7924295804047901E-3</v>
      </c>
      <c r="AH43" s="137">
        <v>3.4359468001321802E-3</v>
      </c>
      <c r="AI43" s="137">
        <v>2.5540064812826298E-3</v>
      </c>
      <c r="AJ43" s="137">
        <v>0</v>
      </c>
      <c r="AK43" s="137">
        <v>4.8962554288522501E-3</v>
      </c>
      <c r="AL43" s="137">
        <v>1.0558887325656601</v>
      </c>
      <c r="AM43" s="137">
        <v>2.0359901527038302E-2</v>
      </c>
      <c r="AN43" s="137">
        <v>2.8403968475966099E-3</v>
      </c>
      <c r="AO43" s="137">
        <v>2.22169177273935E-3</v>
      </c>
      <c r="AP43" s="137">
        <v>3.6966068427837801E-3</v>
      </c>
      <c r="AQ43" s="137">
        <v>1.42663135049414E-3</v>
      </c>
      <c r="AR43" s="137">
        <v>1.4193053087420201E-3</v>
      </c>
      <c r="AS43" s="137">
        <v>2.0866566729900401E-3</v>
      </c>
      <c r="AT43" s="137">
        <v>9.5685964097930903E-4</v>
      </c>
      <c r="AU43" s="137">
        <v>2.22070995242138E-3</v>
      </c>
      <c r="AV43" s="137">
        <v>1.2686228253315701E-3</v>
      </c>
      <c r="AW43" s="137">
        <v>1.8393428556221301E-3</v>
      </c>
      <c r="AX43" s="137">
        <v>2.91222873733026E-3</v>
      </c>
      <c r="AY43" s="137">
        <v>3.3169398569136898E-3</v>
      </c>
      <c r="AZ43" s="137">
        <v>6.4571139102503703E-3</v>
      </c>
      <c r="BA43" s="137">
        <v>2.9736545823106598E-3</v>
      </c>
      <c r="BB43" s="137">
        <v>2.75990758505033E-3</v>
      </c>
      <c r="BC43" s="137">
        <v>2.59384790381248E-3</v>
      </c>
      <c r="BD43" s="137">
        <v>1.55896928201604E-3</v>
      </c>
      <c r="BE43" s="137">
        <v>3.7747498392180301E-3</v>
      </c>
      <c r="BF43" s="137">
        <v>4.4835388685283703E-3</v>
      </c>
      <c r="BG43" s="137">
        <v>1.27425463648397E-3</v>
      </c>
      <c r="BH43" s="137">
        <v>5.40036738516939E-3</v>
      </c>
      <c r="BI43" s="137">
        <v>5.1071818762317596E-3</v>
      </c>
      <c r="BJ43" s="137">
        <v>2.0926792803859298E-3</v>
      </c>
      <c r="BK43" s="137">
        <v>1.83972574674561E-3</v>
      </c>
      <c r="BL43" s="137">
        <v>2.01524084312383E-3</v>
      </c>
      <c r="BM43" s="137">
        <v>4.3506892454482004E-3</v>
      </c>
      <c r="BN43" s="137">
        <v>2.0552419103213402E-3</v>
      </c>
      <c r="BO43" s="137">
        <v>1.2585026671677901E-3</v>
      </c>
      <c r="BP43" s="137">
        <v>1.3824100082197399E-3</v>
      </c>
      <c r="BQ43" s="137">
        <v>3.0031865791608501E-3</v>
      </c>
      <c r="BR43" s="137">
        <v>3.35071696413371E-3</v>
      </c>
      <c r="BS43" s="137">
        <v>6.1647106805074695E-4</v>
      </c>
      <c r="BT43" s="137">
        <v>3.0233778983074799E-3</v>
      </c>
      <c r="BU43" s="137">
        <v>1.6450421380246E-3</v>
      </c>
      <c r="BV43" s="137">
        <v>4.7971079254536201E-3</v>
      </c>
      <c r="BW43" s="137">
        <v>7.52120708775505E-3</v>
      </c>
      <c r="BX43" s="137">
        <v>2.3851809283196102E-3</v>
      </c>
      <c r="BY43" s="137">
        <v>1.4225717247341599E-3</v>
      </c>
      <c r="BZ43" s="137">
        <v>6.0276167493311704E-3</v>
      </c>
      <c r="CA43" s="138">
        <v>0</v>
      </c>
      <c r="CB43" s="133">
        <v>1.25344000480978</v>
      </c>
      <c r="CC43" s="134">
        <v>0.73046450149452502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</row>
    <row r="44" spans="1:87" ht="19.5" x14ac:dyDescent="0.25">
      <c r="A44" s="30"/>
      <c r="B44" s="42" t="s">
        <v>35</v>
      </c>
      <c r="C44" s="43" t="s">
        <v>146</v>
      </c>
      <c r="D44" s="136">
        <v>1.2966850915707701E-4</v>
      </c>
      <c r="E44" s="137">
        <v>1.88916873477131E-4</v>
      </c>
      <c r="F44" s="137">
        <v>1.3141473636509599E-4</v>
      </c>
      <c r="G44" s="137">
        <v>2.10957705988496E-4</v>
      </c>
      <c r="H44" s="137">
        <v>2.5692772262128101E-4</v>
      </c>
      <c r="I44" s="137">
        <v>5.5054097706152302E-4</v>
      </c>
      <c r="J44" s="137">
        <v>1.13867078689265E-4</v>
      </c>
      <c r="K44" s="137">
        <v>2.1708575472814101E-4</v>
      </c>
      <c r="L44" s="137">
        <v>1.86622620080932E-4</v>
      </c>
      <c r="M44" s="137">
        <v>2.3730720693021E-4</v>
      </c>
      <c r="N44" s="137">
        <v>1.27460722494473E-4</v>
      </c>
      <c r="O44" s="137">
        <v>1.5309258602782001E-4</v>
      </c>
      <c r="P44" s="137">
        <v>4.5008309177531701E-5</v>
      </c>
      <c r="Q44" s="137">
        <v>1.6763604249585E-4</v>
      </c>
      <c r="R44" s="137">
        <v>1.5082605820798201E-4</v>
      </c>
      <c r="S44" s="137">
        <v>2.1211652903316299E-4</v>
      </c>
      <c r="T44" s="137">
        <v>1.59098619985962E-4</v>
      </c>
      <c r="U44" s="137">
        <v>3.10107001073588E-4</v>
      </c>
      <c r="V44" s="137">
        <v>1.4314316612717699E-4</v>
      </c>
      <c r="W44" s="137">
        <v>1.4489708223026701E-4</v>
      </c>
      <c r="X44" s="137">
        <v>2.3369364024433201E-4</v>
      </c>
      <c r="Y44" s="137">
        <v>1.4716237337033701E-4</v>
      </c>
      <c r="Z44" s="137">
        <v>1.3371454746130199E-4</v>
      </c>
      <c r="AA44" s="137">
        <v>1.63504415648107E-4</v>
      </c>
      <c r="AB44" s="137">
        <v>2.1473053335433601E-4</v>
      </c>
      <c r="AC44" s="137">
        <v>1.501633194215E-4</v>
      </c>
      <c r="AD44" s="137">
        <v>1.8112555618357801E-4</v>
      </c>
      <c r="AE44" s="137">
        <v>1.5832038182712801E-4</v>
      </c>
      <c r="AF44" s="137">
        <v>3.36461614308797E-4</v>
      </c>
      <c r="AG44" s="137">
        <v>2.6561086758746801E-4</v>
      </c>
      <c r="AH44" s="137">
        <v>5.0124187684719504E-4</v>
      </c>
      <c r="AI44" s="137">
        <v>3.3114363523040202E-4</v>
      </c>
      <c r="AJ44" s="137">
        <v>0</v>
      </c>
      <c r="AK44" s="137">
        <v>4.7954460521610601E-4</v>
      </c>
      <c r="AL44" s="137">
        <v>3.6240173331381002E-3</v>
      </c>
      <c r="AM44" s="137">
        <v>1.1825557147310399</v>
      </c>
      <c r="AN44" s="137">
        <v>3.2674156615400299E-4</v>
      </c>
      <c r="AO44" s="137">
        <v>2.7420425311329801E-4</v>
      </c>
      <c r="AP44" s="137">
        <v>1.29146861978769E-4</v>
      </c>
      <c r="AQ44" s="137">
        <v>1.09932102490558E-4</v>
      </c>
      <c r="AR44" s="137">
        <v>1.7414345501098299E-3</v>
      </c>
      <c r="AS44" s="137">
        <v>1.8159068535618901E-4</v>
      </c>
      <c r="AT44" s="137">
        <v>1.3982793990065901E-4</v>
      </c>
      <c r="AU44" s="137">
        <v>3.6280038285590901E-4</v>
      </c>
      <c r="AV44" s="137">
        <v>1.74771106973004E-3</v>
      </c>
      <c r="AW44" s="137">
        <v>2.1772327065406799E-4</v>
      </c>
      <c r="AX44" s="137">
        <v>2.6287323706279501E-4</v>
      </c>
      <c r="AY44" s="137">
        <v>1.5532403540942399E-4</v>
      </c>
      <c r="AZ44" s="137">
        <v>3.8597243012329798E-4</v>
      </c>
      <c r="BA44" s="137">
        <v>1.4693545568558801E-4</v>
      </c>
      <c r="BB44" s="137">
        <v>1.3136127148190299E-4</v>
      </c>
      <c r="BC44" s="137">
        <v>2.5521829459530798E-4</v>
      </c>
      <c r="BD44" s="137">
        <v>5.2544800474326305E-4</v>
      </c>
      <c r="BE44" s="137">
        <v>1.3924094136587399E-3</v>
      </c>
      <c r="BF44" s="137">
        <v>3.9950175411548397E-3</v>
      </c>
      <c r="BG44" s="137">
        <v>2.7024622244956498E-4</v>
      </c>
      <c r="BH44" s="137">
        <v>1.0391140720324599E-3</v>
      </c>
      <c r="BI44" s="137">
        <v>1.61401573228201E-4</v>
      </c>
      <c r="BJ44" s="137">
        <v>1.2061785175630701E-4</v>
      </c>
      <c r="BK44" s="137">
        <v>1.7124713034968501E-4</v>
      </c>
      <c r="BL44" s="137">
        <v>1.22325928273629E-4</v>
      </c>
      <c r="BM44" s="137">
        <v>1.4841315668887701E-4</v>
      </c>
      <c r="BN44" s="137">
        <v>1.8750099858190201E-4</v>
      </c>
      <c r="BO44" s="137">
        <v>1.19266996677987E-4</v>
      </c>
      <c r="BP44" s="137">
        <v>5.6274956782536503E-5</v>
      </c>
      <c r="BQ44" s="137">
        <v>1.12360560863426E-4</v>
      </c>
      <c r="BR44" s="137">
        <v>1.04814869783964E-4</v>
      </c>
      <c r="BS44" s="137">
        <v>5.2623271458744102E-5</v>
      </c>
      <c r="BT44" s="137">
        <v>3.05845451636223E-4</v>
      </c>
      <c r="BU44" s="137">
        <v>3.7959326322829903E-5</v>
      </c>
      <c r="BV44" s="137">
        <v>2.7628846820428298E-4</v>
      </c>
      <c r="BW44" s="137">
        <v>9.4588170291583795E-5</v>
      </c>
      <c r="BX44" s="137">
        <v>8.1974138164774197E-4</v>
      </c>
      <c r="BY44" s="137">
        <v>1.2593549710323299E-4</v>
      </c>
      <c r="BZ44" s="137">
        <v>4.4504816793945301E-4</v>
      </c>
      <c r="CA44" s="138">
        <v>0</v>
      </c>
      <c r="CB44" s="133">
        <v>1.21056613115116</v>
      </c>
      <c r="CC44" s="134">
        <v>0.70547898752576399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</row>
    <row r="45" spans="1:87" ht="19.5" x14ac:dyDescent="0.25">
      <c r="A45" s="30"/>
      <c r="B45" s="42" t="s">
        <v>36</v>
      </c>
      <c r="C45" s="43" t="s">
        <v>147</v>
      </c>
      <c r="D45" s="136">
        <v>3.7532975101391998E-4</v>
      </c>
      <c r="E45" s="137">
        <v>5.03978881198294E-4</v>
      </c>
      <c r="F45" s="137">
        <v>5.6007457681250198E-4</v>
      </c>
      <c r="G45" s="137">
        <v>5.7099087651324204E-4</v>
      </c>
      <c r="H45" s="137">
        <v>3.2320873403854202E-3</v>
      </c>
      <c r="I45" s="137">
        <v>4.4233891042052003E-4</v>
      </c>
      <c r="J45" s="137">
        <v>3.8352624360666601E-4</v>
      </c>
      <c r="K45" s="137">
        <v>2.7436904420412598E-4</v>
      </c>
      <c r="L45" s="137">
        <v>9.2779965209934705E-4</v>
      </c>
      <c r="M45" s="137">
        <v>8.4902798615786297E-4</v>
      </c>
      <c r="N45" s="137">
        <v>2.2111334897771201E-4</v>
      </c>
      <c r="O45" s="137">
        <v>5.5818673569442596E-4</v>
      </c>
      <c r="P45" s="137">
        <v>4.54179648128223E-4</v>
      </c>
      <c r="Q45" s="137">
        <v>1.59752893536102E-4</v>
      </c>
      <c r="R45" s="137">
        <v>6.3440418946495098E-4</v>
      </c>
      <c r="S45" s="137">
        <v>1.0372582657783001E-3</v>
      </c>
      <c r="T45" s="137">
        <v>5.9551918189842197E-4</v>
      </c>
      <c r="U45" s="137">
        <v>1.34751565766894E-3</v>
      </c>
      <c r="V45" s="137">
        <v>6.1478262304358203E-4</v>
      </c>
      <c r="W45" s="137">
        <v>6.0231723889992003E-4</v>
      </c>
      <c r="X45" s="137">
        <v>6.7067054248331798E-4</v>
      </c>
      <c r="Y45" s="137">
        <v>4.4338829805928398E-4</v>
      </c>
      <c r="Z45" s="137">
        <v>5.6286157035702702E-4</v>
      </c>
      <c r="AA45" s="137">
        <v>6.0811056592485096E-4</v>
      </c>
      <c r="AB45" s="137">
        <v>9.6954141427453295E-4</v>
      </c>
      <c r="AC45" s="137">
        <v>5.2261905809237899E-4</v>
      </c>
      <c r="AD45" s="137">
        <v>6.00017099689076E-4</v>
      </c>
      <c r="AE45" s="137">
        <v>4.8194929449056802E-4</v>
      </c>
      <c r="AF45" s="137">
        <v>1.5144782833901201E-3</v>
      </c>
      <c r="AG45" s="137">
        <v>1.59735813089082E-3</v>
      </c>
      <c r="AH45" s="137">
        <v>6.185814858962E-4</v>
      </c>
      <c r="AI45" s="137">
        <v>1.67205693467372E-3</v>
      </c>
      <c r="AJ45" s="137">
        <v>0</v>
      </c>
      <c r="AK45" s="137">
        <v>4.04762428014527E-4</v>
      </c>
      <c r="AL45" s="137">
        <v>4.79825069032019E-4</v>
      </c>
      <c r="AM45" s="137">
        <v>1.7514865497830899E-3</v>
      </c>
      <c r="AN45" s="137">
        <v>1.1241270562511601</v>
      </c>
      <c r="AO45" s="137">
        <v>1.07384829062093E-3</v>
      </c>
      <c r="AP45" s="137">
        <v>8.4207408558425502E-4</v>
      </c>
      <c r="AQ45" s="137">
        <v>5.4396191553582698E-4</v>
      </c>
      <c r="AR45" s="137">
        <v>5.1191632123482396E-4</v>
      </c>
      <c r="AS45" s="137">
        <v>1.5715722894020501E-3</v>
      </c>
      <c r="AT45" s="137">
        <v>3.6620963898973302E-4</v>
      </c>
      <c r="AU45" s="137">
        <v>3.1355389903277802E-4</v>
      </c>
      <c r="AV45" s="137">
        <v>7.8035595258169803E-4</v>
      </c>
      <c r="AW45" s="137">
        <v>5.8217586992651404E-3</v>
      </c>
      <c r="AX45" s="137">
        <v>4.9052974729513004E-4</v>
      </c>
      <c r="AY45" s="137">
        <v>4.9587622436281004E-4</v>
      </c>
      <c r="AZ45" s="137">
        <v>1.02292121567141E-3</v>
      </c>
      <c r="BA45" s="137">
        <v>3.7201436997559399E-4</v>
      </c>
      <c r="BB45" s="137">
        <v>4.2427539744899098E-4</v>
      </c>
      <c r="BC45" s="137">
        <v>3.3817223456596997E-4</v>
      </c>
      <c r="BD45" s="137">
        <v>1.6927442965486599E-3</v>
      </c>
      <c r="BE45" s="137">
        <v>0.125964118639673</v>
      </c>
      <c r="BF45" s="137">
        <v>1.0186431537073199E-3</v>
      </c>
      <c r="BG45" s="137">
        <v>1.62209604691054E-4</v>
      </c>
      <c r="BH45" s="137">
        <v>3.5647836595678102E-4</v>
      </c>
      <c r="BI45" s="137">
        <v>2.55666729673889E-2</v>
      </c>
      <c r="BJ45" s="137">
        <v>7.9515604144855497E-4</v>
      </c>
      <c r="BK45" s="137">
        <v>8.4744513096508996E-4</v>
      </c>
      <c r="BL45" s="137">
        <v>3.3792201319198802E-4</v>
      </c>
      <c r="BM45" s="137">
        <v>2.8793161709457401E-4</v>
      </c>
      <c r="BN45" s="137">
        <v>4.9681966719485504E-4</v>
      </c>
      <c r="BO45" s="137">
        <v>1.5428528658333E-4</v>
      </c>
      <c r="BP45" s="137">
        <v>1.9424929985720801E-4</v>
      </c>
      <c r="BQ45" s="137">
        <v>3.4284017226676099E-4</v>
      </c>
      <c r="BR45" s="137">
        <v>2.8113209464229603E-4</v>
      </c>
      <c r="BS45" s="137">
        <v>7.6715465707158001E-4</v>
      </c>
      <c r="BT45" s="137">
        <v>1.74526910144563E-4</v>
      </c>
      <c r="BU45" s="137">
        <v>1.4930205527076299E-3</v>
      </c>
      <c r="BV45" s="137">
        <v>4.8574639066687099E-4</v>
      </c>
      <c r="BW45" s="137">
        <v>1.1958496503216001E-3</v>
      </c>
      <c r="BX45" s="137">
        <v>9.3692409752035995E-4</v>
      </c>
      <c r="BY45" s="137">
        <v>9.2817977523807502E-4</v>
      </c>
      <c r="BZ45" s="137">
        <v>2.2835230952373202E-3</v>
      </c>
      <c r="CA45" s="138">
        <v>0</v>
      </c>
      <c r="CB45" s="133">
        <v>1.3331019297833999</v>
      </c>
      <c r="CC45" s="134">
        <v>0.77688890800035104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</row>
    <row r="46" spans="1:87" ht="19.5" x14ac:dyDescent="0.25">
      <c r="A46" s="30"/>
      <c r="B46" s="42" t="s">
        <v>37</v>
      </c>
      <c r="C46" s="43" t="s">
        <v>148</v>
      </c>
      <c r="D46" s="136">
        <v>4.0218219263753203E-3</v>
      </c>
      <c r="E46" s="137">
        <v>4.9313524373379497E-3</v>
      </c>
      <c r="F46" s="137">
        <v>1.30877040014443E-2</v>
      </c>
      <c r="G46" s="137">
        <v>7.1165060984658803E-3</v>
      </c>
      <c r="H46" s="137">
        <v>3.4083843514836502E-2</v>
      </c>
      <c r="I46" s="137">
        <v>0.106237597285696</v>
      </c>
      <c r="J46" s="137">
        <v>4.5557782422206003E-3</v>
      </c>
      <c r="K46" s="137">
        <v>4.7894387358246903E-3</v>
      </c>
      <c r="L46" s="137">
        <v>6.2740898979791702E-3</v>
      </c>
      <c r="M46" s="137">
        <v>1.45013199008403E-2</v>
      </c>
      <c r="N46" s="137">
        <v>2.5352019508429499E-3</v>
      </c>
      <c r="O46" s="137">
        <v>9.7035754356030093E-3</v>
      </c>
      <c r="P46" s="137">
        <v>1.3838675572990799E-3</v>
      </c>
      <c r="Q46" s="137">
        <v>5.6800141137218203E-4</v>
      </c>
      <c r="R46" s="137">
        <v>3.7355573653753602E-3</v>
      </c>
      <c r="S46" s="137">
        <v>5.2471216721830501E-3</v>
      </c>
      <c r="T46" s="137">
        <v>1.04479112088615E-2</v>
      </c>
      <c r="U46" s="137">
        <v>4.88361311164799E-2</v>
      </c>
      <c r="V46" s="137">
        <v>1.1151005290201599E-2</v>
      </c>
      <c r="W46" s="137">
        <v>9.6802329766560603E-3</v>
      </c>
      <c r="X46" s="137">
        <v>2.4881938146888698E-2</v>
      </c>
      <c r="Y46" s="137">
        <v>1.1793167955233099E-2</v>
      </c>
      <c r="Z46" s="137">
        <v>7.7343560991437101E-3</v>
      </c>
      <c r="AA46" s="137">
        <v>8.7542320846923198E-3</v>
      </c>
      <c r="AB46" s="137">
        <v>3.2403471946535901E-2</v>
      </c>
      <c r="AC46" s="137">
        <v>1.49631746680831E-2</v>
      </c>
      <c r="AD46" s="137">
        <v>1.15465218676849E-2</v>
      </c>
      <c r="AE46" s="137">
        <v>7.7933036609062001E-3</v>
      </c>
      <c r="AF46" s="137">
        <v>3.1991117821945102E-2</v>
      </c>
      <c r="AG46" s="137">
        <v>3.0515234071132401E-2</v>
      </c>
      <c r="AH46" s="137">
        <v>3.4059103323322001E-2</v>
      </c>
      <c r="AI46" s="137">
        <v>2.5196179443845501E-2</v>
      </c>
      <c r="AJ46" s="137">
        <v>0</v>
      </c>
      <c r="AK46" s="137">
        <v>7.6369914813634804E-3</v>
      </c>
      <c r="AL46" s="137">
        <v>1.7325626646866099E-2</v>
      </c>
      <c r="AM46" s="137">
        <v>1.9135324132046199E-2</v>
      </c>
      <c r="AN46" s="137">
        <v>4.0741612909917001E-3</v>
      </c>
      <c r="AO46" s="137">
        <v>1.22421326560162</v>
      </c>
      <c r="AP46" s="137">
        <v>9.6394980029021499E-2</v>
      </c>
      <c r="AQ46" s="137">
        <v>3.10150052719859E-3</v>
      </c>
      <c r="AR46" s="137">
        <v>7.4078920824531599E-3</v>
      </c>
      <c r="AS46" s="137">
        <v>2.1439804067917099E-2</v>
      </c>
      <c r="AT46" s="137">
        <v>1.35717006193269E-2</v>
      </c>
      <c r="AU46" s="137">
        <v>6.57851344016935E-3</v>
      </c>
      <c r="AV46" s="137">
        <v>1.3927465094082001E-2</v>
      </c>
      <c r="AW46" s="137">
        <v>2.46785297134452E-2</v>
      </c>
      <c r="AX46" s="137">
        <v>2.0537986093687101E-2</v>
      </c>
      <c r="AY46" s="137">
        <v>3.4967251712820701E-3</v>
      </c>
      <c r="AZ46" s="137">
        <v>8.2298145137837606E-3</v>
      </c>
      <c r="BA46" s="137">
        <v>9.8368528097736805E-3</v>
      </c>
      <c r="BB46" s="137">
        <v>7.8979304231381296E-3</v>
      </c>
      <c r="BC46" s="137">
        <v>5.6729615814666897E-3</v>
      </c>
      <c r="BD46" s="137">
        <v>4.2961541296688797E-3</v>
      </c>
      <c r="BE46" s="137">
        <v>7.6628128868511504E-3</v>
      </c>
      <c r="BF46" s="137">
        <v>7.6394813805628799E-3</v>
      </c>
      <c r="BG46" s="137">
        <v>1.70996868348775E-3</v>
      </c>
      <c r="BH46" s="137">
        <v>6.8077143651721402E-3</v>
      </c>
      <c r="BI46" s="137">
        <v>5.3548863543811803E-3</v>
      </c>
      <c r="BJ46" s="137">
        <v>2.0571517155486101E-2</v>
      </c>
      <c r="BK46" s="137">
        <v>5.24692132610057E-3</v>
      </c>
      <c r="BL46" s="137">
        <v>6.6615608775486002E-3</v>
      </c>
      <c r="BM46" s="137">
        <v>8.7835870343465992E-3</v>
      </c>
      <c r="BN46" s="137">
        <v>1.0154884664069601E-2</v>
      </c>
      <c r="BO46" s="137">
        <v>4.6679279862559602E-3</v>
      </c>
      <c r="BP46" s="137">
        <v>5.7873398292440301E-3</v>
      </c>
      <c r="BQ46" s="137">
        <v>1.10948602203842E-2</v>
      </c>
      <c r="BR46" s="137">
        <v>2.6788293052239801E-2</v>
      </c>
      <c r="BS46" s="137">
        <v>1.90612470073187E-3</v>
      </c>
      <c r="BT46" s="137">
        <v>7.1090313184305398E-3</v>
      </c>
      <c r="BU46" s="137">
        <v>2.9231083308866698E-3</v>
      </c>
      <c r="BV46" s="137">
        <v>9.55737268936677E-3</v>
      </c>
      <c r="BW46" s="137">
        <v>2.8858091204812899E-3</v>
      </c>
      <c r="BX46" s="137">
        <v>4.5676056507474496E-3</v>
      </c>
      <c r="BY46" s="137">
        <v>3.9866673931217497E-3</v>
      </c>
      <c r="BZ46" s="137">
        <v>3.12142559658182E-2</v>
      </c>
      <c r="CA46" s="138">
        <v>0</v>
      </c>
      <c r="CB46" s="133">
        <v>2.2570557695503202</v>
      </c>
      <c r="CC46" s="134">
        <v>1.3153394747442499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</row>
    <row r="47" spans="1:87" ht="19.5" x14ac:dyDescent="0.25">
      <c r="A47" s="30"/>
      <c r="B47" s="42" t="s">
        <v>38</v>
      </c>
      <c r="C47" s="43" t="s">
        <v>149</v>
      </c>
      <c r="D47" s="136">
        <v>1.2811960353501901E-3</v>
      </c>
      <c r="E47" s="137">
        <v>1.84291492900881E-3</v>
      </c>
      <c r="F47" s="137">
        <v>1.4946646616871E-3</v>
      </c>
      <c r="G47" s="137">
        <v>2.3256041544964701E-3</v>
      </c>
      <c r="H47" s="137">
        <v>1.52325080569686E-3</v>
      </c>
      <c r="I47" s="137">
        <v>2.83041326561618E-3</v>
      </c>
      <c r="J47" s="137">
        <v>1.62660594568416E-3</v>
      </c>
      <c r="K47" s="137">
        <v>1.2294235495615899E-3</v>
      </c>
      <c r="L47" s="137">
        <v>1.5306538964357001E-3</v>
      </c>
      <c r="M47" s="137">
        <v>2.1031922740649802E-3</v>
      </c>
      <c r="N47" s="137">
        <v>8.8604811159419695E-4</v>
      </c>
      <c r="O47" s="137">
        <v>2.2184390480920798E-3</v>
      </c>
      <c r="P47" s="137">
        <v>8.6119175949834299E-4</v>
      </c>
      <c r="Q47" s="137">
        <v>3.3116636647066E-4</v>
      </c>
      <c r="R47" s="137">
        <v>2.2172522104887899E-3</v>
      </c>
      <c r="S47" s="137">
        <v>2.9114128362473101E-3</v>
      </c>
      <c r="T47" s="137">
        <v>1.8966403635959799E-3</v>
      </c>
      <c r="U47" s="137">
        <v>3.2101562175604502E-3</v>
      </c>
      <c r="V47" s="137">
        <v>2.1002087061955301E-3</v>
      </c>
      <c r="W47" s="137">
        <v>2.1409890767345899E-3</v>
      </c>
      <c r="X47" s="137">
        <v>2.5676570136732402E-3</v>
      </c>
      <c r="Y47" s="137">
        <v>1.6738539810700699E-3</v>
      </c>
      <c r="Z47" s="137">
        <v>1.8585272849517499E-3</v>
      </c>
      <c r="AA47" s="137">
        <v>2.2390903550963E-3</v>
      </c>
      <c r="AB47" s="137">
        <v>2.4639162084047102E-3</v>
      </c>
      <c r="AC47" s="137">
        <v>1.9434093082532E-3</v>
      </c>
      <c r="AD47" s="137">
        <v>2.2544186212056401E-3</v>
      </c>
      <c r="AE47" s="137">
        <v>2.11248938005225E-3</v>
      </c>
      <c r="AF47" s="137">
        <v>4.9110492659259798E-3</v>
      </c>
      <c r="AG47" s="137">
        <v>5.6072462036263204E-3</v>
      </c>
      <c r="AH47" s="137">
        <v>5.4456307171149602E-3</v>
      </c>
      <c r="AI47" s="137">
        <v>5.8147015637622602E-3</v>
      </c>
      <c r="AJ47" s="137">
        <v>0</v>
      </c>
      <c r="AK47" s="137">
        <v>1.2753295455600301E-3</v>
      </c>
      <c r="AL47" s="137">
        <v>9.6774018111145405E-3</v>
      </c>
      <c r="AM47" s="137">
        <v>2.34240083031553E-3</v>
      </c>
      <c r="AN47" s="137">
        <v>1.27991408859162E-3</v>
      </c>
      <c r="AO47" s="137">
        <v>1.35417731786148E-2</v>
      </c>
      <c r="AP47" s="137">
        <v>1.0693776071936101</v>
      </c>
      <c r="AQ47" s="137">
        <v>1.2479066600798101E-3</v>
      </c>
      <c r="AR47" s="137">
        <v>1.27598928181018E-3</v>
      </c>
      <c r="AS47" s="137">
        <v>6.9707788511147199E-3</v>
      </c>
      <c r="AT47" s="137">
        <v>6.1429356582576198E-3</v>
      </c>
      <c r="AU47" s="137">
        <v>4.1520940471010204E-3</v>
      </c>
      <c r="AV47" s="137">
        <v>4.6923014754274E-3</v>
      </c>
      <c r="AW47" s="137">
        <v>2.0237904693132598E-3</v>
      </c>
      <c r="AX47" s="137">
        <v>1.7368368346939501E-3</v>
      </c>
      <c r="AY47" s="137">
        <v>1.7443670408532001E-3</v>
      </c>
      <c r="AZ47" s="137">
        <v>3.86974336170236E-3</v>
      </c>
      <c r="BA47" s="137">
        <v>1.7933382916292199E-3</v>
      </c>
      <c r="BB47" s="137">
        <v>2.3709951310120201E-3</v>
      </c>
      <c r="BC47" s="137">
        <v>2.7332830404182E-3</v>
      </c>
      <c r="BD47" s="137">
        <v>1.58392657200792E-3</v>
      </c>
      <c r="BE47" s="137">
        <v>1.3673469688728599E-3</v>
      </c>
      <c r="BF47" s="137">
        <v>4.3593240952911998E-3</v>
      </c>
      <c r="BG47" s="137">
        <v>1.11659936909843E-3</v>
      </c>
      <c r="BH47" s="137">
        <v>8.3663471612488906E-3</v>
      </c>
      <c r="BI47" s="137">
        <v>1.73054554466634E-3</v>
      </c>
      <c r="BJ47" s="137">
        <v>4.6878813128781701E-3</v>
      </c>
      <c r="BK47" s="137">
        <v>1.65985588158802E-3</v>
      </c>
      <c r="BL47" s="137">
        <v>7.3606488893173602E-3</v>
      </c>
      <c r="BM47" s="137">
        <v>7.3764646653225801E-3</v>
      </c>
      <c r="BN47" s="137">
        <v>1.6499774571465699E-3</v>
      </c>
      <c r="BO47" s="137">
        <v>5.5582210263579197E-3</v>
      </c>
      <c r="BP47" s="137">
        <v>4.67704934427415E-3</v>
      </c>
      <c r="BQ47" s="137">
        <v>7.2054682260631296E-3</v>
      </c>
      <c r="BR47" s="137">
        <v>5.24083560410178E-3</v>
      </c>
      <c r="BS47" s="137">
        <v>2.2500089586863299E-3</v>
      </c>
      <c r="BT47" s="137">
        <v>9.7097400963473794E-3</v>
      </c>
      <c r="BU47" s="137">
        <v>2.4775115775018302E-3</v>
      </c>
      <c r="BV47" s="137">
        <v>1.78368124934262E-2</v>
      </c>
      <c r="BW47" s="137">
        <v>3.7663710841665198E-3</v>
      </c>
      <c r="BX47" s="137">
        <v>2.0708688874583698E-3</v>
      </c>
      <c r="BY47" s="137">
        <v>2.0599268678213002E-3</v>
      </c>
      <c r="BZ47" s="137">
        <v>1.4473577633580001E-2</v>
      </c>
      <c r="CA47" s="138">
        <v>0</v>
      </c>
      <c r="CB47" s="133">
        <v>1.33228751062565</v>
      </c>
      <c r="CC47" s="134">
        <v>0.77641429072167101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</row>
    <row r="48" spans="1:87" ht="19.5" x14ac:dyDescent="0.25">
      <c r="A48" s="30"/>
      <c r="B48" s="42" t="s">
        <v>39</v>
      </c>
      <c r="C48" s="43" t="s">
        <v>150</v>
      </c>
      <c r="D48" s="136">
        <v>1.7756825121084702E-2</v>
      </c>
      <c r="E48" s="137">
        <v>5.0185186865227598E-2</v>
      </c>
      <c r="F48" s="137">
        <v>2.2553280930485999E-2</v>
      </c>
      <c r="G48" s="137">
        <v>4.1514272512972399E-2</v>
      </c>
      <c r="H48" s="137">
        <v>2.3666015690838801E-2</v>
      </c>
      <c r="I48" s="137">
        <v>1.9969699342545898E-2</v>
      </c>
      <c r="J48" s="137">
        <v>2.21016790259672E-2</v>
      </c>
      <c r="K48" s="137">
        <v>1.4044589812186E-2</v>
      </c>
      <c r="L48" s="137">
        <v>4.5740441725594098E-2</v>
      </c>
      <c r="M48" s="137">
        <v>1.82335034387862E-2</v>
      </c>
      <c r="N48" s="137">
        <v>2.5554144141357499E-2</v>
      </c>
      <c r="O48" s="137">
        <v>2.9972276498709899E-2</v>
      </c>
      <c r="P48" s="137">
        <v>7.3190164384881896E-3</v>
      </c>
      <c r="Q48" s="137">
        <v>5.9077838267296004E-3</v>
      </c>
      <c r="R48" s="137">
        <v>2.4586838754594501E-2</v>
      </c>
      <c r="S48" s="137">
        <v>4.1436791129697698E-2</v>
      </c>
      <c r="T48" s="137">
        <v>1.6372070251793502E-2</v>
      </c>
      <c r="U48" s="137">
        <v>3.7801580765349098E-2</v>
      </c>
      <c r="V48" s="137">
        <v>2.06103582000116E-2</v>
      </c>
      <c r="W48" s="137">
        <v>1.7881544830560502E-2</v>
      </c>
      <c r="X48" s="137">
        <v>2.2089129710015001E-2</v>
      </c>
      <c r="Y48" s="137">
        <v>1.39397888640633E-2</v>
      </c>
      <c r="Z48" s="137">
        <v>1.7459927859091898E-2</v>
      </c>
      <c r="AA48" s="137">
        <v>2.2891051212358501E-2</v>
      </c>
      <c r="AB48" s="137">
        <v>1.99653465194852E-2</v>
      </c>
      <c r="AC48" s="137">
        <v>1.56110400299816E-2</v>
      </c>
      <c r="AD48" s="137">
        <v>1.9618262242139899E-2</v>
      </c>
      <c r="AE48" s="137">
        <v>1.4822435641668E-2</v>
      </c>
      <c r="AF48" s="137">
        <v>2.2178638856037401E-2</v>
      </c>
      <c r="AG48" s="137">
        <v>5.2269336651265701E-2</v>
      </c>
      <c r="AH48" s="137">
        <v>2.33011983865247E-2</v>
      </c>
      <c r="AI48" s="137">
        <v>2.3369853678241199E-2</v>
      </c>
      <c r="AJ48" s="137">
        <v>0</v>
      </c>
      <c r="AK48" s="137">
        <v>2.4294680355577799E-2</v>
      </c>
      <c r="AL48" s="137">
        <v>1.29045302442164E-2</v>
      </c>
      <c r="AM48" s="137">
        <v>1.67181342889525E-2</v>
      </c>
      <c r="AN48" s="137">
        <v>2.80932485579291E-2</v>
      </c>
      <c r="AO48" s="137">
        <v>3.6618759251137098E-2</v>
      </c>
      <c r="AP48" s="137">
        <v>1.48581212351794E-2</v>
      </c>
      <c r="AQ48" s="137">
        <v>1.0312714518539201</v>
      </c>
      <c r="AR48" s="137">
        <v>1.6210609252665702E-2</v>
      </c>
      <c r="AS48" s="137">
        <v>1.47065816452399E-2</v>
      </c>
      <c r="AT48" s="137">
        <v>8.2150255944324607E-3</v>
      </c>
      <c r="AU48" s="137">
        <v>1.94017417611549E-2</v>
      </c>
      <c r="AV48" s="137">
        <v>1.4377096536258099E-2</v>
      </c>
      <c r="AW48" s="137">
        <v>0.12474745297576</v>
      </c>
      <c r="AX48" s="137">
        <v>5.7251895756247097E-2</v>
      </c>
      <c r="AY48" s="137">
        <v>2.1480724310535299E-2</v>
      </c>
      <c r="AZ48" s="137">
        <v>1.35015278362793E-2</v>
      </c>
      <c r="BA48" s="137">
        <v>1.9098735251643101E-2</v>
      </c>
      <c r="BB48" s="137">
        <v>1.6480876612370299E-2</v>
      </c>
      <c r="BC48" s="137">
        <v>1.3701929254645501E-2</v>
      </c>
      <c r="BD48" s="137">
        <v>9.6284000636489998E-3</v>
      </c>
      <c r="BE48" s="137">
        <v>1.5916471770974699E-2</v>
      </c>
      <c r="BF48" s="137">
        <v>2.3623242183414401E-2</v>
      </c>
      <c r="BG48" s="137">
        <v>9.75667485327395E-2</v>
      </c>
      <c r="BH48" s="137">
        <v>2.0710416868100798E-2</v>
      </c>
      <c r="BI48" s="137">
        <v>1.7719408573464299E-2</v>
      </c>
      <c r="BJ48" s="137">
        <v>3.8445073361033699E-2</v>
      </c>
      <c r="BK48" s="137">
        <v>0.18202729573957399</v>
      </c>
      <c r="BL48" s="137">
        <v>9.7974641903155898E-2</v>
      </c>
      <c r="BM48" s="137">
        <v>1.7514394162343402E-2</v>
      </c>
      <c r="BN48" s="137">
        <v>1.5971181209390901E-2</v>
      </c>
      <c r="BO48" s="137">
        <v>8.4199867351988401E-3</v>
      </c>
      <c r="BP48" s="137">
        <v>4.9272128669025196E-3</v>
      </c>
      <c r="BQ48" s="137">
        <v>8.5549807924818304E-3</v>
      </c>
      <c r="BR48" s="137">
        <v>8.4766906948819006E-3</v>
      </c>
      <c r="BS48" s="137">
        <v>5.8473365566680596E-3</v>
      </c>
      <c r="BT48" s="137">
        <v>1.6854594962047002E-2</v>
      </c>
      <c r="BU48" s="137">
        <v>4.9046082413594597E-3</v>
      </c>
      <c r="BV48" s="137">
        <v>2.8684766079326102E-2</v>
      </c>
      <c r="BW48" s="137">
        <v>2.6170566646959098E-3</v>
      </c>
      <c r="BX48" s="137">
        <v>9.0872671395305204E-3</v>
      </c>
      <c r="BY48" s="137">
        <v>8.3844271257095607E-3</v>
      </c>
      <c r="BZ48" s="137">
        <v>2.10400882379124E-2</v>
      </c>
      <c r="CA48" s="138">
        <v>0</v>
      </c>
      <c r="CB48" s="133">
        <v>2.93955332199255</v>
      </c>
      <c r="CC48" s="134">
        <v>1.7130770868381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</row>
    <row r="49" spans="1:87" ht="19.5" x14ac:dyDescent="0.25">
      <c r="A49" s="30"/>
      <c r="B49" s="42" t="s">
        <v>40</v>
      </c>
      <c r="C49" s="43" t="s">
        <v>151</v>
      </c>
      <c r="D49" s="136">
        <v>2.68784057244244E-2</v>
      </c>
      <c r="E49" s="137">
        <v>3.3415370330722102E-2</v>
      </c>
      <c r="F49" s="137">
        <v>1.2881052234553599E-2</v>
      </c>
      <c r="G49" s="137">
        <v>5.1888149873620497E-2</v>
      </c>
      <c r="H49" s="137">
        <v>2.4102832128440901E-2</v>
      </c>
      <c r="I49" s="137">
        <v>2.7019068715063699E-2</v>
      </c>
      <c r="J49" s="137">
        <v>1.09051372902215E-2</v>
      </c>
      <c r="K49" s="137">
        <v>1.19791847733183E-2</v>
      </c>
      <c r="L49" s="137">
        <v>4.7161530511167803E-2</v>
      </c>
      <c r="M49" s="137">
        <v>4.7122170456333698E-3</v>
      </c>
      <c r="N49" s="137">
        <v>1.83723476221254E-2</v>
      </c>
      <c r="O49" s="137">
        <v>3.1323809310259401E-3</v>
      </c>
      <c r="P49" s="137">
        <v>4.9861889395129096E-4</v>
      </c>
      <c r="Q49" s="137">
        <v>1.8485797716773699E-4</v>
      </c>
      <c r="R49" s="137">
        <v>2.8473813467759001E-3</v>
      </c>
      <c r="S49" s="137">
        <v>7.1606050235887703E-3</v>
      </c>
      <c r="T49" s="137">
        <v>2.2649686049511998E-3</v>
      </c>
      <c r="U49" s="137">
        <v>3.0274020910402702E-3</v>
      </c>
      <c r="V49" s="137">
        <v>1.6468810316719101E-3</v>
      </c>
      <c r="W49" s="137">
        <v>3.9510204139951302E-3</v>
      </c>
      <c r="X49" s="137">
        <v>3.7144231187328999E-3</v>
      </c>
      <c r="Y49" s="137">
        <v>2.4862956650919801E-3</v>
      </c>
      <c r="Z49" s="137">
        <v>4.6207711507140203E-3</v>
      </c>
      <c r="AA49" s="137">
        <v>1.58296268414869E-2</v>
      </c>
      <c r="AB49" s="137">
        <v>3.59641752449319E-3</v>
      </c>
      <c r="AC49" s="137">
        <v>2.5101285045122002E-3</v>
      </c>
      <c r="AD49" s="137">
        <v>4.0124475285439696E-3</v>
      </c>
      <c r="AE49" s="137">
        <v>2.5230401348428902E-3</v>
      </c>
      <c r="AF49" s="137">
        <v>3.7554197074840499E-3</v>
      </c>
      <c r="AG49" s="137">
        <v>1.00892979895221E-2</v>
      </c>
      <c r="AH49" s="137">
        <v>2.31935235895647E-2</v>
      </c>
      <c r="AI49" s="137">
        <v>8.9275803949873805E-3</v>
      </c>
      <c r="AJ49" s="137">
        <v>0</v>
      </c>
      <c r="AK49" s="137">
        <v>1.3680412423633E-2</v>
      </c>
      <c r="AL49" s="137">
        <v>5.1154143691378596E-3</v>
      </c>
      <c r="AM49" s="137">
        <v>2.4377396970885999E-2</v>
      </c>
      <c r="AN49" s="137">
        <v>3.1300631443217701E-2</v>
      </c>
      <c r="AO49" s="137">
        <v>1.9684597131770401E-3</v>
      </c>
      <c r="AP49" s="137">
        <v>9.4351356135069899E-4</v>
      </c>
      <c r="AQ49" s="137">
        <v>5.8950786265287304E-4</v>
      </c>
      <c r="AR49" s="137">
        <v>1.0145459903465199</v>
      </c>
      <c r="AS49" s="137">
        <v>2.4008831077349899E-2</v>
      </c>
      <c r="AT49" s="137">
        <v>2.7906073913514601E-2</v>
      </c>
      <c r="AU49" s="137">
        <v>1.0964147073467901E-2</v>
      </c>
      <c r="AV49" s="137">
        <v>1.59910540045855E-2</v>
      </c>
      <c r="AW49" s="137">
        <v>1.8137371412267799E-2</v>
      </c>
      <c r="AX49" s="137">
        <v>2.9970983236128801E-3</v>
      </c>
      <c r="AY49" s="137">
        <v>3.6762175368190101E-3</v>
      </c>
      <c r="AZ49" s="137">
        <v>2.32581608680135E-3</v>
      </c>
      <c r="BA49" s="137">
        <v>1.89763492517295E-3</v>
      </c>
      <c r="BB49" s="137">
        <v>8.4260804132336997E-3</v>
      </c>
      <c r="BC49" s="137">
        <v>2.9380506823727601E-3</v>
      </c>
      <c r="BD49" s="137">
        <v>4.0783654199306203E-3</v>
      </c>
      <c r="BE49" s="137">
        <v>1.2441383757833701E-2</v>
      </c>
      <c r="BF49" s="137">
        <v>2.0551704301542302E-3</v>
      </c>
      <c r="BG49" s="137">
        <v>3.5687013136864601E-4</v>
      </c>
      <c r="BH49" s="137">
        <v>3.6506160433309398E-2</v>
      </c>
      <c r="BI49" s="137">
        <v>2.4277424680897398E-3</v>
      </c>
      <c r="BJ49" s="137">
        <v>7.9373010334483397E-4</v>
      </c>
      <c r="BK49" s="137">
        <v>1.12969705493816E-3</v>
      </c>
      <c r="BL49" s="137">
        <v>1.2113329975964101E-3</v>
      </c>
      <c r="BM49" s="137">
        <v>1.7904540821502999E-3</v>
      </c>
      <c r="BN49" s="137">
        <v>1.6098656658319699E-3</v>
      </c>
      <c r="BO49" s="137">
        <v>3.1895132545721201E-4</v>
      </c>
      <c r="BP49" s="137">
        <v>2.0097748064466201E-4</v>
      </c>
      <c r="BQ49" s="137">
        <v>3.8723285325873E-4</v>
      </c>
      <c r="BR49" s="137">
        <v>3.6649355888277601E-4</v>
      </c>
      <c r="BS49" s="137">
        <v>3.7824246940309901E-4</v>
      </c>
      <c r="BT49" s="137">
        <v>1.0085855004540801E-3</v>
      </c>
      <c r="BU49" s="137">
        <v>7.173779122983E-4</v>
      </c>
      <c r="BV49" s="137">
        <v>6.7765479249494302E-4</v>
      </c>
      <c r="BW49" s="137">
        <v>5.46401951358454E-4</v>
      </c>
      <c r="BX49" s="137">
        <v>2.5350540552367299E-2</v>
      </c>
      <c r="BY49" s="137">
        <v>5.3899452845188496E-3</v>
      </c>
      <c r="BZ49" s="137">
        <v>1.2886036874140501E-3</v>
      </c>
      <c r="CA49" s="138">
        <v>0</v>
      </c>
      <c r="CB49" s="133">
        <v>1.6921098667663099</v>
      </c>
      <c r="CC49" s="134">
        <v>0.98610718148332899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</row>
    <row r="50" spans="1:87" ht="19.5" x14ac:dyDescent="0.25">
      <c r="A50" s="30"/>
      <c r="B50" s="42" t="s">
        <v>41</v>
      </c>
      <c r="C50" s="43" t="s">
        <v>152</v>
      </c>
      <c r="D50" s="136">
        <v>1.22620890203395E-3</v>
      </c>
      <c r="E50" s="137">
        <v>2.1147904984448202E-3</v>
      </c>
      <c r="F50" s="137">
        <v>1.3458114745530201E-3</v>
      </c>
      <c r="G50" s="137">
        <v>2.1275205830087701E-3</v>
      </c>
      <c r="H50" s="137">
        <v>1.63659011632388E-3</v>
      </c>
      <c r="I50" s="137">
        <v>2.7027638563078501E-3</v>
      </c>
      <c r="J50" s="137">
        <v>1.28163315015538E-3</v>
      </c>
      <c r="K50" s="137">
        <v>9.6035569441476601E-4</v>
      </c>
      <c r="L50" s="137">
        <v>1.6441043953878099E-3</v>
      </c>
      <c r="M50" s="137">
        <v>2.04740904615173E-3</v>
      </c>
      <c r="N50" s="137">
        <v>1.01192642794232E-3</v>
      </c>
      <c r="O50" s="137">
        <v>2.1799815846912001E-3</v>
      </c>
      <c r="P50" s="137">
        <v>7.5170939948143297E-3</v>
      </c>
      <c r="Q50" s="137">
        <v>2.6517774678297599E-3</v>
      </c>
      <c r="R50" s="137">
        <v>3.63266431399706E-3</v>
      </c>
      <c r="S50" s="137">
        <v>5.1007759969257296E-3</v>
      </c>
      <c r="T50" s="137">
        <v>1.9134523356739699E-3</v>
      </c>
      <c r="U50" s="137">
        <v>4.7791774188119E-3</v>
      </c>
      <c r="V50" s="137">
        <v>1.7864930952345699E-3</v>
      </c>
      <c r="W50" s="137">
        <v>2.1360672144636601E-3</v>
      </c>
      <c r="X50" s="137">
        <v>3.3136870366794599E-3</v>
      </c>
      <c r="Y50" s="137">
        <v>1.68275019816151E-3</v>
      </c>
      <c r="Z50" s="137">
        <v>1.3628556277028099E-3</v>
      </c>
      <c r="AA50" s="137">
        <v>1.6729032973538901E-3</v>
      </c>
      <c r="AB50" s="137">
        <v>2.0845252982795099E-3</v>
      </c>
      <c r="AC50" s="137">
        <v>1.5940323587754501E-3</v>
      </c>
      <c r="AD50" s="137">
        <v>1.6832782725430501E-3</v>
      </c>
      <c r="AE50" s="137">
        <v>1.76755666214478E-3</v>
      </c>
      <c r="AF50" s="137">
        <v>2.2430502452156502E-3</v>
      </c>
      <c r="AG50" s="137">
        <v>3.7382683107003902E-3</v>
      </c>
      <c r="AH50" s="137">
        <v>3.9014957038083198E-3</v>
      </c>
      <c r="AI50" s="137">
        <v>4.0737543217899304E-3</v>
      </c>
      <c r="AJ50" s="137">
        <v>0</v>
      </c>
      <c r="AK50" s="137">
        <v>9.3340771380837195E-3</v>
      </c>
      <c r="AL50" s="137">
        <v>7.1705751619521203E-3</v>
      </c>
      <c r="AM50" s="137">
        <v>2.4996024221271302E-3</v>
      </c>
      <c r="AN50" s="137">
        <v>1.68980394622389E-3</v>
      </c>
      <c r="AO50" s="137">
        <v>7.5119083345665796E-3</v>
      </c>
      <c r="AP50" s="137">
        <v>8.7858860291212607E-3</v>
      </c>
      <c r="AQ50" s="137">
        <v>7.2114734645469603E-3</v>
      </c>
      <c r="AR50" s="137">
        <v>5.52738377544952E-3</v>
      </c>
      <c r="AS50" s="137">
        <v>1.0538615699312599</v>
      </c>
      <c r="AT50" s="137">
        <v>1.9740522556511201E-3</v>
      </c>
      <c r="AU50" s="137">
        <v>2.1104922370426401E-3</v>
      </c>
      <c r="AV50" s="137">
        <v>1.348936719354E-2</v>
      </c>
      <c r="AW50" s="137">
        <v>1.4462015326157301E-2</v>
      </c>
      <c r="AX50" s="137">
        <v>8.4662268875341992E-3</v>
      </c>
      <c r="AY50" s="137">
        <v>2.1378687869682499E-3</v>
      </c>
      <c r="AZ50" s="137">
        <v>2.3510582425156398E-2</v>
      </c>
      <c r="BA50" s="137">
        <v>2.0357122084957101E-3</v>
      </c>
      <c r="BB50" s="137">
        <v>1.2109322108680201E-2</v>
      </c>
      <c r="BC50" s="137">
        <v>5.1218806605967697E-3</v>
      </c>
      <c r="BD50" s="137">
        <v>2.4349113671575701E-3</v>
      </c>
      <c r="BE50" s="137">
        <v>1.28091787716198E-2</v>
      </c>
      <c r="BF50" s="137">
        <v>5.8025761795940196E-3</v>
      </c>
      <c r="BG50" s="137">
        <v>1.42850647054793E-3</v>
      </c>
      <c r="BH50" s="137">
        <v>6.0800634296550599E-3</v>
      </c>
      <c r="BI50" s="137">
        <v>8.0017688509514892E-3</v>
      </c>
      <c r="BJ50" s="137">
        <v>3.2049009583776998E-3</v>
      </c>
      <c r="BK50" s="137">
        <v>3.5691130954524498E-3</v>
      </c>
      <c r="BL50" s="137">
        <v>8.7528081093313399E-3</v>
      </c>
      <c r="BM50" s="137">
        <v>1.37165669414349E-2</v>
      </c>
      <c r="BN50" s="137">
        <v>6.4785406854227503E-3</v>
      </c>
      <c r="BO50" s="137">
        <v>1.9930675014679499E-3</v>
      </c>
      <c r="BP50" s="137">
        <v>9.6176586211283105E-4</v>
      </c>
      <c r="BQ50" s="137">
        <v>1.8175215936677401E-3</v>
      </c>
      <c r="BR50" s="137">
        <v>2.2670649647929999E-3</v>
      </c>
      <c r="BS50" s="137">
        <v>1.0010970365572E-3</v>
      </c>
      <c r="BT50" s="137">
        <v>5.3030712212620299E-3</v>
      </c>
      <c r="BU50" s="137">
        <v>7.4340579414433898E-4</v>
      </c>
      <c r="BV50" s="137">
        <v>2.8958738304809598E-3</v>
      </c>
      <c r="BW50" s="137">
        <v>9.3091524539183602E-4</v>
      </c>
      <c r="BX50" s="137">
        <v>2.36385606342216E-3</v>
      </c>
      <c r="BY50" s="137">
        <v>1.89843535139725E-3</v>
      </c>
      <c r="BZ50" s="137">
        <v>8.2052135453639097E-3</v>
      </c>
      <c r="CA50" s="138">
        <v>0</v>
      </c>
      <c r="CB50" s="133">
        <v>1.37058477806308</v>
      </c>
      <c r="CC50" s="134">
        <v>0.79873270585118195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</row>
    <row r="51" spans="1:87" ht="19.5" x14ac:dyDescent="0.25">
      <c r="A51" s="30"/>
      <c r="B51" s="42" t="s">
        <v>42</v>
      </c>
      <c r="C51" s="43" t="s">
        <v>153</v>
      </c>
      <c r="D51" s="136">
        <v>1.04275738785605E-4</v>
      </c>
      <c r="E51" s="137">
        <v>2.05219751732723E-4</v>
      </c>
      <c r="F51" s="137">
        <v>2.1979104999449099E-4</v>
      </c>
      <c r="G51" s="137">
        <v>1.7504060820474501E-4</v>
      </c>
      <c r="H51" s="137">
        <v>1.36939790738341E-4</v>
      </c>
      <c r="I51" s="137">
        <v>1.1856096694388E-4</v>
      </c>
      <c r="J51" s="137">
        <v>1.9367561344324301E-4</v>
      </c>
      <c r="K51" s="137">
        <v>1.3644285071664499E-4</v>
      </c>
      <c r="L51" s="137">
        <v>1.8312614556953601E-4</v>
      </c>
      <c r="M51" s="137">
        <v>4.7038910031709201E-3</v>
      </c>
      <c r="N51" s="137">
        <v>9.5849883189335396E-5</v>
      </c>
      <c r="O51" s="137">
        <v>6.9677094546258299E-4</v>
      </c>
      <c r="P51" s="137">
        <v>6.9731838629359994E-5</v>
      </c>
      <c r="Q51" s="137">
        <v>2.7716074324986301E-5</v>
      </c>
      <c r="R51" s="137">
        <v>3.6999412453836401E-4</v>
      </c>
      <c r="S51" s="137">
        <v>6.5812145625637004E-4</v>
      </c>
      <c r="T51" s="137">
        <v>2.4726221222021198E-3</v>
      </c>
      <c r="U51" s="137">
        <v>7.5736874977920803E-4</v>
      </c>
      <c r="V51" s="137">
        <v>5.6938736768651695E-4</v>
      </c>
      <c r="W51" s="137">
        <v>4.0527395903721899E-4</v>
      </c>
      <c r="X51" s="137">
        <v>1.94006476135058E-3</v>
      </c>
      <c r="Y51" s="137">
        <v>5.1198690796732196E-4</v>
      </c>
      <c r="Z51" s="137">
        <v>3.8932888435304997E-4</v>
      </c>
      <c r="AA51" s="137">
        <v>3.3632978932821901E-4</v>
      </c>
      <c r="AB51" s="137">
        <v>1.06820465016676E-3</v>
      </c>
      <c r="AC51" s="137">
        <v>3.5096575611461098E-4</v>
      </c>
      <c r="AD51" s="137">
        <v>4.6367447290291498E-4</v>
      </c>
      <c r="AE51" s="137">
        <v>6.7827996436251297E-4</v>
      </c>
      <c r="AF51" s="137">
        <v>3.44909230404702E-4</v>
      </c>
      <c r="AG51" s="137">
        <v>7.2691342218005701E-4</v>
      </c>
      <c r="AH51" s="137">
        <v>2.8135359871185502E-4</v>
      </c>
      <c r="AI51" s="137">
        <v>5.2106802157029998E-4</v>
      </c>
      <c r="AJ51" s="137">
        <v>0</v>
      </c>
      <c r="AK51" s="137">
        <v>2.12053321213218E-4</v>
      </c>
      <c r="AL51" s="137">
        <v>3.2912600365607599E-4</v>
      </c>
      <c r="AM51" s="137">
        <v>3.6705208520675401E-4</v>
      </c>
      <c r="AN51" s="137">
        <v>2.56240653075946E-4</v>
      </c>
      <c r="AO51" s="137">
        <v>2.0638327125276201E-4</v>
      </c>
      <c r="AP51" s="137">
        <v>1.6327735731265199E-4</v>
      </c>
      <c r="AQ51" s="137">
        <v>1.53392255527939E-4</v>
      </c>
      <c r="AR51" s="137">
        <v>2.7052560878535999E-4</v>
      </c>
      <c r="AS51" s="137">
        <v>8.6661602135945995E-4</v>
      </c>
      <c r="AT51" s="137">
        <v>1.04702536102503</v>
      </c>
      <c r="AU51" s="137">
        <v>1.6824342756684499E-4</v>
      </c>
      <c r="AV51" s="137">
        <v>1.9446294644107201E-4</v>
      </c>
      <c r="AW51" s="137">
        <v>1.87978337040867E-4</v>
      </c>
      <c r="AX51" s="137">
        <v>2.3211651634050701E-4</v>
      </c>
      <c r="AY51" s="137">
        <v>2.5378747664854301E-4</v>
      </c>
      <c r="AZ51" s="137">
        <v>5.1422102629681199E-4</v>
      </c>
      <c r="BA51" s="137">
        <v>1.8391519172207801E-4</v>
      </c>
      <c r="BB51" s="137">
        <v>1.8201805197972401E-4</v>
      </c>
      <c r="BC51" s="137">
        <v>2.17233508516103E-4</v>
      </c>
      <c r="BD51" s="137">
        <v>2.0908464617127201E-4</v>
      </c>
      <c r="BE51" s="137">
        <v>3.37249460696944E-4</v>
      </c>
      <c r="BF51" s="137">
        <v>2.5926293275627501E-4</v>
      </c>
      <c r="BG51" s="137">
        <v>8.2719736957451598E-5</v>
      </c>
      <c r="BH51" s="137">
        <v>3.19591555282188E-4</v>
      </c>
      <c r="BI51" s="137">
        <v>4.2886881497716898E-4</v>
      </c>
      <c r="BJ51" s="137">
        <v>6.6663747194446E-5</v>
      </c>
      <c r="BK51" s="137">
        <v>2.2424440083109099E-4</v>
      </c>
      <c r="BL51" s="137">
        <v>1.1630056319777099E-4</v>
      </c>
      <c r="BM51" s="137">
        <v>2.53980244380274E-4</v>
      </c>
      <c r="BN51" s="137">
        <v>5.8596418536060004E-4</v>
      </c>
      <c r="BO51" s="137">
        <v>5.7705980383299503E-5</v>
      </c>
      <c r="BP51" s="137">
        <v>3.5799914967908602E-5</v>
      </c>
      <c r="BQ51" s="137">
        <v>9.3103133940738105E-5</v>
      </c>
      <c r="BR51" s="137">
        <v>5.3393890354329999E-5</v>
      </c>
      <c r="BS51" s="137">
        <v>3.1504333145448601E-5</v>
      </c>
      <c r="BT51" s="137">
        <v>7.41408458655476E-5</v>
      </c>
      <c r="BU51" s="137">
        <v>4.8140551035506497E-4</v>
      </c>
      <c r="BV51" s="137">
        <v>1.35839464532512E-4</v>
      </c>
      <c r="BW51" s="137">
        <v>4.4111750876611603E-4</v>
      </c>
      <c r="BX51" s="137">
        <v>7.5090335162787597E-2</v>
      </c>
      <c r="BY51" s="137">
        <v>9.8594931401679905E-3</v>
      </c>
      <c r="BZ51" s="137">
        <v>7.7306285252934197E-4</v>
      </c>
      <c r="CA51" s="138">
        <v>0</v>
      </c>
      <c r="CB51" s="133">
        <v>1.1619077156103901</v>
      </c>
      <c r="CC51" s="134">
        <v>0.67712242868360695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</row>
    <row r="52" spans="1:87" ht="19.5" x14ac:dyDescent="0.25">
      <c r="A52" s="30"/>
      <c r="B52" s="42" t="s">
        <v>43</v>
      </c>
      <c r="C52" s="43" t="s">
        <v>154</v>
      </c>
      <c r="D52" s="136">
        <v>4.4721640853701098E-4</v>
      </c>
      <c r="E52" s="137">
        <v>9.9797719759514895E-4</v>
      </c>
      <c r="F52" s="137">
        <v>6.8288514025501999E-4</v>
      </c>
      <c r="G52" s="137">
        <v>7.5173084108262698E-4</v>
      </c>
      <c r="H52" s="137">
        <v>6.0169509844124405E-4</v>
      </c>
      <c r="I52" s="137">
        <v>5.5558737091705398E-4</v>
      </c>
      <c r="J52" s="137">
        <v>6.2684372075000295E-4</v>
      </c>
      <c r="K52" s="137">
        <v>3.8123667903629401E-4</v>
      </c>
      <c r="L52" s="137">
        <v>4.5549748557795498E-4</v>
      </c>
      <c r="M52" s="137">
        <v>5.13181234672464E-4</v>
      </c>
      <c r="N52" s="137">
        <v>4.9363758555739598E-4</v>
      </c>
      <c r="O52" s="137">
        <v>6.5088922350702298E-4</v>
      </c>
      <c r="P52" s="137">
        <v>3.9519955882894497E-4</v>
      </c>
      <c r="Q52" s="137">
        <v>1.67368374631344E-4</v>
      </c>
      <c r="R52" s="137">
        <v>5.5145852461356798E-4</v>
      </c>
      <c r="S52" s="137">
        <v>7.3275176447971902E-4</v>
      </c>
      <c r="T52" s="137">
        <v>5.5806322618628099E-4</v>
      </c>
      <c r="U52" s="137">
        <v>1.0596344327318799E-3</v>
      </c>
      <c r="V52" s="137">
        <v>7.2528972583149999E-4</v>
      </c>
      <c r="W52" s="137">
        <v>7.5050612232545897E-4</v>
      </c>
      <c r="X52" s="137">
        <v>7.5168883267769896E-4</v>
      </c>
      <c r="Y52" s="137">
        <v>5.2660710043406504E-4</v>
      </c>
      <c r="Z52" s="137">
        <v>6.8975433946741099E-4</v>
      </c>
      <c r="AA52" s="137">
        <v>7.2973531863041905E-4</v>
      </c>
      <c r="AB52" s="137">
        <v>7.2179915952506305E-4</v>
      </c>
      <c r="AC52" s="137">
        <v>6.4093617299392403E-4</v>
      </c>
      <c r="AD52" s="137">
        <v>6.8780378699810597E-4</v>
      </c>
      <c r="AE52" s="137">
        <v>5.7057667203647404E-4</v>
      </c>
      <c r="AF52" s="137">
        <v>7.11088191007262E-4</v>
      </c>
      <c r="AG52" s="137">
        <v>1.0436348137473699E-3</v>
      </c>
      <c r="AH52" s="137">
        <v>6.33740662209641E-4</v>
      </c>
      <c r="AI52" s="137">
        <v>6.1205373121285501E-4</v>
      </c>
      <c r="AJ52" s="137">
        <v>0</v>
      </c>
      <c r="AK52" s="137">
        <v>4.24704257078203E-4</v>
      </c>
      <c r="AL52" s="137">
        <v>3.4502698451931602E-4</v>
      </c>
      <c r="AM52" s="137">
        <v>4.5101555455800196E-3</v>
      </c>
      <c r="AN52" s="137">
        <v>1.0417965882071399E-3</v>
      </c>
      <c r="AO52" s="137">
        <v>9.8549937468079304E-4</v>
      </c>
      <c r="AP52" s="137">
        <v>4.4337296293253702E-4</v>
      </c>
      <c r="AQ52" s="137">
        <v>5.3035226661054299E-4</v>
      </c>
      <c r="AR52" s="137">
        <v>4.9884288853091203E-4</v>
      </c>
      <c r="AS52" s="137">
        <v>5.8685125042703904E-3</v>
      </c>
      <c r="AT52" s="137">
        <v>3.4472677931419798E-4</v>
      </c>
      <c r="AU52" s="137">
        <v>1.0117730683041299</v>
      </c>
      <c r="AV52" s="137">
        <v>1.4081079441775101E-3</v>
      </c>
      <c r="AW52" s="137">
        <v>7.6573886651611696E-4</v>
      </c>
      <c r="AX52" s="137">
        <v>7.3240465027128395E-4</v>
      </c>
      <c r="AY52" s="137">
        <v>6.46562380195944E-4</v>
      </c>
      <c r="AZ52" s="137">
        <v>5.4204582273485204E-4</v>
      </c>
      <c r="BA52" s="137">
        <v>1.0639028798613099E-3</v>
      </c>
      <c r="BB52" s="137">
        <v>1.3237014242167501E-3</v>
      </c>
      <c r="BC52" s="137">
        <v>2.6590820859209701E-3</v>
      </c>
      <c r="BD52" s="137">
        <v>6.4864781826532002E-3</v>
      </c>
      <c r="BE52" s="137">
        <v>5.5168978942064795E-4</v>
      </c>
      <c r="BF52" s="137">
        <v>4.8103166109411498E-4</v>
      </c>
      <c r="BG52" s="137">
        <v>3.2750444917470698E-4</v>
      </c>
      <c r="BH52" s="137">
        <v>2.7818317418338801E-3</v>
      </c>
      <c r="BI52" s="137">
        <v>6.00158018396275E-4</v>
      </c>
      <c r="BJ52" s="137">
        <v>1.8470768738025501E-3</v>
      </c>
      <c r="BK52" s="137">
        <v>3.3660454064068199E-3</v>
      </c>
      <c r="BL52" s="137">
        <v>9.5787520121796705E-4</v>
      </c>
      <c r="BM52" s="137">
        <v>3.8841421176628101E-4</v>
      </c>
      <c r="BN52" s="137">
        <v>4.1134285659484002E-4</v>
      </c>
      <c r="BO52" s="137">
        <v>1.7157247445075699E-4</v>
      </c>
      <c r="BP52" s="137">
        <v>1.0577308942345201E-4</v>
      </c>
      <c r="BQ52" s="137">
        <v>2.2300909633442799E-4</v>
      </c>
      <c r="BR52" s="137">
        <v>1.8274263312160401E-4</v>
      </c>
      <c r="BS52" s="137">
        <v>9.9355978284242595E-5</v>
      </c>
      <c r="BT52" s="137">
        <v>3.173098246778E-4</v>
      </c>
      <c r="BU52" s="137">
        <v>7.39496079375019E-5</v>
      </c>
      <c r="BV52" s="137">
        <v>2.6979959763897703E-4</v>
      </c>
      <c r="BW52" s="137">
        <v>7.3577772679628197E-5</v>
      </c>
      <c r="BX52" s="137">
        <v>2.4121066179475301E-4</v>
      </c>
      <c r="BY52" s="137">
        <v>1.1590438047091099E-3</v>
      </c>
      <c r="BZ52" s="137">
        <v>4.13872288030846E-4</v>
      </c>
      <c r="CA52" s="138">
        <v>0</v>
      </c>
      <c r="CB52" s="133">
        <v>1.07785633822769</v>
      </c>
      <c r="CC52" s="134">
        <v>0.62813999055797898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</row>
    <row r="53" spans="1:87" ht="19.5" x14ac:dyDescent="0.25">
      <c r="A53" s="30"/>
      <c r="B53" s="42" t="s">
        <v>44</v>
      </c>
      <c r="C53" s="43" t="s">
        <v>155</v>
      </c>
      <c r="D53" s="136">
        <v>1.9504987381619699E-2</v>
      </c>
      <c r="E53" s="137">
        <v>1.6553934104310601E-2</v>
      </c>
      <c r="F53" s="137">
        <v>2.0862635119545302E-2</v>
      </c>
      <c r="G53" s="137">
        <v>1.53278667320425E-2</v>
      </c>
      <c r="H53" s="137">
        <v>4.0172494519243103E-2</v>
      </c>
      <c r="I53" s="137">
        <v>4.8725128108826801E-2</v>
      </c>
      <c r="J53" s="137">
        <v>7.3468014818413004E-3</v>
      </c>
      <c r="K53" s="137">
        <v>6.5357988242007101E-3</v>
      </c>
      <c r="L53" s="137">
        <v>1.7977412788518998E-2</v>
      </c>
      <c r="M53" s="137">
        <v>1.1915207305173999E-2</v>
      </c>
      <c r="N53" s="137">
        <v>3.2546608228802999E-3</v>
      </c>
      <c r="O53" s="137">
        <v>1.04997212632197E-2</v>
      </c>
      <c r="P53" s="137">
        <v>3.5368877003909001E-3</v>
      </c>
      <c r="Q53" s="137">
        <v>1.2482538108670299E-3</v>
      </c>
      <c r="R53" s="137">
        <v>3.6654885091743001E-3</v>
      </c>
      <c r="S53" s="137">
        <v>5.0596834073331296E-3</v>
      </c>
      <c r="T53" s="137">
        <v>1.41908093948508E-2</v>
      </c>
      <c r="U53" s="137">
        <v>1.60706207707021E-2</v>
      </c>
      <c r="V53" s="137">
        <v>9.8430070446386998E-3</v>
      </c>
      <c r="W53" s="137">
        <v>1.1409851049773099E-2</v>
      </c>
      <c r="X53" s="137">
        <v>4.9635478808066097E-2</v>
      </c>
      <c r="Y53" s="137">
        <v>1.7341846580247101E-2</v>
      </c>
      <c r="Z53" s="137">
        <v>1.01126859510891E-2</v>
      </c>
      <c r="AA53" s="137">
        <v>1.30436410700209E-2</v>
      </c>
      <c r="AB53" s="137">
        <v>4.1919396763727197E-2</v>
      </c>
      <c r="AC53" s="137">
        <v>2.4108208560692498E-2</v>
      </c>
      <c r="AD53" s="137">
        <v>1.0652048070101399E-2</v>
      </c>
      <c r="AE53" s="137">
        <v>1.1237270354777701E-2</v>
      </c>
      <c r="AF53" s="137">
        <v>3.3109537734876397E-2</v>
      </c>
      <c r="AG53" s="137">
        <v>4.0308593928528501E-2</v>
      </c>
      <c r="AH53" s="137">
        <v>5.5560447286863997E-2</v>
      </c>
      <c r="AI53" s="137">
        <v>3.5749972745445301E-2</v>
      </c>
      <c r="AJ53" s="137">
        <v>0</v>
      </c>
      <c r="AK53" s="137">
        <v>1.8341441272510899E-2</v>
      </c>
      <c r="AL53" s="137">
        <v>5.93391179963318E-3</v>
      </c>
      <c r="AM53" s="137">
        <v>9.4720131524346305E-3</v>
      </c>
      <c r="AN53" s="137">
        <v>9.8147927553141195E-3</v>
      </c>
      <c r="AO53" s="137">
        <v>1.1730544235074599E-2</v>
      </c>
      <c r="AP53" s="137">
        <v>8.5363499076211106E-3</v>
      </c>
      <c r="AQ53" s="137">
        <v>5.2728401239183998E-3</v>
      </c>
      <c r="AR53" s="137">
        <v>2.08850508369956E-2</v>
      </c>
      <c r="AS53" s="137">
        <v>9.9105471421815292E-3</v>
      </c>
      <c r="AT53" s="137">
        <v>1.18221884716363E-2</v>
      </c>
      <c r="AU53" s="137">
        <v>6.9939299346677298E-3</v>
      </c>
      <c r="AV53" s="137">
        <v>1.0546919428380901</v>
      </c>
      <c r="AW53" s="137">
        <v>1.5963501966296499E-2</v>
      </c>
      <c r="AX53" s="137">
        <v>4.8924408995655597E-3</v>
      </c>
      <c r="AY53" s="137">
        <v>3.30455251233485E-3</v>
      </c>
      <c r="AZ53" s="137">
        <v>1.19134890523641E-2</v>
      </c>
      <c r="BA53" s="137">
        <v>5.6628651786161501E-3</v>
      </c>
      <c r="BB53" s="137">
        <v>1.5025800361537899E-2</v>
      </c>
      <c r="BC53" s="137">
        <v>1.2040488426721001E-2</v>
      </c>
      <c r="BD53" s="137">
        <v>6.9357073066910104E-3</v>
      </c>
      <c r="BE53" s="137">
        <v>2.5554909868007802E-2</v>
      </c>
      <c r="BF53" s="137">
        <v>3.7309406501512899E-3</v>
      </c>
      <c r="BG53" s="137">
        <v>2.0407599537292098E-3</v>
      </c>
      <c r="BH53" s="137">
        <v>6.3660422245848799E-3</v>
      </c>
      <c r="BI53" s="137">
        <v>4.1475458018295002E-3</v>
      </c>
      <c r="BJ53" s="137">
        <v>2.51340455011702E-2</v>
      </c>
      <c r="BK53" s="137">
        <v>5.27600180661117E-3</v>
      </c>
      <c r="BL53" s="137">
        <v>7.2633675890905296E-3</v>
      </c>
      <c r="BM53" s="137">
        <v>6.2488755316952504E-3</v>
      </c>
      <c r="BN53" s="137">
        <v>1.05557627639163E-2</v>
      </c>
      <c r="BO53" s="137">
        <v>1.3914046401319899E-3</v>
      </c>
      <c r="BP53" s="137">
        <v>1.38353893915395E-3</v>
      </c>
      <c r="BQ53" s="137">
        <v>2.4452378467526999E-3</v>
      </c>
      <c r="BR53" s="137">
        <v>1.62364332905603E-3</v>
      </c>
      <c r="BS53" s="137">
        <v>7.2428696611402795E-4</v>
      </c>
      <c r="BT53" s="137">
        <v>3.35395982500834E-3</v>
      </c>
      <c r="BU53" s="137">
        <v>6.51187349687773E-4</v>
      </c>
      <c r="BV53" s="137">
        <v>3.1848784320963699E-3</v>
      </c>
      <c r="BW53" s="137">
        <v>9.3941664850878096E-4</v>
      </c>
      <c r="BX53" s="137">
        <v>4.1594051129150997E-3</v>
      </c>
      <c r="BY53" s="137">
        <v>2.18679865116457E-3</v>
      </c>
      <c r="BZ53" s="137">
        <v>6.1413899261891398E-3</v>
      </c>
      <c r="CA53" s="138">
        <v>0</v>
      </c>
      <c r="CB53" s="133">
        <v>2.0001281755253602</v>
      </c>
      <c r="CC53" s="134">
        <v>1.16561034038643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</row>
    <row r="54" spans="1:87" ht="19.5" x14ac:dyDescent="0.25">
      <c r="A54" s="30"/>
      <c r="B54" s="42" t="s">
        <v>45</v>
      </c>
      <c r="C54" s="43" t="s">
        <v>156</v>
      </c>
      <c r="D54" s="136">
        <v>2.4271142556976701E-4</v>
      </c>
      <c r="E54" s="137">
        <v>4.6573360398905698E-4</v>
      </c>
      <c r="F54" s="137">
        <v>3.2715683416191901E-4</v>
      </c>
      <c r="G54" s="137">
        <v>4.2424691480124499E-4</v>
      </c>
      <c r="H54" s="137">
        <v>2.6710533980313199E-4</v>
      </c>
      <c r="I54" s="137">
        <v>2.9002989308460299E-4</v>
      </c>
      <c r="J54" s="137">
        <v>3.4250439185384097E-4</v>
      </c>
      <c r="K54" s="137">
        <v>2.3869556832799399E-4</v>
      </c>
      <c r="L54" s="137">
        <v>3.1567623114138802E-4</v>
      </c>
      <c r="M54" s="137">
        <v>3.5584992712695999E-4</v>
      </c>
      <c r="N54" s="137">
        <v>2.3609206049170301E-4</v>
      </c>
      <c r="O54" s="137">
        <v>4.7488721095793901E-4</v>
      </c>
      <c r="P54" s="137">
        <v>4.4703558686405099E-4</v>
      </c>
      <c r="Q54" s="137">
        <v>1.5964413055704501E-4</v>
      </c>
      <c r="R54" s="137">
        <v>5.3858741086349805E-4</v>
      </c>
      <c r="S54" s="137">
        <v>7.4854355937115395E-4</v>
      </c>
      <c r="T54" s="137">
        <v>3.9910891996837997E-4</v>
      </c>
      <c r="U54" s="137">
        <v>1.1941697985338401E-3</v>
      </c>
      <c r="V54" s="137">
        <v>4.9440875739340299E-4</v>
      </c>
      <c r="W54" s="137">
        <v>5.0359057900470198E-4</v>
      </c>
      <c r="X54" s="137">
        <v>8.3436620952184596E-4</v>
      </c>
      <c r="Y54" s="137">
        <v>4.26593110045297E-4</v>
      </c>
      <c r="Z54" s="137">
        <v>4.6697292145793601E-4</v>
      </c>
      <c r="AA54" s="137">
        <v>4.9111652701953998E-4</v>
      </c>
      <c r="AB54" s="137">
        <v>4.9619019308025196E-4</v>
      </c>
      <c r="AC54" s="137">
        <v>4.5697693008565801E-4</v>
      </c>
      <c r="AD54" s="137">
        <v>8.8722619505758398E-4</v>
      </c>
      <c r="AE54" s="137">
        <v>4.0293349153596602E-4</v>
      </c>
      <c r="AF54" s="137">
        <v>4.6435482862431298E-3</v>
      </c>
      <c r="AG54" s="137">
        <v>2.2039597023797802E-2</v>
      </c>
      <c r="AH54" s="137">
        <v>2.21462206687492E-2</v>
      </c>
      <c r="AI54" s="137">
        <v>3.3729154315354302E-2</v>
      </c>
      <c r="AJ54" s="137">
        <v>0</v>
      </c>
      <c r="AK54" s="137">
        <v>2.6620185709692E-4</v>
      </c>
      <c r="AL54" s="137">
        <v>3.0868308690711098E-4</v>
      </c>
      <c r="AM54" s="137">
        <v>3.2822626558083899E-4</v>
      </c>
      <c r="AN54" s="137">
        <v>1.1437124449645199E-3</v>
      </c>
      <c r="AO54" s="137">
        <v>3.9294661189784498E-4</v>
      </c>
      <c r="AP54" s="137">
        <v>6.81609104175605E-4</v>
      </c>
      <c r="AQ54" s="137">
        <v>5.0951917468453002E-4</v>
      </c>
      <c r="AR54" s="137">
        <v>6.3141793051675805E-4</v>
      </c>
      <c r="AS54" s="137">
        <v>5.7416475242606205E-4</v>
      </c>
      <c r="AT54" s="137">
        <v>6.6077186607157903E-4</v>
      </c>
      <c r="AU54" s="137">
        <v>2.7039110844218598E-4</v>
      </c>
      <c r="AV54" s="137">
        <v>3.5871974960923099E-4</v>
      </c>
      <c r="AW54" s="137">
        <v>1.0112843929783999</v>
      </c>
      <c r="AX54" s="137">
        <v>1.4533686083873501E-3</v>
      </c>
      <c r="AY54" s="137">
        <v>3.5302114490270102E-4</v>
      </c>
      <c r="AZ54" s="137">
        <v>5.8807032154686301E-3</v>
      </c>
      <c r="BA54" s="137">
        <v>1.70099753086966E-3</v>
      </c>
      <c r="BB54" s="137">
        <v>1.0330302792377699E-2</v>
      </c>
      <c r="BC54" s="137">
        <v>1.02731361987596E-3</v>
      </c>
      <c r="BD54" s="137">
        <v>7.1828520305829502E-3</v>
      </c>
      <c r="BE54" s="137">
        <v>3.0229137991571301E-3</v>
      </c>
      <c r="BF54" s="137">
        <v>5.39717735272894E-4</v>
      </c>
      <c r="BG54" s="137">
        <v>3.61545978334498E-4</v>
      </c>
      <c r="BH54" s="137">
        <v>7.28256422584768E-4</v>
      </c>
      <c r="BI54" s="137">
        <v>1.6294858296081599E-2</v>
      </c>
      <c r="BJ54" s="137">
        <v>3.3324242029249198E-4</v>
      </c>
      <c r="BK54" s="137">
        <v>1.03647856306472E-3</v>
      </c>
      <c r="BL54" s="137">
        <v>4.1918406303145399E-4</v>
      </c>
      <c r="BM54" s="137">
        <v>2.1073003108645202E-3</v>
      </c>
      <c r="BN54" s="137">
        <v>6.9645539320469896E-4</v>
      </c>
      <c r="BO54" s="137">
        <v>3.0799364588408201E-4</v>
      </c>
      <c r="BP54" s="137">
        <v>1.52437963744215E-4</v>
      </c>
      <c r="BQ54" s="137">
        <v>3.08048920335575E-4</v>
      </c>
      <c r="BR54" s="137">
        <v>2.6536703959822099E-4</v>
      </c>
      <c r="BS54" s="137">
        <v>5.8504692827137902E-4</v>
      </c>
      <c r="BT54" s="137">
        <v>8.5446340103707895E-4</v>
      </c>
      <c r="BU54" s="137">
        <v>7.2990120488031706E-5</v>
      </c>
      <c r="BV54" s="137">
        <v>9.0855445252479195E-4</v>
      </c>
      <c r="BW54" s="137">
        <v>8.1147964278874103E-5</v>
      </c>
      <c r="BX54" s="137">
        <v>8.3065502395089695E-4</v>
      </c>
      <c r="BY54" s="137">
        <v>2.0612495706501E-4</v>
      </c>
      <c r="BZ54" s="137">
        <v>1.6671892776706999E-3</v>
      </c>
      <c r="CA54" s="138">
        <v>0</v>
      </c>
      <c r="CB54" s="133">
        <v>1.1726059625657901</v>
      </c>
      <c r="CC54" s="134">
        <v>0.68335702276003196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</row>
    <row r="55" spans="1:87" ht="19.5" x14ac:dyDescent="0.25">
      <c r="A55" s="30"/>
      <c r="B55" s="42" t="s">
        <v>46</v>
      </c>
      <c r="C55" s="43" t="s">
        <v>157</v>
      </c>
      <c r="D55" s="136">
        <v>2.37730056447318E-4</v>
      </c>
      <c r="E55" s="137">
        <v>5.0202830708762005E-4</v>
      </c>
      <c r="F55" s="137">
        <v>2.9326647258719999E-4</v>
      </c>
      <c r="G55" s="137">
        <v>4.3104456218663302E-4</v>
      </c>
      <c r="H55" s="137">
        <v>2.5743063309465299E-4</v>
      </c>
      <c r="I55" s="137">
        <v>2.4343148363244299E-4</v>
      </c>
      <c r="J55" s="137">
        <v>3.1305316921590099E-4</v>
      </c>
      <c r="K55" s="137">
        <v>2.0649135402762601E-4</v>
      </c>
      <c r="L55" s="137">
        <v>2.6843458609298497E-4</v>
      </c>
      <c r="M55" s="137">
        <v>2.7258374091126199E-4</v>
      </c>
      <c r="N55" s="137">
        <v>2.49857178205951E-4</v>
      </c>
      <c r="O55" s="137">
        <v>3.7627057734672501E-4</v>
      </c>
      <c r="P55" s="137">
        <v>1.2454553568925499E-3</v>
      </c>
      <c r="Q55" s="137">
        <v>4.20282654367705E-4</v>
      </c>
      <c r="R55" s="137">
        <v>9.1633392320440298E-4</v>
      </c>
      <c r="S55" s="137">
        <v>1.25271600353519E-3</v>
      </c>
      <c r="T55" s="137">
        <v>3.1488821091215199E-4</v>
      </c>
      <c r="U55" s="137">
        <v>5.71370894902686E-4</v>
      </c>
      <c r="V55" s="137">
        <v>3.9158233234561302E-4</v>
      </c>
      <c r="W55" s="137">
        <v>4.1074989149449598E-4</v>
      </c>
      <c r="X55" s="137">
        <v>3.7088639629335199E-4</v>
      </c>
      <c r="Y55" s="137">
        <v>2.84239874399048E-4</v>
      </c>
      <c r="Z55" s="137">
        <v>3.84409945019869E-4</v>
      </c>
      <c r="AA55" s="137">
        <v>4.1507031203076702E-4</v>
      </c>
      <c r="AB55" s="137">
        <v>3.66656679600412E-4</v>
      </c>
      <c r="AC55" s="137">
        <v>3.43047723558976E-4</v>
      </c>
      <c r="AD55" s="137">
        <v>4.5812381548550899E-4</v>
      </c>
      <c r="AE55" s="137">
        <v>3.1443150133003499E-4</v>
      </c>
      <c r="AF55" s="137">
        <v>3.9533280504914099E-4</v>
      </c>
      <c r="AG55" s="137">
        <v>7.2567386740708304E-4</v>
      </c>
      <c r="AH55" s="137">
        <v>4.6586811173248099E-4</v>
      </c>
      <c r="AI55" s="137">
        <v>5.3421633094343402E-4</v>
      </c>
      <c r="AJ55" s="137">
        <v>0</v>
      </c>
      <c r="AK55" s="137">
        <v>2.17953557864822E-4</v>
      </c>
      <c r="AL55" s="137">
        <v>2.4790479812182402E-4</v>
      </c>
      <c r="AM55" s="137">
        <v>2.4556557629070997E-4</v>
      </c>
      <c r="AN55" s="137">
        <v>3.6180800861629998E-4</v>
      </c>
      <c r="AO55" s="137">
        <v>3.93589678341995E-4</v>
      </c>
      <c r="AP55" s="137">
        <v>2.1271818236213199E-4</v>
      </c>
      <c r="AQ55" s="137">
        <v>1.1984099233020901E-3</v>
      </c>
      <c r="AR55" s="137">
        <v>2.38335458210403E-4</v>
      </c>
      <c r="AS55" s="137">
        <v>2.8319173364793398E-4</v>
      </c>
      <c r="AT55" s="137">
        <v>1.58014314248156E-4</v>
      </c>
      <c r="AU55" s="137">
        <v>2.2545208981218301E-4</v>
      </c>
      <c r="AV55" s="137">
        <v>2.18023541830564E-4</v>
      </c>
      <c r="AW55" s="137">
        <v>8.0870121304101004E-3</v>
      </c>
      <c r="AX55" s="137">
        <v>1.0783656859177599</v>
      </c>
      <c r="AY55" s="137">
        <v>6.5152219006808603E-4</v>
      </c>
      <c r="AZ55" s="137">
        <v>1.67433674136827E-3</v>
      </c>
      <c r="BA55" s="137">
        <v>3.1934241258273899E-4</v>
      </c>
      <c r="BB55" s="137">
        <v>3.3804377479674201E-4</v>
      </c>
      <c r="BC55" s="137">
        <v>2.9502741986141902E-4</v>
      </c>
      <c r="BD55" s="137">
        <v>2.7716479001744598E-4</v>
      </c>
      <c r="BE55" s="137">
        <v>1.09110783173914E-3</v>
      </c>
      <c r="BF55" s="137">
        <v>6.9852892879629803E-4</v>
      </c>
      <c r="BG55" s="137">
        <v>1.9443515744292601E-4</v>
      </c>
      <c r="BH55" s="137">
        <v>2.3453661441475701E-4</v>
      </c>
      <c r="BI55" s="137">
        <v>8.7835603862796194E-2</v>
      </c>
      <c r="BJ55" s="137">
        <v>2.7157197048160802E-4</v>
      </c>
      <c r="BK55" s="137">
        <v>1.52964787444756E-3</v>
      </c>
      <c r="BL55" s="137">
        <v>5.2894821203252696E-4</v>
      </c>
      <c r="BM55" s="137">
        <v>2.68180689204398E-4</v>
      </c>
      <c r="BN55" s="137">
        <v>3.0019924737771902E-4</v>
      </c>
      <c r="BO55" s="137">
        <v>1.2485374661133601E-4</v>
      </c>
      <c r="BP55" s="137">
        <v>9.7569025962891898E-5</v>
      </c>
      <c r="BQ55" s="137">
        <v>2.0615264506208101E-4</v>
      </c>
      <c r="BR55" s="137">
        <v>2.16448851503995E-4</v>
      </c>
      <c r="BS55" s="137">
        <v>2.5637178891996701E-3</v>
      </c>
      <c r="BT55" s="137">
        <v>1.9882276419212901E-4</v>
      </c>
      <c r="BU55" s="137">
        <v>4.4600377204365101E-5</v>
      </c>
      <c r="BV55" s="137">
        <v>2.0982960468820299E-4</v>
      </c>
      <c r="BW55" s="137">
        <v>4.2401164865991101E-5</v>
      </c>
      <c r="BX55" s="137">
        <v>1.4416769708278801E-4</v>
      </c>
      <c r="BY55" s="137">
        <v>9.6608716319630694E-5</v>
      </c>
      <c r="BZ55" s="137">
        <v>1.7647303842876301E-3</v>
      </c>
      <c r="CA55" s="138">
        <v>0</v>
      </c>
      <c r="CB55" s="133">
        <v>1.20690472424656</v>
      </c>
      <c r="CC55" s="134">
        <v>0.70334523739885502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</row>
    <row r="56" spans="1:87" ht="19.5" x14ac:dyDescent="0.25">
      <c r="A56" s="30"/>
      <c r="B56" s="42" t="s">
        <v>47</v>
      </c>
      <c r="C56" s="43" t="s">
        <v>158</v>
      </c>
      <c r="D56" s="136">
        <v>7.4748861391761296E-4</v>
      </c>
      <c r="E56" s="137">
        <v>1.6089468176895699E-3</v>
      </c>
      <c r="F56" s="137">
        <v>1.3353237729276199E-3</v>
      </c>
      <c r="G56" s="137">
        <v>2.4299495138898502E-3</v>
      </c>
      <c r="H56" s="137">
        <v>1.30577898916018E-3</v>
      </c>
      <c r="I56" s="137">
        <v>9.0101504626326299E-4</v>
      </c>
      <c r="J56" s="137">
        <v>1.3429121328668999E-3</v>
      </c>
      <c r="K56" s="137">
        <v>9.6472608319500704E-4</v>
      </c>
      <c r="L56" s="137">
        <v>1.08733497234409E-2</v>
      </c>
      <c r="M56" s="137">
        <v>2.58025856507193E-3</v>
      </c>
      <c r="N56" s="137">
        <v>3.3791332125463198E-3</v>
      </c>
      <c r="O56" s="137">
        <v>1.3879215123175899E-3</v>
      </c>
      <c r="P56" s="137">
        <v>3.3865791156341002E-3</v>
      </c>
      <c r="Q56" s="137">
        <v>1.1321679412119501E-3</v>
      </c>
      <c r="R56" s="137">
        <v>7.6084116155543294E-2</v>
      </c>
      <c r="S56" s="137">
        <v>9.6604142173660298E-2</v>
      </c>
      <c r="T56" s="137">
        <v>1.5850168780702899E-3</v>
      </c>
      <c r="U56" s="137">
        <v>2.3809667667308199E-3</v>
      </c>
      <c r="V56" s="137">
        <v>1.16885931675878E-3</v>
      </c>
      <c r="W56" s="137">
        <v>1.17572174484472E-3</v>
      </c>
      <c r="X56" s="137">
        <v>1.66608004630444E-3</v>
      </c>
      <c r="Y56" s="137">
        <v>9.02318237618375E-4</v>
      </c>
      <c r="Z56" s="137">
        <v>9.9437357070245795E-4</v>
      </c>
      <c r="AA56" s="137">
        <v>1.54158959909701E-3</v>
      </c>
      <c r="AB56" s="137">
        <v>1.3419405084786099E-3</v>
      </c>
      <c r="AC56" s="137">
        <v>9.4891391126334995E-4</v>
      </c>
      <c r="AD56" s="137">
        <v>1.24211231246122E-3</v>
      </c>
      <c r="AE56" s="137">
        <v>1.0057883591751799E-3</v>
      </c>
      <c r="AF56" s="137">
        <v>1.74169602417285E-3</v>
      </c>
      <c r="AG56" s="137">
        <v>2.1424473894647699E-3</v>
      </c>
      <c r="AH56" s="137">
        <v>1.77687732884214E-3</v>
      </c>
      <c r="AI56" s="137">
        <v>1.42077097619272E-3</v>
      </c>
      <c r="AJ56" s="137">
        <v>0</v>
      </c>
      <c r="AK56" s="137">
        <v>1.1006598137927399E-3</v>
      </c>
      <c r="AL56" s="137">
        <v>2.6965933152096298E-3</v>
      </c>
      <c r="AM56" s="137">
        <v>1.17659193678487E-3</v>
      </c>
      <c r="AN56" s="137">
        <v>7.5731324326900103E-3</v>
      </c>
      <c r="AO56" s="137">
        <v>1.5912710968516001E-3</v>
      </c>
      <c r="AP56" s="137">
        <v>3.5019814079231501E-3</v>
      </c>
      <c r="AQ56" s="137">
        <v>3.4690860597161402E-3</v>
      </c>
      <c r="AR56" s="137">
        <v>1.05111677100527E-3</v>
      </c>
      <c r="AS56" s="137">
        <v>8.8789825718537697E-4</v>
      </c>
      <c r="AT56" s="137">
        <v>6.2974709425179197E-4</v>
      </c>
      <c r="AU56" s="137">
        <v>2.1035922052489E-3</v>
      </c>
      <c r="AV56" s="137">
        <v>1.61621300093352E-3</v>
      </c>
      <c r="AW56" s="137">
        <v>2.4339777319524899E-3</v>
      </c>
      <c r="AX56" s="137">
        <v>2.1830418105920901E-2</v>
      </c>
      <c r="AY56" s="137">
        <v>1.1021116724586399</v>
      </c>
      <c r="AZ56" s="137">
        <v>0.116855045316896</v>
      </c>
      <c r="BA56" s="137">
        <v>0.15816897523794601</v>
      </c>
      <c r="BB56" s="137">
        <v>0.18149975607903901</v>
      </c>
      <c r="BC56" s="137">
        <v>0.12437995297158</v>
      </c>
      <c r="BD56" s="137">
        <v>9.5980032682891295E-3</v>
      </c>
      <c r="BE56" s="137">
        <v>2.9799027896475299E-2</v>
      </c>
      <c r="BF56" s="137">
        <v>7.2679302841265597E-3</v>
      </c>
      <c r="BG56" s="137">
        <v>1.5150023002142099E-3</v>
      </c>
      <c r="BH56" s="137">
        <v>1.83042261284994E-3</v>
      </c>
      <c r="BI56" s="137">
        <v>7.8361411435167797E-2</v>
      </c>
      <c r="BJ56" s="137">
        <v>7.7803074616321398E-4</v>
      </c>
      <c r="BK56" s="137">
        <v>3.0826915727081702E-3</v>
      </c>
      <c r="BL56" s="137">
        <v>1.2971927898465601E-3</v>
      </c>
      <c r="BM56" s="137">
        <v>8.0678462064322199E-4</v>
      </c>
      <c r="BN56" s="137">
        <v>1.08499910515769E-3</v>
      </c>
      <c r="BO56" s="137">
        <v>6.0984913313570101E-4</v>
      </c>
      <c r="BP56" s="137">
        <v>1.0047546547622399E-3</v>
      </c>
      <c r="BQ56" s="137">
        <v>6.9275406430352395E-4</v>
      </c>
      <c r="BR56" s="137">
        <v>6.4528756826017397E-4</v>
      </c>
      <c r="BS56" s="137">
        <v>2.38996648288366E-3</v>
      </c>
      <c r="BT56" s="137">
        <v>7.85593205634433E-4</v>
      </c>
      <c r="BU56" s="137">
        <v>2.9404933174084102E-4</v>
      </c>
      <c r="BV56" s="137">
        <v>9.2486274022475197E-4</v>
      </c>
      <c r="BW56" s="137">
        <v>2.6989657187966601E-4</v>
      </c>
      <c r="BX56" s="137">
        <v>6.5106591250301004E-4</v>
      </c>
      <c r="BY56" s="137">
        <v>3.4743161817365402E-4</v>
      </c>
      <c r="BZ56" s="137">
        <v>2.2905559513289801E-3</v>
      </c>
      <c r="CA56" s="138">
        <v>0</v>
      </c>
      <c r="CB56" s="133">
        <v>2.11010452749955</v>
      </c>
      <c r="CC56" s="134">
        <v>1.22970101948774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</row>
    <row r="57" spans="1:87" ht="19.5" x14ac:dyDescent="0.25">
      <c r="A57" s="30"/>
      <c r="B57" s="42" t="s">
        <v>48</v>
      </c>
      <c r="C57" s="43" t="s">
        <v>159</v>
      </c>
      <c r="D57" s="136">
        <v>8.6090379062985596E-4</v>
      </c>
      <c r="E57" s="137">
        <v>1.90990864261516E-3</v>
      </c>
      <c r="F57" s="137">
        <v>1.9768507051135002E-3</v>
      </c>
      <c r="G57" s="137">
        <v>1.3035779126369901E-3</v>
      </c>
      <c r="H57" s="137">
        <v>1.10652464139098E-3</v>
      </c>
      <c r="I57" s="137">
        <v>1.38582167040711E-3</v>
      </c>
      <c r="J57" s="137">
        <v>9.5377488349972705E-4</v>
      </c>
      <c r="K57" s="137">
        <v>6.8148019513358197E-4</v>
      </c>
      <c r="L57" s="137">
        <v>2.0273579076106E-3</v>
      </c>
      <c r="M57" s="137">
        <v>1.1192094474434899E-3</v>
      </c>
      <c r="N57" s="137">
        <v>6.2795236918865998E-4</v>
      </c>
      <c r="O57" s="137">
        <v>3.2679888818261801E-3</v>
      </c>
      <c r="P57" s="137">
        <v>2.3019308503288501E-3</v>
      </c>
      <c r="Q57" s="137">
        <v>8.0981083525711998E-4</v>
      </c>
      <c r="R57" s="137">
        <v>2.01705336388633E-2</v>
      </c>
      <c r="S57" s="137">
        <v>3.8996478047667801E-2</v>
      </c>
      <c r="T57" s="137">
        <v>2.8339504969881199E-3</v>
      </c>
      <c r="U57" s="137">
        <v>8.4072344629258604E-3</v>
      </c>
      <c r="V57" s="137">
        <v>1.9948248870950902E-3</v>
      </c>
      <c r="W57" s="137">
        <v>1.21148942912428E-3</v>
      </c>
      <c r="X57" s="137">
        <v>2.4418974599767899E-3</v>
      </c>
      <c r="Y57" s="137">
        <v>1.7787405484428801E-3</v>
      </c>
      <c r="Z57" s="137">
        <v>1.1258692801600001E-3</v>
      </c>
      <c r="AA57" s="137">
        <v>1.54938004341016E-3</v>
      </c>
      <c r="AB57" s="137">
        <v>3.4951265313316201E-3</v>
      </c>
      <c r="AC57" s="137">
        <v>1.46591202904444E-3</v>
      </c>
      <c r="AD57" s="137">
        <v>1.4505448489166399E-3</v>
      </c>
      <c r="AE57" s="137">
        <v>2.0249609277718699E-3</v>
      </c>
      <c r="AF57" s="137">
        <v>5.9807924548742602E-3</v>
      </c>
      <c r="AG57" s="137">
        <v>5.5112447206530704E-3</v>
      </c>
      <c r="AH57" s="137">
        <v>7.6469243023863402E-3</v>
      </c>
      <c r="AI57" s="137">
        <v>5.4656294551872703E-3</v>
      </c>
      <c r="AJ57" s="137">
        <v>0</v>
      </c>
      <c r="AK57" s="137">
        <v>4.1133964134904303E-3</v>
      </c>
      <c r="AL57" s="137">
        <v>1.5428677543072301E-2</v>
      </c>
      <c r="AM57" s="137">
        <v>4.2326233716306104E-3</v>
      </c>
      <c r="AN57" s="137">
        <v>7.4882726280823099E-3</v>
      </c>
      <c r="AO57" s="137">
        <v>4.8447270688411004E-3</v>
      </c>
      <c r="AP57" s="137">
        <v>4.4763312149135202E-3</v>
      </c>
      <c r="AQ57" s="137">
        <v>2.3947241569434799E-3</v>
      </c>
      <c r="AR57" s="137">
        <v>2.7605516856426E-3</v>
      </c>
      <c r="AS57" s="137">
        <v>2.2475993116076402E-3</v>
      </c>
      <c r="AT57" s="137">
        <v>1.56219548965588E-3</v>
      </c>
      <c r="AU57" s="137">
        <v>2.5844255934030398E-3</v>
      </c>
      <c r="AV57" s="137">
        <v>3.8145557060412102E-3</v>
      </c>
      <c r="AW57" s="137">
        <v>4.0797495228590396E-3</v>
      </c>
      <c r="AX57" s="137">
        <v>7.1690872251479101E-3</v>
      </c>
      <c r="AY57" s="137">
        <v>1.03910512621608E-2</v>
      </c>
      <c r="AZ57" s="137">
        <v>1.0293451427653999</v>
      </c>
      <c r="BA57" s="137">
        <v>4.9741077504409804E-3</v>
      </c>
      <c r="BB57" s="137">
        <v>5.20013258733044E-3</v>
      </c>
      <c r="BC57" s="137">
        <v>9.7827303143647997E-3</v>
      </c>
      <c r="BD57" s="137">
        <v>4.2446883317458902E-3</v>
      </c>
      <c r="BE57" s="137">
        <v>1.4726890994513599E-2</v>
      </c>
      <c r="BF57" s="137">
        <v>9.2666805252505403E-3</v>
      </c>
      <c r="BG57" s="137">
        <v>2.27025073912502E-3</v>
      </c>
      <c r="BH57" s="137">
        <v>8.4124948004783498E-3</v>
      </c>
      <c r="BI57" s="137">
        <v>2.3191250821836099E-2</v>
      </c>
      <c r="BJ57" s="137">
        <v>8.0421676522376799E-4</v>
      </c>
      <c r="BK57" s="137">
        <v>2.2881204896598099E-3</v>
      </c>
      <c r="BL57" s="137">
        <v>1.2269707907021201E-3</v>
      </c>
      <c r="BM57" s="137">
        <v>1.33877003010744E-3</v>
      </c>
      <c r="BN57" s="137">
        <v>2.4964746684769698E-3</v>
      </c>
      <c r="BO57" s="137">
        <v>5.2817674986184904E-4</v>
      </c>
      <c r="BP57" s="137">
        <v>5.9065778501972898E-4</v>
      </c>
      <c r="BQ57" s="137">
        <v>7.7022380159269695E-4</v>
      </c>
      <c r="BR57" s="137">
        <v>7.1005672130869098E-4</v>
      </c>
      <c r="BS57" s="137">
        <v>9.5223179850711405E-4</v>
      </c>
      <c r="BT57" s="137">
        <v>1.46132068588789E-3</v>
      </c>
      <c r="BU57" s="137">
        <v>2.5576239298405999E-4</v>
      </c>
      <c r="BV57" s="137">
        <v>1.60588075660134E-3</v>
      </c>
      <c r="BW57" s="137">
        <v>4.0047656780198997E-4</v>
      </c>
      <c r="BX57" s="137">
        <v>2.0018654911371802E-3</v>
      </c>
      <c r="BY57" s="137">
        <v>5.2175329129964198E-4</v>
      </c>
      <c r="BZ57" s="137">
        <v>1.85744898431552E-3</v>
      </c>
      <c r="CA57" s="138">
        <v>0</v>
      </c>
      <c r="CB57" s="133">
        <v>1.34269737189237</v>
      </c>
      <c r="CC57" s="134">
        <v>0.78248082289843202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</row>
    <row r="58" spans="1:87" ht="19.5" x14ac:dyDescent="0.25">
      <c r="A58" s="30"/>
      <c r="B58" s="42" t="s">
        <v>49</v>
      </c>
      <c r="C58" s="43" t="s">
        <v>160</v>
      </c>
      <c r="D58" s="136">
        <v>1.0873257315807301E-4</v>
      </c>
      <c r="E58" s="137">
        <v>1.7769547985932701E-4</v>
      </c>
      <c r="F58" s="137">
        <v>1.2831532395250799E-4</v>
      </c>
      <c r="G58" s="137">
        <v>1.9761781916305101E-4</v>
      </c>
      <c r="H58" s="137">
        <v>9.9908163868654506E-5</v>
      </c>
      <c r="I58" s="137">
        <v>1.41669482377574E-4</v>
      </c>
      <c r="J58" s="137">
        <v>1.40139592364568E-4</v>
      </c>
      <c r="K58" s="137">
        <v>1.02207991475844E-4</v>
      </c>
      <c r="L58" s="137">
        <v>1.3438897762025701E-4</v>
      </c>
      <c r="M58" s="137">
        <v>1.67671859960158E-4</v>
      </c>
      <c r="N58" s="137">
        <v>8.1437241030416207E-5</v>
      </c>
      <c r="O58" s="137">
        <v>2.0062051419077599E-4</v>
      </c>
      <c r="P58" s="137">
        <v>7.89610622089847E-5</v>
      </c>
      <c r="Q58" s="137">
        <v>3.0814418895536497E-5</v>
      </c>
      <c r="R58" s="137">
        <v>2.5567595760774198E-4</v>
      </c>
      <c r="S58" s="137">
        <v>3.86171357254142E-4</v>
      </c>
      <c r="T58" s="137">
        <v>1.68112521497795E-4</v>
      </c>
      <c r="U58" s="137">
        <v>3.0533981323758698E-4</v>
      </c>
      <c r="V58" s="137">
        <v>1.89467920330449E-4</v>
      </c>
      <c r="W58" s="137">
        <v>1.96433016197367E-4</v>
      </c>
      <c r="X58" s="137">
        <v>2.0194115660231599E-4</v>
      </c>
      <c r="Y58" s="137">
        <v>1.4640753170417999E-4</v>
      </c>
      <c r="Z58" s="137">
        <v>1.73120728722872E-4</v>
      </c>
      <c r="AA58" s="137">
        <v>2.0462048228438E-4</v>
      </c>
      <c r="AB58" s="137">
        <v>2.02386168304375E-4</v>
      </c>
      <c r="AC58" s="137">
        <v>1.6676734708936101E-4</v>
      </c>
      <c r="AD58" s="137">
        <v>2.1806621097209301E-4</v>
      </c>
      <c r="AE58" s="137">
        <v>1.5163923477620701E-4</v>
      </c>
      <c r="AF58" s="137">
        <v>1.7799900507435199E-4</v>
      </c>
      <c r="AG58" s="137">
        <v>2.5270971692292001E-4</v>
      </c>
      <c r="AH58" s="137">
        <v>2.2966862696834899E-4</v>
      </c>
      <c r="AI58" s="137">
        <v>1.8282796642944701E-4</v>
      </c>
      <c r="AJ58" s="137">
        <v>0</v>
      </c>
      <c r="AK58" s="137">
        <v>1.61139580949862E-4</v>
      </c>
      <c r="AL58" s="137">
        <v>3.3659543288517099E-4</v>
      </c>
      <c r="AM58" s="137">
        <v>1.6727882386964E-4</v>
      </c>
      <c r="AN58" s="137">
        <v>1.4591701711447899E-4</v>
      </c>
      <c r="AO58" s="137">
        <v>1.59889014420029E-4</v>
      </c>
      <c r="AP58" s="137">
        <v>2.5614908997371099E-4</v>
      </c>
      <c r="AQ58" s="137">
        <v>1.1390797316113699E-4</v>
      </c>
      <c r="AR58" s="137">
        <v>1.33461547623532E-4</v>
      </c>
      <c r="AS58" s="137">
        <v>1.52850090209115E-4</v>
      </c>
      <c r="AT58" s="137">
        <v>1.0050705074121701E-4</v>
      </c>
      <c r="AU58" s="137">
        <v>1.33733531691128E-4</v>
      </c>
      <c r="AV58" s="137">
        <v>1.16099014466928E-4</v>
      </c>
      <c r="AW58" s="137">
        <v>1.37495514984646E-4</v>
      </c>
      <c r="AX58" s="137">
        <v>1.77895830041719E-4</v>
      </c>
      <c r="AY58" s="137">
        <v>1.87420966902544E-4</v>
      </c>
      <c r="AZ58" s="137">
        <v>2.2628210073910899E-4</v>
      </c>
      <c r="BA58" s="137">
        <v>1.00031694540197</v>
      </c>
      <c r="BB58" s="137">
        <v>1.43975136343177E-4</v>
      </c>
      <c r="BC58" s="137">
        <v>4.02506492360844E-4</v>
      </c>
      <c r="BD58" s="137">
        <v>3.0576883899404998E-3</v>
      </c>
      <c r="BE58" s="137">
        <v>2.27883234663569E-4</v>
      </c>
      <c r="BF58" s="137">
        <v>4.9579519258057404E-4</v>
      </c>
      <c r="BG58" s="137">
        <v>1.2453274532970399E-4</v>
      </c>
      <c r="BH58" s="137">
        <v>5.4317609626640601E-4</v>
      </c>
      <c r="BI58" s="137">
        <v>2.7760947422690103E-4</v>
      </c>
      <c r="BJ58" s="137">
        <v>2.76812106196103E-4</v>
      </c>
      <c r="BK58" s="137">
        <v>2.0877493270222199E-4</v>
      </c>
      <c r="BL58" s="137">
        <v>4.4736068010533598E-4</v>
      </c>
      <c r="BM58" s="137">
        <v>3.4156042901426002E-4</v>
      </c>
      <c r="BN58" s="137">
        <v>1.3640005082381801E-4</v>
      </c>
      <c r="BO58" s="137">
        <v>4.3405645461966802E-4</v>
      </c>
      <c r="BP58" s="137">
        <v>7.1847532005995705E-4</v>
      </c>
      <c r="BQ58" s="137">
        <v>5.7295446437686203E-4</v>
      </c>
      <c r="BR58" s="137">
        <v>7.66625854663091E-4</v>
      </c>
      <c r="BS58" s="137">
        <v>1.2515523861184101E-4</v>
      </c>
      <c r="BT58" s="137">
        <v>8.2499210786844798E-4</v>
      </c>
      <c r="BU58" s="137">
        <v>6.6181894293497695E-4</v>
      </c>
      <c r="BV58" s="137">
        <v>5.6184649709720299E-4</v>
      </c>
      <c r="BW58" s="137">
        <v>1.11915330050822E-4</v>
      </c>
      <c r="BX58" s="137">
        <v>3.3945749684704098E-4</v>
      </c>
      <c r="BY58" s="137">
        <v>2.1710869588953001E-4</v>
      </c>
      <c r="BZ58" s="137">
        <v>4.6893605039647002E-4</v>
      </c>
      <c r="CA58" s="138">
        <v>0</v>
      </c>
      <c r="CB58" s="133">
        <v>1.0211105206578099</v>
      </c>
      <c r="CC58" s="134">
        <v>0.59507035405042696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</row>
    <row r="59" spans="1:87" ht="19.5" x14ac:dyDescent="0.25">
      <c r="A59" s="30"/>
      <c r="B59" s="42" t="s">
        <v>50</v>
      </c>
      <c r="C59" s="43" t="s">
        <v>161</v>
      </c>
      <c r="D59" s="136">
        <v>1.3138169190878899E-4</v>
      </c>
      <c r="E59" s="137">
        <v>2.6972114816175999E-4</v>
      </c>
      <c r="F59" s="137">
        <v>2.9380582061442901E-4</v>
      </c>
      <c r="G59" s="137">
        <v>2.0258535476263799E-4</v>
      </c>
      <c r="H59" s="137">
        <v>1.7079311147441201E-4</v>
      </c>
      <c r="I59" s="137">
        <v>1.54950068340723E-4</v>
      </c>
      <c r="J59" s="137">
        <v>2.3576645018518499E-4</v>
      </c>
      <c r="K59" s="137">
        <v>1.6366508096801299E-4</v>
      </c>
      <c r="L59" s="137">
        <v>2.47395034513569E-4</v>
      </c>
      <c r="M59" s="137">
        <v>2.6475159482384299E-4</v>
      </c>
      <c r="N59" s="137">
        <v>1.32979516328685E-4</v>
      </c>
      <c r="O59" s="137">
        <v>6.8830357364066603E-4</v>
      </c>
      <c r="P59" s="137">
        <v>1.3443605324785701E-4</v>
      </c>
      <c r="Q59" s="137">
        <v>5.0466320656324201E-5</v>
      </c>
      <c r="R59" s="137">
        <v>8.6391967163602901E-4</v>
      </c>
      <c r="S59" s="137">
        <v>1.5809306419981299E-3</v>
      </c>
      <c r="T59" s="137">
        <v>3.8844271988769299E-4</v>
      </c>
      <c r="U59" s="137">
        <v>9.9558594587447207E-4</v>
      </c>
      <c r="V59" s="137">
        <v>5.7661637488318001E-4</v>
      </c>
      <c r="W59" s="137">
        <v>4.7650026221892402E-4</v>
      </c>
      <c r="X59" s="137">
        <v>4.0247277305254197E-4</v>
      </c>
      <c r="Y59" s="137">
        <v>3.5297104469510601E-4</v>
      </c>
      <c r="Z59" s="137">
        <v>4.4889972843781397E-4</v>
      </c>
      <c r="AA59" s="137">
        <v>4.3253780413717599E-4</v>
      </c>
      <c r="AB59" s="137">
        <v>4.3635371108509201E-4</v>
      </c>
      <c r="AC59" s="137">
        <v>4.5162783247452098E-4</v>
      </c>
      <c r="AD59" s="137">
        <v>4.6170403155564201E-4</v>
      </c>
      <c r="AE59" s="137">
        <v>3.9970329588197398E-4</v>
      </c>
      <c r="AF59" s="137">
        <v>5.0504807439390501E-4</v>
      </c>
      <c r="AG59" s="137">
        <v>6.97024361498274E-4</v>
      </c>
      <c r="AH59" s="137">
        <v>4.6939855891055802E-4</v>
      </c>
      <c r="AI59" s="137">
        <v>3.5474144467437702E-4</v>
      </c>
      <c r="AJ59" s="137">
        <v>0</v>
      </c>
      <c r="AK59" s="137">
        <v>3.41204282306158E-4</v>
      </c>
      <c r="AL59" s="137">
        <v>7.7815396248220403E-4</v>
      </c>
      <c r="AM59" s="137">
        <v>3.5915887676571298E-4</v>
      </c>
      <c r="AN59" s="137">
        <v>4.4812384208021001E-4</v>
      </c>
      <c r="AO59" s="137">
        <v>3.3643305069680198E-4</v>
      </c>
      <c r="AP59" s="137">
        <v>8.8956777498545002E-4</v>
      </c>
      <c r="AQ59" s="137">
        <v>2.3777976858661501E-4</v>
      </c>
      <c r="AR59" s="137">
        <v>2.7256089016225302E-4</v>
      </c>
      <c r="AS59" s="137">
        <v>2.4443097459449898E-4</v>
      </c>
      <c r="AT59" s="137">
        <v>2.0650073383611601E-4</v>
      </c>
      <c r="AU59" s="137">
        <v>3.25098454429093E-4</v>
      </c>
      <c r="AV59" s="137">
        <v>2.99326727243153E-4</v>
      </c>
      <c r="AW59" s="137">
        <v>2.9473899167668501E-4</v>
      </c>
      <c r="AX59" s="137">
        <v>4.17853690426161E-4</v>
      </c>
      <c r="AY59" s="137">
        <v>5.0364129257062201E-4</v>
      </c>
      <c r="AZ59" s="137">
        <v>1.1697650052779299E-3</v>
      </c>
      <c r="BA59" s="137">
        <v>4.0948381217616797E-3</v>
      </c>
      <c r="BB59" s="137">
        <v>1.0003225914515299</v>
      </c>
      <c r="BC59" s="137">
        <v>5.6765787936991895E-4</v>
      </c>
      <c r="BD59" s="137">
        <v>3.78175229556145E-4</v>
      </c>
      <c r="BE59" s="137">
        <v>7.1238615253838402E-4</v>
      </c>
      <c r="BF59" s="137">
        <v>6.1738471870636798E-4</v>
      </c>
      <c r="BG59" s="137">
        <v>1.4322017952726101E-4</v>
      </c>
      <c r="BH59" s="137">
        <v>4.3026874102036598E-4</v>
      </c>
      <c r="BI59" s="137">
        <v>2.0015659258981401E-3</v>
      </c>
      <c r="BJ59" s="137">
        <v>1.6482577411865899E-4</v>
      </c>
      <c r="BK59" s="137">
        <v>2.8571919912520898E-4</v>
      </c>
      <c r="BL59" s="137">
        <v>1.5431782152527999E-4</v>
      </c>
      <c r="BM59" s="137">
        <v>1.6188676212253601E-4</v>
      </c>
      <c r="BN59" s="137">
        <v>2.7811455547149599E-4</v>
      </c>
      <c r="BO59" s="137">
        <v>8.1114158393911495E-5</v>
      </c>
      <c r="BP59" s="137">
        <v>5.5916494293722297E-5</v>
      </c>
      <c r="BQ59" s="137">
        <v>1.2291695007872E-4</v>
      </c>
      <c r="BR59" s="137">
        <v>7.6790561021024398E-5</v>
      </c>
      <c r="BS59" s="137">
        <v>8.1566810854344604E-5</v>
      </c>
      <c r="BT59" s="137">
        <v>1.1933188337469901E-4</v>
      </c>
      <c r="BU59" s="137">
        <v>5.6288670343005402E-5</v>
      </c>
      <c r="BV59" s="137">
        <v>1.5974295998209199E-4</v>
      </c>
      <c r="BW59" s="137">
        <v>5.7480597591642198E-5</v>
      </c>
      <c r="BX59" s="137">
        <v>2.9810196905903999E-4</v>
      </c>
      <c r="BY59" s="137">
        <v>1.6691333686985E-4</v>
      </c>
      <c r="BZ59" s="137">
        <v>3.0313211282656001E-4</v>
      </c>
      <c r="CA59" s="138">
        <v>0</v>
      </c>
      <c r="CB59" s="133">
        <v>1.032452066432</v>
      </c>
      <c r="CC59" s="134">
        <v>0.60167984197831303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</row>
    <row r="60" spans="1:87" ht="19.5" x14ac:dyDescent="0.25">
      <c r="A60" s="30"/>
      <c r="B60" s="42" t="s">
        <v>51</v>
      </c>
      <c r="C60" s="43" t="s">
        <v>162</v>
      </c>
      <c r="D60" s="136">
        <v>8.6350651763683807E-5</v>
      </c>
      <c r="E60" s="137">
        <v>1.8762408767449801E-4</v>
      </c>
      <c r="F60" s="137">
        <v>1.9249566795947001E-4</v>
      </c>
      <c r="G60" s="137">
        <v>1.38158221290777E-4</v>
      </c>
      <c r="H60" s="137">
        <v>1.12771382007691E-4</v>
      </c>
      <c r="I60" s="137">
        <v>1.24716507280998E-4</v>
      </c>
      <c r="J60" s="137">
        <v>1.15161704066228E-4</v>
      </c>
      <c r="K60" s="137">
        <v>8.1206415871100301E-5</v>
      </c>
      <c r="L60" s="137">
        <v>1.90021232233642E-4</v>
      </c>
      <c r="M60" s="137">
        <v>1.8426336465023399E-4</v>
      </c>
      <c r="N60" s="137">
        <v>9.6860770923559703E-4</v>
      </c>
      <c r="O60" s="137">
        <v>1.02199690269926E-3</v>
      </c>
      <c r="P60" s="137">
        <v>2.0687009026124201E-4</v>
      </c>
      <c r="Q60" s="137">
        <v>7.2873406234148105E-5</v>
      </c>
      <c r="R60" s="137">
        <v>2.7479950865797699E-3</v>
      </c>
      <c r="S60" s="137">
        <v>4.4351894043378999E-3</v>
      </c>
      <c r="T60" s="137">
        <v>2.82125695865526E-4</v>
      </c>
      <c r="U60" s="137">
        <v>1.1212617865984E-3</v>
      </c>
      <c r="V60" s="137">
        <v>6.40913568569226E-4</v>
      </c>
      <c r="W60" s="137">
        <v>1.7708351451026501E-4</v>
      </c>
      <c r="X60" s="137">
        <v>6.7376939454606396E-4</v>
      </c>
      <c r="Y60" s="137">
        <v>2.2536030885380299E-4</v>
      </c>
      <c r="Z60" s="137">
        <v>1.6564453132445999E-4</v>
      </c>
      <c r="AA60" s="137">
        <v>7.29135228576758E-4</v>
      </c>
      <c r="AB60" s="137">
        <v>3.4248329372382497E-4</v>
      </c>
      <c r="AC60" s="137">
        <v>1.8596526263159899E-4</v>
      </c>
      <c r="AD60" s="137">
        <v>1.89758001849168E-4</v>
      </c>
      <c r="AE60" s="137">
        <v>4.9907228873822195E-4</v>
      </c>
      <c r="AF60" s="137">
        <v>1.21659858258659E-3</v>
      </c>
      <c r="AG60" s="137">
        <v>5.1586280409707198E-4</v>
      </c>
      <c r="AH60" s="137">
        <v>6.6855120339908303E-4</v>
      </c>
      <c r="AI60" s="137">
        <v>4.3886526519113298E-4</v>
      </c>
      <c r="AJ60" s="137">
        <v>0</v>
      </c>
      <c r="AK60" s="137">
        <v>3.4390125469307899E-4</v>
      </c>
      <c r="AL60" s="137">
        <v>1.3478458131530001E-3</v>
      </c>
      <c r="AM60" s="137">
        <v>3.6198588743115899E-4</v>
      </c>
      <c r="AN60" s="137">
        <v>7.5171682121879396E-4</v>
      </c>
      <c r="AO60" s="137">
        <v>3.7313599391747499E-4</v>
      </c>
      <c r="AP60" s="137">
        <v>2.6746025895248702E-4</v>
      </c>
      <c r="AQ60" s="137">
        <v>2.30073578568103E-4</v>
      </c>
      <c r="AR60" s="137">
        <v>2.5882983958942503E-4</v>
      </c>
      <c r="AS60" s="137">
        <v>2.00249822673496E-4</v>
      </c>
      <c r="AT60" s="137">
        <v>1.38294331857917E-4</v>
      </c>
      <c r="AU60" s="137">
        <v>2.12456914978386E-3</v>
      </c>
      <c r="AV60" s="137">
        <v>3.0776008665211498E-4</v>
      </c>
      <c r="AW60" s="137">
        <v>3.4672146880781698E-4</v>
      </c>
      <c r="AX60" s="137">
        <v>6.8453181862626502E-4</v>
      </c>
      <c r="AY60" s="137">
        <v>1.1154280442984899E-3</v>
      </c>
      <c r="AZ60" s="137">
        <v>3.7985095076566102E-3</v>
      </c>
      <c r="BA60" s="137">
        <v>5.5894663751401797E-3</v>
      </c>
      <c r="BB60" s="137">
        <v>5.8985207165349095E-4</v>
      </c>
      <c r="BC60" s="137">
        <v>1.0235880880082699</v>
      </c>
      <c r="BD60" s="137">
        <v>7.1253078404159001E-3</v>
      </c>
      <c r="BE60" s="137">
        <v>1.8398718143109701E-3</v>
      </c>
      <c r="BF60" s="137">
        <v>1.6257143268320899E-3</v>
      </c>
      <c r="BG60" s="137">
        <v>1.81433749145904E-4</v>
      </c>
      <c r="BH60" s="137">
        <v>6.38001542580821E-4</v>
      </c>
      <c r="BI60" s="137">
        <v>2.0276847187344501E-3</v>
      </c>
      <c r="BJ60" s="137">
        <v>7.7807250399638397E-5</v>
      </c>
      <c r="BK60" s="137">
        <v>2.33732058914586E-4</v>
      </c>
      <c r="BL60" s="137">
        <v>1.1799798612026399E-4</v>
      </c>
      <c r="BM60" s="137">
        <v>1.34248093950237E-4</v>
      </c>
      <c r="BN60" s="137">
        <v>8.08724544395467E-4</v>
      </c>
      <c r="BO60" s="137">
        <v>4.7247210396225598E-5</v>
      </c>
      <c r="BP60" s="137">
        <v>5.5167550821432603E-5</v>
      </c>
      <c r="BQ60" s="137">
        <v>8.0891501857126503E-5</v>
      </c>
      <c r="BR60" s="137">
        <v>7.1972719202958007E-5</v>
      </c>
      <c r="BS60" s="137">
        <v>8.3067273156765906E-5</v>
      </c>
      <c r="BT60" s="137">
        <v>1.2313498627089401E-4</v>
      </c>
      <c r="BU60" s="137">
        <v>2.9889707967748399E-5</v>
      </c>
      <c r="BV60" s="137">
        <v>1.3295994081228001E-4</v>
      </c>
      <c r="BW60" s="137">
        <v>4.9218786157515099E-5</v>
      </c>
      <c r="BX60" s="137">
        <v>1.7756332450880101E-4</v>
      </c>
      <c r="BY60" s="137">
        <v>6.4145331770539796E-5</v>
      </c>
      <c r="BZ60" s="137">
        <v>1.67051798192008E-4</v>
      </c>
      <c r="CA60" s="138">
        <v>0</v>
      </c>
      <c r="CB60" s="133">
        <v>1.0772500067550701</v>
      </c>
      <c r="CC60" s="134">
        <v>0.62778664008632201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</row>
    <row r="61" spans="1:87" ht="19.5" x14ac:dyDescent="0.25">
      <c r="A61" s="30"/>
      <c r="B61" s="42" t="s">
        <v>52</v>
      </c>
      <c r="C61" s="43" t="s">
        <v>163</v>
      </c>
      <c r="D61" s="136">
        <v>2.9437079234230902E-4</v>
      </c>
      <c r="E61" s="137">
        <v>7.5007305561872E-4</v>
      </c>
      <c r="F61" s="137">
        <v>4.1101311339259198E-4</v>
      </c>
      <c r="G61" s="137">
        <v>5.0654717558744496E-4</v>
      </c>
      <c r="H61" s="137">
        <v>3.6457629416541498E-4</v>
      </c>
      <c r="I61" s="137">
        <v>3.3382996872314598E-4</v>
      </c>
      <c r="J61" s="137">
        <v>4.0975806237841399E-4</v>
      </c>
      <c r="K61" s="137">
        <v>2.6748890928251199E-4</v>
      </c>
      <c r="L61" s="137">
        <v>4.2866972749205099E-4</v>
      </c>
      <c r="M61" s="137">
        <v>3.6826875858568401E-4</v>
      </c>
      <c r="N61" s="137">
        <v>4.0556825423078598E-4</v>
      </c>
      <c r="O61" s="137">
        <v>6.6684182319537595E-4</v>
      </c>
      <c r="P61" s="137">
        <v>4.0471525185820202E-3</v>
      </c>
      <c r="Q61" s="137">
        <v>1.3258357941742401E-3</v>
      </c>
      <c r="R61" s="137">
        <v>8.9515364291535299E-4</v>
      </c>
      <c r="S61" s="137">
        <v>1.3839446285827299E-3</v>
      </c>
      <c r="T61" s="137">
        <v>4.2481628523415401E-4</v>
      </c>
      <c r="U61" s="137">
        <v>9.3695274693565602E-4</v>
      </c>
      <c r="V61" s="137">
        <v>5.8133469133362997E-4</v>
      </c>
      <c r="W61" s="137">
        <v>5.28696213631644E-4</v>
      </c>
      <c r="X61" s="137">
        <v>5.1337148592929701E-4</v>
      </c>
      <c r="Y61" s="137">
        <v>3.8281652174947301E-4</v>
      </c>
      <c r="Z61" s="137">
        <v>5.04523812354888E-4</v>
      </c>
      <c r="AA61" s="137">
        <v>5.3733987826858304E-4</v>
      </c>
      <c r="AB61" s="137">
        <v>5.0727304878502401E-4</v>
      </c>
      <c r="AC61" s="137">
        <v>4.5221284671058903E-4</v>
      </c>
      <c r="AD61" s="137">
        <v>5.1018313381895602E-4</v>
      </c>
      <c r="AE61" s="137">
        <v>4.34884322462248E-4</v>
      </c>
      <c r="AF61" s="137">
        <v>6.2171219858299701E-4</v>
      </c>
      <c r="AG61" s="137">
        <v>8.3619986478157104E-4</v>
      </c>
      <c r="AH61" s="137">
        <v>4.8105005708961901E-4</v>
      </c>
      <c r="AI61" s="137">
        <v>4.51482755734059E-4</v>
      </c>
      <c r="AJ61" s="137">
        <v>0</v>
      </c>
      <c r="AK61" s="137">
        <v>3.50643927198544E-4</v>
      </c>
      <c r="AL61" s="137">
        <v>4.4129464625267302E-4</v>
      </c>
      <c r="AM61" s="137">
        <v>3.6824283200057799E-4</v>
      </c>
      <c r="AN61" s="137">
        <v>5.8572111617422398E-4</v>
      </c>
      <c r="AO61" s="137">
        <v>6.37608660068293E-4</v>
      </c>
      <c r="AP61" s="137">
        <v>3.1334374288107301E-4</v>
      </c>
      <c r="AQ61" s="137">
        <v>3.6261307114642E-3</v>
      </c>
      <c r="AR61" s="137">
        <v>3.5162966969480699E-4</v>
      </c>
      <c r="AS61" s="137">
        <v>2.99668764556271E-4</v>
      </c>
      <c r="AT61" s="137">
        <v>2.15492385381874E-4</v>
      </c>
      <c r="AU61" s="137">
        <v>4.0031913698100298E-4</v>
      </c>
      <c r="AV61" s="137">
        <v>3.3192133279707998E-4</v>
      </c>
      <c r="AW61" s="137">
        <v>7.8533321556496002E-4</v>
      </c>
      <c r="AX61" s="137">
        <v>7.11658250848113E-4</v>
      </c>
      <c r="AY61" s="137">
        <v>5.3766287641021605E-4</v>
      </c>
      <c r="AZ61" s="137">
        <v>7.4026836385187396E-4</v>
      </c>
      <c r="BA61" s="137">
        <v>5.0797959659604197E-4</v>
      </c>
      <c r="BB61" s="137">
        <v>3.2644758153389401E-4</v>
      </c>
      <c r="BC61" s="137">
        <v>1.01099696856477E-3</v>
      </c>
      <c r="BD61" s="137">
        <v>1.00612021154262</v>
      </c>
      <c r="BE61" s="137">
        <v>9.5916660426903098E-4</v>
      </c>
      <c r="BF61" s="137">
        <v>4.9171825603804096E-4</v>
      </c>
      <c r="BG61" s="137">
        <v>4.7481363424749001E-4</v>
      </c>
      <c r="BH61" s="137">
        <v>8.5161253600343301E-4</v>
      </c>
      <c r="BI61" s="137">
        <v>7.5007973490794099E-4</v>
      </c>
      <c r="BJ61" s="137">
        <v>4.2415615081157701E-4</v>
      </c>
      <c r="BK61" s="137">
        <v>2.5774406817211698E-3</v>
      </c>
      <c r="BL61" s="137">
        <v>8.3546290693105904E-4</v>
      </c>
      <c r="BM61" s="137">
        <v>2.4591223689533802E-4</v>
      </c>
      <c r="BN61" s="137">
        <v>3.29059500260021E-4</v>
      </c>
      <c r="BO61" s="137">
        <v>1.2238152003263701E-4</v>
      </c>
      <c r="BP61" s="137">
        <v>1.02577006087803E-4</v>
      </c>
      <c r="BQ61" s="137">
        <v>1.94357809739607E-4</v>
      </c>
      <c r="BR61" s="137">
        <v>1.5782986013627501E-4</v>
      </c>
      <c r="BS61" s="137">
        <v>8.1766685041139106E-5</v>
      </c>
      <c r="BT61" s="137">
        <v>2.1619442068744E-4</v>
      </c>
      <c r="BU61" s="137">
        <v>5.54564774341574E-5</v>
      </c>
      <c r="BV61" s="137">
        <v>2.9380299516604198E-4</v>
      </c>
      <c r="BW61" s="137">
        <v>1.0404944408792401E-4</v>
      </c>
      <c r="BX61" s="137">
        <v>2.0396861319700401E-4</v>
      </c>
      <c r="BY61" s="137">
        <v>1.33332778168653E-4</v>
      </c>
      <c r="BZ61" s="137">
        <v>4.2871025017146802E-4</v>
      </c>
      <c r="CA61" s="138">
        <v>0</v>
      </c>
      <c r="CB61" s="133">
        <v>1.05026036780613</v>
      </c>
      <c r="CC61" s="134">
        <v>0.61205794698198301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</row>
    <row r="62" spans="1:87" ht="19.5" x14ac:dyDescent="0.25">
      <c r="A62" s="30"/>
      <c r="B62" s="42" t="s">
        <v>53</v>
      </c>
      <c r="C62" s="43" t="s">
        <v>164</v>
      </c>
      <c r="D62" s="136">
        <v>1.5125075022588699E-4</v>
      </c>
      <c r="E62" s="137">
        <v>2.9458939546028398E-4</v>
      </c>
      <c r="F62" s="137">
        <v>3.0327159500533399E-4</v>
      </c>
      <c r="G62" s="137">
        <v>2.2609803274981199E-4</v>
      </c>
      <c r="H62" s="137">
        <v>1.7810419370234E-4</v>
      </c>
      <c r="I62" s="137">
        <v>1.68726574393225E-4</v>
      </c>
      <c r="J62" s="137">
        <v>2.56071019537621E-4</v>
      </c>
      <c r="K62" s="137">
        <v>1.78640720614557E-4</v>
      </c>
      <c r="L62" s="137">
        <v>2.44298395583233E-4</v>
      </c>
      <c r="M62" s="137">
        <v>2.86187445863758E-4</v>
      </c>
      <c r="N62" s="137">
        <v>1.2348222533328001E-4</v>
      </c>
      <c r="O62" s="137">
        <v>4.9658683808869201E-4</v>
      </c>
      <c r="P62" s="137">
        <v>1.6404327770470301E-4</v>
      </c>
      <c r="Q62" s="137">
        <v>6.0153944439202101E-5</v>
      </c>
      <c r="R62" s="137">
        <v>5.1257871489288705E-4</v>
      </c>
      <c r="S62" s="137">
        <v>9.5194338733241399E-4</v>
      </c>
      <c r="T62" s="137">
        <v>3.8671135934529297E-4</v>
      </c>
      <c r="U62" s="137">
        <v>6.9057021397431596E-4</v>
      </c>
      <c r="V62" s="137">
        <v>5.22636748191666E-4</v>
      </c>
      <c r="W62" s="137">
        <v>5.2119612614163905E-4</v>
      </c>
      <c r="X62" s="137">
        <v>4.10787791775328E-4</v>
      </c>
      <c r="Y62" s="137">
        <v>3.6867985806916098E-4</v>
      </c>
      <c r="Z62" s="137">
        <v>4.8422508837388299E-4</v>
      </c>
      <c r="AA62" s="137">
        <v>4.68801059730027E-4</v>
      </c>
      <c r="AB62" s="137">
        <v>4.4886382618355302E-4</v>
      </c>
      <c r="AC62" s="137">
        <v>4.43446570187553E-4</v>
      </c>
      <c r="AD62" s="137">
        <v>5.3810211329085905E-4</v>
      </c>
      <c r="AE62" s="137">
        <v>4.0260063658166003E-4</v>
      </c>
      <c r="AF62" s="137">
        <v>4.5460293684374198E-4</v>
      </c>
      <c r="AG62" s="137">
        <v>6.7786683561916995E-4</v>
      </c>
      <c r="AH62" s="137">
        <v>3.8373836460831398E-4</v>
      </c>
      <c r="AI62" s="137">
        <v>3.0564622850163501E-4</v>
      </c>
      <c r="AJ62" s="137">
        <v>0</v>
      </c>
      <c r="AK62" s="137">
        <v>3.0312776451103899E-4</v>
      </c>
      <c r="AL62" s="137">
        <v>4.8147251270057301E-4</v>
      </c>
      <c r="AM62" s="137">
        <v>3.3537695705891099E-4</v>
      </c>
      <c r="AN62" s="137">
        <v>3.68660698190649E-4</v>
      </c>
      <c r="AO62" s="137">
        <v>3.0338188881909599E-4</v>
      </c>
      <c r="AP62" s="137">
        <v>2.4427822940452598E-4</v>
      </c>
      <c r="AQ62" s="137">
        <v>2.6865999124860498E-4</v>
      </c>
      <c r="AR62" s="137">
        <v>2.6772714011030698E-4</v>
      </c>
      <c r="AS62" s="137">
        <v>2.2615243832427401E-4</v>
      </c>
      <c r="AT62" s="137">
        <v>2.1056745358218401E-4</v>
      </c>
      <c r="AU62" s="137">
        <v>2.4906628609779101E-4</v>
      </c>
      <c r="AV62" s="137">
        <v>2.7030402604500097E-4</v>
      </c>
      <c r="AW62" s="137">
        <v>2.7248590526584502E-4</v>
      </c>
      <c r="AX62" s="137">
        <v>3.3278993737226098E-4</v>
      </c>
      <c r="AY62" s="137">
        <v>3.6799266681863301E-4</v>
      </c>
      <c r="AZ62" s="137">
        <v>7.4453875317926103E-4</v>
      </c>
      <c r="BA62" s="137">
        <v>3.0596834181780902E-4</v>
      </c>
      <c r="BB62" s="137">
        <v>2.6389835838350802E-4</v>
      </c>
      <c r="BC62" s="137">
        <v>3.24744420057197E-4</v>
      </c>
      <c r="BD62" s="137">
        <v>9.7567589120677294E-3</v>
      </c>
      <c r="BE62" s="137">
        <v>1.01789668653871</v>
      </c>
      <c r="BF62" s="137">
        <v>3.8553666861180201E-4</v>
      </c>
      <c r="BG62" s="137">
        <v>1.28515133741933E-4</v>
      </c>
      <c r="BH62" s="137">
        <v>3.3374817347619497E-4</v>
      </c>
      <c r="BI62" s="137">
        <v>2.3492789550352698E-3</v>
      </c>
      <c r="BJ62" s="137">
        <v>1.09149097719874E-3</v>
      </c>
      <c r="BK62" s="137">
        <v>3.1700427991308199E-4</v>
      </c>
      <c r="BL62" s="137">
        <v>1.7700910159735599E-4</v>
      </c>
      <c r="BM62" s="137">
        <v>1.7395404749828499E-4</v>
      </c>
      <c r="BN62" s="137">
        <v>2.7083854826062399E-4</v>
      </c>
      <c r="BO62" s="137">
        <v>7.4763365993959805E-5</v>
      </c>
      <c r="BP62" s="137">
        <v>9.3730134080048004E-4</v>
      </c>
      <c r="BQ62" s="137">
        <v>1.35547368378525E-3</v>
      </c>
      <c r="BR62" s="137">
        <v>1.1141010352436699E-3</v>
      </c>
      <c r="BS62" s="137">
        <v>1.0931987785427E-4</v>
      </c>
      <c r="BT62" s="137">
        <v>1.0095262057944201E-4</v>
      </c>
      <c r="BU62" s="137">
        <v>1.5099888793944301E-4</v>
      </c>
      <c r="BV62" s="137">
        <v>1.3456899894813E-4</v>
      </c>
      <c r="BW62" s="137">
        <v>2.1207639354743298E-3</v>
      </c>
      <c r="BX62" s="137">
        <v>1.6245746348321101E-4</v>
      </c>
      <c r="BY62" s="137">
        <v>1.95488361867442E-4</v>
      </c>
      <c r="BZ62" s="137">
        <v>2.04288230308958E-4</v>
      </c>
      <c r="CA62" s="138">
        <v>0</v>
      </c>
      <c r="CB62" s="133">
        <v>1.0577869951757199</v>
      </c>
      <c r="CC62" s="134">
        <v>0.61644422322046799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</row>
    <row r="63" spans="1:87" ht="19.5" x14ac:dyDescent="0.25">
      <c r="A63" s="30"/>
      <c r="B63" s="42" t="s">
        <v>54</v>
      </c>
      <c r="C63" s="43" t="s">
        <v>165</v>
      </c>
      <c r="D63" s="136">
        <v>1.59008880522777E-3</v>
      </c>
      <c r="E63" s="137">
        <v>3.0935798747759998E-3</v>
      </c>
      <c r="F63" s="137">
        <v>3.4510254544136399E-3</v>
      </c>
      <c r="G63" s="137">
        <v>2.39347050327542E-3</v>
      </c>
      <c r="H63" s="137">
        <v>2.1364781737867799E-3</v>
      </c>
      <c r="I63" s="137">
        <v>1.79575000600644E-3</v>
      </c>
      <c r="J63" s="137">
        <v>3.05903846802477E-3</v>
      </c>
      <c r="K63" s="137">
        <v>2.1215452472587602E-3</v>
      </c>
      <c r="L63" s="137">
        <v>2.71649297106488E-3</v>
      </c>
      <c r="M63" s="137">
        <v>3.4273382571899302E-3</v>
      </c>
      <c r="N63" s="137">
        <v>1.2975354631452501E-3</v>
      </c>
      <c r="O63" s="137">
        <v>5.6262669257951198E-3</v>
      </c>
      <c r="P63" s="137">
        <v>6.3348220833987898E-4</v>
      </c>
      <c r="Q63" s="137">
        <v>2.7539329283502101E-4</v>
      </c>
      <c r="R63" s="137">
        <v>1.5395262434267701E-3</v>
      </c>
      <c r="S63" s="137">
        <v>2.2343665677893999E-3</v>
      </c>
      <c r="T63" s="137">
        <v>4.4027212775941101E-3</v>
      </c>
      <c r="U63" s="137">
        <v>7.0497871484241203E-3</v>
      </c>
      <c r="V63" s="137">
        <v>6.4862084048401001E-3</v>
      </c>
      <c r="W63" s="137">
        <v>6.5527128210308497E-3</v>
      </c>
      <c r="X63" s="137">
        <v>4.9378683434911702E-3</v>
      </c>
      <c r="Y63" s="137">
        <v>4.4313603081218896E-3</v>
      </c>
      <c r="Z63" s="137">
        <v>6.17977066968875E-3</v>
      </c>
      <c r="AA63" s="137">
        <v>5.6889819500111601E-3</v>
      </c>
      <c r="AB63" s="137">
        <v>4.88776054931255E-3</v>
      </c>
      <c r="AC63" s="137">
        <v>5.6046511952749E-3</v>
      </c>
      <c r="AD63" s="137">
        <v>6.1930149164790404E-3</v>
      </c>
      <c r="AE63" s="137">
        <v>4.8610878251347002E-3</v>
      </c>
      <c r="AF63" s="137">
        <v>4.5438309951571403E-3</v>
      </c>
      <c r="AG63" s="137">
        <v>7.7341708276159301E-3</v>
      </c>
      <c r="AH63" s="137">
        <v>3.2760632327378798E-3</v>
      </c>
      <c r="AI63" s="137">
        <v>2.6279705155968702E-3</v>
      </c>
      <c r="AJ63" s="137">
        <v>0</v>
      </c>
      <c r="AK63" s="137">
        <v>3.1144465320267099E-3</v>
      </c>
      <c r="AL63" s="137">
        <v>3.9719691713663904E-3</v>
      </c>
      <c r="AM63" s="137">
        <v>3.2238649385897601E-3</v>
      </c>
      <c r="AN63" s="137">
        <v>2.7749921366185099E-3</v>
      </c>
      <c r="AO63" s="137">
        <v>2.5747568151065201E-3</v>
      </c>
      <c r="AP63" s="137">
        <v>2.9898328574097599E-3</v>
      </c>
      <c r="AQ63" s="137">
        <v>2.1641487841406299E-3</v>
      </c>
      <c r="AR63" s="137">
        <v>2.7548719247769099E-3</v>
      </c>
      <c r="AS63" s="137">
        <v>2.6117715688942899E-3</v>
      </c>
      <c r="AT63" s="137">
        <v>2.5516955239285699E-3</v>
      </c>
      <c r="AU63" s="137">
        <v>2.4587671422183701E-3</v>
      </c>
      <c r="AV63" s="137">
        <v>2.7356131818172002E-3</v>
      </c>
      <c r="AW63" s="137">
        <v>2.3354329507435001E-3</v>
      </c>
      <c r="AX63" s="137">
        <v>2.4609905125704198E-3</v>
      </c>
      <c r="AY63" s="137">
        <v>1.9786184334688798E-3</v>
      </c>
      <c r="AZ63" s="137">
        <v>2.1959887778053998E-3</v>
      </c>
      <c r="BA63" s="137">
        <v>3.37059936143146E-3</v>
      </c>
      <c r="BB63" s="137">
        <v>2.1985281675906501E-3</v>
      </c>
      <c r="BC63" s="137">
        <v>2.17527364108804E-3</v>
      </c>
      <c r="BD63" s="137">
        <v>2.8920301286226402E-3</v>
      </c>
      <c r="BE63" s="137">
        <v>3.1716843323774998E-3</v>
      </c>
      <c r="BF63" s="137">
        <v>1.0048461389827199</v>
      </c>
      <c r="BG63" s="137">
        <v>9.4909102174964299E-4</v>
      </c>
      <c r="BH63" s="137">
        <v>2.1524148622126598E-3</v>
      </c>
      <c r="BI63" s="137">
        <v>2.2457617879995399E-3</v>
      </c>
      <c r="BJ63" s="137">
        <v>2.40751209911505E-3</v>
      </c>
      <c r="BK63" s="137">
        <v>3.0210320621508399E-3</v>
      </c>
      <c r="BL63" s="137">
        <v>1.6740984133447601E-3</v>
      </c>
      <c r="BM63" s="137">
        <v>1.7246576901095601E-3</v>
      </c>
      <c r="BN63" s="137">
        <v>2.8411622904448101E-3</v>
      </c>
      <c r="BO63" s="137">
        <v>1.0017497730935899E-3</v>
      </c>
      <c r="BP63" s="137">
        <v>5.1143071289789198E-4</v>
      </c>
      <c r="BQ63" s="137">
        <v>1.43493773567071E-3</v>
      </c>
      <c r="BR63" s="137">
        <v>7.5626803191198005E-4</v>
      </c>
      <c r="BS63" s="137">
        <v>2.9401027341208999E-4</v>
      </c>
      <c r="BT63" s="137">
        <v>1.0783982648082499E-3</v>
      </c>
      <c r="BU63" s="137">
        <v>7.5597101604556595E-4</v>
      </c>
      <c r="BV63" s="137">
        <v>1.66659766141146E-3</v>
      </c>
      <c r="BW63" s="137">
        <v>7.0413150460739199E-4</v>
      </c>
      <c r="BX63" s="137">
        <v>3.1569878820600999E-3</v>
      </c>
      <c r="BY63" s="137">
        <v>2.4021163492398902E-3</v>
      </c>
      <c r="BZ63" s="137">
        <v>3.8053459200681301E-3</v>
      </c>
      <c r="CA63" s="138">
        <v>0</v>
      </c>
      <c r="CB63" s="133">
        <v>1.2189850306605301</v>
      </c>
      <c r="CC63" s="134">
        <v>0.71038525125569596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</row>
    <row r="64" spans="1:87" ht="19.5" x14ac:dyDescent="0.25">
      <c r="A64" s="30"/>
      <c r="B64" s="42" t="s">
        <v>55</v>
      </c>
      <c r="C64" s="43" t="s">
        <v>166</v>
      </c>
      <c r="D64" s="136">
        <v>1.5035341730597101E-2</v>
      </c>
      <c r="E64" s="137">
        <v>3.1849986048449803E-2</v>
      </c>
      <c r="F64" s="137">
        <v>1.1463398230551499E-2</v>
      </c>
      <c r="G64" s="137">
        <v>2.8150625663106901E-2</v>
      </c>
      <c r="H64" s="137">
        <v>1.01269746878396E-2</v>
      </c>
      <c r="I64" s="137">
        <v>1.9411233861692499E-2</v>
      </c>
      <c r="J64" s="137">
        <v>2.0513462348504902E-2</v>
      </c>
      <c r="K64" s="137">
        <v>1.38454744537868E-2</v>
      </c>
      <c r="L64" s="137">
        <v>1.3656393032234201E-2</v>
      </c>
      <c r="M64" s="137">
        <v>2.3743411371022202E-2</v>
      </c>
      <c r="N64" s="137">
        <v>8.7274157149482695E-3</v>
      </c>
      <c r="O64" s="137">
        <v>1.92706536835851E-2</v>
      </c>
      <c r="P64" s="137">
        <v>5.9544887197521398E-3</v>
      </c>
      <c r="Q64" s="137">
        <v>3.4058911717648899E-3</v>
      </c>
      <c r="R64" s="137">
        <v>3.9073363289551299E-2</v>
      </c>
      <c r="S64" s="137">
        <v>2.9510065566493299E-2</v>
      </c>
      <c r="T64" s="137">
        <v>2.20367318802051E-2</v>
      </c>
      <c r="U64" s="137">
        <v>2.7283201500239902E-2</v>
      </c>
      <c r="V64" s="137">
        <v>1.8754754193660499E-2</v>
      </c>
      <c r="W64" s="137">
        <v>1.4892308827233599E-2</v>
      </c>
      <c r="X64" s="137">
        <v>2.3584633633220199E-2</v>
      </c>
      <c r="Y64" s="137">
        <v>2.59523484939242E-2</v>
      </c>
      <c r="Z64" s="137">
        <v>1.4109179310281701E-2</v>
      </c>
      <c r="AA64" s="137">
        <v>1.6008445285195499E-2</v>
      </c>
      <c r="AB64" s="137">
        <v>2.09731692232288E-2</v>
      </c>
      <c r="AC64" s="137">
        <v>1.6146637741131401E-2</v>
      </c>
      <c r="AD64" s="137">
        <v>3.9623417764292998E-2</v>
      </c>
      <c r="AE64" s="137">
        <v>1.3809471094960399E-2</v>
      </c>
      <c r="AF64" s="137">
        <v>2.4344069923598399E-2</v>
      </c>
      <c r="AG64" s="137">
        <v>3.0751328050072801E-2</v>
      </c>
      <c r="AH64" s="137">
        <v>1.8211571737245798E-2</v>
      </c>
      <c r="AI64" s="137">
        <v>1.51073315660491E-2</v>
      </c>
      <c r="AJ64" s="137">
        <v>0</v>
      </c>
      <c r="AK64" s="137">
        <v>3.2297038049524898E-2</v>
      </c>
      <c r="AL64" s="137">
        <v>2.8245003583833899E-2</v>
      </c>
      <c r="AM64" s="137">
        <v>3.0236679381762499E-2</v>
      </c>
      <c r="AN64" s="137">
        <v>1.4671258918933099E-2</v>
      </c>
      <c r="AO64" s="137">
        <v>2.6561269652780699E-2</v>
      </c>
      <c r="AP64" s="137">
        <v>2.24550462935077E-2</v>
      </c>
      <c r="AQ64" s="137">
        <v>8.1608498215835993E-3</v>
      </c>
      <c r="AR64" s="137">
        <v>1.8876247922586301E-2</v>
      </c>
      <c r="AS64" s="137">
        <v>1.17028889079916E-2</v>
      </c>
      <c r="AT64" s="137">
        <v>1.0411186728050499E-2</v>
      </c>
      <c r="AU64" s="137">
        <v>2.64370285596397E-2</v>
      </c>
      <c r="AV64" s="137">
        <v>2.5122590372876799E-2</v>
      </c>
      <c r="AW64" s="137">
        <v>4.6368494988014097E-2</v>
      </c>
      <c r="AX64" s="137">
        <v>5.7053146660006201E-2</v>
      </c>
      <c r="AY64" s="137">
        <v>6.3481146835404303E-2</v>
      </c>
      <c r="AZ64" s="137">
        <v>1.9095906914012299E-2</v>
      </c>
      <c r="BA64" s="137">
        <v>1.9419398858184101E-2</v>
      </c>
      <c r="BB64" s="137">
        <v>2.46864453810073E-2</v>
      </c>
      <c r="BC64" s="137">
        <v>2.0876706356582099E-2</v>
      </c>
      <c r="BD64" s="137">
        <v>1.1241441060222899E-2</v>
      </c>
      <c r="BE64" s="137">
        <v>1.9531147606738099E-2</v>
      </c>
      <c r="BF64" s="137">
        <v>1.90945275191815E-2</v>
      </c>
      <c r="BG64" s="137">
        <v>1.51126810443872</v>
      </c>
      <c r="BH64" s="137">
        <v>7.2825213682482501E-2</v>
      </c>
      <c r="BI64" s="137">
        <v>1.7930126523971301E-2</v>
      </c>
      <c r="BJ64" s="137">
        <v>2.3886114217127399E-2</v>
      </c>
      <c r="BK64" s="137">
        <v>1.7251467512338099E-2</v>
      </c>
      <c r="BL64" s="137">
        <v>1.6237338088125299E-2</v>
      </c>
      <c r="BM64" s="137">
        <v>5.7036140180644103E-2</v>
      </c>
      <c r="BN64" s="137">
        <v>4.3508832896857301E-2</v>
      </c>
      <c r="BO64" s="137">
        <v>2.60162334272638E-2</v>
      </c>
      <c r="BP64" s="137">
        <v>7.21617590131434E-3</v>
      </c>
      <c r="BQ64" s="137">
        <v>1.0825042821238201E-2</v>
      </c>
      <c r="BR64" s="137">
        <v>1.05629048830954E-2</v>
      </c>
      <c r="BS64" s="137">
        <v>2.2654506935240699E-2</v>
      </c>
      <c r="BT64" s="137">
        <v>2.2273690443083801E-2</v>
      </c>
      <c r="BU64" s="137">
        <v>7.7656743484000703E-3</v>
      </c>
      <c r="BV64" s="137">
        <v>2.1399315068988199E-2</v>
      </c>
      <c r="BW64" s="137">
        <v>6.8897241505126603E-3</v>
      </c>
      <c r="BX64" s="137">
        <v>2.5583594770640102E-2</v>
      </c>
      <c r="BY64" s="137">
        <v>1.29930083326774E-2</v>
      </c>
      <c r="BZ64" s="137">
        <v>5.2243076605709399E-2</v>
      </c>
      <c r="CA64" s="138">
        <v>0</v>
      </c>
      <c r="CB64" s="133">
        <v>3.17771851539927</v>
      </c>
      <c r="CC64" s="134">
        <v>1.8518720978538701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</row>
    <row r="65" spans="1:87" ht="19.5" x14ac:dyDescent="0.25">
      <c r="A65" s="30"/>
      <c r="B65" s="42" t="s">
        <v>56</v>
      </c>
      <c r="C65" s="43" t="s">
        <v>167</v>
      </c>
      <c r="D65" s="136">
        <v>1.59721063174493E-3</v>
      </c>
      <c r="E65" s="137">
        <v>6.4090940343922596E-3</v>
      </c>
      <c r="F65" s="137">
        <v>3.4366170339318199E-3</v>
      </c>
      <c r="G65" s="137">
        <v>6.39985198482585E-3</v>
      </c>
      <c r="H65" s="137">
        <v>2.1392014027685601E-3</v>
      </c>
      <c r="I65" s="137">
        <v>7.08413068678879E-3</v>
      </c>
      <c r="J65" s="137">
        <v>6.9123455245421704E-3</v>
      </c>
      <c r="K65" s="137">
        <v>6.8279379819954399E-3</v>
      </c>
      <c r="L65" s="137">
        <v>3.9324666030528498E-3</v>
      </c>
      <c r="M65" s="137">
        <v>2.0773366012932001E-3</v>
      </c>
      <c r="N65" s="137">
        <v>9.6001849712699905E-4</v>
      </c>
      <c r="O65" s="137">
        <v>3.5128212528850798E-3</v>
      </c>
      <c r="P65" s="137">
        <v>7.06672688197574E-4</v>
      </c>
      <c r="Q65" s="137">
        <v>2.6065469117597401E-4</v>
      </c>
      <c r="R65" s="137">
        <v>6.36039513920193E-3</v>
      </c>
      <c r="S65" s="137">
        <v>8.0507261596334898E-3</v>
      </c>
      <c r="T65" s="137">
        <v>1.8801861164489001E-3</v>
      </c>
      <c r="U65" s="137">
        <v>9.6438605006637593E-3</v>
      </c>
      <c r="V65" s="137">
        <v>1.9621165059240898E-3</v>
      </c>
      <c r="W65" s="137">
        <v>2.5849599531313802E-3</v>
      </c>
      <c r="X65" s="137">
        <v>3.65320057623121E-3</v>
      </c>
      <c r="Y65" s="137">
        <v>1.8846781930462399E-3</v>
      </c>
      <c r="Z65" s="137">
        <v>1.4789899480164401E-3</v>
      </c>
      <c r="AA65" s="137">
        <v>2.67469454688909E-3</v>
      </c>
      <c r="AB65" s="137">
        <v>3.1574298002663799E-3</v>
      </c>
      <c r="AC65" s="137">
        <v>1.24108844855764E-3</v>
      </c>
      <c r="AD65" s="137">
        <v>3.64445575641333E-3</v>
      </c>
      <c r="AE65" s="137">
        <v>1.39974270415842E-3</v>
      </c>
      <c r="AF65" s="137">
        <v>3.8694495289509499E-3</v>
      </c>
      <c r="AG65" s="137">
        <v>4.90362536242611E-3</v>
      </c>
      <c r="AH65" s="137">
        <v>6.90646144458222E-3</v>
      </c>
      <c r="AI65" s="137">
        <v>1.5261413970806201E-2</v>
      </c>
      <c r="AJ65" s="137">
        <v>0</v>
      </c>
      <c r="AK65" s="137">
        <v>2.09678023924106E-3</v>
      </c>
      <c r="AL65" s="137">
        <v>2.1020851765905998E-3</v>
      </c>
      <c r="AM65" s="137">
        <v>2.0287772078977102E-3</v>
      </c>
      <c r="AN65" s="137">
        <v>2.0965884710181901E-3</v>
      </c>
      <c r="AO65" s="137">
        <v>2.5619952214082E-3</v>
      </c>
      <c r="AP65" s="137">
        <v>4.91805686241695E-3</v>
      </c>
      <c r="AQ65" s="137">
        <v>8.64982584361441E-4</v>
      </c>
      <c r="AR65" s="137">
        <v>1.89124857237455E-3</v>
      </c>
      <c r="AS65" s="137">
        <v>2.0737819188833E-3</v>
      </c>
      <c r="AT65" s="137">
        <v>1.68499575720655E-3</v>
      </c>
      <c r="AU65" s="137">
        <v>4.5990629597495204E-3</v>
      </c>
      <c r="AV65" s="137">
        <v>1.95986074792706E-3</v>
      </c>
      <c r="AW65" s="137">
        <v>4.5976308741641596E-3</v>
      </c>
      <c r="AX65" s="137">
        <v>6.7418818455784804E-3</v>
      </c>
      <c r="AY65" s="137">
        <v>7.3884957980969002E-2</v>
      </c>
      <c r="AZ65" s="137">
        <v>9.1828680482309993E-3</v>
      </c>
      <c r="BA65" s="137">
        <v>1.23417789868355E-2</v>
      </c>
      <c r="BB65" s="137">
        <v>1.3410206892595601E-2</v>
      </c>
      <c r="BC65" s="137">
        <v>9.9493805229166794E-3</v>
      </c>
      <c r="BD65" s="137">
        <v>1.41680152970312E-3</v>
      </c>
      <c r="BE65" s="137">
        <v>3.50425820059208E-3</v>
      </c>
      <c r="BF65" s="137">
        <v>1.90873140246551E-3</v>
      </c>
      <c r="BG65" s="137">
        <v>2.5001331227416899E-3</v>
      </c>
      <c r="BH65" s="137">
        <v>1.15614682662454</v>
      </c>
      <c r="BI65" s="137">
        <v>7.2803789383386096E-3</v>
      </c>
      <c r="BJ65" s="137">
        <v>1.12671095373936E-3</v>
      </c>
      <c r="BK65" s="137">
        <v>1.92310743341395E-3</v>
      </c>
      <c r="BL65" s="137">
        <v>1.6193523538135898E-2</v>
      </c>
      <c r="BM65" s="137">
        <v>1.7891205229821801E-2</v>
      </c>
      <c r="BN65" s="137">
        <v>2.4390258565340698E-3</v>
      </c>
      <c r="BO65" s="137">
        <v>1.15114330009001E-3</v>
      </c>
      <c r="BP65" s="137">
        <v>6.6401010093112601E-4</v>
      </c>
      <c r="BQ65" s="137">
        <v>1.13961983252622E-3</v>
      </c>
      <c r="BR65" s="137">
        <v>1.1339567268102799E-3</v>
      </c>
      <c r="BS65" s="137">
        <v>5.7722466475960601E-3</v>
      </c>
      <c r="BT65" s="137">
        <v>2.4525894237813302E-3</v>
      </c>
      <c r="BU65" s="137">
        <v>1.9793130460194E-3</v>
      </c>
      <c r="BV65" s="137">
        <v>7.5988327913107398E-3</v>
      </c>
      <c r="BW65" s="137">
        <v>2.8194680530013701E-3</v>
      </c>
      <c r="BX65" s="137">
        <v>7.4580581302074204E-3</v>
      </c>
      <c r="BY65" s="137">
        <v>2.5033009693087799E-3</v>
      </c>
      <c r="BZ65" s="137">
        <v>7.8333138801508998E-3</v>
      </c>
      <c r="CA65" s="138">
        <v>0</v>
      </c>
      <c r="CB65" s="133">
        <v>1.54663731087219</v>
      </c>
      <c r="CC65" s="134">
        <v>0.90133045693762004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</row>
    <row r="66" spans="1:87" ht="19.5" x14ac:dyDescent="0.25">
      <c r="A66" s="30"/>
      <c r="B66" s="42" t="s">
        <v>57</v>
      </c>
      <c r="C66" s="43" t="s">
        <v>168</v>
      </c>
      <c r="D66" s="136">
        <v>1.3576708860984299E-3</v>
      </c>
      <c r="E66" s="137">
        <v>2.4351349233203601E-3</v>
      </c>
      <c r="F66" s="137">
        <v>1.2643387974869301E-3</v>
      </c>
      <c r="G66" s="137">
        <v>2.7857711030303202E-3</v>
      </c>
      <c r="H66" s="137">
        <v>1.2575777373320799E-3</v>
      </c>
      <c r="I66" s="137">
        <v>1.2677832747003299E-3</v>
      </c>
      <c r="J66" s="137">
        <v>1.52615871920136E-3</v>
      </c>
      <c r="K66" s="137">
        <v>1.0073306981769E-3</v>
      </c>
      <c r="L66" s="137">
        <v>1.3277859450719299E-3</v>
      </c>
      <c r="M66" s="137">
        <v>1.17079466342165E-3</v>
      </c>
      <c r="N66" s="137">
        <v>1.19929585387157E-3</v>
      </c>
      <c r="O66" s="137">
        <v>1.46223278869864E-3</v>
      </c>
      <c r="P66" s="137">
        <v>1.33431560816173E-2</v>
      </c>
      <c r="Q66" s="137">
        <v>4.3893333129478296E-3</v>
      </c>
      <c r="R66" s="137">
        <v>1.3392507761081801E-3</v>
      </c>
      <c r="S66" s="137">
        <v>1.8287335478695201E-3</v>
      </c>
      <c r="T66" s="137">
        <v>1.24177557658571E-3</v>
      </c>
      <c r="U66" s="137">
        <v>2.1147708123857799E-3</v>
      </c>
      <c r="V66" s="137">
        <v>1.4149133833006599E-3</v>
      </c>
      <c r="W66" s="137">
        <v>1.5401235377737999E-3</v>
      </c>
      <c r="X66" s="137">
        <v>1.5091707713407901E-3</v>
      </c>
      <c r="Y66" s="137">
        <v>1.0437824561253901E-3</v>
      </c>
      <c r="Z66" s="137">
        <v>1.3944885891499399E-3</v>
      </c>
      <c r="AA66" s="137">
        <v>1.81869468549337E-3</v>
      </c>
      <c r="AB66" s="137">
        <v>1.4436451265132199E-3</v>
      </c>
      <c r="AC66" s="137">
        <v>1.24096210807564E-3</v>
      </c>
      <c r="AD66" s="137">
        <v>2.2343132987735301E-3</v>
      </c>
      <c r="AE66" s="137">
        <v>1.1360300117209501E-3</v>
      </c>
      <c r="AF66" s="137">
        <v>1.3302390508305099E-3</v>
      </c>
      <c r="AG66" s="137">
        <v>2.2299032546235099E-3</v>
      </c>
      <c r="AH66" s="137">
        <v>1.16492675328367E-3</v>
      </c>
      <c r="AI66" s="137">
        <v>1.1189942980022801E-3</v>
      </c>
      <c r="AJ66" s="137">
        <v>0</v>
      </c>
      <c r="AK66" s="137">
        <v>8.58317585629581E-4</v>
      </c>
      <c r="AL66" s="137">
        <v>8.1130117807273999E-4</v>
      </c>
      <c r="AM66" s="137">
        <v>9.1307284123517301E-4</v>
      </c>
      <c r="AN66" s="137">
        <v>1.35630539641598E-3</v>
      </c>
      <c r="AO66" s="137">
        <v>1.6351453980389401E-3</v>
      </c>
      <c r="AP66" s="137">
        <v>8.28556829488225E-4</v>
      </c>
      <c r="AQ66" s="137">
        <v>1.21066319273777E-2</v>
      </c>
      <c r="AR66" s="137">
        <v>9.0749535651167795E-4</v>
      </c>
      <c r="AS66" s="137">
        <v>8.0142062918871096E-4</v>
      </c>
      <c r="AT66" s="137">
        <v>5.6298647237043001E-4</v>
      </c>
      <c r="AU66" s="137">
        <v>9.0192739477774897E-4</v>
      </c>
      <c r="AV66" s="137">
        <v>7.9106306131564901E-4</v>
      </c>
      <c r="AW66" s="137">
        <v>2.2746200978761102E-3</v>
      </c>
      <c r="AX66" s="137">
        <v>1.88513591855134E-3</v>
      </c>
      <c r="AY66" s="137">
        <v>9.6548682593803497E-4</v>
      </c>
      <c r="AZ66" s="137">
        <v>8.3291012352007098E-4</v>
      </c>
      <c r="BA66" s="137">
        <v>1.2856176260968E-3</v>
      </c>
      <c r="BB66" s="137">
        <v>8.0708822187424301E-4</v>
      </c>
      <c r="BC66" s="137">
        <v>7.0241237713409004E-4</v>
      </c>
      <c r="BD66" s="137">
        <v>8.2345863415276199E-4</v>
      </c>
      <c r="BE66" s="137">
        <v>9.28747697623524E-4</v>
      </c>
      <c r="BF66" s="137">
        <v>1.3744673190859099E-3</v>
      </c>
      <c r="BG66" s="137">
        <v>1.4862673989135E-3</v>
      </c>
      <c r="BH66" s="137">
        <v>9.5400693872658201E-4</v>
      </c>
      <c r="BI66" s="137">
        <v>1.0272564038452601</v>
      </c>
      <c r="BJ66" s="137">
        <v>1.5937197731152599E-3</v>
      </c>
      <c r="BK66" s="137">
        <v>7.0467195321288001E-3</v>
      </c>
      <c r="BL66" s="137">
        <v>3.2823024935586102E-3</v>
      </c>
      <c r="BM66" s="137">
        <v>1.8231216866374401E-3</v>
      </c>
      <c r="BN66" s="137">
        <v>1.80647135661898E-3</v>
      </c>
      <c r="BO66" s="137">
        <v>8.87238096083094E-4</v>
      </c>
      <c r="BP66" s="137">
        <v>7.4438937105822704E-4</v>
      </c>
      <c r="BQ66" s="137">
        <v>1.5156805916536199E-3</v>
      </c>
      <c r="BR66" s="137">
        <v>1.88443542083473E-3</v>
      </c>
      <c r="BS66" s="137">
        <v>2.91722164953509E-2</v>
      </c>
      <c r="BT66" s="137">
        <v>1.35747831441746E-3</v>
      </c>
      <c r="BU66" s="137">
        <v>2.8833151510816501E-4</v>
      </c>
      <c r="BV66" s="137">
        <v>1.4428261940435401E-3</v>
      </c>
      <c r="BW66" s="137">
        <v>2.04368429058176E-4</v>
      </c>
      <c r="BX66" s="137">
        <v>6.8439045408773898E-4</v>
      </c>
      <c r="BY66" s="137">
        <v>4.2803442810895301E-4</v>
      </c>
      <c r="BZ66" s="137">
        <v>1.8903738708842599E-2</v>
      </c>
      <c r="CA66" s="138">
        <v>0</v>
      </c>
      <c r="CB66" s="133">
        <v>1.20005539277881</v>
      </c>
      <c r="CC66" s="134">
        <v>0.69935366741786997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</row>
    <row r="67" spans="1:87" ht="19.5" x14ac:dyDescent="0.25">
      <c r="A67" s="30"/>
      <c r="B67" s="42" t="s">
        <v>58</v>
      </c>
      <c r="C67" s="43" t="s">
        <v>169</v>
      </c>
      <c r="D67" s="136">
        <v>7.1324695954429904E-2</v>
      </c>
      <c r="E67" s="137">
        <v>0.144898186696722</v>
      </c>
      <c r="F67" s="137">
        <v>0.16368983130310899</v>
      </c>
      <c r="G67" s="137">
        <v>0.108941148956269</v>
      </c>
      <c r="H67" s="137">
        <v>9.4644546598813203E-2</v>
      </c>
      <c r="I67" s="137">
        <v>7.3927906603361807E-2</v>
      </c>
      <c r="J67" s="137">
        <v>0.14587871383470299</v>
      </c>
      <c r="K67" s="137">
        <v>0.100422987027524</v>
      </c>
      <c r="L67" s="137">
        <v>0.126955438074354</v>
      </c>
      <c r="M67" s="137">
        <v>0.161996298087282</v>
      </c>
      <c r="N67" s="137">
        <v>6.07751072493425E-2</v>
      </c>
      <c r="O67" s="137">
        <v>0.27170207903163401</v>
      </c>
      <c r="P67" s="137">
        <v>2.8178707691982E-2</v>
      </c>
      <c r="Q67" s="137">
        <v>1.24353105312344E-2</v>
      </c>
      <c r="R67" s="137">
        <v>6.2651152435771199E-2</v>
      </c>
      <c r="S67" s="137">
        <v>8.9604369218738406E-2</v>
      </c>
      <c r="T67" s="137">
        <v>0.21099203936223801</v>
      </c>
      <c r="U67" s="137">
        <v>0.32796341078811603</v>
      </c>
      <c r="V67" s="137">
        <v>0.31596762027311898</v>
      </c>
      <c r="W67" s="137">
        <v>0.31919402919079398</v>
      </c>
      <c r="X67" s="137">
        <v>0.22864717472434701</v>
      </c>
      <c r="Y67" s="137">
        <v>0.21329012906236999</v>
      </c>
      <c r="Z67" s="137">
        <v>0.30168201389503901</v>
      </c>
      <c r="AA67" s="137">
        <v>0.27520058742547499</v>
      </c>
      <c r="AB67" s="137">
        <v>0.228743502629631</v>
      </c>
      <c r="AC67" s="137">
        <v>0.270072891502803</v>
      </c>
      <c r="AD67" s="137">
        <v>0.30126352171127202</v>
      </c>
      <c r="AE67" s="137">
        <v>0.23474559925045299</v>
      </c>
      <c r="AF67" s="137">
        <v>0.21323971366598299</v>
      </c>
      <c r="AG67" s="137">
        <v>0.36970265590822299</v>
      </c>
      <c r="AH67" s="137">
        <v>0.14397532647949901</v>
      </c>
      <c r="AI67" s="137">
        <v>0.114858530005224</v>
      </c>
      <c r="AJ67" s="137">
        <v>0</v>
      </c>
      <c r="AK67" s="137">
        <v>0.129419890216282</v>
      </c>
      <c r="AL67" s="137">
        <v>0.106955273908054</v>
      </c>
      <c r="AM67" s="137">
        <v>0.15073899097037999</v>
      </c>
      <c r="AN67" s="137">
        <v>0.130827426623353</v>
      </c>
      <c r="AO67" s="137">
        <v>0.12003985994204</v>
      </c>
      <c r="AP67" s="137">
        <v>9.9352626632707206E-2</v>
      </c>
      <c r="AQ67" s="137">
        <v>0.103300949883209</v>
      </c>
      <c r="AR67" s="137">
        <v>0.12232299011327701</v>
      </c>
      <c r="AS67" s="137">
        <v>0.112163980973719</v>
      </c>
      <c r="AT67" s="137">
        <v>0.108236393113572</v>
      </c>
      <c r="AU67" s="137">
        <v>0.117256943930884</v>
      </c>
      <c r="AV67" s="137">
        <v>0.119473937146421</v>
      </c>
      <c r="AW67" s="137">
        <v>0.106892313187678</v>
      </c>
      <c r="AX67" s="137">
        <v>0.110287610492087</v>
      </c>
      <c r="AY67" s="137">
        <v>8.8703204239340902E-2</v>
      </c>
      <c r="AZ67" s="137">
        <v>9.4248436781459596E-2</v>
      </c>
      <c r="BA67" s="137">
        <v>0.101704327299208</v>
      </c>
      <c r="BB67" s="137">
        <v>9.0776861219383304E-2</v>
      </c>
      <c r="BC67" s="137">
        <v>7.7214544323153805E-2</v>
      </c>
      <c r="BD67" s="137">
        <v>0.136979155351552</v>
      </c>
      <c r="BE67" s="137">
        <v>0.116196291978553</v>
      </c>
      <c r="BF67" s="137">
        <v>0.115075598281136</v>
      </c>
      <c r="BG67" s="137">
        <v>4.3828791852845599E-2</v>
      </c>
      <c r="BH67" s="137">
        <v>7.9974211646254206E-2</v>
      </c>
      <c r="BI67" s="137">
        <v>9.7295286384993102E-2</v>
      </c>
      <c r="BJ67" s="137">
        <v>1.04313554916893</v>
      </c>
      <c r="BK67" s="137">
        <v>0.142368439023874</v>
      </c>
      <c r="BL67" s="137">
        <v>7.2871382620300601E-2</v>
      </c>
      <c r="BM67" s="137">
        <v>7.7184476976008304E-2</v>
      </c>
      <c r="BN67" s="137">
        <v>0.134459844677249</v>
      </c>
      <c r="BO67" s="137">
        <v>2.75630814459541E-2</v>
      </c>
      <c r="BP67" s="137">
        <v>1.81526436713772E-2</v>
      </c>
      <c r="BQ67" s="137">
        <v>6.2494166976992997E-2</v>
      </c>
      <c r="BR67" s="137">
        <v>2.7151977612348301E-2</v>
      </c>
      <c r="BS67" s="137">
        <v>1.05085371360297E-2</v>
      </c>
      <c r="BT67" s="137">
        <v>2.84372749874553E-2</v>
      </c>
      <c r="BU67" s="137">
        <v>1.62224923756547E-2</v>
      </c>
      <c r="BV67" s="137">
        <v>4.9844706492779098E-2</v>
      </c>
      <c r="BW67" s="137">
        <v>2.1957484163296199E-2</v>
      </c>
      <c r="BX67" s="137">
        <v>6.79741613977667E-2</v>
      </c>
      <c r="BY67" s="137">
        <v>6.4323480881600906E-2</v>
      </c>
      <c r="BZ67" s="137">
        <v>6.4463601177441598E-2</v>
      </c>
      <c r="CA67" s="138">
        <v>0</v>
      </c>
      <c r="CB67" s="133">
        <v>10.395944422446499</v>
      </c>
      <c r="CC67" s="134">
        <v>6.0584218877389304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</row>
    <row r="68" spans="1:87" ht="19.5" x14ac:dyDescent="0.25">
      <c r="A68" s="30"/>
      <c r="B68" s="42" t="s">
        <v>59</v>
      </c>
      <c r="C68" s="43" t="s">
        <v>170</v>
      </c>
      <c r="D68" s="136">
        <v>9.0296187792599403E-2</v>
      </c>
      <c r="E68" s="137">
        <v>0.24827687051573699</v>
      </c>
      <c r="F68" s="137">
        <v>8.2075193802221794E-2</v>
      </c>
      <c r="G68" s="137">
        <v>0.14219353049223099</v>
      </c>
      <c r="H68" s="137">
        <v>0.104514968732292</v>
      </c>
      <c r="I68" s="137">
        <v>0.10218025299231399</v>
      </c>
      <c r="J68" s="137">
        <v>0.101855642747507</v>
      </c>
      <c r="K68" s="137">
        <v>6.2419697979065498E-2</v>
      </c>
      <c r="L68" s="137">
        <v>6.8658114706979897E-2</v>
      </c>
      <c r="M68" s="137">
        <v>7.2284338914502297E-2</v>
      </c>
      <c r="N68" s="137">
        <v>0.13667141063833599</v>
      </c>
      <c r="O68" s="137">
        <v>6.2007452593360303E-2</v>
      </c>
      <c r="P68" s="137">
        <v>3.8520065700320898E-2</v>
      </c>
      <c r="Q68" s="137">
        <v>2.41035705275639E-2</v>
      </c>
      <c r="R68" s="137">
        <v>0.106948729733985</v>
      </c>
      <c r="S68" s="137">
        <v>0.136499022454281</v>
      </c>
      <c r="T68" s="137">
        <v>6.4422110257448401E-2</v>
      </c>
      <c r="U68" s="137">
        <v>0.15672994276395799</v>
      </c>
      <c r="V68" s="137">
        <v>5.6951205324794398E-2</v>
      </c>
      <c r="W68" s="137">
        <v>7.0847080574990506E-2</v>
      </c>
      <c r="X68" s="137">
        <v>9.1519246024304807E-2</v>
      </c>
      <c r="Y68" s="137">
        <v>5.1234578565038803E-2</v>
      </c>
      <c r="Z68" s="137">
        <v>6.9653181142143097E-2</v>
      </c>
      <c r="AA68" s="137">
        <v>8.1329756759045302E-2</v>
      </c>
      <c r="AB68" s="137">
        <v>8.9671803672460096E-2</v>
      </c>
      <c r="AC68" s="137">
        <v>5.7959518718902502E-2</v>
      </c>
      <c r="AD68" s="137">
        <v>6.3817292080616206E-2</v>
      </c>
      <c r="AE68" s="137">
        <v>6.0476265475854898E-2</v>
      </c>
      <c r="AF68" s="137">
        <v>9.5901220780452504E-2</v>
      </c>
      <c r="AG68" s="137">
        <v>0.117456475087739</v>
      </c>
      <c r="AH68" s="137">
        <v>8.0732017341938897E-2</v>
      </c>
      <c r="AI68" s="137">
        <v>0.102031407944084</v>
      </c>
      <c r="AJ68" s="137">
        <v>0</v>
      </c>
      <c r="AK68" s="137">
        <v>4.3409320380885102E-2</v>
      </c>
      <c r="AL68" s="137">
        <v>2.9243899240620101E-2</v>
      </c>
      <c r="AM68" s="137">
        <v>5.4940531592737901E-2</v>
      </c>
      <c r="AN68" s="137">
        <v>0.14654373742530999</v>
      </c>
      <c r="AO68" s="137">
        <v>0.198440243097085</v>
      </c>
      <c r="AP68" s="137">
        <v>6.6954734691113293E-2</v>
      </c>
      <c r="AQ68" s="137">
        <v>5.1530650540445103E-2</v>
      </c>
      <c r="AR68" s="137">
        <v>7.7665826995570605E-2</v>
      </c>
      <c r="AS68" s="137">
        <v>6.15454822350553E-2</v>
      </c>
      <c r="AT68" s="137">
        <v>3.17693992175717E-2</v>
      </c>
      <c r="AU68" s="137">
        <v>7.2180945438468994E-2</v>
      </c>
      <c r="AV68" s="137">
        <v>6.2382833025117601E-2</v>
      </c>
      <c r="AW68" s="137">
        <v>0.105800135375965</v>
      </c>
      <c r="AX68" s="137">
        <v>0.165820084398279</v>
      </c>
      <c r="AY68" s="137">
        <v>8.2160768994421499E-2</v>
      </c>
      <c r="AZ68" s="137">
        <v>5.9644798852423297E-2</v>
      </c>
      <c r="BA68" s="137">
        <v>6.0434275570412699E-2</v>
      </c>
      <c r="BB68" s="137">
        <v>4.9183624411115602E-2</v>
      </c>
      <c r="BC68" s="137">
        <v>3.6281781212299899E-2</v>
      </c>
      <c r="BD68" s="137">
        <v>3.5731923472749998E-2</v>
      </c>
      <c r="BE68" s="137">
        <v>5.97084649493482E-2</v>
      </c>
      <c r="BF68" s="137">
        <v>7.72701358732443E-2</v>
      </c>
      <c r="BG68" s="137">
        <v>2.5761660322268599E-2</v>
      </c>
      <c r="BH68" s="137">
        <v>6.6043621765507099E-2</v>
      </c>
      <c r="BI68" s="137">
        <v>6.1068795274182602E-2</v>
      </c>
      <c r="BJ68" s="137">
        <v>0.13329565514764499</v>
      </c>
      <c r="BK68" s="137">
        <v>1.11795225966112</v>
      </c>
      <c r="BL68" s="137">
        <v>0.25591901072614298</v>
      </c>
      <c r="BM68" s="137">
        <v>4.7007798637644101E-2</v>
      </c>
      <c r="BN68" s="137">
        <v>4.6518752846547301E-2</v>
      </c>
      <c r="BO68" s="137">
        <v>3.3375573270469097E-2</v>
      </c>
      <c r="BP68" s="137">
        <v>2.17591220981821E-2</v>
      </c>
      <c r="BQ68" s="137">
        <v>3.5026120494910801E-2</v>
      </c>
      <c r="BR68" s="137">
        <v>3.8835124696097699E-2</v>
      </c>
      <c r="BS68" s="137">
        <v>1.79342458152601E-2</v>
      </c>
      <c r="BT68" s="137">
        <v>6.6069282411460206E-2</v>
      </c>
      <c r="BU68" s="137">
        <v>8.9548840628259404E-3</v>
      </c>
      <c r="BV68" s="137">
        <v>4.9785663597921498E-2</v>
      </c>
      <c r="BW68" s="137">
        <v>7.7225010015607599E-3</v>
      </c>
      <c r="BX68" s="137">
        <v>2.93905014408339E-2</v>
      </c>
      <c r="BY68" s="137">
        <v>1.5407253193934701E-2</v>
      </c>
      <c r="BZ68" s="137">
        <v>7.7666184159353294E-2</v>
      </c>
      <c r="CA68" s="138">
        <v>0</v>
      </c>
      <c r="CB68" s="133">
        <v>6.67437576045117</v>
      </c>
      <c r="CC68" s="134">
        <v>3.8896114245093099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</row>
    <row r="69" spans="1:87" ht="19.5" x14ac:dyDescent="0.25">
      <c r="A69" s="30"/>
      <c r="B69" s="42" t="s">
        <v>60</v>
      </c>
      <c r="C69" s="43" t="s">
        <v>171</v>
      </c>
      <c r="D69" s="136">
        <v>8.7430461134443299E-4</v>
      </c>
      <c r="E69" s="137">
        <v>5.9428518337945697E-3</v>
      </c>
      <c r="F69" s="137">
        <v>1.3643842056643199E-3</v>
      </c>
      <c r="G69" s="137">
        <v>1.40974100966752E-3</v>
      </c>
      <c r="H69" s="137">
        <v>1.3315437103344401E-3</v>
      </c>
      <c r="I69" s="137">
        <v>2.1698328477863299E-3</v>
      </c>
      <c r="J69" s="137">
        <v>1.44436701330394E-3</v>
      </c>
      <c r="K69" s="137">
        <v>1.2844285342298099E-3</v>
      </c>
      <c r="L69" s="137">
        <v>1.21091194476749E-3</v>
      </c>
      <c r="M69" s="137">
        <v>1.46881884710751E-3</v>
      </c>
      <c r="N69" s="137">
        <v>7.88227619245961E-4</v>
      </c>
      <c r="O69" s="137">
        <v>1.9908046198600102E-3</v>
      </c>
      <c r="P69" s="137">
        <v>4.40846127026043E-4</v>
      </c>
      <c r="Q69" s="137">
        <v>1.9555422846083E-4</v>
      </c>
      <c r="R69" s="137">
        <v>1.0035648838926099E-3</v>
      </c>
      <c r="S69" s="137">
        <v>1.37904486409067E-3</v>
      </c>
      <c r="T69" s="137">
        <v>2.04822211118063E-3</v>
      </c>
      <c r="U69" s="137">
        <v>3.5695721771182502E-3</v>
      </c>
      <c r="V69" s="137">
        <v>2.1213169377655799E-3</v>
      </c>
      <c r="W69" s="137">
        <v>2.1862768892603199E-3</v>
      </c>
      <c r="X69" s="137">
        <v>1.8528630686428301E-3</v>
      </c>
      <c r="Y69" s="137">
        <v>1.62837455539947E-3</v>
      </c>
      <c r="Z69" s="137">
        <v>2.4892814073547002E-3</v>
      </c>
      <c r="AA69" s="137">
        <v>1.9994859787687098E-3</v>
      </c>
      <c r="AB69" s="137">
        <v>1.86940039847475E-3</v>
      </c>
      <c r="AC69" s="137">
        <v>1.92914833818366E-3</v>
      </c>
      <c r="AD69" s="137">
        <v>2.2346400982321598E-3</v>
      </c>
      <c r="AE69" s="137">
        <v>1.7460520838834799E-3</v>
      </c>
      <c r="AF69" s="137">
        <v>1.66103206397406E-3</v>
      </c>
      <c r="AG69" s="137">
        <v>2.7007472903621999E-3</v>
      </c>
      <c r="AH69" s="137">
        <v>1.6836192922851201E-3</v>
      </c>
      <c r="AI69" s="137">
        <v>2.1497479906787101E-3</v>
      </c>
      <c r="AJ69" s="137">
        <v>0</v>
      </c>
      <c r="AK69" s="137">
        <v>1.0280501173136299E-3</v>
      </c>
      <c r="AL69" s="137">
        <v>2.0838802635044801E-3</v>
      </c>
      <c r="AM69" s="137">
        <v>2.7871741002107099E-3</v>
      </c>
      <c r="AN69" s="137">
        <v>1.24100844306966E-3</v>
      </c>
      <c r="AO69" s="137">
        <v>1.4219876133491601E-3</v>
      </c>
      <c r="AP69" s="137">
        <v>7.1241281136166798E-3</v>
      </c>
      <c r="AQ69" s="137">
        <v>9.0161840956221105E-4</v>
      </c>
      <c r="AR69" s="137">
        <v>1.48196360697952E-3</v>
      </c>
      <c r="AS69" s="137">
        <v>3.6539708598641398E-3</v>
      </c>
      <c r="AT69" s="137">
        <v>2.3362989447715402E-3</v>
      </c>
      <c r="AU69" s="137">
        <v>4.2867389234329404E-3</v>
      </c>
      <c r="AV69" s="137">
        <v>2.1925475683110302E-3</v>
      </c>
      <c r="AW69" s="137">
        <v>1.08624094149709E-3</v>
      </c>
      <c r="AX69" s="137">
        <v>1.5552543356940299E-3</v>
      </c>
      <c r="AY69" s="137">
        <v>9.3108828661636297E-4</v>
      </c>
      <c r="AZ69" s="137">
        <v>1.4513008667177501E-3</v>
      </c>
      <c r="BA69" s="137">
        <v>3.3631793252362498E-3</v>
      </c>
      <c r="BB69" s="137">
        <v>1.06639322691317E-3</v>
      </c>
      <c r="BC69" s="137">
        <v>1.4114637802921999E-3</v>
      </c>
      <c r="BD69" s="137">
        <v>1.46509251529058E-3</v>
      </c>
      <c r="BE69" s="137">
        <v>1.08823037288995E-3</v>
      </c>
      <c r="BF69" s="137">
        <v>4.5046429555365697E-3</v>
      </c>
      <c r="BG69" s="137">
        <v>4.80509257762965E-4</v>
      </c>
      <c r="BH69" s="137">
        <v>1.25804883724217E-3</v>
      </c>
      <c r="BI69" s="137">
        <v>1.07082755028678E-3</v>
      </c>
      <c r="BJ69" s="137">
        <v>6.2663690297212402E-3</v>
      </c>
      <c r="BK69" s="137">
        <v>3.3814585328728599E-3</v>
      </c>
      <c r="BL69" s="137">
        <v>1.03424859892371</v>
      </c>
      <c r="BM69" s="137">
        <v>1.04012941887274E-3</v>
      </c>
      <c r="BN69" s="137">
        <v>1.14994880395373E-3</v>
      </c>
      <c r="BO69" s="137">
        <v>7.4435165481925305E-4</v>
      </c>
      <c r="BP69" s="137">
        <v>2.5620046497930502E-3</v>
      </c>
      <c r="BQ69" s="137">
        <v>3.4760959567959999E-3</v>
      </c>
      <c r="BR69" s="137">
        <v>3.3611049639282599E-3</v>
      </c>
      <c r="BS69" s="137">
        <v>5.9806860037639996E-4</v>
      </c>
      <c r="BT69" s="137">
        <v>2.3818273209596599E-3</v>
      </c>
      <c r="BU69" s="137">
        <v>4.5998653969614499E-4</v>
      </c>
      <c r="BV69" s="137">
        <v>2.40587914527399E-3</v>
      </c>
      <c r="BW69" s="137">
        <v>2.4420709572287199E-4</v>
      </c>
      <c r="BX69" s="137">
        <v>1.89808942927801E-3</v>
      </c>
      <c r="BY69" s="137">
        <v>6.5150428600947697E-4</v>
      </c>
      <c r="BZ69" s="137">
        <v>3.1473916172940698E-3</v>
      </c>
      <c r="CA69" s="138">
        <v>0</v>
      </c>
      <c r="CB69" s="133">
        <v>1.17745766276718</v>
      </c>
      <c r="CC69" s="134">
        <v>0.68618443751894398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</row>
    <row r="70" spans="1:87" ht="19.5" x14ac:dyDescent="0.25">
      <c r="A70" s="30"/>
      <c r="B70" s="42" t="s">
        <v>61</v>
      </c>
      <c r="C70" s="43" t="s">
        <v>172</v>
      </c>
      <c r="D70" s="136">
        <v>3.0249363051387699E-3</v>
      </c>
      <c r="E70" s="137">
        <v>2.7635679596552999E-3</v>
      </c>
      <c r="F70" s="137">
        <v>1.84092996513944E-3</v>
      </c>
      <c r="G70" s="137">
        <v>7.3450333566895199E-3</v>
      </c>
      <c r="H70" s="137">
        <v>2.3681951801769099E-3</v>
      </c>
      <c r="I70" s="137">
        <v>4.0097723545605198E-3</v>
      </c>
      <c r="J70" s="137">
        <v>3.0471020451818E-3</v>
      </c>
      <c r="K70" s="137">
        <v>2.0932123498641499E-3</v>
      </c>
      <c r="L70" s="137">
        <v>2.63350781773265E-3</v>
      </c>
      <c r="M70" s="137">
        <v>2.4240955855871602E-3</v>
      </c>
      <c r="N70" s="137">
        <v>2.6256615336353599E-3</v>
      </c>
      <c r="O70" s="137">
        <v>2.0480964603762498E-3</v>
      </c>
      <c r="P70" s="137">
        <v>1.32309155432165E-3</v>
      </c>
      <c r="Q70" s="137">
        <v>5.2765915277798697E-4</v>
      </c>
      <c r="R70" s="137">
        <v>4.0265703771657398E-3</v>
      </c>
      <c r="S70" s="137">
        <v>5.0087133417015201E-3</v>
      </c>
      <c r="T70" s="137">
        <v>1.90896970469193E-3</v>
      </c>
      <c r="U70" s="137">
        <v>2.8822145620249601E-3</v>
      </c>
      <c r="V70" s="137">
        <v>1.75309200460153E-3</v>
      </c>
      <c r="W70" s="137">
        <v>2.14233701806287E-3</v>
      </c>
      <c r="X70" s="137">
        <v>2.6046406024164202E-3</v>
      </c>
      <c r="Y70" s="137">
        <v>1.46979707840196E-3</v>
      </c>
      <c r="Z70" s="137">
        <v>1.5766359994482801E-3</v>
      </c>
      <c r="AA70" s="137">
        <v>3.4136714508631099E-3</v>
      </c>
      <c r="AB70" s="137">
        <v>2.3670812182317201E-3</v>
      </c>
      <c r="AC70" s="137">
        <v>1.5978081499878501E-3</v>
      </c>
      <c r="AD70" s="137">
        <v>2.1144033768861199E-3</v>
      </c>
      <c r="AE70" s="137">
        <v>1.44784927071255E-3</v>
      </c>
      <c r="AF70" s="137">
        <v>1.7850155151391701E-3</v>
      </c>
      <c r="AG70" s="137">
        <v>2.6354735290153E-3</v>
      </c>
      <c r="AH70" s="137">
        <v>2.99538067516349E-3</v>
      </c>
      <c r="AI70" s="137">
        <v>2.215113109327E-3</v>
      </c>
      <c r="AJ70" s="137">
        <v>0</v>
      </c>
      <c r="AK70" s="137">
        <v>1.0852004086610799E-3</v>
      </c>
      <c r="AL70" s="137">
        <v>1.0577501100143701E-3</v>
      </c>
      <c r="AM70" s="137">
        <v>1.68980584118871E-3</v>
      </c>
      <c r="AN70" s="137">
        <v>1.76956085575063E-3</v>
      </c>
      <c r="AO70" s="137">
        <v>2.0368876265539101E-3</v>
      </c>
      <c r="AP70" s="137">
        <v>1.96950172464571E-3</v>
      </c>
      <c r="AQ70" s="137">
        <v>1.5966743242776199E-3</v>
      </c>
      <c r="AR70" s="137">
        <v>1.3042222128524701E-3</v>
      </c>
      <c r="AS70" s="137">
        <v>1.60736550904502E-3</v>
      </c>
      <c r="AT70" s="137">
        <v>9.2340477549338398E-4</v>
      </c>
      <c r="AU70" s="137">
        <v>1.37653129153235E-3</v>
      </c>
      <c r="AV70" s="137">
        <v>1.0926759389261399E-3</v>
      </c>
      <c r="AW70" s="137">
        <v>1.5526367338600799E-3</v>
      </c>
      <c r="AX70" s="137">
        <v>2.1458371607161698E-3</v>
      </c>
      <c r="AY70" s="137">
        <v>1.91323136568128E-3</v>
      </c>
      <c r="AZ70" s="137">
        <v>1.3612666996588401E-3</v>
      </c>
      <c r="BA70" s="137">
        <v>1.9654878261900701E-3</v>
      </c>
      <c r="BB70" s="137">
        <v>1.1890976071182099E-3</v>
      </c>
      <c r="BC70" s="137">
        <v>1.13536215122823E-3</v>
      </c>
      <c r="BD70" s="137">
        <v>1.00236623499259E-3</v>
      </c>
      <c r="BE70" s="137">
        <v>1.2643002997205399E-3</v>
      </c>
      <c r="BF70" s="137">
        <v>3.07002593593216E-3</v>
      </c>
      <c r="BG70" s="137">
        <v>1.2715657893034699E-3</v>
      </c>
      <c r="BH70" s="137">
        <v>4.0094754516537198E-3</v>
      </c>
      <c r="BI70" s="137">
        <v>2.3836445702625098E-3</v>
      </c>
      <c r="BJ70" s="137">
        <v>2.75133982372495E-3</v>
      </c>
      <c r="BK70" s="137">
        <v>4.4419944997521202E-3</v>
      </c>
      <c r="BL70" s="137">
        <v>3.96413128013822E-3</v>
      </c>
      <c r="BM70" s="137">
        <v>1.0029216573256099</v>
      </c>
      <c r="BN70" s="137">
        <v>1.7477021876235799E-3</v>
      </c>
      <c r="BO70" s="137">
        <v>3.8685613252316298E-3</v>
      </c>
      <c r="BP70" s="137">
        <v>4.3870721999551198E-3</v>
      </c>
      <c r="BQ70" s="137">
        <v>8.7901953905887894E-3</v>
      </c>
      <c r="BR70" s="137">
        <v>9.0436382127618599E-3</v>
      </c>
      <c r="BS70" s="137">
        <v>3.3015927301811299E-3</v>
      </c>
      <c r="BT70" s="137">
        <v>1.4978545510715599E-2</v>
      </c>
      <c r="BU70" s="137">
        <v>3.28114752284012E-3</v>
      </c>
      <c r="BV70" s="137">
        <v>1.1679814749874701E-2</v>
      </c>
      <c r="BW70" s="137">
        <v>2.1310959578685999E-3</v>
      </c>
      <c r="BX70" s="137">
        <v>5.3439749485093497E-3</v>
      </c>
      <c r="BY70" s="137">
        <v>2.0513189651596799E-3</v>
      </c>
      <c r="BZ70" s="137">
        <v>1.4494244167454901E-2</v>
      </c>
      <c r="CA70" s="138">
        <v>0</v>
      </c>
      <c r="CB70" s="133">
        <v>1.2229715338479199</v>
      </c>
      <c r="CC70" s="134">
        <v>0.712708457035239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</row>
    <row r="71" spans="1:87" ht="19.5" x14ac:dyDescent="0.25">
      <c r="A71" s="30"/>
      <c r="B71" s="42" t="s">
        <v>62</v>
      </c>
      <c r="C71" s="43" t="s">
        <v>173</v>
      </c>
      <c r="D71" s="136">
        <v>2.0674677911578002E-3</v>
      </c>
      <c r="E71" s="137">
        <v>3.3358866134067899E-3</v>
      </c>
      <c r="F71" s="137">
        <v>1.8782132652884101E-3</v>
      </c>
      <c r="G71" s="137">
        <v>3.8863326425094399E-3</v>
      </c>
      <c r="H71" s="137">
        <v>1.8500833585937901E-3</v>
      </c>
      <c r="I71" s="137">
        <v>2.7528950038697899E-3</v>
      </c>
      <c r="J71" s="137">
        <v>2.4555093478125199E-3</v>
      </c>
      <c r="K71" s="137">
        <v>1.78553872175239E-3</v>
      </c>
      <c r="L71" s="137">
        <v>2.13853974069851E-3</v>
      </c>
      <c r="M71" s="137">
        <v>2.6712788194969499E-3</v>
      </c>
      <c r="N71" s="137">
        <v>1.6207365689413899E-2</v>
      </c>
      <c r="O71" s="137">
        <v>3.2008734341823198E-3</v>
      </c>
      <c r="P71" s="137">
        <v>1.1675140919480301E-3</v>
      </c>
      <c r="Q71" s="137">
        <v>6.7725611903535405E-4</v>
      </c>
      <c r="R71" s="137">
        <v>1.9784114330493499E-2</v>
      </c>
      <c r="S71" s="137">
        <v>2.3781968663849701E-2</v>
      </c>
      <c r="T71" s="137">
        <v>2.2884334649113402E-3</v>
      </c>
      <c r="U71" s="137">
        <v>3.8771806658933002E-3</v>
      </c>
      <c r="V71" s="137">
        <v>2.49600563607785E-3</v>
      </c>
      <c r="W71" s="137">
        <v>2.4301482400844801E-3</v>
      </c>
      <c r="X71" s="137">
        <v>2.9912362169595501E-3</v>
      </c>
      <c r="Y71" s="137">
        <v>1.82007028011783E-3</v>
      </c>
      <c r="Z71" s="137">
        <v>2.07426662812787E-3</v>
      </c>
      <c r="AA71" s="137">
        <v>2.8079289165281402E-3</v>
      </c>
      <c r="AB71" s="137">
        <v>2.7528436008646098E-3</v>
      </c>
      <c r="AC71" s="137">
        <v>2.04346641346103E-3</v>
      </c>
      <c r="AD71" s="137">
        <v>2.5630131481769701E-3</v>
      </c>
      <c r="AE71" s="137">
        <v>1.81691931796609E-3</v>
      </c>
      <c r="AF71" s="137">
        <v>2.1891362841853501E-3</v>
      </c>
      <c r="AG71" s="137">
        <v>3.1302322552150502E-3</v>
      </c>
      <c r="AH71" s="137">
        <v>3.38690203150836E-3</v>
      </c>
      <c r="AI71" s="137">
        <v>2.67285080709748E-3</v>
      </c>
      <c r="AJ71" s="137">
        <v>0</v>
      </c>
      <c r="AK71" s="137">
        <v>1.5315836398298499E-3</v>
      </c>
      <c r="AL71" s="137">
        <v>1.36310442008789E-3</v>
      </c>
      <c r="AM71" s="137">
        <v>2.1025609251868801E-3</v>
      </c>
      <c r="AN71" s="137">
        <v>4.7627872057702698E-3</v>
      </c>
      <c r="AO71" s="137">
        <v>2.6974034792749801E-3</v>
      </c>
      <c r="AP71" s="137">
        <v>2.41733967237723E-3</v>
      </c>
      <c r="AQ71" s="137">
        <v>1.6229542835969201E-3</v>
      </c>
      <c r="AR71" s="137">
        <v>1.7074511981663501E-3</v>
      </c>
      <c r="AS71" s="137">
        <v>1.9795677458658099E-3</v>
      </c>
      <c r="AT71" s="137">
        <v>1.2017186548908599E-3</v>
      </c>
      <c r="AU71" s="137">
        <v>1.8884086113422601E-3</v>
      </c>
      <c r="AV71" s="137">
        <v>1.4327870841970101E-3</v>
      </c>
      <c r="AW71" s="137">
        <v>2.1505671055532202E-3</v>
      </c>
      <c r="AX71" s="137">
        <v>4.2001122150441897E-3</v>
      </c>
      <c r="AY71" s="137">
        <v>5.1362331569796997E-3</v>
      </c>
      <c r="AZ71" s="137">
        <v>2.0192222921298401E-3</v>
      </c>
      <c r="BA71" s="137">
        <v>2.8545162899142901E-3</v>
      </c>
      <c r="BB71" s="137">
        <v>1.9650419413404598E-3</v>
      </c>
      <c r="BC71" s="137">
        <v>1.70856955444266E-3</v>
      </c>
      <c r="BD71" s="137">
        <v>1.3278222721082799E-3</v>
      </c>
      <c r="BE71" s="137">
        <v>1.9671253150965501E-3</v>
      </c>
      <c r="BF71" s="137">
        <v>3.6370381920874102E-3</v>
      </c>
      <c r="BG71" s="137">
        <v>1.4209411488962801E-3</v>
      </c>
      <c r="BH71" s="137">
        <v>4.57492746286489E-3</v>
      </c>
      <c r="BI71" s="137">
        <v>5.2746576745939903E-3</v>
      </c>
      <c r="BJ71" s="137">
        <v>4.6884507331448602E-3</v>
      </c>
      <c r="BK71" s="137">
        <v>6.8166740227827002E-3</v>
      </c>
      <c r="BL71" s="137">
        <v>1.01133168938401E-2</v>
      </c>
      <c r="BM71" s="137">
        <v>3.2977134637645102E-3</v>
      </c>
      <c r="BN71" s="137">
        <v>1.0020600150552601</v>
      </c>
      <c r="BO71" s="137">
        <v>3.9067972617253801E-3</v>
      </c>
      <c r="BP71" s="137">
        <v>6.4935510936162903E-3</v>
      </c>
      <c r="BQ71" s="137">
        <v>1.41130665102781E-2</v>
      </c>
      <c r="BR71" s="137">
        <v>1.43734821008088E-2</v>
      </c>
      <c r="BS71" s="137">
        <v>5.30507926714174E-3</v>
      </c>
      <c r="BT71" s="137">
        <v>1.6171331740176199E-2</v>
      </c>
      <c r="BU71" s="137">
        <v>3.08087986214921E-3</v>
      </c>
      <c r="BV71" s="137">
        <v>2.8514225304357401E-2</v>
      </c>
      <c r="BW71" s="137">
        <v>2.3986326101985901E-2</v>
      </c>
      <c r="BX71" s="137">
        <v>1.7865884710965101E-2</v>
      </c>
      <c r="BY71" s="137">
        <v>8.4006737467261193E-3</v>
      </c>
      <c r="BZ71" s="137">
        <v>2.4509206359546499E-2</v>
      </c>
      <c r="CA71" s="138">
        <v>0</v>
      </c>
      <c r="CB71" s="133">
        <v>1.3876225873105901</v>
      </c>
      <c r="CC71" s="134">
        <v>0.80866179283642803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</row>
    <row r="72" spans="1:87" ht="19.5" x14ac:dyDescent="0.25">
      <c r="A72" s="30"/>
      <c r="B72" s="42" t="s">
        <v>63</v>
      </c>
      <c r="C72" s="43" t="s">
        <v>174</v>
      </c>
      <c r="D72" s="136">
        <v>1.0109055180362999E-2</v>
      </c>
      <c r="E72" s="137">
        <v>1.4808365747983001E-2</v>
      </c>
      <c r="F72" s="137">
        <v>1.0329922340885801E-2</v>
      </c>
      <c r="G72" s="137">
        <v>1.85386362262559E-2</v>
      </c>
      <c r="H72" s="137">
        <v>9.1394843331009997E-3</v>
      </c>
      <c r="I72" s="137">
        <v>2.1311029971999299E-2</v>
      </c>
      <c r="J72" s="137">
        <v>1.21700247802463E-2</v>
      </c>
      <c r="K72" s="137">
        <v>9.7589623350020603E-3</v>
      </c>
      <c r="L72" s="137">
        <v>1.18575646080872E-2</v>
      </c>
      <c r="M72" s="137">
        <v>1.20846396224705E-2</v>
      </c>
      <c r="N72" s="137">
        <v>8.5846910354083691E-3</v>
      </c>
      <c r="O72" s="137">
        <v>1.19693711288712E-2</v>
      </c>
      <c r="P72" s="137">
        <v>3.4836778089172801E-3</v>
      </c>
      <c r="Q72" s="137">
        <v>1.42998384780085E-3</v>
      </c>
      <c r="R72" s="137">
        <v>2.0576545155672098E-2</v>
      </c>
      <c r="S72" s="137">
        <v>2.5799063789492101E-2</v>
      </c>
      <c r="T72" s="137">
        <v>1.02445866806209E-2</v>
      </c>
      <c r="U72" s="137">
        <v>1.7237925679814501E-2</v>
      </c>
      <c r="V72" s="137">
        <v>9.3880574763566607E-3</v>
      </c>
      <c r="W72" s="137">
        <v>1.0691609026973799E-2</v>
      </c>
      <c r="X72" s="137">
        <v>1.46797531547382E-2</v>
      </c>
      <c r="Y72" s="137">
        <v>8.6056496384243706E-3</v>
      </c>
      <c r="Z72" s="137">
        <v>8.2776729890394699E-3</v>
      </c>
      <c r="AA72" s="137">
        <v>1.5782622145142498E-2</v>
      </c>
      <c r="AB72" s="137">
        <v>1.6774885893612802E-2</v>
      </c>
      <c r="AC72" s="137">
        <v>8.9800721079404608E-3</v>
      </c>
      <c r="AD72" s="137">
        <v>1.39378028640493E-2</v>
      </c>
      <c r="AE72" s="137">
        <v>7.8823824197395802E-3</v>
      </c>
      <c r="AF72" s="137">
        <v>1.2725491809492199E-2</v>
      </c>
      <c r="AG72" s="137">
        <v>1.9126276135492701E-2</v>
      </c>
      <c r="AH72" s="137">
        <v>1.45687275671586E-2</v>
      </c>
      <c r="AI72" s="137">
        <v>2.0873853919316999E-2</v>
      </c>
      <c r="AJ72" s="137">
        <v>0</v>
      </c>
      <c r="AK72" s="137">
        <v>1.03300701182517E-2</v>
      </c>
      <c r="AL72" s="137">
        <v>9.9984261719012393E-3</v>
      </c>
      <c r="AM72" s="137">
        <v>1.16181260331173E-2</v>
      </c>
      <c r="AN72" s="137">
        <v>1.0502762425826701E-2</v>
      </c>
      <c r="AO72" s="137">
        <v>2.27727222500223E-2</v>
      </c>
      <c r="AP72" s="137">
        <v>4.3908877136743601E-2</v>
      </c>
      <c r="AQ72" s="137">
        <v>4.8471204919425699E-3</v>
      </c>
      <c r="AR72" s="137">
        <v>1.06620355659567E-2</v>
      </c>
      <c r="AS72" s="137">
        <v>1.2587199674936701E-2</v>
      </c>
      <c r="AT72" s="137">
        <v>7.6701710706524604E-3</v>
      </c>
      <c r="AU72" s="137">
        <v>1.0965808227569099E-2</v>
      </c>
      <c r="AV72" s="137">
        <v>8.4336728124269397E-3</v>
      </c>
      <c r="AW72" s="137">
        <v>1.02609212788182E-2</v>
      </c>
      <c r="AX72" s="137">
        <v>1.16115468920825E-2</v>
      </c>
      <c r="AY72" s="137">
        <v>1.1590263956118001E-2</v>
      </c>
      <c r="AZ72" s="137">
        <v>1.07309593049283E-2</v>
      </c>
      <c r="BA72" s="137">
        <v>2.1234940531984901E-2</v>
      </c>
      <c r="BB72" s="137">
        <v>9.0079087355241002E-3</v>
      </c>
      <c r="BC72" s="137">
        <v>1.0002881693503799E-2</v>
      </c>
      <c r="BD72" s="137">
        <v>6.8911032500077601E-3</v>
      </c>
      <c r="BE72" s="137">
        <v>9.3667504296823106E-3</v>
      </c>
      <c r="BF72" s="137">
        <v>2.17352285151554E-2</v>
      </c>
      <c r="BG72" s="137">
        <v>8.0798179248569892E-3</v>
      </c>
      <c r="BH72" s="137">
        <v>2.4565194902968501E-2</v>
      </c>
      <c r="BI72" s="137">
        <v>9.82126188701485E-3</v>
      </c>
      <c r="BJ72" s="137">
        <v>1.6170287322996999E-2</v>
      </c>
      <c r="BK72" s="137">
        <v>1.31493180420412E-2</v>
      </c>
      <c r="BL72" s="137">
        <v>7.3882411092557304E-2</v>
      </c>
      <c r="BM72" s="137">
        <v>3.9816368524251203E-2</v>
      </c>
      <c r="BN72" s="137">
        <v>1.31157769904194E-2</v>
      </c>
      <c r="BO72" s="137">
        <v>1.3092593231276</v>
      </c>
      <c r="BP72" s="137">
        <v>8.3165899422307302E-2</v>
      </c>
      <c r="BQ72" s="137">
        <v>6.1182517901998697E-2</v>
      </c>
      <c r="BR72" s="137">
        <v>8.06977186339361E-2</v>
      </c>
      <c r="BS72" s="137">
        <v>1.21781941950133E-2</v>
      </c>
      <c r="BT72" s="137">
        <v>4.13680005803959E-2</v>
      </c>
      <c r="BU72" s="137">
        <v>1.35766570032882E-2</v>
      </c>
      <c r="BV72" s="137">
        <v>3.9730832260165501E-2</v>
      </c>
      <c r="BW72" s="137">
        <v>7.2449713213955701E-3</v>
      </c>
      <c r="BX72" s="137">
        <v>1.82383106284176E-2</v>
      </c>
      <c r="BY72" s="137">
        <v>1.32076015673066E-2</v>
      </c>
      <c r="BZ72" s="137">
        <v>8.9616252957467502E-2</v>
      </c>
      <c r="CA72" s="138">
        <v>0</v>
      </c>
      <c r="CB72" s="133">
        <v>2.6665246002740202</v>
      </c>
      <c r="CC72" s="134">
        <v>1.5539647333640401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</row>
    <row r="73" spans="1:87" ht="19.5" x14ac:dyDescent="0.25">
      <c r="A73" s="30"/>
      <c r="B73" s="42" t="s">
        <v>64</v>
      </c>
      <c r="C73" s="43" t="s">
        <v>175</v>
      </c>
      <c r="D73" s="136">
        <v>2.0686801126068299E-2</v>
      </c>
      <c r="E73" s="137">
        <v>3.38478769702115E-2</v>
      </c>
      <c r="F73" s="137">
        <v>1.9028264850902199E-2</v>
      </c>
      <c r="G73" s="137">
        <v>2.8471455211952899E-2</v>
      </c>
      <c r="H73" s="137">
        <v>1.1581366653341399E-2</v>
      </c>
      <c r="I73" s="137">
        <v>1.1512923160945199E-2</v>
      </c>
      <c r="J73" s="137">
        <v>1.5839243992411399E-2</v>
      </c>
      <c r="K73" s="137">
        <v>1.30298199576646E-2</v>
      </c>
      <c r="L73" s="137">
        <v>1.38460383203868E-2</v>
      </c>
      <c r="M73" s="137">
        <v>2.2740605184437601E-2</v>
      </c>
      <c r="N73" s="137">
        <v>1.10902638885544E-2</v>
      </c>
      <c r="O73" s="137">
        <v>3.3659852035010901E-2</v>
      </c>
      <c r="P73" s="137">
        <v>5.3818522117464003E-3</v>
      </c>
      <c r="Q73" s="137">
        <v>2.2439022863157102E-3</v>
      </c>
      <c r="R73" s="137">
        <v>1.1018920932686299E-2</v>
      </c>
      <c r="S73" s="137">
        <v>2.4751378397429299E-2</v>
      </c>
      <c r="T73" s="137">
        <v>1.9350129754881599E-2</v>
      </c>
      <c r="U73" s="137">
        <v>3.7707311193204397E-2</v>
      </c>
      <c r="V73" s="137">
        <v>2.1931256067660901E-2</v>
      </c>
      <c r="W73" s="137">
        <v>3.2004289690223599E-2</v>
      </c>
      <c r="X73" s="137">
        <v>2.49358568985328E-2</v>
      </c>
      <c r="Y73" s="137">
        <v>2.2026257576011E-2</v>
      </c>
      <c r="Z73" s="137">
        <v>2.2263350036275598E-2</v>
      </c>
      <c r="AA73" s="137">
        <v>3.5059988583073201E-2</v>
      </c>
      <c r="AB73" s="137">
        <v>4.5114543687959502E-2</v>
      </c>
      <c r="AC73" s="137">
        <v>2.0743058042254198E-2</v>
      </c>
      <c r="AD73" s="137">
        <v>7.5160608630618103E-2</v>
      </c>
      <c r="AE73" s="137">
        <v>1.94915697446402E-2</v>
      </c>
      <c r="AF73" s="137">
        <v>2.28204268526217E-2</v>
      </c>
      <c r="AG73" s="137">
        <v>2.3458170714153299E-2</v>
      </c>
      <c r="AH73" s="137">
        <v>1.8387104865666401E-2</v>
      </c>
      <c r="AI73" s="137">
        <v>1.9187599074890399E-2</v>
      </c>
      <c r="AJ73" s="137">
        <v>0</v>
      </c>
      <c r="AK73" s="137">
        <v>3.1192893836938799E-2</v>
      </c>
      <c r="AL73" s="137">
        <v>2.2507004999266299E-2</v>
      </c>
      <c r="AM73" s="137">
        <v>3.1926279144624599E-2</v>
      </c>
      <c r="AN73" s="137">
        <v>1.9576275419115999E-2</v>
      </c>
      <c r="AO73" s="137">
        <v>2.01569618942175E-2</v>
      </c>
      <c r="AP73" s="137">
        <v>2.6136518346277698E-2</v>
      </c>
      <c r="AQ73" s="137">
        <v>6.9698959543240098E-3</v>
      </c>
      <c r="AR73" s="137">
        <v>2.25607015513394E-2</v>
      </c>
      <c r="AS73" s="137">
        <v>1.8025239135057301E-2</v>
      </c>
      <c r="AT73" s="137">
        <v>1.7299303294132401E-2</v>
      </c>
      <c r="AU73" s="137">
        <v>2.2845510180625202E-2</v>
      </c>
      <c r="AV73" s="137">
        <v>1.8773786149517802E-2</v>
      </c>
      <c r="AW73" s="137">
        <v>2.7277782987557401E-2</v>
      </c>
      <c r="AX73" s="137">
        <v>1.8079010474259201E-2</v>
      </c>
      <c r="AY73" s="137">
        <v>2.7920628469286699E-2</v>
      </c>
      <c r="AZ73" s="137">
        <v>1.9517646104878199E-2</v>
      </c>
      <c r="BA73" s="137">
        <v>5.3277176408111797E-2</v>
      </c>
      <c r="BB73" s="137">
        <v>2.5109758656414599E-2</v>
      </c>
      <c r="BC73" s="137">
        <v>1.82310383278627E-2</v>
      </c>
      <c r="BD73" s="137">
        <v>1.9560237877055901E-2</v>
      </c>
      <c r="BE73" s="137">
        <v>1.8564741185498699E-2</v>
      </c>
      <c r="BF73" s="137">
        <v>2.5239220805950299E-2</v>
      </c>
      <c r="BG73" s="137">
        <v>9.5560603799600095E-3</v>
      </c>
      <c r="BH73" s="137">
        <v>3.10705703572258E-2</v>
      </c>
      <c r="BI73" s="137">
        <v>2.1593028523662499E-2</v>
      </c>
      <c r="BJ73" s="137">
        <v>4.33425855996201E-2</v>
      </c>
      <c r="BK73" s="137">
        <v>1.9599028710569601E-2</v>
      </c>
      <c r="BL73" s="137">
        <v>2.5250331280545501E-2</v>
      </c>
      <c r="BM73" s="137">
        <v>2.56668394500126E-2</v>
      </c>
      <c r="BN73" s="137">
        <v>2.2694278127650101E-2</v>
      </c>
      <c r="BO73" s="137">
        <v>2.0051720043505802E-2</v>
      </c>
      <c r="BP73" s="137">
        <v>1.0463742005346599</v>
      </c>
      <c r="BQ73" s="137">
        <v>0.111537530635579</v>
      </c>
      <c r="BR73" s="137">
        <v>8.3280279163356993E-2</v>
      </c>
      <c r="BS73" s="137">
        <v>1.9451555319680298E-2</v>
      </c>
      <c r="BT73" s="137">
        <v>1.9359568575988698E-2</v>
      </c>
      <c r="BU73" s="137">
        <v>3.8071395024985501E-2</v>
      </c>
      <c r="BV73" s="137">
        <v>1.7076609136663499E-2</v>
      </c>
      <c r="BW73" s="137">
        <v>2.9745611974218802E-3</v>
      </c>
      <c r="BX73" s="137">
        <v>1.70570520342186E-2</v>
      </c>
      <c r="BY73" s="137">
        <v>5.2760660358558299E-3</v>
      </c>
      <c r="BZ73" s="137">
        <v>3.3217273609652903E-2</v>
      </c>
      <c r="CA73" s="138">
        <v>0</v>
      </c>
      <c r="CB73" s="133">
        <v>2.8616202315358601</v>
      </c>
      <c r="CC73" s="134">
        <v>1.66766018945814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</row>
    <row r="74" spans="1:87" ht="19.5" x14ac:dyDescent="0.25">
      <c r="A74" s="30"/>
      <c r="B74" s="42" t="s">
        <v>65</v>
      </c>
      <c r="C74" s="43" t="s">
        <v>176</v>
      </c>
      <c r="D74" s="136">
        <v>1.09689842154549E-2</v>
      </c>
      <c r="E74" s="137">
        <v>1.0750408784468901E-2</v>
      </c>
      <c r="F74" s="137">
        <v>8.6176835398233797E-3</v>
      </c>
      <c r="G74" s="137">
        <v>1.23088048295806E-2</v>
      </c>
      <c r="H74" s="137">
        <v>5.9614975187184298E-3</v>
      </c>
      <c r="I74" s="137">
        <v>2.32516909133656E-2</v>
      </c>
      <c r="J74" s="137">
        <v>9.1966086416275898E-3</v>
      </c>
      <c r="K74" s="137">
        <v>6.4706209387445299E-3</v>
      </c>
      <c r="L74" s="137">
        <v>4.5949932737409703E-3</v>
      </c>
      <c r="M74" s="137">
        <v>8.4506610371670298E-3</v>
      </c>
      <c r="N74" s="137">
        <v>1.00845443826362E-2</v>
      </c>
      <c r="O74" s="137">
        <v>6.7081186490298402E-3</v>
      </c>
      <c r="P74" s="137">
        <v>2.5870966489227099E-3</v>
      </c>
      <c r="Q74" s="137">
        <v>1.18590948312357E-3</v>
      </c>
      <c r="R74" s="137">
        <v>8.7392770888663103E-3</v>
      </c>
      <c r="S74" s="137">
        <v>2.4317711026243301E-2</v>
      </c>
      <c r="T74" s="137">
        <v>6.8396900861800699E-3</v>
      </c>
      <c r="U74" s="137">
        <v>1.2576962666434099E-2</v>
      </c>
      <c r="V74" s="137">
        <v>4.5254544318356097E-3</v>
      </c>
      <c r="W74" s="137">
        <v>5.7239301487778003E-3</v>
      </c>
      <c r="X74" s="137">
        <v>7.5565910593875501E-3</v>
      </c>
      <c r="Y74" s="137">
        <v>4.5141116878696097E-3</v>
      </c>
      <c r="Z74" s="137">
        <v>3.9554654891971897E-3</v>
      </c>
      <c r="AA74" s="137">
        <v>7.0542320121208804E-3</v>
      </c>
      <c r="AB74" s="137">
        <v>8.2321900229342E-3</v>
      </c>
      <c r="AC74" s="137">
        <v>3.8496646224658701E-3</v>
      </c>
      <c r="AD74" s="137">
        <v>6.9776132101993299E-3</v>
      </c>
      <c r="AE74" s="137">
        <v>4.46790087569259E-3</v>
      </c>
      <c r="AF74" s="137">
        <v>6.1401068665877601E-3</v>
      </c>
      <c r="AG74" s="137">
        <v>9.5732222608728608E-3</v>
      </c>
      <c r="AH74" s="137">
        <v>7.4309932366862499E-3</v>
      </c>
      <c r="AI74" s="137">
        <v>1.4063883845334199E-2</v>
      </c>
      <c r="AJ74" s="137">
        <v>0</v>
      </c>
      <c r="AK74" s="137">
        <v>6.6140226404314802E-3</v>
      </c>
      <c r="AL74" s="137">
        <v>4.8829652929029401E-3</v>
      </c>
      <c r="AM74" s="137">
        <v>5.3611034086239297E-3</v>
      </c>
      <c r="AN74" s="137">
        <v>1.0918773229878101E-2</v>
      </c>
      <c r="AO74" s="137">
        <v>1.47472718148286E-2</v>
      </c>
      <c r="AP74" s="137">
        <v>1.3154607130039801E-2</v>
      </c>
      <c r="AQ74" s="137">
        <v>3.1270285677842502E-3</v>
      </c>
      <c r="AR74" s="137">
        <v>1.5333952288362001E-2</v>
      </c>
      <c r="AS74" s="137">
        <v>4.4358916850419797E-3</v>
      </c>
      <c r="AT74" s="137">
        <v>1.0130706274651201E-2</v>
      </c>
      <c r="AU74" s="137">
        <v>7.7948250756791496E-3</v>
      </c>
      <c r="AV74" s="137">
        <v>5.6343676152014899E-3</v>
      </c>
      <c r="AW74" s="137">
        <v>4.6676118745589204E-3</v>
      </c>
      <c r="AX74" s="137">
        <v>9.2921900669979407E-3</v>
      </c>
      <c r="AY74" s="137">
        <v>7.2399744777418996E-3</v>
      </c>
      <c r="AZ74" s="137">
        <v>1.14328920013506E-2</v>
      </c>
      <c r="BA74" s="137">
        <v>1.4620179991305E-2</v>
      </c>
      <c r="BB74" s="137">
        <v>7.2801411842376698E-3</v>
      </c>
      <c r="BC74" s="137">
        <v>4.2311242100703502E-3</v>
      </c>
      <c r="BD74" s="137">
        <v>2.6814847666211099E-3</v>
      </c>
      <c r="BE74" s="137">
        <v>7.9792476601670496E-3</v>
      </c>
      <c r="BF74" s="137">
        <v>1.34503559901926E-2</v>
      </c>
      <c r="BG74" s="137">
        <v>5.8964691950446797E-3</v>
      </c>
      <c r="BH74" s="137">
        <v>2.04702782108017E-2</v>
      </c>
      <c r="BI74" s="137">
        <v>7.9957099411348195E-3</v>
      </c>
      <c r="BJ74" s="137">
        <v>7.5504087932583503E-3</v>
      </c>
      <c r="BK74" s="137">
        <v>1.5322224142677501E-2</v>
      </c>
      <c r="BL74" s="137">
        <v>1.64245233721085E-2</v>
      </c>
      <c r="BM74" s="137">
        <v>1.24417316771881E-2</v>
      </c>
      <c r="BN74" s="137">
        <v>4.3719360995463901E-3</v>
      </c>
      <c r="BO74" s="137">
        <v>6.5252879261105297E-3</v>
      </c>
      <c r="BP74" s="137">
        <v>3.4367715857530998E-2</v>
      </c>
      <c r="BQ74" s="137">
        <v>1.29184039310055</v>
      </c>
      <c r="BR74" s="137">
        <v>5.4215086753240299E-2</v>
      </c>
      <c r="BS74" s="137">
        <v>1.0806808285569999E-2</v>
      </c>
      <c r="BT74" s="137">
        <v>1.5078106335858399E-2</v>
      </c>
      <c r="BU74" s="137">
        <v>2.0229317067757699E-2</v>
      </c>
      <c r="BV74" s="137">
        <v>1.8900791735649201E-2</v>
      </c>
      <c r="BW74" s="137">
        <v>2.39858222163964E-3</v>
      </c>
      <c r="BX74" s="137">
        <v>9.09111908981587E-3</v>
      </c>
      <c r="BY74" s="137">
        <v>3.0165471495195899E-3</v>
      </c>
      <c r="BZ74" s="137">
        <v>1.79141471474892E-2</v>
      </c>
      <c r="CA74" s="138">
        <v>0</v>
      </c>
      <c r="CB74" s="133">
        <v>2.02754452484325</v>
      </c>
      <c r="CC74" s="134">
        <v>1.18158770656306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</row>
    <row r="75" spans="1:87" ht="19.5" x14ac:dyDescent="0.25">
      <c r="A75" s="30"/>
      <c r="B75" s="42" t="s">
        <v>66</v>
      </c>
      <c r="C75" s="43" t="s">
        <v>177</v>
      </c>
      <c r="D75" s="136">
        <v>3.1605791110938899E-3</v>
      </c>
      <c r="E75" s="137">
        <v>3.56169198577393E-3</v>
      </c>
      <c r="F75" s="137">
        <v>2.5920065469905301E-3</v>
      </c>
      <c r="G75" s="137">
        <v>3.8819764206288001E-3</v>
      </c>
      <c r="H75" s="137">
        <v>1.93103324683973E-3</v>
      </c>
      <c r="I75" s="137">
        <v>6.1433084982042202E-3</v>
      </c>
      <c r="J75" s="137">
        <v>2.86812762526731E-3</v>
      </c>
      <c r="K75" s="137">
        <v>2.3484075506901201E-3</v>
      </c>
      <c r="L75" s="137">
        <v>1.8167199304535101E-3</v>
      </c>
      <c r="M75" s="137">
        <v>2.7375001439501E-3</v>
      </c>
      <c r="N75" s="137">
        <v>2.7128578531725699E-3</v>
      </c>
      <c r="O75" s="137">
        <v>2.5947731662905702E-3</v>
      </c>
      <c r="P75" s="137">
        <v>8.0082537640857295E-4</v>
      </c>
      <c r="Q75" s="137">
        <v>3.57185088353091E-4</v>
      </c>
      <c r="R75" s="137">
        <v>2.78896623659876E-3</v>
      </c>
      <c r="S75" s="137">
        <v>7.8580186336563301E-3</v>
      </c>
      <c r="T75" s="137">
        <v>2.3339475754292601E-3</v>
      </c>
      <c r="U75" s="137">
        <v>4.4231894725373999E-3</v>
      </c>
      <c r="V75" s="137">
        <v>1.7378008331882799E-3</v>
      </c>
      <c r="W75" s="137">
        <v>2.3156815115887002E-3</v>
      </c>
      <c r="X75" s="137">
        <v>2.81442159504412E-3</v>
      </c>
      <c r="Y75" s="137">
        <v>1.76132414729852E-3</v>
      </c>
      <c r="Z75" s="137">
        <v>1.5655433482262601E-3</v>
      </c>
      <c r="AA75" s="137">
        <v>2.76932800693366E-3</v>
      </c>
      <c r="AB75" s="137">
        <v>3.4479005076713501E-3</v>
      </c>
      <c r="AC75" s="137">
        <v>1.6586002413784199E-3</v>
      </c>
      <c r="AD75" s="137">
        <v>3.7719399063819302E-3</v>
      </c>
      <c r="AE75" s="137">
        <v>1.68650621655618E-3</v>
      </c>
      <c r="AF75" s="137">
        <v>2.23710380409793E-3</v>
      </c>
      <c r="AG75" s="137">
        <v>3.3324208482687898E-3</v>
      </c>
      <c r="AH75" s="137">
        <v>2.5171500368216101E-3</v>
      </c>
      <c r="AI75" s="137">
        <v>4.4481163663514702E-3</v>
      </c>
      <c r="AJ75" s="137">
        <v>0</v>
      </c>
      <c r="AK75" s="137">
        <v>2.5458012751419898E-3</v>
      </c>
      <c r="AL75" s="137">
        <v>2.0144424088237799E-3</v>
      </c>
      <c r="AM75" s="137">
        <v>2.2659153503406999E-3</v>
      </c>
      <c r="AN75" s="137">
        <v>3.3330924942396199E-3</v>
      </c>
      <c r="AO75" s="137">
        <v>5.9718334589857402E-3</v>
      </c>
      <c r="AP75" s="137">
        <v>4.7158524826022199E-3</v>
      </c>
      <c r="AQ75" s="137">
        <v>9.7995793549873192E-4</v>
      </c>
      <c r="AR75" s="137">
        <v>5.09329994011435E-3</v>
      </c>
      <c r="AS75" s="137">
        <v>1.7177523427980401E-3</v>
      </c>
      <c r="AT75" s="137">
        <v>2.9251940950373802E-3</v>
      </c>
      <c r="AU75" s="137">
        <v>3.05350691901331E-3</v>
      </c>
      <c r="AV75" s="137">
        <v>2.1512434078514199E-3</v>
      </c>
      <c r="AW75" s="137">
        <v>2.0663766850975199E-3</v>
      </c>
      <c r="AX75" s="137">
        <v>3.33796223536428E-3</v>
      </c>
      <c r="AY75" s="137">
        <v>3.3015257485294702E-3</v>
      </c>
      <c r="AZ75" s="137">
        <v>4.0573623976385602E-3</v>
      </c>
      <c r="BA75" s="137">
        <v>4.9224622896840396E-3</v>
      </c>
      <c r="BB75" s="137">
        <v>2.8358304779716602E-3</v>
      </c>
      <c r="BC75" s="137">
        <v>1.8934371867438599E-3</v>
      </c>
      <c r="BD75" s="137">
        <v>1.2706535701493399E-3</v>
      </c>
      <c r="BE75" s="137">
        <v>2.8216602362966E-3</v>
      </c>
      <c r="BF75" s="137">
        <v>4.0933782558465999E-3</v>
      </c>
      <c r="BG75" s="137">
        <v>1.79809258946118E-3</v>
      </c>
      <c r="BH75" s="137">
        <v>8.4719980657315102E-3</v>
      </c>
      <c r="BI75" s="137">
        <v>2.9535333496307401E-3</v>
      </c>
      <c r="BJ75" s="137">
        <v>3.0025395308457201E-3</v>
      </c>
      <c r="BK75" s="137">
        <v>4.2928264749376903E-3</v>
      </c>
      <c r="BL75" s="137">
        <v>5.3395513553528397E-3</v>
      </c>
      <c r="BM75" s="137">
        <v>5.1727285129535101E-3</v>
      </c>
      <c r="BN75" s="137">
        <v>2.0807037593083902E-3</v>
      </c>
      <c r="BO75" s="137">
        <v>3.9299754915264797E-3</v>
      </c>
      <c r="BP75" s="137">
        <v>3.3992478331522497E-2</v>
      </c>
      <c r="BQ75" s="137">
        <v>0.29408726005562902</v>
      </c>
      <c r="BR75" s="137">
        <v>1.14765982660088</v>
      </c>
      <c r="BS75" s="137">
        <v>3.86283370831942E-3</v>
      </c>
      <c r="BT75" s="137">
        <v>4.9949610199482696E-3</v>
      </c>
      <c r="BU75" s="137">
        <v>5.5835221738914998E-3</v>
      </c>
      <c r="BV75" s="137">
        <v>6.32061639264281E-3</v>
      </c>
      <c r="BW75" s="137">
        <v>6.8514024840473297E-4</v>
      </c>
      <c r="BX75" s="137">
        <v>3.5567269694152001E-3</v>
      </c>
      <c r="BY75" s="137">
        <v>9.9031789649575903E-4</v>
      </c>
      <c r="BZ75" s="137">
        <v>6.1224583842155299E-3</v>
      </c>
      <c r="CA75" s="138">
        <v>0</v>
      </c>
      <c r="CB75" s="133">
        <v>1.7032415839370301</v>
      </c>
      <c r="CC75" s="134">
        <v>0.99259438805299605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</row>
    <row r="76" spans="1:87" ht="19.5" x14ac:dyDescent="0.25">
      <c r="A76" s="30"/>
      <c r="B76" s="42" t="s">
        <v>67</v>
      </c>
      <c r="C76" s="43" t="s">
        <v>178</v>
      </c>
      <c r="D76" s="136">
        <v>1.7964390209824901E-2</v>
      </c>
      <c r="E76" s="137">
        <v>1.7303279596985001E-2</v>
      </c>
      <c r="F76" s="137">
        <v>7.8228130277438902E-3</v>
      </c>
      <c r="G76" s="137">
        <v>4.7145998955040201E-2</v>
      </c>
      <c r="H76" s="137">
        <v>8.8796636270908197E-3</v>
      </c>
      <c r="I76" s="137">
        <v>9.4755281764156794E-3</v>
      </c>
      <c r="J76" s="137">
        <v>1.1877318489865601E-2</v>
      </c>
      <c r="K76" s="137">
        <v>6.3943642974951202E-3</v>
      </c>
      <c r="L76" s="137">
        <v>5.0711563142171699E-3</v>
      </c>
      <c r="M76" s="137">
        <v>6.1493163351160098E-3</v>
      </c>
      <c r="N76" s="137">
        <v>3.3248522006427898E-3</v>
      </c>
      <c r="O76" s="137">
        <v>6.80875741240255E-3</v>
      </c>
      <c r="P76" s="137">
        <v>2.3386099839535399E-3</v>
      </c>
      <c r="Q76" s="137">
        <v>9.5025377616940205E-4</v>
      </c>
      <c r="R76" s="137">
        <v>5.7640570112479101E-3</v>
      </c>
      <c r="S76" s="137">
        <v>7.8286125635491106E-3</v>
      </c>
      <c r="T76" s="137">
        <v>8.6726840081520293E-3</v>
      </c>
      <c r="U76" s="137">
        <v>8.8354201505922592E-3</v>
      </c>
      <c r="V76" s="137">
        <v>6.73473654836192E-3</v>
      </c>
      <c r="W76" s="137">
        <v>9.2803610804788605E-3</v>
      </c>
      <c r="X76" s="137">
        <v>6.8589630737089296E-3</v>
      </c>
      <c r="Y76" s="137">
        <v>5.7240844142617802E-3</v>
      </c>
      <c r="Z76" s="137">
        <v>7.6231832410215703E-3</v>
      </c>
      <c r="AA76" s="137">
        <v>1.88488734755635E-2</v>
      </c>
      <c r="AB76" s="137">
        <v>7.1955746131306501E-3</v>
      </c>
      <c r="AC76" s="137">
        <v>6.1517044110962604E-3</v>
      </c>
      <c r="AD76" s="137">
        <v>8.1117073333205197E-3</v>
      </c>
      <c r="AE76" s="137">
        <v>6.0929172260662402E-3</v>
      </c>
      <c r="AF76" s="137">
        <v>6.4459568361116704E-3</v>
      </c>
      <c r="AG76" s="137">
        <v>1.00626748666338E-2</v>
      </c>
      <c r="AH76" s="137">
        <v>7.4364592129517503E-3</v>
      </c>
      <c r="AI76" s="137">
        <v>5.5251006312634701E-3</v>
      </c>
      <c r="AJ76" s="137">
        <v>0</v>
      </c>
      <c r="AK76" s="137">
        <v>3.6143053018422898E-3</v>
      </c>
      <c r="AL76" s="137">
        <v>1.0685820344030299E-2</v>
      </c>
      <c r="AM76" s="137">
        <v>4.8914452416590898E-3</v>
      </c>
      <c r="AN76" s="137">
        <v>4.3416557991211701E-3</v>
      </c>
      <c r="AO76" s="137">
        <v>4.9783101160256402E-3</v>
      </c>
      <c r="AP76" s="137">
        <v>4.7366423938267196E-3</v>
      </c>
      <c r="AQ76" s="137">
        <v>3.7213993688997998E-3</v>
      </c>
      <c r="AR76" s="137">
        <v>4.2978454725488098E-3</v>
      </c>
      <c r="AS76" s="137">
        <v>4.0683122291586904E-3</v>
      </c>
      <c r="AT76" s="137">
        <v>3.0699852242848402E-3</v>
      </c>
      <c r="AU76" s="137">
        <v>3.9429574756432101E-3</v>
      </c>
      <c r="AV76" s="137">
        <v>3.39548264627742E-3</v>
      </c>
      <c r="AW76" s="137">
        <v>3.96371979918548E-3</v>
      </c>
      <c r="AX76" s="137">
        <v>1.02368417658035E-2</v>
      </c>
      <c r="AY76" s="137">
        <v>4.10460491824858E-3</v>
      </c>
      <c r="AZ76" s="137">
        <v>7.5035014057087896E-3</v>
      </c>
      <c r="BA76" s="137">
        <v>2.0789934398504802E-2</v>
      </c>
      <c r="BB76" s="137">
        <v>7.10012634551684E-3</v>
      </c>
      <c r="BC76" s="137">
        <v>7.5581046028762597E-3</v>
      </c>
      <c r="BD76" s="137">
        <v>9.1314778587395801E-3</v>
      </c>
      <c r="BE76" s="137">
        <v>8.3545831250880498E-3</v>
      </c>
      <c r="BF76" s="137">
        <v>1.82396805510367E-2</v>
      </c>
      <c r="BG76" s="137">
        <v>2.5087398146644299E-3</v>
      </c>
      <c r="BH76" s="137">
        <v>7.5093349667369504E-3</v>
      </c>
      <c r="BI76" s="137">
        <v>1.41748935017229E-2</v>
      </c>
      <c r="BJ76" s="137">
        <v>1.8699744440107E-2</v>
      </c>
      <c r="BK76" s="137">
        <v>8.9526260191505006E-3</v>
      </c>
      <c r="BL76" s="137">
        <v>3.5449696218708901E-2</v>
      </c>
      <c r="BM76" s="137">
        <v>4.05545965150673E-2</v>
      </c>
      <c r="BN76" s="137">
        <v>3.7001731870711499E-2</v>
      </c>
      <c r="BO76" s="137">
        <v>5.1211495071370296E-3</v>
      </c>
      <c r="BP76" s="137">
        <v>1.65647043405747E-2</v>
      </c>
      <c r="BQ76" s="137">
        <v>3.5941676080376503E-2</v>
      </c>
      <c r="BR76" s="137">
        <v>5.3540140403016197E-2</v>
      </c>
      <c r="BS76" s="137">
        <v>1.0839839479636899</v>
      </c>
      <c r="BT76" s="137">
        <v>2.2089516511609199E-2</v>
      </c>
      <c r="BU76" s="137">
        <v>4.6131535410282804E-3</v>
      </c>
      <c r="BV76" s="137">
        <v>1.5106167781542E-2</v>
      </c>
      <c r="BW76" s="137">
        <v>2.0618294199887901E-3</v>
      </c>
      <c r="BX76" s="137">
        <v>4.7049716367661698E-3</v>
      </c>
      <c r="BY76" s="137">
        <v>3.2620865432661898E-3</v>
      </c>
      <c r="BZ76" s="137">
        <v>7.1517564475219496E-3</v>
      </c>
      <c r="CA76" s="138">
        <v>0</v>
      </c>
      <c r="CB76" s="133">
        <v>1.8664185730078799</v>
      </c>
      <c r="CC76" s="134">
        <v>1.0876886865592199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</row>
    <row r="77" spans="1:87" ht="19.5" x14ac:dyDescent="0.25">
      <c r="A77" s="30"/>
      <c r="B77" s="42" t="s">
        <v>68</v>
      </c>
      <c r="C77" s="43" t="s">
        <v>179</v>
      </c>
      <c r="D77" s="136">
        <v>8.2600441960179294E-2</v>
      </c>
      <c r="E77" s="137">
        <v>0.107629608926058</v>
      </c>
      <c r="F77" s="137">
        <v>5.3441779515441101E-2</v>
      </c>
      <c r="G77" s="137">
        <v>0.17655242607785901</v>
      </c>
      <c r="H77" s="137">
        <v>6.1943871666742797E-2</v>
      </c>
      <c r="I77" s="137">
        <v>0.124060625110615</v>
      </c>
      <c r="J77" s="137">
        <v>8.5654214380568902E-2</v>
      </c>
      <c r="K77" s="137">
        <v>6.3912050779015406E-2</v>
      </c>
      <c r="L77" s="137">
        <v>9.0517833723326502E-2</v>
      </c>
      <c r="M77" s="137">
        <v>0.11840425707345199</v>
      </c>
      <c r="N77" s="137">
        <v>5.1311185193320098E-2</v>
      </c>
      <c r="O77" s="137">
        <v>7.7478737375648699E-2</v>
      </c>
      <c r="P77" s="137">
        <v>6.1980109545754697E-2</v>
      </c>
      <c r="Q77" s="137">
        <v>2.4138544661923101E-2</v>
      </c>
      <c r="R77" s="137">
        <v>0.192010413409749</v>
      </c>
      <c r="S77" s="137">
        <v>0.234145895421602</v>
      </c>
      <c r="T77" s="137">
        <v>8.4398906563027898E-2</v>
      </c>
      <c r="U77" s="137">
        <v>0.120875885475604</v>
      </c>
      <c r="V77" s="137">
        <v>5.7698277140019898E-2</v>
      </c>
      <c r="W77" s="137">
        <v>6.1623418067092803E-2</v>
      </c>
      <c r="X77" s="137">
        <v>0.11536720427123801</v>
      </c>
      <c r="Y77" s="137">
        <v>5.6485268838544003E-2</v>
      </c>
      <c r="Z77" s="137">
        <v>4.7824180505134602E-2</v>
      </c>
      <c r="AA77" s="137">
        <v>9.2443200439869505E-2</v>
      </c>
      <c r="AB77" s="137">
        <v>9.3460945580328997E-2</v>
      </c>
      <c r="AC77" s="137">
        <v>5.6787940748499702E-2</v>
      </c>
      <c r="AD77" s="137">
        <v>6.3819241198613805E-2</v>
      </c>
      <c r="AE77" s="137">
        <v>4.8557070666689399E-2</v>
      </c>
      <c r="AF77" s="137">
        <v>6.8717215444615495E-2</v>
      </c>
      <c r="AG77" s="137">
        <v>8.9080619861307997E-2</v>
      </c>
      <c r="AH77" s="137">
        <v>0.18899245041568</v>
      </c>
      <c r="AI77" s="137">
        <v>0.12748684640204</v>
      </c>
      <c r="AJ77" s="137">
        <v>0</v>
      </c>
      <c r="AK77" s="137">
        <v>4.5543045741140001E-2</v>
      </c>
      <c r="AL77" s="137">
        <v>5.33372408851795E-2</v>
      </c>
      <c r="AM77" s="137">
        <v>9.0775348849121404E-2</v>
      </c>
      <c r="AN77" s="137">
        <v>5.9584757410414503E-2</v>
      </c>
      <c r="AO77" s="137">
        <v>9.3943362736959996E-2</v>
      </c>
      <c r="AP77" s="137">
        <v>0.118914572100474</v>
      </c>
      <c r="AQ77" s="137">
        <v>6.9537178805391606E-2</v>
      </c>
      <c r="AR77" s="137">
        <v>5.3766348421679502E-2</v>
      </c>
      <c r="AS77" s="137">
        <v>9.36008994729257E-2</v>
      </c>
      <c r="AT77" s="137">
        <v>4.1892366524959403E-2</v>
      </c>
      <c r="AU77" s="137">
        <v>6.6738738982937806E-2</v>
      </c>
      <c r="AV77" s="137">
        <v>4.8545789739665599E-2</v>
      </c>
      <c r="AW77" s="137">
        <v>7.4317242024765404E-2</v>
      </c>
      <c r="AX77" s="137">
        <v>0.10379302145004</v>
      </c>
      <c r="AY77" s="137">
        <v>9.6588313442206794E-2</v>
      </c>
      <c r="AZ77" s="137">
        <v>7.1901840617828297E-2</v>
      </c>
      <c r="BA77" s="137">
        <v>0.110938094160603</v>
      </c>
      <c r="BB77" s="137">
        <v>5.9558565775095898E-2</v>
      </c>
      <c r="BC77" s="137">
        <v>6.3965282130172399E-2</v>
      </c>
      <c r="BD77" s="137">
        <v>4.3740569031859897E-2</v>
      </c>
      <c r="BE77" s="137">
        <v>5.9817667955193402E-2</v>
      </c>
      <c r="BF77" s="137">
        <v>0.207616519037292</v>
      </c>
      <c r="BG77" s="137">
        <v>8.0998450221740903E-2</v>
      </c>
      <c r="BH77" s="137">
        <v>0.291424967476623</v>
      </c>
      <c r="BI77" s="137">
        <v>9.2798337128674899E-2</v>
      </c>
      <c r="BJ77" s="137">
        <v>0.108749864207085</v>
      </c>
      <c r="BK77" s="137">
        <v>9.3543173084090894E-2</v>
      </c>
      <c r="BL77" s="137">
        <v>0.14845133620503001</v>
      </c>
      <c r="BM77" s="137">
        <v>0.18348297597723401</v>
      </c>
      <c r="BN77" s="137">
        <v>7.9363696679488602E-2</v>
      </c>
      <c r="BO77" s="137">
        <v>0.23845051252173299</v>
      </c>
      <c r="BP77" s="137">
        <v>0.13121311970579</v>
      </c>
      <c r="BQ77" s="137">
        <v>0.24929558308007499</v>
      </c>
      <c r="BR77" s="137">
        <v>0.23768030358393999</v>
      </c>
      <c r="BS77" s="137">
        <v>0.150463178522102</v>
      </c>
      <c r="BT77" s="137">
        <v>1.2400017095412099</v>
      </c>
      <c r="BU77" s="137">
        <v>4.5627082811725297E-2</v>
      </c>
      <c r="BV77" s="137">
        <v>0.206844650218165</v>
      </c>
      <c r="BW77" s="137">
        <v>3.1692070676872498E-2</v>
      </c>
      <c r="BX77" s="137">
        <v>0.13884787412022401</v>
      </c>
      <c r="BY77" s="137">
        <v>6.2910647215838195E-2</v>
      </c>
      <c r="BZ77" s="137">
        <v>0.20520971721023501</v>
      </c>
      <c r="CA77" s="138">
        <v>0</v>
      </c>
      <c r="CB77" s="133">
        <v>8.7248666819233396</v>
      </c>
      <c r="CC77" s="134">
        <v>5.0845715526564303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</row>
    <row r="78" spans="1:87" ht="19.5" x14ac:dyDescent="0.25">
      <c r="A78" s="30"/>
      <c r="B78" s="42" t="s">
        <v>69</v>
      </c>
      <c r="C78" s="43" t="s">
        <v>180</v>
      </c>
      <c r="D78" s="136">
        <v>1.9386530013872099E-4</v>
      </c>
      <c r="E78" s="137">
        <v>4.4955543708052198E-4</v>
      </c>
      <c r="F78" s="137">
        <v>2.36117686701393E-4</v>
      </c>
      <c r="G78" s="137">
        <v>5.54131435504706E-4</v>
      </c>
      <c r="H78" s="137">
        <v>1.90100784274196E-4</v>
      </c>
      <c r="I78" s="137">
        <v>4.39889121144246E-4</v>
      </c>
      <c r="J78" s="137">
        <v>4.12647991495999E-4</v>
      </c>
      <c r="K78" s="137">
        <v>3.6848198350908801E-4</v>
      </c>
      <c r="L78" s="137">
        <v>2.49446614147008E-4</v>
      </c>
      <c r="M78" s="137">
        <v>2.0563522627492899E-4</v>
      </c>
      <c r="N78" s="137">
        <v>1.11214930351053E-4</v>
      </c>
      <c r="O78" s="137">
        <v>2.5690323585872101E-4</v>
      </c>
      <c r="P78" s="137">
        <v>1.2510283773440299E-4</v>
      </c>
      <c r="Q78" s="137">
        <v>4.6727323781040399E-5</v>
      </c>
      <c r="R78" s="137">
        <v>4.0734174378896702E-4</v>
      </c>
      <c r="S78" s="137">
        <v>5.2059027656735E-4</v>
      </c>
      <c r="T78" s="137">
        <v>3.78204289482906E-4</v>
      </c>
      <c r="U78" s="137">
        <v>5.8007315924112697E-4</v>
      </c>
      <c r="V78" s="137">
        <v>1.8218926349852801E-4</v>
      </c>
      <c r="W78" s="137">
        <v>2.1722233840191301E-4</v>
      </c>
      <c r="X78" s="137">
        <v>4.5034751238680798E-4</v>
      </c>
      <c r="Y78" s="137">
        <v>1.6792816389452699E-4</v>
      </c>
      <c r="Z78" s="137">
        <v>1.55037376233729E-4</v>
      </c>
      <c r="AA78" s="137">
        <v>2.6388095180939798E-4</v>
      </c>
      <c r="AB78" s="137">
        <v>2.5278237019503999E-4</v>
      </c>
      <c r="AC78" s="137">
        <v>1.42637764551772E-4</v>
      </c>
      <c r="AD78" s="137">
        <v>2.6596986801130201E-4</v>
      </c>
      <c r="AE78" s="137">
        <v>1.52818068880376E-4</v>
      </c>
      <c r="AF78" s="137">
        <v>3.3273856393562201E-4</v>
      </c>
      <c r="AG78" s="137">
        <v>4.1286998878778001E-4</v>
      </c>
      <c r="AH78" s="137">
        <v>4.8218657779802298E-4</v>
      </c>
      <c r="AI78" s="137">
        <v>8.4405806732472703E-4</v>
      </c>
      <c r="AJ78" s="137">
        <v>0</v>
      </c>
      <c r="AK78" s="137">
        <v>1.6559252099626799E-4</v>
      </c>
      <c r="AL78" s="137">
        <v>4.2452446120945698E-4</v>
      </c>
      <c r="AM78" s="137">
        <v>2.0311071751637699E-4</v>
      </c>
      <c r="AN78" s="137">
        <v>1.75709798846657E-4</v>
      </c>
      <c r="AO78" s="137">
        <v>4.8109935482310403E-4</v>
      </c>
      <c r="AP78" s="137">
        <v>1.81130725061688E-3</v>
      </c>
      <c r="AQ78" s="137">
        <v>1.43259384030298E-4</v>
      </c>
      <c r="AR78" s="137">
        <v>1.6225889161414301E-4</v>
      </c>
      <c r="AS78" s="137">
        <v>2.89341044729481E-4</v>
      </c>
      <c r="AT78" s="137">
        <v>2.3435863778181501E-4</v>
      </c>
      <c r="AU78" s="137">
        <v>3.2784778930738999E-4</v>
      </c>
      <c r="AV78" s="137">
        <v>2.23067721722234E-4</v>
      </c>
      <c r="AW78" s="137">
        <v>3.3494792827397802E-4</v>
      </c>
      <c r="AX78" s="137">
        <v>7.1157100076306196E-4</v>
      </c>
      <c r="AY78" s="137">
        <v>3.2762646936074602E-3</v>
      </c>
      <c r="AZ78" s="137">
        <v>5.3698525385671204E-4</v>
      </c>
      <c r="BA78" s="137">
        <v>7.2050958936240104E-4</v>
      </c>
      <c r="BB78" s="137">
        <v>6.8546641808177604E-4</v>
      </c>
      <c r="BC78" s="137">
        <v>5.5253648491378703E-4</v>
      </c>
      <c r="BD78" s="137">
        <v>1.4474725688531101E-4</v>
      </c>
      <c r="BE78" s="137">
        <v>2.5876791078492802E-4</v>
      </c>
      <c r="BF78" s="137">
        <v>3.73420621453932E-4</v>
      </c>
      <c r="BG78" s="137">
        <v>2.1718511906265801E-4</v>
      </c>
      <c r="BH78" s="137">
        <v>6.9955123412963598E-3</v>
      </c>
      <c r="BI78" s="137">
        <v>6.0618004390803498E-4</v>
      </c>
      <c r="BJ78" s="137">
        <v>3.1468142834441601E-4</v>
      </c>
      <c r="BK78" s="137">
        <v>2.1423196620485601E-4</v>
      </c>
      <c r="BL78" s="137">
        <v>1.0653937624016401E-3</v>
      </c>
      <c r="BM78" s="137">
        <v>1.1294943630135799E-3</v>
      </c>
      <c r="BN78" s="137">
        <v>3.4904418808232902E-4</v>
      </c>
      <c r="BO78" s="137">
        <v>2.3510660724588301E-4</v>
      </c>
      <c r="BP78" s="137">
        <v>2.11779210743176E-4</v>
      </c>
      <c r="BQ78" s="137">
        <v>3.7070320822582998E-4</v>
      </c>
      <c r="BR78" s="137">
        <v>3.93871168917321E-4</v>
      </c>
      <c r="BS78" s="137">
        <v>7.3646404448094404E-4</v>
      </c>
      <c r="BT78" s="137">
        <v>4.52060415529613E-4</v>
      </c>
      <c r="BU78" s="137">
        <v>1.0001790173755101</v>
      </c>
      <c r="BV78" s="137">
        <v>8.2964779221339903E-4</v>
      </c>
      <c r="BW78" s="137">
        <v>2.2726139089916699E-4</v>
      </c>
      <c r="BX78" s="137">
        <v>4.5977647474254E-4</v>
      </c>
      <c r="BY78" s="137">
        <v>2.1513344484378101E-4</v>
      </c>
      <c r="BZ78" s="137">
        <v>8.9386219499559502E-4</v>
      </c>
      <c r="CA78" s="138">
        <v>0</v>
      </c>
      <c r="CB78" s="133">
        <v>1.0383817975246199</v>
      </c>
      <c r="CC78" s="134">
        <v>0.60513549845165804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69">
        <v>0</v>
      </c>
    </row>
    <row r="79" spans="1:87" ht="19.5" x14ac:dyDescent="0.25">
      <c r="A79" s="30"/>
      <c r="B79" s="42" t="s">
        <v>70</v>
      </c>
      <c r="C79" s="43" t="s">
        <v>181</v>
      </c>
      <c r="D79" s="136">
        <v>6.9346937702796597E-4</v>
      </c>
      <c r="E79" s="137">
        <v>9.7966443494242311E-4</v>
      </c>
      <c r="F79" s="137">
        <v>5.6883812556746995E-4</v>
      </c>
      <c r="G79" s="137">
        <v>1.34974719328666E-3</v>
      </c>
      <c r="H79" s="137">
        <v>5.63968438371446E-4</v>
      </c>
      <c r="I79" s="137">
        <v>9.7935367524461898E-4</v>
      </c>
      <c r="J79" s="137">
        <v>7.8680986608120498E-4</v>
      </c>
      <c r="K79" s="137">
        <v>5.8682314725051201E-4</v>
      </c>
      <c r="L79" s="137">
        <v>7.3987365282524302E-4</v>
      </c>
      <c r="M79" s="137">
        <v>9.5899577822655495E-4</v>
      </c>
      <c r="N79" s="137">
        <v>5.0300497088658503E-4</v>
      </c>
      <c r="O79" s="137">
        <v>7.9805238471670505E-4</v>
      </c>
      <c r="P79" s="137">
        <v>4.24415875442061E-4</v>
      </c>
      <c r="Q79" s="137">
        <v>1.7135249461617901E-4</v>
      </c>
      <c r="R79" s="137">
        <v>1.37783377501126E-3</v>
      </c>
      <c r="S79" s="137">
        <v>1.7361576125350399E-3</v>
      </c>
      <c r="T79" s="137">
        <v>7.6917186414762197E-4</v>
      </c>
      <c r="U79" s="137">
        <v>1.16530018269505E-3</v>
      </c>
      <c r="V79" s="137">
        <v>6.8260552804270101E-4</v>
      </c>
      <c r="W79" s="137">
        <v>7.4327370789689499E-4</v>
      </c>
      <c r="X79" s="137">
        <v>1.0233910643375299E-3</v>
      </c>
      <c r="Y79" s="137">
        <v>6.4362486404240195E-4</v>
      </c>
      <c r="Z79" s="137">
        <v>6.1055977225964099E-4</v>
      </c>
      <c r="AA79" s="137">
        <v>9.1496691167785096E-4</v>
      </c>
      <c r="AB79" s="137">
        <v>9.2162351917598605E-4</v>
      </c>
      <c r="AC79" s="137">
        <v>6.3813507447913495E-4</v>
      </c>
      <c r="AD79" s="137">
        <v>8.1940838552306604E-4</v>
      </c>
      <c r="AE79" s="137">
        <v>5.5412498695343404E-4</v>
      </c>
      <c r="AF79" s="137">
        <v>6.8869868026319805E-4</v>
      </c>
      <c r="AG79" s="137">
        <v>9.6164966260204199E-4</v>
      </c>
      <c r="AH79" s="137">
        <v>1.32471976620965E-3</v>
      </c>
      <c r="AI79" s="137">
        <v>9.7197629160882795E-4</v>
      </c>
      <c r="AJ79" s="137">
        <v>0</v>
      </c>
      <c r="AK79" s="137">
        <v>4.6990806773215501E-4</v>
      </c>
      <c r="AL79" s="137">
        <v>9.2319246032461901E-4</v>
      </c>
      <c r="AM79" s="137">
        <v>7.6469831223411103E-4</v>
      </c>
      <c r="AN79" s="137">
        <v>5.9793627489572497E-4</v>
      </c>
      <c r="AO79" s="137">
        <v>8.3176088817362099E-4</v>
      </c>
      <c r="AP79" s="137">
        <v>9.3219573472868396E-4</v>
      </c>
      <c r="AQ79" s="137">
        <v>5.3953182192646905E-4</v>
      </c>
      <c r="AR79" s="137">
        <v>5.2934563341948805E-4</v>
      </c>
      <c r="AS79" s="137">
        <v>7.2138715239278902E-4</v>
      </c>
      <c r="AT79" s="137">
        <v>4.0292221601233302E-4</v>
      </c>
      <c r="AU79" s="137">
        <v>5.8638768354662095E-4</v>
      </c>
      <c r="AV79" s="137">
        <v>4.61806252209758E-4</v>
      </c>
      <c r="AW79" s="137">
        <v>6.4033938706396798E-4</v>
      </c>
      <c r="AX79" s="137">
        <v>8.4726938587838295E-4</v>
      </c>
      <c r="AY79" s="137">
        <v>7.7061570557585598E-4</v>
      </c>
      <c r="AZ79" s="137">
        <v>5.9585428632319296E-4</v>
      </c>
      <c r="BA79" s="137">
        <v>9.0478716748450499E-4</v>
      </c>
      <c r="BB79" s="137">
        <v>5.1521765182353904E-4</v>
      </c>
      <c r="BC79" s="137">
        <v>5.07311402519152E-4</v>
      </c>
      <c r="BD79" s="137">
        <v>4.2901522068558101E-4</v>
      </c>
      <c r="BE79" s="137">
        <v>5.3126951881764099E-4</v>
      </c>
      <c r="BF79" s="137">
        <v>1.43792090633689E-3</v>
      </c>
      <c r="BG79" s="137">
        <v>5.6686504684939996E-4</v>
      </c>
      <c r="BH79" s="137">
        <v>1.92755384853693E-3</v>
      </c>
      <c r="BI79" s="137">
        <v>8.6115119325293795E-4</v>
      </c>
      <c r="BJ79" s="137">
        <v>1.1103535814680199E-3</v>
      </c>
      <c r="BK79" s="137">
        <v>1.2791270802159299E-3</v>
      </c>
      <c r="BL79" s="137">
        <v>1.2188383566475399E-3</v>
      </c>
      <c r="BM79" s="137">
        <v>2.83222527649241E-3</v>
      </c>
      <c r="BN79" s="137">
        <v>6.9378172772952202E-4</v>
      </c>
      <c r="BO79" s="137">
        <v>3.1372408903491398E-3</v>
      </c>
      <c r="BP79" s="137">
        <v>2.7263172034432499E-3</v>
      </c>
      <c r="BQ79" s="137">
        <v>3.9729352698905998E-3</v>
      </c>
      <c r="BR79" s="137">
        <v>2.8757087696379699E-3</v>
      </c>
      <c r="BS79" s="137">
        <v>9.8461172367523891E-4</v>
      </c>
      <c r="BT79" s="137">
        <v>7.4145292829411796E-3</v>
      </c>
      <c r="BU79" s="137">
        <v>1.0702740859895601E-3</v>
      </c>
      <c r="BV79" s="137">
        <v>1.01700768005933</v>
      </c>
      <c r="BW79" s="137">
        <v>9.1284200750554195E-4</v>
      </c>
      <c r="BX79" s="137">
        <v>9.9933315830276004E-4</v>
      </c>
      <c r="BY79" s="137">
        <v>4.6792366474468001E-4</v>
      </c>
      <c r="BZ79" s="137">
        <v>6.9758904965500504E-3</v>
      </c>
      <c r="CA79" s="138">
        <v>0</v>
      </c>
      <c r="CB79" s="133">
        <v>1.1006274469176001</v>
      </c>
      <c r="CC79" s="134">
        <v>0.64141025997161405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69">
        <v>0</v>
      </c>
    </row>
    <row r="80" spans="1:87" ht="19.5" x14ac:dyDescent="0.3">
      <c r="B80" s="99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8">
        <v>0</v>
      </c>
      <c r="CB80" s="133">
        <v>1</v>
      </c>
      <c r="CC80" s="134">
        <v>0.582767821907345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69">
        <v>0</v>
      </c>
    </row>
    <row r="81" spans="1:91" ht="19.5" x14ac:dyDescent="0.3">
      <c r="B81" s="99" t="s">
        <v>72</v>
      </c>
      <c r="C81" s="43" t="s">
        <v>183</v>
      </c>
      <c r="D81" s="136">
        <v>4.2892939786195603E-5</v>
      </c>
      <c r="E81" s="137">
        <v>8.7161098147862099E-5</v>
      </c>
      <c r="F81" s="137">
        <v>9.8353457755800806E-5</v>
      </c>
      <c r="G81" s="137">
        <v>6.5620377364570295E-5</v>
      </c>
      <c r="H81" s="137">
        <v>5.6889393184102698E-5</v>
      </c>
      <c r="I81" s="137">
        <v>4.45564414776812E-5</v>
      </c>
      <c r="J81" s="137">
        <v>8.7734534402870301E-5</v>
      </c>
      <c r="K81" s="137">
        <v>6.0431120891635201E-5</v>
      </c>
      <c r="L81" s="137">
        <v>7.6308699814473706E-5</v>
      </c>
      <c r="M81" s="137">
        <v>9.7324394749498001E-5</v>
      </c>
      <c r="N81" s="137">
        <v>3.6526537543712602E-5</v>
      </c>
      <c r="O81" s="137">
        <v>1.6319752362814E-4</v>
      </c>
      <c r="P81" s="137">
        <v>1.69658851300509E-5</v>
      </c>
      <c r="Q81" s="137">
        <v>7.4835952890515301E-6</v>
      </c>
      <c r="R81" s="137">
        <v>3.77740976886844E-5</v>
      </c>
      <c r="S81" s="137">
        <v>5.3999506879748402E-5</v>
      </c>
      <c r="T81" s="137">
        <v>1.2680539979404801E-4</v>
      </c>
      <c r="U81" s="137">
        <v>1.9710154170125599E-4</v>
      </c>
      <c r="V81" s="137">
        <v>1.8973776176022401E-4</v>
      </c>
      <c r="W81" s="137">
        <v>1.9168881652706899E-4</v>
      </c>
      <c r="X81" s="137">
        <v>1.3743267565136401E-4</v>
      </c>
      <c r="Y81" s="137">
        <v>1.2809861797232001E-4</v>
      </c>
      <c r="Z81" s="137">
        <v>1.8115153400776501E-4</v>
      </c>
      <c r="AA81" s="137">
        <v>1.65300403434723E-4</v>
      </c>
      <c r="AB81" s="137">
        <v>1.37409474906324E-4</v>
      </c>
      <c r="AC81" s="137">
        <v>1.62172724921837E-4</v>
      </c>
      <c r="AD81" s="137">
        <v>1.8094582353411301E-4</v>
      </c>
      <c r="AE81" s="137">
        <v>1.4097130357373201E-4</v>
      </c>
      <c r="AF81" s="137">
        <v>1.28135945293451E-4</v>
      </c>
      <c r="AG81" s="137">
        <v>2.2208741238975799E-4</v>
      </c>
      <c r="AH81" s="137">
        <v>8.6620523359439507E-5</v>
      </c>
      <c r="AI81" s="137">
        <v>6.9291251150557502E-5</v>
      </c>
      <c r="AJ81" s="137">
        <v>0</v>
      </c>
      <c r="AK81" s="137">
        <v>7.7753625303114503E-5</v>
      </c>
      <c r="AL81" s="137">
        <v>6.4375181404413998E-5</v>
      </c>
      <c r="AM81" s="137">
        <v>9.0566036822597394E-5</v>
      </c>
      <c r="AN81" s="137">
        <v>7.8602663692707594E-5</v>
      </c>
      <c r="AO81" s="137">
        <v>7.2252550013149797E-5</v>
      </c>
      <c r="AP81" s="137">
        <v>6.0380336434633998E-5</v>
      </c>
      <c r="AQ81" s="137">
        <v>6.2066284682397093E-5</v>
      </c>
      <c r="AR81" s="137">
        <v>7.3492265693511402E-5</v>
      </c>
      <c r="AS81" s="137">
        <v>6.7446325684023496E-5</v>
      </c>
      <c r="AT81" s="137">
        <v>6.50661991936882E-5</v>
      </c>
      <c r="AU81" s="137">
        <v>7.0519224648062204E-5</v>
      </c>
      <c r="AV81" s="137">
        <v>7.1807028324375599E-5</v>
      </c>
      <c r="AW81" s="137">
        <v>6.4300652673338204E-5</v>
      </c>
      <c r="AX81" s="137">
        <v>6.6493172629825503E-5</v>
      </c>
      <c r="AY81" s="137">
        <v>5.4588691023059303E-5</v>
      </c>
      <c r="AZ81" s="137">
        <v>5.6793883271771902E-5</v>
      </c>
      <c r="BA81" s="137">
        <v>6.1344628105119606E-5</v>
      </c>
      <c r="BB81" s="137">
        <v>5.4770924798846097E-5</v>
      </c>
      <c r="BC81" s="137">
        <v>4.6575479324644599E-5</v>
      </c>
      <c r="BD81" s="137">
        <v>8.2282608709904201E-5</v>
      </c>
      <c r="BE81" s="137">
        <v>6.98542265631256E-5</v>
      </c>
      <c r="BF81" s="137">
        <v>6.9228537578966797E-5</v>
      </c>
      <c r="BG81" s="137">
        <v>2.6397784041138601E-5</v>
      </c>
      <c r="BH81" s="137">
        <v>5.08743024788933E-5</v>
      </c>
      <c r="BI81" s="137">
        <v>5.8651165503315999E-5</v>
      </c>
      <c r="BJ81" s="137">
        <v>2.6021641295258799E-5</v>
      </c>
      <c r="BK81" s="137">
        <v>8.5546081693831994E-5</v>
      </c>
      <c r="BL81" s="137">
        <v>4.4178774464611897E-5</v>
      </c>
      <c r="BM81" s="137">
        <v>4.6794044900830002E-5</v>
      </c>
      <c r="BN81" s="137">
        <v>8.0854148101920995E-5</v>
      </c>
      <c r="BO81" s="137">
        <v>1.66414618893505E-5</v>
      </c>
      <c r="BP81" s="137">
        <v>1.09831762437763E-5</v>
      </c>
      <c r="BQ81" s="137">
        <v>3.76648397578797E-5</v>
      </c>
      <c r="BR81" s="137">
        <v>1.64598025685697E-5</v>
      </c>
      <c r="BS81" s="137">
        <v>6.6098934344492897E-6</v>
      </c>
      <c r="BT81" s="137">
        <v>1.7255180230839899E-5</v>
      </c>
      <c r="BU81" s="137">
        <v>4.1991705048951899E-4</v>
      </c>
      <c r="BV81" s="137">
        <v>3.0260077635598699E-5</v>
      </c>
      <c r="BW81" s="137">
        <v>6.9147002951086905E-5</v>
      </c>
      <c r="BX81" s="137">
        <v>1.30791003025417</v>
      </c>
      <c r="BY81" s="137">
        <v>0.11360652129285</v>
      </c>
      <c r="BZ81" s="137">
        <v>3.9061564922147802E-5</v>
      </c>
      <c r="CA81" s="138">
        <v>0</v>
      </c>
      <c r="CB81" s="133">
        <v>1.4275586008799099</v>
      </c>
      <c r="CC81" s="134">
        <v>0.83193521647988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69">
        <v>0</v>
      </c>
    </row>
    <row r="82" spans="1:91" ht="19.5" x14ac:dyDescent="0.3">
      <c r="B82" s="99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8">
        <v>0</v>
      </c>
      <c r="CB82" s="133">
        <v>1</v>
      </c>
      <c r="CC82" s="134">
        <v>0.582767821907345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69">
        <v>0</v>
      </c>
    </row>
    <row r="83" spans="1:91" ht="19.5" x14ac:dyDescent="0.3">
      <c r="B83" s="100" t="s">
        <v>74</v>
      </c>
      <c r="C83" s="43" t="s">
        <v>185</v>
      </c>
      <c r="D83" s="136">
        <v>1.0024482560695901E-2</v>
      </c>
      <c r="E83" s="137">
        <v>7.2479201813191599E-3</v>
      </c>
      <c r="F83" s="137">
        <v>7.3931125403382397E-3</v>
      </c>
      <c r="G83" s="137">
        <v>1.5747122493845699E-2</v>
      </c>
      <c r="H83" s="137">
        <v>8.2833682517407005E-3</v>
      </c>
      <c r="I83" s="137">
        <v>1.3542535902901699E-2</v>
      </c>
      <c r="J83" s="137">
        <v>1.4436620410227899E-2</v>
      </c>
      <c r="K83" s="137">
        <v>1.27473346124292E-2</v>
      </c>
      <c r="L83" s="137">
        <v>7.9488266109311503E-3</v>
      </c>
      <c r="M83" s="137">
        <v>9.7786384928982995E-3</v>
      </c>
      <c r="N83" s="137">
        <v>9.2871689106871508E-3</v>
      </c>
      <c r="O83" s="137">
        <v>6.49449742705808E-3</v>
      </c>
      <c r="P83" s="137">
        <v>1.1804957700009E-3</v>
      </c>
      <c r="Q83" s="137">
        <v>4.9715479470963803E-4</v>
      </c>
      <c r="R83" s="137">
        <v>2.0809305840371401E-2</v>
      </c>
      <c r="S83" s="137">
        <v>2.50872079417616E-2</v>
      </c>
      <c r="T83" s="137">
        <v>6.7520280339609098E-3</v>
      </c>
      <c r="U83" s="137">
        <v>7.5224870441177299E-3</v>
      </c>
      <c r="V83" s="137">
        <v>5.4936860642300703E-3</v>
      </c>
      <c r="W83" s="137">
        <v>7.0771982124087701E-3</v>
      </c>
      <c r="X83" s="137">
        <v>1.3093718955585301E-2</v>
      </c>
      <c r="Y83" s="137">
        <v>3.9963214950972598E-3</v>
      </c>
      <c r="Z83" s="137">
        <v>3.89545421726492E-3</v>
      </c>
      <c r="AA83" s="137">
        <v>8.3466393165840692E-3</v>
      </c>
      <c r="AB83" s="137">
        <v>1.0525191015079999E-2</v>
      </c>
      <c r="AC83" s="137">
        <v>5.1187849218919902E-3</v>
      </c>
      <c r="AD83" s="137">
        <v>7.46657283752867E-3</v>
      </c>
      <c r="AE83" s="137">
        <v>3.5037627006883698E-3</v>
      </c>
      <c r="AF83" s="137">
        <v>3.9658992814894803E-3</v>
      </c>
      <c r="AG83" s="137">
        <v>6.4094609402879097E-3</v>
      </c>
      <c r="AH83" s="137">
        <v>4.3344585421473698E-3</v>
      </c>
      <c r="AI83" s="137">
        <v>3.3800665266920898E-3</v>
      </c>
      <c r="AJ83" s="137">
        <v>0</v>
      </c>
      <c r="AK83" s="137">
        <v>2.1124381160302899E-3</v>
      </c>
      <c r="AL83" s="137">
        <v>1.88981186024823E-3</v>
      </c>
      <c r="AM83" s="137">
        <v>2.9544819618744201E-3</v>
      </c>
      <c r="AN83" s="137">
        <v>3.9659512004204603E-3</v>
      </c>
      <c r="AO83" s="137">
        <v>3.13652305314866E-3</v>
      </c>
      <c r="AP83" s="137">
        <v>3.3016758774072198E-3</v>
      </c>
      <c r="AQ83" s="137">
        <v>1.92202022123122E-3</v>
      </c>
      <c r="AR83" s="137">
        <v>2.3579208228910499E-3</v>
      </c>
      <c r="AS83" s="137">
        <v>2.49609193103403E-3</v>
      </c>
      <c r="AT83" s="137">
        <v>1.68467294074013E-3</v>
      </c>
      <c r="AU83" s="137">
        <v>2.3571777357492699E-3</v>
      </c>
      <c r="AV83" s="137">
        <v>1.9394256591005899E-3</v>
      </c>
      <c r="AW83" s="137">
        <v>2.54842067658375E-3</v>
      </c>
      <c r="AX83" s="137">
        <v>4.5768102671340802E-3</v>
      </c>
      <c r="AY83" s="137">
        <v>5.6478423566296296E-3</v>
      </c>
      <c r="AZ83" s="137">
        <v>2.4240097260720701E-3</v>
      </c>
      <c r="BA83" s="137">
        <v>3.3832423805768598E-3</v>
      </c>
      <c r="BB83" s="137">
        <v>2.3790285213918698E-3</v>
      </c>
      <c r="BC83" s="137">
        <v>2.0950738748310299E-3</v>
      </c>
      <c r="BD83" s="137">
        <v>1.9325174438540699E-3</v>
      </c>
      <c r="BE83" s="137">
        <v>2.3256489576896399E-3</v>
      </c>
      <c r="BF83" s="137">
        <v>4.0650317297921002E-3</v>
      </c>
      <c r="BG83" s="137">
        <v>3.2291011231100702E-3</v>
      </c>
      <c r="BH83" s="137">
        <v>4.8974539202618003E-3</v>
      </c>
      <c r="BI83" s="137">
        <v>4.95963717061322E-3</v>
      </c>
      <c r="BJ83" s="137">
        <v>2.7637595194177499E-3</v>
      </c>
      <c r="BK83" s="137">
        <v>5.5982272544656203E-3</v>
      </c>
      <c r="BL83" s="137">
        <v>4.6160113973973396E-3</v>
      </c>
      <c r="BM83" s="137">
        <v>1.08212385998526E-2</v>
      </c>
      <c r="BN83" s="137">
        <v>9.3339610703486401E-3</v>
      </c>
      <c r="BO83" s="137">
        <v>2.7386583246374399E-2</v>
      </c>
      <c r="BP83" s="137">
        <v>7.1850444212696396E-3</v>
      </c>
      <c r="BQ83" s="137">
        <v>1.0996555449217E-2</v>
      </c>
      <c r="BR83" s="137">
        <v>8.7253795683635092E-3</v>
      </c>
      <c r="BS83" s="137">
        <v>4.9285223922183796E-3</v>
      </c>
      <c r="BT83" s="137">
        <v>1.51592565283595E-2</v>
      </c>
      <c r="BU83" s="137">
        <v>2.3166859074216502E-3</v>
      </c>
      <c r="BV83" s="137">
        <v>2.4411105735881799E-2</v>
      </c>
      <c r="BW83" s="137">
        <v>2.4442258959125598E-3</v>
      </c>
      <c r="BX83" s="137">
        <v>1.1338776232931801E-2</v>
      </c>
      <c r="BY83" s="137">
        <v>2.70259772309714E-3</v>
      </c>
      <c r="BZ83" s="137">
        <v>1.0654679578778401</v>
      </c>
      <c r="CA83" s="138">
        <v>0</v>
      </c>
      <c r="CB83" s="133">
        <v>1.5621654211957601</v>
      </c>
      <c r="CC83" s="134">
        <v>0.91037973996922295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69">
        <v>0</v>
      </c>
    </row>
    <row r="84" spans="1:91" ht="19.5" x14ac:dyDescent="0.3">
      <c r="B84" s="101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1</v>
      </c>
      <c r="CB84" s="159">
        <v>1</v>
      </c>
      <c r="CC84" s="160">
        <v>0.582767821907345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69">
        <v>0</v>
      </c>
    </row>
    <row r="85" spans="1:91" ht="19.5" x14ac:dyDescent="0.3">
      <c r="B85" s="158"/>
      <c r="C85" s="125" t="s">
        <v>938</v>
      </c>
      <c r="D85" s="146">
        <v>1.4572989637523699</v>
      </c>
      <c r="E85" s="131">
        <v>1.8578857039985901</v>
      </c>
      <c r="F85" s="131">
        <v>1.61576122181319</v>
      </c>
      <c r="G85" s="131">
        <v>1.90851414461175</v>
      </c>
      <c r="H85" s="131">
        <v>1.5434465402930799</v>
      </c>
      <c r="I85" s="131">
        <v>1.67586167617781</v>
      </c>
      <c r="J85" s="131">
        <v>1.65237642065552</v>
      </c>
      <c r="K85" s="131">
        <v>1.4657370626008599</v>
      </c>
      <c r="L85" s="131">
        <v>1.64676759137188</v>
      </c>
      <c r="M85" s="131">
        <v>1.91476293165269</v>
      </c>
      <c r="N85" s="131">
        <v>1.45699491143473</v>
      </c>
      <c r="O85" s="131">
        <v>2.1565133357641502</v>
      </c>
      <c r="P85" s="131">
        <v>1.4670675407189</v>
      </c>
      <c r="Q85" s="131">
        <v>1.4976159081769</v>
      </c>
      <c r="R85" s="131">
        <v>1.74896054927059</v>
      </c>
      <c r="S85" s="131">
        <v>1.9950037883078999</v>
      </c>
      <c r="T85" s="131">
        <v>2.0030519024417202</v>
      </c>
      <c r="U85" s="131">
        <v>2.43286830512942</v>
      </c>
      <c r="V85" s="131">
        <v>2.1740134858081399</v>
      </c>
      <c r="W85" s="131">
        <v>2.06603164193355</v>
      </c>
      <c r="X85" s="131">
        <v>2.2318447844742701</v>
      </c>
      <c r="Y85" s="131">
        <v>1.9916013013162599</v>
      </c>
      <c r="Z85" s="131">
        <v>1.71369122896905</v>
      </c>
      <c r="AA85" s="131">
        <v>2.0027137718298902</v>
      </c>
      <c r="AB85" s="131">
        <v>2.0439546277517202</v>
      </c>
      <c r="AC85" s="131">
        <v>1.8351461444796</v>
      </c>
      <c r="AD85" s="131">
        <v>2.0860212515373999</v>
      </c>
      <c r="AE85" s="131">
        <v>1.70272262014258</v>
      </c>
      <c r="AF85" s="131">
        <v>1.82629383102289</v>
      </c>
      <c r="AG85" s="131">
        <v>2.2279044395444298</v>
      </c>
      <c r="AH85" s="131">
        <v>1.89250592342404</v>
      </c>
      <c r="AI85" s="131">
        <v>1.7097039922147499</v>
      </c>
      <c r="AJ85" s="131">
        <v>1</v>
      </c>
      <c r="AK85" s="131">
        <v>1.5121659070706599</v>
      </c>
      <c r="AL85" s="131">
        <v>1.5428272487312999</v>
      </c>
      <c r="AM85" s="131">
        <v>1.8007013628912401</v>
      </c>
      <c r="AN85" s="131">
        <v>1.87052629012241</v>
      </c>
      <c r="AO85" s="131">
        <v>1.8575330254839799</v>
      </c>
      <c r="AP85" s="131">
        <v>1.6570567544288399</v>
      </c>
      <c r="AQ85" s="131">
        <v>1.70601956258702</v>
      </c>
      <c r="AR85" s="131">
        <v>1.4886747773668501</v>
      </c>
      <c r="AS85" s="131">
        <v>1.5215394831990301</v>
      </c>
      <c r="AT85" s="131">
        <v>1.3826057621193</v>
      </c>
      <c r="AU85" s="131">
        <v>1.4601764183191099</v>
      </c>
      <c r="AV85" s="131">
        <v>1.4521820040506499</v>
      </c>
      <c r="AW85" s="131">
        <v>1.7279127384908199</v>
      </c>
      <c r="AX85" s="131">
        <v>1.8473517954849901</v>
      </c>
      <c r="AY85" s="131">
        <v>1.85313944740587</v>
      </c>
      <c r="AZ85" s="131">
        <v>1.5928796867745301</v>
      </c>
      <c r="BA85" s="131">
        <v>1.70487452481463</v>
      </c>
      <c r="BB85" s="131">
        <v>1.61477164772224</v>
      </c>
      <c r="BC85" s="131">
        <v>1.5053077717832599</v>
      </c>
      <c r="BD85" s="131">
        <v>1.38210187747084</v>
      </c>
      <c r="BE85" s="131">
        <v>1.68056492077724</v>
      </c>
      <c r="BF85" s="131">
        <v>1.6275612843071301</v>
      </c>
      <c r="BG85" s="131">
        <v>1.8797596314070899</v>
      </c>
      <c r="BH85" s="131">
        <v>1.9212260659635501</v>
      </c>
      <c r="BI85" s="131">
        <v>1.73592019017956</v>
      </c>
      <c r="BJ85" s="131">
        <v>1.5473863435130399</v>
      </c>
      <c r="BK85" s="131">
        <v>1.7629152293714201</v>
      </c>
      <c r="BL85" s="131">
        <v>1.9140331109430899</v>
      </c>
      <c r="BM85" s="131">
        <v>1.7689128821733999</v>
      </c>
      <c r="BN85" s="131">
        <v>1.77822099200207</v>
      </c>
      <c r="BO85" s="131">
        <v>1.7484971129943501</v>
      </c>
      <c r="BP85" s="131">
        <v>1.4487261994892999</v>
      </c>
      <c r="BQ85" s="131">
        <v>2.2516330557089401</v>
      </c>
      <c r="BR85" s="131">
        <v>1.8420120512423399</v>
      </c>
      <c r="BS85" s="131">
        <v>1.4125770441829999</v>
      </c>
      <c r="BT85" s="131">
        <v>1.5967803864105401</v>
      </c>
      <c r="BU85" s="131">
        <v>1.1978979511872201</v>
      </c>
      <c r="BV85" s="131">
        <v>1.62231720868631</v>
      </c>
      <c r="BW85" s="131">
        <v>1.15273818886989</v>
      </c>
      <c r="BX85" s="131">
        <v>1.82124613186662</v>
      </c>
      <c r="BY85" s="131">
        <v>1.3665969016716499</v>
      </c>
      <c r="BZ85" s="131">
        <v>1.8536335848742</v>
      </c>
      <c r="CA85" s="147">
        <v>1</v>
      </c>
      <c r="CB85" s="135"/>
      <c r="CC85" s="135"/>
      <c r="CD85" s="135"/>
      <c r="CE85" s="104"/>
      <c r="CF85" s="104"/>
      <c r="CG85" s="104"/>
      <c r="CH85" s="104"/>
      <c r="CI85" s="105"/>
    </row>
    <row r="86" spans="1:91" ht="19.5" x14ac:dyDescent="0.3">
      <c r="B86" s="158"/>
      <c r="C86" s="115" t="s">
        <v>927</v>
      </c>
      <c r="D86" s="148">
        <v>0.84926694297380101</v>
      </c>
      <c r="E86" s="161">
        <v>1.0827160050720499</v>
      </c>
      <c r="F86" s="161">
        <v>0.94161364795842495</v>
      </c>
      <c r="G86" s="161">
        <v>1.11222063113475</v>
      </c>
      <c r="H86" s="161">
        <v>0.89947097851702396</v>
      </c>
      <c r="I86" s="161">
        <v>0.97663825884413402</v>
      </c>
      <c r="J86" s="161">
        <v>0.96295180763647303</v>
      </c>
      <c r="K86" s="161">
        <v>0.85418439546076996</v>
      </c>
      <c r="L86" s="161">
        <v>0.95968316241139295</v>
      </c>
      <c r="M86" s="161">
        <v>1.1158622231481601</v>
      </c>
      <c r="N86" s="161">
        <v>0.84908975106690399</v>
      </c>
      <c r="O86" s="161">
        <v>1.25674657959742</v>
      </c>
      <c r="P86" s="161">
        <v>0.854959755295715</v>
      </c>
      <c r="Q86" s="161">
        <v>0.87276236086203896</v>
      </c>
      <c r="R86" s="161">
        <v>1.0192379299003</v>
      </c>
      <c r="S86" s="161">
        <v>1.1626240124091001</v>
      </c>
      <c r="T86" s="161">
        <v>1.1673141943533301</v>
      </c>
      <c r="U86" s="161">
        <v>1.4177973631676899</v>
      </c>
      <c r="V86" s="161">
        <v>1.2669451039216</v>
      </c>
      <c r="W86" s="161">
        <v>1.2040167599612699</v>
      </c>
      <c r="X86" s="161">
        <v>1.30064732388333</v>
      </c>
      <c r="Y86" s="161">
        <v>1.1606411524759099</v>
      </c>
      <c r="Z86" s="161">
        <v>0.99868410492801296</v>
      </c>
      <c r="AA86" s="161">
        <v>1.1671171427131499</v>
      </c>
      <c r="AB86" s="161">
        <v>1.1911509864923</v>
      </c>
      <c r="AC86" s="161">
        <v>1.06946412150004</v>
      </c>
      <c r="AD86" s="161">
        <v>1.2156660612108801</v>
      </c>
      <c r="AE86" s="161">
        <v>0.99229195265285797</v>
      </c>
      <c r="AF86" s="161">
        <v>1.06430527806803</v>
      </c>
      <c r="AG86" s="161">
        <v>1.29835101765101</v>
      </c>
      <c r="AH86" s="161">
        <v>1.10289155494058</v>
      </c>
      <c r="AI86" s="161">
        <v>0.99636047164927999</v>
      </c>
      <c r="AJ86" s="161">
        <v>0.582767821907344</v>
      </c>
      <c r="AK86" s="161">
        <v>0.88124163202611105</v>
      </c>
      <c r="AL86" s="161">
        <v>0.89911007532244103</v>
      </c>
      <c r="AM86" s="161">
        <v>1.0493908111577199</v>
      </c>
      <c r="AN86" s="161">
        <v>1.09008253191506</v>
      </c>
      <c r="AO86" s="161">
        <v>1.0825104753822601</v>
      </c>
      <c r="AP86" s="161">
        <v>0.965679355555351</v>
      </c>
      <c r="AQ86" s="161">
        <v>0.994213304620158</v>
      </c>
      <c r="AR86" s="161">
        <v>0.867551757534478</v>
      </c>
      <c r="AS86" s="161">
        <v>0.88670425056992697</v>
      </c>
      <c r="AT86" s="161">
        <v>0.80573814854680603</v>
      </c>
      <c r="AU86" s="161">
        <v>0.85094383090429504</v>
      </c>
      <c r="AV86" s="161">
        <v>0.84628494351364103</v>
      </c>
      <c r="AW86" s="161">
        <v>1.00697194305625</v>
      </c>
      <c r="AX86" s="161">
        <v>1.0765771821514101</v>
      </c>
      <c r="AY86" s="161">
        <v>1.0799500394553001</v>
      </c>
      <c r="AZ86" s="161">
        <v>0.92827902562204401</v>
      </c>
      <c r="BA86" s="161">
        <v>0.99354601345154103</v>
      </c>
      <c r="BB86" s="161">
        <v>0.94103695602082604</v>
      </c>
      <c r="BC86" s="161">
        <v>0.87724493146233096</v>
      </c>
      <c r="BD86" s="161">
        <v>0.805444500787731</v>
      </c>
      <c r="BE86" s="161">
        <v>0.97937915845523904</v>
      </c>
      <c r="BF86" s="161">
        <v>0.94849034467638604</v>
      </c>
      <c r="BG86" s="161">
        <v>1.09546342610446</v>
      </c>
      <c r="BH86" s="161">
        <v>1.1196287298531999</v>
      </c>
      <c r="BI86" s="161">
        <v>1.0116384282359301</v>
      </c>
      <c r="BJ86" s="161">
        <v>0.90176696905826204</v>
      </c>
      <c r="BK86" s="161">
        <v>1.0273702684280701</v>
      </c>
      <c r="BL86" s="161">
        <v>1.11543690712284</v>
      </c>
      <c r="BM86" s="161">
        <v>1.03086550748803</v>
      </c>
      <c r="BN86" s="161">
        <v>1.03628997437897</v>
      </c>
      <c r="BO86" s="161">
        <v>1.0189678541510001</v>
      </c>
      <c r="BP86" s="161">
        <v>0.84427101181648201</v>
      </c>
      <c r="BQ86" s="161">
        <v>1.3121792916100801</v>
      </c>
      <c r="BR86" s="161">
        <v>1.07346535102958</v>
      </c>
      <c r="BS86" s="161">
        <v>0.82320444731483999</v>
      </c>
      <c r="BT86" s="161">
        <v>0.93055222785283798</v>
      </c>
      <c r="BU86" s="161">
        <v>0.69809637988064499</v>
      </c>
      <c r="BV86" s="161">
        <v>0.94543426614892401</v>
      </c>
      <c r="BW86" s="161">
        <v>0.67177872355712498</v>
      </c>
      <c r="BX86" s="161">
        <v>1.06136364142509</v>
      </c>
      <c r="BY86" s="161">
        <v>0.79640869981251206</v>
      </c>
      <c r="BZ86" s="161">
        <v>1.0802380068714399</v>
      </c>
      <c r="CA86" s="144">
        <v>0.582767821907344</v>
      </c>
      <c r="CB86" s="135"/>
      <c r="CC86" s="135"/>
      <c r="CD86" s="135"/>
      <c r="CE86" s="104"/>
      <c r="CF86" s="104"/>
      <c r="CG86" s="104"/>
      <c r="CH86" s="104"/>
      <c r="CI86" s="105"/>
    </row>
    <row r="87" spans="1:91" ht="19.5" x14ac:dyDescent="0.3">
      <c r="B87" s="158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</row>
    <row r="91" spans="1:91" ht="0" hidden="1" customHeight="1" x14ac:dyDescent="0.25">
      <c r="A91" s="358"/>
      <c r="B91" s="357"/>
      <c r="C91" s="371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</row>
    <row r="92" spans="1:91" ht="0" hidden="1" customHeight="1" x14ac:dyDescent="0.25">
      <c r="A92" s="358"/>
      <c r="B92" s="357"/>
      <c r="C92" s="371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</row>
    <row r="93" spans="1:91" ht="0" hidden="1" customHeight="1" x14ac:dyDescent="0.25">
      <c r="A93" s="358"/>
      <c r="B93" s="357"/>
      <c r="C93" s="371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</row>
    <row r="94" spans="1:91" ht="0" hidden="1" customHeight="1" x14ac:dyDescent="0.25">
      <c r="A94" s="358"/>
      <c r="B94" s="357"/>
      <c r="C94" s="371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</row>
    <row r="95" spans="1:91" ht="0" hidden="1" customHeight="1" x14ac:dyDescent="0.25">
      <c r="A95" s="358"/>
      <c r="B95" s="357"/>
      <c r="C95" s="357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</row>
    <row r="96" spans="1:91" ht="0" hidden="1" customHeight="1" x14ac:dyDescent="0.25">
      <c r="A96" s="357"/>
      <c r="B96" s="357"/>
      <c r="C96" s="357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</row>
    <row r="97" spans="1:89" ht="18.75" x14ac:dyDescent="0.3">
      <c r="B97" s="154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</row>
    <row r="98" spans="1:89" ht="0" hidden="1" customHeight="1" x14ac:dyDescent="0.25">
      <c r="B98" s="155"/>
      <c r="C98" s="116" t="s">
        <v>832</v>
      </c>
      <c r="D98" s="151">
        <f>+IFERROR('MIP(IxI)_TFEVP'!D87/'MIP(IxI)_TFEVP'!D$95,0)</f>
        <v>8.6395454019209214E-2</v>
      </c>
      <c r="E98" s="151">
        <f>+IFERROR('MIP(IxI)_TFEVP'!E87/'MIP(IxI)_TFEVP'!E$95,0)</f>
        <v>6.7486264315862798E-2</v>
      </c>
      <c r="F98" s="151">
        <f>+IFERROR('MIP(IxI)_TFEVP'!F87/'MIP(IxI)_TFEVP'!F$95,0)</f>
        <v>3.3978428896250572E-2</v>
      </c>
      <c r="G98" s="151">
        <f>+IFERROR('MIP(IxI)_TFEVP'!G87/'MIP(IxI)_TFEVP'!G$95,0)</f>
        <v>5.5044135751340956E-2</v>
      </c>
      <c r="H98" s="151">
        <f>+IFERROR('MIP(IxI)_TFEVP'!H87/'MIP(IxI)_TFEVP'!H$95,0)</f>
        <v>0.1217753015419976</v>
      </c>
      <c r="I98" s="151">
        <f>+IFERROR('MIP(IxI)_TFEVP'!I87/'MIP(IxI)_TFEVP'!I$95,0)</f>
        <v>1.7226444048834076E-2</v>
      </c>
      <c r="J98" s="151">
        <f>+IFERROR('MIP(IxI)_TFEVP'!J87/'MIP(IxI)_TFEVP'!J$95,0)</f>
        <v>0.13083719631042853</v>
      </c>
      <c r="K98" s="151">
        <f>+IFERROR('MIP(IxI)_TFEVP'!K87/'MIP(IxI)_TFEVP'!K$95,0)</f>
        <v>7.0842151783421237E-2</v>
      </c>
      <c r="L98" s="151">
        <f>+IFERROR('MIP(IxI)_TFEVP'!L87/'MIP(IxI)_TFEVP'!L$95,0)</f>
        <v>4.6857946626713215E-3</v>
      </c>
      <c r="M98" s="151">
        <f>+IFERROR('MIP(IxI)_TFEVP'!M87/'MIP(IxI)_TFEVP'!M$95,0)</f>
        <v>1.7619499835198171E-2</v>
      </c>
      <c r="N98" s="151">
        <f>+IFERROR('MIP(IxI)_TFEVP'!N87/'MIP(IxI)_TFEVP'!N$95,0)</f>
        <v>6.3597046274167554E-2</v>
      </c>
      <c r="O98" s="151">
        <f>+IFERROR('MIP(IxI)_TFEVP'!O87/'MIP(IxI)_TFEVP'!O$95,0)</f>
        <v>0.16366659043637621</v>
      </c>
      <c r="P98" s="151">
        <f>+IFERROR('MIP(IxI)_TFEVP'!P87/'MIP(IxI)_TFEVP'!P$95,0)</f>
        <v>5.0448482862689055E-3</v>
      </c>
      <c r="Q98" s="151">
        <f>+IFERROR('MIP(IxI)_TFEVP'!Q87/'MIP(IxI)_TFEVP'!Q$95,0)</f>
        <v>1.5786224226416051E-3</v>
      </c>
      <c r="R98" s="151">
        <f>+IFERROR('MIP(IxI)_TFEVP'!R87/'MIP(IxI)_TFEVP'!R$95,0)</f>
        <v>1.9386254988104479E-2</v>
      </c>
      <c r="S98" s="151">
        <f>+IFERROR('MIP(IxI)_TFEVP'!S87/'MIP(IxI)_TFEVP'!S$95,0)</f>
        <v>1.7010675077840553E-2</v>
      </c>
      <c r="T98" s="151">
        <f>+IFERROR('MIP(IxI)_TFEVP'!T87/'MIP(IxI)_TFEVP'!T$95,0)</f>
        <v>7.6815407713743386E-2</v>
      </c>
      <c r="U98" s="151">
        <f>+IFERROR('MIP(IxI)_TFEVP'!U87/'MIP(IxI)_TFEVP'!U$95,0)</f>
        <v>4.1584612568539618E-2</v>
      </c>
      <c r="V98" s="151">
        <f>+IFERROR('MIP(IxI)_TFEVP'!V87/'MIP(IxI)_TFEVP'!V$95,0)</f>
        <v>3.9012040600954795E-3</v>
      </c>
      <c r="W98" s="151">
        <f>+IFERROR('MIP(IxI)_TFEVP'!W87/'MIP(IxI)_TFEVP'!W$95,0)</f>
        <v>0.14947058154511661</v>
      </c>
      <c r="X98" s="151">
        <f>+IFERROR('MIP(IxI)_TFEVP'!X87/'MIP(IxI)_TFEVP'!X$95,0)</f>
        <v>1.2099796871347509E-2</v>
      </c>
      <c r="Y98" s="151">
        <f>+IFERROR('MIP(IxI)_TFEVP'!Y87/'MIP(IxI)_TFEVP'!Y$95,0)</f>
        <v>2.1923178088027854E-2</v>
      </c>
      <c r="Z98" s="151">
        <f>+IFERROR('MIP(IxI)_TFEVP'!Z87/'MIP(IxI)_TFEVP'!Z$95,0)</f>
        <v>0.21595871217015866</v>
      </c>
      <c r="AA98" s="151">
        <f>+IFERROR('MIP(IxI)_TFEVP'!AA87/'MIP(IxI)_TFEVP'!AA$95,0)</f>
        <v>3.3336624403850954E-3</v>
      </c>
      <c r="AB98" s="151">
        <f>+IFERROR('MIP(IxI)_TFEVP'!AB87/'MIP(IxI)_TFEVP'!AB$95,0)</f>
        <v>7.7675358104174169E-2</v>
      </c>
      <c r="AC98" s="151">
        <f>+IFERROR('MIP(IxI)_TFEVP'!AC87/'MIP(IxI)_TFEVP'!AC$95,0)</f>
        <v>0.1883913073185032</v>
      </c>
      <c r="AD98" s="151">
        <f>+IFERROR('MIP(IxI)_TFEVP'!AD87/'MIP(IxI)_TFEVP'!AD$95,0)</f>
        <v>1.6140557060563922E-2</v>
      </c>
      <c r="AE98" s="151">
        <f>+IFERROR('MIP(IxI)_TFEVP'!AE87/'MIP(IxI)_TFEVP'!AE$95,0)</f>
        <v>0.42431358270598551</v>
      </c>
      <c r="AF98" s="151">
        <f>+IFERROR('MIP(IxI)_TFEVP'!AF87/'MIP(IxI)_TFEVP'!AF$95,0)</f>
        <v>9.0583991192286287E-2</v>
      </c>
      <c r="AG98" s="151">
        <f>+IFERROR('MIP(IxI)_TFEVP'!AG87/'MIP(IxI)_TFEVP'!AG$95,0)</f>
        <v>1.1418656794586599E-2</v>
      </c>
      <c r="AH98" s="151">
        <f>+IFERROR('MIP(IxI)_TFEVP'!AH87/'MIP(IxI)_TFEVP'!AH$95,0)</f>
        <v>0.20028307860807087</v>
      </c>
      <c r="AI98" s="151">
        <f>+IFERROR('MIP(IxI)_TFEVP'!AI87/'MIP(IxI)_TFEVP'!AI$95,0)</f>
        <v>0.12101162359733217</v>
      </c>
      <c r="AJ98" s="151">
        <f>+IFERROR('MIP(IxI)_TFEVP'!AJ87/'MIP(IxI)_TFEVP'!AJ$95,0)</f>
        <v>0</v>
      </c>
      <c r="AK98" s="151">
        <f>+IFERROR('MIP(IxI)_TFEVP'!AK87/'MIP(IxI)_TFEVP'!AK$95,0)</f>
        <v>0.32707769738820608</v>
      </c>
      <c r="AL98" s="151">
        <f>+IFERROR('MIP(IxI)_TFEVP'!AL87/'MIP(IxI)_TFEVP'!AL$95,0)</f>
        <v>0.18414264939196501</v>
      </c>
      <c r="AM98" s="151">
        <f>+IFERROR('MIP(IxI)_TFEVP'!AM87/'MIP(IxI)_TFEVP'!AM$95,0)</f>
        <v>0.16356933356196926</v>
      </c>
      <c r="AN98" s="151">
        <f>+IFERROR('MIP(IxI)_TFEVP'!AN87/'MIP(IxI)_TFEVP'!AN$95,0)</f>
        <v>8.7300131794136163E-2</v>
      </c>
      <c r="AO98" s="151">
        <f>+IFERROR('MIP(IxI)_TFEVP'!AO87/'MIP(IxI)_TFEVP'!AO$95,0)</f>
        <v>0.2183310580836644</v>
      </c>
      <c r="AP98" s="151">
        <f>+IFERROR('MIP(IxI)_TFEVP'!AP87/'MIP(IxI)_TFEVP'!AP$95,0)</f>
        <v>0.16901004537924177</v>
      </c>
      <c r="AQ98" s="151">
        <f>+IFERROR('MIP(IxI)_TFEVP'!AQ87/'MIP(IxI)_TFEVP'!AQ$95,0)</f>
        <v>0.69815348247899001</v>
      </c>
      <c r="AR98" s="151">
        <f>+IFERROR('MIP(IxI)_TFEVP'!AR87/'MIP(IxI)_TFEVP'!AR$95,0)</f>
        <v>0.37625169016635945</v>
      </c>
      <c r="AS98" s="151">
        <f>+IFERROR('MIP(IxI)_TFEVP'!AS87/'MIP(IxI)_TFEVP'!AS$95,0)</f>
        <v>0.30590024369763613</v>
      </c>
      <c r="AT98" s="151">
        <f>+IFERROR('MIP(IxI)_TFEVP'!AT87/'MIP(IxI)_TFEVP'!AT$95,0)</f>
        <v>0.32638865728951594</v>
      </c>
      <c r="AU98" s="151">
        <f>+IFERROR('MIP(IxI)_TFEVP'!AU87/'MIP(IxI)_TFEVP'!AU$95,0)</f>
        <v>0.36696359845195814</v>
      </c>
      <c r="AV98" s="151">
        <f>+IFERROR('MIP(IxI)_TFEVP'!AV87/'MIP(IxI)_TFEVP'!AV$95,0)</f>
        <v>0.41654828094195168</v>
      </c>
      <c r="AW98" s="151">
        <f>+IFERROR('MIP(IxI)_TFEVP'!AW87/'MIP(IxI)_TFEVP'!AW$95,0)</f>
        <v>0.21454556134889063</v>
      </c>
      <c r="AX98" s="151">
        <f>+IFERROR('MIP(IxI)_TFEVP'!AX87/'MIP(IxI)_TFEVP'!AX$95,0)</f>
        <v>0.10652766611603021</v>
      </c>
      <c r="AY98" s="151">
        <f>+IFERROR('MIP(IxI)_TFEVP'!AY87/'MIP(IxI)_TFEVP'!AY$95,0)</f>
        <v>0.27755412471546514</v>
      </c>
      <c r="AZ98" s="151">
        <f>+IFERROR('MIP(IxI)_TFEVP'!AZ87/'MIP(IxI)_TFEVP'!AZ$95,0)</f>
        <v>0.25200356754394182</v>
      </c>
      <c r="BA98" s="151">
        <f>+IFERROR('MIP(IxI)_TFEVP'!BA87/'MIP(IxI)_TFEVP'!BA$95,0)</f>
        <v>0.32703784809581737</v>
      </c>
      <c r="BB98" s="151">
        <f>+IFERROR('MIP(IxI)_TFEVP'!BB87/'MIP(IxI)_TFEVP'!BB$95,0)</f>
        <v>0.36158470563401335</v>
      </c>
      <c r="BC98" s="151">
        <f>+IFERROR('MIP(IxI)_TFEVP'!BC87/'MIP(IxI)_TFEVP'!BC$95,0)</f>
        <v>0.19683095802470557</v>
      </c>
      <c r="BD98" s="151">
        <f>+IFERROR('MIP(IxI)_TFEVP'!BD87/'MIP(IxI)_TFEVP'!BD$95,0)</f>
        <v>0.42940624294975038</v>
      </c>
      <c r="BE98" s="151">
        <f>+IFERROR('MIP(IxI)_TFEVP'!BE87/'MIP(IxI)_TFEVP'!BE$95,0)</f>
        <v>0.2050642513782111</v>
      </c>
      <c r="BF98" s="151">
        <f>+IFERROR('MIP(IxI)_TFEVP'!BF87/'MIP(IxI)_TFEVP'!BF$95,0)</f>
        <v>8.5244385364334138E-2</v>
      </c>
      <c r="BG98" s="151">
        <f>+IFERROR('MIP(IxI)_TFEVP'!BG87/'MIP(IxI)_TFEVP'!BG$95,0)</f>
        <v>1.6440474410629343E-2</v>
      </c>
      <c r="BH98" s="151">
        <f>+IFERROR('MIP(IxI)_TFEVP'!BH87/'MIP(IxI)_TFEVP'!BH$95,0)</f>
        <v>4.917875897209263E-3</v>
      </c>
      <c r="BI98" s="151">
        <f>+IFERROR('MIP(IxI)_TFEVP'!BI87/'MIP(IxI)_TFEVP'!BI$95,0)</f>
        <v>8.3318222327841876E-2</v>
      </c>
      <c r="BJ98" s="151">
        <f>+IFERROR('MIP(IxI)_TFEVP'!BJ87/'MIP(IxI)_TFEVP'!BJ$95,0)</f>
        <v>2.5974413321616912E-2</v>
      </c>
      <c r="BK98" s="151">
        <f>+IFERROR('MIP(IxI)_TFEVP'!BK87/'MIP(IxI)_TFEVP'!BK$95,0)</f>
        <v>0.19207164977937818</v>
      </c>
      <c r="BL98" s="151">
        <f>+IFERROR('MIP(IxI)_TFEVP'!BL87/'MIP(IxI)_TFEVP'!BL$95,0)</f>
        <v>1.0522065332972173E-3</v>
      </c>
      <c r="BM98" s="151">
        <f>+IFERROR('MIP(IxI)_TFEVP'!BM87/'MIP(IxI)_TFEVP'!BM$95,0)</f>
        <v>2.6947270363143639E-2</v>
      </c>
      <c r="BN98" s="151">
        <f>+IFERROR('MIP(IxI)_TFEVP'!BN87/'MIP(IxI)_TFEVP'!BN$95,0)</f>
        <v>0.1496623232033375</v>
      </c>
      <c r="BO98" s="151">
        <f>+IFERROR('MIP(IxI)_TFEVP'!BO87/'MIP(IxI)_TFEVP'!BO$95,0)</f>
        <v>2.8589861160897678E-2</v>
      </c>
      <c r="BP98" s="151">
        <f>+IFERROR('MIP(IxI)_TFEVP'!BP87/'MIP(IxI)_TFEVP'!BP$95,0)</f>
        <v>1.9978964413834961E-2</v>
      </c>
      <c r="BQ98" s="151">
        <f>+IFERROR('MIP(IxI)_TFEVP'!BQ87/'MIP(IxI)_TFEVP'!BQ$95,0)</f>
        <v>0.12011404688087787</v>
      </c>
      <c r="BR98" s="151">
        <f>+IFERROR('MIP(IxI)_TFEVP'!BR87/'MIP(IxI)_TFEVP'!BR$95,0)</f>
        <v>2.8664286001462818E-4</v>
      </c>
      <c r="BS98" s="151">
        <f>+IFERROR('MIP(IxI)_TFEVP'!BS87/'MIP(IxI)_TFEVP'!BS$95,0)</f>
        <v>9.7342489441232694E-4</v>
      </c>
      <c r="BT98" s="151">
        <f>+IFERROR('MIP(IxI)_TFEVP'!BT87/'MIP(IxI)_TFEVP'!BT$95,0)</f>
        <v>2.6125637890547237E-2</v>
      </c>
      <c r="BU98" s="151">
        <f>+IFERROR('MIP(IxI)_TFEVP'!BU87/'MIP(IxI)_TFEVP'!BU$95,0)</f>
        <v>1.4742982817535518E-2</v>
      </c>
      <c r="BV98" s="151">
        <f>+IFERROR('MIP(IxI)_TFEVP'!BV87/'MIP(IxI)_TFEVP'!BV$95,0)</f>
        <v>2.3796001869846087E-3</v>
      </c>
      <c r="BW98" s="151">
        <f>+IFERROR('MIP(IxI)_TFEVP'!BW87/'MIP(IxI)_TFEVP'!BW$95,0)</f>
        <v>9.0742838737364363E-4</v>
      </c>
      <c r="BX98" s="151">
        <f>+IFERROR('MIP(IxI)_TFEVP'!BX87/'MIP(IxI)_TFEVP'!BX$95,0)</f>
        <v>3.3840564717925729E-2</v>
      </c>
      <c r="BY98" s="151">
        <f>+IFERROR('MIP(IxI)_TFEVP'!BY87/'MIP(IxI)_TFEVP'!BY$95,0)</f>
        <v>0.11879415683172717</v>
      </c>
      <c r="BZ98" s="151">
        <f>+IFERROR('MIP(IxI)_TFEVP'!BZ87/'MIP(IxI)_TFEVP'!BZ$95,0)</f>
        <v>6.9453936103296985E-3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</row>
    <row r="99" spans="1:89" ht="0" hidden="1" customHeight="1" x14ac:dyDescent="0.25">
      <c r="A99" s="105"/>
      <c r="B99" s="155"/>
      <c r="C99" s="117" t="s">
        <v>833</v>
      </c>
      <c r="D99" s="151">
        <f>+IFERROR('MIP(IxI)_TFEVP'!D88/'MIP(IxI)_TFEVP'!D$95,0)</f>
        <v>0.36772557863432298</v>
      </c>
      <c r="E99" s="151">
        <f>+IFERROR('MIP(IxI)_TFEVP'!E88/'MIP(IxI)_TFEVP'!E$95,0)</f>
        <v>0.58463336839067626</v>
      </c>
      <c r="F99" s="151">
        <f>+IFERROR('MIP(IxI)_TFEVP'!F88/'MIP(IxI)_TFEVP'!F$95,0)</f>
        <v>0.4144171243425952</v>
      </c>
      <c r="G99" s="151">
        <f>+IFERROR('MIP(IxI)_TFEVP'!G88/'MIP(IxI)_TFEVP'!G$95,0)</f>
        <v>0.61192859637312402</v>
      </c>
      <c r="H99" s="151">
        <f>+IFERROR('MIP(IxI)_TFEVP'!H88/'MIP(IxI)_TFEVP'!H$95,0)</f>
        <v>0.45236316069273841</v>
      </c>
      <c r="I99" s="151">
        <f>+IFERROR('MIP(IxI)_TFEVP'!I88/'MIP(IxI)_TFEVP'!I$95,0)</f>
        <v>0.4160851600492218</v>
      </c>
      <c r="J99" s="151">
        <f>+IFERROR('MIP(IxI)_TFEVP'!J88/'MIP(IxI)_TFEVP'!J$95,0)</f>
        <v>0.52692632656686189</v>
      </c>
      <c r="K99" s="151">
        <f>+IFERROR('MIP(IxI)_TFEVP'!K88/'MIP(IxI)_TFEVP'!K$95,0)</f>
        <v>0.36012237953704723</v>
      </c>
      <c r="L99" s="151">
        <f>+IFERROR('MIP(IxI)_TFEVP'!L88/'MIP(IxI)_TFEVP'!L$95,0)</f>
        <v>0.40602819423427311</v>
      </c>
      <c r="M99" s="151">
        <f>+IFERROR('MIP(IxI)_TFEVP'!M88/'MIP(IxI)_TFEVP'!M$95,0)</f>
        <v>0.56391754141888617</v>
      </c>
      <c r="N99" s="151">
        <f>+IFERROR('MIP(IxI)_TFEVP'!N88/'MIP(IxI)_TFEVP'!N$95,0)</f>
        <v>0.3358478414651111</v>
      </c>
      <c r="O99" s="151">
        <f>+IFERROR('MIP(IxI)_TFEVP'!O88/'MIP(IxI)_TFEVP'!O$95,0)</f>
        <v>0.81288491609708913</v>
      </c>
      <c r="P99" s="151">
        <f>+IFERROR('MIP(IxI)_TFEVP'!P88/'MIP(IxI)_TFEVP'!P$95,0)</f>
        <v>0.3109870073884638</v>
      </c>
      <c r="Q99" s="151">
        <f>+IFERROR('MIP(IxI)_TFEVP'!Q88/'MIP(IxI)_TFEVP'!Q$95,0)</f>
        <v>0.33779446291821452</v>
      </c>
      <c r="R99" s="151">
        <f>+IFERROR('MIP(IxI)_TFEVP'!R88/'MIP(IxI)_TFEVP'!R$95,0)</f>
        <v>0.4579047989668264</v>
      </c>
      <c r="S99" s="151">
        <f>+IFERROR('MIP(IxI)_TFEVP'!S88/'MIP(IxI)_TFEVP'!S$95,0)</f>
        <v>0.60010938337574349</v>
      </c>
      <c r="T99" s="151">
        <f>+IFERROR('MIP(IxI)_TFEVP'!T88/'MIP(IxI)_TFEVP'!T$95,0)</f>
        <v>0.63441493614628308</v>
      </c>
      <c r="U99" s="151">
        <f>+IFERROR('MIP(IxI)_TFEVP'!U88/'MIP(IxI)_TFEVP'!U$95,0)</f>
        <v>0.80499171036538875</v>
      </c>
      <c r="V99" s="151">
        <f>+IFERROR('MIP(IxI)_TFEVP'!V88/'MIP(IxI)_TFEVP'!V$95,0)</f>
        <v>0.61188856073809184</v>
      </c>
      <c r="W99" s="151">
        <f>+IFERROR('MIP(IxI)_TFEVP'!W88/'MIP(IxI)_TFEVP'!W$95,0)</f>
        <v>0.7835794595084441</v>
      </c>
      <c r="X99" s="151">
        <f>+IFERROR('MIP(IxI)_TFEVP'!X88/'MIP(IxI)_TFEVP'!X$95,0)</f>
        <v>0.68330308748250146</v>
      </c>
      <c r="Y99" s="151">
        <f>+IFERROR('MIP(IxI)_TFEVP'!Y88/'MIP(IxI)_TFEVP'!Y$95,0)</f>
        <v>0.58347225817550297</v>
      </c>
      <c r="Z99" s="151">
        <f>+IFERROR('MIP(IxI)_TFEVP'!Z88/'MIP(IxI)_TFEVP'!Z$95,0)</f>
        <v>0.64938582324191052</v>
      </c>
      <c r="AA99" s="151">
        <f>+IFERROR('MIP(IxI)_TFEVP'!AA88/'MIP(IxI)_TFEVP'!AA$95,0)</f>
        <v>0.57998325182543864</v>
      </c>
      <c r="AB99" s="151">
        <f>+IFERROR('MIP(IxI)_TFEVP'!AB88/'MIP(IxI)_TFEVP'!AB$95,0)</f>
        <v>0.69569389701657791</v>
      </c>
      <c r="AC99" s="151">
        <f>+IFERROR('MIP(IxI)_TFEVP'!AC88/'MIP(IxI)_TFEVP'!AC$95,0)</f>
        <v>0.69349289737866715</v>
      </c>
      <c r="AD99" s="151">
        <f>+IFERROR('MIP(IxI)_TFEVP'!AD88/'MIP(IxI)_TFEVP'!AD$95,0)</f>
        <v>0.70079115556644211</v>
      </c>
      <c r="AE99" s="151">
        <f>+IFERROR('MIP(IxI)_TFEVP'!AE88/'MIP(IxI)_TFEVP'!AE$95,0)</f>
        <v>0.83515579424295638</v>
      </c>
      <c r="AF99" s="151">
        <f>+IFERROR('MIP(IxI)_TFEVP'!AF88/'MIP(IxI)_TFEVP'!AF$95,0)</f>
        <v>0.58896401347715566</v>
      </c>
      <c r="AG99" s="151">
        <f>+IFERROR('MIP(IxI)_TFEVP'!AG88/'MIP(IxI)_TFEVP'!AG$95,0)</f>
        <v>0.77704708921216792</v>
      </c>
      <c r="AH99" s="151">
        <f>+IFERROR('MIP(IxI)_TFEVP'!AH88/'MIP(IxI)_TFEVP'!AH$95,0)</f>
        <v>0.72452069577892009</v>
      </c>
      <c r="AI99" s="151">
        <f>+IFERROR('MIP(IxI)_TFEVP'!AI88/'MIP(IxI)_TFEVP'!AI$95,0)</f>
        <v>0.54401241548776702</v>
      </c>
      <c r="AJ99" s="151">
        <f>+IFERROR('MIP(IxI)_TFEVP'!AJ88/'MIP(IxI)_TFEVP'!AJ$95,0)</f>
        <v>0</v>
      </c>
      <c r="AK99" s="151">
        <f>+IFERROR('MIP(IxI)_TFEVP'!AK88/'MIP(IxI)_TFEVP'!AK$95,0)</f>
        <v>0.65121348050879979</v>
      </c>
      <c r="AL99" s="151">
        <f>+IFERROR('MIP(IxI)_TFEVP'!AL88/'MIP(IxI)_TFEVP'!AL$95,0)</f>
        <v>0.52741158355904239</v>
      </c>
      <c r="AM99" s="151">
        <f>+IFERROR('MIP(IxI)_TFEVP'!AM88/'MIP(IxI)_TFEVP'!AM$95,0)</f>
        <v>0.64158982715407387</v>
      </c>
      <c r="AN99" s="151">
        <f>+IFERROR('MIP(IxI)_TFEVP'!AN88/'MIP(IxI)_TFEVP'!AN$95,0)</f>
        <v>0.62046802626336373</v>
      </c>
      <c r="AO99" s="151">
        <f>+IFERROR('MIP(IxI)_TFEVP'!AO88/'MIP(IxI)_TFEVP'!AO$95,0)</f>
        <v>0.70923822956061733</v>
      </c>
      <c r="AP99" s="151">
        <f>+IFERROR('MIP(IxI)_TFEVP'!AP88/'MIP(IxI)_TFEVP'!AP$95,0)</f>
        <v>0.5591069540788004</v>
      </c>
      <c r="AQ99" s="151">
        <f>+IFERROR('MIP(IxI)_TFEVP'!AQ88/'MIP(IxI)_TFEVP'!AQ$95,0)</f>
        <v>1.1526721305750809</v>
      </c>
      <c r="AR99" s="151">
        <f>+IFERROR('MIP(IxI)_TFEVP'!AR88/'MIP(IxI)_TFEVP'!AR$95,0)</f>
        <v>0.6660623013298852</v>
      </c>
      <c r="AS99" s="151">
        <f>+IFERROR('MIP(IxI)_TFEVP'!AS88/'MIP(IxI)_TFEVP'!AS$95,0)</f>
        <v>0.62806852377716027</v>
      </c>
      <c r="AT99" s="151">
        <f>+IFERROR('MIP(IxI)_TFEVP'!AT88/'MIP(IxI)_TFEVP'!AT$95,0)</f>
        <v>0.57081955131673245</v>
      </c>
      <c r="AU99" s="151">
        <f>+IFERROR('MIP(IxI)_TFEVP'!AU88/'MIP(IxI)_TFEVP'!AU$95,0)</f>
        <v>0.65110796600825838</v>
      </c>
      <c r="AV99" s="151">
        <f>+IFERROR('MIP(IxI)_TFEVP'!AV88/'MIP(IxI)_TFEVP'!AV$95,0)</f>
        <v>0.699756814812034</v>
      </c>
      <c r="AW99" s="151">
        <f>+IFERROR('MIP(IxI)_TFEVP'!AW88/'MIP(IxI)_TFEVP'!AW$95,0)</f>
        <v>0.65019408103111287</v>
      </c>
      <c r="AX99" s="151">
        <f>+IFERROR('MIP(IxI)_TFEVP'!AX88/'MIP(IxI)_TFEVP'!AX$95,0)</f>
        <v>0.58654217741493098</v>
      </c>
      <c r="AY99" s="151">
        <f>+IFERROR('MIP(IxI)_TFEVP'!AY88/'MIP(IxI)_TFEVP'!AY$95,0)</f>
        <v>0.76428016069539439</v>
      </c>
      <c r="AZ99" s="151">
        <f>+IFERROR('MIP(IxI)_TFEVP'!AZ88/'MIP(IxI)_TFEVP'!AZ$95,0)</f>
        <v>0.60141210719302707</v>
      </c>
      <c r="BA99" s="151">
        <f>+IFERROR('MIP(IxI)_TFEVP'!BA88/'MIP(IxI)_TFEVP'!BA$95,0)</f>
        <v>0.74448678995733053</v>
      </c>
      <c r="BB99" s="151">
        <f>+IFERROR('MIP(IxI)_TFEVP'!BB88/'MIP(IxI)_TFEVP'!BB$95,0)</f>
        <v>0.71915368392216594</v>
      </c>
      <c r="BC99" s="151">
        <f>+IFERROR('MIP(IxI)_TFEVP'!BC88/'MIP(IxI)_TFEVP'!BC$95,0)</f>
        <v>0.49636412158778148</v>
      </c>
      <c r="BD99" s="151">
        <f>+IFERROR('MIP(IxI)_TFEVP'!BD88/'MIP(IxI)_TFEVP'!BD$95,0)</f>
        <v>0.67085479340384269</v>
      </c>
      <c r="BE99" s="151">
        <f>+IFERROR('MIP(IxI)_TFEVP'!BE88/'MIP(IxI)_TFEVP'!BE$95,0)</f>
        <v>0.60885118849486797</v>
      </c>
      <c r="BF99" s="151">
        <f>+IFERROR('MIP(IxI)_TFEVP'!BF88/'MIP(IxI)_TFEVP'!BF$95,0)</f>
        <v>0.47058351460034847</v>
      </c>
      <c r="BG99" s="151">
        <f>+IFERROR('MIP(IxI)_TFEVP'!BG88/'MIP(IxI)_TFEVP'!BG$95,0)</f>
        <v>0.50252322658965365</v>
      </c>
      <c r="BH99" s="151">
        <f>+IFERROR('MIP(IxI)_TFEVP'!BH88/'MIP(IxI)_TFEVP'!BH$95,0)</f>
        <v>0.54585081455863516</v>
      </c>
      <c r="BI99" s="151">
        <f>+IFERROR('MIP(IxI)_TFEVP'!BI88/'MIP(IxI)_TFEVP'!BI$95,0)</f>
        <v>0.51102456107737604</v>
      </c>
      <c r="BJ99" s="151">
        <f>+IFERROR('MIP(IxI)_TFEVP'!BJ88/'MIP(IxI)_TFEVP'!BJ$95,0)</f>
        <v>0.35696946010589142</v>
      </c>
      <c r="BK99" s="151">
        <f>+IFERROR('MIP(IxI)_TFEVP'!BK88/'MIP(IxI)_TFEVP'!BK$95,0)</f>
        <v>0.64684939642027062</v>
      </c>
      <c r="BL99" s="151">
        <f>+IFERROR('MIP(IxI)_TFEVP'!BL88/'MIP(IxI)_TFEVP'!BL$95,0)</f>
        <v>0.53589884696748391</v>
      </c>
      <c r="BM99" s="151">
        <f>+IFERROR('MIP(IxI)_TFEVP'!BM88/'MIP(IxI)_TFEVP'!BM$95,0)</f>
        <v>0.47218020920546938</v>
      </c>
      <c r="BN99" s="151">
        <f>+IFERROR('MIP(IxI)_TFEVP'!BN88/'MIP(IxI)_TFEVP'!BN$95,0)</f>
        <v>0.58682823333765555</v>
      </c>
      <c r="BO99" s="151">
        <f>+IFERROR('MIP(IxI)_TFEVP'!BO88/'MIP(IxI)_TFEVP'!BO$95,0)</f>
        <v>0.47000784744423624</v>
      </c>
      <c r="BP99" s="151">
        <f>+IFERROR('MIP(IxI)_TFEVP'!BP88/'MIP(IxI)_TFEVP'!BP$95,0)</f>
        <v>0.28439980625121564</v>
      </c>
      <c r="BQ99" s="151">
        <f>+IFERROR('MIP(IxI)_TFEVP'!BQ88/'MIP(IxI)_TFEVP'!BQ$95,0)</f>
        <v>0.78969364526136532</v>
      </c>
      <c r="BR99" s="151">
        <f>+IFERROR('MIP(IxI)_TFEVP'!BR88/'MIP(IxI)_TFEVP'!BR$95,0)</f>
        <v>0.49558803563258125</v>
      </c>
      <c r="BS99" s="151">
        <f>+IFERROR('MIP(IxI)_TFEVP'!BS88/'MIP(IxI)_TFEVP'!BS$95,0)</f>
        <v>0.25992224090706945</v>
      </c>
      <c r="BT99" s="151">
        <f>+IFERROR('MIP(IxI)_TFEVP'!BT88/'MIP(IxI)_TFEVP'!BT$95,0)</f>
        <v>0.38554004460028013</v>
      </c>
      <c r="BU99" s="151">
        <f>+IFERROR('MIP(IxI)_TFEVP'!BU88/'MIP(IxI)_TFEVP'!BU$95,0)</f>
        <v>0.13332857251927174</v>
      </c>
      <c r="BV99" s="151">
        <f>+IFERROR('MIP(IxI)_TFEVP'!BV88/'MIP(IxI)_TFEVP'!BV$95,0)</f>
        <v>0.37336031945244536</v>
      </c>
      <c r="BW99" s="151">
        <f>+IFERROR('MIP(IxI)_TFEVP'!BW88/'MIP(IxI)_TFEVP'!BW$95,0)</f>
        <v>9.1719895690073633E-2</v>
      </c>
      <c r="BX99" s="151">
        <f>+IFERROR('MIP(IxI)_TFEVP'!BX88/'MIP(IxI)_TFEVP'!BX$95,0)</f>
        <v>0.51704015776422485</v>
      </c>
      <c r="BY99" s="151">
        <f>+IFERROR('MIP(IxI)_TFEVP'!BY88/'MIP(IxI)_TFEVP'!BY$95,0)</f>
        <v>0.33424530343297526</v>
      </c>
      <c r="BZ99" s="151">
        <f>+IFERROR('MIP(IxI)_TFEVP'!BZ88/'MIP(IxI)_TFEVP'!BZ$95,0)</f>
        <v>0.50326809096381253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</row>
    <row r="100" spans="1:89" ht="0" hidden="1" customHeight="1" x14ac:dyDescent="0.25">
      <c r="A100" s="106"/>
      <c r="B100" s="155"/>
      <c r="C100" s="118" t="s">
        <v>834</v>
      </c>
      <c r="D100" s="151">
        <f>+IFERROR('MIP(IxI)_TFEVP'!D89/'MIP(IxI)_TFEVP'!D$95,0)</f>
        <v>3.6234766448376941E-2</v>
      </c>
      <c r="E100" s="151">
        <f>+IFERROR('MIP(IxI)_TFEVP'!E89/'MIP(IxI)_TFEVP'!E$95,0)</f>
        <v>2.8185787968758425E-2</v>
      </c>
      <c r="F100" s="151">
        <f>+IFERROR('MIP(IxI)_TFEVP'!F89/'MIP(IxI)_TFEVP'!F$95,0)</f>
        <v>2.6433383290817083E-2</v>
      </c>
      <c r="G100" s="151">
        <f>+IFERROR('MIP(IxI)_TFEVP'!G89/'MIP(IxI)_TFEVP'!G$95,0)</f>
        <v>4.6075742574233788E-2</v>
      </c>
      <c r="H100" s="151">
        <f>+IFERROR('MIP(IxI)_TFEVP'!H89/'MIP(IxI)_TFEVP'!H$95,0)</f>
        <v>4.8636354776520833E-2</v>
      </c>
      <c r="I100" s="151">
        <f>+IFERROR('MIP(IxI)_TFEVP'!I89/'MIP(IxI)_TFEVP'!I$95,0)</f>
        <v>4.3335540473267632E-2</v>
      </c>
      <c r="J100" s="151">
        <f>+IFERROR('MIP(IxI)_TFEVP'!J89/'MIP(IxI)_TFEVP'!J$95,0)</f>
        <v>2.7384162413895387E-2</v>
      </c>
      <c r="K100" s="151">
        <f>+IFERROR('MIP(IxI)_TFEVP'!K89/'MIP(IxI)_TFEVP'!K$95,0)</f>
        <v>2.7735451950126094E-2</v>
      </c>
      <c r="L100" s="151">
        <f>+IFERROR('MIP(IxI)_TFEVP'!L89/'MIP(IxI)_TFEVP'!L$95,0)</f>
        <v>2.0596991343750624E-2</v>
      </c>
      <c r="M100" s="151">
        <f>+IFERROR('MIP(IxI)_TFEVP'!M89/'MIP(IxI)_TFEVP'!M$95,0)</f>
        <v>1.673718386882344E-2</v>
      </c>
      <c r="N100" s="151">
        <f>+IFERROR('MIP(IxI)_TFEVP'!N89/'MIP(IxI)_TFEVP'!N$95,0)</f>
        <v>2.8009897155878403E-2</v>
      </c>
      <c r="O100" s="151">
        <f>+IFERROR('MIP(IxI)_TFEVP'!O89/'MIP(IxI)_TFEVP'!O$95,0)</f>
        <v>-4.1067312194312144E-2</v>
      </c>
      <c r="P100" s="151">
        <f>+IFERROR('MIP(IxI)_TFEVP'!P89/'MIP(IxI)_TFEVP'!P$95,0)</f>
        <v>1.4809735518994409E-2</v>
      </c>
      <c r="Q100" s="151">
        <f>+IFERROR('MIP(IxI)_TFEVP'!Q89/'MIP(IxI)_TFEVP'!Q$95,0)</f>
        <v>2.0834966179700345E-2</v>
      </c>
      <c r="R100" s="151">
        <f>+IFERROR('MIP(IxI)_TFEVP'!R89/'MIP(IxI)_TFEVP'!R$95,0)</f>
        <v>1.9587214307187059E-2</v>
      </c>
      <c r="S100" s="151">
        <f>+IFERROR('MIP(IxI)_TFEVP'!S89/'MIP(IxI)_TFEVP'!S$95,0)</f>
        <v>3.7483150808563057E-2</v>
      </c>
      <c r="T100" s="151">
        <f>+IFERROR('MIP(IxI)_TFEVP'!T89/'MIP(IxI)_TFEVP'!T$95,0)</f>
        <v>4.8688000487669015E-3</v>
      </c>
      <c r="U100" s="151">
        <f>+IFERROR('MIP(IxI)_TFEVP'!U89/'MIP(IxI)_TFEVP'!U$95,0)</f>
        <v>9.7247601912583189E-3</v>
      </c>
      <c r="V100" s="151">
        <f>+IFERROR('MIP(IxI)_TFEVP'!V89/'MIP(IxI)_TFEVP'!V$95,0)</f>
        <v>1.2044439681350057E-3</v>
      </c>
      <c r="W100" s="151">
        <f>+IFERROR('MIP(IxI)_TFEVP'!W89/'MIP(IxI)_TFEVP'!W$95,0)</f>
        <v>2.3740260057051386E-3</v>
      </c>
      <c r="X100" s="151">
        <f>+IFERROR('MIP(IxI)_TFEVP'!X89/'MIP(IxI)_TFEVP'!X$95,0)</f>
        <v>1.0834301915529702E-2</v>
      </c>
      <c r="Y100" s="151">
        <f>+IFERROR('MIP(IxI)_TFEVP'!Y89/'MIP(IxI)_TFEVP'!Y$95,0)</f>
        <v>6.119797627175497E-3</v>
      </c>
      <c r="Z100" s="151">
        <f>+IFERROR('MIP(IxI)_TFEVP'!Z89/'MIP(IxI)_TFEVP'!Z$95,0)</f>
        <v>2.4210394937549659E-2</v>
      </c>
      <c r="AA100" s="151">
        <f>+IFERROR('MIP(IxI)_TFEVP'!AA89/'MIP(IxI)_TFEVP'!AA$95,0)</f>
        <v>1.7903389874998213E-3</v>
      </c>
      <c r="AB100" s="151">
        <f>+IFERROR('MIP(IxI)_TFEVP'!AB89/'MIP(IxI)_TFEVP'!AB$95,0)</f>
        <v>1.806483988289272E-2</v>
      </c>
      <c r="AC100" s="151">
        <f>+IFERROR('MIP(IxI)_TFEVP'!AC89/'MIP(IxI)_TFEVP'!AC$95,0)</f>
        <v>2.1209866725839265E-2</v>
      </c>
      <c r="AD100" s="151">
        <f>+IFERROR('MIP(IxI)_TFEVP'!AD89/'MIP(IxI)_TFEVP'!AD$95,0)</f>
        <v>5.8511377870241379E-3</v>
      </c>
      <c r="AE100" s="151">
        <f>+IFERROR('MIP(IxI)_TFEVP'!AE89/'MIP(IxI)_TFEVP'!AE$95,0)</f>
        <v>1.6223732802515253E-2</v>
      </c>
      <c r="AF100" s="151">
        <f>+IFERROR('MIP(IxI)_TFEVP'!AF89/'MIP(IxI)_TFEVP'!AF$95,0)</f>
        <v>2.3368268412030428E-2</v>
      </c>
      <c r="AG100" s="151">
        <f>+IFERROR('MIP(IxI)_TFEVP'!AG89/'MIP(IxI)_TFEVP'!AG$95,0)</f>
        <v>4.8871500918875113E-3</v>
      </c>
      <c r="AH100" s="151">
        <f>+IFERROR('MIP(IxI)_TFEVP'!AH89/'MIP(IxI)_TFEVP'!AH$95,0)</f>
        <v>2.8769279842880639E-2</v>
      </c>
      <c r="AI100" s="151">
        <f>+IFERROR('MIP(IxI)_TFEVP'!AI89/'MIP(IxI)_TFEVP'!AI$95,0)</f>
        <v>4.3201357293124854E-2</v>
      </c>
      <c r="AJ100" s="151">
        <f>+IFERROR('MIP(IxI)_TFEVP'!AJ89/'MIP(IxI)_TFEVP'!AJ$95,0)</f>
        <v>0</v>
      </c>
      <c r="AK100" s="151">
        <f>+IFERROR('MIP(IxI)_TFEVP'!AK89/'MIP(IxI)_TFEVP'!AK$95,0)</f>
        <v>3.1141683322612104E-2</v>
      </c>
      <c r="AL100" s="151">
        <f>+IFERROR('MIP(IxI)_TFEVP'!AL89/'MIP(IxI)_TFEVP'!AL$95,0)</f>
        <v>4.8143169572571864E-2</v>
      </c>
      <c r="AM100" s="151">
        <f>+IFERROR('MIP(IxI)_TFEVP'!AM89/'MIP(IxI)_TFEVP'!AM$95,0)</f>
        <v>2.3284556943946735E-2</v>
      </c>
      <c r="AN100" s="151">
        <f>+IFERROR('MIP(IxI)_TFEVP'!AN89/'MIP(IxI)_TFEVP'!AN$95,0)</f>
        <v>1.5782526182128297E-2</v>
      </c>
      <c r="AO100" s="151">
        <f>+IFERROR('MIP(IxI)_TFEVP'!AO89/'MIP(IxI)_TFEVP'!AO$95,0)</f>
        <v>1.6320483958857421E-2</v>
      </c>
      <c r="AP100" s="151">
        <f>+IFERROR('MIP(IxI)_TFEVP'!AP89/'MIP(IxI)_TFEVP'!AP$95,0)</f>
        <v>3.0530981494899013E-2</v>
      </c>
      <c r="AQ100" s="151">
        <f>+IFERROR('MIP(IxI)_TFEVP'!AQ89/'MIP(IxI)_TFEVP'!AQ$95,0)</f>
        <v>-0.27371434963690028</v>
      </c>
      <c r="AR100" s="151">
        <f>+IFERROR('MIP(IxI)_TFEVP'!AR89/'MIP(IxI)_TFEVP'!AR$95,0)</f>
        <v>2.9865643203718768E-2</v>
      </c>
      <c r="AS100" s="151">
        <f>+IFERROR('MIP(IxI)_TFEVP'!AS89/'MIP(IxI)_TFEVP'!AS$95,0)</f>
        <v>2.3465734988457564E-2</v>
      </c>
      <c r="AT100" s="151">
        <f>+IFERROR('MIP(IxI)_TFEVP'!AT89/'MIP(IxI)_TFEVP'!AT$95,0)</f>
        <v>2.9027189962155291E-2</v>
      </c>
      <c r="AU100" s="151">
        <f>+IFERROR('MIP(IxI)_TFEVP'!AU89/'MIP(IxI)_TFEVP'!AU$95,0)</f>
        <v>3.13557936020495E-2</v>
      </c>
      <c r="AV100" s="151">
        <f>+IFERROR('MIP(IxI)_TFEVP'!AV89/'MIP(IxI)_TFEVP'!AV$95,0)</f>
        <v>3.2774719963837871E-2</v>
      </c>
      <c r="AW100" s="151">
        <f>+IFERROR('MIP(IxI)_TFEVP'!AW89/'MIP(IxI)_TFEVP'!AW$95,0)</f>
        <v>4.7856603267802762E-3</v>
      </c>
      <c r="AX100" s="151">
        <f>+IFERROR('MIP(IxI)_TFEVP'!AX89/'MIP(IxI)_TFEVP'!AX$95,0)</f>
        <v>1.0580059234756705E-2</v>
      </c>
      <c r="AY100" s="151">
        <f>+IFERROR('MIP(IxI)_TFEVP'!AY89/'MIP(IxI)_TFEVP'!AY$95,0)</f>
        <v>3.198894751379644E-2</v>
      </c>
      <c r="AZ100" s="151">
        <f>+IFERROR('MIP(IxI)_TFEVP'!AZ89/'MIP(IxI)_TFEVP'!AZ$95,0)</f>
        <v>3.5256605619091025E-2</v>
      </c>
      <c r="BA100" s="151">
        <f>+IFERROR('MIP(IxI)_TFEVP'!BA89/'MIP(IxI)_TFEVP'!BA$95,0)</f>
        <v>3.4919169186470485E-2</v>
      </c>
      <c r="BB100" s="151">
        <f>+IFERROR('MIP(IxI)_TFEVP'!BB89/'MIP(IxI)_TFEVP'!BB$95,0)</f>
        <v>4.1616895820543974E-2</v>
      </c>
      <c r="BC100" s="151">
        <f>+IFERROR('MIP(IxI)_TFEVP'!BC89/'MIP(IxI)_TFEVP'!BC$95,0)</f>
        <v>2.919779536468466E-2</v>
      </c>
      <c r="BD100" s="151">
        <f>+IFERROR('MIP(IxI)_TFEVP'!BD89/'MIP(IxI)_TFEVP'!BD$95,0)</f>
        <v>0.12926654343413643</v>
      </c>
      <c r="BE100" s="151">
        <f>+IFERROR('MIP(IxI)_TFEVP'!BE89/'MIP(IxI)_TFEVP'!BE$95,0)</f>
        <v>3.0605233874556978E-2</v>
      </c>
      <c r="BF100" s="151">
        <f>+IFERROR('MIP(IxI)_TFEVP'!BF89/'MIP(IxI)_TFEVP'!BF$95,0)</f>
        <v>6.1783829813927644E-3</v>
      </c>
      <c r="BG100" s="151">
        <f>+IFERROR('MIP(IxI)_TFEVP'!BG89/'MIP(IxI)_TFEVP'!BG$95,0)</f>
        <v>-7.0862252550772655E-3</v>
      </c>
      <c r="BH100" s="151">
        <f>+IFERROR('MIP(IxI)_TFEVP'!BH89/'MIP(IxI)_TFEVP'!BH$95,0)</f>
        <v>2.8219925729290139E-3</v>
      </c>
      <c r="BI100" s="151">
        <f>+IFERROR('MIP(IxI)_TFEVP'!BI89/'MIP(IxI)_TFEVP'!BI$95,0)</f>
        <v>5.5755889227380832E-2</v>
      </c>
      <c r="BJ100" s="151">
        <f>+IFERROR('MIP(IxI)_TFEVP'!BJ89/'MIP(IxI)_TFEVP'!BJ$95,0)</f>
        <v>5.9088591413400827E-3</v>
      </c>
      <c r="BK100" s="151">
        <f>+IFERROR('MIP(IxI)_TFEVP'!BK89/'MIP(IxI)_TFEVP'!BK$95,0)</f>
        <v>-6.6967899798793903E-2</v>
      </c>
      <c r="BL100" s="151">
        <f>+IFERROR('MIP(IxI)_TFEVP'!BL89/'MIP(IxI)_TFEVP'!BL$95,0)</f>
        <v>3.635214108243582E-2</v>
      </c>
      <c r="BM100" s="151">
        <f>+IFERROR('MIP(IxI)_TFEVP'!BM89/'MIP(IxI)_TFEVP'!BM$95,0)</f>
        <v>3.949329856436725E-3</v>
      </c>
      <c r="BN100" s="151">
        <f>+IFERROR('MIP(IxI)_TFEVP'!BN89/'MIP(IxI)_TFEVP'!BN$95,0)</f>
        <v>-2.128420808864737E-2</v>
      </c>
      <c r="BO100" s="151">
        <f>+IFERROR('MIP(IxI)_TFEVP'!BO89/'MIP(IxI)_TFEVP'!BO$95,0)</f>
        <v>6.0908867329790509E-3</v>
      </c>
      <c r="BP100" s="151">
        <f>+IFERROR('MIP(IxI)_TFEVP'!BP89/'MIP(IxI)_TFEVP'!BP$95,0)</f>
        <v>1.1823946775616365E-2</v>
      </c>
      <c r="BQ100" s="151">
        <f>+IFERROR('MIP(IxI)_TFEVP'!BQ89/'MIP(IxI)_TFEVP'!BQ$95,0)</f>
        <v>2.0379317946319E-2</v>
      </c>
      <c r="BR100" s="151">
        <f>+IFERROR('MIP(IxI)_TFEVP'!BR89/'MIP(IxI)_TFEVP'!BR$95,0)</f>
        <v>2.764795347975596E-2</v>
      </c>
      <c r="BS100" s="151">
        <f>+IFERROR('MIP(IxI)_TFEVP'!BS89/'MIP(IxI)_TFEVP'!BS$95,0)</f>
        <v>2.634212799019214E-2</v>
      </c>
      <c r="BT100" s="151">
        <f>+IFERROR('MIP(IxI)_TFEVP'!BT89/'MIP(IxI)_TFEVP'!BT$95,0)</f>
        <v>1.8781952493120306E-2</v>
      </c>
      <c r="BU100" s="151">
        <f>+IFERROR('MIP(IxI)_TFEVP'!BU89/'MIP(IxI)_TFEVP'!BU$95,0)</f>
        <v>9.2852382298564441E-3</v>
      </c>
      <c r="BV100" s="151">
        <f>+IFERROR('MIP(IxI)_TFEVP'!BV89/'MIP(IxI)_TFEVP'!BV$95,0)</f>
        <v>8.2519785289732299E-3</v>
      </c>
      <c r="BW100" s="151">
        <f>+IFERROR('MIP(IxI)_TFEVP'!BW89/'MIP(IxI)_TFEVP'!BW$95,0)</f>
        <v>8.7585804238158229E-3</v>
      </c>
      <c r="BX100" s="151">
        <f>+IFERROR('MIP(IxI)_TFEVP'!BX89/'MIP(IxI)_TFEVP'!BX$95,0)</f>
        <v>4.7260182756188786E-3</v>
      </c>
      <c r="BY100" s="151">
        <f>+IFERROR('MIP(IxI)_TFEVP'!BY89/'MIP(IxI)_TFEVP'!BY$95,0)</f>
        <v>1.3926578537896613E-2</v>
      </c>
      <c r="BZ100" s="151">
        <f>+IFERROR('MIP(IxI)_TFEVP'!BZ89/'MIP(IxI)_TFEVP'!BZ$95,0)</f>
        <v>1.7688544617690809E-2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</row>
    <row r="101" spans="1:89" ht="0" hidden="1" customHeight="1" x14ac:dyDescent="0.25">
      <c r="A101" s="108"/>
      <c r="B101" s="155"/>
      <c r="C101" s="117" t="s">
        <v>835</v>
      </c>
      <c r="D101" s="151">
        <f>+IFERROR('MIP(IxI)_TFEVP'!D90/'MIP(IxI)_TFEVP'!D$95,0)</f>
        <v>0.40396034508270018</v>
      </c>
      <c r="E101" s="151">
        <f>+IFERROR('MIP(IxI)_TFEVP'!E90/'MIP(IxI)_TFEVP'!E$95,0)</f>
        <v>0.61281915635943485</v>
      </c>
      <c r="F101" s="151">
        <f>+IFERROR('MIP(IxI)_TFEVP'!F90/'MIP(IxI)_TFEVP'!F$95,0)</f>
        <v>0.44085050763341266</v>
      </c>
      <c r="G101" s="151">
        <f>+IFERROR('MIP(IxI)_TFEVP'!G90/'MIP(IxI)_TFEVP'!G$95,0)</f>
        <v>0.65800433894735944</v>
      </c>
      <c r="H101" s="151">
        <f>+IFERROR('MIP(IxI)_TFEVP'!H90/'MIP(IxI)_TFEVP'!H$95,0)</f>
        <v>0.5009995154692588</v>
      </c>
      <c r="I101" s="151">
        <f>+IFERROR('MIP(IxI)_TFEVP'!I90/'MIP(IxI)_TFEVP'!I$95,0)</f>
        <v>0.45942070052248912</v>
      </c>
      <c r="J101" s="151">
        <f>+IFERROR('MIP(IxI)_TFEVP'!J90/'MIP(IxI)_TFEVP'!J$95,0)</f>
        <v>0.55431048898075785</v>
      </c>
      <c r="K101" s="151">
        <f>+IFERROR('MIP(IxI)_TFEVP'!K90/'MIP(IxI)_TFEVP'!K$95,0)</f>
        <v>0.38785783148717373</v>
      </c>
      <c r="L101" s="151">
        <f>+IFERROR('MIP(IxI)_TFEVP'!L90/'MIP(IxI)_TFEVP'!L$95,0)</f>
        <v>0.42662518557802448</v>
      </c>
      <c r="M101" s="151">
        <f>+IFERROR('MIP(IxI)_TFEVP'!M90/'MIP(IxI)_TFEVP'!M$95,0)</f>
        <v>0.5806547252877079</v>
      </c>
      <c r="N101" s="151">
        <f>+IFERROR('MIP(IxI)_TFEVP'!N90/'MIP(IxI)_TFEVP'!N$95,0)</f>
        <v>0.36385773862099036</v>
      </c>
      <c r="O101" s="151">
        <f>+IFERROR('MIP(IxI)_TFEVP'!O90/'MIP(IxI)_TFEVP'!O$95,0)</f>
        <v>0.77181760390277709</v>
      </c>
      <c r="P101" s="151">
        <f>+IFERROR('MIP(IxI)_TFEVP'!P90/'MIP(IxI)_TFEVP'!P$95,0)</f>
        <v>0.32579674290745814</v>
      </c>
      <c r="Q101" s="151">
        <f>+IFERROR('MIP(IxI)_TFEVP'!Q90/'MIP(IxI)_TFEVP'!Q$95,0)</f>
        <v>0.35862942909791468</v>
      </c>
      <c r="R101" s="151">
        <f>+IFERROR('MIP(IxI)_TFEVP'!R90/'MIP(IxI)_TFEVP'!R$95,0)</f>
        <v>0.47749201327401192</v>
      </c>
      <c r="S101" s="151">
        <f>+IFERROR('MIP(IxI)_TFEVP'!S90/'MIP(IxI)_TFEVP'!S$95,0)</f>
        <v>0.63759253418430772</v>
      </c>
      <c r="T101" s="151">
        <f>+IFERROR('MIP(IxI)_TFEVP'!T90/'MIP(IxI)_TFEVP'!T$95,0)</f>
        <v>0.63928373619505141</v>
      </c>
      <c r="U101" s="151">
        <f>+IFERROR('MIP(IxI)_TFEVP'!U90/'MIP(IxI)_TFEVP'!U$95,0)</f>
        <v>0.81471647055664598</v>
      </c>
      <c r="V101" s="151">
        <f>+IFERROR('MIP(IxI)_TFEVP'!V90/'MIP(IxI)_TFEVP'!V$95,0)</f>
        <v>0.61309300470622741</v>
      </c>
      <c r="W101" s="151">
        <f>+IFERROR('MIP(IxI)_TFEVP'!W90/'MIP(IxI)_TFEVP'!W$95,0)</f>
        <v>0.7859534855141479</v>
      </c>
      <c r="X101" s="151">
        <f>+IFERROR('MIP(IxI)_TFEVP'!X90/'MIP(IxI)_TFEVP'!X$95,0)</f>
        <v>0.69413738939803149</v>
      </c>
      <c r="Y101" s="151">
        <f>+IFERROR('MIP(IxI)_TFEVP'!Y90/'MIP(IxI)_TFEVP'!Y$95,0)</f>
        <v>0.58959205580267848</v>
      </c>
      <c r="Z101" s="151">
        <f>+IFERROR('MIP(IxI)_TFEVP'!Z90/'MIP(IxI)_TFEVP'!Z$95,0)</f>
        <v>0.67359621817945803</v>
      </c>
      <c r="AA101" s="151">
        <f>+IFERROR('MIP(IxI)_TFEVP'!AA90/'MIP(IxI)_TFEVP'!AA$95,0)</f>
        <v>0.58177359081293922</v>
      </c>
      <c r="AB101" s="151">
        <f>+IFERROR('MIP(IxI)_TFEVP'!AB90/'MIP(IxI)_TFEVP'!AB$95,0)</f>
        <v>0.71375873689947067</v>
      </c>
      <c r="AC101" s="151">
        <f>+IFERROR('MIP(IxI)_TFEVP'!AC90/'MIP(IxI)_TFEVP'!AC$95,0)</f>
        <v>0.71470276410450584</v>
      </c>
      <c r="AD101" s="151">
        <f>+IFERROR('MIP(IxI)_TFEVP'!AD90/'MIP(IxI)_TFEVP'!AD$95,0)</f>
        <v>0.7066422933534654</v>
      </c>
      <c r="AE101" s="151">
        <f>+IFERROR('MIP(IxI)_TFEVP'!AE90/'MIP(IxI)_TFEVP'!AE$95,0)</f>
        <v>0.85137952704547248</v>
      </c>
      <c r="AF101" s="151">
        <f>+IFERROR('MIP(IxI)_TFEVP'!AF90/'MIP(IxI)_TFEVP'!AF$95,0)</f>
        <v>0.61233228188918654</v>
      </c>
      <c r="AG101" s="151">
        <f>+IFERROR('MIP(IxI)_TFEVP'!AG90/'MIP(IxI)_TFEVP'!AG$95,0)</f>
        <v>0.78193423930405725</v>
      </c>
      <c r="AH101" s="151">
        <f>+IFERROR('MIP(IxI)_TFEVP'!AH90/'MIP(IxI)_TFEVP'!AH$95,0)</f>
        <v>0.75328997562180033</v>
      </c>
      <c r="AI101" s="151">
        <f>+IFERROR('MIP(IxI)_TFEVP'!AI90/'MIP(IxI)_TFEVP'!AI$95,0)</f>
        <v>0.58721377278089126</v>
      </c>
      <c r="AJ101" s="151">
        <f>+IFERROR('MIP(IxI)_TFEVP'!AJ90/'MIP(IxI)_TFEVP'!AJ$95,0)</f>
        <v>0</v>
      </c>
      <c r="AK101" s="151">
        <f>+IFERROR('MIP(IxI)_TFEVP'!AK90/'MIP(IxI)_TFEVP'!AK$95,0)</f>
        <v>0.68235516383141259</v>
      </c>
      <c r="AL101" s="151">
        <f>+IFERROR('MIP(IxI)_TFEVP'!AL90/'MIP(IxI)_TFEVP'!AL$95,0)</f>
        <v>0.57555475313161464</v>
      </c>
      <c r="AM101" s="151">
        <f>+IFERROR('MIP(IxI)_TFEVP'!AM90/'MIP(IxI)_TFEVP'!AM$95,0)</f>
        <v>0.6648743840980198</v>
      </c>
      <c r="AN101" s="151">
        <f>+IFERROR('MIP(IxI)_TFEVP'!AN90/'MIP(IxI)_TFEVP'!AN$95,0)</f>
        <v>0.636250552445492</v>
      </c>
      <c r="AO101" s="151">
        <f>+IFERROR('MIP(IxI)_TFEVP'!AO90/'MIP(IxI)_TFEVP'!AO$95,0)</f>
        <v>0.72555871351947365</v>
      </c>
      <c r="AP101" s="151">
        <f>+IFERROR('MIP(IxI)_TFEVP'!AP90/'MIP(IxI)_TFEVP'!AP$95,0)</f>
        <v>0.58963793557370014</v>
      </c>
      <c r="AQ101" s="151">
        <f>+IFERROR('MIP(IxI)_TFEVP'!AQ90/'MIP(IxI)_TFEVP'!AQ$95,0)</f>
        <v>0.87895778093818078</v>
      </c>
      <c r="AR101" s="151">
        <f>+IFERROR('MIP(IxI)_TFEVP'!AR90/'MIP(IxI)_TFEVP'!AR$95,0)</f>
        <v>0.69592794453360451</v>
      </c>
      <c r="AS101" s="151">
        <f>+IFERROR('MIP(IxI)_TFEVP'!AS90/'MIP(IxI)_TFEVP'!AS$95,0)</f>
        <v>0.65153425876561821</v>
      </c>
      <c r="AT101" s="151">
        <f>+IFERROR('MIP(IxI)_TFEVP'!AT90/'MIP(IxI)_TFEVP'!AT$95,0)</f>
        <v>0.59984674127888815</v>
      </c>
      <c r="AU101" s="151">
        <f>+IFERROR('MIP(IxI)_TFEVP'!AU90/'MIP(IxI)_TFEVP'!AU$95,0)</f>
        <v>0.68246375961030581</v>
      </c>
      <c r="AV101" s="151">
        <f>+IFERROR('MIP(IxI)_TFEVP'!AV90/'MIP(IxI)_TFEVP'!AV$95,0)</f>
        <v>0.73253153477587096</v>
      </c>
      <c r="AW101" s="151">
        <f>+IFERROR('MIP(IxI)_TFEVP'!AW90/'MIP(IxI)_TFEVP'!AW$95,0)</f>
        <v>0.65497974135789361</v>
      </c>
      <c r="AX101" s="151">
        <f>+IFERROR('MIP(IxI)_TFEVP'!AX90/'MIP(IxI)_TFEVP'!AX$95,0)</f>
        <v>0.59712223664968755</v>
      </c>
      <c r="AY101" s="151">
        <f>+IFERROR('MIP(IxI)_TFEVP'!AY90/'MIP(IxI)_TFEVP'!AY$95,0)</f>
        <v>0.79626910820919339</v>
      </c>
      <c r="AZ101" s="151">
        <f>+IFERROR('MIP(IxI)_TFEVP'!AZ90/'MIP(IxI)_TFEVP'!AZ$95,0)</f>
        <v>0.63666871281211834</v>
      </c>
      <c r="BA101" s="151">
        <f>+IFERROR('MIP(IxI)_TFEVP'!BA90/'MIP(IxI)_TFEVP'!BA$95,0)</f>
        <v>0.77940595914379962</v>
      </c>
      <c r="BB101" s="151">
        <f>+IFERROR('MIP(IxI)_TFEVP'!BB90/'MIP(IxI)_TFEVP'!BB$95,0)</f>
        <v>0.76077057974270967</v>
      </c>
      <c r="BC101" s="151">
        <f>+IFERROR('MIP(IxI)_TFEVP'!BC90/'MIP(IxI)_TFEVP'!BC$95,0)</f>
        <v>0.52556191695246579</v>
      </c>
      <c r="BD101" s="151">
        <f>+IFERROR('MIP(IxI)_TFEVP'!BD90/'MIP(IxI)_TFEVP'!BD$95,0)</f>
        <v>0.80012133683797926</v>
      </c>
      <c r="BE101" s="151">
        <f>+IFERROR('MIP(IxI)_TFEVP'!BE90/'MIP(IxI)_TFEVP'!BE$95,0)</f>
        <v>0.63945642236942435</v>
      </c>
      <c r="BF101" s="151">
        <f>+IFERROR('MIP(IxI)_TFEVP'!BF90/'MIP(IxI)_TFEVP'!BF$95,0)</f>
        <v>0.4767618975817407</v>
      </c>
      <c r="BG101" s="151">
        <f>+IFERROR('MIP(IxI)_TFEVP'!BG90/'MIP(IxI)_TFEVP'!BG$95,0)</f>
        <v>0.49543700133457508</v>
      </c>
      <c r="BH101" s="151">
        <f>+IFERROR('MIP(IxI)_TFEVP'!BH90/'MIP(IxI)_TFEVP'!BH$95,0)</f>
        <v>0.54867280713156452</v>
      </c>
      <c r="BI101" s="151">
        <f>+IFERROR('MIP(IxI)_TFEVP'!BI90/'MIP(IxI)_TFEVP'!BI$95,0)</f>
        <v>0.56678045030475699</v>
      </c>
      <c r="BJ101" s="151">
        <f>+IFERROR('MIP(IxI)_TFEVP'!BJ90/'MIP(IxI)_TFEVP'!BJ$95,0)</f>
        <v>0.36287831924723229</v>
      </c>
      <c r="BK101" s="151">
        <f>+IFERROR('MIP(IxI)_TFEVP'!BK90/'MIP(IxI)_TFEVP'!BK$95,0)</f>
        <v>0.57988149662147703</v>
      </c>
      <c r="BL101" s="151">
        <f>+IFERROR('MIP(IxI)_TFEVP'!BL90/'MIP(IxI)_TFEVP'!BL$95,0)</f>
        <v>0.57225098804991925</v>
      </c>
      <c r="BM101" s="151">
        <f>+IFERROR('MIP(IxI)_TFEVP'!BM90/'MIP(IxI)_TFEVP'!BM$95,0)</f>
        <v>0.47612953906190608</v>
      </c>
      <c r="BN101" s="151">
        <f>+IFERROR('MIP(IxI)_TFEVP'!BN90/'MIP(IxI)_TFEVP'!BN$95,0)</f>
        <v>0.56554402524900871</v>
      </c>
      <c r="BO101" s="151">
        <f>+IFERROR('MIP(IxI)_TFEVP'!BO90/'MIP(IxI)_TFEVP'!BO$95,0)</f>
        <v>0.47609873417721521</v>
      </c>
      <c r="BP101" s="151">
        <f>+IFERROR('MIP(IxI)_TFEVP'!BP90/'MIP(IxI)_TFEVP'!BP$95,0)</f>
        <v>0.29622375302683251</v>
      </c>
      <c r="BQ101" s="151">
        <f>+IFERROR('MIP(IxI)_TFEVP'!BQ90/'MIP(IxI)_TFEVP'!BQ$95,0)</f>
        <v>0.8100729632076874</v>
      </c>
      <c r="BR101" s="151">
        <f>+IFERROR('MIP(IxI)_TFEVP'!BR90/'MIP(IxI)_TFEVP'!BR$95,0)</f>
        <v>0.52323598911233637</v>
      </c>
      <c r="BS101" s="151">
        <f>+IFERROR('MIP(IxI)_TFEVP'!BS90/'MIP(IxI)_TFEVP'!BS$95,0)</f>
        <v>0.28626436889726187</v>
      </c>
      <c r="BT101" s="151">
        <f>+IFERROR('MIP(IxI)_TFEVP'!BT90/'MIP(IxI)_TFEVP'!BT$95,0)</f>
        <v>0.40432199709340039</v>
      </c>
      <c r="BU101" s="151">
        <f>+IFERROR('MIP(IxI)_TFEVP'!BU90/'MIP(IxI)_TFEVP'!BU$95,0)</f>
        <v>0.14261381074912835</v>
      </c>
      <c r="BV101" s="151">
        <f>+IFERROR('MIP(IxI)_TFEVP'!BV90/'MIP(IxI)_TFEVP'!BV$95,0)</f>
        <v>0.38161229798141866</v>
      </c>
      <c r="BW101" s="151">
        <f>+IFERROR('MIP(IxI)_TFEVP'!BW90/'MIP(IxI)_TFEVP'!BW$95,0)</f>
        <v>0.10047847611388938</v>
      </c>
      <c r="BX101" s="151">
        <f>+IFERROR('MIP(IxI)_TFEVP'!BX90/'MIP(IxI)_TFEVP'!BX$95,0)</f>
        <v>0.52176617603984332</v>
      </c>
      <c r="BY101" s="151">
        <f>+IFERROR('MIP(IxI)_TFEVP'!BY90/'MIP(IxI)_TFEVP'!BY$95,0)</f>
        <v>0.34817188197087157</v>
      </c>
      <c r="BZ101" s="151">
        <f>+IFERROR('MIP(IxI)_TFEVP'!BZ90/'MIP(IxI)_TFEVP'!BZ$95,0)</f>
        <v>0.52095663558150174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</row>
    <row r="102" spans="1:89" ht="0" hidden="1" customHeight="1" x14ac:dyDescent="0.25">
      <c r="A102" s="106"/>
      <c r="B102" s="155"/>
      <c r="C102" s="117" t="s">
        <v>836</v>
      </c>
      <c r="D102" s="151">
        <f>+IFERROR('MIP(IxI)_TFEVP'!D91/'MIP(IxI)_TFEVP'!D$95,0)</f>
        <v>0.59603965491729982</v>
      </c>
      <c r="E102" s="151">
        <f>+IFERROR('MIP(IxI)_TFEVP'!E91/'MIP(IxI)_TFEVP'!E$95,0)</f>
        <v>0.3871808436405651</v>
      </c>
      <c r="F102" s="151">
        <f>+IFERROR('MIP(IxI)_TFEVP'!F91/'MIP(IxI)_TFEVP'!F$95,0)</f>
        <v>0.5591494923665874</v>
      </c>
      <c r="G102" s="151">
        <f>+IFERROR('MIP(IxI)_TFEVP'!G91/'MIP(IxI)_TFEVP'!G$95,0)</f>
        <v>0.34199566105264051</v>
      </c>
      <c r="H102" s="151">
        <f>+IFERROR('MIP(IxI)_TFEVP'!H91/'MIP(IxI)_TFEVP'!H$95,0)</f>
        <v>0.49900048453074114</v>
      </c>
      <c r="I102" s="151">
        <f>+IFERROR('MIP(IxI)_TFEVP'!I91/'MIP(IxI)_TFEVP'!I$95,0)</f>
        <v>0.54057929947751082</v>
      </c>
      <c r="J102" s="151">
        <f>+IFERROR('MIP(IxI)_TFEVP'!J91/'MIP(IxI)_TFEVP'!J$95,0)</f>
        <v>0.44568951101924215</v>
      </c>
      <c r="K102" s="151">
        <f>+IFERROR('MIP(IxI)_TFEVP'!K91/'MIP(IxI)_TFEVP'!K$95,0)</f>
        <v>0.61214216851282632</v>
      </c>
      <c r="L102" s="151">
        <f>+IFERROR('MIP(IxI)_TFEVP'!L91/'MIP(IxI)_TFEVP'!L$95,0)</f>
        <v>0.57337481442197558</v>
      </c>
      <c r="M102" s="151">
        <f>+IFERROR('MIP(IxI)_TFEVP'!M91/'MIP(IxI)_TFEVP'!M$95,0)</f>
        <v>0.4193452747122921</v>
      </c>
      <c r="N102" s="151">
        <f>+IFERROR('MIP(IxI)_TFEVP'!N91/'MIP(IxI)_TFEVP'!N$95,0)</f>
        <v>0.63614226137900964</v>
      </c>
      <c r="O102" s="151">
        <f>+IFERROR('MIP(IxI)_TFEVP'!O91/'MIP(IxI)_TFEVP'!O$95,0)</f>
        <v>0.22818239609722288</v>
      </c>
      <c r="P102" s="151">
        <f>+IFERROR('MIP(IxI)_TFEVP'!P91/'MIP(IxI)_TFEVP'!P$95,0)</f>
        <v>0.67420325709254181</v>
      </c>
      <c r="Q102" s="151">
        <f>+IFERROR('MIP(IxI)_TFEVP'!Q91/'MIP(IxI)_TFEVP'!Q$95,0)</f>
        <v>0.64137057090208527</v>
      </c>
      <c r="R102" s="151">
        <f>+IFERROR('MIP(IxI)_TFEVP'!R91/'MIP(IxI)_TFEVP'!R$95,0)</f>
        <v>0.52250798672598808</v>
      </c>
      <c r="S102" s="151">
        <f>+IFERROR('MIP(IxI)_TFEVP'!S91/'MIP(IxI)_TFEVP'!S$95,0)</f>
        <v>0.36240746581569233</v>
      </c>
      <c r="T102" s="151">
        <f>+IFERROR('MIP(IxI)_TFEVP'!T91/'MIP(IxI)_TFEVP'!T$95,0)</f>
        <v>0.36071626380494864</v>
      </c>
      <c r="U102" s="151">
        <f>+IFERROR('MIP(IxI)_TFEVP'!U91/'MIP(IxI)_TFEVP'!U$95,0)</f>
        <v>0.18528352944335402</v>
      </c>
      <c r="V102" s="151">
        <f>+IFERROR('MIP(IxI)_TFEVP'!V91/'MIP(IxI)_TFEVP'!V$95,0)</f>
        <v>0.38690699529377259</v>
      </c>
      <c r="W102" s="151">
        <f>+IFERROR('MIP(IxI)_TFEVP'!W91/'MIP(IxI)_TFEVP'!W$95,0)</f>
        <v>0.2140465144858521</v>
      </c>
      <c r="X102" s="151">
        <f>+IFERROR('MIP(IxI)_TFEVP'!X91/'MIP(IxI)_TFEVP'!X$95,0)</f>
        <v>0.30586261060196851</v>
      </c>
      <c r="Y102" s="151">
        <f>+IFERROR('MIP(IxI)_TFEVP'!Y91/'MIP(IxI)_TFEVP'!Y$95,0)</f>
        <v>0.41040794419732157</v>
      </c>
      <c r="Z102" s="151">
        <f>+IFERROR('MIP(IxI)_TFEVP'!Z91/'MIP(IxI)_TFEVP'!Z$95,0)</f>
        <v>0.32640378182054203</v>
      </c>
      <c r="AA102" s="151">
        <f>+IFERROR('MIP(IxI)_TFEVP'!AA91/'MIP(IxI)_TFEVP'!AA$95,0)</f>
        <v>0.41822640918706072</v>
      </c>
      <c r="AB102" s="151">
        <f>+IFERROR('MIP(IxI)_TFEVP'!AB91/'MIP(IxI)_TFEVP'!AB$95,0)</f>
        <v>0.28624126310052928</v>
      </c>
      <c r="AC102" s="151">
        <f>+IFERROR('MIP(IxI)_TFEVP'!AC91/'MIP(IxI)_TFEVP'!AC$95,0)</f>
        <v>0.28529723589549411</v>
      </c>
      <c r="AD102" s="151">
        <f>+IFERROR('MIP(IxI)_TFEVP'!AD91/'MIP(IxI)_TFEVP'!AD$95,0)</f>
        <v>0.29335770664653466</v>
      </c>
      <c r="AE102" s="151">
        <f>+IFERROR('MIP(IxI)_TFEVP'!AE91/'MIP(IxI)_TFEVP'!AE$95,0)</f>
        <v>0.14862047295452754</v>
      </c>
      <c r="AF102" s="151">
        <f>+IFERROR('MIP(IxI)_TFEVP'!AF91/'MIP(IxI)_TFEVP'!AF$95,0)</f>
        <v>0.38766771811081346</v>
      </c>
      <c r="AG102" s="151">
        <f>+IFERROR('MIP(IxI)_TFEVP'!AG91/'MIP(IxI)_TFEVP'!AG$95,0)</f>
        <v>0.2180657606959428</v>
      </c>
      <c r="AH102" s="151">
        <f>+IFERROR('MIP(IxI)_TFEVP'!AH91/'MIP(IxI)_TFEVP'!AH$95,0)</f>
        <v>0.24671002437819972</v>
      </c>
      <c r="AI102" s="151">
        <f>+IFERROR('MIP(IxI)_TFEVP'!AI91/'MIP(IxI)_TFEVP'!AI$95,0)</f>
        <v>0.41278622721910874</v>
      </c>
      <c r="AJ102" s="151">
        <f>+IFERROR('MIP(IxI)_TFEVP'!AJ91/'MIP(IxI)_TFEVP'!AJ$95,0)</f>
        <v>0</v>
      </c>
      <c r="AK102" s="151">
        <f>+IFERROR('MIP(IxI)_TFEVP'!AK91/'MIP(IxI)_TFEVP'!AK$95,0)</f>
        <v>0.31764483616858741</v>
      </c>
      <c r="AL102" s="151">
        <f>+IFERROR('MIP(IxI)_TFEVP'!AL91/'MIP(IxI)_TFEVP'!AL$95,0)</f>
        <v>0.42444524686838542</v>
      </c>
      <c r="AM102" s="151">
        <f>+IFERROR('MIP(IxI)_TFEVP'!AM91/'MIP(IxI)_TFEVP'!AM$95,0)</f>
        <v>0.33512561590198026</v>
      </c>
      <c r="AN102" s="151">
        <f>+IFERROR('MIP(IxI)_TFEVP'!AN91/'MIP(IxI)_TFEVP'!AN$95,0)</f>
        <v>0.36374944755450794</v>
      </c>
      <c r="AO102" s="151">
        <f>+IFERROR('MIP(IxI)_TFEVP'!AO91/'MIP(IxI)_TFEVP'!AO$95,0)</f>
        <v>0.2744412864805264</v>
      </c>
      <c r="AP102" s="151">
        <f>+IFERROR('MIP(IxI)_TFEVP'!AP91/'MIP(IxI)_TFEVP'!AP$95,0)</f>
        <v>0.41036206442629991</v>
      </c>
      <c r="AQ102" s="151">
        <f>+IFERROR('MIP(IxI)_TFEVP'!AQ91/'MIP(IxI)_TFEVP'!AQ$95,0)</f>
        <v>0.12104221906181926</v>
      </c>
      <c r="AR102" s="151">
        <f>+IFERROR('MIP(IxI)_TFEVP'!AR91/'MIP(IxI)_TFEVP'!AR$95,0)</f>
        <v>0.30407205546639549</v>
      </c>
      <c r="AS102" s="151">
        <f>+IFERROR('MIP(IxI)_TFEVP'!AS91/'MIP(IxI)_TFEVP'!AS$95,0)</f>
        <v>0.34846574123438184</v>
      </c>
      <c r="AT102" s="151">
        <f>+IFERROR('MIP(IxI)_TFEVP'!AT91/'MIP(IxI)_TFEVP'!AT$95,0)</f>
        <v>0.4001532587211119</v>
      </c>
      <c r="AU102" s="151">
        <f>+IFERROR('MIP(IxI)_TFEVP'!AU91/'MIP(IxI)_TFEVP'!AU$95,0)</f>
        <v>0.31753624038969425</v>
      </c>
      <c r="AV102" s="151">
        <f>+IFERROR('MIP(IxI)_TFEVP'!AV91/'MIP(IxI)_TFEVP'!AV$95,0)</f>
        <v>0.26746846522412898</v>
      </c>
      <c r="AW102" s="151">
        <f>+IFERROR('MIP(IxI)_TFEVP'!AW91/'MIP(IxI)_TFEVP'!AW$95,0)</f>
        <v>0.34502025864210634</v>
      </c>
      <c r="AX102" s="151">
        <f>+IFERROR('MIP(IxI)_TFEVP'!AX91/'MIP(IxI)_TFEVP'!AX$95,0)</f>
        <v>0.40287776335031239</v>
      </c>
      <c r="AY102" s="151">
        <f>+IFERROR('MIP(IxI)_TFEVP'!AY91/'MIP(IxI)_TFEVP'!AY$95,0)</f>
        <v>0.20373089179080658</v>
      </c>
      <c r="AZ102" s="151">
        <f>+IFERROR('MIP(IxI)_TFEVP'!AZ91/'MIP(IxI)_TFEVP'!AZ$95,0)</f>
        <v>0.3633312871878816</v>
      </c>
      <c r="BA102" s="151">
        <f>+IFERROR('MIP(IxI)_TFEVP'!BA91/'MIP(IxI)_TFEVP'!BA$95,0)</f>
        <v>0.22059404085620035</v>
      </c>
      <c r="BB102" s="151">
        <f>+IFERROR('MIP(IxI)_TFEVP'!BB91/'MIP(IxI)_TFEVP'!BB$95,0)</f>
        <v>0.23922942025729035</v>
      </c>
      <c r="BC102" s="151">
        <f>+IFERROR('MIP(IxI)_TFEVP'!BC91/'MIP(IxI)_TFEVP'!BC$95,0)</f>
        <v>0.47443808304753426</v>
      </c>
      <c r="BD102" s="151">
        <f>+IFERROR('MIP(IxI)_TFEVP'!BD91/'MIP(IxI)_TFEVP'!BD$95,0)</f>
        <v>0.19987866316202071</v>
      </c>
      <c r="BE102" s="151">
        <f>+IFERROR('MIP(IxI)_TFEVP'!BE91/'MIP(IxI)_TFEVP'!BE$95,0)</f>
        <v>0.3605435776305756</v>
      </c>
      <c r="BF102" s="151">
        <f>+IFERROR('MIP(IxI)_TFEVP'!BF91/'MIP(IxI)_TFEVP'!BF$95,0)</f>
        <v>0.5232381024182593</v>
      </c>
      <c r="BG102" s="151">
        <f>+IFERROR('MIP(IxI)_TFEVP'!BG91/'MIP(IxI)_TFEVP'!BG$95,0)</f>
        <v>0.50456299866542487</v>
      </c>
      <c r="BH102" s="151">
        <f>+IFERROR('MIP(IxI)_TFEVP'!BH91/'MIP(IxI)_TFEVP'!BH$95,0)</f>
        <v>0.45132719286843548</v>
      </c>
      <c r="BI102" s="151">
        <f>+IFERROR('MIP(IxI)_TFEVP'!BI91/'MIP(IxI)_TFEVP'!BI$95,0)</f>
        <v>0.43321954969524301</v>
      </c>
      <c r="BJ102" s="151">
        <f>+IFERROR('MIP(IxI)_TFEVP'!BJ91/'MIP(IxI)_TFEVP'!BJ$95,0)</f>
        <v>0.63712168075276765</v>
      </c>
      <c r="BK102" s="151">
        <f>+IFERROR('MIP(IxI)_TFEVP'!BK91/'MIP(IxI)_TFEVP'!BK$95,0)</f>
        <v>0.42011850337852291</v>
      </c>
      <c r="BL102" s="151">
        <f>+IFERROR('MIP(IxI)_TFEVP'!BL91/'MIP(IxI)_TFEVP'!BL$95,0)</f>
        <v>0.42774901195008075</v>
      </c>
      <c r="BM102" s="151">
        <f>+IFERROR('MIP(IxI)_TFEVP'!BM91/'MIP(IxI)_TFEVP'!BM$95,0)</f>
        <v>0.52387046093809386</v>
      </c>
      <c r="BN102" s="151">
        <f>+IFERROR('MIP(IxI)_TFEVP'!BN91/'MIP(IxI)_TFEVP'!BN$95,0)</f>
        <v>0.43445597475099124</v>
      </c>
      <c r="BO102" s="151">
        <f>+IFERROR('MIP(IxI)_TFEVP'!BO91/'MIP(IxI)_TFEVP'!BO$95,0)</f>
        <v>0.52390126582278485</v>
      </c>
      <c r="BP102" s="151">
        <f>+IFERROR('MIP(IxI)_TFEVP'!BP91/'MIP(IxI)_TFEVP'!BP$95,0)</f>
        <v>0.70377624697316754</v>
      </c>
      <c r="BQ102" s="151">
        <f>+IFERROR('MIP(IxI)_TFEVP'!BQ91/'MIP(IxI)_TFEVP'!BQ$95,0)</f>
        <v>0.18992703679231257</v>
      </c>
      <c r="BR102" s="151">
        <f>+IFERROR('MIP(IxI)_TFEVP'!BR91/'MIP(IxI)_TFEVP'!BR$95,0)</f>
        <v>0.47676401088766363</v>
      </c>
      <c r="BS102" s="151">
        <f>+IFERROR('MIP(IxI)_TFEVP'!BS91/'MIP(IxI)_TFEVP'!BS$95,0)</f>
        <v>0.71373563110273808</v>
      </c>
      <c r="BT102" s="151">
        <f>+IFERROR('MIP(IxI)_TFEVP'!BT91/'MIP(IxI)_TFEVP'!BT$95,0)</f>
        <v>0.59567800290659967</v>
      </c>
      <c r="BU102" s="151">
        <f>+IFERROR('MIP(IxI)_TFEVP'!BU91/'MIP(IxI)_TFEVP'!BU$95,0)</f>
        <v>0.85738618925087162</v>
      </c>
      <c r="BV102" s="151">
        <f>+IFERROR('MIP(IxI)_TFEVP'!BV91/'MIP(IxI)_TFEVP'!BV$95,0)</f>
        <v>0.6183877020185814</v>
      </c>
      <c r="BW102" s="151">
        <f>+IFERROR('MIP(IxI)_TFEVP'!BW91/'MIP(IxI)_TFEVP'!BW$95,0)</f>
        <v>0.89952152388611062</v>
      </c>
      <c r="BX102" s="151">
        <f>+IFERROR('MIP(IxI)_TFEVP'!BX91/'MIP(IxI)_TFEVP'!BX$95,0)</f>
        <v>0.47823382396015668</v>
      </c>
      <c r="BY102" s="151">
        <f>+IFERROR('MIP(IxI)_TFEVP'!BY91/'MIP(IxI)_TFEVP'!BY$95,0)</f>
        <v>0.65182811802912843</v>
      </c>
      <c r="BZ102" s="151">
        <f>+IFERROR('MIP(IxI)_TFEVP'!BZ91/'MIP(IxI)_TFEVP'!BZ$95,0)</f>
        <v>0.47904336441849826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</row>
    <row r="103" spans="1:89" ht="0" hidden="1" customHeight="1" x14ac:dyDescent="0.25">
      <c r="A103" s="106"/>
      <c r="B103" s="155"/>
      <c r="C103" s="116" t="s">
        <v>826</v>
      </c>
      <c r="D103" s="151">
        <f>+IFERROR('MIP(IxI)_TFEVP'!D92/'MIP(IxI)_TFEVP'!D$95,0)</f>
        <v>0.10869590391209527</v>
      </c>
      <c r="E103" s="151">
        <f>+IFERROR('MIP(IxI)_TFEVP'!E92/'MIP(IxI)_TFEVP'!E$95,0)</f>
        <v>0.11308366626963134</v>
      </c>
      <c r="F103" s="151">
        <f>+IFERROR('MIP(IxI)_TFEVP'!F92/'MIP(IxI)_TFEVP'!F$95,0)</f>
        <v>9.638276315773156E-2</v>
      </c>
      <c r="G103" s="151">
        <f>+IFERROR('MIP(IxI)_TFEVP'!G92/'MIP(IxI)_TFEVP'!G$95,0)</f>
        <v>0.12097681507678069</v>
      </c>
      <c r="H103" s="151">
        <f>+IFERROR('MIP(IxI)_TFEVP'!H92/'MIP(IxI)_TFEVP'!H$95,0)</f>
        <v>0.17612790049823504</v>
      </c>
      <c r="I103" s="151">
        <f>+IFERROR('MIP(IxI)_TFEVP'!I92/'MIP(IxI)_TFEVP'!I$95,0)</f>
        <v>0.3760491250380118</v>
      </c>
      <c r="J103" s="151">
        <f>+IFERROR('MIP(IxI)_TFEVP'!J92/'MIP(IxI)_TFEVP'!J$95,0)</f>
        <v>0.17738975217534084</v>
      </c>
      <c r="K103" s="151">
        <f>+IFERROR('MIP(IxI)_TFEVP'!K92/'MIP(IxI)_TFEVP'!K$95,0)</f>
        <v>9.7800767271321004E-2</v>
      </c>
      <c r="L103" s="151">
        <f>+IFERROR('MIP(IxI)_TFEVP'!L92/'MIP(IxI)_TFEVP'!L$95,0)</f>
        <v>0.17274365643051942</v>
      </c>
      <c r="M103" s="151">
        <f>+IFERROR('MIP(IxI)_TFEVP'!M92/'MIP(IxI)_TFEVP'!M$95,0)</f>
        <v>0.10996919652481717</v>
      </c>
      <c r="N103" s="151">
        <f>+IFERROR('MIP(IxI)_TFEVP'!N92/'MIP(IxI)_TFEVP'!N$95,0)</f>
        <v>8.5003521874755419E-2</v>
      </c>
      <c r="O103" s="151">
        <f>+IFERROR('MIP(IxI)_TFEVP'!O92/'MIP(IxI)_TFEVP'!O$95,0)</f>
        <v>0.10447525556990186</v>
      </c>
      <c r="P103" s="151">
        <f>+IFERROR('MIP(IxI)_TFEVP'!P92/'MIP(IxI)_TFEVP'!P$95,0)</f>
        <v>0.1615838750487793</v>
      </c>
      <c r="Q103" s="151">
        <f>+IFERROR('MIP(IxI)_TFEVP'!Q92/'MIP(IxI)_TFEVP'!Q$95,0)</f>
        <v>1.8352162125228846E-2</v>
      </c>
      <c r="R103" s="151">
        <f>+IFERROR('MIP(IxI)_TFEVP'!R92/'MIP(IxI)_TFEVP'!R$95,0)</f>
        <v>0.10686785124895941</v>
      </c>
      <c r="S103" s="151">
        <f>+IFERROR('MIP(IxI)_TFEVP'!S92/'MIP(IxI)_TFEVP'!S$95,0)</f>
        <v>0.17630011688528544</v>
      </c>
      <c r="T103" s="151">
        <f>+IFERROR('MIP(IxI)_TFEVP'!T92/'MIP(IxI)_TFEVP'!T$95,0)</f>
        <v>0.13081227745252177</v>
      </c>
      <c r="U103" s="151">
        <f>+IFERROR('MIP(IxI)_TFEVP'!U92/'MIP(IxI)_TFEVP'!U$95,0)</f>
        <v>0.13007605362065139</v>
      </c>
      <c r="V103" s="151">
        <f>+IFERROR('MIP(IxI)_TFEVP'!V92/'MIP(IxI)_TFEVP'!V$95,0)</f>
        <v>6.0797329740371699E-2</v>
      </c>
      <c r="W103" s="151">
        <f>+IFERROR('MIP(IxI)_TFEVP'!W92/'MIP(IxI)_TFEVP'!W$95,0)</f>
        <v>7.7383594601666883E-2</v>
      </c>
      <c r="X103" s="151">
        <f>+IFERROR('MIP(IxI)_TFEVP'!X92/'MIP(IxI)_TFEVP'!X$95,0)</f>
        <v>0.10608974721164385</v>
      </c>
      <c r="Y103" s="151">
        <f>+IFERROR('MIP(IxI)_TFEVP'!Y92/'MIP(IxI)_TFEVP'!Y$95,0)</f>
        <v>0.17909300842506368</v>
      </c>
      <c r="Z103" s="151">
        <f>+IFERROR('MIP(IxI)_TFEVP'!Z92/'MIP(IxI)_TFEVP'!Z$95,0)</f>
        <v>8.4097909776103458E-2</v>
      </c>
      <c r="AA103" s="151">
        <f>+IFERROR('MIP(IxI)_TFEVP'!AA92/'MIP(IxI)_TFEVP'!AA$95,0)</f>
        <v>0.2534108287541193</v>
      </c>
      <c r="AB103" s="151">
        <f>+IFERROR('MIP(IxI)_TFEVP'!AB92/'MIP(IxI)_TFEVP'!AB$95,0)</f>
        <v>0.13047188896972065</v>
      </c>
      <c r="AC103" s="151">
        <f>+IFERROR('MIP(IxI)_TFEVP'!AC92/'MIP(IxI)_TFEVP'!AC$95,0)</f>
        <v>0.17312003029155623</v>
      </c>
      <c r="AD103" s="151">
        <f>+IFERROR('MIP(IxI)_TFEVP'!AD92/'MIP(IxI)_TFEVP'!AD$95,0)</f>
        <v>9.886036381835378E-2</v>
      </c>
      <c r="AE103" s="151">
        <f>+IFERROR('MIP(IxI)_TFEVP'!AE92/'MIP(IxI)_TFEVP'!AE$95,0)</f>
        <v>5.4555703553602064E-2</v>
      </c>
      <c r="AF103" s="151">
        <f>+IFERROR('MIP(IxI)_TFEVP'!AF92/'MIP(IxI)_TFEVP'!AF$95,0)</f>
        <v>0.20049818079557435</v>
      </c>
      <c r="AG103" s="151">
        <f>+IFERROR('MIP(IxI)_TFEVP'!AG92/'MIP(IxI)_TFEVP'!AG$95,0)</f>
        <v>0.1272516157570098</v>
      </c>
      <c r="AH103" s="151">
        <f>+IFERROR('MIP(IxI)_TFEVP'!AH92/'MIP(IxI)_TFEVP'!AH$95,0)</f>
        <v>0.1510391072460564</v>
      </c>
      <c r="AI103" s="151">
        <f>+IFERROR('MIP(IxI)_TFEVP'!AI92/'MIP(IxI)_TFEVP'!AI$95,0)</f>
        <v>0.14493585602491715</v>
      </c>
      <c r="AJ103" s="151">
        <f>+IFERROR('MIP(IxI)_TFEVP'!AJ92/'MIP(IxI)_TFEVP'!AJ$95,0)</f>
        <v>0</v>
      </c>
      <c r="AK103" s="151">
        <f>+IFERROR('MIP(IxI)_TFEVP'!AK92/'MIP(IxI)_TFEVP'!AK$95,0)</f>
        <v>0.19539678497794499</v>
      </c>
      <c r="AL103" s="151">
        <f>+IFERROR('MIP(IxI)_TFEVP'!AL92/'MIP(IxI)_TFEVP'!AL$95,0)</f>
        <v>0.15546254531090714</v>
      </c>
      <c r="AM103" s="151">
        <f>+IFERROR('MIP(IxI)_TFEVP'!AM92/'MIP(IxI)_TFEVP'!AM$95,0)</f>
        <v>0.16792188895341939</v>
      </c>
      <c r="AN103" s="151">
        <f>+IFERROR('MIP(IxI)_TFEVP'!AN92/'MIP(IxI)_TFEVP'!AN$95,0)</f>
        <v>0.14799922657631115</v>
      </c>
      <c r="AO103" s="151">
        <f>+IFERROR('MIP(IxI)_TFEVP'!AO92/'MIP(IxI)_TFEVP'!AO$95,0)</f>
        <v>0.10034563832566365</v>
      </c>
      <c r="AP103" s="151">
        <f>+IFERROR('MIP(IxI)_TFEVP'!AP92/'MIP(IxI)_TFEVP'!AP$95,0)</f>
        <v>0.18797630175157126</v>
      </c>
      <c r="AQ103" s="151">
        <f>+IFERROR('MIP(IxI)_TFEVP'!AQ92/'MIP(IxI)_TFEVP'!AQ$95,0)</f>
        <v>2.3568434895729469E-2</v>
      </c>
      <c r="AR103" s="151">
        <f>+IFERROR('MIP(IxI)_TFEVP'!AR92/'MIP(IxI)_TFEVP'!AR$95,0)</f>
        <v>0.14188634473699543</v>
      </c>
      <c r="AS103" s="151">
        <f>+IFERROR('MIP(IxI)_TFEVP'!AS92/'MIP(IxI)_TFEVP'!AS$95,0)</f>
        <v>0.15647475237404246</v>
      </c>
      <c r="AT103" s="151">
        <f>+IFERROR('MIP(IxI)_TFEVP'!AT92/'MIP(IxI)_TFEVP'!AT$95,0)</f>
        <v>0.22840153784931314</v>
      </c>
      <c r="AU103" s="151">
        <f>+IFERROR('MIP(IxI)_TFEVP'!AU92/'MIP(IxI)_TFEVP'!AU$95,0)</f>
        <v>0.19982728698028893</v>
      </c>
      <c r="AV103" s="151">
        <f>+IFERROR('MIP(IxI)_TFEVP'!AV92/'MIP(IxI)_TFEVP'!AV$95,0)</f>
        <v>0.1466974067016413</v>
      </c>
      <c r="AW103" s="151">
        <f>+IFERROR('MIP(IxI)_TFEVP'!AW92/'MIP(IxI)_TFEVP'!AW$95,0)</f>
        <v>0.18687411636636297</v>
      </c>
      <c r="AX103" s="151">
        <f>+IFERROR('MIP(IxI)_TFEVP'!AX92/'MIP(IxI)_TFEVP'!AX$95,0)</f>
        <v>0.1291478709978201</v>
      </c>
      <c r="AY103" s="151">
        <f>+IFERROR('MIP(IxI)_TFEVP'!AY92/'MIP(IxI)_TFEVP'!AY$95,0)</f>
        <v>8.6289088471834724E-2</v>
      </c>
      <c r="AZ103" s="151">
        <f>+IFERROR('MIP(IxI)_TFEVP'!AZ92/'MIP(IxI)_TFEVP'!AZ$95,0)</f>
        <v>0.15473487801075689</v>
      </c>
      <c r="BA103" s="151">
        <f>+IFERROR('MIP(IxI)_TFEVP'!BA92/'MIP(IxI)_TFEVP'!BA$95,0)</f>
        <v>8.9905721607751038E-2</v>
      </c>
      <c r="BB103" s="151">
        <f>+IFERROR('MIP(IxI)_TFEVP'!BB92/'MIP(IxI)_TFEVP'!BB$95,0)</f>
        <v>0.13086502973999778</v>
      </c>
      <c r="BC103" s="151">
        <f>+IFERROR('MIP(IxI)_TFEVP'!BC92/'MIP(IxI)_TFEVP'!BC$95,0)</f>
        <v>0.22864506883526145</v>
      </c>
      <c r="BD103" s="151">
        <f>+IFERROR('MIP(IxI)_TFEVP'!BD92/'MIP(IxI)_TFEVP'!BD$95,0)</f>
        <v>0.12148238454266676</v>
      </c>
      <c r="BE103" s="151">
        <f>+IFERROR('MIP(IxI)_TFEVP'!BE92/'MIP(IxI)_TFEVP'!BE$95,0)</f>
        <v>0.15558414092462122</v>
      </c>
      <c r="BF103" s="151">
        <f>+IFERROR('MIP(IxI)_TFEVP'!BF92/'MIP(IxI)_TFEVP'!BF$95,0)</f>
        <v>0.25544530679544691</v>
      </c>
      <c r="BG103" s="151">
        <f>+IFERROR('MIP(IxI)_TFEVP'!BG92/'MIP(IxI)_TFEVP'!BG$95,0)</f>
        <v>0.20683903728169137</v>
      </c>
      <c r="BH103" s="151">
        <f>+IFERROR('MIP(IxI)_TFEVP'!BH92/'MIP(IxI)_TFEVP'!BH$95,0)</f>
        <v>0.25812321839358426</v>
      </c>
      <c r="BI103" s="151">
        <f>+IFERROR('MIP(IxI)_TFEVP'!BI92/'MIP(IxI)_TFEVP'!BI$95,0)</f>
        <v>0.13410229258479947</v>
      </c>
      <c r="BJ103" s="151">
        <f>+IFERROR('MIP(IxI)_TFEVP'!BJ92/'MIP(IxI)_TFEVP'!BJ$95,0)</f>
        <v>0.24142555792119597</v>
      </c>
      <c r="BK103" s="151">
        <f>+IFERROR('MIP(IxI)_TFEVP'!BK92/'MIP(IxI)_TFEVP'!BK$95,0)</f>
        <v>0.13171244869680843</v>
      </c>
      <c r="BL103" s="151">
        <f>+IFERROR('MIP(IxI)_TFEVP'!BL92/'MIP(IxI)_TFEVP'!BL$95,0)</f>
        <v>0.20319811374648794</v>
      </c>
      <c r="BM103" s="151">
        <f>+IFERROR('MIP(IxI)_TFEVP'!BM92/'MIP(IxI)_TFEVP'!BM$95,0)</f>
        <v>0.20879209639409066</v>
      </c>
      <c r="BN103" s="151">
        <f>+IFERROR('MIP(IxI)_TFEVP'!BN92/'MIP(IxI)_TFEVP'!BN$95,0)</f>
        <v>0.23128817474181887</v>
      </c>
      <c r="BO103" s="151">
        <f>+IFERROR('MIP(IxI)_TFEVP'!BO92/'MIP(IxI)_TFEVP'!BO$95,0)</f>
        <v>0.21804810126582277</v>
      </c>
      <c r="BP103" s="151">
        <f>+IFERROR('MIP(IxI)_TFEVP'!BP92/'MIP(IxI)_TFEVP'!BP$95,0)</f>
        <v>0.21894912025943108</v>
      </c>
      <c r="BQ103" s="151">
        <f>+IFERROR('MIP(IxI)_TFEVP'!BQ92/'MIP(IxI)_TFEVP'!BQ$95,0)</f>
        <v>0.14478026026188878</v>
      </c>
      <c r="BR103" s="151">
        <f>+IFERROR('MIP(IxI)_TFEVP'!BR92/'MIP(IxI)_TFEVP'!BR$95,0)</f>
        <v>0.34691632518087945</v>
      </c>
      <c r="BS103" s="151">
        <f>+IFERROR('MIP(IxI)_TFEVP'!BS92/'MIP(IxI)_TFEVP'!BS$95,0)</f>
        <v>2.4610401851135902E-2</v>
      </c>
      <c r="BT103" s="151">
        <f>+IFERROR('MIP(IxI)_TFEVP'!BT92/'MIP(IxI)_TFEVP'!BT$95,0)</f>
        <v>0.243163343003198</v>
      </c>
      <c r="BU103" s="151">
        <f>+IFERROR('MIP(IxI)_TFEVP'!BU92/'MIP(IxI)_TFEVP'!BU$95,0)</f>
        <v>0.63494832985028327</v>
      </c>
      <c r="BV103" s="151">
        <f>+IFERROR('MIP(IxI)_TFEVP'!BV92/'MIP(IxI)_TFEVP'!BV$95,0)</f>
        <v>0.4880055419439841</v>
      </c>
      <c r="BW103" s="151">
        <f>+IFERROR('MIP(IxI)_TFEVP'!BW92/'MIP(IxI)_TFEVP'!BW$95,0)</f>
        <v>0.80283969542381828</v>
      </c>
      <c r="BX103" s="151">
        <f>+IFERROR('MIP(IxI)_TFEVP'!BX92/'MIP(IxI)_TFEVP'!BX$95,0)</f>
        <v>0.26574674556689493</v>
      </c>
      <c r="BY103" s="151">
        <f>+IFERROR('MIP(IxI)_TFEVP'!BY92/'MIP(IxI)_TFEVP'!BY$95,0)</f>
        <v>0.58582252698824711</v>
      </c>
      <c r="BZ103" s="151">
        <f>+IFERROR('MIP(IxI)_TFEVP'!BZ92/'MIP(IxI)_TFEVP'!BZ$95,0)</f>
        <v>0.23618299178208954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</row>
    <row r="104" spans="1:89" ht="0" hidden="1" customHeight="1" x14ac:dyDescent="0.25">
      <c r="A104" s="105"/>
      <c r="B104" s="155"/>
      <c r="C104" s="116" t="s">
        <v>837</v>
      </c>
      <c r="D104" s="151">
        <f>+IFERROR('MIP(IxI)_TFEVP'!D93/'MIP(IxI)_TFEVP'!D$95,0)</f>
        <v>2.0084791013953848E-3</v>
      </c>
      <c r="E104" s="151">
        <f>+IFERROR('MIP(IxI)_TFEVP'!E93/'MIP(IxI)_TFEVP'!E$95,0)</f>
        <v>5.744571055800232E-3</v>
      </c>
      <c r="F104" s="151">
        <f>+IFERROR('MIP(IxI)_TFEVP'!F93/'MIP(IxI)_TFEVP'!F$95,0)</f>
        <v>9.9951760254666177E-4</v>
      </c>
      <c r="G104" s="151">
        <f>+IFERROR('MIP(IxI)_TFEVP'!G93/'MIP(IxI)_TFEVP'!G$95,0)</f>
        <v>6.4192645866324761E-3</v>
      </c>
      <c r="H104" s="151">
        <f>+IFERROR('MIP(IxI)_TFEVP'!H93/'MIP(IxI)_TFEVP'!H$95,0)</f>
        <v>2.5792184335640417E-3</v>
      </c>
      <c r="I104" s="151">
        <f>+IFERROR('MIP(IxI)_TFEVP'!I93/'MIP(IxI)_TFEVP'!I$95,0)</f>
        <v>5.0182456528349876E-3</v>
      </c>
      <c r="J104" s="151">
        <f>+IFERROR('MIP(IxI)_TFEVP'!J93/'MIP(IxI)_TFEVP'!J$95,0)</f>
        <v>4.9016941367034748E-3</v>
      </c>
      <c r="K104" s="151">
        <f>+IFERROR('MIP(IxI)_TFEVP'!K93/'MIP(IxI)_TFEVP'!K$95,0)</f>
        <v>1.8600791963441137E-3</v>
      </c>
      <c r="L104" s="151">
        <f>+IFERROR('MIP(IxI)_TFEVP'!L93/'MIP(IxI)_TFEVP'!L$95,0)</f>
        <v>3.9158312122580937E-3</v>
      </c>
      <c r="M104" s="151">
        <f>+IFERROR('MIP(IxI)_TFEVP'!M93/'MIP(IxI)_TFEVP'!M$95,0)</f>
        <v>3.7986061493323281E-3</v>
      </c>
      <c r="N104" s="151">
        <f>+IFERROR('MIP(IxI)_TFEVP'!N93/'MIP(IxI)_TFEVP'!N$95,0)</f>
        <v>1.7464026564998154E-3</v>
      </c>
      <c r="O104" s="151">
        <f>+IFERROR('MIP(IxI)_TFEVP'!O93/'MIP(IxI)_TFEVP'!O$95,0)</f>
        <v>4.1824135181129816E-3</v>
      </c>
      <c r="P104" s="151">
        <f>+IFERROR('MIP(IxI)_TFEVP'!P93/'MIP(IxI)_TFEVP'!P$95,0)</f>
        <v>2.9192864558361693E-2</v>
      </c>
      <c r="Q104" s="151">
        <f>+IFERROR('MIP(IxI)_TFEVP'!Q93/'MIP(IxI)_TFEVP'!Q$95,0)</f>
        <v>6.6814026312625506E-4</v>
      </c>
      <c r="R104" s="151">
        <f>+IFERROR('MIP(IxI)_TFEVP'!R93/'MIP(IxI)_TFEVP'!R$95,0)</f>
        <v>2.8376865945186867E-2</v>
      </c>
      <c r="S104" s="151">
        <f>+IFERROR('MIP(IxI)_TFEVP'!S93/'MIP(IxI)_TFEVP'!S$95,0)</f>
        <v>3.699883114714559E-2</v>
      </c>
      <c r="T104" s="151">
        <f>+IFERROR('MIP(IxI)_TFEVP'!T93/'MIP(IxI)_TFEVP'!T$95,0)</f>
        <v>2.5881431551211575E-3</v>
      </c>
      <c r="U104" s="151">
        <f>+IFERROR('MIP(IxI)_TFEVP'!U93/'MIP(IxI)_TFEVP'!U$95,0)</f>
        <v>4.7981301274633275E-3</v>
      </c>
      <c r="V104" s="151">
        <f>+IFERROR('MIP(IxI)_TFEVP'!V93/'MIP(IxI)_TFEVP'!V$95,0)</f>
        <v>9.5768472287705215E-4</v>
      </c>
      <c r="W104" s="151">
        <f>+IFERROR('MIP(IxI)_TFEVP'!W93/'MIP(IxI)_TFEVP'!W$95,0)</f>
        <v>6.417380268052093E-3</v>
      </c>
      <c r="X104" s="151">
        <f>+IFERROR('MIP(IxI)_TFEVP'!X93/'MIP(IxI)_TFEVP'!X$95,0)</f>
        <v>3.1680471901732342E-3</v>
      </c>
      <c r="Y104" s="151">
        <f>+IFERROR('MIP(IxI)_TFEVP'!Y93/'MIP(IxI)_TFEVP'!Y$95,0)</f>
        <v>3.3470516238151633E-3</v>
      </c>
      <c r="Z104" s="151">
        <f>+IFERROR('MIP(IxI)_TFEVP'!Z93/'MIP(IxI)_TFEVP'!Z$95,0)</f>
        <v>2.3501158831594859E-3</v>
      </c>
      <c r="AA104" s="151">
        <f>+IFERROR('MIP(IxI)_TFEVP'!AA93/'MIP(IxI)_TFEVP'!AA$95,0)</f>
        <v>1.0681041853146713E-2</v>
      </c>
      <c r="AB104" s="151">
        <f>+IFERROR('MIP(IxI)_TFEVP'!AB93/'MIP(IxI)_TFEVP'!AB$95,0)</f>
        <v>4.9921467516342724E-3</v>
      </c>
      <c r="AC104" s="151">
        <f>+IFERROR('MIP(IxI)_TFEVP'!AC93/'MIP(IxI)_TFEVP'!AC$95,0)</f>
        <v>5.26694433926543E-3</v>
      </c>
      <c r="AD104" s="151">
        <f>+IFERROR('MIP(IxI)_TFEVP'!AD93/'MIP(IxI)_TFEVP'!AD$95,0)</f>
        <v>1.7686203488889926E-3</v>
      </c>
      <c r="AE104" s="151">
        <f>+IFERROR('MIP(IxI)_TFEVP'!AE93/'MIP(IxI)_TFEVP'!AE$95,0)</f>
        <v>2.6331234285386241E-3</v>
      </c>
      <c r="AF104" s="151">
        <f>+IFERROR('MIP(IxI)_TFEVP'!AF93/'MIP(IxI)_TFEVP'!AF$95,0)</f>
        <v>5.4928742385155918E-3</v>
      </c>
      <c r="AG104" s="151">
        <f>+IFERROR('MIP(IxI)_TFEVP'!AG93/'MIP(IxI)_TFEVP'!AG$95,0)</f>
        <v>4.0731821197748999E-3</v>
      </c>
      <c r="AH104" s="151">
        <f>+IFERROR('MIP(IxI)_TFEVP'!AH93/'MIP(IxI)_TFEVP'!AH$95,0)</f>
        <v>4.7831253356658224E-3</v>
      </c>
      <c r="AI104" s="151">
        <f>+IFERROR('MIP(IxI)_TFEVP'!AI93/'MIP(IxI)_TFEVP'!AI$95,0)</f>
        <v>4.8113602060041579E-3</v>
      </c>
      <c r="AJ104" s="151">
        <f>+IFERROR('MIP(IxI)_TFEVP'!AJ93/'MIP(IxI)_TFEVP'!AJ$95,0)</f>
        <v>0</v>
      </c>
      <c r="AK104" s="151">
        <f>+IFERROR('MIP(IxI)_TFEVP'!AK93/'MIP(IxI)_TFEVP'!AK$95,0)</f>
        <v>9.7370647522198768E-3</v>
      </c>
      <c r="AL104" s="151">
        <f>+IFERROR('MIP(IxI)_TFEVP'!AL93/'MIP(IxI)_TFEVP'!AL$95,0)</f>
        <v>4.5096447146086155E-3</v>
      </c>
      <c r="AM104" s="151">
        <f>+IFERROR('MIP(IxI)_TFEVP'!AM93/'MIP(IxI)_TFEVP'!AM$95,0)</f>
        <v>3.9998501227120299E-3</v>
      </c>
      <c r="AN104" s="151">
        <f>+IFERROR('MIP(IxI)_TFEVP'!AN93/'MIP(IxI)_TFEVP'!AN$95,0)</f>
        <v>4.4702047731290514E-3</v>
      </c>
      <c r="AO104" s="151">
        <f>+IFERROR('MIP(IxI)_TFEVP'!AO93/'MIP(IxI)_TFEVP'!AO$95,0)</f>
        <v>5.1937488041141093E-3</v>
      </c>
      <c r="AP104" s="151">
        <f>+IFERROR('MIP(IxI)_TFEVP'!AP93/'MIP(IxI)_TFEVP'!AP$95,0)</f>
        <v>7.5430825039005285E-3</v>
      </c>
      <c r="AQ104" s="151">
        <f>+IFERROR('MIP(IxI)_TFEVP'!AQ93/'MIP(IxI)_TFEVP'!AQ$95,0)</f>
        <v>5.6894538033288406E-4</v>
      </c>
      <c r="AR104" s="151">
        <f>+IFERROR('MIP(IxI)_TFEVP'!AR93/'MIP(IxI)_TFEVP'!AR$95,0)</f>
        <v>8.291887139232729E-3</v>
      </c>
      <c r="AS104" s="151">
        <f>+IFERROR('MIP(IxI)_TFEVP'!AS93/'MIP(IxI)_TFEVP'!AS$95,0)</f>
        <v>5.3000573217514002E-3</v>
      </c>
      <c r="AT104" s="151">
        <f>+IFERROR('MIP(IxI)_TFEVP'!AT93/'MIP(IxI)_TFEVP'!AT$95,0)</f>
        <v>7.7468008064171335E-3</v>
      </c>
      <c r="AU104" s="151">
        <f>+IFERROR('MIP(IxI)_TFEVP'!AU93/'MIP(IxI)_TFEVP'!AU$95,0)</f>
        <v>5.5838286955136535E-3</v>
      </c>
      <c r="AV104" s="151">
        <f>+IFERROR('MIP(IxI)_TFEVP'!AV93/'MIP(IxI)_TFEVP'!AV$95,0)</f>
        <v>6.4393617220210491E-3</v>
      </c>
      <c r="AW104" s="151">
        <f>+IFERROR('MIP(IxI)_TFEVP'!AW93/'MIP(IxI)_TFEVP'!AW$95,0)</f>
        <v>5.2938971122965667E-3</v>
      </c>
      <c r="AX104" s="151">
        <f>+IFERROR('MIP(IxI)_TFEVP'!AX93/'MIP(IxI)_TFEVP'!AX$95,0)</f>
        <v>1.1657108723800644E-2</v>
      </c>
      <c r="AY104" s="151">
        <f>+IFERROR('MIP(IxI)_TFEVP'!AY93/'MIP(IxI)_TFEVP'!AY$95,0)</f>
        <v>4.1881161216485606E-3</v>
      </c>
      <c r="AZ104" s="151">
        <f>+IFERROR('MIP(IxI)_TFEVP'!AZ93/'MIP(IxI)_TFEVP'!AZ$95,0)</f>
        <v>5.3589523735287237E-3</v>
      </c>
      <c r="BA104" s="151">
        <f>+IFERROR('MIP(IxI)_TFEVP'!BA93/'MIP(IxI)_TFEVP'!BA$95,0)</f>
        <v>9.6352650701567732E-3</v>
      </c>
      <c r="BB104" s="151">
        <f>+IFERROR('MIP(IxI)_TFEVP'!BB93/'MIP(IxI)_TFEVP'!BB$95,0)</f>
        <v>6.3470294868914149E-3</v>
      </c>
      <c r="BC104" s="151">
        <f>+IFERROR('MIP(IxI)_TFEVP'!BC93/'MIP(IxI)_TFEVP'!BC$95,0)</f>
        <v>9.6835456246652154E-3</v>
      </c>
      <c r="BD104" s="151">
        <f>+IFERROR('MIP(IxI)_TFEVP'!BD93/'MIP(IxI)_TFEVP'!BD$95,0)</f>
        <v>5.0177537986211985E-3</v>
      </c>
      <c r="BE104" s="151">
        <f>+IFERROR('MIP(IxI)_TFEVP'!BE93/'MIP(IxI)_TFEVP'!BE$95,0)</f>
        <v>6.4218779183173079E-3</v>
      </c>
      <c r="BF104" s="151">
        <f>+IFERROR('MIP(IxI)_TFEVP'!BF93/'MIP(IxI)_TFEVP'!BF$95,0)</f>
        <v>9.1447367502537485E-3</v>
      </c>
      <c r="BG104" s="151">
        <f>+IFERROR('MIP(IxI)_TFEVP'!BG93/'MIP(IxI)_TFEVP'!BG$95,0)</f>
        <v>8.5574227338626827E-3</v>
      </c>
      <c r="BH104" s="151">
        <f>+IFERROR('MIP(IxI)_TFEVP'!BH93/'MIP(IxI)_TFEVP'!BH$95,0)</f>
        <v>7.0080297612030232E-3</v>
      </c>
      <c r="BI104" s="151">
        <f>+IFERROR('MIP(IxI)_TFEVP'!BI93/'MIP(IxI)_TFEVP'!BI$95,0)</f>
        <v>5.5689108673583629E-3</v>
      </c>
      <c r="BJ104" s="151">
        <f>+IFERROR('MIP(IxI)_TFEVP'!BJ93/'MIP(IxI)_TFEVP'!BJ$95,0)</f>
        <v>1.3390073665376747E-2</v>
      </c>
      <c r="BK104" s="151">
        <f>+IFERROR('MIP(IxI)_TFEVP'!BK93/'MIP(IxI)_TFEVP'!BK$95,0)</f>
        <v>9.2149912286764689E-3</v>
      </c>
      <c r="BL104" s="151">
        <f>+IFERROR('MIP(IxI)_TFEVP'!BL93/'MIP(IxI)_TFEVP'!BL$95,0)</f>
        <v>6.2217282693935632E-3</v>
      </c>
      <c r="BM104" s="151">
        <f>+IFERROR('MIP(IxI)_TFEVP'!BM93/'MIP(IxI)_TFEVP'!BM$95,0)</f>
        <v>1.2364429972379191E-2</v>
      </c>
      <c r="BN104" s="151">
        <f>+IFERROR('MIP(IxI)_TFEVP'!BN93/'MIP(IxI)_TFEVP'!BN$95,0)</f>
        <v>6.6228616933012583E-3</v>
      </c>
      <c r="BO104" s="151">
        <f>+IFERROR('MIP(IxI)_TFEVP'!BO93/'MIP(IxI)_TFEVP'!BO$95,0)</f>
        <v>2.5455696202531644E-2</v>
      </c>
      <c r="BP104" s="151">
        <f>+IFERROR('MIP(IxI)_TFEVP'!BP93/'MIP(IxI)_TFEVP'!BP$95,0)</f>
        <v>3.5723704874467098E-2</v>
      </c>
      <c r="BQ104" s="151">
        <f>+IFERROR('MIP(IxI)_TFEVP'!BQ93/'MIP(IxI)_TFEVP'!BQ$95,0)</f>
        <v>4.2807793321362822E-2</v>
      </c>
      <c r="BR104" s="151">
        <f>+IFERROR('MIP(IxI)_TFEVP'!BR93/'MIP(IxI)_TFEVP'!BR$95,0)</f>
        <v>1.570169928645257E-2</v>
      </c>
      <c r="BS104" s="151">
        <f>+IFERROR('MIP(IxI)_TFEVP'!BS93/'MIP(IxI)_TFEVP'!BS$95,0)</f>
        <v>1.172940843584468E-2</v>
      </c>
      <c r="BT104" s="151">
        <f>+IFERROR('MIP(IxI)_TFEVP'!BT93/'MIP(IxI)_TFEVP'!BT$95,0)</f>
        <v>9.0011336866625425E-3</v>
      </c>
      <c r="BU104" s="151">
        <f>+IFERROR('MIP(IxI)_TFEVP'!BU93/'MIP(IxI)_TFEVP'!BU$95,0)</f>
        <v>6.4698080128369631E-4</v>
      </c>
      <c r="BV104" s="151">
        <f>+IFERROR('MIP(IxI)_TFEVP'!BV93/'MIP(IxI)_TFEVP'!BV$95,0)</f>
        <v>1.1224324150870742E-2</v>
      </c>
      <c r="BW104" s="151">
        <f>+IFERROR('MIP(IxI)_TFEVP'!BW93/'MIP(IxI)_TFEVP'!BW$95,0)</f>
        <v>5.3778302716558186E-5</v>
      </c>
      <c r="BX104" s="151">
        <f>+IFERROR('MIP(IxI)_TFEVP'!BX93/'MIP(IxI)_TFEVP'!BX$95,0)</f>
        <v>6.8624174753470334E-3</v>
      </c>
      <c r="BY104" s="151">
        <f>+IFERROR('MIP(IxI)_TFEVP'!BY93/'MIP(IxI)_TFEVP'!BY$95,0)</f>
        <v>7.6664130979925866E-6</v>
      </c>
      <c r="BZ104" s="151">
        <f>+IFERROR('MIP(IxI)_TFEVP'!BZ93/'MIP(IxI)_TFEVP'!BZ$95,0)</f>
        <v>1.6680745833647339E-2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</row>
    <row r="105" spans="1:89" ht="0" hidden="1" customHeight="1" x14ac:dyDescent="0.25">
      <c r="A105" s="105"/>
      <c r="B105" s="155"/>
      <c r="C105" s="116" t="s">
        <v>838</v>
      </c>
      <c r="D105" s="151">
        <f>+IFERROR('MIP(IxI)_TFEVP'!D94/'MIP(IxI)_TFEVP'!D$95,0)</f>
        <v>0.48533527190380915</v>
      </c>
      <c r="E105" s="151">
        <f>+IFERROR('MIP(IxI)_TFEVP'!E94/'MIP(IxI)_TFEVP'!E$95,0)</f>
        <v>0.26835260631513352</v>
      </c>
      <c r="F105" s="151">
        <f>+IFERROR('MIP(IxI)_TFEVP'!F94/'MIP(IxI)_TFEVP'!F$95,0)</f>
        <v>0.46176721160630912</v>
      </c>
      <c r="G105" s="151">
        <f>+IFERROR('MIP(IxI)_TFEVP'!G94/'MIP(IxI)_TFEVP'!G$95,0)</f>
        <v>0.21459958138922736</v>
      </c>
      <c r="H105" s="151">
        <f>+IFERROR('MIP(IxI)_TFEVP'!H94/'MIP(IxI)_TFEVP'!H$95,0)</f>
        <v>0.32029336559894206</v>
      </c>
      <c r="I105" s="151">
        <f>+IFERROR('MIP(IxI)_TFEVP'!I94/'MIP(IxI)_TFEVP'!I$95,0)</f>
        <v>0.15951192878666409</v>
      </c>
      <c r="J105" s="151">
        <f>+IFERROR('MIP(IxI)_TFEVP'!J94/'MIP(IxI)_TFEVP'!J$95,0)</f>
        <v>0.26339806470719779</v>
      </c>
      <c r="K105" s="151">
        <f>+IFERROR('MIP(IxI)_TFEVP'!K94/'MIP(IxI)_TFEVP'!K$95,0)</f>
        <v>0.51248132204516117</v>
      </c>
      <c r="L105" s="151">
        <f>+IFERROR('MIP(IxI)_TFEVP'!L94/'MIP(IxI)_TFEVP'!L$95,0)</f>
        <v>0.39671532677919802</v>
      </c>
      <c r="M105" s="151">
        <f>+IFERROR('MIP(IxI)_TFEVP'!M94/'MIP(IxI)_TFEVP'!M$95,0)</f>
        <v>0.30557747203814256</v>
      </c>
      <c r="N105" s="151">
        <f>+IFERROR('MIP(IxI)_TFEVP'!N94/'MIP(IxI)_TFEVP'!N$95,0)</f>
        <v>0.54939233684775435</v>
      </c>
      <c r="O105" s="151">
        <f>+IFERROR('MIP(IxI)_TFEVP'!O94/'MIP(IxI)_TFEVP'!O$95,0)</f>
        <v>0.11952472700920803</v>
      </c>
      <c r="P105" s="151">
        <f>+IFERROR('MIP(IxI)_TFEVP'!P94/'MIP(IxI)_TFEVP'!P$95,0)</f>
        <v>0.48342651748540089</v>
      </c>
      <c r="Q105" s="151">
        <f>+IFERROR('MIP(IxI)_TFEVP'!Q94/'MIP(IxI)_TFEVP'!Q$95,0)</f>
        <v>0.62235026851373021</v>
      </c>
      <c r="R105" s="151">
        <f>+IFERROR('MIP(IxI)_TFEVP'!R94/'MIP(IxI)_TFEVP'!R$95,0)</f>
        <v>0.38726326953184181</v>
      </c>
      <c r="S105" s="151">
        <f>+IFERROR('MIP(IxI)_TFEVP'!S94/'MIP(IxI)_TFEVP'!S$95,0)</f>
        <v>0.14910851778326129</v>
      </c>
      <c r="T105" s="151">
        <f>+IFERROR('MIP(IxI)_TFEVP'!T94/'MIP(IxI)_TFEVP'!T$95,0)</f>
        <v>0.22731584319730569</v>
      </c>
      <c r="U105" s="151">
        <f>+IFERROR('MIP(IxI)_TFEVP'!U94/'MIP(IxI)_TFEVP'!U$95,0)</f>
        <v>5.0409345695239333E-2</v>
      </c>
      <c r="V105" s="151">
        <f>+IFERROR('MIP(IxI)_TFEVP'!V94/'MIP(IxI)_TFEVP'!V$95,0)</f>
        <v>0.32515198083052388</v>
      </c>
      <c r="W105" s="151">
        <f>+IFERROR('MIP(IxI)_TFEVP'!W94/'MIP(IxI)_TFEVP'!W$95,0)</f>
        <v>0.13024553961613314</v>
      </c>
      <c r="X105" s="151">
        <f>+IFERROR('MIP(IxI)_TFEVP'!X94/'MIP(IxI)_TFEVP'!X$95,0)</f>
        <v>0.19660481620015141</v>
      </c>
      <c r="Y105" s="151">
        <f>+IFERROR('MIP(IxI)_TFEVP'!Y94/'MIP(IxI)_TFEVP'!Y$95,0)</f>
        <v>0.22796788414844274</v>
      </c>
      <c r="Z105" s="151">
        <f>+IFERROR('MIP(IxI)_TFEVP'!Z94/'MIP(IxI)_TFEVP'!Z$95,0)</f>
        <v>0.23995575616127907</v>
      </c>
      <c r="AA105" s="151">
        <f>+IFERROR('MIP(IxI)_TFEVP'!AA94/'MIP(IxI)_TFEVP'!AA$95,0)</f>
        <v>0.15413453857979473</v>
      </c>
      <c r="AB105" s="151">
        <f>+IFERROR('MIP(IxI)_TFEVP'!AB94/'MIP(IxI)_TFEVP'!AB$95,0)</f>
        <v>0.15077722737917437</v>
      </c>
      <c r="AC105" s="151">
        <f>+IFERROR('MIP(IxI)_TFEVP'!AC94/'MIP(IxI)_TFEVP'!AC$95,0)</f>
        <v>0.10691026126467247</v>
      </c>
      <c r="AD105" s="151">
        <f>+IFERROR('MIP(IxI)_TFEVP'!AD94/'MIP(IxI)_TFEVP'!AD$95,0)</f>
        <v>0.19272872247929188</v>
      </c>
      <c r="AE105" s="151">
        <f>+IFERROR('MIP(IxI)_TFEVP'!AE94/'MIP(IxI)_TFEVP'!AE$95,0)</f>
        <v>9.1431645972386857E-2</v>
      </c>
      <c r="AF105" s="151">
        <f>+IFERROR('MIP(IxI)_TFEVP'!AF94/'MIP(IxI)_TFEVP'!AF$95,0)</f>
        <v>0.1816766630767235</v>
      </c>
      <c r="AG105" s="151">
        <f>+IFERROR('MIP(IxI)_TFEVP'!AG94/'MIP(IxI)_TFEVP'!AG$95,0)</f>
        <v>8.6740962819158079E-2</v>
      </c>
      <c r="AH105" s="151">
        <f>+IFERROR('MIP(IxI)_TFEVP'!AH94/'MIP(IxI)_TFEVP'!AH$95,0)</f>
        <v>9.0887791796477477E-2</v>
      </c>
      <c r="AI105" s="151">
        <f>+IFERROR('MIP(IxI)_TFEVP'!AI94/'MIP(IxI)_TFEVP'!AI$95,0)</f>
        <v>0.26303901098818744</v>
      </c>
      <c r="AJ105" s="151">
        <f>+IFERROR('MIP(IxI)_TFEVP'!AJ94/'MIP(IxI)_TFEVP'!AJ$95,0)</f>
        <v>0</v>
      </c>
      <c r="AK105" s="151">
        <f>+IFERROR('MIP(IxI)_TFEVP'!AK94/'MIP(IxI)_TFEVP'!AK$95,0)</f>
        <v>0.11251098643842256</v>
      </c>
      <c r="AL105" s="151">
        <f>+IFERROR('MIP(IxI)_TFEVP'!AL94/'MIP(IxI)_TFEVP'!AL$95,0)</f>
        <v>0.26447305684286965</v>
      </c>
      <c r="AM105" s="151">
        <f>+IFERROR('MIP(IxI)_TFEVP'!AM94/'MIP(IxI)_TFEVP'!AM$95,0)</f>
        <v>0.16320387682584883</v>
      </c>
      <c r="AN105" s="151">
        <f>+IFERROR('MIP(IxI)_TFEVP'!AN94/'MIP(IxI)_TFEVP'!AN$95,0)</f>
        <v>0.21128001620506776</v>
      </c>
      <c r="AO105" s="151">
        <f>+IFERROR('MIP(IxI)_TFEVP'!AO94/'MIP(IxI)_TFEVP'!AO$95,0)</f>
        <v>0.16890189935074865</v>
      </c>
      <c r="AP105" s="151">
        <f>+IFERROR('MIP(IxI)_TFEVP'!AP94/'MIP(IxI)_TFEVP'!AP$95,0)</f>
        <v>0.21484268017082811</v>
      </c>
      <c r="AQ105" s="151">
        <f>+IFERROR('MIP(IxI)_TFEVP'!AQ94/'MIP(IxI)_TFEVP'!AQ$95,0)</f>
        <v>9.6904838785756911E-2</v>
      </c>
      <c r="AR105" s="151">
        <f>+IFERROR('MIP(IxI)_TFEVP'!AR94/'MIP(IxI)_TFEVP'!AR$95,0)</f>
        <v>0.15389382359016732</v>
      </c>
      <c r="AS105" s="151">
        <f>+IFERROR('MIP(IxI)_TFEVP'!AS94/'MIP(IxI)_TFEVP'!AS$95,0)</f>
        <v>0.18669093153858796</v>
      </c>
      <c r="AT105" s="151">
        <f>+IFERROR('MIP(IxI)_TFEVP'!AT94/'MIP(IxI)_TFEVP'!AT$95,0)</f>
        <v>0.16400492006538162</v>
      </c>
      <c r="AU105" s="151">
        <f>+IFERROR('MIP(IxI)_TFEVP'!AU94/'MIP(IxI)_TFEVP'!AU$95,0)</f>
        <v>0.11212512471389166</v>
      </c>
      <c r="AV105" s="151">
        <f>+IFERROR('MIP(IxI)_TFEVP'!AV94/'MIP(IxI)_TFEVP'!AV$95,0)</f>
        <v>0.11433169680046665</v>
      </c>
      <c r="AW105" s="151">
        <f>+IFERROR('MIP(IxI)_TFEVP'!AW94/'MIP(IxI)_TFEVP'!AW$95,0)</f>
        <v>0.15285224516344681</v>
      </c>
      <c r="AX105" s="151">
        <f>+IFERROR('MIP(IxI)_TFEVP'!AX94/'MIP(IxI)_TFEVP'!AX$95,0)</f>
        <v>0.26207278362869169</v>
      </c>
      <c r="AY105" s="151">
        <f>+IFERROR('MIP(IxI)_TFEVP'!AY94/'MIP(IxI)_TFEVP'!AY$95,0)</f>
        <v>0.11325368719732332</v>
      </c>
      <c r="AZ105" s="151">
        <f>+IFERROR('MIP(IxI)_TFEVP'!AZ94/'MIP(IxI)_TFEVP'!AZ$95,0)</f>
        <v>0.20323745680359601</v>
      </c>
      <c r="BA105" s="151">
        <f>+IFERROR('MIP(IxI)_TFEVP'!BA94/'MIP(IxI)_TFEVP'!BA$95,0)</f>
        <v>0.12105305417829255</v>
      </c>
      <c r="BB105" s="151">
        <f>+IFERROR('MIP(IxI)_TFEVP'!BB94/'MIP(IxI)_TFEVP'!BB$95,0)</f>
        <v>0.10201736103040117</v>
      </c>
      <c r="BC105" s="151">
        <f>+IFERROR('MIP(IxI)_TFEVP'!BC94/'MIP(IxI)_TFEVP'!BC$95,0)</f>
        <v>0.23610946858760756</v>
      </c>
      <c r="BD105" s="151">
        <f>+IFERROR('MIP(IxI)_TFEVP'!BD94/'MIP(IxI)_TFEVP'!BD$95,0)</f>
        <v>7.3378524820732746E-2</v>
      </c>
      <c r="BE105" s="151">
        <f>+IFERROR('MIP(IxI)_TFEVP'!BE94/'MIP(IxI)_TFEVP'!BE$95,0)</f>
        <v>0.19853755878763707</v>
      </c>
      <c r="BF105" s="151">
        <f>+IFERROR('MIP(IxI)_TFEVP'!BF94/'MIP(IxI)_TFEVP'!BF$95,0)</f>
        <v>0.25864805887255865</v>
      </c>
      <c r="BG105" s="151">
        <f>+IFERROR('MIP(IxI)_TFEVP'!BG94/'MIP(IxI)_TFEVP'!BG$95,0)</f>
        <v>0.28916653864987085</v>
      </c>
      <c r="BH105" s="151">
        <f>+IFERROR('MIP(IxI)_TFEVP'!BH94/'MIP(IxI)_TFEVP'!BH$95,0)</f>
        <v>0.18619594471364817</v>
      </c>
      <c r="BI105" s="151">
        <f>+IFERROR('MIP(IxI)_TFEVP'!BI94/'MIP(IxI)_TFEVP'!BI$95,0)</f>
        <v>0.29354834624308518</v>
      </c>
      <c r="BJ105" s="151">
        <f>+IFERROR('MIP(IxI)_TFEVP'!BJ94/'MIP(IxI)_TFEVP'!BJ$95,0)</f>
        <v>0.38230604916619498</v>
      </c>
      <c r="BK105" s="151">
        <f>+IFERROR('MIP(IxI)_TFEVP'!BK94/'MIP(IxI)_TFEVP'!BK$95,0)</f>
        <v>0.27919106345303801</v>
      </c>
      <c r="BL105" s="151">
        <f>+IFERROR('MIP(IxI)_TFEVP'!BL94/'MIP(IxI)_TFEVP'!BL$95,0)</f>
        <v>0.21832916993419926</v>
      </c>
      <c r="BM105" s="151">
        <f>+IFERROR('MIP(IxI)_TFEVP'!BM94/'MIP(IxI)_TFEVP'!BM$95,0)</f>
        <v>0.30271393457162404</v>
      </c>
      <c r="BN105" s="151">
        <f>+IFERROR('MIP(IxI)_TFEVP'!BN94/'MIP(IxI)_TFEVP'!BN$95,0)</f>
        <v>0.19654493831587111</v>
      </c>
      <c r="BO105" s="151">
        <f>+IFERROR('MIP(IxI)_TFEVP'!BO94/'MIP(IxI)_TFEVP'!BO$95,0)</f>
        <v>0.28039746835443036</v>
      </c>
      <c r="BP105" s="151">
        <f>+IFERROR('MIP(IxI)_TFEVP'!BP94/'MIP(IxI)_TFEVP'!BP$95,0)</f>
        <v>0.44910342183926927</v>
      </c>
      <c r="BQ105" s="151">
        <f>+IFERROR('MIP(IxI)_TFEVP'!BQ94/'MIP(IxI)_TFEVP'!BQ$95,0)</f>
        <v>2.3389832090609597E-3</v>
      </c>
      <c r="BR105" s="151">
        <f>+IFERROR('MIP(IxI)_TFEVP'!BR94/'MIP(IxI)_TFEVP'!BR$95,0)</f>
        <v>0.11414598642033162</v>
      </c>
      <c r="BS105" s="151">
        <f>+IFERROR('MIP(IxI)_TFEVP'!BS94/'MIP(IxI)_TFEVP'!BS$95,0)</f>
        <v>0.67739582081575755</v>
      </c>
      <c r="BT105" s="151">
        <f>+IFERROR('MIP(IxI)_TFEVP'!BT94/'MIP(IxI)_TFEVP'!BT$95,0)</f>
        <v>0.34351352621673908</v>
      </c>
      <c r="BU105" s="151">
        <f>+IFERROR('MIP(IxI)_TFEVP'!BU94/'MIP(IxI)_TFEVP'!BU$95,0)</f>
        <v>0.22179087859930474</v>
      </c>
      <c r="BV105" s="151">
        <f>+IFERROR('MIP(IxI)_TFEVP'!BV94/'MIP(IxI)_TFEVP'!BV$95,0)</f>
        <v>0.11915783592372654</v>
      </c>
      <c r="BW105" s="151">
        <f>+IFERROR('MIP(IxI)_TFEVP'!BW94/'MIP(IxI)_TFEVP'!BW$95,0)</f>
        <v>9.6628050159575804E-2</v>
      </c>
      <c r="BX105" s="151">
        <f>+IFERROR('MIP(IxI)_TFEVP'!BX94/'MIP(IxI)_TFEVP'!BX$95,0)</f>
        <v>0.2056246609179147</v>
      </c>
      <c r="BY105" s="151">
        <f>+IFERROR('MIP(IxI)_TFEVP'!BY94/'MIP(IxI)_TFEVP'!BY$95,0)</f>
        <v>6.5997924627783283E-2</v>
      </c>
      <c r="BZ105" s="151">
        <f>+IFERROR('MIP(IxI)_TFEVP'!BZ94/'MIP(IxI)_TFEVP'!BZ$95,0)</f>
        <v>0.22617962680276138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</row>
    <row r="106" spans="1:89" ht="0" hidden="1" customHeight="1" x14ac:dyDescent="0.25">
      <c r="A106" s="105"/>
      <c r="B106" s="155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</row>
    <row r="107" spans="1:89" x14ac:dyDescent="0.25">
      <c r="A107" s="109"/>
      <c r="B107" s="109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109"/>
      <c r="CK107" s="109"/>
    </row>
    <row r="108" spans="1:89" x14ac:dyDescent="0.25">
      <c r="A108" s="109"/>
      <c r="B108" s="109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109"/>
      <c r="CK108" s="109"/>
    </row>
    <row r="109" spans="1:89" x14ac:dyDescent="0.25">
      <c r="A109" s="109"/>
      <c r="B109" s="109"/>
      <c r="CJ109" s="109"/>
      <c r="CK109" s="109"/>
    </row>
    <row r="110" spans="1:89" x14ac:dyDescent="0.25">
      <c r="A110" s="109"/>
      <c r="B110" s="109"/>
      <c r="C110" s="156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157"/>
      <c r="BP110" s="157"/>
      <c r="BQ110" s="157"/>
      <c r="BR110" s="157"/>
      <c r="BS110" s="157"/>
      <c r="BT110" s="157"/>
      <c r="BU110" s="157"/>
      <c r="BV110" s="157"/>
      <c r="BW110" s="157"/>
      <c r="BX110" s="157"/>
      <c r="BY110" s="157"/>
      <c r="BZ110" s="157"/>
      <c r="CA110" s="157"/>
      <c r="CB110" s="157"/>
      <c r="CC110" s="157"/>
      <c r="CD110" s="157"/>
      <c r="CJ110" s="109"/>
      <c r="CK110" s="109"/>
    </row>
    <row r="111" spans="1:89" x14ac:dyDescent="0.25">
      <c r="A111" s="109"/>
      <c r="B111" s="109"/>
      <c r="C111" s="112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J111" s="109"/>
      <c r="CK111" s="109"/>
    </row>
    <row r="112" spans="1:89" x14ac:dyDescent="0.25">
      <c r="A112" s="109"/>
      <c r="B112" s="109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J112" s="109"/>
      <c r="CK112" s="109"/>
    </row>
    <row r="113" spans="1:89" x14ac:dyDescent="0.25">
      <c r="A113" s="109"/>
      <c r="B113" s="109"/>
      <c r="C113" s="112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J113" s="109"/>
      <c r="CK113" s="109"/>
    </row>
    <row r="114" spans="1:89" x14ac:dyDescent="0.25">
      <c r="A114" s="109"/>
      <c r="B114" s="109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J114" s="109"/>
      <c r="CK114" s="109"/>
    </row>
    <row r="115" spans="1:89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89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89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89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89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89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89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B53" sheet="1" formatColumns="0" formatRows="0"/>
  <autoFilter ref="A8:CM8" xr:uid="{00000000-0001-0000-5400-000000000000}"/>
  <mergeCells count="18"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B7:B8"/>
    <mergeCell ref="C7:C8"/>
    <mergeCell ref="BV5:BW5"/>
  </mergeCells>
  <conditionalFormatting sqref="A99:A106">
    <cfRule type="cellIs" dxfId="96" priority="4" operator="lessThan">
      <formula>0</formula>
    </cfRule>
  </conditionalFormatting>
  <conditionalFormatting sqref="B7:CD90">
    <cfRule type="cellIs" dxfId="95" priority="1" operator="lessThan">
      <formula>0</formula>
    </cfRule>
  </conditionalFormatting>
  <conditionalFormatting sqref="C98:C106">
    <cfRule type="cellIs" dxfId="94" priority="3" operator="lessThan">
      <formula>0</formula>
    </cfRule>
  </conditionalFormatting>
  <conditionalFormatting sqref="D110:CD121">
    <cfRule type="cellIs" dxfId="93" priority="10" operator="notEqual">
      <formula>0</formula>
    </cfRule>
  </conditionalFormatting>
  <conditionalFormatting sqref="CJ7:XFD8">
    <cfRule type="cellIs" dxfId="92" priority="18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8"/>
  <dimension ref="B9:K90"/>
  <sheetViews>
    <sheetView showGridLines="0" zoomScale="70" zoomScaleNormal="70" workbookViewId="0">
      <pane ySplit="12" topLeftCell="A22" activePane="bottomLeft" state="frozen"/>
      <selection pane="bottomLeft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0.140625" customWidth="1"/>
    <col min="5" max="6" width="18.42578125" customWidth="1"/>
    <col min="7" max="7" width="25.42578125" customWidth="1"/>
    <col min="8" max="11" width="18.42578125" customWidth="1"/>
  </cols>
  <sheetData>
    <row r="9" spans="2:11" ht="45" customHeight="1" x14ac:dyDescent="0.25">
      <c r="B9" s="422" t="s">
        <v>933</v>
      </c>
      <c r="C9" s="422"/>
      <c r="D9" s="206" t="s">
        <v>939</v>
      </c>
    </row>
    <row r="11" spans="2:11" x14ac:dyDescent="0.25">
      <c r="B11" s="438" t="s">
        <v>918</v>
      </c>
      <c r="C11" s="467" t="s">
        <v>931</v>
      </c>
      <c r="D11" s="468"/>
      <c r="E11" s="500" t="s">
        <v>932</v>
      </c>
      <c r="F11" s="501"/>
      <c r="G11" s="501"/>
      <c r="H11" s="501"/>
      <c r="I11" s="501"/>
      <c r="J11" s="501"/>
      <c r="K11" s="502"/>
    </row>
    <row r="12" spans="2:11" ht="90" x14ac:dyDescent="0.25">
      <c r="B12" s="439"/>
      <c r="C12" s="503"/>
      <c r="D12" s="504"/>
      <c r="E12" s="235" t="s">
        <v>730</v>
      </c>
      <c r="F12" s="172" t="s">
        <v>731</v>
      </c>
      <c r="G12" s="172" t="s">
        <v>732</v>
      </c>
      <c r="H12" s="172" t="s">
        <v>733</v>
      </c>
      <c r="I12" s="172" t="s">
        <v>715</v>
      </c>
      <c r="J12" s="173" t="s">
        <v>728</v>
      </c>
      <c r="K12" s="338" t="s">
        <v>724</v>
      </c>
    </row>
    <row r="13" spans="2:11" x14ac:dyDescent="0.25">
      <c r="B13" s="337" t="s">
        <v>0</v>
      </c>
      <c r="C13" s="505" t="s">
        <v>111</v>
      </c>
      <c r="D13" s="506"/>
      <c r="E13" s="207"/>
      <c r="F13" s="208"/>
      <c r="G13" s="208"/>
      <c r="H13" s="208"/>
      <c r="I13" s="208"/>
      <c r="J13" s="209"/>
      <c r="K13" s="210">
        <f>+SUM(E13:J13)</f>
        <v>0</v>
      </c>
    </row>
    <row r="14" spans="2:11" x14ac:dyDescent="0.25">
      <c r="B14" s="10" t="s">
        <v>1</v>
      </c>
      <c r="C14" s="418" t="s">
        <v>112</v>
      </c>
      <c r="D14" s="507"/>
      <c r="E14" s="211"/>
      <c r="F14" s="212"/>
      <c r="G14" s="212"/>
      <c r="H14" s="212"/>
      <c r="I14" s="212"/>
      <c r="J14" s="213"/>
      <c r="K14" s="214">
        <f t="shared" ref="K14:K77" si="0">+SUM(E14:J14)</f>
        <v>0</v>
      </c>
    </row>
    <row r="15" spans="2:11" x14ac:dyDescent="0.25">
      <c r="B15" s="10" t="s">
        <v>2</v>
      </c>
      <c r="C15" s="418" t="s">
        <v>113</v>
      </c>
      <c r="D15" s="507"/>
      <c r="E15" s="211"/>
      <c r="F15" s="212"/>
      <c r="G15" s="212"/>
      <c r="H15" s="212"/>
      <c r="I15" s="212"/>
      <c r="J15" s="213"/>
      <c r="K15" s="214">
        <f t="shared" si="0"/>
        <v>0</v>
      </c>
    </row>
    <row r="16" spans="2:11" x14ac:dyDescent="0.25">
      <c r="B16" s="10" t="s">
        <v>3</v>
      </c>
      <c r="C16" s="418" t="s">
        <v>114</v>
      </c>
      <c r="D16" s="507"/>
      <c r="E16" s="211"/>
      <c r="F16" s="212"/>
      <c r="G16" s="212"/>
      <c r="H16" s="212"/>
      <c r="I16" s="212"/>
      <c r="J16" s="213"/>
      <c r="K16" s="214">
        <f t="shared" si="0"/>
        <v>0</v>
      </c>
    </row>
    <row r="17" spans="2:11" x14ac:dyDescent="0.25">
      <c r="B17" s="10" t="s">
        <v>4</v>
      </c>
      <c r="C17" s="418" t="s">
        <v>115</v>
      </c>
      <c r="D17" s="507"/>
      <c r="E17" s="211"/>
      <c r="F17" s="212"/>
      <c r="G17" s="212"/>
      <c r="H17" s="212"/>
      <c r="I17" s="212"/>
      <c r="J17" s="213"/>
      <c r="K17" s="214">
        <f t="shared" si="0"/>
        <v>0</v>
      </c>
    </row>
    <row r="18" spans="2:11" x14ac:dyDescent="0.25">
      <c r="B18" s="10" t="s">
        <v>5</v>
      </c>
      <c r="C18" s="418" t="s">
        <v>116</v>
      </c>
      <c r="D18" s="507"/>
      <c r="E18" s="211"/>
      <c r="F18" s="212"/>
      <c r="G18" s="212"/>
      <c r="H18" s="212"/>
      <c r="I18" s="212"/>
      <c r="J18" s="213"/>
      <c r="K18" s="214">
        <f t="shared" si="0"/>
        <v>0</v>
      </c>
    </row>
    <row r="19" spans="2:11" x14ac:dyDescent="0.25">
      <c r="B19" s="10" t="s">
        <v>6</v>
      </c>
      <c r="C19" s="418" t="s">
        <v>117</v>
      </c>
      <c r="D19" s="507"/>
      <c r="E19" s="211"/>
      <c r="F19" s="212"/>
      <c r="G19" s="212"/>
      <c r="H19" s="212"/>
      <c r="I19" s="212"/>
      <c r="J19" s="213"/>
      <c r="K19" s="214">
        <f t="shared" si="0"/>
        <v>0</v>
      </c>
    </row>
    <row r="20" spans="2:11" x14ac:dyDescent="0.25">
      <c r="B20" s="10" t="s">
        <v>7</v>
      </c>
      <c r="C20" s="418" t="s">
        <v>118</v>
      </c>
      <c r="D20" s="507"/>
      <c r="E20" s="211"/>
      <c r="F20" s="212"/>
      <c r="G20" s="212"/>
      <c r="H20" s="212"/>
      <c r="I20" s="212"/>
      <c r="J20" s="213"/>
      <c r="K20" s="214">
        <f t="shared" si="0"/>
        <v>0</v>
      </c>
    </row>
    <row r="21" spans="2:11" x14ac:dyDescent="0.25">
      <c r="B21" s="10" t="s">
        <v>8</v>
      </c>
      <c r="C21" s="418" t="s">
        <v>119</v>
      </c>
      <c r="D21" s="507"/>
      <c r="E21" s="211"/>
      <c r="F21" s="212"/>
      <c r="G21" s="212"/>
      <c r="H21" s="212"/>
      <c r="I21" s="212"/>
      <c r="J21" s="213"/>
      <c r="K21" s="214">
        <f t="shared" si="0"/>
        <v>0</v>
      </c>
    </row>
    <row r="22" spans="2:11" x14ac:dyDescent="0.25">
      <c r="B22" s="10" t="s">
        <v>9</v>
      </c>
      <c r="C22" s="418" t="s">
        <v>120</v>
      </c>
      <c r="D22" s="507"/>
      <c r="E22" s="211"/>
      <c r="F22" s="212"/>
      <c r="G22" s="212"/>
      <c r="H22" s="212"/>
      <c r="I22" s="212"/>
      <c r="J22" s="213"/>
      <c r="K22" s="214">
        <f t="shared" si="0"/>
        <v>0</v>
      </c>
    </row>
    <row r="23" spans="2:11" x14ac:dyDescent="0.25">
      <c r="B23" s="10" t="s">
        <v>10</v>
      </c>
      <c r="C23" s="508" t="s">
        <v>121</v>
      </c>
      <c r="D23" s="507"/>
      <c r="E23" s="211"/>
      <c r="F23" s="212"/>
      <c r="G23" s="212"/>
      <c r="H23" s="212"/>
      <c r="I23" s="212"/>
      <c r="J23" s="213"/>
      <c r="K23" s="214">
        <f t="shared" si="0"/>
        <v>0</v>
      </c>
    </row>
    <row r="24" spans="2:11" x14ac:dyDescent="0.25">
      <c r="B24" s="10" t="s">
        <v>11</v>
      </c>
      <c r="C24" s="418" t="s">
        <v>122</v>
      </c>
      <c r="D24" s="507"/>
      <c r="E24" s="211"/>
      <c r="F24" s="212"/>
      <c r="G24" s="212"/>
      <c r="H24" s="212"/>
      <c r="I24" s="212"/>
      <c r="J24" s="213"/>
      <c r="K24" s="214">
        <f t="shared" si="0"/>
        <v>0</v>
      </c>
    </row>
    <row r="25" spans="2:11" x14ac:dyDescent="0.25">
      <c r="B25" s="10" t="s">
        <v>12</v>
      </c>
      <c r="C25" s="418" t="s">
        <v>123</v>
      </c>
      <c r="D25" s="507"/>
      <c r="E25" s="211"/>
      <c r="F25" s="212"/>
      <c r="G25" s="212"/>
      <c r="H25" s="212"/>
      <c r="I25" s="212"/>
      <c r="J25" s="213"/>
      <c r="K25" s="214">
        <f t="shared" si="0"/>
        <v>0</v>
      </c>
    </row>
    <row r="26" spans="2:11" x14ac:dyDescent="0.25">
      <c r="B26" s="10" t="s">
        <v>13</v>
      </c>
      <c r="C26" s="508" t="s">
        <v>124</v>
      </c>
      <c r="D26" s="507"/>
      <c r="E26" s="211"/>
      <c r="F26" s="212"/>
      <c r="G26" s="212"/>
      <c r="H26" s="212"/>
      <c r="I26" s="212"/>
      <c r="J26" s="213"/>
      <c r="K26" s="214">
        <f t="shared" si="0"/>
        <v>0</v>
      </c>
    </row>
    <row r="27" spans="2:11" x14ac:dyDescent="0.25">
      <c r="B27" s="10" t="s">
        <v>14</v>
      </c>
      <c r="C27" s="508" t="s">
        <v>125</v>
      </c>
      <c r="D27" s="507"/>
      <c r="E27" s="211"/>
      <c r="F27" s="212"/>
      <c r="G27" s="212"/>
      <c r="H27" s="212"/>
      <c r="I27" s="212"/>
      <c r="J27" s="213"/>
      <c r="K27" s="214">
        <f t="shared" si="0"/>
        <v>0</v>
      </c>
    </row>
    <row r="28" spans="2:11" x14ac:dyDescent="0.25">
      <c r="B28" s="10" t="s">
        <v>15</v>
      </c>
      <c r="C28" s="418" t="s">
        <v>126</v>
      </c>
      <c r="D28" s="507"/>
      <c r="E28" s="211"/>
      <c r="F28" s="212"/>
      <c r="G28" s="212"/>
      <c r="H28" s="212"/>
      <c r="I28" s="212"/>
      <c r="J28" s="213"/>
      <c r="K28" s="214">
        <f t="shared" si="0"/>
        <v>0</v>
      </c>
    </row>
    <row r="29" spans="2:11" x14ac:dyDescent="0.25">
      <c r="B29" s="10" t="s">
        <v>16</v>
      </c>
      <c r="C29" s="418" t="s">
        <v>127</v>
      </c>
      <c r="D29" s="507"/>
      <c r="E29" s="211"/>
      <c r="F29" s="212"/>
      <c r="G29" s="212"/>
      <c r="H29" s="212"/>
      <c r="I29" s="212"/>
      <c r="J29" s="213"/>
      <c r="K29" s="214">
        <f t="shared" si="0"/>
        <v>0</v>
      </c>
    </row>
    <row r="30" spans="2:11" x14ac:dyDescent="0.25">
      <c r="B30" s="10" t="s">
        <v>17</v>
      </c>
      <c r="C30" s="508" t="s">
        <v>128</v>
      </c>
      <c r="D30" s="507"/>
      <c r="E30" s="211"/>
      <c r="F30" s="212"/>
      <c r="G30" s="212"/>
      <c r="H30" s="212"/>
      <c r="I30" s="212"/>
      <c r="J30" s="213"/>
      <c r="K30" s="214">
        <f t="shared" si="0"/>
        <v>0</v>
      </c>
    </row>
    <row r="31" spans="2:11" x14ac:dyDescent="0.25">
      <c r="B31" s="10" t="s">
        <v>18</v>
      </c>
      <c r="C31" s="418" t="s">
        <v>129</v>
      </c>
      <c r="D31" s="507"/>
      <c r="E31" s="211"/>
      <c r="F31" s="212"/>
      <c r="G31" s="212"/>
      <c r="H31" s="212"/>
      <c r="I31" s="212"/>
      <c r="J31" s="213"/>
      <c r="K31" s="214">
        <f t="shared" si="0"/>
        <v>0</v>
      </c>
    </row>
    <row r="32" spans="2:11" x14ac:dyDescent="0.25">
      <c r="B32" s="10" t="s">
        <v>19</v>
      </c>
      <c r="C32" s="418" t="s">
        <v>130</v>
      </c>
      <c r="D32" s="507"/>
      <c r="E32" s="211"/>
      <c r="F32" s="212"/>
      <c r="G32" s="212"/>
      <c r="H32" s="212"/>
      <c r="I32" s="212"/>
      <c r="J32" s="213"/>
      <c r="K32" s="214">
        <f t="shared" si="0"/>
        <v>0</v>
      </c>
    </row>
    <row r="33" spans="2:11" x14ac:dyDescent="0.25">
      <c r="B33" s="10" t="s">
        <v>20</v>
      </c>
      <c r="C33" s="418" t="s">
        <v>131</v>
      </c>
      <c r="D33" s="507"/>
      <c r="E33" s="211"/>
      <c r="F33" s="212"/>
      <c r="G33" s="212"/>
      <c r="H33" s="212"/>
      <c r="I33" s="212"/>
      <c r="J33" s="213"/>
      <c r="K33" s="214">
        <f t="shared" si="0"/>
        <v>0</v>
      </c>
    </row>
    <row r="34" spans="2:11" x14ac:dyDescent="0.25">
      <c r="B34" s="10" t="s">
        <v>21</v>
      </c>
      <c r="C34" s="418" t="s">
        <v>132</v>
      </c>
      <c r="D34" s="507"/>
      <c r="E34" s="211"/>
      <c r="F34" s="212"/>
      <c r="G34" s="212"/>
      <c r="H34" s="212"/>
      <c r="I34" s="212"/>
      <c r="J34" s="213"/>
      <c r="K34" s="214">
        <f t="shared" si="0"/>
        <v>0</v>
      </c>
    </row>
    <row r="35" spans="2:11" x14ac:dyDescent="0.25">
      <c r="B35" s="10" t="s">
        <v>22</v>
      </c>
      <c r="C35" s="418" t="s">
        <v>133</v>
      </c>
      <c r="D35" s="507"/>
      <c r="E35" s="211"/>
      <c r="F35" s="212"/>
      <c r="G35" s="212"/>
      <c r="H35" s="212"/>
      <c r="I35" s="212"/>
      <c r="J35" s="213"/>
      <c r="K35" s="214">
        <f t="shared" si="0"/>
        <v>0</v>
      </c>
    </row>
    <row r="36" spans="2:11" x14ac:dyDescent="0.25">
      <c r="B36" s="10" t="s">
        <v>23</v>
      </c>
      <c r="C36" s="418" t="s">
        <v>134</v>
      </c>
      <c r="D36" s="507"/>
      <c r="E36" s="211"/>
      <c r="F36" s="212"/>
      <c r="G36" s="212"/>
      <c r="H36" s="212"/>
      <c r="I36" s="212"/>
      <c r="J36" s="213"/>
      <c r="K36" s="214">
        <f t="shared" si="0"/>
        <v>0</v>
      </c>
    </row>
    <row r="37" spans="2:11" x14ac:dyDescent="0.25">
      <c r="B37" s="10" t="s">
        <v>24</v>
      </c>
      <c r="C37" s="418" t="s">
        <v>135</v>
      </c>
      <c r="D37" s="507"/>
      <c r="E37" s="211"/>
      <c r="F37" s="212"/>
      <c r="G37" s="212"/>
      <c r="H37" s="212"/>
      <c r="I37" s="212"/>
      <c r="J37" s="213"/>
      <c r="K37" s="214">
        <f t="shared" si="0"/>
        <v>0</v>
      </c>
    </row>
    <row r="38" spans="2:11" x14ac:dyDescent="0.25">
      <c r="B38" s="10" t="s">
        <v>25</v>
      </c>
      <c r="C38" s="418" t="s">
        <v>136</v>
      </c>
      <c r="D38" s="507"/>
      <c r="E38" s="211"/>
      <c r="F38" s="212"/>
      <c r="G38" s="212"/>
      <c r="H38" s="212"/>
      <c r="I38" s="212"/>
      <c r="J38" s="213"/>
      <c r="K38" s="214">
        <f t="shared" si="0"/>
        <v>0</v>
      </c>
    </row>
    <row r="39" spans="2:11" x14ac:dyDescent="0.25">
      <c r="B39" s="10" t="s">
        <v>26</v>
      </c>
      <c r="C39" s="418" t="s">
        <v>137</v>
      </c>
      <c r="D39" s="507"/>
      <c r="E39" s="211"/>
      <c r="F39" s="212"/>
      <c r="G39" s="212"/>
      <c r="H39" s="212"/>
      <c r="I39" s="212"/>
      <c r="J39" s="213"/>
      <c r="K39" s="214">
        <f t="shared" si="0"/>
        <v>0</v>
      </c>
    </row>
    <row r="40" spans="2:11" x14ac:dyDescent="0.25">
      <c r="B40" s="10" t="s">
        <v>27</v>
      </c>
      <c r="C40" s="418" t="s">
        <v>138</v>
      </c>
      <c r="D40" s="507"/>
      <c r="E40" s="211"/>
      <c r="F40" s="212"/>
      <c r="G40" s="212"/>
      <c r="H40" s="212"/>
      <c r="I40" s="212"/>
      <c r="J40" s="213"/>
      <c r="K40" s="214">
        <f t="shared" si="0"/>
        <v>0</v>
      </c>
    </row>
    <row r="41" spans="2:11" x14ac:dyDescent="0.25">
      <c r="B41" s="10" t="s">
        <v>28</v>
      </c>
      <c r="C41" s="418" t="s">
        <v>139</v>
      </c>
      <c r="D41" s="507"/>
      <c r="E41" s="211"/>
      <c r="F41" s="212"/>
      <c r="G41" s="212"/>
      <c r="H41" s="212"/>
      <c r="I41" s="212"/>
      <c r="J41" s="213"/>
      <c r="K41" s="214">
        <f t="shared" si="0"/>
        <v>0</v>
      </c>
    </row>
    <row r="42" spans="2:11" x14ac:dyDescent="0.25">
      <c r="B42" s="10" t="s">
        <v>29</v>
      </c>
      <c r="C42" s="418" t="s">
        <v>140</v>
      </c>
      <c r="D42" s="507"/>
      <c r="E42" s="211"/>
      <c r="F42" s="212"/>
      <c r="G42" s="212"/>
      <c r="H42" s="212"/>
      <c r="I42" s="212"/>
      <c r="J42" s="213"/>
      <c r="K42" s="214">
        <f t="shared" si="0"/>
        <v>0</v>
      </c>
    </row>
    <row r="43" spans="2:11" x14ac:dyDescent="0.25">
      <c r="B43" s="10" t="s">
        <v>30</v>
      </c>
      <c r="C43" s="418" t="s">
        <v>141</v>
      </c>
      <c r="D43" s="507"/>
      <c r="E43" s="211"/>
      <c r="F43" s="212"/>
      <c r="G43" s="212"/>
      <c r="H43" s="212"/>
      <c r="I43" s="212"/>
      <c r="J43" s="213"/>
      <c r="K43" s="214">
        <f t="shared" si="0"/>
        <v>0</v>
      </c>
    </row>
    <row r="44" spans="2:11" x14ac:dyDescent="0.25">
      <c r="B44" s="10" t="s">
        <v>31</v>
      </c>
      <c r="C44" s="418" t="s">
        <v>142</v>
      </c>
      <c r="D44" s="507"/>
      <c r="E44" s="211"/>
      <c r="F44" s="212"/>
      <c r="G44" s="212"/>
      <c r="H44" s="212"/>
      <c r="I44" s="212"/>
      <c r="J44" s="213"/>
      <c r="K44" s="214">
        <f t="shared" si="0"/>
        <v>0</v>
      </c>
    </row>
    <row r="45" spans="2:11" x14ac:dyDescent="0.25">
      <c r="B45" s="10" t="s">
        <v>32</v>
      </c>
      <c r="C45" s="418" t="s">
        <v>143</v>
      </c>
      <c r="D45" s="507"/>
      <c r="E45" s="211"/>
      <c r="F45" s="212"/>
      <c r="G45" s="212"/>
      <c r="H45" s="212"/>
      <c r="I45" s="212"/>
      <c r="J45" s="213"/>
      <c r="K45" s="214">
        <f t="shared" si="0"/>
        <v>0</v>
      </c>
    </row>
    <row r="46" spans="2:11" x14ac:dyDescent="0.25">
      <c r="B46" s="10" t="s">
        <v>33</v>
      </c>
      <c r="C46" s="418" t="s">
        <v>144</v>
      </c>
      <c r="D46" s="507"/>
      <c r="E46" s="211"/>
      <c r="F46" s="212"/>
      <c r="G46" s="212"/>
      <c r="H46" s="212"/>
      <c r="I46" s="212"/>
      <c r="J46" s="213"/>
      <c r="K46" s="214">
        <f t="shared" si="0"/>
        <v>0</v>
      </c>
    </row>
    <row r="47" spans="2:11" x14ac:dyDescent="0.25">
      <c r="B47" s="10" t="s">
        <v>34</v>
      </c>
      <c r="C47" s="418" t="s">
        <v>145</v>
      </c>
      <c r="D47" s="507"/>
      <c r="E47" s="211"/>
      <c r="F47" s="212"/>
      <c r="G47" s="212"/>
      <c r="H47" s="212"/>
      <c r="I47" s="212"/>
      <c r="J47" s="213"/>
      <c r="K47" s="214">
        <f t="shared" si="0"/>
        <v>0</v>
      </c>
    </row>
    <row r="48" spans="2:11" x14ac:dyDescent="0.25">
      <c r="B48" s="10" t="s">
        <v>35</v>
      </c>
      <c r="C48" s="418" t="s">
        <v>146</v>
      </c>
      <c r="D48" s="507"/>
      <c r="E48" s="211"/>
      <c r="F48" s="212"/>
      <c r="G48" s="212"/>
      <c r="H48" s="212"/>
      <c r="I48" s="212"/>
      <c r="J48" s="213"/>
      <c r="K48" s="214">
        <f t="shared" si="0"/>
        <v>0</v>
      </c>
    </row>
    <row r="49" spans="2:11" x14ac:dyDescent="0.25">
      <c r="B49" s="10" t="s">
        <v>36</v>
      </c>
      <c r="C49" s="418" t="s">
        <v>147</v>
      </c>
      <c r="D49" s="507"/>
      <c r="E49" s="211"/>
      <c r="F49" s="212"/>
      <c r="G49" s="212"/>
      <c r="H49" s="212"/>
      <c r="I49" s="212"/>
      <c r="J49" s="213"/>
      <c r="K49" s="214">
        <f t="shared" si="0"/>
        <v>0</v>
      </c>
    </row>
    <row r="50" spans="2:11" x14ac:dyDescent="0.25">
      <c r="B50" s="10" t="s">
        <v>37</v>
      </c>
      <c r="C50" s="418" t="s">
        <v>148</v>
      </c>
      <c r="D50" s="507"/>
      <c r="E50" s="211"/>
      <c r="F50" s="212"/>
      <c r="G50" s="212"/>
      <c r="H50" s="212"/>
      <c r="I50" s="212"/>
      <c r="J50" s="213"/>
      <c r="K50" s="214">
        <f t="shared" si="0"/>
        <v>0</v>
      </c>
    </row>
    <row r="51" spans="2:11" x14ac:dyDescent="0.25">
      <c r="B51" s="10" t="s">
        <v>38</v>
      </c>
      <c r="C51" s="418" t="s">
        <v>149</v>
      </c>
      <c r="D51" s="507"/>
      <c r="E51" s="211"/>
      <c r="F51" s="212"/>
      <c r="G51" s="212"/>
      <c r="H51" s="212"/>
      <c r="I51" s="212"/>
      <c r="J51" s="213"/>
      <c r="K51" s="214">
        <f t="shared" si="0"/>
        <v>0</v>
      </c>
    </row>
    <row r="52" spans="2:11" x14ac:dyDescent="0.25">
      <c r="B52" s="10" t="s">
        <v>39</v>
      </c>
      <c r="C52" s="418" t="s">
        <v>150</v>
      </c>
      <c r="D52" s="507"/>
      <c r="E52" s="211"/>
      <c r="F52" s="212"/>
      <c r="G52" s="212"/>
      <c r="H52" s="212"/>
      <c r="I52" s="212"/>
      <c r="J52" s="213"/>
      <c r="K52" s="214">
        <f t="shared" si="0"/>
        <v>0</v>
      </c>
    </row>
    <row r="53" spans="2:11" x14ac:dyDescent="0.25">
      <c r="B53" s="10" t="s">
        <v>40</v>
      </c>
      <c r="C53" s="418" t="s">
        <v>151</v>
      </c>
      <c r="D53" s="507"/>
      <c r="E53" s="211"/>
      <c r="F53" s="212"/>
      <c r="G53" s="212"/>
      <c r="H53" s="212"/>
      <c r="I53" s="212"/>
      <c r="J53" s="213"/>
      <c r="K53" s="214">
        <f t="shared" si="0"/>
        <v>0</v>
      </c>
    </row>
    <row r="54" spans="2:11" x14ac:dyDescent="0.25">
      <c r="B54" s="10" t="s">
        <v>41</v>
      </c>
      <c r="C54" s="418" t="s">
        <v>152</v>
      </c>
      <c r="D54" s="507"/>
      <c r="E54" s="211"/>
      <c r="F54" s="212"/>
      <c r="G54" s="212"/>
      <c r="H54" s="212"/>
      <c r="I54" s="212"/>
      <c r="J54" s="213"/>
      <c r="K54" s="214">
        <f t="shared" si="0"/>
        <v>0</v>
      </c>
    </row>
    <row r="55" spans="2:11" x14ac:dyDescent="0.25">
      <c r="B55" s="10" t="s">
        <v>42</v>
      </c>
      <c r="C55" s="418" t="s">
        <v>153</v>
      </c>
      <c r="D55" s="507"/>
      <c r="E55" s="211"/>
      <c r="F55" s="212"/>
      <c r="G55" s="212"/>
      <c r="H55" s="212"/>
      <c r="I55" s="212"/>
      <c r="J55" s="213"/>
      <c r="K55" s="214">
        <f t="shared" si="0"/>
        <v>0</v>
      </c>
    </row>
    <row r="56" spans="2:11" x14ac:dyDescent="0.25">
      <c r="B56" s="10" t="s">
        <v>43</v>
      </c>
      <c r="C56" s="418" t="s">
        <v>154</v>
      </c>
      <c r="D56" s="507"/>
      <c r="E56" s="211"/>
      <c r="F56" s="212"/>
      <c r="G56" s="212"/>
      <c r="H56" s="212"/>
      <c r="I56" s="212"/>
      <c r="J56" s="213"/>
      <c r="K56" s="214">
        <f t="shared" si="0"/>
        <v>0</v>
      </c>
    </row>
    <row r="57" spans="2:11" x14ac:dyDescent="0.25">
      <c r="B57" s="10" t="s">
        <v>44</v>
      </c>
      <c r="C57" s="418" t="s">
        <v>155</v>
      </c>
      <c r="D57" s="507"/>
      <c r="E57" s="211"/>
      <c r="F57" s="212"/>
      <c r="G57" s="212"/>
      <c r="H57" s="212"/>
      <c r="I57" s="212"/>
      <c r="J57" s="213"/>
      <c r="K57" s="214">
        <f t="shared" si="0"/>
        <v>0</v>
      </c>
    </row>
    <row r="58" spans="2:11" x14ac:dyDescent="0.25">
      <c r="B58" s="10" t="s">
        <v>45</v>
      </c>
      <c r="C58" s="418" t="s">
        <v>156</v>
      </c>
      <c r="D58" s="507"/>
      <c r="E58" s="211"/>
      <c r="F58" s="212"/>
      <c r="G58" s="212"/>
      <c r="H58" s="212"/>
      <c r="I58" s="212"/>
      <c r="J58" s="213"/>
      <c r="K58" s="214">
        <f t="shared" si="0"/>
        <v>0</v>
      </c>
    </row>
    <row r="59" spans="2:11" x14ac:dyDescent="0.25">
      <c r="B59" s="10" t="s">
        <v>46</v>
      </c>
      <c r="C59" s="418" t="s">
        <v>157</v>
      </c>
      <c r="D59" s="507"/>
      <c r="E59" s="211"/>
      <c r="F59" s="212"/>
      <c r="G59" s="212"/>
      <c r="H59" s="212"/>
      <c r="I59" s="212"/>
      <c r="J59" s="213"/>
      <c r="K59" s="214">
        <f t="shared" si="0"/>
        <v>0</v>
      </c>
    </row>
    <row r="60" spans="2:11" x14ac:dyDescent="0.25">
      <c r="B60" s="10" t="s">
        <v>47</v>
      </c>
      <c r="C60" s="418" t="s">
        <v>158</v>
      </c>
      <c r="D60" s="507"/>
      <c r="E60" s="211"/>
      <c r="F60" s="212"/>
      <c r="G60" s="212"/>
      <c r="H60" s="212"/>
      <c r="I60" s="212"/>
      <c r="J60" s="213"/>
      <c r="K60" s="214">
        <f t="shared" si="0"/>
        <v>0</v>
      </c>
    </row>
    <row r="61" spans="2:11" x14ac:dyDescent="0.25">
      <c r="B61" s="10" t="s">
        <v>48</v>
      </c>
      <c r="C61" s="418" t="s">
        <v>159</v>
      </c>
      <c r="D61" s="507"/>
      <c r="E61" s="211"/>
      <c r="F61" s="212"/>
      <c r="G61" s="212"/>
      <c r="H61" s="212"/>
      <c r="I61" s="212"/>
      <c r="J61" s="213"/>
      <c r="K61" s="214">
        <f t="shared" si="0"/>
        <v>0</v>
      </c>
    </row>
    <row r="62" spans="2:11" x14ac:dyDescent="0.25">
      <c r="B62" s="10" t="s">
        <v>49</v>
      </c>
      <c r="C62" s="418" t="s">
        <v>160</v>
      </c>
      <c r="D62" s="507"/>
      <c r="E62" s="211"/>
      <c r="F62" s="212"/>
      <c r="G62" s="212"/>
      <c r="H62" s="212"/>
      <c r="I62" s="212"/>
      <c r="J62" s="213"/>
      <c r="K62" s="214">
        <f t="shared" si="0"/>
        <v>0</v>
      </c>
    </row>
    <row r="63" spans="2:11" x14ac:dyDescent="0.25">
      <c r="B63" s="10" t="s">
        <v>50</v>
      </c>
      <c r="C63" s="418" t="s">
        <v>161</v>
      </c>
      <c r="D63" s="507"/>
      <c r="E63" s="211"/>
      <c r="F63" s="212"/>
      <c r="G63" s="212"/>
      <c r="H63" s="212"/>
      <c r="I63" s="212"/>
      <c r="J63" s="213"/>
      <c r="K63" s="214">
        <f t="shared" si="0"/>
        <v>0</v>
      </c>
    </row>
    <row r="64" spans="2:11" x14ac:dyDescent="0.25">
      <c r="B64" s="10" t="s">
        <v>51</v>
      </c>
      <c r="C64" s="418" t="s">
        <v>162</v>
      </c>
      <c r="D64" s="507"/>
      <c r="E64" s="211"/>
      <c r="F64" s="212"/>
      <c r="G64" s="212"/>
      <c r="H64" s="212"/>
      <c r="I64" s="212"/>
      <c r="J64" s="213"/>
      <c r="K64" s="214">
        <f t="shared" si="0"/>
        <v>0</v>
      </c>
    </row>
    <row r="65" spans="2:11" x14ac:dyDescent="0.25">
      <c r="B65" s="10" t="s">
        <v>52</v>
      </c>
      <c r="C65" s="418" t="s">
        <v>163</v>
      </c>
      <c r="D65" s="507"/>
      <c r="E65" s="211"/>
      <c r="F65" s="212"/>
      <c r="G65" s="212"/>
      <c r="H65" s="212"/>
      <c r="I65" s="212"/>
      <c r="J65" s="213"/>
      <c r="K65" s="214">
        <f t="shared" si="0"/>
        <v>0</v>
      </c>
    </row>
    <row r="66" spans="2:11" x14ac:dyDescent="0.25">
      <c r="B66" s="10" t="s">
        <v>53</v>
      </c>
      <c r="C66" s="418" t="s">
        <v>164</v>
      </c>
      <c r="D66" s="507"/>
      <c r="E66" s="211"/>
      <c r="F66" s="212"/>
      <c r="G66" s="212"/>
      <c r="H66" s="212"/>
      <c r="I66" s="212"/>
      <c r="J66" s="213"/>
      <c r="K66" s="214">
        <f t="shared" si="0"/>
        <v>0</v>
      </c>
    </row>
    <row r="67" spans="2:11" x14ac:dyDescent="0.25">
      <c r="B67" s="10" t="s">
        <v>54</v>
      </c>
      <c r="C67" s="418" t="s">
        <v>165</v>
      </c>
      <c r="D67" s="507"/>
      <c r="E67" s="211"/>
      <c r="F67" s="212"/>
      <c r="G67" s="212"/>
      <c r="H67" s="212"/>
      <c r="I67" s="212"/>
      <c r="J67" s="213"/>
      <c r="K67" s="214">
        <f t="shared" si="0"/>
        <v>0</v>
      </c>
    </row>
    <row r="68" spans="2:11" x14ac:dyDescent="0.25">
      <c r="B68" s="10" t="s">
        <v>55</v>
      </c>
      <c r="C68" s="418" t="s">
        <v>166</v>
      </c>
      <c r="D68" s="507"/>
      <c r="E68" s="211"/>
      <c r="F68" s="212"/>
      <c r="G68" s="212"/>
      <c r="H68" s="212"/>
      <c r="I68" s="212"/>
      <c r="J68" s="213"/>
      <c r="K68" s="214">
        <f t="shared" si="0"/>
        <v>0</v>
      </c>
    </row>
    <row r="69" spans="2:11" x14ac:dyDescent="0.25">
      <c r="B69" s="10" t="s">
        <v>56</v>
      </c>
      <c r="C69" s="418" t="s">
        <v>167</v>
      </c>
      <c r="D69" s="507"/>
      <c r="E69" s="211"/>
      <c r="F69" s="212"/>
      <c r="G69" s="212"/>
      <c r="H69" s="212"/>
      <c r="I69" s="212"/>
      <c r="J69" s="213"/>
      <c r="K69" s="214">
        <f t="shared" si="0"/>
        <v>0</v>
      </c>
    </row>
    <row r="70" spans="2:11" x14ac:dyDescent="0.25">
      <c r="B70" s="10" t="s">
        <v>57</v>
      </c>
      <c r="C70" s="418" t="s">
        <v>168</v>
      </c>
      <c r="D70" s="507"/>
      <c r="E70" s="211"/>
      <c r="F70" s="212"/>
      <c r="G70" s="212"/>
      <c r="H70" s="212"/>
      <c r="I70" s="212"/>
      <c r="J70" s="213"/>
      <c r="K70" s="214">
        <f t="shared" si="0"/>
        <v>0</v>
      </c>
    </row>
    <row r="71" spans="2:11" x14ac:dyDescent="0.25">
      <c r="B71" s="10" t="s">
        <v>58</v>
      </c>
      <c r="C71" s="418" t="s">
        <v>169</v>
      </c>
      <c r="D71" s="507"/>
      <c r="E71" s="211"/>
      <c r="F71" s="212"/>
      <c r="G71" s="212"/>
      <c r="H71" s="212"/>
      <c r="I71" s="212"/>
      <c r="J71" s="213"/>
      <c r="K71" s="214">
        <f t="shared" si="0"/>
        <v>0</v>
      </c>
    </row>
    <row r="72" spans="2:11" x14ac:dyDescent="0.25">
      <c r="B72" s="10" t="s">
        <v>59</v>
      </c>
      <c r="C72" s="418" t="s">
        <v>170</v>
      </c>
      <c r="D72" s="507"/>
      <c r="E72" s="211"/>
      <c r="F72" s="212"/>
      <c r="G72" s="212"/>
      <c r="H72" s="212"/>
      <c r="I72" s="212"/>
      <c r="J72" s="213"/>
      <c r="K72" s="214">
        <f t="shared" si="0"/>
        <v>0</v>
      </c>
    </row>
    <row r="73" spans="2:11" x14ac:dyDescent="0.25">
      <c r="B73" s="10" t="s">
        <v>60</v>
      </c>
      <c r="C73" s="418" t="s">
        <v>171</v>
      </c>
      <c r="D73" s="507"/>
      <c r="E73" s="211"/>
      <c r="F73" s="212"/>
      <c r="G73" s="212"/>
      <c r="H73" s="212"/>
      <c r="I73" s="212"/>
      <c r="J73" s="213"/>
      <c r="K73" s="214">
        <f t="shared" si="0"/>
        <v>0</v>
      </c>
    </row>
    <row r="74" spans="2:11" x14ac:dyDescent="0.25">
      <c r="B74" s="10" t="s">
        <v>61</v>
      </c>
      <c r="C74" s="418" t="s">
        <v>172</v>
      </c>
      <c r="D74" s="507"/>
      <c r="E74" s="211"/>
      <c r="F74" s="212"/>
      <c r="G74" s="212"/>
      <c r="H74" s="212"/>
      <c r="I74" s="212"/>
      <c r="J74" s="213"/>
      <c r="K74" s="214">
        <f t="shared" si="0"/>
        <v>0</v>
      </c>
    </row>
    <row r="75" spans="2:11" x14ac:dyDescent="0.25">
      <c r="B75" s="10" t="s">
        <v>62</v>
      </c>
      <c r="C75" s="418" t="s">
        <v>173</v>
      </c>
      <c r="D75" s="507"/>
      <c r="E75" s="211"/>
      <c r="F75" s="212"/>
      <c r="G75" s="212"/>
      <c r="H75" s="212"/>
      <c r="I75" s="212"/>
      <c r="J75" s="213"/>
      <c r="K75" s="214">
        <f t="shared" si="0"/>
        <v>0</v>
      </c>
    </row>
    <row r="76" spans="2:11" x14ac:dyDescent="0.25">
      <c r="B76" s="10" t="s">
        <v>63</v>
      </c>
      <c r="C76" s="418" t="s">
        <v>174</v>
      </c>
      <c r="D76" s="507"/>
      <c r="E76" s="211"/>
      <c r="F76" s="212"/>
      <c r="G76" s="212"/>
      <c r="H76" s="212"/>
      <c r="I76" s="212"/>
      <c r="J76" s="213"/>
      <c r="K76" s="214">
        <f t="shared" si="0"/>
        <v>0</v>
      </c>
    </row>
    <row r="77" spans="2:11" x14ac:dyDescent="0.25">
      <c r="B77" s="10" t="s">
        <v>64</v>
      </c>
      <c r="C77" s="418" t="s">
        <v>175</v>
      </c>
      <c r="D77" s="507"/>
      <c r="E77" s="211"/>
      <c r="F77" s="212"/>
      <c r="G77" s="212"/>
      <c r="H77" s="212"/>
      <c r="I77" s="212"/>
      <c r="J77" s="213"/>
      <c r="K77" s="214">
        <f t="shared" si="0"/>
        <v>0</v>
      </c>
    </row>
    <row r="78" spans="2:11" x14ac:dyDescent="0.25">
      <c r="B78" s="10" t="s">
        <v>65</v>
      </c>
      <c r="C78" s="418" t="s">
        <v>176</v>
      </c>
      <c r="D78" s="507"/>
      <c r="E78" s="211"/>
      <c r="F78" s="212"/>
      <c r="G78" s="212"/>
      <c r="H78" s="212"/>
      <c r="I78" s="212"/>
      <c r="J78" s="213"/>
      <c r="K78" s="214">
        <f t="shared" ref="K78:K88" si="1">+SUM(E78:J78)</f>
        <v>0</v>
      </c>
    </row>
    <row r="79" spans="2:11" x14ac:dyDescent="0.25">
      <c r="B79" s="10" t="s">
        <v>66</v>
      </c>
      <c r="C79" s="418" t="s">
        <v>177</v>
      </c>
      <c r="D79" s="507"/>
      <c r="E79" s="211"/>
      <c r="F79" s="212"/>
      <c r="G79" s="212"/>
      <c r="H79" s="212"/>
      <c r="I79" s="212"/>
      <c r="J79" s="213"/>
      <c r="K79" s="214">
        <f t="shared" si="1"/>
        <v>0</v>
      </c>
    </row>
    <row r="80" spans="2:11" x14ac:dyDescent="0.25">
      <c r="B80" s="10" t="s">
        <v>67</v>
      </c>
      <c r="C80" s="418" t="s">
        <v>178</v>
      </c>
      <c r="D80" s="507"/>
      <c r="E80" s="211"/>
      <c r="F80" s="212"/>
      <c r="G80" s="212"/>
      <c r="H80" s="212"/>
      <c r="I80" s="212"/>
      <c r="J80" s="213"/>
      <c r="K80" s="214">
        <f t="shared" si="1"/>
        <v>0</v>
      </c>
    </row>
    <row r="81" spans="2:11" x14ac:dyDescent="0.25">
      <c r="B81" s="10" t="s">
        <v>68</v>
      </c>
      <c r="C81" s="418" t="s">
        <v>179</v>
      </c>
      <c r="D81" s="507"/>
      <c r="E81" s="211"/>
      <c r="F81" s="212"/>
      <c r="G81" s="212"/>
      <c r="H81" s="212"/>
      <c r="I81" s="212"/>
      <c r="J81" s="213"/>
      <c r="K81" s="214">
        <f t="shared" si="1"/>
        <v>0</v>
      </c>
    </row>
    <row r="82" spans="2:11" x14ac:dyDescent="0.25">
      <c r="B82" s="10" t="s">
        <v>69</v>
      </c>
      <c r="C82" s="418" t="s">
        <v>180</v>
      </c>
      <c r="D82" s="507"/>
      <c r="E82" s="211"/>
      <c r="F82" s="212"/>
      <c r="G82" s="212"/>
      <c r="H82" s="212"/>
      <c r="I82" s="212"/>
      <c r="J82" s="213"/>
      <c r="K82" s="214">
        <f t="shared" si="1"/>
        <v>0</v>
      </c>
    </row>
    <row r="83" spans="2:11" x14ac:dyDescent="0.25">
      <c r="B83" s="10" t="s">
        <v>70</v>
      </c>
      <c r="C83" s="418" t="s">
        <v>181</v>
      </c>
      <c r="D83" s="507"/>
      <c r="E83" s="211"/>
      <c r="F83" s="212"/>
      <c r="G83" s="212"/>
      <c r="H83" s="212"/>
      <c r="I83" s="212"/>
      <c r="J83" s="213"/>
      <c r="K83" s="214">
        <f t="shared" si="1"/>
        <v>0</v>
      </c>
    </row>
    <row r="84" spans="2:11" x14ac:dyDescent="0.25">
      <c r="B84" s="10" t="s">
        <v>71</v>
      </c>
      <c r="C84" s="418" t="s">
        <v>182</v>
      </c>
      <c r="D84" s="507"/>
      <c r="E84" s="211"/>
      <c r="F84" s="212"/>
      <c r="G84" s="212"/>
      <c r="H84" s="212"/>
      <c r="I84" s="212"/>
      <c r="J84" s="213"/>
      <c r="K84" s="214">
        <f t="shared" si="1"/>
        <v>0</v>
      </c>
    </row>
    <row r="85" spans="2:11" x14ac:dyDescent="0.25">
      <c r="B85" s="10" t="s">
        <v>72</v>
      </c>
      <c r="C85" s="418" t="s">
        <v>183</v>
      </c>
      <c r="D85" s="507"/>
      <c r="E85" s="211"/>
      <c r="F85" s="212"/>
      <c r="G85" s="212"/>
      <c r="H85" s="212"/>
      <c r="I85" s="212"/>
      <c r="J85" s="213"/>
      <c r="K85" s="214">
        <f t="shared" si="1"/>
        <v>0</v>
      </c>
    </row>
    <row r="86" spans="2:11" x14ac:dyDescent="0.25">
      <c r="B86" s="10" t="s">
        <v>73</v>
      </c>
      <c r="C86" s="418" t="s">
        <v>184</v>
      </c>
      <c r="D86" s="507"/>
      <c r="E86" s="211"/>
      <c r="F86" s="212"/>
      <c r="G86" s="212"/>
      <c r="H86" s="212"/>
      <c r="I86" s="212"/>
      <c r="J86" s="213"/>
      <c r="K86" s="214">
        <f t="shared" si="1"/>
        <v>0</v>
      </c>
    </row>
    <row r="87" spans="2:11" x14ac:dyDescent="0.25">
      <c r="B87" s="10" t="s">
        <v>74</v>
      </c>
      <c r="C87" s="418" t="s">
        <v>185</v>
      </c>
      <c r="D87" s="507"/>
      <c r="E87" s="211"/>
      <c r="F87" s="212"/>
      <c r="G87" s="212"/>
      <c r="H87" s="212"/>
      <c r="I87" s="212"/>
      <c r="J87" s="213"/>
      <c r="K87" s="214">
        <f t="shared" si="1"/>
        <v>0</v>
      </c>
    </row>
    <row r="88" spans="2:11" x14ac:dyDescent="0.25">
      <c r="B88" s="12" t="s">
        <v>75</v>
      </c>
      <c r="C88" s="420" t="s">
        <v>186</v>
      </c>
      <c r="D88" s="509"/>
      <c r="E88" s="215"/>
      <c r="F88" s="216"/>
      <c r="G88" s="216"/>
      <c r="H88" s="216"/>
      <c r="I88" s="216"/>
      <c r="J88" s="217"/>
      <c r="K88" s="218">
        <f t="shared" si="1"/>
        <v>0</v>
      </c>
    </row>
    <row r="90" spans="2:11" x14ac:dyDescent="0.25">
      <c r="B90" s="9" t="s">
        <v>912</v>
      </c>
    </row>
  </sheetData>
  <sheetProtection password="800C" sheet="1" formatColumns="0" formatRows="0"/>
  <autoFilter ref="B12:K12" xr:uid="{00000000-0001-0000-5500-000000000000}">
    <filterColumn colId="1" showButton="0"/>
  </autoFilter>
  <mergeCells count="80">
    <mergeCell ref="C79:D79"/>
    <mergeCell ref="C80:D80"/>
    <mergeCell ref="C86:D86"/>
    <mergeCell ref="C87:D87"/>
    <mergeCell ref="C88:D88"/>
    <mergeCell ref="C81:D81"/>
    <mergeCell ref="C82:D82"/>
    <mergeCell ref="C83:D83"/>
    <mergeCell ref="C84:D84"/>
    <mergeCell ref="C85:D85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4:D24"/>
    <mergeCell ref="C25:D25"/>
    <mergeCell ref="C26:D26"/>
    <mergeCell ref="C27:D27"/>
    <mergeCell ref="C28:D28"/>
    <mergeCell ref="C19:D19"/>
    <mergeCell ref="C20:D20"/>
    <mergeCell ref="C21:D21"/>
    <mergeCell ref="C22:D22"/>
    <mergeCell ref="C23:D23"/>
    <mergeCell ref="C14:D14"/>
    <mergeCell ref="C15:D15"/>
    <mergeCell ref="C16:D16"/>
    <mergeCell ref="C17:D17"/>
    <mergeCell ref="C18:D18"/>
    <mergeCell ref="E11:K11"/>
    <mergeCell ref="B11:B12"/>
    <mergeCell ref="B9:C9"/>
    <mergeCell ref="C11:D12"/>
    <mergeCell ref="C13:D13"/>
  </mergeCells>
  <conditionalFormatting sqref="E12:K12">
    <cfRule type="cellIs" dxfId="91" priority="2" operator="lessThan">
      <formula>0</formula>
    </cfRule>
  </conditionalFormatting>
  <conditionalFormatting sqref="K13:K88">
    <cfRule type="cellIs" dxfId="90" priority="1" operator="notEqual">
      <formula>0</formula>
    </cfRule>
  </conditionalFormatting>
  <dataValidations count="1">
    <dataValidation type="whole" allowBlank="1" showInputMessage="1" showErrorMessage="1" errorTitle="Valor erróneo" error="El valor tiene que ser entero" promptTitle="Ingresar valores enteros" prompt="Ingresar valores enteros" sqref="E13:J88" xr:uid="{00000000-0002-0000-5500-000000000000}">
      <formula1>-1000000000000000</formula1>
      <formula2>1000000000000000</formula2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9"/>
  <dimension ref="A1:V78"/>
  <sheetViews>
    <sheetView zoomScale="70" zoomScaleNormal="70" workbookViewId="0">
      <pane xSplit="1" ySplit="2" topLeftCell="J3" activePane="bottomRight" state="frozen"/>
      <selection activeCell="C6" sqref="C6"/>
      <selection pane="topRight" activeCell="C6" sqref="C6"/>
      <selection pane="bottomLeft" activeCell="C6" sqref="C6"/>
      <selection pane="bottomRight" activeCell="U3" sqref="U3"/>
    </sheetView>
  </sheetViews>
  <sheetFormatPr baseColWidth="10" defaultRowHeight="15" x14ac:dyDescent="0.25"/>
  <sheetData>
    <row r="1" spans="1:22" x14ac:dyDescent="0.25">
      <c r="B1" s="510" t="s">
        <v>859</v>
      </c>
      <c r="C1" s="510"/>
      <c r="D1" s="510"/>
      <c r="E1" s="510"/>
      <c r="F1" s="510"/>
      <c r="G1" s="510"/>
      <c r="H1" s="510"/>
      <c r="I1" s="511" t="s">
        <v>860</v>
      </c>
      <c r="J1" s="511"/>
      <c r="K1" s="511"/>
      <c r="L1" s="511"/>
      <c r="M1" s="511"/>
      <c r="N1" s="511"/>
      <c r="O1" s="511"/>
      <c r="P1" s="512" t="s">
        <v>861</v>
      </c>
      <c r="Q1" s="512"/>
      <c r="R1" s="512"/>
      <c r="S1" s="512"/>
      <c r="T1" s="512"/>
      <c r="U1" s="512"/>
      <c r="V1" s="512"/>
    </row>
    <row r="2" spans="1:22" ht="165" x14ac:dyDescent="0.25">
      <c r="A2" s="220"/>
      <c r="B2" s="340" t="s">
        <v>730</v>
      </c>
      <c r="C2" s="340" t="s">
        <v>731</v>
      </c>
      <c r="D2" s="340" t="s">
        <v>732</v>
      </c>
      <c r="E2" s="340" t="s">
        <v>733</v>
      </c>
      <c r="F2" s="340" t="s">
        <v>715</v>
      </c>
      <c r="G2" s="340" t="s">
        <v>728</v>
      </c>
      <c r="H2" s="341" t="s">
        <v>724</v>
      </c>
      <c r="I2" s="225" t="s">
        <v>730</v>
      </c>
      <c r="J2" s="225" t="s">
        <v>731</v>
      </c>
      <c r="K2" s="225" t="s">
        <v>732</v>
      </c>
      <c r="L2" s="225" t="s">
        <v>733</v>
      </c>
      <c r="M2" s="225" t="s">
        <v>715</v>
      </c>
      <c r="N2" s="225" t="s">
        <v>728</v>
      </c>
      <c r="O2" s="339" t="s">
        <v>724</v>
      </c>
      <c r="P2" s="340" t="s">
        <v>730</v>
      </c>
      <c r="Q2" s="340" t="s">
        <v>731</v>
      </c>
      <c r="R2" s="340" t="s">
        <v>732</v>
      </c>
      <c r="S2" s="340" t="s">
        <v>733</v>
      </c>
      <c r="T2" s="340" t="s">
        <v>715</v>
      </c>
      <c r="U2" s="340" t="s">
        <v>728</v>
      </c>
      <c r="V2" s="341" t="s">
        <v>724</v>
      </c>
    </row>
    <row r="3" spans="1:22" x14ac:dyDescent="0.25">
      <c r="A3" s="220" t="s">
        <v>0</v>
      </c>
      <c r="B3" s="342">
        <f>+I3+P3</f>
        <v>410272.76224221499</v>
      </c>
      <c r="C3" s="342">
        <f t="shared" ref="C3:G18" si="0">+J3+Q3</f>
        <v>0</v>
      </c>
      <c r="D3" s="342">
        <f t="shared" si="0"/>
        <v>0</v>
      </c>
      <c r="E3" s="342">
        <f t="shared" si="0"/>
        <v>42396.449712170899</v>
      </c>
      <c r="F3" s="342">
        <f t="shared" si="0"/>
        <v>630</v>
      </c>
      <c r="G3" s="342">
        <f t="shared" si="0"/>
        <v>22187.844903531601</v>
      </c>
      <c r="H3" s="342">
        <f>+SUM(B3:G3)</f>
        <v>475487.05685791746</v>
      </c>
      <c r="I3" s="107">
        <f>+Sim_Demanda!E13</f>
        <v>0</v>
      </c>
      <c r="J3" s="107">
        <f>+Sim_Demanda!F13</f>
        <v>0</v>
      </c>
      <c r="K3" s="107">
        <f>+Sim_Demanda!G13</f>
        <v>0</v>
      </c>
      <c r="L3" s="107">
        <f>+Sim_Demanda!H13</f>
        <v>0</v>
      </c>
      <c r="M3" s="107">
        <f>+Sim_Demanda!I13</f>
        <v>0</v>
      </c>
      <c r="N3" s="107">
        <f>+Sim_Demanda!J13</f>
        <v>0</v>
      </c>
      <c r="O3" s="107">
        <f>+SUM(I3:N3)</f>
        <v>0</v>
      </c>
      <c r="P3" s="342">
        <f>+'MIP(IxI)_TFEVP'!CC9</f>
        <v>410272.76224221499</v>
      </c>
      <c r="Q3" s="342">
        <f>+'MIP(IxI)_TFEVP'!CD9</f>
        <v>0</v>
      </c>
      <c r="R3" s="342">
        <f>+'MIP(IxI)_TFEVP'!CE9</f>
        <v>0</v>
      </c>
      <c r="S3" s="342">
        <f>+'MIP(IxI)_TFEVP'!CF9</f>
        <v>42396.449712170899</v>
      </c>
      <c r="T3" s="342">
        <f>+'MIP(IxI)_TFEVP'!CG9</f>
        <v>630</v>
      </c>
      <c r="U3" s="342">
        <f>+'MIP(IxI)_TFEVP'!CH9</f>
        <v>22187.844903531601</v>
      </c>
      <c r="V3" s="342">
        <f>+SUM(P3:U3)</f>
        <v>475487.05685791746</v>
      </c>
    </row>
    <row r="4" spans="1:22" x14ac:dyDescent="0.25">
      <c r="A4" s="220" t="s">
        <v>1</v>
      </c>
      <c r="B4" s="342">
        <f t="shared" ref="B4:G58" si="1">+I4+P4</f>
        <v>23543.767963728998</v>
      </c>
      <c r="C4" s="342">
        <f t="shared" si="0"/>
        <v>0</v>
      </c>
      <c r="D4" s="342">
        <f t="shared" si="0"/>
        <v>0</v>
      </c>
      <c r="E4" s="342">
        <f t="shared" si="0"/>
        <v>1520.5569963646601</v>
      </c>
      <c r="F4" s="342">
        <f t="shared" si="0"/>
        <v>1161</v>
      </c>
      <c r="G4" s="342">
        <f t="shared" si="0"/>
        <v>405.53277286069999</v>
      </c>
      <c r="H4" s="342">
        <f t="shared" ref="H4:H67" si="2">+SUM(B4:G4)</f>
        <v>26630.857732954359</v>
      </c>
      <c r="I4" s="107">
        <f>+Sim_Demanda!E14</f>
        <v>0</v>
      </c>
      <c r="J4" s="107">
        <f>+Sim_Demanda!F14</f>
        <v>0</v>
      </c>
      <c r="K4" s="107">
        <f>+Sim_Demanda!G14</f>
        <v>0</v>
      </c>
      <c r="L4" s="107">
        <f>+Sim_Demanda!H14</f>
        <v>0</v>
      </c>
      <c r="M4" s="107">
        <f>+Sim_Demanda!I14</f>
        <v>0</v>
      </c>
      <c r="N4" s="107">
        <f>+Sim_Demanda!J14</f>
        <v>0</v>
      </c>
      <c r="O4" s="107">
        <f t="shared" ref="O4:O67" si="3">+SUM(I4:N4)</f>
        <v>0</v>
      </c>
      <c r="P4" s="342">
        <f>+'MIP(IxI)_TFEVP'!CC10</f>
        <v>23543.767963728998</v>
      </c>
      <c r="Q4" s="342">
        <f>+'MIP(IxI)_TFEVP'!CD10</f>
        <v>0</v>
      </c>
      <c r="R4" s="342">
        <f>+'MIP(IxI)_TFEVP'!CE10</f>
        <v>0</v>
      </c>
      <c r="S4" s="342">
        <f>+'MIP(IxI)_TFEVP'!CF10</f>
        <v>1520.5569963646601</v>
      </c>
      <c r="T4" s="342">
        <f>+'MIP(IxI)_TFEVP'!CG10</f>
        <v>1161</v>
      </c>
      <c r="U4" s="342">
        <f>+'MIP(IxI)_TFEVP'!CH10</f>
        <v>405.53277286069999</v>
      </c>
      <c r="V4" s="342">
        <f t="shared" ref="V4:V67" si="4">+SUM(P4:U4)</f>
        <v>26630.857732954359</v>
      </c>
    </row>
    <row r="5" spans="1:22" x14ac:dyDescent="0.25">
      <c r="A5" s="220" t="s">
        <v>2</v>
      </c>
      <c r="B5" s="342">
        <f t="shared" si="1"/>
        <v>614567.27362663497</v>
      </c>
      <c r="C5" s="342">
        <f t="shared" si="0"/>
        <v>0</v>
      </c>
      <c r="D5" s="342">
        <f t="shared" si="0"/>
        <v>0</v>
      </c>
      <c r="E5" s="342">
        <f t="shared" si="0"/>
        <v>1052.8070783389301</v>
      </c>
      <c r="F5" s="342">
        <f t="shared" si="0"/>
        <v>0</v>
      </c>
      <c r="G5" s="342">
        <f t="shared" si="0"/>
        <v>53863.523177707502</v>
      </c>
      <c r="H5" s="342">
        <f t="shared" si="2"/>
        <v>669483.60388268135</v>
      </c>
      <c r="I5" s="107">
        <f>+Sim_Demanda!E15</f>
        <v>0</v>
      </c>
      <c r="J5" s="107">
        <f>+Sim_Demanda!F15</f>
        <v>0</v>
      </c>
      <c r="K5" s="107">
        <f>+Sim_Demanda!G15</f>
        <v>0</v>
      </c>
      <c r="L5" s="107">
        <f>+Sim_Demanda!H15</f>
        <v>0</v>
      </c>
      <c r="M5" s="107">
        <f>+Sim_Demanda!I15</f>
        <v>0</v>
      </c>
      <c r="N5" s="107">
        <f>+Sim_Demanda!J15</f>
        <v>0</v>
      </c>
      <c r="O5" s="107">
        <f t="shared" si="3"/>
        <v>0</v>
      </c>
      <c r="P5" s="342">
        <f>+'MIP(IxI)_TFEVP'!CC11</f>
        <v>614567.27362663497</v>
      </c>
      <c r="Q5" s="342">
        <f>+'MIP(IxI)_TFEVP'!CD11</f>
        <v>0</v>
      </c>
      <c r="R5" s="342">
        <f>+'MIP(IxI)_TFEVP'!CE11</f>
        <v>0</v>
      </c>
      <c r="S5" s="342">
        <f>+'MIP(IxI)_TFEVP'!CF11</f>
        <v>1052.8070783389301</v>
      </c>
      <c r="T5" s="342">
        <f>+'MIP(IxI)_TFEVP'!CG11</f>
        <v>0</v>
      </c>
      <c r="U5" s="342">
        <f>+'MIP(IxI)_TFEVP'!CH11</f>
        <v>53863.523177707502</v>
      </c>
      <c r="V5" s="342">
        <f t="shared" si="4"/>
        <v>669483.60388268135</v>
      </c>
    </row>
    <row r="6" spans="1:22" x14ac:dyDescent="0.25">
      <c r="A6" s="220" t="s">
        <v>3</v>
      </c>
      <c r="B6" s="342">
        <f t="shared" si="1"/>
        <v>79848.833894942494</v>
      </c>
      <c r="C6" s="342">
        <f t="shared" si="0"/>
        <v>0</v>
      </c>
      <c r="D6" s="342">
        <f t="shared" si="0"/>
        <v>0</v>
      </c>
      <c r="E6" s="342">
        <f t="shared" si="0"/>
        <v>1051.23558651948</v>
      </c>
      <c r="F6" s="342">
        <f t="shared" si="0"/>
        <v>0</v>
      </c>
      <c r="G6" s="342">
        <f t="shared" si="0"/>
        <v>4.5164261032209101</v>
      </c>
      <c r="H6" s="342">
        <f t="shared" si="2"/>
        <v>80904.585907565197</v>
      </c>
      <c r="I6" s="107">
        <f>+Sim_Demanda!E16</f>
        <v>0</v>
      </c>
      <c r="J6" s="107">
        <f>+Sim_Demanda!F16</f>
        <v>0</v>
      </c>
      <c r="K6" s="107">
        <f>+Sim_Demanda!G16</f>
        <v>0</v>
      </c>
      <c r="L6" s="107">
        <f>+Sim_Demanda!H16</f>
        <v>0</v>
      </c>
      <c r="M6" s="107">
        <f>+Sim_Demanda!I16</f>
        <v>0</v>
      </c>
      <c r="N6" s="107">
        <f>+Sim_Demanda!J16</f>
        <v>0</v>
      </c>
      <c r="O6" s="107">
        <f t="shared" si="3"/>
        <v>0</v>
      </c>
      <c r="P6" s="342">
        <f>+'MIP(IxI)_TFEVP'!CC12</f>
        <v>79848.833894942494</v>
      </c>
      <c r="Q6" s="342">
        <f>+'MIP(IxI)_TFEVP'!CD12</f>
        <v>0</v>
      </c>
      <c r="R6" s="342">
        <f>+'MIP(IxI)_TFEVP'!CE12</f>
        <v>0</v>
      </c>
      <c r="S6" s="342">
        <f>+'MIP(IxI)_TFEVP'!CF12</f>
        <v>1051.23558651948</v>
      </c>
      <c r="T6" s="342">
        <f>+'MIP(IxI)_TFEVP'!CG12</f>
        <v>0</v>
      </c>
      <c r="U6" s="342">
        <f>+'MIP(IxI)_TFEVP'!CH12</f>
        <v>4.5164261032209101</v>
      </c>
      <c r="V6" s="342">
        <f t="shared" si="4"/>
        <v>80904.585907565197</v>
      </c>
    </row>
    <row r="7" spans="1:22" x14ac:dyDescent="0.25">
      <c r="A7" s="220" t="s">
        <v>4</v>
      </c>
      <c r="B7" s="342">
        <f t="shared" si="1"/>
        <v>1358609.21412326</v>
      </c>
      <c r="C7" s="342">
        <f t="shared" si="0"/>
        <v>0</v>
      </c>
      <c r="D7" s="342">
        <f t="shared" si="0"/>
        <v>0</v>
      </c>
      <c r="E7" s="342">
        <f t="shared" si="0"/>
        <v>9689.1088918233909</v>
      </c>
      <c r="F7" s="342">
        <f t="shared" si="0"/>
        <v>931.50391002817298</v>
      </c>
      <c r="G7" s="342">
        <f t="shared" si="0"/>
        <v>3620911.0786065599</v>
      </c>
      <c r="H7" s="342">
        <f t="shared" si="2"/>
        <v>4990140.9055316709</v>
      </c>
      <c r="I7" s="107">
        <f>+Sim_Demanda!E17</f>
        <v>0</v>
      </c>
      <c r="J7" s="107">
        <f>+Sim_Demanda!F17</f>
        <v>0</v>
      </c>
      <c r="K7" s="107">
        <f>+Sim_Demanda!G17</f>
        <v>0</v>
      </c>
      <c r="L7" s="107">
        <f>+Sim_Demanda!H17</f>
        <v>0</v>
      </c>
      <c r="M7" s="107">
        <f>+Sim_Demanda!I17</f>
        <v>0</v>
      </c>
      <c r="N7" s="107">
        <f>+Sim_Demanda!J17</f>
        <v>0</v>
      </c>
      <c r="O7" s="107">
        <f t="shared" si="3"/>
        <v>0</v>
      </c>
      <c r="P7" s="342">
        <f>+'MIP(IxI)_TFEVP'!CC13</f>
        <v>1358609.21412326</v>
      </c>
      <c r="Q7" s="342">
        <f>+'MIP(IxI)_TFEVP'!CD13</f>
        <v>0</v>
      </c>
      <c r="R7" s="342">
        <f>+'MIP(IxI)_TFEVP'!CE13</f>
        <v>0</v>
      </c>
      <c r="S7" s="342">
        <f>+'MIP(IxI)_TFEVP'!CF13</f>
        <v>9689.1088918233909</v>
      </c>
      <c r="T7" s="342">
        <f>+'MIP(IxI)_TFEVP'!CG13</f>
        <v>931.50391002817298</v>
      </c>
      <c r="U7" s="342">
        <f>+'MIP(IxI)_TFEVP'!CH13</f>
        <v>3620911.0786065599</v>
      </c>
      <c r="V7" s="342">
        <f t="shared" si="4"/>
        <v>4990140.9055316709</v>
      </c>
    </row>
    <row r="8" spans="1:22" x14ac:dyDescent="0.25">
      <c r="A8" s="220" t="s">
        <v>5</v>
      </c>
      <c r="B8" s="342">
        <f t="shared" si="1"/>
        <v>122757.78854673301</v>
      </c>
      <c r="C8" s="342">
        <f t="shared" si="0"/>
        <v>0</v>
      </c>
      <c r="D8" s="342">
        <f t="shared" si="0"/>
        <v>0</v>
      </c>
      <c r="E8" s="342">
        <f t="shared" si="0"/>
        <v>162013.39690467401</v>
      </c>
      <c r="F8" s="342">
        <f t="shared" si="0"/>
        <v>0</v>
      </c>
      <c r="G8" s="342">
        <f t="shared" si="0"/>
        <v>967269.222039524</v>
      </c>
      <c r="H8" s="342">
        <f t="shared" si="2"/>
        <v>1252040.407490931</v>
      </c>
      <c r="I8" s="107">
        <f>+Sim_Demanda!E18</f>
        <v>0</v>
      </c>
      <c r="J8" s="107">
        <f>+Sim_Demanda!F18</f>
        <v>0</v>
      </c>
      <c r="K8" s="107">
        <f>+Sim_Demanda!G18</f>
        <v>0</v>
      </c>
      <c r="L8" s="107">
        <f>+Sim_Demanda!H18</f>
        <v>0</v>
      </c>
      <c r="M8" s="107">
        <f>+Sim_Demanda!I18</f>
        <v>0</v>
      </c>
      <c r="N8" s="107">
        <f>+Sim_Demanda!J18</f>
        <v>0</v>
      </c>
      <c r="O8" s="107">
        <f t="shared" si="3"/>
        <v>0</v>
      </c>
      <c r="P8" s="342">
        <f>+'MIP(IxI)_TFEVP'!CC14</f>
        <v>122757.78854673301</v>
      </c>
      <c r="Q8" s="342">
        <f>+'MIP(IxI)_TFEVP'!CD14</f>
        <v>0</v>
      </c>
      <c r="R8" s="342">
        <f>+'MIP(IxI)_TFEVP'!CE14</f>
        <v>0</v>
      </c>
      <c r="S8" s="342">
        <f>+'MIP(IxI)_TFEVP'!CF14</f>
        <v>162013.39690467401</v>
      </c>
      <c r="T8" s="342">
        <f>+'MIP(IxI)_TFEVP'!CG14</f>
        <v>0</v>
      </c>
      <c r="U8" s="342">
        <f>+'MIP(IxI)_TFEVP'!CH14</f>
        <v>967269.222039524</v>
      </c>
      <c r="V8" s="342">
        <f t="shared" si="4"/>
        <v>1252040.407490931</v>
      </c>
    </row>
    <row r="9" spans="1:22" x14ac:dyDescent="0.25">
      <c r="A9" s="220" t="s">
        <v>6</v>
      </c>
      <c r="B9" s="342">
        <f t="shared" si="1"/>
        <v>13504.949407391799</v>
      </c>
      <c r="C9" s="342">
        <f t="shared" si="0"/>
        <v>0</v>
      </c>
      <c r="D9" s="342">
        <f t="shared" si="0"/>
        <v>0</v>
      </c>
      <c r="E9" s="342">
        <f t="shared" si="0"/>
        <v>2074.0918795935199</v>
      </c>
      <c r="F9" s="342">
        <f t="shared" si="0"/>
        <v>0</v>
      </c>
      <c r="G9" s="342">
        <f t="shared" si="0"/>
        <v>1135.9109261763999</v>
      </c>
      <c r="H9" s="342">
        <f t="shared" si="2"/>
        <v>16714.95221316172</v>
      </c>
      <c r="I9" s="107">
        <f>+Sim_Demanda!E19</f>
        <v>0</v>
      </c>
      <c r="J9" s="107">
        <f>+Sim_Demanda!F19</f>
        <v>0</v>
      </c>
      <c r="K9" s="107">
        <f>+Sim_Demanda!G19</f>
        <v>0</v>
      </c>
      <c r="L9" s="107">
        <f>+Sim_Demanda!H19</f>
        <v>0</v>
      </c>
      <c r="M9" s="107">
        <f>+Sim_Demanda!I19</f>
        <v>0</v>
      </c>
      <c r="N9" s="107">
        <f>+Sim_Demanda!J19</f>
        <v>0</v>
      </c>
      <c r="O9" s="107">
        <f t="shared" si="3"/>
        <v>0</v>
      </c>
      <c r="P9" s="342">
        <f>+'MIP(IxI)_TFEVP'!CC15</f>
        <v>13504.949407391799</v>
      </c>
      <c r="Q9" s="342">
        <f>+'MIP(IxI)_TFEVP'!CD15</f>
        <v>0</v>
      </c>
      <c r="R9" s="342">
        <f>+'MIP(IxI)_TFEVP'!CE15</f>
        <v>0</v>
      </c>
      <c r="S9" s="342">
        <f>+'MIP(IxI)_TFEVP'!CF15</f>
        <v>2074.0918795935199</v>
      </c>
      <c r="T9" s="342">
        <f>+'MIP(IxI)_TFEVP'!CG15</f>
        <v>0</v>
      </c>
      <c r="U9" s="342">
        <f>+'MIP(IxI)_TFEVP'!CH15</f>
        <v>1135.9109261763999</v>
      </c>
      <c r="V9" s="342">
        <f t="shared" si="4"/>
        <v>16714.95221316172</v>
      </c>
    </row>
    <row r="10" spans="1:22" x14ac:dyDescent="0.25">
      <c r="A10" s="220" t="s">
        <v>7</v>
      </c>
      <c r="B10" s="342">
        <f t="shared" si="1"/>
        <v>6585.2525667584796</v>
      </c>
      <c r="C10" s="342">
        <f t="shared" si="0"/>
        <v>0</v>
      </c>
      <c r="D10" s="342">
        <f t="shared" si="0"/>
        <v>0</v>
      </c>
      <c r="E10" s="342">
        <f t="shared" si="0"/>
        <v>4241.73593392977</v>
      </c>
      <c r="F10" s="342">
        <f t="shared" si="0"/>
        <v>-2969.8523473485102</v>
      </c>
      <c r="G10" s="342">
        <f t="shared" si="0"/>
        <v>905731.20662687905</v>
      </c>
      <c r="H10" s="342">
        <f t="shared" si="2"/>
        <v>913588.34278021881</v>
      </c>
      <c r="I10" s="107">
        <f>+Sim_Demanda!E20</f>
        <v>0</v>
      </c>
      <c r="J10" s="107">
        <f>+Sim_Demanda!F20</f>
        <v>0</v>
      </c>
      <c r="K10" s="107">
        <f>+Sim_Demanda!G20</f>
        <v>0</v>
      </c>
      <c r="L10" s="107">
        <f>+Sim_Demanda!H20</f>
        <v>0</v>
      </c>
      <c r="M10" s="107">
        <f>+Sim_Demanda!I20</f>
        <v>0</v>
      </c>
      <c r="N10" s="107">
        <f>+Sim_Demanda!J20</f>
        <v>0</v>
      </c>
      <c r="O10" s="107">
        <f t="shared" si="3"/>
        <v>0</v>
      </c>
      <c r="P10" s="342">
        <f>+'MIP(IxI)_TFEVP'!CC16</f>
        <v>6585.2525667584796</v>
      </c>
      <c r="Q10" s="342">
        <f>+'MIP(IxI)_TFEVP'!CD16</f>
        <v>0</v>
      </c>
      <c r="R10" s="342">
        <f>+'MIP(IxI)_TFEVP'!CE16</f>
        <v>0</v>
      </c>
      <c r="S10" s="342">
        <f>+'MIP(IxI)_TFEVP'!CF16</f>
        <v>4241.73593392977</v>
      </c>
      <c r="T10" s="342">
        <f>+'MIP(IxI)_TFEVP'!CG16</f>
        <v>-2969.8523473485102</v>
      </c>
      <c r="U10" s="342">
        <f>+'MIP(IxI)_TFEVP'!CH16</f>
        <v>905731.20662687905</v>
      </c>
      <c r="V10" s="342">
        <f t="shared" si="4"/>
        <v>913588.34278021881</v>
      </c>
    </row>
    <row r="11" spans="1:22" x14ac:dyDescent="0.25">
      <c r="A11" s="220" t="s">
        <v>8</v>
      </c>
      <c r="B11" s="342">
        <f t="shared" si="1"/>
        <v>13967.560487087499</v>
      </c>
      <c r="C11" s="342">
        <f t="shared" si="0"/>
        <v>0</v>
      </c>
      <c r="D11" s="342">
        <f t="shared" si="0"/>
        <v>0</v>
      </c>
      <c r="E11" s="342">
        <f t="shared" si="0"/>
        <v>2823.6010367778299</v>
      </c>
      <c r="F11" s="342">
        <f t="shared" si="0"/>
        <v>0</v>
      </c>
      <c r="G11" s="342">
        <f t="shared" si="0"/>
        <v>12.131044259838401</v>
      </c>
      <c r="H11" s="342">
        <f t="shared" si="2"/>
        <v>16803.292568125165</v>
      </c>
      <c r="I11" s="107">
        <f>+Sim_Demanda!E21</f>
        <v>0</v>
      </c>
      <c r="J11" s="107">
        <f>+Sim_Demanda!F21</f>
        <v>0</v>
      </c>
      <c r="K11" s="107">
        <f>+Sim_Demanda!G21</f>
        <v>0</v>
      </c>
      <c r="L11" s="107">
        <f>+Sim_Demanda!H21</f>
        <v>0</v>
      </c>
      <c r="M11" s="107">
        <f>+Sim_Demanda!I21</f>
        <v>0</v>
      </c>
      <c r="N11" s="107">
        <f>+Sim_Demanda!J21</f>
        <v>0</v>
      </c>
      <c r="O11" s="107">
        <f t="shared" si="3"/>
        <v>0</v>
      </c>
      <c r="P11" s="342">
        <f>+'MIP(IxI)_TFEVP'!CC17</f>
        <v>13967.560487087499</v>
      </c>
      <c r="Q11" s="342">
        <f>+'MIP(IxI)_TFEVP'!CD17</f>
        <v>0</v>
      </c>
      <c r="R11" s="342">
        <f>+'MIP(IxI)_TFEVP'!CE17</f>
        <v>0</v>
      </c>
      <c r="S11" s="342">
        <f>+'MIP(IxI)_TFEVP'!CF17</f>
        <v>2823.6010367778299</v>
      </c>
      <c r="T11" s="342">
        <f>+'MIP(IxI)_TFEVP'!CG17</f>
        <v>0</v>
      </c>
      <c r="U11" s="342">
        <f>+'MIP(IxI)_TFEVP'!CH17</f>
        <v>12.131044259838401</v>
      </c>
      <c r="V11" s="342">
        <f t="shared" si="4"/>
        <v>16803.292568125165</v>
      </c>
    </row>
    <row r="12" spans="1:22" x14ac:dyDescent="0.25">
      <c r="A12" s="220" t="s">
        <v>9</v>
      </c>
      <c r="B12" s="342">
        <f t="shared" si="1"/>
        <v>752537.17887019704</v>
      </c>
      <c r="C12" s="342">
        <f t="shared" si="0"/>
        <v>0</v>
      </c>
      <c r="D12" s="342">
        <f t="shared" si="0"/>
        <v>0</v>
      </c>
      <c r="E12" s="342">
        <f t="shared" si="0"/>
        <v>437783.716891499</v>
      </c>
      <c r="F12" s="342">
        <f t="shared" si="0"/>
        <v>3246.03259071098</v>
      </c>
      <c r="G12" s="342">
        <f t="shared" si="0"/>
        <v>2504.6398264754898</v>
      </c>
      <c r="H12" s="342">
        <f t="shared" si="2"/>
        <v>1196071.5681788826</v>
      </c>
      <c r="I12" s="107">
        <f>+Sim_Demanda!E22</f>
        <v>0</v>
      </c>
      <c r="J12" s="107">
        <f>+Sim_Demanda!F22</f>
        <v>0</v>
      </c>
      <c r="K12" s="107">
        <f>+Sim_Demanda!G22</f>
        <v>0</v>
      </c>
      <c r="L12" s="107">
        <f>+Sim_Demanda!H22</f>
        <v>0</v>
      </c>
      <c r="M12" s="107">
        <f>+Sim_Demanda!I22</f>
        <v>0</v>
      </c>
      <c r="N12" s="107">
        <f>+Sim_Demanda!J22</f>
        <v>0</v>
      </c>
      <c r="O12" s="107">
        <f t="shared" si="3"/>
        <v>0</v>
      </c>
      <c r="P12" s="342">
        <f>+'MIP(IxI)_TFEVP'!CC18</f>
        <v>752537.17887019704</v>
      </c>
      <c r="Q12" s="342">
        <f>+'MIP(IxI)_TFEVP'!CD18</f>
        <v>0</v>
      </c>
      <c r="R12" s="342">
        <f>+'MIP(IxI)_TFEVP'!CE18</f>
        <v>0</v>
      </c>
      <c r="S12" s="342">
        <f>+'MIP(IxI)_TFEVP'!CF18</f>
        <v>437783.716891499</v>
      </c>
      <c r="T12" s="342">
        <f>+'MIP(IxI)_TFEVP'!CG18</f>
        <v>3246.03259071098</v>
      </c>
      <c r="U12" s="342">
        <f>+'MIP(IxI)_TFEVP'!CH18</f>
        <v>2504.6398264754898</v>
      </c>
      <c r="V12" s="342">
        <f t="shared" si="4"/>
        <v>1196071.5681788826</v>
      </c>
    </row>
    <row r="13" spans="1:22" x14ac:dyDescent="0.25">
      <c r="A13" s="220" t="s">
        <v>10</v>
      </c>
      <c r="B13" s="342">
        <f t="shared" si="1"/>
        <v>29558.363402147901</v>
      </c>
      <c r="C13" s="342">
        <f t="shared" si="0"/>
        <v>0</v>
      </c>
      <c r="D13" s="342">
        <f t="shared" si="0"/>
        <v>0</v>
      </c>
      <c r="E13" s="342">
        <f t="shared" si="0"/>
        <v>875.690706216938</v>
      </c>
      <c r="F13" s="342">
        <f t="shared" si="0"/>
        <v>-39828.651562679697</v>
      </c>
      <c r="G13" s="342">
        <f t="shared" si="0"/>
        <v>91558.103022844807</v>
      </c>
      <c r="H13" s="342">
        <f t="shared" si="2"/>
        <v>82163.505568529945</v>
      </c>
      <c r="I13" s="107">
        <f>+Sim_Demanda!E23</f>
        <v>0</v>
      </c>
      <c r="J13" s="107">
        <f>+Sim_Demanda!F23</f>
        <v>0</v>
      </c>
      <c r="K13" s="107">
        <f>+Sim_Demanda!G23</f>
        <v>0</v>
      </c>
      <c r="L13" s="107">
        <f>+Sim_Demanda!H23</f>
        <v>0</v>
      </c>
      <c r="M13" s="107">
        <f>+Sim_Demanda!I23</f>
        <v>0</v>
      </c>
      <c r="N13" s="107">
        <f>+Sim_Demanda!J23</f>
        <v>0</v>
      </c>
      <c r="O13" s="107">
        <f t="shared" si="3"/>
        <v>0</v>
      </c>
      <c r="P13" s="342">
        <f>+'MIP(IxI)_TFEVP'!CC19</f>
        <v>29558.363402147901</v>
      </c>
      <c r="Q13" s="342">
        <f>+'MIP(IxI)_TFEVP'!CD19</f>
        <v>0</v>
      </c>
      <c r="R13" s="342">
        <f>+'MIP(IxI)_TFEVP'!CE19</f>
        <v>0</v>
      </c>
      <c r="S13" s="342">
        <f>+'MIP(IxI)_TFEVP'!CF19</f>
        <v>875.690706216938</v>
      </c>
      <c r="T13" s="342">
        <f>+'MIP(IxI)_TFEVP'!CG19</f>
        <v>-39828.651562679697</v>
      </c>
      <c r="U13" s="342">
        <f>+'MIP(IxI)_TFEVP'!CH19</f>
        <v>91558.103022844807</v>
      </c>
      <c r="V13" s="342">
        <f t="shared" si="4"/>
        <v>82163.505568529945</v>
      </c>
    </row>
    <row r="14" spans="1:22" x14ac:dyDescent="0.25">
      <c r="A14" s="220" t="s">
        <v>11</v>
      </c>
      <c r="B14" s="342">
        <f t="shared" si="1"/>
        <v>1650474.8942365199</v>
      </c>
      <c r="C14" s="342">
        <f t="shared" si="0"/>
        <v>0</v>
      </c>
      <c r="D14" s="342">
        <f t="shared" si="0"/>
        <v>0</v>
      </c>
      <c r="E14" s="342">
        <f t="shared" si="0"/>
        <v>1136.4029518477</v>
      </c>
      <c r="F14" s="342">
        <f t="shared" si="0"/>
        <v>0.45256155849193402</v>
      </c>
      <c r="G14" s="342">
        <f t="shared" si="0"/>
        <v>113981.791683444</v>
      </c>
      <c r="H14" s="342">
        <f t="shared" si="2"/>
        <v>1765593.5414333702</v>
      </c>
      <c r="I14" s="107">
        <f>+Sim_Demanda!E24</f>
        <v>0</v>
      </c>
      <c r="J14" s="107">
        <f>+Sim_Demanda!F24</f>
        <v>0</v>
      </c>
      <c r="K14" s="107">
        <f>+Sim_Demanda!G24</f>
        <v>0</v>
      </c>
      <c r="L14" s="107">
        <f>+Sim_Demanda!H24</f>
        <v>0</v>
      </c>
      <c r="M14" s="107">
        <f>+Sim_Demanda!I24</f>
        <v>0</v>
      </c>
      <c r="N14" s="107">
        <f>+Sim_Demanda!J24</f>
        <v>0</v>
      </c>
      <c r="O14" s="107">
        <f t="shared" si="3"/>
        <v>0</v>
      </c>
      <c r="P14" s="342">
        <f>+'MIP(IxI)_TFEVP'!CC20</f>
        <v>1650474.8942365199</v>
      </c>
      <c r="Q14" s="342">
        <f>+'MIP(IxI)_TFEVP'!CD20</f>
        <v>0</v>
      </c>
      <c r="R14" s="342">
        <f>+'MIP(IxI)_TFEVP'!CE20</f>
        <v>0</v>
      </c>
      <c r="S14" s="342">
        <f>+'MIP(IxI)_TFEVP'!CF20</f>
        <v>1136.4029518477</v>
      </c>
      <c r="T14" s="342">
        <f>+'MIP(IxI)_TFEVP'!CG20</f>
        <v>0.45256155849193402</v>
      </c>
      <c r="U14" s="342">
        <f>+'MIP(IxI)_TFEVP'!CH20</f>
        <v>113981.791683444</v>
      </c>
      <c r="V14" s="342">
        <f t="shared" si="4"/>
        <v>1765593.5414333702</v>
      </c>
    </row>
    <row r="15" spans="1:22" x14ac:dyDescent="0.25">
      <c r="A15" s="220" t="s">
        <v>12</v>
      </c>
      <c r="B15" s="342">
        <f t="shared" si="1"/>
        <v>0</v>
      </c>
      <c r="C15" s="342">
        <f t="shared" si="0"/>
        <v>0</v>
      </c>
      <c r="D15" s="342">
        <f t="shared" si="0"/>
        <v>0</v>
      </c>
      <c r="E15" s="342">
        <f t="shared" si="0"/>
        <v>0</v>
      </c>
      <c r="F15" s="342">
        <f t="shared" si="0"/>
        <v>0</v>
      </c>
      <c r="G15" s="342">
        <f t="shared" si="0"/>
        <v>0</v>
      </c>
      <c r="H15" s="342">
        <f t="shared" si="2"/>
        <v>0</v>
      </c>
      <c r="I15" s="107">
        <f>+Sim_Demanda!E25</f>
        <v>0</v>
      </c>
      <c r="J15" s="107">
        <f>+Sim_Demanda!F25</f>
        <v>0</v>
      </c>
      <c r="K15" s="107">
        <f>+Sim_Demanda!G25</f>
        <v>0</v>
      </c>
      <c r="L15" s="107">
        <f>+Sim_Demanda!H25</f>
        <v>0</v>
      </c>
      <c r="M15" s="107">
        <f>+Sim_Demanda!I25</f>
        <v>0</v>
      </c>
      <c r="N15" s="107">
        <f>+Sim_Demanda!J25</f>
        <v>0</v>
      </c>
      <c r="O15" s="107">
        <f t="shared" si="3"/>
        <v>0</v>
      </c>
      <c r="P15" s="342">
        <f>+'MIP(IxI)_TFEVP'!CC21</f>
        <v>0</v>
      </c>
      <c r="Q15" s="342">
        <f>+'MIP(IxI)_TFEVP'!CD21</f>
        <v>0</v>
      </c>
      <c r="R15" s="342">
        <f>+'MIP(IxI)_TFEVP'!CE21</f>
        <v>0</v>
      </c>
      <c r="S15" s="342">
        <f>+'MIP(IxI)_TFEVP'!CF21</f>
        <v>0</v>
      </c>
      <c r="T15" s="342">
        <f>+'MIP(IxI)_TFEVP'!CG21</f>
        <v>0</v>
      </c>
      <c r="U15" s="342">
        <f>+'MIP(IxI)_TFEVP'!CH21</f>
        <v>0</v>
      </c>
      <c r="V15" s="342">
        <f t="shared" si="4"/>
        <v>0</v>
      </c>
    </row>
    <row r="16" spans="1:22" x14ac:dyDescent="0.25">
      <c r="A16" s="220" t="s">
        <v>13</v>
      </c>
      <c r="B16" s="342">
        <f t="shared" si="1"/>
        <v>62533.055707603897</v>
      </c>
      <c r="C16" s="342">
        <f t="shared" si="0"/>
        <v>0</v>
      </c>
      <c r="D16" s="342">
        <f t="shared" si="0"/>
        <v>0</v>
      </c>
      <c r="E16" s="342">
        <f t="shared" si="0"/>
        <v>0</v>
      </c>
      <c r="F16" s="342">
        <f t="shared" si="0"/>
        <v>9998</v>
      </c>
      <c r="G16" s="342">
        <f t="shared" si="0"/>
        <v>10035530.9463154</v>
      </c>
      <c r="H16" s="342">
        <f t="shared" si="2"/>
        <v>10108062.002023004</v>
      </c>
      <c r="I16" s="107">
        <f>+Sim_Demanda!E26</f>
        <v>0</v>
      </c>
      <c r="J16" s="107">
        <f>+Sim_Demanda!F26</f>
        <v>0</v>
      </c>
      <c r="K16" s="107">
        <f>+Sim_Demanda!G26</f>
        <v>0</v>
      </c>
      <c r="L16" s="107">
        <f>+Sim_Demanda!H26</f>
        <v>0</v>
      </c>
      <c r="M16" s="107">
        <f>+Sim_Demanda!I26</f>
        <v>0</v>
      </c>
      <c r="N16" s="107">
        <f>+Sim_Demanda!J26</f>
        <v>0</v>
      </c>
      <c r="O16" s="107">
        <f t="shared" si="3"/>
        <v>0</v>
      </c>
      <c r="P16" s="342">
        <f>+'MIP(IxI)_TFEVP'!CC22</f>
        <v>62533.055707603897</v>
      </c>
      <c r="Q16" s="342">
        <f>+'MIP(IxI)_TFEVP'!CD22</f>
        <v>0</v>
      </c>
      <c r="R16" s="342">
        <f>+'MIP(IxI)_TFEVP'!CE22</f>
        <v>0</v>
      </c>
      <c r="S16" s="342">
        <f>+'MIP(IxI)_TFEVP'!CF22</f>
        <v>0</v>
      </c>
      <c r="T16" s="342">
        <f>+'MIP(IxI)_TFEVP'!CG22</f>
        <v>9998</v>
      </c>
      <c r="U16" s="342">
        <f>+'MIP(IxI)_TFEVP'!CH22</f>
        <v>10035530.9463154</v>
      </c>
      <c r="V16" s="342">
        <f t="shared" si="4"/>
        <v>10108062.002023004</v>
      </c>
    </row>
    <row r="17" spans="1:22" x14ac:dyDescent="0.25">
      <c r="A17" s="220" t="s">
        <v>14</v>
      </c>
      <c r="B17" s="342">
        <f t="shared" si="1"/>
        <v>15825.938808237401</v>
      </c>
      <c r="C17" s="342">
        <f t="shared" si="0"/>
        <v>0</v>
      </c>
      <c r="D17" s="342">
        <f t="shared" si="0"/>
        <v>0</v>
      </c>
      <c r="E17" s="342">
        <f t="shared" si="0"/>
        <v>3199.2800223226</v>
      </c>
      <c r="F17" s="342">
        <f t="shared" si="0"/>
        <v>-36460</v>
      </c>
      <c r="G17" s="342">
        <f t="shared" si="0"/>
        <v>2767750.74507483</v>
      </c>
      <c r="H17" s="342">
        <f t="shared" si="2"/>
        <v>2750315.9639053899</v>
      </c>
      <c r="I17" s="107">
        <f>+Sim_Demanda!E27</f>
        <v>0</v>
      </c>
      <c r="J17" s="107">
        <f>+Sim_Demanda!F27</f>
        <v>0</v>
      </c>
      <c r="K17" s="107">
        <f>+Sim_Demanda!G27</f>
        <v>0</v>
      </c>
      <c r="L17" s="107">
        <f>+Sim_Demanda!H27</f>
        <v>0</v>
      </c>
      <c r="M17" s="107">
        <f>+Sim_Demanda!I27</f>
        <v>0</v>
      </c>
      <c r="N17" s="107">
        <f>+Sim_Demanda!J27</f>
        <v>0</v>
      </c>
      <c r="O17" s="107">
        <f t="shared" si="3"/>
        <v>0</v>
      </c>
      <c r="P17" s="342">
        <f>+'MIP(IxI)_TFEVP'!CC23</f>
        <v>15825.938808237401</v>
      </c>
      <c r="Q17" s="342">
        <f>+'MIP(IxI)_TFEVP'!CD23</f>
        <v>0</v>
      </c>
      <c r="R17" s="342">
        <f>+'MIP(IxI)_TFEVP'!CE23</f>
        <v>0</v>
      </c>
      <c r="S17" s="342">
        <f>+'MIP(IxI)_TFEVP'!CF23</f>
        <v>3199.2800223226</v>
      </c>
      <c r="T17" s="342">
        <f>+'MIP(IxI)_TFEVP'!CG23</f>
        <v>-36460</v>
      </c>
      <c r="U17" s="342">
        <f>+'MIP(IxI)_TFEVP'!CH23</f>
        <v>2767750.74507483</v>
      </c>
      <c r="V17" s="342">
        <f t="shared" si="4"/>
        <v>2750315.9639053899</v>
      </c>
    </row>
    <row r="18" spans="1:22" x14ac:dyDescent="0.25">
      <c r="A18" s="220" t="s">
        <v>15</v>
      </c>
      <c r="B18" s="342">
        <f t="shared" si="1"/>
        <v>3868.52921554676</v>
      </c>
      <c r="C18" s="342">
        <f t="shared" si="0"/>
        <v>0</v>
      </c>
      <c r="D18" s="342">
        <f t="shared" si="0"/>
        <v>0</v>
      </c>
      <c r="E18" s="342">
        <f t="shared" si="0"/>
        <v>577.38458260645996</v>
      </c>
      <c r="F18" s="342">
        <f t="shared" si="0"/>
        <v>8043.1601922827103</v>
      </c>
      <c r="G18" s="342">
        <f t="shared" si="0"/>
        <v>5510.7300666761403</v>
      </c>
      <c r="H18" s="342">
        <f t="shared" si="2"/>
        <v>17999.804057112073</v>
      </c>
      <c r="I18" s="107">
        <f>+Sim_Demanda!E28</f>
        <v>0</v>
      </c>
      <c r="J18" s="107">
        <f>+Sim_Demanda!F28</f>
        <v>0</v>
      </c>
      <c r="K18" s="107">
        <f>+Sim_Demanda!G28</f>
        <v>0</v>
      </c>
      <c r="L18" s="107">
        <f>+Sim_Demanda!H28</f>
        <v>0</v>
      </c>
      <c r="M18" s="107">
        <f>+Sim_Demanda!I28</f>
        <v>0</v>
      </c>
      <c r="N18" s="107">
        <f>+Sim_Demanda!J28</f>
        <v>0</v>
      </c>
      <c r="O18" s="107">
        <f t="shared" si="3"/>
        <v>0</v>
      </c>
      <c r="P18" s="342">
        <f>+'MIP(IxI)_TFEVP'!CC24</f>
        <v>3868.52921554676</v>
      </c>
      <c r="Q18" s="342">
        <f>+'MIP(IxI)_TFEVP'!CD24</f>
        <v>0</v>
      </c>
      <c r="R18" s="342">
        <f>+'MIP(IxI)_TFEVP'!CE24</f>
        <v>0</v>
      </c>
      <c r="S18" s="342">
        <f>+'MIP(IxI)_TFEVP'!CF24</f>
        <v>577.38458260645996</v>
      </c>
      <c r="T18" s="342">
        <f>+'MIP(IxI)_TFEVP'!CG24</f>
        <v>8043.1601922827103</v>
      </c>
      <c r="U18" s="342">
        <f>+'MIP(IxI)_TFEVP'!CH24</f>
        <v>5510.7300666761403</v>
      </c>
      <c r="V18" s="342">
        <f t="shared" si="4"/>
        <v>17999.804057112073</v>
      </c>
    </row>
    <row r="19" spans="1:22" x14ac:dyDescent="0.25">
      <c r="A19" s="220" t="s">
        <v>16</v>
      </c>
      <c r="B19" s="342">
        <f t="shared" si="1"/>
        <v>2097610.5376598998</v>
      </c>
      <c r="C19" s="342">
        <f t="shared" si="1"/>
        <v>0</v>
      </c>
      <c r="D19" s="342">
        <f t="shared" si="1"/>
        <v>0</v>
      </c>
      <c r="E19" s="342">
        <f t="shared" si="1"/>
        <v>8478.3581495397393</v>
      </c>
      <c r="F19" s="342">
        <f t="shared" si="1"/>
        <v>67063.493903961804</v>
      </c>
      <c r="G19" s="342">
        <f t="shared" si="1"/>
        <v>59127.059301319903</v>
      </c>
      <c r="H19" s="342">
        <f t="shared" si="2"/>
        <v>2232279.4490147214</v>
      </c>
      <c r="I19" s="107">
        <f>+Sim_Demanda!E29</f>
        <v>0</v>
      </c>
      <c r="J19" s="107">
        <f>+Sim_Demanda!F29</f>
        <v>0</v>
      </c>
      <c r="K19" s="107">
        <f>+Sim_Demanda!G29</f>
        <v>0</v>
      </c>
      <c r="L19" s="107">
        <f>+Sim_Demanda!H29</f>
        <v>0</v>
      </c>
      <c r="M19" s="107">
        <f>+Sim_Demanda!I29</f>
        <v>0</v>
      </c>
      <c r="N19" s="107">
        <f>+Sim_Demanda!J29</f>
        <v>0</v>
      </c>
      <c r="O19" s="107">
        <f t="shared" si="3"/>
        <v>0</v>
      </c>
      <c r="P19" s="342">
        <f>+'MIP(IxI)_TFEVP'!CC25</f>
        <v>2097610.5376598998</v>
      </c>
      <c r="Q19" s="342">
        <f>+'MIP(IxI)_TFEVP'!CD25</f>
        <v>0</v>
      </c>
      <c r="R19" s="342">
        <f>+'MIP(IxI)_TFEVP'!CE25</f>
        <v>0</v>
      </c>
      <c r="S19" s="342">
        <f>+'MIP(IxI)_TFEVP'!CF25</f>
        <v>8478.3581495397393</v>
      </c>
      <c r="T19" s="342">
        <f>+'MIP(IxI)_TFEVP'!CG25</f>
        <v>67063.493903961804</v>
      </c>
      <c r="U19" s="342">
        <f>+'MIP(IxI)_TFEVP'!CH25</f>
        <v>59127.059301319903</v>
      </c>
      <c r="V19" s="342">
        <f t="shared" si="4"/>
        <v>2232279.4490147214</v>
      </c>
    </row>
    <row r="20" spans="1:22" x14ac:dyDescent="0.25">
      <c r="A20" s="220" t="s">
        <v>17</v>
      </c>
      <c r="B20" s="342">
        <f t="shared" si="1"/>
        <v>720375.77669681504</v>
      </c>
      <c r="C20" s="342">
        <f t="shared" si="1"/>
        <v>0</v>
      </c>
      <c r="D20" s="342">
        <f t="shared" si="1"/>
        <v>0</v>
      </c>
      <c r="E20" s="342">
        <f t="shared" si="1"/>
        <v>35633.164044955804</v>
      </c>
      <c r="F20" s="342">
        <f t="shared" si="1"/>
        <v>127119.114832807</v>
      </c>
      <c r="G20" s="342">
        <f t="shared" si="1"/>
        <v>1825875.29674369</v>
      </c>
      <c r="H20" s="342">
        <f t="shared" si="2"/>
        <v>2709003.3523182678</v>
      </c>
      <c r="I20" s="107">
        <f>+Sim_Demanda!E30</f>
        <v>0</v>
      </c>
      <c r="J20" s="107">
        <f>+Sim_Demanda!F30</f>
        <v>0</v>
      </c>
      <c r="K20" s="107">
        <f>+Sim_Demanda!G30</f>
        <v>0</v>
      </c>
      <c r="L20" s="107">
        <f>+Sim_Demanda!H30</f>
        <v>0</v>
      </c>
      <c r="M20" s="107">
        <f>+Sim_Demanda!I30</f>
        <v>0</v>
      </c>
      <c r="N20" s="107">
        <f>+Sim_Demanda!J30</f>
        <v>0</v>
      </c>
      <c r="O20" s="107">
        <f t="shared" si="3"/>
        <v>0</v>
      </c>
      <c r="P20" s="342">
        <f>+'MIP(IxI)_TFEVP'!CC26</f>
        <v>720375.77669681504</v>
      </c>
      <c r="Q20" s="342">
        <f>+'MIP(IxI)_TFEVP'!CD26</f>
        <v>0</v>
      </c>
      <c r="R20" s="342">
        <f>+'MIP(IxI)_TFEVP'!CE26</f>
        <v>0</v>
      </c>
      <c r="S20" s="342">
        <f>+'MIP(IxI)_TFEVP'!CF26</f>
        <v>35633.164044955804</v>
      </c>
      <c r="T20" s="342">
        <f>+'MIP(IxI)_TFEVP'!CG26</f>
        <v>127119.114832807</v>
      </c>
      <c r="U20" s="342">
        <f>+'MIP(IxI)_TFEVP'!CH26</f>
        <v>1825875.29674369</v>
      </c>
      <c r="V20" s="342">
        <f t="shared" si="4"/>
        <v>2709003.3523182678</v>
      </c>
    </row>
    <row r="21" spans="1:22" x14ac:dyDescent="0.25">
      <c r="A21" s="220" t="s">
        <v>18</v>
      </c>
      <c r="B21" s="342">
        <f t="shared" si="1"/>
        <v>207413</v>
      </c>
      <c r="C21" s="342">
        <f t="shared" si="1"/>
        <v>0</v>
      </c>
      <c r="D21" s="342">
        <f t="shared" si="1"/>
        <v>0</v>
      </c>
      <c r="E21" s="342">
        <f t="shared" si="1"/>
        <v>0</v>
      </c>
      <c r="F21" s="342">
        <f t="shared" si="1"/>
        <v>30883</v>
      </c>
      <c r="G21" s="342">
        <f t="shared" si="1"/>
        <v>7364941</v>
      </c>
      <c r="H21" s="342">
        <f t="shared" si="2"/>
        <v>7603237</v>
      </c>
      <c r="I21" s="107">
        <f>+Sim_Demanda!E31</f>
        <v>0</v>
      </c>
      <c r="J21" s="107">
        <f>+Sim_Demanda!F31</f>
        <v>0</v>
      </c>
      <c r="K21" s="107">
        <f>+Sim_Demanda!G31</f>
        <v>0</v>
      </c>
      <c r="L21" s="107">
        <f>+Sim_Demanda!H31</f>
        <v>0</v>
      </c>
      <c r="M21" s="107">
        <f>+Sim_Demanda!I31</f>
        <v>0</v>
      </c>
      <c r="N21" s="107">
        <f>+Sim_Demanda!J31</f>
        <v>0</v>
      </c>
      <c r="O21" s="107">
        <f t="shared" si="3"/>
        <v>0</v>
      </c>
      <c r="P21" s="342">
        <f>+'MIP(IxI)_TFEVP'!CC27</f>
        <v>207413</v>
      </c>
      <c r="Q21" s="342">
        <f>+'MIP(IxI)_TFEVP'!CD27</f>
        <v>0</v>
      </c>
      <c r="R21" s="342">
        <f>+'MIP(IxI)_TFEVP'!CE27</f>
        <v>0</v>
      </c>
      <c r="S21" s="342">
        <f>+'MIP(IxI)_TFEVP'!CF27</f>
        <v>0</v>
      </c>
      <c r="T21" s="342">
        <f>+'MIP(IxI)_TFEVP'!CG27</f>
        <v>30883</v>
      </c>
      <c r="U21" s="342">
        <f>+'MIP(IxI)_TFEVP'!CH27</f>
        <v>7364941</v>
      </c>
      <c r="V21" s="342">
        <f t="shared" si="4"/>
        <v>7603237</v>
      </c>
    </row>
    <row r="22" spans="1:22" x14ac:dyDescent="0.25">
      <c r="A22" s="220" t="s">
        <v>19</v>
      </c>
      <c r="B22" s="342">
        <f t="shared" si="1"/>
        <v>1122847.8498324701</v>
      </c>
      <c r="C22" s="342">
        <f t="shared" si="1"/>
        <v>0</v>
      </c>
      <c r="D22" s="342">
        <f t="shared" si="1"/>
        <v>0</v>
      </c>
      <c r="E22" s="342">
        <f t="shared" si="1"/>
        <v>501.458646215258</v>
      </c>
      <c r="F22" s="342">
        <f t="shared" si="1"/>
        <v>6956.7667249104998</v>
      </c>
      <c r="G22" s="342">
        <f t="shared" si="1"/>
        <v>252831.95582832099</v>
      </c>
      <c r="H22" s="342">
        <f t="shared" si="2"/>
        <v>1383138.0310319168</v>
      </c>
      <c r="I22" s="107">
        <f>+Sim_Demanda!E32</f>
        <v>0</v>
      </c>
      <c r="J22" s="107">
        <f>+Sim_Demanda!F32</f>
        <v>0</v>
      </c>
      <c r="K22" s="107">
        <f>+Sim_Demanda!G32</f>
        <v>0</v>
      </c>
      <c r="L22" s="107">
        <f>+Sim_Demanda!H32</f>
        <v>0</v>
      </c>
      <c r="M22" s="107">
        <f>+Sim_Demanda!I32</f>
        <v>0</v>
      </c>
      <c r="N22" s="107">
        <f>+Sim_Demanda!J32</f>
        <v>0</v>
      </c>
      <c r="O22" s="107">
        <f t="shared" si="3"/>
        <v>0</v>
      </c>
      <c r="P22" s="342">
        <f>+'MIP(IxI)_TFEVP'!CC28</f>
        <v>1122847.8498324701</v>
      </c>
      <c r="Q22" s="342">
        <f>+'MIP(IxI)_TFEVP'!CD28</f>
        <v>0</v>
      </c>
      <c r="R22" s="342">
        <f>+'MIP(IxI)_TFEVP'!CE28</f>
        <v>0</v>
      </c>
      <c r="S22" s="342">
        <f>+'MIP(IxI)_TFEVP'!CF28</f>
        <v>501.458646215258</v>
      </c>
      <c r="T22" s="342">
        <f>+'MIP(IxI)_TFEVP'!CG28</f>
        <v>6956.7667249104998</v>
      </c>
      <c r="U22" s="342">
        <f>+'MIP(IxI)_TFEVP'!CH28</f>
        <v>252831.95582832099</v>
      </c>
      <c r="V22" s="342">
        <f t="shared" si="4"/>
        <v>1383138.0310319168</v>
      </c>
    </row>
    <row r="23" spans="1:22" x14ac:dyDescent="0.25">
      <c r="A23" s="220" t="s">
        <v>20</v>
      </c>
      <c r="B23" s="342">
        <f t="shared" si="1"/>
        <v>1445731.7181156999</v>
      </c>
      <c r="C23" s="342">
        <f t="shared" si="1"/>
        <v>0</v>
      </c>
      <c r="D23" s="342">
        <f t="shared" si="1"/>
        <v>0</v>
      </c>
      <c r="E23" s="342">
        <f t="shared" si="1"/>
        <v>806.92175961000896</v>
      </c>
      <c r="F23" s="342">
        <f t="shared" si="1"/>
        <v>-1740.3040262059201</v>
      </c>
      <c r="G23" s="342">
        <f t="shared" si="1"/>
        <v>4027.8856968744799</v>
      </c>
      <c r="H23" s="342">
        <f t="shared" si="2"/>
        <v>1448826.2215459784</v>
      </c>
      <c r="I23" s="107">
        <f>+Sim_Demanda!E33</f>
        <v>0</v>
      </c>
      <c r="J23" s="107">
        <f>+Sim_Demanda!F33</f>
        <v>0</v>
      </c>
      <c r="K23" s="107">
        <f>+Sim_Demanda!G33</f>
        <v>0</v>
      </c>
      <c r="L23" s="107">
        <f>+Sim_Demanda!H33</f>
        <v>0</v>
      </c>
      <c r="M23" s="107">
        <f>+Sim_Demanda!I33</f>
        <v>0</v>
      </c>
      <c r="N23" s="107">
        <f>+Sim_Demanda!J33</f>
        <v>0</v>
      </c>
      <c r="O23" s="107">
        <f t="shared" si="3"/>
        <v>0</v>
      </c>
      <c r="P23" s="342">
        <f>+'MIP(IxI)_TFEVP'!CC29</f>
        <v>1445731.7181156999</v>
      </c>
      <c r="Q23" s="342">
        <f>+'MIP(IxI)_TFEVP'!CD29</f>
        <v>0</v>
      </c>
      <c r="R23" s="342">
        <f>+'MIP(IxI)_TFEVP'!CE29</f>
        <v>0</v>
      </c>
      <c r="S23" s="342">
        <f>+'MIP(IxI)_TFEVP'!CF29</f>
        <v>806.92175961000896</v>
      </c>
      <c r="T23" s="342">
        <f>+'MIP(IxI)_TFEVP'!CG29</f>
        <v>-1740.3040262059201</v>
      </c>
      <c r="U23" s="342">
        <f>+'MIP(IxI)_TFEVP'!CH29</f>
        <v>4027.8856968744799</v>
      </c>
      <c r="V23" s="342">
        <f t="shared" si="4"/>
        <v>1448826.2215459784</v>
      </c>
    </row>
    <row r="24" spans="1:22" x14ac:dyDescent="0.25">
      <c r="A24" s="220" t="s">
        <v>21</v>
      </c>
      <c r="B24" s="342">
        <f t="shared" si="1"/>
        <v>650920.72195920197</v>
      </c>
      <c r="C24" s="342">
        <f t="shared" si="1"/>
        <v>0</v>
      </c>
      <c r="D24" s="342">
        <f t="shared" si="1"/>
        <v>0</v>
      </c>
      <c r="E24" s="342">
        <f t="shared" si="1"/>
        <v>605.53031492108698</v>
      </c>
      <c r="F24" s="342">
        <f t="shared" si="1"/>
        <v>-379.01571685592</v>
      </c>
      <c r="G24" s="342">
        <f t="shared" si="1"/>
        <v>30246.656626856398</v>
      </c>
      <c r="H24" s="342">
        <f t="shared" si="2"/>
        <v>681393.89318412356</v>
      </c>
      <c r="I24" s="107">
        <f>+Sim_Demanda!E34</f>
        <v>0</v>
      </c>
      <c r="J24" s="107">
        <f>+Sim_Demanda!F34</f>
        <v>0</v>
      </c>
      <c r="K24" s="107">
        <f>+Sim_Demanda!G34</f>
        <v>0</v>
      </c>
      <c r="L24" s="107">
        <f>+Sim_Demanda!H34</f>
        <v>0</v>
      </c>
      <c r="M24" s="107">
        <f>+Sim_Demanda!I34</f>
        <v>0</v>
      </c>
      <c r="N24" s="107">
        <f>+Sim_Demanda!J34</f>
        <v>0</v>
      </c>
      <c r="O24" s="107">
        <f t="shared" si="3"/>
        <v>0</v>
      </c>
      <c r="P24" s="342">
        <f>+'MIP(IxI)_TFEVP'!CC30</f>
        <v>650920.72195920197</v>
      </c>
      <c r="Q24" s="342">
        <f>+'MIP(IxI)_TFEVP'!CD30</f>
        <v>0</v>
      </c>
      <c r="R24" s="342">
        <f>+'MIP(IxI)_TFEVP'!CE30</f>
        <v>0</v>
      </c>
      <c r="S24" s="342">
        <f>+'MIP(IxI)_TFEVP'!CF30</f>
        <v>605.53031492108698</v>
      </c>
      <c r="T24" s="342">
        <f>+'MIP(IxI)_TFEVP'!CG30</f>
        <v>-379.01571685592</v>
      </c>
      <c r="U24" s="342">
        <f>+'MIP(IxI)_TFEVP'!CH30</f>
        <v>30246.656626856398</v>
      </c>
      <c r="V24" s="342">
        <f t="shared" si="4"/>
        <v>681393.89318412356</v>
      </c>
    </row>
    <row r="25" spans="1:22" x14ac:dyDescent="0.25">
      <c r="A25" s="220" t="s">
        <v>22</v>
      </c>
      <c r="B25" s="342">
        <f t="shared" si="1"/>
        <v>1344203.6735332999</v>
      </c>
      <c r="C25" s="342">
        <f t="shared" si="1"/>
        <v>0</v>
      </c>
      <c r="D25" s="342">
        <f t="shared" si="1"/>
        <v>0</v>
      </c>
      <c r="E25" s="342">
        <f t="shared" si="1"/>
        <v>4465.2790428423205</v>
      </c>
      <c r="F25" s="342">
        <f t="shared" si="1"/>
        <v>-17984.7990086875</v>
      </c>
      <c r="G25" s="342">
        <f t="shared" si="1"/>
        <v>41591.621495417297</v>
      </c>
      <c r="H25" s="342">
        <f t="shared" si="2"/>
        <v>1372275.7750628721</v>
      </c>
      <c r="I25" s="107">
        <f>+Sim_Demanda!E35</f>
        <v>0</v>
      </c>
      <c r="J25" s="107">
        <f>+Sim_Demanda!F35</f>
        <v>0</v>
      </c>
      <c r="K25" s="107">
        <f>+Sim_Demanda!G35</f>
        <v>0</v>
      </c>
      <c r="L25" s="107">
        <f>+Sim_Demanda!H35</f>
        <v>0</v>
      </c>
      <c r="M25" s="107">
        <f>+Sim_Demanda!I35</f>
        <v>0</v>
      </c>
      <c r="N25" s="107">
        <f>+Sim_Demanda!J35</f>
        <v>0</v>
      </c>
      <c r="O25" s="107">
        <f t="shared" si="3"/>
        <v>0</v>
      </c>
      <c r="P25" s="342">
        <f>+'MIP(IxI)_TFEVP'!CC31</f>
        <v>1344203.6735332999</v>
      </c>
      <c r="Q25" s="342">
        <f>+'MIP(IxI)_TFEVP'!CD31</f>
        <v>0</v>
      </c>
      <c r="R25" s="342">
        <f>+'MIP(IxI)_TFEVP'!CE31</f>
        <v>0</v>
      </c>
      <c r="S25" s="342">
        <f>+'MIP(IxI)_TFEVP'!CF31</f>
        <v>4465.2790428423205</v>
      </c>
      <c r="T25" s="342">
        <f>+'MIP(IxI)_TFEVP'!CG31</f>
        <v>-17984.7990086875</v>
      </c>
      <c r="U25" s="342">
        <f>+'MIP(IxI)_TFEVP'!CH31</f>
        <v>41591.621495417297</v>
      </c>
      <c r="V25" s="342">
        <f t="shared" si="4"/>
        <v>1372275.7750628721</v>
      </c>
    </row>
    <row r="26" spans="1:22" x14ac:dyDescent="0.25">
      <c r="A26" s="220" t="s">
        <v>23</v>
      </c>
      <c r="B26" s="342">
        <f t="shared" si="1"/>
        <v>268602.76838144299</v>
      </c>
      <c r="C26" s="342">
        <f t="shared" si="1"/>
        <v>0</v>
      </c>
      <c r="D26" s="342">
        <f t="shared" si="1"/>
        <v>0</v>
      </c>
      <c r="E26" s="342">
        <f t="shared" si="1"/>
        <v>843.89110704681002</v>
      </c>
      <c r="F26" s="342">
        <f t="shared" si="1"/>
        <v>-982</v>
      </c>
      <c r="G26" s="342">
        <f t="shared" si="1"/>
        <v>22514.213336831701</v>
      </c>
      <c r="H26" s="342">
        <f t="shared" si="2"/>
        <v>290978.87282532151</v>
      </c>
      <c r="I26" s="107">
        <f>+Sim_Demanda!E36</f>
        <v>0</v>
      </c>
      <c r="J26" s="107">
        <f>+Sim_Demanda!F36</f>
        <v>0</v>
      </c>
      <c r="K26" s="107">
        <f>+Sim_Demanda!G36</f>
        <v>0</v>
      </c>
      <c r="L26" s="107">
        <f>+Sim_Demanda!H36</f>
        <v>0</v>
      </c>
      <c r="M26" s="107">
        <f>+Sim_Demanda!I36</f>
        <v>0</v>
      </c>
      <c r="N26" s="107">
        <f>+Sim_Demanda!J36</f>
        <v>0</v>
      </c>
      <c r="O26" s="107">
        <f t="shared" si="3"/>
        <v>0</v>
      </c>
      <c r="P26" s="342">
        <f>+'MIP(IxI)_TFEVP'!CC32</f>
        <v>268602.76838144299</v>
      </c>
      <c r="Q26" s="342">
        <f>+'MIP(IxI)_TFEVP'!CD32</f>
        <v>0</v>
      </c>
      <c r="R26" s="342">
        <f>+'MIP(IxI)_TFEVP'!CE32</f>
        <v>0</v>
      </c>
      <c r="S26" s="342">
        <f>+'MIP(IxI)_TFEVP'!CF32</f>
        <v>843.89110704681002</v>
      </c>
      <c r="T26" s="342">
        <f>+'MIP(IxI)_TFEVP'!CG32</f>
        <v>-982</v>
      </c>
      <c r="U26" s="342">
        <f>+'MIP(IxI)_TFEVP'!CH32</f>
        <v>22514.213336831701</v>
      </c>
      <c r="V26" s="342">
        <f t="shared" si="4"/>
        <v>290978.87282532151</v>
      </c>
    </row>
    <row r="27" spans="1:22" x14ac:dyDescent="0.25">
      <c r="A27" s="220" t="s">
        <v>24</v>
      </c>
      <c r="B27" s="342">
        <f t="shared" si="1"/>
        <v>167546.42009040801</v>
      </c>
      <c r="C27" s="342">
        <f t="shared" si="1"/>
        <v>0</v>
      </c>
      <c r="D27" s="342">
        <f t="shared" si="1"/>
        <v>0</v>
      </c>
      <c r="E27" s="342">
        <f t="shared" si="1"/>
        <v>650.58831734187004</v>
      </c>
      <c r="F27" s="342">
        <f t="shared" si="1"/>
        <v>4574.3672858355103</v>
      </c>
      <c r="G27" s="342">
        <f t="shared" si="1"/>
        <v>169119.06318297199</v>
      </c>
      <c r="H27" s="342">
        <f t="shared" si="2"/>
        <v>341890.4388765574</v>
      </c>
      <c r="I27" s="107">
        <f>+Sim_Demanda!E37</f>
        <v>0</v>
      </c>
      <c r="J27" s="107">
        <f>+Sim_Demanda!F37</f>
        <v>0</v>
      </c>
      <c r="K27" s="107">
        <f>+Sim_Demanda!G37</f>
        <v>0</v>
      </c>
      <c r="L27" s="107">
        <f>+Sim_Demanda!H37</f>
        <v>0</v>
      </c>
      <c r="M27" s="107">
        <f>+Sim_Demanda!I37</f>
        <v>0</v>
      </c>
      <c r="N27" s="107">
        <f>+Sim_Demanda!J37</f>
        <v>0</v>
      </c>
      <c r="O27" s="107">
        <f t="shared" si="3"/>
        <v>0</v>
      </c>
      <c r="P27" s="342">
        <f>+'MIP(IxI)_TFEVP'!CC33</f>
        <v>167546.42009040801</v>
      </c>
      <c r="Q27" s="342">
        <f>+'MIP(IxI)_TFEVP'!CD33</f>
        <v>0</v>
      </c>
      <c r="R27" s="342">
        <f>+'MIP(IxI)_TFEVP'!CE33</f>
        <v>0</v>
      </c>
      <c r="S27" s="342">
        <f>+'MIP(IxI)_TFEVP'!CF33</f>
        <v>650.58831734187004</v>
      </c>
      <c r="T27" s="342">
        <f>+'MIP(IxI)_TFEVP'!CG33</f>
        <v>4574.3672858355103</v>
      </c>
      <c r="U27" s="342">
        <f>+'MIP(IxI)_TFEVP'!CH33</f>
        <v>169119.06318297199</v>
      </c>
      <c r="V27" s="342">
        <f t="shared" si="4"/>
        <v>341890.4388765574</v>
      </c>
    </row>
    <row r="28" spans="1:22" x14ac:dyDescent="0.25">
      <c r="A28" s="220" t="s">
        <v>25</v>
      </c>
      <c r="B28" s="342">
        <f t="shared" si="1"/>
        <v>249305.56482119401</v>
      </c>
      <c r="C28" s="342">
        <f t="shared" si="1"/>
        <v>0</v>
      </c>
      <c r="D28" s="342">
        <f t="shared" si="1"/>
        <v>0</v>
      </c>
      <c r="E28" s="342">
        <f t="shared" si="1"/>
        <v>1264.5887111841801</v>
      </c>
      <c r="F28" s="342">
        <f t="shared" si="1"/>
        <v>0</v>
      </c>
      <c r="G28" s="342">
        <f t="shared" si="1"/>
        <v>3049.4330556711302</v>
      </c>
      <c r="H28" s="342">
        <f t="shared" si="2"/>
        <v>253619.58658804934</v>
      </c>
      <c r="I28" s="107">
        <f>+Sim_Demanda!E38</f>
        <v>0</v>
      </c>
      <c r="J28" s="107">
        <f>+Sim_Demanda!F38</f>
        <v>0</v>
      </c>
      <c r="K28" s="107">
        <f>+Sim_Demanda!G38</f>
        <v>0</v>
      </c>
      <c r="L28" s="107">
        <f>+Sim_Demanda!H38</f>
        <v>0</v>
      </c>
      <c r="M28" s="107">
        <f>+Sim_Demanda!I38</f>
        <v>0</v>
      </c>
      <c r="N28" s="107">
        <f>+Sim_Demanda!J38</f>
        <v>0</v>
      </c>
      <c r="O28" s="107">
        <f t="shared" si="3"/>
        <v>0</v>
      </c>
      <c r="P28" s="342">
        <f>+'MIP(IxI)_TFEVP'!CC34</f>
        <v>249305.56482119401</v>
      </c>
      <c r="Q28" s="342">
        <f>+'MIP(IxI)_TFEVP'!CD34</f>
        <v>0</v>
      </c>
      <c r="R28" s="342">
        <f>+'MIP(IxI)_TFEVP'!CE34</f>
        <v>0</v>
      </c>
      <c r="S28" s="342">
        <f>+'MIP(IxI)_TFEVP'!CF34</f>
        <v>1264.5887111841801</v>
      </c>
      <c r="T28" s="342">
        <f>+'MIP(IxI)_TFEVP'!CG34</f>
        <v>0</v>
      </c>
      <c r="U28" s="342">
        <f>+'MIP(IxI)_TFEVP'!CH34</f>
        <v>3049.4330556711302</v>
      </c>
      <c r="V28" s="342">
        <f t="shared" si="4"/>
        <v>253619.58658804934</v>
      </c>
    </row>
    <row r="29" spans="1:22" x14ac:dyDescent="0.25">
      <c r="A29" s="220" t="s">
        <v>26</v>
      </c>
      <c r="B29" s="342">
        <f t="shared" si="1"/>
        <v>101239.63322199001</v>
      </c>
      <c r="C29" s="342">
        <f t="shared" si="1"/>
        <v>0</v>
      </c>
      <c r="D29" s="342">
        <f t="shared" si="1"/>
        <v>0</v>
      </c>
      <c r="E29" s="342">
        <f t="shared" si="1"/>
        <v>335.09752032475501</v>
      </c>
      <c r="F29" s="342">
        <f t="shared" si="1"/>
        <v>840</v>
      </c>
      <c r="G29" s="342">
        <f t="shared" si="1"/>
        <v>97154.439680322204</v>
      </c>
      <c r="H29" s="342">
        <f t="shared" si="2"/>
        <v>199569.17042263696</v>
      </c>
      <c r="I29" s="107">
        <f>+Sim_Demanda!E39</f>
        <v>0</v>
      </c>
      <c r="J29" s="107">
        <f>+Sim_Demanda!F39</f>
        <v>0</v>
      </c>
      <c r="K29" s="107">
        <f>+Sim_Demanda!G39</f>
        <v>0</v>
      </c>
      <c r="L29" s="107">
        <f>+Sim_Demanda!H39</f>
        <v>0</v>
      </c>
      <c r="M29" s="107">
        <f>+Sim_Demanda!I39</f>
        <v>0</v>
      </c>
      <c r="N29" s="107">
        <f>+Sim_Demanda!J39</f>
        <v>0</v>
      </c>
      <c r="O29" s="107">
        <f t="shared" si="3"/>
        <v>0</v>
      </c>
      <c r="P29" s="342">
        <f>+'MIP(IxI)_TFEVP'!CC35</f>
        <v>101239.63322199001</v>
      </c>
      <c r="Q29" s="342">
        <f>+'MIP(IxI)_TFEVP'!CD35</f>
        <v>0</v>
      </c>
      <c r="R29" s="342">
        <f>+'MIP(IxI)_TFEVP'!CE35</f>
        <v>0</v>
      </c>
      <c r="S29" s="342">
        <f>+'MIP(IxI)_TFEVP'!CF35</f>
        <v>335.09752032475501</v>
      </c>
      <c r="T29" s="342">
        <f>+'MIP(IxI)_TFEVP'!CG35</f>
        <v>840</v>
      </c>
      <c r="U29" s="342">
        <f>+'MIP(IxI)_TFEVP'!CH35</f>
        <v>97154.439680322204</v>
      </c>
      <c r="V29" s="342">
        <f t="shared" si="4"/>
        <v>199569.17042263696</v>
      </c>
    </row>
    <row r="30" spans="1:22" x14ac:dyDescent="0.25">
      <c r="A30" s="220" t="s">
        <v>27</v>
      </c>
      <c r="B30" s="342">
        <f t="shared" si="1"/>
        <v>577888.99432883703</v>
      </c>
      <c r="C30" s="342">
        <f t="shared" si="1"/>
        <v>0</v>
      </c>
      <c r="D30" s="342">
        <f t="shared" si="1"/>
        <v>0</v>
      </c>
      <c r="E30" s="342">
        <f t="shared" si="1"/>
        <v>3699.05461464671</v>
      </c>
      <c r="F30" s="342">
        <f t="shared" si="1"/>
        <v>598767.72390496195</v>
      </c>
      <c r="G30" s="342">
        <f t="shared" si="1"/>
        <v>89056.287541608996</v>
      </c>
      <c r="H30" s="342">
        <f t="shared" si="2"/>
        <v>1269412.0603900547</v>
      </c>
      <c r="I30" s="107">
        <f>+Sim_Demanda!E40</f>
        <v>0</v>
      </c>
      <c r="J30" s="107">
        <f>+Sim_Demanda!F40</f>
        <v>0</v>
      </c>
      <c r="K30" s="107">
        <f>+Sim_Demanda!G40</f>
        <v>0</v>
      </c>
      <c r="L30" s="107">
        <f>+Sim_Demanda!H40</f>
        <v>0</v>
      </c>
      <c r="M30" s="107">
        <f>+Sim_Demanda!I40</f>
        <v>0</v>
      </c>
      <c r="N30" s="107">
        <f>+Sim_Demanda!J40</f>
        <v>0</v>
      </c>
      <c r="O30" s="107">
        <f t="shared" si="3"/>
        <v>0</v>
      </c>
      <c r="P30" s="342">
        <f>+'MIP(IxI)_TFEVP'!CC36</f>
        <v>577888.99432883703</v>
      </c>
      <c r="Q30" s="342">
        <f>+'MIP(IxI)_TFEVP'!CD36</f>
        <v>0</v>
      </c>
      <c r="R30" s="342">
        <f>+'MIP(IxI)_TFEVP'!CE36</f>
        <v>0</v>
      </c>
      <c r="S30" s="342">
        <f>+'MIP(IxI)_TFEVP'!CF36</f>
        <v>3699.05461464671</v>
      </c>
      <c r="T30" s="342">
        <f>+'MIP(IxI)_TFEVP'!CG36</f>
        <v>598767.72390496195</v>
      </c>
      <c r="U30" s="342">
        <f>+'MIP(IxI)_TFEVP'!CH36</f>
        <v>89056.287541608996</v>
      </c>
      <c r="V30" s="342">
        <f t="shared" si="4"/>
        <v>1269412.0603900547</v>
      </c>
    </row>
    <row r="31" spans="1:22" x14ac:dyDescent="0.25">
      <c r="A31" s="220" t="s">
        <v>28</v>
      </c>
      <c r="B31" s="342">
        <f t="shared" si="1"/>
        <v>477879.19160509098</v>
      </c>
      <c r="C31" s="342">
        <f t="shared" si="1"/>
        <v>0</v>
      </c>
      <c r="D31" s="342">
        <f t="shared" si="1"/>
        <v>0</v>
      </c>
      <c r="E31" s="342">
        <f t="shared" si="1"/>
        <v>8837.6398425237403</v>
      </c>
      <c r="F31" s="342">
        <f t="shared" si="1"/>
        <v>53264.648725013001</v>
      </c>
      <c r="G31" s="342">
        <f t="shared" si="1"/>
        <v>453467.60899560899</v>
      </c>
      <c r="H31" s="342">
        <f t="shared" si="2"/>
        <v>993449.08916823671</v>
      </c>
      <c r="I31" s="107">
        <f>+Sim_Demanda!E41</f>
        <v>0</v>
      </c>
      <c r="J31" s="107">
        <f>+Sim_Demanda!F41</f>
        <v>0</v>
      </c>
      <c r="K31" s="107">
        <f>+Sim_Demanda!G41</f>
        <v>0</v>
      </c>
      <c r="L31" s="107">
        <f>+Sim_Demanda!H41</f>
        <v>0</v>
      </c>
      <c r="M31" s="107">
        <f>+Sim_Demanda!I41</f>
        <v>0</v>
      </c>
      <c r="N31" s="107">
        <f>+Sim_Demanda!J41</f>
        <v>0</v>
      </c>
      <c r="O31" s="107">
        <f t="shared" si="3"/>
        <v>0</v>
      </c>
      <c r="P31" s="342">
        <f>+'MIP(IxI)_TFEVP'!CC37</f>
        <v>477879.19160509098</v>
      </c>
      <c r="Q31" s="342">
        <f>+'MIP(IxI)_TFEVP'!CD37</f>
        <v>0</v>
      </c>
      <c r="R31" s="342">
        <f>+'MIP(IxI)_TFEVP'!CE37</f>
        <v>0</v>
      </c>
      <c r="S31" s="342">
        <f>+'MIP(IxI)_TFEVP'!CF37</f>
        <v>8837.6398425237403</v>
      </c>
      <c r="T31" s="342">
        <f>+'MIP(IxI)_TFEVP'!CG37</f>
        <v>53264.648725013001</v>
      </c>
      <c r="U31" s="342">
        <f>+'MIP(IxI)_TFEVP'!CH37</f>
        <v>453467.60899560899</v>
      </c>
      <c r="V31" s="342">
        <f t="shared" si="4"/>
        <v>993449.08916823671</v>
      </c>
    </row>
    <row r="32" spans="1:22" x14ac:dyDescent="0.25">
      <c r="A32" s="220" t="s">
        <v>29</v>
      </c>
      <c r="B32" s="342">
        <f t="shared" si="1"/>
        <v>25462.672909747402</v>
      </c>
      <c r="C32" s="342">
        <f t="shared" si="1"/>
        <v>0</v>
      </c>
      <c r="D32" s="342">
        <f t="shared" si="1"/>
        <v>0</v>
      </c>
      <c r="E32" s="342">
        <f t="shared" si="1"/>
        <v>101.68476478820099</v>
      </c>
      <c r="F32" s="342">
        <f t="shared" si="1"/>
        <v>735.548001457184</v>
      </c>
      <c r="G32" s="342">
        <f t="shared" si="1"/>
        <v>125628.10089850301</v>
      </c>
      <c r="H32" s="342">
        <f t="shared" si="2"/>
        <v>151928.00657449578</v>
      </c>
      <c r="I32" s="107">
        <f>+Sim_Demanda!E42</f>
        <v>0</v>
      </c>
      <c r="J32" s="107">
        <f>+Sim_Demanda!F42</f>
        <v>0</v>
      </c>
      <c r="K32" s="107">
        <f>+Sim_Demanda!G42</f>
        <v>0</v>
      </c>
      <c r="L32" s="107">
        <f>+Sim_Demanda!H42</f>
        <v>0</v>
      </c>
      <c r="M32" s="107">
        <f>+Sim_Demanda!I42</f>
        <v>0</v>
      </c>
      <c r="N32" s="107">
        <f>+Sim_Demanda!J42</f>
        <v>0</v>
      </c>
      <c r="O32" s="107">
        <f t="shared" si="3"/>
        <v>0</v>
      </c>
      <c r="P32" s="342">
        <f>+'MIP(IxI)_TFEVP'!CC38</f>
        <v>25462.672909747402</v>
      </c>
      <c r="Q32" s="342">
        <f>+'MIP(IxI)_TFEVP'!CD38</f>
        <v>0</v>
      </c>
      <c r="R32" s="342">
        <f>+'MIP(IxI)_TFEVP'!CE38</f>
        <v>0</v>
      </c>
      <c r="S32" s="342">
        <f>+'MIP(IxI)_TFEVP'!CF38</f>
        <v>101.68476478820099</v>
      </c>
      <c r="T32" s="342">
        <f>+'MIP(IxI)_TFEVP'!CG38</f>
        <v>735.548001457184</v>
      </c>
      <c r="U32" s="342">
        <f>+'MIP(IxI)_TFEVP'!CH38</f>
        <v>125628.10089850301</v>
      </c>
      <c r="V32" s="342">
        <f t="shared" si="4"/>
        <v>151928.00657449578</v>
      </c>
    </row>
    <row r="33" spans="1:22" x14ac:dyDescent="0.25">
      <c r="A33" s="220" t="s">
        <v>30</v>
      </c>
      <c r="B33" s="342">
        <f t="shared" si="1"/>
        <v>786864.88216747402</v>
      </c>
      <c r="C33" s="342">
        <f t="shared" si="1"/>
        <v>0</v>
      </c>
      <c r="D33" s="342">
        <f t="shared" si="1"/>
        <v>0</v>
      </c>
      <c r="E33" s="342">
        <f t="shared" si="1"/>
        <v>314.47159443806299</v>
      </c>
      <c r="F33" s="342">
        <f t="shared" si="1"/>
        <v>4959.2473422716903</v>
      </c>
      <c r="G33" s="342">
        <f t="shared" si="1"/>
        <v>4097.6232664478202</v>
      </c>
      <c r="H33" s="342">
        <f t="shared" si="2"/>
        <v>796236.22437063162</v>
      </c>
      <c r="I33" s="107">
        <f>+Sim_Demanda!E43</f>
        <v>0</v>
      </c>
      <c r="J33" s="107">
        <f>+Sim_Demanda!F43</f>
        <v>0</v>
      </c>
      <c r="K33" s="107">
        <f>+Sim_Demanda!G43</f>
        <v>0</v>
      </c>
      <c r="L33" s="107">
        <f>+Sim_Demanda!H43</f>
        <v>0</v>
      </c>
      <c r="M33" s="107">
        <f>+Sim_Demanda!I43</f>
        <v>0</v>
      </c>
      <c r="N33" s="107">
        <f>+Sim_Demanda!J43</f>
        <v>0</v>
      </c>
      <c r="O33" s="107">
        <f t="shared" si="3"/>
        <v>0</v>
      </c>
      <c r="P33" s="342">
        <f>+'MIP(IxI)_TFEVP'!CC39</f>
        <v>786864.88216747402</v>
      </c>
      <c r="Q33" s="342">
        <f>+'MIP(IxI)_TFEVP'!CD39</f>
        <v>0</v>
      </c>
      <c r="R33" s="342">
        <f>+'MIP(IxI)_TFEVP'!CE39</f>
        <v>0</v>
      </c>
      <c r="S33" s="342">
        <f>+'MIP(IxI)_TFEVP'!CF39</f>
        <v>314.47159443806299</v>
      </c>
      <c r="T33" s="342">
        <f>+'MIP(IxI)_TFEVP'!CG39</f>
        <v>4959.2473422716903</v>
      </c>
      <c r="U33" s="342">
        <f>+'MIP(IxI)_TFEVP'!CH39</f>
        <v>4097.6232664478202</v>
      </c>
      <c r="V33" s="342">
        <f t="shared" si="4"/>
        <v>796236.22437063162</v>
      </c>
    </row>
    <row r="34" spans="1:22" x14ac:dyDescent="0.25">
      <c r="A34" s="220" t="s">
        <v>31</v>
      </c>
      <c r="B34" s="342">
        <f t="shared" si="1"/>
        <v>622448.55140752299</v>
      </c>
      <c r="C34" s="342">
        <f t="shared" si="1"/>
        <v>0</v>
      </c>
      <c r="D34" s="342">
        <f t="shared" si="1"/>
        <v>0</v>
      </c>
      <c r="E34" s="342">
        <f t="shared" si="1"/>
        <v>351.96865265812897</v>
      </c>
      <c r="F34" s="342">
        <f t="shared" si="1"/>
        <v>-634.02068840419099</v>
      </c>
      <c r="G34" s="342">
        <f t="shared" si="1"/>
        <v>8915.1366877240107</v>
      </c>
      <c r="H34" s="342">
        <f t="shared" si="2"/>
        <v>631081.63605950098</v>
      </c>
      <c r="I34" s="107">
        <f>+Sim_Demanda!E44</f>
        <v>0</v>
      </c>
      <c r="J34" s="107">
        <f>+Sim_Demanda!F44</f>
        <v>0</v>
      </c>
      <c r="K34" s="107">
        <f>+Sim_Demanda!G44</f>
        <v>0</v>
      </c>
      <c r="L34" s="107">
        <f>+Sim_Demanda!H44</f>
        <v>0</v>
      </c>
      <c r="M34" s="107">
        <f>+Sim_Demanda!I44</f>
        <v>0</v>
      </c>
      <c r="N34" s="107">
        <f>+Sim_Demanda!J44</f>
        <v>0</v>
      </c>
      <c r="O34" s="107">
        <f t="shared" si="3"/>
        <v>0</v>
      </c>
      <c r="P34" s="342">
        <f>+'MIP(IxI)_TFEVP'!CC40</f>
        <v>622448.55140752299</v>
      </c>
      <c r="Q34" s="342">
        <f>+'MIP(IxI)_TFEVP'!CD40</f>
        <v>0</v>
      </c>
      <c r="R34" s="342">
        <f>+'MIP(IxI)_TFEVP'!CE40</f>
        <v>0</v>
      </c>
      <c r="S34" s="342">
        <f>+'MIP(IxI)_TFEVP'!CF40</f>
        <v>351.96865265812897</v>
      </c>
      <c r="T34" s="342">
        <f>+'MIP(IxI)_TFEVP'!CG40</f>
        <v>-634.02068840419099</v>
      </c>
      <c r="U34" s="342">
        <f>+'MIP(IxI)_TFEVP'!CH40</f>
        <v>8915.1366877240107</v>
      </c>
      <c r="V34" s="342">
        <f t="shared" si="4"/>
        <v>631081.63605950098</v>
      </c>
    </row>
    <row r="35" spans="1:22" x14ac:dyDescent="0.25">
      <c r="A35" s="220" t="s">
        <v>32</v>
      </c>
      <c r="B35" s="342">
        <f t="shared" si="1"/>
        <v>0</v>
      </c>
      <c r="C35" s="342">
        <f t="shared" si="1"/>
        <v>0</v>
      </c>
      <c r="D35" s="342">
        <f t="shared" si="1"/>
        <v>0</v>
      </c>
      <c r="E35" s="342">
        <f t="shared" si="1"/>
        <v>0</v>
      </c>
      <c r="F35" s="342">
        <f t="shared" si="1"/>
        <v>0</v>
      </c>
      <c r="G35" s="342">
        <f t="shared" si="1"/>
        <v>0</v>
      </c>
      <c r="H35" s="342">
        <f t="shared" si="2"/>
        <v>0</v>
      </c>
      <c r="I35" s="107">
        <f>+Sim_Demanda!E45</f>
        <v>0</v>
      </c>
      <c r="J35" s="107">
        <f>+Sim_Demanda!F45</f>
        <v>0</v>
      </c>
      <c r="K35" s="107">
        <f>+Sim_Demanda!G45</f>
        <v>0</v>
      </c>
      <c r="L35" s="107">
        <f>+Sim_Demanda!H45</f>
        <v>0</v>
      </c>
      <c r="M35" s="107">
        <f>+Sim_Demanda!I45</f>
        <v>0</v>
      </c>
      <c r="N35" s="107">
        <f>+Sim_Demanda!J45</f>
        <v>0</v>
      </c>
      <c r="O35" s="107">
        <f t="shared" si="3"/>
        <v>0</v>
      </c>
      <c r="P35" s="342">
        <f>+'MIP(IxI)_TFEVP'!CC41</f>
        <v>0</v>
      </c>
      <c r="Q35" s="342">
        <f>+'MIP(IxI)_TFEVP'!CD41</f>
        <v>0</v>
      </c>
      <c r="R35" s="342">
        <f>+'MIP(IxI)_TFEVP'!CE41</f>
        <v>0</v>
      </c>
      <c r="S35" s="342">
        <f>+'MIP(IxI)_TFEVP'!CF41</f>
        <v>0</v>
      </c>
      <c r="T35" s="342">
        <f>+'MIP(IxI)_TFEVP'!CG41</f>
        <v>0</v>
      </c>
      <c r="U35" s="342">
        <f>+'MIP(IxI)_TFEVP'!CH41</f>
        <v>0</v>
      </c>
      <c r="V35" s="342">
        <f t="shared" si="4"/>
        <v>0</v>
      </c>
    </row>
    <row r="36" spans="1:22" x14ac:dyDescent="0.25">
      <c r="A36" s="220" t="s">
        <v>33</v>
      </c>
      <c r="B36" s="342">
        <f t="shared" si="1"/>
        <v>115888.41557833301</v>
      </c>
      <c r="C36" s="342">
        <f t="shared" si="1"/>
        <v>0</v>
      </c>
      <c r="D36" s="342">
        <f t="shared" si="1"/>
        <v>0</v>
      </c>
      <c r="E36" s="342">
        <f t="shared" si="1"/>
        <v>6362.0250000860196</v>
      </c>
      <c r="F36" s="342">
        <f t="shared" si="1"/>
        <v>31502.900592924001</v>
      </c>
      <c r="G36" s="342">
        <f t="shared" si="1"/>
        <v>69291.923795448194</v>
      </c>
      <c r="H36" s="342">
        <f t="shared" si="2"/>
        <v>223045.2649667912</v>
      </c>
      <c r="I36" s="107">
        <f>+Sim_Demanda!E46</f>
        <v>0</v>
      </c>
      <c r="J36" s="107">
        <f>+Sim_Demanda!F46</f>
        <v>0</v>
      </c>
      <c r="K36" s="107">
        <f>+Sim_Demanda!G46</f>
        <v>0</v>
      </c>
      <c r="L36" s="107">
        <f>+Sim_Demanda!H46</f>
        <v>0</v>
      </c>
      <c r="M36" s="107">
        <f>+Sim_Demanda!I46</f>
        <v>0</v>
      </c>
      <c r="N36" s="107">
        <f>+Sim_Demanda!J46</f>
        <v>0</v>
      </c>
      <c r="O36" s="107">
        <f t="shared" si="3"/>
        <v>0</v>
      </c>
      <c r="P36" s="342">
        <f>+'MIP(IxI)_TFEVP'!CC42</f>
        <v>115888.41557833301</v>
      </c>
      <c r="Q36" s="342">
        <f>+'MIP(IxI)_TFEVP'!CD42</f>
        <v>0</v>
      </c>
      <c r="R36" s="342">
        <f>+'MIP(IxI)_TFEVP'!CE42</f>
        <v>0</v>
      </c>
      <c r="S36" s="342">
        <f>+'MIP(IxI)_TFEVP'!CF42</f>
        <v>6362.0250000860196</v>
      </c>
      <c r="T36" s="342">
        <f>+'MIP(IxI)_TFEVP'!CG42</f>
        <v>31502.900592924001</v>
      </c>
      <c r="U36" s="342">
        <f>+'MIP(IxI)_TFEVP'!CH42</f>
        <v>69291.923795448194</v>
      </c>
      <c r="V36" s="342">
        <f t="shared" si="4"/>
        <v>223045.2649667912</v>
      </c>
    </row>
    <row r="37" spans="1:22" x14ac:dyDescent="0.25">
      <c r="A37" s="220" t="s">
        <v>34</v>
      </c>
      <c r="B37" s="342">
        <f t="shared" si="1"/>
        <v>603173.81617613102</v>
      </c>
      <c r="C37" s="342">
        <f t="shared" si="1"/>
        <v>0</v>
      </c>
      <c r="D37" s="342">
        <f t="shared" si="1"/>
        <v>0</v>
      </c>
      <c r="E37" s="342">
        <f t="shared" si="1"/>
        <v>37939.531878051203</v>
      </c>
      <c r="F37" s="342">
        <f t="shared" si="1"/>
        <v>-37856.3107421612</v>
      </c>
      <c r="G37" s="342">
        <f t="shared" si="1"/>
        <v>60607.732251113797</v>
      </c>
      <c r="H37" s="342">
        <f t="shared" si="2"/>
        <v>663864.76956313476</v>
      </c>
      <c r="I37" s="107">
        <f>+Sim_Demanda!E47</f>
        <v>0</v>
      </c>
      <c r="J37" s="107">
        <f>+Sim_Demanda!F47</f>
        <v>0</v>
      </c>
      <c r="K37" s="107">
        <f>+Sim_Demanda!G47</f>
        <v>0</v>
      </c>
      <c r="L37" s="107">
        <f>+Sim_Demanda!H47</f>
        <v>0</v>
      </c>
      <c r="M37" s="107">
        <f>+Sim_Demanda!I47</f>
        <v>0</v>
      </c>
      <c r="N37" s="107">
        <f>+Sim_Demanda!J47</f>
        <v>0</v>
      </c>
      <c r="O37" s="107">
        <f t="shared" si="3"/>
        <v>0</v>
      </c>
      <c r="P37" s="342">
        <f>+'MIP(IxI)_TFEVP'!CC43</f>
        <v>603173.81617613102</v>
      </c>
      <c r="Q37" s="342">
        <f>+'MIP(IxI)_TFEVP'!CD43</f>
        <v>0</v>
      </c>
      <c r="R37" s="342">
        <f>+'MIP(IxI)_TFEVP'!CE43</f>
        <v>0</v>
      </c>
      <c r="S37" s="342">
        <f>+'MIP(IxI)_TFEVP'!CF43</f>
        <v>37939.531878051203</v>
      </c>
      <c r="T37" s="342">
        <f>+'MIP(IxI)_TFEVP'!CG43</f>
        <v>-37856.3107421612</v>
      </c>
      <c r="U37" s="342">
        <f>+'MIP(IxI)_TFEVP'!CH43</f>
        <v>60607.732251113797</v>
      </c>
      <c r="V37" s="342">
        <f t="shared" si="4"/>
        <v>663864.76956313476</v>
      </c>
    </row>
    <row r="38" spans="1:22" x14ac:dyDescent="0.25">
      <c r="A38" s="220" t="s">
        <v>35</v>
      </c>
      <c r="B38" s="342">
        <f t="shared" si="1"/>
        <v>194863.453674388</v>
      </c>
      <c r="C38" s="342">
        <f t="shared" si="1"/>
        <v>0</v>
      </c>
      <c r="D38" s="342">
        <f t="shared" si="1"/>
        <v>0</v>
      </c>
      <c r="E38" s="342">
        <f t="shared" si="1"/>
        <v>468.84055521661799</v>
      </c>
      <c r="F38" s="342">
        <f t="shared" si="1"/>
        <v>12110.9840754423</v>
      </c>
      <c r="G38" s="342">
        <f t="shared" si="1"/>
        <v>39473.147848497501</v>
      </c>
      <c r="H38" s="342">
        <f t="shared" si="2"/>
        <v>246916.42615354442</v>
      </c>
      <c r="I38" s="107">
        <f>+Sim_Demanda!E48</f>
        <v>0</v>
      </c>
      <c r="J38" s="107">
        <f>+Sim_Demanda!F48</f>
        <v>0</v>
      </c>
      <c r="K38" s="107">
        <f>+Sim_Demanda!G48</f>
        <v>0</v>
      </c>
      <c r="L38" s="107">
        <f>+Sim_Demanda!H48</f>
        <v>0</v>
      </c>
      <c r="M38" s="107">
        <f>+Sim_Demanda!I48</f>
        <v>0</v>
      </c>
      <c r="N38" s="107">
        <f>+Sim_Demanda!J48</f>
        <v>0</v>
      </c>
      <c r="O38" s="107">
        <f t="shared" si="3"/>
        <v>0</v>
      </c>
      <c r="P38" s="342">
        <f>+'MIP(IxI)_TFEVP'!CC44</f>
        <v>194863.453674388</v>
      </c>
      <c r="Q38" s="342">
        <f>+'MIP(IxI)_TFEVP'!CD44</f>
        <v>0</v>
      </c>
      <c r="R38" s="342">
        <f>+'MIP(IxI)_TFEVP'!CE44</f>
        <v>0</v>
      </c>
      <c r="S38" s="342">
        <f>+'MIP(IxI)_TFEVP'!CF44</f>
        <v>468.84055521661799</v>
      </c>
      <c r="T38" s="342">
        <f>+'MIP(IxI)_TFEVP'!CG44</f>
        <v>12110.9840754423</v>
      </c>
      <c r="U38" s="342">
        <f>+'MIP(IxI)_TFEVP'!CH44</f>
        <v>39473.147848497501</v>
      </c>
      <c r="V38" s="342">
        <f t="shared" si="4"/>
        <v>246916.42615354442</v>
      </c>
    </row>
    <row r="39" spans="1:22" x14ac:dyDescent="0.25">
      <c r="A39" s="220" t="s">
        <v>36</v>
      </c>
      <c r="B39" s="342">
        <f t="shared" si="1"/>
        <v>41945.047726812001</v>
      </c>
      <c r="C39" s="342">
        <f t="shared" si="1"/>
        <v>0</v>
      </c>
      <c r="D39" s="342">
        <f t="shared" si="1"/>
        <v>0</v>
      </c>
      <c r="E39" s="342">
        <f t="shared" si="1"/>
        <v>5264.4889183639798</v>
      </c>
      <c r="F39" s="342">
        <f t="shared" si="1"/>
        <v>2173.0758326406399</v>
      </c>
      <c r="G39" s="342">
        <f t="shared" si="1"/>
        <v>509936.11798304599</v>
      </c>
      <c r="H39" s="342">
        <f t="shared" si="2"/>
        <v>559318.73046086263</v>
      </c>
      <c r="I39" s="107">
        <f>+Sim_Demanda!E49</f>
        <v>0</v>
      </c>
      <c r="J39" s="107">
        <f>+Sim_Demanda!F49</f>
        <v>0</v>
      </c>
      <c r="K39" s="107">
        <f>+Sim_Demanda!G49</f>
        <v>0</v>
      </c>
      <c r="L39" s="107">
        <f>+Sim_Demanda!H49</f>
        <v>0</v>
      </c>
      <c r="M39" s="107">
        <f>+Sim_Demanda!I49</f>
        <v>0</v>
      </c>
      <c r="N39" s="107">
        <f>+Sim_Demanda!J49</f>
        <v>0</v>
      </c>
      <c r="O39" s="107">
        <f t="shared" si="3"/>
        <v>0</v>
      </c>
      <c r="P39" s="342">
        <f>+'MIP(IxI)_TFEVP'!CC45</f>
        <v>41945.047726812001</v>
      </c>
      <c r="Q39" s="342">
        <f>+'MIP(IxI)_TFEVP'!CD45</f>
        <v>0</v>
      </c>
      <c r="R39" s="342">
        <f>+'MIP(IxI)_TFEVP'!CE45</f>
        <v>0</v>
      </c>
      <c r="S39" s="342">
        <f>+'MIP(IxI)_TFEVP'!CF45</f>
        <v>5264.4889183639798</v>
      </c>
      <c r="T39" s="342">
        <f>+'MIP(IxI)_TFEVP'!CG45</f>
        <v>2173.0758326406399</v>
      </c>
      <c r="U39" s="342">
        <f>+'MIP(IxI)_TFEVP'!CH45</f>
        <v>509936.11798304599</v>
      </c>
      <c r="V39" s="342">
        <f t="shared" si="4"/>
        <v>559318.73046086263</v>
      </c>
    </row>
    <row r="40" spans="1:22" x14ac:dyDescent="0.25">
      <c r="A40" s="220" t="s">
        <v>37</v>
      </c>
      <c r="B40" s="342">
        <f t="shared" si="1"/>
        <v>462205.75495680497</v>
      </c>
      <c r="C40" s="342">
        <f t="shared" si="1"/>
        <v>0</v>
      </c>
      <c r="D40" s="342">
        <f t="shared" si="1"/>
        <v>0</v>
      </c>
      <c r="E40" s="342">
        <f t="shared" si="1"/>
        <v>6393.7127258308901</v>
      </c>
      <c r="F40" s="342">
        <f t="shared" si="1"/>
        <v>91739.128756968406</v>
      </c>
      <c r="G40" s="342">
        <f t="shared" si="1"/>
        <v>79880.280633744798</v>
      </c>
      <c r="H40" s="342">
        <f t="shared" si="2"/>
        <v>640218.87707334908</v>
      </c>
      <c r="I40" s="107">
        <f>+Sim_Demanda!E50</f>
        <v>0</v>
      </c>
      <c r="J40" s="107">
        <f>+Sim_Demanda!F50</f>
        <v>0</v>
      </c>
      <c r="K40" s="107">
        <f>+Sim_Demanda!G50</f>
        <v>0</v>
      </c>
      <c r="L40" s="107">
        <f>+Sim_Demanda!H50</f>
        <v>0</v>
      </c>
      <c r="M40" s="107">
        <f>+Sim_Demanda!I50</f>
        <v>0</v>
      </c>
      <c r="N40" s="107">
        <f>+Sim_Demanda!J50</f>
        <v>0</v>
      </c>
      <c r="O40" s="107">
        <f t="shared" si="3"/>
        <v>0</v>
      </c>
      <c r="P40" s="342">
        <f>+'MIP(IxI)_TFEVP'!CC46</f>
        <v>462205.75495680497</v>
      </c>
      <c r="Q40" s="342">
        <f>+'MIP(IxI)_TFEVP'!CD46</f>
        <v>0</v>
      </c>
      <c r="R40" s="342">
        <f>+'MIP(IxI)_TFEVP'!CE46</f>
        <v>0</v>
      </c>
      <c r="S40" s="342">
        <f>+'MIP(IxI)_TFEVP'!CF46</f>
        <v>6393.7127258308901</v>
      </c>
      <c r="T40" s="342">
        <f>+'MIP(IxI)_TFEVP'!CG46</f>
        <v>91739.128756968406</v>
      </c>
      <c r="U40" s="342">
        <f>+'MIP(IxI)_TFEVP'!CH46</f>
        <v>79880.280633744798</v>
      </c>
      <c r="V40" s="342">
        <f t="shared" si="4"/>
        <v>640218.87707334908</v>
      </c>
    </row>
    <row r="41" spans="1:22" x14ac:dyDescent="0.25">
      <c r="A41" s="220" t="s">
        <v>38</v>
      </c>
      <c r="B41" s="342">
        <f t="shared" si="1"/>
        <v>137087.43187538299</v>
      </c>
      <c r="C41" s="342">
        <f t="shared" si="1"/>
        <v>0</v>
      </c>
      <c r="D41" s="342">
        <f t="shared" si="1"/>
        <v>0</v>
      </c>
      <c r="E41" s="342">
        <f t="shared" si="1"/>
        <v>2012.06417307272</v>
      </c>
      <c r="F41" s="342">
        <f t="shared" si="1"/>
        <v>-2261.46680098156</v>
      </c>
      <c r="G41" s="342">
        <f t="shared" si="1"/>
        <v>7044.7338459111797</v>
      </c>
      <c r="H41" s="342">
        <f t="shared" si="2"/>
        <v>143882.76309338535</v>
      </c>
      <c r="I41" s="107">
        <f>+Sim_Demanda!E51</f>
        <v>0</v>
      </c>
      <c r="J41" s="107">
        <f>+Sim_Demanda!F51</f>
        <v>0</v>
      </c>
      <c r="K41" s="107">
        <f>+Sim_Demanda!G51</f>
        <v>0</v>
      </c>
      <c r="L41" s="107">
        <f>+Sim_Demanda!H51</f>
        <v>0</v>
      </c>
      <c r="M41" s="107">
        <f>+Sim_Demanda!I51</f>
        <v>0</v>
      </c>
      <c r="N41" s="107">
        <f>+Sim_Demanda!J51</f>
        <v>0</v>
      </c>
      <c r="O41" s="107">
        <f t="shared" si="3"/>
        <v>0</v>
      </c>
      <c r="P41" s="342">
        <f>+'MIP(IxI)_TFEVP'!CC47</f>
        <v>137087.43187538299</v>
      </c>
      <c r="Q41" s="342">
        <f>+'MIP(IxI)_TFEVP'!CD47</f>
        <v>0</v>
      </c>
      <c r="R41" s="342">
        <f>+'MIP(IxI)_TFEVP'!CE47</f>
        <v>0</v>
      </c>
      <c r="S41" s="342">
        <f>+'MIP(IxI)_TFEVP'!CF47</f>
        <v>2012.06417307272</v>
      </c>
      <c r="T41" s="342">
        <f>+'MIP(IxI)_TFEVP'!CG47</f>
        <v>-2261.46680098156</v>
      </c>
      <c r="U41" s="342">
        <f>+'MIP(IxI)_TFEVP'!CH47</f>
        <v>7044.7338459111797</v>
      </c>
      <c r="V41" s="342">
        <f t="shared" si="4"/>
        <v>143882.76309338535</v>
      </c>
    </row>
    <row r="42" spans="1:22" x14ac:dyDescent="0.25">
      <c r="A42" s="220" t="s">
        <v>39</v>
      </c>
      <c r="B42" s="342">
        <f t="shared" si="1"/>
        <v>622739.54634470202</v>
      </c>
      <c r="C42" s="342">
        <f t="shared" si="1"/>
        <v>0</v>
      </c>
      <c r="D42" s="342">
        <f t="shared" si="1"/>
        <v>0</v>
      </c>
      <c r="E42" s="342">
        <f t="shared" si="1"/>
        <v>0</v>
      </c>
      <c r="F42" s="342">
        <f t="shared" si="1"/>
        <v>93121.932162236699</v>
      </c>
      <c r="G42" s="342">
        <f t="shared" si="1"/>
        <v>1722156.7454377401</v>
      </c>
      <c r="H42" s="342">
        <f t="shared" si="2"/>
        <v>2438018.2239446789</v>
      </c>
      <c r="I42" s="107">
        <f>+Sim_Demanda!E52</f>
        <v>0</v>
      </c>
      <c r="J42" s="107">
        <f>+Sim_Demanda!F52</f>
        <v>0</v>
      </c>
      <c r="K42" s="107">
        <f>+Sim_Demanda!G52</f>
        <v>0</v>
      </c>
      <c r="L42" s="107">
        <f>+Sim_Demanda!H52</f>
        <v>0</v>
      </c>
      <c r="M42" s="107">
        <f>+Sim_Demanda!I52</f>
        <v>0</v>
      </c>
      <c r="N42" s="107">
        <f>+Sim_Demanda!J52</f>
        <v>0</v>
      </c>
      <c r="O42" s="107">
        <f t="shared" si="3"/>
        <v>0</v>
      </c>
      <c r="P42" s="342">
        <f>+'MIP(IxI)_TFEVP'!CC48</f>
        <v>622739.54634470202</v>
      </c>
      <c r="Q42" s="342">
        <f>+'MIP(IxI)_TFEVP'!CD48</f>
        <v>0</v>
      </c>
      <c r="R42" s="342">
        <f>+'MIP(IxI)_TFEVP'!CE48</f>
        <v>0</v>
      </c>
      <c r="S42" s="342">
        <f>+'MIP(IxI)_TFEVP'!CF48</f>
        <v>0</v>
      </c>
      <c r="T42" s="342">
        <f>+'MIP(IxI)_TFEVP'!CG48</f>
        <v>93121.932162236699</v>
      </c>
      <c r="U42" s="342">
        <f>+'MIP(IxI)_TFEVP'!CH48</f>
        <v>1722156.7454377401</v>
      </c>
      <c r="V42" s="342">
        <f t="shared" si="4"/>
        <v>2438018.2239446789</v>
      </c>
    </row>
    <row r="43" spans="1:22" x14ac:dyDescent="0.25">
      <c r="A43" s="220" t="s">
        <v>40</v>
      </c>
      <c r="B43" s="342">
        <f t="shared" si="1"/>
        <v>46635.712026765301</v>
      </c>
      <c r="C43" s="342">
        <f t="shared" si="1"/>
        <v>0</v>
      </c>
      <c r="D43" s="342">
        <f t="shared" si="1"/>
        <v>0</v>
      </c>
      <c r="E43" s="342">
        <f t="shared" si="1"/>
        <v>1556.5038912713201</v>
      </c>
      <c r="F43" s="342">
        <f t="shared" si="1"/>
        <v>13266.083175449599</v>
      </c>
      <c r="G43" s="342">
        <f t="shared" si="1"/>
        <v>131112.48308779899</v>
      </c>
      <c r="H43" s="342">
        <f t="shared" si="2"/>
        <v>192570.78218128521</v>
      </c>
      <c r="I43" s="107">
        <f>+Sim_Demanda!E53</f>
        <v>0</v>
      </c>
      <c r="J43" s="107">
        <f>+Sim_Demanda!F53</f>
        <v>0</v>
      </c>
      <c r="K43" s="107">
        <f>+Sim_Demanda!G53</f>
        <v>0</v>
      </c>
      <c r="L43" s="107">
        <f>+Sim_Demanda!H53</f>
        <v>0</v>
      </c>
      <c r="M43" s="107">
        <f>+Sim_Demanda!I53</f>
        <v>0</v>
      </c>
      <c r="N43" s="107">
        <f>+Sim_Demanda!J53</f>
        <v>0</v>
      </c>
      <c r="O43" s="107">
        <f t="shared" si="3"/>
        <v>0</v>
      </c>
      <c r="P43" s="342">
        <f>+'MIP(IxI)_TFEVP'!CC49</f>
        <v>46635.712026765301</v>
      </c>
      <c r="Q43" s="342">
        <f>+'MIP(IxI)_TFEVP'!CD49</f>
        <v>0</v>
      </c>
      <c r="R43" s="342">
        <f>+'MIP(IxI)_TFEVP'!CE49</f>
        <v>0</v>
      </c>
      <c r="S43" s="342">
        <f>+'MIP(IxI)_TFEVP'!CF49</f>
        <v>1556.5038912713201</v>
      </c>
      <c r="T43" s="342">
        <f>+'MIP(IxI)_TFEVP'!CG49</f>
        <v>13266.083175449599</v>
      </c>
      <c r="U43" s="342">
        <f>+'MIP(IxI)_TFEVP'!CH49</f>
        <v>131112.48308779899</v>
      </c>
      <c r="V43" s="342">
        <f t="shared" si="4"/>
        <v>192570.78218128521</v>
      </c>
    </row>
    <row r="44" spans="1:22" x14ac:dyDescent="0.25">
      <c r="A44" s="220" t="s">
        <v>41</v>
      </c>
      <c r="B44" s="342">
        <f t="shared" si="1"/>
        <v>633777.77788531804</v>
      </c>
      <c r="C44" s="342">
        <f t="shared" si="1"/>
        <v>0</v>
      </c>
      <c r="D44" s="342">
        <f t="shared" si="1"/>
        <v>0</v>
      </c>
      <c r="E44" s="342">
        <f t="shared" si="1"/>
        <v>1422.29328651119</v>
      </c>
      <c r="F44" s="342">
        <f t="shared" si="1"/>
        <v>68234.176048694702</v>
      </c>
      <c r="G44" s="342">
        <f t="shared" si="1"/>
        <v>76025.771875807695</v>
      </c>
      <c r="H44" s="342">
        <f t="shared" si="2"/>
        <v>779460.01909633155</v>
      </c>
      <c r="I44" s="107">
        <f>+Sim_Demanda!E54</f>
        <v>0</v>
      </c>
      <c r="J44" s="107">
        <f>+Sim_Demanda!F54</f>
        <v>0</v>
      </c>
      <c r="K44" s="107">
        <f>+Sim_Demanda!G54</f>
        <v>0</v>
      </c>
      <c r="L44" s="107">
        <f>+Sim_Demanda!H54</f>
        <v>0</v>
      </c>
      <c r="M44" s="107">
        <f>+Sim_Demanda!I54</f>
        <v>0</v>
      </c>
      <c r="N44" s="107">
        <f>+Sim_Demanda!J54</f>
        <v>0</v>
      </c>
      <c r="O44" s="107">
        <f t="shared" si="3"/>
        <v>0</v>
      </c>
      <c r="P44" s="342">
        <f>+'MIP(IxI)_TFEVP'!CC50</f>
        <v>633777.77788531804</v>
      </c>
      <c r="Q44" s="342">
        <f>+'MIP(IxI)_TFEVP'!CD50</f>
        <v>0</v>
      </c>
      <c r="R44" s="342">
        <f>+'MIP(IxI)_TFEVP'!CE50</f>
        <v>0</v>
      </c>
      <c r="S44" s="342">
        <f>+'MIP(IxI)_TFEVP'!CF50</f>
        <v>1422.29328651119</v>
      </c>
      <c r="T44" s="342">
        <f>+'MIP(IxI)_TFEVP'!CG50</f>
        <v>68234.176048694702</v>
      </c>
      <c r="U44" s="342">
        <f>+'MIP(IxI)_TFEVP'!CH50</f>
        <v>76025.771875807695</v>
      </c>
      <c r="V44" s="342">
        <f t="shared" si="4"/>
        <v>779460.01909633155</v>
      </c>
    </row>
    <row r="45" spans="1:22" x14ac:dyDescent="0.25">
      <c r="A45" s="220" t="s">
        <v>42</v>
      </c>
      <c r="B45" s="342">
        <f t="shared" si="1"/>
        <v>292184.46422267798</v>
      </c>
      <c r="C45" s="342">
        <f t="shared" si="1"/>
        <v>0</v>
      </c>
      <c r="D45" s="342">
        <f t="shared" si="1"/>
        <v>0</v>
      </c>
      <c r="E45" s="342">
        <f t="shared" si="1"/>
        <v>5249.4668036601897</v>
      </c>
      <c r="F45" s="342">
        <f t="shared" si="1"/>
        <v>-30972.906029820901</v>
      </c>
      <c r="G45" s="342">
        <f t="shared" si="1"/>
        <v>39114.312444490803</v>
      </c>
      <c r="H45" s="342">
        <f t="shared" si="2"/>
        <v>305575.33744100807</v>
      </c>
      <c r="I45" s="107">
        <f>+Sim_Demanda!E55</f>
        <v>0</v>
      </c>
      <c r="J45" s="107">
        <f>+Sim_Demanda!F55</f>
        <v>0</v>
      </c>
      <c r="K45" s="107">
        <f>+Sim_Demanda!G55</f>
        <v>0</v>
      </c>
      <c r="L45" s="107">
        <f>+Sim_Demanda!H55</f>
        <v>0</v>
      </c>
      <c r="M45" s="107">
        <f>+Sim_Demanda!I55</f>
        <v>0</v>
      </c>
      <c r="N45" s="107">
        <f>+Sim_Demanda!J55</f>
        <v>0</v>
      </c>
      <c r="O45" s="107">
        <f t="shared" si="3"/>
        <v>0</v>
      </c>
      <c r="P45" s="342">
        <f>+'MIP(IxI)_TFEVP'!CC51</f>
        <v>292184.46422267798</v>
      </c>
      <c r="Q45" s="342">
        <f>+'MIP(IxI)_TFEVP'!CD51</f>
        <v>0</v>
      </c>
      <c r="R45" s="342">
        <f>+'MIP(IxI)_TFEVP'!CE51</f>
        <v>0</v>
      </c>
      <c r="S45" s="342">
        <f>+'MIP(IxI)_TFEVP'!CF51</f>
        <v>5249.4668036601897</v>
      </c>
      <c r="T45" s="342">
        <f>+'MIP(IxI)_TFEVP'!CG51</f>
        <v>-30972.906029820901</v>
      </c>
      <c r="U45" s="342">
        <f>+'MIP(IxI)_TFEVP'!CH51</f>
        <v>39114.312444490803</v>
      </c>
      <c r="V45" s="342">
        <f t="shared" si="4"/>
        <v>305575.33744100807</v>
      </c>
    </row>
    <row r="46" spans="1:22" x14ac:dyDescent="0.25">
      <c r="A46" s="220" t="s">
        <v>43</v>
      </c>
      <c r="B46" s="342">
        <f t="shared" si="1"/>
        <v>49463.087946187203</v>
      </c>
      <c r="C46" s="342">
        <f t="shared" si="1"/>
        <v>0</v>
      </c>
      <c r="D46" s="342">
        <f t="shared" si="1"/>
        <v>0</v>
      </c>
      <c r="E46" s="342">
        <f t="shared" si="1"/>
        <v>618.63433738677497</v>
      </c>
      <c r="F46" s="342">
        <f t="shared" si="1"/>
        <v>13948.506479838999</v>
      </c>
      <c r="G46" s="342">
        <f t="shared" si="1"/>
        <v>70254.878140540502</v>
      </c>
      <c r="H46" s="342">
        <f t="shared" si="2"/>
        <v>134285.10690395348</v>
      </c>
      <c r="I46" s="107">
        <f>+Sim_Demanda!E56</f>
        <v>0</v>
      </c>
      <c r="J46" s="107">
        <f>+Sim_Demanda!F56</f>
        <v>0</v>
      </c>
      <c r="K46" s="107">
        <f>+Sim_Demanda!G56</f>
        <v>0</v>
      </c>
      <c r="L46" s="107">
        <f>+Sim_Demanda!H56</f>
        <v>0</v>
      </c>
      <c r="M46" s="107">
        <f>+Sim_Demanda!I56</f>
        <v>0</v>
      </c>
      <c r="N46" s="107">
        <f>+Sim_Demanda!J56</f>
        <v>0</v>
      </c>
      <c r="O46" s="107">
        <f t="shared" si="3"/>
        <v>0</v>
      </c>
      <c r="P46" s="342">
        <f>+'MIP(IxI)_TFEVP'!CC52</f>
        <v>49463.087946187203</v>
      </c>
      <c r="Q46" s="342">
        <f>+'MIP(IxI)_TFEVP'!CD52</f>
        <v>0</v>
      </c>
      <c r="R46" s="342">
        <f>+'MIP(IxI)_TFEVP'!CE52</f>
        <v>0</v>
      </c>
      <c r="S46" s="342">
        <f>+'MIP(IxI)_TFEVP'!CF52</f>
        <v>618.63433738677497</v>
      </c>
      <c r="T46" s="342">
        <f>+'MIP(IxI)_TFEVP'!CG52</f>
        <v>13948.506479838999</v>
      </c>
      <c r="U46" s="342">
        <f>+'MIP(IxI)_TFEVP'!CH52</f>
        <v>70254.878140540502</v>
      </c>
      <c r="V46" s="342">
        <f t="shared" si="4"/>
        <v>134285.10690395348</v>
      </c>
    </row>
    <row r="47" spans="1:22" x14ac:dyDescent="0.25">
      <c r="A47" s="220" t="s">
        <v>44</v>
      </c>
      <c r="B47" s="342">
        <f t="shared" si="1"/>
        <v>54480.373417450297</v>
      </c>
      <c r="C47" s="342">
        <f t="shared" si="1"/>
        <v>0</v>
      </c>
      <c r="D47" s="342">
        <f t="shared" si="1"/>
        <v>0</v>
      </c>
      <c r="E47" s="342">
        <f t="shared" si="1"/>
        <v>2508.9277994548902</v>
      </c>
      <c r="F47" s="342">
        <f t="shared" si="1"/>
        <v>41275.503463505796</v>
      </c>
      <c r="G47" s="342">
        <f t="shared" si="1"/>
        <v>137663.86033523301</v>
      </c>
      <c r="H47" s="342">
        <f t="shared" si="2"/>
        <v>235928.66501564399</v>
      </c>
      <c r="I47" s="107">
        <f>+Sim_Demanda!E57</f>
        <v>0</v>
      </c>
      <c r="J47" s="107">
        <f>+Sim_Demanda!F57</f>
        <v>0</v>
      </c>
      <c r="K47" s="107">
        <f>+Sim_Demanda!G57</f>
        <v>0</v>
      </c>
      <c r="L47" s="107">
        <f>+Sim_Demanda!H57</f>
        <v>0</v>
      </c>
      <c r="M47" s="107">
        <f>+Sim_Demanda!I57</f>
        <v>0</v>
      </c>
      <c r="N47" s="107">
        <f>+Sim_Demanda!J57</f>
        <v>0</v>
      </c>
      <c r="O47" s="107">
        <f t="shared" si="3"/>
        <v>0</v>
      </c>
      <c r="P47" s="342">
        <f>+'MIP(IxI)_TFEVP'!CC53</f>
        <v>54480.373417450297</v>
      </c>
      <c r="Q47" s="342">
        <f>+'MIP(IxI)_TFEVP'!CD53</f>
        <v>0</v>
      </c>
      <c r="R47" s="342">
        <f>+'MIP(IxI)_TFEVP'!CE53</f>
        <v>0</v>
      </c>
      <c r="S47" s="342">
        <f>+'MIP(IxI)_TFEVP'!CF53</f>
        <v>2508.9277994548902</v>
      </c>
      <c r="T47" s="342">
        <f>+'MIP(IxI)_TFEVP'!CG53</f>
        <v>41275.503463505796</v>
      </c>
      <c r="U47" s="342">
        <f>+'MIP(IxI)_TFEVP'!CH53</f>
        <v>137663.86033523301</v>
      </c>
      <c r="V47" s="342">
        <f t="shared" si="4"/>
        <v>235928.66501564399</v>
      </c>
    </row>
    <row r="48" spans="1:22" x14ac:dyDescent="0.25">
      <c r="A48" s="220" t="s">
        <v>45</v>
      </c>
      <c r="B48" s="342">
        <f t="shared" si="1"/>
        <v>25519.673483031002</v>
      </c>
      <c r="C48" s="342">
        <f t="shared" si="1"/>
        <v>0</v>
      </c>
      <c r="D48" s="342">
        <f t="shared" si="1"/>
        <v>0</v>
      </c>
      <c r="E48" s="342">
        <f t="shared" si="1"/>
        <v>2815.7546172243201</v>
      </c>
      <c r="F48" s="342">
        <f t="shared" si="1"/>
        <v>52327.774734034203</v>
      </c>
      <c r="G48" s="342">
        <f t="shared" si="1"/>
        <v>68885.867005343505</v>
      </c>
      <c r="H48" s="342">
        <f t="shared" si="2"/>
        <v>149549.06983963301</v>
      </c>
      <c r="I48" s="107">
        <f>+Sim_Demanda!E58</f>
        <v>0</v>
      </c>
      <c r="J48" s="107">
        <f>+Sim_Demanda!F58</f>
        <v>0</v>
      </c>
      <c r="K48" s="107">
        <f>+Sim_Demanda!G58</f>
        <v>0</v>
      </c>
      <c r="L48" s="107">
        <f>+Sim_Demanda!H58</f>
        <v>0</v>
      </c>
      <c r="M48" s="107">
        <f>+Sim_Demanda!I58</f>
        <v>0</v>
      </c>
      <c r="N48" s="107">
        <f>+Sim_Demanda!J58</f>
        <v>0</v>
      </c>
      <c r="O48" s="107">
        <f t="shared" si="3"/>
        <v>0</v>
      </c>
      <c r="P48" s="342">
        <f>+'MIP(IxI)_TFEVP'!CC54</f>
        <v>25519.673483031002</v>
      </c>
      <c r="Q48" s="342">
        <f>+'MIP(IxI)_TFEVP'!CD54</f>
        <v>0</v>
      </c>
      <c r="R48" s="342">
        <f>+'MIP(IxI)_TFEVP'!CE54</f>
        <v>0</v>
      </c>
      <c r="S48" s="342">
        <f>+'MIP(IxI)_TFEVP'!CF54</f>
        <v>2815.7546172243201</v>
      </c>
      <c r="T48" s="342">
        <f>+'MIP(IxI)_TFEVP'!CG54</f>
        <v>52327.774734034203</v>
      </c>
      <c r="U48" s="342">
        <f>+'MIP(IxI)_TFEVP'!CH54</f>
        <v>68885.867005343505</v>
      </c>
      <c r="V48" s="342">
        <f t="shared" si="4"/>
        <v>149549.06983963301</v>
      </c>
    </row>
    <row r="49" spans="1:22" x14ac:dyDescent="0.25">
      <c r="A49" s="220" t="s">
        <v>46</v>
      </c>
      <c r="B49" s="342">
        <f t="shared" si="1"/>
        <v>9810.5352084251808</v>
      </c>
      <c r="C49" s="342">
        <f t="shared" si="1"/>
        <v>0</v>
      </c>
      <c r="D49" s="342">
        <f t="shared" si="1"/>
        <v>0</v>
      </c>
      <c r="E49" s="342">
        <f t="shared" si="1"/>
        <v>19744.2527261098</v>
      </c>
      <c r="F49" s="342">
        <f t="shared" si="1"/>
        <v>2840.9811868105198</v>
      </c>
      <c r="G49" s="342">
        <f t="shared" si="1"/>
        <v>43442.974257586196</v>
      </c>
      <c r="H49" s="342">
        <f t="shared" si="2"/>
        <v>75838.7433789317</v>
      </c>
      <c r="I49" s="107">
        <f>+Sim_Demanda!E59</f>
        <v>0</v>
      </c>
      <c r="J49" s="107">
        <f>+Sim_Demanda!F59</f>
        <v>0</v>
      </c>
      <c r="K49" s="107">
        <f>+Sim_Demanda!G59</f>
        <v>0</v>
      </c>
      <c r="L49" s="107">
        <f>+Sim_Demanda!H59</f>
        <v>0</v>
      </c>
      <c r="M49" s="107">
        <f>+Sim_Demanda!I59</f>
        <v>0</v>
      </c>
      <c r="N49" s="107">
        <f>+Sim_Demanda!J59</f>
        <v>0</v>
      </c>
      <c r="O49" s="107">
        <f t="shared" si="3"/>
        <v>0</v>
      </c>
      <c r="P49" s="342">
        <f>+'MIP(IxI)_TFEVP'!CC55</f>
        <v>9810.5352084251808</v>
      </c>
      <c r="Q49" s="342">
        <f>+'MIP(IxI)_TFEVP'!CD55</f>
        <v>0</v>
      </c>
      <c r="R49" s="342">
        <f>+'MIP(IxI)_TFEVP'!CE55</f>
        <v>0</v>
      </c>
      <c r="S49" s="342">
        <f>+'MIP(IxI)_TFEVP'!CF55</f>
        <v>19744.2527261098</v>
      </c>
      <c r="T49" s="342">
        <f>+'MIP(IxI)_TFEVP'!CG55</f>
        <v>2840.9811868105198</v>
      </c>
      <c r="U49" s="342">
        <f>+'MIP(IxI)_TFEVP'!CH55</f>
        <v>43442.974257586196</v>
      </c>
      <c r="V49" s="342">
        <f t="shared" si="4"/>
        <v>75838.7433789317</v>
      </c>
    </row>
    <row r="50" spans="1:22" x14ac:dyDescent="0.25">
      <c r="A50" s="220" t="s">
        <v>47</v>
      </c>
      <c r="B50" s="342">
        <f t="shared" si="1"/>
        <v>17143.562669642</v>
      </c>
      <c r="C50" s="342">
        <f t="shared" si="1"/>
        <v>0</v>
      </c>
      <c r="D50" s="342">
        <f t="shared" si="1"/>
        <v>0</v>
      </c>
      <c r="E50" s="342">
        <f t="shared" si="1"/>
        <v>5268.6734326007299</v>
      </c>
      <c r="F50" s="342">
        <f t="shared" si="1"/>
        <v>-17551.8578006721</v>
      </c>
      <c r="G50" s="342">
        <f t="shared" si="1"/>
        <v>229085.74729357401</v>
      </c>
      <c r="H50" s="342">
        <f t="shared" si="2"/>
        <v>233946.12559514464</v>
      </c>
      <c r="I50" s="107">
        <f>+Sim_Demanda!E60</f>
        <v>0</v>
      </c>
      <c r="J50" s="107">
        <f>+Sim_Demanda!F60</f>
        <v>0</v>
      </c>
      <c r="K50" s="107">
        <f>+Sim_Demanda!G60</f>
        <v>0</v>
      </c>
      <c r="L50" s="107">
        <f>+Sim_Demanda!H60</f>
        <v>0</v>
      </c>
      <c r="M50" s="107">
        <f>+Sim_Demanda!I60</f>
        <v>0</v>
      </c>
      <c r="N50" s="107">
        <f>+Sim_Demanda!J60</f>
        <v>0</v>
      </c>
      <c r="O50" s="107">
        <f t="shared" si="3"/>
        <v>0</v>
      </c>
      <c r="P50" s="342">
        <f>+'MIP(IxI)_TFEVP'!CC56</f>
        <v>17143.562669642</v>
      </c>
      <c r="Q50" s="342">
        <f>+'MIP(IxI)_TFEVP'!CD56</f>
        <v>0</v>
      </c>
      <c r="R50" s="342">
        <f>+'MIP(IxI)_TFEVP'!CE56</f>
        <v>0</v>
      </c>
      <c r="S50" s="342">
        <f>+'MIP(IxI)_TFEVP'!CF56</f>
        <v>5268.6734326007299</v>
      </c>
      <c r="T50" s="342">
        <f>+'MIP(IxI)_TFEVP'!CG56</f>
        <v>-17551.8578006721</v>
      </c>
      <c r="U50" s="342">
        <f>+'MIP(IxI)_TFEVP'!CH56</f>
        <v>229085.74729357401</v>
      </c>
      <c r="V50" s="342">
        <f t="shared" si="4"/>
        <v>233946.12559514464</v>
      </c>
    </row>
    <row r="51" spans="1:22" x14ac:dyDescent="0.25">
      <c r="A51" s="220" t="s">
        <v>48</v>
      </c>
      <c r="B51" s="342">
        <f t="shared" si="1"/>
        <v>423118.41911457398</v>
      </c>
      <c r="C51" s="342">
        <f t="shared" si="1"/>
        <v>0</v>
      </c>
      <c r="D51" s="342">
        <f t="shared" si="1"/>
        <v>0</v>
      </c>
      <c r="E51" s="342">
        <f t="shared" si="1"/>
        <v>207731.788680472</v>
      </c>
      <c r="F51" s="342">
        <f t="shared" si="1"/>
        <v>9853.0644454193807</v>
      </c>
      <c r="G51" s="342">
        <f t="shared" si="1"/>
        <v>46268.188969074901</v>
      </c>
      <c r="H51" s="342">
        <f t="shared" si="2"/>
        <v>686971.46120954026</v>
      </c>
      <c r="I51" s="107">
        <f>+Sim_Demanda!E61</f>
        <v>0</v>
      </c>
      <c r="J51" s="107">
        <f>+Sim_Demanda!F61</f>
        <v>0</v>
      </c>
      <c r="K51" s="107">
        <f>+Sim_Demanda!G61</f>
        <v>0</v>
      </c>
      <c r="L51" s="107">
        <f>+Sim_Demanda!H61</f>
        <v>0</v>
      </c>
      <c r="M51" s="107">
        <f>+Sim_Demanda!I61</f>
        <v>0</v>
      </c>
      <c r="N51" s="107">
        <f>+Sim_Demanda!J61</f>
        <v>0</v>
      </c>
      <c r="O51" s="107">
        <f t="shared" si="3"/>
        <v>0</v>
      </c>
      <c r="P51" s="342">
        <f>+'MIP(IxI)_TFEVP'!CC57</f>
        <v>423118.41911457398</v>
      </c>
      <c r="Q51" s="342">
        <f>+'MIP(IxI)_TFEVP'!CD57</f>
        <v>0</v>
      </c>
      <c r="R51" s="342">
        <f>+'MIP(IxI)_TFEVP'!CE57</f>
        <v>0</v>
      </c>
      <c r="S51" s="342">
        <f>+'MIP(IxI)_TFEVP'!CF57</f>
        <v>207731.788680472</v>
      </c>
      <c r="T51" s="342">
        <f>+'MIP(IxI)_TFEVP'!CG57</f>
        <v>9853.0644454193807</v>
      </c>
      <c r="U51" s="342">
        <f>+'MIP(IxI)_TFEVP'!CH57</f>
        <v>46268.188969074901</v>
      </c>
      <c r="V51" s="342">
        <f t="shared" si="4"/>
        <v>686971.46120954026</v>
      </c>
    </row>
    <row r="52" spans="1:22" x14ac:dyDescent="0.25">
      <c r="A52" s="220" t="s">
        <v>49</v>
      </c>
      <c r="B52" s="342">
        <f t="shared" si="1"/>
        <v>101206.13722338399</v>
      </c>
      <c r="C52" s="342">
        <f t="shared" si="1"/>
        <v>0</v>
      </c>
      <c r="D52" s="342">
        <f t="shared" si="1"/>
        <v>0</v>
      </c>
      <c r="E52" s="342">
        <f t="shared" si="1"/>
        <v>91978.971525772999</v>
      </c>
      <c r="F52" s="342">
        <f t="shared" si="1"/>
        <v>44776.160857776304</v>
      </c>
      <c r="G52" s="342">
        <f t="shared" si="1"/>
        <v>25312.0486674208</v>
      </c>
      <c r="H52" s="342">
        <f t="shared" si="2"/>
        <v>263273.3182743541</v>
      </c>
      <c r="I52" s="107">
        <f>+Sim_Demanda!E62</f>
        <v>0</v>
      </c>
      <c r="J52" s="107">
        <f>+Sim_Demanda!F62</f>
        <v>0</v>
      </c>
      <c r="K52" s="107">
        <f>+Sim_Demanda!G62</f>
        <v>0</v>
      </c>
      <c r="L52" s="107">
        <f>+Sim_Demanda!H62</f>
        <v>0</v>
      </c>
      <c r="M52" s="107">
        <f>+Sim_Demanda!I62</f>
        <v>0</v>
      </c>
      <c r="N52" s="107">
        <f>+Sim_Demanda!J62</f>
        <v>0</v>
      </c>
      <c r="O52" s="107">
        <f t="shared" si="3"/>
        <v>0</v>
      </c>
      <c r="P52" s="342">
        <f>+'MIP(IxI)_TFEVP'!CC58</f>
        <v>101206.13722338399</v>
      </c>
      <c r="Q52" s="342">
        <f>+'MIP(IxI)_TFEVP'!CD58</f>
        <v>0</v>
      </c>
      <c r="R52" s="342">
        <f>+'MIP(IxI)_TFEVP'!CE58</f>
        <v>0</v>
      </c>
      <c r="S52" s="342">
        <f>+'MIP(IxI)_TFEVP'!CF58</f>
        <v>91978.971525772999</v>
      </c>
      <c r="T52" s="342">
        <f>+'MIP(IxI)_TFEVP'!CG58</f>
        <v>44776.160857776304</v>
      </c>
      <c r="U52" s="342">
        <f>+'MIP(IxI)_TFEVP'!CH58</f>
        <v>25312.0486674208</v>
      </c>
      <c r="V52" s="342">
        <f t="shared" si="4"/>
        <v>263273.3182743541</v>
      </c>
    </row>
    <row r="53" spans="1:22" x14ac:dyDescent="0.25">
      <c r="A53" s="220" t="s">
        <v>50</v>
      </c>
      <c r="B53" s="342">
        <f t="shared" si="1"/>
        <v>151293.56570732599</v>
      </c>
      <c r="C53" s="342">
        <f t="shared" si="1"/>
        <v>0</v>
      </c>
      <c r="D53" s="342">
        <f t="shared" si="1"/>
        <v>0</v>
      </c>
      <c r="E53" s="342">
        <f t="shared" si="1"/>
        <v>372901.002612193</v>
      </c>
      <c r="F53" s="342">
        <f t="shared" si="1"/>
        <v>16041.5569956737</v>
      </c>
      <c r="G53" s="342">
        <f t="shared" si="1"/>
        <v>179881.944657582</v>
      </c>
      <c r="H53" s="342">
        <f t="shared" si="2"/>
        <v>720118.06997277471</v>
      </c>
      <c r="I53" s="107">
        <f>+Sim_Demanda!E63</f>
        <v>0</v>
      </c>
      <c r="J53" s="107">
        <f>+Sim_Demanda!F63</f>
        <v>0</v>
      </c>
      <c r="K53" s="107">
        <f>+Sim_Demanda!G63</f>
        <v>0</v>
      </c>
      <c r="L53" s="107">
        <f>+Sim_Demanda!H63</f>
        <v>0</v>
      </c>
      <c r="M53" s="107">
        <f>+Sim_Demanda!I63</f>
        <v>0</v>
      </c>
      <c r="N53" s="107">
        <f>+Sim_Demanda!J63</f>
        <v>0</v>
      </c>
      <c r="O53" s="107">
        <f t="shared" si="3"/>
        <v>0</v>
      </c>
      <c r="P53" s="342">
        <f>+'MIP(IxI)_TFEVP'!CC59</f>
        <v>151293.56570732599</v>
      </c>
      <c r="Q53" s="342">
        <f>+'MIP(IxI)_TFEVP'!CD59</f>
        <v>0</v>
      </c>
      <c r="R53" s="342">
        <f>+'MIP(IxI)_TFEVP'!CE59</f>
        <v>0</v>
      </c>
      <c r="S53" s="342">
        <f>+'MIP(IxI)_TFEVP'!CF59</f>
        <v>372901.002612193</v>
      </c>
      <c r="T53" s="342">
        <f>+'MIP(IxI)_TFEVP'!CG59</f>
        <v>16041.5569956737</v>
      </c>
      <c r="U53" s="342">
        <f>+'MIP(IxI)_TFEVP'!CH59</f>
        <v>179881.944657582</v>
      </c>
      <c r="V53" s="342">
        <f t="shared" si="4"/>
        <v>720118.06997277471</v>
      </c>
    </row>
    <row r="54" spans="1:22" x14ac:dyDescent="0.25">
      <c r="A54" s="220" t="s">
        <v>51</v>
      </c>
      <c r="B54" s="342">
        <f t="shared" si="1"/>
        <v>35473.5628645365</v>
      </c>
      <c r="C54" s="342">
        <f t="shared" si="1"/>
        <v>0</v>
      </c>
      <c r="D54" s="342">
        <f t="shared" si="1"/>
        <v>0</v>
      </c>
      <c r="E54" s="342">
        <f t="shared" si="1"/>
        <v>92555.994388501495</v>
      </c>
      <c r="F54" s="342">
        <f t="shared" si="1"/>
        <v>15525.066894807</v>
      </c>
      <c r="G54" s="342">
        <f t="shared" si="1"/>
        <v>71381.781656042207</v>
      </c>
      <c r="H54" s="342">
        <f t="shared" si="2"/>
        <v>214936.4058038872</v>
      </c>
      <c r="I54" s="107">
        <f>+Sim_Demanda!E64</f>
        <v>0</v>
      </c>
      <c r="J54" s="107">
        <f>+Sim_Demanda!F64</f>
        <v>0</v>
      </c>
      <c r="K54" s="107">
        <f>+Sim_Demanda!G64</f>
        <v>0</v>
      </c>
      <c r="L54" s="107">
        <f>+Sim_Demanda!H64</f>
        <v>0</v>
      </c>
      <c r="M54" s="107">
        <f>+Sim_Demanda!I64</f>
        <v>0</v>
      </c>
      <c r="N54" s="107">
        <f>+Sim_Demanda!J64</f>
        <v>0</v>
      </c>
      <c r="O54" s="107">
        <f t="shared" si="3"/>
        <v>0</v>
      </c>
      <c r="P54" s="342">
        <f>+'MIP(IxI)_TFEVP'!CC60</f>
        <v>35473.5628645365</v>
      </c>
      <c r="Q54" s="342">
        <f>+'MIP(IxI)_TFEVP'!CD60</f>
        <v>0</v>
      </c>
      <c r="R54" s="342">
        <f>+'MIP(IxI)_TFEVP'!CE60</f>
        <v>0</v>
      </c>
      <c r="S54" s="342">
        <f>+'MIP(IxI)_TFEVP'!CF60</f>
        <v>92555.994388501495</v>
      </c>
      <c r="T54" s="342">
        <f>+'MIP(IxI)_TFEVP'!CG60</f>
        <v>15525.066894807</v>
      </c>
      <c r="U54" s="342">
        <f>+'MIP(IxI)_TFEVP'!CH60</f>
        <v>71381.781656042207</v>
      </c>
      <c r="V54" s="342">
        <f t="shared" si="4"/>
        <v>214936.4058038872</v>
      </c>
    </row>
    <row r="55" spans="1:22" x14ac:dyDescent="0.25">
      <c r="A55" s="220" t="s">
        <v>52</v>
      </c>
      <c r="B55" s="342">
        <f t="shared" si="1"/>
        <v>298298.56642279</v>
      </c>
      <c r="C55" s="342">
        <f t="shared" si="1"/>
        <v>0</v>
      </c>
      <c r="D55" s="342">
        <f t="shared" si="1"/>
        <v>0</v>
      </c>
      <c r="E55" s="342">
        <f t="shared" si="1"/>
        <v>195301.549118013</v>
      </c>
      <c r="F55" s="342">
        <f t="shared" si="1"/>
        <v>52917.216733236397</v>
      </c>
      <c r="G55" s="342">
        <f t="shared" si="1"/>
        <v>66482.119536886297</v>
      </c>
      <c r="H55" s="342">
        <f t="shared" si="2"/>
        <v>612999.45181092573</v>
      </c>
      <c r="I55" s="107">
        <f>+Sim_Demanda!E65</f>
        <v>0</v>
      </c>
      <c r="J55" s="107">
        <f>+Sim_Demanda!F65</f>
        <v>0</v>
      </c>
      <c r="K55" s="107">
        <f>+Sim_Demanda!G65</f>
        <v>0</v>
      </c>
      <c r="L55" s="107">
        <f>+Sim_Demanda!H65</f>
        <v>0</v>
      </c>
      <c r="M55" s="107">
        <f>+Sim_Demanda!I65</f>
        <v>0</v>
      </c>
      <c r="N55" s="107">
        <f>+Sim_Demanda!J65</f>
        <v>0</v>
      </c>
      <c r="O55" s="107">
        <f t="shared" si="3"/>
        <v>0</v>
      </c>
      <c r="P55" s="342">
        <f>+'MIP(IxI)_TFEVP'!CC61</f>
        <v>298298.56642279</v>
      </c>
      <c r="Q55" s="342">
        <f>+'MIP(IxI)_TFEVP'!CD61</f>
        <v>0</v>
      </c>
      <c r="R55" s="342">
        <f>+'MIP(IxI)_TFEVP'!CE61</f>
        <v>0</v>
      </c>
      <c r="S55" s="342">
        <f>+'MIP(IxI)_TFEVP'!CF61</f>
        <v>195301.549118013</v>
      </c>
      <c r="T55" s="342">
        <f>+'MIP(IxI)_TFEVP'!CG61</f>
        <v>52917.216733236397</v>
      </c>
      <c r="U55" s="342">
        <f>+'MIP(IxI)_TFEVP'!CH61</f>
        <v>66482.119536886297</v>
      </c>
      <c r="V55" s="342">
        <f t="shared" si="4"/>
        <v>612999.45181092573</v>
      </c>
    </row>
    <row r="56" spans="1:22" x14ac:dyDescent="0.25">
      <c r="A56" s="220" t="s">
        <v>53</v>
      </c>
      <c r="B56" s="342">
        <f t="shared" si="1"/>
        <v>465260.804218554</v>
      </c>
      <c r="C56" s="342">
        <f t="shared" si="1"/>
        <v>0</v>
      </c>
      <c r="D56" s="342">
        <f t="shared" si="1"/>
        <v>0</v>
      </c>
      <c r="E56" s="342">
        <f t="shared" si="1"/>
        <v>136704.431329271</v>
      </c>
      <c r="F56" s="342">
        <f t="shared" si="1"/>
        <v>-5928.3502795280701</v>
      </c>
      <c r="G56" s="342">
        <f t="shared" si="1"/>
        <v>19141.020677155298</v>
      </c>
      <c r="H56" s="342">
        <f t="shared" si="2"/>
        <v>615177.90594545228</v>
      </c>
      <c r="I56" s="107">
        <f>+Sim_Demanda!E66</f>
        <v>0</v>
      </c>
      <c r="J56" s="107">
        <f>+Sim_Demanda!F66</f>
        <v>0</v>
      </c>
      <c r="K56" s="107">
        <f>+Sim_Demanda!G66</f>
        <v>0</v>
      </c>
      <c r="L56" s="107">
        <f>+Sim_Demanda!H66</f>
        <v>0</v>
      </c>
      <c r="M56" s="107">
        <f>+Sim_Demanda!I66</f>
        <v>0</v>
      </c>
      <c r="N56" s="107">
        <f>+Sim_Demanda!J66</f>
        <v>0</v>
      </c>
      <c r="O56" s="107">
        <f t="shared" si="3"/>
        <v>0</v>
      </c>
      <c r="P56" s="342">
        <f>+'MIP(IxI)_TFEVP'!CC62</f>
        <v>465260.804218554</v>
      </c>
      <c r="Q56" s="342">
        <f>+'MIP(IxI)_TFEVP'!CD62</f>
        <v>0</v>
      </c>
      <c r="R56" s="342">
        <f>+'MIP(IxI)_TFEVP'!CE62</f>
        <v>0</v>
      </c>
      <c r="S56" s="342">
        <f>+'MIP(IxI)_TFEVP'!CF62</f>
        <v>136704.431329271</v>
      </c>
      <c r="T56" s="342">
        <f>+'MIP(IxI)_TFEVP'!CG62</f>
        <v>-5928.3502795280701</v>
      </c>
      <c r="U56" s="342">
        <f>+'MIP(IxI)_TFEVP'!CH62</f>
        <v>19141.020677155298</v>
      </c>
      <c r="V56" s="342">
        <f t="shared" si="4"/>
        <v>615177.90594545228</v>
      </c>
    </row>
    <row r="57" spans="1:22" x14ac:dyDescent="0.25">
      <c r="A57" s="220" t="s">
        <v>54</v>
      </c>
      <c r="B57" s="342">
        <f t="shared" si="1"/>
        <v>292358.84109082801</v>
      </c>
      <c r="C57" s="342">
        <f t="shared" si="1"/>
        <v>0</v>
      </c>
      <c r="D57" s="342">
        <f t="shared" si="1"/>
        <v>0</v>
      </c>
      <c r="E57" s="342">
        <f t="shared" si="1"/>
        <v>52630.715163684901</v>
      </c>
      <c r="F57" s="342">
        <f t="shared" si="1"/>
        <v>4789.3362701009401</v>
      </c>
      <c r="G57" s="342">
        <f t="shared" si="1"/>
        <v>44155.726435272103</v>
      </c>
      <c r="H57" s="342">
        <f t="shared" si="2"/>
        <v>393934.61895988596</v>
      </c>
      <c r="I57" s="107">
        <f>+Sim_Demanda!E67</f>
        <v>0</v>
      </c>
      <c r="J57" s="107">
        <f>+Sim_Demanda!F67</f>
        <v>0</v>
      </c>
      <c r="K57" s="107">
        <f>+Sim_Demanda!G67</f>
        <v>0</v>
      </c>
      <c r="L57" s="107">
        <f>+Sim_Demanda!H67</f>
        <v>0</v>
      </c>
      <c r="M57" s="107">
        <f>+Sim_Demanda!I67</f>
        <v>0</v>
      </c>
      <c r="N57" s="107">
        <f>+Sim_Demanda!J67</f>
        <v>0</v>
      </c>
      <c r="O57" s="107">
        <f t="shared" si="3"/>
        <v>0</v>
      </c>
      <c r="P57" s="342">
        <f>+'MIP(IxI)_TFEVP'!CC63</f>
        <v>292358.84109082801</v>
      </c>
      <c r="Q57" s="342">
        <f>+'MIP(IxI)_TFEVP'!CD63</f>
        <v>0</v>
      </c>
      <c r="R57" s="342">
        <f>+'MIP(IxI)_TFEVP'!CE63</f>
        <v>0</v>
      </c>
      <c r="S57" s="342">
        <f>+'MIP(IxI)_TFEVP'!CF63</f>
        <v>52630.715163684901</v>
      </c>
      <c r="T57" s="342">
        <f>+'MIP(IxI)_TFEVP'!CG63</f>
        <v>4789.3362701009401</v>
      </c>
      <c r="U57" s="342">
        <f>+'MIP(IxI)_TFEVP'!CH63</f>
        <v>44155.726435272103</v>
      </c>
      <c r="V57" s="342">
        <f t="shared" si="4"/>
        <v>393934.61895988596</v>
      </c>
    </row>
    <row r="58" spans="1:22" x14ac:dyDescent="0.25">
      <c r="A58" s="220" t="s">
        <v>55</v>
      </c>
      <c r="B58" s="342">
        <f t="shared" si="1"/>
        <v>630555.94768871099</v>
      </c>
      <c r="C58" s="342">
        <f t="shared" si="1"/>
        <v>0</v>
      </c>
      <c r="D58" s="342">
        <f t="shared" si="1"/>
        <v>0</v>
      </c>
      <c r="E58" s="342">
        <f t="shared" si="1"/>
        <v>0</v>
      </c>
      <c r="F58" s="342">
        <f t="shared" si="1"/>
        <v>6.7837763266807696E-2</v>
      </c>
      <c r="G58" s="342">
        <f t="shared" si="1"/>
        <v>5815.2879751471401</v>
      </c>
      <c r="H58" s="342">
        <f t="shared" si="2"/>
        <v>636371.30350162135</v>
      </c>
      <c r="I58" s="107">
        <f>+Sim_Demanda!E68</f>
        <v>0</v>
      </c>
      <c r="J58" s="107">
        <f>+Sim_Demanda!F68</f>
        <v>0</v>
      </c>
      <c r="K58" s="107">
        <f>+Sim_Demanda!G68</f>
        <v>0</v>
      </c>
      <c r="L58" s="107">
        <f>+Sim_Demanda!H68</f>
        <v>0</v>
      </c>
      <c r="M58" s="107">
        <f>+Sim_Demanda!I68</f>
        <v>0</v>
      </c>
      <c r="N58" s="107">
        <f>+Sim_Demanda!J68</f>
        <v>0</v>
      </c>
      <c r="O58" s="107">
        <f t="shared" si="3"/>
        <v>0</v>
      </c>
      <c r="P58" s="342">
        <f>+'MIP(IxI)_TFEVP'!CC64</f>
        <v>630555.94768871099</v>
      </c>
      <c r="Q58" s="342">
        <f>+'MIP(IxI)_TFEVP'!CD64</f>
        <v>0</v>
      </c>
      <c r="R58" s="342">
        <f>+'MIP(IxI)_TFEVP'!CE64</f>
        <v>0</v>
      </c>
      <c r="S58" s="342">
        <f>+'MIP(IxI)_TFEVP'!CF64</f>
        <v>0</v>
      </c>
      <c r="T58" s="342">
        <f>+'MIP(IxI)_TFEVP'!CG64</f>
        <v>6.7837763266807696E-2</v>
      </c>
      <c r="U58" s="342">
        <f>+'MIP(IxI)_TFEVP'!CH64</f>
        <v>5815.2879751471401</v>
      </c>
      <c r="V58" s="342">
        <f t="shared" si="4"/>
        <v>636371.30350162135</v>
      </c>
    </row>
    <row r="59" spans="1:22" x14ac:dyDescent="0.25">
      <c r="A59" s="220" t="s">
        <v>56</v>
      </c>
      <c r="B59" s="342">
        <f t="shared" ref="B59:G78" si="5">+I59+P59</f>
        <v>299045.84991864301</v>
      </c>
      <c r="C59" s="342">
        <f t="shared" si="5"/>
        <v>0</v>
      </c>
      <c r="D59" s="342">
        <f t="shared" si="5"/>
        <v>153.43958905603901</v>
      </c>
      <c r="E59" s="342">
        <f t="shared" si="5"/>
        <v>2139.6323325342801</v>
      </c>
      <c r="F59" s="342">
        <f t="shared" si="5"/>
        <v>20076.418084084398</v>
      </c>
      <c r="G59" s="342">
        <f t="shared" si="5"/>
        <v>139986.87519719999</v>
      </c>
      <c r="H59" s="342">
        <f t="shared" si="2"/>
        <v>461402.21512151771</v>
      </c>
      <c r="I59" s="107">
        <f>+Sim_Demanda!E69</f>
        <v>0</v>
      </c>
      <c r="J59" s="107">
        <f>+Sim_Demanda!F69</f>
        <v>0</v>
      </c>
      <c r="K59" s="107">
        <f>+Sim_Demanda!G69</f>
        <v>0</v>
      </c>
      <c r="L59" s="107">
        <f>+Sim_Demanda!H69</f>
        <v>0</v>
      </c>
      <c r="M59" s="107">
        <f>+Sim_Demanda!I69</f>
        <v>0</v>
      </c>
      <c r="N59" s="107">
        <f>+Sim_Demanda!J69</f>
        <v>0</v>
      </c>
      <c r="O59" s="107">
        <f t="shared" si="3"/>
        <v>0</v>
      </c>
      <c r="P59" s="342">
        <f>+'MIP(IxI)_TFEVP'!CC65</f>
        <v>299045.84991864301</v>
      </c>
      <c r="Q59" s="342">
        <f>+'MIP(IxI)_TFEVP'!CD65</f>
        <v>0</v>
      </c>
      <c r="R59" s="342">
        <f>+'MIP(IxI)_TFEVP'!CE65</f>
        <v>153.43958905603901</v>
      </c>
      <c r="S59" s="342">
        <f>+'MIP(IxI)_TFEVP'!CF65</f>
        <v>2139.6323325342801</v>
      </c>
      <c r="T59" s="342">
        <f>+'MIP(IxI)_TFEVP'!CG65</f>
        <v>20076.418084084398</v>
      </c>
      <c r="U59" s="342">
        <f>+'MIP(IxI)_TFEVP'!CH65</f>
        <v>139986.87519719999</v>
      </c>
      <c r="V59" s="342">
        <f t="shared" si="4"/>
        <v>461402.21512151771</v>
      </c>
    </row>
    <row r="60" spans="1:22" x14ac:dyDescent="0.25">
      <c r="A60" s="220" t="s">
        <v>57</v>
      </c>
      <c r="B60" s="342">
        <f t="shared" si="5"/>
        <v>141587.71140069701</v>
      </c>
      <c r="C60" s="342">
        <f t="shared" si="5"/>
        <v>0</v>
      </c>
      <c r="D60" s="342">
        <f t="shared" si="5"/>
        <v>0</v>
      </c>
      <c r="E60" s="342">
        <f t="shared" si="5"/>
        <v>10633557.5925152</v>
      </c>
      <c r="F60" s="342">
        <f t="shared" si="5"/>
        <v>51921.6618571824</v>
      </c>
      <c r="G60" s="342">
        <f t="shared" si="5"/>
        <v>826.37306234534299</v>
      </c>
      <c r="H60" s="342">
        <f t="shared" si="2"/>
        <v>10827893.338835426</v>
      </c>
      <c r="I60" s="107">
        <f>+Sim_Demanda!E70</f>
        <v>0</v>
      </c>
      <c r="J60" s="107">
        <f>+Sim_Demanda!F70</f>
        <v>0</v>
      </c>
      <c r="K60" s="107">
        <f>+Sim_Demanda!G70</f>
        <v>0</v>
      </c>
      <c r="L60" s="107">
        <f>+Sim_Demanda!H70</f>
        <v>0</v>
      </c>
      <c r="M60" s="107">
        <f>+Sim_Demanda!I70</f>
        <v>0</v>
      </c>
      <c r="N60" s="107">
        <f>+Sim_Demanda!J70</f>
        <v>0</v>
      </c>
      <c r="O60" s="107">
        <f t="shared" si="3"/>
        <v>0</v>
      </c>
      <c r="P60" s="342">
        <f>+'MIP(IxI)_TFEVP'!CC66</f>
        <v>141587.71140069701</v>
      </c>
      <c r="Q60" s="342">
        <f>+'MIP(IxI)_TFEVP'!CD66</f>
        <v>0</v>
      </c>
      <c r="R60" s="342">
        <f>+'MIP(IxI)_TFEVP'!CE66</f>
        <v>0</v>
      </c>
      <c r="S60" s="342">
        <f>+'MIP(IxI)_TFEVP'!CF66</f>
        <v>10633557.5925152</v>
      </c>
      <c r="T60" s="342">
        <f>+'MIP(IxI)_TFEVP'!CG66</f>
        <v>51921.6618571824</v>
      </c>
      <c r="U60" s="342">
        <f>+'MIP(IxI)_TFEVP'!CH66</f>
        <v>826.37306234534299</v>
      </c>
      <c r="V60" s="342">
        <f t="shared" si="4"/>
        <v>10827893.338835426</v>
      </c>
    </row>
    <row r="61" spans="1:22" x14ac:dyDescent="0.25">
      <c r="A61" s="220" t="s">
        <v>58</v>
      </c>
      <c r="B61" s="342">
        <f t="shared" si="5"/>
        <v>13050967.052609</v>
      </c>
      <c r="C61" s="342">
        <f t="shared" si="5"/>
        <v>0</v>
      </c>
      <c r="D61" s="342">
        <f t="shared" si="5"/>
        <v>0</v>
      </c>
      <c r="E61" s="342">
        <f t="shared" si="5"/>
        <v>2638307.8229564298</v>
      </c>
      <c r="F61" s="342">
        <f t="shared" si="5"/>
        <v>0</v>
      </c>
      <c r="G61" s="342">
        <f t="shared" si="5"/>
        <v>11334.968557698799</v>
      </c>
      <c r="H61" s="342">
        <f t="shared" si="2"/>
        <v>15700609.844123129</v>
      </c>
      <c r="I61" s="107">
        <f>+Sim_Demanda!E71</f>
        <v>0</v>
      </c>
      <c r="J61" s="107">
        <f>+Sim_Demanda!F71</f>
        <v>0</v>
      </c>
      <c r="K61" s="107">
        <f>+Sim_Demanda!G71</f>
        <v>0</v>
      </c>
      <c r="L61" s="107">
        <f>+Sim_Demanda!H71</f>
        <v>0</v>
      </c>
      <c r="M61" s="107">
        <f>+Sim_Demanda!I71</f>
        <v>0</v>
      </c>
      <c r="N61" s="107">
        <f>+Sim_Demanda!J71</f>
        <v>0</v>
      </c>
      <c r="O61" s="107">
        <f t="shared" si="3"/>
        <v>0</v>
      </c>
      <c r="P61" s="342">
        <f>+'MIP(IxI)_TFEVP'!CC67</f>
        <v>13050967.052609</v>
      </c>
      <c r="Q61" s="342">
        <f>+'MIP(IxI)_TFEVP'!CD67</f>
        <v>0</v>
      </c>
      <c r="R61" s="342">
        <f>+'MIP(IxI)_TFEVP'!CE67</f>
        <v>0</v>
      </c>
      <c r="S61" s="342">
        <f>+'MIP(IxI)_TFEVP'!CF67</f>
        <v>2638307.8229564298</v>
      </c>
      <c r="T61" s="342">
        <f>+'MIP(IxI)_TFEVP'!CG67</f>
        <v>0</v>
      </c>
      <c r="U61" s="342">
        <f>+'MIP(IxI)_TFEVP'!CH67</f>
        <v>11334.968557698799</v>
      </c>
      <c r="V61" s="342">
        <f t="shared" si="4"/>
        <v>15700609.844123129</v>
      </c>
    </row>
    <row r="62" spans="1:22" x14ac:dyDescent="0.25">
      <c r="A62" s="220" t="s">
        <v>59</v>
      </c>
      <c r="B62" s="342">
        <f t="shared" si="5"/>
        <v>3203186.3309125099</v>
      </c>
      <c r="C62" s="342">
        <f t="shared" si="5"/>
        <v>0</v>
      </c>
      <c r="D62" s="342">
        <f t="shared" si="5"/>
        <v>0</v>
      </c>
      <c r="E62" s="342">
        <f t="shared" si="5"/>
        <v>1922.11937658279</v>
      </c>
      <c r="F62" s="342">
        <f t="shared" si="5"/>
        <v>0</v>
      </c>
      <c r="G62" s="342">
        <f t="shared" si="5"/>
        <v>647921.82921946701</v>
      </c>
      <c r="H62" s="342">
        <f t="shared" si="2"/>
        <v>3853030.2795085595</v>
      </c>
      <c r="I62" s="107">
        <f>+Sim_Demanda!E72</f>
        <v>0</v>
      </c>
      <c r="J62" s="107">
        <f>+Sim_Demanda!F72</f>
        <v>0</v>
      </c>
      <c r="K62" s="107">
        <f>+Sim_Demanda!G72</f>
        <v>0</v>
      </c>
      <c r="L62" s="107">
        <f>+Sim_Demanda!H72</f>
        <v>0</v>
      </c>
      <c r="M62" s="107">
        <f>+Sim_Demanda!I72</f>
        <v>0</v>
      </c>
      <c r="N62" s="107">
        <f>+Sim_Demanda!J72</f>
        <v>0</v>
      </c>
      <c r="O62" s="107">
        <f t="shared" si="3"/>
        <v>0</v>
      </c>
      <c r="P62" s="342">
        <f>+'MIP(IxI)_TFEVP'!CC68</f>
        <v>3203186.3309125099</v>
      </c>
      <c r="Q62" s="342">
        <f>+'MIP(IxI)_TFEVP'!CD68</f>
        <v>0</v>
      </c>
      <c r="R62" s="342">
        <f>+'MIP(IxI)_TFEVP'!CE68</f>
        <v>0</v>
      </c>
      <c r="S62" s="342">
        <f>+'MIP(IxI)_TFEVP'!CF68</f>
        <v>1922.11937658279</v>
      </c>
      <c r="T62" s="342">
        <f>+'MIP(IxI)_TFEVP'!CG68</f>
        <v>0</v>
      </c>
      <c r="U62" s="342">
        <f>+'MIP(IxI)_TFEVP'!CH68</f>
        <v>647921.82921946701</v>
      </c>
      <c r="V62" s="342">
        <f t="shared" si="4"/>
        <v>3853030.2795085595</v>
      </c>
    </row>
    <row r="63" spans="1:22" x14ac:dyDescent="0.25">
      <c r="A63" s="220" t="s">
        <v>60</v>
      </c>
      <c r="B63" s="342">
        <f t="shared" si="5"/>
        <v>116470.53428134399</v>
      </c>
      <c r="C63" s="342">
        <f t="shared" si="5"/>
        <v>0</v>
      </c>
      <c r="D63" s="342">
        <f t="shared" si="5"/>
        <v>0</v>
      </c>
      <c r="E63" s="342">
        <f t="shared" si="5"/>
        <v>156.87185985961599</v>
      </c>
      <c r="F63" s="342">
        <f t="shared" si="5"/>
        <v>0</v>
      </c>
      <c r="G63" s="342">
        <f t="shared" si="5"/>
        <v>5088.1697375692402</v>
      </c>
      <c r="H63" s="342">
        <f t="shared" si="2"/>
        <v>121715.57587877286</v>
      </c>
      <c r="I63" s="107">
        <f>+Sim_Demanda!E73</f>
        <v>0</v>
      </c>
      <c r="J63" s="107">
        <f>+Sim_Demanda!F73</f>
        <v>0</v>
      </c>
      <c r="K63" s="107">
        <f>+Sim_Demanda!G73</f>
        <v>0</v>
      </c>
      <c r="L63" s="107">
        <f>+Sim_Demanda!H73</f>
        <v>0</v>
      </c>
      <c r="M63" s="107">
        <f>+Sim_Demanda!I73</f>
        <v>0</v>
      </c>
      <c r="N63" s="107">
        <f>+Sim_Demanda!J73</f>
        <v>0</v>
      </c>
      <c r="O63" s="107">
        <f t="shared" si="3"/>
        <v>0</v>
      </c>
      <c r="P63" s="342">
        <f>+'MIP(IxI)_TFEVP'!CC69</f>
        <v>116470.53428134399</v>
      </c>
      <c r="Q63" s="342">
        <f>+'MIP(IxI)_TFEVP'!CD69</f>
        <v>0</v>
      </c>
      <c r="R63" s="342">
        <f>+'MIP(IxI)_TFEVP'!CE69</f>
        <v>0</v>
      </c>
      <c r="S63" s="342">
        <f>+'MIP(IxI)_TFEVP'!CF69</f>
        <v>156.87185985961599</v>
      </c>
      <c r="T63" s="342">
        <f>+'MIP(IxI)_TFEVP'!CG69</f>
        <v>0</v>
      </c>
      <c r="U63" s="342">
        <f>+'MIP(IxI)_TFEVP'!CH69</f>
        <v>5088.1697375692402</v>
      </c>
      <c r="V63" s="342">
        <f t="shared" si="4"/>
        <v>121715.57587877286</v>
      </c>
    </row>
    <row r="64" spans="1:22" x14ac:dyDescent="0.25">
      <c r="A64" s="220" t="s">
        <v>61</v>
      </c>
      <c r="B64" s="342">
        <f t="shared" si="5"/>
        <v>232107.88105472899</v>
      </c>
      <c r="C64" s="342">
        <f t="shared" si="5"/>
        <v>0</v>
      </c>
      <c r="D64" s="342">
        <f t="shared" si="5"/>
        <v>13978.7506401348</v>
      </c>
      <c r="E64" s="342">
        <f t="shared" si="5"/>
        <v>3556.28598742445</v>
      </c>
      <c r="F64" s="342">
        <f t="shared" si="5"/>
        <v>0</v>
      </c>
      <c r="G64" s="342">
        <f t="shared" si="5"/>
        <v>93.392085951863194</v>
      </c>
      <c r="H64" s="342">
        <f t="shared" si="2"/>
        <v>249736.30976824011</v>
      </c>
      <c r="I64" s="107">
        <f>+Sim_Demanda!E74</f>
        <v>0</v>
      </c>
      <c r="J64" s="107">
        <f>+Sim_Demanda!F74</f>
        <v>0</v>
      </c>
      <c r="K64" s="107">
        <f>+Sim_Demanda!G74</f>
        <v>0</v>
      </c>
      <c r="L64" s="107">
        <f>+Sim_Demanda!H74</f>
        <v>0</v>
      </c>
      <c r="M64" s="107">
        <f>+Sim_Demanda!I74</f>
        <v>0</v>
      </c>
      <c r="N64" s="107">
        <f>+Sim_Demanda!J74</f>
        <v>0</v>
      </c>
      <c r="O64" s="107">
        <f t="shared" si="3"/>
        <v>0</v>
      </c>
      <c r="P64" s="342">
        <f>+'MIP(IxI)_TFEVP'!CC70</f>
        <v>232107.88105472899</v>
      </c>
      <c r="Q64" s="342">
        <f>+'MIP(IxI)_TFEVP'!CD70</f>
        <v>0</v>
      </c>
      <c r="R64" s="342">
        <f>+'MIP(IxI)_TFEVP'!CE70</f>
        <v>13978.7506401348</v>
      </c>
      <c r="S64" s="342">
        <f>+'MIP(IxI)_TFEVP'!CF70</f>
        <v>3556.28598742445</v>
      </c>
      <c r="T64" s="342">
        <f>+'MIP(IxI)_TFEVP'!CG70</f>
        <v>0</v>
      </c>
      <c r="U64" s="342">
        <f>+'MIP(IxI)_TFEVP'!CH70</f>
        <v>93.392085951863194</v>
      </c>
      <c r="V64" s="342">
        <f t="shared" si="4"/>
        <v>249736.30976824011</v>
      </c>
    </row>
    <row r="65" spans="1:22" x14ac:dyDescent="0.25">
      <c r="A65" s="220" t="s">
        <v>62</v>
      </c>
      <c r="B65" s="342">
        <f t="shared" si="5"/>
        <v>1652152.1625935</v>
      </c>
      <c r="C65" s="342">
        <f t="shared" si="5"/>
        <v>0</v>
      </c>
      <c r="D65" s="342">
        <f t="shared" si="5"/>
        <v>0</v>
      </c>
      <c r="E65" s="342">
        <f t="shared" si="5"/>
        <v>2137.59863723852</v>
      </c>
      <c r="F65" s="342">
        <f t="shared" si="5"/>
        <v>0</v>
      </c>
      <c r="G65" s="342">
        <f t="shared" si="5"/>
        <v>9.18377041952869</v>
      </c>
      <c r="H65" s="342">
        <f t="shared" si="2"/>
        <v>1654298.9450011582</v>
      </c>
      <c r="I65" s="107">
        <f>+Sim_Demanda!E75</f>
        <v>0</v>
      </c>
      <c r="J65" s="107">
        <f>+Sim_Demanda!F75</f>
        <v>0</v>
      </c>
      <c r="K65" s="107">
        <f>+Sim_Demanda!G75</f>
        <v>0</v>
      </c>
      <c r="L65" s="107">
        <f>+Sim_Demanda!H75</f>
        <v>0</v>
      </c>
      <c r="M65" s="107">
        <f>+Sim_Demanda!I75</f>
        <v>0</v>
      </c>
      <c r="N65" s="107">
        <f>+Sim_Demanda!J75</f>
        <v>0</v>
      </c>
      <c r="O65" s="107">
        <f t="shared" si="3"/>
        <v>0</v>
      </c>
      <c r="P65" s="342">
        <f>+'MIP(IxI)_TFEVP'!CC71</f>
        <v>1652152.1625935</v>
      </c>
      <c r="Q65" s="342">
        <f>+'MIP(IxI)_TFEVP'!CD71</f>
        <v>0</v>
      </c>
      <c r="R65" s="342">
        <f>+'MIP(IxI)_TFEVP'!CE71</f>
        <v>0</v>
      </c>
      <c r="S65" s="342">
        <f>+'MIP(IxI)_TFEVP'!CF71</f>
        <v>2137.59863723852</v>
      </c>
      <c r="T65" s="342">
        <f>+'MIP(IxI)_TFEVP'!CG71</f>
        <v>0</v>
      </c>
      <c r="U65" s="342">
        <f>+'MIP(IxI)_TFEVP'!CH71</f>
        <v>9.18377041952869</v>
      </c>
      <c r="V65" s="342">
        <f t="shared" si="4"/>
        <v>1654298.9450011582</v>
      </c>
    </row>
    <row r="66" spans="1:22" x14ac:dyDescent="0.25">
      <c r="A66" s="220" t="s">
        <v>63</v>
      </c>
      <c r="B66" s="342">
        <f t="shared" si="5"/>
        <v>1763524.17717496</v>
      </c>
      <c r="C66" s="342">
        <f t="shared" si="5"/>
        <v>0</v>
      </c>
      <c r="D66" s="342">
        <f t="shared" si="5"/>
        <v>45808.069205220898</v>
      </c>
      <c r="E66" s="342">
        <f t="shared" si="5"/>
        <v>223393.00513079501</v>
      </c>
      <c r="F66" s="342">
        <f t="shared" si="5"/>
        <v>3832.6398807095402</v>
      </c>
      <c r="G66" s="342">
        <f t="shared" si="5"/>
        <v>74764.261556152604</v>
      </c>
      <c r="H66" s="342">
        <f t="shared" si="2"/>
        <v>2111322.152947838</v>
      </c>
      <c r="I66" s="107">
        <f>+Sim_Demanda!E76</f>
        <v>0</v>
      </c>
      <c r="J66" s="107">
        <f>+Sim_Demanda!F76</f>
        <v>0</v>
      </c>
      <c r="K66" s="107">
        <f>+Sim_Demanda!G76</f>
        <v>0</v>
      </c>
      <c r="L66" s="107">
        <f>+Sim_Demanda!H76</f>
        <v>0</v>
      </c>
      <c r="M66" s="107">
        <f>+Sim_Demanda!I76</f>
        <v>0</v>
      </c>
      <c r="N66" s="107">
        <f>+Sim_Demanda!J76</f>
        <v>0</v>
      </c>
      <c r="O66" s="107">
        <f t="shared" si="3"/>
        <v>0</v>
      </c>
      <c r="P66" s="342">
        <f>+'MIP(IxI)_TFEVP'!CC72</f>
        <v>1763524.17717496</v>
      </c>
      <c r="Q66" s="342">
        <f>+'MIP(IxI)_TFEVP'!CD72</f>
        <v>0</v>
      </c>
      <c r="R66" s="342">
        <f>+'MIP(IxI)_TFEVP'!CE72</f>
        <v>45808.069205220898</v>
      </c>
      <c r="S66" s="342">
        <f>+'MIP(IxI)_TFEVP'!CF72</f>
        <v>223393.00513079501</v>
      </c>
      <c r="T66" s="342">
        <f>+'MIP(IxI)_TFEVP'!CG72</f>
        <v>3832.6398807095402</v>
      </c>
      <c r="U66" s="342">
        <f>+'MIP(IxI)_TFEVP'!CH72</f>
        <v>74764.261556152604</v>
      </c>
      <c r="V66" s="342">
        <f t="shared" si="4"/>
        <v>2111322.152947838</v>
      </c>
    </row>
    <row r="67" spans="1:22" x14ac:dyDescent="0.25">
      <c r="A67" s="220" t="s">
        <v>64</v>
      </c>
      <c r="B67" s="342">
        <f t="shared" si="5"/>
        <v>3325469.4359764</v>
      </c>
      <c r="C67" s="342">
        <f t="shared" si="5"/>
        <v>0</v>
      </c>
      <c r="D67" s="342">
        <f t="shared" si="5"/>
        <v>0</v>
      </c>
      <c r="E67" s="342">
        <f t="shared" si="5"/>
        <v>3.69762781048005</v>
      </c>
      <c r="F67" s="342">
        <f t="shared" si="5"/>
        <v>-3.3245680971019799E-2</v>
      </c>
      <c r="G67" s="342">
        <f t="shared" si="5"/>
        <v>11869.1193232348</v>
      </c>
      <c r="H67" s="342">
        <f t="shared" si="2"/>
        <v>3337342.2196817645</v>
      </c>
      <c r="I67" s="107">
        <f>+Sim_Demanda!E77</f>
        <v>0</v>
      </c>
      <c r="J67" s="107">
        <f>+Sim_Demanda!F77</f>
        <v>0</v>
      </c>
      <c r="K67" s="107">
        <f>+Sim_Demanda!G77</f>
        <v>0</v>
      </c>
      <c r="L67" s="107">
        <f>+Sim_Demanda!H77</f>
        <v>0</v>
      </c>
      <c r="M67" s="107">
        <f>+Sim_Demanda!I77</f>
        <v>0</v>
      </c>
      <c r="N67" s="107">
        <f>+Sim_Demanda!J77</f>
        <v>0</v>
      </c>
      <c r="O67" s="107">
        <f t="shared" si="3"/>
        <v>0</v>
      </c>
      <c r="P67" s="342">
        <f>+'MIP(IxI)_TFEVP'!CC73</f>
        <v>3325469.4359764</v>
      </c>
      <c r="Q67" s="342">
        <f>+'MIP(IxI)_TFEVP'!CD73</f>
        <v>0</v>
      </c>
      <c r="R67" s="342">
        <f>+'MIP(IxI)_TFEVP'!CE73</f>
        <v>0</v>
      </c>
      <c r="S67" s="342">
        <f>+'MIP(IxI)_TFEVP'!CF73</f>
        <v>3.69762781048005</v>
      </c>
      <c r="T67" s="342">
        <f>+'MIP(IxI)_TFEVP'!CG73</f>
        <v>-3.3245680971019799E-2</v>
      </c>
      <c r="U67" s="342">
        <f>+'MIP(IxI)_TFEVP'!CH73</f>
        <v>11869.1193232348</v>
      </c>
      <c r="V67" s="342">
        <f t="shared" si="4"/>
        <v>3337342.2196817645</v>
      </c>
    </row>
    <row r="68" spans="1:22" x14ac:dyDescent="0.25">
      <c r="A68" s="220" t="s">
        <v>65</v>
      </c>
      <c r="B68" s="342">
        <f t="shared" si="5"/>
        <v>232168.889766067</v>
      </c>
      <c r="C68" s="342">
        <f t="shared" si="5"/>
        <v>0</v>
      </c>
      <c r="D68" s="342">
        <f t="shared" si="5"/>
        <v>0</v>
      </c>
      <c r="E68" s="342">
        <f t="shared" si="5"/>
        <v>0</v>
      </c>
      <c r="F68" s="342">
        <f t="shared" si="5"/>
        <v>0</v>
      </c>
      <c r="G68" s="342">
        <f t="shared" si="5"/>
        <v>0</v>
      </c>
      <c r="H68" s="342">
        <f t="shared" ref="H68:H78" si="6">+SUM(B68:G68)</f>
        <v>232168.889766067</v>
      </c>
      <c r="I68" s="107">
        <f>+Sim_Demanda!E78</f>
        <v>0</v>
      </c>
      <c r="J68" s="107">
        <f>+Sim_Demanda!F78</f>
        <v>0</v>
      </c>
      <c r="K68" s="107">
        <f>+Sim_Demanda!G78</f>
        <v>0</v>
      </c>
      <c r="L68" s="107">
        <f>+Sim_Demanda!H78</f>
        <v>0</v>
      </c>
      <c r="M68" s="107">
        <f>+Sim_Demanda!I78</f>
        <v>0</v>
      </c>
      <c r="N68" s="107">
        <f>+Sim_Demanda!J78</f>
        <v>0</v>
      </c>
      <c r="O68" s="107">
        <f t="shared" ref="O68:O78" si="7">+SUM(I68:N68)</f>
        <v>0</v>
      </c>
      <c r="P68" s="342">
        <f>+'MIP(IxI)_TFEVP'!CC74</f>
        <v>232168.889766067</v>
      </c>
      <c r="Q68" s="342">
        <f>+'MIP(IxI)_TFEVP'!CD74</f>
        <v>0</v>
      </c>
      <c r="R68" s="342">
        <f>+'MIP(IxI)_TFEVP'!CE74</f>
        <v>0</v>
      </c>
      <c r="S68" s="342">
        <f>+'MIP(IxI)_TFEVP'!CF74</f>
        <v>0</v>
      </c>
      <c r="T68" s="342">
        <f>+'MIP(IxI)_TFEVP'!CG74</f>
        <v>0</v>
      </c>
      <c r="U68" s="342">
        <f>+'MIP(IxI)_TFEVP'!CH74</f>
        <v>0</v>
      </c>
      <c r="V68" s="342">
        <f t="shared" ref="V68:V78" si="8">+SUM(P68:U68)</f>
        <v>232168.889766067</v>
      </c>
    </row>
    <row r="69" spans="1:22" x14ac:dyDescent="0.25">
      <c r="A69" s="220" t="s">
        <v>66</v>
      </c>
      <c r="B69" s="342">
        <f t="shared" si="5"/>
        <v>42921</v>
      </c>
      <c r="C69" s="342">
        <f t="shared" si="5"/>
        <v>0</v>
      </c>
      <c r="D69" s="342">
        <f t="shared" si="5"/>
        <v>0</v>
      </c>
      <c r="E69" s="342">
        <f t="shared" si="5"/>
        <v>0</v>
      </c>
      <c r="F69" s="342">
        <f t="shared" si="5"/>
        <v>0</v>
      </c>
      <c r="G69" s="342">
        <f t="shared" si="5"/>
        <v>0</v>
      </c>
      <c r="H69" s="342">
        <f t="shared" si="6"/>
        <v>42921</v>
      </c>
      <c r="I69" s="107">
        <f>+Sim_Demanda!E79</f>
        <v>0</v>
      </c>
      <c r="J69" s="107">
        <f>+Sim_Demanda!F79</f>
        <v>0</v>
      </c>
      <c r="K69" s="107">
        <f>+Sim_Demanda!G79</f>
        <v>0</v>
      </c>
      <c r="L69" s="107">
        <f>+Sim_Demanda!H79</f>
        <v>0</v>
      </c>
      <c r="M69" s="107">
        <f>+Sim_Demanda!I79</f>
        <v>0</v>
      </c>
      <c r="N69" s="107">
        <f>+Sim_Demanda!J79</f>
        <v>0</v>
      </c>
      <c r="O69" s="107">
        <f t="shared" si="7"/>
        <v>0</v>
      </c>
      <c r="P69" s="342">
        <f>+'MIP(IxI)_TFEVP'!CC75</f>
        <v>42921</v>
      </c>
      <c r="Q69" s="342">
        <f>+'MIP(IxI)_TFEVP'!CD75</f>
        <v>0</v>
      </c>
      <c r="R69" s="342">
        <f>+'MIP(IxI)_TFEVP'!CE75</f>
        <v>0</v>
      </c>
      <c r="S69" s="342">
        <f>+'MIP(IxI)_TFEVP'!CF75</f>
        <v>0</v>
      </c>
      <c r="T69" s="342">
        <f>+'MIP(IxI)_TFEVP'!CG75</f>
        <v>0</v>
      </c>
      <c r="U69" s="342">
        <f>+'MIP(IxI)_TFEVP'!CH75</f>
        <v>0</v>
      </c>
      <c r="V69" s="342">
        <f t="shared" si="8"/>
        <v>42921</v>
      </c>
    </row>
    <row r="70" spans="1:22" x14ac:dyDescent="0.25">
      <c r="A70" s="220" t="s">
        <v>67</v>
      </c>
      <c r="B70" s="342">
        <f t="shared" si="5"/>
        <v>8549702.7529457901</v>
      </c>
      <c r="C70" s="342">
        <f t="shared" si="5"/>
        <v>0</v>
      </c>
      <c r="D70" s="342">
        <f t="shared" si="5"/>
        <v>0</v>
      </c>
      <c r="E70" s="342">
        <f t="shared" si="5"/>
        <v>791.19991074746895</v>
      </c>
      <c r="F70" s="342">
        <f t="shared" si="5"/>
        <v>0</v>
      </c>
      <c r="G70" s="342">
        <f t="shared" si="5"/>
        <v>3.3992341731856999</v>
      </c>
      <c r="H70" s="342">
        <f t="shared" si="6"/>
        <v>8550497.3520907108</v>
      </c>
      <c r="I70" s="107">
        <f>+Sim_Demanda!E80</f>
        <v>0</v>
      </c>
      <c r="J70" s="107">
        <f>+Sim_Demanda!F80</f>
        <v>0</v>
      </c>
      <c r="K70" s="107">
        <f>+Sim_Demanda!G80</f>
        <v>0</v>
      </c>
      <c r="L70" s="107">
        <f>+Sim_Demanda!H80</f>
        <v>0</v>
      </c>
      <c r="M70" s="107">
        <f>+Sim_Demanda!I80</f>
        <v>0</v>
      </c>
      <c r="N70" s="107">
        <f>+Sim_Demanda!J80</f>
        <v>0</v>
      </c>
      <c r="O70" s="107">
        <f t="shared" si="7"/>
        <v>0</v>
      </c>
      <c r="P70" s="342">
        <f>+'MIP(IxI)_TFEVP'!CC76</f>
        <v>8549702.7529457901</v>
      </c>
      <c r="Q70" s="342">
        <f>+'MIP(IxI)_TFEVP'!CD76</f>
        <v>0</v>
      </c>
      <c r="R70" s="342">
        <f>+'MIP(IxI)_TFEVP'!CE76</f>
        <v>0</v>
      </c>
      <c r="S70" s="342">
        <f>+'MIP(IxI)_TFEVP'!CF76</f>
        <v>791.19991074746895</v>
      </c>
      <c r="T70" s="342">
        <f>+'MIP(IxI)_TFEVP'!CG76</f>
        <v>0</v>
      </c>
      <c r="U70" s="342">
        <f>+'MIP(IxI)_TFEVP'!CH76</f>
        <v>3.3992341731856999</v>
      </c>
      <c r="V70" s="342">
        <f t="shared" si="8"/>
        <v>8550497.3520907108</v>
      </c>
    </row>
    <row r="71" spans="1:22" x14ac:dyDescent="0.25">
      <c r="A71" s="220" t="s">
        <v>68</v>
      </c>
      <c r="B71" s="342">
        <f t="shared" si="5"/>
        <v>522968.14535777603</v>
      </c>
      <c r="C71" s="342">
        <f t="shared" si="5"/>
        <v>0</v>
      </c>
      <c r="D71" s="342">
        <f t="shared" si="5"/>
        <v>0.95107843040033302</v>
      </c>
      <c r="E71" s="342">
        <f t="shared" si="5"/>
        <v>332736.15399549098</v>
      </c>
      <c r="F71" s="342">
        <f t="shared" si="5"/>
        <v>124.396332840809</v>
      </c>
      <c r="G71" s="342">
        <f t="shared" si="5"/>
        <v>206016.181700491</v>
      </c>
      <c r="H71" s="342">
        <f t="shared" si="6"/>
        <v>1061845.8284650291</v>
      </c>
      <c r="I71" s="107">
        <f>+Sim_Demanda!E81</f>
        <v>0</v>
      </c>
      <c r="J71" s="107">
        <f>+Sim_Demanda!F81</f>
        <v>0</v>
      </c>
      <c r="K71" s="107">
        <f>+Sim_Demanda!G81</f>
        <v>0</v>
      </c>
      <c r="L71" s="107">
        <f>+Sim_Demanda!H81</f>
        <v>0</v>
      </c>
      <c r="M71" s="107">
        <f>+Sim_Demanda!I81</f>
        <v>0</v>
      </c>
      <c r="N71" s="107">
        <f>+Sim_Demanda!J81</f>
        <v>0</v>
      </c>
      <c r="O71" s="107">
        <f t="shared" si="7"/>
        <v>0</v>
      </c>
      <c r="P71" s="342">
        <f>+'MIP(IxI)_TFEVP'!CC77</f>
        <v>522968.14535777603</v>
      </c>
      <c r="Q71" s="342">
        <f>+'MIP(IxI)_TFEVP'!CD77</f>
        <v>0</v>
      </c>
      <c r="R71" s="342">
        <f>+'MIP(IxI)_TFEVP'!CE77</f>
        <v>0.95107843040033302</v>
      </c>
      <c r="S71" s="342">
        <f>+'MIP(IxI)_TFEVP'!CF77</f>
        <v>332736.15399549098</v>
      </c>
      <c r="T71" s="342">
        <f>+'MIP(IxI)_TFEVP'!CG77</f>
        <v>124.396332840809</v>
      </c>
      <c r="U71" s="342">
        <f>+'MIP(IxI)_TFEVP'!CH77</f>
        <v>206016.181700491</v>
      </c>
      <c r="V71" s="342">
        <f t="shared" si="8"/>
        <v>1061845.8284650291</v>
      </c>
    </row>
    <row r="72" spans="1:22" x14ac:dyDescent="0.25">
      <c r="A72" s="220" t="s">
        <v>69</v>
      </c>
      <c r="B72" s="342">
        <f t="shared" si="5"/>
        <v>1677043.57403393</v>
      </c>
      <c r="C72" s="342">
        <f t="shared" si="5"/>
        <v>7846841</v>
      </c>
      <c r="D72" s="342">
        <f t="shared" si="5"/>
        <v>63.969588584917602</v>
      </c>
      <c r="E72" s="342">
        <f t="shared" si="5"/>
        <v>43136.1531769789</v>
      </c>
      <c r="F72" s="342">
        <f t="shared" si="5"/>
        <v>1235.8755750878299</v>
      </c>
      <c r="G72" s="342">
        <f t="shared" si="5"/>
        <v>8012.5029959113199</v>
      </c>
      <c r="H72" s="342">
        <f t="shared" si="6"/>
        <v>9576333.0753704943</v>
      </c>
      <c r="I72" s="107">
        <f>+Sim_Demanda!E82</f>
        <v>0</v>
      </c>
      <c r="J72" s="107">
        <f>+Sim_Demanda!F82</f>
        <v>0</v>
      </c>
      <c r="K72" s="107">
        <f>+Sim_Demanda!G82</f>
        <v>0</v>
      </c>
      <c r="L72" s="107">
        <f>+Sim_Demanda!H82</f>
        <v>0</v>
      </c>
      <c r="M72" s="107">
        <f>+Sim_Demanda!I82</f>
        <v>0</v>
      </c>
      <c r="N72" s="107">
        <f>+Sim_Demanda!J82</f>
        <v>0</v>
      </c>
      <c r="O72" s="107">
        <f t="shared" si="7"/>
        <v>0</v>
      </c>
      <c r="P72" s="342">
        <f>+'MIP(IxI)_TFEVP'!CC78</f>
        <v>1677043.57403393</v>
      </c>
      <c r="Q72" s="342">
        <f>+'MIP(IxI)_TFEVP'!CD78</f>
        <v>7846841</v>
      </c>
      <c r="R72" s="342">
        <f>+'MIP(IxI)_TFEVP'!CE78</f>
        <v>63.969588584917602</v>
      </c>
      <c r="S72" s="342">
        <f>+'MIP(IxI)_TFEVP'!CF78</f>
        <v>43136.1531769789</v>
      </c>
      <c r="T72" s="342">
        <f>+'MIP(IxI)_TFEVP'!CG78</f>
        <v>1235.8755750878299</v>
      </c>
      <c r="U72" s="342">
        <f>+'MIP(IxI)_TFEVP'!CH78</f>
        <v>8012.5029959113199</v>
      </c>
      <c r="V72" s="342">
        <f t="shared" si="8"/>
        <v>9576333.0753704943</v>
      </c>
    </row>
    <row r="73" spans="1:22" x14ac:dyDescent="0.25">
      <c r="A73" s="220" t="s">
        <v>70</v>
      </c>
      <c r="B73" s="342">
        <f t="shared" si="5"/>
        <v>2204739.4904986601</v>
      </c>
      <c r="C73" s="342">
        <f t="shared" si="5"/>
        <v>0</v>
      </c>
      <c r="D73" s="342">
        <f t="shared" si="5"/>
        <v>265991</v>
      </c>
      <c r="E73" s="342">
        <f t="shared" si="5"/>
        <v>1252.8487428859</v>
      </c>
      <c r="F73" s="342">
        <f t="shared" si="5"/>
        <v>0</v>
      </c>
      <c r="G73" s="342">
        <f t="shared" si="5"/>
        <v>5.3826172157011003</v>
      </c>
      <c r="H73" s="342">
        <f t="shared" si="6"/>
        <v>2471988.7218587617</v>
      </c>
      <c r="I73" s="107">
        <f>+Sim_Demanda!E83</f>
        <v>0</v>
      </c>
      <c r="J73" s="107">
        <f>+Sim_Demanda!F83</f>
        <v>0</v>
      </c>
      <c r="K73" s="107">
        <f>+Sim_Demanda!G83</f>
        <v>0</v>
      </c>
      <c r="L73" s="107">
        <f>+Sim_Demanda!H83</f>
        <v>0</v>
      </c>
      <c r="M73" s="107">
        <f>+Sim_Demanda!I83</f>
        <v>0</v>
      </c>
      <c r="N73" s="107">
        <f>+Sim_Demanda!J83</f>
        <v>0</v>
      </c>
      <c r="O73" s="107">
        <f t="shared" si="7"/>
        <v>0</v>
      </c>
      <c r="P73" s="342">
        <f>+'MIP(IxI)_TFEVP'!CC79</f>
        <v>2204739.4904986601</v>
      </c>
      <c r="Q73" s="342">
        <f>+'MIP(IxI)_TFEVP'!CD79</f>
        <v>0</v>
      </c>
      <c r="R73" s="342">
        <f>+'MIP(IxI)_TFEVP'!CE79</f>
        <v>265991</v>
      </c>
      <c r="S73" s="342">
        <f>+'MIP(IxI)_TFEVP'!CF79</f>
        <v>1252.8487428859</v>
      </c>
      <c r="T73" s="342">
        <f>+'MIP(IxI)_TFEVP'!CG79</f>
        <v>0</v>
      </c>
      <c r="U73" s="342">
        <f>+'MIP(IxI)_TFEVP'!CH79</f>
        <v>5.3826172157011003</v>
      </c>
      <c r="V73" s="342">
        <f t="shared" si="8"/>
        <v>2471988.7218587617</v>
      </c>
    </row>
    <row r="74" spans="1:22" x14ac:dyDescent="0.25">
      <c r="A74" s="220" t="s">
        <v>71</v>
      </c>
      <c r="B74" s="342">
        <f t="shared" si="5"/>
        <v>79418</v>
      </c>
      <c r="C74" s="342">
        <f t="shared" si="5"/>
        <v>3899882</v>
      </c>
      <c r="D74" s="342">
        <f t="shared" si="5"/>
        <v>0</v>
      </c>
      <c r="E74" s="342">
        <f t="shared" si="5"/>
        <v>0</v>
      </c>
      <c r="F74" s="342">
        <f t="shared" si="5"/>
        <v>0</v>
      </c>
      <c r="G74" s="342">
        <f t="shared" si="5"/>
        <v>0</v>
      </c>
      <c r="H74" s="342">
        <f t="shared" si="6"/>
        <v>3979300</v>
      </c>
      <c r="I74" s="107">
        <f>+Sim_Demanda!E84</f>
        <v>0</v>
      </c>
      <c r="J74" s="107">
        <f>+Sim_Demanda!F84</f>
        <v>0</v>
      </c>
      <c r="K74" s="107">
        <f>+Sim_Demanda!G84</f>
        <v>0</v>
      </c>
      <c r="L74" s="107">
        <f>+Sim_Demanda!H84</f>
        <v>0</v>
      </c>
      <c r="M74" s="107">
        <f>+Sim_Demanda!I84</f>
        <v>0</v>
      </c>
      <c r="N74" s="107">
        <f>+Sim_Demanda!J84</f>
        <v>0</v>
      </c>
      <c r="O74" s="107">
        <f t="shared" si="7"/>
        <v>0</v>
      </c>
      <c r="P74" s="342">
        <f>+'MIP(IxI)_TFEVP'!CC80</f>
        <v>79418</v>
      </c>
      <c r="Q74" s="342">
        <f>+'MIP(IxI)_TFEVP'!CD80</f>
        <v>3899882</v>
      </c>
      <c r="R74" s="342">
        <f>+'MIP(IxI)_TFEVP'!CE80</f>
        <v>0</v>
      </c>
      <c r="S74" s="342">
        <f>+'MIP(IxI)_TFEVP'!CF80</f>
        <v>0</v>
      </c>
      <c r="T74" s="342">
        <f>+'MIP(IxI)_TFEVP'!CG80</f>
        <v>0</v>
      </c>
      <c r="U74" s="342">
        <f>+'MIP(IxI)_TFEVP'!CH80</f>
        <v>0</v>
      </c>
      <c r="V74" s="342">
        <f t="shared" si="8"/>
        <v>3979300</v>
      </c>
    </row>
    <row r="75" spans="1:22" x14ac:dyDescent="0.25">
      <c r="A75" s="220" t="s">
        <v>72</v>
      </c>
      <c r="B75" s="342">
        <f t="shared" si="5"/>
        <v>2126827.8862275402</v>
      </c>
      <c r="C75" s="342">
        <f t="shared" si="5"/>
        <v>0</v>
      </c>
      <c r="D75" s="342">
        <f t="shared" si="5"/>
        <v>550254</v>
      </c>
      <c r="E75" s="342">
        <f t="shared" si="5"/>
        <v>1210.8806672369501</v>
      </c>
      <c r="F75" s="342">
        <f t="shared" si="5"/>
        <v>0</v>
      </c>
      <c r="G75" s="342">
        <f t="shared" si="5"/>
        <v>5.2023096663815203</v>
      </c>
      <c r="H75" s="342">
        <f t="shared" si="6"/>
        <v>2678297.9692044435</v>
      </c>
      <c r="I75" s="107">
        <f>+Sim_Demanda!E85</f>
        <v>0</v>
      </c>
      <c r="J75" s="107">
        <f>+Sim_Demanda!F85</f>
        <v>0</v>
      </c>
      <c r="K75" s="107">
        <f>+Sim_Demanda!G85</f>
        <v>0</v>
      </c>
      <c r="L75" s="107">
        <f>+Sim_Demanda!H85</f>
        <v>0</v>
      </c>
      <c r="M75" s="107">
        <f>+Sim_Demanda!I85</f>
        <v>0</v>
      </c>
      <c r="N75" s="107">
        <f>+Sim_Demanda!J85</f>
        <v>0</v>
      </c>
      <c r="O75" s="107">
        <f t="shared" si="7"/>
        <v>0</v>
      </c>
      <c r="P75" s="342">
        <f>+'MIP(IxI)_TFEVP'!CC81</f>
        <v>2126827.8862275402</v>
      </c>
      <c r="Q75" s="342">
        <f>+'MIP(IxI)_TFEVP'!CD81</f>
        <v>0</v>
      </c>
      <c r="R75" s="342">
        <f>+'MIP(IxI)_TFEVP'!CE81</f>
        <v>550254</v>
      </c>
      <c r="S75" s="342">
        <f>+'MIP(IxI)_TFEVP'!CF81</f>
        <v>1210.8806672369501</v>
      </c>
      <c r="T75" s="342">
        <f>+'MIP(IxI)_TFEVP'!CG81</f>
        <v>0</v>
      </c>
      <c r="U75" s="342">
        <f>+'MIP(IxI)_TFEVP'!CH81</f>
        <v>5.2023096663815203</v>
      </c>
      <c r="V75" s="342">
        <f t="shared" si="8"/>
        <v>2678297.9692044435</v>
      </c>
    </row>
    <row r="76" spans="1:22" x14ac:dyDescent="0.25">
      <c r="A76" s="220" t="s">
        <v>73</v>
      </c>
      <c r="B76" s="342">
        <f t="shared" si="5"/>
        <v>70841</v>
      </c>
      <c r="C76" s="342">
        <f t="shared" si="5"/>
        <v>3972771</v>
      </c>
      <c r="D76" s="342">
        <f t="shared" si="5"/>
        <v>0</v>
      </c>
      <c r="E76" s="342">
        <f t="shared" si="5"/>
        <v>0</v>
      </c>
      <c r="F76" s="342">
        <f t="shared" si="5"/>
        <v>0</v>
      </c>
      <c r="G76" s="342">
        <f t="shared" si="5"/>
        <v>0</v>
      </c>
      <c r="H76" s="342">
        <f t="shared" si="6"/>
        <v>4043612</v>
      </c>
      <c r="I76" s="107">
        <f>+Sim_Demanda!E86</f>
        <v>0</v>
      </c>
      <c r="J76" s="107">
        <f>+Sim_Demanda!F86</f>
        <v>0</v>
      </c>
      <c r="K76" s="107">
        <f>+Sim_Demanda!G86</f>
        <v>0</v>
      </c>
      <c r="L76" s="107">
        <f>+Sim_Demanda!H86</f>
        <v>0</v>
      </c>
      <c r="M76" s="107">
        <f>+Sim_Demanda!I86</f>
        <v>0</v>
      </c>
      <c r="N76" s="107">
        <f>+Sim_Demanda!J86</f>
        <v>0</v>
      </c>
      <c r="O76" s="107">
        <f t="shared" si="7"/>
        <v>0</v>
      </c>
      <c r="P76" s="342">
        <f>+'MIP(IxI)_TFEVP'!CC82</f>
        <v>70841</v>
      </c>
      <c r="Q76" s="342">
        <f>+'MIP(IxI)_TFEVP'!CD82</f>
        <v>3972771</v>
      </c>
      <c r="R76" s="342">
        <f>+'MIP(IxI)_TFEVP'!CE82</f>
        <v>0</v>
      </c>
      <c r="S76" s="342">
        <f>+'MIP(IxI)_TFEVP'!CF82</f>
        <v>0</v>
      </c>
      <c r="T76" s="342">
        <f>+'MIP(IxI)_TFEVP'!CG82</f>
        <v>0</v>
      </c>
      <c r="U76" s="342">
        <f>+'MIP(IxI)_TFEVP'!CH82</f>
        <v>0</v>
      </c>
      <c r="V76" s="342">
        <f t="shared" si="8"/>
        <v>4043612</v>
      </c>
    </row>
    <row r="77" spans="1:22" x14ac:dyDescent="0.25">
      <c r="A77" s="220" t="s">
        <v>74</v>
      </c>
      <c r="B77" s="342">
        <f t="shared" si="5"/>
        <v>831172.30789556401</v>
      </c>
      <c r="C77" s="342">
        <f t="shared" si="5"/>
        <v>0</v>
      </c>
      <c r="D77" s="342">
        <f t="shared" si="5"/>
        <v>584751.81989857298</v>
      </c>
      <c r="E77" s="342">
        <f t="shared" si="5"/>
        <v>18287.357862291199</v>
      </c>
      <c r="F77" s="342">
        <f t="shared" si="5"/>
        <v>0</v>
      </c>
      <c r="G77" s="342">
        <f t="shared" si="5"/>
        <v>3346.1589705981501</v>
      </c>
      <c r="H77" s="342">
        <f t="shared" si="6"/>
        <v>1437557.6446270263</v>
      </c>
      <c r="I77" s="107">
        <f>+Sim_Demanda!E87</f>
        <v>0</v>
      </c>
      <c r="J77" s="107">
        <f>+Sim_Demanda!F87</f>
        <v>0</v>
      </c>
      <c r="K77" s="107">
        <f>+Sim_Demanda!G87</f>
        <v>0</v>
      </c>
      <c r="L77" s="107">
        <f>+Sim_Demanda!H87</f>
        <v>0</v>
      </c>
      <c r="M77" s="107">
        <f>+Sim_Demanda!I87</f>
        <v>0</v>
      </c>
      <c r="N77" s="107">
        <f>+Sim_Demanda!J87</f>
        <v>0</v>
      </c>
      <c r="O77" s="107">
        <f t="shared" si="7"/>
        <v>0</v>
      </c>
      <c r="P77" s="342">
        <f>+'MIP(IxI)_TFEVP'!CC83</f>
        <v>831172.30789556401</v>
      </c>
      <c r="Q77" s="342">
        <f>+'MIP(IxI)_TFEVP'!CD83</f>
        <v>0</v>
      </c>
      <c r="R77" s="342">
        <f>+'MIP(IxI)_TFEVP'!CE83</f>
        <v>584751.81989857298</v>
      </c>
      <c r="S77" s="342">
        <f>+'MIP(IxI)_TFEVP'!CF83</f>
        <v>18287.357862291199</v>
      </c>
      <c r="T77" s="342">
        <f>+'MIP(IxI)_TFEVP'!CG83</f>
        <v>0</v>
      </c>
      <c r="U77" s="342">
        <f>+'MIP(IxI)_TFEVP'!CH83</f>
        <v>3346.1589705981501</v>
      </c>
      <c r="V77" s="342">
        <f t="shared" si="8"/>
        <v>1437557.6446270263</v>
      </c>
    </row>
    <row r="78" spans="1:22" x14ac:dyDescent="0.25">
      <c r="A78" s="220" t="s">
        <v>75</v>
      </c>
      <c r="B78" s="342">
        <f t="shared" si="5"/>
        <v>782321</v>
      </c>
      <c r="C78" s="342">
        <f t="shared" si="5"/>
        <v>0</v>
      </c>
      <c r="D78" s="342">
        <f t="shared" si="5"/>
        <v>0</v>
      </c>
      <c r="E78" s="342">
        <f t="shared" si="5"/>
        <v>0</v>
      </c>
      <c r="F78" s="342">
        <f t="shared" si="5"/>
        <v>0</v>
      </c>
      <c r="G78" s="342">
        <f t="shared" si="5"/>
        <v>0</v>
      </c>
      <c r="H78" s="342">
        <f t="shared" si="6"/>
        <v>782321</v>
      </c>
      <c r="I78" s="107">
        <f>+Sim_Demanda!E88</f>
        <v>0</v>
      </c>
      <c r="J78" s="107">
        <f>+Sim_Demanda!F88</f>
        <v>0</v>
      </c>
      <c r="K78" s="107">
        <f>+Sim_Demanda!G88</f>
        <v>0</v>
      </c>
      <c r="L78" s="107">
        <f>+Sim_Demanda!H88</f>
        <v>0</v>
      </c>
      <c r="M78" s="107">
        <f>+Sim_Demanda!I88</f>
        <v>0</v>
      </c>
      <c r="N78" s="107">
        <f>+Sim_Demanda!J88</f>
        <v>0</v>
      </c>
      <c r="O78" s="107">
        <f t="shared" si="7"/>
        <v>0</v>
      </c>
      <c r="P78" s="342">
        <f>+'MIP(IxI)_TFEVP'!CC84</f>
        <v>782321</v>
      </c>
      <c r="Q78" s="342">
        <f>+'MIP(IxI)_TFEVP'!CD84</f>
        <v>0</v>
      </c>
      <c r="R78" s="342">
        <f>+'MIP(IxI)_TFEVP'!CE84</f>
        <v>0</v>
      </c>
      <c r="S78" s="342">
        <f>+'MIP(IxI)_TFEVP'!CF84</f>
        <v>0</v>
      </c>
      <c r="T78" s="342">
        <f>+'MIP(IxI)_TFEVP'!CG84</f>
        <v>0</v>
      </c>
      <c r="U78" s="342">
        <f>+'MIP(IxI)_TFEVP'!CH84</f>
        <v>0</v>
      </c>
      <c r="V78" s="342">
        <f t="shared" si="8"/>
        <v>782321</v>
      </c>
    </row>
  </sheetData>
  <sheetProtection password="B353" sheet="1" formatColumns="0" formatRows="0"/>
  <mergeCells count="3">
    <mergeCell ref="B1:H1"/>
    <mergeCell ref="I1:O1"/>
    <mergeCell ref="P1:V1"/>
  </mergeCells>
  <pageMargins left="0.7" right="0.7" top="0.75" bottom="0.75" header="0.3" footer="0.3"/>
  <pageSetup paperSize="9" orientation="portrait" horizontalDpi="3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40"/>
  <dimension ref="A1:J77"/>
  <sheetViews>
    <sheetView zoomScale="70" zoomScaleNormal="70" workbookViewId="0">
      <pane xSplit="1" ySplit="1" topLeftCell="B2" activePane="bottomRight" state="frozen"/>
      <selection activeCell="C6" sqref="C6"/>
      <selection pane="topRight" activeCell="C6" sqref="C6"/>
      <selection pane="bottomLeft" activeCell="C6" sqref="C6"/>
      <selection pane="bottomRight" activeCell="B1" sqref="B1:J1048576"/>
    </sheetView>
  </sheetViews>
  <sheetFormatPr baseColWidth="10" defaultRowHeight="15" x14ac:dyDescent="0.25"/>
  <sheetData>
    <row r="1" spans="1:10" ht="30" x14ac:dyDescent="0.25">
      <c r="B1" s="343" t="s">
        <v>845</v>
      </c>
      <c r="C1" s="343" t="s">
        <v>846</v>
      </c>
      <c r="D1" s="343" t="s">
        <v>847</v>
      </c>
      <c r="E1" s="343" t="s">
        <v>848</v>
      </c>
      <c r="F1" s="343" t="s">
        <v>849</v>
      </c>
      <c r="G1" s="343" t="s">
        <v>862</v>
      </c>
      <c r="H1" s="344" t="s">
        <v>724</v>
      </c>
      <c r="I1" s="344" t="s">
        <v>863</v>
      </c>
      <c r="J1" s="344" t="s">
        <v>864</v>
      </c>
    </row>
    <row r="2" spans="1:10" x14ac:dyDescent="0.25">
      <c r="A2" t="s">
        <v>0</v>
      </c>
      <c r="B2" s="107">
        <f t="array" ref="B2:G77">MMULT('I-A(IxI)-1'!D9:CA84,'Sim_F(IxI)'!B3:G78)</f>
        <v>582403.54942183872</v>
      </c>
      <c r="C2" s="107">
        <v>1484.4305296735447</v>
      </c>
      <c r="D2" s="107">
        <v>745.84129049971375</v>
      </c>
      <c r="E2" s="107">
        <v>57205.747783164123</v>
      </c>
      <c r="F2" s="107">
        <v>31079.677668746466</v>
      </c>
      <c r="G2" s="107">
        <v>104285.75330607533</v>
      </c>
      <c r="H2" s="107">
        <f>+SUM(B2:G2)</f>
        <v>777204.9999999979</v>
      </c>
      <c r="I2" s="107">
        <f>+'MIP(IxI)_TFEVP'!CI9</f>
        <v>777205</v>
      </c>
      <c r="J2" s="107">
        <f>+I2-H2</f>
        <v>2.0954757928848267E-9</v>
      </c>
    </row>
    <row r="3" spans="1:10" x14ac:dyDescent="0.25">
      <c r="A3" t="s">
        <v>1</v>
      </c>
      <c r="B3" s="107">
        <v>255365.9942874352</v>
      </c>
      <c r="C3" s="107">
        <v>1154.4225249424198</v>
      </c>
      <c r="D3" s="107">
        <v>356.38148602830279</v>
      </c>
      <c r="E3" s="107">
        <v>6169.058149321213</v>
      </c>
      <c r="F3" s="107">
        <v>9247.5855796953474</v>
      </c>
      <c r="G3" s="107">
        <v>35823.557972577735</v>
      </c>
      <c r="H3" s="107">
        <f t="shared" ref="H3:H66" si="0">+SUM(B3:G3)</f>
        <v>308117.00000000029</v>
      </c>
      <c r="I3" s="107">
        <f>+'MIP(IxI)_TFEVP'!CI10</f>
        <v>308117</v>
      </c>
      <c r="J3" s="107">
        <f t="shared" ref="J3:J66" si="1">+I3-H3</f>
        <v>0</v>
      </c>
    </row>
    <row r="4" spans="1:10" x14ac:dyDescent="0.25">
      <c r="A4" t="s">
        <v>2</v>
      </c>
      <c r="B4" s="107">
        <v>710298.50024391676</v>
      </c>
      <c r="C4" s="107">
        <v>1460.2813688405818</v>
      </c>
      <c r="D4" s="107">
        <v>534.29471739957853</v>
      </c>
      <c r="E4" s="107">
        <v>3579.7059310324375</v>
      </c>
      <c r="F4" s="107">
        <v>2940.5530860982931</v>
      </c>
      <c r="G4" s="107">
        <v>87575.66465271308</v>
      </c>
      <c r="H4" s="107">
        <f t="shared" si="0"/>
        <v>806389.00000000081</v>
      </c>
      <c r="I4" s="107">
        <f>+'MIP(IxI)_TFEVP'!CI11</f>
        <v>806389</v>
      </c>
      <c r="J4" s="107">
        <f t="shared" si="1"/>
        <v>0</v>
      </c>
    </row>
    <row r="5" spans="1:10" x14ac:dyDescent="0.25">
      <c r="A5" t="s">
        <v>3</v>
      </c>
      <c r="B5" s="107">
        <v>210294.13592943631</v>
      </c>
      <c r="C5" s="107">
        <v>926.55089211387553</v>
      </c>
      <c r="D5" s="107">
        <v>412.13022657687605</v>
      </c>
      <c r="E5" s="107">
        <v>3347.5290038835815</v>
      </c>
      <c r="F5" s="107">
        <v>650.33016112312669</v>
      </c>
      <c r="G5" s="107">
        <v>19910.323786866953</v>
      </c>
      <c r="H5" s="107">
        <f t="shared" si="0"/>
        <v>235541.00000000076</v>
      </c>
      <c r="I5" s="107">
        <f>+'MIP(IxI)_TFEVP'!CI12</f>
        <v>235541</v>
      </c>
      <c r="J5" s="107">
        <f t="shared" si="1"/>
        <v>-7.5669959187507629E-10</v>
      </c>
    </row>
    <row r="6" spans="1:10" x14ac:dyDescent="0.25">
      <c r="A6" t="s">
        <v>4</v>
      </c>
      <c r="B6" s="107">
        <v>1414834.5235946295</v>
      </c>
      <c r="C6" s="107">
        <v>2198.2269293828422</v>
      </c>
      <c r="D6" s="107">
        <v>312.64612921234522</v>
      </c>
      <c r="E6" s="107">
        <v>15390.503067036419</v>
      </c>
      <c r="F6" s="107">
        <v>3253.806122791394</v>
      </c>
      <c r="G6" s="107">
        <v>3686492.2941569411</v>
      </c>
      <c r="H6" s="107">
        <f t="shared" si="0"/>
        <v>5122481.9999999935</v>
      </c>
      <c r="I6" s="107">
        <f>+'MIP(IxI)_TFEVP'!CI13</f>
        <v>5122482</v>
      </c>
      <c r="J6" s="107">
        <f t="shared" si="1"/>
        <v>0</v>
      </c>
    </row>
    <row r="7" spans="1:10" x14ac:dyDescent="0.25">
      <c r="A7" t="s">
        <v>5</v>
      </c>
      <c r="B7" s="107">
        <v>260222.27127629492</v>
      </c>
      <c r="C7" s="107">
        <v>1951.3724665066809</v>
      </c>
      <c r="D7" s="107">
        <v>545.51069127268613</v>
      </c>
      <c r="E7" s="107">
        <v>193477.12015840274</v>
      </c>
      <c r="F7" s="107">
        <v>2528.5923560055476</v>
      </c>
      <c r="G7" s="107">
        <v>988195.13305152277</v>
      </c>
      <c r="H7" s="107">
        <f t="shared" si="0"/>
        <v>1446920.0000000054</v>
      </c>
      <c r="I7" s="107">
        <f>+'MIP(IxI)_TFEVP'!CI14</f>
        <v>1446920</v>
      </c>
      <c r="J7" s="107">
        <f t="shared" si="1"/>
        <v>-5.3551048040390015E-9</v>
      </c>
    </row>
    <row r="8" spans="1:10" x14ac:dyDescent="0.25">
      <c r="A8" t="s">
        <v>6</v>
      </c>
      <c r="B8" s="107">
        <v>378244.64848785091</v>
      </c>
      <c r="C8" s="107">
        <v>998.06829421309749</v>
      </c>
      <c r="D8" s="107">
        <v>392.58217293010387</v>
      </c>
      <c r="E8" s="107">
        <v>6179.4996587000423</v>
      </c>
      <c r="F8" s="107">
        <v>11017.970931586482</v>
      </c>
      <c r="G8" s="107">
        <v>99526.230454718694</v>
      </c>
      <c r="H8" s="107">
        <f t="shared" si="0"/>
        <v>496358.9999999993</v>
      </c>
      <c r="I8" s="107">
        <f>+'MIP(IxI)_TFEVP'!CI15</f>
        <v>496359</v>
      </c>
      <c r="J8" s="107">
        <f t="shared" si="1"/>
        <v>6.9849193096160889E-10</v>
      </c>
    </row>
    <row r="9" spans="1:10" x14ac:dyDescent="0.25">
      <c r="A9" t="s">
        <v>7</v>
      </c>
      <c r="B9" s="107">
        <v>74207.953898498934</v>
      </c>
      <c r="C9" s="107">
        <v>639.90358900960473</v>
      </c>
      <c r="D9" s="107">
        <v>210.64313814586728</v>
      </c>
      <c r="E9" s="107">
        <v>6465.5845905624319</v>
      </c>
      <c r="F9" s="107">
        <v>-2031.4874771917021</v>
      </c>
      <c r="G9" s="107">
        <v>1022073.4022609746</v>
      </c>
      <c r="H9" s="107">
        <f t="shared" si="0"/>
        <v>1101565.9999999998</v>
      </c>
      <c r="I9" s="107">
        <f>+'MIP(IxI)_TFEVP'!CI16</f>
        <v>1101566</v>
      </c>
      <c r="J9" s="107">
        <f t="shared" si="1"/>
        <v>0</v>
      </c>
    </row>
    <row r="10" spans="1:10" x14ac:dyDescent="0.25">
      <c r="A10" t="s">
        <v>8</v>
      </c>
      <c r="B10" s="107">
        <v>214099.7142332363</v>
      </c>
      <c r="C10" s="107">
        <v>4425.5263589463057</v>
      </c>
      <c r="D10" s="107">
        <v>411.0314207624549</v>
      </c>
      <c r="E10" s="107">
        <v>38265.775324192269</v>
      </c>
      <c r="F10" s="107">
        <v>1173.6154242474711</v>
      </c>
      <c r="G10" s="107">
        <v>390273.33723861544</v>
      </c>
      <c r="H10" s="107">
        <f t="shared" si="0"/>
        <v>648649.00000000023</v>
      </c>
      <c r="I10" s="107">
        <f>+'MIP(IxI)_TFEVP'!CI17</f>
        <v>648649</v>
      </c>
      <c r="J10" s="107">
        <f t="shared" si="1"/>
        <v>0</v>
      </c>
    </row>
    <row r="11" spans="1:10" x14ac:dyDescent="0.25">
      <c r="A11" t="s">
        <v>9</v>
      </c>
      <c r="B11" s="107">
        <v>2036876.0101608525</v>
      </c>
      <c r="C11" s="107">
        <v>13450.985729249218</v>
      </c>
      <c r="D11" s="107">
        <v>4556.2064742557577</v>
      </c>
      <c r="E11" s="107">
        <v>463675.45468282991</v>
      </c>
      <c r="F11" s="107">
        <v>27816.266315504563</v>
      </c>
      <c r="G11" s="107">
        <v>111442.07663730654</v>
      </c>
      <c r="H11" s="107">
        <f t="shared" si="0"/>
        <v>2657816.9999999986</v>
      </c>
      <c r="I11" s="107">
        <f>+'MIP(IxI)_TFEVP'!CI18</f>
        <v>2657817</v>
      </c>
      <c r="J11" s="107">
        <f t="shared" si="1"/>
        <v>0</v>
      </c>
    </row>
    <row r="12" spans="1:10" x14ac:dyDescent="0.25">
      <c r="A12" t="s">
        <v>10</v>
      </c>
      <c r="B12" s="107">
        <v>72205.620802669117</v>
      </c>
      <c r="C12" s="107">
        <v>3812.0435665086648</v>
      </c>
      <c r="D12" s="107">
        <v>567.52552775826132</v>
      </c>
      <c r="E12" s="107">
        <v>204435.33244374255</v>
      </c>
      <c r="F12" s="107">
        <v>-38701.729056475779</v>
      </c>
      <c r="G12" s="107">
        <v>204886.20671579655</v>
      </c>
      <c r="H12" s="107">
        <f t="shared" si="0"/>
        <v>447204.99999999942</v>
      </c>
      <c r="I12" s="107">
        <f>+'MIP(IxI)_TFEVP'!CI19</f>
        <v>447205</v>
      </c>
      <c r="J12" s="107">
        <f t="shared" si="1"/>
        <v>5.8207660913467407E-10</v>
      </c>
    </row>
    <row r="13" spans="1:10" x14ac:dyDescent="0.25">
      <c r="A13" t="s">
        <v>11</v>
      </c>
      <c r="B13" s="107">
        <v>2349116.5457040635</v>
      </c>
      <c r="C13" s="107">
        <v>2565.2417569999229</v>
      </c>
      <c r="D13" s="107">
        <v>864.86056378644923</v>
      </c>
      <c r="E13" s="107">
        <v>30924.974118770042</v>
      </c>
      <c r="F13" s="107">
        <v>64476.774531687355</v>
      </c>
      <c r="G13" s="107">
        <v>3981114.6033246871</v>
      </c>
      <c r="H13" s="107">
        <f t="shared" si="0"/>
        <v>6429062.9999999944</v>
      </c>
      <c r="I13" s="107">
        <f>+'MIP(IxI)_TFEVP'!CI20</f>
        <v>6429063</v>
      </c>
      <c r="J13" s="107">
        <f t="shared" si="1"/>
        <v>0</v>
      </c>
    </row>
    <row r="14" spans="1:10" x14ac:dyDescent="0.25">
      <c r="A14" t="s">
        <v>12</v>
      </c>
      <c r="B14" s="107">
        <v>293034.2222399452</v>
      </c>
      <c r="C14" s="107">
        <v>9585.759751335876</v>
      </c>
      <c r="D14" s="107">
        <v>3081.3821096073534</v>
      </c>
      <c r="E14" s="107">
        <v>38479.621095112401</v>
      </c>
      <c r="F14" s="107">
        <v>17256.671873291409</v>
      </c>
      <c r="G14" s="107">
        <v>4256300.3429307081</v>
      </c>
      <c r="H14" s="107">
        <f t="shared" si="0"/>
        <v>4617738</v>
      </c>
      <c r="I14" s="107">
        <f>+'MIP(IxI)_TFEVP'!CI21</f>
        <v>4617738</v>
      </c>
      <c r="J14" s="107">
        <f t="shared" si="1"/>
        <v>0</v>
      </c>
    </row>
    <row r="15" spans="1:10" x14ac:dyDescent="0.25">
      <c r="A15" t="s">
        <v>13</v>
      </c>
      <c r="B15" s="107">
        <v>734177.21895586618</v>
      </c>
      <c r="C15" s="107">
        <v>24016.466001886343</v>
      </c>
      <c r="D15" s="107">
        <v>7720.1923054552408</v>
      </c>
      <c r="E15" s="107">
        <v>96408.061099950195</v>
      </c>
      <c r="F15" s="107">
        <v>43235.412121908768</v>
      </c>
      <c r="G15" s="107">
        <v>10663869.649514941</v>
      </c>
      <c r="H15" s="107">
        <f t="shared" si="0"/>
        <v>11569427.000000007</v>
      </c>
      <c r="I15" s="107">
        <f>+'MIP(IxI)_TFEVP'!CI22</f>
        <v>11569427</v>
      </c>
      <c r="J15" s="107">
        <f t="shared" si="1"/>
        <v>0</v>
      </c>
    </row>
    <row r="16" spans="1:10" x14ac:dyDescent="0.25">
      <c r="A16" t="s">
        <v>14</v>
      </c>
      <c r="B16" s="107">
        <v>62821.925551420514</v>
      </c>
      <c r="C16" s="107">
        <v>1376.140378801244</v>
      </c>
      <c r="D16" s="107">
        <v>450.27612064349842</v>
      </c>
      <c r="E16" s="107">
        <v>171611.14975206216</v>
      </c>
      <c r="F16" s="107">
        <v>-36454.494222232432</v>
      </c>
      <c r="G16" s="107">
        <v>2869350.0024193027</v>
      </c>
      <c r="H16" s="107">
        <f t="shared" si="0"/>
        <v>3069154.9999999977</v>
      </c>
      <c r="I16" s="107">
        <f>+'MIP(IxI)_TFEVP'!CI23</f>
        <v>3069155</v>
      </c>
      <c r="J16" s="107">
        <f t="shared" si="1"/>
        <v>0</v>
      </c>
    </row>
    <row r="17" spans="1:10" x14ac:dyDescent="0.25">
      <c r="A17" t="s">
        <v>15</v>
      </c>
      <c r="B17" s="107">
        <v>23848.027125769102</v>
      </c>
      <c r="C17" s="107">
        <v>424.03213258175219</v>
      </c>
      <c r="D17" s="107">
        <v>303.25217350858895</v>
      </c>
      <c r="E17" s="107">
        <v>200675.03732887897</v>
      </c>
      <c r="F17" s="107">
        <v>9924.1614561227507</v>
      </c>
      <c r="G17" s="107">
        <v>34320.489783138342</v>
      </c>
      <c r="H17" s="107">
        <f t="shared" si="0"/>
        <v>269494.99999999953</v>
      </c>
      <c r="I17" s="107">
        <f>+'MIP(IxI)_TFEVP'!CI24</f>
        <v>269495</v>
      </c>
      <c r="J17" s="107">
        <f t="shared" si="1"/>
        <v>4.6566128730773926E-10</v>
      </c>
    </row>
    <row r="18" spans="1:10" x14ac:dyDescent="0.25">
      <c r="A18" t="s">
        <v>16</v>
      </c>
      <c r="B18" s="107">
        <v>2508581.1340443385</v>
      </c>
      <c r="C18" s="107">
        <v>15440.353293287459</v>
      </c>
      <c r="D18" s="107">
        <v>6983.1829076060085</v>
      </c>
      <c r="E18" s="107">
        <v>30445.0123981621</v>
      </c>
      <c r="F18" s="107">
        <v>79545.293189670978</v>
      </c>
      <c r="G18" s="107">
        <v>267654.02416693966</v>
      </c>
      <c r="H18" s="107">
        <f t="shared" si="0"/>
        <v>2908649.0000000047</v>
      </c>
      <c r="I18" s="107">
        <f>+'MIP(IxI)_TFEVP'!CI25</f>
        <v>2908649</v>
      </c>
      <c r="J18" s="107">
        <f t="shared" si="1"/>
        <v>-4.6566128730773926E-9</v>
      </c>
    </row>
    <row r="19" spans="1:10" x14ac:dyDescent="0.25">
      <c r="A19" t="s">
        <v>17</v>
      </c>
      <c r="B19" s="107">
        <v>841749.91977136768</v>
      </c>
      <c r="C19" s="107">
        <v>3053.9510616702382</v>
      </c>
      <c r="D19" s="107">
        <v>1174.0578919533491</v>
      </c>
      <c r="E19" s="107">
        <v>84368.673743083156</v>
      </c>
      <c r="F19" s="107">
        <v>153295.14241825382</v>
      </c>
      <c r="G19" s="107">
        <v>1970256.2551136639</v>
      </c>
      <c r="H19" s="107">
        <f t="shared" si="0"/>
        <v>3053897.9999999921</v>
      </c>
      <c r="I19" s="107">
        <f>+'MIP(IxI)_TFEVP'!CI26</f>
        <v>3053898</v>
      </c>
      <c r="J19" s="107">
        <f t="shared" si="1"/>
        <v>7.9162418842315674E-9</v>
      </c>
    </row>
    <row r="20" spans="1:10" x14ac:dyDescent="0.25">
      <c r="A20" t="s">
        <v>18</v>
      </c>
      <c r="B20" s="107">
        <v>207776.51698550311</v>
      </c>
      <c r="C20" s="107">
        <v>21.109900860686643</v>
      </c>
      <c r="D20" s="107">
        <v>63.777859327632846</v>
      </c>
      <c r="E20" s="107">
        <v>19.897510967039651</v>
      </c>
      <c r="F20" s="107">
        <v>30885.06123207977</v>
      </c>
      <c r="G20" s="107">
        <v>7364988.6365112755</v>
      </c>
      <c r="H20" s="107">
        <f t="shared" si="0"/>
        <v>7603755.000000014</v>
      </c>
      <c r="I20" s="107">
        <f>+'MIP(IxI)_TFEVP'!CI27</f>
        <v>7603755</v>
      </c>
      <c r="J20" s="107">
        <f t="shared" si="1"/>
        <v>-1.3969838619232178E-8</v>
      </c>
    </row>
    <row r="21" spans="1:10" x14ac:dyDescent="0.25">
      <c r="A21" t="s">
        <v>19</v>
      </c>
      <c r="B21" s="107">
        <v>1448460.1080529501</v>
      </c>
      <c r="C21" s="107">
        <v>2419.7275404978277</v>
      </c>
      <c r="D21" s="107">
        <v>1273.8171334091805</v>
      </c>
      <c r="E21" s="107">
        <v>11054.260724279558</v>
      </c>
      <c r="F21" s="107">
        <v>43565.480705890674</v>
      </c>
      <c r="G21" s="107">
        <v>381068.60584297049</v>
      </c>
      <c r="H21" s="107">
        <f t="shared" si="0"/>
        <v>1887841.9999999979</v>
      </c>
      <c r="I21" s="107">
        <f>+'MIP(IxI)_TFEVP'!CI28</f>
        <v>1887842</v>
      </c>
      <c r="J21" s="107">
        <f t="shared" si="1"/>
        <v>2.0954757928848267E-9</v>
      </c>
    </row>
    <row r="22" spans="1:10" x14ac:dyDescent="0.25">
      <c r="A22" t="s">
        <v>20</v>
      </c>
      <c r="B22" s="107">
        <v>1735786.008953705</v>
      </c>
      <c r="C22" s="107">
        <v>4848.5739587991884</v>
      </c>
      <c r="D22" s="107">
        <v>2921.688879124511</v>
      </c>
      <c r="E22" s="107">
        <v>5974.2807762272614</v>
      </c>
      <c r="F22" s="107">
        <v>-1255.7278174492237</v>
      </c>
      <c r="G22" s="107">
        <v>21585.175249595941</v>
      </c>
      <c r="H22" s="107">
        <f t="shared" si="0"/>
        <v>1769860.0000000028</v>
      </c>
      <c r="I22" s="107">
        <f>+'MIP(IxI)_TFEVP'!CI29</f>
        <v>1769860</v>
      </c>
      <c r="J22" s="107">
        <f t="shared" si="1"/>
        <v>-2.7939677238464355E-9</v>
      </c>
    </row>
    <row r="23" spans="1:10" x14ac:dyDescent="0.25">
      <c r="A23" t="s">
        <v>21</v>
      </c>
      <c r="B23" s="107">
        <v>707378.20795046864</v>
      </c>
      <c r="C23" s="107">
        <v>2617.8988120223257</v>
      </c>
      <c r="D23" s="107">
        <v>1906.4248884294495</v>
      </c>
      <c r="E23" s="107">
        <v>3210.1181036463431</v>
      </c>
      <c r="F23" s="107">
        <v>331.77413813607239</v>
      </c>
      <c r="G23" s="107">
        <v>41938.57610729702</v>
      </c>
      <c r="H23" s="107">
        <f t="shared" si="0"/>
        <v>757382.99999999977</v>
      </c>
      <c r="I23" s="107">
        <f>+'MIP(IxI)_TFEVP'!CI30</f>
        <v>757383</v>
      </c>
      <c r="J23" s="107">
        <f t="shared" si="1"/>
        <v>0</v>
      </c>
    </row>
    <row r="24" spans="1:10" x14ac:dyDescent="0.25">
      <c r="A24" t="s">
        <v>22</v>
      </c>
      <c r="B24" s="107">
        <v>1738682.1106061861</v>
      </c>
      <c r="C24" s="107">
        <v>6041.9279096162863</v>
      </c>
      <c r="D24" s="107">
        <v>2032.9660909487882</v>
      </c>
      <c r="E24" s="107">
        <v>13438.246171229057</v>
      </c>
      <c r="F24" s="107">
        <v>-4594.5002333478005</v>
      </c>
      <c r="G24" s="107">
        <v>93244.249455370838</v>
      </c>
      <c r="H24" s="107">
        <f t="shared" si="0"/>
        <v>1848845.0000000035</v>
      </c>
      <c r="I24" s="107">
        <f>+'MIP(IxI)_TFEVP'!CI31</f>
        <v>1848845</v>
      </c>
      <c r="J24" s="107">
        <f t="shared" si="1"/>
        <v>-3.4924596548080444E-9</v>
      </c>
    </row>
    <row r="25" spans="1:10" x14ac:dyDescent="0.25">
      <c r="A25" t="s">
        <v>23</v>
      </c>
      <c r="B25" s="107">
        <v>433129.03532125533</v>
      </c>
      <c r="C25" s="107">
        <v>2424.2241511281209</v>
      </c>
      <c r="D25" s="107">
        <v>1276.093150450776</v>
      </c>
      <c r="E25" s="107">
        <v>5483.0335095353639</v>
      </c>
      <c r="F25" s="107">
        <v>1380.4570881572886</v>
      </c>
      <c r="G25" s="107">
        <v>54573.156779473306</v>
      </c>
      <c r="H25" s="107">
        <f t="shared" si="0"/>
        <v>498266.00000000023</v>
      </c>
      <c r="I25" s="107">
        <f>+'MIP(IxI)_TFEVP'!CI32</f>
        <v>498266</v>
      </c>
      <c r="J25" s="107">
        <f t="shared" si="1"/>
        <v>0</v>
      </c>
    </row>
    <row r="26" spans="1:10" x14ac:dyDescent="0.25">
      <c r="A26" t="s">
        <v>24</v>
      </c>
      <c r="B26" s="107">
        <v>196225.44008419572</v>
      </c>
      <c r="C26" s="107">
        <v>452.24383009656475</v>
      </c>
      <c r="D26" s="107">
        <v>559.55760782759194</v>
      </c>
      <c r="E26" s="107">
        <v>1568.4239943600273</v>
      </c>
      <c r="F26" s="107">
        <v>5076.8688165167187</v>
      </c>
      <c r="G26" s="107">
        <v>185128.46566700438</v>
      </c>
      <c r="H26" s="107">
        <f t="shared" si="0"/>
        <v>389011.00000000099</v>
      </c>
      <c r="I26" s="107">
        <f>+'MIP(IxI)_TFEVP'!CI33</f>
        <v>389011</v>
      </c>
      <c r="J26" s="107">
        <f t="shared" si="1"/>
        <v>-9.8953023552894592E-10</v>
      </c>
    </row>
    <row r="27" spans="1:10" x14ac:dyDescent="0.25">
      <c r="A27" t="s">
        <v>25</v>
      </c>
      <c r="B27" s="107">
        <v>255721.38875855715</v>
      </c>
      <c r="C27" s="107">
        <v>498.87315675287459</v>
      </c>
      <c r="D27" s="107">
        <v>116.28399857702742</v>
      </c>
      <c r="E27" s="107">
        <v>2104.297465811127</v>
      </c>
      <c r="F27" s="107">
        <v>136.3752318182523</v>
      </c>
      <c r="G27" s="107">
        <v>5522.7813884845555</v>
      </c>
      <c r="H27" s="107">
        <f t="shared" si="0"/>
        <v>264100.00000000099</v>
      </c>
      <c r="I27" s="107">
        <f>+'MIP(IxI)_TFEVP'!CI34</f>
        <v>264100</v>
      </c>
      <c r="J27" s="107">
        <f t="shared" si="1"/>
        <v>-9.8953023552894592E-10</v>
      </c>
    </row>
    <row r="28" spans="1:10" x14ac:dyDescent="0.25">
      <c r="A28" t="s">
        <v>26</v>
      </c>
      <c r="B28" s="107">
        <v>124238.58736465154</v>
      </c>
      <c r="C28" s="107">
        <v>1012.7634091548966</v>
      </c>
      <c r="D28" s="107">
        <v>321.24879859551595</v>
      </c>
      <c r="E28" s="107">
        <v>1228.546045737909</v>
      </c>
      <c r="F28" s="107">
        <v>1093.1689722211038</v>
      </c>
      <c r="G28" s="107">
        <v>107882.68540963925</v>
      </c>
      <c r="H28" s="107">
        <f t="shared" si="0"/>
        <v>235777.00000000023</v>
      </c>
      <c r="I28" s="107">
        <f>+'MIP(IxI)_TFEVP'!CI35</f>
        <v>235777</v>
      </c>
      <c r="J28" s="107">
        <f t="shared" si="1"/>
        <v>-2.3283064365386963E-10</v>
      </c>
    </row>
    <row r="29" spans="1:10" x14ac:dyDescent="0.25">
      <c r="A29" t="s">
        <v>27</v>
      </c>
      <c r="B29" s="107">
        <v>1526787.9762205174</v>
      </c>
      <c r="C29" s="107">
        <v>6121.8070324329792</v>
      </c>
      <c r="D29" s="107">
        <v>4276.2077576596748</v>
      </c>
      <c r="E29" s="107">
        <v>106868.10422523724</v>
      </c>
      <c r="F29" s="107">
        <v>627291.02508261858</v>
      </c>
      <c r="G29" s="107">
        <v>1003472.8796815275</v>
      </c>
      <c r="H29" s="107">
        <f t="shared" si="0"/>
        <v>3274817.9999999935</v>
      </c>
      <c r="I29" s="107">
        <f>+'MIP(IxI)_TFEVP'!CI36</f>
        <v>3274818</v>
      </c>
      <c r="J29" s="107">
        <f t="shared" si="1"/>
        <v>6.5192580223083496E-9</v>
      </c>
    </row>
    <row r="30" spans="1:10" x14ac:dyDescent="0.25">
      <c r="A30" t="s">
        <v>28</v>
      </c>
      <c r="B30" s="107">
        <v>580283.74755056226</v>
      </c>
      <c r="C30" s="107">
        <v>9382.0371030889637</v>
      </c>
      <c r="D30" s="107">
        <v>1383.0980318988049</v>
      </c>
      <c r="E30" s="107">
        <v>17829.294982548297</v>
      </c>
      <c r="F30" s="107">
        <v>56097.554348037629</v>
      </c>
      <c r="G30" s="107">
        <v>483603.267983859</v>
      </c>
      <c r="H30" s="107">
        <f t="shared" si="0"/>
        <v>1148578.9999999949</v>
      </c>
      <c r="I30" s="107">
        <f>+'MIP(IxI)_TFEVP'!CI37</f>
        <v>1148579</v>
      </c>
      <c r="J30" s="107">
        <f t="shared" si="1"/>
        <v>5.1222741603851318E-9</v>
      </c>
    </row>
    <row r="31" spans="1:10" x14ac:dyDescent="0.25">
      <c r="A31" t="s">
        <v>29</v>
      </c>
      <c r="B31" s="107">
        <v>33242.348948947525</v>
      </c>
      <c r="C31" s="107">
        <v>317.83199751671191</v>
      </c>
      <c r="D31" s="107">
        <v>135.93069426467224</v>
      </c>
      <c r="E31" s="107">
        <v>398.38363769593047</v>
      </c>
      <c r="F31" s="107">
        <v>917.08544932815323</v>
      </c>
      <c r="G31" s="107">
        <v>127760.41927224759</v>
      </c>
      <c r="H31" s="107">
        <f t="shared" si="0"/>
        <v>162772.00000000058</v>
      </c>
      <c r="I31" s="107">
        <f>+'MIP(IxI)_TFEVP'!CI38</f>
        <v>162772</v>
      </c>
      <c r="J31" s="107">
        <f t="shared" si="1"/>
        <v>-5.8207660913467407E-10</v>
      </c>
    </row>
    <row r="32" spans="1:10" x14ac:dyDescent="0.25">
      <c r="A32" t="s">
        <v>30</v>
      </c>
      <c r="B32" s="107">
        <v>814099.75292332354</v>
      </c>
      <c r="C32" s="107">
        <v>1277.8834485437148</v>
      </c>
      <c r="D32" s="107">
        <v>1523.1468616484572</v>
      </c>
      <c r="E32" s="107">
        <v>2446.2546886076771</v>
      </c>
      <c r="F32" s="107">
        <v>5103.1163791389617</v>
      </c>
      <c r="G32" s="107">
        <v>7850.8456987406444</v>
      </c>
      <c r="H32" s="107">
        <f t="shared" si="0"/>
        <v>832301.00000000303</v>
      </c>
      <c r="I32" s="107">
        <f>+'MIP(IxI)_TFEVP'!CI39</f>
        <v>832301</v>
      </c>
      <c r="J32" s="107">
        <f t="shared" si="1"/>
        <v>-3.0267983675003052E-9</v>
      </c>
    </row>
    <row r="33" spans="1:10" x14ac:dyDescent="0.25">
      <c r="A33" t="s">
        <v>31</v>
      </c>
      <c r="B33" s="107">
        <v>643703.05884518416</v>
      </c>
      <c r="C33" s="107">
        <v>335.86223935628902</v>
      </c>
      <c r="D33" s="107">
        <v>325.66557775004679</v>
      </c>
      <c r="E33" s="107">
        <v>1387.7771917921873</v>
      </c>
      <c r="F33" s="107">
        <v>-339.80422963080167</v>
      </c>
      <c r="G33" s="107">
        <v>21758.440375548555</v>
      </c>
      <c r="H33" s="107">
        <f t="shared" si="0"/>
        <v>667171.00000000035</v>
      </c>
      <c r="I33" s="107">
        <f>+'MIP(IxI)_TFEVP'!CI40</f>
        <v>667171</v>
      </c>
      <c r="J33" s="107">
        <f t="shared" si="1"/>
        <v>0</v>
      </c>
    </row>
    <row r="34" spans="1:10" x14ac:dyDescent="0.25">
      <c r="A34" t="s">
        <v>32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f t="shared" si="0"/>
        <v>0</v>
      </c>
      <c r="I34" s="107">
        <f>+'MIP(IxI)_TFEVP'!CI41</f>
        <v>0</v>
      </c>
      <c r="J34" s="107">
        <f t="shared" si="1"/>
        <v>0</v>
      </c>
    </row>
    <row r="35" spans="1:10" x14ac:dyDescent="0.25">
      <c r="A35" t="s">
        <v>33</v>
      </c>
      <c r="B35" s="107">
        <v>362457.2713537055</v>
      </c>
      <c r="C35" s="107">
        <v>10356.85785964611</v>
      </c>
      <c r="D35" s="107">
        <v>3024.0919899625628</v>
      </c>
      <c r="E35" s="107">
        <v>57800.63992900723</v>
      </c>
      <c r="F35" s="107">
        <v>33702.17574712303</v>
      </c>
      <c r="G35" s="107">
        <v>141363.96312055626</v>
      </c>
      <c r="H35" s="107">
        <f t="shared" si="0"/>
        <v>608705.0000000007</v>
      </c>
      <c r="I35" s="107">
        <f>+'MIP(IxI)_TFEVP'!CI42</f>
        <v>608705</v>
      </c>
      <c r="J35" s="107">
        <f t="shared" si="1"/>
        <v>0</v>
      </c>
    </row>
    <row r="36" spans="1:10" x14ac:dyDescent="0.25">
      <c r="A36" t="s">
        <v>34</v>
      </c>
      <c r="B36" s="107">
        <v>758357.18519470759</v>
      </c>
      <c r="C36" s="107">
        <v>47891.755928631275</v>
      </c>
      <c r="D36" s="107">
        <v>6232.5062601914615</v>
      </c>
      <c r="E36" s="107">
        <v>106701.26771238452</v>
      </c>
      <c r="F36" s="107">
        <v>-36897.645674814928</v>
      </c>
      <c r="G36" s="107">
        <v>120232.93057889922</v>
      </c>
      <c r="H36" s="107">
        <f t="shared" si="0"/>
        <v>1002517.9999999992</v>
      </c>
      <c r="I36" s="107">
        <f>+'MIP(IxI)_TFEVP'!CI43</f>
        <v>1002518</v>
      </c>
      <c r="J36" s="107">
        <f t="shared" si="1"/>
        <v>0</v>
      </c>
    </row>
    <row r="37" spans="1:10" x14ac:dyDescent="0.25">
      <c r="A37" t="s">
        <v>35</v>
      </c>
      <c r="B37" s="107">
        <v>245655.79987046315</v>
      </c>
      <c r="C37" s="107">
        <v>1167.0563916177512</v>
      </c>
      <c r="D37" s="107">
        <v>792.49912801693108</v>
      </c>
      <c r="E37" s="107">
        <v>3782.7661882894708</v>
      </c>
      <c r="F37" s="107">
        <v>14600.619973931942</v>
      </c>
      <c r="G37" s="107">
        <v>54263.258447680833</v>
      </c>
      <c r="H37" s="107">
        <f t="shared" si="0"/>
        <v>320262.00000000012</v>
      </c>
      <c r="I37" s="107">
        <f>+'MIP(IxI)_TFEVP'!CI44</f>
        <v>320262</v>
      </c>
      <c r="J37" s="107">
        <f t="shared" si="1"/>
        <v>0</v>
      </c>
    </row>
    <row r="38" spans="1:10" x14ac:dyDescent="0.25">
      <c r="A38" t="s">
        <v>36</v>
      </c>
      <c r="B38" s="107">
        <v>157953.73955477311</v>
      </c>
      <c r="C38" s="107">
        <v>20066.613106676738</v>
      </c>
      <c r="D38" s="107">
        <v>1991.2874934324825</v>
      </c>
      <c r="E38" s="107">
        <v>298767.71832322923</v>
      </c>
      <c r="F38" s="107">
        <v>4349.5351445566976</v>
      </c>
      <c r="G38" s="107">
        <v>602951.10637732956</v>
      </c>
      <c r="H38" s="107">
        <f t="shared" si="0"/>
        <v>1086079.9999999979</v>
      </c>
      <c r="I38" s="107">
        <f>+'MIP(IxI)_TFEVP'!CI45</f>
        <v>1086080</v>
      </c>
      <c r="J38" s="107">
        <f t="shared" si="1"/>
        <v>2.0954757928848267E-9</v>
      </c>
    </row>
    <row r="39" spans="1:10" x14ac:dyDescent="0.25">
      <c r="A39" t="s">
        <v>37</v>
      </c>
      <c r="B39" s="107">
        <v>1348239.5504556894</v>
      </c>
      <c r="C39" s="107">
        <v>50029.597948683586</v>
      </c>
      <c r="D39" s="107">
        <v>23645.962046852543</v>
      </c>
      <c r="E39" s="107">
        <v>159641.24258237085</v>
      </c>
      <c r="F39" s="107">
        <v>130404.29015857453</v>
      </c>
      <c r="G39" s="107">
        <v>577137.35680783051</v>
      </c>
      <c r="H39" s="107">
        <f t="shared" si="0"/>
        <v>2289098.0000000014</v>
      </c>
      <c r="I39" s="107">
        <f>+'MIP(IxI)_TFEVP'!CI46</f>
        <v>2289098</v>
      </c>
      <c r="J39" s="107">
        <f t="shared" si="1"/>
        <v>0</v>
      </c>
    </row>
    <row r="40" spans="1:10" x14ac:dyDescent="0.25">
      <c r="A40" t="s">
        <v>38</v>
      </c>
      <c r="B40" s="107">
        <v>398043.12830917927</v>
      </c>
      <c r="C40" s="107">
        <v>42312.659943378829</v>
      </c>
      <c r="D40" s="107">
        <v>14706.56292500428</v>
      </c>
      <c r="E40" s="107">
        <v>42938.617591146809</v>
      </c>
      <c r="F40" s="107">
        <v>1917.6470925020294</v>
      </c>
      <c r="G40" s="107">
        <v>66030.384138789348</v>
      </c>
      <c r="H40" s="107">
        <f t="shared" si="0"/>
        <v>565949.00000000058</v>
      </c>
      <c r="I40" s="107">
        <f>+'MIP(IxI)_TFEVP'!CI47</f>
        <v>565949</v>
      </c>
      <c r="J40" s="107">
        <f t="shared" si="1"/>
        <v>0</v>
      </c>
    </row>
    <row r="41" spans="1:10" x14ac:dyDescent="0.25">
      <c r="A41" t="s">
        <v>39</v>
      </c>
      <c r="B41" s="107">
        <v>2466022.8831173019</v>
      </c>
      <c r="C41" s="107">
        <v>82001.302153497207</v>
      </c>
      <c r="D41" s="107">
        <v>25567.464852095065</v>
      </c>
      <c r="E41" s="107">
        <v>333230.72134131374</v>
      </c>
      <c r="F41" s="107">
        <v>126586.08724019217</v>
      </c>
      <c r="G41" s="107">
        <v>2457452.5412955987</v>
      </c>
      <c r="H41" s="107">
        <f t="shared" si="0"/>
        <v>5490860.9999999981</v>
      </c>
      <c r="I41" s="107">
        <f>+'MIP(IxI)_TFEVP'!CI48</f>
        <v>5490861</v>
      </c>
      <c r="J41" s="107">
        <f t="shared" si="1"/>
        <v>0</v>
      </c>
    </row>
    <row r="42" spans="1:10" x14ac:dyDescent="0.25">
      <c r="A42" t="s">
        <v>40</v>
      </c>
      <c r="B42" s="107">
        <v>315119.31748194544</v>
      </c>
      <c r="C42" s="107">
        <v>29173.07186750765</v>
      </c>
      <c r="D42" s="107">
        <v>14928.286963761573</v>
      </c>
      <c r="E42" s="107">
        <v>45978.687490373173</v>
      </c>
      <c r="F42" s="107">
        <v>19712.845616070634</v>
      </c>
      <c r="G42" s="107">
        <v>330283.79058034107</v>
      </c>
      <c r="H42" s="107">
        <f t="shared" si="0"/>
        <v>755195.99999999953</v>
      </c>
      <c r="I42" s="107">
        <f>+'MIP(IxI)_TFEVP'!CI49</f>
        <v>755196</v>
      </c>
      <c r="J42" s="107">
        <f t="shared" si="1"/>
        <v>0</v>
      </c>
    </row>
    <row r="43" spans="1:10" x14ac:dyDescent="0.25">
      <c r="A43" t="s">
        <v>41</v>
      </c>
      <c r="B43" s="107">
        <v>852696.56251511711</v>
      </c>
      <c r="C43" s="107">
        <v>17005.895583564368</v>
      </c>
      <c r="D43" s="107">
        <v>7153.0357480582197</v>
      </c>
      <c r="E43" s="107">
        <v>112468.31750976555</v>
      </c>
      <c r="F43" s="107">
        <v>77757.405803300397</v>
      </c>
      <c r="G43" s="107">
        <v>180263.78284019593</v>
      </c>
      <c r="H43" s="107">
        <f t="shared" si="0"/>
        <v>1247345.0000000014</v>
      </c>
      <c r="I43" s="107">
        <f>+'MIP(IxI)_TFEVP'!CI50</f>
        <v>1247345</v>
      </c>
      <c r="J43" s="107">
        <f t="shared" si="1"/>
        <v>0</v>
      </c>
    </row>
    <row r="44" spans="1:10" x14ac:dyDescent="0.25">
      <c r="A44" t="s">
        <v>42</v>
      </c>
      <c r="B44" s="107">
        <v>489776.93927848927</v>
      </c>
      <c r="C44" s="107">
        <v>44667.327150560195</v>
      </c>
      <c r="D44" s="107">
        <v>41813.212899457285</v>
      </c>
      <c r="E44" s="107">
        <v>12885.636515982402</v>
      </c>
      <c r="F44" s="107">
        <v>-31552.263041841274</v>
      </c>
      <c r="G44" s="107">
        <v>50531.147197351725</v>
      </c>
      <c r="H44" s="107">
        <f t="shared" si="0"/>
        <v>608121.99999999965</v>
      </c>
      <c r="I44" s="107">
        <f>+'MIP(IxI)_TFEVP'!CI51</f>
        <v>608122</v>
      </c>
      <c r="J44" s="107">
        <f t="shared" si="1"/>
        <v>0</v>
      </c>
    </row>
    <row r="45" spans="1:10" x14ac:dyDescent="0.25">
      <c r="A45" t="s">
        <v>43</v>
      </c>
      <c r="B45" s="107">
        <v>109772.28444532213</v>
      </c>
      <c r="C45" s="107">
        <v>5471.8310618493042</v>
      </c>
      <c r="D45" s="107">
        <v>460.22479452895516</v>
      </c>
      <c r="E45" s="107">
        <v>14841.875513205781</v>
      </c>
      <c r="F45" s="107">
        <v>15881.961919973786</v>
      </c>
      <c r="G45" s="107">
        <v>92117.822265119466</v>
      </c>
      <c r="H45" s="107">
        <f t="shared" si="0"/>
        <v>238545.99999999942</v>
      </c>
      <c r="I45" s="107">
        <f>+'MIP(IxI)_TFEVP'!CI52</f>
        <v>238546</v>
      </c>
      <c r="J45" s="107">
        <f t="shared" si="1"/>
        <v>5.8207660913467407E-10</v>
      </c>
    </row>
    <row r="46" spans="1:10" x14ac:dyDescent="0.25">
      <c r="A46" t="s">
        <v>44</v>
      </c>
      <c r="B46" s="107">
        <v>886305.80569266481</v>
      </c>
      <c r="C46" s="107">
        <v>17461.027936416795</v>
      </c>
      <c r="D46" s="107">
        <v>6879.1779179345831</v>
      </c>
      <c r="E46" s="107">
        <v>145974.88502107764</v>
      </c>
      <c r="F46" s="107">
        <v>60371.648484003665</v>
      </c>
      <c r="G46" s="107">
        <v>540780.45494790014</v>
      </c>
      <c r="H46" s="107">
        <f t="shared" si="0"/>
        <v>1657772.9999999977</v>
      </c>
      <c r="I46" s="107">
        <f>+'MIP(IxI)_TFEVP'!CI53</f>
        <v>1657773</v>
      </c>
      <c r="J46" s="107">
        <f t="shared" si="1"/>
        <v>2.3283064365386963E-9</v>
      </c>
    </row>
    <row r="47" spans="1:10" x14ac:dyDescent="0.25">
      <c r="A47" t="s">
        <v>45</v>
      </c>
      <c r="B47" s="107">
        <v>107490.94223369789</v>
      </c>
      <c r="C47" s="107">
        <v>1708.0966070723682</v>
      </c>
      <c r="D47" s="107">
        <v>1717.3137661547053</v>
      </c>
      <c r="E47" s="107">
        <v>184968.2444069288</v>
      </c>
      <c r="F47" s="107">
        <v>55352.642083973129</v>
      </c>
      <c r="G47" s="107">
        <v>91536.760902172013</v>
      </c>
      <c r="H47" s="107">
        <f t="shared" si="0"/>
        <v>442773.99999999889</v>
      </c>
      <c r="I47" s="107">
        <f>+'MIP(IxI)_TFEVP'!CI54</f>
        <v>442774</v>
      </c>
      <c r="J47" s="107">
        <f t="shared" si="1"/>
        <v>1.1059455573558807E-9</v>
      </c>
    </row>
    <row r="48" spans="1:10" x14ac:dyDescent="0.25">
      <c r="A48" t="s">
        <v>46</v>
      </c>
      <c r="B48" s="107">
        <v>66325.33635041966</v>
      </c>
      <c r="C48" s="107">
        <v>899.13591464444414</v>
      </c>
      <c r="D48" s="107">
        <v>1176.5781116254605</v>
      </c>
      <c r="E48" s="107">
        <v>957174.7697015109</v>
      </c>
      <c r="F48" s="107">
        <v>8558.4216057868052</v>
      </c>
      <c r="G48" s="107">
        <v>64079.758316010273</v>
      </c>
      <c r="H48" s="107">
        <f t="shared" si="0"/>
        <v>1098213.9999999974</v>
      </c>
      <c r="I48" s="107">
        <f>+'MIP(IxI)_TFEVP'!CI55</f>
        <v>1098214</v>
      </c>
      <c r="J48" s="107">
        <f t="shared" si="1"/>
        <v>2.5611370801925659E-9</v>
      </c>
    </row>
    <row r="49" spans="1:10" x14ac:dyDescent="0.25">
      <c r="A49" t="s">
        <v>47</v>
      </c>
      <c r="B49" s="107">
        <v>233172.38189802811</v>
      </c>
      <c r="C49" s="107">
        <v>4740.1893920252141</v>
      </c>
      <c r="D49" s="107">
        <v>1983.1778178694158</v>
      </c>
      <c r="E49" s="107">
        <v>968351.57017039217</v>
      </c>
      <c r="F49" s="107">
        <v>-1997.8129075686609</v>
      </c>
      <c r="G49" s="107">
        <v>563997.49362925219</v>
      </c>
      <c r="H49" s="107">
        <f t="shared" si="0"/>
        <v>1770246.9999999986</v>
      </c>
      <c r="I49" s="107">
        <f>+'MIP(IxI)_TFEVP'!CI56</f>
        <v>1770247</v>
      </c>
      <c r="J49" s="107">
        <f t="shared" si="1"/>
        <v>0</v>
      </c>
    </row>
    <row r="50" spans="1:10" x14ac:dyDescent="0.25">
      <c r="A50" t="s">
        <v>48</v>
      </c>
      <c r="B50" s="107">
        <v>562737.43951879011</v>
      </c>
      <c r="C50" s="107">
        <v>5641.5445345479638</v>
      </c>
      <c r="D50" s="107">
        <v>2659.0486463529796</v>
      </c>
      <c r="E50" s="107">
        <v>472075.09883513267</v>
      </c>
      <c r="F50" s="107">
        <v>15269.99936530782</v>
      </c>
      <c r="G50" s="107">
        <v>173200.86909986753</v>
      </c>
      <c r="H50" s="107">
        <f t="shared" si="0"/>
        <v>1231583.9999999991</v>
      </c>
      <c r="I50" s="107">
        <f>+'MIP(IxI)_TFEVP'!CI57</f>
        <v>1231584</v>
      </c>
      <c r="J50" s="107">
        <f t="shared" si="1"/>
        <v>0</v>
      </c>
    </row>
    <row r="51" spans="1:10" x14ac:dyDescent="0.25">
      <c r="A51" t="s">
        <v>49</v>
      </c>
      <c r="B51" s="107">
        <v>119199.2882652745</v>
      </c>
      <c r="C51" s="107">
        <v>6492.1677280658414</v>
      </c>
      <c r="D51" s="107">
        <v>635.2295077774495</v>
      </c>
      <c r="E51" s="107">
        <v>97039.430893291588</v>
      </c>
      <c r="F51" s="107">
        <v>45179.038176610033</v>
      </c>
      <c r="G51" s="107">
        <v>30356.845428981997</v>
      </c>
      <c r="H51" s="107">
        <f t="shared" si="0"/>
        <v>298902.0000000014</v>
      </c>
      <c r="I51" s="107">
        <f>+'MIP(IxI)_TFEVP'!CI58</f>
        <v>298902</v>
      </c>
      <c r="J51" s="107">
        <f t="shared" si="1"/>
        <v>-1.3969838619232178E-9</v>
      </c>
    </row>
    <row r="52" spans="1:10" x14ac:dyDescent="0.25">
      <c r="A52" t="s">
        <v>50</v>
      </c>
      <c r="B52" s="107">
        <v>167662.21411189437</v>
      </c>
      <c r="C52" s="107">
        <v>1328.9642584096387</v>
      </c>
      <c r="D52" s="107">
        <v>389.82743737299143</v>
      </c>
      <c r="E52" s="107">
        <v>395942.46470050357</v>
      </c>
      <c r="F52" s="107">
        <v>16871.275699370133</v>
      </c>
      <c r="G52" s="107">
        <v>192183.25379245143</v>
      </c>
      <c r="H52" s="107">
        <f t="shared" si="0"/>
        <v>774378.0000000021</v>
      </c>
      <c r="I52" s="107">
        <f>+'MIP(IxI)_TFEVP'!CI59</f>
        <v>774378</v>
      </c>
      <c r="J52" s="107">
        <f t="shared" si="1"/>
        <v>-2.0954757928848267E-9</v>
      </c>
    </row>
    <row r="53" spans="1:10" x14ac:dyDescent="0.25">
      <c r="A53" t="s">
        <v>51</v>
      </c>
      <c r="B53" s="107">
        <v>56678.855148633469</v>
      </c>
      <c r="C53" s="107">
        <v>681.32195800027625</v>
      </c>
      <c r="D53" s="107">
        <v>234.89576814166028</v>
      </c>
      <c r="E53" s="107">
        <v>120081.15069518374</v>
      </c>
      <c r="F53" s="107">
        <v>17201.895590657783</v>
      </c>
      <c r="G53" s="107">
        <v>92619.880839382822</v>
      </c>
      <c r="H53" s="107">
        <f t="shared" si="0"/>
        <v>287497.99999999977</v>
      </c>
      <c r="I53" s="107">
        <f>+'MIP(IxI)_TFEVP'!CI60</f>
        <v>287498</v>
      </c>
      <c r="J53" s="107">
        <f t="shared" si="1"/>
        <v>0</v>
      </c>
    </row>
    <row r="54" spans="1:10" x14ac:dyDescent="0.25">
      <c r="A54" t="s">
        <v>52</v>
      </c>
      <c r="B54" s="107">
        <v>330672.06370058074</v>
      </c>
      <c r="C54" s="107">
        <v>1370.63930941228</v>
      </c>
      <c r="D54" s="107">
        <v>450.25062797172166</v>
      </c>
      <c r="E54" s="107">
        <v>206623.17813828602</v>
      </c>
      <c r="F54" s="107">
        <v>54247.213932170598</v>
      </c>
      <c r="G54" s="107">
        <v>100572.65429157831</v>
      </c>
      <c r="H54" s="107">
        <f t="shared" si="0"/>
        <v>693935.99999999977</v>
      </c>
      <c r="I54" s="107">
        <f>+'MIP(IxI)_TFEVP'!CI61</f>
        <v>693936</v>
      </c>
      <c r="J54" s="107">
        <f t="shared" si="1"/>
        <v>0</v>
      </c>
    </row>
    <row r="55" spans="1:10" x14ac:dyDescent="0.25">
      <c r="A55" t="s">
        <v>53</v>
      </c>
      <c r="B55" s="107">
        <v>506555.84949595405</v>
      </c>
      <c r="C55" s="107">
        <v>10232.223857907606</v>
      </c>
      <c r="D55" s="107">
        <v>250.56231739719669</v>
      </c>
      <c r="E55" s="107">
        <v>169553.87102202242</v>
      </c>
      <c r="F55" s="107">
        <v>-4893.398457470219</v>
      </c>
      <c r="G55" s="107">
        <v>30397.891764192027</v>
      </c>
      <c r="H55" s="107">
        <f t="shared" si="0"/>
        <v>712097.00000000303</v>
      </c>
      <c r="I55" s="107">
        <f>+'MIP(IxI)_TFEVP'!CI62</f>
        <v>712097</v>
      </c>
      <c r="J55" s="107">
        <f t="shared" si="1"/>
        <v>-3.0267983675003052E-9</v>
      </c>
    </row>
    <row r="56" spans="1:10" x14ac:dyDescent="0.25">
      <c r="A56" t="s">
        <v>54</v>
      </c>
      <c r="B56" s="107">
        <v>450380.13746859715</v>
      </c>
      <c r="C56" s="107">
        <v>18221.072314855399</v>
      </c>
      <c r="D56" s="107">
        <v>4476.004573885004</v>
      </c>
      <c r="E56" s="107">
        <v>89253.250620274106</v>
      </c>
      <c r="F56" s="107">
        <v>10589.475000658094</v>
      </c>
      <c r="G56" s="107">
        <v>143339.06002173052</v>
      </c>
      <c r="H56" s="107">
        <f t="shared" si="0"/>
        <v>716259.00000000023</v>
      </c>
      <c r="I56" s="107">
        <f>+'MIP(IxI)_TFEVP'!CI63</f>
        <v>716259</v>
      </c>
      <c r="J56" s="107">
        <f t="shared" si="1"/>
        <v>0</v>
      </c>
    </row>
    <row r="57" spans="1:10" x14ac:dyDescent="0.25">
      <c r="A57" t="s">
        <v>55</v>
      </c>
      <c r="B57" s="107">
        <v>2266283.453155824</v>
      </c>
      <c r="C57" s="107">
        <v>139423.3697760427</v>
      </c>
      <c r="D57" s="107">
        <v>52319.474317964501</v>
      </c>
      <c r="E57" s="107">
        <v>311154.81029059831</v>
      </c>
      <c r="F57" s="107">
        <v>25649.612919802141</v>
      </c>
      <c r="G57" s="107">
        <v>538065.27953976532</v>
      </c>
      <c r="H57" s="107">
        <f t="shared" si="0"/>
        <v>3332895.9999999972</v>
      </c>
      <c r="I57" s="107">
        <f>+'MIP(IxI)_TFEVP'!CI64</f>
        <v>3332896</v>
      </c>
      <c r="J57" s="107">
        <f t="shared" si="1"/>
        <v>0</v>
      </c>
    </row>
    <row r="58" spans="1:10" x14ac:dyDescent="0.25">
      <c r="A58" t="s">
        <v>56</v>
      </c>
      <c r="B58" s="107">
        <v>552786.79195849237</v>
      </c>
      <c r="C58" s="107">
        <v>36471.988965956814</v>
      </c>
      <c r="D58" s="107">
        <v>11185.947989554332</v>
      </c>
      <c r="E58" s="107">
        <v>97448.437321620484</v>
      </c>
      <c r="F58" s="107">
        <v>26493.248279000403</v>
      </c>
      <c r="G58" s="107">
        <v>268046.58548537566</v>
      </c>
      <c r="H58" s="107">
        <f t="shared" si="0"/>
        <v>992433.00000000023</v>
      </c>
      <c r="I58" s="107">
        <f>+'MIP(IxI)_TFEVP'!CI65</f>
        <v>992433</v>
      </c>
      <c r="J58" s="107">
        <f t="shared" si="1"/>
        <v>0</v>
      </c>
    </row>
    <row r="59" spans="1:10" x14ac:dyDescent="0.25">
      <c r="A59" t="s">
        <v>57</v>
      </c>
      <c r="B59" s="107">
        <v>503414.70957508759</v>
      </c>
      <c r="C59" s="107">
        <v>4759.9870751879598</v>
      </c>
      <c r="D59" s="107">
        <v>11880.656725486628</v>
      </c>
      <c r="E59" s="107">
        <v>10930716.482124627</v>
      </c>
      <c r="F59" s="107">
        <v>56092.577334518632</v>
      </c>
      <c r="G59" s="107">
        <v>100252.58716510999</v>
      </c>
      <c r="H59" s="107">
        <f t="shared" si="0"/>
        <v>11607117.000000019</v>
      </c>
      <c r="I59" s="107">
        <f>+'MIP(IxI)_TFEVP'!CI66</f>
        <v>11607117</v>
      </c>
      <c r="J59" s="107">
        <f t="shared" si="1"/>
        <v>-1.862645149230957E-8</v>
      </c>
    </row>
    <row r="60" spans="1:10" x14ac:dyDescent="0.25">
      <c r="A60" t="s">
        <v>58</v>
      </c>
      <c r="B60" s="107">
        <v>19001649.004405379</v>
      </c>
      <c r="C60" s="107">
        <v>468469.37501467712</v>
      </c>
      <c r="D60" s="107">
        <v>90711.395737946572</v>
      </c>
      <c r="E60" s="107">
        <v>4042886.9114313992</v>
      </c>
      <c r="F60" s="107">
        <v>273862.9425575771</v>
      </c>
      <c r="G60" s="107">
        <v>4662965.370852923</v>
      </c>
      <c r="H60" s="107">
        <f t="shared" si="0"/>
        <v>28540544.999999903</v>
      </c>
      <c r="I60" s="107">
        <f>+'MIP(IxI)_TFEVP'!CI67</f>
        <v>28540545</v>
      </c>
      <c r="J60" s="107">
        <f t="shared" si="1"/>
        <v>9.6857547760009766E-8</v>
      </c>
    </row>
    <row r="61" spans="1:10" x14ac:dyDescent="0.25">
      <c r="A61" t="s">
        <v>59</v>
      </c>
      <c r="B61" s="107">
        <v>7697298.5120290788</v>
      </c>
      <c r="C61" s="107">
        <v>161593.88274391909</v>
      </c>
      <c r="D61" s="107">
        <v>77026.972206595994</v>
      </c>
      <c r="E61" s="107">
        <v>1164914.8348828938</v>
      </c>
      <c r="F61" s="107">
        <v>107363.18338585066</v>
      </c>
      <c r="G61" s="107">
        <v>2945042.6147516659</v>
      </c>
      <c r="H61" s="107">
        <f t="shared" si="0"/>
        <v>12153240.000000004</v>
      </c>
      <c r="I61" s="107">
        <f>+'MIP(IxI)_TFEVP'!CI68</f>
        <v>12153240</v>
      </c>
      <c r="J61" s="107">
        <f t="shared" si="1"/>
        <v>0</v>
      </c>
    </row>
    <row r="62" spans="1:10" x14ac:dyDescent="0.25">
      <c r="A62" t="s">
        <v>60</v>
      </c>
      <c r="B62" s="107">
        <v>287990.19942147174</v>
      </c>
      <c r="C62" s="107">
        <v>7150.0974298518995</v>
      </c>
      <c r="D62" s="107">
        <v>3573.6782235424953</v>
      </c>
      <c r="E62" s="107">
        <v>32396.830746541778</v>
      </c>
      <c r="F62" s="107">
        <v>2690.5522355788662</v>
      </c>
      <c r="G62" s="107">
        <v>51300.641943012051</v>
      </c>
      <c r="H62" s="107">
        <f t="shared" si="0"/>
        <v>385101.99999999889</v>
      </c>
      <c r="I62" s="107">
        <f>+'MIP(IxI)_TFEVP'!CI69</f>
        <v>385102</v>
      </c>
      <c r="J62" s="107">
        <f t="shared" si="1"/>
        <v>1.1059455573558807E-9</v>
      </c>
    </row>
    <row r="63" spans="1:10" x14ac:dyDescent="0.25">
      <c r="A63" t="s">
        <v>61</v>
      </c>
      <c r="B63" s="107">
        <v>446548.85127799405</v>
      </c>
      <c r="C63" s="107">
        <v>42207.086172171192</v>
      </c>
      <c r="D63" s="107">
        <v>28720.447287375096</v>
      </c>
      <c r="E63" s="107">
        <v>46237.261297613528</v>
      </c>
      <c r="F63" s="107">
        <v>2309.165399343899</v>
      </c>
      <c r="G63" s="107">
        <v>65385.188565502795</v>
      </c>
      <c r="H63" s="107">
        <f t="shared" si="0"/>
        <v>631408.00000000058</v>
      </c>
      <c r="I63" s="107">
        <f>+'MIP(IxI)_TFEVP'!CI70</f>
        <v>631408</v>
      </c>
      <c r="J63" s="107">
        <f t="shared" si="1"/>
        <v>0</v>
      </c>
    </row>
    <row r="64" spans="1:10" x14ac:dyDescent="0.25">
      <c r="A64" t="s">
        <v>62</v>
      </c>
      <c r="B64" s="107">
        <v>2009905.5890888749</v>
      </c>
      <c r="C64" s="107">
        <v>151092.96887110663</v>
      </c>
      <c r="D64" s="107">
        <v>31973.080043033609</v>
      </c>
      <c r="E64" s="107">
        <v>82120.452203680135</v>
      </c>
      <c r="F64" s="107">
        <v>2106.6819850719157</v>
      </c>
      <c r="G64" s="107">
        <v>121311.22780822932</v>
      </c>
      <c r="H64" s="107">
        <f t="shared" si="0"/>
        <v>2398509.9999999963</v>
      </c>
      <c r="I64" s="107">
        <f>+'MIP(IxI)_TFEVP'!CI71</f>
        <v>2398510</v>
      </c>
      <c r="J64" s="107">
        <f t="shared" si="1"/>
        <v>3.7252902984619141E-9</v>
      </c>
    </row>
    <row r="65" spans="1:10" x14ac:dyDescent="0.25">
      <c r="A65" t="s">
        <v>63</v>
      </c>
      <c r="B65" s="107">
        <v>3512979.4941275227</v>
      </c>
      <c r="C65" s="107">
        <v>187259.17854931601</v>
      </c>
      <c r="D65" s="107">
        <v>133542.91606880588</v>
      </c>
      <c r="E65" s="107">
        <v>479776.99826780317</v>
      </c>
      <c r="F65" s="107">
        <v>19775.004225920555</v>
      </c>
      <c r="G65" s="107">
        <v>406666.40876063769</v>
      </c>
      <c r="H65" s="107">
        <f t="shared" si="0"/>
        <v>4740000.0000000065</v>
      </c>
      <c r="I65" s="107">
        <f>+'MIP(IxI)_TFEVP'!CI72</f>
        <v>4740000</v>
      </c>
      <c r="J65" s="107">
        <f t="shared" si="1"/>
        <v>0</v>
      </c>
    </row>
    <row r="66" spans="1:10" x14ac:dyDescent="0.25">
      <c r="A66" t="s">
        <v>64</v>
      </c>
      <c r="B66" s="107">
        <v>5064390.3039806262</v>
      </c>
      <c r="C66" s="107">
        <v>331301.22322230932</v>
      </c>
      <c r="D66" s="107">
        <v>34636.33885354134</v>
      </c>
      <c r="E66" s="107">
        <v>402471.11368295713</v>
      </c>
      <c r="F66" s="107">
        <v>31488.337077225871</v>
      </c>
      <c r="G66" s="107">
        <v>490540.68318335433</v>
      </c>
      <c r="H66" s="107">
        <f t="shared" si="0"/>
        <v>6354828.0000000149</v>
      </c>
      <c r="I66" s="107">
        <f>+'MIP(IxI)_TFEVP'!CI73</f>
        <v>6354828</v>
      </c>
      <c r="J66" s="107">
        <f t="shared" si="1"/>
        <v>-1.4901161193847656E-8</v>
      </c>
    </row>
    <row r="67" spans="1:10" x14ac:dyDescent="0.25">
      <c r="A67" t="s">
        <v>65</v>
      </c>
      <c r="B67" s="107">
        <v>963985.51336854685</v>
      </c>
      <c r="C67" s="107">
        <v>180074.47323671743</v>
      </c>
      <c r="D67" s="107">
        <v>20982.475342808306</v>
      </c>
      <c r="E67" s="107">
        <v>131463.39120340685</v>
      </c>
      <c r="F67" s="107">
        <v>9135.6898869625329</v>
      </c>
      <c r="G67" s="107">
        <v>194155.45696155529</v>
      </c>
      <c r="H67" s="107">
        <f t="shared" ref="H67:H77" si="2">+SUM(B67:G67)</f>
        <v>1499796.9999999972</v>
      </c>
      <c r="I67" s="107">
        <f>+'MIP(IxI)_TFEVP'!CI74</f>
        <v>1499797</v>
      </c>
      <c r="J67" s="107">
        <f t="shared" ref="J67:J77" si="3">+I67-H67</f>
        <v>2.7939677238464355E-9</v>
      </c>
    </row>
    <row r="68" spans="1:10" x14ac:dyDescent="0.25">
      <c r="A68" t="s">
        <v>66</v>
      </c>
      <c r="B68" s="107">
        <v>426423.01359855826</v>
      </c>
      <c r="C68" s="107">
        <v>50419.283060709451</v>
      </c>
      <c r="D68" s="107">
        <v>7472.4437365674075</v>
      </c>
      <c r="E68" s="107">
        <v>48569.136026575456</v>
      </c>
      <c r="F68" s="107">
        <v>3482.7530488517659</v>
      </c>
      <c r="G68" s="107">
        <v>65415.370528737527</v>
      </c>
      <c r="H68" s="107">
        <f t="shared" si="2"/>
        <v>601781.99999999988</v>
      </c>
      <c r="I68" s="107">
        <f>+'MIP(IxI)_TFEVP'!CI75</f>
        <v>601782</v>
      </c>
      <c r="J68" s="107">
        <f t="shared" si="3"/>
        <v>0</v>
      </c>
    </row>
    <row r="69" spans="1:10" x14ac:dyDescent="0.25">
      <c r="A69" t="s">
        <v>67</v>
      </c>
      <c r="B69" s="107">
        <v>9931864.5742965676</v>
      </c>
      <c r="C69" s="107">
        <v>57199.096605698782</v>
      </c>
      <c r="D69" s="107">
        <v>11591.997638253877</v>
      </c>
      <c r="E69" s="107">
        <v>227317.13848894648</v>
      </c>
      <c r="F69" s="107">
        <v>9491.8315083953985</v>
      </c>
      <c r="G69" s="107">
        <v>181219.36146217506</v>
      </c>
      <c r="H69" s="107">
        <f t="shared" si="2"/>
        <v>10418684.000000039</v>
      </c>
      <c r="I69" s="107">
        <f>+'MIP(IxI)_TFEVP'!CI76</f>
        <v>10418684</v>
      </c>
      <c r="J69" s="107">
        <f t="shared" si="3"/>
        <v>-3.9115548133850098E-8</v>
      </c>
    </row>
    <row r="70" spans="1:10" x14ac:dyDescent="0.25">
      <c r="A70" t="s">
        <v>68</v>
      </c>
      <c r="B70" s="107">
        <v>7701283.8964579217</v>
      </c>
      <c r="C70" s="107">
        <v>731553.39494321693</v>
      </c>
      <c r="D70" s="107">
        <v>264953.80364124331</v>
      </c>
      <c r="E70" s="107">
        <v>1919820.185202437</v>
      </c>
      <c r="F70" s="107">
        <v>98777.52749319539</v>
      </c>
      <c r="G70" s="107">
        <v>2580936.1922619715</v>
      </c>
      <c r="H70" s="107">
        <f t="shared" si="2"/>
        <v>13297324.999999985</v>
      </c>
      <c r="I70" s="107">
        <f>+'MIP(IxI)_TFEVP'!CI77</f>
        <v>13297325</v>
      </c>
      <c r="J70" s="107">
        <f t="shared" si="3"/>
        <v>1.4901161193847656E-8</v>
      </c>
    </row>
    <row r="71" spans="1:10" x14ac:dyDescent="0.25">
      <c r="A71" t="s">
        <v>69</v>
      </c>
      <c r="B71" s="107">
        <v>1703687.1297077059</v>
      </c>
      <c r="C71" s="107">
        <v>7849986.689400332</v>
      </c>
      <c r="D71" s="107">
        <v>1087.9737940157258</v>
      </c>
      <c r="E71" s="107">
        <v>51497.186846052704</v>
      </c>
      <c r="F71" s="107">
        <v>1710.7198596976739</v>
      </c>
      <c r="G71" s="107">
        <v>16736.300392210243</v>
      </c>
      <c r="H71" s="107">
        <f t="shared" si="2"/>
        <v>9624706.000000013</v>
      </c>
      <c r="I71" s="107">
        <f>+'MIP(IxI)_TFEVP'!CI78</f>
        <v>9624706</v>
      </c>
      <c r="J71" s="107">
        <f t="shared" si="3"/>
        <v>0</v>
      </c>
    </row>
    <row r="72" spans="1:10" x14ac:dyDescent="0.25">
      <c r="A72" t="s">
        <v>70</v>
      </c>
      <c r="B72" s="107">
        <v>2318032.6292676064</v>
      </c>
      <c r="C72" s="107">
        <v>13817.200258606521</v>
      </c>
      <c r="D72" s="107">
        <v>275327.61475619831</v>
      </c>
      <c r="E72" s="107">
        <v>18171.310828537724</v>
      </c>
      <c r="F72" s="107">
        <v>935.8745236497366</v>
      </c>
      <c r="G72" s="107">
        <v>22605.370365404502</v>
      </c>
      <c r="H72" s="107">
        <f t="shared" si="2"/>
        <v>2648890.0000000033</v>
      </c>
      <c r="I72" s="107">
        <f>+'MIP(IxI)_TFEVP'!CI79</f>
        <v>2648890</v>
      </c>
      <c r="J72" s="107">
        <f t="shared" si="3"/>
        <v>0</v>
      </c>
    </row>
    <row r="73" spans="1:10" x14ac:dyDescent="0.25">
      <c r="A73" t="s">
        <v>71</v>
      </c>
      <c r="B73" s="107">
        <v>79418</v>
      </c>
      <c r="C73" s="107">
        <v>3899882</v>
      </c>
      <c r="D73" s="107">
        <v>0</v>
      </c>
      <c r="E73" s="107">
        <v>0</v>
      </c>
      <c r="F73" s="107">
        <v>0</v>
      </c>
      <c r="G73" s="107">
        <v>0</v>
      </c>
      <c r="H73" s="107">
        <f t="shared" si="2"/>
        <v>3979300</v>
      </c>
      <c r="I73" s="107">
        <f>+'MIP(IxI)_TFEVP'!CI80</f>
        <v>3979300</v>
      </c>
      <c r="J73" s="107">
        <f t="shared" si="3"/>
        <v>0</v>
      </c>
    </row>
    <row r="74" spans="1:10" x14ac:dyDescent="0.25">
      <c r="A74" t="s">
        <v>72</v>
      </c>
      <c r="B74" s="107">
        <v>2793932.6946599865</v>
      </c>
      <c r="C74" s="107">
        <v>454897.3806836601</v>
      </c>
      <c r="D74" s="107">
        <v>719715.06713695172</v>
      </c>
      <c r="E74" s="107">
        <v>2447.9067066971597</v>
      </c>
      <c r="F74" s="107">
        <v>165.09082454604814</v>
      </c>
      <c r="G74" s="107">
        <v>2805.8599881585606</v>
      </c>
      <c r="H74" s="107">
        <f t="shared" si="2"/>
        <v>3973964</v>
      </c>
      <c r="I74" s="107">
        <f>+'MIP(IxI)_TFEVP'!CI81</f>
        <v>3973964</v>
      </c>
      <c r="J74" s="107">
        <f t="shared" si="3"/>
        <v>0</v>
      </c>
    </row>
    <row r="75" spans="1:10" x14ac:dyDescent="0.25">
      <c r="A75" t="s">
        <v>73</v>
      </c>
      <c r="B75" s="107">
        <v>70841</v>
      </c>
      <c r="C75" s="107">
        <v>3972771</v>
      </c>
      <c r="D75" s="107">
        <v>0</v>
      </c>
      <c r="E75" s="107">
        <v>0</v>
      </c>
      <c r="F75" s="107">
        <v>0</v>
      </c>
      <c r="G75" s="107">
        <v>0</v>
      </c>
      <c r="H75" s="107">
        <f t="shared" si="2"/>
        <v>4043612</v>
      </c>
      <c r="I75" s="107">
        <f>+'MIP(IxI)_TFEVP'!CI82</f>
        <v>4043612</v>
      </c>
      <c r="J75" s="107">
        <f t="shared" si="3"/>
        <v>0</v>
      </c>
    </row>
    <row r="76" spans="1:10" x14ac:dyDescent="0.25">
      <c r="A76" t="s">
        <v>74</v>
      </c>
      <c r="B76" s="107">
        <v>1295412.3903250783</v>
      </c>
      <c r="C76" s="107">
        <v>38447.660396868021</v>
      </c>
      <c r="D76" s="107">
        <v>637173.37679080409</v>
      </c>
      <c r="E76" s="107">
        <v>101646.22703995592</v>
      </c>
      <c r="F76" s="107">
        <v>4635.3485589968323</v>
      </c>
      <c r="G76" s="107">
        <v>205016.9968882894</v>
      </c>
      <c r="H76" s="107">
        <f t="shared" si="2"/>
        <v>2282331.9999999925</v>
      </c>
      <c r="I76" s="107">
        <f>+'MIP(IxI)_TFEVP'!CI83</f>
        <v>2282332</v>
      </c>
      <c r="J76" s="107">
        <f t="shared" si="3"/>
        <v>7.4505805969238281E-9</v>
      </c>
    </row>
    <row r="77" spans="1:10" x14ac:dyDescent="0.25">
      <c r="A77" t="s">
        <v>75</v>
      </c>
      <c r="B77" s="107">
        <v>782321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f t="shared" si="2"/>
        <v>782321</v>
      </c>
      <c r="I77" s="107">
        <f>+'MIP(IxI)_TFEVP'!CI84</f>
        <v>782321</v>
      </c>
      <c r="J77" s="107">
        <f t="shared" si="3"/>
        <v>0</v>
      </c>
    </row>
  </sheetData>
  <sheetProtection password="AB53" sheet="1" formatColumns="0" formatRows="0"/>
  <pageMargins left="0.7" right="0.7" top="0.75" bottom="0.75" header="0.3" footer="0.3"/>
  <pageSetup paperSize="9" orientation="portrait" horizontalDpi="3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41"/>
  <dimension ref="A2:BY78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O21" sqref="O2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v>0.15677588281084101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25">
      <c r="A4" s="105" t="s">
        <v>1</v>
      </c>
      <c r="B4">
        <v>0</v>
      </c>
      <c r="C4">
        <v>6.5257678089816501E-2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25">
      <c r="A5" s="105" t="s">
        <v>2</v>
      </c>
      <c r="B5">
        <v>0</v>
      </c>
      <c r="C5">
        <v>0</v>
      </c>
      <c r="D5">
        <v>0.107554790553939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25">
      <c r="A6" s="105" t="s">
        <v>3</v>
      </c>
      <c r="B6">
        <v>0</v>
      </c>
      <c r="C6">
        <v>0</v>
      </c>
      <c r="D6">
        <v>0</v>
      </c>
      <c r="E6">
        <v>2.73413121282494E-2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25">
      <c r="A7" s="105" t="s">
        <v>4</v>
      </c>
      <c r="B7">
        <v>0</v>
      </c>
      <c r="C7">
        <v>0</v>
      </c>
      <c r="D7">
        <v>0</v>
      </c>
      <c r="E7">
        <v>0</v>
      </c>
      <c r="F7">
        <v>4.60899618583335E-2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25">
      <c r="A8" s="105" t="s">
        <v>5</v>
      </c>
      <c r="B8">
        <v>0</v>
      </c>
      <c r="C8">
        <v>0</v>
      </c>
      <c r="D8">
        <v>0</v>
      </c>
      <c r="E8">
        <v>0</v>
      </c>
      <c r="F8">
        <v>0</v>
      </c>
      <c r="G8">
        <v>5.5088740220606502E-2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25">
      <c r="A9" s="105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2.5523864783352401E-2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25">
      <c r="A10" s="105" t="s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0.12528436789080299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25">
      <c r="A11" s="105" t="s">
        <v>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4.4393809286686597E-2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25">
      <c r="A12" s="105" t="s">
        <v>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0.54762536322101896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25">
      <c r="A13" s="105" t="s">
        <v>10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4.5596538500240397E-2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25">
      <c r="A14" s="105" t="s">
        <v>11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1.61054573582496E-2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25">
      <c r="A15" s="105" t="s">
        <v>12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6.2513291139514602E-3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25">
      <c r="A16" s="105" t="s">
        <v>13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1.16315181382794E-3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25">
      <c r="A17" s="105" t="s">
        <v>14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1.52269924458035E-2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25">
      <c r="A18" s="105" t="s">
        <v>15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1.8683092450694799E-2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25">
      <c r="A19" s="105" t="s">
        <v>16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2.47073469504227E-2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25">
      <c r="A20" s="105" t="s">
        <v>17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3.3868518201983201E-2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25">
      <c r="A21" s="105" t="s">
        <v>18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1.92574589791491E-2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25">
      <c r="A22" s="105" t="s">
        <v>19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1.61761418593293E-2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25">
      <c r="A23" s="105" t="s">
        <v>20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2.51658323257207E-2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25">
      <c r="A24" s="105" t="s">
        <v>21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8.4822342196748501E-2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25">
      <c r="A25" s="105" t="s">
        <v>22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2.25086472906058E-2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25">
      <c r="A26" s="105" t="s">
        <v>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3.70826024653498E-2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25">
      <c r="A27" s="105" t="s">
        <v>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2.98243494399901E-2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25">
      <c r="A28" s="105" t="s">
        <v>25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1.8470276410450601E-2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25">
      <c r="A29" s="105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7.0799950800968695E-2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25">
      <c r="A30" s="105" t="s">
        <v>27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3.8136470484772E-3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25">
      <c r="A31" s="105" t="s">
        <v>28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2.7085642345890001E-2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25">
      <c r="A32" s="105" t="s">
        <v>29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0.250276460324872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25">
      <c r="A33" s="105" t="s">
        <v>30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1.4387823635920199E-2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25">
      <c r="A34" s="105" t="s">
        <v>31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3.70564667828788E-2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25">
      <c r="A35" s="105" t="s">
        <v>32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25">
      <c r="A36" s="105" t="s">
        <v>33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3.5472026679590297E-2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25">
      <c r="A37" s="105" t="s">
        <v>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0.109993037531496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25">
      <c r="A38" s="105" t="s">
        <v>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5.6968981646277103E-2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25">
      <c r="A39" s="105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3.7144593400117901E-2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25">
      <c r="A40" s="105" t="s">
        <v>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8.8869065457223805E-3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25">
      <c r="A41" s="105" t="s">
        <v>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2.51012016983863E-2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25">
      <c r="A42" s="105" t="s">
        <v>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1.0502906556913399E-3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25">
      <c r="A43" s="105" t="s">
        <v>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1.7378270012023401E-2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25">
      <c r="A44" s="105" t="s">
        <v>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2.1531332550336901E-2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25">
      <c r="A45" s="105" t="s">
        <v>42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1.50956551481446E-2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25">
      <c r="A46" s="105" t="s">
        <v>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1.44165066695732E-2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25">
      <c r="A47" s="105" t="s">
        <v>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1.4312574761442E-2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25">
      <c r="A48" s="105" t="s">
        <v>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2.8574396870638299E-2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25">
      <c r="A49" s="105" t="s">
        <v>46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1.9051842354950901E-2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25">
      <c r="A50" s="105" t="s">
        <v>47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7.5384960403830602E-3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25">
      <c r="A51" s="105" t="s">
        <v>48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4.28781146880765E-2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25">
      <c r="A52" s="105" t="s">
        <v>49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9.4847140534355702E-3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25">
      <c r="A53" s="105" t="s">
        <v>50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1.5261280666547901E-2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25">
      <c r="A54" s="105" t="s">
        <v>51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3.05323863122526E-2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25">
      <c r="A55" s="105" t="s">
        <v>52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1.0472147287357901E-2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25">
      <c r="A56" s="105" t="s">
        <v>53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6.2009810461215301E-2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25">
      <c r="A57" s="105" t="s">
        <v>54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6.6378223519704502E-2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25">
      <c r="A58" s="105" t="s">
        <v>55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1.4484100313961201E-2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25">
      <c r="A59" s="105" t="s">
        <v>56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2.84301307997618E-2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25">
      <c r="A60" s="105" t="s">
        <v>57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3.2095394575586703E-2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25">
      <c r="A61" s="105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5.4284807805877598E-2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25">
      <c r="A62" s="105" t="s">
        <v>59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3.7027985952717099E-2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25">
      <c r="A63" s="105" t="s">
        <v>60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7.0648815119111294E-2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25">
      <c r="A64" s="105" t="s">
        <v>61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5.29610014443909E-2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25">
      <c r="A65" s="105" t="s">
        <v>62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0.15827868134800399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25">
      <c r="A66" s="105" t="s">
        <v>63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1.7171518987341799E-2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25">
      <c r="A67" s="105" t="s">
        <v>64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1.28407881377749E-2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25">
      <c r="A68" s="105" t="s">
        <v>65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1.0399407386466299E-2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25">
      <c r="A69" s="105" t="s">
        <v>66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2.4914337750215201E-2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25">
      <c r="A70" s="105" t="s">
        <v>67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2.61770104554472E-3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25">
      <c r="A71" s="105" t="s">
        <v>68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3.8519175849277998E-2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25">
      <c r="A72" s="105" t="s">
        <v>69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2.2476011215303598E-2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25">
      <c r="A73" s="105" t="s">
        <v>70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5.3276655504758602E-2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25">
      <c r="A74" s="105" t="s">
        <v>71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5.50501344457568E-2</v>
      </c>
      <c r="BV74">
        <v>0</v>
      </c>
      <c r="BW74">
        <v>0</v>
      </c>
      <c r="BX74">
        <v>0</v>
      </c>
      <c r="BY74">
        <v>0</v>
      </c>
    </row>
    <row r="75" spans="1:77" x14ac:dyDescent="0.25">
      <c r="A75" s="105" t="s">
        <v>72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3.65680212503183E-2</v>
      </c>
      <c r="BW75">
        <v>0</v>
      </c>
      <c r="BX75">
        <v>0</v>
      </c>
      <c r="BY75">
        <v>0</v>
      </c>
    </row>
    <row r="76" spans="1:77" x14ac:dyDescent="0.25">
      <c r="A76" s="105" t="s">
        <v>73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2.01112272888695E-2</v>
      </c>
      <c r="BX76">
        <v>0</v>
      </c>
      <c r="BY76">
        <v>0</v>
      </c>
    </row>
    <row r="77" spans="1:77" x14ac:dyDescent="0.25">
      <c r="A77" s="105" t="s">
        <v>74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0.11434620379506601</v>
      </c>
      <c r="BY77">
        <v>0</v>
      </c>
    </row>
    <row r="78" spans="1:77" x14ac:dyDescent="0.25">
      <c r="A78" s="105" t="s">
        <v>75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0.26211491190956099</v>
      </c>
    </row>
  </sheetData>
  <sheetProtection password="A353" sheet="1" formatColumns="0" formatRows="0"/>
  <conditionalFormatting sqref="A3:A78">
    <cfRule type="cellIs" dxfId="89" priority="1" operator="lessThan">
      <formula>0</formula>
    </cfRule>
  </conditionalFormatting>
  <conditionalFormatting sqref="B2:BY2">
    <cfRule type="cellIs" dxfId="88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42"/>
  <dimension ref="A2:BY82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O21" sqref="O21"/>
    </sheetView>
  </sheetViews>
  <sheetFormatPr baseColWidth="10" defaultRowHeight="15" x14ac:dyDescent="0.25"/>
  <cols>
    <col min="1" max="1" width="13.28515625" customWidth="1"/>
    <col min="2" max="76" width="12" customWidth="1"/>
    <col min="77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v>0.15800655877059699</v>
      </c>
      <c r="C3" s="226">
        <v>1.66021213307481E-4</v>
      </c>
      <c r="D3" s="226">
        <v>1.1578437312243001E-3</v>
      </c>
      <c r="E3" s="226">
        <v>5.7492971511892302E-4</v>
      </c>
      <c r="F3" s="226">
        <v>2.48916729117986E-4</v>
      </c>
      <c r="G3" s="226">
        <v>8.9948258124332401E-5</v>
      </c>
      <c r="H3" s="226">
        <v>2.50904095727306E-4</v>
      </c>
      <c r="I3" s="226">
        <v>1.9106552828250501E-4</v>
      </c>
      <c r="J3" s="226">
        <v>4.6621705228312499E-3</v>
      </c>
      <c r="K3" s="226">
        <v>3.8781595609692701E-3</v>
      </c>
      <c r="L3" s="226">
        <v>1.23214322881328E-4</v>
      </c>
      <c r="M3" s="226">
        <v>1.9064749189087601E-3</v>
      </c>
      <c r="N3" s="226">
        <v>1.6518567717883301E-5</v>
      </c>
      <c r="O3" s="226">
        <v>6.0763414150681901E-6</v>
      </c>
      <c r="P3" s="226">
        <v>2.2135627178420899E-4</v>
      </c>
      <c r="Q3" s="226">
        <v>2.6827159245556599E-4</v>
      </c>
      <c r="R3" s="226">
        <v>1.21702436993811E-3</v>
      </c>
      <c r="S3" s="226">
        <v>6.2878643833698704E-4</v>
      </c>
      <c r="T3" s="226">
        <v>7.3677850368928299E-4</v>
      </c>
      <c r="U3" s="226">
        <v>2.7240323389411802E-3</v>
      </c>
      <c r="V3" s="226">
        <v>1.0920047335025601E-3</v>
      </c>
      <c r="W3" s="226">
        <v>4.0061626514111898E-4</v>
      </c>
      <c r="X3" s="226">
        <v>6.2214188972966895E-4</v>
      </c>
      <c r="Y3" s="226">
        <v>1.99506687634828E-4</v>
      </c>
      <c r="Z3" s="226">
        <v>1.4008858086991E-4</v>
      </c>
      <c r="AA3" s="226">
        <v>2.39253644969813E-4</v>
      </c>
      <c r="AB3" s="226">
        <v>9.22318530420541E-5</v>
      </c>
      <c r="AC3" s="226">
        <v>7.1414283048694899E-3</v>
      </c>
      <c r="AD3" s="226">
        <v>5.4067501445515696E-3</v>
      </c>
      <c r="AE3" s="226">
        <v>1.33284545441127E-4</v>
      </c>
      <c r="AF3" s="226">
        <v>2.3593040419138899E-4</v>
      </c>
      <c r="AG3" s="226">
        <v>2.1601798605903602E-3</v>
      </c>
      <c r="AH3" s="226">
        <v>0</v>
      </c>
      <c r="AI3" s="226">
        <v>2.54041139590195E-5</v>
      </c>
      <c r="AJ3" s="226">
        <v>1.93014680276946E-5</v>
      </c>
      <c r="AK3" s="226">
        <v>1.4151747829532199E-4</v>
      </c>
      <c r="AL3" s="226">
        <v>7.1789869915912606E-5</v>
      </c>
      <c r="AM3" s="226">
        <v>2.0910941837447501E-5</v>
      </c>
      <c r="AN3" s="226">
        <v>1.7957963095569899E-5</v>
      </c>
      <c r="AO3" s="226">
        <v>2.5344311636556401E-5</v>
      </c>
      <c r="AP3" s="226">
        <v>3.3139800352228999E-5</v>
      </c>
      <c r="AQ3" s="226">
        <v>5.9489248880451302E-5</v>
      </c>
      <c r="AR3" s="226">
        <v>2.20971791479032E-5</v>
      </c>
      <c r="AS3" s="226">
        <v>2.1374981535978501E-5</v>
      </c>
      <c r="AT3" s="226">
        <v>1.84500214844925E-5</v>
      </c>
      <c r="AU3" s="226">
        <v>2.1715060361166699E-5</v>
      </c>
      <c r="AV3" s="226">
        <v>4.0985697167509901E-5</v>
      </c>
      <c r="AW3" s="226">
        <v>5.55553838602272E-5</v>
      </c>
      <c r="AX3" s="226">
        <v>2.47391391714401E-5</v>
      </c>
      <c r="AY3" s="226">
        <v>2.3443582727922701E-5</v>
      </c>
      <c r="AZ3" s="226">
        <v>2.15494431332617E-5</v>
      </c>
      <c r="BA3" s="226">
        <v>1.8257129144973E-5</v>
      </c>
      <c r="BB3" s="226">
        <v>1.99053096781235E-5</v>
      </c>
      <c r="BC3" s="226">
        <v>2.7065301797421298E-5</v>
      </c>
      <c r="BD3" s="226">
        <v>2.4187115546909E-5</v>
      </c>
      <c r="BE3" s="226">
        <v>1.02295177927894E-5</v>
      </c>
      <c r="BF3" s="226">
        <v>4.2571045821983702E-5</v>
      </c>
      <c r="BG3" s="226">
        <v>3.1713989177212999E-5</v>
      </c>
      <c r="BH3" s="226">
        <v>1.2013910642232299E-5</v>
      </c>
      <c r="BI3" s="226">
        <v>2.8497443538360101E-5</v>
      </c>
      <c r="BJ3" s="226">
        <v>2.1277739531892999E-5</v>
      </c>
      <c r="BK3" s="226">
        <v>1.92286359045711E-4</v>
      </c>
      <c r="BL3" s="226">
        <v>6.1368617397600396E-4</v>
      </c>
      <c r="BM3" s="226">
        <v>1.4944263687347E-5</v>
      </c>
      <c r="BN3" s="226">
        <v>1.06955474233079E-5</v>
      </c>
      <c r="BO3" s="226">
        <v>2.4347997755884999E-5</v>
      </c>
      <c r="BP3" s="226">
        <v>1.9859749378099298E-5</v>
      </c>
      <c r="BQ3" s="226">
        <v>9.4479329276115598E-6</v>
      </c>
      <c r="BR3" s="226">
        <v>4.4777798074208297E-5</v>
      </c>
      <c r="BS3" s="226">
        <v>8.1703124719482707E-6</v>
      </c>
      <c r="BT3" s="226">
        <v>3.3056160831460898E-5</v>
      </c>
      <c r="BU3" s="226">
        <v>1.8616457846340799E-5</v>
      </c>
      <c r="BV3" s="226">
        <v>2.5566862851835099E-5</v>
      </c>
      <c r="BW3" s="226">
        <v>2.41669542529727E-5</v>
      </c>
      <c r="BX3" s="226">
        <v>1.5509045989954001E-4</v>
      </c>
      <c r="BY3" s="226">
        <v>0</v>
      </c>
    </row>
    <row r="4" spans="1:77" x14ac:dyDescent="0.25">
      <c r="A4" s="105" t="s">
        <v>1</v>
      </c>
      <c r="B4" s="226">
        <v>2.5595095838939102E-5</v>
      </c>
      <c r="C4" s="226">
        <v>6.5739943599306197E-2</v>
      </c>
      <c r="D4" s="226">
        <v>6.4301577071765E-5</v>
      </c>
      <c r="E4" s="226">
        <v>1.7596301063930301E-4</v>
      </c>
      <c r="F4" s="226">
        <v>7.7140554872486306E-5</v>
      </c>
      <c r="G4" s="226">
        <v>2.8165474115470901E-5</v>
      </c>
      <c r="H4" s="226">
        <v>7.8651698235140702E-5</v>
      </c>
      <c r="I4" s="226">
        <v>5.96146612719087E-5</v>
      </c>
      <c r="J4" s="226">
        <v>1.44596292903084E-3</v>
      </c>
      <c r="K4" s="226">
        <v>2.36111985151591E-4</v>
      </c>
      <c r="L4" s="226">
        <v>3.9063439166122097E-5</v>
      </c>
      <c r="M4" s="226">
        <v>2.9110460771646101E-4</v>
      </c>
      <c r="N4" s="226">
        <v>3.8492204841948698E-6</v>
      </c>
      <c r="O4" s="226">
        <v>1.5359284517882899E-6</v>
      </c>
      <c r="P4" s="226">
        <v>6.7620091153114604E-5</v>
      </c>
      <c r="Q4" s="226">
        <v>8.1658203985280405E-5</v>
      </c>
      <c r="R4" s="226">
        <v>8.1399325863804498E-5</v>
      </c>
      <c r="S4" s="226">
        <v>1.0354562779426101E-4</v>
      </c>
      <c r="T4" s="226">
        <v>1.19738167214371E-4</v>
      </c>
      <c r="U4" s="226">
        <v>3.7329895296854402E-5</v>
      </c>
      <c r="V4" s="226">
        <v>1.0048228205235E-4</v>
      </c>
      <c r="W4" s="226">
        <v>2.26529572895799E-3</v>
      </c>
      <c r="X4" s="226">
        <v>7.7692247393438101E-3</v>
      </c>
      <c r="Y4" s="226">
        <v>6.5779826598126801E-5</v>
      </c>
      <c r="Z4" s="226">
        <v>1.6217955562986E-4</v>
      </c>
      <c r="AA4" s="226">
        <v>1.7792848878022301E-3</v>
      </c>
      <c r="AB4" s="226">
        <v>3.3515376391061602E-5</v>
      </c>
      <c r="AC4" s="226">
        <v>1.0659733283964301E-3</v>
      </c>
      <c r="AD4" s="226">
        <v>7.9906074153549204E-5</v>
      </c>
      <c r="AE4" s="226">
        <v>4.1155915070730603E-5</v>
      </c>
      <c r="AF4" s="226">
        <v>1.7635527473852001E-5</v>
      </c>
      <c r="AG4" s="226">
        <v>7.8467898639005703E-5</v>
      </c>
      <c r="AH4" s="226">
        <v>0</v>
      </c>
      <c r="AI4" s="226">
        <v>8.8017632042050405E-6</v>
      </c>
      <c r="AJ4" s="226">
        <v>7.0513016001744503E-6</v>
      </c>
      <c r="AK4" s="226">
        <v>1.6619117607926E-5</v>
      </c>
      <c r="AL4" s="226">
        <v>2.41093636796756E-5</v>
      </c>
      <c r="AM4" s="226">
        <v>8.3801235753561597E-6</v>
      </c>
      <c r="AN4" s="226">
        <v>6.9499995668597603E-6</v>
      </c>
      <c r="AO4" s="226">
        <v>8.3056404062144907E-6</v>
      </c>
      <c r="AP4" s="226">
        <v>9.8335307424981196E-6</v>
      </c>
      <c r="AQ4" s="226">
        <v>7.7977802067515102E-6</v>
      </c>
      <c r="AR4" s="226">
        <v>9.4696208315335399E-6</v>
      </c>
      <c r="AS4" s="226">
        <v>8.5857959326140795E-6</v>
      </c>
      <c r="AT4" s="226">
        <v>7.5632241197677301E-6</v>
      </c>
      <c r="AU4" s="226">
        <v>8.1407493553137201E-6</v>
      </c>
      <c r="AV4" s="226">
        <v>1.41343463474029E-5</v>
      </c>
      <c r="AW4" s="226">
        <v>1.8105763452522E-5</v>
      </c>
      <c r="AX4" s="226">
        <v>7.9098886709843193E-6</v>
      </c>
      <c r="AY4" s="226">
        <v>8.7138116847649495E-6</v>
      </c>
      <c r="AZ4" s="226">
        <v>7.9087104530747607E-6</v>
      </c>
      <c r="BA4" s="226">
        <v>6.5443559750349897E-6</v>
      </c>
      <c r="BB4" s="226">
        <v>8.5322557427264707E-6</v>
      </c>
      <c r="BC4" s="226">
        <v>9.6713344683512893E-6</v>
      </c>
      <c r="BD4" s="226">
        <v>8.6397593060717295E-6</v>
      </c>
      <c r="BE4" s="226">
        <v>3.5318158636731001E-6</v>
      </c>
      <c r="BF4" s="226">
        <v>1.32840135539543E-5</v>
      </c>
      <c r="BG4" s="226">
        <v>1.0543422421227501E-5</v>
      </c>
      <c r="BH4" s="226">
        <v>4.3306431672041596E-6</v>
      </c>
      <c r="BI4" s="226">
        <v>1.1822107869376E-5</v>
      </c>
      <c r="BJ4" s="226">
        <v>7.7881113098722003E-6</v>
      </c>
      <c r="BK4" s="226">
        <v>7.9035598101587101E-5</v>
      </c>
      <c r="BL4" s="226">
        <v>2.3729841561111699E-4</v>
      </c>
      <c r="BM4" s="226">
        <v>3.8778040407941398E-6</v>
      </c>
      <c r="BN4" s="226">
        <v>3.38292973609521E-6</v>
      </c>
      <c r="BO4" s="226">
        <v>8.3892548896704804E-6</v>
      </c>
      <c r="BP4" s="226">
        <v>6.4146550807485699E-6</v>
      </c>
      <c r="BQ4" s="226">
        <v>2.7381238457655502E-6</v>
      </c>
      <c r="BR4" s="226">
        <v>1.0617689187283701E-5</v>
      </c>
      <c r="BS4" s="226">
        <v>2.6980865293328702E-6</v>
      </c>
      <c r="BT4" s="226">
        <v>1.13017596098735E-5</v>
      </c>
      <c r="BU4" s="226">
        <v>7.0843018233901997E-6</v>
      </c>
      <c r="BV4" s="226">
        <v>9.2700136816493695E-6</v>
      </c>
      <c r="BW4" s="226">
        <v>6.6793521068297302E-6</v>
      </c>
      <c r="BX4" s="226">
        <v>2.37107859284578E-5</v>
      </c>
      <c r="BY4" s="226">
        <v>0</v>
      </c>
    </row>
    <row r="5" spans="1:77" x14ac:dyDescent="0.25">
      <c r="A5" s="105" t="s">
        <v>2</v>
      </c>
      <c r="B5" s="226">
        <v>8.2115665884644508E-6</v>
      </c>
      <c r="C5" s="226">
        <v>1.4637268545064199E-5</v>
      </c>
      <c r="D5" s="226">
        <v>0.11684707390999199</v>
      </c>
      <c r="E5" s="226">
        <v>2.3410328220413299E-5</v>
      </c>
      <c r="F5" s="226">
        <v>1.2752053867278499E-5</v>
      </c>
      <c r="G5" s="226">
        <v>9.3281696442390703E-6</v>
      </c>
      <c r="H5" s="226">
        <v>1.6354659733168801E-5</v>
      </c>
      <c r="I5" s="226">
        <v>1.18258842820136E-5</v>
      </c>
      <c r="J5" s="226">
        <v>1.08026337187953E-4</v>
      </c>
      <c r="K5" s="226">
        <v>1.2808550125638899E-4</v>
      </c>
      <c r="L5" s="226">
        <v>1.4153394646537E-5</v>
      </c>
      <c r="M5" s="226">
        <v>2.1548403698880098E-5</v>
      </c>
      <c r="N5" s="226">
        <v>2.9600768869425999E-6</v>
      </c>
      <c r="O5" s="226">
        <v>1.32791660131341E-6</v>
      </c>
      <c r="P5" s="226">
        <v>2.0081893367971599E-5</v>
      </c>
      <c r="Q5" s="226">
        <v>2.6160018074538801E-5</v>
      </c>
      <c r="R5" s="226">
        <v>6.6240028420223602E-5</v>
      </c>
      <c r="S5" s="226">
        <v>2.87453156808254E-5</v>
      </c>
      <c r="T5" s="226">
        <v>2.3183633396209198E-5</v>
      </c>
      <c r="U5" s="226">
        <v>2.24047859070197E-5</v>
      </c>
      <c r="V5" s="226">
        <v>5.7691526448740199E-5</v>
      </c>
      <c r="W5" s="226">
        <v>8.20864025121689E-5</v>
      </c>
      <c r="X5" s="226">
        <v>4.7998149875820098E-5</v>
      </c>
      <c r="Y5" s="226">
        <v>2.2820086768495399E-5</v>
      </c>
      <c r="Z5" s="226">
        <v>2.8963258211801201E-5</v>
      </c>
      <c r="AA5" s="226">
        <v>5.9560657385756398E-5</v>
      </c>
      <c r="AB5" s="226">
        <v>2.2344297911460198E-5</v>
      </c>
      <c r="AC5" s="226">
        <v>2.0932331417068501E-5</v>
      </c>
      <c r="AD5" s="226">
        <v>5.4252468857939303E-3</v>
      </c>
      <c r="AE5" s="226">
        <v>1.83144564627373E-3</v>
      </c>
      <c r="AF5" s="226">
        <v>2.0283492050735699E-4</v>
      </c>
      <c r="AG5" s="226">
        <v>1.27846853026407E-5</v>
      </c>
      <c r="AH5" s="226">
        <v>0</v>
      </c>
      <c r="AI5" s="226">
        <v>9.3519944662914696E-6</v>
      </c>
      <c r="AJ5" s="226">
        <v>8.6053389739578302E-6</v>
      </c>
      <c r="AK5" s="226">
        <v>1.45566514213416E-5</v>
      </c>
      <c r="AL5" s="226">
        <v>1.2362575158510099E-5</v>
      </c>
      <c r="AM5" s="226">
        <v>9.50489437962337E-6</v>
      </c>
      <c r="AN5" s="226">
        <v>8.0022430906476605E-6</v>
      </c>
      <c r="AO5" s="226">
        <v>7.7466078418005694E-6</v>
      </c>
      <c r="AP5" s="226">
        <v>1.37653541331682E-5</v>
      </c>
      <c r="AQ5" s="226">
        <v>8.4819295977566805E-6</v>
      </c>
      <c r="AR5" s="226">
        <v>9.2390559713265293E-6</v>
      </c>
      <c r="AS5" s="226">
        <v>8.6579882394421107E-6</v>
      </c>
      <c r="AT5" s="226">
        <v>8.5364301340541402E-6</v>
      </c>
      <c r="AU5" s="226">
        <v>8.3817472680813707E-6</v>
      </c>
      <c r="AV5" s="226">
        <v>1.0278352136964299E-5</v>
      </c>
      <c r="AW5" s="226">
        <v>9.9619965619846099E-6</v>
      </c>
      <c r="AX5" s="226">
        <v>9.3905961364864695E-6</v>
      </c>
      <c r="AY5" s="226">
        <v>8.5691383486739295E-6</v>
      </c>
      <c r="AZ5" s="226">
        <v>7.3073629039200602E-6</v>
      </c>
      <c r="BA5" s="226">
        <v>6.6193195472416502E-6</v>
      </c>
      <c r="BB5" s="226">
        <v>9.4673819033405296E-6</v>
      </c>
      <c r="BC5" s="226">
        <v>9.6165552020630407E-6</v>
      </c>
      <c r="BD5" s="226">
        <v>1.03399526874937E-5</v>
      </c>
      <c r="BE5" s="226">
        <v>3.9764814996635799E-6</v>
      </c>
      <c r="BF5" s="226">
        <v>9.5305401783514292E-6</v>
      </c>
      <c r="BG5" s="226">
        <v>1.1055238242702899E-5</v>
      </c>
      <c r="BH5" s="226">
        <v>5.7078708667081602E-6</v>
      </c>
      <c r="BI5" s="226">
        <v>1.3468947869107299E-5</v>
      </c>
      <c r="BJ5" s="226">
        <v>1.0313112057143899E-5</v>
      </c>
      <c r="BK5" s="226">
        <v>3.4103041761596799E-4</v>
      </c>
      <c r="BL5" s="226">
        <v>4.3575651432144999E-4</v>
      </c>
      <c r="BM5" s="226">
        <v>5.8647557459956898E-6</v>
      </c>
      <c r="BN5" s="226">
        <v>5.6754804806222504E-6</v>
      </c>
      <c r="BO5" s="226">
        <v>1.32055992648393E-5</v>
      </c>
      <c r="BP5" s="226">
        <v>1.1201881812453899E-5</v>
      </c>
      <c r="BQ5" s="226">
        <v>4.2930235537920296E-6</v>
      </c>
      <c r="BR5" s="226">
        <v>1.44039512513456E-5</v>
      </c>
      <c r="BS5" s="226">
        <v>4.4705133370512398E-6</v>
      </c>
      <c r="BT5" s="226">
        <v>2.0208548162104199E-5</v>
      </c>
      <c r="BU5" s="226">
        <v>1.24939292221495E-5</v>
      </c>
      <c r="BV5" s="226">
        <v>1.4340254730817801E-5</v>
      </c>
      <c r="BW5" s="226">
        <v>1.8439522375820901E-5</v>
      </c>
      <c r="BX5" s="226">
        <v>6.6972493776845402E-5</v>
      </c>
      <c r="BY5" s="226">
        <v>0</v>
      </c>
    </row>
    <row r="6" spans="1:77" x14ac:dyDescent="0.25">
      <c r="A6" s="105" t="s">
        <v>3</v>
      </c>
      <c r="B6" s="226">
        <v>1.07963635037394E-5</v>
      </c>
      <c r="C6" s="226">
        <v>1.6000629859149899E-5</v>
      </c>
      <c r="D6" s="226">
        <v>9.5147309692719998E-6</v>
      </c>
      <c r="E6" s="226">
        <v>2.7367940591532101E-2</v>
      </c>
      <c r="F6" s="226">
        <v>1.2690808040471701E-5</v>
      </c>
      <c r="G6" s="226">
        <v>1.1202218851056899E-5</v>
      </c>
      <c r="H6" s="226">
        <v>9.8350405551583796E-6</v>
      </c>
      <c r="I6" s="226">
        <v>8.3111682495750207E-6</v>
      </c>
      <c r="J6" s="226">
        <v>8.7616856709109994E-5</v>
      </c>
      <c r="K6" s="226">
        <v>6.6778726119200801E-6</v>
      </c>
      <c r="L6" s="226">
        <v>8.9434764345338305E-6</v>
      </c>
      <c r="M6" s="226">
        <v>7.2497970346383296E-6</v>
      </c>
      <c r="N6" s="226">
        <v>1.4427343974912401E-6</v>
      </c>
      <c r="O6" s="226">
        <v>6.1809735097029496E-7</v>
      </c>
      <c r="P6" s="226">
        <v>6.7489576402672598E-6</v>
      </c>
      <c r="Q6" s="226">
        <v>8.9358218591671305E-6</v>
      </c>
      <c r="R6" s="226">
        <v>5.4404997340943103E-6</v>
      </c>
      <c r="S6" s="226">
        <v>7.7309428007156295E-6</v>
      </c>
      <c r="T6" s="226">
        <v>6.4308469342221197E-6</v>
      </c>
      <c r="U6" s="226">
        <v>7.4151835952720302E-6</v>
      </c>
      <c r="V6" s="226">
        <v>9.7974174339999096E-5</v>
      </c>
      <c r="W6" s="226">
        <v>2.01205171690709E-4</v>
      </c>
      <c r="X6" s="226">
        <v>1.28491736322201E-5</v>
      </c>
      <c r="Y6" s="226">
        <v>7.9825097111191397E-3</v>
      </c>
      <c r="Z6" s="226">
        <v>2.3210902669701001E-4</v>
      </c>
      <c r="AA6" s="226">
        <v>8.5963290897764397E-6</v>
      </c>
      <c r="AB6" s="226">
        <v>7.8648075455988906E-6</v>
      </c>
      <c r="AC6" s="226">
        <v>1.0486328409445499E-5</v>
      </c>
      <c r="AD6" s="226">
        <v>1.3377908662932E-4</v>
      </c>
      <c r="AE6" s="226">
        <v>2.3544433487316199E-4</v>
      </c>
      <c r="AF6" s="226">
        <v>7.6946348465582802E-4</v>
      </c>
      <c r="AG6" s="226">
        <v>1.9881578021234899E-4</v>
      </c>
      <c r="AH6" s="226">
        <v>0</v>
      </c>
      <c r="AI6" s="226">
        <v>7.04927328438331E-6</v>
      </c>
      <c r="AJ6" s="226">
        <v>4.06712062298514E-6</v>
      </c>
      <c r="AK6" s="226">
        <v>1.0509951186776899E-5</v>
      </c>
      <c r="AL6" s="226">
        <v>1.2886546899964401E-5</v>
      </c>
      <c r="AM6" s="226">
        <v>3.99176319495007E-6</v>
      </c>
      <c r="AN6" s="226">
        <v>2.7357866935747801E-6</v>
      </c>
      <c r="AO6" s="226">
        <v>2.58753281589441E-6</v>
      </c>
      <c r="AP6" s="226">
        <v>2.9801695594926101E-4</v>
      </c>
      <c r="AQ6" s="226">
        <v>9.5540969787996707E-6</v>
      </c>
      <c r="AR6" s="226">
        <v>1.5518906967992699E-5</v>
      </c>
      <c r="AS6" s="226">
        <v>6.0600083962442199E-6</v>
      </c>
      <c r="AT6" s="226">
        <v>7.41625750749815E-6</v>
      </c>
      <c r="AU6" s="226">
        <v>8.7790357952367699E-6</v>
      </c>
      <c r="AV6" s="226">
        <v>5.2665739897521603E-6</v>
      </c>
      <c r="AW6" s="226">
        <v>5.2766842007864803E-6</v>
      </c>
      <c r="AX6" s="226">
        <v>3.04934469601501E-6</v>
      </c>
      <c r="AY6" s="226">
        <v>3.0190284482945998E-6</v>
      </c>
      <c r="AZ6" s="226">
        <v>4.8511986625194301E-6</v>
      </c>
      <c r="BA6" s="226">
        <v>2.8723663754377601E-6</v>
      </c>
      <c r="BB6" s="226">
        <v>3.6753083781983E-6</v>
      </c>
      <c r="BC6" s="226">
        <v>6.3053973756454003E-6</v>
      </c>
      <c r="BD6" s="226">
        <v>3.2979090252744402E-6</v>
      </c>
      <c r="BE6" s="226">
        <v>1.60820235992699E-5</v>
      </c>
      <c r="BF6" s="226">
        <v>1.4716390250468901E-5</v>
      </c>
      <c r="BG6" s="226">
        <v>3.24533843691266E-6</v>
      </c>
      <c r="BH6" s="226">
        <v>2.3402879754421198E-6</v>
      </c>
      <c r="BI6" s="226">
        <v>7.6239036241613204E-6</v>
      </c>
      <c r="BJ6" s="226">
        <v>3.22486973617033E-6</v>
      </c>
      <c r="BK6" s="226">
        <v>2.9083707474014301E-5</v>
      </c>
      <c r="BL6" s="226">
        <v>2.1410038626318402E-5</v>
      </c>
      <c r="BM6" s="226">
        <v>1.6582698507974E-6</v>
      </c>
      <c r="BN6" s="226">
        <v>8.7183639121291204E-7</v>
      </c>
      <c r="BO6" s="226">
        <v>1.9740165606254898E-6</v>
      </c>
      <c r="BP6" s="226">
        <v>1.4792846515795301E-6</v>
      </c>
      <c r="BQ6" s="226">
        <v>1.2078961987292201E-6</v>
      </c>
      <c r="BR6" s="226">
        <v>2.3677473810494299E-6</v>
      </c>
      <c r="BS6" s="226">
        <v>9.0144093047884201E-7</v>
      </c>
      <c r="BT6" s="226">
        <v>2.6355796318211998E-6</v>
      </c>
      <c r="BU6" s="226">
        <v>1.19533679302547E-6</v>
      </c>
      <c r="BV6" s="226">
        <v>1.01010473157619E-5</v>
      </c>
      <c r="BW6" s="226">
        <v>3.4227950839794599E-6</v>
      </c>
      <c r="BX6" s="226">
        <v>7.7368976524549905E-6</v>
      </c>
      <c r="BY6" s="226">
        <v>0</v>
      </c>
    </row>
    <row r="7" spans="1:77" x14ac:dyDescent="0.25">
      <c r="A7" s="105" t="s">
        <v>4</v>
      </c>
      <c r="B7" s="226">
        <v>5.1476076680215298E-6</v>
      </c>
      <c r="C7" s="226">
        <v>1.1353253786884401E-5</v>
      </c>
      <c r="D7" s="226">
        <v>1.04260518864203E-5</v>
      </c>
      <c r="E7" s="226">
        <v>9.6671767294581594E-6</v>
      </c>
      <c r="F7" s="226">
        <v>4.6272993132476299E-2</v>
      </c>
      <c r="G7" s="226">
        <v>5.6494688007671198E-6</v>
      </c>
      <c r="H7" s="226">
        <v>9.7216123939722098E-6</v>
      </c>
      <c r="I7" s="226">
        <v>1.2279132015703899E-5</v>
      </c>
      <c r="J7" s="226">
        <v>1.3627021169382801E-5</v>
      </c>
      <c r="K7" s="226">
        <v>1.8856929786754701E-4</v>
      </c>
      <c r="L7" s="226">
        <v>1.28810751795636E-5</v>
      </c>
      <c r="M7" s="226">
        <v>1.8179704955661601E-5</v>
      </c>
      <c r="N7" s="226">
        <v>2.2429633940829901E-6</v>
      </c>
      <c r="O7" s="226">
        <v>9.7433829241710901E-7</v>
      </c>
      <c r="P7" s="226">
        <v>6.9592114566908098E-6</v>
      </c>
      <c r="Q7" s="226">
        <v>9.5557194170835592E-6</v>
      </c>
      <c r="R7" s="226">
        <v>6.9833845792489005E-5</v>
      </c>
      <c r="S7" s="226">
        <v>2.1700977628343499E-5</v>
      </c>
      <c r="T7" s="226">
        <v>1.9947993367433599E-5</v>
      </c>
      <c r="U7" s="226">
        <v>2.10086867396608E-5</v>
      </c>
      <c r="V7" s="226">
        <v>3.0262015249914198E-4</v>
      </c>
      <c r="W7" s="226">
        <v>4.69940576413704E-5</v>
      </c>
      <c r="X7" s="226">
        <v>2.40826262822408E-5</v>
      </c>
      <c r="Y7" s="226">
        <v>1.6914636909893299E-5</v>
      </c>
      <c r="Z7" s="226">
        <v>5.1771326279031495E-4</v>
      </c>
      <c r="AA7" s="226">
        <v>2.60462791365284E-5</v>
      </c>
      <c r="AB7" s="226">
        <v>4.7226442096119002E-5</v>
      </c>
      <c r="AC7" s="226">
        <v>1.60781077558793E-5</v>
      </c>
      <c r="AD7" s="226">
        <v>1.2412073739056101E-3</v>
      </c>
      <c r="AE7" s="226">
        <v>1.0730662749935E-2</v>
      </c>
      <c r="AF7" s="226">
        <v>5.2872635689644497E-5</v>
      </c>
      <c r="AG7" s="226">
        <v>1.19535247147913E-5</v>
      </c>
      <c r="AH7" s="226">
        <v>0</v>
      </c>
      <c r="AI7" s="226">
        <v>9.0200601942704906E-5</v>
      </c>
      <c r="AJ7" s="226">
        <v>1.4593139747347199E-5</v>
      </c>
      <c r="AK7" s="226">
        <v>2.0265337892932601E-5</v>
      </c>
      <c r="AL7" s="226">
        <v>6.7310896443356806E-5</v>
      </c>
      <c r="AM7" s="226">
        <v>7.8887835285262295E-6</v>
      </c>
      <c r="AN7" s="226">
        <v>6.5094684357530903E-6</v>
      </c>
      <c r="AO7" s="226">
        <v>6.5374637071578601E-6</v>
      </c>
      <c r="AP7" s="226">
        <v>8.7014108988751008E-6</v>
      </c>
      <c r="AQ7" s="226">
        <v>9.6326306365519907E-6</v>
      </c>
      <c r="AR7" s="226">
        <v>7.0115304687874498E-6</v>
      </c>
      <c r="AS7" s="226">
        <v>4.5203846569319899E-4</v>
      </c>
      <c r="AT7" s="226">
        <v>9.2529944981773199E-6</v>
      </c>
      <c r="AU7" s="226">
        <v>7.1814064782937497E-6</v>
      </c>
      <c r="AV7" s="226">
        <v>7.5466649915810797E-6</v>
      </c>
      <c r="AW7" s="226">
        <v>6.3101007464091897E-6</v>
      </c>
      <c r="AX7" s="226">
        <v>6.6109951358224196E-6</v>
      </c>
      <c r="AY7" s="226">
        <v>7.0545838757170797E-6</v>
      </c>
      <c r="AZ7" s="226">
        <v>6.3459867854454103E-6</v>
      </c>
      <c r="BA7" s="226">
        <v>6.0515482202420901E-6</v>
      </c>
      <c r="BB7" s="226">
        <v>1.11360153850662E-5</v>
      </c>
      <c r="BC7" s="226">
        <v>1.7025437378300001E-5</v>
      </c>
      <c r="BD7" s="226">
        <v>7.7506805055295803E-6</v>
      </c>
      <c r="BE7" s="226">
        <v>2.98288717724797E-6</v>
      </c>
      <c r="BF7" s="226">
        <v>7.0424655069843403E-6</v>
      </c>
      <c r="BG7" s="226">
        <v>1.27291891389847E-5</v>
      </c>
      <c r="BH7" s="226">
        <v>4.4993562642069499E-6</v>
      </c>
      <c r="BI7" s="226">
        <v>1.11806032308963E-5</v>
      </c>
      <c r="BJ7" s="226">
        <v>6.4203099547259899E-6</v>
      </c>
      <c r="BK7" s="226">
        <v>1.5775338468174699E-4</v>
      </c>
      <c r="BL7" s="226">
        <v>8.5658660207958302E-5</v>
      </c>
      <c r="BM7" s="226">
        <v>2.6630591389164399E-6</v>
      </c>
      <c r="BN7" s="226">
        <v>2.3113681234034402E-6</v>
      </c>
      <c r="BO7" s="226">
        <v>6.1354501249301496E-6</v>
      </c>
      <c r="BP7" s="226">
        <v>4.21839657689763E-6</v>
      </c>
      <c r="BQ7" s="226">
        <v>1.77274483821739E-6</v>
      </c>
      <c r="BR7" s="226">
        <v>5.5572646311800397E-6</v>
      </c>
      <c r="BS7" s="226">
        <v>3.4731095396590999E-6</v>
      </c>
      <c r="BT7" s="226">
        <v>7.21462907721883E-6</v>
      </c>
      <c r="BU7" s="226">
        <v>3.61566260645655E-6</v>
      </c>
      <c r="BV7" s="226">
        <v>6.3970861025114401E-6</v>
      </c>
      <c r="BW7" s="226">
        <v>1.50933943791212E-5</v>
      </c>
      <c r="BX7" s="226">
        <v>1.13591894016545E-5</v>
      </c>
      <c r="BY7" s="226">
        <v>0</v>
      </c>
    </row>
    <row r="8" spans="1:77" x14ac:dyDescent="0.25">
      <c r="A8" s="105" t="s">
        <v>5</v>
      </c>
      <c r="B8" s="226">
        <v>1.7523184374499902E-5</v>
      </c>
      <c r="C8" s="226">
        <v>3.5625047448064898E-5</v>
      </c>
      <c r="D8" s="226">
        <v>4.11931420751297E-5</v>
      </c>
      <c r="E8" s="226">
        <v>7.4183119073466207E-5</v>
      </c>
      <c r="F8" s="226">
        <v>3.7902910792299E-5</v>
      </c>
      <c r="G8" s="226">
        <v>5.5108038285908198E-2</v>
      </c>
      <c r="H8" s="226">
        <v>4.4332433150840101E-5</v>
      </c>
      <c r="I8" s="226">
        <v>3.2443774991531E-5</v>
      </c>
      <c r="J8" s="226">
        <v>4.1265548559960599E-4</v>
      </c>
      <c r="K8" s="226">
        <v>3.39329751716468E-3</v>
      </c>
      <c r="L8" s="226">
        <v>1.13688526251561E-4</v>
      </c>
      <c r="M8" s="226">
        <v>7.4353493239061002E-5</v>
      </c>
      <c r="N8" s="226">
        <v>4.75802893181001E-6</v>
      </c>
      <c r="O8" s="226">
        <v>2.0902151924461102E-6</v>
      </c>
      <c r="P8" s="226">
        <v>3.3971610442060301E-5</v>
      </c>
      <c r="Q8" s="226">
        <v>4.2579839001981598E-5</v>
      </c>
      <c r="R8" s="226">
        <v>1.0464346470222599E-3</v>
      </c>
      <c r="S8" s="226">
        <v>5.6467297624534799E-5</v>
      </c>
      <c r="T8" s="226">
        <v>6.7099015736007999E-5</v>
      </c>
      <c r="U8" s="226">
        <v>4.9629035822244397E-5</v>
      </c>
      <c r="V8" s="226">
        <v>9.3393767953444003E-4</v>
      </c>
      <c r="W8" s="226">
        <v>7.4412759895907095E-5</v>
      </c>
      <c r="X8" s="226">
        <v>4.2646704442093902E-5</v>
      </c>
      <c r="Y8" s="226">
        <v>5.4562074447547699E-5</v>
      </c>
      <c r="Z8" s="226">
        <v>5.2437880057448797E-5</v>
      </c>
      <c r="AA8" s="226">
        <v>5.1941066541738797E-5</v>
      </c>
      <c r="AB8" s="226">
        <v>4.6304482071087702E-5</v>
      </c>
      <c r="AC8" s="226">
        <v>7.2362815511715703E-5</v>
      </c>
      <c r="AD8" s="226">
        <v>4.2235225521024603E-5</v>
      </c>
      <c r="AE8" s="226">
        <v>5.6793267375640701E-5</v>
      </c>
      <c r="AF8" s="226">
        <v>2.67832052391088E-5</v>
      </c>
      <c r="AG8" s="226">
        <v>1.6974044465535001E-5</v>
      </c>
      <c r="AH8" s="226">
        <v>0</v>
      </c>
      <c r="AI8" s="226">
        <v>2.2863240078209501E-5</v>
      </c>
      <c r="AJ8" s="226">
        <v>1.5571817933658599E-5</v>
      </c>
      <c r="AK8" s="226">
        <v>1.24263602803955E-4</v>
      </c>
      <c r="AL8" s="226">
        <v>4.0954724616248997E-5</v>
      </c>
      <c r="AM8" s="226">
        <v>1.71783008432621E-5</v>
      </c>
      <c r="AN8" s="226">
        <v>1.4179901474955499E-5</v>
      </c>
      <c r="AO8" s="226">
        <v>1.4910752930026199E-5</v>
      </c>
      <c r="AP8" s="226">
        <v>1.78688291845075E-5</v>
      </c>
      <c r="AQ8" s="226">
        <v>1.5846525140012601E-5</v>
      </c>
      <c r="AR8" s="226">
        <v>1.5447417523143402E-5</v>
      </c>
      <c r="AS8" s="226">
        <v>1.7543878982438899E-5</v>
      </c>
      <c r="AT8" s="226">
        <v>1.6619316674073901E-5</v>
      </c>
      <c r="AU8" s="226">
        <v>1.54959736890081E-5</v>
      </c>
      <c r="AV8" s="226">
        <v>1.83100959279813E-5</v>
      </c>
      <c r="AW8" s="226">
        <v>1.7278849323682499E-5</v>
      </c>
      <c r="AX8" s="226">
        <v>1.38220665407011E-5</v>
      </c>
      <c r="AY8" s="226">
        <v>1.5124107530295401E-5</v>
      </c>
      <c r="AZ8" s="226">
        <v>1.34297211761532E-5</v>
      </c>
      <c r="BA8" s="226">
        <v>1.13584580904056E-5</v>
      </c>
      <c r="BB8" s="226">
        <v>1.88152938663186E-5</v>
      </c>
      <c r="BC8" s="226">
        <v>1.90654692652023E-5</v>
      </c>
      <c r="BD8" s="226">
        <v>1.7083887683727701E-5</v>
      </c>
      <c r="BE8" s="226">
        <v>6.4991180954536101E-6</v>
      </c>
      <c r="BF8" s="226">
        <v>1.46097712474067E-5</v>
      </c>
      <c r="BG8" s="226">
        <v>1.72916347097127E-5</v>
      </c>
      <c r="BH8" s="226">
        <v>7.4025086674709597E-6</v>
      </c>
      <c r="BI8" s="226">
        <v>2.23831857749386E-5</v>
      </c>
      <c r="BJ8" s="226">
        <v>1.2991762754556E-5</v>
      </c>
      <c r="BK8" s="226">
        <v>1.00143441190755E-4</v>
      </c>
      <c r="BL8" s="226">
        <v>2.6120252142888898E-4</v>
      </c>
      <c r="BM8" s="226">
        <v>5.4254613480004599E-6</v>
      </c>
      <c r="BN8" s="226">
        <v>4.5527816322287897E-6</v>
      </c>
      <c r="BO8" s="226">
        <v>1.27910308457759E-5</v>
      </c>
      <c r="BP8" s="226">
        <v>8.1627565747514201E-6</v>
      </c>
      <c r="BQ8" s="226">
        <v>3.2118396039418198E-6</v>
      </c>
      <c r="BR8" s="226">
        <v>9.8532347549135797E-6</v>
      </c>
      <c r="BS8" s="226">
        <v>3.51052478047061E-6</v>
      </c>
      <c r="BT8" s="226">
        <v>1.5064001872887901E-5</v>
      </c>
      <c r="BU8" s="226">
        <v>9.0224304540188998E-6</v>
      </c>
      <c r="BV8" s="226">
        <v>1.4228554639872101E-5</v>
      </c>
      <c r="BW8" s="226">
        <v>1.12681317343078E-5</v>
      </c>
      <c r="BX8" s="226">
        <v>2.83272362933504E-5</v>
      </c>
      <c r="BY8" s="226">
        <v>0</v>
      </c>
    </row>
    <row r="9" spans="1:77" x14ac:dyDescent="0.25">
      <c r="A9" s="105" t="s">
        <v>6</v>
      </c>
      <c r="B9" s="226">
        <v>2.3735332044583901E-6</v>
      </c>
      <c r="C9" s="226">
        <v>4.4000480298483398E-6</v>
      </c>
      <c r="D9" s="226">
        <v>4.4171092559124601E-6</v>
      </c>
      <c r="E9" s="226">
        <v>4.0948167208483499E-6</v>
      </c>
      <c r="F9" s="226">
        <v>2.95577124882624E-6</v>
      </c>
      <c r="G9" s="226">
        <v>2.7381360276088998E-6</v>
      </c>
      <c r="H9" s="226">
        <v>2.7653151439026399E-2</v>
      </c>
      <c r="I9" s="226">
        <v>2.90339123556712E-6</v>
      </c>
      <c r="J9" s="226">
        <v>3.9102345641886197E-6</v>
      </c>
      <c r="K9" s="226">
        <v>6.6656941494189394E-5</v>
      </c>
      <c r="L9" s="226">
        <v>2.86461372433283E-6</v>
      </c>
      <c r="M9" s="226">
        <v>9.1151188173231102E-5</v>
      </c>
      <c r="N9" s="226">
        <v>2.9681853673383801E-6</v>
      </c>
      <c r="O9" s="226">
        <v>1.08631056719927E-6</v>
      </c>
      <c r="P9" s="226">
        <v>4.2460814438670403E-6</v>
      </c>
      <c r="Q9" s="226">
        <v>6.07171318969871E-6</v>
      </c>
      <c r="R9" s="226">
        <v>6.6335017791469504E-5</v>
      </c>
      <c r="S9" s="226">
        <v>1.18462971851867E-4</v>
      </c>
      <c r="T9" s="226">
        <v>3.95604111254511E-5</v>
      </c>
      <c r="U9" s="226">
        <v>7.1239843624468302E-3</v>
      </c>
      <c r="V9" s="226">
        <v>5.9879861736349799E-5</v>
      </c>
      <c r="W9" s="226">
        <v>2.4731699341889898E-4</v>
      </c>
      <c r="X9" s="226">
        <v>7.4948407512540403E-6</v>
      </c>
      <c r="Y9" s="226">
        <v>7.1519280232549296E-6</v>
      </c>
      <c r="Z9" s="226">
        <v>1.04317650933819E-4</v>
      </c>
      <c r="AA9" s="226">
        <v>3.9714079534020903E-5</v>
      </c>
      <c r="AB9" s="226">
        <v>7.5653389234422699E-6</v>
      </c>
      <c r="AC9" s="226">
        <v>3.2458006661063702E-4</v>
      </c>
      <c r="AD9" s="226">
        <v>1.3186170989256199E-4</v>
      </c>
      <c r="AE9" s="226">
        <v>9.7637826006476092E-6</v>
      </c>
      <c r="AF9" s="226">
        <v>9.3458925909346392E-6</v>
      </c>
      <c r="AG9" s="226">
        <v>3.8111397111239899E-6</v>
      </c>
      <c r="AH9" s="226">
        <v>0</v>
      </c>
      <c r="AI9" s="226">
        <v>4.4309466429558197E-6</v>
      </c>
      <c r="AJ9" s="226">
        <v>3.9529789923490099E-6</v>
      </c>
      <c r="AK9" s="226">
        <v>6.2486252782173302E-6</v>
      </c>
      <c r="AL9" s="226">
        <v>4.1254863161429602E-6</v>
      </c>
      <c r="AM9" s="226">
        <v>4.0891032473268403E-6</v>
      </c>
      <c r="AN9" s="226">
        <v>3.6459295004147899E-6</v>
      </c>
      <c r="AO9" s="226">
        <v>4.5981971039572502E-6</v>
      </c>
      <c r="AP9" s="226">
        <v>1.0105800176711001E-5</v>
      </c>
      <c r="AQ9" s="226">
        <v>1.08898513128746E-4</v>
      </c>
      <c r="AR9" s="226">
        <v>9.9814361919500605E-6</v>
      </c>
      <c r="AS9" s="226">
        <v>3.3281065096566701E-6</v>
      </c>
      <c r="AT9" s="226">
        <v>4.5354958701755998E-6</v>
      </c>
      <c r="AU9" s="226">
        <v>4.5933863656772997E-6</v>
      </c>
      <c r="AV9" s="226">
        <v>4.1931419216956E-6</v>
      </c>
      <c r="AW9" s="226">
        <v>3.1794349481256901E-6</v>
      </c>
      <c r="AX9" s="226">
        <v>5.8408036636124797E-6</v>
      </c>
      <c r="AY9" s="226">
        <v>3.1112462061081501E-6</v>
      </c>
      <c r="AZ9" s="226">
        <v>3.7879234993220398E-6</v>
      </c>
      <c r="BA9" s="226">
        <v>2.8685556984411398E-6</v>
      </c>
      <c r="BB9" s="226">
        <v>3.7407106842848701E-6</v>
      </c>
      <c r="BC9" s="226">
        <v>4.8113813830236196E-6</v>
      </c>
      <c r="BD9" s="226">
        <v>4.1376627762044804E-6</v>
      </c>
      <c r="BE9" s="226">
        <v>1.5745045279007401E-6</v>
      </c>
      <c r="BF9" s="226">
        <v>3.7132355969071399E-6</v>
      </c>
      <c r="BG9" s="226">
        <v>4.4038621104333E-6</v>
      </c>
      <c r="BH9" s="226">
        <v>1.8888991995748101E-6</v>
      </c>
      <c r="BI9" s="226">
        <v>4.7621469304228298E-6</v>
      </c>
      <c r="BJ9" s="226">
        <v>3.6373163173558801E-6</v>
      </c>
      <c r="BK9" s="226">
        <v>3.3625839479068397E-5</v>
      </c>
      <c r="BL9" s="226">
        <v>6.3036253720310303E-5</v>
      </c>
      <c r="BM9" s="226">
        <v>1.6013586169678099E-6</v>
      </c>
      <c r="BN9" s="226">
        <v>1.22377074070846E-6</v>
      </c>
      <c r="BO9" s="226">
        <v>3.0566369428288002E-6</v>
      </c>
      <c r="BP9" s="226">
        <v>2.2880868574060598E-6</v>
      </c>
      <c r="BQ9" s="226">
        <v>9.7139390027039497E-7</v>
      </c>
      <c r="BR9" s="226">
        <v>3.9514692303834897E-6</v>
      </c>
      <c r="BS9" s="226">
        <v>8.2839105845202998E-7</v>
      </c>
      <c r="BT9" s="226">
        <v>3.8966105096143699E-6</v>
      </c>
      <c r="BU9" s="226">
        <v>2.14374022811208E-6</v>
      </c>
      <c r="BV9" s="226">
        <v>3.95072840208169E-6</v>
      </c>
      <c r="BW9" s="226">
        <v>2.6716801286208702E-6</v>
      </c>
      <c r="BX9" s="226">
        <v>1.0715345850928E-5</v>
      </c>
      <c r="BY9" s="226">
        <v>0</v>
      </c>
    </row>
    <row r="10" spans="1:77" x14ac:dyDescent="0.25">
      <c r="A10" s="105" t="s">
        <v>7</v>
      </c>
      <c r="B10" s="226">
        <v>4.7628721315198901E-5</v>
      </c>
      <c r="C10" s="226">
        <v>9.90244591585294E-5</v>
      </c>
      <c r="D10" s="226">
        <v>1.2244264080740801E-4</v>
      </c>
      <c r="E10" s="226">
        <v>3.5484874103297403E-4</v>
      </c>
      <c r="F10" s="226">
        <v>1.52787536258971E-4</v>
      </c>
      <c r="G10" s="226">
        <v>5.2339312253691702E-5</v>
      </c>
      <c r="H10" s="226">
        <v>1.52679675914291E-4</v>
      </c>
      <c r="I10" s="226">
        <v>0.132622231802105</v>
      </c>
      <c r="J10" s="226">
        <v>2.9881223185967598E-3</v>
      </c>
      <c r="K10" s="226">
        <v>4.4266512538338803E-5</v>
      </c>
      <c r="L10" s="226">
        <v>7.2200740558836795E-5</v>
      </c>
      <c r="M10" s="226">
        <v>2.25889545101456E-5</v>
      </c>
      <c r="N10" s="226">
        <v>5.3371651174651599E-6</v>
      </c>
      <c r="O10" s="226">
        <v>2.0130449384831902E-6</v>
      </c>
      <c r="P10" s="226">
        <v>1.2894964874009599E-4</v>
      </c>
      <c r="Q10" s="226">
        <v>1.5478849217785001E-4</v>
      </c>
      <c r="R10" s="226">
        <v>2.5355677373646601E-5</v>
      </c>
      <c r="S10" s="226">
        <v>2.46044534377489E-5</v>
      </c>
      <c r="T10" s="226">
        <v>2.2017502085686601E-5</v>
      </c>
      <c r="U10" s="226">
        <v>1.2711556090154E-4</v>
      </c>
      <c r="V10" s="226">
        <v>8.9736103614372896E-5</v>
      </c>
      <c r="W10" s="226">
        <v>1.2237340866901801E-4</v>
      </c>
      <c r="X10" s="226">
        <v>2.9813671415811001E-5</v>
      </c>
      <c r="Y10" s="226">
        <v>1.1881873610496299E-4</v>
      </c>
      <c r="Z10" s="226">
        <v>1.6500713780324899E-2</v>
      </c>
      <c r="AA10" s="226">
        <v>2.1933985994259999E-5</v>
      </c>
      <c r="AB10" s="226">
        <v>3.8277725628614E-2</v>
      </c>
      <c r="AC10" s="226">
        <v>2.63740324683765E-5</v>
      </c>
      <c r="AD10" s="226">
        <v>2.0119180099162601E-4</v>
      </c>
      <c r="AE10" s="226">
        <v>6.2502143685234601E-5</v>
      </c>
      <c r="AF10" s="226">
        <v>2.6750098505022901E-5</v>
      </c>
      <c r="AG10" s="226">
        <v>1.1748365234902099E-5</v>
      </c>
      <c r="AH10" s="226">
        <v>0</v>
      </c>
      <c r="AI10" s="226">
        <v>9.5526641763196106E-6</v>
      </c>
      <c r="AJ10" s="226">
        <v>7.5514675561977704E-6</v>
      </c>
      <c r="AK10" s="226">
        <v>1.1315056012402799E-5</v>
      </c>
      <c r="AL10" s="226">
        <v>4.03881839970225E-5</v>
      </c>
      <c r="AM10" s="226">
        <v>8.8613045110598498E-6</v>
      </c>
      <c r="AN10" s="226">
        <v>7.2661128235161398E-6</v>
      </c>
      <c r="AO10" s="226">
        <v>1.0158157820917999E-5</v>
      </c>
      <c r="AP10" s="226">
        <v>1.2458450006750999E-5</v>
      </c>
      <c r="AQ10" s="226">
        <v>9.8141843888322206E-6</v>
      </c>
      <c r="AR10" s="226">
        <v>1.27761086659387E-5</v>
      </c>
      <c r="AS10" s="226">
        <v>1.00570284617257E-5</v>
      </c>
      <c r="AT10" s="226">
        <v>8.0497809934416798E-6</v>
      </c>
      <c r="AU10" s="226">
        <v>9.5244526985736693E-6</v>
      </c>
      <c r="AV10" s="226">
        <v>2.0830843687876098E-5</v>
      </c>
      <c r="AW10" s="226">
        <v>3.01285697004158E-5</v>
      </c>
      <c r="AX10" s="226">
        <v>9.6569590610361595E-6</v>
      </c>
      <c r="AY10" s="226">
        <v>1.0687322960928599E-5</v>
      </c>
      <c r="AZ10" s="226">
        <v>1.0195187984821201E-5</v>
      </c>
      <c r="BA10" s="226">
        <v>8.1600049751631307E-6</v>
      </c>
      <c r="BB10" s="226">
        <v>9.1605721944296707E-6</v>
      </c>
      <c r="BC10" s="226">
        <v>1.22478530958654E-5</v>
      </c>
      <c r="BD10" s="226">
        <v>8.9131782471010502E-6</v>
      </c>
      <c r="BE10" s="226">
        <v>3.8680782799791497E-6</v>
      </c>
      <c r="BF10" s="226">
        <v>1.9818829535317301E-5</v>
      </c>
      <c r="BG10" s="226">
        <v>1.39903864053635E-5</v>
      </c>
      <c r="BH10" s="226">
        <v>4.4392675062615202E-6</v>
      </c>
      <c r="BI10" s="226">
        <v>1.1946706680687299E-5</v>
      </c>
      <c r="BJ10" s="226">
        <v>7.9747549443130408E-6</v>
      </c>
      <c r="BK10" s="226">
        <v>2.46742656327728E-4</v>
      </c>
      <c r="BL10" s="226">
        <v>2.05122921501082E-4</v>
      </c>
      <c r="BM10" s="226">
        <v>3.74793894092602E-6</v>
      </c>
      <c r="BN10" s="226">
        <v>3.5702961379972799E-6</v>
      </c>
      <c r="BO10" s="226">
        <v>8.8507760159861606E-6</v>
      </c>
      <c r="BP10" s="226">
        <v>6.8228487584084302E-6</v>
      </c>
      <c r="BQ10" s="226">
        <v>2.81011111718894E-6</v>
      </c>
      <c r="BR10" s="226">
        <v>8.8545455947515305E-6</v>
      </c>
      <c r="BS10" s="226">
        <v>3.56056305122729E-6</v>
      </c>
      <c r="BT10" s="226">
        <v>1.19203988754044E-5</v>
      </c>
      <c r="BU10" s="226">
        <v>6.6987699009322603E-6</v>
      </c>
      <c r="BV10" s="226">
        <v>9.7079015523572797E-6</v>
      </c>
      <c r="BW10" s="226">
        <v>6.5713156806374103E-6</v>
      </c>
      <c r="BX10" s="226">
        <v>2.4375545926305701E-5</v>
      </c>
      <c r="BY10" s="226">
        <v>0</v>
      </c>
    </row>
    <row r="11" spans="1:77" x14ac:dyDescent="0.25">
      <c r="A11" s="105" t="s">
        <v>8</v>
      </c>
      <c r="B11" s="226">
        <v>6.5152747339246699E-4</v>
      </c>
      <c r="C11" s="226">
        <v>1.37542042878507E-3</v>
      </c>
      <c r="D11" s="226">
        <v>1.7272443147828E-3</v>
      </c>
      <c r="E11" s="226">
        <v>5.3180613527955998E-3</v>
      </c>
      <c r="F11" s="226">
        <v>2.25083205789975E-3</v>
      </c>
      <c r="G11" s="226">
        <v>7.1526541692493997E-4</v>
      </c>
      <c r="H11" s="226">
        <v>2.2001542721921501E-3</v>
      </c>
      <c r="I11" s="226">
        <v>1.68605126053974E-3</v>
      </c>
      <c r="J11" s="226">
        <v>4.57932164056798E-2</v>
      </c>
      <c r="K11" s="226">
        <v>5.1226511857790404E-4</v>
      </c>
      <c r="L11" s="226">
        <v>9.980558689197019E-4</v>
      </c>
      <c r="M11" s="226">
        <v>8.1789199793368006E-5</v>
      </c>
      <c r="N11" s="226">
        <v>4.8280189208356101E-5</v>
      </c>
      <c r="O11" s="226">
        <v>1.5867796812094901E-5</v>
      </c>
      <c r="P11" s="226">
        <v>1.84476997082015E-3</v>
      </c>
      <c r="Q11" s="226">
        <v>2.1966035472275099E-3</v>
      </c>
      <c r="R11" s="226">
        <v>1.70600942430581E-4</v>
      </c>
      <c r="S11" s="226">
        <v>5.2142434947511001E-5</v>
      </c>
      <c r="T11" s="226">
        <v>4.6895679186825498E-5</v>
      </c>
      <c r="U11" s="226">
        <v>5.9785441697605805E-4</v>
      </c>
      <c r="V11" s="226">
        <v>1.85673279689598E-4</v>
      </c>
      <c r="W11" s="226">
        <v>1.3114350859053301E-4</v>
      </c>
      <c r="X11" s="226">
        <v>1.8643680591488501E-4</v>
      </c>
      <c r="Y11" s="226">
        <v>1.56762819026349E-3</v>
      </c>
      <c r="Z11" s="226">
        <v>3.0822358841949601E-4</v>
      </c>
      <c r="AA11" s="226">
        <v>6.3302442342985603E-5</v>
      </c>
      <c r="AB11" s="226">
        <v>5.0768013208105903E-4</v>
      </c>
      <c r="AC11" s="226">
        <v>1.4196769792990899E-4</v>
      </c>
      <c r="AD11" s="226">
        <v>2.1796077362534099E-4</v>
      </c>
      <c r="AE11" s="226">
        <v>6.1901719974860202E-4</v>
      </c>
      <c r="AF11" s="226">
        <v>1.6927016162411699E-4</v>
      </c>
      <c r="AG11" s="226">
        <v>6.2181661583235698E-5</v>
      </c>
      <c r="AH11" s="226">
        <v>0</v>
      </c>
      <c r="AI11" s="226">
        <v>2.5615782726449602E-5</v>
      </c>
      <c r="AJ11" s="226">
        <v>1.12752485936299E-5</v>
      </c>
      <c r="AK11" s="226">
        <v>3.0148099955253899E-5</v>
      </c>
      <c r="AL11" s="226">
        <v>4.8477343742160201E-4</v>
      </c>
      <c r="AM11" s="226">
        <v>1.5563720559863699E-5</v>
      </c>
      <c r="AN11" s="226">
        <v>1.0452273392464399E-5</v>
      </c>
      <c r="AO11" s="226">
        <v>5.5606116675696403E-5</v>
      </c>
      <c r="AP11" s="226">
        <v>7.2127656534896905E-5</v>
      </c>
      <c r="AQ11" s="226">
        <v>2.1263048550385201E-5</v>
      </c>
      <c r="AR11" s="226">
        <v>1.2051995605798E-5</v>
      </c>
      <c r="AS11" s="226">
        <v>4.2233991895101699E-5</v>
      </c>
      <c r="AT11" s="226">
        <v>1.132751370532E-5</v>
      </c>
      <c r="AU11" s="226">
        <v>4.0623324586633803E-5</v>
      </c>
      <c r="AV11" s="226">
        <v>2.0199932913352199E-4</v>
      </c>
      <c r="AW11" s="226">
        <v>3.6051068250593201E-4</v>
      </c>
      <c r="AX11" s="226">
        <v>4.6547313593637399E-5</v>
      </c>
      <c r="AY11" s="226">
        <v>5.93396701382989E-5</v>
      </c>
      <c r="AZ11" s="226">
        <v>6.6470765874051196E-5</v>
      </c>
      <c r="BA11" s="226">
        <v>4.66351664472202E-5</v>
      </c>
      <c r="BB11" s="226">
        <v>1.4247735644367501E-5</v>
      </c>
      <c r="BC11" s="226">
        <v>7.2918223932048003E-5</v>
      </c>
      <c r="BD11" s="226">
        <v>1.2682267519726499E-5</v>
      </c>
      <c r="BE11" s="226">
        <v>1.1746634692759399E-5</v>
      </c>
      <c r="BF11" s="226">
        <v>2.0412716016259401E-4</v>
      </c>
      <c r="BG11" s="226">
        <v>9.9003375803511506E-5</v>
      </c>
      <c r="BH11" s="226">
        <v>6.3983665642537599E-6</v>
      </c>
      <c r="BI11" s="226">
        <v>2.1667061590564599E-5</v>
      </c>
      <c r="BJ11" s="226">
        <v>1.40862406924396E-5</v>
      </c>
      <c r="BK11" s="226">
        <v>4.4986163000201802E-5</v>
      </c>
      <c r="BL11" s="226">
        <v>7.1838263222676199E-5</v>
      </c>
      <c r="BM11" s="226">
        <v>3.5153972772468601E-6</v>
      </c>
      <c r="BN11" s="226">
        <v>2.6980495630528698E-6</v>
      </c>
      <c r="BO11" s="226">
        <v>6.5910370773604699E-6</v>
      </c>
      <c r="BP11" s="226">
        <v>4.3371234307089903E-6</v>
      </c>
      <c r="BQ11" s="226">
        <v>5.2801648162890196E-6</v>
      </c>
      <c r="BR11" s="226">
        <v>5.8962827048950399E-6</v>
      </c>
      <c r="BS11" s="226">
        <v>1.8813977978595599E-5</v>
      </c>
      <c r="BT11" s="226">
        <v>9.0466957051424795E-6</v>
      </c>
      <c r="BU11" s="226">
        <v>4.9522940380446198E-6</v>
      </c>
      <c r="BV11" s="226">
        <v>1.0061221924649301E-5</v>
      </c>
      <c r="BW11" s="226">
        <v>7.4311650530697001E-6</v>
      </c>
      <c r="BX11" s="226">
        <v>1.6215886297115699E-5</v>
      </c>
      <c r="BY11" s="226">
        <v>0</v>
      </c>
    </row>
    <row r="12" spans="1:77" x14ac:dyDescent="0.25">
      <c r="A12" s="105" t="s">
        <v>9</v>
      </c>
      <c r="B12" s="226">
        <v>4.5388826713925001E-4</v>
      </c>
      <c r="C12" s="226">
        <v>8.7234536485919902E-4</v>
      </c>
      <c r="D12" s="226">
        <v>9.05980007166207E-4</v>
      </c>
      <c r="E12" s="226">
        <v>2.4132370017340499E-3</v>
      </c>
      <c r="F12" s="226">
        <v>1.0681905723014199E-3</v>
      </c>
      <c r="G12" s="226">
        <v>5.33840572207982E-4</v>
      </c>
      <c r="H12" s="226">
        <v>1.1233792767321399E-3</v>
      </c>
      <c r="I12" s="226">
        <v>8.47356642102828E-4</v>
      </c>
      <c r="J12" s="226">
        <v>7.7517088253814504E-4</v>
      </c>
      <c r="K12" s="226">
        <v>0.56284188305417604</v>
      </c>
      <c r="L12" s="226">
        <v>1.1411179715205401E-3</v>
      </c>
      <c r="M12" s="226">
        <v>5.3644374253965397E-3</v>
      </c>
      <c r="N12" s="226">
        <v>1.1440234840312699E-4</v>
      </c>
      <c r="O12" s="226">
        <v>5.7260377123023203E-5</v>
      </c>
      <c r="P12" s="226">
        <v>1.6522230210268801E-3</v>
      </c>
      <c r="Q12" s="226">
        <v>2.0005755978913099E-3</v>
      </c>
      <c r="R12" s="226">
        <v>0.17011168830043999</v>
      </c>
      <c r="S12" s="226">
        <v>2.0179245204806598E-3</v>
      </c>
      <c r="T12" s="226">
        <v>3.9836086615496801E-3</v>
      </c>
      <c r="U12" s="226">
        <v>6.1833416208044E-4</v>
      </c>
      <c r="V12" s="226">
        <v>0.15090680164006401</v>
      </c>
      <c r="W12" s="226">
        <v>7.6906619960389602E-3</v>
      </c>
      <c r="X12" s="226">
        <v>4.1856586210799998E-4</v>
      </c>
      <c r="Y12" s="226">
        <v>9.8496654792783992E-4</v>
      </c>
      <c r="Z12" s="226">
        <v>3.4254020271082299E-3</v>
      </c>
      <c r="AA12" s="226">
        <v>2.8210715886770399E-3</v>
      </c>
      <c r="AB12" s="226">
        <v>5.7376939131787103E-4</v>
      </c>
      <c r="AC12" s="226">
        <v>2.4699652279419901E-3</v>
      </c>
      <c r="AD12" s="226">
        <v>2.1848212321694599E-3</v>
      </c>
      <c r="AE12" s="226">
        <v>7.0405545196416302E-4</v>
      </c>
      <c r="AF12" s="226">
        <v>1.1447680638893901E-3</v>
      </c>
      <c r="AG12" s="226">
        <v>2.8161982626398902E-4</v>
      </c>
      <c r="AH12" s="226">
        <v>0</v>
      </c>
      <c r="AI12" s="226">
        <v>8.7685214343124595E-4</v>
      </c>
      <c r="AJ12" s="226">
        <v>2.8464160601146603E-4</v>
      </c>
      <c r="AK12" s="226">
        <v>1.74877709530224E-2</v>
      </c>
      <c r="AL12" s="226">
        <v>5.3388736869358102E-4</v>
      </c>
      <c r="AM12" s="226">
        <v>2.7471633306230098E-4</v>
      </c>
      <c r="AN12" s="226">
        <v>2.22463842363763E-4</v>
      </c>
      <c r="AO12" s="226">
        <v>1.9785980867334201E-4</v>
      </c>
      <c r="AP12" s="226">
        <v>2.6627735847106499E-4</v>
      </c>
      <c r="AQ12" s="226">
        <v>2.12295230475135E-4</v>
      </c>
      <c r="AR12" s="226">
        <v>2.5063922369445698E-4</v>
      </c>
      <c r="AS12" s="226">
        <v>2.19631137252031E-4</v>
      </c>
      <c r="AT12" s="226">
        <v>2.0568873744202201E-4</v>
      </c>
      <c r="AU12" s="226">
        <v>2.28545717059625E-4</v>
      </c>
      <c r="AV12" s="226">
        <v>3.9768655473182798E-4</v>
      </c>
      <c r="AW12" s="226">
        <v>4.6349795804314102E-4</v>
      </c>
      <c r="AX12" s="226">
        <v>2.2158982722406999E-4</v>
      </c>
      <c r="AY12" s="226">
        <v>2.6062181798016E-4</v>
      </c>
      <c r="AZ12" s="226">
        <v>2.0474203105551501E-4</v>
      </c>
      <c r="BA12" s="226">
        <v>1.76636602538049E-4</v>
      </c>
      <c r="BB12" s="226">
        <v>1.9264161706566E-4</v>
      </c>
      <c r="BC12" s="226">
        <v>2.7516398659340998E-4</v>
      </c>
      <c r="BD12" s="226">
        <v>3.6244528075507498E-4</v>
      </c>
      <c r="BE12" s="226">
        <v>1.25758473584603E-4</v>
      </c>
      <c r="BF12" s="226">
        <v>4.1874012042556499E-4</v>
      </c>
      <c r="BG12" s="226">
        <v>3.8280470973541398E-4</v>
      </c>
      <c r="BH12" s="226">
        <v>2.8956159973597001E-4</v>
      </c>
      <c r="BI12" s="226">
        <v>6.4646868911426595E-4</v>
      </c>
      <c r="BJ12" s="226">
        <v>5.7021823406026503E-4</v>
      </c>
      <c r="BK12" s="226">
        <v>1.1548471457692701E-2</v>
      </c>
      <c r="BL12" s="226">
        <v>4.0012469743744297E-2</v>
      </c>
      <c r="BM12" s="226">
        <v>2.7577622452366099E-4</v>
      </c>
      <c r="BN12" s="226">
        <v>3.4336651686828001E-4</v>
      </c>
      <c r="BO12" s="226">
        <v>7.44651062697706E-4</v>
      </c>
      <c r="BP12" s="226">
        <v>7.2832089523257695E-4</v>
      </c>
      <c r="BQ12" s="226">
        <v>2.7704395378821799E-4</v>
      </c>
      <c r="BR12" s="226">
        <v>9.4215781689080402E-4</v>
      </c>
      <c r="BS12" s="226">
        <v>1.9461129811110299E-4</v>
      </c>
      <c r="BT12" s="226">
        <v>1.36191131891527E-3</v>
      </c>
      <c r="BU12" s="226">
        <v>1.0044515365071501E-3</v>
      </c>
      <c r="BV12" s="226">
        <v>8.7228132434726295E-4</v>
      </c>
      <c r="BW12" s="226">
        <v>4.8373655704867999E-4</v>
      </c>
      <c r="BX12" s="226">
        <v>2.5287962479726899E-3</v>
      </c>
      <c r="BY12" s="226">
        <v>0</v>
      </c>
    </row>
    <row r="13" spans="1:77" x14ac:dyDescent="0.25">
      <c r="A13" s="105" t="s">
        <v>10</v>
      </c>
      <c r="B13" s="226">
        <v>1.19717020095761E-5</v>
      </c>
      <c r="C13" s="226">
        <v>3.0638553776847899E-5</v>
      </c>
      <c r="D13" s="226">
        <v>2.5628851811836201E-5</v>
      </c>
      <c r="E13" s="226">
        <v>6.2589913452761801E-5</v>
      </c>
      <c r="F13" s="226">
        <v>5.0468506022868402E-5</v>
      </c>
      <c r="G13" s="226">
        <v>1.32648803970767E-5</v>
      </c>
      <c r="H13" s="226">
        <v>2.8638399944248E-5</v>
      </c>
      <c r="I13" s="226">
        <v>2.1568554762411401E-5</v>
      </c>
      <c r="J13" s="226">
        <v>2.4699125043123E-5</v>
      </c>
      <c r="K13" s="226">
        <v>1.5959704074046001E-5</v>
      </c>
      <c r="L13" s="226">
        <v>4.6688363538575597E-2</v>
      </c>
      <c r="M13" s="226">
        <v>1.13899719997758E-5</v>
      </c>
      <c r="N13" s="226">
        <v>1.3349220478343301E-5</v>
      </c>
      <c r="O13" s="226">
        <v>4.5511065152428396E-6</v>
      </c>
      <c r="P13" s="226">
        <v>2.6836915369464101E-5</v>
      </c>
      <c r="Q13" s="226">
        <v>3.5036659438876499E-5</v>
      </c>
      <c r="R13" s="226">
        <v>1.12210294293412E-5</v>
      </c>
      <c r="S13" s="226">
        <v>2.0015860702209598E-5</v>
      </c>
      <c r="T13" s="226">
        <v>1.2073737226114101E-5</v>
      </c>
      <c r="U13" s="226">
        <v>1.7468899343607401E-5</v>
      </c>
      <c r="V13" s="226">
        <v>1.2590318179338299E-5</v>
      </c>
      <c r="W13" s="226">
        <v>9.74442508423396E-6</v>
      </c>
      <c r="X13" s="226">
        <v>1.3758576717987E-5</v>
      </c>
      <c r="Y13" s="226">
        <v>2.6968059173883099E-5</v>
      </c>
      <c r="Z13" s="226">
        <v>1.5986521648541301E-5</v>
      </c>
      <c r="AA13" s="226">
        <v>1.07389670468477E-5</v>
      </c>
      <c r="AB13" s="226">
        <v>1.6700297889907199E-5</v>
      </c>
      <c r="AC13" s="226">
        <v>1.0419791913049E-5</v>
      </c>
      <c r="AD13" s="226">
        <v>1.8967118703552399E-5</v>
      </c>
      <c r="AE13" s="226">
        <v>2.7053356207537499E-5</v>
      </c>
      <c r="AF13" s="226">
        <v>1.03883428189102E-5</v>
      </c>
      <c r="AG13" s="226">
        <v>1.6817279386411499E-5</v>
      </c>
      <c r="AH13" s="226">
        <v>0</v>
      </c>
      <c r="AI13" s="226">
        <v>4.4201475242500198E-4</v>
      </c>
      <c r="AJ13" s="226">
        <v>4.81351100760921E-5</v>
      </c>
      <c r="AK13" s="226">
        <v>3.9217531558695302E-5</v>
      </c>
      <c r="AL13" s="226">
        <v>8.7043518107040307E-3</v>
      </c>
      <c r="AM13" s="226">
        <v>1.22731632643424E-5</v>
      </c>
      <c r="AN13" s="226">
        <v>9.9970330047428708E-6</v>
      </c>
      <c r="AO13" s="226">
        <v>1.4686840360515101E-5</v>
      </c>
      <c r="AP13" s="226">
        <v>8.1613431299094095E-6</v>
      </c>
      <c r="AQ13" s="226">
        <v>1.8530144801699301E-5</v>
      </c>
      <c r="AR13" s="226">
        <v>5.9710836956164504E-6</v>
      </c>
      <c r="AS13" s="226">
        <v>4.4841859015524798E-4</v>
      </c>
      <c r="AT13" s="226">
        <v>1.0013328165231299E-5</v>
      </c>
      <c r="AU13" s="226">
        <v>4.94457334275178E-5</v>
      </c>
      <c r="AV13" s="226">
        <v>2.72583168213531E-5</v>
      </c>
      <c r="AW13" s="226">
        <v>1.0323797886294199E-5</v>
      </c>
      <c r="AX13" s="226">
        <v>1.15578405966006E-5</v>
      </c>
      <c r="AY13" s="226">
        <v>7.9748194334745798E-6</v>
      </c>
      <c r="AZ13" s="226">
        <v>7.7983982647359202E-6</v>
      </c>
      <c r="BA13" s="226">
        <v>6.3798116510852898E-6</v>
      </c>
      <c r="BB13" s="226">
        <v>2.03345482508291E-5</v>
      </c>
      <c r="BC13" s="226">
        <v>9.9634069365382E-4</v>
      </c>
      <c r="BD13" s="226">
        <v>1.17823607812762E-5</v>
      </c>
      <c r="BE13" s="226">
        <v>3.3660632235830801E-6</v>
      </c>
      <c r="BF13" s="226">
        <v>8.5112257419659395E-6</v>
      </c>
      <c r="BG13" s="226">
        <v>8.4999734918339001E-4</v>
      </c>
      <c r="BH13" s="226">
        <v>1.06794490181242E-5</v>
      </c>
      <c r="BI13" s="226">
        <v>1.5567191061110301E-5</v>
      </c>
      <c r="BJ13" s="226">
        <v>8.6691134281828208E-6</v>
      </c>
      <c r="BK13" s="226">
        <v>8.0721383870014906E-6</v>
      </c>
      <c r="BL13" s="226">
        <v>8.5246720391990195E-6</v>
      </c>
      <c r="BM13" s="226">
        <v>2.61835504155195E-6</v>
      </c>
      <c r="BN13" s="226">
        <v>2.5448912222515202E-6</v>
      </c>
      <c r="BO13" s="226">
        <v>5.1930722355428504E-6</v>
      </c>
      <c r="BP13" s="226">
        <v>4.3136911720840499E-6</v>
      </c>
      <c r="BQ13" s="226">
        <v>2.47740045915104E-5</v>
      </c>
      <c r="BR13" s="226">
        <v>3.8085369517392302E-6</v>
      </c>
      <c r="BS13" s="226">
        <v>1.2347508902086399E-5</v>
      </c>
      <c r="BT13" s="226">
        <v>6.79906450611379E-6</v>
      </c>
      <c r="BU13" s="226">
        <v>1.0254396628529999E-5</v>
      </c>
      <c r="BV13" s="226">
        <v>9.7818904972323903E-6</v>
      </c>
      <c r="BW13" s="226">
        <v>9.2973179958483095E-6</v>
      </c>
      <c r="BX13" s="226">
        <v>3.1554079804207401E-5</v>
      </c>
      <c r="BY13" s="226">
        <v>0</v>
      </c>
    </row>
    <row r="14" spans="1:77" x14ac:dyDescent="0.25">
      <c r="A14" s="105" t="s">
        <v>11</v>
      </c>
      <c r="B14" s="226">
        <v>2.7911487466292301E-6</v>
      </c>
      <c r="C14" s="226">
        <v>5.22150448226469E-6</v>
      </c>
      <c r="D14" s="226">
        <v>5.3335573607436301E-6</v>
      </c>
      <c r="E14" s="226">
        <v>4.8696401612583699E-6</v>
      </c>
      <c r="F14" s="226">
        <v>3.3801255546006402E-6</v>
      </c>
      <c r="G14" s="226">
        <v>3.4925447366628E-6</v>
      </c>
      <c r="H14" s="226">
        <v>4.4278064078553197E-6</v>
      </c>
      <c r="I14" s="226">
        <v>3.0997403028735299E-6</v>
      </c>
      <c r="J14" s="226">
        <v>4.8050125217886501E-6</v>
      </c>
      <c r="K14" s="226">
        <v>3.9450051238820299E-5</v>
      </c>
      <c r="L14" s="226">
        <v>4.11990006495472E-6</v>
      </c>
      <c r="M14" s="226">
        <v>1.9183894474777499E-2</v>
      </c>
      <c r="N14" s="226">
        <v>2.7684162261797101E-6</v>
      </c>
      <c r="O14" s="226">
        <v>1.06461102559991E-6</v>
      </c>
      <c r="P14" s="226">
        <v>2.1010523931019701E-5</v>
      </c>
      <c r="Q14" s="226">
        <v>3.7706098991011299E-5</v>
      </c>
      <c r="R14" s="226">
        <v>1.82751171313286E-5</v>
      </c>
      <c r="S14" s="226">
        <v>5.5917927378044902E-3</v>
      </c>
      <c r="T14" s="226">
        <v>7.0014137630372598E-3</v>
      </c>
      <c r="U14" s="226">
        <v>1.05752577480018E-5</v>
      </c>
      <c r="V14" s="226">
        <v>1.72057242170129E-5</v>
      </c>
      <c r="W14" s="226">
        <v>6.7613842967148102E-6</v>
      </c>
      <c r="X14" s="226">
        <v>7.1875003234310396E-6</v>
      </c>
      <c r="Y14" s="226">
        <v>7.4241708964599197E-6</v>
      </c>
      <c r="Z14" s="226">
        <v>8.2355193226731301E-6</v>
      </c>
      <c r="AA14" s="226">
        <v>7.1531536966781102E-6</v>
      </c>
      <c r="AB14" s="226">
        <v>7.6060303292075602E-6</v>
      </c>
      <c r="AC14" s="226">
        <v>1.7579987639326501E-4</v>
      </c>
      <c r="AD14" s="226">
        <v>2.72549055937813E-5</v>
      </c>
      <c r="AE14" s="226">
        <v>1.2379820659831299E-5</v>
      </c>
      <c r="AF14" s="226">
        <v>1.055984591159E-5</v>
      </c>
      <c r="AG14" s="226">
        <v>7.3121720737970401E-6</v>
      </c>
      <c r="AH14" s="226">
        <v>0</v>
      </c>
      <c r="AI14" s="226">
        <v>6.2553993468684699E-6</v>
      </c>
      <c r="AJ14" s="226">
        <v>1.49580879307269E-5</v>
      </c>
      <c r="AK14" s="226">
        <v>8.0181583915678993E-6</v>
      </c>
      <c r="AL14" s="226">
        <v>9.5411694751707599E-6</v>
      </c>
      <c r="AM14" s="226">
        <v>6.7368971787286401E-6</v>
      </c>
      <c r="AN14" s="226">
        <v>5.1511501364770696E-6</v>
      </c>
      <c r="AO14" s="226">
        <v>4.3779251527130203E-6</v>
      </c>
      <c r="AP14" s="226">
        <v>5.0355347030952697E-6</v>
      </c>
      <c r="AQ14" s="226">
        <v>4.4411166470687499E-6</v>
      </c>
      <c r="AR14" s="226">
        <v>3.5763308547397599E-6</v>
      </c>
      <c r="AS14" s="226">
        <v>4.7406089193361101E-6</v>
      </c>
      <c r="AT14" s="226">
        <v>5.7122875998559699E-6</v>
      </c>
      <c r="AU14" s="226">
        <v>5.8909219445854198E-6</v>
      </c>
      <c r="AV14" s="226">
        <v>8.8643794819865297E-6</v>
      </c>
      <c r="AW14" s="226">
        <v>1.11999425592391E-5</v>
      </c>
      <c r="AX14" s="226">
        <v>2.6384505752703701E-5</v>
      </c>
      <c r="AY14" s="226">
        <v>6.6189458462861802E-6</v>
      </c>
      <c r="AZ14" s="226">
        <v>6.4226606538290096E-6</v>
      </c>
      <c r="BA14" s="226">
        <v>9.5974546884606292E-6</v>
      </c>
      <c r="BB14" s="226">
        <v>6.3329977418137398E-6</v>
      </c>
      <c r="BC14" s="226">
        <v>1.47831647550807E-5</v>
      </c>
      <c r="BD14" s="226">
        <v>1.07142478412884E-5</v>
      </c>
      <c r="BE14" s="226">
        <v>3.0811737595635099E-6</v>
      </c>
      <c r="BF14" s="226">
        <v>9.5739484081494998E-6</v>
      </c>
      <c r="BG14" s="226">
        <v>2.1972847695642599E-5</v>
      </c>
      <c r="BH14" s="226">
        <v>2.4029953174208898E-6</v>
      </c>
      <c r="BI14" s="226">
        <v>6.0649475342317296E-6</v>
      </c>
      <c r="BJ14" s="226">
        <v>4.1415092298627102E-6</v>
      </c>
      <c r="BK14" s="226">
        <v>1.2248423443506499E-4</v>
      </c>
      <c r="BL14" s="226">
        <v>1.31100206061456E-4</v>
      </c>
      <c r="BM14" s="226">
        <v>2.0662120028953599E-6</v>
      </c>
      <c r="BN14" s="226">
        <v>2.2004760601878498E-6</v>
      </c>
      <c r="BO14" s="226">
        <v>4.7207239970154999E-6</v>
      </c>
      <c r="BP14" s="226">
        <v>4.0704465481094298E-6</v>
      </c>
      <c r="BQ14" s="226">
        <v>2.1094942610406001E-6</v>
      </c>
      <c r="BR14" s="226">
        <v>6.1131871962905703E-6</v>
      </c>
      <c r="BS14" s="226">
        <v>1.4247080334922E-6</v>
      </c>
      <c r="BT14" s="226">
        <v>7.1962981731845601E-6</v>
      </c>
      <c r="BU14" s="226">
        <v>3.9951395179534798E-6</v>
      </c>
      <c r="BV14" s="226">
        <v>5.9267720560816701E-6</v>
      </c>
      <c r="BW14" s="226">
        <v>3.6635289643354799E-6</v>
      </c>
      <c r="BX14" s="226">
        <v>1.18771800077763E-5</v>
      </c>
      <c r="BY14" s="226">
        <v>0</v>
      </c>
    </row>
    <row r="15" spans="1:77" x14ac:dyDescent="0.25">
      <c r="A15" s="105" t="s">
        <v>12</v>
      </c>
      <c r="B15" s="226">
        <v>1.25152903783024E-5</v>
      </c>
      <c r="C15" s="226">
        <v>3.4263385163981201E-5</v>
      </c>
      <c r="D15" s="226">
        <v>1.51047408718818E-5</v>
      </c>
      <c r="E15" s="226">
        <v>2.8583837194828302E-5</v>
      </c>
      <c r="F15" s="226">
        <v>1.5852776914491301E-5</v>
      </c>
      <c r="G15" s="226">
        <v>1.4072263333114E-5</v>
      </c>
      <c r="H15" s="226">
        <v>1.5465142969050398E-5</v>
      </c>
      <c r="I15" s="226">
        <v>9.84424488343801E-6</v>
      </c>
      <c r="J15" s="226">
        <v>2.94510606956488E-5</v>
      </c>
      <c r="K15" s="226">
        <v>1.3023201435209E-5</v>
      </c>
      <c r="L15" s="226">
        <v>1.7014172065745E-5</v>
      </c>
      <c r="M15" s="226">
        <v>2.0002328183490101E-5</v>
      </c>
      <c r="N15" s="226">
        <v>7.8317814818752805E-3</v>
      </c>
      <c r="O15" s="226">
        <v>2.4991177529456298E-3</v>
      </c>
      <c r="P15" s="226">
        <v>1.79509414025255E-5</v>
      </c>
      <c r="Q15" s="226">
        <v>2.80411992016948E-5</v>
      </c>
      <c r="R15" s="226">
        <v>1.17798556704041E-5</v>
      </c>
      <c r="S15" s="226">
        <v>2.5815903482174799E-5</v>
      </c>
      <c r="T15" s="226">
        <v>1.4160346381002401E-5</v>
      </c>
      <c r="U15" s="226">
        <v>1.2371133737114801E-5</v>
      </c>
      <c r="V15" s="226">
        <v>1.5542523129113099E-5</v>
      </c>
      <c r="W15" s="226">
        <v>1.0381472450500599E-5</v>
      </c>
      <c r="X15" s="226">
        <v>1.20372446958537E-5</v>
      </c>
      <c r="Y15" s="226">
        <v>1.5715498408474598E-5</v>
      </c>
      <c r="Z15" s="226">
        <v>1.4065067924644701E-5</v>
      </c>
      <c r="AA15" s="226">
        <v>1.0929763087646099E-5</v>
      </c>
      <c r="AB15" s="226">
        <v>1.47438660519756E-5</v>
      </c>
      <c r="AC15" s="226">
        <v>1.0320684431948099E-5</v>
      </c>
      <c r="AD15" s="226">
        <v>1.5825806689993201E-5</v>
      </c>
      <c r="AE15" s="226">
        <v>3.5745244238767703E-5</v>
      </c>
      <c r="AF15" s="226">
        <v>1.69511339415681E-5</v>
      </c>
      <c r="AG15" s="226">
        <v>1.7437929826458599E-5</v>
      </c>
      <c r="AH15" s="226">
        <v>0</v>
      </c>
      <c r="AI15" s="226">
        <v>1.7051210572935401E-5</v>
      </c>
      <c r="AJ15" s="226">
        <v>9.8173131468188099E-6</v>
      </c>
      <c r="AK15" s="226">
        <v>1.2330169639802399E-5</v>
      </c>
      <c r="AL15" s="226">
        <v>1.9014067068863001E-5</v>
      </c>
      <c r="AM15" s="226">
        <v>2.5163674005117E-5</v>
      </c>
      <c r="AN15" s="226">
        <v>1.0836571225973601E-5</v>
      </c>
      <c r="AO15" s="226">
        <v>6.3835925467966605E-4</v>
      </c>
      <c r="AP15" s="226">
        <v>1.1529022894404801E-5</v>
      </c>
      <c r="AQ15" s="226">
        <v>1.03079715342459E-5</v>
      </c>
      <c r="AR15" s="226">
        <v>5.87852044847205E-6</v>
      </c>
      <c r="AS15" s="226">
        <v>1.38541647027645E-5</v>
      </c>
      <c r="AT15" s="226">
        <v>1.1032835501156401E-5</v>
      </c>
      <c r="AU15" s="226">
        <v>1.2728192849551401E-4</v>
      </c>
      <c r="AV15" s="226">
        <v>3.9521019940905199E-5</v>
      </c>
      <c r="AW15" s="226">
        <v>1.7191243474268899E-5</v>
      </c>
      <c r="AX15" s="226">
        <v>1.0100429565749901E-5</v>
      </c>
      <c r="AY15" s="226">
        <v>1.3534787320511E-5</v>
      </c>
      <c r="AZ15" s="226">
        <v>1.23563860418559E-5</v>
      </c>
      <c r="BA15" s="226">
        <v>9.9394986583844508E-6</v>
      </c>
      <c r="BB15" s="226">
        <v>7.2046529633359201E-6</v>
      </c>
      <c r="BC15" s="226">
        <v>1.1464584491931199E-5</v>
      </c>
      <c r="BD15" s="226">
        <v>1.63090471067132E-5</v>
      </c>
      <c r="BE15" s="226">
        <v>1.06046651016653E-4</v>
      </c>
      <c r="BF15" s="226">
        <v>1.7205601300696499E-5</v>
      </c>
      <c r="BG15" s="226">
        <v>1.3191228360232901E-5</v>
      </c>
      <c r="BH15" s="226">
        <v>2.60177230837925E-5</v>
      </c>
      <c r="BI15" s="226">
        <v>1.15489832165868E-4</v>
      </c>
      <c r="BJ15" s="226">
        <v>6.3261835462331495E-5</v>
      </c>
      <c r="BK15" s="226">
        <v>1.4817397679473399E-5</v>
      </c>
      <c r="BL15" s="226">
        <v>1.3015519465993E-5</v>
      </c>
      <c r="BM15" s="226">
        <v>6.8637347399636304E-6</v>
      </c>
      <c r="BN15" s="226">
        <v>3.7875247905682499E-6</v>
      </c>
      <c r="BO15" s="226">
        <v>6.5742194874093301E-6</v>
      </c>
      <c r="BP15" s="226">
        <v>6.7786785447899896E-6</v>
      </c>
      <c r="BQ15" s="226">
        <v>6.1463506584245902E-6</v>
      </c>
      <c r="BR15" s="226">
        <v>1.23087888023317E-5</v>
      </c>
      <c r="BS15" s="226">
        <v>3.5650622601772601E-6</v>
      </c>
      <c r="BT15" s="226">
        <v>1.93964599179171E-5</v>
      </c>
      <c r="BU15" s="226">
        <v>2.06166924200682E-6</v>
      </c>
      <c r="BV15" s="226">
        <v>7.2522248833930101E-6</v>
      </c>
      <c r="BW15" s="226">
        <v>6.0182163873282503E-6</v>
      </c>
      <c r="BX15" s="226">
        <v>1.63974885068221E-5</v>
      </c>
      <c r="BY15" s="226">
        <v>0</v>
      </c>
    </row>
    <row r="16" spans="1:77" x14ac:dyDescent="0.25">
      <c r="A16" s="105" t="s">
        <v>13</v>
      </c>
      <c r="B16" s="226">
        <v>5.8342835286249296E-6</v>
      </c>
      <c r="C16" s="226">
        <v>1.5972646071697601E-5</v>
      </c>
      <c r="D16" s="226">
        <v>7.0414139991309696E-6</v>
      </c>
      <c r="E16" s="226">
        <v>1.3324997302483901E-5</v>
      </c>
      <c r="F16" s="226">
        <v>7.3901277908445503E-6</v>
      </c>
      <c r="G16" s="226">
        <v>6.5601014193963803E-6</v>
      </c>
      <c r="H16" s="226">
        <v>7.2094235263280101E-6</v>
      </c>
      <c r="I16" s="226">
        <v>4.5891157167847503E-6</v>
      </c>
      <c r="J16" s="226">
        <v>1.3729273003129701E-5</v>
      </c>
      <c r="K16" s="226">
        <v>6.07105766839671E-6</v>
      </c>
      <c r="L16" s="226">
        <v>7.93153820933005E-6</v>
      </c>
      <c r="M16" s="226">
        <v>9.3245342559055702E-6</v>
      </c>
      <c r="N16" s="226">
        <v>2.3757221140781798E-6</v>
      </c>
      <c r="O16" s="226">
        <v>1.16501983584679E-3</v>
      </c>
      <c r="P16" s="226">
        <v>8.3682342624375905E-6</v>
      </c>
      <c r="Q16" s="226">
        <v>1.30720344219076E-5</v>
      </c>
      <c r="R16" s="226">
        <v>5.4914441319370799E-6</v>
      </c>
      <c r="S16" s="226">
        <v>1.20346628731641E-5</v>
      </c>
      <c r="T16" s="226">
        <v>6.6011633092856502E-6</v>
      </c>
      <c r="U16" s="226">
        <v>5.7670816745887697E-6</v>
      </c>
      <c r="V16" s="226">
        <v>7.2454960248198799E-6</v>
      </c>
      <c r="W16" s="226">
        <v>4.8395564058054897E-6</v>
      </c>
      <c r="X16" s="226">
        <v>5.6114318035162399E-6</v>
      </c>
      <c r="Y16" s="226">
        <v>7.3261323339052397E-6</v>
      </c>
      <c r="Z16" s="226">
        <v>6.5567471182299604E-6</v>
      </c>
      <c r="AA16" s="226">
        <v>5.0951543932675396E-6</v>
      </c>
      <c r="AB16" s="226">
        <v>6.8731841016190103E-6</v>
      </c>
      <c r="AC16" s="226">
        <v>4.8112187065065897E-6</v>
      </c>
      <c r="AD16" s="226">
        <v>7.3775550153198603E-6</v>
      </c>
      <c r="AE16" s="226">
        <v>1.6663447941285799E-5</v>
      </c>
      <c r="AF16" s="226">
        <v>7.9021515727883797E-6</v>
      </c>
      <c r="AG16" s="226">
        <v>8.1290824011727496E-6</v>
      </c>
      <c r="AH16" s="226">
        <v>0</v>
      </c>
      <c r="AI16" s="226">
        <v>7.9488045408248805E-6</v>
      </c>
      <c r="AJ16" s="226">
        <v>4.5765608832487202E-6</v>
      </c>
      <c r="AK16" s="226">
        <v>5.7479853411445698E-6</v>
      </c>
      <c r="AL16" s="226">
        <v>8.8638341547680604E-6</v>
      </c>
      <c r="AM16" s="226">
        <v>1.17306114624609E-5</v>
      </c>
      <c r="AN16" s="226">
        <v>5.0517109151601004E-6</v>
      </c>
      <c r="AO16" s="226">
        <v>2.9758549520990298E-4</v>
      </c>
      <c r="AP16" s="226">
        <v>5.3745128032010796E-6</v>
      </c>
      <c r="AQ16" s="226">
        <v>4.8052923038884199E-6</v>
      </c>
      <c r="AR16" s="226">
        <v>2.7404042565936302E-6</v>
      </c>
      <c r="AS16" s="226">
        <v>6.45842984740713E-6</v>
      </c>
      <c r="AT16" s="226">
        <v>5.1432039123934501E-6</v>
      </c>
      <c r="AU16" s="226">
        <v>5.9335327944162E-5</v>
      </c>
      <c r="AV16" s="226">
        <v>1.8423610536070999E-5</v>
      </c>
      <c r="AW16" s="226">
        <v>8.0140840209663995E-6</v>
      </c>
      <c r="AX16" s="226">
        <v>4.7085419567774899E-6</v>
      </c>
      <c r="AY16" s="226">
        <v>6.3095449119103396E-6</v>
      </c>
      <c r="AZ16" s="226">
        <v>5.7602067054163696E-6</v>
      </c>
      <c r="BA16" s="226">
        <v>4.6335204020466104E-6</v>
      </c>
      <c r="BB16" s="226">
        <v>3.3586106948283999E-6</v>
      </c>
      <c r="BC16" s="226">
        <v>5.34447339550069E-6</v>
      </c>
      <c r="BD16" s="226">
        <v>7.6028283824103503E-6</v>
      </c>
      <c r="BE16" s="226">
        <v>4.9436026699383202E-5</v>
      </c>
      <c r="BF16" s="226">
        <v>8.0207772440320199E-6</v>
      </c>
      <c r="BG16" s="226">
        <v>6.1493871910366399E-6</v>
      </c>
      <c r="BH16" s="226">
        <v>1.2128745610510101E-5</v>
      </c>
      <c r="BI16" s="226">
        <v>5.3838177554164902E-5</v>
      </c>
      <c r="BJ16" s="226">
        <v>2.9490924578813E-5</v>
      </c>
      <c r="BK16" s="226">
        <v>6.9074625202713503E-6</v>
      </c>
      <c r="BL16" s="226">
        <v>6.0674765460168502E-6</v>
      </c>
      <c r="BM16" s="226">
        <v>3.1996840127373998E-6</v>
      </c>
      <c r="BN16" s="226">
        <v>1.76563969607777E-6</v>
      </c>
      <c r="BO16" s="226">
        <v>3.06471997928664E-6</v>
      </c>
      <c r="BP16" s="226">
        <v>3.1600331581819698E-6</v>
      </c>
      <c r="BQ16" s="226">
        <v>2.8652593206921298E-6</v>
      </c>
      <c r="BR16" s="226">
        <v>5.7380181838423704E-6</v>
      </c>
      <c r="BS16" s="226">
        <v>1.6619337941319001E-6</v>
      </c>
      <c r="BT16" s="226">
        <v>9.04209516456197E-6</v>
      </c>
      <c r="BU16" s="226">
        <v>9.610933934834149E-7</v>
      </c>
      <c r="BV16" s="226">
        <v>3.3807874131645E-6</v>
      </c>
      <c r="BW16" s="226">
        <v>2.8055266541128701E-6</v>
      </c>
      <c r="BX16" s="226">
        <v>7.6440573262308103E-6</v>
      </c>
      <c r="BY16" s="226">
        <v>0</v>
      </c>
    </row>
    <row r="17" spans="1:77" x14ac:dyDescent="0.25">
      <c r="A17" s="105" t="s">
        <v>14</v>
      </c>
      <c r="B17" s="226">
        <v>3.2572711165262099E-6</v>
      </c>
      <c r="C17" s="226">
        <v>6.8505086313189803E-6</v>
      </c>
      <c r="D17" s="226">
        <v>6.4854763538884902E-6</v>
      </c>
      <c r="E17" s="226">
        <v>8.31363904477162E-6</v>
      </c>
      <c r="F17" s="226">
        <v>5.13366511606396E-6</v>
      </c>
      <c r="G17" s="226">
        <v>3.7030005988303199E-6</v>
      </c>
      <c r="H17" s="226">
        <v>6.1766073319511103E-6</v>
      </c>
      <c r="I17" s="226">
        <v>4.3561588830954402E-6</v>
      </c>
      <c r="J17" s="226">
        <v>3.0510420543115201E-5</v>
      </c>
      <c r="K17" s="226">
        <v>9.6790412969125703E-6</v>
      </c>
      <c r="L17" s="226">
        <v>9.87777797114739E-6</v>
      </c>
      <c r="M17" s="226">
        <v>8.6173868916934098E-6</v>
      </c>
      <c r="N17" s="226">
        <v>9.3296805957282195E-6</v>
      </c>
      <c r="O17" s="226">
        <v>3.1745078670494601E-6</v>
      </c>
      <c r="P17" s="226">
        <v>1.54252153257299E-2</v>
      </c>
      <c r="Q17" s="226">
        <v>2.5187498884788798E-4</v>
      </c>
      <c r="R17" s="226">
        <v>8.0064376239896393E-6</v>
      </c>
      <c r="S17" s="226">
        <v>1.2232543948780499E-5</v>
      </c>
      <c r="T17" s="226">
        <v>8.86675164456878E-6</v>
      </c>
      <c r="U17" s="226">
        <v>8.9441405578715597E-6</v>
      </c>
      <c r="V17" s="226">
        <v>8.5432610913493202E-6</v>
      </c>
      <c r="W17" s="226">
        <v>6.2793439843177598E-6</v>
      </c>
      <c r="X17" s="226">
        <v>8.1506110672025806E-6</v>
      </c>
      <c r="Y17" s="226">
        <v>9.0802480894647799E-6</v>
      </c>
      <c r="Z17" s="226">
        <v>7.7052151571381995E-6</v>
      </c>
      <c r="AA17" s="226">
        <v>7.44891274589967E-6</v>
      </c>
      <c r="AB17" s="226">
        <v>8.7873254430265695E-6</v>
      </c>
      <c r="AC17" s="226">
        <v>6.9438604951483096E-6</v>
      </c>
      <c r="AD17" s="226">
        <v>8.4581441671280995E-6</v>
      </c>
      <c r="AE17" s="226">
        <v>1.2401899143339701E-5</v>
      </c>
      <c r="AF17" s="226">
        <v>7.2849469504348902E-6</v>
      </c>
      <c r="AG17" s="226">
        <v>5.8337072146725898E-6</v>
      </c>
      <c r="AH17" s="226">
        <v>0</v>
      </c>
      <c r="AI17" s="226">
        <v>5.2448026347342304E-6</v>
      </c>
      <c r="AJ17" s="226">
        <v>8.9673836618386005E-6</v>
      </c>
      <c r="AK17" s="226">
        <v>5.8351635636778404E-6</v>
      </c>
      <c r="AL17" s="226">
        <v>2.2037277910957901E-5</v>
      </c>
      <c r="AM17" s="226">
        <v>6.3447157635743698E-6</v>
      </c>
      <c r="AN17" s="226">
        <v>1.09092963257922E-5</v>
      </c>
      <c r="AO17" s="226">
        <v>1.09271584318538E-5</v>
      </c>
      <c r="AP17" s="226">
        <v>4.9852748365960903E-6</v>
      </c>
      <c r="AQ17" s="226">
        <v>4.4099839854738903E-6</v>
      </c>
      <c r="AR17" s="226">
        <v>3.8740936606824504E-6</v>
      </c>
      <c r="AS17" s="226">
        <v>7.6170784117954504E-6</v>
      </c>
      <c r="AT17" s="226">
        <v>6.3963310780371504E-6</v>
      </c>
      <c r="AU17" s="226">
        <v>9.1198798424562993E-6</v>
      </c>
      <c r="AV17" s="226">
        <v>5.8585549053794999E-5</v>
      </c>
      <c r="AW17" s="226">
        <v>2.8560630066295899E-3</v>
      </c>
      <c r="AX17" s="226">
        <v>3.0477309106013197E-4</v>
      </c>
      <c r="AY17" s="226">
        <v>4.1153513988829201E-4</v>
      </c>
      <c r="AZ17" s="226">
        <v>4.7176522985422899E-4</v>
      </c>
      <c r="BA17" s="226">
        <v>3.2357064210313099E-4</v>
      </c>
      <c r="BB17" s="226">
        <v>2.7397530210267E-5</v>
      </c>
      <c r="BC17" s="226">
        <v>7.9334566343445593E-5</v>
      </c>
      <c r="BD17" s="226">
        <v>2.0956307132518901E-5</v>
      </c>
      <c r="BE17" s="226">
        <v>4.7383628747890603E-6</v>
      </c>
      <c r="BF17" s="226">
        <v>6.22398637729487E-6</v>
      </c>
      <c r="BG17" s="226">
        <v>2.0760505000750701E-4</v>
      </c>
      <c r="BH17" s="226">
        <v>2.8166345808194501E-6</v>
      </c>
      <c r="BI17" s="226">
        <v>1.06341123731511E-5</v>
      </c>
      <c r="BJ17" s="226">
        <v>4.7153839909289101E-6</v>
      </c>
      <c r="BK17" s="226">
        <v>3.5224962880058702E-6</v>
      </c>
      <c r="BL17" s="226">
        <v>5.29967339866834E-6</v>
      </c>
      <c r="BM17" s="226">
        <v>2.0913984467120901E-6</v>
      </c>
      <c r="BN17" s="226">
        <v>2.9398856640138499E-6</v>
      </c>
      <c r="BO17" s="226">
        <v>2.9529326735373098E-6</v>
      </c>
      <c r="BP17" s="226">
        <v>2.17838184732148E-6</v>
      </c>
      <c r="BQ17" s="226">
        <v>6.4652855881997198E-6</v>
      </c>
      <c r="BR17" s="226">
        <v>2.5649131092909099E-6</v>
      </c>
      <c r="BS17" s="226">
        <v>1.0622019078688301E-6</v>
      </c>
      <c r="BT17" s="226">
        <v>3.3211610889977298E-6</v>
      </c>
      <c r="BU17" s="226">
        <v>1.1053668933975499E-6</v>
      </c>
      <c r="BV17" s="226">
        <v>2.96207367497043E-6</v>
      </c>
      <c r="BW17" s="226">
        <v>2.0914241521777498E-6</v>
      </c>
      <c r="BX17" s="226">
        <v>7.1773882210975304E-6</v>
      </c>
      <c r="BY17" s="226">
        <v>0</v>
      </c>
    </row>
    <row r="18" spans="1:77" x14ac:dyDescent="0.25">
      <c r="A18" s="105" t="s">
        <v>15</v>
      </c>
      <c r="B18" s="226">
        <v>9.8206623688801906E-6</v>
      </c>
      <c r="C18" s="226">
        <v>1.9791982605476502E-5</v>
      </c>
      <c r="D18" s="226">
        <v>2.2856693793018702E-5</v>
      </c>
      <c r="E18" s="226">
        <v>6.8330956251332802E-5</v>
      </c>
      <c r="F18" s="226">
        <v>2.9320685290267099E-5</v>
      </c>
      <c r="G18" s="226">
        <v>1.06289951659858E-5</v>
      </c>
      <c r="H18" s="226">
        <v>2.8568915754548701E-5</v>
      </c>
      <c r="I18" s="226">
        <v>2.18924700879194E-5</v>
      </c>
      <c r="J18" s="226">
        <v>2.000032282496E-5</v>
      </c>
      <c r="K18" s="226">
        <v>7.7342718783635004E-6</v>
      </c>
      <c r="L18" s="226">
        <v>1.37134504720088E-5</v>
      </c>
      <c r="M18" s="226">
        <v>3.0475648741053998E-6</v>
      </c>
      <c r="N18" s="226">
        <v>5.4864824302333202E-6</v>
      </c>
      <c r="O18" s="226">
        <v>1.83580348854733E-6</v>
      </c>
      <c r="P18" s="226">
        <v>8.4566768051905404E-5</v>
      </c>
      <c r="Q18" s="226">
        <v>1.87912917789573E-2</v>
      </c>
      <c r="R18" s="226">
        <v>3.7349065292932499E-6</v>
      </c>
      <c r="S18" s="226">
        <v>3.4711437364935499E-6</v>
      </c>
      <c r="T18" s="226">
        <v>2.7349018392426498E-6</v>
      </c>
      <c r="U18" s="226">
        <v>9.5980368125312899E-6</v>
      </c>
      <c r="V18" s="226">
        <v>4.2606066120647999E-6</v>
      </c>
      <c r="W18" s="226">
        <v>3.1773934710399499E-6</v>
      </c>
      <c r="X18" s="226">
        <v>4.4603100897945397E-6</v>
      </c>
      <c r="Y18" s="226">
        <v>2.1735667175125599E-5</v>
      </c>
      <c r="Z18" s="226">
        <v>5.6570343333025696E-6</v>
      </c>
      <c r="AA18" s="226">
        <v>2.6842271381070798E-6</v>
      </c>
      <c r="AB18" s="226">
        <v>8.7147758773752005E-6</v>
      </c>
      <c r="AC18" s="226">
        <v>3.4473959177895301E-6</v>
      </c>
      <c r="AD18" s="226">
        <v>5.2587547862098503E-6</v>
      </c>
      <c r="AE18" s="226">
        <v>1.46443088600872E-5</v>
      </c>
      <c r="AF18" s="226">
        <v>8.2422424309421797E-6</v>
      </c>
      <c r="AG18" s="226">
        <v>8.4382124752447192E-6</v>
      </c>
      <c r="AH18" s="226">
        <v>0</v>
      </c>
      <c r="AI18" s="226">
        <v>1.9055616747209399E-6</v>
      </c>
      <c r="AJ18" s="226">
        <v>1.41142053989035E-6</v>
      </c>
      <c r="AK18" s="226">
        <v>2.4036533677122301E-6</v>
      </c>
      <c r="AL18" s="226">
        <v>8.5756926332893394E-6</v>
      </c>
      <c r="AM18" s="226">
        <v>1.7610425458129901E-6</v>
      </c>
      <c r="AN18" s="226">
        <v>1.24629695006849E-6</v>
      </c>
      <c r="AO18" s="226">
        <v>5.5284122114965102E-6</v>
      </c>
      <c r="AP18" s="226">
        <v>3.7398523410109102E-5</v>
      </c>
      <c r="AQ18" s="226">
        <v>1.2903726918376101E-5</v>
      </c>
      <c r="AR18" s="226">
        <v>2.50157380980663E-6</v>
      </c>
      <c r="AS18" s="226">
        <v>2.2874390621292301E-6</v>
      </c>
      <c r="AT18" s="226">
        <v>1.91138342256142E-6</v>
      </c>
      <c r="AU18" s="226">
        <v>1.9037049931740801E-4</v>
      </c>
      <c r="AV18" s="226">
        <v>1.5001460036193699E-3</v>
      </c>
      <c r="AW18" s="226">
        <v>1.71689090354755E-5</v>
      </c>
      <c r="AX18" s="226">
        <v>8.4882926596393196E-6</v>
      </c>
      <c r="AY18" s="226">
        <v>3.79931922900593E-6</v>
      </c>
      <c r="AZ18" s="226">
        <v>5.8471204120395203E-6</v>
      </c>
      <c r="BA18" s="226">
        <v>3.0200681939071399E-6</v>
      </c>
      <c r="BB18" s="226">
        <v>2.76156046132937E-6</v>
      </c>
      <c r="BC18" s="226">
        <v>4.4518134233093902E-6</v>
      </c>
      <c r="BD18" s="226">
        <v>2.1540250282774302E-6</v>
      </c>
      <c r="BE18" s="226">
        <v>1.0002674799249799E-6</v>
      </c>
      <c r="BF18" s="226">
        <v>4.8080176987888401E-6</v>
      </c>
      <c r="BG18" s="226">
        <v>3.47188805563376E-4</v>
      </c>
      <c r="BH18" s="226">
        <v>1.0823696317764199E-6</v>
      </c>
      <c r="BI18" s="226">
        <v>4.7027231864653302E-6</v>
      </c>
      <c r="BJ18" s="226">
        <v>2.0921636684087599E-6</v>
      </c>
      <c r="BK18" s="226">
        <v>2.1712993182637099E-6</v>
      </c>
      <c r="BL18" s="226">
        <v>2.4248926887056699E-6</v>
      </c>
      <c r="BM18" s="226">
        <v>5.98136411870304E-7</v>
      </c>
      <c r="BN18" s="226">
        <v>4.4815094655966002E-7</v>
      </c>
      <c r="BO18" s="226">
        <v>1.01080807947425E-6</v>
      </c>
      <c r="BP18" s="226">
        <v>9.4503439075441696E-7</v>
      </c>
      <c r="BQ18" s="226">
        <v>1.00562391035122E-5</v>
      </c>
      <c r="BR18" s="226">
        <v>9.91240164362216E-7</v>
      </c>
      <c r="BS18" s="226">
        <v>4.6051800165944802E-7</v>
      </c>
      <c r="BT18" s="226">
        <v>1.1154108769077099E-6</v>
      </c>
      <c r="BU18" s="226">
        <v>2.8869497736788899E-7</v>
      </c>
      <c r="BV18" s="226">
        <v>1.81512287389377E-6</v>
      </c>
      <c r="BW18" s="226">
        <v>8.0113946983183799E-7</v>
      </c>
      <c r="BX18" s="226">
        <v>7.3735569558955E-6</v>
      </c>
      <c r="BY18" s="226">
        <v>0</v>
      </c>
    </row>
    <row r="19" spans="1:77" x14ac:dyDescent="0.25">
      <c r="A19" s="105" t="s">
        <v>16</v>
      </c>
      <c r="B19" s="226">
        <v>1.0805392276898301E-5</v>
      </c>
      <c r="C19" s="226">
        <v>1.4935998371882501E-5</v>
      </c>
      <c r="D19" s="226">
        <v>1.12872557056579E-5</v>
      </c>
      <c r="E19" s="226">
        <v>2.2640290848407099E-5</v>
      </c>
      <c r="F19" s="226">
        <v>1.05284282067142E-5</v>
      </c>
      <c r="G19" s="226">
        <v>1.3962032442528499E-5</v>
      </c>
      <c r="H19" s="226">
        <v>1.44049045651467E-5</v>
      </c>
      <c r="I19" s="226">
        <v>1.05668460809224E-5</v>
      </c>
      <c r="J19" s="226">
        <v>1.2049595367872799E-5</v>
      </c>
      <c r="K19" s="226">
        <v>5.6912014399612698E-4</v>
      </c>
      <c r="L19" s="226">
        <v>3.6637314067783399E-5</v>
      </c>
      <c r="M19" s="226">
        <v>7.55514091065024E-4</v>
      </c>
      <c r="N19" s="226">
        <v>4.9532318741198701E-6</v>
      </c>
      <c r="O19" s="226">
        <v>2.4005057549786098E-6</v>
      </c>
      <c r="P19" s="226">
        <v>4.8732145614358598E-5</v>
      </c>
      <c r="Q19" s="226">
        <v>5.9903686649015498E-5</v>
      </c>
      <c r="R19" s="226">
        <v>2.6114148620460499E-2</v>
      </c>
      <c r="S19" s="226">
        <v>2.4671635550307399E-4</v>
      </c>
      <c r="T19" s="226">
        <v>5.5912789001008503E-4</v>
      </c>
      <c r="U19" s="226">
        <v>1.6968215576472002E-5</v>
      </c>
      <c r="V19" s="226">
        <v>2.6519964511221103E-4</v>
      </c>
      <c r="W19" s="226">
        <v>5.58438958077347E-5</v>
      </c>
      <c r="X19" s="226">
        <v>1.34570651160566E-5</v>
      </c>
      <c r="Y19" s="226">
        <v>1.74900999056154E-5</v>
      </c>
      <c r="Z19" s="226">
        <v>2.5176775227973799E-5</v>
      </c>
      <c r="AA19" s="226">
        <v>3.7430089451948899E-5</v>
      </c>
      <c r="AB19" s="226">
        <v>1.6257182432055401E-5</v>
      </c>
      <c r="AC19" s="226">
        <v>2.51866745765029E-4</v>
      </c>
      <c r="AD19" s="226">
        <v>1.7379834077024901E-4</v>
      </c>
      <c r="AE19" s="226">
        <v>1.9299329820331802E-5</v>
      </c>
      <c r="AF19" s="226">
        <v>1.2868355668344401E-4</v>
      </c>
      <c r="AG19" s="226">
        <v>1.2230047498153E-5</v>
      </c>
      <c r="AH19" s="226">
        <v>0</v>
      </c>
      <c r="AI19" s="226">
        <v>8.9708360628237703E-6</v>
      </c>
      <c r="AJ19" s="226">
        <v>7.7780485354503398E-6</v>
      </c>
      <c r="AK19" s="226">
        <v>3.8886600043015702E-5</v>
      </c>
      <c r="AL19" s="226">
        <v>1.5436751145174E-5</v>
      </c>
      <c r="AM19" s="226">
        <v>1.13339085194961E-5</v>
      </c>
      <c r="AN19" s="226">
        <v>1.0369791394025901E-5</v>
      </c>
      <c r="AO19" s="226">
        <v>7.97510468508666E-6</v>
      </c>
      <c r="AP19" s="226">
        <v>1.1180513515591901E-5</v>
      </c>
      <c r="AQ19" s="226">
        <v>9.21345961957526E-6</v>
      </c>
      <c r="AR19" s="226">
        <v>7.50715920030244E-6</v>
      </c>
      <c r="AS19" s="226">
        <v>8.6617391838198093E-6</v>
      </c>
      <c r="AT19" s="226">
        <v>7.4730621931923401E-6</v>
      </c>
      <c r="AU19" s="226">
        <v>9.2865483822594601E-6</v>
      </c>
      <c r="AV19" s="226">
        <v>1.4514405543620001E-5</v>
      </c>
      <c r="AW19" s="226">
        <v>1.5840166757832099E-5</v>
      </c>
      <c r="AX19" s="226">
        <v>9.8239902211313107E-6</v>
      </c>
      <c r="AY19" s="226">
        <v>1.1296862085268299E-5</v>
      </c>
      <c r="AZ19" s="226">
        <v>8.0925909333634892E-6</v>
      </c>
      <c r="BA19" s="226">
        <v>7.4448603572660502E-6</v>
      </c>
      <c r="BB19" s="226">
        <v>7.4997408883460998E-6</v>
      </c>
      <c r="BC19" s="226">
        <v>9.3455040650330093E-6</v>
      </c>
      <c r="BD19" s="226">
        <v>1.5356004695527699E-5</v>
      </c>
      <c r="BE19" s="226">
        <v>6.1450068010618402E-6</v>
      </c>
      <c r="BF19" s="226">
        <v>1.8086667816201501E-5</v>
      </c>
      <c r="BG19" s="226">
        <v>1.7204705263884599E-5</v>
      </c>
      <c r="BH19" s="226">
        <v>1.3860848761362699E-5</v>
      </c>
      <c r="BI19" s="226">
        <v>2.2433419769114701E-5</v>
      </c>
      <c r="BJ19" s="226">
        <v>2.6578320901920398E-5</v>
      </c>
      <c r="BK19" s="226">
        <v>9.6998803021498001E-4</v>
      </c>
      <c r="BL19" s="226">
        <v>1.8993479565466E-3</v>
      </c>
      <c r="BM19" s="226">
        <v>1.72216929457847E-5</v>
      </c>
      <c r="BN19" s="226">
        <v>1.8933483786142799E-5</v>
      </c>
      <c r="BO19" s="226">
        <v>4.0053474078972101E-5</v>
      </c>
      <c r="BP19" s="226">
        <v>3.9589025749268403E-5</v>
      </c>
      <c r="BQ19" s="226">
        <v>1.5377113504527299E-5</v>
      </c>
      <c r="BR19" s="226">
        <v>5.8073214828082499E-5</v>
      </c>
      <c r="BS19" s="226">
        <v>1.075465468627E-5</v>
      </c>
      <c r="BT19" s="226">
        <v>7.1096413353368107E-5</v>
      </c>
      <c r="BU19" s="226">
        <v>4.8523729211311502E-5</v>
      </c>
      <c r="BV19" s="226">
        <v>4.3315656026096898E-5</v>
      </c>
      <c r="BW19" s="226">
        <v>2.71506418057376E-5</v>
      </c>
      <c r="BX19" s="226">
        <v>1.9741481462472399E-4</v>
      </c>
      <c r="BY19" s="226">
        <v>0</v>
      </c>
    </row>
    <row r="20" spans="1:77" x14ac:dyDescent="0.25">
      <c r="A20" s="105" t="s">
        <v>17</v>
      </c>
      <c r="B20" s="226">
        <v>1.05975066822916E-5</v>
      </c>
      <c r="C20" s="226">
        <v>2.1543241231517699E-5</v>
      </c>
      <c r="D20" s="226">
        <v>2.2914544838331899E-5</v>
      </c>
      <c r="E20" s="226">
        <v>1.72629986494227E-5</v>
      </c>
      <c r="F20" s="226">
        <v>1.35816880029907E-5</v>
      </c>
      <c r="G20" s="226">
        <v>1.3764316976799799E-5</v>
      </c>
      <c r="H20" s="226">
        <v>1.6788622877913699E-5</v>
      </c>
      <c r="I20" s="226">
        <v>1.1788594392745499E-5</v>
      </c>
      <c r="J20" s="226">
        <v>2.0721121251099198E-5</v>
      </c>
      <c r="K20" s="226">
        <v>2.37826619150829E-4</v>
      </c>
      <c r="L20" s="226">
        <v>9.7621425300541305E-6</v>
      </c>
      <c r="M20" s="226">
        <v>3.8268938357017602E-4</v>
      </c>
      <c r="N20" s="226">
        <v>1.4440037448367201E-5</v>
      </c>
      <c r="O20" s="226">
        <v>5.3000738663124596E-6</v>
      </c>
      <c r="P20" s="226">
        <v>1.1305558634302E-4</v>
      </c>
      <c r="Q20" s="226">
        <v>2.1392791476820499E-4</v>
      </c>
      <c r="R20" s="226">
        <v>9.7002738100163797E-5</v>
      </c>
      <c r="S20" s="226">
        <v>3.5400463127830697E-2</v>
      </c>
      <c r="T20" s="226">
        <v>1.7517337343874299E-4</v>
      </c>
      <c r="U20" s="226">
        <v>4.7945772623687802E-5</v>
      </c>
      <c r="V20" s="226">
        <v>8.8973836059387103E-5</v>
      </c>
      <c r="W20" s="226">
        <v>2.87010733484057E-5</v>
      </c>
      <c r="X20" s="226">
        <v>2.80305215296313E-5</v>
      </c>
      <c r="Y20" s="226">
        <v>2.8961155946755502E-5</v>
      </c>
      <c r="Z20" s="226">
        <v>3.6973607229741702E-5</v>
      </c>
      <c r="AA20" s="226">
        <v>2.86887713786435E-5</v>
      </c>
      <c r="AB20" s="226">
        <v>2.9938419674593499E-5</v>
      </c>
      <c r="AC20" s="226">
        <v>1.09956987996042E-3</v>
      </c>
      <c r="AD20" s="226">
        <v>6.0670468327392099E-5</v>
      </c>
      <c r="AE20" s="226">
        <v>5.5932095935653897E-5</v>
      </c>
      <c r="AF20" s="226">
        <v>5.1865429109504602E-5</v>
      </c>
      <c r="AG20" s="226">
        <v>3.7217291569846202E-5</v>
      </c>
      <c r="AH20" s="226">
        <v>0</v>
      </c>
      <c r="AI20" s="226">
        <v>3.13767053916415E-5</v>
      </c>
      <c r="AJ20" s="226">
        <v>8.7760816438402101E-5</v>
      </c>
      <c r="AK20" s="226">
        <v>4.0172608111689701E-5</v>
      </c>
      <c r="AL20" s="226">
        <v>4.93464080053494E-5</v>
      </c>
      <c r="AM20" s="226">
        <v>3.3466664120205601E-5</v>
      </c>
      <c r="AN20" s="226">
        <v>2.46926960654325E-5</v>
      </c>
      <c r="AO20" s="226">
        <v>2.0404853469481001E-5</v>
      </c>
      <c r="AP20" s="226">
        <v>2.3662746678514101E-5</v>
      </c>
      <c r="AQ20" s="226">
        <v>2.01055452633694E-5</v>
      </c>
      <c r="AR20" s="226">
        <v>1.5789517084864998E-5</v>
      </c>
      <c r="AS20" s="226">
        <v>2.1963442759873899E-5</v>
      </c>
      <c r="AT20" s="226">
        <v>2.8517554346350299E-5</v>
      </c>
      <c r="AU20" s="226">
        <v>2.94609501757939E-5</v>
      </c>
      <c r="AV20" s="226">
        <v>4.6263387751049599E-5</v>
      </c>
      <c r="AW20" s="226">
        <v>6.1591799334163598E-5</v>
      </c>
      <c r="AX20" s="226">
        <v>1.6008874015684501E-4</v>
      </c>
      <c r="AY20" s="226">
        <v>3.3559108655920898E-5</v>
      </c>
      <c r="AZ20" s="226">
        <v>3.3993534030274298E-5</v>
      </c>
      <c r="BA20" s="226">
        <v>5.4991504337252701E-5</v>
      </c>
      <c r="BB20" s="226">
        <v>3.1714844983522397E-5</v>
      </c>
      <c r="BC20" s="226">
        <v>8.5626503869837506E-5</v>
      </c>
      <c r="BD20" s="226">
        <v>5.7561427063947797E-5</v>
      </c>
      <c r="BE20" s="226">
        <v>1.54944860024047E-5</v>
      </c>
      <c r="BF20" s="226">
        <v>5.0781172428060403E-5</v>
      </c>
      <c r="BG20" s="226">
        <v>1.29017823145587E-4</v>
      </c>
      <c r="BH20" s="226">
        <v>7.9649434131481905E-6</v>
      </c>
      <c r="BI20" s="226">
        <v>2.36132909018623E-5</v>
      </c>
      <c r="BJ20" s="226">
        <v>1.28685602524828E-5</v>
      </c>
      <c r="BK20" s="226">
        <v>1.1870917175900701E-4</v>
      </c>
      <c r="BL20" s="226">
        <v>1.13892045181637E-4</v>
      </c>
      <c r="BM20" s="226">
        <v>6.3289546897011596E-6</v>
      </c>
      <c r="BN20" s="226">
        <v>5.5663872330718101E-6</v>
      </c>
      <c r="BO20" s="226">
        <v>1.10672131821333E-5</v>
      </c>
      <c r="BP20" s="226">
        <v>8.3625645759254802E-6</v>
      </c>
      <c r="BQ20" s="226">
        <v>6.9230748985139398E-6</v>
      </c>
      <c r="BR20" s="226">
        <v>1.60841351791795E-5</v>
      </c>
      <c r="BS20" s="226">
        <v>3.8925786298082999E-6</v>
      </c>
      <c r="BT20" s="226">
        <v>1.52572520138728E-5</v>
      </c>
      <c r="BU20" s="226">
        <v>5.8565074786651004E-6</v>
      </c>
      <c r="BV20" s="226">
        <v>1.80094166988754E-5</v>
      </c>
      <c r="BW20" s="226">
        <v>1.25979230701012E-5</v>
      </c>
      <c r="BX20" s="226">
        <v>4.0766314399839797E-5</v>
      </c>
      <c r="BY20" s="226">
        <v>0</v>
      </c>
    </row>
    <row r="21" spans="1:77" x14ac:dyDescent="0.25">
      <c r="A21" s="105" t="s">
        <v>18</v>
      </c>
      <c r="B21" s="226">
        <v>2.38569128067089E-8</v>
      </c>
      <c r="C21" s="226">
        <v>2.1462974670181299E-8</v>
      </c>
      <c r="D21" s="226">
        <v>1.8274643058070701E-8</v>
      </c>
      <c r="E21" s="226">
        <v>4.0001280830050299E-8</v>
      </c>
      <c r="F21" s="226">
        <v>1.9989359065002701E-8</v>
      </c>
      <c r="G21" s="226">
        <v>3.2084376633654401E-8</v>
      </c>
      <c r="H21" s="226">
        <v>3.2699121951553798E-8</v>
      </c>
      <c r="I21" s="226">
        <v>2.7770593730115402E-8</v>
      </c>
      <c r="J21" s="226">
        <v>2.01588546591576E-8</v>
      </c>
      <c r="K21" s="226">
        <v>2.45896172352583E-8</v>
      </c>
      <c r="L21" s="226">
        <v>5.17695889743035E-8</v>
      </c>
      <c r="M21" s="226">
        <v>3.4605959377492901E-8</v>
      </c>
      <c r="N21" s="226">
        <v>5.21514503965874E-9</v>
      </c>
      <c r="O21" s="226">
        <v>2.5685505655405101E-9</v>
      </c>
      <c r="P21" s="226">
        <v>8.07624616304026E-8</v>
      </c>
      <c r="Q21" s="226">
        <v>9.7413887212304297E-8</v>
      </c>
      <c r="R21" s="226">
        <v>1.8761907745817201E-8</v>
      </c>
      <c r="S21" s="226">
        <v>2.81275090924596E-8</v>
      </c>
      <c r="T21" s="226">
        <v>1.9257480771737199E-2</v>
      </c>
      <c r="U21" s="226">
        <v>1.91502990154978E-8</v>
      </c>
      <c r="V21" s="226">
        <v>3.1972277921804498E-8</v>
      </c>
      <c r="W21" s="226">
        <v>1.6755091021786501E-8</v>
      </c>
      <c r="X21" s="226">
        <v>1.2404036336308701E-8</v>
      </c>
      <c r="Y21" s="226">
        <v>2.2768700322611901E-8</v>
      </c>
      <c r="Z21" s="226">
        <v>2.6926034690697899E-8</v>
      </c>
      <c r="AA21" s="226">
        <v>1.74568820377678E-8</v>
      </c>
      <c r="AB21" s="226">
        <v>2.0190941184294599E-8</v>
      </c>
      <c r="AC21" s="226">
        <v>1.1502488978608399E-8</v>
      </c>
      <c r="AD21" s="226">
        <v>4.70307718107258E-7</v>
      </c>
      <c r="AE21" s="226">
        <v>2.0261284478320799E-8</v>
      </c>
      <c r="AF21" s="226">
        <v>3.25610360043094E-8</v>
      </c>
      <c r="AG21" s="226">
        <v>1.30492102566407E-8</v>
      </c>
      <c r="AH21" s="226">
        <v>0</v>
      </c>
      <c r="AI21" s="226">
        <v>7.6675010092565094E-9</v>
      </c>
      <c r="AJ21" s="226">
        <v>6.9555699891715099E-9</v>
      </c>
      <c r="AK21" s="226">
        <v>1.0683550357880999E-8</v>
      </c>
      <c r="AL21" s="226">
        <v>1.8084687135545E-8</v>
      </c>
      <c r="AM21" s="226">
        <v>1.23694680846249E-8</v>
      </c>
      <c r="AN21" s="226">
        <v>1.20194048741861E-8</v>
      </c>
      <c r="AO21" s="226">
        <v>7.7055005932721903E-9</v>
      </c>
      <c r="AP21" s="226">
        <v>8.9655014394261003E-9</v>
      </c>
      <c r="AQ21" s="226">
        <v>9.5056111283511202E-9</v>
      </c>
      <c r="AR21" s="226">
        <v>6.2375434333076601E-9</v>
      </c>
      <c r="AS21" s="226">
        <v>8.9604666645689199E-9</v>
      </c>
      <c r="AT21" s="226">
        <v>7.1413958911112302E-9</v>
      </c>
      <c r="AU21" s="226">
        <v>9.9357531780979096E-9</v>
      </c>
      <c r="AV21" s="226">
        <v>1.8152206471362502E-8</v>
      </c>
      <c r="AW21" s="226">
        <v>2.1924189245860401E-8</v>
      </c>
      <c r="AX21" s="226">
        <v>9.5106164907139299E-9</v>
      </c>
      <c r="AY21" s="226">
        <v>1.30894861036685E-8</v>
      </c>
      <c r="AZ21" s="226">
        <v>9.0631589888251498E-9</v>
      </c>
      <c r="BA21" s="226">
        <v>8.0062949567502798E-9</v>
      </c>
      <c r="BB21" s="226">
        <v>6.88478920381319E-9</v>
      </c>
      <c r="BC21" s="226">
        <v>9.1028502604427399E-9</v>
      </c>
      <c r="BD21" s="226">
        <v>1.65017987768491E-8</v>
      </c>
      <c r="BE21" s="226">
        <v>9.4265357408749892E-9</v>
      </c>
      <c r="BF21" s="226">
        <v>2.0358357838543299E-8</v>
      </c>
      <c r="BG21" s="226">
        <v>2.1288994846908798E-8</v>
      </c>
      <c r="BH21" s="226">
        <v>1.6064386765674299E-8</v>
      </c>
      <c r="BI21" s="226">
        <v>2.6506596992239899E-8</v>
      </c>
      <c r="BJ21" s="226">
        <v>3.1290280052219701E-8</v>
      </c>
      <c r="BK21" s="226">
        <v>4.8855433500045096E-7</v>
      </c>
      <c r="BL21" s="226">
        <v>2.1042112566586099E-6</v>
      </c>
      <c r="BM21" s="226">
        <v>5.9303986416738498E-8</v>
      </c>
      <c r="BN21" s="226">
        <v>2.8513401192762501E-8</v>
      </c>
      <c r="BO21" s="226">
        <v>5.3323818011038497E-8</v>
      </c>
      <c r="BP21" s="226">
        <v>4.9852542427644002E-8</v>
      </c>
      <c r="BQ21" s="226">
        <v>2.1467115424446499E-8</v>
      </c>
      <c r="BR21" s="226">
        <v>6.7933412206001803E-8</v>
      </c>
      <c r="BS21" s="226">
        <v>1.21492605842841E-8</v>
      </c>
      <c r="BT21" s="226">
        <v>1.08806636266845E-7</v>
      </c>
      <c r="BU21" s="226">
        <v>5.5365913283556101E-8</v>
      </c>
      <c r="BV21" s="226">
        <v>6.0201604218451099E-8</v>
      </c>
      <c r="BW21" s="226">
        <v>2.3980542844788198E-8</v>
      </c>
      <c r="BX21" s="226">
        <v>1.9779020175726101E-6</v>
      </c>
      <c r="BY21" s="226">
        <v>0</v>
      </c>
    </row>
    <row r="22" spans="1:77" x14ac:dyDescent="0.25">
      <c r="A22" s="105" t="s">
        <v>19</v>
      </c>
      <c r="B22" s="226">
        <v>2.1074151880243301E-6</v>
      </c>
      <c r="C22" s="226">
        <v>3.2012458018392699E-6</v>
      </c>
      <c r="D22" s="226">
        <v>2.19913381960604E-6</v>
      </c>
      <c r="E22" s="226">
        <v>4.42087611926279E-6</v>
      </c>
      <c r="F22" s="226">
        <v>2.3002955016354199E-6</v>
      </c>
      <c r="G22" s="226">
        <v>2.8960176511958502E-6</v>
      </c>
      <c r="H22" s="226">
        <v>2.42490605344117E-6</v>
      </c>
      <c r="I22" s="226">
        <v>1.8446048097992701E-6</v>
      </c>
      <c r="J22" s="226">
        <v>2.94575768406886E-6</v>
      </c>
      <c r="K22" s="226">
        <v>1.6164935366361701E-4</v>
      </c>
      <c r="L22" s="226">
        <v>3.9516953747895001E-6</v>
      </c>
      <c r="M22" s="226">
        <v>2.18257585355317E-4</v>
      </c>
      <c r="N22" s="226">
        <v>6.0312603687577502E-6</v>
      </c>
      <c r="O22" s="226">
        <v>2.0892272063659301E-6</v>
      </c>
      <c r="P22" s="226">
        <v>7.3839507432384496E-6</v>
      </c>
      <c r="Q22" s="226">
        <v>1.05577497093329E-5</v>
      </c>
      <c r="R22" s="226">
        <v>1.5809667286284399E-4</v>
      </c>
      <c r="S22" s="226">
        <v>2.8505333199654902E-4</v>
      </c>
      <c r="T22" s="226">
        <v>8.3703222029023796E-5</v>
      </c>
      <c r="U22" s="226">
        <v>1.8222175756115198E-2</v>
      </c>
      <c r="V22" s="226">
        <v>1.4058660424833599E-4</v>
      </c>
      <c r="W22" s="226">
        <v>6.2133661186339903E-4</v>
      </c>
      <c r="X22" s="226">
        <v>2.39927759667478E-6</v>
      </c>
      <c r="Y22" s="226">
        <v>2.9951012789506298E-6</v>
      </c>
      <c r="Z22" s="226">
        <v>2.5435734054419899E-4</v>
      </c>
      <c r="AA22" s="226">
        <v>8.6643730184944102E-5</v>
      </c>
      <c r="AB22" s="226">
        <v>2.6028351154120899E-6</v>
      </c>
      <c r="AC22" s="226">
        <v>8.1797501973925599E-4</v>
      </c>
      <c r="AD22" s="226">
        <v>3.2457745166701102E-4</v>
      </c>
      <c r="AE22" s="226">
        <v>4.4214247298776599E-6</v>
      </c>
      <c r="AF22" s="226">
        <v>1.5874563219092699E-5</v>
      </c>
      <c r="AG22" s="226">
        <v>3.3647431206344301E-6</v>
      </c>
      <c r="AH22" s="226">
        <v>0</v>
      </c>
      <c r="AI22" s="226">
        <v>4.1418331477662598E-6</v>
      </c>
      <c r="AJ22" s="226">
        <v>4.1681582368781596E-6</v>
      </c>
      <c r="AK22" s="226">
        <v>7.6091923016997998E-6</v>
      </c>
      <c r="AL22" s="226">
        <v>3.2812773739718702E-6</v>
      </c>
      <c r="AM22" s="226">
        <v>3.7886116350784501E-6</v>
      </c>
      <c r="AN22" s="226">
        <v>3.80530743426353E-6</v>
      </c>
      <c r="AO22" s="226">
        <v>6.0237380667489197E-6</v>
      </c>
      <c r="AP22" s="226">
        <v>1.9065442223458202E-5</v>
      </c>
      <c r="AQ22" s="226">
        <v>2.7257644318019801E-4</v>
      </c>
      <c r="AR22" s="226">
        <v>1.9531715912012899E-5</v>
      </c>
      <c r="AS22" s="226">
        <v>1.9951184883303601E-6</v>
      </c>
      <c r="AT22" s="226">
        <v>4.9630626875810602E-6</v>
      </c>
      <c r="AU22" s="226">
        <v>5.8114889561428203E-6</v>
      </c>
      <c r="AV22" s="226">
        <v>4.5976810387409396E-6</v>
      </c>
      <c r="AW22" s="226">
        <v>3.2034423066454099E-6</v>
      </c>
      <c r="AX22" s="226">
        <v>9.7086165184973401E-6</v>
      </c>
      <c r="AY22" s="226">
        <v>2.30540874064308E-6</v>
      </c>
      <c r="AZ22" s="226">
        <v>4.6461195822723596E-6</v>
      </c>
      <c r="BA22" s="226">
        <v>3.0469600386527099E-6</v>
      </c>
      <c r="BB22" s="226">
        <v>1.95388656410356E-6</v>
      </c>
      <c r="BC22" s="226">
        <v>5.8516562823069104E-6</v>
      </c>
      <c r="BD22" s="226">
        <v>4.1891312052564899E-6</v>
      </c>
      <c r="BE22" s="226">
        <v>1.5919329527971E-6</v>
      </c>
      <c r="BF22" s="226">
        <v>5.0559688430254001E-6</v>
      </c>
      <c r="BG22" s="226">
        <v>5.8600046237588002E-6</v>
      </c>
      <c r="BH22" s="226">
        <v>2.43543676223739E-6</v>
      </c>
      <c r="BI22" s="226">
        <v>4.2690830118280601E-6</v>
      </c>
      <c r="BJ22" s="226">
        <v>5.2569650560291601E-6</v>
      </c>
      <c r="BK22" s="226">
        <v>8.1791383155879003E-5</v>
      </c>
      <c r="BL22" s="226">
        <v>1.5389679836102799E-4</v>
      </c>
      <c r="BM22" s="226">
        <v>2.5659080190495801E-6</v>
      </c>
      <c r="BN22" s="226">
        <v>2.1228611109556401E-6</v>
      </c>
      <c r="BO22" s="226">
        <v>4.3476762937390796E-6</v>
      </c>
      <c r="BP22" s="226">
        <v>4.3468775573329098E-6</v>
      </c>
      <c r="BQ22" s="226">
        <v>1.9021391115098E-6</v>
      </c>
      <c r="BR22" s="226">
        <v>8.5341065593482203E-6</v>
      </c>
      <c r="BS22" s="226">
        <v>1.2179661189386501E-6</v>
      </c>
      <c r="BT22" s="226">
        <v>7.2020525562539696E-6</v>
      </c>
      <c r="BU22" s="226">
        <v>4.26628604983218E-6</v>
      </c>
      <c r="BV22" s="226">
        <v>6.3317751944825603E-6</v>
      </c>
      <c r="BW22" s="226">
        <v>3.2588481200473399E-6</v>
      </c>
      <c r="BX22" s="226">
        <v>2.3845908524060799E-5</v>
      </c>
      <c r="BY22" s="226">
        <v>0</v>
      </c>
    </row>
    <row r="23" spans="1:77" x14ac:dyDescent="0.25">
      <c r="A23" s="105" t="s">
        <v>20</v>
      </c>
      <c r="B23" s="226">
        <v>6.4493953670344101E-6</v>
      </c>
      <c r="C23" s="226">
        <v>1.2649194346506601E-5</v>
      </c>
      <c r="D23" s="226">
        <v>6.1603966897932198E-6</v>
      </c>
      <c r="E23" s="226">
        <v>1.14359402111644E-5</v>
      </c>
      <c r="F23" s="226">
        <v>6.6178033460109204E-6</v>
      </c>
      <c r="G23" s="226">
        <v>7.8487515436803007E-6</v>
      </c>
      <c r="H23" s="226">
        <v>7.8852653091726498E-6</v>
      </c>
      <c r="I23" s="226">
        <v>5.4106387112719897E-6</v>
      </c>
      <c r="J23" s="226">
        <v>5.9291948189119203E-6</v>
      </c>
      <c r="K23" s="226">
        <v>6.7429481220478998E-6</v>
      </c>
      <c r="L23" s="226">
        <v>1.5353074074975398E-5</v>
      </c>
      <c r="M23" s="226">
        <v>7.2085888348305402E-6</v>
      </c>
      <c r="N23" s="226">
        <v>2.75281814280954E-6</v>
      </c>
      <c r="O23" s="226">
        <v>1.5088981049277501E-6</v>
      </c>
      <c r="P23" s="226">
        <v>1.8179799961478498E-5</v>
      </c>
      <c r="Q23" s="226">
        <v>2.2723393941702199E-5</v>
      </c>
      <c r="R23" s="226">
        <v>6.3968000395001299E-6</v>
      </c>
      <c r="S23" s="226">
        <v>1.16709164549781E-5</v>
      </c>
      <c r="T23" s="226">
        <v>6.6909985195216404E-6</v>
      </c>
      <c r="U23" s="226">
        <v>7.3027946714166399E-6</v>
      </c>
      <c r="V23" s="226">
        <v>2.84783293484882E-2</v>
      </c>
      <c r="W23" s="226">
        <v>1.1000994896175E-3</v>
      </c>
      <c r="X23" s="226">
        <v>6.8756706804945E-6</v>
      </c>
      <c r="Y23" s="226">
        <v>8.0880811607488008E-6</v>
      </c>
      <c r="Z23" s="226">
        <v>5.5267600845611601E-4</v>
      </c>
      <c r="AA23" s="226">
        <v>1.4228255127092001E-5</v>
      </c>
      <c r="AB23" s="226">
        <v>7.3571641780170803E-6</v>
      </c>
      <c r="AC23" s="226">
        <v>6.1018053032572804E-6</v>
      </c>
      <c r="AD23" s="226">
        <v>1.4683525867853199E-4</v>
      </c>
      <c r="AE23" s="226">
        <v>1.0007122145688599E-5</v>
      </c>
      <c r="AF23" s="226">
        <v>1.2105868812916E-5</v>
      </c>
      <c r="AG23" s="226">
        <v>7.1424610659400604E-6</v>
      </c>
      <c r="AH23" s="226">
        <v>0</v>
      </c>
      <c r="AI23" s="226">
        <v>3.8748050571875998E-6</v>
      </c>
      <c r="AJ23" s="226">
        <v>3.4544207418410301E-6</v>
      </c>
      <c r="AK23" s="226">
        <v>5.0109079798700401E-6</v>
      </c>
      <c r="AL23" s="226">
        <v>9.5272379008954797E-6</v>
      </c>
      <c r="AM23" s="226">
        <v>1.00056485291117E-5</v>
      </c>
      <c r="AN23" s="226">
        <v>5.2969123485129102E-6</v>
      </c>
      <c r="AO23" s="226">
        <v>4.1298904924021499E-6</v>
      </c>
      <c r="AP23" s="226">
        <v>5.2342811963064997E-6</v>
      </c>
      <c r="AQ23" s="226">
        <v>4.7566143813860199E-6</v>
      </c>
      <c r="AR23" s="226">
        <v>3.0420310313214802E-6</v>
      </c>
      <c r="AS23" s="226">
        <v>5.00892584551771E-6</v>
      </c>
      <c r="AT23" s="226">
        <v>4.3578081794923897E-6</v>
      </c>
      <c r="AU23" s="226">
        <v>6.3137524854051104E-6</v>
      </c>
      <c r="AV23" s="226">
        <v>9.8797192563965207E-6</v>
      </c>
      <c r="AW23" s="226">
        <v>7.54069968761273E-6</v>
      </c>
      <c r="AX23" s="226">
        <v>5.2850192695462402E-6</v>
      </c>
      <c r="AY23" s="226">
        <v>5.3873554078342902E-6</v>
      </c>
      <c r="AZ23" s="226">
        <v>4.1068823462235402E-6</v>
      </c>
      <c r="BA23" s="226">
        <v>3.5271799953571398E-6</v>
      </c>
      <c r="BB23" s="226">
        <v>3.5216765864318098E-6</v>
      </c>
      <c r="BC23" s="226">
        <v>4.9473423940228202E-6</v>
      </c>
      <c r="BD23" s="226">
        <v>7.0507803356777202E-6</v>
      </c>
      <c r="BE23" s="226">
        <v>2.69633264997174E-6</v>
      </c>
      <c r="BF23" s="226">
        <v>7.3186286607403897E-6</v>
      </c>
      <c r="BG23" s="226">
        <v>7.4866036898977302E-6</v>
      </c>
      <c r="BH23" s="226">
        <v>8.4964332592615004E-6</v>
      </c>
      <c r="BI23" s="226">
        <v>4.3822497934856502E-5</v>
      </c>
      <c r="BJ23" s="226">
        <v>1.6293976435089899E-5</v>
      </c>
      <c r="BK23" s="226">
        <v>3.79779468982264E-4</v>
      </c>
      <c r="BL23" s="226">
        <v>5.4613442765565296E-4</v>
      </c>
      <c r="BM23" s="226">
        <v>6.6929458946786197E-6</v>
      </c>
      <c r="BN23" s="226">
        <v>6.4980969346464104E-6</v>
      </c>
      <c r="BO23" s="226">
        <v>1.3286446491244499E-5</v>
      </c>
      <c r="BP23" s="226">
        <v>1.32401637481276E-5</v>
      </c>
      <c r="BQ23" s="226">
        <v>5.1295859877108403E-6</v>
      </c>
      <c r="BR23" s="226">
        <v>1.7791310034275101E-5</v>
      </c>
      <c r="BS23" s="226">
        <v>3.9052545853585198E-6</v>
      </c>
      <c r="BT23" s="226">
        <v>2.3464462639197101E-5</v>
      </c>
      <c r="BU23" s="226">
        <v>1.4367768119335E-5</v>
      </c>
      <c r="BV23" s="226">
        <v>1.39498671319423E-5</v>
      </c>
      <c r="BW23" s="226">
        <v>8.8960292957732107E-6</v>
      </c>
      <c r="BX23" s="226">
        <v>9.2334220095188901E-5</v>
      </c>
      <c r="BY23" s="226">
        <v>0</v>
      </c>
    </row>
    <row r="24" spans="1:77" x14ac:dyDescent="0.25">
      <c r="A24" s="105" t="s">
        <v>21</v>
      </c>
      <c r="B24" s="226">
        <v>1.00558196031694E-5</v>
      </c>
      <c r="C24" s="226">
        <v>1.7774646107123799E-5</v>
      </c>
      <c r="D24" s="226">
        <v>1.02308339066322E-5</v>
      </c>
      <c r="E24" s="226">
        <v>1.7841523710645401E-5</v>
      </c>
      <c r="F24" s="226">
        <v>1.01179975552525E-5</v>
      </c>
      <c r="G24" s="226">
        <v>1.2410508291778199E-5</v>
      </c>
      <c r="H24" s="226">
        <v>1.3005155461187201E-5</v>
      </c>
      <c r="I24" s="226">
        <v>9.2623329191290903E-6</v>
      </c>
      <c r="J24" s="226">
        <v>9.9050378479587106E-6</v>
      </c>
      <c r="K24" s="226">
        <v>2.0571833288667601E-5</v>
      </c>
      <c r="L24" s="226">
        <v>2.6988452740363001E-5</v>
      </c>
      <c r="M24" s="226">
        <v>2.28142730385325E-5</v>
      </c>
      <c r="N24" s="226">
        <v>4.1909119886770002E-6</v>
      </c>
      <c r="O24" s="226">
        <v>2.2315769616712301E-6</v>
      </c>
      <c r="P24" s="226">
        <v>3.3543034700823602E-5</v>
      </c>
      <c r="Q24" s="226">
        <v>4.16218527719546E-5</v>
      </c>
      <c r="R24" s="226">
        <v>1.4055381714647201E-5</v>
      </c>
      <c r="S24" s="226">
        <v>2.2688924782671401E-5</v>
      </c>
      <c r="T24" s="226">
        <v>1.6099833634927002E-5</v>
      </c>
      <c r="U24" s="226">
        <v>1.34120319877365E-5</v>
      </c>
      <c r="V24" s="226">
        <v>3.1507143256588702E-5</v>
      </c>
      <c r="W24" s="226">
        <v>8.6290765875061404E-2</v>
      </c>
      <c r="X24" s="226">
        <v>4.1010723576857003E-5</v>
      </c>
      <c r="Y24" s="226">
        <v>1.4226311942713801E-5</v>
      </c>
      <c r="Z24" s="226">
        <v>2.29854849868213E-3</v>
      </c>
      <c r="AA24" s="226">
        <v>4.3349942028022198E-4</v>
      </c>
      <c r="AB24" s="226">
        <v>1.3034949941629201E-5</v>
      </c>
      <c r="AC24" s="226">
        <v>4.7285743883853E-5</v>
      </c>
      <c r="AD24" s="226">
        <v>2.8122051129406698E-4</v>
      </c>
      <c r="AE24" s="226">
        <v>1.7325487759203E-5</v>
      </c>
      <c r="AF24" s="226">
        <v>2.13674785921184E-5</v>
      </c>
      <c r="AG24" s="226">
        <v>2.7181251480894099E-5</v>
      </c>
      <c r="AH24" s="226">
        <v>0</v>
      </c>
      <c r="AI24" s="226">
        <v>6.6961396201890496E-6</v>
      </c>
      <c r="AJ24" s="226">
        <v>6.0461633584463602E-6</v>
      </c>
      <c r="AK24" s="226">
        <v>8.8601370019462594E-6</v>
      </c>
      <c r="AL24" s="226">
        <v>1.47509445879814E-5</v>
      </c>
      <c r="AM24" s="226">
        <v>1.39125669573219E-5</v>
      </c>
      <c r="AN24" s="226">
        <v>8.5737956604993504E-6</v>
      </c>
      <c r="AO24" s="226">
        <v>6.7808083406013101E-6</v>
      </c>
      <c r="AP24" s="226">
        <v>8.2889967571136495E-6</v>
      </c>
      <c r="AQ24" s="226">
        <v>7.77117120385854E-6</v>
      </c>
      <c r="AR24" s="226">
        <v>5.9585836195492297E-6</v>
      </c>
      <c r="AS24" s="226">
        <v>7.9875855635964093E-6</v>
      </c>
      <c r="AT24" s="226">
        <v>7.0146185600222898E-6</v>
      </c>
      <c r="AU24" s="226">
        <v>9.4643559524692493E-6</v>
      </c>
      <c r="AV24" s="226">
        <v>1.4698422604869401E-5</v>
      </c>
      <c r="AW24" s="226">
        <v>1.26451150662884E-5</v>
      </c>
      <c r="AX24" s="226">
        <v>8.4874077977675902E-6</v>
      </c>
      <c r="AY24" s="226">
        <v>8.9651469536442502E-6</v>
      </c>
      <c r="AZ24" s="226">
        <v>6.8178993308211699E-6</v>
      </c>
      <c r="BA24" s="226">
        <v>5.9481579328961697E-6</v>
      </c>
      <c r="BB24" s="226">
        <v>6.2511081610244602E-6</v>
      </c>
      <c r="BC24" s="226">
        <v>8.10898645200942E-6</v>
      </c>
      <c r="BD24" s="226">
        <v>1.15623559849339E-5</v>
      </c>
      <c r="BE24" s="226">
        <v>4.59659788749444E-6</v>
      </c>
      <c r="BF24" s="226">
        <v>1.21903203620482E-5</v>
      </c>
      <c r="BG24" s="226">
        <v>1.2922497522039599E-5</v>
      </c>
      <c r="BH24" s="226">
        <v>1.26144437185722E-5</v>
      </c>
      <c r="BI24" s="226">
        <v>5.2528079830749503E-5</v>
      </c>
      <c r="BJ24" s="226">
        <v>2.4467385197473099E-5</v>
      </c>
      <c r="BK24" s="226">
        <v>5.2715473516205195E-4</v>
      </c>
      <c r="BL24" s="226">
        <v>1.13002898410506E-3</v>
      </c>
      <c r="BM24" s="226">
        <v>1.26673114676465E-5</v>
      </c>
      <c r="BN24" s="226">
        <v>1.1874217132766599E-5</v>
      </c>
      <c r="BO24" s="226">
        <v>2.4616004815961601E-5</v>
      </c>
      <c r="BP24" s="226">
        <v>2.4148558485374198E-5</v>
      </c>
      <c r="BQ24" s="226">
        <v>9.3521526034374308E-6</v>
      </c>
      <c r="BR24" s="226">
        <v>3.1423310729049201E-5</v>
      </c>
      <c r="BS24" s="226">
        <v>6.4691273529075803E-6</v>
      </c>
      <c r="BT24" s="226">
        <v>4.4806940878210897E-5</v>
      </c>
      <c r="BU24" s="226">
        <v>2.9093521603915399E-5</v>
      </c>
      <c r="BV24" s="226">
        <v>2.7105756835204298E-5</v>
      </c>
      <c r="BW24" s="226">
        <v>1.45572936127157E-5</v>
      </c>
      <c r="BX24" s="226">
        <v>2.17053768699507E-4</v>
      </c>
      <c r="BY24" s="226">
        <v>0</v>
      </c>
    </row>
    <row r="25" spans="1:77" x14ac:dyDescent="0.25">
      <c r="A25" s="105" t="s">
        <v>22</v>
      </c>
      <c r="B25" s="226">
        <v>5.6992012410947501E-6</v>
      </c>
      <c r="C25" s="226">
        <v>1.01635186507662E-5</v>
      </c>
      <c r="D25" s="226">
        <v>9.36026092754228E-6</v>
      </c>
      <c r="E25" s="226">
        <v>1.0132665577810099E-5</v>
      </c>
      <c r="F25" s="226">
        <v>6.5517261808451703E-6</v>
      </c>
      <c r="G25" s="226">
        <v>6.6266990831463196E-6</v>
      </c>
      <c r="H25" s="226">
        <v>9.46868183994704E-6</v>
      </c>
      <c r="I25" s="226">
        <v>6.6437357360097896E-6</v>
      </c>
      <c r="J25" s="226">
        <v>8.0929151350270496E-6</v>
      </c>
      <c r="K25" s="226">
        <v>1.2256059371399601E-4</v>
      </c>
      <c r="L25" s="226">
        <v>1.41464897209068E-5</v>
      </c>
      <c r="M25" s="226">
        <v>1.3555535946892599E-4</v>
      </c>
      <c r="N25" s="226">
        <v>2.9410397000452501E-6</v>
      </c>
      <c r="O25" s="226">
        <v>1.3463426421640301E-6</v>
      </c>
      <c r="P25" s="226">
        <v>1.7486106030762399E-5</v>
      </c>
      <c r="Q25" s="226">
        <v>2.19276089412923E-5</v>
      </c>
      <c r="R25" s="226">
        <v>4.58737604992871E-5</v>
      </c>
      <c r="S25" s="226">
        <v>6.2137600922070396E-5</v>
      </c>
      <c r="T25" s="226">
        <v>6.0635026656209803E-5</v>
      </c>
      <c r="U25" s="226">
        <v>1.64795153479927E-5</v>
      </c>
      <c r="V25" s="226">
        <v>1.1578229178590099E-4</v>
      </c>
      <c r="W25" s="226">
        <v>6.6438069061297402E-3</v>
      </c>
      <c r="X25" s="226">
        <v>2.28852417848463E-2</v>
      </c>
      <c r="Y25" s="226">
        <v>1.51921365232412E-5</v>
      </c>
      <c r="Z25" s="226">
        <v>4.19658994396741E-4</v>
      </c>
      <c r="AA25" s="226">
        <v>5.2129612804442099E-3</v>
      </c>
      <c r="AB25" s="226">
        <v>1.57697938023277E-5</v>
      </c>
      <c r="AC25" s="226">
        <v>4.72299504744832E-4</v>
      </c>
      <c r="AD25" s="226">
        <v>1.87599855998757E-4</v>
      </c>
      <c r="AE25" s="226">
        <v>1.9633662003668301E-5</v>
      </c>
      <c r="AF25" s="226">
        <v>1.6840552208967498E-5</v>
      </c>
      <c r="AG25" s="226">
        <v>2.1111346863452899E-4</v>
      </c>
      <c r="AH25" s="226">
        <v>0</v>
      </c>
      <c r="AI25" s="226">
        <v>7.2886428955525402E-6</v>
      </c>
      <c r="AJ25" s="226">
        <v>6.2027060615913304E-6</v>
      </c>
      <c r="AK25" s="226">
        <v>1.21333826494979E-5</v>
      </c>
      <c r="AL25" s="226">
        <v>9.8237320874765497E-6</v>
      </c>
      <c r="AM25" s="226">
        <v>8.1954084463746806E-6</v>
      </c>
      <c r="AN25" s="226">
        <v>6.7421711904129399E-6</v>
      </c>
      <c r="AO25" s="226">
        <v>6.5510155169803496E-6</v>
      </c>
      <c r="AP25" s="226">
        <v>7.3689833087937699E-6</v>
      </c>
      <c r="AQ25" s="226">
        <v>7.0040385762227997E-6</v>
      </c>
      <c r="AR25" s="226">
        <v>1.3654242802070901E-5</v>
      </c>
      <c r="AS25" s="226">
        <v>6.9921847468654704E-6</v>
      </c>
      <c r="AT25" s="226">
        <v>6.7052395567223799E-6</v>
      </c>
      <c r="AU25" s="226">
        <v>6.9134222877703297E-6</v>
      </c>
      <c r="AV25" s="226">
        <v>8.7513573658953104E-6</v>
      </c>
      <c r="AW25" s="226">
        <v>8.1777374063285395E-6</v>
      </c>
      <c r="AX25" s="226">
        <v>6.4303631085352298E-6</v>
      </c>
      <c r="AY25" s="226">
        <v>7.1210789850449603E-6</v>
      </c>
      <c r="AZ25" s="226">
        <v>5.8110812953537902E-6</v>
      </c>
      <c r="BA25" s="226">
        <v>5.0659669979462899E-6</v>
      </c>
      <c r="BB25" s="226">
        <v>7.3022318045359304E-6</v>
      </c>
      <c r="BC25" s="226">
        <v>7.1181489780575899E-6</v>
      </c>
      <c r="BD25" s="226">
        <v>8.6855831169258905E-6</v>
      </c>
      <c r="BE25" s="226">
        <v>3.3954637788173199E-6</v>
      </c>
      <c r="BF25" s="226">
        <v>8.0324395636371695E-6</v>
      </c>
      <c r="BG25" s="226">
        <v>8.8195023484183797E-6</v>
      </c>
      <c r="BH25" s="226">
        <v>5.9953149060388996E-6</v>
      </c>
      <c r="BI25" s="226">
        <v>1.48857736966485E-5</v>
      </c>
      <c r="BJ25" s="226">
        <v>1.1417963491725299E-5</v>
      </c>
      <c r="BK25" s="226">
        <v>2.0402042582259801E-4</v>
      </c>
      <c r="BL25" s="226">
        <v>6.3711875177707299E-4</v>
      </c>
      <c r="BM25" s="226">
        <v>5.5069810176622104E-6</v>
      </c>
      <c r="BN25" s="226">
        <v>6.1663303455651099E-6</v>
      </c>
      <c r="BO25" s="226">
        <v>1.4062807881903099E-5</v>
      </c>
      <c r="BP25" s="226">
        <v>1.26703610736881E-5</v>
      </c>
      <c r="BQ25" s="226">
        <v>4.8391593486693497E-6</v>
      </c>
      <c r="BR25" s="226">
        <v>1.66506547383932E-5</v>
      </c>
      <c r="BS25" s="226">
        <v>3.7469995742620201E-6</v>
      </c>
      <c r="BT25" s="226">
        <v>2.3457111165896501E-5</v>
      </c>
      <c r="BU25" s="226">
        <v>1.6608441427986101E-5</v>
      </c>
      <c r="BV25" s="226">
        <v>1.6408525659723899E-5</v>
      </c>
      <c r="BW25" s="226">
        <v>1.0527300117087201E-5</v>
      </c>
      <c r="BX25" s="226">
        <v>4.6832477606006503E-5</v>
      </c>
      <c r="BY25" s="226">
        <v>0</v>
      </c>
    </row>
    <row r="26" spans="1:77" x14ac:dyDescent="0.25">
      <c r="A26" s="105" t="s">
        <v>23</v>
      </c>
      <c r="B26" s="226">
        <v>4.1863601336401499E-5</v>
      </c>
      <c r="C26" s="226">
        <v>5.7057469099601699E-5</v>
      </c>
      <c r="D26" s="226">
        <v>2.3344542900804301E-5</v>
      </c>
      <c r="E26" s="226">
        <v>7.9808987895597702E-5</v>
      </c>
      <c r="F26" s="226">
        <v>3.7894070326164597E-5</v>
      </c>
      <c r="G26" s="226">
        <v>4.31499445752502E-5</v>
      </c>
      <c r="H26" s="226">
        <v>2.2322869695918601E-5</v>
      </c>
      <c r="I26" s="226">
        <v>2.1297744674144901E-5</v>
      </c>
      <c r="J26" s="226">
        <v>6.9508641297852305E-5</v>
      </c>
      <c r="K26" s="226">
        <v>1.8973085695146E-5</v>
      </c>
      <c r="L26" s="226">
        <v>3.1210315972192002E-5</v>
      </c>
      <c r="M26" s="226">
        <v>1.9083395390870002E-5</v>
      </c>
      <c r="N26" s="226">
        <v>4.9010943685620498E-6</v>
      </c>
      <c r="O26" s="226">
        <v>2.1161126395679701E-6</v>
      </c>
      <c r="P26" s="226">
        <v>1.4649578369919901E-5</v>
      </c>
      <c r="Q26" s="226">
        <v>2.0791812472320099E-5</v>
      </c>
      <c r="R26" s="226">
        <v>1.2735827539935601E-5</v>
      </c>
      <c r="S26" s="226">
        <v>1.8389785162528201E-5</v>
      </c>
      <c r="T26" s="226">
        <v>1.32494772397954E-5</v>
      </c>
      <c r="U26" s="226">
        <v>1.37548627777832E-5</v>
      </c>
      <c r="V26" s="226">
        <v>4.4272016887608203E-4</v>
      </c>
      <c r="W26" s="226">
        <v>9.2185715351000201E-4</v>
      </c>
      <c r="X26" s="226">
        <v>4.2945224739684602E-5</v>
      </c>
      <c r="Y26" s="226">
        <v>3.7154611289436298E-2</v>
      </c>
      <c r="Z26" s="226">
        <v>1.0664543090670099E-3</v>
      </c>
      <c r="AA26" s="226">
        <v>2.36268487497007E-5</v>
      </c>
      <c r="AB26" s="226">
        <v>1.73585515057119E-5</v>
      </c>
      <c r="AC26" s="226">
        <v>3.54743582719824E-5</v>
      </c>
      <c r="AD26" s="226">
        <v>2.94284246306274E-4</v>
      </c>
      <c r="AE26" s="226">
        <v>1.07269309347086E-3</v>
      </c>
      <c r="AF26" s="226">
        <v>3.56410645496061E-3</v>
      </c>
      <c r="AG26" s="226">
        <v>9.1947668822641099E-4</v>
      </c>
      <c r="AH26" s="226">
        <v>0</v>
      </c>
      <c r="AI26" s="226">
        <v>2.5956434708030799E-5</v>
      </c>
      <c r="AJ26" s="226">
        <v>1.3279353863040899E-5</v>
      </c>
      <c r="AK26" s="226">
        <v>4.0936275971525399E-5</v>
      </c>
      <c r="AL26" s="226">
        <v>4.97075105380238E-5</v>
      </c>
      <c r="AM26" s="226">
        <v>1.22641464154039E-5</v>
      </c>
      <c r="AN26" s="226">
        <v>7.5245086516251796E-6</v>
      </c>
      <c r="AO26" s="226">
        <v>6.3114483071879797E-6</v>
      </c>
      <c r="AP26" s="226">
        <v>1.3809503487445E-3</v>
      </c>
      <c r="AQ26" s="226">
        <v>3.8544785124649202E-5</v>
      </c>
      <c r="AR26" s="226">
        <v>6.6508355743106299E-5</v>
      </c>
      <c r="AS26" s="226">
        <v>2.1859965643791202E-5</v>
      </c>
      <c r="AT26" s="226">
        <v>2.8282484667135101E-5</v>
      </c>
      <c r="AU26" s="226">
        <v>3.5058604592557098E-5</v>
      </c>
      <c r="AV26" s="226">
        <v>1.7333710204961601E-5</v>
      </c>
      <c r="AW26" s="226">
        <v>1.73244186079342E-5</v>
      </c>
      <c r="AX26" s="226">
        <v>8.8708659629667103E-6</v>
      </c>
      <c r="AY26" s="226">
        <v>8.3588076979659392E-6</v>
      </c>
      <c r="AZ26" s="226">
        <v>1.7405388913268401E-5</v>
      </c>
      <c r="BA26" s="226">
        <v>9.0140840020130197E-6</v>
      </c>
      <c r="BB26" s="226">
        <v>9.9387142216323406E-6</v>
      </c>
      <c r="BC26" s="226">
        <v>2.2779405711535199E-5</v>
      </c>
      <c r="BD26" s="226">
        <v>9.2827922509124602E-6</v>
      </c>
      <c r="BE26" s="226">
        <v>7.2545253965338699E-5</v>
      </c>
      <c r="BF26" s="226">
        <v>6.2873454408013299E-5</v>
      </c>
      <c r="BG26" s="226">
        <v>9.2583163132238608E-6</v>
      </c>
      <c r="BH26" s="226">
        <v>8.6036465032132506E-6</v>
      </c>
      <c r="BI26" s="226">
        <v>2.79706993049293E-5</v>
      </c>
      <c r="BJ26" s="226">
        <v>1.1111451656122E-5</v>
      </c>
      <c r="BK26" s="226">
        <v>1.2925277272086299E-4</v>
      </c>
      <c r="BL26" s="226">
        <v>8.8181356992911701E-5</v>
      </c>
      <c r="BM26" s="226">
        <v>6.2474030033945696E-6</v>
      </c>
      <c r="BN26" s="226">
        <v>3.0679712198646902E-6</v>
      </c>
      <c r="BO26" s="226">
        <v>5.8504962549814599E-6</v>
      </c>
      <c r="BP26" s="226">
        <v>5.3802927332130302E-6</v>
      </c>
      <c r="BQ26" s="226">
        <v>5.01343832404968E-6</v>
      </c>
      <c r="BR26" s="226">
        <v>9.4166833349852008E-6</v>
      </c>
      <c r="BS26" s="226">
        <v>3.1871396274984698E-6</v>
      </c>
      <c r="BT26" s="226">
        <v>9.4944582678268005E-6</v>
      </c>
      <c r="BU26" s="226">
        <v>4.2903098401901499E-6</v>
      </c>
      <c r="BV26" s="226">
        <v>4.3368098111912599E-5</v>
      </c>
      <c r="BW26" s="226">
        <v>1.2121479053593601E-5</v>
      </c>
      <c r="BX26" s="226">
        <v>3.2200175522382602E-5</v>
      </c>
      <c r="BY26" s="226">
        <v>0</v>
      </c>
    </row>
    <row r="27" spans="1:77" x14ac:dyDescent="0.25">
      <c r="A27" s="105" t="s">
        <v>24</v>
      </c>
      <c r="B27" s="226">
        <v>8.8940710337601703E-7</v>
      </c>
      <c r="C27" s="226">
        <v>1.33654572000153E-6</v>
      </c>
      <c r="D27" s="226">
        <v>1.2988583073565799E-6</v>
      </c>
      <c r="E27" s="226">
        <v>1.5440147070940601E-6</v>
      </c>
      <c r="F27" s="226">
        <v>9.4581805810743997E-7</v>
      </c>
      <c r="G27" s="226">
        <v>1.0781842091727701E-6</v>
      </c>
      <c r="H27" s="226">
        <v>1.40501571887568E-6</v>
      </c>
      <c r="I27" s="226">
        <v>1.02880641362461E-6</v>
      </c>
      <c r="J27" s="226">
        <v>1.1663303342373599E-6</v>
      </c>
      <c r="K27" s="226">
        <v>1.39896828360875E-6</v>
      </c>
      <c r="L27" s="226">
        <v>1.4200976399492601E-6</v>
      </c>
      <c r="M27" s="226">
        <v>2.00513550542211E-6</v>
      </c>
      <c r="N27" s="226">
        <v>3.8588258173375299E-7</v>
      </c>
      <c r="O27" s="226">
        <v>1.6799439841226899E-7</v>
      </c>
      <c r="P27" s="226">
        <v>2.5850538457772601E-6</v>
      </c>
      <c r="Q27" s="226">
        <v>3.71837453408092E-6</v>
      </c>
      <c r="R27" s="226">
        <v>1.65691421131421E-6</v>
      </c>
      <c r="S27" s="226">
        <v>2.6241819185814801E-6</v>
      </c>
      <c r="T27" s="226">
        <v>2.11546575295705E-6</v>
      </c>
      <c r="U27" s="226">
        <v>3.1436969295361399E-6</v>
      </c>
      <c r="V27" s="226">
        <v>1.2337860272881201E-4</v>
      </c>
      <c r="W27" s="226">
        <v>1.1281868170940999E-4</v>
      </c>
      <c r="X27" s="226">
        <v>1.9697256591495602E-6</v>
      </c>
      <c r="Y27" s="226">
        <v>2.0269995235759802E-6</v>
      </c>
      <c r="Z27" s="226">
        <v>3.2269442753080302E-2</v>
      </c>
      <c r="AA27" s="226">
        <v>2.58839367580735E-6</v>
      </c>
      <c r="AB27" s="226">
        <v>2.0719240858138098E-6</v>
      </c>
      <c r="AC27" s="226">
        <v>1.6949935340355101E-6</v>
      </c>
      <c r="AD27" s="226">
        <v>3.8669532644219101E-5</v>
      </c>
      <c r="AE27" s="226">
        <v>2.6579227242605298E-6</v>
      </c>
      <c r="AF27" s="226">
        <v>2.75825238286271E-6</v>
      </c>
      <c r="AG27" s="226">
        <v>1.1700620965638601E-6</v>
      </c>
      <c r="AH27" s="226">
        <v>0</v>
      </c>
      <c r="AI27" s="226">
        <v>1.0187374918381E-6</v>
      </c>
      <c r="AJ27" s="226">
        <v>1.2761994855213499E-6</v>
      </c>
      <c r="AK27" s="226">
        <v>1.2148025680947999E-6</v>
      </c>
      <c r="AL27" s="226">
        <v>1.3822934380447E-6</v>
      </c>
      <c r="AM27" s="226">
        <v>1.1372027237886299E-6</v>
      </c>
      <c r="AN27" s="226">
        <v>9.3934887404081703E-7</v>
      </c>
      <c r="AO27" s="226">
        <v>8.4561102690296897E-7</v>
      </c>
      <c r="AP27" s="226">
        <v>9.96983139334353E-7</v>
      </c>
      <c r="AQ27" s="226">
        <v>9.2991110216708997E-7</v>
      </c>
      <c r="AR27" s="226">
        <v>7.9039980256077499E-7</v>
      </c>
      <c r="AS27" s="226">
        <v>9.3748300764706605E-7</v>
      </c>
      <c r="AT27" s="226">
        <v>9.48476410269069E-7</v>
      </c>
      <c r="AU27" s="226">
        <v>9.6854930414759998E-7</v>
      </c>
      <c r="AV27" s="226">
        <v>1.27051329858518E-6</v>
      </c>
      <c r="AW27" s="226">
        <v>1.30397973566202E-6</v>
      </c>
      <c r="AX27" s="226">
        <v>1.76538806763413E-6</v>
      </c>
      <c r="AY27" s="226">
        <v>1.0303178699023499E-6</v>
      </c>
      <c r="AZ27" s="226">
        <v>8.7939349815849101E-7</v>
      </c>
      <c r="BA27" s="226">
        <v>9.32878124795085E-7</v>
      </c>
      <c r="BB27" s="226">
        <v>1.0411433428726099E-6</v>
      </c>
      <c r="BC27" s="226">
        <v>1.3588693752737401E-6</v>
      </c>
      <c r="BD27" s="226">
        <v>1.36508679166755E-6</v>
      </c>
      <c r="BE27" s="226">
        <v>5.1702121344969102E-7</v>
      </c>
      <c r="BF27" s="226">
        <v>1.25143922165091E-6</v>
      </c>
      <c r="BG27" s="226">
        <v>1.8161020519487599E-6</v>
      </c>
      <c r="BH27" s="226">
        <v>6.9162889867051804E-7</v>
      </c>
      <c r="BI27" s="226">
        <v>1.7041986498710201E-6</v>
      </c>
      <c r="BJ27" s="226">
        <v>1.22942579054131E-6</v>
      </c>
      <c r="BK27" s="226">
        <v>5.3751201071025702E-5</v>
      </c>
      <c r="BL27" s="226">
        <v>4.5327352760287901E-5</v>
      </c>
      <c r="BM27" s="226">
        <v>1.1124781715565401E-6</v>
      </c>
      <c r="BN27" s="226">
        <v>7.8625364298240095E-7</v>
      </c>
      <c r="BO27" s="226">
        <v>1.6795811471640401E-6</v>
      </c>
      <c r="BP27" s="226">
        <v>1.46706552634837E-6</v>
      </c>
      <c r="BQ27" s="226">
        <v>6.0239907286542104E-7</v>
      </c>
      <c r="BR27" s="226">
        <v>2.0286091745407001E-6</v>
      </c>
      <c r="BS27" s="226">
        <v>4.8547981414087396E-7</v>
      </c>
      <c r="BT27" s="226">
        <v>2.7021674634488199E-6</v>
      </c>
      <c r="BU27" s="226">
        <v>1.3537616662978E-6</v>
      </c>
      <c r="BV27" s="226">
        <v>1.7474954407925901E-6</v>
      </c>
      <c r="BW27" s="226">
        <v>1.10725847422911E-6</v>
      </c>
      <c r="BX27" s="226">
        <v>2.42933197351811E-5</v>
      </c>
      <c r="BY27" s="226">
        <v>0</v>
      </c>
    </row>
    <row r="28" spans="1:77" x14ac:dyDescent="0.25">
      <c r="A28" s="105" t="s">
        <v>25</v>
      </c>
      <c r="B28" s="226">
        <v>7.3448140086716501E-7</v>
      </c>
      <c r="C28" s="226">
        <v>1.41989574445345E-6</v>
      </c>
      <c r="D28" s="226">
        <v>1.53027986605424E-6</v>
      </c>
      <c r="E28" s="226">
        <v>1.1809932800852401E-6</v>
      </c>
      <c r="F28" s="226">
        <v>9.2543792949917802E-7</v>
      </c>
      <c r="G28" s="226">
        <v>7.9143868797364097E-7</v>
      </c>
      <c r="H28" s="226">
        <v>1.40634393242968E-6</v>
      </c>
      <c r="I28" s="226">
        <v>9.7089243119371798E-7</v>
      </c>
      <c r="J28" s="226">
        <v>1.22370793644066E-6</v>
      </c>
      <c r="K28" s="226">
        <v>1.54686194933592E-6</v>
      </c>
      <c r="L28" s="226">
        <v>1.0553759859027001E-6</v>
      </c>
      <c r="M28" s="226">
        <v>2.52864749327349E-6</v>
      </c>
      <c r="N28" s="226">
        <v>3.0235092884176899E-7</v>
      </c>
      <c r="O28" s="226">
        <v>1.3746415610902799E-7</v>
      </c>
      <c r="P28" s="226">
        <v>1.1974634929729699E-6</v>
      </c>
      <c r="Q28" s="226">
        <v>1.56829802745109E-6</v>
      </c>
      <c r="R28" s="226">
        <v>1.9621685136509999E-6</v>
      </c>
      <c r="S28" s="226">
        <v>3.05830133301656E-6</v>
      </c>
      <c r="T28" s="226">
        <v>2.8955477884506399E-6</v>
      </c>
      <c r="U28" s="226">
        <v>2.92751647290639E-6</v>
      </c>
      <c r="V28" s="226">
        <v>2.1489165142010999E-6</v>
      </c>
      <c r="W28" s="226">
        <v>1.96256135001016E-6</v>
      </c>
      <c r="X28" s="226">
        <v>2.7541247664752501E-6</v>
      </c>
      <c r="Y28" s="226">
        <v>2.5667588432909402E-6</v>
      </c>
      <c r="Z28" s="226">
        <v>2.13942057058848E-6</v>
      </c>
      <c r="AA28" s="226">
        <v>1.8472750072438201E-2</v>
      </c>
      <c r="AB28" s="226">
        <v>2.7723350962384901E-6</v>
      </c>
      <c r="AC28" s="226">
        <v>2.1521138112739401E-6</v>
      </c>
      <c r="AD28" s="226">
        <v>1.9774126272545E-6</v>
      </c>
      <c r="AE28" s="226">
        <v>3.40225128159308E-6</v>
      </c>
      <c r="AF28" s="226">
        <v>1.41643223724126E-6</v>
      </c>
      <c r="AG28" s="226">
        <v>1.1267136969865E-6</v>
      </c>
      <c r="AH28" s="226">
        <v>0</v>
      </c>
      <c r="AI28" s="226">
        <v>1.20618584954824E-6</v>
      </c>
      <c r="AJ28" s="226">
        <v>1.0019236394108201E-6</v>
      </c>
      <c r="AK28" s="226">
        <v>1.42020376306826E-6</v>
      </c>
      <c r="AL28" s="226">
        <v>1.32399981870769E-6</v>
      </c>
      <c r="AM28" s="226">
        <v>1.17085942741892E-6</v>
      </c>
      <c r="AN28" s="226">
        <v>9.7846994925353599E-7</v>
      </c>
      <c r="AO28" s="226">
        <v>9.8470707830458704E-7</v>
      </c>
      <c r="AP28" s="226">
        <v>1.1515932297573E-6</v>
      </c>
      <c r="AQ28" s="226">
        <v>1.0739071878953099E-6</v>
      </c>
      <c r="AR28" s="226">
        <v>1.00662431256096E-6</v>
      </c>
      <c r="AS28" s="226">
        <v>1.1131108648974901E-6</v>
      </c>
      <c r="AT28" s="226">
        <v>1.1153027928820299E-6</v>
      </c>
      <c r="AU28" s="226">
        <v>1.0315594343669999E-6</v>
      </c>
      <c r="AV28" s="226">
        <v>1.13063457567601E-6</v>
      </c>
      <c r="AW28" s="226">
        <v>9.6413363966674406E-7</v>
      </c>
      <c r="AX28" s="226">
        <v>9.1308681641862202E-7</v>
      </c>
      <c r="AY28" s="226">
        <v>1.01221364261511E-6</v>
      </c>
      <c r="AZ28" s="226">
        <v>8.7837312904579501E-7</v>
      </c>
      <c r="BA28" s="226">
        <v>7.4994987929666895E-7</v>
      </c>
      <c r="BB28" s="226">
        <v>1.26591908061968E-6</v>
      </c>
      <c r="BC28" s="226">
        <v>1.1045122739956501E-6</v>
      </c>
      <c r="BD28" s="226">
        <v>1.16903296851875E-6</v>
      </c>
      <c r="BE28" s="226">
        <v>4.4771757661966801E-7</v>
      </c>
      <c r="BF28" s="226">
        <v>8.9905643982799996E-7</v>
      </c>
      <c r="BG28" s="226">
        <v>1.05078786801506E-6</v>
      </c>
      <c r="BH28" s="226">
        <v>5.58964038755657E-7</v>
      </c>
      <c r="BI28" s="226">
        <v>1.5239507457735701E-6</v>
      </c>
      <c r="BJ28" s="226">
        <v>9.9997514270339902E-7</v>
      </c>
      <c r="BK28" s="226">
        <v>1.45918006866498E-5</v>
      </c>
      <c r="BL28" s="226">
        <v>3.0963928219154501E-5</v>
      </c>
      <c r="BM28" s="226">
        <v>4.13277382229904E-7</v>
      </c>
      <c r="BN28" s="226">
        <v>4.1390190421557602E-7</v>
      </c>
      <c r="BO28" s="226">
        <v>1.0933065794441801E-6</v>
      </c>
      <c r="BP28" s="226">
        <v>7.9163859560282096E-7</v>
      </c>
      <c r="BQ28" s="226">
        <v>2.9599643107542598E-7</v>
      </c>
      <c r="BR28" s="226">
        <v>9.3811832327192896E-7</v>
      </c>
      <c r="BS28" s="226">
        <v>2.80268601898055E-7</v>
      </c>
      <c r="BT28" s="226">
        <v>1.44865629569859E-6</v>
      </c>
      <c r="BU28" s="226">
        <v>9.3585208124662903E-7</v>
      </c>
      <c r="BV28" s="226">
        <v>1.20578093534827E-6</v>
      </c>
      <c r="BW28" s="226">
        <v>8.4711382968639197E-7</v>
      </c>
      <c r="BX28" s="226">
        <v>1.4979327855302599E-6</v>
      </c>
      <c r="BY28" s="226">
        <v>0</v>
      </c>
    </row>
    <row r="29" spans="1:77" x14ac:dyDescent="0.25">
      <c r="A29" s="105" t="s">
        <v>26</v>
      </c>
      <c r="B29" s="226">
        <v>2.5847626135123402E-6</v>
      </c>
      <c r="C29" s="226">
        <v>3.6532235159939202E-6</v>
      </c>
      <c r="D29" s="226">
        <v>2.9978868550411001E-6</v>
      </c>
      <c r="E29" s="226">
        <v>5.2447052214820703E-6</v>
      </c>
      <c r="F29" s="226">
        <v>2.49508596852086E-6</v>
      </c>
      <c r="G29" s="226">
        <v>3.2204760921204799E-6</v>
      </c>
      <c r="H29" s="226">
        <v>3.4747725014638499E-6</v>
      </c>
      <c r="I29" s="226">
        <v>2.4228000274351002E-6</v>
      </c>
      <c r="J29" s="226">
        <v>3.0234363857965302E-6</v>
      </c>
      <c r="K29" s="226">
        <v>3.5009770422339001E-6</v>
      </c>
      <c r="L29" s="226">
        <v>6.9699121651486203E-6</v>
      </c>
      <c r="M29" s="226">
        <v>4.6530450704411402E-6</v>
      </c>
      <c r="N29" s="226">
        <v>1.18863409114081E-6</v>
      </c>
      <c r="O29" s="226">
        <v>5.5577367491667096E-7</v>
      </c>
      <c r="P29" s="226">
        <v>8.7521815052849097E-6</v>
      </c>
      <c r="Q29" s="226">
        <v>1.07656006957555E-5</v>
      </c>
      <c r="R29" s="226">
        <v>3.8822235847136997E-6</v>
      </c>
      <c r="S29" s="226">
        <v>5.8912254172299498E-6</v>
      </c>
      <c r="T29" s="226">
        <v>4.7477896133654498E-6</v>
      </c>
      <c r="U29" s="226">
        <v>4.8658273824423397E-6</v>
      </c>
      <c r="V29" s="226">
        <v>6.0861763301984799E-6</v>
      </c>
      <c r="W29" s="226">
        <v>8.6023511533287706E-5</v>
      </c>
      <c r="X29" s="226">
        <v>4.3825040999233596E-6</v>
      </c>
      <c r="Y29" s="226">
        <v>5.0403308335388199E-6</v>
      </c>
      <c r="Z29" s="226">
        <v>6.6247597836836403E-6</v>
      </c>
      <c r="AA29" s="226">
        <v>5.4495782540506801E-6</v>
      </c>
      <c r="AB29" s="226">
        <v>7.6682049082809997E-2</v>
      </c>
      <c r="AC29" s="226">
        <v>3.6956015686079901E-6</v>
      </c>
      <c r="AD29" s="226">
        <v>1.6272765208392699E-4</v>
      </c>
      <c r="AE29" s="226">
        <v>5.9996875806807296E-6</v>
      </c>
      <c r="AF29" s="226">
        <v>9.3557097720960497E-6</v>
      </c>
      <c r="AG29" s="226">
        <v>3.00469429371048E-6</v>
      </c>
      <c r="AH29" s="226">
        <v>0</v>
      </c>
      <c r="AI29" s="226">
        <v>2.2466495420875901E-6</v>
      </c>
      <c r="AJ29" s="226">
        <v>1.9773594105958299E-6</v>
      </c>
      <c r="AK29" s="226">
        <v>2.8877656031360601E-6</v>
      </c>
      <c r="AL29" s="226">
        <v>3.60254046788113E-6</v>
      </c>
      <c r="AM29" s="226">
        <v>2.9091975975591901E-6</v>
      </c>
      <c r="AN29" s="226">
        <v>2.57346290070126E-6</v>
      </c>
      <c r="AO29" s="226">
        <v>2.20512106522233E-6</v>
      </c>
      <c r="AP29" s="226">
        <v>2.4567285838114899E-6</v>
      </c>
      <c r="AQ29" s="226">
        <v>2.4197024602763698E-6</v>
      </c>
      <c r="AR29" s="226">
        <v>1.90515086957335E-6</v>
      </c>
      <c r="AS29" s="226">
        <v>2.35072645308883E-6</v>
      </c>
      <c r="AT29" s="226">
        <v>2.1165786231008599E-6</v>
      </c>
      <c r="AU29" s="226">
        <v>2.4062323042910001E-6</v>
      </c>
      <c r="AV29" s="226">
        <v>3.3517846143373302E-6</v>
      </c>
      <c r="AW29" s="226">
        <v>3.35565500237028E-6</v>
      </c>
      <c r="AX29" s="226">
        <v>2.2153385598619399E-6</v>
      </c>
      <c r="AY29" s="226">
        <v>2.7431069663406099E-6</v>
      </c>
      <c r="AZ29" s="226">
        <v>2.0403984066455398E-6</v>
      </c>
      <c r="BA29" s="226">
        <v>1.8065061073993301E-6</v>
      </c>
      <c r="BB29" s="226">
        <v>2.2223670315565202E-6</v>
      </c>
      <c r="BC29" s="226">
        <v>2.3503828335961302E-6</v>
      </c>
      <c r="BD29" s="226">
        <v>3.57426611811949E-6</v>
      </c>
      <c r="BE29" s="226">
        <v>1.4101061633744799E-6</v>
      </c>
      <c r="BF29" s="226">
        <v>3.8939629187044704E-6</v>
      </c>
      <c r="BG29" s="226">
        <v>3.69869433280782E-6</v>
      </c>
      <c r="BH29" s="226">
        <v>3.0511334412318998E-6</v>
      </c>
      <c r="BI29" s="226">
        <v>5.4505303120223502E-6</v>
      </c>
      <c r="BJ29" s="226">
        <v>5.6100450804978196E-6</v>
      </c>
      <c r="BK29" s="226">
        <v>3.90354744292552E-4</v>
      </c>
      <c r="BL29" s="226">
        <v>3.3135087537880802E-4</v>
      </c>
      <c r="BM29" s="226">
        <v>3.0714529545270802E-6</v>
      </c>
      <c r="BN29" s="226">
        <v>4.0210706473211596E-6</v>
      </c>
      <c r="BO29" s="226">
        <v>8.6811599403435895E-6</v>
      </c>
      <c r="BP29" s="226">
        <v>8.5068097196897608E-6</v>
      </c>
      <c r="BQ29" s="226">
        <v>3.13290553101265E-6</v>
      </c>
      <c r="BR29" s="226">
        <v>1.1414568111935401E-5</v>
      </c>
      <c r="BS29" s="226">
        <v>2.45937649882919E-6</v>
      </c>
      <c r="BT29" s="226">
        <v>1.44109865821052E-5</v>
      </c>
      <c r="BU29" s="226">
        <v>8.9356888917359601E-6</v>
      </c>
      <c r="BV29" s="226">
        <v>8.6448647556600108E-6</v>
      </c>
      <c r="BW29" s="226">
        <v>4.4193664646811101E-6</v>
      </c>
      <c r="BX29" s="226">
        <v>1.46321910772542E-5</v>
      </c>
      <c r="BY29" s="226">
        <v>0</v>
      </c>
    </row>
    <row r="30" spans="1:77" x14ac:dyDescent="0.25">
      <c r="A30" s="105" t="s">
        <v>27</v>
      </c>
      <c r="B30" s="226">
        <v>2.21534203818675E-6</v>
      </c>
      <c r="C30" s="226">
        <v>3.5407076399573201E-6</v>
      </c>
      <c r="D30" s="226">
        <v>3.0721102050191699E-6</v>
      </c>
      <c r="E30" s="226">
        <v>6.2763676197450503E-6</v>
      </c>
      <c r="F30" s="226">
        <v>2.9235951858875102E-6</v>
      </c>
      <c r="G30" s="226">
        <v>2.8961852467985602E-6</v>
      </c>
      <c r="H30" s="226">
        <v>3.6827321171229598E-6</v>
      </c>
      <c r="I30" s="226">
        <v>2.7312434623556299E-6</v>
      </c>
      <c r="J30" s="226">
        <v>3.1073965154268202E-6</v>
      </c>
      <c r="K30" s="226">
        <v>7.4947942156289901E-4</v>
      </c>
      <c r="L30" s="226">
        <v>2.7683811306536401E-6</v>
      </c>
      <c r="M30" s="226">
        <v>1.0101376724570099E-3</v>
      </c>
      <c r="N30" s="226">
        <v>1.1761544764683699E-6</v>
      </c>
      <c r="O30" s="226">
        <v>4.8246523095988295E-7</v>
      </c>
      <c r="P30" s="226">
        <v>6.1225920081354002E-6</v>
      </c>
      <c r="Q30" s="226">
        <v>8.1546807420182703E-6</v>
      </c>
      <c r="R30" s="226">
        <v>2.28333069613917E-4</v>
      </c>
      <c r="S30" s="226">
        <v>2.9758554417656802E-4</v>
      </c>
      <c r="T30" s="226">
        <v>3.7288918573139798E-4</v>
      </c>
      <c r="U30" s="226">
        <v>3.8882683839055603E-6</v>
      </c>
      <c r="V30" s="226">
        <v>2.0339186984477599E-4</v>
      </c>
      <c r="W30" s="226">
        <v>1.2382089344542501E-5</v>
      </c>
      <c r="X30" s="226">
        <v>3.1510408865658399E-6</v>
      </c>
      <c r="Y30" s="226">
        <v>4.3444957756109201E-6</v>
      </c>
      <c r="Z30" s="226">
        <v>7.4109763296577997E-6</v>
      </c>
      <c r="AA30" s="226">
        <v>6.2798238507734803E-6</v>
      </c>
      <c r="AB30" s="226">
        <v>3.6088937639089301E-6</v>
      </c>
      <c r="AC30" s="226">
        <v>3.8810284851422401E-3</v>
      </c>
      <c r="AD30" s="226">
        <v>6.3052585471773103E-6</v>
      </c>
      <c r="AE30" s="226">
        <v>4.6758256396709802E-6</v>
      </c>
      <c r="AF30" s="226">
        <v>5.0725042836677598E-6</v>
      </c>
      <c r="AG30" s="226">
        <v>2.8837891873144501E-6</v>
      </c>
      <c r="AH30" s="226">
        <v>0</v>
      </c>
      <c r="AI30" s="226">
        <v>2.7360673258046799E-6</v>
      </c>
      <c r="AJ30" s="226">
        <v>2.37971590790855E-6</v>
      </c>
      <c r="AK30" s="226">
        <v>2.5461741494760899E-5</v>
      </c>
      <c r="AL30" s="226">
        <v>2.6499671389225498E-6</v>
      </c>
      <c r="AM30" s="226">
        <v>2.4836269155538E-6</v>
      </c>
      <c r="AN30" s="226">
        <v>2.5085793605821798E-6</v>
      </c>
      <c r="AO30" s="226">
        <v>1.87069484526482E-6</v>
      </c>
      <c r="AP30" s="226">
        <v>1.9229017126045102E-6</v>
      </c>
      <c r="AQ30" s="226">
        <v>2.2245232324615602E-6</v>
      </c>
      <c r="AR30" s="226">
        <v>1.6040798897506E-6</v>
      </c>
      <c r="AS30" s="226">
        <v>1.9672625227251699E-6</v>
      </c>
      <c r="AT30" s="226">
        <v>1.7977454702845399E-6</v>
      </c>
      <c r="AU30" s="226">
        <v>2.07413498665746E-6</v>
      </c>
      <c r="AV30" s="226">
        <v>2.8396343944304701E-6</v>
      </c>
      <c r="AW30" s="226">
        <v>2.8670242704995499E-6</v>
      </c>
      <c r="AX30" s="226">
        <v>3.0542626585140101E-6</v>
      </c>
      <c r="AY30" s="226">
        <v>2.55901896423744E-6</v>
      </c>
      <c r="AZ30" s="226">
        <v>1.8129594858983499E-6</v>
      </c>
      <c r="BA30" s="226">
        <v>1.9181967471575302E-6</v>
      </c>
      <c r="BB30" s="226">
        <v>1.8518198551453201E-6</v>
      </c>
      <c r="BC30" s="226">
        <v>2.4876036163085399E-6</v>
      </c>
      <c r="BD30" s="226">
        <v>4.1010382231001503E-6</v>
      </c>
      <c r="BE30" s="226">
        <v>1.5378466801137199E-6</v>
      </c>
      <c r="BF30" s="226">
        <v>4.9002834424135098E-6</v>
      </c>
      <c r="BG30" s="226">
        <v>3.3242605600098698E-6</v>
      </c>
      <c r="BH30" s="226">
        <v>2.0265923961890401E-6</v>
      </c>
      <c r="BI30" s="226">
        <v>3.08808038427204E-6</v>
      </c>
      <c r="BJ30" s="226">
        <v>3.12967840112349E-6</v>
      </c>
      <c r="BK30" s="226">
        <v>2.4345076740387101E-5</v>
      </c>
      <c r="BL30" s="226">
        <v>6.1566479234665596E-5</v>
      </c>
      <c r="BM30" s="226">
        <v>3.7335577557390001E-6</v>
      </c>
      <c r="BN30" s="226">
        <v>2.27153301316591E-6</v>
      </c>
      <c r="BO30" s="226">
        <v>4.5796854973981298E-6</v>
      </c>
      <c r="BP30" s="226">
        <v>4.16998490891941E-6</v>
      </c>
      <c r="BQ30" s="226">
        <v>2.3281827367240599E-6</v>
      </c>
      <c r="BR30" s="226">
        <v>1.6157912635771302E-5</v>
      </c>
      <c r="BS30" s="226">
        <v>9.7455804644314902E-7</v>
      </c>
      <c r="BT30" s="226">
        <v>5.1555052467816503E-6</v>
      </c>
      <c r="BU30" s="226">
        <v>2.0533442934671899E-6</v>
      </c>
      <c r="BV30" s="226">
        <v>3.5790846269651001E-6</v>
      </c>
      <c r="BW30" s="226">
        <v>1.9360312575226701E-6</v>
      </c>
      <c r="BX30" s="226">
        <v>2.12997251231971E-5</v>
      </c>
      <c r="BY30" s="226">
        <v>0</v>
      </c>
    </row>
    <row r="31" spans="1:77" x14ac:dyDescent="0.25">
      <c r="A31" s="105" t="s">
        <v>28</v>
      </c>
      <c r="B31" s="226">
        <v>6.9848587829265401E-6</v>
      </c>
      <c r="C31" s="226">
        <v>1.2623122734150199E-5</v>
      </c>
      <c r="D31" s="226">
        <v>1.2551799481596601E-5</v>
      </c>
      <c r="E31" s="226">
        <v>1.1667565696402401E-5</v>
      </c>
      <c r="F31" s="226">
        <v>8.2638225545498894E-6</v>
      </c>
      <c r="G31" s="226">
        <v>7.8431106929712204E-6</v>
      </c>
      <c r="H31" s="226">
        <v>1.15555540350132E-5</v>
      </c>
      <c r="I31" s="226">
        <v>8.1644536712598203E-6</v>
      </c>
      <c r="J31" s="226">
        <v>1.1337396006850299E-5</v>
      </c>
      <c r="K31" s="226">
        <v>1.71989735605769E-5</v>
      </c>
      <c r="L31" s="226">
        <v>1.1009527089286599E-5</v>
      </c>
      <c r="M31" s="226">
        <v>2.66506167065219E-5</v>
      </c>
      <c r="N31" s="226">
        <v>3.4019734002386001E-6</v>
      </c>
      <c r="O31" s="226">
        <v>1.46804888080598E-6</v>
      </c>
      <c r="P31" s="226">
        <v>2.0222170309122301E-5</v>
      </c>
      <c r="Q31" s="226">
        <v>3.1166174986084101E-5</v>
      </c>
      <c r="R31" s="226">
        <v>5.7911591607162302E-5</v>
      </c>
      <c r="S31" s="226">
        <v>5.2462534330632698E-5</v>
      </c>
      <c r="T31" s="226">
        <v>2.8959145019366499E-5</v>
      </c>
      <c r="U31" s="226">
        <v>2.20461247029639E-5</v>
      </c>
      <c r="V31" s="226">
        <v>5.8351658074310598E-5</v>
      </c>
      <c r="W31" s="226">
        <v>3.0851791051533502E-4</v>
      </c>
      <c r="X31" s="226">
        <v>2.1261452457623599E-5</v>
      </c>
      <c r="Y31" s="226">
        <v>2.0054994409725199E-5</v>
      </c>
      <c r="Z31" s="226">
        <v>6.9991418805571197E-5</v>
      </c>
      <c r="AA31" s="226">
        <v>1.9695469591421601E-4</v>
      </c>
      <c r="AB31" s="226">
        <v>2.6786727359041501E-5</v>
      </c>
      <c r="AC31" s="226">
        <v>3.7400463361531999E-5</v>
      </c>
      <c r="AD31" s="226">
        <v>2.7705651170741599E-2</v>
      </c>
      <c r="AE31" s="226">
        <v>6.0380412600186E-5</v>
      </c>
      <c r="AF31" s="226">
        <v>9.889163260265719E-4</v>
      </c>
      <c r="AG31" s="226">
        <v>2.35952039195839E-5</v>
      </c>
      <c r="AH31" s="226">
        <v>0</v>
      </c>
      <c r="AI31" s="226">
        <v>1.08816762288847E-5</v>
      </c>
      <c r="AJ31" s="226">
        <v>1.35928208180896E-5</v>
      </c>
      <c r="AK31" s="226">
        <v>1.30131693808758E-5</v>
      </c>
      <c r="AL31" s="226">
        <v>1.4102082021030901E-5</v>
      </c>
      <c r="AM31" s="226">
        <v>1.08948143596979E-5</v>
      </c>
      <c r="AN31" s="226">
        <v>8.8316684119006497E-6</v>
      </c>
      <c r="AO31" s="226">
        <v>8.3776582915925401E-6</v>
      </c>
      <c r="AP31" s="226">
        <v>3.4559155614674703E-5</v>
      </c>
      <c r="AQ31" s="226">
        <v>9.6148746682776405E-6</v>
      </c>
      <c r="AR31" s="226">
        <v>1.7042278234910799E-5</v>
      </c>
      <c r="AS31" s="226">
        <v>9.6075807594258893E-6</v>
      </c>
      <c r="AT31" s="226">
        <v>1.0139470102499099E-5</v>
      </c>
      <c r="AU31" s="226">
        <v>9.9039361237345699E-6</v>
      </c>
      <c r="AV31" s="226">
        <v>1.18812243804463E-5</v>
      </c>
      <c r="AW31" s="226">
        <v>1.20881203681855E-5</v>
      </c>
      <c r="AX31" s="226">
        <v>1.8585863443808899E-5</v>
      </c>
      <c r="AY31" s="226">
        <v>9.81065899533179E-6</v>
      </c>
      <c r="AZ31" s="226">
        <v>8.9265526974857201E-6</v>
      </c>
      <c r="BA31" s="226">
        <v>9.4938571435711E-6</v>
      </c>
      <c r="BB31" s="226">
        <v>1.10252915244841E-5</v>
      </c>
      <c r="BC31" s="226">
        <v>1.4411088534277701E-5</v>
      </c>
      <c r="BD31" s="226">
        <v>1.2853836966274601E-5</v>
      </c>
      <c r="BE31" s="226">
        <v>4.4602506989905E-6</v>
      </c>
      <c r="BF31" s="226">
        <v>1.1656647908566199E-5</v>
      </c>
      <c r="BG31" s="226">
        <v>1.7754666134574499E-5</v>
      </c>
      <c r="BH31" s="226">
        <v>5.3899988284408396E-6</v>
      </c>
      <c r="BI31" s="226">
        <v>1.38403564818693E-5</v>
      </c>
      <c r="BJ31" s="226">
        <v>9.5689168850710501E-6</v>
      </c>
      <c r="BK31" s="226">
        <v>1.72309222792156E-4</v>
      </c>
      <c r="BL31" s="226">
        <v>3.6746266465815001E-4</v>
      </c>
      <c r="BM31" s="226">
        <v>4.5741186699160202E-6</v>
      </c>
      <c r="BN31" s="226">
        <v>4.5641167477678802E-6</v>
      </c>
      <c r="BO31" s="226">
        <v>1.09481620066736E-5</v>
      </c>
      <c r="BP31" s="226">
        <v>8.8078707603853701E-6</v>
      </c>
      <c r="BQ31" s="226">
        <v>3.59699810549374E-6</v>
      </c>
      <c r="BR31" s="226">
        <v>1.10216951606088E-5</v>
      </c>
      <c r="BS31" s="226">
        <v>4.5479394541089397E-6</v>
      </c>
      <c r="BT31" s="226">
        <v>1.6329199068080798E-5</v>
      </c>
      <c r="BU31" s="226">
        <v>1.1133072764559099E-5</v>
      </c>
      <c r="BV31" s="226">
        <v>1.37921233169103E-5</v>
      </c>
      <c r="BW31" s="226">
        <v>4.4053350569898001E-5</v>
      </c>
      <c r="BX31" s="226">
        <v>3.9177677815144501E-5</v>
      </c>
      <c r="BY31" s="226">
        <v>0</v>
      </c>
    </row>
    <row r="32" spans="1:77" x14ac:dyDescent="0.25">
      <c r="A32" s="105" t="s">
        <v>29</v>
      </c>
      <c r="B32" s="226">
        <v>2.8709886078085899E-6</v>
      </c>
      <c r="C32" s="226">
        <v>4.1108385252923902E-6</v>
      </c>
      <c r="D32" s="226">
        <v>3.39829988453046E-6</v>
      </c>
      <c r="E32" s="226">
        <v>5.6275138547160101E-6</v>
      </c>
      <c r="F32" s="226">
        <v>2.8055522471790699E-6</v>
      </c>
      <c r="G32" s="226">
        <v>3.5668345424831599E-6</v>
      </c>
      <c r="H32" s="226">
        <v>3.9465060611584402E-6</v>
      </c>
      <c r="I32" s="226">
        <v>2.79939301059847E-6</v>
      </c>
      <c r="J32" s="226">
        <v>3.3827750520539498E-6</v>
      </c>
      <c r="K32" s="226">
        <v>4.06224574036607E-6</v>
      </c>
      <c r="L32" s="226">
        <v>7.6492317698071401E-6</v>
      </c>
      <c r="M32" s="226">
        <v>5.3887247484091196E-6</v>
      </c>
      <c r="N32" s="226">
        <v>1.4674255987471199E-6</v>
      </c>
      <c r="O32" s="226">
        <v>6.6195023585102096E-7</v>
      </c>
      <c r="P32" s="226">
        <v>9.8412023409245207E-6</v>
      </c>
      <c r="Q32" s="226">
        <v>1.22266557830186E-5</v>
      </c>
      <c r="R32" s="226">
        <v>5.2618475019071304E-6</v>
      </c>
      <c r="S32" s="226">
        <v>7.2007990429104303E-6</v>
      </c>
      <c r="T32" s="226">
        <v>5.4895200016613004E-6</v>
      </c>
      <c r="U32" s="226">
        <v>5.4642163390494398E-6</v>
      </c>
      <c r="V32" s="226">
        <v>3.0795857382393899E-4</v>
      </c>
      <c r="W32" s="226">
        <v>1.05585484748062E-4</v>
      </c>
      <c r="X32" s="226">
        <v>1.075334444907E-5</v>
      </c>
      <c r="Y32" s="226">
        <v>5.5792525670692404E-6</v>
      </c>
      <c r="Z32" s="226">
        <v>9.6870698268297295E-5</v>
      </c>
      <c r="AA32" s="226">
        <v>1.1208589511324899E-5</v>
      </c>
      <c r="AB32" s="226">
        <v>5.4603576026073501E-6</v>
      </c>
      <c r="AC32" s="226">
        <v>4.6941492098321698E-6</v>
      </c>
      <c r="AD32" s="226">
        <v>7.5152417200896203E-4</v>
      </c>
      <c r="AE32" s="226">
        <v>0.25062809558624499</v>
      </c>
      <c r="AF32" s="226">
        <v>3.08414088542326E-5</v>
      </c>
      <c r="AG32" s="226">
        <v>9.1883400238824899E-5</v>
      </c>
      <c r="AH32" s="226">
        <v>0</v>
      </c>
      <c r="AI32" s="226">
        <v>2.5299436972024698E-6</v>
      </c>
      <c r="AJ32" s="226">
        <v>2.3087472162603502E-6</v>
      </c>
      <c r="AK32" s="226">
        <v>3.2243392991705401E-6</v>
      </c>
      <c r="AL32" s="226">
        <v>4.0647414317015799E-6</v>
      </c>
      <c r="AM32" s="226">
        <v>3.25369523803456E-6</v>
      </c>
      <c r="AN32" s="226">
        <v>2.8232176935408598E-6</v>
      </c>
      <c r="AO32" s="226">
        <v>2.5712574151533702E-6</v>
      </c>
      <c r="AP32" s="226">
        <v>3.3044497925216701E-6</v>
      </c>
      <c r="AQ32" s="226">
        <v>2.72829248498416E-6</v>
      </c>
      <c r="AR32" s="226">
        <v>2.35710729884508E-6</v>
      </c>
      <c r="AS32" s="226">
        <v>2.6152324510609801E-6</v>
      </c>
      <c r="AT32" s="226">
        <v>2.3838231151872799E-6</v>
      </c>
      <c r="AU32" s="226">
        <v>2.70968534930447E-6</v>
      </c>
      <c r="AV32" s="226">
        <v>3.76110122973453E-6</v>
      </c>
      <c r="AW32" s="226">
        <v>3.78111996082997E-6</v>
      </c>
      <c r="AX32" s="226">
        <v>2.6807791965870101E-6</v>
      </c>
      <c r="AY32" s="226">
        <v>3.0229654793745702E-6</v>
      </c>
      <c r="AZ32" s="226">
        <v>2.29165505594577E-6</v>
      </c>
      <c r="BA32" s="226">
        <v>2.0575315224515901E-6</v>
      </c>
      <c r="BB32" s="226">
        <v>2.4989521687803099E-6</v>
      </c>
      <c r="BC32" s="226">
        <v>2.7229725457606799E-6</v>
      </c>
      <c r="BD32" s="226">
        <v>3.9138948412518696E-6</v>
      </c>
      <c r="BE32" s="226">
        <v>1.5687611582863101E-6</v>
      </c>
      <c r="BF32" s="226">
        <v>4.2024277331548303E-6</v>
      </c>
      <c r="BG32" s="226">
        <v>4.21573220205555E-6</v>
      </c>
      <c r="BH32" s="226">
        <v>3.2596120008127599E-6</v>
      </c>
      <c r="BI32" s="226">
        <v>6.2370775150233703E-6</v>
      </c>
      <c r="BJ32" s="226">
        <v>6.0574908862378903E-6</v>
      </c>
      <c r="BK32" s="226">
        <v>3.5662794828630401E-4</v>
      </c>
      <c r="BL32" s="226">
        <v>3.5972748238679002E-4</v>
      </c>
      <c r="BM32" s="226">
        <v>3.5844036427845099E-6</v>
      </c>
      <c r="BN32" s="226">
        <v>4.2176035625091101E-6</v>
      </c>
      <c r="BO32" s="226">
        <v>9.0751182082284199E-6</v>
      </c>
      <c r="BP32" s="226">
        <v>8.8126992710115797E-6</v>
      </c>
      <c r="BQ32" s="226">
        <v>3.28573370686376E-6</v>
      </c>
      <c r="BR32" s="226">
        <v>1.17027869925429E-5</v>
      </c>
      <c r="BS32" s="226">
        <v>2.54511792562261E-6</v>
      </c>
      <c r="BT32" s="226">
        <v>1.5341750983353799E-5</v>
      </c>
      <c r="BU32" s="226">
        <v>9.6276854266315203E-6</v>
      </c>
      <c r="BV32" s="226">
        <v>9.3150425364446896E-6</v>
      </c>
      <c r="BW32" s="226">
        <v>5.5447179137365397E-6</v>
      </c>
      <c r="BX32" s="226">
        <v>3.3627290603539403E-5</v>
      </c>
      <c r="BY32" s="226">
        <v>0</v>
      </c>
    </row>
    <row r="33" spans="1:77" x14ac:dyDescent="0.25">
      <c r="A33" s="105" t="s">
        <v>30</v>
      </c>
      <c r="B33" s="226">
        <v>1.4381239685502899E-6</v>
      </c>
      <c r="C33" s="226">
        <v>2.6991042171965202E-6</v>
      </c>
      <c r="D33" s="226">
        <v>1.4490928317982999E-6</v>
      </c>
      <c r="E33" s="226">
        <v>2.4985581470817599E-6</v>
      </c>
      <c r="F33" s="226">
        <v>1.4822312919983301E-6</v>
      </c>
      <c r="G33" s="226">
        <v>1.74804093317638E-6</v>
      </c>
      <c r="H33" s="226">
        <v>1.8448445968774699E-6</v>
      </c>
      <c r="I33" s="226">
        <v>1.2985503129344699E-6</v>
      </c>
      <c r="J33" s="226">
        <v>1.3674973860663799E-6</v>
      </c>
      <c r="K33" s="226">
        <v>1.53781607923426E-6</v>
      </c>
      <c r="L33" s="226">
        <v>2.7888202568458599E-6</v>
      </c>
      <c r="M33" s="226">
        <v>1.6891371705189E-6</v>
      </c>
      <c r="N33" s="226">
        <v>7.0583853202206796E-7</v>
      </c>
      <c r="O33" s="226">
        <v>3.4889818142115698E-7</v>
      </c>
      <c r="P33" s="226">
        <v>3.48375335668536E-6</v>
      </c>
      <c r="Q33" s="226">
        <v>4.4464690034174204E-6</v>
      </c>
      <c r="R33" s="226">
        <v>1.47580454910999E-6</v>
      </c>
      <c r="S33" s="226">
        <v>2.6577087467318599E-6</v>
      </c>
      <c r="T33" s="226">
        <v>1.64527032962102E-6</v>
      </c>
      <c r="U33" s="226">
        <v>1.8024273599900499E-6</v>
      </c>
      <c r="V33" s="226">
        <v>9.2752968350866095E-6</v>
      </c>
      <c r="W33" s="226">
        <v>3.6624818686199201E-6</v>
      </c>
      <c r="X33" s="226">
        <v>1.5990446746472599E-6</v>
      </c>
      <c r="Y33" s="226">
        <v>1.9268563545098198E-6</v>
      </c>
      <c r="Z33" s="226">
        <v>3.0701344749136698E-6</v>
      </c>
      <c r="AA33" s="226">
        <v>1.49513675201874E-6</v>
      </c>
      <c r="AB33" s="226">
        <v>1.7334725406200001E-6</v>
      </c>
      <c r="AC33" s="226">
        <v>1.3436631978408199E-6</v>
      </c>
      <c r="AD33" s="226">
        <v>1.9445948878674602E-6</v>
      </c>
      <c r="AE33" s="226">
        <v>2.3612810104609902E-6</v>
      </c>
      <c r="AF33" s="226">
        <v>1.4425956112461001E-2</v>
      </c>
      <c r="AG33" s="226">
        <v>6.1484503631751303E-5</v>
      </c>
      <c r="AH33" s="226">
        <v>0</v>
      </c>
      <c r="AI33" s="226">
        <v>9.0922174594527904E-7</v>
      </c>
      <c r="AJ33" s="226">
        <v>8.5406809276531998E-7</v>
      </c>
      <c r="AK33" s="226">
        <v>1.1507120708140201E-6</v>
      </c>
      <c r="AL33" s="226">
        <v>1.9934887857635599E-6</v>
      </c>
      <c r="AM33" s="226">
        <v>2.12018812651437E-6</v>
      </c>
      <c r="AN33" s="226">
        <v>1.1492603328400001E-6</v>
      </c>
      <c r="AO33" s="226">
        <v>1.0277724545593299E-6</v>
      </c>
      <c r="AP33" s="226">
        <v>1.17141336884472E-6</v>
      </c>
      <c r="AQ33" s="226">
        <v>1.0866512714660899E-6</v>
      </c>
      <c r="AR33" s="226">
        <v>7.3397837585530305E-7</v>
      </c>
      <c r="AS33" s="226">
        <v>1.11064918299177E-6</v>
      </c>
      <c r="AT33" s="226">
        <v>9.9566024935078108E-7</v>
      </c>
      <c r="AU33" s="226">
        <v>1.3782345073183001E-6</v>
      </c>
      <c r="AV33" s="226">
        <v>2.0709279527855999E-6</v>
      </c>
      <c r="AW33" s="226">
        <v>1.57216118666855E-6</v>
      </c>
      <c r="AX33" s="226">
        <v>1.2625424671688901E-6</v>
      </c>
      <c r="AY33" s="226">
        <v>1.16537610387217E-6</v>
      </c>
      <c r="AZ33" s="226">
        <v>9.12743725304971E-7</v>
      </c>
      <c r="BA33" s="226">
        <v>8.0521567586751202E-7</v>
      </c>
      <c r="BB33" s="226">
        <v>8.4747352759248E-7</v>
      </c>
      <c r="BC33" s="226">
        <v>1.14989089300855E-6</v>
      </c>
      <c r="BD33" s="226">
        <v>1.5183463393635601E-6</v>
      </c>
      <c r="BE33" s="226">
        <v>6.04662203091689E-7</v>
      </c>
      <c r="BF33" s="226">
        <v>1.51425237947979E-6</v>
      </c>
      <c r="BG33" s="226">
        <v>1.61422444595693E-6</v>
      </c>
      <c r="BH33" s="226">
        <v>3.1848200251728499E-6</v>
      </c>
      <c r="BI33" s="226">
        <v>8.8912036373430908E-6</v>
      </c>
      <c r="BJ33" s="226">
        <v>3.1270911124781599E-6</v>
      </c>
      <c r="BK33" s="226">
        <v>7.5735494942743507E-5</v>
      </c>
      <c r="BL33" s="226">
        <v>8.0172413014785503E-5</v>
      </c>
      <c r="BM33" s="226">
        <v>1.6013229451955599E-6</v>
      </c>
      <c r="BN33" s="226">
        <v>1.2212248773661799E-6</v>
      </c>
      <c r="BO33" s="226">
        <v>2.44828953647265E-6</v>
      </c>
      <c r="BP33" s="226">
        <v>2.3679804411772498E-6</v>
      </c>
      <c r="BQ33" s="226">
        <v>9.4829008585503902E-7</v>
      </c>
      <c r="BR33" s="226">
        <v>3.3118682432093401E-6</v>
      </c>
      <c r="BS33" s="226">
        <v>6.50852163291161E-7</v>
      </c>
      <c r="BT33" s="226">
        <v>4.2246082282904797E-6</v>
      </c>
      <c r="BU33" s="226">
        <v>2.2252506889447699E-6</v>
      </c>
      <c r="BV33" s="226">
        <v>2.4895874138478798E-6</v>
      </c>
      <c r="BW33" s="226">
        <v>1.15803632722685E-6</v>
      </c>
      <c r="BX33" s="226">
        <v>3.1276237803834902E-5</v>
      </c>
      <c r="BY33" s="226">
        <v>0</v>
      </c>
    </row>
    <row r="34" spans="1:77" x14ac:dyDescent="0.25">
      <c r="A34" s="105" t="s">
        <v>31</v>
      </c>
      <c r="B34" s="226">
        <v>2.1985150349982799E-6</v>
      </c>
      <c r="C34" s="226">
        <v>4.8029945061117997E-6</v>
      </c>
      <c r="D34" s="226">
        <v>2.60514691493694E-6</v>
      </c>
      <c r="E34" s="226">
        <v>4.5706843812375996E-6</v>
      </c>
      <c r="F34" s="226">
        <v>2.6123022111046899E-6</v>
      </c>
      <c r="G34" s="226">
        <v>2.46441898688819E-6</v>
      </c>
      <c r="H34" s="226">
        <v>2.5695307007998999E-6</v>
      </c>
      <c r="I34" s="226">
        <v>1.80858132490044E-6</v>
      </c>
      <c r="J34" s="226">
        <v>4.6405625115914003E-6</v>
      </c>
      <c r="K34" s="226">
        <v>2.3111289602303398E-6</v>
      </c>
      <c r="L34" s="226">
        <v>2.6991705464600101E-6</v>
      </c>
      <c r="M34" s="226">
        <v>3.4179027033136898E-6</v>
      </c>
      <c r="N34" s="226">
        <v>8.4686129036578699E-5</v>
      </c>
      <c r="O34" s="226">
        <v>2.7265191408414001E-5</v>
      </c>
      <c r="P34" s="226">
        <v>2.9039393543752899E-6</v>
      </c>
      <c r="Q34" s="226">
        <v>4.6091374270809602E-6</v>
      </c>
      <c r="R34" s="226">
        <v>2.26669395267819E-6</v>
      </c>
      <c r="S34" s="226">
        <v>4.3301663773315702E-6</v>
      </c>
      <c r="T34" s="226">
        <v>2.8939973113569001E-6</v>
      </c>
      <c r="U34" s="226">
        <v>2.7835775982760402E-6</v>
      </c>
      <c r="V34" s="226">
        <v>2.8621797474762602E-6</v>
      </c>
      <c r="W34" s="226">
        <v>2.37028000495895E-6</v>
      </c>
      <c r="X34" s="226">
        <v>2.6267121225690701E-6</v>
      </c>
      <c r="Y34" s="226">
        <v>3.1843388575463502E-6</v>
      </c>
      <c r="Z34" s="226">
        <v>3.7868159686821201E-6</v>
      </c>
      <c r="AA34" s="226">
        <v>2.3634040545497801E-6</v>
      </c>
      <c r="AB34" s="226">
        <v>2.8423603641652501E-6</v>
      </c>
      <c r="AC34" s="226">
        <v>2.1575277675815598E-6</v>
      </c>
      <c r="AD34" s="226">
        <v>2.6632050469295302E-6</v>
      </c>
      <c r="AE34" s="226">
        <v>5.5102250655037703E-6</v>
      </c>
      <c r="AF34" s="226">
        <v>2.9012453756527399E-6</v>
      </c>
      <c r="AG34" s="226">
        <v>3.7878603848775297E-2</v>
      </c>
      <c r="AH34" s="226">
        <v>0</v>
      </c>
      <c r="AI34" s="226">
        <v>2.7242073515083801E-6</v>
      </c>
      <c r="AJ34" s="226">
        <v>1.8144834654356199E-6</v>
      </c>
      <c r="AK34" s="226">
        <v>2.3830810061537001E-6</v>
      </c>
      <c r="AL34" s="226">
        <v>3.25377744406858E-6</v>
      </c>
      <c r="AM34" s="226">
        <v>3.3092561260228802E-6</v>
      </c>
      <c r="AN34" s="226">
        <v>1.75639525904943E-6</v>
      </c>
      <c r="AO34" s="226">
        <v>6.9255991523443401E-5</v>
      </c>
      <c r="AP34" s="226">
        <v>2.0038930988905099E-5</v>
      </c>
      <c r="AQ34" s="226">
        <v>2.4491319174192399E-5</v>
      </c>
      <c r="AR34" s="226">
        <v>2.22835687282613E-5</v>
      </c>
      <c r="AS34" s="226">
        <v>2.1349936234367799E-6</v>
      </c>
      <c r="AT34" s="226">
        <v>2.14750436573106E-6</v>
      </c>
      <c r="AU34" s="226">
        <v>1.0035629336657401E-5</v>
      </c>
      <c r="AV34" s="226">
        <v>4.7715409198584796E-6</v>
      </c>
      <c r="AW34" s="226">
        <v>2.24644074424398E-6</v>
      </c>
      <c r="AX34" s="226">
        <v>2.3043946457683799E-6</v>
      </c>
      <c r="AY34" s="226">
        <v>1.9508113202515502E-6</v>
      </c>
      <c r="AZ34" s="226">
        <v>2.0385232149795599E-6</v>
      </c>
      <c r="BA34" s="226">
        <v>1.59084116393112E-6</v>
      </c>
      <c r="BB34" s="226">
        <v>1.4456768729892099E-6</v>
      </c>
      <c r="BC34" s="226">
        <v>2.3113994589152199E-6</v>
      </c>
      <c r="BD34" s="226">
        <v>2.4791365112056E-6</v>
      </c>
      <c r="BE34" s="226">
        <v>7.2975293190969397E-6</v>
      </c>
      <c r="BF34" s="226">
        <v>2.8218169465886401E-6</v>
      </c>
      <c r="BG34" s="226">
        <v>2.2836610901499798E-6</v>
      </c>
      <c r="BH34" s="226">
        <v>2.9834664110761598E-6</v>
      </c>
      <c r="BI34" s="226">
        <v>1.30622771617914E-5</v>
      </c>
      <c r="BJ34" s="226">
        <v>7.3139582538693301E-6</v>
      </c>
      <c r="BK34" s="226">
        <v>1.4465611410304201E-5</v>
      </c>
      <c r="BL34" s="226">
        <v>1.6376589299753201E-5</v>
      </c>
      <c r="BM34" s="226">
        <v>1.18636521248542E-6</v>
      </c>
      <c r="BN34" s="226">
        <v>6.7668454887939001E-7</v>
      </c>
      <c r="BO34" s="226">
        <v>1.3386742025090101E-6</v>
      </c>
      <c r="BP34" s="226">
        <v>1.1800647304828701E-6</v>
      </c>
      <c r="BQ34" s="226">
        <v>6.7686573842637897E-7</v>
      </c>
      <c r="BR34" s="226">
        <v>2.0101772180589302E-6</v>
      </c>
      <c r="BS34" s="226">
        <v>5.5190454565861601E-7</v>
      </c>
      <c r="BT34" s="226">
        <v>3.07545284172191E-6</v>
      </c>
      <c r="BU34" s="226">
        <v>7.11302989195457E-7</v>
      </c>
      <c r="BV34" s="226">
        <v>3.3737130748775098E-6</v>
      </c>
      <c r="BW34" s="226">
        <v>1.34444270139398E-6</v>
      </c>
      <c r="BX34" s="226">
        <v>1.5624658175132801E-5</v>
      </c>
      <c r="BY34" s="226">
        <v>0</v>
      </c>
    </row>
    <row r="35" spans="1:77" x14ac:dyDescent="0.25">
      <c r="A35" s="105" t="s">
        <v>32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0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25">
      <c r="A36" s="105" t="s">
        <v>33</v>
      </c>
      <c r="B36" s="226">
        <v>4.7947642895407002E-5</v>
      </c>
      <c r="C36" s="226">
        <v>7.9592972602501096E-4</v>
      </c>
      <c r="D36" s="226">
        <v>6.8775621457036905E-5</v>
      </c>
      <c r="E36" s="226">
        <v>1.97479054993929E-4</v>
      </c>
      <c r="F36" s="226">
        <v>7.8410536582397197E-5</v>
      </c>
      <c r="G36" s="226">
        <v>5.8399214746174498E-5</v>
      </c>
      <c r="H36" s="226">
        <v>5.6617446535723501E-5</v>
      </c>
      <c r="I36" s="226">
        <v>5.1283046177475001E-5</v>
      </c>
      <c r="J36" s="226">
        <v>7.3459613219938494E-5</v>
      </c>
      <c r="K36" s="226">
        <v>8.4299388314548702E-5</v>
      </c>
      <c r="L36" s="226">
        <v>2.2098216894379699E-5</v>
      </c>
      <c r="M36" s="226">
        <v>8.5162543132600197E-5</v>
      </c>
      <c r="N36" s="226">
        <v>2.9586488339196701E-5</v>
      </c>
      <c r="O36" s="226">
        <v>1.1115447497551701E-5</v>
      </c>
      <c r="P36" s="226">
        <v>7.6843182190025703E-5</v>
      </c>
      <c r="Q36" s="226">
        <v>1.19258109664119E-4</v>
      </c>
      <c r="R36" s="226">
        <v>6.4538842617522195E-5</v>
      </c>
      <c r="S36" s="226">
        <v>1.9550320669179901E-4</v>
      </c>
      <c r="T36" s="226">
        <v>7.8233075543230696E-5</v>
      </c>
      <c r="U36" s="226">
        <v>7.3530788715117003E-5</v>
      </c>
      <c r="V36" s="226">
        <v>7.5109405833248804E-5</v>
      </c>
      <c r="W36" s="226">
        <v>8.1383131416506193E-5</v>
      </c>
      <c r="X36" s="226">
        <v>1.6241162233045499E-4</v>
      </c>
      <c r="Y36" s="226">
        <v>1.11372630155193E-4</v>
      </c>
      <c r="Z36" s="226">
        <v>6.9389187270179204E-5</v>
      </c>
      <c r="AA36" s="226">
        <v>8.3030368986717994E-5</v>
      </c>
      <c r="AB36" s="226">
        <v>7.29040806814275E-5</v>
      </c>
      <c r="AC36" s="226">
        <v>6.9737369051373405E-5</v>
      </c>
      <c r="AD36" s="226">
        <v>6.5837657784517298E-5</v>
      </c>
      <c r="AE36" s="226">
        <v>1.04361382752178E-4</v>
      </c>
      <c r="AF36" s="226">
        <v>6.6440943753595706E-5</v>
      </c>
      <c r="AG36" s="226">
        <v>4.9414539892449999E-5</v>
      </c>
      <c r="AH36" s="226">
        <v>0</v>
      </c>
      <c r="AI36" s="226">
        <v>3.8194467483388603E-2</v>
      </c>
      <c r="AJ36" s="226">
        <v>3.6829558952263899E-3</v>
      </c>
      <c r="AK36" s="226">
        <v>1.8009176624255001E-3</v>
      </c>
      <c r="AL36" s="226">
        <v>4.9548369946030103E-5</v>
      </c>
      <c r="AM36" s="226">
        <v>4.7422470936885599E-5</v>
      </c>
      <c r="AN36" s="226">
        <v>1.02249318811134E-4</v>
      </c>
      <c r="AO36" s="226">
        <v>4.38536870869793E-5</v>
      </c>
      <c r="AP36" s="226">
        <v>7.5213974484331106E-5</v>
      </c>
      <c r="AQ36" s="226">
        <v>1.2289257672642499E-4</v>
      </c>
      <c r="AR36" s="226">
        <v>7.7517112826622499E-5</v>
      </c>
      <c r="AS36" s="226">
        <v>8.5642116886143401E-5</v>
      </c>
      <c r="AT36" s="226">
        <v>8.3393330755857198E-5</v>
      </c>
      <c r="AU36" s="226">
        <v>4.3148838746648999E-5</v>
      </c>
      <c r="AV36" s="226">
        <v>4.92925589814486E-5</v>
      </c>
      <c r="AW36" s="226">
        <v>4.7906827003766099E-5</v>
      </c>
      <c r="AX36" s="226">
        <v>8.4324360258761693E-5</v>
      </c>
      <c r="AY36" s="226">
        <v>1.4729863940752299E-4</v>
      </c>
      <c r="AZ36" s="226">
        <v>1.20803246063962E-4</v>
      </c>
      <c r="BA36" s="226">
        <v>4.5237311962706597E-5</v>
      </c>
      <c r="BB36" s="226">
        <v>1.4551085165038499E-4</v>
      </c>
      <c r="BC36" s="226">
        <v>1.4424640650494401E-3</v>
      </c>
      <c r="BD36" s="226">
        <v>8.4020224181577597E-5</v>
      </c>
      <c r="BE36" s="226">
        <v>2.2257900462904599E-5</v>
      </c>
      <c r="BF36" s="226">
        <v>6.3646916718924993E-5</v>
      </c>
      <c r="BG36" s="226">
        <v>7.4466433353393604E-5</v>
      </c>
      <c r="BH36" s="226">
        <v>1.7513704371711E-4</v>
      </c>
      <c r="BI36" s="226">
        <v>6.3272805292559497E-5</v>
      </c>
      <c r="BJ36" s="226">
        <v>2.03763692672985E-4</v>
      </c>
      <c r="BK36" s="226">
        <v>2.5580010567105202E-4</v>
      </c>
      <c r="BL36" s="226">
        <v>5.5364158720643698E-5</v>
      </c>
      <c r="BM36" s="226">
        <v>2.9774751676147199E-5</v>
      </c>
      <c r="BN36" s="226">
        <v>1.9624981123964699E-5</v>
      </c>
      <c r="BO36" s="226">
        <v>4.1911277633187503E-5</v>
      </c>
      <c r="BP36" s="226">
        <v>3.6374577958358297E-5</v>
      </c>
      <c r="BQ36" s="226">
        <v>1.43595112972929E-5</v>
      </c>
      <c r="BR36" s="226">
        <v>8.5476073561781103E-5</v>
      </c>
      <c r="BS36" s="226">
        <v>1.3549493633005699E-5</v>
      </c>
      <c r="BT36" s="226">
        <v>1.02752017477689E-4</v>
      </c>
      <c r="BU36" s="226">
        <v>4.0221192675275501E-5</v>
      </c>
      <c r="BV36" s="226">
        <v>7.6614864014333097E-5</v>
      </c>
      <c r="BW36" s="226">
        <v>2.6228572150910299E-5</v>
      </c>
      <c r="BX36" s="226">
        <v>5.61460769937529E-5</v>
      </c>
      <c r="BY36" s="226">
        <v>0</v>
      </c>
    </row>
    <row r="37" spans="1:77" x14ac:dyDescent="0.25">
      <c r="A37" s="105" t="s">
        <v>34</v>
      </c>
      <c r="B37" s="226">
        <v>7.4645272028741398E-5</v>
      </c>
      <c r="C37" s="226">
        <v>1.43800378277309E-4</v>
      </c>
      <c r="D37" s="226">
        <v>1.13537570886245E-4</v>
      </c>
      <c r="E37" s="226">
        <v>1.3111111508256899E-4</v>
      </c>
      <c r="F37" s="226">
        <v>9.99454776538089E-5</v>
      </c>
      <c r="G37" s="226">
        <v>2.9885525618622799E-4</v>
      </c>
      <c r="H37" s="226">
        <v>1.01200550532715E-4</v>
      </c>
      <c r="I37" s="226">
        <v>8.1844321005573398E-5</v>
      </c>
      <c r="J37" s="226">
        <v>1.3103695033639599E-4</v>
      </c>
      <c r="K37" s="226">
        <v>1.2482769431228501E-4</v>
      </c>
      <c r="L37" s="226">
        <v>7.7178245769336196E-5</v>
      </c>
      <c r="M37" s="226">
        <v>1.7928239413747001E-4</v>
      </c>
      <c r="N37" s="226">
        <v>1.3682609837989E-4</v>
      </c>
      <c r="O37" s="226">
        <v>4.9194143555880301E-5</v>
      </c>
      <c r="P37" s="226">
        <v>5.7113456115687699E-4</v>
      </c>
      <c r="Q37" s="226">
        <v>9.9034179990362299E-4</v>
      </c>
      <c r="R37" s="226">
        <v>1.51031301354814E-4</v>
      </c>
      <c r="S37" s="226">
        <v>3.7509428597720499E-4</v>
      </c>
      <c r="T37" s="226">
        <v>1.5354075861019601E-4</v>
      </c>
      <c r="U37" s="226">
        <v>1.43541451783903E-4</v>
      </c>
      <c r="V37" s="226">
        <v>1.6271728080130099E-4</v>
      </c>
      <c r="W37" s="226">
        <v>1.72533252798449E-4</v>
      </c>
      <c r="X37" s="226">
        <v>1.2833166749587501E-4</v>
      </c>
      <c r="Y37" s="226">
        <v>1.44988104072286E-4</v>
      </c>
      <c r="Z37" s="226">
        <v>2.6745619431621401E-4</v>
      </c>
      <c r="AA37" s="226">
        <v>1.5953583235143499E-4</v>
      </c>
      <c r="AB37" s="226">
        <v>1.56054219506797E-4</v>
      </c>
      <c r="AC37" s="226">
        <v>1.38557954370422E-4</v>
      </c>
      <c r="AD37" s="226">
        <v>2.7647323496691502E-4</v>
      </c>
      <c r="AE37" s="226">
        <v>3.07147811641523E-4</v>
      </c>
      <c r="AF37" s="226">
        <v>3.7793022534316102E-4</v>
      </c>
      <c r="AG37" s="226">
        <v>2.80922930751403E-4</v>
      </c>
      <c r="AH37" s="226">
        <v>0</v>
      </c>
      <c r="AI37" s="226">
        <v>5.3855400714953499E-4</v>
      </c>
      <c r="AJ37" s="226">
        <v>0.116140408990178</v>
      </c>
      <c r="AK37" s="226">
        <v>2.2394474128010801E-3</v>
      </c>
      <c r="AL37" s="226">
        <v>3.1242387706203599E-4</v>
      </c>
      <c r="AM37" s="226">
        <v>2.4437062654233499E-4</v>
      </c>
      <c r="AN37" s="226">
        <v>4.0660101519749998E-4</v>
      </c>
      <c r="AO37" s="226">
        <v>1.5691951567851101E-4</v>
      </c>
      <c r="AP37" s="226">
        <v>1.5611370209311199E-4</v>
      </c>
      <c r="AQ37" s="226">
        <v>2.2951770574753899E-4</v>
      </c>
      <c r="AR37" s="226">
        <v>1.05247898402611E-4</v>
      </c>
      <c r="AS37" s="226">
        <v>2.4426263314325102E-4</v>
      </c>
      <c r="AT37" s="226">
        <v>1.39539678040008E-4</v>
      </c>
      <c r="AU37" s="226">
        <v>2.0231490775173401E-4</v>
      </c>
      <c r="AV37" s="226">
        <v>3.2032488480546802E-4</v>
      </c>
      <c r="AW37" s="226">
        <v>3.6484029017122202E-4</v>
      </c>
      <c r="AX37" s="226">
        <v>7.1023757267531197E-4</v>
      </c>
      <c r="AY37" s="226">
        <v>3.2708130007780099E-4</v>
      </c>
      <c r="AZ37" s="226">
        <v>3.03570618585901E-4</v>
      </c>
      <c r="BA37" s="226">
        <v>2.8530520983503798E-4</v>
      </c>
      <c r="BB37" s="226">
        <v>1.71475766747239E-4</v>
      </c>
      <c r="BC37" s="226">
        <v>4.15196200737116E-4</v>
      </c>
      <c r="BD37" s="226">
        <v>4.9315805903996004E-4</v>
      </c>
      <c r="BE37" s="226">
        <v>1.40159138055463E-4</v>
      </c>
      <c r="BF37" s="226">
        <v>5.9400281248080198E-4</v>
      </c>
      <c r="BG37" s="226">
        <v>5.6175444779253399E-4</v>
      </c>
      <c r="BH37" s="226">
        <v>2.3018015062887401E-4</v>
      </c>
      <c r="BI37" s="226">
        <v>2.0235702310944899E-4</v>
      </c>
      <c r="BJ37" s="226">
        <v>2.21662461692723E-4</v>
      </c>
      <c r="BK37" s="226">
        <v>4.7854552546245901E-4</v>
      </c>
      <c r="BL37" s="226">
        <v>2.26062300578278E-4</v>
      </c>
      <c r="BM37" s="226">
        <v>1.38426531103274E-4</v>
      </c>
      <c r="BN37" s="226">
        <v>1.5205547591802901E-4</v>
      </c>
      <c r="BO37" s="226">
        <v>3.3032961411572298E-4</v>
      </c>
      <c r="BP37" s="226">
        <v>3.6855553679337902E-4</v>
      </c>
      <c r="BQ37" s="226">
        <v>6.7807525325187007E-5</v>
      </c>
      <c r="BR37" s="226">
        <v>3.3255051864042898E-4</v>
      </c>
      <c r="BS37" s="226">
        <v>1.8094318162863201E-4</v>
      </c>
      <c r="BT37" s="226">
        <v>5.2764847208705502E-4</v>
      </c>
      <c r="BU37" s="226">
        <v>8.2728041348559299E-4</v>
      </c>
      <c r="BV37" s="226">
        <v>2.6235329536806697E-4</v>
      </c>
      <c r="BW37" s="226">
        <v>1.5647298510992899E-4</v>
      </c>
      <c r="BX37" s="226">
        <v>6.6299587533465501E-4</v>
      </c>
      <c r="BY37" s="226">
        <v>0</v>
      </c>
    </row>
    <row r="38" spans="1:77" x14ac:dyDescent="0.25">
      <c r="A38" s="105" t="s">
        <v>35</v>
      </c>
      <c r="B38" s="226">
        <v>7.3870829182696098E-6</v>
      </c>
      <c r="C38" s="226">
        <v>1.07624018977907E-5</v>
      </c>
      <c r="D38" s="226">
        <v>7.4865637040334901E-6</v>
      </c>
      <c r="E38" s="226">
        <v>1.20180456805993E-5</v>
      </c>
      <c r="F38" s="226">
        <v>1.4636910714431501E-5</v>
      </c>
      <c r="G38" s="226">
        <v>3.1363758817741299E-5</v>
      </c>
      <c r="H38" s="226">
        <v>6.4868915159639001E-6</v>
      </c>
      <c r="I38" s="226">
        <v>1.23671543767757E-5</v>
      </c>
      <c r="J38" s="226">
        <v>1.06317006181708E-5</v>
      </c>
      <c r="K38" s="226">
        <v>1.35191499161364E-5</v>
      </c>
      <c r="L38" s="226">
        <v>7.2613075604088397E-6</v>
      </c>
      <c r="M38" s="226">
        <v>8.7215287235999699E-6</v>
      </c>
      <c r="N38" s="226">
        <v>2.56407753946477E-6</v>
      </c>
      <c r="O38" s="226">
        <v>9.5500546282006397E-6</v>
      </c>
      <c r="P38" s="226">
        <v>8.5924069418308493E-6</v>
      </c>
      <c r="Q38" s="226">
        <v>1.2084062649362299E-5</v>
      </c>
      <c r="R38" s="226">
        <v>9.0636863619283008E-6</v>
      </c>
      <c r="S38" s="226">
        <v>1.76664800525433E-5</v>
      </c>
      <c r="T38" s="226">
        <v>8.1547204038891208E-6</v>
      </c>
      <c r="U38" s="226">
        <v>8.2546392181751794E-6</v>
      </c>
      <c r="V38" s="226">
        <v>1.3313288701931E-5</v>
      </c>
      <c r="W38" s="226">
        <v>8.3836905475572795E-6</v>
      </c>
      <c r="X38" s="226">
        <v>7.6175816001631596E-6</v>
      </c>
      <c r="Y38" s="226">
        <v>9.3146800541422607E-6</v>
      </c>
      <c r="Z38" s="226">
        <v>1.22329798135585E-5</v>
      </c>
      <c r="AA38" s="226">
        <v>8.5546513880674694E-6</v>
      </c>
      <c r="AB38" s="226">
        <v>1.0318538485893999E-5</v>
      </c>
      <c r="AC38" s="226">
        <v>9.0193509265412198E-6</v>
      </c>
      <c r="AD38" s="226">
        <v>1.9167875530234702E-5</v>
      </c>
      <c r="AE38" s="226">
        <v>1.51315806406422E-5</v>
      </c>
      <c r="AF38" s="226">
        <v>2.85552392824534E-5</v>
      </c>
      <c r="AG38" s="226">
        <v>1.88649156777223E-5</v>
      </c>
      <c r="AH38" s="226">
        <v>0</v>
      </c>
      <c r="AI38" s="226">
        <v>2.73191678131275E-5</v>
      </c>
      <c r="AJ38" s="226">
        <v>2.06456576937334E-4</v>
      </c>
      <c r="AK38" s="226">
        <v>6.7368994808212707E-2</v>
      </c>
      <c r="AL38" s="226">
        <v>1.8614134285303199E-5</v>
      </c>
      <c r="AM38" s="226">
        <v>1.5621137062942601E-5</v>
      </c>
      <c r="AN38" s="226">
        <v>7.3573652097427797E-6</v>
      </c>
      <c r="AO38" s="226">
        <v>6.2627199291212299E-6</v>
      </c>
      <c r="AP38" s="226">
        <v>9.9207752923399802E-5</v>
      </c>
      <c r="AQ38" s="226">
        <v>1.03450364211916E-5</v>
      </c>
      <c r="AR38" s="226">
        <v>7.9658553418373708E-6</v>
      </c>
      <c r="AS38" s="226">
        <v>2.0668368352180602E-5</v>
      </c>
      <c r="AT38" s="226">
        <v>9.9565319854446206E-5</v>
      </c>
      <c r="AU38" s="226">
        <v>1.2403473009859E-5</v>
      </c>
      <c r="AV38" s="226">
        <v>1.4975620617527801E-5</v>
      </c>
      <c r="AW38" s="226">
        <v>8.8486521224651797E-6</v>
      </c>
      <c r="AX38" s="226">
        <v>2.19884562876631E-5</v>
      </c>
      <c r="AY38" s="226">
        <v>8.3707632781396499E-6</v>
      </c>
      <c r="AZ38" s="226">
        <v>7.4835178640841299E-6</v>
      </c>
      <c r="BA38" s="226">
        <v>1.4539526340594199E-5</v>
      </c>
      <c r="BB38" s="226">
        <v>2.9934237738291901E-5</v>
      </c>
      <c r="BC38" s="226">
        <v>7.9324146330828004E-5</v>
      </c>
      <c r="BD38" s="226">
        <v>2.2759208097860499E-4</v>
      </c>
      <c r="BE38" s="226">
        <v>1.5395652086705001E-5</v>
      </c>
      <c r="BF38" s="226">
        <v>5.9197270498005501E-5</v>
      </c>
      <c r="BG38" s="226">
        <v>9.1948832629176504E-6</v>
      </c>
      <c r="BH38" s="226">
        <v>6.8714761829184103E-6</v>
      </c>
      <c r="BI38" s="226">
        <v>9.7557746258688292E-6</v>
      </c>
      <c r="BJ38" s="226">
        <v>6.9687835626841497E-6</v>
      </c>
      <c r="BK38" s="226">
        <v>8.4549463994746701E-6</v>
      </c>
      <c r="BL38" s="226">
        <v>1.0681740946871E-5</v>
      </c>
      <c r="BM38" s="226">
        <v>6.7945193447548603E-6</v>
      </c>
      <c r="BN38" s="226">
        <v>3.20592698008936E-6</v>
      </c>
      <c r="BO38" s="226">
        <v>6.4010667295939398E-6</v>
      </c>
      <c r="BP38" s="226">
        <v>5.9711963929795599E-6</v>
      </c>
      <c r="BQ38" s="226">
        <v>2.99789418590025E-6</v>
      </c>
      <c r="BR38" s="226">
        <v>1.74237039208613E-5</v>
      </c>
      <c r="BS38" s="226">
        <v>2.1625041645903399E-6</v>
      </c>
      <c r="BT38" s="226">
        <v>1.5739872674207799E-5</v>
      </c>
      <c r="BU38" s="226">
        <v>5.3885917372961697E-6</v>
      </c>
      <c r="BV38" s="226">
        <v>4.6699831725784099E-5</v>
      </c>
      <c r="BW38" s="226">
        <v>7.1744170230888401E-6</v>
      </c>
      <c r="BX38" s="226">
        <v>2.5353940911051901E-5</v>
      </c>
      <c r="BY38" s="226">
        <v>0</v>
      </c>
    </row>
    <row r="39" spans="1:77" x14ac:dyDescent="0.25">
      <c r="A39" s="105" t="s">
        <v>36</v>
      </c>
      <c r="B39" s="226">
        <v>1.39414709923795E-5</v>
      </c>
      <c r="C39" s="226">
        <v>1.8720090624356899E-5</v>
      </c>
      <c r="D39" s="226">
        <v>2.0803742429443499E-5</v>
      </c>
      <c r="E39" s="226">
        <v>2.1209223943261301E-5</v>
      </c>
      <c r="F39" s="226">
        <v>1.20054570092285E-4</v>
      </c>
      <c r="G39" s="226">
        <v>1.64304989726214E-5</v>
      </c>
      <c r="H39" s="226">
        <v>1.42459263770442E-5</v>
      </c>
      <c r="I39" s="226">
        <v>1.01913265885412E-5</v>
      </c>
      <c r="J39" s="226">
        <v>3.4462740834001102E-5</v>
      </c>
      <c r="K39" s="226">
        <v>3.1536799331154703E-5</v>
      </c>
      <c r="L39" s="226">
        <v>8.2131654431154799E-6</v>
      </c>
      <c r="M39" s="226">
        <v>2.0733619338708499E-5</v>
      </c>
      <c r="N39" s="226">
        <v>1.68703183603314E-5</v>
      </c>
      <c r="O39" s="226">
        <v>5.9339562748908202E-6</v>
      </c>
      <c r="P39" s="226">
        <v>2.35646856690069E-5</v>
      </c>
      <c r="Q39" s="226">
        <v>3.8528536533246198E-5</v>
      </c>
      <c r="R39" s="226">
        <v>2.21203178735877E-5</v>
      </c>
      <c r="S39" s="226">
        <v>5.00529212044053E-5</v>
      </c>
      <c r="T39" s="226">
        <v>2.2835850562411801E-5</v>
      </c>
      <c r="U39" s="226">
        <v>2.2372828936819199E-5</v>
      </c>
      <c r="V39" s="226">
        <v>2.4911784605979301E-5</v>
      </c>
      <c r="W39" s="226">
        <v>1.6469478049782398E-5</v>
      </c>
      <c r="X39" s="226">
        <v>2.0907264171463599E-5</v>
      </c>
      <c r="Y39" s="226">
        <v>2.2588019713594101E-5</v>
      </c>
      <c r="Z39" s="226">
        <v>3.6013221617802698E-5</v>
      </c>
      <c r="AA39" s="226">
        <v>1.9412472415993999E-5</v>
      </c>
      <c r="AB39" s="226">
        <v>2.2287391201068699E-5</v>
      </c>
      <c r="AC39" s="226">
        <v>1.79018105833258E-5</v>
      </c>
      <c r="AD39" s="226">
        <v>5.6254680049834398E-5</v>
      </c>
      <c r="AE39" s="226">
        <v>5.9333218286311602E-5</v>
      </c>
      <c r="AF39" s="226">
        <v>2.2976957778455099E-5</v>
      </c>
      <c r="AG39" s="226">
        <v>6.2107874980302805E-5</v>
      </c>
      <c r="AH39" s="226">
        <v>0</v>
      </c>
      <c r="AI39" s="226">
        <v>1.5034735812244101E-5</v>
      </c>
      <c r="AJ39" s="226">
        <v>1.78229070923778E-5</v>
      </c>
      <c r="AK39" s="226">
        <v>6.5058255737468094E-5</v>
      </c>
      <c r="AL39" s="226">
        <v>4.1755242434520799E-2</v>
      </c>
      <c r="AM39" s="226">
        <v>3.9887658128526102E-5</v>
      </c>
      <c r="AN39" s="226">
        <v>3.1278499521803201E-5</v>
      </c>
      <c r="AO39" s="226">
        <v>2.02052441777275E-5</v>
      </c>
      <c r="AP39" s="226">
        <v>1.9014923607151702E-5</v>
      </c>
      <c r="AQ39" s="226">
        <v>5.8375413688731697E-5</v>
      </c>
      <c r="AR39" s="226">
        <v>1.36027081394776E-5</v>
      </c>
      <c r="AS39" s="226">
        <v>1.1646832088594101E-5</v>
      </c>
      <c r="AT39" s="226">
        <v>2.8986004566008799E-5</v>
      </c>
      <c r="AU39" s="226">
        <v>2.16246859757803E-4</v>
      </c>
      <c r="AV39" s="226">
        <v>1.82205280139402E-5</v>
      </c>
      <c r="AW39" s="226">
        <v>1.8419120730742201E-5</v>
      </c>
      <c r="AX39" s="226">
        <v>3.7995992636468598E-5</v>
      </c>
      <c r="AY39" s="226">
        <v>1.3818322511744399E-5</v>
      </c>
      <c r="AZ39" s="226">
        <v>1.57595371279162E-5</v>
      </c>
      <c r="BA39" s="226">
        <v>1.2561270152162201E-5</v>
      </c>
      <c r="BB39" s="226">
        <v>6.2876298625668301E-5</v>
      </c>
      <c r="BC39" s="226">
        <v>4.6788859698748703E-3</v>
      </c>
      <c r="BD39" s="226">
        <v>3.7837085764271997E-5</v>
      </c>
      <c r="BE39" s="226">
        <v>6.0252098118430397E-6</v>
      </c>
      <c r="BF39" s="226">
        <v>1.3241243959403E-5</v>
      </c>
      <c r="BG39" s="226">
        <v>9.4966367196744697E-4</v>
      </c>
      <c r="BH39" s="226">
        <v>2.9535747849253801E-5</v>
      </c>
      <c r="BI39" s="226">
        <v>3.1478004818607901E-5</v>
      </c>
      <c r="BJ39" s="226">
        <v>1.25519757809657E-5</v>
      </c>
      <c r="BK39" s="226">
        <v>1.0695102844016399E-5</v>
      </c>
      <c r="BL39" s="226">
        <v>1.84541645311348E-5</v>
      </c>
      <c r="BM39" s="226">
        <v>5.7308642377584598E-6</v>
      </c>
      <c r="BN39" s="226">
        <v>7.2153112614535796E-6</v>
      </c>
      <c r="BO39" s="226">
        <v>1.2734658800075199E-5</v>
      </c>
      <c r="BP39" s="226">
        <v>1.04425373472115E-5</v>
      </c>
      <c r="BQ39" s="226">
        <v>2.84956478119307E-5</v>
      </c>
      <c r="BR39" s="226">
        <v>6.4827311146987096E-6</v>
      </c>
      <c r="BS39" s="226">
        <v>5.5457641368344103E-5</v>
      </c>
      <c r="BT39" s="226">
        <v>1.8042852176895701E-5</v>
      </c>
      <c r="BU39" s="226">
        <v>4.4419349028869001E-5</v>
      </c>
      <c r="BV39" s="226">
        <v>3.4801664649166102E-5</v>
      </c>
      <c r="BW39" s="226">
        <v>3.4476860353431103E-5</v>
      </c>
      <c r="BX39" s="226">
        <v>8.4820536892368906E-5</v>
      </c>
      <c r="BY39" s="226">
        <v>0</v>
      </c>
    </row>
    <row r="40" spans="1:77" x14ac:dyDescent="0.25">
      <c r="A40" s="105" t="s">
        <v>37</v>
      </c>
      <c r="B40" s="226">
        <v>3.5741555603234599E-5</v>
      </c>
      <c r="C40" s="226">
        <v>4.38244682546426E-5</v>
      </c>
      <c r="D40" s="226">
        <v>1.16309202358912E-4</v>
      </c>
      <c r="E40" s="226">
        <v>6.3243724629129694E-5</v>
      </c>
      <c r="F40" s="226">
        <v>3.02899932035378E-4</v>
      </c>
      <c r="G40" s="226">
        <v>9.4412359872007E-4</v>
      </c>
      <c r="H40" s="226">
        <v>4.0486775481649902E-5</v>
      </c>
      <c r="I40" s="226">
        <v>4.2563294451736701E-5</v>
      </c>
      <c r="J40" s="226">
        <v>5.5757250582801703E-5</v>
      </c>
      <c r="K40" s="226">
        <v>1.2887187474839199E-4</v>
      </c>
      <c r="L40" s="226">
        <v>2.2530102811674301E-5</v>
      </c>
      <c r="M40" s="226">
        <v>8.6234768055571306E-5</v>
      </c>
      <c r="N40" s="226">
        <v>1.22983016533741E-5</v>
      </c>
      <c r="O40" s="226">
        <v>5.0477754607029896E-6</v>
      </c>
      <c r="P40" s="226">
        <v>3.3197549202275699E-5</v>
      </c>
      <c r="Q40" s="226">
        <v>4.6630679934725302E-5</v>
      </c>
      <c r="R40" s="226">
        <v>9.2849610511157502E-5</v>
      </c>
      <c r="S40" s="226">
        <v>4.3400213328680099E-4</v>
      </c>
      <c r="T40" s="226">
        <v>9.9097941904877204E-5</v>
      </c>
      <c r="U40" s="226">
        <v>8.6027325804362406E-5</v>
      </c>
      <c r="V40" s="226">
        <v>2.2112345898784401E-4</v>
      </c>
      <c r="W40" s="226">
        <v>1.04804781496164E-4</v>
      </c>
      <c r="X40" s="226">
        <v>6.8734499844428105E-5</v>
      </c>
      <c r="Y40" s="226">
        <v>7.7798042416224995E-5</v>
      </c>
      <c r="Z40" s="226">
        <v>2.8796662694580198E-4</v>
      </c>
      <c r="AA40" s="226">
        <v>1.32976334902575E-4</v>
      </c>
      <c r="AB40" s="226">
        <v>1.02612860766255E-4</v>
      </c>
      <c r="AC40" s="226">
        <v>6.9258361316909396E-5</v>
      </c>
      <c r="AD40" s="226">
        <v>2.8430207437681997E-4</v>
      </c>
      <c r="AE40" s="226">
        <v>2.7118603341099698E-4</v>
      </c>
      <c r="AF40" s="226">
        <v>3.02680068265465E-4</v>
      </c>
      <c r="AG40" s="226">
        <v>2.23916092026706E-4</v>
      </c>
      <c r="AH40" s="226">
        <v>0</v>
      </c>
      <c r="AI40" s="226">
        <v>6.78692295853552E-5</v>
      </c>
      <c r="AJ40" s="226">
        <v>1.53971224856776E-4</v>
      </c>
      <c r="AK40" s="226">
        <v>1.7005383728360099E-4</v>
      </c>
      <c r="AL40" s="226">
        <v>3.6206690645242899E-5</v>
      </c>
      <c r="AM40" s="226">
        <v>1.08794688834352E-2</v>
      </c>
      <c r="AN40" s="226">
        <v>8.5665317899468905E-4</v>
      </c>
      <c r="AO40" s="226">
        <v>2.7562745336722599E-5</v>
      </c>
      <c r="AP40" s="226">
        <v>6.5833244637558005E-5</v>
      </c>
      <c r="AQ40" s="226">
        <v>1.9053353511017701E-4</v>
      </c>
      <c r="AR40" s="226">
        <v>1.20610435070481E-4</v>
      </c>
      <c r="AS40" s="226">
        <v>5.8462634152563601E-5</v>
      </c>
      <c r="AT40" s="226">
        <v>1.2377208070991699E-4</v>
      </c>
      <c r="AU40" s="226">
        <v>2.1931578724922001E-4</v>
      </c>
      <c r="AV40" s="226">
        <v>1.8251916305194301E-4</v>
      </c>
      <c r="AW40" s="226">
        <v>3.1075069813258801E-5</v>
      </c>
      <c r="AX40" s="226">
        <v>7.3137592472625906E-5</v>
      </c>
      <c r="AY40" s="226">
        <v>8.7419191624485307E-5</v>
      </c>
      <c r="AZ40" s="226">
        <v>7.0188169575046197E-5</v>
      </c>
      <c r="BA40" s="226">
        <v>5.0415079411967898E-5</v>
      </c>
      <c r="BB40" s="226">
        <v>3.8179520256386598E-5</v>
      </c>
      <c r="BC40" s="226">
        <v>6.8098702002803297E-5</v>
      </c>
      <c r="BD40" s="226">
        <v>6.7891357086848498E-5</v>
      </c>
      <c r="BE40" s="226">
        <v>1.51963318862676E-5</v>
      </c>
      <c r="BF40" s="226">
        <v>6.0499521353256503E-5</v>
      </c>
      <c r="BG40" s="226">
        <v>4.7588374594349503E-5</v>
      </c>
      <c r="BH40" s="226">
        <v>1.8281715046452999E-4</v>
      </c>
      <c r="BI40" s="226">
        <v>4.6628899477813502E-5</v>
      </c>
      <c r="BJ40" s="226">
        <v>5.9200668967414797E-5</v>
      </c>
      <c r="BK40" s="226">
        <v>7.8058917110456998E-5</v>
      </c>
      <c r="BL40" s="226">
        <v>9.0245510992175603E-5</v>
      </c>
      <c r="BM40" s="226">
        <v>4.1483439776018799E-5</v>
      </c>
      <c r="BN40" s="226">
        <v>5.1431548210828603E-5</v>
      </c>
      <c r="BO40" s="226">
        <v>9.8598985916406899E-5</v>
      </c>
      <c r="BP40" s="226">
        <v>2.3806505687467899E-4</v>
      </c>
      <c r="BQ40" s="226">
        <v>1.6939552079897201E-5</v>
      </c>
      <c r="BR40" s="226">
        <v>6.31772969575057E-5</v>
      </c>
      <c r="BS40" s="226">
        <v>2.5977390559612299E-5</v>
      </c>
      <c r="BT40" s="226">
        <v>8.4935477913041795E-5</v>
      </c>
      <c r="BU40" s="226">
        <v>2.56459159625105E-5</v>
      </c>
      <c r="BV40" s="226">
        <v>4.0591884555905998E-5</v>
      </c>
      <c r="BW40" s="226">
        <v>3.5429140551551703E-5</v>
      </c>
      <c r="BX40" s="226">
        <v>2.7739817566248401E-4</v>
      </c>
      <c r="BY40" s="226">
        <v>0</v>
      </c>
    </row>
    <row r="41" spans="1:77" x14ac:dyDescent="0.25">
      <c r="A41" s="105" t="s">
        <v>38</v>
      </c>
      <c r="B41" s="226">
        <v>3.2159560098497999E-5</v>
      </c>
      <c r="C41" s="226">
        <v>4.6259379346017203E-5</v>
      </c>
      <c r="D41" s="226">
        <v>3.7517879144458099E-5</v>
      </c>
      <c r="E41" s="226">
        <v>5.8375458952621E-5</v>
      </c>
      <c r="F41" s="226">
        <v>3.8235425711026302E-5</v>
      </c>
      <c r="G41" s="226">
        <v>7.1046774270019895E-5</v>
      </c>
      <c r="H41" s="226">
        <v>4.08297639264123E-5</v>
      </c>
      <c r="I41" s="226">
        <v>3.0860008490291497E-5</v>
      </c>
      <c r="J41" s="226">
        <v>3.8421252184853197E-5</v>
      </c>
      <c r="K41" s="226">
        <v>5.2792653481792698E-5</v>
      </c>
      <c r="L41" s="226">
        <v>2.2240872363600201E-5</v>
      </c>
      <c r="M41" s="226">
        <v>5.5685486001735302E-5</v>
      </c>
      <c r="N41" s="226">
        <v>2.16169480561561E-5</v>
      </c>
      <c r="O41" s="226">
        <v>8.3126737605017304E-6</v>
      </c>
      <c r="P41" s="226">
        <v>5.5655694951672003E-5</v>
      </c>
      <c r="Q41" s="226">
        <v>7.3079960829914597E-5</v>
      </c>
      <c r="R41" s="226">
        <v>4.7607952315923399E-5</v>
      </c>
      <c r="S41" s="226">
        <v>8.0578778700313595E-5</v>
      </c>
      <c r="T41" s="226">
        <v>5.2717762342920897E-5</v>
      </c>
      <c r="U41" s="226">
        <v>5.3741398649156599E-5</v>
      </c>
      <c r="V41" s="226">
        <v>6.44512765924881E-5</v>
      </c>
      <c r="W41" s="226">
        <v>4.2015746392486503E-5</v>
      </c>
      <c r="X41" s="226">
        <v>4.6651268241528102E-5</v>
      </c>
      <c r="Y41" s="226">
        <v>5.6203858624183503E-5</v>
      </c>
      <c r="Z41" s="226">
        <v>6.1847257715089699E-5</v>
      </c>
      <c r="AA41" s="226">
        <v>4.8781909028984999E-5</v>
      </c>
      <c r="AB41" s="226">
        <v>5.6588616523480598E-5</v>
      </c>
      <c r="AC41" s="226">
        <v>5.3026022014390599E-5</v>
      </c>
      <c r="AD41" s="226">
        <v>1.2327323817471999E-4</v>
      </c>
      <c r="AE41" s="226">
        <v>1.40748617929735E-4</v>
      </c>
      <c r="AF41" s="226">
        <v>1.3669187500523001E-4</v>
      </c>
      <c r="AG41" s="226">
        <v>1.4595599676791801E-4</v>
      </c>
      <c r="AH41" s="226">
        <v>0</v>
      </c>
      <c r="AI41" s="226">
        <v>3.2012304155013598E-5</v>
      </c>
      <c r="AJ41" s="226">
        <v>2.4291441477711399E-4</v>
      </c>
      <c r="AK41" s="226">
        <v>5.8797075700217599E-5</v>
      </c>
      <c r="AL41" s="226">
        <v>3.2127381694344499E-5</v>
      </c>
      <c r="AM41" s="226">
        <v>3.39914779910208E-4</v>
      </c>
      <c r="AN41" s="226">
        <v>2.6842663009904399E-2</v>
      </c>
      <c r="AO41" s="226">
        <v>3.1323956775422803E-5</v>
      </c>
      <c r="AP41" s="226">
        <v>3.2028864327696402E-5</v>
      </c>
      <c r="AQ41" s="226">
        <v>1.7497492593667599E-4</v>
      </c>
      <c r="AR41" s="226">
        <v>1.5419506697813399E-4</v>
      </c>
      <c r="AS41" s="226">
        <v>1.04222550146951E-4</v>
      </c>
      <c r="AT41" s="226">
        <v>1.17782405764339E-4</v>
      </c>
      <c r="AU41" s="226">
        <v>5.0799572765503902E-5</v>
      </c>
      <c r="AV41" s="226">
        <v>4.3596691704839701E-5</v>
      </c>
      <c r="AW41" s="226">
        <v>4.3785708928473402E-5</v>
      </c>
      <c r="AX41" s="226">
        <v>9.7135208643082206E-5</v>
      </c>
      <c r="AY41" s="226">
        <v>4.50149461716244E-5</v>
      </c>
      <c r="AZ41" s="226">
        <v>5.9514827009424402E-5</v>
      </c>
      <c r="BA41" s="226">
        <v>6.8608688896315594E-5</v>
      </c>
      <c r="BB41" s="226">
        <v>3.9758460359404197E-5</v>
      </c>
      <c r="BC41" s="226">
        <v>3.43220520573548E-5</v>
      </c>
      <c r="BD41" s="226">
        <v>1.0942427338454E-4</v>
      </c>
      <c r="BE41" s="226">
        <v>2.80279859800306E-5</v>
      </c>
      <c r="BF41" s="226">
        <v>2.1000536757323E-4</v>
      </c>
      <c r="BG41" s="226">
        <v>4.3438772764913399E-5</v>
      </c>
      <c r="BH41" s="226">
        <v>1.17671454372651E-4</v>
      </c>
      <c r="BI41" s="226">
        <v>4.1664377273993702E-5</v>
      </c>
      <c r="BJ41" s="226">
        <v>1.8476113240175799E-4</v>
      </c>
      <c r="BK41" s="226">
        <v>1.85158127385281E-4</v>
      </c>
      <c r="BL41" s="226">
        <v>4.1416416949626502E-5</v>
      </c>
      <c r="BM41" s="226">
        <v>1.39518027066822E-4</v>
      </c>
      <c r="BN41" s="226">
        <v>1.1739955894393099E-4</v>
      </c>
      <c r="BO41" s="226">
        <v>1.8086591127372401E-4</v>
      </c>
      <c r="BP41" s="226">
        <v>1.3155127156664299E-4</v>
      </c>
      <c r="BQ41" s="226">
        <v>5.64779286951616E-5</v>
      </c>
      <c r="BR41" s="226">
        <v>2.4372614459732399E-4</v>
      </c>
      <c r="BS41" s="226">
        <v>6.2188517816960597E-5</v>
      </c>
      <c r="BT41" s="226">
        <v>4.47725428053788E-4</v>
      </c>
      <c r="BU41" s="226">
        <v>9.4540440254633394E-5</v>
      </c>
      <c r="BV41" s="226">
        <v>5.1981297635005301E-5</v>
      </c>
      <c r="BW41" s="226">
        <v>5.1706639793107398E-5</v>
      </c>
      <c r="BX41" s="226">
        <v>3.6330419147774398E-4</v>
      </c>
      <c r="BY41" s="226">
        <v>0</v>
      </c>
    </row>
    <row r="42" spans="1:77" x14ac:dyDescent="0.25">
      <c r="A42" s="105" t="s">
        <v>39</v>
      </c>
      <c r="B42" s="226">
        <v>1.8649827499420502E-5</v>
      </c>
      <c r="C42" s="226">
        <v>5.2709032818672299E-5</v>
      </c>
      <c r="D42" s="226">
        <v>2.3687500216471101E-5</v>
      </c>
      <c r="E42" s="226">
        <v>4.36020524981987E-5</v>
      </c>
      <c r="F42" s="226">
        <v>2.4856195137532601E-5</v>
      </c>
      <c r="G42" s="226">
        <v>2.09739886164414E-5</v>
      </c>
      <c r="H42" s="226">
        <v>2.32131869560626E-5</v>
      </c>
      <c r="I42" s="226">
        <v>1.4750901442756701E-5</v>
      </c>
      <c r="J42" s="226">
        <v>4.8040758531585702E-5</v>
      </c>
      <c r="K42" s="226">
        <v>1.9150478282273E-5</v>
      </c>
      <c r="L42" s="226">
        <v>2.6839278805857299E-5</v>
      </c>
      <c r="M42" s="226">
        <v>3.1479601936392103E-5</v>
      </c>
      <c r="N42" s="226">
        <v>7.6870945741954508E-6</v>
      </c>
      <c r="O42" s="226">
        <v>6.2048901490585099E-6</v>
      </c>
      <c r="P42" s="226">
        <v>2.5823326996940301E-5</v>
      </c>
      <c r="Q42" s="226">
        <v>4.3520674525355198E-5</v>
      </c>
      <c r="R42" s="226">
        <v>1.71954323997808E-5</v>
      </c>
      <c r="S42" s="226">
        <v>3.9702647048207603E-5</v>
      </c>
      <c r="T42" s="226">
        <v>2.1646866627923601E-5</v>
      </c>
      <c r="U42" s="226">
        <v>1.8780819444863401E-5</v>
      </c>
      <c r="V42" s="226">
        <v>2.3200006526782602E-5</v>
      </c>
      <c r="W42" s="226">
        <v>1.46408299862358E-5</v>
      </c>
      <c r="X42" s="226">
        <v>1.8337999079449099E-5</v>
      </c>
      <c r="Y42" s="226">
        <v>2.4042257187291999E-5</v>
      </c>
      <c r="Z42" s="226">
        <v>2.0969416887054902E-5</v>
      </c>
      <c r="AA42" s="226">
        <v>1.6396129469113101E-5</v>
      </c>
      <c r="AB42" s="226">
        <v>2.0604877513821801E-5</v>
      </c>
      <c r="AC42" s="226">
        <v>1.5567865649030202E-5</v>
      </c>
      <c r="AD42" s="226">
        <v>2.3294017146448999E-5</v>
      </c>
      <c r="AE42" s="226">
        <v>5.4897995864009197E-5</v>
      </c>
      <c r="AF42" s="226">
        <v>2.4473030931777001E-5</v>
      </c>
      <c r="AG42" s="226">
        <v>2.4545138943130601E-5</v>
      </c>
      <c r="AH42" s="226">
        <v>0</v>
      </c>
      <c r="AI42" s="226">
        <v>2.55164757604713E-5</v>
      </c>
      <c r="AJ42" s="226">
        <v>1.3553507531586699E-5</v>
      </c>
      <c r="AK42" s="226">
        <v>1.7558900224279798E-5</v>
      </c>
      <c r="AL42" s="226">
        <v>2.9506076448407099E-5</v>
      </c>
      <c r="AM42" s="226">
        <v>3.8460340664479998E-5</v>
      </c>
      <c r="AN42" s="226">
        <v>1.5605345894438001E-5</v>
      </c>
      <c r="AO42" s="226">
        <v>1.0831347693634099E-3</v>
      </c>
      <c r="AP42" s="226">
        <v>1.7025851421138302E-5</v>
      </c>
      <c r="AQ42" s="226">
        <v>1.5446185279157201E-5</v>
      </c>
      <c r="AR42" s="226">
        <v>8.6281646180976002E-6</v>
      </c>
      <c r="AS42" s="226">
        <v>2.0377468075877501E-5</v>
      </c>
      <c r="AT42" s="226">
        <v>1.51001301480042E-5</v>
      </c>
      <c r="AU42" s="226">
        <v>1.3102108418173601E-4</v>
      </c>
      <c r="AV42" s="226">
        <v>6.0131131133400997E-5</v>
      </c>
      <c r="AW42" s="226">
        <v>2.2561004020837001E-5</v>
      </c>
      <c r="AX42" s="226">
        <v>1.4180528524000599E-5</v>
      </c>
      <c r="AY42" s="226">
        <v>2.0059223170323501E-5</v>
      </c>
      <c r="AZ42" s="226">
        <v>1.7309710703574401E-5</v>
      </c>
      <c r="BA42" s="226">
        <v>1.4391008261097999E-5</v>
      </c>
      <c r="BB42" s="226">
        <v>1.0112618616108399E-5</v>
      </c>
      <c r="BC42" s="226">
        <v>1.6716921572629699E-5</v>
      </c>
      <c r="BD42" s="226">
        <v>2.4811270522373599E-5</v>
      </c>
      <c r="BE42" s="226">
        <v>1.02473444290123E-4</v>
      </c>
      <c r="BF42" s="226">
        <v>2.1751957312038501E-5</v>
      </c>
      <c r="BG42" s="226">
        <v>1.8610529249086599E-5</v>
      </c>
      <c r="BH42" s="226">
        <v>4.0378501308461701E-5</v>
      </c>
      <c r="BI42" s="226">
        <v>1.9118156779603901E-4</v>
      </c>
      <c r="BJ42" s="226">
        <v>1.0290185088559E-4</v>
      </c>
      <c r="BK42" s="226">
        <v>1.8395204528804201E-5</v>
      </c>
      <c r="BL42" s="226">
        <v>1.6774382384576401E-5</v>
      </c>
      <c r="BM42" s="226">
        <v>8.8434333890243698E-6</v>
      </c>
      <c r="BN42" s="226">
        <v>5.1750056327098497E-6</v>
      </c>
      <c r="BO42" s="226">
        <v>8.98521638596255E-6</v>
      </c>
      <c r="BP42" s="226">
        <v>8.9029890280201794E-6</v>
      </c>
      <c r="BQ42" s="226">
        <v>6.14140294615083E-6</v>
      </c>
      <c r="BR42" s="226">
        <v>1.7702223594100301E-5</v>
      </c>
      <c r="BS42" s="226">
        <v>5.1512642057265702E-6</v>
      </c>
      <c r="BT42" s="226">
        <v>3.0127341773808098E-5</v>
      </c>
      <c r="BU42" s="226">
        <v>2.7486701603448502E-6</v>
      </c>
      <c r="BV42" s="226">
        <v>9.5442717624198701E-6</v>
      </c>
      <c r="BW42" s="226">
        <v>8.8060854634577406E-6</v>
      </c>
      <c r="BX42" s="226">
        <v>2.20982080712006E-5</v>
      </c>
      <c r="BY42" s="226">
        <v>0</v>
      </c>
    </row>
    <row r="43" spans="1:77" x14ac:dyDescent="0.25">
      <c r="A43" s="105" t="s">
        <v>40</v>
      </c>
      <c r="B43" s="226">
        <v>4.67100192171761E-4</v>
      </c>
      <c r="C43" s="226">
        <v>5.80701328159043E-4</v>
      </c>
      <c r="D43" s="226">
        <v>2.2385040377104901E-4</v>
      </c>
      <c r="E43" s="226">
        <v>9.0172627892811405E-4</v>
      </c>
      <c r="F43" s="226">
        <v>4.1886552478251701E-4</v>
      </c>
      <c r="G43" s="226">
        <v>4.6954467160379099E-4</v>
      </c>
      <c r="H43" s="226">
        <v>1.8951242034765401E-4</v>
      </c>
      <c r="I43" s="226">
        <v>2.0817750751464401E-4</v>
      </c>
      <c r="J43" s="226">
        <v>8.1958581140335201E-4</v>
      </c>
      <c r="K43" s="226">
        <v>8.1890180174275703E-5</v>
      </c>
      <c r="L43" s="226">
        <v>3.1927961773204998E-4</v>
      </c>
      <c r="M43" s="226">
        <v>5.4435361599881897E-5</v>
      </c>
      <c r="N43" s="226">
        <v>8.6651337721819803E-6</v>
      </c>
      <c r="O43" s="226">
        <v>3.21251184109739E-6</v>
      </c>
      <c r="P43" s="226">
        <v>4.9482561871470403E-5</v>
      </c>
      <c r="Q43" s="226">
        <v>1.24438927549377E-4</v>
      </c>
      <c r="R43" s="226">
        <v>3.9361235985597903E-5</v>
      </c>
      <c r="S43" s="226">
        <v>5.2611010973061999E-5</v>
      </c>
      <c r="T43" s="226">
        <v>2.8619943246073999E-5</v>
      </c>
      <c r="U43" s="226">
        <v>6.8661899577423795E-5</v>
      </c>
      <c r="V43" s="226">
        <v>6.4550247896242295E-5</v>
      </c>
      <c r="W43" s="226">
        <v>4.32075173976916E-5</v>
      </c>
      <c r="X43" s="226">
        <v>8.0301008720876197E-5</v>
      </c>
      <c r="Y43" s="226">
        <v>2.7509152944093298E-4</v>
      </c>
      <c r="Z43" s="226">
        <v>6.2499514816615403E-5</v>
      </c>
      <c r="AA43" s="226">
        <v>4.3621690916289501E-5</v>
      </c>
      <c r="AB43" s="226">
        <v>6.9729396560113004E-5</v>
      </c>
      <c r="AC43" s="226">
        <v>4.3846072714471597E-5</v>
      </c>
      <c r="AD43" s="226">
        <v>6.5262697685131699E-5</v>
      </c>
      <c r="AE43" s="226">
        <v>1.7533454469368E-4</v>
      </c>
      <c r="AF43" s="226">
        <v>4.03063315469689E-4</v>
      </c>
      <c r="AG43" s="226">
        <v>1.5514590265813699E-4</v>
      </c>
      <c r="AH43" s="226">
        <v>0</v>
      </c>
      <c r="AI43" s="226">
        <v>2.3774190097373399E-4</v>
      </c>
      <c r="AJ43" s="226">
        <v>8.8897052130261994E-5</v>
      </c>
      <c r="AK43" s="226">
        <v>4.2363698675033701E-4</v>
      </c>
      <c r="AL43" s="226">
        <v>5.43950824767067E-4</v>
      </c>
      <c r="AM43" s="226">
        <v>3.42084244033807E-5</v>
      </c>
      <c r="AN43" s="226">
        <v>1.6396633429158199E-5</v>
      </c>
      <c r="AO43" s="226">
        <v>1.0244626811392401E-5</v>
      </c>
      <c r="AP43" s="226">
        <v>1.7631054159857499E-2</v>
      </c>
      <c r="AQ43" s="226">
        <v>4.1723194913524398E-4</v>
      </c>
      <c r="AR43" s="226">
        <v>4.8495928744453901E-4</v>
      </c>
      <c r="AS43" s="226">
        <v>1.9053790829426099E-4</v>
      </c>
      <c r="AT43" s="226">
        <v>2.7789685426853397E-4</v>
      </c>
      <c r="AU43" s="226">
        <v>3.1519613771074299E-4</v>
      </c>
      <c r="AV43" s="226">
        <v>5.2084383920327297E-5</v>
      </c>
      <c r="AW43" s="226">
        <v>6.3886300977776303E-5</v>
      </c>
      <c r="AX43" s="226">
        <v>4.04186599547414E-5</v>
      </c>
      <c r="AY43" s="226">
        <v>3.2977612113901402E-5</v>
      </c>
      <c r="AZ43" s="226">
        <v>1.4643070056419701E-4</v>
      </c>
      <c r="BA43" s="226">
        <v>5.1058238067283299E-5</v>
      </c>
      <c r="BB43" s="226">
        <v>7.0874935475253399E-5</v>
      </c>
      <c r="BC43" s="226">
        <v>2.1620972626683601E-4</v>
      </c>
      <c r="BD43" s="226">
        <v>3.5715306655946397E-5</v>
      </c>
      <c r="BE43" s="226">
        <v>6.2017855021505802E-6</v>
      </c>
      <c r="BF43" s="226">
        <v>6.3441391311229597E-4</v>
      </c>
      <c r="BG43" s="226">
        <v>4.2189964130119503E-5</v>
      </c>
      <c r="BH43" s="226">
        <v>1.3793656052597699E-5</v>
      </c>
      <c r="BI43" s="226">
        <v>1.96321804525029E-5</v>
      </c>
      <c r="BJ43" s="226">
        <v>2.1050871906703999E-5</v>
      </c>
      <c r="BK43" s="226">
        <v>3.1114994483737399E-5</v>
      </c>
      <c r="BL43" s="226">
        <v>2.7976680223913801E-5</v>
      </c>
      <c r="BM43" s="226">
        <v>5.54282225448818E-6</v>
      </c>
      <c r="BN43" s="226">
        <v>3.4926409249791401E-6</v>
      </c>
      <c r="BO43" s="226">
        <v>6.7294370814564403E-6</v>
      </c>
      <c r="BP43" s="226">
        <v>6.3690240239322698E-6</v>
      </c>
      <c r="BQ43" s="226">
        <v>6.5731997633015498E-6</v>
      </c>
      <c r="BR43" s="226">
        <v>1.7527471157102801E-5</v>
      </c>
      <c r="BS43" s="226">
        <v>1.2466787060581501E-5</v>
      </c>
      <c r="BT43" s="226">
        <v>1.1776467958918799E-5</v>
      </c>
      <c r="BU43" s="226">
        <v>9.4955206458036795E-6</v>
      </c>
      <c r="BV43" s="226">
        <v>4.4054853866978702E-4</v>
      </c>
      <c r="BW43" s="226">
        <v>9.3667924504400697E-5</v>
      </c>
      <c r="BX43" s="226">
        <v>2.23937028183704E-5</v>
      </c>
      <c r="BY43" s="226">
        <v>0</v>
      </c>
    </row>
    <row r="44" spans="1:77" x14ac:dyDescent="0.25">
      <c r="A44" s="105" t="s">
        <v>41</v>
      </c>
      <c r="B44" s="226">
        <v>2.6401911645876401E-5</v>
      </c>
      <c r="C44" s="226">
        <v>4.5534257496308098E-5</v>
      </c>
      <c r="D44" s="226">
        <v>2.8977114408660399E-5</v>
      </c>
      <c r="E44" s="226">
        <v>4.5808353180448502E-5</v>
      </c>
      <c r="F44" s="226">
        <v>3.5237966043164098E-5</v>
      </c>
      <c r="G44" s="226">
        <v>5.8194107395195397E-5</v>
      </c>
      <c r="H44" s="226">
        <v>2.7595269563531401E-5</v>
      </c>
      <c r="I44" s="226">
        <v>2.06777378230541E-5</v>
      </c>
      <c r="J44" s="226">
        <v>3.5399758484565497E-5</v>
      </c>
      <c r="K44" s="226">
        <v>4.4083445039261097E-5</v>
      </c>
      <c r="L44" s="226">
        <v>2.1788124436500701E-5</v>
      </c>
      <c r="M44" s="226">
        <v>4.6937908453596598E-5</v>
      </c>
      <c r="N44" s="226">
        <v>1.6185305061448799E-4</v>
      </c>
      <c r="O44" s="226">
        <v>5.7096302509332901E-5</v>
      </c>
      <c r="P44" s="226">
        <v>7.8216103388412196E-5</v>
      </c>
      <c r="Q44" s="226">
        <v>1.09826504254584E-4</v>
      </c>
      <c r="R44" s="226">
        <v>4.1199178558615101E-5</v>
      </c>
      <c r="S44" s="226">
        <v>1.029020583215E-4</v>
      </c>
      <c r="T44" s="226">
        <v>3.84655769323762E-5</v>
      </c>
      <c r="U44" s="226">
        <v>4.5992373544488902E-5</v>
      </c>
      <c r="V44" s="226">
        <v>7.1348097554485901E-5</v>
      </c>
      <c r="W44" s="226">
        <v>3.6231854115760898E-5</v>
      </c>
      <c r="X44" s="226">
        <v>2.9344097738167402E-5</v>
      </c>
      <c r="Y44" s="226">
        <v>3.6019837219881701E-5</v>
      </c>
      <c r="Z44" s="226">
        <v>4.48826074068464E-5</v>
      </c>
      <c r="AA44" s="226">
        <v>3.4321640812792097E-5</v>
      </c>
      <c r="AB44" s="226">
        <v>3.6243224260881097E-5</v>
      </c>
      <c r="AC44" s="226">
        <v>3.8057850294202803E-5</v>
      </c>
      <c r="AD44" s="226">
        <v>4.8295860756852897E-5</v>
      </c>
      <c r="AE44" s="226">
        <v>8.0489898160076201E-5</v>
      </c>
      <c r="AF44" s="226">
        <v>8.40044014424076E-5</v>
      </c>
      <c r="AG44" s="226">
        <v>8.7713359030831302E-5</v>
      </c>
      <c r="AH44" s="226">
        <v>0</v>
      </c>
      <c r="AI44" s="226">
        <v>2.0097511891057799E-4</v>
      </c>
      <c r="AJ44" s="226">
        <v>1.54392038389177E-4</v>
      </c>
      <c r="AK44" s="226">
        <v>5.3819770994446903E-5</v>
      </c>
      <c r="AL44" s="226">
        <v>3.6383730711018298E-5</v>
      </c>
      <c r="AM44" s="226">
        <v>1.6174139643920099E-4</v>
      </c>
      <c r="AN44" s="226">
        <v>1.8917183384236901E-4</v>
      </c>
      <c r="AO44" s="226">
        <v>1.55272633343091E-4</v>
      </c>
      <c r="AP44" s="226">
        <v>1.1901193820254001E-4</v>
      </c>
      <c r="AQ44" s="226">
        <v>2.2691043924210001E-2</v>
      </c>
      <c r="AR44" s="226">
        <v>4.2503975588166997E-5</v>
      </c>
      <c r="AS44" s="226">
        <v>4.5441710200669603E-5</v>
      </c>
      <c r="AT44" s="226">
        <v>2.9044405093771498E-4</v>
      </c>
      <c r="AU44" s="226">
        <v>3.1138646133556201E-4</v>
      </c>
      <c r="AV44" s="226">
        <v>1.8228914656210301E-4</v>
      </c>
      <c r="AW44" s="226">
        <v>4.6031163801198903E-5</v>
      </c>
      <c r="AX44" s="226">
        <v>5.06214168648149E-4</v>
      </c>
      <c r="AY44" s="226">
        <v>4.3831596537902003E-5</v>
      </c>
      <c r="AZ44" s="226">
        <v>2.6072984128113998E-4</v>
      </c>
      <c r="BA44" s="226">
        <v>1.10280915786448E-4</v>
      </c>
      <c r="BB44" s="226">
        <v>5.2426886376865198E-5</v>
      </c>
      <c r="BC44" s="226">
        <v>2.75798687828462E-4</v>
      </c>
      <c r="BD44" s="226">
        <v>1.24937197371502E-4</v>
      </c>
      <c r="BE44" s="226">
        <v>3.0757647867675601E-5</v>
      </c>
      <c r="BF44" s="226">
        <v>1.3091186763104499E-4</v>
      </c>
      <c r="BG44" s="226">
        <v>1.7228874612076401E-4</v>
      </c>
      <c r="BH44" s="226">
        <v>6.9005788325723596E-5</v>
      </c>
      <c r="BI44" s="226">
        <v>7.6847760967949195E-5</v>
      </c>
      <c r="BJ44" s="226">
        <v>1.8845962215129899E-4</v>
      </c>
      <c r="BK44" s="226">
        <v>2.9533596426499303E-4</v>
      </c>
      <c r="BL44" s="226">
        <v>1.39491613938725E-4</v>
      </c>
      <c r="BM44" s="226">
        <v>4.2913399169375499E-5</v>
      </c>
      <c r="BN44" s="226">
        <v>2.0708100612712899E-5</v>
      </c>
      <c r="BO44" s="226">
        <v>3.9133661850678497E-5</v>
      </c>
      <c r="BP44" s="226">
        <v>4.8812929670175897E-5</v>
      </c>
      <c r="BQ44" s="226">
        <v>2.1554953209269899E-5</v>
      </c>
      <c r="BR44" s="226">
        <v>1.14182190003114E-4</v>
      </c>
      <c r="BS44" s="226">
        <v>1.6006517373569099E-5</v>
      </c>
      <c r="BT44" s="226">
        <v>6.2352022467903394E-5</v>
      </c>
      <c r="BU44" s="226">
        <v>2.00438457247101E-5</v>
      </c>
      <c r="BV44" s="226">
        <v>5.0896971002672902E-5</v>
      </c>
      <c r="BW44" s="226">
        <v>4.0875842876249899E-5</v>
      </c>
      <c r="BX44" s="226">
        <v>1.76669181491759E-4</v>
      </c>
      <c r="BY44" s="226">
        <v>0</v>
      </c>
    </row>
    <row r="45" spans="1:77" x14ac:dyDescent="0.25">
      <c r="A45" s="105" t="s">
        <v>42</v>
      </c>
      <c r="B45" s="226">
        <v>1.5741105930255E-6</v>
      </c>
      <c r="C45" s="226">
        <v>3.09792660174505E-6</v>
      </c>
      <c r="D45" s="226">
        <v>3.3178898953654502E-6</v>
      </c>
      <c r="E45" s="226">
        <v>2.64235265838033E-6</v>
      </c>
      <c r="F45" s="226">
        <v>2.0671958570450799E-6</v>
      </c>
      <c r="G45" s="226">
        <v>1.7897554710153901E-6</v>
      </c>
      <c r="H45" s="226">
        <v>2.92366027114455E-6</v>
      </c>
      <c r="I45" s="226">
        <v>2.0596942218482502E-6</v>
      </c>
      <c r="J45" s="226">
        <v>2.7644091421266501E-6</v>
      </c>
      <c r="K45" s="226">
        <v>7.10083164383282E-5</v>
      </c>
      <c r="L45" s="226">
        <v>1.4469167826161499E-6</v>
      </c>
      <c r="M45" s="226">
        <v>1.05182139099498E-5</v>
      </c>
      <c r="N45" s="226">
        <v>1.05264778879489E-6</v>
      </c>
      <c r="O45" s="226">
        <v>4.1839230007033799E-7</v>
      </c>
      <c r="P45" s="226">
        <v>5.5853037108708098E-6</v>
      </c>
      <c r="Q45" s="226">
        <v>9.9347745492409106E-6</v>
      </c>
      <c r="R45" s="226">
        <v>3.7325850868436797E-5</v>
      </c>
      <c r="S45" s="226">
        <v>1.14329774666483E-5</v>
      </c>
      <c r="T45" s="226">
        <v>8.5952753483054795E-6</v>
      </c>
      <c r="U45" s="226">
        <v>6.1178759261491503E-6</v>
      </c>
      <c r="V45" s="226">
        <v>2.92865486024159E-5</v>
      </c>
      <c r="W45" s="226">
        <v>7.72877780303954E-6</v>
      </c>
      <c r="X45" s="226">
        <v>5.8771745774055202E-6</v>
      </c>
      <c r="Y45" s="226">
        <v>5.07711851574692E-6</v>
      </c>
      <c r="Z45" s="226">
        <v>1.61252490265619E-5</v>
      </c>
      <c r="AA45" s="226">
        <v>5.2980580231139996E-6</v>
      </c>
      <c r="AB45" s="226">
        <v>6.9994699439401299E-6</v>
      </c>
      <c r="AC45" s="226">
        <v>1.02390804359123E-5</v>
      </c>
      <c r="AD45" s="226">
        <v>5.2066307996013399E-6</v>
      </c>
      <c r="AE45" s="226">
        <v>1.09732343437878E-5</v>
      </c>
      <c r="AF45" s="226">
        <v>4.2472169008436301E-6</v>
      </c>
      <c r="AG45" s="226">
        <v>7.8658631623512293E-6</v>
      </c>
      <c r="AH45" s="226">
        <v>0</v>
      </c>
      <c r="AI45" s="226">
        <v>3.20108381005348E-6</v>
      </c>
      <c r="AJ45" s="226">
        <v>4.9683726514791104E-6</v>
      </c>
      <c r="AK45" s="226">
        <v>5.5408916996885601E-6</v>
      </c>
      <c r="AL45" s="226">
        <v>3.8681205337698404E-6</v>
      </c>
      <c r="AM45" s="226">
        <v>3.11549069117769E-6</v>
      </c>
      <c r="AN45" s="226">
        <v>2.46477867949219E-6</v>
      </c>
      <c r="AO45" s="226">
        <v>2.3155565918458502E-6</v>
      </c>
      <c r="AP45" s="226">
        <v>4.08376129896568E-6</v>
      </c>
      <c r="AQ45" s="226">
        <v>1.30821366042995E-5</v>
      </c>
      <c r="AR45" s="226">
        <v>1.58055337813955E-2</v>
      </c>
      <c r="AS45" s="226">
        <v>2.5397447634909402E-6</v>
      </c>
      <c r="AT45" s="226">
        <v>2.9355455785665402E-6</v>
      </c>
      <c r="AU45" s="226">
        <v>2.8376561512906202E-6</v>
      </c>
      <c r="AV45" s="226">
        <v>3.5039508848649798E-6</v>
      </c>
      <c r="AW45" s="226">
        <v>3.8310882284042097E-6</v>
      </c>
      <c r="AX45" s="226">
        <v>7.7625032829016696E-6</v>
      </c>
      <c r="AY45" s="226">
        <v>2.7763203107413899E-6</v>
      </c>
      <c r="AZ45" s="226">
        <v>2.7476817434229798E-6</v>
      </c>
      <c r="BA45" s="226">
        <v>3.2792821311806198E-6</v>
      </c>
      <c r="BB45" s="226">
        <v>3.1562697153733502E-6</v>
      </c>
      <c r="BC45" s="226">
        <v>5.0910015575788196E-6</v>
      </c>
      <c r="BD45" s="226">
        <v>3.9137438255853298E-6</v>
      </c>
      <c r="BE45" s="226">
        <v>1.24870862305492E-6</v>
      </c>
      <c r="BF45" s="226">
        <v>4.8244439067991101E-6</v>
      </c>
      <c r="BG45" s="226">
        <v>6.4740557346887802E-6</v>
      </c>
      <c r="BH45" s="226">
        <v>1.00633293853045E-6</v>
      </c>
      <c r="BI45" s="226">
        <v>3.38511614384846E-6</v>
      </c>
      <c r="BJ45" s="226">
        <v>1.75563319556854E-6</v>
      </c>
      <c r="BK45" s="226">
        <v>3.8339981836061003E-6</v>
      </c>
      <c r="BL45" s="226">
        <v>8.8455132713671107E-6</v>
      </c>
      <c r="BM45" s="226">
        <v>8.7110957985188701E-7</v>
      </c>
      <c r="BN45" s="226">
        <v>5.4042317068844797E-7</v>
      </c>
      <c r="BO45" s="226">
        <v>1.4054528031808999E-6</v>
      </c>
      <c r="BP45" s="226">
        <v>8.0601575580681103E-7</v>
      </c>
      <c r="BQ45" s="226">
        <v>4.7557854883595302E-7</v>
      </c>
      <c r="BR45" s="226">
        <v>1.11920464157805E-6</v>
      </c>
      <c r="BS45" s="226">
        <v>7.2671315707366301E-6</v>
      </c>
      <c r="BT45" s="226">
        <v>2.0505857120914302E-6</v>
      </c>
      <c r="BU45" s="226">
        <v>6.6589577921419402E-6</v>
      </c>
      <c r="BV45" s="226">
        <v>1.1335378045760399E-3</v>
      </c>
      <c r="BW45" s="226">
        <v>1.4883550837947301E-4</v>
      </c>
      <c r="BX45" s="226">
        <v>1.1669890229623901E-5</v>
      </c>
      <c r="BY45" s="226">
        <v>0</v>
      </c>
    </row>
    <row r="46" spans="1:77" x14ac:dyDescent="0.25">
      <c r="A46" s="105" t="s">
        <v>43</v>
      </c>
      <c r="B46" s="226">
        <v>6.4472983364163802E-6</v>
      </c>
      <c r="C46" s="226">
        <v>1.43873449252124E-5</v>
      </c>
      <c r="D46" s="226">
        <v>9.8448181790389095E-6</v>
      </c>
      <c r="E46" s="226">
        <v>1.08373326841915E-5</v>
      </c>
      <c r="F46" s="226">
        <v>8.6743413997276801E-6</v>
      </c>
      <c r="G46" s="226">
        <v>8.0096290383563298E-6</v>
      </c>
      <c r="H46" s="226">
        <v>9.0368966809724705E-6</v>
      </c>
      <c r="I46" s="226">
        <v>5.4961011260126596E-6</v>
      </c>
      <c r="J46" s="226">
        <v>6.5666825388083999E-6</v>
      </c>
      <c r="K46" s="226">
        <v>7.3982806923553699E-6</v>
      </c>
      <c r="L46" s="226">
        <v>7.1165295445402003E-6</v>
      </c>
      <c r="M46" s="226">
        <v>9.3835488318422894E-6</v>
      </c>
      <c r="N46" s="226">
        <v>5.6973970756698603E-6</v>
      </c>
      <c r="O46" s="226">
        <v>2.4128672891483799E-6</v>
      </c>
      <c r="P46" s="226">
        <v>7.9501054980844693E-6</v>
      </c>
      <c r="Q46" s="226">
        <v>1.0563720699763399E-5</v>
      </c>
      <c r="R46" s="226">
        <v>8.0453222223580402E-6</v>
      </c>
      <c r="S46" s="226">
        <v>1.5276226866788499E-5</v>
      </c>
      <c r="T46" s="226">
        <v>1.04561441698227E-5</v>
      </c>
      <c r="U46" s="226">
        <v>1.0819676518060501E-5</v>
      </c>
      <c r="V46" s="226">
        <v>1.0836727069741701E-5</v>
      </c>
      <c r="W46" s="226">
        <v>7.5918347756522801E-6</v>
      </c>
      <c r="X46" s="226">
        <v>9.9438480352989605E-6</v>
      </c>
      <c r="Y46" s="226">
        <v>1.05202340880585E-5</v>
      </c>
      <c r="Z46" s="226">
        <v>1.04058223973854E-5</v>
      </c>
      <c r="AA46" s="226">
        <v>9.2400606127376002E-6</v>
      </c>
      <c r="AB46" s="226">
        <v>9.9157278826158708E-6</v>
      </c>
      <c r="AC46" s="226">
        <v>8.2257223979166799E-6</v>
      </c>
      <c r="AD46" s="226">
        <v>1.02514076483109E-5</v>
      </c>
      <c r="AE46" s="226">
        <v>1.5045568252987701E-5</v>
      </c>
      <c r="AF46" s="226">
        <v>9.1363264835250094E-6</v>
      </c>
      <c r="AG46" s="226">
        <v>8.8236766981672702E-6</v>
      </c>
      <c r="AH46" s="226">
        <v>0</v>
      </c>
      <c r="AI46" s="226">
        <v>6.1227517547640298E-6</v>
      </c>
      <c r="AJ46" s="226">
        <v>4.9740838235054303E-6</v>
      </c>
      <c r="AK46" s="226">
        <v>6.50206875036668E-5</v>
      </c>
      <c r="AL46" s="226">
        <v>1.5019067462226801E-5</v>
      </c>
      <c r="AM46" s="226">
        <v>1.42074583079458E-5</v>
      </c>
      <c r="AN46" s="226">
        <v>6.3918892772253401E-6</v>
      </c>
      <c r="AO46" s="226">
        <v>7.6458269888141399E-6</v>
      </c>
      <c r="AP46" s="226">
        <v>7.1915718295750296E-6</v>
      </c>
      <c r="AQ46" s="226">
        <v>8.4603449658287496E-5</v>
      </c>
      <c r="AR46" s="226">
        <v>4.9697559131636102E-6</v>
      </c>
      <c r="AS46" s="226">
        <v>1.4586233187301E-2</v>
      </c>
      <c r="AT46" s="226">
        <v>2.0299997568714001E-5</v>
      </c>
      <c r="AU46" s="226">
        <v>1.1039279476281001E-5</v>
      </c>
      <c r="AV46" s="226">
        <v>1.0558716525462399E-5</v>
      </c>
      <c r="AW46" s="226">
        <v>9.3211708663899195E-6</v>
      </c>
      <c r="AX46" s="226">
        <v>7.8144072186712607E-6</v>
      </c>
      <c r="AY46" s="226">
        <v>1.5337762963298601E-5</v>
      </c>
      <c r="AZ46" s="226">
        <v>1.9083150410744301E-5</v>
      </c>
      <c r="BA46" s="226">
        <v>3.8334674626622201E-5</v>
      </c>
      <c r="BB46" s="226">
        <v>9.3512355982260605E-5</v>
      </c>
      <c r="BC46" s="226">
        <v>7.9534395287181799E-6</v>
      </c>
      <c r="BD46" s="226">
        <v>6.9347961504391704E-6</v>
      </c>
      <c r="BE46" s="226">
        <v>4.7214700758420401E-6</v>
      </c>
      <c r="BF46" s="226">
        <v>4.0104295859778497E-5</v>
      </c>
      <c r="BG46" s="226">
        <v>8.6521820750077108E-6</v>
      </c>
      <c r="BH46" s="226">
        <v>2.66283960703888E-5</v>
      </c>
      <c r="BI46" s="226">
        <v>4.8526616051549999E-5</v>
      </c>
      <c r="BJ46" s="226">
        <v>1.3809214226977599E-5</v>
      </c>
      <c r="BK46" s="226">
        <v>5.5995760744855904E-6</v>
      </c>
      <c r="BL46" s="226">
        <v>5.9301270355807801E-6</v>
      </c>
      <c r="BM46" s="226">
        <v>2.4734757222345099E-6</v>
      </c>
      <c r="BN46" s="226">
        <v>1.52487844913455E-6</v>
      </c>
      <c r="BO46" s="226">
        <v>3.21501212468076E-6</v>
      </c>
      <c r="BP46" s="226">
        <v>2.6345103892129702E-6</v>
      </c>
      <c r="BQ46" s="226">
        <v>1.43236612359675E-6</v>
      </c>
      <c r="BR46" s="226">
        <v>4.57449920378859E-6</v>
      </c>
      <c r="BS46" s="226">
        <v>1.06609501604332E-6</v>
      </c>
      <c r="BT46" s="226">
        <v>3.8895676988104601E-6</v>
      </c>
      <c r="BU46" s="226">
        <v>1.0607344505682E-6</v>
      </c>
      <c r="BV46" s="226">
        <v>3.4774151145362099E-6</v>
      </c>
      <c r="BW46" s="226">
        <v>1.6709362740916401E-5</v>
      </c>
      <c r="BX46" s="226">
        <v>5.9665926007482003E-6</v>
      </c>
      <c r="BY46" s="226">
        <v>0</v>
      </c>
    </row>
    <row r="47" spans="1:77" x14ac:dyDescent="0.25">
      <c r="A47" s="105" t="s">
        <v>44</v>
      </c>
      <c r="B47" s="226">
        <v>2.7916659012041398E-4</v>
      </c>
      <c r="C47" s="226">
        <v>2.3692941946393099E-4</v>
      </c>
      <c r="D47" s="226">
        <v>2.9859802486917802E-4</v>
      </c>
      <c r="E47" s="226">
        <v>2.1938123853577801E-4</v>
      </c>
      <c r="F47" s="226">
        <v>5.7497183116028596E-4</v>
      </c>
      <c r="G47" s="226">
        <v>6.9738203881842403E-4</v>
      </c>
      <c r="H47" s="226">
        <v>1.05151645466327E-4</v>
      </c>
      <c r="I47" s="226">
        <v>9.3544109297117497E-5</v>
      </c>
      <c r="J47" s="226">
        <v>2.57303064552982E-4</v>
      </c>
      <c r="K47" s="226">
        <v>1.7053729535338301E-4</v>
      </c>
      <c r="L47" s="226">
        <v>4.6582576350610699E-5</v>
      </c>
      <c r="M47" s="226">
        <v>1.5027804555413401E-4</v>
      </c>
      <c r="N47" s="226">
        <v>5.06219696346694E-5</v>
      </c>
      <c r="O47" s="226">
        <v>1.7865725989289301E-5</v>
      </c>
      <c r="P47" s="226">
        <v>5.2462578324763702E-5</v>
      </c>
      <c r="Q47" s="226">
        <v>7.24170970366831E-5</v>
      </c>
      <c r="R47" s="226">
        <v>2.03107020389176E-4</v>
      </c>
      <c r="S47" s="226">
        <v>2.30011961243456E-4</v>
      </c>
      <c r="T47" s="226">
        <v>1.4087877420379199E-4</v>
      </c>
      <c r="U47" s="226">
        <v>1.6330434616679501E-4</v>
      </c>
      <c r="V47" s="226">
        <v>7.1041150126041695E-4</v>
      </c>
      <c r="W47" s="226">
        <v>2.4820647568124402E-4</v>
      </c>
      <c r="X47" s="226">
        <v>1.44738573713947E-4</v>
      </c>
      <c r="Y47" s="226">
        <v>1.8668808797608999E-4</v>
      </c>
      <c r="Z47" s="226">
        <v>5.9997450013539596E-4</v>
      </c>
      <c r="AA47" s="226">
        <v>3.4505053738934701E-4</v>
      </c>
      <c r="AB47" s="226">
        <v>1.524582343658E-4</v>
      </c>
      <c r="AC47" s="226">
        <v>1.6083427206729201E-4</v>
      </c>
      <c r="AD47" s="226">
        <v>4.7388273414720398E-4</v>
      </c>
      <c r="AE47" s="226">
        <v>5.7691976413067102E-4</v>
      </c>
      <c r="AF47" s="226">
        <v>7.9521305557239805E-4</v>
      </c>
      <c r="AG47" s="226">
        <v>5.1167415763869902E-4</v>
      </c>
      <c r="AH47" s="226">
        <v>0</v>
      </c>
      <c r="AI47" s="226">
        <v>2.6251324944540999E-4</v>
      </c>
      <c r="AJ47" s="226">
        <v>8.4929556260052803E-5</v>
      </c>
      <c r="AK47" s="226">
        <v>1.35568896385583E-4</v>
      </c>
      <c r="AL47" s="226">
        <v>1.4047495507849299E-4</v>
      </c>
      <c r="AM47" s="226">
        <v>1.67894291356908E-4</v>
      </c>
      <c r="AN47" s="226">
        <v>1.2217714624265601E-4</v>
      </c>
      <c r="AO47" s="226">
        <v>7.5467918478713307E-5</v>
      </c>
      <c r="AP47" s="226">
        <v>2.9891885150101598E-4</v>
      </c>
      <c r="AQ47" s="226">
        <v>1.4184544689926901E-4</v>
      </c>
      <c r="AR47" s="226">
        <v>1.69205956344153E-4</v>
      </c>
      <c r="AS47" s="226">
        <v>1.00101145066219E-4</v>
      </c>
      <c r="AT47" s="226">
        <v>1.50953572821608E-2</v>
      </c>
      <c r="AU47" s="226">
        <v>2.2847881534704601E-4</v>
      </c>
      <c r="AV47" s="226">
        <v>7.0023426140968694E-5</v>
      </c>
      <c r="AW47" s="226">
        <v>4.7296654885903497E-5</v>
      </c>
      <c r="AX47" s="226">
        <v>1.7051270273158199E-4</v>
      </c>
      <c r="AY47" s="226">
        <v>8.1050181232910303E-5</v>
      </c>
      <c r="AZ47" s="226">
        <v>2.1505789102501299E-4</v>
      </c>
      <c r="BA47" s="226">
        <v>1.72330390771722E-4</v>
      </c>
      <c r="BB47" s="226">
        <v>9.9267829350494703E-5</v>
      </c>
      <c r="BC47" s="226">
        <v>3.6575655800777401E-4</v>
      </c>
      <c r="BD47" s="226">
        <v>5.33993669857934E-5</v>
      </c>
      <c r="BE47" s="226">
        <v>2.9208529407906201E-5</v>
      </c>
      <c r="BF47" s="226">
        <v>9.11144552738677E-5</v>
      </c>
      <c r="BG47" s="226">
        <v>5.9362059365189697E-5</v>
      </c>
      <c r="BH47" s="226">
        <v>3.59732905292984E-4</v>
      </c>
      <c r="BI47" s="226">
        <v>7.5513170298625496E-5</v>
      </c>
      <c r="BJ47" s="226">
        <v>1.0395749163869299E-4</v>
      </c>
      <c r="BK47" s="226">
        <v>8.9437498222333904E-5</v>
      </c>
      <c r="BL47" s="226">
        <v>1.51080143722597E-4</v>
      </c>
      <c r="BM47" s="226">
        <v>1.9914582935306501E-5</v>
      </c>
      <c r="BN47" s="226">
        <v>1.9802004502007099E-5</v>
      </c>
      <c r="BO47" s="226">
        <v>3.4997649491155503E-5</v>
      </c>
      <c r="BP47" s="226">
        <v>2.3238516533031001E-5</v>
      </c>
      <c r="BQ47" s="226">
        <v>1.0366411351245E-5</v>
      </c>
      <c r="BR47" s="226">
        <v>4.8003800742304699E-5</v>
      </c>
      <c r="BS47" s="226">
        <v>9.3201676261115308E-6</v>
      </c>
      <c r="BT47" s="226">
        <v>4.55838106654835E-5</v>
      </c>
      <c r="BU47" s="226">
        <v>1.3445471013925201E-5</v>
      </c>
      <c r="BV47" s="226">
        <v>5.9531796641721499E-5</v>
      </c>
      <c r="BW47" s="226">
        <v>3.1298719183013399E-5</v>
      </c>
      <c r="BX47" s="226">
        <v>8.7899102457748794E-5</v>
      </c>
      <c r="BY47" s="226">
        <v>0</v>
      </c>
    </row>
    <row r="48" spans="1:77" x14ac:dyDescent="0.25">
      <c r="A48" s="105" t="s">
        <v>45</v>
      </c>
      <c r="B48" s="226">
        <v>6.9353325992689199E-6</v>
      </c>
      <c r="C48" s="226">
        <v>1.3308056836376001E-5</v>
      </c>
      <c r="D48" s="226">
        <v>9.3483092182842695E-6</v>
      </c>
      <c r="E48" s="226">
        <v>1.21225997146746E-5</v>
      </c>
      <c r="F48" s="226">
        <v>7.6323739858013905E-6</v>
      </c>
      <c r="G48" s="226">
        <v>8.2874292693482295E-6</v>
      </c>
      <c r="H48" s="226">
        <v>9.7868564227682698E-6</v>
      </c>
      <c r="I48" s="226">
        <v>6.82058190066665E-6</v>
      </c>
      <c r="J48" s="226">
        <v>9.0202579112613598E-6</v>
      </c>
      <c r="K48" s="226">
        <v>1.01681970441135E-5</v>
      </c>
      <c r="L48" s="226">
        <v>6.7461882344966698E-6</v>
      </c>
      <c r="M48" s="226">
        <v>1.35696156347027E-5</v>
      </c>
      <c r="N48" s="226">
        <v>1.2773772274352099E-5</v>
      </c>
      <c r="O48" s="226">
        <v>4.5617347446049998E-6</v>
      </c>
      <c r="P48" s="226">
        <v>1.5389810427543099E-5</v>
      </c>
      <c r="Q48" s="226">
        <v>2.1389180740431602E-5</v>
      </c>
      <c r="R48" s="226">
        <v>1.14042966737883E-5</v>
      </c>
      <c r="S48" s="226">
        <v>3.4122681754236299E-5</v>
      </c>
      <c r="T48" s="226">
        <v>1.4127432050078199E-5</v>
      </c>
      <c r="U48" s="226">
        <v>1.4389797064794901E-5</v>
      </c>
      <c r="V48" s="226">
        <v>2.3841511206327399E-5</v>
      </c>
      <c r="W48" s="226">
        <v>1.21896408287142E-5</v>
      </c>
      <c r="X48" s="226">
        <v>1.3343469585580501E-5</v>
      </c>
      <c r="Y48" s="226">
        <v>1.4033358552785901E-5</v>
      </c>
      <c r="Z48" s="226">
        <v>1.4178335500393801E-5</v>
      </c>
      <c r="AA48" s="226">
        <v>1.3057840160993501E-5</v>
      </c>
      <c r="AB48" s="226">
        <v>2.5351953411601798E-5</v>
      </c>
      <c r="AC48" s="226">
        <v>1.1513581499620701E-5</v>
      </c>
      <c r="AD48" s="226">
        <v>1.3268659161908301E-4</v>
      </c>
      <c r="AE48" s="226">
        <v>6.2976819222693701E-4</v>
      </c>
      <c r="AF48" s="226">
        <v>6.3281489857357296E-4</v>
      </c>
      <c r="AG48" s="226">
        <v>9.6379024151793495E-4</v>
      </c>
      <c r="AH48" s="226">
        <v>0</v>
      </c>
      <c r="AI48" s="226">
        <v>7.6065575123883402E-6</v>
      </c>
      <c r="AJ48" s="226">
        <v>8.8204330325375405E-6</v>
      </c>
      <c r="AK48" s="226">
        <v>9.3788675760744299E-6</v>
      </c>
      <c r="AL48" s="226">
        <v>3.2680893308304199E-5</v>
      </c>
      <c r="AM48" s="226">
        <v>1.1228212437341699E-5</v>
      </c>
      <c r="AN48" s="226">
        <v>1.9476569053354E-5</v>
      </c>
      <c r="AO48" s="226">
        <v>1.4559203110635801E-5</v>
      </c>
      <c r="AP48" s="226">
        <v>1.8042386537823001E-5</v>
      </c>
      <c r="AQ48" s="226">
        <v>1.64064115049541E-5</v>
      </c>
      <c r="AR48" s="226">
        <v>1.8881157542081602E-5</v>
      </c>
      <c r="AS48" s="226">
        <v>7.7262628429188204E-6</v>
      </c>
      <c r="AT48" s="226">
        <v>1.02502004906702E-5</v>
      </c>
      <c r="AU48" s="226">
        <v>2.8896841594047401E-2</v>
      </c>
      <c r="AV48" s="226">
        <v>4.1529131415387397E-5</v>
      </c>
      <c r="AW48" s="226">
        <v>1.00873662981769E-5</v>
      </c>
      <c r="AX48" s="226">
        <v>1.68037547557239E-4</v>
      </c>
      <c r="AY48" s="226">
        <v>4.8604978523045501E-5</v>
      </c>
      <c r="AZ48" s="226">
        <v>2.9518217178326199E-4</v>
      </c>
      <c r="BA48" s="226">
        <v>2.9354867084947801E-5</v>
      </c>
      <c r="BB48" s="226">
        <v>2.05245664584947E-4</v>
      </c>
      <c r="BC48" s="226">
        <v>8.6377938602844905E-5</v>
      </c>
      <c r="BD48" s="226">
        <v>1.54221087658098E-5</v>
      </c>
      <c r="BE48" s="226">
        <v>1.03309582719131E-5</v>
      </c>
      <c r="BF48" s="226">
        <v>2.0809488042528401E-5</v>
      </c>
      <c r="BG48" s="226">
        <v>4.6561574790304901E-4</v>
      </c>
      <c r="BH48" s="226">
        <v>9.5222011715697095E-6</v>
      </c>
      <c r="BI48" s="226">
        <v>2.9616749808920301E-5</v>
      </c>
      <c r="BJ48" s="226">
        <v>1.1977931778907399E-5</v>
      </c>
      <c r="BK48" s="226">
        <v>6.0214835408262197E-5</v>
      </c>
      <c r="BL48" s="226">
        <v>1.99007928081275E-5</v>
      </c>
      <c r="BM48" s="226">
        <v>8.8007326711265907E-6</v>
      </c>
      <c r="BN48" s="226">
        <v>4.35582287417917E-6</v>
      </c>
      <c r="BO48" s="226">
        <v>8.8023121052403708E-6</v>
      </c>
      <c r="BP48" s="226">
        <v>7.5827031058659599E-6</v>
      </c>
      <c r="BQ48" s="226">
        <v>1.6717363116374299E-5</v>
      </c>
      <c r="BR48" s="226">
        <v>2.4415776332668899E-5</v>
      </c>
      <c r="BS48" s="226">
        <v>2.08564867046072E-6</v>
      </c>
      <c r="BT48" s="226">
        <v>2.5961395505028898E-5</v>
      </c>
      <c r="BU48" s="226">
        <v>2.3187541365489301E-6</v>
      </c>
      <c r="BV48" s="226">
        <v>2.3735466316962501E-5</v>
      </c>
      <c r="BW48" s="226">
        <v>5.8898963281188798E-6</v>
      </c>
      <c r="BX48" s="226">
        <v>4.7638928078635502E-5</v>
      </c>
      <c r="BY48" s="226">
        <v>0</v>
      </c>
    </row>
    <row r="49" spans="1:77" x14ac:dyDescent="0.25">
      <c r="A49" s="105" t="s">
        <v>46</v>
      </c>
      <c r="B49" s="226">
        <v>4.5291955584678696E-6</v>
      </c>
      <c r="C49" s="226">
        <v>9.5645641643561993E-6</v>
      </c>
      <c r="D49" s="226">
        <v>5.5872666037238404E-6</v>
      </c>
      <c r="E49" s="226">
        <v>8.2121930467385393E-6</v>
      </c>
      <c r="F49" s="226">
        <v>4.9045278390545304E-6</v>
      </c>
      <c r="G49" s="226">
        <v>4.63781825039711E-6</v>
      </c>
      <c r="H49" s="226">
        <v>5.9642396286191004E-6</v>
      </c>
      <c r="I49" s="226">
        <v>3.9340407245946797E-6</v>
      </c>
      <c r="J49" s="226">
        <v>5.1141734168600402E-6</v>
      </c>
      <c r="K49" s="226">
        <v>5.1932224603641304E-6</v>
      </c>
      <c r="L49" s="226">
        <v>4.76023957043265E-6</v>
      </c>
      <c r="M49" s="226">
        <v>7.1686477224161502E-6</v>
      </c>
      <c r="N49" s="226">
        <v>2.37282191196459E-5</v>
      </c>
      <c r="O49" s="226">
        <v>8.0071588755338207E-6</v>
      </c>
      <c r="P49" s="226">
        <v>1.7457849449383899E-5</v>
      </c>
      <c r="Q49" s="226">
        <v>2.38665478148764E-5</v>
      </c>
      <c r="R49" s="226">
        <v>5.9992005537308402E-6</v>
      </c>
      <c r="S49" s="226">
        <v>1.08856682158932E-5</v>
      </c>
      <c r="T49" s="226">
        <v>7.4603648648325904E-6</v>
      </c>
      <c r="U49" s="226">
        <v>7.8255421800663108E-6</v>
      </c>
      <c r="V49" s="226">
        <v>7.0660691537767803E-6</v>
      </c>
      <c r="W49" s="226">
        <v>5.4152932780416901E-6</v>
      </c>
      <c r="X49" s="226">
        <v>7.3237176721938804E-6</v>
      </c>
      <c r="Y49" s="226">
        <v>7.9078541510304402E-6</v>
      </c>
      <c r="Z49" s="226">
        <v>6.9854852581367704E-6</v>
      </c>
      <c r="AA49" s="226">
        <v>6.5356911494703802E-6</v>
      </c>
      <c r="AB49" s="226">
        <v>8.7281027116785197E-6</v>
      </c>
      <c r="AC49" s="226">
        <v>5.9904993947703398E-6</v>
      </c>
      <c r="AD49" s="226">
        <v>7.5318182795367499E-6</v>
      </c>
      <c r="AE49" s="226">
        <v>1.38254241229473E-5</v>
      </c>
      <c r="AF49" s="226">
        <v>8.8756458229258508E-6</v>
      </c>
      <c r="AG49" s="226">
        <v>1.0177805320574599E-5</v>
      </c>
      <c r="AH49" s="226">
        <v>0</v>
      </c>
      <c r="AI49" s="226">
        <v>4.15241682514124E-6</v>
      </c>
      <c r="AJ49" s="226">
        <v>4.7230431328529204E-6</v>
      </c>
      <c r="AK49" s="226">
        <v>4.6784766472932698E-6</v>
      </c>
      <c r="AL49" s="226">
        <v>6.8931091429164503E-6</v>
      </c>
      <c r="AM49" s="226">
        <v>7.4986085043075001E-6</v>
      </c>
      <c r="AN49" s="226">
        <v>4.0526732763950301E-6</v>
      </c>
      <c r="AO49" s="226">
        <v>2.2831916935360101E-5</v>
      </c>
      <c r="AP49" s="226">
        <v>4.5407295774195698E-6</v>
      </c>
      <c r="AQ49" s="226">
        <v>5.3953242656856699E-6</v>
      </c>
      <c r="AR49" s="226">
        <v>3.01046380488154E-6</v>
      </c>
      <c r="AS49" s="226">
        <v>4.29527767369594E-6</v>
      </c>
      <c r="AT49" s="226">
        <v>4.1537501486239303E-6</v>
      </c>
      <c r="AU49" s="226">
        <v>1.5407248023114901E-4</v>
      </c>
      <c r="AV49" s="226">
        <v>2.0544853049093498E-2</v>
      </c>
      <c r="AW49" s="226">
        <v>1.2412698055929499E-5</v>
      </c>
      <c r="AX49" s="226">
        <v>3.1899199645650402E-5</v>
      </c>
      <c r="AY49" s="226">
        <v>6.0840613017760101E-6</v>
      </c>
      <c r="AZ49" s="226">
        <v>6.4403567065000396E-6</v>
      </c>
      <c r="BA49" s="226">
        <v>5.6208158935876498E-6</v>
      </c>
      <c r="BB49" s="226">
        <v>5.2804998857554399E-6</v>
      </c>
      <c r="BC49" s="226">
        <v>2.0787614402546298E-5</v>
      </c>
      <c r="BD49" s="226">
        <v>1.33082630317998E-5</v>
      </c>
      <c r="BE49" s="226">
        <v>3.7043479678626699E-6</v>
      </c>
      <c r="BF49" s="226">
        <v>4.4683546042938403E-6</v>
      </c>
      <c r="BG49" s="226">
        <v>1.67343007794591E-3</v>
      </c>
      <c r="BH49" s="226">
        <v>5.1739463696389598E-6</v>
      </c>
      <c r="BI49" s="226">
        <v>2.9142610162560498E-5</v>
      </c>
      <c r="BJ49" s="226">
        <v>1.00774379495768E-5</v>
      </c>
      <c r="BK49" s="226">
        <v>5.1093362133642702E-6</v>
      </c>
      <c r="BL49" s="226">
        <v>5.7193487361151899E-6</v>
      </c>
      <c r="BM49" s="226">
        <v>2.3786938978641502E-6</v>
      </c>
      <c r="BN49" s="226">
        <v>1.8588697013711201E-6</v>
      </c>
      <c r="BO49" s="226">
        <v>3.9275876947789001E-6</v>
      </c>
      <c r="BP49" s="226">
        <v>4.1237493967642804E-6</v>
      </c>
      <c r="BQ49" s="226">
        <v>4.8843549067599397E-5</v>
      </c>
      <c r="BR49" s="226">
        <v>3.7879399599640099E-6</v>
      </c>
      <c r="BS49" s="226">
        <v>8.4971935546890696E-7</v>
      </c>
      <c r="BT49" s="226">
        <v>3.9976405499213E-6</v>
      </c>
      <c r="BU49" s="226">
        <v>8.07820308693144E-7</v>
      </c>
      <c r="BV49" s="226">
        <v>2.7466602374975802E-6</v>
      </c>
      <c r="BW49" s="226">
        <v>1.84057403343577E-6</v>
      </c>
      <c r="BX49" s="226">
        <v>3.3621365080439799E-5</v>
      </c>
      <c r="BY49" s="226">
        <v>0</v>
      </c>
    </row>
    <row r="50" spans="1:77" x14ac:dyDescent="0.25">
      <c r="A50" s="105" t="s">
        <v>47</v>
      </c>
      <c r="B50" s="226">
        <v>5.6349399562493501E-6</v>
      </c>
      <c r="C50" s="226">
        <v>1.21290392143398E-5</v>
      </c>
      <c r="D50" s="226">
        <v>1.00663329748443E-5</v>
      </c>
      <c r="E50" s="226">
        <v>1.8318164788789402E-5</v>
      </c>
      <c r="F50" s="226">
        <v>9.8436097393994302E-6</v>
      </c>
      <c r="G50" s="226">
        <v>6.79229835858117E-6</v>
      </c>
      <c r="H50" s="226">
        <v>1.01235377961995E-5</v>
      </c>
      <c r="I50" s="226">
        <v>7.2725837582198197E-6</v>
      </c>
      <c r="J50" s="226">
        <v>8.1968703835859304E-5</v>
      </c>
      <c r="K50" s="226">
        <v>1.9451268975959301E-5</v>
      </c>
      <c r="L50" s="226">
        <v>2.5473582342707301E-5</v>
      </c>
      <c r="M50" s="226">
        <v>1.04628408249686E-5</v>
      </c>
      <c r="N50" s="226">
        <v>2.55297132536517E-5</v>
      </c>
      <c r="O50" s="226">
        <v>8.5348435418749396E-6</v>
      </c>
      <c r="P50" s="226">
        <v>5.7355980837460799E-4</v>
      </c>
      <c r="Q50" s="226">
        <v>7.2824994326074104E-4</v>
      </c>
      <c r="R50" s="226">
        <v>1.1948643459273201E-5</v>
      </c>
      <c r="S50" s="226">
        <v>1.7948908543284E-5</v>
      </c>
      <c r="T50" s="226">
        <v>8.8114413311509194E-6</v>
      </c>
      <c r="U50" s="226">
        <v>8.8631737181042205E-6</v>
      </c>
      <c r="V50" s="226">
        <v>1.25597378320273E-5</v>
      </c>
      <c r="W50" s="226">
        <v>6.8021224614515403E-6</v>
      </c>
      <c r="X50" s="226">
        <v>7.4960812254020502E-6</v>
      </c>
      <c r="Y50" s="226">
        <v>1.16212670886885E-5</v>
      </c>
      <c r="Z50" s="226">
        <v>1.0116213209595699E-5</v>
      </c>
      <c r="AA50" s="226">
        <v>7.1533837627231698E-6</v>
      </c>
      <c r="AB50" s="226">
        <v>9.3636587491999896E-6</v>
      </c>
      <c r="AC50" s="226">
        <v>7.5821315631054997E-6</v>
      </c>
      <c r="AD50" s="226">
        <v>1.31297685817779E-5</v>
      </c>
      <c r="AE50" s="226">
        <v>1.6150831162209201E-5</v>
      </c>
      <c r="AF50" s="226">
        <v>1.3394982707722901E-5</v>
      </c>
      <c r="AG50" s="226">
        <v>1.071047637832E-5</v>
      </c>
      <c r="AH50" s="226">
        <v>0</v>
      </c>
      <c r="AI50" s="226">
        <v>8.29731964808536E-6</v>
      </c>
      <c r="AJ50" s="226">
        <v>2.03282580292312E-5</v>
      </c>
      <c r="AK50" s="226">
        <v>8.8697336565993606E-6</v>
      </c>
      <c r="AL50" s="226">
        <v>5.7090028857130197E-5</v>
      </c>
      <c r="AM50" s="226">
        <v>1.1995790862791799E-5</v>
      </c>
      <c r="AN50" s="226">
        <v>2.6399672977123798E-5</v>
      </c>
      <c r="AO50" s="226">
        <v>2.6151691524918201E-5</v>
      </c>
      <c r="AP50" s="226">
        <v>7.92383961620342E-6</v>
      </c>
      <c r="AQ50" s="226">
        <v>6.6934174960549903E-6</v>
      </c>
      <c r="AR50" s="226">
        <v>4.7473459764598798E-6</v>
      </c>
      <c r="AS50" s="226">
        <v>1.5857921509849501E-5</v>
      </c>
      <c r="AT50" s="226">
        <v>1.2183815307953E-5</v>
      </c>
      <c r="AU50" s="226">
        <v>1.8348531494704399E-5</v>
      </c>
      <c r="AV50" s="226">
        <v>1.64568520451392E-4</v>
      </c>
      <c r="AW50" s="226">
        <v>8.30826447888941E-3</v>
      </c>
      <c r="AX50" s="226">
        <v>8.8091129642020398E-4</v>
      </c>
      <c r="AY50" s="226">
        <v>1.1923561935427E-3</v>
      </c>
      <c r="AZ50" s="226">
        <v>1.3682351925323299E-3</v>
      </c>
      <c r="BA50" s="226">
        <v>9.37637782979289E-4</v>
      </c>
      <c r="BB50" s="226">
        <v>7.23545096335813E-5</v>
      </c>
      <c r="BC50" s="226">
        <v>2.2463985380484399E-4</v>
      </c>
      <c r="BD50" s="226">
        <v>5.4789263668668299E-5</v>
      </c>
      <c r="BE50" s="226">
        <v>1.1420838841336E-5</v>
      </c>
      <c r="BF50" s="226">
        <v>1.3798633619196901E-5</v>
      </c>
      <c r="BG50" s="226">
        <v>5.9072718982284102E-4</v>
      </c>
      <c r="BH50" s="226">
        <v>5.8651816992476699E-6</v>
      </c>
      <c r="BI50" s="226">
        <v>2.3238858214582801E-5</v>
      </c>
      <c r="BJ50" s="226">
        <v>9.7788827098717497E-6</v>
      </c>
      <c r="BK50" s="226">
        <v>6.0819426681608799E-6</v>
      </c>
      <c r="BL50" s="226">
        <v>8.1792614580504098E-6</v>
      </c>
      <c r="BM50" s="226">
        <v>4.59734527537453E-6</v>
      </c>
      <c r="BN50" s="226">
        <v>7.5743389864816198E-6</v>
      </c>
      <c r="BO50" s="226">
        <v>5.2223237707113904E-6</v>
      </c>
      <c r="BP50" s="226">
        <v>4.8644977782377401E-6</v>
      </c>
      <c r="BQ50" s="226">
        <v>1.80167528678667E-5</v>
      </c>
      <c r="BR50" s="226">
        <v>5.9221912700270099E-6</v>
      </c>
      <c r="BS50" s="226">
        <v>2.2166897230056099E-6</v>
      </c>
      <c r="BT50" s="226">
        <v>6.97207410508212E-6</v>
      </c>
      <c r="BU50" s="226">
        <v>2.03461423842782E-6</v>
      </c>
      <c r="BV50" s="226">
        <v>4.9080578034323298E-6</v>
      </c>
      <c r="BW50" s="226">
        <v>2.6191118779059702E-6</v>
      </c>
      <c r="BX50" s="226">
        <v>1.7267346969369302E-5</v>
      </c>
      <c r="BY50" s="226">
        <v>0</v>
      </c>
    </row>
    <row r="51" spans="1:77" x14ac:dyDescent="0.25">
      <c r="A51" s="105" t="s">
        <v>48</v>
      </c>
      <c r="B51" s="226">
        <v>3.6913931470026799E-5</v>
      </c>
      <c r="C51" s="226">
        <v>8.1893281821801203E-5</v>
      </c>
      <c r="D51" s="226">
        <v>8.4763631255061394E-5</v>
      </c>
      <c r="E51" s="226">
        <v>5.58949632428923E-5</v>
      </c>
      <c r="F51" s="226">
        <v>4.7445690478744999E-5</v>
      </c>
      <c r="G51" s="226">
        <v>5.9421420520937698E-5</v>
      </c>
      <c r="H51" s="226">
        <v>4.0896068841308098E-5</v>
      </c>
      <c r="I51" s="226">
        <v>2.92205859645905E-5</v>
      </c>
      <c r="J51" s="226">
        <v>8.6929284876306105E-5</v>
      </c>
      <c r="K51" s="226">
        <v>4.7989591047460599E-5</v>
      </c>
      <c r="L51" s="226">
        <v>2.6925413704720699E-5</v>
      </c>
      <c r="M51" s="226">
        <v>1.4012520207430201E-4</v>
      </c>
      <c r="N51" s="226">
        <v>9.8702455004422003E-5</v>
      </c>
      <c r="O51" s="226">
        <v>3.4723161869801803E-5</v>
      </c>
      <c r="P51" s="226">
        <v>8.6487445468688305E-4</v>
      </c>
      <c r="Q51" s="226">
        <v>1.67209545815896E-3</v>
      </c>
      <c r="R51" s="226">
        <v>1.2151445443018799E-4</v>
      </c>
      <c r="S51" s="226">
        <v>3.6048636351088402E-4</v>
      </c>
      <c r="T51" s="226">
        <v>8.5534330291492397E-5</v>
      </c>
      <c r="U51" s="226">
        <v>5.1946382685383403E-5</v>
      </c>
      <c r="V51" s="226">
        <v>1.0470395934540701E-4</v>
      </c>
      <c r="W51" s="226">
        <v>7.6269041236465805E-5</v>
      </c>
      <c r="X51" s="226">
        <v>4.8275152118482498E-5</v>
      </c>
      <c r="Y51" s="226">
        <v>6.6434495196757902E-5</v>
      </c>
      <c r="Z51" s="226">
        <v>1.4986443625977601E-4</v>
      </c>
      <c r="AA51" s="226">
        <v>6.2855544103998301E-5</v>
      </c>
      <c r="AB51" s="226">
        <v>6.2196628392046404E-5</v>
      </c>
      <c r="AC51" s="226">
        <v>8.6826506899876103E-5</v>
      </c>
      <c r="AD51" s="226">
        <v>2.5644510480568101E-4</v>
      </c>
      <c r="AE51" s="226">
        <v>2.3631178320621799E-4</v>
      </c>
      <c r="AF51" s="226">
        <v>3.2788569724876099E-4</v>
      </c>
      <c r="AG51" s="226">
        <v>2.34355886622049E-4</v>
      </c>
      <c r="AH51" s="226">
        <v>0</v>
      </c>
      <c r="AI51" s="226">
        <v>1.7637468317516499E-4</v>
      </c>
      <c r="AJ51" s="226">
        <v>6.6155260517720505E-4</v>
      </c>
      <c r="AK51" s="226">
        <v>1.8148691036021E-4</v>
      </c>
      <c r="AL51" s="226">
        <v>3.21083012562497E-4</v>
      </c>
      <c r="AM51" s="226">
        <v>2.07732762890197E-4</v>
      </c>
      <c r="AN51" s="226">
        <v>1.9193664321487901E-4</v>
      </c>
      <c r="AO51" s="226">
        <v>1.0268125704773E-4</v>
      </c>
      <c r="AP51" s="226">
        <v>1.18367251779346E-4</v>
      </c>
      <c r="AQ51" s="226">
        <v>9.6372821055953998E-5</v>
      </c>
      <c r="AR51" s="226">
        <v>6.6983997370660797E-5</v>
      </c>
      <c r="AS51" s="226">
        <v>1.10815296996736E-4</v>
      </c>
      <c r="AT51" s="226">
        <v>1.63560957047692E-4</v>
      </c>
      <c r="AU51" s="226">
        <v>1.7493196793977501E-4</v>
      </c>
      <c r="AV51" s="226">
        <v>3.0739694424871598E-4</v>
      </c>
      <c r="AW51" s="226">
        <v>4.4554868774861298E-4</v>
      </c>
      <c r="AX51" s="226">
        <v>4.4136379085109402E-2</v>
      </c>
      <c r="AY51" s="226">
        <v>2.13280362594259E-4</v>
      </c>
      <c r="AZ51" s="226">
        <v>2.2297188147275899E-4</v>
      </c>
      <c r="BA51" s="226">
        <v>4.1946503238185598E-4</v>
      </c>
      <c r="BB51" s="226">
        <v>1.8200423310373999E-4</v>
      </c>
      <c r="BC51" s="226">
        <v>6.3146132106155597E-4</v>
      </c>
      <c r="BD51" s="226">
        <v>3.9733779033945799E-4</v>
      </c>
      <c r="BE51" s="226">
        <v>9.73440715628928E-5</v>
      </c>
      <c r="BF51" s="226">
        <v>3.6071191686775798E-4</v>
      </c>
      <c r="BG51" s="226">
        <v>9.9439711249863709E-4</v>
      </c>
      <c r="BH51" s="226">
        <v>3.4483298693338599E-5</v>
      </c>
      <c r="BI51" s="226">
        <v>9.8110292775770906E-5</v>
      </c>
      <c r="BJ51" s="226">
        <v>5.2610194282645499E-5</v>
      </c>
      <c r="BK51" s="226">
        <v>5.7403934891906301E-5</v>
      </c>
      <c r="BL51" s="226">
        <v>1.0704412715083299E-4</v>
      </c>
      <c r="BM51" s="226">
        <v>2.2647223256151801E-5</v>
      </c>
      <c r="BN51" s="226">
        <v>2.5326292247481201E-5</v>
      </c>
      <c r="BO51" s="226">
        <v>3.30257445001779E-5</v>
      </c>
      <c r="BP51" s="226">
        <v>3.04458935313136E-5</v>
      </c>
      <c r="BQ51" s="226">
        <v>4.0829904266021401E-5</v>
      </c>
      <c r="BR51" s="226">
        <v>6.2658675965559699E-5</v>
      </c>
      <c r="BS51" s="226">
        <v>1.09666092192674E-5</v>
      </c>
      <c r="BT51" s="226">
        <v>6.8857139256927301E-5</v>
      </c>
      <c r="BU51" s="226">
        <v>1.7171680204101E-5</v>
      </c>
      <c r="BV51" s="226">
        <v>8.5836218119082701E-5</v>
      </c>
      <c r="BW51" s="226">
        <v>2.2371797463227401E-5</v>
      </c>
      <c r="BX51" s="226">
        <v>7.9643910576732095E-5</v>
      </c>
      <c r="BY51" s="226">
        <v>0</v>
      </c>
    </row>
    <row r="52" spans="1:77" x14ac:dyDescent="0.25">
      <c r="A52" s="105" t="s">
        <v>49</v>
      </c>
      <c r="B52" s="226">
        <v>1.03129736469858E-6</v>
      </c>
      <c r="C52" s="226">
        <v>1.68539081505374E-6</v>
      </c>
      <c r="D52" s="226">
        <v>1.21703415636349E-6</v>
      </c>
      <c r="E52" s="226">
        <v>1.87434850662508E-6</v>
      </c>
      <c r="F52" s="226">
        <v>9.4760036589797202E-7</v>
      </c>
      <c r="G52" s="226">
        <v>1.34369453044952E-6</v>
      </c>
      <c r="H52" s="226">
        <v>1.32918396114295E-6</v>
      </c>
      <c r="I52" s="226">
        <v>9.6941357312436496E-7</v>
      </c>
      <c r="J52" s="226">
        <v>1.2746410246616901E-6</v>
      </c>
      <c r="K52" s="226">
        <v>1.5903196465298E-6</v>
      </c>
      <c r="L52" s="226">
        <v>7.7240894447420901E-7</v>
      </c>
      <c r="M52" s="226">
        <v>1.90282821035273E-6</v>
      </c>
      <c r="N52" s="226">
        <v>7.4892309640775803E-7</v>
      </c>
      <c r="O52" s="226">
        <v>2.9226595194694597E-7</v>
      </c>
      <c r="P52" s="226">
        <v>2.4250133482477502E-6</v>
      </c>
      <c r="Q52" s="226">
        <v>3.6627248991826498E-6</v>
      </c>
      <c r="R52" s="226">
        <v>1.59449919520863E-6</v>
      </c>
      <c r="S52" s="226">
        <v>2.89606081768794E-6</v>
      </c>
      <c r="T52" s="226">
        <v>1.7970490466334201E-6</v>
      </c>
      <c r="U52" s="226">
        <v>1.86311098928591E-6</v>
      </c>
      <c r="V52" s="226">
        <v>1.9153541259930202E-6</v>
      </c>
      <c r="W52" s="226">
        <v>1.38863357348345E-6</v>
      </c>
      <c r="X52" s="226">
        <v>1.6420006086588301E-6</v>
      </c>
      <c r="Y52" s="226">
        <v>1.9407667639434202E-6</v>
      </c>
      <c r="Z52" s="226">
        <v>1.91957493473748E-6</v>
      </c>
      <c r="AA52" s="226">
        <v>1.5817406005926299E-6</v>
      </c>
      <c r="AB52" s="226">
        <v>2.0682956557864601E-6</v>
      </c>
      <c r="AC52" s="226">
        <v>1.4382547811341099E-6</v>
      </c>
      <c r="AD52" s="226">
        <v>1.68826966492626E-6</v>
      </c>
      <c r="AE52" s="226">
        <v>2.39687940353854E-6</v>
      </c>
      <c r="AF52" s="226">
        <v>2.1783412538399501E-6</v>
      </c>
      <c r="AG52" s="226">
        <v>1.7340709825544199E-6</v>
      </c>
      <c r="AH52" s="226">
        <v>0</v>
      </c>
      <c r="AI52" s="226">
        <v>1.5283628479998699E-6</v>
      </c>
      <c r="AJ52" s="226">
        <v>3.1925114326082102E-6</v>
      </c>
      <c r="AK52" s="226">
        <v>1.5865918115985499E-6</v>
      </c>
      <c r="AL52" s="226">
        <v>1.3839811828611E-6</v>
      </c>
      <c r="AM52" s="226">
        <v>1.51650158205961E-6</v>
      </c>
      <c r="AN52" s="226">
        <v>2.4295008734483899E-6</v>
      </c>
      <c r="AO52" s="226">
        <v>1.08038455383979E-6</v>
      </c>
      <c r="AP52" s="226">
        <v>1.2658446163381801E-6</v>
      </c>
      <c r="AQ52" s="226">
        <v>1.4497393986752901E-6</v>
      </c>
      <c r="AR52" s="226">
        <v>9.5328063663458597E-7</v>
      </c>
      <c r="AS52" s="226">
        <v>1.2684243074464101E-6</v>
      </c>
      <c r="AT52" s="226">
        <v>1.1011659541044901E-6</v>
      </c>
      <c r="AU52" s="226">
        <v>1.30410564325923E-6</v>
      </c>
      <c r="AV52" s="226">
        <v>1.6872910792442799E-6</v>
      </c>
      <c r="AW52" s="226">
        <v>1.7776342786890401E-6</v>
      </c>
      <c r="AX52" s="226">
        <v>2.1462210209211499E-6</v>
      </c>
      <c r="AY52" s="226">
        <v>9.4877201899437706E-3</v>
      </c>
      <c r="AZ52" s="226">
        <v>1.3655629990194401E-6</v>
      </c>
      <c r="BA52" s="226">
        <v>3.8176589846939497E-6</v>
      </c>
      <c r="BB52" s="226">
        <v>2.9001300043095501E-5</v>
      </c>
      <c r="BC52" s="226">
        <v>2.1614073183559002E-6</v>
      </c>
      <c r="BD52" s="226">
        <v>4.7024756306947697E-6</v>
      </c>
      <c r="BE52" s="226">
        <v>1.18115747974156E-6</v>
      </c>
      <c r="BF52" s="226">
        <v>5.1518699537482599E-6</v>
      </c>
      <c r="BG52" s="226">
        <v>2.6330464815667501E-6</v>
      </c>
      <c r="BH52" s="226">
        <v>2.6254836737992798E-6</v>
      </c>
      <c r="BI52" s="226">
        <v>1.98017053820583E-6</v>
      </c>
      <c r="BJ52" s="226">
        <v>4.2430881295495801E-6</v>
      </c>
      <c r="BK52" s="226">
        <v>3.2396030011690399E-6</v>
      </c>
      <c r="BL52" s="226">
        <v>1.2937154789380001E-6</v>
      </c>
      <c r="BM52" s="226">
        <v>4.1169013551155796E-6</v>
      </c>
      <c r="BN52" s="226">
        <v>6.8145329652193E-6</v>
      </c>
      <c r="BO52" s="226">
        <v>5.4343092602538803E-6</v>
      </c>
      <c r="BP52" s="226">
        <v>7.2712270174500803E-6</v>
      </c>
      <c r="BQ52" s="226">
        <v>1.18706165052281E-6</v>
      </c>
      <c r="BR52" s="226">
        <v>7.8248142394733107E-6</v>
      </c>
      <c r="BS52" s="226">
        <v>6.2771634288852499E-6</v>
      </c>
      <c r="BT52" s="226">
        <v>5.3289533668913901E-6</v>
      </c>
      <c r="BU52" s="226">
        <v>1.0614849037279099E-6</v>
      </c>
      <c r="BV52" s="226">
        <v>3.2196572908891899E-6</v>
      </c>
      <c r="BW52" s="226">
        <v>2.0592138990264899E-6</v>
      </c>
      <c r="BX52" s="226">
        <v>4.4477243473579698E-6</v>
      </c>
      <c r="BY52" s="226">
        <v>0</v>
      </c>
    </row>
    <row r="53" spans="1:77" x14ac:dyDescent="0.25">
      <c r="A53" s="105" t="s">
        <v>50</v>
      </c>
      <c r="B53" s="226">
        <v>2.0050528746659602E-6</v>
      </c>
      <c r="C53" s="226">
        <v>4.1162901438001499E-6</v>
      </c>
      <c r="D53" s="226">
        <v>4.4838530898622202E-6</v>
      </c>
      <c r="E53" s="226">
        <v>3.0917119579647799E-6</v>
      </c>
      <c r="F53" s="226">
        <v>2.6065216101239999E-6</v>
      </c>
      <c r="G53" s="226">
        <v>2.3647364822485402E-6</v>
      </c>
      <c r="H53" s="226">
        <v>3.59809796803178E-6</v>
      </c>
      <c r="I53" s="226">
        <v>2.4977387359661298E-6</v>
      </c>
      <c r="J53" s="226">
        <v>3.77556505722188E-6</v>
      </c>
      <c r="K53" s="226">
        <v>4.04044839552283E-6</v>
      </c>
      <c r="L53" s="226">
        <v>2.0294377215938501E-6</v>
      </c>
      <c r="M53" s="226">
        <v>1.0504394021118099E-5</v>
      </c>
      <c r="N53" s="226">
        <v>2.05166634031852E-6</v>
      </c>
      <c r="O53" s="226">
        <v>7.7018068374416595E-7</v>
      </c>
      <c r="P53" s="226">
        <v>1.3184520582189299E-5</v>
      </c>
      <c r="Q53" s="226">
        <v>2.4127026241879198E-5</v>
      </c>
      <c r="R53" s="226">
        <v>5.9281333710833202E-6</v>
      </c>
      <c r="S53" s="226">
        <v>1.51939165476608E-5</v>
      </c>
      <c r="T53" s="226">
        <v>8.7999043340195902E-6</v>
      </c>
      <c r="U53" s="226">
        <v>7.2720042394066502E-6</v>
      </c>
      <c r="V53" s="226">
        <v>6.1422499501986703E-6</v>
      </c>
      <c r="W53" s="226">
        <v>5.3867901802566198E-6</v>
      </c>
      <c r="X53" s="226">
        <v>6.8507847468265899E-6</v>
      </c>
      <c r="Y53" s="226">
        <v>6.6010808278297401E-6</v>
      </c>
      <c r="Z53" s="226">
        <v>6.6593164547593198E-6</v>
      </c>
      <c r="AA53" s="226">
        <v>6.8924191082183301E-6</v>
      </c>
      <c r="AB53" s="226">
        <v>7.04619481044733E-6</v>
      </c>
      <c r="AC53" s="226">
        <v>6.0999841817990199E-6</v>
      </c>
      <c r="AD53" s="226">
        <v>7.7076804134249292E-6</v>
      </c>
      <c r="AE53" s="226">
        <v>1.0637484412246499E-5</v>
      </c>
      <c r="AF53" s="226">
        <v>7.1636231520071198E-6</v>
      </c>
      <c r="AG53" s="226">
        <v>5.4138087512323299E-6</v>
      </c>
      <c r="AH53" s="226">
        <v>0</v>
      </c>
      <c r="AI53" s="226">
        <v>5.2072143169022999E-6</v>
      </c>
      <c r="AJ53" s="226">
        <v>1.18756260232273E-5</v>
      </c>
      <c r="AK53" s="226">
        <v>5.4812244222036199E-6</v>
      </c>
      <c r="AL53" s="226">
        <v>6.83894372735785E-6</v>
      </c>
      <c r="AM53" s="226">
        <v>5.1343992121868203E-6</v>
      </c>
      <c r="AN53" s="226">
        <v>1.35759434859694E-5</v>
      </c>
      <c r="AO53" s="226">
        <v>3.6288237852271299E-6</v>
      </c>
      <c r="AP53" s="226">
        <v>4.1596282434902601E-6</v>
      </c>
      <c r="AQ53" s="226">
        <v>3.7303297068844799E-6</v>
      </c>
      <c r="AR53" s="226">
        <v>3.1514656569210701E-6</v>
      </c>
      <c r="AS53" s="226">
        <v>4.9614187573033096E-6</v>
      </c>
      <c r="AT53" s="226">
        <v>4.56810919545697E-6</v>
      </c>
      <c r="AU53" s="226">
        <v>4.4980944753531998E-6</v>
      </c>
      <c r="AV53" s="226">
        <v>6.3769824471464398E-6</v>
      </c>
      <c r="AW53" s="226">
        <v>7.6862111211832007E-6</v>
      </c>
      <c r="AX53" s="226">
        <v>1.7852112059452302E-5</v>
      </c>
      <c r="AY53" s="226">
        <v>6.2492473860284803E-5</v>
      </c>
      <c r="AZ53" s="226">
        <v>1.5266203825230199E-2</v>
      </c>
      <c r="BA53" s="226">
        <v>8.6631862196416999E-6</v>
      </c>
      <c r="BB53" s="226">
        <v>5.7714383193924898E-6</v>
      </c>
      <c r="BC53" s="226">
        <v>1.0871925016850499E-5</v>
      </c>
      <c r="BD53" s="226">
        <v>9.4220814714155808E-6</v>
      </c>
      <c r="BE53" s="226">
        <v>2.1857233568789001E-6</v>
      </c>
      <c r="BF53" s="226">
        <v>6.56645201875401E-6</v>
      </c>
      <c r="BG53" s="226">
        <v>3.0546459367730197E-5</v>
      </c>
      <c r="BH53" s="226">
        <v>2.5154523999058798E-6</v>
      </c>
      <c r="BI53" s="226">
        <v>4.36044088967109E-6</v>
      </c>
      <c r="BJ53" s="226">
        <v>2.3550875861475402E-6</v>
      </c>
      <c r="BK53" s="226">
        <v>2.47059931295069E-6</v>
      </c>
      <c r="BL53" s="226">
        <v>4.2443842885026896E-6</v>
      </c>
      <c r="BM53" s="226">
        <v>1.2379059372803E-6</v>
      </c>
      <c r="BN53" s="226">
        <v>8.5335731330591803E-7</v>
      </c>
      <c r="BO53" s="226">
        <v>1.8758700738273899E-6</v>
      </c>
      <c r="BP53" s="226">
        <v>1.1719223042835199E-6</v>
      </c>
      <c r="BQ53" s="226">
        <v>1.2448139935233799E-6</v>
      </c>
      <c r="BR53" s="226">
        <v>1.82115736464904E-6</v>
      </c>
      <c r="BS53" s="226">
        <v>8.5903719645139496E-7</v>
      </c>
      <c r="BT53" s="226">
        <v>2.4378821467918401E-6</v>
      </c>
      <c r="BU53" s="226">
        <v>8.7722753272694704E-7</v>
      </c>
      <c r="BV53" s="226">
        <v>4.5494178170605804E-6</v>
      </c>
      <c r="BW53" s="226">
        <v>2.5473112809608399E-6</v>
      </c>
      <c r="BX53" s="226">
        <v>4.6261842528897801E-6</v>
      </c>
      <c r="BY53" s="226">
        <v>0</v>
      </c>
    </row>
    <row r="54" spans="1:77" x14ac:dyDescent="0.25">
      <c r="A54" s="105" t="s">
        <v>51</v>
      </c>
      <c r="B54" s="226">
        <v>2.6364914579635901E-6</v>
      </c>
      <c r="C54" s="226">
        <v>5.7286111263617301E-6</v>
      </c>
      <c r="D54" s="226">
        <v>5.8773520975736497E-6</v>
      </c>
      <c r="E54" s="226">
        <v>4.2183001846636797E-6</v>
      </c>
      <c r="F54" s="226">
        <v>3.4431794004254398E-6</v>
      </c>
      <c r="G54" s="226">
        <v>3.8078925798183002E-6</v>
      </c>
      <c r="H54" s="226">
        <v>3.5161616369273902E-6</v>
      </c>
      <c r="I54" s="226">
        <v>2.4794256604098702E-6</v>
      </c>
      <c r="J54" s="226">
        <v>5.80180167008782E-6</v>
      </c>
      <c r="K54" s="226">
        <v>5.6260002326964102E-6</v>
      </c>
      <c r="L54" s="226">
        <v>2.9573904763407301E-5</v>
      </c>
      <c r="M54" s="226">
        <v>3.1204004243139397E-5</v>
      </c>
      <c r="N54" s="226">
        <v>6.3162375123067999E-6</v>
      </c>
      <c r="O54" s="226">
        <v>2.2249989910307301E-6</v>
      </c>
      <c r="P54" s="226">
        <v>8.39028475676257E-5</v>
      </c>
      <c r="Q54" s="226">
        <v>1.3541691626125401E-4</v>
      </c>
      <c r="R54" s="226">
        <v>8.6139707347793304E-6</v>
      </c>
      <c r="S54" s="226">
        <v>3.4234798025589002E-5</v>
      </c>
      <c r="T54" s="226">
        <v>1.9568620668319999E-5</v>
      </c>
      <c r="U54" s="226">
        <v>5.4067822745587897E-6</v>
      </c>
      <c r="V54" s="226">
        <v>2.0571787439653E-5</v>
      </c>
      <c r="W54" s="226">
        <v>6.8807880093728599E-6</v>
      </c>
      <c r="X54" s="226">
        <v>5.0575228209104296E-6</v>
      </c>
      <c r="Y54" s="226">
        <v>2.2262238472778201E-5</v>
      </c>
      <c r="Z54" s="226">
        <v>1.04568322294685E-5</v>
      </c>
      <c r="AA54" s="226">
        <v>5.6779632393274899E-6</v>
      </c>
      <c r="AB54" s="226">
        <v>5.7937646182999603E-6</v>
      </c>
      <c r="AC54" s="226">
        <v>1.5237867917495501E-5</v>
      </c>
      <c r="AD54" s="226">
        <v>3.7145657910472701E-5</v>
      </c>
      <c r="AE54" s="226">
        <v>1.5750522418813701E-5</v>
      </c>
      <c r="AF54" s="226">
        <v>2.0412463611702201E-5</v>
      </c>
      <c r="AG54" s="226">
        <v>1.3399603815844901E-5</v>
      </c>
      <c r="AH54" s="226">
        <v>0</v>
      </c>
      <c r="AI54" s="226">
        <v>1.05001259615575E-5</v>
      </c>
      <c r="AJ54" s="226">
        <v>4.1152949056539698E-5</v>
      </c>
      <c r="AK54" s="226">
        <v>1.1052292954631701E-5</v>
      </c>
      <c r="AL54" s="226">
        <v>2.2951708382870701E-5</v>
      </c>
      <c r="AM54" s="226">
        <v>1.13927323132947E-5</v>
      </c>
      <c r="AN54" s="226">
        <v>8.1661999495124401E-6</v>
      </c>
      <c r="AO54" s="226">
        <v>7.0246953810837198E-6</v>
      </c>
      <c r="AP54" s="226">
        <v>7.9026926514826905E-6</v>
      </c>
      <c r="AQ54" s="226">
        <v>6.1141049448272503E-6</v>
      </c>
      <c r="AR54" s="226">
        <v>4.2224559650807799E-6</v>
      </c>
      <c r="AS54" s="226">
        <v>6.4868166028294794E-5</v>
      </c>
      <c r="AT54" s="226">
        <v>9.3966498571547096E-6</v>
      </c>
      <c r="AU54" s="226">
        <v>1.0586233828391901E-5</v>
      </c>
      <c r="AV54" s="226">
        <v>2.0900389929326E-5</v>
      </c>
      <c r="AW54" s="226">
        <v>3.40566799520421E-5</v>
      </c>
      <c r="AX54" s="226">
        <v>1.15977559698536E-4</v>
      </c>
      <c r="AY54" s="226">
        <v>1.70659746645126E-4</v>
      </c>
      <c r="AZ54" s="226">
        <v>1.8009591318806901E-5</v>
      </c>
      <c r="BA54" s="226">
        <v>3.1252586927688501E-2</v>
      </c>
      <c r="BB54" s="226">
        <v>2.1755265157730099E-4</v>
      </c>
      <c r="BC54" s="226">
        <v>5.6175676999567697E-5</v>
      </c>
      <c r="BD54" s="226">
        <v>4.9636937860201098E-5</v>
      </c>
      <c r="BE54" s="226">
        <v>5.5396053190030601E-6</v>
      </c>
      <c r="BF54" s="226">
        <v>1.9479709565890702E-5</v>
      </c>
      <c r="BG54" s="226">
        <v>6.1910053151851595E-5</v>
      </c>
      <c r="BH54" s="226">
        <v>2.3756410270959299E-6</v>
      </c>
      <c r="BI54" s="226">
        <v>7.1363975163383099E-6</v>
      </c>
      <c r="BJ54" s="226">
        <v>3.6027600962917098E-6</v>
      </c>
      <c r="BK54" s="226">
        <v>4.0989146661722097E-6</v>
      </c>
      <c r="BL54" s="226">
        <v>2.4692290209682901E-5</v>
      </c>
      <c r="BM54" s="226">
        <v>1.44257007999384E-6</v>
      </c>
      <c r="BN54" s="226">
        <v>1.6843969735808099E-6</v>
      </c>
      <c r="BO54" s="226">
        <v>2.4698105840800898E-6</v>
      </c>
      <c r="BP54" s="226">
        <v>2.19749886664799E-6</v>
      </c>
      <c r="BQ54" s="226">
        <v>2.5362420739277899E-6</v>
      </c>
      <c r="BR54" s="226">
        <v>3.7596049693768599E-6</v>
      </c>
      <c r="BS54" s="226">
        <v>9.1260411043170902E-7</v>
      </c>
      <c r="BT54" s="226">
        <v>4.0595842769347697E-6</v>
      </c>
      <c r="BU54" s="226">
        <v>1.5027669927813999E-6</v>
      </c>
      <c r="BV54" s="226">
        <v>5.4214320187905699E-6</v>
      </c>
      <c r="BW54" s="226">
        <v>1.9585100497457298E-6</v>
      </c>
      <c r="BX54" s="226">
        <v>5.10049003655484E-6</v>
      </c>
      <c r="BY54" s="226">
        <v>0</v>
      </c>
    </row>
    <row r="55" spans="1:77" x14ac:dyDescent="0.25">
      <c r="A55" s="105" t="s">
        <v>52</v>
      </c>
      <c r="B55" s="226">
        <v>3.08269429450491E-6</v>
      </c>
      <c r="C55" s="226">
        <v>7.8548755147178408E-6</v>
      </c>
      <c r="D55" s="226">
        <v>4.3041898604827701E-6</v>
      </c>
      <c r="E55" s="226">
        <v>5.3046366307468697E-6</v>
      </c>
      <c r="F55" s="226">
        <v>3.81789664997935E-6</v>
      </c>
      <c r="G55" s="226">
        <v>3.4959166014028699E-6</v>
      </c>
      <c r="H55" s="226">
        <v>4.2910467814091401E-6</v>
      </c>
      <c r="I55" s="226">
        <v>2.8011832557411901E-6</v>
      </c>
      <c r="J55" s="226">
        <v>4.4890925239283303E-6</v>
      </c>
      <c r="K55" s="226">
        <v>3.8565646812417404E-6</v>
      </c>
      <c r="L55" s="226">
        <v>4.2471704933813996E-6</v>
      </c>
      <c r="M55" s="226">
        <v>6.9832657898722601E-6</v>
      </c>
      <c r="N55" s="226">
        <v>4.2382377268992402E-5</v>
      </c>
      <c r="O55" s="226">
        <v>1.3884347715443799E-5</v>
      </c>
      <c r="P55" s="226">
        <v>9.3741807934245702E-6</v>
      </c>
      <c r="Q55" s="226">
        <v>1.44928719880662E-5</v>
      </c>
      <c r="R55" s="226">
        <v>4.4487387090403196E-6</v>
      </c>
      <c r="S55" s="226">
        <v>9.8119071672047705E-6</v>
      </c>
      <c r="T55" s="226">
        <v>6.0878225108965201E-6</v>
      </c>
      <c r="U55" s="226">
        <v>5.5365846194190203E-6</v>
      </c>
      <c r="V55" s="226">
        <v>5.3761018137813902E-6</v>
      </c>
      <c r="W55" s="226">
        <v>4.0089109997945301E-6</v>
      </c>
      <c r="X55" s="226">
        <v>5.2834476729597199E-6</v>
      </c>
      <c r="Y55" s="226">
        <v>5.6271023485995701E-6</v>
      </c>
      <c r="Z55" s="226">
        <v>5.3122380817838698E-6</v>
      </c>
      <c r="AA55" s="226">
        <v>4.7356395359886899E-6</v>
      </c>
      <c r="AB55" s="226">
        <v>5.3427129208779403E-6</v>
      </c>
      <c r="AC55" s="226">
        <v>4.5541726777875097E-6</v>
      </c>
      <c r="AD55" s="226">
        <v>6.5106617139082604E-6</v>
      </c>
      <c r="AE55" s="226">
        <v>8.7568081456613802E-6</v>
      </c>
      <c r="AF55" s="226">
        <v>5.0376270504344198E-6</v>
      </c>
      <c r="AG55" s="226">
        <v>4.7279939157493001E-6</v>
      </c>
      <c r="AH55" s="226">
        <v>0</v>
      </c>
      <c r="AI55" s="226">
        <v>3.6719948510407501E-6</v>
      </c>
      <c r="AJ55" s="226">
        <v>4.6213025326804999E-6</v>
      </c>
      <c r="AK55" s="226">
        <v>3.8562931742238503E-6</v>
      </c>
      <c r="AL55" s="226">
        <v>6.1337577978921499E-6</v>
      </c>
      <c r="AM55" s="226">
        <v>6.6771317999300801E-6</v>
      </c>
      <c r="AN55" s="226">
        <v>3.2813818270226101E-6</v>
      </c>
      <c r="AO55" s="226">
        <v>3.7973374893664998E-5</v>
      </c>
      <c r="AP55" s="226">
        <v>3.6823176916490299E-6</v>
      </c>
      <c r="AQ55" s="226">
        <v>3.1381754398538501E-6</v>
      </c>
      <c r="AR55" s="226">
        <v>2.2566679990230799E-6</v>
      </c>
      <c r="AS55" s="226">
        <v>4.19220096441307E-6</v>
      </c>
      <c r="AT55" s="226">
        <v>3.47592908486717E-6</v>
      </c>
      <c r="AU55" s="226">
        <v>8.2241251030506702E-6</v>
      </c>
      <c r="AV55" s="226">
        <v>7.4525900211449398E-6</v>
      </c>
      <c r="AW55" s="226">
        <v>5.6304848327123002E-6</v>
      </c>
      <c r="AX55" s="226">
        <v>7.7521993384282793E-6</v>
      </c>
      <c r="AY55" s="226">
        <v>5.3196371545264002E-6</v>
      </c>
      <c r="AZ55" s="226">
        <v>3.4186071554247099E-6</v>
      </c>
      <c r="BA55" s="226">
        <v>1.05873091618826E-5</v>
      </c>
      <c r="BB55" s="226">
        <v>1.0536239044062E-2</v>
      </c>
      <c r="BC55" s="226">
        <v>1.00445339530202E-5</v>
      </c>
      <c r="BD55" s="226">
        <v>5.1493460011131402E-6</v>
      </c>
      <c r="BE55" s="226">
        <v>4.9723183118854E-6</v>
      </c>
      <c r="BF55" s="226">
        <v>8.9182119087883497E-6</v>
      </c>
      <c r="BG55" s="226">
        <v>7.85494546121833E-6</v>
      </c>
      <c r="BH55" s="226">
        <v>4.4418256841376301E-6</v>
      </c>
      <c r="BI55" s="226">
        <v>2.6991338443412299E-5</v>
      </c>
      <c r="BJ55" s="226">
        <v>8.7490906145062401E-6</v>
      </c>
      <c r="BK55" s="226">
        <v>2.5752291645316299E-6</v>
      </c>
      <c r="BL55" s="226">
        <v>3.4459595530273302E-6</v>
      </c>
      <c r="BM55" s="226">
        <v>1.2815973030325199E-6</v>
      </c>
      <c r="BN55" s="226">
        <v>1.0742015160476901E-6</v>
      </c>
      <c r="BO55" s="226">
        <v>2.0353436100414498E-6</v>
      </c>
      <c r="BP55" s="226">
        <v>1.6528175416901699E-6</v>
      </c>
      <c r="BQ55" s="226">
        <v>8.5627276894981305E-7</v>
      </c>
      <c r="BR55" s="226">
        <v>2.2640198161438899E-6</v>
      </c>
      <c r="BS55" s="226">
        <v>5.8074839972853603E-7</v>
      </c>
      <c r="BT55" s="226">
        <v>3.0767482388457001E-6</v>
      </c>
      <c r="BU55" s="226">
        <v>1.08962110365645E-6</v>
      </c>
      <c r="BV55" s="226">
        <v>2.1359893593971602E-6</v>
      </c>
      <c r="BW55" s="226">
        <v>1.3962804912147601E-6</v>
      </c>
      <c r="BX55" s="226">
        <v>4.4895168833956697E-6</v>
      </c>
      <c r="BY55" s="226">
        <v>0</v>
      </c>
    </row>
    <row r="56" spans="1:77" x14ac:dyDescent="0.25">
      <c r="A56" s="105" t="s">
        <v>53</v>
      </c>
      <c r="B56" s="226">
        <v>9.3790303536238294E-6</v>
      </c>
      <c r="C56" s="226">
        <v>1.8267432576376201E-5</v>
      </c>
      <c r="D56" s="226">
        <v>1.8805814124551201E-5</v>
      </c>
      <c r="E56" s="226">
        <v>1.40202961564695E-5</v>
      </c>
      <c r="F56" s="226">
        <v>1.1044207293829599E-5</v>
      </c>
      <c r="G56" s="226">
        <v>1.0462702897894001E-5</v>
      </c>
      <c r="H56" s="226">
        <v>1.5878915386138E-5</v>
      </c>
      <c r="I56" s="226">
        <v>1.10774772259636E-5</v>
      </c>
      <c r="J56" s="226">
        <v>1.51488972060952E-5</v>
      </c>
      <c r="K56" s="226">
        <v>1.7746429274390902E-5</v>
      </c>
      <c r="L56" s="226">
        <v>7.6571093882457807E-6</v>
      </c>
      <c r="M56" s="226">
        <v>3.0793255707413998E-5</v>
      </c>
      <c r="N56" s="226">
        <v>1.01722925579051E-5</v>
      </c>
      <c r="O56" s="226">
        <v>3.7301346931693999E-6</v>
      </c>
      <c r="P56" s="226">
        <v>3.1784908956961198E-5</v>
      </c>
      <c r="Q56" s="226">
        <v>5.90298290182902E-5</v>
      </c>
      <c r="R56" s="226">
        <v>2.39798980962006E-5</v>
      </c>
      <c r="S56" s="226">
        <v>4.28221280787082E-5</v>
      </c>
      <c r="T56" s="226">
        <v>3.2408605695431099E-5</v>
      </c>
      <c r="U56" s="226">
        <v>3.2319272995162697E-5</v>
      </c>
      <c r="V56" s="226">
        <v>2.54728731077693E-5</v>
      </c>
      <c r="W56" s="226">
        <v>2.2861768119736399E-5</v>
      </c>
      <c r="X56" s="226">
        <v>3.00267059506297E-5</v>
      </c>
      <c r="Y56" s="226">
        <v>2.9070264857875799E-5</v>
      </c>
      <c r="Z56" s="226">
        <v>2.7833960784538001E-5</v>
      </c>
      <c r="AA56" s="226">
        <v>2.7498037767006201E-5</v>
      </c>
      <c r="AB56" s="226">
        <v>3.3367610053945498E-5</v>
      </c>
      <c r="AC56" s="226">
        <v>2.49651891659933E-5</v>
      </c>
      <c r="AD56" s="226">
        <v>2.8189841948792299E-5</v>
      </c>
      <c r="AE56" s="226">
        <v>4.2034393994688503E-5</v>
      </c>
      <c r="AF56" s="226">
        <v>2.3795543256058301E-5</v>
      </c>
      <c r="AG56" s="226">
        <v>1.8953064697571702E-5</v>
      </c>
      <c r="AH56" s="226">
        <v>0</v>
      </c>
      <c r="AI56" s="226">
        <v>1.8796895222861401E-5</v>
      </c>
      <c r="AJ56" s="226">
        <v>2.9856019254847601E-5</v>
      </c>
      <c r="AK56" s="226">
        <v>2.0796661540282198E-5</v>
      </c>
      <c r="AL56" s="226">
        <v>2.2860580019301399E-5</v>
      </c>
      <c r="AM56" s="226">
        <v>1.88126534230376E-5</v>
      </c>
      <c r="AN56" s="226">
        <v>1.5147646705175901E-5</v>
      </c>
      <c r="AO56" s="226">
        <v>1.66595551358377E-5</v>
      </c>
      <c r="AP56" s="226">
        <v>1.66017092135633E-5</v>
      </c>
      <c r="AQ56" s="226">
        <v>1.4023669835829899E-5</v>
      </c>
      <c r="AR56" s="226">
        <v>1.3057247885932E-5</v>
      </c>
      <c r="AS56" s="226">
        <v>1.5444553193202899E-5</v>
      </c>
      <c r="AT56" s="226">
        <v>1.6761501421953899E-5</v>
      </c>
      <c r="AU56" s="226">
        <v>1.6896799338887699E-5</v>
      </c>
      <c r="AV56" s="226">
        <v>2.0636240939853599E-5</v>
      </c>
      <c r="AW56" s="226">
        <v>2.2819155520540601E-5</v>
      </c>
      <c r="AX56" s="226">
        <v>4.6168706965675497E-5</v>
      </c>
      <c r="AY56" s="226">
        <v>1.8973038883254699E-5</v>
      </c>
      <c r="AZ56" s="226">
        <v>1.63642871843872E-5</v>
      </c>
      <c r="BA56" s="226">
        <v>2.0137339936084101E-5</v>
      </c>
      <c r="BB56" s="226">
        <v>6.0501477085309302E-4</v>
      </c>
      <c r="BC56" s="226">
        <v>6.3119580601364203E-2</v>
      </c>
      <c r="BD56" s="226">
        <v>2.39070557464662E-5</v>
      </c>
      <c r="BE56" s="226">
        <v>7.96919908473502E-6</v>
      </c>
      <c r="BF56" s="226">
        <v>2.0695660979035602E-5</v>
      </c>
      <c r="BG56" s="226">
        <v>1.4567834272225899E-4</v>
      </c>
      <c r="BH56" s="226">
        <v>6.7683148616220495E-5</v>
      </c>
      <c r="BI56" s="226">
        <v>1.96573753128042E-5</v>
      </c>
      <c r="BJ56" s="226">
        <v>1.0976300839962099E-5</v>
      </c>
      <c r="BK56" s="226">
        <v>1.0786857514329901E-5</v>
      </c>
      <c r="BL56" s="226">
        <v>1.6794647043232001E-5</v>
      </c>
      <c r="BM56" s="226">
        <v>4.6360621547279097E-6</v>
      </c>
      <c r="BN56" s="226">
        <v>5.8121878488080703E-5</v>
      </c>
      <c r="BO56" s="226">
        <v>8.40526662166889E-5</v>
      </c>
      <c r="BP56" s="226">
        <v>6.9085194030103799E-5</v>
      </c>
      <c r="BQ56" s="226">
        <v>6.7789049053864697E-6</v>
      </c>
      <c r="BR56" s="226">
        <v>6.2600528676941602E-6</v>
      </c>
      <c r="BS56" s="226">
        <v>9.3634124209791207E-6</v>
      </c>
      <c r="BT56" s="226">
        <v>8.3445981187290293E-6</v>
      </c>
      <c r="BU56" s="226">
        <v>1.3150816967174401E-4</v>
      </c>
      <c r="BV56" s="226">
        <v>1.0073956518603699E-5</v>
      </c>
      <c r="BW56" s="226">
        <v>1.2122196266773501E-5</v>
      </c>
      <c r="BX56" s="226">
        <v>1.2667874440915599E-5</v>
      </c>
      <c r="BY56" s="226">
        <v>0</v>
      </c>
    </row>
    <row r="57" spans="1:77" x14ac:dyDescent="0.25">
      <c r="A57" s="105" t="s">
        <v>54</v>
      </c>
      <c r="B57" s="226">
        <v>1.05547270129589E-4</v>
      </c>
      <c r="C57" s="226">
        <v>2.0534633640393999E-4</v>
      </c>
      <c r="D57" s="226">
        <v>2.2907293898525799E-4</v>
      </c>
      <c r="E57" s="226">
        <v>1.58874320054236E-4</v>
      </c>
      <c r="F57" s="226">
        <v>1.4181562576458899E-4</v>
      </c>
      <c r="G57" s="226">
        <v>1.19198695284206E-4</v>
      </c>
      <c r="H57" s="226">
        <v>2.0305353918592301E-4</v>
      </c>
      <c r="I57" s="226">
        <v>1.40824404629709E-4</v>
      </c>
      <c r="J57" s="226">
        <v>1.8031597762305099E-4</v>
      </c>
      <c r="K57" s="226">
        <v>2.2750062491338699E-4</v>
      </c>
      <c r="L57" s="226">
        <v>8.6128098997398494E-5</v>
      </c>
      <c r="M57" s="226">
        <v>3.7346160358194902E-4</v>
      </c>
      <c r="N57" s="226">
        <v>4.2049423620940501E-5</v>
      </c>
      <c r="O57" s="226">
        <v>1.8280117547630502E-5</v>
      </c>
      <c r="P57" s="226">
        <v>1.02191017100633E-4</v>
      </c>
      <c r="Q57" s="226">
        <v>1.4831328346168001E-4</v>
      </c>
      <c r="R57" s="226">
        <v>2.9224481705910098E-4</v>
      </c>
      <c r="S57" s="226">
        <v>4.6795234710443601E-4</v>
      </c>
      <c r="T57" s="226">
        <v>4.3054299129186198E-4</v>
      </c>
      <c r="U57" s="226">
        <v>4.3495743629481899E-4</v>
      </c>
      <c r="V57" s="226">
        <v>3.2776692861512903E-4</v>
      </c>
      <c r="W57" s="226">
        <v>2.9414582502886098E-4</v>
      </c>
      <c r="X57" s="226">
        <v>4.1020219881311303E-4</v>
      </c>
      <c r="Y57" s="226">
        <v>3.7762451547740503E-4</v>
      </c>
      <c r="Z57" s="226">
        <v>3.2444086225306198E-4</v>
      </c>
      <c r="AA57" s="226">
        <v>3.72026789789936E-4</v>
      </c>
      <c r="AB57" s="226">
        <v>4.1108132838690902E-4</v>
      </c>
      <c r="AC57" s="226">
        <v>3.22670374205705E-4</v>
      </c>
      <c r="AD57" s="226">
        <v>3.0161142943230202E-4</v>
      </c>
      <c r="AE57" s="226">
        <v>5.13380519935068E-4</v>
      </c>
      <c r="AF57" s="226">
        <v>2.1745925752736001E-4</v>
      </c>
      <c r="AG57" s="226">
        <v>1.7444001428748199E-4</v>
      </c>
      <c r="AH57" s="226">
        <v>0</v>
      </c>
      <c r="AI57" s="226">
        <v>2.0673142804303701E-4</v>
      </c>
      <c r="AJ57" s="226">
        <v>2.6365225747033299E-4</v>
      </c>
      <c r="AK57" s="226">
        <v>2.13994427491049E-4</v>
      </c>
      <c r="AL57" s="226">
        <v>1.84199048309886E-4</v>
      </c>
      <c r="AM57" s="226">
        <v>1.70907783382023E-4</v>
      </c>
      <c r="AN57" s="226">
        <v>1.9845979369570199E-4</v>
      </c>
      <c r="AO57" s="226">
        <v>1.4365235172358301E-4</v>
      </c>
      <c r="AP57" s="226">
        <v>1.8286350439100001E-4</v>
      </c>
      <c r="AQ57" s="226">
        <v>1.7336475698247401E-4</v>
      </c>
      <c r="AR57" s="226">
        <v>1.6937701584156001E-4</v>
      </c>
      <c r="AS57" s="226">
        <v>1.6320859494907601E-4</v>
      </c>
      <c r="AT57" s="226">
        <v>1.81585143246112E-4</v>
      </c>
      <c r="AU57" s="226">
        <v>1.5502189041973499E-4</v>
      </c>
      <c r="AV57" s="226">
        <v>1.63356178323272E-4</v>
      </c>
      <c r="AW57" s="226">
        <v>1.31337176637005E-4</v>
      </c>
      <c r="AX57" s="226">
        <v>1.4576583393992901E-4</v>
      </c>
      <c r="AY57" s="226">
        <v>2.2373439780847099E-4</v>
      </c>
      <c r="AZ57" s="226">
        <v>1.4593439412269901E-4</v>
      </c>
      <c r="BA57" s="226">
        <v>1.44390799964663E-4</v>
      </c>
      <c r="BB57" s="226">
        <v>1.91967822303433E-4</v>
      </c>
      <c r="BC57" s="226">
        <v>2.10530771548498E-4</v>
      </c>
      <c r="BD57" s="226">
        <v>6.6699901616306997E-2</v>
      </c>
      <c r="BE57" s="226">
        <v>6.2998975982242502E-5</v>
      </c>
      <c r="BF57" s="226">
        <v>1.42873474831086E-4</v>
      </c>
      <c r="BG57" s="226">
        <v>1.4906967793584501E-4</v>
      </c>
      <c r="BH57" s="226">
        <v>1.59806376241452E-4</v>
      </c>
      <c r="BI57" s="226">
        <v>2.0053074148164199E-4</v>
      </c>
      <c r="BJ57" s="226">
        <v>1.11123678674981E-4</v>
      </c>
      <c r="BK57" s="226">
        <v>1.1447971364907E-4</v>
      </c>
      <c r="BL57" s="226">
        <v>1.8859130557090099E-4</v>
      </c>
      <c r="BM57" s="226">
        <v>6.6494370349219395E-5</v>
      </c>
      <c r="BN57" s="226">
        <v>3.3947862175578102E-5</v>
      </c>
      <c r="BO57" s="226">
        <v>9.5248617755209203E-5</v>
      </c>
      <c r="BP57" s="226">
        <v>5.01997284630604E-5</v>
      </c>
      <c r="BQ57" s="226">
        <v>1.9515879645637101E-5</v>
      </c>
      <c r="BR57" s="226">
        <v>7.1582161064703302E-5</v>
      </c>
      <c r="BS57" s="226">
        <v>5.01800130774907E-5</v>
      </c>
      <c r="BT57" s="226">
        <v>1.10625792086587E-4</v>
      </c>
      <c r="BU57" s="226">
        <v>4.6738998400095202E-5</v>
      </c>
      <c r="BV57" s="226">
        <v>2.0955524728438399E-4</v>
      </c>
      <c r="BW57" s="226">
        <v>1.5944821595018199E-4</v>
      </c>
      <c r="BX57" s="226">
        <v>2.5259210205207799E-4</v>
      </c>
      <c r="BY57" s="226">
        <v>0</v>
      </c>
    </row>
    <row r="58" spans="1:77" x14ac:dyDescent="0.25">
      <c r="A58" s="105" t="s">
        <v>55</v>
      </c>
      <c r="B58" s="226">
        <v>2.1777339788065501E-4</v>
      </c>
      <c r="C58" s="226">
        <v>4.6131839292401099E-4</v>
      </c>
      <c r="D58" s="226">
        <v>1.6603700991019301E-4</v>
      </c>
      <c r="E58" s="226">
        <v>4.0773648600521102E-4</v>
      </c>
      <c r="F58" s="226">
        <v>1.4668011725561399E-4</v>
      </c>
      <c r="G58" s="226">
        <v>2.81154258470515E-4</v>
      </c>
      <c r="H58" s="226">
        <v>2.9711904644241099E-4</v>
      </c>
      <c r="I58" s="226">
        <v>2.0053924088303499E-4</v>
      </c>
      <c r="J58" s="226">
        <v>1.9780056660576099E-4</v>
      </c>
      <c r="K58" s="226">
        <v>3.4390195209353202E-4</v>
      </c>
      <c r="L58" s="226">
        <v>1.26408764696952E-4</v>
      </c>
      <c r="M58" s="226">
        <v>2.7911808106865197E-4</v>
      </c>
      <c r="N58" s="226">
        <v>8.6245411935240298E-5</v>
      </c>
      <c r="O58" s="226">
        <v>4.93312693902775E-5</v>
      </c>
      <c r="P58" s="226">
        <v>5.6594251348971E-4</v>
      </c>
      <c r="Q58" s="226">
        <v>4.2742674993666101E-4</v>
      </c>
      <c r="R58" s="226">
        <v>3.1918223514475799E-4</v>
      </c>
      <c r="S58" s="226">
        <v>3.9517262741549098E-4</v>
      </c>
      <c r="T58" s="226">
        <v>2.7164574110466298E-4</v>
      </c>
      <c r="U58" s="226">
        <v>2.1570169496014201E-4</v>
      </c>
      <c r="V58" s="226">
        <v>3.4160219941158402E-4</v>
      </c>
      <c r="W58" s="226">
        <v>3.7589641896887697E-4</v>
      </c>
      <c r="X58" s="226">
        <v>2.0435876847778599E-4</v>
      </c>
      <c r="Y58" s="226">
        <v>2.3186792738133101E-4</v>
      </c>
      <c r="Z58" s="226">
        <v>3.0377748693092898E-4</v>
      </c>
      <c r="AA58" s="226">
        <v>2.3386952077573901E-4</v>
      </c>
      <c r="AB58" s="226">
        <v>5.7390955768001203E-4</v>
      </c>
      <c r="AC58" s="226">
        <v>2.0001776462215301E-4</v>
      </c>
      <c r="AD58" s="226">
        <v>3.5260195082348502E-4</v>
      </c>
      <c r="AE58" s="226">
        <v>4.4540532026478399E-4</v>
      </c>
      <c r="AF58" s="226">
        <v>2.63778231917169E-4</v>
      </c>
      <c r="AG58" s="226">
        <v>2.1881610587892801E-4</v>
      </c>
      <c r="AH58" s="226">
        <v>0</v>
      </c>
      <c r="AI58" s="226">
        <v>4.67793538953141E-4</v>
      </c>
      <c r="AJ58" s="226">
        <v>4.0910346527644299E-4</v>
      </c>
      <c r="AK58" s="226">
        <v>4.3795109732653101E-4</v>
      </c>
      <c r="AL58" s="226">
        <v>2.1249998591392499E-4</v>
      </c>
      <c r="AM58" s="226">
        <v>3.8471609411704901E-4</v>
      </c>
      <c r="AN58" s="226">
        <v>3.2524114306980799E-4</v>
      </c>
      <c r="AO58" s="226">
        <v>1.18202567462989E-4</v>
      </c>
      <c r="AP58" s="226">
        <v>2.7340546846194101E-4</v>
      </c>
      <c r="AQ58" s="226">
        <v>1.69505816906494E-4</v>
      </c>
      <c r="AR58" s="226">
        <v>1.5079667295646399E-4</v>
      </c>
      <c r="AS58" s="226">
        <v>3.8291657366087902E-4</v>
      </c>
      <c r="AT58" s="226">
        <v>3.63878119107303E-4</v>
      </c>
      <c r="AU58" s="226">
        <v>6.7160593281380204E-4</v>
      </c>
      <c r="AV58" s="226">
        <v>8.2636349945066896E-4</v>
      </c>
      <c r="AW58" s="226">
        <v>9.1946729880929598E-4</v>
      </c>
      <c r="AX58" s="226">
        <v>2.7658703132861902E-4</v>
      </c>
      <c r="AY58" s="226">
        <v>2.8127252109876201E-4</v>
      </c>
      <c r="AZ58" s="226">
        <v>3.5756095129363402E-4</v>
      </c>
      <c r="BA58" s="226">
        <v>3.0238030909384702E-4</v>
      </c>
      <c r="BB58" s="226">
        <v>1.6282215998975099E-4</v>
      </c>
      <c r="BC58" s="226">
        <v>2.8289110118277799E-4</v>
      </c>
      <c r="BD58" s="226">
        <v>2.7656705203551698E-4</v>
      </c>
      <c r="BE58" s="226">
        <v>2.18893588259804E-2</v>
      </c>
      <c r="BF58" s="226">
        <v>1.0548077003627401E-3</v>
      </c>
      <c r="BG58" s="226">
        <v>2.5970175121521702E-4</v>
      </c>
      <c r="BH58" s="226">
        <v>3.4596887443160801E-4</v>
      </c>
      <c r="BI58" s="226">
        <v>2.49871986011747E-4</v>
      </c>
      <c r="BJ58" s="226">
        <v>2.3518323370010999E-4</v>
      </c>
      <c r="BK58" s="226">
        <v>8.2611717589760195E-4</v>
      </c>
      <c r="BL58" s="226">
        <v>6.3018630022145601E-4</v>
      </c>
      <c r="BM58" s="226">
        <v>3.7682173475191898E-4</v>
      </c>
      <c r="BN58" s="226">
        <v>1.04519815637826E-4</v>
      </c>
      <c r="BO58" s="226">
        <v>1.5679100612573901E-4</v>
      </c>
      <c r="BP58" s="226">
        <v>1.52994173933585E-4</v>
      </c>
      <c r="BQ58" s="226">
        <v>3.28130151013356E-4</v>
      </c>
      <c r="BR58" s="226">
        <v>3.2261436673974403E-4</v>
      </c>
      <c r="BS58" s="226">
        <v>1.1247880626778201E-4</v>
      </c>
      <c r="BT58" s="226">
        <v>3.0994982610928602E-4</v>
      </c>
      <c r="BU58" s="226">
        <v>9.9791455731546502E-5</v>
      </c>
      <c r="BV58" s="226">
        <v>3.70555353049684E-4</v>
      </c>
      <c r="BW58" s="226">
        <v>1.88192036070633E-4</v>
      </c>
      <c r="BX58" s="226">
        <v>7.5669396226705501E-4</v>
      </c>
      <c r="BY58" s="226">
        <v>0</v>
      </c>
    </row>
    <row r="59" spans="1:77" x14ac:dyDescent="0.25">
      <c r="A59" s="105" t="s">
        <v>56</v>
      </c>
      <c r="B59" s="226">
        <v>4.5408907175278599E-5</v>
      </c>
      <c r="C59" s="226">
        <v>1.82211381705745E-4</v>
      </c>
      <c r="D59" s="226">
        <v>9.7703471783371196E-5</v>
      </c>
      <c r="E59" s="226">
        <v>1.81948629027714E-4</v>
      </c>
      <c r="F59" s="226">
        <v>6.0817775687744001E-5</v>
      </c>
      <c r="G59" s="226">
        <v>2.01402762028012E-4</v>
      </c>
      <c r="H59" s="226">
        <v>1.96518887395882E-4</v>
      </c>
      <c r="I59" s="226">
        <v>1.9411916992079201E-4</v>
      </c>
      <c r="J59" s="226">
        <v>1.1180053989048701E-4</v>
      </c>
      <c r="K59" s="226">
        <v>5.9058951289898203E-5</v>
      </c>
      <c r="L59" s="226">
        <v>2.7293451443511301E-5</v>
      </c>
      <c r="M59" s="226">
        <v>9.9869967695705904E-5</v>
      </c>
      <c r="N59" s="226">
        <v>2.00907969580763E-5</v>
      </c>
      <c r="O59" s="226">
        <v>7.4104469637044396E-6</v>
      </c>
      <c r="P59" s="226">
        <v>1.8082686574568001E-4</v>
      </c>
      <c r="Q59" s="226">
        <v>2.28883197751444E-4</v>
      </c>
      <c r="R59" s="226">
        <v>5.3453937218538303E-5</v>
      </c>
      <c r="S59" s="226">
        <v>2.7417621544852702E-4</v>
      </c>
      <c r="T59" s="226">
        <v>5.5783228907793502E-5</v>
      </c>
      <c r="U59" s="226">
        <v>7.3490749579671204E-5</v>
      </c>
      <c r="V59" s="226">
        <v>1.03860970220019E-4</v>
      </c>
      <c r="W59" s="226">
        <v>5.3581647543763403E-5</v>
      </c>
      <c r="X59" s="226">
        <v>4.2047877673640402E-5</v>
      </c>
      <c r="Y59" s="226">
        <v>7.6041915817466499E-5</v>
      </c>
      <c r="Z59" s="226">
        <v>8.9766142212638903E-5</v>
      </c>
      <c r="AA59" s="226">
        <v>3.5284306926567003E-5</v>
      </c>
      <c r="AB59" s="226">
        <v>1.03612353848776E-4</v>
      </c>
      <c r="AC59" s="226">
        <v>3.9794868165236002E-5</v>
      </c>
      <c r="AD59" s="226">
        <v>1.1000895623115199E-4</v>
      </c>
      <c r="AE59" s="226">
        <v>1.39410710446804E-4</v>
      </c>
      <c r="AF59" s="226">
        <v>1.9635160223298401E-4</v>
      </c>
      <c r="AG59" s="226">
        <v>4.3388399537933297E-4</v>
      </c>
      <c r="AH59" s="226">
        <v>0</v>
      </c>
      <c r="AI59" s="226">
        <v>5.9611736459979198E-5</v>
      </c>
      <c r="AJ59" s="226">
        <v>5.9762556522711102E-5</v>
      </c>
      <c r="AK59" s="226">
        <v>5.7678401384107503E-5</v>
      </c>
      <c r="AL59" s="226">
        <v>5.9606284464319699E-5</v>
      </c>
      <c r="AM59" s="226">
        <v>7.2837859252999801E-5</v>
      </c>
      <c r="AN59" s="226">
        <v>1.3982099987917999E-4</v>
      </c>
      <c r="AO59" s="226">
        <v>2.45915680129118E-5</v>
      </c>
      <c r="AP59" s="226">
        <v>5.3768444287471197E-5</v>
      </c>
      <c r="AQ59" s="226">
        <v>5.8957891204033299E-5</v>
      </c>
      <c r="AR59" s="226">
        <v>4.7904649774425902E-5</v>
      </c>
      <c r="AS59" s="226">
        <v>1.30751961502019E-4</v>
      </c>
      <c r="AT59" s="226">
        <v>5.57190974128853E-5</v>
      </c>
      <c r="AU59" s="226">
        <v>1.3071124712151001E-4</v>
      </c>
      <c r="AV59" s="226">
        <v>1.91672582706336E-4</v>
      </c>
      <c r="AW59" s="226">
        <v>2.1005590195338499E-3</v>
      </c>
      <c r="AX59" s="226">
        <v>2.6107013972816097E-4</v>
      </c>
      <c r="AY59" s="226">
        <v>3.5087839089748598E-4</v>
      </c>
      <c r="AZ59" s="226">
        <v>3.8125393600836101E-4</v>
      </c>
      <c r="BA59" s="226">
        <v>2.82862189643124E-4</v>
      </c>
      <c r="BB59" s="226">
        <v>4.02798528067623E-5</v>
      </c>
      <c r="BC59" s="226">
        <v>9.9626518998970805E-5</v>
      </c>
      <c r="BD59" s="226">
        <v>5.4265483433707301E-5</v>
      </c>
      <c r="BE59" s="226">
        <v>7.1079111696363206E-5</v>
      </c>
      <c r="BF59" s="226">
        <v>3.2869405504665099E-2</v>
      </c>
      <c r="BG59" s="226">
        <v>2.0698212548879799E-4</v>
      </c>
      <c r="BH59" s="226">
        <v>3.20325397883344E-5</v>
      </c>
      <c r="BI59" s="226">
        <v>5.4674195873952798E-5</v>
      </c>
      <c r="BJ59" s="226">
        <v>4.6038399229822398E-4</v>
      </c>
      <c r="BK59" s="226">
        <v>5.0864930484921696E-4</v>
      </c>
      <c r="BL59" s="226">
        <v>6.9341824125264599E-5</v>
      </c>
      <c r="BM59" s="226">
        <v>3.27271545908284E-5</v>
      </c>
      <c r="BN59" s="226">
        <v>1.8877894021834901E-5</v>
      </c>
      <c r="BO59" s="226">
        <v>3.2399540900723198E-5</v>
      </c>
      <c r="BP59" s="226">
        <v>3.2238538064486099E-5</v>
      </c>
      <c r="BQ59" s="226">
        <v>1.6410572719964301E-4</v>
      </c>
      <c r="BR59" s="226">
        <v>6.9727438116215702E-5</v>
      </c>
      <c r="BS59" s="226">
        <v>5.6272128792006403E-5</v>
      </c>
      <c r="BT59" s="226">
        <v>2.1603581018248301E-4</v>
      </c>
      <c r="BU59" s="226">
        <v>8.0157845532578698E-5</v>
      </c>
      <c r="BV59" s="226">
        <v>2.12033568154024E-4</v>
      </c>
      <c r="BW59" s="226">
        <v>7.1169173988618999E-5</v>
      </c>
      <c r="BX59" s="226">
        <v>2.2270213820828E-4</v>
      </c>
      <c r="BY59" s="226">
        <v>0</v>
      </c>
    </row>
    <row r="60" spans="1:77" x14ac:dyDescent="0.25">
      <c r="A60" s="105" t="s">
        <v>57</v>
      </c>
      <c r="B60" s="226">
        <v>4.3574982793115403E-5</v>
      </c>
      <c r="C60" s="226">
        <v>7.8156616208757796E-5</v>
      </c>
      <c r="D60" s="226">
        <v>4.0579452582565797E-5</v>
      </c>
      <c r="E60" s="226">
        <v>8.9410422749025605E-5</v>
      </c>
      <c r="F60" s="226">
        <v>4.0362453689146802E-5</v>
      </c>
      <c r="G60" s="226">
        <v>4.0690004437836598E-5</v>
      </c>
      <c r="H60" s="226">
        <v>4.8982666277739598E-5</v>
      </c>
      <c r="I60" s="226">
        <v>3.2330676226088699E-5</v>
      </c>
      <c r="J60" s="226">
        <v>4.2615813819001803E-5</v>
      </c>
      <c r="K60" s="226">
        <v>3.7577116689508997E-5</v>
      </c>
      <c r="L60" s="226">
        <v>3.8491873642873297E-5</v>
      </c>
      <c r="M60" s="226">
        <v>4.6930938314643397E-5</v>
      </c>
      <c r="N60" s="226">
        <v>4.28253859323145E-4</v>
      </c>
      <c r="O60" s="226">
        <v>1.4087738460282799E-4</v>
      </c>
      <c r="P60" s="226">
        <v>4.29837820948528E-5</v>
      </c>
      <c r="Q60" s="226">
        <v>5.8693924792484699E-5</v>
      </c>
      <c r="R60" s="226">
        <v>3.9855277104845103E-5</v>
      </c>
      <c r="S60" s="226">
        <v>6.7874403660455506E-5</v>
      </c>
      <c r="T60" s="226">
        <v>4.5412203327312898E-5</v>
      </c>
      <c r="U60" s="226">
        <v>4.9430872639998503E-5</v>
      </c>
      <c r="V60" s="226">
        <v>4.8437431388125299E-5</v>
      </c>
      <c r="W60" s="226">
        <v>3.3500609780419498E-5</v>
      </c>
      <c r="X60" s="226">
        <v>4.4756661499920497E-5</v>
      </c>
      <c r="Y60" s="226">
        <v>5.8371723543432099E-5</v>
      </c>
      <c r="Z60" s="226">
        <v>4.6334359962564402E-5</v>
      </c>
      <c r="AA60" s="226">
        <v>3.9829168512039603E-5</v>
      </c>
      <c r="AB60" s="226">
        <v>7.1711166929617093E-5</v>
      </c>
      <c r="AC60" s="226">
        <v>3.6461331475892201E-5</v>
      </c>
      <c r="AD60" s="226">
        <v>4.2694547216259198E-5</v>
      </c>
      <c r="AE60" s="226">
        <v>7.1569624822526501E-5</v>
      </c>
      <c r="AF60" s="226">
        <v>3.7388783798296701E-5</v>
      </c>
      <c r="AG60" s="226">
        <v>3.5914563522214903E-5</v>
      </c>
      <c r="AH60" s="226">
        <v>0</v>
      </c>
      <c r="AI60" s="226">
        <v>2.7548041581946299E-5</v>
      </c>
      <c r="AJ60" s="226">
        <v>2.6039031429882899E-5</v>
      </c>
      <c r="AK60" s="226">
        <v>2.9305433115694901E-5</v>
      </c>
      <c r="AL60" s="226">
        <v>4.3531156862968497E-5</v>
      </c>
      <c r="AM60" s="226">
        <v>5.24806367385145E-5</v>
      </c>
      <c r="AN60" s="226">
        <v>2.6592858370721699E-5</v>
      </c>
      <c r="AO60" s="226">
        <v>3.88567128690584E-4</v>
      </c>
      <c r="AP60" s="226">
        <v>2.9126421542754999E-5</v>
      </c>
      <c r="AQ60" s="226">
        <v>2.57219113148266E-5</v>
      </c>
      <c r="AR60" s="226">
        <v>1.80692729714466E-5</v>
      </c>
      <c r="AS60" s="226">
        <v>2.8947715613922801E-5</v>
      </c>
      <c r="AT60" s="226">
        <v>2.5389481087097301E-5</v>
      </c>
      <c r="AU60" s="226">
        <v>7.3004829550893304E-5</v>
      </c>
      <c r="AV60" s="226">
        <v>6.0504181134516398E-5</v>
      </c>
      <c r="AW60" s="226">
        <v>3.0987680636012002E-5</v>
      </c>
      <c r="AX60" s="226">
        <v>2.6732579060377299E-5</v>
      </c>
      <c r="AY60" s="226">
        <v>4.1262404982906001E-5</v>
      </c>
      <c r="AZ60" s="226">
        <v>2.5903814938362499E-5</v>
      </c>
      <c r="BA60" s="226">
        <v>2.25442023988944E-5</v>
      </c>
      <c r="BB60" s="226">
        <v>2.6429229779806599E-5</v>
      </c>
      <c r="BC60" s="226">
        <v>2.9808523816394699E-5</v>
      </c>
      <c r="BD60" s="226">
        <v>4.4114070937311097E-5</v>
      </c>
      <c r="BE60" s="226">
        <v>4.77023386129598E-5</v>
      </c>
      <c r="BF60" s="226">
        <v>3.0619229126277202E-5</v>
      </c>
      <c r="BG60" s="226">
        <v>3.2970199611711701E-2</v>
      </c>
      <c r="BH60" s="226">
        <v>5.1151064961048902E-5</v>
      </c>
      <c r="BI60" s="226">
        <v>2.26167243847167E-4</v>
      </c>
      <c r="BJ60" s="226">
        <v>1.0534679364719599E-4</v>
      </c>
      <c r="BK60" s="226">
        <v>5.8513809891937701E-5</v>
      </c>
      <c r="BL60" s="226">
        <v>5.7979410980181502E-5</v>
      </c>
      <c r="BM60" s="226">
        <v>2.8476256776279201E-5</v>
      </c>
      <c r="BN60" s="226">
        <v>2.3891470581986598E-5</v>
      </c>
      <c r="BO60" s="226">
        <v>4.8646366639681697E-5</v>
      </c>
      <c r="BP60" s="226">
        <v>6.0481698383902398E-5</v>
      </c>
      <c r="BQ60" s="226">
        <v>9.3629379906272597E-4</v>
      </c>
      <c r="BR60" s="226">
        <v>4.3568802129030603E-5</v>
      </c>
      <c r="BS60" s="226">
        <v>9.2541137459732996E-6</v>
      </c>
      <c r="BT60" s="226">
        <v>4.6308076001819399E-5</v>
      </c>
      <c r="BU60" s="226">
        <v>6.5592853694149604E-6</v>
      </c>
      <c r="BV60" s="226">
        <v>2.1965781667710899E-5</v>
      </c>
      <c r="BW60" s="226">
        <v>1.37379338620924E-5</v>
      </c>
      <c r="BX60" s="226">
        <v>6.0672295281409495E-4</v>
      </c>
      <c r="BY60" s="226">
        <v>0</v>
      </c>
    </row>
    <row r="61" spans="1:77" x14ac:dyDescent="0.25">
      <c r="A61" s="105" t="s">
        <v>58</v>
      </c>
      <c r="B61" s="226">
        <v>3.8718474116988802E-3</v>
      </c>
      <c r="C61" s="226">
        <v>7.8657702162517294E-3</v>
      </c>
      <c r="D61" s="226">
        <v>8.8858710320657893E-3</v>
      </c>
      <c r="E61" s="226">
        <v>5.9138493332425704E-3</v>
      </c>
      <c r="F61" s="226">
        <v>5.1377610219910004E-3</v>
      </c>
      <c r="G61" s="226">
        <v>4.0131622014543599E-3</v>
      </c>
      <c r="H61" s="226">
        <v>7.9189979434854604E-3</v>
      </c>
      <c r="I61" s="226">
        <v>5.45144255008126E-3</v>
      </c>
      <c r="J61" s="226">
        <v>6.8917515557773198E-3</v>
      </c>
      <c r="K61" s="226">
        <v>8.7939379069317692E-3</v>
      </c>
      <c r="L61" s="226">
        <v>3.29916501641216E-3</v>
      </c>
      <c r="M61" s="226">
        <v>1.47492951406896E-2</v>
      </c>
      <c r="N61" s="226">
        <v>1.52967573127725E-3</v>
      </c>
      <c r="O61" s="226">
        <v>6.75048442194465E-4</v>
      </c>
      <c r="P61" s="226">
        <v>3.4010057687925799E-3</v>
      </c>
      <c r="Q61" s="226">
        <v>4.8641559616060996E-3</v>
      </c>
      <c r="R61" s="226">
        <v>1.1453662305349201E-2</v>
      </c>
      <c r="S61" s="226">
        <v>1.7803430721992902E-2</v>
      </c>
      <c r="T61" s="226">
        <v>1.7152241539406799E-2</v>
      </c>
      <c r="U61" s="226">
        <v>1.73273865274059E-2</v>
      </c>
      <c r="V61" s="226">
        <v>1.24120679352681E-2</v>
      </c>
      <c r="W61" s="226">
        <v>1.15784136630416E-2</v>
      </c>
      <c r="X61" s="226">
        <v>1.6376750142782299E-2</v>
      </c>
      <c r="Y61" s="226">
        <v>1.49392109964565E-2</v>
      </c>
      <c r="Z61" s="226">
        <v>1.24172970770928E-2</v>
      </c>
      <c r="AA61" s="226">
        <v>1.4660855008807301E-2</v>
      </c>
      <c r="AB61" s="226">
        <v>1.6354032375018202E-2</v>
      </c>
      <c r="AC61" s="226">
        <v>1.2743119738586399E-2</v>
      </c>
      <c r="AD61" s="226">
        <v>1.1575676872938199E-2</v>
      </c>
      <c r="AE61" s="226">
        <v>2.00692376213004E-2</v>
      </c>
      <c r="AF61" s="226">
        <v>7.8156729267280893E-3</v>
      </c>
      <c r="AG61" s="226">
        <v>6.2350732261992198E-3</v>
      </c>
      <c r="AH61" s="226">
        <v>0</v>
      </c>
      <c r="AI61" s="226">
        <v>7.0255338666486197E-3</v>
      </c>
      <c r="AJ61" s="226">
        <v>5.8060464879237297E-3</v>
      </c>
      <c r="AK61" s="226">
        <v>8.1828371536789707E-3</v>
      </c>
      <c r="AL61" s="226">
        <v>7.10194170998625E-3</v>
      </c>
      <c r="AM61" s="226">
        <v>6.5163407259981199E-3</v>
      </c>
      <c r="AN61" s="226">
        <v>5.3933382417656198E-3</v>
      </c>
      <c r="AO61" s="226">
        <v>5.6076722105745797E-3</v>
      </c>
      <c r="AP61" s="226">
        <v>6.64028000853948E-3</v>
      </c>
      <c r="AQ61" s="226">
        <v>6.0888001499004203E-3</v>
      </c>
      <c r="AR61" s="226">
        <v>5.8755917977716902E-3</v>
      </c>
      <c r="AS61" s="226">
        <v>6.3652706651926199E-3</v>
      </c>
      <c r="AT61" s="226">
        <v>6.4856197158049403E-3</v>
      </c>
      <c r="AU61" s="226">
        <v>5.8026286773187503E-3</v>
      </c>
      <c r="AV61" s="226">
        <v>5.9869417389324404E-3</v>
      </c>
      <c r="AW61" s="226">
        <v>4.8152363938981204E-3</v>
      </c>
      <c r="AX61" s="226">
        <v>5.11625827668594E-3</v>
      </c>
      <c r="AY61" s="226">
        <v>5.5209998604635697E-3</v>
      </c>
      <c r="AZ61" s="226">
        <v>4.9278044645150497E-3</v>
      </c>
      <c r="BA61" s="226">
        <v>4.1915766984008196E-3</v>
      </c>
      <c r="BB61" s="226">
        <v>7.4358871216704502E-3</v>
      </c>
      <c r="BC61" s="226">
        <v>6.30769337781136E-3</v>
      </c>
      <c r="BD61" s="226">
        <v>6.2468567358378701E-3</v>
      </c>
      <c r="BE61" s="226">
        <v>2.3792375420955401E-3</v>
      </c>
      <c r="BF61" s="226">
        <v>4.3413847086434896E-3</v>
      </c>
      <c r="BG61" s="226">
        <v>5.2816559218271698E-3</v>
      </c>
      <c r="BH61" s="226">
        <v>5.6626412802114098E-2</v>
      </c>
      <c r="BI61" s="226">
        <v>7.7284433500338099E-3</v>
      </c>
      <c r="BJ61" s="226">
        <v>3.9558090000915798E-3</v>
      </c>
      <c r="BK61" s="226">
        <v>4.1899444982397898E-3</v>
      </c>
      <c r="BL61" s="226">
        <v>7.2991268259126199E-3</v>
      </c>
      <c r="BM61" s="226">
        <v>1.49625657883137E-3</v>
      </c>
      <c r="BN61" s="226">
        <v>9.8541277286928893E-4</v>
      </c>
      <c r="BO61" s="226">
        <v>3.3924838433344899E-3</v>
      </c>
      <c r="BP61" s="226">
        <v>1.47393988623582E-3</v>
      </c>
      <c r="BQ61" s="226">
        <v>5.7045391875029997E-4</v>
      </c>
      <c r="BR61" s="226">
        <v>1.5437120072169001E-3</v>
      </c>
      <c r="BS61" s="226">
        <v>8.8063488074472697E-4</v>
      </c>
      <c r="BT61" s="226">
        <v>2.7058103121008902E-3</v>
      </c>
      <c r="BU61" s="226">
        <v>1.19195780770514E-3</v>
      </c>
      <c r="BV61" s="226">
        <v>3.6899642872434699E-3</v>
      </c>
      <c r="BW61" s="226">
        <v>3.4917877970627401E-3</v>
      </c>
      <c r="BX61" s="226">
        <v>3.4993942003921602E-3</v>
      </c>
      <c r="BY61" s="226">
        <v>0</v>
      </c>
    </row>
    <row r="62" spans="1:77" x14ac:dyDescent="0.25">
      <c r="A62" s="105" t="s">
        <v>59</v>
      </c>
      <c r="B62" s="226">
        <v>3.3434859731682801E-3</v>
      </c>
      <c r="C62" s="226">
        <v>9.1931924738412902E-3</v>
      </c>
      <c r="D62" s="226">
        <v>3.0390791231752101E-3</v>
      </c>
      <c r="E62" s="226">
        <v>5.26514004963358E-3</v>
      </c>
      <c r="F62" s="226">
        <v>3.8699787940679698E-3</v>
      </c>
      <c r="G62" s="226">
        <v>3.78352897244448E-3</v>
      </c>
      <c r="H62" s="226">
        <v>3.7715093088596702E-3</v>
      </c>
      <c r="I62" s="226">
        <v>2.3112756999416799E-3</v>
      </c>
      <c r="J62" s="226">
        <v>2.54227170691009E-3</v>
      </c>
      <c r="K62" s="226">
        <v>2.6765434859276401E-3</v>
      </c>
      <c r="L62" s="226">
        <v>5.0606670732543397E-3</v>
      </c>
      <c r="M62" s="226">
        <v>2.29601108359072E-3</v>
      </c>
      <c r="N62" s="226">
        <v>1.42632045164922E-3</v>
      </c>
      <c r="O62" s="226">
        <v>8.9250667090496304E-4</v>
      </c>
      <c r="P62" s="226">
        <v>3.9600960622509403E-3</v>
      </c>
      <c r="Q62" s="226">
        <v>5.0542838859967401E-3</v>
      </c>
      <c r="R62" s="226">
        <v>2.3854209936572E-3</v>
      </c>
      <c r="S62" s="226">
        <v>5.80339411903401E-3</v>
      </c>
      <c r="T62" s="226">
        <v>2.1087884307567999E-3</v>
      </c>
      <c r="U62" s="226">
        <v>2.62332470432177E-3</v>
      </c>
      <c r="V62" s="226">
        <v>3.3887733561912201E-3</v>
      </c>
      <c r="W62" s="226">
        <v>1.89711325539964E-3</v>
      </c>
      <c r="X62" s="226">
        <v>2.5791170128933402E-3</v>
      </c>
      <c r="Y62" s="226">
        <v>3.0114770908118301E-3</v>
      </c>
      <c r="Z62" s="226">
        <v>3.3203662867386601E-3</v>
      </c>
      <c r="AA62" s="226">
        <v>2.1461242449497698E-3</v>
      </c>
      <c r="AB62" s="226">
        <v>2.3630257947014999E-3</v>
      </c>
      <c r="AC62" s="226">
        <v>2.2393143085127501E-3</v>
      </c>
      <c r="AD62" s="226">
        <v>3.5510290559070202E-3</v>
      </c>
      <c r="AE62" s="226">
        <v>4.3491767096044799E-3</v>
      </c>
      <c r="AF62" s="226">
        <v>2.9893440040718298E-3</v>
      </c>
      <c r="AG62" s="226">
        <v>3.7780175400895098E-3</v>
      </c>
      <c r="AH62" s="226">
        <v>0</v>
      </c>
      <c r="AI62" s="226">
        <v>1.6073597052804101E-3</v>
      </c>
      <c r="AJ62" s="226">
        <v>1.0828426902843599E-3</v>
      </c>
      <c r="AK62" s="226">
        <v>2.03433723205071E-3</v>
      </c>
      <c r="AL62" s="226">
        <v>5.4262194508430403E-3</v>
      </c>
      <c r="AM62" s="226">
        <v>7.3478425338526299E-3</v>
      </c>
      <c r="AN62" s="226">
        <v>2.4791989756104398E-3</v>
      </c>
      <c r="AO62" s="226">
        <v>1.9080762043459799E-3</v>
      </c>
      <c r="AP62" s="226">
        <v>2.8758091509981502E-3</v>
      </c>
      <c r="AQ62" s="226">
        <v>2.27890525165283E-3</v>
      </c>
      <c r="AR62" s="226">
        <v>1.1763568679545101E-3</v>
      </c>
      <c r="AS62" s="226">
        <v>2.6727150337494698E-3</v>
      </c>
      <c r="AT62" s="226">
        <v>2.30991066494475E-3</v>
      </c>
      <c r="AU62" s="226">
        <v>3.9175659264968198E-3</v>
      </c>
      <c r="AV62" s="226">
        <v>6.1399837557778404E-3</v>
      </c>
      <c r="AW62" s="226">
        <v>3.0422478001898802E-3</v>
      </c>
      <c r="AX62" s="226">
        <v>2.2085267740601698E-3</v>
      </c>
      <c r="AY62" s="226">
        <v>2.2377595068838801E-3</v>
      </c>
      <c r="AZ62" s="226">
        <v>1.8211705537985001E-3</v>
      </c>
      <c r="BA62" s="226">
        <v>1.3434412850685999E-3</v>
      </c>
      <c r="BB62" s="226">
        <v>1.32308116041255E-3</v>
      </c>
      <c r="BC62" s="226">
        <v>2.2108842014027701E-3</v>
      </c>
      <c r="BD62" s="226">
        <v>2.8611575056790399E-3</v>
      </c>
      <c r="BE62" s="226">
        <v>9.5390239653162998E-4</v>
      </c>
      <c r="BF62" s="226">
        <v>2.4454622989997601E-3</v>
      </c>
      <c r="BG62" s="226">
        <v>2.2612544935617898E-3</v>
      </c>
      <c r="BH62" s="226">
        <v>4.9356696463652202E-3</v>
      </c>
      <c r="BI62" s="226">
        <v>4.1395520566540202E-2</v>
      </c>
      <c r="BJ62" s="226">
        <v>9.4761655342009005E-3</v>
      </c>
      <c r="BK62" s="226">
        <v>1.7406041076228401E-3</v>
      </c>
      <c r="BL62" s="226">
        <v>1.7224957269398699E-3</v>
      </c>
      <c r="BM62" s="226">
        <v>1.2358302582228099E-3</v>
      </c>
      <c r="BN62" s="226">
        <v>8.0569646739494399E-4</v>
      </c>
      <c r="BO62" s="226">
        <v>1.2969466976637299E-3</v>
      </c>
      <c r="BP62" s="226">
        <v>1.43798645171912E-3</v>
      </c>
      <c r="BQ62" s="226">
        <v>6.6406900212002701E-4</v>
      </c>
      <c r="BR62" s="226">
        <v>2.4464124610376501E-3</v>
      </c>
      <c r="BS62" s="226">
        <v>3.3158132128653E-4</v>
      </c>
      <c r="BT62" s="226">
        <v>1.8434628523505399E-3</v>
      </c>
      <c r="BU62" s="226">
        <v>2.8594865860563602E-4</v>
      </c>
      <c r="BV62" s="226">
        <v>1.08827107449451E-3</v>
      </c>
      <c r="BW62" s="226">
        <v>5.7049955483496999E-4</v>
      </c>
      <c r="BX62" s="226">
        <v>2.87582237605368E-3</v>
      </c>
      <c r="BY62" s="226">
        <v>0</v>
      </c>
    </row>
    <row r="63" spans="1:77" x14ac:dyDescent="0.25">
      <c r="A63" s="105" t="s">
        <v>60</v>
      </c>
      <c r="B63" s="226">
        <v>6.1768584844659296E-5</v>
      </c>
      <c r="C63" s="226">
        <v>4.1985544048602402E-4</v>
      </c>
      <c r="D63" s="226">
        <v>9.6392127497414097E-5</v>
      </c>
      <c r="E63" s="226">
        <v>9.9596531957830094E-5</v>
      </c>
      <c r="F63" s="226">
        <v>9.4071985414433294E-5</v>
      </c>
      <c r="G63" s="226">
        <v>1.53296119702631E-4</v>
      </c>
      <c r="H63" s="226">
        <v>1.02042818087053E-4</v>
      </c>
      <c r="I63" s="226">
        <v>9.0743354048512901E-5</v>
      </c>
      <c r="J63" s="226">
        <v>8.5549494111401795E-5</v>
      </c>
      <c r="K63" s="226">
        <v>1.03770311172765E-4</v>
      </c>
      <c r="L63" s="226">
        <v>5.5687347343885097E-5</v>
      </c>
      <c r="M63" s="226">
        <v>1.4064798752676201E-4</v>
      </c>
      <c r="N63" s="226">
        <v>3.11452565242391E-5</v>
      </c>
      <c r="O63" s="226">
        <v>1.38156745322896E-5</v>
      </c>
      <c r="P63" s="226">
        <v>7.0900669942161306E-5</v>
      </c>
      <c r="Q63" s="226">
        <v>9.7427885644101893E-5</v>
      </c>
      <c r="R63" s="226">
        <v>1.44704465255676E-4</v>
      </c>
      <c r="S63" s="226">
        <v>2.5218604479554997E-4</v>
      </c>
      <c r="T63" s="226">
        <v>1.4986852814523999E-4</v>
      </c>
      <c r="U63" s="226">
        <v>1.5445787174853801E-4</v>
      </c>
      <c r="V63" s="226">
        <v>1.3090258037757601E-4</v>
      </c>
      <c r="W63" s="226">
        <v>1.15042732909082E-4</v>
      </c>
      <c r="X63" s="226">
        <v>1.7586478192764299E-4</v>
      </c>
      <c r="Y63" s="226">
        <v>1.4126131524728599E-4</v>
      </c>
      <c r="Z63" s="226">
        <v>1.3207092313543501E-4</v>
      </c>
      <c r="AA63" s="226">
        <v>1.36292044281678E-4</v>
      </c>
      <c r="AB63" s="226">
        <v>1.57874675157757E-4</v>
      </c>
      <c r="AC63" s="226">
        <v>1.2335651086262301E-4</v>
      </c>
      <c r="AD63" s="226">
        <v>1.1734994719461899E-4</v>
      </c>
      <c r="AE63" s="226">
        <v>1.9080459600024E-4</v>
      </c>
      <c r="AF63" s="226">
        <v>1.1894570811162001E-4</v>
      </c>
      <c r="AG63" s="226">
        <v>1.51877148346141E-4</v>
      </c>
      <c r="AH63" s="226">
        <v>0</v>
      </c>
      <c r="AI63" s="226">
        <v>7.2630522671270997E-5</v>
      </c>
      <c r="AJ63" s="226">
        <v>1.4722367146669299E-4</v>
      </c>
      <c r="AK63" s="226">
        <v>1.96910547710562E-4</v>
      </c>
      <c r="AL63" s="226">
        <v>8.7675776055684494E-5</v>
      </c>
      <c r="AM63" s="226">
        <v>1.00461739997171E-4</v>
      </c>
      <c r="AN63" s="226">
        <v>5.03311209983768E-4</v>
      </c>
      <c r="AO63" s="226">
        <v>6.3698272325147905E-5</v>
      </c>
      <c r="AP63" s="226">
        <v>1.04698972882748E-4</v>
      </c>
      <c r="AQ63" s="226">
        <v>2.5814871172916202E-4</v>
      </c>
      <c r="AR63" s="226">
        <v>1.6505675221214E-4</v>
      </c>
      <c r="AS63" s="226">
        <v>3.0285302566551199E-4</v>
      </c>
      <c r="AT63" s="226">
        <v>1.5490088779346301E-4</v>
      </c>
      <c r="AU63" s="226">
        <v>7.6741635450637398E-5</v>
      </c>
      <c r="AV63" s="226">
        <v>1.09876876025644E-4</v>
      </c>
      <c r="AW63" s="226">
        <v>6.5780284220729495E-5</v>
      </c>
      <c r="AX63" s="226">
        <v>1.0253268661494901E-4</v>
      </c>
      <c r="AY63" s="226">
        <v>2.3760463436103301E-4</v>
      </c>
      <c r="AZ63" s="226">
        <v>7.5339417932461105E-5</v>
      </c>
      <c r="BA63" s="226">
        <v>9.9718243661185395E-5</v>
      </c>
      <c r="BB63" s="226">
        <v>1.0350705024515801E-4</v>
      </c>
      <c r="BC63" s="226">
        <v>7.6882186421303904E-5</v>
      </c>
      <c r="BD63" s="226">
        <v>3.1824768734331E-4</v>
      </c>
      <c r="BE63" s="226">
        <v>3.3947409714717101E-5</v>
      </c>
      <c r="BF63" s="226">
        <v>8.8879659713134694E-5</v>
      </c>
      <c r="BG63" s="226">
        <v>7.5652697624661706E-5</v>
      </c>
      <c r="BH63" s="226">
        <v>4.4271154704890101E-4</v>
      </c>
      <c r="BI63" s="226">
        <v>2.3889603872187599E-4</v>
      </c>
      <c r="BJ63" s="226">
        <v>7.3068438052561302E-2</v>
      </c>
      <c r="BK63" s="226">
        <v>7.3483911013889097E-5</v>
      </c>
      <c r="BL63" s="226">
        <v>8.1242520446970004E-5</v>
      </c>
      <c r="BM63" s="226">
        <v>5.2587562444930002E-5</v>
      </c>
      <c r="BN63" s="226">
        <v>1.8100259283753201E-4</v>
      </c>
      <c r="BO63" s="226">
        <v>2.45582060587971E-4</v>
      </c>
      <c r="BP63" s="226">
        <v>2.3745808319249501E-4</v>
      </c>
      <c r="BQ63" s="226">
        <v>4.2252837976538001E-5</v>
      </c>
      <c r="BR63" s="226">
        <v>1.6827327804412701E-4</v>
      </c>
      <c r="BS63" s="226">
        <v>3.24975040002727E-5</v>
      </c>
      <c r="BT63" s="226">
        <v>1.6997251093338699E-4</v>
      </c>
      <c r="BU63" s="226">
        <v>1.7252941956500301E-5</v>
      </c>
      <c r="BV63" s="226">
        <v>1.3409776916860201E-4</v>
      </c>
      <c r="BW63" s="226">
        <v>4.60280058515921E-5</v>
      </c>
      <c r="BX63" s="226">
        <v>2.22359488477649E-4</v>
      </c>
      <c r="BY63" s="226">
        <v>0</v>
      </c>
    </row>
    <row r="64" spans="1:77" x14ac:dyDescent="0.25">
      <c r="A64" s="105" t="s">
        <v>61</v>
      </c>
      <c r="B64" s="226">
        <v>1.6020365602564501E-4</v>
      </c>
      <c r="C64" s="226">
        <v>1.46361326702977E-4</v>
      </c>
      <c r="D64" s="226">
        <v>9.7497494542772597E-5</v>
      </c>
      <c r="E64" s="226">
        <v>3.8900032221273303E-4</v>
      </c>
      <c r="F64" s="226">
        <v>1.2542198835794899E-4</v>
      </c>
      <c r="G64" s="226">
        <v>2.12361559461559E-4</v>
      </c>
      <c r="H64" s="226">
        <v>1.6137757581607999E-4</v>
      </c>
      <c r="I64" s="226">
        <v>1.10858622284572E-4</v>
      </c>
      <c r="J64" s="226">
        <v>1.3947321133875399E-4</v>
      </c>
      <c r="K64" s="226">
        <v>1.28382529809623E-4</v>
      </c>
      <c r="L64" s="226">
        <v>1.3905766427534401E-4</v>
      </c>
      <c r="M64" s="226">
        <v>1.08469239596238E-4</v>
      </c>
      <c r="N64" s="226">
        <v>7.0072253719490393E-5</v>
      </c>
      <c r="O64" s="226">
        <v>2.7945357152421001E-5</v>
      </c>
      <c r="P64" s="226">
        <v>2.1325119956101601E-4</v>
      </c>
      <c r="Q64" s="226">
        <v>2.6526647452439401E-4</v>
      </c>
      <c r="R64" s="226">
        <v>1.01100947287488E-4</v>
      </c>
      <c r="S64" s="226">
        <v>1.52644969582448E-4</v>
      </c>
      <c r="T64" s="226">
        <v>9.2845508187851998E-5</v>
      </c>
      <c r="U64" s="226">
        <v>1.13460313908E-4</v>
      </c>
      <c r="V64" s="226">
        <v>1.3794437470669501E-4</v>
      </c>
      <c r="W64" s="226">
        <v>7.7841925192207706E-5</v>
      </c>
      <c r="X64" s="226">
        <v>8.3500221444059104E-5</v>
      </c>
      <c r="Y64" s="226">
        <v>1.8079145863983699E-4</v>
      </c>
      <c r="Z64" s="226">
        <v>1.2536299181776099E-4</v>
      </c>
      <c r="AA64" s="226">
        <v>8.4621519739366306E-5</v>
      </c>
      <c r="AB64" s="226">
        <v>1.1198092029729101E-4</v>
      </c>
      <c r="AC64" s="226">
        <v>7.6679547317467703E-5</v>
      </c>
      <c r="AD64" s="226">
        <v>9.4536209275545601E-5</v>
      </c>
      <c r="AE64" s="226">
        <v>1.3957731737683401E-4</v>
      </c>
      <c r="AF64" s="226">
        <v>1.5863836026383499E-4</v>
      </c>
      <c r="AG64" s="226">
        <v>1.17314608582557E-4</v>
      </c>
      <c r="AH64" s="226">
        <v>0</v>
      </c>
      <c r="AI64" s="226">
        <v>5.7473300410553201E-5</v>
      </c>
      <c r="AJ64" s="226">
        <v>5.60195051042757E-5</v>
      </c>
      <c r="AK64" s="226">
        <v>8.9493809595935503E-5</v>
      </c>
      <c r="AL64" s="226">
        <v>9.3717715037346699E-5</v>
      </c>
      <c r="AM64" s="226">
        <v>1.0787560853198401E-4</v>
      </c>
      <c r="AN64" s="226">
        <v>1.04306783683692E-4</v>
      </c>
      <c r="AO64" s="226">
        <v>8.4561471194288996E-5</v>
      </c>
      <c r="AP64" s="226">
        <v>6.90729144986865E-5</v>
      </c>
      <c r="AQ64" s="226">
        <v>8.51276870461974E-5</v>
      </c>
      <c r="AR64" s="226">
        <v>4.8904441648662599E-5</v>
      </c>
      <c r="AS64" s="226">
        <v>7.2902475719094001E-5</v>
      </c>
      <c r="AT64" s="226">
        <v>5.7869211979718302E-5</v>
      </c>
      <c r="AU64" s="226">
        <v>8.2229196304577901E-5</v>
      </c>
      <c r="AV64" s="226">
        <v>1.13645684968117E-4</v>
      </c>
      <c r="AW64" s="226">
        <v>1.013266491213E-4</v>
      </c>
      <c r="AX64" s="226">
        <v>7.2094047646833098E-5</v>
      </c>
      <c r="AY64" s="226">
        <v>1.04094203601785E-4</v>
      </c>
      <c r="AZ64" s="226">
        <v>6.2975800088109602E-5</v>
      </c>
      <c r="BA64" s="226">
        <v>6.0129916531105303E-5</v>
      </c>
      <c r="BB64" s="226">
        <v>5.3086319619251502E-5</v>
      </c>
      <c r="BC64" s="226">
        <v>6.6958609999643603E-5</v>
      </c>
      <c r="BD64" s="226">
        <v>1.6259164802722101E-4</v>
      </c>
      <c r="BE64" s="226">
        <v>6.7343397603939406E-5</v>
      </c>
      <c r="BF64" s="226">
        <v>2.1234583518628299E-4</v>
      </c>
      <c r="BG64" s="226">
        <v>1.2624020352858701E-4</v>
      </c>
      <c r="BH64" s="226">
        <v>1.4571371237830701E-4</v>
      </c>
      <c r="BI64" s="226">
        <v>2.35252477117349E-4</v>
      </c>
      <c r="BJ64" s="226">
        <v>2.09944362453156E-4</v>
      </c>
      <c r="BK64" s="226">
        <v>5.3115735342232399E-2</v>
      </c>
      <c r="BL64" s="226">
        <v>9.2560058083097896E-5</v>
      </c>
      <c r="BM64" s="226">
        <v>2.0488288193330799E-4</v>
      </c>
      <c r="BN64" s="226">
        <v>2.3234373711847101E-4</v>
      </c>
      <c r="BO64" s="226">
        <v>4.6553755077745199E-4</v>
      </c>
      <c r="BP64" s="226">
        <v>4.7896013644863002E-4</v>
      </c>
      <c r="BQ64" s="226">
        <v>1.7485565735191299E-4</v>
      </c>
      <c r="BR64" s="226">
        <v>7.9327877042788297E-4</v>
      </c>
      <c r="BS64" s="226">
        <v>1.7377285869639599E-4</v>
      </c>
      <c r="BT64" s="226">
        <v>6.1857468583833403E-4</v>
      </c>
      <c r="BU64" s="226">
        <v>1.12864976102814E-4</v>
      </c>
      <c r="BV64" s="226">
        <v>2.8302226496679299E-4</v>
      </c>
      <c r="BW64" s="226">
        <v>1.08639906676728E-4</v>
      </c>
      <c r="BX64" s="226">
        <v>7.6762968628793602E-4</v>
      </c>
      <c r="BY64" s="226">
        <v>0</v>
      </c>
    </row>
    <row r="65" spans="1:77" x14ac:dyDescent="0.25">
      <c r="A65" s="105" t="s">
        <v>62</v>
      </c>
      <c r="B65" s="226">
        <v>3.27236075713927E-4</v>
      </c>
      <c r="C65" s="226">
        <v>5.2799973429648302E-4</v>
      </c>
      <c r="D65" s="226">
        <v>2.97281118920178E-4</v>
      </c>
      <c r="E65" s="226">
        <v>6.1512360593609695E-4</v>
      </c>
      <c r="F65" s="226">
        <v>2.92828754382111E-4</v>
      </c>
      <c r="G65" s="226">
        <v>4.3572459110201799E-4</v>
      </c>
      <c r="H65" s="226">
        <v>3.8865478160946101E-4</v>
      </c>
      <c r="I65" s="226">
        <v>2.8261271437476899E-4</v>
      </c>
      <c r="J65" s="226">
        <v>3.3848525016806099E-4</v>
      </c>
      <c r="K65" s="226">
        <v>4.2280648906282899E-4</v>
      </c>
      <c r="L65" s="226">
        <v>2.56528046944531E-3</v>
      </c>
      <c r="M65" s="226">
        <v>5.0663002632423402E-4</v>
      </c>
      <c r="N65" s="226">
        <v>1.8479259092874599E-4</v>
      </c>
      <c r="O65" s="226">
        <v>1.0719520545578201E-4</v>
      </c>
      <c r="P65" s="226">
        <v>3.1314035278686399E-3</v>
      </c>
      <c r="Q65" s="226">
        <v>3.7641786399736799E-3</v>
      </c>
      <c r="R65" s="226">
        <v>3.6221023117880902E-4</v>
      </c>
      <c r="S65" s="226">
        <v>6.1367504314556605E-4</v>
      </c>
      <c r="T65" s="226">
        <v>3.95064480715587E-4</v>
      </c>
      <c r="U65" s="226">
        <v>3.8464065892074398E-4</v>
      </c>
      <c r="V65" s="226">
        <v>4.7344892402074898E-4</v>
      </c>
      <c r="W65" s="226">
        <v>2.8807832389774097E-4</v>
      </c>
      <c r="X65" s="226">
        <v>3.2831218666424898E-4</v>
      </c>
      <c r="Y65" s="226">
        <v>4.4443528622700301E-4</v>
      </c>
      <c r="Z65" s="226">
        <v>4.3571645510214098E-4</v>
      </c>
      <c r="AA65" s="226">
        <v>3.2343716930154499E-4</v>
      </c>
      <c r="AB65" s="226">
        <v>4.0567034137104602E-4</v>
      </c>
      <c r="AC65" s="226">
        <v>2.8757959376338697E-4</v>
      </c>
      <c r="AD65" s="226">
        <v>3.46493604351926E-4</v>
      </c>
      <c r="AE65" s="226">
        <v>4.9544903366842603E-4</v>
      </c>
      <c r="AF65" s="226">
        <v>5.3607438740201801E-4</v>
      </c>
      <c r="AG65" s="226">
        <v>4.2305530118733601E-4</v>
      </c>
      <c r="AH65" s="226">
        <v>0</v>
      </c>
      <c r="AI65" s="226">
        <v>2.4241703888644401E-4</v>
      </c>
      <c r="AJ65" s="226">
        <v>2.1575037015114599E-4</v>
      </c>
      <c r="AK65" s="226">
        <v>3.3279057069241701E-4</v>
      </c>
      <c r="AL65" s="226">
        <v>7.5384767847046002E-4</v>
      </c>
      <c r="AM65" s="226">
        <v>4.2694146576315999E-4</v>
      </c>
      <c r="AN65" s="226">
        <v>3.8261333571408302E-4</v>
      </c>
      <c r="AO65" s="226">
        <v>2.5687906389581502E-4</v>
      </c>
      <c r="AP65" s="226">
        <v>2.7025312411183802E-4</v>
      </c>
      <c r="AQ65" s="226">
        <v>3.1332337245468098E-4</v>
      </c>
      <c r="AR65" s="226">
        <v>1.9020644404742199E-4</v>
      </c>
      <c r="AS65" s="226">
        <v>2.9889482484946799E-4</v>
      </c>
      <c r="AT65" s="226">
        <v>2.2677965033915401E-4</v>
      </c>
      <c r="AU65" s="226">
        <v>3.4038892561735599E-4</v>
      </c>
      <c r="AV65" s="226">
        <v>6.6478822291083696E-4</v>
      </c>
      <c r="AW65" s="226">
        <v>8.1295621118264005E-4</v>
      </c>
      <c r="AX65" s="226">
        <v>3.1959984174680399E-4</v>
      </c>
      <c r="AY65" s="226">
        <v>4.5180907425402899E-4</v>
      </c>
      <c r="AZ65" s="226">
        <v>3.1102424726888898E-4</v>
      </c>
      <c r="BA65" s="226">
        <v>2.7043013606852998E-4</v>
      </c>
      <c r="BB65" s="226">
        <v>2.10165958293808E-4</v>
      </c>
      <c r="BC65" s="226">
        <v>3.1135400091975799E-4</v>
      </c>
      <c r="BD65" s="226">
        <v>5.7566560905592304E-4</v>
      </c>
      <c r="BE65" s="226">
        <v>2.2490469132041999E-4</v>
      </c>
      <c r="BF65" s="226">
        <v>7.2411348608502301E-4</v>
      </c>
      <c r="BG65" s="226">
        <v>8.3486586129686397E-4</v>
      </c>
      <c r="BH65" s="226">
        <v>7.4208179960725E-4</v>
      </c>
      <c r="BI65" s="226">
        <v>1.07893417550524E-3</v>
      </c>
      <c r="BJ65" s="226">
        <v>1.6007224620115E-3</v>
      </c>
      <c r="BK65" s="226">
        <v>5.21957738508204E-4</v>
      </c>
      <c r="BL65" s="226">
        <v>0.15860473781450701</v>
      </c>
      <c r="BM65" s="226">
        <v>6.1836271887988402E-4</v>
      </c>
      <c r="BN65" s="226">
        <v>1.0277907043634701E-3</v>
      </c>
      <c r="BO65" s="226">
        <v>2.2337975570234799E-3</v>
      </c>
      <c r="BP65" s="226">
        <v>2.2750157932951401E-3</v>
      </c>
      <c r="BQ65" s="226">
        <v>8.3968095084982703E-4</v>
      </c>
      <c r="BR65" s="226">
        <v>2.5595770634761999E-3</v>
      </c>
      <c r="BS65" s="226">
        <v>4.8763760197259598E-4</v>
      </c>
      <c r="BT65" s="226">
        <v>4.5131939808335597E-3</v>
      </c>
      <c r="BU65" s="226">
        <v>3.7965240658055198E-3</v>
      </c>
      <c r="BV65" s="226">
        <v>2.8277886731670199E-3</v>
      </c>
      <c r="BW65" s="226">
        <v>1.3296475630666001E-3</v>
      </c>
      <c r="BX65" s="226">
        <v>3.8792848634751202E-3</v>
      </c>
      <c r="BY65" s="226">
        <v>0</v>
      </c>
    </row>
    <row r="66" spans="1:77" x14ac:dyDescent="0.25">
      <c r="A66" s="105" t="s">
        <v>63</v>
      </c>
      <c r="B66" s="226">
        <v>1.73587832973689E-4</v>
      </c>
      <c r="C66" s="226">
        <v>2.5428213361299202E-4</v>
      </c>
      <c r="D66" s="226">
        <v>1.77380457614287E-4</v>
      </c>
      <c r="E66" s="226">
        <v>3.1833654395857502E-4</v>
      </c>
      <c r="F66" s="226">
        <v>1.5693882876035599E-4</v>
      </c>
      <c r="G66" s="226">
        <v>3.6594275580399498E-4</v>
      </c>
      <c r="H66" s="226">
        <v>2.08977811590419E-4</v>
      </c>
      <c r="I66" s="226">
        <v>1.67576207032241E-4</v>
      </c>
      <c r="J66" s="226">
        <v>2.0361239581140201E-4</v>
      </c>
      <c r="K66" s="226">
        <v>2.0751161873243401E-4</v>
      </c>
      <c r="L66" s="226">
        <v>1.4741218511497801E-4</v>
      </c>
      <c r="M66" s="226">
        <v>2.0553228360595301E-4</v>
      </c>
      <c r="N66" s="226">
        <v>5.9820039641604201E-5</v>
      </c>
      <c r="O66" s="226">
        <v>2.4554994794104401E-5</v>
      </c>
      <c r="P66" s="226">
        <v>3.5333053583451901E-4</v>
      </c>
      <c r="Q66" s="226">
        <v>4.4300911371690499E-4</v>
      </c>
      <c r="R66" s="226">
        <v>1.7591511470375001E-4</v>
      </c>
      <c r="S66" s="226">
        <v>2.9600136811332102E-4</v>
      </c>
      <c r="T66" s="226">
        <v>1.61207207209514E-4</v>
      </c>
      <c r="U66" s="226">
        <v>1.8359116741191499E-4</v>
      </c>
      <c r="V66" s="226">
        <v>2.5207366002607802E-4</v>
      </c>
      <c r="W66" s="226">
        <v>1.4777207616461499E-4</v>
      </c>
      <c r="X66" s="226">
        <v>1.42140218902297E-4</v>
      </c>
      <c r="Y66" s="226">
        <v>2.71011595835355E-4</v>
      </c>
      <c r="Z66" s="226">
        <v>2.8805027163266301E-4</v>
      </c>
      <c r="AA66" s="226">
        <v>1.5420147870919801E-4</v>
      </c>
      <c r="AB66" s="226">
        <v>2.3933324652184899E-4</v>
      </c>
      <c r="AC66" s="226">
        <v>1.3535247938604699E-4</v>
      </c>
      <c r="AD66" s="226">
        <v>2.18516024229958E-4</v>
      </c>
      <c r="AE66" s="226">
        <v>3.2842721381775501E-4</v>
      </c>
      <c r="AF66" s="226">
        <v>2.5016718204087302E-4</v>
      </c>
      <c r="AG66" s="226">
        <v>3.5843577891454999E-4</v>
      </c>
      <c r="AH66" s="226">
        <v>0</v>
      </c>
      <c r="AI66" s="226">
        <v>1.77382995176131E-4</v>
      </c>
      <c r="AJ66" s="226">
        <v>1.71688164854337E-4</v>
      </c>
      <c r="AK66" s="226">
        <v>1.9950087177500299E-4</v>
      </c>
      <c r="AL66" s="226">
        <v>1.8034838441462301E-4</v>
      </c>
      <c r="AM66" s="226">
        <v>3.9104223250971903E-4</v>
      </c>
      <c r="AN66" s="226">
        <v>7.5398211746644905E-4</v>
      </c>
      <c r="AO66" s="226">
        <v>8.3232421561325295E-5</v>
      </c>
      <c r="AP66" s="226">
        <v>1.8308334616453899E-4</v>
      </c>
      <c r="AQ66" s="226">
        <v>2.1614133821563799E-4</v>
      </c>
      <c r="AR66" s="226">
        <v>1.31708488175868E-4</v>
      </c>
      <c r="AS66" s="226">
        <v>1.8829958419125199E-4</v>
      </c>
      <c r="AT66" s="226">
        <v>1.44818972831617E-4</v>
      </c>
      <c r="AU66" s="226">
        <v>1.76195604566846E-4</v>
      </c>
      <c r="AV66" s="226">
        <v>1.99387897929804E-4</v>
      </c>
      <c r="AW66" s="226">
        <v>1.9902243759078301E-4</v>
      </c>
      <c r="AX66" s="226">
        <v>1.8426687145696799E-4</v>
      </c>
      <c r="AY66" s="226">
        <v>3.6463618454005099E-4</v>
      </c>
      <c r="AZ66" s="226">
        <v>1.5467947588829401E-4</v>
      </c>
      <c r="BA66" s="226">
        <v>1.7176467292813401E-4</v>
      </c>
      <c r="BB66" s="226">
        <v>1.18330710301241E-4</v>
      </c>
      <c r="BC66" s="226">
        <v>1.6084133285298199E-4</v>
      </c>
      <c r="BD66" s="226">
        <v>3.73226889142203E-4</v>
      </c>
      <c r="BE66" s="226">
        <v>1.3874274691094601E-4</v>
      </c>
      <c r="BF66" s="226">
        <v>4.21821710704074E-4</v>
      </c>
      <c r="BG66" s="226">
        <v>1.6864598497253201E-4</v>
      </c>
      <c r="BH66" s="226">
        <v>2.7766839579761502E-4</v>
      </c>
      <c r="BI66" s="226">
        <v>2.2579376442950601E-4</v>
      </c>
      <c r="BJ66" s="226">
        <v>1.2686732249064399E-3</v>
      </c>
      <c r="BK66" s="226">
        <v>6.8370752812117698E-4</v>
      </c>
      <c r="BL66" s="226">
        <v>2.2521781362472699E-4</v>
      </c>
      <c r="BM66" s="226">
        <v>2.2481971326439799E-2</v>
      </c>
      <c r="BN66" s="226">
        <v>1.42808482102951E-3</v>
      </c>
      <c r="BO66" s="226">
        <v>1.0505967678475501E-3</v>
      </c>
      <c r="BP66" s="226">
        <v>1.3857024077577999E-3</v>
      </c>
      <c r="BQ66" s="226">
        <v>2.09118092851205E-4</v>
      </c>
      <c r="BR66" s="226">
        <v>7.1035140743463401E-4</v>
      </c>
      <c r="BS66" s="226">
        <v>2.3313182351659099E-4</v>
      </c>
      <c r="BT66" s="226">
        <v>6.8223874053832299E-4</v>
      </c>
      <c r="BU66" s="226">
        <v>1.2440716260809099E-4</v>
      </c>
      <c r="BV66" s="226">
        <v>3.1317949725291101E-4</v>
      </c>
      <c r="BW66" s="226">
        <v>2.2679458109025E-4</v>
      </c>
      <c r="BX66" s="226">
        <v>1.5388471892335801E-3</v>
      </c>
      <c r="BY66" s="226">
        <v>0</v>
      </c>
    </row>
    <row r="67" spans="1:77" x14ac:dyDescent="0.25">
      <c r="A67" s="105" t="s">
        <v>64</v>
      </c>
      <c r="B67" s="226">
        <v>2.65634830508127E-4</v>
      </c>
      <c r="C67" s="226">
        <v>4.34633417087958E-4</v>
      </c>
      <c r="D67" s="226">
        <v>2.44337917579904E-4</v>
      </c>
      <c r="E67" s="226">
        <v>3.65595924350835E-4</v>
      </c>
      <c r="F67" s="226">
        <v>1.4871387554144799E-4</v>
      </c>
      <c r="G67" s="226">
        <v>1.4783500715618E-4</v>
      </c>
      <c r="H67" s="226">
        <v>2.0338837636908001E-4</v>
      </c>
      <c r="I67" s="226">
        <v>1.6731315754972301E-4</v>
      </c>
      <c r="J67" s="226">
        <v>1.7779404461960101E-4</v>
      </c>
      <c r="K67" s="226">
        <v>2.9200729329814998E-4</v>
      </c>
      <c r="L67" s="226">
        <v>1.4240772898494299E-4</v>
      </c>
      <c r="M67" s="226">
        <v>4.3221902873042702E-4</v>
      </c>
      <c r="N67" s="226">
        <v>6.9107224039851003E-5</v>
      </c>
      <c r="O67" s="226">
        <v>2.8813473860448801E-5</v>
      </c>
      <c r="P67" s="226">
        <v>1.41491629203518E-4</v>
      </c>
      <c r="Q67" s="226">
        <v>3.1782720611928897E-4</v>
      </c>
      <c r="R67" s="226">
        <v>2.4847091662088898E-4</v>
      </c>
      <c r="S67" s="226">
        <v>4.8419159427708601E-4</v>
      </c>
      <c r="T67" s="226">
        <v>2.8161461276012402E-4</v>
      </c>
      <c r="U67" s="226">
        <v>4.10960303412136E-4</v>
      </c>
      <c r="V67" s="226">
        <v>3.20196055467933E-4</v>
      </c>
      <c r="W67" s="226">
        <v>2.82834507001617E-4</v>
      </c>
      <c r="X67" s="226">
        <v>2.8587896105293899E-4</v>
      </c>
      <c r="Y67" s="226">
        <v>4.5019788550805197E-4</v>
      </c>
      <c r="Z67" s="226">
        <v>5.7930629742947897E-4</v>
      </c>
      <c r="AA67" s="226">
        <v>2.6635721365015399E-4</v>
      </c>
      <c r="AB67" s="226">
        <v>9.6512145173198503E-4</v>
      </c>
      <c r="AC67" s="226">
        <v>2.5028711756358899E-4</v>
      </c>
      <c r="AD67" s="226">
        <v>2.9303226642810601E-4</v>
      </c>
      <c r="AE67" s="226">
        <v>3.0122140024019901E-4</v>
      </c>
      <c r="AF67" s="226">
        <v>2.3610491804707299E-4</v>
      </c>
      <c r="AG67" s="226">
        <v>2.4638389459323399E-4</v>
      </c>
      <c r="AH67" s="226">
        <v>0</v>
      </c>
      <c r="AI67" s="226">
        <v>4.0054134116423702E-4</v>
      </c>
      <c r="AJ67" s="226">
        <v>2.8900768281141898E-4</v>
      </c>
      <c r="AK67" s="226">
        <v>4.0995858652358597E-4</v>
      </c>
      <c r="AL67" s="226">
        <v>2.5137480518359998E-4</v>
      </c>
      <c r="AM67" s="226">
        <v>2.5883127718485E-4</v>
      </c>
      <c r="AN67" s="226">
        <v>3.3561349474362E-4</v>
      </c>
      <c r="AO67" s="226">
        <v>8.9498957291809302E-5</v>
      </c>
      <c r="AP67" s="226">
        <v>2.8969718886031899E-4</v>
      </c>
      <c r="AQ67" s="226">
        <v>2.3145827686599999E-4</v>
      </c>
      <c r="AR67" s="226">
        <v>2.2213668853106601E-4</v>
      </c>
      <c r="AS67" s="226">
        <v>2.9335435612878798E-4</v>
      </c>
      <c r="AT67" s="226">
        <v>2.4107021048985099E-4</v>
      </c>
      <c r="AU67" s="226">
        <v>3.5026823221142602E-4</v>
      </c>
      <c r="AV67" s="226">
        <v>2.3214874324057599E-4</v>
      </c>
      <c r="AW67" s="226">
        <v>3.5852287484763699E-4</v>
      </c>
      <c r="AX67" s="226">
        <v>2.5062195858080899E-4</v>
      </c>
      <c r="AY67" s="226">
        <v>6.84120934835424E-4</v>
      </c>
      <c r="AZ67" s="226">
        <v>3.2242909109768002E-4</v>
      </c>
      <c r="BA67" s="226">
        <v>2.3410090069974E-4</v>
      </c>
      <c r="BB67" s="226">
        <v>2.5116887050375601E-4</v>
      </c>
      <c r="BC67" s="226">
        <v>2.3838590839561299E-4</v>
      </c>
      <c r="BD67" s="226">
        <v>3.2409148713173001E-4</v>
      </c>
      <c r="BE67" s="226">
        <v>1.22707346770852E-4</v>
      </c>
      <c r="BF67" s="226">
        <v>3.9897061127696601E-4</v>
      </c>
      <c r="BG67" s="226">
        <v>2.7727150452528098E-4</v>
      </c>
      <c r="BH67" s="226">
        <v>5.5655295902809704E-4</v>
      </c>
      <c r="BI67" s="226">
        <v>2.5166697537859202E-4</v>
      </c>
      <c r="BJ67" s="226">
        <v>3.2423415438211599E-4</v>
      </c>
      <c r="BK67" s="226">
        <v>3.2958244754389602E-4</v>
      </c>
      <c r="BL67" s="226">
        <v>2.9141241737689499E-4</v>
      </c>
      <c r="BM67" s="226">
        <v>2.5747988887663302E-4</v>
      </c>
      <c r="BN67" s="226">
        <v>1.34362694218991E-2</v>
      </c>
      <c r="BO67" s="226">
        <v>1.43222980030205E-3</v>
      </c>
      <c r="BP67" s="226">
        <v>1.06938442079142E-3</v>
      </c>
      <c r="BQ67" s="226">
        <v>2.4977330081022402E-4</v>
      </c>
      <c r="BR67" s="226">
        <v>2.48592118522996E-4</v>
      </c>
      <c r="BS67" s="226">
        <v>4.88866717625377E-4</v>
      </c>
      <c r="BT67" s="226">
        <v>2.1927712003548799E-4</v>
      </c>
      <c r="BU67" s="226">
        <v>3.81957101389405E-5</v>
      </c>
      <c r="BV67" s="226">
        <v>2.19025991426404E-4</v>
      </c>
      <c r="BW67" s="226">
        <v>6.7748846167334703E-5</v>
      </c>
      <c r="BX67" s="226">
        <v>4.2653597293605602E-4</v>
      </c>
      <c r="BY67" s="226">
        <v>0</v>
      </c>
    </row>
    <row r="68" spans="1:77" x14ac:dyDescent="0.25">
      <c r="A68" s="105" t="s">
        <v>65</v>
      </c>
      <c r="B68" s="226">
        <v>1.14070935472234E-4</v>
      </c>
      <c r="C68" s="226">
        <v>1.11797880520738E-4</v>
      </c>
      <c r="D68" s="226">
        <v>8.9618801858268405E-5</v>
      </c>
      <c r="E68" s="226">
        <v>1.2800427586331299E-4</v>
      </c>
      <c r="F68" s="226">
        <v>6.1996041330560997E-5</v>
      </c>
      <c r="G68" s="226">
        <v>2.41803806232286E-4</v>
      </c>
      <c r="H68" s="226">
        <v>9.5639279838181799E-5</v>
      </c>
      <c r="I68" s="226">
        <v>6.7290623185403293E-5</v>
      </c>
      <c r="J68" s="226">
        <v>4.77852069917048E-5</v>
      </c>
      <c r="K68" s="226">
        <v>8.7881866810437793E-5</v>
      </c>
      <c r="L68" s="226">
        <v>1.04873285341934E-4</v>
      </c>
      <c r="M68" s="226">
        <v>6.9760458628013194E-5</v>
      </c>
      <c r="N68" s="226">
        <v>2.6904272000309E-5</v>
      </c>
      <c r="O68" s="226">
        <v>1.23327558384757E-5</v>
      </c>
      <c r="P68" s="226">
        <v>9.0883302710331997E-5</v>
      </c>
      <c r="Q68" s="226">
        <v>2.5288978366826701E-4</v>
      </c>
      <c r="R68" s="226">
        <v>7.1128723603361299E-5</v>
      </c>
      <c r="S68" s="226">
        <v>1.3079295845262601E-4</v>
      </c>
      <c r="T68" s="226">
        <v>4.7062044245547897E-5</v>
      </c>
      <c r="U68" s="226">
        <v>5.9525481468817103E-5</v>
      </c>
      <c r="V68" s="226">
        <v>7.8584068879500104E-5</v>
      </c>
      <c r="W68" s="226">
        <v>4.6944086430165098E-5</v>
      </c>
      <c r="X68" s="226">
        <v>4.1134497025269801E-5</v>
      </c>
      <c r="Y68" s="226">
        <v>7.3359832492696903E-5</v>
      </c>
      <c r="Z68" s="226">
        <v>8.5609897731296093E-5</v>
      </c>
      <c r="AA68" s="226">
        <v>4.0034230710289601E-5</v>
      </c>
      <c r="AB68" s="226">
        <v>7.2563042358051694E-5</v>
      </c>
      <c r="AC68" s="226">
        <v>4.64635213686768E-5</v>
      </c>
      <c r="AD68" s="226">
        <v>6.3853472702085198E-5</v>
      </c>
      <c r="AE68" s="226">
        <v>9.9555838292004895E-5</v>
      </c>
      <c r="AF68" s="226">
        <v>7.7277925954376094E-5</v>
      </c>
      <c r="AG68" s="226">
        <v>1.4625605754357301E-4</v>
      </c>
      <c r="AH68" s="226">
        <v>0</v>
      </c>
      <c r="AI68" s="226">
        <v>6.8781915901158495E-5</v>
      </c>
      <c r="AJ68" s="226">
        <v>5.07799453348734E-5</v>
      </c>
      <c r="AK68" s="226">
        <v>5.5752298387253298E-5</v>
      </c>
      <c r="AL68" s="226">
        <v>1.13548770977945E-4</v>
      </c>
      <c r="AM68" s="226">
        <v>1.5336288744135501E-4</v>
      </c>
      <c r="AN68" s="226">
        <v>1.36800118554199E-4</v>
      </c>
      <c r="AO68" s="226">
        <v>3.2519243985506703E-5</v>
      </c>
      <c r="AP68" s="226">
        <v>1.59464016691314E-4</v>
      </c>
      <c r="AQ68" s="226">
        <v>4.6130644754989999E-5</v>
      </c>
      <c r="AR68" s="226">
        <v>1.05353341662729E-4</v>
      </c>
      <c r="AS68" s="226">
        <v>8.1061561468230499E-5</v>
      </c>
      <c r="AT68" s="226">
        <v>5.8594084195592903E-5</v>
      </c>
      <c r="AU68" s="226">
        <v>4.8540397405445899E-5</v>
      </c>
      <c r="AV68" s="226">
        <v>9.6633270019187193E-5</v>
      </c>
      <c r="AW68" s="226">
        <v>7.5291444061656703E-5</v>
      </c>
      <c r="AX68" s="226">
        <v>1.18895301527517E-4</v>
      </c>
      <c r="AY68" s="226">
        <v>1.5204120779304401E-4</v>
      </c>
      <c r="AZ68" s="226">
        <v>7.5709154005878799E-5</v>
      </c>
      <c r="BA68" s="226">
        <v>4.4001184363262003E-5</v>
      </c>
      <c r="BB68" s="226">
        <v>2.78858524886964E-5</v>
      </c>
      <c r="BC68" s="226">
        <v>8.2979447055585198E-5</v>
      </c>
      <c r="BD68" s="226">
        <v>1.3987573143501E-4</v>
      </c>
      <c r="BE68" s="226">
        <v>6.1319785301018604E-5</v>
      </c>
      <c r="BF68" s="226">
        <v>2.1287876242843099E-4</v>
      </c>
      <c r="BG68" s="226">
        <v>8.3150645021879497E-5</v>
      </c>
      <c r="BH68" s="226">
        <v>7.8519776975451004E-5</v>
      </c>
      <c r="BI68" s="226">
        <v>1.59342050926453E-4</v>
      </c>
      <c r="BJ68" s="226">
        <v>1.70805309675093E-4</v>
      </c>
      <c r="BK68" s="226">
        <v>1.29386636304181E-4</v>
      </c>
      <c r="BL68" s="226">
        <v>4.5465544566781398E-5</v>
      </c>
      <c r="BM68" s="226">
        <v>6.78591274576133E-5</v>
      </c>
      <c r="BN68" s="226">
        <v>3.5740387814478302E-4</v>
      </c>
      <c r="BO68" s="226">
        <v>1.34343745261454E-2</v>
      </c>
      <c r="BP68" s="226">
        <v>5.6380477363955801E-4</v>
      </c>
      <c r="BQ68" s="226">
        <v>1.12384401909082E-4</v>
      </c>
      <c r="BR68" s="226">
        <v>1.5680337040305001E-4</v>
      </c>
      <c r="BS68" s="226">
        <v>2.1037290933760799E-4</v>
      </c>
      <c r="BT68" s="226">
        <v>1.9655703318577201E-4</v>
      </c>
      <c r="BU68" s="226">
        <v>2.4943833672766002E-5</v>
      </c>
      <c r="BV68" s="226">
        <v>9.4542251013876003E-5</v>
      </c>
      <c r="BW68" s="226">
        <v>3.1370302708337901E-5</v>
      </c>
      <c r="BX68" s="226">
        <v>1.8629651416784401E-4</v>
      </c>
      <c r="BY68" s="226">
        <v>0</v>
      </c>
    </row>
    <row r="69" spans="1:77" x14ac:dyDescent="0.25">
      <c r="A69" s="105" t="s">
        <v>66</v>
      </c>
      <c r="B69" s="226">
        <v>7.8743735460068106E-5</v>
      </c>
      <c r="C69" s="226">
        <v>8.8737197095806406E-5</v>
      </c>
      <c r="D69" s="226">
        <v>6.4578126562491204E-5</v>
      </c>
      <c r="E69" s="226">
        <v>9.6716871681917497E-5</v>
      </c>
      <c r="F69" s="226">
        <v>4.8110414518659698E-5</v>
      </c>
      <c r="G69" s="226">
        <v>1.5305646282802701E-4</v>
      </c>
      <c r="H69" s="226">
        <v>7.1457500366632504E-5</v>
      </c>
      <c r="I69" s="226">
        <v>5.8509018893049301E-5</v>
      </c>
      <c r="J69" s="226">
        <v>4.5262373944866203E-5</v>
      </c>
      <c r="K69" s="226">
        <v>6.8203003177635507E-5</v>
      </c>
      <c r="L69" s="226">
        <v>6.7589056822264998E-5</v>
      </c>
      <c r="M69" s="226">
        <v>6.4647055050158598E-5</v>
      </c>
      <c r="N69" s="226">
        <v>1.99520339067864E-5</v>
      </c>
      <c r="O69" s="226">
        <v>8.8990299305693694E-6</v>
      </c>
      <c r="P69" s="226">
        <v>6.9485246792568196E-5</v>
      </c>
      <c r="Q69" s="226">
        <v>1.9577733028639801E-4</v>
      </c>
      <c r="R69" s="226">
        <v>5.8148758185540297E-5</v>
      </c>
      <c r="S69" s="226">
        <v>1.1020083645199301E-4</v>
      </c>
      <c r="T69" s="226">
        <v>4.3296156900658298E-5</v>
      </c>
      <c r="U69" s="226">
        <v>5.7693671301649798E-5</v>
      </c>
      <c r="V69" s="226">
        <v>7.0119450190428594E-5</v>
      </c>
      <c r="W69" s="226">
        <v>4.3882224693405E-5</v>
      </c>
      <c r="X69" s="226">
        <v>3.9004475740311899E-5</v>
      </c>
      <c r="Y69" s="226">
        <v>6.8995973305875402E-5</v>
      </c>
      <c r="Z69" s="226">
        <v>8.5902157777262506E-5</v>
      </c>
      <c r="AA69" s="226">
        <v>4.1322926606290403E-5</v>
      </c>
      <c r="AB69" s="226">
        <v>9.3975384801114496E-5</v>
      </c>
      <c r="AC69" s="226">
        <v>4.2018185497118401E-5</v>
      </c>
      <c r="AD69" s="226">
        <v>5.5735959757586997E-5</v>
      </c>
      <c r="AE69" s="226">
        <v>8.3025058539627205E-5</v>
      </c>
      <c r="AF69" s="226">
        <v>6.2713126185340098E-5</v>
      </c>
      <c r="AG69" s="226">
        <v>1.1082187350354E-4</v>
      </c>
      <c r="AH69" s="226">
        <v>0</v>
      </c>
      <c r="AI69" s="226">
        <v>6.3426952813816099E-5</v>
      </c>
      <c r="AJ69" s="226">
        <v>5.0188498551792597E-5</v>
      </c>
      <c r="AK69" s="226">
        <v>5.6453780351785397E-5</v>
      </c>
      <c r="AL69" s="226">
        <v>8.3041792154192997E-5</v>
      </c>
      <c r="AM69" s="226">
        <v>1.4878427578520701E-4</v>
      </c>
      <c r="AN69" s="226">
        <v>1.1749234153174199E-4</v>
      </c>
      <c r="AO69" s="226">
        <v>2.4415002986019E-5</v>
      </c>
      <c r="AP69" s="226">
        <v>1.2689619497116E-4</v>
      </c>
      <c r="AQ69" s="226">
        <v>4.2796662039693901E-5</v>
      </c>
      <c r="AR69" s="226">
        <v>7.2879273668696406E-5</v>
      </c>
      <c r="AS69" s="226">
        <v>7.60761027029166E-5</v>
      </c>
      <c r="AT69" s="226">
        <v>5.3596804846134102E-5</v>
      </c>
      <c r="AU69" s="226">
        <v>5.1482406651689697E-5</v>
      </c>
      <c r="AV69" s="226">
        <v>8.3163118529329001E-5</v>
      </c>
      <c r="AW69" s="226">
        <v>8.2255327589895197E-5</v>
      </c>
      <c r="AX69" s="226">
        <v>1.0108649714979E-4</v>
      </c>
      <c r="AY69" s="226">
        <v>1.22639888047886E-4</v>
      </c>
      <c r="AZ69" s="226">
        <v>7.0652838330540106E-5</v>
      </c>
      <c r="BA69" s="226">
        <v>4.7173733579353801E-5</v>
      </c>
      <c r="BB69" s="226">
        <v>3.16574922102174E-5</v>
      </c>
      <c r="BC69" s="226">
        <v>7.0299796143445602E-5</v>
      </c>
      <c r="BD69" s="226">
        <v>1.0198380840554899E-4</v>
      </c>
      <c r="BE69" s="226">
        <v>4.4798286079994899E-5</v>
      </c>
      <c r="BF69" s="226">
        <v>2.11074221228805E-4</v>
      </c>
      <c r="BG69" s="226">
        <v>7.3585327429224705E-5</v>
      </c>
      <c r="BH69" s="226">
        <v>7.4806283979862902E-5</v>
      </c>
      <c r="BI69" s="226">
        <v>1.06952928699663E-4</v>
      </c>
      <c r="BJ69" s="226">
        <v>1.3303138590188001E-4</v>
      </c>
      <c r="BK69" s="226">
        <v>1.2887510526189201E-4</v>
      </c>
      <c r="BL69" s="226">
        <v>5.1839356217551702E-5</v>
      </c>
      <c r="BM69" s="226">
        <v>9.7912736745958695E-5</v>
      </c>
      <c r="BN69" s="226">
        <v>8.4690008611842298E-4</v>
      </c>
      <c r="BO69" s="226">
        <v>7.3269893250612998E-3</v>
      </c>
      <c r="BP69" s="226">
        <v>2.8593184542287702E-2</v>
      </c>
      <c r="BQ69" s="226">
        <v>9.6239943681986203E-5</v>
      </c>
      <c r="BR69" s="226">
        <v>1.2444614590015099E-4</v>
      </c>
      <c r="BS69" s="226">
        <v>1.3910975727614899E-4</v>
      </c>
      <c r="BT69" s="226">
        <v>1.5747397159584999E-4</v>
      </c>
      <c r="BU69" s="226">
        <v>1.7069815555021901E-5</v>
      </c>
      <c r="BV69" s="226">
        <v>8.8613497001309506E-5</v>
      </c>
      <c r="BW69" s="226">
        <v>2.4673114553377999E-5</v>
      </c>
      <c r="BX69" s="226">
        <v>1.5253699604598201E-4</v>
      </c>
      <c r="BY69" s="226">
        <v>0</v>
      </c>
    </row>
    <row r="70" spans="1:77" x14ac:dyDescent="0.25">
      <c r="A70" s="105" t="s">
        <v>67</v>
      </c>
      <c r="B70" s="226">
        <v>4.7025403034831798E-5</v>
      </c>
      <c r="C70" s="226">
        <v>4.5294813092380098E-5</v>
      </c>
      <c r="D70" s="226">
        <v>2.0477785841826E-5</v>
      </c>
      <c r="E70" s="226">
        <v>1.2341413075785899E-4</v>
      </c>
      <c r="F70" s="226">
        <v>2.3244304760720999E-5</v>
      </c>
      <c r="G70" s="226">
        <v>2.4804100014491699E-5</v>
      </c>
      <c r="H70" s="226">
        <v>3.1091269029188898E-5</v>
      </c>
      <c r="I70" s="226">
        <v>1.67385341071468E-5</v>
      </c>
      <c r="J70" s="226">
        <v>1.3274771185847E-5</v>
      </c>
      <c r="K70" s="226">
        <v>1.6097071799818398E-5</v>
      </c>
      <c r="L70" s="226">
        <v>8.7034690819042802E-6</v>
      </c>
      <c r="M70" s="226">
        <v>1.7823291397306501E-5</v>
      </c>
      <c r="N70" s="226">
        <v>6.1217818001164997E-6</v>
      </c>
      <c r="O70" s="226">
        <v>2.4874803034114599E-6</v>
      </c>
      <c r="P70" s="226">
        <v>1.5088578064923E-5</v>
      </c>
      <c r="Q70" s="226">
        <v>2.0492967292766999E-5</v>
      </c>
      <c r="R70" s="226">
        <v>2.2702493995818498E-5</v>
      </c>
      <c r="S70" s="226">
        <v>2.3128488566032201E-5</v>
      </c>
      <c r="T70" s="226">
        <v>1.7629526904115201E-5</v>
      </c>
      <c r="U70" s="226">
        <v>2.4293210903402001E-5</v>
      </c>
      <c r="V70" s="226">
        <v>1.7954714809400501E-5</v>
      </c>
      <c r="W70" s="226">
        <v>1.49839417559993E-5</v>
      </c>
      <c r="X70" s="226">
        <v>1.9955214740401101E-5</v>
      </c>
      <c r="Y70" s="226">
        <v>4.93407158043226E-5</v>
      </c>
      <c r="Z70" s="226">
        <v>1.8835863188087101E-5</v>
      </c>
      <c r="AA70" s="226">
        <v>1.6103323068808699E-5</v>
      </c>
      <c r="AB70" s="226">
        <v>2.1234024767585901E-5</v>
      </c>
      <c r="AC70" s="226">
        <v>1.5949435793091002E-5</v>
      </c>
      <c r="AD70" s="226">
        <v>1.6873587949425598E-5</v>
      </c>
      <c r="AE70" s="226">
        <v>2.63410745193637E-5</v>
      </c>
      <c r="AF70" s="226">
        <v>1.9466427056894401E-5</v>
      </c>
      <c r="AG70" s="226">
        <v>1.44630616991982E-5</v>
      </c>
      <c r="AH70" s="226">
        <v>0</v>
      </c>
      <c r="AI70" s="226">
        <v>9.4611707675503602E-6</v>
      </c>
      <c r="AJ70" s="226">
        <v>2.7972283087070999E-5</v>
      </c>
      <c r="AK70" s="226">
        <v>1.2804341323315701E-5</v>
      </c>
      <c r="AL70" s="226">
        <v>1.13651569247548E-5</v>
      </c>
      <c r="AM70" s="226">
        <v>1.30317275957661E-5</v>
      </c>
      <c r="AN70" s="226">
        <v>1.23991137466916E-5</v>
      </c>
      <c r="AO70" s="226">
        <v>9.74151101885846E-6</v>
      </c>
      <c r="AP70" s="226">
        <v>1.12504745870806E-5</v>
      </c>
      <c r="AQ70" s="226">
        <v>1.06496251758711E-5</v>
      </c>
      <c r="AR70" s="226">
        <v>8.0363035314172694E-6</v>
      </c>
      <c r="AS70" s="226">
        <v>1.03214839065296E-5</v>
      </c>
      <c r="AT70" s="226">
        <v>8.8883584732893506E-6</v>
      </c>
      <c r="AU70" s="226">
        <v>1.03758334625741E-5</v>
      </c>
      <c r="AV70" s="226">
        <v>2.67969913934196E-5</v>
      </c>
      <c r="AW70" s="226">
        <v>1.0744628586047301E-5</v>
      </c>
      <c r="AX70" s="226">
        <v>1.9641923474970099E-5</v>
      </c>
      <c r="AY70" s="226">
        <v>5.4421833011772103E-5</v>
      </c>
      <c r="AZ70" s="226">
        <v>1.8586008158159001E-5</v>
      </c>
      <c r="BA70" s="226">
        <v>1.9784858321285498E-5</v>
      </c>
      <c r="BB70" s="226">
        <v>2.3903479138191001E-5</v>
      </c>
      <c r="BC70" s="226">
        <v>2.18698009816332E-5</v>
      </c>
      <c r="BD70" s="226">
        <v>4.7746030848850397E-5</v>
      </c>
      <c r="BE70" s="226">
        <v>6.5671308358467301E-6</v>
      </c>
      <c r="BF70" s="226">
        <v>1.9657193993772799E-5</v>
      </c>
      <c r="BG70" s="226">
        <v>3.7105633539945099E-5</v>
      </c>
      <c r="BH70" s="226">
        <v>4.8950340572286902E-5</v>
      </c>
      <c r="BI70" s="226">
        <v>2.3435298490701101E-5</v>
      </c>
      <c r="BJ70" s="226">
        <v>9.2796706855956794E-5</v>
      </c>
      <c r="BK70" s="226">
        <v>1.06159809699136E-4</v>
      </c>
      <c r="BL70" s="226">
        <v>9.6859472204926801E-5</v>
      </c>
      <c r="BM70" s="226">
        <v>1.34056384192234E-5</v>
      </c>
      <c r="BN70" s="226">
        <v>4.3361443871461397E-5</v>
      </c>
      <c r="BO70" s="226">
        <v>9.4084563054231104E-5</v>
      </c>
      <c r="BP70" s="226">
        <v>1.40152081511586E-4</v>
      </c>
      <c r="BQ70" s="226">
        <v>2.8375459139382301E-3</v>
      </c>
      <c r="BR70" s="226">
        <v>5.78237504680166E-5</v>
      </c>
      <c r="BS70" s="226">
        <v>1.2075856847608E-5</v>
      </c>
      <c r="BT70" s="226">
        <v>3.9543431195916501E-5</v>
      </c>
      <c r="BU70" s="226">
        <v>5.3972530284395197E-6</v>
      </c>
      <c r="BV70" s="226">
        <v>1.2316209172821E-5</v>
      </c>
      <c r="BW70" s="226">
        <v>8.5391673549652596E-6</v>
      </c>
      <c r="BX70" s="226">
        <v>1.8721160330159399E-5</v>
      </c>
      <c r="BY70" s="226">
        <v>0</v>
      </c>
    </row>
    <row r="71" spans="1:77" x14ac:dyDescent="0.25">
      <c r="A71" s="105" t="s">
        <v>68</v>
      </c>
      <c r="B71" s="226">
        <v>3.1817009490922301E-3</v>
      </c>
      <c r="C71" s="226">
        <v>4.1458038328118403E-3</v>
      </c>
      <c r="D71" s="226">
        <v>2.0585333028536202E-3</v>
      </c>
      <c r="E71" s="226">
        <v>6.8006539467096797E-3</v>
      </c>
      <c r="F71" s="226">
        <v>2.3860268855163702E-3</v>
      </c>
      <c r="G71" s="226">
        <v>4.7787130346071197E-3</v>
      </c>
      <c r="H71" s="226">
        <v>3.2993297459568902E-3</v>
      </c>
      <c r="I71" s="226">
        <v>2.4618395228448698E-3</v>
      </c>
      <c r="J71" s="226">
        <v>3.4866723546845202E-3</v>
      </c>
      <c r="K71" s="226">
        <v>4.5608343995154101E-3</v>
      </c>
      <c r="L71" s="226">
        <v>1.9764645654963601E-3</v>
      </c>
      <c r="M71" s="226">
        <v>2.98441710955264E-3</v>
      </c>
      <c r="N71" s="226">
        <v>2.3874227387504399E-3</v>
      </c>
      <c r="O71" s="226">
        <v>9.2979684657826505E-4</v>
      </c>
      <c r="P71" s="226">
        <v>7.3960828790227001E-3</v>
      </c>
      <c r="Q71" s="226">
        <v>9.0191069201313208E-3</v>
      </c>
      <c r="R71" s="226">
        <v>3.2509763233880499E-3</v>
      </c>
      <c r="S71" s="226">
        <v>4.65603948857199E-3</v>
      </c>
      <c r="T71" s="226">
        <v>2.2224900833567999E-3</v>
      </c>
      <c r="U71" s="226">
        <v>2.37368327695992E-3</v>
      </c>
      <c r="V71" s="226">
        <v>4.4438496285633799E-3</v>
      </c>
      <c r="W71" s="226">
        <v>2.17576600328562E-3</v>
      </c>
      <c r="X71" s="226">
        <v>1.84214801872489E-3</v>
      </c>
      <c r="Y71" s="226">
        <v>3.5608358938133801E-3</v>
      </c>
      <c r="Z71" s="226">
        <v>3.6000385978484902E-3</v>
      </c>
      <c r="AA71" s="226">
        <v>2.1874246758098398E-3</v>
      </c>
      <c r="AB71" s="226">
        <v>2.4582645742968899E-3</v>
      </c>
      <c r="AC71" s="226">
        <v>1.8703783437360199E-3</v>
      </c>
      <c r="AD71" s="226">
        <v>2.6469305055838699E-3</v>
      </c>
      <c r="AE71" s="226">
        <v>3.4313120612004099E-3</v>
      </c>
      <c r="AF71" s="226">
        <v>7.2798334317475096E-3</v>
      </c>
      <c r="AG71" s="226">
        <v>4.9106882550300698E-3</v>
      </c>
      <c r="AH71" s="226">
        <v>0</v>
      </c>
      <c r="AI71" s="226">
        <v>1.75428058761468E-3</v>
      </c>
      <c r="AJ71" s="226">
        <v>2.0545065609715299E-3</v>
      </c>
      <c r="AK71" s="226">
        <v>3.4965916250988601E-3</v>
      </c>
      <c r="AL71" s="226">
        <v>2.29515574862833E-3</v>
      </c>
      <c r="AM71" s="226">
        <v>3.6186209091374701E-3</v>
      </c>
      <c r="AN71" s="226">
        <v>4.5804913137797998E-3</v>
      </c>
      <c r="AO71" s="226">
        <v>2.6785148184675601E-3</v>
      </c>
      <c r="AP71" s="226">
        <v>2.0710354296282199E-3</v>
      </c>
      <c r="AQ71" s="226">
        <v>3.60542950644821E-3</v>
      </c>
      <c r="AR71" s="226">
        <v>1.61365943291732E-3</v>
      </c>
      <c r="AS71" s="226">
        <v>2.5707212228428399E-3</v>
      </c>
      <c r="AT71" s="226">
        <v>1.8699438117242501E-3</v>
      </c>
      <c r="AU71" s="226">
        <v>2.8626389141852898E-3</v>
      </c>
      <c r="AV71" s="226">
        <v>3.9980216451619604E-3</v>
      </c>
      <c r="AW71" s="226">
        <v>3.72050223046554E-3</v>
      </c>
      <c r="AX71" s="226">
        <v>2.7695996426448902E-3</v>
      </c>
      <c r="AY71" s="226">
        <v>4.2732439573560099E-3</v>
      </c>
      <c r="AZ71" s="226">
        <v>2.2941468684217099E-3</v>
      </c>
      <c r="BA71" s="226">
        <v>2.4638899506207899E-3</v>
      </c>
      <c r="BB71" s="226">
        <v>1.6848506702856899E-3</v>
      </c>
      <c r="BC71" s="226">
        <v>2.3041272708598098E-3</v>
      </c>
      <c r="BD71" s="226">
        <v>7.9972172060124094E-3</v>
      </c>
      <c r="BE71" s="226">
        <v>3.1199935476102299E-3</v>
      </c>
      <c r="BF71" s="226">
        <v>1.1225449569102101E-2</v>
      </c>
      <c r="BG71" s="226">
        <v>3.57451546638001E-3</v>
      </c>
      <c r="BH71" s="226">
        <v>4.1889551429778E-3</v>
      </c>
      <c r="BI71" s="226">
        <v>3.6032059335255398E-3</v>
      </c>
      <c r="BJ71" s="226">
        <v>5.7182231243418204E-3</v>
      </c>
      <c r="BK71" s="226">
        <v>7.0676130170159298E-3</v>
      </c>
      <c r="BL71" s="226">
        <v>3.0570241884459799E-3</v>
      </c>
      <c r="BM71" s="226">
        <v>9.1849172231751007E-3</v>
      </c>
      <c r="BN71" s="226">
        <v>5.0542212316796696E-3</v>
      </c>
      <c r="BO71" s="226">
        <v>9.6026604031096696E-3</v>
      </c>
      <c r="BP71" s="226">
        <v>9.1552494096595501E-3</v>
      </c>
      <c r="BQ71" s="226">
        <v>5.79571763233415E-3</v>
      </c>
      <c r="BR71" s="226">
        <v>4.7763843903223101E-2</v>
      </c>
      <c r="BS71" s="226">
        <v>1.7575176263144099E-3</v>
      </c>
      <c r="BT71" s="226">
        <v>7.9674854552358801E-3</v>
      </c>
      <c r="BU71" s="226">
        <v>1.2207524434302E-3</v>
      </c>
      <c r="BV71" s="226">
        <v>5.3483056795353302E-3</v>
      </c>
      <c r="BW71" s="226">
        <v>2.4232662828987598E-3</v>
      </c>
      <c r="BX71" s="226">
        <v>7.9045091832016402E-3</v>
      </c>
      <c r="BY71" s="226">
        <v>0</v>
      </c>
    </row>
    <row r="72" spans="1:77" x14ac:dyDescent="0.25">
      <c r="A72" s="105" t="s">
        <v>69</v>
      </c>
      <c r="B72" s="226">
        <v>4.3573186601760898E-6</v>
      </c>
      <c r="C72" s="226">
        <v>1.0104213045722499E-5</v>
      </c>
      <c r="D72" s="226">
        <v>5.3069837744320698E-6</v>
      </c>
      <c r="E72" s="226">
        <v>1.2454664359156099E-5</v>
      </c>
      <c r="F72" s="226">
        <v>4.27270735938484E-6</v>
      </c>
      <c r="G72" s="226">
        <v>9.8869528203281201E-6</v>
      </c>
      <c r="H72" s="226">
        <v>9.2746808848365797E-6</v>
      </c>
      <c r="I72" s="226">
        <v>8.2820051939875906E-6</v>
      </c>
      <c r="J72" s="226">
        <v>5.6065648971876702E-6</v>
      </c>
      <c r="K72" s="226">
        <v>4.6218596520167902E-6</v>
      </c>
      <c r="L72" s="226">
        <v>2.4996680218794899E-6</v>
      </c>
      <c r="M72" s="226">
        <v>5.7741600104083996E-6</v>
      </c>
      <c r="N72" s="226">
        <v>2.8118127839847501E-6</v>
      </c>
      <c r="O72" s="226">
        <v>1.0502438533637899E-6</v>
      </c>
      <c r="P72" s="226">
        <v>9.1554176018621595E-6</v>
      </c>
      <c r="Q72" s="226">
        <v>1.1700792894705799E-5</v>
      </c>
      <c r="R72" s="226">
        <v>8.5005238520937393E-6</v>
      </c>
      <c r="S72" s="226">
        <v>1.3037730832800199E-5</v>
      </c>
      <c r="T72" s="226">
        <v>4.0948879297008199E-6</v>
      </c>
      <c r="U72" s="226">
        <v>4.8822917141358701E-6</v>
      </c>
      <c r="V72" s="226">
        <v>1.012201573919E-5</v>
      </c>
      <c r="W72" s="226">
        <v>3.7743552950587298E-6</v>
      </c>
      <c r="X72" s="226">
        <v>3.48462180702053E-6</v>
      </c>
      <c r="Y72" s="226">
        <v>5.9309912323730299E-6</v>
      </c>
      <c r="Z72" s="226">
        <v>5.6815393875347501E-6</v>
      </c>
      <c r="AA72" s="226">
        <v>3.2059279957914698E-6</v>
      </c>
      <c r="AB72" s="226">
        <v>5.9779417363548498E-6</v>
      </c>
      <c r="AC72" s="226">
        <v>3.4347406300563799E-6</v>
      </c>
      <c r="AD72" s="226">
        <v>7.4786356947810702E-6</v>
      </c>
      <c r="AE72" s="226">
        <v>9.2796704984564192E-6</v>
      </c>
      <c r="AF72" s="226">
        <v>1.08376309304572E-5</v>
      </c>
      <c r="AG72" s="226">
        <v>1.8971058587558001E-5</v>
      </c>
      <c r="AH72" s="226">
        <v>0</v>
      </c>
      <c r="AI72" s="226">
        <v>3.72185935908252E-6</v>
      </c>
      <c r="AJ72" s="226">
        <v>9.5416165513144896E-6</v>
      </c>
      <c r="AK72" s="226">
        <v>4.5651187648464599E-6</v>
      </c>
      <c r="AL72" s="226">
        <v>3.9492554095162098E-6</v>
      </c>
      <c r="AM72" s="226">
        <v>1.08131944946794E-5</v>
      </c>
      <c r="AN72" s="226">
        <v>4.0710962079225702E-5</v>
      </c>
      <c r="AO72" s="226">
        <v>3.2198995221624601E-6</v>
      </c>
      <c r="AP72" s="226">
        <v>3.6469326677021998E-6</v>
      </c>
      <c r="AQ72" s="226">
        <v>6.5032325663874799E-6</v>
      </c>
      <c r="AR72" s="226">
        <v>5.26744737118736E-6</v>
      </c>
      <c r="AS72" s="226">
        <v>7.3687105893853903E-6</v>
      </c>
      <c r="AT72" s="226">
        <v>5.0136726152011604E-6</v>
      </c>
      <c r="AU72" s="226">
        <v>7.5282933924286403E-6</v>
      </c>
      <c r="AV72" s="226">
        <v>1.5993277793635399E-5</v>
      </c>
      <c r="AW72" s="226">
        <v>7.3637361997824498E-5</v>
      </c>
      <c r="AX72" s="226">
        <v>1.20692865881361E-5</v>
      </c>
      <c r="AY72" s="226">
        <v>1.6194181611243101E-5</v>
      </c>
      <c r="AZ72" s="226">
        <v>1.5406550900520001E-5</v>
      </c>
      <c r="BA72" s="226">
        <v>1.2418816231786699E-5</v>
      </c>
      <c r="BB72" s="226">
        <v>3.2533409691386899E-6</v>
      </c>
      <c r="BC72" s="226">
        <v>5.8160704649627297E-6</v>
      </c>
      <c r="BD72" s="226">
        <v>8.39300607582423E-6</v>
      </c>
      <c r="BE72" s="226">
        <v>4.8814551718493503E-6</v>
      </c>
      <c r="BF72" s="226">
        <v>1.5723121383977201E-4</v>
      </c>
      <c r="BG72" s="226">
        <v>1.36245094653702E-5</v>
      </c>
      <c r="BH72" s="226">
        <v>7.07278331271686E-6</v>
      </c>
      <c r="BI72" s="226">
        <v>4.8150800750969003E-6</v>
      </c>
      <c r="BJ72" s="226">
        <v>2.3945802152453898E-5</v>
      </c>
      <c r="BK72" s="226">
        <v>2.5386527970715399E-5</v>
      </c>
      <c r="BL72" s="226">
        <v>7.8451210859749703E-6</v>
      </c>
      <c r="BM72" s="226">
        <v>5.2842587412504597E-6</v>
      </c>
      <c r="BN72" s="226">
        <v>4.7599519158317799E-6</v>
      </c>
      <c r="BO72" s="226">
        <v>8.3319294656327898E-6</v>
      </c>
      <c r="BP72" s="226">
        <v>8.8526528099704492E-6</v>
      </c>
      <c r="BQ72" s="226">
        <v>1.6552774123421598E-5</v>
      </c>
      <c r="BR72" s="226">
        <v>1.01605149694384E-5</v>
      </c>
      <c r="BS72" s="226">
        <v>2.24800348118433E-2</v>
      </c>
      <c r="BT72" s="226">
        <v>1.8647173082540199E-5</v>
      </c>
      <c r="BU72" s="226">
        <v>5.10792957065517E-6</v>
      </c>
      <c r="BV72" s="226">
        <v>1.03339412028461E-5</v>
      </c>
      <c r="BW72" s="226">
        <v>4.8353417190957303E-6</v>
      </c>
      <c r="BX72" s="226">
        <v>2.0090456719656902E-5</v>
      </c>
      <c r="BY72" s="226">
        <v>0</v>
      </c>
    </row>
    <row r="73" spans="1:77" x14ac:dyDescent="0.25">
      <c r="A73" s="105" t="s">
        <v>70</v>
      </c>
      <c r="B73" s="226">
        <v>3.6945729103018499E-5</v>
      </c>
      <c r="C73" s="226">
        <v>5.2193244610691498E-5</v>
      </c>
      <c r="D73" s="226">
        <v>3.03057928538307E-5</v>
      </c>
      <c r="E73" s="226">
        <v>7.1910016235248302E-5</v>
      </c>
      <c r="F73" s="226">
        <v>3.00463522066722E-5</v>
      </c>
      <c r="G73" s="226">
        <v>5.2176688373326802E-5</v>
      </c>
      <c r="H73" s="226">
        <v>4.1918598182953597E-5</v>
      </c>
      <c r="I73" s="226">
        <v>3.1263974658283703E-5</v>
      </c>
      <c r="J73" s="226">
        <v>3.9417993718617801E-5</v>
      </c>
      <c r="K73" s="226">
        <v>5.1092087707094E-5</v>
      </c>
      <c r="L73" s="226">
        <v>2.6798422551105701E-5</v>
      </c>
      <c r="M73" s="226">
        <v>4.2517561975303003E-5</v>
      </c>
      <c r="N73" s="226">
        <v>2.2611458386677198E-5</v>
      </c>
      <c r="O73" s="226">
        <v>9.1290878255471805E-6</v>
      </c>
      <c r="P73" s="226">
        <v>7.3406375374095802E-5</v>
      </c>
      <c r="Q73" s="226">
        <v>9.2496671024993197E-5</v>
      </c>
      <c r="R73" s="226">
        <v>4.09789044301458E-5</v>
      </c>
      <c r="S73" s="226">
        <v>6.2083296393076594E-5</v>
      </c>
      <c r="T73" s="226">
        <v>3.6366939563174797E-5</v>
      </c>
      <c r="U73" s="226">
        <v>3.9599137281367397E-5</v>
      </c>
      <c r="V73" s="226">
        <v>5.4522853181358703E-5</v>
      </c>
      <c r="W73" s="226">
        <v>3.4290180155884201E-5</v>
      </c>
      <c r="X73" s="226">
        <v>3.2528582651740797E-5</v>
      </c>
      <c r="Y73" s="226">
        <v>4.8746376951713798E-5</v>
      </c>
      <c r="Z73" s="226">
        <v>4.91010187362223E-5</v>
      </c>
      <c r="AA73" s="226">
        <v>3.39977025285284E-5</v>
      </c>
      <c r="AB73" s="226">
        <v>4.3655338273222802E-5</v>
      </c>
      <c r="AC73" s="226">
        <v>2.9521926036497E-5</v>
      </c>
      <c r="AD73" s="226">
        <v>3.6691562334964297E-5</v>
      </c>
      <c r="AE73" s="226">
        <v>5.1233477790716302E-5</v>
      </c>
      <c r="AF73" s="226">
        <v>7.0576638624695901E-5</v>
      </c>
      <c r="AG73" s="226">
        <v>5.1783646046836303E-5</v>
      </c>
      <c r="AH73" s="226">
        <v>0</v>
      </c>
      <c r="AI73" s="226">
        <v>2.5035130243472799E-5</v>
      </c>
      <c r="AJ73" s="226">
        <v>4.9184606673305202E-5</v>
      </c>
      <c r="AK73" s="226">
        <v>4.0740568545966999E-5</v>
      </c>
      <c r="AL73" s="226">
        <v>3.18560449314182E-5</v>
      </c>
      <c r="AM73" s="226">
        <v>4.4313438301558101E-5</v>
      </c>
      <c r="AN73" s="226">
        <v>4.9664271022145397E-5</v>
      </c>
      <c r="AO73" s="226">
        <v>2.8744451010631299E-5</v>
      </c>
      <c r="AP73" s="226">
        <v>2.8201764954638302E-5</v>
      </c>
      <c r="AQ73" s="226">
        <v>3.84330948035894E-5</v>
      </c>
      <c r="AR73" s="226">
        <v>2.1466348097703E-5</v>
      </c>
      <c r="AS73" s="226">
        <v>3.1240774608546697E-5</v>
      </c>
      <c r="AT73" s="226">
        <v>2.4603492608922899E-5</v>
      </c>
      <c r="AU73" s="226">
        <v>3.4115140930735297E-5</v>
      </c>
      <c r="AV73" s="226">
        <v>4.5139679191170999E-5</v>
      </c>
      <c r="AW73" s="226">
        <v>4.1055827472521302E-5</v>
      </c>
      <c r="AX73" s="226">
        <v>3.1745123543474599E-5</v>
      </c>
      <c r="AY73" s="226">
        <v>4.82040342271983E-5</v>
      </c>
      <c r="AZ73" s="226">
        <v>2.74490733461733E-5</v>
      </c>
      <c r="BA73" s="226">
        <v>2.7027854825648801E-5</v>
      </c>
      <c r="BB73" s="226">
        <v>2.2856496118763699E-5</v>
      </c>
      <c r="BC73" s="226">
        <v>2.8304263134226301E-5</v>
      </c>
      <c r="BD73" s="226">
        <v>7.6607616770000897E-5</v>
      </c>
      <c r="BE73" s="226">
        <v>3.0200673818684299E-5</v>
      </c>
      <c r="BF73" s="226">
        <v>1.02693622355374E-4</v>
      </c>
      <c r="BG73" s="226">
        <v>4.5879255460448597E-5</v>
      </c>
      <c r="BH73" s="226">
        <v>5.9155925248346701E-5</v>
      </c>
      <c r="BI73" s="226">
        <v>6.8147612799471604E-5</v>
      </c>
      <c r="BJ73" s="226">
        <v>6.4935631243097196E-5</v>
      </c>
      <c r="BK73" s="226">
        <v>1.50891490367556E-4</v>
      </c>
      <c r="BL73" s="226">
        <v>3.69623701037419E-5</v>
      </c>
      <c r="BM73" s="226">
        <v>1.67141702150573E-4</v>
      </c>
      <c r="BN73" s="226">
        <v>1.4524906244454299E-4</v>
      </c>
      <c r="BO73" s="226">
        <v>2.11664703716667E-4</v>
      </c>
      <c r="BP73" s="226">
        <v>1.5320814545201499E-4</v>
      </c>
      <c r="BQ73" s="226">
        <v>5.2456819608192303E-5</v>
      </c>
      <c r="BR73" s="226">
        <v>3.9502132233720203E-4</v>
      </c>
      <c r="BS73" s="226">
        <v>5.7020623774936E-5</v>
      </c>
      <c r="BT73" s="226">
        <v>5.4182767816214603E-2</v>
      </c>
      <c r="BU73" s="226">
        <v>4.8633169164144999E-5</v>
      </c>
      <c r="BV73" s="226">
        <v>5.3241128409378502E-5</v>
      </c>
      <c r="BW73" s="226">
        <v>2.49294078891264E-5</v>
      </c>
      <c r="BX73" s="226">
        <v>3.7165211482361599E-4</v>
      </c>
      <c r="BY73" s="226">
        <v>0</v>
      </c>
    </row>
    <row r="74" spans="1:77" x14ac:dyDescent="0.25">
      <c r="A74" s="105" t="s">
        <v>71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5.50501344457568E-2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25">
      <c r="A75" s="105" t="s">
        <v>72</v>
      </c>
      <c r="B75" s="226">
        <v>1.56850993359022E-6</v>
      </c>
      <c r="C75" s="226">
        <v>3.1873088892720999E-6</v>
      </c>
      <c r="D75" s="226">
        <v>3.5965913332564098E-6</v>
      </c>
      <c r="E75" s="226">
        <v>2.3996073539215102E-6</v>
      </c>
      <c r="F75" s="226">
        <v>2.0803325388739799E-6</v>
      </c>
      <c r="G75" s="226">
        <v>1.6293408987944101E-6</v>
      </c>
      <c r="H75" s="226">
        <v>3.2082783184309498E-6</v>
      </c>
      <c r="I75" s="226">
        <v>2.20984651294587E-6</v>
      </c>
      <c r="J75" s="226">
        <v>2.7904581563998398E-6</v>
      </c>
      <c r="K75" s="226">
        <v>3.5589605353740102E-6</v>
      </c>
      <c r="L75" s="226">
        <v>1.3357032010990301E-6</v>
      </c>
      <c r="M75" s="226">
        <v>5.9678105120331502E-6</v>
      </c>
      <c r="N75" s="226">
        <v>6.2040884796616097E-7</v>
      </c>
      <c r="O75" s="226">
        <v>2.7366027155881798E-7</v>
      </c>
      <c r="P75" s="226">
        <v>1.38132400699141E-6</v>
      </c>
      <c r="Q75" s="226">
        <v>1.9746551150853498E-6</v>
      </c>
      <c r="R75" s="226">
        <v>4.6370225543238598E-6</v>
      </c>
      <c r="S75" s="226">
        <v>7.20761336540202E-6</v>
      </c>
      <c r="T75" s="226">
        <v>6.9383345040357202E-6</v>
      </c>
      <c r="U75" s="226">
        <v>7.0096807162102199E-6</v>
      </c>
      <c r="V75" s="226">
        <v>5.0256410037072001E-6</v>
      </c>
      <c r="W75" s="226">
        <v>4.6843129841482196E-6</v>
      </c>
      <c r="X75" s="226">
        <v>6.6243531451237102E-6</v>
      </c>
      <c r="Y75" s="226">
        <v>6.0447086654871501E-6</v>
      </c>
      <c r="Z75" s="226">
        <v>5.0247925983695497E-6</v>
      </c>
      <c r="AA75" s="226">
        <v>5.9303356511637599E-6</v>
      </c>
      <c r="AB75" s="226">
        <v>6.6168307201517802E-6</v>
      </c>
      <c r="AC75" s="226">
        <v>5.1550416247692897E-6</v>
      </c>
      <c r="AD75" s="226">
        <v>4.6856779704205504E-6</v>
      </c>
      <c r="AE75" s="226">
        <v>8.1212972156968703E-6</v>
      </c>
      <c r="AF75" s="226">
        <v>3.1675411389216799E-6</v>
      </c>
      <c r="AG75" s="226">
        <v>2.5338439445347301E-6</v>
      </c>
      <c r="AH75" s="226">
        <v>0</v>
      </c>
      <c r="AI75" s="226">
        <v>2.8432962223735801E-6</v>
      </c>
      <c r="AJ75" s="226">
        <v>2.3540730015897101E-6</v>
      </c>
      <c r="AK75" s="226">
        <v>3.31182075908585E-6</v>
      </c>
      <c r="AL75" s="226">
        <v>2.8743438762465502E-6</v>
      </c>
      <c r="AM75" s="226">
        <v>2.6421327842705499E-6</v>
      </c>
      <c r="AN75" s="226">
        <v>2.2079894258430599E-6</v>
      </c>
      <c r="AO75" s="226">
        <v>2.2696412171941998E-6</v>
      </c>
      <c r="AP75" s="226">
        <v>2.6874667336143598E-6</v>
      </c>
      <c r="AQ75" s="226">
        <v>2.4663786708692601E-6</v>
      </c>
      <c r="AR75" s="226">
        <v>2.3793421547922401E-6</v>
      </c>
      <c r="AS75" s="226">
        <v>2.5787485054863101E-6</v>
      </c>
      <c r="AT75" s="226">
        <v>2.6258409376879801E-6</v>
      </c>
      <c r="AU75" s="226">
        <v>2.3513476333679699E-6</v>
      </c>
      <c r="AV75" s="226">
        <v>2.4315237497285398E-6</v>
      </c>
      <c r="AW75" s="226">
        <v>1.99620041335829E-6</v>
      </c>
      <c r="AX75" s="226">
        <v>2.0768399303702499E-6</v>
      </c>
      <c r="AY75" s="226">
        <v>2.2432516641408901E-6</v>
      </c>
      <c r="AZ75" s="226">
        <v>2.00286434194379E-6</v>
      </c>
      <c r="BA75" s="226">
        <v>1.7031731176873601E-6</v>
      </c>
      <c r="BB75" s="226">
        <v>3.0089121838354002E-6</v>
      </c>
      <c r="BC75" s="226">
        <v>2.5544308413849299E-6</v>
      </c>
      <c r="BD75" s="226">
        <v>2.5315506333161199E-6</v>
      </c>
      <c r="BE75" s="226">
        <v>9.6531472777767096E-7</v>
      </c>
      <c r="BF75" s="226">
        <v>1.8603725741432901E-6</v>
      </c>
      <c r="BG75" s="226">
        <v>2.1447570664811999E-6</v>
      </c>
      <c r="BH75" s="226">
        <v>9.5155993185318404E-7</v>
      </c>
      <c r="BI75" s="226">
        <v>3.12825093326151E-6</v>
      </c>
      <c r="BJ75" s="226">
        <v>1.6155303634349501E-6</v>
      </c>
      <c r="BK75" s="226">
        <v>1.7111656283218999E-6</v>
      </c>
      <c r="BL75" s="226">
        <v>2.9566762059674302E-6</v>
      </c>
      <c r="BM75" s="226">
        <v>6.0854533200613102E-7</v>
      </c>
      <c r="BN75" s="226">
        <v>4.0163302227840198E-7</v>
      </c>
      <c r="BO75" s="226">
        <v>1.3773286606559799E-6</v>
      </c>
      <c r="BP75" s="226">
        <v>6.0190241010349998E-7</v>
      </c>
      <c r="BQ75" s="226">
        <v>2.4171072357328099E-7</v>
      </c>
      <c r="BR75" s="226">
        <v>6.3098779735942601E-7</v>
      </c>
      <c r="BS75" s="226">
        <v>1.5355535625671699E-5</v>
      </c>
      <c r="BT75" s="226">
        <v>1.10655116201485E-6</v>
      </c>
      <c r="BU75" s="226">
        <v>2.52856907331117E-6</v>
      </c>
      <c r="BV75" s="226">
        <v>4.7827681779838899E-2</v>
      </c>
      <c r="BW75" s="226">
        <v>4.1543656848116598E-3</v>
      </c>
      <c r="BX75" s="226">
        <v>1.4284041361437899E-6</v>
      </c>
      <c r="BY75" s="226">
        <v>0</v>
      </c>
    </row>
    <row r="76" spans="1:77" x14ac:dyDescent="0.25">
      <c r="A76" s="105" t="s">
        <v>73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2.01112272888695E-2</v>
      </c>
      <c r="BX76" s="226">
        <v>0</v>
      </c>
      <c r="BY76" s="226">
        <v>0</v>
      </c>
    </row>
    <row r="77" spans="1:77" x14ac:dyDescent="0.25">
      <c r="A77" s="105" t="s">
        <v>74</v>
      </c>
      <c r="B77" s="226">
        <v>1.1462615258254101E-3</v>
      </c>
      <c r="C77" s="226">
        <v>8.28772158143491E-4</v>
      </c>
      <c r="D77" s="226">
        <v>8.4537435321737199E-4</v>
      </c>
      <c r="E77" s="226">
        <v>1.8006236778671399E-3</v>
      </c>
      <c r="F77" s="226">
        <v>9.4717171422312001E-4</v>
      </c>
      <c r="G77" s="226">
        <v>1.5485375702551901E-3</v>
      </c>
      <c r="H77" s="226">
        <v>1.6507727395399299E-3</v>
      </c>
      <c r="I77" s="226">
        <v>1.45760932143672E-3</v>
      </c>
      <c r="J77" s="226">
        <v>9.0891814758517497E-4</v>
      </c>
      <c r="K77" s="226">
        <v>1.1181501899472199E-3</v>
      </c>
      <c r="L77" s="226">
        <v>1.06195250894063E-3</v>
      </c>
      <c r="M77" s="226">
        <v>7.4262112634091305E-4</v>
      </c>
      <c r="N77" s="226">
        <v>1.34985209895736E-4</v>
      </c>
      <c r="O77" s="226">
        <v>5.6847763473562399E-5</v>
      </c>
      <c r="P77" s="226">
        <v>2.3794651264569598E-3</v>
      </c>
      <c r="Q77" s="226">
        <v>2.86862699195787E-3</v>
      </c>
      <c r="R77" s="226">
        <v>7.7206877360129099E-4</v>
      </c>
      <c r="S77" s="226">
        <v>8.6016783659242804E-4</v>
      </c>
      <c r="T77" s="226">
        <v>6.2818214628656405E-4</v>
      </c>
      <c r="U77" s="226">
        <v>8.0925074909416795E-4</v>
      </c>
      <c r="V77" s="226">
        <v>1.4972170561306699E-3</v>
      </c>
      <c r="W77" s="226">
        <v>4.5696419210899302E-4</v>
      </c>
      <c r="X77" s="226">
        <v>4.4543040180172202E-4</v>
      </c>
      <c r="Y77" s="226">
        <v>9.5440652029803001E-4</v>
      </c>
      <c r="Z77" s="226">
        <v>1.2035156367923301E-3</v>
      </c>
      <c r="AA77" s="226">
        <v>5.8531362386177101E-4</v>
      </c>
      <c r="AB77" s="226">
        <v>8.5377425933075496E-4</v>
      </c>
      <c r="AC77" s="226">
        <v>4.00641963822463E-4</v>
      </c>
      <c r="AD77" s="226">
        <v>4.5348552747189998E-4</v>
      </c>
      <c r="AE77" s="226">
        <v>7.3289752689467496E-4</v>
      </c>
      <c r="AF77" s="226">
        <v>4.9562887980164703E-4</v>
      </c>
      <c r="AG77" s="226">
        <v>3.8649777590201399E-4</v>
      </c>
      <c r="AH77" s="226">
        <v>0</v>
      </c>
      <c r="AI77" s="226">
        <v>2.4154927932006399E-4</v>
      </c>
      <c r="AJ77" s="226">
        <v>2.1609281210627701E-4</v>
      </c>
      <c r="AK77" s="226">
        <v>3.3783379652133798E-4</v>
      </c>
      <c r="AL77" s="226">
        <v>4.5349146420456301E-4</v>
      </c>
      <c r="AM77" s="226">
        <v>3.5864950424325902E-4</v>
      </c>
      <c r="AN77" s="226">
        <v>3.7753410274325797E-4</v>
      </c>
      <c r="AO77" s="226">
        <v>2.1977571591514199E-4</v>
      </c>
      <c r="AP77" s="226">
        <v>2.6961929494693002E-4</v>
      </c>
      <c r="AQ77" s="226">
        <v>2.8541863663723703E-4</v>
      </c>
      <c r="AR77" s="226">
        <v>1.92635955409904E-4</v>
      </c>
      <c r="AS77" s="226">
        <v>2.6953432575317702E-4</v>
      </c>
      <c r="AT77" s="226">
        <v>2.21765961660896E-4</v>
      </c>
      <c r="AU77" s="226">
        <v>2.91402230040205E-4</v>
      </c>
      <c r="AV77" s="226">
        <v>5.2334087953706304E-4</v>
      </c>
      <c r="AW77" s="226">
        <v>6.4580933311357601E-4</v>
      </c>
      <c r="AX77" s="226">
        <v>2.7717631013865799E-4</v>
      </c>
      <c r="AY77" s="226">
        <v>3.86860922737545E-4</v>
      </c>
      <c r="AZ77" s="226">
        <v>2.72032880141348E-4</v>
      </c>
      <c r="BA77" s="226">
        <v>2.3956374425714599E-4</v>
      </c>
      <c r="BB77" s="226">
        <v>2.2097603347245599E-4</v>
      </c>
      <c r="BC77" s="226">
        <v>2.6592912967176202E-4</v>
      </c>
      <c r="BD77" s="226">
        <v>4.64820946608215E-4</v>
      </c>
      <c r="BE77" s="226">
        <v>3.6923545509802002E-4</v>
      </c>
      <c r="BF77" s="226">
        <v>5.6000526404319999E-4</v>
      </c>
      <c r="BG77" s="226">
        <v>5.6711568266052195E-4</v>
      </c>
      <c r="BH77" s="226">
        <v>3.1602540924789501E-4</v>
      </c>
      <c r="BI77" s="226">
        <v>6.4013603453021704E-4</v>
      </c>
      <c r="BJ77" s="226">
        <v>5.27823379967143E-4</v>
      </c>
      <c r="BK77" s="226">
        <v>1.2373675542537699E-3</v>
      </c>
      <c r="BL77" s="226">
        <v>1.0673030147653E-3</v>
      </c>
      <c r="BM77" s="226">
        <v>3.1315518291404601E-3</v>
      </c>
      <c r="BN77" s="226">
        <v>8.2158255367109905E-4</v>
      </c>
      <c r="BO77" s="226">
        <v>1.2574143704399E-3</v>
      </c>
      <c r="BP77" s="226">
        <v>9.9771403031339591E-4</v>
      </c>
      <c r="BQ77" s="226">
        <v>5.6355782586914804E-4</v>
      </c>
      <c r="BR77" s="226">
        <v>1.73340343637348E-3</v>
      </c>
      <c r="BS77" s="226">
        <v>2.6490423889919301E-4</v>
      </c>
      <c r="BT77" s="226">
        <v>2.7913172713380299E-3</v>
      </c>
      <c r="BU77" s="226">
        <v>2.7948795241519503E-4</v>
      </c>
      <c r="BV77" s="226">
        <v>1.29654601791747E-3</v>
      </c>
      <c r="BW77" s="226">
        <v>3.0903179002134601E-4</v>
      </c>
      <c r="BX77" s="226">
        <v>0.121832216248613</v>
      </c>
      <c r="BY77" s="226">
        <v>0</v>
      </c>
    </row>
    <row r="78" spans="1:77" x14ac:dyDescent="0.25">
      <c r="A78" s="105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0.26211491190956099</v>
      </c>
    </row>
    <row r="79" spans="1:77" x14ac:dyDescent="0.25">
      <c r="A79" s="106" t="s">
        <v>712</v>
      </c>
      <c r="B79" s="227">
        <v>0.17369301312025501</v>
      </c>
      <c r="C79" s="227">
        <v>9.58212645168392E-2</v>
      </c>
      <c r="D79" s="227">
        <v>0.13867349066485199</v>
      </c>
      <c r="E79" s="227">
        <v>6.1375823330159E-2</v>
      </c>
      <c r="F79" s="227">
        <v>6.5887655345390095E-2</v>
      </c>
      <c r="G79" s="227">
        <v>7.6074168228364394E-2</v>
      </c>
      <c r="H79" s="227">
        <v>5.1161868293496997E-2</v>
      </c>
      <c r="I79" s="227">
        <v>0.14952176739540499</v>
      </c>
      <c r="J79" s="227">
        <v>7.3760246570715796E-2</v>
      </c>
      <c r="K79" s="227">
        <v>0.59345541156673498</v>
      </c>
      <c r="L79" s="227">
        <v>6.5070642340022994E-2</v>
      </c>
      <c r="M79" s="227">
        <v>5.3876063147042602E-2</v>
      </c>
      <c r="N79" s="227">
        <v>1.54281284195169E-2</v>
      </c>
      <c r="O79" s="227">
        <v>7.07138655012366E-3</v>
      </c>
      <c r="P79" s="227">
        <v>4.4677928063064802E-2</v>
      </c>
      <c r="Q79" s="227">
        <v>5.6885917911887199E-2</v>
      </c>
      <c r="R79" s="227">
        <v>0.220404180672856</v>
      </c>
      <c r="S79" s="227">
        <v>7.9755027288925501E-2</v>
      </c>
      <c r="T79" s="227">
        <v>5.7703820444729097E-2</v>
      </c>
      <c r="U79" s="227">
        <v>5.5962720608243997E-2</v>
      </c>
      <c r="V79" s="227">
        <v>0.20996215275933799</v>
      </c>
      <c r="W79" s="227">
        <v>0.12644895127053801</v>
      </c>
      <c r="X79" s="227">
        <v>5.6232665445150098E-2</v>
      </c>
      <c r="Y79" s="227">
        <v>7.4470374725167807E-2</v>
      </c>
      <c r="Z79" s="227">
        <v>8.3482851782896994E-2</v>
      </c>
      <c r="AA79" s="227">
        <v>5.2099379843933598E-2</v>
      </c>
      <c r="AB79" s="227">
        <v>0.14269870763784501</v>
      </c>
      <c r="AC79" s="227">
        <v>3.7833319339792497E-2</v>
      </c>
      <c r="AD79" s="227">
        <v>6.7520845329036197E-2</v>
      </c>
      <c r="AE79" s="227">
        <v>0.30072805682494502</v>
      </c>
      <c r="AF79" s="227">
        <v>4.6131475956495901E-2</v>
      </c>
      <c r="AG79" s="227">
        <v>6.2839437536209894E-2</v>
      </c>
      <c r="AH79" s="227">
        <v>0</v>
      </c>
      <c r="AI79" s="227">
        <v>5.40346955951619E-2</v>
      </c>
      <c r="AJ79" s="227">
        <v>0.133188502952239</v>
      </c>
      <c r="AK79" s="227">
        <v>0.106985556857093</v>
      </c>
      <c r="AL79" s="227">
        <v>7.1090763392746198E-2</v>
      </c>
      <c r="AM79" s="227">
        <v>3.3004151315581501E-2</v>
      </c>
      <c r="AN79" s="227">
        <v>4.5275188597160697E-2</v>
      </c>
      <c r="AO79" s="227">
        <v>1.5071075657869399E-2</v>
      </c>
      <c r="AP79" s="227">
        <v>3.4688186908614298E-2</v>
      </c>
      <c r="AQ79" s="227">
        <v>3.9163521393151601E-2</v>
      </c>
      <c r="AR79" s="227">
        <v>2.7898486129843199E-2</v>
      </c>
      <c r="AS79" s="227">
        <v>3.1017786217905199E-2</v>
      </c>
      <c r="AT79" s="227">
        <v>2.94597126157842E-2</v>
      </c>
      <c r="AU79" s="227">
        <v>4.7041941631720798E-2</v>
      </c>
      <c r="AV79" s="227">
        <v>4.4124275765571E-2</v>
      </c>
      <c r="AW79" s="227">
        <v>3.0829112973828701E-2</v>
      </c>
      <c r="AX79" s="227">
        <v>6.0431848851989801E-2</v>
      </c>
      <c r="AY79" s="227">
        <v>2.8534306125910399E-2</v>
      </c>
      <c r="AZ79" s="227">
        <v>3.0756134245199698E-2</v>
      </c>
      <c r="BA79" s="227">
        <v>4.4284661385379301E-2</v>
      </c>
      <c r="BB79" s="227">
        <v>2.5059768508017399E-2</v>
      </c>
      <c r="BC79" s="227">
        <v>8.6282948692529698E-2</v>
      </c>
      <c r="BD79" s="227">
        <v>8.9292847491720104E-2</v>
      </c>
      <c r="BE79" s="227">
        <v>3.0654444931863499E-2</v>
      </c>
      <c r="BF79" s="227">
        <v>5.8603844828879502E-2</v>
      </c>
      <c r="BG79" s="227">
        <v>5.5234372891247698E-2</v>
      </c>
      <c r="BH79" s="227">
        <v>7.0952495698129794E-2</v>
      </c>
      <c r="BI79" s="227">
        <v>5.8774857040925201E-2</v>
      </c>
      <c r="BJ79" s="227">
        <v>9.9699781409039803E-2</v>
      </c>
      <c r="BK79" s="227">
        <v>8.9067077793155397E-2</v>
      </c>
      <c r="BL79" s="227">
        <v>0.22265034930479699</v>
      </c>
      <c r="BM79" s="227">
        <v>4.0427077313030003E-2</v>
      </c>
      <c r="BN79" s="227">
        <v>2.6526022343178898E-2</v>
      </c>
      <c r="BO79" s="227">
        <v>4.4306001629196297E-2</v>
      </c>
      <c r="BP79" s="227">
        <v>5.0235692276709001E-2</v>
      </c>
      <c r="BQ79" s="227">
        <v>1.4468198496282701E-2</v>
      </c>
      <c r="BR79" s="227">
        <v>6.1587072965386201E-2</v>
      </c>
      <c r="BS79" s="227">
        <v>2.8525608971766599E-2</v>
      </c>
      <c r="BT79" s="227">
        <v>8.0052710359384993E-2</v>
      </c>
      <c r="BU79" s="227">
        <v>6.4952754270165794E-2</v>
      </c>
      <c r="BV79" s="227">
        <v>6.7673967359475395E-2</v>
      </c>
      <c r="BW79" s="227">
        <v>3.4824120779891797E-2</v>
      </c>
      <c r="BX79" s="227">
        <v>0.15133143328027299</v>
      </c>
      <c r="BY79" s="227">
        <v>0.26211491190956099</v>
      </c>
    </row>
    <row r="80" spans="1:77" x14ac:dyDescent="0.25">
      <c r="B80" s="226"/>
      <c r="C80" s="226"/>
      <c r="D80" s="226"/>
      <c r="E80" s="226"/>
      <c r="F80" s="226"/>
      <c r="G80" s="226"/>
      <c r="H80" s="226"/>
      <c r="I80" s="226"/>
      <c r="J80" s="226"/>
      <c r="K80" s="226"/>
      <c r="L80" s="226"/>
      <c r="M80" s="226"/>
      <c r="N80" s="226"/>
      <c r="O80" s="226"/>
      <c r="P80" s="226"/>
      <c r="Q80" s="226"/>
      <c r="R80" s="226"/>
      <c r="S80" s="226"/>
      <c r="T80" s="226"/>
      <c r="U80" s="226"/>
      <c r="V80" s="226"/>
      <c r="W80" s="226"/>
      <c r="X80" s="226"/>
      <c r="Y80" s="226"/>
      <c r="Z80" s="226"/>
      <c r="AA80" s="226"/>
      <c r="AB80" s="226"/>
      <c r="AC80" s="226"/>
      <c r="AD80" s="226"/>
      <c r="AE80" s="226"/>
      <c r="AF80" s="226"/>
      <c r="AG80" s="226"/>
      <c r="AH80" s="226"/>
      <c r="AI80" s="226"/>
      <c r="AJ80" s="226"/>
      <c r="AK80" s="226"/>
      <c r="AL80" s="226"/>
      <c r="AM80" s="226"/>
      <c r="AN80" s="226"/>
      <c r="AO80" s="226"/>
      <c r="AP80" s="226"/>
      <c r="AQ80" s="226"/>
      <c r="AR80" s="226"/>
      <c r="AS80" s="226"/>
      <c r="AT80" s="226"/>
      <c r="AU80" s="226"/>
      <c r="AV80" s="226"/>
      <c r="AW80" s="226"/>
      <c r="AX80" s="226"/>
      <c r="AY80" s="226"/>
      <c r="AZ80" s="226"/>
      <c r="BA80" s="226"/>
      <c r="BB80" s="226"/>
      <c r="BC80" s="226"/>
      <c r="BD80" s="226"/>
      <c r="BE80" s="226"/>
      <c r="BF80" s="226"/>
      <c r="BG80" s="226"/>
      <c r="BH80" s="226"/>
      <c r="BI80" s="226"/>
      <c r="BJ80" s="226"/>
      <c r="BK80" s="226"/>
      <c r="BL80" s="226"/>
      <c r="BM80" s="226"/>
      <c r="BN80" s="226"/>
      <c r="BO80" s="226"/>
      <c r="BP80" s="226"/>
      <c r="BQ80" s="226"/>
      <c r="BR80" s="226"/>
      <c r="BS80" s="226"/>
      <c r="BT80" s="226"/>
      <c r="BU80" s="226"/>
      <c r="BV80" s="226"/>
      <c r="BW80" s="226"/>
      <c r="BX80" s="226"/>
      <c r="BY80" s="226"/>
    </row>
    <row r="81" spans="1:77" x14ac:dyDescent="0.25">
      <c r="A81" t="s">
        <v>868</v>
      </c>
      <c r="B81" s="226">
        <v>0.15677588281084101</v>
      </c>
      <c r="C81" s="226">
        <v>6.5257678089816501E-2</v>
      </c>
      <c r="D81" s="226">
        <v>0.107554790553939</v>
      </c>
      <c r="E81" s="226">
        <v>2.73413121282494E-2</v>
      </c>
      <c r="F81" s="226">
        <v>4.60899618583335E-2</v>
      </c>
      <c r="G81" s="226">
        <v>5.5088740220606502E-2</v>
      </c>
      <c r="H81" s="226">
        <v>2.5523864783352401E-2</v>
      </c>
      <c r="I81" s="226">
        <v>0.12528436789080299</v>
      </c>
      <c r="J81" s="226">
        <v>4.4393809286686597E-2</v>
      </c>
      <c r="K81" s="226">
        <v>0.54762536322101896</v>
      </c>
      <c r="L81" s="226">
        <v>4.5596538500240397E-2</v>
      </c>
      <c r="M81" s="226">
        <v>1.61054573582496E-2</v>
      </c>
      <c r="N81" s="226">
        <v>6.2513291139514602E-3</v>
      </c>
      <c r="O81" s="226">
        <v>1.16315181382794E-3</v>
      </c>
      <c r="P81" s="226">
        <v>1.52269924458035E-2</v>
      </c>
      <c r="Q81" s="226">
        <v>1.8683092450694799E-2</v>
      </c>
      <c r="R81" s="226">
        <v>2.47073469504227E-2</v>
      </c>
      <c r="S81" s="226">
        <v>3.3868518201983201E-2</v>
      </c>
      <c r="T81" s="226">
        <v>1.92574589791491E-2</v>
      </c>
      <c r="U81" s="226">
        <v>1.61761418593293E-2</v>
      </c>
      <c r="V81" s="226">
        <v>2.51658323257207E-2</v>
      </c>
      <c r="W81" s="226">
        <v>8.4822342196748501E-2</v>
      </c>
      <c r="X81" s="226">
        <v>2.25086472906058E-2</v>
      </c>
      <c r="Y81" s="226">
        <v>3.70826024653498E-2</v>
      </c>
      <c r="Z81" s="226">
        <v>2.98243494399901E-2</v>
      </c>
      <c r="AA81" s="226">
        <v>1.8470276410450601E-2</v>
      </c>
      <c r="AB81" s="226">
        <v>7.0799950800968695E-2</v>
      </c>
      <c r="AC81" s="226">
        <v>3.8136470484772E-3</v>
      </c>
      <c r="AD81" s="226">
        <v>2.7085642345890001E-2</v>
      </c>
      <c r="AE81" s="226">
        <v>0.250276460324872</v>
      </c>
      <c r="AF81" s="226">
        <v>1.4387823635920199E-2</v>
      </c>
      <c r="AG81" s="226">
        <v>3.70564667828788E-2</v>
      </c>
      <c r="AH81" s="226" t="e">
        <v>#VALUE!</v>
      </c>
      <c r="AI81" s="226">
        <v>3.5472026679590297E-2</v>
      </c>
      <c r="AJ81" s="226">
        <v>0.109993037531496</v>
      </c>
      <c r="AK81" s="226">
        <v>5.6968981646277103E-2</v>
      </c>
      <c r="AL81" s="226">
        <v>3.7144593400117901E-2</v>
      </c>
      <c r="AM81" s="226">
        <v>8.8869065457223805E-3</v>
      </c>
      <c r="AN81" s="226">
        <v>2.51012016983863E-2</v>
      </c>
      <c r="AO81" s="226">
        <v>1.0502906556913399E-3</v>
      </c>
      <c r="AP81" s="226">
        <v>1.7378270012023401E-2</v>
      </c>
      <c r="AQ81" s="226">
        <v>2.1531332550336901E-2</v>
      </c>
      <c r="AR81" s="226">
        <v>1.50956551481446E-2</v>
      </c>
      <c r="AS81" s="226">
        <v>1.44165066695732E-2</v>
      </c>
      <c r="AT81" s="226">
        <v>1.4312574761442E-2</v>
      </c>
      <c r="AU81" s="226">
        <v>2.8574396870638299E-2</v>
      </c>
      <c r="AV81" s="226">
        <v>1.9051842354950901E-2</v>
      </c>
      <c r="AW81" s="226">
        <v>7.5384960403830602E-3</v>
      </c>
      <c r="AX81" s="226">
        <v>4.28781146880765E-2</v>
      </c>
      <c r="AY81" s="226">
        <v>9.4847140534355702E-3</v>
      </c>
      <c r="AZ81" s="226">
        <v>1.5261280666547901E-2</v>
      </c>
      <c r="BA81" s="226">
        <v>3.05323863122526E-2</v>
      </c>
      <c r="BB81" s="226">
        <v>1.0472147287357901E-2</v>
      </c>
      <c r="BC81" s="226">
        <v>6.2009810461215301E-2</v>
      </c>
      <c r="BD81" s="226">
        <v>6.6378223519704502E-2</v>
      </c>
      <c r="BE81" s="226">
        <v>1.4484100313961201E-2</v>
      </c>
      <c r="BF81" s="226">
        <v>2.84301307997618E-2</v>
      </c>
      <c r="BG81" s="226">
        <v>3.2095394575586703E-2</v>
      </c>
      <c r="BH81" s="226">
        <v>5.4284807805877598E-2</v>
      </c>
      <c r="BI81" s="226">
        <v>3.7027985952717099E-2</v>
      </c>
      <c r="BJ81" s="226">
        <v>7.0648815119111294E-2</v>
      </c>
      <c r="BK81" s="226">
        <v>5.29610014443909E-2</v>
      </c>
      <c r="BL81" s="226">
        <v>0.15827868134800399</v>
      </c>
      <c r="BM81" s="226">
        <v>1.7171518987341799E-2</v>
      </c>
      <c r="BN81" s="226">
        <v>1.28407881377749E-2</v>
      </c>
      <c r="BO81" s="226">
        <v>1.0399407386466299E-2</v>
      </c>
      <c r="BP81" s="226">
        <v>2.4914337750215201E-2</v>
      </c>
      <c r="BQ81" s="226">
        <v>2.61770104554472E-3</v>
      </c>
      <c r="BR81" s="226">
        <v>3.8519175849277998E-2</v>
      </c>
      <c r="BS81" s="226">
        <v>2.2476011215303598E-2</v>
      </c>
      <c r="BT81" s="226">
        <v>5.3276655504758602E-2</v>
      </c>
      <c r="BU81" s="226">
        <v>5.50501344457568E-2</v>
      </c>
      <c r="BV81" s="226">
        <v>3.65680212503183E-2</v>
      </c>
      <c r="BW81" s="226">
        <v>2.01112272888695E-2</v>
      </c>
      <c r="BX81" s="226">
        <v>0.11434620379506601</v>
      </c>
      <c r="BY81" s="226">
        <v>0.26211491190956099</v>
      </c>
    </row>
    <row r="82" spans="1:77" x14ac:dyDescent="0.25">
      <c r="A82" s="106" t="s">
        <v>869</v>
      </c>
      <c r="B82" s="227">
        <v>1.10790645860898</v>
      </c>
      <c r="C82" s="227">
        <v>1.4683523429221099</v>
      </c>
      <c r="D82" s="227">
        <v>1.289328815115</v>
      </c>
      <c r="E82" s="227">
        <v>2.2448016774858699</v>
      </c>
      <c r="F82" s="227">
        <v>1.4295445838707499</v>
      </c>
      <c r="G82" s="227">
        <v>1.3809386078483601</v>
      </c>
      <c r="H82" s="227">
        <v>2.0044718434203102</v>
      </c>
      <c r="I82" s="227">
        <v>1.1934590876152</v>
      </c>
      <c r="J82" s="227">
        <v>1.6614984781861399</v>
      </c>
      <c r="K82" s="227">
        <v>1.0836886883327499</v>
      </c>
      <c r="L82" s="227">
        <v>1.4270961015972701</v>
      </c>
      <c r="M82" s="227">
        <v>3.34520541383112</v>
      </c>
      <c r="N82" s="227">
        <v>2.46797571177065</v>
      </c>
      <c r="O82" s="227">
        <v>6.0795043828815896</v>
      </c>
      <c r="P82" s="227">
        <v>2.9341268948601802</v>
      </c>
      <c r="Q82" s="227">
        <v>3.0447806251567102</v>
      </c>
      <c r="R82" s="227">
        <v>8.9205927740892097</v>
      </c>
      <c r="S82" s="227">
        <v>2.3548425358702398</v>
      </c>
      <c r="T82" s="227">
        <v>2.9964400031804601</v>
      </c>
      <c r="U82" s="227">
        <v>3.4595839412701701</v>
      </c>
      <c r="V82" s="227">
        <v>8.3431435941320498</v>
      </c>
      <c r="W82" s="227">
        <v>1.49075052628511</v>
      </c>
      <c r="X82" s="227">
        <v>2.49826943037219</v>
      </c>
      <c r="Y82" s="227">
        <v>2.0082294600211301</v>
      </c>
      <c r="Z82" s="227">
        <v>2.7991508063192998</v>
      </c>
      <c r="AA82" s="227">
        <v>2.8207146815873001</v>
      </c>
      <c r="AB82" s="227">
        <v>2.0155198700490198</v>
      </c>
      <c r="AC82" s="227">
        <v>9.9205088616943407</v>
      </c>
      <c r="AD82" s="227">
        <v>2.49286483468914</v>
      </c>
      <c r="AE82" s="227">
        <v>1.20158346667755</v>
      </c>
      <c r="AF82" s="227">
        <v>3.2062858931162799</v>
      </c>
      <c r="AG82" s="227">
        <v>1.69577520448452</v>
      </c>
      <c r="AH82" s="227" t="e">
        <v>#VALUE!</v>
      </c>
      <c r="AI82" s="227">
        <v>1.52330443600653</v>
      </c>
      <c r="AJ82" s="227">
        <v>1.21088121522329</v>
      </c>
      <c r="AK82" s="227">
        <v>1.8779615461861601</v>
      </c>
      <c r="AL82" s="227">
        <v>1.91389262569019</v>
      </c>
      <c r="AM82" s="227">
        <v>3.7137952498744</v>
      </c>
      <c r="AN82" s="227">
        <v>1.8037060193843799</v>
      </c>
      <c r="AO82" s="227">
        <v>14.349433250883401</v>
      </c>
      <c r="AP82" s="227">
        <v>1.9960667479913099</v>
      </c>
      <c r="AQ82" s="227">
        <v>1.8189083885817801</v>
      </c>
      <c r="AR82" s="227">
        <v>1.8481136364109501</v>
      </c>
      <c r="AS82" s="227">
        <v>2.1515466214412302</v>
      </c>
      <c r="AT82" s="227">
        <v>2.0583097805119199</v>
      </c>
      <c r="AU82" s="227">
        <v>1.6462969225453301</v>
      </c>
      <c r="AV82" s="227">
        <v>2.3160109633231798</v>
      </c>
      <c r="AW82" s="227">
        <v>4.08955749378653</v>
      </c>
      <c r="AX82" s="227">
        <v>1.40938680004031</v>
      </c>
      <c r="AY82" s="227">
        <v>3.0084519116920099</v>
      </c>
      <c r="AZ82" s="227">
        <v>2.0153049352284</v>
      </c>
      <c r="BA82" s="227">
        <v>1.4504159921364499</v>
      </c>
      <c r="BB82" s="227">
        <v>2.3929923654024399</v>
      </c>
      <c r="BC82" s="227">
        <v>1.3914402906697501</v>
      </c>
      <c r="BD82" s="227">
        <v>1.3452129743305601</v>
      </c>
      <c r="BE82" s="227">
        <v>2.1164203690522498</v>
      </c>
      <c r="BF82" s="227">
        <v>2.06132870937655</v>
      </c>
      <c r="BG82" s="227">
        <v>1.72094388062958</v>
      </c>
      <c r="BH82" s="227">
        <v>1.30704148298463</v>
      </c>
      <c r="BI82" s="227">
        <v>1.5873090455413299</v>
      </c>
      <c r="BJ82" s="227">
        <v>1.4112024559923599</v>
      </c>
      <c r="BK82" s="227">
        <v>1.68174836887622</v>
      </c>
      <c r="BL82" s="227">
        <v>1.4066982831077599</v>
      </c>
      <c r="BM82" s="227">
        <v>2.3543099094978999</v>
      </c>
      <c r="BN82" s="227">
        <v>2.0657627910817098</v>
      </c>
      <c r="BO82" s="227">
        <v>4.26043523276679</v>
      </c>
      <c r="BP82" s="227">
        <v>2.0163366484134202</v>
      </c>
      <c r="BQ82" s="227">
        <v>5.5270629627119998</v>
      </c>
      <c r="BR82" s="227">
        <v>1.598867878336</v>
      </c>
      <c r="BS82" s="227">
        <v>1.2691579790787699</v>
      </c>
      <c r="BT82" s="227">
        <v>1.5025851304092299</v>
      </c>
      <c r="BU82" s="227">
        <v>1.17988366284857</v>
      </c>
      <c r="BV82" s="227">
        <v>1.8506324664446101</v>
      </c>
      <c r="BW82" s="227">
        <v>1.7315761131676499</v>
      </c>
      <c r="BX82" s="227">
        <v>1.32344956157436</v>
      </c>
      <c r="BY82" s="227">
        <v>1</v>
      </c>
    </row>
  </sheetData>
  <sheetProtection password="DB53" sheet="1" formatColumns="0" formatRows="0"/>
  <conditionalFormatting sqref="A3:A79 A82">
    <cfRule type="cellIs" dxfId="87" priority="4" operator="lessThan">
      <formula>0</formula>
    </cfRule>
  </conditionalFormatting>
  <conditionalFormatting sqref="B2:BY2">
    <cfRule type="cellIs" dxfId="86" priority="5" operator="lessThan">
      <formula>0</formula>
    </cfRule>
  </conditionalFormatting>
  <conditionalFormatting sqref="B79:BY79">
    <cfRule type="top10" dxfId="85" priority="1" rank="10"/>
  </conditionalFormatting>
  <conditionalFormatting sqref="B81:BY81">
    <cfRule type="top10" dxfId="84" priority="3" rank="10"/>
  </conditionalFormatting>
  <conditionalFormatting sqref="B82:BY82">
    <cfRule type="top10" dxfId="83" priority="2" rank="10"/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43"/>
  <dimension ref="A2:BY78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W38" sqref="W38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I!A1*'Sim_F(IxI)'!$O3</f>
        <v>0</v>
      </c>
      <c r="C3">
        <f>I!B1*'Sim_F(IxI)'!$O3</f>
        <v>0</v>
      </c>
      <c r="D3">
        <f>I!C1*'Sim_F(IxI)'!$O3</f>
        <v>0</v>
      </c>
      <c r="E3">
        <f>I!D1*'Sim_F(IxI)'!$O3</f>
        <v>0</v>
      </c>
      <c r="F3">
        <f>I!E1*'Sim_F(IxI)'!$O3</f>
        <v>0</v>
      </c>
      <c r="G3">
        <f>I!F1*'Sim_F(IxI)'!$O3</f>
        <v>0</v>
      </c>
      <c r="H3">
        <f>I!G1*'Sim_F(IxI)'!$O3</f>
        <v>0</v>
      </c>
      <c r="I3">
        <f>I!H1*'Sim_F(IxI)'!$O3</f>
        <v>0</v>
      </c>
      <c r="J3">
        <f>I!I1*'Sim_F(IxI)'!$O3</f>
        <v>0</v>
      </c>
      <c r="K3">
        <f>I!J1*'Sim_F(IxI)'!$O3</f>
        <v>0</v>
      </c>
      <c r="L3">
        <f>I!K1*'Sim_F(IxI)'!$O3</f>
        <v>0</v>
      </c>
      <c r="M3">
        <f>I!L1*'Sim_F(IxI)'!$O3</f>
        <v>0</v>
      </c>
      <c r="N3">
        <f>I!M1*'Sim_F(IxI)'!$O3</f>
        <v>0</v>
      </c>
      <c r="O3">
        <f>I!N1*'Sim_F(IxI)'!$O3</f>
        <v>0</v>
      </c>
      <c r="P3">
        <f>I!O1*'Sim_F(IxI)'!$O3</f>
        <v>0</v>
      </c>
      <c r="Q3">
        <f>I!P1*'Sim_F(IxI)'!$O3</f>
        <v>0</v>
      </c>
      <c r="R3">
        <f>I!Q1*'Sim_F(IxI)'!$O3</f>
        <v>0</v>
      </c>
      <c r="S3">
        <f>I!R1*'Sim_F(IxI)'!$O3</f>
        <v>0</v>
      </c>
      <c r="T3">
        <f>I!S1*'Sim_F(IxI)'!$O3</f>
        <v>0</v>
      </c>
      <c r="U3">
        <f>I!T1*'Sim_F(IxI)'!$O3</f>
        <v>0</v>
      </c>
      <c r="V3">
        <f>I!U1*'Sim_F(IxI)'!$O3</f>
        <v>0</v>
      </c>
      <c r="W3">
        <f>I!V1*'Sim_F(IxI)'!$O3</f>
        <v>0</v>
      </c>
      <c r="X3">
        <f>I!W1*'Sim_F(IxI)'!$O3</f>
        <v>0</v>
      </c>
      <c r="Y3">
        <f>I!X1*'Sim_F(IxI)'!$O3</f>
        <v>0</v>
      </c>
      <c r="Z3">
        <f>I!Y1*'Sim_F(IxI)'!$O3</f>
        <v>0</v>
      </c>
      <c r="AA3">
        <f>I!Z1*'Sim_F(IxI)'!$O3</f>
        <v>0</v>
      </c>
      <c r="AB3">
        <f>I!AA1*'Sim_F(IxI)'!$O3</f>
        <v>0</v>
      </c>
      <c r="AC3">
        <f>I!AB1*'Sim_F(IxI)'!$O3</f>
        <v>0</v>
      </c>
      <c r="AD3">
        <f>I!AC1*'Sim_F(IxI)'!$O3</f>
        <v>0</v>
      </c>
      <c r="AE3">
        <f>I!AD1*'Sim_F(IxI)'!$O3</f>
        <v>0</v>
      </c>
      <c r="AF3">
        <f>I!AE1*'Sim_F(IxI)'!$O3</f>
        <v>0</v>
      </c>
      <c r="AG3">
        <f>I!AF1*'Sim_F(IxI)'!$O3</f>
        <v>0</v>
      </c>
      <c r="AH3">
        <f>I!AG1*'Sim_F(IxI)'!$O3</f>
        <v>0</v>
      </c>
      <c r="AI3">
        <f>I!AH1*'Sim_F(IxI)'!$O3</f>
        <v>0</v>
      </c>
      <c r="AJ3">
        <f>I!AI1*'Sim_F(IxI)'!$O3</f>
        <v>0</v>
      </c>
      <c r="AK3">
        <f>I!AJ1*'Sim_F(IxI)'!$O3</f>
        <v>0</v>
      </c>
      <c r="AL3">
        <f>I!AK1*'Sim_F(IxI)'!$O3</f>
        <v>0</v>
      </c>
      <c r="AM3">
        <f>I!AL1*'Sim_F(IxI)'!$O3</f>
        <v>0</v>
      </c>
      <c r="AN3">
        <f>I!AM1*'Sim_F(IxI)'!$O3</f>
        <v>0</v>
      </c>
      <c r="AO3">
        <f>I!AN1*'Sim_F(IxI)'!$O3</f>
        <v>0</v>
      </c>
      <c r="AP3">
        <f>I!AO1*'Sim_F(IxI)'!$O3</f>
        <v>0</v>
      </c>
      <c r="AQ3">
        <f>I!AP1*'Sim_F(IxI)'!$O3</f>
        <v>0</v>
      </c>
      <c r="AR3">
        <f>I!AQ1*'Sim_F(IxI)'!$O3</f>
        <v>0</v>
      </c>
      <c r="AS3">
        <f>I!AR1*'Sim_F(IxI)'!$O3</f>
        <v>0</v>
      </c>
      <c r="AT3">
        <f>I!AS1*'Sim_F(IxI)'!$O3</f>
        <v>0</v>
      </c>
      <c r="AU3">
        <f>I!AT1*'Sim_F(IxI)'!$O3</f>
        <v>0</v>
      </c>
      <c r="AV3">
        <f>I!AU1*'Sim_F(IxI)'!$O3</f>
        <v>0</v>
      </c>
      <c r="AW3">
        <f>I!AV1*'Sim_F(IxI)'!$O3</f>
        <v>0</v>
      </c>
      <c r="AX3">
        <f>I!AW1*'Sim_F(IxI)'!$O3</f>
        <v>0</v>
      </c>
      <c r="AY3">
        <f>I!AX1*'Sim_F(IxI)'!$O3</f>
        <v>0</v>
      </c>
      <c r="AZ3">
        <f>I!AY1*'Sim_F(IxI)'!$O3</f>
        <v>0</v>
      </c>
      <c r="BA3">
        <f>I!AZ1*'Sim_F(IxI)'!$O3</f>
        <v>0</v>
      </c>
      <c r="BB3">
        <f>I!BA1*'Sim_F(IxI)'!$O3</f>
        <v>0</v>
      </c>
      <c r="BC3">
        <f>I!BB1*'Sim_F(IxI)'!$O3</f>
        <v>0</v>
      </c>
      <c r="BD3">
        <f>I!BC1*'Sim_F(IxI)'!$O3</f>
        <v>0</v>
      </c>
      <c r="BE3">
        <f>I!BD1*'Sim_F(IxI)'!$O3</f>
        <v>0</v>
      </c>
      <c r="BF3">
        <f>I!BE1*'Sim_F(IxI)'!$O3</f>
        <v>0</v>
      </c>
      <c r="BG3">
        <f>I!BF1*'Sim_F(IxI)'!$O3</f>
        <v>0</v>
      </c>
      <c r="BH3">
        <f>I!BG1*'Sim_F(IxI)'!$O3</f>
        <v>0</v>
      </c>
      <c r="BI3">
        <f>I!BH1*'Sim_F(IxI)'!$O3</f>
        <v>0</v>
      </c>
      <c r="BJ3">
        <f>I!BI1*'Sim_F(IxI)'!$O3</f>
        <v>0</v>
      </c>
      <c r="BK3">
        <f>I!BJ1*'Sim_F(IxI)'!$O3</f>
        <v>0</v>
      </c>
      <c r="BL3">
        <f>I!BK1*'Sim_F(IxI)'!$O3</f>
        <v>0</v>
      </c>
      <c r="BM3">
        <f>I!BL1*'Sim_F(IxI)'!$O3</f>
        <v>0</v>
      </c>
      <c r="BN3">
        <f>I!BM1*'Sim_F(IxI)'!$O3</f>
        <v>0</v>
      </c>
      <c r="BO3">
        <f>I!BN1*'Sim_F(IxI)'!$O3</f>
        <v>0</v>
      </c>
      <c r="BP3">
        <f>I!BO1*'Sim_F(IxI)'!$O3</f>
        <v>0</v>
      </c>
      <c r="BQ3">
        <f>I!BP1*'Sim_F(IxI)'!$O3</f>
        <v>0</v>
      </c>
      <c r="BR3">
        <f>I!BQ1*'Sim_F(IxI)'!$O3</f>
        <v>0</v>
      </c>
      <c r="BS3">
        <f>I!BR1*'Sim_F(IxI)'!$O3</f>
        <v>0</v>
      </c>
      <c r="BT3">
        <f>I!BS1*'Sim_F(IxI)'!$O3</f>
        <v>0</v>
      </c>
      <c r="BU3">
        <f>I!BT1*'Sim_F(IxI)'!$O3</f>
        <v>0</v>
      </c>
      <c r="BV3">
        <f>I!BU1*'Sim_F(IxI)'!$O3</f>
        <v>0</v>
      </c>
      <c r="BW3">
        <f>I!BV1*'Sim_F(IxI)'!$O3</f>
        <v>0</v>
      </c>
      <c r="BX3">
        <f>I!BW1*'Sim_F(IxI)'!$O3</f>
        <v>0</v>
      </c>
      <c r="BY3">
        <f>I!BX1*'Sim_F(IxI)'!$O3</f>
        <v>0</v>
      </c>
    </row>
    <row r="4" spans="1:77" x14ac:dyDescent="0.25">
      <c r="A4" s="105" t="s">
        <v>1</v>
      </c>
      <c r="B4">
        <f>I!A2*'Sim_F(IxI)'!$O4</f>
        <v>0</v>
      </c>
      <c r="C4">
        <f>I!B2*'Sim_F(IxI)'!$O4</f>
        <v>0</v>
      </c>
      <c r="D4">
        <f>I!C2*'Sim_F(IxI)'!$O4</f>
        <v>0</v>
      </c>
      <c r="E4">
        <f>I!D2*'Sim_F(IxI)'!$O4</f>
        <v>0</v>
      </c>
      <c r="F4">
        <f>I!E2*'Sim_F(IxI)'!$O4</f>
        <v>0</v>
      </c>
      <c r="G4">
        <f>I!F2*'Sim_F(IxI)'!$O4</f>
        <v>0</v>
      </c>
      <c r="H4">
        <f>I!G2*'Sim_F(IxI)'!$O4</f>
        <v>0</v>
      </c>
      <c r="I4">
        <f>I!H2*'Sim_F(IxI)'!$O4</f>
        <v>0</v>
      </c>
      <c r="J4">
        <f>I!I2*'Sim_F(IxI)'!$O4</f>
        <v>0</v>
      </c>
      <c r="K4">
        <f>I!J2*'Sim_F(IxI)'!$O4</f>
        <v>0</v>
      </c>
      <c r="L4">
        <f>I!K2*'Sim_F(IxI)'!$O4</f>
        <v>0</v>
      </c>
      <c r="M4">
        <f>I!L2*'Sim_F(IxI)'!$O4</f>
        <v>0</v>
      </c>
      <c r="N4">
        <f>I!M2*'Sim_F(IxI)'!$O4</f>
        <v>0</v>
      </c>
      <c r="O4">
        <f>I!N2*'Sim_F(IxI)'!$O4</f>
        <v>0</v>
      </c>
      <c r="P4">
        <f>I!O2*'Sim_F(IxI)'!$O4</f>
        <v>0</v>
      </c>
      <c r="Q4">
        <f>I!P2*'Sim_F(IxI)'!$O4</f>
        <v>0</v>
      </c>
      <c r="R4">
        <f>I!Q2*'Sim_F(IxI)'!$O4</f>
        <v>0</v>
      </c>
      <c r="S4">
        <f>I!R2*'Sim_F(IxI)'!$O4</f>
        <v>0</v>
      </c>
      <c r="T4">
        <f>I!S2*'Sim_F(IxI)'!$O4</f>
        <v>0</v>
      </c>
      <c r="U4">
        <f>I!T2*'Sim_F(IxI)'!$O4</f>
        <v>0</v>
      </c>
      <c r="V4">
        <f>I!U2*'Sim_F(IxI)'!$O4</f>
        <v>0</v>
      </c>
      <c r="W4">
        <f>I!V2*'Sim_F(IxI)'!$O4</f>
        <v>0</v>
      </c>
      <c r="X4">
        <f>I!W2*'Sim_F(IxI)'!$O4</f>
        <v>0</v>
      </c>
      <c r="Y4">
        <f>I!X2*'Sim_F(IxI)'!$O4</f>
        <v>0</v>
      </c>
      <c r="Z4">
        <f>I!Y2*'Sim_F(IxI)'!$O4</f>
        <v>0</v>
      </c>
      <c r="AA4">
        <f>I!Z2*'Sim_F(IxI)'!$O4</f>
        <v>0</v>
      </c>
      <c r="AB4">
        <f>I!AA2*'Sim_F(IxI)'!$O4</f>
        <v>0</v>
      </c>
      <c r="AC4">
        <f>I!AB2*'Sim_F(IxI)'!$O4</f>
        <v>0</v>
      </c>
      <c r="AD4">
        <f>I!AC2*'Sim_F(IxI)'!$O4</f>
        <v>0</v>
      </c>
      <c r="AE4">
        <f>I!AD2*'Sim_F(IxI)'!$O4</f>
        <v>0</v>
      </c>
      <c r="AF4">
        <f>I!AE2*'Sim_F(IxI)'!$O4</f>
        <v>0</v>
      </c>
      <c r="AG4">
        <f>I!AF2*'Sim_F(IxI)'!$O4</f>
        <v>0</v>
      </c>
      <c r="AH4">
        <f>I!AG2*'Sim_F(IxI)'!$O4</f>
        <v>0</v>
      </c>
      <c r="AI4">
        <f>I!AH2*'Sim_F(IxI)'!$O4</f>
        <v>0</v>
      </c>
      <c r="AJ4">
        <f>I!AI2*'Sim_F(IxI)'!$O4</f>
        <v>0</v>
      </c>
      <c r="AK4">
        <f>I!AJ2*'Sim_F(IxI)'!$O4</f>
        <v>0</v>
      </c>
      <c r="AL4">
        <f>I!AK2*'Sim_F(IxI)'!$O4</f>
        <v>0</v>
      </c>
      <c r="AM4">
        <f>I!AL2*'Sim_F(IxI)'!$O4</f>
        <v>0</v>
      </c>
      <c r="AN4">
        <f>I!AM2*'Sim_F(IxI)'!$O4</f>
        <v>0</v>
      </c>
      <c r="AO4">
        <f>I!AN2*'Sim_F(IxI)'!$O4</f>
        <v>0</v>
      </c>
      <c r="AP4">
        <f>I!AO2*'Sim_F(IxI)'!$O4</f>
        <v>0</v>
      </c>
      <c r="AQ4">
        <f>I!AP2*'Sim_F(IxI)'!$O4</f>
        <v>0</v>
      </c>
      <c r="AR4">
        <f>I!AQ2*'Sim_F(IxI)'!$O4</f>
        <v>0</v>
      </c>
      <c r="AS4">
        <f>I!AR2*'Sim_F(IxI)'!$O4</f>
        <v>0</v>
      </c>
      <c r="AT4">
        <f>I!AS2*'Sim_F(IxI)'!$O4</f>
        <v>0</v>
      </c>
      <c r="AU4">
        <f>I!AT2*'Sim_F(IxI)'!$O4</f>
        <v>0</v>
      </c>
      <c r="AV4">
        <f>I!AU2*'Sim_F(IxI)'!$O4</f>
        <v>0</v>
      </c>
      <c r="AW4">
        <f>I!AV2*'Sim_F(IxI)'!$O4</f>
        <v>0</v>
      </c>
      <c r="AX4">
        <f>I!AW2*'Sim_F(IxI)'!$O4</f>
        <v>0</v>
      </c>
      <c r="AY4">
        <f>I!AX2*'Sim_F(IxI)'!$O4</f>
        <v>0</v>
      </c>
      <c r="AZ4">
        <f>I!AY2*'Sim_F(IxI)'!$O4</f>
        <v>0</v>
      </c>
      <c r="BA4">
        <f>I!AZ2*'Sim_F(IxI)'!$O4</f>
        <v>0</v>
      </c>
      <c r="BB4">
        <f>I!BA2*'Sim_F(IxI)'!$O4</f>
        <v>0</v>
      </c>
      <c r="BC4">
        <f>I!BB2*'Sim_F(IxI)'!$O4</f>
        <v>0</v>
      </c>
      <c r="BD4">
        <f>I!BC2*'Sim_F(IxI)'!$O4</f>
        <v>0</v>
      </c>
      <c r="BE4">
        <f>I!BD2*'Sim_F(IxI)'!$O4</f>
        <v>0</v>
      </c>
      <c r="BF4">
        <f>I!BE2*'Sim_F(IxI)'!$O4</f>
        <v>0</v>
      </c>
      <c r="BG4">
        <f>I!BF2*'Sim_F(IxI)'!$O4</f>
        <v>0</v>
      </c>
      <c r="BH4">
        <f>I!BG2*'Sim_F(IxI)'!$O4</f>
        <v>0</v>
      </c>
      <c r="BI4">
        <f>I!BH2*'Sim_F(IxI)'!$O4</f>
        <v>0</v>
      </c>
      <c r="BJ4">
        <f>I!BI2*'Sim_F(IxI)'!$O4</f>
        <v>0</v>
      </c>
      <c r="BK4">
        <f>I!BJ2*'Sim_F(IxI)'!$O4</f>
        <v>0</v>
      </c>
      <c r="BL4">
        <f>I!BK2*'Sim_F(IxI)'!$O4</f>
        <v>0</v>
      </c>
      <c r="BM4">
        <f>I!BL2*'Sim_F(IxI)'!$O4</f>
        <v>0</v>
      </c>
      <c r="BN4">
        <f>I!BM2*'Sim_F(IxI)'!$O4</f>
        <v>0</v>
      </c>
      <c r="BO4">
        <f>I!BN2*'Sim_F(IxI)'!$O4</f>
        <v>0</v>
      </c>
      <c r="BP4">
        <f>I!BO2*'Sim_F(IxI)'!$O4</f>
        <v>0</v>
      </c>
      <c r="BQ4">
        <f>I!BP2*'Sim_F(IxI)'!$O4</f>
        <v>0</v>
      </c>
      <c r="BR4">
        <f>I!BQ2*'Sim_F(IxI)'!$O4</f>
        <v>0</v>
      </c>
      <c r="BS4">
        <f>I!BR2*'Sim_F(IxI)'!$O4</f>
        <v>0</v>
      </c>
      <c r="BT4">
        <f>I!BS2*'Sim_F(IxI)'!$O4</f>
        <v>0</v>
      </c>
      <c r="BU4">
        <f>I!BT2*'Sim_F(IxI)'!$O4</f>
        <v>0</v>
      </c>
      <c r="BV4">
        <f>I!BU2*'Sim_F(IxI)'!$O4</f>
        <v>0</v>
      </c>
      <c r="BW4">
        <f>I!BV2*'Sim_F(IxI)'!$O4</f>
        <v>0</v>
      </c>
      <c r="BX4">
        <f>I!BW2*'Sim_F(IxI)'!$O4</f>
        <v>0</v>
      </c>
      <c r="BY4">
        <f>I!BX2*'Sim_F(IxI)'!$O4</f>
        <v>0</v>
      </c>
    </row>
    <row r="5" spans="1:77" x14ac:dyDescent="0.25">
      <c r="A5" s="105" t="s">
        <v>2</v>
      </c>
      <c r="B5">
        <f>I!A3*'Sim_F(IxI)'!$O5</f>
        <v>0</v>
      </c>
      <c r="C5">
        <f>I!B3*'Sim_F(IxI)'!$O5</f>
        <v>0</v>
      </c>
      <c r="D5">
        <f>I!C3*'Sim_F(IxI)'!$O5</f>
        <v>0</v>
      </c>
      <c r="E5">
        <f>I!D3*'Sim_F(IxI)'!$O5</f>
        <v>0</v>
      </c>
      <c r="F5">
        <f>I!E3*'Sim_F(IxI)'!$O5</f>
        <v>0</v>
      </c>
      <c r="G5">
        <f>I!F3*'Sim_F(IxI)'!$O5</f>
        <v>0</v>
      </c>
      <c r="H5">
        <f>I!G3*'Sim_F(IxI)'!$O5</f>
        <v>0</v>
      </c>
      <c r="I5">
        <f>I!H3*'Sim_F(IxI)'!$O5</f>
        <v>0</v>
      </c>
      <c r="J5">
        <f>I!I3*'Sim_F(IxI)'!$O5</f>
        <v>0</v>
      </c>
      <c r="K5">
        <f>I!J3*'Sim_F(IxI)'!$O5</f>
        <v>0</v>
      </c>
      <c r="L5">
        <f>I!K3*'Sim_F(IxI)'!$O5</f>
        <v>0</v>
      </c>
      <c r="M5">
        <f>I!L3*'Sim_F(IxI)'!$O5</f>
        <v>0</v>
      </c>
      <c r="N5">
        <f>I!M3*'Sim_F(IxI)'!$O5</f>
        <v>0</v>
      </c>
      <c r="O5">
        <f>I!N3*'Sim_F(IxI)'!$O5</f>
        <v>0</v>
      </c>
      <c r="P5">
        <f>I!O3*'Sim_F(IxI)'!$O5</f>
        <v>0</v>
      </c>
      <c r="Q5">
        <f>I!P3*'Sim_F(IxI)'!$O5</f>
        <v>0</v>
      </c>
      <c r="R5">
        <f>I!Q3*'Sim_F(IxI)'!$O5</f>
        <v>0</v>
      </c>
      <c r="S5">
        <f>I!R3*'Sim_F(IxI)'!$O5</f>
        <v>0</v>
      </c>
      <c r="T5">
        <f>I!S3*'Sim_F(IxI)'!$O5</f>
        <v>0</v>
      </c>
      <c r="U5">
        <f>I!T3*'Sim_F(IxI)'!$O5</f>
        <v>0</v>
      </c>
      <c r="V5">
        <f>I!U3*'Sim_F(IxI)'!$O5</f>
        <v>0</v>
      </c>
      <c r="W5">
        <f>I!V3*'Sim_F(IxI)'!$O5</f>
        <v>0</v>
      </c>
      <c r="X5">
        <f>I!W3*'Sim_F(IxI)'!$O5</f>
        <v>0</v>
      </c>
      <c r="Y5">
        <f>I!X3*'Sim_F(IxI)'!$O5</f>
        <v>0</v>
      </c>
      <c r="Z5">
        <f>I!Y3*'Sim_F(IxI)'!$O5</f>
        <v>0</v>
      </c>
      <c r="AA5">
        <f>I!Z3*'Sim_F(IxI)'!$O5</f>
        <v>0</v>
      </c>
      <c r="AB5">
        <f>I!AA3*'Sim_F(IxI)'!$O5</f>
        <v>0</v>
      </c>
      <c r="AC5">
        <f>I!AB3*'Sim_F(IxI)'!$O5</f>
        <v>0</v>
      </c>
      <c r="AD5">
        <f>I!AC3*'Sim_F(IxI)'!$O5</f>
        <v>0</v>
      </c>
      <c r="AE5">
        <f>I!AD3*'Sim_F(IxI)'!$O5</f>
        <v>0</v>
      </c>
      <c r="AF5">
        <f>I!AE3*'Sim_F(IxI)'!$O5</f>
        <v>0</v>
      </c>
      <c r="AG5">
        <f>I!AF3*'Sim_F(IxI)'!$O5</f>
        <v>0</v>
      </c>
      <c r="AH5">
        <f>I!AG3*'Sim_F(IxI)'!$O5</f>
        <v>0</v>
      </c>
      <c r="AI5">
        <f>I!AH3*'Sim_F(IxI)'!$O5</f>
        <v>0</v>
      </c>
      <c r="AJ5">
        <f>I!AI3*'Sim_F(IxI)'!$O5</f>
        <v>0</v>
      </c>
      <c r="AK5">
        <f>I!AJ3*'Sim_F(IxI)'!$O5</f>
        <v>0</v>
      </c>
      <c r="AL5">
        <f>I!AK3*'Sim_F(IxI)'!$O5</f>
        <v>0</v>
      </c>
      <c r="AM5">
        <f>I!AL3*'Sim_F(IxI)'!$O5</f>
        <v>0</v>
      </c>
      <c r="AN5">
        <f>I!AM3*'Sim_F(IxI)'!$O5</f>
        <v>0</v>
      </c>
      <c r="AO5">
        <f>I!AN3*'Sim_F(IxI)'!$O5</f>
        <v>0</v>
      </c>
      <c r="AP5">
        <f>I!AO3*'Sim_F(IxI)'!$O5</f>
        <v>0</v>
      </c>
      <c r="AQ5">
        <f>I!AP3*'Sim_F(IxI)'!$O5</f>
        <v>0</v>
      </c>
      <c r="AR5">
        <f>I!AQ3*'Sim_F(IxI)'!$O5</f>
        <v>0</v>
      </c>
      <c r="AS5">
        <f>I!AR3*'Sim_F(IxI)'!$O5</f>
        <v>0</v>
      </c>
      <c r="AT5">
        <f>I!AS3*'Sim_F(IxI)'!$O5</f>
        <v>0</v>
      </c>
      <c r="AU5">
        <f>I!AT3*'Sim_F(IxI)'!$O5</f>
        <v>0</v>
      </c>
      <c r="AV5">
        <f>I!AU3*'Sim_F(IxI)'!$O5</f>
        <v>0</v>
      </c>
      <c r="AW5">
        <f>I!AV3*'Sim_F(IxI)'!$O5</f>
        <v>0</v>
      </c>
      <c r="AX5">
        <f>I!AW3*'Sim_F(IxI)'!$O5</f>
        <v>0</v>
      </c>
      <c r="AY5">
        <f>I!AX3*'Sim_F(IxI)'!$O5</f>
        <v>0</v>
      </c>
      <c r="AZ5">
        <f>I!AY3*'Sim_F(IxI)'!$O5</f>
        <v>0</v>
      </c>
      <c r="BA5">
        <f>I!AZ3*'Sim_F(IxI)'!$O5</f>
        <v>0</v>
      </c>
      <c r="BB5">
        <f>I!BA3*'Sim_F(IxI)'!$O5</f>
        <v>0</v>
      </c>
      <c r="BC5">
        <f>I!BB3*'Sim_F(IxI)'!$O5</f>
        <v>0</v>
      </c>
      <c r="BD5">
        <f>I!BC3*'Sim_F(IxI)'!$O5</f>
        <v>0</v>
      </c>
      <c r="BE5">
        <f>I!BD3*'Sim_F(IxI)'!$O5</f>
        <v>0</v>
      </c>
      <c r="BF5">
        <f>I!BE3*'Sim_F(IxI)'!$O5</f>
        <v>0</v>
      </c>
      <c r="BG5">
        <f>I!BF3*'Sim_F(IxI)'!$O5</f>
        <v>0</v>
      </c>
      <c r="BH5">
        <f>I!BG3*'Sim_F(IxI)'!$O5</f>
        <v>0</v>
      </c>
      <c r="BI5">
        <f>I!BH3*'Sim_F(IxI)'!$O5</f>
        <v>0</v>
      </c>
      <c r="BJ5">
        <f>I!BI3*'Sim_F(IxI)'!$O5</f>
        <v>0</v>
      </c>
      <c r="BK5">
        <f>I!BJ3*'Sim_F(IxI)'!$O5</f>
        <v>0</v>
      </c>
      <c r="BL5">
        <f>I!BK3*'Sim_F(IxI)'!$O5</f>
        <v>0</v>
      </c>
      <c r="BM5">
        <f>I!BL3*'Sim_F(IxI)'!$O5</f>
        <v>0</v>
      </c>
      <c r="BN5">
        <f>I!BM3*'Sim_F(IxI)'!$O5</f>
        <v>0</v>
      </c>
      <c r="BO5">
        <f>I!BN3*'Sim_F(IxI)'!$O5</f>
        <v>0</v>
      </c>
      <c r="BP5">
        <f>I!BO3*'Sim_F(IxI)'!$O5</f>
        <v>0</v>
      </c>
      <c r="BQ5">
        <f>I!BP3*'Sim_F(IxI)'!$O5</f>
        <v>0</v>
      </c>
      <c r="BR5">
        <f>I!BQ3*'Sim_F(IxI)'!$O5</f>
        <v>0</v>
      </c>
      <c r="BS5">
        <f>I!BR3*'Sim_F(IxI)'!$O5</f>
        <v>0</v>
      </c>
      <c r="BT5">
        <f>I!BS3*'Sim_F(IxI)'!$O5</f>
        <v>0</v>
      </c>
      <c r="BU5">
        <f>I!BT3*'Sim_F(IxI)'!$O5</f>
        <v>0</v>
      </c>
      <c r="BV5">
        <f>I!BU3*'Sim_F(IxI)'!$O5</f>
        <v>0</v>
      </c>
      <c r="BW5">
        <f>I!BV3*'Sim_F(IxI)'!$O5</f>
        <v>0</v>
      </c>
      <c r="BX5">
        <f>I!BW3*'Sim_F(IxI)'!$O5</f>
        <v>0</v>
      </c>
      <c r="BY5">
        <f>I!BX3*'Sim_F(IxI)'!$O5</f>
        <v>0</v>
      </c>
    </row>
    <row r="6" spans="1:77" x14ac:dyDescent="0.25">
      <c r="A6" s="105" t="s">
        <v>3</v>
      </c>
      <c r="B6">
        <f>I!A4*'Sim_F(IxI)'!$O6</f>
        <v>0</v>
      </c>
      <c r="C6">
        <f>I!B4*'Sim_F(IxI)'!$O6</f>
        <v>0</v>
      </c>
      <c r="D6">
        <f>I!C4*'Sim_F(IxI)'!$O6</f>
        <v>0</v>
      </c>
      <c r="E6">
        <f>I!D4*'Sim_F(IxI)'!$O6</f>
        <v>0</v>
      </c>
      <c r="F6">
        <f>I!E4*'Sim_F(IxI)'!$O6</f>
        <v>0</v>
      </c>
      <c r="G6">
        <f>I!F4*'Sim_F(IxI)'!$O6</f>
        <v>0</v>
      </c>
      <c r="H6">
        <f>I!G4*'Sim_F(IxI)'!$O6</f>
        <v>0</v>
      </c>
      <c r="I6">
        <f>I!H4*'Sim_F(IxI)'!$O6</f>
        <v>0</v>
      </c>
      <c r="J6">
        <f>I!I4*'Sim_F(IxI)'!$O6</f>
        <v>0</v>
      </c>
      <c r="K6">
        <f>I!J4*'Sim_F(IxI)'!$O6</f>
        <v>0</v>
      </c>
      <c r="L6">
        <f>I!K4*'Sim_F(IxI)'!$O6</f>
        <v>0</v>
      </c>
      <c r="M6">
        <f>I!L4*'Sim_F(IxI)'!$O6</f>
        <v>0</v>
      </c>
      <c r="N6">
        <f>I!M4*'Sim_F(IxI)'!$O6</f>
        <v>0</v>
      </c>
      <c r="O6">
        <f>I!N4*'Sim_F(IxI)'!$O6</f>
        <v>0</v>
      </c>
      <c r="P6">
        <f>I!O4*'Sim_F(IxI)'!$O6</f>
        <v>0</v>
      </c>
      <c r="Q6">
        <f>I!P4*'Sim_F(IxI)'!$O6</f>
        <v>0</v>
      </c>
      <c r="R6">
        <f>I!Q4*'Sim_F(IxI)'!$O6</f>
        <v>0</v>
      </c>
      <c r="S6">
        <f>I!R4*'Sim_F(IxI)'!$O6</f>
        <v>0</v>
      </c>
      <c r="T6">
        <f>I!S4*'Sim_F(IxI)'!$O6</f>
        <v>0</v>
      </c>
      <c r="U6">
        <f>I!T4*'Sim_F(IxI)'!$O6</f>
        <v>0</v>
      </c>
      <c r="V6">
        <f>I!U4*'Sim_F(IxI)'!$O6</f>
        <v>0</v>
      </c>
      <c r="W6">
        <f>I!V4*'Sim_F(IxI)'!$O6</f>
        <v>0</v>
      </c>
      <c r="X6">
        <f>I!W4*'Sim_F(IxI)'!$O6</f>
        <v>0</v>
      </c>
      <c r="Y6">
        <f>I!X4*'Sim_F(IxI)'!$O6</f>
        <v>0</v>
      </c>
      <c r="Z6">
        <f>I!Y4*'Sim_F(IxI)'!$O6</f>
        <v>0</v>
      </c>
      <c r="AA6">
        <f>I!Z4*'Sim_F(IxI)'!$O6</f>
        <v>0</v>
      </c>
      <c r="AB6">
        <f>I!AA4*'Sim_F(IxI)'!$O6</f>
        <v>0</v>
      </c>
      <c r="AC6">
        <f>I!AB4*'Sim_F(IxI)'!$O6</f>
        <v>0</v>
      </c>
      <c r="AD6">
        <f>I!AC4*'Sim_F(IxI)'!$O6</f>
        <v>0</v>
      </c>
      <c r="AE6">
        <f>I!AD4*'Sim_F(IxI)'!$O6</f>
        <v>0</v>
      </c>
      <c r="AF6">
        <f>I!AE4*'Sim_F(IxI)'!$O6</f>
        <v>0</v>
      </c>
      <c r="AG6">
        <f>I!AF4*'Sim_F(IxI)'!$O6</f>
        <v>0</v>
      </c>
      <c r="AH6">
        <f>I!AG4*'Sim_F(IxI)'!$O6</f>
        <v>0</v>
      </c>
      <c r="AI6">
        <f>I!AH4*'Sim_F(IxI)'!$O6</f>
        <v>0</v>
      </c>
      <c r="AJ6">
        <f>I!AI4*'Sim_F(IxI)'!$O6</f>
        <v>0</v>
      </c>
      <c r="AK6">
        <f>I!AJ4*'Sim_F(IxI)'!$O6</f>
        <v>0</v>
      </c>
      <c r="AL6">
        <f>I!AK4*'Sim_F(IxI)'!$O6</f>
        <v>0</v>
      </c>
      <c r="AM6">
        <f>I!AL4*'Sim_F(IxI)'!$O6</f>
        <v>0</v>
      </c>
      <c r="AN6">
        <f>I!AM4*'Sim_F(IxI)'!$O6</f>
        <v>0</v>
      </c>
      <c r="AO6">
        <f>I!AN4*'Sim_F(IxI)'!$O6</f>
        <v>0</v>
      </c>
      <c r="AP6">
        <f>I!AO4*'Sim_F(IxI)'!$O6</f>
        <v>0</v>
      </c>
      <c r="AQ6">
        <f>I!AP4*'Sim_F(IxI)'!$O6</f>
        <v>0</v>
      </c>
      <c r="AR6">
        <f>I!AQ4*'Sim_F(IxI)'!$O6</f>
        <v>0</v>
      </c>
      <c r="AS6">
        <f>I!AR4*'Sim_F(IxI)'!$O6</f>
        <v>0</v>
      </c>
      <c r="AT6">
        <f>I!AS4*'Sim_F(IxI)'!$O6</f>
        <v>0</v>
      </c>
      <c r="AU6">
        <f>I!AT4*'Sim_F(IxI)'!$O6</f>
        <v>0</v>
      </c>
      <c r="AV6">
        <f>I!AU4*'Sim_F(IxI)'!$O6</f>
        <v>0</v>
      </c>
      <c r="AW6">
        <f>I!AV4*'Sim_F(IxI)'!$O6</f>
        <v>0</v>
      </c>
      <c r="AX6">
        <f>I!AW4*'Sim_F(IxI)'!$O6</f>
        <v>0</v>
      </c>
      <c r="AY6">
        <f>I!AX4*'Sim_F(IxI)'!$O6</f>
        <v>0</v>
      </c>
      <c r="AZ6">
        <f>I!AY4*'Sim_F(IxI)'!$O6</f>
        <v>0</v>
      </c>
      <c r="BA6">
        <f>I!AZ4*'Sim_F(IxI)'!$O6</f>
        <v>0</v>
      </c>
      <c r="BB6">
        <f>I!BA4*'Sim_F(IxI)'!$O6</f>
        <v>0</v>
      </c>
      <c r="BC6">
        <f>I!BB4*'Sim_F(IxI)'!$O6</f>
        <v>0</v>
      </c>
      <c r="BD6">
        <f>I!BC4*'Sim_F(IxI)'!$O6</f>
        <v>0</v>
      </c>
      <c r="BE6">
        <f>I!BD4*'Sim_F(IxI)'!$O6</f>
        <v>0</v>
      </c>
      <c r="BF6">
        <f>I!BE4*'Sim_F(IxI)'!$O6</f>
        <v>0</v>
      </c>
      <c r="BG6">
        <f>I!BF4*'Sim_F(IxI)'!$O6</f>
        <v>0</v>
      </c>
      <c r="BH6">
        <f>I!BG4*'Sim_F(IxI)'!$O6</f>
        <v>0</v>
      </c>
      <c r="BI6">
        <f>I!BH4*'Sim_F(IxI)'!$O6</f>
        <v>0</v>
      </c>
      <c r="BJ6">
        <f>I!BI4*'Sim_F(IxI)'!$O6</f>
        <v>0</v>
      </c>
      <c r="BK6">
        <f>I!BJ4*'Sim_F(IxI)'!$O6</f>
        <v>0</v>
      </c>
      <c r="BL6">
        <f>I!BK4*'Sim_F(IxI)'!$O6</f>
        <v>0</v>
      </c>
      <c r="BM6">
        <f>I!BL4*'Sim_F(IxI)'!$O6</f>
        <v>0</v>
      </c>
      <c r="BN6">
        <f>I!BM4*'Sim_F(IxI)'!$O6</f>
        <v>0</v>
      </c>
      <c r="BO6">
        <f>I!BN4*'Sim_F(IxI)'!$O6</f>
        <v>0</v>
      </c>
      <c r="BP6">
        <f>I!BO4*'Sim_F(IxI)'!$O6</f>
        <v>0</v>
      </c>
      <c r="BQ6">
        <f>I!BP4*'Sim_F(IxI)'!$O6</f>
        <v>0</v>
      </c>
      <c r="BR6">
        <f>I!BQ4*'Sim_F(IxI)'!$O6</f>
        <v>0</v>
      </c>
      <c r="BS6">
        <f>I!BR4*'Sim_F(IxI)'!$O6</f>
        <v>0</v>
      </c>
      <c r="BT6">
        <f>I!BS4*'Sim_F(IxI)'!$O6</f>
        <v>0</v>
      </c>
      <c r="BU6">
        <f>I!BT4*'Sim_F(IxI)'!$O6</f>
        <v>0</v>
      </c>
      <c r="BV6">
        <f>I!BU4*'Sim_F(IxI)'!$O6</f>
        <v>0</v>
      </c>
      <c r="BW6">
        <f>I!BV4*'Sim_F(IxI)'!$O6</f>
        <v>0</v>
      </c>
      <c r="BX6">
        <f>I!BW4*'Sim_F(IxI)'!$O6</f>
        <v>0</v>
      </c>
      <c r="BY6">
        <f>I!BX4*'Sim_F(IxI)'!$O6</f>
        <v>0</v>
      </c>
    </row>
    <row r="7" spans="1:77" x14ac:dyDescent="0.25">
      <c r="A7" s="105" t="s">
        <v>4</v>
      </c>
      <c r="B7">
        <f>I!A5*'Sim_F(IxI)'!$O7</f>
        <v>0</v>
      </c>
      <c r="C7">
        <f>I!B5*'Sim_F(IxI)'!$O7</f>
        <v>0</v>
      </c>
      <c r="D7">
        <f>I!C5*'Sim_F(IxI)'!$O7</f>
        <v>0</v>
      </c>
      <c r="E7">
        <f>I!D5*'Sim_F(IxI)'!$O7</f>
        <v>0</v>
      </c>
      <c r="F7">
        <f>I!E5*'Sim_F(IxI)'!$O7</f>
        <v>0</v>
      </c>
      <c r="G7">
        <f>I!F5*'Sim_F(IxI)'!$O7</f>
        <v>0</v>
      </c>
      <c r="H7">
        <f>I!G5*'Sim_F(IxI)'!$O7</f>
        <v>0</v>
      </c>
      <c r="I7">
        <f>I!H5*'Sim_F(IxI)'!$O7</f>
        <v>0</v>
      </c>
      <c r="J7">
        <f>I!I5*'Sim_F(IxI)'!$O7</f>
        <v>0</v>
      </c>
      <c r="K7">
        <f>I!J5*'Sim_F(IxI)'!$O7</f>
        <v>0</v>
      </c>
      <c r="L7">
        <f>I!K5*'Sim_F(IxI)'!$O7</f>
        <v>0</v>
      </c>
      <c r="M7">
        <f>I!L5*'Sim_F(IxI)'!$O7</f>
        <v>0</v>
      </c>
      <c r="N7">
        <f>I!M5*'Sim_F(IxI)'!$O7</f>
        <v>0</v>
      </c>
      <c r="O7">
        <f>I!N5*'Sim_F(IxI)'!$O7</f>
        <v>0</v>
      </c>
      <c r="P7">
        <f>I!O5*'Sim_F(IxI)'!$O7</f>
        <v>0</v>
      </c>
      <c r="Q7">
        <f>I!P5*'Sim_F(IxI)'!$O7</f>
        <v>0</v>
      </c>
      <c r="R7">
        <f>I!Q5*'Sim_F(IxI)'!$O7</f>
        <v>0</v>
      </c>
      <c r="S7">
        <f>I!R5*'Sim_F(IxI)'!$O7</f>
        <v>0</v>
      </c>
      <c r="T7">
        <f>I!S5*'Sim_F(IxI)'!$O7</f>
        <v>0</v>
      </c>
      <c r="U7">
        <f>I!T5*'Sim_F(IxI)'!$O7</f>
        <v>0</v>
      </c>
      <c r="V7">
        <f>I!U5*'Sim_F(IxI)'!$O7</f>
        <v>0</v>
      </c>
      <c r="W7">
        <f>I!V5*'Sim_F(IxI)'!$O7</f>
        <v>0</v>
      </c>
      <c r="X7">
        <f>I!W5*'Sim_F(IxI)'!$O7</f>
        <v>0</v>
      </c>
      <c r="Y7">
        <f>I!X5*'Sim_F(IxI)'!$O7</f>
        <v>0</v>
      </c>
      <c r="Z7">
        <f>I!Y5*'Sim_F(IxI)'!$O7</f>
        <v>0</v>
      </c>
      <c r="AA7">
        <f>I!Z5*'Sim_F(IxI)'!$O7</f>
        <v>0</v>
      </c>
      <c r="AB7">
        <f>I!AA5*'Sim_F(IxI)'!$O7</f>
        <v>0</v>
      </c>
      <c r="AC7">
        <f>I!AB5*'Sim_F(IxI)'!$O7</f>
        <v>0</v>
      </c>
      <c r="AD7">
        <f>I!AC5*'Sim_F(IxI)'!$O7</f>
        <v>0</v>
      </c>
      <c r="AE7">
        <f>I!AD5*'Sim_F(IxI)'!$O7</f>
        <v>0</v>
      </c>
      <c r="AF7">
        <f>I!AE5*'Sim_F(IxI)'!$O7</f>
        <v>0</v>
      </c>
      <c r="AG7">
        <f>I!AF5*'Sim_F(IxI)'!$O7</f>
        <v>0</v>
      </c>
      <c r="AH7">
        <f>I!AG5*'Sim_F(IxI)'!$O7</f>
        <v>0</v>
      </c>
      <c r="AI7">
        <f>I!AH5*'Sim_F(IxI)'!$O7</f>
        <v>0</v>
      </c>
      <c r="AJ7">
        <f>I!AI5*'Sim_F(IxI)'!$O7</f>
        <v>0</v>
      </c>
      <c r="AK7">
        <f>I!AJ5*'Sim_F(IxI)'!$O7</f>
        <v>0</v>
      </c>
      <c r="AL7">
        <f>I!AK5*'Sim_F(IxI)'!$O7</f>
        <v>0</v>
      </c>
      <c r="AM7">
        <f>I!AL5*'Sim_F(IxI)'!$O7</f>
        <v>0</v>
      </c>
      <c r="AN7">
        <f>I!AM5*'Sim_F(IxI)'!$O7</f>
        <v>0</v>
      </c>
      <c r="AO7">
        <f>I!AN5*'Sim_F(IxI)'!$O7</f>
        <v>0</v>
      </c>
      <c r="AP7">
        <f>I!AO5*'Sim_F(IxI)'!$O7</f>
        <v>0</v>
      </c>
      <c r="AQ7">
        <f>I!AP5*'Sim_F(IxI)'!$O7</f>
        <v>0</v>
      </c>
      <c r="AR7">
        <f>I!AQ5*'Sim_F(IxI)'!$O7</f>
        <v>0</v>
      </c>
      <c r="AS7">
        <f>I!AR5*'Sim_F(IxI)'!$O7</f>
        <v>0</v>
      </c>
      <c r="AT7">
        <f>I!AS5*'Sim_F(IxI)'!$O7</f>
        <v>0</v>
      </c>
      <c r="AU7">
        <f>I!AT5*'Sim_F(IxI)'!$O7</f>
        <v>0</v>
      </c>
      <c r="AV7">
        <f>I!AU5*'Sim_F(IxI)'!$O7</f>
        <v>0</v>
      </c>
      <c r="AW7">
        <f>I!AV5*'Sim_F(IxI)'!$O7</f>
        <v>0</v>
      </c>
      <c r="AX7">
        <f>I!AW5*'Sim_F(IxI)'!$O7</f>
        <v>0</v>
      </c>
      <c r="AY7">
        <f>I!AX5*'Sim_F(IxI)'!$O7</f>
        <v>0</v>
      </c>
      <c r="AZ7">
        <f>I!AY5*'Sim_F(IxI)'!$O7</f>
        <v>0</v>
      </c>
      <c r="BA7">
        <f>I!AZ5*'Sim_F(IxI)'!$O7</f>
        <v>0</v>
      </c>
      <c r="BB7">
        <f>I!BA5*'Sim_F(IxI)'!$O7</f>
        <v>0</v>
      </c>
      <c r="BC7">
        <f>I!BB5*'Sim_F(IxI)'!$O7</f>
        <v>0</v>
      </c>
      <c r="BD7">
        <f>I!BC5*'Sim_F(IxI)'!$O7</f>
        <v>0</v>
      </c>
      <c r="BE7">
        <f>I!BD5*'Sim_F(IxI)'!$O7</f>
        <v>0</v>
      </c>
      <c r="BF7">
        <f>I!BE5*'Sim_F(IxI)'!$O7</f>
        <v>0</v>
      </c>
      <c r="BG7">
        <f>I!BF5*'Sim_F(IxI)'!$O7</f>
        <v>0</v>
      </c>
      <c r="BH7">
        <f>I!BG5*'Sim_F(IxI)'!$O7</f>
        <v>0</v>
      </c>
      <c r="BI7">
        <f>I!BH5*'Sim_F(IxI)'!$O7</f>
        <v>0</v>
      </c>
      <c r="BJ7">
        <f>I!BI5*'Sim_F(IxI)'!$O7</f>
        <v>0</v>
      </c>
      <c r="BK7">
        <f>I!BJ5*'Sim_F(IxI)'!$O7</f>
        <v>0</v>
      </c>
      <c r="BL7">
        <f>I!BK5*'Sim_F(IxI)'!$O7</f>
        <v>0</v>
      </c>
      <c r="BM7">
        <f>I!BL5*'Sim_F(IxI)'!$O7</f>
        <v>0</v>
      </c>
      <c r="BN7">
        <f>I!BM5*'Sim_F(IxI)'!$O7</f>
        <v>0</v>
      </c>
      <c r="BO7">
        <f>I!BN5*'Sim_F(IxI)'!$O7</f>
        <v>0</v>
      </c>
      <c r="BP7">
        <f>I!BO5*'Sim_F(IxI)'!$O7</f>
        <v>0</v>
      </c>
      <c r="BQ7">
        <f>I!BP5*'Sim_F(IxI)'!$O7</f>
        <v>0</v>
      </c>
      <c r="BR7">
        <f>I!BQ5*'Sim_F(IxI)'!$O7</f>
        <v>0</v>
      </c>
      <c r="BS7">
        <f>I!BR5*'Sim_F(IxI)'!$O7</f>
        <v>0</v>
      </c>
      <c r="BT7">
        <f>I!BS5*'Sim_F(IxI)'!$O7</f>
        <v>0</v>
      </c>
      <c r="BU7">
        <f>I!BT5*'Sim_F(IxI)'!$O7</f>
        <v>0</v>
      </c>
      <c r="BV7">
        <f>I!BU5*'Sim_F(IxI)'!$O7</f>
        <v>0</v>
      </c>
      <c r="BW7">
        <f>I!BV5*'Sim_F(IxI)'!$O7</f>
        <v>0</v>
      </c>
      <c r="BX7">
        <f>I!BW5*'Sim_F(IxI)'!$O7</f>
        <v>0</v>
      </c>
      <c r="BY7">
        <f>I!BX5*'Sim_F(IxI)'!$O7</f>
        <v>0</v>
      </c>
    </row>
    <row r="8" spans="1:77" x14ac:dyDescent="0.25">
      <c r="A8" s="105" t="s">
        <v>5</v>
      </c>
      <c r="B8">
        <f>I!A6*'Sim_F(IxI)'!$O8</f>
        <v>0</v>
      </c>
      <c r="C8">
        <f>I!B6*'Sim_F(IxI)'!$O8</f>
        <v>0</v>
      </c>
      <c r="D8">
        <f>I!C6*'Sim_F(IxI)'!$O8</f>
        <v>0</v>
      </c>
      <c r="E8">
        <f>I!D6*'Sim_F(IxI)'!$O8</f>
        <v>0</v>
      </c>
      <c r="F8">
        <f>I!E6*'Sim_F(IxI)'!$O8</f>
        <v>0</v>
      </c>
      <c r="G8">
        <f>I!F6*'Sim_F(IxI)'!$O8</f>
        <v>0</v>
      </c>
      <c r="H8">
        <f>I!G6*'Sim_F(IxI)'!$O8</f>
        <v>0</v>
      </c>
      <c r="I8">
        <f>I!H6*'Sim_F(IxI)'!$O8</f>
        <v>0</v>
      </c>
      <c r="J8">
        <f>I!I6*'Sim_F(IxI)'!$O8</f>
        <v>0</v>
      </c>
      <c r="K8">
        <f>I!J6*'Sim_F(IxI)'!$O8</f>
        <v>0</v>
      </c>
      <c r="L8">
        <f>I!K6*'Sim_F(IxI)'!$O8</f>
        <v>0</v>
      </c>
      <c r="M8">
        <f>I!L6*'Sim_F(IxI)'!$O8</f>
        <v>0</v>
      </c>
      <c r="N8">
        <f>I!M6*'Sim_F(IxI)'!$O8</f>
        <v>0</v>
      </c>
      <c r="O8">
        <f>I!N6*'Sim_F(IxI)'!$O8</f>
        <v>0</v>
      </c>
      <c r="P8">
        <f>I!O6*'Sim_F(IxI)'!$O8</f>
        <v>0</v>
      </c>
      <c r="Q8">
        <f>I!P6*'Sim_F(IxI)'!$O8</f>
        <v>0</v>
      </c>
      <c r="R8">
        <f>I!Q6*'Sim_F(IxI)'!$O8</f>
        <v>0</v>
      </c>
      <c r="S8">
        <f>I!R6*'Sim_F(IxI)'!$O8</f>
        <v>0</v>
      </c>
      <c r="T8">
        <f>I!S6*'Sim_F(IxI)'!$O8</f>
        <v>0</v>
      </c>
      <c r="U8">
        <f>I!T6*'Sim_F(IxI)'!$O8</f>
        <v>0</v>
      </c>
      <c r="V8">
        <f>I!U6*'Sim_F(IxI)'!$O8</f>
        <v>0</v>
      </c>
      <c r="W8">
        <f>I!V6*'Sim_F(IxI)'!$O8</f>
        <v>0</v>
      </c>
      <c r="X8">
        <f>I!W6*'Sim_F(IxI)'!$O8</f>
        <v>0</v>
      </c>
      <c r="Y8">
        <f>I!X6*'Sim_F(IxI)'!$O8</f>
        <v>0</v>
      </c>
      <c r="Z8">
        <f>I!Y6*'Sim_F(IxI)'!$O8</f>
        <v>0</v>
      </c>
      <c r="AA8">
        <f>I!Z6*'Sim_F(IxI)'!$O8</f>
        <v>0</v>
      </c>
      <c r="AB8">
        <f>I!AA6*'Sim_F(IxI)'!$O8</f>
        <v>0</v>
      </c>
      <c r="AC8">
        <f>I!AB6*'Sim_F(IxI)'!$O8</f>
        <v>0</v>
      </c>
      <c r="AD8">
        <f>I!AC6*'Sim_F(IxI)'!$O8</f>
        <v>0</v>
      </c>
      <c r="AE8">
        <f>I!AD6*'Sim_F(IxI)'!$O8</f>
        <v>0</v>
      </c>
      <c r="AF8">
        <f>I!AE6*'Sim_F(IxI)'!$O8</f>
        <v>0</v>
      </c>
      <c r="AG8">
        <f>I!AF6*'Sim_F(IxI)'!$O8</f>
        <v>0</v>
      </c>
      <c r="AH8">
        <f>I!AG6*'Sim_F(IxI)'!$O8</f>
        <v>0</v>
      </c>
      <c r="AI8">
        <f>I!AH6*'Sim_F(IxI)'!$O8</f>
        <v>0</v>
      </c>
      <c r="AJ8">
        <f>I!AI6*'Sim_F(IxI)'!$O8</f>
        <v>0</v>
      </c>
      <c r="AK8">
        <f>I!AJ6*'Sim_F(IxI)'!$O8</f>
        <v>0</v>
      </c>
      <c r="AL8">
        <f>I!AK6*'Sim_F(IxI)'!$O8</f>
        <v>0</v>
      </c>
      <c r="AM8">
        <f>I!AL6*'Sim_F(IxI)'!$O8</f>
        <v>0</v>
      </c>
      <c r="AN8">
        <f>I!AM6*'Sim_F(IxI)'!$O8</f>
        <v>0</v>
      </c>
      <c r="AO8">
        <f>I!AN6*'Sim_F(IxI)'!$O8</f>
        <v>0</v>
      </c>
      <c r="AP8">
        <f>I!AO6*'Sim_F(IxI)'!$O8</f>
        <v>0</v>
      </c>
      <c r="AQ8">
        <f>I!AP6*'Sim_F(IxI)'!$O8</f>
        <v>0</v>
      </c>
      <c r="AR8">
        <f>I!AQ6*'Sim_F(IxI)'!$O8</f>
        <v>0</v>
      </c>
      <c r="AS8">
        <f>I!AR6*'Sim_F(IxI)'!$O8</f>
        <v>0</v>
      </c>
      <c r="AT8">
        <f>I!AS6*'Sim_F(IxI)'!$O8</f>
        <v>0</v>
      </c>
      <c r="AU8">
        <f>I!AT6*'Sim_F(IxI)'!$O8</f>
        <v>0</v>
      </c>
      <c r="AV8">
        <f>I!AU6*'Sim_F(IxI)'!$O8</f>
        <v>0</v>
      </c>
      <c r="AW8">
        <f>I!AV6*'Sim_F(IxI)'!$O8</f>
        <v>0</v>
      </c>
      <c r="AX8">
        <f>I!AW6*'Sim_F(IxI)'!$O8</f>
        <v>0</v>
      </c>
      <c r="AY8">
        <f>I!AX6*'Sim_F(IxI)'!$O8</f>
        <v>0</v>
      </c>
      <c r="AZ8">
        <f>I!AY6*'Sim_F(IxI)'!$O8</f>
        <v>0</v>
      </c>
      <c r="BA8">
        <f>I!AZ6*'Sim_F(IxI)'!$O8</f>
        <v>0</v>
      </c>
      <c r="BB8">
        <f>I!BA6*'Sim_F(IxI)'!$O8</f>
        <v>0</v>
      </c>
      <c r="BC8">
        <f>I!BB6*'Sim_F(IxI)'!$O8</f>
        <v>0</v>
      </c>
      <c r="BD8">
        <f>I!BC6*'Sim_F(IxI)'!$O8</f>
        <v>0</v>
      </c>
      <c r="BE8">
        <f>I!BD6*'Sim_F(IxI)'!$O8</f>
        <v>0</v>
      </c>
      <c r="BF8">
        <f>I!BE6*'Sim_F(IxI)'!$O8</f>
        <v>0</v>
      </c>
      <c r="BG8">
        <f>I!BF6*'Sim_F(IxI)'!$O8</f>
        <v>0</v>
      </c>
      <c r="BH8">
        <f>I!BG6*'Sim_F(IxI)'!$O8</f>
        <v>0</v>
      </c>
      <c r="BI8">
        <f>I!BH6*'Sim_F(IxI)'!$O8</f>
        <v>0</v>
      </c>
      <c r="BJ8">
        <f>I!BI6*'Sim_F(IxI)'!$O8</f>
        <v>0</v>
      </c>
      <c r="BK8">
        <f>I!BJ6*'Sim_F(IxI)'!$O8</f>
        <v>0</v>
      </c>
      <c r="BL8">
        <f>I!BK6*'Sim_F(IxI)'!$O8</f>
        <v>0</v>
      </c>
      <c r="BM8">
        <f>I!BL6*'Sim_F(IxI)'!$O8</f>
        <v>0</v>
      </c>
      <c r="BN8">
        <f>I!BM6*'Sim_F(IxI)'!$O8</f>
        <v>0</v>
      </c>
      <c r="BO8">
        <f>I!BN6*'Sim_F(IxI)'!$O8</f>
        <v>0</v>
      </c>
      <c r="BP8">
        <f>I!BO6*'Sim_F(IxI)'!$O8</f>
        <v>0</v>
      </c>
      <c r="BQ8">
        <f>I!BP6*'Sim_F(IxI)'!$O8</f>
        <v>0</v>
      </c>
      <c r="BR8">
        <f>I!BQ6*'Sim_F(IxI)'!$O8</f>
        <v>0</v>
      </c>
      <c r="BS8">
        <f>I!BR6*'Sim_F(IxI)'!$O8</f>
        <v>0</v>
      </c>
      <c r="BT8">
        <f>I!BS6*'Sim_F(IxI)'!$O8</f>
        <v>0</v>
      </c>
      <c r="BU8">
        <f>I!BT6*'Sim_F(IxI)'!$O8</f>
        <v>0</v>
      </c>
      <c r="BV8">
        <f>I!BU6*'Sim_F(IxI)'!$O8</f>
        <v>0</v>
      </c>
      <c r="BW8">
        <f>I!BV6*'Sim_F(IxI)'!$O8</f>
        <v>0</v>
      </c>
      <c r="BX8">
        <f>I!BW6*'Sim_F(IxI)'!$O8</f>
        <v>0</v>
      </c>
      <c r="BY8">
        <f>I!BX6*'Sim_F(IxI)'!$O8</f>
        <v>0</v>
      </c>
    </row>
    <row r="9" spans="1:77" x14ac:dyDescent="0.25">
      <c r="A9" s="105" t="s">
        <v>6</v>
      </c>
      <c r="B9">
        <f>I!A7*'Sim_F(IxI)'!$O9</f>
        <v>0</v>
      </c>
      <c r="C9">
        <f>I!B7*'Sim_F(IxI)'!$O9</f>
        <v>0</v>
      </c>
      <c r="D9">
        <f>I!C7*'Sim_F(IxI)'!$O9</f>
        <v>0</v>
      </c>
      <c r="E9">
        <f>I!D7*'Sim_F(IxI)'!$O9</f>
        <v>0</v>
      </c>
      <c r="F9">
        <f>I!E7*'Sim_F(IxI)'!$O9</f>
        <v>0</v>
      </c>
      <c r="G9">
        <f>I!F7*'Sim_F(IxI)'!$O9</f>
        <v>0</v>
      </c>
      <c r="H9">
        <f>I!G7*'Sim_F(IxI)'!$O9</f>
        <v>0</v>
      </c>
      <c r="I9">
        <f>I!H7*'Sim_F(IxI)'!$O9</f>
        <v>0</v>
      </c>
      <c r="J9">
        <f>I!I7*'Sim_F(IxI)'!$O9</f>
        <v>0</v>
      </c>
      <c r="K9">
        <f>I!J7*'Sim_F(IxI)'!$O9</f>
        <v>0</v>
      </c>
      <c r="L9">
        <f>I!K7*'Sim_F(IxI)'!$O9</f>
        <v>0</v>
      </c>
      <c r="M9">
        <f>I!L7*'Sim_F(IxI)'!$O9</f>
        <v>0</v>
      </c>
      <c r="N9">
        <f>I!M7*'Sim_F(IxI)'!$O9</f>
        <v>0</v>
      </c>
      <c r="O9">
        <f>I!N7*'Sim_F(IxI)'!$O9</f>
        <v>0</v>
      </c>
      <c r="P9">
        <f>I!O7*'Sim_F(IxI)'!$O9</f>
        <v>0</v>
      </c>
      <c r="Q9">
        <f>I!P7*'Sim_F(IxI)'!$O9</f>
        <v>0</v>
      </c>
      <c r="R9">
        <f>I!Q7*'Sim_F(IxI)'!$O9</f>
        <v>0</v>
      </c>
      <c r="S9">
        <f>I!R7*'Sim_F(IxI)'!$O9</f>
        <v>0</v>
      </c>
      <c r="T9">
        <f>I!S7*'Sim_F(IxI)'!$O9</f>
        <v>0</v>
      </c>
      <c r="U9">
        <f>I!T7*'Sim_F(IxI)'!$O9</f>
        <v>0</v>
      </c>
      <c r="V9">
        <f>I!U7*'Sim_F(IxI)'!$O9</f>
        <v>0</v>
      </c>
      <c r="W9">
        <f>I!V7*'Sim_F(IxI)'!$O9</f>
        <v>0</v>
      </c>
      <c r="X9">
        <f>I!W7*'Sim_F(IxI)'!$O9</f>
        <v>0</v>
      </c>
      <c r="Y9">
        <f>I!X7*'Sim_F(IxI)'!$O9</f>
        <v>0</v>
      </c>
      <c r="Z9">
        <f>I!Y7*'Sim_F(IxI)'!$O9</f>
        <v>0</v>
      </c>
      <c r="AA9">
        <f>I!Z7*'Sim_F(IxI)'!$O9</f>
        <v>0</v>
      </c>
      <c r="AB9">
        <f>I!AA7*'Sim_F(IxI)'!$O9</f>
        <v>0</v>
      </c>
      <c r="AC9">
        <f>I!AB7*'Sim_F(IxI)'!$O9</f>
        <v>0</v>
      </c>
      <c r="AD9">
        <f>I!AC7*'Sim_F(IxI)'!$O9</f>
        <v>0</v>
      </c>
      <c r="AE9">
        <f>I!AD7*'Sim_F(IxI)'!$O9</f>
        <v>0</v>
      </c>
      <c r="AF9">
        <f>I!AE7*'Sim_F(IxI)'!$O9</f>
        <v>0</v>
      </c>
      <c r="AG9">
        <f>I!AF7*'Sim_F(IxI)'!$O9</f>
        <v>0</v>
      </c>
      <c r="AH9">
        <f>I!AG7*'Sim_F(IxI)'!$O9</f>
        <v>0</v>
      </c>
      <c r="AI9">
        <f>I!AH7*'Sim_F(IxI)'!$O9</f>
        <v>0</v>
      </c>
      <c r="AJ9">
        <f>I!AI7*'Sim_F(IxI)'!$O9</f>
        <v>0</v>
      </c>
      <c r="AK9">
        <f>I!AJ7*'Sim_F(IxI)'!$O9</f>
        <v>0</v>
      </c>
      <c r="AL9">
        <f>I!AK7*'Sim_F(IxI)'!$O9</f>
        <v>0</v>
      </c>
      <c r="AM9">
        <f>I!AL7*'Sim_F(IxI)'!$O9</f>
        <v>0</v>
      </c>
      <c r="AN9">
        <f>I!AM7*'Sim_F(IxI)'!$O9</f>
        <v>0</v>
      </c>
      <c r="AO9">
        <f>I!AN7*'Sim_F(IxI)'!$O9</f>
        <v>0</v>
      </c>
      <c r="AP9">
        <f>I!AO7*'Sim_F(IxI)'!$O9</f>
        <v>0</v>
      </c>
      <c r="AQ9">
        <f>I!AP7*'Sim_F(IxI)'!$O9</f>
        <v>0</v>
      </c>
      <c r="AR9">
        <f>I!AQ7*'Sim_F(IxI)'!$O9</f>
        <v>0</v>
      </c>
      <c r="AS9">
        <f>I!AR7*'Sim_F(IxI)'!$O9</f>
        <v>0</v>
      </c>
      <c r="AT9">
        <f>I!AS7*'Sim_F(IxI)'!$O9</f>
        <v>0</v>
      </c>
      <c r="AU9">
        <f>I!AT7*'Sim_F(IxI)'!$O9</f>
        <v>0</v>
      </c>
      <c r="AV9">
        <f>I!AU7*'Sim_F(IxI)'!$O9</f>
        <v>0</v>
      </c>
      <c r="AW9">
        <f>I!AV7*'Sim_F(IxI)'!$O9</f>
        <v>0</v>
      </c>
      <c r="AX9">
        <f>I!AW7*'Sim_F(IxI)'!$O9</f>
        <v>0</v>
      </c>
      <c r="AY9">
        <f>I!AX7*'Sim_F(IxI)'!$O9</f>
        <v>0</v>
      </c>
      <c r="AZ9">
        <f>I!AY7*'Sim_F(IxI)'!$O9</f>
        <v>0</v>
      </c>
      <c r="BA9">
        <f>I!AZ7*'Sim_F(IxI)'!$O9</f>
        <v>0</v>
      </c>
      <c r="BB9">
        <f>I!BA7*'Sim_F(IxI)'!$O9</f>
        <v>0</v>
      </c>
      <c r="BC9">
        <f>I!BB7*'Sim_F(IxI)'!$O9</f>
        <v>0</v>
      </c>
      <c r="BD9">
        <f>I!BC7*'Sim_F(IxI)'!$O9</f>
        <v>0</v>
      </c>
      <c r="BE9">
        <f>I!BD7*'Sim_F(IxI)'!$O9</f>
        <v>0</v>
      </c>
      <c r="BF9">
        <f>I!BE7*'Sim_F(IxI)'!$O9</f>
        <v>0</v>
      </c>
      <c r="BG9">
        <f>I!BF7*'Sim_F(IxI)'!$O9</f>
        <v>0</v>
      </c>
      <c r="BH9">
        <f>I!BG7*'Sim_F(IxI)'!$O9</f>
        <v>0</v>
      </c>
      <c r="BI9">
        <f>I!BH7*'Sim_F(IxI)'!$O9</f>
        <v>0</v>
      </c>
      <c r="BJ9">
        <f>I!BI7*'Sim_F(IxI)'!$O9</f>
        <v>0</v>
      </c>
      <c r="BK9">
        <f>I!BJ7*'Sim_F(IxI)'!$O9</f>
        <v>0</v>
      </c>
      <c r="BL9">
        <f>I!BK7*'Sim_F(IxI)'!$O9</f>
        <v>0</v>
      </c>
      <c r="BM9">
        <f>I!BL7*'Sim_F(IxI)'!$O9</f>
        <v>0</v>
      </c>
      <c r="BN9">
        <f>I!BM7*'Sim_F(IxI)'!$O9</f>
        <v>0</v>
      </c>
      <c r="BO9">
        <f>I!BN7*'Sim_F(IxI)'!$O9</f>
        <v>0</v>
      </c>
      <c r="BP9">
        <f>I!BO7*'Sim_F(IxI)'!$O9</f>
        <v>0</v>
      </c>
      <c r="BQ9">
        <f>I!BP7*'Sim_F(IxI)'!$O9</f>
        <v>0</v>
      </c>
      <c r="BR9">
        <f>I!BQ7*'Sim_F(IxI)'!$O9</f>
        <v>0</v>
      </c>
      <c r="BS9">
        <f>I!BR7*'Sim_F(IxI)'!$O9</f>
        <v>0</v>
      </c>
      <c r="BT9">
        <f>I!BS7*'Sim_F(IxI)'!$O9</f>
        <v>0</v>
      </c>
      <c r="BU9">
        <f>I!BT7*'Sim_F(IxI)'!$O9</f>
        <v>0</v>
      </c>
      <c r="BV9">
        <f>I!BU7*'Sim_F(IxI)'!$O9</f>
        <v>0</v>
      </c>
      <c r="BW9">
        <f>I!BV7*'Sim_F(IxI)'!$O9</f>
        <v>0</v>
      </c>
      <c r="BX9">
        <f>I!BW7*'Sim_F(IxI)'!$O9</f>
        <v>0</v>
      </c>
      <c r="BY9">
        <f>I!BX7*'Sim_F(IxI)'!$O9</f>
        <v>0</v>
      </c>
    </row>
    <row r="10" spans="1:77" x14ac:dyDescent="0.25">
      <c r="A10" s="105" t="s">
        <v>7</v>
      </c>
      <c r="B10">
        <f>I!A8*'Sim_F(IxI)'!$O10</f>
        <v>0</v>
      </c>
      <c r="C10">
        <f>I!B8*'Sim_F(IxI)'!$O10</f>
        <v>0</v>
      </c>
      <c r="D10">
        <f>I!C8*'Sim_F(IxI)'!$O10</f>
        <v>0</v>
      </c>
      <c r="E10">
        <f>I!D8*'Sim_F(IxI)'!$O10</f>
        <v>0</v>
      </c>
      <c r="F10">
        <f>I!E8*'Sim_F(IxI)'!$O10</f>
        <v>0</v>
      </c>
      <c r="G10">
        <f>I!F8*'Sim_F(IxI)'!$O10</f>
        <v>0</v>
      </c>
      <c r="H10">
        <f>I!G8*'Sim_F(IxI)'!$O10</f>
        <v>0</v>
      </c>
      <c r="I10">
        <f>I!H8*'Sim_F(IxI)'!$O10</f>
        <v>0</v>
      </c>
      <c r="J10">
        <f>I!I8*'Sim_F(IxI)'!$O10</f>
        <v>0</v>
      </c>
      <c r="K10">
        <f>I!J8*'Sim_F(IxI)'!$O10</f>
        <v>0</v>
      </c>
      <c r="L10">
        <f>I!K8*'Sim_F(IxI)'!$O10</f>
        <v>0</v>
      </c>
      <c r="M10">
        <f>I!L8*'Sim_F(IxI)'!$O10</f>
        <v>0</v>
      </c>
      <c r="N10">
        <f>I!M8*'Sim_F(IxI)'!$O10</f>
        <v>0</v>
      </c>
      <c r="O10">
        <f>I!N8*'Sim_F(IxI)'!$O10</f>
        <v>0</v>
      </c>
      <c r="P10">
        <f>I!O8*'Sim_F(IxI)'!$O10</f>
        <v>0</v>
      </c>
      <c r="Q10">
        <f>I!P8*'Sim_F(IxI)'!$O10</f>
        <v>0</v>
      </c>
      <c r="R10">
        <f>I!Q8*'Sim_F(IxI)'!$O10</f>
        <v>0</v>
      </c>
      <c r="S10">
        <f>I!R8*'Sim_F(IxI)'!$O10</f>
        <v>0</v>
      </c>
      <c r="T10">
        <f>I!S8*'Sim_F(IxI)'!$O10</f>
        <v>0</v>
      </c>
      <c r="U10">
        <f>I!T8*'Sim_F(IxI)'!$O10</f>
        <v>0</v>
      </c>
      <c r="V10">
        <f>I!U8*'Sim_F(IxI)'!$O10</f>
        <v>0</v>
      </c>
      <c r="W10">
        <f>I!V8*'Sim_F(IxI)'!$O10</f>
        <v>0</v>
      </c>
      <c r="X10">
        <f>I!W8*'Sim_F(IxI)'!$O10</f>
        <v>0</v>
      </c>
      <c r="Y10">
        <f>I!X8*'Sim_F(IxI)'!$O10</f>
        <v>0</v>
      </c>
      <c r="Z10">
        <f>I!Y8*'Sim_F(IxI)'!$O10</f>
        <v>0</v>
      </c>
      <c r="AA10">
        <f>I!Z8*'Sim_F(IxI)'!$O10</f>
        <v>0</v>
      </c>
      <c r="AB10">
        <f>I!AA8*'Sim_F(IxI)'!$O10</f>
        <v>0</v>
      </c>
      <c r="AC10">
        <f>I!AB8*'Sim_F(IxI)'!$O10</f>
        <v>0</v>
      </c>
      <c r="AD10">
        <f>I!AC8*'Sim_F(IxI)'!$O10</f>
        <v>0</v>
      </c>
      <c r="AE10">
        <f>I!AD8*'Sim_F(IxI)'!$O10</f>
        <v>0</v>
      </c>
      <c r="AF10">
        <f>I!AE8*'Sim_F(IxI)'!$O10</f>
        <v>0</v>
      </c>
      <c r="AG10">
        <f>I!AF8*'Sim_F(IxI)'!$O10</f>
        <v>0</v>
      </c>
      <c r="AH10">
        <f>I!AG8*'Sim_F(IxI)'!$O10</f>
        <v>0</v>
      </c>
      <c r="AI10">
        <f>I!AH8*'Sim_F(IxI)'!$O10</f>
        <v>0</v>
      </c>
      <c r="AJ10">
        <f>I!AI8*'Sim_F(IxI)'!$O10</f>
        <v>0</v>
      </c>
      <c r="AK10">
        <f>I!AJ8*'Sim_F(IxI)'!$O10</f>
        <v>0</v>
      </c>
      <c r="AL10">
        <f>I!AK8*'Sim_F(IxI)'!$O10</f>
        <v>0</v>
      </c>
      <c r="AM10">
        <f>I!AL8*'Sim_F(IxI)'!$O10</f>
        <v>0</v>
      </c>
      <c r="AN10">
        <f>I!AM8*'Sim_F(IxI)'!$O10</f>
        <v>0</v>
      </c>
      <c r="AO10">
        <f>I!AN8*'Sim_F(IxI)'!$O10</f>
        <v>0</v>
      </c>
      <c r="AP10">
        <f>I!AO8*'Sim_F(IxI)'!$O10</f>
        <v>0</v>
      </c>
      <c r="AQ10">
        <f>I!AP8*'Sim_F(IxI)'!$O10</f>
        <v>0</v>
      </c>
      <c r="AR10">
        <f>I!AQ8*'Sim_F(IxI)'!$O10</f>
        <v>0</v>
      </c>
      <c r="AS10">
        <f>I!AR8*'Sim_F(IxI)'!$O10</f>
        <v>0</v>
      </c>
      <c r="AT10">
        <f>I!AS8*'Sim_F(IxI)'!$O10</f>
        <v>0</v>
      </c>
      <c r="AU10">
        <f>I!AT8*'Sim_F(IxI)'!$O10</f>
        <v>0</v>
      </c>
      <c r="AV10">
        <f>I!AU8*'Sim_F(IxI)'!$O10</f>
        <v>0</v>
      </c>
      <c r="AW10">
        <f>I!AV8*'Sim_F(IxI)'!$O10</f>
        <v>0</v>
      </c>
      <c r="AX10">
        <f>I!AW8*'Sim_F(IxI)'!$O10</f>
        <v>0</v>
      </c>
      <c r="AY10">
        <f>I!AX8*'Sim_F(IxI)'!$O10</f>
        <v>0</v>
      </c>
      <c r="AZ10">
        <f>I!AY8*'Sim_F(IxI)'!$O10</f>
        <v>0</v>
      </c>
      <c r="BA10">
        <f>I!AZ8*'Sim_F(IxI)'!$O10</f>
        <v>0</v>
      </c>
      <c r="BB10">
        <f>I!BA8*'Sim_F(IxI)'!$O10</f>
        <v>0</v>
      </c>
      <c r="BC10">
        <f>I!BB8*'Sim_F(IxI)'!$O10</f>
        <v>0</v>
      </c>
      <c r="BD10">
        <f>I!BC8*'Sim_F(IxI)'!$O10</f>
        <v>0</v>
      </c>
      <c r="BE10">
        <f>I!BD8*'Sim_F(IxI)'!$O10</f>
        <v>0</v>
      </c>
      <c r="BF10">
        <f>I!BE8*'Sim_F(IxI)'!$O10</f>
        <v>0</v>
      </c>
      <c r="BG10">
        <f>I!BF8*'Sim_F(IxI)'!$O10</f>
        <v>0</v>
      </c>
      <c r="BH10">
        <f>I!BG8*'Sim_F(IxI)'!$O10</f>
        <v>0</v>
      </c>
      <c r="BI10">
        <f>I!BH8*'Sim_F(IxI)'!$O10</f>
        <v>0</v>
      </c>
      <c r="BJ10">
        <f>I!BI8*'Sim_F(IxI)'!$O10</f>
        <v>0</v>
      </c>
      <c r="BK10">
        <f>I!BJ8*'Sim_F(IxI)'!$O10</f>
        <v>0</v>
      </c>
      <c r="BL10">
        <f>I!BK8*'Sim_F(IxI)'!$O10</f>
        <v>0</v>
      </c>
      <c r="BM10">
        <f>I!BL8*'Sim_F(IxI)'!$O10</f>
        <v>0</v>
      </c>
      <c r="BN10">
        <f>I!BM8*'Sim_F(IxI)'!$O10</f>
        <v>0</v>
      </c>
      <c r="BO10">
        <f>I!BN8*'Sim_F(IxI)'!$O10</f>
        <v>0</v>
      </c>
      <c r="BP10">
        <f>I!BO8*'Sim_F(IxI)'!$O10</f>
        <v>0</v>
      </c>
      <c r="BQ10">
        <f>I!BP8*'Sim_F(IxI)'!$O10</f>
        <v>0</v>
      </c>
      <c r="BR10">
        <f>I!BQ8*'Sim_F(IxI)'!$O10</f>
        <v>0</v>
      </c>
      <c r="BS10">
        <f>I!BR8*'Sim_F(IxI)'!$O10</f>
        <v>0</v>
      </c>
      <c r="BT10">
        <f>I!BS8*'Sim_F(IxI)'!$O10</f>
        <v>0</v>
      </c>
      <c r="BU10">
        <f>I!BT8*'Sim_F(IxI)'!$O10</f>
        <v>0</v>
      </c>
      <c r="BV10">
        <f>I!BU8*'Sim_F(IxI)'!$O10</f>
        <v>0</v>
      </c>
      <c r="BW10">
        <f>I!BV8*'Sim_F(IxI)'!$O10</f>
        <v>0</v>
      </c>
      <c r="BX10">
        <f>I!BW8*'Sim_F(IxI)'!$O10</f>
        <v>0</v>
      </c>
      <c r="BY10">
        <f>I!BX8*'Sim_F(IxI)'!$O10</f>
        <v>0</v>
      </c>
    </row>
    <row r="11" spans="1:77" x14ac:dyDescent="0.25">
      <c r="A11" s="105" t="s">
        <v>8</v>
      </c>
      <c r="B11">
        <f>I!A9*'Sim_F(IxI)'!$O11</f>
        <v>0</v>
      </c>
      <c r="C11">
        <f>I!B9*'Sim_F(IxI)'!$O11</f>
        <v>0</v>
      </c>
      <c r="D11">
        <f>I!C9*'Sim_F(IxI)'!$O11</f>
        <v>0</v>
      </c>
      <c r="E11">
        <f>I!D9*'Sim_F(IxI)'!$O11</f>
        <v>0</v>
      </c>
      <c r="F11">
        <f>I!E9*'Sim_F(IxI)'!$O11</f>
        <v>0</v>
      </c>
      <c r="G11">
        <f>I!F9*'Sim_F(IxI)'!$O11</f>
        <v>0</v>
      </c>
      <c r="H11">
        <f>I!G9*'Sim_F(IxI)'!$O11</f>
        <v>0</v>
      </c>
      <c r="I11">
        <f>I!H9*'Sim_F(IxI)'!$O11</f>
        <v>0</v>
      </c>
      <c r="J11">
        <f>I!I9*'Sim_F(IxI)'!$O11</f>
        <v>0</v>
      </c>
      <c r="K11">
        <f>I!J9*'Sim_F(IxI)'!$O11</f>
        <v>0</v>
      </c>
      <c r="L11">
        <f>I!K9*'Sim_F(IxI)'!$O11</f>
        <v>0</v>
      </c>
      <c r="M11">
        <f>I!L9*'Sim_F(IxI)'!$O11</f>
        <v>0</v>
      </c>
      <c r="N11">
        <f>I!M9*'Sim_F(IxI)'!$O11</f>
        <v>0</v>
      </c>
      <c r="O11">
        <f>I!N9*'Sim_F(IxI)'!$O11</f>
        <v>0</v>
      </c>
      <c r="P11">
        <f>I!O9*'Sim_F(IxI)'!$O11</f>
        <v>0</v>
      </c>
      <c r="Q11">
        <f>I!P9*'Sim_F(IxI)'!$O11</f>
        <v>0</v>
      </c>
      <c r="R11">
        <f>I!Q9*'Sim_F(IxI)'!$O11</f>
        <v>0</v>
      </c>
      <c r="S11">
        <f>I!R9*'Sim_F(IxI)'!$O11</f>
        <v>0</v>
      </c>
      <c r="T11">
        <f>I!S9*'Sim_F(IxI)'!$O11</f>
        <v>0</v>
      </c>
      <c r="U11">
        <f>I!T9*'Sim_F(IxI)'!$O11</f>
        <v>0</v>
      </c>
      <c r="V11">
        <f>I!U9*'Sim_F(IxI)'!$O11</f>
        <v>0</v>
      </c>
      <c r="W11">
        <f>I!V9*'Sim_F(IxI)'!$O11</f>
        <v>0</v>
      </c>
      <c r="X11">
        <f>I!W9*'Sim_F(IxI)'!$O11</f>
        <v>0</v>
      </c>
      <c r="Y11">
        <f>I!X9*'Sim_F(IxI)'!$O11</f>
        <v>0</v>
      </c>
      <c r="Z11">
        <f>I!Y9*'Sim_F(IxI)'!$O11</f>
        <v>0</v>
      </c>
      <c r="AA11">
        <f>I!Z9*'Sim_F(IxI)'!$O11</f>
        <v>0</v>
      </c>
      <c r="AB11">
        <f>I!AA9*'Sim_F(IxI)'!$O11</f>
        <v>0</v>
      </c>
      <c r="AC11">
        <f>I!AB9*'Sim_F(IxI)'!$O11</f>
        <v>0</v>
      </c>
      <c r="AD11">
        <f>I!AC9*'Sim_F(IxI)'!$O11</f>
        <v>0</v>
      </c>
      <c r="AE11">
        <f>I!AD9*'Sim_F(IxI)'!$O11</f>
        <v>0</v>
      </c>
      <c r="AF11">
        <f>I!AE9*'Sim_F(IxI)'!$O11</f>
        <v>0</v>
      </c>
      <c r="AG11">
        <f>I!AF9*'Sim_F(IxI)'!$O11</f>
        <v>0</v>
      </c>
      <c r="AH11">
        <f>I!AG9*'Sim_F(IxI)'!$O11</f>
        <v>0</v>
      </c>
      <c r="AI11">
        <f>I!AH9*'Sim_F(IxI)'!$O11</f>
        <v>0</v>
      </c>
      <c r="AJ11">
        <f>I!AI9*'Sim_F(IxI)'!$O11</f>
        <v>0</v>
      </c>
      <c r="AK11">
        <f>I!AJ9*'Sim_F(IxI)'!$O11</f>
        <v>0</v>
      </c>
      <c r="AL11">
        <f>I!AK9*'Sim_F(IxI)'!$O11</f>
        <v>0</v>
      </c>
      <c r="AM11">
        <f>I!AL9*'Sim_F(IxI)'!$O11</f>
        <v>0</v>
      </c>
      <c r="AN11">
        <f>I!AM9*'Sim_F(IxI)'!$O11</f>
        <v>0</v>
      </c>
      <c r="AO11">
        <f>I!AN9*'Sim_F(IxI)'!$O11</f>
        <v>0</v>
      </c>
      <c r="AP11">
        <f>I!AO9*'Sim_F(IxI)'!$O11</f>
        <v>0</v>
      </c>
      <c r="AQ11">
        <f>I!AP9*'Sim_F(IxI)'!$O11</f>
        <v>0</v>
      </c>
      <c r="AR11">
        <f>I!AQ9*'Sim_F(IxI)'!$O11</f>
        <v>0</v>
      </c>
      <c r="AS11">
        <f>I!AR9*'Sim_F(IxI)'!$O11</f>
        <v>0</v>
      </c>
      <c r="AT11">
        <f>I!AS9*'Sim_F(IxI)'!$O11</f>
        <v>0</v>
      </c>
      <c r="AU11">
        <f>I!AT9*'Sim_F(IxI)'!$O11</f>
        <v>0</v>
      </c>
      <c r="AV11">
        <f>I!AU9*'Sim_F(IxI)'!$O11</f>
        <v>0</v>
      </c>
      <c r="AW11">
        <f>I!AV9*'Sim_F(IxI)'!$O11</f>
        <v>0</v>
      </c>
      <c r="AX11">
        <f>I!AW9*'Sim_F(IxI)'!$O11</f>
        <v>0</v>
      </c>
      <c r="AY11">
        <f>I!AX9*'Sim_F(IxI)'!$O11</f>
        <v>0</v>
      </c>
      <c r="AZ11">
        <f>I!AY9*'Sim_F(IxI)'!$O11</f>
        <v>0</v>
      </c>
      <c r="BA11">
        <f>I!AZ9*'Sim_F(IxI)'!$O11</f>
        <v>0</v>
      </c>
      <c r="BB11">
        <f>I!BA9*'Sim_F(IxI)'!$O11</f>
        <v>0</v>
      </c>
      <c r="BC11">
        <f>I!BB9*'Sim_F(IxI)'!$O11</f>
        <v>0</v>
      </c>
      <c r="BD11">
        <f>I!BC9*'Sim_F(IxI)'!$O11</f>
        <v>0</v>
      </c>
      <c r="BE11">
        <f>I!BD9*'Sim_F(IxI)'!$O11</f>
        <v>0</v>
      </c>
      <c r="BF11">
        <f>I!BE9*'Sim_F(IxI)'!$O11</f>
        <v>0</v>
      </c>
      <c r="BG11">
        <f>I!BF9*'Sim_F(IxI)'!$O11</f>
        <v>0</v>
      </c>
      <c r="BH11">
        <f>I!BG9*'Sim_F(IxI)'!$O11</f>
        <v>0</v>
      </c>
      <c r="BI11">
        <f>I!BH9*'Sim_F(IxI)'!$O11</f>
        <v>0</v>
      </c>
      <c r="BJ11">
        <f>I!BI9*'Sim_F(IxI)'!$O11</f>
        <v>0</v>
      </c>
      <c r="BK11">
        <f>I!BJ9*'Sim_F(IxI)'!$O11</f>
        <v>0</v>
      </c>
      <c r="BL11">
        <f>I!BK9*'Sim_F(IxI)'!$O11</f>
        <v>0</v>
      </c>
      <c r="BM11">
        <f>I!BL9*'Sim_F(IxI)'!$O11</f>
        <v>0</v>
      </c>
      <c r="BN11">
        <f>I!BM9*'Sim_F(IxI)'!$O11</f>
        <v>0</v>
      </c>
      <c r="BO11">
        <f>I!BN9*'Sim_F(IxI)'!$O11</f>
        <v>0</v>
      </c>
      <c r="BP11">
        <f>I!BO9*'Sim_F(IxI)'!$O11</f>
        <v>0</v>
      </c>
      <c r="BQ11">
        <f>I!BP9*'Sim_F(IxI)'!$O11</f>
        <v>0</v>
      </c>
      <c r="BR11">
        <f>I!BQ9*'Sim_F(IxI)'!$O11</f>
        <v>0</v>
      </c>
      <c r="BS11">
        <f>I!BR9*'Sim_F(IxI)'!$O11</f>
        <v>0</v>
      </c>
      <c r="BT11">
        <f>I!BS9*'Sim_F(IxI)'!$O11</f>
        <v>0</v>
      </c>
      <c r="BU11">
        <f>I!BT9*'Sim_F(IxI)'!$O11</f>
        <v>0</v>
      </c>
      <c r="BV11">
        <f>I!BU9*'Sim_F(IxI)'!$O11</f>
        <v>0</v>
      </c>
      <c r="BW11">
        <f>I!BV9*'Sim_F(IxI)'!$O11</f>
        <v>0</v>
      </c>
      <c r="BX11">
        <f>I!BW9*'Sim_F(IxI)'!$O11</f>
        <v>0</v>
      </c>
      <c r="BY11">
        <f>I!BX9*'Sim_F(IxI)'!$O11</f>
        <v>0</v>
      </c>
    </row>
    <row r="12" spans="1:77" x14ac:dyDescent="0.25">
      <c r="A12" s="105" t="s">
        <v>9</v>
      </c>
      <c r="B12">
        <f>I!A10*'Sim_F(IxI)'!$O12</f>
        <v>0</v>
      </c>
      <c r="C12">
        <f>I!B10*'Sim_F(IxI)'!$O12</f>
        <v>0</v>
      </c>
      <c r="D12">
        <f>I!C10*'Sim_F(IxI)'!$O12</f>
        <v>0</v>
      </c>
      <c r="E12">
        <f>I!D10*'Sim_F(IxI)'!$O12</f>
        <v>0</v>
      </c>
      <c r="F12">
        <f>I!E10*'Sim_F(IxI)'!$O12</f>
        <v>0</v>
      </c>
      <c r="G12">
        <f>I!F10*'Sim_F(IxI)'!$O12</f>
        <v>0</v>
      </c>
      <c r="H12">
        <f>I!G10*'Sim_F(IxI)'!$O12</f>
        <v>0</v>
      </c>
      <c r="I12">
        <f>I!H10*'Sim_F(IxI)'!$O12</f>
        <v>0</v>
      </c>
      <c r="J12">
        <f>I!I10*'Sim_F(IxI)'!$O12</f>
        <v>0</v>
      </c>
      <c r="K12">
        <f>I!J10*'Sim_F(IxI)'!$O12</f>
        <v>0</v>
      </c>
      <c r="L12">
        <f>I!K10*'Sim_F(IxI)'!$O12</f>
        <v>0</v>
      </c>
      <c r="M12">
        <f>I!L10*'Sim_F(IxI)'!$O12</f>
        <v>0</v>
      </c>
      <c r="N12">
        <f>I!M10*'Sim_F(IxI)'!$O12</f>
        <v>0</v>
      </c>
      <c r="O12">
        <f>I!N10*'Sim_F(IxI)'!$O12</f>
        <v>0</v>
      </c>
      <c r="P12">
        <f>I!O10*'Sim_F(IxI)'!$O12</f>
        <v>0</v>
      </c>
      <c r="Q12">
        <f>I!P10*'Sim_F(IxI)'!$O12</f>
        <v>0</v>
      </c>
      <c r="R12">
        <f>I!Q10*'Sim_F(IxI)'!$O12</f>
        <v>0</v>
      </c>
      <c r="S12">
        <f>I!R10*'Sim_F(IxI)'!$O12</f>
        <v>0</v>
      </c>
      <c r="T12">
        <f>I!S10*'Sim_F(IxI)'!$O12</f>
        <v>0</v>
      </c>
      <c r="U12">
        <f>I!T10*'Sim_F(IxI)'!$O12</f>
        <v>0</v>
      </c>
      <c r="V12">
        <f>I!U10*'Sim_F(IxI)'!$O12</f>
        <v>0</v>
      </c>
      <c r="W12">
        <f>I!V10*'Sim_F(IxI)'!$O12</f>
        <v>0</v>
      </c>
      <c r="X12">
        <f>I!W10*'Sim_F(IxI)'!$O12</f>
        <v>0</v>
      </c>
      <c r="Y12">
        <f>I!X10*'Sim_F(IxI)'!$O12</f>
        <v>0</v>
      </c>
      <c r="Z12">
        <f>I!Y10*'Sim_F(IxI)'!$O12</f>
        <v>0</v>
      </c>
      <c r="AA12">
        <f>I!Z10*'Sim_F(IxI)'!$O12</f>
        <v>0</v>
      </c>
      <c r="AB12">
        <f>I!AA10*'Sim_F(IxI)'!$O12</f>
        <v>0</v>
      </c>
      <c r="AC12">
        <f>I!AB10*'Sim_F(IxI)'!$O12</f>
        <v>0</v>
      </c>
      <c r="AD12">
        <f>I!AC10*'Sim_F(IxI)'!$O12</f>
        <v>0</v>
      </c>
      <c r="AE12">
        <f>I!AD10*'Sim_F(IxI)'!$O12</f>
        <v>0</v>
      </c>
      <c r="AF12">
        <f>I!AE10*'Sim_F(IxI)'!$O12</f>
        <v>0</v>
      </c>
      <c r="AG12">
        <f>I!AF10*'Sim_F(IxI)'!$O12</f>
        <v>0</v>
      </c>
      <c r="AH12">
        <f>I!AG10*'Sim_F(IxI)'!$O12</f>
        <v>0</v>
      </c>
      <c r="AI12">
        <f>I!AH10*'Sim_F(IxI)'!$O12</f>
        <v>0</v>
      </c>
      <c r="AJ12">
        <f>I!AI10*'Sim_F(IxI)'!$O12</f>
        <v>0</v>
      </c>
      <c r="AK12">
        <f>I!AJ10*'Sim_F(IxI)'!$O12</f>
        <v>0</v>
      </c>
      <c r="AL12">
        <f>I!AK10*'Sim_F(IxI)'!$O12</f>
        <v>0</v>
      </c>
      <c r="AM12">
        <f>I!AL10*'Sim_F(IxI)'!$O12</f>
        <v>0</v>
      </c>
      <c r="AN12">
        <f>I!AM10*'Sim_F(IxI)'!$O12</f>
        <v>0</v>
      </c>
      <c r="AO12">
        <f>I!AN10*'Sim_F(IxI)'!$O12</f>
        <v>0</v>
      </c>
      <c r="AP12">
        <f>I!AO10*'Sim_F(IxI)'!$O12</f>
        <v>0</v>
      </c>
      <c r="AQ12">
        <f>I!AP10*'Sim_F(IxI)'!$O12</f>
        <v>0</v>
      </c>
      <c r="AR12">
        <f>I!AQ10*'Sim_F(IxI)'!$O12</f>
        <v>0</v>
      </c>
      <c r="AS12">
        <f>I!AR10*'Sim_F(IxI)'!$O12</f>
        <v>0</v>
      </c>
      <c r="AT12">
        <f>I!AS10*'Sim_F(IxI)'!$O12</f>
        <v>0</v>
      </c>
      <c r="AU12">
        <f>I!AT10*'Sim_F(IxI)'!$O12</f>
        <v>0</v>
      </c>
      <c r="AV12">
        <f>I!AU10*'Sim_F(IxI)'!$O12</f>
        <v>0</v>
      </c>
      <c r="AW12">
        <f>I!AV10*'Sim_F(IxI)'!$O12</f>
        <v>0</v>
      </c>
      <c r="AX12">
        <f>I!AW10*'Sim_F(IxI)'!$O12</f>
        <v>0</v>
      </c>
      <c r="AY12">
        <f>I!AX10*'Sim_F(IxI)'!$O12</f>
        <v>0</v>
      </c>
      <c r="AZ12">
        <f>I!AY10*'Sim_F(IxI)'!$O12</f>
        <v>0</v>
      </c>
      <c r="BA12">
        <f>I!AZ10*'Sim_F(IxI)'!$O12</f>
        <v>0</v>
      </c>
      <c r="BB12">
        <f>I!BA10*'Sim_F(IxI)'!$O12</f>
        <v>0</v>
      </c>
      <c r="BC12">
        <f>I!BB10*'Sim_F(IxI)'!$O12</f>
        <v>0</v>
      </c>
      <c r="BD12">
        <f>I!BC10*'Sim_F(IxI)'!$O12</f>
        <v>0</v>
      </c>
      <c r="BE12">
        <f>I!BD10*'Sim_F(IxI)'!$O12</f>
        <v>0</v>
      </c>
      <c r="BF12">
        <f>I!BE10*'Sim_F(IxI)'!$O12</f>
        <v>0</v>
      </c>
      <c r="BG12">
        <f>I!BF10*'Sim_F(IxI)'!$O12</f>
        <v>0</v>
      </c>
      <c r="BH12">
        <f>I!BG10*'Sim_F(IxI)'!$O12</f>
        <v>0</v>
      </c>
      <c r="BI12">
        <f>I!BH10*'Sim_F(IxI)'!$O12</f>
        <v>0</v>
      </c>
      <c r="BJ12">
        <f>I!BI10*'Sim_F(IxI)'!$O12</f>
        <v>0</v>
      </c>
      <c r="BK12">
        <f>I!BJ10*'Sim_F(IxI)'!$O12</f>
        <v>0</v>
      </c>
      <c r="BL12">
        <f>I!BK10*'Sim_F(IxI)'!$O12</f>
        <v>0</v>
      </c>
      <c r="BM12">
        <f>I!BL10*'Sim_F(IxI)'!$O12</f>
        <v>0</v>
      </c>
      <c r="BN12">
        <f>I!BM10*'Sim_F(IxI)'!$O12</f>
        <v>0</v>
      </c>
      <c r="BO12">
        <f>I!BN10*'Sim_F(IxI)'!$O12</f>
        <v>0</v>
      </c>
      <c r="BP12">
        <f>I!BO10*'Sim_F(IxI)'!$O12</f>
        <v>0</v>
      </c>
      <c r="BQ12">
        <f>I!BP10*'Sim_F(IxI)'!$O12</f>
        <v>0</v>
      </c>
      <c r="BR12">
        <f>I!BQ10*'Sim_F(IxI)'!$O12</f>
        <v>0</v>
      </c>
      <c r="BS12">
        <f>I!BR10*'Sim_F(IxI)'!$O12</f>
        <v>0</v>
      </c>
      <c r="BT12">
        <f>I!BS10*'Sim_F(IxI)'!$O12</f>
        <v>0</v>
      </c>
      <c r="BU12">
        <f>I!BT10*'Sim_F(IxI)'!$O12</f>
        <v>0</v>
      </c>
      <c r="BV12">
        <f>I!BU10*'Sim_F(IxI)'!$O12</f>
        <v>0</v>
      </c>
      <c r="BW12">
        <f>I!BV10*'Sim_F(IxI)'!$O12</f>
        <v>0</v>
      </c>
      <c r="BX12">
        <f>I!BW10*'Sim_F(IxI)'!$O12</f>
        <v>0</v>
      </c>
      <c r="BY12">
        <f>I!BX10*'Sim_F(IxI)'!$O12</f>
        <v>0</v>
      </c>
    </row>
    <row r="13" spans="1:77" x14ac:dyDescent="0.25">
      <c r="A13" s="105" t="s">
        <v>10</v>
      </c>
      <c r="B13">
        <f>I!A11*'Sim_F(IxI)'!$O13</f>
        <v>0</v>
      </c>
      <c r="C13">
        <f>I!B11*'Sim_F(IxI)'!$O13</f>
        <v>0</v>
      </c>
      <c r="D13">
        <f>I!C11*'Sim_F(IxI)'!$O13</f>
        <v>0</v>
      </c>
      <c r="E13">
        <f>I!D11*'Sim_F(IxI)'!$O13</f>
        <v>0</v>
      </c>
      <c r="F13">
        <f>I!E11*'Sim_F(IxI)'!$O13</f>
        <v>0</v>
      </c>
      <c r="G13">
        <f>I!F11*'Sim_F(IxI)'!$O13</f>
        <v>0</v>
      </c>
      <c r="H13">
        <f>I!G11*'Sim_F(IxI)'!$O13</f>
        <v>0</v>
      </c>
      <c r="I13">
        <f>I!H11*'Sim_F(IxI)'!$O13</f>
        <v>0</v>
      </c>
      <c r="J13">
        <f>I!I11*'Sim_F(IxI)'!$O13</f>
        <v>0</v>
      </c>
      <c r="K13">
        <f>I!J11*'Sim_F(IxI)'!$O13</f>
        <v>0</v>
      </c>
      <c r="L13">
        <f>I!K11*'Sim_F(IxI)'!$O13</f>
        <v>0</v>
      </c>
      <c r="M13">
        <f>I!L11*'Sim_F(IxI)'!$O13</f>
        <v>0</v>
      </c>
      <c r="N13">
        <f>I!M11*'Sim_F(IxI)'!$O13</f>
        <v>0</v>
      </c>
      <c r="O13">
        <f>I!N11*'Sim_F(IxI)'!$O13</f>
        <v>0</v>
      </c>
      <c r="P13">
        <f>I!O11*'Sim_F(IxI)'!$O13</f>
        <v>0</v>
      </c>
      <c r="Q13">
        <f>I!P11*'Sim_F(IxI)'!$O13</f>
        <v>0</v>
      </c>
      <c r="R13">
        <f>I!Q11*'Sim_F(IxI)'!$O13</f>
        <v>0</v>
      </c>
      <c r="S13">
        <f>I!R11*'Sim_F(IxI)'!$O13</f>
        <v>0</v>
      </c>
      <c r="T13">
        <f>I!S11*'Sim_F(IxI)'!$O13</f>
        <v>0</v>
      </c>
      <c r="U13">
        <f>I!T11*'Sim_F(IxI)'!$O13</f>
        <v>0</v>
      </c>
      <c r="V13">
        <f>I!U11*'Sim_F(IxI)'!$O13</f>
        <v>0</v>
      </c>
      <c r="W13">
        <f>I!V11*'Sim_F(IxI)'!$O13</f>
        <v>0</v>
      </c>
      <c r="X13">
        <f>I!W11*'Sim_F(IxI)'!$O13</f>
        <v>0</v>
      </c>
      <c r="Y13">
        <f>I!X11*'Sim_F(IxI)'!$O13</f>
        <v>0</v>
      </c>
      <c r="Z13">
        <f>I!Y11*'Sim_F(IxI)'!$O13</f>
        <v>0</v>
      </c>
      <c r="AA13">
        <f>I!Z11*'Sim_F(IxI)'!$O13</f>
        <v>0</v>
      </c>
      <c r="AB13">
        <f>I!AA11*'Sim_F(IxI)'!$O13</f>
        <v>0</v>
      </c>
      <c r="AC13">
        <f>I!AB11*'Sim_F(IxI)'!$O13</f>
        <v>0</v>
      </c>
      <c r="AD13">
        <f>I!AC11*'Sim_F(IxI)'!$O13</f>
        <v>0</v>
      </c>
      <c r="AE13">
        <f>I!AD11*'Sim_F(IxI)'!$O13</f>
        <v>0</v>
      </c>
      <c r="AF13">
        <f>I!AE11*'Sim_F(IxI)'!$O13</f>
        <v>0</v>
      </c>
      <c r="AG13">
        <f>I!AF11*'Sim_F(IxI)'!$O13</f>
        <v>0</v>
      </c>
      <c r="AH13">
        <f>I!AG11*'Sim_F(IxI)'!$O13</f>
        <v>0</v>
      </c>
      <c r="AI13">
        <f>I!AH11*'Sim_F(IxI)'!$O13</f>
        <v>0</v>
      </c>
      <c r="AJ13">
        <f>I!AI11*'Sim_F(IxI)'!$O13</f>
        <v>0</v>
      </c>
      <c r="AK13">
        <f>I!AJ11*'Sim_F(IxI)'!$O13</f>
        <v>0</v>
      </c>
      <c r="AL13">
        <f>I!AK11*'Sim_F(IxI)'!$O13</f>
        <v>0</v>
      </c>
      <c r="AM13">
        <f>I!AL11*'Sim_F(IxI)'!$O13</f>
        <v>0</v>
      </c>
      <c r="AN13">
        <f>I!AM11*'Sim_F(IxI)'!$O13</f>
        <v>0</v>
      </c>
      <c r="AO13">
        <f>I!AN11*'Sim_F(IxI)'!$O13</f>
        <v>0</v>
      </c>
      <c r="AP13">
        <f>I!AO11*'Sim_F(IxI)'!$O13</f>
        <v>0</v>
      </c>
      <c r="AQ13">
        <f>I!AP11*'Sim_F(IxI)'!$O13</f>
        <v>0</v>
      </c>
      <c r="AR13">
        <f>I!AQ11*'Sim_F(IxI)'!$O13</f>
        <v>0</v>
      </c>
      <c r="AS13">
        <f>I!AR11*'Sim_F(IxI)'!$O13</f>
        <v>0</v>
      </c>
      <c r="AT13">
        <f>I!AS11*'Sim_F(IxI)'!$O13</f>
        <v>0</v>
      </c>
      <c r="AU13">
        <f>I!AT11*'Sim_F(IxI)'!$O13</f>
        <v>0</v>
      </c>
      <c r="AV13">
        <f>I!AU11*'Sim_F(IxI)'!$O13</f>
        <v>0</v>
      </c>
      <c r="AW13">
        <f>I!AV11*'Sim_F(IxI)'!$O13</f>
        <v>0</v>
      </c>
      <c r="AX13">
        <f>I!AW11*'Sim_F(IxI)'!$O13</f>
        <v>0</v>
      </c>
      <c r="AY13">
        <f>I!AX11*'Sim_F(IxI)'!$O13</f>
        <v>0</v>
      </c>
      <c r="AZ13">
        <f>I!AY11*'Sim_F(IxI)'!$O13</f>
        <v>0</v>
      </c>
      <c r="BA13">
        <f>I!AZ11*'Sim_F(IxI)'!$O13</f>
        <v>0</v>
      </c>
      <c r="BB13">
        <f>I!BA11*'Sim_F(IxI)'!$O13</f>
        <v>0</v>
      </c>
      <c r="BC13">
        <f>I!BB11*'Sim_F(IxI)'!$O13</f>
        <v>0</v>
      </c>
      <c r="BD13">
        <f>I!BC11*'Sim_F(IxI)'!$O13</f>
        <v>0</v>
      </c>
      <c r="BE13">
        <f>I!BD11*'Sim_F(IxI)'!$O13</f>
        <v>0</v>
      </c>
      <c r="BF13">
        <f>I!BE11*'Sim_F(IxI)'!$O13</f>
        <v>0</v>
      </c>
      <c r="BG13">
        <f>I!BF11*'Sim_F(IxI)'!$O13</f>
        <v>0</v>
      </c>
      <c r="BH13">
        <f>I!BG11*'Sim_F(IxI)'!$O13</f>
        <v>0</v>
      </c>
      <c r="BI13">
        <f>I!BH11*'Sim_F(IxI)'!$O13</f>
        <v>0</v>
      </c>
      <c r="BJ13">
        <f>I!BI11*'Sim_F(IxI)'!$O13</f>
        <v>0</v>
      </c>
      <c r="BK13">
        <f>I!BJ11*'Sim_F(IxI)'!$O13</f>
        <v>0</v>
      </c>
      <c r="BL13">
        <f>I!BK11*'Sim_F(IxI)'!$O13</f>
        <v>0</v>
      </c>
      <c r="BM13">
        <f>I!BL11*'Sim_F(IxI)'!$O13</f>
        <v>0</v>
      </c>
      <c r="BN13">
        <f>I!BM11*'Sim_F(IxI)'!$O13</f>
        <v>0</v>
      </c>
      <c r="BO13">
        <f>I!BN11*'Sim_F(IxI)'!$O13</f>
        <v>0</v>
      </c>
      <c r="BP13">
        <f>I!BO11*'Sim_F(IxI)'!$O13</f>
        <v>0</v>
      </c>
      <c r="BQ13">
        <f>I!BP11*'Sim_F(IxI)'!$O13</f>
        <v>0</v>
      </c>
      <c r="BR13">
        <f>I!BQ11*'Sim_F(IxI)'!$O13</f>
        <v>0</v>
      </c>
      <c r="BS13">
        <f>I!BR11*'Sim_F(IxI)'!$O13</f>
        <v>0</v>
      </c>
      <c r="BT13">
        <f>I!BS11*'Sim_F(IxI)'!$O13</f>
        <v>0</v>
      </c>
      <c r="BU13">
        <f>I!BT11*'Sim_F(IxI)'!$O13</f>
        <v>0</v>
      </c>
      <c r="BV13">
        <f>I!BU11*'Sim_F(IxI)'!$O13</f>
        <v>0</v>
      </c>
      <c r="BW13">
        <f>I!BV11*'Sim_F(IxI)'!$O13</f>
        <v>0</v>
      </c>
      <c r="BX13">
        <f>I!BW11*'Sim_F(IxI)'!$O13</f>
        <v>0</v>
      </c>
      <c r="BY13">
        <f>I!BX11*'Sim_F(IxI)'!$O13</f>
        <v>0</v>
      </c>
    </row>
    <row r="14" spans="1:77" x14ac:dyDescent="0.25">
      <c r="A14" s="105" t="s">
        <v>11</v>
      </c>
      <c r="B14">
        <f>I!A12*'Sim_F(IxI)'!$O14</f>
        <v>0</v>
      </c>
      <c r="C14">
        <f>I!B12*'Sim_F(IxI)'!$O14</f>
        <v>0</v>
      </c>
      <c r="D14">
        <f>I!C12*'Sim_F(IxI)'!$O14</f>
        <v>0</v>
      </c>
      <c r="E14">
        <f>I!D12*'Sim_F(IxI)'!$O14</f>
        <v>0</v>
      </c>
      <c r="F14">
        <f>I!E12*'Sim_F(IxI)'!$O14</f>
        <v>0</v>
      </c>
      <c r="G14">
        <f>I!F12*'Sim_F(IxI)'!$O14</f>
        <v>0</v>
      </c>
      <c r="H14">
        <f>I!G12*'Sim_F(IxI)'!$O14</f>
        <v>0</v>
      </c>
      <c r="I14">
        <f>I!H12*'Sim_F(IxI)'!$O14</f>
        <v>0</v>
      </c>
      <c r="J14">
        <f>I!I12*'Sim_F(IxI)'!$O14</f>
        <v>0</v>
      </c>
      <c r="K14">
        <f>I!J12*'Sim_F(IxI)'!$O14</f>
        <v>0</v>
      </c>
      <c r="L14">
        <f>I!K12*'Sim_F(IxI)'!$O14</f>
        <v>0</v>
      </c>
      <c r="M14">
        <f>I!L12*'Sim_F(IxI)'!$O14</f>
        <v>0</v>
      </c>
      <c r="N14">
        <f>I!M12*'Sim_F(IxI)'!$O14</f>
        <v>0</v>
      </c>
      <c r="O14">
        <f>I!N12*'Sim_F(IxI)'!$O14</f>
        <v>0</v>
      </c>
      <c r="P14">
        <f>I!O12*'Sim_F(IxI)'!$O14</f>
        <v>0</v>
      </c>
      <c r="Q14">
        <f>I!P12*'Sim_F(IxI)'!$O14</f>
        <v>0</v>
      </c>
      <c r="R14">
        <f>I!Q12*'Sim_F(IxI)'!$O14</f>
        <v>0</v>
      </c>
      <c r="S14">
        <f>I!R12*'Sim_F(IxI)'!$O14</f>
        <v>0</v>
      </c>
      <c r="T14">
        <f>I!S12*'Sim_F(IxI)'!$O14</f>
        <v>0</v>
      </c>
      <c r="U14">
        <f>I!T12*'Sim_F(IxI)'!$O14</f>
        <v>0</v>
      </c>
      <c r="V14">
        <f>I!U12*'Sim_F(IxI)'!$O14</f>
        <v>0</v>
      </c>
      <c r="W14">
        <f>I!V12*'Sim_F(IxI)'!$O14</f>
        <v>0</v>
      </c>
      <c r="X14">
        <f>I!W12*'Sim_F(IxI)'!$O14</f>
        <v>0</v>
      </c>
      <c r="Y14">
        <f>I!X12*'Sim_F(IxI)'!$O14</f>
        <v>0</v>
      </c>
      <c r="Z14">
        <f>I!Y12*'Sim_F(IxI)'!$O14</f>
        <v>0</v>
      </c>
      <c r="AA14">
        <f>I!Z12*'Sim_F(IxI)'!$O14</f>
        <v>0</v>
      </c>
      <c r="AB14">
        <f>I!AA12*'Sim_F(IxI)'!$O14</f>
        <v>0</v>
      </c>
      <c r="AC14">
        <f>I!AB12*'Sim_F(IxI)'!$O14</f>
        <v>0</v>
      </c>
      <c r="AD14">
        <f>I!AC12*'Sim_F(IxI)'!$O14</f>
        <v>0</v>
      </c>
      <c r="AE14">
        <f>I!AD12*'Sim_F(IxI)'!$O14</f>
        <v>0</v>
      </c>
      <c r="AF14">
        <f>I!AE12*'Sim_F(IxI)'!$O14</f>
        <v>0</v>
      </c>
      <c r="AG14">
        <f>I!AF12*'Sim_F(IxI)'!$O14</f>
        <v>0</v>
      </c>
      <c r="AH14">
        <f>I!AG12*'Sim_F(IxI)'!$O14</f>
        <v>0</v>
      </c>
      <c r="AI14">
        <f>I!AH12*'Sim_F(IxI)'!$O14</f>
        <v>0</v>
      </c>
      <c r="AJ14">
        <f>I!AI12*'Sim_F(IxI)'!$O14</f>
        <v>0</v>
      </c>
      <c r="AK14">
        <f>I!AJ12*'Sim_F(IxI)'!$O14</f>
        <v>0</v>
      </c>
      <c r="AL14">
        <f>I!AK12*'Sim_F(IxI)'!$O14</f>
        <v>0</v>
      </c>
      <c r="AM14">
        <f>I!AL12*'Sim_F(IxI)'!$O14</f>
        <v>0</v>
      </c>
      <c r="AN14">
        <f>I!AM12*'Sim_F(IxI)'!$O14</f>
        <v>0</v>
      </c>
      <c r="AO14">
        <f>I!AN12*'Sim_F(IxI)'!$O14</f>
        <v>0</v>
      </c>
      <c r="AP14">
        <f>I!AO12*'Sim_F(IxI)'!$O14</f>
        <v>0</v>
      </c>
      <c r="AQ14">
        <f>I!AP12*'Sim_F(IxI)'!$O14</f>
        <v>0</v>
      </c>
      <c r="AR14">
        <f>I!AQ12*'Sim_F(IxI)'!$O14</f>
        <v>0</v>
      </c>
      <c r="AS14">
        <f>I!AR12*'Sim_F(IxI)'!$O14</f>
        <v>0</v>
      </c>
      <c r="AT14">
        <f>I!AS12*'Sim_F(IxI)'!$O14</f>
        <v>0</v>
      </c>
      <c r="AU14">
        <f>I!AT12*'Sim_F(IxI)'!$O14</f>
        <v>0</v>
      </c>
      <c r="AV14">
        <f>I!AU12*'Sim_F(IxI)'!$O14</f>
        <v>0</v>
      </c>
      <c r="AW14">
        <f>I!AV12*'Sim_F(IxI)'!$O14</f>
        <v>0</v>
      </c>
      <c r="AX14">
        <f>I!AW12*'Sim_F(IxI)'!$O14</f>
        <v>0</v>
      </c>
      <c r="AY14">
        <f>I!AX12*'Sim_F(IxI)'!$O14</f>
        <v>0</v>
      </c>
      <c r="AZ14">
        <f>I!AY12*'Sim_F(IxI)'!$O14</f>
        <v>0</v>
      </c>
      <c r="BA14">
        <f>I!AZ12*'Sim_F(IxI)'!$O14</f>
        <v>0</v>
      </c>
      <c r="BB14">
        <f>I!BA12*'Sim_F(IxI)'!$O14</f>
        <v>0</v>
      </c>
      <c r="BC14">
        <f>I!BB12*'Sim_F(IxI)'!$O14</f>
        <v>0</v>
      </c>
      <c r="BD14">
        <f>I!BC12*'Sim_F(IxI)'!$O14</f>
        <v>0</v>
      </c>
      <c r="BE14">
        <f>I!BD12*'Sim_F(IxI)'!$O14</f>
        <v>0</v>
      </c>
      <c r="BF14">
        <f>I!BE12*'Sim_F(IxI)'!$O14</f>
        <v>0</v>
      </c>
      <c r="BG14">
        <f>I!BF12*'Sim_F(IxI)'!$O14</f>
        <v>0</v>
      </c>
      <c r="BH14">
        <f>I!BG12*'Sim_F(IxI)'!$O14</f>
        <v>0</v>
      </c>
      <c r="BI14">
        <f>I!BH12*'Sim_F(IxI)'!$O14</f>
        <v>0</v>
      </c>
      <c r="BJ14">
        <f>I!BI12*'Sim_F(IxI)'!$O14</f>
        <v>0</v>
      </c>
      <c r="BK14">
        <f>I!BJ12*'Sim_F(IxI)'!$O14</f>
        <v>0</v>
      </c>
      <c r="BL14">
        <f>I!BK12*'Sim_F(IxI)'!$O14</f>
        <v>0</v>
      </c>
      <c r="BM14">
        <f>I!BL12*'Sim_F(IxI)'!$O14</f>
        <v>0</v>
      </c>
      <c r="BN14">
        <f>I!BM12*'Sim_F(IxI)'!$O14</f>
        <v>0</v>
      </c>
      <c r="BO14">
        <f>I!BN12*'Sim_F(IxI)'!$O14</f>
        <v>0</v>
      </c>
      <c r="BP14">
        <f>I!BO12*'Sim_F(IxI)'!$O14</f>
        <v>0</v>
      </c>
      <c r="BQ14">
        <f>I!BP12*'Sim_F(IxI)'!$O14</f>
        <v>0</v>
      </c>
      <c r="BR14">
        <f>I!BQ12*'Sim_F(IxI)'!$O14</f>
        <v>0</v>
      </c>
      <c r="BS14">
        <f>I!BR12*'Sim_F(IxI)'!$O14</f>
        <v>0</v>
      </c>
      <c r="BT14">
        <f>I!BS12*'Sim_F(IxI)'!$O14</f>
        <v>0</v>
      </c>
      <c r="BU14">
        <f>I!BT12*'Sim_F(IxI)'!$O14</f>
        <v>0</v>
      </c>
      <c r="BV14">
        <f>I!BU12*'Sim_F(IxI)'!$O14</f>
        <v>0</v>
      </c>
      <c r="BW14">
        <f>I!BV12*'Sim_F(IxI)'!$O14</f>
        <v>0</v>
      </c>
      <c r="BX14">
        <f>I!BW12*'Sim_F(IxI)'!$O14</f>
        <v>0</v>
      </c>
      <c r="BY14">
        <f>I!BX12*'Sim_F(IxI)'!$O14</f>
        <v>0</v>
      </c>
    </row>
    <row r="15" spans="1:77" x14ac:dyDescent="0.25">
      <c r="A15" s="105" t="s">
        <v>12</v>
      </c>
      <c r="B15">
        <f>I!A13*'Sim_F(IxI)'!$O15</f>
        <v>0</v>
      </c>
      <c r="C15">
        <f>I!B13*'Sim_F(IxI)'!$O15</f>
        <v>0</v>
      </c>
      <c r="D15">
        <f>I!C13*'Sim_F(IxI)'!$O15</f>
        <v>0</v>
      </c>
      <c r="E15">
        <f>I!D13*'Sim_F(IxI)'!$O15</f>
        <v>0</v>
      </c>
      <c r="F15">
        <f>I!E13*'Sim_F(IxI)'!$O15</f>
        <v>0</v>
      </c>
      <c r="G15">
        <f>I!F13*'Sim_F(IxI)'!$O15</f>
        <v>0</v>
      </c>
      <c r="H15">
        <f>I!G13*'Sim_F(IxI)'!$O15</f>
        <v>0</v>
      </c>
      <c r="I15">
        <f>I!H13*'Sim_F(IxI)'!$O15</f>
        <v>0</v>
      </c>
      <c r="J15">
        <f>I!I13*'Sim_F(IxI)'!$O15</f>
        <v>0</v>
      </c>
      <c r="K15">
        <f>I!J13*'Sim_F(IxI)'!$O15</f>
        <v>0</v>
      </c>
      <c r="L15">
        <f>I!K13*'Sim_F(IxI)'!$O15</f>
        <v>0</v>
      </c>
      <c r="M15">
        <f>I!L13*'Sim_F(IxI)'!$O15</f>
        <v>0</v>
      </c>
      <c r="N15">
        <f>I!M13*'Sim_F(IxI)'!$O15</f>
        <v>0</v>
      </c>
      <c r="O15">
        <f>I!N13*'Sim_F(IxI)'!$O15</f>
        <v>0</v>
      </c>
      <c r="P15">
        <f>I!O13*'Sim_F(IxI)'!$O15</f>
        <v>0</v>
      </c>
      <c r="Q15">
        <f>I!P13*'Sim_F(IxI)'!$O15</f>
        <v>0</v>
      </c>
      <c r="R15">
        <f>I!Q13*'Sim_F(IxI)'!$O15</f>
        <v>0</v>
      </c>
      <c r="S15">
        <f>I!R13*'Sim_F(IxI)'!$O15</f>
        <v>0</v>
      </c>
      <c r="T15">
        <f>I!S13*'Sim_F(IxI)'!$O15</f>
        <v>0</v>
      </c>
      <c r="U15">
        <f>I!T13*'Sim_F(IxI)'!$O15</f>
        <v>0</v>
      </c>
      <c r="V15">
        <f>I!U13*'Sim_F(IxI)'!$O15</f>
        <v>0</v>
      </c>
      <c r="W15">
        <f>I!V13*'Sim_F(IxI)'!$O15</f>
        <v>0</v>
      </c>
      <c r="X15">
        <f>I!W13*'Sim_F(IxI)'!$O15</f>
        <v>0</v>
      </c>
      <c r="Y15">
        <f>I!X13*'Sim_F(IxI)'!$O15</f>
        <v>0</v>
      </c>
      <c r="Z15">
        <f>I!Y13*'Sim_F(IxI)'!$O15</f>
        <v>0</v>
      </c>
      <c r="AA15">
        <f>I!Z13*'Sim_F(IxI)'!$O15</f>
        <v>0</v>
      </c>
      <c r="AB15">
        <f>I!AA13*'Sim_F(IxI)'!$O15</f>
        <v>0</v>
      </c>
      <c r="AC15">
        <f>I!AB13*'Sim_F(IxI)'!$O15</f>
        <v>0</v>
      </c>
      <c r="AD15">
        <f>I!AC13*'Sim_F(IxI)'!$O15</f>
        <v>0</v>
      </c>
      <c r="AE15">
        <f>I!AD13*'Sim_F(IxI)'!$O15</f>
        <v>0</v>
      </c>
      <c r="AF15">
        <f>I!AE13*'Sim_F(IxI)'!$O15</f>
        <v>0</v>
      </c>
      <c r="AG15">
        <f>I!AF13*'Sim_F(IxI)'!$O15</f>
        <v>0</v>
      </c>
      <c r="AH15">
        <f>I!AG13*'Sim_F(IxI)'!$O15</f>
        <v>0</v>
      </c>
      <c r="AI15">
        <f>I!AH13*'Sim_F(IxI)'!$O15</f>
        <v>0</v>
      </c>
      <c r="AJ15">
        <f>I!AI13*'Sim_F(IxI)'!$O15</f>
        <v>0</v>
      </c>
      <c r="AK15">
        <f>I!AJ13*'Sim_F(IxI)'!$O15</f>
        <v>0</v>
      </c>
      <c r="AL15">
        <f>I!AK13*'Sim_F(IxI)'!$O15</f>
        <v>0</v>
      </c>
      <c r="AM15">
        <f>I!AL13*'Sim_F(IxI)'!$O15</f>
        <v>0</v>
      </c>
      <c r="AN15">
        <f>I!AM13*'Sim_F(IxI)'!$O15</f>
        <v>0</v>
      </c>
      <c r="AO15">
        <f>I!AN13*'Sim_F(IxI)'!$O15</f>
        <v>0</v>
      </c>
      <c r="AP15">
        <f>I!AO13*'Sim_F(IxI)'!$O15</f>
        <v>0</v>
      </c>
      <c r="AQ15">
        <f>I!AP13*'Sim_F(IxI)'!$O15</f>
        <v>0</v>
      </c>
      <c r="AR15">
        <f>I!AQ13*'Sim_F(IxI)'!$O15</f>
        <v>0</v>
      </c>
      <c r="AS15">
        <f>I!AR13*'Sim_F(IxI)'!$O15</f>
        <v>0</v>
      </c>
      <c r="AT15">
        <f>I!AS13*'Sim_F(IxI)'!$O15</f>
        <v>0</v>
      </c>
      <c r="AU15">
        <f>I!AT13*'Sim_F(IxI)'!$O15</f>
        <v>0</v>
      </c>
      <c r="AV15">
        <f>I!AU13*'Sim_F(IxI)'!$O15</f>
        <v>0</v>
      </c>
      <c r="AW15">
        <f>I!AV13*'Sim_F(IxI)'!$O15</f>
        <v>0</v>
      </c>
      <c r="AX15">
        <f>I!AW13*'Sim_F(IxI)'!$O15</f>
        <v>0</v>
      </c>
      <c r="AY15">
        <f>I!AX13*'Sim_F(IxI)'!$O15</f>
        <v>0</v>
      </c>
      <c r="AZ15">
        <f>I!AY13*'Sim_F(IxI)'!$O15</f>
        <v>0</v>
      </c>
      <c r="BA15">
        <f>I!AZ13*'Sim_F(IxI)'!$O15</f>
        <v>0</v>
      </c>
      <c r="BB15">
        <f>I!BA13*'Sim_F(IxI)'!$O15</f>
        <v>0</v>
      </c>
      <c r="BC15">
        <f>I!BB13*'Sim_F(IxI)'!$O15</f>
        <v>0</v>
      </c>
      <c r="BD15">
        <f>I!BC13*'Sim_F(IxI)'!$O15</f>
        <v>0</v>
      </c>
      <c r="BE15">
        <f>I!BD13*'Sim_F(IxI)'!$O15</f>
        <v>0</v>
      </c>
      <c r="BF15">
        <f>I!BE13*'Sim_F(IxI)'!$O15</f>
        <v>0</v>
      </c>
      <c r="BG15">
        <f>I!BF13*'Sim_F(IxI)'!$O15</f>
        <v>0</v>
      </c>
      <c r="BH15">
        <f>I!BG13*'Sim_F(IxI)'!$O15</f>
        <v>0</v>
      </c>
      <c r="BI15">
        <f>I!BH13*'Sim_F(IxI)'!$O15</f>
        <v>0</v>
      </c>
      <c r="BJ15">
        <f>I!BI13*'Sim_F(IxI)'!$O15</f>
        <v>0</v>
      </c>
      <c r="BK15">
        <f>I!BJ13*'Sim_F(IxI)'!$O15</f>
        <v>0</v>
      </c>
      <c r="BL15">
        <f>I!BK13*'Sim_F(IxI)'!$O15</f>
        <v>0</v>
      </c>
      <c r="BM15">
        <f>I!BL13*'Sim_F(IxI)'!$O15</f>
        <v>0</v>
      </c>
      <c r="BN15">
        <f>I!BM13*'Sim_F(IxI)'!$O15</f>
        <v>0</v>
      </c>
      <c r="BO15">
        <f>I!BN13*'Sim_F(IxI)'!$O15</f>
        <v>0</v>
      </c>
      <c r="BP15">
        <f>I!BO13*'Sim_F(IxI)'!$O15</f>
        <v>0</v>
      </c>
      <c r="BQ15">
        <f>I!BP13*'Sim_F(IxI)'!$O15</f>
        <v>0</v>
      </c>
      <c r="BR15">
        <f>I!BQ13*'Sim_F(IxI)'!$O15</f>
        <v>0</v>
      </c>
      <c r="BS15">
        <f>I!BR13*'Sim_F(IxI)'!$O15</f>
        <v>0</v>
      </c>
      <c r="BT15">
        <f>I!BS13*'Sim_F(IxI)'!$O15</f>
        <v>0</v>
      </c>
      <c r="BU15">
        <f>I!BT13*'Sim_F(IxI)'!$O15</f>
        <v>0</v>
      </c>
      <c r="BV15">
        <f>I!BU13*'Sim_F(IxI)'!$O15</f>
        <v>0</v>
      </c>
      <c r="BW15">
        <f>I!BV13*'Sim_F(IxI)'!$O15</f>
        <v>0</v>
      </c>
      <c r="BX15">
        <f>I!BW13*'Sim_F(IxI)'!$O15</f>
        <v>0</v>
      </c>
      <c r="BY15">
        <f>I!BX13*'Sim_F(IxI)'!$O15</f>
        <v>0</v>
      </c>
    </row>
    <row r="16" spans="1:77" x14ac:dyDescent="0.25">
      <c r="A16" s="105" t="s">
        <v>13</v>
      </c>
      <c r="B16">
        <f>I!A14*'Sim_F(IxI)'!$O16</f>
        <v>0</v>
      </c>
      <c r="C16">
        <f>I!B14*'Sim_F(IxI)'!$O16</f>
        <v>0</v>
      </c>
      <c r="D16">
        <f>I!C14*'Sim_F(IxI)'!$O16</f>
        <v>0</v>
      </c>
      <c r="E16">
        <f>I!D14*'Sim_F(IxI)'!$O16</f>
        <v>0</v>
      </c>
      <c r="F16">
        <f>I!E14*'Sim_F(IxI)'!$O16</f>
        <v>0</v>
      </c>
      <c r="G16">
        <f>I!F14*'Sim_F(IxI)'!$O16</f>
        <v>0</v>
      </c>
      <c r="H16">
        <f>I!G14*'Sim_F(IxI)'!$O16</f>
        <v>0</v>
      </c>
      <c r="I16">
        <f>I!H14*'Sim_F(IxI)'!$O16</f>
        <v>0</v>
      </c>
      <c r="J16">
        <f>I!I14*'Sim_F(IxI)'!$O16</f>
        <v>0</v>
      </c>
      <c r="K16">
        <f>I!J14*'Sim_F(IxI)'!$O16</f>
        <v>0</v>
      </c>
      <c r="L16">
        <f>I!K14*'Sim_F(IxI)'!$O16</f>
        <v>0</v>
      </c>
      <c r="M16">
        <f>I!L14*'Sim_F(IxI)'!$O16</f>
        <v>0</v>
      </c>
      <c r="N16">
        <f>I!M14*'Sim_F(IxI)'!$O16</f>
        <v>0</v>
      </c>
      <c r="O16">
        <f>I!N14*'Sim_F(IxI)'!$O16</f>
        <v>0</v>
      </c>
      <c r="P16">
        <f>I!O14*'Sim_F(IxI)'!$O16</f>
        <v>0</v>
      </c>
      <c r="Q16">
        <f>I!P14*'Sim_F(IxI)'!$O16</f>
        <v>0</v>
      </c>
      <c r="R16">
        <f>I!Q14*'Sim_F(IxI)'!$O16</f>
        <v>0</v>
      </c>
      <c r="S16">
        <f>I!R14*'Sim_F(IxI)'!$O16</f>
        <v>0</v>
      </c>
      <c r="T16">
        <f>I!S14*'Sim_F(IxI)'!$O16</f>
        <v>0</v>
      </c>
      <c r="U16">
        <f>I!T14*'Sim_F(IxI)'!$O16</f>
        <v>0</v>
      </c>
      <c r="V16">
        <f>I!U14*'Sim_F(IxI)'!$O16</f>
        <v>0</v>
      </c>
      <c r="W16">
        <f>I!V14*'Sim_F(IxI)'!$O16</f>
        <v>0</v>
      </c>
      <c r="X16">
        <f>I!W14*'Sim_F(IxI)'!$O16</f>
        <v>0</v>
      </c>
      <c r="Y16">
        <f>I!X14*'Sim_F(IxI)'!$O16</f>
        <v>0</v>
      </c>
      <c r="Z16">
        <f>I!Y14*'Sim_F(IxI)'!$O16</f>
        <v>0</v>
      </c>
      <c r="AA16">
        <f>I!Z14*'Sim_F(IxI)'!$O16</f>
        <v>0</v>
      </c>
      <c r="AB16">
        <f>I!AA14*'Sim_F(IxI)'!$O16</f>
        <v>0</v>
      </c>
      <c r="AC16">
        <f>I!AB14*'Sim_F(IxI)'!$O16</f>
        <v>0</v>
      </c>
      <c r="AD16">
        <f>I!AC14*'Sim_F(IxI)'!$O16</f>
        <v>0</v>
      </c>
      <c r="AE16">
        <f>I!AD14*'Sim_F(IxI)'!$O16</f>
        <v>0</v>
      </c>
      <c r="AF16">
        <f>I!AE14*'Sim_F(IxI)'!$O16</f>
        <v>0</v>
      </c>
      <c r="AG16">
        <f>I!AF14*'Sim_F(IxI)'!$O16</f>
        <v>0</v>
      </c>
      <c r="AH16">
        <f>I!AG14*'Sim_F(IxI)'!$O16</f>
        <v>0</v>
      </c>
      <c r="AI16">
        <f>I!AH14*'Sim_F(IxI)'!$O16</f>
        <v>0</v>
      </c>
      <c r="AJ16">
        <f>I!AI14*'Sim_F(IxI)'!$O16</f>
        <v>0</v>
      </c>
      <c r="AK16">
        <f>I!AJ14*'Sim_F(IxI)'!$O16</f>
        <v>0</v>
      </c>
      <c r="AL16">
        <f>I!AK14*'Sim_F(IxI)'!$O16</f>
        <v>0</v>
      </c>
      <c r="AM16">
        <f>I!AL14*'Sim_F(IxI)'!$O16</f>
        <v>0</v>
      </c>
      <c r="AN16">
        <f>I!AM14*'Sim_F(IxI)'!$O16</f>
        <v>0</v>
      </c>
      <c r="AO16">
        <f>I!AN14*'Sim_F(IxI)'!$O16</f>
        <v>0</v>
      </c>
      <c r="AP16">
        <f>I!AO14*'Sim_F(IxI)'!$O16</f>
        <v>0</v>
      </c>
      <c r="AQ16">
        <f>I!AP14*'Sim_F(IxI)'!$O16</f>
        <v>0</v>
      </c>
      <c r="AR16">
        <f>I!AQ14*'Sim_F(IxI)'!$O16</f>
        <v>0</v>
      </c>
      <c r="AS16">
        <f>I!AR14*'Sim_F(IxI)'!$O16</f>
        <v>0</v>
      </c>
      <c r="AT16">
        <f>I!AS14*'Sim_F(IxI)'!$O16</f>
        <v>0</v>
      </c>
      <c r="AU16">
        <f>I!AT14*'Sim_F(IxI)'!$O16</f>
        <v>0</v>
      </c>
      <c r="AV16">
        <f>I!AU14*'Sim_F(IxI)'!$O16</f>
        <v>0</v>
      </c>
      <c r="AW16">
        <f>I!AV14*'Sim_F(IxI)'!$O16</f>
        <v>0</v>
      </c>
      <c r="AX16">
        <f>I!AW14*'Sim_F(IxI)'!$O16</f>
        <v>0</v>
      </c>
      <c r="AY16">
        <f>I!AX14*'Sim_F(IxI)'!$O16</f>
        <v>0</v>
      </c>
      <c r="AZ16">
        <f>I!AY14*'Sim_F(IxI)'!$O16</f>
        <v>0</v>
      </c>
      <c r="BA16">
        <f>I!AZ14*'Sim_F(IxI)'!$O16</f>
        <v>0</v>
      </c>
      <c r="BB16">
        <f>I!BA14*'Sim_F(IxI)'!$O16</f>
        <v>0</v>
      </c>
      <c r="BC16">
        <f>I!BB14*'Sim_F(IxI)'!$O16</f>
        <v>0</v>
      </c>
      <c r="BD16">
        <f>I!BC14*'Sim_F(IxI)'!$O16</f>
        <v>0</v>
      </c>
      <c r="BE16">
        <f>I!BD14*'Sim_F(IxI)'!$O16</f>
        <v>0</v>
      </c>
      <c r="BF16">
        <f>I!BE14*'Sim_F(IxI)'!$O16</f>
        <v>0</v>
      </c>
      <c r="BG16">
        <f>I!BF14*'Sim_F(IxI)'!$O16</f>
        <v>0</v>
      </c>
      <c r="BH16">
        <f>I!BG14*'Sim_F(IxI)'!$O16</f>
        <v>0</v>
      </c>
      <c r="BI16">
        <f>I!BH14*'Sim_F(IxI)'!$O16</f>
        <v>0</v>
      </c>
      <c r="BJ16">
        <f>I!BI14*'Sim_F(IxI)'!$O16</f>
        <v>0</v>
      </c>
      <c r="BK16">
        <f>I!BJ14*'Sim_F(IxI)'!$O16</f>
        <v>0</v>
      </c>
      <c r="BL16">
        <f>I!BK14*'Sim_F(IxI)'!$O16</f>
        <v>0</v>
      </c>
      <c r="BM16">
        <f>I!BL14*'Sim_F(IxI)'!$O16</f>
        <v>0</v>
      </c>
      <c r="BN16">
        <f>I!BM14*'Sim_F(IxI)'!$O16</f>
        <v>0</v>
      </c>
      <c r="BO16">
        <f>I!BN14*'Sim_F(IxI)'!$O16</f>
        <v>0</v>
      </c>
      <c r="BP16">
        <f>I!BO14*'Sim_F(IxI)'!$O16</f>
        <v>0</v>
      </c>
      <c r="BQ16">
        <f>I!BP14*'Sim_F(IxI)'!$O16</f>
        <v>0</v>
      </c>
      <c r="BR16">
        <f>I!BQ14*'Sim_F(IxI)'!$O16</f>
        <v>0</v>
      </c>
      <c r="BS16">
        <f>I!BR14*'Sim_F(IxI)'!$O16</f>
        <v>0</v>
      </c>
      <c r="BT16">
        <f>I!BS14*'Sim_F(IxI)'!$O16</f>
        <v>0</v>
      </c>
      <c r="BU16">
        <f>I!BT14*'Sim_F(IxI)'!$O16</f>
        <v>0</v>
      </c>
      <c r="BV16">
        <f>I!BU14*'Sim_F(IxI)'!$O16</f>
        <v>0</v>
      </c>
      <c r="BW16">
        <f>I!BV14*'Sim_F(IxI)'!$O16</f>
        <v>0</v>
      </c>
      <c r="BX16">
        <f>I!BW14*'Sim_F(IxI)'!$O16</f>
        <v>0</v>
      </c>
      <c r="BY16">
        <f>I!BX14*'Sim_F(IxI)'!$O16</f>
        <v>0</v>
      </c>
    </row>
    <row r="17" spans="1:77" x14ac:dyDescent="0.25">
      <c r="A17" s="105" t="s">
        <v>14</v>
      </c>
      <c r="B17">
        <f>I!A15*'Sim_F(IxI)'!$O17</f>
        <v>0</v>
      </c>
      <c r="C17">
        <f>I!B15*'Sim_F(IxI)'!$O17</f>
        <v>0</v>
      </c>
      <c r="D17">
        <f>I!C15*'Sim_F(IxI)'!$O17</f>
        <v>0</v>
      </c>
      <c r="E17">
        <f>I!D15*'Sim_F(IxI)'!$O17</f>
        <v>0</v>
      </c>
      <c r="F17">
        <f>I!E15*'Sim_F(IxI)'!$O17</f>
        <v>0</v>
      </c>
      <c r="G17">
        <f>I!F15*'Sim_F(IxI)'!$O17</f>
        <v>0</v>
      </c>
      <c r="H17">
        <f>I!G15*'Sim_F(IxI)'!$O17</f>
        <v>0</v>
      </c>
      <c r="I17">
        <f>I!H15*'Sim_F(IxI)'!$O17</f>
        <v>0</v>
      </c>
      <c r="J17">
        <f>I!I15*'Sim_F(IxI)'!$O17</f>
        <v>0</v>
      </c>
      <c r="K17">
        <f>I!J15*'Sim_F(IxI)'!$O17</f>
        <v>0</v>
      </c>
      <c r="L17">
        <f>I!K15*'Sim_F(IxI)'!$O17</f>
        <v>0</v>
      </c>
      <c r="M17">
        <f>I!L15*'Sim_F(IxI)'!$O17</f>
        <v>0</v>
      </c>
      <c r="N17">
        <f>I!M15*'Sim_F(IxI)'!$O17</f>
        <v>0</v>
      </c>
      <c r="O17">
        <f>I!N15*'Sim_F(IxI)'!$O17</f>
        <v>0</v>
      </c>
      <c r="P17">
        <f>I!O15*'Sim_F(IxI)'!$O17</f>
        <v>0</v>
      </c>
      <c r="Q17">
        <f>I!P15*'Sim_F(IxI)'!$O17</f>
        <v>0</v>
      </c>
      <c r="R17">
        <f>I!Q15*'Sim_F(IxI)'!$O17</f>
        <v>0</v>
      </c>
      <c r="S17">
        <f>I!R15*'Sim_F(IxI)'!$O17</f>
        <v>0</v>
      </c>
      <c r="T17">
        <f>I!S15*'Sim_F(IxI)'!$O17</f>
        <v>0</v>
      </c>
      <c r="U17">
        <f>I!T15*'Sim_F(IxI)'!$O17</f>
        <v>0</v>
      </c>
      <c r="V17">
        <f>I!U15*'Sim_F(IxI)'!$O17</f>
        <v>0</v>
      </c>
      <c r="W17">
        <f>I!V15*'Sim_F(IxI)'!$O17</f>
        <v>0</v>
      </c>
      <c r="X17">
        <f>I!W15*'Sim_F(IxI)'!$O17</f>
        <v>0</v>
      </c>
      <c r="Y17">
        <f>I!X15*'Sim_F(IxI)'!$O17</f>
        <v>0</v>
      </c>
      <c r="Z17">
        <f>I!Y15*'Sim_F(IxI)'!$O17</f>
        <v>0</v>
      </c>
      <c r="AA17">
        <f>I!Z15*'Sim_F(IxI)'!$O17</f>
        <v>0</v>
      </c>
      <c r="AB17">
        <f>I!AA15*'Sim_F(IxI)'!$O17</f>
        <v>0</v>
      </c>
      <c r="AC17">
        <f>I!AB15*'Sim_F(IxI)'!$O17</f>
        <v>0</v>
      </c>
      <c r="AD17">
        <f>I!AC15*'Sim_F(IxI)'!$O17</f>
        <v>0</v>
      </c>
      <c r="AE17">
        <f>I!AD15*'Sim_F(IxI)'!$O17</f>
        <v>0</v>
      </c>
      <c r="AF17">
        <f>I!AE15*'Sim_F(IxI)'!$O17</f>
        <v>0</v>
      </c>
      <c r="AG17">
        <f>I!AF15*'Sim_F(IxI)'!$O17</f>
        <v>0</v>
      </c>
      <c r="AH17">
        <f>I!AG15*'Sim_F(IxI)'!$O17</f>
        <v>0</v>
      </c>
      <c r="AI17">
        <f>I!AH15*'Sim_F(IxI)'!$O17</f>
        <v>0</v>
      </c>
      <c r="AJ17">
        <f>I!AI15*'Sim_F(IxI)'!$O17</f>
        <v>0</v>
      </c>
      <c r="AK17">
        <f>I!AJ15*'Sim_F(IxI)'!$O17</f>
        <v>0</v>
      </c>
      <c r="AL17">
        <f>I!AK15*'Sim_F(IxI)'!$O17</f>
        <v>0</v>
      </c>
      <c r="AM17">
        <f>I!AL15*'Sim_F(IxI)'!$O17</f>
        <v>0</v>
      </c>
      <c r="AN17">
        <f>I!AM15*'Sim_F(IxI)'!$O17</f>
        <v>0</v>
      </c>
      <c r="AO17">
        <f>I!AN15*'Sim_F(IxI)'!$O17</f>
        <v>0</v>
      </c>
      <c r="AP17">
        <f>I!AO15*'Sim_F(IxI)'!$O17</f>
        <v>0</v>
      </c>
      <c r="AQ17">
        <f>I!AP15*'Sim_F(IxI)'!$O17</f>
        <v>0</v>
      </c>
      <c r="AR17">
        <f>I!AQ15*'Sim_F(IxI)'!$O17</f>
        <v>0</v>
      </c>
      <c r="AS17">
        <f>I!AR15*'Sim_F(IxI)'!$O17</f>
        <v>0</v>
      </c>
      <c r="AT17">
        <f>I!AS15*'Sim_F(IxI)'!$O17</f>
        <v>0</v>
      </c>
      <c r="AU17">
        <f>I!AT15*'Sim_F(IxI)'!$O17</f>
        <v>0</v>
      </c>
      <c r="AV17">
        <f>I!AU15*'Sim_F(IxI)'!$O17</f>
        <v>0</v>
      </c>
      <c r="AW17">
        <f>I!AV15*'Sim_F(IxI)'!$O17</f>
        <v>0</v>
      </c>
      <c r="AX17">
        <f>I!AW15*'Sim_F(IxI)'!$O17</f>
        <v>0</v>
      </c>
      <c r="AY17">
        <f>I!AX15*'Sim_F(IxI)'!$O17</f>
        <v>0</v>
      </c>
      <c r="AZ17">
        <f>I!AY15*'Sim_F(IxI)'!$O17</f>
        <v>0</v>
      </c>
      <c r="BA17">
        <f>I!AZ15*'Sim_F(IxI)'!$O17</f>
        <v>0</v>
      </c>
      <c r="BB17">
        <f>I!BA15*'Sim_F(IxI)'!$O17</f>
        <v>0</v>
      </c>
      <c r="BC17">
        <f>I!BB15*'Sim_F(IxI)'!$O17</f>
        <v>0</v>
      </c>
      <c r="BD17">
        <f>I!BC15*'Sim_F(IxI)'!$O17</f>
        <v>0</v>
      </c>
      <c r="BE17">
        <f>I!BD15*'Sim_F(IxI)'!$O17</f>
        <v>0</v>
      </c>
      <c r="BF17">
        <f>I!BE15*'Sim_F(IxI)'!$O17</f>
        <v>0</v>
      </c>
      <c r="BG17">
        <f>I!BF15*'Sim_F(IxI)'!$O17</f>
        <v>0</v>
      </c>
      <c r="BH17">
        <f>I!BG15*'Sim_F(IxI)'!$O17</f>
        <v>0</v>
      </c>
      <c r="BI17">
        <f>I!BH15*'Sim_F(IxI)'!$O17</f>
        <v>0</v>
      </c>
      <c r="BJ17">
        <f>I!BI15*'Sim_F(IxI)'!$O17</f>
        <v>0</v>
      </c>
      <c r="BK17">
        <f>I!BJ15*'Sim_F(IxI)'!$O17</f>
        <v>0</v>
      </c>
      <c r="BL17">
        <f>I!BK15*'Sim_F(IxI)'!$O17</f>
        <v>0</v>
      </c>
      <c r="BM17">
        <f>I!BL15*'Sim_F(IxI)'!$O17</f>
        <v>0</v>
      </c>
      <c r="BN17">
        <f>I!BM15*'Sim_F(IxI)'!$O17</f>
        <v>0</v>
      </c>
      <c r="BO17">
        <f>I!BN15*'Sim_F(IxI)'!$O17</f>
        <v>0</v>
      </c>
      <c r="BP17">
        <f>I!BO15*'Sim_F(IxI)'!$O17</f>
        <v>0</v>
      </c>
      <c r="BQ17">
        <f>I!BP15*'Sim_F(IxI)'!$O17</f>
        <v>0</v>
      </c>
      <c r="BR17">
        <f>I!BQ15*'Sim_F(IxI)'!$O17</f>
        <v>0</v>
      </c>
      <c r="BS17">
        <f>I!BR15*'Sim_F(IxI)'!$O17</f>
        <v>0</v>
      </c>
      <c r="BT17">
        <f>I!BS15*'Sim_F(IxI)'!$O17</f>
        <v>0</v>
      </c>
      <c r="BU17">
        <f>I!BT15*'Sim_F(IxI)'!$O17</f>
        <v>0</v>
      </c>
      <c r="BV17">
        <f>I!BU15*'Sim_F(IxI)'!$O17</f>
        <v>0</v>
      </c>
      <c r="BW17">
        <f>I!BV15*'Sim_F(IxI)'!$O17</f>
        <v>0</v>
      </c>
      <c r="BX17">
        <f>I!BW15*'Sim_F(IxI)'!$O17</f>
        <v>0</v>
      </c>
      <c r="BY17">
        <f>I!BX15*'Sim_F(IxI)'!$O17</f>
        <v>0</v>
      </c>
    </row>
    <row r="18" spans="1:77" x14ac:dyDescent="0.25">
      <c r="A18" s="105" t="s">
        <v>15</v>
      </c>
      <c r="B18">
        <f>I!A16*'Sim_F(IxI)'!$O18</f>
        <v>0</v>
      </c>
      <c r="C18">
        <f>I!B16*'Sim_F(IxI)'!$O18</f>
        <v>0</v>
      </c>
      <c r="D18">
        <f>I!C16*'Sim_F(IxI)'!$O18</f>
        <v>0</v>
      </c>
      <c r="E18">
        <f>I!D16*'Sim_F(IxI)'!$O18</f>
        <v>0</v>
      </c>
      <c r="F18">
        <f>I!E16*'Sim_F(IxI)'!$O18</f>
        <v>0</v>
      </c>
      <c r="G18">
        <f>I!F16*'Sim_F(IxI)'!$O18</f>
        <v>0</v>
      </c>
      <c r="H18">
        <f>I!G16*'Sim_F(IxI)'!$O18</f>
        <v>0</v>
      </c>
      <c r="I18">
        <f>I!H16*'Sim_F(IxI)'!$O18</f>
        <v>0</v>
      </c>
      <c r="J18">
        <f>I!I16*'Sim_F(IxI)'!$O18</f>
        <v>0</v>
      </c>
      <c r="K18">
        <f>I!J16*'Sim_F(IxI)'!$O18</f>
        <v>0</v>
      </c>
      <c r="L18">
        <f>I!K16*'Sim_F(IxI)'!$O18</f>
        <v>0</v>
      </c>
      <c r="M18">
        <f>I!L16*'Sim_F(IxI)'!$O18</f>
        <v>0</v>
      </c>
      <c r="N18">
        <f>I!M16*'Sim_F(IxI)'!$O18</f>
        <v>0</v>
      </c>
      <c r="O18">
        <f>I!N16*'Sim_F(IxI)'!$O18</f>
        <v>0</v>
      </c>
      <c r="P18">
        <f>I!O16*'Sim_F(IxI)'!$O18</f>
        <v>0</v>
      </c>
      <c r="Q18">
        <f>I!P16*'Sim_F(IxI)'!$O18</f>
        <v>0</v>
      </c>
      <c r="R18">
        <f>I!Q16*'Sim_F(IxI)'!$O18</f>
        <v>0</v>
      </c>
      <c r="S18">
        <f>I!R16*'Sim_F(IxI)'!$O18</f>
        <v>0</v>
      </c>
      <c r="T18">
        <f>I!S16*'Sim_F(IxI)'!$O18</f>
        <v>0</v>
      </c>
      <c r="U18">
        <f>I!T16*'Sim_F(IxI)'!$O18</f>
        <v>0</v>
      </c>
      <c r="V18">
        <f>I!U16*'Sim_F(IxI)'!$O18</f>
        <v>0</v>
      </c>
      <c r="W18">
        <f>I!V16*'Sim_F(IxI)'!$O18</f>
        <v>0</v>
      </c>
      <c r="X18">
        <f>I!W16*'Sim_F(IxI)'!$O18</f>
        <v>0</v>
      </c>
      <c r="Y18">
        <f>I!X16*'Sim_F(IxI)'!$O18</f>
        <v>0</v>
      </c>
      <c r="Z18">
        <f>I!Y16*'Sim_F(IxI)'!$O18</f>
        <v>0</v>
      </c>
      <c r="AA18">
        <f>I!Z16*'Sim_F(IxI)'!$O18</f>
        <v>0</v>
      </c>
      <c r="AB18">
        <f>I!AA16*'Sim_F(IxI)'!$O18</f>
        <v>0</v>
      </c>
      <c r="AC18">
        <f>I!AB16*'Sim_F(IxI)'!$O18</f>
        <v>0</v>
      </c>
      <c r="AD18">
        <f>I!AC16*'Sim_F(IxI)'!$O18</f>
        <v>0</v>
      </c>
      <c r="AE18">
        <f>I!AD16*'Sim_F(IxI)'!$O18</f>
        <v>0</v>
      </c>
      <c r="AF18">
        <f>I!AE16*'Sim_F(IxI)'!$O18</f>
        <v>0</v>
      </c>
      <c r="AG18">
        <f>I!AF16*'Sim_F(IxI)'!$O18</f>
        <v>0</v>
      </c>
      <c r="AH18">
        <f>I!AG16*'Sim_F(IxI)'!$O18</f>
        <v>0</v>
      </c>
      <c r="AI18">
        <f>I!AH16*'Sim_F(IxI)'!$O18</f>
        <v>0</v>
      </c>
      <c r="AJ18">
        <f>I!AI16*'Sim_F(IxI)'!$O18</f>
        <v>0</v>
      </c>
      <c r="AK18">
        <f>I!AJ16*'Sim_F(IxI)'!$O18</f>
        <v>0</v>
      </c>
      <c r="AL18">
        <f>I!AK16*'Sim_F(IxI)'!$O18</f>
        <v>0</v>
      </c>
      <c r="AM18">
        <f>I!AL16*'Sim_F(IxI)'!$O18</f>
        <v>0</v>
      </c>
      <c r="AN18">
        <f>I!AM16*'Sim_F(IxI)'!$O18</f>
        <v>0</v>
      </c>
      <c r="AO18">
        <f>I!AN16*'Sim_F(IxI)'!$O18</f>
        <v>0</v>
      </c>
      <c r="AP18">
        <f>I!AO16*'Sim_F(IxI)'!$O18</f>
        <v>0</v>
      </c>
      <c r="AQ18">
        <f>I!AP16*'Sim_F(IxI)'!$O18</f>
        <v>0</v>
      </c>
      <c r="AR18">
        <f>I!AQ16*'Sim_F(IxI)'!$O18</f>
        <v>0</v>
      </c>
      <c r="AS18">
        <f>I!AR16*'Sim_F(IxI)'!$O18</f>
        <v>0</v>
      </c>
      <c r="AT18">
        <f>I!AS16*'Sim_F(IxI)'!$O18</f>
        <v>0</v>
      </c>
      <c r="AU18">
        <f>I!AT16*'Sim_F(IxI)'!$O18</f>
        <v>0</v>
      </c>
      <c r="AV18">
        <f>I!AU16*'Sim_F(IxI)'!$O18</f>
        <v>0</v>
      </c>
      <c r="AW18">
        <f>I!AV16*'Sim_F(IxI)'!$O18</f>
        <v>0</v>
      </c>
      <c r="AX18">
        <f>I!AW16*'Sim_F(IxI)'!$O18</f>
        <v>0</v>
      </c>
      <c r="AY18">
        <f>I!AX16*'Sim_F(IxI)'!$O18</f>
        <v>0</v>
      </c>
      <c r="AZ18">
        <f>I!AY16*'Sim_F(IxI)'!$O18</f>
        <v>0</v>
      </c>
      <c r="BA18">
        <f>I!AZ16*'Sim_F(IxI)'!$O18</f>
        <v>0</v>
      </c>
      <c r="BB18">
        <f>I!BA16*'Sim_F(IxI)'!$O18</f>
        <v>0</v>
      </c>
      <c r="BC18">
        <f>I!BB16*'Sim_F(IxI)'!$O18</f>
        <v>0</v>
      </c>
      <c r="BD18">
        <f>I!BC16*'Sim_F(IxI)'!$O18</f>
        <v>0</v>
      </c>
      <c r="BE18">
        <f>I!BD16*'Sim_F(IxI)'!$O18</f>
        <v>0</v>
      </c>
      <c r="BF18">
        <f>I!BE16*'Sim_F(IxI)'!$O18</f>
        <v>0</v>
      </c>
      <c r="BG18">
        <f>I!BF16*'Sim_F(IxI)'!$O18</f>
        <v>0</v>
      </c>
      <c r="BH18">
        <f>I!BG16*'Sim_F(IxI)'!$O18</f>
        <v>0</v>
      </c>
      <c r="BI18">
        <f>I!BH16*'Sim_F(IxI)'!$O18</f>
        <v>0</v>
      </c>
      <c r="BJ18">
        <f>I!BI16*'Sim_F(IxI)'!$O18</f>
        <v>0</v>
      </c>
      <c r="BK18">
        <f>I!BJ16*'Sim_F(IxI)'!$O18</f>
        <v>0</v>
      </c>
      <c r="BL18">
        <f>I!BK16*'Sim_F(IxI)'!$O18</f>
        <v>0</v>
      </c>
      <c r="BM18">
        <f>I!BL16*'Sim_F(IxI)'!$O18</f>
        <v>0</v>
      </c>
      <c r="BN18">
        <f>I!BM16*'Sim_F(IxI)'!$O18</f>
        <v>0</v>
      </c>
      <c r="BO18">
        <f>I!BN16*'Sim_F(IxI)'!$O18</f>
        <v>0</v>
      </c>
      <c r="BP18">
        <f>I!BO16*'Sim_F(IxI)'!$O18</f>
        <v>0</v>
      </c>
      <c r="BQ18">
        <f>I!BP16*'Sim_F(IxI)'!$O18</f>
        <v>0</v>
      </c>
      <c r="BR18">
        <f>I!BQ16*'Sim_F(IxI)'!$O18</f>
        <v>0</v>
      </c>
      <c r="BS18">
        <f>I!BR16*'Sim_F(IxI)'!$O18</f>
        <v>0</v>
      </c>
      <c r="BT18">
        <f>I!BS16*'Sim_F(IxI)'!$O18</f>
        <v>0</v>
      </c>
      <c r="BU18">
        <f>I!BT16*'Sim_F(IxI)'!$O18</f>
        <v>0</v>
      </c>
      <c r="BV18">
        <f>I!BU16*'Sim_F(IxI)'!$O18</f>
        <v>0</v>
      </c>
      <c r="BW18">
        <f>I!BV16*'Sim_F(IxI)'!$O18</f>
        <v>0</v>
      </c>
      <c r="BX18">
        <f>I!BW16*'Sim_F(IxI)'!$O18</f>
        <v>0</v>
      </c>
      <c r="BY18">
        <f>I!BX16*'Sim_F(IxI)'!$O18</f>
        <v>0</v>
      </c>
    </row>
    <row r="19" spans="1:77" x14ac:dyDescent="0.25">
      <c r="A19" s="105" t="s">
        <v>16</v>
      </c>
      <c r="B19">
        <f>I!A17*'Sim_F(IxI)'!$O19</f>
        <v>0</v>
      </c>
      <c r="C19">
        <f>I!B17*'Sim_F(IxI)'!$O19</f>
        <v>0</v>
      </c>
      <c r="D19">
        <f>I!C17*'Sim_F(IxI)'!$O19</f>
        <v>0</v>
      </c>
      <c r="E19">
        <f>I!D17*'Sim_F(IxI)'!$O19</f>
        <v>0</v>
      </c>
      <c r="F19">
        <f>I!E17*'Sim_F(IxI)'!$O19</f>
        <v>0</v>
      </c>
      <c r="G19">
        <f>I!F17*'Sim_F(IxI)'!$O19</f>
        <v>0</v>
      </c>
      <c r="H19">
        <f>I!G17*'Sim_F(IxI)'!$O19</f>
        <v>0</v>
      </c>
      <c r="I19">
        <f>I!H17*'Sim_F(IxI)'!$O19</f>
        <v>0</v>
      </c>
      <c r="J19">
        <f>I!I17*'Sim_F(IxI)'!$O19</f>
        <v>0</v>
      </c>
      <c r="K19">
        <f>I!J17*'Sim_F(IxI)'!$O19</f>
        <v>0</v>
      </c>
      <c r="L19">
        <f>I!K17*'Sim_F(IxI)'!$O19</f>
        <v>0</v>
      </c>
      <c r="M19">
        <f>I!L17*'Sim_F(IxI)'!$O19</f>
        <v>0</v>
      </c>
      <c r="N19">
        <f>I!M17*'Sim_F(IxI)'!$O19</f>
        <v>0</v>
      </c>
      <c r="O19">
        <f>I!N17*'Sim_F(IxI)'!$O19</f>
        <v>0</v>
      </c>
      <c r="P19">
        <f>I!O17*'Sim_F(IxI)'!$O19</f>
        <v>0</v>
      </c>
      <c r="Q19">
        <f>I!P17*'Sim_F(IxI)'!$O19</f>
        <v>0</v>
      </c>
      <c r="R19">
        <f>I!Q17*'Sim_F(IxI)'!$O19</f>
        <v>0</v>
      </c>
      <c r="S19">
        <f>I!R17*'Sim_F(IxI)'!$O19</f>
        <v>0</v>
      </c>
      <c r="T19">
        <f>I!S17*'Sim_F(IxI)'!$O19</f>
        <v>0</v>
      </c>
      <c r="U19">
        <f>I!T17*'Sim_F(IxI)'!$O19</f>
        <v>0</v>
      </c>
      <c r="V19">
        <f>I!U17*'Sim_F(IxI)'!$O19</f>
        <v>0</v>
      </c>
      <c r="W19">
        <f>I!V17*'Sim_F(IxI)'!$O19</f>
        <v>0</v>
      </c>
      <c r="X19">
        <f>I!W17*'Sim_F(IxI)'!$O19</f>
        <v>0</v>
      </c>
      <c r="Y19">
        <f>I!X17*'Sim_F(IxI)'!$O19</f>
        <v>0</v>
      </c>
      <c r="Z19">
        <f>I!Y17*'Sim_F(IxI)'!$O19</f>
        <v>0</v>
      </c>
      <c r="AA19">
        <f>I!Z17*'Sim_F(IxI)'!$O19</f>
        <v>0</v>
      </c>
      <c r="AB19">
        <f>I!AA17*'Sim_F(IxI)'!$O19</f>
        <v>0</v>
      </c>
      <c r="AC19">
        <f>I!AB17*'Sim_F(IxI)'!$O19</f>
        <v>0</v>
      </c>
      <c r="AD19">
        <f>I!AC17*'Sim_F(IxI)'!$O19</f>
        <v>0</v>
      </c>
      <c r="AE19">
        <f>I!AD17*'Sim_F(IxI)'!$O19</f>
        <v>0</v>
      </c>
      <c r="AF19">
        <f>I!AE17*'Sim_F(IxI)'!$O19</f>
        <v>0</v>
      </c>
      <c r="AG19">
        <f>I!AF17*'Sim_F(IxI)'!$O19</f>
        <v>0</v>
      </c>
      <c r="AH19">
        <f>I!AG17*'Sim_F(IxI)'!$O19</f>
        <v>0</v>
      </c>
      <c r="AI19">
        <f>I!AH17*'Sim_F(IxI)'!$O19</f>
        <v>0</v>
      </c>
      <c r="AJ19">
        <f>I!AI17*'Sim_F(IxI)'!$O19</f>
        <v>0</v>
      </c>
      <c r="AK19">
        <f>I!AJ17*'Sim_F(IxI)'!$O19</f>
        <v>0</v>
      </c>
      <c r="AL19">
        <f>I!AK17*'Sim_F(IxI)'!$O19</f>
        <v>0</v>
      </c>
      <c r="AM19">
        <f>I!AL17*'Sim_F(IxI)'!$O19</f>
        <v>0</v>
      </c>
      <c r="AN19">
        <f>I!AM17*'Sim_F(IxI)'!$O19</f>
        <v>0</v>
      </c>
      <c r="AO19">
        <f>I!AN17*'Sim_F(IxI)'!$O19</f>
        <v>0</v>
      </c>
      <c r="AP19">
        <f>I!AO17*'Sim_F(IxI)'!$O19</f>
        <v>0</v>
      </c>
      <c r="AQ19">
        <f>I!AP17*'Sim_F(IxI)'!$O19</f>
        <v>0</v>
      </c>
      <c r="AR19">
        <f>I!AQ17*'Sim_F(IxI)'!$O19</f>
        <v>0</v>
      </c>
      <c r="AS19">
        <f>I!AR17*'Sim_F(IxI)'!$O19</f>
        <v>0</v>
      </c>
      <c r="AT19">
        <f>I!AS17*'Sim_F(IxI)'!$O19</f>
        <v>0</v>
      </c>
      <c r="AU19">
        <f>I!AT17*'Sim_F(IxI)'!$O19</f>
        <v>0</v>
      </c>
      <c r="AV19">
        <f>I!AU17*'Sim_F(IxI)'!$O19</f>
        <v>0</v>
      </c>
      <c r="AW19">
        <f>I!AV17*'Sim_F(IxI)'!$O19</f>
        <v>0</v>
      </c>
      <c r="AX19">
        <f>I!AW17*'Sim_F(IxI)'!$O19</f>
        <v>0</v>
      </c>
      <c r="AY19">
        <f>I!AX17*'Sim_F(IxI)'!$O19</f>
        <v>0</v>
      </c>
      <c r="AZ19">
        <f>I!AY17*'Sim_F(IxI)'!$O19</f>
        <v>0</v>
      </c>
      <c r="BA19">
        <f>I!AZ17*'Sim_F(IxI)'!$O19</f>
        <v>0</v>
      </c>
      <c r="BB19">
        <f>I!BA17*'Sim_F(IxI)'!$O19</f>
        <v>0</v>
      </c>
      <c r="BC19">
        <f>I!BB17*'Sim_F(IxI)'!$O19</f>
        <v>0</v>
      </c>
      <c r="BD19">
        <f>I!BC17*'Sim_F(IxI)'!$O19</f>
        <v>0</v>
      </c>
      <c r="BE19">
        <f>I!BD17*'Sim_F(IxI)'!$O19</f>
        <v>0</v>
      </c>
      <c r="BF19">
        <f>I!BE17*'Sim_F(IxI)'!$O19</f>
        <v>0</v>
      </c>
      <c r="BG19">
        <f>I!BF17*'Sim_F(IxI)'!$O19</f>
        <v>0</v>
      </c>
      <c r="BH19">
        <f>I!BG17*'Sim_F(IxI)'!$O19</f>
        <v>0</v>
      </c>
      <c r="BI19">
        <f>I!BH17*'Sim_F(IxI)'!$O19</f>
        <v>0</v>
      </c>
      <c r="BJ19">
        <f>I!BI17*'Sim_F(IxI)'!$O19</f>
        <v>0</v>
      </c>
      <c r="BK19">
        <f>I!BJ17*'Sim_F(IxI)'!$O19</f>
        <v>0</v>
      </c>
      <c r="BL19">
        <f>I!BK17*'Sim_F(IxI)'!$O19</f>
        <v>0</v>
      </c>
      <c r="BM19">
        <f>I!BL17*'Sim_F(IxI)'!$O19</f>
        <v>0</v>
      </c>
      <c r="BN19">
        <f>I!BM17*'Sim_F(IxI)'!$O19</f>
        <v>0</v>
      </c>
      <c r="BO19">
        <f>I!BN17*'Sim_F(IxI)'!$O19</f>
        <v>0</v>
      </c>
      <c r="BP19">
        <f>I!BO17*'Sim_F(IxI)'!$O19</f>
        <v>0</v>
      </c>
      <c r="BQ19">
        <f>I!BP17*'Sim_F(IxI)'!$O19</f>
        <v>0</v>
      </c>
      <c r="BR19">
        <f>I!BQ17*'Sim_F(IxI)'!$O19</f>
        <v>0</v>
      </c>
      <c r="BS19">
        <f>I!BR17*'Sim_F(IxI)'!$O19</f>
        <v>0</v>
      </c>
      <c r="BT19">
        <f>I!BS17*'Sim_F(IxI)'!$O19</f>
        <v>0</v>
      </c>
      <c r="BU19">
        <f>I!BT17*'Sim_F(IxI)'!$O19</f>
        <v>0</v>
      </c>
      <c r="BV19">
        <f>I!BU17*'Sim_F(IxI)'!$O19</f>
        <v>0</v>
      </c>
      <c r="BW19">
        <f>I!BV17*'Sim_F(IxI)'!$O19</f>
        <v>0</v>
      </c>
      <c r="BX19">
        <f>I!BW17*'Sim_F(IxI)'!$O19</f>
        <v>0</v>
      </c>
      <c r="BY19">
        <f>I!BX17*'Sim_F(IxI)'!$O19</f>
        <v>0</v>
      </c>
    </row>
    <row r="20" spans="1:77" x14ac:dyDescent="0.25">
      <c r="A20" s="105" t="s">
        <v>17</v>
      </c>
      <c r="B20">
        <f>I!A18*'Sim_F(IxI)'!$O20</f>
        <v>0</v>
      </c>
      <c r="C20">
        <f>I!B18*'Sim_F(IxI)'!$O20</f>
        <v>0</v>
      </c>
      <c r="D20">
        <f>I!C18*'Sim_F(IxI)'!$O20</f>
        <v>0</v>
      </c>
      <c r="E20">
        <f>I!D18*'Sim_F(IxI)'!$O20</f>
        <v>0</v>
      </c>
      <c r="F20">
        <f>I!E18*'Sim_F(IxI)'!$O20</f>
        <v>0</v>
      </c>
      <c r="G20">
        <f>I!F18*'Sim_F(IxI)'!$O20</f>
        <v>0</v>
      </c>
      <c r="H20">
        <f>I!G18*'Sim_F(IxI)'!$O20</f>
        <v>0</v>
      </c>
      <c r="I20">
        <f>I!H18*'Sim_F(IxI)'!$O20</f>
        <v>0</v>
      </c>
      <c r="J20">
        <f>I!I18*'Sim_F(IxI)'!$O20</f>
        <v>0</v>
      </c>
      <c r="K20">
        <f>I!J18*'Sim_F(IxI)'!$O20</f>
        <v>0</v>
      </c>
      <c r="L20">
        <f>I!K18*'Sim_F(IxI)'!$O20</f>
        <v>0</v>
      </c>
      <c r="M20">
        <f>I!L18*'Sim_F(IxI)'!$O20</f>
        <v>0</v>
      </c>
      <c r="N20">
        <f>I!M18*'Sim_F(IxI)'!$O20</f>
        <v>0</v>
      </c>
      <c r="O20">
        <f>I!N18*'Sim_F(IxI)'!$O20</f>
        <v>0</v>
      </c>
      <c r="P20">
        <f>I!O18*'Sim_F(IxI)'!$O20</f>
        <v>0</v>
      </c>
      <c r="Q20">
        <f>I!P18*'Sim_F(IxI)'!$O20</f>
        <v>0</v>
      </c>
      <c r="R20">
        <f>I!Q18*'Sim_F(IxI)'!$O20</f>
        <v>0</v>
      </c>
      <c r="S20">
        <f>I!R18*'Sim_F(IxI)'!$O20</f>
        <v>0</v>
      </c>
      <c r="T20">
        <f>I!S18*'Sim_F(IxI)'!$O20</f>
        <v>0</v>
      </c>
      <c r="U20">
        <f>I!T18*'Sim_F(IxI)'!$O20</f>
        <v>0</v>
      </c>
      <c r="V20">
        <f>I!U18*'Sim_F(IxI)'!$O20</f>
        <v>0</v>
      </c>
      <c r="W20">
        <f>I!V18*'Sim_F(IxI)'!$O20</f>
        <v>0</v>
      </c>
      <c r="X20">
        <f>I!W18*'Sim_F(IxI)'!$O20</f>
        <v>0</v>
      </c>
      <c r="Y20">
        <f>I!X18*'Sim_F(IxI)'!$O20</f>
        <v>0</v>
      </c>
      <c r="Z20">
        <f>I!Y18*'Sim_F(IxI)'!$O20</f>
        <v>0</v>
      </c>
      <c r="AA20">
        <f>I!Z18*'Sim_F(IxI)'!$O20</f>
        <v>0</v>
      </c>
      <c r="AB20">
        <f>I!AA18*'Sim_F(IxI)'!$O20</f>
        <v>0</v>
      </c>
      <c r="AC20">
        <f>I!AB18*'Sim_F(IxI)'!$O20</f>
        <v>0</v>
      </c>
      <c r="AD20">
        <f>I!AC18*'Sim_F(IxI)'!$O20</f>
        <v>0</v>
      </c>
      <c r="AE20">
        <f>I!AD18*'Sim_F(IxI)'!$O20</f>
        <v>0</v>
      </c>
      <c r="AF20">
        <f>I!AE18*'Sim_F(IxI)'!$O20</f>
        <v>0</v>
      </c>
      <c r="AG20">
        <f>I!AF18*'Sim_F(IxI)'!$O20</f>
        <v>0</v>
      </c>
      <c r="AH20">
        <f>I!AG18*'Sim_F(IxI)'!$O20</f>
        <v>0</v>
      </c>
      <c r="AI20">
        <f>I!AH18*'Sim_F(IxI)'!$O20</f>
        <v>0</v>
      </c>
      <c r="AJ20">
        <f>I!AI18*'Sim_F(IxI)'!$O20</f>
        <v>0</v>
      </c>
      <c r="AK20">
        <f>I!AJ18*'Sim_F(IxI)'!$O20</f>
        <v>0</v>
      </c>
      <c r="AL20">
        <f>I!AK18*'Sim_F(IxI)'!$O20</f>
        <v>0</v>
      </c>
      <c r="AM20">
        <f>I!AL18*'Sim_F(IxI)'!$O20</f>
        <v>0</v>
      </c>
      <c r="AN20">
        <f>I!AM18*'Sim_F(IxI)'!$O20</f>
        <v>0</v>
      </c>
      <c r="AO20">
        <f>I!AN18*'Sim_F(IxI)'!$O20</f>
        <v>0</v>
      </c>
      <c r="AP20">
        <f>I!AO18*'Sim_F(IxI)'!$O20</f>
        <v>0</v>
      </c>
      <c r="AQ20">
        <f>I!AP18*'Sim_F(IxI)'!$O20</f>
        <v>0</v>
      </c>
      <c r="AR20">
        <f>I!AQ18*'Sim_F(IxI)'!$O20</f>
        <v>0</v>
      </c>
      <c r="AS20">
        <f>I!AR18*'Sim_F(IxI)'!$O20</f>
        <v>0</v>
      </c>
      <c r="AT20">
        <f>I!AS18*'Sim_F(IxI)'!$O20</f>
        <v>0</v>
      </c>
      <c r="AU20">
        <f>I!AT18*'Sim_F(IxI)'!$O20</f>
        <v>0</v>
      </c>
      <c r="AV20">
        <f>I!AU18*'Sim_F(IxI)'!$O20</f>
        <v>0</v>
      </c>
      <c r="AW20">
        <f>I!AV18*'Sim_F(IxI)'!$O20</f>
        <v>0</v>
      </c>
      <c r="AX20">
        <f>I!AW18*'Sim_F(IxI)'!$O20</f>
        <v>0</v>
      </c>
      <c r="AY20">
        <f>I!AX18*'Sim_F(IxI)'!$O20</f>
        <v>0</v>
      </c>
      <c r="AZ20">
        <f>I!AY18*'Sim_F(IxI)'!$O20</f>
        <v>0</v>
      </c>
      <c r="BA20">
        <f>I!AZ18*'Sim_F(IxI)'!$O20</f>
        <v>0</v>
      </c>
      <c r="BB20">
        <f>I!BA18*'Sim_F(IxI)'!$O20</f>
        <v>0</v>
      </c>
      <c r="BC20">
        <f>I!BB18*'Sim_F(IxI)'!$O20</f>
        <v>0</v>
      </c>
      <c r="BD20">
        <f>I!BC18*'Sim_F(IxI)'!$O20</f>
        <v>0</v>
      </c>
      <c r="BE20">
        <f>I!BD18*'Sim_F(IxI)'!$O20</f>
        <v>0</v>
      </c>
      <c r="BF20">
        <f>I!BE18*'Sim_F(IxI)'!$O20</f>
        <v>0</v>
      </c>
      <c r="BG20">
        <f>I!BF18*'Sim_F(IxI)'!$O20</f>
        <v>0</v>
      </c>
      <c r="BH20">
        <f>I!BG18*'Sim_F(IxI)'!$O20</f>
        <v>0</v>
      </c>
      <c r="BI20">
        <f>I!BH18*'Sim_F(IxI)'!$O20</f>
        <v>0</v>
      </c>
      <c r="BJ20">
        <f>I!BI18*'Sim_F(IxI)'!$O20</f>
        <v>0</v>
      </c>
      <c r="BK20">
        <f>I!BJ18*'Sim_F(IxI)'!$O20</f>
        <v>0</v>
      </c>
      <c r="BL20">
        <f>I!BK18*'Sim_F(IxI)'!$O20</f>
        <v>0</v>
      </c>
      <c r="BM20">
        <f>I!BL18*'Sim_F(IxI)'!$O20</f>
        <v>0</v>
      </c>
      <c r="BN20">
        <f>I!BM18*'Sim_F(IxI)'!$O20</f>
        <v>0</v>
      </c>
      <c r="BO20">
        <f>I!BN18*'Sim_F(IxI)'!$O20</f>
        <v>0</v>
      </c>
      <c r="BP20">
        <f>I!BO18*'Sim_F(IxI)'!$O20</f>
        <v>0</v>
      </c>
      <c r="BQ20">
        <f>I!BP18*'Sim_F(IxI)'!$O20</f>
        <v>0</v>
      </c>
      <c r="BR20">
        <f>I!BQ18*'Sim_F(IxI)'!$O20</f>
        <v>0</v>
      </c>
      <c r="BS20">
        <f>I!BR18*'Sim_F(IxI)'!$O20</f>
        <v>0</v>
      </c>
      <c r="BT20">
        <f>I!BS18*'Sim_F(IxI)'!$O20</f>
        <v>0</v>
      </c>
      <c r="BU20">
        <f>I!BT18*'Sim_F(IxI)'!$O20</f>
        <v>0</v>
      </c>
      <c r="BV20">
        <f>I!BU18*'Sim_F(IxI)'!$O20</f>
        <v>0</v>
      </c>
      <c r="BW20">
        <f>I!BV18*'Sim_F(IxI)'!$O20</f>
        <v>0</v>
      </c>
      <c r="BX20">
        <f>I!BW18*'Sim_F(IxI)'!$O20</f>
        <v>0</v>
      </c>
      <c r="BY20">
        <f>I!BX18*'Sim_F(IxI)'!$O20</f>
        <v>0</v>
      </c>
    </row>
    <row r="21" spans="1:77" x14ac:dyDescent="0.25">
      <c r="A21" s="105" t="s">
        <v>18</v>
      </c>
      <c r="B21">
        <f>I!A19*'Sim_F(IxI)'!$O21</f>
        <v>0</v>
      </c>
      <c r="C21">
        <f>I!B19*'Sim_F(IxI)'!$O21</f>
        <v>0</v>
      </c>
      <c r="D21">
        <f>I!C19*'Sim_F(IxI)'!$O21</f>
        <v>0</v>
      </c>
      <c r="E21">
        <f>I!D19*'Sim_F(IxI)'!$O21</f>
        <v>0</v>
      </c>
      <c r="F21">
        <f>I!E19*'Sim_F(IxI)'!$O21</f>
        <v>0</v>
      </c>
      <c r="G21">
        <f>I!F19*'Sim_F(IxI)'!$O21</f>
        <v>0</v>
      </c>
      <c r="H21">
        <f>I!G19*'Sim_F(IxI)'!$O21</f>
        <v>0</v>
      </c>
      <c r="I21">
        <f>I!H19*'Sim_F(IxI)'!$O21</f>
        <v>0</v>
      </c>
      <c r="J21">
        <f>I!I19*'Sim_F(IxI)'!$O21</f>
        <v>0</v>
      </c>
      <c r="K21">
        <f>I!J19*'Sim_F(IxI)'!$O21</f>
        <v>0</v>
      </c>
      <c r="L21">
        <f>I!K19*'Sim_F(IxI)'!$O21</f>
        <v>0</v>
      </c>
      <c r="M21">
        <f>I!L19*'Sim_F(IxI)'!$O21</f>
        <v>0</v>
      </c>
      <c r="N21">
        <f>I!M19*'Sim_F(IxI)'!$O21</f>
        <v>0</v>
      </c>
      <c r="O21">
        <f>I!N19*'Sim_F(IxI)'!$O21</f>
        <v>0</v>
      </c>
      <c r="P21">
        <f>I!O19*'Sim_F(IxI)'!$O21</f>
        <v>0</v>
      </c>
      <c r="Q21">
        <f>I!P19*'Sim_F(IxI)'!$O21</f>
        <v>0</v>
      </c>
      <c r="R21">
        <f>I!Q19*'Sim_F(IxI)'!$O21</f>
        <v>0</v>
      </c>
      <c r="S21">
        <f>I!R19*'Sim_F(IxI)'!$O21</f>
        <v>0</v>
      </c>
      <c r="T21">
        <f>I!S19*'Sim_F(IxI)'!$O21</f>
        <v>0</v>
      </c>
      <c r="U21">
        <f>I!T19*'Sim_F(IxI)'!$O21</f>
        <v>0</v>
      </c>
      <c r="V21">
        <f>I!U19*'Sim_F(IxI)'!$O21</f>
        <v>0</v>
      </c>
      <c r="W21">
        <f>I!V19*'Sim_F(IxI)'!$O21</f>
        <v>0</v>
      </c>
      <c r="X21">
        <f>I!W19*'Sim_F(IxI)'!$O21</f>
        <v>0</v>
      </c>
      <c r="Y21">
        <f>I!X19*'Sim_F(IxI)'!$O21</f>
        <v>0</v>
      </c>
      <c r="Z21">
        <f>I!Y19*'Sim_F(IxI)'!$O21</f>
        <v>0</v>
      </c>
      <c r="AA21">
        <f>I!Z19*'Sim_F(IxI)'!$O21</f>
        <v>0</v>
      </c>
      <c r="AB21">
        <f>I!AA19*'Sim_F(IxI)'!$O21</f>
        <v>0</v>
      </c>
      <c r="AC21">
        <f>I!AB19*'Sim_F(IxI)'!$O21</f>
        <v>0</v>
      </c>
      <c r="AD21">
        <f>I!AC19*'Sim_F(IxI)'!$O21</f>
        <v>0</v>
      </c>
      <c r="AE21">
        <f>I!AD19*'Sim_F(IxI)'!$O21</f>
        <v>0</v>
      </c>
      <c r="AF21">
        <f>I!AE19*'Sim_F(IxI)'!$O21</f>
        <v>0</v>
      </c>
      <c r="AG21">
        <f>I!AF19*'Sim_F(IxI)'!$O21</f>
        <v>0</v>
      </c>
      <c r="AH21">
        <f>I!AG19*'Sim_F(IxI)'!$O21</f>
        <v>0</v>
      </c>
      <c r="AI21">
        <f>I!AH19*'Sim_F(IxI)'!$O21</f>
        <v>0</v>
      </c>
      <c r="AJ21">
        <f>I!AI19*'Sim_F(IxI)'!$O21</f>
        <v>0</v>
      </c>
      <c r="AK21">
        <f>I!AJ19*'Sim_F(IxI)'!$O21</f>
        <v>0</v>
      </c>
      <c r="AL21">
        <f>I!AK19*'Sim_F(IxI)'!$O21</f>
        <v>0</v>
      </c>
      <c r="AM21">
        <f>I!AL19*'Sim_F(IxI)'!$O21</f>
        <v>0</v>
      </c>
      <c r="AN21">
        <f>I!AM19*'Sim_F(IxI)'!$O21</f>
        <v>0</v>
      </c>
      <c r="AO21">
        <f>I!AN19*'Sim_F(IxI)'!$O21</f>
        <v>0</v>
      </c>
      <c r="AP21">
        <f>I!AO19*'Sim_F(IxI)'!$O21</f>
        <v>0</v>
      </c>
      <c r="AQ21">
        <f>I!AP19*'Sim_F(IxI)'!$O21</f>
        <v>0</v>
      </c>
      <c r="AR21">
        <f>I!AQ19*'Sim_F(IxI)'!$O21</f>
        <v>0</v>
      </c>
      <c r="AS21">
        <f>I!AR19*'Sim_F(IxI)'!$O21</f>
        <v>0</v>
      </c>
      <c r="AT21">
        <f>I!AS19*'Sim_F(IxI)'!$O21</f>
        <v>0</v>
      </c>
      <c r="AU21">
        <f>I!AT19*'Sim_F(IxI)'!$O21</f>
        <v>0</v>
      </c>
      <c r="AV21">
        <f>I!AU19*'Sim_F(IxI)'!$O21</f>
        <v>0</v>
      </c>
      <c r="AW21">
        <f>I!AV19*'Sim_F(IxI)'!$O21</f>
        <v>0</v>
      </c>
      <c r="AX21">
        <f>I!AW19*'Sim_F(IxI)'!$O21</f>
        <v>0</v>
      </c>
      <c r="AY21">
        <f>I!AX19*'Sim_F(IxI)'!$O21</f>
        <v>0</v>
      </c>
      <c r="AZ21">
        <f>I!AY19*'Sim_F(IxI)'!$O21</f>
        <v>0</v>
      </c>
      <c r="BA21">
        <f>I!AZ19*'Sim_F(IxI)'!$O21</f>
        <v>0</v>
      </c>
      <c r="BB21">
        <f>I!BA19*'Sim_F(IxI)'!$O21</f>
        <v>0</v>
      </c>
      <c r="BC21">
        <f>I!BB19*'Sim_F(IxI)'!$O21</f>
        <v>0</v>
      </c>
      <c r="BD21">
        <f>I!BC19*'Sim_F(IxI)'!$O21</f>
        <v>0</v>
      </c>
      <c r="BE21">
        <f>I!BD19*'Sim_F(IxI)'!$O21</f>
        <v>0</v>
      </c>
      <c r="BF21">
        <f>I!BE19*'Sim_F(IxI)'!$O21</f>
        <v>0</v>
      </c>
      <c r="BG21">
        <f>I!BF19*'Sim_F(IxI)'!$O21</f>
        <v>0</v>
      </c>
      <c r="BH21">
        <f>I!BG19*'Sim_F(IxI)'!$O21</f>
        <v>0</v>
      </c>
      <c r="BI21">
        <f>I!BH19*'Sim_F(IxI)'!$O21</f>
        <v>0</v>
      </c>
      <c r="BJ21">
        <f>I!BI19*'Sim_F(IxI)'!$O21</f>
        <v>0</v>
      </c>
      <c r="BK21">
        <f>I!BJ19*'Sim_F(IxI)'!$O21</f>
        <v>0</v>
      </c>
      <c r="BL21">
        <f>I!BK19*'Sim_F(IxI)'!$O21</f>
        <v>0</v>
      </c>
      <c r="BM21">
        <f>I!BL19*'Sim_F(IxI)'!$O21</f>
        <v>0</v>
      </c>
      <c r="BN21">
        <f>I!BM19*'Sim_F(IxI)'!$O21</f>
        <v>0</v>
      </c>
      <c r="BO21">
        <f>I!BN19*'Sim_F(IxI)'!$O21</f>
        <v>0</v>
      </c>
      <c r="BP21">
        <f>I!BO19*'Sim_F(IxI)'!$O21</f>
        <v>0</v>
      </c>
      <c r="BQ21">
        <f>I!BP19*'Sim_F(IxI)'!$O21</f>
        <v>0</v>
      </c>
      <c r="BR21">
        <f>I!BQ19*'Sim_F(IxI)'!$O21</f>
        <v>0</v>
      </c>
      <c r="BS21">
        <f>I!BR19*'Sim_F(IxI)'!$O21</f>
        <v>0</v>
      </c>
      <c r="BT21">
        <f>I!BS19*'Sim_F(IxI)'!$O21</f>
        <v>0</v>
      </c>
      <c r="BU21">
        <f>I!BT19*'Sim_F(IxI)'!$O21</f>
        <v>0</v>
      </c>
      <c r="BV21">
        <f>I!BU19*'Sim_F(IxI)'!$O21</f>
        <v>0</v>
      </c>
      <c r="BW21">
        <f>I!BV19*'Sim_F(IxI)'!$O21</f>
        <v>0</v>
      </c>
      <c r="BX21">
        <f>I!BW19*'Sim_F(IxI)'!$O21</f>
        <v>0</v>
      </c>
      <c r="BY21">
        <f>I!BX19*'Sim_F(IxI)'!$O21</f>
        <v>0</v>
      </c>
    </row>
    <row r="22" spans="1:77" x14ac:dyDescent="0.25">
      <c r="A22" s="105" t="s">
        <v>19</v>
      </c>
      <c r="B22">
        <f>I!A20*'Sim_F(IxI)'!$O22</f>
        <v>0</v>
      </c>
      <c r="C22">
        <f>I!B20*'Sim_F(IxI)'!$O22</f>
        <v>0</v>
      </c>
      <c r="D22">
        <f>I!C20*'Sim_F(IxI)'!$O22</f>
        <v>0</v>
      </c>
      <c r="E22">
        <f>I!D20*'Sim_F(IxI)'!$O22</f>
        <v>0</v>
      </c>
      <c r="F22">
        <f>I!E20*'Sim_F(IxI)'!$O22</f>
        <v>0</v>
      </c>
      <c r="G22">
        <f>I!F20*'Sim_F(IxI)'!$O22</f>
        <v>0</v>
      </c>
      <c r="H22">
        <f>I!G20*'Sim_F(IxI)'!$O22</f>
        <v>0</v>
      </c>
      <c r="I22">
        <f>I!H20*'Sim_F(IxI)'!$O22</f>
        <v>0</v>
      </c>
      <c r="J22">
        <f>I!I20*'Sim_F(IxI)'!$O22</f>
        <v>0</v>
      </c>
      <c r="K22">
        <f>I!J20*'Sim_F(IxI)'!$O22</f>
        <v>0</v>
      </c>
      <c r="L22">
        <f>I!K20*'Sim_F(IxI)'!$O22</f>
        <v>0</v>
      </c>
      <c r="M22">
        <f>I!L20*'Sim_F(IxI)'!$O22</f>
        <v>0</v>
      </c>
      <c r="N22">
        <f>I!M20*'Sim_F(IxI)'!$O22</f>
        <v>0</v>
      </c>
      <c r="O22">
        <f>I!N20*'Sim_F(IxI)'!$O22</f>
        <v>0</v>
      </c>
      <c r="P22">
        <f>I!O20*'Sim_F(IxI)'!$O22</f>
        <v>0</v>
      </c>
      <c r="Q22">
        <f>I!P20*'Sim_F(IxI)'!$O22</f>
        <v>0</v>
      </c>
      <c r="R22">
        <f>I!Q20*'Sim_F(IxI)'!$O22</f>
        <v>0</v>
      </c>
      <c r="S22">
        <f>I!R20*'Sim_F(IxI)'!$O22</f>
        <v>0</v>
      </c>
      <c r="T22">
        <f>I!S20*'Sim_F(IxI)'!$O22</f>
        <v>0</v>
      </c>
      <c r="U22">
        <f>I!T20*'Sim_F(IxI)'!$O22</f>
        <v>0</v>
      </c>
      <c r="V22">
        <f>I!U20*'Sim_F(IxI)'!$O22</f>
        <v>0</v>
      </c>
      <c r="W22">
        <f>I!V20*'Sim_F(IxI)'!$O22</f>
        <v>0</v>
      </c>
      <c r="X22">
        <f>I!W20*'Sim_F(IxI)'!$O22</f>
        <v>0</v>
      </c>
      <c r="Y22">
        <f>I!X20*'Sim_F(IxI)'!$O22</f>
        <v>0</v>
      </c>
      <c r="Z22">
        <f>I!Y20*'Sim_F(IxI)'!$O22</f>
        <v>0</v>
      </c>
      <c r="AA22">
        <f>I!Z20*'Sim_F(IxI)'!$O22</f>
        <v>0</v>
      </c>
      <c r="AB22">
        <f>I!AA20*'Sim_F(IxI)'!$O22</f>
        <v>0</v>
      </c>
      <c r="AC22">
        <f>I!AB20*'Sim_F(IxI)'!$O22</f>
        <v>0</v>
      </c>
      <c r="AD22">
        <f>I!AC20*'Sim_F(IxI)'!$O22</f>
        <v>0</v>
      </c>
      <c r="AE22">
        <f>I!AD20*'Sim_F(IxI)'!$O22</f>
        <v>0</v>
      </c>
      <c r="AF22">
        <f>I!AE20*'Sim_F(IxI)'!$O22</f>
        <v>0</v>
      </c>
      <c r="AG22">
        <f>I!AF20*'Sim_F(IxI)'!$O22</f>
        <v>0</v>
      </c>
      <c r="AH22">
        <f>I!AG20*'Sim_F(IxI)'!$O22</f>
        <v>0</v>
      </c>
      <c r="AI22">
        <f>I!AH20*'Sim_F(IxI)'!$O22</f>
        <v>0</v>
      </c>
      <c r="AJ22">
        <f>I!AI20*'Sim_F(IxI)'!$O22</f>
        <v>0</v>
      </c>
      <c r="AK22">
        <f>I!AJ20*'Sim_F(IxI)'!$O22</f>
        <v>0</v>
      </c>
      <c r="AL22">
        <f>I!AK20*'Sim_F(IxI)'!$O22</f>
        <v>0</v>
      </c>
      <c r="AM22">
        <f>I!AL20*'Sim_F(IxI)'!$O22</f>
        <v>0</v>
      </c>
      <c r="AN22">
        <f>I!AM20*'Sim_F(IxI)'!$O22</f>
        <v>0</v>
      </c>
      <c r="AO22">
        <f>I!AN20*'Sim_F(IxI)'!$O22</f>
        <v>0</v>
      </c>
      <c r="AP22">
        <f>I!AO20*'Sim_F(IxI)'!$O22</f>
        <v>0</v>
      </c>
      <c r="AQ22">
        <f>I!AP20*'Sim_F(IxI)'!$O22</f>
        <v>0</v>
      </c>
      <c r="AR22">
        <f>I!AQ20*'Sim_F(IxI)'!$O22</f>
        <v>0</v>
      </c>
      <c r="AS22">
        <f>I!AR20*'Sim_F(IxI)'!$O22</f>
        <v>0</v>
      </c>
      <c r="AT22">
        <f>I!AS20*'Sim_F(IxI)'!$O22</f>
        <v>0</v>
      </c>
      <c r="AU22">
        <f>I!AT20*'Sim_F(IxI)'!$O22</f>
        <v>0</v>
      </c>
      <c r="AV22">
        <f>I!AU20*'Sim_F(IxI)'!$O22</f>
        <v>0</v>
      </c>
      <c r="AW22">
        <f>I!AV20*'Sim_F(IxI)'!$O22</f>
        <v>0</v>
      </c>
      <c r="AX22">
        <f>I!AW20*'Sim_F(IxI)'!$O22</f>
        <v>0</v>
      </c>
      <c r="AY22">
        <f>I!AX20*'Sim_F(IxI)'!$O22</f>
        <v>0</v>
      </c>
      <c r="AZ22">
        <f>I!AY20*'Sim_F(IxI)'!$O22</f>
        <v>0</v>
      </c>
      <c r="BA22">
        <f>I!AZ20*'Sim_F(IxI)'!$O22</f>
        <v>0</v>
      </c>
      <c r="BB22">
        <f>I!BA20*'Sim_F(IxI)'!$O22</f>
        <v>0</v>
      </c>
      <c r="BC22">
        <f>I!BB20*'Sim_F(IxI)'!$O22</f>
        <v>0</v>
      </c>
      <c r="BD22">
        <f>I!BC20*'Sim_F(IxI)'!$O22</f>
        <v>0</v>
      </c>
      <c r="BE22">
        <f>I!BD20*'Sim_F(IxI)'!$O22</f>
        <v>0</v>
      </c>
      <c r="BF22">
        <f>I!BE20*'Sim_F(IxI)'!$O22</f>
        <v>0</v>
      </c>
      <c r="BG22">
        <f>I!BF20*'Sim_F(IxI)'!$O22</f>
        <v>0</v>
      </c>
      <c r="BH22">
        <f>I!BG20*'Sim_F(IxI)'!$O22</f>
        <v>0</v>
      </c>
      <c r="BI22">
        <f>I!BH20*'Sim_F(IxI)'!$O22</f>
        <v>0</v>
      </c>
      <c r="BJ22">
        <f>I!BI20*'Sim_F(IxI)'!$O22</f>
        <v>0</v>
      </c>
      <c r="BK22">
        <f>I!BJ20*'Sim_F(IxI)'!$O22</f>
        <v>0</v>
      </c>
      <c r="BL22">
        <f>I!BK20*'Sim_F(IxI)'!$O22</f>
        <v>0</v>
      </c>
      <c r="BM22">
        <f>I!BL20*'Sim_F(IxI)'!$O22</f>
        <v>0</v>
      </c>
      <c r="BN22">
        <f>I!BM20*'Sim_F(IxI)'!$O22</f>
        <v>0</v>
      </c>
      <c r="BO22">
        <f>I!BN20*'Sim_F(IxI)'!$O22</f>
        <v>0</v>
      </c>
      <c r="BP22">
        <f>I!BO20*'Sim_F(IxI)'!$O22</f>
        <v>0</v>
      </c>
      <c r="BQ22">
        <f>I!BP20*'Sim_F(IxI)'!$O22</f>
        <v>0</v>
      </c>
      <c r="BR22">
        <f>I!BQ20*'Sim_F(IxI)'!$O22</f>
        <v>0</v>
      </c>
      <c r="BS22">
        <f>I!BR20*'Sim_F(IxI)'!$O22</f>
        <v>0</v>
      </c>
      <c r="BT22">
        <f>I!BS20*'Sim_F(IxI)'!$O22</f>
        <v>0</v>
      </c>
      <c r="BU22">
        <f>I!BT20*'Sim_F(IxI)'!$O22</f>
        <v>0</v>
      </c>
      <c r="BV22">
        <f>I!BU20*'Sim_F(IxI)'!$O22</f>
        <v>0</v>
      </c>
      <c r="BW22">
        <f>I!BV20*'Sim_F(IxI)'!$O22</f>
        <v>0</v>
      </c>
      <c r="BX22">
        <f>I!BW20*'Sim_F(IxI)'!$O22</f>
        <v>0</v>
      </c>
      <c r="BY22">
        <f>I!BX20*'Sim_F(IxI)'!$O22</f>
        <v>0</v>
      </c>
    </row>
    <row r="23" spans="1:77" x14ac:dyDescent="0.25">
      <c r="A23" s="105" t="s">
        <v>20</v>
      </c>
      <c r="B23">
        <f>I!A21*'Sim_F(IxI)'!$O23</f>
        <v>0</v>
      </c>
      <c r="C23">
        <f>I!B21*'Sim_F(IxI)'!$O23</f>
        <v>0</v>
      </c>
      <c r="D23">
        <f>I!C21*'Sim_F(IxI)'!$O23</f>
        <v>0</v>
      </c>
      <c r="E23">
        <f>I!D21*'Sim_F(IxI)'!$O23</f>
        <v>0</v>
      </c>
      <c r="F23">
        <f>I!E21*'Sim_F(IxI)'!$O23</f>
        <v>0</v>
      </c>
      <c r="G23">
        <f>I!F21*'Sim_F(IxI)'!$O23</f>
        <v>0</v>
      </c>
      <c r="H23">
        <f>I!G21*'Sim_F(IxI)'!$O23</f>
        <v>0</v>
      </c>
      <c r="I23">
        <f>I!H21*'Sim_F(IxI)'!$O23</f>
        <v>0</v>
      </c>
      <c r="J23">
        <f>I!I21*'Sim_F(IxI)'!$O23</f>
        <v>0</v>
      </c>
      <c r="K23">
        <f>I!J21*'Sim_F(IxI)'!$O23</f>
        <v>0</v>
      </c>
      <c r="L23">
        <f>I!K21*'Sim_F(IxI)'!$O23</f>
        <v>0</v>
      </c>
      <c r="M23">
        <f>I!L21*'Sim_F(IxI)'!$O23</f>
        <v>0</v>
      </c>
      <c r="N23">
        <f>I!M21*'Sim_F(IxI)'!$O23</f>
        <v>0</v>
      </c>
      <c r="O23">
        <f>I!N21*'Sim_F(IxI)'!$O23</f>
        <v>0</v>
      </c>
      <c r="P23">
        <f>I!O21*'Sim_F(IxI)'!$O23</f>
        <v>0</v>
      </c>
      <c r="Q23">
        <f>I!P21*'Sim_F(IxI)'!$O23</f>
        <v>0</v>
      </c>
      <c r="R23">
        <f>I!Q21*'Sim_F(IxI)'!$O23</f>
        <v>0</v>
      </c>
      <c r="S23">
        <f>I!R21*'Sim_F(IxI)'!$O23</f>
        <v>0</v>
      </c>
      <c r="T23">
        <f>I!S21*'Sim_F(IxI)'!$O23</f>
        <v>0</v>
      </c>
      <c r="U23">
        <f>I!T21*'Sim_F(IxI)'!$O23</f>
        <v>0</v>
      </c>
      <c r="V23">
        <f>I!U21*'Sim_F(IxI)'!$O23</f>
        <v>0</v>
      </c>
      <c r="W23">
        <f>I!V21*'Sim_F(IxI)'!$O23</f>
        <v>0</v>
      </c>
      <c r="X23">
        <f>I!W21*'Sim_F(IxI)'!$O23</f>
        <v>0</v>
      </c>
      <c r="Y23">
        <f>I!X21*'Sim_F(IxI)'!$O23</f>
        <v>0</v>
      </c>
      <c r="Z23">
        <f>I!Y21*'Sim_F(IxI)'!$O23</f>
        <v>0</v>
      </c>
      <c r="AA23">
        <f>I!Z21*'Sim_F(IxI)'!$O23</f>
        <v>0</v>
      </c>
      <c r="AB23">
        <f>I!AA21*'Sim_F(IxI)'!$O23</f>
        <v>0</v>
      </c>
      <c r="AC23">
        <f>I!AB21*'Sim_F(IxI)'!$O23</f>
        <v>0</v>
      </c>
      <c r="AD23">
        <f>I!AC21*'Sim_F(IxI)'!$O23</f>
        <v>0</v>
      </c>
      <c r="AE23">
        <f>I!AD21*'Sim_F(IxI)'!$O23</f>
        <v>0</v>
      </c>
      <c r="AF23">
        <f>I!AE21*'Sim_F(IxI)'!$O23</f>
        <v>0</v>
      </c>
      <c r="AG23">
        <f>I!AF21*'Sim_F(IxI)'!$O23</f>
        <v>0</v>
      </c>
      <c r="AH23">
        <f>I!AG21*'Sim_F(IxI)'!$O23</f>
        <v>0</v>
      </c>
      <c r="AI23">
        <f>I!AH21*'Sim_F(IxI)'!$O23</f>
        <v>0</v>
      </c>
      <c r="AJ23">
        <f>I!AI21*'Sim_F(IxI)'!$O23</f>
        <v>0</v>
      </c>
      <c r="AK23">
        <f>I!AJ21*'Sim_F(IxI)'!$O23</f>
        <v>0</v>
      </c>
      <c r="AL23">
        <f>I!AK21*'Sim_F(IxI)'!$O23</f>
        <v>0</v>
      </c>
      <c r="AM23">
        <f>I!AL21*'Sim_F(IxI)'!$O23</f>
        <v>0</v>
      </c>
      <c r="AN23">
        <f>I!AM21*'Sim_F(IxI)'!$O23</f>
        <v>0</v>
      </c>
      <c r="AO23">
        <f>I!AN21*'Sim_F(IxI)'!$O23</f>
        <v>0</v>
      </c>
      <c r="AP23">
        <f>I!AO21*'Sim_F(IxI)'!$O23</f>
        <v>0</v>
      </c>
      <c r="AQ23">
        <f>I!AP21*'Sim_F(IxI)'!$O23</f>
        <v>0</v>
      </c>
      <c r="AR23">
        <f>I!AQ21*'Sim_F(IxI)'!$O23</f>
        <v>0</v>
      </c>
      <c r="AS23">
        <f>I!AR21*'Sim_F(IxI)'!$O23</f>
        <v>0</v>
      </c>
      <c r="AT23">
        <f>I!AS21*'Sim_F(IxI)'!$O23</f>
        <v>0</v>
      </c>
      <c r="AU23">
        <f>I!AT21*'Sim_F(IxI)'!$O23</f>
        <v>0</v>
      </c>
      <c r="AV23">
        <f>I!AU21*'Sim_F(IxI)'!$O23</f>
        <v>0</v>
      </c>
      <c r="AW23">
        <f>I!AV21*'Sim_F(IxI)'!$O23</f>
        <v>0</v>
      </c>
      <c r="AX23">
        <f>I!AW21*'Sim_F(IxI)'!$O23</f>
        <v>0</v>
      </c>
      <c r="AY23">
        <f>I!AX21*'Sim_F(IxI)'!$O23</f>
        <v>0</v>
      </c>
      <c r="AZ23">
        <f>I!AY21*'Sim_F(IxI)'!$O23</f>
        <v>0</v>
      </c>
      <c r="BA23">
        <f>I!AZ21*'Sim_F(IxI)'!$O23</f>
        <v>0</v>
      </c>
      <c r="BB23">
        <f>I!BA21*'Sim_F(IxI)'!$O23</f>
        <v>0</v>
      </c>
      <c r="BC23">
        <f>I!BB21*'Sim_F(IxI)'!$O23</f>
        <v>0</v>
      </c>
      <c r="BD23">
        <f>I!BC21*'Sim_F(IxI)'!$O23</f>
        <v>0</v>
      </c>
      <c r="BE23">
        <f>I!BD21*'Sim_F(IxI)'!$O23</f>
        <v>0</v>
      </c>
      <c r="BF23">
        <f>I!BE21*'Sim_F(IxI)'!$O23</f>
        <v>0</v>
      </c>
      <c r="BG23">
        <f>I!BF21*'Sim_F(IxI)'!$O23</f>
        <v>0</v>
      </c>
      <c r="BH23">
        <f>I!BG21*'Sim_F(IxI)'!$O23</f>
        <v>0</v>
      </c>
      <c r="BI23">
        <f>I!BH21*'Sim_F(IxI)'!$O23</f>
        <v>0</v>
      </c>
      <c r="BJ23">
        <f>I!BI21*'Sim_F(IxI)'!$O23</f>
        <v>0</v>
      </c>
      <c r="BK23">
        <f>I!BJ21*'Sim_F(IxI)'!$O23</f>
        <v>0</v>
      </c>
      <c r="BL23">
        <f>I!BK21*'Sim_F(IxI)'!$O23</f>
        <v>0</v>
      </c>
      <c r="BM23">
        <f>I!BL21*'Sim_F(IxI)'!$O23</f>
        <v>0</v>
      </c>
      <c r="BN23">
        <f>I!BM21*'Sim_F(IxI)'!$O23</f>
        <v>0</v>
      </c>
      <c r="BO23">
        <f>I!BN21*'Sim_F(IxI)'!$O23</f>
        <v>0</v>
      </c>
      <c r="BP23">
        <f>I!BO21*'Sim_F(IxI)'!$O23</f>
        <v>0</v>
      </c>
      <c r="BQ23">
        <f>I!BP21*'Sim_F(IxI)'!$O23</f>
        <v>0</v>
      </c>
      <c r="BR23">
        <f>I!BQ21*'Sim_F(IxI)'!$O23</f>
        <v>0</v>
      </c>
      <c r="BS23">
        <f>I!BR21*'Sim_F(IxI)'!$O23</f>
        <v>0</v>
      </c>
      <c r="BT23">
        <f>I!BS21*'Sim_F(IxI)'!$O23</f>
        <v>0</v>
      </c>
      <c r="BU23">
        <f>I!BT21*'Sim_F(IxI)'!$O23</f>
        <v>0</v>
      </c>
      <c r="BV23">
        <f>I!BU21*'Sim_F(IxI)'!$O23</f>
        <v>0</v>
      </c>
      <c r="BW23">
        <f>I!BV21*'Sim_F(IxI)'!$O23</f>
        <v>0</v>
      </c>
      <c r="BX23">
        <f>I!BW21*'Sim_F(IxI)'!$O23</f>
        <v>0</v>
      </c>
      <c r="BY23">
        <f>I!BX21*'Sim_F(IxI)'!$O23</f>
        <v>0</v>
      </c>
    </row>
    <row r="24" spans="1:77" x14ac:dyDescent="0.25">
      <c r="A24" s="105" t="s">
        <v>21</v>
      </c>
      <c r="B24">
        <f>I!A22*'Sim_F(IxI)'!$O24</f>
        <v>0</v>
      </c>
      <c r="C24">
        <f>I!B22*'Sim_F(IxI)'!$O24</f>
        <v>0</v>
      </c>
      <c r="D24">
        <f>I!C22*'Sim_F(IxI)'!$O24</f>
        <v>0</v>
      </c>
      <c r="E24">
        <f>I!D22*'Sim_F(IxI)'!$O24</f>
        <v>0</v>
      </c>
      <c r="F24">
        <f>I!E22*'Sim_F(IxI)'!$O24</f>
        <v>0</v>
      </c>
      <c r="G24">
        <f>I!F22*'Sim_F(IxI)'!$O24</f>
        <v>0</v>
      </c>
      <c r="H24">
        <f>I!G22*'Sim_F(IxI)'!$O24</f>
        <v>0</v>
      </c>
      <c r="I24">
        <f>I!H22*'Sim_F(IxI)'!$O24</f>
        <v>0</v>
      </c>
      <c r="J24">
        <f>I!I22*'Sim_F(IxI)'!$O24</f>
        <v>0</v>
      </c>
      <c r="K24">
        <f>I!J22*'Sim_F(IxI)'!$O24</f>
        <v>0</v>
      </c>
      <c r="L24">
        <f>I!K22*'Sim_F(IxI)'!$O24</f>
        <v>0</v>
      </c>
      <c r="M24">
        <f>I!L22*'Sim_F(IxI)'!$O24</f>
        <v>0</v>
      </c>
      <c r="N24">
        <f>I!M22*'Sim_F(IxI)'!$O24</f>
        <v>0</v>
      </c>
      <c r="O24">
        <f>I!N22*'Sim_F(IxI)'!$O24</f>
        <v>0</v>
      </c>
      <c r="P24">
        <f>I!O22*'Sim_F(IxI)'!$O24</f>
        <v>0</v>
      </c>
      <c r="Q24">
        <f>I!P22*'Sim_F(IxI)'!$O24</f>
        <v>0</v>
      </c>
      <c r="R24">
        <f>I!Q22*'Sim_F(IxI)'!$O24</f>
        <v>0</v>
      </c>
      <c r="S24">
        <f>I!R22*'Sim_F(IxI)'!$O24</f>
        <v>0</v>
      </c>
      <c r="T24">
        <f>I!S22*'Sim_F(IxI)'!$O24</f>
        <v>0</v>
      </c>
      <c r="U24">
        <f>I!T22*'Sim_F(IxI)'!$O24</f>
        <v>0</v>
      </c>
      <c r="V24">
        <f>I!U22*'Sim_F(IxI)'!$O24</f>
        <v>0</v>
      </c>
      <c r="W24">
        <f>I!V22*'Sim_F(IxI)'!$O24</f>
        <v>0</v>
      </c>
      <c r="X24">
        <f>I!W22*'Sim_F(IxI)'!$O24</f>
        <v>0</v>
      </c>
      <c r="Y24">
        <f>I!X22*'Sim_F(IxI)'!$O24</f>
        <v>0</v>
      </c>
      <c r="Z24">
        <f>I!Y22*'Sim_F(IxI)'!$O24</f>
        <v>0</v>
      </c>
      <c r="AA24">
        <f>I!Z22*'Sim_F(IxI)'!$O24</f>
        <v>0</v>
      </c>
      <c r="AB24">
        <f>I!AA22*'Sim_F(IxI)'!$O24</f>
        <v>0</v>
      </c>
      <c r="AC24">
        <f>I!AB22*'Sim_F(IxI)'!$O24</f>
        <v>0</v>
      </c>
      <c r="AD24">
        <f>I!AC22*'Sim_F(IxI)'!$O24</f>
        <v>0</v>
      </c>
      <c r="AE24">
        <f>I!AD22*'Sim_F(IxI)'!$O24</f>
        <v>0</v>
      </c>
      <c r="AF24">
        <f>I!AE22*'Sim_F(IxI)'!$O24</f>
        <v>0</v>
      </c>
      <c r="AG24">
        <f>I!AF22*'Sim_F(IxI)'!$O24</f>
        <v>0</v>
      </c>
      <c r="AH24">
        <f>I!AG22*'Sim_F(IxI)'!$O24</f>
        <v>0</v>
      </c>
      <c r="AI24">
        <f>I!AH22*'Sim_F(IxI)'!$O24</f>
        <v>0</v>
      </c>
      <c r="AJ24">
        <f>I!AI22*'Sim_F(IxI)'!$O24</f>
        <v>0</v>
      </c>
      <c r="AK24">
        <f>I!AJ22*'Sim_F(IxI)'!$O24</f>
        <v>0</v>
      </c>
      <c r="AL24">
        <f>I!AK22*'Sim_F(IxI)'!$O24</f>
        <v>0</v>
      </c>
      <c r="AM24">
        <f>I!AL22*'Sim_F(IxI)'!$O24</f>
        <v>0</v>
      </c>
      <c r="AN24">
        <f>I!AM22*'Sim_F(IxI)'!$O24</f>
        <v>0</v>
      </c>
      <c r="AO24">
        <f>I!AN22*'Sim_F(IxI)'!$O24</f>
        <v>0</v>
      </c>
      <c r="AP24">
        <f>I!AO22*'Sim_F(IxI)'!$O24</f>
        <v>0</v>
      </c>
      <c r="AQ24">
        <f>I!AP22*'Sim_F(IxI)'!$O24</f>
        <v>0</v>
      </c>
      <c r="AR24">
        <f>I!AQ22*'Sim_F(IxI)'!$O24</f>
        <v>0</v>
      </c>
      <c r="AS24">
        <f>I!AR22*'Sim_F(IxI)'!$O24</f>
        <v>0</v>
      </c>
      <c r="AT24">
        <f>I!AS22*'Sim_F(IxI)'!$O24</f>
        <v>0</v>
      </c>
      <c r="AU24">
        <f>I!AT22*'Sim_F(IxI)'!$O24</f>
        <v>0</v>
      </c>
      <c r="AV24">
        <f>I!AU22*'Sim_F(IxI)'!$O24</f>
        <v>0</v>
      </c>
      <c r="AW24">
        <f>I!AV22*'Sim_F(IxI)'!$O24</f>
        <v>0</v>
      </c>
      <c r="AX24">
        <f>I!AW22*'Sim_F(IxI)'!$O24</f>
        <v>0</v>
      </c>
      <c r="AY24">
        <f>I!AX22*'Sim_F(IxI)'!$O24</f>
        <v>0</v>
      </c>
      <c r="AZ24">
        <f>I!AY22*'Sim_F(IxI)'!$O24</f>
        <v>0</v>
      </c>
      <c r="BA24">
        <f>I!AZ22*'Sim_F(IxI)'!$O24</f>
        <v>0</v>
      </c>
      <c r="BB24">
        <f>I!BA22*'Sim_F(IxI)'!$O24</f>
        <v>0</v>
      </c>
      <c r="BC24">
        <f>I!BB22*'Sim_F(IxI)'!$O24</f>
        <v>0</v>
      </c>
      <c r="BD24">
        <f>I!BC22*'Sim_F(IxI)'!$O24</f>
        <v>0</v>
      </c>
      <c r="BE24">
        <f>I!BD22*'Sim_F(IxI)'!$O24</f>
        <v>0</v>
      </c>
      <c r="BF24">
        <f>I!BE22*'Sim_F(IxI)'!$O24</f>
        <v>0</v>
      </c>
      <c r="BG24">
        <f>I!BF22*'Sim_F(IxI)'!$O24</f>
        <v>0</v>
      </c>
      <c r="BH24">
        <f>I!BG22*'Sim_F(IxI)'!$O24</f>
        <v>0</v>
      </c>
      <c r="BI24">
        <f>I!BH22*'Sim_F(IxI)'!$O24</f>
        <v>0</v>
      </c>
      <c r="BJ24">
        <f>I!BI22*'Sim_F(IxI)'!$O24</f>
        <v>0</v>
      </c>
      <c r="BK24">
        <f>I!BJ22*'Sim_F(IxI)'!$O24</f>
        <v>0</v>
      </c>
      <c r="BL24">
        <f>I!BK22*'Sim_F(IxI)'!$O24</f>
        <v>0</v>
      </c>
      <c r="BM24">
        <f>I!BL22*'Sim_F(IxI)'!$O24</f>
        <v>0</v>
      </c>
      <c r="BN24">
        <f>I!BM22*'Sim_F(IxI)'!$O24</f>
        <v>0</v>
      </c>
      <c r="BO24">
        <f>I!BN22*'Sim_F(IxI)'!$O24</f>
        <v>0</v>
      </c>
      <c r="BP24">
        <f>I!BO22*'Sim_F(IxI)'!$O24</f>
        <v>0</v>
      </c>
      <c r="BQ24">
        <f>I!BP22*'Sim_F(IxI)'!$O24</f>
        <v>0</v>
      </c>
      <c r="BR24">
        <f>I!BQ22*'Sim_F(IxI)'!$O24</f>
        <v>0</v>
      </c>
      <c r="BS24">
        <f>I!BR22*'Sim_F(IxI)'!$O24</f>
        <v>0</v>
      </c>
      <c r="BT24">
        <f>I!BS22*'Sim_F(IxI)'!$O24</f>
        <v>0</v>
      </c>
      <c r="BU24">
        <f>I!BT22*'Sim_F(IxI)'!$O24</f>
        <v>0</v>
      </c>
      <c r="BV24">
        <f>I!BU22*'Sim_F(IxI)'!$O24</f>
        <v>0</v>
      </c>
      <c r="BW24">
        <f>I!BV22*'Sim_F(IxI)'!$O24</f>
        <v>0</v>
      </c>
      <c r="BX24">
        <f>I!BW22*'Sim_F(IxI)'!$O24</f>
        <v>0</v>
      </c>
      <c r="BY24">
        <f>I!BX22*'Sim_F(IxI)'!$O24</f>
        <v>0</v>
      </c>
    </row>
    <row r="25" spans="1:77" x14ac:dyDescent="0.25">
      <c r="A25" s="105" t="s">
        <v>22</v>
      </c>
      <c r="B25">
        <f>I!A23*'Sim_F(IxI)'!$O25</f>
        <v>0</v>
      </c>
      <c r="C25">
        <f>I!B23*'Sim_F(IxI)'!$O25</f>
        <v>0</v>
      </c>
      <c r="D25">
        <f>I!C23*'Sim_F(IxI)'!$O25</f>
        <v>0</v>
      </c>
      <c r="E25">
        <f>I!D23*'Sim_F(IxI)'!$O25</f>
        <v>0</v>
      </c>
      <c r="F25">
        <f>I!E23*'Sim_F(IxI)'!$O25</f>
        <v>0</v>
      </c>
      <c r="G25">
        <f>I!F23*'Sim_F(IxI)'!$O25</f>
        <v>0</v>
      </c>
      <c r="H25">
        <f>I!G23*'Sim_F(IxI)'!$O25</f>
        <v>0</v>
      </c>
      <c r="I25">
        <f>I!H23*'Sim_F(IxI)'!$O25</f>
        <v>0</v>
      </c>
      <c r="J25">
        <f>I!I23*'Sim_F(IxI)'!$O25</f>
        <v>0</v>
      </c>
      <c r="K25">
        <f>I!J23*'Sim_F(IxI)'!$O25</f>
        <v>0</v>
      </c>
      <c r="L25">
        <f>I!K23*'Sim_F(IxI)'!$O25</f>
        <v>0</v>
      </c>
      <c r="M25">
        <f>I!L23*'Sim_F(IxI)'!$O25</f>
        <v>0</v>
      </c>
      <c r="N25">
        <f>I!M23*'Sim_F(IxI)'!$O25</f>
        <v>0</v>
      </c>
      <c r="O25">
        <f>I!N23*'Sim_F(IxI)'!$O25</f>
        <v>0</v>
      </c>
      <c r="P25">
        <f>I!O23*'Sim_F(IxI)'!$O25</f>
        <v>0</v>
      </c>
      <c r="Q25">
        <f>I!P23*'Sim_F(IxI)'!$O25</f>
        <v>0</v>
      </c>
      <c r="R25">
        <f>I!Q23*'Sim_F(IxI)'!$O25</f>
        <v>0</v>
      </c>
      <c r="S25">
        <f>I!R23*'Sim_F(IxI)'!$O25</f>
        <v>0</v>
      </c>
      <c r="T25">
        <f>I!S23*'Sim_F(IxI)'!$O25</f>
        <v>0</v>
      </c>
      <c r="U25">
        <f>I!T23*'Sim_F(IxI)'!$O25</f>
        <v>0</v>
      </c>
      <c r="V25">
        <f>I!U23*'Sim_F(IxI)'!$O25</f>
        <v>0</v>
      </c>
      <c r="W25">
        <f>I!V23*'Sim_F(IxI)'!$O25</f>
        <v>0</v>
      </c>
      <c r="X25">
        <f>I!W23*'Sim_F(IxI)'!$O25</f>
        <v>0</v>
      </c>
      <c r="Y25">
        <f>I!X23*'Sim_F(IxI)'!$O25</f>
        <v>0</v>
      </c>
      <c r="Z25">
        <f>I!Y23*'Sim_F(IxI)'!$O25</f>
        <v>0</v>
      </c>
      <c r="AA25">
        <f>I!Z23*'Sim_F(IxI)'!$O25</f>
        <v>0</v>
      </c>
      <c r="AB25">
        <f>I!AA23*'Sim_F(IxI)'!$O25</f>
        <v>0</v>
      </c>
      <c r="AC25">
        <f>I!AB23*'Sim_F(IxI)'!$O25</f>
        <v>0</v>
      </c>
      <c r="AD25">
        <f>I!AC23*'Sim_F(IxI)'!$O25</f>
        <v>0</v>
      </c>
      <c r="AE25">
        <f>I!AD23*'Sim_F(IxI)'!$O25</f>
        <v>0</v>
      </c>
      <c r="AF25">
        <f>I!AE23*'Sim_F(IxI)'!$O25</f>
        <v>0</v>
      </c>
      <c r="AG25">
        <f>I!AF23*'Sim_F(IxI)'!$O25</f>
        <v>0</v>
      </c>
      <c r="AH25">
        <f>I!AG23*'Sim_F(IxI)'!$O25</f>
        <v>0</v>
      </c>
      <c r="AI25">
        <f>I!AH23*'Sim_F(IxI)'!$O25</f>
        <v>0</v>
      </c>
      <c r="AJ25">
        <f>I!AI23*'Sim_F(IxI)'!$O25</f>
        <v>0</v>
      </c>
      <c r="AK25">
        <f>I!AJ23*'Sim_F(IxI)'!$O25</f>
        <v>0</v>
      </c>
      <c r="AL25">
        <f>I!AK23*'Sim_F(IxI)'!$O25</f>
        <v>0</v>
      </c>
      <c r="AM25">
        <f>I!AL23*'Sim_F(IxI)'!$O25</f>
        <v>0</v>
      </c>
      <c r="AN25">
        <f>I!AM23*'Sim_F(IxI)'!$O25</f>
        <v>0</v>
      </c>
      <c r="AO25">
        <f>I!AN23*'Sim_F(IxI)'!$O25</f>
        <v>0</v>
      </c>
      <c r="AP25">
        <f>I!AO23*'Sim_F(IxI)'!$O25</f>
        <v>0</v>
      </c>
      <c r="AQ25">
        <f>I!AP23*'Sim_F(IxI)'!$O25</f>
        <v>0</v>
      </c>
      <c r="AR25">
        <f>I!AQ23*'Sim_F(IxI)'!$O25</f>
        <v>0</v>
      </c>
      <c r="AS25">
        <f>I!AR23*'Sim_F(IxI)'!$O25</f>
        <v>0</v>
      </c>
      <c r="AT25">
        <f>I!AS23*'Sim_F(IxI)'!$O25</f>
        <v>0</v>
      </c>
      <c r="AU25">
        <f>I!AT23*'Sim_F(IxI)'!$O25</f>
        <v>0</v>
      </c>
      <c r="AV25">
        <f>I!AU23*'Sim_F(IxI)'!$O25</f>
        <v>0</v>
      </c>
      <c r="AW25">
        <f>I!AV23*'Sim_F(IxI)'!$O25</f>
        <v>0</v>
      </c>
      <c r="AX25">
        <f>I!AW23*'Sim_F(IxI)'!$O25</f>
        <v>0</v>
      </c>
      <c r="AY25">
        <f>I!AX23*'Sim_F(IxI)'!$O25</f>
        <v>0</v>
      </c>
      <c r="AZ25">
        <f>I!AY23*'Sim_F(IxI)'!$O25</f>
        <v>0</v>
      </c>
      <c r="BA25">
        <f>I!AZ23*'Sim_F(IxI)'!$O25</f>
        <v>0</v>
      </c>
      <c r="BB25">
        <f>I!BA23*'Sim_F(IxI)'!$O25</f>
        <v>0</v>
      </c>
      <c r="BC25">
        <f>I!BB23*'Sim_F(IxI)'!$O25</f>
        <v>0</v>
      </c>
      <c r="BD25">
        <f>I!BC23*'Sim_F(IxI)'!$O25</f>
        <v>0</v>
      </c>
      <c r="BE25">
        <f>I!BD23*'Sim_F(IxI)'!$O25</f>
        <v>0</v>
      </c>
      <c r="BF25">
        <f>I!BE23*'Sim_F(IxI)'!$O25</f>
        <v>0</v>
      </c>
      <c r="BG25">
        <f>I!BF23*'Sim_F(IxI)'!$O25</f>
        <v>0</v>
      </c>
      <c r="BH25">
        <f>I!BG23*'Sim_F(IxI)'!$O25</f>
        <v>0</v>
      </c>
      <c r="BI25">
        <f>I!BH23*'Sim_F(IxI)'!$O25</f>
        <v>0</v>
      </c>
      <c r="BJ25">
        <f>I!BI23*'Sim_F(IxI)'!$O25</f>
        <v>0</v>
      </c>
      <c r="BK25">
        <f>I!BJ23*'Sim_F(IxI)'!$O25</f>
        <v>0</v>
      </c>
      <c r="BL25">
        <f>I!BK23*'Sim_F(IxI)'!$O25</f>
        <v>0</v>
      </c>
      <c r="BM25">
        <f>I!BL23*'Sim_F(IxI)'!$O25</f>
        <v>0</v>
      </c>
      <c r="BN25">
        <f>I!BM23*'Sim_F(IxI)'!$O25</f>
        <v>0</v>
      </c>
      <c r="BO25">
        <f>I!BN23*'Sim_F(IxI)'!$O25</f>
        <v>0</v>
      </c>
      <c r="BP25">
        <f>I!BO23*'Sim_F(IxI)'!$O25</f>
        <v>0</v>
      </c>
      <c r="BQ25">
        <f>I!BP23*'Sim_F(IxI)'!$O25</f>
        <v>0</v>
      </c>
      <c r="BR25">
        <f>I!BQ23*'Sim_F(IxI)'!$O25</f>
        <v>0</v>
      </c>
      <c r="BS25">
        <f>I!BR23*'Sim_F(IxI)'!$O25</f>
        <v>0</v>
      </c>
      <c r="BT25">
        <f>I!BS23*'Sim_F(IxI)'!$O25</f>
        <v>0</v>
      </c>
      <c r="BU25">
        <f>I!BT23*'Sim_F(IxI)'!$O25</f>
        <v>0</v>
      </c>
      <c r="BV25">
        <f>I!BU23*'Sim_F(IxI)'!$O25</f>
        <v>0</v>
      </c>
      <c r="BW25">
        <f>I!BV23*'Sim_F(IxI)'!$O25</f>
        <v>0</v>
      </c>
      <c r="BX25">
        <f>I!BW23*'Sim_F(IxI)'!$O25</f>
        <v>0</v>
      </c>
      <c r="BY25">
        <f>I!BX23*'Sim_F(IxI)'!$O25</f>
        <v>0</v>
      </c>
    </row>
    <row r="26" spans="1:77" x14ac:dyDescent="0.25">
      <c r="A26" s="105" t="s">
        <v>23</v>
      </c>
      <c r="B26">
        <f>I!A24*'Sim_F(IxI)'!$O26</f>
        <v>0</v>
      </c>
      <c r="C26">
        <f>I!B24*'Sim_F(IxI)'!$O26</f>
        <v>0</v>
      </c>
      <c r="D26">
        <f>I!C24*'Sim_F(IxI)'!$O26</f>
        <v>0</v>
      </c>
      <c r="E26">
        <f>I!D24*'Sim_F(IxI)'!$O26</f>
        <v>0</v>
      </c>
      <c r="F26">
        <f>I!E24*'Sim_F(IxI)'!$O26</f>
        <v>0</v>
      </c>
      <c r="G26">
        <f>I!F24*'Sim_F(IxI)'!$O26</f>
        <v>0</v>
      </c>
      <c r="H26">
        <f>I!G24*'Sim_F(IxI)'!$O26</f>
        <v>0</v>
      </c>
      <c r="I26">
        <f>I!H24*'Sim_F(IxI)'!$O26</f>
        <v>0</v>
      </c>
      <c r="J26">
        <f>I!I24*'Sim_F(IxI)'!$O26</f>
        <v>0</v>
      </c>
      <c r="K26">
        <f>I!J24*'Sim_F(IxI)'!$O26</f>
        <v>0</v>
      </c>
      <c r="L26">
        <f>I!K24*'Sim_F(IxI)'!$O26</f>
        <v>0</v>
      </c>
      <c r="M26">
        <f>I!L24*'Sim_F(IxI)'!$O26</f>
        <v>0</v>
      </c>
      <c r="N26">
        <f>I!M24*'Sim_F(IxI)'!$O26</f>
        <v>0</v>
      </c>
      <c r="O26">
        <f>I!N24*'Sim_F(IxI)'!$O26</f>
        <v>0</v>
      </c>
      <c r="P26">
        <f>I!O24*'Sim_F(IxI)'!$O26</f>
        <v>0</v>
      </c>
      <c r="Q26">
        <f>I!P24*'Sim_F(IxI)'!$O26</f>
        <v>0</v>
      </c>
      <c r="R26">
        <f>I!Q24*'Sim_F(IxI)'!$O26</f>
        <v>0</v>
      </c>
      <c r="S26">
        <f>I!R24*'Sim_F(IxI)'!$O26</f>
        <v>0</v>
      </c>
      <c r="T26">
        <f>I!S24*'Sim_F(IxI)'!$O26</f>
        <v>0</v>
      </c>
      <c r="U26">
        <f>I!T24*'Sim_F(IxI)'!$O26</f>
        <v>0</v>
      </c>
      <c r="V26">
        <f>I!U24*'Sim_F(IxI)'!$O26</f>
        <v>0</v>
      </c>
      <c r="W26">
        <f>I!V24*'Sim_F(IxI)'!$O26</f>
        <v>0</v>
      </c>
      <c r="X26">
        <f>I!W24*'Sim_F(IxI)'!$O26</f>
        <v>0</v>
      </c>
      <c r="Y26">
        <f>I!X24*'Sim_F(IxI)'!$O26</f>
        <v>0</v>
      </c>
      <c r="Z26">
        <f>I!Y24*'Sim_F(IxI)'!$O26</f>
        <v>0</v>
      </c>
      <c r="AA26">
        <f>I!Z24*'Sim_F(IxI)'!$O26</f>
        <v>0</v>
      </c>
      <c r="AB26">
        <f>I!AA24*'Sim_F(IxI)'!$O26</f>
        <v>0</v>
      </c>
      <c r="AC26">
        <f>I!AB24*'Sim_F(IxI)'!$O26</f>
        <v>0</v>
      </c>
      <c r="AD26">
        <f>I!AC24*'Sim_F(IxI)'!$O26</f>
        <v>0</v>
      </c>
      <c r="AE26">
        <f>I!AD24*'Sim_F(IxI)'!$O26</f>
        <v>0</v>
      </c>
      <c r="AF26">
        <f>I!AE24*'Sim_F(IxI)'!$O26</f>
        <v>0</v>
      </c>
      <c r="AG26">
        <f>I!AF24*'Sim_F(IxI)'!$O26</f>
        <v>0</v>
      </c>
      <c r="AH26">
        <f>I!AG24*'Sim_F(IxI)'!$O26</f>
        <v>0</v>
      </c>
      <c r="AI26">
        <f>I!AH24*'Sim_F(IxI)'!$O26</f>
        <v>0</v>
      </c>
      <c r="AJ26">
        <f>I!AI24*'Sim_F(IxI)'!$O26</f>
        <v>0</v>
      </c>
      <c r="AK26">
        <f>I!AJ24*'Sim_F(IxI)'!$O26</f>
        <v>0</v>
      </c>
      <c r="AL26">
        <f>I!AK24*'Sim_F(IxI)'!$O26</f>
        <v>0</v>
      </c>
      <c r="AM26">
        <f>I!AL24*'Sim_F(IxI)'!$O26</f>
        <v>0</v>
      </c>
      <c r="AN26">
        <f>I!AM24*'Sim_F(IxI)'!$O26</f>
        <v>0</v>
      </c>
      <c r="AO26">
        <f>I!AN24*'Sim_F(IxI)'!$O26</f>
        <v>0</v>
      </c>
      <c r="AP26">
        <f>I!AO24*'Sim_F(IxI)'!$O26</f>
        <v>0</v>
      </c>
      <c r="AQ26">
        <f>I!AP24*'Sim_F(IxI)'!$O26</f>
        <v>0</v>
      </c>
      <c r="AR26">
        <f>I!AQ24*'Sim_F(IxI)'!$O26</f>
        <v>0</v>
      </c>
      <c r="AS26">
        <f>I!AR24*'Sim_F(IxI)'!$O26</f>
        <v>0</v>
      </c>
      <c r="AT26">
        <f>I!AS24*'Sim_F(IxI)'!$O26</f>
        <v>0</v>
      </c>
      <c r="AU26">
        <f>I!AT24*'Sim_F(IxI)'!$O26</f>
        <v>0</v>
      </c>
      <c r="AV26">
        <f>I!AU24*'Sim_F(IxI)'!$O26</f>
        <v>0</v>
      </c>
      <c r="AW26">
        <f>I!AV24*'Sim_F(IxI)'!$O26</f>
        <v>0</v>
      </c>
      <c r="AX26">
        <f>I!AW24*'Sim_F(IxI)'!$O26</f>
        <v>0</v>
      </c>
      <c r="AY26">
        <f>I!AX24*'Sim_F(IxI)'!$O26</f>
        <v>0</v>
      </c>
      <c r="AZ26">
        <f>I!AY24*'Sim_F(IxI)'!$O26</f>
        <v>0</v>
      </c>
      <c r="BA26">
        <f>I!AZ24*'Sim_F(IxI)'!$O26</f>
        <v>0</v>
      </c>
      <c r="BB26">
        <f>I!BA24*'Sim_F(IxI)'!$O26</f>
        <v>0</v>
      </c>
      <c r="BC26">
        <f>I!BB24*'Sim_F(IxI)'!$O26</f>
        <v>0</v>
      </c>
      <c r="BD26">
        <f>I!BC24*'Sim_F(IxI)'!$O26</f>
        <v>0</v>
      </c>
      <c r="BE26">
        <f>I!BD24*'Sim_F(IxI)'!$O26</f>
        <v>0</v>
      </c>
      <c r="BF26">
        <f>I!BE24*'Sim_F(IxI)'!$O26</f>
        <v>0</v>
      </c>
      <c r="BG26">
        <f>I!BF24*'Sim_F(IxI)'!$O26</f>
        <v>0</v>
      </c>
      <c r="BH26">
        <f>I!BG24*'Sim_F(IxI)'!$O26</f>
        <v>0</v>
      </c>
      <c r="BI26">
        <f>I!BH24*'Sim_F(IxI)'!$O26</f>
        <v>0</v>
      </c>
      <c r="BJ26">
        <f>I!BI24*'Sim_F(IxI)'!$O26</f>
        <v>0</v>
      </c>
      <c r="BK26">
        <f>I!BJ24*'Sim_F(IxI)'!$O26</f>
        <v>0</v>
      </c>
      <c r="BL26">
        <f>I!BK24*'Sim_F(IxI)'!$O26</f>
        <v>0</v>
      </c>
      <c r="BM26">
        <f>I!BL24*'Sim_F(IxI)'!$O26</f>
        <v>0</v>
      </c>
      <c r="BN26">
        <f>I!BM24*'Sim_F(IxI)'!$O26</f>
        <v>0</v>
      </c>
      <c r="BO26">
        <f>I!BN24*'Sim_F(IxI)'!$O26</f>
        <v>0</v>
      </c>
      <c r="BP26">
        <f>I!BO24*'Sim_F(IxI)'!$O26</f>
        <v>0</v>
      </c>
      <c r="BQ26">
        <f>I!BP24*'Sim_F(IxI)'!$O26</f>
        <v>0</v>
      </c>
      <c r="BR26">
        <f>I!BQ24*'Sim_F(IxI)'!$O26</f>
        <v>0</v>
      </c>
      <c r="BS26">
        <f>I!BR24*'Sim_F(IxI)'!$O26</f>
        <v>0</v>
      </c>
      <c r="BT26">
        <f>I!BS24*'Sim_F(IxI)'!$O26</f>
        <v>0</v>
      </c>
      <c r="BU26">
        <f>I!BT24*'Sim_F(IxI)'!$O26</f>
        <v>0</v>
      </c>
      <c r="BV26">
        <f>I!BU24*'Sim_F(IxI)'!$O26</f>
        <v>0</v>
      </c>
      <c r="BW26">
        <f>I!BV24*'Sim_F(IxI)'!$O26</f>
        <v>0</v>
      </c>
      <c r="BX26">
        <f>I!BW24*'Sim_F(IxI)'!$O26</f>
        <v>0</v>
      </c>
      <c r="BY26">
        <f>I!BX24*'Sim_F(IxI)'!$O26</f>
        <v>0</v>
      </c>
    </row>
    <row r="27" spans="1:77" x14ac:dyDescent="0.25">
      <c r="A27" s="105" t="s">
        <v>24</v>
      </c>
      <c r="B27">
        <f>I!A25*'Sim_F(IxI)'!$O27</f>
        <v>0</v>
      </c>
      <c r="C27">
        <f>I!B25*'Sim_F(IxI)'!$O27</f>
        <v>0</v>
      </c>
      <c r="D27">
        <f>I!C25*'Sim_F(IxI)'!$O27</f>
        <v>0</v>
      </c>
      <c r="E27">
        <f>I!D25*'Sim_F(IxI)'!$O27</f>
        <v>0</v>
      </c>
      <c r="F27">
        <f>I!E25*'Sim_F(IxI)'!$O27</f>
        <v>0</v>
      </c>
      <c r="G27">
        <f>I!F25*'Sim_F(IxI)'!$O27</f>
        <v>0</v>
      </c>
      <c r="H27">
        <f>I!G25*'Sim_F(IxI)'!$O27</f>
        <v>0</v>
      </c>
      <c r="I27">
        <f>I!H25*'Sim_F(IxI)'!$O27</f>
        <v>0</v>
      </c>
      <c r="J27">
        <f>I!I25*'Sim_F(IxI)'!$O27</f>
        <v>0</v>
      </c>
      <c r="K27">
        <f>I!J25*'Sim_F(IxI)'!$O27</f>
        <v>0</v>
      </c>
      <c r="L27">
        <f>I!K25*'Sim_F(IxI)'!$O27</f>
        <v>0</v>
      </c>
      <c r="M27">
        <f>I!L25*'Sim_F(IxI)'!$O27</f>
        <v>0</v>
      </c>
      <c r="N27">
        <f>I!M25*'Sim_F(IxI)'!$O27</f>
        <v>0</v>
      </c>
      <c r="O27">
        <f>I!N25*'Sim_F(IxI)'!$O27</f>
        <v>0</v>
      </c>
      <c r="P27">
        <f>I!O25*'Sim_F(IxI)'!$O27</f>
        <v>0</v>
      </c>
      <c r="Q27">
        <f>I!P25*'Sim_F(IxI)'!$O27</f>
        <v>0</v>
      </c>
      <c r="R27">
        <f>I!Q25*'Sim_F(IxI)'!$O27</f>
        <v>0</v>
      </c>
      <c r="S27">
        <f>I!R25*'Sim_F(IxI)'!$O27</f>
        <v>0</v>
      </c>
      <c r="T27">
        <f>I!S25*'Sim_F(IxI)'!$O27</f>
        <v>0</v>
      </c>
      <c r="U27">
        <f>I!T25*'Sim_F(IxI)'!$O27</f>
        <v>0</v>
      </c>
      <c r="V27">
        <f>I!U25*'Sim_F(IxI)'!$O27</f>
        <v>0</v>
      </c>
      <c r="W27">
        <f>I!V25*'Sim_F(IxI)'!$O27</f>
        <v>0</v>
      </c>
      <c r="X27">
        <f>I!W25*'Sim_F(IxI)'!$O27</f>
        <v>0</v>
      </c>
      <c r="Y27">
        <f>I!X25*'Sim_F(IxI)'!$O27</f>
        <v>0</v>
      </c>
      <c r="Z27">
        <f>I!Y25*'Sim_F(IxI)'!$O27</f>
        <v>0</v>
      </c>
      <c r="AA27">
        <f>I!Z25*'Sim_F(IxI)'!$O27</f>
        <v>0</v>
      </c>
      <c r="AB27">
        <f>I!AA25*'Sim_F(IxI)'!$O27</f>
        <v>0</v>
      </c>
      <c r="AC27">
        <f>I!AB25*'Sim_F(IxI)'!$O27</f>
        <v>0</v>
      </c>
      <c r="AD27">
        <f>I!AC25*'Sim_F(IxI)'!$O27</f>
        <v>0</v>
      </c>
      <c r="AE27">
        <f>I!AD25*'Sim_F(IxI)'!$O27</f>
        <v>0</v>
      </c>
      <c r="AF27">
        <f>I!AE25*'Sim_F(IxI)'!$O27</f>
        <v>0</v>
      </c>
      <c r="AG27">
        <f>I!AF25*'Sim_F(IxI)'!$O27</f>
        <v>0</v>
      </c>
      <c r="AH27">
        <f>I!AG25*'Sim_F(IxI)'!$O27</f>
        <v>0</v>
      </c>
      <c r="AI27">
        <f>I!AH25*'Sim_F(IxI)'!$O27</f>
        <v>0</v>
      </c>
      <c r="AJ27">
        <f>I!AI25*'Sim_F(IxI)'!$O27</f>
        <v>0</v>
      </c>
      <c r="AK27">
        <f>I!AJ25*'Sim_F(IxI)'!$O27</f>
        <v>0</v>
      </c>
      <c r="AL27">
        <f>I!AK25*'Sim_F(IxI)'!$O27</f>
        <v>0</v>
      </c>
      <c r="AM27">
        <f>I!AL25*'Sim_F(IxI)'!$O27</f>
        <v>0</v>
      </c>
      <c r="AN27">
        <f>I!AM25*'Sim_F(IxI)'!$O27</f>
        <v>0</v>
      </c>
      <c r="AO27">
        <f>I!AN25*'Sim_F(IxI)'!$O27</f>
        <v>0</v>
      </c>
      <c r="AP27">
        <f>I!AO25*'Sim_F(IxI)'!$O27</f>
        <v>0</v>
      </c>
      <c r="AQ27">
        <f>I!AP25*'Sim_F(IxI)'!$O27</f>
        <v>0</v>
      </c>
      <c r="AR27">
        <f>I!AQ25*'Sim_F(IxI)'!$O27</f>
        <v>0</v>
      </c>
      <c r="AS27">
        <f>I!AR25*'Sim_F(IxI)'!$O27</f>
        <v>0</v>
      </c>
      <c r="AT27">
        <f>I!AS25*'Sim_F(IxI)'!$O27</f>
        <v>0</v>
      </c>
      <c r="AU27">
        <f>I!AT25*'Sim_F(IxI)'!$O27</f>
        <v>0</v>
      </c>
      <c r="AV27">
        <f>I!AU25*'Sim_F(IxI)'!$O27</f>
        <v>0</v>
      </c>
      <c r="AW27">
        <f>I!AV25*'Sim_F(IxI)'!$O27</f>
        <v>0</v>
      </c>
      <c r="AX27">
        <f>I!AW25*'Sim_F(IxI)'!$O27</f>
        <v>0</v>
      </c>
      <c r="AY27">
        <f>I!AX25*'Sim_F(IxI)'!$O27</f>
        <v>0</v>
      </c>
      <c r="AZ27">
        <f>I!AY25*'Sim_F(IxI)'!$O27</f>
        <v>0</v>
      </c>
      <c r="BA27">
        <f>I!AZ25*'Sim_F(IxI)'!$O27</f>
        <v>0</v>
      </c>
      <c r="BB27">
        <f>I!BA25*'Sim_F(IxI)'!$O27</f>
        <v>0</v>
      </c>
      <c r="BC27">
        <f>I!BB25*'Sim_F(IxI)'!$O27</f>
        <v>0</v>
      </c>
      <c r="BD27">
        <f>I!BC25*'Sim_F(IxI)'!$O27</f>
        <v>0</v>
      </c>
      <c r="BE27">
        <f>I!BD25*'Sim_F(IxI)'!$O27</f>
        <v>0</v>
      </c>
      <c r="BF27">
        <f>I!BE25*'Sim_F(IxI)'!$O27</f>
        <v>0</v>
      </c>
      <c r="BG27">
        <f>I!BF25*'Sim_F(IxI)'!$O27</f>
        <v>0</v>
      </c>
      <c r="BH27">
        <f>I!BG25*'Sim_F(IxI)'!$O27</f>
        <v>0</v>
      </c>
      <c r="BI27">
        <f>I!BH25*'Sim_F(IxI)'!$O27</f>
        <v>0</v>
      </c>
      <c r="BJ27">
        <f>I!BI25*'Sim_F(IxI)'!$O27</f>
        <v>0</v>
      </c>
      <c r="BK27">
        <f>I!BJ25*'Sim_F(IxI)'!$O27</f>
        <v>0</v>
      </c>
      <c r="BL27">
        <f>I!BK25*'Sim_F(IxI)'!$O27</f>
        <v>0</v>
      </c>
      <c r="BM27">
        <f>I!BL25*'Sim_F(IxI)'!$O27</f>
        <v>0</v>
      </c>
      <c r="BN27">
        <f>I!BM25*'Sim_F(IxI)'!$O27</f>
        <v>0</v>
      </c>
      <c r="BO27">
        <f>I!BN25*'Sim_F(IxI)'!$O27</f>
        <v>0</v>
      </c>
      <c r="BP27">
        <f>I!BO25*'Sim_F(IxI)'!$O27</f>
        <v>0</v>
      </c>
      <c r="BQ27">
        <f>I!BP25*'Sim_F(IxI)'!$O27</f>
        <v>0</v>
      </c>
      <c r="BR27">
        <f>I!BQ25*'Sim_F(IxI)'!$O27</f>
        <v>0</v>
      </c>
      <c r="BS27">
        <f>I!BR25*'Sim_F(IxI)'!$O27</f>
        <v>0</v>
      </c>
      <c r="BT27">
        <f>I!BS25*'Sim_F(IxI)'!$O27</f>
        <v>0</v>
      </c>
      <c r="BU27">
        <f>I!BT25*'Sim_F(IxI)'!$O27</f>
        <v>0</v>
      </c>
      <c r="BV27">
        <f>I!BU25*'Sim_F(IxI)'!$O27</f>
        <v>0</v>
      </c>
      <c r="BW27">
        <f>I!BV25*'Sim_F(IxI)'!$O27</f>
        <v>0</v>
      </c>
      <c r="BX27">
        <f>I!BW25*'Sim_F(IxI)'!$O27</f>
        <v>0</v>
      </c>
      <c r="BY27">
        <f>I!BX25*'Sim_F(IxI)'!$O27</f>
        <v>0</v>
      </c>
    </row>
    <row r="28" spans="1:77" x14ac:dyDescent="0.25">
      <c r="A28" s="105" t="s">
        <v>25</v>
      </c>
      <c r="B28">
        <f>I!A26*'Sim_F(IxI)'!$O28</f>
        <v>0</v>
      </c>
      <c r="C28">
        <f>I!B26*'Sim_F(IxI)'!$O28</f>
        <v>0</v>
      </c>
      <c r="D28">
        <f>I!C26*'Sim_F(IxI)'!$O28</f>
        <v>0</v>
      </c>
      <c r="E28">
        <f>I!D26*'Sim_F(IxI)'!$O28</f>
        <v>0</v>
      </c>
      <c r="F28">
        <f>I!E26*'Sim_F(IxI)'!$O28</f>
        <v>0</v>
      </c>
      <c r="G28">
        <f>I!F26*'Sim_F(IxI)'!$O28</f>
        <v>0</v>
      </c>
      <c r="H28">
        <f>I!G26*'Sim_F(IxI)'!$O28</f>
        <v>0</v>
      </c>
      <c r="I28">
        <f>I!H26*'Sim_F(IxI)'!$O28</f>
        <v>0</v>
      </c>
      <c r="J28">
        <f>I!I26*'Sim_F(IxI)'!$O28</f>
        <v>0</v>
      </c>
      <c r="K28">
        <f>I!J26*'Sim_F(IxI)'!$O28</f>
        <v>0</v>
      </c>
      <c r="L28">
        <f>I!K26*'Sim_F(IxI)'!$O28</f>
        <v>0</v>
      </c>
      <c r="M28">
        <f>I!L26*'Sim_F(IxI)'!$O28</f>
        <v>0</v>
      </c>
      <c r="N28">
        <f>I!M26*'Sim_F(IxI)'!$O28</f>
        <v>0</v>
      </c>
      <c r="O28">
        <f>I!N26*'Sim_F(IxI)'!$O28</f>
        <v>0</v>
      </c>
      <c r="P28">
        <f>I!O26*'Sim_F(IxI)'!$O28</f>
        <v>0</v>
      </c>
      <c r="Q28">
        <f>I!P26*'Sim_F(IxI)'!$O28</f>
        <v>0</v>
      </c>
      <c r="R28">
        <f>I!Q26*'Sim_F(IxI)'!$O28</f>
        <v>0</v>
      </c>
      <c r="S28">
        <f>I!R26*'Sim_F(IxI)'!$O28</f>
        <v>0</v>
      </c>
      <c r="T28">
        <f>I!S26*'Sim_F(IxI)'!$O28</f>
        <v>0</v>
      </c>
      <c r="U28">
        <f>I!T26*'Sim_F(IxI)'!$O28</f>
        <v>0</v>
      </c>
      <c r="V28">
        <f>I!U26*'Sim_F(IxI)'!$O28</f>
        <v>0</v>
      </c>
      <c r="W28">
        <f>I!V26*'Sim_F(IxI)'!$O28</f>
        <v>0</v>
      </c>
      <c r="X28">
        <f>I!W26*'Sim_F(IxI)'!$O28</f>
        <v>0</v>
      </c>
      <c r="Y28">
        <f>I!X26*'Sim_F(IxI)'!$O28</f>
        <v>0</v>
      </c>
      <c r="Z28">
        <f>I!Y26*'Sim_F(IxI)'!$O28</f>
        <v>0</v>
      </c>
      <c r="AA28">
        <f>I!Z26*'Sim_F(IxI)'!$O28</f>
        <v>0</v>
      </c>
      <c r="AB28">
        <f>I!AA26*'Sim_F(IxI)'!$O28</f>
        <v>0</v>
      </c>
      <c r="AC28">
        <f>I!AB26*'Sim_F(IxI)'!$O28</f>
        <v>0</v>
      </c>
      <c r="AD28">
        <f>I!AC26*'Sim_F(IxI)'!$O28</f>
        <v>0</v>
      </c>
      <c r="AE28">
        <f>I!AD26*'Sim_F(IxI)'!$O28</f>
        <v>0</v>
      </c>
      <c r="AF28">
        <f>I!AE26*'Sim_F(IxI)'!$O28</f>
        <v>0</v>
      </c>
      <c r="AG28">
        <f>I!AF26*'Sim_F(IxI)'!$O28</f>
        <v>0</v>
      </c>
      <c r="AH28">
        <f>I!AG26*'Sim_F(IxI)'!$O28</f>
        <v>0</v>
      </c>
      <c r="AI28">
        <f>I!AH26*'Sim_F(IxI)'!$O28</f>
        <v>0</v>
      </c>
      <c r="AJ28">
        <f>I!AI26*'Sim_F(IxI)'!$O28</f>
        <v>0</v>
      </c>
      <c r="AK28">
        <f>I!AJ26*'Sim_F(IxI)'!$O28</f>
        <v>0</v>
      </c>
      <c r="AL28">
        <f>I!AK26*'Sim_F(IxI)'!$O28</f>
        <v>0</v>
      </c>
      <c r="AM28">
        <f>I!AL26*'Sim_F(IxI)'!$O28</f>
        <v>0</v>
      </c>
      <c r="AN28">
        <f>I!AM26*'Sim_F(IxI)'!$O28</f>
        <v>0</v>
      </c>
      <c r="AO28">
        <f>I!AN26*'Sim_F(IxI)'!$O28</f>
        <v>0</v>
      </c>
      <c r="AP28">
        <f>I!AO26*'Sim_F(IxI)'!$O28</f>
        <v>0</v>
      </c>
      <c r="AQ28">
        <f>I!AP26*'Sim_F(IxI)'!$O28</f>
        <v>0</v>
      </c>
      <c r="AR28">
        <f>I!AQ26*'Sim_F(IxI)'!$O28</f>
        <v>0</v>
      </c>
      <c r="AS28">
        <f>I!AR26*'Sim_F(IxI)'!$O28</f>
        <v>0</v>
      </c>
      <c r="AT28">
        <f>I!AS26*'Sim_F(IxI)'!$O28</f>
        <v>0</v>
      </c>
      <c r="AU28">
        <f>I!AT26*'Sim_F(IxI)'!$O28</f>
        <v>0</v>
      </c>
      <c r="AV28">
        <f>I!AU26*'Sim_F(IxI)'!$O28</f>
        <v>0</v>
      </c>
      <c r="AW28">
        <f>I!AV26*'Sim_F(IxI)'!$O28</f>
        <v>0</v>
      </c>
      <c r="AX28">
        <f>I!AW26*'Sim_F(IxI)'!$O28</f>
        <v>0</v>
      </c>
      <c r="AY28">
        <f>I!AX26*'Sim_F(IxI)'!$O28</f>
        <v>0</v>
      </c>
      <c r="AZ28">
        <f>I!AY26*'Sim_F(IxI)'!$O28</f>
        <v>0</v>
      </c>
      <c r="BA28">
        <f>I!AZ26*'Sim_F(IxI)'!$O28</f>
        <v>0</v>
      </c>
      <c r="BB28">
        <f>I!BA26*'Sim_F(IxI)'!$O28</f>
        <v>0</v>
      </c>
      <c r="BC28">
        <f>I!BB26*'Sim_F(IxI)'!$O28</f>
        <v>0</v>
      </c>
      <c r="BD28">
        <f>I!BC26*'Sim_F(IxI)'!$O28</f>
        <v>0</v>
      </c>
      <c r="BE28">
        <f>I!BD26*'Sim_F(IxI)'!$O28</f>
        <v>0</v>
      </c>
      <c r="BF28">
        <f>I!BE26*'Sim_F(IxI)'!$O28</f>
        <v>0</v>
      </c>
      <c r="BG28">
        <f>I!BF26*'Sim_F(IxI)'!$O28</f>
        <v>0</v>
      </c>
      <c r="BH28">
        <f>I!BG26*'Sim_F(IxI)'!$O28</f>
        <v>0</v>
      </c>
      <c r="BI28">
        <f>I!BH26*'Sim_F(IxI)'!$O28</f>
        <v>0</v>
      </c>
      <c r="BJ28">
        <f>I!BI26*'Sim_F(IxI)'!$O28</f>
        <v>0</v>
      </c>
      <c r="BK28">
        <f>I!BJ26*'Sim_F(IxI)'!$O28</f>
        <v>0</v>
      </c>
      <c r="BL28">
        <f>I!BK26*'Sim_F(IxI)'!$O28</f>
        <v>0</v>
      </c>
      <c r="BM28">
        <f>I!BL26*'Sim_F(IxI)'!$O28</f>
        <v>0</v>
      </c>
      <c r="BN28">
        <f>I!BM26*'Sim_F(IxI)'!$O28</f>
        <v>0</v>
      </c>
      <c r="BO28">
        <f>I!BN26*'Sim_F(IxI)'!$O28</f>
        <v>0</v>
      </c>
      <c r="BP28">
        <f>I!BO26*'Sim_F(IxI)'!$O28</f>
        <v>0</v>
      </c>
      <c r="BQ28">
        <f>I!BP26*'Sim_F(IxI)'!$O28</f>
        <v>0</v>
      </c>
      <c r="BR28">
        <f>I!BQ26*'Sim_F(IxI)'!$O28</f>
        <v>0</v>
      </c>
      <c r="BS28">
        <f>I!BR26*'Sim_F(IxI)'!$O28</f>
        <v>0</v>
      </c>
      <c r="BT28">
        <f>I!BS26*'Sim_F(IxI)'!$O28</f>
        <v>0</v>
      </c>
      <c r="BU28">
        <f>I!BT26*'Sim_F(IxI)'!$O28</f>
        <v>0</v>
      </c>
      <c r="BV28">
        <f>I!BU26*'Sim_F(IxI)'!$O28</f>
        <v>0</v>
      </c>
      <c r="BW28">
        <f>I!BV26*'Sim_F(IxI)'!$O28</f>
        <v>0</v>
      </c>
      <c r="BX28">
        <f>I!BW26*'Sim_F(IxI)'!$O28</f>
        <v>0</v>
      </c>
      <c r="BY28">
        <f>I!BX26*'Sim_F(IxI)'!$O28</f>
        <v>0</v>
      </c>
    </row>
    <row r="29" spans="1:77" x14ac:dyDescent="0.25">
      <c r="A29" s="105" t="s">
        <v>26</v>
      </c>
      <c r="B29">
        <f>I!A27*'Sim_F(IxI)'!$O29</f>
        <v>0</v>
      </c>
      <c r="C29">
        <f>I!B27*'Sim_F(IxI)'!$O29</f>
        <v>0</v>
      </c>
      <c r="D29">
        <f>I!C27*'Sim_F(IxI)'!$O29</f>
        <v>0</v>
      </c>
      <c r="E29">
        <f>I!D27*'Sim_F(IxI)'!$O29</f>
        <v>0</v>
      </c>
      <c r="F29">
        <f>I!E27*'Sim_F(IxI)'!$O29</f>
        <v>0</v>
      </c>
      <c r="G29">
        <f>I!F27*'Sim_F(IxI)'!$O29</f>
        <v>0</v>
      </c>
      <c r="H29">
        <f>I!G27*'Sim_F(IxI)'!$O29</f>
        <v>0</v>
      </c>
      <c r="I29">
        <f>I!H27*'Sim_F(IxI)'!$O29</f>
        <v>0</v>
      </c>
      <c r="J29">
        <f>I!I27*'Sim_F(IxI)'!$O29</f>
        <v>0</v>
      </c>
      <c r="K29">
        <f>I!J27*'Sim_F(IxI)'!$O29</f>
        <v>0</v>
      </c>
      <c r="L29">
        <f>I!K27*'Sim_F(IxI)'!$O29</f>
        <v>0</v>
      </c>
      <c r="M29">
        <f>I!L27*'Sim_F(IxI)'!$O29</f>
        <v>0</v>
      </c>
      <c r="N29">
        <f>I!M27*'Sim_F(IxI)'!$O29</f>
        <v>0</v>
      </c>
      <c r="O29">
        <f>I!N27*'Sim_F(IxI)'!$O29</f>
        <v>0</v>
      </c>
      <c r="P29">
        <f>I!O27*'Sim_F(IxI)'!$O29</f>
        <v>0</v>
      </c>
      <c r="Q29">
        <f>I!P27*'Sim_F(IxI)'!$O29</f>
        <v>0</v>
      </c>
      <c r="R29">
        <f>I!Q27*'Sim_F(IxI)'!$O29</f>
        <v>0</v>
      </c>
      <c r="S29">
        <f>I!R27*'Sim_F(IxI)'!$O29</f>
        <v>0</v>
      </c>
      <c r="T29">
        <f>I!S27*'Sim_F(IxI)'!$O29</f>
        <v>0</v>
      </c>
      <c r="U29">
        <f>I!T27*'Sim_F(IxI)'!$O29</f>
        <v>0</v>
      </c>
      <c r="V29">
        <f>I!U27*'Sim_F(IxI)'!$O29</f>
        <v>0</v>
      </c>
      <c r="W29">
        <f>I!V27*'Sim_F(IxI)'!$O29</f>
        <v>0</v>
      </c>
      <c r="X29">
        <f>I!W27*'Sim_F(IxI)'!$O29</f>
        <v>0</v>
      </c>
      <c r="Y29">
        <f>I!X27*'Sim_F(IxI)'!$O29</f>
        <v>0</v>
      </c>
      <c r="Z29">
        <f>I!Y27*'Sim_F(IxI)'!$O29</f>
        <v>0</v>
      </c>
      <c r="AA29">
        <f>I!Z27*'Sim_F(IxI)'!$O29</f>
        <v>0</v>
      </c>
      <c r="AB29">
        <f>I!AA27*'Sim_F(IxI)'!$O29</f>
        <v>0</v>
      </c>
      <c r="AC29">
        <f>I!AB27*'Sim_F(IxI)'!$O29</f>
        <v>0</v>
      </c>
      <c r="AD29">
        <f>I!AC27*'Sim_F(IxI)'!$O29</f>
        <v>0</v>
      </c>
      <c r="AE29">
        <f>I!AD27*'Sim_F(IxI)'!$O29</f>
        <v>0</v>
      </c>
      <c r="AF29">
        <f>I!AE27*'Sim_F(IxI)'!$O29</f>
        <v>0</v>
      </c>
      <c r="AG29">
        <f>I!AF27*'Sim_F(IxI)'!$O29</f>
        <v>0</v>
      </c>
      <c r="AH29">
        <f>I!AG27*'Sim_F(IxI)'!$O29</f>
        <v>0</v>
      </c>
      <c r="AI29">
        <f>I!AH27*'Sim_F(IxI)'!$O29</f>
        <v>0</v>
      </c>
      <c r="AJ29">
        <f>I!AI27*'Sim_F(IxI)'!$O29</f>
        <v>0</v>
      </c>
      <c r="AK29">
        <f>I!AJ27*'Sim_F(IxI)'!$O29</f>
        <v>0</v>
      </c>
      <c r="AL29">
        <f>I!AK27*'Sim_F(IxI)'!$O29</f>
        <v>0</v>
      </c>
      <c r="AM29">
        <f>I!AL27*'Sim_F(IxI)'!$O29</f>
        <v>0</v>
      </c>
      <c r="AN29">
        <f>I!AM27*'Sim_F(IxI)'!$O29</f>
        <v>0</v>
      </c>
      <c r="AO29">
        <f>I!AN27*'Sim_F(IxI)'!$O29</f>
        <v>0</v>
      </c>
      <c r="AP29">
        <f>I!AO27*'Sim_F(IxI)'!$O29</f>
        <v>0</v>
      </c>
      <c r="AQ29">
        <f>I!AP27*'Sim_F(IxI)'!$O29</f>
        <v>0</v>
      </c>
      <c r="AR29">
        <f>I!AQ27*'Sim_F(IxI)'!$O29</f>
        <v>0</v>
      </c>
      <c r="AS29">
        <f>I!AR27*'Sim_F(IxI)'!$O29</f>
        <v>0</v>
      </c>
      <c r="AT29">
        <f>I!AS27*'Sim_F(IxI)'!$O29</f>
        <v>0</v>
      </c>
      <c r="AU29">
        <f>I!AT27*'Sim_F(IxI)'!$O29</f>
        <v>0</v>
      </c>
      <c r="AV29">
        <f>I!AU27*'Sim_F(IxI)'!$O29</f>
        <v>0</v>
      </c>
      <c r="AW29">
        <f>I!AV27*'Sim_F(IxI)'!$O29</f>
        <v>0</v>
      </c>
      <c r="AX29">
        <f>I!AW27*'Sim_F(IxI)'!$O29</f>
        <v>0</v>
      </c>
      <c r="AY29">
        <f>I!AX27*'Sim_F(IxI)'!$O29</f>
        <v>0</v>
      </c>
      <c r="AZ29">
        <f>I!AY27*'Sim_F(IxI)'!$O29</f>
        <v>0</v>
      </c>
      <c r="BA29">
        <f>I!AZ27*'Sim_F(IxI)'!$O29</f>
        <v>0</v>
      </c>
      <c r="BB29">
        <f>I!BA27*'Sim_F(IxI)'!$O29</f>
        <v>0</v>
      </c>
      <c r="BC29">
        <f>I!BB27*'Sim_F(IxI)'!$O29</f>
        <v>0</v>
      </c>
      <c r="BD29">
        <f>I!BC27*'Sim_F(IxI)'!$O29</f>
        <v>0</v>
      </c>
      <c r="BE29">
        <f>I!BD27*'Sim_F(IxI)'!$O29</f>
        <v>0</v>
      </c>
      <c r="BF29">
        <f>I!BE27*'Sim_F(IxI)'!$O29</f>
        <v>0</v>
      </c>
      <c r="BG29">
        <f>I!BF27*'Sim_F(IxI)'!$O29</f>
        <v>0</v>
      </c>
      <c r="BH29">
        <f>I!BG27*'Sim_F(IxI)'!$O29</f>
        <v>0</v>
      </c>
      <c r="BI29">
        <f>I!BH27*'Sim_F(IxI)'!$O29</f>
        <v>0</v>
      </c>
      <c r="BJ29">
        <f>I!BI27*'Sim_F(IxI)'!$O29</f>
        <v>0</v>
      </c>
      <c r="BK29">
        <f>I!BJ27*'Sim_F(IxI)'!$O29</f>
        <v>0</v>
      </c>
      <c r="BL29">
        <f>I!BK27*'Sim_F(IxI)'!$O29</f>
        <v>0</v>
      </c>
      <c r="BM29">
        <f>I!BL27*'Sim_F(IxI)'!$O29</f>
        <v>0</v>
      </c>
      <c r="BN29">
        <f>I!BM27*'Sim_F(IxI)'!$O29</f>
        <v>0</v>
      </c>
      <c r="BO29">
        <f>I!BN27*'Sim_F(IxI)'!$O29</f>
        <v>0</v>
      </c>
      <c r="BP29">
        <f>I!BO27*'Sim_F(IxI)'!$O29</f>
        <v>0</v>
      </c>
      <c r="BQ29">
        <f>I!BP27*'Sim_F(IxI)'!$O29</f>
        <v>0</v>
      </c>
      <c r="BR29">
        <f>I!BQ27*'Sim_F(IxI)'!$O29</f>
        <v>0</v>
      </c>
      <c r="BS29">
        <f>I!BR27*'Sim_F(IxI)'!$O29</f>
        <v>0</v>
      </c>
      <c r="BT29">
        <f>I!BS27*'Sim_F(IxI)'!$O29</f>
        <v>0</v>
      </c>
      <c r="BU29">
        <f>I!BT27*'Sim_F(IxI)'!$O29</f>
        <v>0</v>
      </c>
      <c r="BV29">
        <f>I!BU27*'Sim_F(IxI)'!$O29</f>
        <v>0</v>
      </c>
      <c r="BW29">
        <f>I!BV27*'Sim_F(IxI)'!$O29</f>
        <v>0</v>
      </c>
      <c r="BX29">
        <f>I!BW27*'Sim_F(IxI)'!$O29</f>
        <v>0</v>
      </c>
      <c r="BY29">
        <f>I!BX27*'Sim_F(IxI)'!$O29</f>
        <v>0</v>
      </c>
    </row>
    <row r="30" spans="1:77" x14ac:dyDescent="0.25">
      <c r="A30" s="105" t="s">
        <v>27</v>
      </c>
      <c r="B30">
        <f>I!A28*'Sim_F(IxI)'!$O30</f>
        <v>0</v>
      </c>
      <c r="C30">
        <f>I!B28*'Sim_F(IxI)'!$O30</f>
        <v>0</v>
      </c>
      <c r="D30">
        <f>I!C28*'Sim_F(IxI)'!$O30</f>
        <v>0</v>
      </c>
      <c r="E30">
        <f>I!D28*'Sim_F(IxI)'!$O30</f>
        <v>0</v>
      </c>
      <c r="F30">
        <f>I!E28*'Sim_F(IxI)'!$O30</f>
        <v>0</v>
      </c>
      <c r="G30">
        <f>I!F28*'Sim_F(IxI)'!$O30</f>
        <v>0</v>
      </c>
      <c r="H30">
        <f>I!G28*'Sim_F(IxI)'!$O30</f>
        <v>0</v>
      </c>
      <c r="I30">
        <f>I!H28*'Sim_F(IxI)'!$O30</f>
        <v>0</v>
      </c>
      <c r="J30">
        <f>I!I28*'Sim_F(IxI)'!$O30</f>
        <v>0</v>
      </c>
      <c r="K30">
        <f>I!J28*'Sim_F(IxI)'!$O30</f>
        <v>0</v>
      </c>
      <c r="L30">
        <f>I!K28*'Sim_F(IxI)'!$O30</f>
        <v>0</v>
      </c>
      <c r="M30">
        <f>I!L28*'Sim_F(IxI)'!$O30</f>
        <v>0</v>
      </c>
      <c r="N30">
        <f>I!M28*'Sim_F(IxI)'!$O30</f>
        <v>0</v>
      </c>
      <c r="O30">
        <f>I!N28*'Sim_F(IxI)'!$O30</f>
        <v>0</v>
      </c>
      <c r="P30">
        <f>I!O28*'Sim_F(IxI)'!$O30</f>
        <v>0</v>
      </c>
      <c r="Q30">
        <f>I!P28*'Sim_F(IxI)'!$O30</f>
        <v>0</v>
      </c>
      <c r="R30">
        <f>I!Q28*'Sim_F(IxI)'!$O30</f>
        <v>0</v>
      </c>
      <c r="S30">
        <f>I!R28*'Sim_F(IxI)'!$O30</f>
        <v>0</v>
      </c>
      <c r="T30">
        <f>I!S28*'Sim_F(IxI)'!$O30</f>
        <v>0</v>
      </c>
      <c r="U30">
        <f>I!T28*'Sim_F(IxI)'!$O30</f>
        <v>0</v>
      </c>
      <c r="V30">
        <f>I!U28*'Sim_F(IxI)'!$O30</f>
        <v>0</v>
      </c>
      <c r="W30">
        <f>I!V28*'Sim_F(IxI)'!$O30</f>
        <v>0</v>
      </c>
      <c r="X30">
        <f>I!W28*'Sim_F(IxI)'!$O30</f>
        <v>0</v>
      </c>
      <c r="Y30">
        <f>I!X28*'Sim_F(IxI)'!$O30</f>
        <v>0</v>
      </c>
      <c r="Z30">
        <f>I!Y28*'Sim_F(IxI)'!$O30</f>
        <v>0</v>
      </c>
      <c r="AA30">
        <f>I!Z28*'Sim_F(IxI)'!$O30</f>
        <v>0</v>
      </c>
      <c r="AB30">
        <f>I!AA28*'Sim_F(IxI)'!$O30</f>
        <v>0</v>
      </c>
      <c r="AC30">
        <f>I!AB28*'Sim_F(IxI)'!$O30</f>
        <v>0</v>
      </c>
      <c r="AD30">
        <f>I!AC28*'Sim_F(IxI)'!$O30</f>
        <v>0</v>
      </c>
      <c r="AE30">
        <f>I!AD28*'Sim_F(IxI)'!$O30</f>
        <v>0</v>
      </c>
      <c r="AF30">
        <f>I!AE28*'Sim_F(IxI)'!$O30</f>
        <v>0</v>
      </c>
      <c r="AG30">
        <f>I!AF28*'Sim_F(IxI)'!$O30</f>
        <v>0</v>
      </c>
      <c r="AH30">
        <f>I!AG28*'Sim_F(IxI)'!$O30</f>
        <v>0</v>
      </c>
      <c r="AI30">
        <f>I!AH28*'Sim_F(IxI)'!$O30</f>
        <v>0</v>
      </c>
      <c r="AJ30">
        <f>I!AI28*'Sim_F(IxI)'!$O30</f>
        <v>0</v>
      </c>
      <c r="AK30">
        <f>I!AJ28*'Sim_F(IxI)'!$O30</f>
        <v>0</v>
      </c>
      <c r="AL30">
        <f>I!AK28*'Sim_F(IxI)'!$O30</f>
        <v>0</v>
      </c>
      <c r="AM30">
        <f>I!AL28*'Sim_F(IxI)'!$O30</f>
        <v>0</v>
      </c>
      <c r="AN30">
        <f>I!AM28*'Sim_F(IxI)'!$O30</f>
        <v>0</v>
      </c>
      <c r="AO30">
        <f>I!AN28*'Sim_F(IxI)'!$O30</f>
        <v>0</v>
      </c>
      <c r="AP30">
        <f>I!AO28*'Sim_F(IxI)'!$O30</f>
        <v>0</v>
      </c>
      <c r="AQ30">
        <f>I!AP28*'Sim_F(IxI)'!$O30</f>
        <v>0</v>
      </c>
      <c r="AR30">
        <f>I!AQ28*'Sim_F(IxI)'!$O30</f>
        <v>0</v>
      </c>
      <c r="AS30">
        <f>I!AR28*'Sim_F(IxI)'!$O30</f>
        <v>0</v>
      </c>
      <c r="AT30">
        <f>I!AS28*'Sim_F(IxI)'!$O30</f>
        <v>0</v>
      </c>
      <c r="AU30">
        <f>I!AT28*'Sim_F(IxI)'!$O30</f>
        <v>0</v>
      </c>
      <c r="AV30">
        <f>I!AU28*'Sim_F(IxI)'!$O30</f>
        <v>0</v>
      </c>
      <c r="AW30">
        <f>I!AV28*'Sim_F(IxI)'!$O30</f>
        <v>0</v>
      </c>
      <c r="AX30">
        <f>I!AW28*'Sim_F(IxI)'!$O30</f>
        <v>0</v>
      </c>
      <c r="AY30">
        <f>I!AX28*'Sim_F(IxI)'!$O30</f>
        <v>0</v>
      </c>
      <c r="AZ30">
        <f>I!AY28*'Sim_F(IxI)'!$O30</f>
        <v>0</v>
      </c>
      <c r="BA30">
        <f>I!AZ28*'Sim_F(IxI)'!$O30</f>
        <v>0</v>
      </c>
      <c r="BB30">
        <f>I!BA28*'Sim_F(IxI)'!$O30</f>
        <v>0</v>
      </c>
      <c r="BC30">
        <f>I!BB28*'Sim_F(IxI)'!$O30</f>
        <v>0</v>
      </c>
      <c r="BD30">
        <f>I!BC28*'Sim_F(IxI)'!$O30</f>
        <v>0</v>
      </c>
      <c r="BE30">
        <f>I!BD28*'Sim_F(IxI)'!$O30</f>
        <v>0</v>
      </c>
      <c r="BF30">
        <f>I!BE28*'Sim_F(IxI)'!$O30</f>
        <v>0</v>
      </c>
      <c r="BG30">
        <f>I!BF28*'Sim_F(IxI)'!$O30</f>
        <v>0</v>
      </c>
      <c r="BH30">
        <f>I!BG28*'Sim_F(IxI)'!$O30</f>
        <v>0</v>
      </c>
      <c r="BI30">
        <f>I!BH28*'Sim_F(IxI)'!$O30</f>
        <v>0</v>
      </c>
      <c r="BJ30">
        <f>I!BI28*'Sim_F(IxI)'!$O30</f>
        <v>0</v>
      </c>
      <c r="BK30">
        <f>I!BJ28*'Sim_F(IxI)'!$O30</f>
        <v>0</v>
      </c>
      <c r="BL30">
        <f>I!BK28*'Sim_F(IxI)'!$O30</f>
        <v>0</v>
      </c>
      <c r="BM30">
        <f>I!BL28*'Sim_F(IxI)'!$O30</f>
        <v>0</v>
      </c>
      <c r="BN30">
        <f>I!BM28*'Sim_F(IxI)'!$O30</f>
        <v>0</v>
      </c>
      <c r="BO30">
        <f>I!BN28*'Sim_F(IxI)'!$O30</f>
        <v>0</v>
      </c>
      <c r="BP30">
        <f>I!BO28*'Sim_F(IxI)'!$O30</f>
        <v>0</v>
      </c>
      <c r="BQ30">
        <f>I!BP28*'Sim_F(IxI)'!$O30</f>
        <v>0</v>
      </c>
      <c r="BR30">
        <f>I!BQ28*'Sim_F(IxI)'!$O30</f>
        <v>0</v>
      </c>
      <c r="BS30">
        <f>I!BR28*'Sim_F(IxI)'!$O30</f>
        <v>0</v>
      </c>
      <c r="BT30">
        <f>I!BS28*'Sim_F(IxI)'!$O30</f>
        <v>0</v>
      </c>
      <c r="BU30">
        <f>I!BT28*'Sim_F(IxI)'!$O30</f>
        <v>0</v>
      </c>
      <c r="BV30">
        <f>I!BU28*'Sim_F(IxI)'!$O30</f>
        <v>0</v>
      </c>
      <c r="BW30">
        <f>I!BV28*'Sim_F(IxI)'!$O30</f>
        <v>0</v>
      </c>
      <c r="BX30">
        <f>I!BW28*'Sim_F(IxI)'!$O30</f>
        <v>0</v>
      </c>
      <c r="BY30">
        <f>I!BX28*'Sim_F(IxI)'!$O30</f>
        <v>0</v>
      </c>
    </row>
    <row r="31" spans="1:77" x14ac:dyDescent="0.25">
      <c r="A31" s="105" t="s">
        <v>28</v>
      </c>
      <c r="B31">
        <f>I!A29*'Sim_F(IxI)'!$O31</f>
        <v>0</v>
      </c>
      <c r="C31">
        <f>I!B29*'Sim_F(IxI)'!$O31</f>
        <v>0</v>
      </c>
      <c r="D31">
        <f>I!C29*'Sim_F(IxI)'!$O31</f>
        <v>0</v>
      </c>
      <c r="E31">
        <f>I!D29*'Sim_F(IxI)'!$O31</f>
        <v>0</v>
      </c>
      <c r="F31">
        <f>I!E29*'Sim_F(IxI)'!$O31</f>
        <v>0</v>
      </c>
      <c r="G31">
        <f>I!F29*'Sim_F(IxI)'!$O31</f>
        <v>0</v>
      </c>
      <c r="H31">
        <f>I!G29*'Sim_F(IxI)'!$O31</f>
        <v>0</v>
      </c>
      <c r="I31">
        <f>I!H29*'Sim_F(IxI)'!$O31</f>
        <v>0</v>
      </c>
      <c r="J31">
        <f>I!I29*'Sim_F(IxI)'!$O31</f>
        <v>0</v>
      </c>
      <c r="K31">
        <f>I!J29*'Sim_F(IxI)'!$O31</f>
        <v>0</v>
      </c>
      <c r="L31">
        <f>I!K29*'Sim_F(IxI)'!$O31</f>
        <v>0</v>
      </c>
      <c r="M31">
        <f>I!L29*'Sim_F(IxI)'!$O31</f>
        <v>0</v>
      </c>
      <c r="N31">
        <f>I!M29*'Sim_F(IxI)'!$O31</f>
        <v>0</v>
      </c>
      <c r="O31">
        <f>I!N29*'Sim_F(IxI)'!$O31</f>
        <v>0</v>
      </c>
      <c r="P31">
        <f>I!O29*'Sim_F(IxI)'!$O31</f>
        <v>0</v>
      </c>
      <c r="Q31">
        <f>I!P29*'Sim_F(IxI)'!$O31</f>
        <v>0</v>
      </c>
      <c r="R31">
        <f>I!Q29*'Sim_F(IxI)'!$O31</f>
        <v>0</v>
      </c>
      <c r="S31">
        <f>I!R29*'Sim_F(IxI)'!$O31</f>
        <v>0</v>
      </c>
      <c r="T31">
        <f>I!S29*'Sim_F(IxI)'!$O31</f>
        <v>0</v>
      </c>
      <c r="U31">
        <f>I!T29*'Sim_F(IxI)'!$O31</f>
        <v>0</v>
      </c>
      <c r="V31">
        <f>I!U29*'Sim_F(IxI)'!$O31</f>
        <v>0</v>
      </c>
      <c r="W31">
        <f>I!V29*'Sim_F(IxI)'!$O31</f>
        <v>0</v>
      </c>
      <c r="X31">
        <f>I!W29*'Sim_F(IxI)'!$O31</f>
        <v>0</v>
      </c>
      <c r="Y31">
        <f>I!X29*'Sim_F(IxI)'!$O31</f>
        <v>0</v>
      </c>
      <c r="Z31">
        <f>I!Y29*'Sim_F(IxI)'!$O31</f>
        <v>0</v>
      </c>
      <c r="AA31">
        <f>I!Z29*'Sim_F(IxI)'!$O31</f>
        <v>0</v>
      </c>
      <c r="AB31">
        <f>I!AA29*'Sim_F(IxI)'!$O31</f>
        <v>0</v>
      </c>
      <c r="AC31">
        <f>I!AB29*'Sim_F(IxI)'!$O31</f>
        <v>0</v>
      </c>
      <c r="AD31">
        <f>I!AC29*'Sim_F(IxI)'!$O31</f>
        <v>0</v>
      </c>
      <c r="AE31">
        <f>I!AD29*'Sim_F(IxI)'!$O31</f>
        <v>0</v>
      </c>
      <c r="AF31">
        <f>I!AE29*'Sim_F(IxI)'!$O31</f>
        <v>0</v>
      </c>
      <c r="AG31">
        <f>I!AF29*'Sim_F(IxI)'!$O31</f>
        <v>0</v>
      </c>
      <c r="AH31">
        <f>I!AG29*'Sim_F(IxI)'!$O31</f>
        <v>0</v>
      </c>
      <c r="AI31">
        <f>I!AH29*'Sim_F(IxI)'!$O31</f>
        <v>0</v>
      </c>
      <c r="AJ31">
        <f>I!AI29*'Sim_F(IxI)'!$O31</f>
        <v>0</v>
      </c>
      <c r="AK31">
        <f>I!AJ29*'Sim_F(IxI)'!$O31</f>
        <v>0</v>
      </c>
      <c r="AL31">
        <f>I!AK29*'Sim_F(IxI)'!$O31</f>
        <v>0</v>
      </c>
      <c r="AM31">
        <f>I!AL29*'Sim_F(IxI)'!$O31</f>
        <v>0</v>
      </c>
      <c r="AN31">
        <f>I!AM29*'Sim_F(IxI)'!$O31</f>
        <v>0</v>
      </c>
      <c r="AO31">
        <f>I!AN29*'Sim_F(IxI)'!$O31</f>
        <v>0</v>
      </c>
      <c r="AP31">
        <f>I!AO29*'Sim_F(IxI)'!$O31</f>
        <v>0</v>
      </c>
      <c r="AQ31">
        <f>I!AP29*'Sim_F(IxI)'!$O31</f>
        <v>0</v>
      </c>
      <c r="AR31">
        <f>I!AQ29*'Sim_F(IxI)'!$O31</f>
        <v>0</v>
      </c>
      <c r="AS31">
        <f>I!AR29*'Sim_F(IxI)'!$O31</f>
        <v>0</v>
      </c>
      <c r="AT31">
        <f>I!AS29*'Sim_F(IxI)'!$O31</f>
        <v>0</v>
      </c>
      <c r="AU31">
        <f>I!AT29*'Sim_F(IxI)'!$O31</f>
        <v>0</v>
      </c>
      <c r="AV31">
        <f>I!AU29*'Sim_F(IxI)'!$O31</f>
        <v>0</v>
      </c>
      <c r="AW31">
        <f>I!AV29*'Sim_F(IxI)'!$O31</f>
        <v>0</v>
      </c>
      <c r="AX31">
        <f>I!AW29*'Sim_F(IxI)'!$O31</f>
        <v>0</v>
      </c>
      <c r="AY31">
        <f>I!AX29*'Sim_F(IxI)'!$O31</f>
        <v>0</v>
      </c>
      <c r="AZ31">
        <f>I!AY29*'Sim_F(IxI)'!$O31</f>
        <v>0</v>
      </c>
      <c r="BA31">
        <f>I!AZ29*'Sim_F(IxI)'!$O31</f>
        <v>0</v>
      </c>
      <c r="BB31">
        <f>I!BA29*'Sim_F(IxI)'!$O31</f>
        <v>0</v>
      </c>
      <c r="BC31">
        <f>I!BB29*'Sim_F(IxI)'!$O31</f>
        <v>0</v>
      </c>
      <c r="BD31">
        <f>I!BC29*'Sim_F(IxI)'!$O31</f>
        <v>0</v>
      </c>
      <c r="BE31">
        <f>I!BD29*'Sim_F(IxI)'!$O31</f>
        <v>0</v>
      </c>
      <c r="BF31">
        <f>I!BE29*'Sim_F(IxI)'!$O31</f>
        <v>0</v>
      </c>
      <c r="BG31">
        <f>I!BF29*'Sim_F(IxI)'!$O31</f>
        <v>0</v>
      </c>
      <c r="BH31">
        <f>I!BG29*'Sim_F(IxI)'!$O31</f>
        <v>0</v>
      </c>
      <c r="BI31">
        <f>I!BH29*'Sim_F(IxI)'!$O31</f>
        <v>0</v>
      </c>
      <c r="BJ31">
        <f>I!BI29*'Sim_F(IxI)'!$O31</f>
        <v>0</v>
      </c>
      <c r="BK31">
        <f>I!BJ29*'Sim_F(IxI)'!$O31</f>
        <v>0</v>
      </c>
      <c r="BL31">
        <f>I!BK29*'Sim_F(IxI)'!$O31</f>
        <v>0</v>
      </c>
      <c r="BM31">
        <f>I!BL29*'Sim_F(IxI)'!$O31</f>
        <v>0</v>
      </c>
      <c r="BN31">
        <f>I!BM29*'Sim_F(IxI)'!$O31</f>
        <v>0</v>
      </c>
      <c r="BO31">
        <f>I!BN29*'Sim_F(IxI)'!$O31</f>
        <v>0</v>
      </c>
      <c r="BP31">
        <f>I!BO29*'Sim_F(IxI)'!$O31</f>
        <v>0</v>
      </c>
      <c r="BQ31">
        <f>I!BP29*'Sim_F(IxI)'!$O31</f>
        <v>0</v>
      </c>
      <c r="BR31">
        <f>I!BQ29*'Sim_F(IxI)'!$O31</f>
        <v>0</v>
      </c>
      <c r="BS31">
        <f>I!BR29*'Sim_F(IxI)'!$O31</f>
        <v>0</v>
      </c>
      <c r="BT31">
        <f>I!BS29*'Sim_F(IxI)'!$O31</f>
        <v>0</v>
      </c>
      <c r="BU31">
        <f>I!BT29*'Sim_F(IxI)'!$O31</f>
        <v>0</v>
      </c>
      <c r="BV31">
        <f>I!BU29*'Sim_F(IxI)'!$O31</f>
        <v>0</v>
      </c>
      <c r="BW31">
        <f>I!BV29*'Sim_F(IxI)'!$O31</f>
        <v>0</v>
      </c>
      <c r="BX31">
        <f>I!BW29*'Sim_F(IxI)'!$O31</f>
        <v>0</v>
      </c>
      <c r="BY31">
        <f>I!BX29*'Sim_F(IxI)'!$O31</f>
        <v>0</v>
      </c>
    </row>
    <row r="32" spans="1:77" x14ac:dyDescent="0.25">
      <c r="A32" s="105" t="s">
        <v>29</v>
      </c>
      <c r="B32">
        <f>I!A30*'Sim_F(IxI)'!$O32</f>
        <v>0</v>
      </c>
      <c r="C32">
        <f>I!B30*'Sim_F(IxI)'!$O32</f>
        <v>0</v>
      </c>
      <c r="D32">
        <f>I!C30*'Sim_F(IxI)'!$O32</f>
        <v>0</v>
      </c>
      <c r="E32">
        <f>I!D30*'Sim_F(IxI)'!$O32</f>
        <v>0</v>
      </c>
      <c r="F32">
        <f>I!E30*'Sim_F(IxI)'!$O32</f>
        <v>0</v>
      </c>
      <c r="G32">
        <f>I!F30*'Sim_F(IxI)'!$O32</f>
        <v>0</v>
      </c>
      <c r="H32">
        <f>I!G30*'Sim_F(IxI)'!$O32</f>
        <v>0</v>
      </c>
      <c r="I32">
        <f>I!H30*'Sim_F(IxI)'!$O32</f>
        <v>0</v>
      </c>
      <c r="J32">
        <f>I!I30*'Sim_F(IxI)'!$O32</f>
        <v>0</v>
      </c>
      <c r="K32">
        <f>I!J30*'Sim_F(IxI)'!$O32</f>
        <v>0</v>
      </c>
      <c r="L32">
        <f>I!K30*'Sim_F(IxI)'!$O32</f>
        <v>0</v>
      </c>
      <c r="M32">
        <f>I!L30*'Sim_F(IxI)'!$O32</f>
        <v>0</v>
      </c>
      <c r="N32">
        <f>I!M30*'Sim_F(IxI)'!$O32</f>
        <v>0</v>
      </c>
      <c r="O32">
        <f>I!N30*'Sim_F(IxI)'!$O32</f>
        <v>0</v>
      </c>
      <c r="P32">
        <f>I!O30*'Sim_F(IxI)'!$O32</f>
        <v>0</v>
      </c>
      <c r="Q32">
        <f>I!P30*'Sim_F(IxI)'!$O32</f>
        <v>0</v>
      </c>
      <c r="R32">
        <f>I!Q30*'Sim_F(IxI)'!$O32</f>
        <v>0</v>
      </c>
      <c r="S32">
        <f>I!R30*'Sim_F(IxI)'!$O32</f>
        <v>0</v>
      </c>
      <c r="T32">
        <f>I!S30*'Sim_F(IxI)'!$O32</f>
        <v>0</v>
      </c>
      <c r="U32">
        <f>I!T30*'Sim_F(IxI)'!$O32</f>
        <v>0</v>
      </c>
      <c r="V32">
        <f>I!U30*'Sim_F(IxI)'!$O32</f>
        <v>0</v>
      </c>
      <c r="W32">
        <f>I!V30*'Sim_F(IxI)'!$O32</f>
        <v>0</v>
      </c>
      <c r="X32">
        <f>I!W30*'Sim_F(IxI)'!$O32</f>
        <v>0</v>
      </c>
      <c r="Y32">
        <f>I!X30*'Sim_F(IxI)'!$O32</f>
        <v>0</v>
      </c>
      <c r="Z32">
        <f>I!Y30*'Sim_F(IxI)'!$O32</f>
        <v>0</v>
      </c>
      <c r="AA32">
        <f>I!Z30*'Sim_F(IxI)'!$O32</f>
        <v>0</v>
      </c>
      <c r="AB32">
        <f>I!AA30*'Sim_F(IxI)'!$O32</f>
        <v>0</v>
      </c>
      <c r="AC32">
        <f>I!AB30*'Sim_F(IxI)'!$O32</f>
        <v>0</v>
      </c>
      <c r="AD32">
        <f>I!AC30*'Sim_F(IxI)'!$O32</f>
        <v>0</v>
      </c>
      <c r="AE32">
        <f>I!AD30*'Sim_F(IxI)'!$O32</f>
        <v>0</v>
      </c>
      <c r="AF32">
        <f>I!AE30*'Sim_F(IxI)'!$O32</f>
        <v>0</v>
      </c>
      <c r="AG32">
        <f>I!AF30*'Sim_F(IxI)'!$O32</f>
        <v>0</v>
      </c>
      <c r="AH32">
        <f>I!AG30*'Sim_F(IxI)'!$O32</f>
        <v>0</v>
      </c>
      <c r="AI32">
        <f>I!AH30*'Sim_F(IxI)'!$O32</f>
        <v>0</v>
      </c>
      <c r="AJ32">
        <f>I!AI30*'Sim_F(IxI)'!$O32</f>
        <v>0</v>
      </c>
      <c r="AK32">
        <f>I!AJ30*'Sim_F(IxI)'!$O32</f>
        <v>0</v>
      </c>
      <c r="AL32">
        <f>I!AK30*'Sim_F(IxI)'!$O32</f>
        <v>0</v>
      </c>
      <c r="AM32">
        <f>I!AL30*'Sim_F(IxI)'!$O32</f>
        <v>0</v>
      </c>
      <c r="AN32">
        <f>I!AM30*'Sim_F(IxI)'!$O32</f>
        <v>0</v>
      </c>
      <c r="AO32">
        <f>I!AN30*'Sim_F(IxI)'!$O32</f>
        <v>0</v>
      </c>
      <c r="AP32">
        <f>I!AO30*'Sim_F(IxI)'!$O32</f>
        <v>0</v>
      </c>
      <c r="AQ32">
        <f>I!AP30*'Sim_F(IxI)'!$O32</f>
        <v>0</v>
      </c>
      <c r="AR32">
        <f>I!AQ30*'Sim_F(IxI)'!$O32</f>
        <v>0</v>
      </c>
      <c r="AS32">
        <f>I!AR30*'Sim_F(IxI)'!$O32</f>
        <v>0</v>
      </c>
      <c r="AT32">
        <f>I!AS30*'Sim_F(IxI)'!$O32</f>
        <v>0</v>
      </c>
      <c r="AU32">
        <f>I!AT30*'Sim_F(IxI)'!$O32</f>
        <v>0</v>
      </c>
      <c r="AV32">
        <f>I!AU30*'Sim_F(IxI)'!$O32</f>
        <v>0</v>
      </c>
      <c r="AW32">
        <f>I!AV30*'Sim_F(IxI)'!$O32</f>
        <v>0</v>
      </c>
      <c r="AX32">
        <f>I!AW30*'Sim_F(IxI)'!$O32</f>
        <v>0</v>
      </c>
      <c r="AY32">
        <f>I!AX30*'Sim_F(IxI)'!$O32</f>
        <v>0</v>
      </c>
      <c r="AZ32">
        <f>I!AY30*'Sim_F(IxI)'!$O32</f>
        <v>0</v>
      </c>
      <c r="BA32">
        <f>I!AZ30*'Sim_F(IxI)'!$O32</f>
        <v>0</v>
      </c>
      <c r="BB32">
        <f>I!BA30*'Sim_F(IxI)'!$O32</f>
        <v>0</v>
      </c>
      <c r="BC32">
        <f>I!BB30*'Sim_F(IxI)'!$O32</f>
        <v>0</v>
      </c>
      <c r="BD32">
        <f>I!BC30*'Sim_F(IxI)'!$O32</f>
        <v>0</v>
      </c>
      <c r="BE32">
        <f>I!BD30*'Sim_F(IxI)'!$O32</f>
        <v>0</v>
      </c>
      <c r="BF32">
        <f>I!BE30*'Sim_F(IxI)'!$O32</f>
        <v>0</v>
      </c>
      <c r="BG32">
        <f>I!BF30*'Sim_F(IxI)'!$O32</f>
        <v>0</v>
      </c>
      <c r="BH32">
        <f>I!BG30*'Sim_F(IxI)'!$O32</f>
        <v>0</v>
      </c>
      <c r="BI32">
        <f>I!BH30*'Sim_F(IxI)'!$O32</f>
        <v>0</v>
      </c>
      <c r="BJ32">
        <f>I!BI30*'Sim_F(IxI)'!$O32</f>
        <v>0</v>
      </c>
      <c r="BK32">
        <f>I!BJ30*'Sim_F(IxI)'!$O32</f>
        <v>0</v>
      </c>
      <c r="BL32">
        <f>I!BK30*'Sim_F(IxI)'!$O32</f>
        <v>0</v>
      </c>
      <c r="BM32">
        <f>I!BL30*'Sim_F(IxI)'!$O32</f>
        <v>0</v>
      </c>
      <c r="BN32">
        <f>I!BM30*'Sim_F(IxI)'!$O32</f>
        <v>0</v>
      </c>
      <c r="BO32">
        <f>I!BN30*'Sim_F(IxI)'!$O32</f>
        <v>0</v>
      </c>
      <c r="BP32">
        <f>I!BO30*'Sim_F(IxI)'!$O32</f>
        <v>0</v>
      </c>
      <c r="BQ32">
        <f>I!BP30*'Sim_F(IxI)'!$O32</f>
        <v>0</v>
      </c>
      <c r="BR32">
        <f>I!BQ30*'Sim_F(IxI)'!$O32</f>
        <v>0</v>
      </c>
      <c r="BS32">
        <f>I!BR30*'Sim_F(IxI)'!$O32</f>
        <v>0</v>
      </c>
      <c r="BT32">
        <f>I!BS30*'Sim_F(IxI)'!$O32</f>
        <v>0</v>
      </c>
      <c r="BU32">
        <f>I!BT30*'Sim_F(IxI)'!$O32</f>
        <v>0</v>
      </c>
      <c r="BV32">
        <f>I!BU30*'Sim_F(IxI)'!$O32</f>
        <v>0</v>
      </c>
      <c r="BW32">
        <f>I!BV30*'Sim_F(IxI)'!$O32</f>
        <v>0</v>
      </c>
      <c r="BX32">
        <f>I!BW30*'Sim_F(IxI)'!$O32</f>
        <v>0</v>
      </c>
      <c r="BY32">
        <f>I!BX30*'Sim_F(IxI)'!$O32</f>
        <v>0</v>
      </c>
    </row>
    <row r="33" spans="1:77" x14ac:dyDescent="0.25">
      <c r="A33" s="105" t="s">
        <v>30</v>
      </c>
      <c r="B33">
        <f>I!A31*'Sim_F(IxI)'!$O33</f>
        <v>0</v>
      </c>
      <c r="C33">
        <f>I!B31*'Sim_F(IxI)'!$O33</f>
        <v>0</v>
      </c>
      <c r="D33">
        <f>I!C31*'Sim_F(IxI)'!$O33</f>
        <v>0</v>
      </c>
      <c r="E33">
        <f>I!D31*'Sim_F(IxI)'!$O33</f>
        <v>0</v>
      </c>
      <c r="F33">
        <f>I!E31*'Sim_F(IxI)'!$O33</f>
        <v>0</v>
      </c>
      <c r="G33">
        <f>I!F31*'Sim_F(IxI)'!$O33</f>
        <v>0</v>
      </c>
      <c r="H33">
        <f>I!G31*'Sim_F(IxI)'!$O33</f>
        <v>0</v>
      </c>
      <c r="I33">
        <f>I!H31*'Sim_F(IxI)'!$O33</f>
        <v>0</v>
      </c>
      <c r="J33">
        <f>I!I31*'Sim_F(IxI)'!$O33</f>
        <v>0</v>
      </c>
      <c r="K33">
        <f>I!J31*'Sim_F(IxI)'!$O33</f>
        <v>0</v>
      </c>
      <c r="L33">
        <f>I!K31*'Sim_F(IxI)'!$O33</f>
        <v>0</v>
      </c>
      <c r="M33">
        <f>I!L31*'Sim_F(IxI)'!$O33</f>
        <v>0</v>
      </c>
      <c r="N33">
        <f>I!M31*'Sim_F(IxI)'!$O33</f>
        <v>0</v>
      </c>
      <c r="O33">
        <f>I!N31*'Sim_F(IxI)'!$O33</f>
        <v>0</v>
      </c>
      <c r="P33">
        <f>I!O31*'Sim_F(IxI)'!$O33</f>
        <v>0</v>
      </c>
      <c r="Q33">
        <f>I!P31*'Sim_F(IxI)'!$O33</f>
        <v>0</v>
      </c>
      <c r="R33">
        <f>I!Q31*'Sim_F(IxI)'!$O33</f>
        <v>0</v>
      </c>
      <c r="S33">
        <f>I!R31*'Sim_F(IxI)'!$O33</f>
        <v>0</v>
      </c>
      <c r="T33">
        <f>I!S31*'Sim_F(IxI)'!$O33</f>
        <v>0</v>
      </c>
      <c r="U33">
        <f>I!T31*'Sim_F(IxI)'!$O33</f>
        <v>0</v>
      </c>
      <c r="V33">
        <f>I!U31*'Sim_F(IxI)'!$O33</f>
        <v>0</v>
      </c>
      <c r="W33">
        <f>I!V31*'Sim_F(IxI)'!$O33</f>
        <v>0</v>
      </c>
      <c r="X33">
        <f>I!W31*'Sim_F(IxI)'!$O33</f>
        <v>0</v>
      </c>
      <c r="Y33">
        <f>I!X31*'Sim_F(IxI)'!$O33</f>
        <v>0</v>
      </c>
      <c r="Z33">
        <f>I!Y31*'Sim_F(IxI)'!$O33</f>
        <v>0</v>
      </c>
      <c r="AA33">
        <f>I!Z31*'Sim_F(IxI)'!$O33</f>
        <v>0</v>
      </c>
      <c r="AB33">
        <f>I!AA31*'Sim_F(IxI)'!$O33</f>
        <v>0</v>
      </c>
      <c r="AC33">
        <f>I!AB31*'Sim_F(IxI)'!$O33</f>
        <v>0</v>
      </c>
      <c r="AD33">
        <f>I!AC31*'Sim_F(IxI)'!$O33</f>
        <v>0</v>
      </c>
      <c r="AE33">
        <f>I!AD31*'Sim_F(IxI)'!$O33</f>
        <v>0</v>
      </c>
      <c r="AF33">
        <f>I!AE31*'Sim_F(IxI)'!$O33</f>
        <v>0</v>
      </c>
      <c r="AG33">
        <f>I!AF31*'Sim_F(IxI)'!$O33</f>
        <v>0</v>
      </c>
      <c r="AH33">
        <f>I!AG31*'Sim_F(IxI)'!$O33</f>
        <v>0</v>
      </c>
      <c r="AI33">
        <f>I!AH31*'Sim_F(IxI)'!$O33</f>
        <v>0</v>
      </c>
      <c r="AJ33">
        <f>I!AI31*'Sim_F(IxI)'!$O33</f>
        <v>0</v>
      </c>
      <c r="AK33">
        <f>I!AJ31*'Sim_F(IxI)'!$O33</f>
        <v>0</v>
      </c>
      <c r="AL33">
        <f>I!AK31*'Sim_F(IxI)'!$O33</f>
        <v>0</v>
      </c>
      <c r="AM33">
        <f>I!AL31*'Sim_F(IxI)'!$O33</f>
        <v>0</v>
      </c>
      <c r="AN33">
        <f>I!AM31*'Sim_F(IxI)'!$O33</f>
        <v>0</v>
      </c>
      <c r="AO33">
        <f>I!AN31*'Sim_F(IxI)'!$O33</f>
        <v>0</v>
      </c>
      <c r="AP33">
        <f>I!AO31*'Sim_F(IxI)'!$O33</f>
        <v>0</v>
      </c>
      <c r="AQ33">
        <f>I!AP31*'Sim_F(IxI)'!$O33</f>
        <v>0</v>
      </c>
      <c r="AR33">
        <f>I!AQ31*'Sim_F(IxI)'!$O33</f>
        <v>0</v>
      </c>
      <c r="AS33">
        <f>I!AR31*'Sim_F(IxI)'!$O33</f>
        <v>0</v>
      </c>
      <c r="AT33">
        <f>I!AS31*'Sim_F(IxI)'!$O33</f>
        <v>0</v>
      </c>
      <c r="AU33">
        <f>I!AT31*'Sim_F(IxI)'!$O33</f>
        <v>0</v>
      </c>
      <c r="AV33">
        <f>I!AU31*'Sim_F(IxI)'!$O33</f>
        <v>0</v>
      </c>
      <c r="AW33">
        <f>I!AV31*'Sim_F(IxI)'!$O33</f>
        <v>0</v>
      </c>
      <c r="AX33">
        <f>I!AW31*'Sim_F(IxI)'!$O33</f>
        <v>0</v>
      </c>
      <c r="AY33">
        <f>I!AX31*'Sim_F(IxI)'!$O33</f>
        <v>0</v>
      </c>
      <c r="AZ33">
        <f>I!AY31*'Sim_F(IxI)'!$O33</f>
        <v>0</v>
      </c>
      <c r="BA33">
        <f>I!AZ31*'Sim_F(IxI)'!$O33</f>
        <v>0</v>
      </c>
      <c r="BB33">
        <f>I!BA31*'Sim_F(IxI)'!$O33</f>
        <v>0</v>
      </c>
      <c r="BC33">
        <f>I!BB31*'Sim_F(IxI)'!$O33</f>
        <v>0</v>
      </c>
      <c r="BD33">
        <f>I!BC31*'Sim_F(IxI)'!$O33</f>
        <v>0</v>
      </c>
      <c r="BE33">
        <f>I!BD31*'Sim_F(IxI)'!$O33</f>
        <v>0</v>
      </c>
      <c r="BF33">
        <f>I!BE31*'Sim_F(IxI)'!$O33</f>
        <v>0</v>
      </c>
      <c r="BG33">
        <f>I!BF31*'Sim_F(IxI)'!$O33</f>
        <v>0</v>
      </c>
      <c r="BH33">
        <f>I!BG31*'Sim_F(IxI)'!$O33</f>
        <v>0</v>
      </c>
      <c r="BI33">
        <f>I!BH31*'Sim_F(IxI)'!$O33</f>
        <v>0</v>
      </c>
      <c r="BJ33">
        <f>I!BI31*'Sim_F(IxI)'!$O33</f>
        <v>0</v>
      </c>
      <c r="BK33">
        <f>I!BJ31*'Sim_F(IxI)'!$O33</f>
        <v>0</v>
      </c>
      <c r="BL33">
        <f>I!BK31*'Sim_F(IxI)'!$O33</f>
        <v>0</v>
      </c>
      <c r="BM33">
        <f>I!BL31*'Sim_F(IxI)'!$O33</f>
        <v>0</v>
      </c>
      <c r="BN33">
        <f>I!BM31*'Sim_F(IxI)'!$O33</f>
        <v>0</v>
      </c>
      <c r="BO33">
        <f>I!BN31*'Sim_F(IxI)'!$O33</f>
        <v>0</v>
      </c>
      <c r="BP33">
        <f>I!BO31*'Sim_F(IxI)'!$O33</f>
        <v>0</v>
      </c>
      <c r="BQ33">
        <f>I!BP31*'Sim_F(IxI)'!$O33</f>
        <v>0</v>
      </c>
      <c r="BR33">
        <f>I!BQ31*'Sim_F(IxI)'!$O33</f>
        <v>0</v>
      </c>
      <c r="BS33">
        <f>I!BR31*'Sim_F(IxI)'!$O33</f>
        <v>0</v>
      </c>
      <c r="BT33">
        <f>I!BS31*'Sim_F(IxI)'!$O33</f>
        <v>0</v>
      </c>
      <c r="BU33">
        <f>I!BT31*'Sim_F(IxI)'!$O33</f>
        <v>0</v>
      </c>
      <c r="BV33">
        <f>I!BU31*'Sim_F(IxI)'!$O33</f>
        <v>0</v>
      </c>
      <c r="BW33">
        <f>I!BV31*'Sim_F(IxI)'!$O33</f>
        <v>0</v>
      </c>
      <c r="BX33">
        <f>I!BW31*'Sim_F(IxI)'!$O33</f>
        <v>0</v>
      </c>
      <c r="BY33">
        <f>I!BX31*'Sim_F(IxI)'!$O33</f>
        <v>0</v>
      </c>
    </row>
    <row r="34" spans="1:77" x14ac:dyDescent="0.25">
      <c r="A34" s="105" t="s">
        <v>31</v>
      </c>
      <c r="B34">
        <f>I!A32*'Sim_F(IxI)'!$O34</f>
        <v>0</v>
      </c>
      <c r="C34">
        <f>I!B32*'Sim_F(IxI)'!$O34</f>
        <v>0</v>
      </c>
      <c r="D34">
        <f>I!C32*'Sim_F(IxI)'!$O34</f>
        <v>0</v>
      </c>
      <c r="E34">
        <f>I!D32*'Sim_F(IxI)'!$O34</f>
        <v>0</v>
      </c>
      <c r="F34">
        <f>I!E32*'Sim_F(IxI)'!$O34</f>
        <v>0</v>
      </c>
      <c r="G34">
        <f>I!F32*'Sim_F(IxI)'!$O34</f>
        <v>0</v>
      </c>
      <c r="H34">
        <f>I!G32*'Sim_F(IxI)'!$O34</f>
        <v>0</v>
      </c>
      <c r="I34">
        <f>I!H32*'Sim_F(IxI)'!$O34</f>
        <v>0</v>
      </c>
      <c r="J34">
        <f>I!I32*'Sim_F(IxI)'!$O34</f>
        <v>0</v>
      </c>
      <c r="K34">
        <f>I!J32*'Sim_F(IxI)'!$O34</f>
        <v>0</v>
      </c>
      <c r="L34">
        <f>I!K32*'Sim_F(IxI)'!$O34</f>
        <v>0</v>
      </c>
      <c r="M34">
        <f>I!L32*'Sim_F(IxI)'!$O34</f>
        <v>0</v>
      </c>
      <c r="N34">
        <f>I!M32*'Sim_F(IxI)'!$O34</f>
        <v>0</v>
      </c>
      <c r="O34">
        <f>I!N32*'Sim_F(IxI)'!$O34</f>
        <v>0</v>
      </c>
      <c r="P34">
        <f>I!O32*'Sim_F(IxI)'!$O34</f>
        <v>0</v>
      </c>
      <c r="Q34">
        <f>I!P32*'Sim_F(IxI)'!$O34</f>
        <v>0</v>
      </c>
      <c r="R34">
        <f>I!Q32*'Sim_F(IxI)'!$O34</f>
        <v>0</v>
      </c>
      <c r="S34">
        <f>I!R32*'Sim_F(IxI)'!$O34</f>
        <v>0</v>
      </c>
      <c r="T34">
        <f>I!S32*'Sim_F(IxI)'!$O34</f>
        <v>0</v>
      </c>
      <c r="U34">
        <f>I!T32*'Sim_F(IxI)'!$O34</f>
        <v>0</v>
      </c>
      <c r="V34">
        <f>I!U32*'Sim_F(IxI)'!$O34</f>
        <v>0</v>
      </c>
      <c r="W34">
        <f>I!V32*'Sim_F(IxI)'!$O34</f>
        <v>0</v>
      </c>
      <c r="X34">
        <f>I!W32*'Sim_F(IxI)'!$O34</f>
        <v>0</v>
      </c>
      <c r="Y34">
        <f>I!X32*'Sim_F(IxI)'!$O34</f>
        <v>0</v>
      </c>
      <c r="Z34">
        <f>I!Y32*'Sim_F(IxI)'!$O34</f>
        <v>0</v>
      </c>
      <c r="AA34">
        <f>I!Z32*'Sim_F(IxI)'!$O34</f>
        <v>0</v>
      </c>
      <c r="AB34">
        <f>I!AA32*'Sim_F(IxI)'!$O34</f>
        <v>0</v>
      </c>
      <c r="AC34">
        <f>I!AB32*'Sim_F(IxI)'!$O34</f>
        <v>0</v>
      </c>
      <c r="AD34">
        <f>I!AC32*'Sim_F(IxI)'!$O34</f>
        <v>0</v>
      </c>
      <c r="AE34">
        <f>I!AD32*'Sim_F(IxI)'!$O34</f>
        <v>0</v>
      </c>
      <c r="AF34">
        <f>I!AE32*'Sim_F(IxI)'!$O34</f>
        <v>0</v>
      </c>
      <c r="AG34">
        <f>I!AF32*'Sim_F(IxI)'!$O34</f>
        <v>0</v>
      </c>
      <c r="AH34">
        <f>I!AG32*'Sim_F(IxI)'!$O34</f>
        <v>0</v>
      </c>
      <c r="AI34">
        <f>I!AH32*'Sim_F(IxI)'!$O34</f>
        <v>0</v>
      </c>
      <c r="AJ34">
        <f>I!AI32*'Sim_F(IxI)'!$O34</f>
        <v>0</v>
      </c>
      <c r="AK34">
        <f>I!AJ32*'Sim_F(IxI)'!$O34</f>
        <v>0</v>
      </c>
      <c r="AL34">
        <f>I!AK32*'Sim_F(IxI)'!$O34</f>
        <v>0</v>
      </c>
      <c r="AM34">
        <f>I!AL32*'Sim_F(IxI)'!$O34</f>
        <v>0</v>
      </c>
      <c r="AN34">
        <f>I!AM32*'Sim_F(IxI)'!$O34</f>
        <v>0</v>
      </c>
      <c r="AO34">
        <f>I!AN32*'Sim_F(IxI)'!$O34</f>
        <v>0</v>
      </c>
      <c r="AP34">
        <f>I!AO32*'Sim_F(IxI)'!$O34</f>
        <v>0</v>
      </c>
      <c r="AQ34">
        <f>I!AP32*'Sim_F(IxI)'!$O34</f>
        <v>0</v>
      </c>
      <c r="AR34">
        <f>I!AQ32*'Sim_F(IxI)'!$O34</f>
        <v>0</v>
      </c>
      <c r="AS34">
        <f>I!AR32*'Sim_F(IxI)'!$O34</f>
        <v>0</v>
      </c>
      <c r="AT34">
        <f>I!AS32*'Sim_F(IxI)'!$O34</f>
        <v>0</v>
      </c>
      <c r="AU34">
        <f>I!AT32*'Sim_F(IxI)'!$O34</f>
        <v>0</v>
      </c>
      <c r="AV34">
        <f>I!AU32*'Sim_F(IxI)'!$O34</f>
        <v>0</v>
      </c>
      <c r="AW34">
        <f>I!AV32*'Sim_F(IxI)'!$O34</f>
        <v>0</v>
      </c>
      <c r="AX34">
        <f>I!AW32*'Sim_F(IxI)'!$O34</f>
        <v>0</v>
      </c>
      <c r="AY34">
        <f>I!AX32*'Sim_F(IxI)'!$O34</f>
        <v>0</v>
      </c>
      <c r="AZ34">
        <f>I!AY32*'Sim_F(IxI)'!$O34</f>
        <v>0</v>
      </c>
      <c r="BA34">
        <f>I!AZ32*'Sim_F(IxI)'!$O34</f>
        <v>0</v>
      </c>
      <c r="BB34">
        <f>I!BA32*'Sim_F(IxI)'!$O34</f>
        <v>0</v>
      </c>
      <c r="BC34">
        <f>I!BB32*'Sim_F(IxI)'!$O34</f>
        <v>0</v>
      </c>
      <c r="BD34">
        <f>I!BC32*'Sim_F(IxI)'!$O34</f>
        <v>0</v>
      </c>
      <c r="BE34">
        <f>I!BD32*'Sim_F(IxI)'!$O34</f>
        <v>0</v>
      </c>
      <c r="BF34">
        <f>I!BE32*'Sim_F(IxI)'!$O34</f>
        <v>0</v>
      </c>
      <c r="BG34">
        <f>I!BF32*'Sim_F(IxI)'!$O34</f>
        <v>0</v>
      </c>
      <c r="BH34">
        <f>I!BG32*'Sim_F(IxI)'!$O34</f>
        <v>0</v>
      </c>
      <c r="BI34">
        <f>I!BH32*'Sim_F(IxI)'!$O34</f>
        <v>0</v>
      </c>
      <c r="BJ34">
        <f>I!BI32*'Sim_F(IxI)'!$O34</f>
        <v>0</v>
      </c>
      <c r="BK34">
        <f>I!BJ32*'Sim_F(IxI)'!$O34</f>
        <v>0</v>
      </c>
      <c r="BL34">
        <f>I!BK32*'Sim_F(IxI)'!$O34</f>
        <v>0</v>
      </c>
      <c r="BM34">
        <f>I!BL32*'Sim_F(IxI)'!$O34</f>
        <v>0</v>
      </c>
      <c r="BN34">
        <f>I!BM32*'Sim_F(IxI)'!$O34</f>
        <v>0</v>
      </c>
      <c r="BO34">
        <f>I!BN32*'Sim_F(IxI)'!$O34</f>
        <v>0</v>
      </c>
      <c r="BP34">
        <f>I!BO32*'Sim_F(IxI)'!$O34</f>
        <v>0</v>
      </c>
      <c r="BQ34">
        <f>I!BP32*'Sim_F(IxI)'!$O34</f>
        <v>0</v>
      </c>
      <c r="BR34">
        <f>I!BQ32*'Sim_F(IxI)'!$O34</f>
        <v>0</v>
      </c>
      <c r="BS34">
        <f>I!BR32*'Sim_F(IxI)'!$O34</f>
        <v>0</v>
      </c>
      <c r="BT34">
        <f>I!BS32*'Sim_F(IxI)'!$O34</f>
        <v>0</v>
      </c>
      <c r="BU34">
        <f>I!BT32*'Sim_F(IxI)'!$O34</f>
        <v>0</v>
      </c>
      <c r="BV34">
        <f>I!BU32*'Sim_F(IxI)'!$O34</f>
        <v>0</v>
      </c>
      <c r="BW34">
        <f>I!BV32*'Sim_F(IxI)'!$O34</f>
        <v>0</v>
      </c>
      <c r="BX34">
        <f>I!BW32*'Sim_F(IxI)'!$O34</f>
        <v>0</v>
      </c>
      <c r="BY34">
        <f>I!BX32*'Sim_F(IxI)'!$O34</f>
        <v>0</v>
      </c>
    </row>
    <row r="35" spans="1:77" x14ac:dyDescent="0.25">
      <c r="A35" s="105" t="s">
        <v>32</v>
      </c>
      <c r="B35">
        <f>I!A33*'Sim_F(IxI)'!$O35</f>
        <v>0</v>
      </c>
      <c r="C35">
        <f>I!B33*'Sim_F(IxI)'!$O35</f>
        <v>0</v>
      </c>
      <c r="D35">
        <f>I!C33*'Sim_F(IxI)'!$O35</f>
        <v>0</v>
      </c>
      <c r="E35">
        <f>I!D33*'Sim_F(IxI)'!$O35</f>
        <v>0</v>
      </c>
      <c r="F35">
        <f>I!E33*'Sim_F(IxI)'!$O35</f>
        <v>0</v>
      </c>
      <c r="G35">
        <f>I!F33*'Sim_F(IxI)'!$O35</f>
        <v>0</v>
      </c>
      <c r="H35">
        <f>I!G33*'Sim_F(IxI)'!$O35</f>
        <v>0</v>
      </c>
      <c r="I35">
        <f>I!H33*'Sim_F(IxI)'!$O35</f>
        <v>0</v>
      </c>
      <c r="J35">
        <f>I!I33*'Sim_F(IxI)'!$O35</f>
        <v>0</v>
      </c>
      <c r="K35">
        <f>I!J33*'Sim_F(IxI)'!$O35</f>
        <v>0</v>
      </c>
      <c r="L35">
        <f>I!K33*'Sim_F(IxI)'!$O35</f>
        <v>0</v>
      </c>
      <c r="M35">
        <f>I!L33*'Sim_F(IxI)'!$O35</f>
        <v>0</v>
      </c>
      <c r="N35">
        <f>I!M33*'Sim_F(IxI)'!$O35</f>
        <v>0</v>
      </c>
      <c r="O35">
        <f>I!N33*'Sim_F(IxI)'!$O35</f>
        <v>0</v>
      </c>
      <c r="P35">
        <f>I!O33*'Sim_F(IxI)'!$O35</f>
        <v>0</v>
      </c>
      <c r="Q35">
        <f>I!P33*'Sim_F(IxI)'!$O35</f>
        <v>0</v>
      </c>
      <c r="R35">
        <f>I!Q33*'Sim_F(IxI)'!$O35</f>
        <v>0</v>
      </c>
      <c r="S35">
        <f>I!R33*'Sim_F(IxI)'!$O35</f>
        <v>0</v>
      </c>
      <c r="T35">
        <f>I!S33*'Sim_F(IxI)'!$O35</f>
        <v>0</v>
      </c>
      <c r="U35">
        <f>I!T33*'Sim_F(IxI)'!$O35</f>
        <v>0</v>
      </c>
      <c r="V35">
        <f>I!U33*'Sim_F(IxI)'!$O35</f>
        <v>0</v>
      </c>
      <c r="W35">
        <f>I!V33*'Sim_F(IxI)'!$O35</f>
        <v>0</v>
      </c>
      <c r="X35">
        <f>I!W33*'Sim_F(IxI)'!$O35</f>
        <v>0</v>
      </c>
      <c r="Y35">
        <f>I!X33*'Sim_F(IxI)'!$O35</f>
        <v>0</v>
      </c>
      <c r="Z35">
        <f>I!Y33*'Sim_F(IxI)'!$O35</f>
        <v>0</v>
      </c>
      <c r="AA35">
        <f>I!Z33*'Sim_F(IxI)'!$O35</f>
        <v>0</v>
      </c>
      <c r="AB35">
        <f>I!AA33*'Sim_F(IxI)'!$O35</f>
        <v>0</v>
      </c>
      <c r="AC35">
        <f>I!AB33*'Sim_F(IxI)'!$O35</f>
        <v>0</v>
      </c>
      <c r="AD35">
        <f>I!AC33*'Sim_F(IxI)'!$O35</f>
        <v>0</v>
      </c>
      <c r="AE35">
        <f>I!AD33*'Sim_F(IxI)'!$O35</f>
        <v>0</v>
      </c>
      <c r="AF35">
        <f>I!AE33*'Sim_F(IxI)'!$O35</f>
        <v>0</v>
      </c>
      <c r="AG35">
        <f>I!AF33*'Sim_F(IxI)'!$O35</f>
        <v>0</v>
      </c>
      <c r="AH35">
        <f>I!AG33*'Sim_F(IxI)'!$O35</f>
        <v>0</v>
      </c>
      <c r="AI35">
        <f>I!AH33*'Sim_F(IxI)'!$O35</f>
        <v>0</v>
      </c>
      <c r="AJ35">
        <f>I!AI33*'Sim_F(IxI)'!$O35</f>
        <v>0</v>
      </c>
      <c r="AK35">
        <f>I!AJ33*'Sim_F(IxI)'!$O35</f>
        <v>0</v>
      </c>
      <c r="AL35">
        <f>I!AK33*'Sim_F(IxI)'!$O35</f>
        <v>0</v>
      </c>
      <c r="AM35">
        <f>I!AL33*'Sim_F(IxI)'!$O35</f>
        <v>0</v>
      </c>
      <c r="AN35">
        <f>I!AM33*'Sim_F(IxI)'!$O35</f>
        <v>0</v>
      </c>
      <c r="AO35">
        <f>I!AN33*'Sim_F(IxI)'!$O35</f>
        <v>0</v>
      </c>
      <c r="AP35">
        <f>I!AO33*'Sim_F(IxI)'!$O35</f>
        <v>0</v>
      </c>
      <c r="AQ35">
        <f>I!AP33*'Sim_F(IxI)'!$O35</f>
        <v>0</v>
      </c>
      <c r="AR35">
        <f>I!AQ33*'Sim_F(IxI)'!$O35</f>
        <v>0</v>
      </c>
      <c r="AS35">
        <f>I!AR33*'Sim_F(IxI)'!$O35</f>
        <v>0</v>
      </c>
      <c r="AT35">
        <f>I!AS33*'Sim_F(IxI)'!$O35</f>
        <v>0</v>
      </c>
      <c r="AU35">
        <f>I!AT33*'Sim_F(IxI)'!$O35</f>
        <v>0</v>
      </c>
      <c r="AV35">
        <f>I!AU33*'Sim_F(IxI)'!$O35</f>
        <v>0</v>
      </c>
      <c r="AW35">
        <f>I!AV33*'Sim_F(IxI)'!$O35</f>
        <v>0</v>
      </c>
      <c r="AX35">
        <f>I!AW33*'Sim_F(IxI)'!$O35</f>
        <v>0</v>
      </c>
      <c r="AY35">
        <f>I!AX33*'Sim_F(IxI)'!$O35</f>
        <v>0</v>
      </c>
      <c r="AZ35">
        <f>I!AY33*'Sim_F(IxI)'!$O35</f>
        <v>0</v>
      </c>
      <c r="BA35">
        <f>I!AZ33*'Sim_F(IxI)'!$O35</f>
        <v>0</v>
      </c>
      <c r="BB35">
        <f>I!BA33*'Sim_F(IxI)'!$O35</f>
        <v>0</v>
      </c>
      <c r="BC35">
        <f>I!BB33*'Sim_F(IxI)'!$O35</f>
        <v>0</v>
      </c>
      <c r="BD35">
        <f>I!BC33*'Sim_F(IxI)'!$O35</f>
        <v>0</v>
      </c>
      <c r="BE35">
        <f>I!BD33*'Sim_F(IxI)'!$O35</f>
        <v>0</v>
      </c>
      <c r="BF35">
        <f>I!BE33*'Sim_F(IxI)'!$O35</f>
        <v>0</v>
      </c>
      <c r="BG35">
        <f>I!BF33*'Sim_F(IxI)'!$O35</f>
        <v>0</v>
      </c>
      <c r="BH35">
        <f>I!BG33*'Sim_F(IxI)'!$O35</f>
        <v>0</v>
      </c>
      <c r="BI35">
        <f>I!BH33*'Sim_F(IxI)'!$O35</f>
        <v>0</v>
      </c>
      <c r="BJ35">
        <f>I!BI33*'Sim_F(IxI)'!$O35</f>
        <v>0</v>
      </c>
      <c r="BK35">
        <f>I!BJ33*'Sim_F(IxI)'!$O35</f>
        <v>0</v>
      </c>
      <c r="BL35">
        <f>I!BK33*'Sim_F(IxI)'!$O35</f>
        <v>0</v>
      </c>
      <c r="BM35">
        <f>I!BL33*'Sim_F(IxI)'!$O35</f>
        <v>0</v>
      </c>
      <c r="BN35">
        <f>I!BM33*'Sim_F(IxI)'!$O35</f>
        <v>0</v>
      </c>
      <c r="BO35">
        <f>I!BN33*'Sim_F(IxI)'!$O35</f>
        <v>0</v>
      </c>
      <c r="BP35">
        <f>I!BO33*'Sim_F(IxI)'!$O35</f>
        <v>0</v>
      </c>
      <c r="BQ35">
        <f>I!BP33*'Sim_F(IxI)'!$O35</f>
        <v>0</v>
      </c>
      <c r="BR35">
        <f>I!BQ33*'Sim_F(IxI)'!$O35</f>
        <v>0</v>
      </c>
      <c r="BS35">
        <f>I!BR33*'Sim_F(IxI)'!$O35</f>
        <v>0</v>
      </c>
      <c r="BT35">
        <f>I!BS33*'Sim_F(IxI)'!$O35</f>
        <v>0</v>
      </c>
      <c r="BU35">
        <f>I!BT33*'Sim_F(IxI)'!$O35</f>
        <v>0</v>
      </c>
      <c r="BV35">
        <f>I!BU33*'Sim_F(IxI)'!$O35</f>
        <v>0</v>
      </c>
      <c r="BW35">
        <f>I!BV33*'Sim_F(IxI)'!$O35</f>
        <v>0</v>
      </c>
      <c r="BX35">
        <f>I!BW33*'Sim_F(IxI)'!$O35</f>
        <v>0</v>
      </c>
      <c r="BY35">
        <f>I!BX33*'Sim_F(IxI)'!$O35</f>
        <v>0</v>
      </c>
    </row>
    <row r="36" spans="1:77" x14ac:dyDescent="0.25">
      <c r="A36" s="105" t="s">
        <v>33</v>
      </c>
      <c r="B36">
        <f>I!A34*'Sim_F(IxI)'!$O36</f>
        <v>0</v>
      </c>
      <c r="C36">
        <f>I!B34*'Sim_F(IxI)'!$O36</f>
        <v>0</v>
      </c>
      <c r="D36">
        <f>I!C34*'Sim_F(IxI)'!$O36</f>
        <v>0</v>
      </c>
      <c r="E36">
        <f>I!D34*'Sim_F(IxI)'!$O36</f>
        <v>0</v>
      </c>
      <c r="F36">
        <f>I!E34*'Sim_F(IxI)'!$O36</f>
        <v>0</v>
      </c>
      <c r="G36">
        <f>I!F34*'Sim_F(IxI)'!$O36</f>
        <v>0</v>
      </c>
      <c r="H36">
        <f>I!G34*'Sim_F(IxI)'!$O36</f>
        <v>0</v>
      </c>
      <c r="I36">
        <f>I!H34*'Sim_F(IxI)'!$O36</f>
        <v>0</v>
      </c>
      <c r="J36">
        <f>I!I34*'Sim_F(IxI)'!$O36</f>
        <v>0</v>
      </c>
      <c r="K36">
        <f>I!J34*'Sim_F(IxI)'!$O36</f>
        <v>0</v>
      </c>
      <c r="L36">
        <f>I!K34*'Sim_F(IxI)'!$O36</f>
        <v>0</v>
      </c>
      <c r="M36">
        <f>I!L34*'Sim_F(IxI)'!$O36</f>
        <v>0</v>
      </c>
      <c r="N36">
        <f>I!M34*'Sim_F(IxI)'!$O36</f>
        <v>0</v>
      </c>
      <c r="O36">
        <f>I!N34*'Sim_F(IxI)'!$O36</f>
        <v>0</v>
      </c>
      <c r="P36">
        <f>I!O34*'Sim_F(IxI)'!$O36</f>
        <v>0</v>
      </c>
      <c r="Q36">
        <f>I!P34*'Sim_F(IxI)'!$O36</f>
        <v>0</v>
      </c>
      <c r="R36">
        <f>I!Q34*'Sim_F(IxI)'!$O36</f>
        <v>0</v>
      </c>
      <c r="S36">
        <f>I!R34*'Sim_F(IxI)'!$O36</f>
        <v>0</v>
      </c>
      <c r="T36">
        <f>I!S34*'Sim_F(IxI)'!$O36</f>
        <v>0</v>
      </c>
      <c r="U36">
        <f>I!T34*'Sim_F(IxI)'!$O36</f>
        <v>0</v>
      </c>
      <c r="V36">
        <f>I!U34*'Sim_F(IxI)'!$O36</f>
        <v>0</v>
      </c>
      <c r="W36">
        <f>I!V34*'Sim_F(IxI)'!$O36</f>
        <v>0</v>
      </c>
      <c r="X36">
        <f>I!W34*'Sim_F(IxI)'!$O36</f>
        <v>0</v>
      </c>
      <c r="Y36">
        <f>I!X34*'Sim_F(IxI)'!$O36</f>
        <v>0</v>
      </c>
      <c r="Z36">
        <f>I!Y34*'Sim_F(IxI)'!$O36</f>
        <v>0</v>
      </c>
      <c r="AA36">
        <f>I!Z34*'Sim_F(IxI)'!$O36</f>
        <v>0</v>
      </c>
      <c r="AB36">
        <f>I!AA34*'Sim_F(IxI)'!$O36</f>
        <v>0</v>
      </c>
      <c r="AC36">
        <f>I!AB34*'Sim_F(IxI)'!$O36</f>
        <v>0</v>
      </c>
      <c r="AD36">
        <f>I!AC34*'Sim_F(IxI)'!$O36</f>
        <v>0</v>
      </c>
      <c r="AE36">
        <f>I!AD34*'Sim_F(IxI)'!$O36</f>
        <v>0</v>
      </c>
      <c r="AF36">
        <f>I!AE34*'Sim_F(IxI)'!$O36</f>
        <v>0</v>
      </c>
      <c r="AG36">
        <f>I!AF34*'Sim_F(IxI)'!$O36</f>
        <v>0</v>
      </c>
      <c r="AH36">
        <f>I!AG34*'Sim_F(IxI)'!$O36</f>
        <v>0</v>
      </c>
      <c r="AI36">
        <f>I!AH34*'Sim_F(IxI)'!$O36</f>
        <v>0</v>
      </c>
      <c r="AJ36">
        <f>I!AI34*'Sim_F(IxI)'!$O36</f>
        <v>0</v>
      </c>
      <c r="AK36">
        <f>I!AJ34*'Sim_F(IxI)'!$O36</f>
        <v>0</v>
      </c>
      <c r="AL36">
        <f>I!AK34*'Sim_F(IxI)'!$O36</f>
        <v>0</v>
      </c>
      <c r="AM36">
        <f>I!AL34*'Sim_F(IxI)'!$O36</f>
        <v>0</v>
      </c>
      <c r="AN36">
        <f>I!AM34*'Sim_F(IxI)'!$O36</f>
        <v>0</v>
      </c>
      <c r="AO36">
        <f>I!AN34*'Sim_F(IxI)'!$O36</f>
        <v>0</v>
      </c>
      <c r="AP36">
        <f>I!AO34*'Sim_F(IxI)'!$O36</f>
        <v>0</v>
      </c>
      <c r="AQ36">
        <f>I!AP34*'Sim_F(IxI)'!$O36</f>
        <v>0</v>
      </c>
      <c r="AR36">
        <f>I!AQ34*'Sim_F(IxI)'!$O36</f>
        <v>0</v>
      </c>
      <c r="AS36">
        <f>I!AR34*'Sim_F(IxI)'!$O36</f>
        <v>0</v>
      </c>
      <c r="AT36">
        <f>I!AS34*'Sim_F(IxI)'!$O36</f>
        <v>0</v>
      </c>
      <c r="AU36">
        <f>I!AT34*'Sim_F(IxI)'!$O36</f>
        <v>0</v>
      </c>
      <c r="AV36">
        <f>I!AU34*'Sim_F(IxI)'!$O36</f>
        <v>0</v>
      </c>
      <c r="AW36">
        <f>I!AV34*'Sim_F(IxI)'!$O36</f>
        <v>0</v>
      </c>
      <c r="AX36">
        <f>I!AW34*'Sim_F(IxI)'!$O36</f>
        <v>0</v>
      </c>
      <c r="AY36">
        <f>I!AX34*'Sim_F(IxI)'!$O36</f>
        <v>0</v>
      </c>
      <c r="AZ36">
        <f>I!AY34*'Sim_F(IxI)'!$O36</f>
        <v>0</v>
      </c>
      <c r="BA36">
        <f>I!AZ34*'Sim_F(IxI)'!$O36</f>
        <v>0</v>
      </c>
      <c r="BB36">
        <f>I!BA34*'Sim_F(IxI)'!$O36</f>
        <v>0</v>
      </c>
      <c r="BC36">
        <f>I!BB34*'Sim_F(IxI)'!$O36</f>
        <v>0</v>
      </c>
      <c r="BD36">
        <f>I!BC34*'Sim_F(IxI)'!$O36</f>
        <v>0</v>
      </c>
      <c r="BE36">
        <f>I!BD34*'Sim_F(IxI)'!$O36</f>
        <v>0</v>
      </c>
      <c r="BF36">
        <f>I!BE34*'Sim_F(IxI)'!$O36</f>
        <v>0</v>
      </c>
      <c r="BG36">
        <f>I!BF34*'Sim_F(IxI)'!$O36</f>
        <v>0</v>
      </c>
      <c r="BH36">
        <f>I!BG34*'Sim_F(IxI)'!$O36</f>
        <v>0</v>
      </c>
      <c r="BI36">
        <f>I!BH34*'Sim_F(IxI)'!$O36</f>
        <v>0</v>
      </c>
      <c r="BJ36">
        <f>I!BI34*'Sim_F(IxI)'!$O36</f>
        <v>0</v>
      </c>
      <c r="BK36">
        <f>I!BJ34*'Sim_F(IxI)'!$O36</f>
        <v>0</v>
      </c>
      <c r="BL36">
        <f>I!BK34*'Sim_F(IxI)'!$O36</f>
        <v>0</v>
      </c>
      <c r="BM36">
        <f>I!BL34*'Sim_F(IxI)'!$O36</f>
        <v>0</v>
      </c>
      <c r="BN36">
        <f>I!BM34*'Sim_F(IxI)'!$O36</f>
        <v>0</v>
      </c>
      <c r="BO36">
        <f>I!BN34*'Sim_F(IxI)'!$O36</f>
        <v>0</v>
      </c>
      <c r="BP36">
        <f>I!BO34*'Sim_F(IxI)'!$O36</f>
        <v>0</v>
      </c>
      <c r="BQ36">
        <f>I!BP34*'Sim_F(IxI)'!$O36</f>
        <v>0</v>
      </c>
      <c r="BR36">
        <f>I!BQ34*'Sim_F(IxI)'!$O36</f>
        <v>0</v>
      </c>
      <c r="BS36">
        <f>I!BR34*'Sim_F(IxI)'!$O36</f>
        <v>0</v>
      </c>
      <c r="BT36">
        <f>I!BS34*'Sim_F(IxI)'!$O36</f>
        <v>0</v>
      </c>
      <c r="BU36">
        <f>I!BT34*'Sim_F(IxI)'!$O36</f>
        <v>0</v>
      </c>
      <c r="BV36">
        <f>I!BU34*'Sim_F(IxI)'!$O36</f>
        <v>0</v>
      </c>
      <c r="BW36">
        <f>I!BV34*'Sim_F(IxI)'!$O36</f>
        <v>0</v>
      </c>
      <c r="BX36">
        <f>I!BW34*'Sim_F(IxI)'!$O36</f>
        <v>0</v>
      </c>
      <c r="BY36">
        <f>I!BX34*'Sim_F(IxI)'!$O36</f>
        <v>0</v>
      </c>
    </row>
    <row r="37" spans="1:77" x14ac:dyDescent="0.25">
      <c r="A37" s="105" t="s">
        <v>34</v>
      </c>
      <c r="B37">
        <f>I!A35*'Sim_F(IxI)'!$O37</f>
        <v>0</v>
      </c>
      <c r="C37">
        <f>I!B35*'Sim_F(IxI)'!$O37</f>
        <v>0</v>
      </c>
      <c r="D37">
        <f>I!C35*'Sim_F(IxI)'!$O37</f>
        <v>0</v>
      </c>
      <c r="E37">
        <f>I!D35*'Sim_F(IxI)'!$O37</f>
        <v>0</v>
      </c>
      <c r="F37">
        <f>I!E35*'Sim_F(IxI)'!$O37</f>
        <v>0</v>
      </c>
      <c r="G37">
        <f>I!F35*'Sim_F(IxI)'!$O37</f>
        <v>0</v>
      </c>
      <c r="H37">
        <f>I!G35*'Sim_F(IxI)'!$O37</f>
        <v>0</v>
      </c>
      <c r="I37">
        <f>I!H35*'Sim_F(IxI)'!$O37</f>
        <v>0</v>
      </c>
      <c r="J37">
        <f>I!I35*'Sim_F(IxI)'!$O37</f>
        <v>0</v>
      </c>
      <c r="K37">
        <f>I!J35*'Sim_F(IxI)'!$O37</f>
        <v>0</v>
      </c>
      <c r="L37">
        <f>I!K35*'Sim_F(IxI)'!$O37</f>
        <v>0</v>
      </c>
      <c r="M37">
        <f>I!L35*'Sim_F(IxI)'!$O37</f>
        <v>0</v>
      </c>
      <c r="N37">
        <f>I!M35*'Sim_F(IxI)'!$O37</f>
        <v>0</v>
      </c>
      <c r="O37">
        <f>I!N35*'Sim_F(IxI)'!$O37</f>
        <v>0</v>
      </c>
      <c r="P37">
        <f>I!O35*'Sim_F(IxI)'!$O37</f>
        <v>0</v>
      </c>
      <c r="Q37">
        <f>I!P35*'Sim_F(IxI)'!$O37</f>
        <v>0</v>
      </c>
      <c r="R37">
        <f>I!Q35*'Sim_F(IxI)'!$O37</f>
        <v>0</v>
      </c>
      <c r="S37">
        <f>I!R35*'Sim_F(IxI)'!$O37</f>
        <v>0</v>
      </c>
      <c r="T37">
        <f>I!S35*'Sim_F(IxI)'!$O37</f>
        <v>0</v>
      </c>
      <c r="U37">
        <f>I!T35*'Sim_F(IxI)'!$O37</f>
        <v>0</v>
      </c>
      <c r="V37">
        <f>I!U35*'Sim_F(IxI)'!$O37</f>
        <v>0</v>
      </c>
      <c r="W37">
        <f>I!V35*'Sim_F(IxI)'!$O37</f>
        <v>0</v>
      </c>
      <c r="X37">
        <f>I!W35*'Sim_F(IxI)'!$O37</f>
        <v>0</v>
      </c>
      <c r="Y37">
        <f>I!X35*'Sim_F(IxI)'!$O37</f>
        <v>0</v>
      </c>
      <c r="Z37">
        <f>I!Y35*'Sim_F(IxI)'!$O37</f>
        <v>0</v>
      </c>
      <c r="AA37">
        <f>I!Z35*'Sim_F(IxI)'!$O37</f>
        <v>0</v>
      </c>
      <c r="AB37">
        <f>I!AA35*'Sim_F(IxI)'!$O37</f>
        <v>0</v>
      </c>
      <c r="AC37">
        <f>I!AB35*'Sim_F(IxI)'!$O37</f>
        <v>0</v>
      </c>
      <c r="AD37">
        <f>I!AC35*'Sim_F(IxI)'!$O37</f>
        <v>0</v>
      </c>
      <c r="AE37">
        <f>I!AD35*'Sim_F(IxI)'!$O37</f>
        <v>0</v>
      </c>
      <c r="AF37">
        <f>I!AE35*'Sim_F(IxI)'!$O37</f>
        <v>0</v>
      </c>
      <c r="AG37">
        <f>I!AF35*'Sim_F(IxI)'!$O37</f>
        <v>0</v>
      </c>
      <c r="AH37">
        <f>I!AG35*'Sim_F(IxI)'!$O37</f>
        <v>0</v>
      </c>
      <c r="AI37">
        <f>I!AH35*'Sim_F(IxI)'!$O37</f>
        <v>0</v>
      </c>
      <c r="AJ37">
        <f>I!AI35*'Sim_F(IxI)'!$O37</f>
        <v>0</v>
      </c>
      <c r="AK37">
        <f>I!AJ35*'Sim_F(IxI)'!$O37</f>
        <v>0</v>
      </c>
      <c r="AL37">
        <f>I!AK35*'Sim_F(IxI)'!$O37</f>
        <v>0</v>
      </c>
      <c r="AM37">
        <f>I!AL35*'Sim_F(IxI)'!$O37</f>
        <v>0</v>
      </c>
      <c r="AN37">
        <f>I!AM35*'Sim_F(IxI)'!$O37</f>
        <v>0</v>
      </c>
      <c r="AO37">
        <f>I!AN35*'Sim_F(IxI)'!$O37</f>
        <v>0</v>
      </c>
      <c r="AP37">
        <f>I!AO35*'Sim_F(IxI)'!$O37</f>
        <v>0</v>
      </c>
      <c r="AQ37">
        <f>I!AP35*'Sim_F(IxI)'!$O37</f>
        <v>0</v>
      </c>
      <c r="AR37">
        <f>I!AQ35*'Sim_F(IxI)'!$O37</f>
        <v>0</v>
      </c>
      <c r="AS37">
        <f>I!AR35*'Sim_F(IxI)'!$O37</f>
        <v>0</v>
      </c>
      <c r="AT37">
        <f>I!AS35*'Sim_F(IxI)'!$O37</f>
        <v>0</v>
      </c>
      <c r="AU37">
        <f>I!AT35*'Sim_F(IxI)'!$O37</f>
        <v>0</v>
      </c>
      <c r="AV37">
        <f>I!AU35*'Sim_F(IxI)'!$O37</f>
        <v>0</v>
      </c>
      <c r="AW37">
        <f>I!AV35*'Sim_F(IxI)'!$O37</f>
        <v>0</v>
      </c>
      <c r="AX37">
        <f>I!AW35*'Sim_F(IxI)'!$O37</f>
        <v>0</v>
      </c>
      <c r="AY37">
        <f>I!AX35*'Sim_F(IxI)'!$O37</f>
        <v>0</v>
      </c>
      <c r="AZ37">
        <f>I!AY35*'Sim_F(IxI)'!$O37</f>
        <v>0</v>
      </c>
      <c r="BA37">
        <f>I!AZ35*'Sim_F(IxI)'!$O37</f>
        <v>0</v>
      </c>
      <c r="BB37">
        <f>I!BA35*'Sim_F(IxI)'!$O37</f>
        <v>0</v>
      </c>
      <c r="BC37">
        <f>I!BB35*'Sim_F(IxI)'!$O37</f>
        <v>0</v>
      </c>
      <c r="BD37">
        <f>I!BC35*'Sim_F(IxI)'!$O37</f>
        <v>0</v>
      </c>
      <c r="BE37">
        <f>I!BD35*'Sim_F(IxI)'!$O37</f>
        <v>0</v>
      </c>
      <c r="BF37">
        <f>I!BE35*'Sim_F(IxI)'!$O37</f>
        <v>0</v>
      </c>
      <c r="BG37">
        <f>I!BF35*'Sim_F(IxI)'!$O37</f>
        <v>0</v>
      </c>
      <c r="BH37">
        <f>I!BG35*'Sim_F(IxI)'!$O37</f>
        <v>0</v>
      </c>
      <c r="BI37">
        <f>I!BH35*'Sim_F(IxI)'!$O37</f>
        <v>0</v>
      </c>
      <c r="BJ37">
        <f>I!BI35*'Sim_F(IxI)'!$O37</f>
        <v>0</v>
      </c>
      <c r="BK37">
        <f>I!BJ35*'Sim_F(IxI)'!$O37</f>
        <v>0</v>
      </c>
      <c r="BL37">
        <f>I!BK35*'Sim_F(IxI)'!$O37</f>
        <v>0</v>
      </c>
      <c r="BM37">
        <f>I!BL35*'Sim_F(IxI)'!$O37</f>
        <v>0</v>
      </c>
      <c r="BN37">
        <f>I!BM35*'Sim_F(IxI)'!$O37</f>
        <v>0</v>
      </c>
      <c r="BO37">
        <f>I!BN35*'Sim_F(IxI)'!$O37</f>
        <v>0</v>
      </c>
      <c r="BP37">
        <f>I!BO35*'Sim_F(IxI)'!$O37</f>
        <v>0</v>
      </c>
      <c r="BQ37">
        <f>I!BP35*'Sim_F(IxI)'!$O37</f>
        <v>0</v>
      </c>
      <c r="BR37">
        <f>I!BQ35*'Sim_F(IxI)'!$O37</f>
        <v>0</v>
      </c>
      <c r="BS37">
        <f>I!BR35*'Sim_F(IxI)'!$O37</f>
        <v>0</v>
      </c>
      <c r="BT37">
        <f>I!BS35*'Sim_F(IxI)'!$O37</f>
        <v>0</v>
      </c>
      <c r="BU37">
        <f>I!BT35*'Sim_F(IxI)'!$O37</f>
        <v>0</v>
      </c>
      <c r="BV37">
        <f>I!BU35*'Sim_F(IxI)'!$O37</f>
        <v>0</v>
      </c>
      <c r="BW37">
        <f>I!BV35*'Sim_F(IxI)'!$O37</f>
        <v>0</v>
      </c>
      <c r="BX37">
        <f>I!BW35*'Sim_F(IxI)'!$O37</f>
        <v>0</v>
      </c>
      <c r="BY37">
        <f>I!BX35*'Sim_F(IxI)'!$O37</f>
        <v>0</v>
      </c>
    </row>
    <row r="38" spans="1:77" x14ac:dyDescent="0.25">
      <c r="A38" s="105" t="s">
        <v>35</v>
      </c>
      <c r="B38">
        <f>I!A36*'Sim_F(IxI)'!$O38</f>
        <v>0</v>
      </c>
      <c r="C38">
        <f>I!B36*'Sim_F(IxI)'!$O38</f>
        <v>0</v>
      </c>
      <c r="D38">
        <f>I!C36*'Sim_F(IxI)'!$O38</f>
        <v>0</v>
      </c>
      <c r="E38">
        <f>I!D36*'Sim_F(IxI)'!$O38</f>
        <v>0</v>
      </c>
      <c r="F38">
        <f>I!E36*'Sim_F(IxI)'!$O38</f>
        <v>0</v>
      </c>
      <c r="G38">
        <f>I!F36*'Sim_F(IxI)'!$O38</f>
        <v>0</v>
      </c>
      <c r="H38">
        <f>I!G36*'Sim_F(IxI)'!$O38</f>
        <v>0</v>
      </c>
      <c r="I38">
        <f>I!H36*'Sim_F(IxI)'!$O38</f>
        <v>0</v>
      </c>
      <c r="J38">
        <f>I!I36*'Sim_F(IxI)'!$O38</f>
        <v>0</v>
      </c>
      <c r="K38">
        <f>I!J36*'Sim_F(IxI)'!$O38</f>
        <v>0</v>
      </c>
      <c r="L38">
        <f>I!K36*'Sim_F(IxI)'!$O38</f>
        <v>0</v>
      </c>
      <c r="M38">
        <f>I!L36*'Sim_F(IxI)'!$O38</f>
        <v>0</v>
      </c>
      <c r="N38">
        <f>I!M36*'Sim_F(IxI)'!$O38</f>
        <v>0</v>
      </c>
      <c r="O38">
        <f>I!N36*'Sim_F(IxI)'!$O38</f>
        <v>0</v>
      </c>
      <c r="P38">
        <f>I!O36*'Sim_F(IxI)'!$O38</f>
        <v>0</v>
      </c>
      <c r="Q38">
        <f>I!P36*'Sim_F(IxI)'!$O38</f>
        <v>0</v>
      </c>
      <c r="R38">
        <f>I!Q36*'Sim_F(IxI)'!$O38</f>
        <v>0</v>
      </c>
      <c r="S38">
        <f>I!R36*'Sim_F(IxI)'!$O38</f>
        <v>0</v>
      </c>
      <c r="T38">
        <f>I!S36*'Sim_F(IxI)'!$O38</f>
        <v>0</v>
      </c>
      <c r="U38">
        <f>I!T36*'Sim_F(IxI)'!$O38</f>
        <v>0</v>
      </c>
      <c r="V38">
        <f>I!U36*'Sim_F(IxI)'!$O38</f>
        <v>0</v>
      </c>
      <c r="W38">
        <f>I!V36*'Sim_F(IxI)'!$O38</f>
        <v>0</v>
      </c>
      <c r="X38">
        <f>I!W36*'Sim_F(IxI)'!$O38</f>
        <v>0</v>
      </c>
      <c r="Y38">
        <f>I!X36*'Sim_F(IxI)'!$O38</f>
        <v>0</v>
      </c>
      <c r="Z38">
        <f>I!Y36*'Sim_F(IxI)'!$O38</f>
        <v>0</v>
      </c>
      <c r="AA38">
        <f>I!Z36*'Sim_F(IxI)'!$O38</f>
        <v>0</v>
      </c>
      <c r="AB38">
        <f>I!AA36*'Sim_F(IxI)'!$O38</f>
        <v>0</v>
      </c>
      <c r="AC38">
        <f>I!AB36*'Sim_F(IxI)'!$O38</f>
        <v>0</v>
      </c>
      <c r="AD38">
        <f>I!AC36*'Sim_F(IxI)'!$O38</f>
        <v>0</v>
      </c>
      <c r="AE38">
        <f>I!AD36*'Sim_F(IxI)'!$O38</f>
        <v>0</v>
      </c>
      <c r="AF38">
        <f>I!AE36*'Sim_F(IxI)'!$O38</f>
        <v>0</v>
      </c>
      <c r="AG38">
        <f>I!AF36*'Sim_F(IxI)'!$O38</f>
        <v>0</v>
      </c>
      <c r="AH38">
        <f>I!AG36*'Sim_F(IxI)'!$O38</f>
        <v>0</v>
      </c>
      <c r="AI38">
        <f>I!AH36*'Sim_F(IxI)'!$O38</f>
        <v>0</v>
      </c>
      <c r="AJ38">
        <f>I!AI36*'Sim_F(IxI)'!$O38</f>
        <v>0</v>
      </c>
      <c r="AK38">
        <f>I!AJ36*'Sim_F(IxI)'!$O38</f>
        <v>0</v>
      </c>
      <c r="AL38">
        <f>I!AK36*'Sim_F(IxI)'!$O38</f>
        <v>0</v>
      </c>
      <c r="AM38">
        <f>I!AL36*'Sim_F(IxI)'!$O38</f>
        <v>0</v>
      </c>
      <c r="AN38">
        <f>I!AM36*'Sim_F(IxI)'!$O38</f>
        <v>0</v>
      </c>
      <c r="AO38">
        <f>I!AN36*'Sim_F(IxI)'!$O38</f>
        <v>0</v>
      </c>
      <c r="AP38">
        <f>I!AO36*'Sim_F(IxI)'!$O38</f>
        <v>0</v>
      </c>
      <c r="AQ38">
        <f>I!AP36*'Sim_F(IxI)'!$O38</f>
        <v>0</v>
      </c>
      <c r="AR38">
        <f>I!AQ36*'Sim_F(IxI)'!$O38</f>
        <v>0</v>
      </c>
      <c r="AS38">
        <f>I!AR36*'Sim_F(IxI)'!$O38</f>
        <v>0</v>
      </c>
      <c r="AT38">
        <f>I!AS36*'Sim_F(IxI)'!$O38</f>
        <v>0</v>
      </c>
      <c r="AU38">
        <f>I!AT36*'Sim_F(IxI)'!$O38</f>
        <v>0</v>
      </c>
      <c r="AV38">
        <f>I!AU36*'Sim_F(IxI)'!$O38</f>
        <v>0</v>
      </c>
      <c r="AW38">
        <f>I!AV36*'Sim_F(IxI)'!$O38</f>
        <v>0</v>
      </c>
      <c r="AX38">
        <f>I!AW36*'Sim_F(IxI)'!$O38</f>
        <v>0</v>
      </c>
      <c r="AY38">
        <f>I!AX36*'Sim_F(IxI)'!$O38</f>
        <v>0</v>
      </c>
      <c r="AZ38">
        <f>I!AY36*'Sim_F(IxI)'!$O38</f>
        <v>0</v>
      </c>
      <c r="BA38">
        <f>I!AZ36*'Sim_F(IxI)'!$O38</f>
        <v>0</v>
      </c>
      <c r="BB38">
        <f>I!BA36*'Sim_F(IxI)'!$O38</f>
        <v>0</v>
      </c>
      <c r="BC38">
        <f>I!BB36*'Sim_F(IxI)'!$O38</f>
        <v>0</v>
      </c>
      <c r="BD38">
        <f>I!BC36*'Sim_F(IxI)'!$O38</f>
        <v>0</v>
      </c>
      <c r="BE38">
        <f>I!BD36*'Sim_F(IxI)'!$O38</f>
        <v>0</v>
      </c>
      <c r="BF38">
        <f>I!BE36*'Sim_F(IxI)'!$O38</f>
        <v>0</v>
      </c>
      <c r="BG38">
        <f>I!BF36*'Sim_F(IxI)'!$O38</f>
        <v>0</v>
      </c>
      <c r="BH38">
        <f>I!BG36*'Sim_F(IxI)'!$O38</f>
        <v>0</v>
      </c>
      <c r="BI38">
        <f>I!BH36*'Sim_F(IxI)'!$O38</f>
        <v>0</v>
      </c>
      <c r="BJ38">
        <f>I!BI36*'Sim_F(IxI)'!$O38</f>
        <v>0</v>
      </c>
      <c r="BK38">
        <f>I!BJ36*'Sim_F(IxI)'!$O38</f>
        <v>0</v>
      </c>
      <c r="BL38">
        <f>I!BK36*'Sim_F(IxI)'!$O38</f>
        <v>0</v>
      </c>
      <c r="BM38">
        <f>I!BL36*'Sim_F(IxI)'!$O38</f>
        <v>0</v>
      </c>
      <c r="BN38">
        <f>I!BM36*'Sim_F(IxI)'!$O38</f>
        <v>0</v>
      </c>
      <c r="BO38">
        <f>I!BN36*'Sim_F(IxI)'!$O38</f>
        <v>0</v>
      </c>
      <c r="BP38">
        <f>I!BO36*'Sim_F(IxI)'!$O38</f>
        <v>0</v>
      </c>
      <c r="BQ38">
        <f>I!BP36*'Sim_F(IxI)'!$O38</f>
        <v>0</v>
      </c>
      <c r="BR38">
        <f>I!BQ36*'Sim_F(IxI)'!$O38</f>
        <v>0</v>
      </c>
      <c r="BS38">
        <f>I!BR36*'Sim_F(IxI)'!$O38</f>
        <v>0</v>
      </c>
      <c r="BT38">
        <f>I!BS36*'Sim_F(IxI)'!$O38</f>
        <v>0</v>
      </c>
      <c r="BU38">
        <f>I!BT36*'Sim_F(IxI)'!$O38</f>
        <v>0</v>
      </c>
      <c r="BV38">
        <f>I!BU36*'Sim_F(IxI)'!$O38</f>
        <v>0</v>
      </c>
      <c r="BW38">
        <f>I!BV36*'Sim_F(IxI)'!$O38</f>
        <v>0</v>
      </c>
      <c r="BX38">
        <f>I!BW36*'Sim_F(IxI)'!$O38</f>
        <v>0</v>
      </c>
      <c r="BY38">
        <f>I!BX36*'Sim_F(IxI)'!$O38</f>
        <v>0</v>
      </c>
    </row>
    <row r="39" spans="1:77" x14ac:dyDescent="0.25">
      <c r="A39" s="105" t="s">
        <v>36</v>
      </c>
      <c r="B39">
        <f>I!A37*'Sim_F(IxI)'!$O39</f>
        <v>0</v>
      </c>
      <c r="C39">
        <f>I!B37*'Sim_F(IxI)'!$O39</f>
        <v>0</v>
      </c>
      <c r="D39">
        <f>I!C37*'Sim_F(IxI)'!$O39</f>
        <v>0</v>
      </c>
      <c r="E39">
        <f>I!D37*'Sim_F(IxI)'!$O39</f>
        <v>0</v>
      </c>
      <c r="F39">
        <f>I!E37*'Sim_F(IxI)'!$O39</f>
        <v>0</v>
      </c>
      <c r="G39">
        <f>I!F37*'Sim_F(IxI)'!$O39</f>
        <v>0</v>
      </c>
      <c r="H39">
        <f>I!G37*'Sim_F(IxI)'!$O39</f>
        <v>0</v>
      </c>
      <c r="I39">
        <f>I!H37*'Sim_F(IxI)'!$O39</f>
        <v>0</v>
      </c>
      <c r="J39">
        <f>I!I37*'Sim_F(IxI)'!$O39</f>
        <v>0</v>
      </c>
      <c r="K39">
        <f>I!J37*'Sim_F(IxI)'!$O39</f>
        <v>0</v>
      </c>
      <c r="L39">
        <f>I!K37*'Sim_F(IxI)'!$O39</f>
        <v>0</v>
      </c>
      <c r="M39">
        <f>I!L37*'Sim_F(IxI)'!$O39</f>
        <v>0</v>
      </c>
      <c r="N39">
        <f>I!M37*'Sim_F(IxI)'!$O39</f>
        <v>0</v>
      </c>
      <c r="O39">
        <f>I!N37*'Sim_F(IxI)'!$O39</f>
        <v>0</v>
      </c>
      <c r="P39">
        <f>I!O37*'Sim_F(IxI)'!$O39</f>
        <v>0</v>
      </c>
      <c r="Q39">
        <f>I!P37*'Sim_F(IxI)'!$O39</f>
        <v>0</v>
      </c>
      <c r="R39">
        <f>I!Q37*'Sim_F(IxI)'!$O39</f>
        <v>0</v>
      </c>
      <c r="S39">
        <f>I!R37*'Sim_F(IxI)'!$O39</f>
        <v>0</v>
      </c>
      <c r="T39">
        <f>I!S37*'Sim_F(IxI)'!$O39</f>
        <v>0</v>
      </c>
      <c r="U39">
        <f>I!T37*'Sim_F(IxI)'!$O39</f>
        <v>0</v>
      </c>
      <c r="V39">
        <f>I!U37*'Sim_F(IxI)'!$O39</f>
        <v>0</v>
      </c>
      <c r="W39">
        <f>I!V37*'Sim_F(IxI)'!$O39</f>
        <v>0</v>
      </c>
      <c r="X39">
        <f>I!W37*'Sim_F(IxI)'!$O39</f>
        <v>0</v>
      </c>
      <c r="Y39">
        <f>I!X37*'Sim_F(IxI)'!$O39</f>
        <v>0</v>
      </c>
      <c r="Z39">
        <f>I!Y37*'Sim_F(IxI)'!$O39</f>
        <v>0</v>
      </c>
      <c r="AA39">
        <f>I!Z37*'Sim_F(IxI)'!$O39</f>
        <v>0</v>
      </c>
      <c r="AB39">
        <f>I!AA37*'Sim_F(IxI)'!$O39</f>
        <v>0</v>
      </c>
      <c r="AC39">
        <f>I!AB37*'Sim_F(IxI)'!$O39</f>
        <v>0</v>
      </c>
      <c r="AD39">
        <f>I!AC37*'Sim_F(IxI)'!$O39</f>
        <v>0</v>
      </c>
      <c r="AE39">
        <f>I!AD37*'Sim_F(IxI)'!$O39</f>
        <v>0</v>
      </c>
      <c r="AF39">
        <f>I!AE37*'Sim_F(IxI)'!$O39</f>
        <v>0</v>
      </c>
      <c r="AG39">
        <f>I!AF37*'Sim_F(IxI)'!$O39</f>
        <v>0</v>
      </c>
      <c r="AH39">
        <f>I!AG37*'Sim_F(IxI)'!$O39</f>
        <v>0</v>
      </c>
      <c r="AI39">
        <f>I!AH37*'Sim_F(IxI)'!$O39</f>
        <v>0</v>
      </c>
      <c r="AJ39">
        <f>I!AI37*'Sim_F(IxI)'!$O39</f>
        <v>0</v>
      </c>
      <c r="AK39">
        <f>I!AJ37*'Sim_F(IxI)'!$O39</f>
        <v>0</v>
      </c>
      <c r="AL39">
        <f>I!AK37*'Sim_F(IxI)'!$O39</f>
        <v>0</v>
      </c>
      <c r="AM39">
        <f>I!AL37*'Sim_F(IxI)'!$O39</f>
        <v>0</v>
      </c>
      <c r="AN39">
        <f>I!AM37*'Sim_F(IxI)'!$O39</f>
        <v>0</v>
      </c>
      <c r="AO39">
        <f>I!AN37*'Sim_F(IxI)'!$O39</f>
        <v>0</v>
      </c>
      <c r="AP39">
        <f>I!AO37*'Sim_F(IxI)'!$O39</f>
        <v>0</v>
      </c>
      <c r="AQ39">
        <f>I!AP37*'Sim_F(IxI)'!$O39</f>
        <v>0</v>
      </c>
      <c r="AR39">
        <f>I!AQ37*'Sim_F(IxI)'!$O39</f>
        <v>0</v>
      </c>
      <c r="AS39">
        <f>I!AR37*'Sim_F(IxI)'!$O39</f>
        <v>0</v>
      </c>
      <c r="AT39">
        <f>I!AS37*'Sim_F(IxI)'!$O39</f>
        <v>0</v>
      </c>
      <c r="AU39">
        <f>I!AT37*'Sim_F(IxI)'!$O39</f>
        <v>0</v>
      </c>
      <c r="AV39">
        <f>I!AU37*'Sim_F(IxI)'!$O39</f>
        <v>0</v>
      </c>
      <c r="AW39">
        <f>I!AV37*'Sim_F(IxI)'!$O39</f>
        <v>0</v>
      </c>
      <c r="AX39">
        <f>I!AW37*'Sim_F(IxI)'!$O39</f>
        <v>0</v>
      </c>
      <c r="AY39">
        <f>I!AX37*'Sim_F(IxI)'!$O39</f>
        <v>0</v>
      </c>
      <c r="AZ39">
        <f>I!AY37*'Sim_F(IxI)'!$O39</f>
        <v>0</v>
      </c>
      <c r="BA39">
        <f>I!AZ37*'Sim_F(IxI)'!$O39</f>
        <v>0</v>
      </c>
      <c r="BB39">
        <f>I!BA37*'Sim_F(IxI)'!$O39</f>
        <v>0</v>
      </c>
      <c r="BC39">
        <f>I!BB37*'Sim_F(IxI)'!$O39</f>
        <v>0</v>
      </c>
      <c r="BD39">
        <f>I!BC37*'Sim_F(IxI)'!$O39</f>
        <v>0</v>
      </c>
      <c r="BE39">
        <f>I!BD37*'Sim_F(IxI)'!$O39</f>
        <v>0</v>
      </c>
      <c r="BF39">
        <f>I!BE37*'Sim_F(IxI)'!$O39</f>
        <v>0</v>
      </c>
      <c r="BG39">
        <f>I!BF37*'Sim_F(IxI)'!$O39</f>
        <v>0</v>
      </c>
      <c r="BH39">
        <f>I!BG37*'Sim_F(IxI)'!$O39</f>
        <v>0</v>
      </c>
      <c r="BI39">
        <f>I!BH37*'Sim_F(IxI)'!$O39</f>
        <v>0</v>
      </c>
      <c r="BJ39">
        <f>I!BI37*'Sim_F(IxI)'!$O39</f>
        <v>0</v>
      </c>
      <c r="BK39">
        <f>I!BJ37*'Sim_F(IxI)'!$O39</f>
        <v>0</v>
      </c>
      <c r="BL39">
        <f>I!BK37*'Sim_F(IxI)'!$O39</f>
        <v>0</v>
      </c>
      <c r="BM39">
        <f>I!BL37*'Sim_F(IxI)'!$O39</f>
        <v>0</v>
      </c>
      <c r="BN39">
        <f>I!BM37*'Sim_F(IxI)'!$O39</f>
        <v>0</v>
      </c>
      <c r="BO39">
        <f>I!BN37*'Sim_F(IxI)'!$O39</f>
        <v>0</v>
      </c>
      <c r="BP39">
        <f>I!BO37*'Sim_F(IxI)'!$O39</f>
        <v>0</v>
      </c>
      <c r="BQ39">
        <f>I!BP37*'Sim_F(IxI)'!$O39</f>
        <v>0</v>
      </c>
      <c r="BR39">
        <f>I!BQ37*'Sim_F(IxI)'!$O39</f>
        <v>0</v>
      </c>
      <c r="BS39">
        <f>I!BR37*'Sim_F(IxI)'!$O39</f>
        <v>0</v>
      </c>
      <c r="BT39">
        <f>I!BS37*'Sim_F(IxI)'!$O39</f>
        <v>0</v>
      </c>
      <c r="BU39">
        <f>I!BT37*'Sim_F(IxI)'!$O39</f>
        <v>0</v>
      </c>
      <c r="BV39">
        <f>I!BU37*'Sim_F(IxI)'!$O39</f>
        <v>0</v>
      </c>
      <c r="BW39">
        <f>I!BV37*'Sim_F(IxI)'!$O39</f>
        <v>0</v>
      </c>
      <c r="BX39">
        <f>I!BW37*'Sim_F(IxI)'!$O39</f>
        <v>0</v>
      </c>
      <c r="BY39">
        <f>I!BX37*'Sim_F(IxI)'!$O39</f>
        <v>0</v>
      </c>
    </row>
    <row r="40" spans="1:77" x14ac:dyDescent="0.25">
      <c r="A40" s="105" t="s">
        <v>37</v>
      </c>
      <c r="B40">
        <f>I!A38*'Sim_F(IxI)'!$O40</f>
        <v>0</v>
      </c>
      <c r="C40">
        <f>I!B38*'Sim_F(IxI)'!$O40</f>
        <v>0</v>
      </c>
      <c r="D40">
        <f>I!C38*'Sim_F(IxI)'!$O40</f>
        <v>0</v>
      </c>
      <c r="E40">
        <f>I!D38*'Sim_F(IxI)'!$O40</f>
        <v>0</v>
      </c>
      <c r="F40">
        <f>I!E38*'Sim_F(IxI)'!$O40</f>
        <v>0</v>
      </c>
      <c r="G40">
        <f>I!F38*'Sim_F(IxI)'!$O40</f>
        <v>0</v>
      </c>
      <c r="H40">
        <f>I!G38*'Sim_F(IxI)'!$O40</f>
        <v>0</v>
      </c>
      <c r="I40">
        <f>I!H38*'Sim_F(IxI)'!$O40</f>
        <v>0</v>
      </c>
      <c r="J40">
        <f>I!I38*'Sim_F(IxI)'!$O40</f>
        <v>0</v>
      </c>
      <c r="K40">
        <f>I!J38*'Sim_F(IxI)'!$O40</f>
        <v>0</v>
      </c>
      <c r="L40">
        <f>I!K38*'Sim_F(IxI)'!$O40</f>
        <v>0</v>
      </c>
      <c r="M40">
        <f>I!L38*'Sim_F(IxI)'!$O40</f>
        <v>0</v>
      </c>
      <c r="N40">
        <f>I!M38*'Sim_F(IxI)'!$O40</f>
        <v>0</v>
      </c>
      <c r="O40">
        <f>I!N38*'Sim_F(IxI)'!$O40</f>
        <v>0</v>
      </c>
      <c r="P40">
        <f>I!O38*'Sim_F(IxI)'!$O40</f>
        <v>0</v>
      </c>
      <c r="Q40">
        <f>I!P38*'Sim_F(IxI)'!$O40</f>
        <v>0</v>
      </c>
      <c r="R40">
        <f>I!Q38*'Sim_F(IxI)'!$O40</f>
        <v>0</v>
      </c>
      <c r="S40">
        <f>I!R38*'Sim_F(IxI)'!$O40</f>
        <v>0</v>
      </c>
      <c r="T40">
        <f>I!S38*'Sim_F(IxI)'!$O40</f>
        <v>0</v>
      </c>
      <c r="U40">
        <f>I!T38*'Sim_F(IxI)'!$O40</f>
        <v>0</v>
      </c>
      <c r="V40">
        <f>I!U38*'Sim_F(IxI)'!$O40</f>
        <v>0</v>
      </c>
      <c r="W40">
        <f>I!V38*'Sim_F(IxI)'!$O40</f>
        <v>0</v>
      </c>
      <c r="X40">
        <f>I!W38*'Sim_F(IxI)'!$O40</f>
        <v>0</v>
      </c>
      <c r="Y40">
        <f>I!X38*'Sim_F(IxI)'!$O40</f>
        <v>0</v>
      </c>
      <c r="Z40">
        <f>I!Y38*'Sim_F(IxI)'!$O40</f>
        <v>0</v>
      </c>
      <c r="AA40">
        <f>I!Z38*'Sim_F(IxI)'!$O40</f>
        <v>0</v>
      </c>
      <c r="AB40">
        <f>I!AA38*'Sim_F(IxI)'!$O40</f>
        <v>0</v>
      </c>
      <c r="AC40">
        <f>I!AB38*'Sim_F(IxI)'!$O40</f>
        <v>0</v>
      </c>
      <c r="AD40">
        <f>I!AC38*'Sim_F(IxI)'!$O40</f>
        <v>0</v>
      </c>
      <c r="AE40">
        <f>I!AD38*'Sim_F(IxI)'!$O40</f>
        <v>0</v>
      </c>
      <c r="AF40">
        <f>I!AE38*'Sim_F(IxI)'!$O40</f>
        <v>0</v>
      </c>
      <c r="AG40">
        <f>I!AF38*'Sim_F(IxI)'!$O40</f>
        <v>0</v>
      </c>
      <c r="AH40">
        <f>I!AG38*'Sim_F(IxI)'!$O40</f>
        <v>0</v>
      </c>
      <c r="AI40">
        <f>I!AH38*'Sim_F(IxI)'!$O40</f>
        <v>0</v>
      </c>
      <c r="AJ40">
        <f>I!AI38*'Sim_F(IxI)'!$O40</f>
        <v>0</v>
      </c>
      <c r="AK40">
        <f>I!AJ38*'Sim_F(IxI)'!$O40</f>
        <v>0</v>
      </c>
      <c r="AL40">
        <f>I!AK38*'Sim_F(IxI)'!$O40</f>
        <v>0</v>
      </c>
      <c r="AM40">
        <f>I!AL38*'Sim_F(IxI)'!$O40</f>
        <v>0</v>
      </c>
      <c r="AN40">
        <f>I!AM38*'Sim_F(IxI)'!$O40</f>
        <v>0</v>
      </c>
      <c r="AO40">
        <f>I!AN38*'Sim_F(IxI)'!$O40</f>
        <v>0</v>
      </c>
      <c r="AP40">
        <f>I!AO38*'Sim_F(IxI)'!$O40</f>
        <v>0</v>
      </c>
      <c r="AQ40">
        <f>I!AP38*'Sim_F(IxI)'!$O40</f>
        <v>0</v>
      </c>
      <c r="AR40">
        <f>I!AQ38*'Sim_F(IxI)'!$O40</f>
        <v>0</v>
      </c>
      <c r="AS40">
        <f>I!AR38*'Sim_F(IxI)'!$O40</f>
        <v>0</v>
      </c>
      <c r="AT40">
        <f>I!AS38*'Sim_F(IxI)'!$O40</f>
        <v>0</v>
      </c>
      <c r="AU40">
        <f>I!AT38*'Sim_F(IxI)'!$O40</f>
        <v>0</v>
      </c>
      <c r="AV40">
        <f>I!AU38*'Sim_F(IxI)'!$O40</f>
        <v>0</v>
      </c>
      <c r="AW40">
        <f>I!AV38*'Sim_F(IxI)'!$O40</f>
        <v>0</v>
      </c>
      <c r="AX40">
        <f>I!AW38*'Sim_F(IxI)'!$O40</f>
        <v>0</v>
      </c>
      <c r="AY40">
        <f>I!AX38*'Sim_F(IxI)'!$O40</f>
        <v>0</v>
      </c>
      <c r="AZ40">
        <f>I!AY38*'Sim_F(IxI)'!$O40</f>
        <v>0</v>
      </c>
      <c r="BA40">
        <f>I!AZ38*'Sim_F(IxI)'!$O40</f>
        <v>0</v>
      </c>
      <c r="BB40">
        <f>I!BA38*'Sim_F(IxI)'!$O40</f>
        <v>0</v>
      </c>
      <c r="BC40">
        <f>I!BB38*'Sim_F(IxI)'!$O40</f>
        <v>0</v>
      </c>
      <c r="BD40">
        <f>I!BC38*'Sim_F(IxI)'!$O40</f>
        <v>0</v>
      </c>
      <c r="BE40">
        <f>I!BD38*'Sim_F(IxI)'!$O40</f>
        <v>0</v>
      </c>
      <c r="BF40">
        <f>I!BE38*'Sim_F(IxI)'!$O40</f>
        <v>0</v>
      </c>
      <c r="BG40">
        <f>I!BF38*'Sim_F(IxI)'!$O40</f>
        <v>0</v>
      </c>
      <c r="BH40">
        <f>I!BG38*'Sim_F(IxI)'!$O40</f>
        <v>0</v>
      </c>
      <c r="BI40">
        <f>I!BH38*'Sim_F(IxI)'!$O40</f>
        <v>0</v>
      </c>
      <c r="BJ40">
        <f>I!BI38*'Sim_F(IxI)'!$O40</f>
        <v>0</v>
      </c>
      <c r="BK40">
        <f>I!BJ38*'Sim_F(IxI)'!$O40</f>
        <v>0</v>
      </c>
      <c r="BL40">
        <f>I!BK38*'Sim_F(IxI)'!$O40</f>
        <v>0</v>
      </c>
      <c r="BM40">
        <f>I!BL38*'Sim_F(IxI)'!$O40</f>
        <v>0</v>
      </c>
      <c r="BN40">
        <f>I!BM38*'Sim_F(IxI)'!$O40</f>
        <v>0</v>
      </c>
      <c r="BO40">
        <f>I!BN38*'Sim_F(IxI)'!$O40</f>
        <v>0</v>
      </c>
      <c r="BP40">
        <f>I!BO38*'Sim_F(IxI)'!$O40</f>
        <v>0</v>
      </c>
      <c r="BQ40">
        <f>I!BP38*'Sim_F(IxI)'!$O40</f>
        <v>0</v>
      </c>
      <c r="BR40">
        <f>I!BQ38*'Sim_F(IxI)'!$O40</f>
        <v>0</v>
      </c>
      <c r="BS40">
        <f>I!BR38*'Sim_F(IxI)'!$O40</f>
        <v>0</v>
      </c>
      <c r="BT40">
        <f>I!BS38*'Sim_F(IxI)'!$O40</f>
        <v>0</v>
      </c>
      <c r="BU40">
        <f>I!BT38*'Sim_F(IxI)'!$O40</f>
        <v>0</v>
      </c>
      <c r="BV40">
        <f>I!BU38*'Sim_F(IxI)'!$O40</f>
        <v>0</v>
      </c>
      <c r="BW40">
        <f>I!BV38*'Sim_F(IxI)'!$O40</f>
        <v>0</v>
      </c>
      <c r="BX40">
        <f>I!BW38*'Sim_F(IxI)'!$O40</f>
        <v>0</v>
      </c>
      <c r="BY40">
        <f>I!BX38*'Sim_F(IxI)'!$O40</f>
        <v>0</v>
      </c>
    </row>
    <row r="41" spans="1:77" x14ac:dyDescent="0.25">
      <c r="A41" s="105" t="s">
        <v>38</v>
      </c>
      <c r="B41">
        <f>I!A39*'Sim_F(IxI)'!$O41</f>
        <v>0</v>
      </c>
      <c r="C41">
        <f>I!B39*'Sim_F(IxI)'!$O41</f>
        <v>0</v>
      </c>
      <c r="D41">
        <f>I!C39*'Sim_F(IxI)'!$O41</f>
        <v>0</v>
      </c>
      <c r="E41">
        <f>I!D39*'Sim_F(IxI)'!$O41</f>
        <v>0</v>
      </c>
      <c r="F41">
        <f>I!E39*'Sim_F(IxI)'!$O41</f>
        <v>0</v>
      </c>
      <c r="G41">
        <f>I!F39*'Sim_F(IxI)'!$O41</f>
        <v>0</v>
      </c>
      <c r="H41">
        <f>I!G39*'Sim_F(IxI)'!$O41</f>
        <v>0</v>
      </c>
      <c r="I41">
        <f>I!H39*'Sim_F(IxI)'!$O41</f>
        <v>0</v>
      </c>
      <c r="J41">
        <f>I!I39*'Sim_F(IxI)'!$O41</f>
        <v>0</v>
      </c>
      <c r="K41">
        <f>I!J39*'Sim_F(IxI)'!$O41</f>
        <v>0</v>
      </c>
      <c r="L41">
        <f>I!K39*'Sim_F(IxI)'!$O41</f>
        <v>0</v>
      </c>
      <c r="M41">
        <f>I!L39*'Sim_F(IxI)'!$O41</f>
        <v>0</v>
      </c>
      <c r="N41">
        <f>I!M39*'Sim_F(IxI)'!$O41</f>
        <v>0</v>
      </c>
      <c r="O41">
        <f>I!N39*'Sim_F(IxI)'!$O41</f>
        <v>0</v>
      </c>
      <c r="P41">
        <f>I!O39*'Sim_F(IxI)'!$O41</f>
        <v>0</v>
      </c>
      <c r="Q41">
        <f>I!P39*'Sim_F(IxI)'!$O41</f>
        <v>0</v>
      </c>
      <c r="R41">
        <f>I!Q39*'Sim_F(IxI)'!$O41</f>
        <v>0</v>
      </c>
      <c r="S41">
        <f>I!R39*'Sim_F(IxI)'!$O41</f>
        <v>0</v>
      </c>
      <c r="T41">
        <f>I!S39*'Sim_F(IxI)'!$O41</f>
        <v>0</v>
      </c>
      <c r="U41">
        <f>I!T39*'Sim_F(IxI)'!$O41</f>
        <v>0</v>
      </c>
      <c r="V41">
        <f>I!U39*'Sim_F(IxI)'!$O41</f>
        <v>0</v>
      </c>
      <c r="W41">
        <f>I!V39*'Sim_F(IxI)'!$O41</f>
        <v>0</v>
      </c>
      <c r="X41">
        <f>I!W39*'Sim_F(IxI)'!$O41</f>
        <v>0</v>
      </c>
      <c r="Y41">
        <f>I!X39*'Sim_F(IxI)'!$O41</f>
        <v>0</v>
      </c>
      <c r="Z41">
        <f>I!Y39*'Sim_F(IxI)'!$O41</f>
        <v>0</v>
      </c>
      <c r="AA41">
        <f>I!Z39*'Sim_F(IxI)'!$O41</f>
        <v>0</v>
      </c>
      <c r="AB41">
        <f>I!AA39*'Sim_F(IxI)'!$O41</f>
        <v>0</v>
      </c>
      <c r="AC41">
        <f>I!AB39*'Sim_F(IxI)'!$O41</f>
        <v>0</v>
      </c>
      <c r="AD41">
        <f>I!AC39*'Sim_F(IxI)'!$O41</f>
        <v>0</v>
      </c>
      <c r="AE41">
        <f>I!AD39*'Sim_F(IxI)'!$O41</f>
        <v>0</v>
      </c>
      <c r="AF41">
        <f>I!AE39*'Sim_F(IxI)'!$O41</f>
        <v>0</v>
      </c>
      <c r="AG41">
        <f>I!AF39*'Sim_F(IxI)'!$O41</f>
        <v>0</v>
      </c>
      <c r="AH41">
        <f>I!AG39*'Sim_F(IxI)'!$O41</f>
        <v>0</v>
      </c>
      <c r="AI41">
        <f>I!AH39*'Sim_F(IxI)'!$O41</f>
        <v>0</v>
      </c>
      <c r="AJ41">
        <f>I!AI39*'Sim_F(IxI)'!$O41</f>
        <v>0</v>
      </c>
      <c r="AK41">
        <f>I!AJ39*'Sim_F(IxI)'!$O41</f>
        <v>0</v>
      </c>
      <c r="AL41">
        <f>I!AK39*'Sim_F(IxI)'!$O41</f>
        <v>0</v>
      </c>
      <c r="AM41">
        <f>I!AL39*'Sim_F(IxI)'!$O41</f>
        <v>0</v>
      </c>
      <c r="AN41">
        <f>I!AM39*'Sim_F(IxI)'!$O41</f>
        <v>0</v>
      </c>
      <c r="AO41">
        <f>I!AN39*'Sim_F(IxI)'!$O41</f>
        <v>0</v>
      </c>
      <c r="AP41">
        <f>I!AO39*'Sim_F(IxI)'!$O41</f>
        <v>0</v>
      </c>
      <c r="AQ41">
        <f>I!AP39*'Sim_F(IxI)'!$O41</f>
        <v>0</v>
      </c>
      <c r="AR41">
        <f>I!AQ39*'Sim_F(IxI)'!$O41</f>
        <v>0</v>
      </c>
      <c r="AS41">
        <f>I!AR39*'Sim_F(IxI)'!$O41</f>
        <v>0</v>
      </c>
      <c r="AT41">
        <f>I!AS39*'Sim_F(IxI)'!$O41</f>
        <v>0</v>
      </c>
      <c r="AU41">
        <f>I!AT39*'Sim_F(IxI)'!$O41</f>
        <v>0</v>
      </c>
      <c r="AV41">
        <f>I!AU39*'Sim_F(IxI)'!$O41</f>
        <v>0</v>
      </c>
      <c r="AW41">
        <f>I!AV39*'Sim_F(IxI)'!$O41</f>
        <v>0</v>
      </c>
      <c r="AX41">
        <f>I!AW39*'Sim_F(IxI)'!$O41</f>
        <v>0</v>
      </c>
      <c r="AY41">
        <f>I!AX39*'Sim_F(IxI)'!$O41</f>
        <v>0</v>
      </c>
      <c r="AZ41">
        <f>I!AY39*'Sim_F(IxI)'!$O41</f>
        <v>0</v>
      </c>
      <c r="BA41">
        <f>I!AZ39*'Sim_F(IxI)'!$O41</f>
        <v>0</v>
      </c>
      <c r="BB41">
        <f>I!BA39*'Sim_F(IxI)'!$O41</f>
        <v>0</v>
      </c>
      <c r="BC41">
        <f>I!BB39*'Sim_F(IxI)'!$O41</f>
        <v>0</v>
      </c>
      <c r="BD41">
        <f>I!BC39*'Sim_F(IxI)'!$O41</f>
        <v>0</v>
      </c>
      <c r="BE41">
        <f>I!BD39*'Sim_F(IxI)'!$O41</f>
        <v>0</v>
      </c>
      <c r="BF41">
        <f>I!BE39*'Sim_F(IxI)'!$O41</f>
        <v>0</v>
      </c>
      <c r="BG41">
        <f>I!BF39*'Sim_F(IxI)'!$O41</f>
        <v>0</v>
      </c>
      <c r="BH41">
        <f>I!BG39*'Sim_F(IxI)'!$O41</f>
        <v>0</v>
      </c>
      <c r="BI41">
        <f>I!BH39*'Sim_F(IxI)'!$O41</f>
        <v>0</v>
      </c>
      <c r="BJ41">
        <f>I!BI39*'Sim_F(IxI)'!$O41</f>
        <v>0</v>
      </c>
      <c r="BK41">
        <f>I!BJ39*'Sim_F(IxI)'!$O41</f>
        <v>0</v>
      </c>
      <c r="BL41">
        <f>I!BK39*'Sim_F(IxI)'!$O41</f>
        <v>0</v>
      </c>
      <c r="BM41">
        <f>I!BL39*'Sim_F(IxI)'!$O41</f>
        <v>0</v>
      </c>
      <c r="BN41">
        <f>I!BM39*'Sim_F(IxI)'!$O41</f>
        <v>0</v>
      </c>
      <c r="BO41">
        <f>I!BN39*'Sim_F(IxI)'!$O41</f>
        <v>0</v>
      </c>
      <c r="BP41">
        <f>I!BO39*'Sim_F(IxI)'!$O41</f>
        <v>0</v>
      </c>
      <c r="BQ41">
        <f>I!BP39*'Sim_F(IxI)'!$O41</f>
        <v>0</v>
      </c>
      <c r="BR41">
        <f>I!BQ39*'Sim_F(IxI)'!$O41</f>
        <v>0</v>
      </c>
      <c r="BS41">
        <f>I!BR39*'Sim_F(IxI)'!$O41</f>
        <v>0</v>
      </c>
      <c r="BT41">
        <f>I!BS39*'Sim_F(IxI)'!$O41</f>
        <v>0</v>
      </c>
      <c r="BU41">
        <f>I!BT39*'Sim_F(IxI)'!$O41</f>
        <v>0</v>
      </c>
      <c r="BV41">
        <f>I!BU39*'Sim_F(IxI)'!$O41</f>
        <v>0</v>
      </c>
      <c r="BW41">
        <f>I!BV39*'Sim_F(IxI)'!$O41</f>
        <v>0</v>
      </c>
      <c r="BX41">
        <f>I!BW39*'Sim_F(IxI)'!$O41</f>
        <v>0</v>
      </c>
      <c r="BY41">
        <f>I!BX39*'Sim_F(IxI)'!$O41</f>
        <v>0</v>
      </c>
    </row>
    <row r="42" spans="1:77" x14ac:dyDescent="0.25">
      <c r="A42" s="105" t="s">
        <v>39</v>
      </c>
      <c r="B42">
        <f>I!A40*'Sim_F(IxI)'!$O42</f>
        <v>0</v>
      </c>
      <c r="C42">
        <f>I!B40*'Sim_F(IxI)'!$O42</f>
        <v>0</v>
      </c>
      <c r="D42">
        <f>I!C40*'Sim_F(IxI)'!$O42</f>
        <v>0</v>
      </c>
      <c r="E42">
        <f>I!D40*'Sim_F(IxI)'!$O42</f>
        <v>0</v>
      </c>
      <c r="F42">
        <f>I!E40*'Sim_F(IxI)'!$O42</f>
        <v>0</v>
      </c>
      <c r="G42">
        <f>I!F40*'Sim_F(IxI)'!$O42</f>
        <v>0</v>
      </c>
      <c r="H42">
        <f>I!G40*'Sim_F(IxI)'!$O42</f>
        <v>0</v>
      </c>
      <c r="I42">
        <f>I!H40*'Sim_F(IxI)'!$O42</f>
        <v>0</v>
      </c>
      <c r="J42">
        <f>I!I40*'Sim_F(IxI)'!$O42</f>
        <v>0</v>
      </c>
      <c r="K42">
        <f>I!J40*'Sim_F(IxI)'!$O42</f>
        <v>0</v>
      </c>
      <c r="L42">
        <f>I!K40*'Sim_F(IxI)'!$O42</f>
        <v>0</v>
      </c>
      <c r="M42">
        <f>I!L40*'Sim_F(IxI)'!$O42</f>
        <v>0</v>
      </c>
      <c r="N42">
        <f>I!M40*'Sim_F(IxI)'!$O42</f>
        <v>0</v>
      </c>
      <c r="O42">
        <f>I!N40*'Sim_F(IxI)'!$O42</f>
        <v>0</v>
      </c>
      <c r="P42">
        <f>I!O40*'Sim_F(IxI)'!$O42</f>
        <v>0</v>
      </c>
      <c r="Q42">
        <f>I!P40*'Sim_F(IxI)'!$O42</f>
        <v>0</v>
      </c>
      <c r="R42">
        <f>I!Q40*'Sim_F(IxI)'!$O42</f>
        <v>0</v>
      </c>
      <c r="S42">
        <f>I!R40*'Sim_F(IxI)'!$O42</f>
        <v>0</v>
      </c>
      <c r="T42">
        <f>I!S40*'Sim_F(IxI)'!$O42</f>
        <v>0</v>
      </c>
      <c r="U42">
        <f>I!T40*'Sim_F(IxI)'!$O42</f>
        <v>0</v>
      </c>
      <c r="V42">
        <f>I!U40*'Sim_F(IxI)'!$O42</f>
        <v>0</v>
      </c>
      <c r="W42">
        <f>I!V40*'Sim_F(IxI)'!$O42</f>
        <v>0</v>
      </c>
      <c r="X42">
        <f>I!W40*'Sim_F(IxI)'!$O42</f>
        <v>0</v>
      </c>
      <c r="Y42">
        <f>I!X40*'Sim_F(IxI)'!$O42</f>
        <v>0</v>
      </c>
      <c r="Z42">
        <f>I!Y40*'Sim_F(IxI)'!$O42</f>
        <v>0</v>
      </c>
      <c r="AA42">
        <f>I!Z40*'Sim_F(IxI)'!$O42</f>
        <v>0</v>
      </c>
      <c r="AB42">
        <f>I!AA40*'Sim_F(IxI)'!$O42</f>
        <v>0</v>
      </c>
      <c r="AC42">
        <f>I!AB40*'Sim_F(IxI)'!$O42</f>
        <v>0</v>
      </c>
      <c r="AD42">
        <f>I!AC40*'Sim_F(IxI)'!$O42</f>
        <v>0</v>
      </c>
      <c r="AE42">
        <f>I!AD40*'Sim_F(IxI)'!$O42</f>
        <v>0</v>
      </c>
      <c r="AF42">
        <f>I!AE40*'Sim_F(IxI)'!$O42</f>
        <v>0</v>
      </c>
      <c r="AG42">
        <f>I!AF40*'Sim_F(IxI)'!$O42</f>
        <v>0</v>
      </c>
      <c r="AH42">
        <f>I!AG40*'Sim_F(IxI)'!$O42</f>
        <v>0</v>
      </c>
      <c r="AI42">
        <f>I!AH40*'Sim_F(IxI)'!$O42</f>
        <v>0</v>
      </c>
      <c r="AJ42">
        <f>I!AI40*'Sim_F(IxI)'!$O42</f>
        <v>0</v>
      </c>
      <c r="AK42">
        <f>I!AJ40*'Sim_F(IxI)'!$O42</f>
        <v>0</v>
      </c>
      <c r="AL42">
        <f>I!AK40*'Sim_F(IxI)'!$O42</f>
        <v>0</v>
      </c>
      <c r="AM42">
        <f>I!AL40*'Sim_F(IxI)'!$O42</f>
        <v>0</v>
      </c>
      <c r="AN42">
        <f>I!AM40*'Sim_F(IxI)'!$O42</f>
        <v>0</v>
      </c>
      <c r="AO42">
        <f>I!AN40*'Sim_F(IxI)'!$O42</f>
        <v>0</v>
      </c>
      <c r="AP42">
        <f>I!AO40*'Sim_F(IxI)'!$O42</f>
        <v>0</v>
      </c>
      <c r="AQ42">
        <f>I!AP40*'Sim_F(IxI)'!$O42</f>
        <v>0</v>
      </c>
      <c r="AR42">
        <f>I!AQ40*'Sim_F(IxI)'!$O42</f>
        <v>0</v>
      </c>
      <c r="AS42">
        <f>I!AR40*'Sim_F(IxI)'!$O42</f>
        <v>0</v>
      </c>
      <c r="AT42">
        <f>I!AS40*'Sim_F(IxI)'!$O42</f>
        <v>0</v>
      </c>
      <c r="AU42">
        <f>I!AT40*'Sim_F(IxI)'!$O42</f>
        <v>0</v>
      </c>
      <c r="AV42">
        <f>I!AU40*'Sim_F(IxI)'!$O42</f>
        <v>0</v>
      </c>
      <c r="AW42">
        <f>I!AV40*'Sim_F(IxI)'!$O42</f>
        <v>0</v>
      </c>
      <c r="AX42">
        <f>I!AW40*'Sim_F(IxI)'!$O42</f>
        <v>0</v>
      </c>
      <c r="AY42">
        <f>I!AX40*'Sim_F(IxI)'!$O42</f>
        <v>0</v>
      </c>
      <c r="AZ42">
        <f>I!AY40*'Sim_F(IxI)'!$O42</f>
        <v>0</v>
      </c>
      <c r="BA42">
        <f>I!AZ40*'Sim_F(IxI)'!$O42</f>
        <v>0</v>
      </c>
      <c r="BB42">
        <f>I!BA40*'Sim_F(IxI)'!$O42</f>
        <v>0</v>
      </c>
      <c r="BC42">
        <f>I!BB40*'Sim_F(IxI)'!$O42</f>
        <v>0</v>
      </c>
      <c r="BD42">
        <f>I!BC40*'Sim_F(IxI)'!$O42</f>
        <v>0</v>
      </c>
      <c r="BE42">
        <f>I!BD40*'Sim_F(IxI)'!$O42</f>
        <v>0</v>
      </c>
      <c r="BF42">
        <f>I!BE40*'Sim_F(IxI)'!$O42</f>
        <v>0</v>
      </c>
      <c r="BG42">
        <f>I!BF40*'Sim_F(IxI)'!$O42</f>
        <v>0</v>
      </c>
      <c r="BH42">
        <f>I!BG40*'Sim_F(IxI)'!$O42</f>
        <v>0</v>
      </c>
      <c r="BI42">
        <f>I!BH40*'Sim_F(IxI)'!$O42</f>
        <v>0</v>
      </c>
      <c r="BJ42">
        <f>I!BI40*'Sim_F(IxI)'!$O42</f>
        <v>0</v>
      </c>
      <c r="BK42">
        <f>I!BJ40*'Sim_F(IxI)'!$O42</f>
        <v>0</v>
      </c>
      <c r="BL42">
        <f>I!BK40*'Sim_F(IxI)'!$O42</f>
        <v>0</v>
      </c>
      <c r="BM42">
        <f>I!BL40*'Sim_F(IxI)'!$O42</f>
        <v>0</v>
      </c>
      <c r="BN42">
        <f>I!BM40*'Sim_F(IxI)'!$O42</f>
        <v>0</v>
      </c>
      <c r="BO42">
        <f>I!BN40*'Sim_F(IxI)'!$O42</f>
        <v>0</v>
      </c>
      <c r="BP42">
        <f>I!BO40*'Sim_F(IxI)'!$O42</f>
        <v>0</v>
      </c>
      <c r="BQ42">
        <f>I!BP40*'Sim_F(IxI)'!$O42</f>
        <v>0</v>
      </c>
      <c r="BR42">
        <f>I!BQ40*'Sim_F(IxI)'!$O42</f>
        <v>0</v>
      </c>
      <c r="BS42">
        <f>I!BR40*'Sim_F(IxI)'!$O42</f>
        <v>0</v>
      </c>
      <c r="BT42">
        <f>I!BS40*'Sim_F(IxI)'!$O42</f>
        <v>0</v>
      </c>
      <c r="BU42">
        <f>I!BT40*'Sim_F(IxI)'!$O42</f>
        <v>0</v>
      </c>
      <c r="BV42">
        <f>I!BU40*'Sim_F(IxI)'!$O42</f>
        <v>0</v>
      </c>
      <c r="BW42">
        <f>I!BV40*'Sim_F(IxI)'!$O42</f>
        <v>0</v>
      </c>
      <c r="BX42">
        <f>I!BW40*'Sim_F(IxI)'!$O42</f>
        <v>0</v>
      </c>
      <c r="BY42">
        <f>I!BX40*'Sim_F(IxI)'!$O42</f>
        <v>0</v>
      </c>
    </row>
    <row r="43" spans="1:77" x14ac:dyDescent="0.25">
      <c r="A43" s="105" t="s">
        <v>40</v>
      </c>
      <c r="B43">
        <f>I!A41*'Sim_F(IxI)'!$O43</f>
        <v>0</v>
      </c>
      <c r="C43">
        <f>I!B41*'Sim_F(IxI)'!$O43</f>
        <v>0</v>
      </c>
      <c r="D43">
        <f>I!C41*'Sim_F(IxI)'!$O43</f>
        <v>0</v>
      </c>
      <c r="E43">
        <f>I!D41*'Sim_F(IxI)'!$O43</f>
        <v>0</v>
      </c>
      <c r="F43">
        <f>I!E41*'Sim_F(IxI)'!$O43</f>
        <v>0</v>
      </c>
      <c r="G43">
        <f>I!F41*'Sim_F(IxI)'!$O43</f>
        <v>0</v>
      </c>
      <c r="H43">
        <f>I!G41*'Sim_F(IxI)'!$O43</f>
        <v>0</v>
      </c>
      <c r="I43">
        <f>I!H41*'Sim_F(IxI)'!$O43</f>
        <v>0</v>
      </c>
      <c r="J43">
        <f>I!I41*'Sim_F(IxI)'!$O43</f>
        <v>0</v>
      </c>
      <c r="K43">
        <f>I!J41*'Sim_F(IxI)'!$O43</f>
        <v>0</v>
      </c>
      <c r="L43">
        <f>I!K41*'Sim_F(IxI)'!$O43</f>
        <v>0</v>
      </c>
      <c r="M43">
        <f>I!L41*'Sim_F(IxI)'!$O43</f>
        <v>0</v>
      </c>
      <c r="N43">
        <f>I!M41*'Sim_F(IxI)'!$O43</f>
        <v>0</v>
      </c>
      <c r="O43">
        <f>I!N41*'Sim_F(IxI)'!$O43</f>
        <v>0</v>
      </c>
      <c r="P43">
        <f>I!O41*'Sim_F(IxI)'!$O43</f>
        <v>0</v>
      </c>
      <c r="Q43">
        <f>I!P41*'Sim_F(IxI)'!$O43</f>
        <v>0</v>
      </c>
      <c r="R43">
        <f>I!Q41*'Sim_F(IxI)'!$O43</f>
        <v>0</v>
      </c>
      <c r="S43">
        <f>I!R41*'Sim_F(IxI)'!$O43</f>
        <v>0</v>
      </c>
      <c r="T43">
        <f>I!S41*'Sim_F(IxI)'!$O43</f>
        <v>0</v>
      </c>
      <c r="U43">
        <f>I!T41*'Sim_F(IxI)'!$O43</f>
        <v>0</v>
      </c>
      <c r="V43">
        <f>I!U41*'Sim_F(IxI)'!$O43</f>
        <v>0</v>
      </c>
      <c r="W43">
        <f>I!V41*'Sim_F(IxI)'!$O43</f>
        <v>0</v>
      </c>
      <c r="X43">
        <f>I!W41*'Sim_F(IxI)'!$O43</f>
        <v>0</v>
      </c>
      <c r="Y43">
        <f>I!X41*'Sim_F(IxI)'!$O43</f>
        <v>0</v>
      </c>
      <c r="Z43">
        <f>I!Y41*'Sim_F(IxI)'!$O43</f>
        <v>0</v>
      </c>
      <c r="AA43">
        <f>I!Z41*'Sim_F(IxI)'!$O43</f>
        <v>0</v>
      </c>
      <c r="AB43">
        <f>I!AA41*'Sim_F(IxI)'!$O43</f>
        <v>0</v>
      </c>
      <c r="AC43">
        <f>I!AB41*'Sim_F(IxI)'!$O43</f>
        <v>0</v>
      </c>
      <c r="AD43">
        <f>I!AC41*'Sim_F(IxI)'!$O43</f>
        <v>0</v>
      </c>
      <c r="AE43">
        <f>I!AD41*'Sim_F(IxI)'!$O43</f>
        <v>0</v>
      </c>
      <c r="AF43">
        <f>I!AE41*'Sim_F(IxI)'!$O43</f>
        <v>0</v>
      </c>
      <c r="AG43">
        <f>I!AF41*'Sim_F(IxI)'!$O43</f>
        <v>0</v>
      </c>
      <c r="AH43">
        <f>I!AG41*'Sim_F(IxI)'!$O43</f>
        <v>0</v>
      </c>
      <c r="AI43">
        <f>I!AH41*'Sim_F(IxI)'!$O43</f>
        <v>0</v>
      </c>
      <c r="AJ43">
        <f>I!AI41*'Sim_F(IxI)'!$O43</f>
        <v>0</v>
      </c>
      <c r="AK43">
        <f>I!AJ41*'Sim_F(IxI)'!$O43</f>
        <v>0</v>
      </c>
      <c r="AL43">
        <f>I!AK41*'Sim_F(IxI)'!$O43</f>
        <v>0</v>
      </c>
      <c r="AM43">
        <f>I!AL41*'Sim_F(IxI)'!$O43</f>
        <v>0</v>
      </c>
      <c r="AN43">
        <f>I!AM41*'Sim_F(IxI)'!$O43</f>
        <v>0</v>
      </c>
      <c r="AO43">
        <f>I!AN41*'Sim_F(IxI)'!$O43</f>
        <v>0</v>
      </c>
      <c r="AP43">
        <f>I!AO41*'Sim_F(IxI)'!$O43</f>
        <v>0</v>
      </c>
      <c r="AQ43">
        <f>I!AP41*'Sim_F(IxI)'!$O43</f>
        <v>0</v>
      </c>
      <c r="AR43">
        <f>I!AQ41*'Sim_F(IxI)'!$O43</f>
        <v>0</v>
      </c>
      <c r="AS43">
        <f>I!AR41*'Sim_F(IxI)'!$O43</f>
        <v>0</v>
      </c>
      <c r="AT43">
        <f>I!AS41*'Sim_F(IxI)'!$O43</f>
        <v>0</v>
      </c>
      <c r="AU43">
        <f>I!AT41*'Sim_F(IxI)'!$O43</f>
        <v>0</v>
      </c>
      <c r="AV43">
        <f>I!AU41*'Sim_F(IxI)'!$O43</f>
        <v>0</v>
      </c>
      <c r="AW43">
        <f>I!AV41*'Sim_F(IxI)'!$O43</f>
        <v>0</v>
      </c>
      <c r="AX43">
        <f>I!AW41*'Sim_F(IxI)'!$O43</f>
        <v>0</v>
      </c>
      <c r="AY43">
        <f>I!AX41*'Sim_F(IxI)'!$O43</f>
        <v>0</v>
      </c>
      <c r="AZ43">
        <f>I!AY41*'Sim_F(IxI)'!$O43</f>
        <v>0</v>
      </c>
      <c r="BA43">
        <f>I!AZ41*'Sim_F(IxI)'!$O43</f>
        <v>0</v>
      </c>
      <c r="BB43">
        <f>I!BA41*'Sim_F(IxI)'!$O43</f>
        <v>0</v>
      </c>
      <c r="BC43">
        <f>I!BB41*'Sim_F(IxI)'!$O43</f>
        <v>0</v>
      </c>
      <c r="BD43">
        <f>I!BC41*'Sim_F(IxI)'!$O43</f>
        <v>0</v>
      </c>
      <c r="BE43">
        <f>I!BD41*'Sim_F(IxI)'!$O43</f>
        <v>0</v>
      </c>
      <c r="BF43">
        <f>I!BE41*'Sim_F(IxI)'!$O43</f>
        <v>0</v>
      </c>
      <c r="BG43">
        <f>I!BF41*'Sim_F(IxI)'!$O43</f>
        <v>0</v>
      </c>
      <c r="BH43">
        <f>I!BG41*'Sim_F(IxI)'!$O43</f>
        <v>0</v>
      </c>
      <c r="BI43">
        <f>I!BH41*'Sim_F(IxI)'!$O43</f>
        <v>0</v>
      </c>
      <c r="BJ43">
        <f>I!BI41*'Sim_F(IxI)'!$O43</f>
        <v>0</v>
      </c>
      <c r="BK43">
        <f>I!BJ41*'Sim_F(IxI)'!$O43</f>
        <v>0</v>
      </c>
      <c r="BL43">
        <f>I!BK41*'Sim_F(IxI)'!$O43</f>
        <v>0</v>
      </c>
      <c r="BM43">
        <f>I!BL41*'Sim_F(IxI)'!$O43</f>
        <v>0</v>
      </c>
      <c r="BN43">
        <f>I!BM41*'Sim_F(IxI)'!$O43</f>
        <v>0</v>
      </c>
      <c r="BO43">
        <f>I!BN41*'Sim_F(IxI)'!$O43</f>
        <v>0</v>
      </c>
      <c r="BP43">
        <f>I!BO41*'Sim_F(IxI)'!$O43</f>
        <v>0</v>
      </c>
      <c r="BQ43">
        <f>I!BP41*'Sim_F(IxI)'!$O43</f>
        <v>0</v>
      </c>
      <c r="BR43">
        <f>I!BQ41*'Sim_F(IxI)'!$O43</f>
        <v>0</v>
      </c>
      <c r="BS43">
        <f>I!BR41*'Sim_F(IxI)'!$O43</f>
        <v>0</v>
      </c>
      <c r="BT43">
        <f>I!BS41*'Sim_F(IxI)'!$O43</f>
        <v>0</v>
      </c>
      <c r="BU43">
        <f>I!BT41*'Sim_F(IxI)'!$O43</f>
        <v>0</v>
      </c>
      <c r="BV43">
        <f>I!BU41*'Sim_F(IxI)'!$O43</f>
        <v>0</v>
      </c>
      <c r="BW43">
        <f>I!BV41*'Sim_F(IxI)'!$O43</f>
        <v>0</v>
      </c>
      <c r="BX43">
        <f>I!BW41*'Sim_F(IxI)'!$O43</f>
        <v>0</v>
      </c>
      <c r="BY43">
        <f>I!BX41*'Sim_F(IxI)'!$O43</f>
        <v>0</v>
      </c>
    </row>
    <row r="44" spans="1:77" x14ac:dyDescent="0.25">
      <c r="A44" s="105" t="s">
        <v>41</v>
      </c>
      <c r="B44">
        <f>I!A42*'Sim_F(IxI)'!$O44</f>
        <v>0</v>
      </c>
      <c r="C44">
        <f>I!B42*'Sim_F(IxI)'!$O44</f>
        <v>0</v>
      </c>
      <c r="D44">
        <f>I!C42*'Sim_F(IxI)'!$O44</f>
        <v>0</v>
      </c>
      <c r="E44">
        <f>I!D42*'Sim_F(IxI)'!$O44</f>
        <v>0</v>
      </c>
      <c r="F44">
        <f>I!E42*'Sim_F(IxI)'!$O44</f>
        <v>0</v>
      </c>
      <c r="G44">
        <f>I!F42*'Sim_F(IxI)'!$O44</f>
        <v>0</v>
      </c>
      <c r="H44">
        <f>I!G42*'Sim_F(IxI)'!$O44</f>
        <v>0</v>
      </c>
      <c r="I44">
        <f>I!H42*'Sim_F(IxI)'!$O44</f>
        <v>0</v>
      </c>
      <c r="J44">
        <f>I!I42*'Sim_F(IxI)'!$O44</f>
        <v>0</v>
      </c>
      <c r="K44">
        <f>I!J42*'Sim_F(IxI)'!$O44</f>
        <v>0</v>
      </c>
      <c r="L44">
        <f>I!K42*'Sim_F(IxI)'!$O44</f>
        <v>0</v>
      </c>
      <c r="M44">
        <f>I!L42*'Sim_F(IxI)'!$O44</f>
        <v>0</v>
      </c>
      <c r="N44">
        <f>I!M42*'Sim_F(IxI)'!$O44</f>
        <v>0</v>
      </c>
      <c r="O44">
        <f>I!N42*'Sim_F(IxI)'!$O44</f>
        <v>0</v>
      </c>
      <c r="P44">
        <f>I!O42*'Sim_F(IxI)'!$O44</f>
        <v>0</v>
      </c>
      <c r="Q44">
        <f>I!P42*'Sim_F(IxI)'!$O44</f>
        <v>0</v>
      </c>
      <c r="R44">
        <f>I!Q42*'Sim_F(IxI)'!$O44</f>
        <v>0</v>
      </c>
      <c r="S44">
        <f>I!R42*'Sim_F(IxI)'!$O44</f>
        <v>0</v>
      </c>
      <c r="T44">
        <f>I!S42*'Sim_F(IxI)'!$O44</f>
        <v>0</v>
      </c>
      <c r="U44">
        <f>I!T42*'Sim_F(IxI)'!$O44</f>
        <v>0</v>
      </c>
      <c r="V44">
        <f>I!U42*'Sim_F(IxI)'!$O44</f>
        <v>0</v>
      </c>
      <c r="W44">
        <f>I!V42*'Sim_F(IxI)'!$O44</f>
        <v>0</v>
      </c>
      <c r="X44">
        <f>I!W42*'Sim_F(IxI)'!$O44</f>
        <v>0</v>
      </c>
      <c r="Y44">
        <f>I!X42*'Sim_F(IxI)'!$O44</f>
        <v>0</v>
      </c>
      <c r="Z44">
        <f>I!Y42*'Sim_F(IxI)'!$O44</f>
        <v>0</v>
      </c>
      <c r="AA44">
        <f>I!Z42*'Sim_F(IxI)'!$O44</f>
        <v>0</v>
      </c>
      <c r="AB44">
        <f>I!AA42*'Sim_F(IxI)'!$O44</f>
        <v>0</v>
      </c>
      <c r="AC44">
        <f>I!AB42*'Sim_F(IxI)'!$O44</f>
        <v>0</v>
      </c>
      <c r="AD44">
        <f>I!AC42*'Sim_F(IxI)'!$O44</f>
        <v>0</v>
      </c>
      <c r="AE44">
        <f>I!AD42*'Sim_F(IxI)'!$O44</f>
        <v>0</v>
      </c>
      <c r="AF44">
        <f>I!AE42*'Sim_F(IxI)'!$O44</f>
        <v>0</v>
      </c>
      <c r="AG44">
        <f>I!AF42*'Sim_F(IxI)'!$O44</f>
        <v>0</v>
      </c>
      <c r="AH44">
        <f>I!AG42*'Sim_F(IxI)'!$O44</f>
        <v>0</v>
      </c>
      <c r="AI44">
        <f>I!AH42*'Sim_F(IxI)'!$O44</f>
        <v>0</v>
      </c>
      <c r="AJ44">
        <f>I!AI42*'Sim_F(IxI)'!$O44</f>
        <v>0</v>
      </c>
      <c r="AK44">
        <f>I!AJ42*'Sim_F(IxI)'!$O44</f>
        <v>0</v>
      </c>
      <c r="AL44">
        <f>I!AK42*'Sim_F(IxI)'!$O44</f>
        <v>0</v>
      </c>
      <c r="AM44">
        <f>I!AL42*'Sim_F(IxI)'!$O44</f>
        <v>0</v>
      </c>
      <c r="AN44">
        <f>I!AM42*'Sim_F(IxI)'!$O44</f>
        <v>0</v>
      </c>
      <c r="AO44">
        <f>I!AN42*'Sim_F(IxI)'!$O44</f>
        <v>0</v>
      </c>
      <c r="AP44">
        <f>I!AO42*'Sim_F(IxI)'!$O44</f>
        <v>0</v>
      </c>
      <c r="AQ44">
        <f>I!AP42*'Sim_F(IxI)'!$O44</f>
        <v>0</v>
      </c>
      <c r="AR44">
        <f>I!AQ42*'Sim_F(IxI)'!$O44</f>
        <v>0</v>
      </c>
      <c r="AS44">
        <f>I!AR42*'Sim_F(IxI)'!$O44</f>
        <v>0</v>
      </c>
      <c r="AT44">
        <f>I!AS42*'Sim_F(IxI)'!$O44</f>
        <v>0</v>
      </c>
      <c r="AU44">
        <f>I!AT42*'Sim_F(IxI)'!$O44</f>
        <v>0</v>
      </c>
      <c r="AV44">
        <f>I!AU42*'Sim_F(IxI)'!$O44</f>
        <v>0</v>
      </c>
      <c r="AW44">
        <f>I!AV42*'Sim_F(IxI)'!$O44</f>
        <v>0</v>
      </c>
      <c r="AX44">
        <f>I!AW42*'Sim_F(IxI)'!$O44</f>
        <v>0</v>
      </c>
      <c r="AY44">
        <f>I!AX42*'Sim_F(IxI)'!$O44</f>
        <v>0</v>
      </c>
      <c r="AZ44">
        <f>I!AY42*'Sim_F(IxI)'!$O44</f>
        <v>0</v>
      </c>
      <c r="BA44">
        <f>I!AZ42*'Sim_F(IxI)'!$O44</f>
        <v>0</v>
      </c>
      <c r="BB44">
        <f>I!BA42*'Sim_F(IxI)'!$O44</f>
        <v>0</v>
      </c>
      <c r="BC44">
        <f>I!BB42*'Sim_F(IxI)'!$O44</f>
        <v>0</v>
      </c>
      <c r="BD44">
        <f>I!BC42*'Sim_F(IxI)'!$O44</f>
        <v>0</v>
      </c>
      <c r="BE44">
        <f>I!BD42*'Sim_F(IxI)'!$O44</f>
        <v>0</v>
      </c>
      <c r="BF44">
        <f>I!BE42*'Sim_F(IxI)'!$O44</f>
        <v>0</v>
      </c>
      <c r="BG44">
        <f>I!BF42*'Sim_F(IxI)'!$O44</f>
        <v>0</v>
      </c>
      <c r="BH44">
        <f>I!BG42*'Sim_F(IxI)'!$O44</f>
        <v>0</v>
      </c>
      <c r="BI44">
        <f>I!BH42*'Sim_F(IxI)'!$O44</f>
        <v>0</v>
      </c>
      <c r="BJ44">
        <f>I!BI42*'Sim_F(IxI)'!$O44</f>
        <v>0</v>
      </c>
      <c r="BK44">
        <f>I!BJ42*'Sim_F(IxI)'!$O44</f>
        <v>0</v>
      </c>
      <c r="BL44">
        <f>I!BK42*'Sim_F(IxI)'!$O44</f>
        <v>0</v>
      </c>
      <c r="BM44">
        <f>I!BL42*'Sim_F(IxI)'!$O44</f>
        <v>0</v>
      </c>
      <c r="BN44">
        <f>I!BM42*'Sim_F(IxI)'!$O44</f>
        <v>0</v>
      </c>
      <c r="BO44">
        <f>I!BN42*'Sim_F(IxI)'!$O44</f>
        <v>0</v>
      </c>
      <c r="BP44">
        <f>I!BO42*'Sim_F(IxI)'!$O44</f>
        <v>0</v>
      </c>
      <c r="BQ44">
        <f>I!BP42*'Sim_F(IxI)'!$O44</f>
        <v>0</v>
      </c>
      <c r="BR44">
        <f>I!BQ42*'Sim_F(IxI)'!$O44</f>
        <v>0</v>
      </c>
      <c r="BS44">
        <f>I!BR42*'Sim_F(IxI)'!$O44</f>
        <v>0</v>
      </c>
      <c r="BT44">
        <f>I!BS42*'Sim_F(IxI)'!$O44</f>
        <v>0</v>
      </c>
      <c r="BU44">
        <f>I!BT42*'Sim_F(IxI)'!$O44</f>
        <v>0</v>
      </c>
      <c r="BV44">
        <f>I!BU42*'Sim_F(IxI)'!$O44</f>
        <v>0</v>
      </c>
      <c r="BW44">
        <f>I!BV42*'Sim_F(IxI)'!$O44</f>
        <v>0</v>
      </c>
      <c r="BX44">
        <f>I!BW42*'Sim_F(IxI)'!$O44</f>
        <v>0</v>
      </c>
      <c r="BY44">
        <f>I!BX42*'Sim_F(IxI)'!$O44</f>
        <v>0</v>
      </c>
    </row>
    <row r="45" spans="1:77" x14ac:dyDescent="0.25">
      <c r="A45" s="105" t="s">
        <v>42</v>
      </c>
      <c r="B45">
        <f>I!A43*'Sim_F(IxI)'!$O45</f>
        <v>0</v>
      </c>
      <c r="C45">
        <f>I!B43*'Sim_F(IxI)'!$O45</f>
        <v>0</v>
      </c>
      <c r="D45">
        <f>I!C43*'Sim_F(IxI)'!$O45</f>
        <v>0</v>
      </c>
      <c r="E45">
        <f>I!D43*'Sim_F(IxI)'!$O45</f>
        <v>0</v>
      </c>
      <c r="F45">
        <f>I!E43*'Sim_F(IxI)'!$O45</f>
        <v>0</v>
      </c>
      <c r="G45">
        <f>I!F43*'Sim_F(IxI)'!$O45</f>
        <v>0</v>
      </c>
      <c r="H45">
        <f>I!G43*'Sim_F(IxI)'!$O45</f>
        <v>0</v>
      </c>
      <c r="I45">
        <f>I!H43*'Sim_F(IxI)'!$O45</f>
        <v>0</v>
      </c>
      <c r="J45">
        <f>I!I43*'Sim_F(IxI)'!$O45</f>
        <v>0</v>
      </c>
      <c r="K45">
        <f>I!J43*'Sim_F(IxI)'!$O45</f>
        <v>0</v>
      </c>
      <c r="L45">
        <f>I!K43*'Sim_F(IxI)'!$O45</f>
        <v>0</v>
      </c>
      <c r="M45">
        <f>I!L43*'Sim_F(IxI)'!$O45</f>
        <v>0</v>
      </c>
      <c r="N45">
        <f>I!M43*'Sim_F(IxI)'!$O45</f>
        <v>0</v>
      </c>
      <c r="O45">
        <f>I!N43*'Sim_F(IxI)'!$O45</f>
        <v>0</v>
      </c>
      <c r="P45">
        <f>I!O43*'Sim_F(IxI)'!$O45</f>
        <v>0</v>
      </c>
      <c r="Q45">
        <f>I!P43*'Sim_F(IxI)'!$O45</f>
        <v>0</v>
      </c>
      <c r="R45">
        <f>I!Q43*'Sim_F(IxI)'!$O45</f>
        <v>0</v>
      </c>
      <c r="S45">
        <f>I!R43*'Sim_F(IxI)'!$O45</f>
        <v>0</v>
      </c>
      <c r="T45">
        <f>I!S43*'Sim_F(IxI)'!$O45</f>
        <v>0</v>
      </c>
      <c r="U45">
        <f>I!T43*'Sim_F(IxI)'!$O45</f>
        <v>0</v>
      </c>
      <c r="V45">
        <f>I!U43*'Sim_F(IxI)'!$O45</f>
        <v>0</v>
      </c>
      <c r="W45">
        <f>I!V43*'Sim_F(IxI)'!$O45</f>
        <v>0</v>
      </c>
      <c r="X45">
        <f>I!W43*'Sim_F(IxI)'!$O45</f>
        <v>0</v>
      </c>
      <c r="Y45">
        <f>I!X43*'Sim_F(IxI)'!$O45</f>
        <v>0</v>
      </c>
      <c r="Z45">
        <f>I!Y43*'Sim_F(IxI)'!$O45</f>
        <v>0</v>
      </c>
      <c r="AA45">
        <f>I!Z43*'Sim_F(IxI)'!$O45</f>
        <v>0</v>
      </c>
      <c r="AB45">
        <f>I!AA43*'Sim_F(IxI)'!$O45</f>
        <v>0</v>
      </c>
      <c r="AC45">
        <f>I!AB43*'Sim_F(IxI)'!$O45</f>
        <v>0</v>
      </c>
      <c r="AD45">
        <f>I!AC43*'Sim_F(IxI)'!$O45</f>
        <v>0</v>
      </c>
      <c r="AE45">
        <f>I!AD43*'Sim_F(IxI)'!$O45</f>
        <v>0</v>
      </c>
      <c r="AF45">
        <f>I!AE43*'Sim_F(IxI)'!$O45</f>
        <v>0</v>
      </c>
      <c r="AG45">
        <f>I!AF43*'Sim_F(IxI)'!$O45</f>
        <v>0</v>
      </c>
      <c r="AH45">
        <f>I!AG43*'Sim_F(IxI)'!$O45</f>
        <v>0</v>
      </c>
      <c r="AI45">
        <f>I!AH43*'Sim_F(IxI)'!$O45</f>
        <v>0</v>
      </c>
      <c r="AJ45">
        <f>I!AI43*'Sim_F(IxI)'!$O45</f>
        <v>0</v>
      </c>
      <c r="AK45">
        <f>I!AJ43*'Sim_F(IxI)'!$O45</f>
        <v>0</v>
      </c>
      <c r="AL45">
        <f>I!AK43*'Sim_F(IxI)'!$O45</f>
        <v>0</v>
      </c>
      <c r="AM45">
        <f>I!AL43*'Sim_F(IxI)'!$O45</f>
        <v>0</v>
      </c>
      <c r="AN45">
        <f>I!AM43*'Sim_F(IxI)'!$O45</f>
        <v>0</v>
      </c>
      <c r="AO45">
        <f>I!AN43*'Sim_F(IxI)'!$O45</f>
        <v>0</v>
      </c>
      <c r="AP45">
        <f>I!AO43*'Sim_F(IxI)'!$O45</f>
        <v>0</v>
      </c>
      <c r="AQ45">
        <f>I!AP43*'Sim_F(IxI)'!$O45</f>
        <v>0</v>
      </c>
      <c r="AR45">
        <f>I!AQ43*'Sim_F(IxI)'!$O45</f>
        <v>0</v>
      </c>
      <c r="AS45">
        <f>I!AR43*'Sim_F(IxI)'!$O45</f>
        <v>0</v>
      </c>
      <c r="AT45">
        <f>I!AS43*'Sim_F(IxI)'!$O45</f>
        <v>0</v>
      </c>
      <c r="AU45">
        <f>I!AT43*'Sim_F(IxI)'!$O45</f>
        <v>0</v>
      </c>
      <c r="AV45">
        <f>I!AU43*'Sim_F(IxI)'!$O45</f>
        <v>0</v>
      </c>
      <c r="AW45">
        <f>I!AV43*'Sim_F(IxI)'!$O45</f>
        <v>0</v>
      </c>
      <c r="AX45">
        <f>I!AW43*'Sim_F(IxI)'!$O45</f>
        <v>0</v>
      </c>
      <c r="AY45">
        <f>I!AX43*'Sim_F(IxI)'!$O45</f>
        <v>0</v>
      </c>
      <c r="AZ45">
        <f>I!AY43*'Sim_F(IxI)'!$O45</f>
        <v>0</v>
      </c>
      <c r="BA45">
        <f>I!AZ43*'Sim_F(IxI)'!$O45</f>
        <v>0</v>
      </c>
      <c r="BB45">
        <f>I!BA43*'Sim_F(IxI)'!$O45</f>
        <v>0</v>
      </c>
      <c r="BC45">
        <f>I!BB43*'Sim_F(IxI)'!$O45</f>
        <v>0</v>
      </c>
      <c r="BD45">
        <f>I!BC43*'Sim_F(IxI)'!$O45</f>
        <v>0</v>
      </c>
      <c r="BE45">
        <f>I!BD43*'Sim_F(IxI)'!$O45</f>
        <v>0</v>
      </c>
      <c r="BF45">
        <f>I!BE43*'Sim_F(IxI)'!$O45</f>
        <v>0</v>
      </c>
      <c r="BG45">
        <f>I!BF43*'Sim_F(IxI)'!$O45</f>
        <v>0</v>
      </c>
      <c r="BH45">
        <f>I!BG43*'Sim_F(IxI)'!$O45</f>
        <v>0</v>
      </c>
      <c r="BI45">
        <f>I!BH43*'Sim_F(IxI)'!$O45</f>
        <v>0</v>
      </c>
      <c r="BJ45">
        <f>I!BI43*'Sim_F(IxI)'!$O45</f>
        <v>0</v>
      </c>
      <c r="BK45">
        <f>I!BJ43*'Sim_F(IxI)'!$O45</f>
        <v>0</v>
      </c>
      <c r="BL45">
        <f>I!BK43*'Sim_F(IxI)'!$O45</f>
        <v>0</v>
      </c>
      <c r="BM45">
        <f>I!BL43*'Sim_F(IxI)'!$O45</f>
        <v>0</v>
      </c>
      <c r="BN45">
        <f>I!BM43*'Sim_F(IxI)'!$O45</f>
        <v>0</v>
      </c>
      <c r="BO45">
        <f>I!BN43*'Sim_F(IxI)'!$O45</f>
        <v>0</v>
      </c>
      <c r="BP45">
        <f>I!BO43*'Sim_F(IxI)'!$O45</f>
        <v>0</v>
      </c>
      <c r="BQ45">
        <f>I!BP43*'Sim_F(IxI)'!$O45</f>
        <v>0</v>
      </c>
      <c r="BR45">
        <f>I!BQ43*'Sim_F(IxI)'!$O45</f>
        <v>0</v>
      </c>
      <c r="BS45">
        <f>I!BR43*'Sim_F(IxI)'!$O45</f>
        <v>0</v>
      </c>
      <c r="BT45">
        <f>I!BS43*'Sim_F(IxI)'!$O45</f>
        <v>0</v>
      </c>
      <c r="BU45">
        <f>I!BT43*'Sim_F(IxI)'!$O45</f>
        <v>0</v>
      </c>
      <c r="BV45">
        <f>I!BU43*'Sim_F(IxI)'!$O45</f>
        <v>0</v>
      </c>
      <c r="BW45">
        <f>I!BV43*'Sim_F(IxI)'!$O45</f>
        <v>0</v>
      </c>
      <c r="BX45">
        <f>I!BW43*'Sim_F(IxI)'!$O45</f>
        <v>0</v>
      </c>
      <c r="BY45">
        <f>I!BX43*'Sim_F(IxI)'!$O45</f>
        <v>0</v>
      </c>
    </row>
    <row r="46" spans="1:77" x14ac:dyDescent="0.25">
      <c r="A46" s="105" t="s">
        <v>43</v>
      </c>
      <c r="B46">
        <f>I!A44*'Sim_F(IxI)'!$O46</f>
        <v>0</v>
      </c>
      <c r="C46">
        <f>I!B44*'Sim_F(IxI)'!$O46</f>
        <v>0</v>
      </c>
      <c r="D46">
        <f>I!C44*'Sim_F(IxI)'!$O46</f>
        <v>0</v>
      </c>
      <c r="E46">
        <f>I!D44*'Sim_F(IxI)'!$O46</f>
        <v>0</v>
      </c>
      <c r="F46">
        <f>I!E44*'Sim_F(IxI)'!$O46</f>
        <v>0</v>
      </c>
      <c r="G46">
        <f>I!F44*'Sim_F(IxI)'!$O46</f>
        <v>0</v>
      </c>
      <c r="H46">
        <f>I!G44*'Sim_F(IxI)'!$O46</f>
        <v>0</v>
      </c>
      <c r="I46">
        <f>I!H44*'Sim_F(IxI)'!$O46</f>
        <v>0</v>
      </c>
      <c r="J46">
        <f>I!I44*'Sim_F(IxI)'!$O46</f>
        <v>0</v>
      </c>
      <c r="K46">
        <f>I!J44*'Sim_F(IxI)'!$O46</f>
        <v>0</v>
      </c>
      <c r="L46">
        <f>I!K44*'Sim_F(IxI)'!$O46</f>
        <v>0</v>
      </c>
      <c r="M46">
        <f>I!L44*'Sim_F(IxI)'!$O46</f>
        <v>0</v>
      </c>
      <c r="N46">
        <f>I!M44*'Sim_F(IxI)'!$O46</f>
        <v>0</v>
      </c>
      <c r="O46">
        <f>I!N44*'Sim_F(IxI)'!$O46</f>
        <v>0</v>
      </c>
      <c r="P46">
        <f>I!O44*'Sim_F(IxI)'!$O46</f>
        <v>0</v>
      </c>
      <c r="Q46">
        <f>I!P44*'Sim_F(IxI)'!$O46</f>
        <v>0</v>
      </c>
      <c r="R46">
        <f>I!Q44*'Sim_F(IxI)'!$O46</f>
        <v>0</v>
      </c>
      <c r="S46">
        <f>I!R44*'Sim_F(IxI)'!$O46</f>
        <v>0</v>
      </c>
      <c r="T46">
        <f>I!S44*'Sim_F(IxI)'!$O46</f>
        <v>0</v>
      </c>
      <c r="U46">
        <f>I!T44*'Sim_F(IxI)'!$O46</f>
        <v>0</v>
      </c>
      <c r="V46">
        <f>I!U44*'Sim_F(IxI)'!$O46</f>
        <v>0</v>
      </c>
      <c r="W46">
        <f>I!V44*'Sim_F(IxI)'!$O46</f>
        <v>0</v>
      </c>
      <c r="X46">
        <f>I!W44*'Sim_F(IxI)'!$O46</f>
        <v>0</v>
      </c>
      <c r="Y46">
        <f>I!X44*'Sim_F(IxI)'!$O46</f>
        <v>0</v>
      </c>
      <c r="Z46">
        <f>I!Y44*'Sim_F(IxI)'!$O46</f>
        <v>0</v>
      </c>
      <c r="AA46">
        <f>I!Z44*'Sim_F(IxI)'!$O46</f>
        <v>0</v>
      </c>
      <c r="AB46">
        <f>I!AA44*'Sim_F(IxI)'!$O46</f>
        <v>0</v>
      </c>
      <c r="AC46">
        <f>I!AB44*'Sim_F(IxI)'!$O46</f>
        <v>0</v>
      </c>
      <c r="AD46">
        <f>I!AC44*'Sim_F(IxI)'!$O46</f>
        <v>0</v>
      </c>
      <c r="AE46">
        <f>I!AD44*'Sim_F(IxI)'!$O46</f>
        <v>0</v>
      </c>
      <c r="AF46">
        <f>I!AE44*'Sim_F(IxI)'!$O46</f>
        <v>0</v>
      </c>
      <c r="AG46">
        <f>I!AF44*'Sim_F(IxI)'!$O46</f>
        <v>0</v>
      </c>
      <c r="AH46">
        <f>I!AG44*'Sim_F(IxI)'!$O46</f>
        <v>0</v>
      </c>
      <c r="AI46">
        <f>I!AH44*'Sim_F(IxI)'!$O46</f>
        <v>0</v>
      </c>
      <c r="AJ46">
        <f>I!AI44*'Sim_F(IxI)'!$O46</f>
        <v>0</v>
      </c>
      <c r="AK46">
        <f>I!AJ44*'Sim_F(IxI)'!$O46</f>
        <v>0</v>
      </c>
      <c r="AL46">
        <f>I!AK44*'Sim_F(IxI)'!$O46</f>
        <v>0</v>
      </c>
      <c r="AM46">
        <f>I!AL44*'Sim_F(IxI)'!$O46</f>
        <v>0</v>
      </c>
      <c r="AN46">
        <f>I!AM44*'Sim_F(IxI)'!$O46</f>
        <v>0</v>
      </c>
      <c r="AO46">
        <f>I!AN44*'Sim_F(IxI)'!$O46</f>
        <v>0</v>
      </c>
      <c r="AP46">
        <f>I!AO44*'Sim_F(IxI)'!$O46</f>
        <v>0</v>
      </c>
      <c r="AQ46">
        <f>I!AP44*'Sim_F(IxI)'!$O46</f>
        <v>0</v>
      </c>
      <c r="AR46">
        <f>I!AQ44*'Sim_F(IxI)'!$O46</f>
        <v>0</v>
      </c>
      <c r="AS46">
        <f>I!AR44*'Sim_F(IxI)'!$O46</f>
        <v>0</v>
      </c>
      <c r="AT46">
        <f>I!AS44*'Sim_F(IxI)'!$O46</f>
        <v>0</v>
      </c>
      <c r="AU46">
        <f>I!AT44*'Sim_F(IxI)'!$O46</f>
        <v>0</v>
      </c>
      <c r="AV46">
        <f>I!AU44*'Sim_F(IxI)'!$O46</f>
        <v>0</v>
      </c>
      <c r="AW46">
        <f>I!AV44*'Sim_F(IxI)'!$O46</f>
        <v>0</v>
      </c>
      <c r="AX46">
        <f>I!AW44*'Sim_F(IxI)'!$O46</f>
        <v>0</v>
      </c>
      <c r="AY46">
        <f>I!AX44*'Sim_F(IxI)'!$O46</f>
        <v>0</v>
      </c>
      <c r="AZ46">
        <f>I!AY44*'Sim_F(IxI)'!$O46</f>
        <v>0</v>
      </c>
      <c r="BA46">
        <f>I!AZ44*'Sim_F(IxI)'!$O46</f>
        <v>0</v>
      </c>
      <c r="BB46">
        <f>I!BA44*'Sim_F(IxI)'!$O46</f>
        <v>0</v>
      </c>
      <c r="BC46">
        <f>I!BB44*'Sim_F(IxI)'!$O46</f>
        <v>0</v>
      </c>
      <c r="BD46">
        <f>I!BC44*'Sim_F(IxI)'!$O46</f>
        <v>0</v>
      </c>
      <c r="BE46">
        <f>I!BD44*'Sim_F(IxI)'!$O46</f>
        <v>0</v>
      </c>
      <c r="BF46">
        <f>I!BE44*'Sim_F(IxI)'!$O46</f>
        <v>0</v>
      </c>
      <c r="BG46">
        <f>I!BF44*'Sim_F(IxI)'!$O46</f>
        <v>0</v>
      </c>
      <c r="BH46">
        <f>I!BG44*'Sim_F(IxI)'!$O46</f>
        <v>0</v>
      </c>
      <c r="BI46">
        <f>I!BH44*'Sim_F(IxI)'!$O46</f>
        <v>0</v>
      </c>
      <c r="BJ46">
        <f>I!BI44*'Sim_F(IxI)'!$O46</f>
        <v>0</v>
      </c>
      <c r="BK46">
        <f>I!BJ44*'Sim_F(IxI)'!$O46</f>
        <v>0</v>
      </c>
      <c r="BL46">
        <f>I!BK44*'Sim_F(IxI)'!$O46</f>
        <v>0</v>
      </c>
      <c r="BM46">
        <f>I!BL44*'Sim_F(IxI)'!$O46</f>
        <v>0</v>
      </c>
      <c r="BN46">
        <f>I!BM44*'Sim_F(IxI)'!$O46</f>
        <v>0</v>
      </c>
      <c r="BO46">
        <f>I!BN44*'Sim_F(IxI)'!$O46</f>
        <v>0</v>
      </c>
      <c r="BP46">
        <f>I!BO44*'Sim_F(IxI)'!$O46</f>
        <v>0</v>
      </c>
      <c r="BQ46">
        <f>I!BP44*'Sim_F(IxI)'!$O46</f>
        <v>0</v>
      </c>
      <c r="BR46">
        <f>I!BQ44*'Sim_F(IxI)'!$O46</f>
        <v>0</v>
      </c>
      <c r="BS46">
        <f>I!BR44*'Sim_F(IxI)'!$O46</f>
        <v>0</v>
      </c>
      <c r="BT46">
        <f>I!BS44*'Sim_F(IxI)'!$O46</f>
        <v>0</v>
      </c>
      <c r="BU46">
        <f>I!BT44*'Sim_F(IxI)'!$O46</f>
        <v>0</v>
      </c>
      <c r="BV46">
        <f>I!BU44*'Sim_F(IxI)'!$O46</f>
        <v>0</v>
      </c>
      <c r="BW46">
        <f>I!BV44*'Sim_F(IxI)'!$O46</f>
        <v>0</v>
      </c>
      <c r="BX46">
        <f>I!BW44*'Sim_F(IxI)'!$O46</f>
        <v>0</v>
      </c>
      <c r="BY46">
        <f>I!BX44*'Sim_F(IxI)'!$O46</f>
        <v>0</v>
      </c>
    </row>
    <row r="47" spans="1:77" x14ac:dyDescent="0.25">
      <c r="A47" s="105" t="s">
        <v>44</v>
      </c>
      <c r="B47">
        <f>I!A45*'Sim_F(IxI)'!$O47</f>
        <v>0</v>
      </c>
      <c r="C47">
        <f>I!B45*'Sim_F(IxI)'!$O47</f>
        <v>0</v>
      </c>
      <c r="D47">
        <f>I!C45*'Sim_F(IxI)'!$O47</f>
        <v>0</v>
      </c>
      <c r="E47">
        <f>I!D45*'Sim_F(IxI)'!$O47</f>
        <v>0</v>
      </c>
      <c r="F47">
        <f>I!E45*'Sim_F(IxI)'!$O47</f>
        <v>0</v>
      </c>
      <c r="G47">
        <f>I!F45*'Sim_F(IxI)'!$O47</f>
        <v>0</v>
      </c>
      <c r="H47">
        <f>I!G45*'Sim_F(IxI)'!$O47</f>
        <v>0</v>
      </c>
      <c r="I47">
        <f>I!H45*'Sim_F(IxI)'!$O47</f>
        <v>0</v>
      </c>
      <c r="J47">
        <f>I!I45*'Sim_F(IxI)'!$O47</f>
        <v>0</v>
      </c>
      <c r="K47">
        <f>I!J45*'Sim_F(IxI)'!$O47</f>
        <v>0</v>
      </c>
      <c r="L47">
        <f>I!K45*'Sim_F(IxI)'!$O47</f>
        <v>0</v>
      </c>
      <c r="M47">
        <f>I!L45*'Sim_F(IxI)'!$O47</f>
        <v>0</v>
      </c>
      <c r="N47">
        <f>I!M45*'Sim_F(IxI)'!$O47</f>
        <v>0</v>
      </c>
      <c r="O47">
        <f>I!N45*'Sim_F(IxI)'!$O47</f>
        <v>0</v>
      </c>
      <c r="P47">
        <f>I!O45*'Sim_F(IxI)'!$O47</f>
        <v>0</v>
      </c>
      <c r="Q47">
        <f>I!P45*'Sim_F(IxI)'!$O47</f>
        <v>0</v>
      </c>
      <c r="R47">
        <f>I!Q45*'Sim_F(IxI)'!$O47</f>
        <v>0</v>
      </c>
      <c r="S47">
        <f>I!R45*'Sim_F(IxI)'!$O47</f>
        <v>0</v>
      </c>
      <c r="T47">
        <f>I!S45*'Sim_F(IxI)'!$O47</f>
        <v>0</v>
      </c>
      <c r="U47">
        <f>I!T45*'Sim_F(IxI)'!$O47</f>
        <v>0</v>
      </c>
      <c r="V47">
        <f>I!U45*'Sim_F(IxI)'!$O47</f>
        <v>0</v>
      </c>
      <c r="W47">
        <f>I!V45*'Sim_F(IxI)'!$O47</f>
        <v>0</v>
      </c>
      <c r="X47">
        <f>I!W45*'Sim_F(IxI)'!$O47</f>
        <v>0</v>
      </c>
      <c r="Y47">
        <f>I!X45*'Sim_F(IxI)'!$O47</f>
        <v>0</v>
      </c>
      <c r="Z47">
        <f>I!Y45*'Sim_F(IxI)'!$O47</f>
        <v>0</v>
      </c>
      <c r="AA47">
        <f>I!Z45*'Sim_F(IxI)'!$O47</f>
        <v>0</v>
      </c>
      <c r="AB47">
        <f>I!AA45*'Sim_F(IxI)'!$O47</f>
        <v>0</v>
      </c>
      <c r="AC47">
        <f>I!AB45*'Sim_F(IxI)'!$O47</f>
        <v>0</v>
      </c>
      <c r="AD47">
        <f>I!AC45*'Sim_F(IxI)'!$O47</f>
        <v>0</v>
      </c>
      <c r="AE47">
        <f>I!AD45*'Sim_F(IxI)'!$O47</f>
        <v>0</v>
      </c>
      <c r="AF47">
        <f>I!AE45*'Sim_F(IxI)'!$O47</f>
        <v>0</v>
      </c>
      <c r="AG47">
        <f>I!AF45*'Sim_F(IxI)'!$O47</f>
        <v>0</v>
      </c>
      <c r="AH47">
        <f>I!AG45*'Sim_F(IxI)'!$O47</f>
        <v>0</v>
      </c>
      <c r="AI47">
        <f>I!AH45*'Sim_F(IxI)'!$O47</f>
        <v>0</v>
      </c>
      <c r="AJ47">
        <f>I!AI45*'Sim_F(IxI)'!$O47</f>
        <v>0</v>
      </c>
      <c r="AK47">
        <f>I!AJ45*'Sim_F(IxI)'!$O47</f>
        <v>0</v>
      </c>
      <c r="AL47">
        <f>I!AK45*'Sim_F(IxI)'!$O47</f>
        <v>0</v>
      </c>
      <c r="AM47">
        <f>I!AL45*'Sim_F(IxI)'!$O47</f>
        <v>0</v>
      </c>
      <c r="AN47">
        <f>I!AM45*'Sim_F(IxI)'!$O47</f>
        <v>0</v>
      </c>
      <c r="AO47">
        <f>I!AN45*'Sim_F(IxI)'!$O47</f>
        <v>0</v>
      </c>
      <c r="AP47">
        <f>I!AO45*'Sim_F(IxI)'!$O47</f>
        <v>0</v>
      </c>
      <c r="AQ47">
        <f>I!AP45*'Sim_F(IxI)'!$O47</f>
        <v>0</v>
      </c>
      <c r="AR47">
        <f>I!AQ45*'Sim_F(IxI)'!$O47</f>
        <v>0</v>
      </c>
      <c r="AS47">
        <f>I!AR45*'Sim_F(IxI)'!$O47</f>
        <v>0</v>
      </c>
      <c r="AT47">
        <f>I!AS45*'Sim_F(IxI)'!$O47</f>
        <v>0</v>
      </c>
      <c r="AU47">
        <f>I!AT45*'Sim_F(IxI)'!$O47</f>
        <v>0</v>
      </c>
      <c r="AV47">
        <f>I!AU45*'Sim_F(IxI)'!$O47</f>
        <v>0</v>
      </c>
      <c r="AW47">
        <f>I!AV45*'Sim_F(IxI)'!$O47</f>
        <v>0</v>
      </c>
      <c r="AX47">
        <f>I!AW45*'Sim_F(IxI)'!$O47</f>
        <v>0</v>
      </c>
      <c r="AY47">
        <f>I!AX45*'Sim_F(IxI)'!$O47</f>
        <v>0</v>
      </c>
      <c r="AZ47">
        <f>I!AY45*'Sim_F(IxI)'!$O47</f>
        <v>0</v>
      </c>
      <c r="BA47">
        <f>I!AZ45*'Sim_F(IxI)'!$O47</f>
        <v>0</v>
      </c>
      <c r="BB47">
        <f>I!BA45*'Sim_F(IxI)'!$O47</f>
        <v>0</v>
      </c>
      <c r="BC47">
        <f>I!BB45*'Sim_F(IxI)'!$O47</f>
        <v>0</v>
      </c>
      <c r="BD47">
        <f>I!BC45*'Sim_F(IxI)'!$O47</f>
        <v>0</v>
      </c>
      <c r="BE47">
        <f>I!BD45*'Sim_F(IxI)'!$O47</f>
        <v>0</v>
      </c>
      <c r="BF47">
        <f>I!BE45*'Sim_F(IxI)'!$O47</f>
        <v>0</v>
      </c>
      <c r="BG47">
        <f>I!BF45*'Sim_F(IxI)'!$O47</f>
        <v>0</v>
      </c>
      <c r="BH47">
        <f>I!BG45*'Sim_F(IxI)'!$O47</f>
        <v>0</v>
      </c>
      <c r="BI47">
        <f>I!BH45*'Sim_F(IxI)'!$O47</f>
        <v>0</v>
      </c>
      <c r="BJ47">
        <f>I!BI45*'Sim_F(IxI)'!$O47</f>
        <v>0</v>
      </c>
      <c r="BK47">
        <f>I!BJ45*'Sim_F(IxI)'!$O47</f>
        <v>0</v>
      </c>
      <c r="BL47">
        <f>I!BK45*'Sim_F(IxI)'!$O47</f>
        <v>0</v>
      </c>
      <c r="BM47">
        <f>I!BL45*'Sim_F(IxI)'!$O47</f>
        <v>0</v>
      </c>
      <c r="BN47">
        <f>I!BM45*'Sim_F(IxI)'!$O47</f>
        <v>0</v>
      </c>
      <c r="BO47">
        <f>I!BN45*'Sim_F(IxI)'!$O47</f>
        <v>0</v>
      </c>
      <c r="BP47">
        <f>I!BO45*'Sim_F(IxI)'!$O47</f>
        <v>0</v>
      </c>
      <c r="BQ47">
        <f>I!BP45*'Sim_F(IxI)'!$O47</f>
        <v>0</v>
      </c>
      <c r="BR47">
        <f>I!BQ45*'Sim_F(IxI)'!$O47</f>
        <v>0</v>
      </c>
      <c r="BS47">
        <f>I!BR45*'Sim_F(IxI)'!$O47</f>
        <v>0</v>
      </c>
      <c r="BT47">
        <f>I!BS45*'Sim_F(IxI)'!$O47</f>
        <v>0</v>
      </c>
      <c r="BU47">
        <f>I!BT45*'Sim_F(IxI)'!$O47</f>
        <v>0</v>
      </c>
      <c r="BV47">
        <f>I!BU45*'Sim_F(IxI)'!$O47</f>
        <v>0</v>
      </c>
      <c r="BW47">
        <f>I!BV45*'Sim_F(IxI)'!$O47</f>
        <v>0</v>
      </c>
      <c r="BX47">
        <f>I!BW45*'Sim_F(IxI)'!$O47</f>
        <v>0</v>
      </c>
      <c r="BY47">
        <f>I!BX45*'Sim_F(IxI)'!$O47</f>
        <v>0</v>
      </c>
    </row>
    <row r="48" spans="1:77" x14ac:dyDescent="0.25">
      <c r="A48" s="105" t="s">
        <v>45</v>
      </c>
      <c r="B48">
        <f>I!A46*'Sim_F(IxI)'!$O48</f>
        <v>0</v>
      </c>
      <c r="C48">
        <f>I!B46*'Sim_F(IxI)'!$O48</f>
        <v>0</v>
      </c>
      <c r="D48">
        <f>I!C46*'Sim_F(IxI)'!$O48</f>
        <v>0</v>
      </c>
      <c r="E48">
        <f>I!D46*'Sim_F(IxI)'!$O48</f>
        <v>0</v>
      </c>
      <c r="F48">
        <f>I!E46*'Sim_F(IxI)'!$O48</f>
        <v>0</v>
      </c>
      <c r="G48">
        <f>I!F46*'Sim_F(IxI)'!$O48</f>
        <v>0</v>
      </c>
      <c r="H48">
        <f>I!G46*'Sim_F(IxI)'!$O48</f>
        <v>0</v>
      </c>
      <c r="I48">
        <f>I!H46*'Sim_F(IxI)'!$O48</f>
        <v>0</v>
      </c>
      <c r="J48">
        <f>I!I46*'Sim_F(IxI)'!$O48</f>
        <v>0</v>
      </c>
      <c r="K48">
        <f>I!J46*'Sim_F(IxI)'!$O48</f>
        <v>0</v>
      </c>
      <c r="L48">
        <f>I!K46*'Sim_F(IxI)'!$O48</f>
        <v>0</v>
      </c>
      <c r="M48">
        <f>I!L46*'Sim_F(IxI)'!$O48</f>
        <v>0</v>
      </c>
      <c r="N48">
        <f>I!M46*'Sim_F(IxI)'!$O48</f>
        <v>0</v>
      </c>
      <c r="O48">
        <f>I!N46*'Sim_F(IxI)'!$O48</f>
        <v>0</v>
      </c>
      <c r="P48">
        <f>I!O46*'Sim_F(IxI)'!$O48</f>
        <v>0</v>
      </c>
      <c r="Q48">
        <f>I!P46*'Sim_F(IxI)'!$O48</f>
        <v>0</v>
      </c>
      <c r="R48">
        <f>I!Q46*'Sim_F(IxI)'!$O48</f>
        <v>0</v>
      </c>
      <c r="S48">
        <f>I!R46*'Sim_F(IxI)'!$O48</f>
        <v>0</v>
      </c>
      <c r="T48">
        <f>I!S46*'Sim_F(IxI)'!$O48</f>
        <v>0</v>
      </c>
      <c r="U48">
        <f>I!T46*'Sim_F(IxI)'!$O48</f>
        <v>0</v>
      </c>
      <c r="V48">
        <f>I!U46*'Sim_F(IxI)'!$O48</f>
        <v>0</v>
      </c>
      <c r="W48">
        <f>I!V46*'Sim_F(IxI)'!$O48</f>
        <v>0</v>
      </c>
      <c r="X48">
        <f>I!W46*'Sim_F(IxI)'!$O48</f>
        <v>0</v>
      </c>
      <c r="Y48">
        <f>I!X46*'Sim_F(IxI)'!$O48</f>
        <v>0</v>
      </c>
      <c r="Z48">
        <f>I!Y46*'Sim_F(IxI)'!$O48</f>
        <v>0</v>
      </c>
      <c r="AA48">
        <f>I!Z46*'Sim_F(IxI)'!$O48</f>
        <v>0</v>
      </c>
      <c r="AB48">
        <f>I!AA46*'Sim_F(IxI)'!$O48</f>
        <v>0</v>
      </c>
      <c r="AC48">
        <f>I!AB46*'Sim_F(IxI)'!$O48</f>
        <v>0</v>
      </c>
      <c r="AD48">
        <f>I!AC46*'Sim_F(IxI)'!$O48</f>
        <v>0</v>
      </c>
      <c r="AE48">
        <f>I!AD46*'Sim_F(IxI)'!$O48</f>
        <v>0</v>
      </c>
      <c r="AF48">
        <f>I!AE46*'Sim_F(IxI)'!$O48</f>
        <v>0</v>
      </c>
      <c r="AG48">
        <f>I!AF46*'Sim_F(IxI)'!$O48</f>
        <v>0</v>
      </c>
      <c r="AH48">
        <f>I!AG46*'Sim_F(IxI)'!$O48</f>
        <v>0</v>
      </c>
      <c r="AI48">
        <f>I!AH46*'Sim_F(IxI)'!$O48</f>
        <v>0</v>
      </c>
      <c r="AJ48">
        <f>I!AI46*'Sim_F(IxI)'!$O48</f>
        <v>0</v>
      </c>
      <c r="AK48">
        <f>I!AJ46*'Sim_F(IxI)'!$O48</f>
        <v>0</v>
      </c>
      <c r="AL48">
        <f>I!AK46*'Sim_F(IxI)'!$O48</f>
        <v>0</v>
      </c>
      <c r="AM48">
        <f>I!AL46*'Sim_F(IxI)'!$O48</f>
        <v>0</v>
      </c>
      <c r="AN48">
        <f>I!AM46*'Sim_F(IxI)'!$O48</f>
        <v>0</v>
      </c>
      <c r="AO48">
        <f>I!AN46*'Sim_F(IxI)'!$O48</f>
        <v>0</v>
      </c>
      <c r="AP48">
        <f>I!AO46*'Sim_F(IxI)'!$O48</f>
        <v>0</v>
      </c>
      <c r="AQ48">
        <f>I!AP46*'Sim_F(IxI)'!$O48</f>
        <v>0</v>
      </c>
      <c r="AR48">
        <f>I!AQ46*'Sim_F(IxI)'!$O48</f>
        <v>0</v>
      </c>
      <c r="AS48">
        <f>I!AR46*'Sim_F(IxI)'!$O48</f>
        <v>0</v>
      </c>
      <c r="AT48">
        <f>I!AS46*'Sim_F(IxI)'!$O48</f>
        <v>0</v>
      </c>
      <c r="AU48">
        <f>I!AT46*'Sim_F(IxI)'!$O48</f>
        <v>0</v>
      </c>
      <c r="AV48">
        <f>I!AU46*'Sim_F(IxI)'!$O48</f>
        <v>0</v>
      </c>
      <c r="AW48">
        <f>I!AV46*'Sim_F(IxI)'!$O48</f>
        <v>0</v>
      </c>
      <c r="AX48">
        <f>I!AW46*'Sim_F(IxI)'!$O48</f>
        <v>0</v>
      </c>
      <c r="AY48">
        <f>I!AX46*'Sim_F(IxI)'!$O48</f>
        <v>0</v>
      </c>
      <c r="AZ48">
        <f>I!AY46*'Sim_F(IxI)'!$O48</f>
        <v>0</v>
      </c>
      <c r="BA48">
        <f>I!AZ46*'Sim_F(IxI)'!$O48</f>
        <v>0</v>
      </c>
      <c r="BB48">
        <f>I!BA46*'Sim_F(IxI)'!$O48</f>
        <v>0</v>
      </c>
      <c r="BC48">
        <f>I!BB46*'Sim_F(IxI)'!$O48</f>
        <v>0</v>
      </c>
      <c r="BD48">
        <f>I!BC46*'Sim_F(IxI)'!$O48</f>
        <v>0</v>
      </c>
      <c r="BE48">
        <f>I!BD46*'Sim_F(IxI)'!$O48</f>
        <v>0</v>
      </c>
      <c r="BF48">
        <f>I!BE46*'Sim_F(IxI)'!$O48</f>
        <v>0</v>
      </c>
      <c r="BG48">
        <f>I!BF46*'Sim_F(IxI)'!$O48</f>
        <v>0</v>
      </c>
      <c r="BH48">
        <f>I!BG46*'Sim_F(IxI)'!$O48</f>
        <v>0</v>
      </c>
      <c r="BI48">
        <f>I!BH46*'Sim_F(IxI)'!$O48</f>
        <v>0</v>
      </c>
      <c r="BJ48">
        <f>I!BI46*'Sim_F(IxI)'!$O48</f>
        <v>0</v>
      </c>
      <c r="BK48">
        <f>I!BJ46*'Sim_F(IxI)'!$O48</f>
        <v>0</v>
      </c>
      <c r="BL48">
        <f>I!BK46*'Sim_F(IxI)'!$O48</f>
        <v>0</v>
      </c>
      <c r="BM48">
        <f>I!BL46*'Sim_F(IxI)'!$O48</f>
        <v>0</v>
      </c>
      <c r="BN48">
        <f>I!BM46*'Sim_F(IxI)'!$O48</f>
        <v>0</v>
      </c>
      <c r="BO48">
        <f>I!BN46*'Sim_F(IxI)'!$O48</f>
        <v>0</v>
      </c>
      <c r="BP48">
        <f>I!BO46*'Sim_F(IxI)'!$O48</f>
        <v>0</v>
      </c>
      <c r="BQ48">
        <f>I!BP46*'Sim_F(IxI)'!$O48</f>
        <v>0</v>
      </c>
      <c r="BR48">
        <f>I!BQ46*'Sim_F(IxI)'!$O48</f>
        <v>0</v>
      </c>
      <c r="BS48">
        <f>I!BR46*'Sim_F(IxI)'!$O48</f>
        <v>0</v>
      </c>
      <c r="BT48">
        <f>I!BS46*'Sim_F(IxI)'!$O48</f>
        <v>0</v>
      </c>
      <c r="BU48">
        <f>I!BT46*'Sim_F(IxI)'!$O48</f>
        <v>0</v>
      </c>
      <c r="BV48">
        <f>I!BU46*'Sim_F(IxI)'!$O48</f>
        <v>0</v>
      </c>
      <c r="BW48">
        <f>I!BV46*'Sim_F(IxI)'!$O48</f>
        <v>0</v>
      </c>
      <c r="BX48">
        <f>I!BW46*'Sim_F(IxI)'!$O48</f>
        <v>0</v>
      </c>
      <c r="BY48">
        <f>I!BX46*'Sim_F(IxI)'!$O48</f>
        <v>0</v>
      </c>
    </row>
    <row r="49" spans="1:77" x14ac:dyDescent="0.25">
      <c r="A49" s="105" t="s">
        <v>46</v>
      </c>
      <c r="B49">
        <f>I!A47*'Sim_F(IxI)'!$O49</f>
        <v>0</v>
      </c>
      <c r="C49">
        <f>I!B47*'Sim_F(IxI)'!$O49</f>
        <v>0</v>
      </c>
      <c r="D49">
        <f>I!C47*'Sim_F(IxI)'!$O49</f>
        <v>0</v>
      </c>
      <c r="E49">
        <f>I!D47*'Sim_F(IxI)'!$O49</f>
        <v>0</v>
      </c>
      <c r="F49">
        <f>I!E47*'Sim_F(IxI)'!$O49</f>
        <v>0</v>
      </c>
      <c r="G49">
        <f>I!F47*'Sim_F(IxI)'!$O49</f>
        <v>0</v>
      </c>
      <c r="H49">
        <f>I!G47*'Sim_F(IxI)'!$O49</f>
        <v>0</v>
      </c>
      <c r="I49">
        <f>I!H47*'Sim_F(IxI)'!$O49</f>
        <v>0</v>
      </c>
      <c r="J49">
        <f>I!I47*'Sim_F(IxI)'!$O49</f>
        <v>0</v>
      </c>
      <c r="K49">
        <f>I!J47*'Sim_F(IxI)'!$O49</f>
        <v>0</v>
      </c>
      <c r="L49">
        <f>I!K47*'Sim_F(IxI)'!$O49</f>
        <v>0</v>
      </c>
      <c r="M49">
        <f>I!L47*'Sim_F(IxI)'!$O49</f>
        <v>0</v>
      </c>
      <c r="N49">
        <f>I!M47*'Sim_F(IxI)'!$O49</f>
        <v>0</v>
      </c>
      <c r="O49">
        <f>I!N47*'Sim_F(IxI)'!$O49</f>
        <v>0</v>
      </c>
      <c r="P49">
        <f>I!O47*'Sim_F(IxI)'!$O49</f>
        <v>0</v>
      </c>
      <c r="Q49">
        <f>I!P47*'Sim_F(IxI)'!$O49</f>
        <v>0</v>
      </c>
      <c r="R49">
        <f>I!Q47*'Sim_F(IxI)'!$O49</f>
        <v>0</v>
      </c>
      <c r="S49">
        <f>I!R47*'Sim_F(IxI)'!$O49</f>
        <v>0</v>
      </c>
      <c r="T49">
        <f>I!S47*'Sim_F(IxI)'!$O49</f>
        <v>0</v>
      </c>
      <c r="U49">
        <f>I!T47*'Sim_F(IxI)'!$O49</f>
        <v>0</v>
      </c>
      <c r="V49">
        <f>I!U47*'Sim_F(IxI)'!$O49</f>
        <v>0</v>
      </c>
      <c r="W49">
        <f>I!V47*'Sim_F(IxI)'!$O49</f>
        <v>0</v>
      </c>
      <c r="X49">
        <f>I!W47*'Sim_F(IxI)'!$O49</f>
        <v>0</v>
      </c>
      <c r="Y49">
        <f>I!X47*'Sim_F(IxI)'!$O49</f>
        <v>0</v>
      </c>
      <c r="Z49">
        <f>I!Y47*'Sim_F(IxI)'!$O49</f>
        <v>0</v>
      </c>
      <c r="AA49">
        <f>I!Z47*'Sim_F(IxI)'!$O49</f>
        <v>0</v>
      </c>
      <c r="AB49">
        <f>I!AA47*'Sim_F(IxI)'!$O49</f>
        <v>0</v>
      </c>
      <c r="AC49">
        <f>I!AB47*'Sim_F(IxI)'!$O49</f>
        <v>0</v>
      </c>
      <c r="AD49">
        <f>I!AC47*'Sim_F(IxI)'!$O49</f>
        <v>0</v>
      </c>
      <c r="AE49">
        <f>I!AD47*'Sim_F(IxI)'!$O49</f>
        <v>0</v>
      </c>
      <c r="AF49">
        <f>I!AE47*'Sim_F(IxI)'!$O49</f>
        <v>0</v>
      </c>
      <c r="AG49">
        <f>I!AF47*'Sim_F(IxI)'!$O49</f>
        <v>0</v>
      </c>
      <c r="AH49">
        <f>I!AG47*'Sim_F(IxI)'!$O49</f>
        <v>0</v>
      </c>
      <c r="AI49">
        <f>I!AH47*'Sim_F(IxI)'!$O49</f>
        <v>0</v>
      </c>
      <c r="AJ49">
        <f>I!AI47*'Sim_F(IxI)'!$O49</f>
        <v>0</v>
      </c>
      <c r="AK49">
        <f>I!AJ47*'Sim_F(IxI)'!$O49</f>
        <v>0</v>
      </c>
      <c r="AL49">
        <f>I!AK47*'Sim_F(IxI)'!$O49</f>
        <v>0</v>
      </c>
      <c r="AM49">
        <f>I!AL47*'Sim_F(IxI)'!$O49</f>
        <v>0</v>
      </c>
      <c r="AN49">
        <f>I!AM47*'Sim_F(IxI)'!$O49</f>
        <v>0</v>
      </c>
      <c r="AO49">
        <f>I!AN47*'Sim_F(IxI)'!$O49</f>
        <v>0</v>
      </c>
      <c r="AP49">
        <f>I!AO47*'Sim_F(IxI)'!$O49</f>
        <v>0</v>
      </c>
      <c r="AQ49">
        <f>I!AP47*'Sim_F(IxI)'!$O49</f>
        <v>0</v>
      </c>
      <c r="AR49">
        <f>I!AQ47*'Sim_F(IxI)'!$O49</f>
        <v>0</v>
      </c>
      <c r="AS49">
        <f>I!AR47*'Sim_F(IxI)'!$O49</f>
        <v>0</v>
      </c>
      <c r="AT49">
        <f>I!AS47*'Sim_F(IxI)'!$O49</f>
        <v>0</v>
      </c>
      <c r="AU49">
        <f>I!AT47*'Sim_F(IxI)'!$O49</f>
        <v>0</v>
      </c>
      <c r="AV49">
        <f>I!AU47*'Sim_F(IxI)'!$O49</f>
        <v>0</v>
      </c>
      <c r="AW49">
        <f>I!AV47*'Sim_F(IxI)'!$O49</f>
        <v>0</v>
      </c>
      <c r="AX49">
        <f>I!AW47*'Sim_F(IxI)'!$O49</f>
        <v>0</v>
      </c>
      <c r="AY49">
        <f>I!AX47*'Sim_F(IxI)'!$O49</f>
        <v>0</v>
      </c>
      <c r="AZ49">
        <f>I!AY47*'Sim_F(IxI)'!$O49</f>
        <v>0</v>
      </c>
      <c r="BA49">
        <f>I!AZ47*'Sim_F(IxI)'!$O49</f>
        <v>0</v>
      </c>
      <c r="BB49">
        <f>I!BA47*'Sim_F(IxI)'!$O49</f>
        <v>0</v>
      </c>
      <c r="BC49">
        <f>I!BB47*'Sim_F(IxI)'!$O49</f>
        <v>0</v>
      </c>
      <c r="BD49">
        <f>I!BC47*'Sim_F(IxI)'!$O49</f>
        <v>0</v>
      </c>
      <c r="BE49">
        <f>I!BD47*'Sim_F(IxI)'!$O49</f>
        <v>0</v>
      </c>
      <c r="BF49">
        <f>I!BE47*'Sim_F(IxI)'!$O49</f>
        <v>0</v>
      </c>
      <c r="BG49">
        <f>I!BF47*'Sim_F(IxI)'!$O49</f>
        <v>0</v>
      </c>
      <c r="BH49">
        <f>I!BG47*'Sim_F(IxI)'!$O49</f>
        <v>0</v>
      </c>
      <c r="BI49">
        <f>I!BH47*'Sim_F(IxI)'!$O49</f>
        <v>0</v>
      </c>
      <c r="BJ49">
        <f>I!BI47*'Sim_F(IxI)'!$O49</f>
        <v>0</v>
      </c>
      <c r="BK49">
        <f>I!BJ47*'Sim_F(IxI)'!$O49</f>
        <v>0</v>
      </c>
      <c r="BL49">
        <f>I!BK47*'Sim_F(IxI)'!$O49</f>
        <v>0</v>
      </c>
      <c r="BM49">
        <f>I!BL47*'Sim_F(IxI)'!$O49</f>
        <v>0</v>
      </c>
      <c r="BN49">
        <f>I!BM47*'Sim_F(IxI)'!$O49</f>
        <v>0</v>
      </c>
      <c r="BO49">
        <f>I!BN47*'Sim_F(IxI)'!$O49</f>
        <v>0</v>
      </c>
      <c r="BP49">
        <f>I!BO47*'Sim_F(IxI)'!$O49</f>
        <v>0</v>
      </c>
      <c r="BQ49">
        <f>I!BP47*'Sim_F(IxI)'!$O49</f>
        <v>0</v>
      </c>
      <c r="BR49">
        <f>I!BQ47*'Sim_F(IxI)'!$O49</f>
        <v>0</v>
      </c>
      <c r="BS49">
        <f>I!BR47*'Sim_F(IxI)'!$O49</f>
        <v>0</v>
      </c>
      <c r="BT49">
        <f>I!BS47*'Sim_F(IxI)'!$O49</f>
        <v>0</v>
      </c>
      <c r="BU49">
        <f>I!BT47*'Sim_F(IxI)'!$O49</f>
        <v>0</v>
      </c>
      <c r="BV49">
        <f>I!BU47*'Sim_F(IxI)'!$O49</f>
        <v>0</v>
      </c>
      <c r="BW49">
        <f>I!BV47*'Sim_F(IxI)'!$O49</f>
        <v>0</v>
      </c>
      <c r="BX49">
        <f>I!BW47*'Sim_F(IxI)'!$O49</f>
        <v>0</v>
      </c>
      <c r="BY49">
        <f>I!BX47*'Sim_F(IxI)'!$O49</f>
        <v>0</v>
      </c>
    </row>
    <row r="50" spans="1:77" x14ac:dyDescent="0.25">
      <c r="A50" s="105" t="s">
        <v>47</v>
      </c>
      <c r="B50">
        <f>I!A48*'Sim_F(IxI)'!$O50</f>
        <v>0</v>
      </c>
      <c r="C50">
        <f>I!B48*'Sim_F(IxI)'!$O50</f>
        <v>0</v>
      </c>
      <c r="D50">
        <f>I!C48*'Sim_F(IxI)'!$O50</f>
        <v>0</v>
      </c>
      <c r="E50">
        <f>I!D48*'Sim_F(IxI)'!$O50</f>
        <v>0</v>
      </c>
      <c r="F50">
        <f>I!E48*'Sim_F(IxI)'!$O50</f>
        <v>0</v>
      </c>
      <c r="G50">
        <f>I!F48*'Sim_F(IxI)'!$O50</f>
        <v>0</v>
      </c>
      <c r="H50">
        <f>I!G48*'Sim_F(IxI)'!$O50</f>
        <v>0</v>
      </c>
      <c r="I50">
        <f>I!H48*'Sim_F(IxI)'!$O50</f>
        <v>0</v>
      </c>
      <c r="J50">
        <f>I!I48*'Sim_F(IxI)'!$O50</f>
        <v>0</v>
      </c>
      <c r="K50">
        <f>I!J48*'Sim_F(IxI)'!$O50</f>
        <v>0</v>
      </c>
      <c r="L50">
        <f>I!K48*'Sim_F(IxI)'!$O50</f>
        <v>0</v>
      </c>
      <c r="M50">
        <f>I!L48*'Sim_F(IxI)'!$O50</f>
        <v>0</v>
      </c>
      <c r="N50">
        <f>I!M48*'Sim_F(IxI)'!$O50</f>
        <v>0</v>
      </c>
      <c r="O50">
        <f>I!N48*'Sim_F(IxI)'!$O50</f>
        <v>0</v>
      </c>
      <c r="P50">
        <f>I!O48*'Sim_F(IxI)'!$O50</f>
        <v>0</v>
      </c>
      <c r="Q50">
        <f>I!P48*'Sim_F(IxI)'!$O50</f>
        <v>0</v>
      </c>
      <c r="R50">
        <f>I!Q48*'Sim_F(IxI)'!$O50</f>
        <v>0</v>
      </c>
      <c r="S50">
        <f>I!R48*'Sim_F(IxI)'!$O50</f>
        <v>0</v>
      </c>
      <c r="T50">
        <f>I!S48*'Sim_F(IxI)'!$O50</f>
        <v>0</v>
      </c>
      <c r="U50">
        <f>I!T48*'Sim_F(IxI)'!$O50</f>
        <v>0</v>
      </c>
      <c r="V50">
        <f>I!U48*'Sim_F(IxI)'!$O50</f>
        <v>0</v>
      </c>
      <c r="W50">
        <f>I!V48*'Sim_F(IxI)'!$O50</f>
        <v>0</v>
      </c>
      <c r="X50">
        <f>I!W48*'Sim_F(IxI)'!$O50</f>
        <v>0</v>
      </c>
      <c r="Y50">
        <f>I!X48*'Sim_F(IxI)'!$O50</f>
        <v>0</v>
      </c>
      <c r="Z50">
        <f>I!Y48*'Sim_F(IxI)'!$O50</f>
        <v>0</v>
      </c>
      <c r="AA50">
        <f>I!Z48*'Sim_F(IxI)'!$O50</f>
        <v>0</v>
      </c>
      <c r="AB50">
        <f>I!AA48*'Sim_F(IxI)'!$O50</f>
        <v>0</v>
      </c>
      <c r="AC50">
        <f>I!AB48*'Sim_F(IxI)'!$O50</f>
        <v>0</v>
      </c>
      <c r="AD50">
        <f>I!AC48*'Sim_F(IxI)'!$O50</f>
        <v>0</v>
      </c>
      <c r="AE50">
        <f>I!AD48*'Sim_F(IxI)'!$O50</f>
        <v>0</v>
      </c>
      <c r="AF50">
        <f>I!AE48*'Sim_F(IxI)'!$O50</f>
        <v>0</v>
      </c>
      <c r="AG50">
        <f>I!AF48*'Sim_F(IxI)'!$O50</f>
        <v>0</v>
      </c>
      <c r="AH50">
        <f>I!AG48*'Sim_F(IxI)'!$O50</f>
        <v>0</v>
      </c>
      <c r="AI50">
        <f>I!AH48*'Sim_F(IxI)'!$O50</f>
        <v>0</v>
      </c>
      <c r="AJ50">
        <f>I!AI48*'Sim_F(IxI)'!$O50</f>
        <v>0</v>
      </c>
      <c r="AK50">
        <f>I!AJ48*'Sim_F(IxI)'!$O50</f>
        <v>0</v>
      </c>
      <c r="AL50">
        <f>I!AK48*'Sim_F(IxI)'!$O50</f>
        <v>0</v>
      </c>
      <c r="AM50">
        <f>I!AL48*'Sim_F(IxI)'!$O50</f>
        <v>0</v>
      </c>
      <c r="AN50">
        <f>I!AM48*'Sim_F(IxI)'!$O50</f>
        <v>0</v>
      </c>
      <c r="AO50">
        <f>I!AN48*'Sim_F(IxI)'!$O50</f>
        <v>0</v>
      </c>
      <c r="AP50">
        <f>I!AO48*'Sim_F(IxI)'!$O50</f>
        <v>0</v>
      </c>
      <c r="AQ50">
        <f>I!AP48*'Sim_F(IxI)'!$O50</f>
        <v>0</v>
      </c>
      <c r="AR50">
        <f>I!AQ48*'Sim_F(IxI)'!$O50</f>
        <v>0</v>
      </c>
      <c r="AS50">
        <f>I!AR48*'Sim_F(IxI)'!$O50</f>
        <v>0</v>
      </c>
      <c r="AT50">
        <f>I!AS48*'Sim_F(IxI)'!$O50</f>
        <v>0</v>
      </c>
      <c r="AU50">
        <f>I!AT48*'Sim_F(IxI)'!$O50</f>
        <v>0</v>
      </c>
      <c r="AV50">
        <f>I!AU48*'Sim_F(IxI)'!$O50</f>
        <v>0</v>
      </c>
      <c r="AW50">
        <f>I!AV48*'Sim_F(IxI)'!$O50</f>
        <v>0</v>
      </c>
      <c r="AX50">
        <f>I!AW48*'Sim_F(IxI)'!$O50</f>
        <v>0</v>
      </c>
      <c r="AY50">
        <f>I!AX48*'Sim_F(IxI)'!$O50</f>
        <v>0</v>
      </c>
      <c r="AZ50">
        <f>I!AY48*'Sim_F(IxI)'!$O50</f>
        <v>0</v>
      </c>
      <c r="BA50">
        <f>I!AZ48*'Sim_F(IxI)'!$O50</f>
        <v>0</v>
      </c>
      <c r="BB50">
        <f>I!BA48*'Sim_F(IxI)'!$O50</f>
        <v>0</v>
      </c>
      <c r="BC50">
        <f>I!BB48*'Sim_F(IxI)'!$O50</f>
        <v>0</v>
      </c>
      <c r="BD50">
        <f>I!BC48*'Sim_F(IxI)'!$O50</f>
        <v>0</v>
      </c>
      <c r="BE50">
        <f>I!BD48*'Sim_F(IxI)'!$O50</f>
        <v>0</v>
      </c>
      <c r="BF50">
        <f>I!BE48*'Sim_F(IxI)'!$O50</f>
        <v>0</v>
      </c>
      <c r="BG50">
        <f>I!BF48*'Sim_F(IxI)'!$O50</f>
        <v>0</v>
      </c>
      <c r="BH50">
        <f>I!BG48*'Sim_F(IxI)'!$O50</f>
        <v>0</v>
      </c>
      <c r="BI50">
        <f>I!BH48*'Sim_F(IxI)'!$O50</f>
        <v>0</v>
      </c>
      <c r="BJ50">
        <f>I!BI48*'Sim_F(IxI)'!$O50</f>
        <v>0</v>
      </c>
      <c r="BK50">
        <f>I!BJ48*'Sim_F(IxI)'!$O50</f>
        <v>0</v>
      </c>
      <c r="BL50">
        <f>I!BK48*'Sim_F(IxI)'!$O50</f>
        <v>0</v>
      </c>
      <c r="BM50">
        <f>I!BL48*'Sim_F(IxI)'!$O50</f>
        <v>0</v>
      </c>
      <c r="BN50">
        <f>I!BM48*'Sim_F(IxI)'!$O50</f>
        <v>0</v>
      </c>
      <c r="BO50">
        <f>I!BN48*'Sim_F(IxI)'!$O50</f>
        <v>0</v>
      </c>
      <c r="BP50">
        <f>I!BO48*'Sim_F(IxI)'!$O50</f>
        <v>0</v>
      </c>
      <c r="BQ50">
        <f>I!BP48*'Sim_F(IxI)'!$O50</f>
        <v>0</v>
      </c>
      <c r="BR50">
        <f>I!BQ48*'Sim_F(IxI)'!$O50</f>
        <v>0</v>
      </c>
      <c r="BS50">
        <f>I!BR48*'Sim_F(IxI)'!$O50</f>
        <v>0</v>
      </c>
      <c r="BT50">
        <f>I!BS48*'Sim_F(IxI)'!$O50</f>
        <v>0</v>
      </c>
      <c r="BU50">
        <f>I!BT48*'Sim_F(IxI)'!$O50</f>
        <v>0</v>
      </c>
      <c r="BV50">
        <f>I!BU48*'Sim_F(IxI)'!$O50</f>
        <v>0</v>
      </c>
      <c r="BW50">
        <f>I!BV48*'Sim_F(IxI)'!$O50</f>
        <v>0</v>
      </c>
      <c r="BX50">
        <f>I!BW48*'Sim_F(IxI)'!$O50</f>
        <v>0</v>
      </c>
      <c r="BY50">
        <f>I!BX48*'Sim_F(IxI)'!$O50</f>
        <v>0</v>
      </c>
    </row>
    <row r="51" spans="1:77" x14ac:dyDescent="0.25">
      <c r="A51" s="105" t="s">
        <v>48</v>
      </c>
      <c r="B51">
        <f>I!A49*'Sim_F(IxI)'!$O51</f>
        <v>0</v>
      </c>
      <c r="C51">
        <f>I!B49*'Sim_F(IxI)'!$O51</f>
        <v>0</v>
      </c>
      <c r="D51">
        <f>I!C49*'Sim_F(IxI)'!$O51</f>
        <v>0</v>
      </c>
      <c r="E51">
        <f>I!D49*'Sim_F(IxI)'!$O51</f>
        <v>0</v>
      </c>
      <c r="F51">
        <f>I!E49*'Sim_F(IxI)'!$O51</f>
        <v>0</v>
      </c>
      <c r="G51">
        <f>I!F49*'Sim_F(IxI)'!$O51</f>
        <v>0</v>
      </c>
      <c r="H51">
        <f>I!G49*'Sim_F(IxI)'!$O51</f>
        <v>0</v>
      </c>
      <c r="I51">
        <f>I!H49*'Sim_F(IxI)'!$O51</f>
        <v>0</v>
      </c>
      <c r="J51">
        <f>I!I49*'Sim_F(IxI)'!$O51</f>
        <v>0</v>
      </c>
      <c r="K51">
        <f>I!J49*'Sim_F(IxI)'!$O51</f>
        <v>0</v>
      </c>
      <c r="L51">
        <f>I!K49*'Sim_F(IxI)'!$O51</f>
        <v>0</v>
      </c>
      <c r="M51">
        <f>I!L49*'Sim_F(IxI)'!$O51</f>
        <v>0</v>
      </c>
      <c r="N51">
        <f>I!M49*'Sim_F(IxI)'!$O51</f>
        <v>0</v>
      </c>
      <c r="O51">
        <f>I!N49*'Sim_F(IxI)'!$O51</f>
        <v>0</v>
      </c>
      <c r="P51">
        <f>I!O49*'Sim_F(IxI)'!$O51</f>
        <v>0</v>
      </c>
      <c r="Q51">
        <f>I!P49*'Sim_F(IxI)'!$O51</f>
        <v>0</v>
      </c>
      <c r="R51">
        <f>I!Q49*'Sim_F(IxI)'!$O51</f>
        <v>0</v>
      </c>
      <c r="S51">
        <f>I!R49*'Sim_F(IxI)'!$O51</f>
        <v>0</v>
      </c>
      <c r="T51">
        <f>I!S49*'Sim_F(IxI)'!$O51</f>
        <v>0</v>
      </c>
      <c r="U51">
        <f>I!T49*'Sim_F(IxI)'!$O51</f>
        <v>0</v>
      </c>
      <c r="V51">
        <f>I!U49*'Sim_F(IxI)'!$O51</f>
        <v>0</v>
      </c>
      <c r="W51">
        <f>I!V49*'Sim_F(IxI)'!$O51</f>
        <v>0</v>
      </c>
      <c r="X51">
        <f>I!W49*'Sim_F(IxI)'!$O51</f>
        <v>0</v>
      </c>
      <c r="Y51">
        <f>I!X49*'Sim_F(IxI)'!$O51</f>
        <v>0</v>
      </c>
      <c r="Z51">
        <f>I!Y49*'Sim_F(IxI)'!$O51</f>
        <v>0</v>
      </c>
      <c r="AA51">
        <f>I!Z49*'Sim_F(IxI)'!$O51</f>
        <v>0</v>
      </c>
      <c r="AB51">
        <f>I!AA49*'Sim_F(IxI)'!$O51</f>
        <v>0</v>
      </c>
      <c r="AC51">
        <f>I!AB49*'Sim_F(IxI)'!$O51</f>
        <v>0</v>
      </c>
      <c r="AD51">
        <f>I!AC49*'Sim_F(IxI)'!$O51</f>
        <v>0</v>
      </c>
      <c r="AE51">
        <f>I!AD49*'Sim_F(IxI)'!$O51</f>
        <v>0</v>
      </c>
      <c r="AF51">
        <f>I!AE49*'Sim_F(IxI)'!$O51</f>
        <v>0</v>
      </c>
      <c r="AG51">
        <f>I!AF49*'Sim_F(IxI)'!$O51</f>
        <v>0</v>
      </c>
      <c r="AH51">
        <f>I!AG49*'Sim_F(IxI)'!$O51</f>
        <v>0</v>
      </c>
      <c r="AI51">
        <f>I!AH49*'Sim_F(IxI)'!$O51</f>
        <v>0</v>
      </c>
      <c r="AJ51">
        <f>I!AI49*'Sim_F(IxI)'!$O51</f>
        <v>0</v>
      </c>
      <c r="AK51">
        <f>I!AJ49*'Sim_F(IxI)'!$O51</f>
        <v>0</v>
      </c>
      <c r="AL51">
        <f>I!AK49*'Sim_F(IxI)'!$O51</f>
        <v>0</v>
      </c>
      <c r="AM51">
        <f>I!AL49*'Sim_F(IxI)'!$O51</f>
        <v>0</v>
      </c>
      <c r="AN51">
        <f>I!AM49*'Sim_F(IxI)'!$O51</f>
        <v>0</v>
      </c>
      <c r="AO51">
        <f>I!AN49*'Sim_F(IxI)'!$O51</f>
        <v>0</v>
      </c>
      <c r="AP51">
        <f>I!AO49*'Sim_F(IxI)'!$O51</f>
        <v>0</v>
      </c>
      <c r="AQ51">
        <f>I!AP49*'Sim_F(IxI)'!$O51</f>
        <v>0</v>
      </c>
      <c r="AR51">
        <f>I!AQ49*'Sim_F(IxI)'!$O51</f>
        <v>0</v>
      </c>
      <c r="AS51">
        <f>I!AR49*'Sim_F(IxI)'!$O51</f>
        <v>0</v>
      </c>
      <c r="AT51">
        <f>I!AS49*'Sim_F(IxI)'!$O51</f>
        <v>0</v>
      </c>
      <c r="AU51">
        <f>I!AT49*'Sim_F(IxI)'!$O51</f>
        <v>0</v>
      </c>
      <c r="AV51">
        <f>I!AU49*'Sim_F(IxI)'!$O51</f>
        <v>0</v>
      </c>
      <c r="AW51">
        <f>I!AV49*'Sim_F(IxI)'!$O51</f>
        <v>0</v>
      </c>
      <c r="AX51">
        <f>I!AW49*'Sim_F(IxI)'!$O51</f>
        <v>0</v>
      </c>
      <c r="AY51">
        <f>I!AX49*'Sim_F(IxI)'!$O51</f>
        <v>0</v>
      </c>
      <c r="AZ51">
        <f>I!AY49*'Sim_F(IxI)'!$O51</f>
        <v>0</v>
      </c>
      <c r="BA51">
        <f>I!AZ49*'Sim_F(IxI)'!$O51</f>
        <v>0</v>
      </c>
      <c r="BB51">
        <f>I!BA49*'Sim_F(IxI)'!$O51</f>
        <v>0</v>
      </c>
      <c r="BC51">
        <f>I!BB49*'Sim_F(IxI)'!$O51</f>
        <v>0</v>
      </c>
      <c r="BD51">
        <f>I!BC49*'Sim_F(IxI)'!$O51</f>
        <v>0</v>
      </c>
      <c r="BE51">
        <f>I!BD49*'Sim_F(IxI)'!$O51</f>
        <v>0</v>
      </c>
      <c r="BF51">
        <f>I!BE49*'Sim_F(IxI)'!$O51</f>
        <v>0</v>
      </c>
      <c r="BG51">
        <f>I!BF49*'Sim_F(IxI)'!$O51</f>
        <v>0</v>
      </c>
      <c r="BH51">
        <f>I!BG49*'Sim_F(IxI)'!$O51</f>
        <v>0</v>
      </c>
      <c r="BI51">
        <f>I!BH49*'Sim_F(IxI)'!$O51</f>
        <v>0</v>
      </c>
      <c r="BJ51">
        <f>I!BI49*'Sim_F(IxI)'!$O51</f>
        <v>0</v>
      </c>
      <c r="BK51">
        <f>I!BJ49*'Sim_F(IxI)'!$O51</f>
        <v>0</v>
      </c>
      <c r="BL51">
        <f>I!BK49*'Sim_F(IxI)'!$O51</f>
        <v>0</v>
      </c>
      <c r="BM51">
        <f>I!BL49*'Sim_F(IxI)'!$O51</f>
        <v>0</v>
      </c>
      <c r="BN51">
        <f>I!BM49*'Sim_F(IxI)'!$O51</f>
        <v>0</v>
      </c>
      <c r="BO51">
        <f>I!BN49*'Sim_F(IxI)'!$O51</f>
        <v>0</v>
      </c>
      <c r="BP51">
        <f>I!BO49*'Sim_F(IxI)'!$O51</f>
        <v>0</v>
      </c>
      <c r="BQ51">
        <f>I!BP49*'Sim_F(IxI)'!$O51</f>
        <v>0</v>
      </c>
      <c r="BR51">
        <f>I!BQ49*'Sim_F(IxI)'!$O51</f>
        <v>0</v>
      </c>
      <c r="BS51">
        <f>I!BR49*'Sim_F(IxI)'!$O51</f>
        <v>0</v>
      </c>
      <c r="BT51">
        <f>I!BS49*'Sim_F(IxI)'!$O51</f>
        <v>0</v>
      </c>
      <c r="BU51">
        <f>I!BT49*'Sim_F(IxI)'!$O51</f>
        <v>0</v>
      </c>
      <c r="BV51">
        <f>I!BU49*'Sim_F(IxI)'!$O51</f>
        <v>0</v>
      </c>
      <c r="BW51">
        <f>I!BV49*'Sim_F(IxI)'!$O51</f>
        <v>0</v>
      </c>
      <c r="BX51">
        <f>I!BW49*'Sim_F(IxI)'!$O51</f>
        <v>0</v>
      </c>
      <c r="BY51">
        <f>I!BX49*'Sim_F(IxI)'!$O51</f>
        <v>0</v>
      </c>
    </row>
    <row r="52" spans="1:77" x14ac:dyDescent="0.25">
      <c r="A52" s="105" t="s">
        <v>49</v>
      </c>
      <c r="B52">
        <f>I!A50*'Sim_F(IxI)'!$O52</f>
        <v>0</v>
      </c>
      <c r="C52">
        <f>I!B50*'Sim_F(IxI)'!$O52</f>
        <v>0</v>
      </c>
      <c r="D52">
        <f>I!C50*'Sim_F(IxI)'!$O52</f>
        <v>0</v>
      </c>
      <c r="E52">
        <f>I!D50*'Sim_F(IxI)'!$O52</f>
        <v>0</v>
      </c>
      <c r="F52">
        <f>I!E50*'Sim_F(IxI)'!$O52</f>
        <v>0</v>
      </c>
      <c r="G52">
        <f>I!F50*'Sim_F(IxI)'!$O52</f>
        <v>0</v>
      </c>
      <c r="H52">
        <f>I!G50*'Sim_F(IxI)'!$O52</f>
        <v>0</v>
      </c>
      <c r="I52">
        <f>I!H50*'Sim_F(IxI)'!$O52</f>
        <v>0</v>
      </c>
      <c r="J52">
        <f>I!I50*'Sim_F(IxI)'!$O52</f>
        <v>0</v>
      </c>
      <c r="K52">
        <f>I!J50*'Sim_F(IxI)'!$O52</f>
        <v>0</v>
      </c>
      <c r="L52">
        <f>I!K50*'Sim_F(IxI)'!$O52</f>
        <v>0</v>
      </c>
      <c r="M52">
        <f>I!L50*'Sim_F(IxI)'!$O52</f>
        <v>0</v>
      </c>
      <c r="N52">
        <f>I!M50*'Sim_F(IxI)'!$O52</f>
        <v>0</v>
      </c>
      <c r="O52">
        <f>I!N50*'Sim_F(IxI)'!$O52</f>
        <v>0</v>
      </c>
      <c r="P52">
        <f>I!O50*'Sim_F(IxI)'!$O52</f>
        <v>0</v>
      </c>
      <c r="Q52">
        <f>I!P50*'Sim_F(IxI)'!$O52</f>
        <v>0</v>
      </c>
      <c r="R52">
        <f>I!Q50*'Sim_F(IxI)'!$O52</f>
        <v>0</v>
      </c>
      <c r="S52">
        <f>I!R50*'Sim_F(IxI)'!$O52</f>
        <v>0</v>
      </c>
      <c r="T52">
        <f>I!S50*'Sim_F(IxI)'!$O52</f>
        <v>0</v>
      </c>
      <c r="U52">
        <f>I!T50*'Sim_F(IxI)'!$O52</f>
        <v>0</v>
      </c>
      <c r="V52">
        <f>I!U50*'Sim_F(IxI)'!$O52</f>
        <v>0</v>
      </c>
      <c r="W52">
        <f>I!V50*'Sim_F(IxI)'!$O52</f>
        <v>0</v>
      </c>
      <c r="X52">
        <f>I!W50*'Sim_F(IxI)'!$O52</f>
        <v>0</v>
      </c>
      <c r="Y52">
        <f>I!X50*'Sim_F(IxI)'!$O52</f>
        <v>0</v>
      </c>
      <c r="Z52">
        <f>I!Y50*'Sim_F(IxI)'!$O52</f>
        <v>0</v>
      </c>
      <c r="AA52">
        <f>I!Z50*'Sim_F(IxI)'!$O52</f>
        <v>0</v>
      </c>
      <c r="AB52">
        <f>I!AA50*'Sim_F(IxI)'!$O52</f>
        <v>0</v>
      </c>
      <c r="AC52">
        <f>I!AB50*'Sim_F(IxI)'!$O52</f>
        <v>0</v>
      </c>
      <c r="AD52">
        <f>I!AC50*'Sim_F(IxI)'!$O52</f>
        <v>0</v>
      </c>
      <c r="AE52">
        <f>I!AD50*'Sim_F(IxI)'!$O52</f>
        <v>0</v>
      </c>
      <c r="AF52">
        <f>I!AE50*'Sim_F(IxI)'!$O52</f>
        <v>0</v>
      </c>
      <c r="AG52">
        <f>I!AF50*'Sim_F(IxI)'!$O52</f>
        <v>0</v>
      </c>
      <c r="AH52">
        <f>I!AG50*'Sim_F(IxI)'!$O52</f>
        <v>0</v>
      </c>
      <c r="AI52">
        <f>I!AH50*'Sim_F(IxI)'!$O52</f>
        <v>0</v>
      </c>
      <c r="AJ52">
        <f>I!AI50*'Sim_F(IxI)'!$O52</f>
        <v>0</v>
      </c>
      <c r="AK52">
        <f>I!AJ50*'Sim_F(IxI)'!$O52</f>
        <v>0</v>
      </c>
      <c r="AL52">
        <f>I!AK50*'Sim_F(IxI)'!$O52</f>
        <v>0</v>
      </c>
      <c r="AM52">
        <f>I!AL50*'Sim_F(IxI)'!$O52</f>
        <v>0</v>
      </c>
      <c r="AN52">
        <f>I!AM50*'Sim_F(IxI)'!$O52</f>
        <v>0</v>
      </c>
      <c r="AO52">
        <f>I!AN50*'Sim_F(IxI)'!$O52</f>
        <v>0</v>
      </c>
      <c r="AP52">
        <f>I!AO50*'Sim_F(IxI)'!$O52</f>
        <v>0</v>
      </c>
      <c r="AQ52">
        <f>I!AP50*'Sim_F(IxI)'!$O52</f>
        <v>0</v>
      </c>
      <c r="AR52">
        <f>I!AQ50*'Sim_F(IxI)'!$O52</f>
        <v>0</v>
      </c>
      <c r="AS52">
        <f>I!AR50*'Sim_F(IxI)'!$O52</f>
        <v>0</v>
      </c>
      <c r="AT52">
        <f>I!AS50*'Sim_F(IxI)'!$O52</f>
        <v>0</v>
      </c>
      <c r="AU52">
        <f>I!AT50*'Sim_F(IxI)'!$O52</f>
        <v>0</v>
      </c>
      <c r="AV52">
        <f>I!AU50*'Sim_F(IxI)'!$O52</f>
        <v>0</v>
      </c>
      <c r="AW52">
        <f>I!AV50*'Sim_F(IxI)'!$O52</f>
        <v>0</v>
      </c>
      <c r="AX52">
        <f>I!AW50*'Sim_F(IxI)'!$O52</f>
        <v>0</v>
      </c>
      <c r="AY52">
        <f>I!AX50*'Sim_F(IxI)'!$O52</f>
        <v>0</v>
      </c>
      <c r="AZ52">
        <f>I!AY50*'Sim_F(IxI)'!$O52</f>
        <v>0</v>
      </c>
      <c r="BA52">
        <f>I!AZ50*'Sim_F(IxI)'!$O52</f>
        <v>0</v>
      </c>
      <c r="BB52">
        <f>I!BA50*'Sim_F(IxI)'!$O52</f>
        <v>0</v>
      </c>
      <c r="BC52">
        <f>I!BB50*'Sim_F(IxI)'!$O52</f>
        <v>0</v>
      </c>
      <c r="BD52">
        <f>I!BC50*'Sim_F(IxI)'!$O52</f>
        <v>0</v>
      </c>
      <c r="BE52">
        <f>I!BD50*'Sim_F(IxI)'!$O52</f>
        <v>0</v>
      </c>
      <c r="BF52">
        <f>I!BE50*'Sim_F(IxI)'!$O52</f>
        <v>0</v>
      </c>
      <c r="BG52">
        <f>I!BF50*'Sim_F(IxI)'!$O52</f>
        <v>0</v>
      </c>
      <c r="BH52">
        <f>I!BG50*'Sim_F(IxI)'!$O52</f>
        <v>0</v>
      </c>
      <c r="BI52">
        <f>I!BH50*'Sim_F(IxI)'!$O52</f>
        <v>0</v>
      </c>
      <c r="BJ52">
        <f>I!BI50*'Sim_F(IxI)'!$O52</f>
        <v>0</v>
      </c>
      <c r="BK52">
        <f>I!BJ50*'Sim_F(IxI)'!$O52</f>
        <v>0</v>
      </c>
      <c r="BL52">
        <f>I!BK50*'Sim_F(IxI)'!$O52</f>
        <v>0</v>
      </c>
      <c r="BM52">
        <f>I!BL50*'Sim_F(IxI)'!$O52</f>
        <v>0</v>
      </c>
      <c r="BN52">
        <f>I!BM50*'Sim_F(IxI)'!$O52</f>
        <v>0</v>
      </c>
      <c r="BO52">
        <f>I!BN50*'Sim_F(IxI)'!$O52</f>
        <v>0</v>
      </c>
      <c r="BP52">
        <f>I!BO50*'Sim_F(IxI)'!$O52</f>
        <v>0</v>
      </c>
      <c r="BQ52">
        <f>I!BP50*'Sim_F(IxI)'!$O52</f>
        <v>0</v>
      </c>
      <c r="BR52">
        <f>I!BQ50*'Sim_F(IxI)'!$O52</f>
        <v>0</v>
      </c>
      <c r="BS52">
        <f>I!BR50*'Sim_F(IxI)'!$O52</f>
        <v>0</v>
      </c>
      <c r="BT52">
        <f>I!BS50*'Sim_F(IxI)'!$O52</f>
        <v>0</v>
      </c>
      <c r="BU52">
        <f>I!BT50*'Sim_F(IxI)'!$O52</f>
        <v>0</v>
      </c>
      <c r="BV52">
        <f>I!BU50*'Sim_F(IxI)'!$O52</f>
        <v>0</v>
      </c>
      <c r="BW52">
        <f>I!BV50*'Sim_F(IxI)'!$O52</f>
        <v>0</v>
      </c>
      <c r="BX52">
        <f>I!BW50*'Sim_F(IxI)'!$O52</f>
        <v>0</v>
      </c>
      <c r="BY52">
        <f>I!BX50*'Sim_F(IxI)'!$O52</f>
        <v>0</v>
      </c>
    </row>
    <row r="53" spans="1:77" x14ac:dyDescent="0.25">
      <c r="A53" s="105" t="s">
        <v>50</v>
      </c>
      <c r="B53">
        <f>I!A51*'Sim_F(IxI)'!$O53</f>
        <v>0</v>
      </c>
      <c r="C53">
        <f>I!B51*'Sim_F(IxI)'!$O53</f>
        <v>0</v>
      </c>
      <c r="D53">
        <f>I!C51*'Sim_F(IxI)'!$O53</f>
        <v>0</v>
      </c>
      <c r="E53">
        <f>I!D51*'Sim_F(IxI)'!$O53</f>
        <v>0</v>
      </c>
      <c r="F53">
        <f>I!E51*'Sim_F(IxI)'!$O53</f>
        <v>0</v>
      </c>
      <c r="G53">
        <f>I!F51*'Sim_F(IxI)'!$O53</f>
        <v>0</v>
      </c>
      <c r="H53">
        <f>I!G51*'Sim_F(IxI)'!$O53</f>
        <v>0</v>
      </c>
      <c r="I53">
        <f>I!H51*'Sim_F(IxI)'!$O53</f>
        <v>0</v>
      </c>
      <c r="J53">
        <f>I!I51*'Sim_F(IxI)'!$O53</f>
        <v>0</v>
      </c>
      <c r="K53">
        <f>I!J51*'Sim_F(IxI)'!$O53</f>
        <v>0</v>
      </c>
      <c r="L53">
        <f>I!K51*'Sim_F(IxI)'!$O53</f>
        <v>0</v>
      </c>
      <c r="M53">
        <f>I!L51*'Sim_F(IxI)'!$O53</f>
        <v>0</v>
      </c>
      <c r="N53">
        <f>I!M51*'Sim_F(IxI)'!$O53</f>
        <v>0</v>
      </c>
      <c r="O53">
        <f>I!N51*'Sim_F(IxI)'!$O53</f>
        <v>0</v>
      </c>
      <c r="P53">
        <f>I!O51*'Sim_F(IxI)'!$O53</f>
        <v>0</v>
      </c>
      <c r="Q53">
        <f>I!P51*'Sim_F(IxI)'!$O53</f>
        <v>0</v>
      </c>
      <c r="R53">
        <f>I!Q51*'Sim_F(IxI)'!$O53</f>
        <v>0</v>
      </c>
      <c r="S53">
        <f>I!R51*'Sim_F(IxI)'!$O53</f>
        <v>0</v>
      </c>
      <c r="T53">
        <f>I!S51*'Sim_F(IxI)'!$O53</f>
        <v>0</v>
      </c>
      <c r="U53">
        <f>I!T51*'Sim_F(IxI)'!$O53</f>
        <v>0</v>
      </c>
      <c r="V53">
        <f>I!U51*'Sim_F(IxI)'!$O53</f>
        <v>0</v>
      </c>
      <c r="W53">
        <f>I!V51*'Sim_F(IxI)'!$O53</f>
        <v>0</v>
      </c>
      <c r="X53">
        <f>I!W51*'Sim_F(IxI)'!$O53</f>
        <v>0</v>
      </c>
      <c r="Y53">
        <f>I!X51*'Sim_F(IxI)'!$O53</f>
        <v>0</v>
      </c>
      <c r="Z53">
        <f>I!Y51*'Sim_F(IxI)'!$O53</f>
        <v>0</v>
      </c>
      <c r="AA53">
        <f>I!Z51*'Sim_F(IxI)'!$O53</f>
        <v>0</v>
      </c>
      <c r="AB53">
        <f>I!AA51*'Sim_F(IxI)'!$O53</f>
        <v>0</v>
      </c>
      <c r="AC53">
        <f>I!AB51*'Sim_F(IxI)'!$O53</f>
        <v>0</v>
      </c>
      <c r="AD53">
        <f>I!AC51*'Sim_F(IxI)'!$O53</f>
        <v>0</v>
      </c>
      <c r="AE53">
        <f>I!AD51*'Sim_F(IxI)'!$O53</f>
        <v>0</v>
      </c>
      <c r="AF53">
        <f>I!AE51*'Sim_F(IxI)'!$O53</f>
        <v>0</v>
      </c>
      <c r="AG53">
        <f>I!AF51*'Sim_F(IxI)'!$O53</f>
        <v>0</v>
      </c>
      <c r="AH53">
        <f>I!AG51*'Sim_F(IxI)'!$O53</f>
        <v>0</v>
      </c>
      <c r="AI53">
        <f>I!AH51*'Sim_F(IxI)'!$O53</f>
        <v>0</v>
      </c>
      <c r="AJ53">
        <f>I!AI51*'Sim_F(IxI)'!$O53</f>
        <v>0</v>
      </c>
      <c r="AK53">
        <f>I!AJ51*'Sim_F(IxI)'!$O53</f>
        <v>0</v>
      </c>
      <c r="AL53">
        <f>I!AK51*'Sim_F(IxI)'!$O53</f>
        <v>0</v>
      </c>
      <c r="AM53">
        <f>I!AL51*'Sim_F(IxI)'!$O53</f>
        <v>0</v>
      </c>
      <c r="AN53">
        <f>I!AM51*'Sim_F(IxI)'!$O53</f>
        <v>0</v>
      </c>
      <c r="AO53">
        <f>I!AN51*'Sim_F(IxI)'!$O53</f>
        <v>0</v>
      </c>
      <c r="AP53">
        <f>I!AO51*'Sim_F(IxI)'!$O53</f>
        <v>0</v>
      </c>
      <c r="AQ53">
        <f>I!AP51*'Sim_F(IxI)'!$O53</f>
        <v>0</v>
      </c>
      <c r="AR53">
        <f>I!AQ51*'Sim_F(IxI)'!$O53</f>
        <v>0</v>
      </c>
      <c r="AS53">
        <f>I!AR51*'Sim_F(IxI)'!$O53</f>
        <v>0</v>
      </c>
      <c r="AT53">
        <f>I!AS51*'Sim_F(IxI)'!$O53</f>
        <v>0</v>
      </c>
      <c r="AU53">
        <f>I!AT51*'Sim_F(IxI)'!$O53</f>
        <v>0</v>
      </c>
      <c r="AV53">
        <f>I!AU51*'Sim_F(IxI)'!$O53</f>
        <v>0</v>
      </c>
      <c r="AW53">
        <f>I!AV51*'Sim_F(IxI)'!$O53</f>
        <v>0</v>
      </c>
      <c r="AX53">
        <f>I!AW51*'Sim_F(IxI)'!$O53</f>
        <v>0</v>
      </c>
      <c r="AY53">
        <f>I!AX51*'Sim_F(IxI)'!$O53</f>
        <v>0</v>
      </c>
      <c r="AZ53">
        <f>I!AY51*'Sim_F(IxI)'!$O53</f>
        <v>0</v>
      </c>
      <c r="BA53">
        <f>I!AZ51*'Sim_F(IxI)'!$O53</f>
        <v>0</v>
      </c>
      <c r="BB53">
        <f>I!BA51*'Sim_F(IxI)'!$O53</f>
        <v>0</v>
      </c>
      <c r="BC53">
        <f>I!BB51*'Sim_F(IxI)'!$O53</f>
        <v>0</v>
      </c>
      <c r="BD53">
        <f>I!BC51*'Sim_F(IxI)'!$O53</f>
        <v>0</v>
      </c>
      <c r="BE53">
        <f>I!BD51*'Sim_F(IxI)'!$O53</f>
        <v>0</v>
      </c>
      <c r="BF53">
        <f>I!BE51*'Sim_F(IxI)'!$O53</f>
        <v>0</v>
      </c>
      <c r="BG53">
        <f>I!BF51*'Sim_F(IxI)'!$O53</f>
        <v>0</v>
      </c>
      <c r="BH53">
        <f>I!BG51*'Sim_F(IxI)'!$O53</f>
        <v>0</v>
      </c>
      <c r="BI53">
        <f>I!BH51*'Sim_F(IxI)'!$O53</f>
        <v>0</v>
      </c>
      <c r="BJ53">
        <f>I!BI51*'Sim_F(IxI)'!$O53</f>
        <v>0</v>
      </c>
      <c r="BK53">
        <f>I!BJ51*'Sim_F(IxI)'!$O53</f>
        <v>0</v>
      </c>
      <c r="BL53">
        <f>I!BK51*'Sim_F(IxI)'!$O53</f>
        <v>0</v>
      </c>
      <c r="BM53">
        <f>I!BL51*'Sim_F(IxI)'!$O53</f>
        <v>0</v>
      </c>
      <c r="BN53">
        <f>I!BM51*'Sim_F(IxI)'!$O53</f>
        <v>0</v>
      </c>
      <c r="BO53">
        <f>I!BN51*'Sim_F(IxI)'!$O53</f>
        <v>0</v>
      </c>
      <c r="BP53">
        <f>I!BO51*'Sim_F(IxI)'!$O53</f>
        <v>0</v>
      </c>
      <c r="BQ53">
        <f>I!BP51*'Sim_F(IxI)'!$O53</f>
        <v>0</v>
      </c>
      <c r="BR53">
        <f>I!BQ51*'Sim_F(IxI)'!$O53</f>
        <v>0</v>
      </c>
      <c r="BS53">
        <f>I!BR51*'Sim_F(IxI)'!$O53</f>
        <v>0</v>
      </c>
      <c r="BT53">
        <f>I!BS51*'Sim_F(IxI)'!$O53</f>
        <v>0</v>
      </c>
      <c r="BU53">
        <f>I!BT51*'Sim_F(IxI)'!$O53</f>
        <v>0</v>
      </c>
      <c r="BV53">
        <f>I!BU51*'Sim_F(IxI)'!$O53</f>
        <v>0</v>
      </c>
      <c r="BW53">
        <f>I!BV51*'Sim_F(IxI)'!$O53</f>
        <v>0</v>
      </c>
      <c r="BX53">
        <f>I!BW51*'Sim_F(IxI)'!$O53</f>
        <v>0</v>
      </c>
      <c r="BY53">
        <f>I!BX51*'Sim_F(IxI)'!$O53</f>
        <v>0</v>
      </c>
    </row>
    <row r="54" spans="1:77" x14ac:dyDescent="0.25">
      <c r="A54" s="105" t="s">
        <v>51</v>
      </c>
      <c r="B54">
        <f>I!A52*'Sim_F(IxI)'!$O54</f>
        <v>0</v>
      </c>
      <c r="C54">
        <f>I!B52*'Sim_F(IxI)'!$O54</f>
        <v>0</v>
      </c>
      <c r="D54">
        <f>I!C52*'Sim_F(IxI)'!$O54</f>
        <v>0</v>
      </c>
      <c r="E54">
        <f>I!D52*'Sim_F(IxI)'!$O54</f>
        <v>0</v>
      </c>
      <c r="F54">
        <f>I!E52*'Sim_F(IxI)'!$O54</f>
        <v>0</v>
      </c>
      <c r="G54">
        <f>I!F52*'Sim_F(IxI)'!$O54</f>
        <v>0</v>
      </c>
      <c r="H54">
        <f>I!G52*'Sim_F(IxI)'!$O54</f>
        <v>0</v>
      </c>
      <c r="I54">
        <f>I!H52*'Sim_F(IxI)'!$O54</f>
        <v>0</v>
      </c>
      <c r="J54">
        <f>I!I52*'Sim_F(IxI)'!$O54</f>
        <v>0</v>
      </c>
      <c r="K54">
        <f>I!J52*'Sim_F(IxI)'!$O54</f>
        <v>0</v>
      </c>
      <c r="L54">
        <f>I!K52*'Sim_F(IxI)'!$O54</f>
        <v>0</v>
      </c>
      <c r="M54">
        <f>I!L52*'Sim_F(IxI)'!$O54</f>
        <v>0</v>
      </c>
      <c r="N54">
        <f>I!M52*'Sim_F(IxI)'!$O54</f>
        <v>0</v>
      </c>
      <c r="O54">
        <f>I!N52*'Sim_F(IxI)'!$O54</f>
        <v>0</v>
      </c>
      <c r="P54">
        <f>I!O52*'Sim_F(IxI)'!$O54</f>
        <v>0</v>
      </c>
      <c r="Q54">
        <f>I!P52*'Sim_F(IxI)'!$O54</f>
        <v>0</v>
      </c>
      <c r="R54">
        <f>I!Q52*'Sim_F(IxI)'!$O54</f>
        <v>0</v>
      </c>
      <c r="S54">
        <f>I!R52*'Sim_F(IxI)'!$O54</f>
        <v>0</v>
      </c>
      <c r="T54">
        <f>I!S52*'Sim_F(IxI)'!$O54</f>
        <v>0</v>
      </c>
      <c r="U54">
        <f>I!T52*'Sim_F(IxI)'!$O54</f>
        <v>0</v>
      </c>
      <c r="V54">
        <f>I!U52*'Sim_F(IxI)'!$O54</f>
        <v>0</v>
      </c>
      <c r="W54">
        <f>I!V52*'Sim_F(IxI)'!$O54</f>
        <v>0</v>
      </c>
      <c r="X54">
        <f>I!W52*'Sim_F(IxI)'!$O54</f>
        <v>0</v>
      </c>
      <c r="Y54">
        <f>I!X52*'Sim_F(IxI)'!$O54</f>
        <v>0</v>
      </c>
      <c r="Z54">
        <f>I!Y52*'Sim_F(IxI)'!$O54</f>
        <v>0</v>
      </c>
      <c r="AA54">
        <f>I!Z52*'Sim_F(IxI)'!$O54</f>
        <v>0</v>
      </c>
      <c r="AB54">
        <f>I!AA52*'Sim_F(IxI)'!$O54</f>
        <v>0</v>
      </c>
      <c r="AC54">
        <f>I!AB52*'Sim_F(IxI)'!$O54</f>
        <v>0</v>
      </c>
      <c r="AD54">
        <f>I!AC52*'Sim_F(IxI)'!$O54</f>
        <v>0</v>
      </c>
      <c r="AE54">
        <f>I!AD52*'Sim_F(IxI)'!$O54</f>
        <v>0</v>
      </c>
      <c r="AF54">
        <f>I!AE52*'Sim_F(IxI)'!$O54</f>
        <v>0</v>
      </c>
      <c r="AG54">
        <f>I!AF52*'Sim_F(IxI)'!$O54</f>
        <v>0</v>
      </c>
      <c r="AH54">
        <f>I!AG52*'Sim_F(IxI)'!$O54</f>
        <v>0</v>
      </c>
      <c r="AI54">
        <f>I!AH52*'Sim_F(IxI)'!$O54</f>
        <v>0</v>
      </c>
      <c r="AJ54">
        <f>I!AI52*'Sim_F(IxI)'!$O54</f>
        <v>0</v>
      </c>
      <c r="AK54">
        <f>I!AJ52*'Sim_F(IxI)'!$O54</f>
        <v>0</v>
      </c>
      <c r="AL54">
        <f>I!AK52*'Sim_F(IxI)'!$O54</f>
        <v>0</v>
      </c>
      <c r="AM54">
        <f>I!AL52*'Sim_F(IxI)'!$O54</f>
        <v>0</v>
      </c>
      <c r="AN54">
        <f>I!AM52*'Sim_F(IxI)'!$O54</f>
        <v>0</v>
      </c>
      <c r="AO54">
        <f>I!AN52*'Sim_F(IxI)'!$O54</f>
        <v>0</v>
      </c>
      <c r="AP54">
        <f>I!AO52*'Sim_F(IxI)'!$O54</f>
        <v>0</v>
      </c>
      <c r="AQ54">
        <f>I!AP52*'Sim_F(IxI)'!$O54</f>
        <v>0</v>
      </c>
      <c r="AR54">
        <f>I!AQ52*'Sim_F(IxI)'!$O54</f>
        <v>0</v>
      </c>
      <c r="AS54">
        <f>I!AR52*'Sim_F(IxI)'!$O54</f>
        <v>0</v>
      </c>
      <c r="AT54">
        <f>I!AS52*'Sim_F(IxI)'!$O54</f>
        <v>0</v>
      </c>
      <c r="AU54">
        <f>I!AT52*'Sim_F(IxI)'!$O54</f>
        <v>0</v>
      </c>
      <c r="AV54">
        <f>I!AU52*'Sim_F(IxI)'!$O54</f>
        <v>0</v>
      </c>
      <c r="AW54">
        <f>I!AV52*'Sim_F(IxI)'!$O54</f>
        <v>0</v>
      </c>
      <c r="AX54">
        <f>I!AW52*'Sim_F(IxI)'!$O54</f>
        <v>0</v>
      </c>
      <c r="AY54">
        <f>I!AX52*'Sim_F(IxI)'!$O54</f>
        <v>0</v>
      </c>
      <c r="AZ54">
        <f>I!AY52*'Sim_F(IxI)'!$O54</f>
        <v>0</v>
      </c>
      <c r="BA54">
        <f>I!AZ52*'Sim_F(IxI)'!$O54</f>
        <v>0</v>
      </c>
      <c r="BB54">
        <f>I!BA52*'Sim_F(IxI)'!$O54</f>
        <v>0</v>
      </c>
      <c r="BC54">
        <f>I!BB52*'Sim_F(IxI)'!$O54</f>
        <v>0</v>
      </c>
      <c r="BD54">
        <f>I!BC52*'Sim_F(IxI)'!$O54</f>
        <v>0</v>
      </c>
      <c r="BE54">
        <f>I!BD52*'Sim_F(IxI)'!$O54</f>
        <v>0</v>
      </c>
      <c r="BF54">
        <f>I!BE52*'Sim_F(IxI)'!$O54</f>
        <v>0</v>
      </c>
      <c r="BG54">
        <f>I!BF52*'Sim_F(IxI)'!$O54</f>
        <v>0</v>
      </c>
      <c r="BH54">
        <f>I!BG52*'Sim_F(IxI)'!$O54</f>
        <v>0</v>
      </c>
      <c r="BI54">
        <f>I!BH52*'Sim_F(IxI)'!$O54</f>
        <v>0</v>
      </c>
      <c r="BJ54">
        <f>I!BI52*'Sim_F(IxI)'!$O54</f>
        <v>0</v>
      </c>
      <c r="BK54">
        <f>I!BJ52*'Sim_F(IxI)'!$O54</f>
        <v>0</v>
      </c>
      <c r="BL54">
        <f>I!BK52*'Sim_F(IxI)'!$O54</f>
        <v>0</v>
      </c>
      <c r="BM54">
        <f>I!BL52*'Sim_F(IxI)'!$O54</f>
        <v>0</v>
      </c>
      <c r="BN54">
        <f>I!BM52*'Sim_F(IxI)'!$O54</f>
        <v>0</v>
      </c>
      <c r="BO54">
        <f>I!BN52*'Sim_F(IxI)'!$O54</f>
        <v>0</v>
      </c>
      <c r="BP54">
        <f>I!BO52*'Sim_F(IxI)'!$O54</f>
        <v>0</v>
      </c>
      <c r="BQ54">
        <f>I!BP52*'Sim_F(IxI)'!$O54</f>
        <v>0</v>
      </c>
      <c r="BR54">
        <f>I!BQ52*'Sim_F(IxI)'!$O54</f>
        <v>0</v>
      </c>
      <c r="BS54">
        <f>I!BR52*'Sim_F(IxI)'!$O54</f>
        <v>0</v>
      </c>
      <c r="BT54">
        <f>I!BS52*'Sim_F(IxI)'!$O54</f>
        <v>0</v>
      </c>
      <c r="BU54">
        <f>I!BT52*'Sim_F(IxI)'!$O54</f>
        <v>0</v>
      </c>
      <c r="BV54">
        <f>I!BU52*'Sim_F(IxI)'!$O54</f>
        <v>0</v>
      </c>
      <c r="BW54">
        <f>I!BV52*'Sim_F(IxI)'!$O54</f>
        <v>0</v>
      </c>
      <c r="BX54">
        <f>I!BW52*'Sim_F(IxI)'!$O54</f>
        <v>0</v>
      </c>
      <c r="BY54">
        <f>I!BX52*'Sim_F(IxI)'!$O54</f>
        <v>0</v>
      </c>
    </row>
    <row r="55" spans="1:77" x14ac:dyDescent="0.25">
      <c r="A55" s="105" t="s">
        <v>52</v>
      </c>
      <c r="B55">
        <f>I!A53*'Sim_F(IxI)'!$O55</f>
        <v>0</v>
      </c>
      <c r="C55">
        <f>I!B53*'Sim_F(IxI)'!$O55</f>
        <v>0</v>
      </c>
      <c r="D55">
        <f>I!C53*'Sim_F(IxI)'!$O55</f>
        <v>0</v>
      </c>
      <c r="E55">
        <f>I!D53*'Sim_F(IxI)'!$O55</f>
        <v>0</v>
      </c>
      <c r="F55">
        <f>I!E53*'Sim_F(IxI)'!$O55</f>
        <v>0</v>
      </c>
      <c r="G55">
        <f>I!F53*'Sim_F(IxI)'!$O55</f>
        <v>0</v>
      </c>
      <c r="H55">
        <f>I!G53*'Sim_F(IxI)'!$O55</f>
        <v>0</v>
      </c>
      <c r="I55">
        <f>I!H53*'Sim_F(IxI)'!$O55</f>
        <v>0</v>
      </c>
      <c r="J55">
        <f>I!I53*'Sim_F(IxI)'!$O55</f>
        <v>0</v>
      </c>
      <c r="K55">
        <f>I!J53*'Sim_F(IxI)'!$O55</f>
        <v>0</v>
      </c>
      <c r="L55">
        <f>I!K53*'Sim_F(IxI)'!$O55</f>
        <v>0</v>
      </c>
      <c r="M55">
        <f>I!L53*'Sim_F(IxI)'!$O55</f>
        <v>0</v>
      </c>
      <c r="N55">
        <f>I!M53*'Sim_F(IxI)'!$O55</f>
        <v>0</v>
      </c>
      <c r="O55">
        <f>I!N53*'Sim_F(IxI)'!$O55</f>
        <v>0</v>
      </c>
      <c r="P55">
        <f>I!O53*'Sim_F(IxI)'!$O55</f>
        <v>0</v>
      </c>
      <c r="Q55">
        <f>I!P53*'Sim_F(IxI)'!$O55</f>
        <v>0</v>
      </c>
      <c r="R55">
        <f>I!Q53*'Sim_F(IxI)'!$O55</f>
        <v>0</v>
      </c>
      <c r="S55">
        <f>I!R53*'Sim_F(IxI)'!$O55</f>
        <v>0</v>
      </c>
      <c r="T55">
        <f>I!S53*'Sim_F(IxI)'!$O55</f>
        <v>0</v>
      </c>
      <c r="U55">
        <f>I!T53*'Sim_F(IxI)'!$O55</f>
        <v>0</v>
      </c>
      <c r="V55">
        <f>I!U53*'Sim_F(IxI)'!$O55</f>
        <v>0</v>
      </c>
      <c r="W55">
        <f>I!V53*'Sim_F(IxI)'!$O55</f>
        <v>0</v>
      </c>
      <c r="X55">
        <f>I!W53*'Sim_F(IxI)'!$O55</f>
        <v>0</v>
      </c>
      <c r="Y55">
        <f>I!X53*'Sim_F(IxI)'!$O55</f>
        <v>0</v>
      </c>
      <c r="Z55">
        <f>I!Y53*'Sim_F(IxI)'!$O55</f>
        <v>0</v>
      </c>
      <c r="AA55">
        <f>I!Z53*'Sim_F(IxI)'!$O55</f>
        <v>0</v>
      </c>
      <c r="AB55">
        <f>I!AA53*'Sim_F(IxI)'!$O55</f>
        <v>0</v>
      </c>
      <c r="AC55">
        <f>I!AB53*'Sim_F(IxI)'!$O55</f>
        <v>0</v>
      </c>
      <c r="AD55">
        <f>I!AC53*'Sim_F(IxI)'!$O55</f>
        <v>0</v>
      </c>
      <c r="AE55">
        <f>I!AD53*'Sim_F(IxI)'!$O55</f>
        <v>0</v>
      </c>
      <c r="AF55">
        <f>I!AE53*'Sim_F(IxI)'!$O55</f>
        <v>0</v>
      </c>
      <c r="AG55">
        <f>I!AF53*'Sim_F(IxI)'!$O55</f>
        <v>0</v>
      </c>
      <c r="AH55">
        <f>I!AG53*'Sim_F(IxI)'!$O55</f>
        <v>0</v>
      </c>
      <c r="AI55">
        <f>I!AH53*'Sim_F(IxI)'!$O55</f>
        <v>0</v>
      </c>
      <c r="AJ55">
        <f>I!AI53*'Sim_F(IxI)'!$O55</f>
        <v>0</v>
      </c>
      <c r="AK55">
        <f>I!AJ53*'Sim_F(IxI)'!$O55</f>
        <v>0</v>
      </c>
      <c r="AL55">
        <f>I!AK53*'Sim_F(IxI)'!$O55</f>
        <v>0</v>
      </c>
      <c r="AM55">
        <f>I!AL53*'Sim_F(IxI)'!$O55</f>
        <v>0</v>
      </c>
      <c r="AN55">
        <f>I!AM53*'Sim_F(IxI)'!$O55</f>
        <v>0</v>
      </c>
      <c r="AO55">
        <f>I!AN53*'Sim_F(IxI)'!$O55</f>
        <v>0</v>
      </c>
      <c r="AP55">
        <f>I!AO53*'Sim_F(IxI)'!$O55</f>
        <v>0</v>
      </c>
      <c r="AQ55">
        <f>I!AP53*'Sim_F(IxI)'!$O55</f>
        <v>0</v>
      </c>
      <c r="AR55">
        <f>I!AQ53*'Sim_F(IxI)'!$O55</f>
        <v>0</v>
      </c>
      <c r="AS55">
        <f>I!AR53*'Sim_F(IxI)'!$O55</f>
        <v>0</v>
      </c>
      <c r="AT55">
        <f>I!AS53*'Sim_F(IxI)'!$O55</f>
        <v>0</v>
      </c>
      <c r="AU55">
        <f>I!AT53*'Sim_F(IxI)'!$O55</f>
        <v>0</v>
      </c>
      <c r="AV55">
        <f>I!AU53*'Sim_F(IxI)'!$O55</f>
        <v>0</v>
      </c>
      <c r="AW55">
        <f>I!AV53*'Sim_F(IxI)'!$O55</f>
        <v>0</v>
      </c>
      <c r="AX55">
        <f>I!AW53*'Sim_F(IxI)'!$O55</f>
        <v>0</v>
      </c>
      <c r="AY55">
        <f>I!AX53*'Sim_F(IxI)'!$O55</f>
        <v>0</v>
      </c>
      <c r="AZ55">
        <f>I!AY53*'Sim_F(IxI)'!$O55</f>
        <v>0</v>
      </c>
      <c r="BA55">
        <f>I!AZ53*'Sim_F(IxI)'!$O55</f>
        <v>0</v>
      </c>
      <c r="BB55">
        <f>I!BA53*'Sim_F(IxI)'!$O55</f>
        <v>0</v>
      </c>
      <c r="BC55">
        <f>I!BB53*'Sim_F(IxI)'!$O55</f>
        <v>0</v>
      </c>
      <c r="BD55">
        <f>I!BC53*'Sim_F(IxI)'!$O55</f>
        <v>0</v>
      </c>
      <c r="BE55">
        <f>I!BD53*'Sim_F(IxI)'!$O55</f>
        <v>0</v>
      </c>
      <c r="BF55">
        <f>I!BE53*'Sim_F(IxI)'!$O55</f>
        <v>0</v>
      </c>
      <c r="BG55">
        <f>I!BF53*'Sim_F(IxI)'!$O55</f>
        <v>0</v>
      </c>
      <c r="BH55">
        <f>I!BG53*'Sim_F(IxI)'!$O55</f>
        <v>0</v>
      </c>
      <c r="BI55">
        <f>I!BH53*'Sim_F(IxI)'!$O55</f>
        <v>0</v>
      </c>
      <c r="BJ55">
        <f>I!BI53*'Sim_F(IxI)'!$O55</f>
        <v>0</v>
      </c>
      <c r="BK55">
        <f>I!BJ53*'Sim_F(IxI)'!$O55</f>
        <v>0</v>
      </c>
      <c r="BL55">
        <f>I!BK53*'Sim_F(IxI)'!$O55</f>
        <v>0</v>
      </c>
      <c r="BM55">
        <f>I!BL53*'Sim_F(IxI)'!$O55</f>
        <v>0</v>
      </c>
      <c r="BN55">
        <f>I!BM53*'Sim_F(IxI)'!$O55</f>
        <v>0</v>
      </c>
      <c r="BO55">
        <f>I!BN53*'Sim_F(IxI)'!$O55</f>
        <v>0</v>
      </c>
      <c r="BP55">
        <f>I!BO53*'Sim_F(IxI)'!$O55</f>
        <v>0</v>
      </c>
      <c r="BQ55">
        <f>I!BP53*'Sim_F(IxI)'!$O55</f>
        <v>0</v>
      </c>
      <c r="BR55">
        <f>I!BQ53*'Sim_F(IxI)'!$O55</f>
        <v>0</v>
      </c>
      <c r="BS55">
        <f>I!BR53*'Sim_F(IxI)'!$O55</f>
        <v>0</v>
      </c>
      <c r="BT55">
        <f>I!BS53*'Sim_F(IxI)'!$O55</f>
        <v>0</v>
      </c>
      <c r="BU55">
        <f>I!BT53*'Sim_F(IxI)'!$O55</f>
        <v>0</v>
      </c>
      <c r="BV55">
        <f>I!BU53*'Sim_F(IxI)'!$O55</f>
        <v>0</v>
      </c>
      <c r="BW55">
        <f>I!BV53*'Sim_F(IxI)'!$O55</f>
        <v>0</v>
      </c>
      <c r="BX55">
        <f>I!BW53*'Sim_F(IxI)'!$O55</f>
        <v>0</v>
      </c>
      <c r="BY55">
        <f>I!BX53*'Sim_F(IxI)'!$O55</f>
        <v>0</v>
      </c>
    </row>
    <row r="56" spans="1:77" x14ac:dyDescent="0.25">
      <c r="A56" s="105" t="s">
        <v>53</v>
      </c>
      <c r="B56">
        <f>I!A54*'Sim_F(IxI)'!$O56</f>
        <v>0</v>
      </c>
      <c r="C56">
        <f>I!B54*'Sim_F(IxI)'!$O56</f>
        <v>0</v>
      </c>
      <c r="D56">
        <f>I!C54*'Sim_F(IxI)'!$O56</f>
        <v>0</v>
      </c>
      <c r="E56">
        <f>I!D54*'Sim_F(IxI)'!$O56</f>
        <v>0</v>
      </c>
      <c r="F56">
        <f>I!E54*'Sim_F(IxI)'!$O56</f>
        <v>0</v>
      </c>
      <c r="G56">
        <f>I!F54*'Sim_F(IxI)'!$O56</f>
        <v>0</v>
      </c>
      <c r="H56">
        <f>I!G54*'Sim_F(IxI)'!$O56</f>
        <v>0</v>
      </c>
      <c r="I56">
        <f>I!H54*'Sim_F(IxI)'!$O56</f>
        <v>0</v>
      </c>
      <c r="J56">
        <f>I!I54*'Sim_F(IxI)'!$O56</f>
        <v>0</v>
      </c>
      <c r="K56">
        <f>I!J54*'Sim_F(IxI)'!$O56</f>
        <v>0</v>
      </c>
      <c r="L56">
        <f>I!K54*'Sim_F(IxI)'!$O56</f>
        <v>0</v>
      </c>
      <c r="M56">
        <f>I!L54*'Sim_F(IxI)'!$O56</f>
        <v>0</v>
      </c>
      <c r="N56">
        <f>I!M54*'Sim_F(IxI)'!$O56</f>
        <v>0</v>
      </c>
      <c r="O56">
        <f>I!N54*'Sim_F(IxI)'!$O56</f>
        <v>0</v>
      </c>
      <c r="P56">
        <f>I!O54*'Sim_F(IxI)'!$O56</f>
        <v>0</v>
      </c>
      <c r="Q56">
        <f>I!P54*'Sim_F(IxI)'!$O56</f>
        <v>0</v>
      </c>
      <c r="R56">
        <f>I!Q54*'Sim_F(IxI)'!$O56</f>
        <v>0</v>
      </c>
      <c r="S56">
        <f>I!R54*'Sim_F(IxI)'!$O56</f>
        <v>0</v>
      </c>
      <c r="T56">
        <f>I!S54*'Sim_F(IxI)'!$O56</f>
        <v>0</v>
      </c>
      <c r="U56">
        <f>I!T54*'Sim_F(IxI)'!$O56</f>
        <v>0</v>
      </c>
      <c r="V56">
        <f>I!U54*'Sim_F(IxI)'!$O56</f>
        <v>0</v>
      </c>
      <c r="W56">
        <f>I!V54*'Sim_F(IxI)'!$O56</f>
        <v>0</v>
      </c>
      <c r="X56">
        <f>I!W54*'Sim_F(IxI)'!$O56</f>
        <v>0</v>
      </c>
      <c r="Y56">
        <f>I!X54*'Sim_F(IxI)'!$O56</f>
        <v>0</v>
      </c>
      <c r="Z56">
        <f>I!Y54*'Sim_F(IxI)'!$O56</f>
        <v>0</v>
      </c>
      <c r="AA56">
        <f>I!Z54*'Sim_F(IxI)'!$O56</f>
        <v>0</v>
      </c>
      <c r="AB56">
        <f>I!AA54*'Sim_F(IxI)'!$O56</f>
        <v>0</v>
      </c>
      <c r="AC56">
        <f>I!AB54*'Sim_F(IxI)'!$O56</f>
        <v>0</v>
      </c>
      <c r="AD56">
        <f>I!AC54*'Sim_F(IxI)'!$O56</f>
        <v>0</v>
      </c>
      <c r="AE56">
        <f>I!AD54*'Sim_F(IxI)'!$O56</f>
        <v>0</v>
      </c>
      <c r="AF56">
        <f>I!AE54*'Sim_F(IxI)'!$O56</f>
        <v>0</v>
      </c>
      <c r="AG56">
        <f>I!AF54*'Sim_F(IxI)'!$O56</f>
        <v>0</v>
      </c>
      <c r="AH56">
        <f>I!AG54*'Sim_F(IxI)'!$O56</f>
        <v>0</v>
      </c>
      <c r="AI56">
        <f>I!AH54*'Sim_F(IxI)'!$O56</f>
        <v>0</v>
      </c>
      <c r="AJ56">
        <f>I!AI54*'Sim_F(IxI)'!$O56</f>
        <v>0</v>
      </c>
      <c r="AK56">
        <f>I!AJ54*'Sim_F(IxI)'!$O56</f>
        <v>0</v>
      </c>
      <c r="AL56">
        <f>I!AK54*'Sim_F(IxI)'!$O56</f>
        <v>0</v>
      </c>
      <c r="AM56">
        <f>I!AL54*'Sim_F(IxI)'!$O56</f>
        <v>0</v>
      </c>
      <c r="AN56">
        <f>I!AM54*'Sim_F(IxI)'!$O56</f>
        <v>0</v>
      </c>
      <c r="AO56">
        <f>I!AN54*'Sim_F(IxI)'!$O56</f>
        <v>0</v>
      </c>
      <c r="AP56">
        <f>I!AO54*'Sim_F(IxI)'!$O56</f>
        <v>0</v>
      </c>
      <c r="AQ56">
        <f>I!AP54*'Sim_F(IxI)'!$O56</f>
        <v>0</v>
      </c>
      <c r="AR56">
        <f>I!AQ54*'Sim_F(IxI)'!$O56</f>
        <v>0</v>
      </c>
      <c r="AS56">
        <f>I!AR54*'Sim_F(IxI)'!$O56</f>
        <v>0</v>
      </c>
      <c r="AT56">
        <f>I!AS54*'Sim_F(IxI)'!$O56</f>
        <v>0</v>
      </c>
      <c r="AU56">
        <f>I!AT54*'Sim_F(IxI)'!$O56</f>
        <v>0</v>
      </c>
      <c r="AV56">
        <f>I!AU54*'Sim_F(IxI)'!$O56</f>
        <v>0</v>
      </c>
      <c r="AW56">
        <f>I!AV54*'Sim_F(IxI)'!$O56</f>
        <v>0</v>
      </c>
      <c r="AX56">
        <f>I!AW54*'Sim_F(IxI)'!$O56</f>
        <v>0</v>
      </c>
      <c r="AY56">
        <f>I!AX54*'Sim_F(IxI)'!$O56</f>
        <v>0</v>
      </c>
      <c r="AZ56">
        <f>I!AY54*'Sim_F(IxI)'!$O56</f>
        <v>0</v>
      </c>
      <c r="BA56">
        <f>I!AZ54*'Sim_F(IxI)'!$O56</f>
        <v>0</v>
      </c>
      <c r="BB56">
        <f>I!BA54*'Sim_F(IxI)'!$O56</f>
        <v>0</v>
      </c>
      <c r="BC56">
        <f>I!BB54*'Sim_F(IxI)'!$O56</f>
        <v>0</v>
      </c>
      <c r="BD56">
        <f>I!BC54*'Sim_F(IxI)'!$O56</f>
        <v>0</v>
      </c>
      <c r="BE56">
        <f>I!BD54*'Sim_F(IxI)'!$O56</f>
        <v>0</v>
      </c>
      <c r="BF56">
        <f>I!BE54*'Sim_F(IxI)'!$O56</f>
        <v>0</v>
      </c>
      <c r="BG56">
        <f>I!BF54*'Sim_F(IxI)'!$O56</f>
        <v>0</v>
      </c>
      <c r="BH56">
        <f>I!BG54*'Sim_F(IxI)'!$O56</f>
        <v>0</v>
      </c>
      <c r="BI56">
        <f>I!BH54*'Sim_F(IxI)'!$O56</f>
        <v>0</v>
      </c>
      <c r="BJ56">
        <f>I!BI54*'Sim_F(IxI)'!$O56</f>
        <v>0</v>
      </c>
      <c r="BK56">
        <f>I!BJ54*'Sim_F(IxI)'!$O56</f>
        <v>0</v>
      </c>
      <c r="BL56">
        <f>I!BK54*'Sim_F(IxI)'!$O56</f>
        <v>0</v>
      </c>
      <c r="BM56">
        <f>I!BL54*'Sim_F(IxI)'!$O56</f>
        <v>0</v>
      </c>
      <c r="BN56">
        <f>I!BM54*'Sim_F(IxI)'!$O56</f>
        <v>0</v>
      </c>
      <c r="BO56">
        <f>I!BN54*'Sim_F(IxI)'!$O56</f>
        <v>0</v>
      </c>
      <c r="BP56">
        <f>I!BO54*'Sim_F(IxI)'!$O56</f>
        <v>0</v>
      </c>
      <c r="BQ56">
        <f>I!BP54*'Sim_F(IxI)'!$O56</f>
        <v>0</v>
      </c>
      <c r="BR56">
        <f>I!BQ54*'Sim_F(IxI)'!$O56</f>
        <v>0</v>
      </c>
      <c r="BS56">
        <f>I!BR54*'Sim_F(IxI)'!$O56</f>
        <v>0</v>
      </c>
      <c r="BT56">
        <f>I!BS54*'Sim_F(IxI)'!$O56</f>
        <v>0</v>
      </c>
      <c r="BU56">
        <f>I!BT54*'Sim_F(IxI)'!$O56</f>
        <v>0</v>
      </c>
      <c r="BV56">
        <f>I!BU54*'Sim_F(IxI)'!$O56</f>
        <v>0</v>
      </c>
      <c r="BW56">
        <f>I!BV54*'Sim_F(IxI)'!$O56</f>
        <v>0</v>
      </c>
      <c r="BX56">
        <f>I!BW54*'Sim_F(IxI)'!$O56</f>
        <v>0</v>
      </c>
      <c r="BY56">
        <f>I!BX54*'Sim_F(IxI)'!$O56</f>
        <v>0</v>
      </c>
    </row>
    <row r="57" spans="1:77" x14ac:dyDescent="0.25">
      <c r="A57" s="105" t="s">
        <v>54</v>
      </c>
      <c r="B57">
        <f>I!A55*'Sim_F(IxI)'!$O57</f>
        <v>0</v>
      </c>
      <c r="C57">
        <f>I!B55*'Sim_F(IxI)'!$O57</f>
        <v>0</v>
      </c>
      <c r="D57">
        <f>I!C55*'Sim_F(IxI)'!$O57</f>
        <v>0</v>
      </c>
      <c r="E57">
        <f>I!D55*'Sim_F(IxI)'!$O57</f>
        <v>0</v>
      </c>
      <c r="F57">
        <f>I!E55*'Sim_F(IxI)'!$O57</f>
        <v>0</v>
      </c>
      <c r="G57">
        <f>I!F55*'Sim_F(IxI)'!$O57</f>
        <v>0</v>
      </c>
      <c r="H57">
        <f>I!G55*'Sim_F(IxI)'!$O57</f>
        <v>0</v>
      </c>
      <c r="I57">
        <f>I!H55*'Sim_F(IxI)'!$O57</f>
        <v>0</v>
      </c>
      <c r="J57">
        <f>I!I55*'Sim_F(IxI)'!$O57</f>
        <v>0</v>
      </c>
      <c r="K57">
        <f>I!J55*'Sim_F(IxI)'!$O57</f>
        <v>0</v>
      </c>
      <c r="L57">
        <f>I!K55*'Sim_F(IxI)'!$O57</f>
        <v>0</v>
      </c>
      <c r="M57">
        <f>I!L55*'Sim_F(IxI)'!$O57</f>
        <v>0</v>
      </c>
      <c r="N57">
        <f>I!M55*'Sim_F(IxI)'!$O57</f>
        <v>0</v>
      </c>
      <c r="O57">
        <f>I!N55*'Sim_F(IxI)'!$O57</f>
        <v>0</v>
      </c>
      <c r="P57">
        <f>I!O55*'Sim_F(IxI)'!$O57</f>
        <v>0</v>
      </c>
      <c r="Q57">
        <f>I!P55*'Sim_F(IxI)'!$O57</f>
        <v>0</v>
      </c>
      <c r="R57">
        <f>I!Q55*'Sim_F(IxI)'!$O57</f>
        <v>0</v>
      </c>
      <c r="S57">
        <f>I!R55*'Sim_F(IxI)'!$O57</f>
        <v>0</v>
      </c>
      <c r="T57">
        <f>I!S55*'Sim_F(IxI)'!$O57</f>
        <v>0</v>
      </c>
      <c r="U57">
        <f>I!T55*'Sim_F(IxI)'!$O57</f>
        <v>0</v>
      </c>
      <c r="V57">
        <f>I!U55*'Sim_F(IxI)'!$O57</f>
        <v>0</v>
      </c>
      <c r="W57">
        <f>I!V55*'Sim_F(IxI)'!$O57</f>
        <v>0</v>
      </c>
      <c r="X57">
        <f>I!W55*'Sim_F(IxI)'!$O57</f>
        <v>0</v>
      </c>
      <c r="Y57">
        <f>I!X55*'Sim_F(IxI)'!$O57</f>
        <v>0</v>
      </c>
      <c r="Z57">
        <f>I!Y55*'Sim_F(IxI)'!$O57</f>
        <v>0</v>
      </c>
      <c r="AA57">
        <f>I!Z55*'Sim_F(IxI)'!$O57</f>
        <v>0</v>
      </c>
      <c r="AB57">
        <f>I!AA55*'Sim_F(IxI)'!$O57</f>
        <v>0</v>
      </c>
      <c r="AC57">
        <f>I!AB55*'Sim_F(IxI)'!$O57</f>
        <v>0</v>
      </c>
      <c r="AD57">
        <f>I!AC55*'Sim_F(IxI)'!$O57</f>
        <v>0</v>
      </c>
      <c r="AE57">
        <f>I!AD55*'Sim_F(IxI)'!$O57</f>
        <v>0</v>
      </c>
      <c r="AF57">
        <f>I!AE55*'Sim_F(IxI)'!$O57</f>
        <v>0</v>
      </c>
      <c r="AG57">
        <f>I!AF55*'Sim_F(IxI)'!$O57</f>
        <v>0</v>
      </c>
      <c r="AH57">
        <f>I!AG55*'Sim_F(IxI)'!$O57</f>
        <v>0</v>
      </c>
      <c r="AI57">
        <f>I!AH55*'Sim_F(IxI)'!$O57</f>
        <v>0</v>
      </c>
      <c r="AJ57">
        <f>I!AI55*'Sim_F(IxI)'!$O57</f>
        <v>0</v>
      </c>
      <c r="AK57">
        <f>I!AJ55*'Sim_F(IxI)'!$O57</f>
        <v>0</v>
      </c>
      <c r="AL57">
        <f>I!AK55*'Sim_F(IxI)'!$O57</f>
        <v>0</v>
      </c>
      <c r="AM57">
        <f>I!AL55*'Sim_F(IxI)'!$O57</f>
        <v>0</v>
      </c>
      <c r="AN57">
        <f>I!AM55*'Sim_F(IxI)'!$O57</f>
        <v>0</v>
      </c>
      <c r="AO57">
        <f>I!AN55*'Sim_F(IxI)'!$O57</f>
        <v>0</v>
      </c>
      <c r="AP57">
        <f>I!AO55*'Sim_F(IxI)'!$O57</f>
        <v>0</v>
      </c>
      <c r="AQ57">
        <f>I!AP55*'Sim_F(IxI)'!$O57</f>
        <v>0</v>
      </c>
      <c r="AR57">
        <f>I!AQ55*'Sim_F(IxI)'!$O57</f>
        <v>0</v>
      </c>
      <c r="AS57">
        <f>I!AR55*'Sim_F(IxI)'!$O57</f>
        <v>0</v>
      </c>
      <c r="AT57">
        <f>I!AS55*'Sim_F(IxI)'!$O57</f>
        <v>0</v>
      </c>
      <c r="AU57">
        <f>I!AT55*'Sim_F(IxI)'!$O57</f>
        <v>0</v>
      </c>
      <c r="AV57">
        <f>I!AU55*'Sim_F(IxI)'!$O57</f>
        <v>0</v>
      </c>
      <c r="AW57">
        <f>I!AV55*'Sim_F(IxI)'!$O57</f>
        <v>0</v>
      </c>
      <c r="AX57">
        <f>I!AW55*'Sim_F(IxI)'!$O57</f>
        <v>0</v>
      </c>
      <c r="AY57">
        <f>I!AX55*'Sim_F(IxI)'!$O57</f>
        <v>0</v>
      </c>
      <c r="AZ57">
        <f>I!AY55*'Sim_F(IxI)'!$O57</f>
        <v>0</v>
      </c>
      <c r="BA57">
        <f>I!AZ55*'Sim_F(IxI)'!$O57</f>
        <v>0</v>
      </c>
      <c r="BB57">
        <f>I!BA55*'Sim_F(IxI)'!$O57</f>
        <v>0</v>
      </c>
      <c r="BC57">
        <f>I!BB55*'Sim_F(IxI)'!$O57</f>
        <v>0</v>
      </c>
      <c r="BD57">
        <f>I!BC55*'Sim_F(IxI)'!$O57</f>
        <v>0</v>
      </c>
      <c r="BE57">
        <f>I!BD55*'Sim_F(IxI)'!$O57</f>
        <v>0</v>
      </c>
      <c r="BF57">
        <f>I!BE55*'Sim_F(IxI)'!$O57</f>
        <v>0</v>
      </c>
      <c r="BG57">
        <f>I!BF55*'Sim_F(IxI)'!$O57</f>
        <v>0</v>
      </c>
      <c r="BH57">
        <f>I!BG55*'Sim_F(IxI)'!$O57</f>
        <v>0</v>
      </c>
      <c r="BI57">
        <f>I!BH55*'Sim_F(IxI)'!$O57</f>
        <v>0</v>
      </c>
      <c r="BJ57">
        <f>I!BI55*'Sim_F(IxI)'!$O57</f>
        <v>0</v>
      </c>
      <c r="BK57">
        <f>I!BJ55*'Sim_F(IxI)'!$O57</f>
        <v>0</v>
      </c>
      <c r="BL57">
        <f>I!BK55*'Sim_F(IxI)'!$O57</f>
        <v>0</v>
      </c>
      <c r="BM57">
        <f>I!BL55*'Sim_F(IxI)'!$O57</f>
        <v>0</v>
      </c>
      <c r="BN57">
        <f>I!BM55*'Sim_F(IxI)'!$O57</f>
        <v>0</v>
      </c>
      <c r="BO57">
        <f>I!BN55*'Sim_F(IxI)'!$O57</f>
        <v>0</v>
      </c>
      <c r="BP57">
        <f>I!BO55*'Sim_F(IxI)'!$O57</f>
        <v>0</v>
      </c>
      <c r="BQ57">
        <f>I!BP55*'Sim_F(IxI)'!$O57</f>
        <v>0</v>
      </c>
      <c r="BR57">
        <f>I!BQ55*'Sim_F(IxI)'!$O57</f>
        <v>0</v>
      </c>
      <c r="BS57">
        <f>I!BR55*'Sim_F(IxI)'!$O57</f>
        <v>0</v>
      </c>
      <c r="BT57">
        <f>I!BS55*'Sim_F(IxI)'!$O57</f>
        <v>0</v>
      </c>
      <c r="BU57">
        <f>I!BT55*'Sim_F(IxI)'!$O57</f>
        <v>0</v>
      </c>
      <c r="BV57">
        <f>I!BU55*'Sim_F(IxI)'!$O57</f>
        <v>0</v>
      </c>
      <c r="BW57">
        <f>I!BV55*'Sim_F(IxI)'!$O57</f>
        <v>0</v>
      </c>
      <c r="BX57">
        <f>I!BW55*'Sim_F(IxI)'!$O57</f>
        <v>0</v>
      </c>
      <c r="BY57">
        <f>I!BX55*'Sim_F(IxI)'!$O57</f>
        <v>0</v>
      </c>
    </row>
    <row r="58" spans="1:77" x14ac:dyDescent="0.25">
      <c r="A58" s="105" t="s">
        <v>55</v>
      </c>
      <c r="B58">
        <f>I!A56*'Sim_F(IxI)'!$O58</f>
        <v>0</v>
      </c>
      <c r="C58">
        <f>I!B56*'Sim_F(IxI)'!$O58</f>
        <v>0</v>
      </c>
      <c r="D58">
        <f>I!C56*'Sim_F(IxI)'!$O58</f>
        <v>0</v>
      </c>
      <c r="E58">
        <f>I!D56*'Sim_F(IxI)'!$O58</f>
        <v>0</v>
      </c>
      <c r="F58">
        <f>I!E56*'Sim_F(IxI)'!$O58</f>
        <v>0</v>
      </c>
      <c r="G58">
        <f>I!F56*'Sim_F(IxI)'!$O58</f>
        <v>0</v>
      </c>
      <c r="H58">
        <f>I!G56*'Sim_F(IxI)'!$O58</f>
        <v>0</v>
      </c>
      <c r="I58">
        <f>I!H56*'Sim_F(IxI)'!$O58</f>
        <v>0</v>
      </c>
      <c r="J58">
        <f>I!I56*'Sim_F(IxI)'!$O58</f>
        <v>0</v>
      </c>
      <c r="K58">
        <f>I!J56*'Sim_F(IxI)'!$O58</f>
        <v>0</v>
      </c>
      <c r="L58">
        <f>I!K56*'Sim_F(IxI)'!$O58</f>
        <v>0</v>
      </c>
      <c r="M58">
        <f>I!L56*'Sim_F(IxI)'!$O58</f>
        <v>0</v>
      </c>
      <c r="N58">
        <f>I!M56*'Sim_F(IxI)'!$O58</f>
        <v>0</v>
      </c>
      <c r="O58">
        <f>I!N56*'Sim_F(IxI)'!$O58</f>
        <v>0</v>
      </c>
      <c r="P58">
        <f>I!O56*'Sim_F(IxI)'!$O58</f>
        <v>0</v>
      </c>
      <c r="Q58">
        <f>I!P56*'Sim_F(IxI)'!$O58</f>
        <v>0</v>
      </c>
      <c r="R58">
        <f>I!Q56*'Sim_F(IxI)'!$O58</f>
        <v>0</v>
      </c>
      <c r="S58">
        <f>I!R56*'Sim_F(IxI)'!$O58</f>
        <v>0</v>
      </c>
      <c r="T58">
        <f>I!S56*'Sim_F(IxI)'!$O58</f>
        <v>0</v>
      </c>
      <c r="U58">
        <f>I!T56*'Sim_F(IxI)'!$O58</f>
        <v>0</v>
      </c>
      <c r="V58">
        <f>I!U56*'Sim_F(IxI)'!$O58</f>
        <v>0</v>
      </c>
      <c r="W58">
        <f>I!V56*'Sim_F(IxI)'!$O58</f>
        <v>0</v>
      </c>
      <c r="X58">
        <f>I!W56*'Sim_F(IxI)'!$O58</f>
        <v>0</v>
      </c>
      <c r="Y58">
        <f>I!X56*'Sim_F(IxI)'!$O58</f>
        <v>0</v>
      </c>
      <c r="Z58">
        <f>I!Y56*'Sim_F(IxI)'!$O58</f>
        <v>0</v>
      </c>
      <c r="AA58">
        <f>I!Z56*'Sim_F(IxI)'!$O58</f>
        <v>0</v>
      </c>
      <c r="AB58">
        <f>I!AA56*'Sim_F(IxI)'!$O58</f>
        <v>0</v>
      </c>
      <c r="AC58">
        <f>I!AB56*'Sim_F(IxI)'!$O58</f>
        <v>0</v>
      </c>
      <c r="AD58">
        <f>I!AC56*'Sim_F(IxI)'!$O58</f>
        <v>0</v>
      </c>
      <c r="AE58">
        <f>I!AD56*'Sim_F(IxI)'!$O58</f>
        <v>0</v>
      </c>
      <c r="AF58">
        <f>I!AE56*'Sim_F(IxI)'!$O58</f>
        <v>0</v>
      </c>
      <c r="AG58">
        <f>I!AF56*'Sim_F(IxI)'!$O58</f>
        <v>0</v>
      </c>
      <c r="AH58">
        <f>I!AG56*'Sim_F(IxI)'!$O58</f>
        <v>0</v>
      </c>
      <c r="AI58">
        <f>I!AH56*'Sim_F(IxI)'!$O58</f>
        <v>0</v>
      </c>
      <c r="AJ58">
        <f>I!AI56*'Sim_F(IxI)'!$O58</f>
        <v>0</v>
      </c>
      <c r="AK58">
        <f>I!AJ56*'Sim_F(IxI)'!$O58</f>
        <v>0</v>
      </c>
      <c r="AL58">
        <f>I!AK56*'Sim_F(IxI)'!$O58</f>
        <v>0</v>
      </c>
      <c r="AM58">
        <f>I!AL56*'Sim_F(IxI)'!$O58</f>
        <v>0</v>
      </c>
      <c r="AN58">
        <f>I!AM56*'Sim_F(IxI)'!$O58</f>
        <v>0</v>
      </c>
      <c r="AO58">
        <f>I!AN56*'Sim_F(IxI)'!$O58</f>
        <v>0</v>
      </c>
      <c r="AP58">
        <f>I!AO56*'Sim_F(IxI)'!$O58</f>
        <v>0</v>
      </c>
      <c r="AQ58">
        <f>I!AP56*'Sim_F(IxI)'!$O58</f>
        <v>0</v>
      </c>
      <c r="AR58">
        <f>I!AQ56*'Sim_F(IxI)'!$O58</f>
        <v>0</v>
      </c>
      <c r="AS58">
        <f>I!AR56*'Sim_F(IxI)'!$O58</f>
        <v>0</v>
      </c>
      <c r="AT58">
        <f>I!AS56*'Sim_F(IxI)'!$O58</f>
        <v>0</v>
      </c>
      <c r="AU58">
        <f>I!AT56*'Sim_F(IxI)'!$O58</f>
        <v>0</v>
      </c>
      <c r="AV58">
        <f>I!AU56*'Sim_F(IxI)'!$O58</f>
        <v>0</v>
      </c>
      <c r="AW58">
        <f>I!AV56*'Sim_F(IxI)'!$O58</f>
        <v>0</v>
      </c>
      <c r="AX58">
        <f>I!AW56*'Sim_F(IxI)'!$O58</f>
        <v>0</v>
      </c>
      <c r="AY58">
        <f>I!AX56*'Sim_F(IxI)'!$O58</f>
        <v>0</v>
      </c>
      <c r="AZ58">
        <f>I!AY56*'Sim_F(IxI)'!$O58</f>
        <v>0</v>
      </c>
      <c r="BA58">
        <f>I!AZ56*'Sim_F(IxI)'!$O58</f>
        <v>0</v>
      </c>
      <c r="BB58">
        <f>I!BA56*'Sim_F(IxI)'!$O58</f>
        <v>0</v>
      </c>
      <c r="BC58">
        <f>I!BB56*'Sim_F(IxI)'!$O58</f>
        <v>0</v>
      </c>
      <c r="BD58">
        <f>I!BC56*'Sim_F(IxI)'!$O58</f>
        <v>0</v>
      </c>
      <c r="BE58">
        <f>I!BD56*'Sim_F(IxI)'!$O58</f>
        <v>0</v>
      </c>
      <c r="BF58">
        <f>I!BE56*'Sim_F(IxI)'!$O58</f>
        <v>0</v>
      </c>
      <c r="BG58">
        <f>I!BF56*'Sim_F(IxI)'!$O58</f>
        <v>0</v>
      </c>
      <c r="BH58">
        <f>I!BG56*'Sim_F(IxI)'!$O58</f>
        <v>0</v>
      </c>
      <c r="BI58">
        <f>I!BH56*'Sim_F(IxI)'!$O58</f>
        <v>0</v>
      </c>
      <c r="BJ58">
        <f>I!BI56*'Sim_F(IxI)'!$O58</f>
        <v>0</v>
      </c>
      <c r="BK58">
        <f>I!BJ56*'Sim_F(IxI)'!$O58</f>
        <v>0</v>
      </c>
      <c r="BL58">
        <f>I!BK56*'Sim_F(IxI)'!$O58</f>
        <v>0</v>
      </c>
      <c r="BM58">
        <f>I!BL56*'Sim_F(IxI)'!$O58</f>
        <v>0</v>
      </c>
      <c r="BN58">
        <f>I!BM56*'Sim_F(IxI)'!$O58</f>
        <v>0</v>
      </c>
      <c r="BO58">
        <f>I!BN56*'Sim_F(IxI)'!$O58</f>
        <v>0</v>
      </c>
      <c r="BP58">
        <f>I!BO56*'Sim_F(IxI)'!$O58</f>
        <v>0</v>
      </c>
      <c r="BQ58">
        <f>I!BP56*'Sim_F(IxI)'!$O58</f>
        <v>0</v>
      </c>
      <c r="BR58">
        <f>I!BQ56*'Sim_F(IxI)'!$O58</f>
        <v>0</v>
      </c>
      <c r="BS58">
        <f>I!BR56*'Sim_F(IxI)'!$O58</f>
        <v>0</v>
      </c>
      <c r="BT58">
        <f>I!BS56*'Sim_F(IxI)'!$O58</f>
        <v>0</v>
      </c>
      <c r="BU58">
        <f>I!BT56*'Sim_F(IxI)'!$O58</f>
        <v>0</v>
      </c>
      <c r="BV58">
        <f>I!BU56*'Sim_F(IxI)'!$O58</f>
        <v>0</v>
      </c>
      <c r="BW58">
        <f>I!BV56*'Sim_F(IxI)'!$O58</f>
        <v>0</v>
      </c>
      <c r="BX58">
        <f>I!BW56*'Sim_F(IxI)'!$O58</f>
        <v>0</v>
      </c>
      <c r="BY58">
        <f>I!BX56*'Sim_F(IxI)'!$O58</f>
        <v>0</v>
      </c>
    </row>
    <row r="59" spans="1:77" x14ac:dyDescent="0.25">
      <c r="A59" s="105" t="s">
        <v>56</v>
      </c>
      <c r="B59">
        <f>I!A57*'Sim_F(IxI)'!$O59</f>
        <v>0</v>
      </c>
      <c r="C59">
        <f>I!B57*'Sim_F(IxI)'!$O59</f>
        <v>0</v>
      </c>
      <c r="D59">
        <f>I!C57*'Sim_F(IxI)'!$O59</f>
        <v>0</v>
      </c>
      <c r="E59">
        <f>I!D57*'Sim_F(IxI)'!$O59</f>
        <v>0</v>
      </c>
      <c r="F59">
        <f>I!E57*'Sim_F(IxI)'!$O59</f>
        <v>0</v>
      </c>
      <c r="G59">
        <f>I!F57*'Sim_F(IxI)'!$O59</f>
        <v>0</v>
      </c>
      <c r="H59">
        <f>I!G57*'Sim_F(IxI)'!$O59</f>
        <v>0</v>
      </c>
      <c r="I59">
        <f>I!H57*'Sim_F(IxI)'!$O59</f>
        <v>0</v>
      </c>
      <c r="J59">
        <f>I!I57*'Sim_F(IxI)'!$O59</f>
        <v>0</v>
      </c>
      <c r="K59">
        <f>I!J57*'Sim_F(IxI)'!$O59</f>
        <v>0</v>
      </c>
      <c r="L59">
        <f>I!K57*'Sim_F(IxI)'!$O59</f>
        <v>0</v>
      </c>
      <c r="M59">
        <f>I!L57*'Sim_F(IxI)'!$O59</f>
        <v>0</v>
      </c>
      <c r="N59">
        <f>I!M57*'Sim_F(IxI)'!$O59</f>
        <v>0</v>
      </c>
      <c r="O59">
        <f>I!N57*'Sim_F(IxI)'!$O59</f>
        <v>0</v>
      </c>
      <c r="P59">
        <f>I!O57*'Sim_F(IxI)'!$O59</f>
        <v>0</v>
      </c>
      <c r="Q59">
        <f>I!P57*'Sim_F(IxI)'!$O59</f>
        <v>0</v>
      </c>
      <c r="R59">
        <f>I!Q57*'Sim_F(IxI)'!$O59</f>
        <v>0</v>
      </c>
      <c r="S59">
        <f>I!R57*'Sim_F(IxI)'!$O59</f>
        <v>0</v>
      </c>
      <c r="T59">
        <f>I!S57*'Sim_F(IxI)'!$O59</f>
        <v>0</v>
      </c>
      <c r="U59">
        <f>I!T57*'Sim_F(IxI)'!$O59</f>
        <v>0</v>
      </c>
      <c r="V59">
        <f>I!U57*'Sim_F(IxI)'!$O59</f>
        <v>0</v>
      </c>
      <c r="W59">
        <f>I!V57*'Sim_F(IxI)'!$O59</f>
        <v>0</v>
      </c>
      <c r="X59">
        <f>I!W57*'Sim_F(IxI)'!$O59</f>
        <v>0</v>
      </c>
      <c r="Y59">
        <f>I!X57*'Sim_F(IxI)'!$O59</f>
        <v>0</v>
      </c>
      <c r="Z59">
        <f>I!Y57*'Sim_F(IxI)'!$O59</f>
        <v>0</v>
      </c>
      <c r="AA59">
        <f>I!Z57*'Sim_F(IxI)'!$O59</f>
        <v>0</v>
      </c>
      <c r="AB59">
        <f>I!AA57*'Sim_F(IxI)'!$O59</f>
        <v>0</v>
      </c>
      <c r="AC59">
        <f>I!AB57*'Sim_F(IxI)'!$O59</f>
        <v>0</v>
      </c>
      <c r="AD59">
        <f>I!AC57*'Sim_F(IxI)'!$O59</f>
        <v>0</v>
      </c>
      <c r="AE59">
        <f>I!AD57*'Sim_F(IxI)'!$O59</f>
        <v>0</v>
      </c>
      <c r="AF59">
        <f>I!AE57*'Sim_F(IxI)'!$O59</f>
        <v>0</v>
      </c>
      <c r="AG59">
        <f>I!AF57*'Sim_F(IxI)'!$O59</f>
        <v>0</v>
      </c>
      <c r="AH59">
        <f>I!AG57*'Sim_F(IxI)'!$O59</f>
        <v>0</v>
      </c>
      <c r="AI59">
        <f>I!AH57*'Sim_F(IxI)'!$O59</f>
        <v>0</v>
      </c>
      <c r="AJ59">
        <f>I!AI57*'Sim_F(IxI)'!$O59</f>
        <v>0</v>
      </c>
      <c r="AK59">
        <f>I!AJ57*'Sim_F(IxI)'!$O59</f>
        <v>0</v>
      </c>
      <c r="AL59">
        <f>I!AK57*'Sim_F(IxI)'!$O59</f>
        <v>0</v>
      </c>
      <c r="AM59">
        <f>I!AL57*'Sim_F(IxI)'!$O59</f>
        <v>0</v>
      </c>
      <c r="AN59">
        <f>I!AM57*'Sim_F(IxI)'!$O59</f>
        <v>0</v>
      </c>
      <c r="AO59">
        <f>I!AN57*'Sim_F(IxI)'!$O59</f>
        <v>0</v>
      </c>
      <c r="AP59">
        <f>I!AO57*'Sim_F(IxI)'!$O59</f>
        <v>0</v>
      </c>
      <c r="AQ59">
        <f>I!AP57*'Sim_F(IxI)'!$O59</f>
        <v>0</v>
      </c>
      <c r="AR59">
        <f>I!AQ57*'Sim_F(IxI)'!$O59</f>
        <v>0</v>
      </c>
      <c r="AS59">
        <f>I!AR57*'Sim_F(IxI)'!$O59</f>
        <v>0</v>
      </c>
      <c r="AT59">
        <f>I!AS57*'Sim_F(IxI)'!$O59</f>
        <v>0</v>
      </c>
      <c r="AU59">
        <f>I!AT57*'Sim_F(IxI)'!$O59</f>
        <v>0</v>
      </c>
      <c r="AV59">
        <f>I!AU57*'Sim_F(IxI)'!$O59</f>
        <v>0</v>
      </c>
      <c r="AW59">
        <f>I!AV57*'Sim_F(IxI)'!$O59</f>
        <v>0</v>
      </c>
      <c r="AX59">
        <f>I!AW57*'Sim_F(IxI)'!$O59</f>
        <v>0</v>
      </c>
      <c r="AY59">
        <f>I!AX57*'Sim_F(IxI)'!$O59</f>
        <v>0</v>
      </c>
      <c r="AZ59">
        <f>I!AY57*'Sim_F(IxI)'!$O59</f>
        <v>0</v>
      </c>
      <c r="BA59">
        <f>I!AZ57*'Sim_F(IxI)'!$O59</f>
        <v>0</v>
      </c>
      <c r="BB59">
        <f>I!BA57*'Sim_F(IxI)'!$O59</f>
        <v>0</v>
      </c>
      <c r="BC59">
        <f>I!BB57*'Sim_F(IxI)'!$O59</f>
        <v>0</v>
      </c>
      <c r="BD59">
        <f>I!BC57*'Sim_F(IxI)'!$O59</f>
        <v>0</v>
      </c>
      <c r="BE59">
        <f>I!BD57*'Sim_F(IxI)'!$O59</f>
        <v>0</v>
      </c>
      <c r="BF59">
        <f>I!BE57*'Sim_F(IxI)'!$O59</f>
        <v>0</v>
      </c>
      <c r="BG59">
        <f>I!BF57*'Sim_F(IxI)'!$O59</f>
        <v>0</v>
      </c>
      <c r="BH59">
        <f>I!BG57*'Sim_F(IxI)'!$O59</f>
        <v>0</v>
      </c>
      <c r="BI59">
        <f>I!BH57*'Sim_F(IxI)'!$O59</f>
        <v>0</v>
      </c>
      <c r="BJ59">
        <f>I!BI57*'Sim_F(IxI)'!$O59</f>
        <v>0</v>
      </c>
      <c r="BK59">
        <f>I!BJ57*'Sim_F(IxI)'!$O59</f>
        <v>0</v>
      </c>
      <c r="BL59">
        <f>I!BK57*'Sim_F(IxI)'!$O59</f>
        <v>0</v>
      </c>
      <c r="BM59">
        <f>I!BL57*'Sim_F(IxI)'!$O59</f>
        <v>0</v>
      </c>
      <c r="BN59">
        <f>I!BM57*'Sim_F(IxI)'!$O59</f>
        <v>0</v>
      </c>
      <c r="BO59">
        <f>I!BN57*'Sim_F(IxI)'!$O59</f>
        <v>0</v>
      </c>
      <c r="BP59">
        <f>I!BO57*'Sim_F(IxI)'!$O59</f>
        <v>0</v>
      </c>
      <c r="BQ59">
        <f>I!BP57*'Sim_F(IxI)'!$O59</f>
        <v>0</v>
      </c>
      <c r="BR59">
        <f>I!BQ57*'Sim_F(IxI)'!$O59</f>
        <v>0</v>
      </c>
      <c r="BS59">
        <f>I!BR57*'Sim_F(IxI)'!$O59</f>
        <v>0</v>
      </c>
      <c r="BT59">
        <f>I!BS57*'Sim_F(IxI)'!$O59</f>
        <v>0</v>
      </c>
      <c r="BU59">
        <f>I!BT57*'Sim_F(IxI)'!$O59</f>
        <v>0</v>
      </c>
      <c r="BV59">
        <f>I!BU57*'Sim_F(IxI)'!$O59</f>
        <v>0</v>
      </c>
      <c r="BW59">
        <f>I!BV57*'Sim_F(IxI)'!$O59</f>
        <v>0</v>
      </c>
      <c r="BX59">
        <f>I!BW57*'Sim_F(IxI)'!$O59</f>
        <v>0</v>
      </c>
      <c r="BY59">
        <f>I!BX57*'Sim_F(IxI)'!$O59</f>
        <v>0</v>
      </c>
    </row>
    <row r="60" spans="1:77" x14ac:dyDescent="0.25">
      <c r="A60" s="105" t="s">
        <v>57</v>
      </c>
      <c r="B60">
        <f>I!A58*'Sim_F(IxI)'!$O60</f>
        <v>0</v>
      </c>
      <c r="C60">
        <f>I!B58*'Sim_F(IxI)'!$O60</f>
        <v>0</v>
      </c>
      <c r="D60">
        <f>I!C58*'Sim_F(IxI)'!$O60</f>
        <v>0</v>
      </c>
      <c r="E60">
        <f>I!D58*'Sim_F(IxI)'!$O60</f>
        <v>0</v>
      </c>
      <c r="F60">
        <f>I!E58*'Sim_F(IxI)'!$O60</f>
        <v>0</v>
      </c>
      <c r="G60">
        <f>I!F58*'Sim_F(IxI)'!$O60</f>
        <v>0</v>
      </c>
      <c r="H60">
        <f>I!G58*'Sim_F(IxI)'!$O60</f>
        <v>0</v>
      </c>
      <c r="I60">
        <f>I!H58*'Sim_F(IxI)'!$O60</f>
        <v>0</v>
      </c>
      <c r="J60">
        <f>I!I58*'Sim_F(IxI)'!$O60</f>
        <v>0</v>
      </c>
      <c r="K60">
        <f>I!J58*'Sim_F(IxI)'!$O60</f>
        <v>0</v>
      </c>
      <c r="L60">
        <f>I!K58*'Sim_F(IxI)'!$O60</f>
        <v>0</v>
      </c>
      <c r="M60">
        <f>I!L58*'Sim_F(IxI)'!$O60</f>
        <v>0</v>
      </c>
      <c r="N60">
        <f>I!M58*'Sim_F(IxI)'!$O60</f>
        <v>0</v>
      </c>
      <c r="O60">
        <f>I!N58*'Sim_F(IxI)'!$O60</f>
        <v>0</v>
      </c>
      <c r="P60">
        <f>I!O58*'Sim_F(IxI)'!$O60</f>
        <v>0</v>
      </c>
      <c r="Q60">
        <f>I!P58*'Sim_F(IxI)'!$O60</f>
        <v>0</v>
      </c>
      <c r="R60">
        <f>I!Q58*'Sim_F(IxI)'!$O60</f>
        <v>0</v>
      </c>
      <c r="S60">
        <f>I!R58*'Sim_F(IxI)'!$O60</f>
        <v>0</v>
      </c>
      <c r="T60">
        <f>I!S58*'Sim_F(IxI)'!$O60</f>
        <v>0</v>
      </c>
      <c r="U60">
        <f>I!T58*'Sim_F(IxI)'!$O60</f>
        <v>0</v>
      </c>
      <c r="V60">
        <f>I!U58*'Sim_F(IxI)'!$O60</f>
        <v>0</v>
      </c>
      <c r="W60">
        <f>I!V58*'Sim_F(IxI)'!$O60</f>
        <v>0</v>
      </c>
      <c r="X60">
        <f>I!W58*'Sim_F(IxI)'!$O60</f>
        <v>0</v>
      </c>
      <c r="Y60">
        <f>I!X58*'Sim_F(IxI)'!$O60</f>
        <v>0</v>
      </c>
      <c r="Z60">
        <f>I!Y58*'Sim_F(IxI)'!$O60</f>
        <v>0</v>
      </c>
      <c r="AA60">
        <f>I!Z58*'Sim_F(IxI)'!$O60</f>
        <v>0</v>
      </c>
      <c r="AB60">
        <f>I!AA58*'Sim_F(IxI)'!$O60</f>
        <v>0</v>
      </c>
      <c r="AC60">
        <f>I!AB58*'Sim_F(IxI)'!$O60</f>
        <v>0</v>
      </c>
      <c r="AD60">
        <f>I!AC58*'Sim_F(IxI)'!$O60</f>
        <v>0</v>
      </c>
      <c r="AE60">
        <f>I!AD58*'Sim_F(IxI)'!$O60</f>
        <v>0</v>
      </c>
      <c r="AF60">
        <f>I!AE58*'Sim_F(IxI)'!$O60</f>
        <v>0</v>
      </c>
      <c r="AG60">
        <f>I!AF58*'Sim_F(IxI)'!$O60</f>
        <v>0</v>
      </c>
      <c r="AH60">
        <f>I!AG58*'Sim_F(IxI)'!$O60</f>
        <v>0</v>
      </c>
      <c r="AI60">
        <f>I!AH58*'Sim_F(IxI)'!$O60</f>
        <v>0</v>
      </c>
      <c r="AJ60">
        <f>I!AI58*'Sim_F(IxI)'!$O60</f>
        <v>0</v>
      </c>
      <c r="AK60">
        <f>I!AJ58*'Sim_F(IxI)'!$O60</f>
        <v>0</v>
      </c>
      <c r="AL60">
        <f>I!AK58*'Sim_F(IxI)'!$O60</f>
        <v>0</v>
      </c>
      <c r="AM60">
        <f>I!AL58*'Sim_F(IxI)'!$O60</f>
        <v>0</v>
      </c>
      <c r="AN60">
        <f>I!AM58*'Sim_F(IxI)'!$O60</f>
        <v>0</v>
      </c>
      <c r="AO60">
        <f>I!AN58*'Sim_F(IxI)'!$O60</f>
        <v>0</v>
      </c>
      <c r="AP60">
        <f>I!AO58*'Sim_F(IxI)'!$O60</f>
        <v>0</v>
      </c>
      <c r="AQ60">
        <f>I!AP58*'Sim_F(IxI)'!$O60</f>
        <v>0</v>
      </c>
      <c r="AR60">
        <f>I!AQ58*'Sim_F(IxI)'!$O60</f>
        <v>0</v>
      </c>
      <c r="AS60">
        <f>I!AR58*'Sim_F(IxI)'!$O60</f>
        <v>0</v>
      </c>
      <c r="AT60">
        <f>I!AS58*'Sim_F(IxI)'!$O60</f>
        <v>0</v>
      </c>
      <c r="AU60">
        <f>I!AT58*'Sim_F(IxI)'!$O60</f>
        <v>0</v>
      </c>
      <c r="AV60">
        <f>I!AU58*'Sim_F(IxI)'!$O60</f>
        <v>0</v>
      </c>
      <c r="AW60">
        <f>I!AV58*'Sim_F(IxI)'!$O60</f>
        <v>0</v>
      </c>
      <c r="AX60">
        <f>I!AW58*'Sim_F(IxI)'!$O60</f>
        <v>0</v>
      </c>
      <c r="AY60">
        <f>I!AX58*'Sim_F(IxI)'!$O60</f>
        <v>0</v>
      </c>
      <c r="AZ60">
        <f>I!AY58*'Sim_F(IxI)'!$O60</f>
        <v>0</v>
      </c>
      <c r="BA60">
        <f>I!AZ58*'Sim_F(IxI)'!$O60</f>
        <v>0</v>
      </c>
      <c r="BB60">
        <f>I!BA58*'Sim_F(IxI)'!$O60</f>
        <v>0</v>
      </c>
      <c r="BC60">
        <f>I!BB58*'Sim_F(IxI)'!$O60</f>
        <v>0</v>
      </c>
      <c r="BD60">
        <f>I!BC58*'Sim_F(IxI)'!$O60</f>
        <v>0</v>
      </c>
      <c r="BE60">
        <f>I!BD58*'Sim_F(IxI)'!$O60</f>
        <v>0</v>
      </c>
      <c r="BF60">
        <f>I!BE58*'Sim_F(IxI)'!$O60</f>
        <v>0</v>
      </c>
      <c r="BG60">
        <f>I!BF58*'Sim_F(IxI)'!$O60</f>
        <v>0</v>
      </c>
      <c r="BH60">
        <f>I!BG58*'Sim_F(IxI)'!$O60</f>
        <v>0</v>
      </c>
      <c r="BI60">
        <f>I!BH58*'Sim_F(IxI)'!$O60</f>
        <v>0</v>
      </c>
      <c r="BJ60">
        <f>I!BI58*'Sim_F(IxI)'!$O60</f>
        <v>0</v>
      </c>
      <c r="BK60">
        <f>I!BJ58*'Sim_F(IxI)'!$O60</f>
        <v>0</v>
      </c>
      <c r="BL60">
        <f>I!BK58*'Sim_F(IxI)'!$O60</f>
        <v>0</v>
      </c>
      <c r="BM60">
        <f>I!BL58*'Sim_F(IxI)'!$O60</f>
        <v>0</v>
      </c>
      <c r="BN60">
        <f>I!BM58*'Sim_F(IxI)'!$O60</f>
        <v>0</v>
      </c>
      <c r="BO60">
        <f>I!BN58*'Sim_F(IxI)'!$O60</f>
        <v>0</v>
      </c>
      <c r="BP60">
        <f>I!BO58*'Sim_F(IxI)'!$O60</f>
        <v>0</v>
      </c>
      <c r="BQ60">
        <f>I!BP58*'Sim_F(IxI)'!$O60</f>
        <v>0</v>
      </c>
      <c r="BR60">
        <f>I!BQ58*'Sim_F(IxI)'!$O60</f>
        <v>0</v>
      </c>
      <c r="BS60">
        <f>I!BR58*'Sim_F(IxI)'!$O60</f>
        <v>0</v>
      </c>
      <c r="BT60">
        <f>I!BS58*'Sim_F(IxI)'!$O60</f>
        <v>0</v>
      </c>
      <c r="BU60">
        <f>I!BT58*'Sim_F(IxI)'!$O60</f>
        <v>0</v>
      </c>
      <c r="BV60">
        <f>I!BU58*'Sim_F(IxI)'!$O60</f>
        <v>0</v>
      </c>
      <c r="BW60">
        <f>I!BV58*'Sim_F(IxI)'!$O60</f>
        <v>0</v>
      </c>
      <c r="BX60">
        <f>I!BW58*'Sim_F(IxI)'!$O60</f>
        <v>0</v>
      </c>
      <c r="BY60">
        <f>I!BX58*'Sim_F(IxI)'!$O60</f>
        <v>0</v>
      </c>
    </row>
    <row r="61" spans="1:77" x14ac:dyDescent="0.25">
      <c r="A61" s="105" t="s">
        <v>58</v>
      </c>
      <c r="B61">
        <f>I!A59*'Sim_F(IxI)'!$O61</f>
        <v>0</v>
      </c>
      <c r="C61">
        <f>I!B59*'Sim_F(IxI)'!$O61</f>
        <v>0</v>
      </c>
      <c r="D61">
        <f>I!C59*'Sim_F(IxI)'!$O61</f>
        <v>0</v>
      </c>
      <c r="E61">
        <f>I!D59*'Sim_F(IxI)'!$O61</f>
        <v>0</v>
      </c>
      <c r="F61">
        <f>I!E59*'Sim_F(IxI)'!$O61</f>
        <v>0</v>
      </c>
      <c r="G61">
        <f>I!F59*'Sim_F(IxI)'!$O61</f>
        <v>0</v>
      </c>
      <c r="H61">
        <f>I!G59*'Sim_F(IxI)'!$O61</f>
        <v>0</v>
      </c>
      <c r="I61">
        <f>I!H59*'Sim_F(IxI)'!$O61</f>
        <v>0</v>
      </c>
      <c r="J61">
        <f>I!I59*'Sim_F(IxI)'!$O61</f>
        <v>0</v>
      </c>
      <c r="K61">
        <f>I!J59*'Sim_F(IxI)'!$O61</f>
        <v>0</v>
      </c>
      <c r="L61">
        <f>I!K59*'Sim_F(IxI)'!$O61</f>
        <v>0</v>
      </c>
      <c r="M61">
        <f>I!L59*'Sim_F(IxI)'!$O61</f>
        <v>0</v>
      </c>
      <c r="N61">
        <f>I!M59*'Sim_F(IxI)'!$O61</f>
        <v>0</v>
      </c>
      <c r="O61">
        <f>I!N59*'Sim_F(IxI)'!$O61</f>
        <v>0</v>
      </c>
      <c r="P61">
        <f>I!O59*'Sim_F(IxI)'!$O61</f>
        <v>0</v>
      </c>
      <c r="Q61">
        <f>I!P59*'Sim_F(IxI)'!$O61</f>
        <v>0</v>
      </c>
      <c r="R61">
        <f>I!Q59*'Sim_F(IxI)'!$O61</f>
        <v>0</v>
      </c>
      <c r="S61">
        <f>I!R59*'Sim_F(IxI)'!$O61</f>
        <v>0</v>
      </c>
      <c r="T61">
        <f>I!S59*'Sim_F(IxI)'!$O61</f>
        <v>0</v>
      </c>
      <c r="U61">
        <f>I!T59*'Sim_F(IxI)'!$O61</f>
        <v>0</v>
      </c>
      <c r="V61">
        <f>I!U59*'Sim_F(IxI)'!$O61</f>
        <v>0</v>
      </c>
      <c r="W61">
        <f>I!V59*'Sim_F(IxI)'!$O61</f>
        <v>0</v>
      </c>
      <c r="X61">
        <f>I!W59*'Sim_F(IxI)'!$O61</f>
        <v>0</v>
      </c>
      <c r="Y61">
        <f>I!X59*'Sim_F(IxI)'!$O61</f>
        <v>0</v>
      </c>
      <c r="Z61">
        <f>I!Y59*'Sim_F(IxI)'!$O61</f>
        <v>0</v>
      </c>
      <c r="AA61">
        <f>I!Z59*'Sim_F(IxI)'!$O61</f>
        <v>0</v>
      </c>
      <c r="AB61">
        <f>I!AA59*'Sim_F(IxI)'!$O61</f>
        <v>0</v>
      </c>
      <c r="AC61">
        <f>I!AB59*'Sim_F(IxI)'!$O61</f>
        <v>0</v>
      </c>
      <c r="AD61">
        <f>I!AC59*'Sim_F(IxI)'!$O61</f>
        <v>0</v>
      </c>
      <c r="AE61">
        <f>I!AD59*'Sim_F(IxI)'!$O61</f>
        <v>0</v>
      </c>
      <c r="AF61">
        <f>I!AE59*'Sim_F(IxI)'!$O61</f>
        <v>0</v>
      </c>
      <c r="AG61">
        <f>I!AF59*'Sim_F(IxI)'!$O61</f>
        <v>0</v>
      </c>
      <c r="AH61">
        <f>I!AG59*'Sim_F(IxI)'!$O61</f>
        <v>0</v>
      </c>
      <c r="AI61">
        <f>I!AH59*'Sim_F(IxI)'!$O61</f>
        <v>0</v>
      </c>
      <c r="AJ61">
        <f>I!AI59*'Sim_F(IxI)'!$O61</f>
        <v>0</v>
      </c>
      <c r="AK61">
        <f>I!AJ59*'Sim_F(IxI)'!$O61</f>
        <v>0</v>
      </c>
      <c r="AL61">
        <f>I!AK59*'Sim_F(IxI)'!$O61</f>
        <v>0</v>
      </c>
      <c r="AM61">
        <f>I!AL59*'Sim_F(IxI)'!$O61</f>
        <v>0</v>
      </c>
      <c r="AN61">
        <f>I!AM59*'Sim_F(IxI)'!$O61</f>
        <v>0</v>
      </c>
      <c r="AO61">
        <f>I!AN59*'Sim_F(IxI)'!$O61</f>
        <v>0</v>
      </c>
      <c r="AP61">
        <f>I!AO59*'Sim_F(IxI)'!$O61</f>
        <v>0</v>
      </c>
      <c r="AQ61">
        <f>I!AP59*'Sim_F(IxI)'!$O61</f>
        <v>0</v>
      </c>
      <c r="AR61">
        <f>I!AQ59*'Sim_F(IxI)'!$O61</f>
        <v>0</v>
      </c>
      <c r="AS61">
        <f>I!AR59*'Sim_F(IxI)'!$O61</f>
        <v>0</v>
      </c>
      <c r="AT61">
        <f>I!AS59*'Sim_F(IxI)'!$O61</f>
        <v>0</v>
      </c>
      <c r="AU61">
        <f>I!AT59*'Sim_F(IxI)'!$O61</f>
        <v>0</v>
      </c>
      <c r="AV61">
        <f>I!AU59*'Sim_F(IxI)'!$O61</f>
        <v>0</v>
      </c>
      <c r="AW61">
        <f>I!AV59*'Sim_F(IxI)'!$O61</f>
        <v>0</v>
      </c>
      <c r="AX61">
        <f>I!AW59*'Sim_F(IxI)'!$O61</f>
        <v>0</v>
      </c>
      <c r="AY61">
        <f>I!AX59*'Sim_F(IxI)'!$O61</f>
        <v>0</v>
      </c>
      <c r="AZ61">
        <f>I!AY59*'Sim_F(IxI)'!$O61</f>
        <v>0</v>
      </c>
      <c r="BA61">
        <f>I!AZ59*'Sim_F(IxI)'!$O61</f>
        <v>0</v>
      </c>
      <c r="BB61">
        <f>I!BA59*'Sim_F(IxI)'!$O61</f>
        <v>0</v>
      </c>
      <c r="BC61">
        <f>I!BB59*'Sim_F(IxI)'!$O61</f>
        <v>0</v>
      </c>
      <c r="BD61">
        <f>I!BC59*'Sim_F(IxI)'!$O61</f>
        <v>0</v>
      </c>
      <c r="BE61">
        <f>I!BD59*'Sim_F(IxI)'!$O61</f>
        <v>0</v>
      </c>
      <c r="BF61">
        <f>I!BE59*'Sim_F(IxI)'!$O61</f>
        <v>0</v>
      </c>
      <c r="BG61">
        <f>I!BF59*'Sim_F(IxI)'!$O61</f>
        <v>0</v>
      </c>
      <c r="BH61">
        <f>I!BG59*'Sim_F(IxI)'!$O61</f>
        <v>0</v>
      </c>
      <c r="BI61">
        <f>I!BH59*'Sim_F(IxI)'!$O61</f>
        <v>0</v>
      </c>
      <c r="BJ61">
        <f>I!BI59*'Sim_F(IxI)'!$O61</f>
        <v>0</v>
      </c>
      <c r="BK61">
        <f>I!BJ59*'Sim_F(IxI)'!$O61</f>
        <v>0</v>
      </c>
      <c r="BL61">
        <f>I!BK59*'Sim_F(IxI)'!$O61</f>
        <v>0</v>
      </c>
      <c r="BM61">
        <f>I!BL59*'Sim_F(IxI)'!$O61</f>
        <v>0</v>
      </c>
      <c r="BN61">
        <f>I!BM59*'Sim_F(IxI)'!$O61</f>
        <v>0</v>
      </c>
      <c r="BO61">
        <f>I!BN59*'Sim_F(IxI)'!$O61</f>
        <v>0</v>
      </c>
      <c r="BP61">
        <f>I!BO59*'Sim_F(IxI)'!$O61</f>
        <v>0</v>
      </c>
      <c r="BQ61">
        <f>I!BP59*'Sim_F(IxI)'!$O61</f>
        <v>0</v>
      </c>
      <c r="BR61">
        <f>I!BQ59*'Sim_F(IxI)'!$O61</f>
        <v>0</v>
      </c>
      <c r="BS61">
        <f>I!BR59*'Sim_F(IxI)'!$O61</f>
        <v>0</v>
      </c>
      <c r="BT61">
        <f>I!BS59*'Sim_F(IxI)'!$O61</f>
        <v>0</v>
      </c>
      <c r="BU61">
        <f>I!BT59*'Sim_F(IxI)'!$O61</f>
        <v>0</v>
      </c>
      <c r="BV61">
        <f>I!BU59*'Sim_F(IxI)'!$O61</f>
        <v>0</v>
      </c>
      <c r="BW61">
        <f>I!BV59*'Sim_F(IxI)'!$O61</f>
        <v>0</v>
      </c>
      <c r="BX61">
        <f>I!BW59*'Sim_F(IxI)'!$O61</f>
        <v>0</v>
      </c>
      <c r="BY61">
        <f>I!BX59*'Sim_F(IxI)'!$O61</f>
        <v>0</v>
      </c>
    </row>
    <row r="62" spans="1:77" x14ac:dyDescent="0.25">
      <c r="A62" s="105" t="s">
        <v>59</v>
      </c>
      <c r="B62">
        <f>I!A60*'Sim_F(IxI)'!$O62</f>
        <v>0</v>
      </c>
      <c r="C62">
        <f>I!B60*'Sim_F(IxI)'!$O62</f>
        <v>0</v>
      </c>
      <c r="D62">
        <f>I!C60*'Sim_F(IxI)'!$O62</f>
        <v>0</v>
      </c>
      <c r="E62">
        <f>I!D60*'Sim_F(IxI)'!$O62</f>
        <v>0</v>
      </c>
      <c r="F62">
        <f>I!E60*'Sim_F(IxI)'!$O62</f>
        <v>0</v>
      </c>
      <c r="G62">
        <f>I!F60*'Sim_F(IxI)'!$O62</f>
        <v>0</v>
      </c>
      <c r="H62">
        <f>I!G60*'Sim_F(IxI)'!$O62</f>
        <v>0</v>
      </c>
      <c r="I62">
        <f>I!H60*'Sim_F(IxI)'!$O62</f>
        <v>0</v>
      </c>
      <c r="J62">
        <f>I!I60*'Sim_F(IxI)'!$O62</f>
        <v>0</v>
      </c>
      <c r="K62">
        <f>I!J60*'Sim_F(IxI)'!$O62</f>
        <v>0</v>
      </c>
      <c r="L62">
        <f>I!K60*'Sim_F(IxI)'!$O62</f>
        <v>0</v>
      </c>
      <c r="M62">
        <f>I!L60*'Sim_F(IxI)'!$O62</f>
        <v>0</v>
      </c>
      <c r="N62">
        <f>I!M60*'Sim_F(IxI)'!$O62</f>
        <v>0</v>
      </c>
      <c r="O62">
        <f>I!N60*'Sim_F(IxI)'!$O62</f>
        <v>0</v>
      </c>
      <c r="P62">
        <f>I!O60*'Sim_F(IxI)'!$O62</f>
        <v>0</v>
      </c>
      <c r="Q62">
        <f>I!P60*'Sim_F(IxI)'!$O62</f>
        <v>0</v>
      </c>
      <c r="R62">
        <f>I!Q60*'Sim_F(IxI)'!$O62</f>
        <v>0</v>
      </c>
      <c r="S62">
        <f>I!R60*'Sim_F(IxI)'!$O62</f>
        <v>0</v>
      </c>
      <c r="T62">
        <f>I!S60*'Sim_F(IxI)'!$O62</f>
        <v>0</v>
      </c>
      <c r="U62">
        <f>I!T60*'Sim_F(IxI)'!$O62</f>
        <v>0</v>
      </c>
      <c r="V62">
        <f>I!U60*'Sim_F(IxI)'!$O62</f>
        <v>0</v>
      </c>
      <c r="W62">
        <f>I!V60*'Sim_F(IxI)'!$O62</f>
        <v>0</v>
      </c>
      <c r="X62">
        <f>I!W60*'Sim_F(IxI)'!$O62</f>
        <v>0</v>
      </c>
      <c r="Y62">
        <f>I!X60*'Sim_F(IxI)'!$O62</f>
        <v>0</v>
      </c>
      <c r="Z62">
        <f>I!Y60*'Sim_F(IxI)'!$O62</f>
        <v>0</v>
      </c>
      <c r="AA62">
        <f>I!Z60*'Sim_F(IxI)'!$O62</f>
        <v>0</v>
      </c>
      <c r="AB62">
        <f>I!AA60*'Sim_F(IxI)'!$O62</f>
        <v>0</v>
      </c>
      <c r="AC62">
        <f>I!AB60*'Sim_F(IxI)'!$O62</f>
        <v>0</v>
      </c>
      <c r="AD62">
        <f>I!AC60*'Sim_F(IxI)'!$O62</f>
        <v>0</v>
      </c>
      <c r="AE62">
        <f>I!AD60*'Sim_F(IxI)'!$O62</f>
        <v>0</v>
      </c>
      <c r="AF62">
        <f>I!AE60*'Sim_F(IxI)'!$O62</f>
        <v>0</v>
      </c>
      <c r="AG62">
        <f>I!AF60*'Sim_F(IxI)'!$O62</f>
        <v>0</v>
      </c>
      <c r="AH62">
        <f>I!AG60*'Sim_F(IxI)'!$O62</f>
        <v>0</v>
      </c>
      <c r="AI62">
        <f>I!AH60*'Sim_F(IxI)'!$O62</f>
        <v>0</v>
      </c>
      <c r="AJ62">
        <f>I!AI60*'Sim_F(IxI)'!$O62</f>
        <v>0</v>
      </c>
      <c r="AK62">
        <f>I!AJ60*'Sim_F(IxI)'!$O62</f>
        <v>0</v>
      </c>
      <c r="AL62">
        <f>I!AK60*'Sim_F(IxI)'!$O62</f>
        <v>0</v>
      </c>
      <c r="AM62">
        <f>I!AL60*'Sim_F(IxI)'!$O62</f>
        <v>0</v>
      </c>
      <c r="AN62">
        <f>I!AM60*'Sim_F(IxI)'!$O62</f>
        <v>0</v>
      </c>
      <c r="AO62">
        <f>I!AN60*'Sim_F(IxI)'!$O62</f>
        <v>0</v>
      </c>
      <c r="AP62">
        <f>I!AO60*'Sim_F(IxI)'!$O62</f>
        <v>0</v>
      </c>
      <c r="AQ62">
        <f>I!AP60*'Sim_F(IxI)'!$O62</f>
        <v>0</v>
      </c>
      <c r="AR62">
        <f>I!AQ60*'Sim_F(IxI)'!$O62</f>
        <v>0</v>
      </c>
      <c r="AS62">
        <f>I!AR60*'Sim_F(IxI)'!$O62</f>
        <v>0</v>
      </c>
      <c r="AT62">
        <f>I!AS60*'Sim_F(IxI)'!$O62</f>
        <v>0</v>
      </c>
      <c r="AU62">
        <f>I!AT60*'Sim_F(IxI)'!$O62</f>
        <v>0</v>
      </c>
      <c r="AV62">
        <f>I!AU60*'Sim_F(IxI)'!$O62</f>
        <v>0</v>
      </c>
      <c r="AW62">
        <f>I!AV60*'Sim_F(IxI)'!$O62</f>
        <v>0</v>
      </c>
      <c r="AX62">
        <f>I!AW60*'Sim_F(IxI)'!$O62</f>
        <v>0</v>
      </c>
      <c r="AY62">
        <f>I!AX60*'Sim_F(IxI)'!$O62</f>
        <v>0</v>
      </c>
      <c r="AZ62">
        <f>I!AY60*'Sim_F(IxI)'!$O62</f>
        <v>0</v>
      </c>
      <c r="BA62">
        <f>I!AZ60*'Sim_F(IxI)'!$O62</f>
        <v>0</v>
      </c>
      <c r="BB62">
        <f>I!BA60*'Sim_F(IxI)'!$O62</f>
        <v>0</v>
      </c>
      <c r="BC62">
        <f>I!BB60*'Sim_F(IxI)'!$O62</f>
        <v>0</v>
      </c>
      <c r="BD62">
        <f>I!BC60*'Sim_F(IxI)'!$O62</f>
        <v>0</v>
      </c>
      <c r="BE62">
        <f>I!BD60*'Sim_F(IxI)'!$O62</f>
        <v>0</v>
      </c>
      <c r="BF62">
        <f>I!BE60*'Sim_F(IxI)'!$O62</f>
        <v>0</v>
      </c>
      <c r="BG62">
        <f>I!BF60*'Sim_F(IxI)'!$O62</f>
        <v>0</v>
      </c>
      <c r="BH62">
        <f>I!BG60*'Sim_F(IxI)'!$O62</f>
        <v>0</v>
      </c>
      <c r="BI62">
        <f>I!BH60*'Sim_F(IxI)'!$O62</f>
        <v>0</v>
      </c>
      <c r="BJ62">
        <f>I!BI60*'Sim_F(IxI)'!$O62</f>
        <v>0</v>
      </c>
      <c r="BK62">
        <f>I!BJ60*'Sim_F(IxI)'!$O62</f>
        <v>0</v>
      </c>
      <c r="BL62">
        <f>I!BK60*'Sim_F(IxI)'!$O62</f>
        <v>0</v>
      </c>
      <c r="BM62">
        <f>I!BL60*'Sim_F(IxI)'!$O62</f>
        <v>0</v>
      </c>
      <c r="BN62">
        <f>I!BM60*'Sim_F(IxI)'!$O62</f>
        <v>0</v>
      </c>
      <c r="BO62">
        <f>I!BN60*'Sim_F(IxI)'!$O62</f>
        <v>0</v>
      </c>
      <c r="BP62">
        <f>I!BO60*'Sim_F(IxI)'!$O62</f>
        <v>0</v>
      </c>
      <c r="BQ62">
        <f>I!BP60*'Sim_F(IxI)'!$O62</f>
        <v>0</v>
      </c>
      <c r="BR62">
        <f>I!BQ60*'Sim_F(IxI)'!$O62</f>
        <v>0</v>
      </c>
      <c r="BS62">
        <f>I!BR60*'Sim_F(IxI)'!$O62</f>
        <v>0</v>
      </c>
      <c r="BT62">
        <f>I!BS60*'Sim_F(IxI)'!$O62</f>
        <v>0</v>
      </c>
      <c r="BU62">
        <f>I!BT60*'Sim_F(IxI)'!$O62</f>
        <v>0</v>
      </c>
      <c r="BV62">
        <f>I!BU60*'Sim_F(IxI)'!$O62</f>
        <v>0</v>
      </c>
      <c r="BW62">
        <f>I!BV60*'Sim_F(IxI)'!$O62</f>
        <v>0</v>
      </c>
      <c r="BX62">
        <f>I!BW60*'Sim_F(IxI)'!$O62</f>
        <v>0</v>
      </c>
      <c r="BY62">
        <f>I!BX60*'Sim_F(IxI)'!$O62</f>
        <v>0</v>
      </c>
    </row>
    <row r="63" spans="1:77" x14ac:dyDescent="0.25">
      <c r="A63" s="105" t="s">
        <v>60</v>
      </c>
      <c r="B63">
        <f>I!A61*'Sim_F(IxI)'!$O63</f>
        <v>0</v>
      </c>
      <c r="C63">
        <f>I!B61*'Sim_F(IxI)'!$O63</f>
        <v>0</v>
      </c>
      <c r="D63">
        <f>I!C61*'Sim_F(IxI)'!$O63</f>
        <v>0</v>
      </c>
      <c r="E63">
        <f>I!D61*'Sim_F(IxI)'!$O63</f>
        <v>0</v>
      </c>
      <c r="F63">
        <f>I!E61*'Sim_F(IxI)'!$O63</f>
        <v>0</v>
      </c>
      <c r="G63">
        <f>I!F61*'Sim_F(IxI)'!$O63</f>
        <v>0</v>
      </c>
      <c r="H63">
        <f>I!G61*'Sim_F(IxI)'!$O63</f>
        <v>0</v>
      </c>
      <c r="I63">
        <f>I!H61*'Sim_F(IxI)'!$O63</f>
        <v>0</v>
      </c>
      <c r="J63">
        <f>I!I61*'Sim_F(IxI)'!$O63</f>
        <v>0</v>
      </c>
      <c r="K63">
        <f>I!J61*'Sim_F(IxI)'!$O63</f>
        <v>0</v>
      </c>
      <c r="L63">
        <f>I!K61*'Sim_F(IxI)'!$O63</f>
        <v>0</v>
      </c>
      <c r="M63">
        <f>I!L61*'Sim_F(IxI)'!$O63</f>
        <v>0</v>
      </c>
      <c r="N63">
        <f>I!M61*'Sim_F(IxI)'!$O63</f>
        <v>0</v>
      </c>
      <c r="O63">
        <f>I!N61*'Sim_F(IxI)'!$O63</f>
        <v>0</v>
      </c>
      <c r="P63">
        <f>I!O61*'Sim_F(IxI)'!$O63</f>
        <v>0</v>
      </c>
      <c r="Q63">
        <f>I!P61*'Sim_F(IxI)'!$O63</f>
        <v>0</v>
      </c>
      <c r="R63">
        <f>I!Q61*'Sim_F(IxI)'!$O63</f>
        <v>0</v>
      </c>
      <c r="S63">
        <f>I!R61*'Sim_F(IxI)'!$O63</f>
        <v>0</v>
      </c>
      <c r="T63">
        <f>I!S61*'Sim_F(IxI)'!$O63</f>
        <v>0</v>
      </c>
      <c r="U63">
        <f>I!T61*'Sim_F(IxI)'!$O63</f>
        <v>0</v>
      </c>
      <c r="V63">
        <f>I!U61*'Sim_F(IxI)'!$O63</f>
        <v>0</v>
      </c>
      <c r="W63">
        <f>I!V61*'Sim_F(IxI)'!$O63</f>
        <v>0</v>
      </c>
      <c r="X63">
        <f>I!W61*'Sim_F(IxI)'!$O63</f>
        <v>0</v>
      </c>
      <c r="Y63">
        <f>I!X61*'Sim_F(IxI)'!$O63</f>
        <v>0</v>
      </c>
      <c r="Z63">
        <f>I!Y61*'Sim_F(IxI)'!$O63</f>
        <v>0</v>
      </c>
      <c r="AA63">
        <f>I!Z61*'Sim_F(IxI)'!$O63</f>
        <v>0</v>
      </c>
      <c r="AB63">
        <f>I!AA61*'Sim_F(IxI)'!$O63</f>
        <v>0</v>
      </c>
      <c r="AC63">
        <f>I!AB61*'Sim_F(IxI)'!$O63</f>
        <v>0</v>
      </c>
      <c r="AD63">
        <f>I!AC61*'Sim_F(IxI)'!$O63</f>
        <v>0</v>
      </c>
      <c r="AE63">
        <f>I!AD61*'Sim_F(IxI)'!$O63</f>
        <v>0</v>
      </c>
      <c r="AF63">
        <f>I!AE61*'Sim_F(IxI)'!$O63</f>
        <v>0</v>
      </c>
      <c r="AG63">
        <f>I!AF61*'Sim_F(IxI)'!$O63</f>
        <v>0</v>
      </c>
      <c r="AH63">
        <f>I!AG61*'Sim_F(IxI)'!$O63</f>
        <v>0</v>
      </c>
      <c r="AI63">
        <f>I!AH61*'Sim_F(IxI)'!$O63</f>
        <v>0</v>
      </c>
      <c r="AJ63">
        <f>I!AI61*'Sim_F(IxI)'!$O63</f>
        <v>0</v>
      </c>
      <c r="AK63">
        <f>I!AJ61*'Sim_F(IxI)'!$O63</f>
        <v>0</v>
      </c>
      <c r="AL63">
        <f>I!AK61*'Sim_F(IxI)'!$O63</f>
        <v>0</v>
      </c>
      <c r="AM63">
        <f>I!AL61*'Sim_F(IxI)'!$O63</f>
        <v>0</v>
      </c>
      <c r="AN63">
        <f>I!AM61*'Sim_F(IxI)'!$O63</f>
        <v>0</v>
      </c>
      <c r="AO63">
        <f>I!AN61*'Sim_F(IxI)'!$O63</f>
        <v>0</v>
      </c>
      <c r="AP63">
        <f>I!AO61*'Sim_F(IxI)'!$O63</f>
        <v>0</v>
      </c>
      <c r="AQ63">
        <f>I!AP61*'Sim_F(IxI)'!$O63</f>
        <v>0</v>
      </c>
      <c r="AR63">
        <f>I!AQ61*'Sim_F(IxI)'!$O63</f>
        <v>0</v>
      </c>
      <c r="AS63">
        <f>I!AR61*'Sim_F(IxI)'!$O63</f>
        <v>0</v>
      </c>
      <c r="AT63">
        <f>I!AS61*'Sim_F(IxI)'!$O63</f>
        <v>0</v>
      </c>
      <c r="AU63">
        <f>I!AT61*'Sim_F(IxI)'!$O63</f>
        <v>0</v>
      </c>
      <c r="AV63">
        <f>I!AU61*'Sim_F(IxI)'!$O63</f>
        <v>0</v>
      </c>
      <c r="AW63">
        <f>I!AV61*'Sim_F(IxI)'!$O63</f>
        <v>0</v>
      </c>
      <c r="AX63">
        <f>I!AW61*'Sim_F(IxI)'!$O63</f>
        <v>0</v>
      </c>
      <c r="AY63">
        <f>I!AX61*'Sim_F(IxI)'!$O63</f>
        <v>0</v>
      </c>
      <c r="AZ63">
        <f>I!AY61*'Sim_F(IxI)'!$O63</f>
        <v>0</v>
      </c>
      <c r="BA63">
        <f>I!AZ61*'Sim_F(IxI)'!$O63</f>
        <v>0</v>
      </c>
      <c r="BB63">
        <f>I!BA61*'Sim_F(IxI)'!$O63</f>
        <v>0</v>
      </c>
      <c r="BC63">
        <f>I!BB61*'Sim_F(IxI)'!$O63</f>
        <v>0</v>
      </c>
      <c r="BD63">
        <f>I!BC61*'Sim_F(IxI)'!$O63</f>
        <v>0</v>
      </c>
      <c r="BE63">
        <f>I!BD61*'Sim_F(IxI)'!$O63</f>
        <v>0</v>
      </c>
      <c r="BF63">
        <f>I!BE61*'Sim_F(IxI)'!$O63</f>
        <v>0</v>
      </c>
      <c r="BG63">
        <f>I!BF61*'Sim_F(IxI)'!$O63</f>
        <v>0</v>
      </c>
      <c r="BH63">
        <f>I!BG61*'Sim_F(IxI)'!$O63</f>
        <v>0</v>
      </c>
      <c r="BI63">
        <f>I!BH61*'Sim_F(IxI)'!$O63</f>
        <v>0</v>
      </c>
      <c r="BJ63">
        <f>I!BI61*'Sim_F(IxI)'!$O63</f>
        <v>0</v>
      </c>
      <c r="BK63">
        <f>I!BJ61*'Sim_F(IxI)'!$O63</f>
        <v>0</v>
      </c>
      <c r="BL63">
        <f>I!BK61*'Sim_F(IxI)'!$O63</f>
        <v>0</v>
      </c>
      <c r="BM63">
        <f>I!BL61*'Sim_F(IxI)'!$O63</f>
        <v>0</v>
      </c>
      <c r="BN63">
        <f>I!BM61*'Sim_F(IxI)'!$O63</f>
        <v>0</v>
      </c>
      <c r="BO63">
        <f>I!BN61*'Sim_F(IxI)'!$O63</f>
        <v>0</v>
      </c>
      <c r="BP63">
        <f>I!BO61*'Sim_F(IxI)'!$O63</f>
        <v>0</v>
      </c>
      <c r="BQ63">
        <f>I!BP61*'Sim_F(IxI)'!$O63</f>
        <v>0</v>
      </c>
      <c r="BR63">
        <f>I!BQ61*'Sim_F(IxI)'!$O63</f>
        <v>0</v>
      </c>
      <c r="BS63">
        <f>I!BR61*'Sim_F(IxI)'!$O63</f>
        <v>0</v>
      </c>
      <c r="BT63">
        <f>I!BS61*'Sim_F(IxI)'!$O63</f>
        <v>0</v>
      </c>
      <c r="BU63">
        <f>I!BT61*'Sim_F(IxI)'!$O63</f>
        <v>0</v>
      </c>
      <c r="BV63">
        <f>I!BU61*'Sim_F(IxI)'!$O63</f>
        <v>0</v>
      </c>
      <c r="BW63">
        <f>I!BV61*'Sim_F(IxI)'!$O63</f>
        <v>0</v>
      </c>
      <c r="BX63">
        <f>I!BW61*'Sim_F(IxI)'!$O63</f>
        <v>0</v>
      </c>
      <c r="BY63">
        <f>I!BX61*'Sim_F(IxI)'!$O63</f>
        <v>0</v>
      </c>
    </row>
    <row r="64" spans="1:77" x14ac:dyDescent="0.25">
      <c r="A64" s="105" t="s">
        <v>61</v>
      </c>
      <c r="B64">
        <f>I!A62*'Sim_F(IxI)'!$O64</f>
        <v>0</v>
      </c>
      <c r="C64">
        <f>I!B62*'Sim_F(IxI)'!$O64</f>
        <v>0</v>
      </c>
      <c r="D64">
        <f>I!C62*'Sim_F(IxI)'!$O64</f>
        <v>0</v>
      </c>
      <c r="E64">
        <f>I!D62*'Sim_F(IxI)'!$O64</f>
        <v>0</v>
      </c>
      <c r="F64">
        <f>I!E62*'Sim_F(IxI)'!$O64</f>
        <v>0</v>
      </c>
      <c r="G64">
        <f>I!F62*'Sim_F(IxI)'!$O64</f>
        <v>0</v>
      </c>
      <c r="H64">
        <f>I!G62*'Sim_F(IxI)'!$O64</f>
        <v>0</v>
      </c>
      <c r="I64">
        <f>I!H62*'Sim_F(IxI)'!$O64</f>
        <v>0</v>
      </c>
      <c r="J64">
        <f>I!I62*'Sim_F(IxI)'!$O64</f>
        <v>0</v>
      </c>
      <c r="K64">
        <f>I!J62*'Sim_F(IxI)'!$O64</f>
        <v>0</v>
      </c>
      <c r="L64">
        <f>I!K62*'Sim_F(IxI)'!$O64</f>
        <v>0</v>
      </c>
      <c r="M64">
        <f>I!L62*'Sim_F(IxI)'!$O64</f>
        <v>0</v>
      </c>
      <c r="N64">
        <f>I!M62*'Sim_F(IxI)'!$O64</f>
        <v>0</v>
      </c>
      <c r="O64">
        <f>I!N62*'Sim_F(IxI)'!$O64</f>
        <v>0</v>
      </c>
      <c r="P64">
        <f>I!O62*'Sim_F(IxI)'!$O64</f>
        <v>0</v>
      </c>
      <c r="Q64">
        <f>I!P62*'Sim_F(IxI)'!$O64</f>
        <v>0</v>
      </c>
      <c r="R64">
        <f>I!Q62*'Sim_F(IxI)'!$O64</f>
        <v>0</v>
      </c>
      <c r="S64">
        <f>I!R62*'Sim_F(IxI)'!$O64</f>
        <v>0</v>
      </c>
      <c r="T64">
        <f>I!S62*'Sim_F(IxI)'!$O64</f>
        <v>0</v>
      </c>
      <c r="U64">
        <f>I!T62*'Sim_F(IxI)'!$O64</f>
        <v>0</v>
      </c>
      <c r="V64">
        <f>I!U62*'Sim_F(IxI)'!$O64</f>
        <v>0</v>
      </c>
      <c r="W64">
        <f>I!V62*'Sim_F(IxI)'!$O64</f>
        <v>0</v>
      </c>
      <c r="X64">
        <f>I!W62*'Sim_F(IxI)'!$O64</f>
        <v>0</v>
      </c>
      <c r="Y64">
        <f>I!X62*'Sim_F(IxI)'!$O64</f>
        <v>0</v>
      </c>
      <c r="Z64">
        <f>I!Y62*'Sim_F(IxI)'!$O64</f>
        <v>0</v>
      </c>
      <c r="AA64">
        <f>I!Z62*'Sim_F(IxI)'!$O64</f>
        <v>0</v>
      </c>
      <c r="AB64">
        <f>I!AA62*'Sim_F(IxI)'!$O64</f>
        <v>0</v>
      </c>
      <c r="AC64">
        <f>I!AB62*'Sim_F(IxI)'!$O64</f>
        <v>0</v>
      </c>
      <c r="AD64">
        <f>I!AC62*'Sim_F(IxI)'!$O64</f>
        <v>0</v>
      </c>
      <c r="AE64">
        <f>I!AD62*'Sim_F(IxI)'!$O64</f>
        <v>0</v>
      </c>
      <c r="AF64">
        <f>I!AE62*'Sim_F(IxI)'!$O64</f>
        <v>0</v>
      </c>
      <c r="AG64">
        <f>I!AF62*'Sim_F(IxI)'!$O64</f>
        <v>0</v>
      </c>
      <c r="AH64">
        <f>I!AG62*'Sim_F(IxI)'!$O64</f>
        <v>0</v>
      </c>
      <c r="AI64">
        <f>I!AH62*'Sim_F(IxI)'!$O64</f>
        <v>0</v>
      </c>
      <c r="AJ64">
        <f>I!AI62*'Sim_F(IxI)'!$O64</f>
        <v>0</v>
      </c>
      <c r="AK64">
        <f>I!AJ62*'Sim_F(IxI)'!$O64</f>
        <v>0</v>
      </c>
      <c r="AL64">
        <f>I!AK62*'Sim_F(IxI)'!$O64</f>
        <v>0</v>
      </c>
      <c r="AM64">
        <f>I!AL62*'Sim_F(IxI)'!$O64</f>
        <v>0</v>
      </c>
      <c r="AN64">
        <f>I!AM62*'Sim_F(IxI)'!$O64</f>
        <v>0</v>
      </c>
      <c r="AO64">
        <f>I!AN62*'Sim_F(IxI)'!$O64</f>
        <v>0</v>
      </c>
      <c r="AP64">
        <f>I!AO62*'Sim_F(IxI)'!$O64</f>
        <v>0</v>
      </c>
      <c r="AQ64">
        <f>I!AP62*'Sim_F(IxI)'!$O64</f>
        <v>0</v>
      </c>
      <c r="AR64">
        <f>I!AQ62*'Sim_F(IxI)'!$O64</f>
        <v>0</v>
      </c>
      <c r="AS64">
        <f>I!AR62*'Sim_F(IxI)'!$O64</f>
        <v>0</v>
      </c>
      <c r="AT64">
        <f>I!AS62*'Sim_F(IxI)'!$O64</f>
        <v>0</v>
      </c>
      <c r="AU64">
        <f>I!AT62*'Sim_F(IxI)'!$O64</f>
        <v>0</v>
      </c>
      <c r="AV64">
        <f>I!AU62*'Sim_F(IxI)'!$O64</f>
        <v>0</v>
      </c>
      <c r="AW64">
        <f>I!AV62*'Sim_F(IxI)'!$O64</f>
        <v>0</v>
      </c>
      <c r="AX64">
        <f>I!AW62*'Sim_F(IxI)'!$O64</f>
        <v>0</v>
      </c>
      <c r="AY64">
        <f>I!AX62*'Sim_F(IxI)'!$O64</f>
        <v>0</v>
      </c>
      <c r="AZ64">
        <f>I!AY62*'Sim_F(IxI)'!$O64</f>
        <v>0</v>
      </c>
      <c r="BA64">
        <f>I!AZ62*'Sim_F(IxI)'!$O64</f>
        <v>0</v>
      </c>
      <c r="BB64">
        <f>I!BA62*'Sim_F(IxI)'!$O64</f>
        <v>0</v>
      </c>
      <c r="BC64">
        <f>I!BB62*'Sim_F(IxI)'!$O64</f>
        <v>0</v>
      </c>
      <c r="BD64">
        <f>I!BC62*'Sim_F(IxI)'!$O64</f>
        <v>0</v>
      </c>
      <c r="BE64">
        <f>I!BD62*'Sim_F(IxI)'!$O64</f>
        <v>0</v>
      </c>
      <c r="BF64">
        <f>I!BE62*'Sim_F(IxI)'!$O64</f>
        <v>0</v>
      </c>
      <c r="BG64">
        <f>I!BF62*'Sim_F(IxI)'!$O64</f>
        <v>0</v>
      </c>
      <c r="BH64">
        <f>I!BG62*'Sim_F(IxI)'!$O64</f>
        <v>0</v>
      </c>
      <c r="BI64">
        <f>I!BH62*'Sim_F(IxI)'!$O64</f>
        <v>0</v>
      </c>
      <c r="BJ64">
        <f>I!BI62*'Sim_F(IxI)'!$O64</f>
        <v>0</v>
      </c>
      <c r="BK64">
        <f>I!BJ62*'Sim_F(IxI)'!$O64</f>
        <v>0</v>
      </c>
      <c r="BL64">
        <f>I!BK62*'Sim_F(IxI)'!$O64</f>
        <v>0</v>
      </c>
      <c r="BM64">
        <f>I!BL62*'Sim_F(IxI)'!$O64</f>
        <v>0</v>
      </c>
      <c r="BN64">
        <f>I!BM62*'Sim_F(IxI)'!$O64</f>
        <v>0</v>
      </c>
      <c r="BO64">
        <f>I!BN62*'Sim_F(IxI)'!$O64</f>
        <v>0</v>
      </c>
      <c r="BP64">
        <f>I!BO62*'Sim_F(IxI)'!$O64</f>
        <v>0</v>
      </c>
      <c r="BQ64">
        <f>I!BP62*'Sim_F(IxI)'!$O64</f>
        <v>0</v>
      </c>
      <c r="BR64">
        <f>I!BQ62*'Sim_F(IxI)'!$O64</f>
        <v>0</v>
      </c>
      <c r="BS64">
        <f>I!BR62*'Sim_F(IxI)'!$O64</f>
        <v>0</v>
      </c>
      <c r="BT64">
        <f>I!BS62*'Sim_F(IxI)'!$O64</f>
        <v>0</v>
      </c>
      <c r="BU64">
        <f>I!BT62*'Sim_F(IxI)'!$O64</f>
        <v>0</v>
      </c>
      <c r="BV64">
        <f>I!BU62*'Sim_F(IxI)'!$O64</f>
        <v>0</v>
      </c>
      <c r="BW64">
        <f>I!BV62*'Sim_F(IxI)'!$O64</f>
        <v>0</v>
      </c>
      <c r="BX64">
        <f>I!BW62*'Sim_F(IxI)'!$O64</f>
        <v>0</v>
      </c>
      <c r="BY64">
        <f>I!BX62*'Sim_F(IxI)'!$O64</f>
        <v>0</v>
      </c>
    </row>
    <row r="65" spans="1:77" x14ac:dyDescent="0.25">
      <c r="A65" s="105" t="s">
        <v>62</v>
      </c>
      <c r="B65">
        <f>I!A63*'Sim_F(IxI)'!$O65</f>
        <v>0</v>
      </c>
      <c r="C65">
        <f>I!B63*'Sim_F(IxI)'!$O65</f>
        <v>0</v>
      </c>
      <c r="D65">
        <f>I!C63*'Sim_F(IxI)'!$O65</f>
        <v>0</v>
      </c>
      <c r="E65">
        <f>I!D63*'Sim_F(IxI)'!$O65</f>
        <v>0</v>
      </c>
      <c r="F65">
        <f>I!E63*'Sim_F(IxI)'!$O65</f>
        <v>0</v>
      </c>
      <c r="G65">
        <f>I!F63*'Sim_F(IxI)'!$O65</f>
        <v>0</v>
      </c>
      <c r="H65">
        <f>I!G63*'Sim_F(IxI)'!$O65</f>
        <v>0</v>
      </c>
      <c r="I65">
        <f>I!H63*'Sim_F(IxI)'!$O65</f>
        <v>0</v>
      </c>
      <c r="J65">
        <f>I!I63*'Sim_F(IxI)'!$O65</f>
        <v>0</v>
      </c>
      <c r="K65">
        <f>I!J63*'Sim_F(IxI)'!$O65</f>
        <v>0</v>
      </c>
      <c r="L65">
        <f>I!K63*'Sim_F(IxI)'!$O65</f>
        <v>0</v>
      </c>
      <c r="M65">
        <f>I!L63*'Sim_F(IxI)'!$O65</f>
        <v>0</v>
      </c>
      <c r="N65">
        <f>I!M63*'Sim_F(IxI)'!$O65</f>
        <v>0</v>
      </c>
      <c r="O65">
        <f>I!N63*'Sim_F(IxI)'!$O65</f>
        <v>0</v>
      </c>
      <c r="P65">
        <f>I!O63*'Sim_F(IxI)'!$O65</f>
        <v>0</v>
      </c>
      <c r="Q65">
        <f>I!P63*'Sim_F(IxI)'!$O65</f>
        <v>0</v>
      </c>
      <c r="R65">
        <f>I!Q63*'Sim_F(IxI)'!$O65</f>
        <v>0</v>
      </c>
      <c r="S65">
        <f>I!R63*'Sim_F(IxI)'!$O65</f>
        <v>0</v>
      </c>
      <c r="T65">
        <f>I!S63*'Sim_F(IxI)'!$O65</f>
        <v>0</v>
      </c>
      <c r="U65">
        <f>I!T63*'Sim_F(IxI)'!$O65</f>
        <v>0</v>
      </c>
      <c r="V65">
        <f>I!U63*'Sim_F(IxI)'!$O65</f>
        <v>0</v>
      </c>
      <c r="W65">
        <f>I!V63*'Sim_F(IxI)'!$O65</f>
        <v>0</v>
      </c>
      <c r="X65">
        <f>I!W63*'Sim_F(IxI)'!$O65</f>
        <v>0</v>
      </c>
      <c r="Y65">
        <f>I!X63*'Sim_F(IxI)'!$O65</f>
        <v>0</v>
      </c>
      <c r="Z65">
        <f>I!Y63*'Sim_F(IxI)'!$O65</f>
        <v>0</v>
      </c>
      <c r="AA65">
        <f>I!Z63*'Sim_F(IxI)'!$O65</f>
        <v>0</v>
      </c>
      <c r="AB65">
        <f>I!AA63*'Sim_F(IxI)'!$O65</f>
        <v>0</v>
      </c>
      <c r="AC65">
        <f>I!AB63*'Sim_F(IxI)'!$O65</f>
        <v>0</v>
      </c>
      <c r="AD65">
        <f>I!AC63*'Sim_F(IxI)'!$O65</f>
        <v>0</v>
      </c>
      <c r="AE65">
        <f>I!AD63*'Sim_F(IxI)'!$O65</f>
        <v>0</v>
      </c>
      <c r="AF65">
        <f>I!AE63*'Sim_F(IxI)'!$O65</f>
        <v>0</v>
      </c>
      <c r="AG65">
        <f>I!AF63*'Sim_F(IxI)'!$O65</f>
        <v>0</v>
      </c>
      <c r="AH65">
        <f>I!AG63*'Sim_F(IxI)'!$O65</f>
        <v>0</v>
      </c>
      <c r="AI65">
        <f>I!AH63*'Sim_F(IxI)'!$O65</f>
        <v>0</v>
      </c>
      <c r="AJ65">
        <f>I!AI63*'Sim_F(IxI)'!$O65</f>
        <v>0</v>
      </c>
      <c r="AK65">
        <f>I!AJ63*'Sim_F(IxI)'!$O65</f>
        <v>0</v>
      </c>
      <c r="AL65">
        <f>I!AK63*'Sim_F(IxI)'!$O65</f>
        <v>0</v>
      </c>
      <c r="AM65">
        <f>I!AL63*'Sim_F(IxI)'!$O65</f>
        <v>0</v>
      </c>
      <c r="AN65">
        <f>I!AM63*'Sim_F(IxI)'!$O65</f>
        <v>0</v>
      </c>
      <c r="AO65">
        <f>I!AN63*'Sim_F(IxI)'!$O65</f>
        <v>0</v>
      </c>
      <c r="AP65">
        <f>I!AO63*'Sim_F(IxI)'!$O65</f>
        <v>0</v>
      </c>
      <c r="AQ65">
        <f>I!AP63*'Sim_F(IxI)'!$O65</f>
        <v>0</v>
      </c>
      <c r="AR65">
        <f>I!AQ63*'Sim_F(IxI)'!$O65</f>
        <v>0</v>
      </c>
      <c r="AS65">
        <f>I!AR63*'Sim_F(IxI)'!$O65</f>
        <v>0</v>
      </c>
      <c r="AT65">
        <f>I!AS63*'Sim_F(IxI)'!$O65</f>
        <v>0</v>
      </c>
      <c r="AU65">
        <f>I!AT63*'Sim_F(IxI)'!$O65</f>
        <v>0</v>
      </c>
      <c r="AV65">
        <f>I!AU63*'Sim_F(IxI)'!$O65</f>
        <v>0</v>
      </c>
      <c r="AW65">
        <f>I!AV63*'Sim_F(IxI)'!$O65</f>
        <v>0</v>
      </c>
      <c r="AX65">
        <f>I!AW63*'Sim_F(IxI)'!$O65</f>
        <v>0</v>
      </c>
      <c r="AY65">
        <f>I!AX63*'Sim_F(IxI)'!$O65</f>
        <v>0</v>
      </c>
      <c r="AZ65">
        <f>I!AY63*'Sim_F(IxI)'!$O65</f>
        <v>0</v>
      </c>
      <c r="BA65">
        <f>I!AZ63*'Sim_F(IxI)'!$O65</f>
        <v>0</v>
      </c>
      <c r="BB65">
        <f>I!BA63*'Sim_F(IxI)'!$O65</f>
        <v>0</v>
      </c>
      <c r="BC65">
        <f>I!BB63*'Sim_F(IxI)'!$O65</f>
        <v>0</v>
      </c>
      <c r="BD65">
        <f>I!BC63*'Sim_F(IxI)'!$O65</f>
        <v>0</v>
      </c>
      <c r="BE65">
        <f>I!BD63*'Sim_F(IxI)'!$O65</f>
        <v>0</v>
      </c>
      <c r="BF65">
        <f>I!BE63*'Sim_F(IxI)'!$O65</f>
        <v>0</v>
      </c>
      <c r="BG65">
        <f>I!BF63*'Sim_F(IxI)'!$O65</f>
        <v>0</v>
      </c>
      <c r="BH65">
        <f>I!BG63*'Sim_F(IxI)'!$O65</f>
        <v>0</v>
      </c>
      <c r="BI65">
        <f>I!BH63*'Sim_F(IxI)'!$O65</f>
        <v>0</v>
      </c>
      <c r="BJ65">
        <f>I!BI63*'Sim_F(IxI)'!$O65</f>
        <v>0</v>
      </c>
      <c r="BK65">
        <f>I!BJ63*'Sim_F(IxI)'!$O65</f>
        <v>0</v>
      </c>
      <c r="BL65">
        <f>I!BK63*'Sim_F(IxI)'!$O65</f>
        <v>0</v>
      </c>
      <c r="BM65">
        <f>I!BL63*'Sim_F(IxI)'!$O65</f>
        <v>0</v>
      </c>
      <c r="BN65">
        <f>I!BM63*'Sim_F(IxI)'!$O65</f>
        <v>0</v>
      </c>
      <c r="BO65">
        <f>I!BN63*'Sim_F(IxI)'!$O65</f>
        <v>0</v>
      </c>
      <c r="BP65">
        <f>I!BO63*'Sim_F(IxI)'!$O65</f>
        <v>0</v>
      </c>
      <c r="BQ65">
        <f>I!BP63*'Sim_F(IxI)'!$O65</f>
        <v>0</v>
      </c>
      <c r="BR65">
        <f>I!BQ63*'Sim_F(IxI)'!$O65</f>
        <v>0</v>
      </c>
      <c r="BS65">
        <f>I!BR63*'Sim_F(IxI)'!$O65</f>
        <v>0</v>
      </c>
      <c r="BT65">
        <f>I!BS63*'Sim_F(IxI)'!$O65</f>
        <v>0</v>
      </c>
      <c r="BU65">
        <f>I!BT63*'Sim_F(IxI)'!$O65</f>
        <v>0</v>
      </c>
      <c r="BV65">
        <f>I!BU63*'Sim_F(IxI)'!$O65</f>
        <v>0</v>
      </c>
      <c r="BW65">
        <f>I!BV63*'Sim_F(IxI)'!$O65</f>
        <v>0</v>
      </c>
      <c r="BX65">
        <f>I!BW63*'Sim_F(IxI)'!$O65</f>
        <v>0</v>
      </c>
      <c r="BY65">
        <f>I!BX63*'Sim_F(IxI)'!$O65</f>
        <v>0</v>
      </c>
    </row>
    <row r="66" spans="1:77" x14ac:dyDescent="0.25">
      <c r="A66" s="105" t="s">
        <v>63</v>
      </c>
      <c r="B66">
        <f>I!A64*'Sim_F(IxI)'!$O66</f>
        <v>0</v>
      </c>
      <c r="C66">
        <f>I!B64*'Sim_F(IxI)'!$O66</f>
        <v>0</v>
      </c>
      <c r="D66">
        <f>I!C64*'Sim_F(IxI)'!$O66</f>
        <v>0</v>
      </c>
      <c r="E66">
        <f>I!D64*'Sim_F(IxI)'!$O66</f>
        <v>0</v>
      </c>
      <c r="F66">
        <f>I!E64*'Sim_F(IxI)'!$O66</f>
        <v>0</v>
      </c>
      <c r="G66">
        <f>I!F64*'Sim_F(IxI)'!$O66</f>
        <v>0</v>
      </c>
      <c r="H66">
        <f>I!G64*'Sim_F(IxI)'!$O66</f>
        <v>0</v>
      </c>
      <c r="I66">
        <f>I!H64*'Sim_F(IxI)'!$O66</f>
        <v>0</v>
      </c>
      <c r="J66">
        <f>I!I64*'Sim_F(IxI)'!$O66</f>
        <v>0</v>
      </c>
      <c r="K66">
        <f>I!J64*'Sim_F(IxI)'!$O66</f>
        <v>0</v>
      </c>
      <c r="L66">
        <f>I!K64*'Sim_F(IxI)'!$O66</f>
        <v>0</v>
      </c>
      <c r="M66">
        <f>I!L64*'Sim_F(IxI)'!$O66</f>
        <v>0</v>
      </c>
      <c r="N66">
        <f>I!M64*'Sim_F(IxI)'!$O66</f>
        <v>0</v>
      </c>
      <c r="O66">
        <f>I!N64*'Sim_F(IxI)'!$O66</f>
        <v>0</v>
      </c>
      <c r="P66">
        <f>I!O64*'Sim_F(IxI)'!$O66</f>
        <v>0</v>
      </c>
      <c r="Q66">
        <f>I!P64*'Sim_F(IxI)'!$O66</f>
        <v>0</v>
      </c>
      <c r="R66">
        <f>I!Q64*'Sim_F(IxI)'!$O66</f>
        <v>0</v>
      </c>
      <c r="S66">
        <f>I!R64*'Sim_F(IxI)'!$O66</f>
        <v>0</v>
      </c>
      <c r="T66">
        <f>I!S64*'Sim_F(IxI)'!$O66</f>
        <v>0</v>
      </c>
      <c r="U66">
        <f>I!T64*'Sim_F(IxI)'!$O66</f>
        <v>0</v>
      </c>
      <c r="V66">
        <f>I!U64*'Sim_F(IxI)'!$O66</f>
        <v>0</v>
      </c>
      <c r="W66">
        <f>I!V64*'Sim_F(IxI)'!$O66</f>
        <v>0</v>
      </c>
      <c r="X66">
        <f>I!W64*'Sim_F(IxI)'!$O66</f>
        <v>0</v>
      </c>
      <c r="Y66">
        <f>I!X64*'Sim_F(IxI)'!$O66</f>
        <v>0</v>
      </c>
      <c r="Z66">
        <f>I!Y64*'Sim_F(IxI)'!$O66</f>
        <v>0</v>
      </c>
      <c r="AA66">
        <f>I!Z64*'Sim_F(IxI)'!$O66</f>
        <v>0</v>
      </c>
      <c r="AB66">
        <f>I!AA64*'Sim_F(IxI)'!$O66</f>
        <v>0</v>
      </c>
      <c r="AC66">
        <f>I!AB64*'Sim_F(IxI)'!$O66</f>
        <v>0</v>
      </c>
      <c r="AD66">
        <f>I!AC64*'Sim_F(IxI)'!$O66</f>
        <v>0</v>
      </c>
      <c r="AE66">
        <f>I!AD64*'Sim_F(IxI)'!$O66</f>
        <v>0</v>
      </c>
      <c r="AF66">
        <f>I!AE64*'Sim_F(IxI)'!$O66</f>
        <v>0</v>
      </c>
      <c r="AG66">
        <f>I!AF64*'Sim_F(IxI)'!$O66</f>
        <v>0</v>
      </c>
      <c r="AH66">
        <f>I!AG64*'Sim_F(IxI)'!$O66</f>
        <v>0</v>
      </c>
      <c r="AI66">
        <f>I!AH64*'Sim_F(IxI)'!$O66</f>
        <v>0</v>
      </c>
      <c r="AJ66">
        <f>I!AI64*'Sim_F(IxI)'!$O66</f>
        <v>0</v>
      </c>
      <c r="AK66">
        <f>I!AJ64*'Sim_F(IxI)'!$O66</f>
        <v>0</v>
      </c>
      <c r="AL66">
        <f>I!AK64*'Sim_F(IxI)'!$O66</f>
        <v>0</v>
      </c>
      <c r="AM66">
        <f>I!AL64*'Sim_F(IxI)'!$O66</f>
        <v>0</v>
      </c>
      <c r="AN66">
        <f>I!AM64*'Sim_F(IxI)'!$O66</f>
        <v>0</v>
      </c>
      <c r="AO66">
        <f>I!AN64*'Sim_F(IxI)'!$O66</f>
        <v>0</v>
      </c>
      <c r="AP66">
        <f>I!AO64*'Sim_F(IxI)'!$O66</f>
        <v>0</v>
      </c>
      <c r="AQ66">
        <f>I!AP64*'Sim_F(IxI)'!$O66</f>
        <v>0</v>
      </c>
      <c r="AR66">
        <f>I!AQ64*'Sim_F(IxI)'!$O66</f>
        <v>0</v>
      </c>
      <c r="AS66">
        <f>I!AR64*'Sim_F(IxI)'!$O66</f>
        <v>0</v>
      </c>
      <c r="AT66">
        <f>I!AS64*'Sim_F(IxI)'!$O66</f>
        <v>0</v>
      </c>
      <c r="AU66">
        <f>I!AT64*'Sim_F(IxI)'!$O66</f>
        <v>0</v>
      </c>
      <c r="AV66">
        <f>I!AU64*'Sim_F(IxI)'!$O66</f>
        <v>0</v>
      </c>
      <c r="AW66">
        <f>I!AV64*'Sim_F(IxI)'!$O66</f>
        <v>0</v>
      </c>
      <c r="AX66">
        <f>I!AW64*'Sim_F(IxI)'!$O66</f>
        <v>0</v>
      </c>
      <c r="AY66">
        <f>I!AX64*'Sim_F(IxI)'!$O66</f>
        <v>0</v>
      </c>
      <c r="AZ66">
        <f>I!AY64*'Sim_F(IxI)'!$O66</f>
        <v>0</v>
      </c>
      <c r="BA66">
        <f>I!AZ64*'Sim_F(IxI)'!$O66</f>
        <v>0</v>
      </c>
      <c r="BB66">
        <f>I!BA64*'Sim_F(IxI)'!$O66</f>
        <v>0</v>
      </c>
      <c r="BC66">
        <f>I!BB64*'Sim_F(IxI)'!$O66</f>
        <v>0</v>
      </c>
      <c r="BD66">
        <f>I!BC64*'Sim_F(IxI)'!$O66</f>
        <v>0</v>
      </c>
      <c r="BE66">
        <f>I!BD64*'Sim_F(IxI)'!$O66</f>
        <v>0</v>
      </c>
      <c r="BF66">
        <f>I!BE64*'Sim_F(IxI)'!$O66</f>
        <v>0</v>
      </c>
      <c r="BG66">
        <f>I!BF64*'Sim_F(IxI)'!$O66</f>
        <v>0</v>
      </c>
      <c r="BH66">
        <f>I!BG64*'Sim_F(IxI)'!$O66</f>
        <v>0</v>
      </c>
      <c r="BI66">
        <f>I!BH64*'Sim_F(IxI)'!$O66</f>
        <v>0</v>
      </c>
      <c r="BJ66">
        <f>I!BI64*'Sim_F(IxI)'!$O66</f>
        <v>0</v>
      </c>
      <c r="BK66">
        <f>I!BJ64*'Sim_F(IxI)'!$O66</f>
        <v>0</v>
      </c>
      <c r="BL66">
        <f>I!BK64*'Sim_F(IxI)'!$O66</f>
        <v>0</v>
      </c>
      <c r="BM66">
        <f>I!BL64*'Sim_F(IxI)'!$O66</f>
        <v>0</v>
      </c>
      <c r="BN66">
        <f>I!BM64*'Sim_F(IxI)'!$O66</f>
        <v>0</v>
      </c>
      <c r="BO66">
        <f>I!BN64*'Sim_F(IxI)'!$O66</f>
        <v>0</v>
      </c>
      <c r="BP66">
        <f>I!BO64*'Sim_F(IxI)'!$O66</f>
        <v>0</v>
      </c>
      <c r="BQ66">
        <f>I!BP64*'Sim_F(IxI)'!$O66</f>
        <v>0</v>
      </c>
      <c r="BR66">
        <f>I!BQ64*'Sim_F(IxI)'!$O66</f>
        <v>0</v>
      </c>
      <c r="BS66">
        <f>I!BR64*'Sim_F(IxI)'!$O66</f>
        <v>0</v>
      </c>
      <c r="BT66">
        <f>I!BS64*'Sim_F(IxI)'!$O66</f>
        <v>0</v>
      </c>
      <c r="BU66">
        <f>I!BT64*'Sim_F(IxI)'!$O66</f>
        <v>0</v>
      </c>
      <c r="BV66">
        <f>I!BU64*'Sim_F(IxI)'!$O66</f>
        <v>0</v>
      </c>
      <c r="BW66">
        <f>I!BV64*'Sim_F(IxI)'!$O66</f>
        <v>0</v>
      </c>
      <c r="BX66">
        <f>I!BW64*'Sim_F(IxI)'!$O66</f>
        <v>0</v>
      </c>
      <c r="BY66">
        <f>I!BX64*'Sim_F(IxI)'!$O66</f>
        <v>0</v>
      </c>
    </row>
    <row r="67" spans="1:77" x14ac:dyDescent="0.25">
      <c r="A67" s="105" t="s">
        <v>64</v>
      </c>
      <c r="B67">
        <f>I!A65*'Sim_F(IxI)'!$O67</f>
        <v>0</v>
      </c>
      <c r="C67">
        <f>I!B65*'Sim_F(IxI)'!$O67</f>
        <v>0</v>
      </c>
      <c r="D67">
        <f>I!C65*'Sim_F(IxI)'!$O67</f>
        <v>0</v>
      </c>
      <c r="E67">
        <f>I!D65*'Sim_F(IxI)'!$O67</f>
        <v>0</v>
      </c>
      <c r="F67">
        <f>I!E65*'Sim_F(IxI)'!$O67</f>
        <v>0</v>
      </c>
      <c r="G67">
        <f>I!F65*'Sim_F(IxI)'!$O67</f>
        <v>0</v>
      </c>
      <c r="H67">
        <f>I!G65*'Sim_F(IxI)'!$O67</f>
        <v>0</v>
      </c>
      <c r="I67">
        <f>I!H65*'Sim_F(IxI)'!$O67</f>
        <v>0</v>
      </c>
      <c r="J67">
        <f>I!I65*'Sim_F(IxI)'!$O67</f>
        <v>0</v>
      </c>
      <c r="K67">
        <f>I!J65*'Sim_F(IxI)'!$O67</f>
        <v>0</v>
      </c>
      <c r="L67">
        <f>I!K65*'Sim_F(IxI)'!$O67</f>
        <v>0</v>
      </c>
      <c r="M67">
        <f>I!L65*'Sim_F(IxI)'!$O67</f>
        <v>0</v>
      </c>
      <c r="N67">
        <f>I!M65*'Sim_F(IxI)'!$O67</f>
        <v>0</v>
      </c>
      <c r="O67">
        <f>I!N65*'Sim_F(IxI)'!$O67</f>
        <v>0</v>
      </c>
      <c r="P67">
        <f>I!O65*'Sim_F(IxI)'!$O67</f>
        <v>0</v>
      </c>
      <c r="Q67">
        <f>I!P65*'Sim_F(IxI)'!$O67</f>
        <v>0</v>
      </c>
      <c r="R67">
        <f>I!Q65*'Sim_F(IxI)'!$O67</f>
        <v>0</v>
      </c>
      <c r="S67">
        <f>I!R65*'Sim_F(IxI)'!$O67</f>
        <v>0</v>
      </c>
      <c r="T67">
        <f>I!S65*'Sim_F(IxI)'!$O67</f>
        <v>0</v>
      </c>
      <c r="U67">
        <f>I!T65*'Sim_F(IxI)'!$O67</f>
        <v>0</v>
      </c>
      <c r="V67">
        <f>I!U65*'Sim_F(IxI)'!$O67</f>
        <v>0</v>
      </c>
      <c r="W67">
        <f>I!V65*'Sim_F(IxI)'!$O67</f>
        <v>0</v>
      </c>
      <c r="X67">
        <f>I!W65*'Sim_F(IxI)'!$O67</f>
        <v>0</v>
      </c>
      <c r="Y67">
        <f>I!X65*'Sim_F(IxI)'!$O67</f>
        <v>0</v>
      </c>
      <c r="Z67">
        <f>I!Y65*'Sim_F(IxI)'!$O67</f>
        <v>0</v>
      </c>
      <c r="AA67">
        <f>I!Z65*'Sim_F(IxI)'!$O67</f>
        <v>0</v>
      </c>
      <c r="AB67">
        <f>I!AA65*'Sim_F(IxI)'!$O67</f>
        <v>0</v>
      </c>
      <c r="AC67">
        <f>I!AB65*'Sim_F(IxI)'!$O67</f>
        <v>0</v>
      </c>
      <c r="AD67">
        <f>I!AC65*'Sim_F(IxI)'!$O67</f>
        <v>0</v>
      </c>
      <c r="AE67">
        <f>I!AD65*'Sim_F(IxI)'!$O67</f>
        <v>0</v>
      </c>
      <c r="AF67">
        <f>I!AE65*'Sim_F(IxI)'!$O67</f>
        <v>0</v>
      </c>
      <c r="AG67">
        <f>I!AF65*'Sim_F(IxI)'!$O67</f>
        <v>0</v>
      </c>
      <c r="AH67">
        <f>I!AG65*'Sim_F(IxI)'!$O67</f>
        <v>0</v>
      </c>
      <c r="AI67">
        <f>I!AH65*'Sim_F(IxI)'!$O67</f>
        <v>0</v>
      </c>
      <c r="AJ67">
        <f>I!AI65*'Sim_F(IxI)'!$O67</f>
        <v>0</v>
      </c>
      <c r="AK67">
        <f>I!AJ65*'Sim_F(IxI)'!$O67</f>
        <v>0</v>
      </c>
      <c r="AL67">
        <f>I!AK65*'Sim_F(IxI)'!$O67</f>
        <v>0</v>
      </c>
      <c r="AM67">
        <f>I!AL65*'Sim_F(IxI)'!$O67</f>
        <v>0</v>
      </c>
      <c r="AN67">
        <f>I!AM65*'Sim_F(IxI)'!$O67</f>
        <v>0</v>
      </c>
      <c r="AO67">
        <f>I!AN65*'Sim_F(IxI)'!$O67</f>
        <v>0</v>
      </c>
      <c r="AP67">
        <f>I!AO65*'Sim_F(IxI)'!$O67</f>
        <v>0</v>
      </c>
      <c r="AQ67">
        <f>I!AP65*'Sim_F(IxI)'!$O67</f>
        <v>0</v>
      </c>
      <c r="AR67">
        <f>I!AQ65*'Sim_F(IxI)'!$O67</f>
        <v>0</v>
      </c>
      <c r="AS67">
        <f>I!AR65*'Sim_F(IxI)'!$O67</f>
        <v>0</v>
      </c>
      <c r="AT67">
        <f>I!AS65*'Sim_F(IxI)'!$O67</f>
        <v>0</v>
      </c>
      <c r="AU67">
        <f>I!AT65*'Sim_F(IxI)'!$O67</f>
        <v>0</v>
      </c>
      <c r="AV67">
        <f>I!AU65*'Sim_F(IxI)'!$O67</f>
        <v>0</v>
      </c>
      <c r="AW67">
        <f>I!AV65*'Sim_F(IxI)'!$O67</f>
        <v>0</v>
      </c>
      <c r="AX67">
        <f>I!AW65*'Sim_F(IxI)'!$O67</f>
        <v>0</v>
      </c>
      <c r="AY67">
        <f>I!AX65*'Sim_F(IxI)'!$O67</f>
        <v>0</v>
      </c>
      <c r="AZ67">
        <f>I!AY65*'Sim_F(IxI)'!$O67</f>
        <v>0</v>
      </c>
      <c r="BA67">
        <f>I!AZ65*'Sim_F(IxI)'!$O67</f>
        <v>0</v>
      </c>
      <c r="BB67">
        <f>I!BA65*'Sim_F(IxI)'!$O67</f>
        <v>0</v>
      </c>
      <c r="BC67">
        <f>I!BB65*'Sim_F(IxI)'!$O67</f>
        <v>0</v>
      </c>
      <c r="BD67">
        <f>I!BC65*'Sim_F(IxI)'!$O67</f>
        <v>0</v>
      </c>
      <c r="BE67">
        <f>I!BD65*'Sim_F(IxI)'!$O67</f>
        <v>0</v>
      </c>
      <c r="BF67">
        <f>I!BE65*'Sim_F(IxI)'!$O67</f>
        <v>0</v>
      </c>
      <c r="BG67">
        <f>I!BF65*'Sim_F(IxI)'!$O67</f>
        <v>0</v>
      </c>
      <c r="BH67">
        <f>I!BG65*'Sim_F(IxI)'!$O67</f>
        <v>0</v>
      </c>
      <c r="BI67">
        <f>I!BH65*'Sim_F(IxI)'!$O67</f>
        <v>0</v>
      </c>
      <c r="BJ67">
        <f>I!BI65*'Sim_F(IxI)'!$O67</f>
        <v>0</v>
      </c>
      <c r="BK67">
        <f>I!BJ65*'Sim_F(IxI)'!$O67</f>
        <v>0</v>
      </c>
      <c r="BL67">
        <f>I!BK65*'Sim_F(IxI)'!$O67</f>
        <v>0</v>
      </c>
      <c r="BM67">
        <f>I!BL65*'Sim_F(IxI)'!$O67</f>
        <v>0</v>
      </c>
      <c r="BN67">
        <f>I!BM65*'Sim_F(IxI)'!$O67</f>
        <v>0</v>
      </c>
      <c r="BO67">
        <f>I!BN65*'Sim_F(IxI)'!$O67</f>
        <v>0</v>
      </c>
      <c r="BP67">
        <f>I!BO65*'Sim_F(IxI)'!$O67</f>
        <v>0</v>
      </c>
      <c r="BQ67">
        <f>I!BP65*'Sim_F(IxI)'!$O67</f>
        <v>0</v>
      </c>
      <c r="BR67">
        <f>I!BQ65*'Sim_F(IxI)'!$O67</f>
        <v>0</v>
      </c>
      <c r="BS67">
        <f>I!BR65*'Sim_F(IxI)'!$O67</f>
        <v>0</v>
      </c>
      <c r="BT67">
        <f>I!BS65*'Sim_F(IxI)'!$O67</f>
        <v>0</v>
      </c>
      <c r="BU67">
        <f>I!BT65*'Sim_F(IxI)'!$O67</f>
        <v>0</v>
      </c>
      <c r="BV67">
        <f>I!BU65*'Sim_F(IxI)'!$O67</f>
        <v>0</v>
      </c>
      <c r="BW67">
        <f>I!BV65*'Sim_F(IxI)'!$O67</f>
        <v>0</v>
      </c>
      <c r="BX67">
        <f>I!BW65*'Sim_F(IxI)'!$O67</f>
        <v>0</v>
      </c>
      <c r="BY67">
        <f>I!BX65*'Sim_F(IxI)'!$O67</f>
        <v>0</v>
      </c>
    </row>
    <row r="68" spans="1:77" x14ac:dyDescent="0.25">
      <c r="A68" s="105" t="s">
        <v>65</v>
      </c>
      <c r="B68">
        <f>I!A66*'Sim_F(IxI)'!$O68</f>
        <v>0</v>
      </c>
      <c r="C68">
        <f>I!B66*'Sim_F(IxI)'!$O68</f>
        <v>0</v>
      </c>
      <c r="D68">
        <f>I!C66*'Sim_F(IxI)'!$O68</f>
        <v>0</v>
      </c>
      <c r="E68">
        <f>I!D66*'Sim_F(IxI)'!$O68</f>
        <v>0</v>
      </c>
      <c r="F68">
        <f>I!E66*'Sim_F(IxI)'!$O68</f>
        <v>0</v>
      </c>
      <c r="G68">
        <f>I!F66*'Sim_F(IxI)'!$O68</f>
        <v>0</v>
      </c>
      <c r="H68">
        <f>I!G66*'Sim_F(IxI)'!$O68</f>
        <v>0</v>
      </c>
      <c r="I68">
        <f>I!H66*'Sim_F(IxI)'!$O68</f>
        <v>0</v>
      </c>
      <c r="J68">
        <f>I!I66*'Sim_F(IxI)'!$O68</f>
        <v>0</v>
      </c>
      <c r="K68">
        <f>I!J66*'Sim_F(IxI)'!$O68</f>
        <v>0</v>
      </c>
      <c r="L68">
        <f>I!K66*'Sim_F(IxI)'!$O68</f>
        <v>0</v>
      </c>
      <c r="M68">
        <f>I!L66*'Sim_F(IxI)'!$O68</f>
        <v>0</v>
      </c>
      <c r="N68">
        <f>I!M66*'Sim_F(IxI)'!$O68</f>
        <v>0</v>
      </c>
      <c r="O68">
        <f>I!N66*'Sim_F(IxI)'!$O68</f>
        <v>0</v>
      </c>
      <c r="P68">
        <f>I!O66*'Sim_F(IxI)'!$O68</f>
        <v>0</v>
      </c>
      <c r="Q68">
        <f>I!P66*'Sim_F(IxI)'!$O68</f>
        <v>0</v>
      </c>
      <c r="R68">
        <f>I!Q66*'Sim_F(IxI)'!$O68</f>
        <v>0</v>
      </c>
      <c r="S68">
        <f>I!R66*'Sim_F(IxI)'!$O68</f>
        <v>0</v>
      </c>
      <c r="T68">
        <f>I!S66*'Sim_F(IxI)'!$O68</f>
        <v>0</v>
      </c>
      <c r="U68">
        <f>I!T66*'Sim_F(IxI)'!$O68</f>
        <v>0</v>
      </c>
      <c r="V68">
        <f>I!U66*'Sim_F(IxI)'!$O68</f>
        <v>0</v>
      </c>
      <c r="W68">
        <f>I!V66*'Sim_F(IxI)'!$O68</f>
        <v>0</v>
      </c>
      <c r="X68">
        <f>I!W66*'Sim_F(IxI)'!$O68</f>
        <v>0</v>
      </c>
      <c r="Y68">
        <f>I!X66*'Sim_F(IxI)'!$O68</f>
        <v>0</v>
      </c>
      <c r="Z68">
        <f>I!Y66*'Sim_F(IxI)'!$O68</f>
        <v>0</v>
      </c>
      <c r="AA68">
        <f>I!Z66*'Sim_F(IxI)'!$O68</f>
        <v>0</v>
      </c>
      <c r="AB68">
        <f>I!AA66*'Sim_F(IxI)'!$O68</f>
        <v>0</v>
      </c>
      <c r="AC68">
        <f>I!AB66*'Sim_F(IxI)'!$O68</f>
        <v>0</v>
      </c>
      <c r="AD68">
        <f>I!AC66*'Sim_F(IxI)'!$O68</f>
        <v>0</v>
      </c>
      <c r="AE68">
        <f>I!AD66*'Sim_F(IxI)'!$O68</f>
        <v>0</v>
      </c>
      <c r="AF68">
        <f>I!AE66*'Sim_F(IxI)'!$O68</f>
        <v>0</v>
      </c>
      <c r="AG68">
        <f>I!AF66*'Sim_F(IxI)'!$O68</f>
        <v>0</v>
      </c>
      <c r="AH68">
        <f>I!AG66*'Sim_F(IxI)'!$O68</f>
        <v>0</v>
      </c>
      <c r="AI68">
        <f>I!AH66*'Sim_F(IxI)'!$O68</f>
        <v>0</v>
      </c>
      <c r="AJ68">
        <f>I!AI66*'Sim_F(IxI)'!$O68</f>
        <v>0</v>
      </c>
      <c r="AK68">
        <f>I!AJ66*'Sim_F(IxI)'!$O68</f>
        <v>0</v>
      </c>
      <c r="AL68">
        <f>I!AK66*'Sim_F(IxI)'!$O68</f>
        <v>0</v>
      </c>
      <c r="AM68">
        <f>I!AL66*'Sim_F(IxI)'!$O68</f>
        <v>0</v>
      </c>
      <c r="AN68">
        <f>I!AM66*'Sim_F(IxI)'!$O68</f>
        <v>0</v>
      </c>
      <c r="AO68">
        <f>I!AN66*'Sim_F(IxI)'!$O68</f>
        <v>0</v>
      </c>
      <c r="AP68">
        <f>I!AO66*'Sim_F(IxI)'!$O68</f>
        <v>0</v>
      </c>
      <c r="AQ68">
        <f>I!AP66*'Sim_F(IxI)'!$O68</f>
        <v>0</v>
      </c>
      <c r="AR68">
        <f>I!AQ66*'Sim_F(IxI)'!$O68</f>
        <v>0</v>
      </c>
      <c r="AS68">
        <f>I!AR66*'Sim_F(IxI)'!$O68</f>
        <v>0</v>
      </c>
      <c r="AT68">
        <f>I!AS66*'Sim_F(IxI)'!$O68</f>
        <v>0</v>
      </c>
      <c r="AU68">
        <f>I!AT66*'Sim_F(IxI)'!$O68</f>
        <v>0</v>
      </c>
      <c r="AV68">
        <f>I!AU66*'Sim_F(IxI)'!$O68</f>
        <v>0</v>
      </c>
      <c r="AW68">
        <f>I!AV66*'Sim_F(IxI)'!$O68</f>
        <v>0</v>
      </c>
      <c r="AX68">
        <f>I!AW66*'Sim_F(IxI)'!$O68</f>
        <v>0</v>
      </c>
      <c r="AY68">
        <f>I!AX66*'Sim_F(IxI)'!$O68</f>
        <v>0</v>
      </c>
      <c r="AZ68">
        <f>I!AY66*'Sim_F(IxI)'!$O68</f>
        <v>0</v>
      </c>
      <c r="BA68">
        <f>I!AZ66*'Sim_F(IxI)'!$O68</f>
        <v>0</v>
      </c>
      <c r="BB68">
        <f>I!BA66*'Sim_F(IxI)'!$O68</f>
        <v>0</v>
      </c>
      <c r="BC68">
        <f>I!BB66*'Sim_F(IxI)'!$O68</f>
        <v>0</v>
      </c>
      <c r="BD68">
        <f>I!BC66*'Sim_F(IxI)'!$O68</f>
        <v>0</v>
      </c>
      <c r="BE68">
        <f>I!BD66*'Sim_F(IxI)'!$O68</f>
        <v>0</v>
      </c>
      <c r="BF68">
        <f>I!BE66*'Sim_F(IxI)'!$O68</f>
        <v>0</v>
      </c>
      <c r="BG68">
        <f>I!BF66*'Sim_F(IxI)'!$O68</f>
        <v>0</v>
      </c>
      <c r="BH68">
        <f>I!BG66*'Sim_F(IxI)'!$O68</f>
        <v>0</v>
      </c>
      <c r="BI68">
        <f>I!BH66*'Sim_F(IxI)'!$O68</f>
        <v>0</v>
      </c>
      <c r="BJ68">
        <f>I!BI66*'Sim_F(IxI)'!$O68</f>
        <v>0</v>
      </c>
      <c r="BK68">
        <f>I!BJ66*'Sim_F(IxI)'!$O68</f>
        <v>0</v>
      </c>
      <c r="BL68">
        <f>I!BK66*'Sim_F(IxI)'!$O68</f>
        <v>0</v>
      </c>
      <c r="BM68">
        <f>I!BL66*'Sim_F(IxI)'!$O68</f>
        <v>0</v>
      </c>
      <c r="BN68">
        <f>I!BM66*'Sim_F(IxI)'!$O68</f>
        <v>0</v>
      </c>
      <c r="BO68">
        <f>I!BN66*'Sim_F(IxI)'!$O68</f>
        <v>0</v>
      </c>
      <c r="BP68">
        <f>I!BO66*'Sim_F(IxI)'!$O68</f>
        <v>0</v>
      </c>
      <c r="BQ68">
        <f>I!BP66*'Sim_F(IxI)'!$O68</f>
        <v>0</v>
      </c>
      <c r="BR68">
        <f>I!BQ66*'Sim_F(IxI)'!$O68</f>
        <v>0</v>
      </c>
      <c r="BS68">
        <f>I!BR66*'Sim_F(IxI)'!$O68</f>
        <v>0</v>
      </c>
      <c r="BT68">
        <f>I!BS66*'Sim_F(IxI)'!$O68</f>
        <v>0</v>
      </c>
      <c r="BU68">
        <f>I!BT66*'Sim_F(IxI)'!$O68</f>
        <v>0</v>
      </c>
      <c r="BV68">
        <f>I!BU66*'Sim_F(IxI)'!$O68</f>
        <v>0</v>
      </c>
      <c r="BW68">
        <f>I!BV66*'Sim_F(IxI)'!$O68</f>
        <v>0</v>
      </c>
      <c r="BX68">
        <f>I!BW66*'Sim_F(IxI)'!$O68</f>
        <v>0</v>
      </c>
      <c r="BY68">
        <f>I!BX66*'Sim_F(IxI)'!$O68</f>
        <v>0</v>
      </c>
    </row>
    <row r="69" spans="1:77" x14ac:dyDescent="0.25">
      <c r="A69" s="105" t="s">
        <v>66</v>
      </c>
      <c r="B69">
        <f>I!A67*'Sim_F(IxI)'!$O69</f>
        <v>0</v>
      </c>
      <c r="C69">
        <f>I!B67*'Sim_F(IxI)'!$O69</f>
        <v>0</v>
      </c>
      <c r="D69">
        <f>I!C67*'Sim_F(IxI)'!$O69</f>
        <v>0</v>
      </c>
      <c r="E69">
        <f>I!D67*'Sim_F(IxI)'!$O69</f>
        <v>0</v>
      </c>
      <c r="F69">
        <f>I!E67*'Sim_F(IxI)'!$O69</f>
        <v>0</v>
      </c>
      <c r="G69">
        <f>I!F67*'Sim_F(IxI)'!$O69</f>
        <v>0</v>
      </c>
      <c r="H69">
        <f>I!G67*'Sim_F(IxI)'!$O69</f>
        <v>0</v>
      </c>
      <c r="I69">
        <f>I!H67*'Sim_F(IxI)'!$O69</f>
        <v>0</v>
      </c>
      <c r="J69">
        <f>I!I67*'Sim_F(IxI)'!$O69</f>
        <v>0</v>
      </c>
      <c r="K69">
        <f>I!J67*'Sim_F(IxI)'!$O69</f>
        <v>0</v>
      </c>
      <c r="L69">
        <f>I!K67*'Sim_F(IxI)'!$O69</f>
        <v>0</v>
      </c>
      <c r="M69">
        <f>I!L67*'Sim_F(IxI)'!$O69</f>
        <v>0</v>
      </c>
      <c r="N69">
        <f>I!M67*'Sim_F(IxI)'!$O69</f>
        <v>0</v>
      </c>
      <c r="O69">
        <f>I!N67*'Sim_F(IxI)'!$O69</f>
        <v>0</v>
      </c>
      <c r="P69">
        <f>I!O67*'Sim_F(IxI)'!$O69</f>
        <v>0</v>
      </c>
      <c r="Q69">
        <f>I!P67*'Sim_F(IxI)'!$O69</f>
        <v>0</v>
      </c>
      <c r="R69">
        <f>I!Q67*'Sim_F(IxI)'!$O69</f>
        <v>0</v>
      </c>
      <c r="S69">
        <f>I!R67*'Sim_F(IxI)'!$O69</f>
        <v>0</v>
      </c>
      <c r="T69">
        <f>I!S67*'Sim_F(IxI)'!$O69</f>
        <v>0</v>
      </c>
      <c r="U69">
        <f>I!T67*'Sim_F(IxI)'!$O69</f>
        <v>0</v>
      </c>
      <c r="V69">
        <f>I!U67*'Sim_F(IxI)'!$O69</f>
        <v>0</v>
      </c>
      <c r="W69">
        <f>I!V67*'Sim_F(IxI)'!$O69</f>
        <v>0</v>
      </c>
      <c r="X69">
        <f>I!W67*'Sim_F(IxI)'!$O69</f>
        <v>0</v>
      </c>
      <c r="Y69">
        <f>I!X67*'Sim_F(IxI)'!$O69</f>
        <v>0</v>
      </c>
      <c r="Z69">
        <f>I!Y67*'Sim_F(IxI)'!$O69</f>
        <v>0</v>
      </c>
      <c r="AA69">
        <f>I!Z67*'Sim_F(IxI)'!$O69</f>
        <v>0</v>
      </c>
      <c r="AB69">
        <f>I!AA67*'Sim_F(IxI)'!$O69</f>
        <v>0</v>
      </c>
      <c r="AC69">
        <f>I!AB67*'Sim_F(IxI)'!$O69</f>
        <v>0</v>
      </c>
      <c r="AD69">
        <f>I!AC67*'Sim_F(IxI)'!$O69</f>
        <v>0</v>
      </c>
      <c r="AE69">
        <f>I!AD67*'Sim_F(IxI)'!$O69</f>
        <v>0</v>
      </c>
      <c r="AF69">
        <f>I!AE67*'Sim_F(IxI)'!$O69</f>
        <v>0</v>
      </c>
      <c r="AG69">
        <f>I!AF67*'Sim_F(IxI)'!$O69</f>
        <v>0</v>
      </c>
      <c r="AH69">
        <f>I!AG67*'Sim_F(IxI)'!$O69</f>
        <v>0</v>
      </c>
      <c r="AI69">
        <f>I!AH67*'Sim_F(IxI)'!$O69</f>
        <v>0</v>
      </c>
      <c r="AJ69">
        <f>I!AI67*'Sim_F(IxI)'!$O69</f>
        <v>0</v>
      </c>
      <c r="AK69">
        <f>I!AJ67*'Sim_F(IxI)'!$O69</f>
        <v>0</v>
      </c>
      <c r="AL69">
        <f>I!AK67*'Sim_F(IxI)'!$O69</f>
        <v>0</v>
      </c>
      <c r="AM69">
        <f>I!AL67*'Sim_F(IxI)'!$O69</f>
        <v>0</v>
      </c>
      <c r="AN69">
        <f>I!AM67*'Sim_F(IxI)'!$O69</f>
        <v>0</v>
      </c>
      <c r="AO69">
        <f>I!AN67*'Sim_F(IxI)'!$O69</f>
        <v>0</v>
      </c>
      <c r="AP69">
        <f>I!AO67*'Sim_F(IxI)'!$O69</f>
        <v>0</v>
      </c>
      <c r="AQ69">
        <f>I!AP67*'Sim_F(IxI)'!$O69</f>
        <v>0</v>
      </c>
      <c r="AR69">
        <f>I!AQ67*'Sim_F(IxI)'!$O69</f>
        <v>0</v>
      </c>
      <c r="AS69">
        <f>I!AR67*'Sim_F(IxI)'!$O69</f>
        <v>0</v>
      </c>
      <c r="AT69">
        <f>I!AS67*'Sim_F(IxI)'!$O69</f>
        <v>0</v>
      </c>
      <c r="AU69">
        <f>I!AT67*'Sim_F(IxI)'!$O69</f>
        <v>0</v>
      </c>
      <c r="AV69">
        <f>I!AU67*'Sim_F(IxI)'!$O69</f>
        <v>0</v>
      </c>
      <c r="AW69">
        <f>I!AV67*'Sim_F(IxI)'!$O69</f>
        <v>0</v>
      </c>
      <c r="AX69">
        <f>I!AW67*'Sim_F(IxI)'!$O69</f>
        <v>0</v>
      </c>
      <c r="AY69">
        <f>I!AX67*'Sim_F(IxI)'!$O69</f>
        <v>0</v>
      </c>
      <c r="AZ69">
        <f>I!AY67*'Sim_F(IxI)'!$O69</f>
        <v>0</v>
      </c>
      <c r="BA69">
        <f>I!AZ67*'Sim_F(IxI)'!$O69</f>
        <v>0</v>
      </c>
      <c r="BB69">
        <f>I!BA67*'Sim_F(IxI)'!$O69</f>
        <v>0</v>
      </c>
      <c r="BC69">
        <f>I!BB67*'Sim_F(IxI)'!$O69</f>
        <v>0</v>
      </c>
      <c r="BD69">
        <f>I!BC67*'Sim_F(IxI)'!$O69</f>
        <v>0</v>
      </c>
      <c r="BE69">
        <f>I!BD67*'Sim_F(IxI)'!$O69</f>
        <v>0</v>
      </c>
      <c r="BF69">
        <f>I!BE67*'Sim_F(IxI)'!$O69</f>
        <v>0</v>
      </c>
      <c r="BG69">
        <f>I!BF67*'Sim_F(IxI)'!$O69</f>
        <v>0</v>
      </c>
      <c r="BH69">
        <f>I!BG67*'Sim_F(IxI)'!$O69</f>
        <v>0</v>
      </c>
      <c r="BI69">
        <f>I!BH67*'Sim_F(IxI)'!$O69</f>
        <v>0</v>
      </c>
      <c r="BJ69">
        <f>I!BI67*'Sim_F(IxI)'!$O69</f>
        <v>0</v>
      </c>
      <c r="BK69">
        <f>I!BJ67*'Sim_F(IxI)'!$O69</f>
        <v>0</v>
      </c>
      <c r="BL69">
        <f>I!BK67*'Sim_F(IxI)'!$O69</f>
        <v>0</v>
      </c>
      <c r="BM69">
        <f>I!BL67*'Sim_F(IxI)'!$O69</f>
        <v>0</v>
      </c>
      <c r="BN69">
        <f>I!BM67*'Sim_F(IxI)'!$O69</f>
        <v>0</v>
      </c>
      <c r="BO69">
        <f>I!BN67*'Sim_F(IxI)'!$O69</f>
        <v>0</v>
      </c>
      <c r="BP69">
        <f>I!BO67*'Sim_F(IxI)'!$O69</f>
        <v>0</v>
      </c>
      <c r="BQ69">
        <f>I!BP67*'Sim_F(IxI)'!$O69</f>
        <v>0</v>
      </c>
      <c r="BR69">
        <f>I!BQ67*'Sim_F(IxI)'!$O69</f>
        <v>0</v>
      </c>
      <c r="BS69">
        <f>I!BR67*'Sim_F(IxI)'!$O69</f>
        <v>0</v>
      </c>
      <c r="BT69">
        <f>I!BS67*'Sim_F(IxI)'!$O69</f>
        <v>0</v>
      </c>
      <c r="BU69">
        <f>I!BT67*'Sim_F(IxI)'!$O69</f>
        <v>0</v>
      </c>
      <c r="BV69">
        <f>I!BU67*'Sim_F(IxI)'!$O69</f>
        <v>0</v>
      </c>
      <c r="BW69">
        <f>I!BV67*'Sim_F(IxI)'!$O69</f>
        <v>0</v>
      </c>
      <c r="BX69">
        <f>I!BW67*'Sim_F(IxI)'!$O69</f>
        <v>0</v>
      </c>
      <c r="BY69">
        <f>I!BX67*'Sim_F(IxI)'!$O69</f>
        <v>0</v>
      </c>
    </row>
    <row r="70" spans="1:77" x14ac:dyDescent="0.25">
      <c r="A70" s="105" t="s">
        <v>67</v>
      </c>
      <c r="B70">
        <f>I!A68*'Sim_F(IxI)'!$O70</f>
        <v>0</v>
      </c>
      <c r="C70">
        <f>I!B68*'Sim_F(IxI)'!$O70</f>
        <v>0</v>
      </c>
      <c r="D70">
        <f>I!C68*'Sim_F(IxI)'!$O70</f>
        <v>0</v>
      </c>
      <c r="E70">
        <f>I!D68*'Sim_F(IxI)'!$O70</f>
        <v>0</v>
      </c>
      <c r="F70">
        <f>I!E68*'Sim_F(IxI)'!$O70</f>
        <v>0</v>
      </c>
      <c r="G70">
        <f>I!F68*'Sim_F(IxI)'!$O70</f>
        <v>0</v>
      </c>
      <c r="H70">
        <f>I!G68*'Sim_F(IxI)'!$O70</f>
        <v>0</v>
      </c>
      <c r="I70">
        <f>I!H68*'Sim_F(IxI)'!$O70</f>
        <v>0</v>
      </c>
      <c r="J70">
        <f>I!I68*'Sim_F(IxI)'!$O70</f>
        <v>0</v>
      </c>
      <c r="K70">
        <f>I!J68*'Sim_F(IxI)'!$O70</f>
        <v>0</v>
      </c>
      <c r="L70">
        <f>I!K68*'Sim_F(IxI)'!$O70</f>
        <v>0</v>
      </c>
      <c r="M70">
        <f>I!L68*'Sim_F(IxI)'!$O70</f>
        <v>0</v>
      </c>
      <c r="N70">
        <f>I!M68*'Sim_F(IxI)'!$O70</f>
        <v>0</v>
      </c>
      <c r="O70">
        <f>I!N68*'Sim_F(IxI)'!$O70</f>
        <v>0</v>
      </c>
      <c r="P70">
        <f>I!O68*'Sim_F(IxI)'!$O70</f>
        <v>0</v>
      </c>
      <c r="Q70">
        <f>I!P68*'Sim_F(IxI)'!$O70</f>
        <v>0</v>
      </c>
      <c r="R70">
        <f>I!Q68*'Sim_F(IxI)'!$O70</f>
        <v>0</v>
      </c>
      <c r="S70">
        <f>I!R68*'Sim_F(IxI)'!$O70</f>
        <v>0</v>
      </c>
      <c r="T70">
        <f>I!S68*'Sim_F(IxI)'!$O70</f>
        <v>0</v>
      </c>
      <c r="U70">
        <f>I!T68*'Sim_F(IxI)'!$O70</f>
        <v>0</v>
      </c>
      <c r="V70">
        <f>I!U68*'Sim_F(IxI)'!$O70</f>
        <v>0</v>
      </c>
      <c r="W70">
        <f>I!V68*'Sim_F(IxI)'!$O70</f>
        <v>0</v>
      </c>
      <c r="X70">
        <f>I!W68*'Sim_F(IxI)'!$O70</f>
        <v>0</v>
      </c>
      <c r="Y70">
        <f>I!X68*'Sim_F(IxI)'!$O70</f>
        <v>0</v>
      </c>
      <c r="Z70">
        <f>I!Y68*'Sim_F(IxI)'!$O70</f>
        <v>0</v>
      </c>
      <c r="AA70">
        <f>I!Z68*'Sim_F(IxI)'!$O70</f>
        <v>0</v>
      </c>
      <c r="AB70">
        <f>I!AA68*'Sim_F(IxI)'!$O70</f>
        <v>0</v>
      </c>
      <c r="AC70">
        <f>I!AB68*'Sim_F(IxI)'!$O70</f>
        <v>0</v>
      </c>
      <c r="AD70">
        <f>I!AC68*'Sim_F(IxI)'!$O70</f>
        <v>0</v>
      </c>
      <c r="AE70">
        <f>I!AD68*'Sim_F(IxI)'!$O70</f>
        <v>0</v>
      </c>
      <c r="AF70">
        <f>I!AE68*'Sim_F(IxI)'!$O70</f>
        <v>0</v>
      </c>
      <c r="AG70">
        <f>I!AF68*'Sim_F(IxI)'!$O70</f>
        <v>0</v>
      </c>
      <c r="AH70">
        <f>I!AG68*'Sim_F(IxI)'!$O70</f>
        <v>0</v>
      </c>
      <c r="AI70">
        <f>I!AH68*'Sim_F(IxI)'!$O70</f>
        <v>0</v>
      </c>
      <c r="AJ70">
        <f>I!AI68*'Sim_F(IxI)'!$O70</f>
        <v>0</v>
      </c>
      <c r="AK70">
        <f>I!AJ68*'Sim_F(IxI)'!$O70</f>
        <v>0</v>
      </c>
      <c r="AL70">
        <f>I!AK68*'Sim_F(IxI)'!$O70</f>
        <v>0</v>
      </c>
      <c r="AM70">
        <f>I!AL68*'Sim_F(IxI)'!$O70</f>
        <v>0</v>
      </c>
      <c r="AN70">
        <f>I!AM68*'Sim_F(IxI)'!$O70</f>
        <v>0</v>
      </c>
      <c r="AO70">
        <f>I!AN68*'Sim_F(IxI)'!$O70</f>
        <v>0</v>
      </c>
      <c r="AP70">
        <f>I!AO68*'Sim_F(IxI)'!$O70</f>
        <v>0</v>
      </c>
      <c r="AQ70">
        <f>I!AP68*'Sim_F(IxI)'!$O70</f>
        <v>0</v>
      </c>
      <c r="AR70">
        <f>I!AQ68*'Sim_F(IxI)'!$O70</f>
        <v>0</v>
      </c>
      <c r="AS70">
        <f>I!AR68*'Sim_F(IxI)'!$O70</f>
        <v>0</v>
      </c>
      <c r="AT70">
        <f>I!AS68*'Sim_F(IxI)'!$O70</f>
        <v>0</v>
      </c>
      <c r="AU70">
        <f>I!AT68*'Sim_F(IxI)'!$O70</f>
        <v>0</v>
      </c>
      <c r="AV70">
        <f>I!AU68*'Sim_F(IxI)'!$O70</f>
        <v>0</v>
      </c>
      <c r="AW70">
        <f>I!AV68*'Sim_F(IxI)'!$O70</f>
        <v>0</v>
      </c>
      <c r="AX70">
        <f>I!AW68*'Sim_F(IxI)'!$O70</f>
        <v>0</v>
      </c>
      <c r="AY70">
        <f>I!AX68*'Sim_F(IxI)'!$O70</f>
        <v>0</v>
      </c>
      <c r="AZ70">
        <f>I!AY68*'Sim_F(IxI)'!$O70</f>
        <v>0</v>
      </c>
      <c r="BA70">
        <f>I!AZ68*'Sim_F(IxI)'!$O70</f>
        <v>0</v>
      </c>
      <c r="BB70">
        <f>I!BA68*'Sim_F(IxI)'!$O70</f>
        <v>0</v>
      </c>
      <c r="BC70">
        <f>I!BB68*'Sim_F(IxI)'!$O70</f>
        <v>0</v>
      </c>
      <c r="BD70">
        <f>I!BC68*'Sim_F(IxI)'!$O70</f>
        <v>0</v>
      </c>
      <c r="BE70">
        <f>I!BD68*'Sim_F(IxI)'!$O70</f>
        <v>0</v>
      </c>
      <c r="BF70">
        <f>I!BE68*'Sim_F(IxI)'!$O70</f>
        <v>0</v>
      </c>
      <c r="BG70">
        <f>I!BF68*'Sim_F(IxI)'!$O70</f>
        <v>0</v>
      </c>
      <c r="BH70">
        <f>I!BG68*'Sim_F(IxI)'!$O70</f>
        <v>0</v>
      </c>
      <c r="BI70">
        <f>I!BH68*'Sim_F(IxI)'!$O70</f>
        <v>0</v>
      </c>
      <c r="BJ70">
        <f>I!BI68*'Sim_F(IxI)'!$O70</f>
        <v>0</v>
      </c>
      <c r="BK70">
        <f>I!BJ68*'Sim_F(IxI)'!$O70</f>
        <v>0</v>
      </c>
      <c r="BL70">
        <f>I!BK68*'Sim_F(IxI)'!$O70</f>
        <v>0</v>
      </c>
      <c r="BM70">
        <f>I!BL68*'Sim_F(IxI)'!$O70</f>
        <v>0</v>
      </c>
      <c r="BN70">
        <f>I!BM68*'Sim_F(IxI)'!$O70</f>
        <v>0</v>
      </c>
      <c r="BO70">
        <f>I!BN68*'Sim_F(IxI)'!$O70</f>
        <v>0</v>
      </c>
      <c r="BP70">
        <f>I!BO68*'Sim_F(IxI)'!$O70</f>
        <v>0</v>
      </c>
      <c r="BQ70">
        <f>I!BP68*'Sim_F(IxI)'!$O70</f>
        <v>0</v>
      </c>
      <c r="BR70">
        <f>I!BQ68*'Sim_F(IxI)'!$O70</f>
        <v>0</v>
      </c>
      <c r="BS70">
        <f>I!BR68*'Sim_F(IxI)'!$O70</f>
        <v>0</v>
      </c>
      <c r="BT70">
        <f>I!BS68*'Sim_F(IxI)'!$O70</f>
        <v>0</v>
      </c>
      <c r="BU70">
        <f>I!BT68*'Sim_F(IxI)'!$O70</f>
        <v>0</v>
      </c>
      <c r="BV70">
        <f>I!BU68*'Sim_F(IxI)'!$O70</f>
        <v>0</v>
      </c>
      <c r="BW70">
        <f>I!BV68*'Sim_F(IxI)'!$O70</f>
        <v>0</v>
      </c>
      <c r="BX70">
        <f>I!BW68*'Sim_F(IxI)'!$O70</f>
        <v>0</v>
      </c>
      <c r="BY70">
        <f>I!BX68*'Sim_F(IxI)'!$O70</f>
        <v>0</v>
      </c>
    </row>
    <row r="71" spans="1:77" x14ac:dyDescent="0.25">
      <c r="A71" s="105" t="s">
        <v>68</v>
      </c>
      <c r="B71">
        <f>I!A69*'Sim_F(IxI)'!$O71</f>
        <v>0</v>
      </c>
      <c r="C71">
        <f>I!B69*'Sim_F(IxI)'!$O71</f>
        <v>0</v>
      </c>
      <c r="D71">
        <f>I!C69*'Sim_F(IxI)'!$O71</f>
        <v>0</v>
      </c>
      <c r="E71">
        <f>I!D69*'Sim_F(IxI)'!$O71</f>
        <v>0</v>
      </c>
      <c r="F71">
        <f>I!E69*'Sim_F(IxI)'!$O71</f>
        <v>0</v>
      </c>
      <c r="G71">
        <f>I!F69*'Sim_F(IxI)'!$O71</f>
        <v>0</v>
      </c>
      <c r="H71">
        <f>I!G69*'Sim_F(IxI)'!$O71</f>
        <v>0</v>
      </c>
      <c r="I71">
        <f>I!H69*'Sim_F(IxI)'!$O71</f>
        <v>0</v>
      </c>
      <c r="J71">
        <f>I!I69*'Sim_F(IxI)'!$O71</f>
        <v>0</v>
      </c>
      <c r="K71">
        <f>I!J69*'Sim_F(IxI)'!$O71</f>
        <v>0</v>
      </c>
      <c r="L71">
        <f>I!K69*'Sim_F(IxI)'!$O71</f>
        <v>0</v>
      </c>
      <c r="M71">
        <f>I!L69*'Sim_F(IxI)'!$O71</f>
        <v>0</v>
      </c>
      <c r="N71">
        <f>I!M69*'Sim_F(IxI)'!$O71</f>
        <v>0</v>
      </c>
      <c r="O71">
        <f>I!N69*'Sim_F(IxI)'!$O71</f>
        <v>0</v>
      </c>
      <c r="P71">
        <f>I!O69*'Sim_F(IxI)'!$O71</f>
        <v>0</v>
      </c>
      <c r="Q71">
        <f>I!P69*'Sim_F(IxI)'!$O71</f>
        <v>0</v>
      </c>
      <c r="R71">
        <f>I!Q69*'Sim_F(IxI)'!$O71</f>
        <v>0</v>
      </c>
      <c r="S71">
        <f>I!R69*'Sim_F(IxI)'!$O71</f>
        <v>0</v>
      </c>
      <c r="T71">
        <f>I!S69*'Sim_F(IxI)'!$O71</f>
        <v>0</v>
      </c>
      <c r="U71">
        <f>I!T69*'Sim_F(IxI)'!$O71</f>
        <v>0</v>
      </c>
      <c r="V71">
        <f>I!U69*'Sim_F(IxI)'!$O71</f>
        <v>0</v>
      </c>
      <c r="W71">
        <f>I!V69*'Sim_F(IxI)'!$O71</f>
        <v>0</v>
      </c>
      <c r="X71">
        <f>I!W69*'Sim_F(IxI)'!$O71</f>
        <v>0</v>
      </c>
      <c r="Y71">
        <f>I!X69*'Sim_F(IxI)'!$O71</f>
        <v>0</v>
      </c>
      <c r="Z71">
        <f>I!Y69*'Sim_F(IxI)'!$O71</f>
        <v>0</v>
      </c>
      <c r="AA71">
        <f>I!Z69*'Sim_F(IxI)'!$O71</f>
        <v>0</v>
      </c>
      <c r="AB71">
        <f>I!AA69*'Sim_F(IxI)'!$O71</f>
        <v>0</v>
      </c>
      <c r="AC71">
        <f>I!AB69*'Sim_F(IxI)'!$O71</f>
        <v>0</v>
      </c>
      <c r="AD71">
        <f>I!AC69*'Sim_F(IxI)'!$O71</f>
        <v>0</v>
      </c>
      <c r="AE71">
        <f>I!AD69*'Sim_F(IxI)'!$O71</f>
        <v>0</v>
      </c>
      <c r="AF71">
        <f>I!AE69*'Sim_F(IxI)'!$O71</f>
        <v>0</v>
      </c>
      <c r="AG71">
        <f>I!AF69*'Sim_F(IxI)'!$O71</f>
        <v>0</v>
      </c>
      <c r="AH71">
        <f>I!AG69*'Sim_F(IxI)'!$O71</f>
        <v>0</v>
      </c>
      <c r="AI71">
        <f>I!AH69*'Sim_F(IxI)'!$O71</f>
        <v>0</v>
      </c>
      <c r="AJ71">
        <f>I!AI69*'Sim_F(IxI)'!$O71</f>
        <v>0</v>
      </c>
      <c r="AK71">
        <f>I!AJ69*'Sim_F(IxI)'!$O71</f>
        <v>0</v>
      </c>
      <c r="AL71">
        <f>I!AK69*'Sim_F(IxI)'!$O71</f>
        <v>0</v>
      </c>
      <c r="AM71">
        <f>I!AL69*'Sim_F(IxI)'!$O71</f>
        <v>0</v>
      </c>
      <c r="AN71">
        <f>I!AM69*'Sim_F(IxI)'!$O71</f>
        <v>0</v>
      </c>
      <c r="AO71">
        <f>I!AN69*'Sim_F(IxI)'!$O71</f>
        <v>0</v>
      </c>
      <c r="AP71">
        <f>I!AO69*'Sim_F(IxI)'!$O71</f>
        <v>0</v>
      </c>
      <c r="AQ71">
        <f>I!AP69*'Sim_F(IxI)'!$O71</f>
        <v>0</v>
      </c>
      <c r="AR71">
        <f>I!AQ69*'Sim_F(IxI)'!$O71</f>
        <v>0</v>
      </c>
      <c r="AS71">
        <f>I!AR69*'Sim_F(IxI)'!$O71</f>
        <v>0</v>
      </c>
      <c r="AT71">
        <f>I!AS69*'Sim_F(IxI)'!$O71</f>
        <v>0</v>
      </c>
      <c r="AU71">
        <f>I!AT69*'Sim_F(IxI)'!$O71</f>
        <v>0</v>
      </c>
      <c r="AV71">
        <f>I!AU69*'Sim_F(IxI)'!$O71</f>
        <v>0</v>
      </c>
      <c r="AW71">
        <f>I!AV69*'Sim_F(IxI)'!$O71</f>
        <v>0</v>
      </c>
      <c r="AX71">
        <f>I!AW69*'Sim_F(IxI)'!$O71</f>
        <v>0</v>
      </c>
      <c r="AY71">
        <f>I!AX69*'Sim_F(IxI)'!$O71</f>
        <v>0</v>
      </c>
      <c r="AZ71">
        <f>I!AY69*'Sim_F(IxI)'!$O71</f>
        <v>0</v>
      </c>
      <c r="BA71">
        <f>I!AZ69*'Sim_F(IxI)'!$O71</f>
        <v>0</v>
      </c>
      <c r="BB71">
        <f>I!BA69*'Sim_F(IxI)'!$O71</f>
        <v>0</v>
      </c>
      <c r="BC71">
        <f>I!BB69*'Sim_F(IxI)'!$O71</f>
        <v>0</v>
      </c>
      <c r="BD71">
        <f>I!BC69*'Sim_F(IxI)'!$O71</f>
        <v>0</v>
      </c>
      <c r="BE71">
        <f>I!BD69*'Sim_F(IxI)'!$O71</f>
        <v>0</v>
      </c>
      <c r="BF71">
        <f>I!BE69*'Sim_F(IxI)'!$O71</f>
        <v>0</v>
      </c>
      <c r="BG71">
        <f>I!BF69*'Sim_F(IxI)'!$O71</f>
        <v>0</v>
      </c>
      <c r="BH71">
        <f>I!BG69*'Sim_F(IxI)'!$O71</f>
        <v>0</v>
      </c>
      <c r="BI71">
        <f>I!BH69*'Sim_F(IxI)'!$O71</f>
        <v>0</v>
      </c>
      <c r="BJ71">
        <f>I!BI69*'Sim_F(IxI)'!$O71</f>
        <v>0</v>
      </c>
      <c r="BK71">
        <f>I!BJ69*'Sim_F(IxI)'!$O71</f>
        <v>0</v>
      </c>
      <c r="BL71">
        <f>I!BK69*'Sim_F(IxI)'!$O71</f>
        <v>0</v>
      </c>
      <c r="BM71">
        <f>I!BL69*'Sim_F(IxI)'!$O71</f>
        <v>0</v>
      </c>
      <c r="BN71">
        <f>I!BM69*'Sim_F(IxI)'!$O71</f>
        <v>0</v>
      </c>
      <c r="BO71">
        <f>I!BN69*'Sim_F(IxI)'!$O71</f>
        <v>0</v>
      </c>
      <c r="BP71">
        <f>I!BO69*'Sim_F(IxI)'!$O71</f>
        <v>0</v>
      </c>
      <c r="BQ71">
        <f>I!BP69*'Sim_F(IxI)'!$O71</f>
        <v>0</v>
      </c>
      <c r="BR71">
        <f>I!BQ69*'Sim_F(IxI)'!$O71</f>
        <v>0</v>
      </c>
      <c r="BS71">
        <f>I!BR69*'Sim_F(IxI)'!$O71</f>
        <v>0</v>
      </c>
      <c r="BT71">
        <f>I!BS69*'Sim_F(IxI)'!$O71</f>
        <v>0</v>
      </c>
      <c r="BU71">
        <f>I!BT69*'Sim_F(IxI)'!$O71</f>
        <v>0</v>
      </c>
      <c r="BV71">
        <f>I!BU69*'Sim_F(IxI)'!$O71</f>
        <v>0</v>
      </c>
      <c r="BW71">
        <f>I!BV69*'Sim_F(IxI)'!$O71</f>
        <v>0</v>
      </c>
      <c r="BX71">
        <f>I!BW69*'Sim_F(IxI)'!$O71</f>
        <v>0</v>
      </c>
      <c r="BY71">
        <f>I!BX69*'Sim_F(IxI)'!$O71</f>
        <v>0</v>
      </c>
    </row>
    <row r="72" spans="1:77" x14ac:dyDescent="0.25">
      <c r="A72" s="105" t="s">
        <v>69</v>
      </c>
      <c r="B72">
        <f>I!A70*'Sim_F(IxI)'!$O72</f>
        <v>0</v>
      </c>
      <c r="C72">
        <f>I!B70*'Sim_F(IxI)'!$O72</f>
        <v>0</v>
      </c>
      <c r="D72">
        <f>I!C70*'Sim_F(IxI)'!$O72</f>
        <v>0</v>
      </c>
      <c r="E72">
        <f>I!D70*'Sim_F(IxI)'!$O72</f>
        <v>0</v>
      </c>
      <c r="F72">
        <f>I!E70*'Sim_F(IxI)'!$O72</f>
        <v>0</v>
      </c>
      <c r="G72">
        <f>I!F70*'Sim_F(IxI)'!$O72</f>
        <v>0</v>
      </c>
      <c r="H72">
        <f>I!G70*'Sim_F(IxI)'!$O72</f>
        <v>0</v>
      </c>
      <c r="I72">
        <f>I!H70*'Sim_F(IxI)'!$O72</f>
        <v>0</v>
      </c>
      <c r="J72">
        <f>I!I70*'Sim_F(IxI)'!$O72</f>
        <v>0</v>
      </c>
      <c r="K72">
        <f>I!J70*'Sim_F(IxI)'!$O72</f>
        <v>0</v>
      </c>
      <c r="L72">
        <f>I!K70*'Sim_F(IxI)'!$O72</f>
        <v>0</v>
      </c>
      <c r="M72">
        <f>I!L70*'Sim_F(IxI)'!$O72</f>
        <v>0</v>
      </c>
      <c r="N72">
        <f>I!M70*'Sim_F(IxI)'!$O72</f>
        <v>0</v>
      </c>
      <c r="O72">
        <f>I!N70*'Sim_F(IxI)'!$O72</f>
        <v>0</v>
      </c>
      <c r="P72">
        <f>I!O70*'Sim_F(IxI)'!$O72</f>
        <v>0</v>
      </c>
      <c r="Q72">
        <f>I!P70*'Sim_F(IxI)'!$O72</f>
        <v>0</v>
      </c>
      <c r="R72">
        <f>I!Q70*'Sim_F(IxI)'!$O72</f>
        <v>0</v>
      </c>
      <c r="S72">
        <f>I!R70*'Sim_F(IxI)'!$O72</f>
        <v>0</v>
      </c>
      <c r="T72">
        <f>I!S70*'Sim_F(IxI)'!$O72</f>
        <v>0</v>
      </c>
      <c r="U72">
        <f>I!T70*'Sim_F(IxI)'!$O72</f>
        <v>0</v>
      </c>
      <c r="V72">
        <f>I!U70*'Sim_F(IxI)'!$O72</f>
        <v>0</v>
      </c>
      <c r="W72">
        <f>I!V70*'Sim_F(IxI)'!$O72</f>
        <v>0</v>
      </c>
      <c r="X72">
        <f>I!W70*'Sim_F(IxI)'!$O72</f>
        <v>0</v>
      </c>
      <c r="Y72">
        <f>I!X70*'Sim_F(IxI)'!$O72</f>
        <v>0</v>
      </c>
      <c r="Z72">
        <f>I!Y70*'Sim_F(IxI)'!$O72</f>
        <v>0</v>
      </c>
      <c r="AA72">
        <f>I!Z70*'Sim_F(IxI)'!$O72</f>
        <v>0</v>
      </c>
      <c r="AB72">
        <f>I!AA70*'Sim_F(IxI)'!$O72</f>
        <v>0</v>
      </c>
      <c r="AC72">
        <f>I!AB70*'Sim_F(IxI)'!$O72</f>
        <v>0</v>
      </c>
      <c r="AD72">
        <f>I!AC70*'Sim_F(IxI)'!$O72</f>
        <v>0</v>
      </c>
      <c r="AE72">
        <f>I!AD70*'Sim_F(IxI)'!$O72</f>
        <v>0</v>
      </c>
      <c r="AF72">
        <f>I!AE70*'Sim_F(IxI)'!$O72</f>
        <v>0</v>
      </c>
      <c r="AG72">
        <f>I!AF70*'Sim_F(IxI)'!$O72</f>
        <v>0</v>
      </c>
      <c r="AH72">
        <f>I!AG70*'Sim_F(IxI)'!$O72</f>
        <v>0</v>
      </c>
      <c r="AI72">
        <f>I!AH70*'Sim_F(IxI)'!$O72</f>
        <v>0</v>
      </c>
      <c r="AJ72">
        <f>I!AI70*'Sim_F(IxI)'!$O72</f>
        <v>0</v>
      </c>
      <c r="AK72">
        <f>I!AJ70*'Sim_F(IxI)'!$O72</f>
        <v>0</v>
      </c>
      <c r="AL72">
        <f>I!AK70*'Sim_F(IxI)'!$O72</f>
        <v>0</v>
      </c>
      <c r="AM72">
        <f>I!AL70*'Sim_F(IxI)'!$O72</f>
        <v>0</v>
      </c>
      <c r="AN72">
        <f>I!AM70*'Sim_F(IxI)'!$O72</f>
        <v>0</v>
      </c>
      <c r="AO72">
        <f>I!AN70*'Sim_F(IxI)'!$O72</f>
        <v>0</v>
      </c>
      <c r="AP72">
        <f>I!AO70*'Sim_F(IxI)'!$O72</f>
        <v>0</v>
      </c>
      <c r="AQ72">
        <f>I!AP70*'Sim_F(IxI)'!$O72</f>
        <v>0</v>
      </c>
      <c r="AR72">
        <f>I!AQ70*'Sim_F(IxI)'!$O72</f>
        <v>0</v>
      </c>
      <c r="AS72">
        <f>I!AR70*'Sim_F(IxI)'!$O72</f>
        <v>0</v>
      </c>
      <c r="AT72">
        <f>I!AS70*'Sim_F(IxI)'!$O72</f>
        <v>0</v>
      </c>
      <c r="AU72">
        <f>I!AT70*'Sim_F(IxI)'!$O72</f>
        <v>0</v>
      </c>
      <c r="AV72">
        <f>I!AU70*'Sim_F(IxI)'!$O72</f>
        <v>0</v>
      </c>
      <c r="AW72">
        <f>I!AV70*'Sim_F(IxI)'!$O72</f>
        <v>0</v>
      </c>
      <c r="AX72">
        <f>I!AW70*'Sim_F(IxI)'!$O72</f>
        <v>0</v>
      </c>
      <c r="AY72">
        <f>I!AX70*'Sim_F(IxI)'!$O72</f>
        <v>0</v>
      </c>
      <c r="AZ72">
        <f>I!AY70*'Sim_F(IxI)'!$O72</f>
        <v>0</v>
      </c>
      <c r="BA72">
        <f>I!AZ70*'Sim_F(IxI)'!$O72</f>
        <v>0</v>
      </c>
      <c r="BB72">
        <f>I!BA70*'Sim_F(IxI)'!$O72</f>
        <v>0</v>
      </c>
      <c r="BC72">
        <f>I!BB70*'Sim_F(IxI)'!$O72</f>
        <v>0</v>
      </c>
      <c r="BD72">
        <f>I!BC70*'Sim_F(IxI)'!$O72</f>
        <v>0</v>
      </c>
      <c r="BE72">
        <f>I!BD70*'Sim_F(IxI)'!$O72</f>
        <v>0</v>
      </c>
      <c r="BF72">
        <f>I!BE70*'Sim_F(IxI)'!$O72</f>
        <v>0</v>
      </c>
      <c r="BG72">
        <f>I!BF70*'Sim_F(IxI)'!$O72</f>
        <v>0</v>
      </c>
      <c r="BH72">
        <f>I!BG70*'Sim_F(IxI)'!$O72</f>
        <v>0</v>
      </c>
      <c r="BI72">
        <f>I!BH70*'Sim_F(IxI)'!$O72</f>
        <v>0</v>
      </c>
      <c r="BJ72">
        <f>I!BI70*'Sim_F(IxI)'!$O72</f>
        <v>0</v>
      </c>
      <c r="BK72">
        <f>I!BJ70*'Sim_F(IxI)'!$O72</f>
        <v>0</v>
      </c>
      <c r="BL72">
        <f>I!BK70*'Sim_F(IxI)'!$O72</f>
        <v>0</v>
      </c>
      <c r="BM72">
        <f>I!BL70*'Sim_F(IxI)'!$O72</f>
        <v>0</v>
      </c>
      <c r="BN72">
        <f>I!BM70*'Sim_F(IxI)'!$O72</f>
        <v>0</v>
      </c>
      <c r="BO72">
        <f>I!BN70*'Sim_F(IxI)'!$O72</f>
        <v>0</v>
      </c>
      <c r="BP72">
        <f>I!BO70*'Sim_F(IxI)'!$O72</f>
        <v>0</v>
      </c>
      <c r="BQ72">
        <f>I!BP70*'Sim_F(IxI)'!$O72</f>
        <v>0</v>
      </c>
      <c r="BR72">
        <f>I!BQ70*'Sim_F(IxI)'!$O72</f>
        <v>0</v>
      </c>
      <c r="BS72">
        <f>I!BR70*'Sim_F(IxI)'!$O72</f>
        <v>0</v>
      </c>
      <c r="BT72">
        <f>I!BS70*'Sim_F(IxI)'!$O72</f>
        <v>0</v>
      </c>
      <c r="BU72">
        <f>I!BT70*'Sim_F(IxI)'!$O72</f>
        <v>0</v>
      </c>
      <c r="BV72">
        <f>I!BU70*'Sim_F(IxI)'!$O72</f>
        <v>0</v>
      </c>
      <c r="BW72">
        <f>I!BV70*'Sim_F(IxI)'!$O72</f>
        <v>0</v>
      </c>
      <c r="BX72">
        <f>I!BW70*'Sim_F(IxI)'!$O72</f>
        <v>0</v>
      </c>
      <c r="BY72">
        <f>I!BX70*'Sim_F(IxI)'!$O72</f>
        <v>0</v>
      </c>
    </row>
    <row r="73" spans="1:77" x14ac:dyDescent="0.25">
      <c r="A73" s="105" t="s">
        <v>70</v>
      </c>
      <c r="B73">
        <f>I!A71*'Sim_F(IxI)'!$O73</f>
        <v>0</v>
      </c>
      <c r="C73">
        <f>I!B71*'Sim_F(IxI)'!$O73</f>
        <v>0</v>
      </c>
      <c r="D73">
        <f>I!C71*'Sim_F(IxI)'!$O73</f>
        <v>0</v>
      </c>
      <c r="E73">
        <f>I!D71*'Sim_F(IxI)'!$O73</f>
        <v>0</v>
      </c>
      <c r="F73">
        <f>I!E71*'Sim_F(IxI)'!$O73</f>
        <v>0</v>
      </c>
      <c r="G73">
        <f>I!F71*'Sim_F(IxI)'!$O73</f>
        <v>0</v>
      </c>
      <c r="H73">
        <f>I!G71*'Sim_F(IxI)'!$O73</f>
        <v>0</v>
      </c>
      <c r="I73">
        <f>I!H71*'Sim_F(IxI)'!$O73</f>
        <v>0</v>
      </c>
      <c r="J73">
        <f>I!I71*'Sim_F(IxI)'!$O73</f>
        <v>0</v>
      </c>
      <c r="K73">
        <f>I!J71*'Sim_F(IxI)'!$O73</f>
        <v>0</v>
      </c>
      <c r="L73">
        <f>I!K71*'Sim_F(IxI)'!$O73</f>
        <v>0</v>
      </c>
      <c r="M73">
        <f>I!L71*'Sim_F(IxI)'!$O73</f>
        <v>0</v>
      </c>
      <c r="N73">
        <f>I!M71*'Sim_F(IxI)'!$O73</f>
        <v>0</v>
      </c>
      <c r="O73">
        <f>I!N71*'Sim_F(IxI)'!$O73</f>
        <v>0</v>
      </c>
      <c r="P73">
        <f>I!O71*'Sim_F(IxI)'!$O73</f>
        <v>0</v>
      </c>
      <c r="Q73">
        <f>I!P71*'Sim_F(IxI)'!$O73</f>
        <v>0</v>
      </c>
      <c r="R73">
        <f>I!Q71*'Sim_F(IxI)'!$O73</f>
        <v>0</v>
      </c>
      <c r="S73">
        <f>I!R71*'Sim_F(IxI)'!$O73</f>
        <v>0</v>
      </c>
      <c r="T73">
        <f>I!S71*'Sim_F(IxI)'!$O73</f>
        <v>0</v>
      </c>
      <c r="U73">
        <f>I!T71*'Sim_F(IxI)'!$O73</f>
        <v>0</v>
      </c>
      <c r="V73">
        <f>I!U71*'Sim_F(IxI)'!$O73</f>
        <v>0</v>
      </c>
      <c r="W73">
        <f>I!V71*'Sim_F(IxI)'!$O73</f>
        <v>0</v>
      </c>
      <c r="X73">
        <f>I!W71*'Sim_F(IxI)'!$O73</f>
        <v>0</v>
      </c>
      <c r="Y73">
        <f>I!X71*'Sim_F(IxI)'!$O73</f>
        <v>0</v>
      </c>
      <c r="Z73">
        <f>I!Y71*'Sim_F(IxI)'!$O73</f>
        <v>0</v>
      </c>
      <c r="AA73">
        <f>I!Z71*'Sim_F(IxI)'!$O73</f>
        <v>0</v>
      </c>
      <c r="AB73">
        <f>I!AA71*'Sim_F(IxI)'!$O73</f>
        <v>0</v>
      </c>
      <c r="AC73">
        <f>I!AB71*'Sim_F(IxI)'!$O73</f>
        <v>0</v>
      </c>
      <c r="AD73">
        <f>I!AC71*'Sim_F(IxI)'!$O73</f>
        <v>0</v>
      </c>
      <c r="AE73">
        <f>I!AD71*'Sim_F(IxI)'!$O73</f>
        <v>0</v>
      </c>
      <c r="AF73">
        <f>I!AE71*'Sim_F(IxI)'!$O73</f>
        <v>0</v>
      </c>
      <c r="AG73">
        <f>I!AF71*'Sim_F(IxI)'!$O73</f>
        <v>0</v>
      </c>
      <c r="AH73">
        <f>I!AG71*'Sim_F(IxI)'!$O73</f>
        <v>0</v>
      </c>
      <c r="AI73">
        <f>I!AH71*'Sim_F(IxI)'!$O73</f>
        <v>0</v>
      </c>
      <c r="AJ73">
        <f>I!AI71*'Sim_F(IxI)'!$O73</f>
        <v>0</v>
      </c>
      <c r="AK73">
        <f>I!AJ71*'Sim_F(IxI)'!$O73</f>
        <v>0</v>
      </c>
      <c r="AL73">
        <f>I!AK71*'Sim_F(IxI)'!$O73</f>
        <v>0</v>
      </c>
      <c r="AM73">
        <f>I!AL71*'Sim_F(IxI)'!$O73</f>
        <v>0</v>
      </c>
      <c r="AN73">
        <f>I!AM71*'Sim_F(IxI)'!$O73</f>
        <v>0</v>
      </c>
      <c r="AO73">
        <f>I!AN71*'Sim_F(IxI)'!$O73</f>
        <v>0</v>
      </c>
      <c r="AP73">
        <f>I!AO71*'Sim_F(IxI)'!$O73</f>
        <v>0</v>
      </c>
      <c r="AQ73">
        <f>I!AP71*'Sim_F(IxI)'!$O73</f>
        <v>0</v>
      </c>
      <c r="AR73">
        <f>I!AQ71*'Sim_F(IxI)'!$O73</f>
        <v>0</v>
      </c>
      <c r="AS73">
        <f>I!AR71*'Sim_F(IxI)'!$O73</f>
        <v>0</v>
      </c>
      <c r="AT73">
        <f>I!AS71*'Sim_F(IxI)'!$O73</f>
        <v>0</v>
      </c>
      <c r="AU73">
        <f>I!AT71*'Sim_F(IxI)'!$O73</f>
        <v>0</v>
      </c>
      <c r="AV73">
        <f>I!AU71*'Sim_F(IxI)'!$O73</f>
        <v>0</v>
      </c>
      <c r="AW73">
        <f>I!AV71*'Sim_F(IxI)'!$O73</f>
        <v>0</v>
      </c>
      <c r="AX73">
        <f>I!AW71*'Sim_F(IxI)'!$O73</f>
        <v>0</v>
      </c>
      <c r="AY73">
        <f>I!AX71*'Sim_F(IxI)'!$O73</f>
        <v>0</v>
      </c>
      <c r="AZ73">
        <f>I!AY71*'Sim_F(IxI)'!$O73</f>
        <v>0</v>
      </c>
      <c r="BA73">
        <f>I!AZ71*'Sim_F(IxI)'!$O73</f>
        <v>0</v>
      </c>
      <c r="BB73">
        <f>I!BA71*'Sim_F(IxI)'!$O73</f>
        <v>0</v>
      </c>
      <c r="BC73">
        <f>I!BB71*'Sim_F(IxI)'!$O73</f>
        <v>0</v>
      </c>
      <c r="BD73">
        <f>I!BC71*'Sim_F(IxI)'!$O73</f>
        <v>0</v>
      </c>
      <c r="BE73">
        <f>I!BD71*'Sim_F(IxI)'!$O73</f>
        <v>0</v>
      </c>
      <c r="BF73">
        <f>I!BE71*'Sim_F(IxI)'!$O73</f>
        <v>0</v>
      </c>
      <c r="BG73">
        <f>I!BF71*'Sim_F(IxI)'!$O73</f>
        <v>0</v>
      </c>
      <c r="BH73">
        <f>I!BG71*'Sim_F(IxI)'!$O73</f>
        <v>0</v>
      </c>
      <c r="BI73">
        <f>I!BH71*'Sim_F(IxI)'!$O73</f>
        <v>0</v>
      </c>
      <c r="BJ73">
        <f>I!BI71*'Sim_F(IxI)'!$O73</f>
        <v>0</v>
      </c>
      <c r="BK73">
        <f>I!BJ71*'Sim_F(IxI)'!$O73</f>
        <v>0</v>
      </c>
      <c r="BL73">
        <f>I!BK71*'Sim_F(IxI)'!$O73</f>
        <v>0</v>
      </c>
      <c r="BM73">
        <f>I!BL71*'Sim_F(IxI)'!$O73</f>
        <v>0</v>
      </c>
      <c r="BN73">
        <f>I!BM71*'Sim_F(IxI)'!$O73</f>
        <v>0</v>
      </c>
      <c r="BO73">
        <f>I!BN71*'Sim_F(IxI)'!$O73</f>
        <v>0</v>
      </c>
      <c r="BP73">
        <f>I!BO71*'Sim_F(IxI)'!$O73</f>
        <v>0</v>
      </c>
      <c r="BQ73">
        <f>I!BP71*'Sim_F(IxI)'!$O73</f>
        <v>0</v>
      </c>
      <c r="BR73">
        <f>I!BQ71*'Sim_F(IxI)'!$O73</f>
        <v>0</v>
      </c>
      <c r="BS73">
        <f>I!BR71*'Sim_F(IxI)'!$O73</f>
        <v>0</v>
      </c>
      <c r="BT73">
        <f>I!BS71*'Sim_F(IxI)'!$O73</f>
        <v>0</v>
      </c>
      <c r="BU73">
        <f>I!BT71*'Sim_F(IxI)'!$O73</f>
        <v>0</v>
      </c>
      <c r="BV73">
        <f>I!BU71*'Sim_F(IxI)'!$O73</f>
        <v>0</v>
      </c>
      <c r="BW73">
        <f>I!BV71*'Sim_F(IxI)'!$O73</f>
        <v>0</v>
      </c>
      <c r="BX73">
        <f>I!BW71*'Sim_F(IxI)'!$O73</f>
        <v>0</v>
      </c>
      <c r="BY73">
        <f>I!BX71*'Sim_F(IxI)'!$O73</f>
        <v>0</v>
      </c>
    </row>
    <row r="74" spans="1:77" x14ac:dyDescent="0.25">
      <c r="A74" s="105" t="s">
        <v>71</v>
      </c>
      <c r="B74">
        <f>I!A72*'Sim_F(IxI)'!$O74</f>
        <v>0</v>
      </c>
      <c r="C74">
        <f>I!B72*'Sim_F(IxI)'!$O74</f>
        <v>0</v>
      </c>
      <c r="D74">
        <f>I!C72*'Sim_F(IxI)'!$O74</f>
        <v>0</v>
      </c>
      <c r="E74">
        <f>I!D72*'Sim_F(IxI)'!$O74</f>
        <v>0</v>
      </c>
      <c r="F74">
        <f>I!E72*'Sim_F(IxI)'!$O74</f>
        <v>0</v>
      </c>
      <c r="G74">
        <f>I!F72*'Sim_F(IxI)'!$O74</f>
        <v>0</v>
      </c>
      <c r="H74">
        <f>I!G72*'Sim_F(IxI)'!$O74</f>
        <v>0</v>
      </c>
      <c r="I74">
        <f>I!H72*'Sim_F(IxI)'!$O74</f>
        <v>0</v>
      </c>
      <c r="J74">
        <f>I!I72*'Sim_F(IxI)'!$O74</f>
        <v>0</v>
      </c>
      <c r="K74">
        <f>I!J72*'Sim_F(IxI)'!$O74</f>
        <v>0</v>
      </c>
      <c r="L74">
        <f>I!K72*'Sim_F(IxI)'!$O74</f>
        <v>0</v>
      </c>
      <c r="M74">
        <f>I!L72*'Sim_F(IxI)'!$O74</f>
        <v>0</v>
      </c>
      <c r="N74">
        <f>I!M72*'Sim_F(IxI)'!$O74</f>
        <v>0</v>
      </c>
      <c r="O74">
        <f>I!N72*'Sim_F(IxI)'!$O74</f>
        <v>0</v>
      </c>
      <c r="P74">
        <f>I!O72*'Sim_F(IxI)'!$O74</f>
        <v>0</v>
      </c>
      <c r="Q74">
        <f>I!P72*'Sim_F(IxI)'!$O74</f>
        <v>0</v>
      </c>
      <c r="R74">
        <f>I!Q72*'Sim_F(IxI)'!$O74</f>
        <v>0</v>
      </c>
      <c r="S74">
        <f>I!R72*'Sim_F(IxI)'!$O74</f>
        <v>0</v>
      </c>
      <c r="T74">
        <f>I!S72*'Sim_F(IxI)'!$O74</f>
        <v>0</v>
      </c>
      <c r="U74">
        <f>I!T72*'Sim_F(IxI)'!$O74</f>
        <v>0</v>
      </c>
      <c r="V74">
        <f>I!U72*'Sim_F(IxI)'!$O74</f>
        <v>0</v>
      </c>
      <c r="W74">
        <f>I!V72*'Sim_F(IxI)'!$O74</f>
        <v>0</v>
      </c>
      <c r="X74">
        <f>I!W72*'Sim_F(IxI)'!$O74</f>
        <v>0</v>
      </c>
      <c r="Y74">
        <f>I!X72*'Sim_F(IxI)'!$O74</f>
        <v>0</v>
      </c>
      <c r="Z74">
        <f>I!Y72*'Sim_F(IxI)'!$O74</f>
        <v>0</v>
      </c>
      <c r="AA74">
        <f>I!Z72*'Sim_F(IxI)'!$O74</f>
        <v>0</v>
      </c>
      <c r="AB74">
        <f>I!AA72*'Sim_F(IxI)'!$O74</f>
        <v>0</v>
      </c>
      <c r="AC74">
        <f>I!AB72*'Sim_F(IxI)'!$O74</f>
        <v>0</v>
      </c>
      <c r="AD74">
        <f>I!AC72*'Sim_F(IxI)'!$O74</f>
        <v>0</v>
      </c>
      <c r="AE74">
        <f>I!AD72*'Sim_F(IxI)'!$O74</f>
        <v>0</v>
      </c>
      <c r="AF74">
        <f>I!AE72*'Sim_F(IxI)'!$O74</f>
        <v>0</v>
      </c>
      <c r="AG74">
        <f>I!AF72*'Sim_F(IxI)'!$O74</f>
        <v>0</v>
      </c>
      <c r="AH74">
        <f>I!AG72*'Sim_F(IxI)'!$O74</f>
        <v>0</v>
      </c>
      <c r="AI74">
        <f>I!AH72*'Sim_F(IxI)'!$O74</f>
        <v>0</v>
      </c>
      <c r="AJ74">
        <f>I!AI72*'Sim_F(IxI)'!$O74</f>
        <v>0</v>
      </c>
      <c r="AK74">
        <f>I!AJ72*'Sim_F(IxI)'!$O74</f>
        <v>0</v>
      </c>
      <c r="AL74">
        <f>I!AK72*'Sim_F(IxI)'!$O74</f>
        <v>0</v>
      </c>
      <c r="AM74">
        <f>I!AL72*'Sim_F(IxI)'!$O74</f>
        <v>0</v>
      </c>
      <c r="AN74">
        <f>I!AM72*'Sim_F(IxI)'!$O74</f>
        <v>0</v>
      </c>
      <c r="AO74">
        <f>I!AN72*'Sim_F(IxI)'!$O74</f>
        <v>0</v>
      </c>
      <c r="AP74">
        <f>I!AO72*'Sim_F(IxI)'!$O74</f>
        <v>0</v>
      </c>
      <c r="AQ74">
        <f>I!AP72*'Sim_F(IxI)'!$O74</f>
        <v>0</v>
      </c>
      <c r="AR74">
        <f>I!AQ72*'Sim_F(IxI)'!$O74</f>
        <v>0</v>
      </c>
      <c r="AS74">
        <f>I!AR72*'Sim_F(IxI)'!$O74</f>
        <v>0</v>
      </c>
      <c r="AT74">
        <f>I!AS72*'Sim_F(IxI)'!$O74</f>
        <v>0</v>
      </c>
      <c r="AU74">
        <f>I!AT72*'Sim_F(IxI)'!$O74</f>
        <v>0</v>
      </c>
      <c r="AV74">
        <f>I!AU72*'Sim_F(IxI)'!$O74</f>
        <v>0</v>
      </c>
      <c r="AW74">
        <f>I!AV72*'Sim_F(IxI)'!$O74</f>
        <v>0</v>
      </c>
      <c r="AX74">
        <f>I!AW72*'Sim_F(IxI)'!$O74</f>
        <v>0</v>
      </c>
      <c r="AY74">
        <f>I!AX72*'Sim_F(IxI)'!$O74</f>
        <v>0</v>
      </c>
      <c r="AZ74">
        <f>I!AY72*'Sim_F(IxI)'!$O74</f>
        <v>0</v>
      </c>
      <c r="BA74">
        <f>I!AZ72*'Sim_F(IxI)'!$O74</f>
        <v>0</v>
      </c>
      <c r="BB74">
        <f>I!BA72*'Sim_F(IxI)'!$O74</f>
        <v>0</v>
      </c>
      <c r="BC74">
        <f>I!BB72*'Sim_F(IxI)'!$O74</f>
        <v>0</v>
      </c>
      <c r="BD74">
        <f>I!BC72*'Sim_F(IxI)'!$O74</f>
        <v>0</v>
      </c>
      <c r="BE74">
        <f>I!BD72*'Sim_F(IxI)'!$O74</f>
        <v>0</v>
      </c>
      <c r="BF74">
        <f>I!BE72*'Sim_F(IxI)'!$O74</f>
        <v>0</v>
      </c>
      <c r="BG74">
        <f>I!BF72*'Sim_F(IxI)'!$O74</f>
        <v>0</v>
      </c>
      <c r="BH74">
        <f>I!BG72*'Sim_F(IxI)'!$O74</f>
        <v>0</v>
      </c>
      <c r="BI74">
        <f>I!BH72*'Sim_F(IxI)'!$O74</f>
        <v>0</v>
      </c>
      <c r="BJ74">
        <f>I!BI72*'Sim_F(IxI)'!$O74</f>
        <v>0</v>
      </c>
      <c r="BK74">
        <f>I!BJ72*'Sim_F(IxI)'!$O74</f>
        <v>0</v>
      </c>
      <c r="BL74">
        <f>I!BK72*'Sim_F(IxI)'!$O74</f>
        <v>0</v>
      </c>
      <c r="BM74">
        <f>I!BL72*'Sim_F(IxI)'!$O74</f>
        <v>0</v>
      </c>
      <c r="BN74">
        <f>I!BM72*'Sim_F(IxI)'!$O74</f>
        <v>0</v>
      </c>
      <c r="BO74">
        <f>I!BN72*'Sim_F(IxI)'!$O74</f>
        <v>0</v>
      </c>
      <c r="BP74">
        <f>I!BO72*'Sim_F(IxI)'!$O74</f>
        <v>0</v>
      </c>
      <c r="BQ74">
        <f>I!BP72*'Sim_F(IxI)'!$O74</f>
        <v>0</v>
      </c>
      <c r="BR74">
        <f>I!BQ72*'Sim_F(IxI)'!$O74</f>
        <v>0</v>
      </c>
      <c r="BS74">
        <f>I!BR72*'Sim_F(IxI)'!$O74</f>
        <v>0</v>
      </c>
      <c r="BT74">
        <f>I!BS72*'Sim_F(IxI)'!$O74</f>
        <v>0</v>
      </c>
      <c r="BU74">
        <f>I!BT72*'Sim_F(IxI)'!$O74</f>
        <v>0</v>
      </c>
      <c r="BV74">
        <f>I!BU72*'Sim_F(IxI)'!$O74</f>
        <v>0</v>
      </c>
      <c r="BW74">
        <f>I!BV72*'Sim_F(IxI)'!$O74</f>
        <v>0</v>
      </c>
      <c r="BX74">
        <f>I!BW72*'Sim_F(IxI)'!$O74</f>
        <v>0</v>
      </c>
      <c r="BY74">
        <f>I!BX72*'Sim_F(IxI)'!$O74</f>
        <v>0</v>
      </c>
    </row>
    <row r="75" spans="1:77" x14ac:dyDescent="0.25">
      <c r="A75" s="105" t="s">
        <v>72</v>
      </c>
      <c r="B75">
        <f>I!A73*'Sim_F(IxI)'!$O75</f>
        <v>0</v>
      </c>
      <c r="C75">
        <f>I!B73*'Sim_F(IxI)'!$O75</f>
        <v>0</v>
      </c>
      <c r="D75">
        <f>I!C73*'Sim_F(IxI)'!$O75</f>
        <v>0</v>
      </c>
      <c r="E75">
        <f>I!D73*'Sim_F(IxI)'!$O75</f>
        <v>0</v>
      </c>
      <c r="F75">
        <f>I!E73*'Sim_F(IxI)'!$O75</f>
        <v>0</v>
      </c>
      <c r="G75">
        <f>I!F73*'Sim_F(IxI)'!$O75</f>
        <v>0</v>
      </c>
      <c r="H75">
        <f>I!G73*'Sim_F(IxI)'!$O75</f>
        <v>0</v>
      </c>
      <c r="I75">
        <f>I!H73*'Sim_F(IxI)'!$O75</f>
        <v>0</v>
      </c>
      <c r="J75">
        <f>I!I73*'Sim_F(IxI)'!$O75</f>
        <v>0</v>
      </c>
      <c r="K75">
        <f>I!J73*'Sim_F(IxI)'!$O75</f>
        <v>0</v>
      </c>
      <c r="L75">
        <f>I!K73*'Sim_F(IxI)'!$O75</f>
        <v>0</v>
      </c>
      <c r="M75">
        <f>I!L73*'Sim_F(IxI)'!$O75</f>
        <v>0</v>
      </c>
      <c r="N75">
        <f>I!M73*'Sim_F(IxI)'!$O75</f>
        <v>0</v>
      </c>
      <c r="O75">
        <f>I!N73*'Sim_F(IxI)'!$O75</f>
        <v>0</v>
      </c>
      <c r="P75">
        <f>I!O73*'Sim_F(IxI)'!$O75</f>
        <v>0</v>
      </c>
      <c r="Q75">
        <f>I!P73*'Sim_F(IxI)'!$O75</f>
        <v>0</v>
      </c>
      <c r="R75">
        <f>I!Q73*'Sim_F(IxI)'!$O75</f>
        <v>0</v>
      </c>
      <c r="S75">
        <f>I!R73*'Sim_F(IxI)'!$O75</f>
        <v>0</v>
      </c>
      <c r="T75">
        <f>I!S73*'Sim_F(IxI)'!$O75</f>
        <v>0</v>
      </c>
      <c r="U75">
        <f>I!T73*'Sim_F(IxI)'!$O75</f>
        <v>0</v>
      </c>
      <c r="V75">
        <f>I!U73*'Sim_F(IxI)'!$O75</f>
        <v>0</v>
      </c>
      <c r="W75">
        <f>I!V73*'Sim_F(IxI)'!$O75</f>
        <v>0</v>
      </c>
      <c r="X75">
        <f>I!W73*'Sim_F(IxI)'!$O75</f>
        <v>0</v>
      </c>
      <c r="Y75">
        <f>I!X73*'Sim_F(IxI)'!$O75</f>
        <v>0</v>
      </c>
      <c r="Z75">
        <f>I!Y73*'Sim_F(IxI)'!$O75</f>
        <v>0</v>
      </c>
      <c r="AA75">
        <f>I!Z73*'Sim_F(IxI)'!$O75</f>
        <v>0</v>
      </c>
      <c r="AB75">
        <f>I!AA73*'Sim_F(IxI)'!$O75</f>
        <v>0</v>
      </c>
      <c r="AC75">
        <f>I!AB73*'Sim_F(IxI)'!$O75</f>
        <v>0</v>
      </c>
      <c r="AD75">
        <f>I!AC73*'Sim_F(IxI)'!$O75</f>
        <v>0</v>
      </c>
      <c r="AE75">
        <f>I!AD73*'Sim_F(IxI)'!$O75</f>
        <v>0</v>
      </c>
      <c r="AF75">
        <f>I!AE73*'Sim_F(IxI)'!$O75</f>
        <v>0</v>
      </c>
      <c r="AG75">
        <f>I!AF73*'Sim_F(IxI)'!$O75</f>
        <v>0</v>
      </c>
      <c r="AH75">
        <f>I!AG73*'Sim_F(IxI)'!$O75</f>
        <v>0</v>
      </c>
      <c r="AI75">
        <f>I!AH73*'Sim_F(IxI)'!$O75</f>
        <v>0</v>
      </c>
      <c r="AJ75">
        <f>I!AI73*'Sim_F(IxI)'!$O75</f>
        <v>0</v>
      </c>
      <c r="AK75">
        <f>I!AJ73*'Sim_F(IxI)'!$O75</f>
        <v>0</v>
      </c>
      <c r="AL75">
        <f>I!AK73*'Sim_F(IxI)'!$O75</f>
        <v>0</v>
      </c>
      <c r="AM75">
        <f>I!AL73*'Sim_F(IxI)'!$O75</f>
        <v>0</v>
      </c>
      <c r="AN75">
        <f>I!AM73*'Sim_F(IxI)'!$O75</f>
        <v>0</v>
      </c>
      <c r="AO75">
        <f>I!AN73*'Sim_F(IxI)'!$O75</f>
        <v>0</v>
      </c>
      <c r="AP75">
        <f>I!AO73*'Sim_F(IxI)'!$O75</f>
        <v>0</v>
      </c>
      <c r="AQ75">
        <f>I!AP73*'Sim_F(IxI)'!$O75</f>
        <v>0</v>
      </c>
      <c r="AR75">
        <f>I!AQ73*'Sim_F(IxI)'!$O75</f>
        <v>0</v>
      </c>
      <c r="AS75">
        <f>I!AR73*'Sim_F(IxI)'!$O75</f>
        <v>0</v>
      </c>
      <c r="AT75">
        <f>I!AS73*'Sim_F(IxI)'!$O75</f>
        <v>0</v>
      </c>
      <c r="AU75">
        <f>I!AT73*'Sim_F(IxI)'!$O75</f>
        <v>0</v>
      </c>
      <c r="AV75">
        <f>I!AU73*'Sim_F(IxI)'!$O75</f>
        <v>0</v>
      </c>
      <c r="AW75">
        <f>I!AV73*'Sim_F(IxI)'!$O75</f>
        <v>0</v>
      </c>
      <c r="AX75">
        <f>I!AW73*'Sim_F(IxI)'!$O75</f>
        <v>0</v>
      </c>
      <c r="AY75">
        <f>I!AX73*'Sim_F(IxI)'!$O75</f>
        <v>0</v>
      </c>
      <c r="AZ75">
        <f>I!AY73*'Sim_F(IxI)'!$O75</f>
        <v>0</v>
      </c>
      <c r="BA75">
        <f>I!AZ73*'Sim_F(IxI)'!$O75</f>
        <v>0</v>
      </c>
      <c r="BB75">
        <f>I!BA73*'Sim_F(IxI)'!$O75</f>
        <v>0</v>
      </c>
      <c r="BC75">
        <f>I!BB73*'Sim_F(IxI)'!$O75</f>
        <v>0</v>
      </c>
      <c r="BD75">
        <f>I!BC73*'Sim_F(IxI)'!$O75</f>
        <v>0</v>
      </c>
      <c r="BE75">
        <f>I!BD73*'Sim_F(IxI)'!$O75</f>
        <v>0</v>
      </c>
      <c r="BF75">
        <f>I!BE73*'Sim_F(IxI)'!$O75</f>
        <v>0</v>
      </c>
      <c r="BG75">
        <f>I!BF73*'Sim_F(IxI)'!$O75</f>
        <v>0</v>
      </c>
      <c r="BH75">
        <f>I!BG73*'Sim_F(IxI)'!$O75</f>
        <v>0</v>
      </c>
      <c r="BI75">
        <f>I!BH73*'Sim_F(IxI)'!$O75</f>
        <v>0</v>
      </c>
      <c r="BJ75">
        <f>I!BI73*'Sim_F(IxI)'!$O75</f>
        <v>0</v>
      </c>
      <c r="BK75">
        <f>I!BJ73*'Sim_F(IxI)'!$O75</f>
        <v>0</v>
      </c>
      <c r="BL75">
        <f>I!BK73*'Sim_F(IxI)'!$O75</f>
        <v>0</v>
      </c>
      <c r="BM75">
        <f>I!BL73*'Sim_F(IxI)'!$O75</f>
        <v>0</v>
      </c>
      <c r="BN75">
        <f>I!BM73*'Sim_F(IxI)'!$O75</f>
        <v>0</v>
      </c>
      <c r="BO75">
        <f>I!BN73*'Sim_F(IxI)'!$O75</f>
        <v>0</v>
      </c>
      <c r="BP75">
        <f>I!BO73*'Sim_F(IxI)'!$O75</f>
        <v>0</v>
      </c>
      <c r="BQ75">
        <f>I!BP73*'Sim_F(IxI)'!$O75</f>
        <v>0</v>
      </c>
      <c r="BR75">
        <f>I!BQ73*'Sim_F(IxI)'!$O75</f>
        <v>0</v>
      </c>
      <c r="BS75">
        <f>I!BR73*'Sim_F(IxI)'!$O75</f>
        <v>0</v>
      </c>
      <c r="BT75">
        <f>I!BS73*'Sim_F(IxI)'!$O75</f>
        <v>0</v>
      </c>
      <c r="BU75">
        <f>I!BT73*'Sim_F(IxI)'!$O75</f>
        <v>0</v>
      </c>
      <c r="BV75">
        <f>I!BU73*'Sim_F(IxI)'!$O75</f>
        <v>0</v>
      </c>
      <c r="BW75">
        <f>I!BV73*'Sim_F(IxI)'!$O75</f>
        <v>0</v>
      </c>
      <c r="BX75">
        <f>I!BW73*'Sim_F(IxI)'!$O75</f>
        <v>0</v>
      </c>
      <c r="BY75">
        <f>I!BX73*'Sim_F(IxI)'!$O75</f>
        <v>0</v>
      </c>
    </row>
    <row r="76" spans="1:77" x14ac:dyDescent="0.25">
      <c r="A76" s="105" t="s">
        <v>73</v>
      </c>
      <c r="B76">
        <f>I!A74*'Sim_F(IxI)'!$O76</f>
        <v>0</v>
      </c>
      <c r="C76">
        <f>I!B74*'Sim_F(IxI)'!$O76</f>
        <v>0</v>
      </c>
      <c r="D76">
        <f>I!C74*'Sim_F(IxI)'!$O76</f>
        <v>0</v>
      </c>
      <c r="E76">
        <f>I!D74*'Sim_F(IxI)'!$O76</f>
        <v>0</v>
      </c>
      <c r="F76">
        <f>I!E74*'Sim_F(IxI)'!$O76</f>
        <v>0</v>
      </c>
      <c r="G76">
        <f>I!F74*'Sim_F(IxI)'!$O76</f>
        <v>0</v>
      </c>
      <c r="H76">
        <f>I!G74*'Sim_F(IxI)'!$O76</f>
        <v>0</v>
      </c>
      <c r="I76">
        <f>I!H74*'Sim_F(IxI)'!$O76</f>
        <v>0</v>
      </c>
      <c r="J76">
        <f>I!I74*'Sim_F(IxI)'!$O76</f>
        <v>0</v>
      </c>
      <c r="K76">
        <f>I!J74*'Sim_F(IxI)'!$O76</f>
        <v>0</v>
      </c>
      <c r="L76">
        <f>I!K74*'Sim_F(IxI)'!$O76</f>
        <v>0</v>
      </c>
      <c r="M76">
        <f>I!L74*'Sim_F(IxI)'!$O76</f>
        <v>0</v>
      </c>
      <c r="N76">
        <f>I!M74*'Sim_F(IxI)'!$O76</f>
        <v>0</v>
      </c>
      <c r="O76">
        <f>I!N74*'Sim_F(IxI)'!$O76</f>
        <v>0</v>
      </c>
      <c r="P76">
        <f>I!O74*'Sim_F(IxI)'!$O76</f>
        <v>0</v>
      </c>
      <c r="Q76">
        <f>I!P74*'Sim_F(IxI)'!$O76</f>
        <v>0</v>
      </c>
      <c r="R76">
        <f>I!Q74*'Sim_F(IxI)'!$O76</f>
        <v>0</v>
      </c>
      <c r="S76">
        <f>I!R74*'Sim_F(IxI)'!$O76</f>
        <v>0</v>
      </c>
      <c r="T76">
        <f>I!S74*'Sim_F(IxI)'!$O76</f>
        <v>0</v>
      </c>
      <c r="U76">
        <f>I!T74*'Sim_F(IxI)'!$O76</f>
        <v>0</v>
      </c>
      <c r="V76">
        <f>I!U74*'Sim_F(IxI)'!$O76</f>
        <v>0</v>
      </c>
      <c r="W76">
        <f>I!V74*'Sim_F(IxI)'!$O76</f>
        <v>0</v>
      </c>
      <c r="X76">
        <f>I!W74*'Sim_F(IxI)'!$O76</f>
        <v>0</v>
      </c>
      <c r="Y76">
        <f>I!X74*'Sim_F(IxI)'!$O76</f>
        <v>0</v>
      </c>
      <c r="Z76">
        <f>I!Y74*'Sim_F(IxI)'!$O76</f>
        <v>0</v>
      </c>
      <c r="AA76">
        <f>I!Z74*'Sim_F(IxI)'!$O76</f>
        <v>0</v>
      </c>
      <c r="AB76">
        <f>I!AA74*'Sim_F(IxI)'!$O76</f>
        <v>0</v>
      </c>
      <c r="AC76">
        <f>I!AB74*'Sim_F(IxI)'!$O76</f>
        <v>0</v>
      </c>
      <c r="AD76">
        <f>I!AC74*'Sim_F(IxI)'!$O76</f>
        <v>0</v>
      </c>
      <c r="AE76">
        <f>I!AD74*'Sim_F(IxI)'!$O76</f>
        <v>0</v>
      </c>
      <c r="AF76">
        <f>I!AE74*'Sim_F(IxI)'!$O76</f>
        <v>0</v>
      </c>
      <c r="AG76">
        <f>I!AF74*'Sim_F(IxI)'!$O76</f>
        <v>0</v>
      </c>
      <c r="AH76">
        <f>I!AG74*'Sim_F(IxI)'!$O76</f>
        <v>0</v>
      </c>
      <c r="AI76">
        <f>I!AH74*'Sim_F(IxI)'!$O76</f>
        <v>0</v>
      </c>
      <c r="AJ76">
        <f>I!AI74*'Sim_F(IxI)'!$O76</f>
        <v>0</v>
      </c>
      <c r="AK76">
        <f>I!AJ74*'Sim_F(IxI)'!$O76</f>
        <v>0</v>
      </c>
      <c r="AL76">
        <f>I!AK74*'Sim_F(IxI)'!$O76</f>
        <v>0</v>
      </c>
      <c r="AM76">
        <f>I!AL74*'Sim_F(IxI)'!$O76</f>
        <v>0</v>
      </c>
      <c r="AN76">
        <f>I!AM74*'Sim_F(IxI)'!$O76</f>
        <v>0</v>
      </c>
      <c r="AO76">
        <f>I!AN74*'Sim_F(IxI)'!$O76</f>
        <v>0</v>
      </c>
      <c r="AP76">
        <f>I!AO74*'Sim_F(IxI)'!$O76</f>
        <v>0</v>
      </c>
      <c r="AQ76">
        <f>I!AP74*'Sim_F(IxI)'!$O76</f>
        <v>0</v>
      </c>
      <c r="AR76">
        <f>I!AQ74*'Sim_F(IxI)'!$O76</f>
        <v>0</v>
      </c>
      <c r="AS76">
        <f>I!AR74*'Sim_F(IxI)'!$O76</f>
        <v>0</v>
      </c>
      <c r="AT76">
        <f>I!AS74*'Sim_F(IxI)'!$O76</f>
        <v>0</v>
      </c>
      <c r="AU76">
        <f>I!AT74*'Sim_F(IxI)'!$O76</f>
        <v>0</v>
      </c>
      <c r="AV76">
        <f>I!AU74*'Sim_F(IxI)'!$O76</f>
        <v>0</v>
      </c>
      <c r="AW76">
        <f>I!AV74*'Sim_F(IxI)'!$O76</f>
        <v>0</v>
      </c>
      <c r="AX76">
        <f>I!AW74*'Sim_F(IxI)'!$O76</f>
        <v>0</v>
      </c>
      <c r="AY76">
        <f>I!AX74*'Sim_F(IxI)'!$O76</f>
        <v>0</v>
      </c>
      <c r="AZ76">
        <f>I!AY74*'Sim_F(IxI)'!$O76</f>
        <v>0</v>
      </c>
      <c r="BA76">
        <f>I!AZ74*'Sim_F(IxI)'!$O76</f>
        <v>0</v>
      </c>
      <c r="BB76">
        <f>I!BA74*'Sim_F(IxI)'!$O76</f>
        <v>0</v>
      </c>
      <c r="BC76">
        <f>I!BB74*'Sim_F(IxI)'!$O76</f>
        <v>0</v>
      </c>
      <c r="BD76">
        <f>I!BC74*'Sim_F(IxI)'!$O76</f>
        <v>0</v>
      </c>
      <c r="BE76">
        <f>I!BD74*'Sim_F(IxI)'!$O76</f>
        <v>0</v>
      </c>
      <c r="BF76">
        <f>I!BE74*'Sim_F(IxI)'!$O76</f>
        <v>0</v>
      </c>
      <c r="BG76">
        <f>I!BF74*'Sim_F(IxI)'!$O76</f>
        <v>0</v>
      </c>
      <c r="BH76">
        <f>I!BG74*'Sim_F(IxI)'!$O76</f>
        <v>0</v>
      </c>
      <c r="BI76">
        <f>I!BH74*'Sim_F(IxI)'!$O76</f>
        <v>0</v>
      </c>
      <c r="BJ76">
        <f>I!BI74*'Sim_F(IxI)'!$O76</f>
        <v>0</v>
      </c>
      <c r="BK76">
        <f>I!BJ74*'Sim_F(IxI)'!$O76</f>
        <v>0</v>
      </c>
      <c r="BL76">
        <f>I!BK74*'Sim_F(IxI)'!$O76</f>
        <v>0</v>
      </c>
      <c r="BM76">
        <f>I!BL74*'Sim_F(IxI)'!$O76</f>
        <v>0</v>
      </c>
      <c r="BN76">
        <f>I!BM74*'Sim_F(IxI)'!$O76</f>
        <v>0</v>
      </c>
      <c r="BO76">
        <f>I!BN74*'Sim_F(IxI)'!$O76</f>
        <v>0</v>
      </c>
      <c r="BP76">
        <f>I!BO74*'Sim_F(IxI)'!$O76</f>
        <v>0</v>
      </c>
      <c r="BQ76">
        <f>I!BP74*'Sim_F(IxI)'!$O76</f>
        <v>0</v>
      </c>
      <c r="BR76">
        <f>I!BQ74*'Sim_F(IxI)'!$O76</f>
        <v>0</v>
      </c>
      <c r="BS76">
        <f>I!BR74*'Sim_F(IxI)'!$O76</f>
        <v>0</v>
      </c>
      <c r="BT76">
        <f>I!BS74*'Sim_F(IxI)'!$O76</f>
        <v>0</v>
      </c>
      <c r="BU76">
        <f>I!BT74*'Sim_F(IxI)'!$O76</f>
        <v>0</v>
      </c>
      <c r="BV76">
        <f>I!BU74*'Sim_F(IxI)'!$O76</f>
        <v>0</v>
      </c>
      <c r="BW76">
        <f>I!BV74*'Sim_F(IxI)'!$O76</f>
        <v>0</v>
      </c>
      <c r="BX76">
        <f>I!BW74*'Sim_F(IxI)'!$O76</f>
        <v>0</v>
      </c>
      <c r="BY76">
        <f>I!BX74*'Sim_F(IxI)'!$O76</f>
        <v>0</v>
      </c>
    </row>
    <row r="77" spans="1:77" x14ac:dyDescent="0.25">
      <c r="A77" s="105" t="s">
        <v>74</v>
      </c>
      <c r="B77">
        <f>I!A75*'Sim_F(IxI)'!$O77</f>
        <v>0</v>
      </c>
      <c r="C77">
        <f>I!B75*'Sim_F(IxI)'!$O77</f>
        <v>0</v>
      </c>
      <c r="D77">
        <f>I!C75*'Sim_F(IxI)'!$O77</f>
        <v>0</v>
      </c>
      <c r="E77">
        <f>I!D75*'Sim_F(IxI)'!$O77</f>
        <v>0</v>
      </c>
      <c r="F77">
        <f>I!E75*'Sim_F(IxI)'!$O77</f>
        <v>0</v>
      </c>
      <c r="G77">
        <f>I!F75*'Sim_F(IxI)'!$O77</f>
        <v>0</v>
      </c>
      <c r="H77">
        <f>I!G75*'Sim_F(IxI)'!$O77</f>
        <v>0</v>
      </c>
      <c r="I77">
        <f>I!H75*'Sim_F(IxI)'!$O77</f>
        <v>0</v>
      </c>
      <c r="J77">
        <f>I!I75*'Sim_F(IxI)'!$O77</f>
        <v>0</v>
      </c>
      <c r="K77">
        <f>I!J75*'Sim_F(IxI)'!$O77</f>
        <v>0</v>
      </c>
      <c r="L77">
        <f>I!K75*'Sim_F(IxI)'!$O77</f>
        <v>0</v>
      </c>
      <c r="M77">
        <f>I!L75*'Sim_F(IxI)'!$O77</f>
        <v>0</v>
      </c>
      <c r="N77">
        <f>I!M75*'Sim_F(IxI)'!$O77</f>
        <v>0</v>
      </c>
      <c r="O77">
        <f>I!N75*'Sim_F(IxI)'!$O77</f>
        <v>0</v>
      </c>
      <c r="P77">
        <f>I!O75*'Sim_F(IxI)'!$O77</f>
        <v>0</v>
      </c>
      <c r="Q77">
        <f>I!P75*'Sim_F(IxI)'!$O77</f>
        <v>0</v>
      </c>
      <c r="R77">
        <f>I!Q75*'Sim_F(IxI)'!$O77</f>
        <v>0</v>
      </c>
      <c r="S77">
        <f>I!R75*'Sim_F(IxI)'!$O77</f>
        <v>0</v>
      </c>
      <c r="T77">
        <f>I!S75*'Sim_F(IxI)'!$O77</f>
        <v>0</v>
      </c>
      <c r="U77">
        <f>I!T75*'Sim_F(IxI)'!$O77</f>
        <v>0</v>
      </c>
      <c r="V77">
        <f>I!U75*'Sim_F(IxI)'!$O77</f>
        <v>0</v>
      </c>
      <c r="W77">
        <f>I!V75*'Sim_F(IxI)'!$O77</f>
        <v>0</v>
      </c>
      <c r="X77">
        <f>I!W75*'Sim_F(IxI)'!$O77</f>
        <v>0</v>
      </c>
      <c r="Y77">
        <f>I!X75*'Sim_F(IxI)'!$O77</f>
        <v>0</v>
      </c>
      <c r="Z77">
        <f>I!Y75*'Sim_F(IxI)'!$O77</f>
        <v>0</v>
      </c>
      <c r="AA77">
        <f>I!Z75*'Sim_F(IxI)'!$O77</f>
        <v>0</v>
      </c>
      <c r="AB77">
        <f>I!AA75*'Sim_F(IxI)'!$O77</f>
        <v>0</v>
      </c>
      <c r="AC77">
        <f>I!AB75*'Sim_F(IxI)'!$O77</f>
        <v>0</v>
      </c>
      <c r="AD77">
        <f>I!AC75*'Sim_F(IxI)'!$O77</f>
        <v>0</v>
      </c>
      <c r="AE77">
        <f>I!AD75*'Sim_F(IxI)'!$O77</f>
        <v>0</v>
      </c>
      <c r="AF77">
        <f>I!AE75*'Sim_F(IxI)'!$O77</f>
        <v>0</v>
      </c>
      <c r="AG77">
        <f>I!AF75*'Sim_F(IxI)'!$O77</f>
        <v>0</v>
      </c>
      <c r="AH77">
        <f>I!AG75*'Sim_F(IxI)'!$O77</f>
        <v>0</v>
      </c>
      <c r="AI77">
        <f>I!AH75*'Sim_F(IxI)'!$O77</f>
        <v>0</v>
      </c>
      <c r="AJ77">
        <f>I!AI75*'Sim_F(IxI)'!$O77</f>
        <v>0</v>
      </c>
      <c r="AK77">
        <f>I!AJ75*'Sim_F(IxI)'!$O77</f>
        <v>0</v>
      </c>
      <c r="AL77">
        <f>I!AK75*'Sim_F(IxI)'!$O77</f>
        <v>0</v>
      </c>
      <c r="AM77">
        <f>I!AL75*'Sim_F(IxI)'!$O77</f>
        <v>0</v>
      </c>
      <c r="AN77">
        <f>I!AM75*'Sim_F(IxI)'!$O77</f>
        <v>0</v>
      </c>
      <c r="AO77">
        <f>I!AN75*'Sim_F(IxI)'!$O77</f>
        <v>0</v>
      </c>
      <c r="AP77">
        <f>I!AO75*'Sim_F(IxI)'!$O77</f>
        <v>0</v>
      </c>
      <c r="AQ77">
        <f>I!AP75*'Sim_F(IxI)'!$O77</f>
        <v>0</v>
      </c>
      <c r="AR77">
        <f>I!AQ75*'Sim_F(IxI)'!$O77</f>
        <v>0</v>
      </c>
      <c r="AS77">
        <f>I!AR75*'Sim_F(IxI)'!$O77</f>
        <v>0</v>
      </c>
      <c r="AT77">
        <f>I!AS75*'Sim_F(IxI)'!$O77</f>
        <v>0</v>
      </c>
      <c r="AU77">
        <f>I!AT75*'Sim_F(IxI)'!$O77</f>
        <v>0</v>
      </c>
      <c r="AV77">
        <f>I!AU75*'Sim_F(IxI)'!$O77</f>
        <v>0</v>
      </c>
      <c r="AW77">
        <f>I!AV75*'Sim_F(IxI)'!$O77</f>
        <v>0</v>
      </c>
      <c r="AX77">
        <f>I!AW75*'Sim_F(IxI)'!$O77</f>
        <v>0</v>
      </c>
      <c r="AY77">
        <f>I!AX75*'Sim_F(IxI)'!$O77</f>
        <v>0</v>
      </c>
      <c r="AZ77">
        <f>I!AY75*'Sim_F(IxI)'!$O77</f>
        <v>0</v>
      </c>
      <c r="BA77">
        <f>I!AZ75*'Sim_F(IxI)'!$O77</f>
        <v>0</v>
      </c>
      <c r="BB77">
        <f>I!BA75*'Sim_F(IxI)'!$O77</f>
        <v>0</v>
      </c>
      <c r="BC77">
        <f>I!BB75*'Sim_F(IxI)'!$O77</f>
        <v>0</v>
      </c>
      <c r="BD77">
        <f>I!BC75*'Sim_F(IxI)'!$O77</f>
        <v>0</v>
      </c>
      <c r="BE77">
        <f>I!BD75*'Sim_F(IxI)'!$O77</f>
        <v>0</v>
      </c>
      <c r="BF77">
        <f>I!BE75*'Sim_F(IxI)'!$O77</f>
        <v>0</v>
      </c>
      <c r="BG77">
        <f>I!BF75*'Sim_F(IxI)'!$O77</f>
        <v>0</v>
      </c>
      <c r="BH77">
        <f>I!BG75*'Sim_F(IxI)'!$O77</f>
        <v>0</v>
      </c>
      <c r="BI77">
        <f>I!BH75*'Sim_F(IxI)'!$O77</f>
        <v>0</v>
      </c>
      <c r="BJ77">
        <f>I!BI75*'Sim_F(IxI)'!$O77</f>
        <v>0</v>
      </c>
      <c r="BK77">
        <f>I!BJ75*'Sim_F(IxI)'!$O77</f>
        <v>0</v>
      </c>
      <c r="BL77">
        <f>I!BK75*'Sim_F(IxI)'!$O77</f>
        <v>0</v>
      </c>
      <c r="BM77">
        <f>I!BL75*'Sim_F(IxI)'!$O77</f>
        <v>0</v>
      </c>
      <c r="BN77">
        <f>I!BM75*'Sim_F(IxI)'!$O77</f>
        <v>0</v>
      </c>
      <c r="BO77">
        <f>I!BN75*'Sim_F(IxI)'!$O77</f>
        <v>0</v>
      </c>
      <c r="BP77">
        <f>I!BO75*'Sim_F(IxI)'!$O77</f>
        <v>0</v>
      </c>
      <c r="BQ77">
        <f>I!BP75*'Sim_F(IxI)'!$O77</f>
        <v>0</v>
      </c>
      <c r="BR77">
        <f>I!BQ75*'Sim_F(IxI)'!$O77</f>
        <v>0</v>
      </c>
      <c r="BS77">
        <f>I!BR75*'Sim_F(IxI)'!$O77</f>
        <v>0</v>
      </c>
      <c r="BT77">
        <f>I!BS75*'Sim_F(IxI)'!$O77</f>
        <v>0</v>
      </c>
      <c r="BU77">
        <f>I!BT75*'Sim_F(IxI)'!$O77</f>
        <v>0</v>
      </c>
      <c r="BV77">
        <f>I!BU75*'Sim_F(IxI)'!$O77</f>
        <v>0</v>
      </c>
      <c r="BW77">
        <f>I!BV75*'Sim_F(IxI)'!$O77</f>
        <v>0</v>
      </c>
      <c r="BX77">
        <f>I!BW75*'Sim_F(IxI)'!$O77</f>
        <v>0</v>
      </c>
      <c r="BY77">
        <f>I!BX75*'Sim_F(IxI)'!$O77</f>
        <v>0</v>
      </c>
    </row>
    <row r="78" spans="1:77" x14ac:dyDescent="0.25">
      <c r="A78" s="105" t="s">
        <v>75</v>
      </c>
      <c r="B78">
        <f>I!A76*'Sim_F(IxI)'!$O78</f>
        <v>0</v>
      </c>
      <c r="C78">
        <f>I!B76*'Sim_F(IxI)'!$O78</f>
        <v>0</v>
      </c>
      <c r="D78">
        <f>I!C76*'Sim_F(IxI)'!$O78</f>
        <v>0</v>
      </c>
      <c r="E78">
        <f>I!D76*'Sim_F(IxI)'!$O78</f>
        <v>0</v>
      </c>
      <c r="F78">
        <f>I!E76*'Sim_F(IxI)'!$O78</f>
        <v>0</v>
      </c>
      <c r="G78">
        <f>I!F76*'Sim_F(IxI)'!$O78</f>
        <v>0</v>
      </c>
      <c r="H78">
        <f>I!G76*'Sim_F(IxI)'!$O78</f>
        <v>0</v>
      </c>
      <c r="I78">
        <f>I!H76*'Sim_F(IxI)'!$O78</f>
        <v>0</v>
      </c>
      <c r="J78">
        <f>I!I76*'Sim_F(IxI)'!$O78</f>
        <v>0</v>
      </c>
      <c r="K78">
        <f>I!J76*'Sim_F(IxI)'!$O78</f>
        <v>0</v>
      </c>
      <c r="L78">
        <f>I!K76*'Sim_F(IxI)'!$O78</f>
        <v>0</v>
      </c>
      <c r="M78">
        <f>I!L76*'Sim_F(IxI)'!$O78</f>
        <v>0</v>
      </c>
      <c r="N78">
        <f>I!M76*'Sim_F(IxI)'!$O78</f>
        <v>0</v>
      </c>
      <c r="O78">
        <f>I!N76*'Sim_F(IxI)'!$O78</f>
        <v>0</v>
      </c>
      <c r="P78">
        <f>I!O76*'Sim_F(IxI)'!$O78</f>
        <v>0</v>
      </c>
      <c r="Q78">
        <f>I!P76*'Sim_F(IxI)'!$O78</f>
        <v>0</v>
      </c>
      <c r="R78">
        <f>I!Q76*'Sim_F(IxI)'!$O78</f>
        <v>0</v>
      </c>
      <c r="S78">
        <f>I!R76*'Sim_F(IxI)'!$O78</f>
        <v>0</v>
      </c>
      <c r="T78">
        <f>I!S76*'Sim_F(IxI)'!$O78</f>
        <v>0</v>
      </c>
      <c r="U78">
        <f>I!T76*'Sim_F(IxI)'!$O78</f>
        <v>0</v>
      </c>
      <c r="V78">
        <f>I!U76*'Sim_F(IxI)'!$O78</f>
        <v>0</v>
      </c>
      <c r="W78">
        <f>I!V76*'Sim_F(IxI)'!$O78</f>
        <v>0</v>
      </c>
      <c r="X78">
        <f>I!W76*'Sim_F(IxI)'!$O78</f>
        <v>0</v>
      </c>
      <c r="Y78">
        <f>I!X76*'Sim_F(IxI)'!$O78</f>
        <v>0</v>
      </c>
      <c r="Z78">
        <f>I!Y76*'Sim_F(IxI)'!$O78</f>
        <v>0</v>
      </c>
      <c r="AA78">
        <f>I!Z76*'Sim_F(IxI)'!$O78</f>
        <v>0</v>
      </c>
      <c r="AB78">
        <f>I!AA76*'Sim_F(IxI)'!$O78</f>
        <v>0</v>
      </c>
      <c r="AC78">
        <f>I!AB76*'Sim_F(IxI)'!$O78</f>
        <v>0</v>
      </c>
      <c r="AD78">
        <f>I!AC76*'Sim_F(IxI)'!$O78</f>
        <v>0</v>
      </c>
      <c r="AE78">
        <f>I!AD76*'Sim_F(IxI)'!$O78</f>
        <v>0</v>
      </c>
      <c r="AF78">
        <f>I!AE76*'Sim_F(IxI)'!$O78</f>
        <v>0</v>
      </c>
      <c r="AG78">
        <f>I!AF76*'Sim_F(IxI)'!$O78</f>
        <v>0</v>
      </c>
      <c r="AH78">
        <f>I!AG76*'Sim_F(IxI)'!$O78</f>
        <v>0</v>
      </c>
      <c r="AI78">
        <f>I!AH76*'Sim_F(IxI)'!$O78</f>
        <v>0</v>
      </c>
      <c r="AJ78">
        <f>I!AI76*'Sim_F(IxI)'!$O78</f>
        <v>0</v>
      </c>
      <c r="AK78">
        <f>I!AJ76*'Sim_F(IxI)'!$O78</f>
        <v>0</v>
      </c>
      <c r="AL78">
        <f>I!AK76*'Sim_F(IxI)'!$O78</f>
        <v>0</v>
      </c>
      <c r="AM78">
        <f>I!AL76*'Sim_F(IxI)'!$O78</f>
        <v>0</v>
      </c>
      <c r="AN78">
        <f>I!AM76*'Sim_F(IxI)'!$O78</f>
        <v>0</v>
      </c>
      <c r="AO78">
        <f>I!AN76*'Sim_F(IxI)'!$O78</f>
        <v>0</v>
      </c>
      <c r="AP78">
        <f>I!AO76*'Sim_F(IxI)'!$O78</f>
        <v>0</v>
      </c>
      <c r="AQ78">
        <f>I!AP76*'Sim_F(IxI)'!$O78</f>
        <v>0</v>
      </c>
      <c r="AR78">
        <f>I!AQ76*'Sim_F(IxI)'!$O78</f>
        <v>0</v>
      </c>
      <c r="AS78">
        <f>I!AR76*'Sim_F(IxI)'!$O78</f>
        <v>0</v>
      </c>
      <c r="AT78">
        <f>I!AS76*'Sim_F(IxI)'!$O78</f>
        <v>0</v>
      </c>
      <c r="AU78">
        <f>I!AT76*'Sim_F(IxI)'!$O78</f>
        <v>0</v>
      </c>
      <c r="AV78">
        <f>I!AU76*'Sim_F(IxI)'!$O78</f>
        <v>0</v>
      </c>
      <c r="AW78">
        <f>I!AV76*'Sim_F(IxI)'!$O78</f>
        <v>0</v>
      </c>
      <c r="AX78">
        <f>I!AW76*'Sim_F(IxI)'!$O78</f>
        <v>0</v>
      </c>
      <c r="AY78">
        <f>I!AX76*'Sim_F(IxI)'!$O78</f>
        <v>0</v>
      </c>
      <c r="AZ78">
        <f>I!AY76*'Sim_F(IxI)'!$O78</f>
        <v>0</v>
      </c>
      <c r="BA78">
        <f>I!AZ76*'Sim_F(IxI)'!$O78</f>
        <v>0</v>
      </c>
      <c r="BB78">
        <f>I!BA76*'Sim_F(IxI)'!$O78</f>
        <v>0</v>
      </c>
      <c r="BC78">
        <f>I!BB76*'Sim_F(IxI)'!$O78</f>
        <v>0</v>
      </c>
      <c r="BD78">
        <f>I!BC76*'Sim_F(IxI)'!$O78</f>
        <v>0</v>
      </c>
      <c r="BE78">
        <f>I!BD76*'Sim_F(IxI)'!$O78</f>
        <v>0</v>
      </c>
      <c r="BF78">
        <f>I!BE76*'Sim_F(IxI)'!$O78</f>
        <v>0</v>
      </c>
      <c r="BG78">
        <f>I!BF76*'Sim_F(IxI)'!$O78</f>
        <v>0</v>
      </c>
      <c r="BH78">
        <f>I!BG76*'Sim_F(IxI)'!$O78</f>
        <v>0</v>
      </c>
      <c r="BI78">
        <f>I!BH76*'Sim_F(IxI)'!$O78</f>
        <v>0</v>
      </c>
      <c r="BJ78">
        <f>I!BI76*'Sim_F(IxI)'!$O78</f>
        <v>0</v>
      </c>
      <c r="BK78">
        <f>I!BJ76*'Sim_F(IxI)'!$O78</f>
        <v>0</v>
      </c>
      <c r="BL78">
        <f>I!BK76*'Sim_F(IxI)'!$O78</f>
        <v>0</v>
      </c>
      <c r="BM78">
        <f>I!BL76*'Sim_F(IxI)'!$O78</f>
        <v>0</v>
      </c>
      <c r="BN78">
        <f>I!BM76*'Sim_F(IxI)'!$O78</f>
        <v>0</v>
      </c>
      <c r="BO78">
        <f>I!BN76*'Sim_F(IxI)'!$O78</f>
        <v>0</v>
      </c>
      <c r="BP78">
        <f>I!BO76*'Sim_F(IxI)'!$O78</f>
        <v>0</v>
      </c>
      <c r="BQ78">
        <f>I!BP76*'Sim_F(IxI)'!$O78</f>
        <v>0</v>
      </c>
      <c r="BR78">
        <f>I!BQ76*'Sim_F(IxI)'!$O78</f>
        <v>0</v>
      </c>
      <c r="BS78">
        <f>I!BR76*'Sim_F(IxI)'!$O78</f>
        <v>0</v>
      </c>
      <c r="BT78">
        <f>I!BS76*'Sim_F(IxI)'!$O78</f>
        <v>0</v>
      </c>
      <c r="BU78">
        <f>I!BT76*'Sim_F(IxI)'!$O78</f>
        <v>0</v>
      </c>
      <c r="BV78">
        <f>I!BU76*'Sim_F(IxI)'!$O78</f>
        <v>0</v>
      </c>
      <c r="BW78">
        <f>I!BV76*'Sim_F(IxI)'!$O78</f>
        <v>0</v>
      </c>
      <c r="BX78">
        <f>I!BW76*'Sim_F(IxI)'!$O78</f>
        <v>0</v>
      </c>
      <c r="BY78">
        <f>I!BX76*'Sim_F(IxI)'!$O78</f>
        <v>0</v>
      </c>
    </row>
  </sheetData>
  <sheetProtection password="D353" sheet="1" formatColumns="0" formatRows="0"/>
  <conditionalFormatting sqref="A3:A78">
    <cfRule type="cellIs" dxfId="82" priority="1" operator="lessThan">
      <formula>0</formula>
    </cfRule>
  </conditionalFormatting>
  <conditionalFormatting sqref="B2:BY2">
    <cfRule type="cellIs" dxfId="81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44"/>
  <dimension ref="A2:BY79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O21" sqref="O2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345">
        <f t="array" ref="B3:BY78">MMULT(Sim_L!B3:BY78,L_t!B3:BY78)</f>
        <v>0</v>
      </c>
      <c r="C3" s="345">
        <v>0</v>
      </c>
      <c r="D3" s="345">
        <v>0</v>
      </c>
      <c r="E3" s="345">
        <v>0</v>
      </c>
      <c r="F3" s="345">
        <v>0</v>
      </c>
      <c r="G3" s="345">
        <v>0</v>
      </c>
      <c r="H3" s="345">
        <v>0</v>
      </c>
      <c r="I3" s="345">
        <v>0</v>
      </c>
      <c r="J3" s="345">
        <v>0</v>
      </c>
      <c r="K3" s="345">
        <v>0</v>
      </c>
      <c r="L3" s="345">
        <v>0</v>
      </c>
      <c r="M3" s="345">
        <v>0</v>
      </c>
      <c r="N3" s="345">
        <v>0</v>
      </c>
      <c r="O3" s="345">
        <v>0</v>
      </c>
      <c r="P3" s="345">
        <v>0</v>
      </c>
      <c r="Q3" s="345">
        <v>0</v>
      </c>
      <c r="R3" s="345">
        <v>0</v>
      </c>
      <c r="S3" s="345">
        <v>0</v>
      </c>
      <c r="T3" s="345">
        <v>0</v>
      </c>
      <c r="U3" s="345">
        <v>0</v>
      </c>
      <c r="V3" s="345">
        <v>0</v>
      </c>
      <c r="W3" s="345">
        <v>0</v>
      </c>
      <c r="X3" s="345">
        <v>0</v>
      </c>
      <c r="Y3" s="345">
        <v>0</v>
      </c>
      <c r="Z3" s="345">
        <v>0</v>
      </c>
      <c r="AA3" s="345">
        <v>0</v>
      </c>
      <c r="AB3" s="345">
        <v>0</v>
      </c>
      <c r="AC3" s="345">
        <v>0</v>
      </c>
      <c r="AD3" s="345">
        <v>0</v>
      </c>
      <c r="AE3" s="345">
        <v>0</v>
      </c>
      <c r="AF3" s="345">
        <v>0</v>
      </c>
      <c r="AG3" s="345">
        <v>0</v>
      </c>
      <c r="AH3" s="345">
        <v>0</v>
      </c>
      <c r="AI3" s="345">
        <v>0</v>
      </c>
      <c r="AJ3" s="345">
        <v>0</v>
      </c>
      <c r="AK3" s="345">
        <v>0</v>
      </c>
      <c r="AL3" s="345">
        <v>0</v>
      </c>
      <c r="AM3" s="345">
        <v>0</v>
      </c>
      <c r="AN3" s="345">
        <v>0</v>
      </c>
      <c r="AO3" s="345">
        <v>0</v>
      </c>
      <c r="AP3" s="345">
        <v>0</v>
      </c>
      <c r="AQ3" s="345">
        <v>0</v>
      </c>
      <c r="AR3" s="345">
        <v>0</v>
      </c>
      <c r="AS3" s="345">
        <v>0</v>
      </c>
      <c r="AT3" s="345">
        <v>0</v>
      </c>
      <c r="AU3" s="345">
        <v>0</v>
      </c>
      <c r="AV3" s="345">
        <v>0</v>
      </c>
      <c r="AW3" s="345">
        <v>0</v>
      </c>
      <c r="AX3" s="345">
        <v>0</v>
      </c>
      <c r="AY3" s="345">
        <v>0</v>
      </c>
      <c r="AZ3" s="345">
        <v>0</v>
      </c>
      <c r="BA3" s="345">
        <v>0</v>
      </c>
      <c r="BB3" s="345">
        <v>0</v>
      </c>
      <c r="BC3" s="345">
        <v>0</v>
      </c>
      <c r="BD3" s="345">
        <v>0</v>
      </c>
      <c r="BE3" s="345">
        <v>0</v>
      </c>
      <c r="BF3" s="345">
        <v>0</v>
      </c>
      <c r="BG3" s="345">
        <v>0</v>
      </c>
      <c r="BH3" s="345">
        <v>0</v>
      </c>
      <c r="BI3" s="345">
        <v>0</v>
      </c>
      <c r="BJ3" s="345">
        <v>0</v>
      </c>
      <c r="BK3" s="345">
        <v>0</v>
      </c>
      <c r="BL3" s="345">
        <v>0</v>
      </c>
      <c r="BM3" s="345">
        <v>0</v>
      </c>
      <c r="BN3" s="345">
        <v>0</v>
      </c>
      <c r="BO3" s="345">
        <v>0</v>
      </c>
      <c r="BP3" s="345">
        <v>0</v>
      </c>
      <c r="BQ3" s="345">
        <v>0</v>
      </c>
      <c r="BR3" s="345">
        <v>0</v>
      </c>
      <c r="BS3" s="345">
        <v>0</v>
      </c>
      <c r="BT3" s="345">
        <v>0</v>
      </c>
      <c r="BU3" s="345">
        <v>0</v>
      </c>
      <c r="BV3" s="345">
        <v>0</v>
      </c>
      <c r="BW3" s="345">
        <v>0</v>
      </c>
      <c r="BX3" s="345">
        <v>0</v>
      </c>
      <c r="BY3" s="345">
        <v>0</v>
      </c>
    </row>
    <row r="4" spans="1:77" x14ac:dyDescent="0.25">
      <c r="A4" s="105" t="s">
        <v>1</v>
      </c>
      <c r="B4" s="345">
        <v>0</v>
      </c>
      <c r="C4" s="345">
        <v>0</v>
      </c>
      <c r="D4" s="345">
        <v>0</v>
      </c>
      <c r="E4" s="345">
        <v>0</v>
      </c>
      <c r="F4" s="345">
        <v>0</v>
      </c>
      <c r="G4" s="345">
        <v>0</v>
      </c>
      <c r="H4" s="345">
        <v>0</v>
      </c>
      <c r="I4" s="345">
        <v>0</v>
      </c>
      <c r="J4" s="345">
        <v>0</v>
      </c>
      <c r="K4" s="345">
        <v>0</v>
      </c>
      <c r="L4" s="345">
        <v>0</v>
      </c>
      <c r="M4" s="345">
        <v>0</v>
      </c>
      <c r="N4" s="345">
        <v>0</v>
      </c>
      <c r="O4" s="345">
        <v>0</v>
      </c>
      <c r="P4" s="345">
        <v>0</v>
      </c>
      <c r="Q4" s="345">
        <v>0</v>
      </c>
      <c r="R4" s="345">
        <v>0</v>
      </c>
      <c r="S4" s="345">
        <v>0</v>
      </c>
      <c r="T4" s="345">
        <v>0</v>
      </c>
      <c r="U4" s="345">
        <v>0</v>
      </c>
      <c r="V4" s="345">
        <v>0</v>
      </c>
      <c r="W4" s="345">
        <v>0</v>
      </c>
      <c r="X4" s="345">
        <v>0</v>
      </c>
      <c r="Y4" s="345">
        <v>0</v>
      </c>
      <c r="Z4" s="345">
        <v>0</v>
      </c>
      <c r="AA4" s="345">
        <v>0</v>
      </c>
      <c r="AB4" s="345">
        <v>0</v>
      </c>
      <c r="AC4" s="345">
        <v>0</v>
      </c>
      <c r="AD4" s="345">
        <v>0</v>
      </c>
      <c r="AE4" s="345">
        <v>0</v>
      </c>
      <c r="AF4" s="345">
        <v>0</v>
      </c>
      <c r="AG4" s="345">
        <v>0</v>
      </c>
      <c r="AH4" s="345">
        <v>0</v>
      </c>
      <c r="AI4" s="345">
        <v>0</v>
      </c>
      <c r="AJ4" s="345">
        <v>0</v>
      </c>
      <c r="AK4" s="345">
        <v>0</v>
      </c>
      <c r="AL4" s="345">
        <v>0</v>
      </c>
      <c r="AM4" s="345">
        <v>0</v>
      </c>
      <c r="AN4" s="345">
        <v>0</v>
      </c>
      <c r="AO4" s="345">
        <v>0</v>
      </c>
      <c r="AP4" s="345">
        <v>0</v>
      </c>
      <c r="AQ4" s="345">
        <v>0</v>
      </c>
      <c r="AR4" s="345">
        <v>0</v>
      </c>
      <c r="AS4" s="345">
        <v>0</v>
      </c>
      <c r="AT4" s="345">
        <v>0</v>
      </c>
      <c r="AU4" s="345">
        <v>0</v>
      </c>
      <c r="AV4" s="345">
        <v>0</v>
      </c>
      <c r="AW4" s="345">
        <v>0</v>
      </c>
      <c r="AX4" s="345">
        <v>0</v>
      </c>
      <c r="AY4" s="345">
        <v>0</v>
      </c>
      <c r="AZ4" s="345">
        <v>0</v>
      </c>
      <c r="BA4" s="345">
        <v>0</v>
      </c>
      <c r="BB4" s="345">
        <v>0</v>
      </c>
      <c r="BC4" s="345">
        <v>0</v>
      </c>
      <c r="BD4" s="345">
        <v>0</v>
      </c>
      <c r="BE4" s="345">
        <v>0</v>
      </c>
      <c r="BF4" s="345">
        <v>0</v>
      </c>
      <c r="BG4" s="345">
        <v>0</v>
      </c>
      <c r="BH4" s="345">
        <v>0</v>
      </c>
      <c r="BI4" s="345">
        <v>0</v>
      </c>
      <c r="BJ4" s="345">
        <v>0</v>
      </c>
      <c r="BK4" s="345">
        <v>0</v>
      </c>
      <c r="BL4" s="345">
        <v>0</v>
      </c>
      <c r="BM4" s="345">
        <v>0</v>
      </c>
      <c r="BN4" s="345">
        <v>0</v>
      </c>
      <c r="BO4" s="345">
        <v>0</v>
      </c>
      <c r="BP4" s="345">
        <v>0</v>
      </c>
      <c r="BQ4" s="345">
        <v>0</v>
      </c>
      <c r="BR4" s="345">
        <v>0</v>
      </c>
      <c r="BS4" s="345">
        <v>0</v>
      </c>
      <c r="BT4" s="345">
        <v>0</v>
      </c>
      <c r="BU4" s="345">
        <v>0</v>
      </c>
      <c r="BV4" s="345">
        <v>0</v>
      </c>
      <c r="BW4" s="345">
        <v>0</v>
      </c>
      <c r="BX4" s="345">
        <v>0</v>
      </c>
      <c r="BY4" s="345">
        <v>0</v>
      </c>
    </row>
    <row r="5" spans="1:77" x14ac:dyDescent="0.25">
      <c r="A5" s="105" t="s">
        <v>2</v>
      </c>
      <c r="B5" s="345">
        <v>0</v>
      </c>
      <c r="C5" s="345">
        <v>0</v>
      </c>
      <c r="D5" s="345">
        <v>0</v>
      </c>
      <c r="E5" s="345">
        <v>0</v>
      </c>
      <c r="F5" s="345">
        <v>0</v>
      </c>
      <c r="G5" s="345">
        <v>0</v>
      </c>
      <c r="H5" s="345">
        <v>0</v>
      </c>
      <c r="I5" s="345">
        <v>0</v>
      </c>
      <c r="J5" s="345">
        <v>0</v>
      </c>
      <c r="K5" s="345">
        <v>0</v>
      </c>
      <c r="L5" s="345">
        <v>0</v>
      </c>
      <c r="M5" s="345">
        <v>0</v>
      </c>
      <c r="N5" s="345">
        <v>0</v>
      </c>
      <c r="O5" s="345">
        <v>0</v>
      </c>
      <c r="P5" s="345">
        <v>0</v>
      </c>
      <c r="Q5" s="345">
        <v>0</v>
      </c>
      <c r="R5" s="345">
        <v>0</v>
      </c>
      <c r="S5" s="345">
        <v>0</v>
      </c>
      <c r="T5" s="345">
        <v>0</v>
      </c>
      <c r="U5" s="345">
        <v>0</v>
      </c>
      <c r="V5" s="345">
        <v>0</v>
      </c>
      <c r="W5" s="345">
        <v>0</v>
      </c>
      <c r="X5" s="345">
        <v>0</v>
      </c>
      <c r="Y5" s="345">
        <v>0</v>
      </c>
      <c r="Z5" s="345">
        <v>0</v>
      </c>
      <c r="AA5" s="345">
        <v>0</v>
      </c>
      <c r="AB5" s="345">
        <v>0</v>
      </c>
      <c r="AC5" s="345">
        <v>0</v>
      </c>
      <c r="AD5" s="345">
        <v>0</v>
      </c>
      <c r="AE5" s="345">
        <v>0</v>
      </c>
      <c r="AF5" s="345">
        <v>0</v>
      </c>
      <c r="AG5" s="345">
        <v>0</v>
      </c>
      <c r="AH5" s="345">
        <v>0</v>
      </c>
      <c r="AI5" s="345">
        <v>0</v>
      </c>
      <c r="AJ5" s="345">
        <v>0</v>
      </c>
      <c r="AK5" s="345">
        <v>0</v>
      </c>
      <c r="AL5" s="345">
        <v>0</v>
      </c>
      <c r="AM5" s="345">
        <v>0</v>
      </c>
      <c r="AN5" s="345">
        <v>0</v>
      </c>
      <c r="AO5" s="345">
        <v>0</v>
      </c>
      <c r="AP5" s="345">
        <v>0</v>
      </c>
      <c r="AQ5" s="345">
        <v>0</v>
      </c>
      <c r="AR5" s="345">
        <v>0</v>
      </c>
      <c r="AS5" s="345">
        <v>0</v>
      </c>
      <c r="AT5" s="345">
        <v>0</v>
      </c>
      <c r="AU5" s="345">
        <v>0</v>
      </c>
      <c r="AV5" s="345">
        <v>0</v>
      </c>
      <c r="AW5" s="345">
        <v>0</v>
      </c>
      <c r="AX5" s="345">
        <v>0</v>
      </c>
      <c r="AY5" s="345">
        <v>0</v>
      </c>
      <c r="AZ5" s="345">
        <v>0</v>
      </c>
      <c r="BA5" s="345">
        <v>0</v>
      </c>
      <c r="BB5" s="345">
        <v>0</v>
      </c>
      <c r="BC5" s="345">
        <v>0</v>
      </c>
      <c r="BD5" s="345">
        <v>0</v>
      </c>
      <c r="BE5" s="345">
        <v>0</v>
      </c>
      <c r="BF5" s="345">
        <v>0</v>
      </c>
      <c r="BG5" s="345">
        <v>0</v>
      </c>
      <c r="BH5" s="345">
        <v>0</v>
      </c>
      <c r="BI5" s="345">
        <v>0</v>
      </c>
      <c r="BJ5" s="345">
        <v>0</v>
      </c>
      <c r="BK5" s="345">
        <v>0</v>
      </c>
      <c r="BL5" s="345">
        <v>0</v>
      </c>
      <c r="BM5" s="345">
        <v>0</v>
      </c>
      <c r="BN5" s="345">
        <v>0</v>
      </c>
      <c r="BO5" s="345">
        <v>0</v>
      </c>
      <c r="BP5" s="345">
        <v>0</v>
      </c>
      <c r="BQ5" s="345">
        <v>0</v>
      </c>
      <c r="BR5" s="345">
        <v>0</v>
      </c>
      <c r="BS5" s="345">
        <v>0</v>
      </c>
      <c r="BT5" s="345">
        <v>0</v>
      </c>
      <c r="BU5" s="345">
        <v>0</v>
      </c>
      <c r="BV5" s="345">
        <v>0</v>
      </c>
      <c r="BW5" s="345">
        <v>0</v>
      </c>
      <c r="BX5" s="345">
        <v>0</v>
      </c>
      <c r="BY5" s="345">
        <v>0</v>
      </c>
    </row>
    <row r="6" spans="1:77" x14ac:dyDescent="0.25">
      <c r="A6" s="105" t="s">
        <v>3</v>
      </c>
      <c r="B6" s="345">
        <v>0</v>
      </c>
      <c r="C6" s="345">
        <v>0</v>
      </c>
      <c r="D6" s="345">
        <v>0</v>
      </c>
      <c r="E6" s="345">
        <v>0</v>
      </c>
      <c r="F6" s="345">
        <v>0</v>
      </c>
      <c r="G6" s="345">
        <v>0</v>
      </c>
      <c r="H6" s="345">
        <v>0</v>
      </c>
      <c r="I6" s="345">
        <v>0</v>
      </c>
      <c r="J6" s="345">
        <v>0</v>
      </c>
      <c r="K6" s="345">
        <v>0</v>
      </c>
      <c r="L6" s="345">
        <v>0</v>
      </c>
      <c r="M6" s="345">
        <v>0</v>
      </c>
      <c r="N6" s="345">
        <v>0</v>
      </c>
      <c r="O6" s="345">
        <v>0</v>
      </c>
      <c r="P6" s="345">
        <v>0</v>
      </c>
      <c r="Q6" s="345">
        <v>0</v>
      </c>
      <c r="R6" s="345">
        <v>0</v>
      </c>
      <c r="S6" s="345">
        <v>0</v>
      </c>
      <c r="T6" s="345">
        <v>0</v>
      </c>
      <c r="U6" s="345">
        <v>0</v>
      </c>
      <c r="V6" s="345">
        <v>0</v>
      </c>
      <c r="W6" s="345">
        <v>0</v>
      </c>
      <c r="X6" s="345">
        <v>0</v>
      </c>
      <c r="Y6" s="345">
        <v>0</v>
      </c>
      <c r="Z6" s="345">
        <v>0</v>
      </c>
      <c r="AA6" s="345">
        <v>0</v>
      </c>
      <c r="AB6" s="345">
        <v>0</v>
      </c>
      <c r="AC6" s="345">
        <v>0</v>
      </c>
      <c r="AD6" s="345">
        <v>0</v>
      </c>
      <c r="AE6" s="345">
        <v>0</v>
      </c>
      <c r="AF6" s="345">
        <v>0</v>
      </c>
      <c r="AG6" s="345">
        <v>0</v>
      </c>
      <c r="AH6" s="345">
        <v>0</v>
      </c>
      <c r="AI6" s="345">
        <v>0</v>
      </c>
      <c r="AJ6" s="345">
        <v>0</v>
      </c>
      <c r="AK6" s="345">
        <v>0</v>
      </c>
      <c r="AL6" s="345">
        <v>0</v>
      </c>
      <c r="AM6" s="345">
        <v>0</v>
      </c>
      <c r="AN6" s="345">
        <v>0</v>
      </c>
      <c r="AO6" s="345">
        <v>0</v>
      </c>
      <c r="AP6" s="345">
        <v>0</v>
      </c>
      <c r="AQ6" s="345">
        <v>0</v>
      </c>
      <c r="AR6" s="345">
        <v>0</v>
      </c>
      <c r="AS6" s="345">
        <v>0</v>
      </c>
      <c r="AT6" s="345">
        <v>0</v>
      </c>
      <c r="AU6" s="345">
        <v>0</v>
      </c>
      <c r="AV6" s="345">
        <v>0</v>
      </c>
      <c r="AW6" s="345">
        <v>0</v>
      </c>
      <c r="AX6" s="345">
        <v>0</v>
      </c>
      <c r="AY6" s="345">
        <v>0</v>
      </c>
      <c r="AZ6" s="345">
        <v>0</v>
      </c>
      <c r="BA6" s="345">
        <v>0</v>
      </c>
      <c r="BB6" s="345">
        <v>0</v>
      </c>
      <c r="BC6" s="345">
        <v>0</v>
      </c>
      <c r="BD6" s="345">
        <v>0</v>
      </c>
      <c r="BE6" s="345">
        <v>0</v>
      </c>
      <c r="BF6" s="345">
        <v>0</v>
      </c>
      <c r="BG6" s="345">
        <v>0</v>
      </c>
      <c r="BH6" s="345">
        <v>0</v>
      </c>
      <c r="BI6" s="345">
        <v>0</v>
      </c>
      <c r="BJ6" s="345">
        <v>0</v>
      </c>
      <c r="BK6" s="345">
        <v>0</v>
      </c>
      <c r="BL6" s="345">
        <v>0</v>
      </c>
      <c r="BM6" s="345">
        <v>0</v>
      </c>
      <c r="BN6" s="345">
        <v>0</v>
      </c>
      <c r="BO6" s="345">
        <v>0</v>
      </c>
      <c r="BP6" s="345">
        <v>0</v>
      </c>
      <c r="BQ6" s="345">
        <v>0</v>
      </c>
      <c r="BR6" s="345">
        <v>0</v>
      </c>
      <c r="BS6" s="345">
        <v>0</v>
      </c>
      <c r="BT6" s="345">
        <v>0</v>
      </c>
      <c r="BU6" s="345">
        <v>0</v>
      </c>
      <c r="BV6" s="345">
        <v>0</v>
      </c>
      <c r="BW6" s="345">
        <v>0</v>
      </c>
      <c r="BX6" s="345">
        <v>0</v>
      </c>
      <c r="BY6" s="345">
        <v>0</v>
      </c>
    </row>
    <row r="7" spans="1:77" x14ac:dyDescent="0.25">
      <c r="A7" s="105" t="s">
        <v>4</v>
      </c>
      <c r="B7" s="345">
        <v>0</v>
      </c>
      <c r="C7" s="345">
        <v>0</v>
      </c>
      <c r="D7" s="345">
        <v>0</v>
      </c>
      <c r="E7" s="345">
        <v>0</v>
      </c>
      <c r="F7" s="345">
        <v>0</v>
      </c>
      <c r="G7" s="345">
        <v>0</v>
      </c>
      <c r="H7" s="345">
        <v>0</v>
      </c>
      <c r="I7" s="345">
        <v>0</v>
      </c>
      <c r="J7" s="345">
        <v>0</v>
      </c>
      <c r="K7" s="345">
        <v>0</v>
      </c>
      <c r="L7" s="345">
        <v>0</v>
      </c>
      <c r="M7" s="345">
        <v>0</v>
      </c>
      <c r="N7" s="345">
        <v>0</v>
      </c>
      <c r="O7" s="345">
        <v>0</v>
      </c>
      <c r="P7" s="345">
        <v>0</v>
      </c>
      <c r="Q7" s="345">
        <v>0</v>
      </c>
      <c r="R7" s="345">
        <v>0</v>
      </c>
      <c r="S7" s="345">
        <v>0</v>
      </c>
      <c r="T7" s="345">
        <v>0</v>
      </c>
      <c r="U7" s="345">
        <v>0</v>
      </c>
      <c r="V7" s="345">
        <v>0</v>
      </c>
      <c r="W7" s="345">
        <v>0</v>
      </c>
      <c r="X7" s="345">
        <v>0</v>
      </c>
      <c r="Y7" s="345">
        <v>0</v>
      </c>
      <c r="Z7" s="345">
        <v>0</v>
      </c>
      <c r="AA7" s="345">
        <v>0</v>
      </c>
      <c r="AB7" s="345">
        <v>0</v>
      </c>
      <c r="AC7" s="345">
        <v>0</v>
      </c>
      <c r="AD7" s="345">
        <v>0</v>
      </c>
      <c r="AE7" s="345">
        <v>0</v>
      </c>
      <c r="AF7" s="345">
        <v>0</v>
      </c>
      <c r="AG7" s="345">
        <v>0</v>
      </c>
      <c r="AH7" s="345">
        <v>0</v>
      </c>
      <c r="AI7" s="345">
        <v>0</v>
      </c>
      <c r="AJ7" s="345">
        <v>0</v>
      </c>
      <c r="AK7" s="345">
        <v>0</v>
      </c>
      <c r="AL7" s="345">
        <v>0</v>
      </c>
      <c r="AM7" s="345">
        <v>0</v>
      </c>
      <c r="AN7" s="345">
        <v>0</v>
      </c>
      <c r="AO7" s="345">
        <v>0</v>
      </c>
      <c r="AP7" s="345">
        <v>0</v>
      </c>
      <c r="AQ7" s="345">
        <v>0</v>
      </c>
      <c r="AR7" s="345">
        <v>0</v>
      </c>
      <c r="AS7" s="345">
        <v>0</v>
      </c>
      <c r="AT7" s="345">
        <v>0</v>
      </c>
      <c r="AU7" s="345">
        <v>0</v>
      </c>
      <c r="AV7" s="345">
        <v>0</v>
      </c>
      <c r="AW7" s="345">
        <v>0</v>
      </c>
      <c r="AX7" s="345">
        <v>0</v>
      </c>
      <c r="AY7" s="345">
        <v>0</v>
      </c>
      <c r="AZ7" s="345">
        <v>0</v>
      </c>
      <c r="BA7" s="345">
        <v>0</v>
      </c>
      <c r="BB7" s="345">
        <v>0</v>
      </c>
      <c r="BC7" s="345">
        <v>0</v>
      </c>
      <c r="BD7" s="345">
        <v>0</v>
      </c>
      <c r="BE7" s="345">
        <v>0</v>
      </c>
      <c r="BF7" s="345">
        <v>0</v>
      </c>
      <c r="BG7" s="345">
        <v>0</v>
      </c>
      <c r="BH7" s="345">
        <v>0</v>
      </c>
      <c r="BI7" s="345">
        <v>0</v>
      </c>
      <c r="BJ7" s="345">
        <v>0</v>
      </c>
      <c r="BK7" s="345">
        <v>0</v>
      </c>
      <c r="BL7" s="345">
        <v>0</v>
      </c>
      <c r="BM7" s="345">
        <v>0</v>
      </c>
      <c r="BN7" s="345">
        <v>0</v>
      </c>
      <c r="BO7" s="345">
        <v>0</v>
      </c>
      <c r="BP7" s="345">
        <v>0</v>
      </c>
      <c r="BQ7" s="345">
        <v>0</v>
      </c>
      <c r="BR7" s="345">
        <v>0</v>
      </c>
      <c r="BS7" s="345">
        <v>0</v>
      </c>
      <c r="BT7" s="345">
        <v>0</v>
      </c>
      <c r="BU7" s="345">
        <v>0</v>
      </c>
      <c r="BV7" s="345">
        <v>0</v>
      </c>
      <c r="BW7" s="345">
        <v>0</v>
      </c>
      <c r="BX7" s="345">
        <v>0</v>
      </c>
      <c r="BY7" s="345">
        <v>0</v>
      </c>
    </row>
    <row r="8" spans="1:77" x14ac:dyDescent="0.25">
      <c r="A8" s="105" t="s">
        <v>5</v>
      </c>
      <c r="B8" s="345">
        <v>0</v>
      </c>
      <c r="C8" s="345">
        <v>0</v>
      </c>
      <c r="D8" s="345">
        <v>0</v>
      </c>
      <c r="E8" s="345">
        <v>0</v>
      </c>
      <c r="F8" s="345">
        <v>0</v>
      </c>
      <c r="G8" s="345">
        <v>0</v>
      </c>
      <c r="H8" s="345">
        <v>0</v>
      </c>
      <c r="I8" s="345">
        <v>0</v>
      </c>
      <c r="J8" s="345">
        <v>0</v>
      </c>
      <c r="K8" s="345">
        <v>0</v>
      </c>
      <c r="L8" s="345">
        <v>0</v>
      </c>
      <c r="M8" s="345">
        <v>0</v>
      </c>
      <c r="N8" s="345">
        <v>0</v>
      </c>
      <c r="O8" s="345">
        <v>0</v>
      </c>
      <c r="P8" s="345">
        <v>0</v>
      </c>
      <c r="Q8" s="345">
        <v>0</v>
      </c>
      <c r="R8" s="345">
        <v>0</v>
      </c>
      <c r="S8" s="345">
        <v>0</v>
      </c>
      <c r="T8" s="345">
        <v>0</v>
      </c>
      <c r="U8" s="345">
        <v>0</v>
      </c>
      <c r="V8" s="345">
        <v>0</v>
      </c>
      <c r="W8" s="345">
        <v>0</v>
      </c>
      <c r="X8" s="345">
        <v>0</v>
      </c>
      <c r="Y8" s="345">
        <v>0</v>
      </c>
      <c r="Z8" s="345">
        <v>0</v>
      </c>
      <c r="AA8" s="345">
        <v>0</v>
      </c>
      <c r="AB8" s="345">
        <v>0</v>
      </c>
      <c r="AC8" s="345">
        <v>0</v>
      </c>
      <c r="AD8" s="345">
        <v>0</v>
      </c>
      <c r="AE8" s="345">
        <v>0</v>
      </c>
      <c r="AF8" s="345">
        <v>0</v>
      </c>
      <c r="AG8" s="345">
        <v>0</v>
      </c>
      <c r="AH8" s="345">
        <v>0</v>
      </c>
      <c r="AI8" s="345">
        <v>0</v>
      </c>
      <c r="AJ8" s="345">
        <v>0</v>
      </c>
      <c r="AK8" s="345">
        <v>0</v>
      </c>
      <c r="AL8" s="345">
        <v>0</v>
      </c>
      <c r="AM8" s="345">
        <v>0</v>
      </c>
      <c r="AN8" s="345">
        <v>0</v>
      </c>
      <c r="AO8" s="345">
        <v>0</v>
      </c>
      <c r="AP8" s="345">
        <v>0</v>
      </c>
      <c r="AQ8" s="345">
        <v>0</v>
      </c>
      <c r="AR8" s="345">
        <v>0</v>
      </c>
      <c r="AS8" s="345">
        <v>0</v>
      </c>
      <c r="AT8" s="345">
        <v>0</v>
      </c>
      <c r="AU8" s="345">
        <v>0</v>
      </c>
      <c r="AV8" s="345">
        <v>0</v>
      </c>
      <c r="AW8" s="345">
        <v>0</v>
      </c>
      <c r="AX8" s="345">
        <v>0</v>
      </c>
      <c r="AY8" s="345">
        <v>0</v>
      </c>
      <c r="AZ8" s="345">
        <v>0</v>
      </c>
      <c r="BA8" s="345">
        <v>0</v>
      </c>
      <c r="BB8" s="345">
        <v>0</v>
      </c>
      <c r="BC8" s="345">
        <v>0</v>
      </c>
      <c r="BD8" s="345">
        <v>0</v>
      </c>
      <c r="BE8" s="345">
        <v>0</v>
      </c>
      <c r="BF8" s="345">
        <v>0</v>
      </c>
      <c r="BG8" s="345">
        <v>0</v>
      </c>
      <c r="BH8" s="345">
        <v>0</v>
      </c>
      <c r="BI8" s="345">
        <v>0</v>
      </c>
      <c r="BJ8" s="345">
        <v>0</v>
      </c>
      <c r="BK8" s="345">
        <v>0</v>
      </c>
      <c r="BL8" s="345">
        <v>0</v>
      </c>
      <c r="BM8" s="345">
        <v>0</v>
      </c>
      <c r="BN8" s="345">
        <v>0</v>
      </c>
      <c r="BO8" s="345">
        <v>0</v>
      </c>
      <c r="BP8" s="345">
        <v>0</v>
      </c>
      <c r="BQ8" s="345">
        <v>0</v>
      </c>
      <c r="BR8" s="345">
        <v>0</v>
      </c>
      <c r="BS8" s="345">
        <v>0</v>
      </c>
      <c r="BT8" s="345">
        <v>0</v>
      </c>
      <c r="BU8" s="345">
        <v>0</v>
      </c>
      <c r="BV8" s="345">
        <v>0</v>
      </c>
      <c r="BW8" s="345">
        <v>0</v>
      </c>
      <c r="BX8" s="345">
        <v>0</v>
      </c>
      <c r="BY8" s="345">
        <v>0</v>
      </c>
    </row>
    <row r="9" spans="1:77" x14ac:dyDescent="0.25">
      <c r="A9" s="105" t="s">
        <v>6</v>
      </c>
      <c r="B9" s="345">
        <v>0</v>
      </c>
      <c r="C9" s="345">
        <v>0</v>
      </c>
      <c r="D9" s="345">
        <v>0</v>
      </c>
      <c r="E9" s="345">
        <v>0</v>
      </c>
      <c r="F9" s="345">
        <v>0</v>
      </c>
      <c r="G9" s="345">
        <v>0</v>
      </c>
      <c r="H9" s="345">
        <v>0</v>
      </c>
      <c r="I9" s="345">
        <v>0</v>
      </c>
      <c r="J9" s="345">
        <v>0</v>
      </c>
      <c r="K9" s="345">
        <v>0</v>
      </c>
      <c r="L9" s="345">
        <v>0</v>
      </c>
      <c r="M9" s="345">
        <v>0</v>
      </c>
      <c r="N9" s="345">
        <v>0</v>
      </c>
      <c r="O9" s="345">
        <v>0</v>
      </c>
      <c r="P9" s="345">
        <v>0</v>
      </c>
      <c r="Q9" s="345">
        <v>0</v>
      </c>
      <c r="R9" s="345">
        <v>0</v>
      </c>
      <c r="S9" s="345">
        <v>0</v>
      </c>
      <c r="T9" s="345">
        <v>0</v>
      </c>
      <c r="U9" s="345">
        <v>0</v>
      </c>
      <c r="V9" s="345">
        <v>0</v>
      </c>
      <c r="W9" s="345">
        <v>0</v>
      </c>
      <c r="X9" s="345">
        <v>0</v>
      </c>
      <c r="Y9" s="345">
        <v>0</v>
      </c>
      <c r="Z9" s="345">
        <v>0</v>
      </c>
      <c r="AA9" s="345">
        <v>0</v>
      </c>
      <c r="AB9" s="345">
        <v>0</v>
      </c>
      <c r="AC9" s="345">
        <v>0</v>
      </c>
      <c r="AD9" s="345">
        <v>0</v>
      </c>
      <c r="AE9" s="345">
        <v>0</v>
      </c>
      <c r="AF9" s="345">
        <v>0</v>
      </c>
      <c r="AG9" s="345">
        <v>0</v>
      </c>
      <c r="AH9" s="345">
        <v>0</v>
      </c>
      <c r="AI9" s="345">
        <v>0</v>
      </c>
      <c r="AJ9" s="345">
        <v>0</v>
      </c>
      <c r="AK9" s="345">
        <v>0</v>
      </c>
      <c r="AL9" s="345">
        <v>0</v>
      </c>
      <c r="AM9" s="345">
        <v>0</v>
      </c>
      <c r="AN9" s="345">
        <v>0</v>
      </c>
      <c r="AO9" s="345">
        <v>0</v>
      </c>
      <c r="AP9" s="345">
        <v>0</v>
      </c>
      <c r="AQ9" s="345">
        <v>0</v>
      </c>
      <c r="AR9" s="345">
        <v>0</v>
      </c>
      <c r="AS9" s="345">
        <v>0</v>
      </c>
      <c r="AT9" s="345">
        <v>0</v>
      </c>
      <c r="AU9" s="345">
        <v>0</v>
      </c>
      <c r="AV9" s="345">
        <v>0</v>
      </c>
      <c r="AW9" s="345">
        <v>0</v>
      </c>
      <c r="AX9" s="345">
        <v>0</v>
      </c>
      <c r="AY9" s="345">
        <v>0</v>
      </c>
      <c r="AZ9" s="345">
        <v>0</v>
      </c>
      <c r="BA9" s="345">
        <v>0</v>
      </c>
      <c r="BB9" s="345">
        <v>0</v>
      </c>
      <c r="BC9" s="345">
        <v>0</v>
      </c>
      <c r="BD9" s="345">
        <v>0</v>
      </c>
      <c r="BE9" s="345">
        <v>0</v>
      </c>
      <c r="BF9" s="345">
        <v>0</v>
      </c>
      <c r="BG9" s="345">
        <v>0</v>
      </c>
      <c r="BH9" s="345">
        <v>0</v>
      </c>
      <c r="BI9" s="345">
        <v>0</v>
      </c>
      <c r="BJ9" s="345">
        <v>0</v>
      </c>
      <c r="BK9" s="345">
        <v>0</v>
      </c>
      <c r="BL9" s="345">
        <v>0</v>
      </c>
      <c r="BM9" s="345">
        <v>0</v>
      </c>
      <c r="BN9" s="345">
        <v>0</v>
      </c>
      <c r="BO9" s="345">
        <v>0</v>
      </c>
      <c r="BP9" s="345">
        <v>0</v>
      </c>
      <c r="BQ9" s="345">
        <v>0</v>
      </c>
      <c r="BR9" s="345">
        <v>0</v>
      </c>
      <c r="BS9" s="345">
        <v>0</v>
      </c>
      <c r="BT9" s="345">
        <v>0</v>
      </c>
      <c r="BU9" s="345">
        <v>0</v>
      </c>
      <c r="BV9" s="345">
        <v>0</v>
      </c>
      <c r="BW9" s="345">
        <v>0</v>
      </c>
      <c r="BX9" s="345">
        <v>0</v>
      </c>
      <c r="BY9" s="345">
        <v>0</v>
      </c>
    </row>
    <row r="10" spans="1:77" x14ac:dyDescent="0.25">
      <c r="A10" s="105" t="s">
        <v>7</v>
      </c>
      <c r="B10" s="345">
        <v>0</v>
      </c>
      <c r="C10" s="345">
        <v>0</v>
      </c>
      <c r="D10" s="345">
        <v>0</v>
      </c>
      <c r="E10" s="345">
        <v>0</v>
      </c>
      <c r="F10" s="345">
        <v>0</v>
      </c>
      <c r="G10" s="345">
        <v>0</v>
      </c>
      <c r="H10" s="345">
        <v>0</v>
      </c>
      <c r="I10" s="345">
        <v>0</v>
      </c>
      <c r="J10" s="345">
        <v>0</v>
      </c>
      <c r="K10" s="345">
        <v>0</v>
      </c>
      <c r="L10" s="345">
        <v>0</v>
      </c>
      <c r="M10" s="345">
        <v>0</v>
      </c>
      <c r="N10" s="345">
        <v>0</v>
      </c>
      <c r="O10" s="345">
        <v>0</v>
      </c>
      <c r="P10" s="345">
        <v>0</v>
      </c>
      <c r="Q10" s="345">
        <v>0</v>
      </c>
      <c r="R10" s="345">
        <v>0</v>
      </c>
      <c r="S10" s="345">
        <v>0</v>
      </c>
      <c r="T10" s="345">
        <v>0</v>
      </c>
      <c r="U10" s="345">
        <v>0</v>
      </c>
      <c r="V10" s="345">
        <v>0</v>
      </c>
      <c r="W10" s="345">
        <v>0</v>
      </c>
      <c r="X10" s="345">
        <v>0</v>
      </c>
      <c r="Y10" s="345">
        <v>0</v>
      </c>
      <c r="Z10" s="345">
        <v>0</v>
      </c>
      <c r="AA10" s="345">
        <v>0</v>
      </c>
      <c r="AB10" s="345">
        <v>0</v>
      </c>
      <c r="AC10" s="345">
        <v>0</v>
      </c>
      <c r="AD10" s="345">
        <v>0</v>
      </c>
      <c r="AE10" s="345">
        <v>0</v>
      </c>
      <c r="AF10" s="345">
        <v>0</v>
      </c>
      <c r="AG10" s="345">
        <v>0</v>
      </c>
      <c r="AH10" s="345">
        <v>0</v>
      </c>
      <c r="AI10" s="345">
        <v>0</v>
      </c>
      <c r="AJ10" s="345">
        <v>0</v>
      </c>
      <c r="AK10" s="345">
        <v>0</v>
      </c>
      <c r="AL10" s="345">
        <v>0</v>
      </c>
      <c r="AM10" s="345">
        <v>0</v>
      </c>
      <c r="AN10" s="345">
        <v>0</v>
      </c>
      <c r="AO10" s="345">
        <v>0</v>
      </c>
      <c r="AP10" s="345">
        <v>0</v>
      </c>
      <c r="AQ10" s="345">
        <v>0</v>
      </c>
      <c r="AR10" s="345">
        <v>0</v>
      </c>
      <c r="AS10" s="345">
        <v>0</v>
      </c>
      <c r="AT10" s="345">
        <v>0</v>
      </c>
      <c r="AU10" s="345">
        <v>0</v>
      </c>
      <c r="AV10" s="345">
        <v>0</v>
      </c>
      <c r="AW10" s="345">
        <v>0</v>
      </c>
      <c r="AX10" s="345">
        <v>0</v>
      </c>
      <c r="AY10" s="345">
        <v>0</v>
      </c>
      <c r="AZ10" s="345">
        <v>0</v>
      </c>
      <c r="BA10" s="345">
        <v>0</v>
      </c>
      <c r="BB10" s="345">
        <v>0</v>
      </c>
      <c r="BC10" s="345">
        <v>0</v>
      </c>
      <c r="BD10" s="345">
        <v>0</v>
      </c>
      <c r="BE10" s="345">
        <v>0</v>
      </c>
      <c r="BF10" s="345">
        <v>0</v>
      </c>
      <c r="BG10" s="345">
        <v>0</v>
      </c>
      <c r="BH10" s="345">
        <v>0</v>
      </c>
      <c r="BI10" s="345">
        <v>0</v>
      </c>
      <c r="BJ10" s="345">
        <v>0</v>
      </c>
      <c r="BK10" s="345">
        <v>0</v>
      </c>
      <c r="BL10" s="345">
        <v>0</v>
      </c>
      <c r="BM10" s="345">
        <v>0</v>
      </c>
      <c r="BN10" s="345">
        <v>0</v>
      </c>
      <c r="BO10" s="345">
        <v>0</v>
      </c>
      <c r="BP10" s="345">
        <v>0</v>
      </c>
      <c r="BQ10" s="345">
        <v>0</v>
      </c>
      <c r="BR10" s="345">
        <v>0</v>
      </c>
      <c r="BS10" s="345">
        <v>0</v>
      </c>
      <c r="BT10" s="345">
        <v>0</v>
      </c>
      <c r="BU10" s="345">
        <v>0</v>
      </c>
      <c r="BV10" s="345">
        <v>0</v>
      </c>
      <c r="BW10" s="345">
        <v>0</v>
      </c>
      <c r="BX10" s="345">
        <v>0</v>
      </c>
      <c r="BY10" s="345">
        <v>0</v>
      </c>
    </row>
    <row r="11" spans="1:77" x14ac:dyDescent="0.25">
      <c r="A11" s="105" t="s">
        <v>8</v>
      </c>
      <c r="B11" s="345">
        <v>0</v>
      </c>
      <c r="C11" s="345">
        <v>0</v>
      </c>
      <c r="D11" s="345">
        <v>0</v>
      </c>
      <c r="E11" s="345">
        <v>0</v>
      </c>
      <c r="F11" s="345">
        <v>0</v>
      </c>
      <c r="G11" s="345">
        <v>0</v>
      </c>
      <c r="H11" s="345">
        <v>0</v>
      </c>
      <c r="I11" s="345">
        <v>0</v>
      </c>
      <c r="J11" s="345">
        <v>0</v>
      </c>
      <c r="K11" s="345">
        <v>0</v>
      </c>
      <c r="L11" s="345">
        <v>0</v>
      </c>
      <c r="M11" s="345">
        <v>0</v>
      </c>
      <c r="N11" s="345">
        <v>0</v>
      </c>
      <c r="O11" s="345">
        <v>0</v>
      </c>
      <c r="P11" s="345">
        <v>0</v>
      </c>
      <c r="Q11" s="345">
        <v>0</v>
      </c>
      <c r="R11" s="345">
        <v>0</v>
      </c>
      <c r="S11" s="345">
        <v>0</v>
      </c>
      <c r="T11" s="345">
        <v>0</v>
      </c>
      <c r="U11" s="345">
        <v>0</v>
      </c>
      <c r="V11" s="345">
        <v>0</v>
      </c>
      <c r="W11" s="345">
        <v>0</v>
      </c>
      <c r="X11" s="345">
        <v>0</v>
      </c>
      <c r="Y11" s="345">
        <v>0</v>
      </c>
      <c r="Z11" s="345">
        <v>0</v>
      </c>
      <c r="AA11" s="345">
        <v>0</v>
      </c>
      <c r="AB11" s="345">
        <v>0</v>
      </c>
      <c r="AC11" s="345">
        <v>0</v>
      </c>
      <c r="AD11" s="345">
        <v>0</v>
      </c>
      <c r="AE11" s="345">
        <v>0</v>
      </c>
      <c r="AF11" s="345">
        <v>0</v>
      </c>
      <c r="AG11" s="345">
        <v>0</v>
      </c>
      <c r="AH11" s="345">
        <v>0</v>
      </c>
      <c r="AI11" s="345">
        <v>0</v>
      </c>
      <c r="AJ11" s="345">
        <v>0</v>
      </c>
      <c r="AK11" s="345">
        <v>0</v>
      </c>
      <c r="AL11" s="345">
        <v>0</v>
      </c>
      <c r="AM11" s="345">
        <v>0</v>
      </c>
      <c r="AN11" s="345">
        <v>0</v>
      </c>
      <c r="AO11" s="345">
        <v>0</v>
      </c>
      <c r="AP11" s="345">
        <v>0</v>
      </c>
      <c r="AQ11" s="345">
        <v>0</v>
      </c>
      <c r="AR11" s="345">
        <v>0</v>
      </c>
      <c r="AS11" s="345">
        <v>0</v>
      </c>
      <c r="AT11" s="345">
        <v>0</v>
      </c>
      <c r="AU11" s="345">
        <v>0</v>
      </c>
      <c r="AV11" s="345">
        <v>0</v>
      </c>
      <c r="AW11" s="345">
        <v>0</v>
      </c>
      <c r="AX11" s="345">
        <v>0</v>
      </c>
      <c r="AY11" s="345">
        <v>0</v>
      </c>
      <c r="AZ11" s="345">
        <v>0</v>
      </c>
      <c r="BA11" s="345">
        <v>0</v>
      </c>
      <c r="BB11" s="345">
        <v>0</v>
      </c>
      <c r="BC11" s="345">
        <v>0</v>
      </c>
      <c r="BD11" s="345">
        <v>0</v>
      </c>
      <c r="BE11" s="345">
        <v>0</v>
      </c>
      <c r="BF11" s="345">
        <v>0</v>
      </c>
      <c r="BG11" s="345">
        <v>0</v>
      </c>
      <c r="BH11" s="345">
        <v>0</v>
      </c>
      <c r="BI11" s="345">
        <v>0</v>
      </c>
      <c r="BJ11" s="345">
        <v>0</v>
      </c>
      <c r="BK11" s="345">
        <v>0</v>
      </c>
      <c r="BL11" s="345">
        <v>0</v>
      </c>
      <c r="BM11" s="345">
        <v>0</v>
      </c>
      <c r="BN11" s="345">
        <v>0</v>
      </c>
      <c r="BO11" s="345">
        <v>0</v>
      </c>
      <c r="BP11" s="345">
        <v>0</v>
      </c>
      <c r="BQ11" s="345">
        <v>0</v>
      </c>
      <c r="BR11" s="345">
        <v>0</v>
      </c>
      <c r="BS11" s="345">
        <v>0</v>
      </c>
      <c r="BT11" s="345">
        <v>0</v>
      </c>
      <c r="BU11" s="345">
        <v>0</v>
      </c>
      <c r="BV11" s="345">
        <v>0</v>
      </c>
      <c r="BW11" s="345">
        <v>0</v>
      </c>
      <c r="BX11" s="345">
        <v>0</v>
      </c>
      <c r="BY11" s="345">
        <v>0</v>
      </c>
    </row>
    <row r="12" spans="1:77" x14ac:dyDescent="0.25">
      <c r="A12" s="105" t="s">
        <v>9</v>
      </c>
      <c r="B12" s="345">
        <v>0</v>
      </c>
      <c r="C12" s="345">
        <v>0</v>
      </c>
      <c r="D12" s="345">
        <v>0</v>
      </c>
      <c r="E12" s="345">
        <v>0</v>
      </c>
      <c r="F12" s="345">
        <v>0</v>
      </c>
      <c r="G12" s="345">
        <v>0</v>
      </c>
      <c r="H12" s="345">
        <v>0</v>
      </c>
      <c r="I12" s="345">
        <v>0</v>
      </c>
      <c r="J12" s="345">
        <v>0</v>
      </c>
      <c r="K12" s="345">
        <v>0</v>
      </c>
      <c r="L12" s="345">
        <v>0</v>
      </c>
      <c r="M12" s="345">
        <v>0</v>
      </c>
      <c r="N12" s="345">
        <v>0</v>
      </c>
      <c r="O12" s="345">
        <v>0</v>
      </c>
      <c r="P12" s="345">
        <v>0</v>
      </c>
      <c r="Q12" s="345">
        <v>0</v>
      </c>
      <c r="R12" s="345">
        <v>0</v>
      </c>
      <c r="S12" s="345">
        <v>0</v>
      </c>
      <c r="T12" s="345">
        <v>0</v>
      </c>
      <c r="U12" s="345">
        <v>0</v>
      </c>
      <c r="V12" s="345">
        <v>0</v>
      </c>
      <c r="W12" s="345">
        <v>0</v>
      </c>
      <c r="X12" s="345">
        <v>0</v>
      </c>
      <c r="Y12" s="345">
        <v>0</v>
      </c>
      <c r="Z12" s="345">
        <v>0</v>
      </c>
      <c r="AA12" s="345">
        <v>0</v>
      </c>
      <c r="AB12" s="345">
        <v>0</v>
      </c>
      <c r="AC12" s="345">
        <v>0</v>
      </c>
      <c r="AD12" s="345">
        <v>0</v>
      </c>
      <c r="AE12" s="345">
        <v>0</v>
      </c>
      <c r="AF12" s="345">
        <v>0</v>
      </c>
      <c r="AG12" s="345">
        <v>0</v>
      </c>
      <c r="AH12" s="345">
        <v>0</v>
      </c>
      <c r="AI12" s="345">
        <v>0</v>
      </c>
      <c r="AJ12" s="345">
        <v>0</v>
      </c>
      <c r="AK12" s="345">
        <v>0</v>
      </c>
      <c r="AL12" s="345">
        <v>0</v>
      </c>
      <c r="AM12" s="345">
        <v>0</v>
      </c>
      <c r="AN12" s="345">
        <v>0</v>
      </c>
      <c r="AO12" s="345">
        <v>0</v>
      </c>
      <c r="AP12" s="345">
        <v>0</v>
      </c>
      <c r="AQ12" s="345">
        <v>0</v>
      </c>
      <c r="AR12" s="345">
        <v>0</v>
      </c>
      <c r="AS12" s="345">
        <v>0</v>
      </c>
      <c r="AT12" s="345">
        <v>0</v>
      </c>
      <c r="AU12" s="345">
        <v>0</v>
      </c>
      <c r="AV12" s="345">
        <v>0</v>
      </c>
      <c r="AW12" s="345">
        <v>0</v>
      </c>
      <c r="AX12" s="345">
        <v>0</v>
      </c>
      <c r="AY12" s="345">
        <v>0</v>
      </c>
      <c r="AZ12" s="345">
        <v>0</v>
      </c>
      <c r="BA12" s="345">
        <v>0</v>
      </c>
      <c r="BB12" s="345">
        <v>0</v>
      </c>
      <c r="BC12" s="345">
        <v>0</v>
      </c>
      <c r="BD12" s="345">
        <v>0</v>
      </c>
      <c r="BE12" s="345">
        <v>0</v>
      </c>
      <c r="BF12" s="345">
        <v>0</v>
      </c>
      <c r="BG12" s="345">
        <v>0</v>
      </c>
      <c r="BH12" s="345">
        <v>0</v>
      </c>
      <c r="BI12" s="345">
        <v>0</v>
      </c>
      <c r="BJ12" s="345">
        <v>0</v>
      </c>
      <c r="BK12" s="345">
        <v>0</v>
      </c>
      <c r="BL12" s="345">
        <v>0</v>
      </c>
      <c r="BM12" s="345">
        <v>0</v>
      </c>
      <c r="BN12" s="345">
        <v>0</v>
      </c>
      <c r="BO12" s="345">
        <v>0</v>
      </c>
      <c r="BP12" s="345">
        <v>0</v>
      </c>
      <c r="BQ12" s="345">
        <v>0</v>
      </c>
      <c r="BR12" s="345">
        <v>0</v>
      </c>
      <c r="BS12" s="345">
        <v>0</v>
      </c>
      <c r="BT12" s="345">
        <v>0</v>
      </c>
      <c r="BU12" s="345">
        <v>0</v>
      </c>
      <c r="BV12" s="345">
        <v>0</v>
      </c>
      <c r="BW12" s="345">
        <v>0</v>
      </c>
      <c r="BX12" s="345">
        <v>0</v>
      </c>
      <c r="BY12" s="345">
        <v>0</v>
      </c>
    </row>
    <row r="13" spans="1:77" x14ac:dyDescent="0.25">
      <c r="A13" s="105" t="s">
        <v>10</v>
      </c>
      <c r="B13" s="345">
        <v>0</v>
      </c>
      <c r="C13" s="345">
        <v>0</v>
      </c>
      <c r="D13" s="345">
        <v>0</v>
      </c>
      <c r="E13" s="345">
        <v>0</v>
      </c>
      <c r="F13" s="345">
        <v>0</v>
      </c>
      <c r="G13" s="345">
        <v>0</v>
      </c>
      <c r="H13" s="345">
        <v>0</v>
      </c>
      <c r="I13" s="345">
        <v>0</v>
      </c>
      <c r="J13" s="345">
        <v>0</v>
      </c>
      <c r="K13" s="345">
        <v>0</v>
      </c>
      <c r="L13" s="345">
        <v>0</v>
      </c>
      <c r="M13" s="345">
        <v>0</v>
      </c>
      <c r="N13" s="345">
        <v>0</v>
      </c>
      <c r="O13" s="345">
        <v>0</v>
      </c>
      <c r="P13" s="345">
        <v>0</v>
      </c>
      <c r="Q13" s="345">
        <v>0</v>
      </c>
      <c r="R13" s="345">
        <v>0</v>
      </c>
      <c r="S13" s="345">
        <v>0</v>
      </c>
      <c r="T13" s="345">
        <v>0</v>
      </c>
      <c r="U13" s="345">
        <v>0</v>
      </c>
      <c r="V13" s="345">
        <v>0</v>
      </c>
      <c r="W13" s="345">
        <v>0</v>
      </c>
      <c r="X13" s="345">
        <v>0</v>
      </c>
      <c r="Y13" s="345">
        <v>0</v>
      </c>
      <c r="Z13" s="345">
        <v>0</v>
      </c>
      <c r="AA13" s="345">
        <v>0</v>
      </c>
      <c r="AB13" s="345">
        <v>0</v>
      </c>
      <c r="AC13" s="345">
        <v>0</v>
      </c>
      <c r="AD13" s="345">
        <v>0</v>
      </c>
      <c r="AE13" s="345">
        <v>0</v>
      </c>
      <c r="AF13" s="345">
        <v>0</v>
      </c>
      <c r="AG13" s="345">
        <v>0</v>
      </c>
      <c r="AH13" s="345">
        <v>0</v>
      </c>
      <c r="AI13" s="34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345">
        <v>0</v>
      </c>
      <c r="AP13" s="345">
        <v>0</v>
      </c>
      <c r="AQ13" s="345">
        <v>0</v>
      </c>
      <c r="AR13" s="345">
        <v>0</v>
      </c>
      <c r="AS13" s="345">
        <v>0</v>
      </c>
      <c r="AT13" s="345">
        <v>0</v>
      </c>
      <c r="AU13" s="345">
        <v>0</v>
      </c>
      <c r="AV13" s="345">
        <v>0</v>
      </c>
      <c r="AW13" s="345">
        <v>0</v>
      </c>
      <c r="AX13" s="345">
        <v>0</v>
      </c>
      <c r="AY13" s="345">
        <v>0</v>
      </c>
      <c r="AZ13" s="345">
        <v>0</v>
      </c>
      <c r="BA13" s="345">
        <v>0</v>
      </c>
      <c r="BB13" s="345">
        <v>0</v>
      </c>
      <c r="BC13" s="345">
        <v>0</v>
      </c>
      <c r="BD13" s="345">
        <v>0</v>
      </c>
      <c r="BE13" s="345">
        <v>0</v>
      </c>
      <c r="BF13" s="345">
        <v>0</v>
      </c>
      <c r="BG13" s="345">
        <v>0</v>
      </c>
      <c r="BH13" s="345">
        <v>0</v>
      </c>
      <c r="BI13" s="345">
        <v>0</v>
      </c>
      <c r="BJ13" s="345">
        <v>0</v>
      </c>
      <c r="BK13" s="345">
        <v>0</v>
      </c>
      <c r="BL13" s="345">
        <v>0</v>
      </c>
      <c r="BM13" s="345">
        <v>0</v>
      </c>
      <c r="BN13" s="345">
        <v>0</v>
      </c>
      <c r="BO13" s="345">
        <v>0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345">
        <v>0</v>
      </c>
      <c r="BV13" s="345">
        <v>0</v>
      </c>
      <c r="BW13" s="345">
        <v>0</v>
      </c>
      <c r="BX13" s="345">
        <v>0</v>
      </c>
      <c r="BY13" s="345">
        <v>0</v>
      </c>
    </row>
    <row r="14" spans="1:77" x14ac:dyDescent="0.25">
      <c r="A14" s="105" t="s">
        <v>11</v>
      </c>
      <c r="B14" s="345">
        <v>0</v>
      </c>
      <c r="C14" s="345">
        <v>0</v>
      </c>
      <c r="D14" s="345">
        <v>0</v>
      </c>
      <c r="E14" s="345">
        <v>0</v>
      </c>
      <c r="F14" s="345">
        <v>0</v>
      </c>
      <c r="G14" s="345">
        <v>0</v>
      </c>
      <c r="H14" s="345">
        <v>0</v>
      </c>
      <c r="I14" s="345">
        <v>0</v>
      </c>
      <c r="J14" s="345">
        <v>0</v>
      </c>
      <c r="K14" s="345">
        <v>0</v>
      </c>
      <c r="L14" s="345">
        <v>0</v>
      </c>
      <c r="M14" s="345">
        <v>0</v>
      </c>
      <c r="N14" s="345">
        <v>0</v>
      </c>
      <c r="O14" s="345">
        <v>0</v>
      </c>
      <c r="P14" s="345">
        <v>0</v>
      </c>
      <c r="Q14" s="345">
        <v>0</v>
      </c>
      <c r="R14" s="345">
        <v>0</v>
      </c>
      <c r="S14" s="345">
        <v>0</v>
      </c>
      <c r="T14" s="345">
        <v>0</v>
      </c>
      <c r="U14" s="345">
        <v>0</v>
      </c>
      <c r="V14" s="345">
        <v>0</v>
      </c>
      <c r="W14" s="345">
        <v>0</v>
      </c>
      <c r="X14" s="345">
        <v>0</v>
      </c>
      <c r="Y14" s="345">
        <v>0</v>
      </c>
      <c r="Z14" s="345">
        <v>0</v>
      </c>
      <c r="AA14" s="345">
        <v>0</v>
      </c>
      <c r="AB14" s="345">
        <v>0</v>
      </c>
      <c r="AC14" s="345">
        <v>0</v>
      </c>
      <c r="AD14" s="345">
        <v>0</v>
      </c>
      <c r="AE14" s="345">
        <v>0</v>
      </c>
      <c r="AF14" s="345">
        <v>0</v>
      </c>
      <c r="AG14" s="345">
        <v>0</v>
      </c>
      <c r="AH14" s="345">
        <v>0</v>
      </c>
      <c r="AI14" s="34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345">
        <v>0</v>
      </c>
      <c r="AP14" s="345">
        <v>0</v>
      </c>
      <c r="AQ14" s="345">
        <v>0</v>
      </c>
      <c r="AR14" s="345">
        <v>0</v>
      </c>
      <c r="AS14" s="345">
        <v>0</v>
      </c>
      <c r="AT14" s="345">
        <v>0</v>
      </c>
      <c r="AU14" s="345">
        <v>0</v>
      </c>
      <c r="AV14" s="345">
        <v>0</v>
      </c>
      <c r="AW14" s="345">
        <v>0</v>
      </c>
      <c r="AX14" s="345">
        <v>0</v>
      </c>
      <c r="AY14" s="345">
        <v>0</v>
      </c>
      <c r="AZ14" s="345">
        <v>0</v>
      </c>
      <c r="BA14" s="345">
        <v>0</v>
      </c>
      <c r="BB14" s="345">
        <v>0</v>
      </c>
      <c r="BC14" s="345">
        <v>0</v>
      </c>
      <c r="BD14" s="345">
        <v>0</v>
      </c>
      <c r="BE14" s="345">
        <v>0</v>
      </c>
      <c r="BF14" s="345">
        <v>0</v>
      </c>
      <c r="BG14" s="345">
        <v>0</v>
      </c>
      <c r="BH14" s="345">
        <v>0</v>
      </c>
      <c r="BI14" s="345">
        <v>0</v>
      </c>
      <c r="BJ14" s="345">
        <v>0</v>
      </c>
      <c r="BK14" s="345">
        <v>0</v>
      </c>
      <c r="BL14" s="345">
        <v>0</v>
      </c>
      <c r="BM14" s="345">
        <v>0</v>
      </c>
      <c r="BN14" s="345">
        <v>0</v>
      </c>
      <c r="BO14" s="34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345">
        <v>0</v>
      </c>
      <c r="BV14" s="345">
        <v>0</v>
      </c>
      <c r="BW14" s="345">
        <v>0</v>
      </c>
      <c r="BX14" s="345">
        <v>0</v>
      </c>
      <c r="BY14" s="345">
        <v>0</v>
      </c>
    </row>
    <row r="15" spans="1:77" x14ac:dyDescent="0.25">
      <c r="A15" s="105" t="s">
        <v>12</v>
      </c>
      <c r="B15" s="345">
        <v>0</v>
      </c>
      <c r="C15" s="345">
        <v>0</v>
      </c>
      <c r="D15" s="345">
        <v>0</v>
      </c>
      <c r="E15" s="345">
        <v>0</v>
      </c>
      <c r="F15" s="345">
        <v>0</v>
      </c>
      <c r="G15" s="345">
        <v>0</v>
      </c>
      <c r="H15" s="345">
        <v>0</v>
      </c>
      <c r="I15" s="345">
        <v>0</v>
      </c>
      <c r="J15" s="345">
        <v>0</v>
      </c>
      <c r="K15" s="345">
        <v>0</v>
      </c>
      <c r="L15" s="345">
        <v>0</v>
      </c>
      <c r="M15" s="345">
        <v>0</v>
      </c>
      <c r="N15" s="345">
        <v>0</v>
      </c>
      <c r="O15" s="345">
        <v>0</v>
      </c>
      <c r="P15" s="345">
        <v>0</v>
      </c>
      <c r="Q15" s="345">
        <v>0</v>
      </c>
      <c r="R15" s="345">
        <v>0</v>
      </c>
      <c r="S15" s="345">
        <v>0</v>
      </c>
      <c r="T15" s="345">
        <v>0</v>
      </c>
      <c r="U15" s="345">
        <v>0</v>
      </c>
      <c r="V15" s="345">
        <v>0</v>
      </c>
      <c r="W15" s="345">
        <v>0</v>
      </c>
      <c r="X15" s="345">
        <v>0</v>
      </c>
      <c r="Y15" s="345">
        <v>0</v>
      </c>
      <c r="Z15" s="345">
        <v>0</v>
      </c>
      <c r="AA15" s="345">
        <v>0</v>
      </c>
      <c r="AB15" s="345">
        <v>0</v>
      </c>
      <c r="AC15" s="345">
        <v>0</v>
      </c>
      <c r="AD15" s="345">
        <v>0</v>
      </c>
      <c r="AE15" s="345">
        <v>0</v>
      </c>
      <c r="AF15" s="345">
        <v>0</v>
      </c>
      <c r="AG15" s="345">
        <v>0</v>
      </c>
      <c r="AH15" s="345">
        <v>0</v>
      </c>
      <c r="AI15" s="345">
        <v>0</v>
      </c>
      <c r="AJ15" s="345">
        <v>0</v>
      </c>
      <c r="AK15" s="345">
        <v>0</v>
      </c>
      <c r="AL15" s="345">
        <v>0</v>
      </c>
      <c r="AM15" s="345">
        <v>0</v>
      </c>
      <c r="AN15" s="345">
        <v>0</v>
      </c>
      <c r="AO15" s="345">
        <v>0</v>
      </c>
      <c r="AP15" s="345">
        <v>0</v>
      </c>
      <c r="AQ15" s="345">
        <v>0</v>
      </c>
      <c r="AR15" s="345">
        <v>0</v>
      </c>
      <c r="AS15" s="345">
        <v>0</v>
      </c>
      <c r="AT15" s="345">
        <v>0</v>
      </c>
      <c r="AU15" s="345">
        <v>0</v>
      </c>
      <c r="AV15" s="345">
        <v>0</v>
      </c>
      <c r="AW15" s="345">
        <v>0</v>
      </c>
      <c r="AX15" s="345">
        <v>0</v>
      </c>
      <c r="AY15" s="345">
        <v>0</v>
      </c>
      <c r="AZ15" s="345">
        <v>0</v>
      </c>
      <c r="BA15" s="345">
        <v>0</v>
      </c>
      <c r="BB15" s="345">
        <v>0</v>
      </c>
      <c r="BC15" s="345">
        <v>0</v>
      </c>
      <c r="BD15" s="345">
        <v>0</v>
      </c>
      <c r="BE15" s="345">
        <v>0</v>
      </c>
      <c r="BF15" s="345">
        <v>0</v>
      </c>
      <c r="BG15" s="345">
        <v>0</v>
      </c>
      <c r="BH15" s="345">
        <v>0</v>
      </c>
      <c r="BI15" s="345">
        <v>0</v>
      </c>
      <c r="BJ15" s="345">
        <v>0</v>
      </c>
      <c r="BK15" s="345">
        <v>0</v>
      </c>
      <c r="BL15" s="345">
        <v>0</v>
      </c>
      <c r="BM15" s="345">
        <v>0</v>
      </c>
      <c r="BN15" s="345">
        <v>0</v>
      </c>
      <c r="BO15" s="345">
        <v>0</v>
      </c>
      <c r="BP15" s="345">
        <v>0</v>
      </c>
      <c r="BQ15" s="345">
        <v>0</v>
      </c>
      <c r="BR15" s="345">
        <v>0</v>
      </c>
      <c r="BS15" s="345">
        <v>0</v>
      </c>
      <c r="BT15" s="345">
        <v>0</v>
      </c>
      <c r="BU15" s="345">
        <v>0</v>
      </c>
      <c r="BV15" s="345">
        <v>0</v>
      </c>
      <c r="BW15" s="345">
        <v>0</v>
      </c>
      <c r="BX15" s="345">
        <v>0</v>
      </c>
      <c r="BY15" s="345">
        <v>0</v>
      </c>
    </row>
    <row r="16" spans="1:77" x14ac:dyDescent="0.25">
      <c r="A16" s="105" t="s">
        <v>13</v>
      </c>
      <c r="B16" s="345">
        <v>0</v>
      </c>
      <c r="C16" s="345">
        <v>0</v>
      </c>
      <c r="D16" s="345">
        <v>0</v>
      </c>
      <c r="E16" s="345">
        <v>0</v>
      </c>
      <c r="F16" s="345">
        <v>0</v>
      </c>
      <c r="G16" s="345">
        <v>0</v>
      </c>
      <c r="H16" s="345">
        <v>0</v>
      </c>
      <c r="I16" s="345">
        <v>0</v>
      </c>
      <c r="J16" s="345">
        <v>0</v>
      </c>
      <c r="K16" s="345">
        <v>0</v>
      </c>
      <c r="L16" s="345">
        <v>0</v>
      </c>
      <c r="M16" s="345">
        <v>0</v>
      </c>
      <c r="N16" s="345">
        <v>0</v>
      </c>
      <c r="O16" s="345">
        <v>0</v>
      </c>
      <c r="P16" s="345">
        <v>0</v>
      </c>
      <c r="Q16" s="345">
        <v>0</v>
      </c>
      <c r="R16" s="345">
        <v>0</v>
      </c>
      <c r="S16" s="345">
        <v>0</v>
      </c>
      <c r="T16" s="345">
        <v>0</v>
      </c>
      <c r="U16" s="345">
        <v>0</v>
      </c>
      <c r="V16" s="345">
        <v>0</v>
      </c>
      <c r="W16" s="345">
        <v>0</v>
      </c>
      <c r="X16" s="345">
        <v>0</v>
      </c>
      <c r="Y16" s="345">
        <v>0</v>
      </c>
      <c r="Z16" s="345">
        <v>0</v>
      </c>
      <c r="AA16" s="345">
        <v>0</v>
      </c>
      <c r="AB16" s="345">
        <v>0</v>
      </c>
      <c r="AC16" s="345">
        <v>0</v>
      </c>
      <c r="AD16" s="345">
        <v>0</v>
      </c>
      <c r="AE16" s="345">
        <v>0</v>
      </c>
      <c r="AF16" s="345">
        <v>0</v>
      </c>
      <c r="AG16" s="345">
        <v>0</v>
      </c>
      <c r="AH16" s="345">
        <v>0</v>
      </c>
      <c r="AI16" s="34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345">
        <v>0</v>
      </c>
      <c r="AP16" s="345">
        <v>0</v>
      </c>
      <c r="AQ16" s="345">
        <v>0</v>
      </c>
      <c r="AR16" s="345">
        <v>0</v>
      </c>
      <c r="AS16" s="345">
        <v>0</v>
      </c>
      <c r="AT16" s="345">
        <v>0</v>
      </c>
      <c r="AU16" s="345">
        <v>0</v>
      </c>
      <c r="AV16" s="345">
        <v>0</v>
      </c>
      <c r="AW16" s="345">
        <v>0</v>
      </c>
      <c r="AX16" s="345">
        <v>0</v>
      </c>
      <c r="AY16" s="345">
        <v>0</v>
      </c>
      <c r="AZ16" s="345">
        <v>0</v>
      </c>
      <c r="BA16" s="345">
        <v>0</v>
      </c>
      <c r="BB16" s="345">
        <v>0</v>
      </c>
      <c r="BC16" s="345">
        <v>0</v>
      </c>
      <c r="BD16" s="345">
        <v>0</v>
      </c>
      <c r="BE16" s="345">
        <v>0</v>
      </c>
      <c r="BF16" s="345">
        <v>0</v>
      </c>
      <c r="BG16" s="345">
        <v>0</v>
      </c>
      <c r="BH16" s="345">
        <v>0</v>
      </c>
      <c r="BI16" s="345">
        <v>0</v>
      </c>
      <c r="BJ16" s="345">
        <v>0</v>
      </c>
      <c r="BK16" s="345">
        <v>0</v>
      </c>
      <c r="BL16" s="345">
        <v>0</v>
      </c>
      <c r="BM16" s="345">
        <v>0</v>
      </c>
      <c r="BN16" s="345">
        <v>0</v>
      </c>
      <c r="BO16" s="34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0</v>
      </c>
      <c r="BU16" s="345">
        <v>0</v>
      </c>
      <c r="BV16" s="345">
        <v>0</v>
      </c>
      <c r="BW16" s="345">
        <v>0</v>
      </c>
      <c r="BX16" s="345">
        <v>0</v>
      </c>
      <c r="BY16" s="345">
        <v>0</v>
      </c>
    </row>
    <row r="17" spans="1:77" x14ac:dyDescent="0.25">
      <c r="A17" s="105" t="s">
        <v>14</v>
      </c>
      <c r="B17" s="345">
        <v>0</v>
      </c>
      <c r="C17" s="345">
        <v>0</v>
      </c>
      <c r="D17" s="345">
        <v>0</v>
      </c>
      <c r="E17" s="345">
        <v>0</v>
      </c>
      <c r="F17" s="345">
        <v>0</v>
      </c>
      <c r="G17" s="345">
        <v>0</v>
      </c>
      <c r="H17" s="345">
        <v>0</v>
      </c>
      <c r="I17" s="345">
        <v>0</v>
      </c>
      <c r="J17" s="345">
        <v>0</v>
      </c>
      <c r="K17" s="345">
        <v>0</v>
      </c>
      <c r="L17" s="345">
        <v>0</v>
      </c>
      <c r="M17" s="345">
        <v>0</v>
      </c>
      <c r="N17" s="345">
        <v>0</v>
      </c>
      <c r="O17" s="345">
        <v>0</v>
      </c>
      <c r="P17" s="345">
        <v>0</v>
      </c>
      <c r="Q17" s="345">
        <v>0</v>
      </c>
      <c r="R17" s="345">
        <v>0</v>
      </c>
      <c r="S17" s="345">
        <v>0</v>
      </c>
      <c r="T17" s="345">
        <v>0</v>
      </c>
      <c r="U17" s="345">
        <v>0</v>
      </c>
      <c r="V17" s="345">
        <v>0</v>
      </c>
      <c r="W17" s="345">
        <v>0</v>
      </c>
      <c r="X17" s="345">
        <v>0</v>
      </c>
      <c r="Y17" s="345">
        <v>0</v>
      </c>
      <c r="Z17" s="345">
        <v>0</v>
      </c>
      <c r="AA17" s="345">
        <v>0</v>
      </c>
      <c r="AB17" s="345">
        <v>0</v>
      </c>
      <c r="AC17" s="345">
        <v>0</v>
      </c>
      <c r="AD17" s="345">
        <v>0</v>
      </c>
      <c r="AE17" s="345">
        <v>0</v>
      </c>
      <c r="AF17" s="345">
        <v>0</v>
      </c>
      <c r="AG17" s="345">
        <v>0</v>
      </c>
      <c r="AH17" s="345">
        <v>0</v>
      </c>
      <c r="AI17" s="34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345">
        <v>0</v>
      </c>
      <c r="AP17" s="345">
        <v>0</v>
      </c>
      <c r="AQ17" s="345">
        <v>0</v>
      </c>
      <c r="AR17" s="345">
        <v>0</v>
      </c>
      <c r="AS17" s="345">
        <v>0</v>
      </c>
      <c r="AT17" s="345">
        <v>0</v>
      </c>
      <c r="AU17" s="345">
        <v>0</v>
      </c>
      <c r="AV17" s="345">
        <v>0</v>
      </c>
      <c r="AW17" s="345">
        <v>0</v>
      </c>
      <c r="AX17" s="345">
        <v>0</v>
      </c>
      <c r="AY17" s="345">
        <v>0</v>
      </c>
      <c r="AZ17" s="345">
        <v>0</v>
      </c>
      <c r="BA17" s="345">
        <v>0</v>
      </c>
      <c r="BB17" s="345">
        <v>0</v>
      </c>
      <c r="BC17" s="345">
        <v>0</v>
      </c>
      <c r="BD17" s="345">
        <v>0</v>
      </c>
      <c r="BE17" s="345">
        <v>0</v>
      </c>
      <c r="BF17" s="345">
        <v>0</v>
      </c>
      <c r="BG17" s="345">
        <v>0</v>
      </c>
      <c r="BH17" s="345">
        <v>0</v>
      </c>
      <c r="BI17" s="345">
        <v>0</v>
      </c>
      <c r="BJ17" s="345">
        <v>0</v>
      </c>
      <c r="BK17" s="345">
        <v>0</v>
      </c>
      <c r="BL17" s="345">
        <v>0</v>
      </c>
      <c r="BM17" s="345">
        <v>0</v>
      </c>
      <c r="BN17" s="345">
        <v>0</v>
      </c>
      <c r="BO17" s="345">
        <v>0</v>
      </c>
      <c r="BP17" s="345">
        <v>0</v>
      </c>
      <c r="BQ17" s="345">
        <v>0</v>
      </c>
      <c r="BR17" s="345">
        <v>0</v>
      </c>
      <c r="BS17" s="345">
        <v>0</v>
      </c>
      <c r="BT17" s="345">
        <v>0</v>
      </c>
      <c r="BU17" s="345">
        <v>0</v>
      </c>
      <c r="BV17" s="345">
        <v>0</v>
      </c>
      <c r="BW17" s="345">
        <v>0</v>
      </c>
      <c r="BX17" s="345">
        <v>0</v>
      </c>
      <c r="BY17" s="345">
        <v>0</v>
      </c>
    </row>
    <row r="18" spans="1:77" x14ac:dyDescent="0.25">
      <c r="A18" s="105" t="s">
        <v>15</v>
      </c>
      <c r="B18" s="345">
        <v>0</v>
      </c>
      <c r="C18" s="345">
        <v>0</v>
      </c>
      <c r="D18" s="345">
        <v>0</v>
      </c>
      <c r="E18" s="345">
        <v>0</v>
      </c>
      <c r="F18" s="345">
        <v>0</v>
      </c>
      <c r="G18" s="345">
        <v>0</v>
      </c>
      <c r="H18" s="345">
        <v>0</v>
      </c>
      <c r="I18" s="345">
        <v>0</v>
      </c>
      <c r="J18" s="345">
        <v>0</v>
      </c>
      <c r="K18" s="345">
        <v>0</v>
      </c>
      <c r="L18" s="345">
        <v>0</v>
      </c>
      <c r="M18" s="345">
        <v>0</v>
      </c>
      <c r="N18" s="345">
        <v>0</v>
      </c>
      <c r="O18" s="345">
        <v>0</v>
      </c>
      <c r="P18" s="345">
        <v>0</v>
      </c>
      <c r="Q18" s="345">
        <v>0</v>
      </c>
      <c r="R18" s="345">
        <v>0</v>
      </c>
      <c r="S18" s="345">
        <v>0</v>
      </c>
      <c r="T18" s="345">
        <v>0</v>
      </c>
      <c r="U18" s="345">
        <v>0</v>
      </c>
      <c r="V18" s="345">
        <v>0</v>
      </c>
      <c r="W18" s="345">
        <v>0</v>
      </c>
      <c r="X18" s="345">
        <v>0</v>
      </c>
      <c r="Y18" s="345">
        <v>0</v>
      </c>
      <c r="Z18" s="345">
        <v>0</v>
      </c>
      <c r="AA18" s="345">
        <v>0</v>
      </c>
      <c r="AB18" s="345">
        <v>0</v>
      </c>
      <c r="AC18" s="345">
        <v>0</v>
      </c>
      <c r="AD18" s="345">
        <v>0</v>
      </c>
      <c r="AE18" s="345">
        <v>0</v>
      </c>
      <c r="AF18" s="345">
        <v>0</v>
      </c>
      <c r="AG18" s="345">
        <v>0</v>
      </c>
      <c r="AH18" s="345">
        <v>0</v>
      </c>
      <c r="AI18" s="345">
        <v>0</v>
      </c>
      <c r="AJ18" s="345">
        <v>0</v>
      </c>
      <c r="AK18" s="345">
        <v>0</v>
      </c>
      <c r="AL18" s="345">
        <v>0</v>
      </c>
      <c r="AM18" s="345">
        <v>0</v>
      </c>
      <c r="AN18" s="345">
        <v>0</v>
      </c>
      <c r="AO18" s="345">
        <v>0</v>
      </c>
      <c r="AP18" s="345">
        <v>0</v>
      </c>
      <c r="AQ18" s="345">
        <v>0</v>
      </c>
      <c r="AR18" s="345">
        <v>0</v>
      </c>
      <c r="AS18" s="345">
        <v>0</v>
      </c>
      <c r="AT18" s="345">
        <v>0</v>
      </c>
      <c r="AU18" s="345">
        <v>0</v>
      </c>
      <c r="AV18" s="345">
        <v>0</v>
      </c>
      <c r="AW18" s="345">
        <v>0</v>
      </c>
      <c r="AX18" s="345">
        <v>0</v>
      </c>
      <c r="AY18" s="345">
        <v>0</v>
      </c>
      <c r="AZ18" s="345">
        <v>0</v>
      </c>
      <c r="BA18" s="345">
        <v>0</v>
      </c>
      <c r="BB18" s="345">
        <v>0</v>
      </c>
      <c r="BC18" s="345">
        <v>0</v>
      </c>
      <c r="BD18" s="345">
        <v>0</v>
      </c>
      <c r="BE18" s="345">
        <v>0</v>
      </c>
      <c r="BF18" s="345">
        <v>0</v>
      </c>
      <c r="BG18" s="345">
        <v>0</v>
      </c>
      <c r="BH18" s="345">
        <v>0</v>
      </c>
      <c r="BI18" s="345">
        <v>0</v>
      </c>
      <c r="BJ18" s="345">
        <v>0</v>
      </c>
      <c r="BK18" s="345">
        <v>0</v>
      </c>
      <c r="BL18" s="345">
        <v>0</v>
      </c>
      <c r="BM18" s="345">
        <v>0</v>
      </c>
      <c r="BN18" s="345">
        <v>0</v>
      </c>
      <c r="BO18" s="345">
        <v>0</v>
      </c>
      <c r="BP18" s="345">
        <v>0</v>
      </c>
      <c r="BQ18" s="345">
        <v>0</v>
      </c>
      <c r="BR18" s="345">
        <v>0</v>
      </c>
      <c r="BS18" s="345">
        <v>0</v>
      </c>
      <c r="BT18" s="345">
        <v>0</v>
      </c>
      <c r="BU18" s="345">
        <v>0</v>
      </c>
      <c r="BV18" s="345">
        <v>0</v>
      </c>
      <c r="BW18" s="345">
        <v>0</v>
      </c>
      <c r="BX18" s="345">
        <v>0</v>
      </c>
      <c r="BY18" s="345">
        <v>0</v>
      </c>
    </row>
    <row r="19" spans="1:77" x14ac:dyDescent="0.25">
      <c r="A19" s="105" t="s">
        <v>16</v>
      </c>
      <c r="B19" s="345">
        <v>0</v>
      </c>
      <c r="C19" s="345">
        <v>0</v>
      </c>
      <c r="D19" s="345">
        <v>0</v>
      </c>
      <c r="E19" s="345">
        <v>0</v>
      </c>
      <c r="F19" s="345">
        <v>0</v>
      </c>
      <c r="G19" s="345">
        <v>0</v>
      </c>
      <c r="H19" s="345">
        <v>0</v>
      </c>
      <c r="I19" s="345">
        <v>0</v>
      </c>
      <c r="J19" s="345">
        <v>0</v>
      </c>
      <c r="K19" s="345">
        <v>0</v>
      </c>
      <c r="L19" s="345">
        <v>0</v>
      </c>
      <c r="M19" s="345">
        <v>0</v>
      </c>
      <c r="N19" s="345">
        <v>0</v>
      </c>
      <c r="O19" s="345">
        <v>0</v>
      </c>
      <c r="P19" s="345">
        <v>0</v>
      </c>
      <c r="Q19" s="345">
        <v>0</v>
      </c>
      <c r="R19" s="345">
        <v>0</v>
      </c>
      <c r="S19" s="345">
        <v>0</v>
      </c>
      <c r="T19" s="345">
        <v>0</v>
      </c>
      <c r="U19" s="345">
        <v>0</v>
      </c>
      <c r="V19" s="345">
        <v>0</v>
      </c>
      <c r="W19" s="345">
        <v>0</v>
      </c>
      <c r="X19" s="345">
        <v>0</v>
      </c>
      <c r="Y19" s="345">
        <v>0</v>
      </c>
      <c r="Z19" s="345">
        <v>0</v>
      </c>
      <c r="AA19" s="345">
        <v>0</v>
      </c>
      <c r="AB19" s="345">
        <v>0</v>
      </c>
      <c r="AC19" s="345">
        <v>0</v>
      </c>
      <c r="AD19" s="345">
        <v>0</v>
      </c>
      <c r="AE19" s="345">
        <v>0</v>
      </c>
      <c r="AF19" s="345">
        <v>0</v>
      </c>
      <c r="AG19" s="345">
        <v>0</v>
      </c>
      <c r="AH19" s="345">
        <v>0</v>
      </c>
      <c r="AI19" s="345">
        <v>0</v>
      </c>
      <c r="AJ19" s="345">
        <v>0</v>
      </c>
      <c r="AK19" s="345">
        <v>0</v>
      </c>
      <c r="AL19" s="345">
        <v>0</v>
      </c>
      <c r="AM19" s="345">
        <v>0</v>
      </c>
      <c r="AN19" s="345">
        <v>0</v>
      </c>
      <c r="AO19" s="345">
        <v>0</v>
      </c>
      <c r="AP19" s="345">
        <v>0</v>
      </c>
      <c r="AQ19" s="345">
        <v>0</v>
      </c>
      <c r="AR19" s="345">
        <v>0</v>
      </c>
      <c r="AS19" s="345">
        <v>0</v>
      </c>
      <c r="AT19" s="345">
        <v>0</v>
      </c>
      <c r="AU19" s="345">
        <v>0</v>
      </c>
      <c r="AV19" s="345">
        <v>0</v>
      </c>
      <c r="AW19" s="345">
        <v>0</v>
      </c>
      <c r="AX19" s="345">
        <v>0</v>
      </c>
      <c r="AY19" s="345">
        <v>0</v>
      </c>
      <c r="AZ19" s="345">
        <v>0</v>
      </c>
      <c r="BA19" s="345">
        <v>0</v>
      </c>
      <c r="BB19" s="345">
        <v>0</v>
      </c>
      <c r="BC19" s="345">
        <v>0</v>
      </c>
      <c r="BD19" s="345">
        <v>0</v>
      </c>
      <c r="BE19" s="345">
        <v>0</v>
      </c>
      <c r="BF19" s="345">
        <v>0</v>
      </c>
      <c r="BG19" s="345">
        <v>0</v>
      </c>
      <c r="BH19" s="345">
        <v>0</v>
      </c>
      <c r="BI19" s="345">
        <v>0</v>
      </c>
      <c r="BJ19" s="345">
        <v>0</v>
      </c>
      <c r="BK19" s="345">
        <v>0</v>
      </c>
      <c r="BL19" s="345">
        <v>0</v>
      </c>
      <c r="BM19" s="345">
        <v>0</v>
      </c>
      <c r="BN19" s="345">
        <v>0</v>
      </c>
      <c r="BO19" s="34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345">
        <v>0</v>
      </c>
      <c r="BV19" s="345">
        <v>0</v>
      </c>
      <c r="BW19" s="345">
        <v>0</v>
      </c>
      <c r="BX19" s="345">
        <v>0</v>
      </c>
      <c r="BY19" s="345">
        <v>0</v>
      </c>
    </row>
    <row r="20" spans="1:77" x14ac:dyDescent="0.25">
      <c r="A20" s="105" t="s">
        <v>17</v>
      </c>
      <c r="B20" s="345">
        <v>0</v>
      </c>
      <c r="C20" s="345">
        <v>0</v>
      </c>
      <c r="D20" s="345">
        <v>0</v>
      </c>
      <c r="E20" s="345">
        <v>0</v>
      </c>
      <c r="F20" s="345">
        <v>0</v>
      </c>
      <c r="G20" s="345">
        <v>0</v>
      </c>
      <c r="H20" s="345">
        <v>0</v>
      </c>
      <c r="I20" s="345">
        <v>0</v>
      </c>
      <c r="J20" s="345">
        <v>0</v>
      </c>
      <c r="K20" s="345">
        <v>0</v>
      </c>
      <c r="L20" s="345">
        <v>0</v>
      </c>
      <c r="M20" s="345">
        <v>0</v>
      </c>
      <c r="N20" s="345">
        <v>0</v>
      </c>
      <c r="O20" s="345">
        <v>0</v>
      </c>
      <c r="P20" s="345">
        <v>0</v>
      </c>
      <c r="Q20" s="345">
        <v>0</v>
      </c>
      <c r="R20" s="345">
        <v>0</v>
      </c>
      <c r="S20" s="345">
        <v>0</v>
      </c>
      <c r="T20" s="345">
        <v>0</v>
      </c>
      <c r="U20" s="345">
        <v>0</v>
      </c>
      <c r="V20" s="345">
        <v>0</v>
      </c>
      <c r="W20" s="345">
        <v>0</v>
      </c>
      <c r="X20" s="345">
        <v>0</v>
      </c>
      <c r="Y20" s="345">
        <v>0</v>
      </c>
      <c r="Z20" s="345">
        <v>0</v>
      </c>
      <c r="AA20" s="345">
        <v>0</v>
      </c>
      <c r="AB20" s="345">
        <v>0</v>
      </c>
      <c r="AC20" s="345">
        <v>0</v>
      </c>
      <c r="AD20" s="345">
        <v>0</v>
      </c>
      <c r="AE20" s="345">
        <v>0</v>
      </c>
      <c r="AF20" s="345">
        <v>0</v>
      </c>
      <c r="AG20" s="345">
        <v>0</v>
      </c>
      <c r="AH20" s="345">
        <v>0</v>
      </c>
      <c r="AI20" s="345">
        <v>0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345">
        <v>0</v>
      </c>
      <c r="AP20" s="345">
        <v>0</v>
      </c>
      <c r="AQ20" s="345">
        <v>0</v>
      </c>
      <c r="AR20" s="345">
        <v>0</v>
      </c>
      <c r="AS20" s="345">
        <v>0</v>
      </c>
      <c r="AT20" s="345">
        <v>0</v>
      </c>
      <c r="AU20" s="345">
        <v>0</v>
      </c>
      <c r="AV20" s="345">
        <v>0</v>
      </c>
      <c r="AW20" s="345">
        <v>0</v>
      </c>
      <c r="AX20" s="345">
        <v>0</v>
      </c>
      <c r="AY20" s="345">
        <v>0</v>
      </c>
      <c r="AZ20" s="345">
        <v>0</v>
      </c>
      <c r="BA20" s="345">
        <v>0</v>
      </c>
      <c r="BB20" s="345">
        <v>0</v>
      </c>
      <c r="BC20" s="345">
        <v>0</v>
      </c>
      <c r="BD20" s="345">
        <v>0</v>
      </c>
      <c r="BE20" s="345">
        <v>0</v>
      </c>
      <c r="BF20" s="345">
        <v>0</v>
      </c>
      <c r="BG20" s="345">
        <v>0</v>
      </c>
      <c r="BH20" s="345">
        <v>0</v>
      </c>
      <c r="BI20" s="345">
        <v>0</v>
      </c>
      <c r="BJ20" s="345">
        <v>0</v>
      </c>
      <c r="BK20" s="345">
        <v>0</v>
      </c>
      <c r="BL20" s="345">
        <v>0</v>
      </c>
      <c r="BM20" s="345">
        <v>0</v>
      </c>
      <c r="BN20" s="345">
        <v>0</v>
      </c>
      <c r="BO20" s="345">
        <v>0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345">
        <v>0</v>
      </c>
      <c r="BV20" s="345">
        <v>0</v>
      </c>
      <c r="BW20" s="345">
        <v>0</v>
      </c>
      <c r="BX20" s="345">
        <v>0</v>
      </c>
      <c r="BY20" s="345">
        <v>0</v>
      </c>
    </row>
    <row r="21" spans="1:77" x14ac:dyDescent="0.25">
      <c r="A21" s="105" t="s">
        <v>18</v>
      </c>
      <c r="B21" s="345">
        <v>0</v>
      </c>
      <c r="C21" s="345">
        <v>0</v>
      </c>
      <c r="D21" s="345">
        <v>0</v>
      </c>
      <c r="E21" s="345">
        <v>0</v>
      </c>
      <c r="F21" s="345">
        <v>0</v>
      </c>
      <c r="G21" s="345">
        <v>0</v>
      </c>
      <c r="H21" s="345">
        <v>0</v>
      </c>
      <c r="I21" s="345">
        <v>0</v>
      </c>
      <c r="J21" s="345">
        <v>0</v>
      </c>
      <c r="K21" s="345">
        <v>0</v>
      </c>
      <c r="L21" s="345">
        <v>0</v>
      </c>
      <c r="M21" s="345">
        <v>0</v>
      </c>
      <c r="N21" s="345">
        <v>0</v>
      </c>
      <c r="O21" s="345">
        <v>0</v>
      </c>
      <c r="P21" s="345">
        <v>0</v>
      </c>
      <c r="Q21" s="345">
        <v>0</v>
      </c>
      <c r="R21" s="345">
        <v>0</v>
      </c>
      <c r="S21" s="345">
        <v>0</v>
      </c>
      <c r="T21" s="345">
        <v>0</v>
      </c>
      <c r="U21" s="345">
        <v>0</v>
      </c>
      <c r="V21" s="345">
        <v>0</v>
      </c>
      <c r="W21" s="345">
        <v>0</v>
      </c>
      <c r="X21" s="345">
        <v>0</v>
      </c>
      <c r="Y21" s="345">
        <v>0</v>
      </c>
      <c r="Z21" s="345">
        <v>0</v>
      </c>
      <c r="AA21" s="345">
        <v>0</v>
      </c>
      <c r="AB21" s="345">
        <v>0</v>
      </c>
      <c r="AC21" s="345">
        <v>0</v>
      </c>
      <c r="AD21" s="345">
        <v>0</v>
      </c>
      <c r="AE21" s="345">
        <v>0</v>
      </c>
      <c r="AF21" s="345">
        <v>0</v>
      </c>
      <c r="AG21" s="345">
        <v>0</v>
      </c>
      <c r="AH21" s="345">
        <v>0</v>
      </c>
      <c r="AI21" s="34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345">
        <v>0</v>
      </c>
      <c r="AP21" s="345">
        <v>0</v>
      </c>
      <c r="AQ21" s="345">
        <v>0</v>
      </c>
      <c r="AR21" s="345">
        <v>0</v>
      </c>
      <c r="AS21" s="345">
        <v>0</v>
      </c>
      <c r="AT21" s="345">
        <v>0</v>
      </c>
      <c r="AU21" s="345">
        <v>0</v>
      </c>
      <c r="AV21" s="345">
        <v>0</v>
      </c>
      <c r="AW21" s="345">
        <v>0</v>
      </c>
      <c r="AX21" s="345">
        <v>0</v>
      </c>
      <c r="AY21" s="345">
        <v>0</v>
      </c>
      <c r="AZ21" s="345">
        <v>0</v>
      </c>
      <c r="BA21" s="345">
        <v>0</v>
      </c>
      <c r="BB21" s="345">
        <v>0</v>
      </c>
      <c r="BC21" s="345">
        <v>0</v>
      </c>
      <c r="BD21" s="345">
        <v>0</v>
      </c>
      <c r="BE21" s="345">
        <v>0</v>
      </c>
      <c r="BF21" s="345">
        <v>0</v>
      </c>
      <c r="BG21" s="345">
        <v>0</v>
      </c>
      <c r="BH21" s="345">
        <v>0</v>
      </c>
      <c r="BI21" s="345">
        <v>0</v>
      </c>
      <c r="BJ21" s="345">
        <v>0</v>
      </c>
      <c r="BK21" s="345">
        <v>0</v>
      </c>
      <c r="BL21" s="345">
        <v>0</v>
      </c>
      <c r="BM21" s="345">
        <v>0</v>
      </c>
      <c r="BN21" s="345">
        <v>0</v>
      </c>
      <c r="BO21" s="34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345">
        <v>0</v>
      </c>
      <c r="BV21" s="345">
        <v>0</v>
      </c>
      <c r="BW21" s="345">
        <v>0</v>
      </c>
      <c r="BX21" s="345">
        <v>0</v>
      </c>
      <c r="BY21" s="345">
        <v>0</v>
      </c>
    </row>
    <row r="22" spans="1:77" x14ac:dyDescent="0.25">
      <c r="A22" s="105" t="s">
        <v>19</v>
      </c>
      <c r="B22" s="345">
        <v>0</v>
      </c>
      <c r="C22" s="345">
        <v>0</v>
      </c>
      <c r="D22" s="345">
        <v>0</v>
      </c>
      <c r="E22" s="345">
        <v>0</v>
      </c>
      <c r="F22" s="345">
        <v>0</v>
      </c>
      <c r="G22" s="345">
        <v>0</v>
      </c>
      <c r="H22" s="345">
        <v>0</v>
      </c>
      <c r="I22" s="345">
        <v>0</v>
      </c>
      <c r="J22" s="345">
        <v>0</v>
      </c>
      <c r="K22" s="345">
        <v>0</v>
      </c>
      <c r="L22" s="345">
        <v>0</v>
      </c>
      <c r="M22" s="345">
        <v>0</v>
      </c>
      <c r="N22" s="345">
        <v>0</v>
      </c>
      <c r="O22" s="345">
        <v>0</v>
      </c>
      <c r="P22" s="345">
        <v>0</v>
      </c>
      <c r="Q22" s="345">
        <v>0</v>
      </c>
      <c r="R22" s="345">
        <v>0</v>
      </c>
      <c r="S22" s="345">
        <v>0</v>
      </c>
      <c r="T22" s="345">
        <v>0</v>
      </c>
      <c r="U22" s="345">
        <v>0</v>
      </c>
      <c r="V22" s="345">
        <v>0</v>
      </c>
      <c r="W22" s="345">
        <v>0</v>
      </c>
      <c r="X22" s="345">
        <v>0</v>
      </c>
      <c r="Y22" s="345">
        <v>0</v>
      </c>
      <c r="Z22" s="345">
        <v>0</v>
      </c>
      <c r="AA22" s="345">
        <v>0</v>
      </c>
      <c r="AB22" s="345">
        <v>0</v>
      </c>
      <c r="AC22" s="345">
        <v>0</v>
      </c>
      <c r="AD22" s="345">
        <v>0</v>
      </c>
      <c r="AE22" s="345">
        <v>0</v>
      </c>
      <c r="AF22" s="345">
        <v>0</v>
      </c>
      <c r="AG22" s="345">
        <v>0</v>
      </c>
      <c r="AH22" s="345">
        <v>0</v>
      </c>
      <c r="AI22" s="345">
        <v>0</v>
      </c>
      <c r="AJ22" s="345">
        <v>0</v>
      </c>
      <c r="AK22" s="345">
        <v>0</v>
      </c>
      <c r="AL22" s="345">
        <v>0</v>
      </c>
      <c r="AM22" s="345">
        <v>0</v>
      </c>
      <c r="AN22" s="345">
        <v>0</v>
      </c>
      <c r="AO22" s="345">
        <v>0</v>
      </c>
      <c r="AP22" s="345">
        <v>0</v>
      </c>
      <c r="AQ22" s="345">
        <v>0</v>
      </c>
      <c r="AR22" s="345">
        <v>0</v>
      </c>
      <c r="AS22" s="345">
        <v>0</v>
      </c>
      <c r="AT22" s="345">
        <v>0</v>
      </c>
      <c r="AU22" s="345">
        <v>0</v>
      </c>
      <c r="AV22" s="345">
        <v>0</v>
      </c>
      <c r="AW22" s="345">
        <v>0</v>
      </c>
      <c r="AX22" s="345">
        <v>0</v>
      </c>
      <c r="AY22" s="345">
        <v>0</v>
      </c>
      <c r="AZ22" s="345">
        <v>0</v>
      </c>
      <c r="BA22" s="345">
        <v>0</v>
      </c>
      <c r="BB22" s="345">
        <v>0</v>
      </c>
      <c r="BC22" s="345">
        <v>0</v>
      </c>
      <c r="BD22" s="345">
        <v>0</v>
      </c>
      <c r="BE22" s="345">
        <v>0</v>
      </c>
      <c r="BF22" s="345">
        <v>0</v>
      </c>
      <c r="BG22" s="345">
        <v>0</v>
      </c>
      <c r="BH22" s="345">
        <v>0</v>
      </c>
      <c r="BI22" s="345">
        <v>0</v>
      </c>
      <c r="BJ22" s="345">
        <v>0</v>
      </c>
      <c r="BK22" s="345">
        <v>0</v>
      </c>
      <c r="BL22" s="345">
        <v>0</v>
      </c>
      <c r="BM22" s="345">
        <v>0</v>
      </c>
      <c r="BN22" s="345">
        <v>0</v>
      </c>
      <c r="BO22" s="345">
        <v>0</v>
      </c>
      <c r="BP22" s="345">
        <v>0</v>
      </c>
      <c r="BQ22" s="345">
        <v>0</v>
      </c>
      <c r="BR22" s="345">
        <v>0</v>
      </c>
      <c r="BS22" s="345">
        <v>0</v>
      </c>
      <c r="BT22" s="345">
        <v>0</v>
      </c>
      <c r="BU22" s="345">
        <v>0</v>
      </c>
      <c r="BV22" s="345">
        <v>0</v>
      </c>
      <c r="BW22" s="345">
        <v>0</v>
      </c>
      <c r="BX22" s="345">
        <v>0</v>
      </c>
      <c r="BY22" s="345">
        <v>0</v>
      </c>
    </row>
    <row r="23" spans="1:77" x14ac:dyDescent="0.25">
      <c r="A23" s="105" t="s">
        <v>20</v>
      </c>
      <c r="B23" s="345">
        <v>0</v>
      </c>
      <c r="C23" s="345">
        <v>0</v>
      </c>
      <c r="D23" s="345">
        <v>0</v>
      </c>
      <c r="E23" s="345">
        <v>0</v>
      </c>
      <c r="F23" s="345">
        <v>0</v>
      </c>
      <c r="G23" s="345">
        <v>0</v>
      </c>
      <c r="H23" s="345">
        <v>0</v>
      </c>
      <c r="I23" s="345">
        <v>0</v>
      </c>
      <c r="J23" s="345">
        <v>0</v>
      </c>
      <c r="K23" s="345">
        <v>0</v>
      </c>
      <c r="L23" s="345">
        <v>0</v>
      </c>
      <c r="M23" s="345">
        <v>0</v>
      </c>
      <c r="N23" s="345">
        <v>0</v>
      </c>
      <c r="O23" s="345">
        <v>0</v>
      </c>
      <c r="P23" s="345">
        <v>0</v>
      </c>
      <c r="Q23" s="345">
        <v>0</v>
      </c>
      <c r="R23" s="345">
        <v>0</v>
      </c>
      <c r="S23" s="345">
        <v>0</v>
      </c>
      <c r="T23" s="345">
        <v>0</v>
      </c>
      <c r="U23" s="345">
        <v>0</v>
      </c>
      <c r="V23" s="345">
        <v>0</v>
      </c>
      <c r="W23" s="345">
        <v>0</v>
      </c>
      <c r="X23" s="345">
        <v>0</v>
      </c>
      <c r="Y23" s="345">
        <v>0</v>
      </c>
      <c r="Z23" s="345">
        <v>0</v>
      </c>
      <c r="AA23" s="345">
        <v>0</v>
      </c>
      <c r="AB23" s="345">
        <v>0</v>
      </c>
      <c r="AC23" s="345">
        <v>0</v>
      </c>
      <c r="AD23" s="345">
        <v>0</v>
      </c>
      <c r="AE23" s="345">
        <v>0</v>
      </c>
      <c r="AF23" s="345">
        <v>0</v>
      </c>
      <c r="AG23" s="345">
        <v>0</v>
      </c>
      <c r="AH23" s="345">
        <v>0</v>
      </c>
      <c r="AI23" s="345">
        <v>0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345">
        <v>0</v>
      </c>
      <c r="AP23" s="345">
        <v>0</v>
      </c>
      <c r="AQ23" s="345">
        <v>0</v>
      </c>
      <c r="AR23" s="345">
        <v>0</v>
      </c>
      <c r="AS23" s="345">
        <v>0</v>
      </c>
      <c r="AT23" s="345">
        <v>0</v>
      </c>
      <c r="AU23" s="345">
        <v>0</v>
      </c>
      <c r="AV23" s="345">
        <v>0</v>
      </c>
      <c r="AW23" s="345">
        <v>0</v>
      </c>
      <c r="AX23" s="345">
        <v>0</v>
      </c>
      <c r="AY23" s="345">
        <v>0</v>
      </c>
      <c r="AZ23" s="345">
        <v>0</v>
      </c>
      <c r="BA23" s="345">
        <v>0</v>
      </c>
      <c r="BB23" s="345">
        <v>0</v>
      </c>
      <c r="BC23" s="345">
        <v>0</v>
      </c>
      <c r="BD23" s="345">
        <v>0</v>
      </c>
      <c r="BE23" s="345">
        <v>0</v>
      </c>
      <c r="BF23" s="345">
        <v>0</v>
      </c>
      <c r="BG23" s="345">
        <v>0</v>
      </c>
      <c r="BH23" s="345">
        <v>0</v>
      </c>
      <c r="BI23" s="345">
        <v>0</v>
      </c>
      <c r="BJ23" s="345">
        <v>0</v>
      </c>
      <c r="BK23" s="345">
        <v>0</v>
      </c>
      <c r="BL23" s="345">
        <v>0</v>
      </c>
      <c r="BM23" s="345">
        <v>0</v>
      </c>
      <c r="BN23" s="345">
        <v>0</v>
      </c>
      <c r="BO23" s="345">
        <v>0</v>
      </c>
      <c r="BP23" s="345">
        <v>0</v>
      </c>
      <c r="BQ23" s="345">
        <v>0</v>
      </c>
      <c r="BR23" s="345">
        <v>0</v>
      </c>
      <c r="BS23" s="345">
        <v>0</v>
      </c>
      <c r="BT23" s="345">
        <v>0</v>
      </c>
      <c r="BU23" s="345">
        <v>0</v>
      </c>
      <c r="BV23" s="345">
        <v>0</v>
      </c>
      <c r="BW23" s="345">
        <v>0</v>
      </c>
      <c r="BX23" s="345">
        <v>0</v>
      </c>
      <c r="BY23" s="345">
        <v>0</v>
      </c>
    </row>
    <row r="24" spans="1:77" x14ac:dyDescent="0.25">
      <c r="A24" s="105" t="s">
        <v>21</v>
      </c>
      <c r="B24" s="345">
        <v>0</v>
      </c>
      <c r="C24" s="345">
        <v>0</v>
      </c>
      <c r="D24" s="345">
        <v>0</v>
      </c>
      <c r="E24" s="345">
        <v>0</v>
      </c>
      <c r="F24" s="345">
        <v>0</v>
      </c>
      <c r="G24" s="345">
        <v>0</v>
      </c>
      <c r="H24" s="345">
        <v>0</v>
      </c>
      <c r="I24" s="345">
        <v>0</v>
      </c>
      <c r="J24" s="345">
        <v>0</v>
      </c>
      <c r="K24" s="345">
        <v>0</v>
      </c>
      <c r="L24" s="345">
        <v>0</v>
      </c>
      <c r="M24" s="345">
        <v>0</v>
      </c>
      <c r="N24" s="345">
        <v>0</v>
      </c>
      <c r="O24" s="345">
        <v>0</v>
      </c>
      <c r="P24" s="345">
        <v>0</v>
      </c>
      <c r="Q24" s="345">
        <v>0</v>
      </c>
      <c r="R24" s="345">
        <v>0</v>
      </c>
      <c r="S24" s="345">
        <v>0</v>
      </c>
      <c r="T24" s="345">
        <v>0</v>
      </c>
      <c r="U24" s="345">
        <v>0</v>
      </c>
      <c r="V24" s="345">
        <v>0</v>
      </c>
      <c r="W24" s="345">
        <v>0</v>
      </c>
      <c r="X24" s="345">
        <v>0</v>
      </c>
      <c r="Y24" s="345">
        <v>0</v>
      </c>
      <c r="Z24" s="345">
        <v>0</v>
      </c>
      <c r="AA24" s="345">
        <v>0</v>
      </c>
      <c r="AB24" s="345">
        <v>0</v>
      </c>
      <c r="AC24" s="345">
        <v>0</v>
      </c>
      <c r="AD24" s="345">
        <v>0</v>
      </c>
      <c r="AE24" s="345">
        <v>0</v>
      </c>
      <c r="AF24" s="345">
        <v>0</v>
      </c>
      <c r="AG24" s="345">
        <v>0</v>
      </c>
      <c r="AH24" s="345">
        <v>0</v>
      </c>
      <c r="AI24" s="345">
        <v>0</v>
      </c>
      <c r="AJ24" s="345">
        <v>0</v>
      </c>
      <c r="AK24" s="345">
        <v>0</v>
      </c>
      <c r="AL24" s="345">
        <v>0</v>
      </c>
      <c r="AM24" s="345">
        <v>0</v>
      </c>
      <c r="AN24" s="345">
        <v>0</v>
      </c>
      <c r="AO24" s="345">
        <v>0</v>
      </c>
      <c r="AP24" s="345">
        <v>0</v>
      </c>
      <c r="AQ24" s="345">
        <v>0</v>
      </c>
      <c r="AR24" s="345">
        <v>0</v>
      </c>
      <c r="AS24" s="345">
        <v>0</v>
      </c>
      <c r="AT24" s="345">
        <v>0</v>
      </c>
      <c r="AU24" s="345">
        <v>0</v>
      </c>
      <c r="AV24" s="345">
        <v>0</v>
      </c>
      <c r="AW24" s="345">
        <v>0</v>
      </c>
      <c r="AX24" s="345">
        <v>0</v>
      </c>
      <c r="AY24" s="345">
        <v>0</v>
      </c>
      <c r="AZ24" s="345">
        <v>0</v>
      </c>
      <c r="BA24" s="345">
        <v>0</v>
      </c>
      <c r="BB24" s="345">
        <v>0</v>
      </c>
      <c r="BC24" s="345">
        <v>0</v>
      </c>
      <c r="BD24" s="345">
        <v>0</v>
      </c>
      <c r="BE24" s="345">
        <v>0</v>
      </c>
      <c r="BF24" s="345">
        <v>0</v>
      </c>
      <c r="BG24" s="345">
        <v>0</v>
      </c>
      <c r="BH24" s="345">
        <v>0</v>
      </c>
      <c r="BI24" s="345">
        <v>0</v>
      </c>
      <c r="BJ24" s="345">
        <v>0</v>
      </c>
      <c r="BK24" s="345">
        <v>0</v>
      </c>
      <c r="BL24" s="345">
        <v>0</v>
      </c>
      <c r="BM24" s="345">
        <v>0</v>
      </c>
      <c r="BN24" s="345">
        <v>0</v>
      </c>
      <c r="BO24" s="345">
        <v>0</v>
      </c>
      <c r="BP24" s="345">
        <v>0</v>
      </c>
      <c r="BQ24" s="345">
        <v>0</v>
      </c>
      <c r="BR24" s="345">
        <v>0</v>
      </c>
      <c r="BS24" s="345">
        <v>0</v>
      </c>
      <c r="BT24" s="345">
        <v>0</v>
      </c>
      <c r="BU24" s="345">
        <v>0</v>
      </c>
      <c r="BV24" s="345">
        <v>0</v>
      </c>
      <c r="BW24" s="345">
        <v>0</v>
      </c>
      <c r="BX24" s="345">
        <v>0</v>
      </c>
      <c r="BY24" s="345">
        <v>0</v>
      </c>
    </row>
    <row r="25" spans="1:77" x14ac:dyDescent="0.25">
      <c r="A25" s="105" t="s">
        <v>22</v>
      </c>
      <c r="B25" s="345">
        <v>0</v>
      </c>
      <c r="C25" s="345">
        <v>0</v>
      </c>
      <c r="D25" s="345">
        <v>0</v>
      </c>
      <c r="E25" s="345">
        <v>0</v>
      </c>
      <c r="F25" s="345">
        <v>0</v>
      </c>
      <c r="G25" s="345">
        <v>0</v>
      </c>
      <c r="H25" s="345">
        <v>0</v>
      </c>
      <c r="I25" s="345">
        <v>0</v>
      </c>
      <c r="J25" s="345">
        <v>0</v>
      </c>
      <c r="K25" s="345">
        <v>0</v>
      </c>
      <c r="L25" s="345">
        <v>0</v>
      </c>
      <c r="M25" s="345">
        <v>0</v>
      </c>
      <c r="N25" s="345">
        <v>0</v>
      </c>
      <c r="O25" s="345">
        <v>0</v>
      </c>
      <c r="P25" s="345">
        <v>0</v>
      </c>
      <c r="Q25" s="345">
        <v>0</v>
      </c>
      <c r="R25" s="345">
        <v>0</v>
      </c>
      <c r="S25" s="345">
        <v>0</v>
      </c>
      <c r="T25" s="345">
        <v>0</v>
      </c>
      <c r="U25" s="345">
        <v>0</v>
      </c>
      <c r="V25" s="345">
        <v>0</v>
      </c>
      <c r="W25" s="345">
        <v>0</v>
      </c>
      <c r="X25" s="345">
        <v>0</v>
      </c>
      <c r="Y25" s="345">
        <v>0</v>
      </c>
      <c r="Z25" s="345">
        <v>0</v>
      </c>
      <c r="AA25" s="345">
        <v>0</v>
      </c>
      <c r="AB25" s="345">
        <v>0</v>
      </c>
      <c r="AC25" s="345">
        <v>0</v>
      </c>
      <c r="AD25" s="345">
        <v>0</v>
      </c>
      <c r="AE25" s="345">
        <v>0</v>
      </c>
      <c r="AF25" s="345">
        <v>0</v>
      </c>
      <c r="AG25" s="345">
        <v>0</v>
      </c>
      <c r="AH25" s="345">
        <v>0</v>
      </c>
      <c r="AI25" s="34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0</v>
      </c>
      <c r="AO25" s="345">
        <v>0</v>
      </c>
      <c r="AP25" s="345">
        <v>0</v>
      </c>
      <c r="AQ25" s="345">
        <v>0</v>
      </c>
      <c r="AR25" s="345">
        <v>0</v>
      </c>
      <c r="AS25" s="345">
        <v>0</v>
      </c>
      <c r="AT25" s="345">
        <v>0</v>
      </c>
      <c r="AU25" s="345">
        <v>0</v>
      </c>
      <c r="AV25" s="345">
        <v>0</v>
      </c>
      <c r="AW25" s="345">
        <v>0</v>
      </c>
      <c r="AX25" s="345">
        <v>0</v>
      </c>
      <c r="AY25" s="345">
        <v>0</v>
      </c>
      <c r="AZ25" s="345">
        <v>0</v>
      </c>
      <c r="BA25" s="345">
        <v>0</v>
      </c>
      <c r="BB25" s="345">
        <v>0</v>
      </c>
      <c r="BC25" s="345">
        <v>0</v>
      </c>
      <c r="BD25" s="345">
        <v>0</v>
      </c>
      <c r="BE25" s="345">
        <v>0</v>
      </c>
      <c r="BF25" s="345">
        <v>0</v>
      </c>
      <c r="BG25" s="345">
        <v>0</v>
      </c>
      <c r="BH25" s="345">
        <v>0</v>
      </c>
      <c r="BI25" s="345">
        <v>0</v>
      </c>
      <c r="BJ25" s="345">
        <v>0</v>
      </c>
      <c r="BK25" s="345">
        <v>0</v>
      </c>
      <c r="BL25" s="345">
        <v>0</v>
      </c>
      <c r="BM25" s="345">
        <v>0</v>
      </c>
      <c r="BN25" s="345">
        <v>0</v>
      </c>
      <c r="BO25" s="34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0</v>
      </c>
      <c r="BU25" s="345">
        <v>0</v>
      </c>
      <c r="BV25" s="345">
        <v>0</v>
      </c>
      <c r="BW25" s="345">
        <v>0</v>
      </c>
      <c r="BX25" s="345">
        <v>0</v>
      </c>
      <c r="BY25" s="345">
        <v>0</v>
      </c>
    </row>
    <row r="26" spans="1:77" x14ac:dyDescent="0.25">
      <c r="A26" s="105" t="s">
        <v>23</v>
      </c>
      <c r="B26" s="345">
        <v>0</v>
      </c>
      <c r="C26" s="345">
        <v>0</v>
      </c>
      <c r="D26" s="345">
        <v>0</v>
      </c>
      <c r="E26" s="345">
        <v>0</v>
      </c>
      <c r="F26" s="345">
        <v>0</v>
      </c>
      <c r="G26" s="345">
        <v>0</v>
      </c>
      <c r="H26" s="345">
        <v>0</v>
      </c>
      <c r="I26" s="345">
        <v>0</v>
      </c>
      <c r="J26" s="345">
        <v>0</v>
      </c>
      <c r="K26" s="345">
        <v>0</v>
      </c>
      <c r="L26" s="345">
        <v>0</v>
      </c>
      <c r="M26" s="345">
        <v>0</v>
      </c>
      <c r="N26" s="345">
        <v>0</v>
      </c>
      <c r="O26" s="345">
        <v>0</v>
      </c>
      <c r="P26" s="345">
        <v>0</v>
      </c>
      <c r="Q26" s="345">
        <v>0</v>
      </c>
      <c r="R26" s="345">
        <v>0</v>
      </c>
      <c r="S26" s="345">
        <v>0</v>
      </c>
      <c r="T26" s="345">
        <v>0</v>
      </c>
      <c r="U26" s="345">
        <v>0</v>
      </c>
      <c r="V26" s="345">
        <v>0</v>
      </c>
      <c r="W26" s="345">
        <v>0</v>
      </c>
      <c r="X26" s="345">
        <v>0</v>
      </c>
      <c r="Y26" s="345">
        <v>0</v>
      </c>
      <c r="Z26" s="345">
        <v>0</v>
      </c>
      <c r="AA26" s="345">
        <v>0</v>
      </c>
      <c r="AB26" s="345">
        <v>0</v>
      </c>
      <c r="AC26" s="345">
        <v>0</v>
      </c>
      <c r="AD26" s="345">
        <v>0</v>
      </c>
      <c r="AE26" s="345">
        <v>0</v>
      </c>
      <c r="AF26" s="345">
        <v>0</v>
      </c>
      <c r="AG26" s="345">
        <v>0</v>
      </c>
      <c r="AH26" s="345">
        <v>0</v>
      </c>
      <c r="AI26" s="34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345">
        <v>0</v>
      </c>
      <c r="AP26" s="345">
        <v>0</v>
      </c>
      <c r="AQ26" s="345">
        <v>0</v>
      </c>
      <c r="AR26" s="345">
        <v>0</v>
      </c>
      <c r="AS26" s="345">
        <v>0</v>
      </c>
      <c r="AT26" s="345">
        <v>0</v>
      </c>
      <c r="AU26" s="345">
        <v>0</v>
      </c>
      <c r="AV26" s="345">
        <v>0</v>
      </c>
      <c r="AW26" s="345">
        <v>0</v>
      </c>
      <c r="AX26" s="345">
        <v>0</v>
      </c>
      <c r="AY26" s="345">
        <v>0</v>
      </c>
      <c r="AZ26" s="345">
        <v>0</v>
      </c>
      <c r="BA26" s="345">
        <v>0</v>
      </c>
      <c r="BB26" s="345">
        <v>0</v>
      </c>
      <c r="BC26" s="345">
        <v>0</v>
      </c>
      <c r="BD26" s="345">
        <v>0</v>
      </c>
      <c r="BE26" s="345">
        <v>0</v>
      </c>
      <c r="BF26" s="345">
        <v>0</v>
      </c>
      <c r="BG26" s="345">
        <v>0</v>
      </c>
      <c r="BH26" s="345">
        <v>0</v>
      </c>
      <c r="BI26" s="345">
        <v>0</v>
      </c>
      <c r="BJ26" s="345">
        <v>0</v>
      </c>
      <c r="BK26" s="345">
        <v>0</v>
      </c>
      <c r="BL26" s="345">
        <v>0</v>
      </c>
      <c r="BM26" s="345">
        <v>0</v>
      </c>
      <c r="BN26" s="345">
        <v>0</v>
      </c>
      <c r="BO26" s="345">
        <v>0</v>
      </c>
      <c r="BP26" s="345">
        <v>0</v>
      </c>
      <c r="BQ26" s="345">
        <v>0</v>
      </c>
      <c r="BR26" s="345">
        <v>0</v>
      </c>
      <c r="BS26" s="345">
        <v>0</v>
      </c>
      <c r="BT26" s="345">
        <v>0</v>
      </c>
      <c r="BU26" s="345">
        <v>0</v>
      </c>
      <c r="BV26" s="345">
        <v>0</v>
      </c>
      <c r="BW26" s="345">
        <v>0</v>
      </c>
      <c r="BX26" s="345">
        <v>0</v>
      </c>
      <c r="BY26" s="345">
        <v>0</v>
      </c>
    </row>
    <row r="27" spans="1:77" x14ac:dyDescent="0.25">
      <c r="A27" s="105" t="s">
        <v>24</v>
      </c>
      <c r="B27" s="345">
        <v>0</v>
      </c>
      <c r="C27" s="345">
        <v>0</v>
      </c>
      <c r="D27" s="345">
        <v>0</v>
      </c>
      <c r="E27" s="345">
        <v>0</v>
      </c>
      <c r="F27" s="345">
        <v>0</v>
      </c>
      <c r="G27" s="345">
        <v>0</v>
      </c>
      <c r="H27" s="345">
        <v>0</v>
      </c>
      <c r="I27" s="345">
        <v>0</v>
      </c>
      <c r="J27" s="345">
        <v>0</v>
      </c>
      <c r="K27" s="345">
        <v>0</v>
      </c>
      <c r="L27" s="345">
        <v>0</v>
      </c>
      <c r="M27" s="345">
        <v>0</v>
      </c>
      <c r="N27" s="345">
        <v>0</v>
      </c>
      <c r="O27" s="345">
        <v>0</v>
      </c>
      <c r="P27" s="345">
        <v>0</v>
      </c>
      <c r="Q27" s="345">
        <v>0</v>
      </c>
      <c r="R27" s="345">
        <v>0</v>
      </c>
      <c r="S27" s="345">
        <v>0</v>
      </c>
      <c r="T27" s="345">
        <v>0</v>
      </c>
      <c r="U27" s="345">
        <v>0</v>
      </c>
      <c r="V27" s="345">
        <v>0</v>
      </c>
      <c r="W27" s="345">
        <v>0</v>
      </c>
      <c r="X27" s="345">
        <v>0</v>
      </c>
      <c r="Y27" s="345">
        <v>0</v>
      </c>
      <c r="Z27" s="345">
        <v>0</v>
      </c>
      <c r="AA27" s="345">
        <v>0</v>
      </c>
      <c r="AB27" s="345">
        <v>0</v>
      </c>
      <c r="AC27" s="345">
        <v>0</v>
      </c>
      <c r="AD27" s="345">
        <v>0</v>
      </c>
      <c r="AE27" s="345">
        <v>0</v>
      </c>
      <c r="AF27" s="345">
        <v>0</v>
      </c>
      <c r="AG27" s="345">
        <v>0</v>
      </c>
      <c r="AH27" s="345">
        <v>0</v>
      </c>
      <c r="AI27" s="345">
        <v>0</v>
      </c>
      <c r="AJ27" s="345">
        <v>0</v>
      </c>
      <c r="AK27" s="345">
        <v>0</v>
      </c>
      <c r="AL27" s="345">
        <v>0</v>
      </c>
      <c r="AM27" s="345">
        <v>0</v>
      </c>
      <c r="AN27" s="345">
        <v>0</v>
      </c>
      <c r="AO27" s="345">
        <v>0</v>
      </c>
      <c r="AP27" s="345">
        <v>0</v>
      </c>
      <c r="AQ27" s="345">
        <v>0</v>
      </c>
      <c r="AR27" s="345">
        <v>0</v>
      </c>
      <c r="AS27" s="345">
        <v>0</v>
      </c>
      <c r="AT27" s="345">
        <v>0</v>
      </c>
      <c r="AU27" s="345">
        <v>0</v>
      </c>
      <c r="AV27" s="345">
        <v>0</v>
      </c>
      <c r="AW27" s="345">
        <v>0</v>
      </c>
      <c r="AX27" s="345">
        <v>0</v>
      </c>
      <c r="AY27" s="345">
        <v>0</v>
      </c>
      <c r="AZ27" s="345">
        <v>0</v>
      </c>
      <c r="BA27" s="345">
        <v>0</v>
      </c>
      <c r="BB27" s="345">
        <v>0</v>
      </c>
      <c r="BC27" s="345">
        <v>0</v>
      </c>
      <c r="BD27" s="345">
        <v>0</v>
      </c>
      <c r="BE27" s="345">
        <v>0</v>
      </c>
      <c r="BF27" s="345">
        <v>0</v>
      </c>
      <c r="BG27" s="345">
        <v>0</v>
      </c>
      <c r="BH27" s="345">
        <v>0</v>
      </c>
      <c r="BI27" s="345">
        <v>0</v>
      </c>
      <c r="BJ27" s="345">
        <v>0</v>
      </c>
      <c r="BK27" s="345">
        <v>0</v>
      </c>
      <c r="BL27" s="345">
        <v>0</v>
      </c>
      <c r="BM27" s="345">
        <v>0</v>
      </c>
      <c r="BN27" s="345">
        <v>0</v>
      </c>
      <c r="BO27" s="34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345">
        <v>0</v>
      </c>
      <c r="BV27" s="345">
        <v>0</v>
      </c>
      <c r="BW27" s="345">
        <v>0</v>
      </c>
      <c r="BX27" s="345">
        <v>0</v>
      </c>
      <c r="BY27" s="345">
        <v>0</v>
      </c>
    </row>
    <row r="28" spans="1:77" x14ac:dyDescent="0.25">
      <c r="A28" s="105" t="s">
        <v>25</v>
      </c>
      <c r="B28" s="345">
        <v>0</v>
      </c>
      <c r="C28" s="345">
        <v>0</v>
      </c>
      <c r="D28" s="345">
        <v>0</v>
      </c>
      <c r="E28" s="345">
        <v>0</v>
      </c>
      <c r="F28" s="345">
        <v>0</v>
      </c>
      <c r="G28" s="345">
        <v>0</v>
      </c>
      <c r="H28" s="345">
        <v>0</v>
      </c>
      <c r="I28" s="345">
        <v>0</v>
      </c>
      <c r="J28" s="345">
        <v>0</v>
      </c>
      <c r="K28" s="345">
        <v>0</v>
      </c>
      <c r="L28" s="345">
        <v>0</v>
      </c>
      <c r="M28" s="345">
        <v>0</v>
      </c>
      <c r="N28" s="345">
        <v>0</v>
      </c>
      <c r="O28" s="345">
        <v>0</v>
      </c>
      <c r="P28" s="345">
        <v>0</v>
      </c>
      <c r="Q28" s="345">
        <v>0</v>
      </c>
      <c r="R28" s="345">
        <v>0</v>
      </c>
      <c r="S28" s="345">
        <v>0</v>
      </c>
      <c r="T28" s="345">
        <v>0</v>
      </c>
      <c r="U28" s="345">
        <v>0</v>
      </c>
      <c r="V28" s="345">
        <v>0</v>
      </c>
      <c r="W28" s="345">
        <v>0</v>
      </c>
      <c r="X28" s="345">
        <v>0</v>
      </c>
      <c r="Y28" s="345">
        <v>0</v>
      </c>
      <c r="Z28" s="345">
        <v>0</v>
      </c>
      <c r="AA28" s="345">
        <v>0</v>
      </c>
      <c r="AB28" s="345">
        <v>0</v>
      </c>
      <c r="AC28" s="345">
        <v>0</v>
      </c>
      <c r="AD28" s="345">
        <v>0</v>
      </c>
      <c r="AE28" s="345">
        <v>0</v>
      </c>
      <c r="AF28" s="345">
        <v>0</v>
      </c>
      <c r="AG28" s="345">
        <v>0</v>
      </c>
      <c r="AH28" s="345">
        <v>0</v>
      </c>
      <c r="AI28" s="345">
        <v>0</v>
      </c>
      <c r="AJ28" s="345">
        <v>0</v>
      </c>
      <c r="AK28" s="345">
        <v>0</v>
      </c>
      <c r="AL28" s="345">
        <v>0</v>
      </c>
      <c r="AM28" s="345">
        <v>0</v>
      </c>
      <c r="AN28" s="345">
        <v>0</v>
      </c>
      <c r="AO28" s="345">
        <v>0</v>
      </c>
      <c r="AP28" s="345">
        <v>0</v>
      </c>
      <c r="AQ28" s="345">
        <v>0</v>
      </c>
      <c r="AR28" s="345">
        <v>0</v>
      </c>
      <c r="AS28" s="345">
        <v>0</v>
      </c>
      <c r="AT28" s="345">
        <v>0</v>
      </c>
      <c r="AU28" s="345">
        <v>0</v>
      </c>
      <c r="AV28" s="345">
        <v>0</v>
      </c>
      <c r="AW28" s="345">
        <v>0</v>
      </c>
      <c r="AX28" s="345">
        <v>0</v>
      </c>
      <c r="AY28" s="345">
        <v>0</v>
      </c>
      <c r="AZ28" s="345">
        <v>0</v>
      </c>
      <c r="BA28" s="345">
        <v>0</v>
      </c>
      <c r="BB28" s="345">
        <v>0</v>
      </c>
      <c r="BC28" s="345">
        <v>0</v>
      </c>
      <c r="BD28" s="345">
        <v>0</v>
      </c>
      <c r="BE28" s="345">
        <v>0</v>
      </c>
      <c r="BF28" s="345">
        <v>0</v>
      </c>
      <c r="BG28" s="345">
        <v>0</v>
      </c>
      <c r="BH28" s="345">
        <v>0</v>
      </c>
      <c r="BI28" s="345">
        <v>0</v>
      </c>
      <c r="BJ28" s="345">
        <v>0</v>
      </c>
      <c r="BK28" s="345">
        <v>0</v>
      </c>
      <c r="BL28" s="345">
        <v>0</v>
      </c>
      <c r="BM28" s="345">
        <v>0</v>
      </c>
      <c r="BN28" s="345">
        <v>0</v>
      </c>
      <c r="BO28" s="34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345">
        <v>0</v>
      </c>
      <c r="BV28" s="345">
        <v>0</v>
      </c>
      <c r="BW28" s="345">
        <v>0</v>
      </c>
      <c r="BX28" s="345">
        <v>0</v>
      </c>
      <c r="BY28" s="345">
        <v>0</v>
      </c>
    </row>
    <row r="29" spans="1:77" x14ac:dyDescent="0.25">
      <c r="A29" s="105" t="s">
        <v>26</v>
      </c>
      <c r="B29" s="345">
        <v>0</v>
      </c>
      <c r="C29" s="345">
        <v>0</v>
      </c>
      <c r="D29" s="345">
        <v>0</v>
      </c>
      <c r="E29" s="345">
        <v>0</v>
      </c>
      <c r="F29" s="345">
        <v>0</v>
      </c>
      <c r="G29" s="345">
        <v>0</v>
      </c>
      <c r="H29" s="345">
        <v>0</v>
      </c>
      <c r="I29" s="345">
        <v>0</v>
      </c>
      <c r="J29" s="345">
        <v>0</v>
      </c>
      <c r="K29" s="345">
        <v>0</v>
      </c>
      <c r="L29" s="345">
        <v>0</v>
      </c>
      <c r="M29" s="345">
        <v>0</v>
      </c>
      <c r="N29" s="345">
        <v>0</v>
      </c>
      <c r="O29" s="345">
        <v>0</v>
      </c>
      <c r="P29" s="345">
        <v>0</v>
      </c>
      <c r="Q29" s="345">
        <v>0</v>
      </c>
      <c r="R29" s="345">
        <v>0</v>
      </c>
      <c r="S29" s="345">
        <v>0</v>
      </c>
      <c r="T29" s="345">
        <v>0</v>
      </c>
      <c r="U29" s="345">
        <v>0</v>
      </c>
      <c r="V29" s="345">
        <v>0</v>
      </c>
      <c r="W29" s="345">
        <v>0</v>
      </c>
      <c r="X29" s="345">
        <v>0</v>
      </c>
      <c r="Y29" s="345">
        <v>0</v>
      </c>
      <c r="Z29" s="345">
        <v>0</v>
      </c>
      <c r="AA29" s="345">
        <v>0</v>
      </c>
      <c r="AB29" s="345">
        <v>0</v>
      </c>
      <c r="AC29" s="345">
        <v>0</v>
      </c>
      <c r="AD29" s="345">
        <v>0</v>
      </c>
      <c r="AE29" s="345">
        <v>0</v>
      </c>
      <c r="AF29" s="345">
        <v>0</v>
      </c>
      <c r="AG29" s="345">
        <v>0</v>
      </c>
      <c r="AH29" s="345">
        <v>0</v>
      </c>
      <c r="AI29" s="34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345">
        <v>0</v>
      </c>
      <c r="AP29" s="345">
        <v>0</v>
      </c>
      <c r="AQ29" s="345">
        <v>0</v>
      </c>
      <c r="AR29" s="345">
        <v>0</v>
      </c>
      <c r="AS29" s="345">
        <v>0</v>
      </c>
      <c r="AT29" s="345">
        <v>0</v>
      </c>
      <c r="AU29" s="345">
        <v>0</v>
      </c>
      <c r="AV29" s="345">
        <v>0</v>
      </c>
      <c r="AW29" s="345">
        <v>0</v>
      </c>
      <c r="AX29" s="345">
        <v>0</v>
      </c>
      <c r="AY29" s="345">
        <v>0</v>
      </c>
      <c r="AZ29" s="345">
        <v>0</v>
      </c>
      <c r="BA29" s="345">
        <v>0</v>
      </c>
      <c r="BB29" s="345">
        <v>0</v>
      </c>
      <c r="BC29" s="345">
        <v>0</v>
      </c>
      <c r="BD29" s="345">
        <v>0</v>
      </c>
      <c r="BE29" s="345">
        <v>0</v>
      </c>
      <c r="BF29" s="345">
        <v>0</v>
      </c>
      <c r="BG29" s="345">
        <v>0</v>
      </c>
      <c r="BH29" s="345">
        <v>0</v>
      </c>
      <c r="BI29" s="345">
        <v>0</v>
      </c>
      <c r="BJ29" s="345">
        <v>0</v>
      </c>
      <c r="BK29" s="345">
        <v>0</v>
      </c>
      <c r="BL29" s="345">
        <v>0</v>
      </c>
      <c r="BM29" s="345">
        <v>0</v>
      </c>
      <c r="BN29" s="345">
        <v>0</v>
      </c>
      <c r="BO29" s="34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345">
        <v>0</v>
      </c>
      <c r="BV29" s="345">
        <v>0</v>
      </c>
      <c r="BW29" s="345">
        <v>0</v>
      </c>
      <c r="BX29" s="345">
        <v>0</v>
      </c>
      <c r="BY29" s="345">
        <v>0</v>
      </c>
    </row>
    <row r="30" spans="1:77" x14ac:dyDescent="0.25">
      <c r="A30" s="105" t="s">
        <v>27</v>
      </c>
      <c r="B30" s="345">
        <v>0</v>
      </c>
      <c r="C30" s="345">
        <v>0</v>
      </c>
      <c r="D30" s="345">
        <v>0</v>
      </c>
      <c r="E30" s="345">
        <v>0</v>
      </c>
      <c r="F30" s="345">
        <v>0</v>
      </c>
      <c r="G30" s="345">
        <v>0</v>
      </c>
      <c r="H30" s="345">
        <v>0</v>
      </c>
      <c r="I30" s="345">
        <v>0</v>
      </c>
      <c r="J30" s="345">
        <v>0</v>
      </c>
      <c r="K30" s="345">
        <v>0</v>
      </c>
      <c r="L30" s="345">
        <v>0</v>
      </c>
      <c r="M30" s="345">
        <v>0</v>
      </c>
      <c r="N30" s="345">
        <v>0</v>
      </c>
      <c r="O30" s="345">
        <v>0</v>
      </c>
      <c r="P30" s="345">
        <v>0</v>
      </c>
      <c r="Q30" s="345">
        <v>0</v>
      </c>
      <c r="R30" s="345">
        <v>0</v>
      </c>
      <c r="S30" s="345">
        <v>0</v>
      </c>
      <c r="T30" s="345">
        <v>0</v>
      </c>
      <c r="U30" s="345">
        <v>0</v>
      </c>
      <c r="V30" s="345">
        <v>0</v>
      </c>
      <c r="W30" s="345">
        <v>0</v>
      </c>
      <c r="X30" s="345">
        <v>0</v>
      </c>
      <c r="Y30" s="345">
        <v>0</v>
      </c>
      <c r="Z30" s="345">
        <v>0</v>
      </c>
      <c r="AA30" s="345">
        <v>0</v>
      </c>
      <c r="AB30" s="345">
        <v>0</v>
      </c>
      <c r="AC30" s="345">
        <v>0</v>
      </c>
      <c r="AD30" s="345">
        <v>0</v>
      </c>
      <c r="AE30" s="345">
        <v>0</v>
      </c>
      <c r="AF30" s="345">
        <v>0</v>
      </c>
      <c r="AG30" s="345">
        <v>0</v>
      </c>
      <c r="AH30" s="345">
        <v>0</v>
      </c>
      <c r="AI30" s="345">
        <v>0</v>
      </c>
      <c r="AJ30" s="345">
        <v>0</v>
      </c>
      <c r="AK30" s="345">
        <v>0</v>
      </c>
      <c r="AL30" s="345">
        <v>0</v>
      </c>
      <c r="AM30" s="345">
        <v>0</v>
      </c>
      <c r="AN30" s="345">
        <v>0</v>
      </c>
      <c r="AO30" s="345">
        <v>0</v>
      </c>
      <c r="AP30" s="345">
        <v>0</v>
      </c>
      <c r="AQ30" s="345">
        <v>0</v>
      </c>
      <c r="AR30" s="345">
        <v>0</v>
      </c>
      <c r="AS30" s="345">
        <v>0</v>
      </c>
      <c r="AT30" s="345">
        <v>0</v>
      </c>
      <c r="AU30" s="345">
        <v>0</v>
      </c>
      <c r="AV30" s="345">
        <v>0</v>
      </c>
      <c r="AW30" s="345">
        <v>0</v>
      </c>
      <c r="AX30" s="345">
        <v>0</v>
      </c>
      <c r="AY30" s="345">
        <v>0</v>
      </c>
      <c r="AZ30" s="345">
        <v>0</v>
      </c>
      <c r="BA30" s="345">
        <v>0</v>
      </c>
      <c r="BB30" s="345">
        <v>0</v>
      </c>
      <c r="BC30" s="345">
        <v>0</v>
      </c>
      <c r="BD30" s="345">
        <v>0</v>
      </c>
      <c r="BE30" s="345">
        <v>0</v>
      </c>
      <c r="BF30" s="345">
        <v>0</v>
      </c>
      <c r="BG30" s="345">
        <v>0</v>
      </c>
      <c r="BH30" s="345">
        <v>0</v>
      </c>
      <c r="BI30" s="345">
        <v>0</v>
      </c>
      <c r="BJ30" s="345">
        <v>0</v>
      </c>
      <c r="BK30" s="345">
        <v>0</v>
      </c>
      <c r="BL30" s="345">
        <v>0</v>
      </c>
      <c r="BM30" s="345">
        <v>0</v>
      </c>
      <c r="BN30" s="345">
        <v>0</v>
      </c>
      <c r="BO30" s="34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345">
        <v>0</v>
      </c>
      <c r="BV30" s="345">
        <v>0</v>
      </c>
      <c r="BW30" s="345">
        <v>0</v>
      </c>
      <c r="BX30" s="345">
        <v>0</v>
      </c>
      <c r="BY30" s="345">
        <v>0</v>
      </c>
    </row>
    <row r="31" spans="1:77" x14ac:dyDescent="0.25">
      <c r="A31" s="105" t="s">
        <v>28</v>
      </c>
      <c r="B31" s="345">
        <v>0</v>
      </c>
      <c r="C31" s="345">
        <v>0</v>
      </c>
      <c r="D31" s="345">
        <v>0</v>
      </c>
      <c r="E31" s="345">
        <v>0</v>
      </c>
      <c r="F31" s="345">
        <v>0</v>
      </c>
      <c r="G31" s="345">
        <v>0</v>
      </c>
      <c r="H31" s="345">
        <v>0</v>
      </c>
      <c r="I31" s="345">
        <v>0</v>
      </c>
      <c r="J31" s="345">
        <v>0</v>
      </c>
      <c r="K31" s="345">
        <v>0</v>
      </c>
      <c r="L31" s="345">
        <v>0</v>
      </c>
      <c r="M31" s="345">
        <v>0</v>
      </c>
      <c r="N31" s="345">
        <v>0</v>
      </c>
      <c r="O31" s="345">
        <v>0</v>
      </c>
      <c r="P31" s="345">
        <v>0</v>
      </c>
      <c r="Q31" s="345">
        <v>0</v>
      </c>
      <c r="R31" s="345">
        <v>0</v>
      </c>
      <c r="S31" s="345">
        <v>0</v>
      </c>
      <c r="T31" s="345">
        <v>0</v>
      </c>
      <c r="U31" s="345">
        <v>0</v>
      </c>
      <c r="V31" s="345">
        <v>0</v>
      </c>
      <c r="W31" s="345">
        <v>0</v>
      </c>
      <c r="X31" s="345">
        <v>0</v>
      </c>
      <c r="Y31" s="345">
        <v>0</v>
      </c>
      <c r="Z31" s="345">
        <v>0</v>
      </c>
      <c r="AA31" s="345">
        <v>0</v>
      </c>
      <c r="AB31" s="345">
        <v>0</v>
      </c>
      <c r="AC31" s="345">
        <v>0</v>
      </c>
      <c r="AD31" s="345">
        <v>0</v>
      </c>
      <c r="AE31" s="345">
        <v>0</v>
      </c>
      <c r="AF31" s="345">
        <v>0</v>
      </c>
      <c r="AG31" s="345">
        <v>0</v>
      </c>
      <c r="AH31" s="345">
        <v>0</v>
      </c>
      <c r="AI31" s="34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345">
        <v>0</v>
      </c>
      <c r="AP31" s="345">
        <v>0</v>
      </c>
      <c r="AQ31" s="345">
        <v>0</v>
      </c>
      <c r="AR31" s="345">
        <v>0</v>
      </c>
      <c r="AS31" s="345">
        <v>0</v>
      </c>
      <c r="AT31" s="345">
        <v>0</v>
      </c>
      <c r="AU31" s="345">
        <v>0</v>
      </c>
      <c r="AV31" s="345">
        <v>0</v>
      </c>
      <c r="AW31" s="345">
        <v>0</v>
      </c>
      <c r="AX31" s="345">
        <v>0</v>
      </c>
      <c r="AY31" s="345">
        <v>0</v>
      </c>
      <c r="AZ31" s="345">
        <v>0</v>
      </c>
      <c r="BA31" s="345">
        <v>0</v>
      </c>
      <c r="BB31" s="345">
        <v>0</v>
      </c>
      <c r="BC31" s="345">
        <v>0</v>
      </c>
      <c r="BD31" s="345">
        <v>0</v>
      </c>
      <c r="BE31" s="345">
        <v>0</v>
      </c>
      <c r="BF31" s="345">
        <v>0</v>
      </c>
      <c r="BG31" s="345">
        <v>0</v>
      </c>
      <c r="BH31" s="345">
        <v>0</v>
      </c>
      <c r="BI31" s="345">
        <v>0</v>
      </c>
      <c r="BJ31" s="345">
        <v>0</v>
      </c>
      <c r="BK31" s="345">
        <v>0</v>
      </c>
      <c r="BL31" s="345">
        <v>0</v>
      </c>
      <c r="BM31" s="345">
        <v>0</v>
      </c>
      <c r="BN31" s="345">
        <v>0</v>
      </c>
      <c r="BO31" s="345">
        <v>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345">
        <v>0</v>
      </c>
      <c r="BV31" s="345">
        <v>0</v>
      </c>
      <c r="BW31" s="345">
        <v>0</v>
      </c>
      <c r="BX31" s="345">
        <v>0</v>
      </c>
      <c r="BY31" s="345">
        <v>0</v>
      </c>
    </row>
    <row r="32" spans="1:77" x14ac:dyDescent="0.25">
      <c r="A32" s="105" t="s">
        <v>29</v>
      </c>
      <c r="B32" s="345">
        <v>0</v>
      </c>
      <c r="C32" s="345">
        <v>0</v>
      </c>
      <c r="D32" s="345">
        <v>0</v>
      </c>
      <c r="E32" s="345">
        <v>0</v>
      </c>
      <c r="F32" s="345">
        <v>0</v>
      </c>
      <c r="G32" s="345">
        <v>0</v>
      </c>
      <c r="H32" s="345">
        <v>0</v>
      </c>
      <c r="I32" s="345">
        <v>0</v>
      </c>
      <c r="J32" s="345">
        <v>0</v>
      </c>
      <c r="K32" s="345">
        <v>0</v>
      </c>
      <c r="L32" s="345">
        <v>0</v>
      </c>
      <c r="M32" s="345">
        <v>0</v>
      </c>
      <c r="N32" s="345">
        <v>0</v>
      </c>
      <c r="O32" s="345">
        <v>0</v>
      </c>
      <c r="P32" s="345">
        <v>0</v>
      </c>
      <c r="Q32" s="345">
        <v>0</v>
      </c>
      <c r="R32" s="345">
        <v>0</v>
      </c>
      <c r="S32" s="345">
        <v>0</v>
      </c>
      <c r="T32" s="345">
        <v>0</v>
      </c>
      <c r="U32" s="345">
        <v>0</v>
      </c>
      <c r="V32" s="345">
        <v>0</v>
      </c>
      <c r="W32" s="345">
        <v>0</v>
      </c>
      <c r="X32" s="345">
        <v>0</v>
      </c>
      <c r="Y32" s="345">
        <v>0</v>
      </c>
      <c r="Z32" s="345">
        <v>0</v>
      </c>
      <c r="AA32" s="345">
        <v>0</v>
      </c>
      <c r="AB32" s="345">
        <v>0</v>
      </c>
      <c r="AC32" s="345">
        <v>0</v>
      </c>
      <c r="AD32" s="345">
        <v>0</v>
      </c>
      <c r="AE32" s="345">
        <v>0</v>
      </c>
      <c r="AF32" s="345">
        <v>0</v>
      </c>
      <c r="AG32" s="345">
        <v>0</v>
      </c>
      <c r="AH32" s="345">
        <v>0</v>
      </c>
      <c r="AI32" s="345">
        <v>0</v>
      </c>
      <c r="AJ32" s="345">
        <v>0</v>
      </c>
      <c r="AK32" s="345">
        <v>0</v>
      </c>
      <c r="AL32" s="345">
        <v>0</v>
      </c>
      <c r="AM32" s="345">
        <v>0</v>
      </c>
      <c r="AN32" s="345">
        <v>0</v>
      </c>
      <c r="AO32" s="345">
        <v>0</v>
      </c>
      <c r="AP32" s="345">
        <v>0</v>
      </c>
      <c r="AQ32" s="345">
        <v>0</v>
      </c>
      <c r="AR32" s="345">
        <v>0</v>
      </c>
      <c r="AS32" s="345">
        <v>0</v>
      </c>
      <c r="AT32" s="345">
        <v>0</v>
      </c>
      <c r="AU32" s="345">
        <v>0</v>
      </c>
      <c r="AV32" s="345">
        <v>0</v>
      </c>
      <c r="AW32" s="345">
        <v>0</v>
      </c>
      <c r="AX32" s="345">
        <v>0</v>
      </c>
      <c r="AY32" s="345">
        <v>0</v>
      </c>
      <c r="AZ32" s="345">
        <v>0</v>
      </c>
      <c r="BA32" s="345">
        <v>0</v>
      </c>
      <c r="BB32" s="345">
        <v>0</v>
      </c>
      <c r="BC32" s="345">
        <v>0</v>
      </c>
      <c r="BD32" s="345">
        <v>0</v>
      </c>
      <c r="BE32" s="345">
        <v>0</v>
      </c>
      <c r="BF32" s="345">
        <v>0</v>
      </c>
      <c r="BG32" s="345">
        <v>0</v>
      </c>
      <c r="BH32" s="345">
        <v>0</v>
      </c>
      <c r="BI32" s="345">
        <v>0</v>
      </c>
      <c r="BJ32" s="345">
        <v>0</v>
      </c>
      <c r="BK32" s="345">
        <v>0</v>
      </c>
      <c r="BL32" s="345">
        <v>0</v>
      </c>
      <c r="BM32" s="345">
        <v>0</v>
      </c>
      <c r="BN32" s="345">
        <v>0</v>
      </c>
      <c r="BO32" s="345">
        <v>0</v>
      </c>
      <c r="BP32" s="345">
        <v>0</v>
      </c>
      <c r="BQ32" s="345">
        <v>0</v>
      </c>
      <c r="BR32" s="345">
        <v>0</v>
      </c>
      <c r="BS32" s="345">
        <v>0</v>
      </c>
      <c r="BT32" s="345">
        <v>0</v>
      </c>
      <c r="BU32" s="345">
        <v>0</v>
      </c>
      <c r="BV32" s="345">
        <v>0</v>
      </c>
      <c r="BW32" s="345">
        <v>0</v>
      </c>
      <c r="BX32" s="345">
        <v>0</v>
      </c>
      <c r="BY32" s="345">
        <v>0</v>
      </c>
    </row>
    <row r="33" spans="1:77" x14ac:dyDescent="0.25">
      <c r="A33" s="105" t="s">
        <v>30</v>
      </c>
      <c r="B33" s="345">
        <v>0</v>
      </c>
      <c r="C33" s="345">
        <v>0</v>
      </c>
      <c r="D33" s="345">
        <v>0</v>
      </c>
      <c r="E33" s="345">
        <v>0</v>
      </c>
      <c r="F33" s="345">
        <v>0</v>
      </c>
      <c r="G33" s="345">
        <v>0</v>
      </c>
      <c r="H33" s="345">
        <v>0</v>
      </c>
      <c r="I33" s="345">
        <v>0</v>
      </c>
      <c r="J33" s="345">
        <v>0</v>
      </c>
      <c r="K33" s="345">
        <v>0</v>
      </c>
      <c r="L33" s="345">
        <v>0</v>
      </c>
      <c r="M33" s="345">
        <v>0</v>
      </c>
      <c r="N33" s="345">
        <v>0</v>
      </c>
      <c r="O33" s="345">
        <v>0</v>
      </c>
      <c r="P33" s="345">
        <v>0</v>
      </c>
      <c r="Q33" s="345">
        <v>0</v>
      </c>
      <c r="R33" s="345">
        <v>0</v>
      </c>
      <c r="S33" s="345">
        <v>0</v>
      </c>
      <c r="T33" s="345">
        <v>0</v>
      </c>
      <c r="U33" s="345">
        <v>0</v>
      </c>
      <c r="V33" s="345">
        <v>0</v>
      </c>
      <c r="W33" s="345">
        <v>0</v>
      </c>
      <c r="X33" s="345">
        <v>0</v>
      </c>
      <c r="Y33" s="345">
        <v>0</v>
      </c>
      <c r="Z33" s="345">
        <v>0</v>
      </c>
      <c r="AA33" s="345">
        <v>0</v>
      </c>
      <c r="AB33" s="345">
        <v>0</v>
      </c>
      <c r="AC33" s="345">
        <v>0</v>
      </c>
      <c r="AD33" s="345">
        <v>0</v>
      </c>
      <c r="AE33" s="345">
        <v>0</v>
      </c>
      <c r="AF33" s="345">
        <v>0</v>
      </c>
      <c r="AG33" s="345">
        <v>0</v>
      </c>
      <c r="AH33" s="345">
        <v>0</v>
      </c>
      <c r="AI33" s="345">
        <v>0</v>
      </c>
      <c r="AJ33" s="345">
        <v>0</v>
      </c>
      <c r="AK33" s="345">
        <v>0</v>
      </c>
      <c r="AL33" s="345">
        <v>0</v>
      </c>
      <c r="AM33" s="345">
        <v>0</v>
      </c>
      <c r="AN33" s="345">
        <v>0</v>
      </c>
      <c r="AO33" s="345">
        <v>0</v>
      </c>
      <c r="AP33" s="345">
        <v>0</v>
      </c>
      <c r="AQ33" s="345">
        <v>0</v>
      </c>
      <c r="AR33" s="345">
        <v>0</v>
      </c>
      <c r="AS33" s="345">
        <v>0</v>
      </c>
      <c r="AT33" s="345">
        <v>0</v>
      </c>
      <c r="AU33" s="345">
        <v>0</v>
      </c>
      <c r="AV33" s="345">
        <v>0</v>
      </c>
      <c r="AW33" s="345">
        <v>0</v>
      </c>
      <c r="AX33" s="345">
        <v>0</v>
      </c>
      <c r="AY33" s="345">
        <v>0</v>
      </c>
      <c r="AZ33" s="345">
        <v>0</v>
      </c>
      <c r="BA33" s="345">
        <v>0</v>
      </c>
      <c r="BB33" s="345">
        <v>0</v>
      </c>
      <c r="BC33" s="345">
        <v>0</v>
      </c>
      <c r="BD33" s="345">
        <v>0</v>
      </c>
      <c r="BE33" s="345">
        <v>0</v>
      </c>
      <c r="BF33" s="345">
        <v>0</v>
      </c>
      <c r="BG33" s="345">
        <v>0</v>
      </c>
      <c r="BH33" s="345">
        <v>0</v>
      </c>
      <c r="BI33" s="345">
        <v>0</v>
      </c>
      <c r="BJ33" s="345">
        <v>0</v>
      </c>
      <c r="BK33" s="345">
        <v>0</v>
      </c>
      <c r="BL33" s="345">
        <v>0</v>
      </c>
      <c r="BM33" s="345">
        <v>0</v>
      </c>
      <c r="BN33" s="345">
        <v>0</v>
      </c>
      <c r="BO33" s="345">
        <v>0</v>
      </c>
      <c r="BP33" s="345">
        <v>0</v>
      </c>
      <c r="BQ33" s="345">
        <v>0</v>
      </c>
      <c r="BR33" s="345">
        <v>0</v>
      </c>
      <c r="BS33" s="345">
        <v>0</v>
      </c>
      <c r="BT33" s="345">
        <v>0</v>
      </c>
      <c r="BU33" s="345">
        <v>0</v>
      </c>
      <c r="BV33" s="345">
        <v>0</v>
      </c>
      <c r="BW33" s="345">
        <v>0</v>
      </c>
      <c r="BX33" s="345">
        <v>0</v>
      </c>
      <c r="BY33" s="345">
        <v>0</v>
      </c>
    </row>
    <row r="34" spans="1:77" x14ac:dyDescent="0.25">
      <c r="A34" s="105" t="s">
        <v>31</v>
      </c>
      <c r="B34" s="345">
        <v>0</v>
      </c>
      <c r="C34" s="345">
        <v>0</v>
      </c>
      <c r="D34" s="345">
        <v>0</v>
      </c>
      <c r="E34" s="345">
        <v>0</v>
      </c>
      <c r="F34" s="345">
        <v>0</v>
      </c>
      <c r="G34" s="345">
        <v>0</v>
      </c>
      <c r="H34" s="345">
        <v>0</v>
      </c>
      <c r="I34" s="345">
        <v>0</v>
      </c>
      <c r="J34" s="345">
        <v>0</v>
      </c>
      <c r="K34" s="345">
        <v>0</v>
      </c>
      <c r="L34" s="345">
        <v>0</v>
      </c>
      <c r="M34" s="345">
        <v>0</v>
      </c>
      <c r="N34" s="345">
        <v>0</v>
      </c>
      <c r="O34" s="345">
        <v>0</v>
      </c>
      <c r="P34" s="345">
        <v>0</v>
      </c>
      <c r="Q34" s="345">
        <v>0</v>
      </c>
      <c r="R34" s="345">
        <v>0</v>
      </c>
      <c r="S34" s="345">
        <v>0</v>
      </c>
      <c r="T34" s="345">
        <v>0</v>
      </c>
      <c r="U34" s="345">
        <v>0</v>
      </c>
      <c r="V34" s="345">
        <v>0</v>
      </c>
      <c r="W34" s="345">
        <v>0</v>
      </c>
      <c r="X34" s="345">
        <v>0</v>
      </c>
      <c r="Y34" s="345">
        <v>0</v>
      </c>
      <c r="Z34" s="345">
        <v>0</v>
      </c>
      <c r="AA34" s="345">
        <v>0</v>
      </c>
      <c r="AB34" s="345">
        <v>0</v>
      </c>
      <c r="AC34" s="345">
        <v>0</v>
      </c>
      <c r="AD34" s="345">
        <v>0</v>
      </c>
      <c r="AE34" s="345">
        <v>0</v>
      </c>
      <c r="AF34" s="345">
        <v>0</v>
      </c>
      <c r="AG34" s="345">
        <v>0</v>
      </c>
      <c r="AH34" s="345">
        <v>0</v>
      </c>
      <c r="AI34" s="345">
        <v>0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345">
        <v>0</v>
      </c>
      <c r="AP34" s="345">
        <v>0</v>
      </c>
      <c r="AQ34" s="345">
        <v>0</v>
      </c>
      <c r="AR34" s="345">
        <v>0</v>
      </c>
      <c r="AS34" s="345">
        <v>0</v>
      </c>
      <c r="AT34" s="345">
        <v>0</v>
      </c>
      <c r="AU34" s="345">
        <v>0</v>
      </c>
      <c r="AV34" s="345">
        <v>0</v>
      </c>
      <c r="AW34" s="345">
        <v>0</v>
      </c>
      <c r="AX34" s="345">
        <v>0</v>
      </c>
      <c r="AY34" s="345">
        <v>0</v>
      </c>
      <c r="AZ34" s="345">
        <v>0</v>
      </c>
      <c r="BA34" s="345">
        <v>0</v>
      </c>
      <c r="BB34" s="345">
        <v>0</v>
      </c>
      <c r="BC34" s="345">
        <v>0</v>
      </c>
      <c r="BD34" s="345">
        <v>0</v>
      </c>
      <c r="BE34" s="345">
        <v>0</v>
      </c>
      <c r="BF34" s="345">
        <v>0</v>
      </c>
      <c r="BG34" s="345">
        <v>0</v>
      </c>
      <c r="BH34" s="345">
        <v>0</v>
      </c>
      <c r="BI34" s="345">
        <v>0</v>
      </c>
      <c r="BJ34" s="345">
        <v>0</v>
      </c>
      <c r="BK34" s="345">
        <v>0</v>
      </c>
      <c r="BL34" s="345">
        <v>0</v>
      </c>
      <c r="BM34" s="345">
        <v>0</v>
      </c>
      <c r="BN34" s="345">
        <v>0</v>
      </c>
      <c r="BO34" s="34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345">
        <v>0</v>
      </c>
      <c r="BV34" s="345">
        <v>0</v>
      </c>
      <c r="BW34" s="345">
        <v>0</v>
      </c>
      <c r="BX34" s="345">
        <v>0</v>
      </c>
      <c r="BY34" s="345">
        <v>0</v>
      </c>
    </row>
    <row r="35" spans="1:77" x14ac:dyDescent="0.25">
      <c r="A35" s="105" t="s">
        <v>32</v>
      </c>
      <c r="B35" s="345">
        <v>0</v>
      </c>
      <c r="C35" s="345">
        <v>0</v>
      </c>
      <c r="D35" s="345">
        <v>0</v>
      </c>
      <c r="E35" s="345">
        <v>0</v>
      </c>
      <c r="F35" s="345">
        <v>0</v>
      </c>
      <c r="G35" s="345">
        <v>0</v>
      </c>
      <c r="H35" s="345">
        <v>0</v>
      </c>
      <c r="I35" s="345">
        <v>0</v>
      </c>
      <c r="J35" s="345">
        <v>0</v>
      </c>
      <c r="K35" s="345">
        <v>0</v>
      </c>
      <c r="L35" s="345">
        <v>0</v>
      </c>
      <c r="M35" s="345">
        <v>0</v>
      </c>
      <c r="N35" s="345">
        <v>0</v>
      </c>
      <c r="O35" s="345">
        <v>0</v>
      </c>
      <c r="P35" s="345">
        <v>0</v>
      </c>
      <c r="Q35" s="345">
        <v>0</v>
      </c>
      <c r="R35" s="345">
        <v>0</v>
      </c>
      <c r="S35" s="345">
        <v>0</v>
      </c>
      <c r="T35" s="345">
        <v>0</v>
      </c>
      <c r="U35" s="345">
        <v>0</v>
      </c>
      <c r="V35" s="345">
        <v>0</v>
      </c>
      <c r="W35" s="345">
        <v>0</v>
      </c>
      <c r="X35" s="345">
        <v>0</v>
      </c>
      <c r="Y35" s="345">
        <v>0</v>
      </c>
      <c r="Z35" s="345">
        <v>0</v>
      </c>
      <c r="AA35" s="345">
        <v>0</v>
      </c>
      <c r="AB35" s="345">
        <v>0</v>
      </c>
      <c r="AC35" s="345">
        <v>0</v>
      </c>
      <c r="AD35" s="345">
        <v>0</v>
      </c>
      <c r="AE35" s="345">
        <v>0</v>
      </c>
      <c r="AF35" s="345">
        <v>0</v>
      </c>
      <c r="AG35" s="345">
        <v>0</v>
      </c>
      <c r="AH35" s="345">
        <v>0</v>
      </c>
      <c r="AI35" s="345">
        <v>0</v>
      </c>
      <c r="AJ35" s="345">
        <v>0</v>
      </c>
      <c r="AK35" s="345">
        <v>0</v>
      </c>
      <c r="AL35" s="345">
        <v>0</v>
      </c>
      <c r="AM35" s="345">
        <v>0</v>
      </c>
      <c r="AN35" s="345">
        <v>0</v>
      </c>
      <c r="AO35" s="345">
        <v>0</v>
      </c>
      <c r="AP35" s="345">
        <v>0</v>
      </c>
      <c r="AQ35" s="345">
        <v>0</v>
      </c>
      <c r="AR35" s="345">
        <v>0</v>
      </c>
      <c r="AS35" s="345">
        <v>0</v>
      </c>
      <c r="AT35" s="345">
        <v>0</v>
      </c>
      <c r="AU35" s="345">
        <v>0</v>
      </c>
      <c r="AV35" s="345">
        <v>0</v>
      </c>
      <c r="AW35" s="345">
        <v>0</v>
      </c>
      <c r="AX35" s="345">
        <v>0</v>
      </c>
      <c r="AY35" s="345">
        <v>0</v>
      </c>
      <c r="AZ35" s="345">
        <v>0</v>
      </c>
      <c r="BA35" s="345">
        <v>0</v>
      </c>
      <c r="BB35" s="345">
        <v>0</v>
      </c>
      <c r="BC35" s="345">
        <v>0</v>
      </c>
      <c r="BD35" s="345">
        <v>0</v>
      </c>
      <c r="BE35" s="345">
        <v>0</v>
      </c>
      <c r="BF35" s="345">
        <v>0</v>
      </c>
      <c r="BG35" s="345">
        <v>0</v>
      </c>
      <c r="BH35" s="345">
        <v>0</v>
      </c>
      <c r="BI35" s="345">
        <v>0</v>
      </c>
      <c r="BJ35" s="345">
        <v>0</v>
      </c>
      <c r="BK35" s="345">
        <v>0</v>
      </c>
      <c r="BL35" s="345">
        <v>0</v>
      </c>
      <c r="BM35" s="345">
        <v>0</v>
      </c>
      <c r="BN35" s="345">
        <v>0</v>
      </c>
      <c r="BO35" s="345">
        <v>0</v>
      </c>
      <c r="BP35" s="345">
        <v>0</v>
      </c>
      <c r="BQ35" s="345">
        <v>0</v>
      </c>
      <c r="BR35" s="345">
        <v>0</v>
      </c>
      <c r="BS35" s="345">
        <v>0</v>
      </c>
      <c r="BT35" s="345">
        <v>0</v>
      </c>
      <c r="BU35" s="345">
        <v>0</v>
      </c>
      <c r="BV35" s="345">
        <v>0</v>
      </c>
      <c r="BW35" s="345">
        <v>0</v>
      </c>
      <c r="BX35" s="345">
        <v>0</v>
      </c>
      <c r="BY35" s="345">
        <v>0</v>
      </c>
    </row>
    <row r="36" spans="1:77" x14ac:dyDescent="0.25">
      <c r="A36" s="105" t="s">
        <v>33</v>
      </c>
      <c r="B36" s="345">
        <v>0</v>
      </c>
      <c r="C36" s="345">
        <v>0</v>
      </c>
      <c r="D36" s="345">
        <v>0</v>
      </c>
      <c r="E36" s="345">
        <v>0</v>
      </c>
      <c r="F36" s="345">
        <v>0</v>
      </c>
      <c r="G36" s="345">
        <v>0</v>
      </c>
      <c r="H36" s="345">
        <v>0</v>
      </c>
      <c r="I36" s="345">
        <v>0</v>
      </c>
      <c r="J36" s="345">
        <v>0</v>
      </c>
      <c r="K36" s="345">
        <v>0</v>
      </c>
      <c r="L36" s="345">
        <v>0</v>
      </c>
      <c r="M36" s="345">
        <v>0</v>
      </c>
      <c r="N36" s="345">
        <v>0</v>
      </c>
      <c r="O36" s="345">
        <v>0</v>
      </c>
      <c r="P36" s="345">
        <v>0</v>
      </c>
      <c r="Q36" s="345">
        <v>0</v>
      </c>
      <c r="R36" s="345">
        <v>0</v>
      </c>
      <c r="S36" s="345">
        <v>0</v>
      </c>
      <c r="T36" s="345">
        <v>0</v>
      </c>
      <c r="U36" s="345">
        <v>0</v>
      </c>
      <c r="V36" s="345">
        <v>0</v>
      </c>
      <c r="W36" s="345">
        <v>0</v>
      </c>
      <c r="X36" s="345">
        <v>0</v>
      </c>
      <c r="Y36" s="345">
        <v>0</v>
      </c>
      <c r="Z36" s="345">
        <v>0</v>
      </c>
      <c r="AA36" s="345">
        <v>0</v>
      </c>
      <c r="AB36" s="345">
        <v>0</v>
      </c>
      <c r="AC36" s="345">
        <v>0</v>
      </c>
      <c r="AD36" s="345">
        <v>0</v>
      </c>
      <c r="AE36" s="345">
        <v>0</v>
      </c>
      <c r="AF36" s="345">
        <v>0</v>
      </c>
      <c r="AG36" s="345">
        <v>0</v>
      </c>
      <c r="AH36" s="345">
        <v>0</v>
      </c>
      <c r="AI36" s="34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345">
        <v>0</v>
      </c>
      <c r="AP36" s="345">
        <v>0</v>
      </c>
      <c r="AQ36" s="345">
        <v>0</v>
      </c>
      <c r="AR36" s="345">
        <v>0</v>
      </c>
      <c r="AS36" s="345">
        <v>0</v>
      </c>
      <c r="AT36" s="345">
        <v>0</v>
      </c>
      <c r="AU36" s="345">
        <v>0</v>
      </c>
      <c r="AV36" s="345">
        <v>0</v>
      </c>
      <c r="AW36" s="345">
        <v>0</v>
      </c>
      <c r="AX36" s="345">
        <v>0</v>
      </c>
      <c r="AY36" s="345">
        <v>0</v>
      </c>
      <c r="AZ36" s="345">
        <v>0</v>
      </c>
      <c r="BA36" s="345">
        <v>0</v>
      </c>
      <c r="BB36" s="345">
        <v>0</v>
      </c>
      <c r="BC36" s="345">
        <v>0</v>
      </c>
      <c r="BD36" s="345">
        <v>0</v>
      </c>
      <c r="BE36" s="345">
        <v>0</v>
      </c>
      <c r="BF36" s="345">
        <v>0</v>
      </c>
      <c r="BG36" s="345">
        <v>0</v>
      </c>
      <c r="BH36" s="345">
        <v>0</v>
      </c>
      <c r="BI36" s="345">
        <v>0</v>
      </c>
      <c r="BJ36" s="345">
        <v>0</v>
      </c>
      <c r="BK36" s="345">
        <v>0</v>
      </c>
      <c r="BL36" s="345">
        <v>0</v>
      </c>
      <c r="BM36" s="345">
        <v>0</v>
      </c>
      <c r="BN36" s="345">
        <v>0</v>
      </c>
      <c r="BO36" s="34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345">
        <v>0</v>
      </c>
      <c r="BV36" s="345">
        <v>0</v>
      </c>
      <c r="BW36" s="345">
        <v>0</v>
      </c>
      <c r="BX36" s="345">
        <v>0</v>
      </c>
      <c r="BY36" s="345">
        <v>0</v>
      </c>
    </row>
    <row r="37" spans="1:77" x14ac:dyDescent="0.25">
      <c r="A37" s="105" t="s">
        <v>34</v>
      </c>
      <c r="B37" s="345">
        <v>0</v>
      </c>
      <c r="C37" s="345">
        <v>0</v>
      </c>
      <c r="D37" s="345">
        <v>0</v>
      </c>
      <c r="E37" s="345">
        <v>0</v>
      </c>
      <c r="F37" s="345">
        <v>0</v>
      </c>
      <c r="G37" s="345">
        <v>0</v>
      </c>
      <c r="H37" s="345">
        <v>0</v>
      </c>
      <c r="I37" s="345">
        <v>0</v>
      </c>
      <c r="J37" s="345">
        <v>0</v>
      </c>
      <c r="K37" s="345">
        <v>0</v>
      </c>
      <c r="L37" s="345">
        <v>0</v>
      </c>
      <c r="M37" s="345">
        <v>0</v>
      </c>
      <c r="N37" s="345">
        <v>0</v>
      </c>
      <c r="O37" s="345">
        <v>0</v>
      </c>
      <c r="P37" s="345">
        <v>0</v>
      </c>
      <c r="Q37" s="345">
        <v>0</v>
      </c>
      <c r="R37" s="345">
        <v>0</v>
      </c>
      <c r="S37" s="345">
        <v>0</v>
      </c>
      <c r="T37" s="345">
        <v>0</v>
      </c>
      <c r="U37" s="345">
        <v>0</v>
      </c>
      <c r="V37" s="345">
        <v>0</v>
      </c>
      <c r="W37" s="345">
        <v>0</v>
      </c>
      <c r="X37" s="345">
        <v>0</v>
      </c>
      <c r="Y37" s="345">
        <v>0</v>
      </c>
      <c r="Z37" s="345">
        <v>0</v>
      </c>
      <c r="AA37" s="345">
        <v>0</v>
      </c>
      <c r="AB37" s="345">
        <v>0</v>
      </c>
      <c r="AC37" s="345">
        <v>0</v>
      </c>
      <c r="AD37" s="345">
        <v>0</v>
      </c>
      <c r="AE37" s="345">
        <v>0</v>
      </c>
      <c r="AF37" s="345">
        <v>0</v>
      </c>
      <c r="AG37" s="345">
        <v>0</v>
      </c>
      <c r="AH37" s="345">
        <v>0</v>
      </c>
      <c r="AI37" s="345">
        <v>0</v>
      </c>
      <c r="AJ37" s="345">
        <v>0</v>
      </c>
      <c r="AK37" s="345">
        <v>0</v>
      </c>
      <c r="AL37" s="345">
        <v>0</v>
      </c>
      <c r="AM37" s="345">
        <v>0</v>
      </c>
      <c r="AN37" s="345">
        <v>0</v>
      </c>
      <c r="AO37" s="345">
        <v>0</v>
      </c>
      <c r="AP37" s="345">
        <v>0</v>
      </c>
      <c r="AQ37" s="345">
        <v>0</v>
      </c>
      <c r="AR37" s="345">
        <v>0</v>
      </c>
      <c r="AS37" s="345">
        <v>0</v>
      </c>
      <c r="AT37" s="345">
        <v>0</v>
      </c>
      <c r="AU37" s="345">
        <v>0</v>
      </c>
      <c r="AV37" s="345">
        <v>0</v>
      </c>
      <c r="AW37" s="345">
        <v>0</v>
      </c>
      <c r="AX37" s="345">
        <v>0</v>
      </c>
      <c r="AY37" s="345">
        <v>0</v>
      </c>
      <c r="AZ37" s="345">
        <v>0</v>
      </c>
      <c r="BA37" s="345">
        <v>0</v>
      </c>
      <c r="BB37" s="345">
        <v>0</v>
      </c>
      <c r="BC37" s="345">
        <v>0</v>
      </c>
      <c r="BD37" s="345">
        <v>0</v>
      </c>
      <c r="BE37" s="345">
        <v>0</v>
      </c>
      <c r="BF37" s="345">
        <v>0</v>
      </c>
      <c r="BG37" s="345">
        <v>0</v>
      </c>
      <c r="BH37" s="345">
        <v>0</v>
      </c>
      <c r="BI37" s="345">
        <v>0</v>
      </c>
      <c r="BJ37" s="345">
        <v>0</v>
      </c>
      <c r="BK37" s="345">
        <v>0</v>
      </c>
      <c r="BL37" s="345">
        <v>0</v>
      </c>
      <c r="BM37" s="345">
        <v>0</v>
      </c>
      <c r="BN37" s="345">
        <v>0</v>
      </c>
      <c r="BO37" s="345">
        <v>0</v>
      </c>
      <c r="BP37" s="345">
        <v>0</v>
      </c>
      <c r="BQ37" s="345">
        <v>0</v>
      </c>
      <c r="BR37" s="345">
        <v>0</v>
      </c>
      <c r="BS37" s="345">
        <v>0</v>
      </c>
      <c r="BT37" s="345">
        <v>0</v>
      </c>
      <c r="BU37" s="345">
        <v>0</v>
      </c>
      <c r="BV37" s="345">
        <v>0</v>
      </c>
      <c r="BW37" s="345">
        <v>0</v>
      </c>
      <c r="BX37" s="345">
        <v>0</v>
      </c>
      <c r="BY37" s="345">
        <v>0</v>
      </c>
    </row>
    <row r="38" spans="1:77" x14ac:dyDescent="0.25">
      <c r="A38" s="105" t="s">
        <v>35</v>
      </c>
      <c r="B38" s="345">
        <v>0</v>
      </c>
      <c r="C38" s="345">
        <v>0</v>
      </c>
      <c r="D38" s="345">
        <v>0</v>
      </c>
      <c r="E38" s="345">
        <v>0</v>
      </c>
      <c r="F38" s="345">
        <v>0</v>
      </c>
      <c r="G38" s="345">
        <v>0</v>
      </c>
      <c r="H38" s="345">
        <v>0</v>
      </c>
      <c r="I38" s="345">
        <v>0</v>
      </c>
      <c r="J38" s="345">
        <v>0</v>
      </c>
      <c r="K38" s="345">
        <v>0</v>
      </c>
      <c r="L38" s="345">
        <v>0</v>
      </c>
      <c r="M38" s="345">
        <v>0</v>
      </c>
      <c r="N38" s="345">
        <v>0</v>
      </c>
      <c r="O38" s="345">
        <v>0</v>
      </c>
      <c r="P38" s="345">
        <v>0</v>
      </c>
      <c r="Q38" s="345">
        <v>0</v>
      </c>
      <c r="R38" s="345">
        <v>0</v>
      </c>
      <c r="S38" s="345">
        <v>0</v>
      </c>
      <c r="T38" s="345">
        <v>0</v>
      </c>
      <c r="U38" s="345">
        <v>0</v>
      </c>
      <c r="V38" s="345">
        <v>0</v>
      </c>
      <c r="W38" s="345">
        <v>0</v>
      </c>
      <c r="X38" s="345">
        <v>0</v>
      </c>
      <c r="Y38" s="345">
        <v>0</v>
      </c>
      <c r="Z38" s="345">
        <v>0</v>
      </c>
      <c r="AA38" s="345">
        <v>0</v>
      </c>
      <c r="AB38" s="345">
        <v>0</v>
      </c>
      <c r="AC38" s="345">
        <v>0</v>
      </c>
      <c r="AD38" s="345">
        <v>0</v>
      </c>
      <c r="AE38" s="345">
        <v>0</v>
      </c>
      <c r="AF38" s="345">
        <v>0</v>
      </c>
      <c r="AG38" s="345">
        <v>0</v>
      </c>
      <c r="AH38" s="345">
        <v>0</v>
      </c>
      <c r="AI38" s="345">
        <v>0</v>
      </c>
      <c r="AJ38" s="345">
        <v>0</v>
      </c>
      <c r="AK38" s="345">
        <v>0</v>
      </c>
      <c r="AL38" s="345">
        <v>0</v>
      </c>
      <c r="AM38" s="345">
        <v>0</v>
      </c>
      <c r="AN38" s="345">
        <v>0</v>
      </c>
      <c r="AO38" s="345">
        <v>0</v>
      </c>
      <c r="AP38" s="345">
        <v>0</v>
      </c>
      <c r="AQ38" s="345">
        <v>0</v>
      </c>
      <c r="AR38" s="345">
        <v>0</v>
      </c>
      <c r="AS38" s="345">
        <v>0</v>
      </c>
      <c r="AT38" s="345">
        <v>0</v>
      </c>
      <c r="AU38" s="345">
        <v>0</v>
      </c>
      <c r="AV38" s="345">
        <v>0</v>
      </c>
      <c r="AW38" s="345">
        <v>0</v>
      </c>
      <c r="AX38" s="345">
        <v>0</v>
      </c>
      <c r="AY38" s="345">
        <v>0</v>
      </c>
      <c r="AZ38" s="345">
        <v>0</v>
      </c>
      <c r="BA38" s="345">
        <v>0</v>
      </c>
      <c r="BB38" s="345">
        <v>0</v>
      </c>
      <c r="BC38" s="345">
        <v>0</v>
      </c>
      <c r="BD38" s="345">
        <v>0</v>
      </c>
      <c r="BE38" s="345">
        <v>0</v>
      </c>
      <c r="BF38" s="345">
        <v>0</v>
      </c>
      <c r="BG38" s="345">
        <v>0</v>
      </c>
      <c r="BH38" s="345">
        <v>0</v>
      </c>
      <c r="BI38" s="345">
        <v>0</v>
      </c>
      <c r="BJ38" s="345">
        <v>0</v>
      </c>
      <c r="BK38" s="345">
        <v>0</v>
      </c>
      <c r="BL38" s="345">
        <v>0</v>
      </c>
      <c r="BM38" s="345">
        <v>0</v>
      </c>
      <c r="BN38" s="345">
        <v>0</v>
      </c>
      <c r="BO38" s="345">
        <v>0</v>
      </c>
      <c r="BP38" s="345">
        <v>0</v>
      </c>
      <c r="BQ38" s="345">
        <v>0</v>
      </c>
      <c r="BR38" s="345">
        <v>0</v>
      </c>
      <c r="BS38" s="345">
        <v>0</v>
      </c>
      <c r="BT38" s="345">
        <v>0</v>
      </c>
      <c r="BU38" s="345">
        <v>0</v>
      </c>
      <c r="BV38" s="345">
        <v>0</v>
      </c>
      <c r="BW38" s="345">
        <v>0</v>
      </c>
      <c r="BX38" s="345">
        <v>0</v>
      </c>
      <c r="BY38" s="345">
        <v>0</v>
      </c>
    </row>
    <row r="39" spans="1:77" x14ac:dyDescent="0.25">
      <c r="A39" s="105" t="s">
        <v>36</v>
      </c>
      <c r="B39" s="345">
        <v>0</v>
      </c>
      <c r="C39" s="345">
        <v>0</v>
      </c>
      <c r="D39" s="345">
        <v>0</v>
      </c>
      <c r="E39" s="345">
        <v>0</v>
      </c>
      <c r="F39" s="345">
        <v>0</v>
      </c>
      <c r="G39" s="345">
        <v>0</v>
      </c>
      <c r="H39" s="345">
        <v>0</v>
      </c>
      <c r="I39" s="345">
        <v>0</v>
      </c>
      <c r="J39" s="345">
        <v>0</v>
      </c>
      <c r="K39" s="345">
        <v>0</v>
      </c>
      <c r="L39" s="345">
        <v>0</v>
      </c>
      <c r="M39" s="345">
        <v>0</v>
      </c>
      <c r="N39" s="345">
        <v>0</v>
      </c>
      <c r="O39" s="345">
        <v>0</v>
      </c>
      <c r="P39" s="345">
        <v>0</v>
      </c>
      <c r="Q39" s="345">
        <v>0</v>
      </c>
      <c r="R39" s="345">
        <v>0</v>
      </c>
      <c r="S39" s="345">
        <v>0</v>
      </c>
      <c r="T39" s="345">
        <v>0</v>
      </c>
      <c r="U39" s="345">
        <v>0</v>
      </c>
      <c r="V39" s="345">
        <v>0</v>
      </c>
      <c r="W39" s="345">
        <v>0</v>
      </c>
      <c r="X39" s="345">
        <v>0</v>
      </c>
      <c r="Y39" s="345">
        <v>0</v>
      </c>
      <c r="Z39" s="345">
        <v>0</v>
      </c>
      <c r="AA39" s="345">
        <v>0</v>
      </c>
      <c r="AB39" s="345">
        <v>0</v>
      </c>
      <c r="AC39" s="345">
        <v>0</v>
      </c>
      <c r="AD39" s="345">
        <v>0</v>
      </c>
      <c r="AE39" s="345">
        <v>0</v>
      </c>
      <c r="AF39" s="345">
        <v>0</v>
      </c>
      <c r="AG39" s="345">
        <v>0</v>
      </c>
      <c r="AH39" s="345">
        <v>0</v>
      </c>
      <c r="AI39" s="34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0</v>
      </c>
      <c r="AO39" s="345">
        <v>0</v>
      </c>
      <c r="AP39" s="345">
        <v>0</v>
      </c>
      <c r="AQ39" s="345">
        <v>0</v>
      </c>
      <c r="AR39" s="345">
        <v>0</v>
      </c>
      <c r="AS39" s="345">
        <v>0</v>
      </c>
      <c r="AT39" s="345">
        <v>0</v>
      </c>
      <c r="AU39" s="345">
        <v>0</v>
      </c>
      <c r="AV39" s="345">
        <v>0</v>
      </c>
      <c r="AW39" s="345">
        <v>0</v>
      </c>
      <c r="AX39" s="345">
        <v>0</v>
      </c>
      <c r="AY39" s="345">
        <v>0</v>
      </c>
      <c r="AZ39" s="345">
        <v>0</v>
      </c>
      <c r="BA39" s="345">
        <v>0</v>
      </c>
      <c r="BB39" s="345">
        <v>0</v>
      </c>
      <c r="BC39" s="345">
        <v>0</v>
      </c>
      <c r="BD39" s="345">
        <v>0</v>
      </c>
      <c r="BE39" s="345">
        <v>0</v>
      </c>
      <c r="BF39" s="345">
        <v>0</v>
      </c>
      <c r="BG39" s="345">
        <v>0</v>
      </c>
      <c r="BH39" s="345">
        <v>0</v>
      </c>
      <c r="BI39" s="345">
        <v>0</v>
      </c>
      <c r="BJ39" s="345">
        <v>0</v>
      </c>
      <c r="BK39" s="345">
        <v>0</v>
      </c>
      <c r="BL39" s="345">
        <v>0</v>
      </c>
      <c r="BM39" s="345">
        <v>0</v>
      </c>
      <c r="BN39" s="345">
        <v>0</v>
      </c>
      <c r="BO39" s="34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345">
        <v>0</v>
      </c>
      <c r="BV39" s="345">
        <v>0</v>
      </c>
      <c r="BW39" s="345">
        <v>0</v>
      </c>
      <c r="BX39" s="345">
        <v>0</v>
      </c>
      <c r="BY39" s="345">
        <v>0</v>
      </c>
    </row>
    <row r="40" spans="1:77" x14ac:dyDescent="0.25">
      <c r="A40" s="105" t="s">
        <v>37</v>
      </c>
      <c r="B40" s="345">
        <v>0</v>
      </c>
      <c r="C40" s="345">
        <v>0</v>
      </c>
      <c r="D40" s="345">
        <v>0</v>
      </c>
      <c r="E40" s="345">
        <v>0</v>
      </c>
      <c r="F40" s="345">
        <v>0</v>
      </c>
      <c r="G40" s="345">
        <v>0</v>
      </c>
      <c r="H40" s="345">
        <v>0</v>
      </c>
      <c r="I40" s="345">
        <v>0</v>
      </c>
      <c r="J40" s="345">
        <v>0</v>
      </c>
      <c r="K40" s="345">
        <v>0</v>
      </c>
      <c r="L40" s="345">
        <v>0</v>
      </c>
      <c r="M40" s="345">
        <v>0</v>
      </c>
      <c r="N40" s="345">
        <v>0</v>
      </c>
      <c r="O40" s="345">
        <v>0</v>
      </c>
      <c r="P40" s="345">
        <v>0</v>
      </c>
      <c r="Q40" s="345">
        <v>0</v>
      </c>
      <c r="R40" s="345">
        <v>0</v>
      </c>
      <c r="S40" s="345">
        <v>0</v>
      </c>
      <c r="T40" s="345">
        <v>0</v>
      </c>
      <c r="U40" s="345">
        <v>0</v>
      </c>
      <c r="V40" s="345">
        <v>0</v>
      </c>
      <c r="W40" s="345">
        <v>0</v>
      </c>
      <c r="X40" s="345">
        <v>0</v>
      </c>
      <c r="Y40" s="345">
        <v>0</v>
      </c>
      <c r="Z40" s="345">
        <v>0</v>
      </c>
      <c r="AA40" s="345">
        <v>0</v>
      </c>
      <c r="AB40" s="345">
        <v>0</v>
      </c>
      <c r="AC40" s="345">
        <v>0</v>
      </c>
      <c r="AD40" s="345">
        <v>0</v>
      </c>
      <c r="AE40" s="345">
        <v>0</v>
      </c>
      <c r="AF40" s="345">
        <v>0</v>
      </c>
      <c r="AG40" s="345">
        <v>0</v>
      </c>
      <c r="AH40" s="345">
        <v>0</v>
      </c>
      <c r="AI40" s="34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0</v>
      </c>
      <c r="AO40" s="345">
        <v>0</v>
      </c>
      <c r="AP40" s="345">
        <v>0</v>
      </c>
      <c r="AQ40" s="345">
        <v>0</v>
      </c>
      <c r="AR40" s="345">
        <v>0</v>
      </c>
      <c r="AS40" s="345">
        <v>0</v>
      </c>
      <c r="AT40" s="345">
        <v>0</v>
      </c>
      <c r="AU40" s="345">
        <v>0</v>
      </c>
      <c r="AV40" s="345">
        <v>0</v>
      </c>
      <c r="AW40" s="345">
        <v>0</v>
      </c>
      <c r="AX40" s="345">
        <v>0</v>
      </c>
      <c r="AY40" s="345">
        <v>0</v>
      </c>
      <c r="AZ40" s="345">
        <v>0</v>
      </c>
      <c r="BA40" s="345">
        <v>0</v>
      </c>
      <c r="BB40" s="345">
        <v>0</v>
      </c>
      <c r="BC40" s="345">
        <v>0</v>
      </c>
      <c r="BD40" s="345">
        <v>0</v>
      </c>
      <c r="BE40" s="345">
        <v>0</v>
      </c>
      <c r="BF40" s="345">
        <v>0</v>
      </c>
      <c r="BG40" s="345">
        <v>0</v>
      </c>
      <c r="BH40" s="345">
        <v>0</v>
      </c>
      <c r="BI40" s="345">
        <v>0</v>
      </c>
      <c r="BJ40" s="345">
        <v>0</v>
      </c>
      <c r="BK40" s="345">
        <v>0</v>
      </c>
      <c r="BL40" s="345">
        <v>0</v>
      </c>
      <c r="BM40" s="345">
        <v>0</v>
      </c>
      <c r="BN40" s="345">
        <v>0</v>
      </c>
      <c r="BO40" s="34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345">
        <v>0</v>
      </c>
      <c r="BV40" s="345">
        <v>0</v>
      </c>
      <c r="BW40" s="345">
        <v>0</v>
      </c>
      <c r="BX40" s="345">
        <v>0</v>
      </c>
      <c r="BY40" s="345">
        <v>0</v>
      </c>
    </row>
    <row r="41" spans="1:77" x14ac:dyDescent="0.25">
      <c r="A41" s="105" t="s">
        <v>38</v>
      </c>
      <c r="B41" s="345">
        <v>0</v>
      </c>
      <c r="C41" s="345">
        <v>0</v>
      </c>
      <c r="D41" s="345">
        <v>0</v>
      </c>
      <c r="E41" s="345">
        <v>0</v>
      </c>
      <c r="F41" s="345">
        <v>0</v>
      </c>
      <c r="G41" s="345">
        <v>0</v>
      </c>
      <c r="H41" s="345">
        <v>0</v>
      </c>
      <c r="I41" s="345">
        <v>0</v>
      </c>
      <c r="J41" s="345">
        <v>0</v>
      </c>
      <c r="K41" s="345">
        <v>0</v>
      </c>
      <c r="L41" s="345">
        <v>0</v>
      </c>
      <c r="M41" s="345">
        <v>0</v>
      </c>
      <c r="N41" s="345">
        <v>0</v>
      </c>
      <c r="O41" s="345">
        <v>0</v>
      </c>
      <c r="P41" s="345">
        <v>0</v>
      </c>
      <c r="Q41" s="345">
        <v>0</v>
      </c>
      <c r="R41" s="345">
        <v>0</v>
      </c>
      <c r="S41" s="345">
        <v>0</v>
      </c>
      <c r="T41" s="345">
        <v>0</v>
      </c>
      <c r="U41" s="345">
        <v>0</v>
      </c>
      <c r="V41" s="345">
        <v>0</v>
      </c>
      <c r="W41" s="345">
        <v>0</v>
      </c>
      <c r="X41" s="345">
        <v>0</v>
      </c>
      <c r="Y41" s="345">
        <v>0</v>
      </c>
      <c r="Z41" s="345">
        <v>0</v>
      </c>
      <c r="AA41" s="345">
        <v>0</v>
      </c>
      <c r="AB41" s="345">
        <v>0</v>
      </c>
      <c r="AC41" s="345">
        <v>0</v>
      </c>
      <c r="AD41" s="345">
        <v>0</v>
      </c>
      <c r="AE41" s="345">
        <v>0</v>
      </c>
      <c r="AF41" s="345">
        <v>0</v>
      </c>
      <c r="AG41" s="345">
        <v>0</v>
      </c>
      <c r="AH41" s="345">
        <v>0</v>
      </c>
      <c r="AI41" s="345">
        <v>0</v>
      </c>
      <c r="AJ41" s="345">
        <v>0</v>
      </c>
      <c r="AK41" s="345">
        <v>0</v>
      </c>
      <c r="AL41" s="345">
        <v>0</v>
      </c>
      <c r="AM41" s="345">
        <v>0</v>
      </c>
      <c r="AN41" s="345">
        <v>0</v>
      </c>
      <c r="AO41" s="345">
        <v>0</v>
      </c>
      <c r="AP41" s="345">
        <v>0</v>
      </c>
      <c r="AQ41" s="345">
        <v>0</v>
      </c>
      <c r="AR41" s="345">
        <v>0</v>
      </c>
      <c r="AS41" s="345">
        <v>0</v>
      </c>
      <c r="AT41" s="345">
        <v>0</v>
      </c>
      <c r="AU41" s="345">
        <v>0</v>
      </c>
      <c r="AV41" s="345">
        <v>0</v>
      </c>
      <c r="AW41" s="345">
        <v>0</v>
      </c>
      <c r="AX41" s="345">
        <v>0</v>
      </c>
      <c r="AY41" s="345">
        <v>0</v>
      </c>
      <c r="AZ41" s="345">
        <v>0</v>
      </c>
      <c r="BA41" s="345">
        <v>0</v>
      </c>
      <c r="BB41" s="345">
        <v>0</v>
      </c>
      <c r="BC41" s="345">
        <v>0</v>
      </c>
      <c r="BD41" s="345">
        <v>0</v>
      </c>
      <c r="BE41" s="345">
        <v>0</v>
      </c>
      <c r="BF41" s="345">
        <v>0</v>
      </c>
      <c r="BG41" s="345">
        <v>0</v>
      </c>
      <c r="BH41" s="345">
        <v>0</v>
      </c>
      <c r="BI41" s="345">
        <v>0</v>
      </c>
      <c r="BJ41" s="345">
        <v>0</v>
      </c>
      <c r="BK41" s="345">
        <v>0</v>
      </c>
      <c r="BL41" s="345">
        <v>0</v>
      </c>
      <c r="BM41" s="345">
        <v>0</v>
      </c>
      <c r="BN41" s="345">
        <v>0</v>
      </c>
      <c r="BO41" s="345">
        <v>0</v>
      </c>
      <c r="BP41" s="345">
        <v>0</v>
      </c>
      <c r="BQ41" s="345">
        <v>0</v>
      </c>
      <c r="BR41" s="345">
        <v>0</v>
      </c>
      <c r="BS41" s="345">
        <v>0</v>
      </c>
      <c r="BT41" s="345">
        <v>0</v>
      </c>
      <c r="BU41" s="345">
        <v>0</v>
      </c>
      <c r="BV41" s="345">
        <v>0</v>
      </c>
      <c r="BW41" s="345">
        <v>0</v>
      </c>
      <c r="BX41" s="345">
        <v>0</v>
      </c>
      <c r="BY41" s="345">
        <v>0</v>
      </c>
    </row>
    <row r="42" spans="1:77" x14ac:dyDescent="0.25">
      <c r="A42" s="105" t="s">
        <v>39</v>
      </c>
      <c r="B42" s="345">
        <v>0</v>
      </c>
      <c r="C42" s="345">
        <v>0</v>
      </c>
      <c r="D42" s="345">
        <v>0</v>
      </c>
      <c r="E42" s="345">
        <v>0</v>
      </c>
      <c r="F42" s="345">
        <v>0</v>
      </c>
      <c r="G42" s="345">
        <v>0</v>
      </c>
      <c r="H42" s="345">
        <v>0</v>
      </c>
      <c r="I42" s="345">
        <v>0</v>
      </c>
      <c r="J42" s="345">
        <v>0</v>
      </c>
      <c r="K42" s="345">
        <v>0</v>
      </c>
      <c r="L42" s="345">
        <v>0</v>
      </c>
      <c r="M42" s="345">
        <v>0</v>
      </c>
      <c r="N42" s="345">
        <v>0</v>
      </c>
      <c r="O42" s="345">
        <v>0</v>
      </c>
      <c r="P42" s="345">
        <v>0</v>
      </c>
      <c r="Q42" s="345">
        <v>0</v>
      </c>
      <c r="R42" s="345">
        <v>0</v>
      </c>
      <c r="S42" s="345">
        <v>0</v>
      </c>
      <c r="T42" s="345">
        <v>0</v>
      </c>
      <c r="U42" s="345">
        <v>0</v>
      </c>
      <c r="V42" s="345">
        <v>0</v>
      </c>
      <c r="W42" s="345">
        <v>0</v>
      </c>
      <c r="X42" s="345">
        <v>0</v>
      </c>
      <c r="Y42" s="345">
        <v>0</v>
      </c>
      <c r="Z42" s="345">
        <v>0</v>
      </c>
      <c r="AA42" s="345">
        <v>0</v>
      </c>
      <c r="AB42" s="345">
        <v>0</v>
      </c>
      <c r="AC42" s="345">
        <v>0</v>
      </c>
      <c r="AD42" s="345">
        <v>0</v>
      </c>
      <c r="AE42" s="345">
        <v>0</v>
      </c>
      <c r="AF42" s="345">
        <v>0</v>
      </c>
      <c r="AG42" s="345">
        <v>0</v>
      </c>
      <c r="AH42" s="345">
        <v>0</v>
      </c>
      <c r="AI42" s="345">
        <v>0</v>
      </c>
      <c r="AJ42" s="345">
        <v>0</v>
      </c>
      <c r="AK42" s="345">
        <v>0</v>
      </c>
      <c r="AL42" s="345">
        <v>0</v>
      </c>
      <c r="AM42" s="345">
        <v>0</v>
      </c>
      <c r="AN42" s="345">
        <v>0</v>
      </c>
      <c r="AO42" s="345">
        <v>0</v>
      </c>
      <c r="AP42" s="345">
        <v>0</v>
      </c>
      <c r="AQ42" s="345">
        <v>0</v>
      </c>
      <c r="AR42" s="345">
        <v>0</v>
      </c>
      <c r="AS42" s="345">
        <v>0</v>
      </c>
      <c r="AT42" s="345">
        <v>0</v>
      </c>
      <c r="AU42" s="345">
        <v>0</v>
      </c>
      <c r="AV42" s="345">
        <v>0</v>
      </c>
      <c r="AW42" s="345">
        <v>0</v>
      </c>
      <c r="AX42" s="345">
        <v>0</v>
      </c>
      <c r="AY42" s="345">
        <v>0</v>
      </c>
      <c r="AZ42" s="345">
        <v>0</v>
      </c>
      <c r="BA42" s="345">
        <v>0</v>
      </c>
      <c r="BB42" s="345">
        <v>0</v>
      </c>
      <c r="BC42" s="345">
        <v>0</v>
      </c>
      <c r="BD42" s="345">
        <v>0</v>
      </c>
      <c r="BE42" s="345">
        <v>0</v>
      </c>
      <c r="BF42" s="345">
        <v>0</v>
      </c>
      <c r="BG42" s="345">
        <v>0</v>
      </c>
      <c r="BH42" s="345">
        <v>0</v>
      </c>
      <c r="BI42" s="345">
        <v>0</v>
      </c>
      <c r="BJ42" s="345">
        <v>0</v>
      </c>
      <c r="BK42" s="345">
        <v>0</v>
      </c>
      <c r="BL42" s="345">
        <v>0</v>
      </c>
      <c r="BM42" s="345">
        <v>0</v>
      </c>
      <c r="BN42" s="345">
        <v>0</v>
      </c>
      <c r="BO42" s="345">
        <v>0</v>
      </c>
      <c r="BP42" s="345">
        <v>0</v>
      </c>
      <c r="BQ42" s="345">
        <v>0</v>
      </c>
      <c r="BR42" s="345">
        <v>0</v>
      </c>
      <c r="BS42" s="345">
        <v>0</v>
      </c>
      <c r="BT42" s="345">
        <v>0</v>
      </c>
      <c r="BU42" s="345">
        <v>0</v>
      </c>
      <c r="BV42" s="345">
        <v>0</v>
      </c>
      <c r="BW42" s="345">
        <v>0</v>
      </c>
      <c r="BX42" s="345">
        <v>0</v>
      </c>
      <c r="BY42" s="345">
        <v>0</v>
      </c>
    </row>
    <row r="43" spans="1:77" x14ac:dyDescent="0.25">
      <c r="A43" s="105" t="s">
        <v>40</v>
      </c>
      <c r="B43" s="345">
        <v>0</v>
      </c>
      <c r="C43" s="345">
        <v>0</v>
      </c>
      <c r="D43" s="345">
        <v>0</v>
      </c>
      <c r="E43" s="345">
        <v>0</v>
      </c>
      <c r="F43" s="345">
        <v>0</v>
      </c>
      <c r="G43" s="345">
        <v>0</v>
      </c>
      <c r="H43" s="345">
        <v>0</v>
      </c>
      <c r="I43" s="345">
        <v>0</v>
      </c>
      <c r="J43" s="345">
        <v>0</v>
      </c>
      <c r="K43" s="345">
        <v>0</v>
      </c>
      <c r="L43" s="345">
        <v>0</v>
      </c>
      <c r="M43" s="345">
        <v>0</v>
      </c>
      <c r="N43" s="345">
        <v>0</v>
      </c>
      <c r="O43" s="345">
        <v>0</v>
      </c>
      <c r="P43" s="345">
        <v>0</v>
      </c>
      <c r="Q43" s="345">
        <v>0</v>
      </c>
      <c r="R43" s="345">
        <v>0</v>
      </c>
      <c r="S43" s="345">
        <v>0</v>
      </c>
      <c r="T43" s="345">
        <v>0</v>
      </c>
      <c r="U43" s="345">
        <v>0</v>
      </c>
      <c r="V43" s="345">
        <v>0</v>
      </c>
      <c r="W43" s="345">
        <v>0</v>
      </c>
      <c r="X43" s="345">
        <v>0</v>
      </c>
      <c r="Y43" s="345">
        <v>0</v>
      </c>
      <c r="Z43" s="345">
        <v>0</v>
      </c>
      <c r="AA43" s="345">
        <v>0</v>
      </c>
      <c r="AB43" s="345">
        <v>0</v>
      </c>
      <c r="AC43" s="345">
        <v>0</v>
      </c>
      <c r="AD43" s="345">
        <v>0</v>
      </c>
      <c r="AE43" s="345">
        <v>0</v>
      </c>
      <c r="AF43" s="345">
        <v>0</v>
      </c>
      <c r="AG43" s="345">
        <v>0</v>
      </c>
      <c r="AH43" s="345">
        <v>0</v>
      </c>
      <c r="AI43" s="345">
        <v>0</v>
      </c>
      <c r="AJ43" s="345">
        <v>0</v>
      </c>
      <c r="AK43" s="345">
        <v>0</v>
      </c>
      <c r="AL43" s="345">
        <v>0</v>
      </c>
      <c r="AM43" s="345">
        <v>0</v>
      </c>
      <c r="AN43" s="345">
        <v>0</v>
      </c>
      <c r="AO43" s="345">
        <v>0</v>
      </c>
      <c r="AP43" s="345">
        <v>0</v>
      </c>
      <c r="AQ43" s="345">
        <v>0</v>
      </c>
      <c r="AR43" s="345">
        <v>0</v>
      </c>
      <c r="AS43" s="345">
        <v>0</v>
      </c>
      <c r="AT43" s="345">
        <v>0</v>
      </c>
      <c r="AU43" s="345">
        <v>0</v>
      </c>
      <c r="AV43" s="345">
        <v>0</v>
      </c>
      <c r="AW43" s="345">
        <v>0</v>
      </c>
      <c r="AX43" s="345">
        <v>0</v>
      </c>
      <c r="AY43" s="345">
        <v>0</v>
      </c>
      <c r="AZ43" s="345">
        <v>0</v>
      </c>
      <c r="BA43" s="345">
        <v>0</v>
      </c>
      <c r="BB43" s="345">
        <v>0</v>
      </c>
      <c r="BC43" s="345">
        <v>0</v>
      </c>
      <c r="BD43" s="345">
        <v>0</v>
      </c>
      <c r="BE43" s="345">
        <v>0</v>
      </c>
      <c r="BF43" s="345">
        <v>0</v>
      </c>
      <c r="BG43" s="345">
        <v>0</v>
      </c>
      <c r="BH43" s="345">
        <v>0</v>
      </c>
      <c r="BI43" s="345">
        <v>0</v>
      </c>
      <c r="BJ43" s="345">
        <v>0</v>
      </c>
      <c r="BK43" s="345">
        <v>0</v>
      </c>
      <c r="BL43" s="345">
        <v>0</v>
      </c>
      <c r="BM43" s="345">
        <v>0</v>
      </c>
      <c r="BN43" s="345">
        <v>0</v>
      </c>
      <c r="BO43" s="345">
        <v>0</v>
      </c>
      <c r="BP43" s="345">
        <v>0</v>
      </c>
      <c r="BQ43" s="345">
        <v>0</v>
      </c>
      <c r="BR43" s="345">
        <v>0</v>
      </c>
      <c r="BS43" s="345">
        <v>0</v>
      </c>
      <c r="BT43" s="345">
        <v>0</v>
      </c>
      <c r="BU43" s="345">
        <v>0</v>
      </c>
      <c r="BV43" s="345">
        <v>0</v>
      </c>
      <c r="BW43" s="345">
        <v>0</v>
      </c>
      <c r="BX43" s="345">
        <v>0</v>
      </c>
      <c r="BY43" s="345">
        <v>0</v>
      </c>
    </row>
    <row r="44" spans="1:77" x14ac:dyDescent="0.25">
      <c r="A44" s="105" t="s">
        <v>41</v>
      </c>
      <c r="B44" s="345">
        <v>0</v>
      </c>
      <c r="C44" s="345">
        <v>0</v>
      </c>
      <c r="D44" s="345">
        <v>0</v>
      </c>
      <c r="E44" s="345">
        <v>0</v>
      </c>
      <c r="F44" s="345">
        <v>0</v>
      </c>
      <c r="G44" s="345">
        <v>0</v>
      </c>
      <c r="H44" s="345">
        <v>0</v>
      </c>
      <c r="I44" s="345">
        <v>0</v>
      </c>
      <c r="J44" s="345">
        <v>0</v>
      </c>
      <c r="K44" s="345">
        <v>0</v>
      </c>
      <c r="L44" s="345">
        <v>0</v>
      </c>
      <c r="M44" s="345">
        <v>0</v>
      </c>
      <c r="N44" s="345">
        <v>0</v>
      </c>
      <c r="O44" s="345">
        <v>0</v>
      </c>
      <c r="P44" s="345">
        <v>0</v>
      </c>
      <c r="Q44" s="345">
        <v>0</v>
      </c>
      <c r="R44" s="345">
        <v>0</v>
      </c>
      <c r="S44" s="345">
        <v>0</v>
      </c>
      <c r="T44" s="345">
        <v>0</v>
      </c>
      <c r="U44" s="345">
        <v>0</v>
      </c>
      <c r="V44" s="345">
        <v>0</v>
      </c>
      <c r="W44" s="345">
        <v>0</v>
      </c>
      <c r="X44" s="345">
        <v>0</v>
      </c>
      <c r="Y44" s="345">
        <v>0</v>
      </c>
      <c r="Z44" s="345">
        <v>0</v>
      </c>
      <c r="AA44" s="345">
        <v>0</v>
      </c>
      <c r="AB44" s="345">
        <v>0</v>
      </c>
      <c r="AC44" s="345">
        <v>0</v>
      </c>
      <c r="AD44" s="345">
        <v>0</v>
      </c>
      <c r="AE44" s="345">
        <v>0</v>
      </c>
      <c r="AF44" s="345">
        <v>0</v>
      </c>
      <c r="AG44" s="345">
        <v>0</v>
      </c>
      <c r="AH44" s="345">
        <v>0</v>
      </c>
      <c r="AI44" s="345">
        <v>0</v>
      </c>
      <c r="AJ44" s="345">
        <v>0</v>
      </c>
      <c r="AK44" s="345">
        <v>0</v>
      </c>
      <c r="AL44" s="345">
        <v>0</v>
      </c>
      <c r="AM44" s="345">
        <v>0</v>
      </c>
      <c r="AN44" s="345">
        <v>0</v>
      </c>
      <c r="AO44" s="345">
        <v>0</v>
      </c>
      <c r="AP44" s="345">
        <v>0</v>
      </c>
      <c r="AQ44" s="345">
        <v>0</v>
      </c>
      <c r="AR44" s="345">
        <v>0</v>
      </c>
      <c r="AS44" s="345">
        <v>0</v>
      </c>
      <c r="AT44" s="345">
        <v>0</v>
      </c>
      <c r="AU44" s="345">
        <v>0</v>
      </c>
      <c r="AV44" s="345">
        <v>0</v>
      </c>
      <c r="AW44" s="345">
        <v>0</v>
      </c>
      <c r="AX44" s="345">
        <v>0</v>
      </c>
      <c r="AY44" s="345">
        <v>0</v>
      </c>
      <c r="AZ44" s="345">
        <v>0</v>
      </c>
      <c r="BA44" s="345">
        <v>0</v>
      </c>
      <c r="BB44" s="345">
        <v>0</v>
      </c>
      <c r="BC44" s="345">
        <v>0</v>
      </c>
      <c r="BD44" s="345">
        <v>0</v>
      </c>
      <c r="BE44" s="345">
        <v>0</v>
      </c>
      <c r="BF44" s="345">
        <v>0</v>
      </c>
      <c r="BG44" s="345">
        <v>0</v>
      </c>
      <c r="BH44" s="345">
        <v>0</v>
      </c>
      <c r="BI44" s="345">
        <v>0</v>
      </c>
      <c r="BJ44" s="345">
        <v>0</v>
      </c>
      <c r="BK44" s="345">
        <v>0</v>
      </c>
      <c r="BL44" s="345">
        <v>0</v>
      </c>
      <c r="BM44" s="345">
        <v>0</v>
      </c>
      <c r="BN44" s="345">
        <v>0</v>
      </c>
      <c r="BO44" s="34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345">
        <v>0</v>
      </c>
      <c r="BV44" s="345">
        <v>0</v>
      </c>
      <c r="BW44" s="345">
        <v>0</v>
      </c>
      <c r="BX44" s="345">
        <v>0</v>
      </c>
      <c r="BY44" s="345">
        <v>0</v>
      </c>
    </row>
    <row r="45" spans="1:77" x14ac:dyDescent="0.25">
      <c r="A45" s="105" t="s">
        <v>42</v>
      </c>
      <c r="B45" s="345">
        <v>0</v>
      </c>
      <c r="C45" s="345">
        <v>0</v>
      </c>
      <c r="D45" s="345">
        <v>0</v>
      </c>
      <c r="E45" s="345">
        <v>0</v>
      </c>
      <c r="F45" s="345">
        <v>0</v>
      </c>
      <c r="G45" s="345">
        <v>0</v>
      </c>
      <c r="H45" s="345">
        <v>0</v>
      </c>
      <c r="I45" s="345">
        <v>0</v>
      </c>
      <c r="J45" s="345">
        <v>0</v>
      </c>
      <c r="K45" s="345">
        <v>0</v>
      </c>
      <c r="L45" s="345">
        <v>0</v>
      </c>
      <c r="M45" s="345">
        <v>0</v>
      </c>
      <c r="N45" s="345">
        <v>0</v>
      </c>
      <c r="O45" s="345">
        <v>0</v>
      </c>
      <c r="P45" s="345">
        <v>0</v>
      </c>
      <c r="Q45" s="345">
        <v>0</v>
      </c>
      <c r="R45" s="345">
        <v>0</v>
      </c>
      <c r="S45" s="345">
        <v>0</v>
      </c>
      <c r="T45" s="345">
        <v>0</v>
      </c>
      <c r="U45" s="345">
        <v>0</v>
      </c>
      <c r="V45" s="345">
        <v>0</v>
      </c>
      <c r="W45" s="345">
        <v>0</v>
      </c>
      <c r="X45" s="345">
        <v>0</v>
      </c>
      <c r="Y45" s="345">
        <v>0</v>
      </c>
      <c r="Z45" s="345">
        <v>0</v>
      </c>
      <c r="AA45" s="345">
        <v>0</v>
      </c>
      <c r="AB45" s="345">
        <v>0</v>
      </c>
      <c r="AC45" s="345">
        <v>0</v>
      </c>
      <c r="AD45" s="345">
        <v>0</v>
      </c>
      <c r="AE45" s="345">
        <v>0</v>
      </c>
      <c r="AF45" s="345">
        <v>0</v>
      </c>
      <c r="AG45" s="345">
        <v>0</v>
      </c>
      <c r="AH45" s="345">
        <v>0</v>
      </c>
      <c r="AI45" s="345">
        <v>0</v>
      </c>
      <c r="AJ45" s="345">
        <v>0</v>
      </c>
      <c r="AK45" s="345">
        <v>0</v>
      </c>
      <c r="AL45" s="345">
        <v>0</v>
      </c>
      <c r="AM45" s="345">
        <v>0</v>
      </c>
      <c r="AN45" s="345">
        <v>0</v>
      </c>
      <c r="AO45" s="345">
        <v>0</v>
      </c>
      <c r="AP45" s="345">
        <v>0</v>
      </c>
      <c r="AQ45" s="345">
        <v>0</v>
      </c>
      <c r="AR45" s="345">
        <v>0</v>
      </c>
      <c r="AS45" s="345">
        <v>0</v>
      </c>
      <c r="AT45" s="345">
        <v>0</v>
      </c>
      <c r="AU45" s="345">
        <v>0</v>
      </c>
      <c r="AV45" s="345">
        <v>0</v>
      </c>
      <c r="AW45" s="345">
        <v>0</v>
      </c>
      <c r="AX45" s="345">
        <v>0</v>
      </c>
      <c r="AY45" s="345">
        <v>0</v>
      </c>
      <c r="AZ45" s="345">
        <v>0</v>
      </c>
      <c r="BA45" s="345">
        <v>0</v>
      </c>
      <c r="BB45" s="345">
        <v>0</v>
      </c>
      <c r="BC45" s="345">
        <v>0</v>
      </c>
      <c r="BD45" s="345">
        <v>0</v>
      </c>
      <c r="BE45" s="345">
        <v>0</v>
      </c>
      <c r="BF45" s="345">
        <v>0</v>
      </c>
      <c r="BG45" s="345">
        <v>0</v>
      </c>
      <c r="BH45" s="345">
        <v>0</v>
      </c>
      <c r="BI45" s="345">
        <v>0</v>
      </c>
      <c r="BJ45" s="345">
        <v>0</v>
      </c>
      <c r="BK45" s="345">
        <v>0</v>
      </c>
      <c r="BL45" s="345">
        <v>0</v>
      </c>
      <c r="BM45" s="345">
        <v>0</v>
      </c>
      <c r="BN45" s="345">
        <v>0</v>
      </c>
      <c r="BO45" s="34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345">
        <v>0</v>
      </c>
      <c r="BV45" s="345">
        <v>0</v>
      </c>
      <c r="BW45" s="345">
        <v>0</v>
      </c>
      <c r="BX45" s="345">
        <v>0</v>
      </c>
      <c r="BY45" s="345">
        <v>0</v>
      </c>
    </row>
    <row r="46" spans="1:77" x14ac:dyDescent="0.25">
      <c r="A46" s="105" t="s">
        <v>43</v>
      </c>
      <c r="B46" s="345">
        <v>0</v>
      </c>
      <c r="C46" s="345">
        <v>0</v>
      </c>
      <c r="D46" s="345">
        <v>0</v>
      </c>
      <c r="E46" s="345">
        <v>0</v>
      </c>
      <c r="F46" s="345">
        <v>0</v>
      </c>
      <c r="G46" s="345">
        <v>0</v>
      </c>
      <c r="H46" s="345">
        <v>0</v>
      </c>
      <c r="I46" s="345">
        <v>0</v>
      </c>
      <c r="J46" s="345">
        <v>0</v>
      </c>
      <c r="K46" s="345">
        <v>0</v>
      </c>
      <c r="L46" s="345">
        <v>0</v>
      </c>
      <c r="M46" s="345">
        <v>0</v>
      </c>
      <c r="N46" s="345">
        <v>0</v>
      </c>
      <c r="O46" s="345">
        <v>0</v>
      </c>
      <c r="P46" s="345">
        <v>0</v>
      </c>
      <c r="Q46" s="345">
        <v>0</v>
      </c>
      <c r="R46" s="345">
        <v>0</v>
      </c>
      <c r="S46" s="345">
        <v>0</v>
      </c>
      <c r="T46" s="345">
        <v>0</v>
      </c>
      <c r="U46" s="345">
        <v>0</v>
      </c>
      <c r="V46" s="345">
        <v>0</v>
      </c>
      <c r="W46" s="345">
        <v>0</v>
      </c>
      <c r="X46" s="345">
        <v>0</v>
      </c>
      <c r="Y46" s="345">
        <v>0</v>
      </c>
      <c r="Z46" s="345">
        <v>0</v>
      </c>
      <c r="AA46" s="345">
        <v>0</v>
      </c>
      <c r="AB46" s="345">
        <v>0</v>
      </c>
      <c r="AC46" s="345">
        <v>0</v>
      </c>
      <c r="AD46" s="345">
        <v>0</v>
      </c>
      <c r="AE46" s="345">
        <v>0</v>
      </c>
      <c r="AF46" s="345">
        <v>0</v>
      </c>
      <c r="AG46" s="345">
        <v>0</v>
      </c>
      <c r="AH46" s="345">
        <v>0</v>
      </c>
      <c r="AI46" s="345">
        <v>0</v>
      </c>
      <c r="AJ46" s="345">
        <v>0</v>
      </c>
      <c r="AK46" s="345">
        <v>0</v>
      </c>
      <c r="AL46" s="345">
        <v>0</v>
      </c>
      <c r="AM46" s="345">
        <v>0</v>
      </c>
      <c r="AN46" s="345">
        <v>0</v>
      </c>
      <c r="AO46" s="345">
        <v>0</v>
      </c>
      <c r="AP46" s="345">
        <v>0</v>
      </c>
      <c r="AQ46" s="345">
        <v>0</v>
      </c>
      <c r="AR46" s="345">
        <v>0</v>
      </c>
      <c r="AS46" s="345">
        <v>0</v>
      </c>
      <c r="AT46" s="345">
        <v>0</v>
      </c>
      <c r="AU46" s="345">
        <v>0</v>
      </c>
      <c r="AV46" s="345">
        <v>0</v>
      </c>
      <c r="AW46" s="345">
        <v>0</v>
      </c>
      <c r="AX46" s="345">
        <v>0</v>
      </c>
      <c r="AY46" s="345">
        <v>0</v>
      </c>
      <c r="AZ46" s="345">
        <v>0</v>
      </c>
      <c r="BA46" s="345">
        <v>0</v>
      </c>
      <c r="BB46" s="345">
        <v>0</v>
      </c>
      <c r="BC46" s="345">
        <v>0</v>
      </c>
      <c r="BD46" s="345">
        <v>0</v>
      </c>
      <c r="BE46" s="345">
        <v>0</v>
      </c>
      <c r="BF46" s="345">
        <v>0</v>
      </c>
      <c r="BG46" s="345">
        <v>0</v>
      </c>
      <c r="BH46" s="345">
        <v>0</v>
      </c>
      <c r="BI46" s="345">
        <v>0</v>
      </c>
      <c r="BJ46" s="345">
        <v>0</v>
      </c>
      <c r="BK46" s="345">
        <v>0</v>
      </c>
      <c r="BL46" s="345">
        <v>0</v>
      </c>
      <c r="BM46" s="345">
        <v>0</v>
      </c>
      <c r="BN46" s="345">
        <v>0</v>
      </c>
      <c r="BO46" s="345">
        <v>0</v>
      </c>
      <c r="BP46" s="345">
        <v>0</v>
      </c>
      <c r="BQ46" s="345">
        <v>0</v>
      </c>
      <c r="BR46" s="345">
        <v>0</v>
      </c>
      <c r="BS46" s="345">
        <v>0</v>
      </c>
      <c r="BT46" s="345">
        <v>0</v>
      </c>
      <c r="BU46" s="345">
        <v>0</v>
      </c>
      <c r="BV46" s="345">
        <v>0</v>
      </c>
      <c r="BW46" s="345">
        <v>0</v>
      </c>
      <c r="BX46" s="345">
        <v>0</v>
      </c>
      <c r="BY46" s="345">
        <v>0</v>
      </c>
    </row>
    <row r="47" spans="1:77" x14ac:dyDescent="0.25">
      <c r="A47" s="105" t="s">
        <v>44</v>
      </c>
      <c r="B47" s="345">
        <v>0</v>
      </c>
      <c r="C47" s="345">
        <v>0</v>
      </c>
      <c r="D47" s="345">
        <v>0</v>
      </c>
      <c r="E47" s="345">
        <v>0</v>
      </c>
      <c r="F47" s="345">
        <v>0</v>
      </c>
      <c r="G47" s="345">
        <v>0</v>
      </c>
      <c r="H47" s="345">
        <v>0</v>
      </c>
      <c r="I47" s="345">
        <v>0</v>
      </c>
      <c r="J47" s="345">
        <v>0</v>
      </c>
      <c r="K47" s="345">
        <v>0</v>
      </c>
      <c r="L47" s="345">
        <v>0</v>
      </c>
      <c r="M47" s="345">
        <v>0</v>
      </c>
      <c r="N47" s="345">
        <v>0</v>
      </c>
      <c r="O47" s="345">
        <v>0</v>
      </c>
      <c r="P47" s="345">
        <v>0</v>
      </c>
      <c r="Q47" s="345">
        <v>0</v>
      </c>
      <c r="R47" s="345">
        <v>0</v>
      </c>
      <c r="S47" s="345">
        <v>0</v>
      </c>
      <c r="T47" s="345">
        <v>0</v>
      </c>
      <c r="U47" s="345">
        <v>0</v>
      </c>
      <c r="V47" s="345">
        <v>0</v>
      </c>
      <c r="W47" s="345">
        <v>0</v>
      </c>
      <c r="X47" s="345">
        <v>0</v>
      </c>
      <c r="Y47" s="345">
        <v>0</v>
      </c>
      <c r="Z47" s="345">
        <v>0</v>
      </c>
      <c r="AA47" s="345">
        <v>0</v>
      </c>
      <c r="AB47" s="345">
        <v>0</v>
      </c>
      <c r="AC47" s="345">
        <v>0</v>
      </c>
      <c r="AD47" s="345">
        <v>0</v>
      </c>
      <c r="AE47" s="345">
        <v>0</v>
      </c>
      <c r="AF47" s="345">
        <v>0</v>
      </c>
      <c r="AG47" s="345">
        <v>0</v>
      </c>
      <c r="AH47" s="345">
        <v>0</v>
      </c>
      <c r="AI47" s="345">
        <v>0</v>
      </c>
      <c r="AJ47" s="345">
        <v>0</v>
      </c>
      <c r="AK47" s="345">
        <v>0</v>
      </c>
      <c r="AL47" s="345">
        <v>0</v>
      </c>
      <c r="AM47" s="345">
        <v>0</v>
      </c>
      <c r="AN47" s="345">
        <v>0</v>
      </c>
      <c r="AO47" s="345">
        <v>0</v>
      </c>
      <c r="AP47" s="345">
        <v>0</v>
      </c>
      <c r="AQ47" s="345">
        <v>0</v>
      </c>
      <c r="AR47" s="345">
        <v>0</v>
      </c>
      <c r="AS47" s="345">
        <v>0</v>
      </c>
      <c r="AT47" s="345">
        <v>0</v>
      </c>
      <c r="AU47" s="345">
        <v>0</v>
      </c>
      <c r="AV47" s="345">
        <v>0</v>
      </c>
      <c r="AW47" s="345">
        <v>0</v>
      </c>
      <c r="AX47" s="345">
        <v>0</v>
      </c>
      <c r="AY47" s="345">
        <v>0</v>
      </c>
      <c r="AZ47" s="345">
        <v>0</v>
      </c>
      <c r="BA47" s="345">
        <v>0</v>
      </c>
      <c r="BB47" s="345">
        <v>0</v>
      </c>
      <c r="BC47" s="345">
        <v>0</v>
      </c>
      <c r="BD47" s="345">
        <v>0</v>
      </c>
      <c r="BE47" s="345">
        <v>0</v>
      </c>
      <c r="BF47" s="345">
        <v>0</v>
      </c>
      <c r="BG47" s="345">
        <v>0</v>
      </c>
      <c r="BH47" s="345">
        <v>0</v>
      </c>
      <c r="BI47" s="345">
        <v>0</v>
      </c>
      <c r="BJ47" s="345">
        <v>0</v>
      </c>
      <c r="BK47" s="345">
        <v>0</v>
      </c>
      <c r="BL47" s="345">
        <v>0</v>
      </c>
      <c r="BM47" s="345">
        <v>0</v>
      </c>
      <c r="BN47" s="345">
        <v>0</v>
      </c>
      <c r="BO47" s="345">
        <v>0</v>
      </c>
      <c r="BP47" s="345">
        <v>0</v>
      </c>
      <c r="BQ47" s="345">
        <v>0</v>
      </c>
      <c r="BR47" s="345">
        <v>0</v>
      </c>
      <c r="BS47" s="345">
        <v>0</v>
      </c>
      <c r="BT47" s="345">
        <v>0</v>
      </c>
      <c r="BU47" s="345">
        <v>0</v>
      </c>
      <c r="BV47" s="345">
        <v>0</v>
      </c>
      <c r="BW47" s="345">
        <v>0</v>
      </c>
      <c r="BX47" s="345">
        <v>0</v>
      </c>
      <c r="BY47" s="345">
        <v>0</v>
      </c>
    </row>
    <row r="48" spans="1:77" x14ac:dyDescent="0.25">
      <c r="A48" s="105" t="s">
        <v>45</v>
      </c>
      <c r="B48" s="345">
        <v>0</v>
      </c>
      <c r="C48" s="345">
        <v>0</v>
      </c>
      <c r="D48" s="345">
        <v>0</v>
      </c>
      <c r="E48" s="345">
        <v>0</v>
      </c>
      <c r="F48" s="345">
        <v>0</v>
      </c>
      <c r="G48" s="345">
        <v>0</v>
      </c>
      <c r="H48" s="345">
        <v>0</v>
      </c>
      <c r="I48" s="345">
        <v>0</v>
      </c>
      <c r="J48" s="345">
        <v>0</v>
      </c>
      <c r="K48" s="345">
        <v>0</v>
      </c>
      <c r="L48" s="345">
        <v>0</v>
      </c>
      <c r="M48" s="345">
        <v>0</v>
      </c>
      <c r="N48" s="345">
        <v>0</v>
      </c>
      <c r="O48" s="345">
        <v>0</v>
      </c>
      <c r="P48" s="345">
        <v>0</v>
      </c>
      <c r="Q48" s="345">
        <v>0</v>
      </c>
      <c r="R48" s="345">
        <v>0</v>
      </c>
      <c r="S48" s="345">
        <v>0</v>
      </c>
      <c r="T48" s="345">
        <v>0</v>
      </c>
      <c r="U48" s="345">
        <v>0</v>
      </c>
      <c r="V48" s="345">
        <v>0</v>
      </c>
      <c r="W48" s="345">
        <v>0</v>
      </c>
      <c r="X48" s="345">
        <v>0</v>
      </c>
      <c r="Y48" s="345">
        <v>0</v>
      </c>
      <c r="Z48" s="345">
        <v>0</v>
      </c>
      <c r="AA48" s="345">
        <v>0</v>
      </c>
      <c r="AB48" s="345">
        <v>0</v>
      </c>
      <c r="AC48" s="345">
        <v>0</v>
      </c>
      <c r="AD48" s="345">
        <v>0</v>
      </c>
      <c r="AE48" s="345">
        <v>0</v>
      </c>
      <c r="AF48" s="345">
        <v>0</v>
      </c>
      <c r="AG48" s="345">
        <v>0</v>
      </c>
      <c r="AH48" s="345">
        <v>0</v>
      </c>
      <c r="AI48" s="345">
        <v>0</v>
      </c>
      <c r="AJ48" s="345">
        <v>0</v>
      </c>
      <c r="AK48" s="345">
        <v>0</v>
      </c>
      <c r="AL48" s="345">
        <v>0</v>
      </c>
      <c r="AM48" s="345">
        <v>0</v>
      </c>
      <c r="AN48" s="345">
        <v>0</v>
      </c>
      <c r="AO48" s="345">
        <v>0</v>
      </c>
      <c r="AP48" s="345">
        <v>0</v>
      </c>
      <c r="AQ48" s="345">
        <v>0</v>
      </c>
      <c r="AR48" s="345">
        <v>0</v>
      </c>
      <c r="AS48" s="345">
        <v>0</v>
      </c>
      <c r="AT48" s="345">
        <v>0</v>
      </c>
      <c r="AU48" s="345">
        <v>0</v>
      </c>
      <c r="AV48" s="345">
        <v>0</v>
      </c>
      <c r="AW48" s="345">
        <v>0</v>
      </c>
      <c r="AX48" s="345">
        <v>0</v>
      </c>
      <c r="AY48" s="345">
        <v>0</v>
      </c>
      <c r="AZ48" s="345">
        <v>0</v>
      </c>
      <c r="BA48" s="345">
        <v>0</v>
      </c>
      <c r="BB48" s="345">
        <v>0</v>
      </c>
      <c r="BC48" s="345">
        <v>0</v>
      </c>
      <c r="BD48" s="345">
        <v>0</v>
      </c>
      <c r="BE48" s="345">
        <v>0</v>
      </c>
      <c r="BF48" s="345">
        <v>0</v>
      </c>
      <c r="BG48" s="345">
        <v>0</v>
      </c>
      <c r="BH48" s="345">
        <v>0</v>
      </c>
      <c r="BI48" s="345">
        <v>0</v>
      </c>
      <c r="BJ48" s="345">
        <v>0</v>
      </c>
      <c r="BK48" s="345">
        <v>0</v>
      </c>
      <c r="BL48" s="345">
        <v>0</v>
      </c>
      <c r="BM48" s="345">
        <v>0</v>
      </c>
      <c r="BN48" s="345">
        <v>0</v>
      </c>
      <c r="BO48" s="345">
        <v>0</v>
      </c>
      <c r="BP48" s="345">
        <v>0</v>
      </c>
      <c r="BQ48" s="345">
        <v>0</v>
      </c>
      <c r="BR48" s="345">
        <v>0</v>
      </c>
      <c r="BS48" s="345">
        <v>0</v>
      </c>
      <c r="BT48" s="345">
        <v>0</v>
      </c>
      <c r="BU48" s="345">
        <v>0</v>
      </c>
      <c r="BV48" s="345">
        <v>0</v>
      </c>
      <c r="BW48" s="345">
        <v>0</v>
      </c>
      <c r="BX48" s="345">
        <v>0</v>
      </c>
      <c r="BY48" s="345">
        <v>0</v>
      </c>
    </row>
    <row r="49" spans="1:77" x14ac:dyDescent="0.25">
      <c r="A49" s="105" t="s">
        <v>46</v>
      </c>
      <c r="B49" s="345">
        <v>0</v>
      </c>
      <c r="C49" s="345">
        <v>0</v>
      </c>
      <c r="D49" s="345">
        <v>0</v>
      </c>
      <c r="E49" s="345">
        <v>0</v>
      </c>
      <c r="F49" s="345">
        <v>0</v>
      </c>
      <c r="G49" s="345">
        <v>0</v>
      </c>
      <c r="H49" s="345">
        <v>0</v>
      </c>
      <c r="I49" s="345">
        <v>0</v>
      </c>
      <c r="J49" s="345">
        <v>0</v>
      </c>
      <c r="K49" s="345">
        <v>0</v>
      </c>
      <c r="L49" s="345">
        <v>0</v>
      </c>
      <c r="M49" s="345">
        <v>0</v>
      </c>
      <c r="N49" s="345">
        <v>0</v>
      </c>
      <c r="O49" s="345">
        <v>0</v>
      </c>
      <c r="P49" s="345">
        <v>0</v>
      </c>
      <c r="Q49" s="345">
        <v>0</v>
      </c>
      <c r="R49" s="345">
        <v>0</v>
      </c>
      <c r="S49" s="345">
        <v>0</v>
      </c>
      <c r="T49" s="345">
        <v>0</v>
      </c>
      <c r="U49" s="345">
        <v>0</v>
      </c>
      <c r="V49" s="345">
        <v>0</v>
      </c>
      <c r="W49" s="345">
        <v>0</v>
      </c>
      <c r="X49" s="345">
        <v>0</v>
      </c>
      <c r="Y49" s="345">
        <v>0</v>
      </c>
      <c r="Z49" s="345">
        <v>0</v>
      </c>
      <c r="AA49" s="345">
        <v>0</v>
      </c>
      <c r="AB49" s="345">
        <v>0</v>
      </c>
      <c r="AC49" s="345">
        <v>0</v>
      </c>
      <c r="AD49" s="345">
        <v>0</v>
      </c>
      <c r="AE49" s="345">
        <v>0</v>
      </c>
      <c r="AF49" s="345">
        <v>0</v>
      </c>
      <c r="AG49" s="345">
        <v>0</v>
      </c>
      <c r="AH49" s="345">
        <v>0</v>
      </c>
      <c r="AI49" s="345">
        <v>0</v>
      </c>
      <c r="AJ49" s="345">
        <v>0</v>
      </c>
      <c r="AK49" s="345">
        <v>0</v>
      </c>
      <c r="AL49" s="345">
        <v>0</v>
      </c>
      <c r="AM49" s="345">
        <v>0</v>
      </c>
      <c r="AN49" s="345">
        <v>0</v>
      </c>
      <c r="AO49" s="345">
        <v>0</v>
      </c>
      <c r="AP49" s="345">
        <v>0</v>
      </c>
      <c r="AQ49" s="345">
        <v>0</v>
      </c>
      <c r="AR49" s="345">
        <v>0</v>
      </c>
      <c r="AS49" s="345">
        <v>0</v>
      </c>
      <c r="AT49" s="345">
        <v>0</v>
      </c>
      <c r="AU49" s="345">
        <v>0</v>
      </c>
      <c r="AV49" s="345">
        <v>0</v>
      </c>
      <c r="AW49" s="345">
        <v>0</v>
      </c>
      <c r="AX49" s="345">
        <v>0</v>
      </c>
      <c r="AY49" s="345">
        <v>0</v>
      </c>
      <c r="AZ49" s="345">
        <v>0</v>
      </c>
      <c r="BA49" s="345">
        <v>0</v>
      </c>
      <c r="BB49" s="345">
        <v>0</v>
      </c>
      <c r="BC49" s="345">
        <v>0</v>
      </c>
      <c r="BD49" s="345">
        <v>0</v>
      </c>
      <c r="BE49" s="345">
        <v>0</v>
      </c>
      <c r="BF49" s="345">
        <v>0</v>
      </c>
      <c r="BG49" s="345">
        <v>0</v>
      </c>
      <c r="BH49" s="345">
        <v>0</v>
      </c>
      <c r="BI49" s="345">
        <v>0</v>
      </c>
      <c r="BJ49" s="345">
        <v>0</v>
      </c>
      <c r="BK49" s="345">
        <v>0</v>
      </c>
      <c r="BL49" s="345">
        <v>0</v>
      </c>
      <c r="BM49" s="345">
        <v>0</v>
      </c>
      <c r="BN49" s="345">
        <v>0</v>
      </c>
      <c r="BO49" s="345">
        <v>0</v>
      </c>
      <c r="BP49" s="345">
        <v>0</v>
      </c>
      <c r="BQ49" s="345">
        <v>0</v>
      </c>
      <c r="BR49" s="345">
        <v>0</v>
      </c>
      <c r="BS49" s="345">
        <v>0</v>
      </c>
      <c r="BT49" s="345">
        <v>0</v>
      </c>
      <c r="BU49" s="345">
        <v>0</v>
      </c>
      <c r="BV49" s="345">
        <v>0</v>
      </c>
      <c r="BW49" s="345">
        <v>0</v>
      </c>
      <c r="BX49" s="345">
        <v>0</v>
      </c>
      <c r="BY49" s="345">
        <v>0</v>
      </c>
    </row>
    <row r="50" spans="1:77" x14ac:dyDescent="0.25">
      <c r="A50" s="105" t="s">
        <v>47</v>
      </c>
      <c r="B50" s="345">
        <v>0</v>
      </c>
      <c r="C50" s="345">
        <v>0</v>
      </c>
      <c r="D50" s="345">
        <v>0</v>
      </c>
      <c r="E50" s="345">
        <v>0</v>
      </c>
      <c r="F50" s="345">
        <v>0</v>
      </c>
      <c r="G50" s="345">
        <v>0</v>
      </c>
      <c r="H50" s="345">
        <v>0</v>
      </c>
      <c r="I50" s="345">
        <v>0</v>
      </c>
      <c r="J50" s="345">
        <v>0</v>
      </c>
      <c r="K50" s="345">
        <v>0</v>
      </c>
      <c r="L50" s="345">
        <v>0</v>
      </c>
      <c r="M50" s="345">
        <v>0</v>
      </c>
      <c r="N50" s="345">
        <v>0</v>
      </c>
      <c r="O50" s="345">
        <v>0</v>
      </c>
      <c r="P50" s="345">
        <v>0</v>
      </c>
      <c r="Q50" s="345">
        <v>0</v>
      </c>
      <c r="R50" s="345">
        <v>0</v>
      </c>
      <c r="S50" s="345">
        <v>0</v>
      </c>
      <c r="T50" s="345">
        <v>0</v>
      </c>
      <c r="U50" s="345">
        <v>0</v>
      </c>
      <c r="V50" s="345">
        <v>0</v>
      </c>
      <c r="W50" s="345">
        <v>0</v>
      </c>
      <c r="X50" s="345">
        <v>0</v>
      </c>
      <c r="Y50" s="345">
        <v>0</v>
      </c>
      <c r="Z50" s="345">
        <v>0</v>
      </c>
      <c r="AA50" s="345">
        <v>0</v>
      </c>
      <c r="AB50" s="345">
        <v>0</v>
      </c>
      <c r="AC50" s="345">
        <v>0</v>
      </c>
      <c r="AD50" s="345">
        <v>0</v>
      </c>
      <c r="AE50" s="345">
        <v>0</v>
      </c>
      <c r="AF50" s="345">
        <v>0</v>
      </c>
      <c r="AG50" s="345">
        <v>0</v>
      </c>
      <c r="AH50" s="345">
        <v>0</v>
      </c>
      <c r="AI50" s="345">
        <v>0</v>
      </c>
      <c r="AJ50" s="345">
        <v>0</v>
      </c>
      <c r="AK50" s="345">
        <v>0</v>
      </c>
      <c r="AL50" s="345">
        <v>0</v>
      </c>
      <c r="AM50" s="345">
        <v>0</v>
      </c>
      <c r="AN50" s="345">
        <v>0</v>
      </c>
      <c r="AO50" s="345">
        <v>0</v>
      </c>
      <c r="AP50" s="345">
        <v>0</v>
      </c>
      <c r="AQ50" s="345">
        <v>0</v>
      </c>
      <c r="AR50" s="345">
        <v>0</v>
      </c>
      <c r="AS50" s="345">
        <v>0</v>
      </c>
      <c r="AT50" s="345">
        <v>0</v>
      </c>
      <c r="AU50" s="345">
        <v>0</v>
      </c>
      <c r="AV50" s="345">
        <v>0</v>
      </c>
      <c r="AW50" s="345">
        <v>0</v>
      </c>
      <c r="AX50" s="345">
        <v>0</v>
      </c>
      <c r="AY50" s="345">
        <v>0</v>
      </c>
      <c r="AZ50" s="345">
        <v>0</v>
      </c>
      <c r="BA50" s="345">
        <v>0</v>
      </c>
      <c r="BB50" s="345">
        <v>0</v>
      </c>
      <c r="BC50" s="345">
        <v>0</v>
      </c>
      <c r="BD50" s="345">
        <v>0</v>
      </c>
      <c r="BE50" s="345">
        <v>0</v>
      </c>
      <c r="BF50" s="345">
        <v>0</v>
      </c>
      <c r="BG50" s="345">
        <v>0</v>
      </c>
      <c r="BH50" s="345">
        <v>0</v>
      </c>
      <c r="BI50" s="345">
        <v>0</v>
      </c>
      <c r="BJ50" s="345">
        <v>0</v>
      </c>
      <c r="BK50" s="345">
        <v>0</v>
      </c>
      <c r="BL50" s="345">
        <v>0</v>
      </c>
      <c r="BM50" s="345">
        <v>0</v>
      </c>
      <c r="BN50" s="345">
        <v>0</v>
      </c>
      <c r="BO50" s="345">
        <v>0</v>
      </c>
      <c r="BP50" s="345">
        <v>0</v>
      </c>
      <c r="BQ50" s="345">
        <v>0</v>
      </c>
      <c r="BR50" s="345">
        <v>0</v>
      </c>
      <c r="BS50" s="345">
        <v>0</v>
      </c>
      <c r="BT50" s="345">
        <v>0</v>
      </c>
      <c r="BU50" s="345">
        <v>0</v>
      </c>
      <c r="BV50" s="345">
        <v>0</v>
      </c>
      <c r="BW50" s="345">
        <v>0</v>
      </c>
      <c r="BX50" s="345">
        <v>0</v>
      </c>
      <c r="BY50" s="345">
        <v>0</v>
      </c>
    </row>
    <row r="51" spans="1:77" x14ac:dyDescent="0.25">
      <c r="A51" s="105" t="s">
        <v>48</v>
      </c>
      <c r="B51" s="345">
        <v>0</v>
      </c>
      <c r="C51" s="345">
        <v>0</v>
      </c>
      <c r="D51" s="345">
        <v>0</v>
      </c>
      <c r="E51" s="345">
        <v>0</v>
      </c>
      <c r="F51" s="345">
        <v>0</v>
      </c>
      <c r="G51" s="345">
        <v>0</v>
      </c>
      <c r="H51" s="345">
        <v>0</v>
      </c>
      <c r="I51" s="345">
        <v>0</v>
      </c>
      <c r="J51" s="345">
        <v>0</v>
      </c>
      <c r="K51" s="345">
        <v>0</v>
      </c>
      <c r="L51" s="345">
        <v>0</v>
      </c>
      <c r="M51" s="345">
        <v>0</v>
      </c>
      <c r="N51" s="345">
        <v>0</v>
      </c>
      <c r="O51" s="345">
        <v>0</v>
      </c>
      <c r="P51" s="345">
        <v>0</v>
      </c>
      <c r="Q51" s="345">
        <v>0</v>
      </c>
      <c r="R51" s="345">
        <v>0</v>
      </c>
      <c r="S51" s="345">
        <v>0</v>
      </c>
      <c r="T51" s="345">
        <v>0</v>
      </c>
      <c r="U51" s="345">
        <v>0</v>
      </c>
      <c r="V51" s="345">
        <v>0</v>
      </c>
      <c r="W51" s="345">
        <v>0</v>
      </c>
      <c r="X51" s="345">
        <v>0</v>
      </c>
      <c r="Y51" s="345">
        <v>0</v>
      </c>
      <c r="Z51" s="345">
        <v>0</v>
      </c>
      <c r="AA51" s="345">
        <v>0</v>
      </c>
      <c r="AB51" s="345">
        <v>0</v>
      </c>
      <c r="AC51" s="345">
        <v>0</v>
      </c>
      <c r="AD51" s="345">
        <v>0</v>
      </c>
      <c r="AE51" s="345">
        <v>0</v>
      </c>
      <c r="AF51" s="345">
        <v>0</v>
      </c>
      <c r="AG51" s="345">
        <v>0</v>
      </c>
      <c r="AH51" s="345">
        <v>0</v>
      </c>
      <c r="AI51" s="345">
        <v>0</v>
      </c>
      <c r="AJ51" s="345">
        <v>0</v>
      </c>
      <c r="AK51" s="345">
        <v>0</v>
      </c>
      <c r="AL51" s="345">
        <v>0</v>
      </c>
      <c r="AM51" s="345">
        <v>0</v>
      </c>
      <c r="AN51" s="345">
        <v>0</v>
      </c>
      <c r="AO51" s="345">
        <v>0</v>
      </c>
      <c r="AP51" s="345">
        <v>0</v>
      </c>
      <c r="AQ51" s="345">
        <v>0</v>
      </c>
      <c r="AR51" s="345">
        <v>0</v>
      </c>
      <c r="AS51" s="345">
        <v>0</v>
      </c>
      <c r="AT51" s="345">
        <v>0</v>
      </c>
      <c r="AU51" s="345">
        <v>0</v>
      </c>
      <c r="AV51" s="345">
        <v>0</v>
      </c>
      <c r="AW51" s="345">
        <v>0</v>
      </c>
      <c r="AX51" s="345">
        <v>0</v>
      </c>
      <c r="AY51" s="345">
        <v>0</v>
      </c>
      <c r="AZ51" s="345">
        <v>0</v>
      </c>
      <c r="BA51" s="345">
        <v>0</v>
      </c>
      <c r="BB51" s="345">
        <v>0</v>
      </c>
      <c r="BC51" s="345">
        <v>0</v>
      </c>
      <c r="BD51" s="345">
        <v>0</v>
      </c>
      <c r="BE51" s="345">
        <v>0</v>
      </c>
      <c r="BF51" s="345">
        <v>0</v>
      </c>
      <c r="BG51" s="345">
        <v>0</v>
      </c>
      <c r="BH51" s="345">
        <v>0</v>
      </c>
      <c r="BI51" s="345">
        <v>0</v>
      </c>
      <c r="BJ51" s="345">
        <v>0</v>
      </c>
      <c r="BK51" s="345">
        <v>0</v>
      </c>
      <c r="BL51" s="345">
        <v>0</v>
      </c>
      <c r="BM51" s="345">
        <v>0</v>
      </c>
      <c r="BN51" s="345">
        <v>0</v>
      </c>
      <c r="BO51" s="345">
        <v>0</v>
      </c>
      <c r="BP51" s="345">
        <v>0</v>
      </c>
      <c r="BQ51" s="345">
        <v>0</v>
      </c>
      <c r="BR51" s="345">
        <v>0</v>
      </c>
      <c r="BS51" s="345">
        <v>0</v>
      </c>
      <c r="BT51" s="345">
        <v>0</v>
      </c>
      <c r="BU51" s="345">
        <v>0</v>
      </c>
      <c r="BV51" s="345">
        <v>0</v>
      </c>
      <c r="BW51" s="345">
        <v>0</v>
      </c>
      <c r="BX51" s="345">
        <v>0</v>
      </c>
      <c r="BY51" s="345">
        <v>0</v>
      </c>
    </row>
    <row r="52" spans="1:77" x14ac:dyDescent="0.25">
      <c r="A52" s="105" t="s">
        <v>49</v>
      </c>
      <c r="B52" s="345">
        <v>0</v>
      </c>
      <c r="C52" s="345">
        <v>0</v>
      </c>
      <c r="D52" s="345">
        <v>0</v>
      </c>
      <c r="E52" s="345">
        <v>0</v>
      </c>
      <c r="F52" s="345">
        <v>0</v>
      </c>
      <c r="G52" s="345">
        <v>0</v>
      </c>
      <c r="H52" s="345">
        <v>0</v>
      </c>
      <c r="I52" s="345">
        <v>0</v>
      </c>
      <c r="J52" s="345">
        <v>0</v>
      </c>
      <c r="K52" s="345">
        <v>0</v>
      </c>
      <c r="L52" s="345">
        <v>0</v>
      </c>
      <c r="M52" s="345">
        <v>0</v>
      </c>
      <c r="N52" s="345">
        <v>0</v>
      </c>
      <c r="O52" s="345">
        <v>0</v>
      </c>
      <c r="P52" s="345">
        <v>0</v>
      </c>
      <c r="Q52" s="345">
        <v>0</v>
      </c>
      <c r="R52" s="345">
        <v>0</v>
      </c>
      <c r="S52" s="345">
        <v>0</v>
      </c>
      <c r="T52" s="345">
        <v>0</v>
      </c>
      <c r="U52" s="345">
        <v>0</v>
      </c>
      <c r="V52" s="345">
        <v>0</v>
      </c>
      <c r="W52" s="345">
        <v>0</v>
      </c>
      <c r="X52" s="345">
        <v>0</v>
      </c>
      <c r="Y52" s="345">
        <v>0</v>
      </c>
      <c r="Z52" s="345">
        <v>0</v>
      </c>
      <c r="AA52" s="345">
        <v>0</v>
      </c>
      <c r="AB52" s="345">
        <v>0</v>
      </c>
      <c r="AC52" s="345">
        <v>0</v>
      </c>
      <c r="AD52" s="345">
        <v>0</v>
      </c>
      <c r="AE52" s="345">
        <v>0</v>
      </c>
      <c r="AF52" s="345">
        <v>0</v>
      </c>
      <c r="AG52" s="345">
        <v>0</v>
      </c>
      <c r="AH52" s="345">
        <v>0</v>
      </c>
      <c r="AI52" s="345">
        <v>0</v>
      </c>
      <c r="AJ52" s="345">
        <v>0</v>
      </c>
      <c r="AK52" s="345">
        <v>0</v>
      </c>
      <c r="AL52" s="345">
        <v>0</v>
      </c>
      <c r="AM52" s="345">
        <v>0</v>
      </c>
      <c r="AN52" s="345">
        <v>0</v>
      </c>
      <c r="AO52" s="345">
        <v>0</v>
      </c>
      <c r="AP52" s="345">
        <v>0</v>
      </c>
      <c r="AQ52" s="345">
        <v>0</v>
      </c>
      <c r="AR52" s="345">
        <v>0</v>
      </c>
      <c r="AS52" s="345">
        <v>0</v>
      </c>
      <c r="AT52" s="345">
        <v>0</v>
      </c>
      <c r="AU52" s="345">
        <v>0</v>
      </c>
      <c r="AV52" s="345">
        <v>0</v>
      </c>
      <c r="AW52" s="345">
        <v>0</v>
      </c>
      <c r="AX52" s="345">
        <v>0</v>
      </c>
      <c r="AY52" s="345">
        <v>0</v>
      </c>
      <c r="AZ52" s="345">
        <v>0</v>
      </c>
      <c r="BA52" s="345">
        <v>0</v>
      </c>
      <c r="BB52" s="345">
        <v>0</v>
      </c>
      <c r="BC52" s="345">
        <v>0</v>
      </c>
      <c r="BD52" s="345">
        <v>0</v>
      </c>
      <c r="BE52" s="345">
        <v>0</v>
      </c>
      <c r="BF52" s="345">
        <v>0</v>
      </c>
      <c r="BG52" s="345">
        <v>0</v>
      </c>
      <c r="BH52" s="345">
        <v>0</v>
      </c>
      <c r="BI52" s="345">
        <v>0</v>
      </c>
      <c r="BJ52" s="345">
        <v>0</v>
      </c>
      <c r="BK52" s="345">
        <v>0</v>
      </c>
      <c r="BL52" s="345">
        <v>0</v>
      </c>
      <c r="BM52" s="345">
        <v>0</v>
      </c>
      <c r="BN52" s="345">
        <v>0</v>
      </c>
      <c r="BO52" s="345">
        <v>0</v>
      </c>
      <c r="BP52" s="345">
        <v>0</v>
      </c>
      <c r="BQ52" s="345">
        <v>0</v>
      </c>
      <c r="BR52" s="345">
        <v>0</v>
      </c>
      <c r="BS52" s="345">
        <v>0</v>
      </c>
      <c r="BT52" s="345">
        <v>0</v>
      </c>
      <c r="BU52" s="345">
        <v>0</v>
      </c>
      <c r="BV52" s="345">
        <v>0</v>
      </c>
      <c r="BW52" s="345">
        <v>0</v>
      </c>
      <c r="BX52" s="345">
        <v>0</v>
      </c>
      <c r="BY52" s="345">
        <v>0</v>
      </c>
    </row>
    <row r="53" spans="1:77" x14ac:dyDescent="0.25">
      <c r="A53" s="105" t="s">
        <v>50</v>
      </c>
      <c r="B53" s="345">
        <v>0</v>
      </c>
      <c r="C53" s="345">
        <v>0</v>
      </c>
      <c r="D53" s="345">
        <v>0</v>
      </c>
      <c r="E53" s="345">
        <v>0</v>
      </c>
      <c r="F53" s="345">
        <v>0</v>
      </c>
      <c r="G53" s="345">
        <v>0</v>
      </c>
      <c r="H53" s="345">
        <v>0</v>
      </c>
      <c r="I53" s="345">
        <v>0</v>
      </c>
      <c r="J53" s="345">
        <v>0</v>
      </c>
      <c r="K53" s="345">
        <v>0</v>
      </c>
      <c r="L53" s="345">
        <v>0</v>
      </c>
      <c r="M53" s="345">
        <v>0</v>
      </c>
      <c r="N53" s="345">
        <v>0</v>
      </c>
      <c r="O53" s="345">
        <v>0</v>
      </c>
      <c r="P53" s="345">
        <v>0</v>
      </c>
      <c r="Q53" s="345">
        <v>0</v>
      </c>
      <c r="R53" s="345">
        <v>0</v>
      </c>
      <c r="S53" s="345">
        <v>0</v>
      </c>
      <c r="T53" s="345">
        <v>0</v>
      </c>
      <c r="U53" s="345">
        <v>0</v>
      </c>
      <c r="V53" s="345">
        <v>0</v>
      </c>
      <c r="W53" s="345">
        <v>0</v>
      </c>
      <c r="X53" s="345">
        <v>0</v>
      </c>
      <c r="Y53" s="345">
        <v>0</v>
      </c>
      <c r="Z53" s="345">
        <v>0</v>
      </c>
      <c r="AA53" s="345">
        <v>0</v>
      </c>
      <c r="AB53" s="345">
        <v>0</v>
      </c>
      <c r="AC53" s="345">
        <v>0</v>
      </c>
      <c r="AD53" s="345">
        <v>0</v>
      </c>
      <c r="AE53" s="345">
        <v>0</v>
      </c>
      <c r="AF53" s="345">
        <v>0</v>
      </c>
      <c r="AG53" s="345">
        <v>0</v>
      </c>
      <c r="AH53" s="345">
        <v>0</v>
      </c>
      <c r="AI53" s="34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345">
        <v>0</v>
      </c>
      <c r="AP53" s="345">
        <v>0</v>
      </c>
      <c r="AQ53" s="345">
        <v>0</v>
      </c>
      <c r="AR53" s="345">
        <v>0</v>
      </c>
      <c r="AS53" s="345">
        <v>0</v>
      </c>
      <c r="AT53" s="345">
        <v>0</v>
      </c>
      <c r="AU53" s="345">
        <v>0</v>
      </c>
      <c r="AV53" s="345">
        <v>0</v>
      </c>
      <c r="AW53" s="345">
        <v>0</v>
      </c>
      <c r="AX53" s="345">
        <v>0</v>
      </c>
      <c r="AY53" s="345">
        <v>0</v>
      </c>
      <c r="AZ53" s="345">
        <v>0</v>
      </c>
      <c r="BA53" s="345">
        <v>0</v>
      </c>
      <c r="BB53" s="345">
        <v>0</v>
      </c>
      <c r="BC53" s="345">
        <v>0</v>
      </c>
      <c r="BD53" s="345">
        <v>0</v>
      </c>
      <c r="BE53" s="345">
        <v>0</v>
      </c>
      <c r="BF53" s="345">
        <v>0</v>
      </c>
      <c r="BG53" s="345">
        <v>0</v>
      </c>
      <c r="BH53" s="345">
        <v>0</v>
      </c>
      <c r="BI53" s="345">
        <v>0</v>
      </c>
      <c r="BJ53" s="345">
        <v>0</v>
      </c>
      <c r="BK53" s="345">
        <v>0</v>
      </c>
      <c r="BL53" s="345">
        <v>0</v>
      </c>
      <c r="BM53" s="345">
        <v>0</v>
      </c>
      <c r="BN53" s="345">
        <v>0</v>
      </c>
      <c r="BO53" s="34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345">
        <v>0</v>
      </c>
      <c r="BV53" s="345">
        <v>0</v>
      </c>
      <c r="BW53" s="345">
        <v>0</v>
      </c>
      <c r="BX53" s="345">
        <v>0</v>
      </c>
      <c r="BY53" s="345">
        <v>0</v>
      </c>
    </row>
    <row r="54" spans="1:77" x14ac:dyDescent="0.25">
      <c r="A54" s="105" t="s">
        <v>51</v>
      </c>
      <c r="B54" s="345">
        <v>0</v>
      </c>
      <c r="C54" s="345">
        <v>0</v>
      </c>
      <c r="D54" s="345">
        <v>0</v>
      </c>
      <c r="E54" s="345">
        <v>0</v>
      </c>
      <c r="F54" s="345">
        <v>0</v>
      </c>
      <c r="G54" s="345">
        <v>0</v>
      </c>
      <c r="H54" s="345">
        <v>0</v>
      </c>
      <c r="I54" s="345">
        <v>0</v>
      </c>
      <c r="J54" s="345">
        <v>0</v>
      </c>
      <c r="K54" s="345">
        <v>0</v>
      </c>
      <c r="L54" s="345">
        <v>0</v>
      </c>
      <c r="M54" s="345">
        <v>0</v>
      </c>
      <c r="N54" s="345">
        <v>0</v>
      </c>
      <c r="O54" s="345">
        <v>0</v>
      </c>
      <c r="P54" s="345">
        <v>0</v>
      </c>
      <c r="Q54" s="345">
        <v>0</v>
      </c>
      <c r="R54" s="345">
        <v>0</v>
      </c>
      <c r="S54" s="345">
        <v>0</v>
      </c>
      <c r="T54" s="345">
        <v>0</v>
      </c>
      <c r="U54" s="345">
        <v>0</v>
      </c>
      <c r="V54" s="345">
        <v>0</v>
      </c>
      <c r="W54" s="345">
        <v>0</v>
      </c>
      <c r="X54" s="345">
        <v>0</v>
      </c>
      <c r="Y54" s="345">
        <v>0</v>
      </c>
      <c r="Z54" s="345">
        <v>0</v>
      </c>
      <c r="AA54" s="345">
        <v>0</v>
      </c>
      <c r="AB54" s="345">
        <v>0</v>
      </c>
      <c r="AC54" s="345">
        <v>0</v>
      </c>
      <c r="AD54" s="345">
        <v>0</v>
      </c>
      <c r="AE54" s="345">
        <v>0</v>
      </c>
      <c r="AF54" s="345">
        <v>0</v>
      </c>
      <c r="AG54" s="345">
        <v>0</v>
      </c>
      <c r="AH54" s="345">
        <v>0</v>
      </c>
      <c r="AI54" s="345">
        <v>0</v>
      </c>
      <c r="AJ54" s="345">
        <v>0</v>
      </c>
      <c r="AK54" s="345">
        <v>0</v>
      </c>
      <c r="AL54" s="345">
        <v>0</v>
      </c>
      <c r="AM54" s="345">
        <v>0</v>
      </c>
      <c r="AN54" s="345">
        <v>0</v>
      </c>
      <c r="AO54" s="345">
        <v>0</v>
      </c>
      <c r="AP54" s="345">
        <v>0</v>
      </c>
      <c r="AQ54" s="345">
        <v>0</v>
      </c>
      <c r="AR54" s="345">
        <v>0</v>
      </c>
      <c r="AS54" s="345">
        <v>0</v>
      </c>
      <c r="AT54" s="345">
        <v>0</v>
      </c>
      <c r="AU54" s="345">
        <v>0</v>
      </c>
      <c r="AV54" s="345">
        <v>0</v>
      </c>
      <c r="AW54" s="345">
        <v>0</v>
      </c>
      <c r="AX54" s="345">
        <v>0</v>
      </c>
      <c r="AY54" s="345">
        <v>0</v>
      </c>
      <c r="AZ54" s="345">
        <v>0</v>
      </c>
      <c r="BA54" s="345">
        <v>0</v>
      </c>
      <c r="BB54" s="345">
        <v>0</v>
      </c>
      <c r="BC54" s="345">
        <v>0</v>
      </c>
      <c r="BD54" s="345">
        <v>0</v>
      </c>
      <c r="BE54" s="345">
        <v>0</v>
      </c>
      <c r="BF54" s="345">
        <v>0</v>
      </c>
      <c r="BG54" s="345">
        <v>0</v>
      </c>
      <c r="BH54" s="345">
        <v>0</v>
      </c>
      <c r="BI54" s="345">
        <v>0</v>
      </c>
      <c r="BJ54" s="345">
        <v>0</v>
      </c>
      <c r="BK54" s="345">
        <v>0</v>
      </c>
      <c r="BL54" s="345">
        <v>0</v>
      </c>
      <c r="BM54" s="345">
        <v>0</v>
      </c>
      <c r="BN54" s="345">
        <v>0</v>
      </c>
      <c r="BO54" s="34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0</v>
      </c>
      <c r="BU54" s="345">
        <v>0</v>
      </c>
      <c r="BV54" s="345">
        <v>0</v>
      </c>
      <c r="BW54" s="345">
        <v>0</v>
      </c>
      <c r="BX54" s="345">
        <v>0</v>
      </c>
      <c r="BY54" s="345">
        <v>0</v>
      </c>
    </row>
    <row r="55" spans="1:77" x14ac:dyDescent="0.25">
      <c r="A55" s="105" t="s">
        <v>52</v>
      </c>
      <c r="B55" s="345">
        <v>0</v>
      </c>
      <c r="C55" s="345">
        <v>0</v>
      </c>
      <c r="D55" s="345">
        <v>0</v>
      </c>
      <c r="E55" s="345">
        <v>0</v>
      </c>
      <c r="F55" s="345">
        <v>0</v>
      </c>
      <c r="G55" s="345">
        <v>0</v>
      </c>
      <c r="H55" s="345">
        <v>0</v>
      </c>
      <c r="I55" s="345">
        <v>0</v>
      </c>
      <c r="J55" s="345">
        <v>0</v>
      </c>
      <c r="K55" s="345">
        <v>0</v>
      </c>
      <c r="L55" s="345">
        <v>0</v>
      </c>
      <c r="M55" s="345">
        <v>0</v>
      </c>
      <c r="N55" s="345">
        <v>0</v>
      </c>
      <c r="O55" s="345">
        <v>0</v>
      </c>
      <c r="P55" s="345">
        <v>0</v>
      </c>
      <c r="Q55" s="345">
        <v>0</v>
      </c>
      <c r="R55" s="345">
        <v>0</v>
      </c>
      <c r="S55" s="345">
        <v>0</v>
      </c>
      <c r="T55" s="345">
        <v>0</v>
      </c>
      <c r="U55" s="345">
        <v>0</v>
      </c>
      <c r="V55" s="345">
        <v>0</v>
      </c>
      <c r="W55" s="345">
        <v>0</v>
      </c>
      <c r="X55" s="345">
        <v>0</v>
      </c>
      <c r="Y55" s="345">
        <v>0</v>
      </c>
      <c r="Z55" s="345">
        <v>0</v>
      </c>
      <c r="AA55" s="345">
        <v>0</v>
      </c>
      <c r="AB55" s="345">
        <v>0</v>
      </c>
      <c r="AC55" s="345">
        <v>0</v>
      </c>
      <c r="AD55" s="345">
        <v>0</v>
      </c>
      <c r="AE55" s="345">
        <v>0</v>
      </c>
      <c r="AF55" s="345">
        <v>0</v>
      </c>
      <c r="AG55" s="345">
        <v>0</v>
      </c>
      <c r="AH55" s="345">
        <v>0</v>
      </c>
      <c r="AI55" s="345">
        <v>0</v>
      </c>
      <c r="AJ55" s="345">
        <v>0</v>
      </c>
      <c r="AK55" s="345">
        <v>0</v>
      </c>
      <c r="AL55" s="345">
        <v>0</v>
      </c>
      <c r="AM55" s="345">
        <v>0</v>
      </c>
      <c r="AN55" s="345">
        <v>0</v>
      </c>
      <c r="AO55" s="345">
        <v>0</v>
      </c>
      <c r="AP55" s="345">
        <v>0</v>
      </c>
      <c r="AQ55" s="345">
        <v>0</v>
      </c>
      <c r="AR55" s="345">
        <v>0</v>
      </c>
      <c r="AS55" s="345">
        <v>0</v>
      </c>
      <c r="AT55" s="345">
        <v>0</v>
      </c>
      <c r="AU55" s="345">
        <v>0</v>
      </c>
      <c r="AV55" s="345">
        <v>0</v>
      </c>
      <c r="AW55" s="345">
        <v>0</v>
      </c>
      <c r="AX55" s="345">
        <v>0</v>
      </c>
      <c r="AY55" s="345">
        <v>0</v>
      </c>
      <c r="AZ55" s="345">
        <v>0</v>
      </c>
      <c r="BA55" s="345">
        <v>0</v>
      </c>
      <c r="BB55" s="345">
        <v>0</v>
      </c>
      <c r="BC55" s="345">
        <v>0</v>
      </c>
      <c r="BD55" s="345">
        <v>0</v>
      </c>
      <c r="BE55" s="345">
        <v>0</v>
      </c>
      <c r="BF55" s="345">
        <v>0</v>
      </c>
      <c r="BG55" s="345">
        <v>0</v>
      </c>
      <c r="BH55" s="345">
        <v>0</v>
      </c>
      <c r="BI55" s="345">
        <v>0</v>
      </c>
      <c r="BJ55" s="345">
        <v>0</v>
      </c>
      <c r="BK55" s="345">
        <v>0</v>
      </c>
      <c r="BL55" s="345">
        <v>0</v>
      </c>
      <c r="BM55" s="345">
        <v>0</v>
      </c>
      <c r="BN55" s="345">
        <v>0</v>
      </c>
      <c r="BO55" s="345">
        <v>0</v>
      </c>
      <c r="BP55" s="345">
        <v>0</v>
      </c>
      <c r="BQ55" s="345">
        <v>0</v>
      </c>
      <c r="BR55" s="345">
        <v>0</v>
      </c>
      <c r="BS55" s="345">
        <v>0</v>
      </c>
      <c r="BT55" s="345">
        <v>0</v>
      </c>
      <c r="BU55" s="345">
        <v>0</v>
      </c>
      <c r="BV55" s="345">
        <v>0</v>
      </c>
      <c r="BW55" s="345">
        <v>0</v>
      </c>
      <c r="BX55" s="345">
        <v>0</v>
      </c>
      <c r="BY55" s="345">
        <v>0</v>
      </c>
    </row>
    <row r="56" spans="1:77" x14ac:dyDescent="0.25">
      <c r="A56" s="105" t="s">
        <v>53</v>
      </c>
      <c r="B56" s="345">
        <v>0</v>
      </c>
      <c r="C56" s="345">
        <v>0</v>
      </c>
      <c r="D56" s="345">
        <v>0</v>
      </c>
      <c r="E56" s="345">
        <v>0</v>
      </c>
      <c r="F56" s="345">
        <v>0</v>
      </c>
      <c r="G56" s="345">
        <v>0</v>
      </c>
      <c r="H56" s="345">
        <v>0</v>
      </c>
      <c r="I56" s="345">
        <v>0</v>
      </c>
      <c r="J56" s="345">
        <v>0</v>
      </c>
      <c r="K56" s="345">
        <v>0</v>
      </c>
      <c r="L56" s="345">
        <v>0</v>
      </c>
      <c r="M56" s="345">
        <v>0</v>
      </c>
      <c r="N56" s="345">
        <v>0</v>
      </c>
      <c r="O56" s="345">
        <v>0</v>
      </c>
      <c r="P56" s="345">
        <v>0</v>
      </c>
      <c r="Q56" s="345">
        <v>0</v>
      </c>
      <c r="R56" s="345">
        <v>0</v>
      </c>
      <c r="S56" s="345">
        <v>0</v>
      </c>
      <c r="T56" s="345">
        <v>0</v>
      </c>
      <c r="U56" s="345">
        <v>0</v>
      </c>
      <c r="V56" s="345">
        <v>0</v>
      </c>
      <c r="W56" s="345">
        <v>0</v>
      </c>
      <c r="X56" s="345">
        <v>0</v>
      </c>
      <c r="Y56" s="345">
        <v>0</v>
      </c>
      <c r="Z56" s="345">
        <v>0</v>
      </c>
      <c r="AA56" s="345">
        <v>0</v>
      </c>
      <c r="AB56" s="345">
        <v>0</v>
      </c>
      <c r="AC56" s="345">
        <v>0</v>
      </c>
      <c r="AD56" s="345">
        <v>0</v>
      </c>
      <c r="AE56" s="345">
        <v>0</v>
      </c>
      <c r="AF56" s="345">
        <v>0</v>
      </c>
      <c r="AG56" s="345">
        <v>0</v>
      </c>
      <c r="AH56" s="345">
        <v>0</v>
      </c>
      <c r="AI56" s="345">
        <v>0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345">
        <v>0</v>
      </c>
      <c r="AP56" s="345">
        <v>0</v>
      </c>
      <c r="AQ56" s="345">
        <v>0</v>
      </c>
      <c r="AR56" s="345">
        <v>0</v>
      </c>
      <c r="AS56" s="345">
        <v>0</v>
      </c>
      <c r="AT56" s="345">
        <v>0</v>
      </c>
      <c r="AU56" s="345">
        <v>0</v>
      </c>
      <c r="AV56" s="345">
        <v>0</v>
      </c>
      <c r="AW56" s="345">
        <v>0</v>
      </c>
      <c r="AX56" s="345">
        <v>0</v>
      </c>
      <c r="AY56" s="345">
        <v>0</v>
      </c>
      <c r="AZ56" s="345">
        <v>0</v>
      </c>
      <c r="BA56" s="345">
        <v>0</v>
      </c>
      <c r="BB56" s="345">
        <v>0</v>
      </c>
      <c r="BC56" s="345">
        <v>0</v>
      </c>
      <c r="BD56" s="345">
        <v>0</v>
      </c>
      <c r="BE56" s="345">
        <v>0</v>
      </c>
      <c r="BF56" s="345">
        <v>0</v>
      </c>
      <c r="BG56" s="345">
        <v>0</v>
      </c>
      <c r="BH56" s="345">
        <v>0</v>
      </c>
      <c r="BI56" s="345">
        <v>0</v>
      </c>
      <c r="BJ56" s="345">
        <v>0</v>
      </c>
      <c r="BK56" s="345">
        <v>0</v>
      </c>
      <c r="BL56" s="345">
        <v>0</v>
      </c>
      <c r="BM56" s="345">
        <v>0</v>
      </c>
      <c r="BN56" s="345">
        <v>0</v>
      </c>
      <c r="BO56" s="345">
        <v>0</v>
      </c>
      <c r="BP56" s="345">
        <v>0</v>
      </c>
      <c r="BQ56" s="345">
        <v>0</v>
      </c>
      <c r="BR56" s="345">
        <v>0</v>
      </c>
      <c r="BS56" s="345">
        <v>0</v>
      </c>
      <c r="BT56" s="345">
        <v>0</v>
      </c>
      <c r="BU56" s="345">
        <v>0</v>
      </c>
      <c r="BV56" s="345">
        <v>0</v>
      </c>
      <c r="BW56" s="345">
        <v>0</v>
      </c>
      <c r="BX56" s="345">
        <v>0</v>
      </c>
      <c r="BY56" s="345">
        <v>0</v>
      </c>
    </row>
    <row r="57" spans="1:77" x14ac:dyDescent="0.25">
      <c r="A57" s="105" t="s">
        <v>54</v>
      </c>
      <c r="B57" s="345">
        <v>0</v>
      </c>
      <c r="C57" s="345">
        <v>0</v>
      </c>
      <c r="D57" s="345">
        <v>0</v>
      </c>
      <c r="E57" s="345">
        <v>0</v>
      </c>
      <c r="F57" s="345">
        <v>0</v>
      </c>
      <c r="G57" s="345">
        <v>0</v>
      </c>
      <c r="H57" s="345">
        <v>0</v>
      </c>
      <c r="I57" s="345">
        <v>0</v>
      </c>
      <c r="J57" s="345">
        <v>0</v>
      </c>
      <c r="K57" s="345">
        <v>0</v>
      </c>
      <c r="L57" s="345">
        <v>0</v>
      </c>
      <c r="M57" s="345">
        <v>0</v>
      </c>
      <c r="N57" s="345">
        <v>0</v>
      </c>
      <c r="O57" s="345">
        <v>0</v>
      </c>
      <c r="P57" s="345">
        <v>0</v>
      </c>
      <c r="Q57" s="345">
        <v>0</v>
      </c>
      <c r="R57" s="345">
        <v>0</v>
      </c>
      <c r="S57" s="345">
        <v>0</v>
      </c>
      <c r="T57" s="345">
        <v>0</v>
      </c>
      <c r="U57" s="345">
        <v>0</v>
      </c>
      <c r="V57" s="345">
        <v>0</v>
      </c>
      <c r="W57" s="345">
        <v>0</v>
      </c>
      <c r="X57" s="345">
        <v>0</v>
      </c>
      <c r="Y57" s="345">
        <v>0</v>
      </c>
      <c r="Z57" s="345">
        <v>0</v>
      </c>
      <c r="AA57" s="345">
        <v>0</v>
      </c>
      <c r="AB57" s="345">
        <v>0</v>
      </c>
      <c r="AC57" s="345">
        <v>0</v>
      </c>
      <c r="AD57" s="345">
        <v>0</v>
      </c>
      <c r="AE57" s="345">
        <v>0</v>
      </c>
      <c r="AF57" s="345">
        <v>0</v>
      </c>
      <c r="AG57" s="345">
        <v>0</v>
      </c>
      <c r="AH57" s="345">
        <v>0</v>
      </c>
      <c r="AI57" s="345">
        <v>0</v>
      </c>
      <c r="AJ57" s="345">
        <v>0</v>
      </c>
      <c r="AK57" s="345">
        <v>0</v>
      </c>
      <c r="AL57" s="345">
        <v>0</v>
      </c>
      <c r="AM57" s="345">
        <v>0</v>
      </c>
      <c r="AN57" s="345">
        <v>0</v>
      </c>
      <c r="AO57" s="345">
        <v>0</v>
      </c>
      <c r="AP57" s="345">
        <v>0</v>
      </c>
      <c r="AQ57" s="345">
        <v>0</v>
      </c>
      <c r="AR57" s="345">
        <v>0</v>
      </c>
      <c r="AS57" s="345">
        <v>0</v>
      </c>
      <c r="AT57" s="345">
        <v>0</v>
      </c>
      <c r="AU57" s="345">
        <v>0</v>
      </c>
      <c r="AV57" s="345">
        <v>0</v>
      </c>
      <c r="AW57" s="345">
        <v>0</v>
      </c>
      <c r="AX57" s="345">
        <v>0</v>
      </c>
      <c r="AY57" s="345">
        <v>0</v>
      </c>
      <c r="AZ57" s="345">
        <v>0</v>
      </c>
      <c r="BA57" s="345">
        <v>0</v>
      </c>
      <c r="BB57" s="345">
        <v>0</v>
      </c>
      <c r="BC57" s="345">
        <v>0</v>
      </c>
      <c r="BD57" s="345">
        <v>0</v>
      </c>
      <c r="BE57" s="345">
        <v>0</v>
      </c>
      <c r="BF57" s="345">
        <v>0</v>
      </c>
      <c r="BG57" s="345">
        <v>0</v>
      </c>
      <c r="BH57" s="345">
        <v>0</v>
      </c>
      <c r="BI57" s="345">
        <v>0</v>
      </c>
      <c r="BJ57" s="345">
        <v>0</v>
      </c>
      <c r="BK57" s="345">
        <v>0</v>
      </c>
      <c r="BL57" s="345">
        <v>0</v>
      </c>
      <c r="BM57" s="345">
        <v>0</v>
      </c>
      <c r="BN57" s="345">
        <v>0</v>
      </c>
      <c r="BO57" s="345">
        <v>0</v>
      </c>
      <c r="BP57" s="345">
        <v>0</v>
      </c>
      <c r="BQ57" s="345">
        <v>0</v>
      </c>
      <c r="BR57" s="345">
        <v>0</v>
      </c>
      <c r="BS57" s="345">
        <v>0</v>
      </c>
      <c r="BT57" s="345">
        <v>0</v>
      </c>
      <c r="BU57" s="345">
        <v>0</v>
      </c>
      <c r="BV57" s="345">
        <v>0</v>
      </c>
      <c r="BW57" s="345">
        <v>0</v>
      </c>
      <c r="BX57" s="345">
        <v>0</v>
      </c>
      <c r="BY57" s="345">
        <v>0</v>
      </c>
    </row>
    <row r="58" spans="1:77" x14ac:dyDescent="0.25">
      <c r="A58" s="105" t="s">
        <v>55</v>
      </c>
      <c r="B58" s="345">
        <v>0</v>
      </c>
      <c r="C58" s="345">
        <v>0</v>
      </c>
      <c r="D58" s="345">
        <v>0</v>
      </c>
      <c r="E58" s="345">
        <v>0</v>
      </c>
      <c r="F58" s="345">
        <v>0</v>
      </c>
      <c r="G58" s="345">
        <v>0</v>
      </c>
      <c r="H58" s="345">
        <v>0</v>
      </c>
      <c r="I58" s="345">
        <v>0</v>
      </c>
      <c r="J58" s="345">
        <v>0</v>
      </c>
      <c r="K58" s="345">
        <v>0</v>
      </c>
      <c r="L58" s="345">
        <v>0</v>
      </c>
      <c r="M58" s="345">
        <v>0</v>
      </c>
      <c r="N58" s="345">
        <v>0</v>
      </c>
      <c r="O58" s="345">
        <v>0</v>
      </c>
      <c r="P58" s="345">
        <v>0</v>
      </c>
      <c r="Q58" s="345">
        <v>0</v>
      </c>
      <c r="R58" s="345">
        <v>0</v>
      </c>
      <c r="S58" s="345">
        <v>0</v>
      </c>
      <c r="T58" s="345">
        <v>0</v>
      </c>
      <c r="U58" s="345">
        <v>0</v>
      </c>
      <c r="V58" s="345">
        <v>0</v>
      </c>
      <c r="W58" s="345">
        <v>0</v>
      </c>
      <c r="X58" s="345">
        <v>0</v>
      </c>
      <c r="Y58" s="345">
        <v>0</v>
      </c>
      <c r="Z58" s="345">
        <v>0</v>
      </c>
      <c r="AA58" s="345">
        <v>0</v>
      </c>
      <c r="AB58" s="345">
        <v>0</v>
      </c>
      <c r="AC58" s="345">
        <v>0</v>
      </c>
      <c r="AD58" s="345">
        <v>0</v>
      </c>
      <c r="AE58" s="345">
        <v>0</v>
      </c>
      <c r="AF58" s="345">
        <v>0</v>
      </c>
      <c r="AG58" s="345">
        <v>0</v>
      </c>
      <c r="AH58" s="345">
        <v>0</v>
      </c>
      <c r="AI58" s="34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0</v>
      </c>
      <c r="AO58" s="345">
        <v>0</v>
      </c>
      <c r="AP58" s="345">
        <v>0</v>
      </c>
      <c r="AQ58" s="345">
        <v>0</v>
      </c>
      <c r="AR58" s="345">
        <v>0</v>
      </c>
      <c r="AS58" s="345">
        <v>0</v>
      </c>
      <c r="AT58" s="345">
        <v>0</v>
      </c>
      <c r="AU58" s="345">
        <v>0</v>
      </c>
      <c r="AV58" s="345">
        <v>0</v>
      </c>
      <c r="AW58" s="345">
        <v>0</v>
      </c>
      <c r="AX58" s="345">
        <v>0</v>
      </c>
      <c r="AY58" s="345">
        <v>0</v>
      </c>
      <c r="AZ58" s="345">
        <v>0</v>
      </c>
      <c r="BA58" s="345">
        <v>0</v>
      </c>
      <c r="BB58" s="345">
        <v>0</v>
      </c>
      <c r="BC58" s="345">
        <v>0</v>
      </c>
      <c r="BD58" s="345">
        <v>0</v>
      </c>
      <c r="BE58" s="345">
        <v>0</v>
      </c>
      <c r="BF58" s="345">
        <v>0</v>
      </c>
      <c r="BG58" s="345">
        <v>0</v>
      </c>
      <c r="BH58" s="345">
        <v>0</v>
      </c>
      <c r="BI58" s="345">
        <v>0</v>
      </c>
      <c r="BJ58" s="345">
        <v>0</v>
      </c>
      <c r="BK58" s="345">
        <v>0</v>
      </c>
      <c r="BL58" s="345">
        <v>0</v>
      </c>
      <c r="BM58" s="345">
        <v>0</v>
      </c>
      <c r="BN58" s="345">
        <v>0</v>
      </c>
      <c r="BO58" s="34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345">
        <v>0</v>
      </c>
      <c r="BV58" s="345">
        <v>0</v>
      </c>
      <c r="BW58" s="345">
        <v>0</v>
      </c>
      <c r="BX58" s="345">
        <v>0</v>
      </c>
      <c r="BY58" s="345">
        <v>0</v>
      </c>
    </row>
    <row r="59" spans="1:77" x14ac:dyDescent="0.25">
      <c r="A59" s="105" t="s">
        <v>56</v>
      </c>
      <c r="B59" s="345">
        <v>0</v>
      </c>
      <c r="C59" s="345">
        <v>0</v>
      </c>
      <c r="D59" s="345">
        <v>0</v>
      </c>
      <c r="E59" s="345">
        <v>0</v>
      </c>
      <c r="F59" s="345">
        <v>0</v>
      </c>
      <c r="G59" s="345">
        <v>0</v>
      </c>
      <c r="H59" s="345">
        <v>0</v>
      </c>
      <c r="I59" s="345">
        <v>0</v>
      </c>
      <c r="J59" s="345">
        <v>0</v>
      </c>
      <c r="K59" s="345">
        <v>0</v>
      </c>
      <c r="L59" s="345">
        <v>0</v>
      </c>
      <c r="M59" s="345">
        <v>0</v>
      </c>
      <c r="N59" s="345">
        <v>0</v>
      </c>
      <c r="O59" s="345">
        <v>0</v>
      </c>
      <c r="P59" s="345">
        <v>0</v>
      </c>
      <c r="Q59" s="345">
        <v>0</v>
      </c>
      <c r="R59" s="345">
        <v>0</v>
      </c>
      <c r="S59" s="345">
        <v>0</v>
      </c>
      <c r="T59" s="345">
        <v>0</v>
      </c>
      <c r="U59" s="345">
        <v>0</v>
      </c>
      <c r="V59" s="345">
        <v>0</v>
      </c>
      <c r="W59" s="345">
        <v>0</v>
      </c>
      <c r="X59" s="345">
        <v>0</v>
      </c>
      <c r="Y59" s="345">
        <v>0</v>
      </c>
      <c r="Z59" s="345">
        <v>0</v>
      </c>
      <c r="AA59" s="345">
        <v>0</v>
      </c>
      <c r="AB59" s="345">
        <v>0</v>
      </c>
      <c r="AC59" s="345">
        <v>0</v>
      </c>
      <c r="AD59" s="345">
        <v>0</v>
      </c>
      <c r="AE59" s="345">
        <v>0</v>
      </c>
      <c r="AF59" s="345">
        <v>0</v>
      </c>
      <c r="AG59" s="345">
        <v>0</v>
      </c>
      <c r="AH59" s="345">
        <v>0</v>
      </c>
      <c r="AI59" s="345">
        <v>0</v>
      </c>
      <c r="AJ59" s="345">
        <v>0</v>
      </c>
      <c r="AK59" s="345">
        <v>0</v>
      </c>
      <c r="AL59" s="345">
        <v>0</v>
      </c>
      <c r="AM59" s="345">
        <v>0</v>
      </c>
      <c r="AN59" s="345">
        <v>0</v>
      </c>
      <c r="AO59" s="345">
        <v>0</v>
      </c>
      <c r="AP59" s="345">
        <v>0</v>
      </c>
      <c r="AQ59" s="345">
        <v>0</v>
      </c>
      <c r="AR59" s="345">
        <v>0</v>
      </c>
      <c r="AS59" s="345">
        <v>0</v>
      </c>
      <c r="AT59" s="345">
        <v>0</v>
      </c>
      <c r="AU59" s="345">
        <v>0</v>
      </c>
      <c r="AV59" s="345">
        <v>0</v>
      </c>
      <c r="AW59" s="345">
        <v>0</v>
      </c>
      <c r="AX59" s="345">
        <v>0</v>
      </c>
      <c r="AY59" s="345">
        <v>0</v>
      </c>
      <c r="AZ59" s="345">
        <v>0</v>
      </c>
      <c r="BA59" s="345">
        <v>0</v>
      </c>
      <c r="BB59" s="345">
        <v>0</v>
      </c>
      <c r="BC59" s="345">
        <v>0</v>
      </c>
      <c r="BD59" s="345">
        <v>0</v>
      </c>
      <c r="BE59" s="345">
        <v>0</v>
      </c>
      <c r="BF59" s="345">
        <v>0</v>
      </c>
      <c r="BG59" s="345">
        <v>0</v>
      </c>
      <c r="BH59" s="345">
        <v>0</v>
      </c>
      <c r="BI59" s="345">
        <v>0</v>
      </c>
      <c r="BJ59" s="345">
        <v>0</v>
      </c>
      <c r="BK59" s="345">
        <v>0</v>
      </c>
      <c r="BL59" s="345">
        <v>0</v>
      </c>
      <c r="BM59" s="345">
        <v>0</v>
      </c>
      <c r="BN59" s="345">
        <v>0</v>
      </c>
      <c r="BO59" s="345">
        <v>0</v>
      </c>
      <c r="BP59" s="345">
        <v>0</v>
      </c>
      <c r="BQ59" s="345">
        <v>0</v>
      </c>
      <c r="BR59" s="345">
        <v>0</v>
      </c>
      <c r="BS59" s="345">
        <v>0</v>
      </c>
      <c r="BT59" s="345">
        <v>0</v>
      </c>
      <c r="BU59" s="345">
        <v>0</v>
      </c>
      <c r="BV59" s="345">
        <v>0</v>
      </c>
      <c r="BW59" s="345">
        <v>0</v>
      </c>
      <c r="BX59" s="345">
        <v>0</v>
      </c>
      <c r="BY59" s="345">
        <v>0</v>
      </c>
    </row>
    <row r="60" spans="1:77" x14ac:dyDescent="0.25">
      <c r="A60" s="105" t="s">
        <v>57</v>
      </c>
      <c r="B60" s="345">
        <v>0</v>
      </c>
      <c r="C60" s="345">
        <v>0</v>
      </c>
      <c r="D60" s="345">
        <v>0</v>
      </c>
      <c r="E60" s="345">
        <v>0</v>
      </c>
      <c r="F60" s="345">
        <v>0</v>
      </c>
      <c r="G60" s="345">
        <v>0</v>
      </c>
      <c r="H60" s="345">
        <v>0</v>
      </c>
      <c r="I60" s="345">
        <v>0</v>
      </c>
      <c r="J60" s="345">
        <v>0</v>
      </c>
      <c r="K60" s="345">
        <v>0</v>
      </c>
      <c r="L60" s="345">
        <v>0</v>
      </c>
      <c r="M60" s="345">
        <v>0</v>
      </c>
      <c r="N60" s="345">
        <v>0</v>
      </c>
      <c r="O60" s="345">
        <v>0</v>
      </c>
      <c r="P60" s="345">
        <v>0</v>
      </c>
      <c r="Q60" s="345">
        <v>0</v>
      </c>
      <c r="R60" s="345">
        <v>0</v>
      </c>
      <c r="S60" s="345">
        <v>0</v>
      </c>
      <c r="T60" s="345">
        <v>0</v>
      </c>
      <c r="U60" s="345">
        <v>0</v>
      </c>
      <c r="V60" s="345">
        <v>0</v>
      </c>
      <c r="W60" s="345">
        <v>0</v>
      </c>
      <c r="X60" s="345">
        <v>0</v>
      </c>
      <c r="Y60" s="345">
        <v>0</v>
      </c>
      <c r="Z60" s="345">
        <v>0</v>
      </c>
      <c r="AA60" s="345">
        <v>0</v>
      </c>
      <c r="AB60" s="345">
        <v>0</v>
      </c>
      <c r="AC60" s="345">
        <v>0</v>
      </c>
      <c r="AD60" s="345">
        <v>0</v>
      </c>
      <c r="AE60" s="345">
        <v>0</v>
      </c>
      <c r="AF60" s="345">
        <v>0</v>
      </c>
      <c r="AG60" s="345">
        <v>0</v>
      </c>
      <c r="AH60" s="345">
        <v>0</v>
      </c>
      <c r="AI60" s="345">
        <v>0</v>
      </c>
      <c r="AJ60" s="345">
        <v>0</v>
      </c>
      <c r="AK60" s="345">
        <v>0</v>
      </c>
      <c r="AL60" s="345">
        <v>0</v>
      </c>
      <c r="AM60" s="345">
        <v>0</v>
      </c>
      <c r="AN60" s="345">
        <v>0</v>
      </c>
      <c r="AO60" s="345">
        <v>0</v>
      </c>
      <c r="AP60" s="345">
        <v>0</v>
      </c>
      <c r="AQ60" s="345">
        <v>0</v>
      </c>
      <c r="AR60" s="345">
        <v>0</v>
      </c>
      <c r="AS60" s="345">
        <v>0</v>
      </c>
      <c r="AT60" s="345">
        <v>0</v>
      </c>
      <c r="AU60" s="345">
        <v>0</v>
      </c>
      <c r="AV60" s="345">
        <v>0</v>
      </c>
      <c r="AW60" s="345">
        <v>0</v>
      </c>
      <c r="AX60" s="345">
        <v>0</v>
      </c>
      <c r="AY60" s="345">
        <v>0</v>
      </c>
      <c r="AZ60" s="345">
        <v>0</v>
      </c>
      <c r="BA60" s="345">
        <v>0</v>
      </c>
      <c r="BB60" s="345">
        <v>0</v>
      </c>
      <c r="BC60" s="345">
        <v>0</v>
      </c>
      <c r="BD60" s="345">
        <v>0</v>
      </c>
      <c r="BE60" s="345">
        <v>0</v>
      </c>
      <c r="BF60" s="345">
        <v>0</v>
      </c>
      <c r="BG60" s="345">
        <v>0</v>
      </c>
      <c r="BH60" s="345">
        <v>0</v>
      </c>
      <c r="BI60" s="345">
        <v>0</v>
      </c>
      <c r="BJ60" s="345">
        <v>0</v>
      </c>
      <c r="BK60" s="345">
        <v>0</v>
      </c>
      <c r="BL60" s="345">
        <v>0</v>
      </c>
      <c r="BM60" s="345">
        <v>0</v>
      </c>
      <c r="BN60" s="345">
        <v>0</v>
      </c>
      <c r="BO60" s="345">
        <v>0</v>
      </c>
      <c r="BP60" s="345">
        <v>0</v>
      </c>
      <c r="BQ60" s="345">
        <v>0</v>
      </c>
      <c r="BR60" s="345">
        <v>0</v>
      </c>
      <c r="BS60" s="345">
        <v>0</v>
      </c>
      <c r="BT60" s="345">
        <v>0</v>
      </c>
      <c r="BU60" s="345">
        <v>0</v>
      </c>
      <c r="BV60" s="345">
        <v>0</v>
      </c>
      <c r="BW60" s="345">
        <v>0</v>
      </c>
      <c r="BX60" s="345">
        <v>0</v>
      </c>
      <c r="BY60" s="345">
        <v>0</v>
      </c>
    </row>
    <row r="61" spans="1:77" x14ac:dyDescent="0.25">
      <c r="A61" s="105" t="s">
        <v>58</v>
      </c>
      <c r="B61" s="345">
        <v>0</v>
      </c>
      <c r="C61" s="345">
        <v>0</v>
      </c>
      <c r="D61" s="345">
        <v>0</v>
      </c>
      <c r="E61" s="345">
        <v>0</v>
      </c>
      <c r="F61" s="345">
        <v>0</v>
      </c>
      <c r="G61" s="345">
        <v>0</v>
      </c>
      <c r="H61" s="345">
        <v>0</v>
      </c>
      <c r="I61" s="345">
        <v>0</v>
      </c>
      <c r="J61" s="345">
        <v>0</v>
      </c>
      <c r="K61" s="345">
        <v>0</v>
      </c>
      <c r="L61" s="345">
        <v>0</v>
      </c>
      <c r="M61" s="345">
        <v>0</v>
      </c>
      <c r="N61" s="345">
        <v>0</v>
      </c>
      <c r="O61" s="345">
        <v>0</v>
      </c>
      <c r="P61" s="345">
        <v>0</v>
      </c>
      <c r="Q61" s="345">
        <v>0</v>
      </c>
      <c r="R61" s="345">
        <v>0</v>
      </c>
      <c r="S61" s="345">
        <v>0</v>
      </c>
      <c r="T61" s="345">
        <v>0</v>
      </c>
      <c r="U61" s="345">
        <v>0</v>
      </c>
      <c r="V61" s="345">
        <v>0</v>
      </c>
      <c r="W61" s="345">
        <v>0</v>
      </c>
      <c r="X61" s="345">
        <v>0</v>
      </c>
      <c r="Y61" s="345">
        <v>0</v>
      </c>
      <c r="Z61" s="345">
        <v>0</v>
      </c>
      <c r="AA61" s="345">
        <v>0</v>
      </c>
      <c r="AB61" s="345">
        <v>0</v>
      </c>
      <c r="AC61" s="345">
        <v>0</v>
      </c>
      <c r="AD61" s="345">
        <v>0</v>
      </c>
      <c r="AE61" s="345">
        <v>0</v>
      </c>
      <c r="AF61" s="345">
        <v>0</v>
      </c>
      <c r="AG61" s="345">
        <v>0</v>
      </c>
      <c r="AH61" s="345">
        <v>0</v>
      </c>
      <c r="AI61" s="345">
        <v>0</v>
      </c>
      <c r="AJ61" s="345">
        <v>0</v>
      </c>
      <c r="AK61" s="345">
        <v>0</v>
      </c>
      <c r="AL61" s="345">
        <v>0</v>
      </c>
      <c r="AM61" s="345">
        <v>0</v>
      </c>
      <c r="AN61" s="345">
        <v>0</v>
      </c>
      <c r="AO61" s="345">
        <v>0</v>
      </c>
      <c r="AP61" s="345">
        <v>0</v>
      </c>
      <c r="AQ61" s="345">
        <v>0</v>
      </c>
      <c r="AR61" s="345">
        <v>0</v>
      </c>
      <c r="AS61" s="345">
        <v>0</v>
      </c>
      <c r="AT61" s="345">
        <v>0</v>
      </c>
      <c r="AU61" s="345">
        <v>0</v>
      </c>
      <c r="AV61" s="345">
        <v>0</v>
      </c>
      <c r="AW61" s="345">
        <v>0</v>
      </c>
      <c r="AX61" s="345">
        <v>0</v>
      </c>
      <c r="AY61" s="345">
        <v>0</v>
      </c>
      <c r="AZ61" s="345">
        <v>0</v>
      </c>
      <c r="BA61" s="345">
        <v>0</v>
      </c>
      <c r="BB61" s="345">
        <v>0</v>
      </c>
      <c r="BC61" s="345">
        <v>0</v>
      </c>
      <c r="BD61" s="345">
        <v>0</v>
      </c>
      <c r="BE61" s="345">
        <v>0</v>
      </c>
      <c r="BF61" s="345">
        <v>0</v>
      </c>
      <c r="BG61" s="345">
        <v>0</v>
      </c>
      <c r="BH61" s="345">
        <v>0</v>
      </c>
      <c r="BI61" s="345">
        <v>0</v>
      </c>
      <c r="BJ61" s="345">
        <v>0</v>
      </c>
      <c r="BK61" s="345">
        <v>0</v>
      </c>
      <c r="BL61" s="345">
        <v>0</v>
      </c>
      <c r="BM61" s="345">
        <v>0</v>
      </c>
      <c r="BN61" s="345">
        <v>0</v>
      </c>
      <c r="BO61" s="345">
        <v>0</v>
      </c>
      <c r="BP61" s="345">
        <v>0</v>
      </c>
      <c r="BQ61" s="345">
        <v>0</v>
      </c>
      <c r="BR61" s="345">
        <v>0</v>
      </c>
      <c r="BS61" s="345">
        <v>0</v>
      </c>
      <c r="BT61" s="345">
        <v>0</v>
      </c>
      <c r="BU61" s="345">
        <v>0</v>
      </c>
      <c r="BV61" s="345">
        <v>0</v>
      </c>
      <c r="BW61" s="345">
        <v>0</v>
      </c>
      <c r="BX61" s="345">
        <v>0</v>
      </c>
      <c r="BY61" s="345">
        <v>0</v>
      </c>
    </row>
    <row r="62" spans="1:77" x14ac:dyDescent="0.25">
      <c r="A62" s="105" t="s">
        <v>59</v>
      </c>
      <c r="B62" s="345">
        <v>0</v>
      </c>
      <c r="C62" s="345">
        <v>0</v>
      </c>
      <c r="D62" s="345">
        <v>0</v>
      </c>
      <c r="E62" s="345">
        <v>0</v>
      </c>
      <c r="F62" s="345">
        <v>0</v>
      </c>
      <c r="G62" s="345">
        <v>0</v>
      </c>
      <c r="H62" s="345">
        <v>0</v>
      </c>
      <c r="I62" s="345">
        <v>0</v>
      </c>
      <c r="J62" s="345">
        <v>0</v>
      </c>
      <c r="K62" s="345">
        <v>0</v>
      </c>
      <c r="L62" s="345">
        <v>0</v>
      </c>
      <c r="M62" s="345">
        <v>0</v>
      </c>
      <c r="N62" s="345">
        <v>0</v>
      </c>
      <c r="O62" s="345">
        <v>0</v>
      </c>
      <c r="P62" s="345">
        <v>0</v>
      </c>
      <c r="Q62" s="345">
        <v>0</v>
      </c>
      <c r="R62" s="345">
        <v>0</v>
      </c>
      <c r="S62" s="345">
        <v>0</v>
      </c>
      <c r="T62" s="345">
        <v>0</v>
      </c>
      <c r="U62" s="345">
        <v>0</v>
      </c>
      <c r="V62" s="345">
        <v>0</v>
      </c>
      <c r="W62" s="345">
        <v>0</v>
      </c>
      <c r="X62" s="345">
        <v>0</v>
      </c>
      <c r="Y62" s="345">
        <v>0</v>
      </c>
      <c r="Z62" s="345">
        <v>0</v>
      </c>
      <c r="AA62" s="345">
        <v>0</v>
      </c>
      <c r="AB62" s="345">
        <v>0</v>
      </c>
      <c r="AC62" s="345">
        <v>0</v>
      </c>
      <c r="AD62" s="345">
        <v>0</v>
      </c>
      <c r="AE62" s="345">
        <v>0</v>
      </c>
      <c r="AF62" s="345">
        <v>0</v>
      </c>
      <c r="AG62" s="345">
        <v>0</v>
      </c>
      <c r="AH62" s="345">
        <v>0</v>
      </c>
      <c r="AI62" s="34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345">
        <v>0</v>
      </c>
      <c r="AP62" s="345">
        <v>0</v>
      </c>
      <c r="AQ62" s="345">
        <v>0</v>
      </c>
      <c r="AR62" s="345">
        <v>0</v>
      </c>
      <c r="AS62" s="345">
        <v>0</v>
      </c>
      <c r="AT62" s="345">
        <v>0</v>
      </c>
      <c r="AU62" s="345">
        <v>0</v>
      </c>
      <c r="AV62" s="345">
        <v>0</v>
      </c>
      <c r="AW62" s="345">
        <v>0</v>
      </c>
      <c r="AX62" s="345">
        <v>0</v>
      </c>
      <c r="AY62" s="345">
        <v>0</v>
      </c>
      <c r="AZ62" s="345">
        <v>0</v>
      </c>
      <c r="BA62" s="345">
        <v>0</v>
      </c>
      <c r="BB62" s="345">
        <v>0</v>
      </c>
      <c r="BC62" s="345">
        <v>0</v>
      </c>
      <c r="BD62" s="345">
        <v>0</v>
      </c>
      <c r="BE62" s="345">
        <v>0</v>
      </c>
      <c r="BF62" s="345">
        <v>0</v>
      </c>
      <c r="BG62" s="345">
        <v>0</v>
      </c>
      <c r="BH62" s="345">
        <v>0</v>
      </c>
      <c r="BI62" s="345">
        <v>0</v>
      </c>
      <c r="BJ62" s="345">
        <v>0</v>
      </c>
      <c r="BK62" s="345">
        <v>0</v>
      </c>
      <c r="BL62" s="345">
        <v>0</v>
      </c>
      <c r="BM62" s="345">
        <v>0</v>
      </c>
      <c r="BN62" s="345">
        <v>0</v>
      </c>
      <c r="BO62" s="34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345">
        <v>0</v>
      </c>
      <c r="BV62" s="345">
        <v>0</v>
      </c>
      <c r="BW62" s="345">
        <v>0</v>
      </c>
      <c r="BX62" s="345">
        <v>0</v>
      </c>
      <c r="BY62" s="345">
        <v>0</v>
      </c>
    </row>
    <row r="63" spans="1:77" x14ac:dyDescent="0.25">
      <c r="A63" s="105" t="s">
        <v>60</v>
      </c>
      <c r="B63" s="345">
        <v>0</v>
      </c>
      <c r="C63" s="345">
        <v>0</v>
      </c>
      <c r="D63" s="345">
        <v>0</v>
      </c>
      <c r="E63" s="345">
        <v>0</v>
      </c>
      <c r="F63" s="345">
        <v>0</v>
      </c>
      <c r="G63" s="345">
        <v>0</v>
      </c>
      <c r="H63" s="345">
        <v>0</v>
      </c>
      <c r="I63" s="345">
        <v>0</v>
      </c>
      <c r="J63" s="345">
        <v>0</v>
      </c>
      <c r="K63" s="345">
        <v>0</v>
      </c>
      <c r="L63" s="345">
        <v>0</v>
      </c>
      <c r="M63" s="345">
        <v>0</v>
      </c>
      <c r="N63" s="345">
        <v>0</v>
      </c>
      <c r="O63" s="345">
        <v>0</v>
      </c>
      <c r="P63" s="345">
        <v>0</v>
      </c>
      <c r="Q63" s="345">
        <v>0</v>
      </c>
      <c r="R63" s="345">
        <v>0</v>
      </c>
      <c r="S63" s="345">
        <v>0</v>
      </c>
      <c r="T63" s="345">
        <v>0</v>
      </c>
      <c r="U63" s="345">
        <v>0</v>
      </c>
      <c r="V63" s="345">
        <v>0</v>
      </c>
      <c r="W63" s="345">
        <v>0</v>
      </c>
      <c r="X63" s="345">
        <v>0</v>
      </c>
      <c r="Y63" s="345">
        <v>0</v>
      </c>
      <c r="Z63" s="345">
        <v>0</v>
      </c>
      <c r="AA63" s="345">
        <v>0</v>
      </c>
      <c r="AB63" s="345">
        <v>0</v>
      </c>
      <c r="AC63" s="345">
        <v>0</v>
      </c>
      <c r="AD63" s="345">
        <v>0</v>
      </c>
      <c r="AE63" s="345">
        <v>0</v>
      </c>
      <c r="AF63" s="345">
        <v>0</v>
      </c>
      <c r="AG63" s="345">
        <v>0</v>
      </c>
      <c r="AH63" s="345">
        <v>0</v>
      </c>
      <c r="AI63" s="345">
        <v>0</v>
      </c>
      <c r="AJ63" s="345">
        <v>0</v>
      </c>
      <c r="AK63" s="345">
        <v>0</v>
      </c>
      <c r="AL63" s="345">
        <v>0</v>
      </c>
      <c r="AM63" s="345">
        <v>0</v>
      </c>
      <c r="AN63" s="345">
        <v>0</v>
      </c>
      <c r="AO63" s="345">
        <v>0</v>
      </c>
      <c r="AP63" s="345">
        <v>0</v>
      </c>
      <c r="AQ63" s="345">
        <v>0</v>
      </c>
      <c r="AR63" s="345">
        <v>0</v>
      </c>
      <c r="AS63" s="345">
        <v>0</v>
      </c>
      <c r="AT63" s="345">
        <v>0</v>
      </c>
      <c r="AU63" s="345">
        <v>0</v>
      </c>
      <c r="AV63" s="345">
        <v>0</v>
      </c>
      <c r="AW63" s="345">
        <v>0</v>
      </c>
      <c r="AX63" s="345">
        <v>0</v>
      </c>
      <c r="AY63" s="345">
        <v>0</v>
      </c>
      <c r="AZ63" s="345">
        <v>0</v>
      </c>
      <c r="BA63" s="345">
        <v>0</v>
      </c>
      <c r="BB63" s="345">
        <v>0</v>
      </c>
      <c r="BC63" s="345">
        <v>0</v>
      </c>
      <c r="BD63" s="345">
        <v>0</v>
      </c>
      <c r="BE63" s="345">
        <v>0</v>
      </c>
      <c r="BF63" s="345">
        <v>0</v>
      </c>
      <c r="BG63" s="345">
        <v>0</v>
      </c>
      <c r="BH63" s="345">
        <v>0</v>
      </c>
      <c r="BI63" s="345">
        <v>0</v>
      </c>
      <c r="BJ63" s="345">
        <v>0</v>
      </c>
      <c r="BK63" s="345">
        <v>0</v>
      </c>
      <c r="BL63" s="345">
        <v>0</v>
      </c>
      <c r="BM63" s="345">
        <v>0</v>
      </c>
      <c r="BN63" s="345">
        <v>0</v>
      </c>
      <c r="BO63" s="345">
        <v>0</v>
      </c>
      <c r="BP63" s="345">
        <v>0</v>
      </c>
      <c r="BQ63" s="345">
        <v>0</v>
      </c>
      <c r="BR63" s="345">
        <v>0</v>
      </c>
      <c r="BS63" s="345">
        <v>0</v>
      </c>
      <c r="BT63" s="345">
        <v>0</v>
      </c>
      <c r="BU63" s="345">
        <v>0</v>
      </c>
      <c r="BV63" s="345">
        <v>0</v>
      </c>
      <c r="BW63" s="345">
        <v>0</v>
      </c>
      <c r="BX63" s="345">
        <v>0</v>
      </c>
      <c r="BY63" s="345">
        <v>0</v>
      </c>
    </row>
    <row r="64" spans="1:77" x14ac:dyDescent="0.25">
      <c r="A64" s="105" t="s">
        <v>61</v>
      </c>
      <c r="B64" s="345">
        <v>0</v>
      </c>
      <c r="C64" s="345">
        <v>0</v>
      </c>
      <c r="D64" s="345">
        <v>0</v>
      </c>
      <c r="E64" s="345">
        <v>0</v>
      </c>
      <c r="F64" s="345">
        <v>0</v>
      </c>
      <c r="G64" s="345">
        <v>0</v>
      </c>
      <c r="H64" s="345">
        <v>0</v>
      </c>
      <c r="I64" s="345">
        <v>0</v>
      </c>
      <c r="J64" s="345">
        <v>0</v>
      </c>
      <c r="K64" s="345">
        <v>0</v>
      </c>
      <c r="L64" s="345">
        <v>0</v>
      </c>
      <c r="M64" s="345">
        <v>0</v>
      </c>
      <c r="N64" s="345">
        <v>0</v>
      </c>
      <c r="O64" s="345">
        <v>0</v>
      </c>
      <c r="P64" s="345">
        <v>0</v>
      </c>
      <c r="Q64" s="345">
        <v>0</v>
      </c>
      <c r="R64" s="345">
        <v>0</v>
      </c>
      <c r="S64" s="345">
        <v>0</v>
      </c>
      <c r="T64" s="345">
        <v>0</v>
      </c>
      <c r="U64" s="345">
        <v>0</v>
      </c>
      <c r="V64" s="345">
        <v>0</v>
      </c>
      <c r="W64" s="345">
        <v>0</v>
      </c>
      <c r="X64" s="345">
        <v>0</v>
      </c>
      <c r="Y64" s="345">
        <v>0</v>
      </c>
      <c r="Z64" s="345">
        <v>0</v>
      </c>
      <c r="AA64" s="345">
        <v>0</v>
      </c>
      <c r="AB64" s="345">
        <v>0</v>
      </c>
      <c r="AC64" s="345">
        <v>0</v>
      </c>
      <c r="AD64" s="345">
        <v>0</v>
      </c>
      <c r="AE64" s="345">
        <v>0</v>
      </c>
      <c r="AF64" s="345">
        <v>0</v>
      </c>
      <c r="AG64" s="345">
        <v>0</v>
      </c>
      <c r="AH64" s="345">
        <v>0</v>
      </c>
      <c r="AI64" s="345">
        <v>0</v>
      </c>
      <c r="AJ64" s="345">
        <v>0</v>
      </c>
      <c r="AK64" s="345">
        <v>0</v>
      </c>
      <c r="AL64" s="345">
        <v>0</v>
      </c>
      <c r="AM64" s="345">
        <v>0</v>
      </c>
      <c r="AN64" s="345">
        <v>0</v>
      </c>
      <c r="AO64" s="345">
        <v>0</v>
      </c>
      <c r="AP64" s="345">
        <v>0</v>
      </c>
      <c r="AQ64" s="345">
        <v>0</v>
      </c>
      <c r="AR64" s="345">
        <v>0</v>
      </c>
      <c r="AS64" s="345">
        <v>0</v>
      </c>
      <c r="AT64" s="345">
        <v>0</v>
      </c>
      <c r="AU64" s="345">
        <v>0</v>
      </c>
      <c r="AV64" s="345">
        <v>0</v>
      </c>
      <c r="AW64" s="345">
        <v>0</v>
      </c>
      <c r="AX64" s="345">
        <v>0</v>
      </c>
      <c r="AY64" s="345">
        <v>0</v>
      </c>
      <c r="AZ64" s="345">
        <v>0</v>
      </c>
      <c r="BA64" s="345">
        <v>0</v>
      </c>
      <c r="BB64" s="345">
        <v>0</v>
      </c>
      <c r="BC64" s="345">
        <v>0</v>
      </c>
      <c r="BD64" s="345">
        <v>0</v>
      </c>
      <c r="BE64" s="345">
        <v>0</v>
      </c>
      <c r="BF64" s="345">
        <v>0</v>
      </c>
      <c r="BG64" s="345">
        <v>0</v>
      </c>
      <c r="BH64" s="345">
        <v>0</v>
      </c>
      <c r="BI64" s="345">
        <v>0</v>
      </c>
      <c r="BJ64" s="345">
        <v>0</v>
      </c>
      <c r="BK64" s="345">
        <v>0</v>
      </c>
      <c r="BL64" s="345">
        <v>0</v>
      </c>
      <c r="BM64" s="345">
        <v>0</v>
      </c>
      <c r="BN64" s="345">
        <v>0</v>
      </c>
      <c r="BO64" s="345">
        <v>0</v>
      </c>
      <c r="BP64" s="345">
        <v>0</v>
      </c>
      <c r="BQ64" s="345">
        <v>0</v>
      </c>
      <c r="BR64" s="345">
        <v>0</v>
      </c>
      <c r="BS64" s="345">
        <v>0</v>
      </c>
      <c r="BT64" s="345">
        <v>0</v>
      </c>
      <c r="BU64" s="345">
        <v>0</v>
      </c>
      <c r="BV64" s="345">
        <v>0</v>
      </c>
      <c r="BW64" s="345">
        <v>0</v>
      </c>
      <c r="BX64" s="345">
        <v>0</v>
      </c>
      <c r="BY64" s="345">
        <v>0</v>
      </c>
    </row>
    <row r="65" spans="1:77" x14ac:dyDescent="0.25">
      <c r="A65" s="105" t="s">
        <v>62</v>
      </c>
      <c r="B65" s="345">
        <v>0</v>
      </c>
      <c r="C65" s="345">
        <v>0</v>
      </c>
      <c r="D65" s="345">
        <v>0</v>
      </c>
      <c r="E65" s="345">
        <v>0</v>
      </c>
      <c r="F65" s="345">
        <v>0</v>
      </c>
      <c r="G65" s="345">
        <v>0</v>
      </c>
      <c r="H65" s="345">
        <v>0</v>
      </c>
      <c r="I65" s="345">
        <v>0</v>
      </c>
      <c r="J65" s="345">
        <v>0</v>
      </c>
      <c r="K65" s="345">
        <v>0</v>
      </c>
      <c r="L65" s="345">
        <v>0</v>
      </c>
      <c r="M65" s="345">
        <v>0</v>
      </c>
      <c r="N65" s="345">
        <v>0</v>
      </c>
      <c r="O65" s="345">
        <v>0</v>
      </c>
      <c r="P65" s="345">
        <v>0</v>
      </c>
      <c r="Q65" s="345">
        <v>0</v>
      </c>
      <c r="R65" s="345">
        <v>0</v>
      </c>
      <c r="S65" s="345">
        <v>0</v>
      </c>
      <c r="T65" s="345">
        <v>0</v>
      </c>
      <c r="U65" s="345">
        <v>0</v>
      </c>
      <c r="V65" s="345">
        <v>0</v>
      </c>
      <c r="W65" s="345">
        <v>0</v>
      </c>
      <c r="X65" s="345">
        <v>0</v>
      </c>
      <c r="Y65" s="345">
        <v>0</v>
      </c>
      <c r="Z65" s="345">
        <v>0</v>
      </c>
      <c r="AA65" s="345">
        <v>0</v>
      </c>
      <c r="AB65" s="345">
        <v>0</v>
      </c>
      <c r="AC65" s="345">
        <v>0</v>
      </c>
      <c r="AD65" s="345">
        <v>0</v>
      </c>
      <c r="AE65" s="345">
        <v>0</v>
      </c>
      <c r="AF65" s="345">
        <v>0</v>
      </c>
      <c r="AG65" s="345">
        <v>0</v>
      </c>
      <c r="AH65" s="345">
        <v>0</v>
      </c>
      <c r="AI65" s="345">
        <v>0</v>
      </c>
      <c r="AJ65" s="345">
        <v>0</v>
      </c>
      <c r="AK65" s="345">
        <v>0</v>
      </c>
      <c r="AL65" s="345">
        <v>0</v>
      </c>
      <c r="AM65" s="345">
        <v>0</v>
      </c>
      <c r="AN65" s="345">
        <v>0</v>
      </c>
      <c r="AO65" s="345">
        <v>0</v>
      </c>
      <c r="AP65" s="345">
        <v>0</v>
      </c>
      <c r="AQ65" s="345">
        <v>0</v>
      </c>
      <c r="AR65" s="345">
        <v>0</v>
      </c>
      <c r="AS65" s="345">
        <v>0</v>
      </c>
      <c r="AT65" s="345">
        <v>0</v>
      </c>
      <c r="AU65" s="345">
        <v>0</v>
      </c>
      <c r="AV65" s="345">
        <v>0</v>
      </c>
      <c r="AW65" s="345">
        <v>0</v>
      </c>
      <c r="AX65" s="345">
        <v>0</v>
      </c>
      <c r="AY65" s="345">
        <v>0</v>
      </c>
      <c r="AZ65" s="345">
        <v>0</v>
      </c>
      <c r="BA65" s="345">
        <v>0</v>
      </c>
      <c r="BB65" s="345">
        <v>0</v>
      </c>
      <c r="BC65" s="345">
        <v>0</v>
      </c>
      <c r="BD65" s="345">
        <v>0</v>
      </c>
      <c r="BE65" s="345">
        <v>0</v>
      </c>
      <c r="BF65" s="345">
        <v>0</v>
      </c>
      <c r="BG65" s="345">
        <v>0</v>
      </c>
      <c r="BH65" s="345">
        <v>0</v>
      </c>
      <c r="BI65" s="345">
        <v>0</v>
      </c>
      <c r="BJ65" s="345">
        <v>0</v>
      </c>
      <c r="BK65" s="345">
        <v>0</v>
      </c>
      <c r="BL65" s="345">
        <v>0</v>
      </c>
      <c r="BM65" s="345">
        <v>0</v>
      </c>
      <c r="BN65" s="345">
        <v>0</v>
      </c>
      <c r="BO65" s="345">
        <v>0</v>
      </c>
      <c r="BP65" s="345">
        <v>0</v>
      </c>
      <c r="BQ65" s="345">
        <v>0</v>
      </c>
      <c r="BR65" s="345">
        <v>0</v>
      </c>
      <c r="BS65" s="345">
        <v>0</v>
      </c>
      <c r="BT65" s="345">
        <v>0</v>
      </c>
      <c r="BU65" s="345">
        <v>0</v>
      </c>
      <c r="BV65" s="345">
        <v>0</v>
      </c>
      <c r="BW65" s="345">
        <v>0</v>
      </c>
      <c r="BX65" s="345">
        <v>0</v>
      </c>
      <c r="BY65" s="345">
        <v>0</v>
      </c>
    </row>
    <row r="66" spans="1:77" x14ac:dyDescent="0.25">
      <c r="A66" s="105" t="s">
        <v>63</v>
      </c>
      <c r="B66" s="345">
        <v>0</v>
      </c>
      <c r="C66" s="345">
        <v>0</v>
      </c>
      <c r="D66" s="345">
        <v>0</v>
      </c>
      <c r="E66" s="345">
        <v>0</v>
      </c>
      <c r="F66" s="345">
        <v>0</v>
      </c>
      <c r="G66" s="345">
        <v>0</v>
      </c>
      <c r="H66" s="345">
        <v>0</v>
      </c>
      <c r="I66" s="345">
        <v>0</v>
      </c>
      <c r="J66" s="345">
        <v>0</v>
      </c>
      <c r="K66" s="345">
        <v>0</v>
      </c>
      <c r="L66" s="345">
        <v>0</v>
      </c>
      <c r="M66" s="345">
        <v>0</v>
      </c>
      <c r="N66" s="345">
        <v>0</v>
      </c>
      <c r="O66" s="345">
        <v>0</v>
      </c>
      <c r="P66" s="345">
        <v>0</v>
      </c>
      <c r="Q66" s="345">
        <v>0</v>
      </c>
      <c r="R66" s="345">
        <v>0</v>
      </c>
      <c r="S66" s="345">
        <v>0</v>
      </c>
      <c r="T66" s="345">
        <v>0</v>
      </c>
      <c r="U66" s="345">
        <v>0</v>
      </c>
      <c r="V66" s="345">
        <v>0</v>
      </c>
      <c r="W66" s="345">
        <v>0</v>
      </c>
      <c r="X66" s="345">
        <v>0</v>
      </c>
      <c r="Y66" s="345">
        <v>0</v>
      </c>
      <c r="Z66" s="345">
        <v>0</v>
      </c>
      <c r="AA66" s="345">
        <v>0</v>
      </c>
      <c r="AB66" s="345">
        <v>0</v>
      </c>
      <c r="AC66" s="345">
        <v>0</v>
      </c>
      <c r="AD66" s="345">
        <v>0</v>
      </c>
      <c r="AE66" s="345">
        <v>0</v>
      </c>
      <c r="AF66" s="345">
        <v>0</v>
      </c>
      <c r="AG66" s="345">
        <v>0</v>
      </c>
      <c r="AH66" s="345">
        <v>0</v>
      </c>
      <c r="AI66" s="345">
        <v>0</v>
      </c>
      <c r="AJ66" s="345">
        <v>0</v>
      </c>
      <c r="AK66" s="345">
        <v>0</v>
      </c>
      <c r="AL66" s="345">
        <v>0</v>
      </c>
      <c r="AM66" s="345">
        <v>0</v>
      </c>
      <c r="AN66" s="345">
        <v>0</v>
      </c>
      <c r="AO66" s="345">
        <v>0</v>
      </c>
      <c r="AP66" s="345">
        <v>0</v>
      </c>
      <c r="AQ66" s="345">
        <v>0</v>
      </c>
      <c r="AR66" s="345">
        <v>0</v>
      </c>
      <c r="AS66" s="345">
        <v>0</v>
      </c>
      <c r="AT66" s="345">
        <v>0</v>
      </c>
      <c r="AU66" s="345">
        <v>0</v>
      </c>
      <c r="AV66" s="345">
        <v>0</v>
      </c>
      <c r="AW66" s="345">
        <v>0</v>
      </c>
      <c r="AX66" s="345">
        <v>0</v>
      </c>
      <c r="AY66" s="345">
        <v>0</v>
      </c>
      <c r="AZ66" s="345">
        <v>0</v>
      </c>
      <c r="BA66" s="345">
        <v>0</v>
      </c>
      <c r="BB66" s="345">
        <v>0</v>
      </c>
      <c r="BC66" s="345">
        <v>0</v>
      </c>
      <c r="BD66" s="345">
        <v>0</v>
      </c>
      <c r="BE66" s="345">
        <v>0</v>
      </c>
      <c r="BF66" s="345">
        <v>0</v>
      </c>
      <c r="BG66" s="345">
        <v>0</v>
      </c>
      <c r="BH66" s="345">
        <v>0</v>
      </c>
      <c r="BI66" s="345">
        <v>0</v>
      </c>
      <c r="BJ66" s="345">
        <v>0</v>
      </c>
      <c r="BK66" s="345">
        <v>0</v>
      </c>
      <c r="BL66" s="345">
        <v>0</v>
      </c>
      <c r="BM66" s="345">
        <v>0</v>
      </c>
      <c r="BN66" s="345">
        <v>0</v>
      </c>
      <c r="BO66" s="345">
        <v>0</v>
      </c>
      <c r="BP66" s="345">
        <v>0</v>
      </c>
      <c r="BQ66" s="345">
        <v>0</v>
      </c>
      <c r="BR66" s="345">
        <v>0</v>
      </c>
      <c r="BS66" s="345">
        <v>0</v>
      </c>
      <c r="BT66" s="345">
        <v>0</v>
      </c>
      <c r="BU66" s="345">
        <v>0</v>
      </c>
      <c r="BV66" s="345">
        <v>0</v>
      </c>
      <c r="BW66" s="345">
        <v>0</v>
      </c>
      <c r="BX66" s="345">
        <v>0</v>
      </c>
      <c r="BY66" s="345">
        <v>0</v>
      </c>
    </row>
    <row r="67" spans="1:77" x14ac:dyDescent="0.25">
      <c r="A67" s="105" t="s">
        <v>64</v>
      </c>
      <c r="B67" s="345">
        <v>0</v>
      </c>
      <c r="C67" s="345">
        <v>0</v>
      </c>
      <c r="D67" s="345">
        <v>0</v>
      </c>
      <c r="E67" s="345">
        <v>0</v>
      </c>
      <c r="F67" s="345">
        <v>0</v>
      </c>
      <c r="G67" s="345">
        <v>0</v>
      </c>
      <c r="H67" s="345">
        <v>0</v>
      </c>
      <c r="I67" s="345">
        <v>0</v>
      </c>
      <c r="J67" s="345">
        <v>0</v>
      </c>
      <c r="K67" s="345">
        <v>0</v>
      </c>
      <c r="L67" s="345">
        <v>0</v>
      </c>
      <c r="M67" s="345">
        <v>0</v>
      </c>
      <c r="N67" s="345">
        <v>0</v>
      </c>
      <c r="O67" s="345">
        <v>0</v>
      </c>
      <c r="P67" s="345">
        <v>0</v>
      </c>
      <c r="Q67" s="345">
        <v>0</v>
      </c>
      <c r="R67" s="345">
        <v>0</v>
      </c>
      <c r="S67" s="345">
        <v>0</v>
      </c>
      <c r="T67" s="345">
        <v>0</v>
      </c>
      <c r="U67" s="345">
        <v>0</v>
      </c>
      <c r="V67" s="345">
        <v>0</v>
      </c>
      <c r="W67" s="345">
        <v>0</v>
      </c>
      <c r="X67" s="345">
        <v>0</v>
      </c>
      <c r="Y67" s="345">
        <v>0</v>
      </c>
      <c r="Z67" s="345">
        <v>0</v>
      </c>
      <c r="AA67" s="345">
        <v>0</v>
      </c>
      <c r="AB67" s="345">
        <v>0</v>
      </c>
      <c r="AC67" s="345">
        <v>0</v>
      </c>
      <c r="AD67" s="345">
        <v>0</v>
      </c>
      <c r="AE67" s="345">
        <v>0</v>
      </c>
      <c r="AF67" s="345">
        <v>0</v>
      </c>
      <c r="AG67" s="345">
        <v>0</v>
      </c>
      <c r="AH67" s="345">
        <v>0</v>
      </c>
      <c r="AI67" s="345">
        <v>0</v>
      </c>
      <c r="AJ67" s="345">
        <v>0</v>
      </c>
      <c r="AK67" s="345">
        <v>0</v>
      </c>
      <c r="AL67" s="345">
        <v>0</v>
      </c>
      <c r="AM67" s="345">
        <v>0</v>
      </c>
      <c r="AN67" s="345">
        <v>0</v>
      </c>
      <c r="AO67" s="345">
        <v>0</v>
      </c>
      <c r="AP67" s="345">
        <v>0</v>
      </c>
      <c r="AQ67" s="345">
        <v>0</v>
      </c>
      <c r="AR67" s="345">
        <v>0</v>
      </c>
      <c r="AS67" s="345">
        <v>0</v>
      </c>
      <c r="AT67" s="345">
        <v>0</v>
      </c>
      <c r="AU67" s="345">
        <v>0</v>
      </c>
      <c r="AV67" s="345">
        <v>0</v>
      </c>
      <c r="AW67" s="345">
        <v>0</v>
      </c>
      <c r="AX67" s="345">
        <v>0</v>
      </c>
      <c r="AY67" s="345">
        <v>0</v>
      </c>
      <c r="AZ67" s="345">
        <v>0</v>
      </c>
      <c r="BA67" s="345">
        <v>0</v>
      </c>
      <c r="BB67" s="345">
        <v>0</v>
      </c>
      <c r="BC67" s="345">
        <v>0</v>
      </c>
      <c r="BD67" s="345">
        <v>0</v>
      </c>
      <c r="BE67" s="345">
        <v>0</v>
      </c>
      <c r="BF67" s="345">
        <v>0</v>
      </c>
      <c r="BG67" s="345">
        <v>0</v>
      </c>
      <c r="BH67" s="345">
        <v>0</v>
      </c>
      <c r="BI67" s="345">
        <v>0</v>
      </c>
      <c r="BJ67" s="345">
        <v>0</v>
      </c>
      <c r="BK67" s="345">
        <v>0</v>
      </c>
      <c r="BL67" s="345">
        <v>0</v>
      </c>
      <c r="BM67" s="345">
        <v>0</v>
      </c>
      <c r="BN67" s="345">
        <v>0</v>
      </c>
      <c r="BO67" s="345">
        <v>0</v>
      </c>
      <c r="BP67" s="345">
        <v>0</v>
      </c>
      <c r="BQ67" s="345">
        <v>0</v>
      </c>
      <c r="BR67" s="345">
        <v>0</v>
      </c>
      <c r="BS67" s="345">
        <v>0</v>
      </c>
      <c r="BT67" s="345">
        <v>0</v>
      </c>
      <c r="BU67" s="345">
        <v>0</v>
      </c>
      <c r="BV67" s="345">
        <v>0</v>
      </c>
      <c r="BW67" s="345">
        <v>0</v>
      </c>
      <c r="BX67" s="345">
        <v>0</v>
      </c>
      <c r="BY67" s="345">
        <v>0</v>
      </c>
    </row>
    <row r="68" spans="1:77" x14ac:dyDescent="0.25">
      <c r="A68" s="105" t="s">
        <v>65</v>
      </c>
      <c r="B68" s="345">
        <v>0</v>
      </c>
      <c r="C68" s="345">
        <v>0</v>
      </c>
      <c r="D68" s="345">
        <v>0</v>
      </c>
      <c r="E68" s="345">
        <v>0</v>
      </c>
      <c r="F68" s="345">
        <v>0</v>
      </c>
      <c r="G68" s="345">
        <v>0</v>
      </c>
      <c r="H68" s="345">
        <v>0</v>
      </c>
      <c r="I68" s="345">
        <v>0</v>
      </c>
      <c r="J68" s="345">
        <v>0</v>
      </c>
      <c r="K68" s="345">
        <v>0</v>
      </c>
      <c r="L68" s="345">
        <v>0</v>
      </c>
      <c r="M68" s="345">
        <v>0</v>
      </c>
      <c r="N68" s="345">
        <v>0</v>
      </c>
      <c r="O68" s="345">
        <v>0</v>
      </c>
      <c r="P68" s="345">
        <v>0</v>
      </c>
      <c r="Q68" s="345">
        <v>0</v>
      </c>
      <c r="R68" s="345">
        <v>0</v>
      </c>
      <c r="S68" s="345">
        <v>0</v>
      </c>
      <c r="T68" s="345">
        <v>0</v>
      </c>
      <c r="U68" s="345">
        <v>0</v>
      </c>
      <c r="V68" s="345">
        <v>0</v>
      </c>
      <c r="W68" s="345">
        <v>0</v>
      </c>
      <c r="X68" s="345">
        <v>0</v>
      </c>
      <c r="Y68" s="345">
        <v>0</v>
      </c>
      <c r="Z68" s="345">
        <v>0</v>
      </c>
      <c r="AA68" s="345">
        <v>0</v>
      </c>
      <c r="AB68" s="345">
        <v>0</v>
      </c>
      <c r="AC68" s="345">
        <v>0</v>
      </c>
      <c r="AD68" s="345">
        <v>0</v>
      </c>
      <c r="AE68" s="345">
        <v>0</v>
      </c>
      <c r="AF68" s="345">
        <v>0</v>
      </c>
      <c r="AG68" s="345">
        <v>0</v>
      </c>
      <c r="AH68" s="345">
        <v>0</v>
      </c>
      <c r="AI68" s="34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345">
        <v>0</v>
      </c>
      <c r="AP68" s="345">
        <v>0</v>
      </c>
      <c r="AQ68" s="345">
        <v>0</v>
      </c>
      <c r="AR68" s="345">
        <v>0</v>
      </c>
      <c r="AS68" s="345">
        <v>0</v>
      </c>
      <c r="AT68" s="345">
        <v>0</v>
      </c>
      <c r="AU68" s="345">
        <v>0</v>
      </c>
      <c r="AV68" s="345">
        <v>0</v>
      </c>
      <c r="AW68" s="345">
        <v>0</v>
      </c>
      <c r="AX68" s="345">
        <v>0</v>
      </c>
      <c r="AY68" s="345">
        <v>0</v>
      </c>
      <c r="AZ68" s="345">
        <v>0</v>
      </c>
      <c r="BA68" s="345">
        <v>0</v>
      </c>
      <c r="BB68" s="345">
        <v>0</v>
      </c>
      <c r="BC68" s="345">
        <v>0</v>
      </c>
      <c r="BD68" s="345">
        <v>0</v>
      </c>
      <c r="BE68" s="345">
        <v>0</v>
      </c>
      <c r="BF68" s="345">
        <v>0</v>
      </c>
      <c r="BG68" s="345">
        <v>0</v>
      </c>
      <c r="BH68" s="345">
        <v>0</v>
      </c>
      <c r="BI68" s="345">
        <v>0</v>
      </c>
      <c r="BJ68" s="345">
        <v>0</v>
      </c>
      <c r="BK68" s="345">
        <v>0</v>
      </c>
      <c r="BL68" s="345">
        <v>0</v>
      </c>
      <c r="BM68" s="345">
        <v>0</v>
      </c>
      <c r="BN68" s="345">
        <v>0</v>
      </c>
      <c r="BO68" s="34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345">
        <v>0</v>
      </c>
      <c r="BV68" s="345">
        <v>0</v>
      </c>
      <c r="BW68" s="345">
        <v>0</v>
      </c>
      <c r="BX68" s="345">
        <v>0</v>
      </c>
      <c r="BY68" s="345">
        <v>0</v>
      </c>
    </row>
    <row r="69" spans="1:77" x14ac:dyDescent="0.25">
      <c r="A69" s="105" t="s">
        <v>66</v>
      </c>
      <c r="B69" s="345">
        <v>0</v>
      </c>
      <c r="C69" s="345">
        <v>0</v>
      </c>
      <c r="D69" s="345">
        <v>0</v>
      </c>
      <c r="E69" s="345">
        <v>0</v>
      </c>
      <c r="F69" s="345">
        <v>0</v>
      </c>
      <c r="G69" s="345">
        <v>0</v>
      </c>
      <c r="H69" s="345">
        <v>0</v>
      </c>
      <c r="I69" s="345">
        <v>0</v>
      </c>
      <c r="J69" s="345">
        <v>0</v>
      </c>
      <c r="K69" s="345">
        <v>0</v>
      </c>
      <c r="L69" s="345">
        <v>0</v>
      </c>
      <c r="M69" s="345">
        <v>0</v>
      </c>
      <c r="N69" s="345">
        <v>0</v>
      </c>
      <c r="O69" s="345">
        <v>0</v>
      </c>
      <c r="P69" s="345">
        <v>0</v>
      </c>
      <c r="Q69" s="345">
        <v>0</v>
      </c>
      <c r="R69" s="345">
        <v>0</v>
      </c>
      <c r="S69" s="345">
        <v>0</v>
      </c>
      <c r="T69" s="345">
        <v>0</v>
      </c>
      <c r="U69" s="345">
        <v>0</v>
      </c>
      <c r="V69" s="345">
        <v>0</v>
      </c>
      <c r="W69" s="345">
        <v>0</v>
      </c>
      <c r="X69" s="345">
        <v>0</v>
      </c>
      <c r="Y69" s="345">
        <v>0</v>
      </c>
      <c r="Z69" s="345">
        <v>0</v>
      </c>
      <c r="AA69" s="345">
        <v>0</v>
      </c>
      <c r="AB69" s="345">
        <v>0</v>
      </c>
      <c r="AC69" s="345">
        <v>0</v>
      </c>
      <c r="AD69" s="345">
        <v>0</v>
      </c>
      <c r="AE69" s="345">
        <v>0</v>
      </c>
      <c r="AF69" s="345">
        <v>0</v>
      </c>
      <c r="AG69" s="345">
        <v>0</v>
      </c>
      <c r="AH69" s="345">
        <v>0</v>
      </c>
      <c r="AI69" s="34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345">
        <v>0</v>
      </c>
      <c r="AP69" s="345">
        <v>0</v>
      </c>
      <c r="AQ69" s="345">
        <v>0</v>
      </c>
      <c r="AR69" s="345">
        <v>0</v>
      </c>
      <c r="AS69" s="345">
        <v>0</v>
      </c>
      <c r="AT69" s="345">
        <v>0</v>
      </c>
      <c r="AU69" s="345">
        <v>0</v>
      </c>
      <c r="AV69" s="345">
        <v>0</v>
      </c>
      <c r="AW69" s="345">
        <v>0</v>
      </c>
      <c r="AX69" s="345">
        <v>0</v>
      </c>
      <c r="AY69" s="345">
        <v>0</v>
      </c>
      <c r="AZ69" s="345">
        <v>0</v>
      </c>
      <c r="BA69" s="345">
        <v>0</v>
      </c>
      <c r="BB69" s="345">
        <v>0</v>
      </c>
      <c r="BC69" s="345">
        <v>0</v>
      </c>
      <c r="BD69" s="345">
        <v>0</v>
      </c>
      <c r="BE69" s="345">
        <v>0</v>
      </c>
      <c r="BF69" s="345">
        <v>0</v>
      </c>
      <c r="BG69" s="345">
        <v>0</v>
      </c>
      <c r="BH69" s="345">
        <v>0</v>
      </c>
      <c r="BI69" s="345">
        <v>0</v>
      </c>
      <c r="BJ69" s="345">
        <v>0</v>
      </c>
      <c r="BK69" s="345">
        <v>0</v>
      </c>
      <c r="BL69" s="345">
        <v>0</v>
      </c>
      <c r="BM69" s="345">
        <v>0</v>
      </c>
      <c r="BN69" s="345">
        <v>0</v>
      </c>
      <c r="BO69" s="34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345">
        <v>0</v>
      </c>
      <c r="BV69" s="345">
        <v>0</v>
      </c>
      <c r="BW69" s="345">
        <v>0</v>
      </c>
      <c r="BX69" s="345">
        <v>0</v>
      </c>
      <c r="BY69" s="345">
        <v>0</v>
      </c>
    </row>
    <row r="70" spans="1:77" x14ac:dyDescent="0.25">
      <c r="A70" s="105" t="s">
        <v>67</v>
      </c>
      <c r="B70" s="345">
        <v>0</v>
      </c>
      <c r="C70" s="345">
        <v>0</v>
      </c>
      <c r="D70" s="345">
        <v>0</v>
      </c>
      <c r="E70" s="345">
        <v>0</v>
      </c>
      <c r="F70" s="345">
        <v>0</v>
      </c>
      <c r="G70" s="345">
        <v>0</v>
      </c>
      <c r="H70" s="345">
        <v>0</v>
      </c>
      <c r="I70" s="345">
        <v>0</v>
      </c>
      <c r="J70" s="345">
        <v>0</v>
      </c>
      <c r="K70" s="345">
        <v>0</v>
      </c>
      <c r="L70" s="345">
        <v>0</v>
      </c>
      <c r="M70" s="345">
        <v>0</v>
      </c>
      <c r="N70" s="345">
        <v>0</v>
      </c>
      <c r="O70" s="345">
        <v>0</v>
      </c>
      <c r="P70" s="345">
        <v>0</v>
      </c>
      <c r="Q70" s="345">
        <v>0</v>
      </c>
      <c r="R70" s="345">
        <v>0</v>
      </c>
      <c r="S70" s="345">
        <v>0</v>
      </c>
      <c r="T70" s="345">
        <v>0</v>
      </c>
      <c r="U70" s="345">
        <v>0</v>
      </c>
      <c r="V70" s="345">
        <v>0</v>
      </c>
      <c r="W70" s="345">
        <v>0</v>
      </c>
      <c r="X70" s="345">
        <v>0</v>
      </c>
      <c r="Y70" s="345">
        <v>0</v>
      </c>
      <c r="Z70" s="345">
        <v>0</v>
      </c>
      <c r="AA70" s="345">
        <v>0</v>
      </c>
      <c r="AB70" s="345">
        <v>0</v>
      </c>
      <c r="AC70" s="345">
        <v>0</v>
      </c>
      <c r="AD70" s="345">
        <v>0</v>
      </c>
      <c r="AE70" s="345">
        <v>0</v>
      </c>
      <c r="AF70" s="345">
        <v>0</v>
      </c>
      <c r="AG70" s="345">
        <v>0</v>
      </c>
      <c r="AH70" s="345">
        <v>0</v>
      </c>
      <c r="AI70" s="345">
        <v>0</v>
      </c>
      <c r="AJ70" s="345">
        <v>0</v>
      </c>
      <c r="AK70" s="345">
        <v>0</v>
      </c>
      <c r="AL70" s="345">
        <v>0</v>
      </c>
      <c r="AM70" s="345">
        <v>0</v>
      </c>
      <c r="AN70" s="345">
        <v>0</v>
      </c>
      <c r="AO70" s="345">
        <v>0</v>
      </c>
      <c r="AP70" s="345">
        <v>0</v>
      </c>
      <c r="AQ70" s="345">
        <v>0</v>
      </c>
      <c r="AR70" s="345">
        <v>0</v>
      </c>
      <c r="AS70" s="345">
        <v>0</v>
      </c>
      <c r="AT70" s="345">
        <v>0</v>
      </c>
      <c r="AU70" s="345">
        <v>0</v>
      </c>
      <c r="AV70" s="345">
        <v>0</v>
      </c>
      <c r="AW70" s="345">
        <v>0</v>
      </c>
      <c r="AX70" s="345">
        <v>0</v>
      </c>
      <c r="AY70" s="345">
        <v>0</v>
      </c>
      <c r="AZ70" s="345">
        <v>0</v>
      </c>
      <c r="BA70" s="345">
        <v>0</v>
      </c>
      <c r="BB70" s="345">
        <v>0</v>
      </c>
      <c r="BC70" s="345">
        <v>0</v>
      </c>
      <c r="BD70" s="345">
        <v>0</v>
      </c>
      <c r="BE70" s="345">
        <v>0</v>
      </c>
      <c r="BF70" s="345">
        <v>0</v>
      </c>
      <c r="BG70" s="345">
        <v>0</v>
      </c>
      <c r="BH70" s="345">
        <v>0</v>
      </c>
      <c r="BI70" s="345">
        <v>0</v>
      </c>
      <c r="BJ70" s="345">
        <v>0</v>
      </c>
      <c r="BK70" s="345">
        <v>0</v>
      </c>
      <c r="BL70" s="345">
        <v>0</v>
      </c>
      <c r="BM70" s="345">
        <v>0</v>
      </c>
      <c r="BN70" s="345">
        <v>0</v>
      </c>
      <c r="BO70" s="34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0</v>
      </c>
      <c r="BU70" s="345">
        <v>0</v>
      </c>
      <c r="BV70" s="345">
        <v>0</v>
      </c>
      <c r="BW70" s="345">
        <v>0</v>
      </c>
      <c r="BX70" s="345">
        <v>0</v>
      </c>
      <c r="BY70" s="345">
        <v>0</v>
      </c>
    </row>
    <row r="71" spans="1:77" x14ac:dyDescent="0.25">
      <c r="A71" s="105" t="s">
        <v>68</v>
      </c>
      <c r="B71" s="345">
        <v>0</v>
      </c>
      <c r="C71" s="345">
        <v>0</v>
      </c>
      <c r="D71" s="345">
        <v>0</v>
      </c>
      <c r="E71" s="345">
        <v>0</v>
      </c>
      <c r="F71" s="345">
        <v>0</v>
      </c>
      <c r="G71" s="345">
        <v>0</v>
      </c>
      <c r="H71" s="345">
        <v>0</v>
      </c>
      <c r="I71" s="345">
        <v>0</v>
      </c>
      <c r="J71" s="345">
        <v>0</v>
      </c>
      <c r="K71" s="345">
        <v>0</v>
      </c>
      <c r="L71" s="345">
        <v>0</v>
      </c>
      <c r="M71" s="345">
        <v>0</v>
      </c>
      <c r="N71" s="345">
        <v>0</v>
      </c>
      <c r="O71" s="345">
        <v>0</v>
      </c>
      <c r="P71" s="345">
        <v>0</v>
      </c>
      <c r="Q71" s="345">
        <v>0</v>
      </c>
      <c r="R71" s="345">
        <v>0</v>
      </c>
      <c r="S71" s="345">
        <v>0</v>
      </c>
      <c r="T71" s="345">
        <v>0</v>
      </c>
      <c r="U71" s="345">
        <v>0</v>
      </c>
      <c r="V71" s="345">
        <v>0</v>
      </c>
      <c r="W71" s="345">
        <v>0</v>
      </c>
      <c r="X71" s="345">
        <v>0</v>
      </c>
      <c r="Y71" s="345">
        <v>0</v>
      </c>
      <c r="Z71" s="345">
        <v>0</v>
      </c>
      <c r="AA71" s="345">
        <v>0</v>
      </c>
      <c r="AB71" s="345">
        <v>0</v>
      </c>
      <c r="AC71" s="345">
        <v>0</v>
      </c>
      <c r="AD71" s="345">
        <v>0</v>
      </c>
      <c r="AE71" s="345">
        <v>0</v>
      </c>
      <c r="AF71" s="345">
        <v>0</v>
      </c>
      <c r="AG71" s="345">
        <v>0</v>
      </c>
      <c r="AH71" s="345">
        <v>0</v>
      </c>
      <c r="AI71" s="34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345">
        <v>0</v>
      </c>
      <c r="AP71" s="345">
        <v>0</v>
      </c>
      <c r="AQ71" s="345">
        <v>0</v>
      </c>
      <c r="AR71" s="345">
        <v>0</v>
      </c>
      <c r="AS71" s="345">
        <v>0</v>
      </c>
      <c r="AT71" s="345">
        <v>0</v>
      </c>
      <c r="AU71" s="345">
        <v>0</v>
      </c>
      <c r="AV71" s="345">
        <v>0</v>
      </c>
      <c r="AW71" s="345">
        <v>0</v>
      </c>
      <c r="AX71" s="345">
        <v>0</v>
      </c>
      <c r="AY71" s="345">
        <v>0</v>
      </c>
      <c r="AZ71" s="345">
        <v>0</v>
      </c>
      <c r="BA71" s="345">
        <v>0</v>
      </c>
      <c r="BB71" s="345">
        <v>0</v>
      </c>
      <c r="BC71" s="345">
        <v>0</v>
      </c>
      <c r="BD71" s="345">
        <v>0</v>
      </c>
      <c r="BE71" s="345">
        <v>0</v>
      </c>
      <c r="BF71" s="345">
        <v>0</v>
      </c>
      <c r="BG71" s="345">
        <v>0</v>
      </c>
      <c r="BH71" s="345">
        <v>0</v>
      </c>
      <c r="BI71" s="345">
        <v>0</v>
      </c>
      <c r="BJ71" s="345">
        <v>0</v>
      </c>
      <c r="BK71" s="345">
        <v>0</v>
      </c>
      <c r="BL71" s="345">
        <v>0</v>
      </c>
      <c r="BM71" s="345">
        <v>0</v>
      </c>
      <c r="BN71" s="345">
        <v>0</v>
      </c>
      <c r="BO71" s="345">
        <v>0</v>
      </c>
      <c r="BP71" s="345">
        <v>0</v>
      </c>
      <c r="BQ71" s="345">
        <v>0</v>
      </c>
      <c r="BR71" s="345">
        <v>0</v>
      </c>
      <c r="BS71" s="345">
        <v>0</v>
      </c>
      <c r="BT71" s="345">
        <v>0</v>
      </c>
      <c r="BU71" s="345">
        <v>0</v>
      </c>
      <c r="BV71" s="345">
        <v>0</v>
      </c>
      <c r="BW71" s="345">
        <v>0</v>
      </c>
      <c r="BX71" s="345">
        <v>0</v>
      </c>
      <c r="BY71" s="345">
        <v>0</v>
      </c>
    </row>
    <row r="72" spans="1:77" x14ac:dyDescent="0.25">
      <c r="A72" s="105" t="s">
        <v>69</v>
      </c>
      <c r="B72" s="345">
        <v>0</v>
      </c>
      <c r="C72" s="345">
        <v>0</v>
      </c>
      <c r="D72" s="345">
        <v>0</v>
      </c>
      <c r="E72" s="345">
        <v>0</v>
      </c>
      <c r="F72" s="345">
        <v>0</v>
      </c>
      <c r="G72" s="345">
        <v>0</v>
      </c>
      <c r="H72" s="345">
        <v>0</v>
      </c>
      <c r="I72" s="345">
        <v>0</v>
      </c>
      <c r="J72" s="345">
        <v>0</v>
      </c>
      <c r="K72" s="345">
        <v>0</v>
      </c>
      <c r="L72" s="345">
        <v>0</v>
      </c>
      <c r="M72" s="345">
        <v>0</v>
      </c>
      <c r="N72" s="345">
        <v>0</v>
      </c>
      <c r="O72" s="345">
        <v>0</v>
      </c>
      <c r="P72" s="345">
        <v>0</v>
      </c>
      <c r="Q72" s="345">
        <v>0</v>
      </c>
      <c r="R72" s="345">
        <v>0</v>
      </c>
      <c r="S72" s="345">
        <v>0</v>
      </c>
      <c r="T72" s="345">
        <v>0</v>
      </c>
      <c r="U72" s="345">
        <v>0</v>
      </c>
      <c r="V72" s="345">
        <v>0</v>
      </c>
      <c r="W72" s="345">
        <v>0</v>
      </c>
      <c r="X72" s="345">
        <v>0</v>
      </c>
      <c r="Y72" s="345">
        <v>0</v>
      </c>
      <c r="Z72" s="345">
        <v>0</v>
      </c>
      <c r="AA72" s="345">
        <v>0</v>
      </c>
      <c r="AB72" s="345">
        <v>0</v>
      </c>
      <c r="AC72" s="345">
        <v>0</v>
      </c>
      <c r="AD72" s="345">
        <v>0</v>
      </c>
      <c r="AE72" s="345">
        <v>0</v>
      </c>
      <c r="AF72" s="345">
        <v>0</v>
      </c>
      <c r="AG72" s="345">
        <v>0</v>
      </c>
      <c r="AH72" s="345">
        <v>0</v>
      </c>
      <c r="AI72" s="34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345">
        <v>0</v>
      </c>
      <c r="AP72" s="345">
        <v>0</v>
      </c>
      <c r="AQ72" s="345">
        <v>0</v>
      </c>
      <c r="AR72" s="345">
        <v>0</v>
      </c>
      <c r="AS72" s="345">
        <v>0</v>
      </c>
      <c r="AT72" s="345">
        <v>0</v>
      </c>
      <c r="AU72" s="345">
        <v>0</v>
      </c>
      <c r="AV72" s="345">
        <v>0</v>
      </c>
      <c r="AW72" s="345">
        <v>0</v>
      </c>
      <c r="AX72" s="345">
        <v>0</v>
      </c>
      <c r="AY72" s="345">
        <v>0</v>
      </c>
      <c r="AZ72" s="345">
        <v>0</v>
      </c>
      <c r="BA72" s="345">
        <v>0</v>
      </c>
      <c r="BB72" s="345">
        <v>0</v>
      </c>
      <c r="BC72" s="345">
        <v>0</v>
      </c>
      <c r="BD72" s="345">
        <v>0</v>
      </c>
      <c r="BE72" s="345">
        <v>0</v>
      </c>
      <c r="BF72" s="345">
        <v>0</v>
      </c>
      <c r="BG72" s="345">
        <v>0</v>
      </c>
      <c r="BH72" s="345">
        <v>0</v>
      </c>
      <c r="BI72" s="345">
        <v>0</v>
      </c>
      <c r="BJ72" s="345">
        <v>0</v>
      </c>
      <c r="BK72" s="345">
        <v>0</v>
      </c>
      <c r="BL72" s="345">
        <v>0</v>
      </c>
      <c r="BM72" s="345">
        <v>0</v>
      </c>
      <c r="BN72" s="345">
        <v>0</v>
      </c>
      <c r="BO72" s="345">
        <v>0</v>
      </c>
      <c r="BP72" s="345">
        <v>0</v>
      </c>
      <c r="BQ72" s="345">
        <v>0</v>
      </c>
      <c r="BR72" s="345">
        <v>0</v>
      </c>
      <c r="BS72" s="345">
        <v>0</v>
      </c>
      <c r="BT72" s="345">
        <v>0</v>
      </c>
      <c r="BU72" s="345">
        <v>0</v>
      </c>
      <c r="BV72" s="345">
        <v>0</v>
      </c>
      <c r="BW72" s="345">
        <v>0</v>
      </c>
      <c r="BX72" s="345">
        <v>0</v>
      </c>
      <c r="BY72" s="345">
        <v>0</v>
      </c>
    </row>
    <row r="73" spans="1:77" x14ac:dyDescent="0.25">
      <c r="A73" s="105" t="s">
        <v>70</v>
      </c>
      <c r="B73" s="345">
        <v>0</v>
      </c>
      <c r="C73" s="345">
        <v>0</v>
      </c>
      <c r="D73" s="345">
        <v>0</v>
      </c>
      <c r="E73" s="345">
        <v>0</v>
      </c>
      <c r="F73" s="345">
        <v>0</v>
      </c>
      <c r="G73" s="345">
        <v>0</v>
      </c>
      <c r="H73" s="345">
        <v>0</v>
      </c>
      <c r="I73" s="345">
        <v>0</v>
      </c>
      <c r="J73" s="345">
        <v>0</v>
      </c>
      <c r="K73" s="345">
        <v>0</v>
      </c>
      <c r="L73" s="345">
        <v>0</v>
      </c>
      <c r="M73" s="345">
        <v>0</v>
      </c>
      <c r="N73" s="345">
        <v>0</v>
      </c>
      <c r="O73" s="345">
        <v>0</v>
      </c>
      <c r="P73" s="345">
        <v>0</v>
      </c>
      <c r="Q73" s="345">
        <v>0</v>
      </c>
      <c r="R73" s="345">
        <v>0</v>
      </c>
      <c r="S73" s="345">
        <v>0</v>
      </c>
      <c r="T73" s="345">
        <v>0</v>
      </c>
      <c r="U73" s="345">
        <v>0</v>
      </c>
      <c r="V73" s="345">
        <v>0</v>
      </c>
      <c r="W73" s="345">
        <v>0</v>
      </c>
      <c r="X73" s="345">
        <v>0</v>
      </c>
      <c r="Y73" s="345">
        <v>0</v>
      </c>
      <c r="Z73" s="345">
        <v>0</v>
      </c>
      <c r="AA73" s="345">
        <v>0</v>
      </c>
      <c r="AB73" s="345">
        <v>0</v>
      </c>
      <c r="AC73" s="345">
        <v>0</v>
      </c>
      <c r="AD73" s="345">
        <v>0</v>
      </c>
      <c r="AE73" s="345">
        <v>0</v>
      </c>
      <c r="AF73" s="345">
        <v>0</v>
      </c>
      <c r="AG73" s="345">
        <v>0</v>
      </c>
      <c r="AH73" s="345">
        <v>0</v>
      </c>
      <c r="AI73" s="345">
        <v>0</v>
      </c>
      <c r="AJ73" s="345">
        <v>0</v>
      </c>
      <c r="AK73" s="345">
        <v>0</v>
      </c>
      <c r="AL73" s="345">
        <v>0</v>
      </c>
      <c r="AM73" s="345">
        <v>0</v>
      </c>
      <c r="AN73" s="345">
        <v>0</v>
      </c>
      <c r="AO73" s="345">
        <v>0</v>
      </c>
      <c r="AP73" s="345">
        <v>0</v>
      </c>
      <c r="AQ73" s="345">
        <v>0</v>
      </c>
      <c r="AR73" s="345">
        <v>0</v>
      </c>
      <c r="AS73" s="345">
        <v>0</v>
      </c>
      <c r="AT73" s="345">
        <v>0</v>
      </c>
      <c r="AU73" s="345">
        <v>0</v>
      </c>
      <c r="AV73" s="345">
        <v>0</v>
      </c>
      <c r="AW73" s="345">
        <v>0</v>
      </c>
      <c r="AX73" s="345">
        <v>0</v>
      </c>
      <c r="AY73" s="345">
        <v>0</v>
      </c>
      <c r="AZ73" s="345">
        <v>0</v>
      </c>
      <c r="BA73" s="345">
        <v>0</v>
      </c>
      <c r="BB73" s="345">
        <v>0</v>
      </c>
      <c r="BC73" s="345">
        <v>0</v>
      </c>
      <c r="BD73" s="345">
        <v>0</v>
      </c>
      <c r="BE73" s="345">
        <v>0</v>
      </c>
      <c r="BF73" s="345">
        <v>0</v>
      </c>
      <c r="BG73" s="345">
        <v>0</v>
      </c>
      <c r="BH73" s="345">
        <v>0</v>
      </c>
      <c r="BI73" s="345">
        <v>0</v>
      </c>
      <c r="BJ73" s="345">
        <v>0</v>
      </c>
      <c r="BK73" s="345">
        <v>0</v>
      </c>
      <c r="BL73" s="345">
        <v>0</v>
      </c>
      <c r="BM73" s="345">
        <v>0</v>
      </c>
      <c r="BN73" s="345">
        <v>0</v>
      </c>
      <c r="BO73" s="345">
        <v>0</v>
      </c>
      <c r="BP73" s="345">
        <v>0</v>
      </c>
      <c r="BQ73" s="345">
        <v>0</v>
      </c>
      <c r="BR73" s="345">
        <v>0</v>
      </c>
      <c r="BS73" s="345">
        <v>0</v>
      </c>
      <c r="BT73" s="345">
        <v>0</v>
      </c>
      <c r="BU73" s="345">
        <v>0</v>
      </c>
      <c r="BV73" s="345">
        <v>0</v>
      </c>
      <c r="BW73" s="345">
        <v>0</v>
      </c>
      <c r="BX73" s="345">
        <v>0</v>
      </c>
      <c r="BY73" s="345">
        <v>0</v>
      </c>
    </row>
    <row r="74" spans="1:77" x14ac:dyDescent="0.25">
      <c r="A74" s="105" t="s">
        <v>71</v>
      </c>
      <c r="B74" s="345">
        <v>0</v>
      </c>
      <c r="C74" s="345">
        <v>0</v>
      </c>
      <c r="D74" s="345">
        <v>0</v>
      </c>
      <c r="E74" s="345">
        <v>0</v>
      </c>
      <c r="F74" s="345">
        <v>0</v>
      </c>
      <c r="G74" s="345">
        <v>0</v>
      </c>
      <c r="H74" s="345">
        <v>0</v>
      </c>
      <c r="I74" s="345">
        <v>0</v>
      </c>
      <c r="J74" s="345">
        <v>0</v>
      </c>
      <c r="K74" s="345">
        <v>0</v>
      </c>
      <c r="L74" s="345">
        <v>0</v>
      </c>
      <c r="M74" s="345">
        <v>0</v>
      </c>
      <c r="N74" s="345">
        <v>0</v>
      </c>
      <c r="O74" s="345">
        <v>0</v>
      </c>
      <c r="P74" s="345">
        <v>0</v>
      </c>
      <c r="Q74" s="345">
        <v>0</v>
      </c>
      <c r="R74" s="345">
        <v>0</v>
      </c>
      <c r="S74" s="345">
        <v>0</v>
      </c>
      <c r="T74" s="345">
        <v>0</v>
      </c>
      <c r="U74" s="345">
        <v>0</v>
      </c>
      <c r="V74" s="345">
        <v>0</v>
      </c>
      <c r="W74" s="345">
        <v>0</v>
      </c>
      <c r="X74" s="345">
        <v>0</v>
      </c>
      <c r="Y74" s="345">
        <v>0</v>
      </c>
      <c r="Z74" s="345">
        <v>0</v>
      </c>
      <c r="AA74" s="345">
        <v>0</v>
      </c>
      <c r="AB74" s="345">
        <v>0</v>
      </c>
      <c r="AC74" s="345">
        <v>0</v>
      </c>
      <c r="AD74" s="345">
        <v>0</v>
      </c>
      <c r="AE74" s="345">
        <v>0</v>
      </c>
      <c r="AF74" s="345">
        <v>0</v>
      </c>
      <c r="AG74" s="345">
        <v>0</v>
      </c>
      <c r="AH74" s="345">
        <v>0</v>
      </c>
      <c r="AI74" s="345">
        <v>0</v>
      </c>
      <c r="AJ74" s="345">
        <v>0</v>
      </c>
      <c r="AK74" s="345">
        <v>0</v>
      </c>
      <c r="AL74" s="345">
        <v>0</v>
      </c>
      <c r="AM74" s="345">
        <v>0</v>
      </c>
      <c r="AN74" s="345">
        <v>0</v>
      </c>
      <c r="AO74" s="345">
        <v>0</v>
      </c>
      <c r="AP74" s="345">
        <v>0</v>
      </c>
      <c r="AQ74" s="345">
        <v>0</v>
      </c>
      <c r="AR74" s="345">
        <v>0</v>
      </c>
      <c r="AS74" s="345">
        <v>0</v>
      </c>
      <c r="AT74" s="345">
        <v>0</v>
      </c>
      <c r="AU74" s="345">
        <v>0</v>
      </c>
      <c r="AV74" s="345">
        <v>0</v>
      </c>
      <c r="AW74" s="345">
        <v>0</v>
      </c>
      <c r="AX74" s="345">
        <v>0</v>
      </c>
      <c r="AY74" s="345">
        <v>0</v>
      </c>
      <c r="AZ74" s="345">
        <v>0</v>
      </c>
      <c r="BA74" s="345">
        <v>0</v>
      </c>
      <c r="BB74" s="345">
        <v>0</v>
      </c>
      <c r="BC74" s="345">
        <v>0</v>
      </c>
      <c r="BD74" s="345">
        <v>0</v>
      </c>
      <c r="BE74" s="345">
        <v>0</v>
      </c>
      <c r="BF74" s="345">
        <v>0</v>
      </c>
      <c r="BG74" s="345">
        <v>0</v>
      </c>
      <c r="BH74" s="345">
        <v>0</v>
      </c>
      <c r="BI74" s="345">
        <v>0</v>
      </c>
      <c r="BJ74" s="345">
        <v>0</v>
      </c>
      <c r="BK74" s="345">
        <v>0</v>
      </c>
      <c r="BL74" s="345">
        <v>0</v>
      </c>
      <c r="BM74" s="345">
        <v>0</v>
      </c>
      <c r="BN74" s="345">
        <v>0</v>
      </c>
      <c r="BO74" s="345">
        <v>0</v>
      </c>
      <c r="BP74" s="345">
        <v>0</v>
      </c>
      <c r="BQ74" s="345">
        <v>0</v>
      </c>
      <c r="BR74" s="345">
        <v>0</v>
      </c>
      <c r="BS74" s="345">
        <v>0</v>
      </c>
      <c r="BT74" s="345">
        <v>0</v>
      </c>
      <c r="BU74" s="345">
        <v>0</v>
      </c>
      <c r="BV74" s="345">
        <v>0</v>
      </c>
      <c r="BW74" s="345">
        <v>0</v>
      </c>
      <c r="BX74" s="345">
        <v>0</v>
      </c>
      <c r="BY74" s="345">
        <v>0</v>
      </c>
    </row>
    <row r="75" spans="1:77" x14ac:dyDescent="0.25">
      <c r="A75" s="105" t="s">
        <v>72</v>
      </c>
      <c r="B75" s="345">
        <v>0</v>
      </c>
      <c r="C75" s="345">
        <v>0</v>
      </c>
      <c r="D75" s="345">
        <v>0</v>
      </c>
      <c r="E75" s="345">
        <v>0</v>
      </c>
      <c r="F75" s="345">
        <v>0</v>
      </c>
      <c r="G75" s="345">
        <v>0</v>
      </c>
      <c r="H75" s="345">
        <v>0</v>
      </c>
      <c r="I75" s="345">
        <v>0</v>
      </c>
      <c r="J75" s="345">
        <v>0</v>
      </c>
      <c r="K75" s="345">
        <v>0</v>
      </c>
      <c r="L75" s="345">
        <v>0</v>
      </c>
      <c r="M75" s="345">
        <v>0</v>
      </c>
      <c r="N75" s="345">
        <v>0</v>
      </c>
      <c r="O75" s="345">
        <v>0</v>
      </c>
      <c r="P75" s="345">
        <v>0</v>
      </c>
      <c r="Q75" s="345">
        <v>0</v>
      </c>
      <c r="R75" s="345">
        <v>0</v>
      </c>
      <c r="S75" s="345">
        <v>0</v>
      </c>
      <c r="T75" s="345">
        <v>0</v>
      </c>
      <c r="U75" s="345">
        <v>0</v>
      </c>
      <c r="V75" s="345">
        <v>0</v>
      </c>
      <c r="W75" s="345">
        <v>0</v>
      </c>
      <c r="X75" s="345">
        <v>0</v>
      </c>
      <c r="Y75" s="345">
        <v>0</v>
      </c>
      <c r="Z75" s="345">
        <v>0</v>
      </c>
      <c r="AA75" s="345">
        <v>0</v>
      </c>
      <c r="AB75" s="345">
        <v>0</v>
      </c>
      <c r="AC75" s="345">
        <v>0</v>
      </c>
      <c r="AD75" s="345">
        <v>0</v>
      </c>
      <c r="AE75" s="345">
        <v>0</v>
      </c>
      <c r="AF75" s="345">
        <v>0</v>
      </c>
      <c r="AG75" s="345">
        <v>0</v>
      </c>
      <c r="AH75" s="345">
        <v>0</v>
      </c>
      <c r="AI75" s="345">
        <v>0</v>
      </c>
      <c r="AJ75" s="345">
        <v>0</v>
      </c>
      <c r="AK75" s="345">
        <v>0</v>
      </c>
      <c r="AL75" s="345">
        <v>0</v>
      </c>
      <c r="AM75" s="345">
        <v>0</v>
      </c>
      <c r="AN75" s="345">
        <v>0</v>
      </c>
      <c r="AO75" s="345">
        <v>0</v>
      </c>
      <c r="AP75" s="345">
        <v>0</v>
      </c>
      <c r="AQ75" s="345">
        <v>0</v>
      </c>
      <c r="AR75" s="345">
        <v>0</v>
      </c>
      <c r="AS75" s="345">
        <v>0</v>
      </c>
      <c r="AT75" s="345">
        <v>0</v>
      </c>
      <c r="AU75" s="345">
        <v>0</v>
      </c>
      <c r="AV75" s="345">
        <v>0</v>
      </c>
      <c r="AW75" s="345">
        <v>0</v>
      </c>
      <c r="AX75" s="345">
        <v>0</v>
      </c>
      <c r="AY75" s="345">
        <v>0</v>
      </c>
      <c r="AZ75" s="345">
        <v>0</v>
      </c>
      <c r="BA75" s="345">
        <v>0</v>
      </c>
      <c r="BB75" s="345">
        <v>0</v>
      </c>
      <c r="BC75" s="345">
        <v>0</v>
      </c>
      <c r="BD75" s="345">
        <v>0</v>
      </c>
      <c r="BE75" s="345">
        <v>0</v>
      </c>
      <c r="BF75" s="345">
        <v>0</v>
      </c>
      <c r="BG75" s="345">
        <v>0</v>
      </c>
      <c r="BH75" s="345">
        <v>0</v>
      </c>
      <c r="BI75" s="345">
        <v>0</v>
      </c>
      <c r="BJ75" s="345">
        <v>0</v>
      </c>
      <c r="BK75" s="345">
        <v>0</v>
      </c>
      <c r="BL75" s="345">
        <v>0</v>
      </c>
      <c r="BM75" s="345">
        <v>0</v>
      </c>
      <c r="BN75" s="345">
        <v>0</v>
      </c>
      <c r="BO75" s="345">
        <v>0</v>
      </c>
      <c r="BP75" s="345">
        <v>0</v>
      </c>
      <c r="BQ75" s="345">
        <v>0</v>
      </c>
      <c r="BR75" s="345">
        <v>0</v>
      </c>
      <c r="BS75" s="345">
        <v>0</v>
      </c>
      <c r="BT75" s="345">
        <v>0</v>
      </c>
      <c r="BU75" s="345">
        <v>0</v>
      </c>
      <c r="BV75" s="345">
        <v>0</v>
      </c>
      <c r="BW75" s="345">
        <v>0</v>
      </c>
      <c r="BX75" s="345">
        <v>0</v>
      </c>
      <c r="BY75" s="345">
        <v>0</v>
      </c>
    </row>
    <row r="76" spans="1:77" x14ac:dyDescent="0.25">
      <c r="A76" s="105" t="s">
        <v>73</v>
      </c>
      <c r="B76" s="345">
        <v>0</v>
      </c>
      <c r="C76" s="345">
        <v>0</v>
      </c>
      <c r="D76" s="345">
        <v>0</v>
      </c>
      <c r="E76" s="345">
        <v>0</v>
      </c>
      <c r="F76" s="345">
        <v>0</v>
      </c>
      <c r="G76" s="345">
        <v>0</v>
      </c>
      <c r="H76" s="345">
        <v>0</v>
      </c>
      <c r="I76" s="345">
        <v>0</v>
      </c>
      <c r="J76" s="345">
        <v>0</v>
      </c>
      <c r="K76" s="345">
        <v>0</v>
      </c>
      <c r="L76" s="345">
        <v>0</v>
      </c>
      <c r="M76" s="345">
        <v>0</v>
      </c>
      <c r="N76" s="345">
        <v>0</v>
      </c>
      <c r="O76" s="345">
        <v>0</v>
      </c>
      <c r="P76" s="345">
        <v>0</v>
      </c>
      <c r="Q76" s="345">
        <v>0</v>
      </c>
      <c r="R76" s="345">
        <v>0</v>
      </c>
      <c r="S76" s="345">
        <v>0</v>
      </c>
      <c r="T76" s="345">
        <v>0</v>
      </c>
      <c r="U76" s="345">
        <v>0</v>
      </c>
      <c r="V76" s="345">
        <v>0</v>
      </c>
      <c r="W76" s="345">
        <v>0</v>
      </c>
      <c r="X76" s="345">
        <v>0</v>
      </c>
      <c r="Y76" s="345">
        <v>0</v>
      </c>
      <c r="Z76" s="345">
        <v>0</v>
      </c>
      <c r="AA76" s="345">
        <v>0</v>
      </c>
      <c r="AB76" s="345">
        <v>0</v>
      </c>
      <c r="AC76" s="345">
        <v>0</v>
      </c>
      <c r="AD76" s="345">
        <v>0</v>
      </c>
      <c r="AE76" s="345">
        <v>0</v>
      </c>
      <c r="AF76" s="345">
        <v>0</v>
      </c>
      <c r="AG76" s="345">
        <v>0</v>
      </c>
      <c r="AH76" s="345">
        <v>0</v>
      </c>
      <c r="AI76" s="345">
        <v>0</v>
      </c>
      <c r="AJ76" s="345">
        <v>0</v>
      </c>
      <c r="AK76" s="345">
        <v>0</v>
      </c>
      <c r="AL76" s="345">
        <v>0</v>
      </c>
      <c r="AM76" s="345">
        <v>0</v>
      </c>
      <c r="AN76" s="345">
        <v>0</v>
      </c>
      <c r="AO76" s="345">
        <v>0</v>
      </c>
      <c r="AP76" s="345">
        <v>0</v>
      </c>
      <c r="AQ76" s="345">
        <v>0</v>
      </c>
      <c r="AR76" s="345">
        <v>0</v>
      </c>
      <c r="AS76" s="345">
        <v>0</v>
      </c>
      <c r="AT76" s="345">
        <v>0</v>
      </c>
      <c r="AU76" s="345">
        <v>0</v>
      </c>
      <c r="AV76" s="345">
        <v>0</v>
      </c>
      <c r="AW76" s="345">
        <v>0</v>
      </c>
      <c r="AX76" s="345">
        <v>0</v>
      </c>
      <c r="AY76" s="345">
        <v>0</v>
      </c>
      <c r="AZ76" s="345">
        <v>0</v>
      </c>
      <c r="BA76" s="345">
        <v>0</v>
      </c>
      <c r="BB76" s="345">
        <v>0</v>
      </c>
      <c r="BC76" s="345">
        <v>0</v>
      </c>
      <c r="BD76" s="345">
        <v>0</v>
      </c>
      <c r="BE76" s="345">
        <v>0</v>
      </c>
      <c r="BF76" s="345">
        <v>0</v>
      </c>
      <c r="BG76" s="345">
        <v>0</v>
      </c>
      <c r="BH76" s="345">
        <v>0</v>
      </c>
      <c r="BI76" s="345">
        <v>0</v>
      </c>
      <c r="BJ76" s="345">
        <v>0</v>
      </c>
      <c r="BK76" s="345">
        <v>0</v>
      </c>
      <c r="BL76" s="345">
        <v>0</v>
      </c>
      <c r="BM76" s="345">
        <v>0</v>
      </c>
      <c r="BN76" s="345">
        <v>0</v>
      </c>
      <c r="BO76" s="345">
        <v>0</v>
      </c>
      <c r="BP76" s="345">
        <v>0</v>
      </c>
      <c r="BQ76" s="345">
        <v>0</v>
      </c>
      <c r="BR76" s="345">
        <v>0</v>
      </c>
      <c r="BS76" s="345">
        <v>0</v>
      </c>
      <c r="BT76" s="345">
        <v>0</v>
      </c>
      <c r="BU76" s="345">
        <v>0</v>
      </c>
      <c r="BV76" s="345">
        <v>0</v>
      </c>
      <c r="BW76" s="345">
        <v>0</v>
      </c>
      <c r="BX76" s="345">
        <v>0</v>
      </c>
      <c r="BY76" s="345">
        <v>0</v>
      </c>
    </row>
    <row r="77" spans="1:77" x14ac:dyDescent="0.25">
      <c r="A77" s="105" t="s">
        <v>74</v>
      </c>
      <c r="B77" s="345">
        <v>0</v>
      </c>
      <c r="C77" s="345">
        <v>0</v>
      </c>
      <c r="D77" s="345">
        <v>0</v>
      </c>
      <c r="E77" s="345">
        <v>0</v>
      </c>
      <c r="F77" s="345">
        <v>0</v>
      </c>
      <c r="G77" s="345">
        <v>0</v>
      </c>
      <c r="H77" s="345">
        <v>0</v>
      </c>
      <c r="I77" s="345">
        <v>0</v>
      </c>
      <c r="J77" s="345">
        <v>0</v>
      </c>
      <c r="K77" s="345">
        <v>0</v>
      </c>
      <c r="L77" s="345">
        <v>0</v>
      </c>
      <c r="M77" s="345">
        <v>0</v>
      </c>
      <c r="N77" s="345">
        <v>0</v>
      </c>
      <c r="O77" s="345">
        <v>0</v>
      </c>
      <c r="P77" s="345">
        <v>0</v>
      </c>
      <c r="Q77" s="345">
        <v>0</v>
      </c>
      <c r="R77" s="345">
        <v>0</v>
      </c>
      <c r="S77" s="345">
        <v>0</v>
      </c>
      <c r="T77" s="345">
        <v>0</v>
      </c>
      <c r="U77" s="345">
        <v>0</v>
      </c>
      <c r="V77" s="345">
        <v>0</v>
      </c>
      <c r="W77" s="345">
        <v>0</v>
      </c>
      <c r="X77" s="345">
        <v>0</v>
      </c>
      <c r="Y77" s="345">
        <v>0</v>
      </c>
      <c r="Z77" s="345">
        <v>0</v>
      </c>
      <c r="AA77" s="345">
        <v>0</v>
      </c>
      <c r="AB77" s="345">
        <v>0</v>
      </c>
      <c r="AC77" s="345">
        <v>0</v>
      </c>
      <c r="AD77" s="345">
        <v>0</v>
      </c>
      <c r="AE77" s="345">
        <v>0</v>
      </c>
      <c r="AF77" s="345">
        <v>0</v>
      </c>
      <c r="AG77" s="345">
        <v>0</v>
      </c>
      <c r="AH77" s="345">
        <v>0</v>
      </c>
      <c r="AI77" s="345">
        <v>0</v>
      </c>
      <c r="AJ77" s="345">
        <v>0</v>
      </c>
      <c r="AK77" s="345">
        <v>0</v>
      </c>
      <c r="AL77" s="345">
        <v>0</v>
      </c>
      <c r="AM77" s="345">
        <v>0</v>
      </c>
      <c r="AN77" s="345">
        <v>0</v>
      </c>
      <c r="AO77" s="345">
        <v>0</v>
      </c>
      <c r="AP77" s="345">
        <v>0</v>
      </c>
      <c r="AQ77" s="345">
        <v>0</v>
      </c>
      <c r="AR77" s="345">
        <v>0</v>
      </c>
      <c r="AS77" s="345">
        <v>0</v>
      </c>
      <c r="AT77" s="345">
        <v>0</v>
      </c>
      <c r="AU77" s="345">
        <v>0</v>
      </c>
      <c r="AV77" s="345">
        <v>0</v>
      </c>
      <c r="AW77" s="345">
        <v>0</v>
      </c>
      <c r="AX77" s="345">
        <v>0</v>
      </c>
      <c r="AY77" s="345">
        <v>0</v>
      </c>
      <c r="AZ77" s="345">
        <v>0</v>
      </c>
      <c r="BA77" s="345">
        <v>0</v>
      </c>
      <c r="BB77" s="345">
        <v>0</v>
      </c>
      <c r="BC77" s="345">
        <v>0</v>
      </c>
      <c r="BD77" s="345">
        <v>0</v>
      </c>
      <c r="BE77" s="345">
        <v>0</v>
      </c>
      <c r="BF77" s="345">
        <v>0</v>
      </c>
      <c r="BG77" s="345">
        <v>0</v>
      </c>
      <c r="BH77" s="345">
        <v>0</v>
      </c>
      <c r="BI77" s="345">
        <v>0</v>
      </c>
      <c r="BJ77" s="345">
        <v>0</v>
      </c>
      <c r="BK77" s="345">
        <v>0</v>
      </c>
      <c r="BL77" s="345">
        <v>0</v>
      </c>
      <c r="BM77" s="345">
        <v>0</v>
      </c>
      <c r="BN77" s="345">
        <v>0</v>
      </c>
      <c r="BO77" s="345">
        <v>0</v>
      </c>
      <c r="BP77" s="345">
        <v>0</v>
      </c>
      <c r="BQ77" s="345">
        <v>0</v>
      </c>
      <c r="BR77" s="345">
        <v>0</v>
      </c>
      <c r="BS77" s="345">
        <v>0</v>
      </c>
      <c r="BT77" s="345">
        <v>0</v>
      </c>
      <c r="BU77" s="345">
        <v>0</v>
      </c>
      <c r="BV77" s="345">
        <v>0</v>
      </c>
      <c r="BW77" s="345">
        <v>0</v>
      </c>
      <c r="BX77" s="345">
        <v>0</v>
      </c>
      <c r="BY77" s="345">
        <v>0</v>
      </c>
    </row>
    <row r="78" spans="1:77" x14ac:dyDescent="0.25">
      <c r="A78" s="105" t="s">
        <v>75</v>
      </c>
      <c r="B78" s="345">
        <v>0</v>
      </c>
      <c r="C78" s="345">
        <v>0</v>
      </c>
      <c r="D78" s="345">
        <v>0</v>
      </c>
      <c r="E78" s="345">
        <v>0</v>
      </c>
      <c r="F78" s="345">
        <v>0</v>
      </c>
      <c r="G78" s="345">
        <v>0</v>
      </c>
      <c r="H78" s="345">
        <v>0</v>
      </c>
      <c r="I78" s="345">
        <v>0</v>
      </c>
      <c r="J78" s="345">
        <v>0</v>
      </c>
      <c r="K78" s="345">
        <v>0</v>
      </c>
      <c r="L78" s="345">
        <v>0</v>
      </c>
      <c r="M78" s="345">
        <v>0</v>
      </c>
      <c r="N78" s="345">
        <v>0</v>
      </c>
      <c r="O78" s="345">
        <v>0</v>
      </c>
      <c r="P78" s="345">
        <v>0</v>
      </c>
      <c r="Q78" s="345">
        <v>0</v>
      </c>
      <c r="R78" s="345">
        <v>0</v>
      </c>
      <c r="S78" s="345">
        <v>0</v>
      </c>
      <c r="T78" s="345">
        <v>0</v>
      </c>
      <c r="U78" s="345">
        <v>0</v>
      </c>
      <c r="V78" s="345">
        <v>0</v>
      </c>
      <c r="W78" s="345">
        <v>0</v>
      </c>
      <c r="X78" s="345">
        <v>0</v>
      </c>
      <c r="Y78" s="345">
        <v>0</v>
      </c>
      <c r="Z78" s="345">
        <v>0</v>
      </c>
      <c r="AA78" s="345">
        <v>0</v>
      </c>
      <c r="AB78" s="345">
        <v>0</v>
      </c>
      <c r="AC78" s="345">
        <v>0</v>
      </c>
      <c r="AD78" s="345">
        <v>0</v>
      </c>
      <c r="AE78" s="345">
        <v>0</v>
      </c>
      <c r="AF78" s="345">
        <v>0</v>
      </c>
      <c r="AG78" s="345">
        <v>0</v>
      </c>
      <c r="AH78" s="345">
        <v>0</v>
      </c>
      <c r="AI78" s="345">
        <v>0</v>
      </c>
      <c r="AJ78" s="345">
        <v>0</v>
      </c>
      <c r="AK78" s="345">
        <v>0</v>
      </c>
      <c r="AL78" s="345">
        <v>0</v>
      </c>
      <c r="AM78" s="345">
        <v>0</v>
      </c>
      <c r="AN78" s="345">
        <v>0</v>
      </c>
      <c r="AO78" s="345">
        <v>0</v>
      </c>
      <c r="AP78" s="345">
        <v>0</v>
      </c>
      <c r="AQ78" s="345">
        <v>0</v>
      </c>
      <c r="AR78" s="345">
        <v>0</v>
      </c>
      <c r="AS78" s="345">
        <v>0</v>
      </c>
      <c r="AT78" s="345">
        <v>0</v>
      </c>
      <c r="AU78" s="345">
        <v>0</v>
      </c>
      <c r="AV78" s="345">
        <v>0</v>
      </c>
      <c r="AW78" s="345">
        <v>0</v>
      </c>
      <c r="AX78" s="345">
        <v>0</v>
      </c>
      <c r="AY78" s="345">
        <v>0</v>
      </c>
      <c r="AZ78" s="345">
        <v>0</v>
      </c>
      <c r="BA78" s="345">
        <v>0</v>
      </c>
      <c r="BB78" s="345">
        <v>0</v>
      </c>
      <c r="BC78" s="345">
        <v>0</v>
      </c>
      <c r="BD78" s="345">
        <v>0</v>
      </c>
      <c r="BE78" s="345">
        <v>0</v>
      </c>
      <c r="BF78" s="345">
        <v>0</v>
      </c>
      <c r="BG78" s="345">
        <v>0</v>
      </c>
      <c r="BH78" s="345">
        <v>0</v>
      </c>
      <c r="BI78" s="345">
        <v>0</v>
      </c>
      <c r="BJ78" s="345">
        <v>0</v>
      </c>
      <c r="BK78" s="345">
        <v>0</v>
      </c>
      <c r="BL78" s="345">
        <v>0</v>
      </c>
      <c r="BM78" s="345">
        <v>0</v>
      </c>
      <c r="BN78" s="345">
        <v>0</v>
      </c>
      <c r="BO78" s="345">
        <v>0</v>
      </c>
      <c r="BP78" s="345">
        <v>0</v>
      </c>
      <c r="BQ78" s="345">
        <v>0</v>
      </c>
      <c r="BR78" s="345">
        <v>0</v>
      </c>
      <c r="BS78" s="345">
        <v>0</v>
      </c>
      <c r="BT78" s="345">
        <v>0</v>
      </c>
      <c r="BU78" s="345">
        <v>0</v>
      </c>
      <c r="BV78" s="345">
        <v>0</v>
      </c>
      <c r="BW78" s="345">
        <v>0</v>
      </c>
      <c r="BX78" s="345">
        <v>0</v>
      </c>
      <c r="BY78" s="345">
        <v>0</v>
      </c>
    </row>
    <row r="79" spans="1:77" x14ac:dyDescent="0.25">
      <c r="A79" s="106" t="s">
        <v>870</v>
      </c>
      <c r="B79" s="346">
        <f>SUM(B3:B78)</f>
        <v>0</v>
      </c>
      <c r="C79" s="346">
        <f t="shared" ref="C79:BN79" si="0">SUM(C3:C78)</f>
        <v>0</v>
      </c>
      <c r="D79" s="346">
        <f t="shared" si="0"/>
        <v>0</v>
      </c>
      <c r="E79" s="346">
        <f t="shared" si="0"/>
        <v>0</v>
      </c>
      <c r="F79" s="346">
        <f t="shared" si="0"/>
        <v>0</v>
      </c>
      <c r="G79" s="346">
        <f t="shared" si="0"/>
        <v>0</v>
      </c>
      <c r="H79" s="346">
        <f t="shared" si="0"/>
        <v>0</v>
      </c>
      <c r="I79" s="346">
        <f t="shared" si="0"/>
        <v>0</v>
      </c>
      <c r="J79" s="346">
        <f t="shared" si="0"/>
        <v>0</v>
      </c>
      <c r="K79" s="346">
        <f t="shared" si="0"/>
        <v>0</v>
      </c>
      <c r="L79" s="346">
        <f t="shared" si="0"/>
        <v>0</v>
      </c>
      <c r="M79" s="346">
        <f t="shared" si="0"/>
        <v>0</v>
      </c>
      <c r="N79" s="346">
        <f t="shared" si="0"/>
        <v>0</v>
      </c>
      <c r="O79" s="346">
        <f t="shared" si="0"/>
        <v>0</v>
      </c>
      <c r="P79" s="346">
        <f t="shared" si="0"/>
        <v>0</v>
      </c>
      <c r="Q79" s="346">
        <f t="shared" si="0"/>
        <v>0</v>
      </c>
      <c r="R79" s="346">
        <f t="shared" si="0"/>
        <v>0</v>
      </c>
      <c r="S79" s="346">
        <f t="shared" si="0"/>
        <v>0</v>
      </c>
      <c r="T79" s="346">
        <f t="shared" si="0"/>
        <v>0</v>
      </c>
      <c r="U79" s="346">
        <f t="shared" si="0"/>
        <v>0</v>
      </c>
      <c r="V79" s="346">
        <f t="shared" si="0"/>
        <v>0</v>
      </c>
      <c r="W79" s="346">
        <f t="shared" si="0"/>
        <v>0</v>
      </c>
      <c r="X79" s="346">
        <f t="shared" si="0"/>
        <v>0</v>
      </c>
      <c r="Y79" s="346">
        <f t="shared" si="0"/>
        <v>0</v>
      </c>
      <c r="Z79" s="346">
        <f t="shared" si="0"/>
        <v>0</v>
      </c>
      <c r="AA79" s="346">
        <f t="shared" si="0"/>
        <v>0</v>
      </c>
      <c r="AB79" s="346">
        <f t="shared" si="0"/>
        <v>0</v>
      </c>
      <c r="AC79" s="346">
        <f t="shared" si="0"/>
        <v>0</v>
      </c>
      <c r="AD79" s="346">
        <f t="shared" si="0"/>
        <v>0</v>
      </c>
      <c r="AE79" s="346">
        <f t="shared" si="0"/>
        <v>0</v>
      </c>
      <c r="AF79" s="346">
        <f t="shared" si="0"/>
        <v>0</v>
      </c>
      <c r="AG79" s="346">
        <f t="shared" si="0"/>
        <v>0</v>
      </c>
      <c r="AH79" s="346">
        <f t="shared" si="0"/>
        <v>0</v>
      </c>
      <c r="AI79" s="346">
        <f t="shared" si="0"/>
        <v>0</v>
      </c>
      <c r="AJ79" s="346">
        <f t="shared" si="0"/>
        <v>0</v>
      </c>
      <c r="AK79" s="346">
        <f t="shared" si="0"/>
        <v>0</v>
      </c>
      <c r="AL79" s="346">
        <f t="shared" si="0"/>
        <v>0</v>
      </c>
      <c r="AM79" s="346">
        <f t="shared" si="0"/>
        <v>0</v>
      </c>
      <c r="AN79" s="346">
        <f t="shared" si="0"/>
        <v>0</v>
      </c>
      <c r="AO79" s="346">
        <f t="shared" si="0"/>
        <v>0</v>
      </c>
      <c r="AP79" s="346">
        <f t="shared" si="0"/>
        <v>0</v>
      </c>
      <c r="AQ79" s="346">
        <f t="shared" si="0"/>
        <v>0</v>
      </c>
      <c r="AR79" s="346">
        <f t="shared" si="0"/>
        <v>0</v>
      </c>
      <c r="AS79" s="346">
        <f t="shared" si="0"/>
        <v>0</v>
      </c>
      <c r="AT79" s="346">
        <f t="shared" si="0"/>
        <v>0</v>
      </c>
      <c r="AU79" s="346">
        <f t="shared" si="0"/>
        <v>0</v>
      </c>
      <c r="AV79" s="346">
        <f t="shared" si="0"/>
        <v>0</v>
      </c>
      <c r="AW79" s="346">
        <f t="shared" si="0"/>
        <v>0</v>
      </c>
      <c r="AX79" s="346">
        <f t="shared" si="0"/>
        <v>0</v>
      </c>
      <c r="AY79" s="346">
        <f t="shared" si="0"/>
        <v>0</v>
      </c>
      <c r="AZ79" s="346">
        <f t="shared" si="0"/>
        <v>0</v>
      </c>
      <c r="BA79" s="346">
        <f t="shared" si="0"/>
        <v>0</v>
      </c>
      <c r="BB79" s="346">
        <f t="shared" si="0"/>
        <v>0</v>
      </c>
      <c r="BC79" s="346">
        <f t="shared" si="0"/>
        <v>0</v>
      </c>
      <c r="BD79" s="346">
        <f t="shared" si="0"/>
        <v>0</v>
      </c>
      <c r="BE79" s="346">
        <f t="shared" si="0"/>
        <v>0</v>
      </c>
      <c r="BF79" s="346">
        <f t="shared" si="0"/>
        <v>0</v>
      </c>
      <c r="BG79" s="346">
        <f t="shared" si="0"/>
        <v>0</v>
      </c>
      <c r="BH79" s="346">
        <f t="shared" si="0"/>
        <v>0</v>
      </c>
      <c r="BI79" s="346">
        <f t="shared" si="0"/>
        <v>0</v>
      </c>
      <c r="BJ79" s="346">
        <f t="shared" si="0"/>
        <v>0</v>
      </c>
      <c r="BK79" s="346">
        <f t="shared" si="0"/>
        <v>0</v>
      </c>
      <c r="BL79" s="346">
        <f t="shared" si="0"/>
        <v>0</v>
      </c>
      <c r="BM79" s="346">
        <f t="shared" si="0"/>
        <v>0</v>
      </c>
      <c r="BN79" s="346">
        <f t="shared" si="0"/>
        <v>0</v>
      </c>
      <c r="BO79" s="346">
        <f t="shared" ref="BO79:BY79" si="1">SUM(BO3:BO78)</f>
        <v>0</v>
      </c>
      <c r="BP79" s="346">
        <f t="shared" si="1"/>
        <v>0</v>
      </c>
      <c r="BQ79" s="346">
        <f t="shared" si="1"/>
        <v>0</v>
      </c>
      <c r="BR79" s="346">
        <f t="shared" si="1"/>
        <v>0</v>
      </c>
      <c r="BS79" s="346">
        <f t="shared" si="1"/>
        <v>0</v>
      </c>
      <c r="BT79" s="346">
        <f t="shared" si="1"/>
        <v>0</v>
      </c>
      <c r="BU79" s="346">
        <f t="shared" si="1"/>
        <v>0</v>
      </c>
      <c r="BV79" s="346">
        <f t="shared" si="1"/>
        <v>0</v>
      </c>
      <c r="BW79" s="346">
        <f t="shared" si="1"/>
        <v>0</v>
      </c>
      <c r="BX79" s="346">
        <f t="shared" si="1"/>
        <v>0</v>
      </c>
      <c r="BY79" s="346">
        <f t="shared" si="1"/>
        <v>0</v>
      </c>
    </row>
  </sheetData>
  <sheetProtection password="8753" sheet="1" formatColumns="0" formatRows="0"/>
  <conditionalFormatting sqref="A3:A79">
    <cfRule type="cellIs" dxfId="80" priority="1" operator="lessThan">
      <formula>0</formula>
    </cfRule>
  </conditionalFormatting>
  <conditionalFormatting sqref="B2:BY2">
    <cfRule type="cellIs" dxfId="79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45"/>
  <dimension ref="A5:CQ126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8" width="22.140625" customWidth="1"/>
    <col min="89" max="93" width="0.7109375" hidden="1" bestFit="1" customWidth="1"/>
    <col min="94" max="94" width="12.42578125" customWidth="1"/>
    <col min="95" max="95" width="12.7109375" customWidth="1"/>
  </cols>
  <sheetData>
    <row r="5" spans="1:95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5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  <c r="CQ6" s="81"/>
    </row>
    <row r="7" spans="1:95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40" t="s">
        <v>827</v>
      </c>
      <c r="CC7" s="442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34" t="s">
        <v>728</v>
      </c>
      <c r="CI7" s="436" t="s">
        <v>830</v>
      </c>
    </row>
    <row r="8" spans="1:95" ht="105" x14ac:dyDescent="0.25">
      <c r="A8" s="29"/>
      <c r="B8" s="439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41"/>
      <c r="CC8" s="443"/>
      <c r="CD8" s="410"/>
      <c r="CE8" s="410"/>
      <c r="CF8" s="410"/>
      <c r="CG8" s="410"/>
      <c r="CH8" s="435"/>
      <c r="CI8" s="437"/>
      <c r="CJ8" s="243"/>
      <c r="CK8" s="166" t="s">
        <v>865</v>
      </c>
      <c r="CL8" s="166" t="s">
        <v>866</v>
      </c>
      <c r="CM8" s="166"/>
      <c r="CN8" s="166" t="s">
        <v>873</v>
      </c>
      <c r="CO8" s="360">
        <v>0</v>
      </c>
      <c r="CP8" s="81"/>
      <c r="CQ8" s="81"/>
    </row>
    <row r="9" spans="1:95" ht="19.5" x14ac:dyDescent="0.25">
      <c r="A9" s="30"/>
      <c r="B9" s="74" t="s">
        <v>0</v>
      </c>
      <c r="C9" s="45" t="s">
        <v>111</v>
      </c>
      <c r="D9" s="52">
        <f>'A(IxI)'!D9*D$102</f>
        <v>5677.6575624466841</v>
      </c>
      <c r="E9" s="53">
        <f>'A(IxI)'!E9*E$102</f>
        <v>15.113511802031836</v>
      </c>
      <c r="F9" s="53">
        <f>'A(IxI)'!F9*F$102</f>
        <v>4546.4523994511665</v>
      </c>
      <c r="G9" s="53">
        <f>'A(IxI)'!G9*G$102</f>
        <v>7.5027954465181148</v>
      </c>
      <c r="H9" s="53">
        <f>'A(IxI)'!H9*H$102</f>
        <v>164.19613479236352</v>
      </c>
      <c r="I9" s="53">
        <f>'A(IxI)'!I9*I$102</f>
        <v>28.250236593865978</v>
      </c>
      <c r="J9" s="53">
        <f>'A(IxI)'!J9*J$102</f>
        <v>28.087080615106728</v>
      </c>
      <c r="K9" s="53">
        <f>'A(IxI)'!K9*K$102</f>
        <v>43.634658091861773</v>
      </c>
      <c r="L9" s="53">
        <f>'A(IxI)'!L9*L$102</f>
        <v>18498.131364310069</v>
      </c>
      <c r="M9" s="53">
        <f>'A(IxI)'!M9*M$102</f>
        <v>40027.702932175569</v>
      </c>
      <c r="N9" s="53">
        <f>'A(IxI)'!N9*N$102</f>
        <v>7.6030381860529799</v>
      </c>
      <c r="O9" s="53">
        <f>'A(IxI)'!O9*O$102</f>
        <v>527.34137145433635</v>
      </c>
      <c r="P9" s="53">
        <f>'A(IxI)'!P9*P$102</f>
        <v>34.246441823595092</v>
      </c>
      <c r="Q9" s="53">
        <f>'A(IxI)'!Q9*Q$102</f>
        <v>9.4635670765926481</v>
      </c>
      <c r="R9" s="53">
        <f>'A(IxI)'!R9*R$102</f>
        <v>43.22781580250998</v>
      </c>
      <c r="S9" s="53">
        <f>'A(IxI)'!S9*S$102</f>
        <v>5.7756423636272105</v>
      </c>
      <c r="T9" s="53">
        <f>'A(IxI)'!T9*T$102</f>
        <v>210.21571819637057</v>
      </c>
      <c r="U9" s="53">
        <f>'A(IxI)'!U9*U$102</f>
        <v>320.81119476321976</v>
      </c>
      <c r="V9" s="53">
        <f>'A(IxI)'!V9*V$102</f>
        <v>794.78556977651897</v>
      </c>
      <c r="W9" s="53">
        <f>'A(IxI)'!W9*W$102</f>
        <v>28051.118586661814</v>
      </c>
      <c r="X9" s="53">
        <f>'A(IxI)'!X9*X$102</f>
        <v>124.78722226135561</v>
      </c>
      <c r="Y9" s="53">
        <f>'A(IxI)'!Y9*Y$102</f>
        <v>37.844416435284394</v>
      </c>
      <c r="Z9" s="53">
        <f>'A(IxI)'!Z9*Z$102</f>
        <v>6764.7435571064425</v>
      </c>
      <c r="AA9" s="53">
        <f>'A(IxI)'!AA9*AA$102</f>
        <v>58.886656567632194</v>
      </c>
      <c r="AB9" s="53">
        <f>'A(IxI)'!AB9*AB$102</f>
        <v>30.99771828800159</v>
      </c>
      <c r="AC9" s="53">
        <f>'A(IxI)'!AC9*AC$102</f>
        <v>37.050584825788455</v>
      </c>
      <c r="AD9" s="53">
        <f>'A(IxI)'!AD9*AD$102</f>
        <v>28.624535086079007</v>
      </c>
      <c r="AE9" s="53">
        <f>'A(IxI)'!AE9*AE$102</f>
        <v>142122.78698442358</v>
      </c>
      <c r="AF9" s="53">
        <f>'A(IxI)'!AF9*AF$102</f>
        <v>37421.258969855036</v>
      </c>
      <c r="AG9" s="53">
        <f>'A(IxI)'!AG9*AG$102</f>
        <v>25.602329392610827</v>
      </c>
      <c r="AH9" s="53">
        <f>'A(IxI)'!AH9*AH$102</f>
        <v>34.811647655735385</v>
      </c>
      <c r="AI9" s="53">
        <f>'A(IxI)'!AI9*AI$102</f>
        <v>8816.0484566503801</v>
      </c>
      <c r="AJ9" s="53">
        <f>'A(IxI)'!AJ9*AJ$102</f>
        <v>0</v>
      </c>
      <c r="AK9" s="53">
        <f>'A(IxI)'!AK9*AK$102</f>
        <v>32.480239364011084</v>
      </c>
      <c r="AL9" s="53">
        <f>'A(IxI)'!AL9*AL$102</f>
        <v>39.790013624829925</v>
      </c>
      <c r="AM9" s="53">
        <f>'A(IxI)'!AM9*AM$102</f>
        <v>16.756012063101732</v>
      </c>
      <c r="AN9" s="53">
        <f>'A(IxI)'!AN9*AN$102</f>
        <v>46.63129898187163</v>
      </c>
      <c r="AO9" s="53">
        <f>'A(IxI)'!AO9*AO$102</f>
        <v>83.07034206457854</v>
      </c>
      <c r="AP9" s="53">
        <f>'A(IxI)'!AP9*AP$102</f>
        <v>20.49401095336761</v>
      </c>
      <c r="AQ9" s="53">
        <f>'A(IxI)'!AQ9*AQ$102</f>
        <v>242.84752780454852</v>
      </c>
      <c r="AR9" s="53">
        <f>'A(IxI)'!AR9*AR$102</f>
        <v>36.010359702506761</v>
      </c>
      <c r="AS9" s="53">
        <f>'A(IxI)'!AS9*AS$102</f>
        <v>53.837145399880335</v>
      </c>
      <c r="AT9" s="53">
        <f>'A(IxI)'!AT9*AT$102</f>
        <v>27.960758052784218</v>
      </c>
      <c r="AU9" s="53">
        <f>'A(IxI)'!AU9*AU$102</f>
        <v>11.939645164257964</v>
      </c>
      <c r="AV9" s="53">
        <f>'A(IxI)'!AV9*AV$102</f>
        <v>82.482204120817315</v>
      </c>
      <c r="AW9" s="53">
        <f>'A(IxI)'!AW9*AW$102</f>
        <v>15.893423182023794</v>
      </c>
      <c r="AX9" s="53">
        <f>'A(IxI)'!AX9*AX$102</f>
        <v>37.780590862362459</v>
      </c>
      <c r="AY9" s="53">
        <f>'A(IxI)'!AY9*AY$102</f>
        <v>49.649806009955384</v>
      </c>
      <c r="AZ9" s="53">
        <f>'A(IxI)'!AZ9*AZ$102</f>
        <v>41.69492948647644</v>
      </c>
      <c r="BA9" s="53">
        <f>'A(IxI)'!BA9*BA$102</f>
        <v>11.429781409066395</v>
      </c>
      <c r="BB9" s="53">
        <f>'A(IxI)'!BB9*BB$102</f>
        <v>24.921901399982822</v>
      </c>
      <c r="BC9" s="53">
        <f>'A(IxI)'!BC9*BC$102</f>
        <v>8.1487927124335862</v>
      </c>
      <c r="BD9" s="53">
        <f>'A(IxI)'!BD9*BD$102</f>
        <v>43.418131899984274</v>
      </c>
      <c r="BE9" s="53">
        <f>'A(IxI)'!BE9*BE$102</f>
        <v>28.277129910613603</v>
      </c>
      <c r="BF9" s="53">
        <f>'A(IxI)'!BF9*BF$102</f>
        <v>34.407453993699804</v>
      </c>
      <c r="BG9" s="53">
        <f>'A(IxI)'!BG9*BG$102</f>
        <v>31.910203255476176</v>
      </c>
      <c r="BH9" s="53">
        <f>'A(IxI)'!BH9*BH$102</f>
        <v>24.026215549754063</v>
      </c>
      <c r="BI9" s="53">
        <f>'A(IxI)'!BI9*BI$102</f>
        <v>368.03207987729252</v>
      </c>
      <c r="BJ9" s="53">
        <f>'A(IxI)'!BJ9*BJ$102</f>
        <v>228.90221391726354</v>
      </c>
      <c r="BK9" s="53">
        <f>'A(IxI)'!BK9*BK$102</f>
        <v>648.64072272497049</v>
      </c>
      <c r="BL9" s="53">
        <f>'A(IxI)'!BL9*BL$102</f>
        <v>5.0287183013995724</v>
      </c>
      <c r="BM9" s="53">
        <f>'A(IxI)'!BM9*BM$102</f>
        <v>144.50562084342471</v>
      </c>
      <c r="BN9" s="53">
        <f>'A(IxI)'!BN9*BN$102</f>
        <v>3110.8154504141985</v>
      </c>
      <c r="BO9" s="53">
        <f>'A(IxI)'!BO9*BO$102</f>
        <v>30.59808804525515</v>
      </c>
      <c r="BP9" s="53">
        <f>'A(IxI)'!BP9*BP$102</f>
        <v>25.933247157367425</v>
      </c>
      <c r="BQ9" s="53">
        <f>'A(IxI)'!BQ9*BQ$102</f>
        <v>26.83598762136209</v>
      </c>
      <c r="BR9" s="53">
        <f>'A(IxI)'!BR9*BR$102</f>
        <v>2.5998180230023356</v>
      </c>
      <c r="BS9" s="53">
        <f>'A(IxI)'!BS9*BS$102</f>
        <v>5.4777499179602485</v>
      </c>
      <c r="BT9" s="53">
        <f>'A(IxI)'!BT9*BT$102</f>
        <v>55.68330605174544</v>
      </c>
      <c r="BU9" s="53">
        <f>'A(IxI)'!BU9*BU$102</f>
        <v>69.335275324889324</v>
      </c>
      <c r="BV9" s="53">
        <f>'A(IxI)'!BV9*BV$102</f>
        <v>38.000264938644456</v>
      </c>
      <c r="BW9" s="53">
        <f>'A(IxI)'!BW9*BW$102</f>
        <v>30.3011329331326</v>
      </c>
      <c r="BX9" s="53">
        <f>'A(IxI)'!BX9*BX$102</f>
        <v>71.097341332760649</v>
      </c>
      <c r="BY9" s="53">
        <f>'A(IxI)'!BY9*BY$102</f>
        <v>141.13900392419501</v>
      </c>
      <c r="BZ9" s="53">
        <f>'A(IxI)'!BZ9*BZ$102</f>
        <v>1124.3985033866509</v>
      </c>
      <c r="CA9" s="54">
        <f>'A(IxI)'!CA9*CA$102</f>
        <v>0</v>
      </c>
      <c r="CB9" s="239">
        <f>+SUM(D9:CA9)</f>
        <v>301717.94314208161</v>
      </c>
      <c r="CC9" s="52">
        <f>'Sim_F(IxI)'!B3</f>
        <v>410272.76224221499</v>
      </c>
      <c r="CD9" s="53">
        <f>'Sim_F(IxI)'!C3</f>
        <v>0</v>
      </c>
      <c r="CE9" s="53">
        <f>'Sim_F(IxI)'!D3</f>
        <v>0</v>
      </c>
      <c r="CF9" s="53">
        <f>'Sim_F(IxI)'!E3</f>
        <v>42396.449712170899</v>
      </c>
      <c r="CG9" s="53">
        <f>'Sim_F(IxI)'!F3</f>
        <v>630</v>
      </c>
      <c r="CH9" s="242">
        <f>'Sim_F(IxI)'!G3</f>
        <v>22187.844903531601</v>
      </c>
      <c r="CI9" s="244">
        <f>SUM(CB9:CH9)</f>
        <v>777204.99999999907</v>
      </c>
      <c r="CJ9" s="127"/>
      <c r="CK9" s="48">
        <f>+'(I-AIxI)-1xSim_F(IxI)'!H2</f>
        <v>777204.9999999979</v>
      </c>
      <c r="CL9" s="48">
        <f>+CK9-CI9</f>
        <v>-1.1641532182693481E-9</v>
      </c>
      <c r="CM9" s="48"/>
      <c r="CN9" s="247">
        <f>IFERROR((SUM(CC9:CH9))/CI9,0)</f>
        <v>0.61179104207759605</v>
      </c>
      <c r="CO9" s="360">
        <v>0</v>
      </c>
    </row>
    <row r="10" spans="1:95" ht="19.5" x14ac:dyDescent="0.25">
      <c r="A10" s="30"/>
      <c r="B10" s="42" t="s">
        <v>1</v>
      </c>
      <c r="C10" s="43" t="s">
        <v>112</v>
      </c>
      <c r="D10" s="51">
        <f>'A(IxI)'!D10*D$102</f>
        <v>21.798457253002656</v>
      </c>
      <c r="E10" s="48">
        <f>'A(IxI)'!E10*E$102</f>
        <v>2030.7956874862696</v>
      </c>
      <c r="F10" s="48">
        <f>'A(IxI)'!F10*F$102</f>
        <v>59.004091280625865</v>
      </c>
      <c r="G10" s="48">
        <f>'A(IxI)'!G10*G$102</f>
        <v>8.3857771488602761</v>
      </c>
      <c r="H10" s="48">
        <f>'A(IxI)'!H10*H$102</f>
        <v>183.51989000472855</v>
      </c>
      <c r="I10" s="48">
        <f>'A(IxI)'!I10*I$102</f>
        <v>31.574922996025013</v>
      </c>
      <c r="J10" s="48">
        <f>'A(IxI)'!J10*J$102</f>
        <v>31.392565674926281</v>
      </c>
      <c r="K10" s="48">
        <f>'A(IxI)'!K10*K$102</f>
        <v>48.769891346948093</v>
      </c>
      <c r="L10" s="48">
        <f>'A(IxI)'!L10*L$102</f>
        <v>13797.957716941461</v>
      </c>
      <c r="M10" s="48">
        <f>'A(IxI)'!M10*M$102</f>
        <v>137.77844376198337</v>
      </c>
      <c r="N10" s="48">
        <f>'A(IxI)'!N10*N$102</f>
        <v>8.4978171585503635</v>
      </c>
      <c r="O10" s="48">
        <f>'A(IxI)'!O10*O$102</f>
        <v>589.40261052200719</v>
      </c>
      <c r="P10" s="48">
        <f>'A(IxI)'!P10*P$102</f>
        <v>38.27680380215503</v>
      </c>
      <c r="Q10" s="48">
        <f>'A(IxI)'!Q10*Q$102</f>
        <v>10.577306165853933</v>
      </c>
      <c r="R10" s="48">
        <f>'A(IxI)'!R10*R$102</f>
        <v>48.315168997451138</v>
      </c>
      <c r="S10" s="48">
        <f>'A(IxI)'!S10*S$102</f>
        <v>6.4553605516955823</v>
      </c>
      <c r="T10" s="48">
        <f>'A(IxI)'!T10*T$102</f>
        <v>234.95538143725599</v>
      </c>
      <c r="U10" s="48">
        <f>'A(IxI)'!U10*U$102</f>
        <v>358.56651101856306</v>
      </c>
      <c r="V10" s="48">
        <f>'A(IxI)'!V10*V$102</f>
        <v>888.32152186273731</v>
      </c>
      <c r="W10" s="48">
        <f>'A(IxI)'!W10*W$102</f>
        <v>255.83877057121219</v>
      </c>
      <c r="X10" s="48">
        <f>'A(IxI)'!X10*X$102</f>
        <v>139.47305965733764</v>
      </c>
      <c r="Y10" s="48">
        <f>'A(IxI)'!Y10*Y$102</f>
        <v>37.558881642923318</v>
      </c>
      <c r="Z10" s="48">
        <f>'A(IxI)'!Z10*Z$102</f>
        <v>214860.45012003044</v>
      </c>
      <c r="AA10" s="48">
        <f>'A(IxI)'!AA10*AA$102</f>
        <v>65.816852203640821</v>
      </c>
      <c r="AB10" s="48">
        <f>'A(IxI)'!AB10*AB$102</f>
        <v>34.645747646893945</v>
      </c>
      <c r="AC10" s="48">
        <f>'A(IxI)'!AC10*AC$102</f>
        <v>27.785379390144637</v>
      </c>
      <c r="AD10" s="48">
        <f>'A(IxI)'!AD10*AD$102</f>
        <v>31.993271565598398</v>
      </c>
      <c r="AE10" s="48">
        <f>'A(IxI)'!AE10*AE$102</f>
        <v>44073.304349288868</v>
      </c>
      <c r="AF10" s="48">
        <f>'A(IxI)'!AF10*AF$102</f>
        <v>104.91868423810493</v>
      </c>
      <c r="AG10" s="48">
        <f>'A(IxI)'!AG10*AG$102</f>
        <v>28.615391464228829</v>
      </c>
      <c r="AH10" s="48">
        <f>'A(IxI)'!AH10*AH$102</f>
        <v>38.908527029230903</v>
      </c>
      <c r="AI10" s="48">
        <f>'A(IxI)'!AI10*AI$102</f>
        <v>28.355948181576377</v>
      </c>
      <c r="AJ10" s="48">
        <f>'A(IxI)'!AJ10*AJ$102</f>
        <v>0</v>
      </c>
      <c r="AK10" s="48">
        <f>'A(IxI)'!AK10*AK$102</f>
        <v>36.302742223185305</v>
      </c>
      <c r="AL10" s="48">
        <f>'A(IxI)'!AL10*AL$102</f>
        <v>44.472782096543199</v>
      </c>
      <c r="AM10" s="48">
        <f>'A(IxI)'!AM10*AM$102</f>
        <v>18.727977334100714</v>
      </c>
      <c r="AN10" s="48">
        <f>'A(IxI)'!AN10*AN$102</f>
        <v>52.119197999103541</v>
      </c>
      <c r="AO10" s="48">
        <f>'A(IxI)'!AO10*AO$102</f>
        <v>92.846643787473909</v>
      </c>
      <c r="AP10" s="48">
        <f>'A(IxI)'!AP10*AP$102</f>
        <v>22.905890206695918</v>
      </c>
      <c r="AQ10" s="48">
        <f>'A(IxI)'!AQ10*AQ$102</f>
        <v>271.42753175626945</v>
      </c>
      <c r="AR10" s="48">
        <f>'A(IxI)'!AR10*AR$102</f>
        <v>40.248311934941498</v>
      </c>
      <c r="AS10" s="48">
        <f>'A(IxI)'!AS10*AS$102</f>
        <v>60.173079070641499</v>
      </c>
      <c r="AT10" s="48">
        <f>'A(IxI)'!AT10*AT$102</f>
        <v>31.251376585598123</v>
      </c>
      <c r="AU10" s="48">
        <f>'A(IxI)'!AU10*AU$102</f>
        <v>13.344786526253957</v>
      </c>
      <c r="AV10" s="48">
        <f>'A(IxI)'!AV10*AV$102</f>
        <v>92.189289636700721</v>
      </c>
      <c r="AW10" s="48">
        <f>'A(IxI)'!AW10*AW$102</f>
        <v>17.76387293069984</v>
      </c>
      <c r="AX10" s="48">
        <f>'A(IxI)'!AX10*AX$102</f>
        <v>42.226876339947069</v>
      </c>
      <c r="AY10" s="48">
        <f>'A(IxI)'!AY10*AY$102</f>
        <v>55.492944150149832</v>
      </c>
      <c r="AZ10" s="48">
        <f>'A(IxI)'!AZ10*AZ$102</f>
        <v>46.601881845692127</v>
      </c>
      <c r="BA10" s="48">
        <f>'A(IxI)'!BA10*BA$102</f>
        <v>12.77491842071977</v>
      </c>
      <c r="BB10" s="48">
        <f>'A(IxI)'!BB10*BB$102</f>
        <v>27.854885922967775</v>
      </c>
      <c r="BC10" s="48">
        <f>'A(IxI)'!BC10*BC$102</f>
        <v>9.1077999134891598</v>
      </c>
      <c r="BD10" s="48">
        <f>'A(IxI)'!BD10*BD$102</f>
        <v>48.527882830933024</v>
      </c>
      <c r="BE10" s="48">
        <f>'A(IxI)'!BE10*BE$102</f>
        <v>31.604981307310133</v>
      </c>
      <c r="BF10" s="48">
        <f>'A(IxI)'!BF10*BF$102</f>
        <v>38.45676501612887</v>
      </c>
      <c r="BG10" s="48">
        <f>'A(IxI)'!BG10*BG$102</f>
        <v>35.665620258838771</v>
      </c>
      <c r="BH10" s="48">
        <f>'A(IxI)'!BH10*BH$102</f>
        <v>26.853789466460906</v>
      </c>
      <c r="BI10" s="48">
        <f>'A(IxI)'!BI10*BI$102</f>
        <v>411.34468178987487</v>
      </c>
      <c r="BJ10" s="48">
        <f>'A(IxI)'!BJ10*BJ$102</f>
        <v>255.8410353146069</v>
      </c>
      <c r="BK10" s="48">
        <f>'A(IxI)'!BK10*BK$102</f>
        <v>724.977322015563</v>
      </c>
      <c r="BL10" s="48">
        <f>'A(IxI)'!BL10*BL$102</f>
        <v>5.6205332159897923</v>
      </c>
      <c r="BM10" s="48">
        <f>'A(IxI)'!BM10*BM$102</f>
        <v>13.407941978283615</v>
      </c>
      <c r="BN10" s="48">
        <f>'A(IxI)'!BN10*BN$102</f>
        <v>105.47598071220781</v>
      </c>
      <c r="BO10" s="48">
        <f>'A(IxI)'!BO10*BO$102</f>
        <v>34.199086108337433</v>
      </c>
      <c r="BP10" s="48">
        <f>'A(IxI)'!BP10*BP$102</f>
        <v>28.985253957432715</v>
      </c>
      <c r="BQ10" s="48">
        <f>'A(IxI)'!BQ10*BQ$102</f>
        <v>29.994235264237595</v>
      </c>
      <c r="BR10" s="48">
        <f>'A(IxI)'!BR10*BR$102</f>
        <v>2.9057828810467785</v>
      </c>
      <c r="BS10" s="48">
        <f>'A(IxI)'!BS10*BS$102</f>
        <v>6.1224100292537988</v>
      </c>
      <c r="BT10" s="48">
        <f>'A(IxI)'!BT10*BT$102</f>
        <v>62.236508883954613</v>
      </c>
      <c r="BU10" s="48">
        <f>'A(IxI)'!BU10*BU$102</f>
        <v>59.72264393558558</v>
      </c>
      <c r="BV10" s="48">
        <f>'A(IxI)'!BV10*BV$102</f>
        <v>42.472403205528714</v>
      </c>
      <c r="BW10" s="48">
        <f>'A(IxI)'!BW10*BW$102</f>
        <v>33.867183231439689</v>
      </c>
      <c r="BX10" s="48">
        <f>'A(IxI)'!BX10*BX$102</f>
        <v>79.464576176026156</v>
      </c>
      <c r="BY10" s="48">
        <f>'A(IxI)'!BY10*BY$102</f>
        <v>118.64974729272841</v>
      </c>
      <c r="BZ10" s="48">
        <f>'A(IxI)'!BZ10*BZ$102</f>
        <v>39.902205170889154</v>
      </c>
      <c r="CA10" s="55">
        <f>'A(IxI)'!CA10*CA$102</f>
        <v>0</v>
      </c>
      <c r="CB10" s="83">
        <f t="shared" ref="CB10:CB73" si="0">+SUM(D10:CA10)</f>
        <v>281486.14226704504</v>
      </c>
      <c r="CC10" s="51">
        <f>'Sim_F(IxI)'!B4</f>
        <v>23543.767963728998</v>
      </c>
      <c r="CD10" s="48">
        <f>'Sim_F(IxI)'!C4</f>
        <v>0</v>
      </c>
      <c r="CE10" s="48">
        <f>'Sim_F(IxI)'!D4</f>
        <v>0</v>
      </c>
      <c r="CF10" s="48">
        <f>'Sim_F(IxI)'!E4</f>
        <v>1520.5569963646601</v>
      </c>
      <c r="CG10" s="48">
        <f>'Sim_F(IxI)'!F4</f>
        <v>1161</v>
      </c>
      <c r="CH10" s="82">
        <f>'Sim_F(IxI)'!G4</f>
        <v>405.53277286069999</v>
      </c>
      <c r="CI10" s="93">
        <f t="shared" ref="CI10:CI73" si="1">SUM(CB10:CH10)</f>
        <v>308116.99999999942</v>
      </c>
      <c r="CJ10" s="127"/>
      <c r="CK10" s="48">
        <f>+'(I-AIxI)-1xSim_F(IxI)'!H3</f>
        <v>308117.00000000029</v>
      </c>
      <c r="CL10" s="48">
        <f t="shared" ref="CL10:CL73" si="2">+CK10-CI10</f>
        <v>8.7311491370201111E-10</v>
      </c>
      <c r="CM10" s="48"/>
      <c r="CN10" s="247">
        <f t="shared" ref="CN10:CN73" si="3">IFERROR((SUM(CC10:CH10))/CI10,0)</f>
        <v>8.6430991256420162E-2</v>
      </c>
      <c r="CO10" s="360">
        <v>0</v>
      </c>
    </row>
    <row r="11" spans="1:95" ht="19.5" x14ac:dyDescent="0.25">
      <c r="A11" s="30"/>
      <c r="B11" s="42" t="s">
        <v>2</v>
      </c>
      <c r="C11" s="43" t="s">
        <v>113</v>
      </c>
      <c r="D11" s="51">
        <f>'A(IxI)'!D11*D$102</f>
        <v>15.0928706702199</v>
      </c>
      <c r="E11" s="48">
        <f>'A(IxI)'!E11*E$102</f>
        <v>11.695847381486768</v>
      </c>
      <c r="F11" s="48">
        <f>'A(IxI)'!F11*F$102</f>
        <v>64070.713642274473</v>
      </c>
      <c r="G11" s="48">
        <f>'A(IxI)'!G11*G$102</f>
        <v>5.8061654780454495</v>
      </c>
      <c r="H11" s="48">
        <f>'A(IxI)'!H11*H$102</f>
        <v>127.06596311410119</v>
      </c>
      <c r="I11" s="48">
        <f>'A(IxI)'!I11*I$102</f>
        <v>21.861924615583348</v>
      </c>
      <c r="J11" s="48">
        <f>'A(IxI)'!J11*J$102</f>
        <v>21.73566359485293</v>
      </c>
      <c r="K11" s="48">
        <f>'A(IxI)'!K11*K$102</f>
        <v>33.767420058993935</v>
      </c>
      <c r="L11" s="48">
        <f>'A(IxI)'!L11*L$102</f>
        <v>550.8038014709407</v>
      </c>
      <c r="M11" s="48">
        <f>'A(IxI)'!M11*M$102</f>
        <v>2611.7432420297764</v>
      </c>
      <c r="N11" s="48">
        <f>'A(IxI)'!N11*N$102</f>
        <v>5.8837400218086229</v>
      </c>
      <c r="O11" s="48">
        <f>'A(IxI)'!O11*O$102</f>
        <v>408.09206220652572</v>
      </c>
      <c r="P11" s="48">
        <f>'A(IxI)'!P11*P$102</f>
        <v>26.502189707747817</v>
      </c>
      <c r="Q11" s="48">
        <f>'A(IxI)'!Q11*Q$102</f>
        <v>7.323541851961239</v>
      </c>
      <c r="R11" s="48">
        <f>'A(IxI)'!R11*R$102</f>
        <v>33.452578254724997</v>
      </c>
      <c r="S11" s="48">
        <f>'A(IxI)'!S11*S$102</f>
        <v>4.4695787782394776</v>
      </c>
      <c r="T11" s="48">
        <f>'A(IxI)'!T11*T$102</f>
        <v>366.65603890989024</v>
      </c>
      <c r="U11" s="48">
        <f>'A(IxI)'!U11*U$102</f>
        <v>248.26518292847069</v>
      </c>
      <c r="V11" s="48">
        <f>'A(IxI)'!V11*V$102</f>
        <v>615.05829001731024</v>
      </c>
      <c r="W11" s="48">
        <f>'A(IxI)'!W11*W$102</f>
        <v>177.13829157003678</v>
      </c>
      <c r="X11" s="48">
        <f>'A(IxI)'!X11*X$102</f>
        <v>96.568707911570343</v>
      </c>
      <c r="Y11" s="48">
        <f>'A(IxI)'!Y11*Y$102</f>
        <v>26.005112957094873</v>
      </c>
      <c r="Z11" s="48">
        <f>'A(IxI)'!Z11*Z$102</f>
        <v>629.53838589326472</v>
      </c>
      <c r="AA11" s="48">
        <f>'A(IxI)'!AA11*AA$102</f>
        <v>46.217676633991999</v>
      </c>
      <c r="AB11" s="48">
        <f>'A(IxI)'!AB11*AB$102</f>
        <v>23.98810991248558</v>
      </c>
      <c r="AC11" s="48">
        <f>'A(IxI)'!AC11*AC$102</f>
        <v>19.238110880561585</v>
      </c>
      <c r="AD11" s="48">
        <f>'A(IxI)'!AD11*AD$102</f>
        <v>22.15158185060498</v>
      </c>
      <c r="AE11" s="48">
        <f>'A(IxI)'!AE11*AE$102</f>
        <v>237.09863187485789</v>
      </c>
      <c r="AF11" s="48">
        <f>'A(IxI)'!AF11*AF$102</f>
        <v>52042.31485160716</v>
      </c>
      <c r="AG11" s="48">
        <f>'A(IxI)'!AG11*AG$102</f>
        <v>2522.4359799815124</v>
      </c>
      <c r="AH11" s="48">
        <f>'A(IxI)'!AH11*AH$102</f>
        <v>26.939583824907999</v>
      </c>
      <c r="AI11" s="48">
        <f>'A(IxI)'!AI11*AI$102</f>
        <v>19.633162735726984</v>
      </c>
      <c r="AJ11" s="48">
        <f>'A(IxI)'!AJ11*AJ$102</f>
        <v>0</v>
      </c>
      <c r="AK11" s="48">
        <f>'A(IxI)'!AK11*AK$102</f>
        <v>25.135383985643948</v>
      </c>
      <c r="AL11" s="48">
        <f>'A(IxI)'!AL11*AL$102</f>
        <v>30.792176746156663</v>
      </c>
      <c r="AM11" s="48">
        <f>'A(IxI)'!AM11*AM$102</f>
        <v>12.966924059704121</v>
      </c>
      <c r="AN11" s="48">
        <f>'A(IxI)'!AN11*AN$102</f>
        <v>36.086421424511499</v>
      </c>
      <c r="AO11" s="48">
        <f>'A(IxI)'!AO11*AO$102</f>
        <v>64.285392795643602</v>
      </c>
      <c r="AP11" s="48">
        <f>'A(IxI)'!AP11*AP$102</f>
        <v>15.859637884616703</v>
      </c>
      <c r="AQ11" s="48">
        <f>'A(IxI)'!AQ11*AQ$102</f>
        <v>187.93167725528301</v>
      </c>
      <c r="AR11" s="48">
        <f>'A(IxI)'!AR11*AR$102</f>
        <v>27.867227468359729</v>
      </c>
      <c r="AS11" s="48">
        <f>'A(IxI)'!AS11*AS$102</f>
        <v>41.662787861604762</v>
      </c>
      <c r="AT11" s="48">
        <f>'A(IxI)'!AT11*AT$102</f>
        <v>21.637906738000964</v>
      </c>
      <c r="AU11" s="48">
        <f>'A(IxI)'!AU11*AU$102</f>
        <v>9.2396968659192744</v>
      </c>
      <c r="AV11" s="48">
        <f>'A(IxI)'!AV11*AV$102</f>
        <v>63.83025227505523</v>
      </c>
      <c r="AW11" s="48">
        <f>'A(IxI)'!AW11*AW$102</f>
        <v>12.299395027523897</v>
      </c>
      <c r="AX11" s="48">
        <f>'A(IxI)'!AX11*AX$102</f>
        <v>29.237150868481756</v>
      </c>
      <c r="AY11" s="48">
        <f>'A(IxI)'!AY11*AY$102</f>
        <v>38.422344271752493</v>
      </c>
      <c r="AZ11" s="48">
        <f>'A(IxI)'!AZ11*AZ$102</f>
        <v>32.266328186551611</v>
      </c>
      <c r="BA11" s="48">
        <f>'A(IxI)'!BA11*BA$102</f>
        <v>8.8451301534182978</v>
      </c>
      <c r="BB11" s="48">
        <f>'A(IxI)'!BB11*BB$102</f>
        <v>19.286235988612109</v>
      </c>
      <c r="BC11" s="48">
        <f>'A(IxI)'!BC11*BC$102</f>
        <v>6.3060814161789649</v>
      </c>
      <c r="BD11" s="48">
        <f>'A(IxI)'!BD11*BD$102</f>
        <v>33.599857593865657</v>
      </c>
      <c r="BE11" s="48">
        <f>'A(IxI)'!BE11*BE$102</f>
        <v>21.882736464767177</v>
      </c>
      <c r="BF11" s="48">
        <f>'A(IxI)'!BF11*BF$102</f>
        <v>26.626791705799246</v>
      </c>
      <c r="BG11" s="48">
        <f>'A(IxI)'!BG11*BG$102</f>
        <v>24.694251877190894</v>
      </c>
      <c r="BH11" s="48">
        <f>'A(IxI)'!BH11*BH$102</f>
        <v>18.593094305643124</v>
      </c>
      <c r="BI11" s="48">
        <f>'A(IxI)'!BI11*BI$102</f>
        <v>284.80786557875234</v>
      </c>
      <c r="BJ11" s="48">
        <f>'A(IxI)'!BJ11*BJ$102</f>
        <v>177.13985963876578</v>
      </c>
      <c r="BK11" s="48">
        <f>'A(IxI)'!BK11*BK$102</f>
        <v>501.96162200955899</v>
      </c>
      <c r="BL11" s="48">
        <f>'A(IxI)'!BL11*BL$102</f>
        <v>3.8915589274064062</v>
      </c>
      <c r="BM11" s="48">
        <f>'A(IxI)'!BM11*BM$102</f>
        <v>1607.971229632388</v>
      </c>
      <c r="BN11" s="48">
        <f>'A(IxI)'!BN11*BN$102</f>
        <v>7134.1374960723278</v>
      </c>
      <c r="BO11" s="48">
        <f>'A(IxI)'!BO11*BO$102</f>
        <v>23.678849272773714</v>
      </c>
      <c r="BP11" s="48">
        <f>'A(IxI)'!BP11*BP$102</f>
        <v>20.068883051930232</v>
      </c>
      <c r="BQ11" s="48">
        <f>'A(IxI)'!BQ11*BQ$102</f>
        <v>20.767484067384164</v>
      </c>
      <c r="BR11" s="48">
        <f>'A(IxI)'!BR11*BR$102</f>
        <v>2.0119132611247919</v>
      </c>
      <c r="BS11" s="48">
        <f>'A(IxI)'!BS11*BS$102</f>
        <v>4.2390496579227559</v>
      </c>
      <c r="BT11" s="48">
        <f>'A(IxI)'!BT11*BT$102</f>
        <v>43.09147058662289</v>
      </c>
      <c r="BU11" s="48">
        <f>'A(IxI)'!BU11*BU$102</f>
        <v>90.570432425888455</v>
      </c>
      <c r="BV11" s="48">
        <f>'A(IxI)'!BV11*BV$102</f>
        <v>29.407149377334004</v>
      </c>
      <c r="BW11" s="48">
        <f>'A(IxI)'!BW11*BW$102</f>
        <v>23.449045523914346</v>
      </c>
      <c r="BX11" s="48">
        <f>'A(IxI)'!BX11*BX$102</f>
        <v>55.019883158171552</v>
      </c>
      <c r="BY11" s="48">
        <f>'A(IxI)'!BY11*BY$102</f>
        <v>188.16227999957439</v>
      </c>
      <c r="BZ11" s="48">
        <f>'A(IxI)'!BZ11*BZ$102</f>
        <v>810.40723085684806</v>
      </c>
      <c r="CA11" s="55">
        <f>'A(IxI)'!CA11*CA$102</f>
        <v>0</v>
      </c>
      <c r="CB11" s="83">
        <f t="shared" si="0"/>
        <v>136905.39611731796</v>
      </c>
      <c r="CC11" s="51">
        <f>'Sim_F(IxI)'!B5</f>
        <v>614567.27362663497</v>
      </c>
      <c r="CD11" s="48">
        <f>'Sim_F(IxI)'!C5</f>
        <v>0</v>
      </c>
      <c r="CE11" s="48">
        <f>'Sim_F(IxI)'!D5</f>
        <v>0</v>
      </c>
      <c r="CF11" s="48">
        <f>'Sim_F(IxI)'!E5</f>
        <v>1052.8070783389301</v>
      </c>
      <c r="CG11" s="48">
        <f>'Sim_F(IxI)'!F5</f>
        <v>0</v>
      </c>
      <c r="CH11" s="82">
        <f>'Sim_F(IxI)'!G5</f>
        <v>53863.523177707502</v>
      </c>
      <c r="CI11" s="93">
        <f t="shared" si="1"/>
        <v>806388.9999999993</v>
      </c>
      <c r="CJ11" s="127"/>
      <c r="CK11" s="48">
        <f>+'(I-AIxI)-1xSim_F(IxI)'!H4</f>
        <v>806389.00000000081</v>
      </c>
      <c r="CL11" s="48">
        <f t="shared" si="2"/>
        <v>1.5133991837501526E-9</v>
      </c>
      <c r="CM11" s="48"/>
      <c r="CN11" s="247">
        <f t="shared" si="3"/>
        <v>0.83022412741577811</v>
      </c>
      <c r="CO11" s="360">
        <v>0</v>
      </c>
    </row>
    <row r="12" spans="1:95" ht="19.5" x14ac:dyDescent="0.25">
      <c r="A12" s="30"/>
      <c r="B12" s="42" t="s">
        <v>3</v>
      </c>
      <c r="C12" s="43" t="s">
        <v>114</v>
      </c>
      <c r="D12" s="51">
        <f>'A(IxI)'!D12*D$102</f>
        <v>15.070342019645361</v>
      </c>
      <c r="E12" s="48">
        <f>'A(IxI)'!E12*E$102</f>
        <v>11.678389360107772</v>
      </c>
      <c r="F12" s="48">
        <f>'A(IxI)'!F12*F$102</f>
        <v>40.792420575310153</v>
      </c>
      <c r="G12" s="48">
        <f>'A(IxI)'!G12*G$102</f>
        <v>5.7974987985189959</v>
      </c>
      <c r="H12" s="48">
        <f>'A(IxI)'!H12*H$102</f>
        <v>126.87629577079272</v>
      </c>
      <c r="I12" s="48">
        <f>'A(IxI)'!I12*I$102</f>
        <v>21.829292012328814</v>
      </c>
      <c r="J12" s="48">
        <f>'A(IxI)'!J12*J$102</f>
        <v>21.703219457429757</v>
      </c>
      <c r="K12" s="48">
        <f>'A(IxI)'!K12*K$102</f>
        <v>33.71701649933086</v>
      </c>
      <c r="L12" s="48">
        <f>'A(IxI)'!L12*L$102</f>
        <v>1663.4561777441154</v>
      </c>
      <c r="M12" s="48">
        <f>'A(IxI)'!M12*M$102</f>
        <v>95.252991820856906</v>
      </c>
      <c r="N12" s="48">
        <f>'A(IxI)'!N12*N$102</f>
        <v>5.8749575492148391</v>
      </c>
      <c r="O12" s="48">
        <f>'A(IxI)'!O12*O$102</f>
        <v>407.48291609558441</v>
      </c>
      <c r="P12" s="48">
        <f>'A(IxI)'!P12*P$102</f>
        <v>26.462630727588738</v>
      </c>
      <c r="Q12" s="48">
        <f>'A(IxI)'!Q12*Q$102</f>
        <v>7.3126102327248486</v>
      </c>
      <c r="R12" s="48">
        <f>'A(IxI)'!R12*R$102</f>
        <v>33.402644649462715</v>
      </c>
      <c r="S12" s="48">
        <f>'A(IxI)'!S12*S$102</f>
        <v>4.4629071793958444</v>
      </c>
      <c r="T12" s="48">
        <f>'A(IxI)'!T12*T$102</f>
        <v>162.43617227214273</v>
      </c>
      <c r="U12" s="48">
        <f>'A(IxI)'!U12*U$102</f>
        <v>247.89460534397838</v>
      </c>
      <c r="V12" s="48">
        <f>'A(IxI)'!V12*V$102</f>
        <v>614.14021196565591</v>
      </c>
      <c r="W12" s="48">
        <f>'A(IxI)'!W12*W$102</f>
        <v>176.87388284611984</v>
      </c>
      <c r="X12" s="48">
        <f>'A(IxI)'!X12*X$102</f>
        <v>96.424562856297939</v>
      </c>
      <c r="Y12" s="48">
        <f>'A(IxI)'!Y12*Y$102</f>
        <v>25.966295947676045</v>
      </c>
      <c r="Z12" s="48">
        <f>'A(IxI)'!Z12*Z$102</f>
        <v>195.26285303882017</v>
      </c>
      <c r="AA12" s="48">
        <f>'A(IxI)'!AA12*AA$102</f>
        <v>145136.40673807761</v>
      </c>
      <c r="AB12" s="48">
        <f>'A(IxI)'!AB12*AB$102</f>
        <v>23.952303619701969</v>
      </c>
      <c r="AC12" s="48">
        <f>'A(IxI)'!AC12*AC$102</f>
        <v>19.209394761062971</v>
      </c>
      <c r="AD12" s="48">
        <f>'A(IxI)'!AD12*AD$102</f>
        <v>22.11851688515933</v>
      </c>
      <c r="AE12" s="48">
        <f>'A(IxI)'!AE12*AE$102</f>
        <v>236.74472224786081</v>
      </c>
      <c r="AF12" s="48">
        <f>'A(IxI)'!AF12*AF$102</f>
        <v>2862.5250210630506</v>
      </c>
      <c r="AG12" s="48">
        <f>'A(IxI)'!AG12*AG$102</f>
        <v>19.783222793556362</v>
      </c>
      <c r="AH12" s="48">
        <f>'A(IxI)'!AH12*AH$102</f>
        <v>26.899371960387544</v>
      </c>
      <c r="AI12" s="48">
        <f>'A(IxI)'!AI12*AI$102</f>
        <v>19.603856934821938</v>
      </c>
      <c r="AJ12" s="48">
        <f>'A(IxI)'!AJ12*AJ$102</f>
        <v>0</v>
      </c>
      <c r="AK12" s="48">
        <f>'A(IxI)'!AK12*AK$102</f>
        <v>25.097865193146269</v>
      </c>
      <c r="AL12" s="48">
        <f>'A(IxI)'!AL12*AL$102</f>
        <v>30.746214238062425</v>
      </c>
      <c r="AM12" s="48">
        <f>'A(IxI)'!AM12*AM$102</f>
        <v>12.947568742379081</v>
      </c>
      <c r="AN12" s="48">
        <f>'A(IxI)'!AN12*AN$102</f>
        <v>36.032556364873564</v>
      </c>
      <c r="AO12" s="48">
        <f>'A(IxI)'!AO12*AO$102</f>
        <v>64.189436023536715</v>
      </c>
      <c r="AP12" s="48">
        <f>'A(IxI)'!AP12*AP$102</f>
        <v>15.835964704878453</v>
      </c>
      <c r="AQ12" s="48">
        <f>'A(IxI)'!AQ12*AQ$102</f>
        <v>187.6511575860109</v>
      </c>
      <c r="AR12" s="48">
        <f>'A(IxI)'!AR12*AR$102</f>
        <v>27.825630939519428</v>
      </c>
      <c r="AS12" s="48">
        <f>'A(IxI)'!AS12*AS$102</f>
        <v>41.600599136198923</v>
      </c>
      <c r="AT12" s="48">
        <f>'A(IxI)'!AT12*AT$102</f>
        <v>21.60560851914537</v>
      </c>
      <c r="AU12" s="48">
        <f>'A(IxI)'!AU12*AU$102</f>
        <v>9.2259050627126307</v>
      </c>
      <c r="AV12" s="48">
        <f>'A(IxI)'!AV12*AV$102</f>
        <v>63.734974876804678</v>
      </c>
      <c r="AW12" s="48">
        <f>'A(IxI)'!AW12*AW$102</f>
        <v>12.281036109667383</v>
      </c>
      <c r="AX12" s="48">
        <f>'A(IxI)'!AX12*AX$102</f>
        <v>29.193509498320761</v>
      </c>
      <c r="AY12" s="48">
        <f>'A(IxI)'!AY12*AY$102</f>
        <v>38.364992453979269</v>
      </c>
      <c r="AZ12" s="48">
        <f>'A(IxI)'!AZ12*AZ$102</f>
        <v>32.218165259238319</v>
      </c>
      <c r="BA12" s="48">
        <f>'A(IxI)'!BA12*BA$102</f>
        <v>8.831927307460969</v>
      </c>
      <c r="BB12" s="48">
        <f>'A(IxI)'!BB12*BB$102</f>
        <v>19.257448034287151</v>
      </c>
      <c r="BC12" s="48">
        <f>'A(IxI)'!BC12*BC$102</f>
        <v>6.2966685279469097</v>
      </c>
      <c r="BD12" s="48">
        <f>'A(IxI)'!BD12*BD$102</f>
        <v>33.549704149393307</v>
      </c>
      <c r="BE12" s="48">
        <f>'A(IxI)'!BE12*BE$102</f>
        <v>21.850072796323857</v>
      </c>
      <c r="BF12" s="48">
        <f>'A(IxI)'!BF12*BF$102</f>
        <v>26.587046736179538</v>
      </c>
      <c r="BG12" s="48">
        <f>'A(IxI)'!BG12*BG$102</f>
        <v>24.657391548635939</v>
      </c>
      <c r="BH12" s="48">
        <f>'A(IxI)'!BH12*BH$102</f>
        <v>18.565340981980231</v>
      </c>
      <c r="BI12" s="48">
        <f>'A(IxI)'!BI12*BI$102</f>
        <v>284.38274188792411</v>
      </c>
      <c r="BJ12" s="48">
        <f>'A(IxI)'!BJ12*BJ$102</f>
        <v>176.87544857424217</v>
      </c>
      <c r="BK12" s="48">
        <f>'A(IxI)'!BK12*BK$102</f>
        <v>501.21235977633773</v>
      </c>
      <c r="BL12" s="48">
        <f>'A(IxI)'!BL12*BL$102</f>
        <v>3.8857501205079679</v>
      </c>
      <c r="BM12" s="48">
        <f>'A(IxI)'!BM12*BM$102</f>
        <v>9.2695675224658416</v>
      </c>
      <c r="BN12" s="48">
        <f>'A(IxI)'!BN12*BN$102</f>
        <v>72.920715706682955</v>
      </c>
      <c r="BO12" s="48">
        <f>'A(IxI)'!BO12*BO$102</f>
        <v>23.643504603563347</v>
      </c>
      <c r="BP12" s="48">
        <f>'A(IxI)'!BP12*BP$102</f>
        <v>20.038926865093618</v>
      </c>
      <c r="BQ12" s="48">
        <f>'A(IxI)'!BQ12*BQ$102</f>
        <v>20.736485100912603</v>
      </c>
      <c r="BR12" s="48">
        <f>'A(IxI)'!BR12*BR$102</f>
        <v>2.0089101418483746</v>
      </c>
      <c r="BS12" s="48">
        <f>'A(IxI)'!BS12*BS$102</f>
        <v>4.2327221626040572</v>
      </c>
      <c r="BT12" s="48">
        <f>'A(IxI)'!BT12*BT$102</f>
        <v>43.027149311710829</v>
      </c>
      <c r="BU12" s="48">
        <f>'A(IxI)'!BU12*BU$102</f>
        <v>41.289191247825364</v>
      </c>
      <c r="BV12" s="48">
        <f>'A(IxI)'!BV12*BV$102</f>
        <v>29.363254255776777</v>
      </c>
      <c r="BW12" s="48">
        <f>'A(IxI)'!BW12*BW$102</f>
        <v>23.414043875489828</v>
      </c>
      <c r="BX12" s="48">
        <f>'A(IxI)'!BX12*BX$102</f>
        <v>54.937756719178623</v>
      </c>
      <c r="BY12" s="48">
        <f>'A(IxI)'!BY12*BY$102</f>
        <v>82.028386297823815</v>
      </c>
      <c r="BZ12" s="48">
        <f>'A(IxI)'!BZ12*BZ$102</f>
        <v>27.586350368007334</v>
      </c>
      <c r="CA12" s="55">
        <f>'A(IxI)'!CA12*CA$102</f>
        <v>0</v>
      </c>
      <c r="CB12" s="83">
        <f t="shared" si="0"/>
        <v>154636.41409243498</v>
      </c>
      <c r="CC12" s="51">
        <f>'Sim_F(IxI)'!B6</f>
        <v>79848.833894942494</v>
      </c>
      <c r="CD12" s="48">
        <f>'Sim_F(IxI)'!C6</f>
        <v>0</v>
      </c>
      <c r="CE12" s="48">
        <f>'Sim_F(IxI)'!D6</f>
        <v>0</v>
      </c>
      <c r="CF12" s="48">
        <f>'Sim_F(IxI)'!E6</f>
        <v>1051.23558651948</v>
      </c>
      <c r="CG12" s="48">
        <f>'Sim_F(IxI)'!F6</f>
        <v>0</v>
      </c>
      <c r="CH12" s="82">
        <f>'Sim_F(IxI)'!G6</f>
        <v>4.5164261032209101</v>
      </c>
      <c r="CI12" s="93">
        <f t="shared" si="1"/>
        <v>235541.00000000015</v>
      </c>
      <c r="CJ12" s="127"/>
      <c r="CK12" s="48">
        <f>+'(I-AIxI)-1xSim_F(IxI)'!H5</f>
        <v>235541.00000000076</v>
      </c>
      <c r="CL12" s="48">
        <f t="shared" si="2"/>
        <v>6.1118043959140778E-10</v>
      </c>
      <c r="CM12" s="48"/>
      <c r="CN12" s="247">
        <f t="shared" si="3"/>
        <v>0.3434840894263213</v>
      </c>
      <c r="CO12" s="360">
        <v>0</v>
      </c>
    </row>
    <row r="13" spans="1:95" ht="19.5" x14ac:dyDescent="0.25">
      <c r="A13" s="30"/>
      <c r="B13" s="42" t="s">
        <v>4</v>
      </c>
      <c r="C13" s="43" t="s">
        <v>115</v>
      </c>
      <c r="D13" s="51">
        <f>'A(IxI)'!D13*D$102</f>
        <v>41.864858841243084</v>
      </c>
      <c r="E13" s="48">
        <f>'A(IxI)'!E13*E$102</f>
        <v>32.442138434326893</v>
      </c>
      <c r="F13" s="48">
        <f>'A(IxI)'!F13*F$102</f>
        <v>113.31985212756105</v>
      </c>
      <c r="G13" s="48">
        <f>'A(IxI)'!G13*G$102</f>
        <v>16.105239583539728</v>
      </c>
      <c r="H13" s="48">
        <f>'A(IxI)'!H13*H$102</f>
        <v>19841.786281383316</v>
      </c>
      <c r="I13" s="48">
        <f>'A(IxI)'!I13*I$102</f>
        <v>60.640974671252238</v>
      </c>
      <c r="J13" s="48">
        <f>'A(IxI)'!J13*J$102</f>
        <v>60.290749725612443</v>
      </c>
      <c r="K13" s="48">
        <f>'A(IxI)'!K13*K$102</f>
        <v>217.93865023868409</v>
      </c>
      <c r="L13" s="48">
        <f>'A(IxI)'!L13*L$102</f>
        <v>137.79176357030283</v>
      </c>
      <c r="M13" s="48">
        <f>'A(IxI)'!M13*M$102</f>
        <v>10224.86252596775</v>
      </c>
      <c r="N13" s="48">
        <f>'A(IxI)'!N13*N$102</f>
        <v>84.88449075817158</v>
      </c>
      <c r="O13" s="48">
        <f>'A(IxI)'!O13*O$102</f>
        <v>1131.9726347498759</v>
      </c>
      <c r="P13" s="48">
        <f>'A(IxI)'!P13*P$102</f>
        <v>73.512220129726884</v>
      </c>
      <c r="Q13" s="48">
        <f>'A(IxI)'!Q13*Q$102</f>
        <v>20.31416372335649</v>
      </c>
      <c r="R13" s="48">
        <f>'A(IxI)'!R13*R$102</f>
        <v>93.179730462119821</v>
      </c>
      <c r="S13" s="48">
        <f>'A(IxI)'!S13*S$102</f>
        <v>12.445031396892567</v>
      </c>
      <c r="T13" s="48">
        <f>'A(IxI)'!T13*T$102</f>
        <v>543.50062036818269</v>
      </c>
      <c r="U13" s="48">
        <f>'A(IxI)'!U13*U$102</f>
        <v>688.68938390457197</v>
      </c>
      <c r="V13" s="48">
        <f>'A(IxI)'!V13*V$102</f>
        <v>1706.0590429306194</v>
      </c>
      <c r="W13" s="48">
        <f>'A(IxI)'!W13*W$102</f>
        <v>571.75420829563723</v>
      </c>
      <c r="X13" s="48">
        <f>'A(IxI)'!X13*X$102</f>
        <v>7855.5031942116693</v>
      </c>
      <c r="Y13" s="48">
        <f>'A(IxI)'!Y13*Y$102</f>
        <v>118.02273570932792</v>
      </c>
      <c r="Z13" s="48">
        <f>'A(IxI)'!Z13*Z$102</f>
        <v>780.51228352414182</v>
      </c>
      <c r="AA13" s="48">
        <f>'A(IxI)'!AA13*AA$102</f>
        <v>126.40404753876994</v>
      </c>
      <c r="AB13" s="48">
        <f>'A(IxI)'!AB13*AB$102</f>
        <v>3886.0490242364162</v>
      </c>
      <c r="AC13" s="48">
        <f>'A(IxI)'!AC13*AC$102</f>
        <v>53.362995945896941</v>
      </c>
      <c r="AD13" s="48">
        <f>'A(IxI)'!AD13*AD$102</f>
        <v>191.45369854291161</v>
      </c>
      <c r="AE13" s="48">
        <f>'A(IxI)'!AE13*AE$102</f>
        <v>689.01830441869163</v>
      </c>
      <c r="AF13" s="48">
        <f>'A(IxI)'!AF13*AF$102</f>
        <v>29196.226014579475</v>
      </c>
      <c r="AG13" s="48">
        <f>'A(IxI)'!AG13*AG$102</f>
        <v>37672.836990008393</v>
      </c>
      <c r="AH13" s="48">
        <f>'A(IxI)'!AH13*AH$102</f>
        <v>74.725471297977634</v>
      </c>
      <c r="AI13" s="48">
        <f>'A(IxI)'!AI13*AI$102</f>
        <v>54.91314709258755</v>
      </c>
      <c r="AJ13" s="48">
        <f>'A(IxI)'!AJ13*AJ$102</f>
        <v>0</v>
      </c>
      <c r="AK13" s="48">
        <f>'A(IxI)'!AK13*AK$102</f>
        <v>1073.8944976223154</v>
      </c>
      <c r="AL13" s="48">
        <f>'A(IxI)'!AL13*AL$102</f>
        <v>85.41185842372775</v>
      </c>
      <c r="AM13" s="48">
        <f>'A(IxI)'!AM13*AM$102</f>
        <v>35.967872330328682</v>
      </c>
      <c r="AN13" s="48">
        <f>'A(IxI)'!AN13*AN$102</f>
        <v>1294.7800483819606</v>
      </c>
      <c r="AO13" s="48">
        <f>'A(IxI)'!AO13*AO$102</f>
        <v>178.31590515472604</v>
      </c>
      <c r="AP13" s="48">
        <f>'A(IxI)'!AP13*AP$102</f>
        <v>43.991730653518779</v>
      </c>
      <c r="AQ13" s="48">
        <f>'A(IxI)'!AQ13*AQ$102</f>
        <v>521.28805129262025</v>
      </c>
      <c r="AR13" s="48">
        <f>'A(IxI)'!AR13*AR$102</f>
        <v>77.298584858455939</v>
      </c>
      <c r="AS13" s="48">
        <f>'A(IxI)'!AS13*AS$102</f>
        <v>115.57057202846642</v>
      </c>
      <c r="AT13" s="48">
        <f>'A(IxI)'!AT13*AT$102</f>
        <v>60.068003145835945</v>
      </c>
      <c r="AU13" s="48">
        <f>'A(IxI)'!AU13*AU$102</f>
        <v>2292.6681242456043</v>
      </c>
      <c r="AV13" s="48">
        <f>'A(IxI)'!AV13*AV$102</f>
        <v>226.5775414182327</v>
      </c>
      <c r="AW13" s="48">
        <f>'A(IxI)'!AW13*AW$102</f>
        <v>34.116269059136606</v>
      </c>
      <c r="AX13" s="48">
        <f>'A(IxI)'!AX13*AX$102</f>
        <v>83.654629745593866</v>
      </c>
      <c r="AY13" s="48">
        <f>'A(IxI)'!AY13*AY$102</f>
        <v>106.576545604437</v>
      </c>
      <c r="AZ13" s="48">
        <f>'A(IxI)'!AZ13*AZ$102</f>
        <v>89.500884515001545</v>
      </c>
      <c r="BA13" s="48">
        <f>'A(IxI)'!BA13*BA$102</f>
        <v>24.534770978719585</v>
      </c>
      <c r="BB13" s="48">
        <f>'A(IxI)'!BB13*BB$102</f>
        <v>53.496486181073351</v>
      </c>
      <c r="BC13" s="48">
        <f>'A(IxI)'!BC13*BC$102</f>
        <v>17.491914831724475</v>
      </c>
      <c r="BD13" s="48">
        <f>'A(IxI)'!BD13*BD$102</f>
        <v>93.199850842726335</v>
      </c>
      <c r="BE13" s="48">
        <f>'A(IxI)'!BE13*BE$102</f>
        <v>60.913900587856169</v>
      </c>
      <c r="BF13" s="48">
        <f>'A(IxI)'!BF13*BF$102</f>
        <v>73.857843250321139</v>
      </c>
      <c r="BG13" s="48">
        <f>'A(IxI)'!BG13*BG$102</f>
        <v>68.497331728188442</v>
      </c>
      <c r="BH13" s="48">
        <f>'A(IxI)'!BH13*BH$102</f>
        <v>51.573838107785726</v>
      </c>
      <c r="BI13" s="48">
        <f>'A(IxI)'!BI13*BI$102</f>
        <v>1829.8871800078805</v>
      </c>
      <c r="BJ13" s="48">
        <f>'A(IxI)'!BJ13*BJ$102</f>
        <v>491.35352584496127</v>
      </c>
      <c r="BK13" s="48">
        <f>'A(IxI)'!BK13*BK$102</f>
        <v>1392.3496005710713</v>
      </c>
      <c r="BL13" s="48">
        <f>'A(IxI)'!BL13*BL$102</f>
        <v>10.794471689849436</v>
      </c>
      <c r="BM13" s="48">
        <f>'A(IxI)'!BM13*BM$102</f>
        <v>1692.9294226664208</v>
      </c>
      <c r="BN13" s="48">
        <f>'A(IxI)'!BN13*BN$102</f>
        <v>1695.2617011315326</v>
      </c>
      <c r="BO13" s="48">
        <f>'A(IxI)'!BO13*BO$102</f>
        <v>65.680790883852467</v>
      </c>
      <c r="BP13" s="48">
        <f>'A(IxI)'!BP13*BP$102</f>
        <v>55.667405785716859</v>
      </c>
      <c r="BQ13" s="48">
        <f>'A(IxI)'!BQ13*BQ$102</f>
        <v>57.605197047390817</v>
      </c>
      <c r="BR13" s="48">
        <f>'A(IxI)'!BR13*BR$102</f>
        <v>5.5806788859595526</v>
      </c>
      <c r="BS13" s="48">
        <f>'A(IxI)'!BS13*BS$102</f>
        <v>11.758347330181586</v>
      </c>
      <c r="BT13" s="48">
        <f>'A(IxI)'!BT13*BT$102</f>
        <v>119.52784680849965</v>
      </c>
      <c r="BU13" s="48">
        <f>'A(IxI)'!BU13*BU$102</f>
        <v>447.73816207938364</v>
      </c>
      <c r="BV13" s="48">
        <f>'A(IxI)'!BV13*BV$102</f>
        <v>81.570046183102463</v>
      </c>
      <c r="BW13" s="48">
        <f>'A(IxI)'!BW13*BW$102</f>
        <v>65.043357375184513</v>
      </c>
      <c r="BX13" s="48">
        <f>'A(IxI)'!BX13*BX$102</f>
        <v>152.61507848360657</v>
      </c>
      <c r="BY13" s="48">
        <f>'A(IxI)'!BY13*BY$102</f>
        <v>953.46826001756597</v>
      </c>
      <c r="BZ13" s="48">
        <f>'A(IxI)'!BZ13*BZ$102</f>
        <v>76.633872183935665</v>
      </c>
      <c r="CA13" s="55">
        <f>'A(IxI)'!CA13*CA$102</f>
        <v>0</v>
      </c>
      <c r="CB13" s="83">
        <f t="shared" si="0"/>
        <v>132341.09446833347</v>
      </c>
      <c r="CC13" s="51">
        <f>'Sim_F(IxI)'!B7</f>
        <v>1358609.21412326</v>
      </c>
      <c r="CD13" s="48">
        <f>'Sim_F(IxI)'!C7</f>
        <v>0</v>
      </c>
      <c r="CE13" s="48">
        <f>'Sim_F(IxI)'!D7</f>
        <v>0</v>
      </c>
      <c r="CF13" s="48">
        <f>'Sim_F(IxI)'!E7</f>
        <v>9689.1088918233909</v>
      </c>
      <c r="CG13" s="48">
        <f>'Sim_F(IxI)'!F7</f>
        <v>931.50391002817298</v>
      </c>
      <c r="CH13" s="82">
        <f>'Sim_F(IxI)'!G7</f>
        <v>3620911.0786065599</v>
      </c>
      <c r="CI13" s="93">
        <f t="shared" si="1"/>
        <v>5122482.0000000047</v>
      </c>
      <c r="CJ13" s="127"/>
      <c r="CK13" s="48">
        <f>+'(I-AIxI)-1xSim_F(IxI)'!H6</f>
        <v>5122481.9999999935</v>
      </c>
      <c r="CL13" s="48">
        <f t="shared" si="2"/>
        <v>-1.1175870895385742E-8</v>
      </c>
      <c r="CM13" s="48"/>
      <c r="CN13" s="247">
        <f t="shared" si="3"/>
        <v>0.97416465407426833</v>
      </c>
      <c r="CO13" s="360">
        <v>0</v>
      </c>
    </row>
    <row r="14" spans="1:95" ht="19.5" x14ac:dyDescent="0.25">
      <c r="A14" s="30"/>
      <c r="B14" s="42" t="s">
        <v>5</v>
      </c>
      <c r="C14" s="43" t="s">
        <v>116</v>
      </c>
      <c r="D14" s="51">
        <f>'A(IxI)'!D14*D$102</f>
        <v>87.497303187397449</v>
      </c>
      <c r="E14" s="48">
        <f>'A(IxI)'!E14*E$102</f>
        <v>67.803874208680682</v>
      </c>
      <c r="F14" s="48">
        <f>'A(IxI)'!F14*F$102</f>
        <v>236.83780939894959</v>
      </c>
      <c r="G14" s="48">
        <f>'A(IxI)'!G14*G$102</f>
        <v>33.659853866709263</v>
      </c>
      <c r="H14" s="48">
        <f>'A(IxI)'!H14*H$102</f>
        <v>736.63449070230138</v>
      </c>
      <c r="I14" s="48">
        <f>'A(IxI)'!I14*I$102</f>
        <v>136.61665843886485</v>
      </c>
      <c r="J14" s="48">
        <f>'A(IxI)'!J14*J$102</f>
        <v>126.00730431558195</v>
      </c>
      <c r="K14" s="48">
        <f>'A(IxI)'!K14*K$102</f>
        <v>195.75853098560657</v>
      </c>
      <c r="L14" s="48">
        <f>'A(IxI)'!L14*L$102</f>
        <v>4610.3697277760593</v>
      </c>
      <c r="M14" s="48">
        <f>'A(IxI)'!M14*M$102</f>
        <v>158419.06066499394</v>
      </c>
      <c r="N14" s="48">
        <f>'A(IxI)'!N14*N$102</f>
        <v>750.92559304695703</v>
      </c>
      <c r="O14" s="48">
        <f>'A(IxI)'!O14*O$102</f>
        <v>2365.815998523648</v>
      </c>
      <c r="P14" s="48">
        <f>'A(IxI)'!P14*P$102</f>
        <v>153.64009794135117</v>
      </c>
      <c r="Q14" s="48">
        <f>'A(IxI)'!Q14*Q$102</f>
        <v>42.456480004894232</v>
      </c>
      <c r="R14" s="48">
        <f>'A(IxI)'!R14*R$102</f>
        <v>193.93331102539366</v>
      </c>
      <c r="S14" s="48">
        <f>'A(IxI)'!S14*S$102</f>
        <v>25.911312567675914</v>
      </c>
      <c r="T14" s="48">
        <f>'A(IxI)'!T14*T$102</f>
        <v>943.09253203202718</v>
      </c>
      <c r="U14" s="48">
        <f>'A(IxI)'!U14*U$102</f>
        <v>1439.2579421241799</v>
      </c>
      <c r="V14" s="48">
        <f>'A(IxI)'!V14*V$102</f>
        <v>3565.6531388526578</v>
      </c>
      <c r="W14" s="48">
        <f>'A(IxI)'!W14*W$102</f>
        <v>1026.9168233305527</v>
      </c>
      <c r="X14" s="48">
        <f>'A(IxI)'!X14*X$102</f>
        <v>559.83395731507835</v>
      </c>
      <c r="Y14" s="48">
        <f>'A(IxI)'!Y14*Y$102</f>
        <v>150.75841452209946</v>
      </c>
      <c r="Z14" s="48">
        <f>'A(IxI)'!Z14*Z$102</f>
        <v>1133.681838892725</v>
      </c>
      <c r="AA14" s="48">
        <f>'A(IxI)'!AA14*AA$102</f>
        <v>264.18369911516817</v>
      </c>
      <c r="AB14" s="48">
        <f>'A(IxI)'!AB14*AB$102</f>
        <v>139.06532241389567</v>
      </c>
      <c r="AC14" s="48">
        <f>'A(IxI)'!AC14*AC$102</f>
        <v>111.52834058205968</v>
      </c>
      <c r="AD14" s="48">
        <f>'A(IxI)'!AD14*AD$102</f>
        <v>128.41849079692625</v>
      </c>
      <c r="AE14" s="48">
        <f>'A(IxI)'!AE14*AE$102</f>
        <v>2916.805822325141</v>
      </c>
      <c r="AF14" s="48">
        <f>'A(IxI)'!AF14*AF$102</f>
        <v>421.1353958794387</v>
      </c>
      <c r="AG14" s="48">
        <f>'A(IxI)'!AG14*AG$102</f>
        <v>114.85994415622261</v>
      </c>
      <c r="AH14" s="48">
        <f>'A(IxI)'!AH14*AH$102</f>
        <v>156.17578558605229</v>
      </c>
      <c r="AI14" s="48">
        <f>'A(IxI)'!AI14*AI$102</f>
        <v>113.81855910320228</v>
      </c>
      <c r="AJ14" s="48">
        <f>'A(IxI)'!AJ14*AJ$102</f>
        <v>0</v>
      </c>
      <c r="AK14" s="48">
        <f>'A(IxI)'!AK14*AK$102</f>
        <v>145.71636909756285</v>
      </c>
      <c r="AL14" s="48">
        <f>'A(IxI)'!AL14*AL$102</f>
        <v>178.51027040697088</v>
      </c>
      <c r="AM14" s="48">
        <f>'A(IxI)'!AM14*AM$102</f>
        <v>75.172636846252104</v>
      </c>
      <c r="AN14" s="48">
        <f>'A(IxI)'!AN14*AN$102</f>
        <v>209.20238603506689</v>
      </c>
      <c r="AO14" s="48">
        <f>'A(IxI)'!AO14*AO$102</f>
        <v>372.67916931533642</v>
      </c>
      <c r="AP14" s="48">
        <f>'A(IxI)'!AP14*AP$102</f>
        <v>91.942452483257412</v>
      </c>
      <c r="AQ14" s="48">
        <f>'A(IxI)'!AQ14*AQ$102</f>
        <v>1089.4888919817442</v>
      </c>
      <c r="AR14" s="48">
        <f>'A(IxI)'!AR14*AR$102</f>
        <v>161.55357745179134</v>
      </c>
      <c r="AS14" s="48">
        <f>'A(IxI)'!AS14*AS$102</f>
        <v>241.53003499538562</v>
      </c>
      <c r="AT14" s="48">
        <f>'A(IxI)'!AT14*AT$102</f>
        <v>125.44058234932957</v>
      </c>
      <c r="AU14" s="48">
        <f>'A(IxI)'!AU14*AU$102</f>
        <v>53.564929807035</v>
      </c>
      <c r="AV14" s="48">
        <f>'A(IxI)'!AV14*AV$102</f>
        <v>370.04060114676616</v>
      </c>
      <c r="AW14" s="48">
        <f>'A(IxI)'!AW14*AW$102</f>
        <v>71.302797145690178</v>
      </c>
      <c r="AX14" s="48">
        <f>'A(IxI)'!AX14*AX$102</f>
        <v>169.49538028725232</v>
      </c>
      <c r="AY14" s="48">
        <f>'A(IxI)'!AY14*AY$102</f>
        <v>222.74433932236838</v>
      </c>
      <c r="AZ14" s="48">
        <f>'A(IxI)'!AZ14*AZ$102</f>
        <v>187.0563103448124</v>
      </c>
      <c r="BA14" s="48">
        <f>'A(IxI)'!BA14*BA$102</f>
        <v>51.277523784304336</v>
      </c>
      <c r="BB14" s="48">
        <f>'A(IxI)'!BB14*BB$102</f>
        <v>111.80733437071885</v>
      </c>
      <c r="BC14" s="48">
        <f>'A(IxI)'!BC14*BC$102</f>
        <v>36.557996795435741</v>
      </c>
      <c r="BD14" s="48">
        <f>'A(IxI)'!BD14*BD$102</f>
        <v>194.78712772280068</v>
      </c>
      <c r="BE14" s="48">
        <f>'A(IxI)'!BE14*BE$102</f>
        <v>126.85992405709497</v>
      </c>
      <c r="BF14" s="48">
        <f>'A(IxI)'!BF14*BF$102</f>
        <v>154.36244818468626</v>
      </c>
      <c r="BG14" s="48">
        <f>'A(IxI)'!BG14*BG$102</f>
        <v>143.15901134353587</v>
      </c>
      <c r="BH14" s="48">
        <f>'A(IxI)'!BH14*BH$102</f>
        <v>107.78901146106602</v>
      </c>
      <c r="BI14" s="48">
        <f>'A(IxI)'!BI14*BI$102</f>
        <v>1651.105393347706</v>
      </c>
      <c r="BJ14" s="48">
        <f>'A(IxI)'!BJ14*BJ$102</f>
        <v>1026.9259138334796</v>
      </c>
      <c r="BK14" s="48">
        <f>'A(IxI)'!BK14*BK$102</f>
        <v>2910.002291086239</v>
      </c>
      <c r="BL14" s="48">
        <f>'A(IxI)'!BL14*BL$102</f>
        <v>22.560380909825845</v>
      </c>
      <c r="BM14" s="48">
        <f>'A(IxI)'!BM14*BM$102</f>
        <v>290.17016951450699</v>
      </c>
      <c r="BN14" s="48">
        <f>'A(IxI)'!BN14*BN$102</f>
        <v>591.28790394219368</v>
      </c>
      <c r="BO14" s="48">
        <f>'A(IxI)'!BO14*BO$102</f>
        <v>137.27245791859548</v>
      </c>
      <c r="BP14" s="48">
        <f>'A(IxI)'!BP14*BP$102</f>
        <v>116.34454328770724</v>
      </c>
      <c r="BQ14" s="48">
        <f>'A(IxI)'!BQ14*BQ$102</f>
        <v>120.39451537000977</v>
      </c>
      <c r="BR14" s="48">
        <f>'A(IxI)'!BR14*BR$102</f>
        <v>11.663585307381185</v>
      </c>
      <c r="BS14" s="48">
        <f>'A(IxI)'!BS14*BS$102</f>
        <v>24.57487520101413</v>
      </c>
      <c r="BT14" s="48">
        <f>'A(IxI)'!BT14*BT$102</f>
        <v>249.81248094492688</v>
      </c>
      <c r="BU14" s="48">
        <f>'A(IxI)'!BU14*BU$102</f>
        <v>239.72202357876063</v>
      </c>
      <c r="BV14" s="48">
        <f>'A(IxI)'!BV14*BV$102</f>
        <v>170.48090593014925</v>
      </c>
      <c r="BW14" s="48">
        <f>'A(IxI)'!BW14*BW$102</f>
        <v>135.9402257192416</v>
      </c>
      <c r="BX14" s="48">
        <f>'A(IxI)'!BX14*BX$102</f>
        <v>318.96459614700814</v>
      </c>
      <c r="BY14" s="48">
        <f>'A(IxI)'!BY14*BY$102</f>
        <v>476.25080947184648</v>
      </c>
      <c r="BZ14" s="48">
        <f>'A(IxI)'!BZ14*BZ$102</f>
        <v>325.96331281132689</v>
      </c>
      <c r="CA14" s="55">
        <f>'A(IxI)'!CA14*CA$102</f>
        <v>0</v>
      </c>
      <c r="CB14" s="83">
        <f t="shared" si="0"/>
        <v>194879.59250906968</v>
      </c>
      <c r="CC14" s="51">
        <f>'Sim_F(IxI)'!B8</f>
        <v>122757.78854673301</v>
      </c>
      <c r="CD14" s="48">
        <f>'Sim_F(IxI)'!C8</f>
        <v>0</v>
      </c>
      <c r="CE14" s="48">
        <f>'Sim_F(IxI)'!D8</f>
        <v>0</v>
      </c>
      <c r="CF14" s="48">
        <f>'Sim_F(IxI)'!E8</f>
        <v>162013.39690467401</v>
      </c>
      <c r="CG14" s="48">
        <f>'Sim_F(IxI)'!F8</f>
        <v>0</v>
      </c>
      <c r="CH14" s="82">
        <f>'Sim_F(IxI)'!G8</f>
        <v>967269.222039524</v>
      </c>
      <c r="CI14" s="93">
        <f t="shared" si="1"/>
        <v>1446920.0000000007</v>
      </c>
      <c r="CJ14" s="127"/>
      <c r="CK14" s="48">
        <f>+'(I-AIxI)-1xSim_F(IxI)'!H7</f>
        <v>1446920.0000000054</v>
      </c>
      <c r="CL14" s="48">
        <f t="shared" si="2"/>
        <v>4.6566128730773926E-9</v>
      </c>
      <c r="CM14" s="48"/>
      <c r="CN14" s="247">
        <f t="shared" si="3"/>
        <v>0.86531418978998864</v>
      </c>
      <c r="CO14" s="360">
        <v>0</v>
      </c>
    </row>
    <row r="15" spans="1:95" ht="19.5" x14ac:dyDescent="0.25">
      <c r="A15" s="30"/>
      <c r="B15" s="42" t="s">
        <v>6</v>
      </c>
      <c r="C15" s="43" t="s">
        <v>117</v>
      </c>
      <c r="D15" s="51">
        <f>'A(IxI)'!D15*D$102</f>
        <v>29.733843114208817</v>
      </c>
      <c r="E15" s="48">
        <f>'A(IxI)'!E15*E$102</f>
        <v>23.04150739295974</v>
      </c>
      <c r="F15" s="48">
        <f>'A(IxI)'!F15*F$102</f>
        <v>80.483603627175043</v>
      </c>
      <c r="G15" s="48">
        <f>'A(IxI)'!G15*G$102</f>
        <v>11.438487560883829</v>
      </c>
      <c r="H15" s="48">
        <f>'A(IxI)'!H15*H$102</f>
        <v>250.32742245948612</v>
      </c>
      <c r="I15" s="48">
        <f>'A(IxI)'!I15*I$102</f>
        <v>43.06927760118031</v>
      </c>
      <c r="J15" s="48">
        <f>'A(IxI)'!J15*J$102</f>
        <v>38194.119115910915</v>
      </c>
      <c r="K15" s="48">
        <f>'A(IxI)'!K15*K$102</f>
        <v>66.523804009451794</v>
      </c>
      <c r="L15" s="48">
        <f>'A(IxI)'!L15*L$102</f>
        <v>47.385810820720671</v>
      </c>
      <c r="M15" s="48">
        <f>'A(IxI)'!M15*M$102</f>
        <v>187.93452141088352</v>
      </c>
      <c r="N15" s="48">
        <f>'A(IxI)'!N15*N$102</f>
        <v>11.591313975706385</v>
      </c>
      <c r="O15" s="48">
        <f>'A(IxI)'!O15*O$102</f>
        <v>803.96537007005429</v>
      </c>
      <c r="P15" s="48">
        <f>'A(IxI)'!P15*P$102</f>
        <v>52.210872813481252</v>
      </c>
      <c r="Q15" s="48">
        <f>'A(IxI)'!Q15*Q$102</f>
        <v>14.427808282768837</v>
      </c>
      <c r="R15" s="48">
        <f>'A(IxI)'!R15*R$102</f>
        <v>65.903547133309559</v>
      </c>
      <c r="S15" s="48">
        <f>'A(IxI)'!S15*S$102</f>
        <v>8.8053331326155959</v>
      </c>
      <c r="T15" s="48">
        <f>'A(IxI)'!T15*T$102</f>
        <v>320.48719638322933</v>
      </c>
      <c r="U15" s="48">
        <f>'A(IxI)'!U15*U$102</f>
        <v>489.09701548565221</v>
      </c>
      <c r="V15" s="48">
        <f>'A(IxI)'!V15*V$102</f>
        <v>1211.7010144102564</v>
      </c>
      <c r="W15" s="48">
        <f>'A(IxI)'!W15*W$102</f>
        <v>431729.14337979304</v>
      </c>
      <c r="X15" s="48">
        <f>'A(IxI)'!X15*X$102</f>
        <v>190.24603559679556</v>
      </c>
      <c r="Y15" s="48">
        <f>'A(IxI)'!Y15*Y$102</f>
        <v>51.23160237231869</v>
      </c>
      <c r="Z15" s="48">
        <f>'A(IxI)'!Z15*Z$102</f>
        <v>385.25436454730868</v>
      </c>
      <c r="AA15" s="48">
        <f>'A(IxI)'!AA15*AA$102</f>
        <v>89.776443120742726</v>
      </c>
      <c r="AB15" s="48">
        <f>'A(IxI)'!AB15*AB$102</f>
        <v>47.257987716782857</v>
      </c>
      <c r="AC15" s="48">
        <f>'A(IxI)'!AC15*AC$102</f>
        <v>37.900210187651332</v>
      </c>
      <c r="AD15" s="48">
        <f>'A(IxI)'!AD15*AD$102</f>
        <v>43.639919394330029</v>
      </c>
      <c r="AE15" s="48">
        <f>'A(IxI)'!AE15*AE$102</f>
        <v>467.09825299641551</v>
      </c>
      <c r="AF15" s="48">
        <f>'A(IxI)'!AF15*AF$102</f>
        <v>161.64357819740499</v>
      </c>
      <c r="AG15" s="48">
        <f>'A(IxI)'!AG15*AG$102</f>
        <v>39.032375115988842</v>
      </c>
      <c r="AH15" s="48">
        <f>'A(IxI)'!AH15*AH$102</f>
        <v>53.07256495561159</v>
      </c>
      <c r="AI15" s="48">
        <f>'A(IxI)'!AI15*AI$102</f>
        <v>38.678485582711971</v>
      </c>
      <c r="AJ15" s="48">
        <f>'A(IxI)'!AJ15*AJ$102</f>
        <v>0</v>
      </c>
      <c r="AK15" s="48">
        <f>'A(IxI)'!AK15*AK$102</f>
        <v>49.518185133540548</v>
      </c>
      <c r="AL15" s="48">
        <f>'A(IxI)'!AL15*AL$102</f>
        <v>60.662399653482936</v>
      </c>
      <c r="AM15" s="48">
        <f>'A(IxI)'!AM15*AM$102</f>
        <v>25.54560322482936</v>
      </c>
      <c r="AN15" s="48">
        <f>'A(IxI)'!AN15*AN$102</f>
        <v>71.092373123344089</v>
      </c>
      <c r="AO15" s="48">
        <f>'A(IxI)'!AO15*AO$102</f>
        <v>126.64600563314194</v>
      </c>
      <c r="AP15" s="48">
        <f>'A(IxI)'!AP15*AP$102</f>
        <v>31.244419634484512</v>
      </c>
      <c r="AQ15" s="48">
        <f>'A(IxI)'!AQ15*AQ$102</f>
        <v>370.23645996810859</v>
      </c>
      <c r="AR15" s="48">
        <f>'A(IxI)'!AR15*AR$102</f>
        <v>54.900077505275895</v>
      </c>
      <c r="AS15" s="48">
        <f>'A(IxI)'!AS15*AS$102</f>
        <v>82.078143054774372</v>
      </c>
      <c r="AT15" s="48">
        <f>'A(IxI)'!AT15*AT$102</f>
        <v>42.627949203663839</v>
      </c>
      <c r="AU15" s="48">
        <f>'A(IxI)'!AU15*AU$102</f>
        <v>18.202746385163842</v>
      </c>
      <c r="AV15" s="48">
        <f>'A(IxI)'!AV15*AV$102</f>
        <v>125.7493520322606</v>
      </c>
      <c r="AW15" s="48">
        <f>'A(IxI)'!AW15*AW$102</f>
        <v>24.230531761572866</v>
      </c>
      <c r="AX15" s="48">
        <f>'A(IxI)'!AX15*AX$102</f>
        <v>57.598907194321399</v>
      </c>
      <c r="AY15" s="48">
        <f>'A(IxI)'!AY15*AY$102</f>
        <v>75.694278551699924</v>
      </c>
      <c r="AZ15" s="48">
        <f>'A(IxI)'!AZ15*AZ$102</f>
        <v>63.566564713465546</v>
      </c>
      <c r="BA15" s="48">
        <f>'A(IxI)'!BA15*BA$102</f>
        <v>17.425426749692367</v>
      </c>
      <c r="BB15" s="48">
        <f>'A(IxI)'!BB15*BB$102</f>
        <v>37.995019481648093</v>
      </c>
      <c r="BC15" s="48">
        <f>'A(IxI)'!BC15*BC$102</f>
        <v>12.423351368408781</v>
      </c>
      <c r="BD15" s="48">
        <f>'A(IxI)'!BD15*BD$102</f>
        <v>66.193696095668074</v>
      </c>
      <c r="BE15" s="48">
        <f>'A(IxI)'!BE15*BE$102</f>
        <v>43.110278168406431</v>
      </c>
      <c r="BF15" s="48">
        <f>'A(IxI)'!BF15*BF$102</f>
        <v>52.456346079815397</v>
      </c>
      <c r="BG15" s="48">
        <f>'A(IxI)'!BG15*BG$102</f>
        <v>48.649128928662108</v>
      </c>
      <c r="BH15" s="48">
        <f>'A(IxI)'!BH15*BH$102</f>
        <v>36.629489589578924</v>
      </c>
      <c r="BI15" s="48">
        <f>'A(IxI)'!BI15*BI$102</f>
        <v>561.08825006501422</v>
      </c>
      <c r="BJ15" s="48">
        <f>'A(IxI)'!BJ15*BJ$102</f>
        <v>348.97594439503007</v>
      </c>
      <c r="BK15" s="48">
        <f>'A(IxI)'!BK15*BK$102</f>
        <v>988.89392510567029</v>
      </c>
      <c r="BL15" s="48">
        <f>'A(IxI)'!BL15*BL$102</f>
        <v>7.6666000223212913</v>
      </c>
      <c r="BM15" s="48">
        <f>'A(IxI)'!BM15*BM$102</f>
        <v>18.288892587193708</v>
      </c>
      <c r="BN15" s="48">
        <f>'A(IxI)'!BN15*BN$102</f>
        <v>143.87285423064057</v>
      </c>
      <c r="BO15" s="48">
        <f>'A(IxI)'!BO15*BO$102</f>
        <v>46.648726063150768</v>
      </c>
      <c r="BP15" s="48">
        <f>'A(IxI)'!BP15*BP$102</f>
        <v>39.536880238489736</v>
      </c>
      <c r="BQ15" s="48">
        <f>'A(IxI)'!BQ15*BQ$102</f>
        <v>40.913165336719544</v>
      </c>
      <c r="BR15" s="48">
        <f>'A(IxI)'!BR15*BR$102</f>
        <v>3.9635874826461519</v>
      </c>
      <c r="BS15" s="48">
        <f>'A(IxI)'!BS15*BS$102</f>
        <v>8.3511772038645145</v>
      </c>
      <c r="BT15" s="48">
        <f>'A(IxI)'!BT15*BT$102</f>
        <v>84.892732070599493</v>
      </c>
      <c r="BU15" s="48">
        <f>'A(IxI)'!BU15*BU$102</f>
        <v>81.463734086128866</v>
      </c>
      <c r="BV15" s="48">
        <f>'A(IxI)'!BV15*BV$102</f>
        <v>57.933814257550182</v>
      </c>
      <c r="BW15" s="48">
        <f>'A(IxI)'!BW15*BW$102</f>
        <v>46.195999158843151</v>
      </c>
      <c r="BX15" s="48">
        <f>'A(IxI)'!BX15*BX$102</f>
        <v>108.39240656948755</v>
      </c>
      <c r="BY15" s="48">
        <f>'A(IxI)'!BY15*BY$102</f>
        <v>161.8423235459264</v>
      </c>
      <c r="BZ15" s="48">
        <f>'A(IxI)'!BZ15*BZ$102</f>
        <v>54.427976011869291</v>
      </c>
      <c r="CA15" s="55">
        <f>'A(IxI)'!CA15*CA$102</f>
        <v>0</v>
      </c>
      <c r="CB15" s="83">
        <f t="shared" si="0"/>
        <v>479644.0477868382</v>
      </c>
      <c r="CC15" s="51">
        <f>'Sim_F(IxI)'!B9</f>
        <v>13504.949407391799</v>
      </c>
      <c r="CD15" s="48">
        <f>'Sim_F(IxI)'!C9</f>
        <v>0</v>
      </c>
      <c r="CE15" s="48">
        <f>'Sim_F(IxI)'!D9</f>
        <v>0</v>
      </c>
      <c r="CF15" s="48">
        <f>'Sim_F(IxI)'!E9</f>
        <v>2074.0918795935199</v>
      </c>
      <c r="CG15" s="48">
        <f>'Sim_F(IxI)'!F9</f>
        <v>0</v>
      </c>
      <c r="CH15" s="82">
        <f>'Sim_F(IxI)'!G9</f>
        <v>1135.9109261763999</v>
      </c>
      <c r="CI15" s="93">
        <f t="shared" si="1"/>
        <v>496358.99999999988</v>
      </c>
      <c r="CJ15" s="127"/>
      <c r="CK15" s="48">
        <f>+'(I-AIxI)-1xSim_F(IxI)'!H8</f>
        <v>496358.9999999993</v>
      </c>
      <c r="CL15" s="48">
        <f t="shared" si="2"/>
        <v>-5.8207660913467407E-10</v>
      </c>
      <c r="CM15" s="48"/>
      <c r="CN15" s="247">
        <f t="shared" si="3"/>
        <v>3.3675126698945165E-2</v>
      </c>
      <c r="CO15" s="360">
        <v>0</v>
      </c>
    </row>
    <row r="16" spans="1:95" ht="19.5" x14ac:dyDescent="0.25">
      <c r="A16" s="30"/>
      <c r="B16" s="42" t="s">
        <v>7</v>
      </c>
      <c r="C16" s="43" t="s">
        <v>118</v>
      </c>
      <c r="D16" s="51">
        <f>'A(IxI)'!D16*D$102</f>
        <v>13.612605805996894</v>
      </c>
      <c r="E16" s="48">
        <f>'A(IxI)'!E16*E$102</f>
        <v>10.548752682643947</v>
      </c>
      <c r="F16" s="48">
        <f>'A(IxI)'!F16*F$102</f>
        <v>36.846618374040325</v>
      </c>
      <c r="G16" s="48">
        <f>'A(IxI)'!G16*G$102</f>
        <v>5.2367136526896889</v>
      </c>
      <c r="H16" s="48">
        <f>'A(IxI)'!H16*H$102</f>
        <v>114.60370296848262</v>
      </c>
      <c r="I16" s="48">
        <f>'A(IxI)'!I16*I$102</f>
        <v>19.717770625276334</v>
      </c>
      <c r="J16" s="48">
        <f>'A(IxI)'!J16*J$102</f>
        <v>19.60389291828335</v>
      </c>
      <c r="K16" s="48">
        <f>'A(IxI)'!K16*K$102</f>
        <v>60065.640843129797</v>
      </c>
      <c r="L16" s="48">
        <f>'A(IxI)'!L16*L$102</f>
        <v>14163.105047589966</v>
      </c>
      <c r="M16" s="48">
        <f>'A(IxI)'!M16*M$102</f>
        <v>86.039283501920693</v>
      </c>
      <c r="N16" s="48">
        <f>'A(IxI)'!N16*N$102</f>
        <v>5.3066799107927274</v>
      </c>
      <c r="O16" s="48">
        <f>'A(IxI)'!O16*O$102</f>
        <v>368.06757950526247</v>
      </c>
      <c r="P16" s="48">
        <f>'A(IxI)'!P16*P$102</f>
        <v>23.902932011413256</v>
      </c>
      <c r="Q16" s="48">
        <f>'A(IxI)'!Q16*Q$102</f>
        <v>6.6052701644873064</v>
      </c>
      <c r="R16" s="48">
        <f>'A(IxI)'!R16*R$102</f>
        <v>30.171646661913591</v>
      </c>
      <c r="S16" s="48">
        <f>'A(IxI)'!S16*S$102</f>
        <v>4.0312154895140715</v>
      </c>
      <c r="T16" s="48">
        <f>'A(IxI)'!T16*T$102</f>
        <v>159.23362483887209</v>
      </c>
      <c r="U16" s="48">
        <f>'A(IxI)'!U16*U$102</f>
        <v>223.91605575917555</v>
      </c>
      <c r="V16" s="48">
        <f>'A(IxI)'!V16*V$102</f>
        <v>554.73516156447602</v>
      </c>
      <c r="W16" s="48">
        <f>'A(IxI)'!W16*W$102</f>
        <v>1030.5496667134501</v>
      </c>
      <c r="X16" s="48">
        <f>'A(IxI)'!X16*X$102</f>
        <v>87.097529868087662</v>
      </c>
      <c r="Y16" s="48">
        <f>'A(IxI)'!Y16*Y$102</f>
        <v>23.454607102930755</v>
      </c>
      <c r="Z16" s="48">
        <f>'A(IxI)'!Z16*Z$102</f>
        <v>176.37531009626755</v>
      </c>
      <c r="AA16" s="48">
        <f>'A(IxI)'!AA16*AA$102</f>
        <v>41.101021693464702</v>
      </c>
      <c r="AB16" s="48">
        <f>'A(IxI)'!AB16*AB$102</f>
        <v>44697.61650082143</v>
      </c>
      <c r="AC16" s="48">
        <f>'A(IxI)'!AC16*AC$102</f>
        <v>17.351292911153632</v>
      </c>
      <c r="AD16" s="48">
        <f>'A(IxI)'!AD16*AD$102</f>
        <v>62825.793027765059</v>
      </c>
      <c r="AE16" s="48">
        <f>'A(IxI)'!AE16*AE$102</f>
        <v>213.84468755979816</v>
      </c>
      <c r="AF16" s="48">
        <f>'A(IxI)'!AF16*AF$102</f>
        <v>698.61926079304135</v>
      </c>
      <c r="AG16" s="48">
        <f>'A(IxI)'!AG16*AG$102</f>
        <v>17.869615242297858</v>
      </c>
      <c r="AH16" s="48">
        <f>'A(IxI)'!AH16*AH$102</f>
        <v>24.297427785534659</v>
      </c>
      <c r="AI16" s="48">
        <f>'A(IxI)'!AI16*AI$102</f>
        <v>17.707599229202547</v>
      </c>
      <c r="AJ16" s="48">
        <f>'A(IxI)'!AJ16*AJ$102</f>
        <v>0</v>
      </c>
      <c r="AK16" s="48">
        <f>'A(IxI)'!AK16*AK$102</f>
        <v>22.670178619767707</v>
      </c>
      <c r="AL16" s="48">
        <f>'A(IxI)'!AL16*AL$102</f>
        <v>27.772169596674054</v>
      </c>
      <c r="AM16" s="48">
        <f>'A(IxI)'!AM16*AM$102</f>
        <v>11.695165856640692</v>
      </c>
      <c r="AN16" s="48">
        <f>'A(IxI)'!AN16*AN$102</f>
        <v>32.547170153005801</v>
      </c>
      <c r="AO16" s="48">
        <f>'A(IxI)'!AO16*AO$102</f>
        <v>57.98046841661693</v>
      </c>
      <c r="AP16" s="48">
        <f>'A(IxI)'!AP16*AP$102</f>
        <v>14.304170721817783</v>
      </c>
      <c r="AQ16" s="48">
        <f>'A(IxI)'!AQ16*AQ$102</f>
        <v>169.49988486840564</v>
      </c>
      <c r="AR16" s="48">
        <f>'A(IxI)'!AR16*AR$102</f>
        <v>25.134090838088625</v>
      </c>
      <c r="AS16" s="48">
        <f>'A(IxI)'!AS16*AS$102</f>
        <v>40.29612492148069</v>
      </c>
      <c r="AT16" s="48">
        <f>'A(IxI)'!AT16*AT$102</f>
        <v>42.903442131290696</v>
      </c>
      <c r="AU16" s="48">
        <f>'A(IxI)'!AU16*AU$102</f>
        <v>8.3334942669877012</v>
      </c>
      <c r="AV16" s="48">
        <f>'A(IxI)'!AV16*AV$102</f>
        <v>57.569966754707806</v>
      </c>
      <c r="AW16" s="48">
        <f>'A(IxI)'!AW16*AW$102</f>
        <v>11.093106130716079</v>
      </c>
      <c r="AX16" s="48">
        <f>'A(IxI)'!AX16*AX$102</f>
        <v>26.369656134958699</v>
      </c>
      <c r="AY16" s="48">
        <f>'A(IxI)'!AY16*AY$102</f>
        <v>34.653992480414665</v>
      </c>
      <c r="AZ16" s="48">
        <f>'A(IxI)'!AZ16*AZ$102</f>
        <v>29.101740550729485</v>
      </c>
      <c r="BA16" s="48">
        <f>'A(IxI)'!BA16*BA$102</f>
        <v>7.9776255102215075</v>
      </c>
      <c r="BB16" s="48">
        <f>'A(IxI)'!BB16*BB$102</f>
        <v>17.394698048557718</v>
      </c>
      <c r="BC16" s="48">
        <f>'A(IxI)'!BC16*BC$102</f>
        <v>5.6875992894012208</v>
      </c>
      <c r="BD16" s="48">
        <f>'A(IxI)'!BD16*BD$102</f>
        <v>30.304481271769944</v>
      </c>
      <c r="BE16" s="48">
        <f>'A(IxI)'!BE16*BE$102</f>
        <v>19.736541308814473</v>
      </c>
      <c r="BF16" s="48">
        <f>'A(IxI)'!BF16*BF$102</f>
        <v>24.015313407847007</v>
      </c>
      <c r="BG16" s="48">
        <f>'A(IxI)'!BG16*BG$102</f>
        <v>22.272311465669048</v>
      </c>
      <c r="BH16" s="48">
        <f>'A(IxI)'!BH16*BH$102</f>
        <v>16.769537686150276</v>
      </c>
      <c r="BI16" s="48">
        <f>'A(IxI)'!BI16*BI$102</f>
        <v>256.87473836376677</v>
      </c>
      <c r="BJ16" s="48">
        <f>'A(IxI)'!BJ16*BJ$102</f>
        <v>159.76649734036377</v>
      </c>
      <c r="BK16" s="48">
        <f>'A(IxI)'!BK16*BK$102</f>
        <v>452.73068586198906</v>
      </c>
      <c r="BL16" s="48">
        <f>'A(IxI)'!BL16*BL$102</f>
        <v>3.5098861447289837</v>
      </c>
      <c r="BM16" s="48">
        <f>'A(IxI)'!BM16*BM$102</f>
        <v>90.501897788259882</v>
      </c>
      <c r="BN16" s="48">
        <f>'A(IxI)'!BN16*BN$102</f>
        <v>139.29373947416707</v>
      </c>
      <c r="BO16" s="48">
        <f>'A(IxI)'!BO16*BO$102</f>
        <v>21.356496595832098</v>
      </c>
      <c r="BP16" s="48">
        <f>'A(IxI)'!BP16*BP$102</f>
        <v>18.100585363897419</v>
      </c>
      <c r="BQ16" s="48">
        <f>'A(IxI)'!BQ16*BQ$102</f>
        <v>18.730669623335746</v>
      </c>
      <c r="BR16" s="48">
        <f>'A(IxI)'!BR16*BR$102</f>
        <v>1.8145906592566381</v>
      </c>
      <c r="BS16" s="48">
        <f>'A(IxI)'!BS16*BS$102</f>
        <v>3.8232959949234013</v>
      </c>
      <c r="BT16" s="48">
        <f>'A(IxI)'!BT16*BT$102</f>
        <v>38.865184464464868</v>
      </c>
      <c r="BU16" s="48">
        <f>'A(IxI)'!BU16*BU$102</f>
        <v>37.295337011753567</v>
      </c>
      <c r="BV16" s="48">
        <f>'A(IxI)'!BV16*BV$102</f>
        <v>26.522981684430068</v>
      </c>
      <c r="BW16" s="48">
        <f>'A(IxI)'!BW16*BW$102</f>
        <v>21.149231330375645</v>
      </c>
      <c r="BX16" s="48">
        <f>'A(IxI)'!BX16*BX$102</f>
        <v>49.62369301964511</v>
      </c>
      <c r="BY16" s="48">
        <f>'A(IxI)'!BY16*BY$102</f>
        <v>74.093878302079332</v>
      </c>
      <c r="BZ16" s="48">
        <f>'A(IxI)'!BZ16*BZ$102</f>
        <v>24.917955590940135</v>
      </c>
      <c r="CA16" s="55">
        <f>'A(IxI)'!CA16*CA$102</f>
        <v>0</v>
      </c>
      <c r="CB16" s="83">
        <f t="shared" si="0"/>
        <v>187977.65721978154</v>
      </c>
      <c r="CC16" s="51">
        <f>'Sim_F(IxI)'!B10</f>
        <v>6585.2525667584796</v>
      </c>
      <c r="CD16" s="48">
        <f>'Sim_F(IxI)'!C10</f>
        <v>0</v>
      </c>
      <c r="CE16" s="48">
        <f>'Sim_F(IxI)'!D10</f>
        <v>0</v>
      </c>
      <c r="CF16" s="48">
        <f>'Sim_F(IxI)'!E10</f>
        <v>4241.73593392977</v>
      </c>
      <c r="CG16" s="48">
        <f>'Sim_F(IxI)'!F10</f>
        <v>-2969.8523473485102</v>
      </c>
      <c r="CH16" s="82">
        <f>'Sim_F(IxI)'!G10</f>
        <v>905731.20662687905</v>
      </c>
      <c r="CI16" s="93">
        <f t="shared" si="1"/>
        <v>1101566.0000000005</v>
      </c>
      <c r="CJ16" s="127"/>
      <c r="CK16" s="48">
        <f>+'(I-AIxI)-1xSim_F(IxI)'!H9</f>
        <v>1101565.9999999998</v>
      </c>
      <c r="CL16" s="48">
        <f t="shared" si="2"/>
        <v>0</v>
      </c>
      <c r="CM16" s="48"/>
      <c r="CN16" s="247">
        <f t="shared" si="3"/>
        <v>0.82935415833478743</v>
      </c>
      <c r="CO16" s="360">
        <v>0</v>
      </c>
    </row>
    <row r="17" spans="1:93" ht="19.5" x14ac:dyDescent="0.25">
      <c r="A17" s="30"/>
      <c r="B17" s="42" t="s">
        <v>8</v>
      </c>
      <c r="C17" s="43" t="s">
        <v>119</v>
      </c>
      <c r="D17" s="51">
        <f>'A(IxI)'!D17*D$102</f>
        <v>10860.759057717123</v>
      </c>
      <c r="E17" s="48">
        <f>'A(IxI)'!E17*E$102</f>
        <v>9099.3100314611402</v>
      </c>
      <c r="F17" s="48">
        <f>'A(IxI)'!F17*F$102</f>
        <v>27775.350612822123</v>
      </c>
      <c r="G17" s="48">
        <f>'A(IxI)'!G17*G$102</f>
        <v>27249.50711380447</v>
      </c>
      <c r="H17" s="48">
        <f>'A(IxI)'!H17*H$102</f>
        <v>249514.34701451886</v>
      </c>
      <c r="I17" s="48">
        <f>'A(IxI)'!I17*I$102</f>
        <v>22305.67323849897</v>
      </c>
      <c r="J17" s="48">
        <f>'A(IxI)'!J17*J$102</f>
        <v>21904.456039698234</v>
      </c>
      <c r="K17" s="48">
        <f>'A(IxI)'!K17*K$102</f>
        <v>38149.080112672003</v>
      </c>
      <c r="L17" s="48">
        <f>'A(IxI)'!L17*L$102</f>
        <v>18135.014309348193</v>
      </c>
      <c r="M17" s="48">
        <f>'A(IxI)'!M17*M$102</f>
        <v>23467.233286191997</v>
      </c>
      <c r="N17" s="48">
        <f>'A(IxI)'!N17*N$102</f>
        <v>9423.5226162531144</v>
      </c>
      <c r="O17" s="48">
        <f>'A(IxI)'!O17*O$102</f>
        <v>3979.7856318709014</v>
      </c>
      <c r="P17" s="48">
        <f>'A(IxI)'!P17*P$102</f>
        <v>3566.2919778482592</v>
      </c>
      <c r="Q17" s="48">
        <f>'A(IxI)'!Q17*Q$102</f>
        <v>19.641547622105197</v>
      </c>
      <c r="R17" s="48">
        <f>'A(IxI)'!R17*R$102</f>
        <v>120917.61686765424</v>
      </c>
      <c r="S17" s="48">
        <f>'A(IxI)'!S17*S$102</f>
        <v>12617.295634310447</v>
      </c>
      <c r="T17" s="48">
        <f>'A(IxI)'!T17*T$102</f>
        <v>436.30081621989081</v>
      </c>
      <c r="U17" s="48">
        <f>'A(IxI)'!U17*U$102</f>
        <v>665.84072460709058</v>
      </c>
      <c r="V17" s="48">
        <f>'A(IxI)'!V17*V$102</f>
        <v>1649.5702404582307</v>
      </c>
      <c r="W17" s="48">
        <f>'A(IxI)'!W17*W$102</f>
        <v>475.08026306144302</v>
      </c>
      <c r="X17" s="48">
        <f>'A(IxI)'!X17*X$102</f>
        <v>258.99474784080456</v>
      </c>
      <c r="Y17" s="48">
        <f>'A(IxI)'!Y17*Y$102</f>
        <v>69.745032511586885</v>
      </c>
      <c r="Z17" s="48">
        <f>'A(IxI)'!Z17*Z$102</f>
        <v>524.47272652750098</v>
      </c>
      <c r="AA17" s="48">
        <f>'A(IxI)'!AA17*AA$102</f>
        <v>122.21872153688452</v>
      </c>
      <c r="AB17" s="48">
        <f>'A(IxI)'!AB17*AB$102</f>
        <v>64.335483122036166</v>
      </c>
      <c r="AC17" s="48">
        <f>'A(IxI)'!AC17*AC$102</f>
        <v>51.596110004983274</v>
      </c>
      <c r="AD17" s="48">
        <f>'A(IxI)'!AD17*AD$102</f>
        <v>59.409962913928219</v>
      </c>
      <c r="AE17" s="48">
        <f>'A(IxI)'!AE17*AE$102</f>
        <v>3817.9735084121144</v>
      </c>
      <c r="AF17" s="48">
        <f>'A(IxI)'!AF17*AF$102</f>
        <v>194.82893854051463</v>
      </c>
      <c r="AG17" s="48">
        <f>'A(IxI)'!AG17*AG$102</f>
        <v>53.137402411992696</v>
      </c>
      <c r="AH17" s="48">
        <f>'A(IxI)'!AH17*AH$102</f>
        <v>72.251258928072176</v>
      </c>
      <c r="AI17" s="48">
        <f>'A(IxI)'!AI17*AI$102</f>
        <v>52.655628743768617</v>
      </c>
      <c r="AJ17" s="48">
        <f>'A(IxI)'!AJ17*AJ$102</f>
        <v>0</v>
      </c>
      <c r="AK17" s="48">
        <f>'A(IxI)'!AK17*AK$102</f>
        <v>67.412442167134444</v>
      </c>
      <c r="AL17" s="48">
        <f>'A(IxI)'!AL17*AL$102</f>
        <v>82.583812337462049</v>
      </c>
      <c r="AM17" s="48">
        <f>'A(IxI)'!AM17*AM$102</f>
        <v>34.776951040799325</v>
      </c>
      <c r="AN17" s="48">
        <f>'A(IxI)'!AN17*AN$102</f>
        <v>6048.0230689034042</v>
      </c>
      <c r="AO17" s="48">
        <f>'A(IxI)'!AO17*AO$102</f>
        <v>323.81652323237819</v>
      </c>
      <c r="AP17" s="48">
        <f>'A(IxI)'!AP17*AP$102</f>
        <v>42.535133829626538</v>
      </c>
      <c r="AQ17" s="48">
        <f>'A(IxI)'!AQ17*AQ$102</f>
        <v>5452.2113923605357</v>
      </c>
      <c r="AR17" s="48">
        <f>'A(IxI)'!AR17*AR$102</f>
        <v>74.739174907458732</v>
      </c>
      <c r="AS17" s="48">
        <f>'A(IxI)'!AS17*AS$102</f>
        <v>111.73850691304915</v>
      </c>
      <c r="AT17" s="48">
        <f>'A(IxI)'!AT17*AT$102</f>
        <v>58.032299702540953</v>
      </c>
      <c r="AU17" s="48">
        <f>'A(IxI)'!AU17*AU$102</f>
        <v>24.780625232198044</v>
      </c>
      <c r="AV17" s="48">
        <f>'A(IxI)'!AV17*AV$102</f>
        <v>171.19106644495193</v>
      </c>
      <c r="AW17" s="48">
        <f>'A(IxI)'!AW17*AW$102</f>
        <v>32.986655642788406</v>
      </c>
      <c r="AX17" s="48">
        <f>'A(IxI)'!AX17*AX$102</f>
        <v>314.12299077367163</v>
      </c>
      <c r="AY17" s="48">
        <f>'A(IxI)'!AY17*AY$102</f>
        <v>103.04772199321103</v>
      </c>
      <c r="AZ17" s="48">
        <f>'A(IxI)'!AZ17*AZ$102</f>
        <v>86.537447928546882</v>
      </c>
      <c r="BA17" s="48">
        <f>'A(IxI)'!BA17*BA$102</f>
        <v>23.722407633344606</v>
      </c>
      <c r="BB17" s="48">
        <f>'A(IxI)'!BB17*BB$102</f>
        <v>51.725180285552462</v>
      </c>
      <c r="BC17" s="48">
        <f>'A(IxI)'!BC17*BC$102</f>
        <v>16.9127453557983</v>
      </c>
      <c r="BD17" s="48">
        <f>'A(IxI)'!BD17*BD$102</f>
        <v>90.113938906368361</v>
      </c>
      <c r="BE17" s="48">
        <f>'A(IxI)'!BE17*BE$102</f>
        <v>58.688926623611685</v>
      </c>
      <c r="BF17" s="48">
        <f>'A(IxI)'!BF17*BF$102</f>
        <v>71.412358649015516</v>
      </c>
      <c r="BG17" s="48">
        <f>'A(IxI)'!BG17*BG$102</f>
        <v>66.229337394749095</v>
      </c>
      <c r="BH17" s="48">
        <f>'A(IxI)'!BH17*BH$102</f>
        <v>3672.3976483657689</v>
      </c>
      <c r="BI17" s="48">
        <f>'A(IxI)'!BI17*BI$102</f>
        <v>763.84724331398468</v>
      </c>
      <c r="BJ17" s="48">
        <f>'A(IxI)'!BJ17*BJ$102</f>
        <v>475.08446858074467</v>
      </c>
      <c r="BK17" s="48">
        <f>'A(IxI)'!BK17*BK$102</f>
        <v>1346.2479361034266</v>
      </c>
      <c r="BL17" s="48">
        <f>'A(IxI)'!BL17*BL$102</f>
        <v>10.437059218335936</v>
      </c>
      <c r="BM17" s="48">
        <f>'A(IxI)'!BM17*BM$102</f>
        <v>24.897901861916957</v>
      </c>
      <c r="BN17" s="48">
        <f>'A(IxI)'!BN17*BN$102</f>
        <v>195.86381122587301</v>
      </c>
      <c r="BO17" s="48">
        <f>'A(IxI)'!BO17*BO$102</f>
        <v>63.506054178318827</v>
      </c>
      <c r="BP17" s="48">
        <f>'A(IxI)'!BP17*BP$102</f>
        <v>53.824219230943029</v>
      </c>
      <c r="BQ17" s="48">
        <f>'A(IxI)'!BQ17*BQ$102</f>
        <v>55.697848875076815</v>
      </c>
      <c r="BR17" s="48">
        <f>'A(IxI)'!BR17*BR$102</f>
        <v>5.3958987234223237</v>
      </c>
      <c r="BS17" s="48">
        <f>'A(IxI)'!BS17*BS$102</f>
        <v>11.369020265277916</v>
      </c>
      <c r="BT17" s="48">
        <f>'A(IxI)'!BT17*BT$102</f>
        <v>115.57019659920945</v>
      </c>
      <c r="BU17" s="48">
        <f>'A(IxI)'!BU17*BU$102</f>
        <v>3449.5495606070931</v>
      </c>
      <c r="BV17" s="48">
        <f>'A(IxI)'!BV17*BV$102</f>
        <v>78.869205174349233</v>
      </c>
      <c r="BW17" s="48">
        <f>'A(IxI)'!BW17*BW$102</f>
        <v>120.52677416157765</v>
      </c>
      <c r="BX17" s="48">
        <f>'A(IxI)'!BX17*BX$102</f>
        <v>147.5618870020501</v>
      </c>
      <c r="BY17" s="48">
        <f>'A(IxI)'!BY17*BY$102</f>
        <v>220.32686066365025</v>
      </c>
      <c r="BZ17" s="48">
        <f>'A(IxI)'!BZ17*BZ$102</f>
        <v>74.096471332288161</v>
      </c>
      <c r="CA17" s="55">
        <f>'A(IxI)'!CA17*CA$102</f>
        <v>0</v>
      </c>
      <c r="CB17" s="83">
        <f t="shared" si="0"/>
        <v>631845.70743187435</v>
      </c>
      <c r="CC17" s="51">
        <f>'Sim_F(IxI)'!B11</f>
        <v>13967.560487087499</v>
      </c>
      <c r="CD17" s="48">
        <f>'Sim_F(IxI)'!C11</f>
        <v>0</v>
      </c>
      <c r="CE17" s="48">
        <f>'Sim_F(IxI)'!D11</f>
        <v>0</v>
      </c>
      <c r="CF17" s="48">
        <f>'Sim_F(IxI)'!E11</f>
        <v>2823.6010367778299</v>
      </c>
      <c r="CG17" s="48">
        <f>'Sim_F(IxI)'!F11</f>
        <v>0</v>
      </c>
      <c r="CH17" s="82">
        <f>'Sim_F(IxI)'!G11</f>
        <v>12.131044259838401</v>
      </c>
      <c r="CI17" s="93">
        <f t="shared" si="1"/>
        <v>648648.99999999953</v>
      </c>
      <c r="CJ17" s="127"/>
      <c r="CK17" s="48">
        <f>+'(I-AIxI)-1xSim_F(IxI)'!H10</f>
        <v>648649.00000000023</v>
      </c>
      <c r="CL17" s="48">
        <f t="shared" si="2"/>
        <v>0</v>
      </c>
      <c r="CM17" s="48"/>
      <c r="CN17" s="247">
        <f t="shared" si="3"/>
        <v>2.5905062010617725E-2</v>
      </c>
      <c r="CO17" s="360">
        <v>0</v>
      </c>
    </row>
    <row r="18" spans="1:93" ht="19.5" x14ac:dyDescent="0.25">
      <c r="A18" s="30"/>
      <c r="B18" s="42" t="s">
        <v>9</v>
      </c>
      <c r="C18" s="43" t="s">
        <v>120</v>
      </c>
      <c r="D18" s="51">
        <f>'A(IxI)'!D18*D$102</f>
        <v>364.27444758434274</v>
      </c>
      <c r="E18" s="48">
        <f>'A(IxI)'!E18*E$102</f>
        <v>302.91005541205436</v>
      </c>
      <c r="F18" s="48">
        <f>'A(IxI)'!F18*F$102</f>
        <v>937.02424422062131</v>
      </c>
      <c r="G18" s="48">
        <f>'A(IxI)'!G18*G$102</f>
        <v>836.7893956172436</v>
      </c>
      <c r="H18" s="48">
        <f>'A(IxI)'!H18*H$102</f>
        <v>7840.0674416516731</v>
      </c>
      <c r="I18" s="48">
        <f>'A(IxI)'!I18*I$102</f>
        <v>726.1528353105607</v>
      </c>
      <c r="J18" s="48">
        <f>'A(IxI)'!J18*J$102</f>
        <v>713.73395187716585</v>
      </c>
      <c r="K18" s="48">
        <f>'A(IxI)'!K18*K$102</f>
        <v>1233.2093216461731</v>
      </c>
      <c r="L18" s="48">
        <f>'A(IxI)'!L18*L$102</f>
        <v>605.49120593839621</v>
      </c>
      <c r="M18" s="48">
        <f>'A(IxI)'!M18*M$102</f>
        <v>53321.196677741922</v>
      </c>
      <c r="N18" s="48">
        <f>'A(IxI)'!N18*N$102</f>
        <v>298.71042538808922</v>
      </c>
      <c r="O18" s="48">
        <f>'A(IxI)'!O18*O$102</f>
        <v>1102.426305109376</v>
      </c>
      <c r="P18" s="48">
        <f>'A(IxI)'!P18*P$102</f>
        <v>171.47547014911439</v>
      </c>
      <c r="Q18" s="48">
        <f>'A(IxI)'!Q18*Q$102</f>
        <v>18.220437121373365</v>
      </c>
      <c r="R18" s="48">
        <f>'A(IxI)'!R18*R$102</f>
        <v>3731.6943126174683</v>
      </c>
      <c r="S18" s="48">
        <f>'A(IxI)'!S18*S$102</f>
        <v>391.7444028574663</v>
      </c>
      <c r="T18" s="48">
        <f>'A(IxI)'!T18*T$102</f>
        <v>836876.12054623442</v>
      </c>
      <c r="U18" s="48">
        <f>'A(IxI)'!U18*U$102</f>
        <v>617.66563862307703</v>
      </c>
      <c r="V18" s="48">
        <f>'A(IxI)'!V18*V$102</f>
        <v>1530.2200937431323</v>
      </c>
      <c r="W18" s="48">
        <f>'A(IxI)'!W18*W$102</f>
        <v>440.70712895223375</v>
      </c>
      <c r="X18" s="48">
        <f>'A(IxI)'!X18*X$102</f>
        <v>417031.31156847923</v>
      </c>
      <c r="Y18" s="48">
        <f>'A(IxI)'!Y18*Y$102</f>
        <v>1873.1894258465127</v>
      </c>
      <c r="Z18" s="48">
        <f>'A(IxI)'!Z18*Z$102</f>
        <v>486.52593570655546</v>
      </c>
      <c r="AA18" s="48">
        <f>'A(IxI)'!AA18*AA$102</f>
        <v>113.37591994590383</v>
      </c>
      <c r="AB18" s="48">
        <f>'A(IxI)'!AB18*AB$102</f>
        <v>69.411206360643291</v>
      </c>
      <c r="AC18" s="48">
        <f>'A(IxI)'!AC18*AC$102</f>
        <v>1119.6126348508542</v>
      </c>
      <c r="AD18" s="48">
        <f>'A(IxI)'!AD18*AD$102</f>
        <v>55.111517405996402</v>
      </c>
      <c r="AE18" s="48">
        <f>'A(IxI)'!AE18*AE$102</f>
        <v>3949.1753460130217</v>
      </c>
      <c r="AF18" s="48">
        <f>'A(IxI)'!AF18*AF$102</f>
        <v>218.26471100455041</v>
      </c>
      <c r="AG18" s="48">
        <f>'A(IxI)'!AG18*AG$102</f>
        <v>49.292790877191436</v>
      </c>
      <c r="AH18" s="48">
        <f>'A(IxI)'!AH18*AH$102</f>
        <v>67.023716540413318</v>
      </c>
      <c r="AI18" s="48">
        <f>'A(IxI)'!AI18*AI$102</f>
        <v>48.845874626115027</v>
      </c>
      <c r="AJ18" s="48">
        <f>'A(IxI)'!AJ18*AJ$102</f>
        <v>0</v>
      </c>
      <c r="AK18" s="48">
        <f>'A(IxI)'!AK18*AK$102</f>
        <v>740.8927355182808</v>
      </c>
      <c r="AL18" s="48">
        <f>'A(IxI)'!AL18*AL$102</f>
        <v>76.608686285218099</v>
      </c>
      <c r="AM18" s="48">
        <f>'A(IxI)'!AM18*AM$102</f>
        <v>8285.1498599184197</v>
      </c>
      <c r="AN18" s="48">
        <f>'A(IxI)'!AN18*AN$102</f>
        <v>269.48144623628104</v>
      </c>
      <c r="AO18" s="48">
        <f>'A(IxI)'!AO18*AO$102</f>
        <v>164.50911408933698</v>
      </c>
      <c r="AP18" s="48">
        <f>'A(IxI)'!AP18*AP$102</f>
        <v>39.457620463659097</v>
      </c>
      <c r="AQ18" s="48">
        <f>'A(IxI)'!AQ18*AQ$102</f>
        <v>616.97348603650084</v>
      </c>
      <c r="AR18" s="48">
        <f>'A(IxI)'!AR18*AR$102</f>
        <v>69.331626158220445</v>
      </c>
      <c r="AS18" s="48">
        <f>'A(IxI)'!AS18*AS$102</f>
        <v>103.65397261028795</v>
      </c>
      <c r="AT18" s="48">
        <f>'A(IxI)'!AT18*AT$102</f>
        <v>144.18855761285386</v>
      </c>
      <c r="AU18" s="48">
        <f>'A(IxI)'!AU18*AU$102</f>
        <v>22.987690815332584</v>
      </c>
      <c r="AV18" s="48">
        <f>'A(IxI)'!AV18*AV$102</f>
        <v>158.80500467237607</v>
      </c>
      <c r="AW18" s="48">
        <f>'A(IxI)'!AW18*AW$102</f>
        <v>30.599996321440809</v>
      </c>
      <c r="AX18" s="48">
        <f>'A(IxI)'!AX18*AX$102</f>
        <v>79.857283773508541</v>
      </c>
      <c r="AY18" s="48">
        <f>'A(IxI)'!AY18*AY$102</f>
        <v>95.591985682685745</v>
      </c>
      <c r="AZ18" s="48">
        <f>'A(IxI)'!AZ18*AZ$102</f>
        <v>80.276267377815515</v>
      </c>
      <c r="BA18" s="48">
        <f>'A(IxI)'!BA18*BA$102</f>
        <v>22.006037658890801</v>
      </c>
      <c r="BB18" s="48">
        <f>'A(IxI)'!BB18*BB$102</f>
        <v>47.982746223314045</v>
      </c>
      <c r="BC18" s="48">
        <f>'A(IxI)'!BC18*BC$102</f>
        <v>15.689069885629237</v>
      </c>
      <c r="BD18" s="48">
        <f>'A(IxI)'!BD18*BD$102</f>
        <v>83.593991124961093</v>
      </c>
      <c r="BE18" s="48">
        <f>'A(IxI)'!BE18*BE$102</f>
        <v>54.442649725979273</v>
      </c>
      <c r="BF18" s="48">
        <f>'A(IxI)'!BF18*BF$102</f>
        <v>66.245512598456529</v>
      </c>
      <c r="BG18" s="48">
        <f>'A(IxI)'!BG18*BG$102</f>
        <v>61.437494682606527</v>
      </c>
      <c r="BH18" s="48">
        <f>'A(IxI)'!BH18*BH$102</f>
        <v>155.64264727345125</v>
      </c>
      <c r="BI18" s="48">
        <f>'A(IxI)'!BI18*BI$102</f>
        <v>708.58116350635987</v>
      </c>
      <c r="BJ18" s="48">
        <f>'A(IxI)'!BJ18*BJ$102</f>
        <v>440.71103019267952</v>
      </c>
      <c r="BK18" s="48">
        <f>'A(IxI)'!BK18*BK$102</f>
        <v>1248.8438457846071</v>
      </c>
      <c r="BL18" s="48">
        <f>'A(IxI)'!BL18*BL$102</f>
        <v>9.6819143215435854</v>
      </c>
      <c r="BM18" s="48">
        <f>'A(IxI)'!BM18*BM$102</f>
        <v>3511.495538434634</v>
      </c>
      <c r="BN18" s="48">
        <f>'A(IxI)'!BN18*BN$102</f>
        <v>105874.83222617085</v>
      </c>
      <c r="BO18" s="48">
        <f>'A(IxI)'!BO18*BO$102</f>
        <v>58.911247180967742</v>
      </c>
      <c r="BP18" s="48">
        <f>'A(IxI)'!BP18*BP$102</f>
        <v>49.929914942176133</v>
      </c>
      <c r="BQ18" s="48">
        <f>'A(IxI)'!BQ18*BQ$102</f>
        <v>51.667983233763387</v>
      </c>
      <c r="BR18" s="48">
        <f>'A(IxI)'!BR18*BR$102</f>
        <v>5.0054932174880173</v>
      </c>
      <c r="BS18" s="48">
        <f>'A(IxI)'!BS18*BS$102</f>
        <v>10.546445873846784</v>
      </c>
      <c r="BT18" s="48">
        <f>'A(IxI)'!BT18*BT$102</f>
        <v>107.20843086065136</v>
      </c>
      <c r="BU18" s="48">
        <f>'A(IxI)'!BU18*BU$102</f>
        <v>224.54156422473852</v>
      </c>
      <c r="BV18" s="48">
        <f>'A(IxI)'!BV18*BV$102</f>
        <v>73.162839371916306</v>
      </c>
      <c r="BW18" s="48">
        <f>'A(IxI)'!BW18*BW$102</f>
        <v>60.07989550541479</v>
      </c>
      <c r="BX18" s="48">
        <f>'A(IxI)'!BX18*BX$102</f>
        <v>136.88544993298711</v>
      </c>
      <c r="BY18" s="48">
        <f>'A(IxI)'!BY18*BY$102</f>
        <v>250.25826462637855</v>
      </c>
      <c r="BZ18" s="48">
        <f>'A(IxI)'!BZ18*BZ$102</f>
        <v>296.70810554061535</v>
      </c>
      <c r="CA18" s="55">
        <f>'A(IxI)'!CA18*CA$102</f>
        <v>0</v>
      </c>
      <c r="CB18" s="83">
        <f t="shared" si="0"/>
        <v>1461745.4318211202</v>
      </c>
      <c r="CC18" s="51">
        <f>'Sim_F(IxI)'!B12</f>
        <v>752537.17887019704</v>
      </c>
      <c r="CD18" s="48">
        <f>'Sim_F(IxI)'!C12</f>
        <v>0</v>
      </c>
      <c r="CE18" s="48">
        <f>'Sim_F(IxI)'!D12</f>
        <v>0</v>
      </c>
      <c r="CF18" s="48">
        <f>'Sim_F(IxI)'!E12</f>
        <v>437783.716891499</v>
      </c>
      <c r="CG18" s="48">
        <f>'Sim_F(IxI)'!F12</f>
        <v>3246.03259071098</v>
      </c>
      <c r="CH18" s="82">
        <f>'Sim_F(IxI)'!G12</f>
        <v>2504.6398264754898</v>
      </c>
      <c r="CI18" s="93">
        <f t="shared" si="1"/>
        <v>2657817.0000000033</v>
      </c>
      <c r="CJ18" s="127"/>
      <c r="CK18" s="48">
        <f>+'(I-AIxI)-1xSim_F(IxI)'!H11</f>
        <v>2657816.9999999986</v>
      </c>
      <c r="CL18" s="48">
        <f t="shared" si="2"/>
        <v>-4.6566128730773926E-9</v>
      </c>
      <c r="CM18" s="48"/>
      <c r="CN18" s="247">
        <f t="shared" si="3"/>
        <v>0.45002028664083388</v>
      </c>
      <c r="CO18" s="360">
        <v>0</v>
      </c>
    </row>
    <row r="19" spans="1:93" ht="19.5" x14ac:dyDescent="0.25">
      <c r="A19" s="30"/>
      <c r="B19" s="42" t="s">
        <v>10</v>
      </c>
      <c r="C19" s="43" t="s">
        <v>121</v>
      </c>
      <c r="D19" s="51">
        <f>'A(IxI)'!D19*D$102</f>
        <v>113.54355621248401</v>
      </c>
      <c r="E19" s="48">
        <f>'A(IxI)'!E19*E$102</f>
        <v>94.362782046331716</v>
      </c>
      <c r="F19" s="48">
        <f>'A(IxI)'!F19*F$102</f>
        <v>292.19581743141759</v>
      </c>
      <c r="G19" s="48">
        <f>'A(IxI)'!G19*G$102</f>
        <v>259.01406670043053</v>
      </c>
      <c r="H19" s="48">
        <f>'A(IxI)'!H19*H$102</f>
        <v>2431.3210508291268</v>
      </c>
      <c r="I19" s="48">
        <f>'A(IxI)'!I19*I$102</f>
        <v>225.82413525038206</v>
      </c>
      <c r="J19" s="48">
        <f>'A(IxI)'!J19*J$102</f>
        <v>221.97756309254603</v>
      </c>
      <c r="K19" s="48">
        <f>'A(IxI)'!K19*K$102</f>
        <v>383.30127177383793</v>
      </c>
      <c r="L19" s="48">
        <f>'A(IxI)'!L19*L$102</f>
        <v>188.66540005005183</v>
      </c>
      <c r="M19" s="48">
        <f>'A(IxI)'!M19*M$102</f>
        <v>295.98747904278088</v>
      </c>
      <c r="N19" s="48">
        <f>'A(IxI)'!N19*N$102</f>
        <v>10423.060227976477</v>
      </c>
      <c r="O19" s="48">
        <f>'A(IxI)'!O19*O$102</f>
        <v>366.36725427564539</v>
      </c>
      <c r="P19" s="48">
        <f>'A(IxI)'!P19*P$102</f>
        <v>54.665821268784185</v>
      </c>
      <c r="Q19" s="48">
        <f>'A(IxI)'!Q19*Q$102</f>
        <v>6.0914840603765734</v>
      </c>
      <c r="R19" s="48">
        <f>'A(IxI)'!R19*R$102</f>
        <v>1214.0775410696108</v>
      </c>
      <c r="S19" s="48">
        <f>'A(IxI)'!S19*S$102</f>
        <v>128.4850894424282</v>
      </c>
      <c r="T19" s="48">
        <f>'A(IxI)'!T19*T$102</f>
        <v>135.31110270260376</v>
      </c>
      <c r="U19" s="48">
        <f>'A(IxI)'!U19*U$102</f>
        <v>213.61620566127456</v>
      </c>
      <c r="V19" s="48">
        <f>'A(IxI)'!V19*V$102</f>
        <v>511.5854931367092</v>
      </c>
      <c r="W19" s="48">
        <f>'A(IxI)'!W19*W$102</f>
        <v>147.33787303915682</v>
      </c>
      <c r="X19" s="48">
        <f>'A(IxI)'!X19*X$102</f>
        <v>80.322712270287525</v>
      </c>
      <c r="Y19" s="48">
        <f>'A(IxI)'!Y19*Y$102</f>
        <v>21.630207660247549</v>
      </c>
      <c r="Z19" s="48">
        <f>'A(IxI)'!Z19*Z$102</f>
        <v>162.65608572254118</v>
      </c>
      <c r="AA19" s="48">
        <f>'A(IxI)'!AA19*AA$102</f>
        <v>37.904008810571561</v>
      </c>
      <c r="AB19" s="48">
        <f>'A(IxI)'!AB19*AB$102</f>
        <v>19.952530090523819</v>
      </c>
      <c r="AC19" s="48">
        <f>'A(IxI)'!AC19*AC$102</f>
        <v>16.00163529471946</v>
      </c>
      <c r="AD19" s="48">
        <f>'A(IxI)'!AD19*AD$102</f>
        <v>18.424965745085679</v>
      </c>
      <c r="AE19" s="48">
        <f>'A(IxI)'!AE19*AE$102</f>
        <v>226.91051046395091</v>
      </c>
      <c r="AF19" s="48">
        <f>'A(IxI)'!AF19*AF$102</f>
        <v>60.422803561770877</v>
      </c>
      <c r="AG19" s="48">
        <f>'A(IxI)'!AG19*AG$102</f>
        <v>16.479640302792813</v>
      </c>
      <c r="AH19" s="48">
        <f>'A(IxI)'!AH19*AH$102</f>
        <v>22.407470153073419</v>
      </c>
      <c r="AI19" s="48">
        <f>'A(IxI)'!AI19*AI$102</f>
        <v>16.330226586666221</v>
      </c>
      <c r="AJ19" s="48">
        <f>'A(IxI)'!AJ19*AJ$102</f>
        <v>0</v>
      </c>
      <c r="AK19" s="48">
        <f>'A(IxI)'!AK19*AK$102</f>
        <v>5301.1498936096814</v>
      </c>
      <c r="AL19" s="48">
        <f>'A(IxI)'!AL19*AL$102</f>
        <v>25.611931716247486</v>
      </c>
      <c r="AM19" s="48">
        <f>'A(IxI)'!AM19*AM$102</f>
        <v>10.785465942363434</v>
      </c>
      <c r="AN19" s="48">
        <f>'A(IxI)'!AN19*AN$102</f>
        <v>180085.14922571747</v>
      </c>
      <c r="AO19" s="48">
        <f>'A(IxI)'!AO19*AO$102</f>
        <v>54.88361860978943</v>
      </c>
      <c r="AP19" s="48">
        <f>'A(IxI)'!AP19*AP$102</f>
        <v>13.191531274121855</v>
      </c>
      <c r="AQ19" s="48">
        <f>'A(IxI)'!AQ19*AQ$102</f>
        <v>202.49874171720066</v>
      </c>
      <c r="AR19" s="48">
        <f>'A(IxI)'!AR19*AR$102</f>
        <v>23.179053982594723</v>
      </c>
      <c r="AS19" s="48">
        <f>'A(IxI)'!AS19*AS$102</f>
        <v>34.653752692333128</v>
      </c>
      <c r="AT19" s="48">
        <f>'A(IxI)'!AT19*AT$102</f>
        <v>17.997707483456235</v>
      </c>
      <c r="AU19" s="48">
        <f>'A(IxI)'!AU19*AU$102</f>
        <v>2241.7255300060665</v>
      </c>
      <c r="AV19" s="48">
        <f>'A(IxI)'!AV19*AV$102</f>
        <v>53.091929036930225</v>
      </c>
      <c r="AW19" s="48">
        <f>'A(IxI)'!AW19*AW$102</f>
        <v>10.230236991459632</v>
      </c>
      <c r="AX19" s="48">
        <f>'A(IxI)'!AX19*AX$102</f>
        <v>411.64329514673511</v>
      </c>
      <c r="AY19" s="48">
        <f>'A(IxI)'!AY19*AY$102</f>
        <v>31.958457045070769</v>
      </c>
      <c r="AZ19" s="48">
        <f>'A(IxI)'!AZ19*AZ$102</f>
        <v>26.838082967003615</v>
      </c>
      <c r="BA19" s="48">
        <f>'A(IxI)'!BA19*BA$102</f>
        <v>7.3570917502266751</v>
      </c>
      <c r="BB19" s="48">
        <f>'A(IxI)'!BB19*BB$102</f>
        <v>16.04166419528692</v>
      </c>
      <c r="BC19" s="48">
        <f>'A(IxI)'!BC19*BC$102</f>
        <v>5.2451935424939293</v>
      </c>
      <c r="BD19" s="48">
        <f>'A(IxI)'!BD19*BD$102</f>
        <v>27.947269381569004</v>
      </c>
      <c r="BE19" s="48">
        <f>'A(IxI)'!BE19*BE$102</f>
        <v>50.624587925635538</v>
      </c>
      <c r="BF19" s="48">
        <f>'A(IxI)'!BF19*BF$102</f>
        <v>22.147299835721842</v>
      </c>
      <c r="BG19" s="48">
        <f>'A(IxI)'!BG19*BG$102</f>
        <v>20.539876023586739</v>
      </c>
      <c r="BH19" s="48">
        <f>'A(IxI)'!BH19*BH$102</f>
        <v>49.275596977057255</v>
      </c>
      <c r="BI19" s="48">
        <f>'A(IxI)'!BI19*BI$102</f>
        <v>156913.1022319</v>
      </c>
      <c r="BJ19" s="48">
        <f>'A(IxI)'!BJ19*BJ$102</f>
        <v>147.33917730775551</v>
      </c>
      <c r="BK19" s="48">
        <f>'A(IxI)'!BK19*BK$102</f>
        <v>417.51536090056737</v>
      </c>
      <c r="BL19" s="48">
        <f>'A(IxI)'!BL19*BL$102</f>
        <v>3.2368722205040581</v>
      </c>
      <c r="BM19" s="48">
        <f>'A(IxI)'!BM19*BM$102</f>
        <v>7.7216508213435464</v>
      </c>
      <c r="BN19" s="48">
        <f>'A(IxI)'!BN19*BN$102</f>
        <v>60.74375130930423</v>
      </c>
      <c r="BO19" s="48">
        <f>'A(IxI)'!BO19*BO$102</f>
        <v>19.695297142943694</v>
      </c>
      <c r="BP19" s="48">
        <f>'A(IxI)'!BP19*BP$102</f>
        <v>16.692644582574019</v>
      </c>
      <c r="BQ19" s="48">
        <f>'A(IxI)'!BQ19*BQ$102</f>
        <v>17.273718199168474</v>
      </c>
      <c r="BR19" s="48">
        <f>'A(IxI)'!BR19*BR$102</f>
        <v>1.6734440532650046</v>
      </c>
      <c r="BS19" s="48">
        <f>'A(IxI)'!BS19*BS$102</f>
        <v>3.5259037149444517</v>
      </c>
      <c r="BT19" s="48">
        <f>'A(IxI)'!BT19*BT$102</f>
        <v>35.842084543601601</v>
      </c>
      <c r="BU19" s="48">
        <f>'A(IxI)'!BU19*BU$102</f>
        <v>65.555214874671549</v>
      </c>
      <c r="BV19" s="48">
        <f>'A(IxI)'!BV19*BV$102</f>
        <v>24.459910971242785</v>
      </c>
      <c r="BW19" s="48">
        <f>'A(IxI)'!BW19*BW$102</f>
        <v>20.042102367534206</v>
      </c>
      <c r="BX19" s="48">
        <f>'A(IxI)'!BX19*BX$102</f>
        <v>45.763750386983631</v>
      </c>
      <c r="BY19" s="48">
        <f>'A(IxI)'!BY19*BY$102</f>
        <v>68.330540221534179</v>
      </c>
      <c r="BZ19" s="48">
        <f>'A(IxI)'!BZ19*BZ$102</f>
        <v>22.979730657415899</v>
      </c>
      <c r="CA19" s="55">
        <f>'A(IxI)'!CA19*CA$102</f>
        <v>0</v>
      </c>
      <c r="CB19" s="83">
        <f t="shared" si="0"/>
        <v>365041.49443147017</v>
      </c>
      <c r="CC19" s="51">
        <f>'Sim_F(IxI)'!B13</f>
        <v>29558.363402147901</v>
      </c>
      <c r="CD19" s="48">
        <f>'Sim_F(IxI)'!C13</f>
        <v>0</v>
      </c>
      <c r="CE19" s="48">
        <f>'Sim_F(IxI)'!D13</f>
        <v>0</v>
      </c>
      <c r="CF19" s="48">
        <f>'Sim_F(IxI)'!E13</f>
        <v>875.690706216938</v>
      </c>
      <c r="CG19" s="48">
        <f>'Sim_F(IxI)'!F13</f>
        <v>-39828.651562679697</v>
      </c>
      <c r="CH19" s="82">
        <f>'Sim_F(IxI)'!G13</f>
        <v>91558.103022844807</v>
      </c>
      <c r="CI19" s="93">
        <f t="shared" si="1"/>
        <v>447205.00000000017</v>
      </c>
      <c r="CJ19" s="127"/>
      <c r="CK19" s="48">
        <f>+'(I-AIxI)-1xSim_F(IxI)'!H12</f>
        <v>447204.99999999942</v>
      </c>
      <c r="CL19" s="48">
        <f t="shared" si="2"/>
        <v>-7.5669959187507629E-10</v>
      </c>
      <c r="CM19" s="48"/>
      <c r="CN19" s="247">
        <f t="shared" si="3"/>
        <v>0.18372671497082974</v>
      </c>
      <c r="CO19" s="360">
        <v>0</v>
      </c>
    </row>
    <row r="20" spans="1:93" ht="19.5" x14ac:dyDescent="0.25">
      <c r="A20" s="30"/>
      <c r="B20" s="42" t="s">
        <v>11</v>
      </c>
      <c r="C20" s="43" t="s">
        <v>122</v>
      </c>
      <c r="D20" s="51">
        <f>'A(IxI)'!D20*D$102</f>
        <v>15.859163884854125</v>
      </c>
      <c r="E20" s="48">
        <f>'A(IxI)'!E20*E$102</f>
        <v>12.317293519973253</v>
      </c>
      <c r="F20" s="48">
        <f>'A(IxI)'!F20*F$102</f>
        <v>42.861977862900105</v>
      </c>
      <c r="G20" s="48">
        <f>'A(IxI)'!G20*G$102</f>
        <v>7.0341080755746592</v>
      </c>
      <c r="H20" s="48">
        <f>'A(IxI)'!H20*H$102</f>
        <v>139.91101549450008</v>
      </c>
      <c r="I20" s="48">
        <f>'A(IxI)'!I20*I$102</f>
        <v>23.237786456080219</v>
      </c>
      <c r="J20" s="48">
        <f>'A(IxI)'!J20*J$102</f>
        <v>23.092562009401984</v>
      </c>
      <c r="K20" s="48">
        <f>'A(IxI)'!K20*K$102</f>
        <v>36.042044014000531</v>
      </c>
      <c r="L20" s="48">
        <f>'A(IxI)'!L20*L$102</f>
        <v>25.307640753517667</v>
      </c>
      <c r="M20" s="48">
        <f>'A(IxI)'!M20*M$102</f>
        <v>105.71470183461048</v>
      </c>
      <c r="N20" s="48">
        <f>'A(IxI)'!N20*N$102</f>
        <v>6.3923688755691739</v>
      </c>
      <c r="O20" s="48">
        <f>'A(IxI)'!O20*O$102</f>
        <v>1014262.6647705293</v>
      </c>
      <c r="P20" s="48">
        <f>'A(IxI)'!P20*P$102</f>
        <v>27.220653772112225</v>
      </c>
      <c r="Q20" s="48">
        <f>'A(IxI)'!Q20*Q$102</f>
        <v>7.4830148855275311</v>
      </c>
      <c r="R20" s="48">
        <f>'A(IxI)'!R20*R$102</f>
        <v>39.068058971835931</v>
      </c>
      <c r="S20" s="48">
        <f>'A(IxI)'!S20*S$102</f>
        <v>5.0767433106084674</v>
      </c>
      <c r="T20" s="48">
        <f>'A(IxI)'!T20*T$102</f>
        <v>282.84215999646227</v>
      </c>
      <c r="U20" s="48">
        <f>'A(IxI)'!U20*U$102</f>
        <v>854197.69157423149</v>
      </c>
      <c r="V20" s="48">
        <f>'A(IxI)'!V20*V$102</f>
        <v>2772708.8526677205</v>
      </c>
      <c r="W20" s="48">
        <f>'A(IxI)'!W20*W$102</f>
        <v>180.99554824835519</v>
      </c>
      <c r="X20" s="48">
        <f>'A(IxI)'!X20*X$102</f>
        <v>156.78049967576402</v>
      </c>
      <c r="Y20" s="48">
        <f>'A(IxI)'!Y20*Y$102</f>
        <v>26.823524213900608</v>
      </c>
      <c r="Z20" s="48">
        <f>'A(IxI)'!Z20*Z$102</f>
        <v>199.81303383861552</v>
      </c>
      <c r="AA20" s="48">
        <f>'A(IxI)'!AA20*AA$102</f>
        <v>46.562752087894161</v>
      </c>
      <c r="AB20" s="48">
        <f>'A(IxI)'!AB20*AB$102</f>
        <v>24.511817167775494</v>
      </c>
      <c r="AC20" s="48">
        <f>'A(IxI)'!AC20*AC$102</f>
        <v>19.806451619811423</v>
      </c>
      <c r="AD20" s="48">
        <f>'A(IxI)'!AD20*AD$102</f>
        <v>22.633941346517698</v>
      </c>
      <c r="AE20" s="48">
        <f>'A(IxI)'!AE20*AE$102</f>
        <v>242.84520804178061</v>
      </c>
      <c r="AF20" s="48">
        <f>'A(IxI)'!AF20*AF$102</f>
        <v>979.01166115615047</v>
      </c>
      <c r="AG20" s="48">
        <f>'A(IxI)'!AG20*AG$102</f>
        <v>20.24422824908682</v>
      </c>
      <c r="AH20" s="48">
        <f>'A(IxI)'!AH20*AH$102</f>
        <v>27.526203966147488</v>
      </c>
      <c r="AI20" s="48">
        <f>'A(IxI)'!AI20*AI$102</f>
        <v>20.060682654812116</v>
      </c>
      <c r="AJ20" s="48">
        <f>'A(IxI)'!AJ20*AJ$102</f>
        <v>0</v>
      </c>
      <c r="AK20" s="48">
        <f>'A(IxI)'!AK20*AK$102</f>
        <v>25.777293530353827</v>
      </c>
      <c r="AL20" s="48">
        <f>'A(IxI)'!AL20*AL$102</f>
        <v>31.46268862894242</v>
      </c>
      <c r="AM20" s="48">
        <f>'A(IxI)'!AM20*AM$102</f>
        <v>14.39990100515039</v>
      </c>
      <c r="AN20" s="48">
        <f>'A(IxI)'!AN20*AN$102</f>
        <v>37.11292304560628</v>
      </c>
      <c r="AO20" s="48">
        <f>'A(IxI)'!AO20*AO$102</f>
        <v>65.691356523576829</v>
      </c>
      <c r="AP20" s="48">
        <f>'A(IxI)'!AP20*AP$102</f>
        <v>16.20498780079761</v>
      </c>
      <c r="AQ20" s="48">
        <f>'A(IxI)'!AQ20*AQ$102</f>
        <v>192.22409975299496</v>
      </c>
      <c r="AR20" s="48">
        <f>'A(IxI)'!AR20*AR$102</f>
        <v>28.474047418500444</v>
      </c>
      <c r="AS20" s="48">
        <f>'A(IxI)'!AS20*AS$102</f>
        <v>42.570011620466659</v>
      </c>
      <c r="AT20" s="48">
        <f>'A(IxI)'!AT20*AT$102</f>
        <v>22.121678043523804</v>
      </c>
      <c r="AU20" s="48">
        <f>'A(IxI)'!AU20*AU$102</f>
        <v>9.4408949362281813</v>
      </c>
      <c r="AV20" s="48">
        <f>'A(IxI)'!AV20*AV$102</f>
        <v>65.220181378946208</v>
      </c>
      <c r="AW20" s="48">
        <f>'A(IxI)'!AW20*AW$102</f>
        <v>12.567219240960169</v>
      </c>
      <c r="AX20" s="48">
        <f>'A(IxI)'!AX20*AX$102</f>
        <v>29.88333502332528</v>
      </c>
      <c r="AY20" s="48">
        <f>'A(IxI)'!AY20*AY$102</f>
        <v>39.259006083974327</v>
      </c>
      <c r="AZ20" s="48">
        <f>'A(IxI)'!AZ20*AZ$102</f>
        <v>32.968940302651767</v>
      </c>
      <c r="BA20" s="48">
        <f>'A(IxI)'!BA20*BA$102</f>
        <v>9.0377363767959142</v>
      </c>
      <c r="BB20" s="48">
        <f>'A(IxI)'!BB20*BB$102</f>
        <v>19.706201439940195</v>
      </c>
      <c r="BC20" s="48">
        <f>'A(IxI)'!BC20*BC$102</f>
        <v>6.4433988445056283</v>
      </c>
      <c r="BD20" s="48">
        <f>'A(IxI)'!BD20*BD$102</f>
        <v>34.331507842638942</v>
      </c>
      <c r="BE20" s="48">
        <f>'A(IxI)'!BE20*BE$102</f>
        <v>22.359241745587436</v>
      </c>
      <c r="BF20" s="48">
        <f>'A(IxI)'!BF20*BF$102</f>
        <v>27.206600674368723</v>
      </c>
      <c r="BG20" s="48">
        <f>'A(IxI)'!BG20*BG$102</f>
        <v>25.23197902316889</v>
      </c>
      <c r="BH20" s="48">
        <f>'A(IxI)'!BH20*BH$102</f>
        <v>19.144484199325259</v>
      </c>
      <c r="BI20" s="48">
        <f>'A(IxI)'!BI20*BI$102</f>
        <v>291.00967000965261</v>
      </c>
      <c r="BJ20" s="48">
        <f>'A(IxI)'!BJ20*BJ$102</f>
        <v>180.99715046240377</v>
      </c>
      <c r="BK20" s="48">
        <f>'A(IxI)'!BK20*BK$102</f>
        <v>512.89203576479417</v>
      </c>
      <c r="BL20" s="48">
        <f>'A(IxI)'!BL20*BL$102</f>
        <v>3.9762991692183753</v>
      </c>
      <c r="BM20" s="48">
        <f>'A(IxI)'!BM20*BM$102</f>
        <v>3383.1962028052521</v>
      </c>
      <c r="BN20" s="48">
        <f>'A(IxI)'!BN20*BN$102</f>
        <v>13951.100694537628</v>
      </c>
      <c r="BO20" s="48">
        <f>'A(IxI)'!BO20*BO$102</f>
        <v>24.194465623607691</v>
      </c>
      <c r="BP20" s="48">
        <f>'A(IxI)'!BP20*BP$102</f>
        <v>20.505890954018149</v>
      </c>
      <c r="BQ20" s="48">
        <f>'A(IxI)'!BQ20*BQ$102</f>
        <v>21.219704284146946</v>
      </c>
      <c r="BR20" s="48">
        <f>'A(IxI)'!BR20*BR$102</f>
        <v>2.0557234717454769</v>
      </c>
      <c r="BS20" s="48">
        <f>'A(IxI)'!BS20*BS$102</f>
        <v>4.3313566484543982</v>
      </c>
      <c r="BT20" s="48">
        <f>'A(IxI)'!BT20*BT$102</f>
        <v>44.029804479456523</v>
      </c>
      <c r="BU20" s="48">
        <f>'A(IxI)'!BU20*BU$102</f>
        <v>42.389289938762325</v>
      </c>
      <c r="BV20" s="48">
        <f>'A(IxI)'!BV20*BV$102</f>
        <v>30.047501738873876</v>
      </c>
      <c r="BW20" s="48">
        <f>'A(IxI)'!BW20*BW$102</f>
        <v>23.961989010284405</v>
      </c>
      <c r="BX20" s="48">
        <f>'A(IxI)'!BX20*BX$102</f>
        <v>56.217962974066211</v>
      </c>
      <c r="BY20" s="48">
        <f>'A(IxI)'!BY20*BY$102</f>
        <v>83.946276952753365</v>
      </c>
      <c r="BZ20" s="48">
        <f>'A(IxI)'!BZ20*BZ$102</f>
        <v>28.260974857805071</v>
      </c>
      <c r="CA20" s="55">
        <f>'A(IxI)'!CA20*CA$102</f>
        <v>0</v>
      </c>
      <c r="CB20" s="83">
        <f t="shared" si="0"/>
        <v>4663469.4585666284</v>
      </c>
      <c r="CC20" s="51">
        <f>'Sim_F(IxI)'!B14</f>
        <v>1650474.8942365199</v>
      </c>
      <c r="CD20" s="48">
        <f>'Sim_F(IxI)'!C14</f>
        <v>0</v>
      </c>
      <c r="CE20" s="48">
        <f>'Sim_F(IxI)'!D14</f>
        <v>0</v>
      </c>
      <c r="CF20" s="48">
        <f>'Sim_F(IxI)'!E14</f>
        <v>1136.4029518477</v>
      </c>
      <c r="CG20" s="48">
        <f>'Sim_F(IxI)'!F14</f>
        <v>0.45256155849193402</v>
      </c>
      <c r="CH20" s="82">
        <f>'Sim_F(IxI)'!G14</f>
        <v>113981.791683444</v>
      </c>
      <c r="CI20" s="93">
        <f t="shared" si="1"/>
        <v>6429062.9999999981</v>
      </c>
      <c r="CJ20" s="127"/>
      <c r="CK20" s="48">
        <f>+'(I-AIxI)-1xSim_F(IxI)'!H13</f>
        <v>6429062.9999999944</v>
      </c>
      <c r="CL20" s="48">
        <f t="shared" si="2"/>
        <v>0</v>
      </c>
      <c r="CM20" s="48"/>
      <c r="CN20" s="247">
        <f t="shared" si="3"/>
        <v>0.27462688442054006</v>
      </c>
      <c r="CO20" s="360">
        <v>0</v>
      </c>
    </row>
    <row r="21" spans="1:93" ht="19.5" x14ac:dyDescent="0.25">
      <c r="A21" s="30"/>
      <c r="B21" s="42" t="s">
        <v>12</v>
      </c>
      <c r="C21" s="43" t="s">
        <v>123</v>
      </c>
      <c r="D21" s="51">
        <f>'A(IxI)'!D21*D$102</f>
        <v>0</v>
      </c>
      <c r="E21" s="48">
        <f>'A(IxI)'!E21*E$102</f>
        <v>0</v>
      </c>
      <c r="F21" s="48">
        <f>'A(IxI)'!F21*F$102</f>
        <v>0</v>
      </c>
      <c r="G21" s="48">
        <f>'A(IxI)'!G21*G$102</f>
        <v>0</v>
      </c>
      <c r="H21" s="48">
        <f>'A(IxI)'!H21*H$102</f>
        <v>0</v>
      </c>
      <c r="I21" s="48">
        <f>'A(IxI)'!I21*I$102</f>
        <v>0</v>
      </c>
      <c r="J21" s="48">
        <f>'A(IxI)'!J21*J$102</f>
        <v>0</v>
      </c>
      <c r="K21" s="48">
        <f>'A(IxI)'!K21*K$102</f>
        <v>0</v>
      </c>
      <c r="L21" s="48">
        <f>'A(IxI)'!L21*L$102</f>
        <v>0</v>
      </c>
      <c r="M21" s="48">
        <f>'A(IxI)'!M21*M$102</f>
        <v>0</v>
      </c>
      <c r="N21" s="48">
        <f>'A(IxI)'!N21*N$102</f>
        <v>0</v>
      </c>
      <c r="O21" s="48">
        <f>'A(IxI)'!O21*O$102</f>
        <v>0</v>
      </c>
      <c r="P21" s="48">
        <f>'A(IxI)'!P21*P$102</f>
        <v>929458.8534802479</v>
      </c>
      <c r="Q21" s="48">
        <f>'A(IxI)'!Q21*Q$102</f>
        <v>3688279.1465197559</v>
      </c>
      <c r="R21" s="48">
        <f>'A(IxI)'!R21*R$102</f>
        <v>0</v>
      </c>
      <c r="S21" s="48">
        <f>'A(IxI)'!S21*S$102</f>
        <v>0</v>
      </c>
      <c r="T21" s="48">
        <f>'A(IxI)'!T21*T$102</f>
        <v>0</v>
      </c>
      <c r="U21" s="48">
        <f>'A(IxI)'!U21*U$102</f>
        <v>0</v>
      </c>
      <c r="V21" s="48">
        <f>'A(IxI)'!V21*V$102</f>
        <v>0</v>
      </c>
      <c r="W21" s="48">
        <f>'A(IxI)'!W21*W$102</f>
        <v>0</v>
      </c>
      <c r="X21" s="48">
        <f>'A(IxI)'!X21*X$102</f>
        <v>0</v>
      </c>
      <c r="Y21" s="48">
        <f>'A(IxI)'!Y21*Y$102</f>
        <v>0</v>
      </c>
      <c r="Z21" s="48">
        <f>'A(IxI)'!Z21*Z$102</f>
        <v>0</v>
      </c>
      <c r="AA21" s="48">
        <f>'A(IxI)'!AA21*AA$102</f>
        <v>0</v>
      </c>
      <c r="AB21" s="48">
        <f>'A(IxI)'!AB21*AB$102</f>
        <v>0</v>
      </c>
      <c r="AC21" s="48">
        <f>'A(IxI)'!AC21*AC$102</f>
        <v>0</v>
      </c>
      <c r="AD21" s="48">
        <f>'A(IxI)'!AD21*AD$102</f>
        <v>0</v>
      </c>
      <c r="AE21" s="48">
        <f>'A(IxI)'!AE21*AE$102</f>
        <v>0</v>
      </c>
      <c r="AF21" s="48">
        <f>'A(IxI)'!AF21*AF$102</f>
        <v>0</v>
      </c>
      <c r="AG21" s="48">
        <f>'A(IxI)'!AG21*AG$102</f>
        <v>0</v>
      </c>
      <c r="AH21" s="48">
        <f>'A(IxI)'!AH21*AH$102</f>
        <v>0</v>
      </c>
      <c r="AI21" s="48">
        <f>'A(IxI)'!AI21*AI$102</f>
        <v>0</v>
      </c>
      <c r="AJ21" s="48">
        <f>'A(IxI)'!AJ21*AJ$102</f>
        <v>0</v>
      </c>
      <c r="AK21" s="48">
        <f>'A(IxI)'!AK21*AK$102</f>
        <v>0</v>
      </c>
      <c r="AL21" s="48">
        <f>'A(IxI)'!AL21*AL$102</f>
        <v>0</v>
      </c>
      <c r="AM21" s="48">
        <f>'A(IxI)'!AM21*AM$102</f>
        <v>0</v>
      </c>
      <c r="AN21" s="48">
        <f>'A(IxI)'!AN21*AN$102</f>
        <v>0</v>
      </c>
      <c r="AO21" s="48">
        <f>'A(IxI)'!AO21*AO$102</f>
        <v>0</v>
      </c>
      <c r="AP21" s="48">
        <f>'A(IxI)'!AP21*AP$102</f>
        <v>0</v>
      </c>
      <c r="AQ21" s="48">
        <f>'A(IxI)'!AQ21*AQ$102</f>
        <v>0</v>
      </c>
      <c r="AR21" s="48">
        <f>'A(IxI)'!AR21*AR$102</f>
        <v>0</v>
      </c>
      <c r="AS21" s="48">
        <f>'A(IxI)'!AS21*AS$102</f>
        <v>0</v>
      </c>
      <c r="AT21" s="48">
        <f>'A(IxI)'!AT21*AT$102</f>
        <v>0</v>
      </c>
      <c r="AU21" s="48">
        <f>'A(IxI)'!AU21*AU$102</f>
        <v>0</v>
      </c>
      <c r="AV21" s="48">
        <f>'A(IxI)'!AV21*AV$102</f>
        <v>0</v>
      </c>
      <c r="AW21" s="48">
        <f>'A(IxI)'!AW21*AW$102</f>
        <v>0</v>
      </c>
      <c r="AX21" s="48">
        <f>'A(IxI)'!AX21*AX$102</f>
        <v>0</v>
      </c>
      <c r="AY21" s="48">
        <f>'A(IxI)'!AY21*AY$102</f>
        <v>0</v>
      </c>
      <c r="AZ21" s="48">
        <f>'A(IxI)'!AZ21*AZ$102</f>
        <v>0</v>
      </c>
      <c r="BA21" s="48">
        <f>'A(IxI)'!BA21*BA$102</f>
        <v>0</v>
      </c>
      <c r="BB21" s="48">
        <f>'A(IxI)'!BB21*BB$102</f>
        <v>0</v>
      </c>
      <c r="BC21" s="48">
        <f>'A(IxI)'!BC21*BC$102</f>
        <v>0</v>
      </c>
      <c r="BD21" s="48">
        <f>'A(IxI)'!BD21*BD$102</f>
        <v>0</v>
      </c>
      <c r="BE21" s="48">
        <f>'A(IxI)'!BE21*BE$102</f>
        <v>0</v>
      </c>
      <c r="BF21" s="48">
        <f>'A(IxI)'!BF21*BF$102</f>
        <v>0</v>
      </c>
      <c r="BG21" s="48">
        <f>'A(IxI)'!BG21*BG$102</f>
        <v>0</v>
      </c>
      <c r="BH21" s="48">
        <f>'A(IxI)'!BH21*BH$102</f>
        <v>0</v>
      </c>
      <c r="BI21" s="48">
        <f>'A(IxI)'!BI21*BI$102</f>
        <v>0</v>
      </c>
      <c r="BJ21" s="48">
        <f>'A(IxI)'!BJ21*BJ$102</f>
        <v>0</v>
      </c>
      <c r="BK21" s="48">
        <f>'A(IxI)'!BK21*BK$102</f>
        <v>0</v>
      </c>
      <c r="BL21" s="48">
        <f>'A(IxI)'!BL21*BL$102</f>
        <v>0</v>
      </c>
      <c r="BM21" s="48">
        <f>'A(IxI)'!BM21*BM$102</f>
        <v>0</v>
      </c>
      <c r="BN21" s="48">
        <f>'A(IxI)'!BN21*BN$102</f>
        <v>0</v>
      </c>
      <c r="BO21" s="48">
        <f>'A(IxI)'!BO21*BO$102</f>
        <v>0</v>
      </c>
      <c r="BP21" s="48">
        <f>'A(IxI)'!BP21*BP$102</f>
        <v>0</v>
      </c>
      <c r="BQ21" s="48">
        <f>'A(IxI)'!BQ21*BQ$102</f>
        <v>0</v>
      </c>
      <c r="BR21" s="48">
        <f>'A(IxI)'!BR21*BR$102</f>
        <v>0</v>
      </c>
      <c r="BS21" s="48">
        <f>'A(IxI)'!BS21*BS$102</f>
        <v>0</v>
      </c>
      <c r="BT21" s="48">
        <f>'A(IxI)'!BT21*BT$102</f>
        <v>0</v>
      </c>
      <c r="BU21" s="48">
        <f>'A(IxI)'!BU21*BU$102</f>
        <v>0</v>
      </c>
      <c r="BV21" s="48">
        <f>'A(IxI)'!BV21*BV$102</f>
        <v>0</v>
      </c>
      <c r="BW21" s="48">
        <f>'A(IxI)'!BW21*BW$102</f>
        <v>0</v>
      </c>
      <c r="BX21" s="48">
        <f>'A(IxI)'!BX21*BX$102</f>
        <v>0</v>
      </c>
      <c r="BY21" s="48">
        <f>'A(IxI)'!BY21*BY$102</f>
        <v>0</v>
      </c>
      <c r="BZ21" s="48">
        <f>'A(IxI)'!BZ21*BZ$102</f>
        <v>0</v>
      </c>
      <c r="CA21" s="55">
        <f>'A(IxI)'!CA21*CA$102</f>
        <v>0</v>
      </c>
      <c r="CB21" s="83">
        <f t="shared" si="0"/>
        <v>4617738.0000000037</v>
      </c>
      <c r="CC21" s="51">
        <f>'Sim_F(IxI)'!B15</f>
        <v>0</v>
      </c>
      <c r="CD21" s="48">
        <f>'Sim_F(IxI)'!C15</f>
        <v>0</v>
      </c>
      <c r="CE21" s="48">
        <f>'Sim_F(IxI)'!D15</f>
        <v>0</v>
      </c>
      <c r="CF21" s="48">
        <f>'Sim_F(IxI)'!E15</f>
        <v>0</v>
      </c>
      <c r="CG21" s="48">
        <f>'Sim_F(IxI)'!F15</f>
        <v>0</v>
      </c>
      <c r="CH21" s="82">
        <f>'Sim_F(IxI)'!G15</f>
        <v>0</v>
      </c>
      <c r="CI21" s="93">
        <f t="shared" si="1"/>
        <v>4617738.0000000037</v>
      </c>
      <c r="CJ21" s="127"/>
      <c r="CK21" s="48">
        <f>+'(I-AIxI)-1xSim_F(IxI)'!H14</f>
        <v>4617738</v>
      </c>
      <c r="CL21" s="48">
        <f t="shared" si="2"/>
        <v>0</v>
      </c>
      <c r="CM21" s="48"/>
      <c r="CN21" s="247">
        <f t="shared" si="3"/>
        <v>0</v>
      </c>
      <c r="CO21" s="360">
        <v>0</v>
      </c>
    </row>
    <row r="22" spans="1:93" ht="19.5" x14ac:dyDescent="0.25">
      <c r="A22" s="30"/>
      <c r="B22" s="42" t="s">
        <v>13</v>
      </c>
      <c r="C22" s="43" t="s">
        <v>124</v>
      </c>
      <c r="D22" s="51">
        <f>'A(IxI)'!D22*D$102</f>
        <v>205.03270472877838</v>
      </c>
      <c r="E22" s="48">
        <f>'A(IxI)'!E22*E$102</f>
        <v>173.61751435815938</v>
      </c>
      <c r="F22" s="48">
        <f>'A(IxI)'!F22*F$102</f>
        <v>98.412996211028315</v>
      </c>
      <c r="G22" s="48">
        <f>'A(IxI)'!G22*G$102</f>
        <v>123.46264045929404</v>
      </c>
      <c r="H22" s="48">
        <f>'A(IxI)'!H22*H$102</f>
        <v>850.59302346791253</v>
      </c>
      <c r="I22" s="48">
        <f>'A(IxI)'!I22*I$102</f>
        <v>308.27439067517525</v>
      </c>
      <c r="J22" s="48">
        <f>'A(IxI)'!J22*J$102</f>
        <v>120.81017414112428</v>
      </c>
      <c r="K22" s="48">
        <f>'A(IxI)'!K22*K$102</f>
        <v>159.10609470084947</v>
      </c>
      <c r="L22" s="48">
        <f>'A(IxI)'!L22*L$102</f>
        <v>60.022291704770907</v>
      </c>
      <c r="M22" s="48">
        <f>'A(IxI)'!M22*M$102</f>
        <v>456.86709381961305</v>
      </c>
      <c r="N22" s="48">
        <f>'A(IxI)'!N22*N$102</f>
        <v>87.696257266448683</v>
      </c>
      <c r="O22" s="48">
        <f>'A(IxI)'!O22*O$102</f>
        <v>541.33412694626691</v>
      </c>
      <c r="P22" s="48">
        <f>'A(IxI)'!P22*P$102</f>
        <v>277.80282696050585</v>
      </c>
      <c r="Q22" s="48">
        <f>'A(IxI)'!Q22*Q$102</f>
        <v>440.6014493415841</v>
      </c>
      <c r="R22" s="48">
        <f>'A(IxI)'!R22*R$102</f>
        <v>1116.5044331956526</v>
      </c>
      <c r="S22" s="48">
        <f>'A(IxI)'!S22*S$102</f>
        <v>71.52861092808979</v>
      </c>
      <c r="T22" s="48">
        <f>'A(IxI)'!T22*T$102</f>
        <v>367.42535266005052</v>
      </c>
      <c r="U22" s="48">
        <f>'A(IxI)'!U22*U$102</f>
        <v>699.07948701110706</v>
      </c>
      <c r="V22" s="48">
        <f>'A(IxI)'!V22*V$102</f>
        <v>479.63085264570549</v>
      </c>
      <c r="W22" s="48">
        <f>'A(IxI)'!W22*W$102</f>
        <v>47.575522103193649</v>
      </c>
      <c r="X22" s="48">
        <f>'A(IxI)'!X22*X$102</f>
        <v>217.01987787212121</v>
      </c>
      <c r="Y22" s="48">
        <f>'A(IxI)'!Y22*Y$102</f>
        <v>122.85802521096657</v>
      </c>
      <c r="Z22" s="48">
        <f>'A(IxI)'!Z22*Z$102</f>
        <v>59.627085354356389</v>
      </c>
      <c r="AA22" s="48">
        <f>'A(IxI)'!AA22*AA$102</f>
        <v>10.226740929032044</v>
      </c>
      <c r="AB22" s="48">
        <f>'A(IxI)'!AB22*AB$102</f>
        <v>51.740218906258235</v>
      </c>
      <c r="AC22" s="48">
        <f>'A(IxI)'!AC22*AC$102</f>
        <v>20.417857080231919</v>
      </c>
      <c r="AD22" s="48">
        <f>'A(IxI)'!AD22*AD$102</f>
        <v>60.51902879225775</v>
      </c>
      <c r="AE22" s="48">
        <f>'A(IxI)'!AE22*AE$102</f>
        <v>231.37176525922675</v>
      </c>
      <c r="AF22" s="48">
        <f>'A(IxI)'!AF22*AF$102</f>
        <v>233.34830834413583</v>
      </c>
      <c r="AG22" s="48">
        <f>'A(IxI)'!AG22*AG$102</f>
        <v>33.496465003365074</v>
      </c>
      <c r="AH22" s="48">
        <f>'A(IxI)'!AH22*AH$102</f>
        <v>92.273510674876178</v>
      </c>
      <c r="AI22" s="48">
        <f>'A(IxI)'!AI22*AI$102</f>
        <v>94.798276000962957</v>
      </c>
      <c r="AJ22" s="48">
        <f>'A(IxI)'!AJ22*AJ$102</f>
        <v>0</v>
      </c>
      <c r="AK22" s="48">
        <f>'A(IxI)'!AK22*AK$102</f>
        <v>161.80699571206165</v>
      </c>
      <c r="AL22" s="48">
        <f>'A(IxI)'!AL22*AL$102</f>
        <v>233.5404795213143</v>
      </c>
      <c r="AM22" s="48">
        <f>'A(IxI)'!AM22*AM$102</f>
        <v>64.533765698410932</v>
      </c>
      <c r="AN22" s="48">
        <f>'A(IxI)'!AN22*AN$102</f>
        <v>198.35719949030334</v>
      </c>
      <c r="AO22" s="48">
        <f>'A(IxI)'!AO22*AO$102</f>
        <v>801.30946720227382</v>
      </c>
      <c r="AP22" s="48">
        <f>'A(IxI)'!AP22*AP$102</f>
        <v>96.80615725239953</v>
      </c>
      <c r="AQ22" s="48">
        <f>'A(IxI)'!AQ22*AQ$102</f>
        <v>1360910.3482272855</v>
      </c>
      <c r="AR22" s="48">
        <f>'A(IxI)'!AR22*AR$102</f>
        <v>151.56155459409055</v>
      </c>
      <c r="AS22" s="48">
        <f>'A(IxI)'!AS22*AS$102</f>
        <v>211.01462949188527</v>
      </c>
      <c r="AT22" s="48">
        <f>'A(IxI)'!AT22*AT$102</f>
        <v>41.783310950995507</v>
      </c>
      <c r="AU22" s="48">
        <f>'A(IxI)'!AU22*AU$102</f>
        <v>63.11177208730404</v>
      </c>
      <c r="AV22" s="48">
        <f>'A(IxI)'!AV22*AV$102</f>
        <v>649.25455410112113</v>
      </c>
      <c r="AW22" s="48">
        <f>'A(IxI)'!AW22*AW$102</f>
        <v>8467.7409432277436</v>
      </c>
      <c r="AX22" s="48">
        <f>'A(IxI)'!AX22*AX$102</f>
        <v>677.49032338516156</v>
      </c>
      <c r="AY22" s="48">
        <f>'A(IxI)'!AY22*AY$102</f>
        <v>855.87803863468457</v>
      </c>
      <c r="AZ22" s="48">
        <f>'A(IxI)'!AZ22*AZ$102</f>
        <v>183.8469847518015</v>
      </c>
      <c r="BA22" s="48">
        <f>'A(IxI)'!BA22*BA$102</f>
        <v>51.146154038652121</v>
      </c>
      <c r="BB22" s="48">
        <f>'A(IxI)'!BB22*BB$102</f>
        <v>112.22247605578416</v>
      </c>
      <c r="BC22" s="48">
        <f>'A(IxI)'!BC22*BC$102</f>
        <v>39.425939717843121</v>
      </c>
      <c r="BD22" s="48">
        <f>'A(IxI)'!BD22*BD$102</f>
        <v>69.612667284480878</v>
      </c>
      <c r="BE22" s="48">
        <f>'A(IxI)'!BE22*BE$102</f>
        <v>107.86003924987916</v>
      </c>
      <c r="BF22" s="48">
        <f>'A(IxI)'!BF22*BF$102</f>
        <v>166.65339723239396</v>
      </c>
      <c r="BG22" s="48">
        <f>'A(IxI)'!BG22*BG$102</f>
        <v>40217.965695651648</v>
      </c>
      <c r="BH22" s="48">
        <f>'A(IxI)'!BH22*BH$102</f>
        <v>567.05837534799036</v>
      </c>
      <c r="BI22" s="48">
        <f>'A(IxI)'!BI22*BI$102</f>
        <v>1206.4623811755612</v>
      </c>
      <c r="BJ22" s="48">
        <f>'A(IxI)'!BJ22*BJ$102</f>
        <v>11588.681122774469</v>
      </c>
      <c r="BK22" s="48">
        <f>'A(IxI)'!BK22*BK$102</f>
        <v>8901.0081571500141</v>
      </c>
      <c r="BL22" s="48">
        <f>'A(IxI)'!BL22*BL$102</f>
        <v>199.55899115678889</v>
      </c>
      <c r="BM22" s="48">
        <f>'A(IxI)'!BM22*BM$102</f>
        <v>417.42933640431022</v>
      </c>
      <c r="BN22" s="48">
        <f>'A(IxI)'!BN22*BN$102</f>
        <v>1241.3192738023654</v>
      </c>
      <c r="BO22" s="48">
        <f>'A(IxI)'!BO22*BO$102</f>
        <v>765.41479678989128</v>
      </c>
      <c r="BP22" s="48">
        <f>'A(IxI)'!BP22*BP$102</f>
        <v>574.07124975295176</v>
      </c>
      <c r="BQ22" s="48">
        <f>'A(IxI)'!BQ22*BQ$102</f>
        <v>129.17756263859465</v>
      </c>
      <c r="BR22" s="48">
        <f>'A(IxI)'!BR22*BR$102</f>
        <v>149.48721036568128</v>
      </c>
      <c r="BS22" s="48">
        <f>'A(IxI)'!BS22*BS$102</f>
        <v>6194.4558563290266</v>
      </c>
      <c r="BT22" s="48">
        <f>'A(IxI)'!BT22*BT$102</f>
        <v>3710.0246576243876</v>
      </c>
      <c r="BU22" s="48">
        <f>'A(IxI)'!BU22*BU$102</f>
        <v>677.20034733164948</v>
      </c>
      <c r="BV22" s="48">
        <f>'A(IxI)'!BV22*BV$102</f>
        <v>523.05033876125401</v>
      </c>
      <c r="BW22" s="48">
        <f>'A(IxI)'!BW22*BW$102</f>
        <v>170.89685787911736</v>
      </c>
      <c r="BX22" s="48">
        <f>'A(IxI)'!BX22*BX$102</f>
        <v>578.28115519157529</v>
      </c>
      <c r="BY22" s="48">
        <f>'A(IxI)'!BY22*BY$102</f>
        <v>322.1360810862538</v>
      </c>
      <c r="BZ22" s="48">
        <f>'A(IxI)'!BZ22*BZ$102</f>
        <v>1002.938450056287</v>
      </c>
      <c r="CA22" s="55">
        <f>'A(IxI)'!CA22*CA$102</f>
        <v>0</v>
      </c>
      <c r="CB22" s="83">
        <f t="shared" si="0"/>
        <v>1461364.9979769893</v>
      </c>
      <c r="CC22" s="51">
        <f>'Sim_F(IxI)'!B16</f>
        <v>62533.055707603897</v>
      </c>
      <c r="CD22" s="48">
        <f>'Sim_F(IxI)'!C16</f>
        <v>0</v>
      </c>
      <c r="CE22" s="48">
        <f>'Sim_F(IxI)'!D16</f>
        <v>0</v>
      </c>
      <c r="CF22" s="48">
        <f>'Sim_F(IxI)'!E16</f>
        <v>0</v>
      </c>
      <c r="CG22" s="48">
        <f>'Sim_F(IxI)'!F16</f>
        <v>9998</v>
      </c>
      <c r="CH22" s="82">
        <f>'Sim_F(IxI)'!G16</f>
        <v>10035530.9463154</v>
      </c>
      <c r="CI22" s="93">
        <f t="shared" si="1"/>
        <v>11569426.999999993</v>
      </c>
      <c r="CJ22" s="127"/>
      <c r="CK22" s="48">
        <f>+'(I-AIxI)-1xSim_F(IxI)'!H15</f>
        <v>11569427.000000007</v>
      </c>
      <c r="CL22" s="48">
        <f t="shared" si="2"/>
        <v>1.4901161193847656E-8</v>
      </c>
      <c r="CM22" s="48"/>
      <c r="CN22" s="247">
        <f t="shared" si="3"/>
        <v>0.87368734873585452</v>
      </c>
      <c r="CO22" s="360">
        <v>0</v>
      </c>
    </row>
    <row r="23" spans="1:93" ht="19.5" x14ac:dyDescent="0.25">
      <c r="A23" s="30"/>
      <c r="B23" s="42" t="s">
        <v>14</v>
      </c>
      <c r="C23" s="43" t="s">
        <v>125</v>
      </c>
      <c r="D23" s="51">
        <f>'A(IxI)'!D23*D$102</f>
        <v>45.864356925598457</v>
      </c>
      <c r="E23" s="48">
        <f>'A(IxI)'!E23*E$102</f>
        <v>35.541450700313902</v>
      </c>
      <c r="F23" s="48">
        <f>'A(IxI)'!F23*F$102</f>
        <v>124.14569853068176</v>
      </c>
      <c r="G23" s="48">
        <f>'A(IxI)'!G23*G$102</f>
        <v>17.64383010182414</v>
      </c>
      <c r="H23" s="48">
        <f>'A(IxI)'!H23*H$102</f>
        <v>386.12924026832286</v>
      </c>
      <c r="I23" s="48">
        <f>'A(IxI)'!I23*I$102</f>
        <v>66.434221531365552</v>
      </c>
      <c r="J23" s="48">
        <f>'A(IxI)'!J23*J$102</f>
        <v>66.050538357560995</v>
      </c>
      <c r="K23" s="48">
        <f>'A(IxI)'!K23*K$102</f>
        <v>102.61275272822201</v>
      </c>
      <c r="L23" s="48">
        <f>'A(IxI)'!L23*L$102</f>
        <v>73.092460074623347</v>
      </c>
      <c r="M23" s="48">
        <f>'A(IxI)'!M23*M$102</f>
        <v>289.88839200914759</v>
      </c>
      <c r="N23" s="48">
        <f>'A(IxI)'!N23*N$102</f>
        <v>17.87956435286458</v>
      </c>
      <c r="O23" s="48">
        <f>'A(IxI)'!O23*O$102</f>
        <v>1240.1139855040506</v>
      </c>
      <c r="P23" s="48">
        <f>'A(IxI)'!P23*P$102</f>
        <v>80.535102607379343</v>
      </c>
      <c r="Q23" s="48">
        <f>'A(IxI)'!Q23*Q$102</f>
        <v>22.254847656030094</v>
      </c>
      <c r="R23" s="48">
        <f>'A(IxI)'!R23*R$102</f>
        <v>101.65600850098974</v>
      </c>
      <c r="S23" s="48">
        <f>'A(IxI)'!S23*S$102</f>
        <v>13.582197904652723</v>
      </c>
      <c r="T23" s="48">
        <f>'A(IxI)'!T23*T$102</f>
        <v>494.35046484053805</v>
      </c>
      <c r="U23" s="48">
        <f>'A(IxI)'!U23*U$102</f>
        <v>754.43056598221597</v>
      </c>
      <c r="V23" s="48">
        <f>'A(IxI)'!V23*V$102</f>
        <v>1869.0448993949499</v>
      </c>
      <c r="W23" s="48">
        <f>'A(IxI)'!W23*W$102</f>
        <v>538.28950153195126</v>
      </c>
      <c r="X23" s="48">
        <f>'A(IxI)'!X23*X$102</f>
        <v>293.45389517179183</v>
      </c>
      <c r="Y23" s="48">
        <f>'A(IxI)'!Y23*Y$102</f>
        <v>79.024581116173465</v>
      </c>
      <c r="Z23" s="48">
        <f>'A(IxI)'!Z23*Z$102</f>
        <v>594.25361245343822</v>
      </c>
      <c r="AA23" s="48">
        <f>'A(IxI)'!AA23*AA$102</f>
        <v>138.47987342183811</v>
      </c>
      <c r="AB23" s="48">
        <f>'A(IxI)'!AB23*AB$102</f>
        <v>72.895293349829984</v>
      </c>
      <c r="AC23" s="48">
        <f>'A(IxI)'!AC23*AC$102</f>
        <v>58.460951748648434</v>
      </c>
      <c r="AD23" s="48">
        <f>'A(IxI)'!AD23*AD$102</f>
        <v>67.314434653401335</v>
      </c>
      <c r="AE23" s="48">
        <f>'A(IxI)'!AE23*AE$102</f>
        <v>720.49754592650288</v>
      </c>
      <c r="AF23" s="48">
        <f>'A(IxI)'!AF23*AF$102</f>
        <v>220.75085067764448</v>
      </c>
      <c r="AG23" s="48">
        <f>'A(IxI)'!AG23*AG$102</f>
        <v>60.207312492278874</v>
      </c>
      <c r="AH23" s="48">
        <f>'A(IxI)'!AH23*AH$102</f>
        <v>81.864259952255651</v>
      </c>
      <c r="AI23" s="48">
        <f>'A(IxI)'!AI23*AI$102</f>
        <v>59.661439030711691</v>
      </c>
      <c r="AJ23" s="48">
        <f>'A(IxI)'!AJ23*AJ$102</f>
        <v>0</v>
      </c>
      <c r="AK23" s="48">
        <f>'A(IxI)'!AK23*AK$102</f>
        <v>76.38164056187145</v>
      </c>
      <c r="AL23" s="48">
        <f>'A(IxI)'!AL23*AL$102</f>
        <v>93.571555448918744</v>
      </c>
      <c r="AM23" s="48">
        <f>'A(IxI)'!AM23*AM$102</f>
        <v>39.40401042956367</v>
      </c>
      <c r="AN23" s="48">
        <f>'A(IxI)'!AN23*AN$102</f>
        <v>109.65975582412098</v>
      </c>
      <c r="AO23" s="48">
        <f>'A(IxI)'!AO23*AO$102</f>
        <v>195.35105446171107</v>
      </c>
      <c r="AP23" s="48">
        <f>'A(IxI)'!AP23*AP$102</f>
        <v>48.194416327043491</v>
      </c>
      <c r="AQ23" s="48">
        <f>'A(IxI)'!AQ23*AQ$102</f>
        <v>571.08854316692555</v>
      </c>
      <c r="AR23" s="48">
        <f>'A(IxI)'!AR23*AR$102</f>
        <v>84.683192154926644</v>
      </c>
      <c r="AS23" s="48">
        <f>'A(IxI)'!AS23*AS$102</f>
        <v>129.37215506309079</v>
      </c>
      <c r="AT23" s="48">
        <f>'A(IxI)'!AT23*AT$102</f>
        <v>74.97642262999436</v>
      </c>
      <c r="AU23" s="48">
        <f>'A(IxI)'!AU23*AU$102</f>
        <v>28.077677481130976</v>
      </c>
      <c r="AV23" s="48">
        <f>'A(IxI)'!AV23*AV$102</f>
        <v>193.96796917968101</v>
      </c>
      <c r="AW23" s="48">
        <f>'A(IxI)'!AW23*AW$102</f>
        <v>61.355183633782218</v>
      </c>
      <c r="AX23" s="48">
        <f>'A(IxI)'!AX23*AX$102</f>
        <v>88.846128229632683</v>
      </c>
      <c r="AY23" s="48">
        <f>'A(IxI)'!AY23*AY$102</f>
        <v>301217.44293465436</v>
      </c>
      <c r="AZ23" s="48">
        <f>'A(IxI)'!AZ23*AZ$102</f>
        <v>127.56465659218991</v>
      </c>
      <c r="BA23" s="48">
        <f>'A(IxI)'!BA23*BA$102</f>
        <v>26.878664455145643</v>
      </c>
      <c r="BB23" s="48">
        <f>'A(IxI)'!BB23*BB$102</f>
        <v>58.607194778283954</v>
      </c>
      <c r="BC23" s="48">
        <f>'A(IxI)'!BC23*BC$102</f>
        <v>19.162979342570736</v>
      </c>
      <c r="BD23" s="48">
        <f>'A(IxI)'!BD23*BD$102</f>
        <v>102.10356233787809</v>
      </c>
      <c r="BE23" s="48">
        <f>'A(IxI)'!BE23*BE$102</f>
        <v>66.497464773828</v>
      </c>
      <c r="BF23" s="48">
        <f>'A(IxI)'!BF23*BF$102</f>
        <v>80.913744327509477</v>
      </c>
      <c r="BG23" s="48">
        <f>'A(IxI)'!BG23*BG$102</f>
        <v>75.041124174001254</v>
      </c>
      <c r="BH23" s="48">
        <f>'A(IxI)'!BH23*BH$102</f>
        <v>56.500869332162821</v>
      </c>
      <c r="BI23" s="48">
        <f>'A(IxI)'!BI23*BI$102</f>
        <v>2968.3091221680061</v>
      </c>
      <c r="BJ23" s="48">
        <f>'A(IxI)'!BJ23*BJ$102</f>
        <v>538.29426659391129</v>
      </c>
      <c r="BK23" s="48">
        <f>'A(IxI)'!BK23*BK$102</f>
        <v>1525.3656840924409</v>
      </c>
      <c r="BL23" s="48">
        <f>'A(IxI)'!BL23*BL$102</f>
        <v>11.825705761577613</v>
      </c>
      <c r="BM23" s="48">
        <f>'A(IxI)'!BM23*BM$102</f>
        <v>28.210557719400402</v>
      </c>
      <c r="BN23" s="48">
        <f>'A(IxI)'!BN23*BN$102</f>
        <v>221.92341275875734</v>
      </c>
      <c r="BO23" s="48">
        <f>'A(IxI)'!BO23*BO$102</f>
        <v>71.955509217791302</v>
      </c>
      <c r="BP23" s="48">
        <f>'A(IxI)'!BP23*BP$102</f>
        <v>60.985510013544165</v>
      </c>
      <c r="BQ23" s="48">
        <f>'A(IxI)'!BQ23*BQ$102</f>
        <v>63.108425330415329</v>
      </c>
      <c r="BR23" s="48">
        <f>'A(IxI)'!BR23*BR$102</f>
        <v>6.1138208845612132</v>
      </c>
      <c r="BS23" s="48">
        <f>'A(IxI)'!BS23*BS$102</f>
        <v>12.881663852054507</v>
      </c>
      <c r="BT23" s="48">
        <f>'A(IxI)'!BT23*BT$102</f>
        <v>130.94676490758019</v>
      </c>
      <c r="BU23" s="48">
        <f>'A(IxI)'!BU23*BU$102</f>
        <v>125.65754659655194</v>
      </c>
      <c r="BV23" s="48">
        <f>'A(IxI)'!BV23*BV$102</f>
        <v>89.362721292488274</v>
      </c>
      <c r="BW23" s="48">
        <f>'A(IxI)'!BW23*BW$102</f>
        <v>71.25717943077963</v>
      </c>
      <c r="BX23" s="48">
        <f>'A(IxI)'!BX23*BX$102</f>
        <v>167.19493688832733</v>
      </c>
      <c r="BY23" s="48">
        <f>'A(IxI)'!BY23*BY$102</f>
        <v>249.6412611133826</v>
      </c>
      <c r="BZ23" s="48">
        <f>'A(IxI)'!BZ23*BZ$102</f>
        <v>83.954977126834478</v>
      </c>
      <c r="CA23" s="55">
        <f>'A(IxI)'!CA23*CA$102</f>
        <v>0</v>
      </c>
      <c r="CB23" s="83">
        <f t="shared" si="0"/>
        <v>318839.03609460662</v>
      </c>
      <c r="CC23" s="51">
        <f>'Sim_F(IxI)'!B17</f>
        <v>15825.938808237401</v>
      </c>
      <c r="CD23" s="48">
        <f>'Sim_F(IxI)'!C17</f>
        <v>0</v>
      </c>
      <c r="CE23" s="48">
        <f>'Sim_F(IxI)'!D17</f>
        <v>0</v>
      </c>
      <c r="CF23" s="48">
        <f>'Sim_F(IxI)'!E17</f>
        <v>3199.2800223226</v>
      </c>
      <c r="CG23" s="48">
        <f>'Sim_F(IxI)'!F17</f>
        <v>-36460</v>
      </c>
      <c r="CH23" s="82">
        <f>'Sim_F(IxI)'!G17</f>
        <v>2767750.74507483</v>
      </c>
      <c r="CI23" s="93">
        <f t="shared" si="1"/>
        <v>3069154.9999999967</v>
      </c>
      <c r="CJ23" s="127"/>
      <c r="CK23" s="48">
        <f>+'(I-AIxI)-1xSim_F(IxI)'!H16</f>
        <v>3069154.9999999977</v>
      </c>
      <c r="CL23" s="48">
        <f t="shared" si="2"/>
        <v>0</v>
      </c>
      <c r="CM23" s="48"/>
      <c r="CN23" s="247">
        <f t="shared" si="3"/>
        <v>0.8961150427089517</v>
      </c>
      <c r="CO23" s="360">
        <v>0</v>
      </c>
    </row>
    <row r="24" spans="1:93" ht="19.5" x14ac:dyDescent="0.25">
      <c r="A24" s="30"/>
      <c r="B24" s="42" t="s">
        <v>15</v>
      </c>
      <c r="C24" s="43" t="s">
        <v>126</v>
      </c>
      <c r="D24" s="51">
        <f>'A(IxI)'!D24*D$102</f>
        <v>320.31458216900893</v>
      </c>
      <c r="E24" s="48">
        <f>'A(IxI)'!E24*E$102</f>
        <v>267.91731022411318</v>
      </c>
      <c r="F24" s="48">
        <f>'A(IxI)'!F24*F$102</f>
        <v>820.23605844266524</v>
      </c>
      <c r="G24" s="48">
        <f>'A(IxI)'!G24*G$102</f>
        <v>788.56160966989</v>
      </c>
      <c r="H24" s="48">
        <f>'A(IxI)'!H24*H$102</f>
        <v>7255.4002244675657</v>
      </c>
      <c r="I24" s="48">
        <f>'A(IxI)'!I24*I$102</f>
        <v>653.55395121918048</v>
      </c>
      <c r="J24" s="48">
        <f>'A(IxI)'!J24*J$102</f>
        <v>641.92409466937931</v>
      </c>
      <c r="K24" s="48">
        <f>'A(IxI)'!K24*K$102</f>
        <v>1116.057562260311</v>
      </c>
      <c r="L24" s="48">
        <f>'A(IxI)'!L24*L$102</f>
        <v>534.31187041082364</v>
      </c>
      <c r="M24" s="48">
        <f>'A(IxI)'!M24*M$102</f>
        <v>721.69142996046548</v>
      </c>
      <c r="N24" s="48">
        <f>'A(IxI)'!N24*N$102</f>
        <v>274.52904272512558</v>
      </c>
      <c r="O24" s="48">
        <f>'A(IxI)'!O24*O$102</f>
        <v>307.01408406864419</v>
      </c>
      <c r="P24" s="48">
        <f>'A(IxI)'!P24*P$102</f>
        <v>115.33007097566478</v>
      </c>
      <c r="Q24" s="48">
        <f>'A(IxI)'!Q24*Q$102</f>
        <v>4.0164055147379001</v>
      </c>
      <c r="R24" s="48">
        <f>'A(IxI)'!R24*R$102</f>
        <v>13196.418825870343</v>
      </c>
      <c r="S24" s="48">
        <f>'A(IxI)'!S24*S$102</f>
        <v>1478.8748182561608</v>
      </c>
      <c r="T24" s="48">
        <f>'A(IxI)'!T24*T$102</f>
        <v>89.217053465687968</v>
      </c>
      <c r="U24" s="48">
        <f>'A(IxI)'!U24*U$102</f>
        <v>136.15456427879784</v>
      </c>
      <c r="V24" s="48">
        <f>'A(IxI)'!V24*V$102</f>
        <v>337.31267709615616</v>
      </c>
      <c r="W24" s="48">
        <f>'A(IxI)'!W24*W$102</f>
        <v>97.146875857972475</v>
      </c>
      <c r="X24" s="48">
        <f>'A(IxI)'!X24*X$102</f>
        <v>52.960589131237768</v>
      </c>
      <c r="Y24" s="48">
        <f>'A(IxI)'!Y24*Y$102</f>
        <v>14.261825931162953</v>
      </c>
      <c r="Z24" s="48">
        <f>'A(IxI)'!Z24*Z$102</f>
        <v>107.2469029265272</v>
      </c>
      <c r="AA24" s="48">
        <f>'A(IxI)'!AA24*AA$102</f>
        <v>24.991917980663985</v>
      </c>
      <c r="AB24" s="48">
        <f>'A(IxI)'!AB24*AB$102</f>
        <v>13.155653219192617</v>
      </c>
      <c r="AC24" s="48">
        <f>'A(IxI)'!AC24*AC$102</f>
        <v>10.550640140485349</v>
      </c>
      <c r="AD24" s="48">
        <f>'A(IxI)'!AD24*AD$102</f>
        <v>12.148457304318089</v>
      </c>
      <c r="AE24" s="48">
        <f>'A(IxI)'!AE24*AE$102</f>
        <v>221.79601926403254</v>
      </c>
      <c r="AF24" s="48">
        <f>'A(IxI)'!AF24*AF$102</f>
        <v>39.839631695009018</v>
      </c>
      <c r="AG24" s="48">
        <f>'A(IxI)'!AG24*AG$102</f>
        <v>10.865811604691649</v>
      </c>
      <c r="AH24" s="48">
        <f>'A(IxI)'!AH24*AH$102</f>
        <v>14.774312105573344</v>
      </c>
      <c r="AI24" s="48">
        <f>'A(IxI)'!AI24*AI$102</f>
        <v>10.767296026635412</v>
      </c>
      <c r="AJ24" s="48">
        <f>'A(IxI)'!AJ24*AJ$102</f>
        <v>0</v>
      </c>
      <c r="AK24" s="48">
        <f>'A(IxI)'!AK24*AK$102</f>
        <v>13.784845761202231</v>
      </c>
      <c r="AL24" s="48">
        <f>'A(IxI)'!AL24*AL$102</f>
        <v>16.887166209192596</v>
      </c>
      <c r="AM24" s="48">
        <f>'A(IxI)'!AM24*AM$102</f>
        <v>7.1113712948381824</v>
      </c>
      <c r="AN24" s="48">
        <f>'A(IxI)'!AN24*AN$102</f>
        <v>191.41364743332389</v>
      </c>
      <c r="AO24" s="48">
        <f>'A(IxI)'!AO24*AO$102</f>
        <v>39.621886695379665</v>
      </c>
      <c r="AP24" s="48">
        <f>'A(IxI)'!AP24*AP$102</f>
        <v>8.697804743815615</v>
      </c>
      <c r="AQ24" s="48">
        <f>'A(IxI)'!AQ24*AQ$102</f>
        <v>245.76287939213586</v>
      </c>
      <c r="AR24" s="48">
        <f>'A(IxI)'!AR24*AR$102</f>
        <v>1418.5964695142686</v>
      </c>
      <c r="AS24" s="48">
        <f>'A(IxI)'!AS24*AS$102</f>
        <v>699.23306958802084</v>
      </c>
      <c r="AT24" s="48">
        <f>'A(IxI)'!AT24*AT$102</f>
        <v>27.489750211730804</v>
      </c>
      <c r="AU24" s="48">
        <f>'A(IxI)'!AU24*AU$102</f>
        <v>9.6622721149730726</v>
      </c>
      <c r="AV24" s="48">
        <f>'A(IxI)'!AV24*AV$102</f>
        <v>42.358039204375302</v>
      </c>
      <c r="AW24" s="48">
        <f>'A(IxI)'!AW24*AW$102</f>
        <v>4136.7325050801019</v>
      </c>
      <c r="AX24" s="48">
        <f>'A(IxI)'!AX24*AX$102</f>
        <v>81243.156839280826</v>
      </c>
      <c r="AY24" s="48">
        <f>'A(IxI)'!AY24*AY$102</f>
        <v>21.071732577168021</v>
      </c>
      <c r="AZ24" s="48">
        <f>'A(IxI)'!AZ24*AZ$102</f>
        <v>180.35867427357488</v>
      </c>
      <c r="BA24" s="48">
        <f>'A(IxI)'!BA24*BA$102</f>
        <v>4.8508809323251008</v>
      </c>
      <c r="BB24" s="48">
        <f>'A(IxI)'!BB24*BB$102</f>
        <v>10.577033100787721</v>
      </c>
      <c r="BC24" s="48">
        <f>'A(IxI)'!BC24*BC$102</f>
        <v>3.4584058763239724</v>
      </c>
      <c r="BD24" s="48">
        <f>'A(IxI)'!BD24*BD$102</f>
        <v>18.426965539668537</v>
      </c>
      <c r="BE24" s="48">
        <f>'A(IxI)'!BE24*BE$102</f>
        <v>12.001016064530324</v>
      </c>
      <c r="BF24" s="48">
        <f>'A(IxI)'!BF24*BF$102</f>
        <v>14.602769426149933</v>
      </c>
      <c r="BG24" s="48">
        <f>'A(IxI)'!BG24*BG$102</f>
        <v>13.542918362010223</v>
      </c>
      <c r="BH24" s="48">
        <f>'A(IxI)'!BH24*BH$102</f>
        <v>114.66414456257745</v>
      </c>
      <c r="BI24" s="48">
        <f>'A(IxI)'!BI24*BI$102</f>
        <v>132589.64865205754</v>
      </c>
      <c r="BJ24" s="48">
        <f>'A(IxI)'!BJ24*BJ$102</f>
        <v>97.147735824368425</v>
      </c>
      <c r="BK24" s="48">
        <f>'A(IxI)'!BK24*BK$102</f>
        <v>275.28775933547342</v>
      </c>
      <c r="BL24" s="48">
        <f>'A(IxI)'!BL24*BL$102</f>
        <v>2.1342239933778453</v>
      </c>
      <c r="BM24" s="48">
        <f>'A(IxI)'!BM24*BM$102</f>
        <v>5.09125208805151</v>
      </c>
      <c r="BN24" s="48">
        <f>'A(IxI)'!BN24*BN$102</f>
        <v>40.051247828345154</v>
      </c>
      <c r="BO24" s="48">
        <f>'A(IxI)'!BO24*BO$102</f>
        <v>12.986047287535772</v>
      </c>
      <c r="BP24" s="48">
        <f>'A(IxI)'!BP24*BP$102</f>
        <v>11.006255469519374</v>
      </c>
      <c r="BQ24" s="48">
        <f>'A(IxI)'!BQ24*BQ$102</f>
        <v>11.389384975404486</v>
      </c>
      <c r="BR24" s="48">
        <f>'A(IxI)'!BR24*BR$102</f>
        <v>1.1033813529708922</v>
      </c>
      <c r="BS24" s="48">
        <f>'A(IxI)'!BS24*BS$102</f>
        <v>2.3247962212121873</v>
      </c>
      <c r="BT24" s="48">
        <f>'A(IxI)'!BT24*BT$102</f>
        <v>23.63239312354429</v>
      </c>
      <c r="BU24" s="48">
        <f>'A(IxI)'!BU24*BU$102</f>
        <v>118.95837797172946</v>
      </c>
      <c r="BV24" s="48">
        <f>'A(IxI)'!BV24*BV$102</f>
        <v>16.127584073301204</v>
      </c>
      <c r="BW24" s="48">
        <f>'A(IxI)'!BW24*BW$102</f>
        <v>14.522165490518613</v>
      </c>
      <c r="BX24" s="48">
        <f>'A(IxI)'!BX24*BX$102</f>
        <v>30.174219879351927</v>
      </c>
      <c r="BY24" s="48">
        <f>'A(IxI)'!BY24*BY$102</f>
        <v>45.053579037654799</v>
      </c>
      <c r="BZ24" s="48">
        <f>'A(IxI)'!BZ24*BZ$102</f>
        <v>15.151630706874169</v>
      </c>
      <c r="CA24" s="55">
        <f>'A(IxI)'!CA24*CA$102</f>
        <v>0</v>
      </c>
      <c r="CB24" s="83">
        <f t="shared" si="0"/>
        <v>251495.1959428883</v>
      </c>
      <c r="CC24" s="51">
        <f>'Sim_F(IxI)'!B18</f>
        <v>3868.52921554676</v>
      </c>
      <c r="CD24" s="48">
        <f>'Sim_F(IxI)'!C18</f>
        <v>0</v>
      </c>
      <c r="CE24" s="48">
        <f>'Sim_F(IxI)'!D18</f>
        <v>0</v>
      </c>
      <c r="CF24" s="48">
        <f>'Sim_F(IxI)'!E18</f>
        <v>577.38458260645996</v>
      </c>
      <c r="CG24" s="48">
        <f>'Sim_F(IxI)'!F18</f>
        <v>8043.1601922827103</v>
      </c>
      <c r="CH24" s="82">
        <f>'Sim_F(IxI)'!G18</f>
        <v>5510.7300666761403</v>
      </c>
      <c r="CI24" s="93">
        <f t="shared" si="1"/>
        <v>269495.00000000041</v>
      </c>
      <c r="CJ24" s="127"/>
      <c r="CK24" s="48">
        <f>+'(I-AIxI)-1xSim_F(IxI)'!H17</f>
        <v>269494.99999999953</v>
      </c>
      <c r="CL24" s="48">
        <f t="shared" si="2"/>
        <v>-8.7311491370201111E-10</v>
      </c>
      <c r="CM24" s="48"/>
      <c r="CN24" s="247">
        <f t="shared" si="3"/>
        <v>6.6790864606438141E-2</v>
      </c>
      <c r="CO24" s="360">
        <v>0</v>
      </c>
    </row>
    <row r="25" spans="1:93" ht="19.5" x14ac:dyDescent="0.25">
      <c r="A25" s="30"/>
      <c r="B25" s="42" t="s">
        <v>16</v>
      </c>
      <c r="C25" s="43" t="s">
        <v>127</v>
      </c>
      <c r="D25" s="51">
        <f>'A(IxI)'!D25*D$102</f>
        <v>30.492916125950519</v>
      </c>
      <c r="E25" s="48">
        <f>'A(IxI)'!E25*E$102</f>
        <v>23.668539374232434</v>
      </c>
      <c r="F25" s="48">
        <f>'A(IxI)'!F25*F$102</f>
        <v>82.745681022864417</v>
      </c>
      <c r="G25" s="48">
        <f>'A(IxI)'!G25*G$102</f>
        <v>11.687354762061368</v>
      </c>
      <c r="H25" s="48">
        <f>'A(IxI)'!H25*H$102</f>
        <v>256.2848409026609</v>
      </c>
      <c r="I25" s="48">
        <f>'A(IxI)'!I25*I$102</f>
        <v>44.185068638902713</v>
      </c>
      <c r="J25" s="48">
        <f>'A(IxI)'!J25*J$102</f>
        <v>43.766550160636633</v>
      </c>
      <c r="K25" s="48">
        <f>'A(IxI)'!K25*K$102</f>
        <v>67.98420225499342</v>
      </c>
      <c r="L25" s="48">
        <f>'A(IxI)'!L25*L$102</f>
        <v>48.842833947097645</v>
      </c>
      <c r="M25" s="48">
        <f>'A(IxI)'!M25*M$102</f>
        <v>51039.170473763188</v>
      </c>
      <c r="N25" s="48">
        <f>'A(IxI)'!N25*N$102</f>
        <v>11.840322904542258</v>
      </c>
      <c r="O25" s="48">
        <f>'A(IxI)'!O25*O$102</f>
        <v>141295.59195814238</v>
      </c>
      <c r="P25" s="48">
        <f>'A(IxI)'!P25*P$102</f>
        <v>57.4386996737205</v>
      </c>
      <c r="Q25" s="48">
        <f>'A(IxI)'!Q25*Q$102</f>
        <v>15.010182584599283</v>
      </c>
      <c r="R25" s="48">
        <f>'A(IxI)'!R25*R$102</f>
        <v>104.10745653007005</v>
      </c>
      <c r="S25" s="48">
        <f>'A(IxI)'!S25*S$102</f>
        <v>15.419170505366198</v>
      </c>
      <c r="T25" s="48">
        <f>'A(IxI)'!T25*T$102</f>
        <v>137840.42790771276</v>
      </c>
      <c r="U25" s="48">
        <f>'A(IxI)'!U25*U$102</f>
        <v>1782.3414214461718</v>
      </c>
      <c r="V25" s="48">
        <f>'A(IxI)'!V25*V$102</f>
        <v>81175.551002006352</v>
      </c>
      <c r="W25" s="48">
        <f>'A(IxI)'!W25*W$102</f>
        <v>428.78489662274171</v>
      </c>
      <c r="X25" s="48">
        <f>'A(IxI)'!X25*X$102</f>
        <v>6224.7439363572657</v>
      </c>
      <c r="Y25" s="48">
        <f>'A(IxI)'!Y25*Y$102</f>
        <v>972.78623804927338</v>
      </c>
      <c r="Z25" s="48">
        <f>'A(IxI)'!Z25*Z$102</f>
        <v>393.59251208789499</v>
      </c>
      <c r="AA25" s="48">
        <f>'A(IxI)'!AA25*AA$102</f>
        <v>91.83394401764069</v>
      </c>
      <c r="AB25" s="48">
        <f>'A(IxI)'!AB25*AB$102</f>
        <v>103.75213208254726</v>
      </c>
      <c r="AC25" s="48">
        <f>'A(IxI)'!AC25*AC$102</f>
        <v>251.67127801326299</v>
      </c>
      <c r="AD25" s="48">
        <f>'A(IxI)'!AD25*AD$102</f>
        <v>49.93142120810375</v>
      </c>
      <c r="AE25" s="48">
        <f>'A(IxI)'!AE25*AE$102</f>
        <v>29309.940425612174</v>
      </c>
      <c r="AF25" s="48">
        <f>'A(IxI)'!AF25*AF$102</f>
        <v>7013.4720692813853</v>
      </c>
      <c r="AG25" s="48">
        <f>'A(IxI)'!AG25*AG$102</f>
        <v>40.262485388958098</v>
      </c>
      <c r="AH25" s="48">
        <f>'A(IxI)'!AH25*AH$102</f>
        <v>3483.011104819926</v>
      </c>
      <c r="AI25" s="48">
        <f>'A(IxI)'!AI25*AI$102</f>
        <v>41.319663281858787</v>
      </c>
      <c r="AJ25" s="48">
        <f>'A(IxI)'!AJ25*AJ$102</f>
        <v>0</v>
      </c>
      <c r="AK25" s="48">
        <f>'A(IxI)'!AK25*AK$102</f>
        <v>61.53307752175138</v>
      </c>
      <c r="AL25" s="48">
        <f>'A(IxI)'!AL25*AL$102</f>
        <v>70.780310076696964</v>
      </c>
      <c r="AM25" s="48">
        <f>'A(IxI)'!AM25*AM$102</f>
        <v>144.69338161200008</v>
      </c>
      <c r="AN25" s="48">
        <f>'A(IxI)'!AN25*AN$102</f>
        <v>76.748928783597535</v>
      </c>
      <c r="AO25" s="48">
        <f>'A(IxI)'!AO25*AO$102</f>
        <v>133.90584186054576</v>
      </c>
      <c r="AP25" s="48">
        <f>'A(IxI)'!AP25*AP$102</f>
        <v>32.680027697229541</v>
      </c>
      <c r="AQ25" s="48">
        <f>'A(IxI)'!AQ25*AQ$102</f>
        <v>383.35809099718927</v>
      </c>
      <c r="AR25" s="48">
        <f>'A(IxI)'!AR25*AR$102</f>
        <v>135.43265862896686</v>
      </c>
      <c r="AS25" s="48">
        <f>'A(IxI)'!AS25*AS$102</f>
        <v>85.25447576320849</v>
      </c>
      <c r="AT25" s="48">
        <f>'A(IxI)'!AT25*AT$102</f>
        <v>65.701187492530224</v>
      </c>
      <c r="AU25" s="48">
        <f>'A(IxI)'!AU25*AU$102</f>
        <v>18.872075700197485</v>
      </c>
      <c r="AV25" s="48">
        <f>'A(IxI)'!AV25*AV$102</f>
        <v>131.62478148984226</v>
      </c>
      <c r="AW25" s="48">
        <f>'A(IxI)'!AW25*AW$102</f>
        <v>25.493089096578807</v>
      </c>
      <c r="AX25" s="48">
        <f>'A(IxI)'!AX25*AX$102</f>
        <v>60.868145227975383</v>
      </c>
      <c r="AY25" s="48">
        <f>'A(IxI)'!AY25*AY$102</f>
        <v>83.319256808785866</v>
      </c>
      <c r="AZ25" s="48">
        <f>'A(IxI)'!AZ25*AZ$102</f>
        <v>86.883704594897708</v>
      </c>
      <c r="BA25" s="48">
        <f>'A(IxI)'!BA25*BA$102</f>
        <v>18.339962155979116</v>
      </c>
      <c r="BB25" s="48">
        <f>'A(IxI)'!BB25*BB$102</f>
        <v>40.297703777603736</v>
      </c>
      <c r="BC25" s="48">
        <f>'A(IxI)'!BC25*BC$102</f>
        <v>14.10725558286525</v>
      </c>
      <c r="BD25" s="48">
        <f>'A(IxI)'!BD25*BD$102</f>
        <v>69.085865345808827</v>
      </c>
      <c r="BE25" s="48">
        <f>'A(IxI)'!BE25*BE$102</f>
        <v>49.867800399009191</v>
      </c>
      <c r="BF25" s="48">
        <f>'A(IxI)'!BF25*BF$102</f>
        <v>57.444386189831619</v>
      </c>
      <c r="BG25" s="48">
        <f>'A(IxI)'!BG25*BG$102</f>
        <v>52.254735976017784</v>
      </c>
      <c r="BH25" s="48">
        <f>'A(IxI)'!BH25*BH$102</f>
        <v>41.513523599829817</v>
      </c>
      <c r="BI25" s="48">
        <f>'A(IxI)'!BI25*BI$102</f>
        <v>724.80141381064925</v>
      </c>
      <c r="BJ25" s="48">
        <f>'A(IxI)'!BJ25*BJ$102</f>
        <v>356.47277575387449</v>
      </c>
      <c r="BK25" s="48">
        <f>'A(IxI)'!BK25*BK$102</f>
        <v>1019.0267672138616</v>
      </c>
      <c r="BL25" s="48">
        <f>'A(IxI)'!BL25*BL$102</f>
        <v>7.8366475206249042</v>
      </c>
      <c r="BM25" s="48">
        <f>'A(IxI)'!BM25*BM$102</f>
        <v>22842.307167722745</v>
      </c>
      <c r="BN25" s="48">
        <f>'A(IxI)'!BN25*BN$102</f>
        <v>170290.07823189805</v>
      </c>
      <c r="BO25" s="48">
        <f>'A(IxI)'!BO25*BO$102</f>
        <v>47.6508513901749</v>
      </c>
      <c r="BP25" s="48">
        <f>'A(IxI)'!BP25*BP$102</f>
        <v>41.220752469943342</v>
      </c>
      <c r="BQ25" s="48">
        <f>'A(IxI)'!BQ25*BQ$102</f>
        <v>41.80887613609675</v>
      </c>
      <c r="BR25" s="48">
        <f>'A(IxI)'!BR25*BR$102</f>
        <v>4.0627206369368016</v>
      </c>
      <c r="BS25" s="48">
        <f>'A(IxI)'!BS25*BS$102</f>
        <v>8.5305803064300427</v>
      </c>
      <c r="BT25" s="48">
        <f>'A(IxI)'!BT25*BT$102</f>
        <v>4060.1534226686708</v>
      </c>
      <c r="BU25" s="48">
        <f>'A(IxI)'!BU25*BU$102</f>
        <v>341.62024075464228</v>
      </c>
      <c r="BV25" s="48">
        <f>'A(IxI)'!BV25*BV$102</f>
        <v>60.127856593903644</v>
      </c>
      <c r="BW25" s="48">
        <f>'A(IxI)'!BW25*BW$102</f>
        <v>57.958275450915401</v>
      </c>
      <c r="BX25" s="48">
        <f>'A(IxI)'!BX25*BX$102</f>
        <v>113.3013250775787</v>
      </c>
      <c r="BY25" s="48">
        <f>'A(IxI)'!BY25*BY$102</f>
        <v>1194.0499784467922</v>
      </c>
      <c r="BZ25" s="48">
        <f>'A(IxI)'!BZ25*BZ$102</f>
        <v>10866.824145769089</v>
      </c>
      <c r="CA25" s="55">
        <f>'A(IxI)'!CA25*CA$102</f>
        <v>0</v>
      </c>
      <c r="CB25" s="83">
        <f t="shared" si="0"/>
        <v>676369.55098528147</v>
      </c>
      <c r="CC25" s="51">
        <f>'Sim_F(IxI)'!B19</f>
        <v>2097610.5376598998</v>
      </c>
      <c r="CD25" s="48">
        <f>'Sim_F(IxI)'!C19</f>
        <v>0</v>
      </c>
      <c r="CE25" s="48">
        <f>'Sim_F(IxI)'!D19</f>
        <v>0</v>
      </c>
      <c r="CF25" s="48">
        <f>'Sim_F(IxI)'!E19</f>
        <v>8478.3581495397393</v>
      </c>
      <c r="CG25" s="48">
        <f>'Sim_F(IxI)'!F19</f>
        <v>67063.493903961804</v>
      </c>
      <c r="CH25" s="82">
        <f>'Sim_F(IxI)'!G19</f>
        <v>59127.059301319903</v>
      </c>
      <c r="CI25" s="93">
        <f t="shared" si="1"/>
        <v>2908649.0000000028</v>
      </c>
      <c r="CJ25" s="127"/>
      <c r="CK25" s="48">
        <f>+'(I-AIxI)-1xSim_F(IxI)'!H18</f>
        <v>2908649.0000000047</v>
      </c>
      <c r="CL25" s="48">
        <f t="shared" si="2"/>
        <v>0</v>
      </c>
      <c r="CM25" s="48"/>
      <c r="CN25" s="247">
        <f t="shared" si="3"/>
        <v>0.7674626429709186</v>
      </c>
      <c r="CO25" s="360">
        <v>0</v>
      </c>
    </row>
    <row r="26" spans="1:93" ht="19.5" x14ac:dyDescent="0.25">
      <c r="A26" s="30"/>
      <c r="B26" s="42" t="s">
        <v>17</v>
      </c>
      <c r="C26" s="43" t="s">
        <v>128</v>
      </c>
      <c r="D26" s="51">
        <f>'A(IxI)'!D26*D$102</f>
        <v>111.42852351395925</v>
      </c>
      <c r="E26" s="48">
        <f>'A(IxI)'!E26*E$102</f>
        <v>94.95816441414911</v>
      </c>
      <c r="F26" s="48">
        <f>'A(IxI)'!F26*F$102</f>
        <v>347.63061241150746</v>
      </c>
      <c r="G26" s="48">
        <f>'A(IxI)'!G26*G$102</f>
        <v>33.294330833202217</v>
      </c>
      <c r="H26" s="48">
        <f>'A(IxI)'!H26*H$102</f>
        <v>842.01064167285051</v>
      </c>
      <c r="I26" s="48">
        <f>'A(IxI)'!I26*I$102</f>
        <v>165.01493797604996</v>
      </c>
      <c r="J26" s="48">
        <f>'A(IxI)'!J26*J$102</f>
        <v>127.82643429308145</v>
      </c>
      <c r="K26" s="48">
        <f>'A(IxI)'!K26*K$102</f>
        <v>196.52558985274428</v>
      </c>
      <c r="L26" s="48">
        <f>'A(IxI)'!L26*L$102</f>
        <v>232.44670422072335</v>
      </c>
      <c r="M26" s="48">
        <f>'A(IxI)'!M26*M$102</f>
        <v>1501.4087786506198</v>
      </c>
      <c r="N26" s="48">
        <f>'A(IxI)'!N26*N$102</f>
        <v>33.032945889407792</v>
      </c>
      <c r="O26" s="48">
        <f>'A(IxI)'!O26*O$102</f>
        <v>14063.910061842698</v>
      </c>
      <c r="P26" s="48">
        <f>'A(IxI)'!P26*P$102</f>
        <v>1059.7569868052078</v>
      </c>
      <c r="Q26" s="48">
        <f>'A(IxI)'!Q26*Q$102</f>
        <v>101.55534563630407</v>
      </c>
      <c r="R26" s="48">
        <f>'A(IxI)'!R26*R$102</f>
        <v>8349.2880082008342</v>
      </c>
      <c r="S26" s="48">
        <f>'A(IxI)'!S26*S$102</f>
        <v>1450.412798010083</v>
      </c>
      <c r="T26" s="48">
        <f>'A(IxI)'!T26*T$102</f>
        <v>1664.4279448143598</v>
      </c>
      <c r="U26" s="48">
        <f>'A(IxI)'!U26*U$102</f>
        <v>122133.43839648567</v>
      </c>
      <c r="V26" s="48">
        <f>'A(IxI)'!V26*V$102</f>
        <v>6779.2553676169064</v>
      </c>
      <c r="W26" s="48">
        <f>'A(IxI)'!W26*W$102</f>
        <v>1869.4566754519146</v>
      </c>
      <c r="X26" s="48">
        <f>'A(IxI)'!X26*X$102</f>
        <v>804.77979894050827</v>
      </c>
      <c r="Y26" s="48">
        <f>'A(IxI)'!Y26*Y$102</f>
        <v>230.85942397732654</v>
      </c>
      <c r="Z26" s="48">
        <f>'A(IxI)'!Z26*Z$102</f>
        <v>1111.6465372168082</v>
      </c>
      <c r="AA26" s="48">
        <f>'A(IxI)'!AA26*AA$102</f>
        <v>284.43936640733938</v>
      </c>
      <c r="AB26" s="48">
        <f>'A(IxI)'!AB26*AB$102</f>
        <v>252.3711590269121</v>
      </c>
      <c r="AC26" s="48">
        <f>'A(IxI)'!AC26*AC$102</f>
        <v>124.30804518631744</v>
      </c>
      <c r="AD26" s="48">
        <f>'A(IxI)'!AD26*AD$102</f>
        <v>134.4986545274584</v>
      </c>
      <c r="AE26" s="48">
        <f>'A(IxI)'!AE26*AE$102</f>
        <v>99589.97116125992</v>
      </c>
      <c r="AF26" s="48">
        <f>'A(IxI)'!AF26*AF$102</f>
        <v>1569.7663589374872</v>
      </c>
      <c r="AG26" s="48">
        <f>'A(IxI)'!AG26*AG$102</f>
        <v>198.11176111423796</v>
      </c>
      <c r="AH26" s="48">
        <f>'A(IxI)'!AH26*AH$102</f>
        <v>886.68938525284341</v>
      </c>
      <c r="AI26" s="48">
        <f>'A(IxI)'!AI26*AI$102</f>
        <v>511.83614837174355</v>
      </c>
      <c r="AJ26" s="48">
        <f>'A(IxI)'!AJ26*AJ$102</f>
        <v>0</v>
      </c>
      <c r="AK26" s="48">
        <f>'A(IxI)'!AK26*AK$102</f>
        <v>417.5680532925424</v>
      </c>
      <c r="AL26" s="48">
        <f>'A(IxI)'!AL26*AL$102</f>
        <v>2128.4317023954427</v>
      </c>
      <c r="AM26" s="48">
        <f>'A(IxI)'!AM26*AM$102</f>
        <v>189.93484549805856</v>
      </c>
      <c r="AN26" s="48">
        <f>'A(IxI)'!AN26*AN$102</f>
        <v>1118.6923479726363</v>
      </c>
      <c r="AO26" s="48">
        <f>'A(IxI)'!AO26*AO$102</f>
        <v>1367.9361858393047</v>
      </c>
      <c r="AP26" s="48">
        <f>'A(IxI)'!AP26*AP$102</f>
        <v>258.62392108776908</v>
      </c>
      <c r="AQ26" s="48">
        <f>'A(IxI)'!AQ26*AQ$102</f>
        <v>2201.6412110978813</v>
      </c>
      <c r="AR26" s="48">
        <f>'A(IxI)'!AR26*AR$102</f>
        <v>372.97671255960603</v>
      </c>
      <c r="AS26" s="48">
        <f>'A(IxI)'!AS26*AS$102</f>
        <v>473.135531251055</v>
      </c>
      <c r="AT26" s="48">
        <f>'A(IxI)'!AT26*AT$102</f>
        <v>197.25124193989805</v>
      </c>
      <c r="AU26" s="48">
        <f>'A(IxI)'!AU26*AU$102</f>
        <v>113.61330116899971</v>
      </c>
      <c r="AV26" s="48">
        <f>'A(IxI)'!AV26*AV$102</f>
        <v>1062.5226222031863</v>
      </c>
      <c r="AW26" s="48">
        <f>'A(IxI)'!AW26*AW$102</f>
        <v>233.6716506105808</v>
      </c>
      <c r="AX26" s="48">
        <f>'A(IxI)'!AX26*AX$102</f>
        <v>614.91877531497596</v>
      </c>
      <c r="AY26" s="48">
        <f>'A(IxI)'!AY26*AY$102</f>
        <v>1546.570684864857</v>
      </c>
      <c r="AZ26" s="48">
        <f>'A(IxI)'!AZ26*AZ$102</f>
        <v>5051.1254941219977</v>
      </c>
      <c r="BA26" s="48">
        <f>'A(IxI)'!BA26*BA$102</f>
        <v>169.50185110405039</v>
      </c>
      <c r="BB26" s="48">
        <f>'A(IxI)'!BB26*BB$102</f>
        <v>438.05072160349653</v>
      </c>
      <c r="BC26" s="48">
        <f>'A(IxI)'!BC26*BC$102</f>
        <v>349.77123218609734</v>
      </c>
      <c r="BD26" s="48">
        <f>'A(IxI)'!BD26*BD$102</f>
        <v>514.79751320114383</v>
      </c>
      <c r="BE26" s="48">
        <f>'A(IxI)'!BE26*BE$102</f>
        <v>1416.5584363367664</v>
      </c>
      <c r="BF26" s="48">
        <f>'A(IxI)'!BF26*BF$102</f>
        <v>1006.0897806196249</v>
      </c>
      <c r="BG26" s="48">
        <f>'A(IxI)'!BG26*BG$102</f>
        <v>706.69095198368393</v>
      </c>
      <c r="BH26" s="48">
        <f>'A(IxI)'!BH26*BH$102</f>
        <v>1013.3414446597743</v>
      </c>
      <c r="BI26" s="48">
        <f>'A(IxI)'!BI26*BI$102</f>
        <v>35244.792431995214</v>
      </c>
      <c r="BJ26" s="48">
        <f>'A(IxI)'!BJ26*BJ$102</f>
        <v>994.51222804129497</v>
      </c>
      <c r="BK26" s="48">
        <f>'A(IxI)'!BK26*BK$102</f>
        <v>4790.1944967801774</v>
      </c>
      <c r="BL26" s="48">
        <f>'A(IxI)'!BL26*BL$102</f>
        <v>23.035354537521489</v>
      </c>
      <c r="BM26" s="48">
        <f>'A(IxI)'!BM26*BM$102</f>
        <v>1840.1724509315982</v>
      </c>
      <c r="BN26" s="48">
        <f>'A(IxI)'!BN26*BN$102</f>
        <v>5848.8457940709595</v>
      </c>
      <c r="BO26" s="48">
        <f>'A(IxI)'!BO26*BO$102</f>
        <v>132.93961729303911</v>
      </c>
      <c r="BP26" s="48">
        <f>'A(IxI)'!BP26*BP$102</f>
        <v>297.81250165390452</v>
      </c>
      <c r="BQ26" s="48">
        <f>'A(IxI)'!BQ26*BQ$102</f>
        <v>120.32126050398577</v>
      </c>
      <c r="BR26" s="48">
        <f>'A(IxI)'!BR26*BR$102</f>
        <v>14.398217833616167</v>
      </c>
      <c r="BS26" s="48">
        <f>'A(IxI)'!BS26*BS$102</f>
        <v>23.799198716062747</v>
      </c>
      <c r="BT26" s="48">
        <f>'A(IxI)'!BT26*BT$102</f>
        <v>1565.4009422368049</v>
      </c>
      <c r="BU26" s="48">
        <f>'A(IxI)'!BU26*BU$102</f>
        <v>473.8749542130542</v>
      </c>
      <c r="BV26" s="48">
        <f>'A(IxI)'!BV26*BV$102</f>
        <v>375.7441407483733</v>
      </c>
      <c r="BW26" s="48">
        <f>'A(IxI)'!BW26*BW$102</f>
        <v>133.57465777075203</v>
      </c>
      <c r="BX26" s="48">
        <f>'A(IxI)'!BX26*BX$102</f>
        <v>881.35874456389968</v>
      </c>
      <c r="BY26" s="48">
        <f>'A(IxI)'!BY26*BY$102</f>
        <v>939.54582932230903</v>
      </c>
      <c r="BZ26" s="48">
        <f>'A(IxI)'!BZ26*BZ$102</f>
        <v>1374.551598796392</v>
      </c>
      <c r="CA26" s="55">
        <f>'A(IxI)'!CA26*CA$102</f>
        <v>0</v>
      </c>
      <c r="CB26" s="83">
        <f t="shared" si="0"/>
        <v>344894.64768173342</v>
      </c>
      <c r="CC26" s="51">
        <f>'Sim_F(IxI)'!B20</f>
        <v>720375.77669681504</v>
      </c>
      <c r="CD26" s="48">
        <f>'Sim_F(IxI)'!C20</f>
        <v>0</v>
      </c>
      <c r="CE26" s="48">
        <f>'Sim_F(IxI)'!D20</f>
        <v>0</v>
      </c>
      <c r="CF26" s="48">
        <f>'Sim_F(IxI)'!E20</f>
        <v>35633.164044955804</v>
      </c>
      <c r="CG26" s="48">
        <f>'Sim_F(IxI)'!F20</f>
        <v>127119.114832807</v>
      </c>
      <c r="CH26" s="82">
        <f>'Sim_F(IxI)'!G20</f>
        <v>1825875.29674369</v>
      </c>
      <c r="CI26" s="93">
        <f t="shared" si="1"/>
        <v>3053898.0000000014</v>
      </c>
      <c r="CJ26" s="127"/>
      <c r="CK26" s="48">
        <f>+'(I-AIxI)-1xSim_F(IxI)'!H19</f>
        <v>3053897.9999999921</v>
      </c>
      <c r="CL26" s="48">
        <f t="shared" si="2"/>
        <v>-9.3132257461547852E-9</v>
      </c>
      <c r="CM26" s="48"/>
      <c r="CN26" s="247">
        <f t="shared" si="3"/>
        <v>0.88706412339844576</v>
      </c>
      <c r="CO26" s="360">
        <v>0</v>
      </c>
    </row>
    <row r="27" spans="1:93" ht="19.5" x14ac:dyDescent="0.25">
      <c r="A27" s="30"/>
      <c r="B27" s="42" t="s">
        <v>18</v>
      </c>
      <c r="C27" s="43" t="s">
        <v>129</v>
      </c>
      <c r="D27" s="51">
        <f>'A(IxI)'!D27*D$102</f>
        <v>0</v>
      </c>
      <c r="E27" s="48">
        <f>'A(IxI)'!E27*E$102</f>
        <v>0</v>
      </c>
      <c r="F27" s="48">
        <f>'A(IxI)'!F27*F$102</f>
        <v>0</v>
      </c>
      <c r="G27" s="48">
        <f>'A(IxI)'!G27*G$102</f>
        <v>0</v>
      </c>
      <c r="H27" s="48">
        <f>'A(IxI)'!H27*H$102</f>
        <v>0</v>
      </c>
      <c r="I27" s="48">
        <f>'A(IxI)'!I27*I$102</f>
        <v>0</v>
      </c>
      <c r="J27" s="48">
        <f>'A(IxI)'!J27*J$102</f>
        <v>0</v>
      </c>
      <c r="K27" s="48">
        <f>'A(IxI)'!K27*K$102</f>
        <v>0</v>
      </c>
      <c r="L27" s="48">
        <f>'A(IxI)'!L27*L$102</f>
        <v>0</v>
      </c>
      <c r="M27" s="48">
        <f>'A(IxI)'!M27*M$102</f>
        <v>0</v>
      </c>
      <c r="N27" s="48">
        <f>'A(IxI)'!N27*N$102</f>
        <v>0</v>
      </c>
      <c r="O27" s="48">
        <f>'A(IxI)'!O27*O$102</f>
        <v>4.1706924315619931</v>
      </c>
      <c r="P27" s="48">
        <f>'A(IxI)'!P27*P$102</f>
        <v>0</v>
      </c>
      <c r="Q27" s="48">
        <f>'A(IxI)'!Q27*Q$102</f>
        <v>0</v>
      </c>
      <c r="R27" s="48">
        <f>'A(IxI)'!R27*R$102</f>
        <v>0</v>
      </c>
      <c r="S27" s="48">
        <f>'A(IxI)'!S27*S$102</f>
        <v>0</v>
      </c>
      <c r="T27" s="48">
        <f>'A(IxI)'!T27*T$102</f>
        <v>0</v>
      </c>
      <c r="U27" s="48">
        <f>'A(IxI)'!U27*U$102</f>
        <v>0</v>
      </c>
      <c r="V27" s="48">
        <f>'A(IxI)'!V27*V$102</f>
        <v>0</v>
      </c>
      <c r="W27" s="48">
        <f>'A(IxI)'!W27*W$102</f>
        <v>0</v>
      </c>
      <c r="X27" s="48">
        <f>'A(IxI)'!X27*X$102</f>
        <v>0</v>
      </c>
      <c r="Y27" s="48">
        <f>'A(IxI)'!Y27*Y$102</f>
        <v>0</v>
      </c>
      <c r="Z27" s="48">
        <f>'A(IxI)'!Z27*Z$102</f>
        <v>0</v>
      </c>
      <c r="AA27" s="48">
        <f>'A(IxI)'!AA27*AA$102</f>
        <v>0</v>
      </c>
      <c r="AB27" s="48">
        <f>'A(IxI)'!AB27*AB$102</f>
        <v>0</v>
      </c>
      <c r="AC27" s="48">
        <f>'A(IxI)'!AC27*AC$102</f>
        <v>0</v>
      </c>
      <c r="AD27" s="48">
        <f>'A(IxI)'!AD27*AD$102</f>
        <v>0</v>
      </c>
      <c r="AE27" s="48">
        <f>'A(IxI)'!AE27*AE$102</f>
        <v>0</v>
      </c>
      <c r="AF27" s="48">
        <f>'A(IxI)'!AF27*AF$102</f>
        <v>26.692431561996717</v>
      </c>
      <c r="AG27" s="48">
        <f>'A(IxI)'!AG27*AG$102</f>
        <v>0</v>
      </c>
      <c r="AH27" s="48">
        <f>'A(IxI)'!AH27*AH$102</f>
        <v>0</v>
      </c>
      <c r="AI27" s="48">
        <f>'A(IxI)'!AI27*AI$102</f>
        <v>0</v>
      </c>
      <c r="AJ27" s="48">
        <f>'A(IxI)'!AJ27*AJ$102</f>
        <v>0</v>
      </c>
      <c r="AK27" s="48">
        <f>'A(IxI)'!AK27*AK$102</f>
        <v>0</v>
      </c>
      <c r="AL27" s="48">
        <f>'A(IxI)'!AL27*AL$102</f>
        <v>0</v>
      </c>
      <c r="AM27" s="48">
        <f>'A(IxI)'!AM27*AM$102</f>
        <v>0</v>
      </c>
      <c r="AN27" s="48">
        <f>'A(IxI)'!AN27*AN$102</f>
        <v>0</v>
      </c>
      <c r="AO27" s="48">
        <f>'A(IxI)'!AO27*AO$102</f>
        <v>0</v>
      </c>
      <c r="AP27" s="48">
        <f>'A(IxI)'!AP27*AP$102</f>
        <v>0</v>
      </c>
      <c r="AQ27" s="48">
        <f>'A(IxI)'!AQ27*AQ$102</f>
        <v>0</v>
      </c>
      <c r="AR27" s="48">
        <f>'A(IxI)'!AR27*AR$102</f>
        <v>0</v>
      </c>
      <c r="AS27" s="48">
        <f>'A(IxI)'!AS27*AS$102</f>
        <v>0</v>
      </c>
      <c r="AT27" s="48">
        <f>'A(IxI)'!AT27*AT$102</f>
        <v>0</v>
      </c>
      <c r="AU27" s="48">
        <f>'A(IxI)'!AU27*AU$102</f>
        <v>0</v>
      </c>
      <c r="AV27" s="48">
        <f>'A(IxI)'!AV27*AV$102</f>
        <v>0</v>
      </c>
      <c r="AW27" s="48">
        <f>'A(IxI)'!AW27*AW$102</f>
        <v>0</v>
      </c>
      <c r="AX27" s="48">
        <f>'A(IxI)'!AX27*AX$102</f>
        <v>0</v>
      </c>
      <c r="AY27" s="48">
        <f>'A(IxI)'!AY27*AY$102</f>
        <v>0</v>
      </c>
      <c r="AZ27" s="48">
        <f>'A(IxI)'!AZ27*AZ$102</f>
        <v>0</v>
      </c>
      <c r="BA27" s="48">
        <f>'A(IxI)'!BA27*BA$102</f>
        <v>0</v>
      </c>
      <c r="BB27" s="48">
        <f>'A(IxI)'!BB27*BB$102</f>
        <v>0</v>
      </c>
      <c r="BC27" s="48">
        <f>'A(IxI)'!BC27*BC$102</f>
        <v>0</v>
      </c>
      <c r="BD27" s="48">
        <f>'A(IxI)'!BD27*BD$102</f>
        <v>0</v>
      </c>
      <c r="BE27" s="48">
        <f>'A(IxI)'!BE27*BE$102</f>
        <v>0</v>
      </c>
      <c r="BF27" s="48">
        <f>'A(IxI)'!BF27*BF$102</f>
        <v>0</v>
      </c>
      <c r="BG27" s="48">
        <f>'A(IxI)'!BG27*BG$102</f>
        <v>0</v>
      </c>
      <c r="BH27" s="48">
        <f>'A(IxI)'!BH27*BH$102</f>
        <v>0</v>
      </c>
      <c r="BI27" s="48">
        <f>'A(IxI)'!BI27*BI$102</f>
        <v>0</v>
      </c>
      <c r="BJ27" s="48">
        <f>'A(IxI)'!BJ27*BJ$102</f>
        <v>0</v>
      </c>
      <c r="BK27" s="48">
        <f>'A(IxI)'!BK27*BK$102</f>
        <v>0</v>
      </c>
      <c r="BL27" s="48">
        <f>'A(IxI)'!BL27*BL$102</f>
        <v>0</v>
      </c>
      <c r="BM27" s="48">
        <f>'A(IxI)'!BM27*BM$102</f>
        <v>15.014492753623218</v>
      </c>
      <c r="BN27" s="48">
        <f>'A(IxI)'!BN27*BN$102</f>
        <v>258.58293075684338</v>
      </c>
      <c r="BO27" s="48">
        <f>'A(IxI)'!BO27*BO$102</f>
        <v>0</v>
      </c>
      <c r="BP27" s="48">
        <f>'A(IxI)'!BP27*BP$102</f>
        <v>0</v>
      </c>
      <c r="BQ27" s="48">
        <f>'A(IxI)'!BQ27*BQ$102</f>
        <v>0</v>
      </c>
      <c r="BR27" s="48">
        <f>'A(IxI)'!BR27*BR$102</f>
        <v>0</v>
      </c>
      <c r="BS27" s="48">
        <f>'A(IxI)'!BS27*BS$102</f>
        <v>0</v>
      </c>
      <c r="BT27" s="48">
        <f>'A(IxI)'!BT27*BT$102</f>
        <v>0</v>
      </c>
      <c r="BU27" s="48">
        <f>'A(IxI)'!BU27*BU$102</f>
        <v>0</v>
      </c>
      <c r="BV27" s="48">
        <f>'A(IxI)'!BV27*BV$102</f>
        <v>0</v>
      </c>
      <c r="BW27" s="48">
        <f>'A(IxI)'!BW27*BW$102</f>
        <v>0</v>
      </c>
      <c r="BX27" s="48">
        <f>'A(IxI)'!BX27*BX$102</f>
        <v>0</v>
      </c>
      <c r="BY27" s="48">
        <f>'A(IxI)'!BY27*BY$102</f>
        <v>0</v>
      </c>
      <c r="BZ27" s="48">
        <f>'A(IxI)'!BZ27*BZ$102</f>
        <v>213.53945249597365</v>
      </c>
      <c r="CA27" s="55">
        <f>'A(IxI)'!CA27*CA$102</f>
        <v>0</v>
      </c>
      <c r="CB27" s="83">
        <f t="shared" si="0"/>
        <v>517.99999999999898</v>
      </c>
      <c r="CC27" s="51">
        <f>'Sim_F(IxI)'!B21</f>
        <v>207413</v>
      </c>
      <c r="CD27" s="48">
        <f>'Sim_F(IxI)'!C21</f>
        <v>0</v>
      </c>
      <c r="CE27" s="48">
        <f>'Sim_F(IxI)'!D21</f>
        <v>0</v>
      </c>
      <c r="CF27" s="48">
        <f>'Sim_F(IxI)'!E21</f>
        <v>0</v>
      </c>
      <c r="CG27" s="48">
        <f>'Sim_F(IxI)'!F21</f>
        <v>30883</v>
      </c>
      <c r="CH27" s="82">
        <f>'Sim_F(IxI)'!G21</f>
        <v>7364941</v>
      </c>
      <c r="CI27" s="93">
        <f t="shared" si="1"/>
        <v>7603755</v>
      </c>
      <c r="CJ27" s="127"/>
      <c r="CK27" s="48">
        <f>+'(I-AIxI)-1xSim_F(IxI)'!H20</f>
        <v>7603755.000000014</v>
      </c>
      <c r="CL27" s="48">
        <f t="shared" si="2"/>
        <v>1.3969838619232178E-8</v>
      </c>
      <c r="CM27" s="48"/>
      <c r="CN27" s="247">
        <f t="shared" si="3"/>
        <v>0.99993187576401399</v>
      </c>
      <c r="CO27" s="360">
        <v>0</v>
      </c>
    </row>
    <row r="28" spans="1:93" ht="19.5" x14ac:dyDescent="0.25">
      <c r="A28" s="30"/>
      <c r="B28" s="42" t="s">
        <v>19</v>
      </c>
      <c r="C28" s="43" t="s">
        <v>130</v>
      </c>
      <c r="D28" s="51">
        <f>'A(IxI)'!D28*D$102</f>
        <v>0.8031313359875345</v>
      </c>
      <c r="E28" s="48">
        <f>'A(IxI)'!E28*E$102</f>
        <v>0.76001461977224771</v>
      </c>
      <c r="F28" s="48">
        <f>'A(IxI)'!F28*F$102</f>
        <v>2.9096221307750523</v>
      </c>
      <c r="G28" s="48">
        <f>'A(IxI)'!G28*G$102</f>
        <v>0.15592680731392827</v>
      </c>
      <c r="H28" s="48">
        <f>'A(IxI)'!H28*H$102</f>
        <v>5.2250662957544654</v>
      </c>
      <c r="I28" s="48">
        <f>'A(IxI)'!I28*I$102</f>
        <v>1.2210707768900193</v>
      </c>
      <c r="J28" s="48">
        <f>'A(IxI)'!J28*J$102</f>
        <v>0.63468146906288303</v>
      </c>
      <c r="K28" s="48">
        <f>'A(IxI)'!K28*K$102</f>
        <v>0.95308849086847225</v>
      </c>
      <c r="L28" s="48">
        <f>'A(IxI)'!L28*L$102</f>
        <v>2.1571410473952204</v>
      </c>
      <c r="M28" s="48">
        <f>'A(IxI)'!M28*M$102</f>
        <v>2.3788119659798936</v>
      </c>
      <c r="N28" s="48">
        <f>'A(IxI)'!N28*N$102</f>
        <v>0.14671895391989181</v>
      </c>
      <c r="O28" s="48">
        <f>'A(IxI)'!O28*O$102</f>
        <v>161.3778883729627</v>
      </c>
      <c r="P28" s="48">
        <f>'A(IxI)'!P28*P$102</f>
        <v>684.25068346898559</v>
      </c>
      <c r="Q28" s="48">
        <f>'A(IxI)'!Q28*Q$102</f>
        <v>1.1489275344340373</v>
      </c>
      <c r="R28" s="48">
        <f>'A(IxI)'!R28*R$102</f>
        <v>131.32083504441246</v>
      </c>
      <c r="S28" s="48">
        <f>'A(IxI)'!S28*S$102</f>
        <v>22.899630436115782</v>
      </c>
      <c r="T28" s="48">
        <f>'A(IxI)'!T28*T$102</f>
        <v>16318.616307608147</v>
      </c>
      <c r="U28" s="48">
        <f>'A(IxI)'!U28*U$102</f>
        <v>35104.671127915557</v>
      </c>
      <c r="V28" s="48">
        <f>'A(IxI)'!V28*V$102</f>
        <v>381.52942782354006</v>
      </c>
      <c r="W28" s="48">
        <f>'A(IxI)'!W28*W$102</f>
        <v>211717.7343123453</v>
      </c>
      <c r="X28" s="48">
        <f>'A(IxI)'!X28*X$102</f>
        <v>7992.3817248830264</v>
      </c>
      <c r="Y28" s="48">
        <f>'A(IxI)'!Y28*Y$102</f>
        <v>24905.352399716267</v>
      </c>
      <c r="Z28" s="48">
        <f>'A(IxI)'!Z28*Z$102</f>
        <v>5.0962249509152828</v>
      </c>
      <c r="AA28" s="48">
        <f>'A(IxI)'!AA28*AA$102</f>
        <v>1.5935292447585543</v>
      </c>
      <c r="AB28" s="48">
        <f>'A(IxI)'!AB28*AB$102</f>
        <v>4585.1923756016322</v>
      </c>
      <c r="AC28" s="48">
        <f>'A(IxI)'!AC28*AC$102</f>
        <v>1140.5760429492946</v>
      </c>
      <c r="AD28" s="48">
        <f>'A(IxI)'!AD28*AD$102</f>
        <v>0.71439565942235317</v>
      </c>
      <c r="AE28" s="48">
        <f>'A(IxI)'!AE28*AE$102</f>
        <v>142785.37646812765</v>
      </c>
      <c r="AF28" s="48">
        <f>'A(IxI)'!AF28*AF$102</f>
        <v>19614.879305829982</v>
      </c>
      <c r="AG28" s="48">
        <f>'A(IxI)'!AG28*AG$102</f>
        <v>1.8830622351973014</v>
      </c>
      <c r="AH28" s="48">
        <f>'A(IxI)'!AH28*AH$102</f>
        <v>12.430126595411171</v>
      </c>
      <c r="AI28" s="48">
        <f>'A(IxI)'!AI28*AI$102</f>
        <v>6.9105699567497831</v>
      </c>
      <c r="AJ28" s="48">
        <f>'A(IxI)'!AJ28*AJ$102</f>
        <v>0</v>
      </c>
      <c r="AK28" s="48">
        <f>'A(IxI)'!AK28*AK$102</f>
        <v>5.0467168036411838</v>
      </c>
      <c r="AL28" s="48">
        <f>'A(IxI)'!AL28*AL$102</f>
        <v>32.033504870338597</v>
      </c>
      <c r="AM28" s="48">
        <f>'A(IxI)'!AM28*AM$102</f>
        <v>2.1961150750612815</v>
      </c>
      <c r="AN28" s="48">
        <f>'A(IxI)'!AN28*AN$102</f>
        <v>15.546470321129664</v>
      </c>
      <c r="AO28" s="48">
        <f>'A(IxI)'!AO28*AO$102</f>
        <v>17.70340127950108</v>
      </c>
      <c r="AP28" s="48">
        <f>'A(IxI)'!AP28*AP$102</f>
        <v>3.1068029073660606</v>
      </c>
      <c r="AQ28" s="48">
        <f>'A(IxI)'!AQ28*AQ$102</f>
        <v>828.81041206588714</v>
      </c>
      <c r="AR28" s="48">
        <f>'A(IxI)'!AR28*AR$102</f>
        <v>661.35698461439245</v>
      </c>
      <c r="AS28" s="48">
        <f>'A(IxI)'!AS28*AS$102</f>
        <v>17601.393017758244</v>
      </c>
      <c r="AT28" s="48">
        <f>'A(IxI)'!AT28*AT$102</f>
        <v>561.31475597847418</v>
      </c>
      <c r="AU28" s="48">
        <f>'A(IxI)'!AU28*AU$102</f>
        <v>1.2174960748478527</v>
      </c>
      <c r="AV28" s="48">
        <f>'A(IxI)'!AV28*AV$102</f>
        <v>12.849917499195994</v>
      </c>
      <c r="AW28" s="48">
        <f>'A(IxI)'!AW28*AW$102</f>
        <v>2.9386571531533918</v>
      </c>
      <c r="AX28" s="48">
        <f>'A(IxI)'!AX28*AX$102</f>
        <v>7.9360850353910584</v>
      </c>
      <c r="AY28" s="48">
        <f>'A(IxI)'!AY28*AY$102</f>
        <v>22.236013044886661</v>
      </c>
      <c r="AZ28" s="48">
        <f>'A(IxI)'!AZ28*AZ$102</f>
        <v>78.66631896658663</v>
      </c>
      <c r="BA28" s="48">
        <f>'A(IxI)'!BA28*BA$102</f>
        <v>2.1366268090015903</v>
      </c>
      <c r="BB28" s="48">
        <f>'A(IxI)'!BB28*BB$102</f>
        <v>5.7533694236889046</v>
      </c>
      <c r="BC28" s="48">
        <f>'A(IxI)'!BC28*BC$102</f>
        <v>5.1833899653065183</v>
      </c>
      <c r="BD28" s="48">
        <f>'A(IxI)'!BD28*BD$102</f>
        <v>6.0525202197663326</v>
      </c>
      <c r="BE28" s="48">
        <f>'A(IxI)'!BE28*BE$102</f>
        <v>21.229548193314034</v>
      </c>
      <c r="BF28" s="48">
        <f>'A(IxI)'!BF28*BF$102</f>
        <v>14.35939121110486</v>
      </c>
      <c r="BG28" s="48">
        <f>'A(IxI)'!BG28*BG$102</f>
        <v>9.697844711523766</v>
      </c>
      <c r="BH28" s="48">
        <f>'A(IxI)'!BH28*BH$102</f>
        <v>14.996119217745214</v>
      </c>
      <c r="BI28" s="48">
        <f>'A(IxI)'!BI28*BI$102</f>
        <v>545.03516030826029</v>
      </c>
      <c r="BJ28" s="48">
        <f>'A(IxI)'!BJ28*BJ$102</f>
        <v>4.4172201367468045</v>
      </c>
      <c r="BK28" s="48">
        <f>'A(IxI)'!BK28*BK$102</f>
        <v>44.046344191051759</v>
      </c>
      <c r="BL28" s="48">
        <f>'A(IxI)'!BL28*BL$102</f>
        <v>0.11602018152730455</v>
      </c>
      <c r="BM28" s="48">
        <f>'A(IxI)'!BM28*BM$102</f>
        <v>2088.7413620203324</v>
      </c>
      <c r="BN28" s="48">
        <f>'A(IxI)'!BN28*BN$102</f>
        <v>15251.439027048089</v>
      </c>
      <c r="BO28" s="48">
        <f>'A(IxI)'!BO28*BO$102</f>
        <v>0.59046388563242713</v>
      </c>
      <c r="BP28" s="48">
        <f>'A(IxI)'!BP28*BP$102</f>
        <v>3.4604886577791465</v>
      </c>
      <c r="BQ28" s="48">
        <f>'A(IxI)'!BQ28*BQ$102</f>
        <v>0.57745046836132974</v>
      </c>
      <c r="BR28" s="48">
        <f>'A(IxI)'!BR28*BR$102</f>
        <v>9.977736751269603E-2</v>
      </c>
      <c r="BS28" s="48">
        <f>'A(IxI)'!BS28*BS$102</f>
        <v>0.10570639238300698</v>
      </c>
      <c r="BT28" s="48">
        <f>'A(IxI)'!BT28*BT$102</f>
        <v>22.234395525631431</v>
      </c>
      <c r="BU28" s="48">
        <f>'A(IxI)'!BU28*BU$102</f>
        <v>11.629102345484586</v>
      </c>
      <c r="BV28" s="48">
        <f>'A(IxI)'!BV28*BV$102</f>
        <v>4.1011122652003014</v>
      </c>
      <c r="BW28" s="48">
        <f>'A(IxI)'!BW28*BW$102</f>
        <v>0.61551410525681627</v>
      </c>
      <c r="BX28" s="48">
        <f>'A(IxI)'!BX28*BX$102</f>
        <v>10.524583422986181</v>
      </c>
      <c r="BY28" s="48">
        <f>'A(IxI)'!BY28*BY$102</f>
        <v>25.123331039119602</v>
      </c>
      <c r="BZ28" s="48">
        <f>'A(IxI)'!BZ28*BZ$102</f>
        <v>1164.0697893279562</v>
      </c>
      <c r="CA28" s="55">
        <f>'A(IxI)'!CA28*CA$102</f>
        <v>0</v>
      </c>
      <c r="CB28" s="83">
        <f t="shared" si="0"/>
        <v>504703.96896808239</v>
      </c>
      <c r="CC28" s="51">
        <f>'Sim_F(IxI)'!B22</f>
        <v>1122847.8498324701</v>
      </c>
      <c r="CD28" s="48">
        <f>'Sim_F(IxI)'!C22</f>
        <v>0</v>
      </c>
      <c r="CE28" s="48">
        <f>'Sim_F(IxI)'!D22</f>
        <v>0</v>
      </c>
      <c r="CF28" s="48">
        <f>'Sim_F(IxI)'!E22</f>
        <v>501.458646215258</v>
      </c>
      <c r="CG28" s="48">
        <f>'Sim_F(IxI)'!F22</f>
        <v>6956.7667249104998</v>
      </c>
      <c r="CH28" s="82">
        <f>'Sim_F(IxI)'!G22</f>
        <v>252831.95582832099</v>
      </c>
      <c r="CI28" s="93">
        <f t="shared" si="1"/>
        <v>1887841.9999999993</v>
      </c>
      <c r="CJ28" s="127"/>
      <c r="CK28" s="48">
        <f>+'(I-AIxI)-1xSim_F(IxI)'!H21</f>
        <v>1887841.9999999979</v>
      </c>
      <c r="CL28" s="48">
        <f t="shared" si="2"/>
        <v>0</v>
      </c>
      <c r="CM28" s="48"/>
      <c r="CN28" s="247">
        <f t="shared" si="3"/>
        <v>0.73265560943761043</v>
      </c>
      <c r="CO28" s="360">
        <v>0</v>
      </c>
    </row>
    <row r="29" spans="1:93" ht="19.5" x14ac:dyDescent="0.25">
      <c r="A29" s="30"/>
      <c r="B29" s="42" t="s">
        <v>20</v>
      </c>
      <c r="C29" s="43" t="s">
        <v>131</v>
      </c>
      <c r="D29" s="51">
        <f>'A(IxI)'!D29*D$102</f>
        <v>9.0585697120866531</v>
      </c>
      <c r="E29" s="48">
        <f>'A(IxI)'!E29*E$102</f>
        <v>7.073805082869268</v>
      </c>
      <c r="F29" s="48">
        <f>'A(IxI)'!F29*F$102</f>
        <v>24.808851119683467</v>
      </c>
      <c r="G29" s="48">
        <f>'A(IxI)'!G29*G$102</f>
        <v>3.4246580637961959</v>
      </c>
      <c r="H29" s="48">
        <f>'A(IxI)'!H29*H$102</f>
        <v>75.659785449870853</v>
      </c>
      <c r="I29" s="48">
        <f>'A(IxI)'!I29*I$102</f>
        <v>13.143968746911847</v>
      </c>
      <c r="J29" s="48">
        <f>'A(IxI)'!J29*J$102</f>
        <v>12.840400474310321</v>
      </c>
      <c r="K29" s="48">
        <f>'A(IxI)'!K29*K$102</f>
        <v>19.935255876748069</v>
      </c>
      <c r="L29" s="48">
        <f>'A(IxI)'!L29*L$102</f>
        <v>14.781045658831658</v>
      </c>
      <c r="M29" s="48">
        <f>'A(IxI)'!M29*M$102</f>
        <v>56.195244647039253</v>
      </c>
      <c r="N29" s="48">
        <f>'A(IxI)'!N29*N$102</f>
        <v>3.4659769783399819</v>
      </c>
      <c r="O29" s="48">
        <f>'A(IxI)'!O29*O$102</f>
        <v>249.56564795795748</v>
      </c>
      <c r="P29" s="48">
        <f>'A(IxI)'!P29*P$102</f>
        <v>21.335167392333588</v>
      </c>
      <c r="Q29" s="48">
        <f>'A(IxI)'!Q29*Q$102</f>
        <v>4.6938514524923303</v>
      </c>
      <c r="R29" s="48">
        <f>'A(IxI)'!R29*R$102</f>
        <v>70.98229053607254</v>
      </c>
      <c r="S29" s="48">
        <f>'A(IxI)'!S29*S$102</f>
        <v>11.587786823718494</v>
      </c>
      <c r="T29" s="48">
        <f>'A(IxI)'!T29*T$102</f>
        <v>100.54944341234238</v>
      </c>
      <c r="U29" s="48">
        <f>'A(IxI)'!U29*U$102</f>
        <v>162.62329500175628</v>
      </c>
      <c r="V29" s="48">
        <f>'A(IxI)'!V29*V$102</f>
        <v>363.06873414852873</v>
      </c>
      <c r="W29" s="48">
        <f>'A(IxI)'!W29*W$102</f>
        <v>104.49012552977135</v>
      </c>
      <c r="X29" s="48">
        <f>'A(IxI)'!X29*X$102</f>
        <v>205340.85989497436</v>
      </c>
      <c r="Y29" s="48">
        <f>'A(IxI)'!Y29*Y$102</f>
        <v>28571.433056749516</v>
      </c>
      <c r="Z29" s="48">
        <f>'A(IxI)'!Z29*Z$102</f>
        <v>115.28321611824039</v>
      </c>
      <c r="AA29" s="48">
        <f>'A(IxI)'!AA29*AA$102</f>
        <v>27.024154509090248</v>
      </c>
      <c r="AB29" s="48">
        <f>'A(IxI)'!AB29*AB$102</f>
        <v>6528.291358031559</v>
      </c>
      <c r="AC29" s="48">
        <f>'A(IxI)'!AC29*AC$102</f>
        <v>30.248318718822865</v>
      </c>
      <c r="AD29" s="48">
        <f>'A(IxI)'!AD29*AD$102</f>
        <v>15.492244238319596</v>
      </c>
      <c r="AE29" s="48">
        <f>'A(IxI)'!AE29*AE$102</f>
        <v>142.3850544338604</v>
      </c>
      <c r="AF29" s="48">
        <f>'A(IxI)'!AF29*AF$102</f>
        <v>5408.0038560971861</v>
      </c>
      <c r="AG29" s="48">
        <f>'A(IxI)'!AG29*AG$102</f>
        <v>12.217090386672181</v>
      </c>
      <c r="AH29" s="48">
        <f>'A(IxI)'!AH29*AH$102</f>
        <v>20.490065589184248</v>
      </c>
      <c r="AI29" s="48">
        <f>'A(IxI)'!AI29*AI$102</f>
        <v>14.088645855778248</v>
      </c>
      <c r="AJ29" s="48">
        <f>'A(IxI)'!AJ29*AJ$102</f>
        <v>0</v>
      </c>
      <c r="AK29" s="48">
        <f>'A(IxI)'!AK29*AK$102</f>
        <v>16.543541287091408</v>
      </c>
      <c r="AL29" s="48">
        <f>'A(IxI)'!AL29*AL$102</f>
        <v>30.425148043621498</v>
      </c>
      <c r="AM29" s="48">
        <f>'A(IxI)'!AM29*AM$102</f>
        <v>8.3744432627861833</v>
      </c>
      <c r="AN29" s="48">
        <f>'A(IxI)'!AN29*AN$102</f>
        <v>27.013229939499311</v>
      </c>
      <c r="AO29" s="48">
        <f>'A(IxI)'!AO29*AO$102</f>
        <v>44.195867940127016</v>
      </c>
      <c r="AP29" s="48">
        <f>'A(IxI)'!AP29*AP$102</f>
        <v>10.407993877343815</v>
      </c>
      <c r="AQ29" s="48">
        <f>'A(IxI)'!AQ29*AQ$102</f>
        <v>117.90963878485415</v>
      </c>
      <c r="AR29" s="48">
        <f>'A(IxI)'!AR29*AR$102</f>
        <v>17.776293850754847</v>
      </c>
      <c r="AS29" s="48">
        <f>'A(IxI)'!AS29*AS$102</f>
        <v>26.045603280943457</v>
      </c>
      <c r="AT29" s="48">
        <f>'A(IxI)'!AT29*AT$102</f>
        <v>13.222437839714498</v>
      </c>
      <c r="AU29" s="48">
        <f>'A(IxI)'!AU29*AU$102</f>
        <v>5.8307829803736109</v>
      </c>
      <c r="AV29" s="48">
        <f>'A(IxI)'!AV29*AV$102</f>
        <v>42.024986039142881</v>
      </c>
      <c r="AW29" s="48">
        <f>'A(IxI)'!AW29*AW$102</f>
        <v>8.2795482021358264</v>
      </c>
      <c r="AX29" s="48">
        <f>'A(IxI)'!AX29*AX$102</f>
        <v>20.055013807877838</v>
      </c>
      <c r="AY29" s="48">
        <f>'A(IxI)'!AY29*AY$102</f>
        <v>30.995107207980766</v>
      </c>
      <c r="AZ29" s="48">
        <f>'A(IxI)'!AZ29*AZ$102</f>
        <v>49.603960328036649</v>
      </c>
      <c r="BA29" s="48">
        <f>'A(IxI)'!BA29*BA$102</f>
        <v>5.9634014557816633</v>
      </c>
      <c r="BB29" s="48">
        <f>'A(IxI)'!BB29*BB$102</f>
        <v>13.432944301018706</v>
      </c>
      <c r="BC29" s="48">
        <f>'A(IxI)'!BC29*BC$102</f>
        <v>5.6898444645792408</v>
      </c>
      <c r="BD29" s="48">
        <f>'A(IxI)'!BD29*BD$102</f>
        <v>21.842067434700617</v>
      </c>
      <c r="BE29" s="48">
        <f>'A(IxI)'!BE29*BE$102</f>
        <v>21.018572144805521</v>
      </c>
      <c r="BF29" s="48">
        <f>'A(IxI)'!BF29*BF$102</f>
        <v>21.066997332870145</v>
      </c>
      <c r="BG29" s="48">
        <f>'A(IxI)'!BG29*BG$102</f>
        <v>18.115714087590117</v>
      </c>
      <c r="BH29" s="48">
        <f>'A(IxI)'!BH29*BH$102</f>
        <v>16.663460923573073</v>
      </c>
      <c r="BI29" s="48">
        <f>'A(IxI)'!BI29*BI$102</f>
        <v>379.16044003462895</v>
      </c>
      <c r="BJ29" s="48">
        <f>'A(IxI)'!BJ29*BJ$102</f>
        <v>104.34904893462823</v>
      </c>
      <c r="BK29" s="48">
        <f>'A(IxI)'!BK29*BK$102</f>
        <v>14246.251461545056</v>
      </c>
      <c r="BL29" s="48">
        <f>'A(IxI)'!BL29*BL$102</f>
        <v>2.2998865361870888</v>
      </c>
      <c r="BM29" s="48">
        <f>'A(IxI)'!BM29*BM$102</f>
        <v>8119.6963414638103</v>
      </c>
      <c r="BN29" s="48">
        <f>'A(IxI)'!BN29*BN$102</f>
        <v>44238.202854093171</v>
      </c>
      <c r="BO29" s="48">
        <f>'A(IxI)'!BO29*BO$102</f>
        <v>13.948669748971732</v>
      </c>
      <c r="BP29" s="48">
        <f>'A(IxI)'!BP29*BP$102</f>
        <v>12.985302373759675</v>
      </c>
      <c r="BQ29" s="48">
        <f>'A(IxI)'!BQ29*BQ$102</f>
        <v>12.257065664516178</v>
      </c>
      <c r="BR29" s="48">
        <f>'A(IxI)'!BR29*BR$102</f>
        <v>1.2046660365540587</v>
      </c>
      <c r="BS29" s="48">
        <f>'A(IxI)'!BS29*BS$102</f>
        <v>2.4971274172450388</v>
      </c>
      <c r="BT29" s="48">
        <f>'A(IxI)'!BT29*BT$102</f>
        <v>33.699194554402425</v>
      </c>
      <c r="BU29" s="48">
        <f>'A(IxI)'!BU29*BU$102</f>
        <v>167.74656078242896</v>
      </c>
      <c r="BV29" s="48">
        <f>'A(IxI)'!BV29*BV$102</f>
        <v>18.646496217017138</v>
      </c>
      <c r="BW29" s="48">
        <f>'A(IxI)'!BW29*BW$102</f>
        <v>13.825393207507114</v>
      </c>
      <c r="BX29" s="48">
        <f>'A(IxI)'!BX29*BX$102</f>
        <v>36.007566332049841</v>
      </c>
      <c r="BY29" s="48">
        <f>'A(IxI)'!BY29*BY$102</f>
        <v>361.72011191284685</v>
      </c>
      <c r="BZ29" s="48">
        <f>'A(IxI)'!BZ29*BZ$102</f>
        <v>5121.6828085785719</v>
      </c>
      <c r="CA29" s="55">
        <f>'A(IxI)'!CA29*CA$102</f>
        <v>0</v>
      </c>
      <c r="CB29" s="83">
        <f t="shared" si="0"/>
        <v>321033.7784540187</v>
      </c>
      <c r="CC29" s="51">
        <f>'Sim_F(IxI)'!B23</f>
        <v>1445731.7181156999</v>
      </c>
      <c r="CD29" s="48">
        <f>'Sim_F(IxI)'!C23</f>
        <v>0</v>
      </c>
      <c r="CE29" s="48">
        <f>'Sim_F(IxI)'!D23</f>
        <v>0</v>
      </c>
      <c r="CF29" s="48">
        <f>'Sim_F(IxI)'!E23</f>
        <v>806.92175961000896</v>
      </c>
      <c r="CG29" s="48">
        <f>'Sim_F(IxI)'!F23</f>
        <v>-1740.3040262059201</v>
      </c>
      <c r="CH29" s="82">
        <f>'Sim_F(IxI)'!G23</f>
        <v>4027.8856968744799</v>
      </c>
      <c r="CI29" s="93">
        <f t="shared" si="1"/>
        <v>1769859.9999999972</v>
      </c>
      <c r="CJ29" s="127"/>
      <c r="CK29" s="48">
        <f>+'(I-AIxI)-1xSim_F(IxI)'!H22</f>
        <v>1769860.0000000028</v>
      </c>
      <c r="CL29" s="48">
        <f t="shared" si="2"/>
        <v>5.5879354476928711E-9</v>
      </c>
      <c r="CM29" s="48"/>
      <c r="CN29" s="247">
        <f t="shared" si="3"/>
        <v>0.81861063674300838</v>
      </c>
      <c r="CO29" s="360">
        <v>0</v>
      </c>
    </row>
    <row r="30" spans="1:93" ht="19.5" x14ac:dyDescent="0.25">
      <c r="A30" s="30"/>
      <c r="B30" s="42" t="s">
        <v>21</v>
      </c>
      <c r="C30" s="43" t="s">
        <v>132</v>
      </c>
      <c r="D30" s="51">
        <f>'A(IxI)'!D30*D$102</f>
        <v>7.485203267423203</v>
      </c>
      <c r="E30" s="48">
        <f>'A(IxI)'!E30*E$102</f>
        <v>5.8262449208434512</v>
      </c>
      <c r="F30" s="48">
        <f>'A(IxI)'!F30*F$102</f>
        <v>20.398702060550061</v>
      </c>
      <c r="G30" s="48">
        <f>'A(IxI)'!G30*G$102</f>
        <v>2.8508746858917244</v>
      </c>
      <c r="H30" s="48">
        <f>'A(IxI)'!H30*H$102</f>
        <v>62.729806661309517</v>
      </c>
      <c r="I30" s="48">
        <f>'A(IxI)'!I30*I$102</f>
        <v>10.853078647156728</v>
      </c>
      <c r="J30" s="48">
        <f>'A(IxI)'!J30*J$102</f>
        <v>10.681929885457977</v>
      </c>
      <c r="K30" s="48">
        <f>'A(IxI)'!K30*K$102</f>
        <v>16.588738685342584</v>
      </c>
      <c r="L30" s="48">
        <f>'A(IxI)'!L30*L$102</f>
        <v>12.093152607746637</v>
      </c>
      <c r="M30" s="48">
        <f>'A(IxI)'!M30*M$102</f>
        <v>104.35436230776524</v>
      </c>
      <c r="N30" s="48">
        <f>'A(IxI)'!N30*N$102</f>
        <v>2.886850403184352</v>
      </c>
      <c r="O30" s="48">
        <f>'A(IxI)'!O30*O$102</f>
        <v>209.94330565481707</v>
      </c>
      <c r="P30" s="48">
        <f>'A(IxI)'!P30*P$102</f>
        <v>15.73017568944382</v>
      </c>
      <c r="Q30" s="48">
        <f>'A(IxI)'!Q30*Q$102</f>
        <v>3.7742068056468936</v>
      </c>
      <c r="R30" s="48">
        <f>'A(IxI)'!R30*R$102</f>
        <v>40.844206879969462</v>
      </c>
      <c r="S30" s="48">
        <f>'A(IxI)'!S30*S$102</f>
        <v>6.459575262544119</v>
      </c>
      <c r="T30" s="48">
        <f>'A(IxI)'!T30*T$102</f>
        <v>82.066634667992759</v>
      </c>
      <c r="U30" s="48">
        <f>'A(IxI)'!U30*U$102</f>
        <v>152.76480596934874</v>
      </c>
      <c r="V30" s="48">
        <f>'A(IxI)'!V30*V$102</f>
        <v>302.50036904335485</v>
      </c>
      <c r="W30" s="48">
        <f>'A(IxI)'!W30*W$102</f>
        <v>86.980359553701902</v>
      </c>
      <c r="X30" s="48">
        <f>'A(IxI)'!X30*X$102</f>
        <v>150.26610501324868</v>
      </c>
      <c r="Y30" s="48">
        <f>'A(IxI)'!Y30*Y$102</f>
        <v>12653.507109727023</v>
      </c>
      <c r="Z30" s="48">
        <f>'A(IxI)'!Z30*Z$102</f>
        <v>713.05936275079603</v>
      </c>
      <c r="AA30" s="48">
        <f>'A(IxI)'!AA30*AA$102</f>
        <v>22.444678659732393</v>
      </c>
      <c r="AB30" s="48">
        <f>'A(IxI)'!AB30*AB$102</f>
        <v>9531.6339241448586</v>
      </c>
      <c r="AC30" s="48">
        <f>'A(IxI)'!AC30*AC$102</f>
        <v>1277.2085910401797</v>
      </c>
      <c r="AD30" s="48">
        <f>'A(IxI)'!AD30*AD$102</f>
        <v>10.89898259610373</v>
      </c>
      <c r="AE30" s="48">
        <f>'A(IxI)'!AE30*AE$102</f>
        <v>1484.8594871374391</v>
      </c>
      <c r="AF30" s="48">
        <f>'A(IxI)'!AF30*AF$102</f>
        <v>3512.7965424042554</v>
      </c>
      <c r="AG30" s="48">
        <f>'A(IxI)'!AG30*AG$102</f>
        <v>9.981186533142532</v>
      </c>
      <c r="AH30" s="48">
        <f>'A(IxI)'!AH30*AH$102</f>
        <v>15.419367551013789</v>
      </c>
      <c r="AI30" s="48">
        <f>'A(IxI)'!AI30*AI$102</f>
        <v>133.36050677776029</v>
      </c>
      <c r="AJ30" s="48">
        <f>'A(IxI)'!AJ30*AJ$102</f>
        <v>0</v>
      </c>
      <c r="AK30" s="48">
        <f>'A(IxI)'!AK30*AK$102</f>
        <v>13.160182281659178</v>
      </c>
      <c r="AL30" s="48">
        <f>'A(IxI)'!AL30*AL$102</f>
        <v>20.961949709535698</v>
      </c>
      <c r="AM30" s="48">
        <f>'A(IxI)'!AM30*AM$102</f>
        <v>6.7128409081712821</v>
      </c>
      <c r="AN30" s="48">
        <f>'A(IxI)'!AN30*AN$102</f>
        <v>20.448014930705156</v>
      </c>
      <c r="AO30" s="48">
        <f>'A(IxI)'!AO30*AO$102</f>
        <v>34.555991258317611</v>
      </c>
      <c r="AP30" s="48">
        <f>'A(IxI)'!AP30*AP$102</f>
        <v>8.2891483834032016</v>
      </c>
      <c r="AQ30" s="48">
        <f>'A(IxI)'!AQ30*AQ$102</f>
        <v>95.640545002915687</v>
      </c>
      <c r="AR30" s="48">
        <f>'A(IxI)'!AR30*AR$102</f>
        <v>14.321166449081003</v>
      </c>
      <c r="AS30" s="48">
        <f>'A(IxI)'!AS30*AS$102</f>
        <v>21.157913379641684</v>
      </c>
      <c r="AT30" s="48">
        <f>'A(IxI)'!AT30*AT$102</f>
        <v>14.904464017709426</v>
      </c>
      <c r="AU30" s="48">
        <f>'A(IxI)'!AU30*AU$102</f>
        <v>4.7182579401962625</v>
      </c>
      <c r="AV30" s="48">
        <f>'A(IxI)'!AV30*AV$102</f>
        <v>33.426094612375934</v>
      </c>
      <c r="AW30" s="48">
        <f>'A(IxI)'!AW30*AW$102</f>
        <v>6.5274596556845141</v>
      </c>
      <c r="AX30" s="48">
        <f>'A(IxI)'!AX30*AX$102</f>
        <v>15.694529584759934</v>
      </c>
      <c r="AY30" s="48">
        <f>'A(IxI)'!AY30*AY$102</f>
        <v>22.835695746481527</v>
      </c>
      <c r="AZ30" s="48">
        <f>'A(IxI)'!AZ30*AZ$102</f>
        <v>30.40932025538746</v>
      </c>
      <c r="BA30" s="48">
        <f>'A(IxI)'!BA30*BA$102</f>
        <v>4.6985932586921679</v>
      </c>
      <c r="BB30" s="48">
        <f>'A(IxI)'!BB30*BB$102</f>
        <v>10.449917853016199</v>
      </c>
      <c r="BC30" s="48">
        <f>'A(IxI)'!BC30*BC$102</f>
        <v>4.0351050811373854</v>
      </c>
      <c r="BD30" s="48">
        <f>'A(IxI)'!BD30*BD$102</f>
        <v>17.462062385684082</v>
      </c>
      <c r="BE30" s="48">
        <f>'A(IxI)'!BE30*BE$102</f>
        <v>14.609337329624212</v>
      </c>
      <c r="BF30" s="48">
        <f>'A(IxI)'!BF30*BF$102</f>
        <v>15.628568905552902</v>
      </c>
      <c r="BG30" s="48">
        <f>'A(IxI)'!BG30*BG$102</f>
        <v>13.816621613193242</v>
      </c>
      <c r="BH30" s="48">
        <f>'A(IxI)'!BH30*BH$102</f>
        <v>11.843565117340528</v>
      </c>
      <c r="BI30" s="48">
        <f>'A(IxI)'!BI30*BI$102</f>
        <v>240.45672338712427</v>
      </c>
      <c r="BJ30" s="48">
        <f>'A(IxI)'!BJ30*BJ$102</f>
        <v>86.91347226810278</v>
      </c>
      <c r="BK30" s="48">
        <f>'A(IxI)'!BK30*BK$102</f>
        <v>5156.6709881187171</v>
      </c>
      <c r="BL30" s="48">
        <f>'A(IxI)'!BL30*BL$102</f>
        <v>1.9129423828157222</v>
      </c>
      <c r="BM30" s="48">
        <f>'A(IxI)'!BM30*BM$102</f>
        <v>3743.6218876749917</v>
      </c>
      <c r="BN30" s="48">
        <f>'A(IxI)'!BN30*BN$102</f>
        <v>30962.901982435415</v>
      </c>
      <c r="BO30" s="48">
        <f>'A(IxI)'!BO30*BO$102</f>
        <v>11.618000679274699</v>
      </c>
      <c r="BP30" s="48">
        <f>'A(IxI)'!BP30*BP$102</f>
        <v>10.400977572218599</v>
      </c>
      <c r="BQ30" s="48">
        <f>'A(IxI)'!BQ30*BQ$102</f>
        <v>10.200698669927224</v>
      </c>
      <c r="BR30" s="48">
        <f>'A(IxI)'!BR30*BR$102</f>
        <v>0.99643089858253708</v>
      </c>
      <c r="BS30" s="48">
        <f>'A(IxI)'!BS30*BS$102</f>
        <v>2.0798849318177579</v>
      </c>
      <c r="BT30" s="48">
        <f>'A(IxI)'!BT30*BT$102</f>
        <v>25.104495345296851</v>
      </c>
      <c r="BU30" s="48">
        <f>'A(IxI)'!BU30*BU$102</f>
        <v>52.748579472137706</v>
      </c>
      <c r="BV30" s="48">
        <f>'A(IxI)'!BV30*BV$102</f>
        <v>15.059131706257006</v>
      </c>
      <c r="BW30" s="48">
        <f>'A(IxI)'!BW30*BW$102</f>
        <v>11.511010731071122</v>
      </c>
      <c r="BX30" s="48">
        <f>'A(IxI)'!BX30*BX$102</f>
        <v>28.709063266444783</v>
      </c>
      <c r="BY30" s="48">
        <f>'A(IxI)'!BY30*BY$102</f>
        <v>111.50777436301713</v>
      </c>
      <c r="BZ30" s="48">
        <f>'A(IxI)'!BZ30*BZ$102</f>
        <v>4387.1369983175373</v>
      </c>
      <c r="CA30" s="55">
        <f>'A(IxI)'!CA30*CA$102</f>
        <v>0</v>
      </c>
      <c r="CB30" s="83">
        <f t="shared" si="0"/>
        <v>75989.106815876061</v>
      </c>
      <c r="CC30" s="51">
        <f>'Sim_F(IxI)'!B24</f>
        <v>650920.72195920197</v>
      </c>
      <c r="CD30" s="48">
        <f>'Sim_F(IxI)'!C24</f>
        <v>0</v>
      </c>
      <c r="CE30" s="48">
        <f>'Sim_F(IxI)'!D24</f>
        <v>0</v>
      </c>
      <c r="CF30" s="48">
        <f>'Sim_F(IxI)'!E24</f>
        <v>605.53031492108698</v>
      </c>
      <c r="CG30" s="48">
        <f>'Sim_F(IxI)'!F24</f>
        <v>-379.01571685592</v>
      </c>
      <c r="CH30" s="82">
        <f>'Sim_F(IxI)'!G24</f>
        <v>30246.656626856398</v>
      </c>
      <c r="CI30" s="93">
        <f t="shared" si="1"/>
        <v>757382.99999999965</v>
      </c>
      <c r="CJ30" s="127"/>
      <c r="CK30" s="48">
        <f>+'(I-AIxI)-1xSim_F(IxI)'!H23</f>
        <v>757382.99999999977</v>
      </c>
      <c r="CL30" s="48">
        <f t="shared" si="2"/>
        <v>0</v>
      </c>
      <c r="CM30" s="48"/>
      <c r="CN30" s="247">
        <f t="shared" si="3"/>
        <v>0.89966885074542713</v>
      </c>
      <c r="CO30" s="360">
        <v>0</v>
      </c>
    </row>
    <row r="31" spans="1:93" ht="19.5" x14ac:dyDescent="0.25">
      <c r="A31" s="30"/>
      <c r="B31" s="42" t="s">
        <v>22</v>
      </c>
      <c r="C31" s="43" t="s">
        <v>133</v>
      </c>
      <c r="D31" s="51">
        <f>'A(IxI)'!D31*D$102</f>
        <v>63.777176823767206</v>
      </c>
      <c r="E31" s="48">
        <f>'A(IxI)'!E31*E$102</f>
        <v>49.427642460506561</v>
      </c>
      <c r="F31" s="48">
        <f>'A(IxI)'!F31*F$102</f>
        <v>172.65937034084405</v>
      </c>
      <c r="G31" s="48">
        <f>'A(IxI)'!G31*G$102</f>
        <v>24.529154656089474</v>
      </c>
      <c r="H31" s="48">
        <f>'A(IxI)'!H31*H$102</f>
        <v>536.87932078740573</v>
      </c>
      <c r="I31" s="48">
        <f>'A(IxI)'!I31*I$102</f>
        <v>92.382961167537246</v>
      </c>
      <c r="J31" s="48">
        <f>'A(IxI)'!J31*J$102</f>
        <v>91.827972684264012</v>
      </c>
      <c r="K31" s="48">
        <f>'A(IxI)'!K31*K$102</f>
        <v>142.65804358034808</v>
      </c>
      <c r="L31" s="48">
        <f>'A(IxI)'!L31*L$102</f>
        <v>101.67197568101079</v>
      </c>
      <c r="M31" s="48">
        <f>'A(IxI)'!M31*M$102</f>
        <v>3110.8970692557023</v>
      </c>
      <c r="N31" s="48">
        <f>'A(IxI)'!N31*N$102</f>
        <v>24.856463904583364</v>
      </c>
      <c r="O31" s="48">
        <f>'A(IxI)'!O31*O$102</f>
        <v>1976.4071582521863</v>
      </c>
      <c r="P31" s="48">
        <f>'A(IxI)'!P31*P$102</f>
        <v>112.50026144541859</v>
      </c>
      <c r="Q31" s="48">
        <f>'A(IxI)'!Q31*Q$102</f>
        <v>30.974817694047371</v>
      </c>
      <c r="R31" s="48">
        <f>'A(IxI)'!R31*R$102</f>
        <v>146.15318372836225</v>
      </c>
      <c r="S31" s="48">
        <f>'A(IxI)'!S31*S$102</f>
        <v>19.725588528510478</v>
      </c>
      <c r="T31" s="48">
        <f>'A(IxI)'!T31*T$102</f>
        <v>691.52069781147236</v>
      </c>
      <c r="U31" s="48">
        <f>'A(IxI)'!U31*U$102</f>
        <v>2142.0031538833364</v>
      </c>
      <c r="V31" s="48">
        <f>'A(IxI)'!V31*V$102</f>
        <v>2616.6562028649546</v>
      </c>
      <c r="W31" s="48">
        <f>'A(IxI)'!W31*W$102</f>
        <v>748.3522764927676</v>
      </c>
      <c r="X31" s="48">
        <f>'A(IxI)'!X31*X$102</f>
        <v>5212.7862833677673</v>
      </c>
      <c r="Y31" s="48">
        <f>'A(IxI)'!Y31*Y$102</f>
        <v>215854.84778515177</v>
      </c>
      <c r="Z31" s="48">
        <f>'A(IxI)'!Z31*Z$102</f>
        <v>29861.649233870947</v>
      </c>
      <c r="AA31" s="48">
        <f>'A(IxI)'!AA31*AA$102</f>
        <v>192.53391345720775</v>
      </c>
      <c r="AB31" s="48">
        <f>'A(IxI)'!AB31*AB$102</f>
        <v>3702.2960890373179</v>
      </c>
      <c r="AC31" s="48">
        <f>'A(IxI)'!AC31*AC$102</f>
        <v>59734.010005301679</v>
      </c>
      <c r="AD31" s="48">
        <f>'A(IxI)'!AD31*AD$102</f>
        <v>93.630096310742147</v>
      </c>
      <c r="AE31" s="48">
        <f>'A(IxI)'!AE31*AE$102</f>
        <v>65337.516274553709</v>
      </c>
      <c r="AF31" s="48">
        <f>'A(IxI)'!AF31*AF$102</f>
        <v>7882.5169922106134</v>
      </c>
      <c r="AG31" s="48">
        <f>'A(IxI)'!AG31*AG$102</f>
        <v>83.752601535498869</v>
      </c>
      <c r="AH31" s="48">
        <f>'A(IxI)'!AH31*AH$102</f>
        <v>141.64884320456693</v>
      </c>
      <c r="AI31" s="48">
        <f>'A(IxI)'!AI31*AI$102</f>
        <v>5848.4693507201691</v>
      </c>
      <c r="AJ31" s="48">
        <f>'A(IxI)'!AJ31*AJ$102</f>
        <v>0</v>
      </c>
      <c r="AK31" s="48">
        <f>'A(IxI)'!AK31*AK$102</f>
        <v>106.35059311854589</v>
      </c>
      <c r="AL31" s="48">
        <f>'A(IxI)'!AL31*AL$102</f>
        <v>131.24185970539543</v>
      </c>
      <c r="AM31" s="48">
        <f>'A(IxI)'!AM31*AM$102</f>
        <v>54.849413643436016</v>
      </c>
      <c r="AN31" s="48">
        <f>'A(IxI)'!AN31*AN$102</f>
        <v>152.99286616948385</v>
      </c>
      <c r="AO31" s="48">
        <f>'A(IxI)'!AO31*AO$102</f>
        <v>272.17611997384978</v>
      </c>
      <c r="AP31" s="48">
        <f>'A(IxI)'!AP31*AP$102</f>
        <v>67.101015262572318</v>
      </c>
      <c r="AQ31" s="48">
        <f>'A(IxI)'!AQ31*AQ$102</f>
        <v>794.61510300711154</v>
      </c>
      <c r="AR31" s="48">
        <f>'A(IxI)'!AR31*AR$102</f>
        <v>118.48312037060685</v>
      </c>
      <c r="AS31" s="48">
        <f>'A(IxI)'!AS31*AS$102</f>
        <v>176.15296106392296</v>
      </c>
      <c r="AT31" s="48">
        <f>'A(IxI)'!AT31*AT$102</f>
        <v>282.70808015958033</v>
      </c>
      <c r="AU31" s="48">
        <f>'A(IxI)'!AU31*AU$102</f>
        <v>39.070580631340086</v>
      </c>
      <c r="AV31" s="48">
        <f>'A(IxI)'!AV31*AV$102</f>
        <v>270.07412394639988</v>
      </c>
      <c r="AW31" s="48">
        <f>'A(IxI)'!AW31*AW$102</f>
        <v>52.057466362636681</v>
      </c>
      <c r="AX31" s="48">
        <f>'A(IxI)'!AX31*AX$102</f>
        <v>123.78207897951233</v>
      </c>
      <c r="AY31" s="48">
        <f>'A(IxI)'!AY31*AY$102</f>
        <v>163.10663733177736</v>
      </c>
      <c r="AZ31" s="48">
        <f>'A(IxI)'!AZ31*AZ$102</f>
        <v>139.1940912445327</v>
      </c>
      <c r="BA31" s="48">
        <f>'A(IxI)'!BA31*BA$102</f>
        <v>37.438074357627634</v>
      </c>
      <c r="BB31" s="48">
        <f>'A(IxI)'!BB31*BB$102</f>
        <v>81.671818268060179</v>
      </c>
      <c r="BC31" s="48">
        <f>'A(IxI)'!BC31*BC$102</f>
        <v>26.82670671420399</v>
      </c>
      <c r="BD31" s="48">
        <f>'A(IxI)'!BD31*BD$102</f>
        <v>142.13904416544358</v>
      </c>
      <c r="BE31" s="48">
        <f>'A(IxI)'!BE31*BE$102</f>
        <v>93.211380697871462</v>
      </c>
      <c r="BF31" s="48">
        <f>'A(IxI)'!BF31*BF$102</f>
        <v>112.99448532963238</v>
      </c>
      <c r="BG31" s="48">
        <f>'A(IxI)'!BG31*BG$102</f>
        <v>104.65953133431222</v>
      </c>
      <c r="BH31" s="48">
        <f>'A(IxI)'!BH31*BH$102</f>
        <v>79.086285396427044</v>
      </c>
      <c r="BI31" s="48">
        <f>'A(IxI)'!BI31*BI$102</f>
        <v>1223.1090638354112</v>
      </c>
      <c r="BJ31" s="48">
        <f>'A(IxI)'!BJ31*BJ$102</f>
        <v>748.34552696984474</v>
      </c>
      <c r="BK31" s="48">
        <f>'A(IxI)'!BK31*BK$102</f>
        <v>2121.7553198663127</v>
      </c>
      <c r="BL31" s="48">
        <f>'A(IxI)'!BL31*BL$102</f>
        <v>16.440992714057067</v>
      </c>
      <c r="BM31" s="48">
        <f>'A(IxI)'!BM31*BM$102</f>
        <v>4138.802384114535</v>
      </c>
      <c r="BN31" s="48">
        <f>'A(IxI)'!BN31*BN$102</f>
        <v>55087.96863936817</v>
      </c>
      <c r="BO31" s="48">
        <f>'A(IxI)'!BO31*BO$102</f>
        <v>100.03373025816431</v>
      </c>
      <c r="BP31" s="48">
        <f>'A(IxI)'!BP31*BP$102</f>
        <v>84.892608967953635</v>
      </c>
      <c r="BQ31" s="48">
        <f>'A(IxI)'!BQ31*BQ$102</f>
        <v>87.736574253690279</v>
      </c>
      <c r="BR31" s="48">
        <f>'A(IxI)'!BR31*BR$102</f>
        <v>8.5013701541355253</v>
      </c>
      <c r="BS31" s="48">
        <f>'A(IxI)'!BS31*BS$102</f>
        <v>17.908300574352044</v>
      </c>
      <c r="BT31" s="48">
        <f>'A(IxI)'!BT31*BT$102</f>
        <v>182.82747191461041</v>
      </c>
      <c r="BU31" s="48">
        <f>'A(IxI)'!BU31*BU$102</f>
        <v>284.69189321086327</v>
      </c>
      <c r="BV31" s="48">
        <f>'A(IxI)'!BV31*BV$102</f>
        <v>124.35816529099273</v>
      </c>
      <c r="BW31" s="48">
        <f>'A(IxI)'!BW31*BW$102</f>
        <v>99.150131896100845</v>
      </c>
      <c r="BX31" s="48">
        <f>'A(IxI)'!BX31*BX$102</f>
        <v>232.77588499013439</v>
      </c>
      <c r="BY31" s="48">
        <f>'A(IxI)'!BY31*BY$102</f>
        <v>589.64693447151785</v>
      </c>
      <c r="BZ31" s="48">
        <f>'A(IxI)'!BZ31*BZ$102</f>
        <v>956.77854628181376</v>
      </c>
      <c r="CA31" s="55">
        <f>'A(IxI)'!CA31*CA$102</f>
        <v>0</v>
      </c>
      <c r="CB31" s="83">
        <f t="shared" si="0"/>
        <v>476569.22493713198</v>
      </c>
      <c r="CC31" s="51">
        <f>'Sim_F(IxI)'!B25</f>
        <v>1344203.6735332999</v>
      </c>
      <c r="CD31" s="48">
        <f>'Sim_F(IxI)'!C25</f>
        <v>0</v>
      </c>
      <c r="CE31" s="48">
        <f>'Sim_F(IxI)'!D25</f>
        <v>0</v>
      </c>
      <c r="CF31" s="48">
        <f>'Sim_F(IxI)'!E25</f>
        <v>4465.2790428423205</v>
      </c>
      <c r="CG31" s="48">
        <f>'Sim_F(IxI)'!F25</f>
        <v>-17984.7990086875</v>
      </c>
      <c r="CH31" s="82">
        <f>'Sim_F(IxI)'!G25</f>
        <v>41591.621495417297</v>
      </c>
      <c r="CI31" s="93">
        <f t="shared" si="1"/>
        <v>1848845.0000000042</v>
      </c>
      <c r="CJ31" s="127"/>
      <c r="CK31" s="48">
        <f>+'(I-AIxI)-1xSim_F(IxI)'!H24</f>
        <v>1848845.0000000035</v>
      </c>
      <c r="CL31" s="48">
        <f t="shared" si="2"/>
        <v>0</v>
      </c>
      <c r="CM31" s="48"/>
      <c r="CN31" s="247">
        <f t="shared" si="3"/>
        <v>0.74223408401616631</v>
      </c>
      <c r="CO31" s="360">
        <v>0</v>
      </c>
    </row>
    <row r="32" spans="1:93" ht="19.5" x14ac:dyDescent="0.25">
      <c r="A32" s="30"/>
      <c r="B32" s="42" t="s">
        <v>23</v>
      </c>
      <c r="C32" s="43" t="s">
        <v>134</v>
      </c>
      <c r="D32" s="51">
        <f>'A(IxI)'!D32*D$102</f>
        <v>29.769188904534438</v>
      </c>
      <c r="E32" s="48">
        <f>'A(IxI)'!E32*E$102</f>
        <v>25.667855591017801</v>
      </c>
      <c r="F32" s="48">
        <f>'A(IxI)'!F32*F$102</f>
        <v>40.761743524739039</v>
      </c>
      <c r="G32" s="48">
        <f>'A(IxI)'!G32*G$102</f>
        <v>14.37577645865931</v>
      </c>
      <c r="H32" s="48">
        <f>'A(IxI)'!H32*H$102</f>
        <v>140.49776760351693</v>
      </c>
      <c r="I32" s="48">
        <f>'A(IxI)'!I32*I$102</f>
        <v>53.460706801488371</v>
      </c>
      <c r="J32" s="48">
        <f>'A(IxI)'!J32*J$102</f>
        <v>31.935871196376976</v>
      </c>
      <c r="K32" s="48">
        <f>'A(IxI)'!K32*K$102</f>
        <v>48.070984841784082</v>
      </c>
      <c r="L32" s="48">
        <f>'A(IxI)'!L32*L$102</f>
        <v>27.364444216833192</v>
      </c>
      <c r="M32" s="48">
        <f>'A(IxI)'!M32*M$102</f>
        <v>165.77367681268882</v>
      </c>
      <c r="N32" s="48">
        <f>'A(IxI)'!N32*N$102</f>
        <v>8.2059602743079019</v>
      </c>
      <c r="O32" s="48">
        <f>'A(IxI)'!O32*O$102</f>
        <v>440.93930726021898</v>
      </c>
      <c r="P32" s="48">
        <f>'A(IxI)'!P32*P$102</f>
        <v>51.280012483339242</v>
      </c>
      <c r="Q32" s="48">
        <f>'A(IxI)'!Q32*Q$102</f>
        <v>40.188198983378285</v>
      </c>
      <c r="R32" s="48">
        <f>'A(IxI)'!R32*R$102</f>
        <v>228.20740261636246</v>
      </c>
      <c r="S32" s="48">
        <f>'A(IxI)'!S32*S$102</f>
        <v>12.50217158222573</v>
      </c>
      <c r="T32" s="48">
        <f>'A(IxI)'!T32*T$102</f>
        <v>196.13061636981996</v>
      </c>
      <c r="U32" s="48">
        <f>'A(IxI)'!U32*U$102</f>
        <v>281.05904518679682</v>
      </c>
      <c r="V32" s="48">
        <f>'A(IxI)'!V32*V$102</f>
        <v>605.0197649606115</v>
      </c>
      <c r="W32" s="48">
        <f>'A(IxI)'!W32*W$102</f>
        <v>150.7684378880285</v>
      </c>
      <c r="X32" s="48">
        <f>'A(IxI)'!X32*X$102</f>
        <v>17806.724177062522</v>
      </c>
      <c r="Y32" s="48">
        <f>'A(IxI)'!Y32*Y$102</f>
        <v>17673.998708659106</v>
      </c>
      <c r="Z32" s="48">
        <f>'A(IxI)'!Z32*Z$102</f>
        <v>1567.8236151221909</v>
      </c>
      <c r="AA32" s="48">
        <f>'A(IxI)'!AA32*AA$102</f>
        <v>605.05385538205371</v>
      </c>
      <c r="AB32" s="48">
        <f>'A(IxI)'!AB32*AB$102</f>
        <v>9906.9029323646992</v>
      </c>
      <c r="AC32" s="48">
        <f>'A(IxI)'!AC32*AC$102</f>
        <v>19.639643707419928</v>
      </c>
      <c r="AD32" s="48">
        <f>'A(IxI)'!AD32*AD$102</f>
        <v>35.400767435568966</v>
      </c>
      <c r="AE32" s="48">
        <f>'A(IxI)'!AE32*AE$102</f>
        <v>2330.4741103925926</v>
      </c>
      <c r="AF32" s="48">
        <f>'A(IxI)'!AF32*AF$102</f>
        <v>8305.3478919045956</v>
      </c>
      <c r="AG32" s="48">
        <f>'A(IxI)'!AG32*AG$102</f>
        <v>4603.8573302855193</v>
      </c>
      <c r="AH32" s="48">
        <f>'A(IxI)'!AH32*AH$102</f>
        <v>78660.006304317838</v>
      </c>
      <c r="AI32" s="48">
        <f>'A(IxI)'!AI32*AI$102</f>
        <v>15595.742796341474</v>
      </c>
      <c r="AJ32" s="48">
        <f>'A(IxI)'!AJ32*AJ$102</f>
        <v>0</v>
      </c>
      <c r="AK32" s="48">
        <f>'A(IxI)'!AK32*AK$102</f>
        <v>57.940697215214954</v>
      </c>
      <c r="AL32" s="48">
        <f>'A(IxI)'!AL32*AL$102</f>
        <v>73.378232416775006</v>
      </c>
      <c r="AM32" s="48">
        <f>'A(IxI)'!AM32*AM$102</f>
        <v>24.794130971673571</v>
      </c>
      <c r="AN32" s="48">
        <f>'A(IxI)'!AN32*AN$102</f>
        <v>45.663317313677247</v>
      </c>
      <c r="AO32" s="48">
        <f>'A(IxI)'!AO32*AO$102</f>
        <v>140.29372077671843</v>
      </c>
      <c r="AP32" s="48">
        <f>'A(IxI)'!AP32*AP$102</f>
        <v>31.787732527484732</v>
      </c>
      <c r="AQ32" s="48">
        <f>'A(IxI)'!AQ32*AQ$102</f>
        <v>192.05686381788567</v>
      </c>
      <c r="AR32" s="48">
        <f>'A(IxI)'!AR32*AR$102</f>
        <v>27599.106593631015</v>
      </c>
      <c r="AS32" s="48">
        <f>'A(IxI)'!AS32*AS$102</f>
        <v>72.868746763333064</v>
      </c>
      <c r="AT32" s="48">
        <f>'A(IxI)'!AT32*AT$102</f>
        <v>406.38277301468952</v>
      </c>
      <c r="AU32" s="48">
        <f>'A(IxI)'!AU32*AU$102</f>
        <v>19.585759577364094</v>
      </c>
      <c r="AV32" s="48">
        <f>'A(IxI)'!AV32*AV$102</f>
        <v>129.31736310771873</v>
      </c>
      <c r="AW32" s="48">
        <f>'A(IxI)'!AW32*AW$102</f>
        <v>52.129838910648019</v>
      </c>
      <c r="AX32" s="48">
        <f>'A(IxI)'!AX32*AX$102</f>
        <v>142.71853799954434</v>
      </c>
      <c r="AY32" s="48">
        <f>'A(IxI)'!AY32*AY$102</f>
        <v>225.09839391995968</v>
      </c>
      <c r="AZ32" s="48">
        <f>'A(IxI)'!AZ32*AZ$102</f>
        <v>48.443085767661096</v>
      </c>
      <c r="BA32" s="48">
        <f>'A(IxI)'!BA32*BA$102</f>
        <v>10.743796655706635</v>
      </c>
      <c r="BB32" s="48">
        <f>'A(IxI)'!BB32*BB$102</f>
        <v>34.818799348183333</v>
      </c>
      <c r="BC32" s="48">
        <f>'A(IxI)'!BC32*BC$102</f>
        <v>12.12543034415406</v>
      </c>
      <c r="BD32" s="48">
        <f>'A(IxI)'!BD32*BD$102</f>
        <v>36.449961021946535</v>
      </c>
      <c r="BE32" s="48">
        <f>'A(IxI)'!BE32*BE$102</f>
        <v>35.598230474031872</v>
      </c>
      <c r="BF32" s="48">
        <f>'A(IxI)'!BF32*BF$102</f>
        <v>40.494861773585562</v>
      </c>
      <c r="BG32" s="48">
        <f>'A(IxI)'!BG32*BG$102</f>
        <v>4187.6398580280438</v>
      </c>
      <c r="BH32" s="48">
        <f>'A(IxI)'!BH32*BH$102</f>
        <v>150.16594967105036</v>
      </c>
      <c r="BI32" s="48">
        <f>'A(IxI)'!BI32*BI$102</f>
        <v>318.73742730912744</v>
      </c>
      <c r="BJ32" s="48">
        <f>'A(IxI)'!BJ32*BJ$102</f>
        <v>1389.7957319894165</v>
      </c>
      <c r="BK32" s="48">
        <f>'A(IxI)'!BK32*BK$102</f>
        <v>5916.3787842777856</v>
      </c>
      <c r="BL32" s="48">
        <f>'A(IxI)'!BL32*BL$102</f>
        <v>8.4396825594159814</v>
      </c>
      <c r="BM32" s="48">
        <f>'A(IxI)'!BM32*BM$102</f>
        <v>1472.4063097902883</v>
      </c>
      <c r="BN32" s="48">
        <f>'A(IxI)'!BN32*BN$102</f>
        <v>2210.7331366325434</v>
      </c>
      <c r="BO32" s="48">
        <f>'A(IxI)'!BO32*BO$102</f>
        <v>196.15988445485212</v>
      </c>
      <c r="BP32" s="48">
        <f>'A(IxI)'!BP32*BP$102</f>
        <v>46.735937107201956</v>
      </c>
      <c r="BQ32" s="48">
        <f>'A(IxI)'!BQ32*BQ$102</f>
        <v>21.168198275715518</v>
      </c>
      <c r="BR32" s="48">
        <f>'A(IxI)'!BR32*BR$102</f>
        <v>3.9720092227646244</v>
      </c>
      <c r="BS32" s="48">
        <f>'A(IxI)'!BS32*BS$102</f>
        <v>442.6533770042185</v>
      </c>
      <c r="BT32" s="48">
        <f>'A(IxI)'!BT32*BT$102</f>
        <v>488.40786357705008</v>
      </c>
      <c r="BU32" s="48">
        <f>'A(IxI)'!BU32*BU$102</f>
        <v>178.80483851902324</v>
      </c>
      <c r="BV32" s="48">
        <f>'A(IxI)'!BV32*BV$102</f>
        <v>102.35593803748355</v>
      </c>
      <c r="BW32" s="48">
        <f>'A(IxI)'!BW32*BW$102</f>
        <v>59.739631843325192</v>
      </c>
      <c r="BX32" s="48">
        <f>'A(IxI)'!BX32*BX$102</f>
        <v>183.80584122871073</v>
      </c>
      <c r="BY32" s="48">
        <f>'A(IxI)'!BY32*BY$102</f>
        <v>169.86822157838213</v>
      </c>
      <c r="BZ32" s="48">
        <f>'A(IxI)'!BZ32*BZ$102</f>
        <v>604.41061969160148</v>
      </c>
      <c r="CA32" s="55">
        <f>'A(IxI)'!CA32*CA$102</f>
        <v>0</v>
      </c>
      <c r="CB32" s="83">
        <f t="shared" si="0"/>
        <v>207287.12717467931</v>
      </c>
      <c r="CC32" s="51">
        <f>'Sim_F(IxI)'!B26</f>
        <v>268602.76838144299</v>
      </c>
      <c r="CD32" s="48">
        <f>'Sim_F(IxI)'!C26</f>
        <v>0</v>
      </c>
      <c r="CE32" s="48">
        <f>'Sim_F(IxI)'!D26</f>
        <v>0</v>
      </c>
      <c r="CF32" s="48">
        <f>'Sim_F(IxI)'!E26</f>
        <v>843.89110704681002</v>
      </c>
      <c r="CG32" s="48">
        <f>'Sim_F(IxI)'!F26</f>
        <v>-982</v>
      </c>
      <c r="CH32" s="82">
        <f>'Sim_F(IxI)'!G26</f>
        <v>22514.213336831701</v>
      </c>
      <c r="CI32" s="93">
        <f t="shared" si="1"/>
        <v>498266.00000000081</v>
      </c>
      <c r="CJ32" s="127"/>
      <c r="CK32" s="48">
        <f>+'(I-AIxI)-1xSim_F(IxI)'!H25</f>
        <v>498266.00000000023</v>
      </c>
      <c r="CL32" s="48">
        <f t="shared" si="2"/>
        <v>-5.8207660913467407E-10</v>
      </c>
      <c r="CM32" s="48"/>
      <c r="CN32" s="247">
        <f t="shared" si="3"/>
        <v>0.58398299869009929</v>
      </c>
      <c r="CO32" s="360">
        <v>0</v>
      </c>
    </row>
    <row r="33" spans="1:93" ht="19.5" x14ac:dyDescent="0.25">
      <c r="A33" s="30"/>
      <c r="B33" s="42" t="s">
        <v>24</v>
      </c>
      <c r="C33" s="43" t="s">
        <v>135</v>
      </c>
      <c r="D33" s="51">
        <f>'A(IxI)'!D33*D$102</f>
        <v>6.418872089879458</v>
      </c>
      <c r="E33" s="48">
        <f>'A(IxI)'!E33*E$102</f>
        <v>5.0368271053202962</v>
      </c>
      <c r="F33" s="48">
        <f>'A(IxI)'!F33*F$102</f>
        <v>17.709629143636185</v>
      </c>
      <c r="G33" s="48">
        <f>'A(IxI)'!G33*G$102</f>
        <v>2.399626433299539</v>
      </c>
      <c r="H33" s="48">
        <f>'A(IxI)'!H33*H$102</f>
        <v>53.340442599381404</v>
      </c>
      <c r="I33" s="48">
        <f>'A(IxI)'!I33*I$102</f>
        <v>9.3239875071462208</v>
      </c>
      <c r="J33" s="48">
        <f>'A(IxI)'!J33*J$102</f>
        <v>9.0063250752091442</v>
      </c>
      <c r="K33" s="48">
        <f>'A(IxI)'!K33*K$102</f>
        <v>13.976777055710839</v>
      </c>
      <c r="L33" s="48">
        <f>'A(IxI)'!L33*L$102</f>
        <v>10.628996217877795</v>
      </c>
      <c r="M33" s="48">
        <f>'A(IxI)'!M33*M$102</f>
        <v>39.342534521857736</v>
      </c>
      <c r="N33" s="48">
        <f>'A(IxI)'!N33*N$102</f>
        <v>2.4265455160624394</v>
      </c>
      <c r="O33" s="48">
        <f>'A(IxI)'!O33*O$102</f>
        <v>178.92744683057663</v>
      </c>
      <c r="P33" s="48">
        <f>'A(IxI)'!P33*P$102</f>
        <v>17.562214477656124</v>
      </c>
      <c r="Q33" s="48">
        <f>'A(IxI)'!Q33*Q$102</f>
        <v>3.4603685837100198</v>
      </c>
      <c r="R33" s="48">
        <f>'A(IxI)'!R33*R$102</f>
        <v>73.216080524162052</v>
      </c>
      <c r="S33" s="48">
        <f>'A(IxI)'!S33*S$102</f>
        <v>12.220377304207267</v>
      </c>
      <c r="T33" s="48">
        <f>'A(IxI)'!T33*T$102</f>
        <v>72.559752444849849</v>
      </c>
      <c r="U33" s="48">
        <f>'A(IxI)'!U33*U$102</f>
        <v>121.36514377785115</v>
      </c>
      <c r="V33" s="48">
        <f>'A(IxI)'!V33*V$102</f>
        <v>254.53091680326798</v>
      </c>
      <c r="W33" s="48">
        <f>'A(IxI)'!W33*W$102</f>
        <v>125.35766711874615</v>
      </c>
      <c r="X33" s="48">
        <f>'A(IxI)'!X33*X$102</f>
        <v>5929.7310901045639</v>
      </c>
      <c r="Y33" s="48">
        <f>'A(IxI)'!Y33*Y$102</f>
        <v>2463.9600914378398</v>
      </c>
      <c r="Z33" s="48">
        <f>'A(IxI)'!Z33*Z$102</f>
        <v>80.749900886518731</v>
      </c>
      <c r="AA33" s="48">
        <f>'A(IxI)'!AA33*AA$102</f>
        <v>19.002135526351996</v>
      </c>
      <c r="AB33" s="48">
        <f>'A(IxI)'!AB33*AB$102</f>
        <v>29407.945532921254</v>
      </c>
      <c r="AC33" s="48">
        <f>'A(IxI)'!AC33*AC$102</f>
        <v>8.0527669662427588</v>
      </c>
      <c r="AD33" s="48">
        <f>'A(IxI)'!AD33*AD$102</f>
        <v>9.2094328029898183</v>
      </c>
      <c r="AE33" s="48">
        <f>'A(IxI)'!AE33*AE$102</f>
        <v>100.93010529050146</v>
      </c>
      <c r="AF33" s="48">
        <f>'A(IxI)'!AF33*AF$102</f>
        <v>1291.8922565163853</v>
      </c>
      <c r="AG33" s="48">
        <f>'A(IxI)'!AG33*AG$102</f>
        <v>8.8036149353471931</v>
      </c>
      <c r="AH33" s="48">
        <f>'A(IxI)'!AH33*AH$102</f>
        <v>16.464703533919394</v>
      </c>
      <c r="AI33" s="48">
        <f>'A(IxI)'!AI33*AI$102</f>
        <v>11.020947587932376</v>
      </c>
      <c r="AJ33" s="48">
        <f>'A(IxI)'!AJ33*AJ$102</f>
        <v>0</v>
      </c>
      <c r="AK33" s="48">
        <f>'A(IxI)'!AK33*AK$102</f>
        <v>12.37892667523468</v>
      </c>
      <c r="AL33" s="48">
        <f>'A(IxI)'!AL33*AL$102</f>
        <v>26.936617670588372</v>
      </c>
      <c r="AM33" s="48">
        <f>'A(IxI)'!AM33*AM$102</f>
        <v>6.2005626128362952</v>
      </c>
      <c r="AN33" s="48">
        <f>'A(IxI)'!AN33*AN$102</f>
        <v>21.552226029506603</v>
      </c>
      <c r="AO33" s="48">
        <f>'A(IxI)'!AO33*AO$102</f>
        <v>33.843913673858935</v>
      </c>
      <c r="AP33" s="48">
        <f>'A(IxI)'!AP33*AP$102</f>
        <v>7.7754150781456097</v>
      </c>
      <c r="AQ33" s="48">
        <f>'A(IxI)'!AQ33*AQ$102</f>
        <v>85.853337401144373</v>
      </c>
      <c r="AR33" s="48">
        <f>'A(IxI)'!AR33*AR$102</f>
        <v>13.069269897711543</v>
      </c>
      <c r="AS33" s="48">
        <f>'A(IxI)'!AS33*AS$102</f>
        <v>18.924089228713093</v>
      </c>
      <c r="AT33" s="48">
        <f>'A(IxI)'!AT33*AT$102</f>
        <v>9.4754525319086103</v>
      </c>
      <c r="AU33" s="48">
        <f>'A(IxI)'!AU33*AU$102</f>
        <v>4.2600862060430975</v>
      </c>
      <c r="AV33" s="48">
        <f>'A(IxI)'!AV33*AV$102</f>
        <v>31.451243512585261</v>
      </c>
      <c r="AW33" s="48">
        <f>'A(IxI)'!AW33*AW$102</f>
        <v>6.270974731203447</v>
      </c>
      <c r="AX33" s="48">
        <f>'A(IxI)'!AX33*AX$102</f>
        <v>15.339714125306905</v>
      </c>
      <c r="AY33" s="48">
        <f>'A(IxI)'!AY33*AY$102</f>
        <v>25.535289519621397</v>
      </c>
      <c r="AZ33" s="48">
        <f>'A(IxI)'!AZ33*AZ$102</f>
        <v>48.763030470224422</v>
      </c>
      <c r="BA33" s="48">
        <f>'A(IxI)'!BA33*BA$102</f>
        <v>4.5203858477362298</v>
      </c>
      <c r="BB33" s="48">
        <f>'A(IxI)'!BB33*BB$102</f>
        <v>10.354854544715087</v>
      </c>
      <c r="BC33" s="48">
        <f>'A(IxI)'!BC33*BC$102</f>
        <v>4.8894792404568186</v>
      </c>
      <c r="BD33" s="48">
        <f>'A(IxI)'!BD33*BD$102</f>
        <v>16.231703160385081</v>
      </c>
      <c r="BE33" s="48">
        <f>'A(IxI)'!BE33*BE$102</f>
        <v>18.443596705950423</v>
      </c>
      <c r="BF33" s="48">
        <f>'A(IxI)'!BF33*BF$102</f>
        <v>17.217784480618924</v>
      </c>
      <c r="BG33" s="48">
        <f>'A(IxI)'!BG33*BG$102</f>
        <v>14.319990720955385</v>
      </c>
      <c r="BH33" s="48">
        <f>'A(IxI)'!BH33*BH$102</f>
        <v>14.285734898829734</v>
      </c>
      <c r="BI33" s="48">
        <f>'A(IxI)'!BI33*BI$102</f>
        <v>362.4178226894868</v>
      </c>
      <c r="BJ33" s="48">
        <f>'A(IxI)'!BJ33*BJ$102</f>
        <v>73.055221768661184</v>
      </c>
      <c r="BK33" s="48">
        <f>'A(IxI)'!BK33*BK$102</f>
        <v>221.37422879225875</v>
      </c>
      <c r="BL33" s="48">
        <f>'A(IxI)'!BL33*BL$102</f>
        <v>1.6135816169877584</v>
      </c>
      <c r="BM33" s="48">
        <f>'A(IxI)'!BM33*BM$102</f>
        <v>988.56533146991592</v>
      </c>
      <c r="BN33" s="48">
        <f>'A(IxI)'!BN33*BN$102</f>
        <v>3005.2627796505599</v>
      </c>
      <c r="BO33" s="48">
        <f>'A(IxI)'!BO33*BO$102</f>
        <v>9.7655241930123964</v>
      </c>
      <c r="BP33" s="48">
        <f>'A(IxI)'!BP33*BP$102</f>
        <v>9.6246338039220962</v>
      </c>
      <c r="BQ33" s="48">
        <f>'A(IxI)'!BQ33*BQ$102</f>
        <v>8.5919654904454941</v>
      </c>
      <c r="BR33" s="48">
        <f>'A(IxI)'!BR33*BR$102</f>
        <v>0.85233401315844226</v>
      </c>
      <c r="BS33" s="48">
        <f>'A(IxI)'!BS33*BS$102</f>
        <v>1.748249735996416</v>
      </c>
      <c r="BT33" s="48">
        <f>'A(IxI)'!BT33*BT$102</f>
        <v>27.407153795444319</v>
      </c>
      <c r="BU33" s="48">
        <f>'A(IxI)'!BU33*BU$102</f>
        <v>25.435974861205828</v>
      </c>
      <c r="BV33" s="48">
        <f>'A(IxI)'!BV33*BV$102</f>
        <v>13.661561825365304</v>
      </c>
      <c r="BW33" s="48">
        <f>'A(IxI)'!BW33*BW$102</f>
        <v>9.6847661710739761</v>
      </c>
      <c r="BX33" s="48">
        <f>'A(IxI)'!BX33*BX$102</f>
        <v>26.858867286507472</v>
      </c>
      <c r="BY33" s="48">
        <f>'A(IxI)'!BY33*BY$102</f>
        <v>52.189272711532467</v>
      </c>
      <c r="BZ33" s="48">
        <f>'A(IxI)'!BZ33*BZ$102</f>
        <v>1437.985064963003</v>
      </c>
      <c r="CA33" s="55">
        <f>'A(IxI)'!CA33*CA$102</f>
        <v>0</v>
      </c>
      <c r="CB33" s="83">
        <f t="shared" si="0"/>
        <v>47120.561123443069</v>
      </c>
      <c r="CC33" s="51">
        <f>'Sim_F(IxI)'!B27</f>
        <v>167546.42009040801</v>
      </c>
      <c r="CD33" s="48">
        <f>'Sim_F(IxI)'!C27</f>
        <v>0</v>
      </c>
      <c r="CE33" s="48">
        <f>'Sim_F(IxI)'!D27</f>
        <v>0</v>
      </c>
      <c r="CF33" s="48">
        <f>'Sim_F(IxI)'!E27</f>
        <v>650.58831734187004</v>
      </c>
      <c r="CG33" s="48">
        <f>'Sim_F(IxI)'!F27</f>
        <v>4574.3672858355103</v>
      </c>
      <c r="CH33" s="82">
        <f>'Sim_F(IxI)'!G27</f>
        <v>169119.06318297199</v>
      </c>
      <c r="CI33" s="93">
        <f t="shared" si="1"/>
        <v>389011.00000000047</v>
      </c>
      <c r="CJ33" s="127"/>
      <c r="CK33" s="48">
        <f>+'(I-AIxI)-1xSim_F(IxI)'!H26</f>
        <v>389011.00000000099</v>
      </c>
      <c r="CL33" s="48">
        <f t="shared" si="2"/>
        <v>5.2386894822120667E-10</v>
      </c>
      <c r="CM33" s="48"/>
      <c r="CN33" s="247">
        <f t="shared" si="3"/>
        <v>0.87887087736993807</v>
      </c>
      <c r="CO33" s="360">
        <v>0</v>
      </c>
    </row>
    <row r="34" spans="1:93" ht="19.5" x14ac:dyDescent="0.25">
      <c r="A34" s="30"/>
      <c r="B34" s="42" t="s">
        <v>25</v>
      </c>
      <c r="C34" s="43" t="s">
        <v>136</v>
      </c>
      <c r="D34" s="51">
        <f>'A(IxI)'!D34*D$102</f>
        <v>18.128937638827693</v>
      </c>
      <c r="E34" s="48">
        <f>'A(IxI)'!E34*E$102</f>
        <v>14.048572497913689</v>
      </c>
      <c r="F34" s="48">
        <f>'A(IxI)'!F34*F$102</f>
        <v>49.071431012156481</v>
      </c>
      <c r="G34" s="48">
        <f>'A(IxI)'!G34*G$102</f>
        <v>6.9741279954044959</v>
      </c>
      <c r="H34" s="48">
        <f>'A(IxI)'!H34*H$102</f>
        <v>152.62642685054917</v>
      </c>
      <c r="I34" s="48">
        <f>'A(IxI)'!I34*I$102</f>
        <v>26.259647795344577</v>
      </c>
      <c r="J34" s="48">
        <f>'A(IxI)'!J34*J$102</f>
        <v>26.10798823229328</v>
      </c>
      <c r="K34" s="48">
        <f>'A(IxI)'!K34*K$102</f>
        <v>40.56004095241348</v>
      </c>
      <c r="L34" s="48">
        <f>'A(IxI)'!L34*L$102</f>
        <v>28.891469092457054</v>
      </c>
      <c r="M34" s="48">
        <f>'A(IxI)'!M34*M$102</f>
        <v>114.58502709367947</v>
      </c>
      <c r="N34" s="48">
        <f>'A(IxI)'!N34*N$102</f>
        <v>7.0673073578314058</v>
      </c>
      <c r="O34" s="48">
        <f>'A(IxI)'!O34*O$102</f>
        <v>490.18345868691432</v>
      </c>
      <c r="P34" s="48">
        <f>'A(IxI)'!P34*P$102</f>
        <v>31.833344033891471</v>
      </c>
      <c r="Q34" s="48">
        <f>'A(IxI)'!Q34*Q$102</f>
        <v>8.7967383031723401</v>
      </c>
      <c r="R34" s="48">
        <f>'A(IxI)'!R34*R$102</f>
        <v>40.181865881520558</v>
      </c>
      <c r="S34" s="48">
        <f>'A(IxI)'!S34*S$102</f>
        <v>5.3686748341659554</v>
      </c>
      <c r="T34" s="48">
        <f>'A(IxI)'!T34*T$102</f>
        <v>195.40334476634843</v>
      </c>
      <c r="U34" s="48">
        <f>'A(IxI)'!U34*U$102</f>
        <v>298.20596210918262</v>
      </c>
      <c r="V34" s="48">
        <f>'A(IxI)'!V34*V$102</f>
        <v>738.78280862558643</v>
      </c>
      <c r="W34" s="48">
        <f>'A(IxI)'!W34*W$102</f>
        <v>212.77125548143931</v>
      </c>
      <c r="X34" s="48">
        <f>'A(IxI)'!X34*X$102</f>
        <v>115.99437388974292</v>
      </c>
      <c r="Y34" s="48">
        <f>'A(IxI)'!Y34*Y$102</f>
        <v>31.236275814650782</v>
      </c>
      <c r="Z34" s="48">
        <f>'A(IxI)'!Z34*Z$102</f>
        <v>234.89235223101025</v>
      </c>
      <c r="AA34" s="48">
        <f>'A(IxI)'!AA34*AA$102</f>
        <v>54.737341974941359</v>
      </c>
      <c r="AB34" s="48">
        <f>'A(IxI)'!AB34*AB$102</f>
        <v>28.813534428202878</v>
      </c>
      <c r="AC34" s="48">
        <f>'A(IxI)'!AC34*AC$102</f>
        <v>23.108030278872807</v>
      </c>
      <c r="AD34" s="48">
        <f>'A(IxI)'!AD34*AD$102</f>
        <v>26.607572193895631</v>
      </c>
      <c r="AE34" s="48">
        <f>'A(IxI)'!AE34*AE$102</f>
        <v>284.79315866608636</v>
      </c>
      <c r="AF34" s="48">
        <f>'A(IxI)'!AF34*AF$102</f>
        <v>87.256830225379957</v>
      </c>
      <c r="AG34" s="48">
        <f>'A(IxI)'!AG34*AG$102</f>
        <v>23.798319364742532</v>
      </c>
      <c r="AH34" s="48">
        <f>'A(IxI)'!AH34*AH$102</f>
        <v>32.358723919987824</v>
      </c>
      <c r="AI34" s="48">
        <f>'A(IxI)'!AI34*AI$102</f>
        <v>23.582550375339832</v>
      </c>
      <c r="AJ34" s="48">
        <f>'A(IxI)'!AJ34*AJ$102</f>
        <v>0</v>
      </c>
      <c r="AK34" s="48">
        <f>'A(IxI)'!AK34*AK$102</f>
        <v>30.191593021653244</v>
      </c>
      <c r="AL34" s="48">
        <f>'A(IxI)'!AL34*AL$102</f>
        <v>36.986300631084688</v>
      </c>
      <c r="AM34" s="48">
        <f>'A(IxI)'!AM34*AM$102</f>
        <v>15.575337706273803</v>
      </c>
      <c r="AN34" s="48">
        <f>'A(IxI)'!AN34*AN$102</f>
        <v>43.34553034395627</v>
      </c>
      <c r="AO34" s="48">
        <f>'A(IxI)'!AO34*AO$102</f>
        <v>77.216978966055379</v>
      </c>
      <c r="AP34" s="48">
        <f>'A(IxI)'!AP34*AP$102</f>
        <v>19.049946989336767</v>
      </c>
      <c r="AQ34" s="48">
        <f>'A(IxI)'!AQ34*AQ$102</f>
        <v>225.73582797895125</v>
      </c>
      <c r="AR34" s="48">
        <f>'A(IxI)'!AR34*AR$102</f>
        <v>33.472971443248831</v>
      </c>
      <c r="AS34" s="48">
        <f>'A(IxI)'!AS34*AS$102</f>
        <v>50.043633150123107</v>
      </c>
      <c r="AT34" s="48">
        <f>'A(IxI)'!AT34*AT$102</f>
        <v>25.990566702594855</v>
      </c>
      <c r="AU34" s="48">
        <f>'A(IxI)'!AU34*AU$102</f>
        <v>11.098345168651836</v>
      </c>
      <c r="AV34" s="48">
        <f>'A(IxI)'!AV34*AV$102</f>
        <v>76.670282827531508</v>
      </c>
      <c r="AW34" s="48">
        <f>'A(IxI)'!AW34*AW$102</f>
        <v>14.773529192776069</v>
      </c>
      <c r="AX34" s="48">
        <f>'A(IxI)'!AX34*AX$102</f>
        <v>35.118467282538546</v>
      </c>
      <c r="AY34" s="48">
        <f>'A(IxI)'!AY34*AY$102</f>
        <v>46.151345125785738</v>
      </c>
      <c r="AZ34" s="48">
        <f>'A(IxI)'!AZ34*AZ$102</f>
        <v>38.756990920364089</v>
      </c>
      <c r="BA34" s="48">
        <f>'A(IxI)'!BA34*BA$102</f>
        <v>10.624407805668831</v>
      </c>
      <c r="BB34" s="48">
        <f>'A(IxI)'!BB34*BB$102</f>
        <v>23.165836186163251</v>
      </c>
      <c r="BC34" s="48">
        <f>'A(IxI)'!BC34*BC$102</f>
        <v>7.5746065302773173</v>
      </c>
      <c r="BD34" s="48">
        <f>'A(IxI)'!BD34*BD$102</f>
        <v>40.358771787170255</v>
      </c>
      <c r="BE34" s="48">
        <f>'A(IxI)'!BE34*BE$102</f>
        <v>26.284646135570718</v>
      </c>
      <c r="BF34" s="48">
        <f>'A(IxI)'!BF34*BF$102</f>
        <v>31.983010846899091</v>
      </c>
      <c r="BG34" s="48">
        <f>'A(IxI)'!BG34*BG$102</f>
        <v>29.661723213624658</v>
      </c>
      <c r="BH34" s="48">
        <f>'A(IxI)'!BH34*BH$102</f>
        <v>22.333262806321709</v>
      </c>
      <c r="BI34" s="48">
        <f>'A(IxI)'!BI34*BI$102</f>
        <v>342.09953473679178</v>
      </c>
      <c r="BJ34" s="48">
        <f>'A(IxI)'!BJ34*BJ$102</f>
        <v>212.77313898132542</v>
      </c>
      <c r="BK34" s="48">
        <f>'A(IxI)'!BK34*BK$102</f>
        <v>602.93572649844316</v>
      </c>
      <c r="BL34" s="48">
        <f>'A(IxI)'!BL34*BL$102</f>
        <v>4.6743810805969961</v>
      </c>
      <c r="BM34" s="48">
        <f>'A(IxI)'!BM34*BM$102</f>
        <v>481.89113918216822</v>
      </c>
      <c r="BN34" s="48">
        <f>'A(IxI)'!BN34*BN$102</f>
        <v>3942.9800421909117</v>
      </c>
      <c r="BO34" s="48">
        <f>'A(IxI)'!BO34*BO$102</f>
        <v>28.442063223421261</v>
      </c>
      <c r="BP34" s="48">
        <f>'A(IxI)'!BP34*BP$102</f>
        <v>24.105919760330671</v>
      </c>
      <c r="BQ34" s="48">
        <f>'A(IxI)'!BQ34*BQ$102</f>
        <v>24.945050666591914</v>
      </c>
      <c r="BR34" s="48">
        <f>'A(IxI)'!BR34*BR$102</f>
        <v>2.4166277471408506</v>
      </c>
      <c r="BS34" s="48">
        <f>'A(IxI)'!BS34*BS$102</f>
        <v>5.0917727035194771</v>
      </c>
      <c r="BT34" s="48">
        <f>'A(IxI)'!BT34*BT$102</f>
        <v>51.759708282114424</v>
      </c>
      <c r="BU34" s="48">
        <f>'A(IxI)'!BU34*BU$102</f>
        <v>49.669023590419478</v>
      </c>
      <c r="BV34" s="48">
        <f>'A(IxI)'!BV34*BV$102</f>
        <v>35.322662523656888</v>
      </c>
      <c r="BW34" s="48">
        <f>'A(IxI)'!BW34*BW$102</f>
        <v>28.166032379238555</v>
      </c>
      <c r="BX34" s="48">
        <f>'A(IxI)'!BX34*BX$102</f>
        <v>66.087628554200109</v>
      </c>
      <c r="BY34" s="48">
        <f>'A(IxI)'!BY34*BY$102</f>
        <v>98.676426710713102</v>
      </c>
      <c r="BZ34" s="48">
        <f>'A(IxI)'!BZ34*BZ$102</f>
        <v>33.185127772980863</v>
      </c>
      <c r="CA34" s="55">
        <f>'A(IxI)'!CA34*CA$102</f>
        <v>0</v>
      </c>
      <c r="CB34" s="83">
        <f t="shared" si="0"/>
        <v>10480.413411951131</v>
      </c>
      <c r="CC34" s="51">
        <f>'Sim_F(IxI)'!B28</f>
        <v>249305.56482119401</v>
      </c>
      <c r="CD34" s="48">
        <f>'Sim_F(IxI)'!C28</f>
        <v>0</v>
      </c>
      <c r="CE34" s="48">
        <f>'Sim_F(IxI)'!D28</f>
        <v>0</v>
      </c>
      <c r="CF34" s="48">
        <f>'Sim_F(IxI)'!E28</f>
        <v>1264.5887111841801</v>
      </c>
      <c r="CG34" s="48">
        <f>'Sim_F(IxI)'!F28</f>
        <v>0</v>
      </c>
      <c r="CH34" s="82">
        <f>'Sim_F(IxI)'!G28</f>
        <v>3049.4330556711302</v>
      </c>
      <c r="CI34" s="93">
        <f t="shared" si="1"/>
        <v>264100.00000000047</v>
      </c>
      <c r="CJ34" s="127"/>
      <c r="CK34" s="48">
        <f>+'(I-AIxI)-1xSim_F(IxI)'!H27</f>
        <v>264100.00000000099</v>
      </c>
      <c r="CL34" s="48">
        <f t="shared" si="2"/>
        <v>5.2386894822120667E-10</v>
      </c>
      <c r="CM34" s="48"/>
      <c r="CN34" s="247">
        <f t="shared" si="3"/>
        <v>0.96031649597898106</v>
      </c>
      <c r="CO34" s="360">
        <v>0</v>
      </c>
    </row>
    <row r="35" spans="1:93" ht="19.5" x14ac:dyDescent="0.25">
      <c r="A35" s="30"/>
      <c r="B35" s="42" t="s">
        <v>26</v>
      </c>
      <c r="C35" s="43" t="s">
        <v>137</v>
      </c>
      <c r="D35" s="51">
        <f>'A(IxI)'!D35*D$102</f>
        <v>4.8039034313414026</v>
      </c>
      <c r="E35" s="48">
        <f>'A(IxI)'!E35*E$102</f>
        <v>3.7226663234603095</v>
      </c>
      <c r="F35" s="48">
        <f>'A(IxI)'!F35*F$102</f>
        <v>13.003211799639416</v>
      </c>
      <c r="G35" s="48">
        <f>'A(IxI)'!G35*G$102</f>
        <v>1.8480419578465865</v>
      </c>
      <c r="H35" s="48">
        <f>'A(IxI)'!H35*H$102</f>
        <v>40.443771734886013</v>
      </c>
      <c r="I35" s="48">
        <f>'A(IxI)'!I35*I$102</f>
        <v>6.958422752786845</v>
      </c>
      <c r="J35" s="48">
        <f>'A(IxI)'!J35*J$102</f>
        <v>6.9182351858233417</v>
      </c>
      <c r="K35" s="48">
        <f>'A(IxI)'!K35*K$102</f>
        <v>10.747817869334707</v>
      </c>
      <c r="L35" s="48">
        <f>'A(IxI)'!L35*L$102</f>
        <v>7.6558169196020911</v>
      </c>
      <c r="M35" s="48">
        <f>'A(IxI)'!M35*M$102</f>
        <v>30.363356960130666</v>
      </c>
      <c r="N35" s="48">
        <f>'A(IxI)'!N35*N$102</f>
        <v>1.8727331266183405</v>
      </c>
      <c r="O35" s="48">
        <f>'A(IxI)'!O35*O$102</f>
        <v>129.89145012719754</v>
      </c>
      <c r="P35" s="48">
        <f>'A(IxI)'!P35*P$102</f>
        <v>8.4353707692146802</v>
      </c>
      <c r="Q35" s="48">
        <f>'A(IxI)'!Q35*Q$102</f>
        <v>2.331007043055541</v>
      </c>
      <c r="R35" s="48">
        <f>'A(IxI)'!R35*R$102</f>
        <v>10.64760700442336</v>
      </c>
      <c r="S35" s="48">
        <f>'A(IxI)'!S35*S$102</f>
        <v>1.4226203416558161</v>
      </c>
      <c r="T35" s="48">
        <f>'A(IxI)'!T35*T$102</f>
        <v>51.779029589035922</v>
      </c>
      <c r="U35" s="48">
        <f>'A(IxI)'!U35*U$102</f>
        <v>79.020220222645364</v>
      </c>
      <c r="V35" s="48">
        <f>'A(IxI)'!V35*V$102</f>
        <v>195.76664336752603</v>
      </c>
      <c r="W35" s="48">
        <f>'A(IxI)'!W35*W$102</f>
        <v>56.381272011711559</v>
      </c>
      <c r="X35" s="48">
        <f>'A(IxI)'!X35*X$102</f>
        <v>61.663594046187058</v>
      </c>
      <c r="Y35" s="48">
        <f>'A(IxI)'!Y35*Y$102</f>
        <v>794.33283482213039</v>
      </c>
      <c r="Z35" s="48">
        <f>'A(IxI)'!Z35*Z$102</f>
        <v>62.243039242501006</v>
      </c>
      <c r="AA35" s="48">
        <f>'A(IxI)'!AA35*AA$102</f>
        <v>14.504595369821809</v>
      </c>
      <c r="AB35" s="48">
        <f>'A(IxI)'!AB35*AB$102</f>
        <v>7.6351653729704099</v>
      </c>
      <c r="AC35" s="48">
        <f>'A(IxI)'!AC35*AC$102</f>
        <v>6.1232901872013104</v>
      </c>
      <c r="AD35" s="48">
        <f>'A(IxI)'!AD35*AD$102</f>
        <v>18079.458602923361</v>
      </c>
      <c r="AE35" s="48">
        <f>'A(IxI)'!AE35*AE$102</f>
        <v>75.4660234038423</v>
      </c>
      <c r="AF35" s="48">
        <f>'A(IxI)'!AF35*AF$102</f>
        <v>2351.2211159854714</v>
      </c>
      <c r="AG35" s="48">
        <f>'A(IxI)'!AG35*AG$102</f>
        <v>6.3062067030110835</v>
      </c>
      <c r="AH35" s="48">
        <f>'A(IxI)'!AH35*AH$102</f>
        <v>8.5745887580377111</v>
      </c>
      <c r="AI35" s="48">
        <f>'A(IxI)'!AI35*AI$102</f>
        <v>6.2490310753367524</v>
      </c>
      <c r="AJ35" s="48">
        <f>'A(IxI)'!AJ35*AJ$102</f>
        <v>0</v>
      </c>
      <c r="AK35" s="48">
        <f>'A(IxI)'!AK35*AK$102</f>
        <v>8.0003307531793499</v>
      </c>
      <c r="AL35" s="48">
        <f>'A(IxI)'!AL35*AL$102</f>
        <v>9.800828931848093</v>
      </c>
      <c r="AM35" s="48">
        <f>'A(IxI)'!AM35*AM$102</f>
        <v>4.127236782546956</v>
      </c>
      <c r="AN35" s="48">
        <f>'A(IxI)'!AN35*AN$102</f>
        <v>11.485931834564397</v>
      </c>
      <c r="AO35" s="48">
        <f>'A(IxI)'!AO35*AO$102</f>
        <v>20.461370522803399</v>
      </c>
      <c r="AP35" s="48">
        <f>'A(IxI)'!AP35*AP$102</f>
        <v>5.0479574441773192</v>
      </c>
      <c r="AQ35" s="48">
        <f>'A(IxI)'!AQ35*AQ$102</f>
        <v>59.816694183018818</v>
      </c>
      <c r="AR35" s="48">
        <f>'A(IxI)'!AR35*AR$102</f>
        <v>8.8698480615333803</v>
      </c>
      <c r="AS35" s="48">
        <f>'A(IxI)'!AS35*AS$102</f>
        <v>13.260831152719081</v>
      </c>
      <c r="AT35" s="48">
        <f>'A(IxI)'!AT35*AT$102</f>
        <v>6.8871201971422673</v>
      </c>
      <c r="AU35" s="48">
        <f>'A(IxI)'!AU35*AU$102</f>
        <v>2.940899213184434</v>
      </c>
      <c r="AV35" s="48">
        <f>'A(IxI)'!AV35*AV$102</f>
        <v>20.316504038728237</v>
      </c>
      <c r="AW35" s="48">
        <f>'A(IxI)'!AW35*AW$102</f>
        <v>3.9147692488167611</v>
      </c>
      <c r="AX35" s="48">
        <f>'A(IxI)'!AX35*AX$102</f>
        <v>9.3058804019884516</v>
      </c>
      <c r="AY35" s="48">
        <f>'A(IxI)'!AY35*AY$102</f>
        <v>12.229431731065308</v>
      </c>
      <c r="AZ35" s="48">
        <f>'A(IxI)'!AZ35*AZ$102</f>
        <v>10.27003597122221</v>
      </c>
      <c r="BA35" s="48">
        <f>'A(IxI)'!BA35*BA$102</f>
        <v>2.8153127409027405</v>
      </c>
      <c r="BB35" s="48">
        <f>'A(IxI)'!BB35*BB$102</f>
        <v>6.1386079075176783</v>
      </c>
      <c r="BC35" s="48">
        <f>'A(IxI)'!BC35*BC$102</f>
        <v>2.0071599906619362</v>
      </c>
      <c r="BD35" s="48">
        <f>'A(IxI)'!BD35*BD$102</f>
        <v>10.694484483076945</v>
      </c>
      <c r="BE35" s="48">
        <f>'A(IxI)'!BE35*BE$102</f>
        <v>6.9650469474739625</v>
      </c>
      <c r="BF35" s="48">
        <f>'A(IxI)'!BF35*BF$102</f>
        <v>8.4750302865503784</v>
      </c>
      <c r="BG35" s="48">
        <f>'A(IxI)'!BG35*BG$102</f>
        <v>7.8599230006863712</v>
      </c>
      <c r="BH35" s="48">
        <f>'A(IxI)'!BH35*BH$102</f>
        <v>5.9179881339850988</v>
      </c>
      <c r="BI35" s="48">
        <f>'A(IxI)'!BI35*BI$102</f>
        <v>90.651375250063623</v>
      </c>
      <c r="BJ35" s="48">
        <f>'A(IxI)'!BJ35*BJ$102</f>
        <v>56.381771111645037</v>
      </c>
      <c r="BK35" s="48">
        <f>'A(IxI)'!BK35*BK$102</f>
        <v>159.76915267228466</v>
      </c>
      <c r="BL35" s="48">
        <f>'A(IxI)'!BL35*BL$102</f>
        <v>1.2386426474535217</v>
      </c>
      <c r="BM35" s="48">
        <f>'A(IxI)'!BM35*BM$102</f>
        <v>3180.681543423982</v>
      </c>
      <c r="BN35" s="48">
        <f>'A(IxI)'!BN35*BN$102</f>
        <v>10205.028098011258</v>
      </c>
      <c r="BO35" s="48">
        <f>'A(IxI)'!BO35*BO$102</f>
        <v>7.5367309345688529</v>
      </c>
      <c r="BP35" s="48">
        <f>'A(IxI)'!BP35*BP$102</f>
        <v>6.3877163107601227</v>
      </c>
      <c r="BQ35" s="48">
        <f>'A(IxI)'!BQ35*BQ$102</f>
        <v>6.6100737329236656</v>
      </c>
      <c r="BR35" s="48">
        <f>'A(IxI)'!BR35*BR$102</f>
        <v>0.64037102217730713</v>
      </c>
      <c r="BS35" s="48">
        <f>'A(IxI)'!BS35*BS$102</f>
        <v>1.3492453253112628</v>
      </c>
      <c r="BT35" s="48">
        <f>'A(IxI)'!BT35*BT$102</f>
        <v>13.715565973878947</v>
      </c>
      <c r="BU35" s="48">
        <f>'A(IxI)'!BU35*BU$102</f>
        <v>13.161565096145551</v>
      </c>
      <c r="BV35" s="48">
        <f>'A(IxI)'!BV35*BV$102</f>
        <v>9.3599891555742545</v>
      </c>
      <c r="BW35" s="48">
        <f>'A(IxI)'!BW35*BW$102</f>
        <v>7.4635867963991096</v>
      </c>
      <c r="BX35" s="48">
        <f>'A(IxI)'!BX35*BX$102</f>
        <v>17.512255373463127</v>
      </c>
      <c r="BY35" s="48">
        <f>'A(IxI)'!BY35*BY$102</f>
        <v>26.147810440521624</v>
      </c>
      <c r="BZ35" s="48">
        <f>'A(IxI)'!BZ35*BZ$102</f>
        <v>8.7935736971532119</v>
      </c>
      <c r="CA35" s="55">
        <f>'A(IxI)'!CA35*CA$102</f>
        <v>0</v>
      </c>
      <c r="CB35" s="83">
        <f t="shared" si="0"/>
        <v>36207.829577362783</v>
      </c>
      <c r="CC35" s="51">
        <f>'Sim_F(IxI)'!B29</f>
        <v>101239.63322199001</v>
      </c>
      <c r="CD35" s="48">
        <f>'Sim_F(IxI)'!C29</f>
        <v>0</v>
      </c>
      <c r="CE35" s="48">
        <f>'Sim_F(IxI)'!D29</f>
        <v>0</v>
      </c>
      <c r="CF35" s="48">
        <f>'Sim_F(IxI)'!E29</f>
        <v>335.09752032475501</v>
      </c>
      <c r="CG35" s="48">
        <f>'Sim_F(IxI)'!F29</f>
        <v>840</v>
      </c>
      <c r="CH35" s="82">
        <f>'Sim_F(IxI)'!G29</f>
        <v>97154.439680322204</v>
      </c>
      <c r="CI35" s="93">
        <f t="shared" si="1"/>
        <v>235776.99999999977</v>
      </c>
      <c r="CJ35" s="127"/>
      <c r="CK35" s="48">
        <f>+'(I-AIxI)-1xSim_F(IxI)'!H28</f>
        <v>235777.00000000023</v>
      </c>
      <c r="CL35" s="48">
        <f t="shared" si="2"/>
        <v>4.6566128730773926E-10</v>
      </c>
      <c r="CM35" s="48"/>
      <c r="CN35" s="247">
        <f t="shared" si="3"/>
        <v>0.84643188446132223</v>
      </c>
      <c r="CO35" s="360">
        <v>0</v>
      </c>
    </row>
    <row r="36" spans="1:93" ht="19.5" x14ac:dyDescent="0.25">
      <c r="A36" s="30"/>
      <c r="B36" s="42" t="s">
        <v>27</v>
      </c>
      <c r="C36" s="43" t="s">
        <v>138</v>
      </c>
      <c r="D36" s="51">
        <f>'A(IxI)'!D36*D$102</f>
        <v>52.53783647459219</v>
      </c>
      <c r="E36" s="48">
        <f>'A(IxI)'!E36*E$102</f>
        <v>40.723487158032512</v>
      </c>
      <c r="F36" s="48">
        <f>'A(IxI)'!F36*F$102</f>
        <v>142.2660740073261</v>
      </c>
      <c r="G36" s="48">
        <f>'A(IxI)'!G36*G$102</f>
        <v>20.199318441781372</v>
      </c>
      <c r="H36" s="48">
        <f>'A(IxI)'!H36*H$102</f>
        <v>442.19467170121595</v>
      </c>
      <c r="I36" s="48">
        <f>'A(IxI)'!I36*I$102</f>
        <v>76.105154643073249</v>
      </c>
      <c r="J36" s="48">
        <f>'A(IxI)'!J36*J$102</f>
        <v>75.621053715495918</v>
      </c>
      <c r="K36" s="48">
        <f>'A(IxI)'!K36*K$102</f>
        <v>117.47848567180976</v>
      </c>
      <c r="L36" s="48">
        <f>'A(IxI)'!L36*L$102</f>
        <v>83.795234947520711</v>
      </c>
      <c r="M36" s="48">
        <f>'A(IxI)'!M36*M$102</f>
        <v>498607.41825053527</v>
      </c>
      <c r="N36" s="48">
        <f>'A(IxI)'!N36*N$102</f>
        <v>20.468327303894771</v>
      </c>
      <c r="O36" s="48">
        <f>'A(IxI)'!O36*O$102</f>
        <v>1398112.9083946056</v>
      </c>
      <c r="P36" s="48">
        <f>'A(IxI)'!P36*P$102</f>
        <v>93.316050574459041</v>
      </c>
      <c r="Q36" s="48">
        <f>'A(IxI)'!Q36*Q$102</f>
        <v>25.55143435349137</v>
      </c>
      <c r="R36" s="48">
        <f>'A(IxI)'!R36*R$102</f>
        <v>126.41210759352856</v>
      </c>
      <c r="S36" s="48">
        <f>'A(IxI)'!S36*S$102</f>
        <v>17.301686351769419</v>
      </c>
      <c r="T36" s="48">
        <f>'A(IxI)'!T36*T$102</f>
        <v>566.85068658722787</v>
      </c>
      <c r="U36" s="48">
        <f>'A(IxI)'!U36*U$102</f>
        <v>866.8693907572158</v>
      </c>
      <c r="V36" s="48">
        <f>'A(IxI)'!V36*V$102</f>
        <v>2139.8090987278283</v>
      </c>
      <c r="W36" s="48">
        <f>'A(IxI)'!W36*W$102</f>
        <v>616.25565819106441</v>
      </c>
      <c r="X36" s="48">
        <f>'A(IxI)'!X36*X$102</f>
        <v>336.26575008305321</v>
      </c>
      <c r="Y36" s="48">
        <f>'A(IxI)'!Y36*Y$102</f>
        <v>90.57083041039904</v>
      </c>
      <c r="Z36" s="48">
        <f>'A(IxI)'!Z36*Z$102</f>
        <v>680.31186386301806</v>
      </c>
      <c r="AA36" s="48">
        <f>'A(IxI)'!AA36*AA$102</f>
        <v>158.56539267071909</v>
      </c>
      <c r="AB36" s="48">
        <f>'A(IxI)'!AB36*AB$102</f>
        <v>83.594472860765222</v>
      </c>
      <c r="AC36" s="48">
        <f>'A(IxI)'!AC36*AC$102</f>
        <v>66.945496862935954</v>
      </c>
      <c r="AD36" s="48">
        <f>'A(IxI)'!AD36*AD$102</f>
        <v>77.073282255429902</v>
      </c>
      <c r="AE36" s="48">
        <f>'A(IxI)'!AE36*AE$102</f>
        <v>45776.57479582887</v>
      </c>
      <c r="AF36" s="48">
        <f>'A(IxI)'!AF36*AF$102</f>
        <v>253.64906420616379</v>
      </c>
      <c r="AG36" s="48">
        <f>'A(IxI)'!AG36*AG$102</f>
        <v>69.031511137439281</v>
      </c>
      <c r="AH36" s="48">
        <f>'A(IxI)'!AH36*AH$102</f>
        <v>94.621786979649613</v>
      </c>
      <c r="AI36" s="48">
        <f>'A(IxI)'!AI36*AI$102</f>
        <v>68.793677176249858</v>
      </c>
      <c r="AJ36" s="48">
        <f>'A(IxI)'!AJ36*AJ$102</f>
        <v>0</v>
      </c>
      <c r="AK36" s="48">
        <f>'A(IxI)'!AK36*AK$102</f>
        <v>87.780851187519403</v>
      </c>
      <c r="AL36" s="48">
        <f>'A(IxI)'!AL36*AL$102</f>
        <v>109.52473144564517</v>
      </c>
      <c r="AM36" s="48">
        <f>'A(IxI)'!AM36*AM$102</f>
        <v>45.253333880519968</v>
      </c>
      <c r="AN36" s="48">
        <f>'A(IxI)'!AN36*AN$102</f>
        <v>126.66393636039922</v>
      </c>
      <c r="AO36" s="48">
        <f>'A(IxI)'!AO36*AO$102</f>
        <v>224.87421330259593</v>
      </c>
      <c r="AP36" s="48">
        <f>'A(IxI)'!AP36*AP$102</f>
        <v>55.380997386164942</v>
      </c>
      <c r="AQ36" s="48">
        <f>'A(IxI)'!AQ36*AQ$102</f>
        <v>655.18592018859476</v>
      </c>
      <c r="AR36" s="48">
        <f>'A(IxI)'!AR36*AR$102</f>
        <v>97.210671944976781</v>
      </c>
      <c r="AS36" s="48">
        <f>'A(IxI)'!AS36*AS$102</f>
        <v>145.23052898256864</v>
      </c>
      <c r="AT36" s="48">
        <f>'A(IxI)'!AT36*AT$102</f>
        <v>75.367035073897142</v>
      </c>
      <c r="AU36" s="48">
        <f>'A(IxI)'!AU36*AU$102</f>
        <v>32.218944437932151</v>
      </c>
      <c r="AV36" s="48">
        <f>'A(IxI)'!AV36*AV$102</f>
        <v>222.91840072095289</v>
      </c>
      <c r="AW36" s="48">
        <f>'A(IxI)'!AW36*AW$102</f>
        <v>42.989536063853123</v>
      </c>
      <c r="AX36" s="48">
        <f>'A(IxI)'!AX36*AX$102</f>
        <v>102.26444982636184</v>
      </c>
      <c r="AY36" s="48">
        <f>'A(IxI)'!AY36*AY$102</f>
        <v>135.30023333853782</v>
      </c>
      <c r="AZ36" s="48">
        <f>'A(IxI)'!AZ36*AZ$102</f>
        <v>118.23731444829207</v>
      </c>
      <c r="BA36" s="48">
        <f>'A(IxI)'!BA36*BA$102</f>
        <v>30.917786815778957</v>
      </c>
      <c r="BB36" s="48">
        <f>'A(IxI)'!BB36*BB$102</f>
        <v>67.498440071325049</v>
      </c>
      <c r="BC36" s="48">
        <f>'A(IxI)'!BC36*BC$102</f>
        <v>22.324192678561801</v>
      </c>
      <c r="BD36" s="48">
        <f>'A(IxI)'!BD36*BD$102</f>
        <v>117.28815554497763</v>
      </c>
      <c r="BE36" s="48">
        <f>'A(IxI)'!BE36*BE$102</f>
        <v>77.716628533339616</v>
      </c>
      <c r="BF36" s="48">
        <f>'A(IxI)'!BF36*BF$102</f>
        <v>93.682652178875841</v>
      </c>
      <c r="BG36" s="48">
        <f>'A(IxI)'!BG36*BG$102</f>
        <v>86.604868109932923</v>
      </c>
      <c r="BH36" s="48">
        <f>'A(IxI)'!BH36*BH$102</f>
        <v>65.799452346411442</v>
      </c>
      <c r="BI36" s="48">
        <f>'A(IxI)'!BI36*BI$102</f>
        <v>1032.1677411531937</v>
      </c>
      <c r="BJ36" s="48">
        <f>'A(IxI)'!BJ36*BJ$102</f>
        <v>616.23331626024276</v>
      </c>
      <c r="BK36" s="48">
        <f>'A(IxI)'!BK36*BK$102</f>
        <v>1748.6470733945978</v>
      </c>
      <c r="BL36" s="48">
        <f>'A(IxI)'!BL36*BL$102</f>
        <v>13.539396936733594</v>
      </c>
      <c r="BM36" s="48">
        <f>'A(IxI)'!BM36*BM$102</f>
        <v>32.317162962246449</v>
      </c>
      <c r="BN36" s="48">
        <f>'A(IxI)'!BN36*BN$102</f>
        <v>254.67182266156982</v>
      </c>
      <c r="BO36" s="48">
        <f>'A(IxI)'!BO36*BO$102</f>
        <v>82.373870242101816</v>
      </c>
      <c r="BP36" s="48">
        <f>'A(IxI)'!BP36*BP$102</f>
        <v>70.043232317715095</v>
      </c>
      <c r="BQ36" s="48">
        <f>'A(IxI)'!BQ36*BQ$102</f>
        <v>72.250410055964451</v>
      </c>
      <c r="BR36" s="48">
        <f>'A(IxI)'!BR36*BR$102</f>
        <v>7.002850424818698</v>
      </c>
      <c r="BS36" s="48">
        <f>'A(IxI)'!BS36*BS$102</f>
        <v>14.746786148643453</v>
      </c>
      <c r="BT36" s="48">
        <f>'A(IxI)'!BT36*BT$102</f>
        <v>39616.369780899782</v>
      </c>
      <c r="BU36" s="48">
        <f>'A(IxI)'!BU36*BU$102</f>
        <v>143.8786856316556</v>
      </c>
      <c r="BV36" s="48">
        <f>'A(IxI)'!BV36*BV$102</f>
        <v>102.56051585169763</v>
      </c>
      <c r="BW36" s="48">
        <f>'A(IxI)'!BW36*BW$102</f>
        <v>81.576797778985622</v>
      </c>
      <c r="BX36" s="48">
        <f>'A(IxI)'!BX36*BX$102</f>
        <v>192.10695781513388</v>
      </c>
      <c r="BY36" s="48">
        <f>'A(IxI)'!BY36*BY$102</f>
        <v>285.78702014461788</v>
      </c>
      <c r="BZ36" s="48">
        <f>'A(IxI)'!BZ36*BZ$102</f>
        <v>8201.3525877209249</v>
      </c>
      <c r="CA36" s="55">
        <f>'A(IxI)'!CA36*CA$102</f>
        <v>0</v>
      </c>
      <c r="CB36" s="83">
        <f t="shared" si="0"/>
        <v>2005405.9396099448</v>
      </c>
      <c r="CC36" s="51">
        <f>'Sim_F(IxI)'!B30</f>
        <v>577888.99432883703</v>
      </c>
      <c r="CD36" s="48">
        <f>'Sim_F(IxI)'!C30</f>
        <v>0</v>
      </c>
      <c r="CE36" s="48">
        <f>'Sim_F(IxI)'!D30</f>
        <v>0</v>
      </c>
      <c r="CF36" s="48">
        <f>'Sim_F(IxI)'!E30</f>
        <v>3699.05461464671</v>
      </c>
      <c r="CG36" s="48">
        <f>'Sim_F(IxI)'!F30</f>
        <v>598767.72390496195</v>
      </c>
      <c r="CH36" s="82">
        <f>'Sim_F(IxI)'!G30</f>
        <v>89056.287541608996</v>
      </c>
      <c r="CI36" s="93">
        <f t="shared" si="1"/>
        <v>3274817.9999999995</v>
      </c>
      <c r="CJ36" s="127"/>
      <c r="CK36" s="48">
        <f>+'(I-AIxI)-1xSim_F(IxI)'!H29</f>
        <v>3274817.9999999935</v>
      </c>
      <c r="CL36" s="48">
        <f t="shared" si="2"/>
        <v>-6.0535967350006104E-9</v>
      </c>
      <c r="CM36" s="48"/>
      <c r="CN36" s="247">
        <f t="shared" si="3"/>
        <v>0.38762827747681089</v>
      </c>
      <c r="CO36" s="360">
        <v>0</v>
      </c>
    </row>
    <row r="37" spans="1:93" ht="19.5" x14ac:dyDescent="0.25">
      <c r="A37" s="30"/>
      <c r="B37" s="42" t="s">
        <v>28</v>
      </c>
      <c r="C37" s="43" t="s">
        <v>139</v>
      </c>
      <c r="D37" s="51">
        <f>'A(IxI)'!D37*D$102</f>
        <v>88.542966962125405</v>
      </c>
      <c r="E37" s="48">
        <f>'A(IxI)'!E37*E$102</f>
        <v>69.436576345486742</v>
      </c>
      <c r="F37" s="48">
        <f>'A(IxI)'!F37*F$102</f>
        <v>244.06375850934546</v>
      </c>
      <c r="G37" s="48">
        <f>'A(IxI)'!G37*G$102</f>
        <v>33.1477962254978</v>
      </c>
      <c r="H37" s="48">
        <f>'A(IxI)'!H37*H$102</f>
        <v>736.25820868348978</v>
      </c>
      <c r="I37" s="48">
        <f>'A(IxI)'!I37*I$102</f>
        <v>128.59888462764886</v>
      </c>
      <c r="J37" s="48">
        <f>'A(IxI)'!J37*J$102</f>
        <v>124.39486835342625</v>
      </c>
      <c r="K37" s="48">
        <f>'A(IxI)'!K37*K$102</f>
        <v>193.05684682894417</v>
      </c>
      <c r="L37" s="48">
        <f>'A(IxI)'!L37*L$102</f>
        <v>146.34893181185453</v>
      </c>
      <c r="M37" s="48">
        <f>'A(IxI)'!M37*M$102</f>
        <v>544.87047328418589</v>
      </c>
      <c r="N37" s="48">
        <f>'A(IxI)'!N37*N$102</f>
        <v>33.523214506555604</v>
      </c>
      <c r="O37" s="48">
        <f>'A(IxI)'!O37*O$102</f>
        <v>2478.9034402675088</v>
      </c>
      <c r="P37" s="48">
        <f>'A(IxI)'!P37*P$102</f>
        <v>238.01685673658741</v>
      </c>
      <c r="Q37" s="48">
        <f>'A(IxI)'!Q37*Q$102</f>
        <v>47.499921488690461</v>
      </c>
      <c r="R37" s="48">
        <f>'A(IxI)'!R37*R$102</f>
        <v>970.2051619316494</v>
      </c>
      <c r="S37" s="48">
        <f>'A(IxI)'!S37*S$102</f>
        <v>161.61613836458542</v>
      </c>
      <c r="T37" s="48">
        <f>'A(IxI)'!T37*T$102</f>
        <v>5072.8759278363505</v>
      </c>
      <c r="U37" s="48">
        <f>'A(IxI)'!U37*U$102</f>
        <v>4255.2806509160046</v>
      </c>
      <c r="V37" s="48">
        <f>'A(IxI)'!V37*V$102</f>
        <v>4649.7555585094497</v>
      </c>
      <c r="W37" s="48">
        <f>'A(IxI)'!W37*W$102</f>
        <v>1012.6099938697593</v>
      </c>
      <c r="X37" s="48">
        <f>'A(IxI)'!X37*X$102</f>
        <v>2773.7653052130736</v>
      </c>
      <c r="Y37" s="48">
        <f>'A(IxI)'!Y37*Y$102</f>
        <v>7988.7496259257023</v>
      </c>
      <c r="Z37" s="48">
        <f>'A(IxI)'!Z37*Z$102</f>
        <v>1152.2118918157005</v>
      </c>
      <c r="AA37" s="48">
        <f>'A(IxI)'!AA37*AA$102</f>
        <v>262.37366391673839</v>
      </c>
      <c r="AB37" s="48">
        <f>'A(IxI)'!AB37*AB$102</f>
        <v>718.25203777892818</v>
      </c>
      <c r="AC37" s="48">
        <f>'A(IxI)'!AC37*AC$102</f>
        <v>1795.8689155958136</v>
      </c>
      <c r="AD37" s="48">
        <f>'A(IxI)'!AD37*AD$102</f>
        <v>172.44816905539702</v>
      </c>
      <c r="AE37" s="48">
        <f>'A(IxI)'!AE37*AE$102</f>
        <v>3666.9929242142903</v>
      </c>
      <c r="AF37" s="48">
        <f>'A(IxI)'!AF37*AF$102</f>
        <v>25436.004144050592</v>
      </c>
      <c r="AG37" s="48">
        <f>'A(IxI)'!AG37*AG$102</f>
        <v>315.06411200900521</v>
      </c>
      <c r="AH37" s="48">
        <f>'A(IxI)'!AH37*AH$102</f>
        <v>29436.125024699111</v>
      </c>
      <c r="AI37" s="48">
        <f>'A(IxI)'!AI37*AI$102</f>
        <v>349.54844539218317</v>
      </c>
      <c r="AJ37" s="48">
        <f>'A(IxI)'!AJ37*AJ$102</f>
        <v>0</v>
      </c>
      <c r="AK37" s="48">
        <f>'A(IxI)'!AK37*AK$102</f>
        <v>169.61876914163517</v>
      </c>
      <c r="AL37" s="48">
        <f>'A(IxI)'!AL37*AL$102</f>
        <v>362.24144022457983</v>
      </c>
      <c r="AM37" s="48">
        <f>'A(IxI)'!AM37*AM$102</f>
        <v>85.069422641702275</v>
      </c>
      <c r="AN37" s="48">
        <f>'A(IxI)'!AN37*AN$102</f>
        <v>293.11373193988453</v>
      </c>
      <c r="AO37" s="48">
        <f>'A(IxI)'!AO37*AO$102</f>
        <v>462.46586095927984</v>
      </c>
      <c r="AP37" s="48">
        <f>'A(IxI)'!AP37*AP$102</f>
        <v>106.56098370485101</v>
      </c>
      <c r="AQ37" s="48">
        <f>'A(IxI)'!AQ37*AQ$102</f>
        <v>1180.2806653036182</v>
      </c>
      <c r="AR37" s="48">
        <f>'A(IxI)'!AR37*AR$102</f>
        <v>847.85687525937044</v>
      </c>
      <c r="AS37" s="48">
        <f>'A(IxI)'!AS37*AS$102</f>
        <v>263.08468441940244</v>
      </c>
      <c r="AT37" s="48">
        <f>'A(IxI)'!AT37*AT$102</f>
        <v>305.54362335771123</v>
      </c>
      <c r="AU37" s="48">
        <f>'A(IxI)'!AU37*AU$102</f>
        <v>58.541603847637319</v>
      </c>
      <c r="AV37" s="48">
        <f>'A(IxI)'!AV37*AV$102</f>
        <v>430.94283153593813</v>
      </c>
      <c r="AW37" s="48">
        <f>'A(IxI)'!AW37*AW$102</f>
        <v>85.801951411674494</v>
      </c>
      <c r="AX37" s="48">
        <f>'A(IxI)'!AX37*AX$102</f>
        <v>209.64072971579998</v>
      </c>
      <c r="AY37" s="48">
        <f>'A(IxI)'!AY37*AY$102</f>
        <v>346.0422238846877</v>
      </c>
      <c r="AZ37" s="48">
        <f>'A(IxI)'!AZ37*AZ$102</f>
        <v>649.03339553197793</v>
      </c>
      <c r="BA37" s="48">
        <f>'A(IxI)'!BA37*BA$102</f>
        <v>61.843743066907443</v>
      </c>
      <c r="BB37" s="48">
        <f>'A(IxI)'!BB37*BB$102</f>
        <v>141.38604712434079</v>
      </c>
      <c r="BC37" s="48">
        <f>'A(IxI)'!BC37*BC$102</f>
        <v>65.958724689626209</v>
      </c>
      <c r="BD37" s="48">
        <f>'A(IxI)'!BD37*BD$102</f>
        <v>222.59417592359384</v>
      </c>
      <c r="BE37" s="48">
        <f>'A(IxI)'!BE37*BE$102</f>
        <v>248.25702823013063</v>
      </c>
      <c r="BF37" s="48">
        <f>'A(IxI)'!BF37*BF$102</f>
        <v>233.53353387398818</v>
      </c>
      <c r="BG37" s="48">
        <f>'A(IxI)'!BG37*BG$102</f>
        <v>194.95972831876946</v>
      </c>
      <c r="BH37" s="48">
        <f>'A(IxI)'!BH37*BH$102</f>
        <v>192.76180949449571</v>
      </c>
      <c r="BI37" s="48">
        <f>'A(IxI)'!BI37*BI$102</f>
        <v>4836.6576666896599</v>
      </c>
      <c r="BJ37" s="48">
        <f>'A(IxI)'!BJ37*BJ$102</f>
        <v>1009.2725868785247</v>
      </c>
      <c r="BK37" s="48">
        <f>'A(IxI)'!BK37*BK$102</f>
        <v>3048.3527476012819</v>
      </c>
      <c r="BL37" s="48">
        <f>'A(IxI)'!BL37*BL$102</f>
        <v>22.285949198487273</v>
      </c>
      <c r="BM37" s="48">
        <f>'A(IxI)'!BM37*BM$102</f>
        <v>3606.558841636358</v>
      </c>
      <c r="BN37" s="48">
        <f>'A(IxI)'!BN37*BN$102</f>
        <v>30189.090545852861</v>
      </c>
      <c r="BO37" s="48">
        <f>'A(IxI)'!BO37*BO$102</f>
        <v>134.91268147425453</v>
      </c>
      <c r="BP37" s="48">
        <f>'A(IxI)'!BP37*BP$102</f>
        <v>132.0296094895771</v>
      </c>
      <c r="BQ37" s="48">
        <f>'A(IxI)'!BQ37*BQ$102</f>
        <v>118.6808773626139</v>
      </c>
      <c r="BR37" s="48">
        <f>'A(IxI)'!BR37*BR$102</f>
        <v>11.75946860319649</v>
      </c>
      <c r="BS37" s="48">
        <f>'A(IxI)'!BS37*BS$102</f>
        <v>24.152421837089097</v>
      </c>
      <c r="BT37" s="48">
        <f>'A(IxI)'!BT37*BT$102</f>
        <v>371.93975937738679</v>
      </c>
      <c r="BU37" s="48">
        <f>'A(IxI)'!BU37*BU$102</f>
        <v>836.45397285657259</v>
      </c>
      <c r="BV37" s="48">
        <f>'A(IxI)'!BV37*BV$102</f>
        <v>187.67155489365342</v>
      </c>
      <c r="BW37" s="48">
        <f>'A(IxI)'!BW37*BW$102</f>
        <v>225.55831595150238</v>
      </c>
      <c r="BX37" s="48">
        <f>'A(IxI)'!BX37*BX$102</f>
        <v>368.16451358805693</v>
      </c>
      <c r="BY37" s="48">
        <f>'A(IxI)'!BY37*BY$102</f>
        <v>5752.6280488264338</v>
      </c>
      <c r="BZ37" s="48">
        <f>'A(IxI)'!BZ37*BZ$102</f>
        <v>1740.1972503186369</v>
      </c>
      <c r="CA37" s="55">
        <f>'A(IxI)'!CA37*CA$102</f>
        <v>0</v>
      </c>
      <c r="CB37" s="83">
        <f t="shared" si="0"/>
        <v>155129.91083176347</v>
      </c>
      <c r="CC37" s="51">
        <f>'Sim_F(IxI)'!B31</f>
        <v>477879.19160509098</v>
      </c>
      <c r="CD37" s="48">
        <f>'Sim_F(IxI)'!C31</f>
        <v>0</v>
      </c>
      <c r="CE37" s="48">
        <f>'Sim_F(IxI)'!D31</f>
        <v>0</v>
      </c>
      <c r="CF37" s="48">
        <f>'Sim_F(IxI)'!E31</f>
        <v>8837.6398425237403</v>
      </c>
      <c r="CG37" s="48">
        <f>'Sim_F(IxI)'!F31</f>
        <v>53264.648725013001</v>
      </c>
      <c r="CH37" s="82">
        <f>'Sim_F(IxI)'!G31</f>
        <v>453467.60899560899</v>
      </c>
      <c r="CI37" s="93">
        <f t="shared" si="1"/>
        <v>1148579.0000000002</v>
      </c>
      <c r="CJ37" s="127"/>
      <c r="CK37" s="48">
        <f>+'(I-AIxI)-1xSim_F(IxI)'!H30</f>
        <v>1148578.9999999949</v>
      </c>
      <c r="CL37" s="48">
        <f t="shared" si="2"/>
        <v>-5.3551048040390015E-9</v>
      </c>
      <c r="CM37" s="48"/>
      <c r="CN37" s="247">
        <f t="shared" si="3"/>
        <v>0.86493753513535987</v>
      </c>
      <c r="CO37" s="360">
        <v>0</v>
      </c>
    </row>
    <row r="38" spans="1:93" ht="19.5" x14ac:dyDescent="0.25">
      <c r="A38" s="30"/>
      <c r="B38" s="42" t="s">
        <v>29</v>
      </c>
      <c r="C38" s="43" t="s">
        <v>140</v>
      </c>
      <c r="D38" s="51">
        <f>'A(IxI)'!D38*D$102</f>
        <v>1.4577362136484262</v>
      </c>
      <c r="E38" s="48">
        <f>'A(IxI)'!E38*E$102</f>
        <v>1.1296366774638189</v>
      </c>
      <c r="F38" s="48">
        <f>'A(IxI)'!F38*F$102</f>
        <v>3.9458022012698897</v>
      </c>
      <c r="G38" s="48">
        <f>'A(IxI)'!G38*G$102</f>
        <v>0.5607851458293085</v>
      </c>
      <c r="H38" s="48">
        <f>'A(IxI)'!H38*H$102</f>
        <v>12.272592802310248</v>
      </c>
      <c r="I38" s="48">
        <f>'A(IxI)'!I38*I$102</f>
        <v>2.1115213870525649</v>
      </c>
      <c r="J38" s="48">
        <f>'A(IxI)'!J38*J$102</f>
        <v>2.0993265391463902</v>
      </c>
      <c r="K38" s="48">
        <f>'A(IxI)'!K38*K$102</f>
        <v>3.2614068017291538</v>
      </c>
      <c r="L38" s="48">
        <f>'A(IxI)'!L38*L$102</f>
        <v>2.3231444445689129</v>
      </c>
      <c r="M38" s="48">
        <f>'A(IxI)'!M38*M$102</f>
        <v>9.2137083189362077</v>
      </c>
      <c r="N38" s="48">
        <f>'A(IxI)'!N38*N$102</f>
        <v>0.56827763842211598</v>
      </c>
      <c r="O38" s="48">
        <f>'A(IxI)'!O38*O$102</f>
        <v>39.415336590322113</v>
      </c>
      <c r="P38" s="48">
        <f>'A(IxI)'!P38*P$102</f>
        <v>2.5596987161754869</v>
      </c>
      <c r="Q38" s="48">
        <f>'A(IxI)'!Q38*Q$102</f>
        <v>0.70734006823754225</v>
      </c>
      <c r="R38" s="48">
        <f>'A(IxI)'!R38*R$102</f>
        <v>3.2309979875491583</v>
      </c>
      <c r="S38" s="48">
        <f>'A(IxI)'!S38*S$102</f>
        <v>0.43169168988176454</v>
      </c>
      <c r="T38" s="48">
        <f>'A(IxI)'!T38*T$102</f>
        <v>15.897625694754451</v>
      </c>
      <c r="U38" s="48">
        <f>'A(IxI)'!U38*U$102</f>
        <v>24.088982189539323</v>
      </c>
      <c r="V38" s="48">
        <f>'A(IxI)'!V38*V$102</f>
        <v>59.456439850104644</v>
      </c>
      <c r="W38" s="48">
        <f>'A(IxI)'!W38*W$102</f>
        <v>17.108799782864214</v>
      </c>
      <c r="X38" s="48">
        <f>'A(IxI)'!X38*X$102</f>
        <v>1891.8931314690133</v>
      </c>
      <c r="Y38" s="48">
        <f>'A(IxI)'!Y38*Y$102</f>
        <v>241.30643071335456</v>
      </c>
      <c r="Z38" s="48">
        <f>'A(IxI)'!Z38*Z$102</f>
        <v>61.211833412209522</v>
      </c>
      <c r="AA38" s="48">
        <f>'A(IxI)'!AA38*AA$102</f>
        <v>4.4013944570493759</v>
      </c>
      <c r="AB38" s="48">
        <f>'A(IxI)'!AB38*AB$102</f>
        <v>121.01820623655441</v>
      </c>
      <c r="AC38" s="48">
        <f>'A(IxI)'!AC38*AC$102</f>
        <v>1.9347516603182886</v>
      </c>
      <c r="AD38" s="48">
        <f>'A(IxI)'!AD38*AD$102</f>
        <v>2.141557406346136</v>
      </c>
      <c r="AE38" s="48">
        <f>'A(IxI)'!AE38*AE$102</f>
        <v>22.997332795423084</v>
      </c>
      <c r="AF38" s="48">
        <f>'A(IxI)'!AF38*AF$102</f>
        <v>3349.6949923260054</v>
      </c>
      <c r="AG38" s="48">
        <f>'A(IxI)'!AG38*AG$102</f>
        <v>225.47331732901566</v>
      </c>
      <c r="AH38" s="48">
        <f>'A(IxI)'!AH38*AH$102</f>
        <v>3.9310369157551635</v>
      </c>
      <c r="AI38" s="48">
        <f>'A(IxI)'!AI38*AI$102</f>
        <v>231.73300944456264</v>
      </c>
      <c r="AJ38" s="48">
        <f>'A(IxI)'!AJ38*AJ$102</f>
        <v>0</v>
      </c>
      <c r="AK38" s="48">
        <f>'A(IxI)'!AK38*AK$102</f>
        <v>2.4276865733785518</v>
      </c>
      <c r="AL38" s="48">
        <f>'A(IxI)'!AL38*AL$102</f>
        <v>2.974044641388383</v>
      </c>
      <c r="AM38" s="48">
        <f>'A(IxI)'!AM38*AM$102</f>
        <v>1.2524028857383909</v>
      </c>
      <c r="AN38" s="48">
        <f>'A(IxI)'!AN38*AN$102</f>
        <v>3.4853862118678296</v>
      </c>
      <c r="AO38" s="48">
        <f>'A(IxI)'!AO38*AO$102</f>
        <v>6.2089676069196535</v>
      </c>
      <c r="AP38" s="48">
        <f>'A(IxI)'!AP38*AP$102</f>
        <v>1.5317939830607032</v>
      </c>
      <c r="AQ38" s="48">
        <f>'A(IxI)'!AQ38*AQ$102</f>
        <v>18.151272717605735</v>
      </c>
      <c r="AR38" s="48">
        <f>'A(IxI)'!AR38*AR$102</f>
        <v>2.7219505795250774</v>
      </c>
      <c r="AS38" s="48">
        <f>'A(IxI)'!AS38*AS$102</f>
        <v>4.0241062393895408</v>
      </c>
      <c r="AT38" s="48">
        <f>'A(IxI)'!AT38*AT$102</f>
        <v>2.0978478120221054</v>
      </c>
      <c r="AU38" s="48">
        <f>'A(IxI)'!AU38*AU$102</f>
        <v>0.89241079572492921</v>
      </c>
      <c r="AV38" s="48">
        <f>'A(IxI)'!AV38*AV$102</f>
        <v>6.165008122096836</v>
      </c>
      <c r="AW38" s="48">
        <f>'A(IxI)'!AW38*AW$102</f>
        <v>1.1879299789512949</v>
      </c>
      <c r="AX38" s="48">
        <f>'A(IxI)'!AX38*AX$102</f>
        <v>2.8238533633620184</v>
      </c>
      <c r="AY38" s="48">
        <f>'A(IxI)'!AY38*AY$102</f>
        <v>3.7109999735646522</v>
      </c>
      <c r="AZ38" s="48">
        <f>'A(IxI)'!AZ38*AZ$102</f>
        <v>3.1164247085088026</v>
      </c>
      <c r="BA38" s="48">
        <f>'A(IxI)'!BA38*BA$102</f>
        <v>0.85430179723945299</v>
      </c>
      <c r="BB38" s="48">
        <f>'A(IxI)'!BB38*BB$102</f>
        <v>1.8627499857295018</v>
      </c>
      <c r="BC38" s="48">
        <f>'A(IxI)'!BC38*BC$102</f>
        <v>0.60906923854569128</v>
      </c>
      <c r="BD38" s="48">
        <f>'A(IxI)'!BD38*BD$102</f>
        <v>3.2452228776233416</v>
      </c>
      <c r="BE38" s="48">
        <f>'A(IxI)'!BE38*BE$102</f>
        <v>2.1135314875093445</v>
      </c>
      <c r="BF38" s="48">
        <f>'A(IxI)'!BF38*BF$102</f>
        <v>2.5717333283325257</v>
      </c>
      <c r="BG38" s="48">
        <f>'A(IxI)'!BG38*BG$102</f>
        <v>2.3850800829668963</v>
      </c>
      <c r="BH38" s="48">
        <f>'A(IxI)'!BH38*BH$102</f>
        <v>1.7958032958299626</v>
      </c>
      <c r="BI38" s="48">
        <f>'A(IxI)'!BI38*BI$102</f>
        <v>27.50800352415726</v>
      </c>
      <c r="BJ38" s="48">
        <f>'A(IxI)'!BJ38*BJ$102</f>
        <v>17.108951233878521</v>
      </c>
      <c r="BK38" s="48">
        <f>'A(IxI)'!BK38*BK$102</f>
        <v>48.481673914348562</v>
      </c>
      <c r="BL38" s="48">
        <f>'A(IxI)'!BL38*BL$102</f>
        <v>0.37586397577899944</v>
      </c>
      <c r="BM38" s="48">
        <f>'A(IxI)'!BM38*BM$102</f>
        <v>868.06421126194471</v>
      </c>
      <c r="BN38" s="48">
        <f>'A(IxI)'!BN38*BN$102</f>
        <v>3260.1963271009163</v>
      </c>
      <c r="BO38" s="48">
        <f>'A(IxI)'!BO38*BO$102</f>
        <v>2.2870080077312402</v>
      </c>
      <c r="BP38" s="48">
        <f>'A(IxI)'!BP38*BP$102</f>
        <v>1.9383415011961773</v>
      </c>
      <c r="BQ38" s="48">
        <f>'A(IxI)'!BQ38*BQ$102</f>
        <v>2.0058154775768435</v>
      </c>
      <c r="BR38" s="48">
        <f>'A(IxI)'!BR38*BR$102</f>
        <v>0.19431948259173534</v>
      </c>
      <c r="BS38" s="48">
        <f>'A(IxI)'!BS38*BS$102</f>
        <v>0.40942616768066037</v>
      </c>
      <c r="BT38" s="48">
        <f>'A(IxI)'!BT38*BT$102</f>
        <v>4.1619648472460433</v>
      </c>
      <c r="BU38" s="48">
        <f>'A(IxI)'!BU38*BU$102</f>
        <v>4.0210811417116421</v>
      </c>
      <c r="BV38" s="48">
        <f>'A(IxI)'!BV38*BV$102</f>
        <v>2.8402725713466834</v>
      </c>
      <c r="BW38" s="48">
        <f>'A(IxI)'!BW38*BW$102</f>
        <v>2.2689879064765681</v>
      </c>
      <c r="BX38" s="48">
        <f>'A(IxI)'!BX38*BX$102</f>
        <v>5.314063699533663</v>
      </c>
      <c r="BY38" s="48">
        <f>'A(IxI)'!BY38*BY$102</f>
        <v>8.1749109362800301</v>
      </c>
      <c r="BZ38" s="48">
        <f>'A(IxI)'!BZ38*BZ$102</f>
        <v>150.85477956158172</v>
      </c>
      <c r="CA38" s="55">
        <f>'A(IxI)'!CA38*CA$102</f>
        <v>0</v>
      </c>
      <c r="CB38" s="83">
        <f t="shared" si="0"/>
        <v>10843.993425504274</v>
      </c>
      <c r="CC38" s="51">
        <f>'Sim_F(IxI)'!B32</f>
        <v>25462.672909747402</v>
      </c>
      <c r="CD38" s="48">
        <f>'Sim_F(IxI)'!C32</f>
        <v>0</v>
      </c>
      <c r="CE38" s="48">
        <f>'Sim_F(IxI)'!D32</f>
        <v>0</v>
      </c>
      <c r="CF38" s="48">
        <f>'Sim_F(IxI)'!E32</f>
        <v>101.68476478820099</v>
      </c>
      <c r="CG38" s="48">
        <f>'Sim_F(IxI)'!F32</f>
        <v>735.548001457184</v>
      </c>
      <c r="CH38" s="82">
        <f>'Sim_F(IxI)'!G32</f>
        <v>125628.10089850301</v>
      </c>
      <c r="CI38" s="93">
        <f t="shared" si="1"/>
        <v>162772.00000000006</v>
      </c>
      <c r="CJ38" s="127"/>
      <c r="CK38" s="48">
        <f>+'(I-AIxI)-1xSim_F(IxI)'!H31</f>
        <v>162772.00000000058</v>
      </c>
      <c r="CL38" s="48">
        <f t="shared" si="2"/>
        <v>5.2386894822120667E-10</v>
      </c>
      <c r="CM38" s="48"/>
      <c r="CN38" s="247">
        <f t="shared" si="3"/>
        <v>0.93337924565954666</v>
      </c>
      <c r="CO38" s="360">
        <v>0</v>
      </c>
    </row>
    <row r="39" spans="1:93" ht="19.5" x14ac:dyDescent="0.25">
      <c r="A39" s="30"/>
      <c r="B39" s="42" t="s">
        <v>30</v>
      </c>
      <c r="C39" s="43" t="s">
        <v>141</v>
      </c>
      <c r="D39" s="51">
        <f>'A(IxI)'!D39*D$102</f>
        <v>2.5457003581580424</v>
      </c>
      <c r="E39" s="48">
        <f>'A(IxI)'!E39*E$102</f>
        <v>2.0150308544470699</v>
      </c>
      <c r="F39" s="48">
        <f>'A(IxI)'!F39*F$102</f>
        <v>7.1168087974861844</v>
      </c>
      <c r="G39" s="48">
        <f>'A(IxI)'!G39*G$102</f>
        <v>0.93228847391060654</v>
      </c>
      <c r="H39" s="48">
        <f>'A(IxI)'!H39*H$102</f>
        <v>20.959901317731429</v>
      </c>
      <c r="I39" s="48">
        <f>'A(IxI)'!I39*I$102</f>
        <v>3.7051756359169543</v>
      </c>
      <c r="J39" s="48">
        <f>'A(IxI)'!J39*J$102</f>
        <v>3.5057294453444463</v>
      </c>
      <c r="K39" s="48">
        <f>'A(IxI)'!K39*K$102</f>
        <v>5.4362053512403499</v>
      </c>
      <c r="L39" s="48">
        <f>'A(IxI)'!L39*L$102</f>
        <v>4.3265907173065505</v>
      </c>
      <c r="M39" s="48">
        <f>'A(IxI)'!M39*M$102</f>
        <v>15.261251415547079</v>
      </c>
      <c r="N39" s="48">
        <f>'A(IxI)'!N39*N$102</f>
        <v>0.94127441564099612</v>
      </c>
      <c r="O39" s="48">
        <f>'A(IxI)'!O39*O$102</f>
        <v>72.456244803119986</v>
      </c>
      <c r="P39" s="48">
        <f>'A(IxI)'!P39*P$102</f>
        <v>8.7159344334958782</v>
      </c>
      <c r="Q39" s="48">
        <f>'A(IxI)'!Q39*Q$102</f>
        <v>1.468586422558378</v>
      </c>
      <c r="R39" s="48">
        <f>'A(IxI)'!R39*R$102</f>
        <v>45.454099681219432</v>
      </c>
      <c r="S39" s="48">
        <f>'A(IxI)'!S39*S$102</f>
        <v>7.718516153324229</v>
      </c>
      <c r="T39" s="48">
        <f>'A(IxI)'!T39*T$102</f>
        <v>29.715846327162385</v>
      </c>
      <c r="U39" s="48">
        <f>'A(IxI)'!U39*U$102</f>
        <v>52.524604981009546</v>
      </c>
      <c r="V39" s="48">
        <f>'A(IxI)'!V39*V$102</f>
        <v>98.984440836260745</v>
      </c>
      <c r="W39" s="48">
        <f>'A(IxI)'!W39*W$102</f>
        <v>28.449450388574764</v>
      </c>
      <c r="X39" s="48">
        <f>'A(IxI)'!X39*X$102</f>
        <v>808.82826300384124</v>
      </c>
      <c r="Y39" s="48">
        <f>'A(IxI)'!Y39*Y$102</f>
        <v>114.75992879021797</v>
      </c>
      <c r="Z39" s="48">
        <f>'A(IxI)'!Z39*Z$102</f>
        <v>31.352191793154581</v>
      </c>
      <c r="AA39" s="48">
        <f>'A(IxI)'!AA39*AA$102</f>
        <v>7.4308112992273427</v>
      </c>
      <c r="AB39" s="48">
        <f>'A(IxI)'!AB39*AB$102</f>
        <v>29.548161178135633</v>
      </c>
      <c r="AC39" s="48">
        <f>'A(IxI)'!AC39*AC$102</f>
        <v>3.2303754597673051</v>
      </c>
      <c r="AD39" s="48">
        <f>'A(IxI)'!AD39*AD$102</f>
        <v>3.6027603773011778</v>
      </c>
      <c r="AE39" s="48">
        <f>'A(IxI)'!AE39*AE$102</f>
        <v>40.054667378243408</v>
      </c>
      <c r="AF39" s="48">
        <f>'A(IxI)'!AF39*AF$102</f>
        <v>36.044213455557795</v>
      </c>
      <c r="AG39" s="48">
        <f>'A(IxI)'!AG39*AG$102</f>
        <v>3.5965116798470986</v>
      </c>
      <c r="AH39" s="48">
        <f>'A(IxI)'!AH39*AH$102</f>
        <v>2116.5715060124635</v>
      </c>
      <c r="AI39" s="48">
        <f>'A(IxI)'!AI39*AI$102</f>
        <v>2720.1343067975936</v>
      </c>
      <c r="AJ39" s="48">
        <f>'A(IxI)'!AJ39*AJ$102</f>
        <v>0</v>
      </c>
      <c r="AK39" s="48">
        <f>'A(IxI)'!AK39*AK$102</f>
        <v>5.3795071716693643</v>
      </c>
      <c r="AL39" s="48">
        <f>'A(IxI)'!AL39*AL$102</f>
        <v>14.534958084507837</v>
      </c>
      <c r="AM39" s="48">
        <f>'A(IxI)'!AM39*AM$102</f>
        <v>2.6499912037917577</v>
      </c>
      <c r="AN39" s="48">
        <f>'A(IxI)'!AN39*AN$102</f>
        <v>10.274400835313376</v>
      </c>
      <c r="AO39" s="48">
        <f>'A(IxI)'!AO39*AO$102</f>
        <v>15.232422767037736</v>
      </c>
      <c r="AP39" s="48">
        <f>'A(IxI)'!AP39*AP$102</f>
        <v>3.3704768484312395</v>
      </c>
      <c r="AQ39" s="48">
        <f>'A(IxI)'!AQ39*AQ$102</f>
        <v>35.698773623983712</v>
      </c>
      <c r="AR39" s="48">
        <f>'A(IxI)'!AR39*AR$102</f>
        <v>5.5220778621096267</v>
      </c>
      <c r="AS39" s="48">
        <f>'A(IxI)'!AS39*AS$102</f>
        <v>7.8406490174647221</v>
      </c>
      <c r="AT39" s="48">
        <f>'A(IxI)'!AT39*AT$102</f>
        <v>3.8339142983956576</v>
      </c>
      <c r="AU39" s="48">
        <f>'A(IxI)'!AU39*AU$102</f>
        <v>1.7815191937077208</v>
      </c>
      <c r="AV39" s="48">
        <f>'A(IxI)'!AV39*AV$102</f>
        <v>13.67147935901956</v>
      </c>
      <c r="AW39" s="48">
        <f>'A(IxI)'!AW39*AW$102</f>
        <v>2.7765214075344971</v>
      </c>
      <c r="AX39" s="48">
        <f>'A(IxI)'!AX39*AX$102</f>
        <v>6.8922568250156662</v>
      </c>
      <c r="AY39" s="48">
        <f>'A(IxI)'!AY39*AY$102</f>
        <v>12.686091091020113</v>
      </c>
      <c r="AZ39" s="48">
        <f>'A(IxI)'!AZ39*AZ$102</f>
        <v>29.09113155010003</v>
      </c>
      <c r="BA39" s="48">
        <f>'A(IxI)'!BA39*BA$102</f>
        <v>2.0038966194551135</v>
      </c>
      <c r="BB39" s="48">
        <f>'A(IxI)'!BB39*BB$102</f>
        <v>4.7057678766411657</v>
      </c>
      <c r="BC39" s="48">
        <f>'A(IxI)'!BC39*BC$102</f>
        <v>2.5535208497596478</v>
      </c>
      <c r="BD39" s="48">
        <f>'A(IxI)'!BD39*BD$102</f>
        <v>6.9778886465297836</v>
      </c>
      <c r="BE39" s="48">
        <f>'A(IxI)'!BE39*BE$102</f>
        <v>9.8575402176541562</v>
      </c>
      <c r="BF39" s="48">
        <f>'A(IxI)'!BF39*BF$102</f>
        <v>8.4687305426435735</v>
      </c>
      <c r="BG39" s="48">
        <f>'A(IxI)'!BG39*BG$102</f>
        <v>6.7417446645671575</v>
      </c>
      <c r="BH39" s="48">
        <f>'A(IxI)'!BH39*BH$102</f>
        <v>7.4407611556121971</v>
      </c>
      <c r="BI39" s="48">
        <f>'A(IxI)'!BI39*BI$102</f>
        <v>210.8859456326017</v>
      </c>
      <c r="BJ39" s="48">
        <f>'A(IxI)'!BJ39*BJ$102</f>
        <v>3052.784798189793</v>
      </c>
      <c r="BK39" s="48">
        <f>'A(IxI)'!BK39*BK$102</f>
        <v>5724.53686759839</v>
      </c>
      <c r="BL39" s="48">
        <f>'A(IxI)'!BL39*BL$102</f>
        <v>0.62840020817627407</v>
      </c>
      <c r="BM39" s="48">
        <f>'A(IxI)'!BM39*BM$102</f>
        <v>3255.1738250475064</v>
      </c>
      <c r="BN39" s="48">
        <f>'A(IxI)'!BN39*BN$102</f>
        <v>13113.245815323557</v>
      </c>
      <c r="BO39" s="48">
        <f>'A(IxI)'!BO39*BO$102</f>
        <v>3.7881169000784745</v>
      </c>
      <c r="BP39" s="48">
        <f>'A(IxI)'!BP39*BP$102</f>
        <v>4.1203071487193608</v>
      </c>
      <c r="BQ39" s="48">
        <f>'A(IxI)'!BQ39*BQ$102</f>
        <v>3.3406721615885036</v>
      </c>
      <c r="BR39" s="48">
        <f>'A(IxI)'!BR39*BR$102</f>
        <v>0.33710960500154497</v>
      </c>
      <c r="BS39" s="48">
        <f>'A(IxI)'!BS39*BS$102</f>
        <v>0.6781586159219658</v>
      </c>
      <c r="BT39" s="48">
        <f>'A(IxI)'!BT39*BT$102</f>
        <v>13.396773142232401</v>
      </c>
      <c r="BU39" s="48">
        <f>'A(IxI)'!BU39*BU$102</f>
        <v>7.277144309064</v>
      </c>
      <c r="BV39" s="48">
        <f>'A(IxI)'!BV39*BV$102</f>
        <v>5.7395500690979482</v>
      </c>
      <c r="BW39" s="48">
        <f>'A(IxI)'!BW39*BW$102</f>
        <v>3.7608129541508077</v>
      </c>
      <c r="BX39" s="48">
        <f>'A(IxI)'!BX39*BX$102</f>
        <v>11.614882072594495</v>
      </c>
      <c r="BY39" s="48">
        <f>'A(IxI)'!BY39*BY$102</f>
        <v>14.353275474901258</v>
      </c>
      <c r="BZ39" s="48">
        <f>'A(IxI)'!BZ39*BZ$102</f>
        <v>4091.739775167609</v>
      </c>
      <c r="CA39" s="55">
        <f>'A(IxI)'!CA39*CA$102</f>
        <v>0</v>
      </c>
      <c r="CB39" s="83">
        <f t="shared" si="0"/>
        <v>36064.775629367759</v>
      </c>
      <c r="CC39" s="51">
        <f>'Sim_F(IxI)'!B33</f>
        <v>786864.88216747402</v>
      </c>
      <c r="CD39" s="48">
        <f>'Sim_F(IxI)'!C33</f>
        <v>0</v>
      </c>
      <c r="CE39" s="48">
        <f>'Sim_F(IxI)'!D33</f>
        <v>0</v>
      </c>
      <c r="CF39" s="48">
        <f>'Sim_F(IxI)'!E33</f>
        <v>314.47159443806299</v>
      </c>
      <c r="CG39" s="48">
        <f>'Sim_F(IxI)'!F33</f>
        <v>4959.2473422716903</v>
      </c>
      <c r="CH39" s="82">
        <f>'Sim_F(IxI)'!G33</f>
        <v>4097.6232664478202</v>
      </c>
      <c r="CI39" s="93">
        <f t="shared" si="1"/>
        <v>832300.99999999942</v>
      </c>
      <c r="CJ39" s="127"/>
      <c r="CK39" s="48">
        <f>+'(I-AIxI)-1xSim_F(IxI)'!H32</f>
        <v>832301.00000000303</v>
      </c>
      <c r="CL39" s="48">
        <f t="shared" si="2"/>
        <v>3.6088749766349792E-9</v>
      </c>
      <c r="CM39" s="48"/>
      <c r="CN39" s="247">
        <f t="shared" si="3"/>
        <v>0.95666859029441531</v>
      </c>
      <c r="CO39" s="360">
        <v>0</v>
      </c>
    </row>
    <row r="40" spans="1:93" ht="19.5" x14ac:dyDescent="0.25">
      <c r="A40" s="30"/>
      <c r="B40" s="42" t="s">
        <v>31</v>
      </c>
      <c r="C40" s="43" t="s">
        <v>142</v>
      </c>
      <c r="D40" s="51">
        <f>'A(IxI)'!D40*D$102</f>
        <v>4.1259095967730275</v>
      </c>
      <c r="E40" s="48">
        <f>'A(IxI)'!E40*E$102</f>
        <v>3.2170998249708949</v>
      </c>
      <c r="F40" s="48">
        <f>'A(IxI)'!F40*F$102</f>
        <v>11.273995100306493</v>
      </c>
      <c r="G40" s="48">
        <f>'A(IxI)'!G40*G$102</f>
        <v>1.5651759854850349</v>
      </c>
      <c r="H40" s="48">
        <f>'A(IxI)'!H40*H$102</f>
        <v>34.514458455506784</v>
      </c>
      <c r="I40" s="48">
        <f>'A(IxI)'!I40*I$102</f>
        <v>5.9846705601771628</v>
      </c>
      <c r="J40" s="48">
        <f>'A(IxI)'!J40*J$102</f>
        <v>5.8666536478007778</v>
      </c>
      <c r="K40" s="48">
        <f>'A(IxI)'!K40*K$102</f>
        <v>9.1093921940000122</v>
      </c>
      <c r="L40" s="48">
        <f>'A(IxI)'!L40*L$102</f>
        <v>6.7016839758660884</v>
      </c>
      <c r="M40" s="48">
        <f>'A(IxI)'!M40*M$102</f>
        <v>25.689494012888517</v>
      </c>
      <c r="N40" s="48">
        <f>'A(IxI)'!N40*N$102</f>
        <v>1.5844613791278481</v>
      </c>
      <c r="O40" s="48">
        <f>'A(IxI)'!O40*O$102</f>
        <v>113.25785149776856</v>
      </c>
      <c r="P40" s="48">
        <f>'A(IxI)'!P40*P$102</f>
        <v>8172.5199344770035</v>
      </c>
      <c r="Q40" s="48">
        <f>'A(IxI)'!Q40*Q$102</f>
        <v>2.1113883489714627</v>
      </c>
      <c r="R40" s="48">
        <f>'A(IxI)'!R40*R$102</f>
        <v>27.805126568230651</v>
      </c>
      <c r="S40" s="48">
        <f>'A(IxI)'!S40*S$102</f>
        <v>4.4862567168041343</v>
      </c>
      <c r="T40" s="48">
        <f>'A(IxI)'!T40*T$102</f>
        <v>45.538478880498538</v>
      </c>
      <c r="U40" s="48">
        <f>'A(IxI)'!U40*U$102</f>
        <v>72.85955566727992</v>
      </c>
      <c r="V40" s="48">
        <f>'A(IxI)'!V40*V$102</f>
        <v>165.90772014696105</v>
      </c>
      <c r="W40" s="48">
        <f>'A(IxI)'!W40*W$102</f>
        <v>47.754498153577238</v>
      </c>
      <c r="X40" s="48">
        <f>'A(IxI)'!X40*X$102</f>
        <v>26.610289717657043</v>
      </c>
      <c r="Y40" s="48">
        <f>'A(IxI)'!Y40*Y$102</f>
        <v>14.086841097606035</v>
      </c>
      <c r="Z40" s="48">
        <f>'A(IxI)'!Z40*Z$102</f>
        <v>52.69356655654633</v>
      </c>
      <c r="AA40" s="48">
        <f>'A(IxI)'!AA40*AA$102</f>
        <v>12.337742927533325</v>
      </c>
      <c r="AB40" s="48">
        <f>'A(IxI)'!AB40*AB$102</f>
        <v>17.479294579759991</v>
      </c>
      <c r="AC40" s="48">
        <f>'A(IxI)'!AC40*AC$102</f>
        <v>5.2182658824150421</v>
      </c>
      <c r="AD40" s="48">
        <f>'A(IxI)'!AD40*AD$102</f>
        <v>5.9886470990633391</v>
      </c>
      <c r="AE40" s="48">
        <f>'A(IxI)'!AE40*AE$102</f>
        <v>64.844951984440868</v>
      </c>
      <c r="AF40" s="48">
        <f>'A(IxI)'!AF40*AF$102</f>
        <v>21.315294056099837</v>
      </c>
      <c r="AG40" s="48">
        <f>'A(IxI)'!AG40*AG$102</f>
        <v>5.5355708369448244</v>
      </c>
      <c r="AH40" s="48">
        <f>'A(IxI)'!AH40*AH$102</f>
        <v>8.9484763543501398</v>
      </c>
      <c r="AI40" s="48">
        <f>'A(IxI)'!AI40*AI$102</f>
        <v>14444.019078957113</v>
      </c>
      <c r="AJ40" s="48">
        <f>'A(IxI)'!AJ40*AJ$102</f>
        <v>0</v>
      </c>
      <c r="AK40" s="48">
        <f>'A(IxI)'!AK40*AK$102</f>
        <v>7.4055199209052169</v>
      </c>
      <c r="AL40" s="48">
        <f>'A(IxI)'!AL40*AL$102</f>
        <v>12.795975187284109</v>
      </c>
      <c r="AM40" s="48">
        <f>'A(IxI)'!AM40*AM$102</f>
        <v>3.7616978788957764</v>
      </c>
      <c r="AN40" s="48">
        <f>'A(IxI)'!AN40*AN$102</f>
        <v>11.827724633572616</v>
      </c>
      <c r="AO40" s="48">
        <f>'A(IxI)'!AO40*AO$102</f>
        <v>19.630976751411058</v>
      </c>
      <c r="AP40" s="48">
        <f>'A(IxI)'!AP40*AP$102</f>
        <v>4.6614842314786422</v>
      </c>
      <c r="AQ40" s="48">
        <f>'A(IxI)'!AQ40*AQ$102</f>
        <v>8731.5934504588367</v>
      </c>
      <c r="AR40" s="48">
        <f>'A(IxI)'!AR40*AR$102</f>
        <v>366.10476665942247</v>
      </c>
      <c r="AS40" s="48">
        <f>'A(IxI)'!AS40*AS$102</f>
        <v>714.61613183323743</v>
      </c>
      <c r="AT40" s="48">
        <f>'A(IxI)'!AT40*AT$102</f>
        <v>323.10534359294462</v>
      </c>
      <c r="AU40" s="48">
        <f>'A(IxI)'!AU40*AU$102</f>
        <v>2.6303934888493048</v>
      </c>
      <c r="AV40" s="48">
        <f>'A(IxI)'!AV40*AV$102</f>
        <v>18.810903440231829</v>
      </c>
      <c r="AW40" s="48">
        <f>'A(IxI)'!AW40*AW$102</f>
        <v>3.6912962006722179</v>
      </c>
      <c r="AX40" s="48">
        <f>'A(IxI)'!AX40*AX$102</f>
        <v>8.9115827600843058</v>
      </c>
      <c r="AY40" s="48">
        <f>'A(IxI)'!AY40*AY$102</f>
        <v>13.412010298269472</v>
      </c>
      <c r="AZ40" s="48">
        <f>'A(IxI)'!AZ40*AZ$102</f>
        <v>19.905087869408799</v>
      </c>
      <c r="BA40" s="48">
        <f>'A(IxI)'!BA40*BA$102</f>
        <v>2.657956162915784</v>
      </c>
      <c r="BB40" s="48">
        <f>'A(IxI)'!BB40*BB$102</f>
        <v>5.9531773599123792</v>
      </c>
      <c r="BC40" s="48">
        <f>'A(IxI)'!BC40*BC$102</f>
        <v>2.4222078693341849</v>
      </c>
      <c r="BD40" s="48">
        <f>'A(IxI)'!BD40*BD$102</f>
        <v>9.7994401761295808</v>
      </c>
      <c r="BE40" s="48">
        <f>'A(IxI)'!BE40*BE$102</f>
        <v>8.8724084321233878</v>
      </c>
      <c r="BF40" s="48">
        <f>'A(IxI)'!BF40*BF$102</f>
        <v>9.1432758984639051</v>
      </c>
      <c r="BG40" s="48">
        <f>'A(IxI)'!BG40*BG$102</f>
        <v>7.9583017910602809</v>
      </c>
      <c r="BH40" s="48">
        <f>'A(IxI)'!BH40*BH$102</f>
        <v>7.1004196966930957</v>
      </c>
      <c r="BI40" s="48">
        <f>'A(IxI)'!BI40*BI$102</f>
        <v>154.18622612803534</v>
      </c>
      <c r="BJ40" s="48">
        <f>'A(IxI)'!BJ40*BJ$102</f>
        <v>47.702866758459557</v>
      </c>
      <c r="BK40" s="48">
        <f>'A(IxI)'!BK40*BK$102</f>
        <v>139.71749066935067</v>
      </c>
      <c r="BL40" s="48">
        <f>'A(IxI)'!BL40*BL$102</f>
        <v>1.050711006837364</v>
      </c>
      <c r="BM40" s="48">
        <f>'A(IxI)'!BM40*BM$102</f>
        <v>208.91034027978108</v>
      </c>
      <c r="BN40" s="48">
        <f>'A(IxI)'!BN40*BN$102</f>
        <v>929.77408922452923</v>
      </c>
      <c r="BO40" s="48">
        <f>'A(IxI)'!BO40*BO$102</f>
        <v>6.3765941451924624</v>
      </c>
      <c r="BP40" s="48">
        <f>'A(IxI)'!BP40*BP$102</f>
        <v>5.8308409539662787</v>
      </c>
      <c r="BQ40" s="48">
        <f>'A(IxI)'!BQ40*BQ$102</f>
        <v>5.6011614804850121</v>
      </c>
      <c r="BR40" s="48">
        <f>'A(IxI)'!BR40*BR$102</f>
        <v>0.548943992128756</v>
      </c>
      <c r="BS40" s="48">
        <f>'A(IxI)'!BS40*BS$102</f>
        <v>1.1415545966150773</v>
      </c>
      <c r="BT40" s="48">
        <f>'A(IxI)'!BT40*BT$102</f>
        <v>14.65237755754389</v>
      </c>
      <c r="BU40" s="48">
        <f>'A(IxI)'!BU40*BU$102</f>
        <v>11.18674784000601</v>
      </c>
      <c r="BV40" s="48">
        <f>'A(IxI)'!BV40*BV$102</f>
        <v>8.4043265289211551</v>
      </c>
      <c r="BW40" s="48">
        <f>'A(IxI)'!BW40*BW$102</f>
        <v>6.319143097378892</v>
      </c>
      <c r="BX40" s="48">
        <f>'A(IxI)'!BX40*BX$102</f>
        <v>16.135000225891769</v>
      </c>
      <c r="BY40" s="48">
        <f>'A(IxI)'!BY40*BY$102</f>
        <v>22.123728292603246</v>
      </c>
      <c r="BZ40" s="48">
        <f>'A(IxI)'!BZ40*BZ$102</f>
        <v>751.9784398898978</v>
      </c>
      <c r="CA40" s="55">
        <f>'A(IxI)'!CA40*CA$102</f>
        <v>0</v>
      </c>
      <c r="CB40" s="83">
        <f t="shared" si="0"/>
        <v>36089.363940499301</v>
      </c>
      <c r="CC40" s="51">
        <f>'Sim_F(IxI)'!B34</f>
        <v>622448.55140752299</v>
      </c>
      <c r="CD40" s="48">
        <f>'Sim_F(IxI)'!C34</f>
        <v>0</v>
      </c>
      <c r="CE40" s="48">
        <f>'Sim_F(IxI)'!D34</f>
        <v>0</v>
      </c>
      <c r="CF40" s="48">
        <f>'Sim_F(IxI)'!E34</f>
        <v>351.96865265812897</v>
      </c>
      <c r="CG40" s="48">
        <f>'Sim_F(IxI)'!F34</f>
        <v>-634.02068840419099</v>
      </c>
      <c r="CH40" s="82">
        <f>'Sim_F(IxI)'!G34</f>
        <v>8915.1366877240107</v>
      </c>
      <c r="CI40" s="93">
        <f t="shared" si="1"/>
        <v>667171.00000000023</v>
      </c>
      <c r="CJ40" s="127"/>
      <c r="CK40" s="48">
        <f>+'(I-AIxI)-1xSim_F(IxI)'!H33</f>
        <v>667171.00000000035</v>
      </c>
      <c r="CL40" s="48">
        <f t="shared" si="2"/>
        <v>0</v>
      </c>
      <c r="CM40" s="48"/>
      <c r="CN40" s="247">
        <f t="shared" si="3"/>
        <v>0.94590687553790676</v>
      </c>
      <c r="CO40" s="360">
        <v>0</v>
      </c>
    </row>
    <row r="41" spans="1:93" ht="19.5" x14ac:dyDescent="0.25">
      <c r="A41" s="30"/>
      <c r="B41" s="42" t="s">
        <v>32</v>
      </c>
      <c r="C41" s="43" t="s">
        <v>143</v>
      </c>
      <c r="D41" s="51">
        <f>'A(IxI)'!D41*D$102</f>
        <v>0</v>
      </c>
      <c r="E41" s="48">
        <f>'A(IxI)'!E41*E$102</f>
        <v>0</v>
      </c>
      <c r="F41" s="48">
        <f>'A(IxI)'!F41*F$102</f>
        <v>0</v>
      </c>
      <c r="G41" s="48">
        <f>'A(IxI)'!G41*G$102</f>
        <v>0</v>
      </c>
      <c r="H41" s="48">
        <f>'A(IxI)'!H41*H$102</f>
        <v>0</v>
      </c>
      <c r="I41" s="48">
        <f>'A(IxI)'!I41*I$102</f>
        <v>0</v>
      </c>
      <c r="J41" s="48">
        <f>'A(IxI)'!J41*J$102</f>
        <v>0</v>
      </c>
      <c r="K41" s="48">
        <f>'A(IxI)'!K41*K$102</f>
        <v>0</v>
      </c>
      <c r="L41" s="48">
        <f>'A(IxI)'!L41*L$102</f>
        <v>0</v>
      </c>
      <c r="M41" s="48">
        <f>'A(IxI)'!M41*M$102</f>
        <v>0</v>
      </c>
      <c r="N41" s="48">
        <f>'A(IxI)'!N41*N$102</f>
        <v>0</v>
      </c>
      <c r="O41" s="48">
        <f>'A(IxI)'!O41*O$102</f>
        <v>0</v>
      </c>
      <c r="P41" s="48">
        <f>'A(IxI)'!P41*P$102</f>
        <v>0</v>
      </c>
      <c r="Q41" s="48">
        <f>'A(IxI)'!Q41*Q$102</f>
        <v>0</v>
      </c>
      <c r="R41" s="48">
        <f>'A(IxI)'!R41*R$102</f>
        <v>0</v>
      </c>
      <c r="S41" s="48">
        <f>'A(IxI)'!S41*S$102</f>
        <v>0</v>
      </c>
      <c r="T41" s="48">
        <f>'A(IxI)'!T41*T$102</f>
        <v>0</v>
      </c>
      <c r="U41" s="48">
        <f>'A(IxI)'!U41*U$102</f>
        <v>0</v>
      </c>
      <c r="V41" s="48">
        <f>'A(IxI)'!V41*V$102</f>
        <v>0</v>
      </c>
      <c r="W41" s="48">
        <f>'A(IxI)'!W41*W$102</f>
        <v>0</v>
      </c>
      <c r="X41" s="48">
        <f>'A(IxI)'!X41*X$102</f>
        <v>0</v>
      </c>
      <c r="Y41" s="48">
        <f>'A(IxI)'!Y41*Y$102</f>
        <v>0</v>
      </c>
      <c r="Z41" s="48">
        <f>'A(IxI)'!Z41*Z$102</f>
        <v>0</v>
      </c>
      <c r="AA41" s="48">
        <f>'A(IxI)'!AA41*AA$102</f>
        <v>0</v>
      </c>
      <c r="AB41" s="48">
        <f>'A(IxI)'!AB41*AB$102</f>
        <v>0</v>
      </c>
      <c r="AC41" s="48">
        <f>'A(IxI)'!AC41*AC$102</f>
        <v>0</v>
      </c>
      <c r="AD41" s="48">
        <f>'A(IxI)'!AD41*AD$102</f>
        <v>0</v>
      </c>
      <c r="AE41" s="48">
        <f>'A(IxI)'!AE41*AE$102</f>
        <v>0</v>
      </c>
      <c r="AF41" s="48">
        <f>'A(IxI)'!AF41*AF$102</f>
        <v>0</v>
      </c>
      <c r="AG41" s="48">
        <f>'A(IxI)'!AG41*AG$102</f>
        <v>0</v>
      </c>
      <c r="AH41" s="48">
        <f>'A(IxI)'!AH41*AH$102</f>
        <v>0</v>
      </c>
      <c r="AI41" s="48">
        <f>'A(IxI)'!AI41*AI$102</f>
        <v>0</v>
      </c>
      <c r="AJ41" s="48">
        <f>'A(IxI)'!AJ41*AJ$102</f>
        <v>0</v>
      </c>
      <c r="AK41" s="48">
        <f>'A(IxI)'!AK41*AK$102</f>
        <v>0</v>
      </c>
      <c r="AL41" s="48">
        <f>'A(IxI)'!AL41*AL$102</f>
        <v>0</v>
      </c>
      <c r="AM41" s="48">
        <f>'A(IxI)'!AM41*AM$102</f>
        <v>0</v>
      </c>
      <c r="AN41" s="48">
        <f>'A(IxI)'!AN41*AN$102</f>
        <v>0</v>
      </c>
      <c r="AO41" s="48">
        <f>'A(IxI)'!AO41*AO$102</f>
        <v>0</v>
      </c>
      <c r="AP41" s="48">
        <f>'A(IxI)'!AP41*AP$102</f>
        <v>0</v>
      </c>
      <c r="AQ41" s="48">
        <f>'A(IxI)'!AQ41*AQ$102</f>
        <v>0</v>
      </c>
      <c r="AR41" s="48">
        <f>'A(IxI)'!AR41*AR$102</f>
        <v>0</v>
      </c>
      <c r="AS41" s="48">
        <f>'A(IxI)'!AS41*AS$102</f>
        <v>0</v>
      </c>
      <c r="AT41" s="48">
        <f>'A(IxI)'!AT41*AT$102</f>
        <v>0</v>
      </c>
      <c r="AU41" s="48">
        <f>'A(IxI)'!AU41*AU$102</f>
        <v>0</v>
      </c>
      <c r="AV41" s="48">
        <f>'A(IxI)'!AV41*AV$102</f>
        <v>0</v>
      </c>
      <c r="AW41" s="48">
        <f>'A(IxI)'!AW41*AW$102</f>
        <v>0</v>
      </c>
      <c r="AX41" s="48">
        <f>'A(IxI)'!AX41*AX$102</f>
        <v>0</v>
      </c>
      <c r="AY41" s="48">
        <f>'A(IxI)'!AY41*AY$102</f>
        <v>0</v>
      </c>
      <c r="AZ41" s="48">
        <f>'A(IxI)'!AZ41*AZ$102</f>
        <v>0</v>
      </c>
      <c r="BA41" s="48">
        <f>'A(IxI)'!BA41*BA$102</f>
        <v>0</v>
      </c>
      <c r="BB41" s="48">
        <f>'A(IxI)'!BB41*BB$102</f>
        <v>0</v>
      </c>
      <c r="BC41" s="48">
        <f>'A(IxI)'!BC41*BC$102</f>
        <v>0</v>
      </c>
      <c r="BD41" s="48">
        <f>'A(IxI)'!BD41*BD$102</f>
        <v>0</v>
      </c>
      <c r="BE41" s="48">
        <f>'A(IxI)'!BE41*BE$102</f>
        <v>0</v>
      </c>
      <c r="BF41" s="48">
        <f>'A(IxI)'!BF41*BF$102</f>
        <v>0</v>
      </c>
      <c r="BG41" s="48">
        <f>'A(IxI)'!BG41*BG$102</f>
        <v>0</v>
      </c>
      <c r="BH41" s="48">
        <f>'A(IxI)'!BH41*BH$102</f>
        <v>0</v>
      </c>
      <c r="BI41" s="48">
        <f>'A(IxI)'!BI41*BI$102</f>
        <v>0</v>
      </c>
      <c r="BJ41" s="48">
        <f>'A(IxI)'!BJ41*BJ$102</f>
        <v>0</v>
      </c>
      <c r="BK41" s="48">
        <f>'A(IxI)'!BK41*BK$102</f>
        <v>0</v>
      </c>
      <c r="BL41" s="48">
        <f>'A(IxI)'!BL41*BL$102</f>
        <v>0</v>
      </c>
      <c r="BM41" s="48">
        <f>'A(IxI)'!BM41*BM$102</f>
        <v>0</v>
      </c>
      <c r="BN41" s="48">
        <f>'A(IxI)'!BN41*BN$102</f>
        <v>0</v>
      </c>
      <c r="BO41" s="48">
        <f>'A(IxI)'!BO41*BO$102</f>
        <v>0</v>
      </c>
      <c r="BP41" s="48">
        <f>'A(IxI)'!BP41*BP$102</f>
        <v>0</v>
      </c>
      <c r="BQ41" s="48">
        <f>'A(IxI)'!BQ41*BQ$102</f>
        <v>0</v>
      </c>
      <c r="BR41" s="48">
        <f>'A(IxI)'!BR41*BR$102</f>
        <v>0</v>
      </c>
      <c r="BS41" s="48">
        <f>'A(IxI)'!BS41*BS$102</f>
        <v>0</v>
      </c>
      <c r="BT41" s="48">
        <f>'A(IxI)'!BT41*BT$102</f>
        <v>0</v>
      </c>
      <c r="BU41" s="48">
        <f>'A(IxI)'!BU41*BU$102</f>
        <v>0</v>
      </c>
      <c r="BV41" s="48">
        <f>'A(IxI)'!BV41*BV$102</f>
        <v>0</v>
      </c>
      <c r="BW41" s="48">
        <f>'A(IxI)'!BW41*BW$102</f>
        <v>0</v>
      </c>
      <c r="BX41" s="48">
        <f>'A(IxI)'!BX41*BX$102</f>
        <v>0</v>
      </c>
      <c r="BY41" s="48">
        <f>'A(IxI)'!BY41*BY$102</f>
        <v>0</v>
      </c>
      <c r="BZ41" s="48">
        <f>'A(IxI)'!BZ41*BZ$102</f>
        <v>0</v>
      </c>
      <c r="CA41" s="55">
        <f>'A(IxI)'!CA41*CA$102</f>
        <v>0</v>
      </c>
      <c r="CB41" s="83">
        <f t="shared" si="0"/>
        <v>0</v>
      </c>
      <c r="CC41" s="51">
        <f>'Sim_F(IxI)'!B35</f>
        <v>0</v>
      </c>
      <c r="CD41" s="48">
        <f>'Sim_F(IxI)'!C35</f>
        <v>0</v>
      </c>
      <c r="CE41" s="48">
        <f>'Sim_F(IxI)'!D35</f>
        <v>0</v>
      </c>
      <c r="CF41" s="48">
        <f>'Sim_F(IxI)'!E35</f>
        <v>0</v>
      </c>
      <c r="CG41" s="48">
        <f>'Sim_F(IxI)'!F35</f>
        <v>0</v>
      </c>
      <c r="CH41" s="82">
        <f>'Sim_F(IxI)'!G35</f>
        <v>0</v>
      </c>
      <c r="CI41" s="93">
        <f t="shared" si="1"/>
        <v>0</v>
      </c>
      <c r="CJ41" s="127"/>
      <c r="CK41" s="48">
        <f>+'(I-AIxI)-1xSim_F(IxI)'!H34</f>
        <v>0</v>
      </c>
      <c r="CL41" s="48">
        <f t="shared" si="2"/>
        <v>0</v>
      </c>
      <c r="CM41" s="48"/>
      <c r="CN41" s="247">
        <f t="shared" si="3"/>
        <v>0</v>
      </c>
      <c r="CO41" s="360">
        <v>0</v>
      </c>
    </row>
    <row r="42" spans="1:93" ht="19.5" x14ac:dyDescent="0.25">
      <c r="A42" s="30"/>
      <c r="B42" s="42" t="s">
        <v>33</v>
      </c>
      <c r="C42" s="43" t="s">
        <v>144</v>
      </c>
      <c r="D42" s="51">
        <f>'A(IxI)'!D42*D$102</f>
        <v>488.78820940318411</v>
      </c>
      <c r="E42" s="48">
        <f>'A(IxI)'!E42*E$102</f>
        <v>6030.6019161223821</v>
      </c>
      <c r="F42" s="48">
        <f>'A(IxI)'!F42*F$102</f>
        <v>599.39713039039225</v>
      </c>
      <c r="G42" s="48">
        <f>'A(IxI)'!G42*G$102</f>
        <v>946.69640028459639</v>
      </c>
      <c r="H42" s="48">
        <f>'A(IxI)'!H42*H$102</f>
        <v>6456.961803550992</v>
      </c>
      <c r="I42" s="48">
        <f>'A(IxI)'!I42*I$102</f>
        <v>803.74308637668378</v>
      </c>
      <c r="J42" s="48">
        <f>'A(IxI)'!J42*J$102</f>
        <v>239.19391502185127</v>
      </c>
      <c r="K42" s="48">
        <f>'A(IxI)'!K42*K$102</f>
        <v>678.20621216379743</v>
      </c>
      <c r="L42" s="48">
        <f>'A(IxI)'!L42*L$102</f>
        <v>333.97077296611974</v>
      </c>
      <c r="M42" s="48">
        <f>'A(IxI)'!M42*M$102</f>
        <v>2576.2639751463207</v>
      </c>
      <c r="N42" s="48">
        <f>'A(IxI)'!N42*N$102</f>
        <v>11.12322017107341</v>
      </c>
      <c r="O42" s="48">
        <f>'A(IxI)'!O42*O$102</f>
        <v>3284.9045148708665</v>
      </c>
      <c r="P42" s="48">
        <f>'A(IxI)'!P42*P$102</f>
        <v>1389.8909585819349</v>
      </c>
      <c r="Q42" s="48">
        <f>'A(IxI)'!Q42*Q$102</f>
        <v>42.151188218211075</v>
      </c>
      <c r="R42" s="48">
        <f>'A(IxI)'!R42*R$102</f>
        <v>2385.8098818796111</v>
      </c>
      <c r="S42" s="48">
        <f>'A(IxI)'!S42*S$102</f>
        <v>342.86075083931445</v>
      </c>
      <c r="T42" s="48">
        <f>'A(IxI)'!T42*T$102</f>
        <v>399.16737424501616</v>
      </c>
      <c r="U42" s="48">
        <f>'A(IxI)'!U42*U$102</f>
        <v>8484.3177128624284</v>
      </c>
      <c r="V42" s="48">
        <f>'A(IxI)'!V42*V$102</f>
        <v>1527.0176818098207</v>
      </c>
      <c r="W42" s="48">
        <f>'A(IxI)'!W42*W$102</f>
        <v>314.75379420725915</v>
      </c>
      <c r="X42" s="48">
        <f>'A(IxI)'!X42*X$102</f>
        <v>357.58731768898718</v>
      </c>
      <c r="Y42" s="48">
        <f>'A(IxI)'!Y42*Y$102</f>
        <v>63.782304182274892</v>
      </c>
      <c r="Z42" s="48">
        <f>'A(IxI)'!Z42*Z$102</f>
        <v>829.99967617342247</v>
      </c>
      <c r="AA42" s="48">
        <f>'A(IxI)'!AA42*AA$102</f>
        <v>115.55692497437111</v>
      </c>
      <c r="AB42" s="48">
        <f>'A(IxI)'!AB42*AB$102</f>
        <v>64.223029200473874</v>
      </c>
      <c r="AC42" s="48">
        <f>'A(IxI)'!AC42*AC$102</f>
        <v>37.308752686191688</v>
      </c>
      <c r="AD42" s="48">
        <f>'A(IxI)'!AD42*AD$102</f>
        <v>40.605634077800083</v>
      </c>
      <c r="AE42" s="48">
        <f>'A(IxI)'!AE42*AE$102</f>
        <v>485.8236155823833</v>
      </c>
      <c r="AF42" s="48">
        <f>'A(IxI)'!AF42*AF$102</f>
        <v>252.7217864456895</v>
      </c>
      <c r="AG42" s="48">
        <f>'A(IxI)'!AG42*AG$102</f>
        <v>48.979212217144351</v>
      </c>
      <c r="AH42" s="48">
        <f>'A(IxI)'!AH42*AH$102</f>
        <v>172.46361163074039</v>
      </c>
      <c r="AI42" s="48">
        <f>'A(IxI)'!AI42*AI$102</f>
        <v>103.07650524542589</v>
      </c>
      <c r="AJ42" s="48">
        <f>'A(IxI)'!AJ42*AJ$102</f>
        <v>0</v>
      </c>
      <c r="AK42" s="48">
        <f>'A(IxI)'!AK42*AK$102</f>
        <v>42728.976836066635</v>
      </c>
      <c r="AL42" s="48">
        <f>'A(IxI)'!AL42*AL$102</f>
        <v>90937.568873223951</v>
      </c>
      <c r="AM42" s="48">
        <f>'A(IxI)'!AM42*AM$102</f>
        <v>12043.624226440192</v>
      </c>
      <c r="AN42" s="48">
        <f>'A(IxI)'!AN42*AN$102</f>
        <v>213.97282445449119</v>
      </c>
      <c r="AO42" s="48">
        <f>'A(IxI)'!AO42*AO$102</f>
        <v>388.69459199488693</v>
      </c>
      <c r="AP42" s="48">
        <f>'A(IxI)'!AP42*AP$102</f>
        <v>862.70303028082935</v>
      </c>
      <c r="AQ42" s="48">
        <f>'A(IxI)'!AQ42*AQ$102</f>
        <v>2042.8721881946151</v>
      </c>
      <c r="AR42" s="48">
        <f>'A(IxI)'!AR42*AR$102</f>
        <v>776.6739403598217</v>
      </c>
      <c r="AS42" s="48">
        <f>'A(IxI)'!AS42*AS$102</f>
        <v>2735.8753545296659</v>
      </c>
      <c r="AT42" s="48">
        <f>'A(IxI)'!AT42*AT$102</f>
        <v>781.673056271311</v>
      </c>
      <c r="AU42" s="48">
        <f>'A(IxI)'!AU42*AU$102</f>
        <v>316.01477528471889</v>
      </c>
      <c r="AV42" s="48">
        <f>'A(IxI)'!AV42*AV$102</f>
        <v>2100.8950774260038</v>
      </c>
      <c r="AW42" s="48">
        <f>'A(IxI)'!AW42*AW$102</f>
        <v>83.425271047231988</v>
      </c>
      <c r="AX42" s="48">
        <f>'A(IxI)'!AX42*AX$102</f>
        <v>131.73808191400565</v>
      </c>
      <c r="AY42" s="48">
        <f>'A(IxI)'!AY42*AY$102</f>
        <v>282.31019782897749</v>
      </c>
      <c r="AZ42" s="48">
        <f>'A(IxI)'!AZ42*AZ$102</f>
        <v>1106.0841612857266</v>
      </c>
      <c r="BA42" s="48">
        <f>'A(IxI)'!BA42*BA$102</f>
        <v>855.94971085734733</v>
      </c>
      <c r="BB42" s="48">
        <f>'A(IxI)'!BB42*BB$102</f>
        <v>1770.9206824902383</v>
      </c>
      <c r="BC42" s="48">
        <f>'A(IxI)'!BC42*BC$102</f>
        <v>113.20493024617569</v>
      </c>
      <c r="BD42" s="48">
        <f>'A(IxI)'!BD42*BD$102</f>
        <v>1804.2909001151793</v>
      </c>
      <c r="BE42" s="48">
        <f>'A(IxI)'!BE42*BE$102</f>
        <v>25663.223410675935</v>
      </c>
      <c r="BF42" s="48">
        <f>'A(IxI)'!BF42*BF$102</f>
        <v>543.454358676222</v>
      </c>
      <c r="BG42" s="48">
        <f>'A(IxI)'!BG42*BG$102</f>
        <v>194.40237522462797</v>
      </c>
      <c r="BH42" s="48">
        <f>'A(IxI)'!BH42*BH$102</f>
        <v>206.96178127589411</v>
      </c>
      <c r="BI42" s="48">
        <f>'A(IxI)'!BI42*BI$102</f>
        <v>7789.1048545510548</v>
      </c>
      <c r="BJ42" s="48">
        <f>'A(IxI)'!BJ42*BJ$102</f>
        <v>109718.73158219433</v>
      </c>
      <c r="BK42" s="48">
        <f>'A(IxI)'!BK42*BK$102</f>
        <v>6835.7447430995853</v>
      </c>
      <c r="BL42" s="48">
        <f>'A(IxI)'!BL42*BL$102</f>
        <v>1633.5206170945821</v>
      </c>
      <c r="BM42" s="48">
        <f>'A(IxI)'!BM42*BM$102</f>
        <v>3494.1552334264602</v>
      </c>
      <c r="BN42" s="48">
        <f>'A(IxI)'!BN42*BN$102</f>
        <v>759.36385161108035</v>
      </c>
      <c r="BO42" s="48">
        <f>'A(IxI)'!BO42*BO$102</f>
        <v>573.67323029885915</v>
      </c>
      <c r="BP42" s="48">
        <f>'A(IxI)'!BP42*BP$102</f>
        <v>130.8019246791502</v>
      </c>
      <c r="BQ42" s="48">
        <f>'A(IxI)'!BQ42*BQ$102</f>
        <v>60.311378755376033</v>
      </c>
      <c r="BR42" s="48">
        <f>'A(IxI)'!BR42*BR$102</f>
        <v>22.568488778847644</v>
      </c>
      <c r="BS42" s="48">
        <f>'A(IxI)'!BS42*BS$102</f>
        <v>7.4266184761201943</v>
      </c>
      <c r="BT42" s="48">
        <f>'A(IxI)'!BT42*BT$102</f>
        <v>17469.998598936836</v>
      </c>
      <c r="BU42" s="48">
        <f>'A(IxI)'!BU42*BU$102</f>
        <v>268.25049277396374</v>
      </c>
      <c r="BV42" s="48">
        <f>'A(IxI)'!BV42*BV$102</f>
        <v>4133.3997411822784</v>
      </c>
      <c r="BW42" s="48">
        <f>'A(IxI)'!BW42*BW$102</f>
        <v>466.85943865786334</v>
      </c>
      <c r="BX42" s="48">
        <f>'A(IxI)'!BX42*BX$102</f>
        <v>3295.5050353240645</v>
      </c>
      <c r="BY42" s="48">
        <f>'A(IxI)'!BY42*BY$102</f>
        <v>194.7673212577196</v>
      </c>
      <c r="BZ42" s="48">
        <f>'A(IxI)'!BZ42*BZ$102</f>
        <v>212.09237672826643</v>
      </c>
      <c r="CA42" s="55">
        <f>'A(IxI)'!CA42*CA$102</f>
        <v>0</v>
      </c>
      <c r="CB42" s="83">
        <f t="shared" si="0"/>
        <v>385659.73503320786</v>
      </c>
      <c r="CC42" s="51">
        <f>'Sim_F(IxI)'!B36</f>
        <v>115888.41557833301</v>
      </c>
      <c r="CD42" s="48">
        <f>'Sim_F(IxI)'!C36</f>
        <v>0</v>
      </c>
      <c r="CE42" s="48">
        <f>'Sim_F(IxI)'!D36</f>
        <v>0</v>
      </c>
      <c r="CF42" s="48">
        <f>'Sim_F(IxI)'!E36</f>
        <v>6362.0250000860196</v>
      </c>
      <c r="CG42" s="48">
        <f>'Sim_F(IxI)'!F36</f>
        <v>31502.900592924001</v>
      </c>
      <c r="CH42" s="82">
        <f>'Sim_F(IxI)'!G36</f>
        <v>69291.923795448194</v>
      </c>
      <c r="CI42" s="93">
        <f t="shared" si="1"/>
        <v>608704.99999999907</v>
      </c>
      <c r="CJ42" s="127"/>
      <c r="CK42" s="48">
        <f>+'(I-AIxI)-1xSim_F(IxI)'!H35</f>
        <v>608705.0000000007</v>
      </c>
      <c r="CL42" s="48">
        <f t="shared" si="2"/>
        <v>1.6298145055770874E-9</v>
      </c>
      <c r="CM42" s="48"/>
      <c r="CN42" s="247">
        <f t="shared" si="3"/>
        <v>0.36642587947657984</v>
      </c>
      <c r="CO42" s="360">
        <v>0</v>
      </c>
    </row>
    <row r="43" spans="1:93" ht="19.5" x14ac:dyDescent="0.25">
      <c r="A43" s="30"/>
      <c r="B43" s="42" t="s">
        <v>34</v>
      </c>
      <c r="C43" s="43" t="s">
        <v>145</v>
      </c>
      <c r="D43" s="51">
        <f>'A(IxI)'!D43*D$102</f>
        <v>75.771837945548924</v>
      </c>
      <c r="E43" s="48">
        <f>'A(IxI)'!E43*E$102</f>
        <v>68.808208895013948</v>
      </c>
      <c r="F43" s="48">
        <f>'A(IxI)'!F43*F$102</f>
        <v>259.03242494761975</v>
      </c>
      <c r="G43" s="48">
        <f>'A(IxI)'!G43*G$102</f>
        <v>17.930452022124488</v>
      </c>
      <c r="H43" s="48">
        <f>'A(IxI)'!H43*H$102</f>
        <v>1272.5759703158167</v>
      </c>
      <c r="I43" s="48">
        <f>'A(IxI)'!I43*I$102</f>
        <v>2496.2664179248459</v>
      </c>
      <c r="J43" s="48">
        <f>'A(IxI)'!J43*J$102</f>
        <v>70.859436510674016</v>
      </c>
      <c r="K43" s="48">
        <f>'A(IxI)'!K43*K$102</f>
        <v>181.10044371384984</v>
      </c>
      <c r="L43" s="48">
        <f>'A(IxI)'!L43*L$102</f>
        <v>268.57737161079189</v>
      </c>
      <c r="M43" s="48">
        <f>'A(IxI)'!M43*M$102</f>
        <v>281.17724959851819</v>
      </c>
      <c r="N43" s="48">
        <f>'A(IxI)'!N43*N$102</f>
        <v>69.944021241965189</v>
      </c>
      <c r="O43" s="48">
        <f>'A(IxI)'!O43*O$102</f>
        <v>3092.4909872764483</v>
      </c>
      <c r="P43" s="48">
        <f>'A(IxI)'!P43*P$102</f>
        <v>3119.8700365512655</v>
      </c>
      <c r="Q43" s="48">
        <f>'A(IxI)'!Q43*Q$102</f>
        <v>148.64201876633649</v>
      </c>
      <c r="R43" s="48">
        <f>'A(IxI)'!R43*R$102</f>
        <v>11553.378344526716</v>
      </c>
      <c r="S43" s="48">
        <f>'A(IxI)'!S43*S$102</f>
        <v>1876.7627831545497</v>
      </c>
      <c r="T43" s="48">
        <f>'A(IxI)'!T43*T$102</f>
        <v>1359.8314571626304</v>
      </c>
      <c r="U43" s="48">
        <f>'A(IxI)'!U43*U$102</f>
        <v>5257.6287691443249</v>
      </c>
      <c r="V43" s="48">
        <f>'A(IxI)'!V43*V$102</f>
        <v>2002.5820661605494</v>
      </c>
      <c r="W43" s="48">
        <f>'A(IxI)'!W43*W$102</f>
        <v>611.87005093177106</v>
      </c>
      <c r="X43" s="48">
        <f>'A(IxI)'!X43*X$102</f>
        <v>592.43715823650439</v>
      </c>
      <c r="Y43" s="48">
        <f>'A(IxI)'!Y43*Y$102</f>
        <v>519.69589656907931</v>
      </c>
      <c r="Z43" s="48">
        <f>'A(IxI)'!Z43*Z$102</f>
        <v>614.06556054263422</v>
      </c>
      <c r="AA43" s="48">
        <f>'A(IxI)'!AA43*AA$102</f>
        <v>167.832741515279</v>
      </c>
      <c r="AB43" s="48">
        <f>'A(IxI)'!AB43*AB$102</f>
        <v>486.6543691731091</v>
      </c>
      <c r="AC43" s="48">
        <f>'A(IxI)'!AC43*AC$102</f>
        <v>148.5325830882974</v>
      </c>
      <c r="AD43" s="48">
        <f>'A(IxI)'!AD43*AD$102</f>
        <v>93.744434649507326</v>
      </c>
      <c r="AE43" s="48">
        <f>'A(IxI)'!AE43*AE$102</f>
        <v>1511.3469860943894</v>
      </c>
      <c r="AF43" s="48">
        <f>'A(IxI)'!AF43*AF$102</f>
        <v>1737.5177454601089</v>
      </c>
      <c r="AG43" s="48">
        <f>'A(IxI)'!AG43*AG$102</f>
        <v>228.8488036786469</v>
      </c>
      <c r="AH43" s="48">
        <f>'A(IxI)'!AH43*AH$102</f>
        <v>1811.5793084035506</v>
      </c>
      <c r="AI43" s="48">
        <f>'A(IxI)'!AI43*AI$102</f>
        <v>1021.4911335558788</v>
      </c>
      <c r="AJ43" s="48">
        <f>'A(IxI)'!AJ43*AJ$102</f>
        <v>0</v>
      </c>
      <c r="AK43" s="48">
        <f>'A(IxI)'!AK43*AK$102</f>
        <v>2337.887946861425</v>
      </c>
      <c r="AL43" s="48">
        <f>'A(IxI)'!AL43*AL$102</f>
        <v>52123.696673461229</v>
      </c>
      <c r="AM43" s="48">
        <f>'A(IxI)'!AM43*AM$102</f>
        <v>4996.9616614655297</v>
      </c>
      <c r="AN43" s="48">
        <f>'A(IxI)'!AN43*AN$102</f>
        <v>1922.9645575420391</v>
      </c>
      <c r="AO43" s="48">
        <f>'A(IxI)'!AO43*AO$102</f>
        <v>2491.4440797234247</v>
      </c>
      <c r="AP43" s="48">
        <f>'A(IxI)'!AP43*AP$102</f>
        <v>1457.5246932038167</v>
      </c>
      <c r="AQ43" s="48">
        <f>'A(IxI)'!AQ43*AQ$102</f>
        <v>4293.5352221635731</v>
      </c>
      <c r="AR43" s="48">
        <f>'A(IxI)'!AR43*AR$102</f>
        <v>575.98959030105925</v>
      </c>
      <c r="AS43" s="48">
        <f>'A(IxI)'!AS43*AS$102</f>
        <v>1626.6263295057981</v>
      </c>
      <c r="AT43" s="48">
        <f>'A(IxI)'!AT43*AT$102</f>
        <v>280.10725834754896</v>
      </c>
      <c r="AU43" s="48">
        <f>'A(IxI)'!AU43*AU$102</f>
        <v>366.45103745022948</v>
      </c>
      <c r="AV43" s="48">
        <f>'A(IxI)'!AV43*AV$102</f>
        <v>1059.2971815704741</v>
      </c>
      <c r="AW43" s="48">
        <f>'A(IxI)'!AW43*AW$102</f>
        <v>405.66406398130169</v>
      </c>
      <c r="AX43" s="48">
        <f>'A(IxI)'!AX43*AX$102</f>
        <v>1388.984214178101</v>
      </c>
      <c r="AY43" s="48">
        <f>'A(IxI)'!AY43*AY$102</f>
        <v>2493.6907063296662</v>
      </c>
      <c r="AZ43" s="48">
        <f>'A(IxI)'!AZ43*AZ$102</f>
        <v>6371.8013781546415</v>
      </c>
      <c r="BA43" s="48">
        <f>'A(IxI)'!BA43*BA$102</f>
        <v>538.68118306623012</v>
      </c>
      <c r="BB43" s="48">
        <f>'A(IxI)'!BB43*BB$102</f>
        <v>1325.1719311235106</v>
      </c>
      <c r="BC43" s="48">
        <f>'A(IxI)'!BC43*BC$102</f>
        <v>484.77038379335636</v>
      </c>
      <c r="BD43" s="48">
        <f>'A(IxI)'!BD43*BD$102</f>
        <v>656.73806121413259</v>
      </c>
      <c r="BE43" s="48">
        <f>'A(IxI)'!BE43*BE$102</f>
        <v>1772.377858338846</v>
      </c>
      <c r="BF43" s="48">
        <f>'A(IxI)'!BF43*BF$102</f>
        <v>2355.6142069055882</v>
      </c>
      <c r="BG43" s="48">
        <f>'A(IxI)'!BG43*BG$102</f>
        <v>1727.4859256465431</v>
      </c>
      <c r="BH43" s="48">
        <f>'A(IxI)'!BH43*BH$102</f>
        <v>3458.2552214579664</v>
      </c>
      <c r="BI43" s="48">
        <f>'A(IxI)'!BI43*BI$102</f>
        <v>41750.982274588823</v>
      </c>
      <c r="BJ43" s="48">
        <f>'A(IxI)'!BJ43*BJ$102</f>
        <v>38513.684791964755</v>
      </c>
      <c r="BK43" s="48">
        <f>'A(IxI)'!BK43*BK$102</f>
        <v>10795.884170714218</v>
      </c>
      <c r="BL43" s="48">
        <f>'A(IxI)'!BL43*BL$102</f>
        <v>342.34036397002711</v>
      </c>
      <c r="BM43" s="48">
        <f>'A(IxI)'!BM43*BM$102</f>
        <v>2014.8305888836021</v>
      </c>
      <c r="BN43" s="48">
        <f>'A(IxI)'!BN43*BN$102</f>
        <v>2927.0401158737327</v>
      </c>
      <c r="BO43" s="48">
        <f>'A(IxI)'!BO43*BO$102</f>
        <v>1489.2148512611793</v>
      </c>
      <c r="BP43" s="48">
        <f>'A(IxI)'!BP43*BP$102</f>
        <v>4631.9255115959668</v>
      </c>
      <c r="BQ43" s="48">
        <f>'A(IxI)'!BQ43*BQ$102</f>
        <v>1573.0289911103098</v>
      </c>
      <c r="BR43" s="48">
        <f>'A(IxI)'!BR43*BR$102</f>
        <v>1207.982966984981</v>
      </c>
      <c r="BS43" s="48">
        <f>'A(IxI)'!BS43*BS$102</f>
        <v>12.494570020792802</v>
      </c>
      <c r="BT43" s="48">
        <f>'A(IxI)'!BT43*BT$102</f>
        <v>26084.006011301339</v>
      </c>
      <c r="BU43" s="48">
        <f>'A(IxI)'!BU43*BU$102</f>
        <v>12564.957173944931</v>
      </c>
      <c r="BV43" s="48">
        <f>'A(IxI)'!BV43*BV$102</f>
        <v>9421.4436857349447</v>
      </c>
      <c r="BW43" s="48">
        <f>'A(IxI)'!BW43*BW$102</f>
        <v>27526.962675136405</v>
      </c>
      <c r="BX43" s="48">
        <f>'A(IxI)'!BX43*BX$102</f>
        <v>4761.6021502354088</v>
      </c>
      <c r="BY43" s="48">
        <f>'A(IxI)'!BY43*BY$102</f>
        <v>3519.6044313025436</v>
      </c>
      <c r="BZ43" s="48">
        <f>'A(IxI)'!BZ43*BZ$102</f>
        <v>9984.6766770863378</v>
      </c>
      <c r="CA43" s="55">
        <f>'A(IxI)'!CA43*CA$102</f>
        <v>0</v>
      </c>
      <c r="CB43" s="83">
        <f t="shared" si="0"/>
        <v>338653.2304368646</v>
      </c>
      <c r="CC43" s="51">
        <f>'Sim_F(IxI)'!B37</f>
        <v>603173.81617613102</v>
      </c>
      <c r="CD43" s="48">
        <f>'Sim_F(IxI)'!C37</f>
        <v>0</v>
      </c>
      <c r="CE43" s="48">
        <f>'Sim_F(IxI)'!D37</f>
        <v>0</v>
      </c>
      <c r="CF43" s="48">
        <f>'Sim_F(IxI)'!E37</f>
        <v>37939.531878051203</v>
      </c>
      <c r="CG43" s="48">
        <f>'Sim_F(IxI)'!F37</f>
        <v>-37856.3107421612</v>
      </c>
      <c r="CH43" s="82">
        <f>'Sim_F(IxI)'!G37</f>
        <v>60607.732251113797</v>
      </c>
      <c r="CI43" s="93">
        <f t="shared" si="1"/>
        <v>1002517.9999999994</v>
      </c>
      <c r="CJ43" s="127"/>
      <c r="CK43" s="48">
        <f>+'(I-AIxI)-1xSim_F(IxI)'!H36</f>
        <v>1002517.9999999992</v>
      </c>
      <c r="CL43" s="48">
        <f t="shared" si="2"/>
        <v>0</v>
      </c>
      <c r="CM43" s="48"/>
      <c r="CN43" s="247">
        <f t="shared" si="3"/>
        <v>0.66219735661916812</v>
      </c>
      <c r="CO43" s="360">
        <v>0</v>
      </c>
    </row>
    <row r="44" spans="1:93" ht="19.5" x14ac:dyDescent="0.25">
      <c r="A44" s="30"/>
      <c r="B44" s="42" t="s">
        <v>35</v>
      </c>
      <c r="C44" s="43" t="s">
        <v>146</v>
      </c>
      <c r="D44" s="51">
        <f>'A(IxI)'!D44*D$102</f>
        <v>5.840755426267962</v>
      </c>
      <c r="E44" s="48">
        <f>'A(IxI)'!E44*E$102</f>
        <v>4.5451281881369114</v>
      </c>
      <c r="F44" s="48">
        <f>'A(IxI)'!F44*F$102</f>
        <v>15.911203835767974</v>
      </c>
      <c r="G44" s="48">
        <f>'A(IxI)'!G44*G$102</f>
        <v>2.2258141186216336</v>
      </c>
      <c r="H44" s="48">
        <f>'A(IxI)'!H44*H$102</f>
        <v>440.03824845608546</v>
      </c>
      <c r="I44" s="48">
        <f>'A(IxI)'!I44*I$102</f>
        <v>420.50687702742175</v>
      </c>
      <c r="J44" s="48">
        <f>'A(IxI)'!J44*J$102</f>
        <v>8.3394703629827465</v>
      </c>
      <c r="K44" s="48">
        <f>'A(IxI)'!K44*K$102</f>
        <v>123.52578445108971</v>
      </c>
      <c r="L44" s="48">
        <f>'A(IxI)'!L44*L$102</f>
        <v>9.8683501266227669</v>
      </c>
      <c r="M44" s="48">
        <f>'A(IxI)'!M44*M$102</f>
        <v>233.10956493088861</v>
      </c>
      <c r="N44" s="48">
        <f>'A(IxI)'!N44*N$102</f>
        <v>18.310136516192408</v>
      </c>
      <c r="O44" s="48">
        <f>'A(IxI)'!O44*O$102</f>
        <v>178.59223432024527</v>
      </c>
      <c r="P44" s="48">
        <f>'A(IxI)'!P44*P$102</f>
        <v>22.541920334939224</v>
      </c>
      <c r="Q44" s="48">
        <f>'A(IxI)'!Q44*Q$102</f>
        <v>1466.8590802620656</v>
      </c>
      <c r="R44" s="48">
        <f>'A(IxI)'!R44*R$102</f>
        <v>83.696344293817319</v>
      </c>
      <c r="S44" s="48">
        <f>'A(IxI)'!S44*S$102</f>
        <v>10.358950141081028</v>
      </c>
      <c r="T44" s="48">
        <f>'A(IxI)'!T44*T$102</f>
        <v>63.976300567041314</v>
      </c>
      <c r="U44" s="48">
        <f>'A(IxI)'!U44*U$102</f>
        <v>362.90573237603604</v>
      </c>
      <c r="V44" s="48">
        <f>'A(IxI)'!V44*V$102</f>
        <v>236.81351991220137</v>
      </c>
      <c r="W44" s="48">
        <f>'A(IxI)'!W44*W$102</f>
        <v>68.242243800963735</v>
      </c>
      <c r="X44" s="48">
        <f>'A(IxI)'!X44*X$102</f>
        <v>37.573331055147598</v>
      </c>
      <c r="Y44" s="48">
        <f>'A(IxI)'!Y44*Y$102</f>
        <v>23.929787540375287</v>
      </c>
      <c r="Z44" s="48">
        <f>'A(IxI)'!Z44*Z$102</f>
        <v>75.058527017829647</v>
      </c>
      <c r="AA44" s="48">
        <f>'A(IxI)'!AA44*AA$102</f>
        <v>17.520565867163718</v>
      </c>
      <c r="AB44" s="48">
        <f>'A(IxI)'!AB44*AB$102</f>
        <v>12.372396520143267</v>
      </c>
      <c r="AC44" s="48">
        <f>'A(IxI)'!AC44*AC$102</f>
        <v>7.7882770439011386</v>
      </c>
      <c r="AD44" s="48">
        <f>'A(IxI)'!AD44*AD$102</f>
        <v>8.5955325995934757</v>
      </c>
      <c r="AE44" s="48">
        <f>'A(IxI)'!AE44*AE$102</f>
        <v>203.78006355795395</v>
      </c>
      <c r="AF44" s="48">
        <f>'A(IxI)'!AF44*AF$102</f>
        <v>188.83200133826574</v>
      </c>
      <c r="AG44" s="48">
        <f>'A(IxI)'!AG44*AG$102</f>
        <v>8.1424654429091703</v>
      </c>
      <c r="AH44" s="48">
        <f>'A(IxI)'!AH44*AH$102</f>
        <v>187.25575341734697</v>
      </c>
      <c r="AI44" s="48">
        <f>'A(IxI)'!AI44*AI$102</f>
        <v>95.362803194511912</v>
      </c>
      <c r="AJ44" s="48">
        <f>'A(IxI)'!AJ44*AJ$102</f>
        <v>0</v>
      </c>
      <c r="AK44" s="48">
        <f>'A(IxI)'!AK44*AK$102</f>
        <v>177.02994329268986</v>
      </c>
      <c r="AL44" s="48">
        <f>'A(IxI)'!AL44*AL$102</f>
        <v>2828.4562562140654</v>
      </c>
      <c r="AM44" s="48">
        <f>'A(IxI)'!AM44*AM$102</f>
        <v>49394.506263940297</v>
      </c>
      <c r="AN44" s="48">
        <f>'A(IxI)'!AN44*AN$102</f>
        <v>155.05848246352954</v>
      </c>
      <c r="AO44" s="48">
        <f>'A(IxI)'!AO44*AO$102</f>
        <v>286.98259339738502</v>
      </c>
      <c r="AP44" s="48">
        <f>'A(IxI)'!AP44*AP$102</f>
        <v>12.823187438735612</v>
      </c>
      <c r="AQ44" s="48">
        <f>'A(IxI)'!AQ44*AQ$102</f>
        <v>87.120944133559973</v>
      </c>
      <c r="AR44" s="48">
        <f>'A(IxI)'!AR44*AR$102</f>
        <v>1045.0688409752861</v>
      </c>
      <c r="AS44" s="48">
        <f>'A(IxI)'!AS44*AS$102</f>
        <v>68.329792779631077</v>
      </c>
      <c r="AT44" s="48">
        <f>'A(IxI)'!AT44*AT$102</f>
        <v>19.71249524715877</v>
      </c>
      <c r="AU44" s="48">
        <f>'A(IxI)'!AU44*AU$102</f>
        <v>55.683499032184741</v>
      </c>
      <c r="AV44" s="48">
        <f>'A(IxI)'!AV44*AV$102</f>
        <v>2227.5749507772161</v>
      </c>
      <c r="AW44" s="48">
        <f>'A(IxI)'!AW44*AW$102</f>
        <v>32.887844563891626</v>
      </c>
      <c r="AX44" s="48">
        <f>'A(IxI)'!AX44*AX$102</f>
        <v>139.1987899665863</v>
      </c>
      <c r="AY44" s="48">
        <f>'A(IxI)'!AY44*AY$102</f>
        <v>21.968323111502865</v>
      </c>
      <c r="AZ44" s="48">
        <f>'A(IxI)'!AZ44*AZ$102</f>
        <v>292.85141656593595</v>
      </c>
      <c r="BA44" s="48">
        <f>'A(IxI)'!BA44*BA$102</f>
        <v>14.115275114430528</v>
      </c>
      <c r="BB44" s="48">
        <f>'A(IxI)'!BB44*BB$102</f>
        <v>20.398559788093163</v>
      </c>
      <c r="BC44" s="48">
        <f>'A(IxI)'!BC44*BC$102</f>
        <v>41.50403825123842</v>
      </c>
      <c r="BD44" s="48">
        <f>'A(IxI)'!BD44*BD$102</f>
        <v>264.12504769410384</v>
      </c>
      <c r="BE44" s="48">
        <f>'A(IxI)'!BE44*BE$102</f>
        <v>730.20971709749949</v>
      </c>
      <c r="BF44" s="48">
        <f>'A(IxI)'!BF44*BF$102</f>
        <v>2353.1704746598248</v>
      </c>
      <c r="BG44" s="48">
        <f>'A(IxI)'!BG44*BG$102</f>
        <v>419.26991908690081</v>
      </c>
      <c r="BH44" s="48">
        <f>'A(IxI)'!BH44*BH$102</f>
        <v>618.57644280377644</v>
      </c>
      <c r="BI44" s="48">
        <f>'A(IxI)'!BI44*BI$102</f>
        <v>493.07394444084639</v>
      </c>
      <c r="BJ44" s="48">
        <f>'A(IxI)'!BJ44*BJ$102</f>
        <v>267.64854640415808</v>
      </c>
      <c r="BK44" s="48">
        <f>'A(IxI)'!BK44*BK$102</f>
        <v>895.7733992464772</v>
      </c>
      <c r="BL44" s="48">
        <f>'A(IxI)'!BL44*BL$102</f>
        <v>3.2260768677403235</v>
      </c>
      <c r="BM44" s="48">
        <f>'A(IxI)'!BM44*BM$102</f>
        <v>13.937062933297652</v>
      </c>
      <c r="BN44" s="48">
        <f>'A(IxI)'!BN44*BN$102</f>
        <v>181.26216917678369</v>
      </c>
      <c r="BO44" s="48">
        <f>'A(IxI)'!BO44*BO$102</f>
        <v>118.71412565716936</v>
      </c>
      <c r="BP44" s="48">
        <f>'A(IxI)'!BP44*BP$102</f>
        <v>31.002254808419387</v>
      </c>
      <c r="BQ44" s="48">
        <f>'A(IxI)'!BQ44*BQ$102</f>
        <v>15.891309072922766</v>
      </c>
      <c r="BR44" s="48">
        <f>'A(IxI)'!BR44*BR$102</f>
        <v>7.0797553948773579</v>
      </c>
      <c r="BS44" s="48">
        <f>'A(IxI)'!BS44*BS$102</f>
        <v>1.6239330632642859</v>
      </c>
      <c r="BT44" s="48">
        <f>'A(IxI)'!BT44*BT$102</f>
        <v>2345.7893674485522</v>
      </c>
      <c r="BU44" s="48">
        <f>'A(IxI)'!BU44*BU$102</f>
        <v>81.188187066771249</v>
      </c>
      <c r="BV44" s="48">
        <f>'A(IxI)'!BV44*BV$102</f>
        <v>379.21432993701046</v>
      </c>
      <c r="BW44" s="48">
        <f>'A(IxI)'!BW44*BW$102</f>
        <v>153.36945410443218</v>
      </c>
      <c r="BX44" s="48">
        <f>'A(IxI)'!BX44*BX$102</f>
        <v>1790.0483609875732</v>
      </c>
      <c r="BY44" s="48">
        <f>'A(IxI)'!BY44*BY$102</f>
        <v>48.705010726844002</v>
      </c>
      <c r="BZ44" s="48">
        <f>'A(IxI)'!BZ44*BZ$102</f>
        <v>568.9842966796399</v>
      </c>
      <c r="CA44" s="55">
        <f>'A(IxI)'!CA44*CA$102</f>
        <v>0</v>
      </c>
      <c r="CB44" s="83">
        <f t="shared" si="0"/>
        <v>73345.573846455925</v>
      </c>
      <c r="CC44" s="51">
        <f>'Sim_F(IxI)'!B38</f>
        <v>194863.453674388</v>
      </c>
      <c r="CD44" s="48">
        <f>'Sim_F(IxI)'!C38</f>
        <v>0</v>
      </c>
      <c r="CE44" s="48">
        <f>'Sim_F(IxI)'!D38</f>
        <v>0</v>
      </c>
      <c r="CF44" s="48">
        <f>'Sim_F(IxI)'!E38</f>
        <v>468.84055521661799</v>
      </c>
      <c r="CG44" s="48">
        <f>'Sim_F(IxI)'!F38</f>
        <v>12110.9840754423</v>
      </c>
      <c r="CH44" s="82">
        <f>'Sim_F(IxI)'!G38</f>
        <v>39473.147848497501</v>
      </c>
      <c r="CI44" s="93">
        <f t="shared" si="1"/>
        <v>320262.00000000029</v>
      </c>
      <c r="CJ44" s="127"/>
      <c r="CK44" s="48">
        <f>+'(I-AIxI)-1xSim_F(IxI)'!H37</f>
        <v>320262.00000000012</v>
      </c>
      <c r="CL44" s="48">
        <f t="shared" si="2"/>
        <v>0</v>
      </c>
      <c r="CM44" s="48"/>
      <c r="CN44" s="247">
        <f t="shared" si="3"/>
        <v>0.77098258973448053</v>
      </c>
      <c r="CO44" s="360">
        <v>0</v>
      </c>
    </row>
    <row r="45" spans="1:93" ht="19.5" x14ac:dyDescent="0.25">
      <c r="A45" s="30"/>
      <c r="B45" s="42" t="s">
        <v>36</v>
      </c>
      <c r="C45" s="43" t="s">
        <v>147</v>
      </c>
      <c r="D45" s="51">
        <f>'A(IxI)'!D45*D$102</f>
        <v>128.20109781923281</v>
      </c>
      <c r="E45" s="48">
        <f>'A(IxI)'!E45*E$102</f>
        <v>37.944205813229729</v>
      </c>
      <c r="F45" s="48">
        <f>'A(IxI)'!F45*F$102</f>
        <v>193.21888399458643</v>
      </c>
      <c r="G45" s="48">
        <f>'A(IxI)'!G45*G$102</f>
        <v>40.161961009550069</v>
      </c>
      <c r="H45" s="48">
        <f>'A(IxI)'!H45*H$102</f>
        <v>13482.531819532602</v>
      </c>
      <c r="I45" s="48">
        <f>'A(IxI)'!I45*I$102</f>
        <v>193.03794695862337</v>
      </c>
      <c r="J45" s="48">
        <f>'A(IxI)'!J45*J$102</f>
        <v>45.241182102639954</v>
      </c>
      <c r="K45" s="48">
        <f>'A(IxI)'!K45*K$102</f>
        <v>73.498960766128462</v>
      </c>
      <c r="L45" s="48">
        <f>'A(IxI)'!L45*L$102</f>
        <v>388.73523274267279</v>
      </c>
      <c r="M45" s="48">
        <f>'A(IxI)'!M45*M$102</f>
        <v>1247.4099280094463</v>
      </c>
      <c r="N45" s="48">
        <f>'A(IxI)'!N45*N$102</f>
        <v>10.973957813966017</v>
      </c>
      <c r="O45" s="48">
        <f>'A(IxI)'!O45*O$102</f>
        <v>876.3418718023155</v>
      </c>
      <c r="P45" s="48">
        <f>'A(IxI)'!P45*P$102</f>
        <v>157.03102191488017</v>
      </c>
      <c r="Q45" s="48">
        <f>'A(IxI)'!Q45*Q$102</f>
        <v>18.465182981061016</v>
      </c>
      <c r="R45" s="48">
        <f>'A(IxI)'!R45*R$102</f>
        <v>885.91580791242166</v>
      </c>
      <c r="S45" s="48">
        <f>'A(IxI)'!S45*S$102</f>
        <v>140.70445229142726</v>
      </c>
      <c r="T45" s="48">
        <f>'A(IxI)'!T45*T$102</f>
        <v>362.71213661387316</v>
      </c>
      <c r="U45" s="48">
        <f>'A(IxI)'!U45*U$102</f>
        <v>2097.923585122272</v>
      </c>
      <c r="V45" s="48">
        <f>'A(IxI)'!V45*V$102</f>
        <v>1318.3267211220709</v>
      </c>
      <c r="W45" s="48">
        <f>'A(IxI)'!W45*W$102</f>
        <v>332.17072490695716</v>
      </c>
      <c r="X45" s="48">
        <f>'A(IxI)'!X45*X$102</f>
        <v>200.84515149174732</v>
      </c>
      <c r="Y45" s="48">
        <f>'A(IxI)'!Y45*Y$102</f>
        <v>55.202041940150714</v>
      </c>
      <c r="Z45" s="48">
        <f>'A(IxI)'!Z45*Z$102</f>
        <v>373.61660086577473</v>
      </c>
      <c r="AA45" s="48">
        <f>'A(IxI)'!AA45*AA$102</f>
        <v>88.137332653105688</v>
      </c>
      <c r="AB45" s="48">
        <f>'A(IxI)'!AB45*AB$102</f>
        <v>181.44292031664094</v>
      </c>
      <c r="AC45" s="48">
        <f>'A(IxI)'!AC45*AC$102</f>
        <v>37.168400438717661</v>
      </c>
      <c r="AD45" s="48">
        <f>'A(IxI)'!AD45*AD$102</f>
        <v>42.130165628547715</v>
      </c>
      <c r="AE45" s="48">
        <f>'A(IxI)'!AE45*AE$102</f>
        <v>476.34303242472743</v>
      </c>
      <c r="AF45" s="48">
        <f>'A(IxI)'!AF45*AF$102</f>
        <v>1063.3909719433295</v>
      </c>
      <c r="AG45" s="48">
        <f>'A(IxI)'!AG45*AG$102</f>
        <v>43.811832525415618</v>
      </c>
      <c r="AH45" s="48">
        <f>'A(IxI)'!AH45*AH$102</f>
        <v>108.30383662698362</v>
      </c>
      <c r="AI45" s="48">
        <f>'A(IxI)'!AI45*AI$102</f>
        <v>716.21417083935046</v>
      </c>
      <c r="AJ45" s="48">
        <f>'A(IxI)'!AJ45*AJ$102</f>
        <v>0</v>
      </c>
      <c r="AK45" s="48">
        <f>'A(IxI)'!AK45*AK$102</f>
        <v>102.69205388936797</v>
      </c>
      <c r="AL45" s="48">
        <f>'A(IxI)'!AL45*AL$102</f>
        <v>211.8085411457505</v>
      </c>
      <c r="AM45" s="48">
        <f>'A(IxI)'!AM45*AM$102</f>
        <v>362.44652364355318</v>
      </c>
      <c r="AN45" s="48">
        <f>'A(IxI)'!AN45*AN$102</f>
        <v>119685.48970846552</v>
      </c>
      <c r="AO45" s="48">
        <f>'A(IxI)'!AO45*AO$102</f>
        <v>1326.8764723348104</v>
      </c>
      <c r="AP45" s="48">
        <f>'A(IxI)'!AP45*AP$102</f>
        <v>284.67109984830597</v>
      </c>
      <c r="AQ45" s="48">
        <f>'A(IxI)'!AQ45*AQ$102</f>
        <v>488.75054555479267</v>
      </c>
      <c r="AR45" s="48">
        <f>'A(IxI)'!AR45*AR$102</f>
        <v>200.21588670528519</v>
      </c>
      <c r="AS45" s="48">
        <f>'A(IxI)'!AS45*AS$102</f>
        <v>1458.754480900526</v>
      </c>
      <c r="AT45" s="48">
        <f>'A(IxI)'!AT45*AT$102</f>
        <v>109.59064979664063</v>
      </c>
      <c r="AU45" s="48">
        <f>'A(IxI)'!AU45*AU$102</f>
        <v>22.107119213897924</v>
      </c>
      <c r="AV45" s="48">
        <f>'A(IxI)'!AV45*AV$102</f>
        <v>820.11527384778014</v>
      </c>
      <c r="AW45" s="48">
        <f>'A(IxI)'!AW45*AW$102</f>
        <v>2159.5063032365138</v>
      </c>
      <c r="AX45" s="48">
        <f>'A(IxI)'!AX45*AX$102</f>
        <v>135.96516456951753</v>
      </c>
      <c r="AY45" s="48">
        <f>'A(IxI)'!AY45*AY$102</f>
        <v>321.19090120456548</v>
      </c>
      <c r="AZ45" s="48">
        <f>'A(IxI)'!AZ45*AZ$102</f>
        <v>752.72751010547256</v>
      </c>
      <c r="BA45" s="48">
        <f>'A(IxI)'!BA45*BA$102</f>
        <v>35.804136541950918</v>
      </c>
      <c r="BB45" s="48">
        <f>'A(IxI)'!BB45*BB$102</f>
        <v>101.36113954496545</v>
      </c>
      <c r="BC45" s="48">
        <f>'A(IxI)'!BC45*BC$102</f>
        <v>36.578699722017589</v>
      </c>
      <c r="BD45" s="48">
        <f>'A(IxI)'!BD45*BD$102</f>
        <v>191.75743557485811</v>
      </c>
      <c r="BE45" s="48">
        <f>'A(IxI)'!BE45*BE$102</f>
        <v>78279.82908608696</v>
      </c>
      <c r="BF45" s="48">
        <f>'A(IxI)'!BF45*BF$102</f>
        <v>501.64728196911142</v>
      </c>
      <c r="BG45" s="48">
        <f>'A(IxI)'!BG45*BG$102</f>
        <v>90.901561722108411</v>
      </c>
      <c r="BH45" s="48">
        <f>'A(IxI)'!BH45*BH$102</f>
        <v>106.43401002140689</v>
      </c>
      <c r="BI45" s="48">
        <f>'A(IxI)'!BI45*BI$102</f>
        <v>251421.98007331294</v>
      </c>
      <c r="BJ45" s="48">
        <f>'A(IxI)'!BJ45*BJ$102</f>
        <v>12289.448641113975</v>
      </c>
      <c r="BK45" s="48">
        <f>'A(IxI)'!BK45*BK$102</f>
        <v>4883.3461124066962</v>
      </c>
      <c r="BL45" s="48">
        <f>'A(IxI)'!BL45*BL$102</f>
        <v>7.3519852892212922</v>
      </c>
      <c r="BM45" s="48">
        <f>'A(IxI)'!BM45*BM$102</f>
        <v>18.728823916761787</v>
      </c>
      <c r="BN45" s="48">
        <f>'A(IxI)'!BN45*BN$102</f>
        <v>392.23680535238157</v>
      </c>
      <c r="BO45" s="48">
        <f>'A(IxI)'!BO45*BO$102</f>
        <v>96.252051451388809</v>
      </c>
      <c r="BP45" s="48">
        <f>'A(IxI)'!BP45*BP$102</f>
        <v>52.046622891736895</v>
      </c>
      <c r="BQ45" s="48">
        <f>'A(IxI)'!BQ45*BQ$102</f>
        <v>39.028328566462321</v>
      </c>
      <c r="BR45" s="48">
        <f>'A(IxI)'!BR45*BR$102</f>
        <v>3.9974279381943774</v>
      </c>
      <c r="BS45" s="48">
        <f>'A(IxI)'!BS45*BS$102</f>
        <v>32.239517447156622</v>
      </c>
      <c r="BT45" s="48">
        <f>'A(IxI)'!BT45*BT$102</f>
        <v>184.85001286843536</v>
      </c>
      <c r="BU45" s="48">
        <f>'A(IxI)'!BU45*BU$102</f>
        <v>12325.630679449258</v>
      </c>
      <c r="BV45" s="48">
        <f>'A(IxI)'!BV45*BV$102</f>
        <v>687.62181390129967</v>
      </c>
      <c r="BW45" s="48">
        <f>'A(IxI)'!BW45*BW$102</f>
        <v>3158.0025682404503</v>
      </c>
      <c r="BX45" s="48">
        <f>'A(IxI)'!BX45*BX$102</f>
        <v>2107.1064584042101</v>
      </c>
      <c r="BY45" s="48">
        <f>'A(IxI)'!BY45*BY$102</f>
        <v>2730.0477907589752</v>
      </c>
      <c r="BZ45" s="48">
        <f>'A(IxI)'!BZ45*BZ$102</f>
        <v>3126.9791012588448</v>
      </c>
      <c r="CA45" s="55">
        <f>'A(IxI)'!CA45*CA$102</f>
        <v>0</v>
      </c>
      <c r="CB45" s="83">
        <f t="shared" si="0"/>
        <v>526761.26953913854</v>
      </c>
      <c r="CC45" s="51">
        <f>'Sim_F(IxI)'!B39</f>
        <v>41945.047726812001</v>
      </c>
      <c r="CD45" s="48">
        <f>'Sim_F(IxI)'!C39</f>
        <v>0</v>
      </c>
      <c r="CE45" s="48">
        <f>'Sim_F(IxI)'!D39</f>
        <v>0</v>
      </c>
      <c r="CF45" s="48">
        <f>'Sim_F(IxI)'!E39</f>
        <v>5264.4889183639798</v>
      </c>
      <c r="CG45" s="48">
        <f>'Sim_F(IxI)'!F39</f>
        <v>2173.0758326406399</v>
      </c>
      <c r="CH45" s="82">
        <f>'Sim_F(IxI)'!G39</f>
        <v>509936.11798304599</v>
      </c>
      <c r="CI45" s="93">
        <f t="shared" si="1"/>
        <v>1086080.0000000009</v>
      </c>
      <c r="CJ45" s="127"/>
      <c r="CK45" s="48">
        <f>+'(I-AIxI)-1xSim_F(IxI)'!H38</f>
        <v>1086079.9999999979</v>
      </c>
      <c r="CL45" s="48">
        <f t="shared" si="2"/>
        <v>-3.0267983675003052E-9</v>
      </c>
      <c r="CM45" s="48"/>
      <c r="CN45" s="247">
        <f t="shared" si="3"/>
        <v>0.51498851876552565</v>
      </c>
      <c r="CO45" s="360">
        <v>0</v>
      </c>
    </row>
    <row r="46" spans="1:93" ht="19.5" x14ac:dyDescent="0.25">
      <c r="A46" s="30"/>
      <c r="B46" s="42" t="s">
        <v>37</v>
      </c>
      <c r="C46" s="43" t="s">
        <v>148</v>
      </c>
      <c r="D46" s="51">
        <f>'A(IxI)'!D46*D$102</f>
        <v>828.7896725156437</v>
      </c>
      <c r="E46" s="48">
        <f>'A(IxI)'!E46*E$102</f>
        <v>78.665210150724974</v>
      </c>
      <c r="F46" s="48">
        <f>'A(IxI)'!F46*F$102</f>
        <v>5352.5756749534658</v>
      </c>
      <c r="G46" s="48">
        <f>'A(IxI)'!G46*G$102</f>
        <v>489.81575360946209</v>
      </c>
      <c r="H46" s="48">
        <f>'A(IxI)'!H46*H$102</f>
        <v>128770.13867034434</v>
      </c>
      <c r="I46" s="48">
        <f>'A(IxI)'!I46*I$102</f>
        <v>121788.324868643</v>
      </c>
      <c r="J46" s="48">
        <f>'A(IxI)'!J46*J$102</f>
        <v>140.97611905948801</v>
      </c>
      <c r="K46" s="48">
        <f>'A(IxI)'!K46*K$102</f>
        <v>1493.4957236905543</v>
      </c>
      <c r="L46" s="48">
        <f>'A(IxI)'!L46*L$102</f>
        <v>876.43132923454527</v>
      </c>
      <c r="M46" s="48">
        <f>'A(IxI)'!M46*M$102</f>
        <v>6533.2190419849558</v>
      </c>
      <c r="N46" s="48">
        <f>'A(IxI)'!N46*N$102</f>
        <v>34.155552533308935</v>
      </c>
      <c r="O46" s="48">
        <f>'A(IxI)'!O46*O$102</f>
        <v>11414.819066664782</v>
      </c>
      <c r="P46" s="48">
        <f>'A(IxI)'!P46*P$102</f>
        <v>356.26013188229479</v>
      </c>
      <c r="Q46" s="48">
        <f>'A(IxI)'!Q46*Q$102</f>
        <v>44.804793282385866</v>
      </c>
      <c r="R46" s="48">
        <f>'A(IxI)'!R46*R$102</f>
        <v>271.65342174162794</v>
      </c>
      <c r="S46" s="48">
        <f>'A(IxI)'!S46*S$102</f>
        <v>39.473618834193609</v>
      </c>
      <c r="T46" s="48">
        <f>'A(IxI)'!T46*T$102</f>
        <v>5115.8332191020063</v>
      </c>
      <c r="U46" s="48">
        <f>'A(IxI)'!U46*U$102</f>
        <v>95745.450267514781</v>
      </c>
      <c r="V46" s="48">
        <f>'A(IxI)'!V46*V$102</f>
        <v>18478.685515891379</v>
      </c>
      <c r="W46" s="48">
        <f>'A(IxI)'!W46*W$102</f>
        <v>3359.549669580781</v>
      </c>
      <c r="X46" s="48">
        <f>'A(IxI)'!X46*X$102</f>
        <v>19988.65666595547</v>
      </c>
      <c r="Y46" s="48">
        <f>'A(IxI)'!Y46*Y$102</f>
        <v>3202.3737077316014</v>
      </c>
      <c r="Z46" s="48">
        <f>'A(IxI)'!Z46*Z$102</f>
        <v>1751.6551943422965</v>
      </c>
      <c r="AA46" s="48">
        <f>'A(IxI)'!AA46*AA$102</f>
        <v>572.66418215200338</v>
      </c>
      <c r="AB46" s="48">
        <f>'A(IxI)'!AB46*AB$102</f>
        <v>7402.7445467900152</v>
      </c>
      <c r="AC46" s="48">
        <f>'A(IxI)'!AC46*AC$102</f>
        <v>1804.1672862041266</v>
      </c>
      <c r="AD46" s="48">
        <f>'A(IxI)'!AD46*AD$102</f>
        <v>725.5400854467008</v>
      </c>
      <c r="AE46" s="48">
        <f>'A(IxI)'!AE46*AE$102</f>
        <v>2543.7725383433117</v>
      </c>
      <c r="AF46" s="48">
        <f>'A(IxI)'!AF46*AF$102</f>
        <v>22792.920546794358</v>
      </c>
      <c r="AG46" s="48">
        <f>'A(IxI)'!AG46*AG$102</f>
        <v>1837.1608622724568</v>
      </c>
      <c r="AH46" s="48">
        <f>'A(IxI)'!AH46*AH$102</f>
        <v>18587.381034254431</v>
      </c>
      <c r="AI46" s="48">
        <f>'A(IxI)'!AI46*AI$102</f>
        <v>10755.914417526203</v>
      </c>
      <c r="AJ46" s="48">
        <f>'A(IxI)'!AJ46*AJ$102</f>
        <v>0</v>
      </c>
      <c r="AK46" s="48">
        <f>'A(IxI)'!AK46*AK$102</f>
        <v>1875.1195094676316</v>
      </c>
      <c r="AL46" s="48">
        <f>'A(IxI)'!AL46*AL$102</f>
        <v>10279.250676900048</v>
      </c>
      <c r="AM46" s="48">
        <f>'A(IxI)'!AM46*AM$102</f>
        <v>3190.9532001493467</v>
      </c>
      <c r="AN46" s="48">
        <f>'A(IxI)'!AN46*AN$102</f>
        <v>218.17881543808642</v>
      </c>
      <c r="AO46" s="48">
        <f>'A(IxI)'!AO46*AO$102</f>
        <v>411983.06519122957</v>
      </c>
      <c r="AP46" s="48">
        <f>'A(IxI)'!AP46*AP$102</f>
        <v>40470.540260659334</v>
      </c>
      <c r="AQ46" s="48">
        <f>'A(IxI)'!AQ46*AQ$102</f>
        <v>1339.5658036731729</v>
      </c>
      <c r="AR46" s="48">
        <f>'A(IxI)'!AR46*AR$102</f>
        <v>2383.9431286730287</v>
      </c>
      <c r="AS46" s="48">
        <f>'A(IxI)'!AS46*AS$102</f>
        <v>17224.470268964724</v>
      </c>
      <c r="AT46" s="48">
        <f>'A(IxI)'!AT46*AT$102</f>
        <v>4896.1755814483395</v>
      </c>
      <c r="AU46" s="48">
        <f>'A(IxI)'!AU46*AU$102</f>
        <v>559.4698316323113</v>
      </c>
      <c r="AV46" s="48">
        <f>'A(IxI)'!AV46*AV$102</f>
        <v>13451.506925858297</v>
      </c>
      <c r="AW46" s="48">
        <f>'A(IxI)'!AW46*AW$102</f>
        <v>7583.159854281058</v>
      </c>
      <c r="AX46" s="48">
        <f>'A(IxI)'!AX46*AX$102</f>
        <v>14189.593759808471</v>
      </c>
      <c r="AY46" s="48">
        <f>'A(IxI)'!AY46*AY$102</f>
        <v>500.72445071166521</v>
      </c>
      <c r="AZ46" s="48">
        <f>'A(IxI)'!AZ46*AZ$102</f>
        <v>4399.2669948572448</v>
      </c>
      <c r="BA46" s="48">
        <f>'A(IxI)'!BA46*BA$102</f>
        <v>1585.5038161490957</v>
      </c>
      <c r="BB46" s="48">
        <f>'A(IxI)'!BB46*BB$102</f>
        <v>2952.7302182545877</v>
      </c>
      <c r="BC46" s="48">
        <f>'A(IxI)'!BC46*BC$102</f>
        <v>701.27216224326844</v>
      </c>
      <c r="BD46" s="48">
        <f>'A(IxI)'!BD46*BD$102</f>
        <v>428.62519279455114</v>
      </c>
      <c r="BE46" s="48">
        <f>'A(IxI)'!BE46*BE$102</f>
        <v>2180.7420878001817</v>
      </c>
      <c r="BF46" s="48">
        <f>'A(IxI)'!BF46*BF$102</f>
        <v>2035.1656268615802</v>
      </c>
      <c r="BG46" s="48">
        <f>'A(IxI)'!BG46*BG$102</f>
        <v>235.17519116296899</v>
      </c>
      <c r="BH46" s="48">
        <f>'A(IxI)'!BH46*BH$102</f>
        <v>1656.5473090386388</v>
      </c>
      <c r="BI46" s="48">
        <f>'A(IxI)'!BI46*BI$102</f>
        <v>2799.2143676632163</v>
      </c>
      <c r="BJ46" s="48">
        <f>'A(IxI)'!BJ46*BJ$102</f>
        <v>421480.79701117967</v>
      </c>
      <c r="BK46" s="48">
        <f>'A(IxI)'!BK46*BK$102</f>
        <v>12061.705242961465</v>
      </c>
      <c r="BL46" s="48">
        <f>'A(IxI)'!BL46*BL$102</f>
        <v>882.31859817628072</v>
      </c>
      <c r="BM46" s="48">
        <f>'A(IxI)'!BM46*BM$102</f>
        <v>1886.7651647452144</v>
      </c>
      <c r="BN46" s="48">
        <f>'A(IxI)'!BN46*BN$102</f>
        <v>8606.1432373071038</v>
      </c>
      <c r="BO46" s="48">
        <f>'A(IxI)'!BO46*BO$102</f>
        <v>5193.5916817056295</v>
      </c>
      <c r="BP46" s="48">
        <f>'A(IxI)'!BP46*BP$102</f>
        <v>16599.678606071146</v>
      </c>
      <c r="BQ46" s="48">
        <f>'A(IxI)'!BQ46*BQ$102</f>
        <v>1125.4721430990116</v>
      </c>
      <c r="BR46" s="48">
        <f>'A(IxI)'!BR46*BR$102</f>
        <v>10293.901098224</v>
      </c>
      <c r="BS46" s="48">
        <f>'A(IxI)'!BS46*BS$102</f>
        <v>3628.760204800356</v>
      </c>
      <c r="BT46" s="48">
        <f>'A(IxI)'!BT46*BT$102</f>
        <v>40080.319228232423</v>
      </c>
      <c r="BU46" s="48">
        <f>'A(IxI)'!BU46*BU$102</f>
        <v>14019.010583296538</v>
      </c>
      <c r="BV46" s="48">
        <f>'A(IxI)'!BV46*BV$102</f>
        <v>10452.054712322113</v>
      </c>
      <c r="BW46" s="48">
        <f>'A(IxI)'!BW46*BW$102</f>
        <v>5219.6164292125441</v>
      </c>
      <c r="BX46" s="48">
        <f>'A(IxI)'!BX46*BX$102</f>
        <v>2327.572330240956</v>
      </c>
      <c r="BY46" s="48">
        <f>'A(IxI)'!BY46*BY$102</f>
        <v>6007.8910697494739</v>
      </c>
      <c r="BZ46" s="48">
        <f>'A(IxI)'!BZ46*BZ$102</f>
        <v>46715.496970577769</v>
      </c>
      <c r="CA46" s="55">
        <f>'A(IxI)'!CA46*CA$102</f>
        <v>0</v>
      </c>
      <c r="CB46" s="83">
        <f t="shared" si="0"/>
        <v>1648879.1229266489</v>
      </c>
      <c r="CC46" s="51">
        <f>'Sim_F(IxI)'!B40</f>
        <v>462205.75495680497</v>
      </c>
      <c r="CD46" s="48">
        <f>'Sim_F(IxI)'!C40</f>
        <v>0</v>
      </c>
      <c r="CE46" s="48">
        <f>'Sim_F(IxI)'!D40</f>
        <v>0</v>
      </c>
      <c r="CF46" s="48">
        <f>'Sim_F(IxI)'!E40</f>
        <v>6393.7127258308901</v>
      </c>
      <c r="CG46" s="48">
        <f>'Sim_F(IxI)'!F40</f>
        <v>91739.128756968406</v>
      </c>
      <c r="CH46" s="82">
        <f>'Sim_F(IxI)'!G40</f>
        <v>79880.280633744798</v>
      </c>
      <c r="CI46" s="93">
        <f t="shared" si="1"/>
        <v>2289097.9999999977</v>
      </c>
      <c r="CJ46" s="127"/>
      <c r="CK46" s="48">
        <f>+'(I-AIxI)-1xSim_F(IxI)'!H39</f>
        <v>2289098.0000000014</v>
      </c>
      <c r="CL46" s="48">
        <f t="shared" si="2"/>
        <v>3.7252902984619141E-9</v>
      </c>
      <c r="CM46" s="48"/>
      <c r="CN46" s="247">
        <f t="shared" si="3"/>
        <v>0.2796817248861122</v>
      </c>
      <c r="CO46" s="360">
        <v>0</v>
      </c>
    </row>
    <row r="47" spans="1:93" ht="19.5" x14ac:dyDescent="0.25">
      <c r="A47" s="30"/>
      <c r="B47" s="42" t="s">
        <v>38</v>
      </c>
      <c r="C47" s="43" t="s">
        <v>149</v>
      </c>
      <c r="D47" s="51">
        <f>'A(IxI)'!D47*D$102</f>
        <v>28.844624023883316</v>
      </c>
      <c r="E47" s="48">
        <f>'A(IxI)'!E47*E$102</f>
        <v>22.352429019706815</v>
      </c>
      <c r="F47" s="48">
        <f>'A(IxI)'!F47*F$102</f>
        <v>78.076664284400465</v>
      </c>
      <c r="G47" s="48">
        <f>'A(IxI)'!G47*G$102</f>
        <v>11.096408621927935</v>
      </c>
      <c r="H47" s="48">
        <f>'A(IxI)'!H47*H$102</f>
        <v>242.84114085007712</v>
      </c>
      <c r="I47" s="48">
        <f>'A(IxI)'!I47*I$102</f>
        <v>41.78124955507819</v>
      </c>
      <c r="J47" s="48">
        <f>'A(IxI)'!J47*J$102</f>
        <v>41.539946773691163</v>
      </c>
      <c r="K47" s="48">
        <f>'A(IxI)'!K47*K$102</f>
        <v>64.534345860397039</v>
      </c>
      <c r="L47" s="48">
        <f>'A(IxI)'!L47*L$102</f>
        <v>45.968692709533634</v>
      </c>
      <c r="M47" s="48">
        <f>'A(IxI)'!M47*M$102</f>
        <v>182.31415933633232</v>
      </c>
      <c r="N47" s="48">
        <f>'A(IxI)'!N47*N$102</f>
        <v>11.244664616268899</v>
      </c>
      <c r="O47" s="48">
        <f>'A(IxI)'!O47*O$102</f>
        <v>779.92201474995329</v>
      </c>
      <c r="P47" s="48">
        <f>'A(IxI)'!P47*P$102</f>
        <v>550.93810979132343</v>
      </c>
      <c r="Q47" s="48">
        <f>'A(IxI)'!Q47*Q$102</f>
        <v>20.853852016604794</v>
      </c>
      <c r="R47" s="48">
        <f>'A(IxI)'!R47*R$102</f>
        <v>63.932638360904463</v>
      </c>
      <c r="S47" s="48">
        <f>'A(IxI)'!S47*S$102</f>
        <v>8.5420012017877163</v>
      </c>
      <c r="T47" s="48">
        <f>'A(IxI)'!T47*T$102</f>
        <v>310.9027194579208</v>
      </c>
      <c r="U47" s="48">
        <f>'A(IxI)'!U47*U$102</f>
        <v>474.47010023892324</v>
      </c>
      <c r="V47" s="48">
        <f>'A(IxI)'!V47*V$102</f>
        <v>1175.4639336655378</v>
      </c>
      <c r="W47" s="48">
        <f>'A(IxI)'!W47*W$102</f>
        <v>338.53648733983778</v>
      </c>
      <c r="X47" s="48">
        <f>'A(IxI)'!X47*X$102</f>
        <v>184.5565454739868</v>
      </c>
      <c r="Y47" s="48">
        <f>'A(IxI)'!Y47*Y$102</f>
        <v>49.699472177024056</v>
      </c>
      <c r="Z47" s="48">
        <f>'A(IxI)'!Z47*Z$102</f>
        <v>373.73296335235216</v>
      </c>
      <c r="AA47" s="48">
        <f>'A(IxI)'!AA47*AA$102</f>
        <v>87.091592501942628</v>
      </c>
      <c r="AB47" s="48">
        <f>'A(IxI)'!AB47*AB$102</f>
        <v>45.844692278089354</v>
      </c>
      <c r="AC47" s="48">
        <f>'A(IxI)'!AC47*AC$102</f>
        <v>36.766768059206676</v>
      </c>
      <c r="AD47" s="48">
        <f>'A(IxI)'!AD47*AD$102</f>
        <v>42.334825758211196</v>
      </c>
      <c r="AE47" s="48">
        <f>'A(IxI)'!AE47*AE$102</f>
        <v>2022.1901855836875</v>
      </c>
      <c r="AF47" s="48">
        <f>'A(IxI)'!AF47*AF$102</f>
        <v>3160.5064688097214</v>
      </c>
      <c r="AG47" s="48">
        <f>'A(IxI)'!AG47*AG$102</f>
        <v>448.51709057205204</v>
      </c>
      <c r="AH47" s="48">
        <f>'A(IxI)'!AH47*AH$102</f>
        <v>2055.5745870237765</v>
      </c>
      <c r="AI47" s="48">
        <f>'A(IxI)'!AI47*AI$102</f>
        <v>2291.7288776956243</v>
      </c>
      <c r="AJ47" s="48">
        <f>'A(IxI)'!AJ47*AJ$102</f>
        <v>0</v>
      </c>
      <c r="AK47" s="48">
        <f>'A(IxI)'!AK47*AK$102</f>
        <v>48.037296323779607</v>
      </c>
      <c r="AL47" s="48">
        <f>'A(IxI)'!AL47*AL$102</f>
        <v>7549.8857635452778</v>
      </c>
      <c r="AM47" s="48">
        <f>'A(IxI)'!AM47*AM$102</f>
        <v>138.17683096147414</v>
      </c>
      <c r="AN47" s="48">
        <f>'A(IxI)'!AN47*AN$102</f>
        <v>68.966287534104637</v>
      </c>
      <c r="AO47" s="48">
        <f>'A(IxI)'!AO47*AO$102</f>
        <v>21203.459713101543</v>
      </c>
      <c r="AP47" s="48">
        <f>'A(IxI)'!AP47*AP$102</f>
        <v>35422.558444989227</v>
      </c>
      <c r="AQ47" s="48">
        <f>'A(IxI)'!AQ47*AQ$102</f>
        <v>967.35623264433775</v>
      </c>
      <c r="AR47" s="48">
        <f>'A(IxI)'!AR47*AR$102</f>
        <v>53.25823804340309</v>
      </c>
      <c r="AS47" s="48">
        <f>'A(IxI)'!AS47*AS$102</f>
        <v>6057.2490778929705</v>
      </c>
      <c r="AT47" s="48">
        <f>'A(IxI)'!AT47*AT$102</f>
        <v>2795.3704792666699</v>
      </c>
      <c r="AU47" s="48">
        <f>'A(IxI)'!AU47*AU$102</f>
        <v>651.51361570377276</v>
      </c>
      <c r="AV47" s="48">
        <f>'A(IxI)'!AV47*AV$102</f>
        <v>5253.6652692328307</v>
      </c>
      <c r="AW47" s="48">
        <f>'A(IxI)'!AW47*AW$102</f>
        <v>208.26416733768696</v>
      </c>
      <c r="AX47" s="48">
        <f>'A(IxI)'!AX47*AX$102</f>
        <v>55.876356642670494</v>
      </c>
      <c r="AY47" s="48">
        <f>'A(IxI)'!AY47*AY$102</f>
        <v>73.430568567825489</v>
      </c>
      <c r="AZ47" s="48">
        <f>'A(IxI)'!AZ47*AZ$102</f>
        <v>2807.1754552340499</v>
      </c>
      <c r="BA47" s="48">
        <f>'A(IxI)'!BA47*BA$102</f>
        <v>16.904302653376302</v>
      </c>
      <c r="BB47" s="48">
        <f>'A(IxI)'!BB47*BB$102</f>
        <v>842.59664283619099</v>
      </c>
      <c r="BC47" s="48">
        <f>'A(IxI)'!BC47*BC$102</f>
        <v>433.06390564103623</v>
      </c>
      <c r="BD47" s="48">
        <f>'A(IxI)'!BD47*BD$102</f>
        <v>357.6333540416224</v>
      </c>
      <c r="BE47" s="48">
        <f>'A(IxI)'!BE47*BE$102</f>
        <v>41.82102396102573</v>
      </c>
      <c r="BF47" s="48">
        <f>'A(IxI)'!BF47*BF$102</f>
        <v>1344.7155759787265</v>
      </c>
      <c r="BG47" s="48">
        <f>'A(IxI)'!BG47*BG$102</f>
        <v>392.29997737011388</v>
      </c>
      <c r="BH47" s="48">
        <f>'A(IxI)'!BH47*BH$102</f>
        <v>4389.2577121170862</v>
      </c>
      <c r="BI47" s="48">
        <f>'A(IxI)'!BI47*BI$102</f>
        <v>2772.2085739386771</v>
      </c>
      <c r="BJ47" s="48">
        <f>'A(IxI)'!BJ47*BJ$102</f>
        <v>83176.906026359007</v>
      </c>
      <c r="BK47" s="48">
        <f>'A(IxI)'!BK47*BK$102</f>
        <v>959.3201040179182</v>
      </c>
      <c r="BL47" s="48">
        <f>'A(IxI)'!BL47*BL$102</f>
        <v>1868.7836633793859</v>
      </c>
      <c r="BM47" s="48">
        <f>'A(IxI)'!BM47*BM$102</f>
        <v>2964.5165405472849</v>
      </c>
      <c r="BN47" s="48">
        <f>'A(IxI)'!BN47*BN$102</f>
        <v>139.57019856416295</v>
      </c>
      <c r="BO47" s="48">
        <f>'A(IxI)'!BO47*BO$102</f>
        <v>10918.641704030077</v>
      </c>
      <c r="BP47" s="48">
        <f>'A(IxI)'!BP47*BP$102</f>
        <v>17382.690236574523</v>
      </c>
      <c r="BQ47" s="48">
        <f>'A(IxI)'!BQ47*BQ$102</f>
        <v>4051.9765318852888</v>
      </c>
      <c r="BR47" s="48">
        <f>'A(IxI)'!BR47*BR$102</f>
        <v>1124.332354952641</v>
      </c>
      <c r="BS47" s="48">
        <f>'A(IxI)'!BS47*BS$102</f>
        <v>7656.9374023540095</v>
      </c>
      <c r="BT47" s="48">
        <f>'A(IxI)'!BT47*BT$102</f>
        <v>88993.50182659828</v>
      </c>
      <c r="BU47" s="48">
        <f>'A(IxI)'!BU47*BU$102</f>
        <v>15845.244342211938</v>
      </c>
      <c r="BV47" s="48">
        <f>'A(IxI)'!BV47*BV$102</f>
        <v>37632.448359613139</v>
      </c>
      <c r="BW47" s="48">
        <f>'A(IxI)'!BW47*BW$102</f>
        <v>12161.30133251426</v>
      </c>
      <c r="BX47" s="48">
        <f>'A(IxI)'!BX47*BX$102</f>
        <v>105.1508277127721</v>
      </c>
      <c r="BY47" s="48">
        <f>'A(IxI)'!BY47*BY$102</f>
        <v>4342.0688790437534</v>
      </c>
      <c r="BZ47" s="48">
        <f>'A(IxI)'!BZ47*BZ$102</f>
        <v>23505.401458937096</v>
      </c>
      <c r="CA47" s="55">
        <f>'A(IxI)'!CA47*CA$102</f>
        <v>0</v>
      </c>
      <c r="CB47" s="83">
        <f t="shared" si="0"/>
        <v>422066.23690661474</v>
      </c>
      <c r="CC47" s="51">
        <f>'Sim_F(IxI)'!B41</f>
        <v>137087.43187538299</v>
      </c>
      <c r="CD47" s="48">
        <f>'Sim_F(IxI)'!C41</f>
        <v>0</v>
      </c>
      <c r="CE47" s="48">
        <f>'Sim_F(IxI)'!D41</f>
        <v>0</v>
      </c>
      <c r="CF47" s="48">
        <f>'Sim_F(IxI)'!E41</f>
        <v>2012.06417307272</v>
      </c>
      <c r="CG47" s="48">
        <f>'Sim_F(IxI)'!F41</f>
        <v>-2261.46680098156</v>
      </c>
      <c r="CH47" s="82">
        <f>'Sim_F(IxI)'!G41</f>
        <v>7044.7338459111797</v>
      </c>
      <c r="CI47" s="93">
        <f t="shared" si="1"/>
        <v>565949.00000000012</v>
      </c>
      <c r="CJ47" s="127"/>
      <c r="CK47" s="48">
        <f>+'(I-AIxI)-1xSim_F(IxI)'!H40</f>
        <v>565949.00000000058</v>
      </c>
      <c r="CL47" s="48">
        <f t="shared" si="2"/>
        <v>0</v>
      </c>
      <c r="CM47" s="48"/>
      <c r="CN47" s="247">
        <f t="shared" si="3"/>
        <v>0.25423273668366819</v>
      </c>
      <c r="CO47" s="360">
        <v>0</v>
      </c>
    </row>
    <row r="48" spans="1:93" ht="19.5" x14ac:dyDescent="0.25">
      <c r="A48" s="30"/>
      <c r="B48" s="42" t="s">
        <v>39</v>
      </c>
      <c r="C48" s="43" t="s">
        <v>150</v>
      </c>
      <c r="D48" s="51">
        <f>'A(IxI)'!D48*D$102</f>
        <v>371.61071372168243</v>
      </c>
      <c r="E48" s="48">
        <f>'A(IxI)'!E48*E$102</f>
        <v>1348.2080424009596</v>
      </c>
      <c r="F48" s="48">
        <f>'A(IxI)'!F48*F$102</f>
        <v>3484.00634059296</v>
      </c>
      <c r="G48" s="48">
        <f>'A(IxI)'!G48*G$102</f>
        <v>2506.9368020120005</v>
      </c>
      <c r="H48" s="48">
        <f>'A(IxI)'!H48*H$102</f>
        <v>14890.741737623182</v>
      </c>
      <c r="I48" s="48">
        <f>'A(IxI)'!I48*I$102</f>
        <v>134.9230955064979</v>
      </c>
      <c r="J48" s="48">
        <f>'A(IxI)'!J48*J$102</f>
        <v>194.52659288985157</v>
      </c>
      <c r="K48" s="48">
        <f>'A(IxI)'!K48*K$102</f>
        <v>200.56533571359498</v>
      </c>
      <c r="L48" s="48">
        <f>'A(IxI)'!L48*L$102</f>
        <v>19353.647631251566</v>
      </c>
      <c r="M48" s="48">
        <f>'A(IxI)'!M48*M$102</f>
        <v>4551.8800744965465</v>
      </c>
      <c r="N48" s="48">
        <f>'A(IxI)'!N48*N$102</f>
        <v>551.14662098660324</v>
      </c>
      <c r="O48" s="48">
        <f>'A(IxI)'!O48*O$102</f>
        <v>75531.086306014491</v>
      </c>
      <c r="P48" s="48">
        <f>'A(IxI)'!P48*P$102</f>
        <v>0</v>
      </c>
      <c r="Q48" s="48">
        <f>'A(IxI)'!Q48*Q$102</f>
        <v>17278.298641905199</v>
      </c>
      <c r="R48" s="48">
        <f>'A(IxI)'!R48*R$102</f>
        <v>5223.213676758025</v>
      </c>
      <c r="S48" s="48">
        <f>'A(IxI)'!S48*S$102</f>
        <v>3560.3025416937949</v>
      </c>
      <c r="T48" s="48">
        <f>'A(IxI)'!T48*T$102</f>
        <v>1267.030462611028</v>
      </c>
      <c r="U48" s="48">
        <f>'A(IxI)'!U48*U$102</f>
        <v>3526.7484453279185</v>
      </c>
      <c r="V48" s="48">
        <f>'A(IxI)'!V48*V$102</f>
        <v>521.03631262691692</v>
      </c>
      <c r="W48" s="48">
        <f>'A(IxI)'!W48*W$102</f>
        <v>74.00568162398578</v>
      </c>
      <c r="X48" s="48">
        <f>'A(IxI)'!X48*X$102</f>
        <v>1952.2438645991294</v>
      </c>
      <c r="Y48" s="48">
        <f>'A(IxI)'!Y48*Y$102</f>
        <v>183.24055613287661</v>
      </c>
      <c r="Z48" s="48">
        <f>'A(IxI)'!Z48*Z$102</f>
        <v>25.863494982495695</v>
      </c>
      <c r="AA48" s="48">
        <f>'A(IxI)'!AA48*AA$102</f>
        <v>47.741725652556866</v>
      </c>
      <c r="AB48" s="48">
        <f>'A(IxI)'!AB48*AB$102</f>
        <v>8.4614382646268957</v>
      </c>
      <c r="AC48" s="48">
        <f>'A(IxI)'!AC48*AC$102</f>
        <v>219.44138137374637</v>
      </c>
      <c r="AD48" s="48">
        <f>'A(IxI)'!AD48*AD$102</f>
        <v>366.03672656264581</v>
      </c>
      <c r="AE48" s="48">
        <f>'A(IxI)'!AE48*AE$102</f>
        <v>594.34405974820254</v>
      </c>
      <c r="AF48" s="48">
        <f>'A(IxI)'!AF48*AF$102</f>
        <v>831.34612452914257</v>
      </c>
      <c r="AG48" s="48">
        <f>'A(IxI)'!AG48*AG$102</f>
        <v>3529.6862046908604</v>
      </c>
      <c r="AH48" s="48">
        <f>'A(IxI)'!AH48*AH$102</f>
        <v>2922.4644200087864</v>
      </c>
      <c r="AI48" s="48">
        <f>'A(IxI)'!AI48*AI$102</f>
        <v>138.75316779351087</v>
      </c>
      <c r="AJ48" s="48">
        <f>'A(IxI)'!AJ48*AJ$102</f>
        <v>0</v>
      </c>
      <c r="AK48" s="48">
        <f>'A(IxI)'!AK48*AK$102</f>
        <v>7290.8163502266343</v>
      </c>
      <c r="AL48" s="48">
        <f>'A(IxI)'!AL48*AL$102</f>
        <v>3019.3102992769773</v>
      </c>
      <c r="AM48" s="48">
        <f>'A(IxI)'!AM48*AM$102</f>
        <v>686.89251681792257</v>
      </c>
      <c r="AN48" s="48">
        <f>'A(IxI)'!AN48*AN$102</f>
        <v>811.55016467995131</v>
      </c>
      <c r="AO48" s="48">
        <f>'A(IxI)'!AO48*AO$102</f>
        <v>1998.7179869956485</v>
      </c>
      <c r="AP48" s="48">
        <f>'A(IxI)'!AP48*AP$102</f>
        <v>157.57603864953697</v>
      </c>
      <c r="AQ48" s="48">
        <f>'A(IxI)'!AQ48*AQ$102</f>
        <v>108734.42614288459</v>
      </c>
      <c r="AR48" s="48">
        <f>'A(IxI)'!AR48*AR$102</f>
        <v>209.62539707969663</v>
      </c>
      <c r="AS48" s="48">
        <f>'A(IxI)'!AS48*AS$102</f>
        <v>2115.8308004407468</v>
      </c>
      <c r="AT48" s="48">
        <f>'A(IxI)'!AT48*AT$102</f>
        <v>292.45247644221263</v>
      </c>
      <c r="AU48" s="48">
        <f>'A(IxI)'!AU48*AU$102</f>
        <v>908.07202464872842</v>
      </c>
      <c r="AV48" s="48">
        <f>'A(IxI)'!AV48*AV$102</f>
        <v>1123.0235684841371</v>
      </c>
      <c r="AW48" s="48">
        <f>'A(IxI)'!AW48*AW$102</f>
        <v>44053.436847648642</v>
      </c>
      <c r="AX48" s="48">
        <f>'A(IxI)'!AX48*AX$102</f>
        <v>23713.875801202012</v>
      </c>
      <c r="AY48" s="48">
        <f>'A(IxI)'!AY48*AY$102</f>
        <v>3000.8801892255683</v>
      </c>
      <c r="AZ48" s="48">
        <f>'A(IxI)'!AZ48*AZ$102</f>
        <v>39.269662263082338</v>
      </c>
      <c r="BA48" s="48">
        <f>'A(IxI)'!BA48*BA$102</f>
        <v>1613.0660289176183</v>
      </c>
      <c r="BB48" s="48">
        <f>'A(IxI)'!BB48*BB$102</f>
        <v>2977.8266244270249</v>
      </c>
      <c r="BC48" s="48">
        <f>'A(IxI)'!BC48*BC$102</f>
        <v>1299.1821551814096</v>
      </c>
      <c r="BD48" s="48">
        <f>'A(IxI)'!BD48*BD$102</f>
        <v>58.493913331509916</v>
      </c>
      <c r="BE48" s="48">
        <f>'A(IxI)'!BE48*BE$102</f>
        <v>1423.4996116885732</v>
      </c>
      <c r="BF48" s="48">
        <f>'A(IxI)'!BF48*BF$102</f>
        <v>5120.4745656715604</v>
      </c>
      <c r="BG48" s="48">
        <f>'A(IxI)'!BG48*BG$102</f>
        <v>199658.01478647662</v>
      </c>
      <c r="BH48" s="48">
        <f>'A(IxI)'!BH48*BH$102</f>
        <v>2644.8083668234926</v>
      </c>
      <c r="BI48" s="48">
        <f>'A(IxI)'!BI48*BI$102</f>
        <v>9159.7631107979851</v>
      </c>
      <c r="BJ48" s="48">
        <f>'A(IxI)'!BJ48*BJ$102</f>
        <v>396930.46525498369</v>
      </c>
      <c r="BK48" s="48">
        <f>'A(IxI)'!BK48*BK$102</f>
        <v>1897204.1721057356</v>
      </c>
      <c r="BL48" s="48">
        <f>'A(IxI)'!BL48*BL$102</f>
        <v>19824.351483452319</v>
      </c>
      <c r="BM48" s="48">
        <f>'A(IxI)'!BM48*BM$102</f>
        <v>2430.3016507627012</v>
      </c>
      <c r="BN48" s="48">
        <f>'A(IxI)'!BN48*BN$102</f>
        <v>6952.8534861254157</v>
      </c>
      <c r="BO48" s="48">
        <f>'A(IxI)'!BO48*BO$102</f>
        <v>266.09018245239861</v>
      </c>
      <c r="BP48" s="48">
        <f>'A(IxI)'!BP48*BP$102</f>
        <v>150.87037946994536</v>
      </c>
      <c r="BQ48" s="48">
        <f>'A(IxI)'!BQ48*BQ$102</f>
        <v>140.47607720372545</v>
      </c>
      <c r="BR48" s="48">
        <f>'A(IxI)'!BR48*BR$102</f>
        <v>3.1868432948461676</v>
      </c>
      <c r="BS48" s="48">
        <f>'A(IxI)'!BS48*BS$102</f>
        <v>6476.4029416798503</v>
      </c>
      <c r="BT48" s="48">
        <f>'A(IxI)'!BT48*BT$102</f>
        <v>41427.919590502031</v>
      </c>
      <c r="BU48" s="48">
        <f>'A(IxI)'!BU48*BU$102</f>
        <v>23485.057971309376</v>
      </c>
      <c r="BV48" s="48">
        <f>'A(IxI)'!BV48*BV$102</f>
        <v>44657.034755258246</v>
      </c>
      <c r="BW48" s="48">
        <f>'A(IxI)'!BW48*BW$102</f>
        <v>1351.8007782291197</v>
      </c>
      <c r="BX48" s="48">
        <f>'A(IxI)'!BX48*BX$102</f>
        <v>2821.7215302572508</v>
      </c>
      <c r="BY48" s="48">
        <f>'A(IxI)'!BY48*BY$102</f>
        <v>14857.404357618703</v>
      </c>
      <c r="BZ48" s="48">
        <f>'A(IxI)'!BZ48*BZ$102</f>
        <v>6362.243016609953</v>
      </c>
      <c r="CA48" s="55">
        <f>'A(IxI)'!CA48*CA$102</f>
        <v>0</v>
      </c>
      <c r="CB48" s="83">
        <f t="shared" si="0"/>
        <v>3052842.776055322</v>
      </c>
      <c r="CC48" s="51">
        <f>'Sim_F(IxI)'!B42</f>
        <v>622739.54634470202</v>
      </c>
      <c r="CD48" s="48">
        <f>'Sim_F(IxI)'!C42</f>
        <v>0</v>
      </c>
      <c r="CE48" s="48">
        <f>'Sim_F(IxI)'!D42</f>
        <v>0</v>
      </c>
      <c r="CF48" s="48">
        <f>'Sim_F(IxI)'!E42</f>
        <v>0</v>
      </c>
      <c r="CG48" s="48">
        <f>'Sim_F(IxI)'!F42</f>
        <v>93121.932162236699</v>
      </c>
      <c r="CH48" s="82">
        <f>'Sim_F(IxI)'!G42</f>
        <v>1722156.7454377401</v>
      </c>
      <c r="CI48" s="93">
        <f t="shared" si="1"/>
        <v>5490861.0000000009</v>
      </c>
      <c r="CJ48" s="127"/>
      <c r="CK48" s="48">
        <f>+'(I-AIxI)-1xSim_F(IxI)'!H41</f>
        <v>5490860.9999999981</v>
      </c>
      <c r="CL48" s="48">
        <f t="shared" si="2"/>
        <v>0</v>
      </c>
      <c r="CM48" s="48"/>
      <c r="CN48" s="247">
        <f t="shared" si="3"/>
        <v>0.44401383024350433</v>
      </c>
      <c r="CO48" s="360">
        <v>0</v>
      </c>
    </row>
    <row r="49" spans="1:93" ht="19.5" x14ac:dyDescent="0.25">
      <c r="A49" s="30"/>
      <c r="B49" s="42" t="s">
        <v>40</v>
      </c>
      <c r="C49" s="43" t="s">
        <v>151</v>
      </c>
      <c r="D49" s="51">
        <f>'A(IxI)'!D49*D$102</f>
        <v>19543.461833931218</v>
      </c>
      <c r="E49" s="48">
        <f>'A(IxI)'!E49*E$102</f>
        <v>9343.4958901540886</v>
      </c>
      <c r="F49" s="48">
        <f>'A(IxI)'!F49*F$102</f>
        <v>7549.8186696995344</v>
      </c>
      <c r="G49" s="48">
        <f>'A(IxI)'!G49*G$102</f>
        <v>10602.604786571697</v>
      </c>
      <c r="H49" s="48">
        <f>'A(IxI)'!H49*H$102</f>
        <v>104751.65857838609</v>
      </c>
      <c r="I49" s="48">
        <f>'A(IxI)'!I49*I$102</f>
        <v>35635.398945651141</v>
      </c>
      <c r="J49" s="48">
        <f>'A(IxI)'!J49*J$102</f>
        <v>3656.8177619725702</v>
      </c>
      <c r="K49" s="48">
        <f>'A(IxI)'!K49*K$102</f>
        <v>10036.14601798464</v>
      </c>
      <c r="L49" s="48">
        <f>'A(IxI)'!L49*L$102</f>
        <v>27634.9296948517</v>
      </c>
      <c r="M49" s="48">
        <f>'A(IxI)'!M49*M$102</f>
        <v>2932.0019377510762</v>
      </c>
      <c r="N49" s="48">
        <f>'A(IxI)'!N49*N$102</f>
        <v>7336.3858153091751</v>
      </c>
      <c r="O49" s="48">
        <f>'A(IxI)'!O49*O$102</f>
        <v>10362.339847196632</v>
      </c>
      <c r="P49" s="48">
        <f>'A(IxI)'!P49*P$102</f>
        <v>215.9859998096629</v>
      </c>
      <c r="Q49" s="48">
        <f>'A(IxI)'!Q49*Q$102</f>
        <v>7.9728105891808818</v>
      </c>
      <c r="R49" s="48">
        <f>'A(IxI)'!R49*R$102</f>
        <v>686.94275714573439</v>
      </c>
      <c r="S49" s="48">
        <f>'A(IxI)'!S49*S$102</f>
        <v>1041.393592630186</v>
      </c>
      <c r="T49" s="48">
        <f>'A(IxI)'!T49*T$102</f>
        <v>1121.3218868081456</v>
      </c>
      <c r="U49" s="48">
        <f>'A(IxI)'!U49*U$102</f>
        <v>3146.3934510070558</v>
      </c>
      <c r="V49" s="48">
        <f>'A(IxI)'!V49*V$102</f>
        <v>1377.2417038146743</v>
      </c>
      <c r="W49" s="48">
        <f>'A(IxI)'!W49*W$102</f>
        <v>458.79823993706475</v>
      </c>
      <c r="X49" s="48">
        <f>'A(IxI)'!X49*X$102</f>
        <v>1561.0959385457211</v>
      </c>
      <c r="Y49" s="48">
        <f>'A(IxI)'!Y49*Y$102</f>
        <v>68.252921620159839</v>
      </c>
      <c r="Z49" s="48">
        <f>'A(IxI)'!Z49*Z$102</f>
        <v>335.43783947924317</v>
      </c>
      <c r="AA49" s="48">
        <f>'A(IxI)'!AA49*AA$102</f>
        <v>164.34793157569501</v>
      </c>
      <c r="AB49" s="48">
        <f>'A(IxI)'!AB49*AB$102</f>
        <v>80.950705588444919</v>
      </c>
      <c r="AC49" s="48">
        <f>'A(IxI)'!AC49*AC$102</f>
        <v>219.79198568085852</v>
      </c>
      <c r="AD49" s="48">
        <f>'A(IxI)'!AD49*AD$102</f>
        <v>20.784657034952112</v>
      </c>
      <c r="AE49" s="48">
        <f>'A(IxI)'!AE49*AE$102</f>
        <v>230.27315725918683</v>
      </c>
      <c r="AF49" s="48">
        <f>'A(IxI)'!AF49*AF$102</f>
        <v>308.09324649814647</v>
      </c>
      <c r="AG49" s="48">
        <f>'A(IxI)'!AG49*AG$102</f>
        <v>402.2170655493876</v>
      </c>
      <c r="AH49" s="48">
        <f>'A(IxI)'!AH49*AH$102</f>
        <v>16246.847633505047</v>
      </c>
      <c r="AI49" s="48">
        <f>'A(IxI)'!AI49*AI$102</f>
        <v>3940.4271691499885</v>
      </c>
      <c r="AJ49" s="48">
        <f>'A(IxI)'!AJ49*AJ$102</f>
        <v>0</v>
      </c>
      <c r="AK49" s="48">
        <f>'A(IxI)'!AK49*AK$102</f>
        <v>7113.7126827444972</v>
      </c>
      <c r="AL49" s="48">
        <f>'A(IxI)'!AL49*AL$102</f>
        <v>3102.4936083950265</v>
      </c>
      <c r="AM49" s="48">
        <f>'A(IxI)'!AM49*AM$102</f>
        <v>6156.4811629830574</v>
      </c>
      <c r="AN49" s="48">
        <f>'A(IxI)'!AN49*AN$102</f>
        <v>25828.163265648876</v>
      </c>
      <c r="AO49" s="48">
        <f>'A(IxI)'!AO49*AO$102</f>
        <v>2286.3751264437451</v>
      </c>
      <c r="AP49" s="48">
        <f>'A(IxI)'!AP49*AP$102</f>
        <v>64.669501388861292</v>
      </c>
      <c r="AQ49" s="48">
        <f>'A(IxI)'!AQ49*AQ$102</f>
        <v>383.1238498059368</v>
      </c>
      <c r="AR49" s="48">
        <f>'A(IxI)'!AR49*AR$102</f>
        <v>9869.1360143548281</v>
      </c>
      <c r="AS49" s="48">
        <f>'A(IxI)'!AS49*AS$102</f>
        <v>27318.096498064489</v>
      </c>
      <c r="AT49" s="48">
        <f>'A(IxI)'!AT49*AT$102</f>
        <v>15732.808291068146</v>
      </c>
      <c r="AU49" s="48">
        <f>'A(IxI)'!AU49*AU$102</f>
        <v>2343.4600879879508</v>
      </c>
      <c r="AV49" s="48">
        <f>'A(IxI)'!AV49*AV$102</f>
        <v>23852.660115766452</v>
      </c>
      <c r="AW49" s="48">
        <f>'A(IxI)'!AW49*AW$102</f>
        <v>7329.5581678275885</v>
      </c>
      <c r="AX49" s="48">
        <f>'A(IxI)'!AX49*AX$102</f>
        <v>1684.8249577234922</v>
      </c>
      <c r="AY49" s="48">
        <f>'A(IxI)'!AY49*AY$102</f>
        <v>1049.0709446749811</v>
      </c>
      <c r="AZ49" s="48">
        <f>'A(IxI)'!AZ49*AZ$102</f>
        <v>1033.8549636811988</v>
      </c>
      <c r="BA49" s="48">
        <f>'A(IxI)'!BA49*BA$102</f>
        <v>272.91566965312433</v>
      </c>
      <c r="BB49" s="48">
        <f>'A(IxI)'!BB49*BB$102</f>
        <v>5327.8200303418962</v>
      </c>
      <c r="BC49" s="48">
        <f>'A(IxI)'!BC49*BC$102</f>
        <v>559.68016994080449</v>
      </c>
      <c r="BD49" s="48">
        <f>'A(IxI)'!BD49*BD$102</f>
        <v>2296.5820774818208</v>
      </c>
      <c r="BE49" s="48">
        <f>'A(IxI)'!BE49*BE$102</f>
        <v>5143.0795537176764</v>
      </c>
      <c r="BF49" s="48">
        <f>'A(IxI)'!BF49*BF$102</f>
        <v>993.75163176781427</v>
      </c>
      <c r="BG49" s="48">
        <f>'A(IxI)'!BG49*BG$102</f>
        <v>130.99305161266008</v>
      </c>
      <c r="BH49" s="48">
        <f>'A(IxI)'!BH49*BH$102</f>
        <v>30230.96810307576</v>
      </c>
      <c r="BI49" s="48">
        <f>'A(IxI)'!BI49*BI$102</f>
        <v>1720.2697923650248</v>
      </c>
      <c r="BJ49" s="48">
        <f>'A(IxI)'!BJ49*BJ$102</f>
        <v>187.44658642942051</v>
      </c>
      <c r="BK49" s="48">
        <f>'A(IxI)'!BK49*BK$102</f>
        <v>6672.5066542458662</v>
      </c>
      <c r="BL49" s="48">
        <f>'A(IxI)'!BL49*BL$102</f>
        <v>3.6331616258355264</v>
      </c>
      <c r="BM49" s="48">
        <f>'A(IxI)'!BM49*BM$102</f>
        <v>13.073625930473145</v>
      </c>
      <c r="BN49" s="48">
        <f>'A(IxI)'!BN49*BN$102</f>
        <v>563.09840160985073</v>
      </c>
      <c r="BO49" s="48">
        <f>'A(IxI)'!BO49*BO$102</f>
        <v>64.120539554901356</v>
      </c>
      <c r="BP49" s="48">
        <f>'A(IxI)'!BP49*BP$102</f>
        <v>22.228873231561323</v>
      </c>
      <c r="BQ49" s="48">
        <f>'A(IxI)'!BQ49*BQ$102</f>
        <v>19.337654794917235</v>
      </c>
      <c r="BR49" s="48">
        <f>'A(IxI)'!BR49*BR$102</f>
        <v>1.9268838275904883</v>
      </c>
      <c r="BS49" s="48">
        <f>'A(IxI)'!BS49*BS$102</f>
        <v>3.9323522377692455</v>
      </c>
      <c r="BT49" s="48">
        <f>'A(IxI)'!BT49*BT$102</f>
        <v>6253.6226065667943</v>
      </c>
      <c r="BU49" s="48">
        <f>'A(IxI)'!BU49*BU$102</f>
        <v>4673.9670375127062</v>
      </c>
      <c r="BV49" s="48">
        <f>'A(IxI)'!BV49*BV$102</f>
        <v>67.554511220030818</v>
      </c>
      <c r="BW49" s="48">
        <f>'A(IxI)'!BW49*BW$102</f>
        <v>1028.4676772124992</v>
      </c>
      <c r="BX49" s="48">
        <f>'A(IxI)'!BX49*BX$102</f>
        <v>68314.930426484934</v>
      </c>
      <c r="BY49" s="48">
        <f>'A(IxI)'!BY49*BY$102</f>
        <v>11372.829857004757</v>
      </c>
      <c r="BZ49" s="48">
        <f>'A(IxI)'!BZ49*BZ$102</f>
        <v>518.36117802067713</v>
      </c>
      <c r="CA49" s="55">
        <f>'A(IxI)'!CA49*CA$102</f>
        <v>0</v>
      </c>
      <c r="CB49" s="83">
        <f t="shared" si="0"/>
        <v>562625.21781871445</v>
      </c>
      <c r="CC49" s="51">
        <f>'Sim_F(IxI)'!B43</f>
        <v>46635.712026765301</v>
      </c>
      <c r="CD49" s="48">
        <f>'Sim_F(IxI)'!C43</f>
        <v>0</v>
      </c>
      <c r="CE49" s="48">
        <f>'Sim_F(IxI)'!D43</f>
        <v>0</v>
      </c>
      <c r="CF49" s="48">
        <f>'Sim_F(IxI)'!E43</f>
        <v>1556.5038912713201</v>
      </c>
      <c r="CG49" s="48">
        <f>'Sim_F(IxI)'!F43</f>
        <v>13266.083175449599</v>
      </c>
      <c r="CH49" s="82">
        <f>'Sim_F(IxI)'!G43</f>
        <v>131112.48308779899</v>
      </c>
      <c r="CI49" s="93">
        <f t="shared" si="1"/>
        <v>755195.99999999977</v>
      </c>
      <c r="CJ49" s="127"/>
      <c r="CK49" s="48">
        <f>+'(I-AIxI)-1xSim_F(IxI)'!H42</f>
        <v>755195.99999999953</v>
      </c>
      <c r="CL49" s="48">
        <f t="shared" si="2"/>
        <v>0</v>
      </c>
      <c r="CM49" s="48"/>
      <c r="CN49" s="247">
        <f t="shared" si="3"/>
        <v>0.2549944414182348</v>
      </c>
      <c r="CO49" s="360">
        <v>0</v>
      </c>
    </row>
    <row r="50" spans="1:93" ht="19.5" x14ac:dyDescent="0.25">
      <c r="A50" s="30"/>
      <c r="B50" s="42" t="s">
        <v>41</v>
      </c>
      <c r="C50" s="43" t="s">
        <v>152</v>
      </c>
      <c r="D50" s="51">
        <f>'A(IxI)'!D50*D$102</f>
        <v>15.666606194728997</v>
      </c>
      <c r="E50" s="48">
        <f>'A(IxI)'!E50*E$102</f>
        <v>10.911119409911691</v>
      </c>
      <c r="F50" s="48">
        <f>'A(IxI)'!F50*F$102</f>
        <v>32.442533924476891</v>
      </c>
      <c r="G50" s="48">
        <f>'A(IxI)'!G50*G$102</f>
        <v>6.5974852416699639</v>
      </c>
      <c r="H50" s="48">
        <f>'A(IxI)'!H50*H$102</f>
        <v>116.15658499281801</v>
      </c>
      <c r="I50" s="48">
        <f>'A(IxI)'!I50*I$102</f>
        <v>495.41658830953367</v>
      </c>
      <c r="J50" s="48">
        <f>'A(IxI)'!J50*J$102</f>
        <v>16.226364433359283</v>
      </c>
      <c r="K50" s="48">
        <f>'A(IxI)'!K50*K$102</f>
        <v>26.204516092693435</v>
      </c>
      <c r="L50" s="48">
        <f>'A(IxI)'!L50*L$102</f>
        <v>25.048448624511604</v>
      </c>
      <c r="M50" s="48">
        <f>'A(IxI)'!M50*M$102</f>
        <v>1288.3244775906126</v>
      </c>
      <c r="N50" s="48">
        <f>'A(IxI)'!N50*N$102</f>
        <v>5.8677046602857148</v>
      </c>
      <c r="O50" s="48">
        <f>'A(IxI)'!O50*O$102</f>
        <v>2671.4572944046704</v>
      </c>
      <c r="P50" s="48">
        <f>'A(IxI)'!P50*P$102</f>
        <v>24142.138274457324</v>
      </c>
      <c r="Q50" s="48">
        <f>'A(IxI)'!Q50*Q$102</f>
        <v>2036.1381909549752</v>
      </c>
      <c r="R50" s="48">
        <f>'A(IxI)'!R50*R$102</f>
        <v>4494.65843982551</v>
      </c>
      <c r="S50" s="48">
        <f>'A(IxI)'!S50*S$102</f>
        <v>528.20685863143365</v>
      </c>
      <c r="T50" s="48">
        <f>'A(IxI)'!T50*T$102</f>
        <v>1018.5350496727858</v>
      </c>
      <c r="U50" s="48">
        <f>'A(IxI)'!U50*U$102</f>
        <v>6076.2237782581451</v>
      </c>
      <c r="V50" s="48">
        <f>'A(IxI)'!V50*V$102</f>
        <v>1214.281409392767</v>
      </c>
      <c r="W50" s="48">
        <f>'A(IxI)'!W50*W$102</f>
        <v>1164.8027365532587</v>
      </c>
      <c r="X50" s="48">
        <f>'A(IxI)'!X50*X$102</f>
        <v>1530.2667772000957</v>
      </c>
      <c r="Y50" s="48">
        <f>'A(IxI)'!Y50*Y$102</f>
        <v>276.38134816540293</v>
      </c>
      <c r="Z50" s="48">
        <f>'A(IxI)'!Z50*Z$102</f>
        <v>157.7904372092371</v>
      </c>
      <c r="AA50" s="48">
        <f>'A(IxI)'!AA50*AA$102</f>
        <v>36.581388377301892</v>
      </c>
      <c r="AB50" s="48">
        <f>'A(IxI)'!AB50*AB$102</f>
        <v>29.491014361107943</v>
      </c>
      <c r="AC50" s="48">
        <f>'A(IxI)'!AC50*AC$102</f>
        <v>39.38133440817672</v>
      </c>
      <c r="AD50" s="48">
        <f>'A(IxI)'!AD50*AD$102</f>
        <v>56.238012488842614</v>
      </c>
      <c r="AE50" s="48">
        <f>'A(IxI)'!AE50*AE$102</f>
        <v>1641.345916718019</v>
      </c>
      <c r="AF50" s="48">
        <f>'A(IxI)'!AF50*AF$102</f>
        <v>415.57106200469394</v>
      </c>
      <c r="AG50" s="48">
        <f>'A(IxI)'!AG50*AG$102</f>
        <v>149.43287243034044</v>
      </c>
      <c r="AH50" s="48">
        <f>'A(IxI)'!AH50*AH$102</f>
        <v>874.35722138097378</v>
      </c>
      <c r="AI50" s="48">
        <f>'A(IxI)'!AI50*AI$102</f>
        <v>1104.0028484893132</v>
      </c>
      <c r="AJ50" s="48">
        <f>'A(IxI)'!AJ50*AJ$102</f>
        <v>0</v>
      </c>
      <c r="AK50" s="48">
        <f>'A(IxI)'!AK50*AK$102</f>
        <v>4411.3051711794678</v>
      </c>
      <c r="AL50" s="48">
        <f>'A(IxI)'!AL50*AL$102</f>
        <v>4684.6530784514198</v>
      </c>
      <c r="AM50" s="48">
        <f>'A(IxI)'!AM50*AM$102</f>
        <v>177.72048136215591</v>
      </c>
      <c r="AN50" s="48">
        <f>'A(IxI)'!AN50*AN$102</f>
        <v>246.69085736694743</v>
      </c>
      <c r="AO50" s="48">
        <f>'A(IxI)'!AO50*AO$102</f>
        <v>10644.472968519325</v>
      </c>
      <c r="AP50" s="48">
        <f>'A(IxI)'!AP50*AP$102</f>
        <v>3574.1156961704364</v>
      </c>
      <c r="AQ50" s="48">
        <f>'A(IxI)'!AQ50*AQ$102</f>
        <v>29327.359540300426</v>
      </c>
      <c r="AR50" s="48">
        <f>'A(IxI)'!AR50*AR$102</f>
        <v>3139.9792865009108</v>
      </c>
      <c r="AS50" s="48">
        <f>'A(IxI)'!AS50*AS$102</f>
        <v>62299.699870271928</v>
      </c>
      <c r="AT50" s="48">
        <f>'A(IxI)'!AT50*AT$102</f>
        <v>572.54744647759719</v>
      </c>
      <c r="AU50" s="48">
        <f>'A(IxI)'!AU50*AU$102</f>
        <v>235.45295208781533</v>
      </c>
      <c r="AV50" s="48">
        <f>'A(IxI)'!AV50*AV$102</f>
        <v>18772.896571640646</v>
      </c>
      <c r="AW50" s="48">
        <f>'A(IxI)'!AW50*AW$102</f>
        <v>5141.2563659638799</v>
      </c>
      <c r="AX50" s="48">
        <f>'A(IxI)'!AX50*AX$102</f>
        <v>6403.2250929017318</v>
      </c>
      <c r="AY50" s="48">
        <f>'A(IxI)'!AY50*AY$102</f>
        <v>568.61446250826066</v>
      </c>
      <c r="AZ50" s="48">
        <f>'A(IxI)'!AZ50*AZ$102</f>
        <v>25413.496850108968</v>
      </c>
      <c r="BA50" s="48">
        <f>'A(IxI)'!BA50*BA$102</f>
        <v>178.23091294103776</v>
      </c>
      <c r="BB50" s="48">
        <f>'A(IxI)'!BB50*BB$102</f>
        <v>7936.6620344156827</v>
      </c>
      <c r="BC50" s="48">
        <f>'A(IxI)'!BC50*BC$102</f>
        <v>1063.6909469093687</v>
      </c>
      <c r="BD50" s="48">
        <f>'A(IxI)'!BD50*BD$102</f>
        <v>896.8139800132941</v>
      </c>
      <c r="BE50" s="48">
        <f>'A(IxI)'!BE50*BE$102</f>
        <v>7289.6928400156521</v>
      </c>
      <c r="BF50" s="48">
        <f>'A(IxI)'!BF50*BF$102</f>
        <v>2763.3317219273304</v>
      </c>
      <c r="BG50" s="48">
        <f>'A(IxI)'!BG50*BG$102</f>
        <v>414.19969294960089</v>
      </c>
      <c r="BH50" s="48">
        <f>'A(IxI)'!BH50*BH$102</f>
        <v>3226.2430586076903</v>
      </c>
      <c r="BI50" s="48">
        <f>'A(IxI)'!BI50*BI$102</f>
        <v>60562.057888641786</v>
      </c>
      <c r="BJ50" s="48">
        <f>'A(IxI)'!BJ50*BJ$102</f>
        <v>44904.09052770686</v>
      </c>
      <c r="BK50" s="48">
        <f>'A(IxI)'!BK50*BK$102</f>
        <v>14751.579051536781</v>
      </c>
      <c r="BL50" s="48">
        <f>'A(IxI)'!BL50*BL$102</f>
        <v>2348.6085795956137</v>
      </c>
      <c r="BM50" s="48">
        <f>'A(IxI)'!BM50*BM$102</f>
        <v>7283.8123067348561</v>
      </c>
      <c r="BN50" s="48">
        <f>'A(IxI)'!BN50*BN$102</f>
        <v>11952.571690237608</v>
      </c>
      <c r="BO50" s="48">
        <f>'A(IxI)'!BO50*BO$102</f>
        <v>2195.83546653027</v>
      </c>
      <c r="BP50" s="48">
        <f>'A(IxI)'!BP50*BP$102</f>
        <v>401.12118508021086</v>
      </c>
      <c r="BQ50" s="48">
        <f>'A(IxI)'!BQ50*BQ$102</f>
        <v>23.854854238189429</v>
      </c>
      <c r="BR50" s="48">
        <f>'A(IxI)'!BR50*BR$102</f>
        <v>348.33484758163723</v>
      </c>
      <c r="BS50" s="48">
        <f>'A(IxI)'!BS50*BS$102</f>
        <v>2.9780170614663311</v>
      </c>
      <c r="BT50" s="48">
        <f>'A(IxI)'!BT50*BT$102</f>
        <v>44909.980061801645</v>
      </c>
      <c r="BU50" s="48">
        <f>'A(IxI)'!BU50*BU$102</f>
        <v>3184.1301927724799</v>
      </c>
      <c r="BV50" s="48">
        <f>'A(IxI)'!BV50*BV$102</f>
        <v>2492.2516047818845</v>
      </c>
      <c r="BW50" s="48">
        <f>'A(IxI)'!BW50*BW$102</f>
        <v>1629.8849259847286</v>
      </c>
      <c r="BX50" s="48">
        <f>'A(IxI)'!BX50*BX$102</f>
        <v>2888.265860550719</v>
      </c>
      <c r="BY50" s="48">
        <f>'A(IxI)'!BY50*BY$102</f>
        <v>4456.7668087030761</v>
      </c>
      <c r="BZ50" s="48">
        <f>'A(IxI)'!BZ50*BZ$102</f>
        <v>12470.360459677868</v>
      </c>
      <c r="CA50" s="55">
        <f>'A(IxI)'!CA50*CA$102</f>
        <v>0</v>
      </c>
      <c r="CB50" s="83">
        <f t="shared" si="0"/>
        <v>467884.98090366827</v>
      </c>
      <c r="CC50" s="51">
        <f>'Sim_F(IxI)'!B44</f>
        <v>633777.77788531804</v>
      </c>
      <c r="CD50" s="48">
        <f>'Sim_F(IxI)'!C44</f>
        <v>0</v>
      </c>
      <c r="CE50" s="48">
        <f>'Sim_F(IxI)'!D44</f>
        <v>0</v>
      </c>
      <c r="CF50" s="48">
        <f>'Sim_F(IxI)'!E44</f>
        <v>1422.29328651119</v>
      </c>
      <c r="CG50" s="48">
        <f>'Sim_F(IxI)'!F44</f>
        <v>68234.176048694702</v>
      </c>
      <c r="CH50" s="82">
        <f>'Sim_F(IxI)'!G44</f>
        <v>76025.771875807695</v>
      </c>
      <c r="CI50" s="93">
        <f t="shared" si="1"/>
        <v>1247345</v>
      </c>
      <c r="CJ50" s="127"/>
      <c r="CK50" s="48">
        <f>+'(I-AIxI)-1xSim_F(IxI)'!H43</f>
        <v>1247345.0000000014</v>
      </c>
      <c r="CL50" s="48">
        <f t="shared" si="2"/>
        <v>0</v>
      </c>
      <c r="CM50" s="48"/>
      <c r="CN50" s="247">
        <f t="shared" si="3"/>
        <v>0.62489529287914058</v>
      </c>
      <c r="CO50" s="360">
        <v>0</v>
      </c>
    </row>
    <row r="51" spans="1:93" ht="19.5" x14ac:dyDescent="0.25">
      <c r="A51" s="30"/>
      <c r="B51" s="42" t="s">
        <v>42</v>
      </c>
      <c r="C51" s="43" t="s">
        <v>153</v>
      </c>
      <c r="D51" s="51">
        <f>'A(IxI)'!D51*D$102</f>
        <v>40.921946694137681</v>
      </c>
      <c r="E51" s="48">
        <f>'A(IxI)'!E51*E$102</f>
        <v>32.451533767208204</v>
      </c>
      <c r="F51" s="48">
        <f>'A(IxI)'!F51*F$102</f>
        <v>114.72319321696261</v>
      </c>
      <c r="G51" s="48">
        <f>'A(IxI)'!G51*G$102</f>
        <v>14.919694696551023</v>
      </c>
      <c r="H51" s="48">
        <f>'A(IxI)'!H51*H$102</f>
        <v>336.25847292230344</v>
      </c>
      <c r="I51" s="48">
        <f>'A(IxI)'!I51*I$102</f>
        <v>59.5856208708514</v>
      </c>
      <c r="J51" s="48">
        <f>'A(IxI)'!J51*J$102</f>
        <v>56.126607850956027</v>
      </c>
      <c r="K51" s="48">
        <f>'A(IxI)'!K51*K$102</f>
        <v>87.018439214211625</v>
      </c>
      <c r="L51" s="48">
        <f>'A(IxI)'!L51*L$102</f>
        <v>69.932388946250327</v>
      </c>
      <c r="M51" s="48">
        <f>'A(IxI)'!M51*M$102</f>
        <v>11150.915328235533</v>
      </c>
      <c r="N51" s="48">
        <f>'A(IxI)'!N51*N$102</f>
        <v>15.058324186116238</v>
      </c>
      <c r="O51" s="48">
        <f>'A(IxI)'!O51*O$102</f>
        <v>2154.763208444253</v>
      </c>
      <c r="P51" s="48">
        <f>'A(IxI)'!P51*P$102</f>
        <v>146.13607562174727</v>
      </c>
      <c r="Q51" s="48">
        <f>'A(IxI)'!Q51*Q$102</f>
        <v>23.938693913475927</v>
      </c>
      <c r="R51" s="48">
        <f>'A(IxI)'!R51*R$102</f>
        <v>787.19437522033229</v>
      </c>
      <c r="S51" s="48">
        <f>'A(IxI)'!S51*S$102</f>
        <v>133.9626967099496</v>
      </c>
      <c r="T51" s="48">
        <f>'A(IxI)'!T51*T$102</f>
        <v>2697.895185515395</v>
      </c>
      <c r="U51" s="48">
        <f>'A(IxI)'!U51*U$102</f>
        <v>1338.160803540645</v>
      </c>
      <c r="V51" s="48">
        <f>'A(IxI)'!V51*V$102</f>
        <v>1884.1971355784069</v>
      </c>
      <c r="W51" s="48">
        <f>'A(IxI)'!W51*W$102</f>
        <v>503.95088491930204</v>
      </c>
      <c r="X51" s="48">
        <f>'A(IxI)'!X51*X$102</f>
        <v>916.37708127886674</v>
      </c>
      <c r="Y51" s="48">
        <f>'A(IxI)'!Y51*Y$102</f>
        <v>186.07237615710949</v>
      </c>
      <c r="Z51" s="48">
        <f>'A(IxI)'!Z51*Z$102</f>
        <v>569.15779528651694</v>
      </c>
      <c r="AA51" s="48">
        <f>'A(IxI)'!AA51*AA$102</f>
        <v>119.08698160736645</v>
      </c>
      <c r="AB51" s="48">
        <f>'A(IxI)'!AB51*AB$102</f>
        <v>319.49852156640844</v>
      </c>
      <c r="AC51" s="48">
        <f>'A(IxI)'!AC51*AC$102</f>
        <v>50.637502082474001</v>
      </c>
      <c r="AD51" s="48">
        <f>'A(IxI)'!AD51*AD$102</f>
        <v>79.537533784799592</v>
      </c>
      <c r="AE51" s="48">
        <f>'A(IxI)'!AE51*AE$102</f>
        <v>1738.7236434869315</v>
      </c>
      <c r="AF51" s="48">
        <f>'A(IxI)'!AF51*AF$102</f>
        <v>251.33657531197198</v>
      </c>
      <c r="AG51" s="48">
        <f>'A(IxI)'!AG51*AG$102</f>
        <v>95.059592460436974</v>
      </c>
      <c r="AH51" s="48">
        <f>'A(IxI)'!AH51*AH$102</f>
        <v>132.95190297698076</v>
      </c>
      <c r="AI51" s="48">
        <f>'A(IxI)'!AI51*AI$102</f>
        <v>279.39428143746954</v>
      </c>
      <c r="AJ51" s="48">
        <f>'A(IxI)'!AJ51*AJ$102</f>
        <v>0</v>
      </c>
      <c r="AK51" s="48">
        <f>'A(IxI)'!AK51*AK$102</f>
        <v>88.093633041546369</v>
      </c>
      <c r="AL51" s="48">
        <f>'A(IxI)'!AL51*AL$102</f>
        <v>246.91075206876425</v>
      </c>
      <c r="AM51" s="48">
        <f>'A(IxI)'!AM51*AM$102</f>
        <v>43.255582120203776</v>
      </c>
      <c r="AN51" s="48">
        <f>'A(IxI)'!AN51*AN$102</f>
        <v>171.10582501940348</v>
      </c>
      <c r="AO51" s="48">
        <f>'A(IxI)'!AO51*AO$102</f>
        <v>251.09206942950851</v>
      </c>
      <c r="AP51" s="48">
        <f>'A(IxI)'!AP51*AP$102</f>
        <v>55.167535860716917</v>
      </c>
      <c r="AQ51" s="48">
        <f>'A(IxI)'!AQ51*AQ$102</f>
        <v>579.53494074018465</v>
      </c>
      <c r="AR51" s="48">
        <f>'A(IxI)'!AR51*AR$102</f>
        <v>155.06979014906329</v>
      </c>
      <c r="AS51" s="48">
        <f>'A(IxI)'!AS51*AS$102</f>
        <v>928.44549478340525</v>
      </c>
      <c r="AT51" s="48">
        <f>'A(IxI)'!AT51*AT$102</f>
        <v>27294.283542013836</v>
      </c>
      <c r="AU51" s="48">
        <f>'A(IxI)'!AU51*AU$102</f>
        <v>28.954493848921995</v>
      </c>
      <c r="AV51" s="48">
        <f>'A(IxI)'!AV51*AV$102</f>
        <v>223.89284522247399</v>
      </c>
      <c r="AW51" s="48">
        <f>'A(IxI)'!AW51*AW$102</f>
        <v>45.629041397396222</v>
      </c>
      <c r="AX51" s="48">
        <f>'A(IxI)'!AX51*AX$102</f>
        <v>113.57646621540195</v>
      </c>
      <c r="AY51" s="48">
        <f>'A(IxI)'!AY51*AY$102</f>
        <v>212.73820885100008</v>
      </c>
      <c r="AZ51" s="48">
        <f>'A(IxI)'!AZ51*AZ$102</f>
        <v>501.21343813102601</v>
      </c>
      <c r="BA51" s="48">
        <f>'A(IxI)'!BA51*BA$102</f>
        <v>32.939404093699032</v>
      </c>
      <c r="BB51" s="48">
        <f>'A(IxI)'!BB51*BB$102</f>
        <v>77.707468346721939</v>
      </c>
      <c r="BC51" s="48">
        <f>'A(IxI)'!BC51*BC$102</f>
        <v>43.162933179244611</v>
      </c>
      <c r="BD51" s="48">
        <f>'A(IxI)'!BD51*BD$102</f>
        <v>114.02983224694788</v>
      </c>
      <c r="BE51" s="48">
        <f>'A(IxI)'!BE51*BE$102</f>
        <v>167.21433053806294</v>
      </c>
      <c r="BF51" s="48">
        <f>'A(IxI)'!BF51*BF$102</f>
        <v>141.78148249565311</v>
      </c>
      <c r="BG51" s="48">
        <f>'A(IxI)'!BG51*BG$102</f>
        <v>112.03118953381453</v>
      </c>
      <c r="BH51" s="48">
        <f>'A(IxI)'!BH51*BH$102</f>
        <v>210.47674117194322</v>
      </c>
      <c r="BI51" s="48">
        <f>'A(IxI)'!BI51*BI$102</f>
        <v>3621.1807965668477</v>
      </c>
      <c r="BJ51" s="48">
        <f>'A(IxI)'!BJ51*BJ$102</f>
        <v>453.3561005137181</v>
      </c>
      <c r="BK51" s="48">
        <f>'A(IxI)'!BK51*BK$102</f>
        <v>1735.1460207326743</v>
      </c>
      <c r="BL51" s="48">
        <f>'A(IxI)'!BL51*BL$102</f>
        <v>10.0617547436118</v>
      </c>
      <c r="BM51" s="48">
        <f>'A(IxI)'!BM51*BM$102</f>
        <v>25.298909187462552</v>
      </c>
      <c r="BN51" s="48">
        <f>'A(IxI)'!BN51*BN$102</f>
        <v>229.9868467345984</v>
      </c>
      <c r="BO51" s="48">
        <f>'A(IxI)'!BO51*BO$102</f>
        <v>60.601554008500116</v>
      </c>
      <c r="BP51" s="48">
        <f>'A(IxI)'!BP51*BP$102</f>
        <v>67.277595858401824</v>
      </c>
      <c r="BQ51" s="48">
        <f>'A(IxI)'!BQ51*BQ$102</f>
        <v>53.470831934784478</v>
      </c>
      <c r="BR51" s="48">
        <f>'A(IxI)'!BR51*BR$102</f>
        <v>5.4158348846602706</v>
      </c>
      <c r="BS51" s="48">
        <f>'A(IxI)'!BS51*BS$102</f>
        <v>10.84904903232354</v>
      </c>
      <c r="BT51" s="48">
        <f>'A(IxI)'!BT51*BT$102</f>
        <v>224.05325489752948</v>
      </c>
      <c r="BU51" s="48">
        <f>'A(IxI)'!BU51*BU$102</f>
        <v>4088.8903862908451</v>
      </c>
      <c r="BV51" s="48">
        <f>'A(IxI)'!BV51*BV$102</f>
        <v>172.63153957826657</v>
      </c>
      <c r="BW51" s="48">
        <f>'A(IxI)'!BW51*BW$102</f>
        <v>1569.2965122508494</v>
      </c>
      <c r="BX51" s="48">
        <f>'A(IxI)'!BX51*BX$102</f>
        <v>217783.90627981263</v>
      </c>
      <c r="BY51" s="48">
        <f>'A(IxI)'!BY51*BY$102</f>
        <v>12819.223239912104</v>
      </c>
      <c r="BZ51" s="48">
        <f>'A(IxI)'!BZ51*BZ$102</f>
        <v>1391.7646140513655</v>
      </c>
      <c r="CA51" s="55">
        <f>'A(IxI)'!CA51*CA$102</f>
        <v>0</v>
      </c>
      <c r="CB51" s="83">
        <f t="shared" si="0"/>
        <v>302546.66255899204</v>
      </c>
      <c r="CC51" s="51">
        <f>'Sim_F(IxI)'!B45</f>
        <v>292184.46422267798</v>
      </c>
      <c r="CD51" s="48">
        <f>'Sim_F(IxI)'!C45</f>
        <v>0</v>
      </c>
      <c r="CE51" s="48">
        <f>'Sim_F(IxI)'!D45</f>
        <v>0</v>
      </c>
      <c r="CF51" s="48">
        <f>'Sim_F(IxI)'!E45</f>
        <v>5249.4668036601897</v>
      </c>
      <c r="CG51" s="48">
        <f>'Sim_F(IxI)'!F45</f>
        <v>-30972.906029820901</v>
      </c>
      <c r="CH51" s="82">
        <f>'Sim_F(IxI)'!G45</f>
        <v>39114.312444490803</v>
      </c>
      <c r="CI51" s="93">
        <f t="shared" si="1"/>
        <v>608122.00000000012</v>
      </c>
      <c r="CJ51" s="127"/>
      <c r="CK51" s="48">
        <f>+'(I-AIxI)-1xSim_F(IxI)'!H44</f>
        <v>608121.99999999965</v>
      </c>
      <c r="CL51" s="48">
        <f t="shared" si="2"/>
        <v>0</v>
      </c>
      <c r="CM51" s="48"/>
      <c r="CN51" s="247">
        <f t="shared" si="3"/>
        <v>0.5024901869049434</v>
      </c>
      <c r="CO51" s="360">
        <v>0</v>
      </c>
    </row>
    <row r="52" spans="1:93" ht="19.5" x14ac:dyDescent="0.25">
      <c r="A52" s="30"/>
      <c r="B52" s="42" t="s">
        <v>43</v>
      </c>
      <c r="C52" s="43" t="s">
        <v>154</v>
      </c>
      <c r="D52" s="51">
        <f>'A(IxI)'!D52*D$102</f>
        <v>45.045589387255241</v>
      </c>
      <c r="E52" s="48">
        <f>'A(IxI)'!E52*E$102</f>
        <v>14.332405992593479</v>
      </c>
      <c r="F52" s="48">
        <f>'A(IxI)'!F52*F$102</f>
        <v>134.66495907173751</v>
      </c>
      <c r="G52" s="48">
        <f>'A(IxI)'!G52*G$102</f>
        <v>32.678271029861236</v>
      </c>
      <c r="H52" s="48">
        <f>'A(IxI)'!H52*H$102</f>
        <v>566.06764050021559</v>
      </c>
      <c r="I52" s="48">
        <f>'A(IxI)'!I52*I$102</f>
        <v>90.797296365532219</v>
      </c>
      <c r="J52" s="48">
        <f>'A(IxI)'!J52*J$102</f>
        <v>46.265746490894934</v>
      </c>
      <c r="K52" s="48">
        <f>'A(IxI)'!K52*K$102</f>
        <v>35.091684846481009</v>
      </c>
      <c r="L52" s="48">
        <f>'A(IxI)'!L52*L$102</f>
        <v>20.531636913695841</v>
      </c>
      <c r="M52" s="48">
        <f>'A(IxI)'!M52*M$102</f>
        <v>84.284206494128242</v>
      </c>
      <c r="N52" s="48">
        <f>'A(IxI)'!N52*N$102</f>
        <v>2.9282702757677734</v>
      </c>
      <c r="O52" s="48">
        <f>'A(IxI)'!O52*O$102</f>
        <v>250.89023683756614</v>
      </c>
      <c r="P52" s="48">
        <f>'A(IxI)'!P52*P$102</f>
        <v>629.76615038007719</v>
      </c>
      <c r="Q52" s="48">
        <f>'A(IxI)'!Q52*Q$102</f>
        <v>8.1984136364143172</v>
      </c>
      <c r="R52" s="48">
        <f>'A(IxI)'!R52*R$102</f>
        <v>280.68410715316526</v>
      </c>
      <c r="S52" s="48">
        <f>'A(IxI)'!S52*S$102</f>
        <v>33.747200935226822</v>
      </c>
      <c r="T52" s="48">
        <f>'A(IxI)'!T52*T$102</f>
        <v>96.071929100855371</v>
      </c>
      <c r="U52" s="48">
        <f>'A(IxI)'!U52*U$102</f>
        <v>194.34545964555733</v>
      </c>
      <c r="V52" s="48">
        <f>'A(IxI)'!V52*V$102</f>
        <v>573.62126783414817</v>
      </c>
      <c r="W52" s="48">
        <f>'A(IxI)'!W52*W$102</f>
        <v>85.185056141669946</v>
      </c>
      <c r="X52" s="48">
        <f>'A(IxI)'!X52*X$102</f>
        <v>121.646645477996</v>
      </c>
      <c r="Y52" s="48">
        <f>'A(IxI)'!Y52*Y$102</f>
        <v>19.742952831884633</v>
      </c>
      <c r="Z52" s="48">
        <f>'A(IxI)'!Z52*Z$102</f>
        <v>87.05404673891853</v>
      </c>
      <c r="AA52" s="48">
        <f>'A(IxI)'!AA52*AA$102</f>
        <v>21.405957922403115</v>
      </c>
      <c r="AB52" s="48">
        <f>'A(IxI)'!AB52*AB$102</f>
        <v>25.77685428923871</v>
      </c>
      <c r="AC52" s="48">
        <f>'A(IxI)'!AC52*AC$102</f>
        <v>13.718331393281153</v>
      </c>
      <c r="AD52" s="48">
        <f>'A(IxI)'!AD52*AD$102</f>
        <v>10.147347487871478</v>
      </c>
      <c r="AE52" s="48">
        <f>'A(IxI)'!AE52*AE$102</f>
        <v>120.35853209500281</v>
      </c>
      <c r="AF52" s="48">
        <f>'A(IxI)'!AF52*AF$102</f>
        <v>69.59445710690332</v>
      </c>
      <c r="AG52" s="48">
        <f>'A(IxI)'!AG52*AG$102</f>
        <v>13.278472909737916</v>
      </c>
      <c r="AH52" s="48">
        <f>'A(IxI)'!AH52*AH$102</f>
        <v>69.867037924583997</v>
      </c>
      <c r="AI52" s="48">
        <f>'A(IxI)'!AI52*AI$102</f>
        <v>35.760423253730494</v>
      </c>
      <c r="AJ52" s="48">
        <f>'A(IxI)'!AJ52*AJ$102</f>
        <v>0</v>
      </c>
      <c r="AK52" s="48">
        <f>'A(IxI)'!AK52*AK$102</f>
        <v>22.939403901145205</v>
      </c>
      <c r="AL52" s="48">
        <f>'A(IxI)'!AL52*AL$102</f>
        <v>33.441814938896108</v>
      </c>
      <c r="AM52" s="48">
        <f>'A(IxI)'!AM52*AM$102</f>
        <v>1099.0642109761889</v>
      </c>
      <c r="AN52" s="48">
        <f>'A(IxI)'!AN52*AN$102</f>
        <v>396.56208332780966</v>
      </c>
      <c r="AO52" s="48">
        <f>'A(IxI)'!AO52*AO$102</f>
        <v>365.58143548250331</v>
      </c>
      <c r="AP52" s="48">
        <f>'A(IxI)'!AP52*AP$102</f>
        <v>14.600843983437878</v>
      </c>
      <c r="AQ52" s="48">
        <f>'A(IxI)'!AQ52*AQ$102</f>
        <v>831.68371485186788</v>
      </c>
      <c r="AR52" s="48">
        <f>'A(IxI)'!AR52*AR$102</f>
        <v>32.302531943850013</v>
      </c>
      <c r="AS52" s="48">
        <f>'A(IxI)'!AS52*AS$102</f>
        <v>6453.3116477944259</v>
      </c>
      <c r="AT52" s="48">
        <f>'A(IxI)'!AT52*AT$102</f>
        <v>42.403461548638766</v>
      </c>
      <c r="AU52" s="48">
        <f>'A(IxI)'!AU52*AU$102</f>
        <v>2680.7285903789498</v>
      </c>
      <c r="AV52" s="48">
        <f>'A(IxI)'!AV52*AV$102</f>
        <v>1520.332331043777</v>
      </c>
      <c r="AW52" s="48">
        <f>'A(IxI)'!AW52*AW$102</f>
        <v>78.787218979171797</v>
      </c>
      <c r="AX52" s="48">
        <f>'A(IxI)'!AX52*AX$102</f>
        <v>16.994980529886135</v>
      </c>
      <c r="AY52" s="48">
        <f>'A(IxI)'!AY52*AY$102</f>
        <v>141.71042693966601</v>
      </c>
      <c r="AZ52" s="48">
        <f>'A(IxI)'!AZ52*AZ$102</f>
        <v>67.888713631117994</v>
      </c>
      <c r="BA52" s="48">
        <f>'A(IxI)'!BA52*BA$102</f>
        <v>197.42675214867691</v>
      </c>
      <c r="BB52" s="48">
        <f>'A(IxI)'!BB52*BB$102</f>
        <v>708.17518480313447</v>
      </c>
      <c r="BC52" s="48">
        <f>'A(IxI)'!BC52*BC$102</f>
        <v>656.97414938438749</v>
      </c>
      <c r="BD52" s="48">
        <f>'A(IxI)'!BD52*BD$102</f>
        <v>4193.5466550458805</v>
      </c>
      <c r="BE52" s="48">
        <f>'A(IxI)'!BE52*BE$102</f>
        <v>36.531920175340609</v>
      </c>
      <c r="BF52" s="48">
        <f>'A(IxI)'!BF52*BF$102</f>
        <v>23.658837960929954</v>
      </c>
      <c r="BG52" s="48">
        <f>'A(IxI)'!BG52*BG$102</f>
        <v>339.67721784076502</v>
      </c>
      <c r="BH52" s="48">
        <f>'A(IxI)'!BH52*BH$102</f>
        <v>2049.0144702642269</v>
      </c>
      <c r="BI52" s="48">
        <f>'A(IxI)'!BI52*BI$102</f>
        <v>2129.9248762840771</v>
      </c>
      <c r="BJ52" s="48">
        <f>'A(IxI)'!BJ52*BJ$102</f>
        <v>38261.973375607631</v>
      </c>
      <c r="BK52" s="48">
        <f>'A(IxI)'!BK52*BK$102</f>
        <v>33187.396198329319</v>
      </c>
      <c r="BL52" s="48">
        <f>'A(IxI)'!BL52*BL$102</f>
        <v>11.665872671605099</v>
      </c>
      <c r="BM52" s="48">
        <f>'A(IxI)'!BM52*BM$102</f>
        <v>5.4553771880581472</v>
      </c>
      <c r="BN52" s="48">
        <f>'A(IxI)'!BN52*BN$102</f>
        <v>46.485957211817535</v>
      </c>
      <c r="BO52" s="48">
        <f>'A(IxI)'!BO52*BO$102</f>
        <v>38.821873469717445</v>
      </c>
      <c r="BP52" s="48">
        <f>'A(IxI)'!BP52*BP$102</f>
        <v>13.226521969897139</v>
      </c>
      <c r="BQ52" s="48">
        <f>'A(IxI)'!BQ52*BQ$102</f>
        <v>9.073542020569846</v>
      </c>
      <c r="BR52" s="48">
        <f>'A(IxI)'!BR52*BR$102</f>
        <v>0.89375535181482935</v>
      </c>
      <c r="BS52" s="48">
        <f>'A(IxI)'!BS52*BS$102</f>
        <v>1.8480008386677094</v>
      </c>
      <c r="BT52" s="48">
        <f>'A(IxI)'!BT52*BT$102</f>
        <v>505.21863550488922</v>
      </c>
      <c r="BU52" s="48">
        <f>'A(IxI)'!BU52*BU$102</f>
        <v>116.10023223091288</v>
      </c>
      <c r="BV52" s="48">
        <f>'A(IxI)'!BV52*BV$102</f>
        <v>17.686626324778121</v>
      </c>
      <c r="BW52" s="48">
        <f>'A(IxI)'!BW52*BW$102</f>
        <v>18.36354976925816</v>
      </c>
      <c r="BX52" s="48">
        <f>'A(IxI)'!BX52*BX$102</f>
        <v>35.696196551589736</v>
      </c>
      <c r="BY52" s="48">
        <f>'A(IxI)'!BY52*BY$102</f>
        <v>4002.3314089141118</v>
      </c>
      <c r="BZ52" s="48">
        <f>'A(IxI)'!BZ52*BZ$102</f>
        <v>21.843909468661497</v>
      </c>
      <c r="CA52" s="55">
        <f>'A(IxI)'!CA52*CA$102</f>
        <v>0</v>
      </c>
      <c r="CB52" s="83">
        <f t="shared" si="0"/>
        <v>104260.89309604646</v>
      </c>
      <c r="CC52" s="51">
        <f>'Sim_F(IxI)'!B46</f>
        <v>49463.087946187203</v>
      </c>
      <c r="CD52" s="48">
        <f>'Sim_F(IxI)'!C46</f>
        <v>0</v>
      </c>
      <c r="CE52" s="48">
        <f>'Sim_F(IxI)'!D46</f>
        <v>0</v>
      </c>
      <c r="CF52" s="48">
        <f>'Sim_F(IxI)'!E46</f>
        <v>618.63433738677497</v>
      </c>
      <c r="CG52" s="48">
        <f>'Sim_F(IxI)'!F46</f>
        <v>13948.506479838999</v>
      </c>
      <c r="CH52" s="82">
        <f>'Sim_F(IxI)'!G46</f>
        <v>70254.878140540502</v>
      </c>
      <c r="CI52" s="93">
        <f t="shared" si="1"/>
        <v>238545.99999999997</v>
      </c>
      <c r="CJ52" s="127"/>
      <c r="CK52" s="48">
        <f>+'(I-AIxI)-1xSim_F(IxI)'!H45</f>
        <v>238545.99999999942</v>
      </c>
      <c r="CL52" s="48">
        <f t="shared" si="2"/>
        <v>-5.5297277867794037E-10</v>
      </c>
      <c r="CM52" s="48"/>
      <c r="CN52" s="247">
        <f t="shared" si="3"/>
        <v>0.5629317066895001</v>
      </c>
      <c r="CO52" s="360">
        <v>0</v>
      </c>
    </row>
    <row r="53" spans="1:93" ht="19.5" x14ac:dyDescent="0.25">
      <c r="A53" s="30"/>
      <c r="B53" s="42" t="s">
        <v>44</v>
      </c>
      <c r="C53" s="43" t="s">
        <v>155</v>
      </c>
      <c r="D53" s="51">
        <f>'A(IxI)'!D53*D$102</f>
        <v>12281.385869518354</v>
      </c>
      <c r="E53" s="48">
        <f>'A(IxI)'!E53*E$102</f>
        <v>3226.1057815694417</v>
      </c>
      <c r="F53" s="48">
        <f>'A(IxI)'!F53*F$102</f>
        <v>11078.936950350295</v>
      </c>
      <c r="G53" s="48">
        <f>'A(IxI)'!G53*G$102</f>
        <v>2102.9672860657079</v>
      </c>
      <c r="H53" s="48">
        <f>'A(IxI)'!H53*H$102</f>
        <v>175738.28816687872</v>
      </c>
      <c r="I53" s="48">
        <f>'A(IxI)'!I53*I$102</f>
        <v>61991.958844058921</v>
      </c>
      <c r="J53" s="48">
        <f>'A(IxI)'!J53*J$102</f>
        <v>1109.5135759750715</v>
      </c>
      <c r="K53" s="48">
        <f>'A(IxI)'!K53*K$102</f>
        <v>3035.9403861409783</v>
      </c>
      <c r="L53" s="48">
        <f>'A(IxI)'!L53*L$102</f>
        <v>7451.8746374223874</v>
      </c>
      <c r="M53" s="48">
        <f>'A(IxI)'!M53*M$102</f>
        <v>7230.8140274775551</v>
      </c>
      <c r="N53" s="48">
        <f>'A(IxI)'!N53*N$102</f>
        <v>257.01309538626765</v>
      </c>
      <c r="O53" s="48">
        <f>'A(IxI)'!O53*O$102</f>
        <v>9622.5804618668917</v>
      </c>
      <c r="P53" s="48">
        <f>'A(IxI)'!P53*P$102</f>
        <v>8644.1317110301898</v>
      </c>
      <c r="Q53" s="48">
        <f>'A(IxI)'!Q53*Q$102</f>
        <v>25.557898550993929</v>
      </c>
      <c r="R53" s="48">
        <f>'A(IxI)'!R53*R$102</f>
        <v>1331.0735711264213</v>
      </c>
      <c r="S53" s="48">
        <f>'A(IxI)'!S53*S$102</f>
        <v>142.5620225594833</v>
      </c>
      <c r="T53" s="48">
        <f>'A(IxI)'!T53*T$102</f>
        <v>16786.160826779356</v>
      </c>
      <c r="U53" s="48">
        <f>'A(IxI)'!U53*U$102</f>
        <v>16805.077898166095</v>
      </c>
      <c r="V53" s="48">
        <f>'A(IxI)'!V53*V$102</f>
        <v>3787.0643995031414</v>
      </c>
      <c r="W53" s="48">
        <f>'A(IxI)'!W53*W$102</f>
        <v>3544.9192406392704</v>
      </c>
      <c r="X53" s="48">
        <f>'A(IxI)'!X53*X$102</f>
        <v>60905.962281823959</v>
      </c>
      <c r="Y53" s="48">
        <f>'A(IxI)'!Y53*Y$102</f>
        <v>6205.9283999303452</v>
      </c>
      <c r="Z53" s="48">
        <f>'A(IxI)'!Z53*Z$102</f>
        <v>1808.3749364905814</v>
      </c>
      <c r="AA53" s="48">
        <f>'A(IxI)'!AA53*AA$102</f>
        <v>1184.9071086717429</v>
      </c>
      <c r="AB53" s="48">
        <f>'A(IxI)'!AB53*AB$102</f>
        <v>11458.514809848313</v>
      </c>
      <c r="AC53" s="48">
        <f>'A(IxI)'!AC53*AC$102</f>
        <v>4117.954751477193</v>
      </c>
      <c r="AD53" s="48">
        <f>'A(IxI)'!AD53*AD$102</f>
        <v>391.35072477832949</v>
      </c>
      <c r="AE53" s="48">
        <f>'A(IxI)'!AE53*AE$102</f>
        <v>11690.445730254743</v>
      </c>
      <c r="AF53" s="48">
        <f>'A(IxI)'!AF53*AF$102</f>
        <v>26070.261340663357</v>
      </c>
      <c r="AG53" s="48">
        <f>'A(IxI)'!AG53*AG$102</f>
        <v>3289.8692728097294</v>
      </c>
      <c r="AH53" s="48">
        <f>'A(IxI)'!AH53*AH$102</f>
        <v>38704.296376058526</v>
      </c>
      <c r="AI53" s="48">
        <f>'A(IxI)'!AI53*AI$102</f>
        <v>19291.042405445532</v>
      </c>
      <c r="AJ53" s="48">
        <f>'A(IxI)'!AJ53*AJ$102</f>
        <v>0</v>
      </c>
      <c r="AK53" s="48">
        <f>'A(IxI)'!AK53*AK$102</f>
        <v>7822.9560915559377</v>
      </c>
      <c r="AL53" s="48">
        <f>'A(IxI)'!AL53*AL$102</f>
        <v>1162.0988746244736</v>
      </c>
      <c r="AM53" s="48">
        <f>'A(IxI)'!AM53*AM$102</f>
        <v>1026.2533313492404</v>
      </c>
      <c r="AN53" s="48">
        <f>'A(IxI)'!AN53*AN$102</f>
        <v>4870.0991001478751</v>
      </c>
      <c r="AO53" s="48">
        <f>'A(IxI)'!AO53*AO$102</f>
        <v>14503.008526333786</v>
      </c>
      <c r="AP53" s="48">
        <f>'A(IxI)'!AP53*AP$102</f>
        <v>2495.6875776766774</v>
      </c>
      <c r="AQ53" s="48">
        <f>'A(IxI)'!AQ53*AQ$102</f>
        <v>11111.721329184402</v>
      </c>
      <c r="AR53" s="48">
        <f>'A(IxI)'!AR53*AR$102</f>
        <v>12254.395027786304</v>
      </c>
      <c r="AS53" s="48">
        <f>'A(IxI)'!AS53*AS$102</f>
        <v>6938.4397799614208</v>
      </c>
      <c r="AT53" s="48">
        <f>'A(IxI)'!AT53*AT$102</f>
        <v>4633.5799832824059</v>
      </c>
      <c r="AU53" s="48">
        <f>'A(IxI)'!AU53*AU$102</f>
        <v>715.98508656619913</v>
      </c>
      <c r="AV53" s="48">
        <f>'A(IxI)'!AV53*AV$102</f>
        <v>80538.696627160272</v>
      </c>
      <c r="AW53" s="48">
        <f>'A(IxI)'!AW53*AW$102</f>
        <v>5049.5152891562893</v>
      </c>
      <c r="AX53" s="48">
        <f>'A(IxI)'!AX53*AX$102</f>
        <v>1184.2968153482179</v>
      </c>
      <c r="AY53" s="48">
        <f>'A(IxI)'!AY53*AY$102</f>
        <v>264.23481033884906</v>
      </c>
      <c r="AZ53" s="48">
        <f>'A(IxI)'!AZ53*AZ$102</f>
        <v>10103.327484123631</v>
      </c>
      <c r="BA53" s="48">
        <f>'A(IxI)'!BA53*BA$102</f>
        <v>692.26823474330399</v>
      </c>
      <c r="BB53" s="48">
        <f>'A(IxI)'!BB53*BB$102</f>
        <v>8854.7946413079444</v>
      </c>
      <c r="BC53" s="48">
        <f>'A(IxI)'!BC53*BC$102</f>
        <v>2574.9605833146452</v>
      </c>
      <c r="BD53" s="48">
        <f>'A(IxI)'!BD53*BD$102</f>
        <v>1904.4400703755484</v>
      </c>
      <c r="BE53" s="48">
        <f>'A(IxI)'!BE53*BE$102</f>
        <v>13836.706142909345</v>
      </c>
      <c r="BF53" s="48">
        <f>'A(IxI)'!BF53*BF$102</f>
        <v>67.035083185835035</v>
      </c>
      <c r="BG53" s="48">
        <f>'A(IxI)'!BG53*BG$102</f>
        <v>975.89151801372805</v>
      </c>
      <c r="BH53" s="48">
        <f>'A(IxI)'!BH53*BH$102</f>
        <v>2273.6745250238964</v>
      </c>
      <c r="BI53" s="48">
        <f>'A(IxI)'!BI53*BI$102</f>
        <v>5370.315109571894</v>
      </c>
      <c r="BJ53" s="48">
        <f>'A(IxI)'!BJ53*BJ$102</f>
        <v>632371.22573209135</v>
      </c>
      <c r="BK53" s="48">
        <f>'A(IxI)'!BK53*BK$102</f>
        <v>9513.1040962454517</v>
      </c>
      <c r="BL53" s="48">
        <f>'A(IxI)'!BL53*BL$102</f>
        <v>1557.2151826054255</v>
      </c>
      <c r="BM53" s="48">
        <f>'A(IxI)'!BM53*BM$102</f>
        <v>1048.7507569620345</v>
      </c>
      <c r="BN53" s="48">
        <f>'A(IxI)'!BN53*BN$102</f>
        <v>9109.4483927548863</v>
      </c>
      <c r="BO53" s="48">
        <f>'A(IxI)'!BO53*BO$102</f>
        <v>84.815237084488174</v>
      </c>
      <c r="BP53" s="48">
        <f>'A(IxI)'!BP53*BP$102</f>
        <v>2797.7611820110455</v>
      </c>
      <c r="BQ53" s="48">
        <f>'A(IxI)'!BQ53*BQ$102</f>
        <v>59.986309727091466</v>
      </c>
      <c r="BR53" s="48">
        <f>'A(IxI)'!BR53*BR$102</f>
        <v>7.7748092684056953</v>
      </c>
      <c r="BS53" s="48">
        <f>'A(IxI)'!BS53*BS$102</f>
        <v>29.947840316754164</v>
      </c>
      <c r="BT53" s="48">
        <f>'A(IxI)'!BT53*BT$102</f>
        <v>21342.384693864242</v>
      </c>
      <c r="BU53" s="48">
        <f>'A(IxI)'!BU53*BU$102</f>
        <v>140.51553585048097</v>
      </c>
      <c r="BV53" s="48">
        <f>'A(IxI)'!BV53*BV$102</f>
        <v>2276.4361254519476</v>
      </c>
      <c r="BW53" s="48">
        <f>'A(IxI)'!BW53*BW$102</f>
        <v>89.00571373428734</v>
      </c>
      <c r="BX53" s="48">
        <f>'A(IxI)'!BX53*BX$102</f>
        <v>2507.9893094963272</v>
      </c>
      <c r="BY53" s="48">
        <f>'A(IxI)'!BY53*BY$102</f>
        <v>207.14064360413428</v>
      </c>
      <c r="BZ53" s="48">
        <f>'A(IxI)'!BZ53*BZ$102</f>
        <v>6163.6169909258215</v>
      </c>
      <c r="CA53" s="55">
        <f>'A(IxI)'!CA53*CA$102</f>
        <v>0</v>
      </c>
      <c r="CB53" s="83">
        <f t="shared" si="0"/>
        <v>1421844.3349843537</v>
      </c>
      <c r="CC53" s="51">
        <f>'Sim_F(IxI)'!B47</f>
        <v>54480.373417450297</v>
      </c>
      <c r="CD53" s="48">
        <f>'Sim_F(IxI)'!C47</f>
        <v>0</v>
      </c>
      <c r="CE53" s="48">
        <f>'Sim_F(IxI)'!D47</f>
        <v>0</v>
      </c>
      <c r="CF53" s="48">
        <f>'Sim_F(IxI)'!E47</f>
        <v>2508.9277994548902</v>
      </c>
      <c r="CG53" s="48">
        <f>'Sim_F(IxI)'!F47</f>
        <v>41275.503463505796</v>
      </c>
      <c r="CH53" s="82">
        <f>'Sim_F(IxI)'!G47</f>
        <v>137663.86033523301</v>
      </c>
      <c r="CI53" s="93">
        <f t="shared" si="1"/>
        <v>1657772.9999999977</v>
      </c>
      <c r="CJ53" s="127"/>
      <c r="CK53" s="48">
        <f>+'(I-AIxI)-1xSim_F(IxI)'!H46</f>
        <v>1657772.9999999977</v>
      </c>
      <c r="CL53" s="48">
        <f t="shared" si="2"/>
        <v>0</v>
      </c>
      <c r="CM53" s="48"/>
      <c r="CN53" s="247">
        <f t="shared" si="3"/>
        <v>0.14231662900508352</v>
      </c>
      <c r="CO53" s="360">
        <v>0</v>
      </c>
    </row>
    <row r="54" spans="1:93" ht="19.5" x14ac:dyDescent="0.25">
      <c r="A54" s="30"/>
      <c r="B54" s="42" t="s">
        <v>45</v>
      </c>
      <c r="C54" s="43" t="s">
        <v>156</v>
      </c>
      <c r="D54" s="51">
        <f>'A(IxI)'!D54*D$102</f>
        <v>39.026963567737852</v>
      </c>
      <c r="E54" s="48">
        <f>'A(IxI)'!E54*E$102</f>
        <v>30.27184966418093</v>
      </c>
      <c r="F54" s="48">
        <f>'A(IxI)'!F54*F$102</f>
        <v>105.79252888018773</v>
      </c>
      <c r="G54" s="48">
        <f>'A(IxI)'!G54*G$102</f>
        <v>14.981417855700498</v>
      </c>
      <c r="H54" s="48">
        <f>'A(IxI)'!H54*H$102</f>
        <v>328.24340980028023</v>
      </c>
      <c r="I54" s="48">
        <f>'A(IxI)'!I54*I$102</f>
        <v>56.54241143426772</v>
      </c>
      <c r="J54" s="48">
        <f>'A(IxI)'!J54*J$102</f>
        <v>56.094356223945553</v>
      </c>
      <c r="K54" s="48">
        <f>'A(IxI)'!K54*K$102</f>
        <v>87.138431001511933</v>
      </c>
      <c r="L54" s="48">
        <f>'A(IxI)'!L54*L$102</f>
        <v>62.379913558807772</v>
      </c>
      <c r="M54" s="48">
        <f>'A(IxI)'!M54*M$102</f>
        <v>246.10652529725812</v>
      </c>
      <c r="N54" s="48">
        <f>'A(IxI)'!N54*N$102</f>
        <v>15.179212338289659</v>
      </c>
      <c r="O54" s="48">
        <f>'A(IxI)'!O54*O$102</f>
        <v>1057.7124195775395</v>
      </c>
      <c r="P54" s="48">
        <f>'A(IxI)'!P54*P$102</f>
        <v>162.91959944748129</v>
      </c>
      <c r="Q54" s="48">
        <f>'A(IxI)'!Q54*Q$102</f>
        <v>19.096353878628115</v>
      </c>
      <c r="R54" s="48">
        <f>'A(IxI)'!R54*R$102</f>
        <v>370.7359052493224</v>
      </c>
      <c r="S54" s="48">
        <f>'A(IxI)'!S54*S$102</f>
        <v>36.443836340573945</v>
      </c>
      <c r="T54" s="48">
        <f>'A(IxI)'!T54*T$102</f>
        <v>422.20719567721989</v>
      </c>
      <c r="U54" s="48">
        <f>'A(IxI)'!U54*U$102</f>
        <v>2163.0301854567692</v>
      </c>
      <c r="V54" s="48">
        <f>'A(IxI)'!V54*V$102</f>
        <v>1587.1642085511428</v>
      </c>
      <c r="W54" s="48">
        <f>'A(IxI)'!W54*W$102</f>
        <v>457.06738159961714</v>
      </c>
      <c r="X54" s="48">
        <f>'A(IxI)'!X54*X$102</f>
        <v>759.93277104882975</v>
      </c>
      <c r="Y54" s="48">
        <f>'A(IxI)'!Y54*Y$102</f>
        <v>67.374034516196588</v>
      </c>
      <c r="Z54" s="48">
        <f>'A(IxI)'!Z54*Z$102</f>
        <v>504.54954087768527</v>
      </c>
      <c r="AA54" s="48">
        <f>'A(IxI)'!AA54*AA$102</f>
        <v>117.6611266820638</v>
      </c>
      <c r="AB54" s="48">
        <f>'A(IxI)'!AB54*AB$102</f>
        <v>70.386055976956328</v>
      </c>
      <c r="AC54" s="48">
        <f>'A(IxI)'!AC54*AC$102</f>
        <v>49.686244937049899</v>
      </c>
      <c r="AD54" s="48">
        <f>'A(IxI)'!AD54*AD$102</f>
        <v>141.23828544675393</v>
      </c>
      <c r="AE54" s="48">
        <f>'A(IxI)'!AE54*AE$102</f>
        <v>613.13010030575708</v>
      </c>
      <c r="AF54" s="48">
        <f>'A(IxI)'!AF54*AF$102</f>
        <v>4799.5015304037388</v>
      </c>
      <c r="AG54" s="48">
        <f>'A(IxI)'!AG54*AG$102</f>
        <v>3488.3533516356847</v>
      </c>
      <c r="AH54" s="48">
        <f>'A(IxI)'!AH54*AH$102</f>
        <v>17786.864037845822</v>
      </c>
      <c r="AI54" s="48">
        <f>'A(IxI)'!AI54*AI$102</f>
        <v>21540.795859687205</v>
      </c>
      <c r="AJ54" s="48">
        <f>'A(IxI)'!AJ54*AJ$102</f>
        <v>0</v>
      </c>
      <c r="AK54" s="48">
        <f>'A(IxI)'!AK54*AK$102</f>
        <v>65.772682290219606</v>
      </c>
      <c r="AL54" s="48">
        <f>'A(IxI)'!AL54*AL$102</f>
        <v>85.996602897813034</v>
      </c>
      <c r="AM54" s="48">
        <f>'A(IxI)'!AM54*AM$102</f>
        <v>33.845584346504005</v>
      </c>
      <c r="AN54" s="48">
        <f>'A(IxI)'!AN54*AN$102</f>
        <v>833.99371002585747</v>
      </c>
      <c r="AO54" s="48">
        <f>'A(IxI)'!AO54*AO$102</f>
        <v>169.22380476420562</v>
      </c>
      <c r="AP54" s="48">
        <f>'A(IxI)'!AP54*AP$102</f>
        <v>246.59995392310597</v>
      </c>
      <c r="AQ54" s="48">
        <f>'A(IxI)'!AQ54*AQ$102</f>
        <v>592.10477664713596</v>
      </c>
      <c r="AR54" s="48">
        <f>'A(IxI)'!AR54*AR$102</f>
        <v>326.67817161019514</v>
      </c>
      <c r="AS54" s="48">
        <f>'A(IxI)'!AS54*AS$102</f>
        <v>439.82142983425871</v>
      </c>
      <c r="AT54" s="48">
        <f>'A(IxI)'!AT54*AT$102</f>
        <v>304.3909760062013</v>
      </c>
      <c r="AU54" s="48">
        <f>'A(IxI)'!AU54*AU$102</f>
        <v>24.044120718901016</v>
      </c>
      <c r="AV54" s="48">
        <f>'A(IxI)'!AV54*AV$102</f>
        <v>315.12130601015781</v>
      </c>
      <c r="AW54" s="48">
        <f>'A(IxI)'!AW54*AW$102</f>
        <v>4824.0688660633132</v>
      </c>
      <c r="AX54" s="48">
        <f>'A(IxI)'!AX54*AX$102</f>
        <v>1139.9450355139054</v>
      </c>
      <c r="AY54" s="48">
        <f>'A(IxI)'!AY54*AY$102</f>
        <v>103.58667436259019</v>
      </c>
      <c r="AZ54" s="48">
        <f>'A(IxI)'!AZ54*AZ$102</f>
        <v>6748.3239750955281</v>
      </c>
      <c r="BA54" s="48">
        <f>'A(IxI)'!BA54*BA$102</f>
        <v>427.04746236090193</v>
      </c>
      <c r="BB54" s="48">
        <f>'A(IxI)'!BB54*BB$102</f>
        <v>7778.2611970032021</v>
      </c>
      <c r="BC54" s="48">
        <f>'A(IxI)'!BC54*BC$102</f>
        <v>233.80476288930663</v>
      </c>
      <c r="BD54" s="48">
        <f>'A(IxI)'!BD54*BD$102</f>
        <v>4789.8333740195203</v>
      </c>
      <c r="BE54" s="48">
        <f>'A(IxI)'!BE54*BE$102</f>
        <v>1854.9114537111664</v>
      </c>
      <c r="BF54" s="48">
        <f>'A(IxI)'!BF54*BF$102</f>
        <v>167.06512145085665</v>
      </c>
      <c r="BG54" s="48">
        <f>'A(IxI)'!BG54*BG$102</f>
        <v>485.58868485531815</v>
      </c>
      <c r="BH54" s="48">
        <f>'A(IxI)'!BH54*BH$102</f>
        <v>317.02042787445521</v>
      </c>
      <c r="BI54" s="48">
        <f>'A(IxI)'!BI54*BI$102</f>
        <v>177370.44556925009</v>
      </c>
      <c r="BJ54" s="48">
        <f>'A(IxI)'!BJ54*BJ$102</f>
        <v>2844.9948790570315</v>
      </c>
      <c r="BK54" s="48">
        <f>'A(IxI)'!BK54*BK$102</f>
        <v>8033.8117076525841</v>
      </c>
      <c r="BL54" s="48">
        <f>'A(IxI)'!BL54*BL$102</f>
        <v>10.043648830654455</v>
      </c>
      <c r="BM54" s="48">
        <f>'A(IxI)'!BM54*BM$102</f>
        <v>1037.3071039814774</v>
      </c>
      <c r="BN54" s="48">
        <f>'A(IxI)'!BN54*BN$102</f>
        <v>597.67135135465048</v>
      </c>
      <c r="BO54" s="48">
        <f>'A(IxI)'!BO54*BO$102</f>
        <v>280.83151500221709</v>
      </c>
      <c r="BP54" s="48">
        <f>'A(IxI)'!BP54*BP$102</f>
        <v>52.395656624172844</v>
      </c>
      <c r="BQ54" s="48">
        <f>'A(IxI)'!BQ54*BQ$102</f>
        <v>53.5896513734099</v>
      </c>
      <c r="BR54" s="48">
        <f>'A(IxI)'!BR54*BR$102</f>
        <v>5.2008539523475186</v>
      </c>
      <c r="BS54" s="48">
        <f>'A(IxI)'!BS54*BS$102</f>
        <v>10.936145144357448</v>
      </c>
      <c r="BT54" s="48">
        <f>'A(IxI)'!BT54*BT$102</f>
        <v>7374.937080451039</v>
      </c>
      <c r="BU54" s="48">
        <f>'A(IxI)'!BU54*BU$102</f>
        <v>106.75395654314752</v>
      </c>
      <c r="BV54" s="48">
        <f>'A(IxI)'!BV54*BV$102</f>
        <v>1617.2561023294238</v>
      </c>
      <c r="BW54" s="48">
        <f>'A(IxI)'!BW54*BW$102</f>
        <v>60.501657456102599</v>
      </c>
      <c r="BX54" s="48">
        <f>'A(IxI)'!BX54*BX$102</f>
        <v>1800.9365140277998</v>
      </c>
      <c r="BY54" s="48">
        <f>'A(IxI)'!BY54*BY$102</f>
        <v>211.93919912472177</v>
      </c>
      <c r="BZ54" s="48">
        <f>'A(IxI)'!BZ54*BZ$102</f>
        <v>2190.7203691737182</v>
      </c>
      <c r="CA54" s="55">
        <f>'A(IxI)'!CA54*CA$102</f>
        <v>0</v>
      </c>
      <c r="CB54" s="83">
        <f t="shared" si="0"/>
        <v>293224.9301603678</v>
      </c>
      <c r="CC54" s="51">
        <f>'Sim_F(IxI)'!B48</f>
        <v>25519.673483031002</v>
      </c>
      <c r="CD54" s="48">
        <f>'Sim_F(IxI)'!C48</f>
        <v>0</v>
      </c>
      <c r="CE54" s="48">
        <f>'Sim_F(IxI)'!D48</f>
        <v>0</v>
      </c>
      <c r="CF54" s="48">
        <f>'Sim_F(IxI)'!E48</f>
        <v>2815.7546172243201</v>
      </c>
      <c r="CG54" s="48">
        <f>'Sim_F(IxI)'!F48</f>
        <v>52327.774734034203</v>
      </c>
      <c r="CH54" s="82">
        <f>'Sim_F(IxI)'!G48</f>
        <v>68885.867005343505</v>
      </c>
      <c r="CI54" s="93">
        <f t="shared" si="1"/>
        <v>442774.00000000081</v>
      </c>
      <c r="CJ54" s="127"/>
      <c r="CK54" s="48">
        <f>+'(I-AIxI)-1xSim_F(IxI)'!H47</f>
        <v>442773.99999999889</v>
      </c>
      <c r="CL54" s="48">
        <f t="shared" si="2"/>
        <v>-1.9208528101444244E-9</v>
      </c>
      <c r="CM54" s="48"/>
      <c r="CN54" s="247">
        <f t="shared" si="3"/>
        <v>0.33775485877588279</v>
      </c>
      <c r="CO54" s="360">
        <v>0</v>
      </c>
    </row>
    <row r="55" spans="1:93" ht="19.5" x14ac:dyDescent="0.25">
      <c r="A55" s="30"/>
      <c r="B55" s="42" t="s">
        <v>46</v>
      </c>
      <c r="C55" s="43" t="s">
        <v>157</v>
      </c>
      <c r="D55" s="51">
        <f>'A(IxI)'!D55*D$102</f>
        <v>24.346400202004411</v>
      </c>
      <c r="E55" s="48">
        <f>'A(IxI)'!E55*E$102</f>
        <v>19.079356396846649</v>
      </c>
      <c r="F55" s="48">
        <f>'A(IxI)'!F55*F$102</f>
        <v>67.037792619244414</v>
      </c>
      <c r="G55" s="48">
        <f>'A(IxI)'!G55*G$102</f>
        <v>9.1294675977822024</v>
      </c>
      <c r="H55" s="48">
        <f>'A(IxI)'!H55*H$102</f>
        <v>202.59650913057018</v>
      </c>
      <c r="I55" s="48">
        <f>'A(IxI)'!I55*I$102</f>
        <v>35.354830986256566</v>
      </c>
      <c r="J55" s="48">
        <f>'A(IxI)'!J55*J$102</f>
        <v>34.255361334056303</v>
      </c>
      <c r="K55" s="48">
        <f>'A(IxI)'!K55*K$102</f>
        <v>53.166511296093127</v>
      </c>
      <c r="L55" s="48">
        <f>'A(IxI)'!L55*L$102</f>
        <v>40.155640767277482</v>
      </c>
      <c r="M55" s="48">
        <f>'A(IxI)'!M55*M$102</f>
        <v>149.71438408424163</v>
      </c>
      <c r="N55" s="48">
        <f>'A(IxI)'!N55*N$102</f>
        <v>9.2339950083244542</v>
      </c>
      <c r="O55" s="48">
        <f>'A(IxI)'!O55*O$102</f>
        <v>676.51712762265834</v>
      </c>
      <c r="P55" s="48">
        <f>'A(IxI)'!P55*P$102</f>
        <v>218.46286085468054</v>
      </c>
      <c r="Q55" s="48">
        <f>'A(IxI)'!Q55*Q$102</f>
        <v>14.354006629818263</v>
      </c>
      <c r="R55" s="48">
        <f>'A(IxI)'!R55*R$102</f>
        <v>1796.2043564846394</v>
      </c>
      <c r="S55" s="48">
        <f>'A(IxI)'!S55*S$102</f>
        <v>214.22606875194666</v>
      </c>
      <c r="T55" s="48">
        <f>'A(IxI)'!T55*T$102</f>
        <v>273.86764559150203</v>
      </c>
      <c r="U55" s="48">
        <f>'A(IxI)'!U55*U$102</f>
        <v>454.0295707959985</v>
      </c>
      <c r="V55" s="48">
        <f>'A(IxI)'!V55*V$102</f>
        <v>968.23510540223538</v>
      </c>
      <c r="W55" s="48">
        <f>'A(IxI)'!W55*W$102</f>
        <v>278.5608726705006</v>
      </c>
      <c r="X55" s="48">
        <f>'A(IxI)'!X55*X$102</f>
        <v>158.04435505660146</v>
      </c>
      <c r="Y55" s="48">
        <f>'A(IxI)'!Y55*Y$102</f>
        <v>42.909312427562398</v>
      </c>
      <c r="Z55" s="48">
        <f>'A(IxI)'!Z55*Z$102</f>
        <v>307.24507885709988</v>
      </c>
      <c r="AA55" s="48">
        <f>'A(IxI)'!AA55*AA$102</f>
        <v>72.225147670077462</v>
      </c>
      <c r="AB55" s="48">
        <f>'A(IxI)'!AB55*AB$102</f>
        <v>40.555093191592228</v>
      </c>
      <c r="AC55" s="48">
        <f>'A(IxI)'!AC55*AC$102</f>
        <v>30.595194430440099</v>
      </c>
      <c r="AD55" s="48">
        <f>'A(IxI)'!AD55*AD$102</f>
        <v>35.279841013243463</v>
      </c>
      <c r="AE55" s="48">
        <f>'A(IxI)'!AE55*AE$102</f>
        <v>382.78433956931008</v>
      </c>
      <c r="AF55" s="48">
        <f>'A(IxI)'!AF55*AF$102</f>
        <v>132.81050955814104</v>
      </c>
      <c r="AG55" s="48">
        <f>'A(IxI)'!AG55*AG$102</f>
        <v>33.240887475068995</v>
      </c>
      <c r="AH55" s="48">
        <f>'A(IxI)'!AH55*AH$102</f>
        <v>60.450062276751403</v>
      </c>
      <c r="AI55" s="48">
        <f>'A(IxI)'!AI55*AI$102</f>
        <v>40.735177694796427</v>
      </c>
      <c r="AJ55" s="48">
        <f>'A(IxI)'!AJ55*AJ$102</f>
        <v>0</v>
      </c>
      <c r="AK55" s="48">
        <f>'A(IxI)'!AK55*AK$102</f>
        <v>46.278066861019681</v>
      </c>
      <c r="AL55" s="48">
        <f>'A(IxI)'!AL55*AL$102</f>
        <v>96.642085087344938</v>
      </c>
      <c r="AM55" s="48">
        <f>'A(IxI)'!AM55*AM$102</f>
        <v>23.244499943763213</v>
      </c>
      <c r="AN55" s="48">
        <f>'A(IxI)'!AN55*AN$102</f>
        <v>79.268573336366728</v>
      </c>
      <c r="AO55" s="48">
        <f>'A(IxI)'!AO55*AO$102</f>
        <v>125.77085843130392</v>
      </c>
      <c r="AP55" s="48">
        <f>'A(IxI)'!AP55*AP$102</f>
        <v>29.080215595077831</v>
      </c>
      <c r="AQ55" s="48">
        <f>'A(IxI)'!AQ55*AQ$102</f>
        <v>513.97286025254118</v>
      </c>
      <c r="AR55" s="48">
        <f>'A(IxI)'!AR55*AR$102</f>
        <v>49.084769528704506</v>
      </c>
      <c r="AS55" s="48">
        <f>'A(IxI)'!AS55*AS$102</f>
        <v>156.18722012504753</v>
      </c>
      <c r="AT55" s="48">
        <f>'A(IxI)'!AT55*AT$102</f>
        <v>35.830802639427134</v>
      </c>
      <c r="AU55" s="48">
        <f>'A(IxI)'!AU55*AU$102</f>
        <v>16.026272027860802</v>
      </c>
      <c r="AV55" s="48">
        <f>'A(IxI)'!AV55*AV$102</f>
        <v>117.57373756049122</v>
      </c>
      <c r="AW55" s="48">
        <f>'A(IxI)'!AW55*AW$102</f>
        <v>3154.7241308460507</v>
      </c>
      <c r="AX55" s="48">
        <f>'A(IxI)'!AX55*AX$102</f>
        <v>79421.567117801082</v>
      </c>
      <c r="AY55" s="48">
        <f>'A(IxI)'!AY55*AY$102</f>
        <v>525.01683711473447</v>
      </c>
      <c r="AZ55" s="48">
        <f>'A(IxI)'!AZ55*AZ$102</f>
        <v>1604.5061381927865</v>
      </c>
      <c r="BA55" s="48">
        <f>'A(IxI)'!BA55*BA$102</f>
        <v>16.842624094663666</v>
      </c>
      <c r="BB55" s="48">
        <f>'A(IxI)'!BB55*BB$102</f>
        <v>38.415790399236677</v>
      </c>
      <c r="BC55" s="48">
        <f>'A(IxI)'!BC55*BC$102</f>
        <v>31.689389259403217</v>
      </c>
      <c r="BD55" s="48">
        <f>'A(IxI)'!BD55*BD$102</f>
        <v>60.79042966491734</v>
      </c>
      <c r="BE55" s="48">
        <f>'A(IxI)'!BE55*BE$102</f>
        <v>571.22113391077221</v>
      </c>
      <c r="BF55" s="48">
        <f>'A(IxI)'!BF55*BF$102</f>
        <v>322.05334035547276</v>
      </c>
      <c r="BG55" s="48">
        <f>'A(IxI)'!BG55*BG$102</f>
        <v>52.790395880299243</v>
      </c>
      <c r="BH55" s="48">
        <f>'A(IxI)'!BH55*BH$102</f>
        <v>51.638013162079325</v>
      </c>
      <c r="BI55" s="48">
        <f>'A(IxI)'!BI55*BI$102</f>
        <v>917840.25379325124</v>
      </c>
      <c r="BJ55" s="48">
        <f>'A(IxI)'!BJ55*BJ$102</f>
        <v>278.00490395849488</v>
      </c>
      <c r="BK55" s="48">
        <f>'A(IxI)'!BK55*BK$102</f>
        <v>8944.8103823507081</v>
      </c>
      <c r="BL55" s="48">
        <f>'A(IxI)'!BL55*BL$102</f>
        <v>6.1367771180305599</v>
      </c>
      <c r="BM55" s="48">
        <f>'A(IxI)'!BM55*BM$102</f>
        <v>15.01204192508847</v>
      </c>
      <c r="BN55" s="48">
        <f>'A(IxI)'!BN55*BN$102</f>
        <v>126.99589137517603</v>
      </c>
      <c r="BO55" s="48">
        <f>'A(IxI)'!BO55*BO$102</f>
        <v>37.161801027443794</v>
      </c>
      <c r="BP55" s="48">
        <f>'A(IxI)'!BP55*BP$102</f>
        <v>36.070607994131585</v>
      </c>
      <c r="BQ55" s="48">
        <f>'A(IxI)'!BQ55*BQ$102</f>
        <v>32.684758644141816</v>
      </c>
      <c r="BR55" s="48">
        <f>'A(IxI)'!BR55*BR$102</f>
        <v>3.2341763356440265</v>
      </c>
      <c r="BS55" s="48">
        <f>'A(IxI)'!BS55*BS$102</f>
        <v>449.15433536741057</v>
      </c>
      <c r="BT55" s="48">
        <f>'A(IxI)'!BT55*BT$102</f>
        <v>100.32764049427404</v>
      </c>
      <c r="BU55" s="48">
        <f>'A(IxI)'!BU55*BU$102</f>
        <v>65.445300865357964</v>
      </c>
      <c r="BV55" s="48">
        <f>'A(IxI)'!BV55*BV$102</f>
        <v>51.356304310680635</v>
      </c>
      <c r="BW55" s="48">
        <f>'A(IxI)'!BW55*BW$102</f>
        <v>36.848712040427209</v>
      </c>
      <c r="BX55" s="48">
        <f>'A(IxI)'!BX55*BX$102</f>
        <v>100.49270838785264</v>
      </c>
      <c r="BY55" s="48">
        <f>'A(IxI)'!BY55*BY$102</f>
        <v>128.93795405291249</v>
      </c>
      <c r="BZ55" s="48">
        <f>'A(IxI)'!BZ55*BZ$102</f>
        <v>106.71036605232374</v>
      </c>
      <c r="CA55" s="55">
        <f>'A(IxI)'!CA55*CA$102</f>
        <v>0</v>
      </c>
      <c r="CB55" s="83">
        <f t="shared" si="0"/>
        <v>1022375.2566210693</v>
      </c>
      <c r="CC55" s="51">
        <f>'Sim_F(IxI)'!B49</f>
        <v>9810.5352084251808</v>
      </c>
      <c r="CD55" s="48">
        <f>'Sim_F(IxI)'!C49</f>
        <v>0</v>
      </c>
      <c r="CE55" s="48">
        <f>'Sim_F(IxI)'!D49</f>
        <v>0</v>
      </c>
      <c r="CF55" s="48">
        <f>'Sim_F(IxI)'!E49</f>
        <v>19744.2527261098</v>
      </c>
      <c r="CG55" s="48">
        <f>'Sim_F(IxI)'!F49</f>
        <v>2840.9811868105198</v>
      </c>
      <c r="CH55" s="82">
        <f>'Sim_F(IxI)'!G49</f>
        <v>43442.974257586196</v>
      </c>
      <c r="CI55" s="93">
        <f t="shared" si="1"/>
        <v>1098214.0000000009</v>
      </c>
      <c r="CJ55" s="127"/>
      <c r="CK55" s="48">
        <f>+'(I-AIxI)-1xSim_F(IxI)'!H48</f>
        <v>1098213.9999999974</v>
      </c>
      <c r="CL55" s="48">
        <f t="shared" si="2"/>
        <v>-3.4924596548080444E-9</v>
      </c>
      <c r="CM55" s="48"/>
      <c r="CN55" s="247">
        <f t="shared" si="3"/>
        <v>6.9056434701189051E-2</v>
      </c>
      <c r="CO55" s="360">
        <v>0</v>
      </c>
    </row>
    <row r="56" spans="1:93" ht="19.5" x14ac:dyDescent="0.25">
      <c r="A56" s="30"/>
      <c r="B56" s="42" t="s">
        <v>47</v>
      </c>
      <c r="C56" s="43" t="s">
        <v>158</v>
      </c>
      <c r="D56" s="51">
        <f>'A(IxI)'!D56*D$102</f>
        <v>36.939961033736012</v>
      </c>
      <c r="E56" s="48">
        <f>'A(IxI)'!E56*E$102</f>
        <v>29.120113927465177</v>
      </c>
      <c r="F56" s="48">
        <f>'A(IxI)'!F56*F$102</f>
        <v>102.63163842690919</v>
      </c>
      <c r="G56" s="48">
        <f>'A(IxI)'!G56*G$102</f>
        <v>13.660982221111464</v>
      </c>
      <c r="H56" s="48">
        <f>'A(IxI)'!H56*H$102</f>
        <v>305.47667981973785</v>
      </c>
      <c r="I56" s="48">
        <f>'A(IxI)'!I56*I$102</f>
        <v>53.714683878553785</v>
      </c>
      <c r="J56" s="48">
        <f>'A(IxI)'!J56*J$102</f>
        <v>51.323597901801023</v>
      </c>
      <c r="K56" s="48">
        <f>'A(IxI)'!K56*K$102</f>
        <v>79.61548482623958</v>
      </c>
      <c r="L56" s="48">
        <f>'A(IxI)'!L56*L$102</f>
        <v>5748.0442983843841</v>
      </c>
      <c r="M56" s="48">
        <f>'A(IxI)'!M56*M$102</f>
        <v>4235.478358914952</v>
      </c>
      <c r="N56" s="48">
        <f>'A(IxI)'!N56*N$102</f>
        <v>979.43545337641262</v>
      </c>
      <c r="O56" s="48">
        <f>'A(IxI)'!O56*O$102</f>
        <v>1041.1607621650551</v>
      </c>
      <c r="P56" s="48">
        <f>'A(IxI)'!P56*P$102</f>
        <v>6506.7058233374973</v>
      </c>
      <c r="Q56" s="48">
        <f>'A(IxI)'!Q56*Q$102</f>
        <v>20.735209282887258</v>
      </c>
      <c r="R56" s="48">
        <f>'A(IxI)'!R56*R$102</f>
        <v>200977.9813184269</v>
      </c>
      <c r="S56" s="48">
        <f>'A(IxI)'!S56*S$102</f>
        <v>21982.880006598563</v>
      </c>
      <c r="T56" s="48">
        <f>'A(IxI)'!T56*T$102</f>
        <v>424.76937700837897</v>
      </c>
      <c r="U56" s="48">
        <f>'A(IxI)'!U56*U$102</f>
        <v>732.09901939103577</v>
      </c>
      <c r="V56" s="48">
        <f>'A(IxI)'!V56*V$102</f>
        <v>1449.7675855033297</v>
      </c>
      <c r="W56" s="48">
        <f>'A(IxI)'!W56*W$102</f>
        <v>416.85512591713285</v>
      </c>
      <c r="X56" s="48">
        <f>'A(IxI)'!X56*X$102</f>
        <v>241.62618945570873</v>
      </c>
      <c r="Y56" s="48">
        <f>'A(IxI)'!Y56*Y$102</f>
        <v>65.879791698285644</v>
      </c>
      <c r="Z56" s="48">
        <f>'A(IxI)'!Z56*Z$102</f>
        <v>459.55074230093368</v>
      </c>
      <c r="AA56" s="48">
        <f>'A(IxI)'!AA56*AA$102</f>
        <v>108.54793037040903</v>
      </c>
      <c r="AB56" s="48">
        <f>'A(IxI)'!AB56*AB$102</f>
        <v>63.033637454413686</v>
      </c>
      <c r="AC56" s="48">
        <f>'A(IxI)'!AC56*AC$102</f>
        <v>46.067648410175181</v>
      </c>
      <c r="AD56" s="48">
        <f>'A(IxI)'!AD56*AD$102</f>
        <v>52.548385564617242</v>
      </c>
      <c r="AE56" s="48">
        <f>'A(IxI)'!AE56*AE$102</f>
        <v>600.21440219234114</v>
      </c>
      <c r="AF56" s="48">
        <f>'A(IxI)'!AF56*AF$102</f>
        <v>251.04044108570855</v>
      </c>
      <c r="AG56" s="48">
        <f>'A(IxI)'!AG56*AG$102</f>
        <v>56.486286561527919</v>
      </c>
      <c r="AH56" s="48">
        <f>'A(IxI)'!AH56*AH$102</f>
        <v>129.91909937429995</v>
      </c>
      <c r="AI56" s="48">
        <f>'A(IxI)'!AI56*AI$102</f>
        <v>96.663903700009442</v>
      </c>
      <c r="AJ56" s="48">
        <f>'A(IxI)'!AJ56*AJ$102</f>
        <v>0</v>
      </c>
      <c r="AK56" s="48">
        <f>'A(IxI)'!AK56*AK$102</f>
        <v>90.360905173421514</v>
      </c>
      <c r="AL56" s="48">
        <f>'A(IxI)'!AL56*AL$102</f>
        <v>276.06469710029006</v>
      </c>
      <c r="AM56" s="48">
        <f>'A(IxI)'!AM56*AM$102</f>
        <v>38.531831362436762</v>
      </c>
      <c r="AN56" s="48">
        <f>'A(IxI)'!AN56*AN$102</f>
        <v>4789.5440083781505</v>
      </c>
      <c r="AO56" s="48">
        <f>'A(IxI)'!AO56*AO$102</f>
        <v>466.20889472644643</v>
      </c>
      <c r="AP56" s="48">
        <f>'A(IxI)'!AP56*AP$102</f>
        <v>1172.5642837083808</v>
      </c>
      <c r="AQ56" s="48">
        <f>'A(IxI)'!AQ56*AQ$102</f>
        <v>9105.6931725699123</v>
      </c>
      <c r="AR56" s="48">
        <f>'A(IxI)'!AR56*AR$102</f>
        <v>77.809102755646421</v>
      </c>
      <c r="AS56" s="48">
        <f>'A(IxI)'!AS56*AS$102</f>
        <v>184.51324652387845</v>
      </c>
      <c r="AT56" s="48">
        <f>'A(IxI)'!AT56*AT$102</f>
        <v>88.762035377083748</v>
      </c>
      <c r="AU56" s="48">
        <f>'A(IxI)'!AU56*AU$102</f>
        <v>239.88717821130851</v>
      </c>
      <c r="AV56" s="48">
        <f>'A(IxI)'!AV56*AV$102</f>
        <v>1121.0872611864174</v>
      </c>
      <c r="AW56" s="48">
        <f>'A(IxI)'!AW56*AW$102</f>
        <v>40.56463029863329</v>
      </c>
      <c r="AX56" s="48">
        <f>'A(IxI)'!AX56*AX$102</f>
        <v>12005.379523252677</v>
      </c>
      <c r="AY56" s="48">
        <f>'A(IxI)'!AY56*AY$102</f>
        <v>141440.32276619342</v>
      </c>
      <c r="AZ56" s="48">
        <f>'A(IxI)'!AZ56*AZ$102</f>
        <v>125920.26794423844</v>
      </c>
      <c r="BA56" s="48">
        <f>'A(IxI)'!BA56*BA$102</f>
        <v>42321.473921295721</v>
      </c>
      <c r="BB56" s="48">
        <f>'A(IxI)'!BB56*BB$102</f>
        <v>127015.04147008221</v>
      </c>
      <c r="BC56" s="48">
        <f>'A(IxI)'!BC56*BC$102</f>
        <v>31365.868132521849</v>
      </c>
      <c r="BD56" s="48">
        <f>'A(IxI)'!BD56*BD$102</f>
        <v>4528.3912328493334</v>
      </c>
      <c r="BE56" s="48">
        <f>'A(IxI)'!BE56*BE$102</f>
        <v>17006.953506832018</v>
      </c>
      <c r="BF56" s="48">
        <f>'A(IxI)'!BF56*BF$102</f>
        <v>3530.4570692008288</v>
      </c>
      <c r="BG56" s="48">
        <f>'A(IxI)'!BG56*BG$102</f>
        <v>1587.1885051694715</v>
      </c>
      <c r="BH56" s="48">
        <f>'A(IxI)'!BH56*BH$102</f>
        <v>149.01134327692205</v>
      </c>
      <c r="BI56" s="48">
        <f>'A(IxI)'!BI56*BI$102</f>
        <v>738455.00230242172</v>
      </c>
      <c r="BJ56" s="48">
        <f>'A(IxI)'!BJ56*BJ$102</f>
        <v>1427.7062331621191</v>
      </c>
      <c r="BK56" s="48">
        <f>'A(IxI)'!BK56*BK$102</f>
        <v>16694.38537990001</v>
      </c>
      <c r="BL56" s="48">
        <f>'A(IxI)'!BL56*BL$102</f>
        <v>31.940081082461209</v>
      </c>
      <c r="BM56" s="48">
        <f>'A(IxI)'!BM56*BM$102</f>
        <v>58.811655229106293</v>
      </c>
      <c r="BN56" s="48">
        <f>'A(IxI)'!BN56*BN$102</f>
        <v>200.10372398080526</v>
      </c>
      <c r="BO56" s="48">
        <f>'A(IxI)'!BO56*BO$102</f>
        <v>788.47546833568799</v>
      </c>
      <c r="BP56" s="48">
        <f>'A(IxI)'!BP56*BP$102</f>
        <v>3443.2857102014259</v>
      </c>
      <c r="BQ56" s="48">
        <f>'A(IxI)'!BQ56*BQ$102</f>
        <v>97.95684369820566</v>
      </c>
      <c r="BR56" s="48">
        <f>'A(IxI)'!BR56*BR$102</f>
        <v>18.588492408962509</v>
      </c>
      <c r="BS56" s="48">
        <f>'A(IxI)'!BS56*BS$102</f>
        <v>103.40048640987661</v>
      </c>
      <c r="BT56" s="48">
        <f>'A(IxI)'!BT56*BT$102</f>
        <v>1263.4368167905495</v>
      </c>
      <c r="BU56" s="48">
        <f>'A(IxI)'!BU56*BU$102</f>
        <v>290.91926409612364</v>
      </c>
      <c r="BV56" s="48">
        <f>'A(IxI)'!BV56*BV$102</f>
        <v>540.20259287115994</v>
      </c>
      <c r="BW56" s="48">
        <f>'A(IxI)'!BW56*BW$102</f>
        <v>203.16386443949264</v>
      </c>
      <c r="BX56" s="48">
        <f>'A(IxI)'!BX56*BX$102</f>
        <v>161.94804207216171</v>
      </c>
      <c r="BY56" s="48">
        <f>'A(IxI)'!BY56*BY$102</f>
        <v>243.87833000856699</v>
      </c>
      <c r="BZ56" s="48">
        <f>'A(IxI)'!BZ56*BZ$102</f>
        <v>355.74851695214846</v>
      </c>
      <c r="CA56" s="55">
        <f>'A(IxI)'!CA56*CA$102</f>
        <v>0</v>
      </c>
      <c r="CB56" s="83">
        <f t="shared" si="0"/>
        <v>1536300.8744048558</v>
      </c>
      <c r="CC56" s="51">
        <f>'Sim_F(IxI)'!B50</f>
        <v>17143.562669642</v>
      </c>
      <c r="CD56" s="48">
        <f>'Sim_F(IxI)'!C50</f>
        <v>0</v>
      </c>
      <c r="CE56" s="48">
        <f>'Sim_F(IxI)'!D50</f>
        <v>0</v>
      </c>
      <c r="CF56" s="48">
        <f>'Sim_F(IxI)'!E50</f>
        <v>5268.6734326007299</v>
      </c>
      <c r="CG56" s="48">
        <f>'Sim_F(IxI)'!F50</f>
        <v>-17551.8578006721</v>
      </c>
      <c r="CH56" s="82">
        <f>'Sim_F(IxI)'!G50</f>
        <v>229085.74729357401</v>
      </c>
      <c r="CI56" s="93">
        <f t="shared" si="1"/>
        <v>1770247.0000000005</v>
      </c>
      <c r="CJ56" s="127"/>
      <c r="CK56" s="48">
        <f>+'(I-AIxI)-1xSim_F(IxI)'!H49</f>
        <v>1770246.9999999986</v>
      </c>
      <c r="CL56" s="48">
        <f t="shared" si="2"/>
        <v>-1.862645149230957E-9</v>
      </c>
      <c r="CM56" s="48"/>
      <c r="CN56" s="247">
        <f t="shared" si="3"/>
        <v>0.13215451041303533</v>
      </c>
      <c r="CO56" s="360">
        <v>0</v>
      </c>
    </row>
    <row r="57" spans="1:93" ht="19.5" x14ac:dyDescent="0.25">
      <c r="A57" s="30"/>
      <c r="B57" s="42" t="s">
        <v>48</v>
      </c>
      <c r="C57" s="43" t="s">
        <v>159</v>
      </c>
      <c r="D57" s="51">
        <f>'A(IxI)'!D57*D$102</f>
        <v>247.35272597271171</v>
      </c>
      <c r="E57" s="48">
        <f>'A(IxI)'!E57*E$102</f>
        <v>249.95266365888637</v>
      </c>
      <c r="F57" s="48">
        <f>'A(IxI)'!F57*F$102</f>
        <v>980.99318005158909</v>
      </c>
      <c r="G57" s="48">
        <f>'A(IxI)'!G57*G$102</f>
        <v>30.368890925840862</v>
      </c>
      <c r="H57" s="48">
        <f>'A(IxI)'!H57*H$102</f>
        <v>1431.9972515831271</v>
      </c>
      <c r="I57" s="48">
        <f>'A(IxI)'!I57*I$102</f>
        <v>382.73297617248215</v>
      </c>
      <c r="J57" s="48">
        <f>'A(IxI)'!J57*J$102</f>
        <v>135.26196948105908</v>
      </c>
      <c r="K57" s="48">
        <f>'A(IxI)'!K57*K$102</f>
        <v>196.19939362015856</v>
      </c>
      <c r="L57" s="48">
        <f>'A(IxI)'!L57*L$102</f>
        <v>765.56512099000508</v>
      </c>
      <c r="M57" s="48">
        <f>'A(IxI)'!M57*M$102</f>
        <v>421.46014680355773</v>
      </c>
      <c r="N57" s="48">
        <f>'A(IxI)'!N57*N$102</f>
        <v>32.06095520518403</v>
      </c>
      <c r="O57" s="48">
        <f>'A(IxI)'!O57*O$102</f>
        <v>11734.041073823741</v>
      </c>
      <c r="P57" s="48">
        <f>'A(IxI)'!P57*P$102</f>
        <v>6294.1401605315159</v>
      </c>
      <c r="Q57" s="48">
        <f>'A(IxI)'!Q57*Q$102</f>
        <v>441.58052566935771</v>
      </c>
      <c r="R57" s="48">
        <f>'A(IxI)'!R57*R$102</f>
        <v>55447.856383615232</v>
      </c>
      <c r="S57" s="48">
        <f>'A(IxI)'!S57*S$102</f>
        <v>9673.5344172762034</v>
      </c>
      <c r="T57" s="48">
        <f>'A(IxI)'!T57*T$102</f>
        <v>5802.5774237903152</v>
      </c>
      <c r="U57" s="48">
        <f>'A(IxI)'!U57*U$102</f>
        <v>18750.821340378861</v>
      </c>
      <c r="V57" s="48">
        <f>'A(IxI)'!V57*V$102</f>
        <v>3545.2010690915558</v>
      </c>
      <c r="W57" s="48">
        <f>'A(IxI)'!W57*W$102</f>
        <v>935.58443469806684</v>
      </c>
      <c r="X57" s="48">
        <f>'A(IxI)'!X57*X$102</f>
        <v>2214.183621284692</v>
      </c>
      <c r="Y57" s="48">
        <f>'A(IxI)'!Y57*Y$102</f>
        <v>689.26635091809715</v>
      </c>
      <c r="Z57" s="48">
        <f>'A(IxI)'!Z57*Z$102</f>
        <v>957.02139043813531</v>
      </c>
      <c r="AA57" s="48">
        <f>'A(IxI)'!AA57*AA$102</f>
        <v>399.03416125078707</v>
      </c>
      <c r="AB57" s="48">
        <f>'A(IxI)'!AB57*AB$102</f>
        <v>902.60311609819098</v>
      </c>
      <c r="AC57" s="48">
        <f>'A(IxI)'!AC57*AC$102</f>
        <v>195.3270086950215</v>
      </c>
      <c r="AD57" s="48">
        <f>'A(IxI)'!AD57*AD$102</f>
        <v>166.46215304185051</v>
      </c>
      <c r="AE57" s="48">
        <f>'A(IxI)'!AE57*AE$102</f>
        <v>4016.1063978535626</v>
      </c>
      <c r="AF57" s="48">
        <f>'A(IxI)'!AF57*AF$102</f>
        <v>5540.3940501581437</v>
      </c>
      <c r="AG57" s="48">
        <f>'A(IxI)'!AG57*AG$102</f>
        <v>683.15921255407181</v>
      </c>
      <c r="AH57" s="48">
        <f>'A(IxI)'!AH57*AH$102</f>
        <v>5133.9484806920755</v>
      </c>
      <c r="AI57" s="48">
        <f>'A(IxI)'!AI57*AI$102</f>
        <v>2846.8275395552414</v>
      </c>
      <c r="AJ57" s="48">
        <f>'A(IxI)'!AJ57*AJ$102</f>
        <v>0</v>
      </c>
      <c r="AK57" s="48">
        <f>'A(IxI)'!AK57*AK$102</f>
        <v>1982.7392916967101</v>
      </c>
      <c r="AL57" s="48">
        <f>'A(IxI)'!AL57*AL$102</f>
        <v>13517.965230372782</v>
      </c>
      <c r="AM57" s="48">
        <f>'A(IxI)'!AM57*AM$102</f>
        <v>852.22750520403793</v>
      </c>
      <c r="AN57" s="48">
        <f>'A(IxI)'!AN57*AN$102</f>
        <v>6360.0264282603657</v>
      </c>
      <c r="AO57" s="48">
        <f>'A(IxI)'!AO57*AO$102</f>
        <v>7489.9529740625048</v>
      </c>
      <c r="AP57" s="48">
        <f>'A(IxI)'!AP57*AP$102</f>
        <v>1873.8768438893762</v>
      </c>
      <c r="AQ57" s="48">
        <f>'A(IxI)'!AQ57*AQ$102</f>
        <v>8604.1453187362531</v>
      </c>
      <c r="AR57" s="48">
        <f>'A(IxI)'!AR57*AR$102</f>
        <v>1588.9321451775334</v>
      </c>
      <c r="AS57" s="48">
        <f>'A(IxI)'!AS57*AS$102</f>
        <v>1914.4547120436421</v>
      </c>
      <c r="AT57" s="48">
        <f>'A(IxI)'!AT57*AT$102</f>
        <v>659.49576718839273</v>
      </c>
      <c r="AU57" s="48">
        <f>'A(IxI)'!AU57*AU$102</f>
        <v>477.40211387061214</v>
      </c>
      <c r="AV57" s="48">
        <f>'A(IxI)'!AV57*AV$102</f>
        <v>5143.1910799553443</v>
      </c>
      <c r="AW57" s="48">
        <f>'A(IxI)'!AW57*AW$102</f>
        <v>1172.0174825013016</v>
      </c>
      <c r="AX57" s="48">
        <f>'A(IxI)'!AX57*AX$102</f>
        <v>3180.5021606815794</v>
      </c>
      <c r="AY57" s="48">
        <f>'A(IxI)'!AY57*AY$102</f>
        <v>9180.4202199457286</v>
      </c>
      <c r="AZ57" s="48">
        <f>'A(IxI)'!AZ57*AZ$102</f>
        <v>33186.940966551017</v>
      </c>
      <c r="BA57" s="48">
        <f>'A(IxI)'!BA57*BA$102</f>
        <v>875.81786231578099</v>
      </c>
      <c r="BB57" s="48">
        <f>'A(IxI)'!BB57*BB$102</f>
        <v>2334.1982137383102</v>
      </c>
      <c r="BC57" s="48">
        <f>'A(IxI)'!BC57*BC$102</f>
        <v>2265.8474337370581</v>
      </c>
      <c r="BD57" s="48">
        <f>'A(IxI)'!BD57*BD$102</f>
        <v>2433.7742819373261</v>
      </c>
      <c r="BE57" s="48">
        <f>'A(IxI)'!BE57*BE$102</f>
        <v>8861.9253484809342</v>
      </c>
      <c r="BF57" s="48">
        <f>'A(IxI)'!BF57*BF$102</f>
        <v>5954.0913541436666</v>
      </c>
      <c r="BG57" s="48">
        <f>'A(IxI)'!BG57*BG$102</f>
        <v>3960.3454579487998</v>
      </c>
      <c r="BH57" s="48">
        <f>'A(IxI)'!BH57*BH$102</f>
        <v>6315.6556146991834</v>
      </c>
      <c r="BI57" s="48">
        <f>'A(IxI)'!BI57*BI$102</f>
        <v>229097.7997878457</v>
      </c>
      <c r="BJ57" s="48">
        <f>'A(IxI)'!BJ57*BJ$102</f>
        <v>2415.7466066145512</v>
      </c>
      <c r="BK57" s="48">
        <f>'A(IxI)'!BK57*BK$102</f>
        <v>15568.896105406884</v>
      </c>
      <c r="BL57" s="48">
        <f>'A(IxI)'!BL57*BL$102</f>
        <v>59.70503355008416</v>
      </c>
      <c r="BM57" s="48">
        <f>'A(IxI)'!BM57*BM$102</f>
        <v>216.75283453920537</v>
      </c>
      <c r="BN57" s="48">
        <f>'A(IxI)'!BN57*BN$102</f>
        <v>3735.7615001789868</v>
      </c>
      <c r="BO57" s="48">
        <f>'A(IxI)'!BO57*BO$102</f>
        <v>308.39237330103663</v>
      </c>
      <c r="BP57" s="48">
        <f>'A(IxI)'!BP57*BP$102</f>
        <v>1663.3102056562486</v>
      </c>
      <c r="BQ57" s="48">
        <f>'A(IxI)'!BQ57*BQ$102</f>
        <v>191.1864751465578</v>
      </c>
      <c r="BR57" s="48">
        <f>'A(IxI)'!BR57*BR$102</f>
        <v>50.697227393224296</v>
      </c>
      <c r="BS57" s="48">
        <f>'A(IxI)'!BS57*BS$102</f>
        <v>171.27364937281308</v>
      </c>
      <c r="BT57" s="48">
        <f>'A(IxI)'!BT57*BT$102</f>
        <v>10804.311683009622</v>
      </c>
      <c r="BU57" s="48">
        <f>'A(IxI)'!BU57*BU$102</f>
        <v>634.36398939201194</v>
      </c>
      <c r="BV57" s="48">
        <f>'A(IxI)'!BV57*BV$102</f>
        <v>2253.8919679158203</v>
      </c>
      <c r="BW57" s="48">
        <f>'A(IxI)'!BW57*BW$102</f>
        <v>342.9701977530284</v>
      </c>
      <c r="BX57" s="48">
        <f>'A(IxI)'!BX57*BX$102</f>
        <v>4128.4722240526426</v>
      </c>
      <c r="BY57" s="48">
        <f>'A(IxI)'!BY57*BY$102</f>
        <v>452.31789581328445</v>
      </c>
      <c r="BZ57" s="48">
        <f>'A(IxI)'!BZ57*BZ$102</f>
        <v>1087.1276405014767</v>
      </c>
      <c r="CA57" s="55">
        <f>'A(IxI)'!CA57*CA$102</f>
        <v>0</v>
      </c>
      <c r="CB57" s="83">
        <f t="shared" si="0"/>
        <v>544612.53879046091</v>
      </c>
      <c r="CC57" s="51">
        <f>'Sim_F(IxI)'!B51</f>
        <v>423118.41911457398</v>
      </c>
      <c r="CD57" s="48">
        <f>'Sim_F(IxI)'!C51</f>
        <v>0</v>
      </c>
      <c r="CE57" s="48">
        <f>'Sim_F(IxI)'!D51</f>
        <v>0</v>
      </c>
      <c r="CF57" s="48">
        <f>'Sim_F(IxI)'!E51</f>
        <v>207731.788680472</v>
      </c>
      <c r="CG57" s="48">
        <f>'Sim_F(IxI)'!F51</f>
        <v>9853.0644454193807</v>
      </c>
      <c r="CH57" s="82">
        <f>'Sim_F(IxI)'!G51</f>
        <v>46268.188969074901</v>
      </c>
      <c r="CI57" s="93">
        <f t="shared" si="1"/>
        <v>1231584.0000000014</v>
      </c>
      <c r="CJ57" s="127"/>
      <c r="CK57" s="48">
        <f>+'(I-AIxI)-1xSim_F(IxI)'!H50</f>
        <v>1231583.9999999991</v>
      </c>
      <c r="CL57" s="48">
        <f t="shared" si="2"/>
        <v>-2.3283064365386963E-9</v>
      </c>
      <c r="CM57" s="48"/>
      <c r="CN57" s="247">
        <f t="shared" si="3"/>
        <v>0.55779505190838752</v>
      </c>
      <c r="CO57" s="360">
        <v>0</v>
      </c>
    </row>
    <row r="58" spans="1:93" ht="19.5" x14ac:dyDescent="0.25">
      <c r="A58" s="30"/>
      <c r="B58" s="42" t="s">
        <v>49</v>
      </c>
      <c r="C58" s="43" t="s">
        <v>160</v>
      </c>
      <c r="D58" s="51">
        <f>'A(IxI)'!D58*D$102</f>
        <v>9.6759139067722799</v>
      </c>
      <c r="E58" s="48">
        <f>'A(IxI)'!E58*E$102</f>
        <v>7.7278065819257877</v>
      </c>
      <c r="F58" s="48">
        <f>'A(IxI)'!F58*F$102</f>
        <v>27.418463910747384</v>
      </c>
      <c r="G58" s="48">
        <f>'A(IxI)'!G58*G$102</f>
        <v>3.4669122166247917</v>
      </c>
      <c r="H58" s="48">
        <f>'A(IxI)'!H58*H$102</f>
        <v>78.897027208428554</v>
      </c>
      <c r="I58" s="48">
        <f>'A(IxI)'!I58*I$102</f>
        <v>14.111850636553037</v>
      </c>
      <c r="J58" s="48">
        <f>'A(IxI)'!J58*J$102</f>
        <v>13.06359616201514</v>
      </c>
      <c r="K58" s="48">
        <f>'A(IxI)'!K58*K$102</f>
        <v>20.240002841012178</v>
      </c>
      <c r="L58" s="48">
        <f>'A(IxI)'!L58*L$102</f>
        <v>16.88400746235315</v>
      </c>
      <c r="M58" s="48">
        <f>'A(IxI)'!M58*M$102</f>
        <v>56.655930062985938</v>
      </c>
      <c r="N58" s="48">
        <f>'A(IxI)'!N58*N$102</f>
        <v>3.9717544407554439</v>
      </c>
      <c r="O58" s="48">
        <f>'A(IxI)'!O58*O$102</f>
        <v>291.56675848605931</v>
      </c>
      <c r="P58" s="48">
        <f>'A(IxI)'!P58*P$102</f>
        <v>40.044164418904977</v>
      </c>
      <c r="Q58" s="48">
        <f>'A(IxI)'!Q58*Q$102</f>
        <v>5.9619938718822016</v>
      </c>
      <c r="R58" s="48">
        <f>'A(IxI)'!R58*R$102</f>
        <v>241.69333878714212</v>
      </c>
      <c r="S58" s="48">
        <f>'A(IxI)'!S58*S$102</f>
        <v>41.237655365886354</v>
      </c>
      <c r="T58" s="48">
        <f>'A(IxI)'!T58*T$102</f>
        <v>116.65532998853915</v>
      </c>
      <c r="U58" s="48">
        <f>'A(IxI)'!U58*U$102</f>
        <v>287.6438679224089</v>
      </c>
      <c r="V58" s="48">
        <f>'A(IxI)'!V58*V$102</f>
        <v>368.53834499833528</v>
      </c>
      <c r="W58" s="48">
        <f>'A(IxI)'!W58*W$102</f>
        <v>105.83370755230757</v>
      </c>
      <c r="X58" s="48">
        <f>'A(IxI)'!X58*X$102</f>
        <v>65.992507087078948</v>
      </c>
      <c r="Y58" s="48">
        <f>'A(IxI)'!Y58*Y$102</f>
        <v>17.76982911960252</v>
      </c>
      <c r="Z58" s="48">
        <f>'A(IxI)'!Z58*Z$102</f>
        <v>116.50801183646306</v>
      </c>
      <c r="AA58" s="48">
        <f>'A(IxI)'!AA58*AA$102</f>
        <v>27.82746334010616</v>
      </c>
      <c r="AB58" s="48">
        <f>'A(IxI)'!AB58*AB$102</f>
        <v>17.386770990445125</v>
      </c>
      <c r="AC58" s="48">
        <f>'A(IxI)'!AC58*AC$102</f>
        <v>11.884589632592636</v>
      </c>
      <c r="AD58" s="48">
        <f>'A(IxI)'!AD58*AD$102</f>
        <v>13.426326437386857</v>
      </c>
      <c r="AE58" s="48">
        <f>'A(IxI)'!AE58*AE$102</f>
        <v>158.41843709645477</v>
      </c>
      <c r="AF58" s="48">
        <f>'A(IxI)'!AF58*AF$102</f>
        <v>65.477083640248196</v>
      </c>
      <c r="AG58" s="48">
        <f>'A(IxI)'!AG58*AG$102</f>
        <v>14.084808685525905</v>
      </c>
      <c r="AH58" s="48">
        <f>'A(IxI)'!AH58*AH$102</f>
        <v>35.621021049766838</v>
      </c>
      <c r="AI58" s="48">
        <f>'A(IxI)'!AI58*AI$102</f>
        <v>26.027402467605732</v>
      </c>
      <c r="AJ58" s="48">
        <f>'A(IxI)'!AJ58*AJ$102</f>
        <v>0</v>
      </c>
      <c r="AK58" s="48">
        <f>'A(IxI)'!AK58*AK$102</f>
        <v>44.070602792427309</v>
      </c>
      <c r="AL58" s="48">
        <f>'A(IxI)'!AL58*AL$102</f>
        <v>236.65320620929256</v>
      </c>
      <c r="AM58" s="48">
        <f>'A(IxI)'!AM58*AM$102</f>
        <v>11.307511599938319</v>
      </c>
      <c r="AN58" s="48">
        <f>'A(IxI)'!AN58*AN$102</f>
        <v>45.873083471117162</v>
      </c>
      <c r="AO58" s="48">
        <f>'A(IxI)'!AO58*AO$102</f>
        <v>65.150903949913925</v>
      </c>
      <c r="AP58" s="48">
        <f>'A(IxI)'!AP58*AP$102</f>
        <v>63.331690227997875</v>
      </c>
      <c r="AQ58" s="48">
        <f>'A(IxI)'!AQ58*AQ$102</f>
        <v>142.20323316634378</v>
      </c>
      <c r="AR58" s="48">
        <f>'A(IxI)'!AR58*AR$102</f>
        <v>33.821354034016345</v>
      </c>
      <c r="AS58" s="48">
        <f>'A(IxI)'!AS58*AS$102</f>
        <v>55.973164998229763</v>
      </c>
      <c r="AT58" s="48">
        <f>'A(IxI)'!AT58*AT$102</f>
        <v>19.444159785296335</v>
      </c>
      <c r="AU58" s="48">
        <f>'A(IxI)'!AU58*AU$102</f>
        <v>9.4851087913162964</v>
      </c>
      <c r="AV58" s="48">
        <f>'A(IxI)'!AV58*AV$102</f>
        <v>62.453551732214414</v>
      </c>
      <c r="AW58" s="48">
        <f>'A(IxI)'!AW58*AW$102</f>
        <v>12.983161778685192</v>
      </c>
      <c r="AX58" s="48">
        <f>'A(IxI)'!AX58*AX$102</f>
        <v>40.28180504656801</v>
      </c>
      <c r="AY58" s="48">
        <f>'A(IxI)'!AY58*AY$102</f>
        <v>63.743930971367476</v>
      </c>
      <c r="AZ58" s="48">
        <f>'A(IxI)'!AZ58*AZ$102</f>
        <v>150.16830353954668</v>
      </c>
      <c r="BA58" s="48">
        <f>'A(IxI)'!BA58*BA$102</f>
        <v>49.746504900800772</v>
      </c>
      <c r="BB58" s="48">
        <f>'A(IxI)'!BB58*BB$102</f>
        <v>38.232424706151306</v>
      </c>
      <c r="BC58" s="48">
        <f>'A(IxI)'!BC58*BC$102</f>
        <v>88.583918418504538</v>
      </c>
      <c r="BD58" s="48">
        <f>'A(IxI)'!BD58*BD$102</f>
        <v>2057.3995201954717</v>
      </c>
      <c r="BE58" s="48">
        <f>'A(IxI)'!BE58*BE$102</f>
        <v>90.741103636706185</v>
      </c>
      <c r="BF58" s="48">
        <f>'A(IxI)'!BF58*BF$102</f>
        <v>219.65433276004705</v>
      </c>
      <c r="BG58" s="48">
        <f>'A(IxI)'!BG58*BG$102</f>
        <v>106.8553898882987</v>
      </c>
      <c r="BH58" s="48">
        <f>'A(IxI)'!BH58*BH$102</f>
        <v>252.5905016491954</v>
      </c>
      <c r="BI58" s="48">
        <f>'A(IxI)'!BI58*BI$102</f>
        <v>1767.1558645254947</v>
      </c>
      <c r="BJ58" s="48">
        <f>'A(IxI)'!BJ58*BJ$102</f>
        <v>4286.327295240304</v>
      </c>
      <c r="BK58" s="48">
        <f>'A(IxI)'!BK58*BK$102</f>
        <v>969.30666972527104</v>
      </c>
      <c r="BL58" s="48">
        <f>'A(IxI)'!BL58*BL$102</f>
        <v>101.54332422959462</v>
      </c>
      <c r="BM58" s="48">
        <f>'A(IxI)'!BM58*BM$102</f>
        <v>101.89576523718011</v>
      </c>
      <c r="BN58" s="48">
        <f>'A(IxI)'!BN58*BN$102</f>
        <v>56.74369615580904</v>
      </c>
      <c r="BO58" s="48">
        <f>'A(IxI)'!BO58*BO$102</f>
        <v>910.09815181989552</v>
      </c>
      <c r="BP58" s="48">
        <f>'A(IxI)'!BP58*BP$102</f>
        <v>3572.0705396661242</v>
      </c>
      <c r="BQ58" s="48">
        <f>'A(IxI)'!BQ58*BQ$102</f>
        <v>211.96757308266163</v>
      </c>
      <c r="BR58" s="48">
        <f>'A(IxI)'!BR58*BR$102</f>
        <v>277.75036679327803</v>
      </c>
      <c r="BS58" s="48">
        <f>'A(IxI)'!BS58*BS$102</f>
        <v>2.5175987256290813</v>
      </c>
      <c r="BT58" s="48">
        <f>'A(IxI)'!BT58*BT$102</f>
        <v>8314.8545216490766</v>
      </c>
      <c r="BU58" s="48">
        <f>'A(IxI)'!BU58*BU$102</f>
        <v>5738.6916420138768</v>
      </c>
      <c r="BV58" s="48">
        <f>'A(IxI)'!BV58*BV$102</f>
        <v>986.21816053869225</v>
      </c>
      <c r="BW58" s="48">
        <f>'A(IxI)'!BW58*BW$102</f>
        <v>308.78302948404922</v>
      </c>
      <c r="BX58" s="48">
        <f>'A(IxI)'!BX58*BX$102</f>
        <v>632.98025784527772</v>
      </c>
      <c r="BY58" s="48">
        <f>'A(IxI)'!BY58*BY$102</f>
        <v>550.63838325555309</v>
      </c>
      <c r="BZ58" s="48">
        <f>'A(IxI)'!BZ58*BZ$102</f>
        <v>556.67773920404682</v>
      </c>
      <c r="CA58" s="55">
        <f>'A(IxI)'!CA58*CA$102</f>
        <v>0</v>
      </c>
      <c r="CB58" s="83">
        <f t="shared" si="0"/>
        <v>35628.681725646173</v>
      </c>
      <c r="CC58" s="51">
        <f>'Sim_F(IxI)'!B52</f>
        <v>101206.13722338399</v>
      </c>
      <c r="CD58" s="48">
        <f>'Sim_F(IxI)'!C52</f>
        <v>0</v>
      </c>
      <c r="CE58" s="48">
        <f>'Sim_F(IxI)'!D52</f>
        <v>0</v>
      </c>
      <c r="CF58" s="48">
        <f>'Sim_F(IxI)'!E52</f>
        <v>91978.971525772999</v>
      </c>
      <c r="CG58" s="48">
        <f>'Sim_F(IxI)'!F52</f>
        <v>44776.160857776304</v>
      </c>
      <c r="CH58" s="82">
        <f>'Sim_F(IxI)'!G52</f>
        <v>25312.0486674208</v>
      </c>
      <c r="CI58" s="93">
        <f t="shared" si="1"/>
        <v>298902.00000000029</v>
      </c>
      <c r="CJ58" s="127"/>
      <c r="CK58" s="48">
        <f>+'(I-AIxI)-1xSim_F(IxI)'!H51</f>
        <v>298902.0000000014</v>
      </c>
      <c r="CL58" s="48">
        <f t="shared" si="2"/>
        <v>1.1059455573558807E-9</v>
      </c>
      <c r="CM58" s="48"/>
      <c r="CN58" s="247">
        <f t="shared" si="3"/>
        <v>0.88080146092817657</v>
      </c>
      <c r="CO58" s="360">
        <v>0</v>
      </c>
    </row>
    <row r="59" spans="1:93" ht="19.5" x14ac:dyDescent="0.25">
      <c r="A59" s="30"/>
      <c r="B59" s="42" t="s">
        <v>50</v>
      </c>
      <c r="C59" s="43" t="s">
        <v>161</v>
      </c>
      <c r="D59" s="51">
        <f>'A(IxI)'!D59*D$102</f>
        <v>56.596320148052179</v>
      </c>
      <c r="E59" s="48">
        <f>'A(IxI)'!E59*E$102</f>
        <v>45.90071217981226</v>
      </c>
      <c r="F59" s="48">
        <f>'A(IxI)'!F59*F$102</f>
        <v>164.11337877794151</v>
      </c>
      <c r="G59" s="48">
        <f>'A(IxI)'!G59*G$102</f>
        <v>19.501231169026255</v>
      </c>
      <c r="H59" s="48">
        <f>'A(IxI)'!H59*H$102</f>
        <v>453.67901098873443</v>
      </c>
      <c r="I59" s="48">
        <f>'A(IxI)'!I59*I$102</f>
        <v>82.836307014770981</v>
      </c>
      <c r="J59" s="48">
        <f>'A(IxI)'!J59*J$102</f>
        <v>73.760120106153821</v>
      </c>
      <c r="K59" s="48">
        <f>'A(IxI)'!K59*K$102</f>
        <v>114.10140538752674</v>
      </c>
      <c r="L59" s="48">
        <f>'A(IxI)'!L59*L$102</f>
        <v>103.21416327566163</v>
      </c>
      <c r="M59" s="48">
        <f>'A(IxI)'!M59*M$102</f>
        <v>317.68866283692148</v>
      </c>
      <c r="N59" s="48">
        <f>'A(IxI)'!N59*N$102</f>
        <v>30.594596210009424</v>
      </c>
      <c r="O59" s="48">
        <f>'A(IxI)'!O59*O$102</f>
        <v>2791.9269810706487</v>
      </c>
      <c r="P59" s="48">
        <f>'A(IxI)'!P59*P$102</f>
        <v>304.40800659274169</v>
      </c>
      <c r="Q59" s="48">
        <f>'A(IxI)'!Q59*Q$102</f>
        <v>38.729741778346963</v>
      </c>
      <c r="R59" s="48">
        <f>'A(IxI)'!R59*R$102</f>
        <v>2235.9288683262157</v>
      </c>
      <c r="S59" s="48">
        <f>'A(IxI)'!S59*S$102</f>
        <v>374.09323597870986</v>
      </c>
      <c r="T59" s="48">
        <f>'A(IxI)'!T59*T$102</f>
        <v>719.97663786186888</v>
      </c>
      <c r="U59" s="48">
        <f>'A(IxI)'!U59*U$102</f>
        <v>2011.549389417512</v>
      </c>
      <c r="V59" s="48">
        <f>'A(IxI)'!V59*V$102</f>
        <v>2102.8359728559763</v>
      </c>
      <c r="W59" s="48">
        <f>'A(IxI)'!W59*W$102</f>
        <v>595.28769032870002</v>
      </c>
      <c r="X59" s="48">
        <f>'A(IxI)'!X59*X$102</f>
        <v>387.52301238861116</v>
      </c>
      <c r="Y59" s="48">
        <f>'A(IxI)'!Y59*Y$102</f>
        <v>106.76837996888945</v>
      </c>
      <c r="Z59" s="48">
        <f>'A(IxI)'!Z59*Z$102</f>
        <v>654.5045398106065</v>
      </c>
      <c r="AA59" s="48">
        <f>'A(IxI)'!AA59*AA$102</f>
        <v>159.71517984762991</v>
      </c>
      <c r="AB59" s="48">
        <f>'A(IxI)'!AB59*AB$102</f>
        <v>107.8120967582575</v>
      </c>
      <c r="AC59" s="48">
        <f>'A(IxI)'!AC59*AC$102</f>
        <v>76.688072295719863</v>
      </c>
      <c r="AD59" s="48">
        <f>'A(IxI)'!AD59*AD$102</f>
        <v>76.174319081550365</v>
      </c>
      <c r="AE59" s="48">
        <f>'A(IxI)'!AE59*AE$102</f>
        <v>899.03529113040588</v>
      </c>
      <c r="AF59" s="48">
        <f>'A(IxI)'!AF59*AF$102</f>
        <v>427.03598089270827</v>
      </c>
      <c r="AG59" s="48">
        <f>'A(IxI)'!AG59*AG$102</f>
        <v>86.594988998428107</v>
      </c>
      <c r="AH59" s="48">
        <f>'A(IxI)'!AH59*AH$102</f>
        <v>264.21733985839791</v>
      </c>
      <c r="AI59" s="48">
        <f>'A(IxI)'!AI59*AI$102</f>
        <v>162.48347260384438</v>
      </c>
      <c r="AJ59" s="48">
        <f>'A(IxI)'!AJ59*AJ$102</f>
        <v>0</v>
      </c>
      <c r="AK59" s="48">
        <f>'A(IxI)'!AK59*AK$102</f>
        <v>160.07949836053962</v>
      </c>
      <c r="AL59" s="48">
        <f>'A(IxI)'!AL59*AL$102</f>
        <v>649.72280653456573</v>
      </c>
      <c r="AM59" s="48">
        <f>'A(IxI)'!AM59*AM$102</f>
        <v>71.214340308168119</v>
      </c>
      <c r="AN59" s="48">
        <f>'A(IxI)'!AN59*AN$102</f>
        <v>337.54218035770606</v>
      </c>
      <c r="AO59" s="48">
        <f>'A(IxI)'!AO59*AO$102</f>
        <v>453.07765204988527</v>
      </c>
      <c r="AP59" s="48">
        <f>'A(IxI)'!AP59*AP$102</f>
        <v>430.73692466916344</v>
      </c>
      <c r="AQ59" s="48">
        <f>'A(IxI)'!AQ59*AQ$102</f>
        <v>897.90140193960781</v>
      </c>
      <c r="AR59" s="48">
        <f>'A(IxI)'!AR59*AR$102</f>
        <v>149.87097692088182</v>
      </c>
      <c r="AS59" s="48">
        <f>'A(IxI)'!AS59*AS$102</f>
        <v>207.81275168544207</v>
      </c>
      <c r="AT59" s="48">
        <f>'A(IxI)'!AT59*AT$102</f>
        <v>92.301276169448244</v>
      </c>
      <c r="AU59" s="48">
        <f>'A(IxI)'!AU59*AU$102</f>
        <v>62.822466872921844</v>
      </c>
      <c r="AV59" s="48">
        <f>'A(IxI)'!AV59*AV$102</f>
        <v>382.50037739569461</v>
      </c>
      <c r="AW59" s="48">
        <f>'A(IxI)'!AW59*AW$102</f>
        <v>80.656910932074908</v>
      </c>
      <c r="AX59" s="48">
        <f>'A(IxI)'!AX59*AX$102</f>
        <v>209.71651035389718</v>
      </c>
      <c r="AY59" s="48">
        <f>'A(IxI)'!AY59*AY$102</f>
        <v>447.14985095135029</v>
      </c>
      <c r="AZ59" s="48">
        <f>'A(IxI)'!AZ59*AZ$102</f>
        <v>1272.2480864022505</v>
      </c>
      <c r="BA59" s="48">
        <f>'A(IxI)'!BA59*BA$102</f>
        <v>1187.0618142485384</v>
      </c>
      <c r="BB59" s="48">
        <f>'A(IxI)'!BB59*BB$102</f>
        <v>151.82230933122202</v>
      </c>
      <c r="BC59" s="48">
        <f>'A(IxI)'!BC59*BC$102</f>
        <v>131.32366510765311</v>
      </c>
      <c r="BD59" s="48">
        <f>'A(IxI)'!BD59*BD$102</f>
        <v>212.204209062871</v>
      </c>
      <c r="BE59" s="48">
        <f>'A(IxI)'!BE59*BE$102</f>
        <v>403.4225872419824</v>
      </c>
      <c r="BF59" s="48">
        <f>'A(IxI)'!BF59*BF$102</f>
        <v>384.41907808597267</v>
      </c>
      <c r="BG59" s="48">
        <f>'A(IxI)'!BG59*BG$102</f>
        <v>217.8673371111214</v>
      </c>
      <c r="BH59" s="48">
        <f>'A(IxI)'!BH59*BH$102</f>
        <v>292.23691047576165</v>
      </c>
      <c r="BI59" s="48">
        <f>'A(IxI)'!BI59*BI$102</f>
        <v>20784.901471586512</v>
      </c>
      <c r="BJ59" s="48">
        <f>'A(IxI)'!BJ59*BJ$102</f>
        <v>2660.2089445730039</v>
      </c>
      <c r="BK59" s="48">
        <f>'A(IxI)'!BK59*BK$102</f>
        <v>2170.9464909887051</v>
      </c>
      <c r="BL59" s="48">
        <f>'A(IxI)'!BL59*BL$102</f>
        <v>14.348760606706186</v>
      </c>
      <c r="BM59" s="48">
        <f>'A(IxI)'!BM59*BM$102</f>
        <v>35.235732141531294</v>
      </c>
      <c r="BN59" s="48">
        <f>'A(IxI)'!BN59*BN$102</f>
        <v>368.02205505387673</v>
      </c>
      <c r="BO59" s="48">
        <f>'A(IxI)'!BO59*BO$102</f>
        <v>134.1292876655391</v>
      </c>
      <c r="BP59" s="48">
        <f>'A(IxI)'!BP59*BP$102</f>
        <v>128.20186707142625</v>
      </c>
      <c r="BQ59" s="48">
        <f>'A(IxI)'!BQ59*BQ$102</f>
        <v>70.189981902020406</v>
      </c>
      <c r="BR59" s="48">
        <f>'A(IxI)'!BR59*BR$102</f>
        <v>9.3404725599762326</v>
      </c>
      <c r="BS59" s="48">
        <f>'A(IxI)'!BS59*BS$102</f>
        <v>14.11701426162913</v>
      </c>
      <c r="BT59" s="48">
        <f>'A(IxI)'!BT59*BT$102</f>
        <v>699.11092965415958</v>
      </c>
      <c r="BU59" s="48">
        <f>'A(IxI)'!BU59*BU$102</f>
        <v>346.21786849104592</v>
      </c>
      <c r="BV59" s="48">
        <f>'A(IxI)'!BV59*BV$102</f>
        <v>214.61585692520546</v>
      </c>
      <c r="BW59" s="48">
        <f>'A(IxI)'!BW59*BW$102</f>
        <v>124.58786023254982</v>
      </c>
      <c r="BX59" s="48">
        <f>'A(IxI)'!BX59*BX$102</f>
        <v>711.93135520188605</v>
      </c>
      <c r="BY59" s="48">
        <f>'A(IxI)'!BY59*BY$102</f>
        <v>466.20838487241275</v>
      </c>
      <c r="BZ59" s="48">
        <f>'A(IxI)'!BZ59*BZ$102</f>
        <v>376.62866492796684</v>
      </c>
      <c r="CA59" s="55">
        <f>'A(IxI)'!CA59*CA$102</f>
        <v>0</v>
      </c>
      <c r="CB59" s="83">
        <f t="shared" si="0"/>
        <v>54259.930027225251</v>
      </c>
      <c r="CC59" s="51">
        <f>'Sim_F(IxI)'!B53</f>
        <v>151293.56570732599</v>
      </c>
      <c r="CD59" s="48">
        <f>'Sim_F(IxI)'!C53</f>
        <v>0</v>
      </c>
      <c r="CE59" s="48">
        <f>'Sim_F(IxI)'!D53</f>
        <v>0</v>
      </c>
      <c r="CF59" s="48">
        <f>'Sim_F(IxI)'!E53</f>
        <v>372901.002612193</v>
      </c>
      <c r="CG59" s="48">
        <f>'Sim_F(IxI)'!F53</f>
        <v>16041.5569956737</v>
      </c>
      <c r="CH59" s="82">
        <f>'Sim_F(IxI)'!G53</f>
        <v>179881.944657582</v>
      </c>
      <c r="CI59" s="93">
        <f t="shared" si="1"/>
        <v>774377.99999999988</v>
      </c>
      <c r="CJ59" s="127"/>
      <c r="CK59" s="48">
        <f>+'(I-AIxI)-1xSim_F(IxI)'!H52</f>
        <v>774378.0000000021</v>
      </c>
      <c r="CL59" s="48">
        <f t="shared" si="2"/>
        <v>2.2118911147117615E-9</v>
      </c>
      <c r="CM59" s="48"/>
      <c r="CN59" s="247">
        <f t="shared" si="3"/>
        <v>0.92993095099909195</v>
      </c>
      <c r="CO59" s="360">
        <v>0</v>
      </c>
    </row>
    <row r="60" spans="1:93" ht="19.5" x14ac:dyDescent="0.25">
      <c r="A60" s="30"/>
      <c r="B60" s="42" t="s">
        <v>51</v>
      </c>
      <c r="C60" s="43" t="s">
        <v>162</v>
      </c>
      <c r="D60" s="51">
        <f>'A(IxI)'!D60*D$102</f>
        <v>25.55127271833901</v>
      </c>
      <c r="E60" s="48">
        <f>'A(IxI)'!E60*E$102</f>
        <v>23.801404434431959</v>
      </c>
      <c r="F60" s="48">
        <f>'A(IxI)'!F60*F$102</f>
        <v>90.547320593109887</v>
      </c>
      <c r="G60" s="48">
        <f>'A(IxI)'!G60*G$102</f>
        <v>5.3811404724291947</v>
      </c>
      <c r="H60" s="48">
        <f>'A(IxI)'!H60*H$102</f>
        <v>170.45393823431942</v>
      </c>
      <c r="I60" s="48">
        <f>'A(IxI)'!I60*I$102</f>
        <v>38.689216677698575</v>
      </c>
      <c r="J60" s="48">
        <f>'A(IxI)'!J60*J$102</f>
        <v>21.625895140627016</v>
      </c>
      <c r="K60" s="48">
        <f>'A(IxI)'!K60*K$102</f>
        <v>32.639978395585942</v>
      </c>
      <c r="L60" s="48">
        <f>'A(IxI)'!L60*L$102</f>
        <v>66.218717320767936</v>
      </c>
      <c r="M60" s="48">
        <f>'A(IxI)'!M60*M$102</f>
        <v>83.090896839861102</v>
      </c>
      <c r="N60" s="48">
        <f>'A(IxI)'!N60*N$102</f>
        <v>386.30057020946811</v>
      </c>
      <c r="O60" s="48">
        <f>'A(IxI)'!O60*O$102</f>
        <v>4389.8804687313359</v>
      </c>
      <c r="P60" s="48">
        <f>'A(IxI)'!P60*P$102</f>
        <v>447.83742254276535</v>
      </c>
      <c r="Q60" s="48">
        <f>'A(IxI)'!Q60*Q$102</f>
        <v>34.466986921148816</v>
      </c>
      <c r="R60" s="48">
        <f>'A(IxI)'!R60*R$102</f>
        <v>7517.1719607266959</v>
      </c>
      <c r="S60" s="48">
        <f>'A(IxI)'!S60*S$102</f>
        <v>1072.619588179288</v>
      </c>
      <c r="T60" s="48">
        <f>'A(IxI)'!T60*T$102</f>
        <v>490.75945321534942</v>
      </c>
      <c r="U60" s="48">
        <f>'A(IxI)'!U60*U$102</f>
        <v>2040.0836855762821</v>
      </c>
      <c r="V60" s="48">
        <f>'A(IxI)'!V60*V$102</f>
        <v>1708.590464900074</v>
      </c>
      <c r="W60" s="48">
        <f>'A(IxI)'!W60*W$102</f>
        <v>164.79414805493087</v>
      </c>
      <c r="X60" s="48">
        <f>'A(IxI)'!X60*X$102</f>
        <v>833.63267881773061</v>
      </c>
      <c r="Y60" s="48">
        <f>'A(IxI)'!Y60*Y$102</f>
        <v>62.088132054786122</v>
      </c>
      <c r="Z60" s="48">
        <f>'A(IxI)'!Z60*Z$102</f>
        <v>176.72046920176092</v>
      </c>
      <c r="AA60" s="48">
        <f>'A(IxI)'!AA60*AA$102</f>
        <v>314.70563708666083</v>
      </c>
      <c r="AB60" s="48">
        <f>'A(IxI)'!AB60*AB$102</f>
        <v>75.591073475016472</v>
      </c>
      <c r="AC60" s="48">
        <f>'A(IxI)'!AC60*AC$102</f>
        <v>24.335288765483494</v>
      </c>
      <c r="AD60" s="48">
        <f>'A(IxI)'!AD60*AD$102</f>
        <v>24.003785032707178</v>
      </c>
      <c r="AE60" s="48">
        <f>'A(IxI)'!AE60*AE$102</f>
        <v>1273.9177678977949</v>
      </c>
      <c r="AF60" s="48">
        <f>'A(IxI)'!AF60*AF$102</f>
        <v>1208.7833506458269</v>
      </c>
      <c r="AG60" s="48">
        <f>'A(IxI)'!AG60*AG$102</f>
        <v>57.632106637785149</v>
      </c>
      <c r="AH60" s="48">
        <f>'A(IxI)'!AH60*AH$102</f>
        <v>365.25057201900745</v>
      </c>
      <c r="AI60" s="48">
        <f>'A(IxI)'!AI60*AI$102</f>
        <v>203.75012171892092</v>
      </c>
      <c r="AJ60" s="48">
        <f>'A(IxI)'!AJ60*AJ$102</f>
        <v>0</v>
      </c>
      <c r="AK60" s="48">
        <f>'A(IxI)'!AK60*AK$102</f>
        <v>150.41284769765647</v>
      </c>
      <c r="AL60" s="48">
        <f>'A(IxI)'!AL60*AL$102</f>
        <v>1133.3920715814725</v>
      </c>
      <c r="AM60" s="48">
        <f>'A(IxI)'!AM60*AM$102</f>
        <v>65.731998564340785</v>
      </c>
      <c r="AN60" s="48">
        <f>'A(IxI)'!AN60*AN$102</f>
        <v>457.17193528712858</v>
      </c>
      <c r="AO60" s="48">
        <f>'A(IxI)'!AO60*AO$102</f>
        <v>523.99080811981582</v>
      </c>
      <c r="AP60" s="48">
        <f>'A(IxI)'!AP60*AP$102</f>
        <v>92.844642041376346</v>
      </c>
      <c r="AQ60" s="48">
        <f>'A(IxI)'!AQ60*AQ$102</f>
        <v>698.12200382246692</v>
      </c>
      <c r="AR60" s="48">
        <f>'A(IxI)'!AR60*AR$102</f>
        <v>124.92102309169374</v>
      </c>
      <c r="AS60" s="48">
        <f>'A(IxI)'!AS60*AS$102</f>
        <v>147.51627016073934</v>
      </c>
      <c r="AT60" s="48">
        <f>'A(IxI)'!AT60*AT$102</f>
        <v>54.0689837442659</v>
      </c>
      <c r="AU60" s="48">
        <f>'A(IxI)'!AU60*AU$102</f>
        <v>474.8247029994024</v>
      </c>
      <c r="AV60" s="48">
        <f>'A(IxI)'!AV60*AV$102</f>
        <v>382.85690761539752</v>
      </c>
      <c r="AW60" s="48">
        <f>'A(IxI)'!AW60*AW$102</f>
        <v>87.219851525362472</v>
      </c>
      <c r="AX60" s="48">
        <f>'A(IxI)'!AX60*AX$102</f>
        <v>234.97753715774715</v>
      </c>
      <c r="AY60" s="48">
        <f>'A(IxI)'!AY60*AY$102</f>
        <v>815.84180538556609</v>
      </c>
      <c r="AZ60" s="48">
        <f>'A(IxI)'!AZ60*AZ$102</f>
        <v>4245.3681838533157</v>
      </c>
      <c r="BA60" s="48">
        <f>'A(IxI)'!BA60*BA$102</f>
        <v>1569.2896551272893</v>
      </c>
      <c r="BB60" s="48">
        <f>'A(IxI)'!BB60*BB$102</f>
        <v>269.62395872611791</v>
      </c>
      <c r="BC60" s="48">
        <f>'A(IxI)'!BC60*BC$102</f>
        <v>6571.0794511510967</v>
      </c>
      <c r="BD60" s="48">
        <f>'A(IxI)'!BD60*BD$102</f>
        <v>4735.3989661428122</v>
      </c>
      <c r="BE60" s="48">
        <f>'A(IxI)'!BE60*BE$102</f>
        <v>1107.7884193743175</v>
      </c>
      <c r="BF60" s="48">
        <f>'A(IxI)'!BF60*BF$102</f>
        <v>1065.6868167529242</v>
      </c>
      <c r="BG60" s="48">
        <f>'A(IxI)'!BG60*BG$102</f>
        <v>285.91553881996515</v>
      </c>
      <c r="BH60" s="48">
        <f>'A(IxI)'!BH60*BH$102</f>
        <v>439.71946718869395</v>
      </c>
      <c r="BI60" s="48">
        <f>'A(IxI)'!BI60*BI$102</f>
        <v>18690.086593919768</v>
      </c>
      <c r="BJ60" s="48">
        <f>'A(IxI)'!BJ60*BJ$102</f>
        <v>162.58892261814489</v>
      </c>
      <c r="BK60" s="48">
        <f>'A(IxI)'!BK60*BK$102</f>
        <v>1358.6806090590692</v>
      </c>
      <c r="BL60" s="48">
        <f>'A(IxI)'!BL60*BL$102</f>
        <v>4.4646350216404826</v>
      </c>
      <c r="BM60" s="48">
        <f>'A(IxI)'!BM60*BM$102</f>
        <v>16.922981809909693</v>
      </c>
      <c r="BN60" s="48">
        <f>'A(IxI)'!BN60*BN$102</f>
        <v>1616.5473509024541</v>
      </c>
      <c r="BO60" s="48">
        <f>'A(IxI)'!BO60*BO$102</f>
        <v>25.044040376316484</v>
      </c>
      <c r="BP60" s="48">
        <f>'A(IxI)'!BP60*BP$102</f>
        <v>122.42900515913168</v>
      </c>
      <c r="BQ60" s="48">
        <f>'A(IxI)'!BQ60*BQ$102</f>
        <v>20.887654748852235</v>
      </c>
      <c r="BR60" s="48">
        <f>'A(IxI)'!BR60*BR$102</f>
        <v>4.6610117789352818</v>
      </c>
      <c r="BS60" s="48">
        <f>'A(IxI)'!BS60*BS$102</f>
        <v>3.6922796212655884</v>
      </c>
      <c r="BT60" s="48">
        <f>'A(IxI)'!BT60*BT$102</f>
        <v>695.12652081797034</v>
      </c>
      <c r="BU60" s="48">
        <f>'A(IxI)'!BU60*BU$102</f>
        <v>75.53475084060041</v>
      </c>
      <c r="BV60" s="48">
        <f>'A(IxI)'!BV60*BV$102</f>
        <v>128.21844094124285</v>
      </c>
      <c r="BW60" s="48">
        <f>'A(IxI)'!BW60*BW$102</f>
        <v>22.583812924335202</v>
      </c>
      <c r="BX60" s="48">
        <f>'A(IxI)'!BX60*BX$102</f>
        <v>315.69672319230722</v>
      </c>
      <c r="BY60" s="48">
        <f>'A(IxI)'!BY60*BY$102</f>
        <v>73.10823473610904</v>
      </c>
      <c r="BZ60" s="48">
        <f>'A(IxI)'!BZ60*BZ$102</f>
        <v>60.641268475841507</v>
      </c>
      <c r="CA60" s="55">
        <f>'A(IxI)'!CA60*CA$102</f>
        <v>0</v>
      </c>
      <c r="CB60" s="83">
        <f t="shared" si="0"/>
        <v>72561.594196112841</v>
      </c>
      <c r="CC60" s="51">
        <f>'Sim_F(IxI)'!B54</f>
        <v>35473.5628645365</v>
      </c>
      <c r="CD60" s="48">
        <f>'Sim_F(IxI)'!C54</f>
        <v>0</v>
      </c>
      <c r="CE60" s="48">
        <f>'Sim_F(IxI)'!D54</f>
        <v>0</v>
      </c>
      <c r="CF60" s="48">
        <f>'Sim_F(IxI)'!E54</f>
        <v>92555.994388501495</v>
      </c>
      <c r="CG60" s="48">
        <f>'Sim_F(IxI)'!F54</f>
        <v>15525.066894807</v>
      </c>
      <c r="CH60" s="82">
        <f>'Sim_F(IxI)'!G54</f>
        <v>71381.781656042207</v>
      </c>
      <c r="CI60" s="93">
        <f t="shared" si="1"/>
        <v>287498</v>
      </c>
      <c r="CJ60" s="127"/>
      <c r="CK60" s="48">
        <f>+'(I-AIxI)-1xSim_F(IxI)'!H53</f>
        <v>287497.99999999977</v>
      </c>
      <c r="CL60" s="48">
        <f t="shared" si="2"/>
        <v>0</v>
      </c>
      <c r="CM60" s="48"/>
      <c r="CN60" s="247">
        <f t="shared" si="3"/>
        <v>0.74761009051849825</v>
      </c>
      <c r="CO60" s="360">
        <v>0</v>
      </c>
    </row>
    <row r="61" spans="1:93" ht="19.5" x14ac:dyDescent="0.25">
      <c r="A61" s="30"/>
      <c r="B61" s="42" t="s">
        <v>52</v>
      </c>
      <c r="C61" s="43" t="s">
        <v>163</v>
      </c>
      <c r="D61" s="51">
        <f>'A(IxI)'!D61*D$102</f>
        <v>42.119552180592535</v>
      </c>
      <c r="E61" s="48">
        <f>'A(IxI)'!E61*E$102</f>
        <v>33.508545995191049</v>
      </c>
      <c r="F61" s="48">
        <f>'A(IxI)'!F61*F$102</f>
        <v>118.65412973662723</v>
      </c>
      <c r="G61" s="48">
        <f>'A(IxI)'!G61*G$102</f>
        <v>15.237035923950829</v>
      </c>
      <c r="H61" s="48">
        <f>'A(IxI)'!H61*H$102</f>
        <v>344.90159676839409</v>
      </c>
      <c r="I61" s="48">
        <f>'A(IxI)'!I61*I$102</f>
        <v>61.374439447566473</v>
      </c>
      <c r="J61" s="48">
        <f>'A(IxI)'!J61*J$102</f>
        <v>57.362334596638583</v>
      </c>
      <c r="K61" s="48">
        <f>'A(IxI)'!K61*K$102</f>
        <v>88.907359461793334</v>
      </c>
      <c r="L61" s="48">
        <f>'A(IxI)'!L61*L$102</f>
        <v>72.66280683946178</v>
      </c>
      <c r="M61" s="48">
        <f>'A(IxI)'!M61*M$102</f>
        <v>249.18892953486571</v>
      </c>
      <c r="N61" s="48">
        <f>'A(IxI)'!N61*N$102</f>
        <v>26.545071652223836</v>
      </c>
      <c r="O61" s="48">
        <f>'A(IxI)'!O61*O$102</f>
        <v>1900.8242574747453</v>
      </c>
      <c r="P61" s="48">
        <f>'A(IxI)'!P61*P$102</f>
        <v>14441.693659860277</v>
      </c>
      <c r="Q61" s="48">
        <f>'A(IxI)'!Q61*Q$102</f>
        <v>25.248850034069481</v>
      </c>
      <c r="R61" s="48">
        <f>'A(IxI)'!R61*R$102</f>
        <v>1703.2717435085365</v>
      </c>
      <c r="S61" s="48">
        <f>'A(IxI)'!S61*S$102</f>
        <v>243.84444707165514</v>
      </c>
      <c r="T61" s="48">
        <f>'A(IxI)'!T61*T$102</f>
        <v>500.76219359928268</v>
      </c>
      <c r="U61" s="48">
        <f>'A(IxI)'!U61*U$102</f>
        <v>1044.237021390747</v>
      </c>
      <c r="V61" s="48">
        <f>'A(IxI)'!V61*V$102</f>
        <v>1697.2979469807797</v>
      </c>
      <c r="W61" s="48">
        <f>'A(IxI)'!W61*W$102</f>
        <v>464.99671225683306</v>
      </c>
      <c r="X61" s="48">
        <f>'A(IxI)'!X61*X$102</f>
        <v>297.15665223613007</v>
      </c>
      <c r="Y61" s="48">
        <f>'A(IxI)'!Y61*Y$102</f>
        <v>76.495567313752517</v>
      </c>
      <c r="Z61" s="48">
        <f>'A(IxI)'!Z61*Z$102</f>
        <v>512.209921084043</v>
      </c>
      <c r="AA61" s="48">
        <f>'A(IxI)'!AA61*AA$102</f>
        <v>129.59641012297655</v>
      </c>
      <c r="AB61" s="48">
        <f>'A(IxI)'!AB61*AB$102</f>
        <v>74.541285047169183</v>
      </c>
      <c r="AC61" s="48">
        <f>'A(IxI)'!AC61*AC$102</f>
        <v>51.90031721518335</v>
      </c>
      <c r="AD61" s="48">
        <f>'A(IxI)'!AD61*AD$102</f>
        <v>58.886578687434685</v>
      </c>
      <c r="AE61" s="48">
        <f>'A(IxI)'!AE61*AE$102</f>
        <v>688.37442547377464</v>
      </c>
      <c r="AF61" s="48">
        <f>'A(IxI)'!AF61*AF$102</f>
        <v>353.2875318707205</v>
      </c>
      <c r="AG61" s="48">
        <f>'A(IxI)'!AG61*AG$102</f>
        <v>60.523856986942867</v>
      </c>
      <c r="AH61" s="48">
        <f>'A(IxI)'!AH61*AH$102</f>
        <v>144.60709214344732</v>
      </c>
      <c r="AI61" s="48">
        <f>'A(IxI)'!AI61*AI$102</f>
        <v>91.824062355041889</v>
      </c>
      <c r="AJ61" s="48">
        <f>'A(IxI)'!AJ61*AJ$102</f>
        <v>0</v>
      </c>
      <c r="AK61" s="48">
        <f>'A(IxI)'!AK61*AK$102</f>
        <v>93.563119636022321</v>
      </c>
      <c r="AL61" s="48">
        <f>'A(IxI)'!AL61*AL$102</f>
        <v>283.61759123991828</v>
      </c>
      <c r="AM61" s="48">
        <f>'A(IxI)'!AM61*AM$102</f>
        <v>45.695518353702589</v>
      </c>
      <c r="AN61" s="48">
        <f>'A(IxI)'!AN61*AN$102</f>
        <v>186.73517559675133</v>
      </c>
      <c r="AO61" s="48">
        <f>'A(IxI)'!AO61*AO$102</f>
        <v>269.57393100087359</v>
      </c>
      <c r="AP61" s="48">
        <f>'A(IxI)'!AP61*AP$102</f>
        <v>58.609564845817616</v>
      </c>
      <c r="AQ61" s="48">
        <f>'A(IxI)'!AQ61*AQ$102</f>
        <v>16906.371048507146</v>
      </c>
      <c r="AR61" s="48">
        <f>'A(IxI)'!AR61*AR$102</f>
        <v>94.649901378143653</v>
      </c>
      <c r="AS61" s="48">
        <f>'A(IxI)'!AS61*AS$102</f>
        <v>132.97828359798663</v>
      </c>
      <c r="AT61" s="48">
        <f>'A(IxI)'!AT61*AT$102</f>
        <v>64.170183346654625</v>
      </c>
      <c r="AU61" s="48">
        <f>'A(IxI)'!AU61*AU$102</f>
        <v>43.212547797866215</v>
      </c>
      <c r="AV61" s="48">
        <f>'A(IxI)'!AV61*AV$102</f>
        <v>237.81422276596518</v>
      </c>
      <c r="AW61" s="48">
        <f>'A(IxI)'!AW61*AW$102</f>
        <v>48.744949871871292</v>
      </c>
      <c r="AX61" s="48">
        <f>'A(IxI)'!AX61*AX$102</f>
        <v>121.87388669758877</v>
      </c>
      <c r="AY61" s="48">
        <f>'A(IxI)'!AY61*AY$102</f>
        <v>239.50743595824267</v>
      </c>
      <c r="AZ61" s="48">
        <f>'A(IxI)'!AZ61*AZ$102</f>
        <v>633.14623878303121</v>
      </c>
      <c r="BA61" s="48">
        <f>'A(IxI)'!BA61*BA$102</f>
        <v>79.555458881093969</v>
      </c>
      <c r="BB61" s="48">
        <f>'A(IxI)'!BB61*BB$102</f>
        <v>86.584243616012685</v>
      </c>
      <c r="BC61" s="48">
        <f>'A(IxI)'!BC61*BC$102</f>
        <v>236.37964900530042</v>
      </c>
      <c r="BD61" s="48">
        <f>'A(IxI)'!BD61*BD$102</f>
        <v>4131.5167754429121</v>
      </c>
      <c r="BE61" s="48">
        <f>'A(IxI)'!BE61*BE$102</f>
        <v>508.79033632110946</v>
      </c>
      <c r="BF61" s="48">
        <f>'A(IxI)'!BF61*BF$102</f>
        <v>174.89960897876173</v>
      </c>
      <c r="BG61" s="48">
        <f>'A(IxI)'!BG61*BG$102</f>
        <v>138.07108542859311</v>
      </c>
      <c r="BH61" s="48">
        <f>'A(IxI)'!BH61*BH$102</f>
        <v>536.23806059608182</v>
      </c>
      <c r="BI61" s="48">
        <f>'A(IxI)'!BI61*BI$102</f>
        <v>5545.1062397008609</v>
      </c>
      <c r="BJ61" s="48">
        <f>'A(IxI)'!BJ61*BJ$102</f>
        <v>1144.6388712829853</v>
      </c>
      <c r="BK61" s="48">
        <f>'A(IxI)'!BK61*BK$102</f>
        <v>20848.527767884869</v>
      </c>
      <c r="BL61" s="48">
        <f>'A(IxI)'!BL61*BL$102</f>
        <v>10.285235548825387</v>
      </c>
      <c r="BM61" s="48">
        <f>'A(IxI)'!BM61*BM$102</f>
        <v>26.057907282406156</v>
      </c>
      <c r="BN61" s="48">
        <f>'A(IxI)'!BN61*BN$102</f>
        <v>280.05004871256722</v>
      </c>
      <c r="BO61" s="48">
        <f>'A(IxI)'!BO61*BO$102</f>
        <v>61.853171118185692</v>
      </c>
      <c r="BP61" s="48">
        <f>'A(IxI)'!BP61*BP$102</f>
        <v>198.332163474369</v>
      </c>
      <c r="BQ61" s="48">
        <f>'A(IxI)'!BQ61*BQ$102</f>
        <v>80.89416578492434</v>
      </c>
      <c r="BR61" s="48">
        <f>'A(IxI)'!BR61*BR$102</f>
        <v>17.928846388208754</v>
      </c>
      <c r="BS61" s="48">
        <f>'A(IxI)'!BS61*BS$102</f>
        <v>11.073116807726956</v>
      </c>
      <c r="BT61" s="48">
        <f>'A(IxI)'!BT61*BT$102</f>
        <v>246.1549098370443</v>
      </c>
      <c r="BU61" s="48">
        <f>'A(IxI)'!BU61*BU$102</f>
        <v>127.5909157319272</v>
      </c>
      <c r="BV61" s="48">
        <f>'A(IxI)'!BV61*BV$102</f>
        <v>199.82802099574928</v>
      </c>
      <c r="BW61" s="48">
        <f>'A(IxI)'!BW61*BW$102</f>
        <v>265.94225829546252</v>
      </c>
      <c r="BX61" s="48">
        <f>'A(IxI)'!BX61*BX$102</f>
        <v>260.37298866985282</v>
      </c>
      <c r="BY61" s="48">
        <f>'A(IxI)'!BY61*BY$102</f>
        <v>223.07067263181523</v>
      </c>
      <c r="BZ61" s="48">
        <f>'A(IxI)'!BZ61*BZ$102</f>
        <v>364.49973642756294</v>
      </c>
      <c r="CA61" s="55">
        <f>'A(IxI)'!CA61*CA$102</f>
        <v>0</v>
      </c>
      <c r="CB61" s="83">
        <f t="shared" si="0"/>
        <v>80936.548189073626</v>
      </c>
      <c r="CC61" s="51">
        <f>'Sim_F(IxI)'!B55</f>
        <v>298298.56642279</v>
      </c>
      <c r="CD61" s="48">
        <f>'Sim_F(IxI)'!C55</f>
        <v>0</v>
      </c>
      <c r="CE61" s="48">
        <f>'Sim_F(IxI)'!D55</f>
        <v>0</v>
      </c>
      <c r="CF61" s="48">
        <f>'Sim_F(IxI)'!E55</f>
        <v>195301.549118013</v>
      </c>
      <c r="CG61" s="48">
        <f>'Sim_F(IxI)'!F55</f>
        <v>52917.216733236397</v>
      </c>
      <c r="CH61" s="82">
        <f>'Sim_F(IxI)'!G55</f>
        <v>66482.119536886297</v>
      </c>
      <c r="CI61" s="93">
        <f t="shared" si="1"/>
        <v>693935.99999999942</v>
      </c>
      <c r="CJ61" s="127"/>
      <c r="CK61" s="48">
        <f>+'(I-AIxI)-1xSim_F(IxI)'!H54</f>
        <v>693935.99999999977</v>
      </c>
      <c r="CL61" s="48">
        <f t="shared" si="2"/>
        <v>0</v>
      </c>
      <c r="CM61" s="48"/>
      <c r="CN61" s="247">
        <f t="shared" si="3"/>
        <v>0.88336597584060528</v>
      </c>
      <c r="CO61" s="360">
        <v>0</v>
      </c>
    </row>
    <row r="62" spans="1:93" ht="19.5" x14ac:dyDescent="0.25">
      <c r="A62" s="30"/>
      <c r="B62" s="42" t="s">
        <v>53</v>
      </c>
      <c r="C62" s="43" t="s">
        <v>164</v>
      </c>
      <c r="D62" s="51">
        <f>'A(IxI)'!D62*D$102</f>
        <v>22.276888942750272</v>
      </c>
      <c r="E62" s="48">
        <f>'A(IxI)'!E62*E$102</f>
        <v>18.385783561770204</v>
      </c>
      <c r="F62" s="48">
        <f>'A(IxI)'!F62*F$102</f>
        <v>66.300607492952579</v>
      </c>
      <c r="G62" s="48">
        <f>'A(IxI)'!G62*G$102</f>
        <v>7.3214526043864145</v>
      </c>
      <c r="H62" s="48">
        <f>'A(IxI)'!H62*H$102</f>
        <v>175.01424406712889</v>
      </c>
      <c r="I62" s="48">
        <f>'A(IxI)'!I62*I$102</f>
        <v>32.738943048972033</v>
      </c>
      <c r="J62" s="48">
        <f>'A(IxI)'!J62*J$102</f>
        <v>27.823934940668689</v>
      </c>
      <c r="K62" s="48">
        <f>'A(IxI)'!K62*K$102</f>
        <v>42.957301715580137</v>
      </c>
      <c r="L62" s="48">
        <f>'A(IxI)'!L62*L$102</f>
        <v>42.657801473636049</v>
      </c>
      <c r="M62" s="48">
        <f>'A(IxI)'!M62*M$102</f>
        <v>118.79820462497479</v>
      </c>
      <c r="N62" s="48">
        <f>'A(IxI)'!N62*N$102</f>
        <v>7.3271652234008062</v>
      </c>
      <c r="O62" s="48">
        <f>'A(IxI)'!O62*O$102</f>
        <v>698.52403666798091</v>
      </c>
      <c r="P62" s="48">
        <f>'A(IxI)'!P62*P$102</f>
        <v>193.15595667673131</v>
      </c>
      <c r="Q62" s="48">
        <f>'A(IxI)'!Q62*Q$102</f>
        <v>17.707844987537388</v>
      </c>
      <c r="R62" s="48">
        <f>'A(IxI)'!R62*R$102</f>
        <v>1106.1008471636185</v>
      </c>
      <c r="S62" s="48">
        <f>'A(IxI)'!S62*S$102</f>
        <v>191.46003843634102</v>
      </c>
      <c r="T62" s="48">
        <f>'A(IxI)'!T62*T$102</f>
        <v>300.54899429884568</v>
      </c>
      <c r="U62" s="48">
        <f>'A(IxI)'!U62*U$102</f>
        <v>649.11890793747034</v>
      </c>
      <c r="V62" s="48">
        <f>'A(IxI)'!V62*V$102</f>
        <v>781.55646182237172</v>
      </c>
      <c r="W62" s="48">
        <f>'A(IxI)'!W62*W$102</f>
        <v>223.54242781908246</v>
      </c>
      <c r="X62" s="48">
        <f>'A(IxI)'!X62*X$102</f>
        <v>154.51049610012367</v>
      </c>
      <c r="Y62" s="48">
        <f>'A(IxI)'!Y62*Y$102</f>
        <v>43.452408041114097</v>
      </c>
      <c r="Z62" s="48">
        <f>'A(IxI)'!Z62*Z$102</f>
        <v>245.32216235689231</v>
      </c>
      <c r="AA62" s="48">
        <f>'A(IxI)'!AA62*AA$102</f>
        <v>60.479325933191774</v>
      </c>
      <c r="AB62" s="48">
        <f>'A(IxI)'!AB62*AB$102</f>
        <v>45.223111070499797</v>
      </c>
      <c r="AC62" s="48">
        <f>'A(IxI)'!AC62*AC$102</f>
        <v>26.083574370735185</v>
      </c>
      <c r="AD62" s="48">
        <f>'A(IxI)'!AD62*AD$102</f>
        <v>28.90754950716769</v>
      </c>
      <c r="AE62" s="48">
        <f>'A(IxI)'!AE62*AE$102</f>
        <v>351.63913524275438</v>
      </c>
      <c r="AF62" s="48">
        <f>'A(IxI)'!AF62*AF$102</f>
        <v>189.71838857513811</v>
      </c>
      <c r="AG62" s="48">
        <f>'A(IxI)'!AG62*AG$102</f>
        <v>36.004121156207198</v>
      </c>
      <c r="AH62" s="48">
        <f>'A(IxI)'!AH62*AH$102</f>
        <v>129.46697914446813</v>
      </c>
      <c r="AI62" s="48">
        <f>'A(IxI)'!AI62*AI$102</f>
        <v>76.828725811397021</v>
      </c>
      <c r="AJ62" s="48">
        <f>'A(IxI)'!AJ62*AJ$102</f>
        <v>0</v>
      </c>
      <c r="AK62" s="48">
        <f>'A(IxI)'!AK62*AK$102</f>
        <v>67.35719311334951</v>
      </c>
      <c r="AL62" s="48">
        <f>'A(IxI)'!AL62*AL$102</f>
        <v>293.39508250175004</v>
      </c>
      <c r="AM62" s="48">
        <f>'A(IxI)'!AM62*AM$102</f>
        <v>31.425080059015215</v>
      </c>
      <c r="AN62" s="48">
        <f>'A(IxI)'!AN62*AN$102</f>
        <v>164.41862676473565</v>
      </c>
      <c r="AO62" s="48">
        <f>'A(IxI)'!AO62*AO$102</f>
        <v>211.39443795240476</v>
      </c>
      <c r="AP62" s="48">
        <f>'A(IxI)'!AP62*AP$102</f>
        <v>41.867931294699346</v>
      </c>
      <c r="AQ62" s="48">
        <f>'A(IxI)'!AQ62*AQ$102</f>
        <v>434.61088688759349</v>
      </c>
      <c r="AR62" s="48">
        <f>'A(IxI)'!AR62*AR$102</f>
        <v>62.943167507332731</v>
      </c>
      <c r="AS62" s="48">
        <f>'A(IxI)'!AS62*AS$102</f>
        <v>83.084587436319509</v>
      </c>
      <c r="AT62" s="48">
        <f>'A(IxI)'!AT62*AT$102</f>
        <v>36.828345522111675</v>
      </c>
      <c r="AU62" s="48">
        <f>'A(IxI)'!AU62*AU$102</f>
        <v>19.558596843831889</v>
      </c>
      <c r="AV62" s="48">
        <f>'A(IxI)'!AV62*AV$102</f>
        <v>171.32805325876907</v>
      </c>
      <c r="AW62" s="48">
        <f>'A(IxI)'!AW62*AW$102</f>
        <v>36.786845124141827</v>
      </c>
      <c r="AX62" s="48">
        <f>'A(IxI)'!AX62*AX$102</f>
        <v>95.200800124291817</v>
      </c>
      <c r="AY62" s="48">
        <f>'A(IxI)'!AY62*AY$102</f>
        <v>221.42221566108049</v>
      </c>
      <c r="AZ62" s="48">
        <f>'A(IxI)'!AZ62*AZ$102</f>
        <v>675.33700755548534</v>
      </c>
      <c r="BA62" s="48">
        <f>'A(IxI)'!BA62*BA$102</f>
        <v>26.645280698614478</v>
      </c>
      <c r="BB62" s="48">
        <f>'A(IxI)'!BB62*BB$102</f>
        <v>67.027426497564591</v>
      </c>
      <c r="BC62" s="48">
        <f>'A(IxI)'!BC62*BC$102</f>
        <v>48.853721467222705</v>
      </c>
      <c r="BD62" s="48">
        <f>'A(IxI)'!BD62*BD$102</f>
        <v>6496.8764393974579</v>
      </c>
      <c r="BE62" s="48">
        <f>'A(IxI)'!BE62*BE$102</f>
        <v>12380.087339340027</v>
      </c>
      <c r="BF62" s="48">
        <f>'A(IxI)'!BF62*BF$102</f>
        <v>144.87900599111208</v>
      </c>
      <c r="BG62" s="48">
        <f>'A(IxI)'!BG62*BG$102</f>
        <v>104.8390323179276</v>
      </c>
      <c r="BH62" s="48">
        <f>'A(IxI)'!BH62*BH$102</f>
        <v>141.70273411126956</v>
      </c>
      <c r="BI62" s="48">
        <f>'A(IxI)'!BI62*BI$102</f>
        <v>23875.631166538627</v>
      </c>
      <c r="BJ62" s="48">
        <f>'A(IxI)'!BJ62*BJ$102</f>
        <v>27306.174800721583</v>
      </c>
      <c r="BK62" s="48">
        <f>'A(IxI)'!BK62*BK$102</f>
        <v>882.30419075883685</v>
      </c>
      <c r="BL62" s="48">
        <f>'A(IxI)'!BL62*BL$102</f>
        <v>5.0010736213669453</v>
      </c>
      <c r="BM62" s="48">
        <f>'A(IxI)'!BM62*BM$102</f>
        <v>13.896971617097421</v>
      </c>
      <c r="BN62" s="48">
        <f>'A(IxI)'!BN62*BN$102</f>
        <v>156.30860894644982</v>
      </c>
      <c r="BO62" s="48">
        <f>'A(IxI)'!BO62*BO$102</f>
        <v>29.487849612411086</v>
      </c>
      <c r="BP62" s="48">
        <f>'A(IxI)'!BP62*BP$102</f>
        <v>5102.2917839136117</v>
      </c>
      <c r="BQ62" s="48">
        <f>'A(IxI)'!BQ62*BQ$102</f>
        <v>1069.7738780649272</v>
      </c>
      <c r="BR62" s="48">
        <f>'A(IxI)'!BR62*BR$102</f>
        <v>493.85211170553367</v>
      </c>
      <c r="BS62" s="48">
        <f>'A(IxI)'!BS62*BS$102</f>
        <v>5.2789921238316397</v>
      </c>
      <c r="BT62" s="48">
        <f>'A(IxI)'!BT62*BT$102</f>
        <v>226.273815520282</v>
      </c>
      <c r="BU62" s="48">
        <f>'A(IxI)'!BU62*BU$102</f>
        <v>742.86053303639619</v>
      </c>
      <c r="BV62" s="48">
        <f>'A(IxI)'!BV62*BV$102</f>
        <v>64.094229768765672</v>
      </c>
      <c r="BW62" s="48">
        <f>'A(IxI)'!BW62*BW$102</f>
        <v>8151.9163727737778</v>
      </c>
      <c r="BX62" s="48">
        <f>'A(IxI)'!BX62*BX$102</f>
        <v>143.17961558328386</v>
      </c>
      <c r="BY62" s="48">
        <f>'A(IxI)'!BY62*BY$102</f>
        <v>437.5816583112404</v>
      </c>
      <c r="BZ62" s="48">
        <f>'A(IxI)'!BZ62*BZ$102</f>
        <v>44.36274368604019</v>
      </c>
      <c r="CA62" s="55">
        <f>'A(IxI)'!CA62*CA$102</f>
        <v>0</v>
      </c>
      <c r="CB62" s="83">
        <f t="shared" si="0"/>
        <v>96919.09405454807</v>
      </c>
      <c r="CC62" s="51">
        <f>'Sim_F(IxI)'!B56</f>
        <v>465260.804218554</v>
      </c>
      <c r="CD62" s="48">
        <f>'Sim_F(IxI)'!C56</f>
        <v>0</v>
      </c>
      <c r="CE62" s="48">
        <f>'Sim_F(IxI)'!D56</f>
        <v>0</v>
      </c>
      <c r="CF62" s="48">
        <f>'Sim_F(IxI)'!E56</f>
        <v>136704.431329271</v>
      </c>
      <c r="CG62" s="48">
        <f>'Sim_F(IxI)'!F56</f>
        <v>-5928.3502795280701</v>
      </c>
      <c r="CH62" s="82">
        <f>'Sim_F(IxI)'!G56</f>
        <v>19141.020677155298</v>
      </c>
      <c r="CI62" s="93">
        <f t="shared" si="1"/>
        <v>712097.00000000035</v>
      </c>
      <c r="CJ62" s="127"/>
      <c r="CK62" s="48">
        <f>+'(I-AIxI)-1xSim_F(IxI)'!H55</f>
        <v>712097.00000000303</v>
      </c>
      <c r="CL62" s="48">
        <f t="shared" si="2"/>
        <v>2.6775524020195007E-9</v>
      </c>
      <c r="CM62" s="48"/>
      <c r="CN62" s="247">
        <f t="shared" si="3"/>
        <v>0.86389621911825487</v>
      </c>
      <c r="CO62" s="360">
        <v>0</v>
      </c>
    </row>
    <row r="63" spans="1:93" ht="19.5" x14ac:dyDescent="0.25">
      <c r="A63" s="30"/>
      <c r="B63" s="42" t="s">
        <v>54</v>
      </c>
      <c r="C63" s="43" t="s">
        <v>165</v>
      </c>
      <c r="D63" s="51">
        <f>'A(IxI)'!D63*D$102</f>
        <v>761.2889692147287</v>
      </c>
      <c r="E63" s="48">
        <f>'A(IxI)'!E63*E$102</f>
        <v>565.017287858705</v>
      </c>
      <c r="F63" s="48">
        <f>'A(IxI)'!F63*F$102</f>
        <v>1973.4022455773165</v>
      </c>
      <c r="G63" s="48">
        <f>'A(IxI)'!G63*G$102</f>
        <v>282.00963420260194</v>
      </c>
      <c r="H63" s="48">
        <f>'A(IxI)'!H63*H$102</f>
        <v>6695.9639737842381</v>
      </c>
      <c r="I63" s="48">
        <f>'A(IxI)'!I63*I$102</f>
        <v>1280.4628741469537</v>
      </c>
      <c r="J63" s="48">
        <f>'A(IxI)'!J63*J$102</f>
        <v>1028.7060407332094</v>
      </c>
      <c r="K63" s="48">
        <f>'A(IxI)'!K63*K$102</f>
        <v>1603.3350208391903</v>
      </c>
      <c r="L63" s="48">
        <f>'A(IxI)'!L63*L$102</f>
        <v>1166.5816598893114</v>
      </c>
      <c r="M63" s="48">
        <f>'A(IxI)'!M63*M$102</f>
        <v>4570.8934406702392</v>
      </c>
      <c r="N63" s="48">
        <f>'A(IxI)'!N63*N$102</f>
        <v>278.23617287069084</v>
      </c>
      <c r="O63" s="48">
        <f>'A(IxI)'!O63*O$102</f>
        <v>19391.160700688735</v>
      </c>
      <c r="P63" s="48">
        <f>'A(IxI)'!P63*P$102</f>
        <v>1332.7099659249434</v>
      </c>
      <c r="Q63" s="48">
        <f>'A(IxI)'!Q63*Q$102</f>
        <v>348.72538453607865</v>
      </c>
      <c r="R63" s="48">
        <f>'A(IxI)'!R63*R$102</f>
        <v>1908.4616309189303</v>
      </c>
      <c r="S63" s="48">
        <f>'A(IxI)'!S63*S$102</f>
        <v>266.90630957440351</v>
      </c>
      <c r="T63" s="48">
        <f>'A(IxI)'!T63*T$102</f>
        <v>7768.582056100252</v>
      </c>
      <c r="U63" s="48">
        <f>'A(IxI)'!U63*U$102</f>
        <v>12505.042140856647</v>
      </c>
      <c r="V63" s="48">
        <f>'A(IxI)'!V63*V$102</f>
        <v>28999.016948733737</v>
      </c>
      <c r="W63" s="48">
        <f>'A(IxI)'!W63*W$102</f>
        <v>8361.874346923576</v>
      </c>
      <c r="X63" s="48">
        <f>'A(IxI)'!X63*X$102</f>
        <v>4822.2807059104107</v>
      </c>
      <c r="Y63" s="48">
        <f>'A(IxI)'!Y63*Y$102</f>
        <v>1254.3379994039026</v>
      </c>
      <c r="Z63" s="48">
        <f>'A(IxI)'!Z63*Z$102</f>
        <v>9221.3735101325619</v>
      </c>
      <c r="AA63" s="48">
        <f>'A(IxI)'!AA63*AA$102</f>
        <v>2152.7696324287699</v>
      </c>
      <c r="AB63" s="48">
        <f>'A(IxI)'!AB63*AB$102</f>
        <v>1181.3829517725314</v>
      </c>
      <c r="AC63" s="48">
        <f>'A(IxI)'!AC63*AC$102</f>
        <v>923.49446021190352</v>
      </c>
      <c r="AD63" s="48">
        <f>'A(IxI)'!AD63*AD$102</f>
        <v>1045.6980325739992</v>
      </c>
      <c r="AE63" s="48">
        <f>'A(IxI)'!AE63*AE$102</f>
        <v>11294.9142356999</v>
      </c>
      <c r="AF63" s="48">
        <f>'A(IxI)'!AF63*AF$102</f>
        <v>3573.219872365496</v>
      </c>
      <c r="AG63" s="48">
        <f>'A(IxI)'!AG63*AG$102</f>
        <v>949.9905910944708</v>
      </c>
      <c r="AH63" s="48">
        <f>'A(IxI)'!AH63*AH$102</f>
        <v>1451.2048917506768</v>
      </c>
      <c r="AI63" s="48">
        <f>'A(IxI)'!AI63*AI$102</f>
        <v>1052.1102763296019</v>
      </c>
      <c r="AJ63" s="48">
        <f>'A(IxI)'!AJ63*AJ$102</f>
        <v>0</v>
      </c>
      <c r="AK63" s="48">
        <f>'A(IxI)'!AK63*AK$102</f>
        <v>1430.4654419337785</v>
      </c>
      <c r="AL63" s="48">
        <f>'A(IxI)'!AL63*AL$102</f>
        <v>3069.9472361344638</v>
      </c>
      <c r="AM63" s="48">
        <f>'A(IxI)'!AM63*AM$102</f>
        <v>623.7847412284591</v>
      </c>
      <c r="AN63" s="48">
        <f>'A(IxI)'!AN63*AN$102</f>
        <v>1752.4460146701042</v>
      </c>
      <c r="AO63" s="48">
        <f>'A(IxI)'!AO63*AO$102</f>
        <v>3130.9496115523243</v>
      </c>
      <c r="AP63" s="48">
        <f>'A(IxI)'!AP63*AP$102</f>
        <v>1215.570108326016</v>
      </c>
      <c r="AQ63" s="48">
        <f>'A(IxI)'!AQ63*AQ$102</f>
        <v>8960.1223417118217</v>
      </c>
      <c r="AR63" s="48">
        <f>'A(IxI)'!AR63*AR$102</f>
        <v>1478.8919730640234</v>
      </c>
      <c r="AS63" s="48">
        <f>'A(IxI)'!AS63*AS$102</f>
        <v>2277.0194738962782</v>
      </c>
      <c r="AT63" s="48">
        <f>'A(IxI)'!AT63*AT$102</f>
        <v>1199.8311098347469</v>
      </c>
      <c r="AU63" s="48">
        <f>'A(IxI)'!AU63*AU$102</f>
        <v>440.53992485466171</v>
      </c>
      <c r="AV63" s="48">
        <f>'A(IxI)'!AV63*AV$102</f>
        <v>3421.9183502759633</v>
      </c>
      <c r="AW63" s="48">
        <f>'A(IxI)'!AW63*AW$102</f>
        <v>621.13220662613787</v>
      </c>
      <c r="AX63" s="48">
        <f>'A(IxI)'!AX63*AX$102</f>
        <v>1503.8013224567317</v>
      </c>
      <c r="AY63" s="48">
        <f>'A(IxI)'!AY63*AY$102</f>
        <v>1909.2752906476178</v>
      </c>
      <c r="AZ63" s="48">
        <f>'A(IxI)'!AZ63*AZ$102</f>
        <v>1761.8373384267009</v>
      </c>
      <c r="BA63" s="48">
        <f>'A(IxI)'!BA63*BA$102</f>
        <v>778.83979871598774</v>
      </c>
      <c r="BB63" s="48">
        <f>'A(IxI)'!BB63*BB$102</f>
        <v>1128.2754715200076</v>
      </c>
      <c r="BC63" s="48">
        <f>'A(IxI)'!BC63*BC$102</f>
        <v>450.15214588592465</v>
      </c>
      <c r="BD63" s="48">
        <f>'A(IxI)'!BD63*BD$102</f>
        <v>1624.0097395793516</v>
      </c>
      <c r="BE63" s="48">
        <f>'A(IxI)'!BE63*BE$102</f>
        <v>1538.6722223967745</v>
      </c>
      <c r="BF63" s="48">
        <f>'A(IxI)'!BF63*BF$102</f>
        <v>2966.1846715266906</v>
      </c>
      <c r="BG63" s="48">
        <f>'A(IxI)'!BG63*BG$102</f>
        <v>1187.8407767489173</v>
      </c>
      <c r="BH63" s="48">
        <f>'A(IxI)'!BH63*BH$102</f>
        <v>1191.8572272780732</v>
      </c>
      <c r="BI63" s="48">
        <f>'A(IxI)'!BI63*BI$102</f>
        <v>15335.762831976866</v>
      </c>
      <c r="BJ63" s="48">
        <f>'A(IxI)'!BJ63*BJ$102</f>
        <v>49701.27522660105</v>
      </c>
      <c r="BK63" s="48">
        <f>'A(IxI)'!BK63*BK$102</f>
        <v>24349.377924861237</v>
      </c>
      <c r="BL63" s="48">
        <f>'A(IxI)'!BL63*BL$102</f>
        <v>210.69182570894944</v>
      </c>
      <c r="BM63" s="48">
        <f>'A(IxI)'!BM63*BM$102</f>
        <v>447.32328588385354</v>
      </c>
      <c r="BN63" s="48">
        <f>'A(IxI)'!BN63*BN$102</f>
        <v>3503.4686182727801</v>
      </c>
      <c r="BO63" s="48">
        <f>'A(IxI)'!BO63*BO$102</f>
        <v>2142.2453911324683</v>
      </c>
      <c r="BP63" s="48">
        <f>'A(IxI)'!BP63*BP$102</f>
        <v>1242.0952092989025</v>
      </c>
      <c r="BQ63" s="48">
        <f>'A(IxI)'!BQ63*BQ$102</f>
        <v>978.77285688753147</v>
      </c>
      <c r="BR63" s="48">
        <f>'A(IxI)'!BR63*BR$102</f>
        <v>127.11675755415476</v>
      </c>
      <c r="BS63" s="48">
        <f>'A(IxI)'!BS63*BS$102</f>
        <v>199.75828280017967</v>
      </c>
      <c r="BT63" s="48">
        <f>'A(IxI)'!BT63*BT$102</f>
        <v>6613.7754874091352</v>
      </c>
      <c r="BU63" s="48">
        <f>'A(IxI)'!BU63*BU$102</f>
        <v>5704.0769935028584</v>
      </c>
      <c r="BV63" s="48">
        <f>'A(IxI)'!BV63*BV$102</f>
        <v>2642.2146328175345</v>
      </c>
      <c r="BW63" s="48">
        <f>'A(IxI)'!BW63*BW$102</f>
        <v>1972.4988746596473</v>
      </c>
      <c r="BX63" s="48">
        <f>'A(IxI)'!BX63*BX$102</f>
        <v>7608.9624926689157</v>
      </c>
      <c r="BY63" s="48">
        <f>'A(IxI)'!BY63*BY$102</f>
        <v>7533.9903334651262</v>
      </c>
      <c r="BZ63" s="48">
        <f>'A(IxI)'!BZ63*BZ$102</f>
        <v>6336.455511602323</v>
      </c>
      <c r="CA63" s="55">
        <f>'A(IxI)'!CA63*CA$102</f>
        <v>0</v>
      </c>
      <c r="CB63" s="83">
        <f t="shared" si="0"/>
        <v>322324.38104011392</v>
      </c>
      <c r="CC63" s="51">
        <f>'Sim_F(IxI)'!B57</f>
        <v>292358.84109082801</v>
      </c>
      <c r="CD63" s="48">
        <f>'Sim_F(IxI)'!C57</f>
        <v>0</v>
      </c>
      <c r="CE63" s="48">
        <f>'Sim_F(IxI)'!D57</f>
        <v>0</v>
      </c>
      <c r="CF63" s="48">
        <f>'Sim_F(IxI)'!E57</f>
        <v>52630.715163684901</v>
      </c>
      <c r="CG63" s="48">
        <f>'Sim_F(IxI)'!F57</f>
        <v>4789.3362701009401</v>
      </c>
      <c r="CH63" s="82">
        <f>'Sim_F(IxI)'!G57</f>
        <v>44155.726435272103</v>
      </c>
      <c r="CI63" s="93">
        <f t="shared" si="1"/>
        <v>716258.99999999988</v>
      </c>
      <c r="CJ63" s="127"/>
      <c r="CK63" s="48">
        <f>+'(I-AIxI)-1xSim_F(IxI)'!H56</f>
        <v>716259.00000000023</v>
      </c>
      <c r="CL63" s="48">
        <f t="shared" si="2"/>
        <v>0</v>
      </c>
      <c r="CM63" s="48"/>
      <c r="CN63" s="247">
        <f t="shared" si="3"/>
        <v>0.54998906674804227</v>
      </c>
      <c r="CO63" s="360">
        <v>0</v>
      </c>
    </row>
    <row r="64" spans="1:93" ht="19.5" x14ac:dyDescent="0.25">
      <c r="A64" s="30"/>
      <c r="B64" s="42" t="s">
        <v>55</v>
      </c>
      <c r="C64" s="43" t="s">
        <v>166</v>
      </c>
      <c r="D64" s="51">
        <f>'A(IxI)'!D64*D$102</f>
        <v>4783.5557978098223</v>
      </c>
      <c r="E64" s="48">
        <f>'A(IxI)'!E64*E$102</f>
        <v>4408.3876088073002</v>
      </c>
      <c r="F64" s="48">
        <f>'A(IxI)'!F64*F$102</f>
        <v>2220.7845026595646</v>
      </c>
      <c r="G64" s="48">
        <f>'A(IxI)'!G64*G$102</f>
        <v>2679.4369553334755</v>
      </c>
      <c r="H64" s="48">
        <f>'A(IxI)'!H64*H$102</f>
        <v>10967.847540269346</v>
      </c>
      <c r="I64" s="48">
        <f>'A(IxI)'!I64*I$102</f>
        <v>9728.5553874136622</v>
      </c>
      <c r="J64" s="48">
        <f>'A(IxI)'!J64*J$102</f>
        <v>3957.8163250708321</v>
      </c>
      <c r="K64" s="48">
        <f>'A(IxI)'!K64*K$102</f>
        <v>5742.3608429768974</v>
      </c>
      <c r="L64" s="48">
        <f>'A(IxI)'!L64*L$102</f>
        <v>2217.9090342245081</v>
      </c>
      <c r="M64" s="48">
        <f>'A(IxI)'!M64*M$102</f>
        <v>24104.743209442524</v>
      </c>
      <c r="N64" s="48">
        <f>'A(IxI)'!N64*N$102</f>
        <v>960.99613834249647</v>
      </c>
      <c r="O64" s="48">
        <f>'A(IxI)'!O64*O$102</f>
        <v>30662.793120915088</v>
      </c>
      <c r="P64" s="48">
        <f>'A(IxI)'!P64*P$102</f>
        <v>8097.4084368745862</v>
      </c>
      <c r="Q64" s="48">
        <f>'A(IxI)'!Q64*Q$102</f>
        <v>9242.5579330123692</v>
      </c>
      <c r="R64" s="48">
        <f>'A(IxI)'!R64*R$102</f>
        <v>54510.7641098436</v>
      </c>
      <c r="S64" s="48">
        <f>'A(IxI)'!S64*S$102</f>
        <v>2430.5259653101316</v>
      </c>
      <c r="T64" s="48">
        <f>'A(IxI)'!T64*T$102</f>
        <v>17703.339825158422</v>
      </c>
      <c r="U64" s="48">
        <f>'A(IxI)'!U64*U$102</f>
        <v>22100.20423982132</v>
      </c>
      <c r="V64" s="48">
        <f>'A(IxI)'!V64*V$102</f>
        <v>30167.173410592506</v>
      </c>
      <c r="W64" s="48">
        <f>'A(IxI)'!W64*W$102</f>
        <v>2364.8974286135726</v>
      </c>
      <c r="X64" s="48">
        <f>'A(IxI)'!X64*X$102</f>
        <v>9399.6828064250785</v>
      </c>
      <c r="Y64" s="48">
        <f>'A(IxI)'!Y64*Y$102</f>
        <v>8090.5418995974542</v>
      </c>
      <c r="Z64" s="48">
        <f>'A(IxI)'!Z64*Z$102</f>
        <v>3828.2267491513849</v>
      </c>
      <c r="AA64" s="48">
        <f>'A(IxI)'!AA64*AA$102</f>
        <v>413.46423525637238</v>
      </c>
      <c r="AB64" s="48">
        <f>'A(IxI)'!AB64*AB$102</f>
        <v>2231.3317484074582</v>
      </c>
      <c r="AC64" s="48">
        <f>'A(IxI)'!AC64*AC$102</f>
        <v>1136.2901359930152</v>
      </c>
      <c r="AD64" s="48">
        <f>'A(IxI)'!AD64*AD$102</f>
        <v>4058.0384528091358</v>
      </c>
      <c r="AE64" s="48">
        <f>'A(IxI)'!AE64*AE$102</f>
        <v>11237.462269751313</v>
      </c>
      <c r="AF64" s="48">
        <f>'A(IxI)'!AF64*AF$102</f>
        <v>10867.921846671758</v>
      </c>
      <c r="AG64" s="48">
        <f>'A(IxI)'!AG64*AG$102</f>
        <v>1755.0156978087618</v>
      </c>
      <c r="AH64" s="48">
        <f>'A(IxI)'!AH64*AH$102</f>
        <v>3520.8314845748382</v>
      </c>
      <c r="AI64" s="48">
        <f>'A(IxI)'!AI64*AI$102</f>
        <v>2253.9201488120498</v>
      </c>
      <c r="AJ64" s="48">
        <f>'A(IxI)'!AJ64*AJ$102</f>
        <v>0</v>
      </c>
      <c r="AK64" s="48">
        <f>'A(IxI)'!AK64*AK$102</f>
        <v>10178.492184745599</v>
      </c>
      <c r="AL64" s="48">
        <f>'A(IxI)'!AL64*AL$102</f>
        <v>13114.968786629004</v>
      </c>
      <c r="AM64" s="48">
        <f>'A(IxI)'!AM64*AM$102</f>
        <v>3878.3143428717731</v>
      </c>
      <c r="AN64" s="48">
        <f>'A(IxI)'!AN64*AN$102</f>
        <v>4521.2046536367234</v>
      </c>
      <c r="AO64" s="48">
        <f>'A(IxI)'!AO64*AO$102</f>
        <v>23906.625456643949</v>
      </c>
      <c r="AP64" s="48">
        <f>'A(IxI)'!AP64*AP$102</f>
        <v>5137.3664632401888</v>
      </c>
      <c r="AQ64" s="48">
        <f>'A(IxI)'!AQ64*AQ$102</f>
        <v>11165.885248108589</v>
      </c>
      <c r="AR64" s="48">
        <f>'A(IxI)'!AR64*AR$102</f>
        <v>6582.0359522312474</v>
      </c>
      <c r="AS64" s="48">
        <f>'A(IxI)'!AS64*AS$102</f>
        <v>4384.0970067409962</v>
      </c>
      <c r="AT64" s="48">
        <f>'A(IxI)'!AT64*AT$102</f>
        <v>2280.4369672233279</v>
      </c>
      <c r="AU64" s="48">
        <f>'A(IxI)'!AU64*AU$102</f>
        <v>3280.2154586512333</v>
      </c>
      <c r="AV64" s="48">
        <f>'A(IxI)'!AV64*AV$102</f>
        <v>21048.373133139579</v>
      </c>
      <c r="AW64" s="48">
        <f>'A(IxI)'!AW64*AW$102</f>
        <v>11384.538058775805</v>
      </c>
      <c r="AX64" s="48">
        <f>'A(IxI)'!AX64*AX$102</f>
        <v>32126.027486352774</v>
      </c>
      <c r="AY64" s="48">
        <f>'A(IxI)'!AY64*AY$102</f>
        <v>52329.249202797131</v>
      </c>
      <c r="AZ64" s="48">
        <f>'A(IxI)'!AZ64*AZ$102</f>
        <v>6081.1647064115859</v>
      </c>
      <c r="BA64" s="48">
        <f>'A(IxI)'!BA64*BA$102</f>
        <v>984.06561423232222</v>
      </c>
      <c r="BB64" s="48">
        <f>'A(IxI)'!BB64*BB$102</f>
        <v>5213.9723363611292</v>
      </c>
      <c r="BC64" s="48">
        <f>'A(IxI)'!BC64*BC$102</f>
        <v>1904.2933092008714</v>
      </c>
      <c r="BD64" s="48">
        <f>'A(IxI)'!BD64*BD$102</f>
        <v>2563.2816655235247</v>
      </c>
      <c r="BE64" s="48">
        <f>'A(IxI)'!BE64*BE$102</f>
        <v>4863.3614188571473</v>
      </c>
      <c r="BF64" s="48">
        <f>'A(IxI)'!BF64*BF$102</f>
        <v>5157.9941836403268</v>
      </c>
      <c r="BG64" s="48">
        <f>'A(IxI)'!BG64*BG$102</f>
        <v>1122489.6490274598</v>
      </c>
      <c r="BH64" s="48">
        <f>'A(IxI)'!BH64*BH$102</f>
        <v>36437.180752023858</v>
      </c>
      <c r="BI64" s="48">
        <f>'A(IxI)'!BI64*BI$102</f>
        <v>24359.038892304026</v>
      </c>
      <c r="BJ64" s="48">
        <f>'A(IxI)'!BJ64*BJ$102</f>
        <v>336061.24142447673</v>
      </c>
      <c r="BK64" s="48">
        <f>'A(IxI)'!BK64*BK$102</f>
        <v>76941.078978743841</v>
      </c>
      <c r="BL64" s="48">
        <f>'A(IxI)'!BL64*BL$102</f>
        <v>1432.8986899170536</v>
      </c>
      <c r="BM64" s="48">
        <f>'A(IxI)'!BM64*BM$102</f>
        <v>19730.395565183317</v>
      </c>
      <c r="BN64" s="48">
        <f>'A(IxI)'!BN64*BN$102</f>
        <v>54427.018191528441</v>
      </c>
      <c r="BO64" s="48">
        <f>'A(IxI)'!BO64*BO$102</f>
        <v>47718.286590023519</v>
      </c>
      <c r="BP64" s="48">
        <f>'A(IxI)'!BP64*BP$102</f>
        <v>8254.55261587315</v>
      </c>
      <c r="BQ64" s="48">
        <f>'A(IxI)'!BQ64*BQ$102</f>
        <v>1217.8043982771801</v>
      </c>
      <c r="BR64" s="48">
        <f>'A(IxI)'!BR64*BR$102</f>
        <v>635.41885673683805</v>
      </c>
      <c r="BS64" s="48">
        <f>'A(IxI)'!BS64*BS$102</f>
        <v>118300.8531666381</v>
      </c>
      <c r="BT64" s="48">
        <f>'A(IxI)'!BT64*BT$102</f>
        <v>122236.15428455526</v>
      </c>
      <c r="BU64" s="48">
        <f>'A(IxI)'!BU64*BU$102</f>
        <v>35997.559643866371</v>
      </c>
      <c r="BV64" s="48">
        <f>'A(IxI)'!BV64*BV$102</f>
        <v>21218.30818822424</v>
      </c>
      <c r="BW64" s="48">
        <f>'A(IxI)'!BW64*BW$102</f>
        <v>11027.151892894522</v>
      </c>
      <c r="BX64" s="48">
        <f>'A(IxI)'!BX64*BX$102</f>
        <v>37625.244299013495</v>
      </c>
      <c r="BY64" s="48">
        <f>'A(IxI)'!BY64*BY$102</f>
        <v>20842.142088285946</v>
      </c>
      <c r="BZ64" s="48">
        <f>'A(IxI)'!BZ64*BZ$102</f>
        <v>59641.970028581651</v>
      </c>
      <c r="CA64" s="55">
        <f>'A(IxI)'!CA64*CA$102</f>
        <v>0</v>
      </c>
      <c r="CB64" s="83">
        <f t="shared" si="0"/>
        <v>2696524.6964983726</v>
      </c>
      <c r="CC64" s="51">
        <f>'Sim_F(IxI)'!B58</f>
        <v>630555.94768871099</v>
      </c>
      <c r="CD64" s="48">
        <f>'Sim_F(IxI)'!C58</f>
        <v>0</v>
      </c>
      <c r="CE64" s="48">
        <f>'Sim_F(IxI)'!D58</f>
        <v>0</v>
      </c>
      <c r="CF64" s="48">
        <f>'Sim_F(IxI)'!E58</f>
        <v>0</v>
      </c>
      <c r="CG64" s="48">
        <f>'Sim_F(IxI)'!F58</f>
        <v>6.7837763266807696E-2</v>
      </c>
      <c r="CH64" s="82">
        <f>'Sim_F(IxI)'!G58</f>
        <v>5815.2879751471401</v>
      </c>
      <c r="CI64" s="93">
        <f t="shared" si="1"/>
        <v>3332895.9999999939</v>
      </c>
      <c r="CJ64" s="127"/>
      <c r="CK64" s="48">
        <f>+'(I-AIxI)-1xSim_F(IxI)'!H57</f>
        <v>3332895.9999999972</v>
      </c>
      <c r="CL64" s="48">
        <f t="shared" si="2"/>
        <v>0</v>
      </c>
      <c r="CM64" s="48"/>
      <c r="CN64" s="247">
        <f t="shared" si="3"/>
        <v>0.19093644191166556</v>
      </c>
      <c r="CO64" s="360">
        <v>0</v>
      </c>
    </row>
    <row r="65" spans="1:93" ht="19.5" x14ac:dyDescent="0.25">
      <c r="A65" s="30"/>
      <c r="B65" s="42" t="s">
        <v>56</v>
      </c>
      <c r="C65" s="43" t="s">
        <v>167</v>
      </c>
      <c r="D65" s="51">
        <f>'A(IxI)'!D65*D$102</f>
        <v>626.11115524821548</v>
      </c>
      <c r="E65" s="48">
        <f>'A(IxI)'!E65*E$102</f>
        <v>1399.5670267181029</v>
      </c>
      <c r="F65" s="48">
        <f>'A(IxI)'!F65*F$102</f>
        <v>1770.8762748836443</v>
      </c>
      <c r="G65" s="48">
        <f>'A(IxI)'!G65*G$102</f>
        <v>981.80853247666175</v>
      </c>
      <c r="H65" s="48">
        <f>'A(IxI)'!H65*H$102</f>
        <v>5921.1573952265189</v>
      </c>
      <c r="I65" s="48">
        <f>'A(IxI)'!I65*I$102</f>
        <v>7651.0009640849366</v>
      </c>
      <c r="J65" s="48">
        <f>'A(IxI)'!J65*J$102</f>
        <v>2415.6004322843155</v>
      </c>
      <c r="K65" s="48">
        <f>'A(IxI)'!K65*K$102</f>
        <v>5612.6995355096633</v>
      </c>
      <c r="L65" s="48">
        <f>'A(IxI)'!L65*L$102</f>
        <v>1260.6231726144149</v>
      </c>
      <c r="M65" s="48">
        <f>'A(IxI)'!M65*M$102</f>
        <v>1576.5172379779074</v>
      </c>
      <c r="N65" s="48">
        <f>'A(IxI)'!N65*N$102</f>
        <v>74.801582098867044</v>
      </c>
      <c r="O65" s="48">
        <f>'A(IxI)'!O65*O$102</f>
        <v>12160.37360196474</v>
      </c>
      <c r="P65" s="48">
        <f>'A(IxI)'!P65*P$102</f>
        <v>621.10525838390629</v>
      </c>
      <c r="Q65" s="48">
        <f>'A(IxI)'!Q65*Q$102</f>
        <v>20.534291223797737</v>
      </c>
      <c r="R65" s="48">
        <f>'A(IxI)'!R65*R$102</f>
        <v>924.33544432702217</v>
      </c>
      <c r="S65" s="48">
        <f>'A(IxI)'!S65*S$102</f>
        <v>98.194576405851549</v>
      </c>
      <c r="T65" s="48">
        <f>'A(IxI)'!T65*T$102</f>
        <v>1979.6957965164145</v>
      </c>
      <c r="U65" s="48">
        <f>'A(IxI)'!U65*U$102</f>
        <v>19642.740094467659</v>
      </c>
      <c r="V65" s="48">
        <f>'A(IxI)'!V65*V$102</f>
        <v>2041.5760328548711</v>
      </c>
      <c r="W65" s="48">
        <f>'A(IxI)'!W65*W$102</f>
        <v>475.75215248575711</v>
      </c>
      <c r="X65" s="48">
        <f>'A(IxI)'!X65*X$102</f>
        <v>3231.4562836129703</v>
      </c>
      <c r="Y65" s="48">
        <f>'A(IxI)'!Y65*Y$102</f>
        <v>544.51933183078108</v>
      </c>
      <c r="Z65" s="48">
        <f>'A(IxI)'!Z65*Z$102</f>
        <v>452.05811470183511</v>
      </c>
      <c r="AA65" s="48">
        <f>'A(IxI)'!AA65*AA$102</f>
        <v>168.53960219434808</v>
      </c>
      <c r="AB65" s="48">
        <f>'A(IxI)'!AB65*AB$102</f>
        <v>436.7159921953961</v>
      </c>
      <c r="AC65" s="48">
        <f>'A(IxI)'!AC65*AC$102</f>
        <v>99.283291513147176</v>
      </c>
      <c r="AD65" s="48">
        <f>'A(IxI)'!AD65*AD$102</f>
        <v>217.24190359434897</v>
      </c>
      <c r="AE65" s="48">
        <f>'A(IxI)'!AE65*AE$102</f>
        <v>1140.905625905036</v>
      </c>
      <c r="AF65" s="48">
        <f>'A(IxI)'!AF65*AF$102</f>
        <v>2739.5023112765252</v>
      </c>
      <c r="AG65" s="48">
        <f>'A(IxI)'!AG65*AG$102</f>
        <v>480.21528821517063</v>
      </c>
      <c r="AH65" s="48">
        <f>'A(IxI)'!AH65*AH$102</f>
        <v>4030.6865308398756</v>
      </c>
      <c r="AI65" s="48">
        <f>'A(IxI)'!AI65*AI$102</f>
        <v>8084.1241416493885</v>
      </c>
      <c r="AJ65" s="48">
        <f>'A(IxI)'!AJ65*AJ$102</f>
        <v>0</v>
      </c>
      <c r="AK65" s="48">
        <f>'A(IxI)'!AK65*AK$102</f>
        <v>799.23438226463747</v>
      </c>
      <c r="AL65" s="48">
        <f>'A(IxI)'!AL65*AL$102</f>
        <v>1081.1636864416057</v>
      </c>
      <c r="AM65" s="48">
        <f>'A(IxI)'!AM65*AM$102</f>
        <v>298.12117921750132</v>
      </c>
      <c r="AN65" s="48">
        <f>'A(IxI)'!AN65*AN$102</f>
        <v>829.51173102729479</v>
      </c>
      <c r="AO65" s="48">
        <f>'A(IxI)'!AO65*AO$102</f>
        <v>2917.9963888032794</v>
      </c>
      <c r="AP65" s="48">
        <f>'A(IxI)'!AP65*AP$102</f>
        <v>1822.4997863436658</v>
      </c>
      <c r="AQ65" s="48">
        <f>'A(IxI)'!AQ65*AQ$102</f>
        <v>1144.6746782343221</v>
      </c>
      <c r="AR65" s="48">
        <f>'A(IxI)'!AR65*AR$102</f>
        <v>863.11993044570522</v>
      </c>
      <c r="AS65" s="48">
        <f>'A(IxI)'!AS65*AS$102</f>
        <v>1478.9099146871295</v>
      </c>
      <c r="AT65" s="48">
        <f>'A(IxI)'!AT65*AT$102</f>
        <v>643.31135446575172</v>
      </c>
      <c r="AU65" s="48">
        <f>'A(IxI)'!AU65*AU$102</f>
        <v>812.79781315735738</v>
      </c>
      <c r="AV65" s="48">
        <f>'A(IxI)'!AV65*AV$102</f>
        <v>1957.4345227573936</v>
      </c>
      <c r="AW65" s="48">
        <f>'A(IxI)'!AW65*AW$102</f>
        <v>1445.3382822289539</v>
      </c>
      <c r="AX65" s="48">
        <f>'A(IxI)'!AX65*AX$102</f>
        <v>4004.8269649177287</v>
      </c>
      <c r="AY65" s="48">
        <f>'A(IxI)'!AY65*AY$102</f>
        <v>101878.86231209261</v>
      </c>
      <c r="AZ65" s="48">
        <f>'A(IxI)'!AZ65*AZ$102</f>
        <v>930.50019512322899</v>
      </c>
      <c r="BA65" s="48">
        <f>'A(IxI)'!BA65*BA$102</f>
        <v>316.66090118183632</v>
      </c>
      <c r="BB65" s="48">
        <f>'A(IxI)'!BB65*BB$102</f>
        <v>594.86593695517263</v>
      </c>
      <c r="BC65" s="48">
        <f>'A(IxI)'!BC65*BC$102</f>
        <v>313.97726286631081</v>
      </c>
      <c r="BD65" s="48">
        <f>'A(IxI)'!BD65*BD$102</f>
        <v>224.72790492687358</v>
      </c>
      <c r="BE65" s="48">
        <f>'A(IxI)'!BE65*BE$102</f>
        <v>524.10428706725941</v>
      </c>
      <c r="BF65" s="48">
        <f>'A(IxI)'!BF65*BF$102</f>
        <v>397.9633571151569</v>
      </c>
      <c r="BG65" s="48">
        <f>'A(IxI)'!BG65*BG$102</f>
        <v>4044.7748569282762</v>
      </c>
      <c r="BH65" s="48">
        <f>'A(IxI)'!BH65*BH$102</f>
        <v>133233.35811999763</v>
      </c>
      <c r="BI65" s="48">
        <f>'A(IxI)'!BI65*BI$102</f>
        <v>10348.123862497951</v>
      </c>
      <c r="BJ65" s="48">
        <f>'A(IxI)'!BJ65*BJ$102</f>
        <v>8595.9544696527319</v>
      </c>
      <c r="BK65" s="48">
        <f>'A(IxI)'!BK65*BK$102</f>
        <v>10807.403607450182</v>
      </c>
      <c r="BL65" s="48">
        <f>'A(IxI)'!BL65*BL$102</f>
        <v>4887.4394664744714</v>
      </c>
      <c r="BM65" s="48">
        <f>'A(IxI)'!BM65*BM$102</f>
        <v>9137.5031654845061</v>
      </c>
      <c r="BN65" s="48">
        <f>'A(IxI)'!BN65*BN$102</f>
        <v>2766.9492271792055</v>
      </c>
      <c r="BO65" s="48">
        <f>'A(IxI)'!BO65*BO$102</f>
        <v>1164.5640575944442</v>
      </c>
      <c r="BP65" s="48">
        <f>'A(IxI)'!BP65*BP$102</f>
        <v>281.03923779291461</v>
      </c>
      <c r="BQ65" s="48">
        <f>'A(IxI)'!BQ65*BQ$102</f>
        <v>97.784033957288244</v>
      </c>
      <c r="BR65" s="48">
        <f>'A(IxI)'!BR65*BR$102</f>
        <v>19.609778149438281</v>
      </c>
      <c r="BS65" s="48">
        <f>'A(IxI)'!BS65*BS$102</f>
        <v>43095.31125481335</v>
      </c>
      <c r="BT65" s="48">
        <f>'A(IxI)'!BT65*BT$102</f>
        <v>15051.952068773524</v>
      </c>
      <c r="BU65" s="48">
        <f>'A(IxI)'!BU65*BU$102</f>
        <v>14372.496691834009</v>
      </c>
      <c r="BV65" s="48">
        <f>'A(IxI)'!BV65*BV$102</f>
        <v>14703.479434233081</v>
      </c>
      <c r="BW65" s="48">
        <f>'A(IxI)'!BW65*BW$102</f>
        <v>8882.2252816135278</v>
      </c>
      <c r="BX65" s="48">
        <f>'A(IxI)'!BX65*BX$102</f>
        <v>17641.524387430502</v>
      </c>
      <c r="BY65" s="48">
        <f>'A(IxI)'!BY65*BY$102</f>
        <v>5581.3800231818232</v>
      </c>
      <c r="BZ65" s="48">
        <f>'A(IxI)'!BZ65*BZ$102</f>
        <v>12156.990105840689</v>
      </c>
      <c r="CA65" s="55">
        <f>'A(IxI)'!CA65*CA$102</f>
        <v>0</v>
      </c>
      <c r="CB65" s="83">
        <f t="shared" si="0"/>
        <v>531030.78487848258</v>
      </c>
      <c r="CC65" s="51">
        <f>'Sim_F(IxI)'!B59</f>
        <v>299045.84991864301</v>
      </c>
      <c r="CD65" s="48">
        <f>'Sim_F(IxI)'!C59</f>
        <v>0</v>
      </c>
      <c r="CE65" s="48">
        <f>'Sim_F(IxI)'!D59</f>
        <v>153.43958905603901</v>
      </c>
      <c r="CF65" s="48">
        <f>'Sim_F(IxI)'!E59</f>
        <v>2139.6323325342801</v>
      </c>
      <c r="CG65" s="48">
        <f>'Sim_F(IxI)'!F59</f>
        <v>20076.418084084398</v>
      </c>
      <c r="CH65" s="82">
        <f>'Sim_F(IxI)'!G59</f>
        <v>139986.87519719999</v>
      </c>
      <c r="CI65" s="93">
        <f t="shared" si="1"/>
        <v>992433.00000000035</v>
      </c>
      <c r="CJ65" s="127"/>
      <c r="CK65" s="48">
        <f>+'(I-AIxI)-1xSim_F(IxI)'!H58</f>
        <v>992433.00000000023</v>
      </c>
      <c r="CL65" s="48">
        <f t="shared" si="2"/>
        <v>0</v>
      </c>
      <c r="CM65" s="48"/>
      <c r="CN65" s="247">
        <f t="shared" si="3"/>
        <v>0.46492026678024367</v>
      </c>
      <c r="CO65" s="360">
        <v>0</v>
      </c>
    </row>
    <row r="66" spans="1:93" ht="19.5" x14ac:dyDescent="0.25">
      <c r="A66" s="30"/>
      <c r="B66" s="42" t="s">
        <v>57</v>
      </c>
      <c r="C66" s="43" t="s">
        <v>168</v>
      </c>
      <c r="D66" s="51">
        <f>'A(IxI)'!D66*D$102</f>
        <v>80.130434449514624</v>
      </c>
      <c r="E66" s="48">
        <f>'A(IxI)'!E66*E$102</f>
        <v>62.095101217752116</v>
      </c>
      <c r="F66" s="48">
        <f>'A(IxI)'!F66*F$102</f>
        <v>216.89715991089568</v>
      </c>
      <c r="G66" s="48">
        <f>'A(IxI)'!G66*G$102</f>
        <v>30.825849661559122</v>
      </c>
      <c r="H66" s="48">
        <f>'A(IxI)'!H66*H$102</f>
        <v>674.61326944044743</v>
      </c>
      <c r="I66" s="48">
        <f>'A(IxI)'!I66*I$102</f>
        <v>116.068411081382</v>
      </c>
      <c r="J66" s="48">
        <f>'A(IxI)'!J66*J$102</f>
        <v>115.3980713782052</v>
      </c>
      <c r="K66" s="48">
        <f>'A(IxI)'!K66*K$102</f>
        <v>179.27656697577677</v>
      </c>
      <c r="L66" s="48">
        <f>'A(IxI)'!L66*L$102</f>
        <v>127.70113816845848</v>
      </c>
      <c r="M66" s="48">
        <f>'A(IxI)'!M66*M$102</f>
        <v>506.46917019345204</v>
      </c>
      <c r="N66" s="48">
        <f>'A(IxI)'!N66*N$102</f>
        <v>31.237705168028832</v>
      </c>
      <c r="O66" s="48">
        <f>'A(IxI)'!O66*O$102</f>
        <v>2166.6252202458336</v>
      </c>
      <c r="P66" s="48">
        <f>'A(IxI)'!P66*P$102</f>
        <v>46745.870403435205</v>
      </c>
      <c r="Q66" s="48">
        <f>'A(IxI)'!Q66*Q$102</f>
        <v>423.95985563934386</v>
      </c>
      <c r="R66" s="48">
        <f>'A(IxI)'!R66*R$102</f>
        <v>177.60502210467945</v>
      </c>
      <c r="S66" s="48">
        <f>'A(IxI)'!S66*S$102</f>
        <v>23.729699745809796</v>
      </c>
      <c r="T66" s="48">
        <f>'A(IxI)'!T66*T$102</f>
        <v>863.68849741535359</v>
      </c>
      <c r="U66" s="48">
        <f>'A(IxI)'!U66*U$102</f>
        <v>1318.0790719951624</v>
      </c>
      <c r="V66" s="48">
        <f>'A(IxI)'!V66*V$102</f>
        <v>3265.4416159616044</v>
      </c>
      <c r="W66" s="48">
        <f>'A(IxI)'!W66*W$102</f>
        <v>940.45517060969678</v>
      </c>
      <c r="X66" s="48">
        <f>'A(IxI)'!X66*X$102</f>
        <v>512.69852424102226</v>
      </c>
      <c r="Y66" s="48">
        <f>'A(IxI)'!Y66*Y$102</f>
        <v>138.06525244215473</v>
      </c>
      <c r="Z66" s="48">
        <f>'A(IxI)'!Z66*Z$102</f>
        <v>1038.2310650584996</v>
      </c>
      <c r="AA66" s="48">
        <f>'A(IxI)'!AA66*AA$102</f>
        <v>241.94065203631607</v>
      </c>
      <c r="AB66" s="48">
        <f>'A(IxI)'!AB66*AB$102</f>
        <v>127.35666467366347</v>
      </c>
      <c r="AC66" s="48">
        <f>'A(IxI)'!AC66*AC$102</f>
        <v>102.13816950601773</v>
      </c>
      <c r="AD66" s="48">
        <f>'A(IxI)'!AD66*AD$102</f>
        <v>279.60386706817951</v>
      </c>
      <c r="AE66" s="48">
        <f>'A(IxI)'!AE66*AE$102</f>
        <v>1258.7940885894423</v>
      </c>
      <c r="AF66" s="48">
        <f>'A(IxI)'!AF66*AF$102</f>
        <v>385.67774096548413</v>
      </c>
      <c r="AG66" s="48">
        <f>'A(IxI)'!AG66*AG$102</f>
        <v>105.18926744945338</v>
      </c>
      <c r="AH66" s="48">
        <f>'A(IxI)'!AH66*AH$102</f>
        <v>143.02650588786386</v>
      </c>
      <c r="AI66" s="48">
        <f>'A(IxI)'!AI66*AI$102</f>
        <v>104.2355622072583</v>
      </c>
      <c r="AJ66" s="48">
        <f>'A(IxI)'!AJ66*AJ$102</f>
        <v>0</v>
      </c>
      <c r="AK66" s="48">
        <f>'A(IxI)'!AK66*AK$102</f>
        <v>133.44772395082492</v>
      </c>
      <c r="AL66" s="48">
        <f>'A(IxI)'!AL66*AL$102</f>
        <v>163.48053026017325</v>
      </c>
      <c r="AM66" s="48">
        <f>'A(IxI)'!AM66*AM$102</f>
        <v>68.843448080961323</v>
      </c>
      <c r="AN66" s="48">
        <f>'A(IxI)'!AN66*AN$102</f>
        <v>191.58851153345447</v>
      </c>
      <c r="AO66" s="48">
        <f>'A(IxI)'!AO66*AO$102</f>
        <v>341.30130483636628</v>
      </c>
      <c r="AP66" s="48">
        <f>'A(IxI)'!AP66*AP$102</f>
        <v>84.201322708862193</v>
      </c>
      <c r="AQ66" s="48">
        <f>'A(IxI)'!AQ66*AQ$102</f>
        <v>55390.677640249654</v>
      </c>
      <c r="AR66" s="48">
        <f>'A(IxI)'!AR66*AR$102</f>
        <v>147.95151252101488</v>
      </c>
      <c r="AS66" s="48">
        <f>'A(IxI)'!AS66*AS$102</f>
        <v>221.19432178767218</v>
      </c>
      <c r="AT66" s="48">
        <f>'A(IxI)'!AT66*AT$102</f>
        <v>114.87906478355977</v>
      </c>
      <c r="AU66" s="48">
        <f>'A(IxI)'!AU66*AU$102</f>
        <v>49.055010158457748</v>
      </c>
      <c r="AV66" s="48">
        <f>'A(IxI)'!AV66*AV$102</f>
        <v>338.88489191882474</v>
      </c>
      <c r="AW66" s="48">
        <f>'A(IxI)'!AW66*AW$102</f>
        <v>65.299431006608074</v>
      </c>
      <c r="AX66" s="48">
        <f>'A(IxI)'!AX66*AX$102</f>
        <v>155.22465224458887</v>
      </c>
      <c r="AY66" s="48">
        <f>'A(IxI)'!AY66*AY$102</f>
        <v>203.99029491050823</v>
      </c>
      <c r="AZ66" s="48">
        <f>'A(IxI)'!AZ66*AZ$102</f>
        <v>171.30703311335824</v>
      </c>
      <c r="BA66" s="48">
        <f>'A(IxI)'!BA66*BA$102</f>
        <v>46.960193156255123</v>
      </c>
      <c r="BB66" s="48">
        <f>'A(IxI)'!BB66*BB$102</f>
        <v>102.39367330647303</v>
      </c>
      <c r="BC66" s="48">
        <f>'A(IxI)'!BC66*BC$102</f>
        <v>33.479982343548812</v>
      </c>
      <c r="BD66" s="48">
        <f>'A(IxI)'!BD66*BD$102</f>
        <v>178.38695138033927</v>
      </c>
      <c r="BE66" s="48">
        <f>'A(IxI)'!BE66*BE$102</f>
        <v>116.17890447612736</v>
      </c>
      <c r="BF66" s="48">
        <f>'A(IxI)'!BF66*BF$102</f>
        <v>141.36584311904969</v>
      </c>
      <c r="BG66" s="48">
        <f>'A(IxI)'!BG66*BG$102</f>
        <v>131.10568390606946</v>
      </c>
      <c r="BH66" s="48">
        <f>'A(IxI)'!BH66*BH$102</f>
        <v>98.713674623322106</v>
      </c>
      <c r="BI66" s="48">
        <f>'A(IxI)'!BI66*BI$102</f>
        <v>297218.73182889522</v>
      </c>
      <c r="BJ66" s="48">
        <f>'A(IxI)'!BJ66*BJ$102</f>
        <v>940.46349573427017</v>
      </c>
      <c r="BK66" s="48">
        <f>'A(IxI)'!BK66*BK$102</f>
        <v>48858.171658885614</v>
      </c>
      <c r="BL66" s="48">
        <f>'A(IxI)'!BL66*BL$102</f>
        <v>20.660901054048171</v>
      </c>
      <c r="BM66" s="48">
        <f>'A(IxI)'!BM66*BM$102</f>
        <v>49.287167588236109</v>
      </c>
      <c r="BN66" s="48">
        <f>'A(IxI)'!BN66*BN$102</f>
        <v>387.72634505102695</v>
      </c>
      <c r="BO66" s="48">
        <f>'A(IxI)'!BO66*BO$102</f>
        <v>125.71475108679761</v>
      </c>
      <c r="BP66" s="48">
        <f>'A(IxI)'!BP66*BP$102</f>
        <v>106.5488701921165</v>
      </c>
      <c r="BQ66" s="48">
        <f>'A(IxI)'!BQ66*BQ$102</f>
        <v>110.25785333378289</v>
      </c>
      <c r="BR66" s="48">
        <f>'A(IxI)'!BR66*BR$102</f>
        <v>10.68156530399262</v>
      </c>
      <c r="BS66" s="48">
        <f>'A(IxI)'!BS66*BS$102</f>
        <v>270963.79123284464</v>
      </c>
      <c r="BT66" s="48">
        <f>'A(IxI)'!BT66*BT$102</f>
        <v>228.77942404870856</v>
      </c>
      <c r="BU66" s="48">
        <f>'A(IxI)'!BU66*BU$102</f>
        <v>219.53853658028507</v>
      </c>
      <c r="BV66" s="48">
        <f>'A(IxI)'!BV66*BV$102</f>
        <v>156.12720118095277</v>
      </c>
      <c r="BW66" s="48">
        <f>'A(IxI)'!BW66*BW$102</f>
        <v>124.49468668443281</v>
      </c>
      <c r="BX66" s="48">
        <f>'A(IxI)'!BX66*BX$102</f>
        <v>292.1092505963648</v>
      </c>
      <c r="BY66" s="48">
        <f>'A(IxI)'!BY66*BY$102</f>
        <v>436.152691336987</v>
      </c>
      <c r="BZ66" s="48">
        <f>'A(IxI)'!BZ66*BZ$102</f>
        <v>37781.387308860278</v>
      </c>
      <c r="CA66" s="55">
        <f>'A(IxI)'!CA66*CA$102</f>
        <v>0</v>
      </c>
      <c r="CB66" s="83">
        <f t="shared" si="0"/>
        <v>779223.66116455733</v>
      </c>
      <c r="CC66" s="51">
        <f>'Sim_F(IxI)'!B60</f>
        <v>141587.71140069701</v>
      </c>
      <c r="CD66" s="48">
        <f>'Sim_F(IxI)'!C60</f>
        <v>0</v>
      </c>
      <c r="CE66" s="48">
        <f>'Sim_F(IxI)'!D60</f>
        <v>0</v>
      </c>
      <c r="CF66" s="48">
        <f>'Sim_F(IxI)'!E60</f>
        <v>10633557.5925152</v>
      </c>
      <c r="CG66" s="48">
        <f>'Sim_F(IxI)'!F60</f>
        <v>51921.6618571824</v>
      </c>
      <c r="CH66" s="82">
        <f>'Sim_F(IxI)'!G60</f>
        <v>826.37306234534299</v>
      </c>
      <c r="CI66" s="93">
        <f t="shared" si="1"/>
        <v>11607116.999999983</v>
      </c>
      <c r="CJ66" s="127"/>
      <c r="CK66" s="48">
        <f>+'(I-AIxI)-1xSim_F(IxI)'!H59</f>
        <v>11607117.000000019</v>
      </c>
      <c r="CL66" s="48">
        <f t="shared" si="2"/>
        <v>3.5390257835388184E-8</v>
      </c>
      <c r="CM66" s="48"/>
      <c r="CN66" s="247">
        <f t="shared" si="3"/>
        <v>0.93286673502433393</v>
      </c>
      <c r="CO66" s="360">
        <v>0</v>
      </c>
    </row>
    <row r="67" spans="1:93" ht="19.5" x14ac:dyDescent="0.25">
      <c r="A67" s="30"/>
      <c r="B67" s="42" t="s">
        <v>58</v>
      </c>
      <c r="C67" s="43" t="s">
        <v>169</v>
      </c>
      <c r="D67" s="51">
        <f>'A(IxI)'!D67*D$102</f>
        <v>37822.350912511385</v>
      </c>
      <c r="E67" s="48">
        <f>'A(IxI)'!E67*E$102</f>
        <v>29309.496751642397</v>
      </c>
      <c r="F67" s="48">
        <f>'A(IxI)'!F67*F$102</f>
        <v>102377.58662403886</v>
      </c>
      <c r="G67" s="48">
        <f>'A(IxI)'!G67*G$102</f>
        <v>14550.103354429959</v>
      </c>
      <c r="H67" s="48">
        <f>'A(IxI)'!H67*H$102</f>
        <v>318424.07921910158</v>
      </c>
      <c r="I67" s="48">
        <f>'A(IxI)'!I67*I$102</f>
        <v>54785.428332396375</v>
      </c>
      <c r="J67" s="48">
        <f>'A(IxI)'!J67*J$102</f>
        <v>54469.021418365264</v>
      </c>
      <c r="K67" s="48">
        <f>'A(IxI)'!K67*K$102</f>
        <v>84620.297807324489</v>
      </c>
      <c r="L67" s="48">
        <f>'A(IxI)'!L67*L$102</f>
        <v>60276.189601562874</v>
      </c>
      <c r="M67" s="48">
        <f>'A(IxI)'!M67*M$102</f>
        <v>239058.41535770305</v>
      </c>
      <c r="N67" s="48">
        <f>'A(IxI)'!N67*N$102</f>
        <v>14744.503192618313</v>
      </c>
      <c r="O67" s="48">
        <f>'A(IxI)'!O67*O$102</f>
        <v>1022668.3524056646</v>
      </c>
      <c r="P67" s="48">
        <f>'A(IxI)'!P67*P$102</f>
        <v>66413.814904953135</v>
      </c>
      <c r="Q67" s="48">
        <f>'A(IxI)'!Q67*Q$102</f>
        <v>18352.610043487894</v>
      </c>
      <c r="R67" s="48">
        <f>'A(IxI)'!R67*R$102</f>
        <v>83831.312235051053</v>
      </c>
      <c r="S67" s="48">
        <f>'A(IxI)'!S67*S$102</f>
        <v>11200.651001087766</v>
      </c>
      <c r="T67" s="48">
        <f>'A(IxI)'!T67*T$102</f>
        <v>407669.44111509336</v>
      </c>
      <c r="U67" s="48">
        <f>'A(IxI)'!U67*U$102</f>
        <v>622146.24859981122</v>
      </c>
      <c r="V67" s="48">
        <f>'A(IxI)'!V67*V$102</f>
        <v>1541320.4674565007</v>
      </c>
      <c r="W67" s="48">
        <f>'A(IxI)'!W67*W$102</f>
        <v>443904.06372620515</v>
      </c>
      <c r="X67" s="48">
        <f>'A(IxI)'!X67*X$102</f>
        <v>241998.7315604552</v>
      </c>
      <c r="Y67" s="48">
        <f>'A(IxI)'!Y67*Y$102</f>
        <v>65168.153181319642</v>
      </c>
      <c r="Z67" s="48">
        <f>'A(IxI)'!Z67*Z$102</f>
        <v>490055.24481030839</v>
      </c>
      <c r="AA67" s="48">
        <f>'A(IxI)'!AA67*AA$102</f>
        <v>114198.36051287998</v>
      </c>
      <c r="AB67" s="48">
        <f>'A(IxI)'!AB67*AB$102</f>
        <v>60113.594733711368</v>
      </c>
      <c r="AC67" s="48">
        <f>'A(IxI)'!AC67*AC$102</f>
        <v>48210.217692655882</v>
      </c>
      <c r="AD67" s="48">
        <f>'A(IxI)'!AD67*AD$102</f>
        <v>55511.302013203458</v>
      </c>
      <c r="AE67" s="48">
        <f>'A(IxI)'!AE67*AE$102</f>
        <v>594163.15501473565</v>
      </c>
      <c r="AF67" s="48">
        <f>'A(IxI)'!AF67*AF$102</f>
        <v>182043.67614070271</v>
      </c>
      <c r="AG67" s="48">
        <f>'A(IxI)'!AG67*AG$102</f>
        <v>49650.365844576394</v>
      </c>
      <c r="AH67" s="48">
        <f>'A(IxI)'!AH67*AH$102</f>
        <v>67509.91346352252</v>
      </c>
      <c r="AI67" s="48">
        <f>'A(IxI)'!AI67*AI$102</f>
        <v>49200.207617116444</v>
      </c>
      <c r="AJ67" s="48">
        <f>'A(IxI)'!AJ67*AJ$102</f>
        <v>0</v>
      </c>
      <c r="AK67" s="48">
        <f>'A(IxI)'!AK67*AK$102</f>
        <v>62988.634448551158</v>
      </c>
      <c r="AL67" s="48">
        <f>'A(IxI)'!AL67*AL$102</f>
        <v>77164.413563231006</v>
      </c>
      <c r="AM67" s="48">
        <f>'A(IxI)'!AM67*AM$102</f>
        <v>32494.782653224076</v>
      </c>
      <c r="AN67" s="48">
        <f>'A(IxI)'!AN67*AN$102</f>
        <v>90431.656383812093</v>
      </c>
      <c r="AO67" s="48">
        <f>'A(IxI)'!AO67*AO$102</f>
        <v>161097.56308075698</v>
      </c>
      <c r="AP67" s="48">
        <f>'A(IxI)'!AP67*AP$102</f>
        <v>39743.850094793852</v>
      </c>
      <c r="AQ67" s="48">
        <f>'A(IxI)'!AQ67*AQ$102</f>
        <v>470952.01436736184</v>
      </c>
      <c r="AR67" s="48">
        <f>'A(IxI)'!AR67*AR$102</f>
        <v>69834.564894719195</v>
      </c>
      <c r="AS67" s="48">
        <f>'A(IxI)'!AS67*AS$102</f>
        <v>104405.88917284952</v>
      </c>
      <c r="AT67" s="48">
        <f>'A(IxI)'!AT67*AT$102</f>
        <v>54224.045215709833</v>
      </c>
      <c r="AU67" s="48">
        <f>'A(IxI)'!AU67*AU$102</f>
        <v>23154.445885339195</v>
      </c>
      <c r="AV67" s="48">
        <f>'A(IxI)'!AV67*AV$102</f>
        <v>159956.99248551836</v>
      </c>
      <c r="AW67" s="48">
        <f>'A(IxI)'!AW67*AW$102</f>
        <v>30821.971837371286</v>
      </c>
      <c r="AX67" s="48">
        <f>'A(IxI)'!AX67*AX$102</f>
        <v>73267.558173122627</v>
      </c>
      <c r="AY67" s="48">
        <f>'A(IxI)'!AY67*AY$102</f>
        <v>96285.419764109625</v>
      </c>
      <c r="AZ67" s="48">
        <f>'A(IxI)'!AZ67*AZ$102</f>
        <v>80858.59966573416</v>
      </c>
      <c r="BA67" s="48">
        <f>'A(IxI)'!BA67*BA$102</f>
        <v>22165.671716084969</v>
      </c>
      <c r="BB67" s="48">
        <f>'A(IxI)'!BB67*BB$102</f>
        <v>48330.817992238379</v>
      </c>
      <c r="BC67" s="48">
        <f>'A(IxI)'!BC67*BC$102</f>
        <v>15802.880009844554</v>
      </c>
      <c r="BD67" s="48">
        <f>'A(IxI)'!BD67*BD$102</f>
        <v>84200.390521671055</v>
      </c>
      <c r="BE67" s="48">
        <f>'A(IxI)'!BE67*BE$102</f>
        <v>54837.582298343012</v>
      </c>
      <c r="BF67" s="48">
        <f>'A(IxI)'!BF67*BF$102</f>
        <v>66726.064350249377</v>
      </c>
      <c r="BG67" s="48">
        <f>'A(IxI)'!BG67*BG$102</f>
        <v>61883.168578654782</v>
      </c>
      <c r="BH67" s="48">
        <f>'A(IxI)'!BH67*BH$102</f>
        <v>46593.822523439332</v>
      </c>
      <c r="BI67" s="48">
        <f>'A(IxI)'!BI67*BI$102</f>
        <v>713721.28403760795</v>
      </c>
      <c r="BJ67" s="48">
        <f>'A(IxI)'!BJ67*BJ$102</f>
        <v>443907.99326665018</v>
      </c>
      <c r="BK67" s="48">
        <f>'A(IxI)'!BK67*BK$102</f>
        <v>1257903.0872979942</v>
      </c>
      <c r="BL67" s="48">
        <f>'A(IxI)'!BL67*BL$102</f>
        <v>9752.147922363145</v>
      </c>
      <c r="BM67" s="48">
        <f>'A(IxI)'!BM67*BM$102</f>
        <v>23264.026469000673</v>
      </c>
      <c r="BN67" s="48">
        <f>'A(IxI)'!BN67*BN$102</f>
        <v>183010.63736007642</v>
      </c>
      <c r="BO67" s="48">
        <f>'A(IxI)'!BO67*BO$102</f>
        <v>59338.59541819444</v>
      </c>
      <c r="BP67" s="48">
        <f>'A(IxI)'!BP67*BP$102</f>
        <v>50292.111672961008</v>
      </c>
      <c r="BQ67" s="48">
        <f>'A(IxI)'!BQ67*BQ$102</f>
        <v>52042.788090434813</v>
      </c>
      <c r="BR67" s="48">
        <f>'A(IxI)'!BR67*BR$102</f>
        <v>5041.8035793510362</v>
      </c>
      <c r="BS67" s="48">
        <f>'A(IxI)'!BS67*BS$102</f>
        <v>10622.950875334029</v>
      </c>
      <c r="BT67" s="48">
        <f>'A(IxI)'!BT67*BT$102</f>
        <v>107986.13182840342</v>
      </c>
      <c r="BU67" s="48">
        <f>'A(IxI)'!BU67*BU$102</f>
        <v>103624.34231640519</v>
      </c>
      <c r="BV67" s="48">
        <f>'A(IxI)'!BV67*BV$102</f>
        <v>73693.57012253227</v>
      </c>
      <c r="BW67" s="48">
        <f>'A(IxI)'!BW67*BW$102</f>
        <v>58762.713054906199</v>
      </c>
      <c r="BX67" s="48">
        <f>'A(IxI)'!BX67*BX$102</f>
        <v>137878.43104491493</v>
      </c>
      <c r="BY67" s="48">
        <f>'A(IxI)'!BY67*BY$102</f>
        <v>205868.34773218667</v>
      </c>
      <c r="BZ67" s="48">
        <f>'A(IxI)'!BZ67*BZ$102</f>
        <v>69234.037466046153</v>
      </c>
      <c r="CA67" s="55">
        <f>'A(IxI)'!CA67*CA$102</f>
        <v>0</v>
      </c>
      <c r="CB67" s="83">
        <f t="shared" si="0"/>
        <v>12839935.155876828</v>
      </c>
      <c r="CC67" s="51">
        <f>'Sim_F(IxI)'!B61</f>
        <v>13050967.052609</v>
      </c>
      <c r="CD67" s="48">
        <f>'Sim_F(IxI)'!C61</f>
        <v>0</v>
      </c>
      <c r="CE67" s="48">
        <f>'Sim_F(IxI)'!D61</f>
        <v>0</v>
      </c>
      <c r="CF67" s="48">
        <f>'Sim_F(IxI)'!E61</f>
        <v>2638307.8229564298</v>
      </c>
      <c r="CG67" s="48">
        <f>'Sim_F(IxI)'!F61</f>
        <v>0</v>
      </c>
      <c r="CH67" s="82">
        <f>'Sim_F(IxI)'!G61</f>
        <v>11334.968557698799</v>
      </c>
      <c r="CI67" s="93">
        <f t="shared" si="1"/>
        <v>28540544.999999955</v>
      </c>
      <c r="CJ67" s="127"/>
      <c r="CK67" s="48">
        <f>+'(I-AIxI)-1xSim_F(IxI)'!H60</f>
        <v>28540544.999999903</v>
      </c>
      <c r="CL67" s="48">
        <f t="shared" si="2"/>
        <v>-5.2154064178466797E-8</v>
      </c>
      <c r="CM67" s="48"/>
      <c r="CN67" s="247">
        <f t="shared" si="3"/>
        <v>0.55011597865854189</v>
      </c>
      <c r="CO67" s="360">
        <v>0</v>
      </c>
    </row>
    <row r="68" spans="1:93" ht="19.5" x14ac:dyDescent="0.25">
      <c r="A68" s="30"/>
      <c r="B68" s="42" t="s">
        <v>59</v>
      </c>
      <c r="C68" s="43" t="s">
        <v>170</v>
      </c>
      <c r="D68" s="51">
        <f>'A(IxI)'!D68*D$102</f>
        <v>51320.878385453077</v>
      </c>
      <c r="E68" s="48">
        <f>'A(IxI)'!E68*E$102</f>
        <v>60883.202404874646</v>
      </c>
      <c r="F68" s="48">
        <f>'A(IxI)'!F68*F$102</f>
        <v>35730.069028798585</v>
      </c>
      <c r="G68" s="48">
        <f>'A(IxI)'!G68*G$102</f>
        <v>23131.087949120458</v>
      </c>
      <c r="H68" s="48">
        <f>'A(IxI)'!H68*H$102</f>
        <v>365124.19815880718</v>
      </c>
      <c r="I68" s="48">
        <f>'A(IxI)'!I68*I$102</f>
        <v>86635.998799403853</v>
      </c>
      <c r="J68" s="48">
        <f>'A(IxI)'!J68*J$102</f>
        <v>31192.712938509958</v>
      </c>
      <c r="K68" s="48">
        <f>'A(IxI)'!K68*K$102</f>
        <v>40261.499945363066</v>
      </c>
      <c r="L68" s="48">
        <f>'A(IxI)'!L68*L$102</f>
        <v>18976.975199356908</v>
      </c>
      <c r="M68" s="48">
        <f>'A(IxI)'!M68*M$102</f>
        <v>73175.607387091164</v>
      </c>
      <c r="N68" s="48">
        <f>'A(IxI)'!N68*N$102</f>
        <v>48981.466082487568</v>
      </c>
      <c r="O68" s="48">
        <f>'A(IxI)'!O68*O$102</f>
        <v>66739.247407628907</v>
      </c>
      <c r="P68" s="48">
        <f>'A(IxI)'!P68*P$102</f>
        <v>101661.81367455168</v>
      </c>
      <c r="Q68" s="48">
        <f>'A(IxI)'!Q68*Q$102</f>
        <v>116993.67208576333</v>
      </c>
      <c r="R68" s="48">
        <f>'A(IxI)'!R68*R$102</f>
        <v>221635.68381740656</v>
      </c>
      <c r="S68" s="48">
        <f>'A(IxI)'!S68*S$102</f>
        <v>24400.736244601809</v>
      </c>
      <c r="T68" s="48">
        <f>'A(IxI)'!T68*T$102</f>
        <v>45991.657059523037</v>
      </c>
      <c r="U68" s="48">
        <f>'A(IxI)'!U68*U$102</f>
        <v>251950.28448214926</v>
      </c>
      <c r="V68" s="48">
        <f>'A(IxI)'!V68*V$102</f>
        <v>31023.996730229457</v>
      </c>
      <c r="W68" s="48">
        <f>'A(IxI)'!W68*W$102</f>
        <v>7653.6659046385503</v>
      </c>
      <c r="X68" s="48">
        <f>'A(IxI)'!X68*X$102</f>
        <v>54112.008873878287</v>
      </c>
      <c r="Y68" s="48">
        <f>'A(IxI)'!Y68*Y$102</f>
        <v>4253.8671209762369</v>
      </c>
      <c r="Z68" s="48">
        <f>'A(IxI)'!Z68*Z$102</f>
        <v>3333.8511376621846</v>
      </c>
      <c r="AA68" s="48">
        <f>'A(IxI)'!AA68*AA$102</f>
        <v>2905.1242567873146</v>
      </c>
      <c r="AB68" s="48">
        <f>'A(IxI)'!AB68*AB$102</f>
        <v>12994.650557699106</v>
      </c>
      <c r="AC68" s="48">
        <f>'A(IxI)'!AC68*AC$102</f>
        <v>2714.3374265308507</v>
      </c>
      <c r="AD68" s="48">
        <f>'A(IxI)'!AD68*AD$102</f>
        <v>1421.3925688031313</v>
      </c>
      <c r="AE68" s="48">
        <f>'A(IxI)'!AE68*AE$102</f>
        <v>46441.257163498129</v>
      </c>
      <c r="AF68" s="48">
        <f>'A(IxI)'!AF68*AF$102</f>
        <v>50891.419823922763</v>
      </c>
      <c r="AG68" s="48">
        <f>'A(IxI)'!AG68*AG$102</f>
        <v>5469.0030564449135</v>
      </c>
      <c r="AH68" s="48">
        <f>'A(IxI)'!AH68*AH$102</f>
        <v>27505.003849753102</v>
      </c>
      <c r="AI68" s="48">
        <f>'A(IxI)'!AI68*AI$102</f>
        <v>41203.377898892686</v>
      </c>
      <c r="AJ68" s="48">
        <f>'A(IxI)'!AJ68*AJ$102</f>
        <v>0</v>
      </c>
      <c r="AK68" s="48">
        <f>'A(IxI)'!AK68*AK$102</f>
        <v>10120.216821348113</v>
      </c>
      <c r="AL68" s="48">
        <f>'A(IxI)'!AL68*AL$102</f>
        <v>5015.0080239241588</v>
      </c>
      <c r="AM68" s="48">
        <f>'A(IxI)'!AM68*AM$102</f>
        <v>5764.2544686105675</v>
      </c>
      <c r="AN68" s="48">
        <f>'A(IxI)'!AN68*AN$102</f>
        <v>88185.516761311039</v>
      </c>
      <c r="AO68" s="48">
        <f>'A(IxI)'!AO68*AO$102</f>
        <v>301946.36732121638</v>
      </c>
      <c r="AP68" s="48">
        <f>'A(IxI)'!AP68*AP$102</f>
        <v>15109.497861427561</v>
      </c>
      <c r="AQ68" s="48">
        <f>'A(IxI)'!AQ68*AQ$102</f>
        <v>138698.69362384058</v>
      </c>
      <c r="AR68" s="48">
        <f>'A(IxI)'!AR68*AR$102</f>
        <v>37551.760393011566</v>
      </c>
      <c r="AS68" s="48">
        <f>'A(IxI)'!AS68*AS$102</f>
        <v>38963.206216708255</v>
      </c>
      <c r="AT68" s="48">
        <f>'A(IxI)'!AT68*AT$102</f>
        <v>5949.0215009035956</v>
      </c>
      <c r="AU68" s="48">
        <f>'A(IxI)'!AU68*AU$102</f>
        <v>10504.691462833793</v>
      </c>
      <c r="AV68" s="48">
        <f>'A(IxI)'!AV68*AV$102</f>
        <v>58355.484714599334</v>
      </c>
      <c r="AW68" s="48">
        <f>'A(IxI)'!AW68*AW$102</f>
        <v>30282.037999011838</v>
      </c>
      <c r="AX68" s="48">
        <f>'A(IxI)'!AX68*AX$102</f>
        <v>122570.63280422622</v>
      </c>
      <c r="AY68" s="48">
        <f>'A(IxI)'!AY68*AY$102</f>
        <v>67712.557530840626</v>
      </c>
      <c r="AZ68" s="48">
        <f>'A(IxI)'!AZ68*AZ$102</f>
        <v>36130.48193392557</v>
      </c>
      <c r="BA68" s="48">
        <f>'A(IxI)'!BA68*BA$102</f>
        <v>7924.2221913301892</v>
      </c>
      <c r="BB68" s="48">
        <f>'A(IxI)'!BB68*BB$102</f>
        <v>14095.773937571537</v>
      </c>
      <c r="BC68" s="48">
        <f>'A(IxI)'!BC68*BC$102</f>
        <v>3382.9138810725058</v>
      </c>
      <c r="BD68" s="48">
        <f>'A(IxI)'!BD68*BD$102</f>
        <v>8178.3171964532012</v>
      </c>
      <c r="BE68" s="48">
        <f>'A(IxI)'!BE68*BE$102</f>
        <v>13569.975684765659</v>
      </c>
      <c r="BF68" s="48">
        <f>'A(IxI)'!BF68*BF$102</f>
        <v>31683.203171564142</v>
      </c>
      <c r="BG68" s="48">
        <f>'A(IxI)'!BG68*BG$102</f>
        <v>24053.705566312299</v>
      </c>
      <c r="BH68" s="48">
        <f>'A(IxI)'!BH68*BH$102</f>
        <v>28131.78241765004</v>
      </c>
      <c r="BI68" s="48">
        <f>'A(IxI)'!BI68*BI$102</f>
        <v>187548.31032487177</v>
      </c>
      <c r="BJ68" s="48">
        <f>'A(IxI)'!BJ68*BJ$102</f>
        <v>3006939.3066681284</v>
      </c>
      <c r="BK68" s="48">
        <f>'A(IxI)'!BK68*BK$102</f>
        <v>969431.1600655365</v>
      </c>
      <c r="BL68" s="48">
        <f>'A(IxI)'!BL68*BL$102</f>
        <v>79611.467094086212</v>
      </c>
      <c r="BM68" s="48">
        <f>'A(IxI)'!BM68*BM$102</f>
        <v>11033.284613494528</v>
      </c>
      <c r="BN68" s="48">
        <f>'A(IxI)'!BN68*BN$102</f>
        <v>31257.269044088302</v>
      </c>
      <c r="BO68" s="48">
        <f>'A(IxI)'!BO68*BO$102</f>
        <v>51789.091981530626</v>
      </c>
      <c r="BP68" s="48">
        <f>'A(IxI)'!BP68*BP$102</f>
        <v>51226.40639316522</v>
      </c>
      <c r="BQ68" s="48">
        <f>'A(IxI)'!BQ68*BQ$102</f>
        <v>6098.1206529339634</v>
      </c>
      <c r="BR68" s="48">
        <f>'A(IxI)'!BR68*BR$102</f>
        <v>7674.676130773234</v>
      </c>
      <c r="BS68" s="48">
        <f>'A(IxI)'!BS68*BS$102</f>
        <v>58018.80354797437</v>
      </c>
      <c r="BT68" s="48">
        <f>'A(IxI)'!BT68*BT$102</f>
        <v>559408.0067356074</v>
      </c>
      <c r="BU68" s="48">
        <f>'A(IxI)'!BU68*BU$102</f>
        <v>24084.582024747706</v>
      </c>
      <c r="BV68" s="48">
        <f>'A(IxI)'!BV68*BV$102</f>
        <v>64876.336880409297</v>
      </c>
      <c r="BW68" s="48">
        <f>'A(IxI)'!BW68*BW$102</f>
        <v>5930.3760834214063</v>
      </c>
      <c r="BX68" s="48">
        <f>'A(IxI)'!BX68*BX$102</f>
        <v>24236.71127139045</v>
      </c>
      <c r="BY68" s="48">
        <f>'A(IxI)'!BY68*BY$102</f>
        <v>5181.3651058113828</v>
      </c>
      <c r="BZ68" s="48">
        <f>'A(IxI)'!BZ68*BZ$102</f>
        <v>95275.374968403892</v>
      </c>
      <c r="CA68" s="55">
        <f>'A(IxI)'!CA68*CA$102</f>
        <v>0</v>
      </c>
      <c r="CB68" s="83">
        <f t="shared" si="0"/>
        <v>8300209.7204914391</v>
      </c>
      <c r="CC68" s="51">
        <f>'Sim_F(IxI)'!B62</f>
        <v>3203186.3309125099</v>
      </c>
      <c r="CD68" s="48">
        <f>'Sim_F(IxI)'!C62</f>
        <v>0</v>
      </c>
      <c r="CE68" s="48">
        <f>'Sim_F(IxI)'!D62</f>
        <v>0</v>
      </c>
      <c r="CF68" s="48">
        <f>'Sim_F(IxI)'!E62</f>
        <v>1922.11937658279</v>
      </c>
      <c r="CG68" s="48">
        <f>'Sim_F(IxI)'!F62</f>
        <v>0</v>
      </c>
      <c r="CH68" s="82">
        <f>'Sim_F(IxI)'!G62</f>
        <v>647921.82921946701</v>
      </c>
      <c r="CI68" s="93">
        <f t="shared" si="1"/>
        <v>12153240</v>
      </c>
      <c r="CJ68" s="127"/>
      <c r="CK68" s="48">
        <f>+'(I-AIxI)-1xSim_F(IxI)'!H61</f>
        <v>12153240.000000004</v>
      </c>
      <c r="CL68" s="48">
        <f t="shared" si="2"/>
        <v>0</v>
      </c>
      <c r="CM68" s="48"/>
      <c r="CN68" s="247">
        <f t="shared" si="3"/>
        <v>0.31703729042696099</v>
      </c>
      <c r="CO68" s="360">
        <v>0</v>
      </c>
    </row>
    <row r="69" spans="1:93" ht="19.5" x14ac:dyDescent="0.25">
      <c r="A69" s="30"/>
      <c r="B69" s="42" t="s">
        <v>60</v>
      </c>
      <c r="C69" s="43" t="s">
        <v>171</v>
      </c>
      <c r="D69" s="51">
        <f>'A(IxI)'!D69*D$102</f>
        <v>25.245823775467642</v>
      </c>
      <c r="E69" s="48">
        <f>'A(IxI)'!E69*E$102</f>
        <v>1274.075464760359</v>
      </c>
      <c r="F69" s="48">
        <f>'A(IxI)'!F69*F$102</f>
        <v>66.128057139139429</v>
      </c>
      <c r="G69" s="48">
        <f>'A(IxI)'!G69*G$102</f>
        <v>10.447781983933519</v>
      </c>
      <c r="H69" s="48">
        <f>'A(IxI)'!H69*H$102</f>
        <v>1811.914733897398</v>
      </c>
      <c r="I69" s="48">
        <f>'A(IxI)'!I69*I$102</f>
        <v>1632.4292655420409</v>
      </c>
      <c r="J69" s="48">
        <f>'A(IxI)'!J69*J$102</f>
        <v>82.08622662284921</v>
      </c>
      <c r="K69" s="48">
        <f>'A(IxI)'!K69*K$102</f>
        <v>413.93002544631793</v>
      </c>
      <c r="L69" s="48">
        <f>'A(IxI)'!L69*L$102</f>
        <v>3.5839782931213184</v>
      </c>
      <c r="M69" s="48">
        <f>'A(IxI)'!M69*M$102</f>
        <v>14.214239106577045</v>
      </c>
      <c r="N69" s="48">
        <f>'A(IxI)'!N69*N$102</f>
        <v>0.87669741127484502</v>
      </c>
      <c r="O69" s="48">
        <f>'A(IxI)'!O69*O$102</f>
        <v>316.73773646860479</v>
      </c>
      <c r="P69" s="48">
        <f>'A(IxI)'!P69*P$102</f>
        <v>192.42838698576753</v>
      </c>
      <c r="Q69" s="48">
        <f>'A(IxI)'!Q69*Q$102</f>
        <v>10.829013753756085</v>
      </c>
      <c r="R69" s="48">
        <f>'A(IxI)'!R69*R$102</f>
        <v>4.9845487135190174</v>
      </c>
      <c r="S69" s="48">
        <f>'A(IxI)'!S69*S$102</f>
        <v>0.6659825433903217</v>
      </c>
      <c r="T69" s="48">
        <f>'A(IxI)'!T69*T$102</f>
        <v>1292.5170223758373</v>
      </c>
      <c r="U69" s="48">
        <f>'A(IxI)'!U69*U$102</f>
        <v>2958.0385144987567</v>
      </c>
      <c r="V69" s="48">
        <f>'A(IxI)'!V69*V$102</f>
        <v>248.19064880077303</v>
      </c>
      <c r="W69" s="48">
        <f>'A(IxI)'!W69*W$102</f>
        <v>26.394212028654962</v>
      </c>
      <c r="X69" s="48">
        <f>'A(IxI)'!X69*X$102</f>
        <v>14.389068164539006</v>
      </c>
      <c r="Y69" s="48">
        <f>'A(IxI)'!Y69*Y$102</f>
        <v>3.8748508813934519</v>
      </c>
      <c r="Z69" s="48">
        <f>'A(IxI)'!Z69*Z$102</f>
        <v>29.138327612282495</v>
      </c>
      <c r="AA69" s="48">
        <f>'A(IxI)'!AA69*AA$102</f>
        <v>6.7901512669207094</v>
      </c>
      <c r="AB69" s="48">
        <f>'A(IxI)'!AB69*AB$102</f>
        <v>3.5743105208084995</v>
      </c>
      <c r="AC69" s="48">
        <f>'A(IxI)'!AC69*AC$102</f>
        <v>2.8665443993601794</v>
      </c>
      <c r="AD69" s="48">
        <f>'A(IxI)'!AD69*AD$102</f>
        <v>3.3006615506608767</v>
      </c>
      <c r="AE69" s="48">
        <f>'A(IxI)'!AE69*AE$102</f>
        <v>174.01693007969527</v>
      </c>
      <c r="AF69" s="48">
        <f>'A(IxI)'!AF69*AF$102</f>
        <v>10.824184275765344</v>
      </c>
      <c r="AG69" s="48">
        <f>'A(IxI)'!AG69*AG$102</f>
        <v>2.9521745586233958</v>
      </c>
      <c r="AH69" s="48">
        <f>'A(IxI)'!AH69*AH$102</f>
        <v>192.85088466920553</v>
      </c>
      <c r="AI69" s="48">
        <f>'A(IxI)'!AI69*AI$102</f>
        <v>588.50371226019115</v>
      </c>
      <c r="AJ69" s="48">
        <f>'A(IxI)'!AJ69*AJ$102</f>
        <v>0</v>
      </c>
      <c r="AK69" s="48">
        <f>'A(IxI)'!AK69*AK$102</f>
        <v>3.7452582863849155</v>
      </c>
      <c r="AL69" s="48">
        <f>'A(IxI)'!AL69*AL$102</f>
        <v>1090.576082729026</v>
      </c>
      <c r="AM69" s="48">
        <f>'A(IxI)'!AM69*AM$102</f>
        <v>403.52777826755522</v>
      </c>
      <c r="AN69" s="48">
        <f>'A(IxI)'!AN69*AN$102</f>
        <v>5.3770003650360891</v>
      </c>
      <c r="AO69" s="48">
        <f>'A(IxI)'!AO69*AO$102</f>
        <v>9.5787436626751301</v>
      </c>
      <c r="AP69" s="48">
        <f>'A(IxI)'!AP69*AP$102</f>
        <v>3138.6345293394738</v>
      </c>
      <c r="AQ69" s="48">
        <f>'A(IxI)'!AQ69*AQ$102</f>
        <v>262.74206112298589</v>
      </c>
      <c r="AR69" s="48">
        <f>'A(IxI)'!AR69*AR$102</f>
        <v>310.18104158332977</v>
      </c>
      <c r="AS69" s="48">
        <f>'A(IxI)'!AS69*AS$102</f>
        <v>3011.2789635091949</v>
      </c>
      <c r="AT69" s="48">
        <f>'A(IxI)'!AT69*AT$102</f>
        <v>834.51131904649947</v>
      </c>
      <c r="AU69" s="48">
        <f>'A(IxI)'!AU69*AU$102</f>
        <v>746.79312234211113</v>
      </c>
      <c r="AV69" s="48">
        <f>'A(IxI)'!AV69*AV$102</f>
        <v>1826.1479973486441</v>
      </c>
      <c r="AW69" s="48">
        <f>'A(IxI)'!AW69*AW$102</f>
        <v>1.8326519766184943</v>
      </c>
      <c r="AX69" s="48">
        <f>'A(IxI)'!AX69*AX$102</f>
        <v>321.80281813025397</v>
      </c>
      <c r="AY69" s="48">
        <f>'A(IxI)'!AY69*AY$102</f>
        <v>5.7250608683083621</v>
      </c>
      <c r="AZ69" s="48">
        <f>'A(IxI)'!AZ69*AZ$102</f>
        <v>597.50025074903499</v>
      </c>
      <c r="BA69" s="48">
        <f>'A(IxI)'!BA69*BA$102</f>
        <v>671.63532917508837</v>
      </c>
      <c r="BB69" s="48">
        <f>'A(IxI)'!BB69*BB$102</f>
        <v>168.75175285978236</v>
      </c>
      <c r="BC69" s="48">
        <f>'A(IxI)'!BC69*BC$102</f>
        <v>189.64926510453739</v>
      </c>
      <c r="BD69" s="48">
        <f>'A(IxI)'!BD69*BD$102</f>
        <v>306.4466580008592</v>
      </c>
      <c r="BE69" s="48">
        <f>'A(IxI)'!BE69*BE$102</f>
        <v>52.389356272552945</v>
      </c>
      <c r="BF69" s="48">
        <f>'A(IxI)'!BF69*BF$102</f>
        <v>2241.8737745385461</v>
      </c>
      <c r="BG69" s="48">
        <f>'A(IxI)'!BG69*BG$102</f>
        <v>3.6795280916316613</v>
      </c>
      <c r="BH69" s="48">
        <f>'A(IxI)'!BH69*BH$102</f>
        <v>2.7704347209304019</v>
      </c>
      <c r="BI69" s="48">
        <f>'A(IxI)'!BI69*BI$102</f>
        <v>1151.2966677356965</v>
      </c>
      <c r="BJ69" s="48">
        <f>'A(IxI)'!BJ69*BJ$102</f>
        <v>149055.3145897194</v>
      </c>
      <c r="BK69" s="48">
        <f>'A(IxI)'!BK69*BK$102</f>
        <v>24449.301654733623</v>
      </c>
      <c r="BL69" s="48">
        <f>'A(IxI)'!BL69*BL$102</f>
        <v>12267.635302623337</v>
      </c>
      <c r="BM69" s="48">
        <f>'A(IxI)'!BM69*BM$102</f>
        <v>1.3832620546627332</v>
      </c>
      <c r="BN69" s="48">
        <f>'A(IxI)'!BN69*BN$102</f>
        <v>10.881679084966654</v>
      </c>
      <c r="BO69" s="48">
        <f>'A(IxI)'!BO69*BO$102</f>
        <v>3.5282296264726498</v>
      </c>
      <c r="BP69" s="48">
        <f>'A(IxI)'!BP69*BP$102</f>
        <v>12000.486440136152</v>
      </c>
      <c r="BQ69" s="48">
        <f>'A(IxI)'!BQ69*BQ$102</f>
        <v>1959.5701955892232</v>
      </c>
      <c r="BR69" s="48">
        <f>'A(IxI)'!BR69*BR$102</f>
        <v>1246.9226699787002</v>
      </c>
      <c r="BS69" s="48">
        <f>'A(IxI)'!BS69*BS$102</f>
        <v>1661.2003151641529</v>
      </c>
      <c r="BT69" s="48">
        <f>'A(IxI)'!BT69*BT$102</f>
        <v>19620.926130743948</v>
      </c>
      <c r="BU69" s="48">
        <f>'A(IxI)'!BU69*BU$102</f>
        <v>1290.8695501261363</v>
      </c>
      <c r="BV69" s="48">
        <f>'A(IxI)'!BV69*BV$102</f>
        <v>3688.5937431659586</v>
      </c>
      <c r="BW69" s="48">
        <f>'A(IxI)'!BW69*BW$102</f>
        <v>17.390518124973639</v>
      </c>
      <c r="BX69" s="48">
        <f>'A(IxI)'!BX69*BX$102</f>
        <v>3004.4778078185641</v>
      </c>
      <c r="BY69" s="48">
        <f>'A(IxI)'!BY69*BY$102</f>
        <v>50.71747548508808</v>
      </c>
      <c r="BZ69" s="48">
        <f>'A(IxI)'!BZ69*BZ$102</f>
        <v>4279.9769508370082</v>
      </c>
      <c r="CA69" s="55">
        <f>'A(IxI)'!CA69*CA$102</f>
        <v>0</v>
      </c>
      <c r="CB69" s="83">
        <f t="shared" si="0"/>
        <v>263386.42412122613</v>
      </c>
      <c r="CC69" s="51">
        <f>'Sim_F(IxI)'!B63</f>
        <v>116470.53428134399</v>
      </c>
      <c r="CD69" s="48">
        <f>'Sim_F(IxI)'!C63</f>
        <v>0</v>
      </c>
      <c r="CE69" s="48">
        <f>'Sim_F(IxI)'!D63</f>
        <v>0</v>
      </c>
      <c r="CF69" s="48">
        <f>'Sim_F(IxI)'!E63</f>
        <v>156.87185985961599</v>
      </c>
      <c r="CG69" s="48">
        <f>'Sim_F(IxI)'!F63</f>
        <v>0</v>
      </c>
      <c r="CH69" s="82">
        <f>'Sim_F(IxI)'!G63</f>
        <v>5088.1697375692402</v>
      </c>
      <c r="CI69" s="93">
        <f t="shared" si="1"/>
        <v>385101.99999999895</v>
      </c>
      <c r="CJ69" s="127"/>
      <c r="CK69" s="48">
        <f>+'(I-AIxI)-1xSim_F(IxI)'!H62</f>
        <v>385101.99999999889</v>
      </c>
      <c r="CL69" s="48">
        <f t="shared" si="2"/>
        <v>0</v>
      </c>
      <c r="CM69" s="48"/>
      <c r="CN69" s="247">
        <f t="shared" si="3"/>
        <v>0.31606061739168634</v>
      </c>
      <c r="CO69" s="360">
        <v>0</v>
      </c>
    </row>
    <row r="70" spans="1:93" ht="19.5" x14ac:dyDescent="0.25">
      <c r="A70" s="30"/>
      <c r="B70" s="42" t="s">
        <v>61</v>
      </c>
      <c r="C70" s="43" t="s">
        <v>172</v>
      </c>
      <c r="D70" s="51">
        <f>'A(IxI)'!D70*D$102</f>
        <v>1153.0818176039734</v>
      </c>
      <c r="E70" s="48">
        <f>'A(IxI)'!E70*E$102</f>
        <v>126.21037457650284</v>
      </c>
      <c r="F70" s="48">
        <f>'A(IxI)'!F70*F$102</f>
        <v>449.7825643675128</v>
      </c>
      <c r="G70" s="48">
        <f>'A(IxI)'!G70*G$102</f>
        <v>1009.3160547163204</v>
      </c>
      <c r="H70" s="48">
        <f>'A(IxI)'!H70*H$102</f>
        <v>5319.2386510896204</v>
      </c>
      <c r="I70" s="48">
        <f>'A(IxI)'!I70*I$102</f>
        <v>2720.1706791651477</v>
      </c>
      <c r="J70" s="48">
        <f>'A(IxI)'!J70*J$102</f>
        <v>605.57760723948775</v>
      </c>
      <c r="K70" s="48">
        <f>'A(IxI)'!K70*K$102</f>
        <v>860.41601745722835</v>
      </c>
      <c r="L70" s="48">
        <f>'A(IxI)'!L70*L$102</f>
        <v>624.90176028846315</v>
      </c>
      <c r="M70" s="48">
        <f>'A(IxI)'!M70*M$102</f>
        <v>643.56780380714997</v>
      </c>
      <c r="N70" s="48">
        <f>'A(IxI)'!N70*N$102</f>
        <v>604.56756972119501</v>
      </c>
      <c r="O70" s="48">
        <f>'A(IxI)'!O70*O$102</f>
        <v>2229.5522955482593</v>
      </c>
      <c r="P70" s="48">
        <f>'A(IxI)'!P70*P$102</f>
        <v>1521.7650161217346</v>
      </c>
      <c r="Q70" s="48">
        <f>'A(IxI)'!Q70*Q$102</f>
        <v>163.00108448763046</v>
      </c>
      <c r="R70" s="48">
        <f>'A(IxI)'!R70*R$102</f>
        <v>3213.1299403312005</v>
      </c>
      <c r="S70" s="48">
        <f>'A(IxI)'!S70*S$102</f>
        <v>337.56790301025063</v>
      </c>
      <c r="T70" s="48">
        <f>'A(IxI)'!T70*T$102</f>
        <v>651.55102014998386</v>
      </c>
      <c r="U70" s="48">
        <f>'A(IxI)'!U70*U$102</f>
        <v>952.69424971990384</v>
      </c>
      <c r="V70" s="48">
        <f>'A(IxI)'!V70*V$102</f>
        <v>2216.5938444324424</v>
      </c>
      <c r="W70" s="48">
        <f>'A(IxI)'!W70*W$102</f>
        <v>605.16533509710484</v>
      </c>
      <c r="X70" s="48">
        <f>'A(IxI)'!X70*X$102</f>
        <v>588.19008111628762</v>
      </c>
      <c r="Y70" s="48">
        <f>'A(IxI)'!Y70*Y$102</f>
        <v>95.77979645281566</v>
      </c>
      <c r="Z70" s="48">
        <f>'A(IxI)'!Z70*Z$102</f>
        <v>663.03589542708937</v>
      </c>
      <c r="AA70" s="48">
        <f>'A(IxI)'!AA70*AA$102</f>
        <v>164.75732847184264</v>
      </c>
      <c r="AB70" s="48">
        <f>'A(IxI)'!AB70*AB$102</f>
        <v>122.51256895937233</v>
      </c>
      <c r="AC70" s="48">
        <f>'A(IxI)'!AC70*AC$102</f>
        <v>75.408882312793665</v>
      </c>
      <c r="AD70" s="48">
        <f>'A(IxI)'!AD70*AD$102</f>
        <v>77.205133744698031</v>
      </c>
      <c r="AE70" s="48">
        <f>'A(IxI)'!AE70*AE$102</f>
        <v>800.89748589495514</v>
      </c>
      <c r="AF70" s="48">
        <f>'A(IxI)'!AF70*AF$102</f>
        <v>245.38432131583266</v>
      </c>
      <c r="AG70" s="48">
        <f>'A(IxI)'!AG70*AG$102</f>
        <v>66.925814640424633</v>
      </c>
      <c r="AH70" s="48">
        <f>'A(IxI)'!AH70*AH$102</f>
        <v>90.999449409784162</v>
      </c>
      <c r="AI70" s="48">
        <f>'A(IxI)'!AI70*AI$102</f>
        <v>66.319027448077335</v>
      </c>
      <c r="AJ70" s="48">
        <f>'A(IxI)'!AJ70*AJ$102</f>
        <v>0</v>
      </c>
      <c r="AK70" s="48">
        <f>'A(IxI)'!AK70*AK$102</f>
        <v>84.90502742222418</v>
      </c>
      <c r="AL70" s="48">
        <f>'A(IxI)'!AL70*AL$102</f>
        <v>104.01315581713888</v>
      </c>
      <c r="AM70" s="48">
        <f>'A(IxI)'!AM70*AM$102</f>
        <v>43.80108310658337</v>
      </c>
      <c r="AN70" s="48">
        <f>'A(IxI)'!AN70*AN$102</f>
        <v>121.89662996069762</v>
      </c>
      <c r="AO70" s="48">
        <f>'A(IxI)'!AO70*AO$102</f>
        <v>217.15017527800549</v>
      </c>
      <c r="AP70" s="48">
        <f>'A(IxI)'!AP70*AP$102</f>
        <v>53.572405747571175</v>
      </c>
      <c r="AQ70" s="48">
        <f>'A(IxI)'!AQ70*AQ$102</f>
        <v>2377.9157711159132</v>
      </c>
      <c r="AR70" s="48">
        <f>'A(IxI)'!AR70*AR$102</f>
        <v>94.132944765587013</v>
      </c>
      <c r="AS70" s="48">
        <f>'A(IxI)'!AS70*AS$102</f>
        <v>140.73308559344972</v>
      </c>
      <c r="AT70" s="48">
        <f>'A(IxI)'!AT70*AT$102</f>
        <v>73.090869270140715</v>
      </c>
      <c r="AU70" s="48">
        <f>'A(IxI)'!AU70*AU$102</f>
        <v>31.210850656666967</v>
      </c>
      <c r="AV70" s="48">
        <f>'A(IxI)'!AV70*AV$102</f>
        <v>215.61275224107982</v>
      </c>
      <c r="AW70" s="48">
        <f>'A(IxI)'!AW70*AW$102</f>
        <v>41.546231109304735</v>
      </c>
      <c r="AX70" s="48">
        <f>'A(IxI)'!AX70*AX$102</f>
        <v>98.760420674454579</v>
      </c>
      <c r="AY70" s="48">
        <f>'A(IxI)'!AY70*AY$102</f>
        <v>129.78716362091404</v>
      </c>
      <c r="AZ70" s="48">
        <f>'A(IxI)'!AZ70*AZ$102</f>
        <v>108.99270451003848</v>
      </c>
      <c r="BA70" s="48">
        <f>'A(IxI)'!BA70*BA$102</f>
        <v>29.878040401453628</v>
      </c>
      <c r="BB70" s="48">
        <f>'A(IxI)'!BB70*BB$102</f>
        <v>65.147140637272429</v>
      </c>
      <c r="BC70" s="48">
        <f>'A(IxI)'!BC70*BC$102</f>
        <v>21.30136606917387</v>
      </c>
      <c r="BD70" s="48">
        <f>'A(IxI)'!BD70*BD$102</f>
        <v>113.49724484095221</v>
      </c>
      <c r="BE70" s="48">
        <f>'A(IxI)'!BE70*BE$102</f>
        <v>73.917881687247259</v>
      </c>
      <c r="BF70" s="48">
        <f>'A(IxI)'!BF70*BF$102</f>
        <v>89.942866249346309</v>
      </c>
      <c r="BG70" s="48">
        <f>'A(IxI)'!BG70*BG$102</f>
        <v>166.97706888186897</v>
      </c>
      <c r="BH70" s="48">
        <f>'A(IxI)'!BH70*BH$102</f>
        <v>62.805771448976721</v>
      </c>
      <c r="BI70" s="48">
        <f>'A(IxI)'!BI70*BI$102</f>
        <v>8893.926488629193</v>
      </c>
      <c r="BJ70" s="48">
        <f>'A(IxI)'!BJ70*BJ$102</f>
        <v>24566.301787467008</v>
      </c>
      <c r="BK70" s="48">
        <f>'A(IxI)'!BK70*BK$102</f>
        <v>31812.131970200327</v>
      </c>
      <c r="BL70" s="48">
        <f>'A(IxI)'!BL70*BL$102</f>
        <v>438.95608317729273</v>
      </c>
      <c r="BM70" s="48">
        <f>'A(IxI)'!BM70*BM$102</f>
        <v>124.38244905611096</v>
      </c>
      <c r="BN70" s="48">
        <f>'A(IxI)'!BN70*BN$102</f>
        <v>568.77039354278043</v>
      </c>
      <c r="BO70" s="48">
        <f>'A(IxI)'!BO70*BO$102</f>
        <v>2058.6650072290468</v>
      </c>
      <c r="BP70" s="48">
        <f>'A(IxI)'!BP70*BP$102</f>
        <v>14315.982716717337</v>
      </c>
      <c r="BQ70" s="48">
        <f>'A(IxI)'!BQ70*BQ$102</f>
        <v>4447.5432958673073</v>
      </c>
      <c r="BR70" s="48">
        <f>'A(IxI)'!BR70*BR$102</f>
        <v>2922.8187309647974</v>
      </c>
      <c r="BS70" s="48">
        <f>'A(IxI)'!BS70*BS$102</f>
        <v>12540.406403468616</v>
      </c>
      <c r="BT70" s="48">
        <f>'A(IxI)'!BT70*BT$102</f>
        <v>154060.89468850891</v>
      </c>
      <c r="BU70" s="48">
        <f>'A(IxI)'!BU70*BU$102</f>
        <v>23933.915441827296</v>
      </c>
      <c r="BV70" s="48">
        <f>'A(IxI)'!BV70*BV$102</f>
        <v>22515.125546584186</v>
      </c>
      <c r="BW70" s="48">
        <f>'A(IxI)'!BW70*BW$102</f>
        <v>6576.9939801812525</v>
      </c>
      <c r="BX70" s="48">
        <f>'A(IxI)'!BX70*BX$102</f>
        <v>10135.448926853669</v>
      </c>
      <c r="BY70" s="48">
        <f>'A(IxI)'!BY70*BY$102</f>
        <v>3443.7385748540682</v>
      </c>
      <c r="BZ70" s="48">
        <f>'A(IxI)'!BZ70*BZ$102</f>
        <v>24689.831721399096</v>
      </c>
      <c r="CA70" s="55">
        <f>'A(IxI)'!CA70*CA$102</f>
        <v>0</v>
      </c>
      <c r="CB70" s="83">
        <f t="shared" si="0"/>
        <v>381671.69023175933</v>
      </c>
      <c r="CC70" s="51">
        <f>'Sim_F(IxI)'!B64</f>
        <v>232107.88105472899</v>
      </c>
      <c r="CD70" s="48">
        <f>'Sim_F(IxI)'!C64</f>
        <v>0</v>
      </c>
      <c r="CE70" s="48">
        <f>'Sim_F(IxI)'!D64</f>
        <v>13978.7506401348</v>
      </c>
      <c r="CF70" s="48">
        <f>'Sim_F(IxI)'!E64</f>
        <v>3556.28598742445</v>
      </c>
      <c r="CG70" s="48">
        <f>'Sim_F(IxI)'!F64</f>
        <v>0</v>
      </c>
      <c r="CH70" s="82">
        <f>'Sim_F(IxI)'!G64</f>
        <v>93.392085951863194</v>
      </c>
      <c r="CI70" s="93">
        <f t="shared" si="1"/>
        <v>631407.99999999942</v>
      </c>
      <c r="CJ70" s="127"/>
      <c r="CK70" s="48">
        <f>+'(I-AIxI)-1xSim_F(IxI)'!H63</f>
        <v>631408.00000000058</v>
      </c>
      <c r="CL70" s="48">
        <f t="shared" si="2"/>
        <v>1.1641532182693481E-9</v>
      </c>
      <c r="CM70" s="48"/>
      <c r="CN70" s="247">
        <f t="shared" si="3"/>
        <v>0.39552287865887087</v>
      </c>
      <c r="CO70" s="360">
        <v>0</v>
      </c>
    </row>
    <row r="71" spans="1:93" ht="19.5" x14ac:dyDescent="0.25">
      <c r="A71" s="30"/>
      <c r="B71" s="42" t="s">
        <v>62</v>
      </c>
      <c r="C71" s="43" t="s">
        <v>173</v>
      </c>
      <c r="D71" s="51">
        <f>'A(IxI)'!D71*D$102</f>
        <v>30.644265640369238</v>
      </c>
      <c r="E71" s="48">
        <f>'A(IxI)'!E71*E$102</f>
        <v>23.747016845157596</v>
      </c>
      <c r="F71" s="48">
        <f>'A(IxI)'!F71*F$102</f>
        <v>82.947936456513915</v>
      </c>
      <c r="G71" s="48">
        <f>'A(IxI)'!G71*G$102</f>
        <v>11.788723374688125</v>
      </c>
      <c r="H71" s="48">
        <f>'A(IxI)'!H71*H$102</f>
        <v>257.99221450965626</v>
      </c>
      <c r="I71" s="48">
        <f>'A(IxI)'!I71*I$102</f>
        <v>44.388018685639437</v>
      </c>
      <c r="J71" s="48">
        <f>'A(IxI)'!J71*J$102</f>
        <v>44.131660810200955</v>
      </c>
      <c r="K71" s="48">
        <f>'A(IxI)'!K71*K$102</f>
        <v>68.56070080289544</v>
      </c>
      <c r="L71" s="48">
        <f>'A(IxI)'!L71*L$102</f>
        <v>48.836720123828748</v>
      </c>
      <c r="M71" s="48">
        <f>'A(IxI)'!M71*M$102</f>
        <v>193.68890106098283</v>
      </c>
      <c r="N71" s="48">
        <f>'A(IxI)'!N71*N$102</f>
        <v>6322.8779272150814</v>
      </c>
      <c r="O71" s="48">
        <f>'A(IxI)'!O71*O$102</f>
        <v>5007.3328342502055</v>
      </c>
      <c r="P71" s="48">
        <f>'A(IxI)'!P71*P$102</f>
        <v>154.37152187049864</v>
      </c>
      <c r="Q71" s="48">
        <f>'A(IxI)'!Q71*Q$102</f>
        <v>2102.2574464794134</v>
      </c>
      <c r="R71" s="48">
        <f>'A(IxI)'!R71*R$102</f>
        <v>48917.45972590625</v>
      </c>
      <c r="S71" s="48">
        <f>'A(IxI)'!S71*S$102</f>
        <v>5081.5775596299427</v>
      </c>
      <c r="T71" s="48">
        <f>'A(IxI)'!T71*T$102</f>
        <v>330.30021523223962</v>
      </c>
      <c r="U71" s="48">
        <f>'A(IxI)'!U71*U$102</f>
        <v>504.07270963543471</v>
      </c>
      <c r="V71" s="48">
        <f>'A(IxI)'!V71*V$102</f>
        <v>1248.8021686153584</v>
      </c>
      <c r="W71" s="48">
        <f>'A(IxI)'!W71*W$102</f>
        <v>359.65807834450101</v>
      </c>
      <c r="X71" s="48">
        <f>'A(IxI)'!X71*X$102</f>
        <v>196.07119165397711</v>
      </c>
      <c r="Y71" s="48">
        <f>'A(IxI)'!Y71*Y$102</f>
        <v>52.800266223536923</v>
      </c>
      <c r="Z71" s="48">
        <f>'A(IxI)'!Z71*Z$102</f>
        <v>397.05049363961103</v>
      </c>
      <c r="AA71" s="48">
        <f>'A(IxI)'!AA71*AA$102</f>
        <v>92.525314022554298</v>
      </c>
      <c r="AB71" s="48">
        <f>'A(IxI)'!AB71*AB$102</f>
        <v>48.704983195743011</v>
      </c>
      <c r="AC71" s="48">
        <f>'A(IxI)'!AC71*AC$102</f>
        <v>39.060679252094751</v>
      </c>
      <c r="AD71" s="48">
        <f>'A(IxI)'!AD71*AD$102</f>
        <v>44.976132997926833</v>
      </c>
      <c r="AE71" s="48">
        <f>'A(IxI)'!AE71*AE$102</f>
        <v>481.40036556977981</v>
      </c>
      <c r="AF71" s="48">
        <f>'A(IxI)'!AF71*AF$102</f>
        <v>147.4946595125501</v>
      </c>
      <c r="AG71" s="48">
        <f>'A(IxI)'!AG71*AG$102</f>
        <v>40.227510013911221</v>
      </c>
      <c r="AH71" s="48">
        <f>'A(IxI)'!AH71*AH$102</f>
        <v>54.697597362996916</v>
      </c>
      <c r="AI71" s="48">
        <f>'A(IxI)'!AI71*AI$102</f>
        <v>39.862784713403336</v>
      </c>
      <c r="AJ71" s="48">
        <f>'A(IxI)'!AJ71*AJ$102</f>
        <v>0</v>
      </c>
      <c r="AK71" s="48">
        <f>'A(IxI)'!AK71*AK$102</f>
        <v>51.0343857480051</v>
      </c>
      <c r="AL71" s="48">
        <f>'A(IxI)'!AL71*AL$102</f>
        <v>62.51982571587731</v>
      </c>
      <c r="AM71" s="48">
        <f>'A(IxI)'!AM71*AM$102</f>
        <v>26.327785754376855</v>
      </c>
      <c r="AN71" s="48">
        <f>'A(IxI)'!AN71*AN$102</f>
        <v>73.26915523930144</v>
      </c>
      <c r="AO71" s="48">
        <f>'A(IxI)'!AO71*AO$102</f>
        <v>130.52378812946364</v>
      </c>
      <c r="AP71" s="48">
        <f>'A(IxI)'!AP71*AP$102</f>
        <v>32.201094603905183</v>
      </c>
      <c r="AQ71" s="48">
        <f>'A(IxI)'!AQ71*AQ$102</f>
        <v>505.64151207926915</v>
      </c>
      <c r="AR71" s="48">
        <f>'A(IxI)'!AR71*AR$102</f>
        <v>56.581066641351292</v>
      </c>
      <c r="AS71" s="48">
        <f>'A(IxI)'!AS71*AS$102</f>
        <v>84.591299193234534</v>
      </c>
      <c r="AT71" s="48">
        <f>'A(IxI)'!AT71*AT$102</f>
        <v>43.933177224473944</v>
      </c>
      <c r="AU71" s="48">
        <f>'A(IxI)'!AU71*AU$102</f>
        <v>18.760097491221128</v>
      </c>
      <c r="AV71" s="48">
        <f>'A(IxI)'!AV71*AV$102</f>
        <v>129.59967983215193</v>
      </c>
      <c r="AW71" s="48">
        <f>'A(IxI)'!AW71*AW$102</f>
        <v>24.972448030245193</v>
      </c>
      <c r="AX71" s="48">
        <f>'A(IxI)'!AX71*AX$102</f>
        <v>59.362531976711992</v>
      </c>
      <c r="AY71" s="48">
        <f>'A(IxI)'!AY71*AY$102</f>
        <v>78.011966717008008</v>
      </c>
      <c r="AZ71" s="48">
        <f>'A(IxI)'!AZ71*AZ$102</f>
        <v>65.512913599597908</v>
      </c>
      <c r="BA71" s="48">
        <f>'A(IxI)'!BA71*BA$102</f>
        <v>17.958977053968262</v>
      </c>
      <c r="BB71" s="48">
        <f>'A(IxI)'!BB71*BB$102</f>
        <v>39.158391518189987</v>
      </c>
      <c r="BC71" s="48">
        <f>'A(IxI)'!BC71*BC$102</f>
        <v>12.803742792845966</v>
      </c>
      <c r="BD71" s="48">
        <f>'A(IxI)'!BD71*BD$102</f>
        <v>68.220485292874628</v>
      </c>
      <c r="BE71" s="48">
        <f>'A(IxI)'!BE71*BE$102</f>
        <v>44.430274651969064</v>
      </c>
      <c r="BF71" s="48">
        <f>'A(IxI)'!BF71*BF$102</f>
        <v>54.062510440328523</v>
      </c>
      <c r="BG71" s="48">
        <f>'A(IxI)'!BG71*BG$102</f>
        <v>50.138719853205792</v>
      </c>
      <c r="BH71" s="48">
        <f>'A(IxI)'!BH71*BH$102</f>
        <v>37.751050375247246</v>
      </c>
      <c r="BI71" s="48">
        <f>'A(IxI)'!BI71*BI$102</f>
        <v>28127.042242791606</v>
      </c>
      <c r="BJ71" s="48">
        <f>'A(IxI)'!BJ71*BJ$102</f>
        <v>64389.133514610374</v>
      </c>
      <c r="BK71" s="48">
        <f>'A(IxI)'!BK71*BK$102</f>
        <v>53306.753390676269</v>
      </c>
      <c r="BL71" s="48">
        <f>'A(IxI)'!BL71*BL$102</f>
        <v>2431.4036703997458</v>
      </c>
      <c r="BM71" s="48">
        <f>'A(IxI)'!BM71*BM$102</f>
        <v>18.848881409558619</v>
      </c>
      <c r="BN71" s="48">
        <f>'A(IxI)'!BN71*BN$102</f>
        <v>208.78360300599559</v>
      </c>
      <c r="BO71" s="48">
        <f>'A(IxI)'!BO71*BO$102</f>
        <v>48.077066518888138</v>
      </c>
      <c r="BP71" s="48">
        <f>'A(IxI)'!BP71*BP$102</f>
        <v>24222.948873225734</v>
      </c>
      <c r="BQ71" s="48">
        <f>'A(IxI)'!BQ71*BQ$102</f>
        <v>8477.8421714802262</v>
      </c>
      <c r="BR71" s="48">
        <f>'A(IxI)'!BR71*BR$102</f>
        <v>5352.037489035316</v>
      </c>
      <c r="BS71" s="48">
        <f>'A(IxI)'!BS71*BS$102</f>
        <v>28669.563275164295</v>
      </c>
      <c r="BT71" s="48">
        <f>'A(IxI)'!BT71*BT$102</f>
        <v>161279.64287102513</v>
      </c>
      <c r="BU71" s="48">
        <f>'A(IxI)'!BU71*BU$102</f>
        <v>19644.113196398455</v>
      </c>
      <c r="BV71" s="48">
        <f>'A(IxI)'!BV71*BV$102</f>
        <v>64813.938380519568</v>
      </c>
      <c r="BW71" s="48">
        <f>'A(IxI)'!BW71*BW$102</f>
        <v>93107.864065524176</v>
      </c>
      <c r="BX71" s="48">
        <f>'A(IxI)'!BX71*BX$102</f>
        <v>46955.237997270524</v>
      </c>
      <c r="BY71" s="48">
        <f>'A(IxI)'!BY71*BY$102</f>
        <v>24042.063462223068</v>
      </c>
      <c r="BZ71" s="48">
        <f>'A(IxI)'!BZ71*BZ$102</f>
        <v>44878.085643958111</v>
      </c>
      <c r="CA71" s="55">
        <f>'A(IxI)'!CA71*CA$102</f>
        <v>0</v>
      </c>
      <c r="CB71" s="83">
        <f t="shared" si="0"/>
        <v>744211.05499883881</v>
      </c>
      <c r="CC71" s="51">
        <f>'Sim_F(IxI)'!B65</f>
        <v>1652152.1625935</v>
      </c>
      <c r="CD71" s="48">
        <f>'Sim_F(IxI)'!C65</f>
        <v>0</v>
      </c>
      <c r="CE71" s="48">
        <f>'Sim_F(IxI)'!D65</f>
        <v>0</v>
      </c>
      <c r="CF71" s="48">
        <f>'Sim_F(IxI)'!E65</f>
        <v>2137.59863723852</v>
      </c>
      <c r="CG71" s="48">
        <f>'Sim_F(IxI)'!F65</f>
        <v>0</v>
      </c>
      <c r="CH71" s="82">
        <f>'Sim_F(IxI)'!G65</f>
        <v>9.18377041952869</v>
      </c>
      <c r="CI71" s="93">
        <f t="shared" si="1"/>
        <v>2398509.9999999972</v>
      </c>
      <c r="CJ71" s="127"/>
      <c r="CK71" s="48">
        <f>+'(I-AIxI)-1xSim_F(IxI)'!H64</f>
        <v>2398509.9999999963</v>
      </c>
      <c r="CL71" s="48">
        <f t="shared" si="2"/>
        <v>0</v>
      </c>
      <c r="CM71" s="48"/>
      <c r="CN71" s="247">
        <f t="shared" si="3"/>
        <v>0.68971942789530172</v>
      </c>
      <c r="CO71" s="360">
        <v>0</v>
      </c>
    </row>
    <row r="72" spans="1:93" ht="19.5" x14ac:dyDescent="0.25">
      <c r="A72" s="30"/>
      <c r="B72" s="42" t="s">
        <v>63</v>
      </c>
      <c r="C72" s="43" t="s">
        <v>174</v>
      </c>
      <c r="D72" s="51">
        <f>'A(IxI)'!D72*D$102</f>
        <v>1991.6121078944705</v>
      </c>
      <c r="E72" s="48">
        <f>'A(IxI)'!E72*E$102</f>
        <v>1054.1603737338587</v>
      </c>
      <c r="F72" s="48">
        <f>'A(IxI)'!F72*F$102</f>
        <v>2284.7443674333676</v>
      </c>
      <c r="G72" s="48">
        <f>'A(IxI)'!G72*G$102</f>
        <v>1127.6962316708377</v>
      </c>
      <c r="H72" s="48">
        <f>'A(IxI)'!H72*H$102</f>
        <v>12107.512411797752</v>
      </c>
      <c r="I72" s="48">
        <f>'A(IxI)'!I72*I$102</f>
        <v>13030.351850989193</v>
      </c>
      <c r="J72" s="48">
        <f>'A(IxI)'!J72*J$102</f>
        <v>1625.6624531171906</v>
      </c>
      <c r="K72" s="48">
        <f>'A(IxI)'!K72*K$102</f>
        <v>3181.8262342889971</v>
      </c>
      <c r="L72" s="48">
        <f>'A(IxI)'!L72*L$102</f>
        <v>2394.1638883951241</v>
      </c>
      <c r="M72" s="48">
        <f>'A(IxI)'!M72*M$102</f>
        <v>4796.7050818171729</v>
      </c>
      <c r="N72" s="48">
        <f>'A(IxI)'!N72*N$102</f>
        <v>1150.2802070034727</v>
      </c>
      <c r="O72" s="48">
        <f>'A(IxI)'!O72*O$102</f>
        <v>12147.552663356491</v>
      </c>
      <c r="P72" s="48">
        <f>'A(IxI)'!P72*P$102</f>
        <v>994.48133274704514</v>
      </c>
      <c r="Q72" s="48">
        <f>'A(IxI)'!Q72*Q$102</f>
        <v>154.97012285603765</v>
      </c>
      <c r="R72" s="48">
        <f>'A(IxI)'!R72*R$102</f>
        <v>23431.06949625595</v>
      </c>
      <c r="S72" s="48">
        <f>'A(IxI)'!S72*S$102</f>
        <v>2327.7894829815482</v>
      </c>
      <c r="T72" s="48">
        <f>'A(IxI)'!T72*T$102</f>
        <v>4145.2707489702043</v>
      </c>
      <c r="U72" s="48">
        <f>'A(IxI)'!U72*U$102</f>
        <v>9317.0254282645692</v>
      </c>
      <c r="V72" s="48">
        <f>'A(IxI)'!V72*V$102</f>
        <v>5575.1602478889818</v>
      </c>
      <c r="W72" s="48">
        <f>'A(IxI)'!W72*W$102</f>
        <v>1462.1835777986873</v>
      </c>
      <c r="X72" s="48">
        <f>'A(IxI)'!X72*X$102</f>
        <v>4726.7218543429763</v>
      </c>
      <c r="Y72" s="48">
        <f>'A(IxI)'!Y72*Y$102</f>
        <v>825.4207761881471</v>
      </c>
      <c r="Z72" s="48">
        <f>'A(IxI)'!Z72*Z$102</f>
        <v>1501.9866702553568</v>
      </c>
      <c r="AA72" s="48">
        <f>'A(IxI)'!AA72*AA$102</f>
        <v>1685.3235293740954</v>
      </c>
      <c r="AB72" s="48">
        <f>'A(IxI)'!AB72*AB$102</f>
        <v>1526.9246220983546</v>
      </c>
      <c r="AC72" s="48">
        <f>'A(IxI)'!AC72*AC$102</f>
        <v>380.62254850353122</v>
      </c>
      <c r="AD72" s="48">
        <f>'A(IxI)'!AD72*AD$102</f>
        <v>211.01792457603159</v>
      </c>
      <c r="AE72" s="48">
        <f>'A(IxI)'!AE72*AE$102</f>
        <v>3673.5474100256502</v>
      </c>
      <c r="AF72" s="48">
        <f>'A(IxI)'!AF72*AF$102</f>
        <v>4097.212243912636</v>
      </c>
      <c r="AG72" s="48">
        <f>'A(IxI)'!AG72*AG$102</f>
        <v>1027.2759753679932</v>
      </c>
      <c r="AH72" s="48">
        <f>'A(IxI)'!AH72*AH$102</f>
        <v>2149.7335902639174</v>
      </c>
      <c r="AI72" s="48">
        <f>'A(IxI)'!AI72*AI$102</f>
        <v>6057.5611978458383</v>
      </c>
      <c r="AJ72" s="48">
        <f>'A(IxI)'!AJ72*AJ$102</f>
        <v>0</v>
      </c>
      <c r="AK72" s="48">
        <f>'A(IxI)'!AK72*AK$102</f>
        <v>1948.8106521722034</v>
      </c>
      <c r="AL72" s="48">
        <f>'A(IxI)'!AL72*AL$102</f>
        <v>2929.6654935234346</v>
      </c>
      <c r="AM72" s="48">
        <f>'A(IxI)'!AM72*AM$102</f>
        <v>729.52267013252151</v>
      </c>
      <c r="AN72" s="48">
        <f>'A(IxI)'!AN72*AN$102</f>
        <v>2634.5867149766723</v>
      </c>
      <c r="AO72" s="48">
        <f>'A(IxI)'!AO72*AO$102</f>
        <v>21370.304216508113</v>
      </c>
      <c r="AP72" s="48">
        <f>'A(IxI)'!AP72*AP$102</f>
        <v>14142.730087440486</v>
      </c>
      <c r="AQ72" s="48">
        <f>'A(IxI)'!AQ72*AQ$102</f>
        <v>2300.1972786433716</v>
      </c>
      <c r="AR72" s="48">
        <f>'A(IxI)'!AR72*AR$102</f>
        <v>2623.1385616000398</v>
      </c>
      <c r="AS72" s="48">
        <f>'A(IxI)'!AS72*AS$102</f>
        <v>5366.7968823241545</v>
      </c>
      <c r="AT72" s="48">
        <f>'A(IxI)'!AT72*AT$102</f>
        <v>1293.7871002417758</v>
      </c>
      <c r="AU72" s="48">
        <f>'A(IxI)'!AU72*AU$102</f>
        <v>857.57684157648555</v>
      </c>
      <c r="AV72" s="48">
        <f>'A(IxI)'!AV72*AV$102</f>
        <v>3919.2422161463846</v>
      </c>
      <c r="AW72" s="48">
        <f>'A(IxI)'!AW72*AW$102</f>
        <v>1069.9237319841889</v>
      </c>
      <c r="AX72" s="48">
        <f>'A(IxI)'!AX72*AX$102</f>
        <v>2276.7795128244647</v>
      </c>
      <c r="AY72" s="48">
        <f>'A(IxI)'!AY72*AY$102</f>
        <v>2145.4083351970808</v>
      </c>
      <c r="AZ72" s="48">
        <f>'A(IxI)'!AZ72*AZ$102</f>
        <v>3983.5330856478859</v>
      </c>
      <c r="BA72" s="48">
        <f>'A(IxI)'!BA72*BA$102</f>
        <v>2494.5716150474941</v>
      </c>
      <c r="BB72" s="48">
        <f>'A(IxI)'!BB72*BB$102</f>
        <v>1586.3471752319454</v>
      </c>
      <c r="BC72" s="48">
        <f>'A(IxI)'!BC72*BC$102</f>
        <v>1003.0169623329007</v>
      </c>
      <c r="BD72" s="48">
        <f>'A(IxI)'!BD72*BD$102</f>
        <v>1123.6667800851217</v>
      </c>
      <c r="BE72" s="48">
        <f>'A(IxI)'!BE72*BE$102</f>
        <v>1685.9363574036056</v>
      </c>
      <c r="BF72" s="48">
        <f>'A(IxI)'!BF72*BF$102</f>
        <v>5934.0196871295675</v>
      </c>
      <c r="BG72" s="48">
        <f>'A(IxI)'!BG72*BG$102</f>
        <v>6462.8116205950546</v>
      </c>
      <c r="BH72" s="48">
        <f>'A(IxI)'!BH72*BH$102</f>
        <v>6846.8721772750496</v>
      </c>
      <c r="BI72" s="48">
        <f>'A(IxI)'!BI72*BI$102</f>
        <v>18860.272600095759</v>
      </c>
      <c r="BJ72" s="48">
        <f>'A(IxI)'!BJ72*BJ$102</f>
        <v>154621.32298744761</v>
      </c>
      <c r="BK72" s="48">
        <f>'A(IxI)'!BK72*BK$102</f>
        <v>51192.244877730838</v>
      </c>
      <c r="BL72" s="48">
        <f>'A(IxI)'!BL72*BL$102</f>
        <v>18291.359339046416</v>
      </c>
      <c r="BM72" s="48">
        <f>'A(IxI)'!BM72*BM$102</f>
        <v>14008.976216826159</v>
      </c>
      <c r="BN72" s="48">
        <f>'A(IxI)'!BN72*BN$102</f>
        <v>10221.258179018334</v>
      </c>
      <c r="BO72" s="48">
        <f>'A(IxI)'!BO72*BO$102</f>
        <v>1086776.3828645586</v>
      </c>
      <c r="BP72" s="48">
        <f>'A(IxI)'!BP72*BP$102</f>
        <v>351945.72743461165</v>
      </c>
      <c r="BQ72" s="48">
        <f>'A(IxI)'!BQ72*BQ$102</f>
        <v>23901.422518919702</v>
      </c>
      <c r="BR72" s="48">
        <f>'A(IxI)'!BR72*BR$102</f>
        <v>25918.642266005718</v>
      </c>
      <c r="BS72" s="48">
        <f>'A(IxI)'!BS72*BS$102</f>
        <v>36328.792406888439</v>
      </c>
      <c r="BT72" s="48">
        <f>'A(IxI)'!BT72*BT$102</f>
        <v>298555.28404428856</v>
      </c>
      <c r="BU72" s="48">
        <f>'A(IxI)'!BU72*BU$102</f>
        <v>59690.01347763322</v>
      </c>
      <c r="BV72" s="48">
        <f>'A(IxI)'!BV72*BV$102</f>
        <v>55498.318146146907</v>
      </c>
      <c r="BW72" s="48">
        <f>'A(IxI)'!BW72*BW$102</f>
        <v>15664.329354179639</v>
      </c>
      <c r="BX72" s="48">
        <f>'A(IxI)'!BX72*BX$102</f>
        <v>23360.250314990375</v>
      </c>
      <c r="BY72" s="48">
        <f>'A(IxI)'!BY72*BY$102</f>
        <v>27363.041007297783</v>
      </c>
      <c r="BZ72" s="48">
        <f>'A(IxI)'!BZ72*BZ$102</f>
        <v>127587.39660842335</v>
      </c>
      <c r="CA72" s="55">
        <f>'A(IxI)'!CA72*CA$102</f>
        <v>0</v>
      </c>
      <c r="CB72" s="83">
        <f t="shared" si="0"/>
        <v>2628677.8470521644</v>
      </c>
      <c r="CC72" s="51">
        <f>'Sim_F(IxI)'!B66</f>
        <v>1763524.17717496</v>
      </c>
      <c r="CD72" s="48">
        <f>'Sim_F(IxI)'!C66</f>
        <v>0</v>
      </c>
      <c r="CE72" s="48">
        <f>'Sim_F(IxI)'!D66</f>
        <v>45808.069205220898</v>
      </c>
      <c r="CF72" s="48">
        <f>'Sim_F(IxI)'!E66</f>
        <v>223393.00513079501</v>
      </c>
      <c r="CG72" s="48">
        <f>'Sim_F(IxI)'!F66</f>
        <v>3832.6398807095402</v>
      </c>
      <c r="CH72" s="82">
        <f>'Sim_F(IxI)'!G66</f>
        <v>74764.261556152604</v>
      </c>
      <c r="CI72" s="93">
        <f t="shared" si="1"/>
        <v>4740000.0000000019</v>
      </c>
      <c r="CJ72" s="127"/>
      <c r="CK72" s="48">
        <f>+'(I-AIxI)-1xSim_F(IxI)'!H65</f>
        <v>4740000.0000000065</v>
      </c>
      <c r="CL72" s="48">
        <f t="shared" si="2"/>
        <v>0</v>
      </c>
      <c r="CM72" s="48"/>
      <c r="CN72" s="247">
        <f t="shared" si="3"/>
        <v>0.44542661454595722</v>
      </c>
      <c r="CO72" s="360">
        <v>0</v>
      </c>
    </row>
    <row r="73" spans="1:93" ht="19.5" x14ac:dyDescent="0.25">
      <c r="A73" s="30"/>
      <c r="B73" s="42" t="s">
        <v>64</v>
      </c>
      <c r="C73" s="43" t="s">
        <v>175</v>
      </c>
      <c r="D73" s="51">
        <f>'A(IxI)'!D73*D$102</f>
        <v>10174.960971177041</v>
      </c>
      <c r="E73" s="48">
        <f>'A(IxI)'!E73*E$102</f>
        <v>6296.8386843727667</v>
      </c>
      <c r="F73" s="48">
        <f>'A(IxI)'!F73*F$102</f>
        <v>6574.4776457804046</v>
      </c>
      <c r="G73" s="48">
        <f>'A(IxI)'!G73*G$102</f>
        <v>3713.7252933945629</v>
      </c>
      <c r="H73" s="48">
        <f>'A(IxI)'!H73*H$102</f>
        <v>18163.732315870457</v>
      </c>
      <c r="I73" s="48">
        <f>'A(IxI)'!I73*I$102</f>
        <v>1852.655390143952</v>
      </c>
      <c r="J73" s="48">
        <f>'A(IxI)'!J73*J$102</f>
        <v>2645.7256126664552</v>
      </c>
      <c r="K73" s="48">
        <f>'A(IxI)'!K73*K$102</f>
        <v>6034.7616770965442</v>
      </c>
      <c r="L73" s="48">
        <f>'A(IxI)'!L73*L$102</f>
        <v>2425.2160328736904</v>
      </c>
      <c r="M73" s="48">
        <f>'A(IxI)'!M73*M$102</f>
        <v>26382.816077962099</v>
      </c>
      <c r="N73" s="48">
        <f>'A(IxI)'!N73*N$102</f>
        <v>2021.1754235272576</v>
      </c>
      <c r="O73" s="48">
        <f>'A(IxI)'!O73*O$102</f>
        <v>93215.168649034633</v>
      </c>
      <c r="P73" s="48">
        <f>'A(IxI)'!P73*P$102</f>
        <v>8257.8935829274833</v>
      </c>
      <c r="Q73" s="48">
        <f>'A(IxI)'!Q73*Q$102</f>
        <v>1854.9344946982442</v>
      </c>
      <c r="R73" s="48">
        <f>'A(IxI)'!R73*R$102</f>
        <v>3088.6364958593394</v>
      </c>
      <c r="S73" s="48">
        <f>'A(IxI)'!S73*S$102</f>
        <v>2723.0499346926267</v>
      </c>
      <c r="T73" s="48">
        <f>'A(IxI)'!T73*T$102</f>
        <v>11258.820948593169</v>
      </c>
      <c r="U73" s="48">
        <f>'A(IxI)'!U73*U$102</f>
        <v>37473.932300245113</v>
      </c>
      <c r="V73" s="48">
        <f>'A(IxI)'!V73*V$102</f>
        <v>190.23051818573285</v>
      </c>
      <c r="W73" s="48">
        <f>'A(IxI)'!W73*W$102</f>
        <v>24562.614186391747</v>
      </c>
      <c r="X73" s="48">
        <f>'A(IxI)'!X73*X$102</f>
        <v>11584.671979039656</v>
      </c>
      <c r="Y73" s="48">
        <f>'A(IxI)'!Y73*Y$102</f>
        <v>5181.0068716762953</v>
      </c>
      <c r="Z73" s="48">
        <f>'A(IxI)'!Z73*Z$102</f>
        <v>10246.894104185974</v>
      </c>
      <c r="AA73" s="48">
        <f>'A(IxI)'!AA73*AA$102</f>
        <v>7561.1305442909788</v>
      </c>
      <c r="AB73" s="48">
        <f>'A(IxI)'!AB73*AB$102</f>
        <v>10337.914577482172</v>
      </c>
      <c r="AC73" s="48">
        <f>'A(IxI)'!AC73*AC$102</f>
        <v>1478.4959945950577</v>
      </c>
      <c r="AD73" s="48">
        <f>'A(IxI)'!AD73*AD$102</f>
        <v>12331.751627398355</v>
      </c>
      <c r="AE73" s="48">
        <f>'A(IxI)'!AE73*AE$102</f>
        <v>18078.431101762024</v>
      </c>
      <c r="AF73" s="48">
        <f>'A(IxI)'!AF73*AF$102</f>
        <v>9752.5399361139353</v>
      </c>
      <c r="AG73" s="48">
        <f>'A(IxI)'!AG73*AG$102</f>
        <v>382.92862458688796</v>
      </c>
      <c r="AH73" s="48">
        <f>'A(IxI)'!AH73*AH$102</f>
        <v>3454.2627207358355</v>
      </c>
      <c r="AI73" s="48">
        <f>'A(IxI)'!AI73*AI$102</f>
        <v>4972.3418571534776</v>
      </c>
      <c r="AJ73" s="48">
        <f>'A(IxI)'!AJ73*AJ$102</f>
        <v>0</v>
      </c>
      <c r="AK73" s="48">
        <f>'A(IxI)'!AK73*AK$102</f>
        <v>12828.707926643025</v>
      </c>
      <c r="AL73" s="48">
        <f>'A(IxI)'!AL73*AL$102</f>
        <v>12302.527420283646</v>
      </c>
      <c r="AM73" s="48">
        <f>'A(IxI)'!AM73*AM$102</f>
        <v>5503.0633157011671</v>
      </c>
      <c r="AN73" s="48">
        <f>'A(IxI)'!AN73*AN$102</f>
        <v>8595.650742318714</v>
      </c>
      <c r="AO73" s="48">
        <f>'A(IxI)'!AO73*AO$102</f>
        <v>18086.998805062249</v>
      </c>
      <c r="AP73" s="48">
        <f>'A(IxI)'!AP73*AP$102</f>
        <v>8647.4273975835713</v>
      </c>
      <c r="AQ73" s="48">
        <f>'A(IxI)'!AQ73*AQ$102</f>
        <v>2581.6184476966359</v>
      </c>
      <c r="AR73" s="48">
        <f>'A(IxI)'!AR73*AR$102</f>
        <v>9687.1963889872313</v>
      </c>
      <c r="AS73" s="48">
        <f>'A(IxI)'!AS73*AS$102</f>
        <v>11439.585409724577</v>
      </c>
      <c r="AT73" s="48">
        <f>'A(IxI)'!AT73*AT$102</f>
        <v>5809.5487880235805</v>
      </c>
      <c r="AU73" s="48">
        <f>'A(IxI)'!AU73*AU$102</f>
        <v>3430.8462414423275</v>
      </c>
      <c r="AV73" s="48">
        <f>'A(IxI)'!AV73*AV$102</f>
        <v>17371.050974653033</v>
      </c>
      <c r="AW73" s="48">
        <f>'A(IxI)'!AW73*AW$102</f>
        <v>8055.1554744327541</v>
      </c>
      <c r="AX73" s="48">
        <f>'A(IxI)'!AX73*AX$102</f>
        <v>7472.3544615808414</v>
      </c>
      <c r="AY73" s="48">
        <f>'A(IxI)'!AY73*AY$102</f>
        <v>29852.707981918356</v>
      </c>
      <c r="AZ73" s="48">
        <f>'A(IxI)'!AZ73*AZ$102</f>
        <v>11452.534314144013</v>
      </c>
      <c r="BA73" s="48">
        <f>'A(IxI)'!BA73*BA$102</f>
        <v>12064.259259823633</v>
      </c>
      <c r="BB73" s="48">
        <f>'A(IxI)'!BB73*BB$102</f>
        <v>11256.853880305416</v>
      </c>
      <c r="BC73" s="48">
        <f>'A(IxI)'!BC73*BC$102</f>
        <v>2827.154012821607</v>
      </c>
      <c r="BD73" s="48">
        <f>'A(IxI)'!BD73*BD$102</f>
        <v>7882.3893483823831</v>
      </c>
      <c r="BE73" s="48">
        <f>'A(IxI)'!BE73*BE$102</f>
        <v>5493.2054559753469</v>
      </c>
      <c r="BF73" s="48">
        <f>'A(IxI)'!BF73*BF$102</f>
        <v>10350.93927142191</v>
      </c>
      <c r="BG73" s="48">
        <f>'A(IxI)'!BG73*BG$102</f>
        <v>11946.23548442141</v>
      </c>
      <c r="BH73" s="48">
        <f>'A(IxI)'!BH73*BH$102</f>
        <v>16417.616620657918</v>
      </c>
      <c r="BI73" s="48">
        <f>'A(IxI)'!BI73*BI$102</f>
        <v>122818.47671584102</v>
      </c>
      <c r="BJ73" s="48">
        <f>'A(IxI)'!BJ73*BJ$102</f>
        <v>1013998.4469417885</v>
      </c>
      <c r="BK73" s="48">
        <f>'A(IxI)'!BK73*BK$102</f>
        <v>110002.02164472558</v>
      </c>
      <c r="BL73" s="48">
        <f>'A(IxI)'!BL73*BL$102</f>
        <v>5133.5166845915519</v>
      </c>
      <c r="BM73" s="48">
        <f>'A(IxI)'!BM73*BM$102</f>
        <v>9133.826237672547</v>
      </c>
      <c r="BN73" s="48">
        <f>'A(IxI)'!BN73*BN$102</f>
        <v>27104.366491537581</v>
      </c>
      <c r="BO73" s="48">
        <f>'A(IxI)'!BO73*BO$102</f>
        <v>49238.467855314964</v>
      </c>
      <c r="BP73" s="48">
        <f>'A(IxI)'!BP73*BP$102</f>
        <v>231287.09600010881</v>
      </c>
      <c r="BQ73" s="48">
        <f>'A(IxI)'!BQ73*BQ$102</f>
        <v>95172.866272245446</v>
      </c>
      <c r="BR73" s="48">
        <f>'A(IxI)'!BR73*BR$102</f>
        <v>36792.692867181824</v>
      </c>
      <c r="BS73" s="48">
        <f>'A(IxI)'!BS73*BS$102</f>
        <v>139936.4088599465</v>
      </c>
      <c r="BT73" s="48">
        <f>'A(IxI)'!BT73*BT$102</f>
        <v>144626.16451097687</v>
      </c>
      <c r="BU73" s="48">
        <f>'A(IxI)'!BU73*BU$102</f>
        <v>320310.46287328517</v>
      </c>
      <c r="BV73" s="48">
        <f>'A(IxI)'!BV73*BV$102</f>
        <v>20119.956831892257</v>
      </c>
      <c r="BW73" s="48">
        <f>'A(IxI)'!BW73*BW$102</f>
        <v>2293.6938594919516</v>
      </c>
      <c r="BX73" s="48">
        <f>'A(IxI)'!BX73*BX$102</f>
        <v>27089.953092640142</v>
      </c>
      <c r="BY73" s="48">
        <f>'A(IxI)'!BY73*BY$102</f>
        <v>44.375213664503754</v>
      </c>
      <c r="BZ73" s="48">
        <f>'A(IxI)'!BZ73*BZ$102</f>
        <v>46753.623766809236</v>
      </c>
      <c r="CA73" s="55">
        <f>'A(IxI)'!CA73*CA$102</f>
        <v>0</v>
      </c>
      <c r="CB73" s="83">
        <f t="shared" si="0"/>
        <v>3017485.7803182337</v>
      </c>
      <c r="CC73" s="51">
        <f>'Sim_F(IxI)'!B67</f>
        <v>3325469.4359764</v>
      </c>
      <c r="CD73" s="48">
        <f>'Sim_F(IxI)'!C67</f>
        <v>0</v>
      </c>
      <c r="CE73" s="48">
        <f>'Sim_F(IxI)'!D67</f>
        <v>0</v>
      </c>
      <c r="CF73" s="48">
        <f>'Sim_F(IxI)'!E67</f>
        <v>3.69762781048005</v>
      </c>
      <c r="CG73" s="48">
        <f>'Sim_F(IxI)'!F67</f>
        <v>-3.3245680971019799E-2</v>
      </c>
      <c r="CH73" s="82">
        <f>'Sim_F(IxI)'!G67</f>
        <v>11869.1193232348</v>
      </c>
      <c r="CI73" s="93">
        <f t="shared" si="1"/>
        <v>6354827.9999999981</v>
      </c>
      <c r="CJ73" s="127"/>
      <c r="CK73" s="48">
        <f>+'(I-AIxI)-1xSim_F(IxI)'!H66</f>
        <v>6354828.0000000149</v>
      </c>
      <c r="CL73" s="48">
        <f t="shared" si="2"/>
        <v>1.6763806343078613E-8</v>
      </c>
      <c r="CM73" s="48"/>
      <c r="CN73" s="247">
        <f t="shared" si="3"/>
        <v>0.52516641200702296</v>
      </c>
      <c r="CO73" s="360">
        <v>0</v>
      </c>
    </row>
    <row r="74" spans="1:93" ht="19.5" x14ac:dyDescent="0.25">
      <c r="A74" s="30"/>
      <c r="B74" s="42" t="s">
        <v>65</v>
      </c>
      <c r="C74" s="43" t="s">
        <v>176</v>
      </c>
      <c r="D74" s="51">
        <f>'A(IxI)'!D74*D$102</f>
        <v>4435.3317557599157</v>
      </c>
      <c r="E74" s="48">
        <f>'A(IxI)'!E74*E$102</f>
        <v>982.75955765033643</v>
      </c>
      <c r="F74" s="48">
        <f>'A(IxI)'!F74*F$102</f>
        <v>3051.4214574831758</v>
      </c>
      <c r="G74" s="48">
        <f>'A(IxI)'!G74*G$102</f>
        <v>1066.5016946639219</v>
      </c>
      <c r="H74" s="48">
        <f>'A(IxI)'!H74*H$102</f>
        <v>9412.0911008725998</v>
      </c>
      <c r="I74" s="48">
        <f>'A(IxI)'!I74*I$102</f>
        <v>20637.312160364858</v>
      </c>
      <c r="J74" s="48">
        <f>'A(IxI)'!J74*J$102</f>
        <v>1932.9341228788339</v>
      </c>
      <c r="K74" s="48">
        <f>'A(IxI)'!K74*K$102</f>
        <v>2998.0605749780671</v>
      </c>
      <c r="L74" s="48">
        <f>'A(IxI)'!L74*L$102</f>
        <v>206.34939761440125</v>
      </c>
      <c r="M74" s="48">
        <f>'A(IxI)'!M74*M$102</f>
        <v>6013.3079889529427</v>
      </c>
      <c r="N74" s="48">
        <f>'A(IxI)'!N74*N$102</f>
        <v>2335.5183395758659</v>
      </c>
      <c r="O74" s="48">
        <f>'A(IxI)'!O74*O$102</f>
        <v>9674.550699284071</v>
      </c>
      <c r="P74" s="48">
        <f>'A(IxI)'!P74*P$102</f>
        <v>2907.3617201098959</v>
      </c>
      <c r="Q74" s="48">
        <f>'A(IxI)'!Q74*Q$102</f>
        <v>1239.3855009231916</v>
      </c>
      <c r="R74" s="48">
        <f>'A(IxI)'!R74*R$102</f>
        <v>9039.2081568340836</v>
      </c>
      <c r="S74" s="48">
        <f>'A(IxI)'!S74*S$102</f>
        <v>3689.771966522203</v>
      </c>
      <c r="T74" s="48">
        <f>'A(IxI)'!T74*T$102</f>
        <v>4449.3492046494912</v>
      </c>
      <c r="U74" s="48">
        <f>'A(IxI)'!U74*U$102</f>
        <v>12383.520373730405</v>
      </c>
      <c r="V74" s="48">
        <f>'A(IxI)'!V74*V$102</f>
        <v>742.51286091458473</v>
      </c>
      <c r="W74" s="48">
        <f>'A(IxI)'!W74*W$102</f>
        <v>356.68256462294795</v>
      </c>
      <c r="X74" s="48">
        <f>'A(IxI)'!X74*X$102</f>
        <v>2036.4394312793706</v>
      </c>
      <c r="Y74" s="48">
        <f>'A(IxI)'!Y74*Y$102</f>
        <v>627.04584611482414</v>
      </c>
      <c r="Z74" s="48">
        <f>'A(IxI)'!Z74*Z$102</f>
        <v>167.52908858271689</v>
      </c>
      <c r="AA74" s="48">
        <f>'A(IxI)'!AA74*AA$102</f>
        <v>283.17421334245648</v>
      </c>
      <c r="AB74" s="48">
        <f>'A(IxI)'!AB74*AB$102</f>
        <v>726.6908816494057</v>
      </c>
      <c r="AC74" s="48">
        <f>'A(IxI)'!AC74*AC$102</f>
        <v>92.189598314451914</v>
      </c>
      <c r="AD74" s="48">
        <f>'A(IxI)'!AD74*AD$102</f>
        <v>111.97352075441017</v>
      </c>
      <c r="AE74" s="48">
        <f>'A(IxI)'!AE74*AE$102</f>
        <v>2181.0487989109588</v>
      </c>
      <c r="AF74" s="48">
        <f>'A(IxI)'!AF74*AF$102</f>
        <v>1293.2206042898406</v>
      </c>
      <c r="AG74" s="48">
        <f>'A(IxI)'!AG74*AG$102</f>
        <v>464.92467078945612</v>
      </c>
      <c r="AH74" s="48">
        <f>'A(IxI)'!AH74*AH$102</f>
        <v>1309.3543202657333</v>
      </c>
      <c r="AI74" s="48">
        <f>'A(IxI)'!AI74*AI$102</f>
        <v>4810.7763771814953</v>
      </c>
      <c r="AJ74" s="48">
        <f>'A(IxI)'!AJ74*AJ$102</f>
        <v>0</v>
      </c>
      <c r="AK74" s="48">
        <f>'A(IxI)'!AK74*AK$102</f>
        <v>1597.8346272243612</v>
      </c>
      <c r="AL74" s="48">
        <f>'A(IxI)'!AL74*AL$102</f>
        <v>1372.0493144748907</v>
      </c>
      <c r="AM74" s="48">
        <f>'A(IxI)'!AM74*AM$102</f>
        <v>246.68285509834499</v>
      </c>
      <c r="AN74" s="48">
        <f>'A(IxI)'!AN74*AN$102</f>
        <v>4168.9404214938804</v>
      </c>
      <c r="AO74" s="48">
        <f>'A(IxI)'!AO74*AO$102</f>
        <v>14444.528998862053</v>
      </c>
      <c r="AP74" s="48">
        <f>'A(IxI)'!AP74*AP$102</f>
        <v>3589.3612539231995</v>
      </c>
      <c r="AQ74" s="48">
        <f>'A(IxI)'!AQ74*AQ$102</f>
        <v>3679.3306025445213</v>
      </c>
      <c r="AR74" s="48">
        <f>'A(IxI)'!AR74*AR$102</f>
        <v>7117.1166455496623</v>
      </c>
      <c r="AS74" s="48">
        <f>'A(IxI)'!AS74*AS$102</f>
        <v>909.61084765762371</v>
      </c>
      <c r="AT74" s="48">
        <f>'A(IxI)'!AT74*AT$102</f>
        <v>3503.2537212316006</v>
      </c>
      <c r="AU74" s="48">
        <f>'A(IxI)'!AU74*AU$102</f>
        <v>833.7709473876713</v>
      </c>
      <c r="AV74" s="48">
        <f>'A(IxI)'!AV74*AV$102</f>
        <v>3479.4680299626571</v>
      </c>
      <c r="AW74" s="48">
        <f>'A(IxI)'!AW74*AW$102</f>
        <v>107.12094233668763</v>
      </c>
      <c r="AX74" s="48">
        <f>'A(IxI)'!AX74*AX$102</f>
        <v>2487.1766155647911</v>
      </c>
      <c r="AY74" s="48">
        <f>'A(IxI)'!AY74*AY$102</f>
        <v>2374.2314948620583</v>
      </c>
      <c r="AZ74" s="48">
        <f>'A(IxI)'!AZ74*AZ$102</f>
        <v>7664.5096459868901</v>
      </c>
      <c r="BA74" s="48">
        <f>'A(IxI)'!BA74*BA$102</f>
        <v>2257.3727018857726</v>
      </c>
      <c r="BB74" s="48">
        <f>'A(IxI)'!BB74*BB$102</f>
        <v>2356.2250477830285</v>
      </c>
      <c r="BC74" s="48">
        <f>'A(IxI)'!BC74*BC$102</f>
        <v>319.87406972185585</v>
      </c>
      <c r="BD74" s="48">
        <f>'A(IxI)'!BD74*BD$102</f>
        <v>160.89029490719071</v>
      </c>
      <c r="BE74" s="48">
        <f>'A(IxI)'!BE74*BE$102</f>
        <v>2206.731113905229</v>
      </c>
      <c r="BF74" s="48">
        <f>'A(IxI)'!BF74*BF$102</f>
        <v>4798.9917242698193</v>
      </c>
      <c r="BG74" s="48">
        <f>'A(IxI)'!BG74*BG$102</f>
        <v>6926.5962122677183</v>
      </c>
      <c r="BH74" s="48">
        <f>'A(IxI)'!BH74*BH$102</f>
        <v>9446.083042635426</v>
      </c>
      <c r="BI74" s="48">
        <f>'A(IxI)'!BI74*BI$102</f>
        <v>31709.362628258346</v>
      </c>
      <c r="BJ74" s="48">
        <f>'A(IxI)'!BJ74*BJ$102</f>
        <v>59785.207938265346</v>
      </c>
      <c r="BK74" s="48">
        <f>'A(IxI)'!BK74*BK$102</f>
        <v>106954.72762867967</v>
      </c>
      <c r="BL74" s="48">
        <f>'A(IxI)'!BL74*BL$102</f>
        <v>2870.9565489091292</v>
      </c>
      <c r="BM74" s="48">
        <f>'A(IxI)'!BM74*BM$102</f>
        <v>3639.2826683135422</v>
      </c>
      <c r="BN74" s="48">
        <f>'A(IxI)'!BN74*BN$102</f>
        <v>811.04564146613598</v>
      </c>
      <c r="BO74" s="48">
        <f>'A(IxI)'!BO74*BO$102</f>
        <v>6449.17112425708</v>
      </c>
      <c r="BP74" s="48">
        <f>'A(IxI)'!BP74*BP$102</f>
        <v>146681.93443202745</v>
      </c>
      <c r="BQ74" s="48">
        <f>'A(IxI)'!BQ74*BQ$102</f>
        <v>321016.53299610817</v>
      </c>
      <c r="BR74" s="48">
        <f>'A(IxI)'!BR74*BR$102</f>
        <v>19661.305495190063</v>
      </c>
      <c r="BS74" s="48">
        <f>'A(IxI)'!BS74*BS$102</f>
        <v>59403.609122092028</v>
      </c>
      <c r="BT74" s="48">
        <f>'A(IxI)'!BT74*BT$102</f>
        <v>105179.24589610168</v>
      </c>
      <c r="BU74" s="48">
        <f>'A(IxI)'!BU74*BU$102</f>
        <v>136147.25434569741</v>
      </c>
      <c r="BV74" s="48">
        <f>'A(IxI)'!BV74*BV$102</f>
        <v>29182.250907872589</v>
      </c>
      <c r="BW74" s="48">
        <f>'A(IxI)'!BW74*BW$102</f>
        <v>4788.728404434597</v>
      </c>
      <c r="BX74" s="48">
        <f>'A(IxI)'!BX74*BX$102</f>
        <v>12090.359504811193</v>
      </c>
      <c r="BY74" s="48">
        <f>'A(IxI)'!BY74*BY$102</f>
        <v>3041.2399642981372</v>
      </c>
      <c r="BZ74" s="48">
        <f>'A(IxI)'!BZ74*BZ$102</f>
        <v>20509.84526575237</v>
      </c>
      <c r="CA74" s="55">
        <f>'A(IxI)'!CA74*CA$102</f>
        <v>0</v>
      </c>
      <c r="CB74" s="83">
        <f t="shared" ref="CB74:CB95" si="4">+SUM(D74:CA74)</f>
        <v>1267628.110233933</v>
      </c>
      <c r="CC74" s="51">
        <f>'Sim_F(IxI)'!B68</f>
        <v>232168.889766067</v>
      </c>
      <c r="CD74" s="48">
        <f>'Sim_F(IxI)'!C68</f>
        <v>0</v>
      </c>
      <c r="CE74" s="48">
        <f>'Sim_F(IxI)'!D68</f>
        <v>0</v>
      </c>
      <c r="CF74" s="48">
        <f>'Sim_F(IxI)'!E68</f>
        <v>0</v>
      </c>
      <c r="CG74" s="48">
        <f>'Sim_F(IxI)'!F68</f>
        <v>0</v>
      </c>
      <c r="CH74" s="82">
        <f>'Sim_F(IxI)'!G68</f>
        <v>0</v>
      </c>
      <c r="CI74" s="93">
        <f t="shared" ref="CI74:CI84" si="5">SUM(CB74:CH74)</f>
        <v>1499797</v>
      </c>
      <c r="CJ74" s="127"/>
      <c r="CK74" s="48">
        <f>+'(I-AIxI)-1xSim_F(IxI)'!H67</f>
        <v>1499796.9999999972</v>
      </c>
      <c r="CL74" s="48">
        <f t="shared" ref="CL74:CL85" si="6">+CK74-CI74</f>
        <v>-2.7939677238464355E-9</v>
      </c>
      <c r="CM74" s="48"/>
      <c r="CN74" s="247">
        <f t="shared" ref="CN74:CN84" si="7">IFERROR((SUM(CC74:CH74))/CI74,0)</f>
        <v>0.15480020947239326</v>
      </c>
      <c r="CO74" s="360">
        <v>0</v>
      </c>
    </row>
    <row r="75" spans="1:93" ht="19.5" x14ac:dyDescent="0.25">
      <c r="A75" s="30"/>
      <c r="B75" s="42" t="s">
        <v>66</v>
      </c>
      <c r="C75" s="43" t="s">
        <v>177</v>
      </c>
      <c r="D75" s="51">
        <f>'A(IxI)'!D75*D$102</f>
        <v>2.726900887730844</v>
      </c>
      <c r="E75" s="48">
        <f>'A(IxI)'!E75*E$102</f>
        <v>10.596271388318543</v>
      </c>
      <c r="F75" s="48">
        <f>'A(IxI)'!F75*F$102</f>
        <v>16.091685547131011</v>
      </c>
      <c r="G75" s="48">
        <f>'A(IxI)'!G75*G$102</f>
        <v>6.4245637576690884</v>
      </c>
      <c r="H75" s="48">
        <f>'A(IxI)'!H75*H$102</f>
        <v>393.97448260087742</v>
      </c>
      <c r="I75" s="48">
        <f>'A(IxI)'!I75*I$102</f>
        <v>270.28678963992121</v>
      </c>
      <c r="J75" s="48">
        <f>'A(IxI)'!J75*J$102</f>
        <v>87.636049833990114</v>
      </c>
      <c r="K75" s="48">
        <f>'A(IxI)'!K75*K$102</f>
        <v>386.2244730723574</v>
      </c>
      <c r="L75" s="48">
        <f>'A(IxI)'!L75*L$102</f>
        <v>125.52666348276482</v>
      </c>
      <c r="M75" s="48">
        <f>'A(IxI)'!M75*M$102</f>
        <v>104.39604889156506</v>
      </c>
      <c r="N75" s="48">
        <f>'A(IxI)'!N75*N$102</f>
        <v>12.074687262317207</v>
      </c>
      <c r="O75" s="48">
        <f>'A(IxI)'!O75*O$102</f>
        <v>338.12612404207437</v>
      </c>
      <c r="P75" s="48">
        <f>'A(IxI)'!P75*P$102</f>
        <v>0</v>
      </c>
      <c r="Q75" s="48">
        <f>'A(IxI)'!Q75*Q$102</f>
        <v>0</v>
      </c>
      <c r="R75" s="48">
        <f>'A(IxI)'!R75*R$102</f>
        <v>553.47642300928339</v>
      </c>
      <c r="S75" s="48">
        <f>'A(IxI)'!S75*S$102</f>
        <v>315.42072955936681</v>
      </c>
      <c r="T75" s="48">
        <f>'A(IxI)'!T75*T$102</f>
        <v>339.84508105118897</v>
      </c>
      <c r="U75" s="48">
        <f>'A(IxI)'!U75*U$102</f>
        <v>839.42853010878741</v>
      </c>
      <c r="V75" s="48">
        <f>'A(IxI)'!V75*V$102</f>
        <v>79.78428407058459</v>
      </c>
      <c r="W75" s="48">
        <f>'A(IxI)'!W75*W$102</f>
        <v>53.749046871964559</v>
      </c>
      <c r="X75" s="48">
        <f>'A(IxI)'!X75*X$102</f>
        <v>329.60111068275319</v>
      </c>
      <c r="Y75" s="48">
        <f>'A(IxI)'!Y75*Y$102</f>
        <v>37.357160340879034</v>
      </c>
      <c r="Z75" s="48">
        <f>'A(IxI)'!Z75*Z$102</f>
        <v>8.1295083804855501</v>
      </c>
      <c r="AA75" s="48">
        <f>'A(IxI)'!AA75*AA$102</f>
        <v>45.288514553466818</v>
      </c>
      <c r="AB75" s="48">
        <f>'A(IxI)'!AB75*AB$102</f>
        <v>59.281468887049762</v>
      </c>
      <c r="AC75" s="48">
        <f>'A(IxI)'!AC75*AC$102</f>
        <v>33.486928763924745</v>
      </c>
      <c r="AD75" s="48">
        <f>'A(IxI)'!AD75*AD$102</f>
        <v>11.89801897041305</v>
      </c>
      <c r="AE75" s="48">
        <f>'A(IxI)'!AE75*AE$102</f>
        <v>210.04432365749216</v>
      </c>
      <c r="AF75" s="48">
        <f>'A(IxI)'!AF75*AF$102</f>
        <v>81.320571619444891</v>
      </c>
      <c r="AG75" s="48">
        <f>'A(IxI)'!AG75*AG$102</f>
        <v>46.158846657671702</v>
      </c>
      <c r="AH75" s="48">
        <f>'A(IxI)'!AH75*AH$102</f>
        <v>32.661874487924827</v>
      </c>
      <c r="AI75" s="48">
        <f>'A(IxI)'!AI75*AI$102</f>
        <v>303.67412451240284</v>
      </c>
      <c r="AJ75" s="48">
        <f>'A(IxI)'!AJ75*AJ$102</f>
        <v>0</v>
      </c>
      <c r="AK75" s="48">
        <f>'A(IxI)'!AK75*AK$102</f>
        <v>83.750884865100844</v>
      </c>
      <c r="AL75" s="48">
        <f>'A(IxI)'!AL75*AL$102</f>
        <v>166.5513013444945</v>
      </c>
      <c r="AM75" s="48">
        <f>'A(IxI)'!AM75*AM$102</f>
        <v>16.017095845427779</v>
      </c>
      <c r="AN75" s="48">
        <f>'A(IxI)'!AN75*AN$102</f>
        <v>185.19105584111063</v>
      </c>
      <c r="AO75" s="48">
        <f>'A(IxI)'!AO75*AO$102</f>
        <v>3242.8694381973792</v>
      </c>
      <c r="AP75" s="48">
        <f>'A(IxI)'!AP75*AP$102</f>
        <v>347.74167344317488</v>
      </c>
      <c r="AQ75" s="48">
        <f>'A(IxI)'!AQ75*AQ$102</f>
        <v>0</v>
      </c>
      <c r="AR75" s="48">
        <f>'A(IxI)'!AR75*AR$102</f>
        <v>631.07757350481461</v>
      </c>
      <c r="AS75" s="48">
        <f>'A(IxI)'!AS75*AS$102</f>
        <v>79.620540887461715</v>
      </c>
      <c r="AT75" s="48">
        <f>'A(IxI)'!AT75*AT$102</f>
        <v>46.899761826385486</v>
      </c>
      <c r="AU75" s="48">
        <f>'A(IxI)'!AU75*AU$102</f>
        <v>123.18909559898991</v>
      </c>
      <c r="AV75" s="48">
        <f>'A(IxI)'!AV75*AV$102</f>
        <v>402.38193351256433</v>
      </c>
      <c r="AW75" s="48">
        <f>'A(IxI)'!AW75*AW$102</f>
        <v>50.864694240855904</v>
      </c>
      <c r="AX75" s="48">
        <f>'A(IxI)'!AX75*AX$102</f>
        <v>414.62877988655089</v>
      </c>
      <c r="AY75" s="48">
        <f>'A(IxI)'!AY75*AY$102</f>
        <v>869.81764487780026</v>
      </c>
      <c r="AZ75" s="48">
        <f>'A(IxI)'!AZ75*AZ$102</f>
        <v>823.58744507318647</v>
      </c>
      <c r="BA75" s="48">
        <f>'A(IxI)'!BA75*BA$102</f>
        <v>0</v>
      </c>
      <c r="BB75" s="48">
        <f>'A(IxI)'!BB75*BB$102</f>
        <v>215.68238573415664</v>
      </c>
      <c r="BC75" s="48">
        <f>'A(IxI)'!BC75*BC$102</f>
        <v>68.961328050102594</v>
      </c>
      <c r="BD75" s="48">
        <f>'A(IxI)'!BD75*BD$102</f>
        <v>47.218065192096212</v>
      </c>
      <c r="BE75" s="48">
        <f>'A(IxI)'!BE75*BE$102</f>
        <v>229.70909780734689</v>
      </c>
      <c r="BF75" s="48">
        <f>'A(IxI)'!BF75*BF$102</f>
        <v>104.19481611054523</v>
      </c>
      <c r="BG75" s="48">
        <f>'A(IxI)'!BG75*BG$102</f>
        <v>255.94940301830167</v>
      </c>
      <c r="BH75" s="48">
        <f>'A(IxI)'!BH75*BH$102</f>
        <v>2065.591713590311</v>
      </c>
      <c r="BI75" s="48">
        <f>'A(IxI)'!BI75*BI$102</f>
        <v>3248.2987889925066</v>
      </c>
      <c r="BJ75" s="48">
        <f>'A(IxI)'!BJ75*BJ$102</f>
        <v>361.4469255251189</v>
      </c>
      <c r="BK75" s="48">
        <f>'A(IxI)'!BK75*BK$102</f>
        <v>2018.5573894734198</v>
      </c>
      <c r="BL75" s="48">
        <f>'A(IxI)'!BL75*BL$102</f>
        <v>213.04988552963772</v>
      </c>
      <c r="BM75" s="48">
        <f>'A(IxI)'!BM75*BM$102</f>
        <v>775.11716716491958</v>
      </c>
      <c r="BN75" s="48">
        <f>'A(IxI)'!BN75*BN$102</f>
        <v>720.19659600233035</v>
      </c>
      <c r="BO75" s="48">
        <f>'A(IxI)'!BO75*BO$102</f>
        <v>5485.9570186403043</v>
      </c>
      <c r="BP75" s="48">
        <f>'A(IxI)'!BP75*BP$102</f>
        <v>139313.83199228358</v>
      </c>
      <c r="BQ75" s="48">
        <f>'A(IxI)'!BQ75*BQ$102</f>
        <v>298141.83932069858</v>
      </c>
      <c r="BR75" s="48">
        <f>'A(IxI)'!BR75*BR$102</f>
        <v>70623.779237517621</v>
      </c>
      <c r="BS75" s="48">
        <f>'A(IxI)'!BS75*BS$102</f>
        <v>6479.2192223997454</v>
      </c>
      <c r="BT75" s="48">
        <f>'A(IxI)'!BT75*BT$102</f>
        <v>9022.6197800037571</v>
      </c>
      <c r="BU75" s="48">
        <f>'A(IxI)'!BU75*BU$102</f>
        <v>0</v>
      </c>
      <c r="BV75" s="48">
        <f>'A(IxI)'!BV75*BV$102</f>
        <v>3002.9356778072074</v>
      </c>
      <c r="BW75" s="48">
        <f>'A(IxI)'!BW75*BW$102</f>
        <v>0</v>
      </c>
      <c r="BX75" s="48">
        <f>'A(IxI)'!BX75*BX$102</f>
        <v>2291.3538624655948</v>
      </c>
      <c r="BY75" s="48">
        <f>'A(IxI)'!BY75*BY$102</f>
        <v>0</v>
      </c>
      <c r="BZ75" s="48">
        <f>'A(IxI)'!BZ75*BZ$102</f>
        <v>1556.6101204548229</v>
      </c>
      <c r="CA75" s="55">
        <f>'A(IxI)'!CA75*CA$102</f>
        <v>0</v>
      </c>
      <c r="CB75" s="83">
        <f t="shared" si="4"/>
        <v>558860.99999999907</v>
      </c>
      <c r="CC75" s="51">
        <f>'Sim_F(IxI)'!B69</f>
        <v>42921</v>
      </c>
      <c r="CD75" s="48">
        <f>'Sim_F(IxI)'!C69</f>
        <v>0</v>
      </c>
      <c r="CE75" s="48">
        <f>'Sim_F(IxI)'!D69</f>
        <v>0</v>
      </c>
      <c r="CF75" s="48">
        <f>'Sim_F(IxI)'!E69</f>
        <v>0</v>
      </c>
      <c r="CG75" s="48">
        <f>'Sim_F(IxI)'!F69</f>
        <v>0</v>
      </c>
      <c r="CH75" s="82">
        <f>'Sim_F(IxI)'!G69</f>
        <v>0</v>
      </c>
      <c r="CI75" s="93">
        <f t="shared" si="5"/>
        <v>601781.99999999907</v>
      </c>
      <c r="CJ75" s="127"/>
      <c r="CK75" s="48">
        <f>+'(I-AIxI)-1xSim_F(IxI)'!H68</f>
        <v>601781.99999999988</v>
      </c>
      <c r="CL75" s="48">
        <f t="shared" si="6"/>
        <v>0</v>
      </c>
      <c r="CM75" s="48"/>
      <c r="CN75" s="247">
        <f t="shared" si="7"/>
        <v>7.132317018455199E-2</v>
      </c>
      <c r="CO75" s="360">
        <v>0</v>
      </c>
    </row>
    <row r="76" spans="1:93" ht="19.5" x14ac:dyDescent="0.25">
      <c r="A76" s="30"/>
      <c r="B76" s="42" t="s">
        <v>67</v>
      </c>
      <c r="C76" s="43" t="s">
        <v>178</v>
      </c>
      <c r="D76" s="51">
        <f>'A(IxI)'!D76*D$102</f>
        <v>10351.759283066705</v>
      </c>
      <c r="E76" s="48">
        <f>'A(IxI)'!E76*E$102</f>
        <v>3219.5629396930335</v>
      </c>
      <c r="F76" s="48">
        <f>'A(IxI)'!F76*F$102</f>
        <v>2374.4929929066147</v>
      </c>
      <c r="G76" s="48">
        <f>'A(IxI)'!G76*G$102</f>
        <v>8924.9130308226468</v>
      </c>
      <c r="H76" s="48">
        <f>'A(IxI)'!H76*H$102</f>
        <v>26131.594159639255</v>
      </c>
      <c r="I76" s="48">
        <f>'A(IxI)'!I76*I$102</f>
        <v>6656.5586302872871</v>
      </c>
      <c r="J76" s="48">
        <f>'A(IxI)'!J76*J$102</f>
        <v>3066.3856586978436</v>
      </c>
      <c r="K76" s="48">
        <f>'A(IxI)'!K76*K$102</f>
        <v>2974.402222651147</v>
      </c>
      <c r="L76" s="48">
        <f>'A(IxI)'!L76*L$102</f>
        <v>18.076175728241228</v>
      </c>
      <c r="M76" s="48">
        <f>'A(IxI)'!M76*M$102</f>
        <v>71.691026819795553</v>
      </c>
      <c r="N76" s="48">
        <f>'A(IxI)'!N76*N$102</f>
        <v>4.4217166429589962</v>
      </c>
      <c r="O76" s="48">
        <f>'A(IxI)'!O76*O$102</f>
        <v>306.68715079687865</v>
      </c>
      <c r="P76" s="48">
        <f>'A(IxI)'!P76*P$102</f>
        <v>1327.7375024916566</v>
      </c>
      <c r="Q76" s="48">
        <f>'A(IxI)'!Q76*Q$102</f>
        <v>69.792688629440647</v>
      </c>
      <c r="R76" s="48">
        <f>'A(IxI)'!R76*R$102</f>
        <v>25.140101614030204</v>
      </c>
      <c r="S76" s="48">
        <f>'A(IxI)'!S76*S$102</f>
        <v>3.3589537942709224</v>
      </c>
      <c r="T76" s="48">
        <f>'A(IxI)'!T76*T$102</f>
        <v>7738.6581921198822</v>
      </c>
      <c r="U76" s="48">
        <f>'A(IxI)'!U76*U$102</f>
        <v>186.57491445120576</v>
      </c>
      <c r="V76" s="48">
        <f>'A(IxI)'!V76*V$102</f>
        <v>462.22529671245604</v>
      </c>
      <c r="W76" s="48">
        <f>'A(IxI)'!W76*W$102</f>
        <v>559.2658457082714</v>
      </c>
      <c r="X76" s="48">
        <f>'A(IxI)'!X76*X$102</f>
        <v>72.572795769174576</v>
      </c>
      <c r="Y76" s="48">
        <f>'A(IxI)'!Y76*Y$102</f>
        <v>19.543222565613718</v>
      </c>
      <c r="Z76" s="48">
        <f>'A(IxI)'!Z76*Z$102</f>
        <v>146.96225458663875</v>
      </c>
      <c r="AA76" s="48">
        <f>'A(IxI)'!AA76*AA$102</f>
        <v>34.24685014353237</v>
      </c>
      <c r="AB76" s="48">
        <f>'A(IxI)'!AB76*AB$102</f>
        <v>18.02741529027691</v>
      </c>
      <c r="AC76" s="48">
        <f>'A(IxI)'!AC76*AC$102</f>
        <v>14.457721575794768</v>
      </c>
      <c r="AD76" s="48">
        <f>'A(IxI)'!AD76*AD$102</f>
        <v>16.647237602891213</v>
      </c>
      <c r="AE76" s="48">
        <f>'A(IxI)'!AE76*AE$102</f>
        <v>178.18308808647888</v>
      </c>
      <c r="AF76" s="48">
        <f>'A(IxI)'!AF76*AF$102</f>
        <v>54.592924700221261</v>
      </c>
      <c r="AG76" s="48">
        <f>'A(IxI)'!AG76*AG$102</f>
        <v>14.889606392019827</v>
      </c>
      <c r="AH76" s="48">
        <f>'A(IxI)'!AH76*AH$102</f>
        <v>20.245491084150295</v>
      </c>
      <c r="AI76" s="48">
        <f>'A(IxI)'!AI76*AI$102</f>
        <v>14.754608820360616</v>
      </c>
      <c r="AJ76" s="48">
        <f>'A(IxI)'!AJ76*AJ$102</f>
        <v>0</v>
      </c>
      <c r="AK76" s="48">
        <f>'A(IxI)'!AK76*AK$102</f>
        <v>18.889608528679133</v>
      </c>
      <c r="AL76" s="48">
        <f>'A(IxI)'!AL76*AL$102</f>
        <v>6562.2443683918455</v>
      </c>
      <c r="AM76" s="48">
        <f>'A(IxI)'!AM76*AM$102</f>
        <v>9.7448329991226323</v>
      </c>
      <c r="AN76" s="48">
        <f>'A(IxI)'!AN76*AN$102</f>
        <v>27.119473261251532</v>
      </c>
      <c r="AO76" s="48">
        <f>'A(IxI)'!AO76*AO$102</f>
        <v>48.311412497841189</v>
      </c>
      <c r="AP76" s="48">
        <f>'A(IxI)'!AP76*AP$102</f>
        <v>11.91874972819687</v>
      </c>
      <c r="AQ76" s="48">
        <f>'A(IxI)'!AQ76*AQ$102</f>
        <v>1935.8132384799299</v>
      </c>
      <c r="AR76" s="48">
        <f>'A(IxI)'!AR76*AR$102</f>
        <v>20.942628843769477</v>
      </c>
      <c r="AS76" s="48">
        <f>'A(IxI)'!AS76*AS$102</f>
        <v>31.310194161688891</v>
      </c>
      <c r="AT76" s="48">
        <f>'A(IxI)'!AT76*AT$102</f>
        <v>16.261203246162953</v>
      </c>
      <c r="AU76" s="48">
        <f>'A(IxI)'!AU76*AU$102</f>
        <v>6.9437672732815194</v>
      </c>
      <c r="AV76" s="48">
        <f>'A(IxI)'!AV76*AV$102</f>
        <v>47.969367742751594</v>
      </c>
      <c r="AW76" s="48">
        <f>'A(IxI)'!AW76*AW$102</f>
        <v>9.2431751725855449</v>
      </c>
      <c r="AX76" s="48">
        <f>'A(IxI)'!AX76*AX$102</f>
        <v>5189.8844977947638</v>
      </c>
      <c r="AY76" s="48">
        <f>'A(IxI)'!AY76*AY$102</f>
        <v>28.87495343067263</v>
      </c>
      <c r="AZ76" s="48">
        <f>'A(IxI)'!AZ76*AZ$102</f>
        <v>4359.1599909061224</v>
      </c>
      <c r="BA76" s="48">
        <f>'A(IxI)'!BA76*BA$102</f>
        <v>4401.2554909102073</v>
      </c>
      <c r="BB76" s="48">
        <f>'A(IxI)'!BB76*BB$102</f>
        <v>2801.8786380345564</v>
      </c>
      <c r="BC76" s="48">
        <f>'A(IxI)'!BC76*BC$102</f>
        <v>1217.963248916185</v>
      </c>
      <c r="BD76" s="48">
        <f>'A(IxI)'!BD76*BD$102</f>
        <v>3613.4920419238001</v>
      </c>
      <c r="BE76" s="48">
        <f>'A(IxI)'!BE76*BE$102</f>
        <v>3065.5777726831111</v>
      </c>
      <c r="BF76" s="48">
        <f>'A(IxI)'!BF76*BF$102</f>
        <v>7838.4639238950695</v>
      </c>
      <c r="BG76" s="48">
        <f>'A(IxI)'!BG76*BG$102</f>
        <v>18.558091300103335</v>
      </c>
      <c r="BH76" s="48">
        <f>'A(IxI)'!BH76*BH$102</f>
        <v>13.972982190007796</v>
      </c>
      <c r="BI76" s="48">
        <f>'A(IxI)'!BI76*BI$102</f>
        <v>100844.5964274545</v>
      </c>
      <c r="BJ76" s="48">
        <f>'A(IxI)'!BJ76*BJ$102</f>
        <v>386260.76172696339</v>
      </c>
      <c r="BK76" s="48">
        <f>'A(IxI)'!BK76*BK$102</f>
        <v>40886.610917855316</v>
      </c>
      <c r="BL76" s="48">
        <f>'A(IxI)'!BL76*BL$102</f>
        <v>10263.4393654215</v>
      </c>
      <c r="BM76" s="48">
        <f>'A(IxI)'!BM76*BM$102</f>
        <v>20514.23003189408</v>
      </c>
      <c r="BN76" s="48">
        <f>'A(IxI)'!BN76*BN$102</f>
        <v>72218.299487696553</v>
      </c>
      <c r="BO76" s="48">
        <f>'A(IxI)'!BO76*BO$102</f>
        <v>17.795001398337895</v>
      </c>
      <c r="BP76" s="48">
        <f>'A(IxI)'!BP76*BP$102</f>
        <v>66405.351841199677</v>
      </c>
      <c r="BQ76" s="48">
        <f>'A(IxI)'!BQ76*BQ$102</f>
        <v>18026.612776972248</v>
      </c>
      <c r="BR76" s="48">
        <f>'A(IxI)'!BR76*BR$102</f>
        <v>22627.545159990848</v>
      </c>
      <c r="BS76" s="48">
        <f>'A(IxI)'!BS76*BS$102</f>
        <v>773996.10097646981</v>
      </c>
      <c r="BT76" s="48">
        <f>'A(IxI)'!BT76*BT$102</f>
        <v>193911.29505261182</v>
      </c>
      <c r="BU76" s="48">
        <f>'A(IxI)'!BU76*BU$102</f>
        <v>21590.831006210796</v>
      </c>
      <c r="BV76" s="48">
        <f>'A(IxI)'!BV76*BV$102</f>
        <v>21006.009873669274</v>
      </c>
      <c r="BW76" s="48">
        <f>'A(IxI)'!BW76*BW$102</f>
        <v>582.44655788159901</v>
      </c>
      <c r="BX76" s="48">
        <f>'A(IxI)'!BX76*BX$102</f>
        <v>41.348246549371517</v>
      </c>
      <c r="BY76" s="48">
        <f>'A(IxI)'!BY76*BY$102</f>
        <v>2598.3955696701823</v>
      </c>
      <c r="BZ76" s="48">
        <f>'A(IxI)'!BZ76*BZ$102</f>
        <v>20.762537179016356</v>
      </c>
      <c r="CA76" s="55">
        <f>'A(IxI)'!CA76*CA$102</f>
        <v>0</v>
      </c>
      <c r="CB76" s="83">
        <f t="shared" si="4"/>
        <v>1868186.6479092906</v>
      </c>
      <c r="CC76" s="51">
        <f>'Sim_F(IxI)'!B70</f>
        <v>8549702.7529457901</v>
      </c>
      <c r="CD76" s="48">
        <f>'Sim_F(IxI)'!C70</f>
        <v>0</v>
      </c>
      <c r="CE76" s="48">
        <f>'Sim_F(IxI)'!D70</f>
        <v>0</v>
      </c>
      <c r="CF76" s="48">
        <f>'Sim_F(IxI)'!E70</f>
        <v>791.19991074746895</v>
      </c>
      <c r="CG76" s="48">
        <f>'Sim_F(IxI)'!F70</f>
        <v>0</v>
      </c>
      <c r="CH76" s="82">
        <f>'Sim_F(IxI)'!G70</f>
        <v>3.3992341731856999</v>
      </c>
      <c r="CI76" s="93">
        <f t="shared" si="5"/>
        <v>10418684.000000002</v>
      </c>
      <c r="CJ76" s="127"/>
      <c r="CK76" s="48">
        <f>+'(I-AIxI)-1xSim_F(IxI)'!H69</f>
        <v>10418684.000000039</v>
      </c>
      <c r="CL76" s="48">
        <f t="shared" si="6"/>
        <v>3.7252902984619141E-8</v>
      </c>
      <c r="CM76" s="48"/>
      <c r="CN76" s="247">
        <f t="shared" si="7"/>
        <v>0.82068880792341037</v>
      </c>
      <c r="CO76" s="360">
        <v>0</v>
      </c>
    </row>
    <row r="77" spans="1:93" ht="19.5" x14ac:dyDescent="0.25">
      <c r="A77" s="30"/>
      <c r="B77" s="42" t="s">
        <v>68</v>
      </c>
      <c r="C77" s="43" t="s">
        <v>179</v>
      </c>
      <c r="D77" s="51">
        <f>'A(IxI)'!D77*D$102</f>
        <v>36407.391873264205</v>
      </c>
      <c r="E77" s="48">
        <f>'A(IxI)'!E77*E$102</f>
        <v>15182.368388878273</v>
      </c>
      <c r="F77" s="48">
        <f>'A(IxI)'!F77*F$102</f>
        <v>12352.511909448209</v>
      </c>
      <c r="G77" s="48">
        <f>'A(IxI)'!G77*G$102</f>
        <v>24549.970835348522</v>
      </c>
      <c r="H77" s="48">
        <f>'A(IxI)'!H77*H$102</f>
        <v>136414.21607578848</v>
      </c>
      <c r="I77" s="48">
        <f>'A(IxI)'!I77*I$102</f>
        <v>104581.81058436622</v>
      </c>
      <c r="J77" s="48">
        <f>'A(IxI)'!J77*J$102</f>
        <v>19002.539547878885</v>
      </c>
      <c r="K77" s="48">
        <f>'A(IxI)'!K77*K$102</f>
        <v>32910.583631259942</v>
      </c>
      <c r="L77" s="48">
        <f>'A(IxI)'!L77*L$102</f>
        <v>29909.171338229371</v>
      </c>
      <c r="M77" s="48">
        <f>'A(IxI)'!M77*M$102</f>
        <v>165137.67998780654</v>
      </c>
      <c r="N77" s="48">
        <f>'A(IxI)'!N77*N$102</f>
        <v>9697.821731567019</v>
      </c>
      <c r="O77" s="48">
        <f>'A(IxI)'!O77*O$102</f>
        <v>141587.76935351061</v>
      </c>
      <c r="P77" s="48">
        <f>'A(IxI)'!P77*P$102</f>
        <v>158985.05765851939</v>
      </c>
      <c r="Q77" s="48">
        <f>'A(IxI)'!Q77*Q$102</f>
        <v>27730.875959050769</v>
      </c>
      <c r="R77" s="48">
        <f>'A(IxI)'!R77*R$102</f>
        <v>394748.01712714421</v>
      </c>
      <c r="S77" s="48">
        <f>'A(IxI)'!S77*S$102</f>
        <v>40871.289114688392</v>
      </c>
      <c r="T77" s="48">
        <f>'A(IxI)'!T77*T$102</f>
        <v>57337.635571645573</v>
      </c>
      <c r="U77" s="48">
        <f>'A(IxI)'!U77*U$102</f>
        <v>126040.44359707521</v>
      </c>
      <c r="V77" s="48">
        <f>'A(IxI)'!V77*V$102</f>
        <v>19550.861248789861</v>
      </c>
      <c r="W77" s="48">
        <f>'A(IxI)'!W77*W$102</f>
        <v>4957.1667221842026</v>
      </c>
      <c r="X77" s="48">
        <f>'A(IxI)'!X77*X$102</f>
        <v>64853.768506291199</v>
      </c>
      <c r="Y77" s="48">
        <f>'A(IxI)'!Y77*Y$102</f>
        <v>10798.338933977042</v>
      </c>
      <c r="Z77" s="48">
        <f>'A(IxI)'!Z77*Z$102</f>
        <v>2168.9165951150212</v>
      </c>
      <c r="AA77" s="48">
        <f>'A(IxI)'!AA77*AA$102</f>
        <v>3922.8050124975216</v>
      </c>
      <c r="AB77" s="48">
        <f>'A(IxI)'!AB77*AB$102</f>
        <v>12521.436533681681</v>
      </c>
      <c r="AC77" s="48">
        <f>'A(IxI)'!AC77*AC$102</f>
        <v>3922.3056090474142</v>
      </c>
      <c r="AD77" s="48">
        <f>'A(IxI)'!AD77*AD$102</f>
        <v>756.99603348601249</v>
      </c>
      <c r="AE77" s="48">
        <f>'A(IxI)'!AE77*AE$102</f>
        <v>25719.329980893599</v>
      </c>
      <c r="AF77" s="48">
        <f>'A(IxI)'!AF77*AF$102</f>
        <v>23495.458528352894</v>
      </c>
      <c r="AG77" s="48">
        <f>'A(IxI)'!AG77*AG$102</f>
        <v>2843.3298963736102</v>
      </c>
      <c r="AH77" s="48">
        <f>'A(IxI)'!AH77*AH$102</f>
        <v>102425.26966433408</v>
      </c>
      <c r="AI77" s="48">
        <f>'A(IxI)'!AI77*AI$102</f>
        <v>48389.02088265858</v>
      </c>
      <c r="AJ77" s="48">
        <f>'A(IxI)'!AJ77*AJ$102</f>
        <v>0</v>
      </c>
      <c r="AK77" s="48">
        <f>'A(IxI)'!AK77*AK$102</f>
        <v>8975.5431258543431</v>
      </c>
      <c r="AL77" s="48">
        <f>'A(IxI)'!AL77*AL$102</f>
        <v>21732.260877260022</v>
      </c>
      <c r="AM77" s="48">
        <f>'A(IxI)'!AM77*AM$102</f>
        <v>12956.62287485862</v>
      </c>
      <c r="AN77" s="48">
        <f>'A(IxI)'!AN77*AN$102</f>
        <v>17989.123750184895</v>
      </c>
      <c r="AO77" s="48">
        <f>'A(IxI)'!AO77*AO$102</f>
        <v>87866.568113554051</v>
      </c>
      <c r="AP77" s="48">
        <f>'A(IxI)'!AP77*AP$102</f>
        <v>36490.41194563426</v>
      </c>
      <c r="AQ77" s="48">
        <f>'A(IxI)'!AQ77*AQ$102</f>
        <v>206769.58291212583</v>
      </c>
      <c r="AR77" s="48">
        <f>'A(IxI)'!AR77*AR$102</f>
        <v>15462.88762151522</v>
      </c>
      <c r="AS77" s="48">
        <f>'A(IxI)'!AS77*AS$102</f>
        <v>67797.097126277804</v>
      </c>
      <c r="AT77" s="48">
        <f>'A(IxI)'!AT77*AT$102</f>
        <v>10234.676348349869</v>
      </c>
      <c r="AU77" s="48">
        <f>'A(IxI)'!AU77*AU$102</f>
        <v>7873.1595624261499</v>
      </c>
      <c r="AV77" s="48">
        <f>'A(IxI)'!AV77*AV$102</f>
        <v>31760.242499567059</v>
      </c>
      <c r="AW77" s="48">
        <f>'A(IxI)'!AW77*AW$102</f>
        <v>13459.392306588514</v>
      </c>
      <c r="AX77" s="48">
        <f>'A(IxI)'!AX77*AX$102</f>
        <v>43813.631709144793</v>
      </c>
      <c r="AY77" s="48">
        <f>'A(IxI)'!AY77*AY$102</f>
        <v>33012.271938702463</v>
      </c>
      <c r="AZ77" s="48">
        <f>'A(IxI)'!AZ77*AZ$102</f>
        <v>39604.325516112651</v>
      </c>
      <c r="BA77" s="48">
        <f>'A(IxI)'!BA77*BA$102</f>
        <v>17163.117260664654</v>
      </c>
      <c r="BB77" s="48">
        <f>'A(IxI)'!BB77*BB$102</f>
        <v>16304.953344492278</v>
      </c>
      <c r="BC77" s="48">
        <f>'A(IxI)'!BC77*BC$102</f>
        <v>8693.3212919233993</v>
      </c>
      <c r="BD77" s="48">
        <f>'A(IxI)'!BD77*BD$102</f>
        <v>11755.436405123319</v>
      </c>
      <c r="BE77" s="48">
        <f>'A(IxI)'!BE77*BE$102</f>
        <v>16621.594534228287</v>
      </c>
      <c r="BF77" s="48">
        <f>'A(IxI)'!BF77*BF$102</f>
        <v>104083.0152319341</v>
      </c>
      <c r="BG77" s="48">
        <f>'A(IxI)'!BG77*BG$102</f>
        <v>118187.00855244721</v>
      </c>
      <c r="BH77" s="48">
        <f>'A(IxI)'!BH77*BH$102</f>
        <v>183854.16016213343</v>
      </c>
      <c r="BI77" s="48">
        <f>'A(IxI)'!BI77*BI$102</f>
        <v>500779.64504497295</v>
      </c>
      <c r="BJ77" s="48">
        <f>'A(IxI)'!BJ77*BJ$102</f>
        <v>1877625.6317930119</v>
      </c>
      <c r="BK77" s="48">
        <f>'A(IxI)'!BK77*BK$102</f>
        <v>529480.18879572896</v>
      </c>
      <c r="BL77" s="48">
        <f>'A(IxI)'!BL77*BL$102</f>
        <v>28616.751490358689</v>
      </c>
      <c r="BM77" s="48">
        <f>'A(IxI)'!BM77*BM$102</f>
        <v>72835.589036369449</v>
      </c>
      <c r="BN77" s="48">
        <f>'A(IxI)'!BN77*BN$102</f>
        <v>73435.509578175799</v>
      </c>
      <c r="BO77" s="48">
        <f>'A(IxI)'!BO77*BO$102</f>
        <v>665027.63716295583</v>
      </c>
      <c r="BP77" s="48">
        <f>'A(IxI)'!BP77*BP$102</f>
        <v>492258.6817185955</v>
      </c>
      <c r="BQ77" s="48">
        <f>'A(IxI)'!BQ77*BQ$102</f>
        <v>154171.81356125436</v>
      </c>
      <c r="BR77" s="48">
        <f>'A(IxI)'!BR77*BR$102</f>
        <v>82796.547309952788</v>
      </c>
      <c r="BS77" s="48">
        <f>'A(IxI)'!BS77*BS$102</f>
        <v>1082144.2854073744</v>
      </c>
      <c r="BT77" s="48">
        <f>'A(IxI)'!BT77*BT$102</f>
        <v>2294854.764029772</v>
      </c>
      <c r="BU77" s="48">
        <f>'A(IxI)'!BU77*BU$102</f>
        <v>246149.30438028823</v>
      </c>
      <c r="BV77" s="48">
        <f>'A(IxI)'!BV77*BV$102</f>
        <v>371935.98339723563</v>
      </c>
      <c r="BW77" s="48">
        <f>'A(IxI)'!BW77*BW$102</f>
        <v>76396.574496633286</v>
      </c>
      <c r="BX77" s="48">
        <f>'A(IxI)'!BX77*BX$102</f>
        <v>286708.57900941477</v>
      </c>
      <c r="BY77" s="48">
        <f>'A(IxI)'!BY77*BY$102</f>
        <v>130167.12623730818</v>
      </c>
      <c r="BZ77" s="48">
        <f>'A(IxI)'!BZ77*BZ$102</f>
        <v>277861.99564130552</v>
      </c>
      <c r="CA77" s="55">
        <f>'A(IxI)'!CA77*CA$102</f>
        <v>0</v>
      </c>
      <c r="CB77" s="83">
        <f t="shared" si="4"/>
        <v>12235479.171534965</v>
      </c>
      <c r="CC77" s="51">
        <f>'Sim_F(IxI)'!B71</f>
        <v>522968.14535777603</v>
      </c>
      <c r="CD77" s="48">
        <f>'Sim_F(IxI)'!C71</f>
        <v>0</v>
      </c>
      <c r="CE77" s="48">
        <f>'Sim_F(IxI)'!D71</f>
        <v>0.95107843040033302</v>
      </c>
      <c r="CF77" s="48">
        <f>'Sim_F(IxI)'!E71</f>
        <v>332736.15399549098</v>
      </c>
      <c r="CG77" s="48">
        <f>'Sim_F(IxI)'!F71</f>
        <v>124.396332840809</v>
      </c>
      <c r="CH77" s="82">
        <f>'Sim_F(IxI)'!G71</f>
        <v>206016.181700491</v>
      </c>
      <c r="CI77" s="93">
        <f t="shared" si="5"/>
        <v>13297324.999999994</v>
      </c>
      <c r="CJ77" s="127"/>
      <c r="CK77" s="48">
        <f>+'(I-AIxI)-1xSim_F(IxI)'!H70</f>
        <v>13297324.999999985</v>
      </c>
      <c r="CL77" s="48">
        <f t="shared" si="6"/>
        <v>0</v>
      </c>
      <c r="CM77" s="48"/>
      <c r="CN77" s="247">
        <f t="shared" si="7"/>
        <v>7.9854093095042017E-2</v>
      </c>
      <c r="CO77" s="360">
        <v>0</v>
      </c>
    </row>
    <row r="78" spans="1:93" ht="19.5" x14ac:dyDescent="0.25">
      <c r="A78" s="30"/>
      <c r="B78" s="42" t="s">
        <v>69</v>
      </c>
      <c r="C78" s="43" t="s">
        <v>180</v>
      </c>
      <c r="D78" s="51">
        <f>'A(IxI)'!D78*D$102</f>
        <v>75.708286334239659</v>
      </c>
      <c r="E78" s="48">
        <f>'A(IxI)'!E78*E$102</f>
        <v>83.96238831717379</v>
      </c>
      <c r="F78" s="48">
        <f>'A(IxI)'!F78*F$102</f>
        <v>89.449623187416762</v>
      </c>
      <c r="G78" s="48">
        <f>'A(IxI)'!G78*G$102</f>
        <v>80.217544296236454</v>
      </c>
      <c r="H78" s="48">
        <f>'A(IxI)'!H78*H$102</f>
        <v>420.01551104290257</v>
      </c>
      <c r="I78" s="48">
        <f>'A(IxI)'!I78*I$102</f>
        <v>376.10467207348711</v>
      </c>
      <c r="J78" s="48">
        <f>'A(IxI)'!J78*J$102</f>
        <v>121.10609575004165</v>
      </c>
      <c r="K78" s="48">
        <f>'A(IxI)'!K78*K$102</f>
        <v>260.65965113469389</v>
      </c>
      <c r="L78" s="48">
        <f>'A(IxI)'!L78*L$102</f>
        <v>58.059880031214966</v>
      </c>
      <c r="M78" s="48">
        <f>'A(IxI)'!M78*M$102</f>
        <v>119.51749959791935</v>
      </c>
      <c r="N78" s="48">
        <f>'A(IxI)'!N78*N$102</f>
        <v>13.068792083800645</v>
      </c>
      <c r="O78" s="48">
        <f>'A(IxI)'!O78*O$102</f>
        <v>518.58837659840935</v>
      </c>
      <c r="P78" s="48">
        <f>'A(IxI)'!P78*P$102</f>
        <v>256.87402565712642</v>
      </c>
      <c r="Q78" s="48">
        <f>'A(IxI)'!Q78*Q$102</f>
        <v>27.197088908653008</v>
      </c>
      <c r="R78" s="48">
        <f>'A(IxI)'!R78*R$102</f>
        <v>156.28674855532719</v>
      </c>
      <c r="S78" s="48">
        <f>'A(IxI)'!S78*S$102</f>
        <v>17.226418788250388</v>
      </c>
      <c r="T78" s="48">
        <f>'A(IxI)'!T78*T$102</f>
        <v>648.12017838366341</v>
      </c>
      <c r="U78" s="48">
        <f>'A(IxI)'!U78*U$102</f>
        <v>911.34344908151616</v>
      </c>
      <c r="V78" s="48">
        <f>'A(IxI)'!V78*V$102</f>
        <v>49.281677742452914</v>
      </c>
      <c r="W78" s="48">
        <f>'A(IxI)'!W78*W$102</f>
        <v>8.5102020913855672</v>
      </c>
      <c r="X78" s="48">
        <f>'A(IxI)'!X78*X$102</f>
        <v>413.83335816094655</v>
      </c>
      <c r="Y78" s="48">
        <f>'A(IxI)'!Y78*Y$102</f>
        <v>24.764305821452943</v>
      </c>
      <c r="Z78" s="48">
        <f>'A(IxI)'!Z78*Z$102</f>
        <v>3.499152779701789</v>
      </c>
      <c r="AA78" s="48">
        <f>'A(IxI)'!AA78*AA$102</f>
        <v>4.135651938897837</v>
      </c>
      <c r="AB78" s="48">
        <f>'A(IxI)'!AB78*AB$102</f>
        <v>20.397169145117573</v>
      </c>
      <c r="AC78" s="48">
        <f>'A(IxI)'!AC78*AC$102</f>
        <v>4.1805852603187565</v>
      </c>
      <c r="AD78" s="48">
        <f>'A(IxI)'!AD78*AD$102</f>
        <v>8.8610694233027019</v>
      </c>
      <c r="AE78" s="48">
        <f>'A(IxI)'!AE78*AE$102</f>
        <v>79.013989049245581</v>
      </c>
      <c r="AF78" s="48">
        <f>'A(IxI)'!AF78*AF$102</f>
        <v>191.73021808110951</v>
      </c>
      <c r="AG78" s="48">
        <f>'A(IxI)'!AG78*AG$102</f>
        <v>29.445675769375164</v>
      </c>
      <c r="AH78" s="48">
        <f>'A(IxI)'!AH78*AH$102</f>
        <v>226.8352814640578</v>
      </c>
      <c r="AI78" s="48">
        <f>'A(IxI)'!AI78*AI$102</f>
        <v>408.30479062177977</v>
      </c>
      <c r="AJ78" s="48">
        <f>'A(IxI)'!AJ78*AJ$102</f>
        <v>0</v>
      </c>
      <c r="AK78" s="48">
        <f>'A(IxI)'!AK78*AK$102</f>
        <v>44.386264653121238</v>
      </c>
      <c r="AL78" s="48">
        <f>'A(IxI)'!AL78*AL$102</f>
        <v>297.38230385959361</v>
      </c>
      <c r="AM78" s="48">
        <f>'A(IxI)'!AM78*AM$102</f>
        <v>21.860816959151954</v>
      </c>
      <c r="AN78" s="48">
        <f>'A(IxI)'!AN78*AN$102</f>
        <v>52.000984262807819</v>
      </c>
      <c r="AO78" s="48">
        <f>'A(IxI)'!AO78*AO$102</f>
        <v>648.70486834228564</v>
      </c>
      <c r="AP78" s="48">
        <f>'A(IxI)'!AP78*AP$102</f>
        <v>876.18164489209687</v>
      </c>
      <c r="AQ78" s="48">
        <f>'A(IxI)'!AQ78*AQ$102</f>
        <v>310.78532872622799</v>
      </c>
      <c r="AR78" s="48">
        <f>'A(IxI)'!AR78*AR$102</f>
        <v>52.912024085658118</v>
      </c>
      <c r="AS78" s="48">
        <f>'A(IxI)'!AS78*AS$102</f>
        <v>213.38048158566522</v>
      </c>
      <c r="AT78" s="48">
        <f>'A(IxI)'!AT78*AT$102</f>
        <v>89.959707367359655</v>
      </c>
      <c r="AU78" s="48">
        <f>'A(IxI)'!AU78*AU$102</f>
        <v>50.655047571778432</v>
      </c>
      <c r="AV78" s="48">
        <f>'A(IxI)'!AV78*AV$102</f>
        <v>209.21454480979276</v>
      </c>
      <c r="AW78" s="48">
        <f>'A(IxI)'!AW78*AW$102</f>
        <v>88.489418195677999</v>
      </c>
      <c r="AX78" s="48">
        <f>'A(IxI)'!AX78*AX$102</f>
        <v>513.66017211730968</v>
      </c>
      <c r="AY78" s="48">
        <f>'A(IxI)'!AY78*AY$102</f>
        <v>4409.1457340191764</v>
      </c>
      <c r="AZ78" s="48">
        <f>'A(IxI)'!AZ78*AZ$102</f>
        <v>129.2807479110221</v>
      </c>
      <c r="BA78" s="48">
        <f>'A(IxI)'!BA78*BA$102</f>
        <v>45.072648334068241</v>
      </c>
      <c r="BB78" s="48">
        <f>'A(IxI)'!BB78*BB$102</f>
        <v>62.527241541319164</v>
      </c>
      <c r="BC78" s="48">
        <f>'A(IxI)'!BC78*BC$102</f>
        <v>33.238114292657734</v>
      </c>
      <c r="BD78" s="48">
        <f>'A(IxI)'!BD78*BD$102</f>
        <v>29.217261542185291</v>
      </c>
      <c r="BE78" s="48">
        <f>'A(IxI)'!BE78*BE$102</f>
        <v>52.703729778216939</v>
      </c>
      <c r="BF78" s="48">
        <f>'A(IxI)'!BF78*BF$102</f>
        <v>149.40686042637196</v>
      </c>
      <c r="BG78" s="48">
        <f>'A(IxI)'!BG78*BG$102</f>
        <v>320.1391457878666</v>
      </c>
      <c r="BH78" s="48">
        <f>'A(IxI)'!BH78*BH$102</f>
        <v>5862.8893002330269</v>
      </c>
      <c r="BI78" s="48">
        <f>'A(IxI)'!BI78*BI$102</f>
        <v>2625.2855134053384</v>
      </c>
      <c r="BJ78" s="48">
        <f>'A(IxI)'!BJ78*BJ$102</f>
        <v>5774.2888385292699</v>
      </c>
      <c r="BK78" s="48">
        <f>'A(IxI)'!BK78*BK$102</f>
        <v>998.41780459733616</v>
      </c>
      <c r="BL78" s="48">
        <f>'A(IxI)'!BL78*BL$102</f>
        <v>305.58974084574862</v>
      </c>
      <c r="BM78" s="48">
        <f>'A(IxI)'!BM78*BM$102</f>
        <v>541.80967256545102</v>
      </c>
      <c r="BN78" s="48">
        <f>'A(IxI)'!BN78*BN$102</f>
        <v>457.70237080800712</v>
      </c>
      <c r="BO78" s="48">
        <f>'A(IxI)'!BO78*BO$102</f>
        <v>384.86927962491541</v>
      </c>
      <c r="BP78" s="48">
        <f>'A(IxI)'!BP78*BP$102</f>
        <v>678.36606166727756</v>
      </c>
      <c r="BQ78" s="48">
        <f>'A(IxI)'!BQ78*BQ$102</f>
        <v>164.68685014498368</v>
      </c>
      <c r="BR78" s="48">
        <f>'A(IxI)'!BR78*BR$102</f>
        <v>113.72937755849345</v>
      </c>
      <c r="BS78" s="48">
        <f>'A(IxI)'!BS78*BS$102</f>
        <v>5977.4097743710608</v>
      </c>
      <c r="BT78" s="48">
        <f>'A(IxI)'!BT78*BT$102</f>
        <v>3714.127205751689</v>
      </c>
      <c r="BU78" s="48">
        <f>'A(IxI)'!BU78*BU$102</f>
        <v>1205.9936322615013</v>
      </c>
      <c r="BV78" s="48">
        <f>'A(IxI)'!BV78*BV$102</f>
        <v>1616.9387907713281</v>
      </c>
      <c r="BW78" s="48">
        <f>'A(IxI)'!BW78*BW$102</f>
        <v>688.45977760865264</v>
      </c>
      <c r="BX78" s="48">
        <f>'A(IxI)'!BX78*BX$102</f>
        <v>938.9827129582535</v>
      </c>
      <c r="BY78" s="48">
        <f>'A(IxI)'!BY78*BY$102</f>
        <v>483.80747355899001</v>
      </c>
      <c r="BZ78" s="48">
        <f>'A(IxI)'!BZ78*BZ$102</f>
        <v>1432.9660040179967</v>
      </c>
      <c r="CA78" s="55">
        <f>'A(IxI)'!CA78*CA$102</f>
        <v>0</v>
      </c>
      <c r="CB78" s="83">
        <f t="shared" si="4"/>
        <v>48372.924629511952</v>
      </c>
      <c r="CC78" s="51">
        <f>'Sim_F(IxI)'!B72</f>
        <v>1677043.57403393</v>
      </c>
      <c r="CD78" s="48">
        <f>'Sim_F(IxI)'!C72</f>
        <v>7846841</v>
      </c>
      <c r="CE78" s="48">
        <f>'Sim_F(IxI)'!D72</f>
        <v>63.969588584917602</v>
      </c>
      <c r="CF78" s="48">
        <f>'Sim_F(IxI)'!E72</f>
        <v>43136.1531769789</v>
      </c>
      <c r="CG78" s="48">
        <f>'Sim_F(IxI)'!F72</f>
        <v>1235.8755750878299</v>
      </c>
      <c r="CH78" s="82">
        <f>'Sim_F(IxI)'!G72</f>
        <v>8012.5029959113199</v>
      </c>
      <c r="CI78" s="93">
        <f t="shared" si="5"/>
        <v>9624706.0000000056</v>
      </c>
      <c r="CJ78" s="127"/>
      <c r="CK78" s="48">
        <f>+'(I-AIxI)-1xSim_F(IxI)'!H71</f>
        <v>9624706.000000013</v>
      </c>
      <c r="CL78" s="48">
        <f t="shared" si="6"/>
        <v>0</v>
      </c>
      <c r="CM78" s="48"/>
      <c r="CN78" s="247">
        <f t="shared" si="7"/>
        <v>0.99497408807816978</v>
      </c>
      <c r="CO78" s="360">
        <v>0</v>
      </c>
    </row>
    <row r="79" spans="1:93" ht="19.5" x14ac:dyDescent="0.25">
      <c r="A79" s="30"/>
      <c r="B79" s="42" t="s">
        <v>70</v>
      </c>
      <c r="C79" s="43" t="s">
        <v>181</v>
      </c>
      <c r="D79" s="51">
        <f>'A(IxI)'!D79*D$102</f>
        <v>17.960635366888258</v>
      </c>
      <c r="E79" s="48">
        <f>'A(IxI)'!E79*E$102</f>
        <v>13.918150808788299</v>
      </c>
      <c r="F79" s="48">
        <f>'A(IxI)'!F79*F$102</f>
        <v>48.615870212555294</v>
      </c>
      <c r="G79" s="48">
        <f>'A(IxI)'!G79*G$102</f>
        <v>6.9093828012951146</v>
      </c>
      <c r="H79" s="48">
        <f>'A(IxI)'!H79*H$102</f>
        <v>151.20950022700981</v>
      </c>
      <c r="I79" s="48">
        <f>'A(IxI)'!I79*I$102</f>
        <v>26.015863053384898</v>
      </c>
      <c r="J79" s="48">
        <f>'A(IxI)'!J79*J$102</f>
        <v>25.865611440955448</v>
      </c>
      <c r="K79" s="48">
        <f>'A(IxI)'!K79*K$102</f>
        <v>40.18349671257748</v>
      </c>
      <c r="L79" s="48">
        <f>'A(IxI)'!L79*L$102</f>
        <v>28.623251506584129</v>
      </c>
      <c r="M79" s="48">
        <f>'A(IxI)'!M79*M$102</f>
        <v>113.52126258776593</v>
      </c>
      <c r="N79" s="48">
        <f>'A(IxI)'!N79*N$102</f>
        <v>7.0016971213954289</v>
      </c>
      <c r="O79" s="48">
        <f>'A(IxI)'!O79*O$102</f>
        <v>485.63277891694082</v>
      </c>
      <c r="P79" s="48">
        <f>'A(IxI)'!P79*P$102</f>
        <v>31.537815182114876</v>
      </c>
      <c r="Q79" s="48">
        <f>'A(IxI)'!Q79*Q$102</f>
        <v>8.7150726771121843</v>
      </c>
      <c r="R79" s="48">
        <f>'A(IxI)'!R79*R$102</f>
        <v>39.808832477503287</v>
      </c>
      <c r="S79" s="48">
        <f>'A(IxI)'!S79*S$102</f>
        <v>5.3188340663341398</v>
      </c>
      <c r="T79" s="48">
        <f>'A(IxI)'!T79*T$102</f>
        <v>193.5892932469531</v>
      </c>
      <c r="U79" s="48">
        <f>'A(IxI)'!U79*U$102</f>
        <v>295.43752956620995</v>
      </c>
      <c r="V79" s="48">
        <f>'A(IxI)'!V79*V$102</f>
        <v>731.92422553381425</v>
      </c>
      <c r="W79" s="48">
        <f>'A(IxI)'!W79*W$102</f>
        <v>210.79596677923462</v>
      </c>
      <c r="X79" s="48">
        <f>'A(IxI)'!X79*X$102</f>
        <v>114.91752553564955</v>
      </c>
      <c r="Y79" s="48">
        <f>'A(IxI)'!Y79*Y$102</f>
        <v>72.20892192193989</v>
      </c>
      <c r="Z79" s="48">
        <f>'A(IxI)'!Z79*Z$102</f>
        <v>232.71169954582567</v>
      </c>
      <c r="AA79" s="48">
        <f>'A(IxI)'!AA79*AA$102</f>
        <v>54.229180978536405</v>
      </c>
      <c r="AB79" s="48">
        <f>'A(IxI)'!AB79*AB$102</f>
        <v>28.546040358584332</v>
      </c>
      <c r="AC79" s="48">
        <f>'A(IxI)'!AC79*AC$102</f>
        <v>22.893503974383275</v>
      </c>
      <c r="AD79" s="48">
        <f>'A(IxI)'!AD79*AD$102</f>
        <v>26.360557452037067</v>
      </c>
      <c r="AE79" s="48">
        <f>'A(IxI)'!AE79*AE$102</f>
        <v>282.14924557028269</v>
      </c>
      <c r="AF79" s="48">
        <f>'A(IxI)'!AF79*AF$102</f>
        <v>86.446770471094652</v>
      </c>
      <c r="AG79" s="48">
        <f>'A(IxI)'!AG79*AG$102</f>
        <v>23.577384674733654</v>
      </c>
      <c r="AH79" s="48">
        <f>'A(IxI)'!AH79*AH$102</f>
        <v>32.058317637982071</v>
      </c>
      <c r="AI79" s="48">
        <f>'A(IxI)'!AI79*AI$102</f>
        <v>23.363618803872811</v>
      </c>
      <c r="AJ79" s="48">
        <f>'A(IxI)'!AJ79*AJ$102</f>
        <v>0</v>
      </c>
      <c r="AK79" s="48">
        <f>'A(IxI)'!AK79*AK$102</f>
        <v>29.911305571817749</v>
      </c>
      <c r="AL79" s="48">
        <f>'A(IxI)'!AL79*AL$102</f>
        <v>459.73851121022454</v>
      </c>
      <c r="AM79" s="48">
        <f>'A(IxI)'!AM79*AM$102</f>
        <v>15.430742100374912</v>
      </c>
      <c r="AN79" s="48">
        <f>'A(IxI)'!AN79*AN$102</f>
        <v>42.943126663131558</v>
      </c>
      <c r="AO79" s="48">
        <f>'A(IxI)'!AO79*AO$102</f>
        <v>76.500125433256457</v>
      </c>
      <c r="AP79" s="48">
        <f>'A(IxI)'!AP79*AP$102</f>
        <v>18.873094411292456</v>
      </c>
      <c r="AQ79" s="48">
        <f>'A(IxI)'!AQ79*AQ$102</f>
        <v>223.6401810379185</v>
      </c>
      <c r="AR79" s="48">
        <f>'A(IxI)'!AR79*AR$102</f>
        <v>33.162220904265453</v>
      </c>
      <c r="AS79" s="48">
        <f>'A(IxI)'!AS79*AS$102</f>
        <v>49.579046789738292</v>
      </c>
      <c r="AT79" s="48">
        <f>'A(IxI)'!AT79*AT$102</f>
        <v>25.749280008791519</v>
      </c>
      <c r="AU79" s="48">
        <f>'A(IxI)'!AU79*AU$102</f>
        <v>10.995312285872677</v>
      </c>
      <c r="AV79" s="48">
        <f>'A(IxI)'!AV79*AV$102</f>
        <v>75.958504617071199</v>
      </c>
      <c r="AW79" s="48">
        <f>'A(IxI)'!AW79*AW$102</f>
        <v>14.636377277024433</v>
      </c>
      <c r="AX79" s="48">
        <f>'A(IxI)'!AX79*AX$102</f>
        <v>34.792440576041251</v>
      </c>
      <c r="AY79" s="48">
        <f>'A(IxI)'!AY79*AY$102</f>
        <v>45.722893310656048</v>
      </c>
      <c r="AZ79" s="48">
        <f>'A(IxI)'!AZ79*AZ$102</f>
        <v>38.397185522199884</v>
      </c>
      <c r="BA79" s="48">
        <f>'A(IxI)'!BA79*BA$102</f>
        <v>10.525774779987534</v>
      </c>
      <c r="BB79" s="48">
        <f>'A(IxI)'!BB79*BB$102</f>
        <v>22.95077323326538</v>
      </c>
      <c r="BC79" s="48">
        <f>'A(IxI)'!BC79*BC$102</f>
        <v>7.5042867181906647</v>
      </c>
      <c r="BD79" s="48">
        <f>'A(IxI)'!BD79*BD$102</f>
        <v>39.984096054935598</v>
      </c>
      <c r="BE79" s="48">
        <f>'A(IxI)'!BE79*BE$102</f>
        <v>26.040629318376475</v>
      </c>
      <c r="BF79" s="48">
        <f>'A(IxI)'!BF79*BF$102</f>
        <v>31.686092544446129</v>
      </c>
      <c r="BG79" s="48">
        <f>'A(IxI)'!BG79*BG$102</f>
        <v>29.386354876773048</v>
      </c>
      <c r="BH79" s="48">
        <f>'A(IxI)'!BH79*BH$102</f>
        <v>22.125929153075869</v>
      </c>
      <c r="BI79" s="48">
        <f>'A(IxI)'!BI79*BI$102</f>
        <v>1802.0536609194992</v>
      </c>
      <c r="BJ79" s="48">
        <f>'A(IxI)'!BJ79*BJ$102</f>
        <v>7654.134027483532</v>
      </c>
      <c r="BK79" s="48">
        <f>'A(IxI)'!BK79*BK$102</f>
        <v>6183.9035585478186</v>
      </c>
      <c r="BL79" s="48">
        <f>'A(IxI)'!BL79*BL$102</f>
        <v>4.6309858761207234</v>
      </c>
      <c r="BM79" s="48">
        <f>'A(IxI)'!BM79*BM$102</f>
        <v>955.58436199819243</v>
      </c>
      <c r="BN79" s="48">
        <f>'A(IxI)'!BN79*BN$102</f>
        <v>86.905949698617079</v>
      </c>
      <c r="BO79" s="48">
        <f>'A(IxI)'!BO79*BO$102</f>
        <v>5488.5442657886579</v>
      </c>
      <c r="BP79" s="48">
        <f>'A(IxI)'!BP79*BP$102</f>
        <v>10321.280018209731</v>
      </c>
      <c r="BQ79" s="48">
        <f>'A(IxI)'!BQ79*BQ$102</f>
        <v>2155.9038252493315</v>
      </c>
      <c r="BR79" s="48">
        <f>'A(IxI)'!BR79*BR$102</f>
        <v>568.26814360765923</v>
      </c>
      <c r="BS79" s="48">
        <f>'A(IxI)'!BS79*BS$102</f>
        <v>5.0445025914327131</v>
      </c>
      <c r="BT79" s="48">
        <f>'A(IxI)'!BT79*BT$102</f>
        <v>75586.971966114274</v>
      </c>
      <c r="BU79" s="48">
        <f>'A(IxI)'!BU79*BU$102</f>
        <v>6303.9517688360629</v>
      </c>
      <c r="BV79" s="48">
        <f>'A(IxI)'!BV79*BV$102</f>
        <v>40465.602974294008</v>
      </c>
      <c r="BW79" s="48">
        <f>'A(IxI)'!BW79*BW$102</f>
        <v>2666.2054371711038</v>
      </c>
      <c r="BX79" s="48">
        <f>'A(IxI)'!BX79*BX$102</f>
        <v>65.474095745254147</v>
      </c>
      <c r="BY79" s="48">
        <f>'A(IxI)'!BY79*BY$102</f>
        <v>107.6656211050049</v>
      </c>
      <c r="BZ79" s="48">
        <f>'A(IxI)'!BZ79*BZ$102</f>
        <v>11610.870856395308</v>
      </c>
      <c r="CA79" s="55">
        <f>'A(IxI)'!CA79*CA$102</f>
        <v>0</v>
      </c>
      <c r="CB79" s="83">
        <f t="shared" si="4"/>
        <v>176901.27814124065</v>
      </c>
      <c r="CC79" s="51">
        <f>'Sim_F(IxI)'!B73</f>
        <v>2204739.4904986601</v>
      </c>
      <c r="CD79" s="48">
        <f>'Sim_F(IxI)'!C73</f>
        <v>0</v>
      </c>
      <c r="CE79" s="48">
        <f>'Sim_F(IxI)'!D73</f>
        <v>265991</v>
      </c>
      <c r="CF79" s="48">
        <f>'Sim_F(IxI)'!E73</f>
        <v>1252.8487428859</v>
      </c>
      <c r="CG79" s="48">
        <f>'Sim_F(IxI)'!F73</f>
        <v>0</v>
      </c>
      <c r="CH79" s="82">
        <f>'Sim_F(IxI)'!G73</f>
        <v>5.3826172157011003</v>
      </c>
      <c r="CI79" s="93">
        <f t="shared" si="5"/>
        <v>2648890.0000000023</v>
      </c>
      <c r="CJ79" s="127"/>
      <c r="CK79" s="48">
        <f>+'(I-AIxI)-1xSim_F(IxI)'!H72</f>
        <v>2648890.0000000033</v>
      </c>
      <c r="CL79" s="48">
        <f t="shared" si="6"/>
        <v>0</v>
      </c>
      <c r="CM79" s="48"/>
      <c r="CN79" s="247">
        <f t="shared" si="7"/>
        <v>0.93321682737250677</v>
      </c>
      <c r="CO79" s="360">
        <v>0</v>
      </c>
    </row>
    <row r="80" spans="1:93" ht="19.5" x14ac:dyDescent="0.25">
      <c r="B80" s="42" t="s">
        <v>71</v>
      </c>
      <c r="C80" s="43" t="s">
        <v>182</v>
      </c>
      <c r="D80" s="51">
        <f>'A(IxI)'!D80*D$102</f>
        <v>0</v>
      </c>
      <c r="E80" s="48">
        <f>'A(IxI)'!E80*E$102</f>
        <v>0</v>
      </c>
      <c r="F80" s="48">
        <f>'A(IxI)'!F80*F$102</f>
        <v>0</v>
      </c>
      <c r="G80" s="48">
        <f>'A(IxI)'!G80*G$102</f>
        <v>0</v>
      </c>
      <c r="H80" s="48">
        <f>'A(IxI)'!H80*H$102</f>
        <v>0</v>
      </c>
      <c r="I80" s="48">
        <f>'A(IxI)'!I80*I$102</f>
        <v>0</v>
      </c>
      <c r="J80" s="48">
        <f>'A(IxI)'!J80*J$102</f>
        <v>0</v>
      </c>
      <c r="K80" s="48">
        <f>'A(IxI)'!K80*K$102</f>
        <v>0</v>
      </c>
      <c r="L80" s="48">
        <f>'A(IxI)'!L80*L$102</f>
        <v>0</v>
      </c>
      <c r="M80" s="48">
        <f>'A(IxI)'!M80*M$102</f>
        <v>0</v>
      </c>
      <c r="N80" s="48">
        <f>'A(IxI)'!N80*N$102</f>
        <v>0</v>
      </c>
      <c r="O80" s="48">
        <f>'A(IxI)'!O80*O$102</f>
        <v>0</v>
      </c>
      <c r="P80" s="48">
        <f>'A(IxI)'!P80*P$102</f>
        <v>0</v>
      </c>
      <c r="Q80" s="48">
        <f>'A(IxI)'!Q80*Q$102</f>
        <v>0</v>
      </c>
      <c r="R80" s="48">
        <f>'A(IxI)'!R80*R$102</f>
        <v>0</v>
      </c>
      <c r="S80" s="48">
        <f>'A(IxI)'!S80*S$102</f>
        <v>0</v>
      </c>
      <c r="T80" s="48">
        <f>'A(IxI)'!T80*T$102</f>
        <v>0</v>
      </c>
      <c r="U80" s="48">
        <f>'A(IxI)'!U80*U$102</f>
        <v>0</v>
      </c>
      <c r="V80" s="48">
        <f>'A(IxI)'!V80*V$102</f>
        <v>0</v>
      </c>
      <c r="W80" s="48">
        <f>'A(IxI)'!W80*W$102</f>
        <v>0</v>
      </c>
      <c r="X80" s="48">
        <f>'A(IxI)'!X80*X$102</f>
        <v>0</v>
      </c>
      <c r="Y80" s="48">
        <f>'A(IxI)'!Y80*Y$102</f>
        <v>0</v>
      </c>
      <c r="Z80" s="48">
        <f>'A(IxI)'!Z80*Z$102</f>
        <v>0</v>
      </c>
      <c r="AA80" s="48">
        <f>'A(IxI)'!AA80*AA$102</f>
        <v>0</v>
      </c>
      <c r="AB80" s="48">
        <f>'A(IxI)'!AB80*AB$102</f>
        <v>0</v>
      </c>
      <c r="AC80" s="48">
        <f>'A(IxI)'!AC80*AC$102</f>
        <v>0</v>
      </c>
      <c r="AD80" s="48">
        <f>'A(IxI)'!AD80*AD$102</f>
        <v>0</v>
      </c>
      <c r="AE80" s="48">
        <f>'A(IxI)'!AE80*AE$102</f>
        <v>0</v>
      </c>
      <c r="AF80" s="48">
        <f>'A(IxI)'!AF80*AF$102</f>
        <v>0</v>
      </c>
      <c r="AG80" s="48">
        <f>'A(IxI)'!AG80*AG$102</f>
        <v>0</v>
      </c>
      <c r="AH80" s="48">
        <f>'A(IxI)'!AH80*AH$102</f>
        <v>0</v>
      </c>
      <c r="AI80" s="48">
        <f>'A(IxI)'!AI80*AI$102</f>
        <v>0</v>
      </c>
      <c r="AJ80" s="48">
        <f>'A(IxI)'!AJ80*AJ$102</f>
        <v>0</v>
      </c>
      <c r="AK80" s="48">
        <f>'A(IxI)'!AK80*AK$102</f>
        <v>0</v>
      </c>
      <c r="AL80" s="48">
        <f>'A(IxI)'!AL80*AL$102</f>
        <v>0</v>
      </c>
      <c r="AM80" s="48">
        <f>'A(IxI)'!AM80*AM$102</f>
        <v>0</v>
      </c>
      <c r="AN80" s="48">
        <f>'A(IxI)'!AN80*AN$102</f>
        <v>0</v>
      </c>
      <c r="AO80" s="48">
        <f>'A(IxI)'!AO80*AO$102</f>
        <v>0</v>
      </c>
      <c r="AP80" s="48">
        <f>'A(IxI)'!AP80*AP$102</f>
        <v>0</v>
      </c>
      <c r="AQ80" s="48">
        <f>'A(IxI)'!AQ80*AQ$102</f>
        <v>0</v>
      </c>
      <c r="AR80" s="48">
        <f>'A(IxI)'!AR80*AR$102</f>
        <v>0</v>
      </c>
      <c r="AS80" s="48">
        <f>'A(IxI)'!AS80*AS$102</f>
        <v>0</v>
      </c>
      <c r="AT80" s="48">
        <f>'A(IxI)'!AT80*AT$102</f>
        <v>0</v>
      </c>
      <c r="AU80" s="48">
        <f>'A(IxI)'!AU80*AU$102</f>
        <v>0</v>
      </c>
      <c r="AV80" s="48">
        <f>'A(IxI)'!AV80*AV$102</f>
        <v>0</v>
      </c>
      <c r="AW80" s="48">
        <f>'A(IxI)'!AW80*AW$102</f>
        <v>0</v>
      </c>
      <c r="AX80" s="48">
        <f>'A(IxI)'!AX80*AX$102</f>
        <v>0</v>
      </c>
      <c r="AY80" s="48">
        <f>'A(IxI)'!AY80*AY$102</f>
        <v>0</v>
      </c>
      <c r="AZ80" s="48">
        <f>'A(IxI)'!AZ80*AZ$102</f>
        <v>0</v>
      </c>
      <c r="BA80" s="48">
        <f>'A(IxI)'!BA80*BA$102</f>
        <v>0</v>
      </c>
      <c r="BB80" s="48">
        <f>'A(IxI)'!BB80*BB$102</f>
        <v>0</v>
      </c>
      <c r="BC80" s="48">
        <f>'A(IxI)'!BC80*BC$102</f>
        <v>0</v>
      </c>
      <c r="BD80" s="48">
        <f>'A(IxI)'!BD80*BD$102</f>
        <v>0</v>
      </c>
      <c r="BE80" s="48">
        <f>'A(IxI)'!BE80*BE$102</f>
        <v>0</v>
      </c>
      <c r="BF80" s="48">
        <f>'A(IxI)'!BF80*BF$102</f>
        <v>0</v>
      </c>
      <c r="BG80" s="48">
        <f>'A(IxI)'!BG80*BG$102</f>
        <v>0</v>
      </c>
      <c r="BH80" s="48">
        <f>'A(IxI)'!BH80*BH$102</f>
        <v>0</v>
      </c>
      <c r="BI80" s="48">
        <f>'A(IxI)'!BI80*BI$102</f>
        <v>0</v>
      </c>
      <c r="BJ80" s="48">
        <f>'A(IxI)'!BJ80*BJ$102</f>
        <v>0</v>
      </c>
      <c r="BK80" s="48">
        <f>'A(IxI)'!BK80*BK$102</f>
        <v>0</v>
      </c>
      <c r="BL80" s="48">
        <f>'A(IxI)'!BL80*BL$102</f>
        <v>0</v>
      </c>
      <c r="BM80" s="48">
        <f>'A(IxI)'!BM80*BM$102</f>
        <v>0</v>
      </c>
      <c r="BN80" s="48">
        <f>'A(IxI)'!BN80*BN$102</f>
        <v>0</v>
      </c>
      <c r="BO80" s="48">
        <f>'A(IxI)'!BO80*BO$102</f>
        <v>0</v>
      </c>
      <c r="BP80" s="48">
        <f>'A(IxI)'!BP80*BP$102</f>
        <v>0</v>
      </c>
      <c r="BQ80" s="48">
        <f>'A(IxI)'!BQ80*BQ$102</f>
        <v>0</v>
      </c>
      <c r="BR80" s="48">
        <f>'A(IxI)'!BR80*BR$102</f>
        <v>0</v>
      </c>
      <c r="BS80" s="48">
        <f>'A(IxI)'!BS80*BS$102</f>
        <v>0</v>
      </c>
      <c r="BT80" s="48">
        <f>'A(IxI)'!BT80*BT$102</f>
        <v>0</v>
      </c>
      <c r="BU80" s="48">
        <f>'A(IxI)'!BU80*BU$102</f>
        <v>0</v>
      </c>
      <c r="BV80" s="48">
        <f>'A(IxI)'!BV80*BV$102</f>
        <v>0</v>
      </c>
      <c r="BW80" s="48">
        <f>'A(IxI)'!BW80*BW$102</f>
        <v>0</v>
      </c>
      <c r="BX80" s="48">
        <f>'A(IxI)'!BX80*BX$102</f>
        <v>0</v>
      </c>
      <c r="BY80" s="48">
        <f>'A(IxI)'!BY80*BY$102</f>
        <v>0</v>
      </c>
      <c r="BZ80" s="48">
        <f>'A(IxI)'!BZ80*BZ$102</f>
        <v>0</v>
      </c>
      <c r="CA80" s="55">
        <f>'A(IxI)'!CA80*CA$102</f>
        <v>0</v>
      </c>
      <c r="CB80" s="83">
        <f t="shared" si="4"/>
        <v>0</v>
      </c>
      <c r="CC80" s="51">
        <f>'Sim_F(IxI)'!B74</f>
        <v>79418</v>
      </c>
      <c r="CD80" s="48">
        <f>'Sim_F(IxI)'!C74</f>
        <v>3899882</v>
      </c>
      <c r="CE80" s="48">
        <f>'Sim_F(IxI)'!D74</f>
        <v>0</v>
      </c>
      <c r="CF80" s="48">
        <f>'Sim_F(IxI)'!E74</f>
        <v>0</v>
      </c>
      <c r="CG80" s="48">
        <f>'Sim_F(IxI)'!F74</f>
        <v>0</v>
      </c>
      <c r="CH80" s="82">
        <f>'Sim_F(IxI)'!G74</f>
        <v>0</v>
      </c>
      <c r="CI80" s="93">
        <f t="shared" si="5"/>
        <v>3979300</v>
      </c>
      <c r="CJ80" s="127"/>
      <c r="CK80" s="48">
        <f>+'(I-AIxI)-1xSim_F(IxI)'!H73</f>
        <v>3979300</v>
      </c>
      <c r="CL80" s="48">
        <f t="shared" si="6"/>
        <v>0</v>
      </c>
      <c r="CM80" s="48"/>
      <c r="CN80" s="247">
        <f t="shared" si="7"/>
        <v>1</v>
      </c>
      <c r="CO80" s="360">
        <v>0</v>
      </c>
    </row>
    <row r="81" spans="1:93" ht="19.5" x14ac:dyDescent="0.25">
      <c r="B81" s="42" t="s">
        <v>72</v>
      </c>
      <c r="C81" s="43" t="s">
        <v>183</v>
      </c>
      <c r="D81" s="51">
        <f>'A(IxI)'!D81*D$102</f>
        <v>17.358987875073346</v>
      </c>
      <c r="E81" s="48">
        <f>'A(IxI)'!E81*E$102</f>
        <v>13.451918943725971</v>
      </c>
      <c r="F81" s="48">
        <f>'A(IxI)'!F81*F$102</f>
        <v>46.987330031303891</v>
      </c>
      <c r="G81" s="48">
        <f>'A(IxI)'!G81*G$102</f>
        <v>6.6779314774710263</v>
      </c>
      <c r="H81" s="48">
        <f>'A(IxI)'!H81*H$102</f>
        <v>146.14426647041964</v>
      </c>
      <c r="I81" s="48">
        <f>'A(IxI)'!I81*I$102</f>
        <v>25.144380590001347</v>
      </c>
      <c r="J81" s="48">
        <f>'A(IxI)'!J81*J$102</f>
        <v>24.999162123889597</v>
      </c>
      <c r="K81" s="48">
        <f>'A(IxI)'!K81*K$102</f>
        <v>38.837425178045578</v>
      </c>
      <c r="L81" s="48">
        <f>'A(IxI)'!L81*L$102</f>
        <v>27.664426435825636</v>
      </c>
      <c r="M81" s="48">
        <f>'A(IxI)'!M81*M$102</f>
        <v>109.71851388158687</v>
      </c>
      <c r="N81" s="48">
        <f>'A(IxI)'!N81*N$102</f>
        <v>6.7671534415375323</v>
      </c>
      <c r="O81" s="48">
        <f>'A(IxI)'!O81*O$102</f>
        <v>469.36499454239004</v>
      </c>
      <c r="P81" s="48">
        <f>'A(IxI)'!P81*P$102</f>
        <v>30.481357711984248</v>
      </c>
      <c r="Q81" s="48">
        <f>'A(IxI)'!Q81*Q$102</f>
        <v>8.4231341398577815</v>
      </c>
      <c r="R81" s="48">
        <f>'A(IxI)'!R81*R$102</f>
        <v>38.475311489914915</v>
      </c>
      <c r="S81" s="48">
        <f>'A(IxI)'!S81*S$102</f>
        <v>5.140663132510201</v>
      </c>
      <c r="T81" s="48">
        <f>'A(IxI)'!T81*T$102</f>
        <v>187.1044161618712</v>
      </c>
      <c r="U81" s="48">
        <f>'A(IxI)'!U81*U$102</f>
        <v>285.54092819211866</v>
      </c>
      <c r="V81" s="48">
        <f>'A(IxI)'!V81*V$102</f>
        <v>707.40614109550881</v>
      </c>
      <c r="W81" s="48">
        <f>'A(IxI)'!W81*W$102</f>
        <v>203.7346985052169</v>
      </c>
      <c r="X81" s="48">
        <f>'A(IxI)'!X81*X$102</f>
        <v>111.06800464778817</v>
      </c>
      <c r="Y81" s="48">
        <f>'A(IxI)'!Y81*Y$102</f>
        <v>29.909647433926178</v>
      </c>
      <c r="Z81" s="48">
        <f>'A(IxI)'!Z81*Z$102</f>
        <v>224.91629545862537</v>
      </c>
      <c r="AA81" s="48">
        <f>'A(IxI)'!AA81*AA$102</f>
        <v>52.412605448081557</v>
      </c>
      <c r="AB81" s="48">
        <f>'A(IxI)'!AB81*AB$102</f>
        <v>27.589801716010907</v>
      </c>
      <c r="AC81" s="48">
        <f>'A(IxI)'!AC81*AC$102</f>
        <v>22.126614665420679</v>
      </c>
      <c r="AD81" s="48">
        <f>'A(IxI)'!AD81*AD$102</f>
        <v>25.477528374841828</v>
      </c>
      <c r="AE81" s="48">
        <f>'A(IxI)'!AE81*AE$102</f>
        <v>272.69777670811857</v>
      </c>
      <c r="AF81" s="48">
        <f>'A(IxI)'!AF81*AF$102</f>
        <v>83.55096631010619</v>
      </c>
      <c r="AG81" s="48">
        <f>'A(IxI)'!AG81*AG$102</f>
        <v>22.787586649032402</v>
      </c>
      <c r="AH81" s="48">
        <f>'A(IxI)'!AH81*AH$102</f>
        <v>30.984424314906477</v>
      </c>
      <c r="AI81" s="48">
        <f>'A(IxI)'!AI81*AI$102</f>
        <v>22.580981532644461</v>
      </c>
      <c r="AJ81" s="48">
        <f>'A(IxI)'!AJ81*AJ$102</f>
        <v>0</v>
      </c>
      <c r="AK81" s="48">
        <f>'A(IxI)'!AK81*AK$102</f>
        <v>28.909333113350627</v>
      </c>
      <c r="AL81" s="48">
        <f>'A(IxI)'!AL81*AL$102</f>
        <v>35.415464325042194</v>
      </c>
      <c r="AM81" s="48">
        <f>'A(IxI)'!AM81*AM$102</f>
        <v>14.913841272988364</v>
      </c>
      <c r="AN81" s="48">
        <f>'A(IxI)'!AN81*AN$102</f>
        <v>41.504612717506028</v>
      </c>
      <c r="AO81" s="48">
        <f>'A(IxI)'!AO81*AO$102</f>
        <v>73.937515166400473</v>
      </c>
      <c r="AP81" s="48">
        <f>'A(IxI)'!AP81*AP$102</f>
        <v>18.240881258283764</v>
      </c>
      <c r="AQ81" s="48">
        <f>'A(IxI)'!AQ81*AQ$102</f>
        <v>216.14865575265191</v>
      </c>
      <c r="AR81" s="48">
        <f>'A(IxI)'!AR81*AR$102</f>
        <v>32.051348898765816</v>
      </c>
      <c r="AS81" s="48">
        <f>'A(IxI)'!AS81*AS$102</f>
        <v>47.918242005370104</v>
      </c>
      <c r="AT81" s="48">
        <f>'A(IxI)'!AT81*AT$102</f>
        <v>24.886727575825297</v>
      </c>
      <c r="AU81" s="48">
        <f>'A(IxI)'!AU81*AU$102</f>
        <v>10.62699001200075</v>
      </c>
      <c r="AV81" s="48">
        <f>'A(IxI)'!AV81*AV$102</f>
        <v>73.414037628496786</v>
      </c>
      <c r="AW81" s="48">
        <f>'A(IxI)'!AW81*AW$102</f>
        <v>14.14608617662091</v>
      </c>
      <c r="AX81" s="48">
        <f>'A(IxI)'!AX81*AX$102</f>
        <v>33.626959278799106</v>
      </c>
      <c r="AY81" s="48">
        <f>'A(IxI)'!AY81*AY$102</f>
        <v>44.191262412475751</v>
      </c>
      <c r="AZ81" s="48">
        <f>'A(IxI)'!AZ81*AZ$102</f>
        <v>37.110952051597103</v>
      </c>
      <c r="BA81" s="48">
        <f>'A(IxI)'!BA81*BA$102</f>
        <v>10.173181129126901</v>
      </c>
      <c r="BB81" s="48">
        <f>'A(IxI)'!BB81*BB$102</f>
        <v>22.181965511882524</v>
      </c>
      <c r="BC81" s="48">
        <f>'A(IxI)'!BC81*BC$102</f>
        <v>7.2529072324636266</v>
      </c>
      <c r="BD81" s="48">
        <f>'A(IxI)'!BD81*BD$102</f>
        <v>38.644704067261927</v>
      </c>
      <c r="BE81" s="48">
        <f>'A(IxI)'!BE81*BE$102</f>
        <v>25.168317231713534</v>
      </c>
      <c r="BF81" s="48">
        <f>'A(IxI)'!BF81*BF$102</f>
        <v>30.624668061661605</v>
      </c>
      <c r="BG81" s="48">
        <f>'A(IxI)'!BG81*BG$102</f>
        <v>28.401967278893974</v>
      </c>
      <c r="BH81" s="48">
        <f>'A(IxI)'!BH81*BH$102</f>
        <v>21.384752156433301</v>
      </c>
      <c r="BI81" s="48">
        <f>'A(IxI)'!BI81*BI$102</f>
        <v>327.57030742085033</v>
      </c>
      <c r="BJ81" s="48">
        <f>'A(IxI)'!BJ81*BJ$102</f>
        <v>203.73650201143133</v>
      </c>
      <c r="BK81" s="48">
        <f>'A(IxI)'!BK81*BK$102</f>
        <v>577.32858782186429</v>
      </c>
      <c r="BL81" s="48">
        <f>'A(IxI)'!BL81*BL$102</f>
        <v>4.4758565624810212</v>
      </c>
      <c r="BM81" s="48">
        <f>'A(IxI)'!BM81*BM$102</f>
        <v>10.677283237493905</v>
      </c>
      <c r="BN81" s="48">
        <f>'A(IxI)'!BN81*BN$102</f>
        <v>83.99476389745341</v>
      </c>
      <c r="BO81" s="48">
        <f>'A(IxI)'!BO81*BO$102</f>
        <v>27.234107175701379</v>
      </c>
      <c r="BP81" s="48">
        <f>'A(IxI)'!BP81*BP$102</f>
        <v>23.082123021971626</v>
      </c>
      <c r="BQ81" s="48">
        <f>'A(IxI)'!BQ81*BQ$102</f>
        <v>23.88561540070825</v>
      </c>
      <c r="BR81" s="48">
        <f>'A(IxI)'!BR81*BR$102</f>
        <v>2.3139917295174013</v>
      </c>
      <c r="BS81" s="48">
        <f>'A(IxI)'!BS81*BS$102</f>
        <v>4.8755212458626982</v>
      </c>
      <c r="BT81" s="48">
        <f>'A(IxI)'!BT81*BT$102</f>
        <v>49.561434121887117</v>
      </c>
      <c r="BU81" s="48">
        <f>'A(IxI)'!BU81*BU$102</f>
        <v>3065.5595423984646</v>
      </c>
      <c r="BV81" s="48">
        <f>'A(IxI)'!BV81*BV$102</f>
        <v>33.822482192791014</v>
      </c>
      <c r="BW81" s="48">
        <f>'A(IxI)'!BW81*BW$102</f>
        <v>196.96979957131921</v>
      </c>
      <c r="BX81" s="48">
        <f>'A(IxI)'!BX81*BX$102</f>
        <v>935524.28083672945</v>
      </c>
      <c r="BY81" s="48">
        <f>'A(IxI)'!BY81*BY$102</f>
        <v>351218.48556385108</v>
      </c>
      <c r="BZ81" s="48">
        <f>'A(IxI)'!BZ81*BZ$102</f>
        <v>31.775730168002593</v>
      </c>
      <c r="CA81" s="55">
        <f>'A(IxI)'!CA81*CA$102</f>
        <v>0</v>
      </c>
      <c r="CB81" s="83">
        <f t="shared" si="4"/>
        <v>1295666.0307955537</v>
      </c>
      <c r="CC81" s="51">
        <f>'Sim_F(IxI)'!B75</f>
        <v>2126827.8862275402</v>
      </c>
      <c r="CD81" s="48">
        <f>'Sim_F(IxI)'!C75</f>
        <v>0</v>
      </c>
      <c r="CE81" s="48">
        <f>'Sim_F(IxI)'!D75</f>
        <v>550254</v>
      </c>
      <c r="CF81" s="48">
        <f>'Sim_F(IxI)'!E75</f>
        <v>1210.8806672369501</v>
      </c>
      <c r="CG81" s="48">
        <f>'Sim_F(IxI)'!F75</f>
        <v>0</v>
      </c>
      <c r="CH81" s="82">
        <f>'Sim_F(IxI)'!G75</f>
        <v>5.2023096663815203</v>
      </c>
      <c r="CI81" s="93">
        <f t="shared" si="5"/>
        <v>3973963.9999999972</v>
      </c>
      <c r="CJ81" s="127"/>
      <c r="CK81" s="48">
        <f>+'(I-AIxI)-1xSim_F(IxI)'!H74</f>
        <v>3973964</v>
      </c>
      <c r="CL81" s="48">
        <f t="shared" si="6"/>
        <v>0</v>
      </c>
      <c r="CM81" s="48"/>
      <c r="CN81" s="247">
        <f t="shared" si="7"/>
        <v>0.67396130644476027</v>
      </c>
      <c r="CO81" s="360">
        <v>0</v>
      </c>
    </row>
    <row r="82" spans="1:93" ht="19.5" x14ac:dyDescent="0.25">
      <c r="B82" s="42" t="s">
        <v>73</v>
      </c>
      <c r="C82" s="43" t="s">
        <v>184</v>
      </c>
      <c r="D82" s="51">
        <f>'A(IxI)'!D82*D$102</f>
        <v>0</v>
      </c>
      <c r="E82" s="48">
        <f>'A(IxI)'!E82*E$102</f>
        <v>0</v>
      </c>
      <c r="F82" s="48">
        <f>'A(IxI)'!F82*F$102</f>
        <v>0</v>
      </c>
      <c r="G82" s="48">
        <f>'A(IxI)'!G82*G$102</f>
        <v>0</v>
      </c>
      <c r="H82" s="48">
        <f>'A(IxI)'!H82*H$102</f>
        <v>0</v>
      </c>
      <c r="I82" s="48">
        <f>'A(IxI)'!I82*I$102</f>
        <v>0</v>
      </c>
      <c r="J82" s="48">
        <f>'A(IxI)'!J82*J$102</f>
        <v>0</v>
      </c>
      <c r="K82" s="48">
        <f>'A(IxI)'!K82*K$102</f>
        <v>0</v>
      </c>
      <c r="L82" s="48">
        <f>'A(IxI)'!L82*L$102</f>
        <v>0</v>
      </c>
      <c r="M82" s="48">
        <f>'A(IxI)'!M82*M$102</f>
        <v>0</v>
      </c>
      <c r="N82" s="48">
        <f>'A(IxI)'!N82*N$102</f>
        <v>0</v>
      </c>
      <c r="O82" s="48">
        <f>'A(IxI)'!O82*O$102</f>
        <v>0</v>
      </c>
      <c r="P82" s="48">
        <f>'A(IxI)'!P82*P$102</f>
        <v>0</v>
      </c>
      <c r="Q82" s="48">
        <f>'A(IxI)'!Q82*Q$102</f>
        <v>0</v>
      </c>
      <c r="R82" s="48">
        <f>'A(IxI)'!R82*R$102</f>
        <v>0</v>
      </c>
      <c r="S82" s="48">
        <f>'A(IxI)'!S82*S$102</f>
        <v>0</v>
      </c>
      <c r="T82" s="48">
        <f>'A(IxI)'!T82*T$102</f>
        <v>0</v>
      </c>
      <c r="U82" s="48">
        <f>'A(IxI)'!U82*U$102</f>
        <v>0</v>
      </c>
      <c r="V82" s="48">
        <f>'A(IxI)'!V82*V$102</f>
        <v>0</v>
      </c>
      <c r="W82" s="48">
        <f>'A(IxI)'!W82*W$102</f>
        <v>0</v>
      </c>
      <c r="X82" s="48">
        <f>'A(IxI)'!X82*X$102</f>
        <v>0</v>
      </c>
      <c r="Y82" s="48">
        <f>'A(IxI)'!Y82*Y$102</f>
        <v>0</v>
      </c>
      <c r="Z82" s="48">
        <f>'A(IxI)'!Z82*Z$102</f>
        <v>0</v>
      </c>
      <c r="AA82" s="48">
        <f>'A(IxI)'!AA82*AA$102</f>
        <v>0</v>
      </c>
      <c r="AB82" s="48">
        <f>'A(IxI)'!AB82*AB$102</f>
        <v>0</v>
      </c>
      <c r="AC82" s="48">
        <f>'A(IxI)'!AC82*AC$102</f>
        <v>0</v>
      </c>
      <c r="AD82" s="48">
        <f>'A(IxI)'!AD82*AD$102</f>
        <v>0</v>
      </c>
      <c r="AE82" s="48">
        <f>'A(IxI)'!AE82*AE$102</f>
        <v>0</v>
      </c>
      <c r="AF82" s="48">
        <f>'A(IxI)'!AF82*AF$102</f>
        <v>0</v>
      </c>
      <c r="AG82" s="48">
        <f>'A(IxI)'!AG82*AG$102</f>
        <v>0</v>
      </c>
      <c r="AH82" s="48">
        <f>'A(IxI)'!AH82*AH$102</f>
        <v>0</v>
      </c>
      <c r="AI82" s="48">
        <f>'A(IxI)'!AI82*AI$102</f>
        <v>0</v>
      </c>
      <c r="AJ82" s="48">
        <f>'A(IxI)'!AJ82*AJ$102</f>
        <v>0</v>
      </c>
      <c r="AK82" s="48">
        <f>'A(IxI)'!AK82*AK$102</f>
        <v>0</v>
      </c>
      <c r="AL82" s="48">
        <f>'A(IxI)'!AL82*AL$102</f>
        <v>0</v>
      </c>
      <c r="AM82" s="48">
        <f>'A(IxI)'!AM82*AM$102</f>
        <v>0</v>
      </c>
      <c r="AN82" s="48">
        <f>'A(IxI)'!AN82*AN$102</f>
        <v>0</v>
      </c>
      <c r="AO82" s="48">
        <f>'A(IxI)'!AO82*AO$102</f>
        <v>0</v>
      </c>
      <c r="AP82" s="48">
        <f>'A(IxI)'!AP82*AP$102</f>
        <v>0</v>
      </c>
      <c r="AQ82" s="48">
        <f>'A(IxI)'!AQ82*AQ$102</f>
        <v>0</v>
      </c>
      <c r="AR82" s="48">
        <f>'A(IxI)'!AR82*AR$102</f>
        <v>0</v>
      </c>
      <c r="AS82" s="48">
        <f>'A(IxI)'!AS82*AS$102</f>
        <v>0</v>
      </c>
      <c r="AT82" s="48">
        <f>'A(IxI)'!AT82*AT$102</f>
        <v>0</v>
      </c>
      <c r="AU82" s="48">
        <f>'A(IxI)'!AU82*AU$102</f>
        <v>0</v>
      </c>
      <c r="AV82" s="48">
        <f>'A(IxI)'!AV82*AV$102</f>
        <v>0</v>
      </c>
      <c r="AW82" s="48">
        <f>'A(IxI)'!AW82*AW$102</f>
        <v>0</v>
      </c>
      <c r="AX82" s="48">
        <f>'A(IxI)'!AX82*AX$102</f>
        <v>0</v>
      </c>
      <c r="AY82" s="48">
        <f>'A(IxI)'!AY82*AY$102</f>
        <v>0</v>
      </c>
      <c r="AZ82" s="48">
        <f>'A(IxI)'!AZ82*AZ$102</f>
        <v>0</v>
      </c>
      <c r="BA82" s="48">
        <f>'A(IxI)'!BA82*BA$102</f>
        <v>0</v>
      </c>
      <c r="BB82" s="48">
        <f>'A(IxI)'!BB82*BB$102</f>
        <v>0</v>
      </c>
      <c r="BC82" s="48">
        <f>'A(IxI)'!BC82*BC$102</f>
        <v>0</v>
      </c>
      <c r="BD82" s="48">
        <f>'A(IxI)'!BD82*BD$102</f>
        <v>0</v>
      </c>
      <c r="BE82" s="48">
        <f>'A(IxI)'!BE82*BE$102</f>
        <v>0</v>
      </c>
      <c r="BF82" s="48">
        <f>'A(IxI)'!BF82*BF$102</f>
        <v>0</v>
      </c>
      <c r="BG82" s="48">
        <f>'A(IxI)'!BG82*BG$102</f>
        <v>0</v>
      </c>
      <c r="BH82" s="48">
        <f>'A(IxI)'!BH82*BH$102</f>
        <v>0</v>
      </c>
      <c r="BI82" s="48">
        <f>'A(IxI)'!BI82*BI$102</f>
        <v>0</v>
      </c>
      <c r="BJ82" s="48">
        <f>'A(IxI)'!BJ82*BJ$102</f>
        <v>0</v>
      </c>
      <c r="BK82" s="48">
        <f>'A(IxI)'!BK82*BK$102</f>
        <v>0</v>
      </c>
      <c r="BL82" s="48">
        <f>'A(IxI)'!BL82*BL$102</f>
        <v>0</v>
      </c>
      <c r="BM82" s="48">
        <f>'A(IxI)'!BM82*BM$102</f>
        <v>0</v>
      </c>
      <c r="BN82" s="48">
        <f>'A(IxI)'!BN82*BN$102</f>
        <v>0</v>
      </c>
      <c r="BO82" s="48">
        <f>'A(IxI)'!BO82*BO$102</f>
        <v>0</v>
      </c>
      <c r="BP82" s="48">
        <f>'A(IxI)'!BP82*BP$102</f>
        <v>0</v>
      </c>
      <c r="BQ82" s="48">
        <f>'A(IxI)'!BQ82*BQ$102</f>
        <v>0</v>
      </c>
      <c r="BR82" s="48">
        <f>'A(IxI)'!BR82*BR$102</f>
        <v>0</v>
      </c>
      <c r="BS82" s="48">
        <f>'A(IxI)'!BS82*BS$102</f>
        <v>0</v>
      </c>
      <c r="BT82" s="48">
        <f>'A(IxI)'!BT82*BT$102</f>
        <v>0</v>
      </c>
      <c r="BU82" s="48">
        <f>'A(IxI)'!BU82*BU$102</f>
        <v>0</v>
      </c>
      <c r="BV82" s="48">
        <f>'A(IxI)'!BV82*BV$102</f>
        <v>0</v>
      </c>
      <c r="BW82" s="48">
        <f>'A(IxI)'!BW82*BW$102</f>
        <v>0</v>
      </c>
      <c r="BX82" s="48">
        <f>'A(IxI)'!BX82*BX$102</f>
        <v>0</v>
      </c>
      <c r="BY82" s="48">
        <f>'A(IxI)'!BY82*BY$102</f>
        <v>0</v>
      </c>
      <c r="BZ82" s="48">
        <f>'A(IxI)'!BZ82*BZ$102</f>
        <v>0</v>
      </c>
      <c r="CA82" s="55">
        <f>'A(IxI)'!CA82*CA$102</f>
        <v>0</v>
      </c>
      <c r="CB82" s="83">
        <f t="shared" si="4"/>
        <v>0</v>
      </c>
      <c r="CC82" s="51">
        <f>'Sim_F(IxI)'!B76</f>
        <v>70841</v>
      </c>
      <c r="CD82" s="48">
        <f>'Sim_F(IxI)'!C76</f>
        <v>3972771</v>
      </c>
      <c r="CE82" s="48">
        <f>'Sim_F(IxI)'!D76</f>
        <v>0</v>
      </c>
      <c r="CF82" s="48">
        <f>'Sim_F(IxI)'!E76</f>
        <v>0</v>
      </c>
      <c r="CG82" s="48">
        <f>'Sim_F(IxI)'!F76</f>
        <v>0</v>
      </c>
      <c r="CH82" s="82">
        <f>'Sim_F(IxI)'!G76</f>
        <v>0</v>
      </c>
      <c r="CI82" s="93">
        <f t="shared" si="5"/>
        <v>4043612</v>
      </c>
      <c r="CJ82" s="127"/>
      <c r="CK82" s="48">
        <f>+'(I-AIxI)-1xSim_F(IxI)'!H75</f>
        <v>4043612</v>
      </c>
      <c r="CL82" s="48">
        <f t="shared" si="6"/>
        <v>0</v>
      </c>
      <c r="CM82" s="48"/>
      <c r="CN82" s="247">
        <f t="shared" si="7"/>
        <v>1</v>
      </c>
      <c r="CO82" s="360">
        <v>0</v>
      </c>
    </row>
    <row r="83" spans="1:93" ht="19.5" x14ac:dyDescent="0.25">
      <c r="B83" s="56" t="s">
        <v>74</v>
      </c>
      <c r="C83" s="43" t="s">
        <v>185</v>
      </c>
      <c r="D83" s="51">
        <f>'A(IxI)'!D83*D$102</f>
        <v>5955.5140978929294</v>
      </c>
      <c r="E83" s="48">
        <f>'A(IxI)'!E83*E$102</f>
        <v>1220.4181375274445</v>
      </c>
      <c r="F83" s="48">
        <f>'A(IxI)'!F83*F$102</f>
        <v>3982.9751008566773</v>
      </c>
      <c r="G83" s="48">
        <f>'A(IxI)'!G83*G$102</f>
        <v>2571.6912166221564</v>
      </c>
      <c r="H83" s="48">
        <f>'A(IxI)'!H83*H$102</f>
        <v>30962.667540400002</v>
      </c>
      <c r="I83" s="48">
        <f>'A(IxI)'!I83*I$102</f>
        <v>14844.052931149005</v>
      </c>
      <c r="J83" s="48">
        <f>'A(IxI)'!J83*J$102</f>
        <v>5294.2831478038224</v>
      </c>
      <c r="K83" s="48">
        <f>'A(IxI)'!K83*K$102</f>
        <v>10951.550946935238</v>
      </c>
      <c r="L83" s="48">
        <f>'A(IxI)'!L83*L$102</f>
        <v>3215.9584094179781</v>
      </c>
      <c r="M83" s="48">
        <f>'A(IxI)'!M83*M$102</f>
        <v>15280.97956259595</v>
      </c>
      <c r="N83" s="48">
        <f>'A(IxI)'!N83*N$102</f>
        <v>3124.1783758485685</v>
      </c>
      <c r="O83" s="48">
        <f>'A(IxI)'!O83*O$102</f>
        <v>20557.862038959462</v>
      </c>
      <c r="P83" s="48">
        <f>'A(IxI)'!P83*P$102</f>
        <v>487.78229521948168</v>
      </c>
      <c r="Q83" s="48">
        <f>'A(IxI)'!Q83*Q$102</f>
        <v>127.21061001754202</v>
      </c>
      <c r="R83" s="48">
        <f>'A(IxI)'!R83*R$102</f>
        <v>48965.749667357464</v>
      </c>
      <c r="S83" s="48">
        <f>'A(IxI)'!S83*S$102</f>
        <v>5125.5317276125115</v>
      </c>
      <c r="T83" s="48">
        <f>'A(IxI)'!T83*T$102</f>
        <v>7094.0767096507143</v>
      </c>
      <c r="U83" s="48">
        <f>'A(IxI)'!U83*U$102</f>
        <v>9084.4065942173438</v>
      </c>
      <c r="V83" s="48">
        <f>'A(IxI)'!V83*V$102</f>
        <v>16497.493721131028</v>
      </c>
      <c r="W83" s="48">
        <f>'A(IxI)'!W83*W$102</f>
        <v>3361.7139132027901</v>
      </c>
      <c r="X83" s="48">
        <f>'A(IxI)'!X83*X$102</f>
        <v>12636.829339302287</v>
      </c>
      <c r="Y83" s="48">
        <f>'A(IxI)'!Y83*Y$102</f>
        <v>783.72369746536503</v>
      </c>
      <c r="Z83" s="48">
        <f>'A(IxI)'!Z83*Z$102</f>
        <v>3500.1213300442537</v>
      </c>
      <c r="AA83" s="48">
        <f>'A(IxI)'!AA83*AA$102</f>
        <v>1244.3701113627337</v>
      </c>
      <c r="AB83" s="48">
        <f>'A(IxI)'!AB83*AB$102</f>
        <v>2151.9679886322529</v>
      </c>
      <c r="AC83" s="48">
        <f>'A(IxI)'!AC83*AC$102</f>
        <v>770.23184709104748</v>
      </c>
      <c r="AD83" s="48">
        <f>'A(IxI)'!AD83*AD$102</f>
        <v>484.29703928831628</v>
      </c>
      <c r="AE83" s="48">
        <f>'A(IxI)'!AE83*AE$102</f>
        <v>4143.4042491871587</v>
      </c>
      <c r="AF83" s="48">
        <f>'A(IxI)'!AF83*AF$102</f>
        <v>1261.8307170925807</v>
      </c>
      <c r="AG83" s="48">
        <f>'A(IxI)'!AG83*AG$102</f>
        <v>344.15014059124894</v>
      </c>
      <c r="AH83" s="48">
        <f>'A(IxI)'!AH83*AH$102</f>
        <v>467.94310202071239</v>
      </c>
      <c r="AI83" s="48">
        <f>'A(IxI)'!AI83*AI$102</f>
        <v>341.02988126116372</v>
      </c>
      <c r="AJ83" s="48">
        <f>'A(IxI)'!AJ83*AJ$102</f>
        <v>0</v>
      </c>
      <c r="AK83" s="48">
        <f>'A(IxI)'!AK83*AK$102</f>
        <v>436.60398130757494</v>
      </c>
      <c r="AL83" s="48">
        <f>'A(IxI)'!AL83*AL$102</f>
        <v>534.8630030150739</v>
      </c>
      <c r="AM83" s="48">
        <f>'A(IxI)'!AM83*AM$102</f>
        <v>225.23668916350391</v>
      </c>
      <c r="AN83" s="48">
        <f>'A(IxI)'!AN83*AN$102</f>
        <v>673.54064556167737</v>
      </c>
      <c r="AO83" s="48">
        <f>'A(IxI)'!AO83*AO$102</f>
        <v>1117.8318115175264</v>
      </c>
      <c r="AP83" s="48">
        <f>'A(IxI)'!AP83*AP$102</f>
        <v>275.48340007357547</v>
      </c>
      <c r="AQ83" s="48">
        <f>'A(IxI)'!AQ83*AQ$102</f>
        <v>3303.2331992088757</v>
      </c>
      <c r="AR83" s="48">
        <f>'A(IxI)'!AR83*AR$102</f>
        <v>484.05635925987048</v>
      </c>
      <c r="AS83" s="48">
        <f>'A(IxI)'!AS83*AS$102</f>
        <v>723.68653938761395</v>
      </c>
      <c r="AT83" s="48">
        <f>'A(IxI)'!AT83*AT$102</f>
        <v>375.85247292696869</v>
      </c>
      <c r="AU83" s="48">
        <f>'A(IxI)'!AU83*AU$102</f>
        <v>160.49440263333739</v>
      </c>
      <c r="AV83" s="48">
        <f>'A(IxI)'!AV83*AV$102</f>
        <v>1108.7374788892478</v>
      </c>
      <c r="AW83" s="48">
        <f>'A(IxI)'!AW83*AW$102</f>
        <v>213.64164715997856</v>
      </c>
      <c r="AX83" s="48">
        <f>'A(IxI)'!AX83*AX$102</f>
        <v>509.70233431601105</v>
      </c>
      <c r="AY83" s="48">
        <f>'A(IxI)'!AY83*AY$102</f>
        <v>667.3997297912241</v>
      </c>
      <c r="AZ83" s="48">
        <f>'A(IxI)'!AZ83*AZ$102</f>
        <v>560.46915203170943</v>
      </c>
      <c r="BA83" s="48">
        <f>'A(IxI)'!BA83*BA$102</f>
        <v>153.64074176753303</v>
      </c>
      <c r="BB83" s="48">
        <f>'A(IxI)'!BB83*BB$102</f>
        <v>335.00373106990571</v>
      </c>
      <c r="BC83" s="48">
        <f>'A(IxI)'!BC83*BC$102</f>
        <v>109.53722665728809</v>
      </c>
      <c r="BD83" s="48">
        <f>'A(IxI)'!BD83*BD$102</f>
        <v>583.63268312224534</v>
      </c>
      <c r="BE83" s="48">
        <f>'A(IxI)'!BE83*BE$102</f>
        <v>380.10518828272524</v>
      </c>
      <c r="BF83" s="48">
        <f>'A(IxI)'!BF83*BF$102</f>
        <v>462.50987352487959</v>
      </c>
      <c r="BG83" s="48">
        <f>'A(IxI)'!BG83*BG$102</f>
        <v>3924.4696402090149</v>
      </c>
      <c r="BH83" s="48">
        <f>'A(IxI)'!BH83*BH$102</f>
        <v>351.39998465773255</v>
      </c>
      <c r="BI83" s="48">
        <f>'A(IxI)'!BI83*BI$102</f>
        <v>24880.827819518701</v>
      </c>
      <c r="BJ83" s="48">
        <f>'A(IxI)'!BJ83*BJ$102</f>
        <v>10150.745719979028</v>
      </c>
      <c r="BK83" s="48">
        <f>'A(IxI)'!BK83*BK$102</f>
        <v>38567.21819730979</v>
      </c>
      <c r="BL83" s="48">
        <f>'A(IxI)'!BL83*BL$102</f>
        <v>67.596744182189084</v>
      </c>
      <c r="BM83" s="48">
        <f>'A(IxI)'!BM83*BM$102</f>
        <v>4052.5809039733681</v>
      </c>
      <c r="BN83" s="48">
        <f>'A(IxI)'!BN83*BN$102</f>
        <v>14639.855841275676</v>
      </c>
      <c r="BO83" s="48">
        <f>'A(IxI)'!BO83*BO$102</f>
        <v>83182.41643087272</v>
      </c>
      <c r="BP83" s="48">
        <f>'A(IxI)'!BP83*BP$102</f>
        <v>21029.146825932832</v>
      </c>
      <c r="BQ83" s="48">
        <f>'A(IxI)'!BQ83*BQ$102</f>
        <v>5804.7781742851603</v>
      </c>
      <c r="BR83" s="48">
        <f>'A(IxI)'!BR83*BR$102</f>
        <v>1758.5336573277129</v>
      </c>
      <c r="BS83" s="48">
        <f>'A(IxI)'!BS83*BS$102</f>
        <v>24065.711536402967</v>
      </c>
      <c r="BT83" s="48">
        <f>'A(IxI)'!BT83*BT$102</f>
        <v>136362.07857496393</v>
      </c>
      <c r="BU83" s="48">
        <f>'A(IxI)'!BU83*BU$102</f>
        <v>10722.061192361327</v>
      </c>
      <c r="BV83" s="48">
        <f>'A(IxI)'!BV83*BV$102</f>
        <v>50695.360566142546</v>
      </c>
      <c r="BW83" s="48">
        <f>'A(IxI)'!BW83*BW$102</f>
        <v>6198.8859511727478</v>
      </c>
      <c r="BX83" s="48">
        <f>'A(IxI)'!BX83*BX$102</f>
        <v>25491.081359931195</v>
      </c>
      <c r="BY83" s="48">
        <f>'A(IxI)'!BY83*BY$102</f>
        <v>2763.4759143533056</v>
      </c>
      <c r="BZ83" s="48">
        <f>'A(IxI)'!BZ83*BZ$102</f>
        <v>129834.87185969506</v>
      </c>
      <c r="CA83" s="55">
        <f>'A(IxI)'!CA83*CA$102</f>
        <v>0</v>
      </c>
      <c r="CB83" s="83">
        <f t="shared" si="4"/>
        <v>844774.35537297255</v>
      </c>
      <c r="CC83" s="51">
        <f>'Sim_F(IxI)'!B77</f>
        <v>831172.30789556401</v>
      </c>
      <c r="CD83" s="48">
        <f>'Sim_F(IxI)'!C77</f>
        <v>0</v>
      </c>
      <c r="CE83" s="48">
        <f>'Sim_F(IxI)'!D77</f>
        <v>584751.81989857298</v>
      </c>
      <c r="CF83" s="48">
        <f>'Sim_F(IxI)'!E77</f>
        <v>18287.357862291199</v>
      </c>
      <c r="CG83" s="48">
        <f>'Sim_F(IxI)'!F77</f>
        <v>0</v>
      </c>
      <c r="CH83" s="82">
        <f>'Sim_F(IxI)'!G77</f>
        <v>3346.1589705981501</v>
      </c>
      <c r="CI83" s="93">
        <f t="shared" si="5"/>
        <v>2282331.9999999991</v>
      </c>
      <c r="CJ83" s="127"/>
      <c r="CK83" s="48">
        <f>+'(I-AIxI)-1xSim_F(IxI)'!H76</f>
        <v>2282331.9999999925</v>
      </c>
      <c r="CL83" s="48">
        <f t="shared" si="6"/>
        <v>-6.5192580223083496E-9</v>
      </c>
      <c r="CM83" s="48"/>
      <c r="CN83" s="247">
        <f t="shared" si="7"/>
        <v>0.62986351005332564</v>
      </c>
      <c r="CO83" s="360">
        <v>0</v>
      </c>
    </row>
    <row r="84" spans="1:93" ht="19.5" x14ac:dyDescent="0.25">
      <c r="B84" s="56" t="s">
        <v>75</v>
      </c>
      <c r="C84" s="43" t="s">
        <v>186</v>
      </c>
      <c r="D84" s="51">
        <f>'A(IxI)'!D84*D$102</f>
        <v>0</v>
      </c>
      <c r="E84" s="48">
        <f>'A(IxI)'!E84*E$102</f>
        <v>0</v>
      </c>
      <c r="F84" s="48">
        <f>'A(IxI)'!F84*F$102</f>
        <v>0</v>
      </c>
      <c r="G84" s="48">
        <f>'A(IxI)'!G84*G$102</f>
        <v>0</v>
      </c>
      <c r="H84" s="48">
        <f>'A(IxI)'!H84*H$102</f>
        <v>0</v>
      </c>
      <c r="I84" s="48">
        <f>'A(IxI)'!I84*I$102</f>
        <v>0</v>
      </c>
      <c r="J84" s="48">
        <f>'A(IxI)'!J84*J$102</f>
        <v>0</v>
      </c>
      <c r="K84" s="48">
        <f>'A(IxI)'!K84*K$102</f>
        <v>0</v>
      </c>
      <c r="L84" s="48">
        <f>'A(IxI)'!L84*L$102</f>
        <v>0</v>
      </c>
      <c r="M84" s="48">
        <f>'A(IxI)'!M84*M$102</f>
        <v>0</v>
      </c>
      <c r="N84" s="48">
        <f>'A(IxI)'!N84*N$102</f>
        <v>0</v>
      </c>
      <c r="O84" s="48">
        <f>'A(IxI)'!O84*O$102</f>
        <v>0</v>
      </c>
      <c r="P84" s="48">
        <f>'A(IxI)'!P84*P$102</f>
        <v>0</v>
      </c>
      <c r="Q84" s="48">
        <f>'A(IxI)'!Q84*Q$102</f>
        <v>0</v>
      </c>
      <c r="R84" s="48">
        <f>'A(IxI)'!R84*R$102</f>
        <v>0</v>
      </c>
      <c r="S84" s="48">
        <f>'A(IxI)'!S84*S$102</f>
        <v>0</v>
      </c>
      <c r="T84" s="48">
        <f>'A(IxI)'!T84*T$102</f>
        <v>0</v>
      </c>
      <c r="U84" s="48">
        <f>'A(IxI)'!U84*U$102</f>
        <v>0</v>
      </c>
      <c r="V84" s="48">
        <f>'A(IxI)'!V84*V$102</f>
        <v>0</v>
      </c>
      <c r="W84" s="48">
        <f>'A(IxI)'!W84*W$102</f>
        <v>0</v>
      </c>
      <c r="X84" s="48">
        <f>'A(IxI)'!X84*X$102</f>
        <v>0</v>
      </c>
      <c r="Y84" s="48">
        <f>'A(IxI)'!Y84*Y$102</f>
        <v>0</v>
      </c>
      <c r="Z84" s="48">
        <f>'A(IxI)'!Z84*Z$102</f>
        <v>0</v>
      </c>
      <c r="AA84" s="48">
        <f>'A(IxI)'!AA84*AA$102</f>
        <v>0</v>
      </c>
      <c r="AB84" s="48">
        <f>'A(IxI)'!AB84*AB$102</f>
        <v>0</v>
      </c>
      <c r="AC84" s="48">
        <f>'A(IxI)'!AC84*AC$102</f>
        <v>0</v>
      </c>
      <c r="AD84" s="48">
        <f>'A(IxI)'!AD84*AD$102</f>
        <v>0</v>
      </c>
      <c r="AE84" s="48">
        <f>'A(IxI)'!AE84*AE$102</f>
        <v>0</v>
      </c>
      <c r="AF84" s="48">
        <f>'A(IxI)'!AF84*AF$102</f>
        <v>0</v>
      </c>
      <c r="AG84" s="48">
        <f>'A(IxI)'!AG84*AG$102</f>
        <v>0</v>
      </c>
      <c r="AH84" s="48">
        <f>'A(IxI)'!AH84*AH$102</f>
        <v>0</v>
      </c>
      <c r="AI84" s="48">
        <f>'A(IxI)'!AI84*AI$102</f>
        <v>0</v>
      </c>
      <c r="AJ84" s="48">
        <f>'A(IxI)'!AJ84*AJ$102</f>
        <v>0</v>
      </c>
      <c r="AK84" s="48">
        <f>'A(IxI)'!AK84*AK$102</f>
        <v>0</v>
      </c>
      <c r="AL84" s="48">
        <f>'A(IxI)'!AL84*AL$102</f>
        <v>0</v>
      </c>
      <c r="AM84" s="48">
        <f>'A(IxI)'!AM84*AM$102</f>
        <v>0</v>
      </c>
      <c r="AN84" s="48">
        <f>'A(IxI)'!AN84*AN$102</f>
        <v>0</v>
      </c>
      <c r="AO84" s="48">
        <f>'A(IxI)'!AO84*AO$102</f>
        <v>0</v>
      </c>
      <c r="AP84" s="48">
        <f>'A(IxI)'!AP84*AP$102</f>
        <v>0</v>
      </c>
      <c r="AQ84" s="48">
        <f>'A(IxI)'!AQ84*AQ$102</f>
        <v>0</v>
      </c>
      <c r="AR84" s="48">
        <f>'A(IxI)'!AR84*AR$102</f>
        <v>0</v>
      </c>
      <c r="AS84" s="48">
        <f>'A(IxI)'!AS84*AS$102</f>
        <v>0</v>
      </c>
      <c r="AT84" s="48">
        <f>'A(IxI)'!AT84*AT$102</f>
        <v>0</v>
      </c>
      <c r="AU84" s="48">
        <f>'A(IxI)'!AU84*AU$102</f>
        <v>0</v>
      </c>
      <c r="AV84" s="48">
        <f>'A(IxI)'!AV84*AV$102</f>
        <v>0</v>
      </c>
      <c r="AW84" s="48">
        <f>'A(IxI)'!AW84*AW$102</f>
        <v>0</v>
      </c>
      <c r="AX84" s="48">
        <f>'A(IxI)'!AX84*AX$102</f>
        <v>0</v>
      </c>
      <c r="AY84" s="48">
        <f>'A(IxI)'!AY84*AY$102</f>
        <v>0</v>
      </c>
      <c r="AZ84" s="48">
        <f>'A(IxI)'!AZ84*AZ$102</f>
        <v>0</v>
      </c>
      <c r="BA84" s="48">
        <f>'A(IxI)'!BA84*BA$102</f>
        <v>0</v>
      </c>
      <c r="BB84" s="48">
        <f>'A(IxI)'!BB84*BB$102</f>
        <v>0</v>
      </c>
      <c r="BC84" s="48">
        <f>'A(IxI)'!BC84*BC$102</f>
        <v>0</v>
      </c>
      <c r="BD84" s="48">
        <f>'A(IxI)'!BD84*BD$102</f>
        <v>0</v>
      </c>
      <c r="BE84" s="48">
        <f>'A(IxI)'!BE84*BE$102</f>
        <v>0</v>
      </c>
      <c r="BF84" s="48">
        <f>'A(IxI)'!BF84*BF$102</f>
        <v>0</v>
      </c>
      <c r="BG84" s="48">
        <f>'A(IxI)'!BG84*BG$102</f>
        <v>0</v>
      </c>
      <c r="BH84" s="48">
        <f>'A(IxI)'!BH84*BH$102</f>
        <v>0</v>
      </c>
      <c r="BI84" s="48">
        <f>'A(IxI)'!BI84*BI$102</f>
        <v>0</v>
      </c>
      <c r="BJ84" s="48">
        <f>'A(IxI)'!BJ84*BJ$102</f>
        <v>0</v>
      </c>
      <c r="BK84" s="48">
        <f>'A(IxI)'!BK84*BK$102</f>
        <v>0</v>
      </c>
      <c r="BL84" s="48">
        <f>'A(IxI)'!BL84*BL$102</f>
        <v>0</v>
      </c>
      <c r="BM84" s="48">
        <f>'A(IxI)'!BM84*BM$102</f>
        <v>0</v>
      </c>
      <c r="BN84" s="48">
        <f>'A(IxI)'!BN84*BN$102</f>
        <v>0</v>
      </c>
      <c r="BO84" s="48">
        <f>'A(IxI)'!BO84*BO$102</f>
        <v>0</v>
      </c>
      <c r="BP84" s="48">
        <f>'A(IxI)'!BP84*BP$102</f>
        <v>0</v>
      </c>
      <c r="BQ84" s="48">
        <f>'A(IxI)'!BQ84*BQ$102</f>
        <v>0</v>
      </c>
      <c r="BR84" s="48">
        <f>'A(IxI)'!BR84*BR$102</f>
        <v>0</v>
      </c>
      <c r="BS84" s="48">
        <f>'A(IxI)'!BS84*BS$102</f>
        <v>0</v>
      </c>
      <c r="BT84" s="48">
        <f>'A(IxI)'!BT84*BT$102</f>
        <v>0</v>
      </c>
      <c r="BU84" s="48">
        <f>'A(IxI)'!BU84*BU$102</f>
        <v>0</v>
      </c>
      <c r="BV84" s="48">
        <f>'A(IxI)'!BV84*BV$102</f>
        <v>0</v>
      </c>
      <c r="BW84" s="48">
        <f>'A(IxI)'!BW84*BW$102</f>
        <v>0</v>
      </c>
      <c r="BX84" s="48">
        <f>'A(IxI)'!BX84*BX$102</f>
        <v>0</v>
      </c>
      <c r="BY84" s="48">
        <f>'A(IxI)'!BY84*BY$102</f>
        <v>0</v>
      </c>
      <c r="BZ84" s="48">
        <f>'A(IxI)'!BZ84*BZ$102</f>
        <v>0</v>
      </c>
      <c r="CA84" s="55">
        <f>'A(IxI)'!CA84*CA$102</f>
        <v>0</v>
      </c>
      <c r="CB84" s="83">
        <f t="shared" si="4"/>
        <v>0</v>
      </c>
      <c r="CC84" s="51">
        <f>'Sim_F(IxI)'!B78</f>
        <v>782321</v>
      </c>
      <c r="CD84" s="48">
        <f>'Sim_F(IxI)'!C78</f>
        <v>0</v>
      </c>
      <c r="CE84" s="48">
        <f>'Sim_F(IxI)'!D78</f>
        <v>0</v>
      </c>
      <c r="CF84" s="48">
        <f>'Sim_F(IxI)'!E78</f>
        <v>0</v>
      </c>
      <c r="CG84" s="48">
        <f>'Sim_F(IxI)'!F78</f>
        <v>0</v>
      </c>
      <c r="CH84" s="82">
        <f>'Sim_F(IxI)'!G78</f>
        <v>0</v>
      </c>
      <c r="CI84" s="93">
        <f t="shared" si="5"/>
        <v>782321</v>
      </c>
      <c r="CJ84" s="127"/>
      <c r="CK84" s="48">
        <f>+'(I-AIxI)-1xSim_F(IxI)'!H77</f>
        <v>782321</v>
      </c>
      <c r="CL84" s="48">
        <f t="shared" si="6"/>
        <v>0</v>
      </c>
      <c r="CM84" s="48"/>
      <c r="CN84" s="247">
        <f t="shared" si="7"/>
        <v>1</v>
      </c>
      <c r="CO84" s="360">
        <v>0</v>
      </c>
    </row>
    <row r="85" spans="1:93" ht="19.5" x14ac:dyDescent="0.25">
      <c r="A85" s="28"/>
      <c r="B85" s="57" t="s">
        <v>720</v>
      </c>
      <c r="C85" s="46" t="s">
        <v>710</v>
      </c>
      <c r="D85" s="58">
        <f>+'Ud pb'!D85</f>
        <v>0</v>
      </c>
      <c r="E85" s="59">
        <f>+'Ud pb'!E85</f>
        <v>0</v>
      </c>
      <c r="F85" s="59">
        <f>+'Ud pb'!F85</f>
        <v>0</v>
      </c>
      <c r="G85" s="59">
        <f>+'Ud pb'!G85</f>
        <v>0</v>
      </c>
      <c r="H85" s="59">
        <f>+'Ud pb'!H85</f>
        <v>0</v>
      </c>
      <c r="I85" s="59">
        <f>+'Ud pb'!I85</f>
        <v>0</v>
      </c>
      <c r="J85" s="59">
        <f>+'Ud pb'!J85</f>
        <v>0</v>
      </c>
      <c r="K85" s="59">
        <f>+'Ud pb'!K85</f>
        <v>0</v>
      </c>
      <c r="L85" s="59">
        <f>+'Ud pb'!L85</f>
        <v>0</v>
      </c>
      <c r="M85" s="59">
        <f>+'Ud pb'!M85</f>
        <v>0</v>
      </c>
      <c r="N85" s="59">
        <f>+'Ud pb'!N85</f>
        <v>0</v>
      </c>
      <c r="O85" s="59">
        <f>+'Ud pb'!O85</f>
        <v>0</v>
      </c>
      <c r="P85" s="59">
        <f>+'Ud pb'!P85</f>
        <v>0</v>
      </c>
      <c r="Q85" s="59">
        <f>+'Ud pb'!Q85</f>
        <v>0</v>
      </c>
      <c r="R85" s="59">
        <f>+'Ud pb'!R85</f>
        <v>0</v>
      </c>
      <c r="S85" s="59">
        <f>+'Ud pb'!S85</f>
        <v>0</v>
      </c>
      <c r="T85" s="59">
        <f>+'Ud pb'!T85</f>
        <v>0</v>
      </c>
      <c r="U85" s="59">
        <f>+'Ud pb'!U85</f>
        <v>0</v>
      </c>
      <c r="V85" s="59">
        <f>+'Ud pb'!V85</f>
        <v>0</v>
      </c>
      <c r="W85" s="59">
        <f>+'Ud pb'!W85</f>
        <v>0</v>
      </c>
      <c r="X85" s="59">
        <f>+'Ud pb'!X85</f>
        <v>0</v>
      </c>
      <c r="Y85" s="59">
        <f>+'Ud pb'!Y85</f>
        <v>0</v>
      </c>
      <c r="Z85" s="59">
        <f>+'Ud pb'!Z85</f>
        <v>0</v>
      </c>
      <c r="AA85" s="59">
        <f>+'Ud pb'!AA85</f>
        <v>0</v>
      </c>
      <c r="AB85" s="59">
        <f>+'Ud pb'!AB85</f>
        <v>0</v>
      </c>
      <c r="AC85" s="59">
        <f>+'Ud pb'!AC85</f>
        <v>0</v>
      </c>
      <c r="AD85" s="59">
        <f>+'Ud pb'!AD85</f>
        <v>0</v>
      </c>
      <c r="AE85" s="59">
        <f>+'Ud pb'!AE85</f>
        <v>0</v>
      </c>
      <c r="AF85" s="59">
        <f>+'Ud pb'!AF85</f>
        <v>0</v>
      </c>
      <c r="AG85" s="59">
        <f>+'Ud pb'!AG85</f>
        <v>0</v>
      </c>
      <c r="AH85" s="59">
        <f>+'Ud pb'!AH85</f>
        <v>0</v>
      </c>
      <c r="AI85" s="59">
        <f>+'Ud pb'!AI85</f>
        <v>0</v>
      </c>
      <c r="AJ85" s="59">
        <f>+'Ud pb'!AJ85</f>
        <v>0</v>
      </c>
      <c r="AK85" s="59">
        <f>+'Ud pb'!AK85</f>
        <v>0</v>
      </c>
      <c r="AL85" s="59">
        <f>+'Ud pb'!AL85</f>
        <v>0</v>
      </c>
      <c r="AM85" s="59">
        <f>+'Ud pb'!AM85</f>
        <v>0</v>
      </c>
      <c r="AN85" s="59">
        <f>+'Ud pb'!AN85</f>
        <v>0</v>
      </c>
      <c r="AO85" s="59">
        <f>+'Ud pb'!AO85</f>
        <v>0</v>
      </c>
      <c r="AP85" s="59">
        <f>+'Ud pb'!AP85</f>
        <v>0</v>
      </c>
      <c r="AQ85" s="59">
        <f>+'Ud pb'!AQ85</f>
        <v>0</v>
      </c>
      <c r="AR85" s="59">
        <f>+'Ud pb'!AR85</f>
        <v>0</v>
      </c>
      <c r="AS85" s="59">
        <f>+'Ud pb'!AS85</f>
        <v>0</v>
      </c>
      <c r="AT85" s="59">
        <f>+'Ud pb'!AT85</f>
        <v>0</v>
      </c>
      <c r="AU85" s="59">
        <f>+'Ud pb'!AU85</f>
        <v>0</v>
      </c>
      <c r="AV85" s="59">
        <f>+'Ud pb'!AV85</f>
        <v>0</v>
      </c>
      <c r="AW85" s="59">
        <f>+'Ud pb'!AW85</f>
        <v>0</v>
      </c>
      <c r="AX85" s="59">
        <f>+'Ud pb'!AX85</f>
        <v>0</v>
      </c>
      <c r="AY85" s="59">
        <f>+'Ud pb'!AY85</f>
        <v>0</v>
      </c>
      <c r="AZ85" s="59">
        <f>+'Ud pb'!AZ85</f>
        <v>0</v>
      </c>
      <c r="BA85" s="59">
        <f>+'Ud pb'!BA85</f>
        <v>0</v>
      </c>
      <c r="BB85" s="59">
        <f>+'Ud pb'!BB85</f>
        <v>0</v>
      </c>
      <c r="BC85" s="59">
        <f>+'Ud pb'!BC85</f>
        <v>0</v>
      </c>
      <c r="BD85" s="59">
        <f>+'Ud pb'!BD85</f>
        <v>0</v>
      </c>
      <c r="BE85" s="59">
        <f>+'Ud pb'!BE85</f>
        <v>0</v>
      </c>
      <c r="BF85" s="59">
        <f>+'Ud pb'!BF85</f>
        <v>0</v>
      </c>
      <c r="BG85" s="59">
        <f>+'Ud pb'!BG85</f>
        <v>0</v>
      </c>
      <c r="BH85" s="59">
        <f>+'Ud pb'!BH85</f>
        <v>0</v>
      </c>
      <c r="BI85" s="59">
        <f>+'Ud pb'!BI85</f>
        <v>0</v>
      </c>
      <c r="BJ85" s="59">
        <f>+'Ud pb'!BJ85</f>
        <v>0</v>
      </c>
      <c r="BK85" s="59">
        <f>+'Ud pb'!BK85</f>
        <v>0</v>
      </c>
      <c r="BL85" s="59">
        <f>+'Ud pb'!BL85</f>
        <v>0</v>
      </c>
      <c r="BM85" s="59">
        <f>+'Ud pb'!BM85</f>
        <v>0</v>
      </c>
      <c r="BN85" s="59">
        <f>+'Ud pb'!BN85</f>
        <v>0</v>
      </c>
      <c r="BO85" s="59">
        <f>+'Ud pb'!BO85</f>
        <v>0</v>
      </c>
      <c r="BP85" s="59">
        <f>+'Ud pb'!BP85</f>
        <v>0</v>
      </c>
      <c r="BQ85" s="59">
        <f>+'Ud pb'!BQ85</f>
        <v>0</v>
      </c>
      <c r="BR85" s="59">
        <f>+'Ud pb'!BR85</f>
        <v>0</v>
      </c>
      <c r="BS85" s="59">
        <f>+'Ud pb'!BS85</f>
        <v>0</v>
      </c>
      <c r="BT85" s="59">
        <f>+'Ud pb'!BT85</f>
        <v>0</v>
      </c>
      <c r="BU85" s="59">
        <f>+'Ud pb'!BU85</f>
        <v>0</v>
      </c>
      <c r="BV85" s="59">
        <f>+'Ud pb'!BV85</f>
        <v>0</v>
      </c>
      <c r="BW85" s="59">
        <f>+'Ud pb'!BW85</f>
        <v>0</v>
      </c>
      <c r="BX85" s="59">
        <f>+'Ud pb'!BX85</f>
        <v>0</v>
      </c>
      <c r="BY85" s="59">
        <f>+'Ud pb'!BY85</f>
        <v>0</v>
      </c>
      <c r="BZ85" s="59">
        <f>+'Ud pb'!BZ85</f>
        <v>0</v>
      </c>
      <c r="CA85" s="60">
        <f>+'Ud pb'!CA85</f>
        <v>0</v>
      </c>
      <c r="CB85" s="84">
        <f t="shared" si="4"/>
        <v>0</v>
      </c>
      <c r="CC85" s="78">
        <f>+'Ud pb'!CC85</f>
        <v>-1922754</v>
      </c>
      <c r="CD85" s="75">
        <f>+'Ud pb'!CD85</f>
        <v>0</v>
      </c>
      <c r="CE85" s="75">
        <f>+'Ud pb'!CE85</f>
        <v>0</v>
      </c>
      <c r="CF85" s="75">
        <f>+'Ud pb'!CF85</f>
        <v>0</v>
      </c>
      <c r="CG85" s="75">
        <f>+'Ud pb'!CG85</f>
        <v>0</v>
      </c>
      <c r="CH85" s="98">
        <f>+'Ud pb'!CH85</f>
        <v>1922754</v>
      </c>
      <c r="CI85" s="94">
        <f>+'Ud pb'!CI85</f>
        <v>0</v>
      </c>
      <c r="CJ85" s="127"/>
      <c r="CK85" s="48">
        <f>+'(I-AIxI)-1xSim_F(IxI)'!H78</f>
        <v>0</v>
      </c>
      <c r="CL85" s="48">
        <f t="shared" si="6"/>
        <v>0</v>
      </c>
      <c r="CM85" s="48"/>
      <c r="CN85" s="48"/>
      <c r="CO85" s="360">
        <v>0</v>
      </c>
    </row>
    <row r="86" spans="1:93" x14ac:dyDescent="0.25">
      <c r="C86" s="125" t="s">
        <v>831</v>
      </c>
      <c r="D86" s="177">
        <f>SUM(D9:D85)</f>
        <v>218651.17950148924</v>
      </c>
      <c r="E86" s="178">
        <f t="shared" ref="E86:BP86" si="8">SUM(E9:E85)</f>
        <v>159341.81426621965</v>
      </c>
      <c r="F86" s="178">
        <f t="shared" si="8"/>
        <v>306781.57918228331</v>
      </c>
      <c r="G86" s="178">
        <f t="shared" si="8"/>
        <v>131169.12273931617</v>
      </c>
      <c r="H86" s="178">
        <f t="shared" si="8"/>
        <v>1693430.3579182015</v>
      </c>
      <c r="I86" s="178">
        <f t="shared" si="8"/>
        <v>577116.65335528273</v>
      </c>
      <c r="J86" s="178">
        <f t="shared" si="8"/>
        <v>196602.40460495307</v>
      </c>
      <c r="K86" s="178">
        <f t="shared" si="8"/>
        <v>318661.26336565125</v>
      </c>
      <c r="L86" s="178">
        <f t="shared" si="8"/>
        <v>260330.34613972055</v>
      </c>
      <c r="M86" s="178">
        <f t="shared" si="8"/>
        <v>1451960.2219878267</v>
      </c>
      <c r="N86" s="178">
        <f t="shared" si="8"/>
        <v>121751.91686336615</v>
      </c>
      <c r="O86" s="178">
        <f t="shared" si="8"/>
        <v>4173865.5164272408</v>
      </c>
      <c r="P86" s="178">
        <f t="shared" si="8"/>
        <v>1412760.7338882496</v>
      </c>
      <c r="Q86" s="178">
        <f t="shared" si="8"/>
        <v>3889824.6228571781</v>
      </c>
      <c r="R86" s="178">
        <f t="shared" si="8"/>
        <v>1345881.3818450081</v>
      </c>
      <c r="S86" s="178">
        <f t="shared" si="8"/>
        <v>157142.18639274343</v>
      </c>
      <c r="T86" s="178">
        <f t="shared" si="8"/>
        <v>1621861.3107757857</v>
      </c>
      <c r="U86" s="178">
        <f t="shared" si="8"/>
        <v>2331367.4091475904</v>
      </c>
      <c r="V86" s="178">
        <f t="shared" si="8"/>
        <v>4622986.9032771112</v>
      </c>
      <c r="W86" s="178">
        <f t="shared" si="8"/>
        <v>1197097.3723920404</v>
      </c>
      <c r="X86" s="178">
        <f t="shared" si="8"/>
        <v>1187935.8559210582</v>
      </c>
      <c r="Y86" s="178">
        <f t="shared" si="8"/>
        <v>425307.72692389239</v>
      </c>
      <c r="Z86" s="178">
        <f t="shared" si="8"/>
        <v>801339.54716945067</v>
      </c>
      <c r="AA86" s="178">
        <f t="shared" si="8"/>
        <v>287324.88430453365</v>
      </c>
      <c r="AB86" s="178">
        <f t="shared" si="8"/>
        <v>240416.00984085342</v>
      </c>
      <c r="AC86" s="178">
        <f t="shared" si="8"/>
        <v>133397.3299348896</v>
      </c>
      <c r="AD86" s="178">
        <f t="shared" si="8"/>
        <v>161424.86416392031</v>
      </c>
      <c r="AE86" s="178">
        <f t="shared" si="8"/>
        <v>1345433.4695010805</v>
      </c>
      <c r="AF86" s="178">
        <f t="shared" si="8"/>
        <v>572428.82761593035</v>
      </c>
      <c r="AG86" s="178">
        <f t="shared" si="8"/>
        <v>124622.8712014753</v>
      </c>
      <c r="AH86" s="178">
        <f t="shared" si="8"/>
        <v>436323.49300891598</v>
      </c>
      <c r="AI86" s="178">
        <f t="shared" si="8"/>
        <v>282213.86132633308</v>
      </c>
      <c r="AJ86" s="178">
        <f t="shared" si="8"/>
        <v>0</v>
      </c>
      <c r="AK86" s="178">
        <f t="shared" si="8"/>
        <v>197303.07186442177</v>
      </c>
      <c r="AL86" s="178">
        <f t="shared" si="8"/>
        <v>344133.28534331033</v>
      </c>
      <c r="AM86" s="178">
        <f t="shared" si="8"/>
        <v>153091.79931879451</v>
      </c>
      <c r="AN86" s="178">
        <f t="shared" si="8"/>
        <v>579062.98682513845</v>
      </c>
      <c r="AO86" s="178">
        <f t="shared" si="8"/>
        <v>1123734.6244135478</v>
      </c>
      <c r="AP86" s="178">
        <f t="shared" si="8"/>
        <v>220774.95538160714</v>
      </c>
      <c r="AQ86" s="178">
        <f t="shared" si="8"/>
        <v>2495698.7186035551</v>
      </c>
      <c r="AR86" s="178">
        <f t="shared" si="8"/>
        <v>218863.81430825032</v>
      </c>
      <c r="AS86" s="178">
        <f t="shared" si="8"/>
        <v>401854.99331579421</v>
      </c>
      <c r="AT86" s="178">
        <f t="shared" si="8"/>
        <v>148643.80413761953</v>
      </c>
      <c r="AU86" s="178">
        <f t="shared" si="8"/>
        <v>67781.502303084504</v>
      </c>
      <c r="AV86" s="178">
        <f t="shared" si="8"/>
        <v>469495.46081940591</v>
      </c>
      <c r="AW86" s="178">
        <f t="shared" si="8"/>
        <v>192893.83765377596</v>
      </c>
      <c r="AX86" s="178">
        <f t="shared" si="8"/>
        <v>527158.65651161049</v>
      </c>
      <c r="AY86" s="178">
        <f t="shared" si="8"/>
        <v>861625.30501536618</v>
      </c>
      <c r="AZ86" s="178">
        <f t="shared" si="8"/>
        <v>430325.96689517889</v>
      </c>
      <c r="BA86" s="178">
        <f t="shared" si="8"/>
        <v>124776.32362029028</v>
      </c>
      <c r="BB86" s="178">
        <f t="shared" si="8"/>
        <v>276893.55026882392</v>
      </c>
      <c r="BC86" s="178">
        <f t="shared" si="8"/>
        <v>86115.185458057051</v>
      </c>
      <c r="BD86" s="178">
        <f t="shared" si="8"/>
        <v>167549.84130791033</v>
      </c>
      <c r="BE86" s="178">
        <f t="shared" si="8"/>
        <v>287535.46655996126</v>
      </c>
      <c r="BF86" s="178">
        <f t="shared" si="8"/>
        <v>276002.61936745781</v>
      </c>
      <c r="BG86" s="178">
        <f t="shared" si="8"/>
        <v>1620063.2604064541</v>
      </c>
      <c r="BH86" s="178">
        <f t="shared" si="8"/>
        <v>536839.69911457587</v>
      </c>
      <c r="BI86" s="178">
        <f t="shared" si="8"/>
        <v>4964437.5155074885</v>
      </c>
      <c r="BJ86" s="178">
        <f t="shared" si="8"/>
        <v>9446779.0275236927</v>
      </c>
      <c r="BK86" s="178">
        <f t="shared" si="8"/>
        <v>5527023.1015859665</v>
      </c>
      <c r="BL86" s="178">
        <f t="shared" si="8"/>
        <v>205970.51092448534</v>
      </c>
      <c r="BM86" s="178">
        <f t="shared" si="8"/>
        <v>281123.63944855554</v>
      </c>
      <c r="BN86" s="178">
        <f t="shared" si="8"/>
        <v>1048546.8071162633</v>
      </c>
      <c r="BO86" s="178">
        <f t="shared" si="8"/>
        <v>2092321.25498303</v>
      </c>
      <c r="BP86" s="178">
        <f t="shared" si="8"/>
        <v>1680348.9694917661</v>
      </c>
      <c r="BQ86" s="178">
        <f t="shared" ref="BQ86:CI86" si="9">SUM(BQ9:BQ85)</f>
        <v>1004233.4729122628</v>
      </c>
      <c r="BR86" s="178">
        <f t="shared" si="9"/>
        <v>298063.4627454601</v>
      </c>
      <c r="BS86" s="178">
        <f t="shared" si="9"/>
        <v>2697905.8862100225</v>
      </c>
      <c r="BT86" s="178">
        <f t="shared" si="9"/>
        <v>4779250.1757014878</v>
      </c>
      <c r="BU86" s="178">
        <f t="shared" si="9"/>
        <v>1141351.4367158408</v>
      </c>
      <c r="BV86" s="178">
        <f t="shared" si="9"/>
        <v>982687.11745508865</v>
      </c>
      <c r="BW86" s="178">
        <f t="shared" si="9"/>
        <v>361370.05113763385</v>
      </c>
      <c r="BX86" s="178">
        <f t="shared" si="9"/>
        <v>1920217.7875806433</v>
      </c>
      <c r="BY86" s="178">
        <f t="shared" si="9"/>
        <v>871200.84181056509</v>
      </c>
      <c r="BZ86" s="178">
        <f t="shared" si="9"/>
        <v>1132773.1744961627</v>
      </c>
      <c r="CA86" s="179">
        <f t="shared" si="9"/>
        <v>0</v>
      </c>
      <c r="CB86" s="239">
        <f t="shared" si="4"/>
        <v>84430576.00000003</v>
      </c>
      <c r="CC86" s="240">
        <f t="shared" si="9"/>
        <v>60711162.999999963</v>
      </c>
      <c r="CD86" s="178">
        <f t="shared" si="9"/>
        <v>15719494</v>
      </c>
      <c r="CE86" s="178">
        <f t="shared" si="9"/>
        <v>1461002</v>
      </c>
      <c r="CF86" s="178">
        <f t="shared" si="9"/>
        <v>15887343.999999978</v>
      </c>
      <c r="CG86" s="178">
        <f t="shared" si="9"/>
        <v>1367259.0000000002</v>
      </c>
      <c r="CH86" s="179">
        <f t="shared" si="9"/>
        <v>35914453.000000007</v>
      </c>
      <c r="CI86" s="50">
        <f t="shared" si="9"/>
        <v>215491290.99999994</v>
      </c>
      <c r="CJ86" s="127"/>
      <c r="CK86" s="81"/>
      <c r="CL86" s="81"/>
      <c r="CM86" s="241"/>
    </row>
    <row r="87" spans="1:93" x14ac:dyDescent="0.25">
      <c r="C87" s="181" t="s">
        <v>832</v>
      </c>
      <c r="D87" s="61">
        <f>'A(IxI)'!D98*D$102</f>
        <v>67146.97884099932</v>
      </c>
      <c r="E87" s="48">
        <f>'A(IxI)'!E98*E$102</f>
        <v>20793.665302210717</v>
      </c>
      <c r="F87" s="48">
        <f>'A(IxI)'!F98*F$102</f>
        <v>27399.831299218629</v>
      </c>
      <c r="G87" s="48">
        <f>'A(IxI)'!G98*G$102</f>
        <v>12965.150779006643</v>
      </c>
      <c r="H87" s="48">
        <f>'A(IxI)'!H98*H$102</f>
        <v>623791.79019345413</v>
      </c>
      <c r="I87" s="48">
        <f>'A(IxI)'!I98*I$102</f>
        <v>24925.286423139092</v>
      </c>
      <c r="J87" s="48">
        <f>'A(IxI)'!J98*J$102</f>
        <v>64942.219923447905</v>
      </c>
      <c r="K87" s="48">
        <f>'A(IxI)'!K98*K$102</f>
        <v>78037.305771456187</v>
      </c>
      <c r="L87" s="48">
        <f>'A(IxI)'!L98*L$102</f>
        <v>3039.4360221470911</v>
      </c>
      <c r="M87" s="48">
        <f>'A(IxI)'!M98*M$102</f>
        <v>46829.406193486873</v>
      </c>
      <c r="N87" s="48">
        <f>'A(IxI)'!N98*N$102</f>
        <v>28440.917079039064</v>
      </c>
      <c r="O87" s="48">
        <f>'A(IxI)'!O98*O$102</f>
        <v>1052222.8209106592</v>
      </c>
      <c r="P87" s="48">
        <f>'A(IxI)'!P98*P$102</f>
        <v>23295.787635738801</v>
      </c>
      <c r="Q87" s="48">
        <f>'A(IxI)'!Q98*Q$102</f>
        <v>18263.75687931521</v>
      </c>
      <c r="R87" s="48">
        <f>'A(IxI)'!R98*R$102</f>
        <v>59499.421428015754</v>
      </c>
      <c r="S87" s="48">
        <f>'A(IxI)'!S98*S$102</f>
        <v>4584.2918801026317</v>
      </c>
      <c r="T87" s="48">
        <f>'A(IxI)'!T98*T$102</f>
        <v>223429.05883117235</v>
      </c>
      <c r="U87" s="48">
        <f>'A(IxI)'!U98*U$102</f>
        <v>126995.16515383768</v>
      </c>
      <c r="V87" s="48">
        <f>'A(IxI)'!V98*V$102</f>
        <v>29663.799877971356</v>
      </c>
      <c r="W87" s="48">
        <f>'A(IxI)'!W98*W$102</f>
        <v>282176.84160529572</v>
      </c>
      <c r="X87" s="48">
        <f>'A(IxI)'!X98*X$102</f>
        <v>21414.946490723138</v>
      </c>
      <c r="Y87" s="48">
        <f>'A(IxI)'!Y98*Y$102</f>
        <v>16604.242389844796</v>
      </c>
      <c r="Z87" s="48">
        <f>'A(IxI)'!Z98*Z$102</f>
        <v>399274.18520223774</v>
      </c>
      <c r="AA87" s="48">
        <f>'A(IxI)'!AA98*AA$102</f>
        <v>1661.0506495209206</v>
      </c>
      <c r="AB87" s="48">
        <f>'A(IxI)'!AB98*AB$102</f>
        <v>30216.568731462976</v>
      </c>
      <c r="AC87" s="48">
        <f>'A(IxI)'!AC98*AC$102</f>
        <v>49754.144262816881</v>
      </c>
      <c r="AD87" s="48">
        <f>'A(IxI)'!AD98*AD$102</f>
        <v>3805.5721220685837</v>
      </c>
      <c r="AE87" s="48">
        <f>'A(IxI)'!AE98*AE$102</f>
        <v>1389549.7582900473</v>
      </c>
      <c r="AF87" s="48">
        <f>'A(IxI)'!AF98*AF$102</f>
        <v>104042.87001964453</v>
      </c>
      <c r="AG87" s="48">
        <f>'A(IxI)'!AG98*AG$102</f>
        <v>1858.6376037684565</v>
      </c>
      <c r="AH87" s="48">
        <f>'A(IxI)'!AH98*AH$102</f>
        <v>166695.80660857659</v>
      </c>
      <c r="AI87" s="48">
        <f>'A(IxI)'!AI98*AI$102</f>
        <v>80735.445927055742</v>
      </c>
      <c r="AJ87" s="48">
        <f>'A(IxI)'!AJ98*AJ$102</f>
        <v>0</v>
      </c>
      <c r="AK87" s="48">
        <f>'A(IxI)'!AK98*AK$102</f>
        <v>199093.82978868822</v>
      </c>
      <c r="AL87" s="48">
        <f>'A(IxI)'!AL98*AL$102</f>
        <v>184606.32058313381</v>
      </c>
      <c r="AM87" s="48">
        <f>'A(IxI)'!AM98*AM$102</f>
        <v>52385.041905223421</v>
      </c>
      <c r="AN87" s="48">
        <f>'A(IxI)'!AN98*AN$102</f>
        <v>94814.927138975225</v>
      </c>
      <c r="AO87" s="48">
        <f>'A(IxI)'!AO98*AO$102</f>
        <v>499781.18839720031</v>
      </c>
      <c r="AP87" s="48">
        <f>'A(IxI)'!AP98*AP$102</f>
        <v>95651.066172336607</v>
      </c>
      <c r="AQ87" s="48">
        <f>'A(IxI)'!AQ98*AQ$102</f>
        <v>3833463.7289580684</v>
      </c>
      <c r="AR87" s="48">
        <f>'A(IxI)'!AR98*AR$102</f>
        <v>284143.77140687383</v>
      </c>
      <c r="AS87" s="48">
        <f>'A(IxI)'!AS98*AS$102</f>
        <v>381563.13947502838</v>
      </c>
      <c r="AT87" s="48">
        <f>'A(IxI)'!AT98*AT$102</f>
        <v>198484.12304821491</v>
      </c>
      <c r="AU87" s="48">
        <f>'A(IxI)'!AU98*AU$102</f>
        <v>87537.698556320596</v>
      </c>
      <c r="AV87" s="48">
        <f>'A(IxI)'!AV98*AV$102</f>
        <v>690542.49334198108</v>
      </c>
      <c r="AW87" s="48">
        <f>'A(IxI)'!AW98*AW$102</f>
        <v>94995.196380693465</v>
      </c>
      <c r="AX87" s="48">
        <f>'A(IxI)'!AX98*AX$102</f>
        <v>116990.17431594973</v>
      </c>
      <c r="AY87" s="48">
        <f>'A(IxI)'!AY98*AY$102</f>
        <v>491339.35661517765</v>
      </c>
      <c r="AZ87" s="48">
        <f>'A(IxI)'!AZ98*AZ$102</f>
        <v>310363.56173003779</v>
      </c>
      <c r="BA87" s="48">
        <f>'A(IxI)'!BA98*BA$102</f>
        <v>97752.266871536456</v>
      </c>
      <c r="BB87" s="48">
        <f>'A(IxI)'!BB98*BB$102</f>
        <v>280003.24117945676</v>
      </c>
      <c r="BC87" s="48">
        <f>'A(IxI)'!BC98*BC$102</f>
        <v>56588.506770186759</v>
      </c>
      <c r="BD87" s="48">
        <f>'A(IxI)'!BD98*BD$102</f>
        <v>297980.45060757786</v>
      </c>
      <c r="BE87" s="48">
        <f>'A(IxI)'!BE98*BE$102</f>
        <v>146025.63821367061</v>
      </c>
      <c r="BF87" s="48">
        <f>'A(IxI)'!BF98*BF$102</f>
        <v>61057.058216672624</v>
      </c>
      <c r="BG87" s="48">
        <f>'A(IxI)'!BG98*BG$102</f>
        <v>54794.391401288849</v>
      </c>
      <c r="BH87" s="48">
        <f>'A(IxI)'!BH98*BH$102</f>
        <v>4880.662330295082</v>
      </c>
      <c r="BI87" s="48">
        <f>'A(IxI)'!BI98*BI$102</f>
        <v>967084.35479127453</v>
      </c>
      <c r="BJ87" s="48">
        <f>'A(IxI)'!BJ98*BJ$102</f>
        <v>741323.91225420439</v>
      </c>
      <c r="BK87" s="48">
        <f>'A(IxI)'!BK98*BK$102</f>
        <v>2334292.8569647307</v>
      </c>
      <c r="BL87" s="48">
        <f>'A(IxI)'!BL98*BL$102</f>
        <v>405.20684038582385</v>
      </c>
      <c r="BM87" s="48">
        <f>'A(IxI)'!BM98*BM$102</f>
        <v>17014.722085451813</v>
      </c>
      <c r="BN87" s="48">
        <f>'A(IxI)'!BN98*BN$102</f>
        <v>358966.57882643648</v>
      </c>
      <c r="BO87" s="48">
        <f>'A(IxI)'!BO98*BO$102</f>
        <v>135515.94190265518</v>
      </c>
      <c r="BP87" s="48">
        <f>'A(IxI)'!BP98*BP$102</f>
        <v>126962.8824680423</v>
      </c>
      <c r="BQ87" s="48">
        <f>'A(IxI)'!BQ98*BQ$102</f>
        <v>180146.68716979967</v>
      </c>
      <c r="BR87" s="48">
        <f>'A(IxI)'!BR98*BR$102</f>
        <v>172.49651358532293</v>
      </c>
      <c r="BS87" s="48">
        <f>'A(IxI)'!BS98*BS$102</f>
        <v>10141.806372615438</v>
      </c>
      <c r="BT87" s="48">
        <f>'A(IxI)'!BT98*BT$102</f>
        <v>347401.09786292067</v>
      </c>
      <c r="BU87" s="48">
        <f>'A(IxI)'!BU98*BU$102</f>
        <v>141896.87518183122</v>
      </c>
      <c r="BV87" s="48">
        <f>'A(IxI)'!BV98*BV$102</f>
        <v>6303.2991393016682</v>
      </c>
      <c r="BW87" s="48">
        <f>'A(IxI)'!BW98*BW$102</f>
        <v>3610.9297818759401</v>
      </c>
      <c r="BX87" s="48">
        <f>'A(IxI)'!BX98*BX$102</f>
        <v>134481.18592870701</v>
      </c>
      <c r="BY87" s="48">
        <f>'A(IxI)'!BY98*BY$102</f>
        <v>480357.47809465398</v>
      </c>
      <c r="BZ87" s="48">
        <f>'A(IxI)'!BZ98*BZ$102</f>
        <v>15851.69408945095</v>
      </c>
      <c r="CA87" s="55">
        <f>'A(IxI)'!CA98*CA$102</f>
        <v>0</v>
      </c>
      <c r="CB87" s="236">
        <f t="shared" si="4"/>
        <v>19700823.999999996</v>
      </c>
      <c r="CC87" s="51">
        <f>SUM('Um pb'!CC$9:CC$85)</f>
        <v>8945445</v>
      </c>
      <c r="CD87" s="48">
        <f>SUM('Um pb'!CD$9:CD$85)</f>
        <v>0</v>
      </c>
      <c r="CE87" s="48">
        <f>SUM('Um pb'!CE$9:CE$85)</f>
        <v>0</v>
      </c>
      <c r="CF87" s="48">
        <f>SUM('Um pb'!CF$9:CF$85)</f>
        <v>6549629</v>
      </c>
      <c r="CG87" s="48">
        <f>SUM('Um pb'!CG$9:CG$85)</f>
        <v>753745</v>
      </c>
      <c r="CH87" s="55">
        <f>SUM('Um pb'!CH$9:CH$85)</f>
        <v>0</v>
      </c>
      <c r="CI87" s="175">
        <f>SUM('Um pb'!CI$9:CI$85)</f>
        <v>35949643</v>
      </c>
      <c r="CJ87" s="81"/>
      <c r="CK87" s="81"/>
      <c r="CL87" s="81"/>
      <c r="CM87" s="182"/>
    </row>
    <row r="88" spans="1:93" x14ac:dyDescent="0.25">
      <c r="C88" s="183" t="s">
        <v>833</v>
      </c>
      <c r="D88" s="184">
        <f>SUM(D86:D87)</f>
        <v>285798.15834248858</v>
      </c>
      <c r="E88" s="166">
        <f t="shared" ref="E88:BP88" si="10">SUM(E86:E87)</f>
        <v>180135.47956843037</v>
      </c>
      <c r="F88" s="166">
        <f t="shared" si="10"/>
        <v>334181.41048150195</v>
      </c>
      <c r="G88" s="166">
        <f t="shared" si="10"/>
        <v>144134.27351832282</v>
      </c>
      <c r="H88" s="166">
        <f t="shared" si="10"/>
        <v>2317222.1481116554</v>
      </c>
      <c r="I88" s="166">
        <f t="shared" si="10"/>
        <v>602041.93977842177</v>
      </c>
      <c r="J88" s="166">
        <f t="shared" si="10"/>
        <v>261544.62452840098</v>
      </c>
      <c r="K88" s="166">
        <f t="shared" si="10"/>
        <v>396698.56913710746</v>
      </c>
      <c r="L88" s="166">
        <f t="shared" si="10"/>
        <v>263369.78216186765</v>
      </c>
      <c r="M88" s="166">
        <f t="shared" si="10"/>
        <v>1498789.6281813136</v>
      </c>
      <c r="N88" s="166">
        <f t="shared" si="10"/>
        <v>150192.83394240521</v>
      </c>
      <c r="O88" s="166">
        <f t="shared" si="10"/>
        <v>5226088.3373379</v>
      </c>
      <c r="P88" s="166">
        <f t="shared" si="10"/>
        <v>1436056.5215239883</v>
      </c>
      <c r="Q88" s="166">
        <f t="shared" si="10"/>
        <v>3908088.3797364933</v>
      </c>
      <c r="R88" s="166">
        <f t="shared" si="10"/>
        <v>1405380.8032730238</v>
      </c>
      <c r="S88" s="166">
        <f t="shared" si="10"/>
        <v>161726.47827284606</v>
      </c>
      <c r="T88" s="166">
        <f t="shared" si="10"/>
        <v>1845290.369606958</v>
      </c>
      <c r="U88" s="166">
        <f t="shared" si="10"/>
        <v>2458362.5743014282</v>
      </c>
      <c r="V88" s="166">
        <f t="shared" si="10"/>
        <v>4652650.7031550827</v>
      </c>
      <c r="W88" s="166">
        <f t="shared" si="10"/>
        <v>1479274.2139973361</v>
      </c>
      <c r="X88" s="166">
        <f t="shared" si="10"/>
        <v>1209350.8024117814</v>
      </c>
      <c r="Y88" s="166">
        <f t="shared" si="10"/>
        <v>441911.96931373718</v>
      </c>
      <c r="Z88" s="166">
        <f t="shared" si="10"/>
        <v>1200613.7323716884</v>
      </c>
      <c r="AA88" s="166">
        <f t="shared" si="10"/>
        <v>288985.9349540546</v>
      </c>
      <c r="AB88" s="166">
        <f t="shared" si="10"/>
        <v>270632.57857231639</v>
      </c>
      <c r="AC88" s="166">
        <f t="shared" si="10"/>
        <v>183151.47419770647</v>
      </c>
      <c r="AD88" s="166">
        <f t="shared" si="10"/>
        <v>165230.43628598889</v>
      </c>
      <c r="AE88" s="166">
        <f t="shared" si="10"/>
        <v>2734983.2277911277</v>
      </c>
      <c r="AF88" s="166">
        <f t="shared" si="10"/>
        <v>676471.69763557485</v>
      </c>
      <c r="AG88" s="166">
        <f t="shared" si="10"/>
        <v>126481.50880524375</v>
      </c>
      <c r="AH88" s="166">
        <f t="shared" si="10"/>
        <v>603019.29961749259</v>
      </c>
      <c r="AI88" s="166">
        <f t="shared" si="10"/>
        <v>362949.3072533888</v>
      </c>
      <c r="AJ88" s="166">
        <f t="shared" si="10"/>
        <v>0</v>
      </c>
      <c r="AK88" s="166">
        <f t="shared" si="10"/>
        <v>396396.90165310999</v>
      </c>
      <c r="AL88" s="166">
        <f t="shared" si="10"/>
        <v>528739.60592644417</v>
      </c>
      <c r="AM88" s="166">
        <f t="shared" si="10"/>
        <v>205476.84122401793</v>
      </c>
      <c r="AN88" s="166">
        <f t="shared" si="10"/>
        <v>673877.91396411369</v>
      </c>
      <c r="AO88" s="166">
        <f t="shared" si="10"/>
        <v>1623515.8128107481</v>
      </c>
      <c r="AP88" s="166">
        <f t="shared" si="10"/>
        <v>316426.02155394375</v>
      </c>
      <c r="AQ88" s="166">
        <f t="shared" si="10"/>
        <v>6329162.4475616235</v>
      </c>
      <c r="AR88" s="166">
        <f t="shared" si="10"/>
        <v>503007.58571512415</v>
      </c>
      <c r="AS88" s="166">
        <f t="shared" si="10"/>
        <v>783418.13279082254</v>
      </c>
      <c r="AT88" s="166">
        <f t="shared" si="10"/>
        <v>347127.92718583444</v>
      </c>
      <c r="AU88" s="166">
        <f t="shared" si="10"/>
        <v>155319.2008594051</v>
      </c>
      <c r="AV88" s="166">
        <f t="shared" si="10"/>
        <v>1160037.9541613869</v>
      </c>
      <c r="AW88" s="166">
        <f t="shared" si="10"/>
        <v>287889.0340344694</v>
      </c>
      <c r="AX88" s="166">
        <f t="shared" si="10"/>
        <v>644148.83082756028</v>
      </c>
      <c r="AY88" s="166">
        <f t="shared" si="10"/>
        <v>1352964.6616305439</v>
      </c>
      <c r="AZ88" s="166">
        <f t="shared" si="10"/>
        <v>740689.52862521668</v>
      </c>
      <c r="BA88" s="166">
        <f t="shared" si="10"/>
        <v>222528.59049182673</v>
      </c>
      <c r="BB88" s="166">
        <f t="shared" si="10"/>
        <v>556896.79144828068</v>
      </c>
      <c r="BC88" s="166">
        <f t="shared" si="10"/>
        <v>142703.6922282438</v>
      </c>
      <c r="BD88" s="166">
        <f t="shared" si="10"/>
        <v>465530.2919154882</v>
      </c>
      <c r="BE88" s="166">
        <f t="shared" si="10"/>
        <v>433561.1047736319</v>
      </c>
      <c r="BF88" s="166">
        <f t="shared" si="10"/>
        <v>337059.67758413043</v>
      </c>
      <c r="BG88" s="166">
        <f t="shared" si="10"/>
        <v>1674857.6518077429</v>
      </c>
      <c r="BH88" s="166">
        <f t="shared" si="10"/>
        <v>541720.36144487094</v>
      </c>
      <c r="BI88" s="166">
        <f t="shared" si="10"/>
        <v>5931521.8702987628</v>
      </c>
      <c r="BJ88" s="166">
        <f t="shared" si="10"/>
        <v>10188102.939777898</v>
      </c>
      <c r="BK88" s="166">
        <f t="shared" si="10"/>
        <v>7861315.9585506972</v>
      </c>
      <c r="BL88" s="166">
        <f t="shared" si="10"/>
        <v>206375.71776487117</v>
      </c>
      <c r="BM88" s="166">
        <f t="shared" si="10"/>
        <v>298138.36153400736</v>
      </c>
      <c r="BN88" s="166">
        <f t="shared" si="10"/>
        <v>1407513.3859426999</v>
      </c>
      <c r="BO88" s="166">
        <f t="shared" si="10"/>
        <v>2227837.1968856854</v>
      </c>
      <c r="BP88" s="166">
        <f t="shared" si="10"/>
        <v>1807311.8519598083</v>
      </c>
      <c r="BQ88" s="166">
        <f t="shared" ref="BQ88:CA88" si="11">SUM(BQ86:BQ87)</f>
        <v>1184380.1600820625</v>
      </c>
      <c r="BR88" s="166">
        <f t="shared" si="11"/>
        <v>298235.95925904543</v>
      </c>
      <c r="BS88" s="166">
        <f t="shared" si="11"/>
        <v>2708047.692582638</v>
      </c>
      <c r="BT88" s="166">
        <f t="shared" si="11"/>
        <v>5126651.2735644085</v>
      </c>
      <c r="BU88" s="166">
        <f t="shared" si="11"/>
        <v>1283248.311897672</v>
      </c>
      <c r="BV88" s="166">
        <f t="shared" si="11"/>
        <v>988990.41659439029</v>
      </c>
      <c r="BW88" s="166">
        <f t="shared" si="11"/>
        <v>364980.98091950978</v>
      </c>
      <c r="BX88" s="166">
        <f t="shared" si="11"/>
        <v>2054698.9735093503</v>
      </c>
      <c r="BY88" s="166">
        <f t="shared" si="11"/>
        <v>1351558.3199052191</v>
      </c>
      <c r="BZ88" s="166">
        <f t="shared" si="11"/>
        <v>1148624.8685856136</v>
      </c>
      <c r="CA88" s="185">
        <f t="shared" si="11"/>
        <v>0</v>
      </c>
      <c r="CB88" s="83">
        <f t="shared" si="4"/>
        <v>104131399.99999999</v>
      </c>
      <c r="CC88" s="237">
        <f t="shared" ref="CC88:CI88" si="12">SUM(CC86:CC87)</f>
        <v>69656607.99999997</v>
      </c>
      <c r="CD88" s="166">
        <f t="shared" si="12"/>
        <v>15719494</v>
      </c>
      <c r="CE88" s="166">
        <f t="shared" si="12"/>
        <v>1461002</v>
      </c>
      <c r="CF88" s="166">
        <f t="shared" si="12"/>
        <v>22436972.999999978</v>
      </c>
      <c r="CG88" s="166">
        <f t="shared" si="12"/>
        <v>2121004</v>
      </c>
      <c r="CH88" s="185">
        <f t="shared" si="12"/>
        <v>35914453.000000007</v>
      </c>
      <c r="CI88" s="49">
        <f t="shared" si="12"/>
        <v>251440933.99999994</v>
      </c>
      <c r="CJ88" s="127"/>
      <c r="CK88" s="81"/>
      <c r="CL88" s="81"/>
      <c r="CM88" s="182"/>
    </row>
    <row r="89" spans="1:93" x14ac:dyDescent="0.25">
      <c r="C89" s="181" t="s">
        <v>834</v>
      </c>
      <c r="D89" s="61">
        <f>'A(IxI)'!D100*D$102</f>
        <v>28161.841657510726</v>
      </c>
      <c r="E89" s="48">
        <f>'A(IxI)'!E100*E$102</f>
        <v>8684.5204315699484</v>
      </c>
      <c r="F89" s="48">
        <f>'A(IxI)'!F100*F$102</f>
        <v>21315.58951849872</v>
      </c>
      <c r="G89" s="48">
        <f>'A(IxI)'!G100*G$102</f>
        <v>10852.726481677635</v>
      </c>
      <c r="H89" s="48">
        <f>'A(IxI)'!H100*H$102</f>
        <v>249138.85188834168</v>
      </c>
      <c r="I89" s="48">
        <f>'A(IxI)'!I100*I$102</f>
        <v>62703.060221580636</v>
      </c>
      <c r="J89" s="48">
        <f>'A(IxI)'!J100*J$102</f>
        <v>13592.375471598682</v>
      </c>
      <c r="K89" s="48">
        <f>'A(IxI)'!K100*K$102</f>
        <v>30552.430862892594</v>
      </c>
      <c r="L89" s="48">
        <f>'A(IxI)'!L100*L$102</f>
        <v>13360.217838132503</v>
      </c>
      <c r="M89" s="48">
        <f>'A(IxI)'!M100*M$102</f>
        <v>44484.371818684682</v>
      </c>
      <c r="N89" s="48">
        <f>'A(IxI)'!N100*N$102</f>
        <v>12526.166057594584</v>
      </c>
      <c r="O89" s="48">
        <f>'A(IxI)'!O100*O$102</f>
        <v>-264024.33733790077</v>
      </c>
      <c r="P89" s="48">
        <f>'A(IxI)'!P100*P$102</f>
        <v>68387.478476010205</v>
      </c>
      <c r="Q89" s="48">
        <f>'A(IxI)'!Q100*Q$102</f>
        <v>241048.62026351219</v>
      </c>
      <c r="R89" s="48">
        <f>'A(IxI)'!R100*R$102</f>
        <v>60116.196726974653</v>
      </c>
      <c r="S89" s="48">
        <f>'A(IxI)'!S100*S$102</f>
        <v>10101.521727153684</v>
      </c>
      <c r="T89" s="48">
        <f>'A(IxI)'!T100*T$102</f>
        <v>14161.630393045822</v>
      </c>
      <c r="U89" s="48">
        <f>'A(IxI)'!U100*U$102</f>
        <v>29698.425698563322</v>
      </c>
      <c r="V89" s="48">
        <f>'A(IxI)'!V100*V$102</f>
        <v>9158.2968449264063</v>
      </c>
      <c r="W89" s="48">
        <f>'A(IxI)'!W100*W$102</f>
        <v>4481.7860026623957</v>
      </c>
      <c r="X89" s="48">
        <f>'A(IxI)'!X100*X$102</f>
        <v>19175.197588219427</v>
      </c>
      <c r="Y89" s="48">
        <f>'A(IxI)'!Y100*Y$102</f>
        <v>4635.0306862630578</v>
      </c>
      <c r="Z89" s="48">
        <f>'A(IxI)'!Z100*Z$102</f>
        <v>44761.267628314083</v>
      </c>
      <c r="AA89" s="48">
        <f>'A(IxI)'!AA100*AA$102</f>
        <v>892.06504594558635</v>
      </c>
      <c r="AB89" s="48">
        <f>'A(IxI)'!AB100*AB$102</f>
        <v>7027.4214276839975</v>
      </c>
      <c r="AC89" s="48">
        <f>'A(IxI)'!AC100*AC$102</f>
        <v>5601.5258022941707</v>
      </c>
      <c r="AD89" s="48">
        <f>'A(IxI)'!AD100*AD$102</f>
        <v>1379.5637140111915</v>
      </c>
      <c r="AE89" s="48">
        <f>'A(IxI)'!AE100*AE$102</f>
        <v>53129.772208867289</v>
      </c>
      <c r="AF89" s="48">
        <f>'A(IxI)'!AF100*AF$102</f>
        <v>26840.302364421379</v>
      </c>
      <c r="AG89" s="48">
        <f>'A(IxI)'!AG100*AG$102</f>
        <v>795.49119475671682</v>
      </c>
      <c r="AH89" s="48">
        <f>'A(IxI)'!AH100*AH$102</f>
        <v>23944.700382509487</v>
      </c>
      <c r="AI89" s="48">
        <f>'A(IxI)'!AI100*AI$102</f>
        <v>28822.692746611418</v>
      </c>
      <c r="AJ89" s="48">
        <f>'A(IxI)'!AJ100*AJ$102</f>
        <v>0</v>
      </c>
      <c r="AK89" s="48">
        <f>'A(IxI)'!AK100*AK$102</f>
        <v>18956.098346890623</v>
      </c>
      <c r="AL89" s="48">
        <f>'A(IxI)'!AL100*AL$102</f>
        <v>48264.394073555559</v>
      </c>
      <c r="AM89" s="48">
        <f>'A(IxI)'!AM100*AM$102</f>
        <v>7457.1587759822714</v>
      </c>
      <c r="AN89" s="48">
        <f>'A(IxI)'!AN100*AN$102</f>
        <v>17141.086035885866</v>
      </c>
      <c r="AO89" s="48">
        <f>'A(IxI)'!AO100*AO$102</f>
        <v>37359.187189252625</v>
      </c>
      <c r="AP89" s="48">
        <f>'A(IxI)'!AP100*AP$102</f>
        <v>17278.978446056619</v>
      </c>
      <c r="AQ89" s="48">
        <f>'A(IxI)'!AQ100*AQ$102</f>
        <v>-1502927.4475616193</v>
      </c>
      <c r="AR89" s="48">
        <f>'A(IxI)'!AR100*AR$102</f>
        <v>22554.414284875584</v>
      </c>
      <c r="AS89" s="48">
        <f>'A(IxI)'!AS100*AS$102</f>
        <v>29269.867209177632</v>
      </c>
      <c r="AT89" s="48">
        <f>'A(IxI)'!AT100*AT$102</f>
        <v>17652.072814165789</v>
      </c>
      <c r="AU89" s="48">
        <f>'A(IxI)'!AU100*AU$102</f>
        <v>7479.7991405944822</v>
      </c>
      <c r="AV89" s="48">
        <f>'A(IxI)'!AV100*AV$102</f>
        <v>54333.045838611324</v>
      </c>
      <c r="AW89" s="48">
        <f>'A(IxI)'!AW100*AW$102</f>
        <v>2118.9659655298046</v>
      </c>
      <c r="AX89" s="48">
        <f>'A(IxI)'!AX100*AX$102</f>
        <v>11619.169172439073</v>
      </c>
      <c r="AY89" s="48">
        <f>'A(IxI)'!AY100*AY$102</f>
        <v>56628.33836945556</v>
      </c>
      <c r="AZ89" s="48">
        <f>'A(IxI)'!AZ100*AZ$102</f>
        <v>43421.471374782566</v>
      </c>
      <c r="BA89" s="48">
        <f>'A(IxI)'!BA100*BA$102</f>
        <v>10437.409508174449</v>
      </c>
      <c r="BB89" s="48">
        <f>'A(IxI)'!BB100*BB$102</f>
        <v>32227.208551721287</v>
      </c>
      <c r="BC89" s="48">
        <f>'A(IxI)'!BC100*BC$102</f>
        <v>8394.3077717561027</v>
      </c>
      <c r="BD89" s="48">
        <f>'A(IxI)'!BD100*BD$102</f>
        <v>89702.708084510872</v>
      </c>
      <c r="BE89" s="48">
        <f>'A(IxI)'!BE100*BE$102</f>
        <v>21793.895226370492</v>
      </c>
      <c r="BF89" s="48">
        <f>'A(IxI)'!BF100*BF$102</f>
        <v>4425.3224158694011</v>
      </c>
      <c r="BG89" s="48">
        <f>'A(IxI)'!BG100*BG$102</f>
        <v>-23617.651807745977</v>
      </c>
      <c r="BH89" s="48">
        <f>'A(IxI)'!BH100*BH$102</f>
        <v>2800.6385551296607</v>
      </c>
      <c r="BI89" s="48">
        <f>'A(IxI)'!BI100*BI$102</f>
        <v>647165.12970125</v>
      </c>
      <c r="BJ89" s="48">
        <f>'A(IxI)'!BJ100*BJ$102</f>
        <v>168642.06022207742</v>
      </c>
      <c r="BK89" s="48">
        <f>'A(IxI)'!BK100*BK$102</f>
        <v>-813876.95855069428</v>
      </c>
      <c r="BL89" s="48">
        <f>'A(IxI)'!BL100*BL$102</f>
        <v>13999.282235128159</v>
      </c>
      <c r="BM89" s="48">
        <f>'A(IxI)'!BM100*BM$102</f>
        <v>2493.6384659930018</v>
      </c>
      <c r="BN89" s="48">
        <f>'A(IxI)'!BN100*BN$102</f>
        <v>-51050.385942701527</v>
      </c>
      <c r="BO89" s="48">
        <f>'A(IxI)'!BO100*BO$102</f>
        <v>28870.803114320741</v>
      </c>
      <c r="BP89" s="48">
        <f>'A(IxI)'!BP100*BP$102</f>
        <v>75139.148040196771</v>
      </c>
      <c r="BQ89" s="48">
        <f>'A(IxI)'!BQ100*BQ$102</f>
        <v>30564.83991793534</v>
      </c>
      <c r="BR89" s="48">
        <f>'A(IxI)'!BR100*BR$102</f>
        <v>16638.040740954497</v>
      </c>
      <c r="BS89" s="48">
        <f>'A(IxI)'!BS100*BS$102</f>
        <v>274450.30741736805</v>
      </c>
      <c r="BT89" s="48">
        <f>'A(IxI)'!BT100*BT$102</f>
        <v>249749.7264355807</v>
      </c>
      <c r="BU89" s="48">
        <f>'A(IxI)'!BU100*BU$102</f>
        <v>89367.688102328815</v>
      </c>
      <c r="BV89" s="48">
        <f>'A(IxI)'!BV100*BV$102</f>
        <v>21858.583405611927</v>
      </c>
      <c r="BW89" s="48">
        <f>'A(IxI)'!BW100*BW$102</f>
        <v>34853.019080490303</v>
      </c>
      <c r="BX89" s="48">
        <f>'A(IxI)'!BX100*BX$102</f>
        <v>18781.0264906515</v>
      </c>
      <c r="BY89" s="48">
        <f>'A(IxI)'!BY100*BY$102</f>
        <v>56313.680094781201</v>
      </c>
      <c r="BZ89" s="48">
        <f>'A(IxI)'!BZ100*BZ$102</f>
        <v>40371.131414383366</v>
      </c>
      <c r="CA89" s="55">
        <f>'A(IxI)'!CA100*CA$102</f>
        <v>0</v>
      </c>
      <c r="CB89" s="236">
        <f t="shared" si="4"/>
        <v>824608.00000000664</v>
      </c>
      <c r="CC89" s="51">
        <f>+'MIP(IxI)_TFEVP'!CC89</f>
        <v>3310530</v>
      </c>
      <c r="CD89" s="48">
        <f>+'MIP(IxI)_TFEVP'!CD89</f>
        <v>0</v>
      </c>
      <c r="CE89" s="48">
        <f>+'MIP(IxI)_TFEVP'!CE89</f>
        <v>0</v>
      </c>
      <c r="CF89" s="48">
        <f>+'MIP(IxI)_TFEVP'!CF89</f>
        <v>1462700</v>
      </c>
      <c r="CG89" s="48">
        <f>+'MIP(IxI)_TFEVP'!CG89</f>
        <v>0</v>
      </c>
      <c r="CH89" s="55">
        <f>+'MIP(IxI)_TFEVP'!CH89</f>
        <v>0</v>
      </c>
      <c r="CI89" s="175">
        <f>+'MIP(IxI)_TFEVP'!CI89</f>
        <v>5597838</v>
      </c>
      <c r="CJ89" s="81"/>
      <c r="CK89" s="81"/>
      <c r="CL89" s="81"/>
      <c r="CM89" s="182"/>
    </row>
    <row r="90" spans="1:93" x14ac:dyDescent="0.25">
      <c r="C90" s="115" t="s">
        <v>835</v>
      </c>
      <c r="D90" s="186">
        <f>D88+D89</f>
        <v>313959.9999999993</v>
      </c>
      <c r="E90" s="174">
        <f t="shared" ref="E90:BP90" si="13">E88+E89</f>
        <v>188820.00000000032</v>
      </c>
      <c r="F90" s="174">
        <f t="shared" si="13"/>
        <v>355497.0000000007</v>
      </c>
      <c r="G90" s="174">
        <f t="shared" si="13"/>
        <v>154987.00000000047</v>
      </c>
      <c r="H90" s="174">
        <f t="shared" si="13"/>
        <v>2566360.9999999972</v>
      </c>
      <c r="I90" s="174">
        <f t="shared" si="13"/>
        <v>664745.00000000244</v>
      </c>
      <c r="J90" s="174">
        <f t="shared" si="13"/>
        <v>275136.99999999965</v>
      </c>
      <c r="K90" s="174">
        <f t="shared" si="13"/>
        <v>427251.00000000006</v>
      </c>
      <c r="L90" s="174">
        <f t="shared" si="13"/>
        <v>276730.00000000017</v>
      </c>
      <c r="M90" s="174">
        <f t="shared" si="13"/>
        <v>1543273.9999999984</v>
      </c>
      <c r="N90" s="174">
        <f t="shared" si="13"/>
        <v>162718.9999999998</v>
      </c>
      <c r="O90" s="174">
        <f t="shared" si="13"/>
        <v>4962063.9999999991</v>
      </c>
      <c r="P90" s="174">
        <f t="shared" si="13"/>
        <v>1504443.9999999986</v>
      </c>
      <c r="Q90" s="174">
        <f t="shared" si="13"/>
        <v>4149137.0000000056</v>
      </c>
      <c r="R90" s="174">
        <f t="shared" si="13"/>
        <v>1465496.9999999984</v>
      </c>
      <c r="S90" s="174">
        <f t="shared" si="13"/>
        <v>171827.99999999974</v>
      </c>
      <c r="T90" s="174">
        <f t="shared" si="13"/>
        <v>1859452.0000000037</v>
      </c>
      <c r="U90" s="174">
        <f t="shared" si="13"/>
        <v>2488060.9999999916</v>
      </c>
      <c r="V90" s="174">
        <f t="shared" si="13"/>
        <v>4661809.0000000093</v>
      </c>
      <c r="W90" s="174">
        <f t="shared" si="13"/>
        <v>1483755.9999999986</v>
      </c>
      <c r="X90" s="174">
        <f t="shared" si="13"/>
        <v>1228526.0000000009</v>
      </c>
      <c r="Y90" s="174">
        <f t="shared" si="13"/>
        <v>446547.00000000023</v>
      </c>
      <c r="Z90" s="174">
        <f t="shared" si="13"/>
        <v>1245375.0000000023</v>
      </c>
      <c r="AA90" s="174">
        <f t="shared" si="13"/>
        <v>289878.00000000017</v>
      </c>
      <c r="AB90" s="174">
        <f t="shared" si="13"/>
        <v>277660.00000000041</v>
      </c>
      <c r="AC90" s="174">
        <f t="shared" si="13"/>
        <v>188753.00000000064</v>
      </c>
      <c r="AD90" s="174">
        <f t="shared" si="13"/>
        <v>166610.00000000009</v>
      </c>
      <c r="AE90" s="174">
        <f t="shared" si="13"/>
        <v>2788112.9999999949</v>
      </c>
      <c r="AF90" s="174">
        <f t="shared" si="13"/>
        <v>703311.99999999627</v>
      </c>
      <c r="AG90" s="174">
        <f t="shared" si="13"/>
        <v>127277.00000000047</v>
      </c>
      <c r="AH90" s="174">
        <f t="shared" si="13"/>
        <v>626964.0000000021</v>
      </c>
      <c r="AI90" s="174">
        <f t="shared" si="13"/>
        <v>391772.00000000023</v>
      </c>
      <c r="AJ90" s="174">
        <f t="shared" si="13"/>
        <v>0</v>
      </c>
      <c r="AK90" s="174">
        <f t="shared" si="13"/>
        <v>415353.00000000064</v>
      </c>
      <c r="AL90" s="174">
        <f t="shared" si="13"/>
        <v>577003.99999999977</v>
      </c>
      <c r="AM90" s="174">
        <f t="shared" si="13"/>
        <v>212934.0000000002</v>
      </c>
      <c r="AN90" s="174">
        <f t="shared" si="13"/>
        <v>691018.99999999953</v>
      </c>
      <c r="AO90" s="174">
        <f t="shared" si="13"/>
        <v>1660875.0000000007</v>
      </c>
      <c r="AP90" s="174">
        <f t="shared" si="13"/>
        <v>333705.00000000035</v>
      </c>
      <c r="AQ90" s="174">
        <f t="shared" si="13"/>
        <v>4826235.0000000037</v>
      </c>
      <c r="AR90" s="174">
        <f t="shared" si="13"/>
        <v>525561.99999999977</v>
      </c>
      <c r="AS90" s="174">
        <f t="shared" si="13"/>
        <v>812688.00000000012</v>
      </c>
      <c r="AT90" s="174">
        <f t="shared" si="13"/>
        <v>364780.00000000023</v>
      </c>
      <c r="AU90" s="174">
        <f t="shared" si="13"/>
        <v>162798.99999999959</v>
      </c>
      <c r="AV90" s="174">
        <f t="shared" si="13"/>
        <v>1214370.9999999984</v>
      </c>
      <c r="AW90" s="174">
        <f t="shared" si="13"/>
        <v>290007.99999999919</v>
      </c>
      <c r="AX90" s="174">
        <f t="shared" si="13"/>
        <v>655767.9999999993</v>
      </c>
      <c r="AY90" s="174">
        <f t="shared" si="13"/>
        <v>1409592.9999999995</v>
      </c>
      <c r="AZ90" s="174">
        <f t="shared" si="13"/>
        <v>784110.9999999993</v>
      </c>
      <c r="BA90" s="174">
        <f t="shared" si="13"/>
        <v>232966.00000000119</v>
      </c>
      <c r="BB90" s="174">
        <f t="shared" si="13"/>
        <v>589124.00000000198</v>
      </c>
      <c r="BC90" s="174">
        <f t="shared" si="13"/>
        <v>151097.99999999991</v>
      </c>
      <c r="BD90" s="174">
        <f t="shared" si="13"/>
        <v>555232.99999999907</v>
      </c>
      <c r="BE90" s="174">
        <f t="shared" si="13"/>
        <v>455355.00000000239</v>
      </c>
      <c r="BF90" s="174">
        <f t="shared" si="13"/>
        <v>341484.99999999983</v>
      </c>
      <c r="BG90" s="174">
        <f t="shared" si="13"/>
        <v>1651239.999999997</v>
      </c>
      <c r="BH90" s="174">
        <f t="shared" si="13"/>
        <v>544521.00000000058</v>
      </c>
      <c r="BI90" s="174">
        <f t="shared" si="13"/>
        <v>6578687.000000013</v>
      </c>
      <c r="BJ90" s="174">
        <f t="shared" si="13"/>
        <v>10356744.999999976</v>
      </c>
      <c r="BK90" s="174">
        <f t="shared" si="13"/>
        <v>7047439.0000000028</v>
      </c>
      <c r="BL90" s="174">
        <f t="shared" si="13"/>
        <v>220374.99999999933</v>
      </c>
      <c r="BM90" s="174">
        <f t="shared" si="13"/>
        <v>300632.00000000035</v>
      </c>
      <c r="BN90" s="174">
        <f t="shared" si="13"/>
        <v>1356462.9999999984</v>
      </c>
      <c r="BO90" s="174">
        <f t="shared" si="13"/>
        <v>2256708.0000000061</v>
      </c>
      <c r="BP90" s="174">
        <f t="shared" si="13"/>
        <v>1882451.0000000051</v>
      </c>
      <c r="BQ90" s="174">
        <f t="shared" ref="BQ90:CA90" si="14">BQ88+BQ89</f>
        <v>1214944.9999999979</v>
      </c>
      <c r="BR90" s="174">
        <f t="shared" si="14"/>
        <v>314873.99999999994</v>
      </c>
      <c r="BS90" s="174">
        <f t="shared" si="14"/>
        <v>2982498.0000000061</v>
      </c>
      <c r="BT90" s="174">
        <f t="shared" si="14"/>
        <v>5376400.9999999888</v>
      </c>
      <c r="BU90" s="174">
        <f t="shared" si="14"/>
        <v>1372616.0000000009</v>
      </c>
      <c r="BV90" s="174">
        <f t="shared" si="14"/>
        <v>1010849.0000000022</v>
      </c>
      <c r="BW90" s="174">
        <f t="shared" si="14"/>
        <v>399834.00000000006</v>
      </c>
      <c r="BX90" s="174">
        <f t="shared" si="14"/>
        <v>2073480.0000000019</v>
      </c>
      <c r="BY90" s="174">
        <f t="shared" si="14"/>
        <v>1407872.0000000002</v>
      </c>
      <c r="BZ90" s="174">
        <f t="shared" si="14"/>
        <v>1188995.999999997</v>
      </c>
      <c r="CA90" s="187">
        <f t="shared" si="14"/>
        <v>0</v>
      </c>
      <c r="CB90" s="84">
        <f t="shared" si="4"/>
        <v>104956007.99999997</v>
      </c>
      <c r="CC90" s="238">
        <f t="shared" ref="CC90:CI90" si="15">CC88+CC89</f>
        <v>72967137.99999997</v>
      </c>
      <c r="CD90" s="174">
        <f t="shared" si="15"/>
        <v>15719494</v>
      </c>
      <c r="CE90" s="174">
        <f t="shared" si="15"/>
        <v>1461002</v>
      </c>
      <c r="CF90" s="174">
        <f t="shared" si="15"/>
        <v>23899672.999999978</v>
      </c>
      <c r="CG90" s="174">
        <f t="shared" si="15"/>
        <v>2121004</v>
      </c>
      <c r="CH90" s="187">
        <f t="shared" si="15"/>
        <v>35914453.000000007</v>
      </c>
      <c r="CI90" s="79">
        <f t="shared" si="15"/>
        <v>257038771.99999994</v>
      </c>
      <c r="CJ90" s="127"/>
      <c r="CK90" s="81"/>
      <c r="CL90" s="81"/>
      <c r="CM90" s="182"/>
    </row>
    <row r="91" spans="1:93" x14ac:dyDescent="0.25">
      <c r="C91" s="125" t="s">
        <v>836</v>
      </c>
      <c r="D91" s="177">
        <f>+SUM(D92:D94)</f>
        <v>463244.99999999872</v>
      </c>
      <c r="E91" s="178">
        <f t="shared" ref="E91:BP91" si="16">+SUM(E92:E94)</f>
        <v>119297.00000000012</v>
      </c>
      <c r="F91" s="178">
        <f t="shared" si="16"/>
        <v>450892.00000000047</v>
      </c>
      <c r="G91" s="178">
        <f t="shared" si="16"/>
        <v>80554.000000000262</v>
      </c>
      <c r="H91" s="178">
        <f t="shared" si="16"/>
        <v>2556120.9999999967</v>
      </c>
      <c r="I91" s="178">
        <f t="shared" si="16"/>
        <v>782175.00000000303</v>
      </c>
      <c r="J91" s="178">
        <f t="shared" si="16"/>
        <v>221221.99999999968</v>
      </c>
      <c r="K91" s="178">
        <f t="shared" si="16"/>
        <v>674314.99999999988</v>
      </c>
      <c r="L91" s="178">
        <f t="shared" si="16"/>
        <v>371919.00000000012</v>
      </c>
      <c r="M91" s="178">
        <f t="shared" si="16"/>
        <v>1114542.9999999993</v>
      </c>
      <c r="N91" s="178">
        <f t="shared" si="16"/>
        <v>284485.99999999959</v>
      </c>
      <c r="O91" s="178">
        <f t="shared" si="16"/>
        <v>1466998.9999999988</v>
      </c>
      <c r="P91" s="178">
        <f t="shared" si="16"/>
        <v>3113294</v>
      </c>
      <c r="Q91" s="178">
        <f t="shared" si="16"/>
        <v>7420290.0000000047</v>
      </c>
      <c r="R91" s="178">
        <f t="shared" si="16"/>
        <v>1603657.9999999988</v>
      </c>
      <c r="S91" s="178">
        <f t="shared" si="16"/>
        <v>97666.999999999825</v>
      </c>
      <c r="T91" s="178">
        <f t="shared" si="16"/>
        <v>1049197.0000000016</v>
      </c>
      <c r="U91" s="178">
        <f t="shared" si="16"/>
        <v>565836.9999999986</v>
      </c>
      <c r="V91" s="178">
        <f t="shared" si="16"/>
        <v>2941946.0000000056</v>
      </c>
      <c r="W91" s="178">
        <f t="shared" si="16"/>
        <v>404085.99999999953</v>
      </c>
      <c r="X91" s="178">
        <f t="shared" si="16"/>
        <v>541334.00000000081</v>
      </c>
      <c r="Y91" s="178">
        <f t="shared" si="16"/>
        <v>310835.99999999988</v>
      </c>
      <c r="Z91" s="178">
        <f t="shared" si="16"/>
        <v>603470.00000000116</v>
      </c>
      <c r="AA91" s="178">
        <f t="shared" si="16"/>
        <v>208388.00000000012</v>
      </c>
      <c r="AB91" s="178">
        <f t="shared" si="16"/>
        <v>111351.00000000029</v>
      </c>
      <c r="AC91" s="178">
        <f t="shared" si="16"/>
        <v>75347.000000000291</v>
      </c>
      <c r="AD91" s="178">
        <f t="shared" si="16"/>
        <v>69167.000000000058</v>
      </c>
      <c r="AE91" s="178">
        <f t="shared" si="16"/>
        <v>486704.99999999895</v>
      </c>
      <c r="AF91" s="178">
        <f t="shared" si="16"/>
        <v>445266.99999999802</v>
      </c>
      <c r="AG91" s="178">
        <f t="shared" si="16"/>
        <v>35495.000000000124</v>
      </c>
      <c r="AH91" s="178">
        <f t="shared" si="16"/>
        <v>205337.00000000076</v>
      </c>
      <c r="AI91" s="178">
        <f t="shared" si="16"/>
        <v>275399.00000000012</v>
      </c>
      <c r="AJ91" s="178">
        <f t="shared" si="16"/>
        <v>0</v>
      </c>
      <c r="AK91" s="178">
        <f t="shared" si="16"/>
        <v>193352.00000000023</v>
      </c>
      <c r="AL91" s="178">
        <f t="shared" si="16"/>
        <v>425513.99999999965</v>
      </c>
      <c r="AM91" s="178">
        <f t="shared" si="16"/>
        <v>107328.00000000003</v>
      </c>
      <c r="AN91" s="178">
        <f t="shared" si="16"/>
        <v>395060.99999999924</v>
      </c>
      <c r="AO91" s="178">
        <f t="shared" si="16"/>
        <v>628223.00000000035</v>
      </c>
      <c r="AP91" s="178">
        <f t="shared" si="16"/>
        <v>232244.00000000023</v>
      </c>
      <c r="AQ91" s="178">
        <f t="shared" si="16"/>
        <v>664625.99999999977</v>
      </c>
      <c r="AR91" s="178">
        <f t="shared" si="16"/>
        <v>229633.99999999988</v>
      </c>
      <c r="AS91" s="178">
        <f t="shared" si="16"/>
        <v>434657.00000000047</v>
      </c>
      <c r="AT91" s="178">
        <f t="shared" si="16"/>
        <v>243341.99999999985</v>
      </c>
      <c r="AU91" s="178">
        <f t="shared" si="16"/>
        <v>75746.999999999825</v>
      </c>
      <c r="AV91" s="178">
        <f t="shared" si="16"/>
        <v>443401.99999999942</v>
      </c>
      <c r="AW91" s="178">
        <f t="shared" si="16"/>
        <v>152765.99999999962</v>
      </c>
      <c r="AX91" s="178">
        <f t="shared" si="16"/>
        <v>442445.99999999901</v>
      </c>
      <c r="AY91" s="178">
        <f t="shared" si="16"/>
        <v>360653.99999999977</v>
      </c>
      <c r="AZ91" s="178">
        <f t="shared" si="16"/>
        <v>447472.99999999965</v>
      </c>
      <c r="BA91" s="178">
        <f t="shared" si="16"/>
        <v>65936.000000000306</v>
      </c>
      <c r="BB91" s="178">
        <f t="shared" si="16"/>
        <v>185254.00000000049</v>
      </c>
      <c r="BC91" s="178">
        <f t="shared" si="16"/>
        <v>136399.99999999988</v>
      </c>
      <c r="BD91" s="178">
        <f t="shared" si="16"/>
        <v>138702.99999999994</v>
      </c>
      <c r="BE91" s="178">
        <f t="shared" si="16"/>
        <v>256742.00000000105</v>
      </c>
      <c r="BF91" s="178">
        <f t="shared" si="16"/>
        <v>374774.00000000012</v>
      </c>
      <c r="BG91" s="178">
        <f t="shared" si="16"/>
        <v>1681655.9999999986</v>
      </c>
      <c r="BH91" s="178">
        <f t="shared" si="16"/>
        <v>447912.00000000012</v>
      </c>
      <c r="BI91" s="178">
        <f t="shared" si="16"/>
        <v>5028430.0000000075</v>
      </c>
      <c r="BJ91" s="178">
        <f t="shared" si="16"/>
        <v>18183799.99999994</v>
      </c>
      <c r="BK91" s="178">
        <f t="shared" si="16"/>
        <v>5105801.0000000019</v>
      </c>
      <c r="BL91" s="178">
        <f t="shared" si="16"/>
        <v>164726.99999999953</v>
      </c>
      <c r="BM91" s="178">
        <f t="shared" si="16"/>
        <v>330776.00000000029</v>
      </c>
      <c r="BN91" s="178">
        <f t="shared" si="16"/>
        <v>1042046.9999999984</v>
      </c>
      <c r="BO91" s="178">
        <f t="shared" si="16"/>
        <v>2483292.0000000033</v>
      </c>
      <c r="BP91" s="178">
        <f t="shared" si="16"/>
        <v>4472377.0000000102</v>
      </c>
      <c r="BQ91" s="178">
        <f t="shared" ref="BQ91:CA91" si="17">+SUM(BQ92:BQ94)</f>
        <v>284851.99999999948</v>
      </c>
      <c r="BR91" s="178">
        <f t="shared" si="17"/>
        <v>286907.99999999994</v>
      </c>
      <c r="BS91" s="178">
        <f t="shared" si="17"/>
        <v>7436186.0000000279</v>
      </c>
      <c r="BT91" s="178">
        <f t="shared" si="17"/>
        <v>7920923.9999999916</v>
      </c>
      <c r="BU91" s="178">
        <f t="shared" si="17"/>
        <v>8252090.0000000112</v>
      </c>
      <c r="BV91" s="178">
        <f t="shared" si="17"/>
        <v>1638041.0000000021</v>
      </c>
      <c r="BW91" s="178">
        <f t="shared" si="17"/>
        <v>3579466</v>
      </c>
      <c r="BX91" s="178">
        <f t="shared" si="17"/>
        <v>1900484</v>
      </c>
      <c r="BY91" s="178">
        <f t="shared" si="17"/>
        <v>2635740</v>
      </c>
      <c r="BZ91" s="178">
        <f t="shared" si="17"/>
        <v>1093335.9999999965</v>
      </c>
      <c r="CA91" s="179">
        <f t="shared" si="17"/>
        <v>782321</v>
      </c>
      <c r="CB91" s="50">
        <f t="shared" si="4"/>
        <v>110535282.99999999</v>
      </c>
      <c r="CC91" s="127"/>
      <c r="CD91" s="127"/>
      <c r="CE91" s="127"/>
      <c r="CF91" s="127"/>
      <c r="CG91" s="127"/>
      <c r="CH91" s="127"/>
      <c r="CI91" s="127"/>
      <c r="CJ91" s="127"/>
      <c r="CK91" s="81"/>
      <c r="CL91" s="81"/>
    </row>
    <row r="92" spans="1:93" x14ac:dyDescent="0.25">
      <c r="C92" s="181" t="s">
        <v>826</v>
      </c>
      <c r="D92" s="61">
        <f>'A(IxI)'!D103*D$102</f>
        <v>84478.999999999782</v>
      </c>
      <c r="E92" s="48">
        <f>'A(IxI)'!E103*E$102</f>
        <v>34843.000000000036</v>
      </c>
      <c r="F92" s="48">
        <f>'A(IxI)'!F103*F$102</f>
        <v>77722.000000000073</v>
      </c>
      <c r="G92" s="48">
        <f>'A(IxI)'!G103*G$102</f>
        <v>28495.000000000095</v>
      </c>
      <c r="H92" s="48">
        <f>'A(IxI)'!H103*H$102</f>
        <v>902211.99999999884</v>
      </c>
      <c r="I92" s="48">
        <f>'A(IxI)'!I103*I$102</f>
        <v>544113.0000000021</v>
      </c>
      <c r="J92" s="48">
        <f>'A(IxI)'!J103*J$102</f>
        <v>88048.999999999884</v>
      </c>
      <c r="K92" s="48">
        <f>'A(IxI)'!K103*K$102</f>
        <v>107733.99999999997</v>
      </c>
      <c r="L92" s="48">
        <f>'A(IxI)'!L103*L$102</f>
        <v>112050.00000000003</v>
      </c>
      <c r="M92" s="48">
        <f>'A(IxI)'!M103*M$102</f>
        <v>292277.99999999983</v>
      </c>
      <c r="N92" s="48">
        <f>'A(IxI)'!N103*N$102</f>
        <v>38013.999999999949</v>
      </c>
      <c r="O92" s="48">
        <f>'A(IxI)'!O103*O$102</f>
        <v>671677.99999999942</v>
      </c>
      <c r="P92" s="48">
        <f>'A(IxI)'!P103*P$102</f>
        <v>746152</v>
      </c>
      <c r="Q92" s="48">
        <f>'A(IxI)'!Q103*Q$102</f>
        <v>212324.00000000015</v>
      </c>
      <c r="R92" s="48">
        <f>'A(IxI)'!R103*R$102</f>
        <v>327993.99999999977</v>
      </c>
      <c r="S92" s="48">
        <f>'A(IxI)'!S103*S$102</f>
        <v>47511.999999999913</v>
      </c>
      <c r="T92" s="48">
        <f>'A(IxI)'!T103*T$102</f>
        <v>380487.00000000064</v>
      </c>
      <c r="U92" s="48">
        <f>'A(IxI)'!U103*U$102</f>
        <v>397238.99999999901</v>
      </c>
      <c r="V92" s="48">
        <f>'A(IxI)'!V103*V$102</f>
        <v>462288.00000000087</v>
      </c>
      <c r="W92" s="48">
        <f>'A(IxI)'!W103*W$102</f>
        <v>146087.99999999985</v>
      </c>
      <c r="X92" s="48">
        <f>'A(IxI)'!X103*X$102</f>
        <v>187764.00000000029</v>
      </c>
      <c r="Y92" s="48">
        <f>'A(IxI)'!Y103*Y$102</f>
        <v>135641.99999999997</v>
      </c>
      <c r="Z92" s="48">
        <f>'A(IxI)'!Z103*Z$102</f>
        <v>155484.00000000029</v>
      </c>
      <c r="AA92" s="48">
        <f>'A(IxI)'!AA103*AA$102</f>
        <v>126266.00000000007</v>
      </c>
      <c r="AB92" s="48">
        <f>'A(IxI)'!AB103*AB$102</f>
        <v>50755.000000000124</v>
      </c>
      <c r="AC92" s="48">
        <f>'A(IxI)'!AC103*AC$102</f>
        <v>45721.000000000175</v>
      </c>
      <c r="AD92" s="48">
        <f>'A(IxI)'!AD103*AD$102</f>
        <v>23309.000000000022</v>
      </c>
      <c r="AE92" s="48">
        <f>'A(IxI)'!AE103*AE$102</f>
        <v>178659.99999999965</v>
      </c>
      <c r="AF92" s="48">
        <f>'A(IxI)'!AF103*AF$102</f>
        <v>230287.99999999898</v>
      </c>
      <c r="AG92" s="48">
        <f>'A(IxI)'!AG103*AG$102</f>
        <v>20713.000000000073</v>
      </c>
      <c r="AH92" s="48">
        <f>'A(IxI)'!AH103*AH$102</f>
        <v>125710.00000000045</v>
      </c>
      <c r="AI92" s="48">
        <f>'A(IxI)'!AI103*AI$102</f>
        <v>96697.000000000058</v>
      </c>
      <c r="AJ92" s="48">
        <f>'A(IxI)'!AJ103*AJ$102</f>
        <v>0</v>
      </c>
      <c r="AK92" s="48">
        <f>'A(IxI)'!AK103*AK$102</f>
        <v>118939.00000000015</v>
      </c>
      <c r="AL92" s="48">
        <f>'A(IxI)'!AL103*AL$102</f>
        <v>155853.99999999988</v>
      </c>
      <c r="AM92" s="48">
        <f>'A(IxI)'!AM103*AM$102</f>
        <v>53779.000000000022</v>
      </c>
      <c r="AN92" s="48">
        <f>'A(IxI)'!AN103*AN$102</f>
        <v>160738.99999999971</v>
      </c>
      <c r="AO92" s="48">
        <f>'A(IxI)'!AO103*AO$102</f>
        <v>229701.00000000015</v>
      </c>
      <c r="AP92" s="48">
        <f>'A(IxI)'!AP103*AP$102</f>
        <v>106385.00000000012</v>
      </c>
      <c r="AQ92" s="48">
        <f>'A(IxI)'!AQ103*AQ$102</f>
        <v>129410.99999999997</v>
      </c>
      <c r="AR92" s="48">
        <f>'A(IxI)'!AR103*AR$102</f>
        <v>107151.99999999994</v>
      </c>
      <c r="AS92" s="48">
        <f>'A(IxI)'!AS103*AS$102</f>
        <v>195178.0000000002</v>
      </c>
      <c r="AT92" s="48">
        <f>'A(IxI)'!AT103*AT$102</f>
        <v>138895.99999999991</v>
      </c>
      <c r="AU92" s="48">
        <f>'A(IxI)'!AU103*AU$102</f>
        <v>47667.999999999884</v>
      </c>
      <c r="AV92" s="48">
        <f>'A(IxI)'!AV103*AV$102</f>
        <v>243190.99999999968</v>
      </c>
      <c r="AW92" s="48">
        <f>'A(IxI)'!AW103*AW$102</f>
        <v>82742.999999999796</v>
      </c>
      <c r="AX92" s="48">
        <f>'A(IxI)'!AX103*AX$102</f>
        <v>141831.99999999968</v>
      </c>
      <c r="AY92" s="48">
        <f>'A(IxI)'!AY103*AY$102</f>
        <v>152752.99999999988</v>
      </c>
      <c r="AZ92" s="48">
        <f>'A(IxI)'!AZ103*AZ$102</f>
        <v>190568.99999999985</v>
      </c>
      <c r="BA92" s="48">
        <f>'A(IxI)'!BA103*BA$102</f>
        <v>26873.000000000127</v>
      </c>
      <c r="BB92" s="48">
        <f>'A(IxI)'!BB103*BB$102</f>
        <v>101339.00000000028</v>
      </c>
      <c r="BC92" s="48">
        <f>'A(IxI)'!BC103*BC$102</f>
        <v>65734.999999999942</v>
      </c>
      <c r="BD92" s="48">
        <f>'A(IxI)'!BD103*BD$102</f>
        <v>84300.999999999971</v>
      </c>
      <c r="BE92" s="48">
        <f>'A(IxI)'!BE103*BE$102</f>
        <v>110791.00000000047</v>
      </c>
      <c r="BF92" s="48">
        <f>'A(IxI)'!BF103*BF$102</f>
        <v>182965.00000000006</v>
      </c>
      <c r="BG92" s="48">
        <f>'A(IxI)'!BG103*BG$102</f>
        <v>689372.99999999942</v>
      </c>
      <c r="BH92" s="48">
        <f>'A(IxI)'!BH103*BH$102</f>
        <v>256170.00000000006</v>
      </c>
      <c r="BI92" s="48">
        <f>'A(IxI)'!BI103*BI$102</f>
        <v>1556541.0000000023</v>
      </c>
      <c r="BJ92" s="48">
        <f>'A(IxI)'!BJ103*BJ$102</f>
        <v>6890416.9999999767</v>
      </c>
      <c r="BK92" s="48">
        <f>'A(IxI)'!BK103*BK$102</f>
        <v>1600733.0000000005</v>
      </c>
      <c r="BL92" s="48">
        <f>'A(IxI)'!BL103*BL$102</f>
        <v>78251.999999999767</v>
      </c>
      <c r="BM92" s="48">
        <f>'A(IxI)'!BM103*BM$102</f>
        <v>131833.00000000012</v>
      </c>
      <c r="BN92" s="48">
        <f>'A(IxI)'!BN103*BN$102</f>
        <v>554746.99999999907</v>
      </c>
      <c r="BO92" s="48">
        <f>'A(IxI)'!BO103*BO$102</f>
        <v>1033548.0000000014</v>
      </c>
      <c r="BP92" s="48">
        <f>'A(IxI)'!BP103*BP$102</f>
        <v>1391384.0000000033</v>
      </c>
      <c r="BQ92" s="48">
        <f>'A(IxI)'!BQ103*BQ$102</f>
        <v>217140.99999999959</v>
      </c>
      <c r="BR92" s="48">
        <f>'A(IxI)'!BR103*BR$102</f>
        <v>208767.99999999994</v>
      </c>
      <c r="BS92" s="48">
        <f>'A(IxI)'!BS103*BS$102</f>
        <v>256408.00000000096</v>
      </c>
      <c r="BT92" s="48">
        <f>'A(IxI)'!BT103*BT$102</f>
        <v>3233421.9999999963</v>
      </c>
      <c r="BU92" s="48">
        <f>'A(IxI)'!BU103*BU$102</f>
        <v>6111191.0000000084</v>
      </c>
      <c r="BV92" s="48">
        <f>'A(IxI)'!BV103*BV$102</f>
        <v>1292673.0000000016</v>
      </c>
      <c r="BW92" s="48">
        <f>'A(IxI)'!BW103*BW$102</f>
        <v>3194740</v>
      </c>
      <c r="BX92" s="48">
        <f>'A(IxI)'!BX103*BX$102</f>
        <v>1056068</v>
      </c>
      <c r="BY92" s="48">
        <f>'A(IxI)'!BY103*BY$102</f>
        <v>2368839</v>
      </c>
      <c r="BZ92" s="48">
        <f>'A(IxI)'!BZ103*BZ$102</f>
        <v>539047.99999999825</v>
      </c>
      <c r="CA92" s="55">
        <f>'A(IxI)'!CA103*CA$102</f>
        <v>782321</v>
      </c>
      <c r="CB92" s="175">
        <f t="shared" si="4"/>
        <v>43349170.999999985</v>
      </c>
      <c r="CC92" s="81"/>
      <c r="CD92" s="81"/>
      <c r="CE92" s="81"/>
      <c r="CF92" s="81"/>
      <c r="CG92" s="81"/>
      <c r="CH92" s="81"/>
      <c r="CI92" s="81"/>
      <c r="CJ92" s="81"/>
      <c r="CK92" s="81"/>
      <c r="CL92" s="81"/>
    </row>
    <row r="93" spans="1:93" x14ac:dyDescent="0.25">
      <c r="C93" s="181" t="s">
        <v>837</v>
      </c>
      <c r="D93" s="61">
        <f>'A(IxI)'!D104*D$102</f>
        <v>1560.9999999999959</v>
      </c>
      <c r="E93" s="48">
        <f>'A(IxI)'!E104*E$102</f>
        <v>1770.0000000000018</v>
      </c>
      <c r="F93" s="48">
        <f>'A(IxI)'!F104*F$102</f>
        <v>806.0000000000008</v>
      </c>
      <c r="G93" s="48">
        <f>'A(IxI)'!G104*G$102</f>
        <v>1512.000000000005</v>
      </c>
      <c r="H93" s="48">
        <f>'A(IxI)'!H104*H$102</f>
        <v>13211.999999999984</v>
      </c>
      <c r="I93" s="48">
        <f>'A(IxI)'!I104*I$102</f>
        <v>7261.0000000000273</v>
      </c>
      <c r="J93" s="48">
        <f>'A(IxI)'!J104*J$102</f>
        <v>2432.9999999999968</v>
      </c>
      <c r="K93" s="48">
        <f>'A(IxI)'!K104*K$102</f>
        <v>2048.9999999999995</v>
      </c>
      <c r="L93" s="48">
        <f>'A(IxI)'!L104*L$102</f>
        <v>2540.0000000000014</v>
      </c>
      <c r="M93" s="48">
        <f>'A(IxI)'!M104*M$102</f>
        <v>10095.999999999995</v>
      </c>
      <c r="N93" s="48">
        <f>'A(IxI)'!N104*N$102</f>
        <v>780.99999999999898</v>
      </c>
      <c r="O93" s="48">
        <f>'A(IxI)'!O104*O$102</f>
        <v>26888.999999999978</v>
      </c>
      <c r="P93" s="48">
        <f>'A(IxI)'!P104*P$102</f>
        <v>134805</v>
      </c>
      <c r="Q93" s="48">
        <f>'A(IxI)'!Q104*Q$102</f>
        <v>7730.0000000000045</v>
      </c>
      <c r="R93" s="48">
        <f>'A(IxI)'!R104*R$102</f>
        <v>87092.999999999927</v>
      </c>
      <c r="S93" s="48">
        <f>'A(IxI)'!S104*S$102</f>
        <v>9970.9999999999836</v>
      </c>
      <c r="T93" s="48">
        <f>'A(IxI)'!T104*T$102</f>
        <v>7528.0000000000118</v>
      </c>
      <c r="U93" s="48">
        <f>'A(IxI)'!U104*U$102</f>
        <v>14652.999999999964</v>
      </c>
      <c r="V93" s="48">
        <f>'A(IxI)'!V104*V$102</f>
        <v>7282.0000000000127</v>
      </c>
      <c r="W93" s="48">
        <f>'A(IxI)'!W104*W$102</f>
        <v>12114.999999999985</v>
      </c>
      <c r="X93" s="48">
        <f>'A(IxI)'!X104*X$102</f>
        <v>5607.0000000000091</v>
      </c>
      <c r="Y93" s="48">
        <f>'A(IxI)'!Y104*Y$102</f>
        <v>2534.9999999999991</v>
      </c>
      <c r="Z93" s="48">
        <f>'A(IxI)'!Z104*Z$102</f>
        <v>4345.0000000000082</v>
      </c>
      <c r="AA93" s="48">
        <f>'A(IxI)'!AA104*AA$102</f>
        <v>5322.0000000000027</v>
      </c>
      <c r="AB93" s="48">
        <f>'A(IxI)'!AB104*AB$102</f>
        <v>1942.000000000005</v>
      </c>
      <c r="AC93" s="48">
        <f>'A(IxI)'!AC104*AC$102</f>
        <v>1391.0000000000052</v>
      </c>
      <c r="AD93" s="48">
        <f>'A(IxI)'!AD104*AD$102</f>
        <v>417.0000000000004</v>
      </c>
      <c r="AE93" s="48">
        <f>'A(IxI)'!AE104*AE$102</f>
        <v>8622.9999999999818</v>
      </c>
      <c r="AF93" s="48">
        <f>'A(IxI)'!AF104*AF$102</f>
        <v>6308.9999999999718</v>
      </c>
      <c r="AG93" s="48">
        <f>'A(IxI)'!AG104*AG$102</f>
        <v>663.00000000000239</v>
      </c>
      <c r="AH93" s="48">
        <f>'A(IxI)'!AH104*AH$102</f>
        <v>3981.0000000000141</v>
      </c>
      <c r="AI93" s="48">
        <f>'A(IxI)'!AI104*AI$102</f>
        <v>3210.0000000000018</v>
      </c>
      <c r="AJ93" s="48">
        <f>'A(IxI)'!AJ104*AJ$102</f>
        <v>0</v>
      </c>
      <c r="AK93" s="48">
        <f>'A(IxI)'!AK104*AK$102</f>
        <v>5927.0000000000073</v>
      </c>
      <c r="AL93" s="48">
        <f>'A(IxI)'!AL104*AL$102</f>
        <v>4520.9999999999964</v>
      </c>
      <c r="AM93" s="48">
        <f>'A(IxI)'!AM104*AM$102</f>
        <v>1281.0000000000007</v>
      </c>
      <c r="AN93" s="48">
        <f>'A(IxI)'!AN104*AN$102</f>
        <v>4854.9999999999909</v>
      </c>
      <c r="AO93" s="48">
        <f>'A(IxI)'!AO104*AO$102</f>
        <v>11889.000000000007</v>
      </c>
      <c r="AP93" s="48">
        <f>'A(IxI)'!AP104*AP$102</f>
        <v>4269.0000000000045</v>
      </c>
      <c r="AQ93" s="48">
        <f>'A(IxI)'!AQ104*AQ$102</f>
        <v>3123.9999999999991</v>
      </c>
      <c r="AR93" s="48">
        <f>'A(IxI)'!AR104*AR$102</f>
        <v>6261.9999999999964</v>
      </c>
      <c r="AS93" s="48">
        <f>'A(IxI)'!AS104*AS$102</f>
        <v>6611.0000000000073</v>
      </c>
      <c r="AT93" s="48">
        <f>'A(IxI)'!AT104*AT$102</f>
        <v>4710.9999999999973</v>
      </c>
      <c r="AU93" s="48">
        <f>'A(IxI)'!AU104*AU$102</f>
        <v>1331.9999999999968</v>
      </c>
      <c r="AV93" s="48">
        <f>'A(IxI)'!AV104*AV$102</f>
        <v>10674.999999999985</v>
      </c>
      <c r="AW93" s="48">
        <f>'A(IxI)'!AW104*AW$102</f>
        <v>2343.9999999999941</v>
      </c>
      <c r="AX93" s="48">
        <f>'A(IxI)'!AX104*AX$102</f>
        <v>12801.999999999971</v>
      </c>
      <c r="AY93" s="48">
        <f>'A(IxI)'!AY104*AY$102</f>
        <v>7413.9999999999936</v>
      </c>
      <c r="AZ93" s="48">
        <f>'A(IxI)'!AZ104*AZ$102</f>
        <v>6599.9999999999945</v>
      </c>
      <c r="BA93" s="48">
        <f>'A(IxI)'!BA104*BA$102</f>
        <v>2880.0000000000132</v>
      </c>
      <c r="BB93" s="48">
        <f>'A(IxI)'!BB104*BB$102</f>
        <v>4915.0000000000136</v>
      </c>
      <c r="BC93" s="48">
        <f>'A(IxI)'!BC104*BC$102</f>
        <v>2783.9999999999977</v>
      </c>
      <c r="BD93" s="48">
        <f>'A(IxI)'!BD104*BD$102</f>
        <v>3481.9999999999986</v>
      </c>
      <c r="BE93" s="48">
        <f>'A(IxI)'!BE104*BE$102</f>
        <v>4573.0000000000191</v>
      </c>
      <c r="BF93" s="48">
        <f>'A(IxI)'!BF104*BF$102</f>
        <v>6550.0000000000018</v>
      </c>
      <c r="BG93" s="48">
        <f>'A(IxI)'!BG104*BG$102</f>
        <v>28520.999999999975</v>
      </c>
      <c r="BH93" s="48">
        <f>'A(IxI)'!BH104*BH$102</f>
        <v>6955.0000000000018</v>
      </c>
      <c r="BI93" s="48">
        <f>'A(IxI)'!BI104*BI$102</f>
        <v>64639.000000000102</v>
      </c>
      <c r="BJ93" s="48">
        <f>'A(IxI)'!BJ104*BJ$102</f>
        <v>382159.99999999872</v>
      </c>
      <c r="BK93" s="48">
        <f>'A(IxI)'!BK104*BK$102</f>
        <v>111992.00000000004</v>
      </c>
      <c r="BL93" s="48">
        <f>'A(IxI)'!BL104*BL$102</f>
        <v>2395.9999999999932</v>
      </c>
      <c r="BM93" s="48">
        <f>'A(IxI)'!BM104*BM$102</f>
        <v>7807.0000000000073</v>
      </c>
      <c r="BN93" s="48">
        <f>'A(IxI)'!BN104*BN$102</f>
        <v>15884.999999999976</v>
      </c>
      <c r="BO93" s="48">
        <f>'A(IxI)'!BO104*BO$102</f>
        <v>120660.00000000016</v>
      </c>
      <c r="BP93" s="48">
        <f>'A(IxI)'!BP104*BP$102</f>
        <v>227018.00000000052</v>
      </c>
      <c r="BQ93" s="48">
        <f>'A(IxI)'!BQ104*BQ$102</f>
        <v>64202.999999999876</v>
      </c>
      <c r="BR93" s="48">
        <f>'A(IxI)'!BR104*BR$102</f>
        <v>9448.9999999999982</v>
      </c>
      <c r="BS93" s="48">
        <f>'A(IxI)'!BS104*BS$102</f>
        <v>122205.00000000045</v>
      </c>
      <c r="BT93" s="48">
        <f>'A(IxI)'!BT104*BT$102</f>
        <v>119690.99999999985</v>
      </c>
      <c r="BU93" s="48">
        <f>'A(IxI)'!BU104*BU$102</f>
        <v>6227.0000000000082</v>
      </c>
      <c r="BV93" s="48">
        <f>'A(IxI)'!BV104*BV$102</f>
        <v>29732.000000000036</v>
      </c>
      <c r="BW93" s="48">
        <f>'A(IxI)'!BW104*BW$102</f>
        <v>214</v>
      </c>
      <c r="BX93" s="48">
        <f>'A(IxI)'!BX104*BX$102</f>
        <v>27271</v>
      </c>
      <c r="BY93" s="48">
        <f>'A(IxI)'!BY104*BY$102</f>
        <v>31</v>
      </c>
      <c r="BZ93" s="48">
        <f>'A(IxI)'!BZ104*BZ$102</f>
        <v>38070.999999999876</v>
      </c>
      <c r="CA93" s="55">
        <f>'A(IxI)'!CA104*CA$102</f>
        <v>0</v>
      </c>
      <c r="CB93" s="175">
        <f t="shared" si="4"/>
        <v>1901359.9999999993</v>
      </c>
      <c r="CC93" s="81"/>
      <c r="CD93" s="81"/>
      <c r="CE93" s="81"/>
      <c r="CF93" s="81"/>
      <c r="CG93" s="81"/>
      <c r="CH93" s="81"/>
      <c r="CI93" s="81"/>
      <c r="CJ93" s="81"/>
      <c r="CK93" s="81"/>
      <c r="CL93" s="81"/>
    </row>
    <row r="94" spans="1:93" x14ac:dyDescent="0.25">
      <c r="C94" s="181" t="s">
        <v>838</v>
      </c>
      <c r="D94" s="61">
        <f>'A(IxI)'!D105*D$102</f>
        <v>377204.99999999895</v>
      </c>
      <c r="E94" s="48">
        <f>'A(IxI)'!E105*E$102</f>
        <v>82684.000000000073</v>
      </c>
      <c r="F94" s="48">
        <f>'A(IxI)'!F105*F$102</f>
        <v>372364.00000000041</v>
      </c>
      <c r="G94" s="48">
        <f>'A(IxI)'!G105*G$102</f>
        <v>50547.00000000016</v>
      </c>
      <c r="H94" s="48">
        <f>'A(IxI)'!H105*H$102</f>
        <v>1640696.9999999979</v>
      </c>
      <c r="I94" s="48">
        <f>'A(IxI)'!I105*I$102</f>
        <v>230801.00000000087</v>
      </c>
      <c r="J94" s="48">
        <f>'A(IxI)'!J105*J$102</f>
        <v>130739.9999999998</v>
      </c>
      <c r="K94" s="48">
        <f>'A(IxI)'!K105*K$102</f>
        <v>564531.99999999988</v>
      </c>
      <c r="L94" s="48">
        <f>'A(IxI)'!L105*L$102</f>
        <v>257329.00000000012</v>
      </c>
      <c r="M94" s="48">
        <f>'A(IxI)'!M105*M$102</f>
        <v>812168.99999999953</v>
      </c>
      <c r="N94" s="48">
        <f>'A(IxI)'!N105*N$102</f>
        <v>245690.99999999965</v>
      </c>
      <c r="O94" s="48">
        <f>'A(IxI)'!O105*O$102</f>
        <v>768431.99999999942</v>
      </c>
      <c r="P94" s="48">
        <f>'A(IxI)'!P105*P$102</f>
        <v>2232337</v>
      </c>
      <c r="Q94" s="48">
        <f>'A(IxI)'!Q105*Q$102</f>
        <v>7200236.0000000047</v>
      </c>
      <c r="R94" s="48">
        <f>'A(IxI)'!R105*R$102</f>
        <v>1188570.9999999991</v>
      </c>
      <c r="S94" s="48">
        <f>'A(IxI)'!S105*S$102</f>
        <v>40183.999999999927</v>
      </c>
      <c r="T94" s="48">
        <f>'A(IxI)'!T105*T$102</f>
        <v>661182.00000000105</v>
      </c>
      <c r="U94" s="48">
        <f>'A(IxI)'!U105*U$102</f>
        <v>153944.99999999962</v>
      </c>
      <c r="V94" s="48">
        <f>'A(IxI)'!V105*V$102</f>
        <v>2472376.0000000047</v>
      </c>
      <c r="W94" s="48">
        <f>'A(IxI)'!W105*W$102</f>
        <v>245882.99999999974</v>
      </c>
      <c r="X94" s="48">
        <f>'A(IxI)'!X105*X$102</f>
        <v>347963.00000000052</v>
      </c>
      <c r="Y94" s="48">
        <f>'A(IxI)'!Y105*Y$102</f>
        <v>172658.99999999994</v>
      </c>
      <c r="Z94" s="48">
        <f>'A(IxI)'!Z105*Z$102</f>
        <v>443641.00000000081</v>
      </c>
      <c r="AA94" s="48">
        <f>'A(IxI)'!AA105*AA$102</f>
        <v>76800.000000000029</v>
      </c>
      <c r="AB94" s="48">
        <f>'A(IxI)'!AB105*AB$102</f>
        <v>58654.000000000153</v>
      </c>
      <c r="AC94" s="48">
        <f>'A(IxI)'!AC105*AC$102</f>
        <v>28235.000000000106</v>
      </c>
      <c r="AD94" s="48">
        <f>'A(IxI)'!AD105*AD$102</f>
        <v>45441.000000000044</v>
      </c>
      <c r="AE94" s="48">
        <f>'A(IxI)'!AE105*AE$102</f>
        <v>299421.99999999936</v>
      </c>
      <c r="AF94" s="48">
        <f>'A(IxI)'!AF105*AF$102</f>
        <v>208669.99999999907</v>
      </c>
      <c r="AG94" s="48">
        <f>'A(IxI)'!AG105*AG$102</f>
        <v>14119.000000000049</v>
      </c>
      <c r="AH94" s="48">
        <f>'A(IxI)'!AH105*AH$102</f>
        <v>75646.000000000276</v>
      </c>
      <c r="AI94" s="48">
        <f>'A(IxI)'!AI105*AI$102</f>
        <v>175492.00000000009</v>
      </c>
      <c r="AJ94" s="48">
        <f>'A(IxI)'!AJ105*AJ$102</f>
        <v>0</v>
      </c>
      <c r="AK94" s="48">
        <f>'A(IxI)'!AK105*AK$102</f>
        <v>68486.000000000087</v>
      </c>
      <c r="AL94" s="48">
        <f>'A(IxI)'!AL105*AL$102</f>
        <v>265138.99999999977</v>
      </c>
      <c r="AM94" s="48">
        <f>'A(IxI)'!AM105*AM$102</f>
        <v>52268.000000000015</v>
      </c>
      <c r="AN94" s="48">
        <f>'A(IxI)'!AN105*AN$102</f>
        <v>229466.99999999953</v>
      </c>
      <c r="AO94" s="48">
        <f>'A(IxI)'!AO105*AO$102</f>
        <v>386633.00000000023</v>
      </c>
      <c r="AP94" s="48">
        <f>'A(IxI)'!AP105*AP$102</f>
        <v>121590.00000000012</v>
      </c>
      <c r="AQ94" s="48">
        <f>'A(IxI)'!AQ105*AQ$102</f>
        <v>532090.99999999977</v>
      </c>
      <c r="AR94" s="48">
        <f>'A(IxI)'!AR105*AR$102</f>
        <v>116219.99999999993</v>
      </c>
      <c r="AS94" s="48">
        <f>'A(IxI)'!AS105*AS$102</f>
        <v>232868.00000000026</v>
      </c>
      <c r="AT94" s="48">
        <f>'A(IxI)'!AT105*AT$102</f>
        <v>99734.999999999942</v>
      </c>
      <c r="AU94" s="48">
        <f>'A(IxI)'!AU105*AU$102</f>
        <v>26746.999999999935</v>
      </c>
      <c r="AV94" s="48">
        <f>'A(IxI)'!AV105*AV$102</f>
        <v>189535.99999999974</v>
      </c>
      <c r="AW94" s="48">
        <f>'A(IxI)'!AW105*AW$102</f>
        <v>67678.999999999825</v>
      </c>
      <c r="AX94" s="48">
        <f>'A(IxI)'!AX105*AX$102</f>
        <v>287811.99999999936</v>
      </c>
      <c r="AY94" s="48">
        <f>'A(IxI)'!AY105*AY$102</f>
        <v>200486.99999999985</v>
      </c>
      <c r="AZ94" s="48">
        <f>'A(IxI)'!AZ105*AZ$102</f>
        <v>250303.9999999998</v>
      </c>
      <c r="BA94" s="48">
        <f>'A(IxI)'!BA105*BA$102</f>
        <v>36183.000000000167</v>
      </c>
      <c r="BB94" s="48">
        <f>'A(IxI)'!BB105*BB$102</f>
        <v>79000.000000000204</v>
      </c>
      <c r="BC94" s="48">
        <f>'A(IxI)'!BC105*BC$102</f>
        <v>67880.999999999942</v>
      </c>
      <c r="BD94" s="48">
        <f>'A(IxI)'!BD105*BD$102</f>
        <v>50919.999999999985</v>
      </c>
      <c r="BE94" s="48">
        <f>'A(IxI)'!BE105*BE$102</f>
        <v>141378.00000000058</v>
      </c>
      <c r="BF94" s="48">
        <f>'A(IxI)'!BF105*BF$102</f>
        <v>185259.00000000006</v>
      </c>
      <c r="BG94" s="48">
        <f>'A(IxI)'!BG105*BG$102</f>
        <v>963761.99999999919</v>
      </c>
      <c r="BH94" s="48">
        <f>'A(IxI)'!BH105*BH$102</f>
        <v>184787.00000000003</v>
      </c>
      <c r="BI94" s="48">
        <f>'A(IxI)'!BI105*BI$102</f>
        <v>3407250.0000000056</v>
      </c>
      <c r="BJ94" s="48">
        <f>'A(IxI)'!BJ105*BJ$102</f>
        <v>10911222.999999963</v>
      </c>
      <c r="BK94" s="48">
        <f>'A(IxI)'!BK105*BK$102</f>
        <v>3393076.0000000009</v>
      </c>
      <c r="BL94" s="48">
        <f>'A(IxI)'!BL105*BL$102</f>
        <v>84078.999999999767</v>
      </c>
      <c r="BM94" s="48">
        <f>'A(IxI)'!BM105*BM$102</f>
        <v>191136.00000000017</v>
      </c>
      <c r="BN94" s="48">
        <f>'A(IxI)'!BN105*BN$102</f>
        <v>471414.9999999993</v>
      </c>
      <c r="BO94" s="48">
        <f>'A(IxI)'!BO105*BO$102</f>
        <v>1329084.0000000016</v>
      </c>
      <c r="BP94" s="48">
        <f>'A(IxI)'!BP105*BP$102</f>
        <v>2853975.0000000065</v>
      </c>
      <c r="BQ94" s="48">
        <f>'A(IxI)'!BQ105*BQ$102</f>
        <v>3507.9999999999936</v>
      </c>
      <c r="BR94" s="48">
        <f>'A(IxI)'!BR105*BR$102</f>
        <v>68690.999999999985</v>
      </c>
      <c r="BS94" s="48">
        <f>'A(IxI)'!BS105*BS$102</f>
        <v>7057573.000000027</v>
      </c>
      <c r="BT94" s="48">
        <f>'A(IxI)'!BT105*BT$102</f>
        <v>4567810.9999999953</v>
      </c>
      <c r="BU94" s="48">
        <f>'A(IxI)'!BU105*BU$102</f>
        <v>2134672.0000000028</v>
      </c>
      <c r="BV94" s="48">
        <f>'A(IxI)'!BV105*BV$102</f>
        <v>315636.00000000041</v>
      </c>
      <c r="BW94" s="48">
        <f>'A(IxI)'!BW105*BW$102</f>
        <v>384512</v>
      </c>
      <c r="BX94" s="48">
        <f>'A(IxI)'!BX105*BX$102</f>
        <v>817145</v>
      </c>
      <c r="BY94" s="48">
        <f>'A(IxI)'!BY105*BY$102</f>
        <v>266870</v>
      </c>
      <c r="BZ94" s="48">
        <f>'A(IxI)'!BZ105*BZ$102</f>
        <v>516216.99999999831</v>
      </c>
      <c r="CA94" s="55">
        <f>'A(IxI)'!CA105*CA$102</f>
        <v>0</v>
      </c>
      <c r="CB94" s="175">
        <f t="shared" si="4"/>
        <v>65284752</v>
      </c>
      <c r="CC94" s="81"/>
      <c r="CD94" s="81"/>
      <c r="CE94" s="81"/>
      <c r="CF94" s="81"/>
      <c r="CG94" s="81"/>
      <c r="CH94" s="81"/>
      <c r="CI94" s="81"/>
      <c r="CJ94" s="81"/>
      <c r="CK94" s="81"/>
      <c r="CL94" s="81"/>
    </row>
    <row r="95" spans="1:93" x14ac:dyDescent="0.25">
      <c r="C95" s="183" t="s">
        <v>839</v>
      </c>
      <c r="D95" s="184">
        <f>D91+D90</f>
        <v>777204.99999999802</v>
      </c>
      <c r="E95" s="166">
        <f t="shared" ref="E95:BP95" si="18">E91+E90</f>
        <v>308117.00000000047</v>
      </c>
      <c r="F95" s="166">
        <f t="shared" si="18"/>
        <v>806389.00000000116</v>
      </c>
      <c r="G95" s="166">
        <f t="shared" si="18"/>
        <v>235541.00000000073</v>
      </c>
      <c r="H95" s="166">
        <f t="shared" si="18"/>
        <v>5122481.9999999944</v>
      </c>
      <c r="I95" s="166">
        <f t="shared" si="18"/>
        <v>1446920.0000000056</v>
      </c>
      <c r="J95" s="166">
        <f t="shared" si="18"/>
        <v>496358.9999999993</v>
      </c>
      <c r="K95" s="166">
        <f t="shared" si="18"/>
        <v>1101566</v>
      </c>
      <c r="L95" s="166">
        <f t="shared" si="18"/>
        <v>648649.00000000023</v>
      </c>
      <c r="M95" s="166">
        <f t="shared" si="18"/>
        <v>2657816.9999999977</v>
      </c>
      <c r="N95" s="166">
        <f t="shared" si="18"/>
        <v>447204.99999999942</v>
      </c>
      <c r="O95" s="166">
        <f t="shared" si="18"/>
        <v>6429062.9999999981</v>
      </c>
      <c r="P95" s="166">
        <f t="shared" si="18"/>
        <v>4617737.9999999981</v>
      </c>
      <c r="Q95" s="166">
        <f t="shared" si="18"/>
        <v>11569427.000000011</v>
      </c>
      <c r="R95" s="166">
        <f t="shared" si="18"/>
        <v>3069154.9999999972</v>
      </c>
      <c r="S95" s="166">
        <f t="shared" si="18"/>
        <v>269494.99999999953</v>
      </c>
      <c r="T95" s="166">
        <f t="shared" si="18"/>
        <v>2908649.0000000056</v>
      </c>
      <c r="U95" s="166">
        <f t="shared" si="18"/>
        <v>3053897.9999999902</v>
      </c>
      <c r="V95" s="166">
        <f t="shared" si="18"/>
        <v>7603755.0000000149</v>
      </c>
      <c r="W95" s="166">
        <f t="shared" si="18"/>
        <v>1887841.9999999981</v>
      </c>
      <c r="X95" s="166">
        <f t="shared" si="18"/>
        <v>1769860.0000000019</v>
      </c>
      <c r="Y95" s="166">
        <f t="shared" si="18"/>
        <v>757383.00000000012</v>
      </c>
      <c r="Z95" s="166">
        <f t="shared" si="18"/>
        <v>1848845.0000000035</v>
      </c>
      <c r="AA95" s="166">
        <f t="shared" si="18"/>
        <v>498266.00000000029</v>
      </c>
      <c r="AB95" s="166">
        <f t="shared" si="18"/>
        <v>389011.0000000007</v>
      </c>
      <c r="AC95" s="166">
        <f t="shared" si="18"/>
        <v>264100.00000000093</v>
      </c>
      <c r="AD95" s="166">
        <f t="shared" si="18"/>
        <v>235777.00000000015</v>
      </c>
      <c r="AE95" s="166">
        <f t="shared" si="18"/>
        <v>3274817.9999999939</v>
      </c>
      <c r="AF95" s="166">
        <f t="shared" si="18"/>
        <v>1148578.9999999944</v>
      </c>
      <c r="AG95" s="166">
        <f t="shared" si="18"/>
        <v>162772.00000000058</v>
      </c>
      <c r="AH95" s="166">
        <f t="shared" si="18"/>
        <v>832301.00000000279</v>
      </c>
      <c r="AI95" s="166">
        <f t="shared" si="18"/>
        <v>667171.00000000035</v>
      </c>
      <c r="AJ95" s="166">
        <f t="shared" si="18"/>
        <v>0</v>
      </c>
      <c r="AK95" s="166">
        <f t="shared" si="18"/>
        <v>608705.00000000093</v>
      </c>
      <c r="AL95" s="166">
        <f t="shared" si="18"/>
        <v>1002517.9999999994</v>
      </c>
      <c r="AM95" s="166">
        <f t="shared" si="18"/>
        <v>320262.00000000023</v>
      </c>
      <c r="AN95" s="166">
        <f t="shared" si="18"/>
        <v>1086079.9999999988</v>
      </c>
      <c r="AO95" s="166">
        <f t="shared" si="18"/>
        <v>2289098.0000000009</v>
      </c>
      <c r="AP95" s="166">
        <f t="shared" si="18"/>
        <v>565949.00000000058</v>
      </c>
      <c r="AQ95" s="166">
        <f t="shared" si="18"/>
        <v>5490861.0000000037</v>
      </c>
      <c r="AR95" s="166">
        <f t="shared" si="18"/>
        <v>755195.99999999965</v>
      </c>
      <c r="AS95" s="166">
        <f t="shared" si="18"/>
        <v>1247345.0000000005</v>
      </c>
      <c r="AT95" s="166">
        <f t="shared" si="18"/>
        <v>608122.00000000012</v>
      </c>
      <c r="AU95" s="166">
        <f t="shared" si="18"/>
        <v>238545.99999999942</v>
      </c>
      <c r="AV95" s="166">
        <f t="shared" si="18"/>
        <v>1657772.9999999977</v>
      </c>
      <c r="AW95" s="166">
        <f t="shared" si="18"/>
        <v>442773.99999999884</v>
      </c>
      <c r="AX95" s="166">
        <f t="shared" si="18"/>
        <v>1098213.9999999984</v>
      </c>
      <c r="AY95" s="166">
        <f t="shared" si="18"/>
        <v>1770246.9999999993</v>
      </c>
      <c r="AZ95" s="166">
        <f t="shared" si="18"/>
        <v>1231583.9999999991</v>
      </c>
      <c r="BA95" s="166">
        <f t="shared" si="18"/>
        <v>298902.00000000151</v>
      </c>
      <c r="BB95" s="166">
        <f t="shared" si="18"/>
        <v>774378.00000000244</v>
      </c>
      <c r="BC95" s="166">
        <f t="shared" si="18"/>
        <v>287497.99999999977</v>
      </c>
      <c r="BD95" s="166">
        <f t="shared" si="18"/>
        <v>693935.99999999907</v>
      </c>
      <c r="BE95" s="166">
        <f t="shared" si="18"/>
        <v>712097.00000000349</v>
      </c>
      <c r="BF95" s="166">
        <f t="shared" si="18"/>
        <v>716259</v>
      </c>
      <c r="BG95" s="166">
        <f t="shared" si="18"/>
        <v>3332895.9999999953</v>
      </c>
      <c r="BH95" s="166">
        <f t="shared" si="18"/>
        <v>992433.0000000007</v>
      </c>
      <c r="BI95" s="166">
        <f t="shared" si="18"/>
        <v>11607117.00000002</v>
      </c>
      <c r="BJ95" s="166">
        <f t="shared" si="18"/>
        <v>28540544.999999918</v>
      </c>
      <c r="BK95" s="166">
        <f t="shared" si="18"/>
        <v>12153240.000000004</v>
      </c>
      <c r="BL95" s="166">
        <f t="shared" si="18"/>
        <v>385101.99999999884</v>
      </c>
      <c r="BM95" s="166">
        <f t="shared" si="18"/>
        <v>631408.0000000007</v>
      </c>
      <c r="BN95" s="166">
        <f t="shared" si="18"/>
        <v>2398509.9999999967</v>
      </c>
      <c r="BO95" s="166">
        <f t="shared" si="18"/>
        <v>4740000.0000000093</v>
      </c>
      <c r="BP95" s="166">
        <f t="shared" si="18"/>
        <v>6354828.0000000149</v>
      </c>
      <c r="BQ95" s="166">
        <f t="shared" ref="BQ95:CA95" si="19">BQ91+BQ90</f>
        <v>1499796.9999999974</v>
      </c>
      <c r="BR95" s="166">
        <f t="shared" si="19"/>
        <v>601781.99999999988</v>
      </c>
      <c r="BS95" s="166">
        <f t="shared" si="19"/>
        <v>10418684.000000034</v>
      </c>
      <c r="BT95" s="166">
        <f t="shared" si="19"/>
        <v>13297324.999999981</v>
      </c>
      <c r="BU95" s="166">
        <f t="shared" si="19"/>
        <v>9624706.0000000112</v>
      </c>
      <c r="BV95" s="166">
        <f t="shared" si="19"/>
        <v>2648890.0000000042</v>
      </c>
      <c r="BW95" s="166">
        <f t="shared" si="19"/>
        <v>3979300</v>
      </c>
      <c r="BX95" s="166">
        <f t="shared" si="19"/>
        <v>3973964.0000000019</v>
      </c>
      <c r="BY95" s="166">
        <f t="shared" si="19"/>
        <v>4043612</v>
      </c>
      <c r="BZ95" s="166">
        <f t="shared" si="19"/>
        <v>2282331.9999999935</v>
      </c>
      <c r="CA95" s="185">
        <f t="shared" si="19"/>
        <v>782321</v>
      </c>
      <c r="CB95" s="49">
        <f t="shared" si="4"/>
        <v>215491290.99999994</v>
      </c>
      <c r="CC95" s="81"/>
      <c r="CD95" s="81"/>
      <c r="CE95" s="81"/>
      <c r="CF95" s="81"/>
      <c r="CG95" s="81"/>
      <c r="CH95" s="81"/>
      <c r="CI95" s="81"/>
      <c r="CJ95" s="81"/>
      <c r="CK95" s="81"/>
      <c r="CL95" s="81"/>
    </row>
    <row r="96" spans="1:93" x14ac:dyDescent="0.25">
      <c r="C96" s="188" t="s">
        <v>840</v>
      </c>
      <c r="D96" s="76">
        <f>+'MIP(IxI)_TFEVP'!D96+Sim_L_efecto!B79</f>
        <v>121847</v>
      </c>
      <c r="E96" s="76">
        <f>+'MIP(IxI)_TFEVP'!E96+Sim_L_efecto!C79</f>
        <v>20107</v>
      </c>
      <c r="F96" s="76">
        <f>+'MIP(IxI)_TFEVP'!F96+Sim_L_efecto!D79</f>
        <v>86731</v>
      </c>
      <c r="G96" s="76">
        <f>+'MIP(IxI)_TFEVP'!G96+Sim_L_efecto!E79</f>
        <v>6440</v>
      </c>
      <c r="H96" s="76">
        <f>+'MIP(IxI)_TFEVP'!H96+Sim_L_efecto!F79</f>
        <v>236095</v>
      </c>
      <c r="I96" s="76">
        <f>+'MIP(IxI)_TFEVP'!I96+Sim_L_efecto!G79</f>
        <v>79709</v>
      </c>
      <c r="J96" s="76">
        <f>+'MIP(IxI)_TFEVP'!J96+Sim_L_efecto!H79</f>
        <v>12669</v>
      </c>
      <c r="K96" s="76">
        <f>+'MIP(IxI)_TFEVP'!K96+Sim_L_efecto!I79</f>
        <v>138009</v>
      </c>
      <c r="L96" s="76">
        <f>+'MIP(IxI)_TFEVP'!L96+Sim_L_efecto!J79</f>
        <v>28796</v>
      </c>
      <c r="M96" s="76">
        <f>+'MIP(IxI)_TFEVP'!M96+Sim_L_efecto!K79</f>
        <v>1455488</v>
      </c>
      <c r="N96" s="76">
        <f>+'MIP(IxI)_TFEVP'!N96+Sim_L_efecto!L79</f>
        <v>20391</v>
      </c>
      <c r="O96" s="76">
        <f>+'MIP(IxI)_TFEVP'!O96+Sim_L_efecto!M79</f>
        <v>103543</v>
      </c>
      <c r="P96" s="76">
        <f>+'MIP(IxI)_TFEVP'!P96+Sim_L_efecto!N79</f>
        <v>28867</v>
      </c>
      <c r="Q96" s="76">
        <f>+'MIP(IxI)_TFEVP'!Q96+Sim_L_efecto!O79</f>
        <v>13457</v>
      </c>
      <c r="R96" s="76">
        <f>+'MIP(IxI)_TFEVP'!R96+Sim_L_efecto!P79</f>
        <v>46734</v>
      </c>
      <c r="S96" s="76">
        <f>+'MIP(IxI)_TFEVP'!S96+Sim_L_efecto!Q79</f>
        <v>5035</v>
      </c>
      <c r="T96" s="76">
        <f>+'MIP(IxI)_TFEVP'!T96+Sim_L_efecto!R79</f>
        <v>71865</v>
      </c>
      <c r="U96" s="76">
        <f>+'MIP(IxI)_TFEVP'!U96+Sim_L_efecto!S79</f>
        <v>103431</v>
      </c>
      <c r="V96" s="76">
        <f>+'MIP(IxI)_TFEVP'!V96+Sim_L_efecto!T79</f>
        <v>146429</v>
      </c>
      <c r="W96" s="76">
        <f>+'MIP(IxI)_TFEVP'!W96+Sim_L_efecto!U79</f>
        <v>30538</v>
      </c>
      <c r="X96" s="76">
        <f>+'MIP(IxI)_TFEVP'!X96+Sim_L_efecto!V79</f>
        <v>44540</v>
      </c>
      <c r="Y96" s="76">
        <f>+'MIP(IxI)_TFEVP'!Y96+Sim_L_efecto!W79</f>
        <v>64243</v>
      </c>
      <c r="Z96" s="76">
        <f>+'MIP(IxI)_TFEVP'!Z96+Sim_L_efecto!X79</f>
        <v>41615</v>
      </c>
      <c r="AA96" s="76">
        <f>+'MIP(IxI)_TFEVP'!AA96+Sim_L_efecto!Y79</f>
        <v>18477</v>
      </c>
      <c r="AB96" s="76">
        <f>+'MIP(IxI)_TFEVP'!AB96+Sim_L_efecto!Z79</f>
        <v>11602</v>
      </c>
      <c r="AC96" s="76">
        <f>+'MIP(IxI)_TFEVP'!AC96+Sim_L_efecto!AA79</f>
        <v>4878</v>
      </c>
      <c r="AD96" s="76">
        <f>+'MIP(IxI)_TFEVP'!AD96+Sim_L_efecto!AB79</f>
        <v>16693</v>
      </c>
      <c r="AE96" s="76">
        <f>+'MIP(IxI)_TFEVP'!AE96+Sim_L_efecto!AC79</f>
        <v>12489</v>
      </c>
      <c r="AF96" s="76">
        <f>+'MIP(IxI)_TFEVP'!AF96+Sim_L_efecto!AD79</f>
        <v>31110</v>
      </c>
      <c r="AG96" s="76">
        <f>+'MIP(IxI)_TFEVP'!AG96+Sim_L_efecto!AE79</f>
        <v>40738</v>
      </c>
      <c r="AH96" s="76">
        <f>+'MIP(IxI)_TFEVP'!AH96+Sim_L_efecto!AF79</f>
        <v>11975</v>
      </c>
      <c r="AI96" s="76">
        <f>+'MIP(IxI)_TFEVP'!AI96+Sim_L_efecto!AG79</f>
        <v>24723</v>
      </c>
      <c r="AJ96" s="76">
        <f>+'MIP(IxI)_TFEVP'!AJ96+Sim_L_efecto!AH79</f>
        <v>0</v>
      </c>
      <c r="AK96" s="76">
        <f>+'MIP(IxI)_TFEVP'!AK96+Sim_L_efecto!AI79</f>
        <v>21592</v>
      </c>
      <c r="AL96" s="76">
        <f>+'MIP(IxI)_TFEVP'!AL96+Sim_L_efecto!AJ79</f>
        <v>110270</v>
      </c>
      <c r="AM96" s="76">
        <f>+'MIP(IxI)_TFEVP'!AM96+Sim_L_efecto!AK79</f>
        <v>18245</v>
      </c>
      <c r="AN96" s="76">
        <f>+'MIP(IxI)_TFEVP'!AN96+Sim_L_efecto!AL79</f>
        <v>40342</v>
      </c>
      <c r="AO96" s="76">
        <f>+'MIP(IxI)_TFEVP'!AO96+Sim_L_efecto!AM79</f>
        <v>20343</v>
      </c>
      <c r="AP96" s="76">
        <f>+'MIP(IxI)_TFEVP'!AP96+Sim_L_efecto!AN79</f>
        <v>14206</v>
      </c>
      <c r="AQ96" s="76">
        <f>+'MIP(IxI)_TFEVP'!AQ96+Sim_L_efecto!AO79</f>
        <v>5767</v>
      </c>
      <c r="AR96" s="76">
        <f>+'MIP(IxI)_TFEVP'!AR96+Sim_L_efecto!AP79</f>
        <v>13124</v>
      </c>
      <c r="AS96" s="76">
        <f>+'MIP(IxI)_TFEVP'!AS96+Sim_L_efecto!AQ79</f>
        <v>26857</v>
      </c>
      <c r="AT96" s="76">
        <f>+'MIP(IxI)_TFEVP'!AT96+Sim_L_efecto!AR79</f>
        <v>9180</v>
      </c>
      <c r="AU96" s="76">
        <f>+'MIP(IxI)_TFEVP'!AU96+Sim_L_efecto!AS79</f>
        <v>3439</v>
      </c>
      <c r="AV96" s="76">
        <f>+'MIP(IxI)_TFEVP'!AV96+Sim_L_efecto!AT79</f>
        <v>23727</v>
      </c>
      <c r="AW96" s="76">
        <f>+'MIP(IxI)_TFEVP'!AW96+Sim_L_efecto!AU79</f>
        <v>12652</v>
      </c>
      <c r="AX96" s="76">
        <f>+'MIP(IxI)_TFEVP'!AX96+Sim_L_efecto!AV79</f>
        <v>20923</v>
      </c>
      <c r="AY96" s="76">
        <f>+'MIP(IxI)_TFEVP'!AY96+Sim_L_efecto!AW79</f>
        <v>13345</v>
      </c>
      <c r="AZ96" s="76">
        <f>+'MIP(IxI)_TFEVP'!AZ96+Sim_L_efecto!AX79</f>
        <v>52808</v>
      </c>
      <c r="BA96" s="76">
        <f>+'MIP(IxI)_TFEVP'!BA96+Sim_L_efecto!AY79</f>
        <v>2835</v>
      </c>
      <c r="BB96" s="76">
        <f>+'MIP(IxI)_TFEVP'!BB96+Sim_L_efecto!AZ79</f>
        <v>11818</v>
      </c>
      <c r="BC96" s="76">
        <f>+'MIP(IxI)_TFEVP'!BC96+Sim_L_efecto!BA79</f>
        <v>8778</v>
      </c>
      <c r="BD96" s="76">
        <f>+'MIP(IxI)_TFEVP'!BD96+Sim_L_efecto!BB79</f>
        <v>7267</v>
      </c>
      <c r="BE96" s="76">
        <f>+'MIP(IxI)_TFEVP'!BE96+Sim_L_efecto!BC79</f>
        <v>44157</v>
      </c>
      <c r="BF96" s="76">
        <f>+'MIP(IxI)_TFEVP'!BF96+Sim_L_efecto!BD79</f>
        <v>47544</v>
      </c>
      <c r="BG96" s="76">
        <f>+'MIP(IxI)_TFEVP'!BG96+Sim_L_efecto!BE79</f>
        <v>48274</v>
      </c>
      <c r="BH96" s="76">
        <f>+'MIP(IxI)_TFEVP'!BH96+Sim_L_efecto!BF79</f>
        <v>28215</v>
      </c>
      <c r="BI96" s="76">
        <f>+'MIP(IxI)_TFEVP'!BI96+Sim_L_efecto!BG79</f>
        <v>372535</v>
      </c>
      <c r="BJ96" s="76">
        <f>+'MIP(IxI)_TFEVP'!BJ96+Sim_L_efecto!BH79</f>
        <v>1549318</v>
      </c>
      <c r="BK96" s="76">
        <f>+'MIP(IxI)_TFEVP'!BK96+Sim_L_efecto!BI79</f>
        <v>450010</v>
      </c>
      <c r="BL96" s="76">
        <f>+'MIP(IxI)_TFEVP'!BL96+Sim_L_efecto!BJ79</f>
        <v>27207</v>
      </c>
      <c r="BM96" s="76">
        <f>+'MIP(IxI)_TFEVP'!BM96+Sim_L_efecto!BK79</f>
        <v>33440</v>
      </c>
      <c r="BN96" s="76">
        <f>+'MIP(IxI)_TFEVP'!BN96+Sim_L_efecto!BL79</f>
        <v>379633</v>
      </c>
      <c r="BO96" s="76">
        <f>+'MIP(IxI)_TFEVP'!BO96+Sim_L_efecto!BM79</f>
        <v>81393</v>
      </c>
      <c r="BP96" s="76">
        <f>+'MIP(IxI)_TFEVP'!BP96+Sim_L_efecto!BN79</f>
        <v>81601</v>
      </c>
      <c r="BQ96" s="76">
        <f>+'MIP(IxI)_TFEVP'!BQ96+Sim_L_efecto!BO79</f>
        <v>15597</v>
      </c>
      <c r="BR96" s="76">
        <f>+'MIP(IxI)_TFEVP'!BR96+Sim_L_efecto!BP79</f>
        <v>14993</v>
      </c>
      <c r="BS96" s="76">
        <f>+'MIP(IxI)_TFEVP'!BS96+Sim_L_efecto!BQ79</f>
        <v>27273</v>
      </c>
      <c r="BT96" s="76">
        <f>+'MIP(IxI)_TFEVP'!BT96+Sim_L_efecto!BR79</f>
        <v>512202</v>
      </c>
      <c r="BU96" s="76">
        <f>+'MIP(IxI)_TFEVP'!BU96+Sim_L_efecto!BS79</f>
        <v>216325</v>
      </c>
      <c r="BV96" s="76">
        <f>+'MIP(IxI)_TFEVP'!BV96+Sim_L_efecto!BT79</f>
        <v>141124</v>
      </c>
      <c r="BW96" s="76">
        <f>+'MIP(IxI)_TFEVP'!BW96+Sim_L_efecto!BU79</f>
        <v>219061</v>
      </c>
      <c r="BX96" s="76">
        <f>+'MIP(IxI)_TFEVP'!BX96+Sim_L_efecto!BV79</f>
        <v>145320</v>
      </c>
      <c r="BY96" s="76">
        <f>+'MIP(IxI)_TFEVP'!BY96+Sim_L_efecto!BW79</f>
        <v>81322</v>
      </c>
      <c r="BZ96" s="76">
        <f>+'MIP(IxI)_TFEVP'!BZ96+Sim_L_efecto!BX79</f>
        <v>260976</v>
      </c>
      <c r="CA96" s="76">
        <f>+'MIP(IxI)_TFEVP'!CA96+Sim_L_efecto!BY79</f>
        <v>205058</v>
      </c>
      <c r="CB96" s="176">
        <f>+SUM(D96:CA96)</f>
        <v>8499360</v>
      </c>
      <c r="CC96" s="81"/>
      <c r="CD96" s="81"/>
      <c r="CE96" s="81"/>
      <c r="CF96" s="81"/>
      <c r="CG96" s="81"/>
      <c r="CH96" s="81"/>
      <c r="CI96" s="81"/>
      <c r="CJ96" s="81"/>
      <c r="CK96" s="81"/>
      <c r="CL96" s="81"/>
    </row>
    <row r="97" spans="1:95" x14ac:dyDescent="0.25">
      <c r="A97" s="109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73"/>
      <c r="CN97" s="73"/>
      <c r="CO97" s="73"/>
      <c r="CP97" s="109"/>
      <c r="CQ97" s="109"/>
    </row>
    <row r="98" spans="1:95" x14ac:dyDescent="0.25">
      <c r="A98" s="109"/>
      <c r="B98" s="9" t="s">
        <v>912</v>
      </c>
      <c r="C98" s="85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73"/>
      <c r="CN98" s="73"/>
      <c r="CO98" s="73"/>
      <c r="CP98" s="109"/>
      <c r="CQ98" s="109"/>
    </row>
    <row r="99" spans="1:95" x14ac:dyDescent="0.25">
      <c r="A99" s="109"/>
      <c r="B99" s="109"/>
      <c r="C99" s="156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81"/>
      <c r="CC99" s="81"/>
      <c r="CD99" s="81"/>
      <c r="CE99" s="81"/>
      <c r="CF99" s="81"/>
      <c r="CG99" s="81"/>
      <c r="CH99" s="81"/>
      <c r="CI99" s="81"/>
      <c r="CJ99" s="81"/>
      <c r="CM99" s="109"/>
      <c r="CN99" s="109"/>
      <c r="CO99" s="109"/>
      <c r="CP99" s="109"/>
      <c r="CQ99" s="109"/>
    </row>
    <row r="100" spans="1:95" ht="0" hidden="1" customHeight="1" x14ac:dyDescent="0.25">
      <c r="C100" s="165" t="s">
        <v>841</v>
      </c>
      <c r="D100" s="166">
        <f t="array" ref="D100:CA100">TRANSPOSE(CI9:CI84)</f>
        <v>777204.99999999907</v>
      </c>
      <c r="E100" s="166">
        <v>308116.99999999942</v>
      </c>
      <c r="F100" s="166">
        <v>806388.9999999993</v>
      </c>
      <c r="G100" s="166">
        <v>235541.00000000015</v>
      </c>
      <c r="H100" s="166">
        <v>5122482.0000000047</v>
      </c>
      <c r="I100" s="166">
        <v>1446920.0000000007</v>
      </c>
      <c r="J100" s="166">
        <v>496358.99999999988</v>
      </c>
      <c r="K100" s="166">
        <v>1101566.0000000005</v>
      </c>
      <c r="L100" s="166">
        <v>648648.99999999953</v>
      </c>
      <c r="M100" s="166">
        <v>2657817.0000000033</v>
      </c>
      <c r="N100" s="166">
        <v>447205.00000000017</v>
      </c>
      <c r="O100" s="166">
        <v>6429062.9999999981</v>
      </c>
      <c r="P100" s="166">
        <v>4617738.0000000037</v>
      </c>
      <c r="Q100" s="166">
        <v>11569426.999999993</v>
      </c>
      <c r="R100" s="166">
        <v>3069154.9999999967</v>
      </c>
      <c r="S100" s="166">
        <v>269495.00000000041</v>
      </c>
      <c r="T100" s="166">
        <v>2908649.0000000028</v>
      </c>
      <c r="U100" s="166">
        <v>3053898.0000000014</v>
      </c>
      <c r="V100" s="166">
        <v>7603755</v>
      </c>
      <c r="W100" s="166">
        <v>1887841.9999999993</v>
      </c>
      <c r="X100" s="166">
        <v>1769859.9999999972</v>
      </c>
      <c r="Y100" s="166">
        <v>757382.99999999965</v>
      </c>
      <c r="Z100" s="166">
        <v>1848845.0000000042</v>
      </c>
      <c r="AA100" s="166">
        <v>498266.00000000081</v>
      </c>
      <c r="AB100" s="166">
        <v>389011.00000000047</v>
      </c>
      <c r="AC100" s="166">
        <v>264100.00000000047</v>
      </c>
      <c r="AD100" s="166">
        <v>235776.99999999977</v>
      </c>
      <c r="AE100" s="166">
        <v>3274817.9999999995</v>
      </c>
      <c r="AF100" s="166">
        <v>1148579.0000000002</v>
      </c>
      <c r="AG100" s="166">
        <v>162772.00000000006</v>
      </c>
      <c r="AH100" s="166">
        <v>832300.99999999942</v>
      </c>
      <c r="AI100" s="166">
        <v>667171.00000000023</v>
      </c>
      <c r="AJ100" s="166">
        <v>0</v>
      </c>
      <c r="AK100" s="166">
        <v>608704.99999999907</v>
      </c>
      <c r="AL100" s="166">
        <v>1002517.9999999994</v>
      </c>
      <c r="AM100" s="166">
        <v>320262.00000000029</v>
      </c>
      <c r="AN100" s="166">
        <v>1086080.0000000009</v>
      </c>
      <c r="AO100" s="166">
        <v>2289097.9999999977</v>
      </c>
      <c r="AP100" s="166">
        <v>565949.00000000012</v>
      </c>
      <c r="AQ100" s="166">
        <v>5490861.0000000009</v>
      </c>
      <c r="AR100" s="166">
        <v>755195.99999999977</v>
      </c>
      <c r="AS100" s="166">
        <v>1247345</v>
      </c>
      <c r="AT100" s="166">
        <v>608122.00000000012</v>
      </c>
      <c r="AU100" s="166">
        <v>238545.99999999997</v>
      </c>
      <c r="AV100" s="166">
        <v>1657772.9999999977</v>
      </c>
      <c r="AW100" s="166">
        <v>442774.00000000081</v>
      </c>
      <c r="AX100" s="166">
        <v>1098214.0000000009</v>
      </c>
      <c r="AY100" s="166">
        <v>1770247.0000000005</v>
      </c>
      <c r="AZ100" s="166">
        <v>1231584.0000000014</v>
      </c>
      <c r="BA100" s="166">
        <v>298902.00000000029</v>
      </c>
      <c r="BB100" s="166">
        <v>774377.99999999988</v>
      </c>
      <c r="BC100" s="166">
        <v>287498</v>
      </c>
      <c r="BD100" s="166">
        <v>693935.99999999942</v>
      </c>
      <c r="BE100" s="166">
        <v>712097.00000000035</v>
      </c>
      <c r="BF100" s="166">
        <v>716258.99999999988</v>
      </c>
      <c r="BG100" s="166">
        <v>3332895.9999999939</v>
      </c>
      <c r="BH100" s="166">
        <v>992433.00000000035</v>
      </c>
      <c r="BI100" s="166">
        <v>11607116.999999983</v>
      </c>
      <c r="BJ100" s="166">
        <v>28540544.999999955</v>
      </c>
      <c r="BK100" s="166">
        <v>12153240</v>
      </c>
      <c r="BL100" s="166">
        <v>385101.99999999895</v>
      </c>
      <c r="BM100" s="166">
        <v>631407.99999999942</v>
      </c>
      <c r="BN100" s="166">
        <v>2398509.9999999972</v>
      </c>
      <c r="BO100" s="166">
        <v>4740000.0000000019</v>
      </c>
      <c r="BP100" s="166">
        <v>6354827.9999999981</v>
      </c>
      <c r="BQ100" s="166">
        <v>1499797</v>
      </c>
      <c r="BR100" s="166">
        <v>601781.99999999907</v>
      </c>
      <c r="BS100" s="166">
        <v>10418684.000000002</v>
      </c>
      <c r="BT100" s="166">
        <v>13297324.999999994</v>
      </c>
      <c r="BU100" s="166">
        <v>9624706.0000000056</v>
      </c>
      <c r="BV100" s="166">
        <v>2648890.0000000023</v>
      </c>
      <c r="BW100" s="166">
        <v>3979300</v>
      </c>
      <c r="BX100" s="166">
        <v>3973963.9999999972</v>
      </c>
      <c r="BY100" s="166">
        <v>4043612</v>
      </c>
      <c r="BZ100" s="166">
        <v>2282331.9999999991</v>
      </c>
      <c r="CA100" s="166">
        <v>782321</v>
      </c>
      <c r="CB100" s="166">
        <f>+SUM(D100:CA100)</f>
        <v>215491290.99999994</v>
      </c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</row>
    <row r="101" spans="1:95" ht="0" hidden="1" customHeight="1" x14ac:dyDescent="0.25">
      <c r="C101" s="163" t="s">
        <v>867</v>
      </c>
      <c r="D101" s="48">
        <f>D95-D100</f>
        <v>-1.0477378964424133E-9</v>
      </c>
      <c r="E101" s="48">
        <f t="shared" ref="E101:BP101" si="20">E95-E100</f>
        <v>1.0477378964424133E-9</v>
      </c>
      <c r="F101" s="48">
        <f t="shared" si="20"/>
        <v>1.862645149230957E-9</v>
      </c>
      <c r="G101" s="48">
        <f t="shared" si="20"/>
        <v>5.8207660913467407E-10</v>
      </c>
      <c r="H101" s="48">
        <f t="shared" si="20"/>
        <v>-1.0244548320770264E-8</v>
      </c>
      <c r="I101" s="48">
        <f t="shared" si="20"/>
        <v>4.8894435167312622E-9</v>
      </c>
      <c r="J101" s="48">
        <f t="shared" si="20"/>
        <v>-5.8207660913467407E-10</v>
      </c>
      <c r="K101" s="48">
        <f t="shared" si="20"/>
        <v>0</v>
      </c>
      <c r="L101" s="48">
        <f t="shared" si="20"/>
        <v>0</v>
      </c>
      <c r="M101" s="48">
        <f t="shared" si="20"/>
        <v>-5.5879354476928711E-9</v>
      </c>
      <c r="N101" s="48">
        <f t="shared" si="20"/>
        <v>-7.5669959187507629E-10</v>
      </c>
      <c r="O101" s="48">
        <f t="shared" si="20"/>
        <v>0</v>
      </c>
      <c r="P101" s="48">
        <f t="shared" si="20"/>
        <v>0</v>
      </c>
      <c r="Q101" s="48">
        <f t="shared" si="20"/>
        <v>1.862645149230957E-8</v>
      </c>
      <c r="R101" s="48">
        <f t="shared" si="20"/>
        <v>0</v>
      </c>
      <c r="S101" s="48">
        <f t="shared" si="20"/>
        <v>-8.7311491370201111E-10</v>
      </c>
      <c r="T101" s="48">
        <f t="shared" si="20"/>
        <v>0</v>
      </c>
      <c r="U101" s="48">
        <f t="shared" si="20"/>
        <v>-1.1175870895385742E-8</v>
      </c>
      <c r="V101" s="48">
        <f t="shared" si="20"/>
        <v>1.4901161193847656E-8</v>
      </c>
      <c r="W101" s="48">
        <f t="shared" si="20"/>
        <v>0</v>
      </c>
      <c r="X101" s="48">
        <f t="shared" si="20"/>
        <v>4.6566128730773926E-9</v>
      </c>
      <c r="Y101" s="48">
        <f t="shared" si="20"/>
        <v>0</v>
      </c>
      <c r="Z101" s="48">
        <f t="shared" si="20"/>
        <v>0</v>
      </c>
      <c r="AA101" s="48">
        <f t="shared" si="20"/>
        <v>-5.2386894822120667E-10</v>
      </c>
      <c r="AB101" s="48">
        <f t="shared" si="20"/>
        <v>0</v>
      </c>
      <c r="AC101" s="48">
        <f t="shared" si="20"/>
        <v>4.6566128730773926E-10</v>
      </c>
      <c r="AD101" s="48">
        <f t="shared" si="20"/>
        <v>3.7834979593753815E-10</v>
      </c>
      <c r="AE101" s="48">
        <f t="shared" si="20"/>
        <v>-5.5879354476928711E-9</v>
      </c>
      <c r="AF101" s="48">
        <f t="shared" si="20"/>
        <v>-5.8207660913467407E-9</v>
      </c>
      <c r="AG101" s="48">
        <f t="shared" si="20"/>
        <v>5.2386894822120667E-10</v>
      </c>
      <c r="AH101" s="48">
        <f t="shared" si="20"/>
        <v>3.3760443329811096E-9</v>
      </c>
      <c r="AI101" s="48">
        <f t="shared" si="20"/>
        <v>0</v>
      </c>
      <c r="AJ101" s="48">
        <f t="shared" si="20"/>
        <v>0</v>
      </c>
      <c r="AK101" s="48">
        <f t="shared" si="20"/>
        <v>1.862645149230957E-9</v>
      </c>
      <c r="AL101" s="48">
        <f t="shared" si="20"/>
        <v>0</v>
      </c>
      <c r="AM101" s="48">
        <f t="shared" si="20"/>
        <v>0</v>
      </c>
      <c r="AN101" s="48">
        <f t="shared" si="20"/>
        <v>-2.0954757928848267E-9</v>
      </c>
      <c r="AO101" s="48">
        <f t="shared" si="20"/>
        <v>0</v>
      </c>
      <c r="AP101" s="48">
        <f t="shared" si="20"/>
        <v>0</v>
      </c>
      <c r="AQ101" s="48">
        <f t="shared" si="20"/>
        <v>0</v>
      </c>
      <c r="AR101" s="48">
        <f t="shared" si="20"/>
        <v>0</v>
      </c>
      <c r="AS101" s="48">
        <f t="shared" si="20"/>
        <v>0</v>
      </c>
      <c r="AT101" s="48">
        <f t="shared" si="20"/>
        <v>0</v>
      </c>
      <c r="AU101" s="48">
        <f t="shared" si="20"/>
        <v>-5.5297277867794037E-10</v>
      </c>
      <c r="AV101" s="48">
        <f t="shared" si="20"/>
        <v>0</v>
      </c>
      <c r="AW101" s="48">
        <f t="shared" si="20"/>
        <v>-1.9790604710578918E-9</v>
      </c>
      <c r="AX101" s="48">
        <f t="shared" si="20"/>
        <v>-2.5611370801925659E-9</v>
      </c>
      <c r="AY101" s="48">
        <f t="shared" si="20"/>
        <v>0</v>
      </c>
      <c r="AZ101" s="48">
        <f t="shared" si="20"/>
        <v>-2.3283064365386963E-9</v>
      </c>
      <c r="BA101" s="48">
        <f t="shared" si="20"/>
        <v>1.2223608791828156E-9</v>
      </c>
      <c r="BB101" s="48">
        <f t="shared" si="20"/>
        <v>2.5611370801925659E-9</v>
      </c>
      <c r="BC101" s="48">
        <f t="shared" si="20"/>
        <v>0</v>
      </c>
      <c r="BD101" s="48">
        <f t="shared" si="20"/>
        <v>0</v>
      </c>
      <c r="BE101" s="48">
        <f t="shared" si="20"/>
        <v>3.14321368932724E-9</v>
      </c>
      <c r="BF101" s="48">
        <f t="shared" si="20"/>
        <v>0</v>
      </c>
      <c r="BG101" s="48">
        <f t="shared" si="20"/>
        <v>0</v>
      </c>
      <c r="BH101" s="48">
        <f t="shared" si="20"/>
        <v>0</v>
      </c>
      <c r="BI101" s="48">
        <f t="shared" si="20"/>
        <v>3.7252902984619141E-8</v>
      </c>
      <c r="BJ101" s="48">
        <f t="shared" si="20"/>
        <v>-3.7252902984619141E-8</v>
      </c>
      <c r="BK101" s="48">
        <f t="shared" si="20"/>
        <v>0</v>
      </c>
      <c r="BL101" s="48">
        <f t="shared" si="20"/>
        <v>0</v>
      </c>
      <c r="BM101" s="48">
        <f t="shared" si="20"/>
        <v>1.280568540096283E-9</v>
      </c>
      <c r="BN101" s="48">
        <f t="shared" si="20"/>
        <v>0</v>
      </c>
      <c r="BO101" s="48">
        <f t="shared" si="20"/>
        <v>7.4505805969238281E-9</v>
      </c>
      <c r="BP101" s="48">
        <f t="shared" si="20"/>
        <v>1.6763806343078613E-8</v>
      </c>
      <c r="BQ101" s="48">
        <f t="shared" ref="BQ101:CA101" si="21">BQ95-BQ100</f>
        <v>-2.5611370801925659E-9</v>
      </c>
      <c r="BR101" s="48">
        <f t="shared" si="21"/>
        <v>0</v>
      </c>
      <c r="BS101" s="48">
        <f t="shared" si="21"/>
        <v>3.166496753692627E-8</v>
      </c>
      <c r="BT101" s="48">
        <f t="shared" si="21"/>
        <v>0</v>
      </c>
      <c r="BU101" s="48">
        <f t="shared" si="21"/>
        <v>0</v>
      </c>
      <c r="BV101" s="48">
        <f t="shared" si="21"/>
        <v>0</v>
      </c>
      <c r="BW101" s="48">
        <f t="shared" si="21"/>
        <v>0</v>
      </c>
      <c r="BX101" s="48">
        <f t="shared" si="21"/>
        <v>4.6566128730773926E-9</v>
      </c>
      <c r="BY101" s="48">
        <f t="shared" si="21"/>
        <v>0</v>
      </c>
      <c r="BZ101" s="48">
        <f t="shared" si="21"/>
        <v>-5.5879354476928711E-9</v>
      </c>
      <c r="CA101" s="48">
        <f t="shared" si="21"/>
        <v>0</v>
      </c>
      <c r="CB101" s="48">
        <f>CB95-CB100</f>
        <v>0</v>
      </c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</row>
    <row r="102" spans="1:95" ht="0" hidden="1" customHeight="1" x14ac:dyDescent="0.25">
      <c r="C102" s="165" t="s">
        <v>865</v>
      </c>
      <c r="D102" s="229">
        <f t="array" ref="D102:CA102">+TRANSPOSE('(I-AIxI)-1xSim_F(IxI)'!H2:H77)</f>
        <v>777204.9999999979</v>
      </c>
      <c r="E102" s="229">
        <v>308117.00000000029</v>
      </c>
      <c r="F102" s="229">
        <v>806389.00000000081</v>
      </c>
      <c r="G102" s="229">
        <v>235541.00000000076</v>
      </c>
      <c r="H102" s="229">
        <v>5122481.9999999935</v>
      </c>
      <c r="I102" s="229">
        <v>1446920.0000000054</v>
      </c>
      <c r="J102" s="229">
        <v>496358.9999999993</v>
      </c>
      <c r="K102" s="229">
        <v>1101565.9999999998</v>
      </c>
      <c r="L102" s="229">
        <v>648649.00000000023</v>
      </c>
      <c r="M102" s="229">
        <v>2657816.9999999986</v>
      </c>
      <c r="N102" s="229">
        <v>447204.99999999942</v>
      </c>
      <c r="O102" s="229">
        <v>6429062.9999999944</v>
      </c>
      <c r="P102" s="229">
        <v>4617738</v>
      </c>
      <c r="Q102" s="229">
        <v>11569427.000000007</v>
      </c>
      <c r="R102" s="229">
        <v>3069154.9999999977</v>
      </c>
      <c r="S102" s="229">
        <v>269494.99999999953</v>
      </c>
      <c r="T102" s="229">
        <v>2908649.0000000047</v>
      </c>
      <c r="U102" s="229">
        <v>3053897.9999999921</v>
      </c>
      <c r="V102" s="229">
        <v>7603755.000000014</v>
      </c>
      <c r="W102" s="229">
        <v>1887841.9999999979</v>
      </c>
      <c r="X102" s="229">
        <v>1769860.0000000028</v>
      </c>
      <c r="Y102" s="229">
        <v>757382.99999999977</v>
      </c>
      <c r="Z102" s="229">
        <v>1848845.0000000035</v>
      </c>
      <c r="AA102" s="229">
        <v>498266.00000000023</v>
      </c>
      <c r="AB102" s="229">
        <v>389011.00000000099</v>
      </c>
      <c r="AC102" s="229">
        <v>264100.00000000099</v>
      </c>
      <c r="AD102" s="229">
        <v>235777.00000000023</v>
      </c>
      <c r="AE102" s="229">
        <v>3274817.9999999935</v>
      </c>
      <c r="AF102" s="229">
        <v>1148578.9999999949</v>
      </c>
      <c r="AG102" s="229">
        <v>162772.00000000058</v>
      </c>
      <c r="AH102" s="229">
        <v>832301.00000000303</v>
      </c>
      <c r="AI102" s="229">
        <v>667171.00000000035</v>
      </c>
      <c r="AJ102" s="229">
        <v>0</v>
      </c>
      <c r="AK102" s="229">
        <v>608705.0000000007</v>
      </c>
      <c r="AL102" s="229">
        <v>1002517.9999999992</v>
      </c>
      <c r="AM102" s="229">
        <v>320262.00000000012</v>
      </c>
      <c r="AN102" s="229">
        <v>1086079.9999999979</v>
      </c>
      <c r="AO102" s="229">
        <v>2289098.0000000014</v>
      </c>
      <c r="AP102" s="229">
        <v>565949.00000000058</v>
      </c>
      <c r="AQ102" s="229">
        <v>5490860.9999999981</v>
      </c>
      <c r="AR102" s="229">
        <v>755195.99999999953</v>
      </c>
      <c r="AS102" s="229">
        <v>1247345.0000000014</v>
      </c>
      <c r="AT102" s="229">
        <v>608121.99999999965</v>
      </c>
      <c r="AU102" s="229">
        <v>238545.99999999942</v>
      </c>
      <c r="AV102" s="229">
        <v>1657772.9999999977</v>
      </c>
      <c r="AW102" s="229">
        <v>442773.99999999889</v>
      </c>
      <c r="AX102" s="229">
        <v>1098213.9999999974</v>
      </c>
      <c r="AY102" s="229">
        <v>1770246.9999999986</v>
      </c>
      <c r="AZ102" s="229">
        <v>1231583.9999999991</v>
      </c>
      <c r="BA102" s="229">
        <v>298902.0000000014</v>
      </c>
      <c r="BB102" s="229">
        <v>774378.0000000021</v>
      </c>
      <c r="BC102" s="229">
        <v>287497.99999999977</v>
      </c>
      <c r="BD102" s="229">
        <v>693935.99999999977</v>
      </c>
      <c r="BE102" s="229">
        <v>712097.00000000303</v>
      </c>
      <c r="BF102" s="229">
        <v>716259.00000000023</v>
      </c>
      <c r="BG102" s="229">
        <v>3332895.9999999972</v>
      </c>
      <c r="BH102" s="229">
        <v>992433.00000000023</v>
      </c>
      <c r="BI102" s="229">
        <v>11607117.000000019</v>
      </c>
      <c r="BJ102" s="229">
        <v>28540544.999999903</v>
      </c>
      <c r="BK102" s="229">
        <v>12153240.000000004</v>
      </c>
      <c r="BL102" s="229">
        <v>385101.99999999889</v>
      </c>
      <c r="BM102" s="229">
        <v>631408.00000000058</v>
      </c>
      <c r="BN102" s="229">
        <v>2398509.9999999963</v>
      </c>
      <c r="BO102" s="229">
        <v>4740000.0000000065</v>
      </c>
      <c r="BP102" s="229">
        <v>6354828.0000000149</v>
      </c>
      <c r="BQ102" s="229">
        <v>1499796.9999999972</v>
      </c>
      <c r="BR102" s="229">
        <v>601781.99999999988</v>
      </c>
      <c r="BS102" s="229">
        <v>10418684.000000039</v>
      </c>
      <c r="BT102" s="229">
        <v>13297324.999999985</v>
      </c>
      <c r="BU102" s="229">
        <v>9624706.000000013</v>
      </c>
      <c r="BV102" s="229">
        <v>2648890.0000000033</v>
      </c>
      <c r="BW102" s="229">
        <v>3979300</v>
      </c>
      <c r="BX102" s="229">
        <v>3973964</v>
      </c>
      <c r="BY102" s="229">
        <v>4043612</v>
      </c>
      <c r="BZ102" s="229">
        <v>2282331.9999999925</v>
      </c>
      <c r="CA102" s="229">
        <v>782321</v>
      </c>
      <c r="CB102" s="229" t="e">
        <f>+TRANSPOSE('(I-AIxI)-1xSim_F(IxI)'!H2:H77)</f>
        <v>#VALUE!</v>
      </c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</row>
    <row r="103" spans="1:95" ht="0" hidden="1" customHeight="1" x14ac:dyDescent="0.25">
      <c r="C103" s="165" t="s">
        <v>872</v>
      </c>
      <c r="D103" s="229">
        <f>+D91/D95</f>
        <v>0.59603965491729971</v>
      </c>
      <c r="E103" s="229">
        <f t="shared" ref="E103:BP103" si="22">+E91/E95</f>
        <v>0.38718084364056488</v>
      </c>
      <c r="F103" s="229">
        <f t="shared" si="22"/>
        <v>0.55914949236658706</v>
      </c>
      <c r="G103" s="229">
        <f t="shared" si="22"/>
        <v>0.34199566105264056</v>
      </c>
      <c r="H103" s="229">
        <f t="shared" si="22"/>
        <v>0.49900048453074108</v>
      </c>
      <c r="I103" s="229">
        <f t="shared" si="22"/>
        <v>0.54057929947751082</v>
      </c>
      <c r="J103" s="229">
        <f t="shared" si="22"/>
        <v>0.44568951101924209</v>
      </c>
      <c r="K103" s="229">
        <f t="shared" si="22"/>
        <v>0.61214216851282621</v>
      </c>
      <c r="L103" s="229">
        <f t="shared" si="22"/>
        <v>0.57337481442197546</v>
      </c>
      <c r="M103" s="229">
        <f t="shared" si="22"/>
        <v>0.41934527471229216</v>
      </c>
      <c r="N103" s="229">
        <f t="shared" si="22"/>
        <v>0.63614226137900953</v>
      </c>
      <c r="O103" s="229">
        <f t="shared" si="22"/>
        <v>0.22818239609722277</v>
      </c>
      <c r="P103" s="229">
        <f t="shared" si="22"/>
        <v>0.67420325709254214</v>
      </c>
      <c r="Q103" s="229">
        <f t="shared" si="22"/>
        <v>0.64137057090208505</v>
      </c>
      <c r="R103" s="229">
        <f t="shared" si="22"/>
        <v>0.52250798672598819</v>
      </c>
      <c r="S103" s="229">
        <f t="shared" si="22"/>
        <v>0.36240746581569228</v>
      </c>
      <c r="T103" s="229">
        <f t="shared" si="22"/>
        <v>0.36071626380494848</v>
      </c>
      <c r="U103" s="229">
        <f t="shared" si="22"/>
        <v>0.18528352944335416</v>
      </c>
      <c r="V103" s="229">
        <f t="shared" si="22"/>
        <v>0.38690699529377259</v>
      </c>
      <c r="W103" s="229">
        <f t="shared" si="22"/>
        <v>0.21404651448585207</v>
      </c>
      <c r="X103" s="229">
        <f t="shared" si="22"/>
        <v>0.30586261060196868</v>
      </c>
      <c r="Y103" s="229">
        <f t="shared" si="22"/>
        <v>0.41040794419732135</v>
      </c>
      <c r="Z103" s="229">
        <f t="shared" si="22"/>
        <v>0.32640378182054203</v>
      </c>
      <c r="AA103" s="229">
        <f t="shared" si="22"/>
        <v>0.41822640918706072</v>
      </c>
      <c r="AB103" s="229">
        <f t="shared" si="22"/>
        <v>0.28624126310052955</v>
      </c>
      <c r="AC103" s="229">
        <f t="shared" si="22"/>
        <v>0.28529723589549422</v>
      </c>
      <c r="AD103" s="229">
        <f t="shared" si="22"/>
        <v>0.29335770664653471</v>
      </c>
      <c r="AE103" s="229">
        <f t="shared" si="22"/>
        <v>0.14862047295452752</v>
      </c>
      <c r="AF103" s="229">
        <f t="shared" si="22"/>
        <v>0.38766771811081363</v>
      </c>
      <c r="AG103" s="229">
        <f t="shared" si="22"/>
        <v>0.21806576069594277</v>
      </c>
      <c r="AH103" s="229">
        <f t="shared" si="22"/>
        <v>0.2467100243781998</v>
      </c>
      <c r="AI103" s="229">
        <f t="shared" si="22"/>
        <v>0.41278622721910868</v>
      </c>
      <c r="AJ103" s="229" t="e">
        <f t="shared" si="22"/>
        <v>#DIV/0!</v>
      </c>
      <c r="AK103" s="229">
        <f t="shared" si="22"/>
        <v>0.3176448361685873</v>
      </c>
      <c r="AL103" s="229">
        <f t="shared" si="22"/>
        <v>0.42444524686838531</v>
      </c>
      <c r="AM103" s="229">
        <f t="shared" si="22"/>
        <v>0.33512561590198009</v>
      </c>
      <c r="AN103" s="229">
        <f t="shared" si="22"/>
        <v>0.36374944755450767</v>
      </c>
      <c r="AO103" s="229">
        <f t="shared" si="22"/>
        <v>0.27444128648052646</v>
      </c>
      <c r="AP103" s="229">
        <f t="shared" si="22"/>
        <v>0.41036206442629991</v>
      </c>
      <c r="AQ103" s="229">
        <f t="shared" si="22"/>
        <v>0.12104221906181914</v>
      </c>
      <c r="AR103" s="229">
        <f t="shared" si="22"/>
        <v>0.30407205546639549</v>
      </c>
      <c r="AS103" s="229">
        <f t="shared" si="22"/>
        <v>0.34846574123438206</v>
      </c>
      <c r="AT103" s="229">
        <f t="shared" si="22"/>
        <v>0.40015325872111157</v>
      </c>
      <c r="AU103" s="229">
        <f t="shared" si="22"/>
        <v>0.31753624038969425</v>
      </c>
      <c r="AV103" s="229">
        <f t="shared" si="22"/>
        <v>0.26746846522412904</v>
      </c>
      <c r="AW103" s="229">
        <f t="shared" si="22"/>
        <v>0.34502025864210639</v>
      </c>
      <c r="AX103" s="229">
        <f t="shared" si="22"/>
        <v>0.40287776335031211</v>
      </c>
      <c r="AY103" s="229">
        <f t="shared" si="22"/>
        <v>0.20373089179080653</v>
      </c>
      <c r="AZ103" s="229">
        <f t="shared" si="22"/>
        <v>0.3633312871878816</v>
      </c>
      <c r="BA103" s="229">
        <f t="shared" si="22"/>
        <v>0.22059404085620027</v>
      </c>
      <c r="BB103" s="229">
        <f t="shared" si="22"/>
        <v>0.23922942025729024</v>
      </c>
      <c r="BC103" s="229">
        <f t="shared" si="22"/>
        <v>0.47443808304753421</v>
      </c>
      <c r="BD103" s="229">
        <f t="shared" si="22"/>
        <v>0.19987866316202088</v>
      </c>
      <c r="BE103" s="229">
        <f t="shared" si="22"/>
        <v>0.36054357763057532</v>
      </c>
      <c r="BF103" s="229">
        <f t="shared" si="22"/>
        <v>0.52323810241825952</v>
      </c>
      <c r="BG103" s="229">
        <f t="shared" si="22"/>
        <v>0.5045629986654252</v>
      </c>
      <c r="BH103" s="229">
        <f t="shared" si="22"/>
        <v>0.45132719286843526</v>
      </c>
      <c r="BI103" s="229">
        <f t="shared" si="22"/>
        <v>0.4332195496952429</v>
      </c>
      <c r="BJ103" s="229">
        <f t="shared" si="22"/>
        <v>0.63712168075276743</v>
      </c>
      <c r="BK103" s="229">
        <f t="shared" si="22"/>
        <v>0.42011850337852297</v>
      </c>
      <c r="BL103" s="229">
        <f t="shared" si="22"/>
        <v>0.42774901195008086</v>
      </c>
      <c r="BM103" s="229">
        <f t="shared" si="22"/>
        <v>0.52387046093809375</v>
      </c>
      <c r="BN103" s="229">
        <f t="shared" si="22"/>
        <v>0.43445597475099113</v>
      </c>
      <c r="BO103" s="229">
        <f t="shared" si="22"/>
        <v>0.52390126582278451</v>
      </c>
      <c r="BP103" s="229">
        <f t="shared" si="22"/>
        <v>0.70377624697316743</v>
      </c>
      <c r="BQ103" s="229">
        <f t="shared" ref="BQ103:CB103" si="23">+BQ91/BQ95</f>
        <v>0.18992703679231254</v>
      </c>
      <c r="BR103" s="229">
        <f t="shared" si="23"/>
        <v>0.47676401088766363</v>
      </c>
      <c r="BS103" s="229">
        <f t="shared" si="23"/>
        <v>0.71373563110273852</v>
      </c>
      <c r="BT103" s="229">
        <f t="shared" si="23"/>
        <v>0.59567800290659989</v>
      </c>
      <c r="BU103" s="229">
        <f t="shared" si="23"/>
        <v>0.85738618925087184</v>
      </c>
      <c r="BV103" s="229">
        <f t="shared" si="23"/>
        <v>0.61838770201858118</v>
      </c>
      <c r="BW103" s="229">
        <f t="shared" si="23"/>
        <v>0.89952152388611062</v>
      </c>
      <c r="BX103" s="229">
        <f t="shared" si="23"/>
        <v>0.47823382396015646</v>
      </c>
      <c r="BY103" s="229">
        <f t="shared" si="23"/>
        <v>0.65182811802912843</v>
      </c>
      <c r="BZ103" s="229">
        <f t="shared" si="23"/>
        <v>0.4790433644184981</v>
      </c>
      <c r="CA103" s="229">
        <f t="shared" si="23"/>
        <v>1</v>
      </c>
      <c r="CB103" s="229">
        <f t="shared" si="23"/>
        <v>0.51294547676175006</v>
      </c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</row>
    <row r="104" spans="1:95" ht="0" hidden="1" customHeight="1" x14ac:dyDescent="0.25">
      <c r="D104" s="245"/>
      <c r="CK104" s="110"/>
      <c r="CL104" s="110"/>
    </row>
    <row r="105" spans="1:95" ht="0" hidden="1" customHeight="1" x14ac:dyDescent="0.25">
      <c r="CK105" s="110"/>
      <c r="CL105" s="110"/>
    </row>
    <row r="106" spans="1:95" ht="0" hidden="1" customHeight="1" x14ac:dyDescent="0.25">
      <c r="A106" s="109"/>
      <c r="B106" s="109"/>
      <c r="C106" s="156"/>
      <c r="D106" s="157"/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157"/>
      <c r="AC106" s="157"/>
      <c r="AD106" s="157"/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  <c r="AR106" s="157"/>
      <c r="AS106" s="157"/>
      <c r="AT106" s="157"/>
      <c r="AU106" s="157"/>
      <c r="AV106" s="157"/>
      <c r="AW106" s="157"/>
      <c r="AX106" s="157"/>
      <c r="AY106" s="157"/>
      <c r="AZ106" s="157"/>
      <c r="BA106" s="157"/>
      <c r="BB106" s="157"/>
      <c r="BC106" s="157"/>
      <c r="BD106" s="157"/>
      <c r="BE106" s="157"/>
      <c r="BF106" s="157"/>
      <c r="BG106" s="157"/>
      <c r="BH106" s="157"/>
      <c r="BI106" s="157"/>
      <c r="BJ106" s="157"/>
      <c r="BK106" s="157"/>
      <c r="BL106" s="157"/>
      <c r="BM106" s="157"/>
      <c r="BN106" s="157"/>
      <c r="BO106" s="157"/>
      <c r="BP106" s="157"/>
      <c r="BQ106" s="157"/>
      <c r="BR106" s="157"/>
      <c r="BS106" s="157"/>
      <c r="BT106" s="157"/>
      <c r="BU106" s="157"/>
      <c r="BV106" s="157"/>
      <c r="BW106" s="157"/>
      <c r="BX106" s="157"/>
      <c r="BY106" s="157"/>
      <c r="BZ106" s="157"/>
      <c r="CA106" s="157"/>
      <c r="CB106" s="157"/>
      <c r="CC106" s="157"/>
      <c r="CD106" s="157"/>
      <c r="CE106" s="157"/>
      <c r="CF106" s="157"/>
      <c r="CG106" s="157"/>
      <c r="CH106" s="157"/>
      <c r="CI106" s="157"/>
      <c r="CJ106" s="157"/>
      <c r="CM106" s="109"/>
      <c r="CN106" s="109"/>
      <c r="CO106" s="109"/>
      <c r="CP106" s="109"/>
      <c r="CQ106" s="109"/>
    </row>
    <row r="107" spans="1:95" ht="0" hidden="1" customHeight="1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J107" s="113"/>
      <c r="CM107" s="109"/>
      <c r="CN107" s="109"/>
      <c r="CO107" s="109"/>
      <c r="CP107" s="109"/>
      <c r="CQ107" s="109"/>
    </row>
    <row r="108" spans="1:95" x14ac:dyDescent="0.25">
      <c r="A108" s="109"/>
      <c r="B108" s="109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M108" s="109"/>
      <c r="CN108" s="109"/>
      <c r="CO108" s="109"/>
      <c r="CP108" s="109"/>
      <c r="CQ108" s="109"/>
    </row>
    <row r="109" spans="1:95" ht="0" hidden="1" customHeight="1" x14ac:dyDescent="0.25">
      <c r="A109" s="357"/>
      <c r="B109" s="357"/>
      <c r="C109" s="357">
        <v>0</v>
      </c>
      <c r="D109" s="372">
        <v>0</v>
      </c>
      <c r="E109" s="372">
        <v>0</v>
      </c>
      <c r="F109" s="372">
        <v>0</v>
      </c>
      <c r="G109" s="372">
        <v>0</v>
      </c>
      <c r="H109" s="372">
        <v>0</v>
      </c>
      <c r="I109" s="372">
        <v>0</v>
      </c>
      <c r="J109" s="372">
        <v>0</v>
      </c>
      <c r="K109" s="372">
        <v>0</v>
      </c>
      <c r="L109" s="372">
        <v>0</v>
      </c>
      <c r="M109" s="372">
        <v>0</v>
      </c>
      <c r="N109" s="372">
        <v>0</v>
      </c>
      <c r="O109" s="372">
        <v>0</v>
      </c>
      <c r="P109" s="372">
        <v>0</v>
      </c>
      <c r="Q109" s="372">
        <v>0</v>
      </c>
      <c r="R109" s="372">
        <v>0</v>
      </c>
      <c r="S109" s="372">
        <v>0</v>
      </c>
      <c r="T109" s="372">
        <v>0</v>
      </c>
      <c r="U109" s="372">
        <v>0</v>
      </c>
      <c r="V109" s="372">
        <v>0</v>
      </c>
      <c r="W109" s="372">
        <v>0</v>
      </c>
      <c r="X109" s="372">
        <v>0</v>
      </c>
      <c r="Y109" s="372">
        <v>0</v>
      </c>
      <c r="Z109" s="372">
        <v>0</v>
      </c>
      <c r="AA109" s="372">
        <v>0</v>
      </c>
      <c r="AB109" s="372">
        <v>0</v>
      </c>
      <c r="AC109" s="372">
        <v>0</v>
      </c>
      <c r="AD109" s="372">
        <v>0</v>
      </c>
      <c r="AE109" s="372">
        <v>0</v>
      </c>
      <c r="AF109" s="372">
        <v>0</v>
      </c>
      <c r="AG109" s="372">
        <v>0</v>
      </c>
      <c r="AH109" s="372">
        <v>0</v>
      </c>
      <c r="AI109" s="372">
        <v>0</v>
      </c>
      <c r="AJ109" s="372">
        <v>0</v>
      </c>
      <c r="AK109" s="372">
        <v>0</v>
      </c>
      <c r="AL109" s="372">
        <v>0</v>
      </c>
      <c r="AM109" s="372">
        <v>0</v>
      </c>
      <c r="AN109" s="372">
        <v>0</v>
      </c>
      <c r="AO109" s="372">
        <v>0</v>
      </c>
      <c r="AP109" s="372">
        <v>0</v>
      </c>
      <c r="AQ109" s="372">
        <v>0</v>
      </c>
      <c r="AR109" s="372">
        <v>0</v>
      </c>
      <c r="AS109" s="372">
        <v>0</v>
      </c>
      <c r="AT109" s="372">
        <v>0</v>
      </c>
      <c r="AU109" s="372">
        <v>0</v>
      </c>
      <c r="AV109" s="372">
        <v>0</v>
      </c>
      <c r="AW109" s="372">
        <v>0</v>
      </c>
      <c r="AX109" s="372">
        <v>0</v>
      </c>
      <c r="AY109" s="372">
        <v>0</v>
      </c>
      <c r="AZ109" s="372">
        <v>0</v>
      </c>
      <c r="BA109" s="372">
        <v>0</v>
      </c>
      <c r="BB109" s="372">
        <v>0</v>
      </c>
      <c r="BC109" s="372">
        <v>0</v>
      </c>
      <c r="BD109" s="372">
        <v>0</v>
      </c>
      <c r="BE109" s="372">
        <v>0</v>
      </c>
      <c r="BF109" s="372">
        <v>0</v>
      </c>
      <c r="BG109" s="372">
        <v>0</v>
      </c>
      <c r="BH109" s="372">
        <v>0</v>
      </c>
      <c r="BI109" s="372">
        <v>0</v>
      </c>
      <c r="BJ109" s="372">
        <v>0</v>
      </c>
      <c r="BK109" s="372">
        <v>0</v>
      </c>
      <c r="BL109" s="372">
        <v>0</v>
      </c>
      <c r="BM109" s="372">
        <v>0</v>
      </c>
      <c r="BN109" s="372">
        <v>0</v>
      </c>
      <c r="BO109" s="372">
        <v>0</v>
      </c>
      <c r="BP109" s="372">
        <v>0</v>
      </c>
      <c r="BQ109" s="372">
        <v>0</v>
      </c>
      <c r="BR109" s="372">
        <v>0</v>
      </c>
      <c r="BS109" s="372">
        <v>0</v>
      </c>
      <c r="BT109" s="372">
        <v>0</v>
      </c>
      <c r="BU109" s="372">
        <v>0</v>
      </c>
      <c r="BV109" s="372">
        <v>0</v>
      </c>
      <c r="BW109" s="372">
        <v>0</v>
      </c>
      <c r="BX109" s="372">
        <v>0</v>
      </c>
      <c r="BY109" s="372">
        <v>0</v>
      </c>
      <c r="BZ109" s="372">
        <v>0</v>
      </c>
      <c r="CA109" s="372">
        <v>0</v>
      </c>
      <c r="CB109" s="372">
        <v>0</v>
      </c>
      <c r="CC109" s="113"/>
      <c r="CD109" s="113"/>
      <c r="CE109" s="113"/>
      <c r="CF109" s="113"/>
      <c r="CG109" s="113"/>
      <c r="CH109" s="113"/>
      <c r="CI109" s="113"/>
      <c r="CJ109" s="113"/>
      <c r="CM109" s="109"/>
      <c r="CN109" s="109"/>
      <c r="CO109" s="109"/>
      <c r="CP109" s="109"/>
      <c r="CQ109" s="109"/>
    </row>
    <row r="110" spans="1:95" ht="0" hidden="1" customHeight="1" x14ac:dyDescent="0.25">
      <c r="A110" s="357"/>
      <c r="B110" s="357"/>
      <c r="C110" s="357">
        <v>0</v>
      </c>
      <c r="D110" s="372">
        <v>0</v>
      </c>
      <c r="E110" s="372">
        <v>0</v>
      </c>
      <c r="F110" s="372">
        <v>0</v>
      </c>
      <c r="G110" s="372">
        <v>0</v>
      </c>
      <c r="H110" s="372">
        <v>0</v>
      </c>
      <c r="I110" s="372">
        <v>0</v>
      </c>
      <c r="J110" s="372">
        <v>0</v>
      </c>
      <c r="K110" s="372">
        <v>0</v>
      </c>
      <c r="L110" s="372">
        <v>0</v>
      </c>
      <c r="M110" s="372">
        <v>0</v>
      </c>
      <c r="N110" s="372">
        <v>0</v>
      </c>
      <c r="O110" s="372">
        <v>0</v>
      </c>
      <c r="P110" s="372">
        <v>0</v>
      </c>
      <c r="Q110" s="372">
        <v>0</v>
      </c>
      <c r="R110" s="372">
        <v>0</v>
      </c>
      <c r="S110" s="372">
        <v>0</v>
      </c>
      <c r="T110" s="372">
        <v>0</v>
      </c>
      <c r="U110" s="372">
        <v>0</v>
      </c>
      <c r="V110" s="372">
        <v>0</v>
      </c>
      <c r="W110" s="372">
        <v>0</v>
      </c>
      <c r="X110" s="372">
        <v>0</v>
      </c>
      <c r="Y110" s="372">
        <v>0</v>
      </c>
      <c r="Z110" s="372">
        <v>0</v>
      </c>
      <c r="AA110" s="372">
        <v>0</v>
      </c>
      <c r="AB110" s="372">
        <v>0</v>
      </c>
      <c r="AC110" s="372">
        <v>0</v>
      </c>
      <c r="AD110" s="372">
        <v>0</v>
      </c>
      <c r="AE110" s="372">
        <v>0</v>
      </c>
      <c r="AF110" s="372">
        <v>0</v>
      </c>
      <c r="AG110" s="372">
        <v>0</v>
      </c>
      <c r="AH110" s="372">
        <v>0</v>
      </c>
      <c r="AI110" s="372">
        <v>0</v>
      </c>
      <c r="AJ110" s="372">
        <v>0</v>
      </c>
      <c r="AK110" s="372">
        <v>0</v>
      </c>
      <c r="AL110" s="372">
        <v>0</v>
      </c>
      <c r="AM110" s="372">
        <v>0</v>
      </c>
      <c r="AN110" s="372">
        <v>0</v>
      </c>
      <c r="AO110" s="372">
        <v>0</v>
      </c>
      <c r="AP110" s="372">
        <v>0</v>
      </c>
      <c r="AQ110" s="372">
        <v>0</v>
      </c>
      <c r="AR110" s="372">
        <v>0</v>
      </c>
      <c r="AS110" s="372">
        <v>0</v>
      </c>
      <c r="AT110" s="372">
        <v>0</v>
      </c>
      <c r="AU110" s="372">
        <v>0</v>
      </c>
      <c r="AV110" s="372">
        <v>0</v>
      </c>
      <c r="AW110" s="372">
        <v>0</v>
      </c>
      <c r="AX110" s="372">
        <v>0</v>
      </c>
      <c r="AY110" s="372">
        <v>0</v>
      </c>
      <c r="AZ110" s="372">
        <v>0</v>
      </c>
      <c r="BA110" s="372">
        <v>0</v>
      </c>
      <c r="BB110" s="372">
        <v>0</v>
      </c>
      <c r="BC110" s="372">
        <v>0</v>
      </c>
      <c r="BD110" s="372">
        <v>0</v>
      </c>
      <c r="BE110" s="372">
        <v>0</v>
      </c>
      <c r="BF110" s="372">
        <v>0</v>
      </c>
      <c r="BG110" s="372">
        <v>0</v>
      </c>
      <c r="BH110" s="372">
        <v>0</v>
      </c>
      <c r="BI110" s="372">
        <v>0</v>
      </c>
      <c r="BJ110" s="372">
        <v>0</v>
      </c>
      <c r="BK110" s="372">
        <v>0</v>
      </c>
      <c r="BL110" s="372">
        <v>0</v>
      </c>
      <c r="BM110" s="372">
        <v>0</v>
      </c>
      <c r="BN110" s="372">
        <v>0</v>
      </c>
      <c r="BO110" s="372">
        <v>0</v>
      </c>
      <c r="BP110" s="372">
        <v>0</v>
      </c>
      <c r="BQ110" s="372">
        <v>0</v>
      </c>
      <c r="BR110" s="372">
        <v>0</v>
      </c>
      <c r="BS110" s="372">
        <v>0</v>
      </c>
      <c r="BT110" s="372">
        <v>0</v>
      </c>
      <c r="BU110" s="372">
        <v>0</v>
      </c>
      <c r="BV110" s="372">
        <v>0</v>
      </c>
      <c r="BW110" s="372">
        <v>0</v>
      </c>
      <c r="BX110" s="372">
        <v>0</v>
      </c>
      <c r="BY110" s="372">
        <v>0</v>
      </c>
      <c r="BZ110" s="372">
        <v>0</v>
      </c>
      <c r="CA110" s="372">
        <v>0</v>
      </c>
      <c r="CB110" s="372">
        <v>0</v>
      </c>
      <c r="CC110" s="110"/>
      <c r="CD110" s="110"/>
      <c r="CE110" s="110"/>
      <c r="CF110" s="110"/>
      <c r="CG110" s="110"/>
      <c r="CH110" s="110"/>
      <c r="CI110" s="110"/>
      <c r="CJ110" s="110"/>
      <c r="CM110" s="109"/>
      <c r="CN110" s="109"/>
      <c r="CO110" s="109"/>
      <c r="CP110" s="109"/>
      <c r="CQ110" s="109"/>
    </row>
    <row r="111" spans="1:95" ht="0" hidden="1" customHeight="1" x14ac:dyDescent="0.25">
      <c r="A111" s="357"/>
      <c r="B111" s="357"/>
      <c r="C111" s="357">
        <v>0</v>
      </c>
      <c r="D111" s="372">
        <v>0</v>
      </c>
      <c r="E111" s="372">
        <v>0</v>
      </c>
      <c r="F111" s="372">
        <v>0</v>
      </c>
      <c r="G111" s="372">
        <v>0</v>
      </c>
      <c r="H111" s="372">
        <v>0</v>
      </c>
      <c r="I111" s="372">
        <v>0</v>
      </c>
      <c r="J111" s="372">
        <v>0</v>
      </c>
      <c r="K111" s="372">
        <v>0</v>
      </c>
      <c r="L111" s="372">
        <v>0</v>
      </c>
      <c r="M111" s="372">
        <v>0</v>
      </c>
      <c r="N111" s="372">
        <v>0</v>
      </c>
      <c r="O111" s="372">
        <v>0</v>
      </c>
      <c r="P111" s="372">
        <v>0</v>
      </c>
      <c r="Q111" s="372">
        <v>0</v>
      </c>
      <c r="R111" s="372">
        <v>0</v>
      </c>
      <c r="S111" s="372">
        <v>0</v>
      </c>
      <c r="T111" s="372">
        <v>0</v>
      </c>
      <c r="U111" s="372">
        <v>0</v>
      </c>
      <c r="V111" s="372">
        <v>0</v>
      </c>
      <c r="W111" s="372">
        <v>0</v>
      </c>
      <c r="X111" s="372">
        <v>0</v>
      </c>
      <c r="Y111" s="372">
        <v>0</v>
      </c>
      <c r="Z111" s="372">
        <v>0</v>
      </c>
      <c r="AA111" s="372">
        <v>0</v>
      </c>
      <c r="AB111" s="372">
        <v>0</v>
      </c>
      <c r="AC111" s="372">
        <v>0</v>
      </c>
      <c r="AD111" s="372">
        <v>0</v>
      </c>
      <c r="AE111" s="372">
        <v>0</v>
      </c>
      <c r="AF111" s="372">
        <v>0</v>
      </c>
      <c r="AG111" s="372">
        <v>0</v>
      </c>
      <c r="AH111" s="372">
        <v>0</v>
      </c>
      <c r="AI111" s="372">
        <v>0</v>
      </c>
      <c r="AJ111" s="372">
        <v>0</v>
      </c>
      <c r="AK111" s="372">
        <v>0</v>
      </c>
      <c r="AL111" s="372">
        <v>0</v>
      </c>
      <c r="AM111" s="372">
        <v>0</v>
      </c>
      <c r="AN111" s="372">
        <v>0</v>
      </c>
      <c r="AO111" s="372">
        <v>0</v>
      </c>
      <c r="AP111" s="372">
        <v>0</v>
      </c>
      <c r="AQ111" s="372">
        <v>0</v>
      </c>
      <c r="AR111" s="372">
        <v>0</v>
      </c>
      <c r="AS111" s="372">
        <v>0</v>
      </c>
      <c r="AT111" s="372">
        <v>0</v>
      </c>
      <c r="AU111" s="372">
        <v>0</v>
      </c>
      <c r="AV111" s="372">
        <v>0</v>
      </c>
      <c r="AW111" s="372">
        <v>0</v>
      </c>
      <c r="AX111" s="372">
        <v>0</v>
      </c>
      <c r="AY111" s="372">
        <v>0</v>
      </c>
      <c r="AZ111" s="372">
        <v>0</v>
      </c>
      <c r="BA111" s="372">
        <v>0</v>
      </c>
      <c r="BB111" s="372">
        <v>0</v>
      </c>
      <c r="BC111" s="372">
        <v>0</v>
      </c>
      <c r="BD111" s="372">
        <v>0</v>
      </c>
      <c r="BE111" s="372">
        <v>0</v>
      </c>
      <c r="BF111" s="372">
        <v>0</v>
      </c>
      <c r="BG111" s="372">
        <v>0</v>
      </c>
      <c r="BH111" s="372">
        <v>0</v>
      </c>
      <c r="BI111" s="372">
        <v>0</v>
      </c>
      <c r="BJ111" s="372">
        <v>0</v>
      </c>
      <c r="BK111" s="372">
        <v>0</v>
      </c>
      <c r="BL111" s="372">
        <v>0</v>
      </c>
      <c r="BM111" s="372">
        <v>0</v>
      </c>
      <c r="BN111" s="372">
        <v>0</v>
      </c>
      <c r="BO111" s="372">
        <v>0</v>
      </c>
      <c r="BP111" s="372">
        <v>0</v>
      </c>
      <c r="BQ111" s="372">
        <v>0</v>
      </c>
      <c r="BR111" s="372">
        <v>0</v>
      </c>
      <c r="BS111" s="372">
        <v>0</v>
      </c>
      <c r="BT111" s="372">
        <v>0</v>
      </c>
      <c r="BU111" s="372">
        <v>0</v>
      </c>
      <c r="BV111" s="372">
        <v>0</v>
      </c>
      <c r="BW111" s="372">
        <v>0</v>
      </c>
      <c r="BX111" s="372">
        <v>0</v>
      </c>
      <c r="BY111" s="372">
        <v>0</v>
      </c>
      <c r="BZ111" s="372">
        <v>0</v>
      </c>
      <c r="CA111" s="372">
        <v>0</v>
      </c>
      <c r="CB111" s="372">
        <v>0</v>
      </c>
      <c r="CC111" s="113"/>
      <c r="CD111" s="113"/>
      <c r="CE111" s="113"/>
      <c r="CF111" s="113"/>
      <c r="CG111" s="113"/>
      <c r="CH111" s="113"/>
      <c r="CI111" s="113"/>
      <c r="CJ111" s="113"/>
      <c r="CM111" s="109"/>
      <c r="CN111" s="109"/>
      <c r="CO111" s="109"/>
      <c r="CP111" s="109"/>
      <c r="CQ111" s="109"/>
    </row>
    <row r="112" spans="1:95" ht="0" hidden="1" customHeight="1" x14ac:dyDescent="0.25">
      <c r="A112" s="357"/>
      <c r="B112" s="357"/>
      <c r="C112" s="357">
        <v>0</v>
      </c>
      <c r="D112" s="372">
        <v>0</v>
      </c>
      <c r="E112" s="372">
        <v>0</v>
      </c>
      <c r="F112" s="372">
        <v>0</v>
      </c>
      <c r="G112" s="372">
        <v>0</v>
      </c>
      <c r="H112" s="372">
        <v>0</v>
      </c>
      <c r="I112" s="372">
        <v>0</v>
      </c>
      <c r="J112" s="372">
        <v>0</v>
      </c>
      <c r="K112" s="372">
        <v>0</v>
      </c>
      <c r="L112" s="372">
        <v>0</v>
      </c>
      <c r="M112" s="372">
        <v>0</v>
      </c>
      <c r="N112" s="372">
        <v>0</v>
      </c>
      <c r="O112" s="372">
        <v>0</v>
      </c>
      <c r="P112" s="372">
        <v>0</v>
      </c>
      <c r="Q112" s="372">
        <v>0</v>
      </c>
      <c r="R112" s="372">
        <v>0</v>
      </c>
      <c r="S112" s="372">
        <v>0</v>
      </c>
      <c r="T112" s="372">
        <v>0</v>
      </c>
      <c r="U112" s="372">
        <v>0</v>
      </c>
      <c r="V112" s="372">
        <v>0</v>
      </c>
      <c r="W112" s="372">
        <v>0</v>
      </c>
      <c r="X112" s="372">
        <v>0</v>
      </c>
      <c r="Y112" s="372">
        <v>0</v>
      </c>
      <c r="Z112" s="372">
        <v>0</v>
      </c>
      <c r="AA112" s="372">
        <v>0</v>
      </c>
      <c r="AB112" s="372">
        <v>0</v>
      </c>
      <c r="AC112" s="372">
        <v>0</v>
      </c>
      <c r="AD112" s="372">
        <v>0</v>
      </c>
      <c r="AE112" s="372">
        <v>0</v>
      </c>
      <c r="AF112" s="372">
        <v>0</v>
      </c>
      <c r="AG112" s="372">
        <v>0</v>
      </c>
      <c r="AH112" s="372">
        <v>0</v>
      </c>
      <c r="AI112" s="372">
        <v>0</v>
      </c>
      <c r="AJ112" s="372">
        <v>0</v>
      </c>
      <c r="AK112" s="372">
        <v>0</v>
      </c>
      <c r="AL112" s="372">
        <v>0</v>
      </c>
      <c r="AM112" s="372">
        <v>0</v>
      </c>
      <c r="AN112" s="372">
        <v>0</v>
      </c>
      <c r="AO112" s="372">
        <v>0</v>
      </c>
      <c r="AP112" s="372">
        <v>0</v>
      </c>
      <c r="AQ112" s="372">
        <v>0</v>
      </c>
      <c r="AR112" s="372">
        <v>0</v>
      </c>
      <c r="AS112" s="372">
        <v>0</v>
      </c>
      <c r="AT112" s="372">
        <v>0</v>
      </c>
      <c r="AU112" s="372">
        <v>0</v>
      </c>
      <c r="AV112" s="372">
        <v>0</v>
      </c>
      <c r="AW112" s="372">
        <v>0</v>
      </c>
      <c r="AX112" s="372">
        <v>0</v>
      </c>
      <c r="AY112" s="372">
        <v>0</v>
      </c>
      <c r="AZ112" s="372">
        <v>0</v>
      </c>
      <c r="BA112" s="372">
        <v>0</v>
      </c>
      <c r="BB112" s="372">
        <v>0</v>
      </c>
      <c r="BC112" s="372">
        <v>0</v>
      </c>
      <c r="BD112" s="372">
        <v>0</v>
      </c>
      <c r="BE112" s="372">
        <v>0</v>
      </c>
      <c r="BF112" s="372">
        <v>0</v>
      </c>
      <c r="BG112" s="372">
        <v>0</v>
      </c>
      <c r="BH112" s="372">
        <v>0</v>
      </c>
      <c r="BI112" s="372">
        <v>0</v>
      </c>
      <c r="BJ112" s="372">
        <v>0</v>
      </c>
      <c r="BK112" s="372">
        <v>0</v>
      </c>
      <c r="BL112" s="372">
        <v>0</v>
      </c>
      <c r="BM112" s="372">
        <v>0</v>
      </c>
      <c r="BN112" s="372">
        <v>0</v>
      </c>
      <c r="BO112" s="372">
        <v>0</v>
      </c>
      <c r="BP112" s="372">
        <v>0</v>
      </c>
      <c r="BQ112" s="372">
        <v>0</v>
      </c>
      <c r="BR112" s="372">
        <v>0</v>
      </c>
      <c r="BS112" s="372">
        <v>0</v>
      </c>
      <c r="BT112" s="372">
        <v>0</v>
      </c>
      <c r="BU112" s="372">
        <v>0</v>
      </c>
      <c r="BV112" s="372">
        <v>0</v>
      </c>
      <c r="BW112" s="372">
        <v>0</v>
      </c>
      <c r="BX112" s="372">
        <v>0</v>
      </c>
      <c r="BY112" s="372">
        <v>0</v>
      </c>
      <c r="BZ112" s="372">
        <v>0</v>
      </c>
      <c r="CA112" s="372">
        <v>0</v>
      </c>
      <c r="CB112" s="372">
        <v>0</v>
      </c>
      <c r="CC112" s="113"/>
      <c r="CD112" s="113"/>
      <c r="CE112" s="113"/>
      <c r="CF112" s="113"/>
      <c r="CG112" s="113"/>
      <c r="CH112" s="113"/>
      <c r="CI112" s="113"/>
      <c r="CJ112" s="113"/>
      <c r="CM112" s="109"/>
      <c r="CN112" s="109"/>
      <c r="CO112" s="109"/>
      <c r="CP112" s="109"/>
      <c r="CQ112" s="109"/>
    </row>
    <row r="113" spans="1:95" ht="0" hidden="1" customHeight="1" x14ac:dyDescent="0.25">
      <c r="A113" s="357"/>
      <c r="B113" s="357"/>
      <c r="C113" s="357">
        <v>0</v>
      </c>
      <c r="D113" s="372">
        <v>0</v>
      </c>
      <c r="E113" s="372">
        <v>0</v>
      </c>
      <c r="F113" s="372">
        <v>0</v>
      </c>
      <c r="G113" s="372">
        <v>0</v>
      </c>
      <c r="H113" s="372">
        <v>0</v>
      </c>
      <c r="I113" s="372">
        <v>0</v>
      </c>
      <c r="J113" s="372">
        <v>0</v>
      </c>
      <c r="K113" s="372">
        <v>0</v>
      </c>
      <c r="L113" s="372">
        <v>0</v>
      </c>
      <c r="M113" s="372">
        <v>0</v>
      </c>
      <c r="N113" s="372">
        <v>0</v>
      </c>
      <c r="O113" s="372">
        <v>0</v>
      </c>
      <c r="P113" s="372">
        <v>0</v>
      </c>
      <c r="Q113" s="372">
        <v>0</v>
      </c>
      <c r="R113" s="372">
        <v>0</v>
      </c>
      <c r="S113" s="372">
        <v>0</v>
      </c>
      <c r="T113" s="372">
        <v>0</v>
      </c>
      <c r="U113" s="372">
        <v>0</v>
      </c>
      <c r="V113" s="372">
        <v>0</v>
      </c>
      <c r="W113" s="372">
        <v>0</v>
      </c>
      <c r="X113" s="372">
        <v>0</v>
      </c>
      <c r="Y113" s="372">
        <v>0</v>
      </c>
      <c r="Z113" s="372">
        <v>0</v>
      </c>
      <c r="AA113" s="372">
        <v>0</v>
      </c>
      <c r="AB113" s="372">
        <v>0</v>
      </c>
      <c r="AC113" s="372">
        <v>0</v>
      </c>
      <c r="AD113" s="372">
        <v>0</v>
      </c>
      <c r="AE113" s="372">
        <v>0</v>
      </c>
      <c r="AF113" s="372">
        <v>0</v>
      </c>
      <c r="AG113" s="372">
        <v>0</v>
      </c>
      <c r="AH113" s="372">
        <v>0</v>
      </c>
      <c r="AI113" s="372">
        <v>0</v>
      </c>
      <c r="AJ113" s="372">
        <v>0</v>
      </c>
      <c r="AK113" s="372">
        <v>0</v>
      </c>
      <c r="AL113" s="372">
        <v>0</v>
      </c>
      <c r="AM113" s="372">
        <v>0</v>
      </c>
      <c r="AN113" s="372">
        <v>0</v>
      </c>
      <c r="AO113" s="372">
        <v>0</v>
      </c>
      <c r="AP113" s="372">
        <v>0</v>
      </c>
      <c r="AQ113" s="372">
        <v>0</v>
      </c>
      <c r="AR113" s="372">
        <v>0</v>
      </c>
      <c r="AS113" s="372">
        <v>0</v>
      </c>
      <c r="AT113" s="372">
        <v>0</v>
      </c>
      <c r="AU113" s="372">
        <v>0</v>
      </c>
      <c r="AV113" s="372">
        <v>0</v>
      </c>
      <c r="AW113" s="372">
        <v>0</v>
      </c>
      <c r="AX113" s="372">
        <v>0</v>
      </c>
      <c r="AY113" s="372">
        <v>0</v>
      </c>
      <c r="AZ113" s="372">
        <v>0</v>
      </c>
      <c r="BA113" s="372">
        <v>0</v>
      </c>
      <c r="BB113" s="372">
        <v>0</v>
      </c>
      <c r="BC113" s="372">
        <v>0</v>
      </c>
      <c r="BD113" s="372">
        <v>0</v>
      </c>
      <c r="BE113" s="372">
        <v>0</v>
      </c>
      <c r="BF113" s="372">
        <v>0</v>
      </c>
      <c r="BG113" s="372">
        <v>0</v>
      </c>
      <c r="BH113" s="372">
        <v>0</v>
      </c>
      <c r="BI113" s="372">
        <v>0</v>
      </c>
      <c r="BJ113" s="372">
        <v>0</v>
      </c>
      <c r="BK113" s="372">
        <v>0</v>
      </c>
      <c r="BL113" s="372">
        <v>0</v>
      </c>
      <c r="BM113" s="372">
        <v>0</v>
      </c>
      <c r="BN113" s="372">
        <v>0</v>
      </c>
      <c r="BO113" s="372">
        <v>0</v>
      </c>
      <c r="BP113" s="372">
        <v>0</v>
      </c>
      <c r="BQ113" s="372">
        <v>0</v>
      </c>
      <c r="BR113" s="372">
        <v>0</v>
      </c>
      <c r="BS113" s="372">
        <v>0</v>
      </c>
      <c r="BT113" s="372">
        <v>0</v>
      </c>
      <c r="BU113" s="372">
        <v>0</v>
      </c>
      <c r="BV113" s="372">
        <v>0</v>
      </c>
      <c r="BW113" s="372">
        <v>0</v>
      </c>
      <c r="BX113" s="372">
        <v>0</v>
      </c>
      <c r="BY113" s="372">
        <v>0</v>
      </c>
      <c r="BZ113" s="372">
        <v>0</v>
      </c>
      <c r="CA113" s="372">
        <v>0</v>
      </c>
      <c r="CB113" s="372">
        <v>0</v>
      </c>
      <c r="CC113" s="110"/>
      <c r="CD113" s="110"/>
      <c r="CE113" s="110"/>
      <c r="CF113" s="110"/>
      <c r="CG113" s="110"/>
      <c r="CH113" s="110"/>
      <c r="CI113" s="110"/>
      <c r="CJ113" s="110"/>
      <c r="CM113" s="109"/>
      <c r="CN113" s="109"/>
      <c r="CO113" s="109"/>
      <c r="CP113" s="109"/>
      <c r="CQ113" s="109"/>
    </row>
    <row r="114" spans="1:95" ht="0" hidden="1" customHeight="1" x14ac:dyDescent="0.25">
      <c r="A114" s="357"/>
      <c r="B114" s="357"/>
      <c r="C114" s="357">
        <v>0</v>
      </c>
      <c r="D114" s="372">
        <v>0</v>
      </c>
      <c r="E114" s="372">
        <v>0</v>
      </c>
      <c r="F114" s="372">
        <v>0</v>
      </c>
      <c r="G114" s="372">
        <v>0</v>
      </c>
      <c r="H114" s="372">
        <v>0</v>
      </c>
      <c r="I114" s="372">
        <v>0</v>
      </c>
      <c r="J114" s="372">
        <v>0</v>
      </c>
      <c r="K114" s="372">
        <v>0</v>
      </c>
      <c r="L114" s="372">
        <v>0</v>
      </c>
      <c r="M114" s="372">
        <v>0</v>
      </c>
      <c r="N114" s="372">
        <v>0</v>
      </c>
      <c r="O114" s="372">
        <v>0</v>
      </c>
      <c r="P114" s="372">
        <v>0</v>
      </c>
      <c r="Q114" s="372">
        <v>0</v>
      </c>
      <c r="R114" s="372">
        <v>0</v>
      </c>
      <c r="S114" s="372">
        <v>0</v>
      </c>
      <c r="T114" s="372">
        <v>0</v>
      </c>
      <c r="U114" s="372">
        <v>0</v>
      </c>
      <c r="V114" s="372">
        <v>0</v>
      </c>
      <c r="W114" s="372">
        <v>0</v>
      </c>
      <c r="X114" s="372">
        <v>0</v>
      </c>
      <c r="Y114" s="372">
        <v>0</v>
      </c>
      <c r="Z114" s="372">
        <v>0</v>
      </c>
      <c r="AA114" s="372">
        <v>0</v>
      </c>
      <c r="AB114" s="372">
        <v>0</v>
      </c>
      <c r="AC114" s="372">
        <v>0</v>
      </c>
      <c r="AD114" s="372">
        <v>0</v>
      </c>
      <c r="AE114" s="372">
        <v>0</v>
      </c>
      <c r="AF114" s="372">
        <v>0</v>
      </c>
      <c r="AG114" s="372">
        <v>0</v>
      </c>
      <c r="AH114" s="372">
        <v>0</v>
      </c>
      <c r="AI114" s="372">
        <v>0</v>
      </c>
      <c r="AJ114" s="372">
        <v>0</v>
      </c>
      <c r="AK114" s="372">
        <v>0</v>
      </c>
      <c r="AL114" s="372">
        <v>0</v>
      </c>
      <c r="AM114" s="372">
        <v>0</v>
      </c>
      <c r="AN114" s="372">
        <v>0</v>
      </c>
      <c r="AO114" s="372">
        <v>0</v>
      </c>
      <c r="AP114" s="372">
        <v>0</v>
      </c>
      <c r="AQ114" s="372">
        <v>0</v>
      </c>
      <c r="AR114" s="372">
        <v>0</v>
      </c>
      <c r="AS114" s="372">
        <v>0</v>
      </c>
      <c r="AT114" s="372">
        <v>0</v>
      </c>
      <c r="AU114" s="372">
        <v>0</v>
      </c>
      <c r="AV114" s="372">
        <v>0</v>
      </c>
      <c r="AW114" s="372">
        <v>0</v>
      </c>
      <c r="AX114" s="372">
        <v>0</v>
      </c>
      <c r="AY114" s="372">
        <v>0</v>
      </c>
      <c r="AZ114" s="372">
        <v>0</v>
      </c>
      <c r="BA114" s="372">
        <v>0</v>
      </c>
      <c r="BB114" s="372">
        <v>0</v>
      </c>
      <c r="BC114" s="372">
        <v>0</v>
      </c>
      <c r="BD114" s="372">
        <v>0</v>
      </c>
      <c r="BE114" s="372">
        <v>0</v>
      </c>
      <c r="BF114" s="372">
        <v>0</v>
      </c>
      <c r="BG114" s="372">
        <v>0</v>
      </c>
      <c r="BH114" s="372">
        <v>0</v>
      </c>
      <c r="BI114" s="372">
        <v>0</v>
      </c>
      <c r="BJ114" s="372">
        <v>0</v>
      </c>
      <c r="BK114" s="372">
        <v>0</v>
      </c>
      <c r="BL114" s="372">
        <v>0</v>
      </c>
      <c r="BM114" s="372">
        <v>0</v>
      </c>
      <c r="BN114" s="372">
        <v>0</v>
      </c>
      <c r="BO114" s="372">
        <v>0</v>
      </c>
      <c r="BP114" s="372">
        <v>0</v>
      </c>
      <c r="BQ114" s="372">
        <v>0</v>
      </c>
      <c r="BR114" s="372">
        <v>0</v>
      </c>
      <c r="BS114" s="372">
        <v>0</v>
      </c>
      <c r="BT114" s="372">
        <v>0</v>
      </c>
      <c r="BU114" s="372">
        <v>0</v>
      </c>
      <c r="BV114" s="372">
        <v>0</v>
      </c>
      <c r="BW114" s="372">
        <v>0</v>
      </c>
      <c r="BX114" s="372">
        <v>0</v>
      </c>
      <c r="BY114" s="372">
        <v>0</v>
      </c>
      <c r="BZ114" s="372">
        <v>0</v>
      </c>
      <c r="CA114" s="372">
        <v>0</v>
      </c>
      <c r="CB114" s="372">
        <v>0</v>
      </c>
      <c r="CC114" s="110"/>
      <c r="CD114" s="110"/>
      <c r="CE114" s="110"/>
      <c r="CF114" s="110"/>
      <c r="CG114" s="110"/>
      <c r="CH114" s="110"/>
      <c r="CI114" s="110"/>
      <c r="CJ114" s="110"/>
      <c r="CM114" s="109"/>
      <c r="CN114" s="109"/>
      <c r="CO114" s="109"/>
      <c r="CP114" s="109"/>
      <c r="CQ114" s="109"/>
    </row>
    <row r="115" spans="1:95" ht="0" hidden="1" customHeight="1" x14ac:dyDescent="0.25">
      <c r="A115" s="357"/>
      <c r="B115" s="357"/>
      <c r="C115" s="357">
        <v>0</v>
      </c>
      <c r="D115" s="372">
        <v>0</v>
      </c>
      <c r="E115" s="372">
        <v>0</v>
      </c>
      <c r="F115" s="372">
        <v>0</v>
      </c>
      <c r="G115" s="372">
        <v>0</v>
      </c>
      <c r="H115" s="372">
        <v>0</v>
      </c>
      <c r="I115" s="372">
        <v>0</v>
      </c>
      <c r="J115" s="372">
        <v>0</v>
      </c>
      <c r="K115" s="372">
        <v>0</v>
      </c>
      <c r="L115" s="372">
        <v>0</v>
      </c>
      <c r="M115" s="372">
        <v>0</v>
      </c>
      <c r="N115" s="372">
        <v>0</v>
      </c>
      <c r="O115" s="372">
        <v>0</v>
      </c>
      <c r="P115" s="372">
        <v>0</v>
      </c>
      <c r="Q115" s="372">
        <v>0</v>
      </c>
      <c r="R115" s="372">
        <v>0</v>
      </c>
      <c r="S115" s="372">
        <v>0</v>
      </c>
      <c r="T115" s="372">
        <v>0</v>
      </c>
      <c r="U115" s="372">
        <v>0</v>
      </c>
      <c r="V115" s="372">
        <v>0</v>
      </c>
      <c r="W115" s="372">
        <v>0</v>
      </c>
      <c r="X115" s="372">
        <v>0</v>
      </c>
      <c r="Y115" s="372">
        <v>0</v>
      </c>
      <c r="Z115" s="372">
        <v>0</v>
      </c>
      <c r="AA115" s="372">
        <v>0</v>
      </c>
      <c r="AB115" s="372">
        <v>0</v>
      </c>
      <c r="AC115" s="372">
        <v>0</v>
      </c>
      <c r="AD115" s="372">
        <v>0</v>
      </c>
      <c r="AE115" s="372">
        <v>0</v>
      </c>
      <c r="AF115" s="372">
        <v>0</v>
      </c>
      <c r="AG115" s="372">
        <v>0</v>
      </c>
      <c r="AH115" s="372">
        <v>0</v>
      </c>
      <c r="AI115" s="372">
        <v>0</v>
      </c>
      <c r="AJ115" s="372">
        <v>0</v>
      </c>
      <c r="AK115" s="372">
        <v>0</v>
      </c>
      <c r="AL115" s="372">
        <v>0</v>
      </c>
      <c r="AM115" s="372">
        <v>0</v>
      </c>
      <c r="AN115" s="372">
        <v>0</v>
      </c>
      <c r="AO115" s="372">
        <v>0</v>
      </c>
      <c r="AP115" s="372">
        <v>0</v>
      </c>
      <c r="AQ115" s="372">
        <v>0</v>
      </c>
      <c r="AR115" s="372">
        <v>0</v>
      </c>
      <c r="AS115" s="372">
        <v>0</v>
      </c>
      <c r="AT115" s="372">
        <v>0</v>
      </c>
      <c r="AU115" s="372">
        <v>0</v>
      </c>
      <c r="AV115" s="372">
        <v>0</v>
      </c>
      <c r="AW115" s="372">
        <v>0</v>
      </c>
      <c r="AX115" s="372">
        <v>0</v>
      </c>
      <c r="AY115" s="372">
        <v>0</v>
      </c>
      <c r="AZ115" s="372">
        <v>0</v>
      </c>
      <c r="BA115" s="372">
        <v>0</v>
      </c>
      <c r="BB115" s="372">
        <v>0</v>
      </c>
      <c r="BC115" s="372">
        <v>0</v>
      </c>
      <c r="BD115" s="372">
        <v>0</v>
      </c>
      <c r="BE115" s="372">
        <v>0</v>
      </c>
      <c r="BF115" s="372">
        <v>0</v>
      </c>
      <c r="BG115" s="372">
        <v>0</v>
      </c>
      <c r="BH115" s="372">
        <v>0</v>
      </c>
      <c r="BI115" s="372">
        <v>0</v>
      </c>
      <c r="BJ115" s="372">
        <v>0</v>
      </c>
      <c r="BK115" s="372">
        <v>0</v>
      </c>
      <c r="BL115" s="372">
        <v>0</v>
      </c>
      <c r="BM115" s="372">
        <v>0</v>
      </c>
      <c r="BN115" s="372">
        <v>0</v>
      </c>
      <c r="BO115" s="372">
        <v>0</v>
      </c>
      <c r="BP115" s="372">
        <v>0</v>
      </c>
      <c r="BQ115" s="372">
        <v>0</v>
      </c>
      <c r="BR115" s="372">
        <v>0</v>
      </c>
      <c r="BS115" s="372">
        <v>0</v>
      </c>
      <c r="BT115" s="372">
        <v>0</v>
      </c>
      <c r="BU115" s="372">
        <v>0</v>
      </c>
      <c r="BV115" s="372">
        <v>0</v>
      </c>
      <c r="BW115" s="372">
        <v>0</v>
      </c>
      <c r="BX115" s="372">
        <v>0</v>
      </c>
      <c r="BY115" s="372">
        <v>0</v>
      </c>
      <c r="BZ115" s="372">
        <v>0</v>
      </c>
      <c r="CA115" s="372">
        <v>0</v>
      </c>
      <c r="CB115" s="372">
        <v>0</v>
      </c>
      <c r="CC115" s="110"/>
      <c r="CD115" s="110"/>
      <c r="CE115" s="110"/>
      <c r="CF115" s="110"/>
      <c r="CG115" s="110"/>
      <c r="CH115" s="110"/>
      <c r="CI115" s="110"/>
      <c r="CJ115" s="110"/>
      <c r="CM115" s="109"/>
      <c r="CN115" s="109"/>
      <c r="CO115" s="109"/>
      <c r="CP115" s="109"/>
      <c r="CQ115" s="109"/>
    </row>
    <row r="116" spans="1:95" ht="0" hidden="1" customHeight="1" x14ac:dyDescent="0.25">
      <c r="A116" s="357"/>
      <c r="B116" s="357"/>
      <c r="C116" s="357">
        <v>0</v>
      </c>
      <c r="D116" s="372">
        <v>0</v>
      </c>
      <c r="E116" s="372">
        <v>0</v>
      </c>
      <c r="F116" s="372">
        <v>0</v>
      </c>
      <c r="G116" s="372">
        <v>0</v>
      </c>
      <c r="H116" s="372">
        <v>0</v>
      </c>
      <c r="I116" s="372">
        <v>0</v>
      </c>
      <c r="J116" s="372">
        <v>0</v>
      </c>
      <c r="K116" s="372">
        <v>0</v>
      </c>
      <c r="L116" s="372">
        <v>0</v>
      </c>
      <c r="M116" s="372">
        <v>0</v>
      </c>
      <c r="N116" s="372">
        <v>0</v>
      </c>
      <c r="O116" s="372">
        <v>0</v>
      </c>
      <c r="P116" s="372">
        <v>0</v>
      </c>
      <c r="Q116" s="372">
        <v>0</v>
      </c>
      <c r="R116" s="372">
        <v>0</v>
      </c>
      <c r="S116" s="372">
        <v>0</v>
      </c>
      <c r="T116" s="372">
        <v>0</v>
      </c>
      <c r="U116" s="372">
        <v>0</v>
      </c>
      <c r="V116" s="372">
        <v>0</v>
      </c>
      <c r="W116" s="372">
        <v>0</v>
      </c>
      <c r="X116" s="372">
        <v>0</v>
      </c>
      <c r="Y116" s="372">
        <v>0</v>
      </c>
      <c r="Z116" s="372">
        <v>0</v>
      </c>
      <c r="AA116" s="372">
        <v>0</v>
      </c>
      <c r="AB116" s="372">
        <v>0</v>
      </c>
      <c r="AC116" s="372">
        <v>0</v>
      </c>
      <c r="AD116" s="372">
        <v>0</v>
      </c>
      <c r="AE116" s="372">
        <v>0</v>
      </c>
      <c r="AF116" s="372">
        <v>0</v>
      </c>
      <c r="AG116" s="372">
        <v>0</v>
      </c>
      <c r="AH116" s="372">
        <v>0</v>
      </c>
      <c r="AI116" s="372">
        <v>0</v>
      </c>
      <c r="AJ116" s="372">
        <v>0</v>
      </c>
      <c r="AK116" s="372">
        <v>0</v>
      </c>
      <c r="AL116" s="372">
        <v>0</v>
      </c>
      <c r="AM116" s="372">
        <v>0</v>
      </c>
      <c r="AN116" s="372">
        <v>0</v>
      </c>
      <c r="AO116" s="372">
        <v>0</v>
      </c>
      <c r="AP116" s="372">
        <v>0</v>
      </c>
      <c r="AQ116" s="372">
        <v>0</v>
      </c>
      <c r="AR116" s="372">
        <v>0</v>
      </c>
      <c r="AS116" s="372">
        <v>0</v>
      </c>
      <c r="AT116" s="372">
        <v>0</v>
      </c>
      <c r="AU116" s="372">
        <v>0</v>
      </c>
      <c r="AV116" s="372">
        <v>0</v>
      </c>
      <c r="AW116" s="372">
        <v>0</v>
      </c>
      <c r="AX116" s="372">
        <v>0</v>
      </c>
      <c r="AY116" s="372">
        <v>0</v>
      </c>
      <c r="AZ116" s="372">
        <v>0</v>
      </c>
      <c r="BA116" s="372">
        <v>0</v>
      </c>
      <c r="BB116" s="372">
        <v>0</v>
      </c>
      <c r="BC116" s="372">
        <v>0</v>
      </c>
      <c r="BD116" s="372">
        <v>0</v>
      </c>
      <c r="BE116" s="372">
        <v>0</v>
      </c>
      <c r="BF116" s="372">
        <v>0</v>
      </c>
      <c r="BG116" s="372">
        <v>0</v>
      </c>
      <c r="BH116" s="372">
        <v>0</v>
      </c>
      <c r="BI116" s="372">
        <v>0</v>
      </c>
      <c r="BJ116" s="372">
        <v>0</v>
      </c>
      <c r="BK116" s="372">
        <v>0</v>
      </c>
      <c r="BL116" s="372">
        <v>0</v>
      </c>
      <c r="BM116" s="372">
        <v>0</v>
      </c>
      <c r="BN116" s="372">
        <v>0</v>
      </c>
      <c r="BO116" s="372">
        <v>0</v>
      </c>
      <c r="BP116" s="372">
        <v>0</v>
      </c>
      <c r="BQ116" s="372">
        <v>0</v>
      </c>
      <c r="BR116" s="372">
        <v>0</v>
      </c>
      <c r="BS116" s="372">
        <v>0</v>
      </c>
      <c r="BT116" s="372">
        <v>0</v>
      </c>
      <c r="BU116" s="372">
        <v>0</v>
      </c>
      <c r="BV116" s="372">
        <v>0</v>
      </c>
      <c r="BW116" s="372">
        <v>0</v>
      </c>
      <c r="BX116" s="372">
        <v>0</v>
      </c>
      <c r="BY116" s="372">
        <v>0</v>
      </c>
      <c r="BZ116" s="372">
        <v>0</v>
      </c>
      <c r="CA116" s="372">
        <v>0</v>
      </c>
      <c r="CB116" s="372">
        <v>0</v>
      </c>
      <c r="CC116" s="113"/>
      <c r="CD116" s="113"/>
      <c r="CE116" s="113"/>
      <c r="CF116" s="113"/>
      <c r="CG116" s="113"/>
      <c r="CH116" s="113"/>
      <c r="CI116" s="113"/>
      <c r="CJ116" s="113"/>
      <c r="CM116" s="109"/>
      <c r="CN116" s="109"/>
      <c r="CO116" s="109"/>
      <c r="CP116" s="109"/>
      <c r="CQ116" s="109"/>
    </row>
    <row r="117" spans="1:95" ht="0" hidden="1" customHeight="1" x14ac:dyDescent="0.25">
      <c r="A117" s="357"/>
      <c r="B117" s="357"/>
      <c r="C117" s="357">
        <v>0</v>
      </c>
      <c r="D117" s="372">
        <v>0</v>
      </c>
      <c r="E117" s="372">
        <v>0</v>
      </c>
      <c r="F117" s="372">
        <v>0</v>
      </c>
      <c r="G117" s="372">
        <v>0</v>
      </c>
      <c r="H117" s="372">
        <v>0</v>
      </c>
      <c r="I117" s="372">
        <v>0</v>
      </c>
      <c r="J117" s="372">
        <v>0</v>
      </c>
      <c r="K117" s="372">
        <v>0</v>
      </c>
      <c r="L117" s="372">
        <v>0</v>
      </c>
      <c r="M117" s="372">
        <v>0</v>
      </c>
      <c r="N117" s="372">
        <v>0</v>
      </c>
      <c r="O117" s="372">
        <v>0</v>
      </c>
      <c r="P117" s="372">
        <v>0</v>
      </c>
      <c r="Q117" s="372">
        <v>0</v>
      </c>
      <c r="R117" s="372">
        <v>0</v>
      </c>
      <c r="S117" s="372">
        <v>0</v>
      </c>
      <c r="T117" s="372">
        <v>0</v>
      </c>
      <c r="U117" s="372">
        <v>0</v>
      </c>
      <c r="V117" s="372">
        <v>0</v>
      </c>
      <c r="W117" s="372">
        <v>0</v>
      </c>
      <c r="X117" s="372">
        <v>0</v>
      </c>
      <c r="Y117" s="372">
        <v>0</v>
      </c>
      <c r="Z117" s="372">
        <v>0</v>
      </c>
      <c r="AA117" s="372">
        <v>0</v>
      </c>
      <c r="AB117" s="372">
        <v>0</v>
      </c>
      <c r="AC117" s="372">
        <v>0</v>
      </c>
      <c r="AD117" s="372">
        <v>0</v>
      </c>
      <c r="AE117" s="372">
        <v>0</v>
      </c>
      <c r="AF117" s="372">
        <v>0</v>
      </c>
      <c r="AG117" s="372">
        <v>0</v>
      </c>
      <c r="AH117" s="372">
        <v>0</v>
      </c>
      <c r="AI117" s="372">
        <v>0</v>
      </c>
      <c r="AJ117" s="372">
        <v>0</v>
      </c>
      <c r="AK117" s="372">
        <v>0</v>
      </c>
      <c r="AL117" s="372">
        <v>0</v>
      </c>
      <c r="AM117" s="372">
        <v>0</v>
      </c>
      <c r="AN117" s="372">
        <v>0</v>
      </c>
      <c r="AO117" s="372">
        <v>0</v>
      </c>
      <c r="AP117" s="372">
        <v>0</v>
      </c>
      <c r="AQ117" s="372">
        <v>0</v>
      </c>
      <c r="AR117" s="372">
        <v>0</v>
      </c>
      <c r="AS117" s="372">
        <v>0</v>
      </c>
      <c r="AT117" s="372">
        <v>0</v>
      </c>
      <c r="AU117" s="372">
        <v>0</v>
      </c>
      <c r="AV117" s="372">
        <v>0</v>
      </c>
      <c r="AW117" s="372">
        <v>0</v>
      </c>
      <c r="AX117" s="372">
        <v>0</v>
      </c>
      <c r="AY117" s="372">
        <v>0</v>
      </c>
      <c r="AZ117" s="372">
        <v>0</v>
      </c>
      <c r="BA117" s="372">
        <v>0</v>
      </c>
      <c r="BB117" s="372">
        <v>0</v>
      </c>
      <c r="BC117" s="372">
        <v>0</v>
      </c>
      <c r="BD117" s="372">
        <v>0</v>
      </c>
      <c r="BE117" s="372">
        <v>0</v>
      </c>
      <c r="BF117" s="372">
        <v>0</v>
      </c>
      <c r="BG117" s="372">
        <v>0</v>
      </c>
      <c r="BH117" s="372">
        <v>0</v>
      </c>
      <c r="BI117" s="372">
        <v>0</v>
      </c>
      <c r="BJ117" s="372">
        <v>0</v>
      </c>
      <c r="BK117" s="372">
        <v>0</v>
      </c>
      <c r="BL117" s="372">
        <v>0</v>
      </c>
      <c r="BM117" s="372">
        <v>0</v>
      </c>
      <c r="BN117" s="372">
        <v>0</v>
      </c>
      <c r="BO117" s="372">
        <v>0</v>
      </c>
      <c r="BP117" s="372">
        <v>0</v>
      </c>
      <c r="BQ117" s="372">
        <v>0</v>
      </c>
      <c r="BR117" s="372">
        <v>0</v>
      </c>
      <c r="BS117" s="372">
        <v>0</v>
      </c>
      <c r="BT117" s="372">
        <v>0</v>
      </c>
      <c r="BU117" s="372">
        <v>0</v>
      </c>
      <c r="BV117" s="372">
        <v>0</v>
      </c>
      <c r="BW117" s="372">
        <v>0</v>
      </c>
      <c r="BX117" s="372">
        <v>0</v>
      </c>
      <c r="BY117" s="372">
        <v>0</v>
      </c>
      <c r="BZ117" s="372">
        <v>0</v>
      </c>
      <c r="CA117" s="372">
        <v>0</v>
      </c>
      <c r="CB117" s="372">
        <v>0</v>
      </c>
      <c r="CC117" s="110"/>
      <c r="CD117" s="110"/>
      <c r="CE117" s="110"/>
      <c r="CF117" s="110"/>
      <c r="CG117" s="110"/>
      <c r="CH117" s="110"/>
      <c r="CI117" s="110"/>
      <c r="CJ117" s="110"/>
      <c r="CM117" s="109"/>
      <c r="CN117" s="109"/>
      <c r="CO117" s="109"/>
      <c r="CP117" s="109"/>
      <c r="CQ117" s="109"/>
    </row>
    <row r="118" spans="1:95" ht="0" hidden="1" customHeight="1" x14ac:dyDescent="0.25">
      <c r="A118" s="357"/>
      <c r="B118" s="357"/>
      <c r="C118" s="357">
        <v>0</v>
      </c>
      <c r="D118" s="357">
        <v>0</v>
      </c>
      <c r="E118" s="357">
        <v>0</v>
      </c>
      <c r="F118" s="357">
        <v>0</v>
      </c>
      <c r="G118" s="357">
        <v>0</v>
      </c>
      <c r="H118" s="357">
        <v>0</v>
      </c>
      <c r="I118" s="357">
        <v>0</v>
      </c>
      <c r="J118" s="357">
        <v>0</v>
      </c>
      <c r="K118" s="357">
        <v>0</v>
      </c>
      <c r="L118" s="357">
        <v>0</v>
      </c>
      <c r="M118" s="357">
        <v>0</v>
      </c>
      <c r="N118" s="357">
        <v>0</v>
      </c>
      <c r="O118" s="357">
        <v>0</v>
      </c>
      <c r="P118" s="357">
        <v>0</v>
      </c>
      <c r="Q118" s="357">
        <v>0</v>
      </c>
      <c r="R118" s="357">
        <v>0</v>
      </c>
      <c r="S118" s="357">
        <v>0</v>
      </c>
      <c r="T118" s="357">
        <v>0</v>
      </c>
      <c r="U118" s="357">
        <v>0</v>
      </c>
      <c r="V118" s="357">
        <v>0</v>
      </c>
      <c r="W118" s="357">
        <v>0</v>
      </c>
      <c r="X118" s="357">
        <v>0</v>
      </c>
      <c r="Y118" s="357">
        <v>0</v>
      </c>
      <c r="Z118" s="357">
        <v>0</v>
      </c>
      <c r="AA118" s="357">
        <v>0</v>
      </c>
      <c r="AB118" s="357">
        <v>0</v>
      </c>
      <c r="AC118" s="357">
        <v>0</v>
      </c>
      <c r="AD118" s="357">
        <v>0</v>
      </c>
      <c r="AE118" s="357">
        <v>0</v>
      </c>
      <c r="AF118" s="357">
        <v>0</v>
      </c>
      <c r="AG118" s="357">
        <v>0</v>
      </c>
      <c r="AH118" s="357">
        <v>0</v>
      </c>
      <c r="AI118" s="357">
        <v>0</v>
      </c>
      <c r="AJ118" s="357">
        <v>0</v>
      </c>
      <c r="AK118" s="357">
        <v>0</v>
      </c>
      <c r="AL118" s="357">
        <v>0</v>
      </c>
      <c r="AM118" s="357">
        <v>0</v>
      </c>
      <c r="AN118" s="357">
        <v>0</v>
      </c>
      <c r="AO118" s="357">
        <v>0</v>
      </c>
      <c r="AP118" s="357">
        <v>0</v>
      </c>
      <c r="AQ118" s="357">
        <v>0</v>
      </c>
      <c r="AR118" s="357">
        <v>0</v>
      </c>
      <c r="AS118" s="357">
        <v>0</v>
      </c>
      <c r="AT118" s="357">
        <v>0</v>
      </c>
      <c r="AU118" s="357">
        <v>0</v>
      </c>
      <c r="AV118" s="357">
        <v>0</v>
      </c>
      <c r="AW118" s="357">
        <v>0</v>
      </c>
      <c r="AX118" s="357">
        <v>0</v>
      </c>
      <c r="AY118" s="357">
        <v>0</v>
      </c>
      <c r="AZ118" s="357">
        <v>0</v>
      </c>
      <c r="BA118" s="357">
        <v>0</v>
      </c>
      <c r="BB118" s="357">
        <v>0</v>
      </c>
      <c r="BC118" s="357">
        <v>0</v>
      </c>
      <c r="BD118" s="357">
        <v>0</v>
      </c>
      <c r="BE118" s="357">
        <v>0</v>
      </c>
      <c r="BF118" s="357">
        <v>0</v>
      </c>
      <c r="BG118" s="357">
        <v>0</v>
      </c>
      <c r="BH118" s="357">
        <v>0</v>
      </c>
      <c r="BI118" s="357">
        <v>0</v>
      </c>
      <c r="BJ118" s="357">
        <v>0</v>
      </c>
      <c r="BK118" s="357">
        <v>0</v>
      </c>
      <c r="BL118" s="357">
        <v>0</v>
      </c>
      <c r="BM118" s="357">
        <v>0</v>
      </c>
      <c r="BN118" s="357">
        <v>0</v>
      </c>
      <c r="BO118" s="357">
        <v>0</v>
      </c>
      <c r="BP118" s="357">
        <v>0</v>
      </c>
      <c r="BQ118" s="357">
        <v>0</v>
      </c>
      <c r="BR118" s="357">
        <v>0</v>
      </c>
      <c r="BS118" s="357">
        <v>0</v>
      </c>
      <c r="BT118" s="357">
        <v>0</v>
      </c>
      <c r="BU118" s="357">
        <v>0</v>
      </c>
      <c r="BV118" s="357">
        <v>0</v>
      </c>
      <c r="BW118" s="357">
        <v>0</v>
      </c>
      <c r="BX118" s="357">
        <v>0</v>
      </c>
      <c r="BY118" s="357">
        <v>0</v>
      </c>
      <c r="BZ118" s="357">
        <v>0</v>
      </c>
      <c r="CA118" s="357">
        <v>0</v>
      </c>
      <c r="CB118" s="357">
        <v>0</v>
      </c>
    </row>
    <row r="119" spans="1:95" ht="0" hidden="1" customHeight="1" x14ac:dyDescent="0.25">
      <c r="A119" s="357"/>
      <c r="B119" s="357"/>
      <c r="C119" s="357">
        <v>0</v>
      </c>
      <c r="D119" s="357">
        <v>0</v>
      </c>
      <c r="E119" s="357">
        <v>0</v>
      </c>
      <c r="F119" s="357">
        <v>0</v>
      </c>
      <c r="G119" s="357">
        <v>0</v>
      </c>
      <c r="H119" s="357">
        <v>0</v>
      </c>
      <c r="I119" s="357">
        <v>0</v>
      </c>
      <c r="J119" s="357">
        <v>0</v>
      </c>
      <c r="K119" s="357">
        <v>0</v>
      </c>
      <c r="L119" s="357">
        <v>0</v>
      </c>
      <c r="M119" s="357">
        <v>0</v>
      </c>
      <c r="N119" s="357">
        <v>0</v>
      </c>
      <c r="O119" s="357">
        <v>0</v>
      </c>
      <c r="P119" s="357">
        <v>0</v>
      </c>
      <c r="Q119" s="357">
        <v>0</v>
      </c>
      <c r="R119" s="357">
        <v>0</v>
      </c>
      <c r="S119" s="357">
        <v>0</v>
      </c>
      <c r="T119" s="357">
        <v>0</v>
      </c>
      <c r="U119" s="357">
        <v>0</v>
      </c>
      <c r="V119" s="357">
        <v>0</v>
      </c>
      <c r="W119" s="357">
        <v>0</v>
      </c>
      <c r="X119" s="357">
        <v>0</v>
      </c>
      <c r="Y119" s="357">
        <v>0</v>
      </c>
      <c r="Z119" s="357">
        <v>0</v>
      </c>
      <c r="AA119" s="357">
        <v>0</v>
      </c>
      <c r="AB119" s="357">
        <v>0</v>
      </c>
      <c r="AC119" s="357">
        <v>0</v>
      </c>
      <c r="AD119" s="357">
        <v>0</v>
      </c>
      <c r="AE119" s="357">
        <v>0</v>
      </c>
      <c r="AF119" s="357">
        <v>0</v>
      </c>
      <c r="AG119" s="357">
        <v>0</v>
      </c>
      <c r="AH119" s="357">
        <v>0</v>
      </c>
      <c r="AI119" s="357">
        <v>0</v>
      </c>
      <c r="AJ119" s="357">
        <v>0</v>
      </c>
      <c r="AK119" s="357">
        <v>0</v>
      </c>
      <c r="AL119" s="357">
        <v>0</v>
      </c>
      <c r="AM119" s="357">
        <v>0</v>
      </c>
      <c r="AN119" s="357">
        <v>0</v>
      </c>
      <c r="AO119" s="357">
        <v>0</v>
      </c>
      <c r="AP119" s="357">
        <v>0</v>
      </c>
      <c r="AQ119" s="357">
        <v>0</v>
      </c>
      <c r="AR119" s="357">
        <v>0</v>
      </c>
      <c r="AS119" s="357">
        <v>0</v>
      </c>
      <c r="AT119" s="357">
        <v>0</v>
      </c>
      <c r="AU119" s="357">
        <v>0</v>
      </c>
      <c r="AV119" s="357">
        <v>0</v>
      </c>
      <c r="AW119" s="357">
        <v>0</v>
      </c>
      <c r="AX119" s="357">
        <v>0</v>
      </c>
      <c r="AY119" s="357">
        <v>0</v>
      </c>
      <c r="AZ119" s="357">
        <v>0</v>
      </c>
      <c r="BA119" s="357">
        <v>0</v>
      </c>
      <c r="BB119" s="357">
        <v>0</v>
      </c>
      <c r="BC119" s="357">
        <v>0</v>
      </c>
      <c r="BD119" s="357">
        <v>0</v>
      </c>
      <c r="BE119" s="357">
        <v>0</v>
      </c>
      <c r="BF119" s="357">
        <v>0</v>
      </c>
      <c r="BG119" s="357">
        <v>0</v>
      </c>
      <c r="BH119" s="357">
        <v>0</v>
      </c>
      <c r="BI119" s="357">
        <v>0</v>
      </c>
      <c r="BJ119" s="357">
        <v>0</v>
      </c>
      <c r="BK119" s="357">
        <v>0</v>
      </c>
      <c r="BL119" s="357">
        <v>0</v>
      </c>
      <c r="BM119" s="357">
        <v>0</v>
      </c>
      <c r="BN119" s="357">
        <v>0</v>
      </c>
      <c r="BO119" s="357">
        <v>0</v>
      </c>
      <c r="BP119" s="357">
        <v>0</v>
      </c>
      <c r="BQ119" s="357">
        <v>0</v>
      </c>
      <c r="BR119" s="357">
        <v>0</v>
      </c>
      <c r="BS119" s="357">
        <v>0</v>
      </c>
      <c r="BT119" s="357">
        <v>0</v>
      </c>
      <c r="BU119" s="357">
        <v>0</v>
      </c>
      <c r="BV119" s="357">
        <v>0</v>
      </c>
      <c r="BW119" s="357">
        <v>0</v>
      </c>
      <c r="BX119" s="357">
        <v>0</v>
      </c>
      <c r="BY119" s="357">
        <v>0</v>
      </c>
      <c r="BZ119" s="357">
        <v>0</v>
      </c>
      <c r="CA119" s="357">
        <v>0</v>
      </c>
      <c r="CB119" s="357">
        <v>0</v>
      </c>
    </row>
    <row r="120" spans="1:95" ht="0" hidden="1" customHeight="1" x14ac:dyDescent="0.25">
      <c r="A120" s="357"/>
      <c r="B120" s="357"/>
      <c r="C120" s="357">
        <v>0</v>
      </c>
      <c r="D120" s="357">
        <v>0</v>
      </c>
      <c r="E120" s="357">
        <v>0</v>
      </c>
      <c r="F120" s="357">
        <v>0</v>
      </c>
      <c r="G120" s="357">
        <v>0</v>
      </c>
      <c r="H120" s="357">
        <v>0</v>
      </c>
      <c r="I120" s="357">
        <v>0</v>
      </c>
      <c r="J120" s="357">
        <v>0</v>
      </c>
      <c r="K120" s="357">
        <v>0</v>
      </c>
      <c r="L120" s="357">
        <v>0</v>
      </c>
      <c r="M120" s="357">
        <v>0</v>
      </c>
      <c r="N120" s="357">
        <v>0</v>
      </c>
      <c r="O120" s="357">
        <v>0</v>
      </c>
      <c r="P120" s="357">
        <v>0</v>
      </c>
      <c r="Q120" s="357">
        <v>0</v>
      </c>
      <c r="R120" s="357">
        <v>0</v>
      </c>
      <c r="S120" s="357">
        <v>0</v>
      </c>
      <c r="T120" s="357">
        <v>0</v>
      </c>
      <c r="U120" s="357">
        <v>0</v>
      </c>
      <c r="V120" s="357">
        <v>0</v>
      </c>
      <c r="W120" s="357">
        <v>0</v>
      </c>
      <c r="X120" s="357">
        <v>0</v>
      </c>
      <c r="Y120" s="357">
        <v>0</v>
      </c>
      <c r="Z120" s="357">
        <v>0</v>
      </c>
      <c r="AA120" s="357">
        <v>0</v>
      </c>
      <c r="AB120" s="357">
        <v>0</v>
      </c>
      <c r="AC120" s="357">
        <v>0</v>
      </c>
      <c r="AD120" s="357">
        <v>0</v>
      </c>
      <c r="AE120" s="357">
        <v>0</v>
      </c>
      <c r="AF120" s="357">
        <v>0</v>
      </c>
      <c r="AG120" s="357">
        <v>0</v>
      </c>
      <c r="AH120" s="357">
        <v>0</v>
      </c>
      <c r="AI120" s="357">
        <v>0</v>
      </c>
      <c r="AJ120" s="357">
        <v>0</v>
      </c>
      <c r="AK120" s="357">
        <v>0</v>
      </c>
      <c r="AL120" s="357">
        <v>0</v>
      </c>
      <c r="AM120" s="357">
        <v>0</v>
      </c>
      <c r="AN120" s="357">
        <v>0</v>
      </c>
      <c r="AO120" s="357">
        <v>0</v>
      </c>
      <c r="AP120" s="357">
        <v>0</v>
      </c>
      <c r="AQ120" s="357">
        <v>0</v>
      </c>
      <c r="AR120" s="357">
        <v>0</v>
      </c>
      <c r="AS120" s="357">
        <v>0</v>
      </c>
      <c r="AT120" s="357">
        <v>0</v>
      </c>
      <c r="AU120" s="357">
        <v>0</v>
      </c>
      <c r="AV120" s="357">
        <v>0</v>
      </c>
      <c r="AW120" s="357">
        <v>0</v>
      </c>
      <c r="AX120" s="357">
        <v>0</v>
      </c>
      <c r="AY120" s="357">
        <v>0</v>
      </c>
      <c r="AZ120" s="357">
        <v>0</v>
      </c>
      <c r="BA120" s="357">
        <v>0</v>
      </c>
      <c r="BB120" s="357">
        <v>0</v>
      </c>
      <c r="BC120" s="357">
        <v>0</v>
      </c>
      <c r="BD120" s="357">
        <v>0</v>
      </c>
      <c r="BE120" s="357">
        <v>0</v>
      </c>
      <c r="BF120" s="357">
        <v>0</v>
      </c>
      <c r="BG120" s="357">
        <v>0</v>
      </c>
      <c r="BH120" s="357">
        <v>0</v>
      </c>
      <c r="BI120" s="357">
        <v>0</v>
      </c>
      <c r="BJ120" s="357">
        <v>0</v>
      </c>
      <c r="BK120" s="357">
        <v>0</v>
      </c>
      <c r="BL120" s="357">
        <v>0</v>
      </c>
      <c r="BM120" s="357">
        <v>0</v>
      </c>
      <c r="BN120" s="357">
        <v>0</v>
      </c>
      <c r="BO120" s="357">
        <v>0</v>
      </c>
      <c r="BP120" s="357">
        <v>0</v>
      </c>
      <c r="BQ120" s="357">
        <v>0</v>
      </c>
      <c r="BR120" s="357">
        <v>0</v>
      </c>
      <c r="BS120" s="357">
        <v>0</v>
      </c>
      <c r="BT120" s="357">
        <v>0</v>
      </c>
      <c r="BU120" s="357">
        <v>0</v>
      </c>
      <c r="BV120" s="357">
        <v>0</v>
      </c>
      <c r="BW120" s="357">
        <v>0</v>
      </c>
      <c r="BX120" s="357">
        <v>0</v>
      </c>
      <c r="BY120" s="357">
        <v>0</v>
      </c>
      <c r="BZ120" s="357">
        <v>0</v>
      </c>
      <c r="CA120" s="357">
        <v>0</v>
      </c>
      <c r="CB120" s="357">
        <v>0</v>
      </c>
    </row>
    <row r="121" spans="1:95" ht="0" hidden="1" customHeight="1" x14ac:dyDescent="0.25">
      <c r="A121" s="357"/>
      <c r="B121" s="357"/>
      <c r="C121" s="357">
        <v>0</v>
      </c>
      <c r="D121" s="357">
        <v>0</v>
      </c>
      <c r="E121" s="357">
        <v>0</v>
      </c>
      <c r="F121" s="357">
        <v>0</v>
      </c>
      <c r="G121" s="357">
        <v>0</v>
      </c>
      <c r="H121" s="357">
        <v>0</v>
      </c>
      <c r="I121" s="357">
        <v>0</v>
      </c>
      <c r="J121" s="357">
        <v>0</v>
      </c>
      <c r="K121" s="357">
        <v>0</v>
      </c>
      <c r="L121" s="357">
        <v>0</v>
      </c>
      <c r="M121" s="357">
        <v>0</v>
      </c>
      <c r="N121" s="357">
        <v>0</v>
      </c>
      <c r="O121" s="357">
        <v>0</v>
      </c>
      <c r="P121" s="357">
        <v>0</v>
      </c>
      <c r="Q121" s="357">
        <v>0</v>
      </c>
      <c r="R121" s="357">
        <v>0</v>
      </c>
      <c r="S121" s="357">
        <v>0</v>
      </c>
      <c r="T121" s="357">
        <v>0</v>
      </c>
      <c r="U121" s="357">
        <v>0</v>
      </c>
      <c r="V121" s="357">
        <v>0</v>
      </c>
      <c r="W121" s="357">
        <v>0</v>
      </c>
      <c r="X121" s="357">
        <v>0</v>
      </c>
      <c r="Y121" s="357">
        <v>0</v>
      </c>
      <c r="Z121" s="357">
        <v>0</v>
      </c>
      <c r="AA121" s="357">
        <v>0</v>
      </c>
      <c r="AB121" s="357">
        <v>0</v>
      </c>
      <c r="AC121" s="357">
        <v>0</v>
      </c>
      <c r="AD121" s="357">
        <v>0</v>
      </c>
      <c r="AE121" s="357">
        <v>0</v>
      </c>
      <c r="AF121" s="357">
        <v>0</v>
      </c>
      <c r="AG121" s="357">
        <v>0</v>
      </c>
      <c r="AH121" s="357">
        <v>0</v>
      </c>
      <c r="AI121" s="357">
        <v>0</v>
      </c>
      <c r="AJ121" s="357">
        <v>0</v>
      </c>
      <c r="AK121" s="357">
        <v>0</v>
      </c>
      <c r="AL121" s="357">
        <v>0</v>
      </c>
      <c r="AM121" s="357">
        <v>0</v>
      </c>
      <c r="AN121" s="357">
        <v>0</v>
      </c>
      <c r="AO121" s="357">
        <v>0</v>
      </c>
      <c r="AP121" s="357">
        <v>0</v>
      </c>
      <c r="AQ121" s="357">
        <v>0</v>
      </c>
      <c r="AR121" s="357">
        <v>0</v>
      </c>
      <c r="AS121" s="357">
        <v>0</v>
      </c>
      <c r="AT121" s="357">
        <v>0</v>
      </c>
      <c r="AU121" s="357">
        <v>0</v>
      </c>
      <c r="AV121" s="357">
        <v>0</v>
      </c>
      <c r="AW121" s="357">
        <v>0</v>
      </c>
      <c r="AX121" s="357">
        <v>0</v>
      </c>
      <c r="AY121" s="357">
        <v>0</v>
      </c>
      <c r="AZ121" s="357">
        <v>0</v>
      </c>
      <c r="BA121" s="357">
        <v>0</v>
      </c>
      <c r="BB121" s="357">
        <v>0</v>
      </c>
      <c r="BC121" s="357">
        <v>0</v>
      </c>
      <c r="BD121" s="357">
        <v>0</v>
      </c>
      <c r="BE121" s="357">
        <v>0</v>
      </c>
      <c r="BF121" s="357">
        <v>0</v>
      </c>
      <c r="BG121" s="357">
        <v>0</v>
      </c>
      <c r="BH121" s="357">
        <v>0</v>
      </c>
      <c r="BI121" s="357">
        <v>0</v>
      </c>
      <c r="BJ121" s="357">
        <v>0</v>
      </c>
      <c r="BK121" s="357">
        <v>0</v>
      </c>
      <c r="BL121" s="357">
        <v>0</v>
      </c>
      <c r="BM121" s="357">
        <v>0</v>
      </c>
      <c r="BN121" s="357">
        <v>0</v>
      </c>
      <c r="BO121" s="357">
        <v>0</v>
      </c>
      <c r="BP121" s="357">
        <v>0</v>
      </c>
      <c r="BQ121" s="357">
        <v>0</v>
      </c>
      <c r="BR121" s="357">
        <v>0</v>
      </c>
      <c r="BS121" s="357">
        <v>0</v>
      </c>
      <c r="BT121" s="357">
        <v>0</v>
      </c>
      <c r="BU121" s="357">
        <v>0</v>
      </c>
      <c r="BV121" s="357">
        <v>0</v>
      </c>
      <c r="BW121" s="357">
        <v>0</v>
      </c>
      <c r="BX121" s="357">
        <v>0</v>
      </c>
      <c r="BY121" s="357">
        <v>0</v>
      </c>
      <c r="BZ121" s="357">
        <v>0</v>
      </c>
      <c r="CA121" s="357">
        <v>0</v>
      </c>
      <c r="CB121" s="357">
        <v>0</v>
      </c>
    </row>
    <row r="122" spans="1:95" ht="0" hidden="1" customHeight="1" x14ac:dyDescent="0.25">
      <c r="A122" s="357"/>
      <c r="B122" s="357"/>
      <c r="C122" s="357">
        <v>0</v>
      </c>
      <c r="D122" s="357">
        <v>0</v>
      </c>
      <c r="E122" s="357">
        <v>0</v>
      </c>
      <c r="F122" s="357">
        <v>0</v>
      </c>
      <c r="G122" s="357">
        <v>0</v>
      </c>
      <c r="H122" s="357">
        <v>0</v>
      </c>
      <c r="I122" s="357">
        <v>0</v>
      </c>
      <c r="J122" s="357">
        <v>0</v>
      </c>
      <c r="K122" s="357">
        <v>0</v>
      </c>
      <c r="L122" s="357">
        <v>0</v>
      </c>
      <c r="M122" s="357">
        <v>0</v>
      </c>
      <c r="N122" s="357">
        <v>0</v>
      </c>
      <c r="O122" s="357">
        <v>0</v>
      </c>
      <c r="P122" s="357">
        <v>0</v>
      </c>
      <c r="Q122" s="357">
        <v>0</v>
      </c>
      <c r="R122" s="357">
        <v>0</v>
      </c>
      <c r="S122" s="357">
        <v>0</v>
      </c>
      <c r="T122" s="357">
        <v>0</v>
      </c>
      <c r="U122" s="357">
        <v>0</v>
      </c>
      <c r="V122" s="357">
        <v>0</v>
      </c>
      <c r="W122" s="357">
        <v>0</v>
      </c>
      <c r="X122" s="357">
        <v>0</v>
      </c>
      <c r="Y122" s="357">
        <v>0</v>
      </c>
      <c r="Z122" s="357">
        <v>0</v>
      </c>
      <c r="AA122" s="357">
        <v>0</v>
      </c>
      <c r="AB122" s="357">
        <v>0</v>
      </c>
      <c r="AC122" s="357">
        <v>0</v>
      </c>
      <c r="AD122" s="357">
        <v>0</v>
      </c>
      <c r="AE122" s="357">
        <v>0</v>
      </c>
      <c r="AF122" s="357">
        <v>0</v>
      </c>
      <c r="AG122" s="357">
        <v>0</v>
      </c>
      <c r="AH122" s="357">
        <v>0</v>
      </c>
      <c r="AI122" s="357">
        <v>0</v>
      </c>
      <c r="AJ122" s="357">
        <v>0</v>
      </c>
      <c r="AK122" s="357">
        <v>0</v>
      </c>
      <c r="AL122" s="357">
        <v>0</v>
      </c>
      <c r="AM122" s="357">
        <v>0</v>
      </c>
      <c r="AN122" s="357">
        <v>0</v>
      </c>
      <c r="AO122" s="357">
        <v>0</v>
      </c>
      <c r="AP122" s="357">
        <v>0</v>
      </c>
      <c r="AQ122" s="357">
        <v>0</v>
      </c>
      <c r="AR122" s="357">
        <v>0</v>
      </c>
      <c r="AS122" s="357">
        <v>0</v>
      </c>
      <c r="AT122" s="357">
        <v>0</v>
      </c>
      <c r="AU122" s="357">
        <v>0</v>
      </c>
      <c r="AV122" s="357">
        <v>0</v>
      </c>
      <c r="AW122" s="357">
        <v>0</v>
      </c>
      <c r="AX122" s="357">
        <v>0</v>
      </c>
      <c r="AY122" s="357">
        <v>0</v>
      </c>
      <c r="AZ122" s="357">
        <v>0</v>
      </c>
      <c r="BA122" s="357">
        <v>0</v>
      </c>
      <c r="BB122" s="357">
        <v>0</v>
      </c>
      <c r="BC122" s="357">
        <v>0</v>
      </c>
      <c r="BD122" s="357">
        <v>0</v>
      </c>
      <c r="BE122" s="357">
        <v>0</v>
      </c>
      <c r="BF122" s="357">
        <v>0</v>
      </c>
      <c r="BG122" s="357">
        <v>0</v>
      </c>
      <c r="BH122" s="357">
        <v>0</v>
      </c>
      <c r="BI122" s="357">
        <v>0</v>
      </c>
      <c r="BJ122" s="357">
        <v>0</v>
      </c>
      <c r="BK122" s="357">
        <v>0</v>
      </c>
      <c r="BL122" s="357">
        <v>0</v>
      </c>
      <c r="BM122" s="357">
        <v>0</v>
      </c>
      <c r="BN122" s="357">
        <v>0</v>
      </c>
      <c r="BO122" s="357">
        <v>0</v>
      </c>
      <c r="BP122" s="357">
        <v>0</v>
      </c>
      <c r="BQ122" s="357">
        <v>0</v>
      </c>
      <c r="BR122" s="357">
        <v>0</v>
      </c>
      <c r="BS122" s="357">
        <v>0</v>
      </c>
      <c r="BT122" s="357">
        <v>0</v>
      </c>
      <c r="BU122" s="357">
        <v>0</v>
      </c>
      <c r="BV122" s="357">
        <v>0</v>
      </c>
      <c r="BW122" s="357">
        <v>0</v>
      </c>
      <c r="BX122" s="357">
        <v>0</v>
      </c>
      <c r="BY122" s="357">
        <v>0</v>
      </c>
      <c r="BZ122" s="357">
        <v>0</v>
      </c>
      <c r="CA122" s="357">
        <v>0</v>
      </c>
      <c r="CB122" s="357">
        <v>0</v>
      </c>
    </row>
    <row r="123" spans="1:95" ht="0" hidden="1" customHeight="1" x14ac:dyDescent="0.25">
      <c r="A123" s="357"/>
      <c r="B123" s="357"/>
      <c r="C123" s="357">
        <v>0</v>
      </c>
      <c r="D123" s="357">
        <v>0</v>
      </c>
      <c r="E123" s="357">
        <v>0</v>
      </c>
      <c r="F123" s="357">
        <v>0</v>
      </c>
      <c r="G123" s="357">
        <v>0</v>
      </c>
      <c r="H123" s="357">
        <v>0</v>
      </c>
      <c r="I123" s="357">
        <v>0</v>
      </c>
      <c r="J123" s="357">
        <v>0</v>
      </c>
      <c r="K123" s="357">
        <v>0</v>
      </c>
      <c r="L123" s="357">
        <v>0</v>
      </c>
      <c r="M123" s="357">
        <v>0</v>
      </c>
      <c r="N123" s="357">
        <v>0</v>
      </c>
      <c r="O123" s="357">
        <v>0</v>
      </c>
      <c r="P123" s="357">
        <v>0</v>
      </c>
      <c r="Q123" s="357">
        <v>0</v>
      </c>
      <c r="R123" s="357">
        <v>0</v>
      </c>
      <c r="S123" s="357">
        <v>0</v>
      </c>
      <c r="T123" s="357">
        <v>0</v>
      </c>
      <c r="U123" s="357">
        <v>0</v>
      </c>
      <c r="V123" s="357">
        <v>0</v>
      </c>
      <c r="W123" s="357">
        <v>0</v>
      </c>
      <c r="X123" s="357">
        <v>0</v>
      </c>
      <c r="Y123" s="357">
        <v>0</v>
      </c>
      <c r="Z123" s="357">
        <v>0</v>
      </c>
      <c r="AA123" s="357">
        <v>0</v>
      </c>
      <c r="AB123" s="357">
        <v>0</v>
      </c>
      <c r="AC123" s="357">
        <v>0</v>
      </c>
      <c r="AD123" s="357">
        <v>0</v>
      </c>
      <c r="AE123" s="357">
        <v>0</v>
      </c>
      <c r="AF123" s="357">
        <v>0</v>
      </c>
      <c r="AG123" s="357">
        <v>0</v>
      </c>
      <c r="AH123" s="357">
        <v>0</v>
      </c>
      <c r="AI123" s="357">
        <v>0</v>
      </c>
      <c r="AJ123" s="357">
        <v>0</v>
      </c>
      <c r="AK123" s="357">
        <v>0</v>
      </c>
      <c r="AL123" s="357">
        <v>0</v>
      </c>
      <c r="AM123" s="357">
        <v>0</v>
      </c>
      <c r="AN123" s="357">
        <v>0</v>
      </c>
      <c r="AO123" s="357">
        <v>0</v>
      </c>
      <c r="AP123" s="357">
        <v>0</v>
      </c>
      <c r="AQ123" s="357">
        <v>0</v>
      </c>
      <c r="AR123" s="357">
        <v>0</v>
      </c>
      <c r="AS123" s="357">
        <v>0</v>
      </c>
      <c r="AT123" s="357">
        <v>0</v>
      </c>
      <c r="AU123" s="357">
        <v>0</v>
      </c>
      <c r="AV123" s="357">
        <v>0</v>
      </c>
      <c r="AW123" s="357">
        <v>0</v>
      </c>
      <c r="AX123" s="357">
        <v>0</v>
      </c>
      <c r="AY123" s="357">
        <v>0</v>
      </c>
      <c r="AZ123" s="357">
        <v>0</v>
      </c>
      <c r="BA123" s="357">
        <v>0</v>
      </c>
      <c r="BB123" s="357">
        <v>0</v>
      </c>
      <c r="BC123" s="357">
        <v>0</v>
      </c>
      <c r="BD123" s="357">
        <v>0</v>
      </c>
      <c r="BE123" s="357">
        <v>0</v>
      </c>
      <c r="BF123" s="357">
        <v>0</v>
      </c>
      <c r="BG123" s="357">
        <v>0</v>
      </c>
      <c r="BH123" s="357">
        <v>0</v>
      </c>
      <c r="BI123" s="357">
        <v>0</v>
      </c>
      <c r="BJ123" s="357">
        <v>0</v>
      </c>
      <c r="BK123" s="357">
        <v>0</v>
      </c>
      <c r="BL123" s="357">
        <v>0</v>
      </c>
      <c r="BM123" s="357">
        <v>0</v>
      </c>
      <c r="BN123" s="357">
        <v>0</v>
      </c>
      <c r="BO123" s="357">
        <v>0</v>
      </c>
      <c r="BP123" s="357">
        <v>0</v>
      </c>
      <c r="BQ123" s="357">
        <v>0</v>
      </c>
      <c r="BR123" s="357">
        <v>0</v>
      </c>
      <c r="BS123" s="357">
        <v>0</v>
      </c>
      <c r="BT123" s="357">
        <v>0</v>
      </c>
      <c r="BU123" s="357">
        <v>0</v>
      </c>
      <c r="BV123" s="357">
        <v>0</v>
      </c>
      <c r="BW123" s="357">
        <v>0</v>
      </c>
      <c r="BX123" s="357">
        <v>0</v>
      </c>
      <c r="BY123" s="357">
        <v>0</v>
      </c>
      <c r="BZ123" s="357">
        <v>0</v>
      </c>
      <c r="CA123" s="357">
        <v>0</v>
      </c>
      <c r="CB123" s="357">
        <v>0</v>
      </c>
    </row>
    <row r="124" spans="1:95" ht="0" hidden="1" customHeight="1" x14ac:dyDescent="0.25">
      <c r="A124" s="357"/>
      <c r="B124" s="357"/>
      <c r="C124" s="357">
        <v>0</v>
      </c>
      <c r="D124" s="357">
        <v>0</v>
      </c>
      <c r="E124" s="357">
        <v>0</v>
      </c>
      <c r="F124" s="357">
        <v>0</v>
      </c>
      <c r="G124" s="357">
        <v>0</v>
      </c>
      <c r="H124" s="357">
        <v>0</v>
      </c>
      <c r="I124" s="357">
        <v>0</v>
      </c>
      <c r="J124" s="357">
        <v>0</v>
      </c>
      <c r="K124" s="357">
        <v>0</v>
      </c>
      <c r="L124" s="357">
        <v>0</v>
      </c>
      <c r="M124" s="357">
        <v>0</v>
      </c>
      <c r="N124" s="357">
        <v>0</v>
      </c>
      <c r="O124" s="357">
        <v>0</v>
      </c>
      <c r="P124" s="357">
        <v>0</v>
      </c>
      <c r="Q124" s="357">
        <v>0</v>
      </c>
      <c r="R124" s="357">
        <v>0</v>
      </c>
      <c r="S124" s="357">
        <v>0</v>
      </c>
      <c r="T124" s="357">
        <v>0</v>
      </c>
      <c r="U124" s="357">
        <v>0</v>
      </c>
      <c r="V124" s="357">
        <v>0</v>
      </c>
      <c r="W124" s="357">
        <v>0</v>
      </c>
      <c r="X124" s="357">
        <v>0</v>
      </c>
      <c r="Y124" s="357">
        <v>0</v>
      </c>
      <c r="Z124" s="357">
        <v>0</v>
      </c>
      <c r="AA124" s="357">
        <v>0</v>
      </c>
      <c r="AB124" s="357">
        <v>0</v>
      </c>
      <c r="AC124" s="357">
        <v>0</v>
      </c>
      <c r="AD124" s="357">
        <v>0</v>
      </c>
      <c r="AE124" s="357">
        <v>0</v>
      </c>
      <c r="AF124" s="357">
        <v>0</v>
      </c>
      <c r="AG124" s="357">
        <v>0</v>
      </c>
      <c r="AH124" s="357">
        <v>0</v>
      </c>
      <c r="AI124" s="357">
        <v>0</v>
      </c>
      <c r="AJ124" s="357">
        <v>0</v>
      </c>
      <c r="AK124" s="357">
        <v>0</v>
      </c>
      <c r="AL124" s="357">
        <v>0</v>
      </c>
      <c r="AM124" s="357">
        <v>0</v>
      </c>
      <c r="AN124" s="357">
        <v>0</v>
      </c>
      <c r="AO124" s="357">
        <v>0</v>
      </c>
      <c r="AP124" s="357">
        <v>0</v>
      </c>
      <c r="AQ124" s="357">
        <v>0</v>
      </c>
      <c r="AR124" s="357">
        <v>0</v>
      </c>
      <c r="AS124" s="357">
        <v>0</v>
      </c>
      <c r="AT124" s="357">
        <v>0</v>
      </c>
      <c r="AU124" s="357">
        <v>0</v>
      </c>
      <c r="AV124" s="357">
        <v>0</v>
      </c>
      <c r="AW124" s="357">
        <v>0</v>
      </c>
      <c r="AX124" s="357">
        <v>0</v>
      </c>
      <c r="AY124" s="357">
        <v>0</v>
      </c>
      <c r="AZ124" s="357">
        <v>0</v>
      </c>
      <c r="BA124" s="357">
        <v>0</v>
      </c>
      <c r="BB124" s="357">
        <v>0</v>
      </c>
      <c r="BC124" s="357">
        <v>0</v>
      </c>
      <c r="BD124" s="357">
        <v>0</v>
      </c>
      <c r="BE124" s="357">
        <v>0</v>
      </c>
      <c r="BF124" s="357">
        <v>0</v>
      </c>
      <c r="BG124" s="357">
        <v>0</v>
      </c>
      <c r="BH124" s="357">
        <v>0</v>
      </c>
      <c r="BI124" s="357">
        <v>0</v>
      </c>
      <c r="BJ124" s="357">
        <v>0</v>
      </c>
      <c r="BK124" s="357">
        <v>0</v>
      </c>
      <c r="BL124" s="357">
        <v>0</v>
      </c>
      <c r="BM124" s="357">
        <v>0</v>
      </c>
      <c r="BN124" s="357">
        <v>0</v>
      </c>
      <c r="BO124" s="357">
        <v>0</v>
      </c>
      <c r="BP124" s="357">
        <v>0</v>
      </c>
      <c r="BQ124" s="357">
        <v>0</v>
      </c>
      <c r="BR124" s="357">
        <v>0</v>
      </c>
      <c r="BS124" s="357">
        <v>0</v>
      </c>
      <c r="BT124" s="357">
        <v>0</v>
      </c>
      <c r="BU124" s="357">
        <v>0</v>
      </c>
      <c r="BV124" s="357">
        <v>0</v>
      </c>
      <c r="BW124" s="357">
        <v>0</v>
      </c>
      <c r="BX124" s="357">
        <v>0</v>
      </c>
      <c r="BY124" s="357">
        <v>0</v>
      </c>
      <c r="BZ124" s="357">
        <v>0</v>
      </c>
      <c r="CA124" s="357">
        <v>0</v>
      </c>
      <c r="CB124" s="357">
        <v>0</v>
      </c>
    </row>
    <row r="125" spans="1:95" ht="0" hidden="1" customHeight="1" x14ac:dyDescent="0.25">
      <c r="A125" s="357"/>
      <c r="B125" s="357"/>
      <c r="C125" s="357">
        <v>0</v>
      </c>
      <c r="D125" s="357">
        <v>0</v>
      </c>
      <c r="E125" s="357">
        <v>0</v>
      </c>
      <c r="F125" s="357">
        <v>0</v>
      </c>
      <c r="G125" s="357">
        <v>0</v>
      </c>
      <c r="H125" s="357">
        <v>0</v>
      </c>
      <c r="I125" s="357">
        <v>0</v>
      </c>
      <c r="J125" s="357">
        <v>0</v>
      </c>
      <c r="K125" s="357">
        <v>0</v>
      </c>
      <c r="L125" s="357">
        <v>0</v>
      </c>
      <c r="M125" s="357">
        <v>0</v>
      </c>
      <c r="N125" s="357">
        <v>0</v>
      </c>
      <c r="O125" s="357">
        <v>0</v>
      </c>
      <c r="P125" s="357">
        <v>0</v>
      </c>
      <c r="Q125" s="357">
        <v>0</v>
      </c>
      <c r="R125" s="357">
        <v>0</v>
      </c>
      <c r="S125" s="357">
        <v>0</v>
      </c>
      <c r="T125" s="357">
        <v>0</v>
      </c>
      <c r="U125" s="357">
        <v>0</v>
      </c>
      <c r="V125" s="357">
        <v>0</v>
      </c>
      <c r="W125" s="357">
        <v>0</v>
      </c>
      <c r="X125" s="357">
        <v>0</v>
      </c>
      <c r="Y125" s="357">
        <v>0</v>
      </c>
      <c r="Z125" s="357">
        <v>0</v>
      </c>
      <c r="AA125" s="357">
        <v>0</v>
      </c>
      <c r="AB125" s="357">
        <v>0</v>
      </c>
      <c r="AC125" s="357">
        <v>0</v>
      </c>
      <c r="AD125" s="357">
        <v>0</v>
      </c>
      <c r="AE125" s="357">
        <v>0</v>
      </c>
      <c r="AF125" s="357">
        <v>0</v>
      </c>
      <c r="AG125" s="357">
        <v>0</v>
      </c>
      <c r="AH125" s="357">
        <v>0</v>
      </c>
      <c r="AI125" s="357">
        <v>0</v>
      </c>
      <c r="AJ125" s="357">
        <v>0</v>
      </c>
      <c r="AK125" s="357">
        <v>0</v>
      </c>
      <c r="AL125" s="357">
        <v>0</v>
      </c>
      <c r="AM125" s="357">
        <v>0</v>
      </c>
      <c r="AN125" s="357">
        <v>0</v>
      </c>
      <c r="AO125" s="357">
        <v>0</v>
      </c>
      <c r="AP125" s="357">
        <v>0</v>
      </c>
      <c r="AQ125" s="357">
        <v>0</v>
      </c>
      <c r="AR125" s="357">
        <v>0</v>
      </c>
      <c r="AS125" s="357">
        <v>0</v>
      </c>
      <c r="AT125" s="357">
        <v>0</v>
      </c>
      <c r="AU125" s="357">
        <v>0</v>
      </c>
      <c r="AV125" s="357">
        <v>0</v>
      </c>
      <c r="AW125" s="357">
        <v>0</v>
      </c>
      <c r="AX125" s="357">
        <v>0</v>
      </c>
      <c r="AY125" s="357">
        <v>0</v>
      </c>
      <c r="AZ125" s="357">
        <v>0</v>
      </c>
      <c r="BA125" s="357">
        <v>0</v>
      </c>
      <c r="BB125" s="357">
        <v>0</v>
      </c>
      <c r="BC125" s="357">
        <v>0</v>
      </c>
      <c r="BD125" s="357">
        <v>0</v>
      </c>
      <c r="BE125" s="357">
        <v>0</v>
      </c>
      <c r="BF125" s="357">
        <v>0</v>
      </c>
      <c r="BG125" s="357">
        <v>0</v>
      </c>
      <c r="BH125" s="357">
        <v>0</v>
      </c>
      <c r="BI125" s="357">
        <v>0</v>
      </c>
      <c r="BJ125" s="357">
        <v>0</v>
      </c>
      <c r="BK125" s="357">
        <v>0</v>
      </c>
      <c r="BL125" s="357">
        <v>0</v>
      </c>
      <c r="BM125" s="357">
        <v>0</v>
      </c>
      <c r="BN125" s="357">
        <v>0</v>
      </c>
      <c r="BO125" s="357">
        <v>0</v>
      </c>
      <c r="BP125" s="357">
        <v>0</v>
      </c>
      <c r="BQ125" s="357">
        <v>0</v>
      </c>
      <c r="BR125" s="357">
        <v>0</v>
      </c>
      <c r="BS125" s="357">
        <v>0</v>
      </c>
      <c r="BT125" s="357">
        <v>0</v>
      </c>
      <c r="BU125" s="357">
        <v>0</v>
      </c>
      <c r="BV125" s="357">
        <v>0</v>
      </c>
      <c r="BW125" s="357">
        <v>0</v>
      </c>
      <c r="BX125" s="357">
        <v>0</v>
      </c>
      <c r="BY125" s="357">
        <v>0</v>
      </c>
      <c r="BZ125" s="357">
        <v>0</v>
      </c>
      <c r="CA125" s="357">
        <v>0</v>
      </c>
      <c r="CB125" s="357">
        <v>0</v>
      </c>
    </row>
    <row r="126" spans="1:95" ht="0" hidden="1" customHeight="1" x14ac:dyDescent="0.25">
      <c r="A126" s="357"/>
      <c r="B126" s="357"/>
      <c r="C126" s="357">
        <v>0</v>
      </c>
      <c r="D126" s="357">
        <v>0</v>
      </c>
      <c r="E126" s="357">
        <v>0</v>
      </c>
      <c r="F126" s="357">
        <v>0</v>
      </c>
      <c r="G126" s="357">
        <v>0</v>
      </c>
      <c r="H126" s="357">
        <v>0</v>
      </c>
      <c r="I126" s="357">
        <v>0</v>
      </c>
      <c r="J126" s="357">
        <v>0</v>
      </c>
      <c r="K126" s="357">
        <v>0</v>
      </c>
      <c r="L126" s="357">
        <v>0</v>
      </c>
      <c r="M126" s="357">
        <v>0</v>
      </c>
      <c r="N126" s="357">
        <v>0</v>
      </c>
      <c r="O126" s="357">
        <v>0</v>
      </c>
      <c r="P126" s="357">
        <v>0</v>
      </c>
      <c r="Q126" s="357">
        <v>0</v>
      </c>
      <c r="R126" s="357">
        <v>0</v>
      </c>
      <c r="S126" s="357">
        <v>0</v>
      </c>
      <c r="T126" s="357">
        <v>0</v>
      </c>
      <c r="U126" s="357">
        <v>0</v>
      </c>
      <c r="V126" s="357">
        <v>0</v>
      </c>
      <c r="W126" s="357">
        <v>0</v>
      </c>
      <c r="X126" s="357">
        <v>0</v>
      </c>
      <c r="Y126" s="357">
        <v>0</v>
      </c>
      <c r="Z126" s="357">
        <v>0</v>
      </c>
      <c r="AA126" s="357">
        <v>0</v>
      </c>
      <c r="AB126" s="357">
        <v>0</v>
      </c>
      <c r="AC126" s="357">
        <v>0</v>
      </c>
      <c r="AD126" s="357">
        <v>0</v>
      </c>
      <c r="AE126" s="357">
        <v>0</v>
      </c>
      <c r="AF126" s="357">
        <v>0</v>
      </c>
      <c r="AG126" s="357">
        <v>0</v>
      </c>
      <c r="AH126" s="357">
        <v>0</v>
      </c>
      <c r="AI126" s="357">
        <v>0</v>
      </c>
      <c r="AJ126" s="357">
        <v>0</v>
      </c>
      <c r="AK126" s="357">
        <v>0</v>
      </c>
      <c r="AL126" s="357">
        <v>0</v>
      </c>
      <c r="AM126" s="357">
        <v>0</v>
      </c>
      <c r="AN126" s="357">
        <v>0</v>
      </c>
      <c r="AO126" s="357">
        <v>0</v>
      </c>
      <c r="AP126" s="357">
        <v>0</v>
      </c>
      <c r="AQ126" s="357">
        <v>0</v>
      </c>
      <c r="AR126" s="357">
        <v>0</v>
      </c>
      <c r="AS126" s="357">
        <v>0</v>
      </c>
      <c r="AT126" s="357">
        <v>0</v>
      </c>
      <c r="AU126" s="357">
        <v>0</v>
      </c>
      <c r="AV126" s="357">
        <v>0</v>
      </c>
      <c r="AW126" s="357">
        <v>0</v>
      </c>
      <c r="AX126" s="357">
        <v>0</v>
      </c>
      <c r="AY126" s="357">
        <v>0</v>
      </c>
      <c r="AZ126" s="357">
        <v>0</v>
      </c>
      <c r="BA126" s="357">
        <v>0</v>
      </c>
      <c r="BB126" s="357">
        <v>0</v>
      </c>
      <c r="BC126" s="357">
        <v>0</v>
      </c>
      <c r="BD126" s="357">
        <v>0</v>
      </c>
      <c r="BE126" s="357">
        <v>0</v>
      </c>
      <c r="BF126" s="357">
        <v>0</v>
      </c>
      <c r="BG126" s="357">
        <v>0</v>
      </c>
      <c r="BH126" s="357">
        <v>0</v>
      </c>
      <c r="BI126" s="357">
        <v>0</v>
      </c>
      <c r="BJ126" s="357">
        <v>0</v>
      </c>
      <c r="BK126" s="357">
        <v>0</v>
      </c>
      <c r="BL126" s="357">
        <v>0</v>
      </c>
      <c r="BM126" s="357">
        <v>0</v>
      </c>
      <c r="BN126" s="357">
        <v>0</v>
      </c>
      <c r="BO126" s="357">
        <v>0</v>
      </c>
      <c r="BP126" s="357">
        <v>0</v>
      </c>
      <c r="BQ126" s="357">
        <v>0</v>
      </c>
      <c r="BR126" s="357">
        <v>0</v>
      </c>
      <c r="BS126" s="357">
        <v>0</v>
      </c>
      <c r="BT126" s="357">
        <v>0</v>
      </c>
      <c r="BU126" s="357">
        <v>0</v>
      </c>
      <c r="BV126" s="357">
        <v>0</v>
      </c>
      <c r="BW126" s="357">
        <v>0</v>
      </c>
      <c r="BX126" s="357">
        <v>0</v>
      </c>
      <c r="BY126" s="357">
        <v>0</v>
      </c>
      <c r="BZ126" s="357">
        <v>0</v>
      </c>
      <c r="CA126" s="357">
        <v>0</v>
      </c>
      <c r="CB126" s="357">
        <v>0</v>
      </c>
    </row>
  </sheetData>
  <sheetProtection password="8F53" sheet="1" formatColumns="0" formatRows="0"/>
  <autoFilter ref="B8:CI96" xr:uid="{00000000-0009-0000-0000-00005C000000}"/>
  <mergeCells count="26">
    <mergeCell ref="CH7:CH8"/>
    <mergeCell ref="CI7:CI8"/>
    <mergeCell ref="D5:O5"/>
    <mergeCell ref="P5:S5"/>
    <mergeCell ref="T5:BF5"/>
    <mergeCell ref="BK5:BL5"/>
    <mergeCell ref="BM5:BN5"/>
    <mergeCell ref="BP5:BR5"/>
    <mergeCell ref="BV5:BW5"/>
    <mergeCell ref="BX5:BY5"/>
    <mergeCell ref="CB7:CB8"/>
    <mergeCell ref="CC7:CC8"/>
    <mergeCell ref="CD7:CD8"/>
    <mergeCell ref="CE7:CE8"/>
    <mergeCell ref="CF7:CF8"/>
    <mergeCell ref="CG7:CG8"/>
    <mergeCell ref="C7:C8"/>
    <mergeCell ref="B7:B8"/>
    <mergeCell ref="BV6:BW6"/>
    <mergeCell ref="BX6:BY6"/>
    <mergeCell ref="D6:O6"/>
    <mergeCell ref="P6:S6"/>
    <mergeCell ref="T6:BF6"/>
    <mergeCell ref="BK6:BL6"/>
    <mergeCell ref="BM6:BN6"/>
    <mergeCell ref="BP6:BR6"/>
  </mergeCells>
  <conditionalFormatting sqref="B7 CK7:XFD7 CK8:CM8 CO8:XFD8">
    <cfRule type="cellIs" dxfId="78" priority="18" operator="lessThan">
      <formula>0</formula>
    </cfRule>
  </conditionalFormatting>
  <conditionalFormatting sqref="B9:C85">
    <cfRule type="cellIs" dxfId="77" priority="17" operator="lessThan">
      <formula>0</formula>
    </cfRule>
  </conditionalFormatting>
  <conditionalFormatting sqref="C86:C103">
    <cfRule type="cellIs" dxfId="76" priority="2" operator="lessThan">
      <formula>0</formula>
    </cfRule>
  </conditionalFormatting>
  <conditionalFormatting sqref="C7:CA8">
    <cfRule type="cellIs" dxfId="75" priority="1" operator="lessThan">
      <formula>0</formula>
    </cfRule>
  </conditionalFormatting>
  <conditionalFormatting sqref="D101:CB101">
    <cfRule type="cellIs" dxfId="74" priority="9" operator="notEqual">
      <formula>0</formula>
    </cfRule>
  </conditionalFormatting>
  <conditionalFormatting sqref="D9:CJ101">
    <cfRule type="cellIs" dxfId="73" priority="8" operator="lessThan">
      <formula>0</formula>
    </cfRule>
  </conditionalFormatting>
  <conditionalFormatting sqref="D106:CJ117">
    <cfRule type="cellIs" dxfId="72" priority="7" operator="notEqual">
      <formula>0</formula>
    </cfRule>
  </conditionalFormatting>
  <conditionalFormatting sqref="CB7:CI7">
    <cfRule type="cellIs" dxfId="71" priority="3" operator="lessThan">
      <formula>0</formula>
    </cfRule>
  </conditionalFormatting>
  <conditionalFormatting sqref="CM9:CM86">
    <cfRule type="cellIs" dxfId="70" priority="11" operator="lessThan">
      <formula>-0.05</formula>
    </cfRule>
    <cfRule type="cellIs" dxfId="69" priority="12" operator="greaterThan">
      <formula>0.05</formula>
    </cfRule>
  </conditionalFormatting>
  <conditionalFormatting sqref="CN8:CN84">
    <cfRule type="cellIs" dxfId="68" priority="13" operator="lessThan">
      <formula>0</formula>
    </cfRule>
  </conditionalFormatting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46"/>
  <dimension ref="A5:CO113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F20" sqref="F20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89" width="12.7109375" customWidth="1"/>
    <col min="90" max="90" width="12.42578125" customWidth="1"/>
    <col min="91" max="91" width="12.7109375" customWidth="1"/>
    <col min="92" max="92" width="12.42578125" customWidth="1"/>
    <col min="93" max="93" width="12.7109375" customWidth="1"/>
  </cols>
  <sheetData>
    <row r="5" spans="1:93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3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</row>
    <row r="7" spans="1:93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3" t="s">
        <v>827</v>
      </c>
      <c r="CC7" s="442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34" t="s">
        <v>728</v>
      </c>
      <c r="CI7" s="436" t="s">
        <v>830</v>
      </c>
    </row>
    <row r="8" spans="1:93" ht="105" x14ac:dyDescent="0.25">
      <c r="A8" s="29"/>
      <c r="B8" s="439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4"/>
      <c r="CC8" s="443"/>
      <c r="CD8" s="410"/>
      <c r="CE8" s="410"/>
      <c r="CF8" s="410"/>
      <c r="CG8" s="410"/>
      <c r="CH8" s="435"/>
      <c r="CI8" s="437"/>
      <c r="CK8" s="81"/>
      <c r="CL8" s="81"/>
      <c r="CM8" s="81"/>
      <c r="CN8" s="81"/>
      <c r="CO8" s="81"/>
    </row>
    <row r="9" spans="1:93" ht="19.5" x14ac:dyDescent="0.25">
      <c r="A9" s="30"/>
      <c r="B9" s="74" t="s">
        <v>0</v>
      </c>
      <c r="C9" s="45" t="s">
        <v>111</v>
      </c>
      <c r="D9" s="271">
        <f>IFERROR(((+'Sim_Dm_MIP(IxI)'!D9/'MIP(IxI)_TFEVP'!D9)-1)*100,0)</f>
        <v>-2.7755575615628914E-13</v>
      </c>
      <c r="E9" s="272">
        <f>IFERROR(((+'Sim_Dm_MIP(IxI)'!E9/'MIP(IxI)_TFEVP'!E9)-1)*100,0)</f>
        <v>2.4424906541753444E-13</v>
      </c>
      <c r="F9" s="272">
        <f>IFERROR(((+'Sim_Dm_MIP(IxI)'!F9/'MIP(IxI)_TFEVP'!F9)-1)*100,0)</f>
        <v>1.3322676295501878E-13</v>
      </c>
      <c r="G9" s="272">
        <f>IFERROR(((+'Sim_Dm_MIP(IxI)'!G9/'MIP(IxI)_TFEVP'!G9)-1)*100,0)</f>
        <v>1.9984014443252818E-13</v>
      </c>
      <c r="H9" s="272">
        <f>IFERROR(((+'Sim_Dm_MIP(IxI)'!H9/'MIP(IxI)_TFEVP'!H9)-1)*100,0)</f>
        <v>-2.9976021664879227E-13</v>
      </c>
      <c r="I9" s="272">
        <f>IFERROR(((+'Sim_Dm_MIP(IxI)'!I9/'MIP(IxI)_TFEVP'!I9)-1)*100,0)</f>
        <v>6.2172489379008766E-13</v>
      </c>
      <c r="J9" s="272">
        <f>IFERROR(((+'Sim_Dm_MIP(IxI)'!J9/'MIP(IxI)_TFEVP'!J9)-1)*100,0)</f>
        <v>-2.55351295663786E-13</v>
      </c>
      <c r="K9" s="272">
        <f>IFERROR(((+'Sim_Dm_MIP(IxI)'!K9/'MIP(IxI)_TFEVP'!K9)-1)*100,0)</f>
        <v>-6.6613381477509392E-14</v>
      </c>
      <c r="L9" s="272">
        <f>IFERROR(((+'Sim_Dm_MIP(IxI)'!L9/'MIP(IxI)_TFEVP'!L9)-1)*100,0)</f>
        <v>-1.5543122344752192E-13</v>
      </c>
      <c r="M9" s="272">
        <f>IFERROR(((+'Sim_Dm_MIP(IxI)'!M9/'MIP(IxI)_TFEVP'!M9)-1)*100,0)</f>
        <v>1.5543122344752192E-13</v>
      </c>
      <c r="N9" s="272">
        <f>IFERROR(((+'Sim_Dm_MIP(IxI)'!N9/'MIP(IxI)_TFEVP'!N9)-1)*100,0)</f>
        <v>-2.6645352591003757E-13</v>
      </c>
      <c r="O9" s="272">
        <f>IFERROR(((+'Sim_Dm_MIP(IxI)'!O9/'MIP(IxI)_TFEVP'!O9)-1)*100,0)</f>
        <v>-1.3322676295501878E-13</v>
      </c>
      <c r="P9" s="272">
        <f>IFERROR(((+'Sim_Dm_MIP(IxI)'!P9/'MIP(IxI)_TFEVP'!P9)-1)*100,0)</f>
        <v>-2.2204460492503131E-14</v>
      </c>
      <c r="Q9" s="272">
        <f>IFERROR(((+'Sim_Dm_MIP(IxI)'!Q9/'MIP(IxI)_TFEVP'!Q9)-1)*100,0)</f>
        <v>8.8817841970012523E-14</v>
      </c>
      <c r="R9" s="272">
        <f>IFERROR(((+'Sim_Dm_MIP(IxI)'!R9/'MIP(IxI)_TFEVP'!R9)-1)*100,0)</f>
        <v>-4.4408920985006262E-14</v>
      </c>
      <c r="S9" s="272">
        <f>IFERROR(((+'Sim_Dm_MIP(IxI)'!S9/'MIP(IxI)_TFEVP'!S9)-1)*100,0)</f>
        <v>-1.6653345369377348E-13</v>
      </c>
      <c r="T9" s="272">
        <f>IFERROR(((+'Sim_Dm_MIP(IxI)'!T9/'MIP(IxI)_TFEVP'!T9)-1)*100,0)</f>
        <v>2.6645352591003757E-13</v>
      </c>
      <c r="U9" s="272">
        <f>IFERROR(((+'Sim_Dm_MIP(IxI)'!U9/'MIP(IxI)_TFEVP'!U9)-1)*100,0)</f>
        <v>-6.6613381477509392E-14</v>
      </c>
      <c r="V9" s="272">
        <f>IFERROR(((+'Sim_Dm_MIP(IxI)'!V9/'MIP(IxI)_TFEVP'!V9)-1)*100,0)</f>
        <v>3.7747582837255322E-13</v>
      </c>
      <c r="W9" s="272">
        <f>IFERROR(((+'Sim_Dm_MIP(IxI)'!W9/'MIP(IxI)_TFEVP'!W9)-1)*100,0)</f>
        <v>4.4408920985006262E-14</v>
      </c>
      <c r="X9" s="272">
        <f>IFERROR(((+'Sim_Dm_MIP(IxI)'!X9/'MIP(IxI)_TFEVP'!X9)-1)*100,0)</f>
        <v>4.8849813083506888E-13</v>
      </c>
      <c r="Y9" s="272">
        <f>IFERROR(((+'Sim_Dm_MIP(IxI)'!Y9/'MIP(IxI)_TFEVP'!Y9)-1)*100,0)</f>
        <v>-2.2204460492503131E-14</v>
      </c>
      <c r="Z9" s="272">
        <f>IFERROR(((+'Sim_Dm_MIP(IxI)'!Z9/'MIP(IxI)_TFEVP'!Z9)-1)*100,0)</f>
        <v>1.7763568394002505E-13</v>
      </c>
      <c r="AA9" s="272">
        <f>IFERROR(((+'Sim_Dm_MIP(IxI)'!AA9/'MIP(IxI)_TFEVP'!AA9)-1)*100,0)</f>
        <v>-3.5527136788005009E-13</v>
      </c>
      <c r="AB9" s="272">
        <f>IFERROR(((+'Sim_Dm_MIP(IxI)'!AB9/'MIP(IxI)_TFEVP'!AB9)-1)*100,0)</f>
        <v>2.886579864025407E-13</v>
      </c>
      <c r="AC9" s="272">
        <f>IFERROR(((+'Sim_Dm_MIP(IxI)'!AC9/'MIP(IxI)_TFEVP'!AC9)-1)*100,0)</f>
        <v>1.5543122344752192E-13</v>
      </c>
      <c r="AD9" s="272">
        <f>IFERROR(((+'Sim_Dm_MIP(IxI)'!AD9/'MIP(IxI)_TFEVP'!AD9)-1)*100,0)</f>
        <v>3.7747582837255322E-13</v>
      </c>
      <c r="AE9" s="272">
        <f>IFERROR(((+'Sim_Dm_MIP(IxI)'!AE9/'MIP(IxI)_TFEVP'!AE9)-1)*100,0)</f>
        <v>-2.886579864025407E-13</v>
      </c>
      <c r="AF9" s="272">
        <f>IFERROR(((+'Sim_Dm_MIP(IxI)'!AF9/'MIP(IxI)_TFEVP'!AF9)-1)*100,0)</f>
        <v>-4.3298697960381105E-13</v>
      </c>
      <c r="AG9" s="272">
        <f>IFERROR(((+'Sim_Dm_MIP(IxI)'!AG9/'MIP(IxI)_TFEVP'!AG9)-1)*100,0)</f>
        <v>4.8849813083506888E-13</v>
      </c>
      <c r="AH9" s="272">
        <f>IFERROR(((+'Sim_Dm_MIP(IxI)'!AH9/'MIP(IxI)_TFEVP'!AH9)-1)*100,0)</f>
        <v>2.4424906541753444E-13</v>
      </c>
      <c r="AI9" s="272">
        <f>IFERROR(((+'Sim_Dm_MIP(IxI)'!AI9/'MIP(IxI)_TFEVP'!AI9)-1)*100,0)</f>
        <v>-3.3306690738754696E-13</v>
      </c>
      <c r="AJ9" s="272">
        <f>IFERROR(((+'Sim_Dm_MIP(IxI)'!AJ9/'MIP(IxI)_TFEVP'!AJ9)-1)*100,0)</f>
        <v>0</v>
      </c>
      <c r="AK9" s="272">
        <f>IFERROR(((+'Sim_Dm_MIP(IxI)'!AK9/'MIP(IxI)_TFEVP'!AK9)-1)*100,0)</f>
        <v>2.6645352591003757E-13</v>
      </c>
      <c r="AL9" s="272">
        <f>IFERROR(((+'Sim_Dm_MIP(IxI)'!AL9/'MIP(IxI)_TFEVP'!AL9)-1)*100,0)</f>
        <v>4.4408920985006262E-14</v>
      </c>
      <c r="AM9" s="272">
        <f>IFERROR(((+'Sim_Dm_MIP(IxI)'!AM9/'MIP(IxI)_TFEVP'!AM9)-1)*100,0)</f>
        <v>1.9984014443252818E-13</v>
      </c>
      <c r="AN9" s="272">
        <f>IFERROR(((+'Sim_Dm_MIP(IxI)'!AN9/'MIP(IxI)_TFEVP'!AN9)-1)*100,0)</f>
        <v>-1.5543122344752192E-13</v>
      </c>
      <c r="AO9" s="272">
        <f>IFERROR(((+'Sim_Dm_MIP(IxI)'!AO9/'MIP(IxI)_TFEVP'!AO9)-1)*100,0)</f>
        <v>-6.6613381477509392E-14</v>
      </c>
      <c r="AP9" s="272">
        <f>IFERROR(((+'Sim_Dm_MIP(IxI)'!AP9/'MIP(IxI)_TFEVP'!AP9)-1)*100,0)</f>
        <v>4.4408920985006262E-14</v>
      </c>
      <c r="AQ9" s="272">
        <f>IFERROR(((+'Sim_Dm_MIP(IxI)'!AQ9/'MIP(IxI)_TFEVP'!AQ9)-1)*100,0)</f>
        <v>-1.9984014443252818E-13</v>
      </c>
      <c r="AR9" s="272">
        <f>IFERROR(((+'Sim_Dm_MIP(IxI)'!AR9/'MIP(IxI)_TFEVP'!AR9)-1)*100,0)</f>
        <v>-9.9920072216264089E-14</v>
      </c>
      <c r="AS9" s="272">
        <f>IFERROR(((+'Sim_Dm_MIP(IxI)'!AS9/'MIP(IxI)_TFEVP'!AS9)-1)*100,0)</f>
        <v>2.4424906541753444E-13</v>
      </c>
      <c r="AT9" s="272">
        <f>IFERROR(((+'Sim_Dm_MIP(IxI)'!AT9/'MIP(IxI)_TFEVP'!AT9)-1)*100,0)</f>
        <v>-2.886579864025407E-13</v>
      </c>
      <c r="AU9" s="272">
        <f>IFERROR(((+'Sim_Dm_MIP(IxI)'!AU9/'MIP(IxI)_TFEVP'!AU9)-1)*100,0)</f>
        <v>-2.9976021664879227E-13</v>
      </c>
      <c r="AV9" s="272">
        <f>IFERROR(((+'Sim_Dm_MIP(IxI)'!AV9/'MIP(IxI)_TFEVP'!AV9)-1)*100,0)</f>
        <v>-9.9920072216264089E-14</v>
      </c>
      <c r="AW9" s="272">
        <f>IFERROR(((+'Sim_Dm_MIP(IxI)'!AW9/'MIP(IxI)_TFEVP'!AW9)-1)*100,0)</f>
        <v>-4.4408920985006262E-14</v>
      </c>
      <c r="AX9" s="272">
        <f>IFERROR(((+'Sim_Dm_MIP(IxI)'!AX9/'MIP(IxI)_TFEVP'!AX9)-1)*100,0)</f>
        <v>-3.7747582837255322E-13</v>
      </c>
      <c r="AY9" s="272">
        <f>IFERROR(((+'Sim_Dm_MIP(IxI)'!AY9/'MIP(IxI)_TFEVP'!AY9)-1)*100,0)</f>
        <v>-3.3306690738754696E-14</v>
      </c>
      <c r="AZ9" s="272">
        <f>IFERROR(((+'Sim_Dm_MIP(IxI)'!AZ9/'MIP(IxI)_TFEVP'!AZ9)-1)*100,0)</f>
        <v>-1.3322676295501878E-13</v>
      </c>
      <c r="BA9" s="272">
        <f>IFERROR(((+'Sim_Dm_MIP(IxI)'!BA9/'MIP(IxI)_TFEVP'!BA9)-1)*100,0)</f>
        <v>8.4376949871511897E-13</v>
      </c>
      <c r="BB9" s="272">
        <f>IFERROR(((+'Sim_Dm_MIP(IxI)'!BB9/'MIP(IxI)_TFEVP'!BB9)-1)*100,0)</f>
        <v>4.8849813083506888E-13</v>
      </c>
      <c r="BC9" s="272">
        <f>IFERROR(((+'Sim_Dm_MIP(IxI)'!BC9/'MIP(IxI)_TFEVP'!BC9)-1)*100,0)</f>
        <v>6.6613381477509392E-14</v>
      </c>
      <c r="BD9" s="272">
        <f>IFERROR(((+'Sim_Dm_MIP(IxI)'!BD9/'MIP(IxI)_TFEVP'!BD9)-1)*100,0)</f>
        <v>-6.6613381477509392E-14</v>
      </c>
      <c r="BE9" s="272">
        <f>IFERROR(((+'Sim_Dm_MIP(IxI)'!BE9/'MIP(IxI)_TFEVP'!BE9)-1)*100,0)</f>
        <v>3.5527136788005009E-13</v>
      </c>
      <c r="BF9" s="272">
        <f>IFERROR(((+'Sim_Dm_MIP(IxI)'!BF9/'MIP(IxI)_TFEVP'!BF9)-1)*100,0)</f>
        <v>2.2204460492503131E-14</v>
      </c>
      <c r="BG9" s="272">
        <f>IFERROR(((+'Sim_Dm_MIP(IxI)'!BG9/'MIP(IxI)_TFEVP'!BG9)-1)*100,0)</f>
        <v>-7.7715611723760958E-14</v>
      </c>
      <c r="BH9" s="272">
        <f>IFERROR(((+'Sim_Dm_MIP(IxI)'!BH9/'MIP(IxI)_TFEVP'!BH9)-1)*100,0)</f>
        <v>-1.4432899320127035E-13</v>
      </c>
      <c r="BI9" s="272">
        <f>IFERROR(((+'Sim_Dm_MIP(IxI)'!BI9/'MIP(IxI)_TFEVP'!BI9)-1)*100,0)</f>
        <v>1.3322676295501878E-13</v>
      </c>
      <c r="BJ9" s="272">
        <f>IFERROR(((+'Sim_Dm_MIP(IxI)'!BJ9/'MIP(IxI)_TFEVP'!BJ9)-1)*100,0)</f>
        <v>-1.9984014443252818E-13</v>
      </c>
      <c r="BK9" s="272">
        <f>IFERROR(((+'Sim_Dm_MIP(IxI)'!BK9/'MIP(IxI)_TFEVP'!BK9)-1)*100,0)</f>
        <v>6.6613381477509392E-14</v>
      </c>
      <c r="BL9" s="272">
        <f>IFERROR(((+'Sim_Dm_MIP(IxI)'!BL9/'MIP(IxI)_TFEVP'!BL9)-1)*100,0)</f>
        <v>-3.5527136788005009E-13</v>
      </c>
      <c r="BM9" s="272">
        <f>IFERROR(((+'Sim_Dm_MIP(IxI)'!BM9/'MIP(IxI)_TFEVP'!BM9)-1)*100,0)</f>
        <v>-1.9984014443252818E-13</v>
      </c>
      <c r="BN9" s="272">
        <f>IFERROR(((+'Sim_Dm_MIP(IxI)'!BN9/'MIP(IxI)_TFEVP'!BN9)-1)*100,0)</f>
        <v>-4.4408920985006262E-14</v>
      </c>
      <c r="BO9" s="272">
        <f>IFERROR(((+'Sim_Dm_MIP(IxI)'!BO9/'MIP(IxI)_TFEVP'!BO9)-1)*100,0)</f>
        <v>1.5543122344752192E-13</v>
      </c>
      <c r="BP9" s="272">
        <f>IFERROR(((+'Sim_Dm_MIP(IxI)'!BP9/'MIP(IxI)_TFEVP'!BP9)-1)*100,0)</f>
        <v>8.8817841970012523E-14</v>
      </c>
      <c r="BQ9" s="272">
        <f>IFERROR(((+'Sim_Dm_MIP(IxI)'!BQ9/'MIP(IxI)_TFEVP'!BQ9)-1)*100,0)</f>
        <v>-4.1078251911130792E-13</v>
      </c>
      <c r="BR9" s="272">
        <f>IFERROR(((+'Sim_Dm_MIP(IxI)'!BR9/'MIP(IxI)_TFEVP'!BR9)-1)*100,0)</f>
        <v>-1.6653345369377348E-13</v>
      </c>
      <c r="BS9" s="272">
        <f>IFERROR(((+'Sim_Dm_MIP(IxI)'!BS9/'MIP(IxI)_TFEVP'!BS9)-1)*100,0)</f>
        <v>3.3306690738754696E-13</v>
      </c>
      <c r="BT9" s="272">
        <f>IFERROR(((+'Sim_Dm_MIP(IxI)'!BT9/'MIP(IxI)_TFEVP'!BT9)-1)*100,0)</f>
        <v>-9.9920072216264089E-14</v>
      </c>
      <c r="BU9" s="272">
        <f>IFERROR(((+'Sim_Dm_MIP(IxI)'!BU9/'MIP(IxI)_TFEVP'!BU9)-1)*100,0)</f>
        <v>1.7763568394002505E-13</v>
      </c>
      <c r="BV9" s="272">
        <f>IFERROR(((+'Sim_Dm_MIP(IxI)'!BV9/'MIP(IxI)_TFEVP'!BV9)-1)*100,0)</f>
        <v>-1.1102230246251565E-13</v>
      </c>
      <c r="BW9" s="272">
        <f>IFERROR(((+'Sim_Dm_MIP(IxI)'!BW9/'MIP(IxI)_TFEVP'!BW9)-1)*100,0)</f>
        <v>0</v>
      </c>
      <c r="BX9" s="272">
        <f>IFERROR(((+'Sim_Dm_MIP(IxI)'!BX9/'MIP(IxI)_TFEVP'!BX9)-1)*100,0)</f>
        <v>6.6613381477509392E-14</v>
      </c>
      <c r="BY9" s="272">
        <f>IFERROR(((+'Sim_Dm_MIP(IxI)'!BY9/'MIP(IxI)_TFEVP'!BY9)-1)*100,0)</f>
        <v>0</v>
      </c>
      <c r="BZ9" s="272">
        <f>IFERROR(((+'Sim_Dm_MIP(IxI)'!BZ9/'MIP(IxI)_TFEVP'!BZ9)-1)*100,0)</f>
        <v>-8.1046280797636427E-13</v>
      </c>
      <c r="CA9" s="273">
        <f>IFERROR(((+'Sim_Dm_MIP(IxI)'!CA9/'MIP(IxI)_TFEVP'!CA9)-1)*100,0)</f>
        <v>0</v>
      </c>
      <c r="CB9" s="253">
        <f>IFERROR(((+'Sim_Dm_MIP(IxI)'!CB9/'MIP(IxI)_TFEVP'!CB9)-1)*100,0)</f>
        <v>-1.3322676295501878E-13</v>
      </c>
      <c r="CC9" s="271">
        <f>IFERROR(((+'Sim_Dm_MIP(IxI)'!CC9/'MIP(IxI)_TFEVP'!CC9)-1)*100,0)</f>
        <v>0</v>
      </c>
      <c r="CD9" s="272">
        <f>IFERROR(((+'Sim_Dm_MIP(IxI)'!CD9/'MIP(IxI)_TFEVP'!CD9)-1)*100,0)</f>
        <v>0</v>
      </c>
      <c r="CE9" s="272">
        <f>IFERROR(((+'Sim_Dm_MIP(IxI)'!CE9/'MIP(IxI)_TFEVP'!CE9)-1)*100,0)</f>
        <v>0</v>
      </c>
      <c r="CF9" s="272">
        <f>IFERROR(((+'Sim_Dm_MIP(IxI)'!CF9/'MIP(IxI)_TFEVP'!CF9)-1)*100,0)</f>
        <v>0</v>
      </c>
      <c r="CG9" s="272">
        <f>IFERROR(((+'Sim_Dm_MIP(IxI)'!CG9/'MIP(IxI)_TFEVP'!CG9)-1)*100,0)</f>
        <v>0</v>
      </c>
      <c r="CH9" s="282">
        <f>IFERROR(((+'Sim_Dm_MIP(IxI)'!CH9/'MIP(IxI)_TFEVP'!CH9)-1)*100,0)</f>
        <v>0</v>
      </c>
      <c r="CI9" s="278">
        <f>IFERROR(((+'Sim_Dm_MIP(IxI)'!CI9/'MIP(IxI)_TFEVP'!CI9)-1)*100,0)</f>
        <v>-1.2212453270876722E-13</v>
      </c>
    </row>
    <row r="10" spans="1:93" ht="19.5" x14ac:dyDescent="0.25">
      <c r="A10" s="30"/>
      <c r="B10" s="42" t="s">
        <v>1</v>
      </c>
      <c r="C10" s="43" t="s">
        <v>112</v>
      </c>
      <c r="D10" s="246">
        <f>IFERROR(((+'Sim_Dm_MIP(IxI)'!D10/'MIP(IxI)_TFEVP'!D10)-1)*100,0)</f>
        <v>-1.9984014443252818E-13</v>
      </c>
      <c r="E10" s="247">
        <f>IFERROR(((+'Sim_Dm_MIP(IxI)'!E10/'MIP(IxI)_TFEVP'!E10)-1)*100,0)</f>
        <v>-2.2204460492503131E-14</v>
      </c>
      <c r="F10" s="247">
        <f>IFERROR(((+'Sim_Dm_MIP(IxI)'!F10/'MIP(IxI)_TFEVP'!F10)-1)*100,0)</f>
        <v>1.1102230246251565E-13</v>
      </c>
      <c r="G10" s="247">
        <f>IFERROR(((+'Sim_Dm_MIP(IxI)'!G10/'MIP(IxI)_TFEVP'!G10)-1)*100,0)</f>
        <v>3.1086244689504383E-13</v>
      </c>
      <c r="H10" s="247">
        <f>IFERROR(((+'Sim_Dm_MIP(IxI)'!H10/'MIP(IxI)_TFEVP'!H10)-1)*100,0)</f>
        <v>-2.4424906541753444E-13</v>
      </c>
      <c r="I10" s="247">
        <f>IFERROR(((+'Sim_Dm_MIP(IxI)'!I10/'MIP(IxI)_TFEVP'!I10)-1)*100,0)</f>
        <v>3.5527136788005009E-13</v>
      </c>
      <c r="J10" s="247">
        <f>IFERROR(((+'Sim_Dm_MIP(IxI)'!J10/'MIP(IxI)_TFEVP'!J10)-1)*100,0)</f>
        <v>-5.5511151231257827E-14</v>
      </c>
      <c r="K10" s="247">
        <f>IFERROR(((+'Sim_Dm_MIP(IxI)'!K10/'MIP(IxI)_TFEVP'!K10)-1)*100,0)</f>
        <v>-1.1102230246251565E-14</v>
      </c>
      <c r="L10" s="247">
        <f>IFERROR(((+'Sim_Dm_MIP(IxI)'!L10/'MIP(IxI)_TFEVP'!L10)-1)*100,0)</f>
        <v>-2.886579864025407E-13</v>
      </c>
      <c r="M10" s="247">
        <f>IFERROR(((+'Sim_Dm_MIP(IxI)'!M10/'MIP(IxI)_TFEVP'!M10)-1)*100,0)</f>
        <v>2.6645352591003757E-13</v>
      </c>
      <c r="N10" s="247">
        <f>IFERROR(((+'Sim_Dm_MIP(IxI)'!N10/'MIP(IxI)_TFEVP'!N10)-1)*100,0)</f>
        <v>-8.8817841970012523E-14</v>
      </c>
      <c r="O10" s="247">
        <f>IFERROR(((+'Sim_Dm_MIP(IxI)'!O10/'MIP(IxI)_TFEVP'!O10)-1)*100,0)</f>
        <v>-1.3322676295501878E-13</v>
      </c>
      <c r="P10" s="247">
        <f>IFERROR(((+'Sim_Dm_MIP(IxI)'!P10/'MIP(IxI)_TFEVP'!P10)-1)*100,0)</f>
        <v>6.6613381477509392E-14</v>
      </c>
      <c r="Q10" s="247">
        <f>IFERROR(((+'Sim_Dm_MIP(IxI)'!Q10/'MIP(IxI)_TFEVP'!Q10)-1)*100,0)</f>
        <v>3.1086244689504383E-13</v>
      </c>
      <c r="R10" s="247">
        <f>IFERROR(((+'Sim_Dm_MIP(IxI)'!R10/'MIP(IxI)_TFEVP'!R10)-1)*100,0)</f>
        <v>2.886579864025407E-13</v>
      </c>
      <c r="S10" s="247">
        <f>IFERROR(((+'Sim_Dm_MIP(IxI)'!S10/'MIP(IxI)_TFEVP'!S10)-1)*100,0)</f>
        <v>-2.7755575615628914E-13</v>
      </c>
      <c r="T10" s="247">
        <f>IFERROR(((+'Sim_Dm_MIP(IxI)'!T10/'MIP(IxI)_TFEVP'!T10)-1)*100,0)</f>
        <v>0</v>
      </c>
      <c r="U10" s="247">
        <f>IFERROR(((+'Sim_Dm_MIP(IxI)'!U10/'MIP(IxI)_TFEVP'!U10)-1)*100,0)</f>
        <v>-2.55351295663786E-13</v>
      </c>
      <c r="V10" s="247">
        <f>IFERROR(((+'Sim_Dm_MIP(IxI)'!V10/'MIP(IxI)_TFEVP'!V10)-1)*100,0)</f>
        <v>-7.7715611723760958E-14</v>
      </c>
      <c r="W10" s="247">
        <f>IFERROR(((+'Sim_Dm_MIP(IxI)'!W10/'MIP(IxI)_TFEVP'!W10)-1)*100,0)</f>
        <v>8.8817841970012523E-14</v>
      </c>
      <c r="X10" s="247">
        <f>IFERROR(((+'Sim_Dm_MIP(IxI)'!X10/'MIP(IxI)_TFEVP'!X10)-1)*100,0)</f>
        <v>4.6629367034256575E-13</v>
      </c>
      <c r="Y10" s="247">
        <f>IFERROR(((+'Sim_Dm_MIP(IxI)'!Y10/'MIP(IxI)_TFEVP'!Y10)-1)*100,0)</f>
        <v>4.4408920985006262E-14</v>
      </c>
      <c r="Z10" s="247">
        <f>IFERROR(((+'Sim_Dm_MIP(IxI)'!Z10/'MIP(IxI)_TFEVP'!Z10)-1)*100,0)</f>
        <v>-2.55351295663786E-13</v>
      </c>
      <c r="AA10" s="247">
        <f>IFERROR(((+'Sim_Dm_MIP(IxI)'!AA10/'MIP(IxI)_TFEVP'!AA10)-1)*100,0)</f>
        <v>-2.7755575615628914E-13</v>
      </c>
      <c r="AB10" s="247">
        <f>IFERROR(((+'Sim_Dm_MIP(IxI)'!AB10/'MIP(IxI)_TFEVP'!AB10)-1)*100,0)</f>
        <v>3.9968028886505635E-13</v>
      </c>
      <c r="AC10" s="247">
        <f>IFERROR(((+'Sim_Dm_MIP(IxI)'!AC10/'MIP(IxI)_TFEVP'!AC10)-1)*100,0)</f>
        <v>4.8849813083506888E-13</v>
      </c>
      <c r="AD10" s="247">
        <f>IFERROR(((+'Sim_Dm_MIP(IxI)'!AD10/'MIP(IxI)_TFEVP'!AD10)-1)*100,0)</f>
        <v>-3.219646771412954E-13</v>
      </c>
      <c r="AE10" s="247">
        <f>IFERROR(((+'Sim_Dm_MIP(IxI)'!AE10/'MIP(IxI)_TFEVP'!AE10)-1)*100,0)</f>
        <v>-2.9976021664879227E-13</v>
      </c>
      <c r="AF10" s="247">
        <f>IFERROR(((+'Sim_Dm_MIP(IxI)'!AF10/'MIP(IxI)_TFEVP'!AF10)-1)*100,0)</f>
        <v>-6.6613381477509392E-14</v>
      </c>
      <c r="AG10" s="247">
        <f>IFERROR(((+'Sim_Dm_MIP(IxI)'!AG10/'MIP(IxI)_TFEVP'!AG10)-1)*100,0)</f>
        <v>4.4408920985006262E-13</v>
      </c>
      <c r="AH10" s="247">
        <f>IFERROR(((+'Sim_Dm_MIP(IxI)'!AH10/'MIP(IxI)_TFEVP'!AH10)-1)*100,0)</f>
        <v>2.6645352591003757E-13</v>
      </c>
      <c r="AI10" s="247">
        <f>IFERROR(((+'Sim_Dm_MIP(IxI)'!AI10/'MIP(IxI)_TFEVP'!AI10)-1)*100,0)</f>
        <v>2.6645352591003757E-13</v>
      </c>
      <c r="AJ10" s="247">
        <f>IFERROR(((+'Sim_Dm_MIP(IxI)'!AJ10/'MIP(IxI)_TFEVP'!AJ10)-1)*100,0)</f>
        <v>0</v>
      </c>
      <c r="AK10" s="247">
        <f>IFERROR(((+'Sim_Dm_MIP(IxI)'!AK10/'MIP(IxI)_TFEVP'!AK10)-1)*100,0)</f>
        <v>2.886579864025407E-13</v>
      </c>
      <c r="AL10" s="247">
        <f>IFERROR(((+'Sim_Dm_MIP(IxI)'!AL10/'MIP(IxI)_TFEVP'!AL10)-1)*100,0)</f>
        <v>-2.2204460492503131E-13</v>
      </c>
      <c r="AM10" s="247">
        <f>IFERROR(((+'Sim_Dm_MIP(IxI)'!AM10/'MIP(IxI)_TFEVP'!AM10)-1)*100,0)</f>
        <v>6.6613381477509392E-14</v>
      </c>
      <c r="AN10" s="247">
        <f>IFERROR(((+'Sim_Dm_MIP(IxI)'!AN10/'MIP(IxI)_TFEVP'!AN10)-1)*100,0)</f>
        <v>-1.1102230246251565E-13</v>
      </c>
      <c r="AO10" s="247">
        <f>IFERROR(((+'Sim_Dm_MIP(IxI)'!AO10/'MIP(IxI)_TFEVP'!AO10)-1)*100,0)</f>
        <v>2.2204460492503131E-14</v>
      </c>
      <c r="AP10" s="247">
        <f>IFERROR(((+'Sim_Dm_MIP(IxI)'!AP10/'MIP(IxI)_TFEVP'!AP10)-1)*100,0)</f>
        <v>6.6613381477509392E-14</v>
      </c>
      <c r="AQ10" s="247">
        <f>IFERROR(((+'Sim_Dm_MIP(IxI)'!AQ10/'MIP(IxI)_TFEVP'!AQ10)-1)*100,0)</f>
        <v>-2.1094237467877974E-13</v>
      </c>
      <c r="AR10" s="247">
        <f>IFERROR(((+'Sim_Dm_MIP(IxI)'!AR10/'MIP(IxI)_TFEVP'!AR10)-1)*100,0)</f>
        <v>0</v>
      </c>
      <c r="AS10" s="247">
        <f>IFERROR(((+'Sim_Dm_MIP(IxI)'!AS10/'MIP(IxI)_TFEVP'!AS10)-1)*100,0)</f>
        <v>1.5543122344752192E-13</v>
      </c>
      <c r="AT10" s="247">
        <f>IFERROR(((+'Sim_Dm_MIP(IxI)'!AT10/'MIP(IxI)_TFEVP'!AT10)-1)*100,0)</f>
        <v>-2.55351295663786E-13</v>
      </c>
      <c r="AU10" s="247">
        <f>IFERROR(((+'Sim_Dm_MIP(IxI)'!AU10/'MIP(IxI)_TFEVP'!AU10)-1)*100,0)</f>
        <v>-3.219646771412954E-13</v>
      </c>
      <c r="AV10" s="247">
        <f>IFERROR(((+'Sim_Dm_MIP(IxI)'!AV10/'MIP(IxI)_TFEVP'!AV10)-1)*100,0)</f>
        <v>-8.8817841970012523E-14</v>
      </c>
      <c r="AW10" s="247">
        <f>IFERROR(((+'Sim_Dm_MIP(IxI)'!AW10/'MIP(IxI)_TFEVP'!AW10)-1)*100,0)</f>
        <v>-3.4416913763379853E-13</v>
      </c>
      <c r="AX10" s="247">
        <f>IFERROR(((+'Sim_Dm_MIP(IxI)'!AX10/'MIP(IxI)_TFEVP'!AX10)-1)*100,0)</f>
        <v>-6.6613381477509392E-14</v>
      </c>
      <c r="AY10" s="247">
        <f>IFERROR(((+'Sim_Dm_MIP(IxI)'!AY10/'MIP(IxI)_TFEVP'!AY10)-1)*100,0)</f>
        <v>-1.3322676295501878E-13</v>
      </c>
      <c r="AZ10" s="247">
        <f>IFERROR(((+'Sim_Dm_MIP(IxI)'!AZ10/'MIP(IxI)_TFEVP'!AZ10)-1)*100,0)</f>
        <v>-1.5543122344752192E-13</v>
      </c>
      <c r="BA10" s="247">
        <f>IFERROR(((+'Sim_Dm_MIP(IxI)'!BA10/'MIP(IxI)_TFEVP'!BA10)-1)*100,0)</f>
        <v>5.3290705182007514E-13</v>
      </c>
      <c r="BB10" s="247">
        <f>IFERROR(((+'Sim_Dm_MIP(IxI)'!BB10/'MIP(IxI)_TFEVP'!BB10)-1)*100,0)</f>
        <v>2.6645352591003757E-13</v>
      </c>
      <c r="BC10" s="247">
        <f>IFERROR(((+'Sim_Dm_MIP(IxI)'!BC10/'MIP(IxI)_TFEVP'!BC10)-1)*100,0)</f>
        <v>0</v>
      </c>
      <c r="BD10" s="247">
        <f>IFERROR(((+'Sim_Dm_MIP(IxI)'!BD10/'MIP(IxI)_TFEVP'!BD10)-1)*100,0)</f>
        <v>4.4408920985006262E-14</v>
      </c>
      <c r="BE10" s="247">
        <f>IFERROR(((+'Sim_Dm_MIP(IxI)'!BE10/'MIP(IxI)_TFEVP'!BE10)-1)*100,0)</f>
        <v>4.2188474935755949E-13</v>
      </c>
      <c r="BF10" s="247">
        <f>IFERROR(((+'Sim_Dm_MIP(IxI)'!BF10/'MIP(IxI)_TFEVP'!BF10)-1)*100,0)</f>
        <v>1.7763568394002505E-13</v>
      </c>
      <c r="BG10" s="247">
        <f>IFERROR(((+'Sim_Dm_MIP(IxI)'!BG10/'MIP(IxI)_TFEVP'!BG10)-1)*100,0)</f>
        <v>4.8849813083506888E-13</v>
      </c>
      <c r="BH10" s="247">
        <f>IFERROR(((+'Sim_Dm_MIP(IxI)'!BH10/'MIP(IxI)_TFEVP'!BH10)-1)*100,0)</f>
        <v>2.2204460492503131E-14</v>
      </c>
      <c r="BI10" s="247">
        <f>IFERROR(((+'Sim_Dm_MIP(IxI)'!BI10/'MIP(IxI)_TFEVP'!BI10)-1)*100,0)</f>
        <v>1.9984014443252818E-13</v>
      </c>
      <c r="BJ10" s="247">
        <f>IFERROR(((+'Sim_Dm_MIP(IxI)'!BJ10/'MIP(IxI)_TFEVP'!BJ10)-1)*100,0)</f>
        <v>-4.3298697960381105E-13</v>
      </c>
      <c r="BK10" s="247">
        <f>IFERROR(((+'Sim_Dm_MIP(IxI)'!BK10/'MIP(IxI)_TFEVP'!BK10)-1)*100,0)</f>
        <v>1.3322676295501878E-13</v>
      </c>
      <c r="BL10" s="247">
        <f>IFERROR(((+'Sim_Dm_MIP(IxI)'!BL10/'MIP(IxI)_TFEVP'!BL10)-1)*100,0)</f>
        <v>-1.4432899320127035E-13</v>
      </c>
      <c r="BM10" s="247">
        <f>IFERROR(((+'Sim_Dm_MIP(IxI)'!BM10/'MIP(IxI)_TFEVP'!BM10)-1)*100,0)</f>
        <v>1.1102230246251565E-13</v>
      </c>
      <c r="BN10" s="247">
        <f>IFERROR(((+'Sim_Dm_MIP(IxI)'!BN10/'MIP(IxI)_TFEVP'!BN10)-1)*100,0)</f>
        <v>-1.7763568394002505E-13</v>
      </c>
      <c r="BO10" s="247">
        <f>IFERROR(((+'Sim_Dm_MIP(IxI)'!BO10/'MIP(IxI)_TFEVP'!BO10)-1)*100,0)</f>
        <v>1.1102230246251565E-13</v>
      </c>
      <c r="BP10" s="247">
        <f>IFERROR(((+'Sim_Dm_MIP(IxI)'!BP10/'MIP(IxI)_TFEVP'!BP10)-1)*100,0)</f>
        <v>3.9968028886505635E-13</v>
      </c>
      <c r="BQ10" s="247">
        <f>IFERROR(((+'Sim_Dm_MIP(IxI)'!BQ10/'MIP(IxI)_TFEVP'!BQ10)-1)*100,0)</f>
        <v>-3.5527136788005009E-13</v>
      </c>
      <c r="BR10" s="247">
        <f>IFERROR(((+'Sim_Dm_MIP(IxI)'!BR10/'MIP(IxI)_TFEVP'!BR10)-1)*100,0)</f>
        <v>-4.4408920985006262E-14</v>
      </c>
      <c r="BS10" s="247">
        <f>IFERROR(((+'Sim_Dm_MIP(IxI)'!BS10/'MIP(IxI)_TFEVP'!BS10)-1)*100,0)</f>
        <v>4.6629367034256575E-13</v>
      </c>
      <c r="BT10" s="247">
        <f>IFERROR(((+'Sim_Dm_MIP(IxI)'!BT10/'MIP(IxI)_TFEVP'!BT10)-1)*100,0)</f>
        <v>-1.3322676295501878E-13</v>
      </c>
      <c r="BU10" s="247">
        <f>IFERROR(((+'Sim_Dm_MIP(IxI)'!BU10/'MIP(IxI)_TFEVP'!BU10)-1)*100,0)</f>
        <v>1.3322676295501878E-13</v>
      </c>
      <c r="BV10" s="247">
        <f>IFERROR(((+'Sim_Dm_MIP(IxI)'!BV10/'MIP(IxI)_TFEVP'!BV10)-1)*100,0)</f>
        <v>5.1070259132757201E-13</v>
      </c>
      <c r="BW10" s="247">
        <f>IFERROR(((+'Sim_Dm_MIP(IxI)'!BW10/'MIP(IxI)_TFEVP'!BW10)-1)*100,0)</f>
        <v>-2.2204460492503131E-14</v>
      </c>
      <c r="BX10" s="247">
        <f>IFERROR(((+'Sim_Dm_MIP(IxI)'!BX10/'MIP(IxI)_TFEVP'!BX10)-1)*100,0)</f>
        <v>-1.7763568394002505E-13</v>
      </c>
      <c r="BY10" s="247">
        <f>IFERROR(((+'Sim_Dm_MIP(IxI)'!BY10/'MIP(IxI)_TFEVP'!BY10)-1)*100,0)</f>
        <v>3.5527136788005009E-13</v>
      </c>
      <c r="BZ10" s="247">
        <f>IFERROR(((+'Sim_Dm_MIP(IxI)'!BZ10/'MIP(IxI)_TFEVP'!BZ10)-1)*100,0)</f>
        <v>-1.1102230246251565E-13</v>
      </c>
      <c r="CA10" s="265">
        <f>IFERROR(((+'Sim_Dm_MIP(IxI)'!CA10/'MIP(IxI)_TFEVP'!CA10)-1)*100,0)</f>
        <v>0</v>
      </c>
      <c r="CB10" s="256">
        <f>IFERROR(((+'Sim_Dm_MIP(IxI)'!CB10/'MIP(IxI)_TFEVP'!CB10)-1)*100,0)</f>
        <v>-3.3306690738754696E-13</v>
      </c>
      <c r="CC10" s="246">
        <f>IFERROR(((+'Sim_Dm_MIP(IxI)'!CC10/'MIP(IxI)_TFEVP'!CC10)-1)*100,0)</f>
        <v>0</v>
      </c>
      <c r="CD10" s="247">
        <f>IFERROR(((+'Sim_Dm_MIP(IxI)'!CD10/'MIP(IxI)_TFEVP'!CD10)-1)*100,0)</f>
        <v>0</v>
      </c>
      <c r="CE10" s="247">
        <f>IFERROR(((+'Sim_Dm_MIP(IxI)'!CE10/'MIP(IxI)_TFEVP'!CE10)-1)*100,0)</f>
        <v>0</v>
      </c>
      <c r="CF10" s="247">
        <f>IFERROR(((+'Sim_Dm_MIP(IxI)'!CF10/'MIP(IxI)_TFEVP'!CF10)-1)*100,0)</f>
        <v>0</v>
      </c>
      <c r="CG10" s="247">
        <f>IFERROR(((+'Sim_Dm_MIP(IxI)'!CG10/'MIP(IxI)_TFEVP'!CG10)-1)*100,0)</f>
        <v>0</v>
      </c>
      <c r="CH10" s="248">
        <f>IFERROR(((+'Sim_Dm_MIP(IxI)'!CH10/'MIP(IxI)_TFEVP'!CH10)-1)*100,0)</f>
        <v>0</v>
      </c>
      <c r="CI10" s="279">
        <f>IFERROR(((+'Sim_Dm_MIP(IxI)'!CI10/'MIP(IxI)_TFEVP'!CI10)-1)*100,0)</f>
        <v>-1.8873791418627661E-13</v>
      </c>
    </row>
    <row r="11" spans="1:93" ht="19.5" x14ac:dyDescent="0.25">
      <c r="A11" s="30"/>
      <c r="B11" s="42" t="s">
        <v>2</v>
      </c>
      <c r="C11" s="43" t="s">
        <v>113</v>
      </c>
      <c r="D11" s="246">
        <f>IFERROR(((+'Sim_Dm_MIP(IxI)'!D11/'MIP(IxI)_TFEVP'!D11)-1)*100,0)</f>
        <v>-6.5503158452884236E-13</v>
      </c>
      <c r="E11" s="247">
        <f>IFERROR(((+'Sim_Dm_MIP(IxI)'!E11/'MIP(IxI)_TFEVP'!E11)-1)*100,0)</f>
        <v>-2.7755575615628914E-13</v>
      </c>
      <c r="F11" s="247">
        <f>IFERROR(((+'Sim_Dm_MIP(IxI)'!F11/'MIP(IxI)_TFEVP'!F11)-1)*100,0)</f>
        <v>1.1102230246251565E-13</v>
      </c>
      <c r="G11" s="247">
        <f>IFERROR(((+'Sim_Dm_MIP(IxI)'!G11/'MIP(IxI)_TFEVP'!G11)-1)*100,0)</f>
        <v>1.7763568394002505E-13</v>
      </c>
      <c r="H11" s="247">
        <f>IFERROR(((+'Sim_Dm_MIP(IxI)'!H11/'MIP(IxI)_TFEVP'!H11)-1)*100,0)</f>
        <v>1.5543122344752192E-13</v>
      </c>
      <c r="I11" s="247">
        <f>IFERROR(((+'Sim_Dm_MIP(IxI)'!I11/'MIP(IxI)_TFEVP'!I11)-1)*100,0)</f>
        <v>6.8833827526759706E-13</v>
      </c>
      <c r="J11" s="247">
        <f>IFERROR(((+'Sim_Dm_MIP(IxI)'!J11/'MIP(IxI)_TFEVP'!J11)-1)*100,0)</f>
        <v>1.5543122344752192E-13</v>
      </c>
      <c r="K11" s="247">
        <f>IFERROR(((+'Sim_Dm_MIP(IxI)'!K11/'MIP(IxI)_TFEVP'!K11)-1)*100,0)</f>
        <v>1.1102230246251565E-13</v>
      </c>
      <c r="L11" s="247">
        <f>IFERROR(((+'Sim_Dm_MIP(IxI)'!L11/'MIP(IxI)_TFEVP'!L11)-1)*100,0)</f>
        <v>-6.6613381477509392E-14</v>
      </c>
      <c r="M11" s="247">
        <f>IFERROR(((+'Sim_Dm_MIP(IxI)'!M11/'MIP(IxI)_TFEVP'!M11)-1)*100,0)</f>
        <v>-1.4432899320127035E-13</v>
      </c>
      <c r="N11" s="247">
        <f>IFERROR(((+'Sim_Dm_MIP(IxI)'!N11/'MIP(IxI)_TFEVP'!N11)-1)*100,0)</f>
        <v>-1.2212453270876722E-13</v>
      </c>
      <c r="O11" s="247">
        <f>IFERROR(((+'Sim_Dm_MIP(IxI)'!O11/'MIP(IxI)_TFEVP'!O11)-1)*100,0)</f>
        <v>-6.6613381477509392E-14</v>
      </c>
      <c r="P11" s="247">
        <f>IFERROR(((+'Sim_Dm_MIP(IxI)'!P11/'MIP(IxI)_TFEVP'!P11)-1)*100,0)</f>
        <v>6.6613381477509392E-14</v>
      </c>
      <c r="Q11" s="247">
        <f>IFERROR(((+'Sim_Dm_MIP(IxI)'!Q11/'MIP(IxI)_TFEVP'!Q11)-1)*100,0)</f>
        <v>-1.1102230246251565E-14</v>
      </c>
      <c r="R11" s="247">
        <f>IFERROR(((+'Sim_Dm_MIP(IxI)'!R11/'MIP(IxI)_TFEVP'!R11)-1)*100,0)</f>
        <v>2.886579864025407E-13</v>
      </c>
      <c r="S11" s="247">
        <f>IFERROR(((+'Sim_Dm_MIP(IxI)'!S11/'MIP(IxI)_TFEVP'!S11)-1)*100,0)</f>
        <v>-5.5511151231257827E-14</v>
      </c>
      <c r="T11" s="247">
        <f>IFERROR(((+'Sim_Dm_MIP(IxI)'!T11/'MIP(IxI)_TFEVP'!T11)-1)*100,0)</f>
        <v>5.9952043329758453E-13</v>
      </c>
      <c r="U11" s="247">
        <f>IFERROR(((+'Sim_Dm_MIP(IxI)'!U11/'MIP(IxI)_TFEVP'!U11)-1)*100,0)</f>
        <v>-1.2212453270876722E-13</v>
      </c>
      <c r="V11" s="247">
        <f>IFERROR(((+'Sim_Dm_MIP(IxI)'!V11/'MIP(IxI)_TFEVP'!V11)-1)*100,0)</f>
        <v>1.9984014443252818E-13</v>
      </c>
      <c r="W11" s="247">
        <f>IFERROR(((+'Sim_Dm_MIP(IxI)'!W11/'MIP(IxI)_TFEVP'!W11)-1)*100,0)</f>
        <v>-1.3322676295501878E-13</v>
      </c>
      <c r="X11" s="247">
        <f>IFERROR(((+'Sim_Dm_MIP(IxI)'!X11/'MIP(IxI)_TFEVP'!X11)-1)*100,0)</f>
        <v>2.4424906541753444E-13</v>
      </c>
      <c r="Y11" s="247">
        <f>IFERROR(((+'Sim_Dm_MIP(IxI)'!Y11/'MIP(IxI)_TFEVP'!Y11)-1)*100,0)</f>
        <v>-1.1102230246251565E-13</v>
      </c>
      <c r="Z11" s="247">
        <f>IFERROR(((+'Sim_Dm_MIP(IxI)'!Z11/'MIP(IxI)_TFEVP'!Z11)-1)*100,0)</f>
        <v>1.1102230246251565E-13</v>
      </c>
      <c r="AA11" s="247">
        <f>IFERROR(((+'Sim_Dm_MIP(IxI)'!AA11/'MIP(IxI)_TFEVP'!AA11)-1)*100,0)</f>
        <v>0</v>
      </c>
      <c r="AB11" s="247">
        <f>IFERROR(((+'Sim_Dm_MIP(IxI)'!AB11/'MIP(IxI)_TFEVP'!AB11)-1)*100,0)</f>
        <v>3.3306690738754696E-13</v>
      </c>
      <c r="AC11" s="247">
        <f>IFERROR(((+'Sim_Dm_MIP(IxI)'!AC11/'MIP(IxI)_TFEVP'!AC11)-1)*100,0)</f>
        <v>4.4408920985006262E-13</v>
      </c>
      <c r="AD11" s="247">
        <f>IFERROR(((+'Sim_Dm_MIP(IxI)'!AD11/'MIP(IxI)_TFEVP'!AD11)-1)*100,0)</f>
        <v>-9.9920072216264089E-14</v>
      </c>
      <c r="AE11" s="247">
        <f>IFERROR(((+'Sim_Dm_MIP(IxI)'!AE11/'MIP(IxI)_TFEVP'!AE11)-1)*100,0)</f>
        <v>-4.4408920985006262E-14</v>
      </c>
      <c r="AF11" s="247">
        <f>IFERROR(((+'Sim_Dm_MIP(IxI)'!AF11/'MIP(IxI)_TFEVP'!AF11)-1)*100,0)</f>
        <v>-4.6629367034256575E-13</v>
      </c>
      <c r="AG11" s="247">
        <f>IFERROR(((+'Sim_Dm_MIP(IxI)'!AG11/'MIP(IxI)_TFEVP'!AG11)-1)*100,0)</f>
        <v>8.8817841970012523E-14</v>
      </c>
      <c r="AH11" s="247">
        <f>IFERROR(((+'Sim_Dm_MIP(IxI)'!AH11/'MIP(IxI)_TFEVP'!AH11)-1)*100,0)</f>
        <v>3.7747582837255322E-13</v>
      </c>
      <c r="AI11" s="247">
        <f>IFERROR(((+'Sim_Dm_MIP(IxI)'!AI11/'MIP(IxI)_TFEVP'!AI11)-1)*100,0)</f>
        <v>-8.8817841970012523E-14</v>
      </c>
      <c r="AJ11" s="247">
        <f>IFERROR(((+'Sim_Dm_MIP(IxI)'!AJ11/'MIP(IxI)_TFEVP'!AJ11)-1)*100,0)</f>
        <v>0</v>
      </c>
      <c r="AK11" s="247">
        <f>IFERROR(((+'Sim_Dm_MIP(IxI)'!AK11/'MIP(IxI)_TFEVP'!AK11)-1)*100,0)</f>
        <v>1.7763568394002505E-13</v>
      </c>
      <c r="AL11" s="247">
        <f>IFERROR(((+'Sim_Dm_MIP(IxI)'!AL11/'MIP(IxI)_TFEVP'!AL11)-1)*100,0)</f>
        <v>-1.1102230246251565E-13</v>
      </c>
      <c r="AM11" s="247">
        <f>IFERROR(((+'Sim_Dm_MIP(IxI)'!AM11/'MIP(IxI)_TFEVP'!AM11)-1)*100,0)</f>
        <v>1.5543122344752192E-13</v>
      </c>
      <c r="AN11" s="247">
        <f>IFERROR(((+'Sim_Dm_MIP(IxI)'!AN11/'MIP(IxI)_TFEVP'!AN11)-1)*100,0)</f>
        <v>-2.7755575615628914E-13</v>
      </c>
      <c r="AO11" s="247">
        <f>IFERROR(((+'Sim_Dm_MIP(IxI)'!AO11/'MIP(IxI)_TFEVP'!AO11)-1)*100,0)</f>
        <v>1.5543122344752192E-13</v>
      </c>
      <c r="AP11" s="247">
        <f>IFERROR(((+'Sim_Dm_MIP(IxI)'!AP11/'MIP(IxI)_TFEVP'!AP11)-1)*100,0)</f>
        <v>2.2204460492503131E-14</v>
      </c>
      <c r="AQ11" s="247">
        <f>IFERROR(((+'Sim_Dm_MIP(IxI)'!AQ11/'MIP(IxI)_TFEVP'!AQ11)-1)*100,0)</f>
        <v>0</v>
      </c>
      <c r="AR11" s="247">
        <f>IFERROR(((+'Sim_Dm_MIP(IxI)'!AR11/'MIP(IxI)_TFEVP'!AR11)-1)*100,0)</f>
        <v>1.1102230246251565E-13</v>
      </c>
      <c r="AS11" s="247">
        <f>IFERROR(((+'Sim_Dm_MIP(IxI)'!AS11/'MIP(IxI)_TFEVP'!AS11)-1)*100,0)</f>
        <v>1.5543122344752192E-13</v>
      </c>
      <c r="AT11" s="247">
        <f>IFERROR(((+'Sim_Dm_MIP(IxI)'!AT11/'MIP(IxI)_TFEVP'!AT11)-1)*100,0)</f>
        <v>-1.6653345369377348E-13</v>
      </c>
      <c r="AU11" s="247">
        <f>IFERROR(((+'Sim_Dm_MIP(IxI)'!AU11/'MIP(IxI)_TFEVP'!AU11)-1)*100,0)</f>
        <v>-2.6645352591003757E-13</v>
      </c>
      <c r="AV11" s="247">
        <f>IFERROR(((+'Sim_Dm_MIP(IxI)'!AV11/'MIP(IxI)_TFEVP'!AV11)-1)*100,0)</f>
        <v>-2.6645352591003757E-13</v>
      </c>
      <c r="AW11" s="247">
        <f>IFERROR(((+'Sim_Dm_MIP(IxI)'!AW11/'MIP(IxI)_TFEVP'!AW11)-1)*100,0)</f>
        <v>-3.3306690738754696E-14</v>
      </c>
      <c r="AX11" s="247">
        <f>IFERROR(((+'Sim_Dm_MIP(IxI)'!AX11/'MIP(IxI)_TFEVP'!AX11)-1)*100,0)</f>
        <v>-4.9960036108132044E-13</v>
      </c>
      <c r="AY11" s="247">
        <f>IFERROR(((+'Sim_Dm_MIP(IxI)'!AY11/'MIP(IxI)_TFEVP'!AY11)-1)*100,0)</f>
        <v>-2.2204460492503131E-14</v>
      </c>
      <c r="AZ11" s="247">
        <f>IFERROR(((+'Sim_Dm_MIP(IxI)'!AZ11/'MIP(IxI)_TFEVP'!AZ11)-1)*100,0)</f>
        <v>-2.886579864025407E-13</v>
      </c>
      <c r="BA11" s="247">
        <f>IFERROR(((+'Sim_Dm_MIP(IxI)'!BA11/'MIP(IxI)_TFEVP'!BA11)-1)*100,0)</f>
        <v>4.2188474935755949E-13</v>
      </c>
      <c r="BB11" s="247">
        <f>IFERROR(((+'Sim_Dm_MIP(IxI)'!BB11/'MIP(IxI)_TFEVP'!BB11)-1)*100,0)</f>
        <v>5.773159728050814E-13</v>
      </c>
      <c r="BC11" s="247">
        <f>IFERROR(((+'Sim_Dm_MIP(IxI)'!BC11/'MIP(IxI)_TFEVP'!BC11)-1)*100,0)</f>
        <v>-2.4424906541753444E-13</v>
      </c>
      <c r="BD11" s="247">
        <f>IFERROR(((+'Sim_Dm_MIP(IxI)'!BD11/'MIP(IxI)_TFEVP'!BD11)-1)*100,0)</f>
        <v>-1.2212453270876722E-13</v>
      </c>
      <c r="BE11" s="247">
        <f>IFERROR(((+'Sim_Dm_MIP(IxI)'!BE11/'MIP(IxI)_TFEVP'!BE11)-1)*100,0)</f>
        <v>3.5527136788005009E-13</v>
      </c>
      <c r="BF11" s="247">
        <f>IFERROR(((+'Sim_Dm_MIP(IxI)'!BF11/'MIP(IxI)_TFEVP'!BF11)-1)*100,0)</f>
        <v>1.7763568394002505E-13</v>
      </c>
      <c r="BG11" s="247">
        <f>IFERROR(((+'Sim_Dm_MIP(IxI)'!BG11/'MIP(IxI)_TFEVP'!BG11)-1)*100,0)</f>
        <v>-3.3306690738754696E-14</v>
      </c>
      <c r="BH11" s="247">
        <f>IFERROR(((+'Sim_Dm_MIP(IxI)'!BH11/'MIP(IxI)_TFEVP'!BH11)-1)*100,0)</f>
        <v>1.3322676295501878E-13</v>
      </c>
      <c r="BI11" s="247">
        <f>IFERROR(((+'Sim_Dm_MIP(IxI)'!BI11/'MIP(IxI)_TFEVP'!BI11)-1)*100,0)</f>
        <v>4.8849813083506888E-13</v>
      </c>
      <c r="BJ11" s="247">
        <f>IFERROR(((+'Sim_Dm_MIP(IxI)'!BJ11/'MIP(IxI)_TFEVP'!BJ11)-1)*100,0)</f>
        <v>-1.3322676295501878E-13</v>
      </c>
      <c r="BK11" s="247">
        <f>IFERROR(((+'Sim_Dm_MIP(IxI)'!BK11/'MIP(IxI)_TFEVP'!BK11)-1)*100,0)</f>
        <v>0</v>
      </c>
      <c r="BL11" s="247">
        <f>IFERROR(((+'Sim_Dm_MIP(IxI)'!BL11/'MIP(IxI)_TFEVP'!BL11)-1)*100,0)</f>
        <v>1.5543122344752192E-13</v>
      </c>
      <c r="BM11" s="247">
        <f>IFERROR(((+'Sim_Dm_MIP(IxI)'!BM11/'MIP(IxI)_TFEVP'!BM11)-1)*100,0)</f>
        <v>-1.2212453270876722E-13</v>
      </c>
      <c r="BN11" s="247">
        <f>IFERROR(((+'Sim_Dm_MIP(IxI)'!BN11/'MIP(IxI)_TFEVP'!BN11)-1)*100,0)</f>
        <v>-1.6653345369377348E-13</v>
      </c>
      <c r="BO11" s="247">
        <f>IFERROR(((+'Sim_Dm_MIP(IxI)'!BO11/'MIP(IxI)_TFEVP'!BO11)-1)*100,0)</f>
        <v>6.6613381477509392E-14</v>
      </c>
      <c r="BP11" s="247">
        <f>IFERROR(((+'Sim_Dm_MIP(IxI)'!BP11/'MIP(IxI)_TFEVP'!BP11)-1)*100,0)</f>
        <v>1.5543122344752192E-13</v>
      </c>
      <c r="BQ11" s="247">
        <f>IFERROR(((+'Sim_Dm_MIP(IxI)'!BQ11/'MIP(IxI)_TFEVP'!BQ11)-1)*100,0)</f>
        <v>-1.6653345369377348E-13</v>
      </c>
      <c r="BR11" s="247">
        <f>IFERROR(((+'Sim_Dm_MIP(IxI)'!BR11/'MIP(IxI)_TFEVP'!BR11)-1)*100,0)</f>
        <v>8.8817841970012523E-14</v>
      </c>
      <c r="BS11" s="247">
        <f>IFERROR(((+'Sim_Dm_MIP(IxI)'!BS11/'MIP(IxI)_TFEVP'!BS11)-1)*100,0)</f>
        <v>1.5543122344752192E-13</v>
      </c>
      <c r="BT11" s="247">
        <f>IFERROR(((+'Sim_Dm_MIP(IxI)'!BT11/'MIP(IxI)_TFEVP'!BT11)-1)*100,0)</f>
        <v>-1.1102230246251565E-14</v>
      </c>
      <c r="BU11" s="247">
        <f>IFERROR(((+'Sim_Dm_MIP(IxI)'!BU11/'MIP(IxI)_TFEVP'!BU11)-1)*100,0)</f>
        <v>1.7763568394002505E-13</v>
      </c>
      <c r="BV11" s="247">
        <f>IFERROR(((+'Sim_Dm_MIP(IxI)'!BV11/'MIP(IxI)_TFEVP'!BV11)-1)*100,0)</f>
        <v>7.1054273576010019E-13</v>
      </c>
      <c r="BW11" s="247">
        <f>IFERROR(((+'Sim_Dm_MIP(IxI)'!BW11/'MIP(IxI)_TFEVP'!BW11)-1)*100,0)</f>
        <v>1.9984014443252818E-13</v>
      </c>
      <c r="BX11" s="247">
        <f>IFERROR(((+'Sim_Dm_MIP(IxI)'!BX11/'MIP(IxI)_TFEVP'!BX11)-1)*100,0)</f>
        <v>8.8817841970012523E-14</v>
      </c>
      <c r="BY11" s="247">
        <f>IFERROR(((+'Sim_Dm_MIP(IxI)'!BY11/'MIP(IxI)_TFEVP'!BY11)-1)*100,0)</f>
        <v>2.2204460492503131E-13</v>
      </c>
      <c r="BZ11" s="247">
        <f>IFERROR(((+'Sim_Dm_MIP(IxI)'!BZ11/'MIP(IxI)_TFEVP'!BZ11)-1)*100,0)</f>
        <v>-4.8849813083506888E-13</v>
      </c>
      <c r="CA11" s="265">
        <f>IFERROR(((+'Sim_Dm_MIP(IxI)'!CA11/'MIP(IxI)_TFEVP'!CA11)-1)*100,0)</f>
        <v>0</v>
      </c>
      <c r="CB11" s="256">
        <f>IFERROR(((+'Sim_Dm_MIP(IxI)'!CB11/'MIP(IxI)_TFEVP'!CB11)-1)*100,0)</f>
        <v>-4.4408920985006262E-14</v>
      </c>
      <c r="CC11" s="246">
        <f>IFERROR(((+'Sim_Dm_MIP(IxI)'!CC11/'MIP(IxI)_TFEVP'!CC11)-1)*100,0)</f>
        <v>0</v>
      </c>
      <c r="CD11" s="247">
        <f>IFERROR(((+'Sim_Dm_MIP(IxI)'!CD11/'MIP(IxI)_TFEVP'!CD11)-1)*100,0)</f>
        <v>0</v>
      </c>
      <c r="CE11" s="247">
        <f>IFERROR(((+'Sim_Dm_MIP(IxI)'!CE11/'MIP(IxI)_TFEVP'!CE11)-1)*100,0)</f>
        <v>0</v>
      </c>
      <c r="CF11" s="247">
        <f>IFERROR(((+'Sim_Dm_MIP(IxI)'!CF11/'MIP(IxI)_TFEVP'!CF11)-1)*100,0)</f>
        <v>0</v>
      </c>
      <c r="CG11" s="247">
        <f>IFERROR(((+'Sim_Dm_MIP(IxI)'!CG11/'MIP(IxI)_TFEVP'!CG11)-1)*100,0)</f>
        <v>0</v>
      </c>
      <c r="CH11" s="248">
        <f>IFERROR(((+'Sim_Dm_MIP(IxI)'!CH11/'MIP(IxI)_TFEVP'!CH11)-1)*100,0)</f>
        <v>0</v>
      </c>
      <c r="CI11" s="279">
        <f>IFERROR(((+'Sim_Dm_MIP(IxI)'!CI11/'MIP(IxI)_TFEVP'!CI11)-1)*100,0)</f>
        <v>-8.8817841970012523E-14</v>
      </c>
    </row>
    <row r="12" spans="1:93" ht="19.5" x14ac:dyDescent="0.25">
      <c r="A12" s="30"/>
      <c r="B12" s="42" t="s">
        <v>3</v>
      </c>
      <c r="C12" s="43" t="s">
        <v>114</v>
      </c>
      <c r="D12" s="246">
        <f>IFERROR(((+'Sim_Dm_MIP(IxI)'!D12/'MIP(IxI)_TFEVP'!D12)-1)*100,0)</f>
        <v>-2.55351295663786E-13</v>
      </c>
      <c r="E12" s="247">
        <f>IFERROR(((+'Sim_Dm_MIP(IxI)'!E12/'MIP(IxI)_TFEVP'!E12)-1)*100,0)</f>
        <v>-2.4424906541753444E-13</v>
      </c>
      <c r="F12" s="247">
        <f>IFERROR(((+'Sim_Dm_MIP(IxI)'!F12/'MIP(IxI)_TFEVP'!F12)-1)*100,0)</f>
        <v>-1.2212453270876722E-13</v>
      </c>
      <c r="G12" s="247">
        <f>IFERROR(((+'Sim_Dm_MIP(IxI)'!G12/'MIP(IxI)_TFEVP'!G12)-1)*100,0)</f>
        <v>2.6645352591003757E-13</v>
      </c>
      <c r="H12" s="247">
        <f>IFERROR(((+'Sim_Dm_MIP(IxI)'!H12/'MIP(IxI)_TFEVP'!H12)-1)*100,0)</f>
        <v>-2.2204460492503131E-13</v>
      </c>
      <c r="I12" s="247">
        <f>IFERROR(((+'Sim_Dm_MIP(IxI)'!I12/'MIP(IxI)_TFEVP'!I12)-1)*100,0)</f>
        <v>6.6613381477509392E-14</v>
      </c>
      <c r="J12" s="247">
        <f>IFERROR(((+'Sim_Dm_MIP(IxI)'!J12/'MIP(IxI)_TFEVP'!J12)-1)*100,0)</f>
        <v>-1.9984014443252818E-13</v>
      </c>
      <c r="K12" s="247">
        <f>IFERROR(((+'Sim_Dm_MIP(IxI)'!K12/'MIP(IxI)_TFEVP'!K12)-1)*100,0)</f>
        <v>-1.2212453270876722E-13</v>
      </c>
      <c r="L12" s="247">
        <f>IFERROR(((+'Sim_Dm_MIP(IxI)'!L12/'MIP(IxI)_TFEVP'!L12)-1)*100,0)</f>
        <v>-2.7755575615628914E-13</v>
      </c>
      <c r="M12" s="247">
        <f>IFERROR(((+'Sim_Dm_MIP(IxI)'!M12/'MIP(IxI)_TFEVP'!M12)-1)*100,0)</f>
        <v>-9.9920072216264089E-14</v>
      </c>
      <c r="N12" s="247">
        <f>IFERROR(((+'Sim_Dm_MIP(IxI)'!N12/'MIP(IxI)_TFEVP'!N12)-1)*100,0)</f>
        <v>-1.1102230246251565E-14</v>
      </c>
      <c r="O12" s="247">
        <f>IFERROR(((+'Sim_Dm_MIP(IxI)'!O12/'MIP(IxI)_TFEVP'!O12)-1)*100,0)</f>
        <v>-1.4432899320127035E-13</v>
      </c>
      <c r="P12" s="247">
        <f>IFERROR(((+'Sim_Dm_MIP(IxI)'!P12/'MIP(IxI)_TFEVP'!P12)-1)*100,0)</f>
        <v>1.5543122344752192E-13</v>
      </c>
      <c r="Q12" s="247">
        <f>IFERROR(((+'Sim_Dm_MIP(IxI)'!Q12/'MIP(IxI)_TFEVP'!Q12)-1)*100,0)</f>
        <v>1.1102230246251565E-13</v>
      </c>
      <c r="R12" s="247">
        <f>IFERROR(((+'Sim_Dm_MIP(IxI)'!R12/'MIP(IxI)_TFEVP'!R12)-1)*100,0)</f>
        <v>-2.55351295663786E-13</v>
      </c>
      <c r="S12" s="247">
        <f>IFERROR(((+'Sim_Dm_MIP(IxI)'!S12/'MIP(IxI)_TFEVP'!S12)-1)*100,0)</f>
        <v>-1.2212453270876722E-13</v>
      </c>
      <c r="T12" s="247">
        <f>IFERROR(((+'Sim_Dm_MIP(IxI)'!T12/'MIP(IxI)_TFEVP'!T12)-1)*100,0)</f>
        <v>4.4408920985006262E-13</v>
      </c>
      <c r="U12" s="247">
        <f>IFERROR(((+'Sim_Dm_MIP(IxI)'!U12/'MIP(IxI)_TFEVP'!U12)-1)*100,0)</f>
        <v>-2.55351295663786E-13</v>
      </c>
      <c r="V12" s="247">
        <f>IFERROR(((+'Sim_Dm_MIP(IxI)'!V12/'MIP(IxI)_TFEVP'!V12)-1)*100,0)</f>
        <v>1.5543122344752192E-13</v>
      </c>
      <c r="W12" s="247">
        <f>IFERROR(((+'Sim_Dm_MIP(IxI)'!W12/'MIP(IxI)_TFEVP'!W12)-1)*100,0)</f>
        <v>-9.9920072216264089E-14</v>
      </c>
      <c r="X12" s="247">
        <f>IFERROR(((+'Sim_Dm_MIP(IxI)'!X12/'MIP(IxI)_TFEVP'!X12)-1)*100,0)</f>
        <v>2.4424906541753444E-13</v>
      </c>
      <c r="Y12" s="247">
        <f>IFERROR(((+'Sim_Dm_MIP(IxI)'!Y12/'MIP(IxI)_TFEVP'!Y12)-1)*100,0)</f>
        <v>-2.2204460492503131E-13</v>
      </c>
      <c r="Z12" s="247">
        <f>IFERROR(((+'Sim_Dm_MIP(IxI)'!Z12/'MIP(IxI)_TFEVP'!Z12)-1)*100,0)</f>
        <v>5.9952043329758453E-13</v>
      </c>
      <c r="AA12" s="247">
        <f>IFERROR(((+'Sim_Dm_MIP(IxI)'!AA12/'MIP(IxI)_TFEVP'!AA12)-1)*100,0)</f>
        <v>4.2188474935755949E-13</v>
      </c>
      <c r="AB12" s="247">
        <f>IFERROR(((+'Sim_Dm_MIP(IxI)'!AB12/'MIP(IxI)_TFEVP'!AB12)-1)*100,0)</f>
        <v>2.886579864025407E-13</v>
      </c>
      <c r="AC12" s="247">
        <f>IFERROR(((+'Sim_Dm_MIP(IxI)'!AC12/'MIP(IxI)_TFEVP'!AC12)-1)*100,0)</f>
        <v>3.7747582837255322E-13</v>
      </c>
      <c r="AD12" s="247">
        <f>IFERROR(((+'Sim_Dm_MIP(IxI)'!AD12/'MIP(IxI)_TFEVP'!AD12)-1)*100,0)</f>
        <v>1.5543122344752192E-13</v>
      </c>
      <c r="AE12" s="247">
        <f>IFERROR(((+'Sim_Dm_MIP(IxI)'!AE12/'MIP(IxI)_TFEVP'!AE12)-1)*100,0)</f>
        <v>-8.8817841970012523E-14</v>
      </c>
      <c r="AF12" s="247">
        <f>IFERROR(((+'Sim_Dm_MIP(IxI)'!AF12/'MIP(IxI)_TFEVP'!AF12)-1)*100,0)</f>
        <v>-6.8833827526759706E-13</v>
      </c>
      <c r="AG12" s="247">
        <f>IFERROR(((+'Sim_Dm_MIP(IxI)'!AG12/'MIP(IxI)_TFEVP'!AG12)-1)*100,0)</f>
        <v>-1.9984014443252818E-13</v>
      </c>
      <c r="AH12" s="247">
        <f>IFERROR(((+'Sim_Dm_MIP(IxI)'!AH12/'MIP(IxI)_TFEVP'!AH12)-1)*100,0)</f>
        <v>5.3290705182007514E-13</v>
      </c>
      <c r="AI12" s="247">
        <f>IFERROR(((+'Sim_Dm_MIP(IxI)'!AI12/'MIP(IxI)_TFEVP'!AI12)-1)*100,0)</f>
        <v>1.9984014443252818E-13</v>
      </c>
      <c r="AJ12" s="247">
        <f>IFERROR(((+'Sim_Dm_MIP(IxI)'!AJ12/'MIP(IxI)_TFEVP'!AJ12)-1)*100,0)</f>
        <v>0</v>
      </c>
      <c r="AK12" s="247">
        <f>IFERROR(((+'Sim_Dm_MIP(IxI)'!AK12/'MIP(IxI)_TFEVP'!AK12)-1)*100,0)</f>
        <v>2.886579864025407E-13</v>
      </c>
      <c r="AL12" s="247">
        <f>IFERROR(((+'Sim_Dm_MIP(IxI)'!AL12/'MIP(IxI)_TFEVP'!AL12)-1)*100,0)</f>
        <v>-2.4424906541753444E-13</v>
      </c>
      <c r="AM12" s="247">
        <f>IFERROR(((+'Sim_Dm_MIP(IxI)'!AM12/'MIP(IxI)_TFEVP'!AM12)-1)*100,0)</f>
        <v>-1.5543122344752192E-13</v>
      </c>
      <c r="AN12" s="247">
        <f>IFERROR(((+'Sim_Dm_MIP(IxI)'!AN12/'MIP(IxI)_TFEVP'!AN12)-1)*100,0)</f>
        <v>-9.9920072216264089E-14</v>
      </c>
      <c r="AO12" s="247">
        <f>IFERROR(((+'Sim_Dm_MIP(IxI)'!AO12/'MIP(IxI)_TFEVP'!AO12)-1)*100,0)</f>
        <v>1.7763568394002505E-13</v>
      </c>
      <c r="AP12" s="247">
        <f>IFERROR(((+'Sim_Dm_MIP(IxI)'!AP12/'MIP(IxI)_TFEVP'!AP12)-1)*100,0)</f>
        <v>-2.886579864025407E-13</v>
      </c>
      <c r="AQ12" s="247">
        <f>IFERROR(((+'Sim_Dm_MIP(IxI)'!AQ12/'MIP(IxI)_TFEVP'!AQ12)-1)*100,0)</f>
        <v>-5.5511151231257827E-14</v>
      </c>
      <c r="AR12" s="247">
        <f>IFERROR(((+'Sim_Dm_MIP(IxI)'!AR12/'MIP(IxI)_TFEVP'!AR12)-1)*100,0)</f>
        <v>1.1102230246251565E-13</v>
      </c>
      <c r="AS12" s="247">
        <f>IFERROR(((+'Sim_Dm_MIP(IxI)'!AS12/'MIP(IxI)_TFEVP'!AS12)-1)*100,0)</f>
        <v>2.886579864025407E-13</v>
      </c>
      <c r="AT12" s="247">
        <f>IFERROR(((+'Sim_Dm_MIP(IxI)'!AT12/'MIP(IxI)_TFEVP'!AT12)-1)*100,0)</f>
        <v>-1.3322676295501878E-13</v>
      </c>
      <c r="AU12" s="247">
        <f>IFERROR(((+'Sim_Dm_MIP(IxI)'!AU12/'MIP(IxI)_TFEVP'!AU12)-1)*100,0)</f>
        <v>-9.9920072216264089E-14</v>
      </c>
      <c r="AV12" s="247">
        <f>IFERROR(((+'Sim_Dm_MIP(IxI)'!AV12/'MIP(IxI)_TFEVP'!AV12)-1)*100,0)</f>
        <v>-1.8873791418627661E-13</v>
      </c>
      <c r="AW12" s="247">
        <f>IFERROR(((+'Sim_Dm_MIP(IxI)'!AW12/'MIP(IxI)_TFEVP'!AW12)-1)*100,0)</f>
        <v>-1.4432899320127035E-13</v>
      </c>
      <c r="AX12" s="247">
        <f>IFERROR(((+'Sim_Dm_MIP(IxI)'!AX12/'MIP(IxI)_TFEVP'!AX12)-1)*100,0)</f>
        <v>-1.3322676295501878E-13</v>
      </c>
      <c r="AY12" s="247">
        <f>IFERROR(((+'Sim_Dm_MIP(IxI)'!AY12/'MIP(IxI)_TFEVP'!AY12)-1)*100,0)</f>
        <v>-7.7715611723760958E-14</v>
      </c>
      <c r="AZ12" s="247">
        <f>IFERROR(((+'Sim_Dm_MIP(IxI)'!AZ12/'MIP(IxI)_TFEVP'!AZ12)-1)*100,0)</f>
        <v>-2.4424906541753444E-13</v>
      </c>
      <c r="BA12" s="247">
        <f>IFERROR(((+'Sim_Dm_MIP(IxI)'!BA12/'MIP(IxI)_TFEVP'!BA12)-1)*100,0)</f>
        <v>5.5511151231257827E-13</v>
      </c>
      <c r="BB12" s="247">
        <f>IFERROR(((+'Sim_Dm_MIP(IxI)'!BB12/'MIP(IxI)_TFEVP'!BB12)-1)*100,0)</f>
        <v>2.6645352591003757E-13</v>
      </c>
      <c r="BC12" s="247">
        <f>IFERROR(((+'Sim_Dm_MIP(IxI)'!BC12/'MIP(IxI)_TFEVP'!BC12)-1)*100,0)</f>
        <v>0</v>
      </c>
      <c r="BD12" s="247">
        <f>IFERROR(((+'Sim_Dm_MIP(IxI)'!BD12/'MIP(IxI)_TFEVP'!BD12)-1)*100,0)</f>
        <v>2.2204460492503131E-14</v>
      </c>
      <c r="BE12" s="247">
        <f>IFERROR(((+'Sim_Dm_MIP(IxI)'!BE12/'MIP(IxI)_TFEVP'!BE12)-1)*100,0)</f>
        <v>7.1054273576010019E-13</v>
      </c>
      <c r="BF12" s="247">
        <f>IFERROR(((+'Sim_Dm_MIP(IxI)'!BF12/'MIP(IxI)_TFEVP'!BF12)-1)*100,0)</f>
        <v>1.5543122344752192E-13</v>
      </c>
      <c r="BG12" s="247">
        <f>IFERROR(((+'Sim_Dm_MIP(IxI)'!BG12/'MIP(IxI)_TFEVP'!BG12)-1)*100,0)</f>
        <v>-2.4424906541753444E-13</v>
      </c>
      <c r="BH12" s="247">
        <f>IFERROR(((+'Sim_Dm_MIP(IxI)'!BH12/'MIP(IxI)_TFEVP'!BH12)-1)*100,0)</f>
        <v>-3.6637359812630166E-13</v>
      </c>
      <c r="BI12" s="247">
        <f>IFERROR(((+'Sim_Dm_MIP(IxI)'!BI12/'MIP(IxI)_TFEVP'!BI12)-1)*100,0)</f>
        <v>3.9968028886505635E-13</v>
      </c>
      <c r="BJ12" s="247">
        <f>IFERROR(((+'Sim_Dm_MIP(IxI)'!BJ12/'MIP(IxI)_TFEVP'!BJ12)-1)*100,0)</f>
        <v>-4.6629367034256575E-13</v>
      </c>
      <c r="BK12" s="247">
        <f>IFERROR(((+'Sim_Dm_MIP(IxI)'!BK12/'MIP(IxI)_TFEVP'!BK12)-1)*100,0)</f>
        <v>-5.5511151231257827E-14</v>
      </c>
      <c r="BL12" s="247">
        <f>IFERROR(((+'Sim_Dm_MIP(IxI)'!BL12/'MIP(IxI)_TFEVP'!BL12)-1)*100,0)</f>
        <v>-8.2156503822261584E-13</v>
      </c>
      <c r="BM12" s="247">
        <f>IFERROR(((+'Sim_Dm_MIP(IxI)'!BM12/'MIP(IxI)_TFEVP'!BM12)-1)*100,0)</f>
        <v>-9.9920072216264089E-14</v>
      </c>
      <c r="BN12" s="247">
        <f>IFERROR(((+'Sim_Dm_MIP(IxI)'!BN12/'MIP(IxI)_TFEVP'!BN12)-1)*100,0)</f>
        <v>-5.5511151231257827E-14</v>
      </c>
      <c r="BO12" s="247">
        <f>IFERROR(((+'Sim_Dm_MIP(IxI)'!BO12/'MIP(IxI)_TFEVP'!BO12)-1)*100,0)</f>
        <v>1.9984014443252818E-13</v>
      </c>
      <c r="BP12" s="247">
        <f>IFERROR(((+'Sim_Dm_MIP(IxI)'!BP12/'MIP(IxI)_TFEVP'!BP12)-1)*100,0)</f>
        <v>8.8817841970012523E-14</v>
      </c>
      <c r="BQ12" s="247">
        <f>IFERROR(((+'Sim_Dm_MIP(IxI)'!BQ12/'MIP(IxI)_TFEVP'!BQ12)-1)*100,0)</f>
        <v>2.2204460492503131E-14</v>
      </c>
      <c r="BR12" s="247">
        <f>IFERROR(((+'Sim_Dm_MIP(IxI)'!BR12/'MIP(IxI)_TFEVP'!BR12)-1)*100,0)</f>
        <v>-2.6645352591003757E-13</v>
      </c>
      <c r="BS12" s="247">
        <f>IFERROR(((+'Sim_Dm_MIP(IxI)'!BS12/'MIP(IxI)_TFEVP'!BS12)-1)*100,0)</f>
        <v>3.9968028886505635E-13</v>
      </c>
      <c r="BT12" s="247">
        <f>IFERROR(((+'Sim_Dm_MIP(IxI)'!BT12/'MIP(IxI)_TFEVP'!BT12)-1)*100,0)</f>
        <v>-1.6653345369377348E-13</v>
      </c>
      <c r="BU12" s="247">
        <f>IFERROR(((+'Sim_Dm_MIP(IxI)'!BU12/'MIP(IxI)_TFEVP'!BU12)-1)*100,0)</f>
        <v>1.5543122344752192E-13</v>
      </c>
      <c r="BV12" s="247">
        <f>IFERROR(((+'Sim_Dm_MIP(IxI)'!BV12/'MIP(IxI)_TFEVP'!BV12)-1)*100,0)</f>
        <v>2.6645352591003757E-13</v>
      </c>
      <c r="BW12" s="247">
        <f>IFERROR(((+'Sim_Dm_MIP(IxI)'!BW12/'MIP(IxI)_TFEVP'!BW12)-1)*100,0)</f>
        <v>1.1102230246251565E-13</v>
      </c>
      <c r="BX12" s="247">
        <f>IFERROR(((+'Sim_Dm_MIP(IxI)'!BX12/'MIP(IxI)_TFEVP'!BX12)-1)*100,0)</f>
        <v>-1.4432899320127035E-13</v>
      </c>
      <c r="BY12" s="247">
        <f>IFERROR(((+'Sim_Dm_MIP(IxI)'!BY12/'MIP(IxI)_TFEVP'!BY12)-1)*100,0)</f>
        <v>-9.9920072216264089E-14</v>
      </c>
      <c r="BZ12" s="247">
        <f>IFERROR(((+'Sim_Dm_MIP(IxI)'!BZ12/'MIP(IxI)_TFEVP'!BZ12)-1)*100,0)</f>
        <v>1.3322676295501878E-13</v>
      </c>
      <c r="CA12" s="265">
        <f>IFERROR(((+'Sim_Dm_MIP(IxI)'!CA12/'MIP(IxI)_TFEVP'!CA12)-1)*100,0)</f>
        <v>0</v>
      </c>
      <c r="CB12" s="256">
        <f>IFERROR(((+'Sim_Dm_MIP(IxI)'!CB12/'MIP(IxI)_TFEVP'!CB12)-1)*100,0)</f>
        <v>-2.2204460492503131E-14</v>
      </c>
      <c r="CC12" s="246">
        <f>IFERROR(((+'Sim_Dm_MIP(IxI)'!CC12/'MIP(IxI)_TFEVP'!CC12)-1)*100,0)</f>
        <v>0</v>
      </c>
      <c r="CD12" s="247">
        <f>IFERROR(((+'Sim_Dm_MIP(IxI)'!CD12/'MIP(IxI)_TFEVP'!CD12)-1)*100,0)</f>
        <v>0</v>
      </c>
      <c r="CE12" s="247">
        <f>IFERROR(((+'Sim_Dm_MIP(IxI)'!CE12/'MIP(IxI)_TFEVP'!CE12)-1)*100,0)</f>
        <v>0</v>
      </c>
      <c r="CF12" s="247">
        <f>IFERROR(((+'Sim_Dm_MIP(IxI)'!CF12/'MIP(IxI)_TFEVP'!CF12)-1)*100,0)</f>
        <v>0</v>
      </c>
      <c r="CG12" s="247">
        <f>IFERROR(((+'Sim_Dm_MIP(IxI)'!CG12/'MIP(IxI)_TFEVP'!CG12)-1)*100,0)</f>
        <v>0</v>
      </c>
      <c r="CH12" s="248">
        <f>IFERROR(((+'Sim_Dm_MIP(IxI)'!CH12/'MIP(IxI)_TFEVP'!CH12)-1)*100,0)</f>
        <v>0</v>
      </c>
      <c r="CI12" s="279">
        <f>IFERROR(((+'Sim_Dm_MIP(IxI)'!CI12/'MIP(IxI)_TFEVP'!CI12)-1)*100,0)</f>
        <v>6.6613381477509392E-14</v>
      </c>
    </row>
    <row r="13" spans="1:93" ht="19.5" x14ac:dyDescent="0.25">
      <c r="A13" s="30"/>
      <c r="B13" s="42" t="s">
        <v>4</v>
      </c>
      <c r="C13" s="43" t="s">
        <v>115</v>
      </c>
      <c r="D13" s="246">
        <f>IFERROR(((+'Sim_Dm_MIP(IxI)'!D13/'MIP(IxI)_TFEVP'!D13)-1)*100,0)</f>
        <v>-2.6645352591003757E-13</v>
      </c>
      <c r="E13" s="247">
        <f>IFERROR(((+'Sim_Dm_MIP(IxI)'!E13/'MIP(IxI)_TFEVP'!E13)-1)*100,0)</f>
        <v>2.886579864025407E-13</v>
      </c>
      <c r="F13" s="247">
        <f>IFERROR(((+'Sim_Dm_MIP(IxI)'!F13/'MIP(IxI)_TFEVP'!F13)-1)*100,0)</f>
        <v>4.4408920985006262E-14</v>
      </c>
      <c r="G13" s="247">
        <f>IFERROR(((+'Sim_Dm_MIP(IxI)'!G13/'MIP(IxI)_TFEVP'!G13)-1)*100,0)</f>
        <v>1.7763568394002505E-13</v>
      </c>
      <c r="H13" s="247">
        <f>IFERROR(((+'Sim_Dm_MIP(IxI)'!H13/'MIP(IxI)_TFEVP'!H13)-1)*100,0)</f>
        <v>6.6613381477509392E-14</v>
      </c>
      <c r="I13" s="247">
        <f>IFERROR(((+'Sim_Dm_MIP(IxI)'!I13/'MIP(IxI)_TFEVP'!I13)-1)*100,0)</f>
        <v>3.7747582837255322E-13</v>
      </c>
      <c r="J13" s="247">
        <f>IFERROR(((+'Sim_Dm_MIP(IxI)'!J13/'MIP(IxI)_TFEVP'!J13)-1)*100,0)</f>
        <v>6.6613381477509392E-14</v>
      </c>
      <c r="K13" s="247">
        <f>IFERROR(((+'Sim_Dm_MIP(IxI)'!K13/'MIP(IxI)_TFEVP'!K13)-1)*100,0)</f>
        <v>4.4408920985006262E-14</v>
      </c>
      <c r="L13" s="247">
        <f>IFERROR(((+'Sim_Dm_MIP(IxI)'!L13/'MIP(IxI)_TFEVP'!L13)-1)*100,0)</f>
        <v>-1.2212453270876722E-13</v>
      </c>
      <c r="M13" s="247">
        <f>IFERROR(((+'Sim_Dm_MIP(IxI)'!M13/'MIP(IxI)_TFEVP'!M13)-1)*100,0)</f>
        <v>4.8849813083506888E-13</v>
      </c>
      <c r="N13" s="247">
        <f>IFERROR(((+'Sim_Dm_MIP(IxI)'!N13/'MIP(IxI)_TFEVP'!N13)-1)*100,0)</f>
        <v>1.1102230246251565E-13</v>
      </c>
      <c r="O13" s="247">
        <f>IFERROR(((+'Sim_Dm_MIP(IxI)'!O13/'MIP(IxI)_TFEVP'!O13)-1)*100,0)</f>
        <v>-3.6637359812630166E-13</v>
      </c>
      <c r="P13" s="247">
        <f>IFERROR(((+'Sim_Dm_MIP(IxI)'!P13/'MIP(IxI)_TFEVP'!P13)-1)*100,0)</f>
        <v>-1.5543122344752192E-13</v>
      </c>
      <c r="Q13" s="247">
        <f>IFERROR(((+'Sim_Dm_MIP(IxI)'!Q13/'MIP(IxI)_TFEVP'!Q13)-1)*100,0)</f>
        <v>-5.5511151231257827E-14</v>
      </c>
      <c r="R13" s="247">
        <f>IFERROR(((+'Sim_Dm_MIP(IxI)'!R13/'MIP(IxI)_TFEVP'!R13)-1)*100,0)</f>
        <v>-1.9984014443252818E-13</v>
      </c>
      <c r="S13" s="247">
        <f>IFERROR(((+'Sim_Dm_MIP(IxI)'!S13/'MIP(IxI)_TFEVP'!S13)-1)*100,0)</f>
        <v>-2.6645352591003757E-13</v>
      </c>
      <c r="T13" s="247">
        <f>IFERROR(((+'Sim_Dm_MIP(IxI)'!T13/'MIP(IxI)_TFEVP'!T13)-1)*100,0)</f>
        <v>-6.6613381477509392E-14</v>
      </c>
      <c r="U13" s="247">
        <f>IFERROR(((+'Sim_Dm_MIP(IxI)'!U13/'MIP(IxI)_TFEVP'!U13)-1)*100,0)</f>
        <v>-1.4432899320127035E-13</v>
      </c>
      <c r="V13" s="247">
        <f>IFERROR(((+'Sim_Dm_MIP(IxI)'!V13/'MIP(IxI)_TFEVP'!V13)-1)*100,0)</f>
        <v>-4.4408920985006262E-14</v>
      </c>
      <c r="W13" s="247">
        <f>IFERROR(((+'Sim_Dm_MIP(IxI)'!W13/'MIP(IxI)_TFEVP'!W13)-1)*100,0)</f>
        <v>-1.4432899320127035E-13</v>
      </c>
      <c r="X13" s="247">
        <f>IFERROR(((+'Sim_Dm_MIP(IxI)'!X13/'MIP(IxI)_TFEVP'!X13)-1)*100,0)</f>
        <v>1.1102230246251565E-13</v>
      </c>
      <c r="Y13" s="247">
        <f>IFERROR(((+'Sim_Dm_MIP(IxI)'!Y13/'MIP(IxI)_TFEVP'!Y13)-1)*100,0)</f>
        <v>-7.7715611723760958E-14</v>
      </c>
      <c r="Z13" s="247">
        <f>IFERROR(((+'Sim_Dm_MIP(IxI)'!Z13/'MIP(IxI)_TFEVP'!Z13)-1)*100,0)</f>
        <v>2.2204460492503131E-13</v>
      </c>
      <c r="AA13" s="247">
        <f>IFERROR(((+'Sim_Dm_MIP(IxI)'!AA13/'MIP(IxI)_TFEVP'!AA13)-1)*100,0)</f>
        <v>-4.4408920985006262E-14</v>
      </c>
      <c r="AB13" s="247">
        <f>IFERROR(((+'Sim_Dm_MIP(IxI)'!AB13/'MIP(IxI)_TFEVP'!AB13)-1)*100,0)</f>
        <v>1.5543122344752192E-13</v>
      </c>
      <c r="AC13" s="247">
        <f>IFERROR(((+'Sim_Dm_MIP(IxI)'!AC13/'MIP(IxI)_TFEVP'!AC13)-1)*100,0)</f>
        <v>2.6645352591003757E-13</v>
      </c>
      <c r="AD13" s="247">
        <f>IFERROR(((+'Sim_Dm_MIP(IxI)'!AD13/'MIP(IxI)_TFEVP'!AD13)-1)*100,0)</f>
        <v>3.1086244689504383E-13</v>
      </c>
      <c r="AE13" s="247">
        <f>IFERROR(((+'Sim_Dm_MIP(IxI)'!AE13/'MIP(IxI)_TFEVP'!AE13)-1)*100,0)</f>
        <v>-3.4416913763379853E-13</v>
      </c>
      <c r="AF13" s="247">
        <f>IFERROR(((+'Sim_Dm_MIP(IxI)'!AF13/'MIP(IxI)_TFEVP'!AF13)-1)*100,0)</f>
        <v>-4.2188474935755949E-13</v>
      </c>
      <c r="AG13" s="247">
        <f>IFERROR(((+'Sim_Dm_MIP(IxI)'!AG13/'MIP(IxI)_TFEVP'!AG13)-1)*100,0)</f>
        <v>5.1070259132757201E-13</v>
      </c>
      <c r="AH13" s="247">
        <f>IFERROR(((+'Sim_Dm_MIP(IxI)'!AH13/'MIP(IxI)_TFEVP'!AH13)-1)*100,0)</f>
        <v>3.1086244689504383E-13</v>
      </c>
      <c r="AI13" s="247">
        <f>IFERROR(((+'Sim_Dm_MIP(IxI)'!AI13/'MIP(IxI)_TFEVP'!AI13)-1)*100,0)</f>
        <v>8.8817841970012523E-14</v>
      </c>
      <c r="AJ13" s="247">
        <f>IFERROR(((+'Sim_Dm_MIP(IxI)'!AJ13/'MIP(IxI)_TFEVP'!AJ13)-1)*100,0)</f>
        <v>0</v>
      </c>
      <c r="AK13" s="247">
        <f>IFERROR(((+'Sim_Dm_MIP(IxI)'!AK13/'MIP(IxI)_TFEVP'!AK13)-1)*100,0)</f>
        <v>5.1070259132757201E-13</v>
      </c>
      <c r="AL13" s="247">
        <f>IFERROR(((+'Sim_Dm_MIP(IxI)'!AL13/'MIP(IxI)_TFEVP'!AL13)-1)*100,0)</f>
        <v>-4.4408920985006262E-14</v>
      </c>
      <c r="AM13" s="247">
        <f>IFERROR(((+'Sim_Dm_MIP(IxI)'!AM13/'MIP(IxI)_TFEVP'!AM13)-1)*100,0)</f>
        <v>2.2204460492503131E-13</v>
      </c>
      <c r="AN13" s="247">
        <f>IFERROR(((+'Sim_Dm_MIP(IxI)'!AN13/'MIP(IxI)_TFEVP'!AN13)-1)*100,0)</f>
        <v>4.4408920985006262E-14</v>
      </c>
      <c r="AO13" s="247">
        <f>IFERROR(((+'Sim_Dm_MIP(IxI)'!AO13/'MIP(IxI)_TFEVP'!AO13)-1)*100,0)</f>
        <v>2.2204460492503131E-14</v>
      </c>
      <c r="AP13" s="247">
        <f>IFERROR(((+'Sim_Dm_MIP(IxI)'!AP13/'MIP(IxI)_TFEVP'!AP13)-1)*100,0)</f>
        <v>1.7763568394002505E-13</v>
      </c>
      <c r="AQ13" s="247">
        <f>IFERROR(((+'Sim_Dm_MIP(IxI)'!AQ13/'MIP(IxI)_TFEVP'!AQ13)-1)*100,0)</f>
        <v>4.4408920985006262E-14</v>
      </c>
      <c r="AR13" s="247">
        <f>IFERROR(((+'Sim_Dm_MIP(IxI)'!AR13/'MIP(IxI)_TFEVP'!AR13)-1)*100,0)</f>
        <v>3.1086244689504383E-13</v>
      </c>
      <c r="AS13" s="247">
        <f>IFERROR(((+'Sim_Dm_MIP(IxI)'!AS13/'MIP(IxI)_TFEVP'!AS13)-1)*100,0)</f>
        <v>3.5527136788005009E-13</v>
      </c>
      <c r="AT13" s="247">
        <f>IFERROR(((+'Sim_Dm_MIP(IxI)'!AT13/'MIP(IxI)_TFEVP'!AT13)-1)*100,0)</f>
        <v>-9.9920072216264089E-14</v>
      </c>
      <c r="AU13" s="247">
        <f>IFERROR(((+'Sim_Dm_MIP(IxI)'!AU13/'MIP(IxI)_TFEVP'!AU13)-1)*100,0)</f>
        <v>-2.55351295663786E-13</v>
      </c>
      <c r="AV13" s="247">
        <f>IFERROR(((+'Sim_Dm_MIP(IxI)'!AV13/'MIP(IxI)_TFEVP'!AV13)-1)*100,0)</f>
        <v>-1.3322676295501878E-13</v>
      </c>
      <c r="AW13" s="247">
        <f>IFERROR(((+'Sim_Dm_MIP(IxI)'!AW13/'MIP(IxI)_TFEVP'!AW13)-1)*100,0)</f>
        <v>-2.6645352591003757E-13</v>
      </c>
      <c r="AX13" s="247">
        <f>IFERROR(((+'Sim_Dm_MIP(IxI)'!AX13/'MIP(IxI)_TFEVP'!AX13)-1)*100,0)</f>
        <v>-1.5543122344752192E-13</v>
      </c>
      <c r="AY13" s="247">
        <f>IFERROR(((+'Sim_Dm_MIP(IxI)'!AY13/'MIP(IxI)_TFEVP'!AY13)-1)*100,0)</f>
        <v>0</v>
      </c>
      <c r="AZ13" s="247">
        <f>IFERROR(((+'Sim_Dm_MIP(IxI)'!AZ13/'MIP(IxI)_TFEVP'!AZ13)-1)*100,0)</f>
        <v>-1.7763568394002505E-13</v>
      </c>
      <c r="BA13" s="247">
        <f>IFERROR(((+'Sim_Dm_MIP(IxI)'!BA13/'MIP(IxI)_TFEVP'!BA13)-1)*100,0)</f>
        <v>3.5527136788005009E-13</v>
      </c>
      <c r="BB13" s="247">
        <f>IFERROR(((+'Sim_Dm_MIP(IxI)'!BB13/'MIP(IxI)_TFEVP'!BB13)-1)*100,0)</f>
        <v>2.886579864025407E-13</v>
      </c>
      <c r="BC13" s="247">
        <f>IFERROR(((+'Sim_Dm_MIP(IxI)'!BC13/'MIP(IxI)_TFEVP'!BC13)-1)*100,0)</f>
        <v>-1.4432899320127035E-13</v>
      </c>
      <c r="BD13" s="247">
        <f>IFERROR(((+'Sim_Dm_MIP(IxI)'!BD13/'MIP(IxI)_TFEVP'!BD13)-1)*100,0)</f>
        <v>2.2204460492503131E-14</v>
      </c>
      <c r="BE13" s="247">
        <f>IFERROR(((+'Sim_Dm_MIP(IxI)'!BE13/'MIP(IxI)_TFEVP'!BE13)-1)*100,0)</f>
        <v>4.4408920985006262E-13</v>
      </c>
      <c r="BF13" s="247">
        <f>IFERROR(((+'Sim_Dm_MIP(IxI)'!BF13/'MIP(IxI)_TFEVP'!BF13)-1)*100,0)</f>
        <v>4.6629367034256575E-13</v>
      </c>
      <c r="BG13" s="247">
        <f>IFERROR(((+'Sim_Dm_MIP(IxI)'!BG13/'MIP(IxI)_TFEVP'!BG13)-1)*100,0)</f>
        <v>6.6613381477509392E-14</v>
      </c>
      <c r="BH13" s="247">
        <f>IFERROR(((+'Sim_Dm_MIP(IxI)'!BH13/'MIP(IxI)_TFEVP'!BH13)-1)*100,0)</f>
        <v>4.4408920985006262E-14</v>
      </c>
      <c r="BI13" s="247">
        <f>IFERROR(((+'Sim_Dm_MIP(IxI)'!BI13/'MIP(IxI)_TFEVP'!BI13)-1)*100,0)</f>
        <v>2.2204460492503131E-14</v>
      </c>
      <c r="BJ13" s="247">
        <f>IFERROR(((+'Sim_Dm_MIP(IxI)'!BJ13/'MIP(IxI)_TFEVP'!BJ13)-1)*100,0)</f>
        <v>-1.5543122344752192E-13</v>
      </c>
      <c r="BK13" s="247">
        <f>IFERROR(((+'Sim_Dm_MIP(IxI)'!BK13/'MIP(IxI)_TFEVP'!BK13)-1)*100,0)</f>
        <v>-6.2172489379008766E-13</v>
      </c>
      <c r="BL13" s="247">
        <f>IFERROR(((+'Sim_Dm_MIP(IxI)'!BL13/'MIP(IxI)_TFEVP'!BL13)-1)*100,0)</f>
        <v>-5.8841820305133297E-13</v>
      </c>
      <c r="BM13" s="247">
        <f>IFERROR(((+'Sim_Dm_MIP(IxI)'!BM13/'MIP(IxI)_TFEVP'!BM13)-1)*100,0)</f>
        <v>4.4408920985006262E-14</v>
      </c>
      <c r="BN13" s="247">
        <f>IFERROR(((+'Sim_Dm_MIP(IxI)'!BN13/'MIP(IxI)_TFEVP'!BN13)-1)*100,0)</f>
        <v>-4.3298697960381105E-13</v>
      </c>
      <c r="BO13" s="247">
        <f>IFERROR(((+'Sim_Dm_MIP(IxI)'!BO13/'MIP(IxI)_TFEVP'!BO13)-1)*100,0)</f>
        <v>2.6645352591003757E-13</v>
      </c>
      <c r="BP13" s="247">
        <f>IFERROR(((+'Sim_Dm_MIP(IxI)'!BP13/'MIP(IxI)_TFEVP'!BP13)-1)*100,0)</f>
        <v>2.886579864025407E-13</v>
      </c>
      <c r="BQ13" s="247">
        <f>IFERROR(((+'Sim_Dm_MIP(IxI)'!BQ13/'MIP(IxI)_TFEVP'!BQ13)-1)*100,0)</f>
        <v>-1.4432899320127035E-13</v>
      </c>
      <c r="BR13" s="247">
        <f>IFERROR(((+'Sim_Dm_MIP(IxI)'!BR13/'MIP(IxI)_TFEVP'!BR13)-1)*100,0)</f>
        <v>4.4408920985006262E-14</v>
      </c>
      <c r="BS13" s="247">
        <f>IFERROR(((+'Sim_Dm_MIP(IxI)'!BS13/'MIP(IxI)_TFEVP'!BS13)-1)*100,0)</f>
        <v>7.3274719625260332E-13</v>
      </c>
      <c r="BT13" s="247">
        <f>IFERROR(((+'Sim_Dm_MIP(IxI)'!BT13/'MIP(IxI)_TFEVP'!BT13)-1)*100,0)</f>
        <v>-2.9976021664879227E-13</v>
      </c>
      <c r="BU13" s="247">
        <f>IFERROR(((+'Sim_Dm_MIP(IxI)'!BU13/'MIP(IxI)_TFEVP'!BU13)-1)*100,0)</f>
        <v>1.3322676295501878E-13</v>
      </c>
      <c r="BV13" s="247">
        <f>IFERROR(((+'Sim_Dm_MIP(IxI)'!BV13/'MIP(IxI)_TFEVP'!BV13)-1)*100,0)</f>
        <v>6.6613381477509392E-14</v>
      </c>
      <c r="BW13" s="247">
        <f>IFERROR(((+'Sim_Dm_MIP(IxI)'!BW13/'MIP(IxI)_TFEVP'!BW13)-1)*100,0)</f>
        <v>-1.3322676295501878E-13</v>
      </c>
      <c r="BX13" s="247">
        <f>IFERROR(((+'Sim_Dm_MIP(IxI)'!BX13/'MIP(IxI)_TFEVP'!BX13)-1)*100,0)</f>
        <v>-2.7755575615628914E-13</v>
      </c>
      <c r="BY13" s="247">
        <f>IFERROR(((+'Sim_Dm_MIP(IxI)'!BY13/'MIP(IxI)_TFEVP'!BY13)-1)*100,0)</f>
        <v>1.9984014443252818E-13</v>
      </c>
      <c r="BZ13" s="247">
        <f>IFERROR(((+'Sim_Dm_MIP(IxI)'!BZ13/'MIP(IxI)_TFEVP'!BZ13)-1)*100,0)</f>
        <v>-3.1086244689504383E-13</v>
      </c>
      <c r="CA13" s="265">
        <f>IFERROR(((+'Sim_Dm_MIP(IxI)'!CA13/'MIP(IxI)_TFEVP'!CA13)-1)*100,0)</f>
        <v>0</v>
      </c>
      <c r="CB13" s="256">
        <f>IFERROR(((+'Sim_Dm_MIP(IxI)'!CB13/'MIP(IxI)_TFEVP'!CB13)-1)*100,0)</f>
        <v>3.5527136788005009E-13</v>
      </c>
      <c r="CC13" s="246">
        <f>IFERROR(((+'Sim_Dm_MIP(IxI)'!CC13/'MIP(IxI)_TFEVP'!CC13)-1)*100,0)</f>
        <v>0</v>
      </c>
      <c r="CD13" s="247">
        <f>IFERROR(((+'Sim_Dm_MIP(IxI)'!CD13/'MIP(IxI)_TFEVP'!CD13)-1)*100,0)</f>
        <v>0</v>
      </c>
      <c r="CE13" s="247">
        <f>IFERROR(((+'Sim_Dm_MIP(IxI)'!CE13/'MIP(IxI)_TFEVP'!CE13)-1)*100,0)</f>
        <v>0</v>
      </c>
      <c r="CF13" s="247">
        <f>IFERROR(((+'Sim_Dm_MIP(IxI)'!CF13/'MIP(IxI)_TFEVP'!CF13)-1)*100,0)</f>
        <v>0</v>
      </c>
      <c r="CG13" s="247">
        <f>IFERROR(((+'Sim_Dm_MIP(IxI)'!CG13/'MIP(IxI)_TFEVP'!CG13)-1)*100,0)</f>
        <v>0</v>
      </c>
      <c r="CH13" s="248">
        <f>IFERROR(((+'Sim_Dm_MIP(IxI)'!CH13/'MIP(IxI)_TFEVP'!CH13)-1)*100,0)</f>
        <v>0</v>
      </c>
      <c r="CI13" s="279">
        <f>IFERROR(((+'Sim_Dm_MIP(IxI)'!CI13/'MIP(IxI)_TFEVP'!CI13)-1)*100,0)</f>
        <v>8.8817841970012523E-14</v>
      </c>
    </row>
    <row r="14" spans="1:93" ht="19.5" x14ac:dyDescent="0.25">
      <c r="A14" s="30"/>
      <c r="B14" s="42" t="s">
        <v>5</v>
      </c>
      <c r="C14" s="43" t="s">
        <v>116</v>
      </c>
      <c r="D14" s="246">
        <f>IFERROR(((+'Sim_Dm_MIP(IxI)'!D14/'MIP(IxI)_TFEVP'!D14)-1)*100,0)</f>
        <v>-2.886579864025407E-13</v>
      </c>
      <c r="E14" s="247">
        <f>IFERROR(((+'Sim_Dm_MIP(IxI)'!E14/'MIP(IxI)_TFEVP'!E14)-1)*100,0)</f>
        <v>2.6645352591003757E-13</v>
      </c>
      <c r="F14" s="247">
        <f>IFERROR(((+'Sim_Dm_MIP(IxI)'!F14/'MIP(IxI)_TFEVP'!F14)-1)*100,0)</f>
        <v>2.4424906541753444E-13</v>
      </c>
      <c r="G14" s="247">
        <f>IFERROR(((+'Sim_Dm_MIP(IxI)'!G14/'MIP(IxI)_TFEVP'!G14)-1)*100,0)</f>
        <v>4.8849813083506888E-13</v>
      </c>
      <c r="H14" s="247">
        <f>IFERROR(((+'Sim_Dm_MIP(IxI)'!H14/'MIP(IxI)_TFEVP'!H14)-1)*100,0)</f>
        <v>-3.5527136788005009E-13</v>
      </c>
      <c r="I14" s="247">
        <f>IFERROR(((+'Sim_Dm_MIP(IxI)'!I14/'MIP(IxI)_TFEVP'!I14)-1)*100,0)</f>
        <v>6.2172489379008766E-13</v>
      </c>
      <c r="J14" s="247">
        <f>IFERROR(((+'Sim_Dm_MIP(IxI)'!J14/'MIP(IxI)_TFEVP'!J14)-1)*100,0)</f>
        <v>-4.4408920985006262E-14</v>
      </c>
      <c r="K14" s="247">
        <f>IFERROR(((+'Sim_Dm_MIP(IxI)'!K14/'MIP(IxI)_TFEVP'!K14)-1)*100,0)</f>
        <v>-2.2204460492503131E-13</v>
      </c>
      <c r="L14" s="247">
        <f>IFERROR(((+'Sim_Dm_MIP(IxI)'!L14/'MIP(IxI)_TFEVP'!L14)-1)*100,0)</f>
        <v>-2.2204460492503131E-14</v>
      </c>
      <c r="M14" s="247">
        <f>IFERROR(((+'Sim_Dm_MIP(IxI)'!M14/'MIP(IxI)_TFEVP'!M14)-1)*100,0)</f>
        <v>-3.3306690738754696E-14</v>
      </c>
      <c r="N14" s="247">
        <f>IFERROR(((+'Sim_Dm_MIP(IxI)'!N14/'MIP(IxI)_TFEVP'!N14)-1)*100,0)</f>
        <v>0</v>
      </c>
      <c r="O14" s="247">
        <f>IFERROR(((+'Sim_Dm_MIP(IxI)'!O14/'MIP(IxI)_TFEVP'!O14)-1)*100,0)</f>
        <v>-7.7715611723760958E-14</v>
      </c>
      <c r="P14" s="247">
        <f>IFERROR(((+'Sim_Dm_MIP(IxI)'!P14/'MIP(IxI)_TFEVP'!P14)-1)*100,0)</f>
        <v>1.1102230246251565E-13</v>
      </c>
      <c r="Q14" s="247">
        <f>IFERROR(((+'Sim_Dm_MIP(IxI)'!Q14/'MIP(IxI)_TFEVP'!Q14)-1)*100,0)</f>
        <v>-1.6653345369377348E-13</v>
      </c>
      <c r="R14" s="247">
        <f>IFERROR(((+'Sim_Dm_MIP(IxI)'!R14/'MIP(IxI)_TFEVP'!R14)-1)*100,0)</f>
        <v>-1.7763568394002505E-13</v>
      </c>
      <c r="S14" s="247">
        <f>IFERROR(((+'Sim_Dm_MIP(IxI)'!S14/'MIP(IxI)_TFEVP'!S14)-1)*100,0)</f>
        <v>-3.3306690738754696E-13</v>
      </c>
      <c r="T14" s="247">
        <f>IFERROR(((+'Sim_Dm_MIP(IxI)'!T14/'MIP(IxI)_TFEVP'!T14)-1)*100,0)</f>
        <v>2.2204460492503131E-14</v>
      </c>
      <c r="U14" s="247">
        <f>IFERROR(((+'Sim_Dm_MIP(IxI)'!U14/'MIP(IxI)_TFEVP'!U14)-1)*100,0)</f>
        <v>-1.1102230246251565E-14</v>
      </c>
      <c r="V14" s="247">
        <f>IFERROR(((+'Sim_Dm_MIP(IxI)'!V14/'MIP(IxI)_TFEVP'!V14)-1)*100,0)</f>
        <v>2.2204460492503131E-13</v>
      </c>
      <c r="W14" s="247">
        <f>IFERROR(((+'Sim_Dm_MIP(IxI)'!W14/'MIP(IxI)_TFEVP'!W14)-1)*100,0)</f>
        <v>2.6645352591003757E-13</v>
      </c>
      <c r="X14" s="247">
        <f>IFERROR(((+'Sim_Dm_MIP(IxI)'!X14/'MIP(IxI)_TFEVP'!X14)-1)*100,0)</f>
        <v>2.4424906541753444E-13</v>
      </c>
      <c r="Y14" s="247">
        <f>IFERROR(((+'Sim_Dm_MIP(IxI)'!Y14/'MIP(IxI)_TFEVP'!Y14)-1)*100,0)</f>
        <v>3.1086244689504383E-13</v>
      </c>
      <c r="Z14" s="247">
        <f>IFERROR(((+'Sim_Dm_MIP(IxI)'!Z14/'MIP(IxI)_TFEVP'!Z14)-1)*100,0)</f>
        <v>4.4408920985006262E-13</v>
      </c>
      <c r="AA14" s="247">
        <f>IFERROR(((+'Sim_Dm_MIP(IxI)'!AA14/'MIP(IxI)_TFEVP'!AA14)-1)*100,0)</f>
        <v>6.6613381477509392E-14</v>
      </c>
      <c r="AB14" s="247">
        <f>IFERROR(((+'Sim_Dm_MIP(IxI)'!AB14/'MIP(IxI)_TFEVP'!AB14)-1)*100,0)</f>
        <v>4.8849813083506888E-13</v>
      </c>
      <c r="AC14" s="247">
        <f>IFERROR(((+'Sim_Dm_MIP(IxI)'!AC14/'MIP(IxI)_TFEVP'!AC14)-1)*100,0)</f>
        <v>6.2172489379008766E-13</v>
      </c>
      <c r="AD14" s="247">
        <f>IFERROR(((+'Sim_Dm_MIP(IxI)'!AD14/'MIP(IxI)_TFEVP'!AD14)-1)*100,0)</f>
        <v>1.9984014443252818E-13</v>
      </c>
      <c r="AE14" s="247">
        <f>IFERROR(((+'Sim_Dm_MIP(IxI)'!AE14/'MIP(IxI)_TFEVP'!AE14)-1)*100,0)</f>
        <v>-3.1086244689504383E-13</v>
      </c>
      <c r="AF14" s="247">
        <f>IFERROR(((+'Sim_Dm_MIP(IxI)'!AF14/'MIP(IxI)_TFEVP'!AF14)-1)*100,0)</f>
        <v>-3.1086244689504383E-13</v>
      </c>
      <c r="AG14" s="247">
        <f>IFERROR(((+'Sim_Dm_MIP(IxI)'!AG14/'MIP(IxI)_TFEVP'!AG14)-1)*100,0)</f>
        <v>5.3290705182007514E-13</v>
      </c>
      <c r="AH14" s="247">
        <f>IFERROR(((+'Sim_Dm_MIP(IxI)'!AH14/'MIP(IxI)_TFEVP'!AH14)-1)*100,0)</f>
        <v>1.7763568394002505E-13</v>
      </c>
      <c r="AI14" s="247">
        <f>IFERROR(((+'Sim_Dm_MIP(IxI)'!AI14/'MIP(IxI)_TFEVP'!AI14)-1)*100,0)</f>
        <v>2.4424906541753444E-13</v>
      </c>
      <c r="AJ14" s="247">
        <f>IFERROR(((+'Sim_Dm_MIP(IxI)'!AJ14/'MIP(IxI)_TFEVP'!AJ14)-1)*100,0)</f>
        <v>0</v>
      </c>
      <c r="AK14" s="247">
        <f>IFERROR(((+'Sim_Dm_MIP(IxI)'!AK14/'MIP(IxI)_TFEVP'!AK14)-1)*100,0)</f>
        <v>-9.9920072216264089E-14</v>
      </c>
      <c r="AL14" s="247">
        <f>IFERROR(((+'Sim_Dm_MIP(IxI)'!AL14/'MIP(IxI)_TFEVP'!AL14)-1)*100,0)</f>
        <v>-6.6613381477509392E-14</v>
      </c>
      <c r="AM14" s="247">
        <f>IFERROR(((+'Sim_Dm_MIP(IxI)'!AM14/'MIP(IxI)_TFEVP'!AM14)-1)*100,0)</f>
        <v>1.3322676295501878E-13</v>
      </c>
      <c r="AN14" s="247">
        <f>IFERROR(((+'Sim_Dm_MIP(IxI)'!AN14/'MIP(IxI)_TFEVP'!AN14)-1)*100,0)</f>
        <v>-5.5511151231257827E-14</v>
      </c>
      <c r="AO14" s="247">
        <f>IFERROR(((+'Sim_Dm_MIP(IxI)'!AO14/'MIP(IxI)_TFEVP'!AO14)-1)*100,0)</f>
        <v>1.1102230246251565E-13</v>
      </c>
      <c r="AP14" s="247">
        <f>IFERROR(((+'Sim_Dm_MIP(IxI)'!AP14/'MIP(IxI)_TFEVP'!AP14)-1)*100,0)</f>
        <v>3.3306690738754696E-13</v>
      </c>
      <c r="AQ14" s="247">
        <f>IFERROR(((+'Sim_Dm_MIP(IxI)'!AQ14/'MIP(IxI)_TFEVP'!AQ14)-1)*100,0)</f>
        <v>3.9968028886505635E-13</v>
      </c>
      <c r="AR14" s="247">
        <f>IFERROR(((+'Sim_Dm_MIP(IxI)'!AR14/'MIP(IxI)_TFEVP'!AR14)-1)*100,0)</f>
        <v>2.2204460492503131E-13</v>
      </c>
      <c r="AS14" s="247">
        <f>IFERROR(((+'Sim_Dm_MIP(IxI)'!AS14/'MIP(IxI)_TFEVP'!AS14)-1)*100,0)</f>
        <v>-1.5543122344752192E-13</v>
      </c>
      <c r="AT14" s="247">
        <f>IFERROR(((+'Sim_Dm_MIP(IxI)'!AT14/'MIP(IxI)_TFEVP'!AT14)-1)*100,0)</f>
        <v>4.4408920985006262E-13</v>
      </c>
      <c r="AU14" s="247">
        <f>IFERROR(((+'Sim_Dm_MIP(IxI)'!AU14/'MIP(IxI)_TFEVP'!AU14)-1)*100,0)</f>
        <v>0</v>
      </c>
      <c r="AV14" s="247">
        <f>IFERROR(((+'Sim_Dm_MIP(IxI)'!AV14/'MIP(IxI)_TFEVP'!AV14)-1)*100,0)</f>
        <v>-2.3314683517128287E-13</v>
      </c>
      <c r="AW14" s="247">
        <f>IFERROR(((+'Sim_Dm_MIP(IxI)'!AW14/'MIP(IxI)_TFEVP'!AW14)-1)*100,0)</f>
        <v>-1.7763568394002505E-13</v>
      </c>
      <c r="AX14" s="247">
        <f>IFERROR(((+'Sim_Dm_MIP(IxI)'!AX14/'MIP(IxI)_TFEVP'!AX14)-1)*100,0)</f>
        <v>1.7763568394002505E-13</v>
      </c>
      <c r="AY14" s="247">
        <f>IFERROR(((+'Sim_Dm_MIP(IxI)'!AY14/'MIP(IxI)_TFEVP'!AY14)-1)*100,0)</f>
        <v>-2.7755575615628914E-13</v>
      </c>
      <c r="AZ14" s="247">
        <f>IFERROR(((+'Sim_Dm_MIP(IxI)'!AZ14/'MIP(IxI)_TFEVP'!AZ14)-1)*100,0)</f>
        <v>-3.219646771412954E-13</v>
      </c>
      <c r="BA14" s="247">
        <f>IFERROR(((+'Sim_Dm_MIP(IxI)'!BA14/'MIP(IxI)_TFEVP'!BA14)-1)*100,0)</f>
        <v>2.6645352591003757E-13</v>
      </c>
      <c r="BB14" s="247">
        <f>IFERROR(((+'Sim_Dm_MIP(IxI)'!BB14/'MIP(IxI)_TFEVP'!BB14)-1)*100,0)</f>
        <v>7.5495165674510645E-13</v>
      </c>
      <c r="BC14" s="247">
        <f>IFERROR(((+'Sim_Dm_MIP(IxI)'!BC14/'MIP(IxI)_TFEVP'!BC14)-1)*100,0)</f>
        <v>1.1102230246251565E-13</v>
      </c>
      <c r="BD14" s="247">
        <f>IFERROR(((+'Sim_Dm_MIP(IxI)'!BD14/'MIP(IxI)_TFEVP'!BD14)-1)*100,0)</f>
        <v>-1.5543122344752192E-13</v>
      </c>
      <c r="BE14" s="247">
        <f>IFERROR(((+'Sim_Dm_MIP(IxI)'!BE14/'MIP(IxI)_TFEVP'!BE14)-1)*100,0)</f>
        <v>7.5495165674510645E-13</v>
      </c>
      <c r="BF14" s="247">
        <f>IFERROR(((+'Sim_Dm_MIP(IxI)'!BF14/'MIP(IxI)_TFEVP'!BF14)-1)*100,0)</f>
        <v>1.5543122344752192E-13</v>
      </c>
      <c r="BG14" s="247">
        <f>IFERROR(((+'Sim_Dm_MIP(IxI)'!BG14/'MIP(IxI)_TFEVP'!BG14)-1)*100,0)</f>
        <v>-9.9920072216264089E-14</v>
      </c>
      <c r="BH14" s="247">
        <f>IFERROR(((+'Sim_Dm_MIP(IxI)'!BH14/'MIP(IxI)_TFEVP'!BH14)-1)*100,0)</f>
        <v>2.2204460492503131E-14</v>
      </c>
      <c r="BI14" s="247">
        <f>IFERROR(((+'Sim_Dm_MIP(IxI)'!BI14/'MIP(IxI)_TFEVP'!BI14)-1)*100,0)</f>
        <v>-2.4424906541753444E-13</v>
      </c>
      <c r="BJ14" s="247">
        <f>IFERROR(((+'Sim_Dm_MIP(IxI)'!BJ14/'MIP(IxI)_TFEVP'!BJ14)-1)*100,0)</f>
        <v>-4.4408920985006262E-14</v>
      </c>
      <c r="BK14" s="247">
        <f>IFERROR(((+'Sim_Dm_MIP(IxI)'!BK14/'MIP(IxI)_TFEVP'!BK14)-1)*100,0)</f>
        <v>-3.3306690738754696E-14</v>
      </c>
      <c r="BL14" s="247">
        <f>IFERROR(((+'Sim_Dm_MIP(IxI)'!BL14/'MIP(IxI)_TFEVP'!BL14)-1)*100,0)</f>
        <v>-2.3314683517128287E-13</v>
      </c>
      <c r="BM14" s="247">
        <f>IFERROR(((+'Sim_Dm_MIP(IxI)'!BM14/'MIP(IxI)_TFEVP'!BM14)-1)*100,0)</f>
        <v>0</v>
      </c>
      <c r="BN14" s="247">
        <f>IFERROR(((+'Sim_Dm_MIP(IxI)'!BN14/'MIP(IxI)_TFEVP'!BN14)-1)*100,0)</f>
        <v>-3.8857805861880479E-13</v>
      </c>
      <c r="BO14" s="247">
        <f>IFERROR(((+'Sim_Dm_MIP(IxI)'!BO14/'MIP(IxI)_TFEVP'!BO14)-1)*100,0)</f>
        <v>3.5527136788005009E-13</v>
      </c>
      <c r="BP14" s="247">
        <f>IFERROR(((+'Sim_Dm_MIP(IxI)'!BP14/'MIP(IxI)_TFEVP'!BP14)-1)*100,0)</f>
        <v>1.9984014443252818E-13</v>
      </c>
      <c r="BQ14" s="247">
        <f>IFERROR(((+'Sim_Dm_MIP(IxI)'!BQ14/'MIP(IxI)_TFEVP'!BQ14)-1)*100,0)</f>
        <v>-1.8873791418627661E-13</v>
      </c>
      <c r="BR14" s="247">
        <f>IFERROR(((+'Sim_Dm_MIP(IxI)'!BR14/'MIP(IxI)_TFEVP'!BR14)-1)*100,0)</f>
        <v>-1.3322676295501878E-13</v>
      </c>
      <c r="BS14" s="247">
        <f>IFERROR(((+'Sim_Dm_MIP(IxI)'!BS14/'MIP(IxI)_TFEVP'!BS14)-1)*100,0)</f>
        <v>1.3322676295501878E-13</v>
      </c>
      <c r="BT14" s="247">
        <f>IFERROR(((+'Sim_Dm_MIP(IxI)'!BT14/'MIP(IxI)_TFEVP'!BT14)-1)*100,0)</f>
        <v>-4.4408920985006262E-14</v>
      </c>
      <c r="BU14" s="247">
        <f>IFERROR(((+'Sim_Dm_MIP(IxI)'!BU14/'MIP(IxI)_TFEVP'!BU14)-1)*100,0)</f>
        <v>2.6645352591003757E-13</v>
      </c>
      <c r="BV14" s="247">
        <f>IFERROR(((+'Sim_Dm_MIP(IxI)'!BV14/'MIP(IxI)_TFEVP'!BV14)-1)*100,0)</f>
        <v>1.5543122344752192E-13</v>
      </c>
      <c r="BW14" s="247">
        <f>IFERROR(((+'Sim_Dm_MIP(IxI)'!BW14/'MIP(IxI)_TFEVP'!BW14)-1)*100,0)</f>
        <v>-2.886579864025407E-13</v>
      </c>
      <c r="BX14" s="247">
        <f>IFERROR(((+'Sim_Dm_MIP(IxI)'!BX14/'MIP(IxI)_TFEVP'!BX14)-1)*100,0)</f>
        <v>4.4408920985006262E-14</v>
      </c>
      <c r="BY14" s="247">
        <f>IFERROR(((+'Sim_Dm_MIP(IxI)'!BY14/'MIP(IxI)_TFEVP'!BY14)-1)*100,0)</f>
        <v>3.1086244689504383E-13</v>
      </c>
      <c r="BZ14" s="247">
        <f>IFERROR(((+'Sim_Dm_MIP(IxI)'!BZ14/'MIP(IxI)_TFEVP'!BZ14)-1)*100,0)</f>
        <v>-3.4416913763379853E-13</v>
      </c>
      <c r="CA14" s="265">
        <f>IFERROR(((+'Sim_Dm_MIP(IxI)'!CA14/'MIP(IxI)_TFEVP'!CA14)-1)*100,0)</f>
        <v>0</v>
      </c>
      <c r="CB14" s="256">
        <f>IFERROR(((+'Sim_Dm_MIP(IxI)'!CB14/'MIP(IxI)_TFEVP'!CB14)-1)*100,0)</f>
        <v>-1.6653345369377348E-13</v>
      </c>
      <c r="CC14" s="246">
        <f>IFERROR(((+'Sim_Dm_MIP(IxI)'!CC14/'MIP(IxI)_TFEVP'!CC14)-1)*100,0)</f>
        <v>0</v>
      </c>
      <c r="CD14" s="247">
        <f>IFERROR(((+'Sim_Dm_MIP(IxI)'!CD14/'MIP(IxI)_TFEVP'!CD14)-1)*100,0)</f>
        <v>0</v>
      </c>
      <c r="CE14" s="247">
        <f>IFERROR(((+'Sim_Dm_MIP(IxI)'!CE14/'MIP(IxI)_TFEVP'!CE14)-1)*100,0)</f>
        <v>0</v>
      </c>
      <c r="CF14" s="247">
        <f>IFERROR(((+'Sim_Dm_MIP(IxI)'!CF14/'MIP(IxI)_TFEVP'!CF14)-1)*100,0)</f>
        <v>0</v>
      </c>
      <c r="CG14" s="247">
        <f>IFERROR(((+'Sim_Dm_MIP(IxI)'!CG14/'MIP(IxI)_TFEVP'!CG14)-1)*100,0)</f>
        <v>0</v>
      </c>
      <c r="CH14" s="248">
        <f>IFERROR(((+'Sim_Dm_MIP(IxI)'!CH14/'MIP(IxI)_TFEVP'!CH14)-1)*100,0)</f>
        <v>0</v>
      </c>
      <c r="CI14" s="279">
        <f>IFERROR(((+'Sim_Dm_MIP(IxI)'!CI14/'MIP(IxI)_TFEVP'!CI14)-1)*100,0)</f>
        <v>4.4408920985006262E-14</v>
      </c>
    </row>
    <row r="15" spans="1:93" ht="19.5" x14ac:dyDescent="0.25">
      <c r="A15" s="30"/>
      <c r="B15" s="42" t="s">
        <v>6</v>
      </c>
      <c r="C15" s="43" t="s">
        <v>117</v>
      </c>
      <c r="D15" s="246">
        <f>IFERROR(((+'Sim_Dm_MIP(IxI)'!D15/'MIP(IxI)_TFEVP'!D15)-1)*100,0)</f>
        <v>-2.7755575615628914E-13</v>
      </c>
      <c r="E15" s="247">
        <f>IFERROR(((+'Sim_Dm_MIP(IxI)'!E15/'MIP(IxI)_TFEVP'!E15)-1)*100,0)</f>
        <v>1.7763568394002505E-13</v>
      </c>
      <c r="F15" s="247">
        <f>IFERROR(((+'Sim_Dm_MIP(IxI)'!F15/'MIP(IxI)_TFEVP'!F15)-1)*100,0)</f>
        <v>4.4408920985006262E-14</v>
      </c>
      <c r="G15" s="247">
        <f>IFERROR(((+'Sim_Dm_MIP(IxI)'!G15/'MIP(IxI)_TFEVP'!G15)-1)*100,0)</f>
        <v>2.4424906541753444E-13</v>
      </c>
      <c r="H15" s="247">
        <f>IFERROR(((+'Sim_Dm_MIP(IxI)'!H15/'MIP(IxI)_TFEVP'!H15)-1)*100,0)</f>
        <v>-3.5527136788005009E-13</v>
      </c>
      <c r="I15" s="247">
        <f>IFERROR(((+'Sim_Dm_MIP(IxI)'!I15/'MIP(IxI)_TFEVP'!I15)-1)*100,0)</f>
        <v>4.8849813083506888E-13</v>
      </c>
      <c r="J15" s="247">
        <f>IFERROR(((+'Sim_Dm_MIP(IxI)'!J15/'MIP(IxI)_TFEVP'!J15)-1)*100,0)</f>
        <v>-2.3314683517128287E-13</v>
      </c>
      <c r="K15" s="247">
        <f>IFERROR(((+'Sim_Dm_MIP(IxI)'!K15/'MIP(IxI)_TFEVP'!K15)-1)*100,0)</f>
        <v>-1.4432899320127035E-13</v>
      </c>
      <c r="L15" s="247">
        <f>IFERROR(((+'Sim_Dm_MIP(IxI)'!L15/'MIP(IxI)_TFEVP'!L15)-1)*100,0)</f>
        <v>-5.5511151231257827E-14</v>
      </c>
      <c r="M15" s="247">
        <f>IFERROR(((+'Sim_Dm_MIP(IxI)'!M15/'MIP(IxI)_TFEVP'!M15)-1)*100,0)</f>
        <v>-2.55351295663786E-13</v>
      </c>
      <c r="N15" s="247">
        <f>IFERROR(((+'Sim_Dm_MIP(IxI)'!N15/'MIP(IxI)_TFEVP'!N15)-1)*100,0)</f>
        <v>-1.3322676295501878E-13</v>
      </c>
      <c r="O15" s="247">
        <f>IFERROR(((+'Sim_Dm_MIP(IxI)'!O15/'MIP(IxI)_TFEVP'!O15)-1)*100,0)</f>
        <v>2.886579864025407E-13</v>
      </c>
      <c r="P15" s="247">
        <f>IFERROR(((+'Sim_Dm_MIP(IxI)'!P15/'MIP(IxI)_TFEVP'!P15)-1)*100,0)</f>
        <v>8.8817841970012523E-14</v>
      </c>
      <c r="Q15" s="247">
        <f>IFERROR(((+'Sim_Dm_MIP(IxI)'!Q15/'MIP(IxI)_TFEVP'!Q15)-1)*100,0)</f>
        <v>2.6645352591003757E-13</v>
      </c>
      <c r="R15" s="247">
        <f>IFERROR(((+'Sim_Dm_MIP(IxI)'!R15/'MIP(IxI)_TFEVP'!R15)-1)*100,0)</f>
        <v>8.8817841970012523E-14</v>
      </c>
      <c r="S15" s="247">
        <f>IFERROR(((+'Sim_Dm_MIP(IxI)'!S15/'MIP(IxI)_TFEVP'!S15)-1)*100,0)</f>
        <v>-1.6653345369377348E-13</v>
      </c>
      <c r="T15" s="247">
        <f>IFERROR(((+'Sim_Dm_MIP(IxI)'!T15/'MIP(IxI)_TFEVP'!T15)-1)*100,0)</f>
        <v>7.3274719625260332E-13</v>
      </c>
      <c r="U15" s="247">
        <f>IFERROR(((+'Sim_Dm_MIP(IxI)'!U15/'MIP(IxI)_TFEVP'!U15)-1)*100,0)</f>
        <v>-3.6637359812630166E-13</v>
      </c>
      <c r="V15" s="247">
        <f>IFERROR(((+'Sim_Dm_MIP(IxI)'!V15/'MIP(IxI)_TFEVP'!V15)-1)*100,0)</f>
        <v>5.3290705182007514E-13</v>
      </c>
      <c r="W15" s="247">
        <f>IFERROR(((+'Sim_Dm_MIP(IxI)'!W15/'MIP(IxI)_TFEVP'!W15)-1)*100,0)</f>
        <v>2.2204460492503131E-14</v>
      </c>
      <c r="X15" s="247">
        <f>IFERROR(((+'Sim_Dm_MIP(IxI)'!X15/'MIP(IxI)_TFEVP'!X15)-1)*100,0)</f>
        <v>2.886579864025407E-13</v>
      </c>
      <c r="Y15" s="247">
        <f>IFERROR(((+'Sim_Dm_MIP(IxI)'!Y15/'MIP(IxI)_TFEVP'!Y15)-1)*100,0)</f>
        <v>-1.1102230246251565E-14</v>
      </c>
      <c r="Z15" s="247">
        <f>IFERROR(((+'Sim_Dm_MIP(IxI)'!Z15/'MIP(IxI)_TFEVP'!Z15)-1)*100,0)</f>
        <v>1.7763568394002505E-13</v>
      </c>
      <c r="AA15" s="247">
        <f>IFERROR(((+'Sim_Dm_MIP(IxI)'!AA15/'MIP(IxI)_TFEVP'!AA15)-1)*100,0)</f>
        <v>2.4424906541753444E-13</v>
      </c>
      <c r="AB15" s="247">
        <f>IFERROR(((+'Sim_Dm_MIP(IxI)'!AB15/'MIP(IxI)_TFEVP'!AB15)-1)*100,0)</f>
        <v>5.3290705182007514E-13</v>
      </c>
      <c r="AC15" s="247">
        <f>IFERROR(((+'Sim_Dm_MIP(IxI)'!AC15/'MIP(IxI)_TFEVP'!AC15)-1)*100,0)</f>
        <v>6.2172489379008766E-13</v>
      </c>
      <c r="AD15" s="247">
        <f>IFERROR(((+'Sim_Dm_MIP(IxI)'!AD15/'MIP(IxI)_TFEVP'!AD15)-1)*100,0)</f>
        <v>2.886579864025407E-13</v>
      </c>
      <c r="AE15" s="247">
        <f>IFERROR(((+'Sim_Dm_MIP(IxI)'!AE15/'MIP(IxI)_TFEVP'!AE15)-1)*100,0)</f>
        <v>-5.3290705182007514E-13</v>
      </c>
      <c r="AF15" s="247">
        <f>IFERROR(((+'Sim_Dm_MIP(IxI)'!AF15/'MIP(IxI)_TFEVP'!AF15)-1)*100,0)</f>
        <v>-6.106226635438361E-13</v>
      </c>
      <c r="AG15" s="247">
        <f>IFERROR(((+'Sim_Dm_MIP(IxI)'!AG15/'MIP(IxI)_TFEVP'!AG15)-1)*100,0)</f>
        <v>1.1102230246251565E-13</v>
      </c>
      <c r="AH15" s="247">
        <f>IFERROR(((+'Sim_Dm_MIP(IxI)'!AH15/'MIP(IxI)_TFEVP'!AH15)-1)*100,0)</f>
        <v>3.5527136788005009E-13</v>
      </c>
      <c r="AI15" s="247">
        <f>IFERROR(((+'Sim_Dm_MIP(IxI)'!AI15/'MIP(IxI)_TFEVP'!AI15)-1)*100,0)</f>
        <v>1.7763568394002505E-13</v>
      </c>
      <c r="AJ15" s="247">
        <f>IFERROR(((+'Sim_Dm_MIP(IxI)'!AJ15/'MIP(IxI)_TFEVP'!AJ15)-1)*100,0)</f>
        <v>0</v>
      </c>
      <c r="AK15" s="247">
        <f>IFERROR(((+'Sim_Dm_MIP(IxI)'!AK15/'MIP(IxI)_TFEVP'!AK15)-1)*100,0)</f>
        <v>1.1102230246251565E-13</v>
      </c>
      <c r="AL15" s="247">
        <f>IFERROR(((+'Sim_Dm_MIP(IxI)'!AL15/'MIP(IxI)_TFEVP'!AL15)-1)*100,0)</f>
        <v>-9.9920072216264089E-14</v>
      </c>
      <c r="AM15" s="247">
        <f>IFERROR(((+'Sim_Dm_MIP(IxI)'!AM15/'MIP(IxI)_TFEVP'!AM15)-1)*100,0)</f>
        <v>2.4424906541753444E-13</v>
      </c>
      <c r="AN15" s="247">
        <f>IFERROR(((+'Sim_Dm_MIP(IxI)'!AN15/'MIP(IxI)_TFEVP'!AN15)-1)*100,0)</f>
        <v>-1.5543122344752192E-13</v>
      </c>
      <c r="AO15" s="247">
        <f>IFERROR(((+'Sim_Dm_MIP(IxI)'!AO15/'MIP(IxI)_TFEVP'!AO15)-1)*100,0)</f>
        <v>-4.4408920985006262E-14</v>
      </c>
      <c r="AP15" s="247">
        <f>IFERROR(((+'Sim_Dm_MIP(IxI)'!AP15/'MIP(IxI)_TFEVP'!AP15)-1)*100,0)</f>
        <v>4.4408920985006262E-14</v>
      </c>
      <c r="AQ15" s="247">
        <f>IFERROR(((+'Sim_Dm_MIP(IxI)'!AQ15/'MIP(IxI)_TFEVP'!AQ15)-1)*100,0)</f>
        <v>-1.1102230246251565E-13</v>
      </c>
      <c r="AR15" s="247">
        <f>IFERROR(((+'Sim_Dm_MIP(IxI)'!AR15/'MIP(IxI)_TFEVP'!AR15)-1)*100,0)</f>
        <v>-1.1102230246251565E-14</v>
      </c>
      <c r="AS15" s="247">
        <f>IFERROR(((+'Sim_Dm_MIP(IxI)'!AS15/'MIP(IxI)_TFEVP'!AS15)-1)*100,0)</f>
        <v>8.8817841970012523E-14</v>
      </c>
      <c r="AT15" s="247">
        <f>IFERROR(((+'Sim_Dm_MIP(IxI)'!AT15/'MIP(IxI)_TFEVP'!AT15)-1)*100,0)</f>
        <v>8.8817841970012523E-14</v>
      </c>
      <c r="AU15" s="247">
        <f>IFERROR(((+'Sim_Dm_MIP(IxI)'!AU15/'MIP(IxI)_TFEVP'!AU15)-1)*100,0)</f>
        <v>-3.1086244689504383E-13</v>
      </c>
      <c r="AV15" s="247">
        <f>IFERROR(((+'Sim_Dm_MIP(IxI)'!AV15/'MIP(IxI)_TFEVP'!AV15)-1)*100,0)</f>
        <v>-3.219646771412954E-13</v>
      </c>
      <c r="AW15" s="247">
        <f>IFERROR(((+'Sim_Dm_MIP(IxI)'!AW15/'MIP(IxI)_TFEVP'!AW15)-1)*100,0)</f>
        <v>-1.4432899320127035E-13</v>
      </c>
      <c r="AX15" s="247">
        <f>IFERROR(((+'Sim_Dm_MIP(IxI)'!AX15/'MIP(IxI)_TFEVP'!AX15)-1)*100,0)</f>
        <v>-1.7763568394002505E-13</v>
      </c>
      <c r="AY15" s="247">
        <f>IFERROR(((+'Sim_Dm_MIP(IxI)'!AY15/'MIP(IxI)_TFEVP'!AY15)-1)*100,0)</f>
        <v>-2.2204460492503131E-13</v>
      </c>
      <c r="AZ15" s="247">
        <f>IFERROR(((+'Sim_Dm_MIP(IxI)'!AZ15/'MIP(IxI)_TFEVP'!AZ15)-1)*100,0)</f>
        <v>-8.8817841970012523E-14</v>
      </c>
      <c r="BA15" s="247">
        <f>IFERROR(((+'Sim_Dm_MIP(IxI)'!BA15/'MIP(IxI)_TFEVP'!BA15)-1)*100,0)</f>
        <v>3.7747582837255322E-13</v>
      </c>
      <c r="BB15" s="247">
        <f>IFERROR(((+'Sim_Dm_MIP(IxI)'!BB15/'MIP(IxI)_TFEVP'!BB15)-1)*100,0)</f>
        <v>2.4424906541753444E-13</v>
      </c>
      <c r="BC15" s="247">
        <f>IFERROR(((+'Sim_Dm_MIP(IxI)'!BC15/'MIP(IxI)_TFEVP'!BC15)-1)*100,0)</f>
        <v>-1.5543122344752192E-13</v>
      </c>
      <c r="BD15" s="247">
        <f>IFERROR(((+'Sim_Dm_MIP(IxI)'!BD15/'MIP(IxI)_TFEVP'!BD15)-1)*100,0)</f>
        <v>-4.4408920985006262E-14</v>
      </c>
      <c r="BE15" s="247">
        <f>IFERROR(((+'Sim_Dm_MIP(IxI)'!BE15/'MIP(IxI)_TFEVP'!BE15)-1)*100,0)</f>
        <v>2.886579864025407E-13</v>
      </c>
      <c r="BF15" s="247">
        <f>IFERROR(((+'Sim_Dm_MIP(IxI)'!BF15/'MIP(IxI)_TFEVP'!BF15)-1)*100,0)</f>
        <v>0</v>
      </c>
      <c r="BG15" s="247">
        <f>IFERROR(((+'Sim_Dm_MIP(IxI)'!BG15/'MIP(IxI)_TFEVP'!BG15)-1)*100,0)</f>
        <v>2.2204460492503131E-14</v>
      </c>
      <c r="BH15" s="247">
        <f>IFERROR(((+'Sim_Dm_MIP(IxI)'!BH15/'MIP(IxI)_TFEVP'!BH15)-1)*100,0)</f>
        <v>6.6613381477509392E-14</v>
      </c>
      <c r="BI15" s="247">
        <f>IFERROR(((+'Sim_Dm_MIP(IxI)'!BI15/'MIP(IxI)_TFEVP'!BI15)-1)*100,0)</f>
        <v>4.4408920985006262E-14</v>
      </c>
      <c r="BJ15" s="247">
        <f>IFERROR(((+'Sim_Dm_MIP(IxI)'!BJ15/'MIP(IxI)_TFEVP'!BJ15)-1)*100,0)</f>
        <v>2.2204460492503131E-14</v>
      </c>
      <c r="BK15" s="247">
        <f>IFERROR(((+'Sim_Dm_MIP(IxI)'!BK15/'MIP(IxI)_TFEVP'!BK15)-1)*100,0)</f>
        <v>-6.6613381477509392E-14</v>
      </c>
      <c r="BL15" s="247">
        <f>IFERROR(((+'Sim_Dm_MIP(IxI)'!BL15/'MIP(IxI)_TFEVP'!BL15)-1)*100,0)</f>
        <v>-2.4424906541753444E-13</v>
      </c>
      <c r="BM15" s="247">
        <f>IFERROR(((+'Sim_Dm_MIP(IxI)'!BM15/'MIP(IxI)_TFEVP'!BM15)-1)*100,0)</f>
        <v>4.4408920985006262E-14</v>
      </c>
      <c r="BN15" s="247">
        <f>IFERROR(((+'Sim_Dm_MIP(IxI)'!BN15/'MIP(IxI)_TFEVP'!BN15)-1)*100,0)</f>
        <v>-2.9976021664879227E-13</v>
      </c>
      <c r="BO15" s="247">
        <f>IFERROR(((+'Sim_Dm_MIP(IxI)'!BO15/'MIP(IxI)_TFEVP'!BO15)-1)*100,0)</f>
        <v>1.5543122344752192E-13</v>
      </c>
      <c r="BP15" s="247">
        <f>IFERROR(((+'Sim_Dm_MIP(IxI)'!BP15/'MIP(IxI)_TFEVP'!BP15)-1)*100,0)</f>
        <v>3.3306690738754696E-13</v>
      </c>
      <c r="BQ15" s="247">
        <f>IFERROR(((+'Sim_Dm_MIP(IxI)'!BQ15/'MIP(IxI)_TFEVP'!BQ15)-1)*100,0)</f>
        <v>-3.7747582837255322E-13</v>
      </c>
      <c r="BR15" s="247">
        <f>IFERROR(((+'Sim_Dm_MIP(IxI)'!BR15/'MIP(IxI)_TFEVP'!BR15)-1)*100,0)</f>
        <v>4.4408920985006262E-14</v>
      </c>
      <c r="BS15" s="247">
        <f>IFERROR(((+'Sim_Dm_MIP(IxI)'!BS15/'MIP(IxI)_TFEVP'!BS15)-1)*100,0)</f>
        <v>2.886579864025407E-13</v>
      </c>
      <c r="BT15" s="247">
        <f>IFERROR(((+'Sim_Dm_MIP(IxI)'!BT15/'MIP(IxI)_TFEVP'!BT15)-1)*100,0)</f>
        <v>-1.3322676295501878E-13</v>
      </c>
      <c r="BU15" s="247">
        <f>IFERROR(((+'Sim_Dm_MIP(IxI)'!BU15/'MIP(IxI)_TFEVP'!BU15)-1)*100,0)</f>
        <v>1.9984014443252818E-13</v>
      </c>
      <c r="BV15" s="247">
        <f>IFERROR(((+'Sim_Dm_MIP(IxI)'!BV15/'MIP(IxI)_TFEVP'!BV15)-1)*100,0)</f>
        <v>-3.3306690738754696E-14</v>
      </c>
      <c r="BW15" s="247">
        <f>IFERROR(((+'Sim_Dm_MIP(IxI)'!BW15/'MIP(IxI)_TFEVP'!BW15)-1)*100,0)</f>
        <v>-3.219646771412954E-13</v>
      </c>
      <c r="BX15" s="247">
        <f>IFERROR(((+'Sim_Dm_MIP(IxI)'!BX15/'MIP(IxI)_TFEVP'!BX15)-1)*100,0)</f>
        <v>-4.2188474935755949E-13</v>
      </c>
      <c r="BY15" s="247">
        <f>IFERROR(((+'Sim_Dm_MIP(IxI)'!BY15/'MIP(IxI)_TFEVP'!BY15)-1)*100,0)</f>
        <v>2.4424906541753444E-13</v>
      </c>
      <c r="BZ15" s="247">
        <f>IFERROR(((+'Sim_Dm_MIP(IxI)'!BZ15/'MIP(IxI)_TFEVP'!BZ15)-1)*100,0)</f>
        <v>-3.7747582837255322E-13</v>
      </c>
      <c r="CA15" s="265">
        <f>IFERROR(((+'Sim_Dm_MIP(IxI)'!CA15/'MIP(IxI)_TFEVP'!CA15)-1)*100,0)</f>
        <v>0</v>
      </c>
      <c r="CB15" s="256">
        <f>IFERROR(((+'Sim_Dm_MIP(IxI)'!CB15/'MIP(IxI)_TFEVP'!CB15)-1)*100,0)</f>
        <v>4.4408920985006262E-14</v>
      </c>
      <c r="CC15" s="246">
        <f>IFERROR(((+'Sim_Dm_MIP(IxI)'!CC15/'MIP(IxI)_TFEVP'!CC15)-1)*100,0)</f>
        <v>0</v>
      </c>
      <c r="CD15" s="247">
        <f>IFERROR(((+'Sim_Dm_MIP(IxI)'!CD15/'MIP(IxI)_TFEVP'!CD15)-1)*100,0)</f>
        <v>0</v>
      </c>
      <c r="CE15" s="247">
        <f>IFERROR(((+'Sim_Dm_MIP(IxI)'!CE15/'MIP(IxI)_TFEVP'!CE15)-1)*100,0)</f>
        <v>0</v>
      </c>
      <c r="CF15" s="247">
        <f>IFERROR(((+'Sim_Dm_MIP(IxI)'!CF15/'MIP(IxI)_TFEVP'!CF15)-1)*100,0)</f>
        <v>0</v>
      </c>
      <c r="CG15" s="247">
        <f>IFERROR(((+'Sim_Dm_MIP(IxI)'!CG15/'MIP(IxI)_TFEVP'!CG15)-1)*100,0)</f>
        <v>0</v>
      </c>
      <c r="CH15" s="248">
        <f>IFERROR(((+'Sim_Dm_MIP(IxI)'!CH15/'MIP(IxI)_TFEVP'!CH15)-1)*100,0)</f>
        <v>0</v>
      </c>
      <c r="CI15" s="279">
        <f>IFERROR(((+'Sim_Dm_MIP(IxI)'!CI15/'MIP(IxI)_TFEVP'!CI15)-1)*100,0)</f>
        <v>-2.2204460492503131E-14</v>
      </c>
    </row>
    <row r="16" spans="1:93" ht="19.5" x14ac:dyDescent="0.25">
      <c r="A16" s="30"/>
      <c r="B16" s="42" t="s">
        <v>7</v>
      </c>
      <c r="C16" s="43" t="s">
        <v>118</v>
      </c>
      <c r="D16" s="246">
        <f>IFERROR(((+'Sim_Dm_MIP(IxI)'!D16/'MIP(IxI)_TFEVP'!D16)-1)*100,0)</f>
        <v>-7.6605388699135801E-13</v>
      </c>
      <c r="E16" s="247">
        <f>IFERROR(((+'Sim_Dm_MIP(IxI)'!E16/'MIP(IxI)_TFEVP'!E16)-1)*100,0)</f>
        <v>4.4408920985006262E-13</v>
      </c>
      <c r="F16" s="247">
        <f>IFERROR(((+'Sim_Dm_MIP(IxI)'!F16/'MIP(IxI)_TFEVP'!F16)-1)*100,0)</f>
        <v>6.6613381477509392E-14</v>
      </c>
      <c r="G16" s="247">
        <f>IFERROR(((+'Sim_Dm_MIP(IxI)'!G16/'MIP(IxI)_TFEVP'!G16)-1)*100,0)</f>
        <v>1.7763568394002505E-13</v>
      </c>
      <c r="H16" s="247">
        <f>IFERROR(((+'Sim_Dm_MIP(IxI)'!H16/'MIP(IxI)_TFEVP'!H16)-1)*100,0)</f>
        <v>-3.3306690738754696E-13</v>
      </c>
      <c r="I16" s="247">
        <f>IFERROR(((+'Sim_Dm_MIP(IxI)'!I16/'MIP(IxI)_TFEVP'!I16)-1)*100,0)</f>
        <v>6.8833827526759706E-13</v>
      </c>
      <c r="J16" s="247">
        <f>IFERROR(((+'Sim_Dm_MIP(IxI)'!J16/'MIP(IxI)_TFEVP'!J16)-1)*100,0)</f>
        <v>-2.55351295663786E-13</v>
      </c>
      <c r="K16" s="247">
        <f>IFERROR(((+'Sim_Dm_MIP(IxI)'!K16/'MIP(IxI)_TFEVP'!K16)-1)*100,0)</f>
        <v>0</v>
      </c>
      <c r="L16" s="247">
        <f>IFERROR(((+'Sim_Dm_MIP(IxI)'!L16/'MIP(IxI)_TFEVP'!L16)-1)*100,0)</f>
        <v>-2.3314683517128287E-13</v>
      </c>
      <c r="M16" s="247">
        <f>IFERROR(((+'Sim_Dm_MIP(IxI)'!M16/'MIP(IxI)_TFEVP'!M16)-1)*100,0)</f>
        <v>-1.1102230246251565E-14</v>
      </c>
      <c r="N16" s="247">
        <f>IFERROR(((+'Sim_Dm_MIP(IxI)'!N16/'MIP(IxI)_TFEVP'!N16)-1)*100,0)</f>
        <v>1.3322676295501878E-13</v>
      </c>
      <c r="O16" s="247">
        <f>IFERROR(((+'Sim_Dm_MIP(IxI)'!O16/'MIP(IxI)_TFEVP'!O16)-1)*100,0)</f>
        <v>1.3322676295501878E-13</v>
      </c>
      <c r="P16" s="247">
        <f>IFERROR(((+'Sim_Dm_MIP(IxI)'!P16/'MIP(IxI)_TFEVP'!P16)-1)*100,0)</f>
        <v>-1.7763568394002505E-13</v>
      </c>
      <c r="Q16" s="247">
        <f>IFERROR(((+'Sim_Dm_MIP(IxI)'!Q16/'MIP(IxI)_TFEVP'!Q16)-1)*100,0)</f>
        <v>8.8817841970012523E-14</v>
      </c>
      <c r="R16" s="247">
        <f>IFERROR(((+'Sim_Dm_MIP(IxI)'!R16/'MIP(IxI)_TFEVP'!R16)-1)*100,0)</f>
        <v>-2.2204460492503131E-14</v>
      </c>
      <c r="S16" s="247">
        <f>IFERROR(((+'Sim_Dm_MIP(IxI)'!S16/'MIP(IxI)_TFEVP'!S16)-1)*100,0)</f>
        <v>-4.6629367034256575E-13</v>
      </c>
      <c r="T16" s="247">
        <f>IFERROR(((+'Sim_Dm_MIP(IxI)'!T16/'MIP(IxI)_TFEVP'!T16)-1)*100,0)</f>
        <v>4.4408920985006262E-14</v>
      </c>
      <c r="U16" s="247">
        <f>IFERROR(((+'Sim_Dm_MIP(IxI)'!U16/'MIP(IxI)_TFEVP'!U16)-1)*100,0)</f>
        <v>-1.9984014443252818E-13</v>
      </c>
      <c r="V16" s="247">
        <f>IFERROR(((+'Sim_Dm_MIP(IxI)'!V16/'MIP(IxI)_TFEVP'!V16)-1)*100,0)</f>
        <v>1.7763568394002505E-13</v>
      </c>
      <c r="W16" s="247">
        <f>IFERROR(((+'Sim_Dm_MIP(IxI)'!W16/'MIP(IxI)_TFEVP'!W16)-1)*100,0)</f>
        <v>0</v>
      </c>
      <c r="X16" s="247">
        <f>IFERROR(((+'Sim_Dm_MIP(IxI)'!X16/'MIP(IxI)_TFEVP'!X16)-1)*100,0)</f>
        <v>2.886579864025407E-13</v>
      </c>
      <c r="Y16" s="247">
        <f>IFERROR(((+'Sim_Dm_MIP(IxI)'!Y16/'MIP(IxI)_TFEVP'!Y16)-1)*100,0)</f>
        <v>-1.9984014443252818E-13</v>
      </c>
      <c r="Z16" s="247">
        <f>IFERROR(((+'Sim_Dm_MIP(IxI)'!Z16/'MIP(IxI)_TFEVP'!Z16)-1)*100,0)</f>
        <v>3.3306690738754696E-13</v>
      </c>
      <c r="AA16" s="247">
        <f>IFERROR(((+'Sim_Dm_MIP(IxI)'!AA16/'MIP(IxI)_TFEVP'!AA16)-1)*100,0)</f>
        <v>0</v>
      </c>
      <c r="AB16" s="247">
        <f>IFERROR(((+'Sim_Dm_MIP(IxI)'!AB16/'MIP(IxI)_TFEVP'!AB16)-1)*100,0)</f>
        <v>6.6613381477509392E-14</v>
      </c>
      <c r="AC16" s="247">
        <f>IFERROR(((+'Sim_Dm_MIP(IxI)'!AC16/'MIP(IxI)_TFEVP'!AC16)-1)*100,0)</f>
        <v>1.7763568394002505E-13</v>
      </c>
      <c r="AD16" s="247">
        <f>IFERROR(((+'Sim_Dm_MIP(IxI)'!AD16/'MIP(IxI)_TFEVP'!AD16)-1)*100,0)</f>
        <v>8.8817841970012523E-14</v>
      </c>
      <c r="AE16" s="247">
        <f>IFERROR(((+'Sim_Dm_MIP(IxI)'!AE16/'MIP(IxI)_TFEVP'!AE16)-1)*100,0)</f>
        <v>-3.9968028886505635E-13</v>
      </c>
      <c r="AF16" s="247">
        <f>IFERROR(((+'Sim_Dm_MIP(IxI)'!AF16/'MIP(IxI)_TFEVP'!AF16)-1)*100,0)</f>
        <v>-5.2180482157382357E-13</v>
      </c>
      <c r="AG16" s="247">
        <f>IFERROR(((+'Sim_Dm_MIP(IxI)'!AG16/'MIP(IxI)_TFEVP'!AG16)-1)*100,0)</f>
        <v>3.1086244689504383E-13</v>
      </c>
      <c r="AH16" s="247">
        <f>IFERROR(((+'Sim_Dm_MIP(IxI)'!AH16/'MIP(IxI)_TFEVP'!AH16)-1)*100,0)</f>
        <v>2.4424906541753444E-13</v>
      </c>
      <c r="AI16" s="247">
        <f>IFERROR(((+'Sim_Dm_MIP(IxI)'!AI16/'MIP(IxI)_TFEVP'!AI16)-1)*100,0)</f>
        <v>2.6645352591003757E-13</v>
      </c>
      <c r="AJ16" s="247">
        <f>IFERROR(((+'Sim_Dm_MIP(IxI)'!AJ16/'MIP(IxI)_TFEVP'!AJ16)-1)*100,0)</f>
        <v>0</v>
      </c>
      <c r="AK16" s="247">
        <f>IFERROR(((+'Sim_Dm_MIP(IxI)'!AK16/'MIP(IxI)_TFEVP'!AK16)-1)*100,0)</f>
        <v>2.2204460492503131E-14</v>
      </c>
      <c r="AL16" s="247">
        <f>IFERROR(((+'Sim_Dm_MIP(IxI)'!AL16/'MIP(IxI)_TFEVP'!AL16)-1)*100,0)</f>
        <v>-1.6653345369377348E-13</v>
      </c>
      <c r="AM16" s="247">
        <f>IFERROR(((+'Sim_Dm_MIP(IxI)'!AM16/'MIP(IxI)_TFEVP'!AM16)-1)*100,0)</f>
        <v>-7.7715611723760958E-14</v>
      </c>
      <c r="AN16" s="247">
        <f>IFERROR(((+'Sim_Dm_MIP(IxI)'!AN16/'MIP(IxI)_TFEVP'!AN16)-1)*100,0)</f>
        <v>0</v>
      </c>
      <c r="AO16" s="247">
        <f>IFERROR(((+'Sim_Dm_MIP(IxI)'!AO16/'MIP(IxI)_TFEVP'!AO16)-1)*100,0)</f>
        <v>4.4408920985006262E-14</v>
      </c>
      <c r="AP16" s="247">
        <f>IFERROR(((+'Sim_Dm_MIP(IxI)'!AP16/'MIP(IxI)_TFEVP'!AP16)-1)*100,0)</f>
        <v>-1.1102230246251565E-13</v>
      </c>
      <c r="AQ16" s="247">
        <f>IFERROR(((+'Sim_Dm_MIP(IxI)'!AQ16/'MIP(IxI)_TFEVP'!AQ16)-1)*100,0)</f>
        <v>-2.2204460492503131E-13</v>
      </c>
      <c r="AR16" s="247">
        <f>IFERROR(((+'Sim_Dm_MIP(IxI)'!AR16/'MIP(IxI)_TFEVP'!AR16)-1)*100,0)</f>
        <v>8.8817841970012523E-14</v>
      </c>
      <c r="AS16" s="247">
        <f>IFERROR(((+'Sim_Dm_MIP(IxI)'!AS16/'MIP(IxI)_TFEVP'!AS16)-1)*100,0)</f>
        <v>-2.2204460492503131E-14</v>
      </c>
      <c r="AT16" s="247">
        <f>IFERROR(((+'Sim_Dm_MIP(IxI)'!AT16/'MIP(IxI)_TFEVP'!AT16)-1)*100,0)</f>
        <v>-1.1102230246251565E-14</v>
      </c>
      <c r="AU16" s="247">
        <f>IFERROR(((+'Sim_Dm_MIP(IxI)'!AU16/'MIP(IxI)_TFEVP'!AU16)-1)*100,0)</f>
        <v>-2.3314683517128287E-13</v>
      </c>
      <c r="AV16" s="247">
        <f>IFERROR(((+'Sim_Dm_MIP(IxI)'!AV16/'MIP(IxI)_TFEVP'!AV16)-1)*100,0)</f>
        <v>-1.5543122344752192E-13</v>
      </c>
      <c r="AW16" s="247">
        <f>IFERROR(((+'Sim_Dm_MIP(IxI)'!AW16/'MIP(IxI)_TFEVP'!AW16)-1)*100,0)</f>
        <v>-1.8873791418627661E-13</v>
      </c>
      <c r="AX16" s="247">
        <f>IFERROR(((+'Sim_Dm_MIP(IxI)'!AX16/'MIP(IxI)_TFEVP'!AX16)-1)*100,0)</f>
        <v>-3.7747582837255322E-13</v>
      </c>
      <c r="AY16" s="247">
        <f>IFERROR(((+'Sim_Dm_MIP(IxI)'!AY16/'MIP(IxI)_TFEVP'!AY16)-1)*100,0)</f>
        <v>1.7763568394002505E-13</v>
      </c>
      <c r="AZ16" s="247">
        <f>IFERROR(((+'Sim_Dm_MIP(IxI)'!AZ16/'MIP(IxI)_TFEVP'!AZ16)-1)*100,0)</f>
        <v>-4.4408920985006262E-14</v>
      </c>
      <c r="BA16" s="247">
        <f>IFERROR(((+'Sim_Dm_MIP(IxI)'!BA16/'MIP(IxI)_TFEVP'!BA16)-1)*100,0)</f>
        <v>4.6629367034256575E-13</v>
      </c>
      <c r="BB16" s="247">
        <f>IFERROR(((+'Sim_Dm_MIP(IxI)'!BB16/'MIP(IxI)_TFEVP'!BB16)-1)*100,0)</f>
        <v>6.6613381477509392E-13</v>
      </c>
      <c r="BC16" s="247">
        <f>IFERROR(((+'Sim_Dm_MIP(IxI)'!BC16/'MIP(IxI)_TFEVP'!BC16)-1)*100,0)</f>
        <v>2.2204460492503131E-14</v>
      </c>
      <c r="BD16" s="247">
        <f>IFERROR(((+'Sim_Dm_MIP(IxI)'!BD16/'MIP(IxI)_TFEVP'!BD16)-1)*100,0)</f>
        <v>-1.8873791418627661E-13</v>
      </c>
      <c r="BE16" s="247">
        <f>IFERROR(((+'Sim_Dm_MIP(IxI)'!BE16/'MIP(IxI)_TFEVP'!BE16)-1)*100,0)</f>
        <v>3.7747582837255322E-13</v>
      </c>
      <c r="BF16" s="247">
        <f>IFERROR(((+'Sim_Dm_MIP(IxI)'!BF16/'MIP(IxI)_TFEVP'!BF16)-1)*100,0)</f>
        <v>2.2204460492503131E-14</v>
      </c>
      <c r="BG16" s="247">
        <f>IFERROR(((+'Sim_Dm_MIP(IxI)'!BG16/'MIP(IxI)_TFEVP'!BG16)-1)*100,0)</f>
        <v>-2.4424906541753444E-13</v>
      </c>
      <c r="BH16" s="247">
        <f>IFERROR(((+'Sim_Dm_MIP(IxI)'!BH16/'MIP(IxI)_TFEVP'!BH16)-1)*100,0)</f>
        <v>-1.4432899320127035E-13</v>
      </c>
      <c r="BI16" s="247">
        <f>IFERROR(((+'Sim_Dm_MIP(IxI)'!BI16/'MIP(IxI)_TFEVP'!BI16)-1)*100,0)</f>
        <v>2.886579864025407E-13</v>
      </c>
      <c r="BJ16" s="247">
        <f>IFERROR(((+'Sim_Dm_MIP(IxI)'!BJ16/'MIP(IxI)_TFEVP'!BJ16)-1)*100,0)</f>
        <v>-1.4432899320127035E-13</v>
      </c>
      <c r="BK16" s="247">
        <f>IFERROR(((+'Sim_Dm_MIP(IxI)'!BK16/'MIP(IxI)_TFEVP'!BK16)-1)*100,0)</f>
        <v>2.2204460492503131E-14</v>
      </c>
      <c r="BL16" s="247">
        <f>IFERROR(((+'Sim_Dm_MIP(IxI)'!BL16/'MIP(IxI)_TFEVP'!BL16)-1)*100,0)</f>
        <v>-1.7763568394002505E-13</v>
      </c>
      <c r="BM16" s="247">
        <f>IFERROR(((+'Sim_Dm_MIP(IxI)'!BM16/'MIP(IxI)_TFEVP'!BM16)-1)*100,0)</f>
        <v>-1.1102230246251565E-14</v>
      </c>
      <c r="BN16" s="247">
        <f>IFERROR(((+'Sim_Dm_MIP(IxI)'!BN16/'MIP(IxI)_TFEVP'!BN16)-1)*100,0)</f>
        <v>4.4408920985006262E-14</v>
      </c>
      <c r="BO16" s="247">
        <f>IFERROR(((+'Sim_Dm_MIP(IxI)'!BO16/'MIP(IxI)_TFEVP'!BO16)-1)*100,0)</f>
        <v>0</v>
      </c>
      <c r="BP16" s="247">
        <f>IFERROR(((+'Sim_Dm_MIP(IxI)'!BP16/'MIP(IxI)_TFEVP'!BP16)-1)*100,0)</f>
        <v>8.8817841970012523E-14</v>
      </c>
      <c r="BQ16" s="247">
        <f>IFERROR(((+'Sim_Dm_MIP(IxI)'!BQ16/'MIP(IxI)_TFEVP'!BQ16)-1)*100,0)</f>
        <v>-2.886579864025407E-13</v>
      </c>
      <c r="BR16" s="247">
        <f>IFERROR(((+'Sim_Dm_MIP(IxI)'!BR16/'MIP(IxI)_TFEVP'!BR16)-1)*100,0)</f>
        <v>-1.1102230246251565E-13</v>
      </c>
      <c r="BS16" s="247">
        <f>IFERROR(((+'Sim_Dm_MIP(IxI)'!BS16/'MIP(IxI)_TFEVP'!BS16)-1)*100,0)</f>
        <v>3.1086244689504383E-13</v>
      </c>
      <c r="BT16" s="247">
        <f>IFERROR(((+'Sim_Dm_MIP(IxI)'!BT16/'MIP(IxI)_TFEVP'!BT16)-1)*100,0)</f>
        <v>-8.8817841970012523E-14</v>
      </c>
      <c r="BU16" s="247">
        <f>IFERROR(((+'Sim_Dm_MIP(IxI)'!BU16/'MIP(IxI)_TFEVP'!BU16)-1)*100,0)</f>
        <v>1.7763568394002505E-13</v>
      </c>
      <c r="BV16" s="247">
        <f>IFERROR(((+'Sim_Dm_MIP(IxI)'!BV16/'MIP(IxI)_TFEVP'!BV16)-1)*100,0)</f>
        <v>2.4424906541753444E-13</v>
      </c>
      <c r="BW16" s="247">
        <f>IFERROR(((+'Sim_Dm_MIP(IxI)'!BW16/'MIP(IxI)_TFEVP'!BW16)-1)*100,0)</f>
        <v>2.2204460492503131E-13</v>
      </c>
      <c r="BX16" s="247">
        <f>IFERROR(((+'Sim_Dm_MIP(IxI)'!BX16/'MIP(IxI)_TFEVP'!BX16)-1)*100,0)</f>
        <v>2.2204460492503131E-14</v>
      </c>
      <c r="BY16" s="247">
        <f>IFERROR(((+'Sim_Dm_MIP(IxI)'!BY16/'MIP(IxI)_TFEVP'!BY16)-1)*100,0)</f>
        <v>-2.3314683517128287E-13</v>
      </c>
      <c r="BZ16" s="247">
        <f>IFERROR(((+'Sim_Dm_MIP(IxI)'!BZ16/'MIP(IxI)_TFEVP'!BZ16)-1)*100,0)</f>
        <v>1.3322676295501878E-13</v>
      </c>
      <c r="CA16" s="265">
        <f>IFERROR(((+'Sim_Dm_MIP(IxI)'!CA16/'MIP(IxI)_TFEVP'!CA16)-1)*100,0)</f>
        <v>0</v>
      </c>
      <c r="CB16" s="256">
        <f>IFERROR(((+'Sim_Dm_MIP(IxI)'!CB16/'MIP(IxI)_TFEVP'!CB16)-1)*100,0)</f>
        <v>-2.4424906541753444E-13</v>
      </c>
      <c r="CC16" s="246">
        <f>IFERROR(((+'Sim_Dm_MIP(IxI)'!CC16/'MIP(IxI)_TFEVP'!CC16)-1)*100,0)</f>
        <v>0</v>
      </c>
      <c r="CD16" s="247">
        <f>IFERROR(((+'Sim_Dm_MIP(IxI)'!CD16/'MIP(IxI)_TFEVP'!CD16)-1)*100,0)</f>
        <v>0</v>
      </c>
      <c r="CE16" s="247">
        <f>IFERROR(((+'Sim_Dm_MIP(IxI)'!CE16/'MIP(IxI)_TFEVP'!CE16)-1)*100,0)</f>
        <v>0</v>
      </c>
      <c r="CF16" s="247">
        <f>IFERROR(((+'Sim_Dm_MIP(IxI)'!CF16/'MIP(IxI)_TFEVP'!CF16)-1)*100,0)</f>
        <v>0</v>
      </c>
      <c r="CG16" s="247">
        <f>IFERROR(((+'Sim_Dm_MIP(IxI)'!CG16/'MIP(IxI)_TFEVP'!CG16)-1)*100,0)</f>
        <v>0</v>
      </c>
      <c r="CH16" s="248">
        <f>IFERROR(((+'Sim_Dm_MIP(IxI)'!CH16/'MIP(IxI)_TFEVP'!CH16)-1)*100,0)</f>
        <v>0</v>
      </c>
      <c r="CI16" s="279">
        <f>IFERROR(((+'Sim_Dm_MIP(IxI)'!CI16/'MIP(IxI)_TFEVP'!CI16)-1)*100,0)</f>
        <v>4.4408920985006262E-14</v>
      </c>
    </row>
    <row r="17" spans="1:87" ht="19.5" x14ac:dyDescent="0.25">
      <c r="A17" s="30"/>
      <c r="B17" s="42" t="s">
        <v>8</v>
      </c>
      <c r="C17" s="43" t="s">
        <v>119</v>
      </c>
      <c r="D17" s="246">
        <f>IFERROR(((+'Sim_Dm_MIP(IxI)'!D17/'MIP(IxI)_TFEVP'!D17)-1)*100,0)</f>
        <v>2.2204460492503131E-13</v>
      </c>
      <c r="E17" s="247">
        <f>IFERROR(((+'Sim_Dm_MIP(IxI)'!E17/'MIP(IxI)_TFEVP'!E17)-1)*100,0)</f>
        <v>-9.9920072216264089E-14</v>
      </c>
      <c r="F17" s="247">
        <f>IFERROR(((+'Sim_Dm_MIP(IxI)'!F17/'MIP(IxI)_TFEVP'!F17)-1)*100,0)</f>
        <v>8.8817841970012523E-14</v>
      </c>
      <c r="G17" s="247">
        <f>IFERROR(((+'Sim_Dm_MIP(IxI)'!G17/'MIP(IxI)_TFEVP'!G17)-1)*100,0)</f>
        <v>-1.1102230246251565E-13</v>
      </c>
      <c r="H17" s="247">
        <f>IFERROR(((+'Sim_Dm_MIP(IxI)'!H17/'MIP(IxI)_TFEVP'!H17)-1)*100,0)</f>
        <v>-5.5511151231257827E-14</v>
      </c>
      <c r="I17" s="247">
        <f>IFERROR(((+'Sim_Dm_MIP(IxI)'!I17/'MIP(IxI)_TFEVP'!I17)-1)*100,0)</f>
        <v>3.1086244689504383E-13</v>
      </c>
      <c r="J17" s="247">
        <f>IFERROR(((+'Sim_Dm_MIP(IxI)'!J17/'MIP(IxI)_TFEVP'!J17)-1)*100,0)</f>
        <v>-2.9976021664879227E-13</v>
      </c>
      <c r="K17" s="247">
        <f>IFERROR(((+'Sim_Dm_MIP(IxI)'!K17/'MIP(IxI)_TFEVP'!K17)-1)*100,0)</f>
        <v>0</v>
      </c>
      <c r="L17" s="247">
        <f>IFERROR(((+'Sim_Dm_MIP(IxI)'!L17/'MIP(IxI)_TFEVP'!L17)-1)*100,0)</f>
        <v>-4.4408920985006262E-14</v>
      </c>
      <c r="M17" s="247">
        <f>IFERROR(((+'Sim_Dm_MIP(IxI)'!M17/'MIP(IxI)_TFEVP'!M17)-1)*100,0)</f>
        <v>-1.1102230246251565E-14</v>
      </c>
      <c r="N17" s="247">
        <f>IFERROR(((+'Sim_Dm_MIP(IxI)'!N17/'MIP(IxI)_TFEVP'!N17)-1)*100,0)</f>
        <v>-5.5511151231257827E-14</v>
      </c>
      <c r="O17" s="247">
        <f>IFERROR(((+'Sim_Dm_MIP(IxI)'!O17/'MIP(IxI)_TFEVP'!O17)-1)*100,0)</f>
        <v>4.4408920985006262E-14</v>
      </c>
      <c r="P17" s="247">
        <f>IFERROR(((+'Sim_Dm_MIP(IxI)'!P17/'MIP(IxI)_TFEVP'!P17)-1)*100,0)</f>
        <v>-2.2204460492503131E-14</v>
      </c>
      <c r="Q17" s="247">
        <f>IFERROR(((+'Sim_Dm_MIP(IxI)'!Q17/'MIP(IxI)_TFEVP'!Q17)-1)*100,0)</f>
        <v>-2.2204460492503131E-14</v>
      </c>
      <c r="R17" s="247">
        <f>IFERROR(((+'Sim_Dm_MIP(IxI)'!R17/'MIP(IxI)_TFEVP'!R17)-1)*100,0)</f>
        <v>1.9984014443252818E-13</v>
      </c>
      <c r="S17" s="247">
        <f>IFERROR(((+'Sim_Dm_MIP(IxI)'!S17/'MIP(IxI)_TFEVP'!S17)-1)*100,0)</f>
        <v>-4.2188474935755949E-13</v>
      </c>
      <c r="T17" s="247">
        <f>IFERROR(((+'Sim_Dm_MIP(IxI)'!T17/'MIP(IxI)_TFEVP'!T17)-1)*100,0)</f>
        <v>1.7763568394002505E-13</v>
      </c>
      <c r="U17" s="247">
        <f>IFERROR(((+'Sim_Dm_MIP(IxI)'!U17/'MIP(IxI)_TFEVP'!U17)-1)*100,0)</f>
        <v>-6.6613381477509392E-14</v>
      </c>
      <c r="V17" s="247">
        <f>IFERROR(((+'Sim_Dm_MIP(IxI)'!V17/'MIP(IxI)_TFEVP'!V17)-1)*100,0)</f>
        <v>6.4392935428259079E-13</v>
      </c>
      <c r="W17" s="247">
        <f>IFERROR(((+'Sim_Dm_MIP(IxI)'!W17/'MIP(IxI)_TFEVP'!W17)-1)*100,0)</f>
        <v>0</v>
      </c>
      <c r="X17" s="247">
        <f>IFERROR(((+'Sim_Dm_MIP(IxI)'!X17/'MIP(IxI)_TFEVP'!X17)-1)*100,0)</f>
        <v>6.2172489379008766E-13</v>
      </c>
      <c r="Y17" s="247">
        <f>IFERROR(((+'Sim_Dm_MIP(IxI)'!Y17/'MIP(IxI)_TFEVP'!Y17)-1)*100,0)</f>
        <v>-2.2204460492503131E-14</v>
      </c>
      <c r="Z17" s="247">
        <f>IFERROR(((+'Sim_Dm_MIP(IxI)'!Z17/'MIP(IxI)_TFEVP'!Z17)-1)*100,0)</f>
        <v>1.9984014443252818E-13</v>
      </c>
      <c r="AA17" s="247">
        <f>IFERROR(((+'Sim_Dm_MIP(IxI)'!AA17/'MIP(IxI)_TFEVP'!AA17)-1)*100,0)</f>
        <v>-3.9968028886505635E-13</v>
      </c>
      <c r="AB17" s="247">
        <f>IFERROR(((+'Sim_Dm_MIP(IxI)'!AB17/'MIP(IxI)_TFEVP'!AB17)-1)*100,0)</f>
        <v>-4.4408920985006262E-14</v>
      </c>
      <c r="AC17" s="247">
        <f>IFERROR(((+'Sim_Dm_MIP(IxI)'!AC17/'MIP(IxI)_TFEVP'!AC17)-1)*100,0)</f>
        <v>5.3290705182007514E-13</v>
      </c>
      <c r="AD17" s="247">
        <f>IFERROR(((+'Sim_Dm_MIP(IxI)'!AD17/'MIP(IxI)_TFEVP'!AD17)-1)*100,0)</f>
        <v>4.4408920985006262E-14</v>
      </c>
      <c r="AE17" s="247">
        <f>IFERROR(((+'Sim_Dm_MIP(IxI)'!AE17/'MIP(IxI)_TFEVP'!AE17)-1)*100,0)</f>
        <v>-3.9968028886505635E-13</v>
      </c>
      <c r="AF17" s="247">
        <f>IFERROR(((+'Sim_Dm_MIP(IxI)'!AF17/'MIP(IxI)_TFEVP'!AF17)-1)*100,0)</f>
        <v>-1.8873791418627661E-13</v>
      </c>
      <c r="AG17" s="247">
        <f>IFERROR(((+'Sim_Dm_MIP(IxI)'!AG17/'MIP(IxI)_TFEVP'!AG17)-1)*100,0)</f>
        <v>3.7747582837255322E-13</v>
      </c>
      <c r="AH17" s="247">
        <f>IFERROR(((+'Sim_Dm_MIP(IxI)'!AH17/'MIP(IxI)_TFEVP'!AH17)-1)*100,0)</f>
        <v>3.7747582837255322E-13</v>
      </c>
      <c r="AI17" s="247">
        <f>IFERROR(((+'Sim_Dm_MIP(IxI)'!AI17/'MIP(IxI)_TFEVP'!AI17)-1)*100,0)</f>
        <v>2.2204460492503131E-14</v>
      </c>
      <c r="AJ17" s="247">
        <f>IFERROR(((+'Sim_Dm_MIP(IxI)'!AJ17/'MIP(IxI)_TFEVP'!AJ17)-1)*100,0)</f>
        <v>0</v>
      </c>
      <c r="AK17" s="247">
        <f>IFERROR(((+'Sim_Dm_MIP(IxI)'!AK17/'MIP(IxI)_TFEVP'!AK17)-1)*100,0)</f>
        <v>6.6613381477509392E-14</v>
      </c>
      <c r="AL17" s="247">
        <f>IFERROR(((+'Sim_Dm_MIP(IxI)'!AL17/'MIP(IxI)_TFEVP'!AL17)-1)*100,0)</f>
        <v>-6.6613381477509392E-14</v>
      </c>
      <c r="AM17" s="247">
        <f>IFERROR(((+'Sim_Dm_MIP(IxI)'!AM17/'MIP(IxI)_TFEVP'!AM17)-1)*100,0)</f>
        <v>3.7747582837255322E-13</v>
      </c>
      <c r="AN17" s="247">
        <f>IFERROR(((+'Sim_Dm_MIP(IxI)'!AN17/'MIP(IxI)_TFEVP'!AN17)-1)*100,0)</f>
        <v>-2.55351295663786E-13</v>
      </c>
      <c r="AO17" s="247">
        <f>IFERROR(((+'Sim_Dm_MIP(IxI)'!AO17/'MIP(IxI)_TFEVP'!AO17)-1)*100,0)</f>
        <v>4.4408920985006262E-14</v>
      </c>
      <c r="AP17" s="247">
        <f>IFERROR(((+'Sim_Dm_MIP(IxI)'!AP17/'MIP(IxI)_TFEVP'!AP17)-1)*100,0)</f>
        <v>8.8817841970012523E-14</v>
      </c>
      <c r="AQ17" s="247">
        <f>IFERROR(((+'Sim_Dm_MIP(IxI)'!AQ17/'MIP(IxI)_TFEVP'!AQ17)-1)*100,0)</f>
        <v>-8.8817841970012523E-14</v>
      </c>
      <c r="AR17" s="247">
        <f>IFERROR(((+'Sim_Dm_MIP(IxI)'!AR17/'MIP(IxI)_TFEVP'!AR17)-1)*100,0)</f>
        <v>-9.9920072216264089E-14</v>
      </c>
      <c r="AS17" s="247">
        <f>IFERROR(((+'Sim_Dm_MIP(IxI)'!AS17/'MIP(IxI)_TFEVP'!AS17)-1)*100,0)</f>
        <v>1.3322676295501878E-13</v>
      </c>
      <c r="AT17" s="247">
        <f>IFERROR(((+'Sim_Dm_MIP(IxI)'!AT17/'MIP(IxI)_TFEVP'!AT17)-1)*100,0)</f>
        <v>-8.8817841970012523E-14</v>
      </c>
      <c r="AU17" s="247">
        <f>IFERROR(((+'Sim_Dm_MIP(IxI)'!AU17/'MIP(IxI)_TFEVP'!AU17)-1)*100,0)</f>
        <v>-6.3282712403633923E-13</v>
      </c>
      <c r="AV17" s="247">
        <f>IFERROR(((+'Sim_Dm_MIP(IxI)'!AV17/'MIP(IxI)_TFEVP'!AV17)-1)*100,0)</f>
        <v>-6.3282712403633923E-13</v>
      </c>
      <c r="AW17" s="247">
        <f>IFERROR(((+'Sim_Dm_MIP(IxI)'!AW17/'MIP(IxI)_TFEVP'!AW17)-1)*100,0)</f>
        <v>-2.7755575615628914E-13</v>
      </c>
      <c r="AX17" s="247">
        <f>IFERROR(((+'Sim_Dm_MIP(IxI)'!AX17/'MIP(IxI)_TFEVP'!AX17)-1)*100,0)</f>
        <v>-1.1102230246251565E-13</v>
      </c>
      <c r="AY17" s="247">
        <f>IFERROR(((+'Sim_Dm_MIP(IxI)'!AY17/'MIP(IxI)_TFEVP'!AY17)-1)*100,0)</f>
        <v>2.2204460492503131E-14</v>
      </c>
      <c r="AZ17" s="247">
        <f>IFERROR(((+'Sim_Dm_MIP(IxI)'!AZ17/'MIP(IxI)_TFEVP'!AZ17)-1)*100,0)</f>
        <v>-1.1102230246251565E-14</v>
      </c>
      <c r="BA17" s="247">
        <f>IFERROR(((+'Sim_Dm_MIP(IxI)'!BA17/'MIP(IxI)_TFEVP'!BA17)-1)*100,0)</f>
        <v>4.4408920985006262E-13</v>
      </c>
      <c r="BB17" s="247">
        <f>IFERROR(((+'Sim_Dm_MIP(IxI)'!BB17/'MIP(IxI)_TFEVP'!BB17)-1)*100,0)</f>
        <v>3.1086244689504383E-13</v>
      </c>
      <c r="BC17" s="247">
        <f>IFERROR(((+'Sim_Dm_MIP(IxI)'!BC17/'MIP(IxI)_TFEVP'!BC17)-1)*100,0)</f>
        <v>0</v>
      </c>
      <c r="BD17" s="247">
        <f>IFERROR(((+'Sim_Dm_MIP(IxI)'!BD17/'MIP(IxI)_TFEVP'!BD17)-1)*100,0)</f>
        <v>1.7763568394002505E-13</v>
      </c>
      <c r="BE17" s="247">
        <f>IFERROR(((+'Sim_Dm_MIP(IxI)'!BE17/'MIP(IxI)_TFEVP'!BE17)-1)*100,0)</f>
        <v>4.8849813083506888E-13</v>
      </c>
      <c r="BF17" s="247">
        <f>IFERROR(((+'Sim_Dm_MIP(IxI)'!BF17/'MIP(IxI)_TFEVP'!BF17)-1)*100,0)</f>
        <v>2.2204460492503131E-14</v>
      </c>
      <c r="BG17" s="247">
        <f>IFERROR(((+'Sim_Dm_MIP(IxI)'!BG17/'MIP(IxI)_TFEVP'!BG17)-1)*100,0)</f>
        <v>1.5543122344752192E-13</v>
      </c>
      <c r="BH17" s="247">
        <f>IFERROR(((+'Sim_Dm_MIP(IxI)'!BH17/'MIP(IxI)_TFEVP'!BH17)-1)*100,0)</f>
        <v>-2.2204460492503131E-14</v>
      </c>
      <c r="BI17" s="247">
        <f>IFERROR(((+'Sim_Dm_MIP(IxI)'!BI17/'MIP(IxI)_TFEVP'!BI17)-1)*100,0)</f>
        <v>8.8817841970012523E-14</v>
      </c>
      <c r="BJ17" s="247">
        <f>IFERROR(((+'Sim_Dm_MIP(IxI)'!BJ17/'MIP(IxI)_TFEVP'!BJ17)-1)*100,0)</f>
        <v>-2.7755575615628914E-13</v>
      </c>
      <c r="BK17" s="247">
        <f>IFERROR(((+'Sim_Dm_MIP(IxI)'!BK17/'MIP(IxI)_TFEVP'!BK17)-1)*100,0)</f>
        <v>-2.55351295663786E-13</v>
      </c>
      <c r="BL17" s="247">
        <f>IFERROR(((+'Sim_Dm_MIP(IxI)'!BL17/'MIP(IxI)_TFEVP'!BL17)-1)*100,0)</f>
        <v>-6.106226635438361E-13</v>
      </c>
      <c r="BM17" s="247">
        <f>IFERROR(((+'Sim_Dm_MIP(IxI)'!BM17/'MIP(IxI)_TFEVP'!BM17)-1)*100,0)</f>
        <v>2.2204460492503131E-13</v>
      </c>
      <c r="BN17" s="247">
        <f>IFERROR(((+'Sim_Dm_MIP(IxI)'!BN17/'MIP(IxI)_TFEVP'!BN17)-1)*100,0)</f>
        <v>0</v>
      </c>
      <c r="BO17" s="247">
        <f>IFERROR(((+'Sim_Dm_MIP(IxI)'!BO17/'MIP(IxI)_TFEVP'!BO17)-1)*100,0)</f>
        <v>4.4408920985006262E-14</v>
      </c>
      <c r="BP17" s="247">
        <f>IFERROR(((+'Sim_Dm_MIP(IxI)'!BP17/'MIP(IxI)_TFEVP'!BP17)-1)*100,0)</f>
        <v>2.4424906541753444E-13</v>
      </c>
      <c r="BQ17" s="247">
        <f>IFERROR(((+'Sim_Dm_MIP(IxI)'!BQ17/'MIP(IxI)_TFEVP'!BQ17)-1)*100,0)</f>
        <v>-3.3306690738754696E-13</v>
      </c>
      <c r="BR17" s="247">
        <f>IFERROR(((+'Sim_Dm_MIP(IxI)'!BR17/'MIP(IxI)_TFEVP'!BR17)-1)*100,0)</f>
        <v>6.6613381477509392E-14</v>
      </c>
      <c r="BS17" s="247">
        <f>IFERROR(((+'Sim_Dm_MIP(IxI)'!BS17/'MIP(IxI)_TFEVP'!BS17)-1)*100,0)</f>
        <v>1.3322676295501878E-13</v>
      </c>
      <c r="BT17" s="247">
        <f>IFERROR(((+'Sim_Dm_MIP(IxI)'!BT17/'MIP(IxI)_TFEVP'!BT17)-1)*100,0)</f>
        <v>-4.7739590058881731E-13</v>
      </c>
      <c r="BU17" s="247">
        <f>IFERROR(((+'Sim_Dm_MIP(IxI)'!BU17/'MIP(IxI)_TFEVP'!BU17)-1)*100,0)</f>
        <v>8.8817841970012523E-14</v>
      </c>
      <c r="BV17" s="247">
        <f>IFERROR(((+'Sim_Dm_MIP(IxI)'!BV17/'MIP(IxI)_TFEVP'!BV17)-1)*100,0)</f>
        <v>1.5543122344752192E-13</v>
      </c>
      <c r="BW17" s="247">
        <f>IFERROR(((+'Sim_Dm_MIP(IxI)'!BW17/'MIP(IxI)_TFEVP'!BW17)-1)*100,0)</f>
        <v>-2.9976021664879227E-13</v>
      </c>
      <c r="BX17" s="247">
        <f>IFERROR(((+'Sim_Dm_MIP(IxI)'!BX17/'MIP(IxI)_TFEVP'!BX17)-1)*100,0)</f>
        <v>6.6613381477509392E-14</v>
      </c>
      <c r="BY17" s="247">
        <f>IFERROR(((+'Sim_Dm_MIP(IxI)'!BY17/'MIP(IxI)_TFEVP'!BY17)-1)*100,0)</f>
        <v>1.1102230246251565E-13</v>
      </c>
      <c r="BZ17" s="247">
        <f>IFERROR(((+'Sim_Dm_MIP(IxI)'!BZ17/'MIP(IxI)_TFEVP'!BZ17)-1)*100,0)</f>
        <v>-3.219646771412954E-13</v>
      </c>
      <c r="CA17" s="265">
        <f>IFERROR(((+'Sim_Dm_MIP(IxI)'!CA17/'MIP(IxI)_TFEVP'!CA17)-1)*100,0)</f>
        <v>0</v>
      </c>
      <c r="CB17" s="256">
        <f>IFERROR(((+'Sim_Dm_MIP(IxI)'!CB17/'MIP(IxI)_TFEVP'!CB17)-1)*100,0)</f>
        <v>-1.1102230246251565E-13</v>
      </c>
      <c r="CC17" s="246">
        <f>IFERROR(((+'Sim_Dm_MIP(IxI)'!CC17/'MIP(IxI)_TFEVP'!CC17)-1)*100,0)</f>
        <v>0</v>
      </c>
      <c r="CD17" s="247">
        <f>IFERROR(((+'Sim_Dm_MIP(IxI)'!CD17/'MIP(IxI)_TFEVP'!CD17)-1)*100,0)</f>
        <v>0</v>
      </c>
      <c r="CE17" s="247">
        <f>IFERROR(((+'Sim_Dm_MIP(IxI)'!CE17/'MIP(IxI)_TFEVP'!CE17)-1)*100,0)</f>
        <v>0</v>
      </c>
      <c r="CF17" s="247">
        <f>IFERROR(((+'Sim_Dm_MIP(IxI)'!CF17/'MIP(IxI)_TFEVP'!CF17)-1)*100,0)</f>
        <v>0</v>
      </c>
      <c r="CG17" s="247">
        <f>IFERROR(((+'Sim_Dm_MIP(IxI)'!CG17/'MIP(IxI)_TFEVP'!CG17)-1)*100,0)</f>
        <v>0</v>
      </c>
      <c r="CH17" s="248">
        <f>IFERROR(((+'Sim_Dm_MIP(IxI)'!CH17/'MIP(IxI)_TFEVP'!CH17)-1)*100,0)</f>
        <v>0</v>
      </c>
      <c r="CI17" s="279">
        <f>IFERROR(((+'Sim_Dm_MIP(IxI)'!CI17/'MIP(IxI)_TFEVP'!CI17)-1)*100,0)</f>
        <v>-6.6613381477509392E-14</v>
      </c>
    </row>
    <row r="18" spans="1:87" ht="19.5" x14ac:dyDescent="0.25">
      <c r="A18" s="30"/>
      <c r="B18" s="42" t="s">
        <v>9</v>
      </c>
      <c r="C18" s="43" t="s">
        <v>120</v>
      </c>
      <c r="D18" s="246">
        <f>IFERROR(((+'Sim_Dm_MIP(IxI)'!D18/'MIP(IxI)_TFEVP'!D18)-1)*100,0)</f>
        <v>-3.4416913763379853E-13</v>
      </c>
      <c r="E18" s="247">
        <f>IFERROR(((+'Sim_Dm_MIP(IxI)'!E18/'MIP(IxI)_TFEVP'!E18)-1)*100,0)</f>
        <v>1.1102230246251565E-13</v>
      </c>
      <c r="F18" s="247">
        <f>IFERROR(((+'Sim_Dm_MIP(IxI)'!F18/'MIP(IxI)_TFEVP'!F18)-1)*100,0)</f>
        <v>3.5527136788005009E-13</v>
      </c>
      <c r="G18" s="247">
        <f>IFERROR(((+'Sim_Dm_MIP(IxI)'!G18/'MIP(IxI)_TFEVP'!G18)-1)*100,0)</f>
        <v>1.9984014443252818E-13</v>
      </c>
      <c r="H18" s="247">
        <f>IFERROR(((+'Sim_Dm_MIP(IxI)'!H18/'MIP(IxI)_TFEVP'!H18)-1)*100,0)</f>
        <v>-3.4416913763379853E-13</v>
      </c>
      <c r="I18" s="247">
        <f>IFERROR(((+'Sim_Dm_MIP(IxI)'!I18/'MIP(IxI)_TFEVP'!I18)-1)*100,0)</f>
        <v>5.1070259132757201E-13</v>
      </c>
      <c r="J18" s="247">
        <f>IFERROR(((+'Sim_Dm_MIP(IxI)'!J18/'MIP(IxI)_TFEVP'!J18)-1)*100,0)</f>
        <v>-1.5543122344752192E-13</v>
      </c>
      <c r="K18" s="247">
        <f>IFERROR(((+'Sim_Dm_MIP(IxI)'!K18/'MIP(IxI)_TFEVP'!K18)-1)*100,0)</f>
        <v>2.4424906541753444E-13</v>
      </c>
      <c r="L18" s="247">
        <f>IFERROR(((+'Sim_Dm_MIP(IxI)'!L18/'MIP(IxI)_TFEVP'!L18)-1)*100,0)</f>
        <v>4.4408920985006262E-14</v>
      </c>
      <c r="M18" s="247">
        <f>IFERROR(((+'Sim_Dm_MIP(IxI)'!M18/'MIP(IxI)_TFEVP'!M18)-1)*100,0)</f>
        <v>-1.5543122344752192E-13</v>
      </c>
      <c r="N18" s="247">
        <f>IFERROR(((+'Sim_Dm_MIP(IxI)'!N18/'MIP(IxI)_TFEVP'!N18)-1)*100,0)</f>
        <v>-2.6645352591003757E-13</v>
      </c>
      <c r="O18" s="247">
        <f>IFERROR(((+'Sim_Dm_MIP(IxI)'!O18/'MIP(IxI)_TFEVP'!O18)-1)*100,0)</f>
        <v>-3.6637359812630166E-13</v>
      </c>
      <c r="P18" s="247">
        <f>IFERROR(((+'Sim_Dm_MIP(IxI)'!P18/'MIP(IxI)_TFEVP'!P18)-1)*100,0)</f>
        <v>2.2204460492503131E-13</v>
      </c>
      <c r="Q18" s="247">
        <f>IFERROR(((+'Sim_Dm_MIP(IxI)'!Q18/'MIP(IxI)_TFEVP'!Q18)-1)*100,0)</f>
        <v>-1.9984014443252818E-13</v>
      </c>
      <c r="R18" s="247">
        <f>IFERROR(((+'Sim_Dm_MIP(IxI)'!R18/'MIP(IxI)_TFEVP'!R18)-1)*100,0)</f>
        <v>-4.4408920985006262E-14</v>
      </c>
      <c r="S18" s="247">
        <f>IFERROR(((+'Sim_Dm_MIP(IxI)'!S18/'MIP(IxI)_TFEVP'!S18)-1)*100,0)</f>
        <v>6.6613381477509392E-14</v>
      </c>
      <c r="T18" s="247">
        <f>IFERROR(((+'Sim_Dm_MIP(IxI)'!T18/'MIP(IxI)_TFEVP'!T18)-1)*100,0)</f>
        <v>2.886579864025407E-13</v>
      </c>
      <c r="U18" s="247">
        <f>IFERROR(((+'Sim_Dm_MIP(IxI)'!U18/'MIP(IxI)_TFEVP'!U18)-1)*100,0)</f>
        <v>-1.6653345369377348E-13</v>
      </c>
      <c r="V18" s="247">
        <f>IFERROR(((+'Sim_Dm_MIP(IxI)'!V18/'MIP(IxI)_TFEVP'!V18)-1)*100,0)</f>
        <v>1.5543122344752192E-13</v>
      </c>
      <c r="W18" s="247">
        <f>IFERROR(((+'Sim_Dm_MIP(IxI)'!W18/'MIP(IxI)_TFEVP'!W18)-1)*100,0)</f>
        <v>-5.5511151231257827E-14</v>
      </c>
      <c r="X18" s="247">
        <f>IFERROR(((+'Sim_Dm_MIP(IxI)'!X18/'MIP(IxI)_TFEVP'!X18)-1)*100,0)</f>
        <v>6.6613381477509392E-14</v>
      </c>
      <c r="Y18" s="247">
        <f>IFERROR(((+'Sim_Dm_MIP(IxI)'!Y18/'MIP(IxI)_TFEVP'!Y18)-1)*100,0)</f>
        <v>1.5543122344752192E-13</v>
      </c>
      <c r="Z18" s="247">
        <f>IFERROR(((+'Sim_Dm_MIP(IxI)'!Z18/'MIP(IxI)_TFEVP'!Z18)-1)*100,0)</f>
        <v>8.8817841970012523E-14</v>
      </c>
      <c r="AA18" s="247">
        <f>IFERROR(((+'Sim_Dm_MIP(IxI)'!AA18/'MIP(IxI)_TFEVP'!AA18)-1)*100,0)</f>
        <v>-1.5543122344752192E-13</v>
      </c>
      <c r="AB18" s="247">
        <f>IFERROR(((+'Sim_Dm_MIP(IxI)'!AB18/'MIP(IxI)_TFEVP'!AB18)-1)*100,0)</f>
        <v>1.3322676295501878E-13</v>
      </c>
      <c r="AC18" s="247">
        <f>IFERROR(((+'Sim_Dm_MIP(IxI)'!AC18/'MIP(IxI)_TFEVP'!AC18)-1)*100,0)</f>
        <v>3.5527136788005009E-13</v>
      </c>
      <c r="AD18" s="247">
        <f>IFERROR(((+'Sim_Dm_MIP(IxI)'!AD18/'MIP(IxI)_TFEVP'!AD18)-1)*100,0)</f>
        <v>3.5527136788005009E-13</v>
      </c>
      <c r="AE18" s="247">
        <f>IFERROR(((+'Sim_Dm_MIP(IxI)'!AE18/'MIP(IxI)_TFEVP'!AE18)-1)*100,0)</f>
        <v>4.4408920985006262E-14</v>
      </c>
      <c r="AF18" s="247">
        <f>IFERROR(((+'Sim_Dm_MIP(IxI)'!AF18/'MIP(IxI)_TFEVP'!AF18)-1)*100,0)</f>
        <v>-2.7755575615628914E-13</v>
      </c>
      <c r="AG18" s="247">
        <f>IFERROR(((+'Sim_Dm_MIP(IxI)'!AG18/'MIP(IxI)_TFEVP'!AG18)-1)*100,0)</f>
        <v>2.6645352591003757E-13</v>
      </c>
      <c r="AH18" s="247">
        <f>IFERROR(((+'Sim_Dm_MIP(IxI)'!AH18/'MIP(IxI)_TFEVP'!AH18)-1)*100,0)</f>
        <v>3.1086244689504383E-13</v>
      </c>
      <c r="AI18" s="247">
        <f>IFERROR(((+'Sim_Dm_MIP(IxI)'!AI18/'MIP(IxI)_TFEVP'!AI18)-1)*100,0)</f>
        <v>6.6613381477509392E-14</v>
      </c>
      <c r="AJ18" s="247">
        <f>IFERROR(((+'Sim_Dm_MIP(IxI)'!AJ18/'MIP(IxI)_TFEVP'!AJ18)-1)*100,0)</f>
        <v>0</v>
      </c>
      <c r="AK18" s="247">
        <f>IFERROR(((+'Sim_Dm_MIP(IxI)'!AK18/'MIP(IxI)_TFEVP'!AK18)-1)*100,0)</f>
        <v>1.1102230246251565E-13</v>
      </c>
      <c r="AL18" s="247">
        <f>IFERROR(((+'Sim_Dm_MIP(IxI)'!AL18/'MIP(IxI)_TFEVP'!AL18)-1)*100,0)</f>
        <v>-1.3322676295501878E-13</v>
      </c>
      <c r="AM18" s="247">
        <f>IFERROR(((+'Sim_Dm_MIP(IxI)'!AM18/'MIP(IxI)_TFEVP'!AM18)-1)*100,0)</f>
        <v>1.1102230246251565E-13</v>
      </c>
      <c r="AN18" s="247">
        <f>IFERROR(((+'Sim_Dm_MIP(IxI)'!AN18/'MIP(IxI)_TFEVP'!AN18)-1)*100,0)</f>
        <v>2.2204460492503131E-14</v>
      </c>
      <c r="AO18" s="247">
        <f>IFERROR(((+'Sim_Dm_MIP(IxI)'!AO18/'MIP(IxI)_TFEVP'!AO18)-1)*100,0)</f>
        <v>-2.2204460492503131E-14</v>
      </c>
      <c r="AP18" s="247">
        <f>IFERROR(((+'Sim_Dm_MIP(IxI)'!AP18/'MIP(IxI)_TFEVP'!AP18)-1)*100,0)</f>
        <v>0</v>
      </c>
      <c r="AQ18" s="247">
        <f>IFERROR(((+'Sim_Dm_MIP(IxI)'!AQ18/'MIP(IxI)_TFEVP'!AQ18)-1)*100,0)</f>
        <v>-1.8873791418627661E-13</v>
      </c>
      <c r="AR18" s="247">
        <f>IFERROR(((+'Sim_Dm_MIP(IxI)'!AR18/'MIP(IxI)_TFEVP'!AR18)-1)*100,0)</f>
        <v>-7.7715611723760958E-14</v>
      </c>
      <c r="AS18" s="247">
        <f>IFERROR(((+'Sim_Dm_MIP(IxI)'!AS18/'MIP(IxI)_TFEVP'!AS18)-1)*100,0)</f>
        <v>-4.4408920985006262E-14</v>
      </c>
      <c r="AT18" s="247">
        <f>IFERROR(((+'Sim_Dm_MIP(IxI)'!AT18/'MIP(IxI)_TFEVP'!AT18)-1)*100,0)</f>
        <v>-9.9920072216264089E-14</v>
      </c>
      <c r="AU18" s="247">
        <f>IFERROR(((+'Sim_Dm_MIP(IxI)'!AU18/'MIP(IxI)_TFEVP'!AU18)-1)*100,0)</f>
        <v>-6.6613381477509392E-14</v>
      </c>
      <c r="AV18" s="247">
        <f>IFERROR(((+'Sim_Dm_MIP(IxI)'!AV18/'MIP(IxI)_TFEVP'!AV18)-1)*100,0)</f>
        <v>4.4408920985006262E-14</v>
      </c>
      <c r="AW18" s="247">
        <f>IFERROR(((+'Sim_Dm_MIP(IxI)'!AW18/'MIP(IxI)_TFEVP'!AW18)-1)*100,0)</f>
        <v>-2.9976021664879227E-13</v>
      </c>
      <c r="AX18" s="247">
        <f>IFERROR(((+'Sim_Dm_MIP(IxI)'!AX18/'MIP(IxI)_TFEVP'!AX18)-1)*100,0)</f>
        <v>-3.219646771412954E-13</v>
      </c>
      <c r="AY18" s="247">
        <f>IFERROR(((+'Sim_Dm_MIP(IxI)'!AY18/'MIP(IxI)_TFEVP'!AY18)-1)*100,0)</f>
        <v>-5.5511151231257827E-14</v>
      </c>
      <c r="AZ18" s="247">
        <f>IFERROR(((+'Sim_Dm_MIP(IxI)'!AZ18/'MIP(IxI)_TFEVP'!AZ18)-1)*100,0)</f>
        <v>-1.1102230246251565E-13</v>
      </c>
      <c r="BA18" s="247">
        <f>IFERROR(((+'Sim_Dm_MIP(IxI)'!BA18/'MIP(IxI)_TFEVP'!BA18)-1)*100,0)</f>
        <v>4.4408920985006262E-13</v>
      </c>
      <c r="BB18" s="247">
        <f>IFERROR(((+'Sim_Dm_MIP(IxI)'!BB18/'MIP(IxI)_TFEVP'!BB18)-1)*100,0)</f>
        <v>2.886579864025407E-13</v>
      </c>
      <c r="BC18" s="247">
        <f>IFERROR(((+'Sim_Dm_MIP(IxI)'!BC18/'MIP(IxI)_TFEVP'!BC18)-1)*100,0)</f>
        <v>2.4424906541753444E-13</v>
      </c>
      <c r="BD18" s="247">
        <f>IFERROR(((+'Sim_Dm_MIP(IxI)'!BD18/'MIP(IxI)_TFEVP'!BD18)-1)*100,0)</f>
        <v>-1.3322676295501878E-13</v>
      </c>
      <c r="BE18" s="247">
        <f>IFERROR(((+'Sim_Dm_MIP(IxI)'!BE18/'MIP(IxI)_TFEVP'!BE18)-1)*100,0)</f>
        <v>4.8849813083506888E-13</v>
      </c>
      <c r="BF18" s="247">
        <f>IFERROR(((+'Sim_Dm_MIP(IxI)'!BF18/'MIP(IxI)_TFEVP'!BF18)-1)*100,0)</f>
        <v>4.4408920985006262E-14</v>
      </c>
      <c r="BG18" s="247">
        <f>IFERROR(((+'Sim_Dm_MIP(IxI)'!BG18/'MIP(IxI)_TFEVP'!BG18)-1)*100,0)</f>
        <v>1.9984014443252818E-13</v>
      </c>
      <c r="BH18" s="247">
        <f>IFERROR(((+'Sim_Dm_MIP(IxI)'!BH18/'MIP(IxI)_TFEVP'!BH18)-1)*100,0)</f>
        <v>1.5543122344752192E-13</v>
      </c>
      <c r="BI18" s="247">
        <f>IFERROR(((+'Sim_Dm_MIP(IxI)'!BI18/'MIP(IxI)_TFEVP'!BI18)-1)*100,0)</f>
        <v>1.3322676295501878E-13</v>
      </c>
      <c r="BJ18" s="247">
        <f>IFERROR(((+'Sim_Dm_MIP(IxI)'!BJ18/'MIP(IxI)_TFEVP'!BJ18)-1)*100,0)</f>
        <v>-3.3306690738754696E-13</v>
      </c>
      <c r="BK18" s="247">
        <f>IFERROR(((+'Sim_Dm_MIP(IxI)'!BK18/'MIP(IxI)_TFEVP'!BK18)-1)*100,0)</f>
        <v>5.5511151231257827E-13</v>
      </c>
      <c r="BL18" s="247">
        <f>IFERROR(((+'Sim_Dm_MIP(IxI)'!BL18/'MIP(IxI)_TFEVP'!BL18)-1)*100,0)</f>
        <v>-3.4416913763379853E-13</v>
      </c>
      <c r="BM18" s="247">
        <f>IFERROR(((+'Sim_Dm_MIP(IxI)'!BM18/'MIP(IxI)_TFEVP'!BM18)-1)*100,0)</f>
        <v>1.1102230246251565E-13</v>
      </c>
      <c r="BN18" s="247">
        <f>IFERROR(((+'Sim_Dm_MIP(IxI)'!BN18/'MIP(IxI)_TFEVP'!BN18)-1)*100,0)</f>
        <v>-1.3322676295501878E-13</v>
      </c>
      <c r="BO18" s="247">
        <f>IFERROR(((+'Sim_Dm_MIP(IxI)'!BO18/'MIP(IxI)_TFEVP'!BO18)-1)*100,0)</f>
        <v>-9.9920072216264089E-14</v>
      </c>
      <c r="BP18" s="247">
        <f>IFERROR(((+'Sim_Dm_MIP(IxI)'!BP18/'MIP(IxI)_TFEVP'!BP18)-1)*100,0)</f>
        <v>2.6645352591003757E-13</v>
      </c>
      <c r="BQ18" s="247">
        <f>IFERROR(((+'Sim_Dm_MIP(IxI)'!BQ18/'MIP(IxI)_TFEVP'!BQ18)-1)*100,0)</f>
        <v>-2.2204460492503131E-13</v>
      </c>
      <c r="BR18" s="247">
        <f>IFERROR(((+'Sim_Dm_MIP(IxI)'!BR18/'MIP(IxI)_TFEVP'!BR18)-1)*100,0)</f>
        <v>-5.5511151231257827E-14</v>
      </c>
      <c r="BS18" s="247">
        <f>IFERROR(((+'Sim_Dm_MIP(IxI)'!BS18/'MIP(IxI)_TFEVP'!BS18)-1)*100,0)</f>
        <v>-1.5543122344752192E-13</v>
      </c>
      <c r="BT18" s="247">
        <f>IFERROR(((+'Sim_Dm_MIP(IxI)'!BT18/'MIP(IxI)_TFEVP'!BT18)-1)*100,0)</f>
        <v>-5.9952043329758453E-13</v>
      </c>
      <c r="BU18" s="247">
        <f>IFERROR(((+'Sim_Dm_MIP(IxI)'!BU18/'MIP(IxI)_TFEVP'!BU18)-1)*100,0)</f>
        <v>2.2204460492503131E-13</v>
      </c>
      <c r="BV18" s="247">
        <f>IFERROR(((+'Sim_Dm_MIP(IxI)'!BV18/'MIP(IxI)_TFEVP'!BV18)-1)*100,0)</f>
        <v>0</v>
      </c>
      <c r="BW18" s="247">
        <f>IFERROR(((+'Sim_Dm_MIP(IxI)'!BW18/'MIP(IxI)_TFEVP'!BW18)-1)*100,0)</f>
        <v>-1.8873791418627661E-13</v>
      </c>
      <c r="BX18" s="247">
        <f>IFERROR(((+'Sim_Dm_MIP(IxI)'!BX18/'MIP(IxI)_TFEVP'!BX18)-1)*100,0)</f>
        <v>8.8817841970012523E-14</v>
      </c>
      <c r="BY18" s="247">
        <f>IFERROR(((+'Sim_Dm_MIP(IxI)'!BY18/'MIP(IxI)_TFEVP'!BY18)-1)*100,0)</f>
        <v>-1.7763568394002505E-13</v>
      </c>
      <c r="BZ18" s="247">
        <f>IFERROR(((+'Sim_Dm_MIP(IxI)'!BZ18/'MIP(IxI)_TFEVP'!BZ18)-1)*100,0)</f>
        <v>-5.5511151231257827E-13</v>
      </c>
      <c r="CA18" s="265">
        <f>IFERROR(((+'Sim_Dm_MIP(IxI)'!CA18/'MIP(IxI)_TFEVP'!CA18)-1)*100,0)</f>
        <v>0</v>
      </c>
      <c r="CB18" s="256">
        <f>IFERROR(((+'Sim_Dm_MIP(IxI)'!CB18/'MIP(IxI)_TFEVP'!CB18)-1)*100,0)</f>
        <v>2.2204460492503131E-14</v>
      </c>
      <c r="CC18" s="246">
        <f>IFERROR(((+'Sim_Dm_MIP(IxI)'!CC18/'MIP(IxI)_TFEVP'!CC18)-1)*100,0)</f>
        <v>0</v>
      </c>
      <c r="CD18" s="247">
        <f>IFERROR(((+'Sim_Dm_MIP(IxI)'!CD18/'MIP(IxI)_TFEVP'!CD18)-1)*100,0)</f>
        <v>0</v>
      </c>
      <c r="CE18" s="247">
        <f>IFERROR(((+'Sim_Dm_MIP(IxI)'!CE18/'MIP(IxI)_TFEVP'!CE18)-1)*100,0)</f>
        <v>0</v>
      </c>
      <c r="CF18" s="247">
        <f>IFERROR(((+'Sim_Dm_MIP(IxI)'!CF18/'MIP(IxI)_TFEVP'!CF18)-1)*100,0)</f>
        <v>0</v>
      </c>
      <c r="CG18" s="247">
        <f>IFERROR(((+'Sim_Dm_MIP(IxI)'!CG18/'MIP(IxI)_TFEVP'!CG18)-1)*100,0)</f>
        <v>0</v>
      </c>
      <c r="CH18" s="248">
        <f>IFERROR(((+'Sim_Dm_MIP(IxI)'!CH18/'MIP(IxI)_TFEVP'!CH18)-1)*100,0)</f>
        <v>0</v>
      </c>
      <c r="CI18" s="279">
        <f>IFERROR(((+'Sim_Dm_MIP(IxI)'!CI18/'MIP(IxI)_TFEVP'!CI18)-1)*100,0)</f>
        <v>1.3322676295501878E-13</v>
      </c>
    </row>
    <row r="19" spans="1:87" ht="19.5" x14ac:dyDescent="0.25">
      <c r="A19" s="30"/>
      <c r="B19" s="42" t="s">
        <v>10</v>
      </c>
      <c r="C19" s="43" t="s">
        <v>121</v>
      </c>
      <c r="D19" s="246">
        <f>IFERROR(((+'Sim_Dm_MIP(IxI)'!D19/'MIP(IxI)_TFEVP'!D19)-1)*100,0)</f>
        <v>-8.7707618945387367E-13</v>
      </c>
      <c r="E19" s="247">
        <f>IFERROR(((+'Sim_Dm_MIP(IxI)'!E19/'MIP(IxI)_TFEVP'!E19)-1)*100,0)</f>
        <v>2.2204460492503131E-13</v>
      </c>
      <c r="F19" s="247">
        <f>IFERROR(((+'Sim_Dm_MIP(IxI)'!F19/'MIP(IxI)_TFEVP'!F19)-1)*100,0)</f>
        <v>1.9984014443252818E-13</v>
      </c>
      <c r="G19" s="247">
        <f>IFERROR(((+'Sim_Dm_MIP(IxI)'!G19/'MIP(IxI)_TFEVP'!G19)-1)*100,0)</f>
        <v>5.9952043329758453E-13</v>
      </c>
      <c r="H19" s="247">
        <f>IFERROR(((+'Sim_Dm_MIP(IxI)'!H19/'MIP(IxI)_TFEVP'!H19)-1)*100,0)</f>
        <v>-1.3322676295501878E-13</v>
      </c>
      <c r="I19" s="247">
        <f>IFERROR(((+'Sim_Dm_MIP(IxI)'!I19/'MIP(IxI)_TFEVP'!I19)-1)*100,0)</f>
        <v>2.2204460492503131E-14</v>
      </c>
      <c r="J19" s="247">
        <f>IFERROR(((+'Sim_Dm_MIP(IxI)'!J19/'MIP(IxI)_TFEVP'!J19)-1)*100,0)</f>
        <v>2.2204460492503131E-14</v>
      </c>
      <c r="K19" s="247">
        <f>IFERROR(((+'Sim_Dm_MIP(IxI)'!K19/'MIP(IxI)_TFEVP'!K19)-1)*100,0)</f>
        <v>-1.1102230246251565E-14</v>
      </c>
      <c r="L19" s="247">
        <f>IFERROR(((+'Sim_Dm_MIP(IxI)'!L19/'MIP(IxI)_TFEVP'!L19)-1)*100,0)</f>
        <v>-8.8817841970012523E-14</v>
      </c>
      <c r="M19" s="247">
        <f>IFERROR(((+'Sim_Dm_MIP(IxI)'!M19/'MIP(IxI)_TFEVP'!M19)-1)*100,0)</f>
        <v>2.886579864025407E-13</v>
      </c>
      <c r="N19" s="247">
        <f>IFERROR(((+'Sim_Dm_MIP(IxI)'!N19/'MIP(IxI)_TFEVP'!N19)-1)*100,0)</f>
        <v>-2.2204460492503131E-13</v>
      </c>
      <c r="O19" s="247">
        <f>IFERROR(((+'Sim_Dm_MIP(IxI)'!O19/'MIP(IxI)_TFEVP'!O19)-1)*100,0)</f>
        <v>-1.6653345369377348E-13</v>
      </c>
      <c r="P19" s="247">
        <f>IFERROR(((+'Sim_Dm_MIP(IxI)'!P19/'MIP(IxI)_TFEVP'!P19)-1)*100,0)</f>
        <v>3.3306690738754696E-13</v>
      </c>
      <c r="Q19" s="247">
        <f>IFERROR(((+'Sim_Dm_MIP(IxI)'!Q19/'MIP(IxI)_TFEVP'!Q19)-1)*100,0)</f>
        <v>6.6613381477509392E-14</v>
      </c>
      <c r="R19" s="247">
        <f>IFERROR(((+'Sim_Dm_MIP(IxI)'!R19/'MIP(IxI)_TFEVP'!R19)-1)*100,0)</f>
        <v>6.6613381477509392E-14</v>
      </c>
      <c r="S19" s="247">
        <f>IFERROR(((+'Sim_Dm_MIP(IxI)'!S19/'MIP(IxI)_TFEVP'!S19)-1)*100,0)</f>
        <v>1.5543122344752192E-13</v>
      </c>
      <c r="T19" s="247">
        <f>IFERROR(((+'Sim_Dm_MIP(IxI)'!T19/'MIP(IxI)_TFEVP'!T19)-1)*100,0)</f>
        <v>5.773159728050814E-13</v>
      </c>
      <c r="U19" s="247">
        <f>IFERROR(((+'Sim_Dm_MIP(IxI)'!U19/'MIP(IxI)_TFEVP'!U19)-1)*100,0)</f>
        <v>-1.9984014443252818E-13</v>
      </c>
      <c r="V19" s="247">
        <f>IFERROR(((+'Sim_Dm_MIP(IxI)'!V19/'MIP(IxI)_TFEVP'!V19)-1)*100,0)</f>
        <v>2.4424906541753444E-13</v>
      </c>
      <c r="W19" s="247">
        <f>IFERROR(((+'Sim_Dm_MIP(IxI)'!W19/'MIP(IxI)_TFEVP'!W19)-1)*100,0)</f>
        <v>-1.1102230246251565E-13</v>
      </c>
      <c r="X19" s="247">
        <f>IFERROR(((+'Sim_Dm_MIP(IxI)'!X19/'MIP(IxI)_TFEVP'!X19)-1)*100,0)</f>
        <v>1.5543122344752192E-13</v>
      </c>
      <c r="Y19" s="247">
        <f>IFERROR(((+'Sim_Dm_MIP(IxI)'!Y19/'MIP(IxI)_TFEVP'!Y19)-1)*100,0)</f>
        <v>-2.3314683517128287E-13</v>
      </c>
      <c r="Z19" s="247">
        <f>IFERROR(((+'Sim_Dm_MIP(IxI)'!Z19/'MIP(IxI)_TFEVP'!Z19)-1)*100,0)</f>
        <v>1.1102230246251565E-13</v>
      </c>
      <c r="AA19" s="247">
        <f>IFERROR(((+'Sim_Dm_MIP(IxI)'!AA19/'MIP(IxI)_TFEVP'!AA19)-1)*100,0)</f>
        <v>1.7763568394002505E-13</v>
      </c>
      <c r="AB19" s="247">
        <f>IFERROR(((+'Sim_Dm_MIP(IxI)'!AB19/'MIP(IxI)_TFEVP'!AB19)-1)*100,0)</f>
        <v>8.8817841970012523E-14</v>
      </c>
      <c r="AC19" s="247">
        <f>IFERROR(((+'Sim_Dm_MIP(IxI)'!AC19/'MIP(IxI)_TFEVP'!AC19)-1)*100,0)</f>
        <v>3.7747582837255322E-13</v>
      </c>
      <c r="AD19" s="247">
        <f>IFERROR(((+'Sim_Dm_MIP(IxI)'!AD19/'MIP(IxI)_TFEVP'!AD19)-1)*100,0)</f>
        <v>-1.1102230246251565E-13</v>
      </c>
      <c r="AE19" s="247">
        <f>IFERROR(((+'Sim_Dm_MIP(IxI)'!AE19/'MIP(IxI)_TFEVP'!AE19)-1)*100,0)</f>
        <v>-3.3306690738754696E-14</v>
      </c>
      <c r="AF19" s="247">
        <f>IFERROR(((+'Sim_Dm_MIP(IxI)'!AF19/'MIP(IxI)_TFEVP'!AF19)-1)*100,0)</f>
        <v>-3.6637359812630166E-13</v>
      </c>
      <c r="AG19" s="247">
        <f>IFERROR(((+'Sim_Dm_MIP(IxI)'!AG19/'MIP(IxI)_TFEVP'!AG19)-1)*100,0)</f>
        <v>8.8817841970012523E-14</v>
      </c>
      <c r="AH19" s="247">
        <f>IFERROR(((+'Sim_Dm_MIP(IxI)'!AH19/'MIP(IxI)_TFEVP'!AH19)-1)*100,0)</f>
        <v>5.3290705182007514E-13</v>
      </c>
      <c r="AI19" s="247">
        <f>IFERROR(((+'Sim_Dm_MIP(IxI)'!AI19/'MIP(IxI)_TFEVP'!AI19)-1)*100,0)</f>
        <v>1.3322676295501878E-13</v>
      </c>
      <c r="AJ19" s="247">
        <f>IFERROR(((+'Sim_Dm_MIP(IxI)'!AJ19/'MIP(IxI)_TFEVP'!AJ19)-1)*100,0)</f>
        <v>0</v>
      </c>
      <c r="AK19" s="247">
        <f>IFERROR(((+'Sim_Dm_MIP(IxI)'!AK19/'MIP(IxI)_TFEVP'!AK19)-1)*100,0)</f>
        <v>4.4408920985006262E-14</v>
      </c>
      <c r="AL19" s="247">
        <f>IFERROR(((+'Sim_Dm_MIP(IxI)'!AL19/'MIP(IxI)_TFEVP'!AL19)-1)*100,0)</f>
        <v>-5.5511151231257827E-14</v>
      </c>
      <c r="AM19" s="247">
        <f>IFERROR(((+'Sim_Dm_MIP(IxI)'!AM19/'MIP(IxI)_TFEVP'!AM19)-1)*100,0)</f>
        <v>3.1086244689504383E-13</v>
      </c>
      <c r="AN19" s="247">
        <f>IFERROR(((+'Sim_Dm_MIP(IxI)'!AN19/'MIP(IxI)_TFEVP'!AN19)-1)*100,0)</f>
        <v>-2.886579864025407E-13</v>
      </c>
      <c r="AO19" s="247">
        <f>IFERROR(((+'Sim_Dm_MIP(IxI)'!AO19/'MIP(IxI)_TFEVP'!AO19)-1)*100,0)</f>
        <v>4.4408920985006262E-14</v>
      </c>
      <c r="AP19" s="247">
        <f>IFERROR(((+'Sim_Dm_MIP(IxI)'!AP19/'MIP(IxI)_TFEVP'!AP19)-1)*100,0)</f>
        <v>4.2188474935755949E-13</v>
      </c>
      <c r="AQ19" s="247">
        <f>IFERROR(((+'Sim_Dm_MIP(IxI)'!AQ19/'MIP(IxI)_TFEVP'!AQ19)-1)*100,0)</f>
        <v>-1.6653345369377348E-13</v>
      </c>
      <c r="AR19" s="247">
        <f>IFERROR(((+'Sim_Dm_MIP(IxI)'!AR19/'MIP(IxI)_TFEVP'!AR19)-1)*100,0)</f>
        <v>-3.3306690738754696E-13</v>
      </c>
      <c r="AS19" s="247">
        <f>IFERROR(((+'Sim_Dm_MIP(IxI)'!AS19/'MIP(IxI)_TFEVP'!AS19)-1)*100,0)</f>
        <v>8.8817841970012523E-14</v>
      </c>
      <c r="AT19" s="247">
        <f>IFERROR(((+'Sim_Dm_MIP(IxI)'!AT19/'MIP(IxI)_TFEVP'!AT19)-1)*100,0)</f>
        <v>1.9984014443252818E-13</v>
      </c>
      <c r="AU19" s="247">
        <f>IFERROR(((+'Sim_Dm_MIP(IxI)'!AU19/'MIP(IxI)_TFEVP'!AU19)-1)*100,0)</f>
        <v>-1.6653345369377348E-13</v>
      </c>
      <c r="AV19" s="247">
        <f>IFERROR(((+'Sim_Dm_MIP(IxI)'!AV19/'MIP(IxI)_TFEVP'!AV19)-1)*100,0)</f>
        <v>-1.4432899320127035E-13</v>
      </c>
      <c r="AW19" s="247">
        <f>IFERROR(((+'Sim_Dm_MIP(IxI)'!AW19/'MIP(IxI)_TFEVP'!AW19)-1)*100,0)</f>
        <v>-6.5503158452884236E-13</v>
      </c>
      <c r="AX19" s="247">
        <f>IFERROR(((+'Sim_Dm_MIP(IxI)'!AX19/'MIP(IxI)_TFEVP'!AX19)-1)*100,0)</f>
        <v>-2.2204460492503131E-13</v>
      </c>
      <c r="AY19" s="247">
        <f>IFERROR(((+'Sim_Dm_MIP(IxI)'!AY19/'MIP(IxI)_TFEVP'!AY19)-1)*100,0)</f>
        <v>-9.9920072216264089E-14</v>
      </c>
      <c r="AZ19" s="247">
        <f>IFERROR(((+'Sim_Dm_MIP(IxI)'!AZ19/'MIP(IxI)_TFEVP'!AZ19)-1)*100,0)</f>
        <v>4.4408920985006262E-14</v>
      </c>
      <c r="BA19" s="247">
        <f>IFERROR(((+'Sim_Dm_MIP(IxI)'!BA19/'MIP(IxI)_TFEVP'!BA19)-1)*100,0)</f>
        <v>6.2172489379008766E-13</v>
      </c>
      <c r="BB19" s="247">
        <f>IFERROR(((+'Sim_Dm_MIP(IxI)'!BB19/'MIP(IxI)_TFEVP'!BB19)-1)*100,0)</f>
        <v>7.5495165674510645E-13</v>
      </c>
      <c r="BC19" s="247">
        <f>IFERROR(((+'Sim_Dm_MIP(IxI)'!BC19/'MIP(IxI)_TFEVP'!BC19)-1)*100,0)</f>
        <v>-1.9984014443252818E-13</v>
      </c>
      <c r="BD19" s="247">
        <f>IFERROR(((+'Sim_Dm_MIP(IxI)'!BD19/'MIP(IxI)_TFEVP'!BD19)-1)*100,0)</f>
        <v>2.2204460492503131E-14</v>
      </c>
      <c r="BE19" s="247">
        <f>IFERROR(((+'Sim_Dm_MIP(IxI)'!BE19/'MIP(IxI)_TFEVP'!BE19)-1)*100,0)</f>
        <v>4.6629367034256575E-13</v>
      </c>
      <c r="BF19" s="247">
        <f>IFERROR(((+'Sim_Dm_MIP(IxI)'!BF19/'MIP(IxI)_TFEVP'!BF19)-1)*100,0)</f>
        <v>1.9984014443252818E-13</v>
      </c>
      <c r="BG19" s="247">
        <f>IFERROR(((+'Sim_Dm_MIP(IxI)'!BG19/'MIP(IxI)_TFEVP'!BG19)-1)*100,0)</f>
        <v>1.9984014443252818E-13</v>
      </c>
      <c r="BH19" s="247">
        <f>IFERROR(((+'Sim_Dm_MIP(IxI)'!BH19/'MIP(IxI)_TFEVP'!BH19)-1)*100,0)</f>
        <v>1.1102230246251565E-13</v>
      </c>
      <c r="BI19" s="247">
        <f>IFERROR(((+'Sim_Dm_MIP(IxI)'!BI19/'MIP(IxI)_TFEVP'!BI19)-1)*100,0)</f>
        <v>0</v>
      </c>
      <c r="BJ19" s="247">
        <f>IFERROR(((+'Sim_Dm_MIP(IxI)'!BJ19/'MIP(IxI)_TFEVP'!BJ19)-1)*100,0)</f>
        <v>-3.3306690738754696E-13</v>
      </c>
      <c r="BK19" s="247">
        <f>IFERROR(((+'Sim_Dm_MIP(IxI)'!BK19/'MIP(IxI)_TFEVP'!BK19)-1)*100,0)</f>
        <v>8.8817841970012523E-14</v>
      </c>
      <c r="BL19" s="247">
        <f>IFERROR(((+'Sim_Dm_MIP(IxI)'!BL19/'MIP(IxI)_TFEVP'!BL19)-1)*100,0)</f>
        <v>-3.6637359812630166E-13</v>
      </c>
      <c r="BM19" s="247">
        <f>IFERROR(((+'Sim_Dm_MIP(IxI)'!BM19/'MIP(IxI)_TFEVP'!BM19)-1)*100,0)</f>
        <v>-3.1086244689504383E-13</v>
      </c>
      <c r="BN19" s="247">
        <f>IFERROR(((+'Sim_Dm_MIP(IxI)'!BN19/'MIP(IxI)_TFEVP'!BN19)-1)*100,0)</f>
        <v>-1.2212453270876722E-13</v>
      </c>
      <c r="BO19" s="247">
        <f>IFERROR(((+'Sim_Dm_MIP(IxI)'!BO19/'MIP(IxI)_TFEVP'!BO19)-1)*100,0)</f>
        <v>4.8849813083506888E-13</v>
      </c>
      <c r="BP19" s="247">
        <f>IFERROR(((+'Sim_Dm_MIP(IxI)'!BP19/'MIP(IxI)_TFEVP'!BP19)-1)*100,0)</f>
        <v>1.1102230246251565E-13</v>
      </c>
      <c r="BQ19" s="247">
        <f>IFERROR(((+'Sim_Dm_MIP(IxI)'!BQ19/'MIP(IxI)_TFEVP'!BQ19)-1)*100,0)</f>
        <v>-7.2164496600635175E-13</v>
      </c>
      <c r="BR19" s="247">
        <f>IFERROR(((+'Sim_Dm_MIP(IxI)'!BR19/'MIP(IxI)_TFEVP'!BR19)-1)*100,0)</f>
        <v>-3.219646771412954E-13</v>
      </c>
      <c r="BS19" s="247">
        <f>IFERROR(((+'Sim_Dm_MIP(IxI)'!BS19/'MIP(IxI)_TFEVP'!BS19)-1)*100,0)</f>
        <v>6.2172489379008766E-13</v>
      </c>
      <c r="BT19" s="247">
        <f>IFERROR(((+'Sim_Dm_MIP(IxI)'!BT19/'MIP(IxI)_TFEVP'!BT19)-1)*100,0)</f>
        <v>0</v>
      </c>
      <c r="BU19" s="247">
        <f>IFERROR(((+'Sim_Dm_MIP(IxI)'!BU19/'MIP(IxI)_TFEVP'!BU19)-1)*100,0)</f>
        <v>6.6613381477509392E-14</v>
      </c>
      <c r="BV19" s="247">
        <f>IFERROR(((+'Sim_Dm_MIP(IxI)'!BV19/'MIP(IxI)_TFEVP'!BV19)-1)*100,0)</f>
        <v>3.5527136788005009E-13</v>
      </c>
      <c r="BW19" s="247">
        <f>IFERROR(((+'Sim_Dm_MIP(IxI)'!BW19/'MIP(IxI)_TFEVP'!BW19)-1)*100,0)</f>
        <v>4.4408920985006262E-14</v>
      </c>
      <c r="BX19" s="247">
        <f>IFERROR(((+'Sim_Dm_MIP(IxI)'!BX19/'MIP(IxI)_TFEVP'!BX19)-1)*100,0)</f>
        <v>-3.7747582837255322E-13</v>
      </c>
      <c r="BY19" s="247">
        <f>IFERROR(((+'Sim_Dm_MIP(IxI)'!BY19/'MIP(IxI)_TFEVP'!BY19)-1)*100,0)</f>
        <v>1.3322676295501878E-13</v>
      </c>
      <c r="BZ19" s="247">
        <f>IFERROR(((+'Sim_Dm_MIP(IxI)'!BZ19/'MIP(IxI)_TFEVP'!BZ19)-1)*100,0)</f>
        <v>0</v>
      </c>
      <c r="CA19" s="265">
        <f>IFERROR(((+'Sim_Dm_MIP(IxI)'!CA19/'MIP(IxI)_TFEVP'!CA19)-1)*100,0)</f>
        <v>0</v>
      </c>
      <c r="CB19" s="256">
        <f>IFERROR(((+'Sim_Dm_MIP(IxI)'!CB19/'MIP(IxI)_TFEVP'!CB19)-1)*100,0)</f>
        <v>4.4408920985006262E-14</v>
      </c>
      <c r="CC19" s="246">
        <f>IFERROR(((+'Sim_Dm_MIP(IxI)'!CC19/'MIP(IxI)_TFEVP'!CC19)-1)*100,0)</f>
        <v>0</v>
      </c>
      <c r="CD19" s="247">
        <f>IFERROR(((+'Sim_Dm_MIP(IxI)'!CD19/'MIP(IxI)_TFEVP'!CD19)-1)*100,0)</f>
        <v>0</v>
      </c>
      <c r="CE19" s="247">
        <f>IFERROR(((+'Sim_Dm_MIP(IxI)'!CE19/'MIP(IxI)_TFEVP'!CE19)-1)*100,0)</f>
        <v>0</v>
      </c>
      <c r="CF19" s="247">
        <f>IFERROR(((+'Sim_Dm_MIP(IxI)'!CF19/'MIP(IxI)_TFEVP'!CF19)-1)*100,0)</f>
        <v>0</v>
      </c>
      <c r="CG19" s="247">
        <f>IFERROR(((+'Sim_Dm_MIP(IxI)'!CG19/'MIP(IxI)_TFEVP'!CG19)-1)*100,0)</f>
        <v>0</v>
      </c>
      <c r="CH19" s="248">
        <f>IFERROR(((+'Sim_Dm_MIP(IxI)'!CH19/'MIP(IxI)_TFEVP'!CH19)-1)*100,0)</f>
        <v>0</v>
      </c>
      <c r="CI19" s="279">
        <f>IFERROR(((+'Sim_Dm_MIP(IxI)'!CI19/'MIP(IxI)_TFEVP'!CI19)-1)*100,0)</f>
        <v>4.4408920985006262E-14</v>
      </c>
    </row>
    <row r="20" spans="1:87" ht="19.5" x14ac:dyDescent="0.25">
      <c r="A20" s="30"/>
      <c r="B20" s="42" t="s">
        <v>11</v>
      </c>
      <c r="C20" s="43" t="s">
        <v>122</v>
      </c>
      <c r="D20" s="246">
        <f>IFERROR(((+'Sim_Dm_MIP(IxI)'!D20/'MIP(IxI)_TFEVP'!D20)-1)*100,0)</f>
        <v>-4.6629367034256575E-13</v>
      </c>
      <c r="E20" s="247">
        <f>IFERROR(((+'Sim_Dm_MIP(IxI)'!E20/'MIP(IxI)_TFEVP'!E20)-1)*100,0)</f>
        <v>4.2188474935755949E-13</v>
      </c>
      <c r="F20" s="247">
        <f>IFERROR(((+'Sim_Dm_MIP(IxI)'!F20/'MIP(IxI)_TFEVP'!F20)-1)*100,0)</f>
        <v>2.4424906541753444E-13</v>
      </c>
      <c r="G20" s="247">
        <f>IFERROR(((+'Sim_Dm_MIP(IxI)'!G20/'MIP(IxI)_TFEVP'!G20)-1)*100,0)</f>
        <v>4.2188474935755949E-13</v>
      </c>
      <c r="H20" s="247">
        <f>IFERROR(((+'Sim_Dm_MIP(IxI)'!H20/'MIP(IxI)_TFEVP'!H20)-1)*100,0)</f>
        <v>6.6613381477509392E-14</v>
      </c>
      <c r="I20" s="247">
        <f>IFERROR(((+'Sim_Dm_MIP(IxI)'!I20/'MIP(IxI)_TFEVP'!I20)-1)*100,0)</f>
        <v>5.1070259132757201E-13</v>
      </c>
      <c r="J20" s="247">
        <f>IFERROR(((+'Sim_Dm_MIP(IxI)'!J20/'MIP(IxI)_TFEVP'!J20)-1)*100,0)</f>
        <v>-6.6613381477509392E-14</v>
      </c>
      <c r="K20" s="247">
        <f>IFERROR(((+'Sim_Dm_MIP(IxI)'!K20/'MIP(IxI)_TFEVP'!K20)-1)*100,0)</f>
        <v>-1.9984014443252818E-13</v>
      </c>
      <c r="L20" s="247">
        <f>IFERROR(((+'Sim_Dm_MIP(IxI)'!L20/'MIP(IxI)_TFEVP'!L20)-1)*100,0)</f>
        <v>2.6645352591003757E-13</v>
      </c>
      <c r="M20" s="247">
        <f>IFERROR(((+'Sim_Dm_MIP(IxI)'!M20/'MIP(IxI)_TFEVP'!M20)-1)*100,0)</f>
        <v>-4.9960036108132044E-13</v>
      </c>
      <c r="N20" s="247">
        <f>IFERROR(((+'Sim_Dm_MIP(IxI)'!N20/'MIP(IxI)_TFEVP'!N20)-1)*100,0)</f>
        <v>-2.55351295663786E-13</v>
      </c>
      <c r="O20" s="247">
        <f>IFERROR(((+'Sim_Dm_MIP(IxI)'!O20/'MIP(IxI)_TFEVP'!O20)-1)*100,0)</f>
        <v>-6.6613381477509392E-14</v>
      </c>
      <c r="P20" s="247">
        <f>IFERROR(((+'Sim_Dm_MIP(IxI)'!P20/'MIP(IxI)_TFEVP'!P20)-1)*100,0)</f>
        <v>8.8817841970012523E-14</v>
      </c>
      <c r="Q20" s="247">
        <f>IFERROR(((+'Sim_Dm_MIP(IxI)'!Q20/'MIP(IxI)_TFEVP'!Q20)-1)*100,0)</f>
        <v>1.5543122344752192E-13</v>
      </c>
      <c r="R20" s="247">
        <f>IFERROR(((+'Sim_Dm_MIP(IxI)'!R20/'MIP(IxI)_TFEVP'!R20)-1)*100,0)</f>
        <v>6.6613381477509392E-14</v>
      </c>
      <c r="S20" s="247">
        <f>IFERROR(((+'Sim_Dm_MIP(IxI)'!S20/'MIP(IxI)_TFEVP'!S20)-1)*100,0)</f>
        <v>-4.3298697960381105E-13</v>
      </c>
      <c r="T20" s="247">
        <f>IFERROR(((+'Sim_Dm_MIP(IxI)'!T20/'MIP(IxI)_TFEVP'!T20)-1)*100,0)</f>
        <v>1.1102230246251565E-13</v>
      </c>
      <c r="U20" s="247">
        <f>IFERROR(((+'Sim_Dm_MIP(IxI)'!U20/'MIP(IxI)_TFEVP'!U20)-1)*100,0)</f>
        <v>-4.1078251911130792E-13</v>
      </c>
      <c r="V20" s="247">
        <f>IFERROR(((+'Sim_Dm_MIP(IxI)'!V20/'MIP(IxI)_TFEVP'!V20)-1)*100,0)</f>
        <v>3.7747582837255322E-13</v>
      </c>
      <c r="W20" s="247">
        <f>IFERROR(((+'Sim_Dm_MIP(IxI)'!W20/'MIP(IxI)_TFEVP'!W20)-1)*100,0)</f>
        <v>1.1102230246251565E-13</v>
      </c>
      <c r="X20" s="247">
        <f>IFERROR(((+'Sim_Dm_MIP(IxI)'!X20/'MIP(IxI)_TFEVP'!X20)-1)*100,0)</f>
        <v>2.2204460492503131E-14</v>
      </c>
      <c r="Y20" s="247">
        <f>IFERROR(((+'Sim_Dm_MIP(IxI)'!Y20/'MIP(IxI)_TFEVP'!Y20)-1)*100,0)</f>
        <v>2.2204460492503131E-14</v>
      </c>
      <c r="Z20" s="247">
        <f>IFERROR(((+'Sim_Dm_MIP(IxI)'!Z20/'MIP(IxI)_TFEVP'!Z20)-1)*100,0)</f>
        <v>-2.4424906541753444E-13</v>
      </c>
      <c r="AA20" s="247">
        <f>IFERROR(((+'Sim_Dm_MIP(IxI)'!AA20/'MIP(IxI)_TFEVP'!AA20)-1)*100,0)</f>
        <v>1.3322676295501878E-13</v>
      </c>
      <c r="AB20" s="247">
        <f>IFERROR(((+'Sim_Dm_MIP(IxI)'!AB20/'MIP(IxI)_TFEVP'!AB20)-1)*100,0)</f>
        <v>3.7747582837255322E-13</v>
      </c>
      <c r="AC20" s="247">
        <f>IFERROR(((+'Sim_Dm_MIP(IxI)'!AC20/'MIP(IxI)_TFEVP'!AC20)-1)*100,0)</f>
        <v>6.2172489379008766E-13</v>
      </c>
      <c r="AD20" s="247">
        <f>IFERROR(((+'Sim_Dm_MIP(IxI)'!AD20/'MIP(IxI)_TFEVP'!AD20)-1)*100,0)</f>
        <v>-1.1102230246251565E-14</v>
      </c>
      <c r="AE20" s="247">
        <f>IFERROR(((+'Sim_Dm_MIP(IxI)'!AE20/'MIP(IxI)_TFEVP'!AE20)-1)*100,0)</f>
        <v>-1.6653345369377348E-13</v>
      </c>
      <c r="AF20" s="247">
        <f>IFERROR(((+'Sim_Dm_MIP(IxI)'!AF20/'MIP(IxI)_TFEVP'!AF20)-1)*100,0)</f>
        <v>-4.6629367034256575E-13</v>
      </c>
      <c r="AG20" s="247">
        <f>IFERROR(((+'Sim_Dm_MIP(IxI)'!AG20/'MIP(IxI)_TFEVP'!AG20)-1)*100,0)</f>
        <v>1.1102230246251565E-13</v>
      </c>
      <c r="AH20" s="247">
        <f>IFERROR(((+'Sim_Dm_MIP(IxI)'!AH20/'MIP(IxI)_TFEVP'!AH20)-1)*100,0)</f>
        <v>3.3306690738754696E-13</v>
      </c>
      <c r="AI20" s="247">
        <f>IFERROR(((+'Sim_Dm_MIP(IxI)'!AI20/'MIP(IxI)_TFEVP'!AI20)-1)*100,0)</f>
        <v>6.6613381477509392E-14</v>
      </c>
      <c r="AJ20" s="247">
        <f>IFERROR(((+'Sim_Dm_MIP(IxI)'!AJ20/'MIP(IxI)_TFEVP'!AJ20)-1)*100,0)</f>
        <v>0</v>
      </c>
      <c r="AK20" s="247">
        <f>IFERROR(((+'Sim_Dm_MIP(IxI)'!AK20/'MIP(IxI)_TFEVP'!AK20)-1)*100,0)</f>
        <v>1.1102230246251565E-13</v>
      </c>
      <c r="AL20" s="247">
        <f>IFERROR(((+'Sim_Dm_MIP(IxI)'!AL20/'MIP(IxI)_TFEVP'!AL20)-1)*100,0)</f>
        <v>6.6613381477509392E-14</v>
      </c>
      <c r="AM20" s="247">
        <f>IFERROR(((+'Sim_Dm_MIP(IxI)'!AM20/'MIP(IxI)_TFEVP'!AM20)-1)*100,0)</f>
        <v>-7.7715611723760958E-14</v>
      </c>
      <c r="AN20" s="247">
        <f>IFERROR(((+'Sim_Dm_MIP(IxI)'!AN20/'MIP(IxI)_TFEVP'!AN20)-1)*100,0)</f>
        <v>-3.219646771412954E-13</v>
      </c>
      <c r="AO20" s="247">
        <f>IFERROR(((+'Sim_Dm_MIP(IxI)'!AO20/'MIP(IxI)_TFEVP'!AO20)-1)*100,0)</f>
        <v>4.4408920985006262E-14</v>
      </c>
      <c r="AP20" s="247">
        <f>IFERROR(((+'Sim_Dm_MIP(IxI)'!AP20/'MIP(IxI)_TFEVP'!AP20)-1)*100,0)</f>
        <v>6.6613381477509392E-14</v>
      </c>
      <c r="AQ20" s="247">
        <f>IFERROR(((+'Sim_Dm_MIP(IxI)'!AQ20/'MIP(IxI)_TFEVP'!AQ20)-1)*100,0)</f>
        <v>-1.1102230246251565E-14</v>
      </c>
      <c r="AR20" s="247">
        <f>IFERROR(((+'Sim_Dm_MIP(IxI)'!AR20/'MIP(IxI)_TFEVP'!AR20)-1)*100,0)</f>
        <v>-1.9984014443252818E-13</v>
      </c>
      <c r="AS20" s="247">
        <f>IFERROR(((+'Sim_Dm_MIP(IxI)'!AS20/'MIP(IxI)_TFEVP'!AS20)-1)*100,0)</f>
        <v>1.3322676295501878E-13</v>
      </c>
      <c r="AT20" s="247">
        <f>IFERROR(((+'Sim_Dm_MIP(IxI)'!AT20/'MIP(IxI)_TFEVP'!AT20)-1)*100,0)</f>
        <v>2.2204460492503131E-14</v>
      </c>
      <c r="AU20" s="247">
        <f>IFERROR(((+'Sim_Dm_MIP(IxI)'!AU20/'MIP(IxI)_TFEVP'!AU20)-1)*100,0)</f>
        <v>-2.1094237467877974E-13</v>
      </c>
      <c r="AV20" s="247">
        <f>IFERROR(((+'Sim_Dm_MIP(IxI)'!AV20/'MIP(IxI)_TFEVP'!AV20)-1)*100,0)</f>
        <v>-1.3322676295501878E-13</v>
      </c>
      <c r="AW20" s="247">
        <f>IFERROR(((+'Sim_Dm_MIP(IxI)'!AW20/'MIP(IxI)_TFEVP'!AW20)-1)*100,0)</f>
        <v>-2.55351295663786E-13</v>
      </c>
      <c r="AX20" s="247">
        <f>IFERROR(((+'Sim_Dm_MIP(IxI)'!AX20/'MIP(IxI)_TFEVP'!AX20)-1)*100,0)</f>
        <v>-3.9968028886505635E-13</v>
      </c>
      <c r="AY20" s="247">
        <f>IFERROR(((+'Sim_Dm_MIP(IxI)'!AY20/'MIP(IxI)_TFEVP'!AY20)-1)*100,0)</f>
        <v>-1.7763568394002505E-13</v>
      </c>
      <c r="AZ20" s="247">
        <f>IFERROR(((+'Sim_Dm_MIP(IxI)'!AZ20/'MIP(IxI)_TFEVP'!AZ20)-1)*100,0)</f>
        <v>-1.1102230246251565E-13</v>
      </c>
      <c r="BA20" s="247">
        <f>IFERROR(((+'Sim_Dm_MIP(IxI)'!BA20/'MIP(IxI)_TFEVP'!BA20)-1)*100,0)</f>
        <v>3.7747582837255322E-13</v>
      </c>
      <c r="BB20" s="247">
        <f>IFERROR(((+'Sim_Dm_MIP(IxI)'!BB20/'MIP(IxI)_TFEVP'!BB20)-1)*100,0)</f>
        <v>-3.3306690738754696E-14</v>
      </c>
      <c r="BC20" s="247">
        <f>IFERROR(((+'Sim_Dm_MIP(IxI)'!BC20/'MIP(IxI)_TFEVP'!BC20)-1)*100,0)</f>
        <v>-3.3306690738754696E-13</v>
      </c>
      <c r="BD20" s="247">
        <f>IFERROR(((+'Sim_Dm_MIP(IxI)'!BD20/'MIP(IxI)_TFEVP'!BD20)-1)*100,0)</f>
        <v>1.3322676295501878E-13</v>
      </c>
      <c r="BE20" s="247">
        <f>IFERROR(((+'Sim_Dm_MIP(IxI)'!BE20/'MIP(IxI)_TFEVP'!BE20)-1)*100,0)</f>
        <v>1.5543122344752192E-13</v>
      </c>
      <c r="BF20" s="247">
        <f>IFERROR(((+'Sim_Dm_MIP(IxI)'!BF20/'MIP(IxI)_TFEVP'!BF20)-1)*100,0)</f>
        <v>8.8817841970012523E-14</v>
      </c>
      <c r="BG20" s="247">
        <f>IFERROR(((+'Sim_Dm_MIP(IxI)'!BG20/'MIP(IxI)_TFEVP'!BG20)-1)*100,0)</f>
        <v>-4.4408920985006262E-14</v>
      </c>
      <c r="BH20" s="247">
        <f>IFERROR(((+'Sim_Dm_MIP(IxI)'!BH20/'MIP(IxI)_TFEVP'!BH20)-1)*100,0)</f>
        <v>-2.2204460492503131E-13</v>
      </c>
      <c r="BI20" s="247">
        <f>IFERROR(((+'Sim_Dm_MIP(IxI)'!BI20/'MIP(IxI)_TFEVP'!BI20)-1)*100,0)</f>
        <v>2.2204460492503131E-13</v>
      </c>
      <c r="BJ20" s="247">
        <f>IFERROR(((+'Sim_Dm_MIP(IxI)'!BJ20/'MIP(IxI)_TFEVP'!BJ20)-1)*100,0)</f>
        <v>-1.2212453270876722E-13</v>
      </c>
      <c r="BK20" s="247">
        <f>IFERROR(((+'Sim_Dm_MIP(IxI)'!BK20/'MIP(IxI)_TFEVP'!BK20)-1)*100,0)</f>
        <v>4.4408920985006262E-14</v>
      </c>
      <c r="BL20" s="247">
        <f>IFERROR(((+'Sim_Dm_MIP(IxI)'!BL20/'MIP(IxI)_TFEVP'!BL20)-1)*100,0)</f>
        <v>-3.6637359812630166E-13</v>
      </c>
      <c r="BM20" s="247">
        <f>IFERROR(((+'Sim_Dm_MIP(IxI)'!BM20/'MIP(IxI)_TFEVP'!BM20)-1)*100,0)</f>
        <v>6.6613381477509392E-14</v>
      </c>
      <c r="BN20" s="247">
        <f>IFERROR(((+'Sim_Dm_MIP(IxI)'!BN20/'MIP(IxI)_TFEVP'!BN20)-1)*100,0)</f>
        <v>1.9984014443252818E-13</v>
      </c>
      <c r="BO20" s="247">
        <f>IFERROR(((+'Sim_Dm_MIP(IxI)'!BO20/'MIP(IxI)_TFEVP'!BO20)-1)*100,0)</f>
        <v>3.7747582837255322E-13</v>
      </c>
      <c r="BP20" s="247">
        <f>IFERROR(((+'Sim_Dm_MIP(IxI)'!BP20/'MIP(IxI)_TFEVP'!BP20)-1)*100,0)</f>
        <v>2.4424906541753444E-13</v>
      </c>
      <c r="BQ20" s="247">
        <f>IFERROR(((+'Sim_Dm_MIP(IxI)'!BQ20/'MIP(IxI)_TFEVP'!BQ20)-1)*100,0)</f>
        <v>-2.55351295663786E-13</v>
      </c>
      <c r="BR20" s="247">
        <f>IFERROR(((+'Sim_Dm_MIP(IxI)'!BR20/'MIP(IxI)_TFEVP'!BR20)-1)*100,0)</f>
        <v>-1.5543122344752192E-13</v>
      </c>
      <c r="BS20" s="247">
        <f>IFERROR(((+'Sim_Dm_MIP(IxI)'!BS20/'MIP(IxI)_TFEVP'!BS20)-1)*100,0)</f>
        <v>3.9968028886505635E-13</v>
      </c>
      <c r="BT20" s="247">
        <f>IFERROR(((+'Sim_Dm_MIP(IxI)'!BT20/'MIP(IxI)_TFEVP'!BT20)-1)*100,0)</f>
        <v>-1.7763568394002505E-13</v>
      </c>
      <c r="BU20" s="247">
        <f>IFERROR(((+'Sim_Dm_MIP(IxI)'!BU20/'MIP(IxI)_TFEVP'!BU20)-1)*100,0)</f>
        <v>4.4408920985006262E-14</v>
      </c>
      <c r="BV20" s="247">
        <f>IFERROR(((+'Sim_Dm_MIP(IxI)'!BV20/'MIP(IxI)_TFEVP'!BV20)-1)*100,0)</f>
        <v>2.4424906541753444E-13</v>
      </c>
      <c r="BW20" s="247">
        <f>IFERROR(((+'Sim_Dm_MIP(IxI)'!BW20/'MIP(IxI)_TFEVP'!BW20)-1)*100,0)</f>
        <v>2.2204460492503131E-14</v>
      </c>
      <c r="BX20" s="247">
        <f>IFERROR(((+'Sim_Dm_MIP(IxI)'!BX20/'MIP(IxI)_TFEVP'!BX20)-1)*100,0)</f>
        <v>-3.4416913763379853E-13</v>
      </c>
      <c r="BY20" s="247">
        <f>IFERROR(((+'Sim_Dm_MIP(IxI)'!BY20/'MIP(IxI)_TFEVP'!BY20)-1)*100,0)</f>
        <v>-3.3306690738754696E-14</v>
      </c>
      <c r="BZ20" s="247">
        <f>IFERROR(((+'Sim_Dm_MIP(IxI)'!BZ20/'MIP(IxI)_TFEVP'!BZ20)-1)*100,0)</f>
        <v>-8.2156503822261584E-13</v>
      </c>
      <c r="CA20" s="265">
        <f>IFERROR(((+'Sim_Dm_MIP(IxI)'!CA20/'MIP(IxI)_TFEVP'!CA20)-1)*100,0)</f>
        <v>0</v>
      </c>
      <c r="CB20" s="256">
        <f>IFERROR(((+'Sim_Dm_MIP(IxI)'!CB20/'MIP(IxI)_TFEVP'!CB20)-1)*100,0)</f>
        <v>-4.4408920985006262E-14</v>
      </c>
      <c r="CC20" s="246">
        <f>IFERROR(((+'Sim_Dm_MIP(IxI)'!CC20/'MIP(IxI)_TFEVP'!CC20)-1)*100,0)</f>
        <v>0</v>
      </c>
      <c r="CD20" s="247">
        <f>IFERROR(((+'Sim_Dm_MIP(IxI)'!CD20/'MIP(IxI)_TFEVP'!CD20)-1)*100,0)</f>
        <v>0</v>
      </c>
      <c r="CE20" s="247">
        <f>IFERROR(((+'Sim_Dm_MIP(IxI)'!CE20/'MIP(IxI)_TFEVP'!CE20)-1)*100,0)</f>
        <v>0</v>
      </c>
      <c r="CF20" s="247">
        <f>IFERROR(((+'Sim_Dm_MIP(IxI)'!CF20/'MIP(IxI)_TFEVP'!CF20)-1)*100,0)</f>
        <v>0</v>
      </c>
      <c r="CG20" s="247">
        <f>IFERROR(((+'Sim_Dm_MIP(IxI)'!CG20/'MIP(IxI)_TFEVP'!CG20)-1)*100,0)</f>
        <v>0</v>
      </c>
      <c r="CH20" s="248">
        <f>IFERROR(((+'Sim_Dm_MIP(IxI)'!CH20/'MIP(IxI)_TFEVP'!CH20)-1)*100,0)</f>
        <v>0</v>
      </c>
      <c r="CI20" s="279">
        <f>IFERROR(((+'Sim_Dm_MIP(IxI)'!CI20/'MIP(IxI)_TFEVP'!CI20)-1)*100,0)</f>
        <v>-3.3306690738754696E-14</v>
      </c>
    </row>
    <row r="21" spans="1:87" ht="19.5" x14ac:dyDescent="0.25">
      <c r="A21" s="30"/>
      <c r="B21" s="42" t="s">
        <v>12</v>
      </c>
      <c r="C21" s="43" t="s">
        <v>123</v>
      </c>
      <c r="D21" s="246">
        <f>IFERROR(((+'Sim_Dm_MIP(IxI)'!D21/'MIP(IxI)_TFEVP'!D21)-1)*100,0)</f>
        <v>0</v>
      </c>
      <c r="E21" s="247">
        <f>IFERROR(((+'Sim_Dm_MIP(IxI)'!E21/'MIP(IxI)_TFEVP'!E21)-1)*100,0)</f>
        <v>0</v>
      </c>
      <c r="F21" s="247">
        <f>IFERROR(((+'Sim_Dm_MIP(IxI)'!F21/'MIP(IxI)_TFEVP'!F21)-1)*100,0)</f>
        <v>0</v>
      </c>
      <c r="G21" s="247">
        <f>IFERROR(((+'Sim_Dm_MIP(IxI)'!G21/'MIP(IxI)_TFEVP'!G21)-1)*100,0)</f>
        <v>0</v>
      </c>
      <c r="H21" s="247">
        <f>IFERROR(((+'Sim_Dm_MIP(IxI)'!H21/'MIP(IxI)_TFEVP'!H21)-1)*100,0)</f>
        <v>0</v>
      </c>
      <c r="I21" s="247">
        <f>IFERROR(((+'Sim_Dm_MIP(IxI)'!I21/'MIP(IxI)_TFEVP'!I21)-1)*100,0)</f>
        <v>0</v>
      </c>
      <c r="J21" s="247">
        <f>IFERROR(((+'Sim_Dm_MIP(IxI)'!J21/'MIP(IxI)_TFEVP'!J21)-1)*100,0)</f>
        <v>0</v>
      </c>
      <c r="K21" s="247">
        <f>IFERROR(((+'Sim_Dm_MIP(IxI)'!K21/'MIP(IxI)_TFEVP'!K21)-1)*100,0)</f>
        <v>0</v>
      </c>
      <c r="L21" s="247">
        <f>IFERROR(((+'Sim_Dm_MIP(IxI)'!L21/'MIP(IxI)_TFEVP'!L21)-1)*100,0)</f>
        <v>0</v>
      </c>
      <c r="M21" s="247">
        <f>IFERROR(((+'Sim_Dm_MIP(IxI)'!M21/'MIP(IxI)_TFEVP'!M21)-1)*100,0)</f>
        <v>0</v>
      </c>
      <c r="N21" s="247">
        <f>IFERROR(((+'Sim_Dm_MIP(IxI)'!N21/'MIP(IxI)_TFEVP'!N21)-1)*100,0)</f>
        <v>0</v>
      </c>
      <c r="O21" s="247">
        <f>IFERROR(((+'Sim_Dm_MIP(IxI)'!O21/'MIP(IxI)_TFEVP'!O21)-1)*100,0)</f>
        <v>0</v>
      </c>
      <c r="P21" s="247">
        <f>IFERROR(((+'Sim_Dm_MIP(IxI)'!P21/'MIP(IxI)_TFEVP'!P21)-1)*100,0)</f>
        <v>-1.1102230246251565E-13</v>
      </c>
      <c r="Q21" s="247">
        <f>IFERROR(((+'Sim_Dm_MIP(IxI)'!Q21/'MIP(IxI)_TFEVP'!Q21)-1)*100,0)</f>
        <v>1.5543122344752192E-13</v>
      </c>
      <c r="R21" s="247">
        <f>IFERROR(((+'Sim_Dm_MIP(IxI)'!R21/'MIP(IxI)_TFEVP'!R21)-1)*100,0)</f>
        <v>0</v>
      </c>
      <c r="S21" s="247">
        <f>IFERROR(((+'Sim_Dm_MIP(IxI)'!S21/'MIP(IxI)_TFEVP'!S21)-1)*100,0)</f>
        <v>0</v>
      </c>
      <c r="T21" s="247">
        <f>IFERROR(((+'Sim_Dm_MIP(IxI)'!T21/'MIP(IxI)_TFEVP'!T21)-1)*100,0)</f>
        <v>0</v>
      </c>
      <c r="U21" s="247">
        <f>IFERROR(((+'Sim_Dm_MIP(IxI)'!U21/'MIP(IxI)_TFEVP'!U21)-1)*100,0)</f>
        <v>0</v>
      </c>
      <c r="V21" s="247">
        <f>IFERROR(((+'Sim_Dm_MIP(IxI)'!V21/'MIP(IxI)_TFEVP'!V21)-1)*100,0)</f>
        <v>0</v>
      </c>
      <c r="W21" s="247">
        <f>IFERROR(((+'Sim_Dm_MIP(IxI)'!W21/'MIP(IxI)_TFEVP'!W21)-1)*100,0)</f>
        <v>0</v>
      </c>
      <c r="X21" s="247">
        <f>IFERROR(((+'Sim_Dm_MIP(IxI)'!X21/'MIP(IxI)_TFEVP'!X21)-1)*100,0)</f>
        <v>0</v>
      </c>
      <c r="Y21" s="247">
        <f>IFERROR(((+'Sim_Dm_MIP(IxI)'!Y21/'MIP(IxI)_TFEVP'!Y21)-1)*100,0)</f>
        <v>0</v>
      </c>
      <c r="Z21" s="247">
        <f>IFERROR(((+'Sim_Dm_MIP(IxI)'!Z21/'MIP(IxI)_TFEVP'!Z21)-1)*100,0)</f>
        <v>0</v>
      </c>
      <c r="AA21" s="247">
        <f>IFERROR(((+'Sim_Dm_MIP(IxI)'!AA21/'MIP(IxI)_TFEVP'!AA21)-1)*100,0)</f>
        <v>0</v>
      </c>
      <c r="AB21" s="247">
        <f>IFERROR(((+'Sim_Dm_MIP(IxI)'!AB21/'MIP(IxI)_TFEVP'!AB21)-1)*100,0)</f>
        <v>0</v>
      </c>
      <c r="AC21" s="247">
        <f>IFERROR(((+'Sim_Dm_MIP(IxI)'!AC21/'MIP(IxI)_TFEVP'!AC21)-1)*100,0)</f>
        <v>0</v>
      </c>
      <c r="AD21" s="247">
        <f>IFERROR(((+'Sim_Dm_MIP(IxI)'!AD21/'MIP(IxI)_TFEVP'!AD21)-1)*100,0)</f>
        <v>0</v>
      </c>
      <c r="AE21" s="247">
        <f>IFERROR(((+'Sim_Dm_MIP(IxI)'!AE21/'MIP(IxI)_TFEVP'!AE21)-1)*100,0)</f>
        <v>0</v>
      </c>
      <c r="AF21" s="247">
        <f>IFERROR(((+'Sim_Dm_MIP(IxI)'!AF21/'MIP(IxI)_TFEVP'!AF21)-1)*100,0)</f>
        <v>0</v>
      </c>
      <c r="AG21" s="247">
        <f>IFERROR(((+'Sim_Dm_MIP(IxI)'!AG21/'MIP(IxI)_TFEVP'!AG21)-1)*100,0)</f>
        <v>0</v>
      </c>
      <c r="AH21" s="247">
        <f>IFERROR(((+'Sim_Dm_MIP(IxI)'!AH21/'MIP(IxI)_TFEVP'!AH21)-1)*100,0)</f>
        <v>0</v>
      </c>
      <c r="AI21" s="247">
        <f>IFERROR(((+'Sim_Dm_MIP(IxI)'!AI21/'MIP(IxI)_TFEVP'!AI21)-1)*100,0)</f>
        <v>0</v>
      </c>
      <c r="AJ21" s="247">
        <f>IFERROR(((+'Sim_Dm_MIP(IxI)'!AJ21/'MIP(IxI)_TFEVP'!AJ21)-1)*100,0)</f>
        <v>0</v>
      </c>
      <c r="AK21" s="247">
        <f>IFERROR(((+'Sim_Dm_MIP(IxI)'!AK21/'MIP(IxI)_TFEVP'!AK21)-1)*100,0)</f>
        <v>0</v>
      </c>
      <c r="AL21" s="247">
        <f>IFERROR(((+'Sim_Dm_MIP(IxI)'!AL21/'MIP(IxI)_TFEVP'!AL21)-1)*100,0)</f>
        <v>0</v>
      </c>
      <c r="AM21" s="247">
        <f>IFERROR(((+'Sim_Dm_MIP(IxI)'!AM21/'MIP(IxI)_TFEVP'!AM21)-1)*100,0)</f>
        <v>0</v>
      </c>
      <c r="AN21" s="247">
        <f>IFERROR(((+'Sim_Dm_MIP(IxI)'!AN21/'MIP(IxI)_TFEVP'!AN21)-1)*100,0)</f>
        <v>0</v>
      </c>
      <c r="AO21" s="247">
        <f>IFERROR(((+'Sim_Dm_MIP(IxI)'!AO21/'MIP(IxI)_TFEVP'!AO21)-1)*100,0)</f>
        <v>0</v>
      </c>
      <c r="AP21" s="247">
        <f>IFERROR(((+'Sim_Dm_MIP(IxI)'!AP21/'MIP(IxI)_TFEVP'!AP21)-1)*100,0)</f>
        <v>0</v>
      </c>
      <c r="AQ21" s="247">
        <f>IFERROR(((+'Sim_Dm_MIP(IxI)'!AQ21/'MIP(IxI)_TFEVP'!AQ21)-1)*100,0)</f>
        <v>0</v>
      </c>
      <c r="AR21" s="247">
        <f>IFERROR(((+'Sim_Dm_MIP(IxI)'!AR21/'MIP(IxI)_TFEVP'!AR21)-1)*100,0)</f>
        <v>0</v>
      </c>
      <c r="AS21" s="247">
        <f>IFERROR(((+'Sim_Dm_MIP(IxI)'!AS21/'MIP(IxI)_TFEVP'!AS21)-1)*100,0)</f>
        <v>0</v>
      </c>
      <c r="AT21" s="247">
        <f>IFERROR(((+'Sim_Dm_MIP(IxI)'!AT21/'MIP(IxI)_TFEVP'!AT21)-1)*100,0)</f>
        <v>0</v>
      </c>
      <c r="AU21" s="247">
        <f>IFERROR(((+'Sim_Dm_MIP(IxI)'!AU21/'MIP(IxI)_TFEVP'!AU21)-1)*100,0)</f>
        <v>0</v>
      </c>
      <c r="AV21" s="247">
        <f>IFERROR(((+'Sim_Dm_MIP(IxI)'!AV21/'MIP(IxI)_TFEVP'!AV21)-1)*100,0)</f>
        <v>0</v>
      </c>
      <c r="AW21" s="247">
        <f>IFERROR(((+'Sim_Dm_MIP(IxI)'!AW21/'MIP(IxI)_TFEVP'!AW21)-1)*100,0)</f>
        <v>0</v>
      </c>
      <c r="AX21" s="247">
        <f>IFERROR(((+'Sim_Dm_MIP(IxI)'!AX21/'MIP(IxI)_TFEVP'!AX21)-1)*100,0)</f>
        <v>0</v>
      </c>
      <c r="AY21" s="247">
        <f>IFERROR(((+'Sim_Dm_MIP(IxI)'!AY21/'MIP(IxI)_TFEVP'!AY21)-1)*100,0)</f>
        <v>0</v>
      </c>
      <c r="AZ21" s="247">
        <f>IFERROR(((+'Sim_Dm_MIP(IxI)'!AZ21/'MIP(IxI)_TFEVP'!AZ21)-1)*100,0)</f>
        <v>0</v>
      </c>
      <c r="BA21" s="247">
        <f>IFERROR(((+'Sim_Dm_MIP(IxI)'!BA21/'MIP(IxI)_TFEVP'!BA21)-1)*100,0)</f>
        <v>0</v>
      </c>
      <c r="BB21" s="247">
        <f>IFERROR(((+'Sim_Dm_MIP(IxI)'!BB21/'MIP(IxI)_TFEVP'!BB21)-1)*100,0)</f>
        <v>0</v>
      </c>
      <c r="BC21" s="247">
        <f>IFERROR(((+'Sim_Dm_MIP(IxI)'!BC21/'MIP(IxI)_TFEVP'!BC21)-1)*100,0)</f>
        <v>0</v>
      </c>
      <c r="BD21" s="247">
        <f>IFERROR(((+'Sim_Dm_MIP(IxI)'!BD21/'MIP(IxI)_TFEVP'!BD21)-1)*100,0)</f>
        <v>0</v>
      </c>
      <c r="BE21" s="247">
        <f>IFERROR(((+'Sim_Dm_MIP(IxI)'!BE21/'MIP(IxI)_TFEVP'!BE21)-1)*100,0)</f>
        <v>0</v>
      </c>
      <c r="BF21" s="247">
        <f>IFERROR(((+'Sim_Dm_MIP(IxI)'!BF21/'MIP(IxI)_TFEVP'!BF21)-1)*100,0)</f>
        <v>0</v>
      </c>
      <c r="BG21" s="247">
        <f>IFERROR(((+'Sim_Dm_MIP(IxI)'!BG21/'MIP(IxI)_TFEVP'!BG21)-1)*100,0)</f>
        <v>0</v>
      </c>
      <c r="BH21" s="247">
        <f>IFERROR(((+'Sim_Dm_MIP(IxI)'!BH21/'MIP(IxI)_TFEVP'!BH21)-1)*100,0)</f>
        <v>0</v>
      </c>
      <c r="BI21" s="247">
        <f>IFERROR(((+'Sim_Dm_MIP(IxI)'!BI21/'MIP(IxI)_TFEVP'!BI21)-1)*100,0)</f>
        <v>0</v>
      </c>
      <c r="BJ21" s="247">
        <f>IFERROR(((+'Sim_Dm_MIP(IxI)'!BJ21/'MIP(IxI)_TFEVP'!BJ21)-1)*100,0)</f>
        <v>0</v>
      </c>
      <c r="BK21" s="247">
        <f>IFERROR(((+'Sim_Dm_MIP(IxI)'!BK21/'MIP(IxI)_TFEVP'!BK21)-1)*100,0)</f>
        <v>0</v>
      </c>
      <c r="BL21" s="247">
        <f>IFERROR(((+'Sim_Dm_MIP(IxI)'!BL21/'MIP(IxI)_TFEVP'!BL21)-1)*100,0)</f>
        <v>0</v>
      </c>
      <c r="BM21" s="247">
        <f>IFERROR(((+'Sim_Dm_MIP(IxI)'!BM21/'MIP(IxI)_TFEVP'!BM21)-1)*100,0)</f>
        <v>0</v>
      </c>
      <c r="BN21" s="247">
        <f>IFERROR(((+'Sim_Dm_MIP(IxI)'!BN21/'MIP(IxI)_TFEVP'!BN21)-1)*100,0)</f>
        <v>0</v>
      </c>
      <c r="BO21" s="247">
        <f>IFERROR(((+'Sim_Dm_MIP(IxI)'!BO21/'MIP(IxI)_TFEVP'!BO21)-1)*100,0)</f>
        <v>0</v>
      </c>
      <c r="BP21" s="247">
        <f>IFERROR(((+'Sim_Dm_MIP(IxI)'!BP21/'MIP(IxI)_TFEVP'!BP21)-1)*100,0)</f>
        <v>0</v>
      </c>
      <c r="BQ21" s="247">
        <f>IFERROR(((+'Sim_Dm_MIP(IxI)'!BQ21/'MIP(IxI)_TFEVP'!BQ21)-1)*100,0)</f>
        <v>0</v>
      </c>
      <c r="BR21" s="247">
        <f>IFERROR(((+'Sim_Dm_MIP(IxI)'!BR21/'MIP(IxI)_TFEVP'!BR21)-1)*100,0)</f>
        <v>0</v>
      </c>
      <c r="BS21" s="247">
        <f>IFERROR(((+'Sim_Dm_MIP(IxI)'!BS21/'MIP(IxI)_TFEVP'!BS21)-1)*100,0)</f>
        <v>0</v>
      </c>
      <c r="BT21" s="247">
        <f>IFERROR(((+'Sim_Dm_MIP(IxI)'!BT21/'MIP(IxI)_TFEVP'!BT21)-1)*100,0)</f>
        <v>0</v>
      </c>
      <c r="BU21" s="247">
        <f>IFERROR(((+'Sim_Dm_MIP(IxI)'!BU21/'MIP(IxI)_TFEVP'!BU21)-1)*100,0)</f>
        <v>0</v>
      </c>
      <c r="BV21" s="247">
        <f>IFERROR(((+'Sim_Dm_MIP(IxI)'!BV21/'MIP(IxI)_TFEVP'!BV21)-1)*100,0)</f>
        <v>0</v>
      </c>
      <c r="BW21" s="247">
        <f>IFERROR(((+'Sim_Dm_MIP(IxI)'!BW21/'MIP(IxI)_TFEVP'!BW21)-1)*100,0)</f>
        <v>0</v>
      </c>
      <c r="BX21" s="247">
        <f>IFERROR(((+'Sim_Dm_MIP(IxI)'!BX21/'MIP(IxI)_TFEVP'!BX21)-1)*100,0)</f>
        <v>0</v>
      </c>
      <c r="BY21" s="247">
        <f>IFERROR(((+'Sim_Dm_MIP(IxI)'!BY21/'MIP(IxI)_TFEVP'!BY21)-1)*100,0)</f>
        <v>0</v>
      </c>
      <c r="BZ21" s="247">
        <f>IFERROR(((+'Sim_Dm_MIP(IxI)'!BZ21/'MIP(IxI)_TFEVP'!BZ21)-1)*100,0)</f>
        <v>0</v>
      </c>
      <c r="CA21" s="265">
        <f>IFERROR(((+'Sim_Dm_MIP(IxI)'!CA21/'MIP(IxI)_TFEVP'!CA21)-1)*100,0)</f>
        <v>0</v>
      </c>
      <c r="CB21" s="256">
        <f>IFERROR(((+'Sim_Dm_MIP(IxI)'!CB21/'MIP(IxI)_TFEVP'!CB21)-1)*100,0)</f>
        <v>8.8817841970012523E-14</v>
      </c>
      <c r="CC21" s="246">
        <f>IFERROR(((+'Sim_Dm_MIP(IxI)'!CC21/'MIP(IxI)_TFEVP'!CC21)-1)*100,0)</f>
        <v>0</v>
      </c>
      <c r="CD21" s="247">
        <f>IFERROR(((+'Sim_Dm_MIP(IxI)'!CD21/'MIP(IxI)_TFEVP'!CD21)-1)*100,0)</f>
        <v>0</v>
      </c>
      <c r="CE21" s="247">
        <f>IFERROR(((+'Sim_Dm_MIP(IxI)'!CE21/'MIP(IxI)_TFEVP'!CE21)-1)*100,0)</f>
        <v>0</v>
      </c>
      <c r="CF21" s="247">
        <f>IFERROR(((+'Sim_Dm_MIP(IxI)'!CF21/'MIP(IxI)_TFEVP'!CF21)-1)*100,0)</f>
        <v>0</v>
      </c>
      <c r="CG21" s="247">
        <f>IFERROR(((+'Sim_Dm_MIP(IxI)'!CG21/'MIP(IxI)_TFEVP'!CG21)-1)*100,0)</f>
        <v>0</v>
      </c>
      <c r="CH21" s="248">
        <f>IFERROR(((+'Sim_Dm_MIP(IxI)'!CH21/'MIP(IxI)_TFEVP'!CH21)-1)*100,0)</f>
        <v>0</v>
      </c>
      <c r="CI21" s="279">
        <f>IFERROR(((+'Sim_Dm_MIP(IxI)'!CI21/'MIP(IxI)_TFEVP'!CI21)-1)*100,0)</f>
        <v>8.8817841970012523E-14</v>
      </c>
    </row>
    <row r="22" spans="1:87" ht="19.5" x14ac:dyDescent="0.25">
      <c r="A22" s="30"/>
      <c r="B22" s="42" t="s">
        <v>13</v>
      </c>
      <c r="C22" s="43" t="s">
        <v>124</v>
      </c>
      <c r="D22" s="246">
        <f>IFERROR(((+'Sim_Dm_MIP(IxI)'!D22/'MIP(IxI)_TFEVP'!D22)-1)*100,0)</f>
        <v>-2.9976021664879227E-13</v>
      </c>
      <c r="E22" s="247">
        <f>IFERROR(((+'Sim_Dm_MIP(IxI)'!E22/'MIP(IxI)_TFEVP'!E22)-1)*100,0)</f>
        <v>2.2204460492503131E-13</v>
      </c>
      <c r="F22" s="247">
        <f>IFERROR(((+'Sim_Dm_MIP(IxI)'!F22/'MIP(IxI)_TFEVP'!F22)-1)*100,0)</f>
        <v>-2.886579864025407E-13</v>
      </c>
      <c r="G22" s="247">
        <f>IFERROR(((+'Sim_Dm_MIP(IxI)'!G22/'MIP(IxI)_TFEVP'!G22)-1)*100,0)</f>
        <v>4.4408920985006262E-14</v>
      </c>
      <c r="H22" s="247">
        <f>IFERROR(((+'Sim_Dm_MIP(IxI)'!H22/'MIP(IxI)_TFEVP'!H22)-1)*100,0)</f>
        <v>-1.7763568394002505E-13</v>
      </c>
      <c r="I22" s="247">
        <f>IFERROR(((+'Sim_Dm_MIP(IxI)'!I22/'MIP(IxI)_TFEVP'!I22)-1)*100,0)</f>
        <v>6.6613381477509392E-14</v>
      </c>
      <c r="J22" s="247">
        <f>IFERROR(((+'Sim_Dm_MIP(IxI)'!J22/'MIP(IxI)_TFEVP'!J22)-1)*100,0)</f>
        <v>-5.9952043329758453E-13</v>
      </c>
      <c r="K22" s="247">
        <f>IFERROR(((+'Sim_Dm_MIP(IxI)'!K22/'MIP(IxI)_TFEVP'!K22)-1)*100,0)</f>
        <v>2.886579864025407E-13</v>
      </c>
      <c r="L22" s="247">
        <f>IFERROR(((+'Sim_Dm_MIP(IxI)'!L22/'MIP(IxI)_TFEVP'!L22)-1)*100,0)</f>
        <v>2.2204460492503131E-14</v>
      </c>
      <c r="M22" s="247">
        <f>IFERROR(((+'Sim_Dm_MIP(IxI)'!M22/'MIP(IxI)_TFEVP'!M22)-1)*100,0)</f>
        <v>2.2204460492503131E-14</v>
      </c>
      <c r="N22" s="247">
        <f>IFERROR(((+'Sim_Dm_MIP(IxI)'!N22/'MIP(IxI)_TFEVP'!N22)-1)*100,0)</f>
        <v>8.8817841970012523E-14</v>
      </c>
      <c r="O22" s="247">
        <f>IFERROR(((+'Sim_Dm_MIP(IxI)'!O22/'MIP(IxI)_TFEVP'!O22)-1)*100,0)</f>
        <v>-2.2204460492503131E-14</v>
      </c>
      <c r="P22" s="247">
        <f>IFERROR(((+'Sim_Dm_MIP(IxI)'!P22/'MIP(IxI)_TFEVP'!P22)-1)*100,0)</f>
        <v>-6.6613381477509392E-14</v>
      </c>
      <c r="Q22" s="247">
        <f>IFERROR(((+'Sim_Dm_MIP(IxI)'!Q22/'MIP(IxI)_TFEVP'!Q22)-1)*100,0)</f>
        <v>2.2204460492503131E-14</v>
      </c>
      <c r="R22" s="247">
        <f>IFERROR(((+'Sim_Dm_MIP(IxI)'!R22/'MIP(IxI)_TFEVP'!R22)-1)*100,0)</f>
        <v>2.2204460492503131E-13</v>
      </c>
      <c r="S22" s="247">
        <f>IFERROR(((+'Sim_Dm_MIP(IxI)'!S22/'MIP(IxI)_TFEVP'!S22)-1)*100,0)</f>
        <v>-2.2204460492503131E-14</v>
      </c>
      <c r="T22" s="247">
        <f>IFERROR(((+'Sim_Dm_MIP(IxI)'!T22/'MIP(IxI)_TFEVP'!T22)-1)*100,0)</f>
        <v>1.3322676295501878E-13</v>
      </c>
      <c r="U22" s="247">
        <f>IFERROR(((+'Sim_Dm_MIP(IxI)'!U22/'MIP(IxI)_TFEVP'!U22)-1)*100,0)</f>
        <v>-4.2188474935755949E-13</v>
      </c>
      <c r="V22" s="247">
        <f>IFERROR(((+'Sim_Dm_MIP(IxI)'!V22/'MIP(IxI)_TFEVP'!V22)-1)*100,0)</f>
        <v>1.1102230246251565E-13</v>
      </c>
      <c r="W22" s="247">
        <f>IFERROR(((+'Sim_Dm_MIP(IxI)'!W22/'MIP(IxI)_TFEVP'!W22)-1)*100,0)</f>
        <v>1.1102230246251565E-13</v>
      </c>
      <c r="X22" s="247">
        <f>IFERROR(((+'Sim_Dm_MIP(IxI)'!X22/'MIP(IxI)_TFEVP'!X22)-1)*100,0)</f>
        <v>1.1102230246251565E-13</v>
      </c>
      <c r="Y22" s="247">
        <f>IFERROR(((+'Sim_Dm_MIP(IxI)'!Y22/'MIP(IxI)_TFEVP'!Y22)-1)*100,0)</f>
        <v>4.6629367034256575E-13</v>
      </c>
      <c r="Z22" s="247">
        <f>IFERROR(((+'Sim_Dm_MIP(IxI)'!Z22/'MIP(IxI)_TFEVP'!Z22)-1)*100,0)</f>
        <v>1.3322676295501878E-13</v>
      </c>
      <c r="AA22" s="247">
        <f>IFERROR(((+'Sim_Dm_MIP(IxI)'!AA22/'MIP(IxI)_TFEVP'!AA22)-1)*100,0)</f>
        <v>-5.5511151231257827E-13</v>
      </c>
      <c r="AB22" s="247">
        <f>IFERROR(((+'Sim_Dm_MIP(IxI)'!AB22/'MIP(IxI)_TFEVP'!AB22)-1)*100,0)</f>
        <v>6.6613381477509392E-14</v>
      </c>
      <c r="AC22" s="247">
        <f>IFERROR(((+'Sim_Dm_MIP(IxI)'!AC22/'MIP(IxI)_TFEVP'!AC22)-1)*100,0)</f>
        <v>5.773159728050814E-13</v>
      </c>
      <c r="AD22" s="247">
        <f>IFERROR(((+'Sim_Dm_MIP(IxI)'!AD22/'MIP(IxI)_TFEVP'!AD22)-1)*100,0)</f>
        <v>8.8817841970012523E-14</v>
      </c>
      <c r="AE22" s="247">
        <f>IFERROR(((+'Sim_Dm_MIP(IxI)'!AE22/'MIP(IxI)_TFEVP'!AE22)-1)*100,0)</f>
        <v>-1.1102230246251565E-13</v>
      </c>
      <c r="AF22" s="247">
        <f>IFERROR(((+'Sim_Dm_MIP(IxI)'!AF22/'MIP(IxI)_TFEVP'!AF22)-1)*100,0)</f>
        <v>-7.7715611723760958E-14</v>
      </c>
      <c r="AG22" s="247">
        <f>IFERROR(((+'Sim_Dm_MIP(IxI)'!AG22/'MIP(IxI)_TFEVP'!AG22)-1)*100,0)</f>
        <v>2.2204460492503131E-13</v>
      </c>
      <c r="AH22" s="247">
        <f>IFERROR(((+'Sim_Dm_MIP(IxI)'!AH22/'MIP(IxI)_TFEVP'!AH22)-1)*100,0)</f>
        <v>6.2172489379008766E-13</v>
      </c>
      <c r="AI22" s="247">
        <f>IFERROR(((+'Sim_Dm_MIP(IxI)'!AI22/'MIP(IxI)_TFEVP'!AI22)-1)*100,0)</f>
        <v>-1.5543122344752192E-13</v>
      </c>
      <c r="AJ22" s="247">
        <f>IFERROR(((+'Sim_Dm_MIP(IxI)'!AJ22/'MIP(IxI)_TFEVP'!AJ22)-1)*100,0)</f>
        <v>0</v>
      </c>
      <c r="AK22" s="247">
        <f>IFERROR(((+'Sim_Dm_MIP(IxI)'!AK22/'MIP(IxI)_TFEVP'!AK22)-1)*100,0)</f>
        <v>3.9968028886505635E-13</v>
      </c>
      <c r="AL22" s="247">
        <f>IFERROR(((+'Sim_Dm_MIP(IxI)'!AL22/'MIP(IxI)_TFEVP'!AL22)-1)*100,0)</f>
        <v>-2.9976021664879227E-13</v>
      </c>
      <c r="AM22" s="247">
        <f>IFERROR(((+'Sim_Dm_MIP(IxI)'!AM22/'MIP(IxI)_TFEVP'!AM22)-1)*100,0)</f>
        <v>4.4408920985006262E-14</v>
      </c>
      <c r="AN22" s="247">
        <f>IFERROR(((+'Sim_Dm_MIP(IxI)'!AN22/'MIP(IxI)_TFEVP'!AN22)-1)*100,0)</f>
        <v>-3.3306690738754696E-13</v>
      </c>
      <c r="AO22" s="247">
        <f>IFERROR(((+'Sim_Dm_MIP(IxI)'!AO22/'MIP(IxI)_TFEVP'!AO22)-1)*100,0)</f>
        <v>8.8817841970012523E-14</v>
      </c>
      <c r="AP22" s="247">
        <f>IFERROR(((+'Sim_Dm_MIP(IxI)'!AP22/'MIP(IxI)_TFEVP'!AP22)-1)*100,0)</f>
        <v>1.3322676295501878E-13</v>
      </c>
      <c r="AQ22" s="247">
        <f>IFERROR(((+'Sim_Dm_MIP(IxI)'!AQ22/'MIP(IxI)_TFEVP'!AQ22)-1)*100,0)</f>
        <v>-3.219646771412954E-13</v>
      </c>
      <c r="AR22" s="247">
        <f>IFERROR(((+'Sim_Dm_MIP(IxI)'!AR22/'MIP(IxI)_TFEVP'!AR22)-1)*100,0)</f>
        <v>-2.9976021664879227E-13</v>
      </c>
      <c r="AS22" s="247">
        <f>IFERROR(((+'Sim_Dm_MIP(IxI)'!AS22/'MIP(IxI)_TFEVP'!AS22)-1)*100,0)</f>
        <v>1.3322676295501878E-13</v>
      </c>
      <c r="AT22" s="247">
        <f>IFERROR(((+'Sim_Dm_MIP(IxI)'!AT22/'MIP(IxI)_TFEVP'!AT22)-1)*100,0)</f>
        <v>2.2204460492503131E-14</v>
      </c>
      <c r="AU22" s="247">
        <f>IFERROR(((+'Sim_Dm_MIP(IxI)'!AU22/'MIP(IxI)_TFEVP'!AU22)-1)*100,0)</f>
        <v>-4.2188474935755949E-13</v>
      </c>
      <c r="AV22" s="247">
        <f>IFERROR(((+'Sim_Dm_MIP(IxI)'!AV22/'MIP(IxI)_TFEVP'!AV22)-1)*100,0)</f>
        <v>-1.4432899320127035E-13</v>
      </c>
      <c r="AW22" s="247">
        <f>IFERROR(((+'Sim_Dm_MIP(IxI)'!AW22/'MIP(IxI)_TFEVP'!AW22)-1)*100,0)</f>
        <v>-8.8817841970012523E-14</v>
      </c>
      <c r="AX22" s="247">
        <f>IFERROR(((+'Sim_Dm_MIP(IxI)'!AX22/'MIP(IxI)_TFEVP'!AX22)-1)*100,0)</f>
        <v>-3.5527136788005009E-13</v>
      </c>
      <c r="AY22" s="247">
        <f>IFERROR(((+'Sim_Dm_MIP(IxI)'!AY22/'MIP(IxI)_TFEVP'!AY22)-1)*100,0)</f>
        <v>-5.5511151231257827E-14</v>
      </c>
      <c r="AZ22" s="247">
        <f>IFERROR(((+'Sim_Dm_MIP(IxI)'!AZ22/'MIP(IxI)_TFEVP'!AZ22)-1)*100,0)</f>
        <v>2.886579864025407E-13</v>
      </c>
      <c r="BA22" s="247">
        <f>IFERROR(((+'Sim_Dm_MIP(IxI)'!BA22/'MIP(IxI)_TFEVP'!BA22)-1)*100,0)</f>
        <v>4.2188474935755949E-13</v>
      </c>
      <c r="BB22" s="247">
        <f>IFERROR(((+'Sim_Dm_MIP(IxI)'!BB22/'MIP(IxI)_TFEVP'!BB22)-1)*100,0)</f>
        <v>1.3322676295501878E-13</v>
      </c>
      <c r="BC22" s="247">
        <f>IFERROR(((+'Sim_Dm_MIP(IxI)'!BC22/'MIP(IxI)_TFEVP'!BC22)-1)*100,0)</f>
        <v>-1.9984014443252818E-13</v>
      </c>
      <c r="BD22" s="247">
        <f>IFERROR(((+'Sim_Dm_MIP(IxI)'!BD22/'MIP(IxI)_TFEVP'!BD22)-1)*100,0)</f>
        <v>-4.4408920985006262E-14</v>
      </c>
      <c r="BE22" s="247">
        <f>IFERROR(((+'Sim_Dm_MIP(IxI)'!BE22/'MIP(IxI)_TFEVP'!BE22)-1)*100,0)</f>
        <v>1.5543122344752192E-13</v>
      </c>
      <c r="BF22" s="247">
        <f>IFERROR(((+'Sim_Dm_MIP(IxI)'!BF22/'MIP(IxI)_TFEVP'!BF22)-1)*100,0)</f>
        <v>-3.3306690738754696E-14</v>
      </c>
      <c r="BG22" s="247">
        <f>IFERROR(((+'Sim_Dm_MIP(IxI)'!BG22/'MIP(IxI)_TFEVP'!BG22)-1)*100,0)</f>
        <v>1.3322676295501878E-13</v>
      </c>
      <c r="BH22" s="247">
        <f>IFERROR(((+'Sim_Dm_MIP(IxI)'!BH22/'MIP(IxI)_TFEVP'!BH22)-1)*100,0)</f>
        <v>6.6613381477509392E-14</v>
      </c>
      <c r="BI22" s="247">
        <f>IFERROR(((+'Sim_Dm_MIP(IxI)'!BI22/'MIP(IxI)_TFEVP'!BI22)-1)*100,0)</f>
        <v>8.8817841970012523E-14</v>
      </c>
      <c r="BJ22" s="247">
        <f>IFERROR(((+'Sim_Dm_MIP(IxI)'!BJ22/'MIP(IxI)_TFEVP'!BJ22)-1)*100,0)</f>
        <v>-2.6645352591003757E-13</v>
      </c>
      <c r="BK22" s="247">
        <f>IFERROR(((+'Sim_Dm_MIP(IxI)'!BK22/'MIP(IxI)_TFEVP'!BK22)-1)*100,0)</f>
        <v>-6.6613381477509392E-14</v>
      </c>
      <c r="BL22" s="247">
        <f>IFERROR(((+'Sim_Dm_MIP(IxI)'!BL22/'MIP(IxI)_TFEVP'!BL22)-1)*100,0)</f>
        <v>-5.5511151231257827E-14</v>
      </c>
      <c r="BM22" s="247">
        <f>IFERROR(((+'Sim_Dm_MIP(IxI)'!BM22/'MIP(IxI)_TFEVP'!BM22)-1)*100,0)</f>
        <v>4.4408920985006262E-14</v>
      </c>
      <c r="BN22" s="247">
        <f>IFERROR(((+'Sim_Dm_MIP(IxI)'!BN22/'MIP(IxI)_TFEVP'!BN22)-1)*100,0)</f>
        <v>-3.6637359812630166E-13</v>
      </c>
      <c r="BO22" s="247">
        <f>IFERROR(((+'Sim_Dm_MIP(IxI)'!BO22/'MIP(IxI)_TFEVP'!BO22)-1)*100,0)</f>
        <v>1.5543122344752192E-13</v>
      </c>
      <c r="BP22" s="247">
        <f>IFERROR(((+'Sim_Dm_MIP(IxI)'!BP22/'MIP(IxI)_TFEVP'!BP22)-1)*100,0)</f>
        <v>1.3322676295501878E-13</v>
      </c>
      <c r="BQ22" s="247">
        <f>IFERROR(((+'Sim_Dm_MIP(IxI)'!BQ22/'MIP(IxI)_TFEVP'!BQ22)-1)*100,0)</f>
        <v>-2.6645352591003757E-13</v>
      </c>
      <c r="BR22" s="247">
        <f>IFERROR(((+'Sim_Dm_MIP(IxI)'!BR22/'MIP(IxI)_TFEVP'!BR22)-1)*100,0)</f>
        <v>-4.7739590058881731E-13</v>
      </c>
      <c r="BS22" s="247">
        <f>IFERROR(((+'Sim_Dm_MIP(IxI)'!BS22/'MIP(IxI)_TFEVP'!BS22)-1)*100,0)</f>
        <v>4.2188474935755949E-13</v>
      </c>
      <c r="BT22" s="247">
        <f>IFERROR(((+'Sim_Dm_MIP(IxI)'!BT22/'MIP(IxI)_TFEVP'!BT22)-1)*100,0)</f>
        <v>-3.3306690738754696E-13</v>
      </c>
      <c r="BU22" s="247">
        <f>IFERROR(((+'Sim_Dm_MIP(IxI)'!BU22/'MIP(IxI)_TFEVP'!BU22)-1)*100,0)</f>
        <v>2.2204460492503131E-13</v>
      </c>
      <c r="BV22" s="247">
        <f>IFERROR(((+'Sim_Dm_MIP(IxI)'!BV22/'MIP(IxI)_TFEVP'!BV22)-1)*100,0)</f>
        <v>1.9984014443252818E-13</v>
      </c>
      <c r="BW22" s="247">
        <f>IFERROR(((+'Sim_Dm_MIP(IxI)'!BW22/'MIP(IxI)_TFEVP'!BW22)-1)*100,0)</f>
        <v>2.2204460492503131E-13</v>
      </c>
      <c r="BX22" s="247">
        <f>IFERROR(((+'Sim_Dm_MIP(IxI)'!BX22/'MIP(IxI)_TFEVP'!BX22)-1)*100,0)</f>
        <v>2.2204460492503131E-13</v>
      </c>
      <c r="BY22" s="247">
        <f>IFERROR(((+'Sim_Dm_MIP(IxI)'!BY22/'MIP(IxI)_TFEVP'!BY22)-1)*100,0)</f>
        <v>-6.6613381477509392E-14</v>
      </c>
      <c r="BZ22" s="247">
        <f>IFERROR(((+'Sim_Dm_MIP(IxI)'!BZ22/'MIP(IxI)_TFEVP'!BZ22)-1)*100,0)</f>
        <v>-2.9976021664879227E-13</v>
      </c>
      <c r="CA22" s="265">
        <f>IFERROR(((+'Sim_Dm_MIP(IxI)'!CA22/'MIP(IxI)_TFEVP'!CA22)-1)*100,0)</f>
        <v>0</v>
      </c>
      <c r="CB22" s="256">
        <f>IFERROR(((+'Sim_Dm_MIP(IxI)'!CB22/'MIP(IxI)_TFEVP'!CB22)-1)*100,0)</f>
        <v>-4.4408920985006262E-14</v>
      </c>
      <c r="CC22" s="246">
        <f>IFERROR(((+'Sim_Dm_MIP(IxI)'!CC22/'MIP(IxI)_TFEVP'!CC22)-1)*100,0)</f>
        <v>0</v>
      </c>
      <c r="CD22" s="247">
        <f>IFERROR(((+'Sim_Dm_MIP(IxI)'!CD22/'MIP(IxI)_TFEVP'!CD22)-1)*100,0)</f>
        <v>0</v>
      </c>
      <c r="CE22" s="247">
        <f>IFERROR(((+'Sim_Dm_MIP(IxI)'!CE22/'MIP(IxI)_TFEVP'!CE22)-1)*100,0)</f>
        <v>0</v>
      </c>
      <c r="CF22" s="247">
        <f>IFERROR(((+'Sim_Dm_MIP(IxI)'!CF22/'MIP(IxI)_TFEVP'!CF22)-1)*100,0)</f>
        <v>0</v>
      </c>
      <c r="CG22" s="247">
        <f>IFERROR(((+'Sim_Dm_MIP(IxI)'!CG22/'MIP(IxI)_TFEVP'!CG22)-1)*100,0)</f>
        <v>0</v>
      </c>
      <c r="CH22" s="248">
        <f>IFERROR(((+'Sim_Dm_MIP(IxI)'!CH22/'MIP(IxI)_TFEVP'!CH22)-1)*100,0)</f>
        <v>0</v>
      </c>
      <c r="CI22" s="279">
        <f>IFERROR(((+'Sim_Dm_MIP(IxI)'!CI22/'MIP(IxI)_TFEVP'!CI22)-1)*100,0)</f>
        <v>-6.6613381477509392E-14</v>
      </c>
    </row>
    <row r="23" spans="1:87" ht="19.5" x14ac:dyDescent="0.25">
      <c r="A23" s="30"/>
      <c r="B23" s="42" t="s">
        <v>14</v>
      </c>
      <c r="C23" s="43" t="s">
        <v>125</v>
      </c>
      <c r="D23" s="246">
        <f>IFERROR(((+'Sim_Dm_MIP(IxI)'!D23/'MIP(IxI)_TFEVP'!D23)-1)*100,0)</f>
        <v>-3.1086244689504383E-13</v>
      </c>
      <c r="E23" s="247">
        <f>IFERROR(((+'Sim_Dm_MIP(IxI)'!E23/'MIP(IxI)_TFEVP'!E23)-1)*100,0)</f>
        <v>0</v>
      </c>
      <c r="F23" s="247">
        <f>IFERROR(((+'Sim_Dm_MIP(IxI)'!F23/'MIP(IxI)_TFEVP'!F23)-1)*100,0)</f>
        <v>5.9952043329758453E-13</v>
      </c>
      <c r="G23" s="247">
        <f>IFERROR(((+'Sim_Dm_MIP(IxI)'!G23/'MIP(IxI)_TFEVP'!G23)-1)*100,0)</f>
        <v>2.2204460492503131E-13</v>
      </c>
      <c r="H23" s="247">
        <f>IFERROR(((+'Sim_Dm_MIP(IxI)'!H23/'MIP(IxI)_TFEVP'!H23)-1)*100,0)</f>
        <v>-3.3306690738754696E-14</v>
      </c>
      <c r="I23" s="247">
        <f>IFERROR(((+'Sim_Dm_MIP(IxI)'!I23/'MIP(IxI)_TFEVP'!I23)-1)*100,0)</f>
        <v>3.7747582837255322E-13</v>
      </c>
      <c r="J23" s="247">
        <f>IFERROR(((+'Sim_Dm_MIP(IxI)'!J23/'MIP(IxI)_TFEVP'!J23)-1)*100,0)</f>
        <v>-4.5519144009631418E-13</v>
      </c>
      <c r="K23" s="247">
        <f>IFERROR(((+'Sim_Dm_MIP(IxI)'!K23/'MIP(IxI)_TFEVP'!K23)-1)*100,0)</f>
        <v>0</v>
      </c>
      <c r="L23" s="247">
        <f>IFERROR(((+'Sim_Dm_MIP(IxI)'!L23/'MIP(IxI)_TFEVP'!L23)-1)*100,0)</f>
        <v>1.9984014443252818E-13</v>
      </c>
      <c r="M23" s="247">
        <f>IFERROR(((+'Sim_Dm_MIP(IxI)'!M23/'MIP(IxI)_TFEVP'!M23)-1)*100,0)</f>
        <v>-4.8849813083506888E-13</v>
      </c>
      <c r="N23" s="247">
        <f>IFERROR(((+'Sim_Dm_MIP(IxI)'!N23/'MIP(IxI)_TFEVP'!N23)-1)*100,0)</f>
        <v>-1.2212453270876722E-13</v>
      </c>
      <c r="O23" s="247">
        <f>IFERROR(((+'Sim_Dm_MIP(IxI)'!O23/'MIP(IxI)_TFEVP'!O23)-1)*100,0)</f>
        <v>4.4408920985006262E-14</v>
      </c>
      <c r="P23" s="247">
        <f>IFERROR(((+'Sim_Dm_MIP(IxI)'!P23/'MIP(IxI)_TFEVP'!P23)-1)*100,0)</f>
        <v>-6.6613381477509392E-14</v>
      </c>
      <c r="Q23" s="247">
        <f>IFERROR(((+'Sim_Dm_MIP(IxI)'!Q23/'MIP(IxI)_TFEVP'!Q23)-1)*100,0)</f>
        <v>-3.3306690738754696E-14</v>
      </c>
      <c r="R23" s="247">
        <f>IFERROR(((+'Sim_Dm_MIP(IxI)'!R23/'MIP(IxI)_TFEVP'!R23)-1)*100,0)</f>
        <v>-2.55351295663786E-13</v>
      </c>
      <c r="S23" s="247">
        <f>IFERROR(((+'Sim_Dm_MIP(IxI)'!S23/'MIP(IxI)_TFEVP'!S23)-1)*100,0)</f>
        <v>1.7763568394002505E-13</v>
      </c>
      <c r="T23" s="247">
        <f>IFERROR(((+'Sim_Dm_MIP(IxI)'!T23/'MIP(IxI)_TFEVP'!T23)-1)*100,0)</f>
        <v>4.2188474935755949E-13</v>
      </c>
      <c r="U23" s="247">
        <f>IFERROR(((+'Sim_Dm_MIP(IxI)'!U23/'MIP(IxI)_TFEVP'!U23)-1)*100,0)</f>
        <v>-1.3322676295501878E-13</v>
      </c>
      <c r="V23" s="247">
        <f>IFERROR(((+'Sim_Dm_MIP(IxI)'!V23/'MIP(IxI)_TFEVP'!V23)-1)*100,0)</f>
        <v>-1.1102230246251565E-14</v>
      </c>
      <c r="W23" s="247">
        <f>IFERROR(((+'Sim_Dm_MIP(IxI)'!W23/'MIP(IxI)_TFEVP'!W23)-1)*100,0)</f>
        <v>-3.219646771412954E-13</v>
      </c>
      <c r="X23" s="247">
        <f>IFERROR(((+'Sim_Dm_MIP(IxI)'!X23/'MIP(IxI)_TFEVP'!X23)-1)*100,0)</f>
        <v>2.886579864025407E-13</v>
      </c>
      <c r="Y23" s="247">
        <f>IFERROR(((+'Sim_Dm_MIP(IxI)'!Y23/'MIP(IxI)_TFEVP'!Y23)-1)*100,0)</f>
        <v>3.3306690738754696E-13</v>
      </c>
      <c r="Z23" s="247">
        <f>IFERROR(((+'Sim_Dm_MIP(IxI)'!Z23/'MIP(IxI)_TFEVP'!Z23)-1)*100,0)</f>
        <v>4.4408920985006262E-14</v>
      </c>
      <c r="AA23" s="247">
        <f>IFERROR(((+'Sim_Dm_MIP(IxI)'!AA23/'MIP(IxI)_TFEVP'!AA23)-1)*100,0)</f>
        <v>8.8817841970012523E-14</v>
      </c>
      <c r="AB23" s="247">
        <f>IFERROR(((+'Sim_Dm_MIP(IxI)'!AB23/'MIP(IxI)_TFEVP'!AB23)-1)*100,0)</f>
        <v>3.9968028886505635E-13</v>
      </c>
      <c r="AC23" s="247">
        <f>IFERROR(((+'Sim_Dm_MIP(IxI)'!AC23/'MIP(IxI)_TFEVP'!AC23)-1)*100,0)</f>
        <v>5.773159728050814E-13</v>
      </c>
      <c r="AD23" s="247">
        <f>IFERROR(((+'Sim_Dm_MIP(IxI)'!AD23/'MIP(IxI)_TFEVP'!AD23)-1)*100,0)</f>
        <v>2.2204460492503131E-13</v>
      </c>
      <c r="AE23" s="247">
        <f>IFERROR(((+'Sim_Dm_MIP(IxI)'!AE23/'MIP(IxI)_TFEVP'!AE23)-1)*100,0)</f>
        <v>-4.2188474935755949E-13</v>
      </c>
      <c r="AF23" s="247">
        <f>IFERROR(((+'Sim_Dm_MIP(IxI)'!AF23/'MIP(IxI)_TFEVP'!AF23)-1)*100,0)</f>
        <v>-2.3314683517128287E-13</v>
      </c>
      <c r="AG23" s="247">
        <f>IFERROR(((+'Sim_Dm_MIP(IxI)'!AG23/'MIP(IxI)_TFEVP'!AG23)-1)*100,0)</f>
        <v>4.6629367034256575E-13</v>
      </c>
      <c r="AH23" s="247">
        <f>IFERROR(((+'Sim_Dm_MIP(IxI)'!AH23/'MIP(IxI)_TFEVP'!AH23)-1)*100,0)</f>
        <v>3.1086244689504383E-13</v>
      </c>
      <c r="AI23" s="247">
        <f>IFERROR(((+'Sim_Dm_MIP(IxI)'!AI23/'MIP(IxI)_TFEVP'!AI23)-1)*100,0)</f>
        <v>1.5543122344752192E-13</v>
      </c>
      <c r="AJ23" s="247">
        <f>IFERROR(((+'Sim_Dm_MIP(IxI)'!AJ23/'MIP(IxI)_TFEVP'!AJ23)-1)*100,0)</f>
        <v>0</v>
      </c>
      <c r="AK23" s="247">
        <f>IFERROR(((+'Sim_Dm_MIP(IxI)'!AK23/'MIP(IxI)_TFEVP'!AK23)-1)*100,0)</f>
        <v>4.6629367034256575E-13</v>
      </c>
      <c r="AL23" s="247">
        <f>IFERROR(((+'Sim_Dm_MIP(IxI)'!AL23/'MIP(IxI)_TFEVP'!AL23)-1)*100,0)</f>
        <v>-5.5511151231257827E-14</v>
      </c>
      <c r="AM23" s="247">
        <f>IFERROR(((+'Sim_Dm_MIP(IxI)'!AM23/'MIP(IxI)_TFEVP'!AM23)-1)*100,0)</f>
        <v>1.7763568394002505E-13</v>
      </c>
      <c r="AN23" s="247">
        <f>IFERROR(((+'Sim_Dm_MIP(IxI)'!AN23/'MIP(IxI)_TFEVP'!AN23)-1)*100,0)</f>
        <v>-9.3258734068513149E-13</v>
      </c>
      <c r="AO23" s="247">
        <f>IFERROR(((+'Sim_Dm_MIP(IxI)'!AO23/'MIP(IxI)_TFEVP'!AO23)-1)*100,0)</f>
        <v>4.4408920985006262E-14</v>
      </c>
      <c r="AP23" s="247">
        <f>IFERROR(((+'Sim_Dm_MIP(IxI)'!AP23/'MIP(IxI)_TFEVP'!AP23)-1)*100,0)</f>
        <v>-1.1102230246251565E-14</v>
      </c>
      <c r="AQ23" s="247">
        <f>IFERROR(((+'Sim_Dm_MIP(IxI)'!AQ23/'MIP(IxI)_TFEVP'!AQ23)-1)*100,0)</f>
        <v>2.886579864025407E-13</v>
      </c>
      <c r="AR23" s="247">
        <f>IFERROR(((+'Sim_Dm_MIP(IxI)'!AR23/'MIP(IxI)_TFEVP'!AR23)-1)*100,0)</f>
        <v>-2.9976021664879227E-13</v>
      </c>
      <c r="AS23" s="247">
        <f>IFERROR(((+'Sim_Dm_MIP(IxI)'!AS23/'MIP(IxI)_TFEVP'!AS23)-1)*100,0)</f>
        <v>6.2172489379008766E-13</v>
      </c>
      <c r="AT23" s="247">
        <f>IFERROR(((+'Sim_Dm_MIP(IxI)'!AT23/'MIP(IxI)_TFEVP'!AT23)-1)*100,0)</f>
        <v>3.3306690738754696E-13</v>
      </c>
      <c r="AU23" s="247">
        <f>IFERROR(((+'Sim_Dm_MIP(IxI)'!AU23/'MIP(IxI)_TFEVP'!AU23)-1)*100,0)</f>
        <v>-8.8817841970012523E-14</v>
      </c>
      <c r="AV23" s="247">
        <f>IFERROR(((+'Sim_Dm_MIP(IxI)'!AV23/'MIP(IxI)_TFEVP'!AV23)-1)*100,0)</f>
        <v>0</v>
      </c>
      <c r="AW23" s="247">
        <f>IFERROR(((+'Sim_Dm_MIP(IxI)'!AW23/'MIP(IxI)_TFEVP'!AW23)-1)*100,0)</f>
        <v>-2.9976021664879227E-13</v>
      </c>
      <c r="AX23" s="247">
        <f>IFERROR(((+'Sim_Dm_MIP(IxI)'!AX23/'MIP(IxI)_TFEVP'!AX23)-1)*100,0)</f>
        <v>-2.4424906541753444E-13</v>
      </c>
      <c r="AY23" s="247">
        <f>IFERROR(((+'Sim_Dm_MIP(IxI)'!AY23/'MIP(IxI)_TFEVP'!AY23)-1)*100,0)</f>
        <v>1.1102230246251565E-13</v>
      </c>
      <c r="AZ23" s="247">
        <f>IFERROR(((+'Sim_Dm_MIP(IxI)'!AZ23/'MIP(IxI)_TFEVP'!AZ23)-1)*100,0)</f>
        <v>-7.7715611723760958E-14</v>
      </c>
      <c r="BA23" s="247">
        <f>IFERROR(((+'Sim_Dm_MIP(IxI)'!BA23/'MIP(IxI)_TFEVP'!BA23)-1)*100,0)</f>
        <v>5.3290705182007514E-13</v>
      </c>
      <c r="BB23" s="247">
        <f>IFERROR(((+'Sim_Dm_MIP(IxI)'!BB23/'MIP(IxI)_TFEVP'!BB23)-1)*100,0)</f>
        <v>2.6645352591003757E-13</v>
      </c>
      <c r="BC23" s="247">
        <f>IFERROR(((+'Sim_Dm_MIP(IxI)'!BC23/'MIP(IxI)_TFEVP'!BC23)-1)*100,0)</f>
        <v>-3.3306690738754696E-13</v>
      </c>
      <c r="BD23" s="247">
        <f>IFERROR(((+'Sim_Dm_MIP(IxI)'!BD23/'MIP(IxI)_TFEVP'!BD23)-1)*100,0)</f>
        <v>8.8817841970012523E-14</v>
      </c>
      <c r="BE23" s="247">
        <f>IFERROR(((+'Sim_Dm_MIP(IxI)'!BE23/'MIP(IxI)_TFEVP'!BE23)-1)*100,0)</f>
        <v>4.4408920985006262E-13</v>
      </c>
      <c r="BF23" s="247">
        <f>IFERROR(((+'Sim_Dm_MIP(IxI)'!BF23/'MIP(IxI)_TFEVP'!BF23)-1)*100,0)</f>
        <v>-3.3306690738754696E-14</v>
      </c>
      <c r="BG23" s="247">
        <f>IFERROR(((+'Sim_Dm_MIP(IxI)'!BG23/'MIP(IxI)_TFEVP'!BG23)-1)*100,0)</f>
        <v>-5.5511151231257827E-14</v>
      </c>
      <c r="BH23" s="247">
        <f>IFERROR(((+'Sim_Dm_MIP(IxI)'!BH23/'MIP(IxI)_TFEVP'!BH23)-1)*100,0)</f>
        <v>4.4408920985006262E-14</v>
      </c>
      <c r="BI23" s="247">
        <f>IFERROR(((+'Sim_Dm_MIP(IxI)'!BI23/'MIP(IxI)_TFEVP'!BI23)-1)*100,0)</f>
        <v>-1.3322676295501878E-13</v>
      </c>
      <c r="BJ23" s="247">
        <f>IFERROR(((+'Sim_Dm_MIP(IxI)'!BJ23/'MIP(IxI)_TFEVP'!BJ23)-1)*100,0)</f>
        <v>-1.2212453270876722E-13</v>
      </c>
      <c r="BK23" s="247">
        <f>IFERROR(((+'Sim_Dm_MIP(IxI)'!BK23/'MIP(IxI)_TFEVP'!BK23)-1)*100,0)</f>
        <v>6.6613381477509392E-14</v>
      </c>
      <c r="BL23" s="247">
        <f>IFERROR(((+'Sim_Dm_MIP(IxI)'!BL23/'MIP(IxI)_TFEVP'!BL23)-1)*100,0)</f>
        <v>-7.3274719625260332E-13</v>
      </c>
      <c r="BM23" s="247">
        <f>IFERROR(((+'Sim_Dm_MIP(IxI)'!BM23/'MIP(IxI)_TFEVP'!BM23)-1)*100,0)</f>
        <v>3.5527136788005009E-13</v>
      </c>
      <c r="BN23" s="247">
        <f>IFERROR(((+'Sim_Dm_MIP(IxI)'!BN23/'MIP(IxI)_TFEVP'!BN23)-1)*100,0)</f>
        <v>-2.9976021664879227E-13</v>
      </c>
      <c r="BO23" s="247">
        <f>IFERROR(((+'Sim_Dm_MIP(IxI)'!BO23/'MIP(IxI)_TFEVP'!BO23)-1)*100,0)</f>
        <v>0</v>
      </c>
      <c r="BP23" s="247">
        <f>IFERROR(((+'Sim_Dm_MIP(IxI)'!BP23/'MIP(IxI)_TFEVP'!BP23)-1)*100,0)</f>
        <v>2.6645352591003757E-13</v>
      </c>
      <c r="BQ23" s="247">
        <f>IFERROR(((+'Sim_Dm_MIP(IxI)'!BQ23/'MIP(IxI)_TFEVP'!BQ23)-1)*100,0)</f>
        <v>-1.1102230246251565E-13</v>
      </c>
      <c r="BR23" s="247">
        <f>IFERROR(((+'Sim_Dm_MIP(IxI)'!BR23/'MIP(IxI)_TFEVP'!BR23)-1)*100,0)</f>
        <v>-4.3298697960381105E-13</v>
      </c>
      <c r="BS23" s="247">
        <f>IFERROR(((+'Sim_Dm_MIP(IxI)'!BS23/'MIP(IxI)_TFEVP'!BS23)-1)*100,0)</f>
        <v>4.4408920985006262E-14</v>
      </c>
      <c r="BT23" s="247">
        <f>IFERROR(((+'Sim_Dm_MIP(IxI)'!BT23/'MIP(IxI)_TFEVP'!BT23)-1)*100,0)</f>
        <v>1.5543122344752192E-13</v>
      </c>
      <c r="BU23" s="247">
        <f>IFERROR(((+'Sim_Dm_MIP(IxI)'!BU23/'MIP(IxI)_TFEVP'!BU23)-1)*100,0)</f>
        <v>-4.4408920985006262E-14</v>
      </c>
      <c r="BV23" s="247">
        <f>IFERROR(((+'Sim_Dm_MIP(IxI)'!BV23/'MIP(IxI)_TFEVP'!BV23)-1)*100,0)</f>
        <v>1.9984014443252818E-13</v>
      </c>
      <c r="BW23" s="247">
        <f>IFERROR(((+'Sim_Dm_MIP(IxI)'!BW23/'MIP(IxI)_TFEVP'!BW23)-1)*100,0)</f>
        <v>-2.4424906541753444E-13</v>
      </c>
      <c r="BX23" s="247">
        <f>IFERROR(((+'Sim_Dm_MIP(IxI)'!BX23/'MIP(IxI)_TFEVP'!BX23)-1)*100,0)</f>
        <v>1.9984014443252818E-13</v>
      </c>
      <c r="BY23" s="247">
        <f>IFERROR(((+'Sim_Dm_MIP(IxI)'!BY23/'MIP(IxI)_TFEVP'!BY23)-1)*100,0)</f>
        <v>-1.5543122344752192E-13</v>
      </c>
      <c r="BZ23" s="247">
        <f>IFERROR(((+'Sim_Dm_MIP(IxI)'!BZ23/'MIP(IxI)_TFEVP'!BZ23)-1)*100,0)</f>
        <v>-3.8857805861880479E-13</v>
      </c>
      <c r="CA23" s="265">
        <f>IFERROR(((+'Sim_Dm_MIP(IxI)'!CA23/'MIP(IxI)_TFEVP'!CA23)-1)*100,0)</f>
        <v>0</v>
      </c>
      <c r="CB23" s="256">
        <f>IFERROR(((+'Sim_Dm_MIP(IxI)'!CB23/'MIP(IxI)_TFEVP'!CB23)-1)*100,0)</f>
        <v>-1.3322676295501878E-13</v>
      </c>
      <c r="CC23" s="246">
        <f>IFERROR(((+'Sim_Dm_MIP(IxI)'!CC23/'MIP(IxI)_TFEVP'!CC23)-1)*100,0)</f>
        <v>0</v>
      </c>
      <c r="CD23" s="247">
        <f>IFERROR(((+'Sim_Dm_MIP(IxI)'!CD23/'MIP(IxI)_TFEVP'!CD23)-1)*100,0)</f>
        <v>0</v>
      </c>
      <c r="CE23" s="247">
        <f>IFERROR(((+'Sim_Dm_MIP(IxI)'!CE23/'MIP(IxI)_TFEVP'!CE23)-1)*100,0)</f>
        <v>0</v>
      </c>
      <c r="CF23" s="247">
        <f>IFERROR(((+'Sim_Dm_MIP(IxI)'!CF23/'MIP(IxI)_TFEVP'!CF23)-1)*100,0)</f>
        <v>0</v>
      </c>
      <c r="CG23" s="247">
        <f>IFERROR(((+'Sim_Dm_MIP(IxI)'!CG23/'MIP(IxI)_TFEVP'!CG23)-1)*100,0)</f>
        <v>0</v>
      </c>
      <c r="CH23" s="248">
        <f>IFERROR(((+'Sim_Dm_MIP(IxI)'!CH23/'MIP(IxI)_TFEVP'!CH23)-1)*100,0)</f>
        <v>0</v>
      </c>
      <c r="CI23" s="279">
        <f>IFERROR(((+'Sim_Dm_MIP(IxI)'!CI23/'MIP(IxI)_TFEVP'!CI23)-1)*100,0)</f>
        <v>-1.1102230246251565E-13</v>
      </c>
    </row>
    <row r="24" spans="1:87" ht="19.5" x14ac:dyDescent="0.25">
      <c r="A24" s="30"/>
      <c r="B24" s="42" t="s">
        <v>15</v>
      </c>
      <c r="C24" s="43" t="s">
        <v>126</v>
      </c>
      <c r="D24" s="246">
        <f>IFERROR(((+'Sim_Dm_MIP(IxI)'!D24/'MIP(IxI)_TFEVP'!D24)-1)*100,0)</f>
        <v>-3.3306690738754696E-13</v>
      </c>
      <c r="E24" s="247">
        <f>IFERROR(((+'Sim_Dm_MIP(IxI)'!E24/'MIP(IxI)_TFEVP'!E24)-1)*100,0)</f>
        <v>6.6613381477509392E-14</v>
      </c>
      <c r="F24" s="247">
        <f>IFERROR(((+'Sim_Dm_MIP(IxI)'!F24/'MIP(IxI)_TFEVP'!F24)-1)*100,0)</f>
        <v>-3.3306690738754696E-13</v>
      </c>
      <c r="G24" s="247">
        <f>IFERROR(((+'Sim_Dm_MIP(IxI)'!G24/'MIP(IxI)_TFEVP'!G24)-1)*100,0)</f>
        <v>5.1070259132757201E-13</v>
      </c>
      <c r="H24" s="247">
        <f>IFERROR(((+'Sim_Dm_MIP(IxI)'!H24/'MIP(IxI)_TFEVP'!H24)-1)*100,0)</f>
        <v>-6.6613381477509392E-14</v>
      </c>
      <c r="I24" s="247">
        <f>IFERROR(((+'Sim_Dm_MIP(IxI)'!I24/'MIP(IxI)_TFEVP'!I24)-1)*100,0)</f>
        <v>2.2204460492503131E-13</v>
      </c>
      <c r="J24" s="247">
        <f>IFERROR(((+'Sim_Dm_MIP(IxI)'!J24/'MIP(IxI)_TFEVP'!J24)-1)*100,0)</f>
        <v>4.4408920985006262E-14</v>
      </c>
      <c r="K24" s="247">
        <f>IFERROR(((+'Sim_Dm_MIP(IxI)'!K24/'MIP(IxI)_TFEVP'!K24)-1)*100,0)</f>
        <v>8.8817841970012523E-14</v>
      </c>
      <c r="L24" s="247">
        <f>IFERROR(((+'Sim_Dm_MIP(IxI)'!L24/'MIP(IxI)_TFEVP'!L24)-1)*100,0)</f>
        <v>-6.6613381477509392E-14</v>
      </c>
      <c r="M24" s="247">
        <f>IFERROR(((+'Sim_Dm_MIP(IxI)'!M24/'MIP(IxI)_TFEVP'!M24)-1)*100,0)</f>
        <v>-7.7715611723760958E-14</v>
      </c>
      <c r="N24" s="247">
        <f>IFERROR(((+'Sim_Dm_MIP(IxI)'!N24/'MIP(IxI)_TFEVP'!N24)-1)*100,0)</f>
        <v>-1.4432899320127035E-13</v>
      </c>
      <c r="O24" s="247">
        <f>IFERROR(((+'Sim_Dm_MIP(IxI)'!O24/'MIP(IxI)_TFEVP'!O24)-1)*100,0)</f>
        <v>6.6613381477509392E-14</v>
      </c>
      <c r="P24" s="247">
        <f>IFERROR(((+'Sim_Dm_MIP(IxI)'!P24/'MIP(IxI)_TFEVP'!P24)-1)*100,0)</f>
        <v>-1.8873791418627661E-13</v>
      </c>
      <c r="Q24" s="247">
        <f>IFERROR(((+'Sim_Dm_MIP(IxI)'!Q24/'MIP(IxI)_TFEVP'!Q24)-1)*100,0)</f>
        <v>2.4424906541753444E-13</v>
      </c>
      <c r="R24" s="247">
        <f>IFERROR(((+'Sim_Dm_MIP(IxI)'!R24/'MIP(IxI)_TFEVP'!R24)-1)*100,0)</f>
        <v>-4.2188474935755949E-13</v>
      </c>
      <c r="S24" s="247">
        <f>IFERROR(((+'Sim_Dm_MIP(IxI)'!S24/'MIP(IxI)_TFEVP'!S24)-1)*100,0)</f>
        <v>4.4408920985006262E-14</v>
      </c>
      <c r="T24" s="247">
        <f>IFERROR(((+'Sim_Dm_MIP(IxI)'!T24/'MIP(IxI)_TFEVP'!T24)-1)*100,0)</f>
        <v>1.9984014443252818E-13</v>
      </c>
      <c r="U24" s="247">
        <f>IFERROR(((+'Sim_Dm_MIP(IxI)'!U24/'MIP(IxI)_TFEVP'!U24)-1)*100,0)</f>
        <v>-1.2212453270876722E-13</v>
      </c>
      <c r="V24" s="247">
        <f>IFERROR(((+'Sim_Dm_MIP(IxI)'!V24/'MIP(IxI)_TFEVP'!V24)-1)*100,0)</f>
        <v>3.3306690738754696E-13</v>
      </c>
      <c r="W24" s="247">
        <f>IFERROR(((+'Sim_Dm_MIP(IxI)'!W24/'MIP(IxI)_TFEVP'!W24)-1)*100,0)</f>
        <v>-2.3314683517128287E-13</v>
      </c>
      <c r="X24" s="247">
        <f>IFERROR(((+'Sim_Dm_MIP(IxI)'!X24/'MIP(IxI)_TFEVP'!X24)-1)*100,0)</f>
        <v>-6.6613381477509392E-14</v>
      </c>
      <c r="Y24" s="247">
        <f>IFERROR(((+'Sim_Dm_MIP(IxI)'!Y24/'MIP(IxI)_TFEVP'!Y24)-1)*100,0)</f>
        <v>3.7747582837255322E-13</v>
      </c>
      <c r="Z24" s="247">
        <f>IFERROR(((+'Sim_Dm_MIP(IxI)'!Z24/'MIP(IxI)_TFEVP'!Z24)-1)*100,0)</f>
        <v>1.7763568394002505E-13</v>
      </c>
      <c r="AA24" s="247">
        <f>IFERROR(((+'Sim_Dm_MIP(IxI)'!AA24/'MIP(IxI)_TFEVP'!AA24)-1)*100,0)</f>
        <v>-5.5511151231257827E-14</v>
      </c>
      <c r="AB24" s="247">
        <f>IFERROR(((+'Sim_Dm_MIP(IxI)'!AB24/'MIP(IxI)_TFEVP'!AB24)-1)*100,0)</f>
        <v>1.3322676295501878E-13</v>
      </c>
      <c r="AC24" s="247">
        <f>IFERROR(((+'Sim_Dm_MIP(IxI)'!AC24/'MIP(IxI)_TFEVP'!AC24)-1)*100,0)</f>
        <v>4.6629367034256575E-13</v>
      </c>
      <c r="AD24" s="247">
        <f>IFERROR(((+'Sim_Dm_MIP(IxI)'!AD24/'MIP(IxI)_TFEVP'!AD24)-1)*100,0)</f>
        <v>-8.8817841970012523E-14</v>
      </c>
      <c r="AE24" s="247">
        <f>IFERROR(((+'Sim_Dm_MIP(IxI)'!AE24/'MIP(IxI)_TFEVP'!AE24)-1)*100,0)</f>
        <v>-1.9984014443252818E-13</v>
      </c>
      <c r="AF24" s="247">
        <f>IFERROR(((+'Sim_Dm_MIP(IxI)'!AF24/'MIP(IxI)_TFEVP'!AF24)-1)*100,0)</f>
        <v>-4.6629367034256575E-13</v>
      </c>
      <c r="AG24" s="247">
        <f>IFERROR(((+'Sim_Dm_MIP(IxI)'!AG24/'MIP(IxI)_TFEVP'!AG24)-1)*100,0)</f>
        <v>4.4408920985006262E-13</v>
      </c>
      <c r="AH24" s="247">
        <f>IFERROR(((+'Sim_Dm_MIP(IxI)'!AH24/'MIP(IxI)_TFEVP'!AH24)-1)*100,0)</f>
        <v>3.1086244689504383E-13</v>
      </c>
      <c r="AI24" s="247">
        <f>IFERROR(((+'Sim_Dm_MIP(IxI)'!AI24/'MIP(IxI)_TFEVP'!AI24)-1)*100,0)</f>
        <v>1.1102230246251565E-13</v>
      </c>
      <c r="AJ24" s="247">
        <f>IFERROR(((+'Sim_Dm_MIP(IxI)'!AJ24/'MIP(IxI)_TFEVP'!AJ24)-1)*100,0)</f>
        <v>0</v>
      </c>
      <c r="AK24" s="247">
        <f>IFERROR(((+'Sim_Dm_MIP(IxI)'!AK24/'MIP(IxI)_TFEVP'!AK24)-1)*100,0)</f>
        <v>2.2204460492503131E-13</v>
      </c>
      <c r="AL24" s="247">
        <f>IFERROR(((+'Sim_Dm_MIP(IxI)'!AL24/'MIP(IxI)_TFEVP'!AL24)-1)*100,0)</f>
        <v>-2.2204460492503131E-14</v>
      </c>
      <c r="AM24" s="247">
        <f>IFERROR(((+'Sim_Dm_MIP(IxI)'!AM24/'MIP(IxI)_TFEVP'!AM24)-1)*100,0)</f>
        <v>1.7763568394002505E-13</v>
      </c>
      <c r="AN24" s="247">
        <f>IFERROR(((+'Sim_Dm_MIP(IxI)'!AN24/'MIP(IxI)_TFEVP'!AN24)-1)*100,0)</f>
        <v>-5.5511151231257827E-14</v>
      </c>
      <c r="AO24" s="247">
        <f>IFERROR(((+'Sim_Dm_MIP(IxI)'!AO24/'MIP(IxI)_TFEVP'!AO24)-1)*100,0)</f>
        <v>1.5543122344752192E-13</v>
      </c>
      <c r="AP24" s="247">
        <f>IFERROR(((+'Sim_Dm_MIP(IxI)'!AP24/'MIP(IxI)_TFEVP'!AP24)-1)*100,0)</f>
        <v>3.9968028886505635E-13</v>
      </c>
      <c r="AQ24" s="247">
        <f>IFERROR(((+'Sim_Dm_MIP(IxI)'!AQ24/'MIP(IxI)_TFEVP'!AQ24)-1)*100,0)</f>
        <v>-5.5511151231257827E-14</v>
      </c>
      <c r="AR24" s="247">
        <f>IFERROR(((+'Sim_Dm_MIP(IxI)'!AR24/'MIP(IxI)_TFEVP'!AR24)-1)*100,0)</f>
        <v>-9.9920072216264089E-14</v>
      </c>
      <c r="AS24" s="247">
        <f>IFERROR(((+'Sim_Dm_MIP(IxI)'!AS24/'MIP(IxI)_TFEVP'!AS24)-1)*100,0)</f>
        <v>-1.1102230246251565E-14</v>
      </c>
      <c r="AT24" s="247">
        <f>IFERROR(((+'Sim_Dm_MIP(IxI)'!AT24/'MIP(IxI)_TFEVP'!AT24)-1)*100,0)</f>
        <v>2.2204460492503131E-14</v>
      </c>
      <c r="AU24" s="247">
        <f>IFERROR(((+'Sim_Dm_MIP(IxI)'!AU24/'MIP(IxI)_TFEVP'!AU24)-1)*100,0)</f>
        <v>-2.7755575615628914E-13</v>
      </c>
      <c r="AV24" s="247">
        <f>IFERROR(((+'Sim_Dm_MIP(IxI)'!AV24/'MIP(IxI)_TFEVP'!AV24)-1)*100,0)</f>
        <v>0</v>
      </c>
      <c r="AW24" s="247">
        <f>IFERROR(((+'Sim_Dm_MIP(IxI)'!AW24/'MIP(IxI)_TFEVP'!AW24)-1)*100,0)</f>
        <v>-1.9984014443252818E-13</v>
      </c>
      <c r="AX24" s="247">
        <f>IFERROR(((+'Sim_Dm_MIP(IxI)'!AX24/'MIP(IxI)_TFEVP'!AX24)-1)*100,0)</f>
        <v>-2.1094237467877974E-13</v>
      </c>
      <c r="AY24" s="247">
        <f>IFERROR(((+'Sim_Dm_MIP(IxI)'!AY24/'MIP(IxI)_TFEVP'!AY24)-1)*100,0)</f>
        <v>1.1102230246251565E-13</v>
      </c>
      <c r="AZ24" s="247">
        <f>IFERROR(((+'Sim_Dm_MIP(IxI)'!AZ24/'MIP(IxI)_TFEVP'!AZ24)-1)*100,0)</f>
        <v>-6.6613381477509392E-14</v>
      </c>
      <c r="BA24" s="247">
        <f>IFERROR(((+'Sim_Dm_MIP(IxI)'!BA24/'MIP(IxI)_TFEVP'!BA24)-1)*100,0)</f>
        <v>2.2204460492503131E-13</v>
      </c>
      <c r="BB24" s="247">
        <f>IFERROR(((+'Sim_Dm_MIP(IxI)'!BB24/'MIP(IxI)_TFEVP'!BB24)-1)*100,0)</f>
        <v>1.9984014443252818E-13</v>
      </c>
      <c r="BC24" s="247">
        <f>IFERROR(((+'Sim_Dm_MIP(IxI)'!BC24/'MIP(IxI)_TFEVP'!BC24)-1)*100,0)</f>
        <v>-5.1070259132757201E-13</v>
      </c>
      <c r="BD24" s="247">
        <f>IFERROR(((+'Sim_Dm_MIP(IxI)'!BD24/'MIP(IxI)_TFEVP'!BD24)-1)*100,0)</f>
        <v>1.9984014443252818E-13</v>
      </c>
      <c r="BE24" s="247">
        <f>IFERROR(((+'Sim_Dm_MIP(IxI)'!BE24/'MIP(IxI)_TFEVP'!BE24)-1)*100,0)</f>
        <v>1.9984014443252818E-13</v>
      </c>
      <c r="BF24" s="247">
        <f>IFERROR(((+'Sim_Dm_MIP(IxI)'!BF24/'MIP(IxI)_TFEVP'!BF24)-1)*100,0)</f>
        <v>-4.5519144009631418E-13</v>
      </c>
      <c r="BG24" s="247">
        <f>IFERROR(((+'Sim_Dm_MIP(IxI)'!BG24/'MIP(IxI)_TFEVP'!BG24)-1)*100,0)</f>
        <v>1.7763568394002505E-13</v>
      </c>
      <c r="BH24" s="247">
        <f>IFERROR(((+'Sim_Dm_MIP(IxI)'!BH24/'MIP(IxI)_TFEVP'!BH24)-1)*100,0)</f>
        <v>3.9968028886505635E-13</v>
      </c>
      <c r="BI24" s="247">
        <f>IFERROR(((+'Sim_Dm_MIP(IxI)'!BI24/'MIP(IxI)_TFEVP'!BI24)-1)*100,0)</f>
        <v>4.2188474935755949E-13</v>
      </c>
      <c r="BJ24" s="247">
        <f>IFERROR(((+'Sim_Dm_MIP(IxI)'!BJ24/'MIP(IxI)_TFEVP'!BJ24)-1)*100,0)</f>
        <v>-1.7763568394002505E-13</v>
      </c>
      <c r="BK24" s="247">
        <f>IFERROR(((+'Sim_Dm_MIP(IxI)'!BK24/'MIP(IxI)_TFEVP'!BK24)-1)*100,0)</f>
        <v>1.5543122344752192E-13</v>
      </c>
      <c r="BL24" s="247">
        <f>IFERROR(((+'Sim_Dm_MIP(IxI)'!BL24/'MIP(IxI)_TFEVP'!BL24)-1)*100,0)</f>
        <v>-2.3314683517128287E-13</v>
      </c>
      <c r="BM24" s="247">
        <f>IFERROR(((+'Sim_Dm_MIP(IxI)'!BM24/'MIP(IxI)_TFEVP'!BM24)-1)*100,0)</f>
        <v>0</v>
      </c>
      <c r="BN24" s="247">
        <f>IFERROR(((+'Sim_Dm_MIP(IxI)'!BN24/'MIP(IxI)_TFEVP'!BN24)-1)*100,0)</f>
        <v>-1.1102230246251565E-13</v>
      </c>
      <c r="BO24" s="247">
        <f>IFERROR(((+'Sim_Dm_MIP(IxI)'!BO24/'MIP(IxI)_TFEVP'!BO24)-1)*100,0)</f>
        <v>5.5511151231257827E-13</v>
      </c>
      <c r="BP24" s="247">
        <f>IFERROR(((+'Sim_Dm_MIP(IxI)'!BP24/'MIP(IxI)_TFEVP'!BP24)-1)*100,0)</f>
        <v>-2.4424906541753444E-13</v>
      </c>
      <c r="BQ24" s="247">
        <f>IFERROR(((+'Sim_Dm_MIP(IxI)'!BQ24/'MIP(IxI)_TFEVP'!BQ24)-1)*100,0)</f>
        <v>-1.2212453270876722E-13</v>
      </c>
      <c r="BR24" s="247">
        <f>IFERROR(((+'Sim_Dm_MIP(IxI)'!BR24/'MIP(IxI)_TFEVP'!BR24)-1)*100,0)</f>
        <v>1.9984014443252818E-13</v>
      </c>
      <c r="BS24" s="247">
        <f>IFERROR(((+'Sim_Dm_MIP(IxI)'!BS24/'MIP(IxI)_TFEVP'!BS24)-1)*100,0)</f>
        <v>3.1086244689504383E-13</v>
      </c>
      <c r="BT24" s="247">
        <f>IFERROR(((+'Sim_Dm_MIP(IxI)'!BT24/'MIP(IxI)_TFEVP'!BT24)-1)*100,0)</f>
        <v>-4.6629367034256575E-13</v>
      </c>
      <c r="BU24" s="247">
        <f>IFERROR(((+'Sim_Dm_MIP(IxI)'!BU24/'MIP(IxI)_TFEVP'!BU24)-1)*100,0)</f>
        <v>-4.5519144009631418E-13</v>
      </c>
      <c r="BV24" s="247">
        <f>IFERROR(((+'Sim_Dm_MIP(IxI)'!BV24/'MIP(IxI)_TFEVP'!BV24)-1)*100,0)</f>
        <v>2.2204460492503131E-14</v>
      </c>
      <c r="BW24" s="247">
        <f>IFERROR(((+'Sim_Dm_MIP(IxI)'!BW24/'MIP(IxI)_TFEVP'!BW24)-1)*100,0)</f>
        <v>8.8817841970012523E-14</v>
      </c>
      <c r="BX24" s="247">
        <f>IFERROR(((+'Sim_Dm_MIP(IxI)'!BX24/'MIP(IxI)_TFEVP'!BX24)-1)*100,0)</f>
        <v>8.8817841970012523E-14</v>
      </c>
      <c r="BY24" s="247">
        <f>IFERROR(((+'Sim_Dm_MIP(IxI)'!BY24/'MIP(IxI)_TFEVP'!BY24)-1)*100,0)</f>
        <v>4.4408920985006262E-13</v>
      </c>
      <c r="BZ24" s="247">
        <f>IFERROR(((+'Sim_Dm_MIP(IxI)'!BZ24/'MIP(IxI)_TFEVP'!BZ24)-1)*100,0)</f>
        <v>-2.1094237467877974E-13</v>
      </c>
      <c r="CA24" s="265">
        <f>IFERROR(((+'Sim_Dm_MIP(IxI)'!CA24/'MIP(IxI)_TFEVP'!CA24)-1)*100,0)</f>
        <v>0</v>
      </c>
      <c r="CB24" s="256">
        <f>IFERROR(((+'Sim_Dm_MIP(IxI)'!CB24/'MIP(IxI)_TFEVP'!CB24)-1)*100,0)</f>
        <v>1.1102230246251565E-13</v>
      </c>
      <c r="CC24" s="246">
        <f>IFERROR(((+'Sim_Dm_MIP(IxI)'!CC24/'MIP(IxI)_TFEVP'!CC24)-1)*100,0)</f>
        <v>0</v>
      </c>
      <c r="CD24" s="247">
        <f>IFERROR(((+'Sim_Dm_MIP(IxI)'!CD24/'MIP(IxI)_TFEVP'!CD24)-1)*100,0)</f>
        <v>0</v>
      </c>
      <c r="CE24" s="247">
        <f>IFERROR(((+'Sim_Dm_MIP(IxI)'!CE24/'MIP(IxI)_TFEVP'!CE24)-1)*100,0)</f>
        <v>0</v>
      </c>
      <c r="CF24" s="247">
        <f>IFERROR(((+'Sim_Dm_MIP(IxI)'!CF24/'MIP(IxI)_TFEVP'!CF24)-1)*100,0)</f>
        <v>0</v>
      </c>
      <c r="CG24" s="247">
        <f>IFERROR(((+'Sim_Dm_MIP(IxI)'!CG24/'MIP(IxI)_TFEVP'!CG24)-1)*100,0)</f>
        <v>0</v>
      </c>
      <c r="CH24" s="248">
        <f>IFERROR(((+'Sim_Dm_MIP(IxI)'!CH24/'MIP(IxI)_TFEVP'!CH24)-1)*100,0)</f>
        <v>0</v>
      </c>
      <c r="CI24" s="279">
        <f>IFERROR(((+'Sim_Dm_MIP(IxI)'!CI24/'MIP(IxI)_TFEVP'!CI24)-1)*100,0)</f>
        <v>1.5543122344752192E-13</v>
      </c>
    </row>
    <row r="25" spans="1:87" ht="19.5" x14ac:dyDescent="0.25">
      <c r="A25" s="30"/>
      <c r="B25" s="42" t="s">
        <v>16</v>
      </c>
      <c r="C25" s="43" t="s">
        <v>127</v>
      </c>
      <c r="D25" s="246">
        <f>IFERROR(((+'Sim_Dm_MIP(IxI)'!D25/'MIP(IxI)_TFEVP'!D25)-1)*100,0)</f>
        <v>-2.6645352591003757E-13</v>
      </c>
      <c r="E25" s="247">
        <f>IFERROR(((+'Sim_Dm_MIP(IxI)'!E25/'MIP(IxI)_TFEVP'!E25)-1)*100,0)</f>
        <v>1.5543122344752192E-13</v>
      </c>
      <c r="F25" s="247">
        <f>IFERROR(((+'Sim_Dm_MIP(IxI)'!F25/'MIP(IxI)_TFEVP'!F25)-1)*100,0)</f>
        <v>-3.4416913763379853E-13</v>
      </c>
      <c r="G25" s="247">
        <f>IFERROR(((+'Sim_Dm_MIP(IxI)'!G25/'MIP(IxI)_TFEVP'!G25)-1)*100,0)</f>
        <v>5.773159728050814E-13</v>
      </c>
      <c r="H25" s="247">
        <f>IFERROR(((+'Sim_Dm_MIP(IxI)'!H25/'MIP(IxI)_TFEVP'!H25)-1)*100,0)</f>
        <v>-4.4408920985006262E-14</v>
      </c>
      <c r="I25" s="247">
        <f>IFERROR(((+'Sim_Dm_MIP(IxI)'!I25/'MIP(IxI)_TFEVP'!I25)-1)*100,0)</f>
        <v>4.8849813083506888E-13</v>
      </c>
      <c r="J25" s="247">
        <f>IFERROR(((+'Sim_Dm_MIP(IxI)'!J25/'MIP(IxI)_TFEVP'!J25)-1)*100,0)</f>
        <v>-1.4432899320127035E-13</v>
      </c>
      <c r="K25" s="247">
        <f>IFERROR(((+'Sim_Dm_MIP(IxI)'!K25/'MIP(IxI)_TFEVP'!K25)-1)*100,0)</f>
        <v>2.2204460492503131E-14</v>
      </c>
      <c r="L25" s="247">
        <f>IFERROR(((+'Sim_Dm_MIP(IxI)'!L25/'MIP(IxI)_TFEVP'!L25)-1)*100,0)</f>
        <v>8.8817841970012523E-14</v>
      </c>
      <c r="M25" s="247">
        <f>IFERROR(((+'Sim_Dm_MIP(IxI)'!M25/'MIP(IxI)_TFEVP'!M25)-1)*100,0)</f>
        <v>-3.3306690738754696E-14</v>
      </c>
      <c r="N25" s="247">
        <f>IFERROR(((+'Sim_Dm_MIP(IxI)'!N25/'MIP(IxI)_TFEVP'!N25)-1)*100,0)</f>
        <v>-3.4416913763379853E-13</v>
      </c>
      <c r="O25" s="247">
        <f>IFERROR(((+'Sim_Dm_MIP(IxI)'!O25/'MIP(IxI)_TFEVP'!O25)-1)*100,0)</f>
        <v>-4.3298697960381105E-13</v>
      </c>
      <c r="P25" s="247">
        <f>IFERROR(((+'Sim_Dm_MIP(IxI)'!P25/'MIP(IxI)_TFEVP'!P25)-1)*100,0)</f>
        <v>-3.4416913763379853E-13</v>
      </c>
      <c r="Q25" s="247">
        <f>IFERROR(((+'Sim_Dm_MIP(IxI)'!Q25/'MIP(IxI)_TFEVP'!Q25)-1)*100,0)</f>
        <v>-1.2212453270876722E-13</v>
      </c>
      <c r="R25" s="247">
        <f>IFERROR(((+'Sim_Dm_MIP(IxI)'!R25/'MIP(IxI)_TFEVP'!R25)-1)*100,0)</f>
        <v>4.4408920985006262E-14</v>
      </c>
      <c r="S25" s="247">
        <f>IFERROR(((+'Sim_Dm_MIP(IxI)'!S25/'MIP(IxI)_TFEVP'!S25)-1)*100,0)</f>
        <v>-1.1102230246251565E-14</v>
      </c>
      <c r="T25" s="247">
        <f>IFERROR(((+'Sim_Dm_MIP(IxI)'!T25/'MIP(IxI)_TFEVP'!T25)-1)*100,0)</f>
        <v>-1.6653345369377348E-13</v>
      </c>
      <c r="U25" s="247">
        <f>IFERROR(((+'Sim_Dm_MIP(IxI)'!U25/'MIP(IxI)_TFEVP'!U25)-1)*100,0)</f>
        <v>-4.5519144009631418E-13</v>
      </c>
      <c r="V25" s="247">
        <f>IFERROR(((+'Sim_Dm_MIP(IxI)'!V25/'MIP(IxI)_TFEVP'!V25)-1)*100,0)</f>
        <v>4.2188474935755949E-13</v>
      </c>
      <c r="W25" s="247">
        <f>IFERROR(((+'Sim_Dm_MIP(IxI)'!W25/'MIP(IxI)_TFEVP'!W25)-1)*100,0)</f>
        <v>-2.9976021664879227E-13</v>
      </c>
      <c r="X25" s="247">
        <f>IFERROR(((+'Sim_Dm_MIP(IxI)'!X25/'MIP(IxI)_TFEVP'!X25)-1)*100,0)</f>
        <v>8.8817841970012523E-14</v>
      </c>
      <c r="Y25" s="247">
        <f>IFERROR(((+'Sim_Dm_MIP(IxI)'!Y25/'MIP(IxI)_TFEVP'!Y25)-1)*100,0)</f>
        <v>-1.6653345369377348E-13</v>
      </c>
      <c r="Z25" s="247">
        <f>IFERROR(((+'Sim_Dm_MIP(IxI)'!Z25/'MIP(IxI)_TFEVP'!Z25)-1)*100,0)</f>
        <v>0</v>
      </c>
      <c r="AA25" s="247">
        <f>IFERROR(((+'Sim_Dm_MIP(IxI)'!AA25/'MIP(IxI)_TFEVP'!AA25)-1)*100,0)</f>
        <v>3.1086244689504383E-13</v>
      </c>
      <c r="AB25" s="247">
        <f>IFERROR(((+'Sim_Dm_MIP(IxI)'!AB25/'MIP(IxI)_TFEVP'!AB25)-1)*100,0)</f>
        <v>2.4424906541753444E-13</v>
      </c>
      <c r="AC25" s="247">
        <f>IFERROR(((+'Sim_Dm_MIP(IxI)'!AC25/'MIP(IxI)_TFEVP'!AC25)-1)*100,0)</f>
        <v>3.9968028886505635E-13</v>
      </c>
      <c r="AD25" s="247">
        <f>IFERROR(((+'Sim_Dm_MIP(IxI)'!AD25/'MIP(IxI)_TFEVP'!AD25)-1)*100,0)</f>
        <v>2.886579864025407E-13</v>
      </c>
      <c r="AE25" s="247">
        <f>IFERROR(((+'Sim_Dm_MIP(IxI)'!AE25/'MIP(IxI)_TFEVP'!AE25)-1)*100,0)</f>
        <v>-8.8817841970012523E-14</v>
      </c>
      <c r="AF25" s="247">
        <f>IFERROR(((+'Sim_Dm_MIP(IxI)'!AF25/'MIP(IxI)_TFEVP'!AF25)-1)*100,0)</f>
        <v>-4.8849813083506888E-13</v>
      </c>
      <c r="AG25" s="247">
        <f>IFERROR(((+'Sim_Dm_MIP(IxI)'!AG25/'MIP(IxI)_TFEVP'!AG25)-1)*100,0)</f>
        <v>4.8849813083506888E-13</v>
      </c>
      <c r="AH25" s="247">
        <f>IFERROR(((+'Sim_Dm_MIP(IxI)'!AH25/'MIP(IxI)_TFEVP'!AH25)-1)*100,0)</f>
        <v>1.7763568394002505E-13</v>
      </c>
      <c r="AI25" s="247">
        <f>IFERROR(((+'Sim_Dm_MIP(IxI)'!AI25/'MIP(IxI)_TFEVP'!AI25)-1)*100,0)</f>
        <v>-3.3306690738754696E-14</v>
      </c>
      <c r="AJ25" s="247">
        <f>IFERROR(((+'Sim_Dm_MIP(IxI)'!AJ25/'MIP(IxI)_TFEVP'!AJ25)-1)*100,0)</f>
        <v>0</v>
      </c>
      <c r="AK25" s="247">
        <f>IFERROR(((+'Sim_Dm_MIP(IxI)'!AK25/'MIP(IxI)_TFEVP'!AK25)-1)*100,0)</f>
        <v>1.3322676295501878E-13</v>
      </c>
      <c r="AL25" s="247">
        <f>IFERROR(((+'Sim_Dm_MIP(IxI)'!AL25/'MIP(IxI)_TFEVP'!AL25)-1)*100,0)</f>
        <v>-5.5511151231257827E-14</v>
      </c>
      <c r="AM25" s="247">
        <f>IFERROR(((+'Sim_Dm_MIP(IxI)'!AM25/'MIP(IxI)_TFEVP'!AM25)-1)*100,0)</f>
        <v>6.6613381477509392E-14</v>
      </c>
      <c r="AN25" s="247">
        <f>IFERROR(((+'Sim_Dm_MIP(IxI)'!AN25/'MIP(IxI)_TFEVP'!AN25)-1)*100,0)</f>
        <v>-2.2204460492503131E-13</v>
      </c>
      <c r="AO25" s="247">
        <f>IFERROR(((+'Sim_Dm_MIP(IxI)'!AO25/'MIP(IxI)_TFEVP'!AO25)-1)*100,0)</f>
        <v>-1.6653345369377348E-13</v>
      </c>
      <c r="AP25" s="247">
        <f>IFERROR(((+'Sim_Dm_MIP(IxI)'!AP25/'MIP(IxI)_TFEVP'!AP25)-1)*100,0)</f>
        <v>1.3322676295501878E-13</v>
      </c>
      <c r="AQ25" s="247">
        <f>IFERROR(((+'Sim_Dm_MIP(IxI)'!AQ25/'MIP(IxI)_TFEVP'!AQ25)-1)*100,0)</f>
        <v>6.6613381477509392E-14</v>
      </c>
      <c r="AR25" s="247">
        <f>IFERROR(((+'Sim_Dm_MIP(IxI)'!AR25/'MIP(IxI)_TFEVP'!AR25)-1)*100,0)</f>
        <v>-9.9920072216264089E-14</v>
      </c>
      <c r="AS25" s="247">
        <f>IFERROR(((+'Sim_Dm_MIP(IxI)'!AS25/'MIP(IxI)_TFEVP'!AS25)-1)*100,0)</f>
        <v>1.1102230246251565E-13</v>
      </c>
      <c r="AT25" s="247">
        <f>IFERROR(((+'Sim_Dm_MIP(IxI)'!AT25/'MIP(IxI)_TFEVP'!AT25)-1)*100,0)</f>
        <v>1.9984014443252818E-13</v>
      </c>
      <c r="AU25" s="247">
        <f>IFERROR(((+'Sim_Dm_MIP(IxI)'!AU25/'MIP(IxI)_TFEVP'!AU25)-1)*100,0)</f>
        <v>-7.7715611723760958E-14</v>
      </c>
      <c r="AV25" s="247">
        <f>IFERROR(((+'Sim_Dm_MIP(IxI)'!AV25/'MIP(IxI)_TFEVP'!AV25)-1)*100,0)</f>
        <v>1.9984014443252818E-13</v>
      </c>
      <c r="AW25" s="247">
        <f>IFERROR(((+'Sim_Dm_MIP(IxI)'!AW25/'MIP(IxI)_TFEVP'!AW25)-1)*100,0)</f>
        <v>-3.6637359812630166E-13</v>
      </c>
      <c r="AX25" s="247">
        <f>IFERROR(((+'Sim_Dm_MIP(IxI)'!AX25/'MIP(IxI)_TFEVP'!AX25)-1)*100,0)</f>
        <v>-1.9984014443252818E-13</v>
      </c>
      <c r="AY25" s="247">
        <f>IFERROR(((+'Sim_Dm_MIP(IxI)'!AY25/'MIP(IxI)_TFEVP'!AY25)-1)*100,0)</f>
        <v>-3.3306690738754696E-14</v>
      </c>
      <c r="AZ25" s="247">
        <f>IFERROR(((+'Sim_Dm_MIP(IxI)'!AZ25/'MIP(IxI)_TFEVP'!AZ25)-1)*100,0)</f>
        <v>-9.9920072216264089E-14</v>
      </c>
      <c r="BA25" s="247">
        <f>IFERROR(((+'Sim_Dm_MIP(IxI)'!BA25/'MIP(IxI)_TFEVP'!BA25)-1)*100,0)</f>
        <v>6.4392935428259079E-13</v>
      </c>
      <c r="BB25" s="247">
        <f>IFERROR(((+'Sim_Dm_MIP(IxI)'!BB25/'MIP(IxI)_TFEVP'!BB25)-1)*100,0)</f>
        <v>3.3306690738754696E-13</v>
      </c>
      <c r="BC25" s="247">
        <f>IFERROR(((+'Sim_Dm_MIP(IxI)'!BC25/'MIP(IxI)_TFEVP'!BC25)-1)*100,0)</f>
        <v>-3.5527136788005009E-13</v>
      </c>
      <c r="BD25" s="247">
        <f>IFERROR(((+'Sim_Dm_MIP(IxI)'!BD25/'MIP(IxI)_TFEVP'!BD25)-1)*100,0)</f>
        <v>-9.9920072216264089E-14</v>
      </c>
      <c r="BE25" s="247">
        <f>IFERROR(((+'Sim_Dm_MIP(IxI)'!BE25/'MIP(IxI)_TFEVP'!BE25)-1)*100,0)</f>
        <v>3.7747582837255322E-13</v>
      </c>
      <c r="BF25" s="247">
        <f>IFERROR(((+'Sim_Dm_MIP(IxI)'!BF25/'MIP(IxI)_TFEVP'!BF25)-1)*100,0)</f>
        <v>4.4408920985006262E-14</v>
      </c>
      <c r="BG25" s="247">
        <f>IFERROR(((+'Sim_Dm_MIP(IxI)'!BG25/'MIP(IxI)_TFEVP'!BG25)-1)*100,0)</f>
        <v>-2.2204460492503131E-13</v>
      </c>
      <c r="BH25" s="247">
        <f>IFERROR(((+'Sim_Dm_MIP(IxI)'!BH25/'MIP(IxI)_TFEVP'!BH25)-1)*100,0)</f>
        <v>-1.9984014443252818E-13</v>
      </c>
      <c r="BI25" s="247">
        <f>IFERROR(((+'Sim_Dm_MIP(IxI)'!BI25/'MIP(IxI)_TFEVP'!BI25)-1)*100,0)</f>
        <v>1.7763568394002505E-13</v>
      </c>
      <c r="BJ25" s="247">
        <f>IFERROR(((+'Sim_Dm_MIP(IxI)'!BJ25/'MIP(IxI)_TFEVP'!BJ25)-1)*100,0)</f>
        <v>-1.4432899320127035E-13</v>
      </c>
      <c r="BK25" s="247">
        <f>IFERROR(((+'Sim_Dm_MIP(IxI)'!BK25/'MIP(IxI)_TFEVP'!BK25)-1)*100,0)</f>
        <v>1.5543122344752192E-13</v>
      </c>
      <c r="BL25" s="247">
        <f>IFERROR(((+'Sim_Dm_MIP(IxI)'!BL25/'MIP(IxI)_TFEVP'!BL25)-1)*100,0)</f>
        <v>-7.7715611723760958E-14</v>
      </c>
      <c r="BM25" s="247">
        <f>IFERROR(((+'Sim_Dm_MIP(IxI)'!BM25/'MIP(IxI)_TFEVP'!BM25)-1)*100,0)</f>
        <v>-2.4424906541753444E-13</v>
      </c>
      <c r="BN25" s="247">
        <f>IFERROR(((+'Sim_Dm_MIP(IxI)'!BN25/'MIP(IxI)_TFEVP'!BN25)-1)*100,0)</f>
        <v>4.4408920985006262E-14</v>
      </c>
      <c r="BO25" s="247">
        <f>IFERROR(((+'Sim_Dm_MIP(IxI)'!BO25/'MIP(IxI)_TFEVP'!BO25)-1)*100,0)</f>
        <v>1.9984014443252818E-13</v>
      </c>
      <c r="BP25" s="247">
        <f>IFERROR(((+'Sim_Dm_MIP(IxI)'!BP25/'MIP(IxI)_TFEVP'!BP25)-1)*100,0)</f>
        <v>1.1102230246251565E-13</v>
      </c>
      <c r="BQ25" s="247">
        <f>IFERROR(((+'Sim_Dm_MIP(IxI)'!BQ25/'MIP(IxI)_TFEVP'!BQ25)-1)*100,0)</f>
        <v>-1.2212453270876722E-13</v>
      </c>
      <c r="BR25" s="247">
        <f>IFERROR(((+'Sim_Dm_MIP(IxI)'!BR25/'MIP(IxI)_TFEVP'!BR25)-1)*100,0)</f>
        <v>-1.9984014443252818E-13</v>
      </c>
      <c r="BS25" s="247">
        <f>IFERROR(((+'Sim_Dm_MIP(IxI)'!BS25/'MIP(IxI)_TFEVP'!BS25)-1)*100,0)</f>
        <v>3.7747582837255322E-13</v>
      </c>
      <c r="BT25" s="247">
        <f>IFERROR(((+'Sim_Dm_MIP(IxI)'!BT25/'MIP(IxI)_TFEVP'!BT25)-1)*100,0)</f>
        <v>-2.2204460492503131E-13</v>
      </c>
      <c r="BU25" s="247">
        <f>IFERROR(((+'Sim_Dm_MIP(IxI)'!BU25/'MIP(IxI)_TFEVP'!BU25)-1)*100,0)</f>
        <v>8.8817841970012523E-14</v>
      </c>
      <c r="BV25" s="247">
        <f>IFERROR(((+'Sim_Dm_MIP(IxI)'!BV25/'MIP(IxI)_TFEVP'!BV25)-1)*100,0)</f>
        <v>-9.9920072216264089E-14</v>
      </c>
      <c r="BW25" s="247">
        <f>IFERROR(((+'Sim_Dm_MIP(IxI)'!BW25/'MIP(IxI)_TFEVP'!BW25)-1)*100,0)</f>
        <v>3.3306690738754696E-13</v>
      </c>
      <c r="BX25" s="247">
        <f>IFERROR(((+'Sim_Dm_MIP(IxI)'!BX25/'MIP(IxI)_TFEVP'!BX25)-1)*100,0)</f>
        <v>-2.6645352591003757E-13</v>
      </c>
      <c r="BY25" s="247">
        <f>IFERROR(((+'Sim_Dm_MIP(IxI)'!BY25/'MIP(IxI)_TFEVP'!BY25)-1)*100,0)</f>
        <v>1.9984014443252818E-13</v>
      </c>
      <c r="BZ25" s="247">
        <f>IFERROR(((+'Sim_Dm_MIP(IxI)'!BZ25/'MIP(IxI)_TFEVP'!BZ25)-1)*100,0)</f>
        <v>-9.9920072216264089E-14</v>
      </c>
      <c r="CA25" s="265">
        <f>IFERROR(((+'Sim_Dm_MIP(IxI)'!CA25/'MIP(IxI)_TFEVP'!CA25)-1)*100,0)</f>
        <v>0</v>
      </c>
      <c r="CB25" s="256">
        <f>IFERROR(((+'Sim_Dm_MIP(IxI)'!CB25/'MIP(IxI)_TFEVP'!CB25)-1)*100,0)</f>
        <v>-8.8817841970012523E-14</v>
      </c>
      <c r="CC25" s="246">
        <f>IFERROR(((+'Sim_Dm_MIP(IxI)'!CC25/'MIP(IxI)_TFEVP'!CC25)-1)*100,0)</f>
        <v>0</v>
      </c>
      <c r="CD25" s="247">
        <f>IFERROR(((+'Sim_Dm_MIP(IxI)'!CD25/'MIP(IxI)_TFEVP'!CD25)-1)*100,0)</f>
        <v>0</v>
      </c>
      <c r="CE25" s="247">
        <f>IFERROR(((+'Sim_Dm_MIP(IxI)'!CE25/'MIP(IxI)_TFEVP'!CE25)-1)*100,0)</f>
        <v>0</v>
      </c>
      <c r="CF25" s="247">
        <f>IFERROR(((+'Sim_Dm_MIP(IxI)'!CF25/'MIP(IxI)_TFEVP'!CF25)-1)*100,0)</f>
        <v>0</v>
      </c>
      <c r="CG25" s="247">
        <f>IFERROR(((+'Sim_Dm_MIP(IxI)'!CG25/'MIP(IxI)_TFEVP'!CG25)-1)*100,0)</f>
        <v>0</v>
      </c>
      <c r="CH25" s="248">
        <f>IFERROR(((+'Sim_Dm_MIP(IxI)'!CH25/'MIP(IxI)_TFEVP'!CH25)-1)*100,0)</f>
        <v>0</v>
      </c>
      <c r="CI25" s="279">
        <f>IFERROR(((+'Sim_Dm_MIP(IxI)'!CI25/'MIP(IxI)_TFEVP'!CI25)-1)*100,0)</f>
        <v>8.8817841970012523E-14</v>
      </c>
    </row>
    <row r="26" spans="1:87" ht="19.5" x14ac:dyDescent="0.25">
      <c r="A26" s="30"/>
      <c r="B26" s="42" t="s">
        <v>17</v>
      </c>
      <c r="C26" s="43" t="s">
        <v>128</v>
      </c>
      <c r="D26" s="246">
        <f>IFERROR(((+'Sim_Dm_MIP(IxI)'!D26/'MIP(IxI)_TFEVP'!D26)-1)*100,0)</f>
        <v>-6.7723604502134549E-13</v>
      </c>
      <c r="E26" s="247">
        <f>IFERROR(((+'Sim_Dm_MIP(IxI)'!E26/'MIP(IxI)_TFEVP'!E26)-1)*100,0)</f>
        <v>2.2204460492503131E-14</v>
      </c>
      <c r="F26" s="247">
        <f>IFERROR(((+'Sim_Dm_MIP(IxI)'!F26/'MIP(IxI)_TFEVP'!F26)-1)*100,0)</f>
        <v>1.3322676295501878E-13</v>
      </c>
      <c r="G26" s="247">
        <f>IFERROR(((+'Sim_Dm_MIP(IxI)'!G26/'MIP(IxI)_TFEVP'!G26)-1)*100,0)</f>
        <v>6.6613381477509392E-13</v>
      </c>
      <c r="H26" s="247">
        <f>IFERROR(((+'Sim_Dm_MIP(IxI)'!H26/'MIP(IxI)_TFEVP'!H26)-1)*100,0)</f>
        <v>-2.9976021664879227E-13</v>
      </c>
      <c r="I26" s="247">
        <f>IFERROR(((+'Sim_Dm_MIP(IxI)'!I26/'MIP(IxI)_TFEVP'!I26)-1)*100,0)</f>
        <v>-2.2204460492503131E-14</v>
      </c>
      <c r="J26" s="247">
        <f>IFERROR(((+'Sim_Dm_MIP(IxI)'!J26/'MIP(IxI)_TFEVP'!J26)-1)*100,0)</f>
        <v>-4.3298697960381105E-13</v>
      </c>
      <c r="K26" s="247">
        <f>IFERROR(((+'Sim_Dm_MIP(IxI)'!K26/'MIP(IxI)_TFEVP'!K26)-1)*100,0)</f>
        <v>1.5543122344752192E-13</v>
      </c>
      <c r="L26" s="247">
        <f>IFERROR(((+'Sim_Dm_MIP(IxI)'!L26/'MIP(IxI)_TFEVP'!L26)-1)*100,0)</f>
        <v>-2.7755575615628914E-13</v>
      </c>
      <c r="M26" s="247">
        <f>IFERROR(((+'Sim_Dm_MIP(IxI)'!M26/'MIP(IxI)_TFEVP'!M26)-1)*100,0)</f>
        <v>-1.1102230246251565E-14</v>
      </c>
      <c r="N26" s="247">
        <f>IFERROR(((+'Sim_Dm_MIP(IxI)'!N26/'MIP(IxI)_TFEVP'!N26)-1)*100,0)</f>
        <v>-2.2204460492503131E-14</v>
      </c>
      <c r="O26" s="247">
        <f>IFERROR(((+'Sim_Dm_MIP(IxI)'!O26/'MIP(IxI)_TFEVP'!O26)-1)*100,0)</f>
        <v>-1.1102230246251565E-14</v>
      </c>
      <c r="P26" s="247">
        <f>IFERROR(((+'Sim_Dm_MIP(IxI)'!P26/'MIP(IxI)_TFEVP'!P26)-1)*100,0)</f>
        <v>-2.1094237467877974E-13</v>
      </c>
      <c r="Q26" s="247">
        <f>IFERROR(((+'Sim_Dm_MIP(IxI)'!Q26/'MIP(IxI)_TFEVP'!Q26)-1)*100,0)</f>
        <v>6.6613381477509392E-14</v>
      </c>
      <c r="R26" s="247">
        <f>IFERROR(((+'Sim_Dm_MIP(IxI)'!R26/'MIP(IxI)_TFEVP'!R26)-1)*100,0)</f>
        <v>-6.6613381477509392E-14</v>
      </c>
      <c r="S26" s="247">
        <f>IFERROR(((+'Sim_Dm_MIP(IxI)'!S26/'MIP(IxI)_TFEVP'!S26)-1)*100,0)</f>
        <v>-4.8849813083506888E-13</v>
      </c>
      <c r="T26" s="247">
        <f>IFERROR(((+'Sim_Dm_MIP(IxI)'!T26/'MIP(IxI)_TFEVP'!T26)-1)*100,0)</f>
        <v>-1.1102230246251565E-14</v>
      </c>
      <c r="U26" s="247">
        <f>IFERROR(((+'Sim_Dm_MIP(IxI)'!U26/'MIP(IxI)_TFEVP'!U26)-1)*100,0)</f>
        <v>-2.7755575615628914E-13</v>
      </c>
      <c r="V26" s="247">
        <f>IFERROR(((+'Sim_Dm_MIP(IxI)'!V26/'MIP(IxI)_TFEVP'!V26)-1)*100,0)</f>
        <v>2.4424906541753444E-13</v>
      </c>
      <c r="W26" s="247">
        <f>IFERROR(((+'Sim_Dm_MIP(IxI)'!W26/'MIP(IxI)_TFEVP'!W26)-1)*100,0)</f>
        <v>-2.886579864025407E-13</v>
      </c>
      <c r="X26" s="247">
        <f>IFERROR(((+'Sim_Dm_MIP(IxI)'!X26/'MIP(IxI)_TFEVP'!X26)-1)*100,0)</f>
        <v>1.5543122344752192E-13</v>
      </c>
      <c r="Y26" s="247">
        <f>IFERROR(((+'Sim_Dm_MIP(IxI)'!Y26/'MIP(IxI)_TFEVP'!Y26)-1)*100,0)</f>
        <v>-1.9984014443252818E-13</v>
      </c>
      <c r="Z26" s="247">
        <f>IFERROR(((+'Sim_Dm_MIP(IxI)'!Z26/'MIP(IxI)_TFEVP'!Z26)-1)*100,0)</f>
        <v>-1.6653345369377348E-13</v>
      </c>
      <c r="AA26" s="247">
        <f>IFERROR(((+'Sim_Dm_MIP(IxI)'!AA26/'MIP(IxI)_TFEVP'!AA26)-1)*100,0)</f>
        <v>1.3322676295501878E-13</v>
      </c>
      <c r="AB26" s="247">
        <f>IFERROR(((+'Sim_Dm_MIP(IxI)'!AB26/'MIP(IxI)_TFEVP'!AB26)-1)*100,0)</f>
        <v>4.4408920985006262E-13</v>
      </c>
      <c r="AC26" s="247">
        <f>IFERROR(((+'Sim_Dm_MIP(IxI)'!AC26/'MIP(IxI)_TFEVP'!AC26)-1)*100,0)</f>
        <v>3.5527136788005009E-13</v>
      </c>
      <c r="AD26" s="247">
        <f>IFERROR(((+'Sim_Dm_MIP(IxI)'!AD26/'MIP(IxI)_TFEVP'!AD26)-1)*100,0)</f>
        <v>2.886579864025407E-13</v>
      </c>
      <c r="AE26" s="247">
        <f>IFERROR(((+'Sim_Dm_MIP(IxI)'!AE26/'MIP(IxI)_TFEVP'!AE26)-1)*100,0)</f>
        <v>-2.7755575615628914E-13</v>
      </c>
      <c r="AF26" s="247">
        <f>IFERROR(((+'Sim_Dm_MIP(IxI)'!AF26/'MIP(IxI)_TFEVP'!AF26)-1)*100,0)</f>
        <v>-8.1046280797636427E-13</v>
      </c>
      <c r="AG26" s="247">
        <f>IFERROR(((+'Sim_Dm_MIP(IxI)'!AG26/'MIP(IxI)_TFEVP'!AG26)-1)*100,0)</f>
        <v>-1.1102230246251565E-14</v>
      </c>
      <c r="AH26" s="247">
        <f>IFERROR(((+'Sim_Dm_MIP(IxI)'!AH26/'MIP(IxI)_TFEVP'!AH26)-1)*100,0)</f>
        <v>-6.6613381477509392E-14</v>
      </c>
      <c r="AI26" s="247">
        <f>IFERROR(((+'Sim_Dm_MIP(IxI)'!AI26/'MIP(IxI)_TFEVP'!AI26)-1)*100,0)</f>
        <v>1.1102230246251565E-13</v>
      </c>
      <c r="AJ26" s="247">
        <f>IFERROR(((+'Sim_Dm_MIP(IxI)'!AJ26/'MIP(IxI)_TFEVP'!AJ26)-1)*100,0)</f>
        <v>0</v>
      </c>
      <c r="AK26" s="247">
        <f>IFERROR(((+'Sim_Dm_MIP(IxI)'!AK26/'MIP(IxI)_TFEVP'!AK26)-1)*100,0)</f>
        <v>8.8817841970012523E-14</v>
      </c>
      <c r="AL26" s="247">
        <f>IFERROR(((+'Sim_Dm_MIP(IxI)'!AL26/'MIP(IxI)_TFEVP'!AL26)-1)*100,0)</f>
        <v>-3.4416913763379853E-13</v>
      </c>
      <c r="AM26" s="247">
        <f>IFERROR(((+'Sim_Dm_MIP(IxI)'!AM26/'MIP(IxI)_TFEVP'!AM26)-1)*100,0)</f>
        <v>2.886579864025407E-13</v>
      </c>
      <c r="AN26" s="247">
        <f>IFERROR(((+'Sim_Dm_MIP(IxI)'!AN26/'MIP(IxI)_TFEVP'!AN26)-1)*100,0)</f>
        <v>5.773159728050814E-13</v>
      </c>
      <c r="AO26" s="247">
        <f>IFERROR(((+'Sim_Dm_MIP(IxI)'!AO26/'MIP(IxI)_TFEVP'!AO26)-1)*100,0)</f>
        <v>3.5527136788005009E-13</v>
      </c>
      <c r="AP26" s="247">
        <f>IFERROR(((+'Sim_Dm_MIP(IxI)'!AP26/'MIP(IxI)_TFEVP'!AP26)-1)*100,0)</f>
        <v>2.2204460492503131E-14</v>
      </c>
      <c r="AQ26" s="247">
        <f>IFERROR(((+'Sim_Dm_MIP(IxI)'!AQ26/'MIP(IxI)_TFEVP'!AQ26)-1)*100,0)</f>
        <v>6.6613381477509392E-14</v>
      </c>
      <c r="AR26" s="247">
        <f>IFERROR(((+'Sim_Dm_MIP(IxI)'!AR26/'MIP(IxI)_TFEVP'!AR26)-1)*100,0)</f>
        <v>0</v>
      </c>
      <c r="AS26" s="247">
        <f>IFERROR(((+'Sim_Dm_MIP(IxI)'!AS26/'MIP(IxI)_TFEVP'!AS26)-1)*100,0)</f>
        <v>2.2204460492503131E-13</v>
      </c>
      <c r="AT26" s="247">
        <f>IFERROR(((+'Sim_Dm_MIP(IxI)'!AT26/'MIP(IxI)_TFEVP'!AT26)-1)*100,0)</f>
        <v>2.2204460492503131E-14</v>
      </c>
      <c r="AU26" s="247">
        <f>IFERROR(((+'Sim_Dm_MIP(IxI)'!AU26/'MIP(IxI)_TFEVP'!AU26)-1)*100,0)</f>
        <v>-2.55351295663786E-13</v>
      </c>
      <c r="AV26" s="247">
        <f>IFERROR(((+'Sim_Dm_MIP(IxI)'!AV26/'MIP(IxI)_TFEVP'!AV26)-1)*100,0)</f>
        <v>-3.4416913763379853E-13</v>
      </c>
      <c r="AW26" s="247">
        <f>IFERROR(((+'Sim_Dm_MIP(IxI)'!AW26/'MIP(IxI)_TFEVP'!AW26)-1)*100,0)</f>
        <v>-8.8817841970012523E-14</v>
      </c>
      <c r="AX26" s="247">
        <f>IFERROR(((+'Sim_Dm_MIP(IxI)'!AX26/'MIP(IxI)_TFEVP'!AX26)-1)*100,0)</f>
        <v>-1.6653345369377348E-13</v>
      </c>
      <c r="AY26" s="247">
        <f>IFERROR(((+'Sim_Dm_MIP(IxI)'!AY26/'MIP(IxI)_TFEVP'!AY26)-1)*100,0)</f>
        <v>-1.8873791418627661E-13</v>
      </c>
      <c r="AZ26" s="247">
        <f>IFERROR(((+'Sim_Dm_MIP(IxI)'!AZ26/'MIP(IxI)_TFEVP'!AZ26)-1)*100,0)</f>
        <v>-2.55351295663786E-13</v>
      </c>
      <c r="BA26" s="247">
        <f>IFERROR(((+'Sim_Dm_MIP(IxI)'!BA26/'MIP(IxI)_TFEVP'!BA26)-1)*100,0)</f>
        <v>2.4424906541753444E-13</v>
      </c>
      <c r="BB26" s="247">
        <f>IFERROR(((+'Sim_Dm_MIP(IxI)'!BB26/'MIP(IxI)_TFEVP'!BB26)-1)*100,0)</f>
        <v>1.1102230246251565E-13</v>
      </c>
      <c r="BC26" s="247">
        <f>IFERROR(((+'Sim_Dm_MIP(IxI)'!BC26/'MIP(IxI)_TFEVP'!BC26)-1)*100,0)</f>
        <v>3.9968028886505635E-13</v>
      </c>
      <c r="BD26" s="247">
        <f>IFERROR(((+'Sim_Dm_MIP(IxI)'!BD26/'MIP(IxI)_TFEVP'!BD26)-1)*100,0)</f>
        <v>-4.4408920985006262E-14</v>
      </c>
      <c r="BE26" s="247">
        <f>IFERROR(((+'Sim_Dm_MIP(IxI)'!BE26/'MIP(IxI)_TFEVP'!BE26)-1)*100,0)</f>
        <v>4.4408920985006262E-13</v>
      </c>
      <c r="BF26" s="247">
        <f>IFERROR(((+'Sim_Dm_MIP(IxI)'!BF26/'MIP(IxI)_TFEVP'!BF26)-1)*100,0)</f>
        <v>-5.1070259132757201E-13</v>
      </c>
      <c r="BG26" s="247">
        <f>IFERROR(((+'Sim_Dm_MIP(IxI)'!BG26/'MIP(IxI)_TFEVP'!BG26)-1)*100,0)</f>
        <v>-1.4432899320127035E-13</v>
      </c>
      <c r="BH26" s="247">
        <f>IFERROR(((+'Sim_Dm_MIP(IxI)'!BH26/'MIP(IxI)_TFEVP'!BH26)-1)*100,0)</f>
        <v>4.2188474935755949E-13</v>
      </c>
      <c r="BI26" s="247">
        <f>IFERROR(((+'Sim_Dm_MIP(IxI)'!BI26/'MIP(IxI)_TFEVP'!BI26)-1)*100,0)</f>
        <v>3.3306690738754696E-13</v>
      </c>
      <c r="BJ26" s="247">
        <f>IFERROR(((+'Sim_Dm_MIP(IxI)'!BJ26/'MIP(IxI)_TFEVP'!BJ26)-1)*100,0)</f>
        <v>-3.9968028886505635E-13</v>
      </c>
      <c r="BK26" s="247">
        <f>IFERROR(((+'Sim_Dm_MIP(IxI)'!BK26/'MIP(IxI)_TFEVP'!BK26)-1)*100,0)</f>
        <v>1.5543122344752192E-13</v>
      </c>
      <c r="BL26" s="247">
        <f>IFERROR(((+'Sim_Dm_MIP(IxI)'!BL26/'MIP(IxI)_TFEVP'!BL26)-1)*100,0)</f>
        <v>-4.4408920985006262E-14</v>
      </c>
      <c r="BM26" s="247">
        <f>IFERROR(((+'Sim_Dm_MIP(IxI)'!BM26/'MIP(IxI)_TFEVP'!BM26)-1)*100,0)</f>
        <v>-9.9920072216264089E-14</v>
      </c>
      <c r="BN26" s="247">
        <f>IFERROR(((+'Sim_Dm_MIP(IxI)'!BN26/'MIP(IxI)_TFEVP'!BN26)-1)*100,0)</f>
        <v>-1.8873791418627661E-13</v>
      </c>
      <c r="BO26" s="247">
        <f>IFERROR(((+'Sim_Dm_MIP(IxI)'!BO26/'MIP(IxI)_TFEVP'!BO26)-1)*100,0)</f>
        <v>8.8817841970012523E-14</v>
      </c>
      <c r="BP26" s="247">
        <f>IFERROR(((+'Sim_Dm_MIP(IxI)'!BP26/'MIP(IxI)_TFEVP'!BP26)-1)*100,0)</f>
        <v>1.7763568394002505E-13</v>
      </c>
      <c r="BQ26" s="247">
        <f>IFERROR(((+'Sim_Dm_MIP(IxI)'!BQ26/'MIP(IxI)_TFEVP'!BQ26)-1)*100,0)</f>
        <v>-1.8873791418627661E-13</v>
      </c>
      <c r="BR26" s="247">
        <f>IFERROR(((+'Sim_Dm_MIP(IxI)'!BR26/'MIP(IxI)_TFEVP'!BR26)-1)*100,0)</f>
        <v>-2.3314683517128287E-13</v>
      </c>
      <c r="BS26" s="247">
        <f>IFERROR(((+'Sim_Dm_MIP(IxI)'!BS26/'MIP(IxI)_TFEVP'!BS26)-1)*100,0)</f>
        <v>1.9984014443252818E-13</v>
      </c>
      <c r="BT26" s="247">
        <f>IFERROR(((+'Sim_Dm_MIP(IxI)'!BT26/'MIP(IxI)_TFEVP'!BT26)-1)*100,0)</f>
        <v>3.1086244689504383E-13</v>
      </c>
      <c r="BU26" s="247">
        <f>IFERROR(((+'Sim_Dm_MIP(IxI)'!BU26/'MIP(IxI)_TFEVP'!BU26)-1)*100,0)</f>
        <v>2.4424906541753444E-13</v>
      </c>
      <c r="BV26" s="247">
        <f>IFERROR(((+'Sim_Dm_MIP(IxI)'!BV26/'MIP(IxI)_TFEVP'!BV26)-1)*100,0)</f>
        <v>6.6613381477509392E-14</v>
      </c>
      <c r="BW26" s="247">
        <f>IFERROR(((+'Sim_Dm_MIP(IxI)'!BW26/'MIP(IxI)_TFEVP'!BW26)-1)*100,0)</f>
        <v>2.2204460492503131E-14</v>
      </c>
      <c r="BX26" s="247">
        <f>IFERROR(((+'Sim_Dm_MIP(IxI)'!BX26/'MIP(IxI)_TFEVP'!BX26)-1)*100,0)</f>
        <v>1.9984014443252818E-13</v>
      </c>
      <c r="BY26" s="247">
        <f>IFERROR(((+'Sim_Dm_MIP(IxI)'!BY26/'MIP(IxI)_TFEVP'!BY26)-1)*100,0)</f>
        <v>1.1102230246251565E-13</v>
      </c>
      <c r="BZ26" s="247">
        <f>IFERROR(((+'Sim_Dm_MIP(IxI)'!BZ26/'MIP(IxI)_TFEVP'!BZ26)-1)*100,0)</f>
        <v>-5.773159728050814E-13</v>
      </c>
      <c r="CA26" s="265">
        <f>IFERROR(((+'Sim_Dm_MIP(IxI)'!CA26/'MIP(IxI)_TFEVP'!CA26)-1)*100,0)</f>
        <v>0</v>
      </c>
      <c r="CB26" s="256">
        <f>IFERROR(((+'Sim_Dm_MIP(IxI)'!CB26/'MIP(IxI)_TFEVP'!CB26)-1)*100,0)</f>
        <v>-1.6653345369377348E-13</v>
      </c>
      <c r="CC26" s="246">
        <f>IFERROR(((+'Sim_Dm_MIP(IxI)'!CC26/'MIP(IxI)_TFEVP'!CC26)-1)*100,0)</f>
        <v>0</v>
      </c>
      <c r="CD26" s="247">
        <f>IFERROR(((+'Sim_Dm_MIP(IxI)'!CD26/'MIP(IxI)_TFEVP'!CD26)-1)*100,0)</f>
        <v>0</v>
      </c>
      <c r="CE26" s="247">
        <f>IFERROR(((+'Sim_Dm_MIP(IxI)'!CE26/'MIP(IxI)_TFEVP'!CE26)-1)*100,0)</f>
        <v>0</v>
      </c>
      <c r="CF26" s="247">
        <f>IFERROR(((+'Sim_Dm_MIP(IxI)'!CF26/'MIP(IxI)_TFEVP'!CF26)-1)*100,0)</f>
        <v>0</v>
      </c>
      <c r="CG26" s="247">
        <f>IFERROR(((+'Sim_Dm_MIP(IxI)'!CG26/'MIP(IxI)_TFEVP'!CG26)-1)*100,0)</f>
        <v>0</v>
      </c>
      <c r="CH26" s="248">
        <f>IFERROR(((+'Sim_Dm_MIP(IxI)'!CH26/'MIP(IxI)_TFEVP'!CH26)-1)*100,0)</f>
        <v>0</v>
      </c>
      <c r="CI26" s="279">
        <f>IFERROR(((+'Sim_Dm_MIP(IxI)'!CI26/'MIP(IxI)_TFEVP'!CI26)-1)*100,0)</f>
        <v>4.4408920985006262E-14</v>
      </c>
    </row>
    <row r="27" spans="1:87" ht="19.5" x14ac:dyDescent="0.25">
      <c r="A27" s="30"/>
      <c r="B27" s="42" t="s">
        <v>18</v>
      </c>
      <c r="C27" s="43" t="s">
        <v>129</v>
      </c>
      <c r="D27" s="246">
        <f>IFERROR(((+'Sim_Dm_MIP(IxI)'!D27/'MIP(IxI)_TFEVP'!D27)-1)*100,0)</f>
        <v>0</v>
      </c>
      <c r="E27" s="247">
        <f>IFERROR(((+'Sim_Dm_MIP(IxI)'!E27/'MIP(IxI)_TFEVP'!E27)-1)*100,0)</f>
        <v>0</v>
      </c>
      <c r="F27" s="247">
        <f>IFERROR(((+'Sim_Dm_MIP(IxI)'!F27/'MIP(IxI)_TFEVP'!F27)-1)*100,0)</f>
        <v>0</v>
      </c>
      <c r="G27" s="247">
        <f>IFERROR(((+'Sim_Dm_MIP(IxI)'!G27/'MIP(IxI)_TFEVP'!G27)-1)*100,0)</f>
        <v>0</v>
      </c>
      <c r="H27" s="247">
        <f>IFERROR(((+'Sim_Dm_MIP(IxI)'!H27/'MIP(IxI)_TFEVP'!H27)-1)*100,0)</f>
        <v>0</v>
      </c>
      <c r="I27" s="247">
        <f>IFERROR(((+'Sim_Dm_MIP(IxI)'!I27/'MIP(IxI)_TFEVP'!I27)-1)*100,0)</f>
        <v>0</v>
      </c>
      <c r="J27" s="247">
        <f>IFERROR(((+'Sim_Dm_MIP(IxI)'!J27/'MIP(IxI)_TFEVP'!J27)-1)*100,0)</f>
        <v>0</v>
      </c>
      <c r="K27" s="247">
        <f>IFERROR(((+'Sim_Dm_MIP(IxI)'!K27/'MIP(IxI)_TFEVP'!K27)-1)*100,0)</f>
        <v>0</v>
      </c>
      <c r="L27" s="247">
        <f>IFERROR(((+'Sim_Dm_MIP(IxI)'!L27/'MIP(IxI)_TFEVP'!L27)-1)*100,0)</f>
        <v>0</v>
      </c>
      <c r="M27" s="247">
        <f>IFERROR(((+'Sim_Dm_MIP(IxI)'!M27/'MIP(IxI)_TFEVP'!M27)-1)*100,0)</f>
        <v>0</v>
      </c>
      <c r="N27" s="247">
        <f>IFERROR(((+'Sim_Dm_MIP(IxI)'!N27/'MIP(IxI)_TFEVP'!N27)-1)*100,0)</f>
        <v>0</v>
      </c>
      <c r="O27" s="247">
        <f>IFERROR(((+'Sim_Dm_MIP(IxI)'!O27/'MIP(IxI)_TFEVP'!O27)-1)*100,0)</f>
        <v>-1.6653345369377348E-13</v>
      </c>
      <c r="P27" s="247">
        <f>IFERROR(((+'Sim_Dm_MIP(IxI)'!P27/'MIP(IxI)_TFEVP'!P27)-1)*100,0)</f>
        <v>0</v>
      </c>
      <c r="Q27" s="247">
        <f>IFERROR(((+'Sim_Dm_MIP(IxI)'!Q27/'MIP(IxI)_TFEVP'!Q27)-1)*100,0)</f>
        <v>0</v>
      </c>
      <c r="R27" s="247">
        <f>IFERROR(((+'Sim_Dm_MIP(IxI)'!R27/'MIP(IxI)_TFEVP'!R27)-1)*100,0)</f>
        <v>0</v>
      </c>
      <c r="S27" s="247">
        <f>IFERROR(((+'Sim_Dm_MIP(IxI)'!S27/'MIP(IxI)_TFEVP'!S27)-1)*100,0)</f>
        <v>0</v>
      </c>
      <c r="T27" s="247">
        <f>IFERROR(((+'Sim_Dm_MIP(IxI)'!T27/'MIP(IxI)_TFEVP'!T27)-1)*100,0)</f>
        <v>0</v>
      </c>
      <c r="U27" s="247">
        <f>IFERROR(((+'Sim_Dm_MIP(IxI)'!U27/'MIP(IxI)_TFEVP'!U27)-1)*100,0)</f>
        <v>0</v>
      </c>
      <c r="V27" s="247">
        <f>IFERROR(((+'Sim_Dm_MIP(IxI)'!V27/'MIP(IxI)_TFEVP'!V27)-1)*100,0)</f>
        <v>0</v>
      </c>
      <c r="W27" s="247">
        <f>IFERROR(((+'Sim_Dm_MIP(IxI)'!W27/'MIP(IxI)_TFEVP'!W27)-1)*100,0)</f>
        <v>0</v>
      </c>
      <c r="X27" s="247">
        <f>IFERROR(((+'Sim_Dm_MIP(IxI)'!X27/'MIP(IxI)_TFEVP'!X27)-1)*100,0)</f>
        <v>0</v>
      </c>
      <c r="Y27" s="247">
        <f>IFERROR(((+'Sim_Dm_MIP(IxI)'!Y27/'MIP(IxI)_TFEVP'!Y27)-1)*100,0)</f>
        <v>0</v>
      </c>
      <c r="Z27" s="247">
        <f>IFERROR(((+'Sim_Dm_MIP(IxI)'!Z27/'MIP(IxI)_TFEVP'!Z27)-1)*100,0)</f>
        <v>0</v>
      </c>
      <c r="AA27" s="247">
        <f>IFERROR(((+'Sim_Dm_MIP(IxI)'!AA27/'MIP(IxI)_TFEVP'!AA27)-1)*100,0)</f>
        <v>0</v>
      </c>
      <c r="AB27" s="247">
        <f>IFERROR(((+'Sim_Dm_MIP(IxI)'!AB27/'MIP(IxI)_TFEVP'!AB27)-1)*100,0)</f>
        <v>0</v>
      </c>
      <c r="AC27" s="247">
        <f>IFERROR(((+'Sim_Dm_MIP(IxI)'!AC27/'MIP(IxI)_TFEVP'!AC27)-1)*100,0)</f>
        <v>0</v>
      </c>
      <c r="AD27" s="247">
        <f>IFERROR(((+'Sim_Dm_MIP(IxI)'!AD27/'MIP(IxI)_TFEVP'!AD27)-1)*100,0)</f>
        <v>0</v>
      </c>
      <c r="AE27" s="247">
        <f>IFERROR(((+'Sim_Dm_MIP(IxI)'!AE27/'MIP(IxI)_TFEVP'!AE27)-1)*100,0)</f>
        <v>0</v>
      </c>
      <c r="AF27" s="247">
        <f>IFERROR(((+'Sim_Dm_MIP(IxI)'!AF27/'MIP(IxI)_TFEVP'!AF27)-1)*100,0)</f>
        <v>-3.1086244689504383E-13</v>
      </c>
      <c r="AG27" s="247">
        <f>IFERROR(((+'Sim_Dm_MIP(IxI)'!AG27/'MIP(IxI)_TFEVP'!AG27)-1)*100,0)</f>
        <v>0</v>
      </c>
      <c r="AH27" s="247">
        <f>IFERROR(((+'Sim_Dm_MIP(IxI)'!AH27/'MIP(IxI)_TFEVP'!AH27)-1)*100,0)</f>
        <v>0</v>
      </c>
      <c r="AI27" s="247">
        <f>IFERROR(((+'Sim_Dm_MIP(IxI)'!AI27/'MIP(IxI)_TFEVP'!AI27)-1)*100,0)</f>
        <v>0</v>
      </c>
      <c r="AJ27" s="247">
        <f>IFERROR(((+'Sim_Dm_MIP(IxI)'!AJ27/'MIP(IxI)_TFEVP'!AJ27)-1)*100,0)</f>
        <v>0</v>
      </c>
      <c r="AK27" s="247">
        <f>IFERROR(((+'Sim_Dm_MIP(IxI)'!AK27/'MIP(IxI)_TFEVP'!AK27)-1)*100,0)</f>
        <v>0</v>
      </c>
      <c r="AL27" s="247">
        <f>IFERROR(((+'Sim_Dm_MIP(IxI)'!AL27/'MIP(IxI)_TFEVP'!AL27)-1)*100,0)</f>
        <v>0</v>
      </c>
      <c r="AM27" s="247">
        <f>IFERROR(((+'Sim_Dm_MIP(IxI)'!AM27/'MIP(IxI)_TFEVP'!AM27)-1)*100,0)</f>
        <v>0</v>
      </c>
      <c r="AN27" s="247">
        <f>IFERROR(((+'Sim_Dm_MIP(IxI)'!AN27/'MIP(IxI)_TFEVP'!AN27)-1)*100,0)</f>
        <v>0</v>
      </c>
      <c r="AO27" s="247">
        <f>IFERROR(((+'Sim_Dm_MIP(IxI)'!AO27/'MIP(IxI)_TFEVP'!AO27)-1)*100,0)</f>
        <v>0</v>
      </c>
      <c r="AP27" s="247">
        <f>IFERROR(((+'Sim_Dm_MIP(IxI)'!AP27/'MIP(IxI)_TFEVP'!AP27)-1)*100,0)</f>
        <v>0</v>
      </c>
      <c r="AQ27" s="247">
        <f>IFERROR(((+'Sim_Dm_MIP(IxI)'!AQ27/'MIP(IxI)_TFEVP'!AQ27)-1)*100,0)</f>
        <v>0</v>
      </c>
      <c r="AR27" s="247">
        <f>IFERROR(((+'Sim_Dm_MIP(IxI)'!AR27/'MIP(IxI)_TFEVP'!AR27)-1)*100,0)</f>
        <v>0</v>
      </c>
      <c r="AS27" s="247">
        <f>IFERROR(((+'Sim_Dm_MIP(IxI)'!AS27/'MIP(IxI)_TFEVP'!AS27)-1)*100,0)</f>
        <v>0</v>
      </c>
      <c r="AT27" s="247">
        <f>IFERROR(((+'Sim_Dm_MIP(IxI)'!AT27/'MIP(IxI)_TFEVP'!AT27)-1)*100,0)</f>
        <v>0</v>
      </c>
      <c r="AU27" s="247">
        <f>IFERROR(((+'Sim_Dm_MIP(IxI)'!AU27/'MIP(IxI)_TFEVP'!AU27)-1)*100,0)</f>
        <v>0</v>
      </c>
      <c r="AV27" s="247">
        <f>IFERROR(((+'Sim_Dm_MIP(IxI)'!AV27/'MIP(IxI)_TFEVP'!AV27)-1)*100,0)</f>
        <v>0</v>
      </c>
      <c r="AW27" s="247">
        <f>IFERROR(((+'Sim_Dm_MIP(IxI)'!AW27/'MIP(IxI)_TFEVP'!AW27)-1)*100,0)</f>
        <v>0</v>
      </c>
      <c r="AX27" s="247">
        <f>IFERROR(((+'Sim_Dm_MIP(IxI)'!AX27/'MIP(IxI)_TFEVP'!AX27)-1)*100,0)</f>
        <v>0</v>
      </c>
      <c r="AY27" s="247">
        <f>IFERROR(((+'Sim_Dm_MIP(IxI)'!AY27/'MIP(IxI)_TFEVP'!AY27)-1)*100,0)</f>
        <v>0</v>
      </c>
      <c r="AZ27" s="247">
        <f>IFERROR(((+'Sim_Dm_MIP(IxI)'!AZ27/'MIP(IxI)_TFEVP'!AZ27)-1)*100,0)</f>
        <v>0</v>
      </c>
      <c r="BA27" s="247">
        <f>IFERROR(((+'Sim_Dm_MIP(IxI)'!BA27/'MIP(IxI)_TFEVP'!BA27)-1)*100,0)</f>
        <v>0</v>
      </c>
      <c r="BB27" s="247">
        <f>IFERROR(((+'Sim_Dm_MIP(IxI)'!BB27/'MIP(IxI)_TFEVP'!BB27)-1)*100,0)</f>
        <v>0</v>
      </c>
      <c r="BC27" s="247">
        <f>IFERROR(((+'Sim_Dm_MIP(IxI)'!BC27/'MIP(IxI)_TFEVP'!BC27)-1)*100,0)</f>
        <v>0</v>
      </c>
      <c r="BD27" s="247">
        <f>IFERROR(((+'Sim_Dm_MIP(IxI)'!BD27/'MIP(IxI)_TFEVP'!BD27)-1)*100,0)</f>
        <v>0</v>
      </c>
      <c r="BE27" s="247">
        <f>IFERROR(((+'Sim_Dm_MIP(IxI)'!BE27/'MIP(IxI)_TFEVP'!BE27)-1)*100,0)</f>
        <v>0</v>
      </c>
      <c r="BF27" s="247">
        <f>IFERROR(((+'Sim_Dm_MIP(IxI)'!BF27/'MIP(IxI)_TFEVP'!BF27)-1)*100,0)</f>
        <v>0</v>
      </c>
      <c r="BG27" s="247">
        <f>IFERROR(((+'Sim_Dm_MIP(IxI)'!BG27/'MIP(IxI)_TFEVP'!BG27)-1)*100,0)</f>
        <v>0</v>
      </c>
      <c r="BH27" s="247">
        <f>IFERROR(((+'Sim_Dm_MIP(IxI)'!BH27/'MIP(IxI)_TFEVP'!BH27)-1)*100,0)</f>
        <v>0</v>
      </c>
      <c r="BI27" s="247">
        <f>IFERROR(((+'Sim_Dm_MIP(IxI)'!BI27/'MIP(IxI)_TFEVP'!BI27)-1)*100,0)</f>
        <v>0</v>
      </c>
      <c r="BJ27" s="247">
        <f>IFERROR(((+'Sim_Dm_MIP(IxI)'!BJ27/'MIP(IxI)_TFEVP'!BJ27)-1)*100,0)</f>
        <v>0</v>
      </c>
      <c r="BK27" s="247">
        <f>IFERROR(((+'Sim_Dm_MIP(IxI)'!BK27/'MIP(IxI)_TFEVP'!BK27)-1)*100,0)</f>
        <v>0</v>
      </c>
      <c r="BL27" s="247">
        <f>IFERROR(((+'Sim_Dm_MIP(IxI)'!BL27/'MIP(IxI)_TFEVP'!BL27)-1)*100,0)</f>
        <v>0</v>
      </c>
      <c r="BM27" s="247">
        <f>IFERROR(((+'Sim_Dm_MIP(IxI)'!BM27/'MIP(IxI)_TFEVP'!BM27)-1)*100,0)</f>
        <v>1.1102230246251565E-13</v>
      </c>
      <c r="BN27" s="247">
        <f>IFERROR(((+'Sim_Dm_MIP(IxI)'!BN27/'MIP(IxI)_TFEVP'!BN27)-1)*100,0)</f>
        <v>-2.4424906541753444E-13</v>
      </c>
      <c r="BO27" s="247">
        <f>IFERROR(((+'Sim_Dm_MIP(IxI)'!BO27/'MIP(IxI)_TFEVP'!BO27)-1)*100,0)</f>
        <v>0</v>
      </c>
      <c r="BP27" s="247">
        <f>IFERROR(((+'Sim_Dm_MIP(IxI)'!BP27/'MIP(IxI)_TFEVP'!BP27)-1)*100,0)</f>
        <v>0</v>
      </c>
      <c r="BQ27" s="247">
        <f>IFERROR(((+'Sim_Dm_MIP(IxI)'!BQ27/'MIP(IxI)_TFEVP'!BQ27)-1)*100,0)</f>
        <v>0</v>
      </c>
      <c r="BR27" s="247">
        <f>IFERROR(((+'Sim_Dm_MIP(IxI)'!BR27/'MIP(IxI)_TFEVP'!BR27)-1)*100,0)</f>
        <v>0</v>
      </c>
      <c r="BS27" s="247">
        <f>IFERROR(((+'Sim_Dm_MIP(IxI)'!BS27/'MIP(IxI)_TFEVP'!BS27)-1)*100,0)</f>
        <v>0</v>
      </c>
      <c r="BT27" s="247">
        <f>IFERROR(((+'Sim_Dm_MIP(IxI)'!BT27/'MIP(IxI)_TFEVP'!BT27)-1)*100,0)</f>
        <v>0</v>
      </c>
      <c r="BU27" s="247">
        <f>IFERROR(((+'Sim_Dm_MIP(IxI)'!BU27/'MIP(IxI)_TFEVP'!BU27)-1)*100,0)</f>
        <v>0</v>
      </c>
      <c r="BV27" s="247">
        <f>IFERROR(((+'Sim_Dm_MIP(IxI)'!BV27/'MIP(IxI)_TFEVP'!BV27)-1)*100,0)</f>
        <v>0</v>
      </c>
      <c r="BW27" s="247">
        <f>IFERROR(((+'Sim_Dm_MIP(IxI)'!BW27/'MIP(IxI)_TFEVP'!BW27)-1)*100,0)</f>
        <v>0</v>
      </c>
      <c r="BX27" s="247">
        <f>IFERROR(((+'Sim_Dm_MIP(IxI)'!BX27/'MIP(IxI)_TFEVP'!BX27)-1)*100,0)</f>
        <v>0</v>
      </c>
      <c r="BY27" s="247">
        <f>IFERROR(((+'Sim_Dm_MIP(IxI)'!BY27/'MIP(IxI)_TFEVP'!BY27)-1)*100,0)</f>
        <v>0</v>
      </c>
      <c r="BZ27" s="247">
        <f>IFERROR(((+'Sim_Dm_MIP(IxI)'!BZ27/'MIP(IxI)_TFEVP'!BZ27)-1)*100,0)</f>
        <v>-1.5543122344752192E-13</v>
      </c>
      <c r="CA27" s="265">
        <f>IFERROR(((+'Sim_Dm_MIP(IxI)'!CA27/'MIP(IxI)_TFEVP'!CA27)-1)*100,0)</f>
        <v>0</v>
      </c>
      <c r="CB27" s="256">
        <f>IFERROR(((+'Sim_Dm_MIP(IxI)'!CB27/'MIP(IxI)_TFEVP'!CB27)-1)*100,0)</f>
        <v>-1.9984014443252818E-13</v>
      </c>
      <c r="CC27" s="246">
        <f>IFERROR(((+'Sim_Dm_MIP(IxI)'!CC27/'MIP(IxI)_TFEVP'!CC27)-1)*100,0)</f>
        <v>0</v>
      </c>
      <c r="CD27" s="247">
        <f>IFERROR(((+'Sim_Dm_MIP(IxI)'!CD27/'MIP(IxI)_TFEVP'!CD27)-1)*100,0)</f>
        <v>0</v>
      </c>
      <c r="CE27" s="247">
        <f>IFERROR(((+'Sim_Dm_MIP(IxI)'!CE27/'MIP(IxI)_TFEVP'!CE27)-1)*100,0)</f>
        <v>0</v>
      </c>
      <c r="CF27" s="247">
        <f>IFERROR(((+'Sim_Dm_MIP(IxI)'!CF27/'MIP(IxI)_TFEVP'!CF27)-1)*100,0)</f>
        <v>0</v>
      </c>
      <c r="CG27" s="247">
        <f>IFERROR(((+'Sim_Dm_MIP(IxI)'!CG27/'MIP(IxI)_TFEVP'!CG27)-1)*100,0)</f>
        <v>0</v>
      </c>
      <c r="CH27" s="248">
        <f>IFERROR(((+'Sim_Dm_MIP(IxI)'!CH27/'MIP(IxI)_TFEVP'!CH27)-1)*100,0)</f>
        <v>0</v>
      </c>
      <c r="CI27" s="279">
        <f>IFERROR(((+'Sim_Dm_MIP(IxI)'!CI27/'MIP(IxI)_TFEVP'!CI27)-1)*100,0)</f>
        <v>0</v>
      </c>
    </row>
    <row r="28" spans="1:87" ht="19.5" x14ac:dyDescent="0.25">
      <c r="A28" s="30"/>
      <c r="B28" s="42" t="s">
        <v>19</v>
      </c>
      <c r="C28" s="43" t="s">
        <v>130</v>
      </c>
      <c r="D28" s="246">
        <f>IFERROR(((+'Sim_Dm_MIP(IxI)'!D28/'MIP(IxI)_TFEVP'!D28)-1)*100,0)</f>
        <v>-4.4408920985006262E-13</v>
      </c>
      <c r="E28" s="247">
        <f>IFERROR(((+'Sim_Dm_MIP(IxI)'!E28/'MIP(IxI)_TFEVP'!E28)-1)*100,0)</f>
        <v>8.8817841970012523E-14</v>
      </c>
      <c r="F28" s="247">
        <f>IFERROR(((+'Sim_Dm_MIP(IxI)'!F28/'MIP(IxI)_TFEVP'!F28)-1)*100,0)</f>
        <v>6.6613381477509392E-14</v>
      </c>
      <c r="G28" s="247">
        <f>IFERROR(((+'Sim_Dm_MIP(IxI)'!G28/'MIP(IxI)_TFEVP'!G28)-1)*100,0)</f>
        <v>1.7763568394002505E-13</v>
      </c>
      <c r="H28" s="247">
        <f>IFERROR(((+'Sim_Dm_MIP(IxI)'!H28/'MIP(IxI)_TFEVP'!H28)-1)*100,0)</f>
        <v>-8.8817841970012523E-14</v>
      </c>
      <c r="I28" s="247">
        <f>IFERROR(((+'Sim_Dm_MIP(IxI)'!I28/'MIP(IxI)_TFEVP'!I28)-1)*100,0)</f>
        <v>-5.5511151231257827E-14</v>
      </c>
      <c r="J28" s="247">
        <f>IFERROR(((+'Sim_Dm_MIP(IxI)'!J28/'MIP(IxI)_TFEVP'!J28)-1)*100,0)</f>
        <v>-1.5543122344752192E-13</v>
      </c>
      <c r="K28" s="247">
        <f>IFERROR(((+'Sim_Dm_MIP(IxI)'!K28/'MIP(IxI)_TFEVP'!K28)-1)*100,0)</f>
        <v>-7.7715611723760958E-14</v>
      </c>
      <c r="L28" s="247">
        <f>IFERROR(((+'Sim_Dm_MIP(IxI)'!L28/'MIP(IxI)_TFEVP'!L28)-1)*100,0)</f>
        <v>2.2204460492503131E-14</v>
      </c>
      <c r="M28" s="247">
        <f>IFERROR(((+'Sim_Dm_MIP(IxI)'!M28/'MIP(IxI)_TFEVP'!M28)-1)*100,0)</f>
        <v>-2.6645352591003757E-13</v>
      </c>
      <c r="N28" s="247">
        <f>IFERROR(((+'Sim_Dm_MIP(IxI)'!N28/'MIP(IxI)_TFEVP'!N28)-1)*100,0)</f>
        <v>-1.3322676295501878E-13</v>
      </c>
      <c r="O28" s="247">
        <f>IFERROR(((+'Sim_Dm_MIP(IxI)'!O28/'MIP(IxI)_TFEVP'!O28)-1)*100,0)</f>
        <v>-1.8873791418627661E-13</v>
      </c>
      <c r="P28" s="247">
        <f>IFERROR(((+'Sim_Dm_MIP(IxI)'!P28/'MIP(IxI)_TFEVP'!P28)-1)*100,0)</f>
        <v>2.2204460492503131E-13</v>
      </c>
      <c r="Q28" s="247">
        <f>IFERROR(((+'Sim_Dm_MIP(IxI)'!Q28/'MIP(IxI)_TFEVP'!Q28)-1)*100,0)</f>
        <v>-2.3314683517128287E-13</v>
      </c>
      <c r="R28" s="247">
        <f>IFERROR(((+'Sim_Dm_MIP(IxI)'!R28/'MIP(IxI)_TFEVP'!R28)-1)*100,0)</f>
        <v>-4.1078251911130792E-13</v>
      </c>
      <c r="S28" s="247">
        <f>IFERROR(((+'Sim_Dm_MIP(IxI)'!S28/'MIP(IxI)_TFEVP'!S28)-1)*100,0)</f>
        <v>-7.7715611723760958E-14</v>
      </c>
      <c r="T28" s="247">
        <f>IFERROR(((+'Sim_Dm_MIP(IxI)'!T28/'MIP(IxI)_TFEVP'!T28)-1)*100,0)</f>
        <v>2.886579864025407E-13</v>
      </c>
      <c r="U28" s="247">
        <f>IFERROR(((+'Sim_Dm_MIP(IxI)'!U28/'MIP(IxI)_TFEVP'!U28)-1)*100,0)</f>
        <v>1.5543122344752192E-13</v>
      </c>
      <c r="V28" s="247">
        <f>IFERROR(((+'Sim_Dm_MIP(IxI)'!V28/'MIP(IxI)_TFEVP'!V28)-1)*100,0)</f>
        <v>2.886579864025407E-13</v>
      </c>
      <c r="W28" s="247">
        <f>IFERROR(((+'Sim_Dm_MIP(IxI)'!W28/'MIP(IxI)_TFEVP'!W28)-1)*100,0)</f>
        <v>1.3322676295501878E-13</v>
      </c>
      <c r="X28" s="247">
        <f>IFERROR(((+'Sim_Dm_MIP(IxI)'!X28/'MIP(IxI)_TFEVP'!X28)-1)*100,0)</f>
        <v>1.9984014443252818E-13</v>
      </c>
      <c r="Y28" s="247">
        <f>IFERROR(((+'Sim_Dm_MIP(IxI)'!Y28/'MIP(IxI)_TFEVP'!Y28)-1)*100,0)</f>
        <v>-1.3322676295501878E-13</v>
      </c>
      <c r="Z28" s="247">
        <f>IFERROR(((+'Sim_Dm_MIP(IxI)'!Z28/'MIP(IxI)_TFEVP'!Z28)-1)*100,0)</f>
        <v>2.4424906541753444E-13</v>
      </c>
      <c r="AA28" s="247">
        <f>IFERROR(((+'Sim_Dm_MIP(IxI)'!AA28/'MIP(IxI)_TFEVP'!AA28)-1)*100,0)</f>
        <v>2.6645352591003757E-13</v>
      </c>
      <c r="AB28" s="247">
        <f>IFERROR(((+'Sim_Dm_MIP(IxI)'!AB28/'MIP(IxI)_TFEVP'!AB28)-1)*100,0)</f>
        <v>-1.7763568394002505E-13</v>
      </c>
      <c r="AC28" s="247">
        <f>IFERROR(((+'Sim_Dm_MIP(IxI)'!AC28/'MIP(IxI)_TFEVP'!AC28)-1)*100,0)</f>
        <v>3.9968028886505635E-13</v>
      </c>
      <c r="AD28" s="247">
        <f>IFERROR(((+'Sim_Dm_MIP(IxI)'!AD28/'MIP(IxI)_TFEVP'!AD28)-1)*100,0)</f>
        <v>2.2204460492503131E-14</v>
      </c>
      <c r="AE28" s="247">
        <f>IFERROR(((+'Sim_Dm_MIP(IxI)'!AE28/'MIP(IxI)_TFEVP'!AE28)-1)*100,0)</f>
        <v>-2.4424906541753444E-13</v>
      </c>
      <c r="AF28" s="247">
        <f>IFERROR(((+'Sim_Dm_MIP(IxI)'!AF28/'MIP(IxI)_TFEVP'!AF28)-1)*100,0)</f>
        <v>-8.8817841970012523E-14</v>
      </c>
      <c r="AG28" s="247">
        <f>IFERROR(((+'Sim_Dm_MIP(IxI)'!AG28/'MIP(IxI)_TFEVP'!AG28)-1)*100,0)</f>
        <v>5.9952043329758453E-13</v>
      </c>
      <c r="AH28" s="247">
        <f>IFERROR(((+'Sim_Dm_MIP(IxI)'!AH28/'MIP(IxI)_TFEVP'!AH28)-1)*100,0)</f>
        <v>5.773159728050814E-13</v>
      </c>
      <c r="AI28" s="247">
        <f>IFERROR(((+'Sim_Dm_MIP(IxI)'!AI28/'MIP(IxI)_TFEVP'!AI28)-1)*100,0)</f>
        <v>4.4408920985006262E-14</v>
      </c>
      <c r="AJ28" s="247">
        <f>IFERROR(((+'Sim_Dm_MIP(IxI)'!AJ28/'MIP(IxI)_TFEVP'!AJ28)-1)*100,0)</f>
        <v>0</v>
      </c>
      <c r="AK28" s="247">
        <f>IFERROR(((+'Sim_Dm_MIP(IxI)'!AK28/'MIP(IxI)_TFEVP'!AK28)-1)*100,0)</f>
        <v>6.6613381477509392E-14</v>
      </c>
      <c r="AL28" s="247">
        <f>IFERROR(((+'Sim_Dm_MIP(IxI)'!AL28/'MIP(IxI)_TFEVP'!AL28)-1)*100,0)</f>
        <v>0</v>
      </c>
      <c r="AM28" s="247">
        <f>IFERROR(((+'Sim_Dm_MIP(IxI)'!AM28/'MIP(IxI)_TFEVP'!AM28)-1)*100,0)</f>
        <v>6.6613381477509392E-14</v>
      </c>
      <c r="AN28" s="247">
        <f>IFERROR(((+'Sim_Dm_MIP(IxI)'!AN28/'MIP(IxI)_TFEVP'!AN28)-1)*100,0)</f>
        <v>-2.3314683517128287E-13</v>
      </c>
      <c r="AO28" s="247">
        <f>IFERROR(((+'Sim_Dm_MIP(IxI)'!AO28/'MIP(IxI)_TFEVP'!AO28)-1)*100,0)</f>
        <v>-1.2212453270876722E-13</v>
      </c>
      <c r="AP28" s="247">
        <f>IFERROR(((+'Sim_Dm_MIP(IxI)'!AP28/'MIP(IxI)_TFEVP'!AP28)-1)*100,0)</f>
        <v>2.2204460492503131E-14</v>
      </c>
      <c r="AQ28" s="247">
        <f>IFERROR(((+'Sim_Dm_MIP(IxI)'!AQ28/'MIP(IxI)_TFEVP'!AQ28)-1)*100,0)</f>
        <v>-1.1102230246251565E-13</v>
      </c>
      <c r="AR28" s="247">
        <f>IFERROR(((+'Sim_Dm_MIP(IxI)'!AR28/'MIP(IxI)_TFEVP'!AR28)-1)*100,0)</f>
        <v>-8.8817841970012523E-14</v>
      </c>
      <c r="AS28" s="247">
        <f>IFERROR(((+'Sim_Dm_MIP(IxI)'!AS28/'MIP(IxI)_TFEVP'!AS28)-1)*100,0)</f>
        <v>2.4424906541753444E-13</v>
      </c>
      <c r="AT28" s="247">
        <f>IFERROR(((+'Sim_Dm_MIP(IxI)'!AT28/'MIP(IxI)_TFEVP'!AT28)-1)*100,0)</f>
        <v>4.4408920985006262E-14</v>
      </c>
      <c r="AU28" s="247">
        <f>IFERROR(((+'Sim_Dm_MIP(IxI)'!AU28/'MIP(IxI)_TFEVP'!AU28)-1)*100,0)</f>
        <v>-5.9952043329758453E-13</v>
      </c>
      <c r="AV28" s="247">
        <f>IFERROR(((+'Sim_Dm_MIP(IxI)'!AV28/'MIP(IxI)_TFEVP'!AV28)-1)*100,0)</f>
        <v>-4.4408920985006262E-14</v>
      </c>
      <c r="AW28" s="247">
        <f>IFERROR(((+'Sim_Dm_MIP(IxI)'!AW28/'MIP(IxI)_TFEVP'!AW28)-1)*100,0)</f>
        <v>-2.7755575615628914E-13</v>
      </c>
      <c r="AX28" s="247">
        <f>IFERROR(((+'Sim_Dm_MIP(IxI)'!AX28/'MIP(IxI)_TFEVP'!AX28)-1)*100,0)</f>
        <v>-1.4432899320127035E-13</v>
      </c>
      <c r="AY28" s="247">
        <f>IFERROR(((+'Sim_Dm_MIP(IxI)'!AY28/'MIP(IxI)_TFEVP'!AY28)-1)*100,0)</f>
        <v>-1.7763568394002505E-13</v>
      </c>
      <c r="AZ28" s="247">
        <f>IFERROR(((+'Sim_Dm_MIP(IxI)'!AZ28/'MIP(IxI)_TFEVP'!AZ28)-1)*100,0)</f>
        <v>-8.8817841970012523E-14</v>
      </c>
      <c r="BA28" s="247">
        <f>IFERROR(((+'Sim_Dm_MIP(IxI)'!BA28/'MIP(IxI)_TFEVP'!BA28)-1)*100,0)</f>
        <v>4.8849813083506888E-13</v>
      </c>
      <c r="BB28" s="247">
        <f>IFERROR(((+'Sim_Dm_MIP(IxI)'!BB28/'MIP(IxI)_TFEVP'!BB28)-1)*100,0)</f>
        <v>2.4424906541753444E-13</v>
      </c>
      <c r="BC28" s="247">
        <f>IFERROR(((+'Sim_Dm_MIP(IxI)'!BC28/'MIP(IxI)_TFEVP'!BC28)-1)*100,0)</f>
        <v>1.5543122344752192E-13</v>
      </c>
      <c r="BD28" s="247">
        <f>IFERROR(((+'Sim_Dm_MIP(IxI)'!BD28/'MIP(IxI)_TFEVP'!BD28)-1)*100,0)</f>
        <v>4.4408920985006262E-14</v>
      </c>
      <c r="BE28" s="247">
        <f>IFERROR(((+'Sim_Dm_MIP(IxI)'!BE28/'MIP(IxI)_TFEVP'!BE28)-1)*100,0)</f>
        <v>1.7763568394002505E-13</v>
      </c>
      <c r="BF28" s="247">
        <f>IFERROR(((+'Sim_Dm_MIP(IxI)'!BF28/'MIP(IxI)_TFEVP'!BF28)-1)*100,0)</f>
        <v>-2.7755575615628914E-13</v>
      </c>
      <c r="BG28" s="247">
        <f>IFERROR(((+'Sim_Dm_MIP(IxI)'!BG28/'MIP(IxI)_TFEVP'!BG28)-1)*100,0)</f>
        <v>-1.4432899320127035E-13</v>
      </c>
      <c r="BH28" s="247">
        <f>IFERROR(((+'Sim_Dm_MIP(IxI)'!BH28/'MIP(IxI)_TFEVP'!BH28)-1)*100,0)</f>
        <v>8.8817841970012523E-14</v>
      </c>
      <c r="BI28" s="247">
        <f>IFERROR(((+'Sim_Dm_MIP(IxI)'!BI28/'MIP(IxI)_TFEVP'!BI28)-1)*100,0)</f>
        <v>6.6613381477509392E-14</v>
      </c>
      <c r="BJ28" s="247">
        <f>IFERROR(((+'Sim_Dm_MIP(IxI)'!BJ28/'MIP(IxI)_TFEVP'!BJ28)-1)*100,0)</f>
        <v>-5.8841820305133297E-13</v>
      </c>
      <c r="BK28" s="247">
        <f>IFERROR(((+'Sim_Dm_MIP(IxI)'!BK28/'MIP(IxI)_TFEVP'!BK28)-1)*100,0)</f>
        <v>-9.9920072216264089E-14</v>
      </c>
      <c r="BL28" s="247">
        <f>IFERROR(((+'Sim_Dm_MIP(IxI)'!BL28/'MIP(IxI)_TFEVP'!BL28)-1)*100,0)</f>
        <v>-3.9968028886505635E-13</v>
      </c>
      <c r="BM28" s="247">
        <f>IFERROR(((+'Sim_Dm_MIP(IxI)'!BM28/'MIP(IxI)_TFEVP'!BM28)-1)*100,0)</f>
        <v>1.1102230246251565E-13</v>
      </c>
      <c r="BN28" s="247">
        <f>IFERROR(((+'Sim_Dm_MIP(IxI)'!BN28/'MIP(IxI)_TFEVP'!BN28)-1)*100,0)</f>
        <v>-6.6613381477509392E-14</v>
      </c>
      <c r="BO28" s="247">
        <f>IFERROR(((+'Sim_Dm_MIP(IxI)'!BO28/'MIP(IxI)_TFEVP'!BO28)-1)*100,0)</f>
        <v>-1.5543122344752192E-13</v>
      </c>
      <c r="BP28" s="247">
        <f>IFERROR(((+'Sim_Dm_MIP(IxI)'!BP28/'MIP(IxI)_TFEVP'!BP28)-1)*100,0)</f>
        <v>1.9984014443252818E-13</v>
      </c>
      <c r="BQ28" s="247">
        <f>IFERROR(((+'Sim_Dm_MIP(IxI)'!BQ28/'MIP(IxI)_TFEVP'!BQ28)-1)*100,0)</f>
        <v>-2.1094237467877974E-13</v>
      </c>
      <c r="BR28" s="247">
        <f>IFERROR(((+'Sim_Dm_MIP(IxI)'!BR28/'MIP(IxI)_TFEVP'!BR28)-1)*100,0)</f>
        <v>2.2204460492503131E-14</v>
      </c>
      <c r="BS28" s="247">
        <f>IFERROR(((+'Sim_Dm_MIP(IxI)'!BS28/'MIP(IxI)_TFEVP'!BS28)-1)*100,0)</f>
        <v>9.3258734068513149E-13</v>
      </c>
      <c r="BT28" s="247">
        <f>IFERROR(((+'Sim_Dm_MIP(IxI)'!BT28/'MIP(IxI)_TFEVP'!BT28)-1)*100,0)</f>
        <v>1.3322676295501878E-13</v>
      </c>
      <c r="BU28" s="247">
        <f>IFERROR(((+'Sim_Dm_MIP(IxI)'!BU28/'MIP(IxI)_TFEVP'!BU28)-1)*100,0)</f>
        <v>-1.2212453270876722E-13</v>
      </c>
      <c r="BV28" s="247">
        <f>IFERROR(((+'Sim_Dm_MIP(IxI)'!BV28/'MIP(IxI)_TFEVP'!BV28)-1)*100,0)</f>
        <v>-2.2204460492503131E-13</v>
      </c>
      <c r="BW28" s="247">
        <f>IFERROR(((+'Sim_Dm_MIP(IxI)'!BW28/'MIP(IxI)_TFEVP'!BW28)-1)*100,0)</f>
        <v>1.9984014443252818E-13</v>
      </c>
      <c r="BX28" s="247">
        <f>IFERROR(((+'Sim_Dm_MIP(IxI)'!BX28/'MIP(IxI)_TFEVP'!BX28)-1)*100,0)</f>
        <v>-1.8873791418627661E-13</v>
      </c>
      <c r="BY28" s="247">
        <f>IFERROR(((+'Sim_Dm_MIP(IxI)'!BY28/'MIP(IxI)_TFEVP'!BY28)-1)*100,0)</f>
        <v>2.2204460492503131E-14</v>
      </c>
      <c r="BZ28" s="247">
        <f>IFERROR(((+'Sim_Dm_MIP(IxI)'!BZ28/'MIP(IxI)_TFEVP'!BZ28)-1)*100,0)</f>
        <v>-3.3306690738754696E-13</v>
      </c>
      <c r="CA28" s="265">
        <f>IFERROR(((+'Sim_Dm_MIP(IxI)'!CA28/'MIP(IxI)_TFEVP'!CA28)-1)*100,0)</f>
        <v>0</v>
      </c>
      <c r="CB28" s="256">
        <f>IFERROR(((+'Sim_Dm_MIP(IxI)'!CB28/'MIP(IxI)_TFEVP'!CB28)-1)*100,0)</f>
        <v>-1.1102230246251565E-13</v>
      </c>
      <c r="CC28" s="246">
        <f>IFERROR(((+'Sim_Dm_MIP(IxI)'!CC28/'MIP(IxI)_TFEVP'!CC28)-1)*100,0)</f>
        <v>0</v>
      </c>
      <c r="CD28" s="247">
        <f>IFERROR(((+'Sim_Dm_MIP(IxI)'!CD28/'MIP(IxI)_TFEVP'!CD28)-1)*100,0)</f>
        <v>0</v>
      </c>
      <c r="CE28" s="247">
        <f>IFERROR(((+'Sim_Dm_MIP(IxI)'!CE28/'MIP(IxI)_TFEVP'!CE28)-1)*100,0)</f>
        <v>0</v>
      </c>
      <c r="CF28" s="247">
        <f>IFERROR(((+'Sim_Dm_MIP(IxI)'!CF28/'MIP(IxI)_TFEVP'!CF28)-1)*100,0)</f>
        <v>0</v>
      </c>
      <c r="CG28" s="247">
        <f>IFERROR(((+'Sim_Dm_MIP(IxI)'!CG28/'MIP(IxI)_TFEVP'!CG28)-1)*100,0)</f>
        <v>0</v>
      </c>
      <c r="CH28" s="248">
        <f>IFERROR(((+'Sim_Dm_MIP(IxI)'!CH28/'MIP(IxI)_TFEVP'!CH28)-1)*100,0)</f>
        <v>0</v>
      </c>
      <c r="CI28" s="279">
        <f>IFERROR(((+'Sim_Dm_MIP(IxI)'!CI28/'MIP(IxI)_TFEVP'!CI28)-1)*100,0)</f>
        <v>-3.3306690738754696E-14</v>
      </c>
    </row>
    <row r="29" spans="1:87" ht="19.5" x14ac:dyDescent="0.25">
      <c r="A29" s="30"/>
      <c r="B29" s="42" t="s">
        <v>20</v>
      </c>
      <c r="C29" s="43" t="s">
        <v>131</v>
      </c>
      <c r="D29" s="246">
        <f>IFERROR(((+'Sim_Dm_MIP(IxI)'!D29/'MIP(IxI)_TFEVP'!D29)-1)*100,0)</f>
        <v>-2.886579864025407E-13</v>
      </c>
      <c r="E29" s="247">
        <f>IFERROR(((+'Sim_Dm_MIP(IxI)'!E29/'MIP(IxI)_TFEVP'!E29)-1)*100,0)</f>
        <v>-2.2204460492503131E-14</v>
      </c>
      <c r="F29" s="247">
        <f>IFERROR(((+'Sim_Dm_MIP(IxI)'!F29/'MIP(IxI)_TFEVP'!F29)-1)*100,0)</f>
        <v>-1.3322676295501878E-13</v>
      </c>
      <c r="G29" s="247">
        <f>IFERROR(((+'Sim_Dm_MIP(IxI)'!G29/'MIP(IxI)_TFEVP'!G29)-1)*100,0)</f>
        <v>1.7763568394002505E-13</v>
      </c>
      <c r="H29" s="247">
        <f>IFERROR(((+'Sim_Dm_MIP(IxI)'!H29/'MIP(IxI)_TFEVP'!H29)-1)*100,0)</f>
        <v>1.9984014443252818E-13</v>
      </c>
      <c r="I29" s="247">
        <f>IFERROR(((+'Sim_Dm_MIP(IxI)'!I29/'MIP(IxI)_TFEVP'!I29)-1)*100,0)</f>
        <v>3.5527136788005009E-13</v>
      </c>
      <c r="J29" s="247">
        <f>IFERROR(((+'Sim_Dm_MIP(IxI)'!J29/'MIP(IxI)_TFEVP'!J29)-1)*100,0)</f>
        <v>1.5543122344752192E-13</v>
      </c>
      <c r="K29" s="247">
        <f>IFERROR(((+'Sim_Dm_MIP(IxI)'!K29/'MIP(IxI)_TFEVP'!K29)-1)*100,0)</f>
        <v>-1.5543122344752192E-13</v>
      </c>
      <c r="L29" s="247">
        <f>IFERROR(((+'Sim_Dm_MIP(IxI)'!L29/'MIP(IxI)_TFEVP'!L29)-1)*100,0)</f>
        <v>3.9968028886505635E-13</v>
      </c>
      <c r="M29" s="247">
        <f>IFERROR(((+'Sim_Dm_MIP(IxI)'!M29/'MIP(IxI)_TFEVP'!M29)-1)*100,0)</f>
        <v>8.8817841970012523E-14</v>
      </c>
      <c r="N29" s="247">
        <f>IFERROR(((+'Sim_Dm_MIP(IxI)'!N29/'MIP(IxI)_TFEVP'!N29)-1)*100,0)</f>
        <v>-2.3314683517128287E-13</v>
      </c>
      <c r="O29" s="247">
        <f>IFERROR(((+'Sim_Dm_MIP(IxI)'!O29/'MIP(IxI)_TFEVP'!O29)-1)*100,0)</f>
        <v>-1.9984014443252818E-13</v>
      </c>
      <c r="P29" s="247">
        <f>IFERROR(((+'Sim_Dm_MIP(IxI)'!P29/'MIP(IxI)_TFEVP'!P29)-1)*100,0)</f>
        <v>-4.4408920985006262E-14</v>
      </c>
      <c r="Q29" s="247">
        <f>IFERROR(((+'Sim_Dm_MIP(IxI)'!Q29/'MIP(IxI)_TFEVP'!Q29)-1)*100,0)</f>
        <v>2.2204460492503131E-13</v>
      </c>
      <c r="R29" s="247">
        <f>IFERROR(((+'Sim_Dm_MIP(IxI)'!R29/'MIP(IxI)_TFEVP'!R29)-1)*100,0)</f>
        <v>-2.2204460492503131E-13</v>
      </c>
      <c r="S29" s="247">
        <f>IFERROR(((+'Sim_Dm_MIP(IxI)'!S29/'MIP(IxI)_TFEVP'!S29)-1)*100,0)</f>
        <v>-6.6613381477509392E-14</v>
      </c>
      <c r="T29" s="247">
        <f>IFERROR(((+'Sim_Dm_MIP(IxI)'!T29/'MIP(IxI)_TFEVP'!T29)-1)*100,0)</f>
        <v>3.7747582837255322E-13</v>
      </c>
      <c r="U29" s="247">
        <f>IFERROR(((+'Sim_Dm_MIP(IxI)'!U29/'MIP(IxI)_TFEVP'!U29)-1)*100,0)</f>
        <v>-4.3298697960381105E-13</v>
      </c>
      <c r="V29" s="247">
        <f>IFERROR(((+'Sim_Dm_MIP(IxI)'!V29/'MIP(IxI)_TFEVP'!V29)-1)*100,0)</f>
        <v>1.9984014443252818E-13</v>
      </c>
      <c r="W29" s="247">
        <f>IFERROR(((+'Sim_Dm_MIP(IxI)'!W29/'MIP(IxI)_TFEVP'!W29)-1)*100,0)</f>
        <v>3.3306690738754696E-13</v>
      </c>
      <c r="X29" s="247">
        <f>IFERROR(((+'Sim_Dm_MIP(IxI)'!X29/'MIP(IxI)_TFEVP'!X29)-1)*100,0)</f>
        <v>-3.1086244689504383E-13</v>
      </c>
      <c r="Y29" s="247">
        <f>IFERROR(((+'Sim_Dm_MIP(IxI)'!Y29/'MIP(IxI)_TFEVP'!Y29)-1)*100,0)</f>
        <v>-2.886579864025407E-13</v>
      </c>
      <c r="Z29" s="247">
        <f>IFERROR(((+'Sim_Dm_MIP(IxI)'!Z29/'MIP(IxI)_TFEVP'!Z29)-1)*100,0)</f>
        <v>3.3306690738754696E-13</v>
      </c>
      <c r="AA29" s="247">
        <f>IFERROR(((+'Sim_Dm_MIP(IxI)'!AA29/'MIP(IxI)_TFEVP'!AA29)-1)*100,0)</f>
        <v>1.7763568394002505E-13</v>
      </c>
      <c r="AB29" s="247">
        <f>IFERROR(((+'Sim_Dm_MIP(IxI)'!AB29/'MIP(IxI)_TFEVP'!AB29)-1)*100,0)</f>
        <v>1.3322676295501878E-13</v>
      </c>
      <c r="AC29" s="247">
        <f>IFERROR(((+'Sim_Dm_MIP(IxI)'!AC29/'MIP(IxI)_TFEVP'!AC29)-1)*100,0)</f>
        <v>-1.2212453270876722E-13</v>
      </c>
      <c r="AD29" s="247">
        <f>IFERROR(((+'Sim_Dm_MIP(IxI)'!AD29/'MIP(IxI)_TFEVP'!AD29)-1)*100,0)</f>
        <v>-2.2204460492503131E-14</v>
      </c>
      <c r="AE29" s="247">
        <f>IFERROR(((+'Sim_Dm_MIP(IxI)'!AE29/'MIP(IxI)_TFEVP'!AE29)-1)*100,0)</f>
        <v>-4.2188474935755949E-13</v>
      </c>
      <c r="AF29" s="247">
        <f>IFERROR(((+'Sim_Dm_MIP(IxI)'!AF29/'MIP(IxI)_TFEVP'!AF29)-1)*100,0)</f>
        <v>-4.3298697960381105E-13</v>
      </c>
      <c r="AG29" s="247">
        <f>IFERROR(((+'Sim_Dm_MIP(IxI)'!AG29/'MIP(IxI)_TFEVP'!AG29)-1)*100,0)</f>
        <v>6.6613381477509392E-13</v>
      </c>
      <c r="AH29" s="247">
        <f>IFERROR(((+'Sim_Dm_MIP(IxI)'!AH29/'MIP(IxI)_TFEVP'!AH29)-1)*100,0)</f>
        <v>7.3274719625260332E-13</v>
      </c>
      <c r="AI29" s="247">
        <f>IFERROR(((+'Sim_Dm_MIP(IxI)'!AI29/'MIP(IxI)_TFEVP'!AI29)-1)*100,0)</f>
        <v>3.3306690738754696E-13</v>
      </c>
      <c r="AJ29" s="247">
        <f>IFERROR(((+'Sim_Dm_MIP(IxI)'!AJ29/'MIP(IxI)_TFEVP'!AJ29)-1)*100,0)</f>
        <v>0</v>
      </c>
      <c r="AK29" s="247">
        <f>IFERROR(((+'Sim_Dm_MIP(IxI)'!AK29/'MIP(IxI)_TFEVP'!AK29)-1)*100,0)</f>
        <v>4.4408920985006262E-14</v>
      </c>
      <c r="AL29" s="247">
        <f>IFERROR(((+'Sim_Dm_MIP(IxI)'!AL29/'MIP(IxI)_TFEVP'!AL29)-1)*100,0)</f>
        <v>-3.4416913763379853E-13</v>
      </c>
      <c r="AM29" s="247">
        <f>IFERROR(((+'Sim_Dm_MIP(IxI)'!AM29/'MIP(IxI)_TFEVP'!AM29)-1)*100,0)</f>
        <v>1.7763568394002505E-13</v>
      </c>
      <c r="AN29" s="247">
        <f>IFERROR(((+'Sim_Dm_MIP(IxI)'!AN29/'MIP(IxI)_TFEVP'!AN29)-1)*100,0)</f>
        <v>-3.3306690738754696E-13</v>
      </c>
      <c r="AO29" s="247">
        <f>IFERROR(((+'Sim_Dm_MIP(IxI)'!AO29/'MIP(IxI)_TFEVP'!AO29)-1)*100,0)</f>
        <v>2.2204460492503131E-14</v>
      </c>
      <c r="AP29" s="247">
        <f>IFERROR(((+'Sim_Dm_MIP(IxI)'!AP29/'MIP(IxI)_TFEVP'!AP29)-1)*100,0)</f>
        <v>1.3322676295501878E-13</v>
      </c>
      <c r="AQ29" s="247">
        <f>IFERROR(((+'Sim_Dm_MIP(IxI)'!AQ29/'MIP(IxI)_TFEVP'!AQ29)-1)*100,0)</f>
        <v>1.3322676295501878E-13</v>
      </c>
      <c r="AR29" s="247">
        <f>IFERROR(((+'Sim_Dm_MIP(IxI)'!AR29/'MIP(IxI)_TFEVP'!AR29)-1)*100,0)</f>
        <v>2.6645352591003757E-13</v>
      </c>
      <c r="AS29" s="247">
        <f>IFERROR(((+'Sim_Dm_MIP(IxI)'!AS29/'MIP(IxI)_TFEVP'!AS29)-1)*100,0)</f>
        <v>2.2204460492503131E-13</v>
      </c>
      <c r="AT29" s="247">
        <f>IFERROR(((+'Sim_Dm_MIP(IxI)'!AT29/'MIP(IxI)_TFEVP'!AT29)-1)*100,0)</f>
        <v>-1.1102230246251565E-14</v>
      </c>
      <c r="AU29" s="247">
        <f>IFERROR(((+'Sim_Dm_MIP(IxI)'!AU29/'MIP(IxI)_TFEVP'!AU29)-1)*100,0)</f>
        <v>-3.3306690738754696E-13</v>
      </c>
      <c r="AV29" s="247">
        <f>IFERROR(((+'Sim_Dm_MIP(IxI)'!AV29/'MIP(IxI)_TFEVP'!AV29)-1)*100,0)</f>
        <v>-5.5511151231257827E-14</v>
      </c>
      <c r="AW29" s="247">
        <f>IFERROR(((+'Sim_Dm_MIP(IxI)'!AW29/'MIP(IxI)_TFEVP'!AW29)-1)*100,0)</f>
        <v>-1.6653345369377348E-13</v>
      </c>
      <c r="AX29" s="247">
        <f>IFERROR(((+'Sim_Dm_MIP(IxI)'!AX29/'MIP(IxI)_TFEVP'!AX29)-1)*100,0)</f>
        <v>-2.9976021664879227E-13</v>
      </c>
      <c r="AY29" s="247">
        <f>IFERROR(((+'Sim_Dm_MIP(IxI)'!AY29/'MIP(IxI)_TFEVP'!AY29)-1)*100,0)</f>
        <v>-1.1102230246251565E-13</v>
      </c>
      <c r="AZ29" s="247">
        <f>IFERROR(((+'Sim_Dm_MIP(IxI)'!AZ29/'MIP(IxI)_TFEVP'!AZ29)-1)*100,0)</f>
        <v>-9.9920072216264089E-14</v>
      </c>
      <c r="BA29" s="247">
        <f>IFERROR(((+'Sim_Dm_MIP(IxI)'!BA29/'MIP(IxI)_TFEVP'!BA29)-1)*100,0)</f>
        <v>2.2204460492503131E-13</v>
      </c>
      <c r="BB29" s="247">
        <f>IFERROR(((+'Sim_Dm_MIP(IxI)'!BB29/'MIP(IxI)_TFEVP'!BB29)-1)*100,0)</f>
        <v>7.9936057773011271E-13</v>
      </c>
      <c r="BC29" s="247">
        <f>IFERROR(((+'Sim_Dm_MIP(IxI)'!BC29/'MIP(IxI)_TFEVP'!BC29)-1)*100,0)</f>
        <v>-1.5543122344752192E-13</v>
      </c>
      <c r="BD29" s="247">
        <f>IFERROR(((+'Sim_Dm_MIP(IxI)'!BD29/'MIP(IxI)_TFEVP'!BD29)-1)*100,0)</f>
        <v>8.8817841970012523E-14</v>
      </c>
      <c r="BE29" s="247">
        <f>IFERROR(((+'Sim_Dm_MIP(IxI)'!BE29/'MIP(IxI)_TFEVP'!BE29)-1)*100,0)</f>
        <v>5.773159728050814E-13</v>
      </c>
      <c r="BF29" s="247">
        <f>IFERROR(((+'Sim_Dm_MIP(IxI)'!BF29/'MIP(IxI)_TFEVP'!BF29)-1)*100,0)</f>
        <v>2.2204460492503131E-13</v>
      </c>
      <c r="BG29" s="247">
        <f>IFERROR(((+'Sim_Dm_MIP(IxI)'!BG29/'MIP(IxI)_TFEVP'!BG29)-1)*100,0)</f>
        <v>8.8817841970012523E-14</v>
      </c>
      <c r="BH29" s="247">
        <f>IFERROR(((+'Sim_Dm_MIP(IxI)'!BH29/'MIP(IxI)_TFEVP'!BH29)-1)*100,0)</f>
        <v>4.4408920985006262E-13</v>
      </c>
      <c r="BI29" s="247">
        <f>IFERROR(((+'Sim_Dm_MIP(IxI)'!BI29/'MIP(IxI)_TFEVP'!BI29)-1)*100,0)</f>
        <v>2.4424906541753444E-13</v>
      </c>
      <c r="BJ29" s="247">
        <f>IFERROR(((+'Sim_Dm_MIP(IxI)'!BJ29/'MIP(IxI)_TFEVP'!BJ29)-1)*100,0)</f>
        <v>2.2204460492503131E-13</v>
      </c>
      <c r="BK29" s="247">
        <f>IFERROR(((+'Sim_Dm_MIP(IxI)'!BK29/'MIP(IxI)_TFEVP'!BK29)-1)*100,0)</f>
        <v>-3.1086244689504383E-13</v>
      </c>
      <c r="BL29" s="247">
        <f>IFERROR(((+'Sim_Dm_MIP(IxI)'!BL29/'MIP(IxI)_TFEVP'!BL29)-1)*100,0)</f>
        <v>-4.7739590058881731E-13</v>
      </c>
      <c r="BM29" s="247">
        <f>IFERROR(((+'Sim_Dm_MIP(IxI)'!BM29/'MIP(IxI)_TFEVP'!BM29)-1)*100,0)</f>
        <v>3.7747582837255322E-13</v>
      </c>
      <c r="BN29" s="247">
        <f>IFERROR(((+'Sim_Dm_MIP(IxI)'!BN29/'MIP(IxI)_TFEVP'!BN29)-1)*100,0)</f>
        <v>-6.6613381477509392E-14</v>
      </c>
      <c r="BO29" s="247">
        <f>IFERROR(((+'Sim_Dm_MIP(IxI)'!BO29/'MIP(IxI)_TFEVP'!BO29)-1)*100,0)</f>
        <v>2.2204460492503131E-13</v>
      </c>
      <c r="BP29" s="247">
        <f>IFERROR(((+'Sim_Dm_MIP(IxI)'!BP29/'MIP(IxI)_TFEVP'!BP29)-1)*100,0)</f>
        <v>5.773159728050814E-13</v>
      </c>
      <c r="BQ29" s="247">
        <f>IFERROR(((+'Sim_Dm_MIP(IxI)'!BQ29/'MIP(IxI)_TFEVP'!BQ29)-1)*100,0)</f>
        <v>-1.7763568394002505E-13</v>
      </c>
      <c r="BR29" s="247">
        <f>IFERROR(((+'Sim_Dm_MIP(IxI)'!BR29/'MIP(IxI)_TFEVP'!BR29)-1)*100,0)</f>
        <v>-1.1102230246251565E-13</v>
      </c>
      <c r="BS29" s="247">
        <f>IFERROR(((+'Sim_Dm_MIP(IxI)'!BS29/'MIP(IxI)_TFEVP'!BS29)-1)*100,0)</f>
        <v>3.5527136788005009E-13</v>
      </c>
      <c r="BT29" s="247">
        <f>IFERROR(((+'Sim_Dm_MIP(IxI)'!BT29/'MIP(IxI)_TFEVP'!BT29)-1)*100,0)</f>
        <v>6.6613381477509392E-14</v>
      </c>
      <c r="BU29" s="247">
        <f>IFERROR(((+'Sim_Dm_MIP(IxI)'!BU29/'MIP(IxI)_TFEVP'!BU29)-1)*100,0)</f>
        <v>-2.2204460492503131E-14</v>
      </c>
      <c r="BV29" s="247">
        <f>IFERROR(((+'Sim_Dm_MIP(IxI)'!BV29/'MIP(IxI)_TFEVP'!BV29)-1)*100,0)</f>
        <v>1.9984014443252818E-13</v>
      </c>
      <c r="BW29" s="247">
        <f>IFERROR(((+'Sim_Dm_MIP(IxI)'!BW29/'MIP(IxI)_TFEVP'!BW29)-1)*100,0)</f>
        <v>1.1102230246251565E-13</v>
      </c>
      <c r="BX29" s="247">
        <f>IFERROR(((+'Sim_Dm_MIP(IxI)'!BX29/'MIP(IxI)_TFEVP'!BX29)-1)*100,0)</f>
        <v>1.1102230246251565E-13</v>
      </c>
      <c r="BY29" s="247">
        <f>IFERROR(((+'Sim_Dm_MIP(IxI)'!BY29/'MIP(IxI)_TFEVP'!BY29)-1)*100,0)</f>
        <v>-4.4408920985006262E-14</v>
      </c>
      <c r="BZ29" s="247">
        <f>IFERROR(((+'Sim_Dm_MIP(IxI)'!BZ29/'MIP(IxI)_TFEVP'!BZ29)-1)*100,0)</f>
        <v>-3.5527136788005009E-13</v>
      </c>
      <c r="CA29" s="265">
        <f>IFERROR(((+'Sim_Dm_MIP(IxI)'!CA29/'MIP(IxI)_TFEVP'!CA29)-1)*100,0)</f>
        <v>0</v>
      </c>
      <c r="CB29" s="256">
        <f>IFERROR(((+'Sim_Dm_MIP(IxI)'!CB29/'MIP(IxI)_TFEVP'!CB29)-1)*100,0)</f>
        <v>-8.8817841970012523E-14</v>
      </c>
      <c r="CC29" s="246">
        <f>IFERROR(((+'Sim_Dm_MIP(IxI)'!CC29/'MIP(IxI)_TFEVP'!CC29)-1)*100,0)</f>
        <v>0</v>
      </c>
      <c r="CD29" s="247">
        <f>IFERROR(((+'Sim_Dm_MIP(IxI)'!CD29/'MIP(IxI)_TFEVP'!CD29)-1)*100,0)</f>
        <v>0</v>
      </c>
      <c r="CE29" s="247">
        <f>IFERROR(((+'Sim_Dm_MIP(IxI)'!CE29/'MIP(IxI)_TFEVP'!CE29)-1)*100,0)</f>
        <v>0</v>
      </c>
      <c r="CF29" s="247">
        <f>IFERROR(((+'Sim_Dm_MIP(IxI)'!CF29/'MIP(IxI)_TFEVP'!CF29)-1)*100,0)</f>
        <v>0</v>
      </c>
      <c r="CG29" s="247">
        <f>IFERROR(((+'Sim_Dm_MIP(IxI)'!CG29/'MIP(IxI)_TFEVP'!CG29)-1)*100,0)</f>
        <v>0</v>
      </c>
      <c r="CH29" s="248">
        <f>IFERROR(((+'Sim_Dm_MIP(IxI)'!CH29/'MIP(IxI)_TFEVP'!CH29)-1)*100,0)</f>
        <v>0</v>
      </c>
      <c r="CI29" s="279">
        <f>IFERROR(((+'Sim_Dm_MIP(IxI)'!CI29/'MIP(IxI)_TFEVP'!CI29)-1)*100,0)</f>
        <v>-1.5543122344752192E-13</v>
      </c>
    </row>
    <row r="30" spans="1:87" ht="19.5" x14ac:dyDescent="0.25">
      <c r="A30" s="30"/>
      <c r="B30" s="42" t="s">
        <v>21</v>
      </c>
      <c r="C30" s="43" t="s">
        <v>132</v>
      </c>
      <c r="D30" s="246">
        <f>IFERROR(((+'Sim_Dm_MIP(IxI)'!D30/'MIP(IxI)_TFEVP'!D30)-1)*100,0)</f>
        <v>-2.2204460492503131E-13</v>
      </c>
      <c r="E30" s="247">
        <f>IFERROR(((+'Sim_Dm_MIP(IxI)'!E30/'MIP(IxI)_TFEVP'!E30)-1)*100,0)</f>
        <v>1.9984014443252818E-13</v>
      </c>
      <c r="F30" s="247">
        <f>IFERROR(((+'Sim_Dm_MIP(IxI)'!F30/'MIP(IxI)_TFEVP'!F30)-1)*100,0)</f>
        <v>-1.8873791418627661E-13</v>
      </c>
      <c r="G30" s="247">
        <f>IFERROR(((+'Sim_Dm_MIP(IxI)'!G30/'MIP(IxI)_TFEVP'!G30)-1)*100,0)</f>
        <v>5.1070259132757201E-13</v>
      </c>
      <c r="H30" s="247">
        <f>IFERROR(((+'Sim_Dm_MIP(IxI)'!H30/'MIP(IxI)_TFEVP'!H30)-1)*100,0)</f>
        <v>-1.3322676295501878E-13</v>
      </c>
      <c r="I30" s="247">
        <f>IFERROR(((+'Sim_Dm_MIP(IxI)'!I30/'MIP(IxI)_TFEVP'!I30)-1)*100,0)</f>
        <v>2.6645352591003757E-13</v>
      </c>
      <c r="J30" s="247">
        <f>IFERROR(((+'Sim_Dm_MIP(IxI)'!J30/'MIP(IxI)_TFEVP'!J30)-1)*100,0)</f>
        <v>-2.1094237467877974E-13</v>
      </c>
      <c r="K30" s="247">
        <f>IFERROR(((+'Sim_Dm_MIP(IxI)'!K30/'MIP(IxI)_TFEVP'!K30)-1)*100,0)</f>
        <v>-1.1102230246251565E-13</v>
      </c>
      <c r="L30" s="247">
        <f>IFERROR(((+'Sim_Dm_MIP(IxI)'!L30/'MIP(IxI)_TFEVP'!L30)-1)*100,0)</f>
        <v>3.1086244689504383E-13</v>
      </c>
      <c r="M30" s="247">
        <f>IFERROR(((+'Sim_Dm_MIP(IxI)'!M30/'MIP(IxI)_TFEVP'!M30)-1)*100,0)</f>
        <v>2.2204460492503131E-13</v>
      </c>
      <c r="N30" s="247">
        <f>IFERROR(((+'Sim_Dm_MIP(IxI)'!N30/'MIP(IxI)_TFEVP'!N30)-1)*100,0)</f>
        <v>-2.7755575615628914E-13</v>
      </c>
      <c r="O30" s="247">
        <f>IFERROR(((+'Sim_Dm_MIP(IxI)'!O30/'MIP(IxI)_TFEVP'!O30)-1)*100,0)</f>
        <v>2.2204460492503131E-14</v>
      </c>
      <c r="P30" s="247">
        <f>IFERROR(((+'Sim_Dm_MIP(IxI)'!P30/'MIP(IxI)_TFEVP'!P30)-1)*100,0)</f>
        <v>1.3322676295501878E-13</v>
      </c>
      <c r="Q30" s="247">
        <f>IFERROR(((+'Sim_Dm_MIP(IxI)'!Q30/'MIP(IxI)_TFEVP'!Q30)-1)*100,0)</f>
        <v>8.8817841970012523E-14</v>
      </c>
      <c r="R30" s="247">
        <f>IFERROR(((+'Sim_Dm_MIP(IxI)'!R30/'MIP(IxI)_TFEVP'!R30)-1)*100,0)</f>
        <v>-8.8817841970012523E-14</v>
      </c>
      <c r="S30" s="247">
        <f>IFERROR(((+'Sim_Dm_MIP(IxI)'!S30/'MIP(IxI)_TFEVP'!S30)-1)*100,0)</f>
        <v>-1.1102230246251565E-14</v>
      </c>
      <c r="T30" s="247">
        <f>IFERROR(((+'Sim_Dm_MIP(IxI)'!T30/'MIP(IxI)_TFEVP'!T30)-1)*100,0)</f>
        <v>6.6613381477509392E-14</v>
      </c>
      <c r="U30" s="247">
        <f>IFERROR(((+'Sim_Dm_MIP(IxI)'!U30/'MIP(IxI)_TFEVP'!U30)-1)*100,0)</f>
        <v>-1.6653345369377348E-13</v>
      </c>
      <c r="V30" s="247">
        <f>IFERROR(((+'Sim_Dm_MIP(IxI)'!V30/'MIP(IxI)_TFEVP'!V30)-1)*100,0)</f>
        <v>2.886579864025407E-13</v>
      </c>
      <c r="W30" s="247">
        <f>IFERROR(((+'Sim_Dm_MIP(IxI)'!W30/'MIP(IxI)_TFEVP'!W30)-1)*100,0)</f>
        <v>-2.3314683517128287E-13</v>
      </c>
      <c r="X30" s="247">
        <f>IFERROR(((+'Sim_Dm_MIP(IxI)'!X30/'MIP(IxI)_TFEVP'!X30)-1)*100,0)</f>
        <v>4.4408920985006262E-13</v>
      </c>
      <c r="Y30" s="247">
        <f>IFERROR(((+'Sim_Dm_MIP(IxI)'!Y30/'MIP(IxI)_TFEVP'!Y30)-1)*100,0)</f>
        <v>1.7763568394002505E-13</v>
      </c>
      <c r="Z30" s="247">
        <f>IFERROR(((+'Sim_Dm_MIP(IxI)'!Z30/'MIP(IxI)_TFEVP'!Z30)-1)*100,0)</f>
        <v>1.3322676295501878E-13</v>
      </c>
      <c r="AA30" s="247">
        <f>IFERROR(((+'Sim_Dm_MIP(IxI)'!AA30/'MIP(IxI)_TFEVP'!AA30)-1)*100,0)</f>
        <v>-3.3306690738754696E-14</v>
      </c>
      <c r="AB30" s="247">
        <f>IFERROR(((+'Sim_Dm_MIP(IxI)'!AB30/'MIP(IxI)_TFEVP'!AB30)-1)*100,0)</f>
        <v>3.9968028886505635E-13</v>
      </c>
      <c r="AC30" s="247">
        <f>IFERROR(((+'Sim_Dm_MIP(IxI)'!AC30/'MIP(IxI)_TFEVP'!AC30)-1)*100,0)</f>
        <v>7.5495165674510645E-13</v>
      </c>
      <c r="AD30" s="247">
        <f>IFERROR(((+'Sim_Dm_MIP(IxI)'!AD30/'MIP(IxI)_TFEVP'!AD30)-1)*100,0)</f>
        <v>2.6645352591003757E-13</v>
      </c>
      <c r="AE30" s="247">
        <f>IFERROR(((+'Sim_Dm_MIP(IxI)'!AE30/'MIP(IxI)_TFEVP'!AE30)-1)*100,0)</f>
        <v>-6.6613381477509392E-14</v>
      </c>
      <c r="AF30" s="247">
        <f>IFERROR(((+'Sim_Dm_MIP(IxI)'!AF30/'MIP(IxI)_TFEVP'!AF30)-1)*100,0)</f>
        <v>-4.1078251911130792E-13</v>
      </c>
      <c r="AG30" s="247">
        <f>IFERROR(((+'Sim_Dm_MIP(IxI)'!AG30/'MIP(IxI)_TFEVP'!AG30)-1)*100,0)</f>
        <v>4.2188474935755949E-13</v>
      </c>
      <c r="AH30" s="247">
        <f>IFERROR(((+'Sim_Dm_MIP(IxI)'!AH30/'MIP(IxI)_TFEVP'!AH30)-1)*100,0)</f>
        <v>-6.6613381477509392E-14</v>
      </c>
      <c r="AI30" s="247">
        <f>IFERROR(((+'Sim_Dm_MIP(IxI)'!AI30/'MIP(IxI)_TFEVP'!AI30)-1)*100,0)</f>
        <v>2.2204460492503131E-13</v>
      </c>
      <c r="AJ30" s="247">
        <f>IFERROR(((+'Sim_Dm_MIP(IxI)'!AJ30/'MIP(IxI)_TFEVP'!AJ30)-1)*100,0)</f>
        <v>0</v>
      </c>
      <c r="AK30" s="247">
        <f>IFERROR(((+'Sim_Dm_MIP(IxI)'!AK30/'MIP(IxI)_TFEVP'!AK30)-1)*100,0)</f>
        <v>-1.6653345369377348E-13</v>
      </c>
      <c r="AL30" s="247">
        <f>IFERROR(((+'Sim_Dm_MIP(IxI)'!AL30/'MIP(IxI)_TFEVP'!AL30)-1)*100,0)</f>
        <v>0</v>
      </c>
      <c r="AM30" s="247">
        <f>IFERROR(((+'Sim_Dm_MIP(IxI)'!AM30/'MIP(IxI)_TFEVP'!AM30)-1)*100,0)</f>
        <v>1.7763568394002505E-13</v>
      </c>
      <c r="AN30" s="247">
        <f>IFERROR(((+'Sim_Dm_MIP(IxI)'!AN30/'MIP(IxI)_TFEVP'!AN30)-1)*100,0)</f>
        <v>-2.1094237467877974E-13</v>
      </c>
      <c r="AO30" s="247">
        <f>IFERROR(((+'Sim_Dm_MIP(IxI)'!AO30/'MIP(IxI)_TFEVP'!AO30)-1)*100,0)</f>
        <v>3.3306690738754696E-13</v>
      </c>
      <c r="AP30" s="247">
        <f>IFERROR(((+'Sim_Dm_MIP(IxI)'!AP30/'MIP(IxI)_TFEVP'!AP30)-1)*100,0)</f>
        <v>-2.1094237467877974E-13</v>
      </c>
      <c r="AQ30" s="247">
        <f>IFERROR(((+'Sim_Dm_MIP(IxI)'!AQ30/'MIP(IxI)_TFEVP'!AQ30)-1)*100,0)</f>
        <v>8.8817841970012523E-14</v>
      </c>
      <c r="AR30" s="247">
        <f>IFERROR(((+'Sim_Dm_MIP(IxI)'!AR30/'MIP(IxI)_TFEVP'!AR30)-1)*100,0)</f>
        <v>2.2204460492503131E-14</v>
      </c>
      <c r="AS30" s="247">
        <f>IFERROR(((+'Sim_Dm_MIP(IxI)'!AS30/'MIP(IxI)_TFEVP'!AS30)-1)*100,0)</f>
        <v>-6.6613381477509392E-14</v>
      </c>
      <c r="AT30" s="247">
        <f>IFERROR(((+'Sim_Dm_MIP(IxI)'!AT30/'MIP(IxI)_TFEVP'!AT30)-1)*100,0)</f>
        <v>1.7763568394002505E-13</v>
      </c>
      <c r="AU30" s="247">
        <f>IFERROR(((+'Sim_Dm_MIP(IxI)'!AU30/'MIP(IxI)_TFEVP'!AU30)-1)*100,0)</f>
        <v>-1.5543122344752192E-13</v>
      </c>
      <c r="AV30" s="247">
        <f>IFERROR(((+'Sim_Dm_MIP(IxI)'!AV30/'MIP(IxI)_TFEVP'!AV30)-1)*100,0)</f>
        <v>1.1102230246251565E-13</v>
      </c>
      <c r="AW30" s="247">
        <f>IFERROR(((+'Sim_Dm_MIP(IxI)'!AW30/'MIP(IxI)_TFEVP'!AW30)-1)*100,0)</f>
        <v>-5.440092820663267E-13</v>
      </c>
      <c r="AX30" s="247">
        <f>IFERROR(((+'Sim_Dm_MIP(IxI)'!AX30/'MIP(IxI)_TFEVP'!AX30)-1)*100,0)</f>
        <v>-4.2188474935755949E-13</v>
      </c>
      <c r="AY30" s="247">
        <f>IFERROR(((+'Sim_Dm_MIP(IxI)'!AY30/'MIP(IxI)_TFEVP'!AY30)-1)*100,0)</f>
        <v>1.3322676295501878E-13</v>
      </c>
      <c r="AZ30" s="247">
        <f>IFERROR(((+'Sim_Dm_MIP(IxI)'!AZ30/'MIP(IxI)_TFEVP'!AZ30)-1)*100,0)</f>
        <v>-1.3322676295501878E-13</v>
      </c>
      <c r="BA30" s="247">
        <f>IFERROR(((+'Sim_Dm_MIP(IxI)'!BA30/'MIP(IxI)_TFEVP'!BA30)-1)*100,0)</f>
        <v>5.773159728050814E-13</v>
      </c>
      <c r="BB30" s="247">
        <f>IFERROR(((+'Sim_Dm_MIP(IxI)'!BB30/'MIP(IxI)_TFEVP'!BB30)-1)*100,0)</f>
        <v>0</v>
      </c>
      <c r="BC30" s="247">
        <f>IFERROR(((+'Sim_Dm_MIP(IxI)'!BC30/'MIP(IxI)_TFEVP'!BC30)-1)*100,0)</f>
        <v>-3.5527136788005009E-13</v>
      </c>
      <c r="BD30" s="247">
        <f>IFERROR(((+'Sim_Dm_MIP(IxI)'!BD30/'MIP(IxI)_TFEVP'!BD30)-1)*100,0)</f>
        <v>-9.9920072216264089E-14</v>
      </c>
      <c r="BE30" s="247">
        <f>IFERROR(((+'Sim_Dm_MIP(IxI)'!BE30/'MIP(IxI)_TFEVP'!BE30)-1)*100,0)</f>
        <v>7.5495165674510645E-13</v>
      </c>
      <c r="BF30" s="247">
        <f>IFERROR(((+'Sim_Dm_MIP(IxI)'!BF30/'MIP(IxI)_TFEVP'!BF30)-1)*100,0)</f>
        <v>2.2204460492503131E-14</v>
      </c>
      <c r="BG30" s="247">
        <f>IFERROR(((+'Sim_Dm_MIP(IxI)'!BG30/'MIP(IxI)_TFEVP'!BG30)-1)*100,0)</f>
        <v>2.886579864025407E-13</v>
      </c>
      <c r="BH30" s="247">
        <f>IFERROR(((+'Sim_Dm_MIP(IxI)'!BH30/'MIP(IxI)_TFEVP'!BH30)-1)*100,0)</f>
        <v>-5.9952043329758453E-13</v>
      </c>
      <c r="BI30" s="247">
        <f>IFERROR(((+'Sim_Dm_MIP(IxI)'!BI30/'MIP(IxI)_TFEVP'!BI30)-1)*100,0)</f>
        <v>1.1102230246251565E-13</v>
      </c>
      <c r="BJ30" s="247">
        <f>IFERROR(((+'Sim_Dm_MIP(IxI)'!BJ30/'MIP(IxI)_TFEVP'!BJ30)-1)*100,0)</f>
        <v>-3.7747582837255322E-13</v>
      </c>
      <c r="BK30" s="247">
        <f>IFERROR(((+'Sim_Dm_MIP(IxI)'!BK30/'MIP(IxI)_TFEVP'!BK30)-1)*100,0)</f>
        <v>-5.5511151231257827E-14</v>
      </c>
      <c r="BL30" s="247">
        <f>IFERROR(((+'Sim_Dm_MIP(IxI)'!BL30/'MIP(IxI)_TFEVP'!BL30)-1)*100,0)</f>
        <v>-4.1078251911130792E-13</v>
      </c>
      <c r="BM30" s="247">
        <f>IFERROR(((+'Sim_Dm_MIP(IxI)'!BM30/'MIP(IxI)_TFEVP'!BM30)-1)*100,0)</f>
        <v>4.4408920985006262E-14</v>
      </c>
      <c r="BN30" s="247">
        <f>IFERROR(((+'Sim_Dm_MIP(IxI)'!BN30/'MIP(IxI)_TFEVP'!BN30)-1)*100,0)</f>
        <v>4.4408920985006262E-14</v>
      </c>
      <c r="BO30" s="247">
        <f>IFERROR(((+'Sim_Dm_MIP(IxI)'!BO30/'MIP(IxI)_TFEVP'!BO30)-1)*100,0)</f>
        <v>-1.1102230246251565E-14</v>
      </c>
      <c r="BP30" s="247">
        <f>IFERROR(((+'Sim_Dm_MIP(IxI)'!BP30/'MIP(IxI)_TFEVP'!BP30)-1)*100,0)</f>
        <v>-2.2204460492503131E-14</v>
      </c>
      <c r="BQ30" s="247">
        <f>IFERROR(((+'Sim_Dm_MIP(IxI)'!BQ30/'MIP(IxI)_TFEVP'!BQ30)-1)*100,0)</f>
        <v>2.2204460492503131E-13</v>
      </c>
      <c r="BR30" s="247">
        <f>IFERROR(((+'Sim_Dm_MIP(IxI)'!BR30/'MIP(IxI)_TFEVP'!BR30)-1)*100,0)</f>
        <v>1.1102230246251565E-13</v>
      </c>
      <c r="BS30" s="247">
        <f>IFERROR(((+'Sim_Dm_MIP(IxI)'!BS30/'MIP(IxI)_TFEVP'!BS30)-1)*100,0)</f>
        <v>3.7747582837255322E-13</v>
      </c>
      <c r="BT30" s="247">
        <f>IFERROR(((+'Sim_Dm_MIP(IxI)'!BT30/'MIP(IxI)_TFEVP'!BT30)-1)*100,0)</f>
        <v>-1.9984014443252818E-13</v>
      </c>
      <c r="BU30" s="247">
        <f>IFERROR(((+'Sim_Dm_MIP(IxI)'!BU30/'MIP(IxI)_TFEVP'!BU30)-1)*100,0)</f>
        <v>1.9984014443252818E-13</v>
      </c>
      <c r="BV30" s="247">
        <f>IFERROR(((+'Sim_Dm_MIP(IxI)'!BV30/'MIP(IxI)_TFEVP'!BV30)-1)*100,0)</f>
        <v>4.4408920985006262E-14</v>
      </c>
      <c r="BW30" s="247">
        <f>IFERROR(((+'Sim_Dm_MIP(IxI)'!BW30/'MIP(IxI)_TFEVP'!BW30)-1)*100,0)</f>
        <v>1.9984014443252818E-13</v>
      </c>
      <c r="BX30" s="247">
        <f>IFERROR(((+'Sim_Dm_MIP(IxI)'!BX30/'MIP(IxI)_TFEVP'!BX30)-1)*100,0)</f>
        <v>-6.6613381477509392E-14</v>
      </c>
      <c r="BY30" s="247">
        <f>IFERROR(((+'Sim_Dm_MIP(IxI)'!BY30/'MIP(IxI)_TFEVP'!BY30)-1)*100,0)</f>
        <v>1.1102230246251565E-13</v>
      </c>
      <c r="BZ30" s="247">
        <f>IFERROR(((+'Sim_Dm_MIP(IxI)'!BZ30/'MIP(IxI)_TFEVP'!BZ30)-1)*100,0)</f>
        <v>-6.6613381477509392E-14</v>
      </c>
      <c r="CA30" s="265">
        <f>IFERROR(((+'Sim_Dm_MIP(IxI)'!CA30/'MIP(IxI)_TFEVP'!CA30)-1)*100,0)</f>
        <v>0</v>
      </c>
      <c r="CB30" s="256">
        <f>IFERROR(((+'Sim_Dm_MIP(IxI)'!CB30/'MIP(IxI)_TFEVP'!CB30)-1)*100,0)</f>
        <v>6.6613381477509392E-14</v>
      </c>
      <c r="CC30" s="246">
        <f>IFERROR(((+'Sim_Dm_MIP(IxI)'!CC30/'MIP(IxI)_TFEVP'!CC30)-1)*100,0)</f>
        <v>0</v>
      </c>
      <c r="CD30" s="247">
        <f>IFERROR(((+'Sim_Dm_MIP(IxI)'!CD30/'MIP(IxI)_TFEVP'!CD30)-1)*100,0)</f>
        <v>0</v>
      </c>
      <c r="CE30" s="247">
        <f>IFERROR(((+'Sim_Dm_MIP(IxI)'!CE30/'MIP(IxI)_TFEVP'!CE30)-1)*100,0)</f>
        <v>0</v>
      </c>
      <c r="CF30" s="247">
        <f>IFERROR(((+'Sim_Dm_MIP(IxI)'!CF30/'MIP(IxI)_TFEVP'!CF30)-1)*100,0)</f>
        <v>0</v>
      </c>
      <c r="CG30" s="247">
        <f>IFERROR(((+'Sim_Dm_MIP(IxI)'!CG30/'MIP(IxI)_TFEVP'!CG30)-1)*100,0)</f>
        <v>0</v>
      </c>
      <c r="CH30" s="248">
        <f>IFERROR(((+'Sim_Dm_MIP(IxI)'!CH30/'MIP(IxI)_TFEVP'!CH30)-1)*100,0)</f>
        <v>0</v>
      </c>
      <c r="CI30" s="279">
        <f>IFERROR(((+'Sim_Dm_MIP(IxI)'!CI30/'MIP(IxI)_TFEVP'!CI30)-1)*100,0)</f>
        <v>-4.4408920985006262E-14</v>
      </c>
    </row>
    <row r="31" spans="1:87" ht="19.5" x14ac:dyDescent="0.25">
      <c r="A31" s="30"/>
      <c r="B31" s="42" t="s">
        <v>22</v>
      </c>
      <c r="C31" s="43" t="s">
        <v>133</v>
      </c>
      <c r="D31" s="246">
        <f>IFERROR(((+'Sim_Dm_MIP(IxI)'!D31/'MIP(IxI)_TFEVP'!D31)-1)*100,0)</f>
        <v>-1.4432899320127035E-13</v>
      </c>
      <c r="E31" s="247">
        <f>IFERROR(((+'Sim_Dm_MIP(IxI)'!E31/'MIP(IxI)_TFEVP'!E31)-1)*100,0)</f>
        <v>1.3322676295501878E-13</v>
      </c>
      <c r="F31" s="247">
        <f>IFERROR(((+'Sim_Dm_MIP(IxI)'!F31/'MIP(IxI)_TFEVP'!F31)-1)*100,0)</f>
        <v>2.2204460492503131E-14</v>
      </c>
      <c r="G31" s="247">
        <f>IFERROR(((+'Sim_Dm_MIP(IxI)'!G31/'MIP(IxI)_TFEVP'!G31)-1)*100,0)</f>
        <v>-9.9920072216264089E-14</v>
      </c>
      <c r="H31" s="247">
        <f>IFERROR(((+'Sim_Dm_MIP(IxI)'!H31/'MIP(IxI)_TFEVP'!H31)-1)*100,0)</f>
        <v>-4.2188474935755949E-13</v>
      </c>
      <c r="I31" s="247">
        <f>IFERROR(((+'Sim_Dm_MIP(IxI)'!I31/'MIP(IxI)_TFEVP'!I31)-1)*100,0)</f>
        <v>3.7747582837255322E-13</v>
      </c>
      <c r="J31" s="247">
        <f>IFERROR(((+'Sim_Dm_MIP(IxI)'!J31/'MIP(IxI)_TFEVP'!J31)-1)*100,0)</f>
        <v>-3.1086244689504383E-13</v>
      </c>
      <c r="K31" s="247">
        <f>IFERROR(((+'Sim_Dm_MIP(IxI)'!K31/'MIP(IxI)_TFEVP'!K31)-1)*100,0)</f>
        <v>6.6613381477509392E-14</v>
      </c>
      <c r="L31" s="247">
        <f>IFERROR(((+'Sim_Dm_MIP(IxI)'!L31/'MIP(IxI)_TFEVP'!L31)-1)*100,0)</f>
        <v>-2.1094237467877974E-13</v>
      </c>
      <c r="M31" s="247">
        <f>IFERROR(((+'Sim_Dm_MIP(IxI)'!M31/'MIP(IxI)_TFEVP'!M31)-1)*100,0)</f>
        <v>-2.4424906541753444E-13</v>
      </c>
      <c r="N31" s="247">
        <f>IFERROR(((+'Sim_Dm_MIP(IxI)'!N31/'MIP(IxI)_TFEVP'!N31)-1)*100,0)</f>
        <v>-1.4432899320127035E-13</v>
      </c>
      <c r="O31" s="247">
        <f>IFERROR(((+'Sim_Dm_MIP(IxI)'!O31/'MIP(IxI)_TFEVP'!O31)-1)*100,0)</f>
        <v>-1.8873791418627661E-13</v>
      </c>
      <c r="P31" s="247">
        <f>IFERROR(((+'Sim_Dm_MIP(IxI)'!P31/'MIP(IxI)_TFEVP'!P31)-1)*100,0)</f>
        <v>5.1070259132757201E-13</v>
      </c>
      <c r="Q31" s="247">
        <f>IFERROR(((+'Sim_Dm_MIP(IxI)'!Q31/'MIP(IxI)_TFEVP'!Q31)-1)*100,0)</f>
        <v>2.2204460492503131E-13</v>
      </c>
      <c r="R31" s="247">
        <f>IFERROR(((+'Sim_Dm_MIP(IxI)'!R31/'MIP(IxI)_TFEVP'!R31)-1)*100,0)</f>
        <v>1.7763568394002505E-13</v>
      </c>
      <c r="S31" s="247">
        <f>IFERROR(((+'Sim_Dm_MIP(IxI)'!S31/'MIP(IxI)_TFEVP'!S31)-1)*100,0)</f>
        <v>-1.1102230246251565E-13</v>
      </c>
      <c r="T31" s="247">
        <f>IFERROR(((+'Sim_Dm_MIP(IxI)'!T31/'MIP(IxI)_TFEVP'!T31)-1)*100,0)</f>
        <v>3.5527136788005009E-13</v>
      </c>
      <c r="U31" s="247">
        <f>IFERROR(((+'Sim_Dm_MIP(IxI)'!U31/'MIP(IxI)_TFEVP'!U31)-1)*100,0)</f>
        <v>-1.6653345369377348E-13</v>
      </c>
      <c r="V31" s="247">
        <f>IFERROR(((+'Sim_Dm_MIP(IxI)'!V31/'MIP(IxI)_TFEVP'!V31)-1)*100,0)</f>
        <v>1.7763568394002505E-13</v>
      </c>
      <c r="W31" s="247">
        <f>IFERROR(((+'Sim_Dm_MIP(IxI)'!W31/'MIP(IxI)_TFEVP'!W31)-1)*100,0)</f>
        <v>-1.7763568394002505E-13</v>
      </c>
      <c r="X31" s="247">
        <f>IFERROR(((+'Sim_Dm_MIP(IxI)'!X31/'MIP(IxI)_TFEVP'!X31)-1)*100,0)</f>
        <v>3.3306690738754696E-13</v>
      </c>
      <c r="Y31" s="247">
        <f>IFERROR(((+'Sim_Dm_MIP(IxI)'!Y31/'MIP(IxI)_TFEVP'!Y31)-1)*100,0)</f>
        <v>-1.1102230246251565E-13</v>
      </c>
      <c r="Z31" s="247">
        <f>IFERROR(((+'Sim_Dm_MIP(IxI)'!Z31/'MIP(IxI)_TFEVP'!Z31)-1)*100,0)</f>
        <v>1.5543122344752192E-13</v>
      </c>
      <c r="AA31" s="247">
        <f>IFERROR(((+'Sim_Dm_MIP(IxI)'!AA31/'MIP(IxI)_TFEVP'!AA31)-1)*100,0)</f>
        <v>-1.3322676295501878E-13</v>
      </c>
      <c r="AB31" s="247">
        <f>IFERROR(((+'Sim_Dm_MIP(IxI)'!AB31/'MIP(IxI)_TFEVP'!AB31)-1)*100,0)</f>
        <v>1.9984014443252818E-13</v>
      </c>
      <c r="AC31" s="247">
        <f>IFERROR(((+'Sim_Dm_MIP(IxI)'!AC31/'MIP(IxI)_TFEVP'!AC31)-1)*100,0)</f>
        <v>1.3322676295501878E-13</v>
      </c>
      <c r="AD31" s="247">
        <f>IFERROR(((+'Sim_Dm_MIP(IxI)'!AD31/'MIP(IxI)_TFEVP'!AD31)-1)*100,0)</f>
        <v>4.4408920985006262E-14</v>
      </c>
      <c r="AE31" s="247">
        <f>IFERROR(((+'Sim_Dm_MIP(IxI)'!AE31/'MIP(IxI)_TFEVP'!AE31)-1)*100,0)</f>
        <v>-2.886579864025407E-13</v>
      </c>
      <c r="AF31" s="247">
        <f>IFERROR(((+'Sim_Dm_MIP(IxI)'!AF31/'MIP(IxI)_TFEVP'!AF31)-1)*100,0)</f>
        <v>-4.6629367034256575E-13</v>
      </c>
      <c r="AG31" s="247">
        <f>IFERROR(((+'Sim_Dm_MIP(IxI)'!AG31/'MIP(IxI)_TFEVP'!AG31)-1)*100,0)</f>
        <v>4.4408920985006262E-13</v>
      </c>
      <c r="AH31" s="247">
        <f>IFERROR(((+'Sim_Dm_MIP(IxI)'!AH31/'MIP(IxI)_TFEVP'!AH31)-1)*100,0)</f>
        <v>-4.4408920985006262E-14</v>
      </c>
      <c r="AI31" s="247">
        <f>IFERROR(((+'Sim_Dm_MIP(IxI)'!AI31/'MIP(IxI)_TFEVP'!AI31)-1)*100,0)</f>
        <v>-1.1102230246251565E-14</v>
      </c>
      <c r="AJ31" s="247">
        <f>IFERROR(((+'Sim_Dm_MIP(IxI)'!AJ31/'MIP(IxI)_TFEVP'!AJ31)-1)*100,0)</f>
        <v>0</v>
      </c>
      <c r="AK31" s="247">
        <f>IFERROR(((+'Sim_Dm_MIP(IxI)'!AK31/'MIP(IxI)_TFEVP'!AK31)-1)*100,0)</f>
        <v>-1.1102230246251565E-13</v>
      </c>
      <c r="AL31" s="247">
        <f>IFERROR(((+'Sim_Dm_MIP(IxI)'!AL31/'MIP(IxI)_TFEVP'!AL31)-1)*100,0)</f>
        <v>-4.3298697960381105E-13</v>
      </c>
      <c r="AM31" s="247">
        <f>IFERROR(((+'Sim_Dm_MIP(IxI)'!AM31/'MIP(IxI)_TFEVP'!AM31)-1)*100,0)</f>
        <v>-1.5543122344752192E-13</v>
      </c>
      <c r="AN31" s="247">
        <f>IFERROR(((+'Sim_Dm_MIP(IxI)'!AN31/'MIP(IxI)_TFEVP'!AN31)-1)*100,0)</f>
        <v>-8.8817841970012523E-14</v>
      </c>
      <c r="AO31" s="247">
        <f>IFERROR(((+'Sim_Dm_MIP(IxI)'!AO31/'MIP(IxI)_TFEVP'!AO31)-1)*100,0)</f>
        <v>2.886579864025407E-13</v>
      </c>
      <c r="AP31" s="247">
        <f>IFERROR(((+'Sim_Dm_MIP(IxI)'!AP31/'MIP(IxI)_TFEVP'!AP31)-1)*100,0)</f>
        <v>4.6629367034256575E-13</v>
      </c>
      <c r="AQ31" s="247">
        <f>IFERROR(((+'Sim_Dm_MIP(IxI)'!AQ31/'MIP(IxI)_TFEVP'!AQ31)-1)*100,0)</f>
        <v>6.6613381477509392E-14</v>
      </c>
      <c r="AR31" s="247">
        <f>IFERROR(((+'Sim_Dm_MIP(IxI)'!AR31/'MIP(IxI)_TFEVP'!AR31)-1)*100,0)</f>
        <v>-1.2212453270876722E-13</v>
      </c>
      <c r="AS31" s="247">
        <f>IFERROR(((+'Sim_Dm_MIP(IxI)'!AS31/'MIP(IxI)_TFEVP'!AS31)-1)*100,0)</f>
        <v>5.5511151231257827E-13</v>
      </c>
      <c r="AT31" s="247">
        <f>IFERROR(((+'Sim_Dm_MIP(IxI)'!AT31/'MIP(IxI)_TFEVP'!AT31)-1)*100,0)</f>
        <v>1.1102230246251565E-13</v>
      </c>
      <c r="AU31" s="247">
        <f>IFERROR(((+'Sim_Dm_MIP(IxI)'!AU31/'MIP(IxI)_TFEVP'!AU31)-1)*100,0)</f>
        <v>-2.886579864025407E-13</v>
      </c>
      <c r="AV31" s="247">
        <f>IFERROR(((+'Sim_Dm_MIP(IxI)'!AV31/'MIP(IxI)_TFEVP'!AV31)-1)*100,0)</f>
        <v>-4.2188474935755949E-13</v>
      </c>
      <c r="AW31" s="247">
        <f>IFERROR(((+'Sim_Dm_MIP(IxI)'!AW31/'MIP(IxI)_TFEVP'!AW31)-1)*100,0)</f>
        <v>-4.4408920985006262E-14</v>
      </c>
      <c r="AX31" s="247">
        <f>IFERROR(((+'Sim_Dm_MIP(IxI)'!AX31/'MIP(IxI)_TFEVP'!AX31)-1)*100,0)</f>
        <v>-5.440092820663267E-13</v>
      </c>
      <c r="AY31" s="247">
        <f>IFERROR(((+'Sim_Dm_MIP(IxI)'!AY31/'MIP(IxI)_TFEVP'!AY31)-1)*100,0)</f>
        <v>-3.8857805861880479E-13</v>
      </c>
      <c r="AZ31" s="247">
        <f>IFERROR(((+'Sim_Dm_MIP(IxI)'!AZ31/'MIP(IxI)_TFEVP'!AZ31)-1)*100,0)</f>
        <v>-2.2204460492503131E-13</v>
      </c>
      <c r="BA31" s="247">
        <f>IFERROR(((+'Sim_Dm_MIP(IxI)'!BA31/'MIP(IxI)_TFEVP'!BA31)-1)*100,0)</f>
        <v>3.5527136788005009E-13</v>
      </c>
      <c r="BB31" s="247">
        <f>IFERROR(((+'Sim_Dm_MIP(IxI)'!BB31/'MIP(IxI)_TFEVP'!BB31)-1)*100,0)</f>
        <v>-1.5543122344752192E-13</v>
      </c>
      <c r="BC31" s="247">
        <f>IFERROR(((+'Sim_Dm_MIP(IxI)'!BC31/'MIP(IxI)_TFEVP'!BC31)-1)*100,0)</f>
        <v>-4.4408920985006262E-14</v>
      </c>
      <c r="BD31" s="247">
        <f>IFERROR(((+'Sim_Dm_MIP(IxI)'!BD31/'MIP(IxI)_TFEVP'!BD31)-1)*100,0)</f>
        <v>-2.9976021664879227E-13</v>
      </c>
      <c r="BE31" s="247">
        <f>IFERROR(((+'Sim_Dm_MIP(IxI)'!BE31/'MIP(IxI)_TFEVP'!BE31)-1)*100,0)</f>
        <v>5.1070259132757201E-13</v>
      </c>
      <c r="BF31" s="247">
        <f>IFERROR(((+'Sim_Dm_MIP(IxI)'!BF31/'MIP(IxI)_TFEVP'!BF31)-1)*100,0)</f>
        <v>3.3306690738754696E-13</v>
      </c>
      <c r="BG31" s="247">
        <f>IFERROR(((+'Sim_Dm_MIP(IxI)'!BG31/'MIP(IxI)_TFEVP'!BG31)-1)*100,0)</f>
        <v>1.9984014443252818E-13</v>
      </c>
      <c r="BH31" s="247">
        <f>IFERROR(((+'Sim_Dm_MIP(IxI)'!BH31/'MIP(IxI)_TFEVP'!BH31)-1)*100,0)</f>
        <v>4.4408920985006262E-14</v>
      </c>
      <c r="BI31" s="247">
        <f>IFERROR(((+'Sim_Dm_MIP(IxI)'!BI31/'MIP(IxI)_TFEVP'!BI31)-1)*100,0)</f>
        <v>8.8817841970012523E-14</v>
      </c>
      <c r="BJ31" s="247">
        <f>IFERROR(((+'Sim_Dm_MIP(IxI)'!BJ31/'MIP(IxI)_TFEVP'!BJ31)-1)*100,0)</f>
        <v>-4.4408920985006262E-13</v>
      </c>
      <c r="BK31" s="247">
        <f>IFERROR(((+'Sim_Dm_MIP(IxI)'!BK31/'MIP(IxI)_TFEVP'!BK31)-1)*100,0)</f>
        <v>-3.4416913763379853E-13</v>
      </c>
      <c r="BL31" s="247">
        <f>IFERROR(((+'Sim_Dm_MIP(IxI)'!BL31/'MIP(IxI)_TFEVP'!BL31)-1)*100,0)</f>
        <v>-1.9984014443252818E-13</v>
      </c>
      <c r="BM31" s="247">
        <f>IFERROR(((+'Sim_Dm_MIP(IxI)'!BM31/'MIP(IxI)_TFEVP'!BM31)-1)*100,0)</f>
        <v>1.3322676295501878E-13</v>
      </c>
      <c r="BN31" s="247">
        <f>IFERROR(((+'Sim_Dm_MIP(IxI)'!BN31/'MIP(IxI)_TFEVP'!BN31)-1)*100,0)</f>
        <v>-2.3314683517128287E-13</v>
      </c>
      <c r="BO31" s="247">
        <f>IFERROR(((+'Sim_Dm_MIP(IxI)'!BO31/'MIP(IxI)_TFEVP'!BO31)-1)*100,0)</f>
        <v>3.1086244689504383E-13</v>
      </c>
      <c r="BP31" s="247">
        <f>IFERROR(((+'Sim_Dm_MIP(IxI)'!BP31/'MIP(IxI)_TFEVP'!BP31)-1)*100,0)</f>
        <v>2.886579864025407E-13</v>
      </c>
      <c r="BQ31" s="247">
        <f>IFERROR(((+'Sim_Dm_MIP(IxI)'!BQ31/'MIP(IxI)_TFEVP'!BQ31)-1)*100,0)</f>
        <v>-2.55351295663786E-13</v>
      </c>
      <c r="BR31" s="247">
        <f>IFERROR(((+'Sim_Dm_MIP(IxI)'!BR31/'MIP(IxI)_TFEVP'!BR31)-1)*100,0)</f>
        <v>-6.6613381477509392E-14</v>
      </c>
      <c r="BS31" s="247">
        <f>IFERROR(((+'Sim_Dm_MIP(IxI)'!BS31/'MIP(IxI)_TFEVP'!BS31)-1)*100,0)</f>
        <v>2.4424906541753444E-13</v>
      </c>
      <c r="BT31" s="247">
        <f>IFERROR(((+'Sim_Dm_MIP(IxI)'!BT31/'MIP(IxI)_TFEVP'!BT31)-1)*100,0)</f>
        <v>2.4424906541753444E-13</v>
      </c>
      <c r="BU31" s="247">
        <f>IFERROR(((+'Sim_Dm_MIP(IxI)'!BU31/'MIP(IxI)_TFEVP'!BU31)-1)*100,0)</f>
        <v>8.8817841970012523E-14</v>
      </c>
      <c r="BV31" s="247">
        <f>IFERROR(((+'Sim_Dm_MIP(IxI)'!BV31/'MIP(IxI)_TFEVP'!BV31)-1)*100,0)</f>
        <v>-2.2204460492503131E-13</v>
      </c>
      <c r="BW31" s="247">
        <f>IFERROR(((+'Sim_Dm_MIP(IxI)'!BW31/'MIP(IxI)_TFEVP'!BW31)-1)*100,0)</f>
        <v>-1.5543122344752192E-13</v>
      </c>
      <c r="BX31" s="247">
        <f>IFERROR(((+'Sim_Dm_MIP(IxI)'!BX31/'MIP(IxI)_TFEVP'!BX31)-1)*100,0)</f>
        <v>-2.6645352591003757E-13</v>
      </c>
      <c r="BY31" s="247">
        <f>IFERROR(((+'Sim_Dm_MIP(IxI)'!BY31/'MIP(IxI)_TFEVP'!BY31)-1)*100,0)</f>
        <v>-1.8873791418627661E-13</v>
      </c>
      <c r="BZ31" s="247">
        <f>IFERROR(((+'Sim_Dm_MIP(IxI)'!BZ31/'MIP(IxI)_TFEVP'!BZ31)-1)*100,0)</f>
        <v>-2.3314683517128287E-13</v>
      </c>
      <c r="CA31" s="265">
        <f>IFERROR(((+'Sim_Dm_MIP(IxI)'!CA31/'MIP(IxI)_TFEVP'!CA31)-1)*100,0)</f>
        <v>0</v>
      </c>
      <c r="CB31" s="256">
        <f>IFERROR(((+'Sim_Dm_MIP(IxI)'!CB31/'MIP(IxI)_TFEVP'!CB31)-1)*100,0)</f>
        <v>0</v>
      </c>
      <c r="CC31" s="246">
        <f>IFERROR(((+'Sim_Dm_MIP(IxI)'!CC31/'MIP(IxI)_TFEVP'!CC31)-1)*100,0)</f>
        <v>0</v>
      </c>
      <c r="CD31" s="247">
        <f>IFERROR(((+'Sim_Dm_MIP(IxI)'!CD31/'MIP(IxI)_TFEVP'!CD31)-1)*100,0)</f>
        <v>0</v>
      </c>
      <c r="CE31" s="247">
        <f>IFERROR(((+'Sim_Dm_MIP(IxI)'!CE31/'MIP(IxI)_TFEVP'!CE31)-1)*100,0)</f>
        <v>0</v>
      </c>
      <c r="CF31" s="247">
        <f>IFERROR(((+'Sim_Dm_MIP(IxI)'!CF31/'MIP(IxI)_TFEVP'!CF31)-1)*100,0)</f>
        <v>0</v>
      </c>
      <c r="CG31" s="247">
        <f>IFERROR(((+'Sim_Dm_MIP(IxI)'!CG31/'MIP(IxI)_TFEVP'!CG31)-1)*100,0)</f>
        <v>0</v>
      </c>
      <c r="CH31" s="248">
        <f>IFERROR(((+'Sim_Dm_MIP(IxI)'!CH31/'MIP(IxI)_TFEVP'!CH31)-1)*100,0)</f>
        <v>0</v>
      </c>
      <c r="CI31" s="279">
        <f>IFERROR(((+'Sim_Dm_MIP(IxI)'!CI31/'MIP(IxI)_TFEVP'!CI31)-1)*100,0)</f>
        <v>2.2204460492503131E-13</v>
      </c>
    </row>
    <row r="32" spans="1:87" ht="19.5" x14ac:dyDescent="0.25">
      <c r="A32" s="30"/>
      <c r="B32" s="42" t="s">
        <v>23</v>
      </c>
      <c r="C32" s="43" t="s">
        <v>134</v>
      </c>
      <c r="D32" s="246">
        <f>IFERROR(((+'Sim_Dm_MIP(IxI)'!D32/'MIP(IxI)_TFEVP'!D32)-1)*100,0)</f>
        <v>-1.9984014443252818E-13</v>
      </c>
      <c r="E32" s="247">
        <f>IFERROR(((+'Sim_Dm_MIP(IxI)'!E32/'MIP(IxI)_TFEVP'!E32)-1)*100,0)</f>
        <v>0</v>
      </c>
      <c r="F32" s="247">
        <f>IFERROR(((+'Sim_Dm_MIP(IxI)'!F32/'MIP(IxI)_TFEVP'!F32)-1)*100,0)</f>
        <v>8.8817841970012523E-14</v>
      </c>
      <c r="G32" s="247">
        <f>IFERROR(((+'Sim_Dm_MIP(IxI)'!G32/'MIP(IxI)_TFEVP'!G32)-1)*100,0)</f>
        <v>6.6613381477509392E-14</v>
      </c>
      <c r="H32" s="247">
        <f>IFERROR(((+'Sim_Dm_MIP(IxI)'!H32/'MIP(IxI)_TFEVP'!H32)-1)*100,0)</f>
        <v>-4.4408920985006262E-14</v>
      </c>
      <c r="I32" s="247">
        <f>IFERROR(((+'Sim_Dm_MIP(IxI)'!I32/'MIP(IxI)_TFEVP'!I32)-1)*100,0)</f>
        <v>5.1070259132757201E-13</v>
      </c>
      <c r="J32" s="247">
        <f>IFERROR(((+'Sim_Dm_MIP(IxI)'!J32/'MIP(IxI)_TFEVP'!J32)-1)*100,0)</f>
        <v>-7.7715611723760958E-14</v>
      </c>
      <c r="K32" s="247">
        <f>IFERROR(((+'Sim_Dm_MIP(IxI)'!K32/'MIP(IxI)_TFEVP'!K32)-1)*100,0)</f>
        <v>-4.4408920985006262E-14</v>
      </c>
      <c r="L32" s="247">
        <f>IFERROR(((+'Sim_Dm_MIP(IxI)'!L32/'MIP(IxI)_TFEVP'!L32)-1)*100,0)</f>
        <v>-2.2204460492503131E-14</v>
      </c>
      <c r="M32" s="247">
        <f>IFERROR(((+'Sim_Dm_MIP(IxI)'!M32/'MIP(IxI)_TFEVP'!M32)-1)*100,0)</f>
        <v>-9.9920072216264089E-14</v>
      </c>
      <c r="N32" s="247">
        <f>IFERROR(((+'Sim_Dm_MIP(IxI)'!N32/'MIP(IxI)_TFEVP'!N32)-1)*100,0)</f>
        <v>1.5543122344752192E-13</v>
      </c>
      <c r="O32" s="247">
        <f>IFERROR(((+'Sim_Dm_MIP(IxI)'!O32/'MIP(IxI)_TFEVP'!O32)-1)*100,0)</f>
        <v>0</v>
      </c>
      <c r="P32" s="247">
        <f>IFERROR(((+'Sim_Dm_MIP(IxI)'!P32/'MIP(IxI)_TFEVP'!P32)-1)*100,0)</f>
        <v>4.6629367034256575E-13</v>
      </c>
      <c r="Q32" s="247">
        <f>IFERROR(((+'Sim_Dm_MIP(IxI)'!Q32/'MIP(IxI)_TFEVP'!Q32)-1)*100,0)</f>
        <v>2.2204460492503131E-13</v>
      </c>
      <c r="R32" s="247">
        <f>IFERROR(((+'Sim_Dm_MIP(IxI)'!R32/'MIP(IxI)_TFEVP'!R32)-1)*100,0)</f>
        <v>-2.3314683517128287E-13</v>
      </c>
      <c r="S32" s="247">
        <f>IFERROR(((+'Sim_Dm_MIP(IxI)'!S32/'MIP(IxI)_TFEVP'!S32)-1)*100,0)</f>
        <v>-5.6621374255882984E-13</v>
      </c>
      <c r="T32" s="247">
        <f>IFERROR(((+'Sim_Dm_MIP(IxI)'!T32/'MIP(IxI)_TFEVP'!T32)-1)*100,0)</f>
        <v>-1.1102230246251565E-14</v>
      </c>
      <c r="U32" s="247">
        <f>IFERROR(((+'Sim_Dm_MIP(IxI)'!U32/'MIP(IxI)_TFEVP'!U32)-1)*100,0)</f>
        <v>-4.2188474935755949E-13</v>
      </c>
      <c r="V32" s="247">
        <f>IFERROR(((+'Sim_Dm_MIP(IxI)'!V32/'MIP(IxI)_TFEVP'!V32)-1)*100,0)</f>
        <v>2.4424906541753444E-13</v>
      </c>
      <c r="W32" s="247">
        <f>IFERROR(((+'Sim_Dm_MIP(IxI)'!W32/'MIP(IxI)_TFEVP'!W32)-1)*100,0)</f>
        <v>-3.4416913763379853E-13</v>
      </c>
      <c r="X32" s="247">
        <f>IFERROR(((+'Sim_Dm_MIP(IxI)'!X32/'MIP(IxI)_TFEVP'!X32)-1)*100,0)</f>
        <v>1.3322676295501878E-13</v>
      </c>
      <c r="Y32" s="247">
        <f>IFERROR(((+'Sim_Dm_MIP(IxI)'!Y32/'MIP(IxI)_TFEVP'!Y32)-1)*100,0)</f>
        <v>4.4408920985006262E-14</v>
      </c>
      <c r="Z32" s="247">
        <f>IFERROR(((+'Sim_Dm_MIP(IxI)'!Z32/'MIP(IxI)_TFEVP'!Z32)-1)*100,0)</f>
        <v>6.6613381477509392E-14</v>
      </c>
      <c r="AA32" s="247">
        <f>IFERROR(((+'Sim_Dm_MIP(IxI)'!AA32/'MIP(IxI)_TFEVP'!AA32)-1)*100,0)</f>
        <v>2.886579864025407E-13</v>
      </c>
      <c r="AB32" s="247">
        <f>IFERROR(((+'Sim_Dm_MIP(IxI)'!AB32/'MIP(IxI)_TFEVP'!AB32)-1)*100,0)</f>
        <v>3.9968028886505635E-13</v>
      </c>
      <c r="AC32" s="247">
        <f>IFERROR(((+'Sim_Dm_MIP(IxI)'!AC32/'MIP(IxI)_TFEVP'!AC32)-1)*100,0)</f>
        <v>1.5543122344752192E-13</v>
      </c>
      <c r="AD32" s="247">
        <f>IFERROR(((+'Sim_Dm_MIP(IxI)'!AD32/'MIP(IxI)_TFEVP'!AD32)-1)*100,0)</f>
        <v>-3.7747582837255322E-13</v>
      </c>
      <c r="AE32" s="247">
        <f>IFERROR(((+'Sim_Dm_MIP(IxI)'!AE32/'MIP(IxI)_TFEVP'!AE32)-1)*100,0)</f>
        <v>-3.1086244689504383E-13</v>
      </c>
      <c r="AF32" s="247">
        <f>IFERROR(((+'Sim_Dm_MIP(IxI)'!AF32/'MIP(IxI)_TFEVP'!AF32)-1)*100,0)</f>
        <v>-4.1078251911130792E-13</v>
      </c>
      <c r="AG32" s="247">
        <f>IFERROR(((+'Sim_Dm_MIP(IxI)'!AG32/'MIP(IxI)_TFEVP'!AG32)-1)*100,0)</f>
        <v>4.2188474935755949E-13</v>
      </c>
      <c r="AH32" s="247">
        <f>IFERROR(((+'Sim_Dm_MIP(IxI)'!AH32/'MIP(IxI)_TFEVP'!AH32)-1)*100,0)</f>
        <v>2.886579864025407E-13</v>
      </c>
      <c r="AI32" s="247">
        <f>IFERROR(((+'Sim_Dm_MIP(IxI)'!AI32/'MIP(IxI)_TFEVP'!AI32)-1)*100,0)</f>
        <v>4.8849813083506888E-13</v>
      </c>
      <c r="AJ32" s="247">
        <f>IFERROR(((+'Sim_Dm_MIP(IxI)'!AJ32/'MIP(IxI)_TFEVP'!AJ32)-1)*100,0)</f>
        <v>0</v>
      </c>
      <c r="AK32" s="247">
        <f>IFERROR(((+'Sim_Dm_MIP(IxI)'!AK32/'MIP(IxI)_TFEVP'!AK32)-1)*100,0)</f>
        <v>8.8817841970012523E-14</v>
      </c>
      <c r="AL32" s="247">
        <f>IFERROR(((+'Sim_Dm_MIP(IxI)'!AL32/'MIP(IxI)_TFEVP'!AL32)-1)*100,0)</f>
        <v>-1.3322676295501878E-13</v>
      </c>
      <c r="AM32" s="247">
        <f>IFERROR(((+'Sim_Dm_MIP(IxI)'!AM32/'MIP(IxI)_TFEVP'!AM32)-1)*100,0)</f>
        <v>-1.1102230246251565E-13</v>
      </c>
      <c r="AN32" s="247">
        <f>IFERROR(((+'Sim_Dm_MIP(IxI)'!AN32/'MIP(IxI)_TFEVP'!AN32)-1)*100,0)</f>
        <v>-1.1102230246251565E-13</v>
      </c>
      <c r="AO32" s="247">
        <f>IFERROR(((+'Sim_Dm_MIP(IxI)'!AO32/'MIP(IxI)_TFEVP'!AO32)-1)*100,0)</f>
        <v>3.1086244689504383E-13</v>
      </c>
      <c r="AP32" s="247">
        <f>IFERROR(((+'Sim_Dm_MIP(IxI)'!AP32/'MIP(IxI)_TFEVP'!AP32)-1)*100,0)</f>
        <v>1.1102230246251565E-13</v>
      </c>
      <c r="AQ32" s="247">
        <f>IFERROR(((+'Sim_Dm_MIP(IxI)'!AQ32/'MIP(IxI)_TFEVP'!AQ32)-1)*100,0)</f>
        <v>-1.7763568394002505E-13</v>
      </c>
      <c r="AR32" s="247">
        <f>IFERROR(((+'Sim_Dm_MIP(IxI)'!AR32/'MIP(IxI)_TFEVP'!AR32)-1)*100,0)</f>
        <v>4.4408920985006262E-14</v>
      </c>
      <c r="AS32" s="247">
        <f>IFERROR(((+'Sim_Dm_MIP(IxI)'!AS32/'MIP(IxI)_TFEVP'!AS32)-1)*100,0)</f>
        <v>8.8817841970012523E-14</v>
      </c>
      <c r="AT32" s="247">
        <f>IFERROR(((+'Sim_Dm_MIP(IxI)'!AT32/'MIP(IxI)_TFEVP'!AT32)-1)*100,0)</f>
        <v>-1.1102230246251565E-13</v>
      </c>
      <c r="AU32" s="247">
        <f>IFERROR(((+'Sim_Dm_MIP(IxI)'!AU32/'MIP(IxI)_TFEVP'!AU32)-1)*100,0)</f>
        <v>-5.440092820663267E-13</v>
      </c>
      <c r="AV32" s="247">
        <f>IFERROR(((+'Sim_Dm_MIP(IxI)'!AV32/'MIP(IxI)_TFEVP'!AV32)-1)*100,0)</f>
        <v>-1.9984014443252818E-13</v>
      </c>
      <c r="AW32" s="247">
        <f>IFERROR(((+'Sim_Dm_MIP(IxI)'!AW32/'MIP(IxI)_TFEVP'!AW32)-1)*100,0)</f>
        <v>2.2204460492503131E-13</v>
      </c>
      <c r="AX32" s="247">
        <f>IFERROR(((+'Sim_Dm_MIP(IxI)'!AX32/'MIP(IxI)_TFEVP'!AX32)-1)*100,0)</f>
        <v>2.4424906541753444E-13</v>
      </c>
      <c r="AY32" s="247">
        <f>IFERROR(((+'Sim_Dm_MIP(IxI)'!AY32/'MIP(IxI)_TFEVP'!AY32)-1)*100,0)</f>
        <v>-1.4432899320127035E-13</v>
      </c>
      <c r="AZ32" s="247">
        <f>IFERROR(((+'Sim_Dm_MIP(IxI)'!AZ32/'MIP(IxI)_TFEVP'!AZ32)-1)*100,0)</f>
        <v>-2.2204460492503131E-13</v>
      </c>
      <c r="BA32" s="247">
        <f>IFERROR(((+'Sim_Dm_MIP(IxI)'!BA32/'MIP(IxI)_TFEVP'!BA32)-1)*100,0)</f>
        <v>3.3306690738754696E-13</v>
      </c>
      <c r="BB32" s="247">
        <f>IFERROR(((+'Sim_Dm_MIP(IxI)'!BB32/'MIP(IxI)_TFEVP'!BB32)-1)*100,0)</f>
        <v>3.7747582837255322E-13</v>
      </c>
      <c r="BC32" s="247">
        <f>IFERROR(((+'Sim_Dm_MIP(IxI)'!BC32/'MIP(IxI)_TFEVP'!BC32)-1)*100,0)</f>
        <v>-3.3306690738754696E-13</v>
      </c>
      <c r="BD32" s="247">
        <f>IFERROR(((+'Sim_Dm_MIP(IxI)'!BD32/'MIP(IxI)_TFEVP'!BD32)-1)*100,0)</f>
        <v>-1.7763568394002505E-13</v>
      </c>
      <c r="BE32" s="247">
        <f>IFERROR(((+'Sim_Dm_MIP(IxI)'!BE32/'MIP(IxI)_TFEVP'!BE32)-1)*100,0)</f>
        <v>1.9984014443252818E-13</v>
      </c>
      <c r="BF32" s="247">
        <f>IFERROR(((+'Sim_Dm_MIP(IxI)'!BF32/'MIP(IxI)_TFEVP'!BF32)-1)*100,0)</f>
        <v>1.5543122344752192E-13</v>
      </c>
      <c r="BG32" s="247">
        <f>IFERROR(((+'Sim_Dm_MIP(IxI)'!BG32/'MIP(IxI)_TFEVP'!BG32)-1)*100,0)</f>
        <v>-1.5543122344752192E-13</v>
      </c>
      <c r="BH32" s="247">
        <f>IFERROR(((+'Sim_Dm_MIP(IxI)'!BH32/'MIP(IxI)_TFEVP'!BH32)-1)*100,0)</f>
        <v>-4.3298697960381105E-13</v>
      </c>
      <c r="BI32" s="247">
        <f>IFERROR(((+'Sim_Dm_MIP(IxI)'!BI32/'MIP(IxI)_TFEVP'!BI32)-1)*100,0)</f>
        <v>1.3322676295501878E-13</v>
      </c>
      <c r="BJ32" s="247">
        <f>IFERROR(((+'Sim_Dm_MIP(IxI)'!BJ32/'MIP(IxI)_TFEVP'!BJ32)-1)*100,0)</f>
        <v>-2.4424906541753444E-13</v>
      </c>
      <c r="BK32" s="247">
        <f>IFERROR(((+'Sim_Dm_MIP(IxI)'!BK32/'MIP(IxI)_TFEVP'!BK32)-1)*100,0)</f>
        <v>8.8817841970012523E-14</v>
      </c>
      <c r="BL32" s="247">
        <f>IFERROR(((+'Sim_Dm_MIP(IxI)'!BL32/'MIP(IxI)_TFEVP'!BL32)-1)*100,0)</f>
        <v>-2.1094237467877974E-13</v>
      </c>
      <c r="BM32" s="247">
        <f>IFERROR(((+'Sim_Dm_MIP(IxI)'!BM32/'MIP(IxI)_TFEVP'!BM32)-1)*100,0)</f>
        <v>-1.1102230246251565E-13</v>
      </c>
      <c r="BN32" s="247">
        <f>IFERROR(((+'Sim_Dm_MIP(IxI)'!BN32/'MIP(IxI)_TFEVP'!BN32)-1)*100,0)</f>
        <v>-3.1086244689504383E-13</v>
      </c>
      <c r="BO32" s="247">
        <f>IFERROR(((+'Sim_Dm_MIP(IxI)'!BO32/'MIP(IxI)_TFEVP'!BO32)-1)*100,0)</f>
        <v>6.6613381477509392E-14</v>
      </c>
      <c r="BP32" s="247">
        <f>IFERROR(((+'Sim_Dm_MIP(IxI)'!BP32/'MIP(IxI)_TFEVP'!BP32)-1)*100,0)</f>
        <v>3.3306690738754696E-13</v>
      </c>
      <c r="BQ32" s="247">
        <f>IFERROR(((+'Sim_Dm_MIP(IxI)'!BQ32/'MIP(IxI)_TFEVP'!BQ32)-1)*100,0)</f>
        <v>-3.8857805861880479E-13</v>
      </c>
      <c r="BR32" s="247">
        <f>IFERROR(((+'Sim_Dm_MIP(IxI)'!BR32/'MIP(IxI)_TFEVP'!BR32)-1)*100,0)</f>
        <v>-1.4432899320127035E-13</v>
      </c>
      <c r="BS32" s="247">
        <f>IFERROR(((+'Sim_Dm_MIP(IxI)'!BS32/'MIP(IxI)_TFEVP'!BS32)-1)*100,0)</f>
        <v>3.3306690738754696E-13</v>
      </c>
      <c r="BT32" s="247">
        <f>IFERROR(((+'Sim_Dm_MIP(IxI)'!BT32/'MIP(IxI)_TFEVP'!BT32)-1)*100,0)</f>
        <v>2.2204460492503131E-14</v>
      </c>
      <c r="BU32" s="247">
        <f>IFERROR(((+'Sim_Dm_MIP(IxI)'!BU32/'MIP(IxI)_TFEVP'!BU32)-1)*100,0)</f>
        <v>1.3322676295501878E-13</v>
      </c>
      <c r="BV32" s="247">
        <f>IFERROR(((+'Sim_Dm_MIP(IxI)'!BV32/'MIP(IxI)_TFEVP'!BV32)-1)*100,0)</f>
        <v>5.3290705182007514E-13</v>
      </c>
      <c r="BW32" s="247">
        <f>IFERROR(((+'Sim_Dm_MIP(IxI)'!BW32/'MIP(IxI)_TFEVP'!BW32)-1)*100,0)</f>
        <v>-1.7763568394002505E-13</v>
      </c>
      <c r="BX32" s="247">
        <f>IFERROR(((+'Sim_Dm_MIP(IxI)'!BX32/'MIP(IxI)_TFEVP'!BX32)-1)*100,0)</f>
        <v>-1.4432899320127035E-13</v>
      </c>
      <c r="BY32" s="247">
        <f>IFERROR(((+'Sim_Dm_MIP(IxI)'!BY32/'MIP(IxI)_TFEVP'!BY32)-1)*100,0)</f>
        <v>8.8817841970012523E-14</v>
      </c>
      <c r="BZ32" s="247">
        <f>IFERROR(((+'Sim_Dm_MIP(IxI)'!BZ32/'MIP(IxI)_TFEVP'!BZ32)-1)*100,0)</f>
        <v>-2.4424906541753444E-13</v>
      </c>
      <c r="CA32" s="265">
        <f>IFERROR(((+'Sim_Dm_MIP(IxI)'!CA32/'MIP(IxI)_TFEVP'!CA32)-1)*100,0)</f>
        <v>0</v>
      </c>
      <c r="CB32" s="256">
        <f>IFERROR(((+'Sim_Dm_MIP(IxI)'!CB32/'MIP(IxI)_TFEVP'!CB32)-1)*100,0)</f>
        <v>1.5543122344752192E-13</v>
      </c>
      <c r="CC32" s="246">
        <f>IFERROR(((+'Sim_Dm_MIP(IxI)'!CC32/'MIP(IxI)_TFEVP'!CC32)-1)*100,0)</f>
        <v>0</v>
      </c>
      <c r="CD32" s="247">
        <f>IFERROR(((+'Sim_Dm_MIP(IxI)'!CD32/'MIP(IxI)_TFEVP'!CD32)-1)*100,0)</f>
        <v>0</v>
      </c>
      <c r="CE32" s="247">
        <f>IFERROR(((+'Sim_Dm_MIP(IxI)'!CE32/'MIP(IxI)_TFEVP'!CE32)-1)*100,0)</f>
        <v>0</v>
      </c>
      <c r="CF32" s="247">
        <f>IFERROR(((+'Sim_Dm_MIP(IxI)'!CF32/'MIP(IxI)_TFEVP'!CF32)-1)*100,0)</f>
        <v>0</v>
      </c>
      <c r="CG32" s="247">
        <f>IFERROR(((+'Sim_Dm_MIP(IxI)'!CG32/'MIP(IxI)_TFEVP'!CG32)-1)*100,0)</f>
        <v>0</v>
      </c>
      <c r="CH32" s="248">
        <f>IFERROR(((+'Sim_Dm_MIP(IxI)'!CH32/'MIP(IxI)_TFEVP'!CH32)-1)*100,0)</f>
        <v>0</v>
      </c>
      <c r="CI32" s="279">
        <f>IFERROR(((+'Sim_Dm_MIP(IxI)'!CI32/'MIP(IxI)_TFEVP'!CI32)-1)*100,0)</f>
        <v>1.5543122344752192E-13</v>
      </c>
    </row>
    <row r="33" spans="1:87" ht="19.5" x14ac:dyDescent="0.25">
      <c r="A33" s="30"/>
      <c r="B33" s="42" t="s">
        <v>24</v>
      </c>
      <c r="C33" s="43" t="s">
        <v>135</v>
      </c>
      <c r="D33" s="246">
        <f>IFERROR(((+'Sim_Dm_MIP(IxI)'!D33/'MIP(IxI)_TFEVP'!D33)-1)*100,0)</f>
        <v>-1.8873791418627661E-13</v>
      </c>
      <c r="E33" s="247">
        <f>IFERROR(((+'Sim_Dm_MIP(IxI)'!E33/'MIP(IxI)_TFEVP'!E33)-1)*100,0)</f>
        <v>1.3322676295501878E-13</v>
      </c>
      <c r="F33" s="247">
        <f>IFERROR(((+'Sim_Dm_MIP(IxI)'!F33/'MIP(IxI)_TFEVP'!F33)-1)*100,0)</f>
        <v>4.8849813083506888E-13</v>
      </c>
      <c r="G33" s="247">
        <f>IFERROR(((+'Sim_Dm_MIP(IxI)'!G33/'MIP(IxI)_TFEVP'!G33)-1)*100,0)</f>
        <v>3.7747582837255322E-13</v>
      </c>
      <c r="H33" s="247">
        <f>IFERROR(((+'Sim_Dm_MIP(IxI)'!H33/'MIP(IxI)_TFEVP'!H33)-1)*100,0)</f>
        <v>-3.7747582837255322E-13</v>
      </c>
      <c r="I33" s="247">
        <f>IFERROR(((+'Sim_Dm_MIP(IxI)'!I33/'MIP(IxI)_TFEVP'!I33)-1)*100,0)</f>
        <v>3.3306690738754696E-13</v>
      </c>
      <c r="J33" s="247">
        <f>IFERROR(((+'Sim_Dm_MIP(IxI)'!J33/'MIP(IxI)_TFEVP'!J33)-1)*100,0)</f>
        <v>-2.9976021664879227E-13</v>
      </c>
      <c r="K33" s="247">
        <f>IFERROR(((+'Sim_Dm_MIP(IxI)'!K33/'MIP(IxI)_TFEVP'!K33)-1)*100,0)</f>
        <v>2.886579864025407E-13</v>
      </c>
      <c r="L33" s="247">
        <f>IFERROR(((+'Sim_Dm_MIP(IxI)'!L33/'MIP(IxI)_TFEVP'!L33)-1)*100,0)</f>
        <v>-5.5511151231257827E-14</v>
      </c>
      <c r="M33" s="247">
        <f>IFERROR(((+'Sim_Dm_MIP(IxI)'!M33/'MIP(IxI)_TFEVP'!M33)-1)*100,0)</f>
        <v>3.3306690738754696E-13</v>
      </c>
      <c r="N33" s="247">
        <f>IFERROR(((+'Sim_Dm_MIP(IxI)'!N33/'MIP(IxI)_TFEVP'!N33)-1)*100,0)</f>
        <v>-2.2204460492503131E-14</v>
      </c>
      <c r="O33" s="247">
        <f>IFERROR(((+'Sim_Dm_MIP(IxI)'!O33/'MIP(IxI)_TFEVP'!O33)-1)*100,0)</f>
        <v>-2.1094237467877974E-13</v>
      </c>
      <c r="P33" s="247">
        <f>IFERROR(((+'Sim_Dm_MIP(IxI)'!P33/'MIP(IxI)_TFEVP'!P33)-1)*100,0)</f>
        <v>1.3322676295501878E-13</v>
      </c>
      <c r="Q33" s="247">
        <f>IFERROR(((+'Sim_Dm_MIP(IxI)'!Q33/'MIP(IxI)_TFEVP'!Q33)-1)*100,0)</f>
        <v>-1.1102230246251565E-14</v>
      </c>
      <c r="R33" s="247">
        <f>IFERROR(((+'Sim_Dm_MIP(IxI)'!R33/'MIP(IxI)_TFEVP'!R33)-1)*100,0)</f>
        <v>-1.8873791418627661E-13</v>
      </c>
      <c r="S33" s="247">
        <f>IFERROR(((+'Sim_Dm_MIP(IxI)'!S33/'MIP(IxI)_TFEVP'!S33)-1)*100,0)</f>
        <v>-2.7755575615628914E-13</v>
      </c>
      <c r="T33" s="247">
        <f>IFERROR(((+'Sim_Dm_MIP(IxI)'!T33/'MIP(IxI)_TFEVP'!T33)-1)*100,0)</f>
        <v>6.6613381477509392E-14</v>
      </c>
      <c r="U33" s="247">
        <f>IFERROR(((+'Sim_Dm_MIP(IxI)'!U33/'MIP(IxI)_TFEVP'!U33)-1)*100,0)</f>
        <v>1.1102230246251565E-13</v>
      </c>
      <c r="V33" s="247">
        <f>IFERROR(((+'Sim_Dm_MIP(IxI)'!V33/'MIP(IxI)_TFEVP'!V33)-1)*100,0)</f>
        <v>3.9968028886505635E-13</v>
      </c>
      <c r="W33" s="247">
        <f>IFERROR(((+'Sim_Dm_MIP(IxI)'!W33/'MIP(IxI)_TFEVP'!W33)-1)*100,0)</f>
        <v>1.3322676295501878E-13</v>
      </c>
      <c r="X33" s="247">
        <f>IFERROR(((+'Sim_Dm_MIP(IxI)'!X33/'MIP(IxI)_TFEVP'!X33)-1)*100,0)</f>
        <v>6.6613381477509392E-14</v>
      </c>
      <c r="Y33" s="247">
        <f>IFERROR(((+'Sim_Dm_MIP(IxI)'!Y33/'MIP(IxI)_TFEVP'!Y33)-1)*100,0)</f>
        <v>-2.2204460492503131E-14</v>
      </c>
      <c r="Z33" s="247">
        <f>IFERROR(((+'Sim_Dm_MIP(IxI)'!Z33/'MIP(IxI)_TFEVP'!Z33)-1)*100,0)</f>
        <v>2.886579864025407E-13</v>
      </c>
      <c r="AA33" s="247">
        <f>IFERROR(((+'Sim_Dm_MIP(IxI)'!AA33/'MIP(IxI)_TFEVP'!AA33)-1)*100,0)</f>
        <v>-2.2204460492503131E-14</v>
      </c>
      <c r="AB33" s="247">
        <f>IFERROR(((+'Sim_Dm_MIP(IxI)'!AB33/'MIP(IxI)_TFEVP'!AB33)-1)*100,0)</f>
        <v>1.7763568394002505E-13</v>
      </c>
      <c r="AC33" s="247">
        <f>IFERROR(((+'Sim_Dm_MIP(IxI)'!AC33/'MIP(IxI)_TFEVP'!AC33)-1)*100,0)</f>
        <v>2.4424906541753444E-13</v>
      </c>
      <c r="AD33" s="247">
        <f>IFERROR(((+'Sim_Dm_MIP(IxI)'!AD33/'MIP(IxI)_TFEVP'!AD33)-1)*100,0)</f>
        <v>-2.2204460492503131E-14</v>
      </c>
      <c r="AE33" s="247">
        <f>IFERROR(((+'Sim_Dm_MIP(IxI)'!AE33/'MIP(IxI)_TFEVP'!AE33)-1)*100,0)</f>
        <v>-5.3290705182007514E-13</v>
      </c>
      <c r="AF33" s="247">
        <f>IFERROR(((+'Sim_Dm_MIP(IxI)'!AF33/'MIP(IxI)_TFEVP'!AF33)-1)*100,0)</f>
        <v>-3.6637359812630166E-13</v>
      </c>
      <c r="AG33" s="247">
        <f>IFERROR(((+'Sim_Dm_MIP(IxI)'!AG33/'MIP(IxI)_TFEVP'!AG33)-1)*100,0)</f>
        <v>2.6645352591003757E-13</v>
      </c>
      <c r="AH33" s="247">
        <f>IFERROR(((+'Sim_Dm_MIP(IxI)'!AH33/'MIP(IxI)_TFEVP'!AH33)-1)*100,0)</f>
        <v>5.5511151231257827E-13</v>
      </c>
      <c r="AI33" s="247">
        <f>IFERROR(((+'Sim_Dm_MIP(IxI)'!AI33/'MIP(IxI)_TFEVP'!AI33)-1)*100,0)</f>
        <v>-2.1094237467877974E-13</v>
      </c>
      <c r="AJ33" s="247">
        <f>IFERROR(((+'Sim_Dm_MIP(IxI)'!AJ33/'MIP(IxI)_TFEVP'!AJ33)-1)*100,0)</f>
        <v>0</v>
      </c>
      <c r="AK33" s="247">
        <f>IFERROR(((+'Sim_Dm_MIP(IxI)'!AK33/'MIP(IxI)_TFEVP'!AK33)-1)*100,0)</f>
        <v>-1.5543122344752192E-13</v>
      </c>
      <c r="AL33" s="247">
        <f>IFERROR(((+'Sim_Dm_MIP(IxI)'!AL33/'MIP(IxI)_TFEVP'!AL33)-1)*100,0)</f>
        <v>-1.1102230246251565E-13</v>
      </c>
      <c r="AM33" s="247">
        <f>IFERROR(((+'Sim_Dm_MIP(IxI)'!AM33/'MIP(IxI)_TFEVP'!AM33)-1)*100,0)</f>
        <v>2.4424906541753444E-13</v>
      </c>
      <c r="AN33" s="247">
        <f>IFERROR(((+'Sim_Dm_MIP(IxI)'!AN33/'MIP(IxI)_TFEVP'!AN33)-1)*100,0)</f>
        <v>2.2204460492503131E-14</v>
      </c>
      <c r="AO33" s="247">
        <f>IFERROR(((+'Sim_Dm_MIP(IxI)'!AO33/'MIP(IxI)_TFEVP'!AO33)-1)*100,0)</f>
        <v>1.1102230246251565E-13</v>
      </c>
      <c r="AP33" s="247">
        <f>IFERROR(((+'Sim_Dm_MIP(IxI)'!AP33/'MIP(IxI)_TFEVP'!AP33)-1)*100,0)</f>
        <v>-2.6645352591003757E-13</v>
      </c>
      <c r="AQ33" s="247">
        <f>IFERROR(((+'Sim_Dm_MIP(IxI)'!AQ33/'MIP(IxI)_TFEVP'!AQ33)-1)*100,0)</f>
        <v>-1.4432899320127035E-13</v>
      </c>
      <c r="AR33" s="247">
        <f>IFERROR(((+'Sim_Dm_MIP(IxI)'!AR33/'MIP(IxI)_TFEVP'!AR33)-1)*100,0)</f>
        <v>3.3306690738754696E-13</v>
      </c>
      <c r="AS33" s="247">
        <f>IFERROR(((+'Sim_Dm_MIP(IxI)'!AS33/'MIP(IxI)_TFEVP'!AS33)-1)*100,0)</f>
        <v>4.8849813083506888E-13</v>
      </c>
      <c r="AT33" s="247">
        <f>IFERROR(((+'Sim_Dm_MIP(IxI)'!AT33/'MIP(IxI)_TFEVP'!AT33)-1)*100,0)</f>
        <v>-4.1078251911130792E-13</v>
      </c>
      <c r="AU33" s="247">
        <f>IFERROR(((+'Sim_Dm_MIP(IxI)'!AU33/'MIP(IxI)_TFEVP'!AU33)-1)*100,0)</f>
        <v>-2.886579864025407E-13</v>
      </c>
      <c r="AV33" s="247">
        <f>IFERROR(((+'Sim_Dm_MIP(IxI)'!AV33/'MIP(IxI)_TFEVP'!AV33)-1)*100,0)</f>
        <v>-1.2212453270876722E-13</v>
      </c>
      <c r="AW33" s="247">
        <f>IFERROR(((+'Sim_Dm_MIP(IxI)'!AW33/'MIP(IxI)_TFEVP'!AW33)-1)*100,0)</f>
        <v>-2.1094237467877974E-13</v>
      </c>
      <c r="AX33" s="247">
        <f>IFERROR(((+'Sim_Dm_MIP(IxI)'!AX33/'MIP(IxI)_TFEVP'!AX33)-1)*100,0)</f>
        <v>4.4408920985006262E-14</v>
      </c>
      <c r="AY33" s="247">
        <f>IFERROR(((+'Sim_Dm_MIP(IxI)'!AY33/'MIP(IxI)_TFEVP'!AY33)-1)*100,0)</f>
        <v>-1.1102230246251565E-14</v>
      </c>
      <c r="AZ33" s="247">
        <f>IFERROR(((+'Sim_Dm_MIP(IxI)'!AZ33/'MIP(IxI)_TFEVP'!AZ33)-1)*100,0)</f>
        <v>-1.5543122344752192E-13</v>
      </c>
      <c r="BA33" s="247">
        <f>IFERROR(((+'Sim_Dm_MIP(IxI)'!BA33/'MIP(IxI)_TFEVP'!BA33)-1)*100,0)</f>
        <v>8.8817841970012523E-13</v>
      </c>
      <c r="BB33" s="247">
        <f>IFERROR(((+'Sim_Dm_MIP(IxI)'!BB33/'MIP(IxI)_TFEVP'!BB33)-1)*100,0)</f>
        <v>8.4376949871511897E-13</v>
      </c>
      <c r="BC33" s="247">
        <f>IFERROR(((+'Sim_Dm_MIP(IxI)'!BC33/'MIP(IxI)_TFEVP'!BC33)-1)*100,0)</f>
        <v>-2.3314683517128287E-13</v>
      </c>
      <c r="BD33" s="247">
        <f>IFERROR(((+'Sim_Dm_MIP(IxI)'!BD33/'MIP(IxI)_TFEVP'!BD33)-1)*100,0)</f>
        <v>-1.1102230246251565E-13</v>
      </c>
      <c r="BE33" s="247">
        <f>IFERROR(((+'Sim_Dm_MIP(IxI)'!BE33/'MIP(IxI)_TFEVP'!BE33)-1)*100,0)</f>
        <v>6.6613381477509392E-13</v>
      </c>
      <c r="BF33" s="247">
        <f>IFERROR(((+'Sim_Dm_MIP(IxI)'!BF33/'MIP(IxI)_TFEVP'!BF33)-1)*100,0)</f>
        <v>1.5543122344752192E-13</v>
      </c>
      <c r="BG33" s="247">
        <f>IFERROR(((+'Sim_Dm_MIP(IxI)'!BG33/'MIP(IxI)_TFEVP'!BG33)-1)*100,0)</f>
        <v>-9.9920072216264089E-14</v>
      </c>
      <c r="BH33" s="247">
        <f>IFERROR(((+'Sim_Dm_MIP(IxI)'!BH33/'MIP(IxI)_TFEVP'!BH33)-1)*100,0)</f>
        <v>2.4424906541753444E-13</v>
      </c>
      <c r="BI33" s="247">
        <f>IFERROR(((+'Sim_Dm_MIP(IxI)'!BI33/'MIP(IxI)_TFEVP'!BI33)-1)*100,0)</f>
        <v>-6.6613381477509392E-14</v>
      </c>
      <c r="BJ33" s="247">
        <f>IFERROR(((+'Sim_Dm_MIP(IxI)'!BJ33/'MIP(IxI)_TFEVP'!BJ33)-1)*100,0)</f>
        <v>-4.3298697960381105E-13</v>
      </c>
      <c r="BK33" s="247">
        <f>IFERROR(((+'Sim_Dm_MIP(IxI)'!BK33/'MIP(IxI)_TFEVP'!BK33)-1)*100,0)</f>
        <v>3.3306690738754696E-13</v>
      </c>
      <c r="BL33" s="247">
        <f>IFERROR(((+'Sim_Dm_MIP(IxI)'!BL33/'MIP(IxI)_TFEVP'!BL33)-1)*100,0)</f>
        <v>-9.9920072216264089E-14</v>
      </c>
      <c r="BM33" s="247">
        <f>IFERROR(((+'Sim_Dm_MIP(IxI)'!BM33/'MIP(IxI)_TFEVP'!BM33)-1)*100,0)</f>
        <v>-1.1102230246251565E-13</v>
      </c>
      <c r="BN33" s="247">
        <f>IFERROR(((+'Sim_Dm_MIP(IxI)'!BN33/'MIP(IxI)_TFEVP'!BN33)-1)*100,0)</f>
        <v>0</v>
      </c>
      <c r="BO33" s="247">
        <f>IFERROR(((+'Sim_Dm_MIP(IxI)'!BO33/'MIP(IxI)_TFEVP'!BO33)-1)*100,0)</f>
        <v>1.5543122344752192E-13</v>
      </c>
      <c r="BP33" s="247">
        <f>IFERROR(((+'Sim_Dm_MIP(IxI)'!BP33/'MIP(IxI)_TFEVP'!BP33)-1)*100,0)</f>
        <v>1.5543122344752192E-13</v>
      </c>
      <c r="BQ33" s="247">
        <f>IFERROR(((+'Sim_Dm_MIP(IxI)'!BQ33/'MIP(IxI)_TFEVP'!BQ33)-1)*100,0)</f>
        <v>-3.1086244689504383E-13</v>
      </c>
      <c r="BR33" s="247">
        <f>IFERROR(((+'Sim_Dm_MIP(IxI)'!BR33/'MIP(IxI)_TFEVP'!BR33)-1)*100,0)</f>
        <v>2.6645352591003757E-13</v>
      </c>
      <c r="BS33" s="247">
        <f>IFERROR(((+'Sim_Dm_MIP(IxI)'!BS33/'MIP(IxI)_TFEVP'!BS33)-1)*100,0)</f>
        <v>3.3306690738754696E-13</v>
      </c>
      <c r="BT33" s="247">
        <f>IFERROR(((+'Sim_Dm_MIP(IxI)'!BT33/'MIP(IxI)_TFEVP'!BT33)-1)*100,0)</f>
        <v>-2.9976021664879227E-13</v>
      </c>
      <c r="BU33" s="247">
        <f>IFERROR(((+'Sim_Dm_MIP(IxI)'!BU33/'MIP(IxI)_TFEVP'!BU33)-1)*100,0)</f>
        <v>1.1102230246251565E-13</v>
      </c>
      <c r="BV33" s="247">
        <f>IFERROR(((+'Sim_Dm_MIP(IxI)'!BV33/'MIP(IxI)_TFEVP'!BV33)-1)*100,0)</f>
        <v>2.2204460492503131E-14</v>
      </c>
      <c r="BW33" s="247">
        <f>IFERROR(((+'Sim_Dm_MIP(IxI)'!BW33/'MIP(IxI)_TFEVP'!BW33)-1)*100,0)</f>
        <v>4.4408920985006262E-14</v>
      </c>
      <c r="BX33" s="247">
        <f>IFERROR(((+'Sim_Dm_MIP(IxI)'!BX33/'MIP(IxI)_TFEVP'!BX33)-1)*100,0)</f>
        <v>-1.1102230246251565E-13</v>
      </c>
      <c r="BY33" s="247">
        <f>IFERROR(((+'Sim_Dm_MIP(IxI)'!BY33/'MIP(IxI)_TFEVP'!BY33)-1)*100,0)</f>
        <v>-2.55351295663786E-13</v>
      </c>
      <c r="BZ33" s="247">
        <f>IFERROR(((+'Sim_Dm_MIP(IxI)'!BZ33/'MIP(IxI)_TFEVP'!BZ33)-1)*100,0)</f>
        <v>-4.8849813083506888E-13</v>
      </c>
      <c r="CA33" s="265">
        <f>IFERROR(((+'Sim_Dm_MIP(IxI)'!CA33/'MIP(IxI)_TFEVP'!CA33)-1)*100,0)</f>
        <v>0</v>
      </c>
      <c r="CB33" s="256">
        <f>IFERROR(((+'Sim_Dm_MIP(IxI)'!CB33/'MIP(IxI)_TFEVP'!CB33)-1)*100,0)</f>
        <v>1.3322676295501878E-13</v>
      </c>
      <c r="CC33" s="246">
        <f>IFERROR(((+'Sim_Dm_MIP(IxI)'!CC33/'MIP(IxI)_TFEVP'!CC33)-1)*100,0)</f>
        <v>0</v>
      </c>
      <c r="CD33" s="247">
        <f>IFERROR(((+'Sim_Dm_MIP(IxI)'!CD33/'MIP(IxI)_TFEVP'!CD33)-1)*100,0)</f>
        <v>0</v>
      </c>
      <c r="CE33" s="247">
        <f>IFERROR(((+'Sim_Dm_MIP(IxI)'!CE33/'MIP(IxI)_TFEVP'!CE33)-1)*100,0)</f>
        <v>0</v>
      </c>
      <c r="CF33" s="247">
        <f>IFERROR(((+'Sim_Dm_MIP(IxI)'!CF33/'MIP(IxI)_TFEVP'!CF33)-1)*100,0)</f>
        <v>0</v>
      </c>
      <c r="CG33" s="247">
        <f>IFERROR(((+'Sim_Dm_MIP(IxI)'!CG33/'MIP(IxI)_TFEVP'!CG33)-1)*100,0)</f>
        <v>0</v>
      </c>
      <c r="CH33" s="248">
        <f>IFERROR(((+'Sim_Dm_MIP(IxI)'!CH33/'MIP(IxI)_TFEVP'!CH33)-1)*100,0)</f>
        <v>0</v>
      </c>
      <c r="CI33" s="279">
        <f>IFERROR(((+'Sim_Dm_MIP(IxI)'!CI33/'MIP(IxI)_TFEVP'!CI33)-1)*100,0)</f>
        <v>1.1102230246251565E-13</v>
      </c>
    </row>
    <row r="34" spans="1:87" ht="19.5" x14ac:dyDescent="0.25">
      <c r="A34" s="30"/>
      <c r="B34" s="42" t="s">
        <v>25</v>
      </c>
      <c r="C34" s="43" t="s">
        <v>136</v>
      </c>
      <c r="D34" s="246">
        <f>IFERROR(((+'Sim_Dm_MIP(IxI)'!D34/'MIP(IxI)_TFEVP'!D34)-1)*100,0)</f>
        <v>-4.4408920985006262E-14</v>
      </c>
      <c r="E34" s="247">
        <f>IFERROR(((+'Sim_Dm_MIP(IxI)'!E34/'MIP(IxI)_TFEVP'!E34)-1)*100,0)</f>
        <v>-7.7715611723760958E-14</v>
      </c>
      <c r="F34" s="247">
        <f>IFERROR(((+'Sim_Dm_MIP(IxI)'!F34/'MIP(IxI)_TFEVP'!F34)-1)*100,0)</f>
        <v>1.5543122344752192E-13</v>
      </c>
      <c r="G34" s="247">
        <f>IFERROR(((+'Sim_Dm_MIP(IxI)'!G34/'MIP(IxI)_TFEVP'!G34)-1)*100,0)</f>
        <v>2.2204460492503131E-13</v>
      </c>
      <c r="H34" s="247">
        <f>IFERROR(((+'Sim_Dm_MIP(IxI)'!H34/'MIP(IxI)_TFEVP'!H34)-1)*100,0)</f>
        <v>1.1102230246251565E-13</v>
      </c>
      <c r="I34" s="247">
        <f>IFERROR(((+'Sim_Dm_MIP(IxI)'!I34/'MIP(IxI)_TFEVP'!I34)-1)*100,0)</f>
        <v>2.886579864025407E-13</v>
      </c>
      <c r="J34" s="247">
        <f>IFERROR(((+'Sim_Dm_MIP(IxI)'!J34/'MIP(IxI)_TFEVP'!J34)-1)*100,0)</f>
        <v>-7.7715611723760958E-14</v>
      </c>
      <c r="K34" s="247">
        <f>IFERROR(((+'Sim_Dm_MIP(IxI)'!K34/'MIP(IxI)_TFEVP'!K34)-1)*100,0)</f>
        <v>-5.5511151231257827E-14</v>
      </c>
      <c r="L34" s="247">
        <f>IFERROR(((+'Sim_Dm_MIP(IxI)'!L34/'MIP(IxI)_TFEVP'!L34)-1)*100,0)</f>
        <v>1.7763568394002505E-13</v>
      </c>
      <c r="M34" s="247">
        <f>IFERROR(((+'Sim_Dm_MIP(IxI)'!M34/'MIP(IxI)_TFEVP'!M34)-1)*100,0)</f>
        <v>3.9968028886505635E-13</v>
      </c>
      <c r="N34" s="247">
        <f>IFERROR(((+'Sim_Dm_MIP(IxI)'!N34/'MIP(IxI)_TFEVP'!N34)-1)*100,0)</f>
        <v>-1.9984014443252818E-13</v>
      </c>
      <c r="O34" s="247">
        <f>IFERROR(((+'Sim_Dm_MIP(IxI)'!O34/'MIP(IxI)_TFEVP'!O34)-1)*100,0)</f>
        <v>-1.4432899320127035E-13</v>
      </c>
      <c r="P34" s="247">
        <f>IFERROR(((+'Sim_Dm_MIP(IxI)'!P34/'MIP(IxI)_TFEVP'!P34)-1)*100,0)</f>
        <v>-8.8817841970012523E-14</v>
      </c>
      <c r="Q34" s="247">
        <f>IFERROR(((+'Sim_Dm_MIP(IxI)'!Q34/'MIP(IxI)_TFEVP'!Q34)-1)*100,0)</f>
        <v>1.1102230246251565E-13</v>
      </c>
      <c r="R34" s="247">
        <f>IFERROR(((+'Sim_Dm_MIP(IxI)'!R34/'MIP(IxI)_TFEVP'!R34)-1)*100,0)</f>
        <v>1.3322676295501878E-13</v>
      </c>
      <c r="S34" s="247">
        <f>IFERROR(((+'Sim_Dm_MIP(IxI)'!S34/'MIP(IxI)_TFEVP'!S34)-1)*100,0)</f>
        <v>-7.7715611723760958E-14</v>
      </c>
      <c r="T34" s="247">
        <f>IFERROR(((+'Sim_Dm_MIP(IxI)'!T34/'MIP(IxI)_TFEVP'!T34)-1)*100,0)</f>
        <v>2.2204460492503131E-13</v>
      </c>
      <c r="U34" s="247">
        <f>IFERROR(((+'Sim_Dm_MIP(IxI)'!U34/'MIP(IxI)_TFEVP'!U34)-1)*100,0)</f>
        <v>-1.3322676295501878E-13</v>
      </c>
      <c r="V34" s="247">
        <f>IFERROR(((+'Sim_Dm_MIP(IxI)'!V34/'MIP(IxI)_TFEVP'!V34)-1)*100,0)</f>
        <v>1.9984014443252818E-13</v>
      </c>
      <c r="W34" s="247">
        <f>IFERROR(((+'Sim_Dm_MIP(IxI)'!W34/'MIP(IxI)_TFEVP'!W34)-1)*100,0)</f>
        <v>1.5543122344752192E-13</v>
      </c>
      <c r="X34" s="247">
        <f>IFERROR(((+'Sim_Dm_MIP(IxI)'!X34/'MIP(IxI)_TFEVP'!X34)-1)*100,0)</f>
        <v>-7.7715611723760958E-14</v>
      </c>
      <c r="Y34" s="247">
        <f>IFERROR(((+'Sim_Dm_MIP(IxI)'!Y34/'MIP(IxI)_TFEVP'!Y34)-1)*100,0)</f>
        <v>-5.5511151231257827E-14</v>
      </c>
      <c r="Z34" s="247">
        <f>IFERROR(((+'Sim_Dm_MIP(IxI)'!Z34/'MIP(IxI)_TFEVP'!Z34)-1)*100,0)</f>
        <v>1.1102230246251565E-13</v>
      </c>
      <c r="AA34" s="247">
        <f>IFERROR(((+'Sim_Dm_MIP(IxI)'!AA34/'MIP(IxI)_TFEVP'!AA34)-1)*100,0)</f>
        <v>1.1102230246251565E-13</v>
      </c>
      <c r="AB34" s="247">
        <f>IFERROR(((+'Sim_Dm_MIP(IxI)'!AB34/'MIP(IxI)_TFEVP'!AB34)-1)*100,0)</f>
        <v>2.6645352591003757E-13</v>
      </c>
      <c r="AC34" s="247">
        <f>IFERROR(((+'Sim_Dm_MIP(IxI)'!AC34/'MIP(IxI)_TFEVP'!AC34)-1)*100,0)</f>
        <v>4.6629367034256575E-13</v>
      </c>
      <c r="AD34" s="247">
        <f>IFERROR(((+'Sim_Dm_MIP(IxI)'!AD34/'MIP(IxI)_TFEVP'!AD34)-1)*100,0)</f>
        <v>4.8849813083506888E-13</v>
      </c>
      <c r="AE34" s="247">
        <f>IFERROR(((+'Sim_Dm_MIP(IxI)'!AE34/'MIP(IxI)_TFEVP'!AE34)-1)*100,0)</f>
        <v>-2.2204460492503131E-13</v>
      </c>
      <c r="AF34" s="247">
        <f>IFERROR(((+'Sim_Dm_MIP(IxI)'!AF34/'MIP(IxI)_TFEVP'!AF34)-1)*100,0)</f>
        <v>-4.9960036108132044E-13</v>
      </c>
      <c r="AG34" s="247">
        <f>IFERROR(((+'Sim_Dm_MIP(IxI)'!AG34/'MIP(IxI)_TFEVP'!AG34)-1)*100,0)</f>
        <v>5.5511151231257827E-13</v>
      </c>
      <c r="AH34" s="247">
        <f>IFERROR(((+'Sim_Dm_MIP(IxI)'!AH34/'MIP(IxI)_TFEVP'!AH34)-1)*100,0)</f>
        <v>3.7747582837255322E-13</v>
      </c>
      <c r="AI34" s="247">
        <f>IFERROR(((+'Sim_Dm_MIP(IxI)'!AI34/'MIP(IxI)_TFEVP'!AI34)-1)*100,0)</f>
        <v>1.3322676295501878E-13</v>
      </c>
      <c r="AJ34" s="247">
        <f>IFERROR(((+'Sim_Dm_MIP(IxI)'!AJ34/'MIP(IxI)_TFEVP'!AJ34)-1)*100,0)</f>
        <v>0</v>
      </c>
      <c r="AK34" s="247">
        <f>IFERROR(((+'Sim_Dm_MIP(IxI)'!AK34/'MIP(IxI)_TFEVP'!AK34)-1)*100,0)</f>
        <v>1.3322676295501878E-13</v>
      </c>
      <c r="AL34" s="247">
        <f>IFERROR(((+'Sim_Dm_MIP(IxI)'!AL34/'MIP(IxI)_TFEVP'!AL34)-1)*100,0)</f>
        <v>-3.3306690738754696E-14</v>
      </c>
      <c r="AM34" s="247">
        <f>IFERROR(((+'Sim_Dm_MIP(IxI)'!AM34/'MIP(IxI)_TFEVP'!AM34)-1)*100,0)</f>
        <v>2.2204460492503131E-14</v>
      </c>
      <c r="AN34" s="247">
        <f>IFERROR(((+'Sim_Dm_MIP(IxI)'!AN34/'MIP(IxI)_TFEVP'!AN34)-1)*100,0)</f>
        <v>-6.6613381477509392E-14</v>
      </c>
      <c r="AO34" s="247">
        <f>IFERROR(((+'Sim_Dm_MIP(IxI)'!AO34/'MIP(IxI)_TFEVP'!AO34)-1)*100,0)</f>
        <v>1.1102230246251565E-13</v>
      </c>
      <c r="AP34" s="247">
        <f>IFERROR(((+'Sim_Dm_MIP(IxI)'!AP34/'MIP(IxI)_TFEVP'!AP34)-1)*100,0)</f>
        <v>3.5527136788005009E-13</v>
      </c>
      <c r="AQ34" s="247">
        <f>IFERROR(((+'Sim_Dm_MIP(IxI)'!AQ34/'MIP(IxI)_TFEVP'!AQ34)-1)*100,0)</f>
        <v>1.1102230246251565E-13</v>
      </c>
      <c r="AR34" s="247">
        <f>IFERROR(((+'Sim_Dm_MIP(IxI)'!AR34/'MIP(IxI)_TFEVP'!AR34)-1)*100,0)</f>
        <v>8.8817841970012523E-14</v>
      </c>
      <c r="AS34" s="247">
        <f>IFERROR(((+'Sim_Dm_MIP(IxI)'!AS34/'MIP(IxI)_TFEVP'!AS34)-1)*100,0)</f>
        <v>2.2204460492503131E-14</v>
      </c>
      <c r="AT34" s="247">
        <f>IFERROR(((+'Sim_Dm_MIP(IxI)'!AT34/'MIP(IxI)_TFEVP'!AT34)-1)*100,0)</f>
        <v>-1.7763568394002505E-13</v>
      </c>
      <c r="AU34" s="247">
        <f>IFERROR(((+'Sim_Dm_MIP(IxI)'!AU34/'MIP(IxI)_TFEVP'!AU34)-1)*100,0)</f>
        <v>-5.773159728050814E-13</v>
      </c>
      <c r="AV34" s="247">
        <f>IFERROR(((+'Sim_Dm_MIP(IxI)'!AV34/'MIP(IxI)_TFEVP'!AV34)-1)*100,0)</f>
        <v>-1.1102230246251565E-13</v>
      </c>
      <c r="AW34" s="247">
        <f>IFERROR(((+'Sim_Dm_MIP(IxI)'!AW34/'MIP(IxI)_TFEVP'!AW34)-1)*100,0)</f>
        <v>-2.1094237467877974E-13</v>
      </c>
      <c r="AX34" s="247">
        <f>IFERROR(((+'Sim_Dm_MIP(IxI)'!AX34/'MIP(IxI)_TFEVP'!AX34)-1)*100,0)</f>
        <v>-1.6653345369377348E-13</v>
      </c>
      <c r="AY34" s="247">
        <f>IFERROR(((+'Sim_Dm_MIP(IxI)'!AY34/'MIP(IxI)_TFEVP'!AY34)-1)*100,0)</f>
        <v>-1.3322676295501878E-13</v>
      </c>
      <c r="AZ34" s="247">
        <f>IFERROR(((+'Sim_Dm_MIP(IxI)'!AZ34/'MIP(IxI)_TFEVP'!AZ34)-1)*100,0)</f>
        <v>-3.3306690738754696E-14</v>
      </c>
      <c r="BA34" s="247">
        <f>IFERROR(((+'Sim_Dm_MIP(IxI)'!BA34/'MIP(IxI)_TFEVP'!BA34)-1)*100,0)</f>
        <v>2.886579864025407E-13</v>
      </c>
      <c r="BB34" s="247">
        <f>IFERROR(((+'Sim_Dm_MIP(IxI)'!BB34/'MIP(IxI)_TFEVP'!BB34)-1)*100,0)</f>
        <v>2.2204460492503131E-13</v>
      </c>
      <c r="BC34" s="247">
        <f>IFERROR(((+'Sim_Dm_MIP(IxI)'!BC34/'MIP(IxI)_TFEVP'!BC34)-1)*100,0)</f>
        <v>-3.3306690738754696E-14</v>
      </c>
      <c r="BD34" s="247">
        <f>IFERROR(((+'Sim_Dm_MIP(IxI)'!BD34/'MIP(IxI)_TFEVP'!BD34)-1)*100,0)</f>
        <v>-1.1102230246251565E-13</v>
      </c>
      <c r="BE34" s="247">
        <f>IFERROR(((+'Sim_Dm_MIP(IxI)'!BE34/'MIP(IxI)_TFEVP'!BE34)-1)*100,0)</f>
        <v>4.4408920985006262E-13</v>
      </c>
      <c r="BF34" s="247">
        <f>IFERROR(((+'Sim_Dm_MIP(IxI)'!BF34/'MIP(IxI)_TFEVP'!BF34)-1)*100,0)</f>
        <v>-2.2204460492503131E-14</v>
      </c>
      <c r="BG34" s="247">
        <f>IFERROR(((+'Sim_Dm_MIP(IxI)'!BG34/'MIP(IxI)_TFEVP'!BG34)-1)*100,0)</f>
        <v>-1.4432899320127035E-13</v>
      </c>
      <c r="BH34" s="247">
        <f>IFERROR(((+'Sim_Dm_MIP(IxI)'!BH34/'MIP(IxI)_TFEVP'!BH34)-1)*100,0)</f>
        <v>4.4408920985006262E-14</v>
      </c>
      <c r="BI34" s="247">
        <f>IFERROR(((+'Sim_Dm_MIP(IxI)'!BI34/'MIP(IxI)_TFEVP'!BI34)-1)*100,0)</f>
        <v>2.2204460492503131E-13</v>
      </c>
      <c r="BJ34" s="247">
        <f>IFERROR(((+'Sim_Dm_MIP(IxI)'!BJ34/'MIP(IxI)_TFEVP'!BJ34)-1)*100,0)</f>
        <v>-2.7755575615628914E-13</v>
      </c>
      <c r="BK34" s="247">
        <f>IFERROR(((+'Sim_Dm_MIP(IxI)'!BK34/'MIP(IxI)_TFEVP'!BK34)-1)*100,0)</f>
        <v>2.2204460492503131E-14</v>
      </c>
      <c r="BL34" s="247">
        <f>IFERROR(((+'Sim_Dm_MIP(IxI)'!BL34/'MIP(IxI)_TFEVP'!BL34)-1)*100,0)</f>
        <v>-7.2164496600635175E-13</v>
      </c>
      <c r="BM34" s="247">
        <f>IFERROR(((+'Sim_Dm_MIP(IxI)'!BM34/'MIP(IxI)_TFEVP'!BM34)-1)*100,0)</f>
        <v>4.4408920985006262E-14</v>
      </c>
      <c r="BN34" s="247">
        <f>IFERROR(((+'Sim_Dm_MIP(IxI)'!BN34/'MIP(IxI)_TFEVP'!BN34)-1)*100,0)</f>
        <v>-2.1094237467877974E-13</v>
      </c>
      <c r="BO34" s="247">
        <f>IFERROR(((+'Sim_Dm_MIP(IxI)'!BO34/'MIP(IxI)_TFEVP'!BO34)-1)*100,0)</f>
        <v>2.2204460492503131E-13</v>
      </c>
      <c r="BP34" s="247">
        <f>IFERROR(((+'Sim_Dm_MIP(IxI)'!BP34/'MIP(IxI)_TFEVP'!BP34)-1)*100,0)</f>
        <v>2.886579864025407E-13</v>
      </c>
      <c r="BQ34" s="247">
        <f>IFERROR(((+'Sim_Dm_MIP(IxI)'!BQ34/'MIP(IxI)_TFEVP'!BQ34)-1)*100,0)</f>
        <v>-3.4416913763379853E-13</v>
      </c>
      <c r="BR34" s="247">
        <f>IFERROR(((+'Sim_Dm_MIP(IxI)'!BR34/'MIP(IxI)_TFEVP'!BR34)-1)*100,0)</f>
        <v>2.2204460492503131E-14</v>
      </c>
      <c r="BS34" s="247">
        <f>IFERROR(((+'Sim_Dm_MIP(IxI)'!BS34/'MIP(IxI)_TFEVP'!BS34)-1)*100,0)</f>
        <v>3.3306690738754696E-13</v>
      </c>
      <c r="BT34" s="247">
        <f>IFERROR(((+'Sim_Dm_MIP(IxI)'!BT34/'MIP(IxI)_TFEVP'!BT34)-1)*100,0)</f>
        <v>-1.5543122344752192E-13</v>
      </c>
      <c r="BU34" s="247">
        <f>IFERROR(((+'Sim_Dm_MIP(IxI)'!BU34/'MIP(IxI)_TFEVP'!BU34)-1)*100,0)</f>
        <v>1.5543122344752192E-13</v>
      </c>
      <c r="BV34" s="247">
        <f>IFERROR(((+'Sim_Dm_MIP(IxI)'!BV34/'MIP(IxI)_TFEVP'!BV34)-1)*100,0)</f>
        <v>2.4424906541753444E-13</v>
      </c>
      <c r="BW34" s="247">
        <f>IFERROR(((+'Sim_Dm_MIP(IxI)'!BW34/'MIP(IxI)_TFEVP'!BW34)-1)*100,0)</f>
        <v>-1.6653345369377348E-13</v>
      </c>
      <c r="BX34" s="247">
        <f>IFERROR(((+'Sim_Dm_MIP(IxI)'!BX34/'MIP(IxI)_TFEVP'!BX34)-1)*100,0)</f>
        <v>-1.3322676295501878E-13</v>
      </c>
      <c r="BY34" s="247">
        <f>IFERROR(((+'Sim_Dm_MIP(IxI)'!BY34/'MIP(IxI)_TFEVP'!BY34)-1)*100,0)</f>
        <v>-1.9984014443252818E-13</v>
      </c>
      <c r="BZ34" s="247">
        <f>IFERROR(((+'Sim_Dm_MIP(IxI)'!BZ34/'MIP(IxI)_TFEVP'!BZ34)-1)*100,0)</f>
        <v>-4.1078251911130792E-13</v>
      </c>
      <c r="CA34" s="265">
        <f>IFERROR(((+'Sim_Dm_MIP(IxI)'!CA34/'MIP(IxI)_TFEVP'!CA34)-1)*100,0)</f>
        <v>0</v>
      </c>
      <c r="CB34" s="256">
        <f>IFERROR(((+'Sim_Dm_MIP(IxI)'!CB34/'MIP(IxI)_TFEVP'!CB34)-1)*100,0)</f>
        <v>2.886579864025407E-13</v>
      </c>
      <c r="CC34" s="246">
        <f>IFERROR(((+'Sim_Dm_MIP(IxI)'!CC34/'MIP(IxI)_TFEVP'!CC34)-1)*100,0)</f>
        <v>0</v>
      </c>
      <c r="CD34" s="247">
        <f>IFERROR(((+'Sim_Dm_MIP(IxI)'!CD34/'MIP(IxI)_TFEVP'!CD34)-1)*100,0)</f>
        <v>0</v>
      </c>
      <c r="CE34" s="247">
        <f>IFERROR(((+'Sim_Dm_MIP(IxI)'!CE34/'MIP(IxI)_TFEVP'!CE34)-1)*100,0)</f>
        <v>0</v>
      </c>
      <c r="CF34" s="247">
        <f>IFERROR(((+'Sim_Dm_MIP(IxI)'!CF34/'MIP(IxI)_TFEVP'!CF34)-1)*100,0)</f>
        <v>0</v>
      </c>
      <c r="CG34" s="247">
        <f>IFERROR(((+'Sim_Dm_MIP(IxI)'!CG34/'MIP(IxI)_TFEVP'!CG34)-1)*100,0)</f>
        <v>0</v>
      </c>
      <c r="CH34" s="248">
        <f>IFERROR(((+'Sim_Dm_MIP(IxI)'!CH34/'MIP(IxI)_TFEVP'!CH34)-1)*100,0)</f>
        <v>0</v>
      </c>
      <c r="CI34" s="279">
        <f>IFERROR(((+'Sim_Dm_MIP(IxI)'!CI34/'MIP(IxI)_TFEVP'!CI34)-1)*100,0)</f>
        <v>1.7763568394002505E-13</v>
      </c>
    </row>
    <row r="35" spans="1:87" ht="19.5" x14ac:dyDescent="0.25">
      <c r="A35" s="30"/>
      <c r="B35" s="42" t="s">
        <v>26</v>
      </c>
      <c r="C35" s="43" t="s">
        <v>137</v>
      </c>
      <c r="D35" s="246">
        <f>IFERROR(((+'Sim_Dm_MIP(IxI)'!D35/'MIP(IxI)_TFEVP'!D35)-1)*100,0)</f>
        <v>-1.4432899320127035E-13</v>
      </c>
      <c r="E35" s="247">
        <f>IFERROR(((+'Sim_Dm_MIP(IxI)'!E35/'MIP(IxI)_TFEVP'!E35)-1)*100,0)</f>
        <v>-1.1102230246251565E-14</v>
      </c>
      <c r="F35" s="247">
        <f>IFERROR(((+'Sim_Dm_MIP(IxI)'!F35/'MIP(IxI)_TFEVP'!F35)-1)*100,0)</f>
        <v>1.3322676295501878E-13</v>
      </c>
      <c r="G35" s="247">
        <f>IFERROR(((+'Sim_Dm_MIP(IxI)'!G35/'MIP(IxI)_TFEVP'!G35)-1)*100,0)</f>
        <v>3.5527136788005009E-13</v>
      </c>
      <c r="H35" s="247">
        <f>IFERROR(((+'Sim_Dm_MIP(IxI)'!H35/'MIP(IxI)_TFEVP'!H35)-1)*100,0)</f>
        <v>-2.1094237467877974E-13</v>
      </c>
      <c r="I35" s="247">
        <f>IFERROR(((+'Sim_Dm_MIP(IxI)'!I35/'MIP(IxI)_TFEVP'!I35)-1)*100,0)</f>
        <v>3.5527136788005009E-13</v>
      </c>
      <c r="J35" s="247">
        <f>IFERROR(((+'Sim_Dm_MIP(IxI)'!J35/'MIP(IxI)_TFEVP'!J35)-1)*100,0)</f>
        <v>1.7763568394002505E-13</v>
      </c>
      <c r="K35" s="247">
        <f>IFERROR(((+'Sim_Dm_MIP(IxI)'!K35/'MIP(IxI)_TFEVP'!K35)-1)*100,0)</f>
        <v>6.6613381477509392E-14</v>
      </c>
      <c r="L35" s="247">
        <f>IFERROR(((+'Sim_Dm_MIP(IxI)'!L35/'MIP(IxI)_TFEVP'!L35)-1)*100,0)</f>
        <v>-1.1102230246251565E-13</v>
      </c>
      <c r="M35" s="247">
        <f>IFERROR(((+'Sim_Dm_MIP(IxI)'!M35/'MIP(IxI)_TFEVP'!M35)-1)*100,0)</f>
        <v>-1.2212453270876722E-13</v>
      </c>
      <c r="N35" s="247">
        <f>IFERROR(((+'Sim_Dm_MIP(IxI)'!N35/'MIP(IxI)_TFEVP'!N35)-1)*100,0)</f>
        <v>2.2204460492503131E-14</v>
      </c>
      <c r="O35" s="247">
        <f>IFERROR(((+'Sim_Dm_MIP(IxI)'!O35/'MIP(IxI)_TFEVP'!O35)-1)*100,0)</f>
        <v>-3.5527136788005009E-13</v>
      </c>
      <c r="P35" s="247">
        <f>IFERROR(((+'Sim_Dm_MIP(IxI)'!P35/'MIP(IxI)_TFEVP'!P35)-1)*100,0)</f>
        <v>1.3322676295501878E-13</v>
      </c>
      <c r="Q35" s="247">
        <f>IFERROR(((+'Sim_Dm_MIP(IxI)'!Q35/'MIP(IxI)_TFEVP'!Q35)-1)*100,0)</f>
        <v>4.6629367034256575E-13</v>
      </c>
      <c r="R35" s="247">
        <f>IFERROR(((+'Sim_Dm_MIP(IxI)'!R35/'MIP(IxI)_TFEVP'!R35)-1)*100,0)</f>
        <v>-3.6637359812630166E-13</v>
      </c>
      <c r="S35" s="247">
        <f>IFERROR(((+'Sim_Dm_MIP(IxI)'!S35/'MIP(IxI)_TFEVP'!S35)-1)*100,0)</f>
        <v>-2.7755575615628914E-13</v>
      </c>
      <c r="T35" s="247">
        <f>IFERROR(((+'Sim_Dm_MIP(IxI)'!T35/'MIP(IxI)_TFEVP'!T35)-1)*100,0)</f>
        <v>4.4408920985006262E-14</v>
      </c>
      <c r="U35" s="247">
        <f>IFERROR(((+'Sim_Dm_MIP(IxI)'!U35/'MIP(IxI)_TFEVP'!U35)-1)*100,0)</f>
        <v>-5.5511151231257827E-14</v>
      </c>
      <c r="V35" s="247">
        <f>IFERROR(((+'Sim_Dm_MIP(IxI)'!V35/'MIP(IxI)_TFEVP'!V35)-1)*100,0)</f>
        <v>5.3290705182007514E-13</v>
      </c>
      <c r="W35" s="247">
        <f>IFERROR(((+'Sim_Dm_MIP(IxI)'!W35/'MIP(IxI)_TFEVP'!W35)-1)*100,0)</f>
        <v>-7.7715611723760958E-14</v>
      </c>
      <c r="X35" s="247">
        <f>IFERROR(((+'Sim_Dm_MIP(IxI)'!X35/'MIP(IxI)_TFEVP'!X35)-1)*100,0)</f>
        <v>8.8817841970012523E-14</v>
      </c>
      <c r="Y35" s="247">
        <f>IFERROR(((+'Sim_Dm_MIP(IxI)'!Y35/'MIP(IxI)_TFEVP'!Y35)-1)*100,0)</f>
        <v>-6.6613381477509392E-14</v>
      </c>
      <c r="Z35" s="247">
        <f>IFERROR(((+'Sim_Dm_MIP(IxI)'!Z35/'MIP(IxI)_TFEVP'!Z35)-1)*100,0)</f>
        <v>1.7763568394002505E-13</v>
      </c>
      <c r="AA35" s="247">
        <f>IFERROR(((+'Sim_Dm_MIP(IxI)'!AA35/'MIP(IxI)_TFEVP'!AA35)-1)*100,0)</f>
        <v>6.6613381477509392E-14</v>
      </c>
      <c r="AB35" s="247">
        <f>IFERROR(((+'Sim_Dm_MIP(IxI)'!AB35/'MIP(IxI)_TFEVP'!AB35)-1)*100,0)</f>
        <v>0</v>
      </c>
      <c r="AC35" s="247">
        <f>IFERROR(((+'Sim_Dm_MIP(IxI)'!AC35/'MIP(IxI)_TFEVP'!AC35)-1)*100,0)</f>
        <v>3.3306690738754696E-13</v>
      </c>
      <c r="AD35" s="247">
        <f>IFERROR(((+'Sim_Dm_MIP(IxI)'!AD35/'MIP(IxI)_TFEVP'!AD35)-1)*100,0)</f>
        <v>-2.2204460492503131E-13</v>
      </c>
      <c r="AE35" s="247">
        <f>IFERROR(((+'Sim_Dm_MIP(IxI)'!AE35/'MIP(IxI)_TFEVP'!AE35)-1)*100,0)</f>
        <v>-2.6645352591003757E-13</v>
      </c>
      <c r="AF35" s="247">
        <f>IFERROR(((+'Sim_Dm_MIP(IxI)'!AF35/'MIP(IxI)_TFEVP'!AF35)-1)*100,0)</f>
        <v>-7.8825834748386114E-13</v>
      </c>
      <c r="AG35" s="247">
        <f>IFERROR(((+'Sim_Dm_MIP(IxI)'!AG35/'MIP(IxI)_TFEVP'!AG35)-1)*100,0)</f>
        <v>3.7747582837255322E-13</v>
      </c>
      <c r="AH35" s="247">
        <f>IFERROR(((+'Sim_Dm_MIP(IxI)'!AH35/'MIP(IxI)_TFEVP'!AH35)-1)*100,0)</f>
        <v>4.6629367034256575E-13</v>
      </c>
      <c r="AI35" s="247">
        <f>IFERROR(((+'Sim_Dm_MIP(IxI)'!AI35/'MIP(IxI)_TFEVP'!AI35)-1)*100,0)</f>
        <v>4.4408920985006262E-14</v>
      </c>
      <c r="AJ35" s="247">
        <f>IFERROR(((+'Sim_Dm_MIP(IxI)'!AJ35/'MIP(IxI)_TFEVP'!AJ35)-1)*100,0)</f>
        <v>0</v>
      </c>
      <c r="AK35" s="247">
        <f>IFERROR(((+'Sim_Dm_MIP(IxI)'!AK35/'MIP(IxI)_TFEVP'!AK35)-1)*100,0)</f>
        <v>4.8849813083506888E-13</v>
      </c>
      <c r="AL35" s="247">
        <f>IFERROR(((+'Sim_Dm_MIP(IxI)'!AL35/'MIP(IxI)_TFEVP'!AL35)-1)*100,0)</f>
        <v>-7.7715611723760958E-14</v>
      </c>
      <c r="AM35" s="247">
        <f>IFERROR(((+'Sim_Dm_MIP(IxI)'!AM35/'MIP(IxI)_TFEVP'!AM35)-1)*100,0)</f>
        <v>-3.4416913763379853E-13</v>
      </c>
      <c r="AN35" s="247">
        <f>IFERROR(((+'Sim_Dm_MIP(IxI)'!AN35/'MIP(IxI)_TFEVP'!AN35)-1)*100,0)</f>
        <v>-8.992806499463768E-13</v>
      </c>
      <c r="AO35" s="247">
        <f>IFERROR(((+'Sim_Dm_MIP(IxI)'!AO35/'MIP(IxI)_TFEVP'!AO35)-1)*100,0)</f>
        <v>0</v>
      </c>
      <c r="AP35" s="247">
        <f>IFERROR(((+'Sim_Dm_MIP(IxI)'!AP35/'MIP(IxI)_TFEVP'!AP35)-1)*100,0)</f>
        <v>1.7763568394002505E-13</v>
      </c>
      <c r="AQ35" s="247">
        <f>IFERROR(((+'Sim_Dm_MIP(IxI)'!AQ35/'MIP(IxI)_TFEVP'!AQ35)-1)*100,0)</f>
        <v>-1.4432899320127035E-13</v>
      </c>
      <c r="AR35" s="247">
        <f>IFERROR(((+'Sim_Dm_MIP(IxI)'!AR35/'MIP(IxI)_TFEVP'!AR35)-1)*100,0)</f>
        <v>-3.4416913763379853E-13</v>
      </c>
      <c r="AS35" s="247">
        <f>IFERROR(((+'Sim_Dm_MIP(IxI)'!AS35/'MIP(IxI)_TFEVP'!AS35)-1)*100,0)</f>
        <v>6.2172489379008766E-13</v>
      </c>
      <c r="AT35" s="247">
        <f>IFERROR(((+'Sim_Dm_MIP(IxI)'!AT35/'MIP(IxI)_TFEVP'!AT35)-1)*100,0)</f>
        <v>-1.7763568394002505E-13</v>
      </c>
      <c r="AU35" s="247">
        <f>IFERROR(((+'Sim_Dm_MIP(IxI)'!AU35/'MIP(IxI)_TFEVP'!AU35)-1)*100,0)</f>
        <v>1.3322676295501878E-13</v>
      </c>
      <c r="AV35" s="247">
        <f>IFERROR(((+'Sim_Dm_MIP(IxI)'!AV35/'MIP(IxI)_TFEVP'!AV35)-1)*100,0)</f>
        <v>1.7763568394002505E-13</v>
      </c>
      <c r="AW35" s="247">
        <f>IFERROR(((+'Sim_Dm_MIP(IxI)'!AW35/'MIP(IxI)_TFEVP'!AW35)-1)*100,0)</f>
        <v>-2.2204460492503131E-13</v>
      </c>
      <c r="AX35" s="247">
        <f>IFERROR(((+'Sim_Dm_MIP(IxI)'!AX35/'MIP(IxI)_TFEVP'!AX35)-1)*100,0)</f>
        <v>-1.8873791418627661E-13</v>
      </c>
      <c r="AY35" s="247">
        <f>IFERROR(((+'Sim_Dm_MIP(IxI)'!AY35/'MIP(IxI)_TFEVP'!AY35)-1)*100,0)</f>
        <v>6.6613381477509392E-14</v>
      </c>
      <c r="AZ35" s="247">
        <f>IFERROR(((+'Sim_Dm_MIP(IxI)'!AZ35/'MIP(IxI)_TFEVP'!AZ35)-1)*100,0)</f>
        <v>1.1102230246251565E-13</v>
      </c>
      <c r="BA35" s="247">
        <f>IFERROR(((+'Sim_Dm_MIP(IxI)'!BA35/'MIP(IxI)_TFEVP'!BA35)-1)*100,0)</f>
        <v>3.7747582837255322E-13</v>
      </c>
      <c r="BB35" s="247">
        <f>IFERROR(((+'Sim_Dm_MIP(IxI)'!BB35/'MIP(IxI)_TFEVP'!BB35)-1)*100,0)</f>
        <v>3.1086244689504383E-13</v>
      </c>
      <c r="BC35" s="247">
        <f>IFERROR(((+'Sim_Dm_MIP(IxI)'!BC35/'MIP(IxI)_TFEVP'!BC35)-1)*100,0)</f>
        <v>-1.9984014443252818E-13</v>
      </c>
      <c r="BD35" s="247">
        <f>IFERROR(((+'Sim_Dm_MIP(IxI)'!BD35/'MIP(IxI)_TFEVP'!BD35)-1)*100,0)</f>
        <v>4.2188474935755949E-13</v>
      </c>
      <c r="BE35" s="247">
        <f>IFERROR(((+'Sim_Dm_MIP(IxI)'!BE35/'MIP(IxI)_TFEVP'!BE35)-1)*100,0)</f>
        <v>4.6629367034256575E-13</v>
      </c>
      <c r="BF35" s="247">
        <f>IFERROR(((+'Sim_Dm_MIP(IxI)'!BF35/'MIP(IxI)_TFEVP'!BF35)-1)*100,0)</f>
        <v>1.1102230246251565E-13</v>
      </c>
      <c r="BG35" s="247">
        <f>IFERROR(((+'Sim_Dm_MIP(IxI)'!BG35/'MIP(IxI)_TFEVP'!BG35)-1)*100,0)</f>
        <v>2.2204460492503131E-14</v>
      </c>
      <c r="BH35" s="247">
        <f>IFERROR(((+'Sim_Dm_MIP(IxI)'!BH35/'MIP(IxI)_TFEVP'!BH35)-1)*100,0)</f>
        <v>1.5543122344752192E-13</v>
      </c>
      <c r="BI35" s="247">
        <f>IFERROR(((+'Sim_Dm_MIP(IxI)'!BI35/'MIP(IxI)_TFEVP'!BI35)-1)*100,0)</f>
        <v>1.3322676295501878E-13</v>
      </c>
      <c r="BJ35" s="247">
        <f>IFERROR(((+'Sim_Dm_MIP(IxI)'!BJ35/'MIP(IxI)_TFEVP'!BJ35)-1)*100,0)</f>
        <v>-4.6629367034256575E-13</v>
      </c>
      <c r="BK35" s="247">
        <f>IFERROR(((+'Sim_Dm_MIP(IxI)'!BK35/'MIP(IxI)_TFEVP'!BK35)-1)*100,0)</f>
        <v>-2.1094237467877974E-13</v>
      </c>
      <c r="BL35" s="247">
        <f>IFERROR(((+'Sim_Dm_MIP(IxI)'!BL35/'MIP(IxI)_TFEVP'!BL35)-1)*100,0)</f>
        <v>1.3322676295501878E-13</v>
      </c>
      <c r="BM35" s="247">
        <f>IFERROR(((+'Sim_Dm_MIP(IxI)'!BM35/'MIP(IxI)_TFEVP'!BM35)-1)*100,0)</f>
        <v>6.6613381477509392E-14</v>
      </c>
      <c r="BN35" s="247">
        <f>IFERROR(((+'Sim_Dm_MIP(IxI)'!BN35/'MIP(IxI)_TFEVP'!BN35)-1)*100,0)</f>
        <v>-4.1078251911130792E-13</v>
      </c>
      <c r="BO35" s="247">
        <f>IFERROR(((+'Sim_Dm_MIP(IxI)'!BO35/'MIP(IxI)_TFEVP'!BO35)-1)*100,0)</f>
        <v>4.4408920985006262E-14</v>
      </c>
      <c r="BP35" s="247">
        <f>IFERROR(((+'Sim_Dm_MIP(IxI)'!BP35/'MIP(IxI)_TFEVP'!BP35)-1)*100,0)</f>
        <v>4.4408920985006262E-14</v>
      </c>
      <c r="BQ35" s="247">
        <f>IFERROR(((+'Sim_Dm_MIP(IxI)'!BQ35/'MIP(IxI)_TFEVP'!BQ35)-1)*100,0)</f>
        <v>-3.6637359812630166E-13</v>
      </c>
      <c r="BR35" s="247">
        <f>IFERROR(((+'Sim_Dm_MIP(IxI)'!BR35/'MIP(IxI)_TFEVP'!BR35)-1)*100,0)</f>
        <v>-4.5519144009631418E-13</v>
      </c>
      <c r="BS35" s="247">
        <f>IFERROR(((+'Sim_Dm_MIP(IxI)'!BS35/'MIP(IxI)_TFEVP'!BS35)-1)*100,0)</f>
        <v>2.2204460492503131E-13</v>
      </c>
      <c r="BT35" s="247">
        <f>IFERROR(((+'Sim_Dm_MIP(IxI)'!BT35/'MIP(IxI)_TFEVP'!BT35)-1)*100,0)</f>
        <v>-3.8857805861880479E-13</v>
      </c>
      <c r="BU35" s="247">
        <f>IFERROR(((+'Sim_Dm_MIP(IxI)'!BU35/'MIP(IxI)_TFEVP'!BU35)-1)*100,0)</f>
        <v>3.9968028886505635E-13</v>
      </c>
      <c r="BV35" s="247">
        <f>IFERROR(((+'Sim_Dm_MIP(IxI)'!BV35/'MIP(IxI)_TFEVP'!BV35)-1)*100,0)</f>
        <v>6.6613381477509392E-14</v>
      </c>
      <c r="BW35" s="247">
        <f>IFERROR(((+'Sim_Dm_MIP(IxI)'!BW35/'MIP(IxI)_TFEVP'!BW35)-1)*100,0)</f>
        <v>0</v>
      </c>
      <c r="BX35" s="247">
        <f>IFERROR(((+'Sim_Dm_MIP(IxI)'!BX35/'MIP(IxI)_TFEVP'!BX35)-1)*100,0)</f>
        <v>1.5543122344752192E-13</v>
      </c>
      <c r="BY35" s="247">
        <f>IFERROR(((+'Sim_Dm_MIP(IxI)'!BY35/'MIP(IxI)_TFEVP'!BY35)-1)*100,0)</f>
        <v>8.8817841970012523E-14</v>
      </c>
      <c r="BZ35" s="247">
        <f>IFERROR(((+'Sim_Dm_MIP(IxI)'!BZ35/'MIP(IxI)_TFEVP'!BZ35)-1)*100,0)</f>
        <v>-1.9984014443252818E-13</v>
      </c>
      <c r="CA35" s="265">
        <f>IFERROR(((+'Sim_Dm_MIP(IxI)'!CA35/'MIP(IxI)_TFEVP'!CA35)-1)*100,0)</f>
        <v>0</v>
      </c>
      <c r="CB35" s="256">
        <f>IFERROR(((+'Sim_Dm_MIP(IxI)'!CB35/'MIP(IxI)_TFEVP'!CB35)-1)*100,0)</f>
        <v>-4.4408920985006262E-14</v>
      </c>
      <c r="CC35" s="246">
        <f>IFERROR(((+'Sim_Dm_MIP(IxI)'!CC35/'MIP(IxI)_TFEVP'!CC35)-1)*100,0)</f>
        <v>0</v>
      </c>
      <c r="CD35" s="247">
        <f>IFERROR(((+'Sim_Dm_MIP(IxI)'!CD35/'MIP(IxI)_TFEVP'!CD35)-1)*100,0)</f>
        <v>0</v>
      </c>
      <c r="CE35" s="247">
        <f>IFERROR(((+'Sim_Dm_MIP(IxI)'!CE35/'MIP(IxI)_TFEVP'!CE35)-1)*100,0)</f>
        <v>0</v>
      </c>
      <c r="CF35" s="247">
        <f>IFERROR(((+'Sim_Dm_MIP(IxI)'!CF35/'MIP(IxI)_TFEVP'!CF35)-1)*100,0)</f>
        <v>0</v>
      </c>
      <c r="CG35" s="247">
        <f>IFERROR(((+'Sim_Dm_MIP(IxI)'!CG35/'MIP(IxI)_TFEVP'!CG35)-1)*100,0)</f>
        <v>0</v>
      </c>
      <c r="CH35" s="248">
        <f>IFERROR(((+'Sim_Dm_MIP(IxI)'!CH35/'MIP(IxI)_TFEVP'!CH35)-1)*100,0)</f>
        <v>0</v>
      </c>
      <c r="CI35" s="279">
        <f>IFERROR(((+'Sim_Dm_MIP(IxI)'!CI35/'MIP(IxI)_TFEVP'!CI35)-1)*100,0)</f>
        <v>-9.9920072216264089E-14</v>
      </c>
    </row>
    <row r="36" spans="1:87" ht="19.5" x14ac:dyDescent="0.25">
      <c r="A36" s="30"/>
      <c r="B36" s="42" t="s">
        <v>27</v>
      </c>
      <c r="C36" s="43" t="s">
        <v>138</v>
      </c>
      <c r="D36" s="246">
        <f>IFERROR(((+'Sim_Dm_MIP(IxI)'!D36/'MIP(IxI)_TFEVP'!D36)-1)*100,0)</f>
        <v>-1.9984014443252818E-13</v>
      </c>
      <c r="E36" s="247">
        <f>IFERROR(((+'Sim_Dm_MIP(IxI)'!E36/'MIP(IxI)_TFEVP'!E36)-1)*100,0)</f>
        <v>2.886579864025407E-13</v>
      </c>
      <c r="F36" s="247">
        <f>IFERROR(((+'Sim_Dm_MIP(IxI)'!F36/'MIP(IxI)_TFEVP'!F36)-1)*100,0)</f>
        <v>6.6613381477509392E-14</v>
      </c>
      <c r="G36" s="247">
        <f>IFERROR(((+'Sim_Dm_MIP(IxI)'!G36/'MIP(IxI)_TFEVP'!G36)-1)*100,0)</f>
        <v>3.5527136788005009E-13</v>
      </c>
      <c r="H36" s="247">
        <f>IFERROR(((+'Sim_Dm_MIP(IxI)'!H36/'MIP(IxI)_TFEVP'!H36)-1)*100,0)</f>
        <v>-1.1102230246251565E-14</v>
      </c>
      <c r="I36" s="247">
        <f>IFERROR(((+'Sim_Dm_MIP(IxI)'!I36/'MIP(IxI)_TFEVP'!I36)-1)*100,0)</f>
        <v>3.1086244689504383E-13</v>
      </c>
      <c r="J36" s="247">
        <f>IFERROR(((+'Sim_Dm_MIP(IxI)'!J36/'MIP(IxI)_TFEVP'!J36)-1)*100,0)</f>
        <v>2.2204460492503131E-14</v>
      </c>
      <c r="K36" s="247">
        <f>IFERROR(((+'Sim_Dm_MIP(IxI)'!K36/'MIP(IxI)_TFEVP'!K36)-1)*100,0)</f>
        <v>-2.1094237467877974E-13</v>
      </c>
      <c r="L36" s="247">
        <f>IFERROR(((+'Sim_Dm_MIP(IxI)'!L36/'MIP(IxI)_TFEVP'!L36)-1)*100,0)</f>
        <v>3.7747582837255322E-13</v>
      </c>
      <c r="M36" s="247">
        <f>IFERROR(((+'Sim_Dm_MIP(IxI)'!M36/'MIP(IxI)_TFEVP'!M36)-1)*100,0)</f>
        <v>-3.5527136788005009E-13</v>
      </c>
      <c r="N36" s="247">
        <f>IFERROR(((+'Sim_Dm_MIP(IxI)'!N36/'MIP(IxI)_TFEVP'!N36)-1)*100,0)</f>
        <v>-1.4432899320127035E-13</v>
      </c>
      <c r="O36" s="247">
        <f>IFERROR(((+'Sim_Dm_MIP(IxI)'!O36/'MIP(IxI)_TFEVP'!O36)-1)*100,0)</f>
        <v>3.9968028886505635E-13</v>
      </c>
      <c r="P36" s="247">
        <f>IFERROR(((+'Sim_Dm_MIP(IxI)'!P36/'MIP(IxI)_TFEVP'!P36)-1)*100,0)</f>
        <v>-1.6653345369377348E-13</v>
      </c>
      <c r="Q36" s="247">
        <f>IFERROR(((+'Sim_Dm_MIP(IxI)'!Q36/'MIP(IxI)_TFEVP'!Q36)-1)*100,0)</f>
        <v>2.886579864025407E-13</v>
      </c>
      <c r="R36" s="247">
        <f>IFERROR(((+'Sim_Dm_MIP(IxI)'!R36/'MIP(IxI)_TFEVP'!R36)-1)*100,0)</f>
        <v>-3.4416913763379853E-13</v>
      </c>
      <c r="S36" s="247">
        <f>IFERROR(((+'Sim_Dm_MIP(IxI)'!S36/'MIP(IxI)_TFEVP'!S36)-1)*100,0)</f>
        <v>1.1102230246251565E-13</v>
      </c>
      <c r="T36" s="247">
        <f>IFERROR(((+'Sim_Dm_MIP(IxI)'!T36/'MIP(IxI)_TFEVP'!T36)-1)*100,0)</f>
        <v>3.1086244689504383E-13</v>
      </c>
      <c r="U36" s="247">
        <f>IFERROR(((+'Sim_Dm_MIP(IxI)'!U36/'MIP(IxI)_TFEVP'!U36)-1)*100,0)</f>
        <v>-2.4424906541753444E-13</v>
      </c>
      <c r="V36" s="247">
        <f>IFERROR(((+'Sim_Dm_MIP(IxI)'!V36/'MIP(IxI)_TFEVP'!V36)-1)*100,0)</f>
        <v>3.7747582837255322E-13</v>
      </c>
      <c r="W36" s="247">
        <f>IFERROR(((+'Sim_Dm_MIP(IxI)'!W36/'MIP(IxI)_TFEVP'!W36)-1)*100,0)</f>
        <v>6.6613381477509392E-14</v>
      </c>
      <c r="X36" s="247">
        <f>IFERROR(((+'Sim_Dm_MIP(IxI)'!X36/'MIP(IxI)_TFEVP'!X36)-1)*100,0)</f>
        <v>6.6613381477509392E-14</v>
      </c>
      <c r="Y36" s="247">
        <f>IFERROR(((+'Sim_Dm_MIP(IxI)'!Y36/'MIP(IxI)_TFEVP'!Y36)-1)*100,0)</f>
        <v>-1.7763568394002505E-13</v>
      </c>
      <c r="Z36" s="247">
        <f>IFERROR(((+'Sim_Dm_MIP(IxI)'!Z36/'MIP(IxI)_TFEVP'!Z36)-1)*100,0)</f>
        <v>1.5543122344752192E-13</v>
      </c>
      <c r="AA36" s="247">
        <f>IFERROR(((+'Sim_Dm_MIP(IxI)'!AA36/'MIP(IxI)_TFEVP'!AA36)-1)*100,0)</f>
        <v>4.4408920985006262E-14</v>
      </c>
      <c r="AB36" s="247">
        <f>IFERROR(((+'Sim_Dm_MIP(IxI)'!AB36/'MIP(IxI)_TFEVP'!AB36)-1)*100,0)</f>
        <v>3.9968028886505635E-13</v>
      </c>
      <c r="AC36" s="247">
        <f>IFERROR(((+'Sim_Dm_MIP(IxI)'!AC36/'MIP(IxI)_TFEVP'!AC36)-1)*100,0)</f>
        <v>5.3290705182007514E-13</v>
      </c>
      <c r="AD36" s="247">
        <f>IFERROR(((+'Sim_Dm_MIP(IxI)'!AD36/'MIP(IxI)_TFEVP'!AD36)-1)*100,0)</f>
        <v>1.3322676295501878E-13</v>
      </c>
      <c r="AE36" s="247">
        <f>IFERROR(((+'Sim_Dm_MIP(IxI)'!AE36/'MIP(IxI)_TFEVP'!AE36)-1)*100,0)</f>
        <v>-5.1070259132757201E-13</v>
      </c>
      <c r="AF36" s="247">
        <f>IFERROR(((+'Sim_Dm_MIP(IxI)'!AF36/'MIP(IxI)_TFEVP'!AF36)-1)*100,0)</f>
        <v>-4.7739590058881731E-13</v>
      </c>
      <c r="AG36" s="247">
        <f>IFERROR(((+'Sim_Dm_MIP(IxI)'!AG36/'MIP(IxI)_TFEVP'!AG36)-1)*100,0)</f>
        <v>4.2188474935755949E-13</v>
      </c>
      <c r="AH36" s="247">
        <f>IFERROR(((+'Sim_Dm_MIP(IxI)'!AH36/'MIP(IxI)_TFEVP'!AH36)-1)*100,0)</f>
        <v>5.3290705182007514E-13</v>
      </c>
      <c r="AI36" s="247">
        <f>IFERROR(((+'Sim_Dm_MIP(IxI)'!AI36/'MIP(IxI)_TFEVP'!AI36)-1)*100,0)</f>
        <v>8.8817841970012523E-14</v>
      </c>
      <c r="AJ36" s="247">
        <f>IFERROR(((+'Sim_Dm_MIP(IxI)'!AJ36/'MIP(IxI)_TFEVP'!AJ36)-1)*100,0)</f>
        <v>0</v>
      </c>
      <c r="AK36" s="247">
        <f>IFERROR(((+'Sim_Dm_MIP(IxI)'!AK36/'MIP(IxI)_TFEVP'!AK36)-1)*100,0)</f>
        <v>4.4408920985006262E-13</v>
      </c>
      <c r="AL36" s="247">
        <f>IFERROR(((+'Sim_Dm_MIP(IxI)'!AL36/'MIP(IxI)_TFEVP'!AL36)-1)*100,0)</f>
        <v>1.5543122344752192E-13</v>
      </c>
      <c r="AM36" s="247">
        <f>IFERROR(((+'Sim_Dm_MIP(IxI)'!AM36/'MIP(IxI)_TFEVP'!AM36)-1)*100,0)</f>
        <v>3.7747582837255322E-13</v>
      </c>
      <c r="AN36" s="247">
        <f>IFERROR(((+'Sim_Dm_MIP(IxI)'!AN36/'MIP(IxI)_TFEVP'!AN36)-1)*100,0)</f>
        <v>-6.2172489379008766E-13</v>
      </c>
      <c r="AO36" s="247">
        <f>IFERROR(((+'Sim_Dm_MIP(IxI)'!AO36/'MIP(IxI)_TFEVP'!AO36)-1)*100,0)</f>
        <v>-2.2204460492503131E-14</v>
      </c>
      <c r="AP36" s="247">
        <f>IFERROR(((+'Sim_Dm_MIP(IxI)'!AP36/'MIP(IxI)_TFEVP'!AP36)-1)*100,0)</f>
        <v>6.6613381477509392E-14</v>
      </c>
      <c r="AQ36" s="247">
        <f>IFERROR(((+'Sim_Dm_MIP(IxI)'!AQ36/'MIP(IxI)_TFEVP'!AQ36)-1)*100,0)</f>
        <v>1.1102230246251565E-13</v>
      </c>
      <c r="AR36" s="247">
        <f>IFERROR(((+'Sim_Dm_MIP(IxI)'!AR36/'MIP(IxI)_TFEVP'!AR36)-1)*100,0)</f>
        <v>8.8817841970012523E-14</v>
      </c>
      <c r="AS36" s="247">
        <f>IFERROR(((+'Sim_Dm_MIP(IxI)'!AS36/'MIP(IxI)_TFEVP'!AS36)-1)*100,0)</f>
        <v>-2.55351295663786E-13</v>
      </c>
      <c r="AT36" s="247">
        <f>IFERROR(((+'Sim_Dm_MIP(IxI)'!AT36/'MIP(IxI)_TFEVP'!AT36)-1)*100,0)</f>
        <v>1.7763568394002505E-13</v>
      </c>
      <c r="AU36" s="247">
        <f>IFERROR(((+'Sim_Dm_MIP(IxI)'!AU36/'MIP(IxI)_TFEVP'!AU36)-1)*100,0)</f>
        <v>1.5543122344752192E-13</v>
      </c>
      <c r="AV36" s="247">
        <f>IFERROR(((+'Sim_Dm_MIP(IxI)'!AV36/'MIP(IxI)_TFEVP'!AV36)-1)*100,0)</f>
        <v>-4.9960036108132044E-13</v>
      </c>
      <c r="AW36" s="247">
        <f>IFERROR(((+'Sim_Dm_MIP(IxI)'!AW36/'MIP(IxI)_TFEVP'!AW36)-1)*100,0)</f>
        <v>-1.7763568394002505E-13</v>
      </c>
      <c r="AX36" s="247">
        <f>IFERROR(((+'Sim_Dm_MIP(IxI)'!AX36/'MIP(IxI)_TFEVP'!AX36)-1)*100,0)</f>
        <v>-1.5543122344752192E-13</v>
      </c>
      <c r="AY36" s="247">
        <f>IFERROR(((+'Sim_Dm_MIP(IxI)'!AY36/'MIP(IxI)_TFEVP'!AY36)-1)*100,0)</f>
        <v>-1.2212453270876722E-13</v>
      </c>
      <c r="AZ36" s="247">
        <f>IFERROR(((+'Sim_Dm_MIP(IxI)'!AZ36/'MIP(IxI)_TFEVP'!AZ36)-1)*100,0)</f>
        <v>6.6613381477509392E-14</v>
      </c>
      <c r="BA36" s="247">
        <f>IFERROR(((+'Sim_Dm_MIP(IxI)'!BA36/'MIP(IxI)_TFEVP'!BA36)-1)*100,0)</f>
        <v>5.1070259132757201E-13</v>
      </c>
      <c r="BB36" s="247">
        <f>IFERROR(((+'Sim_Dm_MIP(IxI)'!BB36/'MIP(IxI)_TFEVP'!BB36)-1)*100,0)</f>
        <v>2.2204460492503131E-13</v>
      </c>
      <c r="BC36" s="247">
        <f>IFERROR(((+'Sim_Dm_MIP(IxI)'!BC36/'MIP(IxI)_TFEVP'!BC36)-1)*100,0)</f>
        <v>0</v>
      </c>
      <c r="BD36" s="247">
        <f>IFERROR(((+'Sim_Dm_MIP(IxI)'!BD36/'MIP(IxI)_TFEVP'!BD36)-1)*100,0)</f>
        <v>5.3290705182007514E-13</v>
      </c>
      <c r="BE36" s="247">
        <f>IFERROR(((+'Sim_Dm_MIP(IxI)'!BE36/'MIP(IxI)_TFEVP'!BE36)-1)*100,0)</f>
        <v>6.6613381477509392E-13</v>
      </c>
      <c r="BF36" s="247">
        <f>IFERROR(((+'Sim_Dm_MIP(IxI)'!BF36/'MIP(IxI)_TFEVP'!BF36)-1)*100,0)</f>
        <v>3.5527136788005009E-13</v>
      </c>
      <c r="BG36" s="247">
        <f>IFERROR(((+'Sim_Dm_MIP(IxI)'!BG36/'MIP(IxI)_TFEVP'!BG36)-1)*100,0)</f>
        <v>-3.1086244689504383E-13</v>
      </c>
      <c r="BH36" s="247">
        <f>IFERROR(((+'Sim_Dm_MIP(IxI)'!BH36/'MIP(IxI)_TFEVP'!BH36)-1)*100,0)</f>
        <v>6.6613381477509392E-14</v>
      </c>
      <c r="BI36" s="247">
        <f>IFERROR(((+'Sim_Dm_MIP(IxI)'!BI36/'MIP(IxI)_TFEVP'!BI36)-1)*100,0)</f>
        <v>3.5527136788005009E-13</v>
      </c>
      <c r="BJ36" s="247">
        <f>IFERROR(((+'Sim_Dm_MIP(IxI)'!BJ36/'MIP(IxI)_TFEVP'!BJ36)-1)*100,0)</f>
        <v>-1.9984014443252818E-13</v>
      </c>
      <c r="BK36" s="247">
        <f>IFERROR(((+'Sim_Dm_MIP(IxI)'!BK36/'MIP(IxI)_TFEVP'!BK36)-1)*100,0)</f>
        <v>-1.3322676295501878E-13</v>
      </c>
      <c r="BL36" s="247">
        <f>IFERROR(((+'Sim_Dm_MIP(IxI)'!BL36/'MIP(IxI)_TFEVP'!BL36)-1)*100,0)</f>
        <v>-4.4408920985006262E-14</v>
      </c>
      <c r="BM36" s="247">
        <f>IFERROR(((+'Sim_Dm_MIP(IxI)'!BM36/'MIP(IxI)_TFEVP'!BM36)-1)*100,0)</f>
        <v>1.5543122344752192E-13</v>
      </c>
      <c r="BN36" s="247">
        <f>IFERROR(((+'Sim_Dm_MIP(IxI)'!BN36/'MIP(IxI)_TFEVP'!BN36)-1)*100,0)</f>
        <v>-6.6613381477509392E-14</v>
      </c>
      <c r="BO36" s="247">
        <f>IFERROR(((+'Sim_Dm_MIP(IxI)'!BO36/'MIP(IxI)_TFEVP'!BO36)-1)*100,0)</f>
        <v>3.7747582837255322E-13</v>
      </c>
      <c r="BP36" s="247">
        <f>IFERROR(((+'Sim_Dm_MIP(IxI)'!BP36/'MIP(IxI)_TFEVP'!BP36)-1)*100,0)</f>
        <v>5.773159728050814E-13</v>
      </c>
      <c r="BQ36" s="247">
        <f>IFERROR(((+'Sim_Dm_MIP(IxI)'!BQ36/'MIP(IxI)_TFEVP'!BQ36)-1)*100,0)</f>
        <v>-1.9984014443252818E-13</v>
      </c>
      <c r="BR36" s="247">
        <f>IFERROR(((+'Sim_Dm_MIP(IxI)'!BR36/'MIP(IxI)_TFEVP'!BR36)-1)*100,0)</f>
        <v>2.4424906541753444E-13</v>
      </c>
      <c r="BS36" s="247">
        <f>IFERROR(((+'Sim_Dm_MIP(IxI)'!BS36/'MIP(IxI)_TFEVP'!BS36)-1)*100,0)</f>
        <v>3.5527136788005009E-13</v>
      </c>
      <c r="BT36" s="247">
        <f>IFERROR(((+'Sim_Dm_MIP(IxI)'!BT36/'MIP(IxI)_TFEVP'!BT36)-1)*100,0)</f>
        <v>-3.3306690738754696E-14</v>
      </c>
      <c r="BU36" s="247">
        <f>IFERROR(((+'Sim_Dm_MIP(IxI)'!BU36/'MIP(IxI)_TFEVP'!BU36)-1)*100,0)</f>
        <v>-2.7755575615628914E-13</v>
      </c>
      <c r="BV36" s="247">
        <f>IFERROR(((+'Sim_Dm_MIP(IxI)'!BV36/'MIP(IxI)_TFEVP'!BV36)-1)*100,0)</f>
        <v>5.9952043329758453E-13</v>
      </c>
      <c r="BW36" s="247">
        <f>IFERROR(((+'Sim_Dm_MIP(IxI)'!BW36/'MIP(IxI)_TFEVP'!BW36)-1)*100,0)</f>
        <v>-9.9920072216264089E-14</v>
      </c>
      <c r="BX36" s="247">
        <f>IFERROR(((+'Sim_Dm_MIP(IxI)'!BX36/'MIP(IxI)_TFEVP'!BX36)-1)*100,0)</f>
        <v>-5.5511151231257827E-14</v>
      </c>
      <c r="BY36" s="247">
        <f>IFERROR(((+'Sim_Dm_MIP(IxI)'!BY36/'MIP(IxI)_TFEVP'!BY36)-1)*100,0)</f>
        <v>-4.4408920985006262E-14</v>
      </c>
      <c r="BZ36" s="247">
        <f>IFERROR(((+'Sim_Dm_MIP(IxI)'!BZ36/'MIP(IxI)_TFEVP'!BZ36)-1)*100,0)</f>
        <v>-4.2188474935755949E-13</v>
      </c>
      <c r="CA36" s="265">
        <f>IFERROR(((+'Sim_Dm_MIP(IxI)'!CA36/'MIP(IxI)_TFEVP'!CA36)-1)*100,0)</f>
        <v>0</v>
      </c>
      <c r="CB36" s="256">
        <f>IFERROR(((+'Sim_Dm_MIP(IxI)'!CB36/'MIP(IxI)_TFEVP'!CB36)-1)*100,0)</f>
        <v>-2.55351295663786E-13</v>
      </c>
      <c r="CC36" s="246">
        <f>IFERROR(((+'Sim_Dm_MIP(IxI)'!CC36/'MIP(IxI)_TFEVP'!CC36)-1)*100,0)</f>
        <v>0</v>
      </c>
      <c r="CD36" s="247">
        <f>IFERROR(((+'Sim_Dm_MIP(IxI)'!CD36/'MIP(IxI)_TFEVP'!CD36)-1)*100,0)</f>
        <v>0</v>
      </c>
      <c r="CE36" s="247">
        <f>IFERROR(((+'Sim_Dm_MIP(IxI)'!CE36/'MIP(IxI)_TFEVP'!CE36)-1)*100,0)</f>
        <v>0</v>
      </c>
      <c r="CF36" s="247">
        <f>IFERROR(((+'Sim_Dm_MIP(IxI)'!CF36/'MIP(IxI)_TFEVP'!CF36)-1)*100,0)</f>
        <v>0</v>
      </c>
      <c r="CG36" s="247">
        <f>IFERROR(((+'Sim_Dm_MIP(IxI)'!CG36/'MIP(IxI)_TFEVP'!CG36)-1)*100,0)</f>
        <v>0</v>
      </c>
      <c r="CH36" s="248">
        <f>IFERROR(((+'Sim_Dm_MIP(IxI)'!CH36/'MIP(IxI)_TFEVP'!CH36)-1)*100,0)</f>
        <v>0</v>
      </c>
      <c r="CI36" s="279">
        <f>IFERROR(((+'Sim_Dm_MIP(IxI)'!CI36/'MIP(IxI)_TFEVP'!CI36)-1)*100,0)</f>
        <v>-1.1102230246251565E-14</v>
      </c>
    </row>
    <row r="37" spans="1:87" ht="19.5" x14ac:dyDescent="0.25">
      <c r="A37" s="30"/>
      <c r="B37" s="42" t="s">
        <v>28</v>
      </c>
      <c r="C37" s="43" t="s">
        <v>139</v>
      </c>
      <c r="D37" s="246">
        <f>IFERROR(((+'Sim_Dm_MIP(IxI)'!D37/'MIP(IxI)_TFEVP'!D37)-1)*100,0)</f>
        <v>-3.3306690738754696E-13</v>
      </c>
      <c r="E37" s="247">
        <f>IFERROR(((+'Sim_Dm_MIP(IxI)'!E37/'MIP(IxI)_TFEVP'!E37)-1)*100,0)</f>
        <v>6.6613381477509392E-14</v>
      </c>
      <c r="F37" s="247">
        <f>IFERROR(((+'Sim_Dm_MIP(IxI)'!F37/'MIP(IxI)_TFEVP'!F37)-1)*100,0)</f>
        <v>1.7763568394002505E-13</v>
      </c>
      <c r="G37" s="247">
        <f>IFERROR(((+'Sim_Dm_MIP(IxI)'!G37/'MIP(IxI)_TFEVP'!G37)-1)*100,0)</f>
        <v>3.1086244689504383E-13</v>
      </c>
      <c r="H37" s="247">
        <f>IFERROR(((+'Sim_Dm_MIP(IxI)'!H37/'MIP(IxI)_TFEVP'!H37)-1)*100,0)</f>
        <v>-3.3306690738754696E-14</v>
      </c>
      <c r="I37" s="247">
        <f>IFERROR(((+'Sim_Dm_MIP(IxI)'!I37/'MIP(IxI)_TFEVP'!I37)-1)*100,0)</f>
        <v>6.6613381477509392E-13</v>
      </c>
      <c r="J37" s="247">
        <f>IFERROR(((+'Sim_Dm_MIP(IxI)'!J37/'MIP(IxI)_TFEVP'!J37)-1)*100,0)</f>
        <v>1.9984014443252818E-13</v>
      </c>
      <c r="K37" s="247">
        <f>IFERROR(((+'Sim_Dm_MIP(IxI)'!K37/'MIP(IxI)_TFEVP'!K37)-1)*100,0)</f>
        <v>8.8817841970012523E-14</v>
      </c>
      <c r="L37" s="247">
        <f>IFERROR(((+'Sim_Dm_MIP(IxI)'!L37/'MIP(IxI)_TFEVP'!L37)-1)*100,0)</f>
        <v>3.7747582837255322E-13</v>
      </c>
      <c r="M37" s="247">
        <f>IFERROR(((+'Sim_Dm_MIP(IxI)'!M37/'MIP(IxI)_TFEVP'!M37)-1)*100,0)</f>
        <v>1.7763568394002505E-13</v>
      </c>
      <c r="N37" s="247">
        <f>IFERROR(((+'Sim_Dm_MIP(IxI)'!N37/'MIP(IxI)_TFEVP'!N37)-1)*100,0)</f>
        <v>2.2204460492503131E-14</v>
      </c>
      <c r="O37" s="247">
        <f>IFERROR(((+'Sim_Dm_MIP(IxI)'!O37/'MIP(IxI)_TFEVP'!O37)-1)*100,0)</f>
        <v>-5.5511151231257827E-14</v>
      </c>
      <c r="P37" s="247">
        <f>IFERROR(((+'Sim_Dm_MIP(IxI)'!P37/'MIP(IxI)_TFEVP'!P37)-1)*100,0)</f>
        <v>1.7763568394002505E-13</v>
      </c>
      <c r="Q37" s="247">
        <f>IFERROR(((+'Sim_Dm_MIP(IxI)'!Q37/'MIP(IxI)_TFEVP'!Q37)-1)*100,0)</f>
        <v>-7.7715611723760958E-14</v>
      </c>
      <c r="R37" s="247">
        <f>IFERROR(((+'Sim_Dm_MIP(IxI)'!R37/'MIP(IxI)_TFEVP'!R37)-1)*100,0)</f>
        <v>-5.5511151231257827E-14</v>
      </c>
      <c r="S37" s="247">
        <f>IFERROR(((+'Sim_Dm_MIP(IxI)'!S37/'MIP(IxI)_TFEVP'!S37)-1)*100,0)</f>
        <v>-3.5527136788005009E-13</v>
      </c>
      <c r="T37" s="247">
        <f>IFERROR(((+'Sim_Dm_MIP(IxI)'!T37/'MIP(IxI)_TFEVP'!T37)-1)*100,0)</f>
        <v>1.9984014443252818E-13</v>
      </c>
      <c r="U37" s="247">
        <f>IFERROR(((+'Sim_Dm_MIP(IxI)'!U37/'MIP(IxI)_TFEVP'!U37)-1)*100,0)</f>
        <v>1.1102230246251565E-13</v>
      </c>
      <c r="V37" s="247">
        <f>IFERROR(((+'Sim_Dm_MIP(IxI)'!V37/'MIP(IxI)_TFEVP'!V37)-1)*100,0)</f>
        <v>2.2204460492503131E-13</v>
      </c>
      <c r="W37" s="247">
        <f>IFERROR(((+'Sim_Dm_MIP(IxI)'!W37/'MIP(IxI)_TFEVP'!W37)-1)*100,0)</f>
        <v>-7.7715611723760958E-14</v>
      </c>
      <c r="X37" s="247">
        <f>IFERROR(((+'Sim_Dm_MIP(IxI)'!X37/'MIP(IxI)_TFEVP'!X37)-1)*100,0)</f>
        <v>1.3322676295501878E-13</v>
      </c>
      <c r="Y37" s="247">
        <f>IFERROR(((+'Sim_Dm_MIP(IxI)'!Y37/'MIP(IxI)_TFEVP'!Y37)-1)*100,0)</f>
        <v>3.9968028886505635E-13</v>
      </c>
      <c r="Z37" s="247">
        <f>IFERROR(((+'Sim_Dm_MIP(IxI)'!Z37/'MIP(IxI)_TFEVP'!Z37)-1)*100,0)</f>
        <v>4.4408920985006262E-14</v>
      </c>
      <c r="AA37" s="247">
        <f>IFERROR(((+'Sim_Dm_MIP(IxI)'!AA37/'MIP(IxI)_TFEVP'!AA37)-1)*100,0)</f>
        <v>1.5543122344752192E-13</v>
      </c>
      <c r="AB37" s="247">
        <f>IFERROR(((+'Sim_Dm_MIP(IxI)'!AB37/'MIP(IxI)_TFEVP'!AB37)-1)*100,0)</f>
        <v>3.1086244689504383E-13</v>
      </c>
      <c r="AC37" s="247">
        <f>IFERROR(((+'Sim_Dm_MIP(IxI)'!AC37/'MIP(IxI)_TFEVP'!AC37)-1)*100,0)</f>
        <v>1.9984014443252818E-13</v>
      </c>
      <c r="AD37" s="247">
        <f>IFERROR(((+'Sim_Dm_MIP(IxI)'!AD37/'MIP(IxI)_TFEVP'!AD37)-1)*100,0)</f>
        <v>2.2204460492503131E-14</v>
      </c>
      <c r="AE37" s="247">
        <f>IFERROR(((+'Sim_Dm_MIP(IxI)'!AE37/'MIP(IxI)_TFEVP'!AE37)-1)*100,0)</f>
        <v>2.2204460492503131E-14</v>
      </c>
      <c r="AF37" s="247">
        <f>IFERROR(((+'Sim_Dm_MIP(IxI)'!AF37/'MIP(IxI)_TFEVP'!AF37)-1)*100,0)</f>
        <v>-3.3306690738754696E-14</v>
      </c>
      <c r="AG37" s="247">
        <f>IFERROR(((+'Sim_Dm_MIP(IxI)'!AG37/'MIP(IxI)_TFEVP'!AG37)-1)*100,0)</f>
        <v>7.1054273576010019E-13</v>
      </c>
      <c r="AH37" s="247">
        <f>IFERROR(((+'Sim_Dm_MIP(IxI)'!AH37/'MIP(IxI)_TFEVP'!AH37)-1)*100,0)</f>
        <v>3.7747582837255322E-13</v>
      </c>
      <c r="AI37" s="247">
        <f>IFERROR(((+'Sim_Dm_MIP(IxI)'!AI37/'MIP(IxI)_TFEVP'!AI37)-1)*100,0)</f>
        <v>4.4408920985006262E-14</v>
      </c>
      <c r="AJ37" s="247">
        <f>IFERROR(((+'Sim_Dm_MIP(IxI)'!AJ37/'MIP(IxI)_TFEVP'!AJ37)-1)*100,0)</f>
        <v>0</v>
      </c>
      <c r="AK37" s="247">
        <f>IFERROR(((+'Sim_Dm_MIP(IxI)'!AK37/'MIP(IxI)_TFEVP'!AK37)-1)*100,0)</f>
        <v>1.1102230246251565E-13</v>
      </c>
      <c r="AL37" s="247">
        <f>IFERROR(((+'Sim_Dm_MIP(IxI)'!AL37/'MIP(IxI)_TFEVP'!AL37)-1)*100,0)</f>
        <v>-3.3306690738754696E-13</v>
      </c>
      <c r="AM37" s="247">
        <f>IFERROR(((+'Sim_Dm_MIP(IxI)'!AM37/'MIP(IxI)_TFEVP'!AM37)-1)*100,0)</f>
        <v>8.8817841970012523E-14</v>
      </c>
      <c r="AN37" s="247">
        <f>IFERROR(((+'Sim_Dm_MIP(IxI)'!AN37/'MIP(IxI)_TFEVP'!AN37)-1)*100,0)</f>
        <v>-4.9960036108132044E-13</v>
      </c>
      <c r="AO37" s="247">
        <f>IFERROR(((+'Sim_Dm_MIP(IxI)'!AO37/'MIP(IxI)_TFEVP'!AO37)-1)*100,0)</f>
        <v>1.7763568394002505E-13</v>
      </c>
      <c r="AP37" s="247">
        <f>IFERROR(((+'Sim_Dm_MIP(IxI)'!AP37/'MIP(IxI)_TFEVP'!AP37)-1)*100,0)</f>
        <v>2.2204460492503131E-14</v>
      </c>
      <c r="AQ37" s="247">
        <f>IFERROR(((+'Sim_Dm_MIP(IxI)'!AQ37/'MIP(IxI)_TFEVP'!AQ37)-1)*100,0)</f>
        <v>-1.5543122344752192E-13</v>
      </c>
      <c r="AR37" s="247">
        <f>IFERROR(((+'Sim_Dm_MIP(IxI)'!AR37/'MIP(IxI)_TFEVP'!AR37)-1)*100,0)</f>
        <v>-3.1086244689504383E-13</v>
      </c>
      <c r="AS37" s="247">
        <f>IFERROR(((+'Sim_Dm_MIP(IxI)'!AS37/'MIP(IxI)_TFEVP'!AS37)-1)*100,0)</f>
        <v>1.7763568394002505E-13</v>
      </c>
      <c r="AT37" s="247">
        <f>IFERROR(((+'Sim_Dm_MIP(IxI)'!AT37/'MIP(IxI)_TFEVP'!AT37)-1)*100,0)</f>
        <v>6.6613381477509392E-14</v>
      </c>
      <c r="AU37" s="247">
        <f>IFERROR(((+'Sim_Dm_MIP(IxI)'!AU37/'MIP(IxI)_TFEVP'!AU37)-1)*100,0)</f>
        <v>-2.9976021664879227E-13</v>
      </c>
      <c r="AV37" s="247">
        <f>IFERROR(((+'Sim_Dm_MIP(IxI)'!AV37/'MIP(IxI)_TFEVP'!AV37)-1)*100,0)</f>
        <v>-1.9984014443252818E-13</v>
      </c>
      <c r="AW37" s="247">
        <f>IFERROR(((+'Sim_Dm_MIP(IxI)'!AW37/'MIP(IxI)_TFEVP'!AW37)-1)*100,0)</f>
        <v>-3.6637359812630166E-13</v>
      </c>
      <c r="AX37" s="247">
        <f>IFERROR(((+'Sim_Dm_MIP(IxI)'!AX37/'MIP(IxI)_TFEVP'!AX37)-1)*100,0)</f>
        <v>-4.8849813083506888E-13</v>
      </c>
      <c r="AY37" s="247">
        <f>IFERROR(((+'Sim_Dm_MIP(IxI)'!AY37/'MIP(IxI)_TFEVP'!AY37)-1)*100,0)</f>
        <v>-7.7715611723760958E-14</v>
      </c>
      <c r="AZ37" s="247">
        <f>IFERROR(((+'Sim_Dm_MIP(IxI)'!AZ37/'MIP(IxI)_TFEVP'!AZ37)-1)*100,0)</f>
        <v>-1.5543122344752192E-13</v>
      </c>
      <c r="BA37" s="247">
        <f>IFERROR(((+'Sim_Dm_MIP(IxI)'!BA37/'MIP(IxI)_TFEVP'!BA37)-1)*100,0)</f>
        <v>3.9968028886505635E-13</v>
      </c>
      <c r="BB37" s="247">
        <f>IFERROR(((+'Sim_Dm_MIP(IxI)'!BB37/'MIP(IxI)_TFEVP'!BB37)-1)*100,0)</f>
        <v>5.5511151231257827E-13</v>
      </c>
      <c r="BC37" s="247">
        <f>IFERROR(((+'Sim_Dm_MIP(IxI)'!BC37/'MIP(IxI)_TFEVP'!BC37)-1)*100,0)</f>
        <v>2.2204460492503131E-14</v>
      </c>
      <c r="BD37" s="247">
        <f>IFERROR(((+'Sim_Dm_MIP(IxI)'!BD37/'MIP(IxI)_TFEVP'!BD37)-1)*100,0)</f>
        <v>-7.7715611723760958E-14</v>
      </c>
      <c r="BE37" s="247">
        <f>IFERROR(((+'Sim_Dm_MIP(IxI)'!BE37/'MIP(IxI)_TFEVP'!BE37)-1)*100,0)</f>
        <v>2.4424906541753444E-13</v>
      </c>
      <c r="BF37" s="247">
        <f>IFERROR(((+'Sim_Dm_MIP(IxI)'!BF37/'MIP(IxI)_TFEVP'!BF37)-1)*100,0)</f>
        <v>6.6613381477509392E-14</v>
      </c>
      <c r="BG37" s="247">
        <f>IFERROR(((+'Sim_Dm_MIP(IxI)'!BG37/'MIP(IxI)_TFEVP'!BG37)-1)*100,0)</f>
        <v>-2.7755575615628914E-13</v>
      </c>
      <c r="BH37" s="247">
        <f>IFERROR(((+'Sim_Dm_MIP(IxI)'!BH37/'MIP(IxI)_TFEVP'!BH37)-1)*100,0)</f>
        <v>3.7747582837255322E-13</v>
      </c>
      <c r="BI37" s="247">
        <f>IFERROR(((+'Sim_Dm_MIP(IxI)'!BI37/'MIP(IxI)_TFEVP'!BI37)-1)*100,0)</f>
        <v>1.9984014443252818E-13</v>
      </c>
      <c r="BJ37" s="247">
        <f>IFERROR(((+'Sim_Dm_MIP(IxI)'!BJ37/'MIP(IxI)_TFEVP'!BJ37)-1)*100,0)</f>
        <v>-5.2180482157382357E-13</v>
      </c>
      <c r="BK37" s="247">
        <f>IFERROR(((+'Sim_Dm_MIP(IxI)'!BK37/'MIP(IxI)_TFEVP'!BK37)-1)*100,0)</f>
        <v>6.6613381477509392E-14</v>
      </c>
      <c r="BL37" s="247">
        <f>IFERROR(((+'Sim_Dm_MIP(IxI)'!BL37/'MIP(IxI)_TFEVP'!BL37)-1)*100,0)</f>
        <v>-1.2212453270876722E-13</v>
      </c>
      <c r="BM37" s="247">
        <f>IFERROR(((+'Sim_Dm_MIP(IxI)'!BM37/'MIP(IxI)_TFEVP'!BM37)-1)*100,0)</f>
        <v>-5.5511151231257827E-14</v>
      </c>
      <c r="BN37" s="247">
        <f>IFERROR(((+'Sim_Dm_MIP(IxI)'!BN37/'MIP(IxI)_TFEVP'!BN37)-1)*100,0)</f>
        <v>-1.3322676295501878E-13</v>
      </c>
      <c r="BO37" s="247">
        <f>IFERROR(((+'Sim_Dm_MIP(IxI)'!BO37/'MIP(IxI)_TFEVP'!BO37)-1)*100,0)</f>
        <v>-3.5527136788005009E-13</v>
      </c>
      <c r="BP37" s="247">
        <f>IFERROR(((+'Sim_Dm_MIP(IxI)'!BP37/'MIP(IxI)_TFEVP'!BP37)-1)*100,0)</f>
        <v>6.6613381477509392E-14</v>
      </c>
      <c r="BQ37" s="247">
        <f>IFERROR(((+'Sim_Dm_MIP(IxI)'!BQ37/'MIP(IxI)_TFEVP'!BQ37)-1)*100,0)</f>
        <v>-8.8817841970012523E-14</v>
      </c>
      <c r="BR37" s="247">
        <f>IFERROR(((+'Sim_Dm_MIP(IxI)'!BR37/'MIP(IxI)_TFEVP'!BR37)-1)*100,0)</f>
        <v>-8.8817841970012523E-14</v>
      </c>
      <c r="BS37" s="247">
        <f>IFERROR(((+'Sim_Dm_MIP(IxI)'!BS37/'MIP(IxI)_TFEVP'!BS37)-1)*100,0)</f>
        <v>3.9968028886505635E-13</v>
      </c>
      <c r="BT37" s="247">
        <f>IFERROR(((+'Sim_Dm_MIP(IxI)'!BT37/'MIP(IxI)_TFEVP'!BT37)-1)*100,0)</f>
        <v>-6.6613381477509392E-14</v>
      </c>
      <c r="BU37" s="247">
        <f>IFERROR(((+'Sim_Dm_MIP(IxI)'!BU37/'MIP(IxI)_TFEVP'!BU37)-1)*100,0)</f>
        <v>6.6613381477509392E-14</v>
      </c>
      <c r="BV37" s="247">
        <f>IFERROR(((+'Sim_Dm_MIP(IxI)'!BV37/'MIP(IxI)_TFEVP'!BV37)-1)*100,0)</f>
        <v>2.2204460492503131E-13</v>
      </c>
      <c r="BW37" s="247">
        <f>IFERROR(((+'Sim_Dm_MIP(IxI)'!BW37/'MIP(IxI)_TFEVP'!BW37)-1)*100,0)</f>
        <v>1.5543122344752192E-13</v>
      </c>
      <c r="BX37" s="247">
        <f>IFERROR(((+'Sim_Dm_MIP(IxI)'!BX37/'MIP(IxI)_TFEVP'!BX37)-1)*100,0)</f>
        <v>-1.1102230246251565E-14</v>
      </c>
      <c r="BY37" s="247">
        <f>IFERROR(((+'Sim_Dm_MIP(IxI)'!BY37/'MIP(IxI)_TFEVP'!BY37)-1)*100,0)</f>
        <v>6.6613381477509392E-14</v>
      </c>
      <c r="BZ37" s="247">
        <f>IFERROR(((+'Sim_Dm_MIP(IxI)'!BZ37/'MIP(IxI)_TFEVP'!BZ37)-1)*100,0)</f>
        <v>-1.7763568394002505E-13</v>
      </c>
      <c r="CA37" s="265">
        <f>IFERROR(((+'Sim_Dm_MIP(IxI)'!CA37/'MIP(IxI)_TFEVP'!CA37)-1)*100,0)</f>
        <v>0</v>
      </c>
      <c r="CB37" s="256">
        <f>IFERROR(((+'Sim_Dm_MIP(IxI)'!CB37/'MIP(IxI)_TFEVP'!CB37)-1)*100,0)</f>
        <v>3.1086244689504383E-13</v>
      </c>
      <c r="CC37" s="246">
        <f>IFERROR(((+'Sim_Dm_MIP(IxI)'!CC37/'MIP(IxI)_TFEVP'!CC37)-1)*100,0)</f>
        <v>0</v>
      </c>
      <c r="CD37" s="247">
        <f>IFERROR(((+'Sim_Dm_MIP(IxI)'!CD37/'MIP(IxI)_TFEVP'!CD37)-1)*100,0)</f>
        <v>0</v>
      </c>
      <c r="CE37" s="247">
        <f>IFERROR(((+'Sim_Dm_MIP(IxI)'!CE37/'MIP(IxI)_TFEVP'!CE37)-1)*100,0)</f>
        <v>0</v>
      </c>
      <c r="CF37" s="247">
        <f>IFERROR(((+'Sim_Dm_MIP(IxI)'!CF37/'MIP(IxI)_TFEVP'!CF37)-1)*100,0)</f>
        <v>0</v>
      </c>
      <c r="CG37" s="247">
        <f>IFERROR(((+'Sim_Dm_MIP(IxI)'!CG37/'MIP(IxI)_TFEVP'!CG37)-1)*100,0)</f>
        <v>0</v>
      </c>
      <c r="CH37" s="248">
        <f>IFERROR(((+'Sim_Dm_MIP(IxI)'!CH37/'MIP(IxI)_TFEVP'!CH37)-1)*100,0)</f>
        <v>0</v>
      </c>
      <c r="CI37" s="279">
        <f>IFERROR(((+'Sim_Dm_MIP(IxI)'!CI37/'MIP(IxI)_TFEVP'!CI37)-1)*100,0)</f>
        <v>2.2204460492503131E-14</v>
      </c>
    </row>
    <row r="38" spans="1:87" ht="19.5" x14ac:dyDescent="0.25">
      <c r="A38" s="30"/>
      <c r="B38" s="42" t="s">
        <v>29</v>
      </c>
      <c r="C38" s="43" t="s">
        <v>140</v>
      </c>
      <c r="D38" s="246">
        <f>IFERROR(((+'Sim_Dm_MIP(IxI)'!D38/'MIP(IxI)_TFEVP'!D38)-1)*100,0)</f>
        <v>-2.55351295663786E-13</v>
      </c>
      <c r="E38" s="247">
        <f>IFERROR(((+'Sim_Dm_MIP(IxI)'!E38/'MIP(IxI)_TFEVP'!E38)-1)*100,0)</f>
        <v>-9.9920072216264089E-14</v>
      </c>
      <c r="F38" s="247">
        <f>IFERROR(((+'Sim_Dm_MIP(IxI)'!F38/'MIP(IxI)_TFEVP'!F38)-1)*100,0)</f>
        <v>-1.1102230246251565E-14</v>
      </c>
      <c r="G38" s="247">
        <f>IFERROR(((+'Sim_Dm_MIP(IxI)'!G38/'MIP(IxI)_TFEVP'!G38)-1)*100,0)</f>
        <v>2.6645352591003757E-13</v>
      </c>
      <c r="H38" s="247">
        <f>IFERROR(((+'Sim_Dm_MIP(IxI)'!H38/'MIP(IxI)_TFEVP'!H38)-1)*100,0)</f>
        <v>-4.2188474935755949E-13</v>
      </c>
      <c r="I38" s="247">
        <f>IFERROR(((+'Sim_Dm_MIP(IxI)'!I38/'MIP(IxI)_TFEVP'!I38)-1)*100,0)</f>
        <v>6.8833827526759706E-13</v>
      </c>
      <c r="J38" s="247">
        <f>IFERROR(((+'Sim_Dm_MIP(IxI)'!J38/'MIP(IxI)_TFEVP'!J38)-1)*100,0)</f>
        <v>2.2204460492503131E-14</v>
      </c>
      <c r="K38" s="247">
        <f>IFERROR(((+'Sim_Dm_MIP(IxI)'!K38/'MIP(IxI)_TFEVP'!K38)-1)*100,0)</f>
        <v>1.1102230246251565E-13</v>
      </c>
      <c r="L38" s="247">
        <f>IFERROR(((+'Sim_Dm_MIP(IxI)'!L38/'MIP(IxI)_TFEVP'!L38)-1)*100,0)</f>
        <v>1.3322676295501878E-13</v>
      </c>
      <c r="M38" s="247">
        <f>IFERROR(((+'Sim_Dm_MIP(IxI)'!M38/'MIP(IxI)_TFEVP'!M38)-1)*100,0)</f>
        <v>-1.3322676295501878E-13</v>
      </c>
      <c r="N38" s="247">
        <f>IFERROR(((+'Sim_Dm_MIP(IxI)'!N38/'MIP(IxI)_TFEVP'!N38)-1)*100,0)</f>
        <v>-1.7763568394002505E-13</v>
      </c>
      <c r="O38" s="247">
        <f>IFERROR(((+'Sim_Dm_MIP(IxI)'!O38/'MIP(IxI)_TFEVP'!O38)-1)*100,0)</f>
        <v>4.4408920985006262E-14</v>
      </c>
      <c r="P38" s="247">
        <f>IFERROR(((+'Sim_Dm_MIP(IxI)'!P38/'MIP(IxI)_TFEVP'!P38)-1)*100,0)</f>
        <v>-1.2212453270876722E-13</v>
      </c>
      <c r="Q38" s="247">
        <f>IFERROR(((+'Sim_Dm_MIP(IxI)'!Q38/'MIP(IxI)_TFEVP'!Q38)-1)*100,0)</f>
        <v>2.2204460492503131E-14</v>
      </c>
      <c r="R38" s="247">
        <f>IFERROR(((+'Sim_Dm_MIP(IxI)'!R38/'MIP(IxI)_TFEVP'!R38)-1)*100,0)</f>
        <v>-5.5511151231257827E-14</v>
      </c>
      <c r="S38" s="247">
        <f>IFERROR(((+'Sim_Dm_MIP(IxI)'!S38/'MIP(IxI)_TFEVP'!S38)-1)*100,0)</f>
        <v>-9.9920072216264089E-14</v>
      </c>
      <c r="T38" s="247">
        <f>IFERROR(((+'Sim_Dm_MIP(IxI)'!T38/'MIP(IxI)_TFEVP'!T38)-1)*100,0)</f>
        <v>3.3306690738754696E-13</v>
      </c>
      <c r="U38" s="247">
        <f>IFERROR(((+'Sim_Dm_MIP(IxI)'!U38/'MIP(IxI)_TFEVP'!U38)-1)*100,0)</f>
        <v>-3.219646771412954E-13</v>
      </c>
      <c r="V38" s="247">
        <f>IFERROR(((+'Sim_Dm_MIP(IxI)'!V38/'MIP(IxI)_TFEVP'!V38)-1)*100,0)</f>
        <v>2.4424906541753444E-13</v>
      </c>
      <c r="W38" s="247">
        <f>IFERROR(((+'Sim_Dm_MIP(IxI)'!W38/'MIP(IxI)_TFEVP'!W38)-1)*100,0)</f>
        <v>8.8817841970012523E-14</v>
      </c>
      <c r="X38" s="247">
        <f>IFERROR(((+'Sim_Dm_MIP(IxI)'!X38/'MIP(IxI)_TFEVP'!X38)-1)*100,0)</f>
        <v>1.7763568394002505E-13</v>
      </c>
      <c r="Y38" s="247">
        <f>IFERROR(((+'Sim_Dm_MIP(IxI)'!Y38/'MIP(IxI)_TFEVP'!Y38)-1)*100,0)</f>
        <v>-1.8873791418627661E-13</v>
      </c>
      <c r="Z38" s="247">
        <f>IFERROR(((+'Sim_Dm_MIP(IxI)'!Z38/'MIP(IxI)_TFEVP'!Z38)-1)*100,0)</f>
        <v>4.4408920985006262E-14</v>
      </c>
      <c r="AA38" s="247">
        <f>IFERROR(((+'Sim_Dm_MIP(IxI)'!AA38/'MIP(IxI)_TFEVP'!AA38)-1)*100,0)</f>
        <v>1.3322676295501878E-13</v>
      </c>
      <c r="AB38" s="247">
        <f>IFERROR(((+'Sim_Dm_MIP(IxI)'!AB38/'MIP(IxI)_TFEVP'!AB38)-1)*100,0)</f>
        <v>3.3306690738754696E-13</v>
      </c>
      <c r="AC38" s="247">
        <f>IFERROR(((+'Sim_Dm_MIP(IxI)'!AC38/'MIP(IxI)_TFEVP'!AC38)-1)*100,0)</f>
        <v>4.4408920985006262E-13</v>
      </c>
      <c r="AD38" s="247">
        <f>IFERROR(((+'Sim_Dm_MIP(IxI)'!AD38/'MIP(IxI)_TFEVP'!AD38)-1)*100,0)</f>
        <v>2.886579864025407E-13</v>
      </c>
      <c r="AE38" s="247">
        <f>IFERROR(((+'Sim_Dm_MIP(IxI)'!AE38/'MIP(IxI)_TFEVP'!AE38)-1)*100,0)</f>
        <v>-7.7715611723760958E-14</v>
      </c>
      <c r="AF38" s="247">
        <f>IFERROR(((+'Sim_Dm_MIP(IxI)'!AF38/'MIP(IxI)_TFEVP'!AF38)-1)*100,0)</f>
        <v>-1.3322676295501878E-13</v>
      </c>
      <c r="AG38" s="247">
        <f>IFERROR(((+'Sim_Dm_MIP(IxI)'!AG38/'MIP(IxI)_TFEVP'!AG38)-1)*100,0)</f>
        <v>7.3274719625260332E-13</v>
      </c>
      <c r="AH38" s="247">
        <f>IFERROR(((+'Sim_Dm_MIP(IxI)'!AH38/'MIP(IxI)_TFEVP'!AH38)-1)*100,0)</f>
        <v>3.3306690738754696E-13</v>
      </c>
      <c r="AI38" s="247">
        <f>IFERROR(((+'Sim_Dm_MIP(IxI)'!AI38/'MIP(IxI)_TFEVP'!AI38)-1)*100,0)</f>
        <v>-1.5543122344752192E-13</v>
      </c>
      <c r="AJ38" s="247">
        <f>IFERROR(((+'Sim_Dm_MIP(IxI)'!AJ38/'MIP(IxI)_TFEVP'!AJ38)-1)*100,0)</f>
        <v>0</v>
      </c>
      <c r="AK38" s="247">
        <f>IFERROR(((+'Sim_Dm_MIP(IxI)'!AK38/'MIP(IxI)_TFEVP'!AK38)-1)*100,0)</f>
        <v>6.6613381477509392E-14</v>
      </c>
      <c r="AL38" s="247">
        <f>IFERROR(((+'Sim_Dm_MIP(IxI)'!AL38/'MIP(IxI)_TFEVP'!AL38)-1)*100,0)</f>
        <v>-2.4424906541753444E-13</v>
      </c>
      <c r="AM38" s="247">
        <f>IFERROR(((+'Sim_Dm_MIP(IxI)'!AM38/'MIP(IxI)_TFEVP'!AM38)-1)*100,0)</f>
        <v>6.6613381477509392E-14</v>
      </c>
      <c r="AN38" s="247">
        <f>IFERROR(((+'Sim_Dm_MIP(IxI)'!AN38/'MIP(IxI)_TFEVP'!AN38)-1)*100,0)</f>
        <v>-1.1102230246251565E-14</v>
      </c>
      <c r="AO38" s="247">
        <f>IFERROR(((+'Sim_Dm_MIP(IxI)'!AO38/'MIP(IxI)_TFEVP'!AO38)-1)*100,0)</f>
        <v>6.6613381477509392E-14</v>
      </c>
      <c r="AP38" s="247">
        <f>IFERROR(((+'Sim_Dm_MIP(IxI)'!AP38/'MIP(IxI)_TFEVP'!AP38)-1)*100,0)</f>
        <v>2.2204460492503131E-13</v>
      </c>
      <c r="AQ38" s="247">
        <f>IFERROR(((+'Sim_Dm_MIP(IxI)'!AQ38/'MIP(IxI)_TFEVP'!AQ38)-1)*100,0)</f>
        <v>1.9984014443252818E-13</v>
      </c>
      <c r="AR38" s="247">
        <f>IFERROR(((+'Sim_Dm_MIP(IxI)'!AR38/'MIP(IxI)_TFEVP'!AR38)-1)*100,0)</f>
        <v>-9.9920072216264089E-14</v>
      </c>
      <c r="AS38" s="247">
        <f>IFERROR(((+'Sim_Dm_MIP(IxI)'!AS38/'MIP(IxI)_TFEVP'!AS38)-1)*100,0)</f>
        <v>2.2204460492503131E-14</v>
      </c>
      <c r="AT38" s="247">
        <f>IFERROR(((+'Sim_Dm_MIP(IxI)'!AT38/'MIP(IxI)_TFEVP'!AT38)-1)*100,0)</f>
        <v>-2.1094237467877974E-13</v>
      </c>
      <c r="AU38" s="247">
        <f>IFERROR(((+'Sim_Dm_MIP(IxI)'!AU38/'MIP(IxI)_TFEVP'!AU38)-1)*100,0)</f>
        <v>-1.9984014443252818E-13</v>
      </c>
      <c r="AV38" s="247">
        <f>IFERROR(((+'Sim_Dm_MIP(IxI)'!AV38/'MIP(IxI)_TFEVP'!AV38)-1)*100,0)</f>
        <v>-5.5511151231257827E-14</v>
      </c>
      <c r="AW38" s="247">
        <f>IFERROR(((+'Sim_Dm_MIP(IxI)'!AW38/'MIP(IxI)_TFEVP'!AW38)-1)*100,0)</f>
        <v>-4.3298697960381105E-13</v>
      </c>
      <c r="AX38" s="247">
        <f>IFERROR(((+'Sim_Dm_MIP(IxI)'!AX38/'MIP(IxI)_TFEVP'!AX38)-1)*100,0)</f>
        <v>-6.6613381477509392E-14</v>
      </c>
      <c r="AY38" s="247">
        <f>IFERROR(((+'Sim_Dm_MIP(IxI)'!AY38/'MIP(IxI)_TFEVP'!AY38)-1)*100,0)</f>
        <v>6.6613381477509392E-14</v>
      </c>
      <c r="AZ38" s="247">
        <f>IFERROR(((+'Sim_Dm_MIP(IxI)'!AZ38/'MIP(IxI)_TFEVP'!AZ38)-1)*100,0)</f>
        <v>-2.4424906541753444E-13</v>
      </c>
      <c r="BA38" s="247">
        <f>IFERROR(((+'Sim_Dm_MIP(IxI)'!BA38/'MIP(IxI)_TFEVP'!BA38)-1)*100,0)</f>
        <v>4.6629367034256575E-13</v>
      </c>
      <c r="BB38" s="247">
        <f>IFERROR(((+'Sim_Dm_MIP(IxI)'!BB38/'MIP(IxI)_TFEVP'!BB38)-1)*100,0)</f>
        <v>8.8817841970012523E-14</v>
      </c>
      <c r="BC38" s="247">
        <f>IFERROR(((+'Sim_Dm_MIP(IxI)'!BC38/'MIP(IxI)_TFEVP'!BC38)-1)*100,0)</f>
        <v>4.4408920985006262E-14</v>
      </c>
      <c r="BD38" s="247">
        <f>IFERROR(((+'Sim_Dm_MIP(IxI)'!BD38/'MIP(IxI)_TFEVP'!BD38)-1)*100,0)</f>
        <v>4.4408920985006262E-14</v>
      </c>
      <c r="BE38" s="247">
        <f>IFERROR(((+'Sim_Dm_MIP(IxI)'!BE38/'MIP(IxI)_TFEVP'!BE38)-1)*100,0)</f>
        <v>6.8833827526759706E-13</v>
      </c>
      <c r="BF38" s="247">
        <f>IFERROR(((+'Sim_Dm_MIP(IxI)'!BF38/'MIP(IxI)_TFEVP'!BF38)-1)*100,0)</f>
        <v>-1.7763568394002505E-13</v>
      </c>
      <c r="BG38" s="247">
        <f>IFERROR(((+'Sim_Dm_MIP(IxI)'!BG38/'MIP(IxI)_TFEVP'!BG38)-1)*100,0)</f>
        <v>-1.4432899320127035E-13</v>
      </c>
      <c r="BH38" s="247">
        <f>IFERROR(((+'Sim_Dm_MIP(IxI)'!BH38/'MIP(IxI)_TFEVP'!BH38)-1)*100,0)</f>
        <v>1.5543122344752192E-13</v>
      </c>
      <c r="BI38" s="247">
        <f>IFERROR(((+'Sim_Dm_MIP(IxI)'!BI38/'MIP(IxI)_TFEVP'!BI38)-1)*100,0)</f>
        <v>2.2204460492503131E-13</v>
      </c>
      <c r="BJ38" s="247">
        <f>IFERROR(((+'Sim_Dm_MIP(IxI)'!BJ38/'MIP(IxI)_TFEVP'!BJ38)-1)*100,0)</f>
        <v>-4.5519144009631418E-13</v>
      </c>
      <c r="BK38" s="247">
        <f>IFERROR(((+'Sim_Dm_MIP(IxI)'!BK38/'MIP(IxI)_TFEVP'!BK38)-1)*100,0)</f>
        <v>1.3322676295501878E-13</v>
      </c>
      <c r="BL38" s="247">
        <f>IFERROR(((+'Sim_Dm_MIP(IxI)'!BL38/'MIP(IxI)_TFEVP'!BL38)-1)*100,0)</f>
        <v>-4.1078251911130792E-13</v>
      </c>
      <c r="BM38" s="247">
        <f>IFERROR(((+'Sim_Dm_MIP(IxI)'!BM38/'MIP(IxI)_TFEVP'!BM38)-1)*100,0)</f>
        <v>8.8817841970012523E-14</v>
      </c>
      <c r="BN38" s="247">
        <f>IFERROR(((+'Sim_Dm_MIP(IxI)'!BN38/'MIP(IxI)_TFEVP'!BN38)-1)*100,0)</f>
        <v>-4.2188474935755949E-13</v>
      </c>
      <c r="BO38" s="247">
        <f>IFERROR(((+'Sim_Dm_MIP(IxI)'!BO38/'MIP(IxI)_TFEVP'!BO38)-1)*100,0)</f>
        <v>2.2204460492503131E-14</v>
      </c>
      <c r="BP38" s="247">
        <f>IFERROR(((+'Sim_Dm_MIP(IxI)'!BP38/'MIP(IxI)_TFEVP'!BP38)-1)*100,0)</f>
        <v>-1.3322676295501878E-13</v>
      </c>
      <c r="BQ38" s="247">
        <f>IFERROR(((+'Sim_Dm_MIP(IxI)'!BQ38/'MIP(IxI)_TFEVP'!BQ38)-1)*100,0)</f>
        <v>1.7763568394002505E-13</v>
      </c>
      <c r="BR38" s="247">
        <f>IFERROR(((+'Sim_Dm_MIP(IxI)'!BR38/'MIP(IxI)_TFEVP'!BR38)-1)*100,0)</f>
        <v>1.7763568394002505E-13</v>
      </c>
      <c r="BS38" s="247">
        <f>IFERROR(((+'Sim_Dm_MIP(IxI)'!BS38/'MIP(IxI)_TFEVP'!BS38)-1)*100,0)</f>
        <v>5.773159728050814E-13</v>
      </c>
      <c r="BT38" s="247">
        <f>IFERROR(((+'Sim_Dm_MIP(IxI)'!BT38/'MIP(IxI)_TFEVP'!BT38)-1)*100,0)</f>
        <v>-1.6653345369377348E-13</v>
      </c>
      <c r="BU38" s="247">
        <f>IFERROR(((+'Sim_Dm_MIP(IxI)'!BU38/'MIP(IxI)_TFEVP'!BU38)-1)*100,0)</f>
        <v>4.4408920985006262E-14</v>
      </c>
      <c r="BV38" s="247">
        <f>IFERROR(((+'Sim_Dm_MIP(IxI)'!BV38/'MIP(IxI)_TFEVP'!BV38)-1)*100,0)</f>
        <v>4.6629367034256575E-13</v>
      </c>
      <c r="BW38" s="247">
        <f>IFERROR(((+'Sim_Dm_MIP(IxI)'!BW38/'MIP(IxI)_TFEVP'!BW38)-1)*100,0)</f>
        <v>-7.7715611723760958E-14</v>
      </c>
      <c r="BX38" s="247">
        <f>IFERROR(((+'Sim_Dm_MIP(IxI)'!BX38/'MIP(IxI)_TFEVP'!BX38)-1)*100,0)</f>
        <v>4.4408920985006262E-13</v>
      </c>
      <c r="BY38" s="247">
        <f>IFERROR(((+'Sim_Dm_MIP(IxI)'!BY38/'MIP(IxI)_TFEVP'!BY38)-1)*100,0)</f>
        <v>-1.3322676295501878E-13</v>
      </c>
      <c r="BZ38" s="247">
        <f>IFERROR(((+'Sim_Dm_MIP(IxI)'!BZ38/'MIP(IxI)_TFEVP'!BZ38)-1)*100,0)</f>
        <v>-1.8873791418627661E-13</v>
      </c>
      <c r="CA38" s="265">
        <f>IFERROR(((+'Sim_Dm_MIP(IxI)'!CA38/'MIP(IxI)_TFEVP'!CA38)-1)*100,0)</f>
        <v>0</v>
      </c>
      <c r="CB38" s="256">
        <f>IFERROR(((+'Sim_Dm_MIP(IxI)'!CB38/'MIP(IxI)_TFEVP'!CB38)-1)*100,0)</f>
        <v>-2.55351295663786E-13</v>
      </c>
      <c r="CC38" s="246">
        <f>IFERROR(((+'Sim_Dm_MIP(IxI)'!CC38/'MIP(IxI)_TFEVP'!CC38)-1)*100,0)</f>
        <v>0</v>
      </c>
      <c r="CD38" s="247">
        <f>IFERROR(((+'Sim_Dm_MIP(IxI)'!CD38/'MIP(IxI)_TFEVP'!CD38)-1)*100,0)</f>
        <v>0</v>
      </c>
      <c r="CE38" s="247">
        <f>IFERROR(((+'Sim_Dm_MIP(IxI)'!CE38/'MIP(IxI)_TFEVP'!CE38)-1)*100,0)</f>
        <v>0</v>
      </c>
      <c r="CF38" s="247">
        <f>IFERROR(((+'Sim_Dm_MIP(IxI)'!CF38/'MIP(IxI)_TFEVP'!CF38)-1)*100,0)</f>
        <v>0</v>
      </c>
      <c r="CG38" s="247">
        <f>IFERROR(((+'Sim_Dm_MIP(IxI)'!CG38/'MIP(IxI)_TFEVP'!CG38)-1)*100,0)</f>
        <v>0</v>
      </c>
      <c r="CH38" s="248">
        <f>IFERROR(((+'Sim_Dm_MIP(IxI)'!CH38/'MIP(IxI)_TFEVP'!CH38)-1)*100,0)</f>
        <v>0</v>
      </c>
      <c r="CI38" s="279">
        <f>IFERROR(((+'Sim_Dm_MIP(IxI)'!CI38/'MIP(IxI)_TFEVP'!CI38)-1)*100,0)</f>
        <v>4.4408920985006262E-14</v>
      </c>
    </row>
    <row r="39" spans="1:87" ht="19.5" x14ac:dyDescent="0.25">
      <c r="A39" s="30"/>
      <c r="B39" s="42" t="s">
        <v>30</v>
      </c>
      <c r="C39" s="43" t="s">
        <v>141</v>
      </c>
      <c r="D39" s="246">
        <f>IFERROR(((+'Sim_Dm_MIP(IxI)'!D39/'MIP(IxI)_TFEVP'!D39)-1)*100,0)</f>
        <v>-2.9976021664879227E-13</v>
      </c>
      <c r="E39" s="247">
        <f>IFERROR(((+'Sim_Dm_MIP(IxI)'!E39/'MIP(IxI)_TFEVP'!E39)-1)*100,0)</f>
        <v>0</v>
      </c>
      <c r="F39" s="247">
        <f>IFERROR(((+'Sim_Dm_MIP(IxI)'!F39/'MIP(IxI)_TFEVP'!F39)-1)*100,0)</f>
        <v>6.6613381477509392E-14</v>
      </c>
      <c r="G39" s="247">
        <f>IFERROR(((+'Sim_Dm_MIP(IxI)'!G39/'MIP(IxI)_TFEVP'!G39)-1)*100,0)</f>
        <v>2.6645352591003757E-13</v>
      </c>
      <c r="H39" s="247">
        <f>IFERROR(((+'Sim_Dm_MIP(IxI)'!H39/'MIP(IxI)_TFEVP'!H39)-1)*100,0)</f>
        <v>-3.4416913763379853E-13</v>
      </c>
      <c r="I39" s="247">
        <f>IFERROR(((+'Sim_Dm_MIP(IxI)'!I39/'MIP(IxI)_TFEVP'!I39)-1)*100,0)</f>
        <v>3.7747582837255322E-13</v>
      </c>
      <c r="J39" s="247">
        <f>IFERROR(((+'Sim_Dm_MIP(IxI)'!J39/'MIP(IxI)_TFEVP'!J39)-1)*100,0)</f>
        <v>-9.9920072216264089E-14</v>
      </c>
      <c r="K39" s="247">
        <f>IFERROR(((+'Sim_Dm_MIP(IxI)'!K39/'MIP(IxI)_TFEVP'!K39)-1)*100,0)</f>
        <v>0</v>
      </c>
      <c r="L39" s="247">
        <f>IFERROR(((+'Sim_Dm_MIP(IxI)'!L39/'MIP(IxI)_TFEVP'!L39)-1)*100,0)</f>
        <v>2.2204460492503131E-14</v>
      </c>
      <c r="M39" s="247">
        <f>IFERROR(((+'Sim_Dm_MIP(IxI)'!M39/'MIP(IxI)_TFEVP'!M39)-1)*100,0)</f>
        <v>-1.4432899320127035E-13</v>
      </c>
      <c r="N39" s="247">
        <f>IFERROR(((+'Sim_Dm_MIP(IxI)'!N39/'MIP(IxI)_TFEVP'!N39)-1)*100,0)</f>
        <v>-1.9984014443252818E-13</v>
      </c>
      <c r="O39" s="247">
        <f>IFERROR(((+'Sim_Dm_MIP(IxI)'!O39/'MIP(IxI)_TFEVP'!O39)-1)*100,0)</f>
        <v>-2.886579864025407E-13</v>
      </c>
      <c r="P39" s="247">
        <f>IFERROR(((+'Sim_Dm_MIP(IxI)'!P39/'MIP(IxI)_TFEVP'!P39)-1)*100,0)</f>
        <v>1.9984014443252818E-13</v>
      </c>
      <c r="Q39" s="247">
        <f>IFERROR(((+'Sim_Dm_MIP(IxI)'!Q39/'MIP(IxI)_TFEVP'!Q39)-1)*100,0)</f>
        <v>5.5511151231257827E-13</v>
      </c>
      <c r="R39" s="247">
        <f>IFERROR(((+'Sim_Dm_MIP(IxI)'!R39/'MIP(IxI)_TFEVP'!R39)-1)*100,0)</f>
        <v>-1.5543122344752192E-13</v>
      </c>
      <c r="S39" s="247">
        <f>IFERROR(((+'Sim_Dm_MIP(IxI)'!S39/'MIP(IxI)_TFEVP'!S39)-1)*100,0)</f>
        <v>-2.7755575615628914E-13</v>
      </c>
      <c r="T39" s="247">
        <f>IFERROR(((+'Sim_Dm_MIP(IxI)'!T39/'MIP(IxI)_TFEVP'!T39)-1)*100,0)</f>
        <v>2.886579864025407E-13</v>
      </c>
      <c r="U39" s="247">
        <f>IFERROR(((+'Sim_Dm_MIP(IxI)'!U39/'MIP(IxI)_TFEVP'!U39)-1)*100,0)</f>
        <v>8.8817841970012523E-14</v>
      </c>
      <c r="V39" s="247">
        <f>IFERROR(((+'Sim_Dm_MIP(IxI)'!V39/'MIP(IxI)_TFEVP'!V39)-1)*100,0)</f>
        <v>4.4408920985006262E-14</v>
      </c>
      <c r="W39" s="247">
        <f>IFERROR(((+'Sim_Dm_MIP(IxI)'!W39/'MIP(IxI)_TFEVP'!W39)-1)*100,0)</f>
        <v>2.2204460492503131E-13</v>
      </c>
      <c r="X39" s="247">
        <f>IFERROR(((+'Sim_Dm_MIP(IxI)'!X39/'MIP(IxI)_TFEVP'!X39)-1)*100,0)</f>
        <v>2.886579864025407E-13</v>
      </c>
      <c r="Y39" s="247">
        <f>IFERROR(((+'Sim_Dm_MIP(IxI)'!Y39/'MIP(IxI)_TFEVP'!Y39)-1)*100,0)</f>
        <v>-2.2204460492503131E-14</v>
      </c>
      <c r="Z39" s="247">
        <f>IFERROR(((+'Sim_Dm_MIP(IxI)'!Z39/'MIP(IxI)_TFEVP'!Z39)-1)*100,0)</f>
        <v>-5.5511151231257827E-14</v>
      </c>
      <c r="AA39" s="247">
        <f>IFERROR(((+'Sim_Dm_MIP(IxI)'!AA39/'MIP(IxI)_TFEVP'!AA39)-1)*100,0)</f>
        <v>1.7763568394002505E-13</v>
      </c>
      <c r="AB39" s="247">
        <f>IFERROR(((+'Sim_Dm_MIP(IxI)'!AB39/'MIP(IxI)_TFEVP'!AB39)-1)*100,0)</f>
        <v>1.1102230246251565E-13</v>
      </c>
      <c r="AC39" s="247">
        <f>IFERROR(((+'Sim_Dm_MIP(IxI)'!AC39/'MIP(IxI)_TFEVP'!AC39)-1)*100,0)</f>
        <v>7.7715611723760958E-13</v>
      </c>
      <c r="AD39" s="247">
        <f>IFERROR(((+'Sim_Dm_MIP(IxI)'!AD39/'MIP(IxI)_TFEVP'!AD39)-1)*100,0)</f>
        <v>-6.6613381477509392E-14</v>
      </c>
      <c r="AE39" s="247">
        <f>IFERROR(((+'Sim_Dm_MIP(IxI)'!AE39/'MIP(IxI)_TFEVP'!AE39)-1)*100,0)</f>
        <v>-4.7739590058881731E-13</v>
      </c>
      <c r="AF39" s="247">
        <f>IFERROR(((+'Sim_Dm_MIP(IxI)'!AF39/'MIP(IxI)_TFEVP'!AF39)-1)*100,0)</f>
        <v>-2.9976021664879227E-13</v>
      </c>
      <c r="AG39" s="247">
        <f>IFERROR(((+'Sim_Dm_MIP(IxI)'!AG39/'MIP(IxI)_TFEVP'!AG39)-1)*100,0)</f>
        <v>5.1070259132757201E-13</v>
      </c>
      <c r="AH39" s="247">
        <f>IFERROR(((+'Sim_Dm_MIP(IxI)'!AH39/'MIP(IxI)_TFEVP'!AH39)-1)*100,0)</f>
        <v>6.4392935428259079E-13</v>
      </c>
      <c r="AI39" s="247">
        <f>IFERROR(((+'Sim_Dm_MIP(IxI)'!AI39/'MIP(IxI)_TFEVP'!AI39)-1)*100,0)</f>
        <v>1.3322676295501878E-13</v>
      </c>
      <c r="AJ39" s="247">
        <f>IFERROR(((+'Sim_Dm_MIP(IxI)'!AJ39/'MIP(IxI)_TFEVP'!AJ39)-1)*100,0)</f>
        <v>0</v>
      </c>
      <c r="AK39" s="247">
        <f>IFERROR(((+'Sim_Dm_MIP(IxI)'!AK39/'MIP(IxI)_TFEVP'!AK39)-1)*100,0)</f>
        <v>8.8817841970012523E-14</v>
      </c>
      <c r="AL39" s="247">
        <f>IFERROR(((+'Sim_Dm_MIP(IxI)'!AL39/'MIP(IxI)_TFEVP'!AL39)-1)*100,0)</f>
        <v>2.6645352591003757E-13</v>
      </c>
      <c r="AM39" s="247">
        <f>IFERROR(((+'Sim_Dm_MIP(IxI)'!AM39/'MIP(IxI)_TFEVP'!AM39)-1)*100,0)</f>
        <v>-8.8817841970012523E-14</v>
      </c>
      <c r="AN39" s="247">
        <f>IFERROR(((+'Sim_Dm_MIP(IxI)'!AN39/'MIP(IxI)_TFEVP'!AN39)-1)*100,0)</f>
        <v>-2.4424906541753444E-13</v>
      </c>
      <c r="AO39" s="247">
        <f>IFERROR(((+'Sim_Dm_MIP(IxI)'!AO39/'MIP(IxI)_TFEVP'!AO39)-1)*100,0)</f>
        <v>2.4424906541753444E-13</v>
      </c>
      <c r="AP39" s="247">
        <f>IFERROR(((+'Sim_Dm_MIP(IxI)'!AP39/'MIP(IxI)_TFEVP'!AP39)-1)*100,0)</f>
        <v>-1.1102230246251565E-14</v>
      </c>
      <c r="AQ39" s="247">
        <f>IFERROR(((+'Sim_Dm_MIP(IxI)'!AQ39/'MIP(IxI)_TFEVP'!AQ39)-1)*100,0)</f>
        <v>4.4408920985006262E-14</v>
      </c>
      <c r="AR39" s="247">
        <f>IFERROR(((+'Sim_Dm_MIP(IxI)'!AR39/'MIP(IxI)_TFEVP'!AR39)-1)*100,0)</f>
        <v>-6.6613381477509392E-14</v>
      </c>
      <c r="AS39" s="247">
        <f>IFERROR(((+'Sim_Dm_MIP(IxI)'!AS39/'MIP(IxI)_TFEVP'!AS39)-1)*100,0)</f>
        <v>2.2204460492503131E-14</v>
      </c>
      <c r="AT39" s="247">
        <f>IFERROR(((+'Sim_Dm_MIP(IxI)'!AT39/'MIP(IxI)_TFEVP'!AT39)-1)*100,0)</f>
        <v>-5.5511151231257827E-14</v>
      </c>
      <c r="AU39" s="247">
        <f>IFERROR(((+'Sim_Dm_MIP(IxI)'!AU39/'MIP(IxI)_TFEVP'!AU39)-1)*100,0)</f>
        <v>4.4408920985006262E-14</v>
      </c>
      <c r="AV39" s="247">
        <f>IFERROR(((+'Sim_Dm_MIP(IxI)'!AV39/'MIP(IxI)_TFEVP'!AV39)-1)*100,0)</f>
        <v>-2.886579864025407E-13</v>
      </c>
      <c r="AW39" s="247">
        <f>IFERROR(((+'Sim_Dm_MIP(IxI)'!AW39/'MIP(IxI)_TFEVP'!AW39)-1)*100,0)</f>
        <v>-4.6629367034256575E-13</v>
      </c>
      <c r="AX39" s="247">
        <f>IFERROR(((+'Sim_Dm_MIP(IxI)'!AX39/'MIP(IxI)_TFEVP'!AX39)-1)*100,0)</f>
        <v>-2.1094237467877974E-13</v>
      </c>
      <c r="AY39" s="247">
        <f>IFERROR(((+'Sim_Dm_MIP(IxI)'!AY39/'MIP(IxI)_TFEVP'!AY39)-1)*100,0)</f>
        <v>1.1102230246251565E-13</v>
      </c>
      <c r="AZ39" s="247">
        <f>IFERROR(((+'Sim_Dm_MIP(IxI)'!AZ39/'MIP(IxI)_TFEVP'!AZ39)-1)*100,0)</f>
        <v>1.1102230246251565E-13</v>
      </c>
      <c r="BA39" s="247">
        <f>IFERROR(((+'Sim_Dm_MIP(IxI)'!BA39/'MIP(IxI)_TFEVP'!BA39)-1)*100,0)</f>
        <v>1.7763568394002505E-13</v>
      </c>
      <c r="BB39" s="247">
        <f>IFERROR(((+'Sim_Dm_MIP(IxI)'!BB39/'MIP(IxI)_TFEVP'!BB39)-1)*100,0)</f>
        <v>3.3306690738754696E-13</v>
      </c>
      <c r="BC39" s="247">
        <f>IFERROR(((+'Sim_Dm_MIP(IxI)'!BC39/'MIP(IxI)_TFEVP'!BC39)-1)*100,0)</f>
        <v>-8.8817841970012523E-14</v>
      </c>
      <c r="BD39" s="247">
        <f>IFERROR(((+'Sim_Dm_MIP(IxI)'!BD39/'MIP(IxI)_TFEVP'!BD39)-1)*100,0)</f>
        <v>4.4408920985006262E-14</v>
      </c>
      <c r="BE39" s="247">
        <f>IFERROR(((+'Sim_Dm_MIP(IxI)'!BE39/'MIP(IxI)_TFEVP'!BE39)-1)*100,0)</f>
        <v>5.773159728050814E-13</v>
      </c>
      <c r="BF39" s="247">
        <f>IFERROR(((+'Sim_Dm_MIP(IxI)'!BF39/'MIP(IxI)_TFEVP'!BF39)-1)*100,0)</f>
        <v>3.9968028886505635E-13</v>
      </c>
      <c r="BG39" s="247">
        <f>IFERROR(((+'Sim_Dm_MIP(IxI)'!BG39/'MIP(IxI)_TFEVP'!BG39)-1)*100,0)</f>
        <v>-1.8873791418627661E-13</v>
      </c>
      <c r="BH39" s="247">
        <f>IFERROR(((+'Sim_Dm_MIP(IxI)'!BH39/'MIP(IxI)_TFEVP'!BH39)-1)*100,0)</f>
        <v>-3.3306690738754696E-14</v>
      </c>
      <c r="BI39" s="247">
        <f>IFERROR(((+'Sim_Dm_MIP(IxI)'!BI39/'MIP(IxI)_TFEVP'!BI39)-1)*100,0)</f>
        <v>3.3306690738754696E-13</v>
      </c>
      <c r="BJ39" s="247">
        <f>IFERROR(((+'Sim_Dm_MIP(IxI)'!BJ39/'MIP(IxI)_TFEVP'!BJ39)-1)*100,0)</f>
        <v>-5.5511151231257827E-13</v>
      </c>
      <c r="BK39" s="247">
        <f>IFERROR(((+'Sim_Dm_MIP(IxI)'!BK39/'MIP(IxI)_TFEVP'!BK39)-1)*100,0)</f>
        <v>1.7763568394002505E-13</v>
      </c>
      <c r="BL39" s="247">
        <f>IFERROR(((+'Sim_Dm_MIP(IxI)'!BL39/'MIP(IxI)_TFEVP'!BL39)-1)*100,0)</f>
        <v>-4.5519144009631418E-13</v>
      </c>
      <c r="BM39" s="247">
        <f>IFERROR(((+'Sim_Dm_MIP(IxI)'!BM39/'MIP(IxI)_TFEVP'!BM39)-1)*100,0)</f>
        <v>-1.1102230246251565E-13</v>
      </c>
      <c r="BN39" s="247">
        <f>IFERROR(((+'Sim_Dm_MIP(IxI)'!BN39/'MIP(IxI)_TFEVP'!BN39)-1)*100,0)</f>
        <v>-3.3306690738754696E-13</v>
      </c>
      <c r="BO39" s="247">
        <f>IFERROR(((+'Sim_Dm_MIP(IxI)'!BO39/'MIP(IxI)_TFEVP'!BO39)-1)*100,0)</f>
        <v>1.1102230246251565E-13</v>
      </c>
      <c r="BP39" s="247">
        <f>IFERROR(((+'Sim_Dm_MIP(IxI)'!BP39/'MIP(IxI)_TFEVP'!BP39)-1)*100,0)</f>
        <v>2.2204460492503131E-14</v>
      </c>
      <c r="BQ39" s="247">
        <f>IFERROR(((+'Sim_Dm_MIP(IxI)'!BQ39/'MIP(IxI)_TFEVP'!BQ39)-1)*100,0)</f>
        <v>-1.9984014443252818E-13</v>
      </c>
      <c r="BR39" s="247">
        <f>IFERROR(((+'Sim_Dm_MIP(IxI)'!BR39/'MIP(IxI)_TFEVP'!BR39)-1)*100,0)</f>
        <v>-1.1102230246251565E-14</v>
      </c>
      <c r="BS39" s="247">
        <f>IFERROR(((+'Sim_Dm_MIP(IxI)'!BS39/'MIP(IxI)_TFEVP'!BS39)-1)*100,0)</f>
        <v>3.9968028886505635E-13</v>
      </c>
      <c r="BT39" s="247">
        <f>IFERROR(((+'Sim_Dm_MIP(IxI)'!BT39/'MIP(IxI)_TFEVP'!BT39)-1)*100,0)</f>
        <v>2.2204460492503131E-14</v>
      </c>
      <c r="BU39" s="247">
        <f>IFERROR(((+'Sim_Dm_MIP(IxI)'!BU39/'MIP(IxI)_TFEVP'!BU39)-1)*100,0)</f>
        <v>1.3322676295501878E-13</v>
      </c>
      <c r="BV39" s="247">
        <f>IFERROR(((+'Sim_Dm_MIP(IxI)'!BV39/'MIP(IxI)_TFEVP'!BV39)-1)*100,0)</f>
        <v>3.1086244689504383E-13</v>
      </c>
      <c r="BW39" s="247">
        <f>IFERROR(((+'Sim_Dm_MIP(IxI)'!BW39/'MIP(IxI)_TFEVP'!BW39)-1)*100,0)</f>
        <v>-5.5511151231257827E-14</v>
      </c>
      <c r="BX39" s="247">
        <f>IFERROR(((+'Sim_Dm_MIP(IxI)'!BX39/'MIP(IxI)_TFEVP'!BX39)-1)*100,0)</f>
        <v>-4.4408920985006262E-14</v>
      </c>
      <c r="BY39" s="247">
        <f>IFERROR(((+'Sim_Dm_MIP(IxI)'!BY39/'MIP(IxI)_TFEVP'!BY39)-1)*100,0)</f>
        <v>3.9968028886505635E-13</v>
      </c>
      <c r="BZ39" s="247">
        <f>IFERROR(((+'Sim_Dm_MIP(IxI)'!BZ39/'MIP(IxI)_TFEVP'!BZ39)-1)*100,0)</f>
        <v>-5.1070259132757201E-13</v>
      </c>
      <c r="CA39" s="265">
        <f>IFERROR(((+'Sim_Dm_MIP(IxI)'!CA39/'MIP(IxI)_TFEVP'!CA39)-1)*100,0)</f>
        <v>0</v>
      </c>
      <c r="CB39" s="256">
        <f>IFERROR(((+'Sim_Dm_MIP(IxI)'!CB39/'MIP(IxI)_TFEVP'!CB39)-1)*100,0)</f>
        <v>-1.2212453270876722E-13</v>
      </c>
      <c r="CC39" s="246">
        <f>IFERROR(((+'Sim_Dm_MIP(IxI)'!CC39/'MIP(IxI)_TFEVP'!CC39)-1)*100,0)</f>
        <v>0</v>
      </c>
      <c r="CD39" s="247">
        <f>IFERROR(((+'Sim_Dm_MIP(IxI)'!CD39/'MIP(IxI)_TFEVP'!CD39)-1)*100,0)</f>
        <v>0</v>
      </c>
      <c r="CE39" s="247">
        <f>IFERROR(((+'Sim_Dm_MIP(IxI)'!CE39/'MIP(IxI)_TFEVP'!CE39)-1)*100,0)</f>
        <v>0</v>
      </c>
      <c r="CF39" s="247">
        <f>IFERROR(((+'Sim_Dm_MIP(IxI)'!CF39/'MIP(IxI)_TFEVP'!CF39)-1)*100,0)</f>
        <v>0</v>
      </c>
      <c r="CG39" s="247">
        <f>IFERROR(((+'Sim_Dm_MIP(IxI)'!CG39/'MIP(IxI)_TFEVP'!CG39)-1)*100,0)</f>
        <v>0</v>
      </c>
      <c r="CH39" s="248">
        <f>IFERROR(((+'Sim_Dm_MIP(IxI)'!CH39/'MIP(IxI)_TFEVP'!CH39)-1)*100,0)</f>
        <v>0</v>
      </c>
      <c r="CI39" s="279">
        <f>IFERROR(((+'Sim_Dm_MIP(IxI)'!CI39/'MIP(IxI)_TFEVP'!CI39)-1)*100,0)</f>
        <v>-6.6613381477509392E-14</v>
      </c>
    </row>
    <row r="40" spans="1:87" ht="19.5" x14ac:dyDescent="0.25">
      <c r="A40" s="30"/>
      <c r="B40" s="42" t="s">
        <v>31</v>
      </c>
      <c r="C40" s="43" t="s">
        <v>142</v>
      </c>
      <c r="D40" s="246">
        <f>IFERROR(((+'Sim_Dm_MIP(IxI)'!D40/'MIP(IxI)_TFEVP'!D40)-1)*100,0)</f>
        <v>-2.9976021664879227E-13</v>
      </c>
      <c r="E40" s="247">
        <f>IFERROR(((+'Sim_Dm_MIP(IxI)'!E40/'MIP(IxI)_TFEVP'!E40)-1)*100,0)</f>
        <v>1.5543122344752192E-13</v>
      </c>
      <c r="F40" s="247">
        <f>IFERROR(((+'Sim_Dm_MIP(IxI)'!F40/'MIP(IxI)_TFEVP'!F40)-1)*100,0)</f>
        <v>8.2156503822261584E-13</v>
      </c>
      <c r="G40" s="247">
        <f>IFERROR(((+'Sim_Dm_MIP(IxI)'!G40/'MIP(IxI)_TFEVP'!G40)-1)*100,0)</f>
        <v>3.1086244689504383E-13</v>
      </c>
      <c r="H40" s="247">
        <f>IFERROR(((+'Sim_Dm_MIP(IxI)'!H40/'MIP(IxI)_TFEVP'!H40)-1)*100,0)</f>
        <v>-4.4408920985006262E-14</v>
      </c>
      <c r="I40" s="247">
        <f>IFERROR(((+'Sim_Dm_MIP(IxI)'!I40/'MIP(IxI)_TFEVP'!I40)-1)*100,0)</f>
        <v>3.7747582837255322E-13</v>
      </c>
      <c r="J40" s="247">
        <f>IFERROR(((+'Sim_Dm_MIP(IxI)'!J40/'MIP(IxI)_TFEVP'!J40)-1)*100,0)</f>
        <v>-3.7747582837255322E-13</v>
      </c>
      <c r="K40" s="247">
        <f>IFERROR(((+'Sim_Dm_MIP(IxI)'!K40/'MIP(IxI)_TFEVP'!K40)-1)*100,0)</f>
        <v>2.2204460492503131E-14</v>
      </c>
      <c r="L40" s="247">
        <f>IFERROR(((+'Sim_Dm_MIP(IxI)'!L40/'MIP(IxI)_TFEVP'!L40)-1)*100,0)</f>
        <v>4.2188474935755949E-13</v>
      </c>
      <c r="M40" s="247">
        <f>IFERROR(((+'Sim_Dm_MIP(IxI)'!M40/'MIP(IxI)_TFEVP'!M40)-1)*100,0)</f>
        <v>6.6613381477509392E-14</v>
      </c>
      <c r="N40" s="247">
        <f>IFERROR(((+'Sim_Dm_MIP(IxI)'!N40/'MIP(IxI)_TFEVP'!N40)-1)*100,0)</f>
        <v>-1.1102230246251565E-13</v>
      </c>
      <c r="O40" s="247">
        <f>IFERROR(((+'Sim_Dm_MIP(IxI)'!O40/'MIP(IxI)_TFEVP'!O40)-1)*100,0)</f>
        <v>-3.8857805861880479E-13</v>
      </c>
      <c r="P40" s="247">
        <f>IFERROR(((+'Sim_Dm_MIP(IxI)'!P40/'MIP(IxI)_TFEVP'!P40)-1)*100,0)</f>
        <v>-1.9984014443252818E-13</v>
      </c>
      <c r="Q40" s="247">
        <f>IFERROR(((+'Sim_Dm_MIP(IxI)'!Q40/'MIP(IxI)_TFEVP'!Q40)-1)*100,0)</f>
        <v>1.3322676295501878E-13</v>
      </c>
      <c r="R40" s="247">
        <f>IFERROR(((+'Sim_Dm_MIP(IxI)'!R40/'MIP(IxI)_TFEVP'!R40)-1)*100,0)</f>
        <v>-1.7763568394002505E-13</v>
      </c>
      <c r="S40" s="247">
        <f>IFERROR(((+'Sim_Dm_MIP(IxI)'!S40/'MIP(IxI)_TFEVP'!S40)-1)*100,0)</f>
        <v>-3.5527136788005009E-13</v>
      </c>
      <c r="T40" s="247">
        <f>IFERROR(((+'Sim_Dm_MIP(IxI)'!T40/'MIP(IxI)_TFEVP'!T40)-1)*100,0)</f>
        <v>2.886579864025407E-13</v>
      </c>
      <c r="U40" s="247">
        <f>IFERROR(((+'Sim_Dm_MIP(IxI)'!U40/'MIP(IxI)_TFEVP'!U40)-1)*100,0)</f>
        <v>-2.55351295663786E-13</v>
      </c>
      <c r="V40" s="247">
        <f>IFERROR(((+'Sim_Dm_MIP(IxI)'!V40/'MIP(IxI)_TFEVP'!V40)-1)*100,0)</f>
        <v>6.4392935428259079E-13</v>
      </c>
      <c r="W40" s="247">
        <f>IFERROR(((+'Sim_Dm_MIP(IxI)'!W40/'MIP(IxI)_TFEVP'!W40)-1)*100,0)</f>
        <v>-3.4416913763379853E-13</v>
      </c>
      <c r="X40" s="247">
        <f>IFERROR(((+'Sim_Dm_MIP(IxI)'!X40/'MIP(IxI)_TFEVP'!X40)-1)*100,0)</f>
        <v>5.3290705182007514E-13</v>
      </c>
      <c r="Y40" s="247">
        <f>IFERROR(((+'Sim_Dm_MIP(IxI)'!Y40/'MIP(IxI)_TFEVP'!Y40)-1)*100,0)</f>
        <v>2.4424906541753444E-13</v>
      </c>
      <c r="Z40" s="247">
        <f>IFERROR(((+'Sim_Dm_MIP(IxI)'!Z40/'MIP(IxI)_TFEVP'!Z40)-1)*100,0)</f>
        <v>4.4408920985006262E-14</v>
      </c>
      <c r="AA40" s="247">
        <f>IFERROR(((+'Sim_Dm_MIP(IxI)'!AA40/'MIP(IxI)_TFEVP'!AA40)-1)*100,0)</f>
        <v>1.9984014443252818E-13</v>
      </c>
      <c r="AB40" s="247">
        <f>IFERROR(((+'Sim_Dm_MIP(IxI)'!AB40/'MIP(IxI)_TFEVP'!AB40)-1)*100,0)</f>
        <v>5.1070259132757201E-13</v>
      </c>
      <c r="AC40" s="247">
        <f>IFERROR(((+'Sim_Dm_MIP(IxI)'!AC40/'MIP(IxI)_TFEVP'!AC40)-1)*100,0)</f>
        <v>4.2188474935755949E-13</v>
      </c>
      <c r="AD40" s="247">
        <f>IFERROR(((+'Sim_Dm_MIP(IxI)'!AD40/'MIP(IxI)_TFEVP'!AD40)-1)*100,0)</f>
        <v>-1.1102230246251565E-14</v>
      </c>
      <c r="AE40" s="247">
        <f>IFERROR(((+'Sim_Dm_MIP(IxI)'!AE40/'MIP(IxI)_TFEVP'!AE40)-1)*100,0)</f>
        <v>-1.9984014443252818E-13</v>
      </c>
      <c r="AF40" s="247">
        <f>IFERROR(((+'Sim_Dm_MIP(IxI)'!AF40/'MIP(IxI)_TFEVP'!AF40)-1)*100,0)</f>
        <v>-2.9976021664879227E-13</v>
      </c>
      <c r="AG40" s="247">
        <f>IFERROR(((+'Sim_Dm_MIP(IxI)'!AG40/'MIP(IxI)_TFEVP'!AG40)-1)*100,0)</f>
        <v>4.4408920985006262E-13</v>
      </c>
      <c r="AH40" s="247">
        <f>IFERROR(((+'Sim_Dm_MIP(IxI)'!AH40/'MIP(IxI)_TFEVP'!AH40)-1)*100,0)</f>
        <v>6.6613381477509392E-13</v>
      </c>
      <c r="AI40" s="247">
        <f>IFERROR(((+'Sim_Dm_MIP(IxI)'!AI40/'MIP(IxI)_TFEVP'!AI40)-1)*100,0)</f>
        <v>8.8817841970012523E-14</v>
      </c>
      <c r="AJ40" s="247">
        <f>IFERROR(((+'Sim_Dm_MIP(IxI)'!AJ40/'MIP(IxI)_TFEVP'!AJ40)-1)*100,0)</f>
        <v>0</v>
      </c>
      <c r="AK40" s="247">
        <f>IFERROR(((+'Sim_Dm_MIP(IxI)'!AK40/'MIP(IxI)_TFEVP'!AK40)-1)*100,0)</f>
        <v>3.5527136788005009E-13</v>
      </c>
      <c r="AL40" s="247">
        <f>IFERROR(((+'Sim_Dm_MIP(IxI)'!AL40/'MIP(IxI)_TFEVP'!AL40)-1)*100,0)</f>
        <v>6.6613381477509392E-14</v>
      </c>
      <c r="AM40" s="247">
        <f>IFERROR(((+'Sim_Dm_MIP(IxI)'!AM40/'MIP(IxI)_TFEVP'!AM40)-1)*100,0)</f>
        <v>1.7763568394002505E-13</v>
      </c>
      <c r="AN40" s="247">
        <f>IFERROR(((+'Sim_Dm_MIP(IxI)'!AN40/'MIP(IxI)_TFEVP'!AN40)-1)*100,0)</f>
        <v>1.3322676295501878E-13</v>
      </c>
      <c r="AO40" s="247">
        <f>IFERROR(((+'Sim_Dm_MIP(IxI)'!AO40/'MIP(IxI)_TFEVP'!AO40)-1)*100,0)</f>
        <v>2.886579864025407E-13</v>
      </c>
      <c r="AP40" s="247">
        <f>IFERROR(((+'Sim_Dm_MIP(IxI)'!AP40/'MIP(IxI)_TFEVP'!AP40)-1)*100,0)</f>
        <v>4.4408920985006262E-14</v>
      </c>
      <c r="AQ40" s="247">
        <f>IFERROR(((+'Sim_Dm_MIP(IxI)'!AQ40/'MIP(IxI)_TFEVP'!AQ40)-1)*100,0)</f>
        <v>-2.6645352591003757E-13</v>
      </c>
      <c r="AR40" s="247">
        <f>IFERROR(((+'Sim_Dm_MIP(IxI)'!AR40/'MIP(IxI)_TFEVP'!AR40)-1)*100,0)</f>
        <v>-1.4432899320127035E-13</v>
      </c>
      <c r="AS40" s="247">
        <f>IFERROR(((+'Sim_Dm_MIP(IxI)'!AS40/'MIP(IxI)_TFEVP'!AS40)-1)*100,0)</f>
        <v>6.6613381477509392E-14</v>
      </c>
      <c r="AT40" s="247">
        <f>IFERROR(((+'Sim_Dm_MIP(IxI)'!AT40/'MIP(IxI)_TFEVP'!AT40)-1)*100,0)</f>
        <v>-1.2212453270876722E-13</v>
      </c>
      <c r="AU40" s="247">
        <f>IFERROR(((+'Sim_Dm_MIP(IxI)'!AU40/'MIP(IxI)_TFEVP'!AU40)-1)*100,0)</f>
        <v>-5.773159728050814E-13</v>
      </c>
      <c r="AV40" s="247">
        <f>IFERROR(((+'Sim_Dm_MIP(IxI)'!AV40/'MIP(IxI)_TFEVP'!AV40)-1)*100,0)</f>
        <v>1.5543122344752192E-13</v>
      </c>
      <c r="AW40" s="247">
        <f>IFERROR(((+'Sim_Dm_MIP(IxI)'!AW40/'MIP(IxI)_TFEVP'!AW40)-1)*100,0)</f>
        <v>-5.5511151231257827E-14</v>
      </c>
      <c r="AX40" s="247">
        <f>IFERROR(((+'Sim_Dm_MIP(IxI)'!AX40/'MIP(IxI)_TFEVP'!AX40)-1)*100,0)</f>
        <v>-2.7755575615628914E-13</v>
      </c>
      <c r="AY40" s="247">
        <f>IFERROR(((+'Sim_Dm_MIP(IxI)'!AY40/'MIP(IxI)_TFEVP'!AY40)-1)*100,0)</f>
        <v>-2.1094237467877974E-13</v>
      </c>
      <c r="AZ40" s="247">
        <f>IFERROR(((+'Sim_Dm_MIP(IxI)'!AZ40/'MIP(IxI)_TFEVP'!AZ40)-1)*100,0)</f>
        <v>-4.9960036108132044E-13</v>
      </c>
      <c r="BA40" s="247">
        <f>IFERROR(((+'Sim_Dm_MIP(IxI)'!BA40/'MIP(IxI)_TFEVP'!BA40)-1)*100,0)</f>
        <v>5.1070259132757201E-13</v>
      </c>
      <c r="BB40" s="247">
        <f>IFERROR(((+'Sim_Dm_MIP(IxI)'!BB40/'MIP(IxI)_TFEVP'!BB40)-1)*100,0)</f>
        <v>3.3306690738754696E-13</v>
      </c>
      <c r="BC40" s="247">
        <f>IFERROR(((+'Sim_Dm_MIP(IxI)'!BC40/'MIP(IxI)_TFEVP'!BC40)-1)*100,0)</f>
        <v>-2.2204460492503131E-13</v>
      </c>
      <c r="BD40" s="247">
        <f>IFERROR(((+'Sim_Dm_MIP(IxI)'!BD40/'MIP(IxI)_TFEVP'!BD40)-1)*100,0)</f>
        <v>2.2204460492503131E-13</v>
      </c>
      <c r="BE40" s="247">
        <f>IFERROR(((+'Sim_Dm_MIP(IxI)'!BE40/'MIP(IxI)_TFEVP'!BE40)-1)*100,0)</f>
        <v>8.8817841970012523E-14</v>
      </c>
      <c r="BF40" s="247">
        <f>IFERROR(((+'Sim_Dm_MIP(IxI)'!BF40/'MIP(IxI)_TFEVP'!BF40)-1)*100,0)</f>
        <v>-2.6645352591003757E-13</v>
      </c>
      <c r="BG40" s="247">
        <f>IFERROR(((+'Sim_Dm_MIP(IxI)'!BG40/'MIP(IxI)_TFEVP'!BG40)-1)*100,0)</f>
        <v>-2.3314683517128287E-13</v>
      </c>
      <c r="BH40" s="247">
        <f>IFERROR(((+'Sim_Dm_MIP(IxI)'!BH40/'MIP(IxI)_TFEVP'!BH40)-1)*100,0)</f>
        <v>-6.6613381477509392E-14</v>
      </c>
      <c r="BI40" s="247">
        <f>IFERROR(((+'Sim_Dm_MIP(IxI)'!BI40/'MIP(IxI)_TFEVP'!BI40)-1)*100,0)</f>
        <v>2.2204460492503131E-13</v>
      </c>
      <c r="BJ40" s="247">
        <f>IFERROR(((+'Sim_Dm_MIP(IxI)'!BJ40/'MIP(IxI)_TFEVP'!BJ40)-1)*100,0)</f>
        <v>-8.8817841970012523E-14</v>
      </c>
      <c r="BK40" s="247">
        <f>IFERROR(((+'Sim_Dm_MIP(IxI)'!BK40/'MIP(IxI)_TFEVP'!BK40)-1)*100,0)</f>
        <v>-2.4424906541753444E-13</v>
      </c>
      <c r="BL40" s="247">
        <f>IFERROR(((+'Sim_Dm_MIP(IxI)'!BL40/'MIP(IxI)_TFEVP'!BL40)-1)*100,0)</f>
        <v>-5.6621374255882984E-13</v>
      </c>
      <c r="BM40" s="247">
        <f>IFERROR(((+'Sim_Dm_MIP(IxI)'!BM40/'MIP(IxI)_TFEVP'!BM40)-1)*100,0)</f>
        <v>4.4408920985006262E-14</v>
      </c>
      <c r="BN40" s="247">
        <f>IFERROR(((+'Sim_Dm_MIP(IxI)'!BN40/'MIP(IxI)_TFEVP'!BN40)-1)*100,0)</f>
        <v>-1.9984014443252818E-13</v>
      </c>
      <c r="BO40" s="247">
        <f>IFERROR(((+'Sim_Dm_MIP(IxI)'!BO40/'MIP(IxI)_TFEVP'!BO40)-1)*100,0)</f>
        <v>4.4408920985006262E-14</v>
      </c>
      <c r="BP40" s="247">
        <f>IFERROR(((+'Sim_Dm_MIP(IxI)'!BP40/'MIP(IxI)_TFEVP'!BP40)-1)*100,0)</f>
        <v>1.5543122344752192E-13</v>
      </c>
      <c r="BQ40" s="247">
        <f>IFERROR(((+'Sim_Dm_MIP(IxI)'!BQ40/'MIP(IxI)_TFEVP'!BQ40)-1)*100,0)</f>
        <v>-3.219646771412954E-13</v>
      </c>
      <c r="BR40" s="247">
        <f>IFERROR(((+'Sim_Dm_MIP(IxI)'!BR40/'MIP(IxI)_TFEVP'!BR40)-1)*100,0)</f>
        <v>0</v>
      </c>
      <c r="BS40" s="247">
        <f>IFERROR(((+'Sim_Dm_MIP(IxI)'!BS40/'MIP(IxI)_TFEVP'!BS40)-1)*100,0)</f>
        <v>6.4392935428259079E-13</v>
      </c>
      <c r="BT40" s="247">
        <f>IFERROR(((+'Sim_Dm_MIP(IxI)'!BT40/'MIP(IxI)_TFEVP'!BT40)-1)*100,0)</f>
        <v>6.2172489379008766E-13</v>
      </c>
      <c r="BU40" s="247">
        <f>IFERROR(((+'Sim_Dm_MIP(IxI)'!BU40/'MIP(IxI)_TFEVP'!BU40)-1)*100,0)</f>
        <v>8.8817841970012523E-14</v>
      </c>
      <c r="BV40" s="247">
        <f>IFERROR(((+'Sim_Dm_MIP(IxI)'!BV40/'MIP(IxI)_TFEVP'!BV40)-1)*100,0)</f>
        <v>6.6613381477509392E-14</v>
      </c>
      <c r="BW40" s="247">
        <f>IFERROR(((+'Sim_Dm_MIP(IxI)'!BW40/'MIP(IxI)_TFEVP'!BW40)-1)*100,0)</f>
        <v>2.2204460492503131E-14</v>
      </c>
      <c r="BX40" s="247">
        <f>IFERROR(((+'Sim_Dm_MIP(IxI)'!BX40/'MIP(IxI)_TFEVP'!BX40)-1)*100,0)</f>
        <v>-1.9984014443252818E-13</v>
      </c>
      <c r="BY40" s="247">
        <f>IFERROR(((+'Sim_Dm_MIP(IxI)'!BY40/'MIP(IxI)_TFEVP'!BY40)-1)*100,0)</f>
        <v>-2.4424906541753444E-13</v>
      </c>
      <c r="BZ40" s="247">
        <f>IFERROR(((+'Sim_Dm_MIP(IxI)'!BZ40/'MIP(IxI)_TFEVP'!BZ40)-1)*100,0)</f>
        <v>-4.2188474935755949E-13</v>
      </c>
      <c r="CA40" s="265">
        <f>IFERROR(((+'Sim_Dm_MIP(IxI)'!CA40/'MIP(IxI)_TFEVP'!CA40)-1)*100,0)</f>
        <v>0</v>
      </c>
      <c r="CB40" s="256">
        <f>IFERROR(((+'Sim_Dm_MIP(IxI)'!CB40/'MIP(IxI)_TFEVP'!CB40)-1)*100,0)</f>
        <v>-2.7755575615628914E-13</v>
      </c>
      <c r="CC40" s="246">
        <f>IFERROR(((+'Sim_Dm_MIP(IxI)'!CC40/'MIP(IxI)_TFEVP'!CC40)-1)*100,0)</f>
        <v>0</v>
      </c>
      <c r="CD40" s="247">
        <f>IFERROR(((+'Sim_Dm_MIP(IxI)'!CD40/'MIP(IxI)_TFEVP'!CD40)-1)*100,0)</f>
        <v>0</v>
      </c>
      <c r="CE40" s="247">
        <f>IFERROR(((+'Sim_Dm_MIP(IxI)'!CE40/'MIP(IxI)_TFEVP'!CE40)-1)*100,0)</f>
        <v>0</v>
      </c>
      <c r="CF40" s="247">
        <f>IFERROR(((+'Sim_Dm_MIP(IxI)'!CF40/'MIP(IxI)_TFEVP'!CF40)-1)*100,0)</f>
        <v>0</v>
      </c>
      <c r="CG40" s="247">
        <f>IFERROR(((+'Sim_Dm_MIP(IxI)'!CG40/'MIP(IxI)_TFEVP'!CG40)-1)*100,0)</f>
        <v>0</v>
      </c>
      <c r="CH40" s="248">
        <f>IFERROR(((+'Sim_Dm_MIP(IxI)'!CH40/'MIP(IxI)_TFEVP'!CH40)-1)*100,0)</f>
        <v>0</v>
      </c>
      <c r="CI40" s="279">
        <f>IFERROR(((+'Sim_Dm_MIP(IxI)'!CI40/'MIP(IxI)_TFEVP'!CI40)-1)*100,0)</f>
        <v>4.4408920985006262E-14</v>
      </c>
    </row>
    <row r="41" spans="1:87" ht="19.5" x14ac:dyDescent="0.25">
      <c r="A41" s="30"/>
      <c r="B41" s="42" t="s">
        <v>32</v>
      </c>
      <c r="C41" s="43" t="s">
        <v>143</v>
      </c>
      <c r="D41" s="246">
        <f>IFERROR(((+'Sim_Dm_MIP(IxI)'!D41/'MIP(IxI)_TFEVP'!D41)-1)*100,0)</f>
        <v>0</v>
      </c>
      <c r="E41" s="247">
        <f>IFERROR(((+'Sim_Dm_MIP(IxI)'!E41/'MIP(IxI)_TFEVP'!E41)-1)*100,0)</f>
        <v>0</v>
      </c>
      <c r="F41" s="247">
        <f>IFERROR(((+'Sim_Dm_MIP(IxI)'!F41/'MIP(IxI)_TFEVP'!F41)-1)*100,0)</f>
        <v>0</v>
      </c>
      <c r="G41" s="247">
        <f>IFERROR(((+'Sim_Dm_MIP(IxI)'!G41/'MIP(IxI)_TFEVP'!G41)-1)*100,0)</f>
        <v>0</v>
      </c>
      <c r="H41" s="247">
        <f>IFERROR(((+'Sim_Dm_MIP(IxI)'!H41/'MIP(IxI)_TFEVP'!H41)-1)*100,0)</f>
        <v>0</v>
      </c>
      <c r="I41" s="247">
        <f>IFERROR(((+'Sim_Dm_MIP(IxI)'!I41/'MIP(IxI)_TFEVP'!I41)-1)*100,0)</f>
        <v>0</v>
      </c>
      <c r="J41" s="247">
        <f>IFERROR(((+'Sim_Dm_MIP(IxI)'!J41/'MIP(IxI)_TFEVP'!J41)-1)*100,0)</f>
        <v>0</v>
      </c>
      <c r="K41" s="247">
        <f>IFERROR(((+'Sim_Dm_MIP(IxI)'!K41/'MIP(IxI)_TFEVP'!K41)-1)*100,0)</f>
        <v>0</v>
      </c>
      <c r="L41" s="247">
        <f>IFERROR(((+'Sim_Dm_MIP(IxI)'!L41/'MIP(IxI)_TFEVP'!L41)-1)*100,0)</f>
        <v>0</v>
      </c>
      <c r="M41" s="247">
        <f>IFERROR(((+'Sim_Dm_MIP(IxI)'!M41/'MIP(IxI)_TFEVP'!M41)-1)*100,0)</f>
        <v>0</v>
      </c>
      <c r="N41" s="247">
        <f>IFERROR(((+'Sim_Dm_MIP(IxI)'!N41/'MIP(IxI)_TFEVP'!N41)-1)*100,0)</f>
        <v>0</v>
      </c>
      <c r="O41" s="247">
        <f>IFERROR(((+'Sim_Dm_MIP(IxI)'!O41/'MIP(IxI)_TFEVP'!O41)-1)*100,0)</f>
        <v>0</v>
      </c>
      <c r="P41" s="247">
        <f>IFERROR(((+'Sim_Dm_MIP(IxI)'!P41/'MIP(IxI)_TFEVP'!P41)-1)*100,0)</f>
        <v>0</v>
      </c>
      <c r="Q41" s="247">
        <f>IFERROR(((+'Sim_Dm_MIP(IxI)'!Q41/'MIP(IxI)_TFEVP'!Q41)-1)*100,0)</f>
        <v>0</v>
      </c>
      <c r="R41" s="247">
        <f>IFERROR(((+'Sim_Dm_MIP(IxI)'!R41/'MIP(IxI)_TFEVP'!R41)-1)*100,0)</f>
        <v>0</v>
      </c>
      <c r="S41" s="247">
        <f>IFERROR(((+'Sim_Dm_MIP(IxI)'!S41/'MIP(IxI)_TFEVP'!S41)-1)*100,0)</f>
        <v>0</v>
      </c>
      <c r="T41" s="247">
        <f>IFERROR(((+'Sim_Dm_MIP(IxI)'!T41/'MIP(IxI)_TFEVP'!T41)-1)*100,0)</f>
        <v>0</v>
      </c>
      <c r="U41" s="247">
        <f>IFERROR(((+'Sim_Dm_MIP(IxI)'!U41/'MIP(IxI)_TFEVP'!U41)-1)*100,0)</f>
        <v>0</v>
      </c>
      <c r="V41" s="247">
        <f>IFERROR(((+'Sim_Dm_MIP(IxI)'!V41/'MIP(IxI)_TFEVP'!V41)-1)*100,0)</f>
        <v>0</v>
      </c>
      <c r="W41" s="247">
        <f>IFERROR(((+'Sim_Dm_MIP(IxI)'!W41/'MIP(IxI)_TFEVP'!W41)-1)*100,0)</f>
        <v>0</v>
      </c>
      <c r="X41" s="247">
        <f>IFERROR(((+'Sim_Dm_MIP(IxI)'!X41/'MIP(IxI)_TFEVP'!X41)-1)*100,0)</f>
        <v>0</v>
      </c>
      <c r="Y41" s="247">
        <f>IFERROR(((+'Sim_Dm_MIP(IxI)'!Y41/'MIP(IxI)_TFEVP'!Y41)-1)*100,0)</f>
        <v>0</v>
      </c>
      <c r="Z41" s="247">
        <f>IFERROR(((+'Sim_Dm_MIP(IxI)'!Z41/'MIP(IxI)_TFEVP'!Z41)-1)*100,0)</f>
        <v>0</v>
      </c>
      <c r="AA41" s="247">
        <f>IFERROR(((+'Sim_Dm_MIP(IxI)'!AA41/'MIP(IxI)_TFEVP'!AA41)-1)*100,0)</f>
        <v>0</v>
      </c>
      <c r="AB41" s="247">
        <f>IFERROR(((+'Sim_Dm_MIP(IxI)'!AB41/'MIP(IxI)_TFEVP'!AB41)-1)*100,0)</f>
        <v>0</v>
      </c>
      <c r="AC41" s="247">
        <f>IFERROR(((+'Sim_Dm_MIP(IxI)'!AC41/'MIP(IxI)_TFEVP'!AC41)-1)*100,0)</f>
        <v>0</v>
      </c>
      <c r="AD41" s="247">
        <f>IFERROR(((+'Sim_Dm_MIP(IxI)'!AD41/'MIP(IxI)_TFEVP'!AD41)-1)*100,0)</f>
        <v>0</v>
      </c>
      <c r="AE41" s="247">
        <f>IFERROR(((+'Sim_Dm_MIP(IxI)'!AE41/'MIP(IxI)_TFEVP'!AE41)-1)*100,0)</f>
        <v>0</v>
      </c>
      <c r="AF41" s="247">
        <f>IFERROR(((+'Sim_Dm_MIP(IxI)'!AF41/'MIP(IxI)_TFEVP'!AF41)-1)*100,0)</f>
        <v>0</v>
      </c>
      <c r="AG41" s="247">
        <f>IFERROR(((+'Sim_Dm_MIP(IxI)'!AG41/'MIP(IxI)_TFEVP'!AG41)-1)*100,0)</f>
        <v>0</v>
      </c>
      <c r="AH41" s="247">
        <f>IFERROR(((+'Sim_Dm_MIP(IxI)'!AH41/'MIP(IxI)_TFEVP'!AH41)-1)*100,0)</f>
        <v>0</v>
      </c>
      <c r="AI41" s="247">
        <f>IFERROR(((+'Sim_Dm_MIP(IxI)'!AI41/'MIP(IxI)_TFEVP'!AI41)-1)*100,0)</f>
        <v>0</v>
      </c>
      <c r="AJ41" s="247">
        <f>IFERROR(((+'Sim_Dm_MIP(IxI)'!AJ41/'MIP(IxI)_TFEVP'!AJ41)-1)*100,0)</f>
        <v>0</v>
      </c>
      <c r="AK41" s="247">
        <f>IFERROR(((+'Sim_Dm_MIP(IxI)'!AK41/'MIP(IxI)_TFEVP'!AK41)-1)*100,0)</f>
        <v>0</v>
      </c>
      <c r="AL41" s="247">
        <f>IFERROR(((+'Sim_Dm_MIP(IxI)'!AL41/'MIP(IxI)_TFEVP'!AL41)-1)*100,0)</f>
        <v>0</v>
      </c>
      <c r="AM41" s="247">
        <f>IFERROR(((+'Sim_Dm_MIP(IxI)'!AM41/'MIP(IxI)_TFEVP'!AM41)-1)*100,0)</f>
        <v>0</v>
      </c>
      <c r="AN41" s="247">
        <f>IFERROR(((+'Sim_Dm_MIP(IxI)'!AN41/'MIP(IxI)_TFEVP'!AN41)-1)*100,0)</f>
        <v>0</v>
      </c>
      <c r="AO41" s="247">
        <f>IFERROR(((+'Sim_Dm_MIP(IxI)'!AO41/'MIP(IxI)_TFEVP'!AO41)-1)*100,0)</f>
        <v>0</v>
      </c>
      <c r="AP41" s="247">
        <f>IFERROR(((+'Sim_Dm_MIP(IxI)'!AP41/'MIP(IxI)_TFEVP'!AP41)-1)*100,0)</f>
        <v>0</v>
      </c>
      <c r="AQ41" s="247">
        <f>IFERROR(((+'Sim_Dm_MIP(IxI)'!AQ41/'MIP(IxI)_TFEVP'!AQ41)-1)*100,0)</f>
        <v>0</v>
      </c>
      <c r="AR41" s="247">
        <f>IFERROR(((+'Sim_Dm_MIP(IxI)'!AR41/'MIP(IxI)_TFEVP'!AR41)-1)*100,0)</f>
        <v>0</v>
      </c>
      <c r="AS41" s="247">
        <f>IFERROR(((+'Sim_Dm_MIP(IxI)'!AS41/'MIP(IxI)_TFEVP'!AS41)-1)*100,0)</f>
        <v>0</v>
      </c>
      <c r="AT41" s="247">
        <f>IFERROR(((+'Sim_Dm_MIP(IxI)'!AT41/'MIP(IxI)_TFEVP'!AT41)-1)*100,0)</f>
        <v>0</v>
      </c>
      <c r="AU41" s="247">
        <f>IFERROR(((+'Sim_Dm_MIP(IxI)'!AU41/'MIP(IxI)_TFEVP'!AU41)-1)*100,0)</f>
        <v>0</v>
      </c>
      <c r="AV41" s="247">
        <f>IFERROR(((+'Sim_Dm_MIP(IxI)'!AV41/'MIP(IxI)_TFEVP'!AV41)-1)*100,0)</f>
        <v>0</v>
      </c>
      <c r="AW41" s="247">
        <f>IFERROR(((+'Sim_Dm_MIP(IxI)'!AW41/'MIP(IxI)_TFEVP'!AW41)-1)*100,0)</f>
        <v>0</v>
      </c>
      <c r="AX41" s="247">
        <f>IFERROR(((+'Sim_Dm_MIP(IxI)'!AX41/'MIP(IxI)_TFEVP'!AX41)-1)*100,0)</f>
        <v>0</v>
      </c>
      <c r="AY41" s="247">
        <f>IFERROR(((+'Sim_Dm_MIP(IxI)'!AY41/'MIP(IxI)_TFEVP'!AY41)-1)*100,0)</f>
        <v>0</v>
      </c>
      <c r="AZ41" s="247">
        <f>IFERROR(((+'Sim_Dm_MIP(IxI)'!AZ41/'MIP(IxI)_TFEVP'!AZ41)-1)*100,0)</f>
        <v>0</v>
      </c>
      <c r="BA41" s="247">
        <f>IFERROR(((+'Sim_Dm_MIP(IxI)'!BA41/'MIP(IxI)_TFEVP'!BA41)-1)*100,0)</f>
        <v>0</v>
      </c>
      <c r="BB41" s="247">
        <f>IFERROR(((+'Sim_Dm_MIP(IxI)'!BB41/'MIP(IxI)_TFEVP'!BB41)-1)*100,0)</f>
        <v>0</v>
      </c>
      <c r="BC41" s="247">
        <f>IFERROR(((+'Sim_Dm_MIP(IxI)'!BC41/'MIP(IxI)_TFEVP'!BC41)-1)*100,0)</f>
        <v>0</v>
      </c>
      <c r="BD41" s="247">
        <f>IFERROR(((+'Sim_Dm_MIP(IxI)'!BD41/'MIP(IxI)_TFEVP'!BD41)-1)*100,0)</f>
        <v>0</v>
      </c>
      <c r="BE41" s="247">
        <f>IFERROR(((+'Sim_Dm_MIP(IxI)'!BE41/'MIP(IxI)_TFEVP'!BE41)-1)*100,0)</f>
        <v>0</v>
      </c>
      <c r="BF41" s="247">
        <f>IFERROR(((+'Sim_Dm_MIP(IxI)'!BF41/'MIP(IxI)_TFEVP'!BF41)-1)*100,0)</f>
        <v>0</v>
      </c>
      <c r="BG41" s="247">
        <f>IFERROR(((+'Sim_Dm_MIP(IxI)'!BG41/'MIP(IxI)_TFEVP'!BG41)-1)*100,0)</f>
        <v>0</v>
      </c>
      <c r="BH41" s="247">
        <f>IFERROR(((+'Sim_Dm_MIP(IxI)'!BH41/'MIP(IxI)_TFEVP'!BH41)-1)*100,0)</f>
        <v>0</v>
      </c>
      <c r="BI41" s="247">
        <f>IFERROR(((+'Sim_Dm_MIP(IxI)'!BI41/'MIP(IxI)_TFEVP'!BI41)-1)*100,0)</f>
        <v>0</v>
      </c>
      <c r="BJ41" s="247">
        <f>IFERROR(((+'Sim_Dm_MIP(IxI)'!BJ41/'MIP(IxI)_TFEVP'!BJ41)-1)*100,0)</f>
        <v>0</v>
      </c>
      <c r="BK41" s="247">
        <f>IFERROR(((+'Sim_Dm_MIP(IxI)'!BK41/'MIP(IxI)_TFEVP'!BK41)-1)*100,0)</f>
        <v>0</v>
      </c>
      <c r="BL41" s="247">
        <f>IFERROR(((+'Sim_Dm_MIP(IxI)'!BL41/'MIP(IxI)_TFEVP'!BL41)-1)*100,0)</f>
        <v>0</v>
      </c>
      <c r="BM41" s="247">
        <f>IFERROR(((+'Sim_Dm_MIP(IxI)'!BM41/'MIP(IxI)_TFEVP'!BM41)-1)*100,0)</f>
        <v>0</v>
      </c>
      <c r="BN41" s="247">
        <f>IFERROR(((+'Sim_Dm_MIP(IxI)'!BN41/'MIP(IxI)_TFEVP'!BN41)-1)*100,0)</f>
        <v>0</v>
      </c>
      <c r="BO41" s="247">
        <f>IFERROR(((+'Sim_Dm_MIP(IxI)'!BO41/'MIP(IxI)_TFEVP'!BO41)-1)*100,0)</f>
        <v>0</v>
      </c>
      <c r="BP41" s="247">
        <f>IFERROR(((+'Sim_Dm_MIP(IxI)'!BP41/'MIP(IxI)_TFEVP'!BP41)-1)*100,0)</f>
        <v>0</v>
      </c>
      <c r="BQ41" s="247">
        <f>IFERROR(((+'Sim_Dm_MIP(IxI)'!BQ41/'MIP(IxI)_TFEVP'!BQ41)-1)*100,0)</f>
        <v>0</v>
      </c>
      <c r="BR41" s="247">
        <f>IFERROR(((+'Sim_Dm_MIP(IxI)'!BR41/'MIP(IxI)_TFEVP'!BR41)-1)*100,0)</f>
        <v>0</v>
      </c>
      <c r="BS41" s="247">
        <f>IFERROR(((+'Sim_Dm_MIP(IxI)'!BS41/'MIP(IxI)_TFEVP'!BS41)-1)*100,0)</f>
        <v>0</v>
      </c>
      <c r="BT41" s="247">
        <f>IFERROR(((+'Sim_Dm_MIP(IxI)'!BT41/'MIP(IxI)_TFEVP'!BT41)-1)*100,0)</f>
        <v>0</v>
      </c>
      <c r="BU41" s="247">
        <f>IFERROR(((+'Sim_Dm_MIP(IxI)'!BU41/'MIP(IxI)_TFEVP'!BU41)-1)*100,0)</f>
        <v>0</v>
      </c>
      <c r="BV41" s="247">
        <f>IFERROR(((+'Sim_Dm_MIP(IxI)'!BV41/'MIP(IxI)_TFEVP'!BV41)-1)*100,0)</f>
        <v>0</v>
      </c>
      <c r="BW41" s="247">
        <f>IFERROR(((+'Sim_Dm_MIP(IxI)'!BW41/'MIP(IxI)_TFEVP'!BW41)-1)*100,0)</f>
        <v>0</v>
      </c>
      <c r="BX41" s="247">
        <f>IFERROR(((+'Sim_Dm_MIP(IxI)'!BX41/'MIP(IxI)_TFEVP'!BX41)-1)*100,0)</f>
        <v>0</v>
      </c>
      <c r="BY41" s="247">
        <f>IFERROR(((+'Sim_Dm_MIP(IxI)'!BY41/'MIP(IxI)_TFEVP'!BY41)-1)*100,0)</f>
        <v>0</v>
      </c>
      <c r="BZ41" s="247">
        <f>IFERROR(((+'Sim_Dm_MIP(IxI)'!BZ41/'MIP(IxI)_TFEVP'!BZ41)-1)*100,0)</f>
        <v>0</v>
      </c>
      <c r="CA41" s="265">
        <f>IFERROR(((+'Sim_Dm_MIP(IxI)'!CA41/'MIP(IxI)_TFEVP'!CA41)-1)*100,0)</f>
        <v>0</v>
      </c>
      <c r="CB41" s="256">
        <f>IFERROR(((+'Sim_Dm_MIP(IxI)'!CB41/'MIP(IxI)_TFEVP'!CB41)-1)*100,0)</f>
        <v>0</v>
      </c>
      <c r="CC41" s="246">
        <f>IFERROR(((+'Sim_Dm_MIP(IxI)'!CC41/'MIP(IxI)_TFEVP'!CC41)-1)*100,0)</f>
        <v>0</v>
      </c>
      <c r="CD41" s="247">
        <f>IFERROR(((+'Sim_Dm_MIP(IxI)'!CD41/'MIP(IxI)_TFEVP'!CD41)-1)*100,0)</f>
        <v>0</v>
      </c>
      <c r="CE41" s="247">
        <f>IFERROR(((+'Sim_Dm_MIP(IxI)'!CE41/'MIP(IxI)_TFEVP'!CE41)-1)*100,0)</f>
        <v>0</v>
      </c>
      <c r="CF41" s="247">
        <f>IFERROR(((+'Sim_Dm_MIP(IxI)'!CF41/'MIP(IxI)_TFEVP'!CF41)-1)*100,0)</f>
        <v>0</v>
      </c>
      <c r="CG41" s="247">
        <f>IFERROR(((+'Sim_Dm_MIP(IxI)'!CG41/'MIP(IxI)_TFEVP'!CG41)-1)*100,0)</f>
        <v>0</v>
      </c>
      <c r="CH41" s="248">
        <f>IFERROR(((+'Sim_Dm_MIP(IxI)'!CH41/'MIP(IxI)_TFEVP'!CH41)-1)*100,0)</f>
        <v>0</v>
      </c>
      <c r="CI41" s="279">
        <f>IFERROR(((+'Sim_Dm_MIP(IxI)'!CI41/'MIP(IxI)_TFEVP'!CI41)-1)*100,0)</f>
        <v>0</v>
      </c>
    </row>
    <row r="42" spans="1:87" ht="19.5" x14ac:dyDescent="0.25">
      <c r="A42" s="30"/>
      <c r="B42" s="42" t="s">
        <v>33</v>
      </c>
      <c r="C42" s="43" t="s">
        <v>144</v>
      </c>
      <c r="D42" s="246">
        <f>IFERROR(((+'Sim_Dm_MIP(IxI)'!D42/'MIP(IxI)_TFEVP'!D42)-1)*100,0)</f>
        <v>-1.8873791418627661E-13</v>
      </c>
      <c r="E42" s="247">
        <f>IFERROR(((+'Sim_Dm_MIP(IxI)'!E42/'MIP(IxI)_TFEVP'!E42)-1)*100,0)</f>
        <v>1.9984014443252818E-13</v>
      </c>
      <c r="F42" s="247">
        <f>IFERROR(((+'Sim_Dm_MIP(IxI)'!F42/'MIP(IxI)_TFEVP'!F42)-1)*100,0)</f>
        <v>1.9984014443252818E-13</v>
      </c>
      <c r="G42" s="247">
        <f>IFERROR(((+'Sim_Dm_MIP(IxI)'!G42/'MIP(IxI)_TFEVP'!G42)-1)*100,0)</f>
        <v>3.5527136788005009E-13</v>
      </c>
      <c r="H42" s="247">
        <f>IFERROR(((+'Sim_Dm_MIP(IxI)'!H42/'MIP(IxI)_TFEVP'!H42)-1)*100,0)</f>
        <v>-2.7755575615628914E-13</v>
      </c>
      <c r="I42" s="247">
        <f>IFERROR(((+'Sim_Dm_MIP(IxI)'!I42/'MIP(IxI)_TFEVP'!I42)-1)*100,0)</f>
        <v>3.3306690738754696E-13</v>
      </c>
      <c r="J42" s="247">
        <f>IFERROR(((+'Sim_Dm_MIP(IxI)'!J42/'MIP(IxI)_TFEVP'!J42)-1)*100,0)</f>
        <v>1.1102230246251565E-13</v>
      </c>
      <c r="K42" s="247">
        <f>IFERROR(((+'Sim_Dm_MIP(IxI)'!K42/'MIP(IxI)_TFEVP'!K42)-1)*100,0)</f>
        <v>6.6613381477509392E-14</v>
      </c>
      <c r="L42" s="247">
        <f>IFERROR(((+'Sim_Dm_MIP(IxI)'!L42/'MIP(IxI)_TFEVP'!L42)-1)*100,0)</f>
        <v>-8.8817841970012523E-14</v>
      </c>
      <c r="M42" s="247">
        <f>IFERROR(((+'Sim_Dm_MIP(IxI)'!M42/'MIP(IxI)_TFEVP'!M42)-1)*100,0)</f>
        <v>4.4408920985006262E-14</v>
      </c>
      <c r="N42" s="247">
        <f>IFERROR(((+'Sim_Dm_MIP(IxI)'!N42/'MIP(IxI)_TFEVP'!N42)-1)*100,0)</f>
        <v>8.8817841970012523E-14</v>
      </c>
      <c r="O42" s="247">
        <f>IFERROR(((+'Sim_Dm_MIP(IxI)'!O42/'MIP(IxI)_TFEVP'!O42)-1)*100,0)</f>
        <v>-1.1102230246251565E-13</v>
      </c>
      <c r="P42" s="247">
        <f>IFERROR(((+'Sim_Dm_MIP(IxI)'!P42/'MIP(IxI)_TFEVP'!P42)-1)*100,0)</f>
        <v>-3.5527136788005009E-13</v>
      </c>
      <c r="Q42" s="247">
        <f>IFERROR(((+'Sim_Dm_MIP(IxI)'!Q42/'MIP(IxI)_TFEVP'!Q42)-1)*100,0)</f>
        <v>1.7763568394002505E-13</v>
      </c>
      <c r="R42" s="247">
        <f>IFERROR(((+'Sim_Dm_MIP(IxI)'!R42/'MIP(IxI)_TFEVP'!R42)-1)*100,0)</f>
        <v>4.4408920985006262E-14</v>
      </c>
      <c r="S42" s="247">
        <f>IFERROR(((+'Sim_Dm_MIP(IxI)'!S42/'MIP(IxI)_TFEVP'!S42)-1)*100,0)</f>
        <v>1.3322676295501878E-13</v>
      </c>
      <c r="T42" s="247">
        <f>IFERROR(((+'Sim_Dm_MIP(IxI)'!T42/'MIP(IxI)_TFEVP'!T42)-1)*100,0)</f>
        <v>2.886579864025407E-13</v>
      </c>
      <c r="U42" s="247">
        <f>IFERROR(((+'Sim_Dm_MIP(IxI)'!U42/'MIP(IxI)_TFEVP'!U42)-1)*100,0)</f>
        <v>-3.6637359812630166E-13</v>
      </c>
      <c r="V42" s="247">
        <f>IFERROR(((+'Sim_Dm_MIP(IxI)'!V42/'MIP(IxI)_TFEVP'!V42)-1)*100,0)</f>
        <v>4.4408920985006262E-14</v>
      </c>
      <c r="W42" s="247">
        <f>IFERROR(((+'Sim_Dm_MIP(IxI)'!W42/'MIP(IxI)_TFEVP'!W42)-1)*100,0)</f>
        <v>-2.6645352591003757E-13</v>
      </c>
      <c r="X42" s="247">
        <f>IFERROR(((+'Sim_Dm_MIP(IxI)'!X42/'MIP(IxI)_TFEVP'!X42)-1)*100,0)</f>
        <v>3.3306690738754696E-13</v>
      </c>
      <c r="Y42" s="247">
        <f>IFERROR(((+'Sim_Dm_MIP(IxI)'!Y42/'MIP(IxI)_TFEVP'!Y42)-1)*100,0)</f>
        <v>-1.1102230246251565E-14</v>
      </c>
      <c r="Z42" s="247">
        <f>IFERROR(((+'Sim_Dm_MIP(IxI)'!Z42/'MIP(IxI)_TFEVP'!Z42)-1)*100,0)</f>
        <v>1.7763568394002505E-13</v>
      </c>
      <c r="AA42" s="247">
        <f>IFERROR(((+'Sim_Dm_MIP(IxI)'!AA42/'MIP(IxI)_TFEVP'!AA42)-1)*100,0)</f>
        <v>8.8817841970012523E-14</v>
      </c>
      <c r="AB42" s="247">
        <f>IFERROR(((+'Sim_Dm_MIP(IxI)'!AB42/'MIP(IxI)_TFEVP'!AB42)-1)*100,0)</f>
        <v>-4.4408920985006262E-14</v>
      </c>
      <c r="AC42" s="247">
        <f>IFERROR(((+'Sim_Dm_MIP(IxI)'!AC42/'MIP(IxI)_TFEVP'!AC42)-1)*100,0)</f>
        <v>2.2204460492503131E-13</v>
      </c>
      <c r="AD42" s="247">
        <f>IFERROR(((+'Sim_Dm_MIP(IxI)'!AD42/'MIP(IxI)_TFEVP'!AD42)-1)*100,0)</f>
        <v>1.9984014443252818E-13</v>
      </c>
      <c r="AE42" s="247">
        <f>IFERROR(((+'Sim_Dm_MIP(IxI)'!AE42/'MIP(IxI)_TFEVP'!AE42)-1)*100,0)</f>
        <v>-5.6621374255882984E-13</v>
      </c>
      <c r="AF42" s="247">
        <f>IFERROR(((+'Sim_Dm_MIP(IxI)'!AF42/'MIP(IxI)_TFEVP'!AF42)-1)*100,0)</f>
        <v>-1.8873791418627661E-13</v>
      </c>
      <c r="AG42" s="247">
        <f>IFERROR(((+'Sim_Dm_MIP(IxI)'!AG42/'MIP(IxI)_TFEVP'!AG42)-1)*100,0)</f>
        <v>5.1070259132757201E-13</v>
      </c>
      <c r="AH42" s="247">
        <f>IFERROR(((+'Sim_Dm_MIP(IxI)'!AH42/'MIP(IxI)_TFEVP'!AH42)-1)*100,0)</f>
        <v>7.9936057773011271E-13</v>
      </c>
      <c r="AI42" s="247">
        <f>IFERROR(((+'Sim_Dm_MIP(IxI)'!AI42/'MIP(IxI)_TFEVP'!AI42)-1)*100,0)</f>
        <v>-1.1102230246251565E-13</v>
      </c>
      <c r="AJ42" s="247">
        <f>IFERROR(((+'Sim_Dm_MIP(IxI)'!AJ42/'MIP(IxI)_TFEVP'!AJ42)-1)*100,0)</f>
        <v>0</v>
      </c>
      <c r="AK42" s="247">
        <f>IFERROR(((+'Sim_Dm_MIP(IxI)'!AK42/'MIP(IxI)_TFEVP'!AK42)-1)*100,0)</f>
        <v>8.8817841970012523E-14</v>
      </c>
      <c r="AL42" s="247">
        <f>IFERROR(((+'Sim_Dm_MIP(IxI)'!AL42/'MIP(IxI)_TFEVP'!AL42)-1)*100,0)</f>
        <v>-4.4408920985006262E-14</v>
      </c>
      <c r="AM42" s="247">
        <f>IFERROR(((+'Sim_Dm_MIP(IxI)'!AM42/'MIP(IxI)_TFEVP'!AM42)-1)*100,0)</f>
        <v>-7.7715611723760958E-14</v>
      </c>
      <c r="AN42" s="247">
        <f>IFERROR(((+'Sim_Dm_MIP(IxI)'!AN42/'MIP(IxI)_TFEVP'!AN42)-1)*100,0)</f>
        <v>-3.8857805861880479E-13</v>
      </c>
      <c r="AO42" s="247">
        <f>IFERROR(((+'Sim_Dm_MIP(IxI)'!AO42/'MIP(IxI)_TFEVP'!AO42)-1)*100,0)</f>
        <v>-2.7755575615628914E-13</v>
      </c>
      <c r="AP42" s="247">
        <f>IFERROR(((+'Sim_Dm_MIP(IxI)'!AP42/'MIP(IxI)_TFEVP'!AP42)-1)*100,0)</f>
        <v>4.4408920985006262E-14</v>
      </c>
      <c r="AQ42" s="247">
        <f>IFERROR(((+'Sim_Dm_MIP(IxI)'!AQ42/'MIP(IxI)_TFEVP'!AQ42)-1)*100,0)</f>
        <v>-2.4424906541753444E-13</v>
      </c>
      <c r="AR42" s="247">
        <f>IFERROR(((+'Sim_Dm_MIP(IxI)'!AR42/'MIP(IxI)_TFEVP'!AR42)-1)*100,0)</f>
        <v>-4.4408920985006262E-14</v>
      </c>
      <c r="AS42" s="247">
        <f>IFERROR(((+'Sim_Dm_MIP(IxI)'!AS42/'MIP(IxI)_TFEVP'!AS42)-1)*100,0)</f>
        <v>-1.4432899320127035E-13</v>
      </c>
      <c r="AT42" s="247">
        <f>IFERROR(((+'Sim_Dm_MIP(IxI)'!AT42/'MIP(IxI)_TFEVP'!AT42)-1)*100,0)</f>
        <v>1.3322676295501878E-13</v>
      </c>
      <c r="AU42" s="247">
        <f>IFERROR(((+'Sim_Dm_MIP(IxI)'!AU42/'MIP(IxI)_TFEVP'!AU42)-1)*100,0)</f>
        <v>-6.6613381477509392E-13</v>
      </c>
      <c r="AV42" s="247">
        <f>IFERROR(((+'Sim_Dm_MIP(IxI)'!AV42/'MIP(IxI)_TFEVP'!AV42)-1)*100,0)</f>
        <v>-2.9976021664879227E-13</v>
      </c>
      <c r="AW42" s="247">
        <f>IFERROR(((+'Sim_Dm_MIP(IxI)'!AW42/'MIP(IxI)_TFEVP'!AW42)-1)*100,0)</f>
        <v>-4.8849813083506888E-13</v>
      </c>
      <c r="AX42" s="247">
        <f>IFERROR(((+'Sim_Dm_MIP(IxI)'!AX42/'MIP(IxI)_TFEVP'!AX42)-1)*100,0)</f>
        <v>-2.55351295663786E-13</v>
      </c>
      <c r="AY42" s="247">
        <f>IFERROR(((+'Sim_Dm_MIP(IxI)'!AY42/'MIP(IxI)_TFEVP'!AY42)-1)*100,0)</f>
        <v>-1.7763568394002505E-13</v>
      </c>
      <c r="AZ42" s="247">
        <f>IFERROR(((+'Sim_Dm_MIP(IxI)'!AZ42/'MIP(IxI)_TFEVP'!AZ42)-1)*100,0)</f>
        <v>-3.1086244689504383E-13</v>
      </c>
      <c r="BA42" s="247">
        <f>IFERROR(((+'Sim_Dm_MIP(IxI)'!BA42/'MIP(IxI)_TFEVP'!BA42)-1)*100,0)</f>
        <v>5.1070259132757201E-13</v>
      </c>
      <c r="BB42" s="247">
        <f>IFERROR(((+'Sim_Dm_MIP(IxI)'!BB42/'MIP(IxI)_TFEVP'!BB42)-1)*100,0)</f>
        <v>4.6629367034256575E-13</v>
      </c>
      <c r="BC42" s="247">
        <f>IFERROR(((+'Sim_Dm_MIP(IxI)'!BC42/'MIP(IxI)_TFEVP'!BC42)-1)*100,0)</f>
        <v>-2.7755575615628914E-13</v>
      </c>
      <c r="BD42" s="247">
        <f>IFERROR(((+'Sim_Dm_MIP(IxI)'!BD42/'MIP(IxI)_TFEVP'!BD42)-1)*100,0)</f>
        <v>-3.3306690738754696E-14</v>
      </c>
      <c r="BE42" s="247">
        <f>IFERROR(((+'Sim_Dm_MIP(IxI)'!BE42/'MIP(IxI)_TFEVP'!BE42)-1)*100,0)</f>
        <v>5.3290705182007514E-13</v>
      </c>
      <c r="BF42" s="247">
        <f>IFERROR(((+'Sim_Dm_MIP(IxI)'!BF42/'MIP(IxI)_TFEVP'!BF42)-1)*100,0)</f>
        <v>0</v>
      </c>
      <c r="BG42" s="247">
        <f>IFERROR(((+'Sim_Dm_MIP(IxI)'!BG42/'MIP(IxI)_TFEVP'!BG42)-1)*100,0)</f>
        <v>-1.1102230246251565E-14</v>
      </c>
      <c r="BH42" s="247">
        <f>IFERROR(((+'Sim_Dm_MIP(IxI)'!BH42/'MIP(IxI)_TFEVP'!BH42)-1)*100,0)</f>
        <v>4.4408920985006262E-14</v>
      </c>
      <c r="BI42" s="247">
        <f>IFERROR(((+'Sim_Dm_MIP(IxI)'!BI42/'MIP(IxI)_TFEVP'!BI42)-1)*100,0)</f>
        <v>1.7763568394002505E-13</v>
      </c>
      <c r="BJ42" s="247">
        <f>IFERROR(((+'Sim_Dm_MIP(IxI)'!BJ42/'MIP(IxI)_TFEVP'!BJ42)-1)*100,0)</f>
        <v>-6.106226635438361E-13</v>
      </c>
      <c r="BK42" s="247">
        <f>IFERROR(((+'Sim_Dm_MIP(IxI)'!BK42/'MIP(IxI)_TFEVP'!BK42)-1)*100,0)</f>
        <v>-6.6613381477509392E-14</v>
      </c>
      <c r="BL42" s="247">
        <f>IFERROR(((+'Sim_Dm_MIP(IxI)'!BL42/'MIP(IxI)_TFEVP'!BL42)-1)*100,0)</f>
        <v>-4.8849813083506888E-13</v>
      </c>
      <c r="BM42" s="247">
        <f>IFERROR(((+'Sim_Dm_MIP(IxI)'!BM42/'MIP(IxI)_TFEVP'!BM42)-1)*100,0)</f>
        <v>2.886579864025407E-13</v>
      </c>
      <c r="BN42" s="247">
        <f>IFERROR(((+'Sim_Dm_MIP(IxI)'!BN42/'MIP(IxI)_TFEVP'!BN42)-1)*100,0)</f>
        <v>-8.8817841970012523E-14</v>
      </c>
      <c r="BO42" s="247">
        <f>IFERROR(((+'Sim_Dm_MIP(IxI)'!BO42/'MIP(IxI)_TFEVP'!BO42)-1)*100,0)</f>
        <v>1.9984014443252818E-13</v>
      </c>
      <c r="BP42" s="247">
        <f>IFERROR(((+'Sim_Dm_MIP(IxI)'!BP42/'MIP(IxI)_TFEVP'!BP42)-1)*100,0)</f>
        <v>1.5543122344752192E-13</v>
      </c>
      <c r="BQ42" s="247">
        <f>IFERROR(((+'Sim_Dm_MIP(IxI)'!BQ42/'MIP(IxI)_TFEVP'!BQ42)-1)*100,0)</f>
        <v>-2.6645352591003757E-13</v>
      </c>
      <c r="BR42" s="247">
        <f>IFERROR(((+'Sim_Dm_MIP(IxI)'!BR42/'MIP(IxI)_TFEVP'!BR42)-1)*100,0)</f>
        <v>-2.55351295663786E-13</v>
      </c>
      <c r="BS42" s="247">
        <f>IFERROR(((+'Sim_Dm_MIP(IxI)'!BS42/'MIP(IxI)_TFEVP'!BS42)-1)*100,0)</f>
        <v>4.6629367034256575E-13</v>
      </c>
      <c r="BT42" s="247">
        <f>IFERROR(((+'Sim_Dm_MIP(IxI)'!BT42/'MIP(IxI)_TFEVP'!BT42)-1)*100,0)</f>
        <v>-3.7747582837255322E-13</v>
      </c>
      <c r="BU42" s="247">
        <f>IFERROR(((+'Sim_Dm_MIP(IxI)'!BU42/'MIP(IxI)_TFEVP'!BU42)-1)*100,0)</f>
        <v>2.6645352591003757E-13</v>
      </c>
      <c r="BV42" s="247">
        <f>IFERROR(((+'Sim_Dm_MIP(IxI)'!BV42/'MIP(IxI)_TFEVP'!BV42)-1)*100,0)</f>
        <v>1.9984014443252818E-13</v>
      </c>
      <c r="BW42" s="247">
        <f>IFERROR(((+'Sim_Dm_MIP(IxI)'!BW42/'MIP(IxI)_TFEVP'!BW42)-1)*100,0)</f>
        <v>2.886579864025407E-13</v>
      </c>
      <c r="BX42" s="247">
        <f>IFERROR(((+'Sim_Dm_MIP(IxI)'!BX42/'MIP(IxI)_TFEVP'!BX42)-1)*100,0)</f>
        <v>1.3322676295501878E-13</v>
      </c>
      <c r="BY42" s="247">
        <f>IFERROR(((+'Sim_Dm_MIP(IxI)'!BY42/'MIP(IxI)_TFEVP'!BY42)-1)*100,0)</f>
        <v>-1.9984014443252818E-13</v>
      </c>
      <c r="BZ42" s="247">
        <f>IFERROR(((+'Sim_Dm_MIP(IxI)'!BZ42/'MIP(IxI)_TFEVP'!BZ42)-1)*100,0)</f>
        <v>-2.6645352591003757E-13</v>
      </c>
      <c r="CA42" s="265">
        <f>IFERROR(((+'Sim_Dm_MIP(IxI)'!CA42/'MIP(IxI)_TFEVP'!CA42)-1)*100,0)</f>
        <v>0</v>
      </c>
      <c r="CB42" s="256">
        <f>IFERROR(((+'Sim_Dm_MIP(IxI)'!CB42/'MIP(IxI)_TFEVP'!CB42)-1)*100,0)</f>
        <v>-3.3306690738754696E-14</v>
      </c>
      <c r="CC42" s="246">
        <f>IFERROR(((+'Sim_Dm_MIP(IxI)'!CC42/'MIP(IxI)_TFEVP'!CC42)-1)*100,0)</f>
        <v>0</v>
      </c>
      <c r="CD42" s="247">
        <f>IFERROR(((+'Sim_Dm_MIP(IxI)'!CD42/'MIP(IxI)_TFEVP'!CD42)-1)*100,0)</f>
        <v>0</v>
      </c>
      <c r="CE42" s="247">
        <f>IFERROR(((+'Sim_Dm_MIP(IxI)'!CE42/'MIP(IxI)_TFEVP'!CE42)-1)*100,0)</f>
        <v>0</v>
      </c>
      <c r="CF42" s="247">
        <f>IFERROR(((+'Sim_Dm_MIP(IxI)'!CF42/'MIP(IxI)_TFEVP'!CF42)-1)*100,0)</f>
        <v>0</v>
      </c>
      <c r="CG42" s="247">
        <f>IFERROR(((+'Sim_Dm_MIP(IxI)'!CG42/'MIP(IxI)_TFEVP'!CG42)-1)*100,0)</f>
        <v>0</v>
      </c>
      <c r="CH42" s="248">
        <f>IFERROR(((+'Sim_Dm_MIP(IxI)'!CH42/'MIP(IxI)_TFEVP'!CH42)-1)*100,0)</f>
        <v>0</v>
      </c>
      <c r="CI42" s="279">
        <f>IFERROR(((+'Sim_Dm_MIP(IxI)'!CI42/'MIP(IxI)_TFEVP'!CI42)-1)*100,0)</f>
        <v>-1.5543122344752192E-13</v>
      </c>
    </row>
    <row r="43" spans="1:87" ht="19.5" x14ac:dyDescent="0.25">
      <c r="A43" s="30"/>
      <c r="B43" s="42" t="s">
        <v>34</v>
      </c>
      <c r="C43" s="43" t="s">
        <v>145</v>
      </c>
      <c r="D43" s="246">
        <f>IFERROR(((+'Sim_Dm_MIP(IxI)'!D43/'MIP(IxI)_TFEVP'!D43)-1)*100,0)</f>
        <v>-2.2204460492503131E-13</v>
      </c>
      <c r="E43" s="247">
        <f>IFERROR(((+'Sim_Dm_MIP(IxI)'!E43/'MIP(IxI)_TFEVP'!E43)-1)*100,0)</f>
        <v>-7.7715611723760958E-14</v>
      </c>
      <c r="F43" s="247">
        <f>IFERROR(((+'Sim_Dm_MIP(IxI)'!F43/'MIP(IxI)_TFEVP'!F43)-1)*100,0)</f>
        <v>2.886579864025407E-13</v>
      </c>
      <c r="G43" s="247">
        <f>IFERROR(((+'Sim_Dm_MIP(IxI)'!G43/'MIP(IxI)_TFEVP'!G43)-1)*100,0)</f>
        <v>4.8849813083506888E-13</v>
      </c>
      <c r="H43" s="247">
        <f>IFERROR(((+'Sim_Dm_MIP(IxI)'!H43/'MIP(IxI)_TFEVP'!H43)-1)*100,0)</f>
        <v>-2.6645352591003757E-13</v>
      </c>
      <c r="I43" s="247">
        <f>IFERROR(((+'Sim_Dm_MIP(IxI)'!I43/'MIP(IxI)_TFEVP'!I43)-1)*100,0)</f>
        <v>2.4424906541753444E-13</v>
      </c>
      <c r="J43" s="247">
        <f>IFERROR(((+'Sim_Dm_MIP(IxI)'!J43/'MIP(IxI)_TFEVP'!J43)-1)*100,0)</f>
        <v>-3.9968028886505635E-13</v>
      </c>
      <c r="K43" s="247">
        <f>IFERROR(((+'Sim_Dm_MIP(IxI)'!K43/'MIP(IxI)_TFEVP'!K43)-1)*100,0)</f>
        <v>-8.8817841970012523E-14</v>
      </c>
      <c r="L43" s="247">
        <f>IFERROR(((+'Sim_Dm_MIP(IxI)'!L43/'MIP(IxI)_TFEVP'!L43)-1)*100,0)</f>
        <v>-4.4408920985006262E-14</v>
      </c>
      <c r="M43" s="247">
        <f>IFERROR(((+'Sim_Dm_MIP(IxI)'!M43/'MIP(IxI)_TFEVP'!M43)-1)*100,0)</f>
        <v>6.6613381477509392E-14</v>
      </c>
      <c r="N43" s="247">
        <f>IFERROR(((+'Sim_Dm_MIP(IxI)'!N43/'MIP(IxI)_TFEVP'!N43)-1)*100,0)</f>
        <v>-2.2204460492503131E-14</v>
      </c>
      <c r="O43" s="247">
        <f>IFERROR(((+'Sim_Dm_MIP(IxI)'!O43/'MIP(IxI)_TFEVP'!O43)-1)*100,0)</f>
        <v>-5.5511151231257827E-14</v>
      </c>
      <c r="P43" s="247">
        <f>IFERROR(((+'Sim_Dm_MIP(IxI)'!P43/'MIP(IxI)_TFEVP'!P43)-1)*100,0)</f>
        <v>-1.4432899320127035E-13</v>
      </c>
      <c r="Q43" s="247">
        <f>IFERROR(((+'Sim_Dm_MIP(IxI)'!Q43/'MIP(IxI)_TFEVP'!Q43)-1)*100,0)</f>
        <v>3.3306690738754696E-13</v>
      </c>
      <c r="R43" s="247">
        <f>IFERROR(((+'Sim_Dm_MIP(IxI)'!R43/'MIP(IxI)_TFEVP'!R43)-1)*100,0)</f>
        <v>1.3322676295501878E-13</v>
      </c>
      <c r="S43" s="247">
        <f>IFERROR(((+'Sim_Dm_MIP(IxI)'!S43/'MIP(IxI)_TFEVP'!S43)-1)*100,0)</f>
        <v>-2.2204460492503131E-14</v>
      </c>
      <c r="T43" s="247">
        <f>IFERROR(((+'Sim_Dm_MIP(IxI)'!T43/'MIP(IxI)_TFEVP'!T43)-1)*100,0)</f>
        <v>4.4408920985006262E-14</v>
      </c>
      <c r="U43" s="247">
        <f>IFERROR(((+'Sim_Dm_MIP(IxI)'!U43/'MIP(IxI)_TFEVP'!U43)-1)*100,0)</f>
        <v>-2.886579864025407E-13</v>
      </c>
      <c r="V43" s="247">
        <f>IFERROR(((+'Sim_Dm_MIP(IxI)'!V43/'MIP(IxI)_TFEVP'!V43)-1)*100,0)</f>
        <v>-3.3306690738754696E-14</v>
      </c>
      <c r="W43" s="247">
        <f>IFERROR(((+'Sim_Dm_MIP(IxI)'!W43/'MIP(IxI)_TFEVP'!W43)-1)*100,0)</f>
        <v>2.2204460492503131E-14</v>
      </c>
      <c r="X43" s="247">
        <f>IFERROR(((+'Sim_Dm_MIP(IxI)'!X43/'MIP(IxI)_TFEVP'!X43)-1)*100,0)</f>
        <v>2.2204460492503131E-13</v>
      </c>
      <c r="Y43" s="247">
        <f>IFERROR(((+'Sim_Dm_MIP(IxI)'!Y43/'MIP(IxI)_TFEVP'!Y43)-1)*100,0)</f>
        <v>-1.3322676295501878E-13</v>
      </c>
      <c r="Z43" s="247">
        <f>IFERROR(((+'Sim_Dm_MIP(IxI)'!Z43/'MIP(IxI)_TFEVP'!Z43)-1)*100,0)</f>
        <v>1.9984014443252818E-13</v>
      </c>
      <c r="AA43" s="247">
        <f>IFERROR(((+'Sim_Dm_MIP(IxI)'!AA43/'MIP(IxI)_TFEVP'!AA43)-1)*100,0)</f>
        <v>0</v>
      </c>
      <c r="AB43" s="247">
        <f>IFERROR(((+'Sim_Dm_MIP(IxI)'!AB43/'MIP(IxI)_TFEVP'!AB43)-1)*100,0)</f>
        <v>2.2204460492503131E-14</v>
      </c>
      <c r="AC43" s="247">
        <f>IFERROR(((+'Sim_Dm_MIP(IxI)'!AC43/'MIP(IxI)_TFEVP'!AC43)-1)*100,0)</f>
        <v>2.6645352591003757E-13</v>
      </c>
      <c r="AD43" s="247">
        <f>IFERROR(((+'Sim_Dm_MIP(IxI)'!AD43/'MIP(IxI)_TFEVP'!AD43)-1)*100,0)</f>
        <v>2.2204460492503131E-14</v>
      </c>
      <c r="AE43" s="247">
        <f>IFERROR(((+'Sim_Dm_MIP(IxI)'!AE43/'MIP(IxI)_TFEVP'!AE43)-1)*100,0)</f>
        <v>-4.4408920985006262E-14</v>
      </c>
      <c r="AF43" s="247">
        <f>IFERROR(((+'Sim_Dm_MIP(IxI)'!AF43/'MIP(IxI)_TFEVP'!AF43)-1)*100,0)</f>
        <v>-6.4392935428259079E-13</v>
      </c>
      <c r="AG43" s="247">
        <f>IFERROR(((+'Sim_Dm_MIP(IxI)'!AG43/'MIP(IxI)_TFEVP'!AG43)-1)*100,0)</f>
        <v>3.9968028886505635E-13</v>
      </c>
      <c r="AH43" s="247">
        <f>IFERROR(((+'Sim_Dm_MIP(IxI)'!AH43/'MIP(IxI)_TFEVP'!AH43)-1)*100,0)</f>
        <v>5.9952043329758453E-13</v>
      </c>
      <c r="AI43" s="247">
        <f>IFERROR(((+'Sim_Dm_MIP(IxI)'!AI43/'MIP(IxI)_TFEVP'!AI43)-1)*100,0)</f>
        <v>-1.1102230246251565E-13</v>
      </c>
      <c r="AJ43" s="247">
        <f>IFERROR(((+'Sim_Dm_MIP(IxI)'!AJ43/'MIP(IxI)_TFEVP'!AJ43)-1)*100,0)</f>
        <v>0</v>
      </c>
      <c r="AK43" s="247">
        <f>IFERROR(((+'Sim_Dm_MIP(IxI)'!AK43/'MIP(IxI)_TFEVP'!AK43)-1)*100,0)</f>
        <v>2.2204460492503131E-13</v>
      </c>
      <c r="AL43" s="247">
        <f>IFERROR(((+'Sim_Dm_MIP(IxI)'!AL43/'MIP(IxI)_TFEVP'!AL43)-1)*100,0)</f>
        <v>-1.4432899320127035E-13</v>
      </c>
      <c r="AM43" s="247">
        <f>IFERROR(((+'Sim_Dm_MIP(IxI)'!AM43/'MIP(IxI)_TFEVP'!AM43)-1)*100,0)</f>
        <v>-1.9984014443252818E-13</v>
      </c>
      <c r="AN43" s="247">
        <f>IFERROR(((+'Sim_Dm_MIP(IxI)'!AN43/'MIP(IxI)_TFEVP'!AN43)-1)*100,0)</f>
        <v>-4.4408920985006262E-14</v>
      </c>
      <c r="AO43" s="247">
        <f>IFERROR(((+'Sim_Dm_MIP(IxI)'!AO43/'MIP(IxI)_TFEVP'!AO43)-1)*100,0)</f>
        <v>5.773159728050814E-13</v>
      </c>
      <c r="AP43" s="247">
        <f>IFERROR(((+'Sim_Dm_MIP(IxI)'!AP43/'MIP(IxI)_TFEVP'!AP43)-1)*100,0)</f>
        <v>-2.3314683517128287E-13</v>
      </c>
      <c r="AQ43" s="247">
        <f>IFERROR(((+'Sim_Dm_MIP(IxI)'!AQ43/'MIP(IxI)_TFEVP'!AQ43)-1)*100,0)</f>
        <v>-1.6653345369377348E-13</v>
      </c>
      <c r="AR43" s="247">
        <f>IFERROR(((+'Sim_Dm_MIP(IxI)'!AR43/'MIP(IxI)_TFEVP'!AR43)-1)*100,0)</f>
        <v>-1.3322676295501878E-13</v>
      </c>
      <c r="AS43" s="247">
        <f>IFERROR(((+'Sim_Dm_MIP(IxI)'!AS43/'MIP(IxI)_TFEVP'!AS43)-1)*100,0)</f>
        <v>-1.1102230246251565E-13</v>
      </c>
      <c r="AT43" s="247">
        <f>IFERROR(((+'Sim_Dm_MIP(IxI)'!AT43/'MIP(IxI)_TFEVP'!AT43)-1)*100,0)</f>
        <v>-2.2204460492503131E-14</v>
      </c>
      <c r="AU43" s="247">
        <f>IFERROR(((+'Sim_Dm_MIP(IxI)'!AU43/'MIP(IxI)_TFEVP'!AU43)-1)*100,0)</f>
        <v>-1.4432899320127035E-13</v>
      </c>
      <c r="AV43" s="247">
        <f>IFERROR(((+'Sim_Dm_MIP(IxI)'!AV43/'MIP(IxI)_TFEVP'!AV43)-1)*100,0)</f>
        <v>-5.5511151231257827E-13</v>
      </c>
      <c r="AW43" s="247">
        <f>IFERROR(((+'Sim_Dm_MIP(IxI)'!AW43/'MIP(IxI)_TFEVP'!AW43)-1)*100,0)</f>
        <v>-3.219646771412954E-13</v>
      </c>
      <c r="AX43" s="247">
        <f>IFERROR(((+'Sim_Dm_MIP(IxI)'!AX43/'MIP(IxI)_TFEVP'!AX43)-1)*100,0)</f>
        <v>6.6613381477509392E-14</v>
      </c>
      <c r="AY43" s="247">
        <f>IFERROR(((+'Sim_Dm_MIP(IxI)'!AY43/'MIP(IxI)_TFEVP'!AY43)-1)*100,0)</f>
        <v>-1.4432899320127035E-13</v>
      </c>
      <c r="AZ43" s="247">
        <f>IFERROR(((+'Sim_Dm_MIP(IxI)'!AZ43/'MIP(IxI)_TFEVP'!AZ43)-1)*100,0)</f>
        <v>2.2204460492503131E-14</v>
      </c>
      <c r="BA43" s="247">
        <f>IFERROR(((+'Sim_Dm_MIP(IxI)'!BA43/'MIP(IxI)_TFEVP'!BA43)-1)*100,0)</f>
        <v>7.5495165674510645E-13</v>
      </c>
      <c r="BB43" s="247">
        <f>IFERROR(((+'Sim_Dm_MIP(IxI)'!BB43/'MIP(IxI)_TFEVP'!BB43)-1)*100,0)</f>
        <v>4.4408920985006262E-14</v>
      </c>
      <c r="BC43" s="247">
        <f>IFERROR(((+'Sim_Dm_MIP(IxI)'!BC43/'MIP(IxI)_TFEVP'!BC43)-1)*100,0)</f>
        <v>-1.3322676295501878E-13</v>
      </c>
      <c r="BD43" s="247">
        <f>IFERROR(((+'Sim_Dm_MIP(IxI)'!BD43/'MIP(IxI)_TFEVP'!BD43)-1)*100,0)</f>
        <v>8.8817841970012523E-14</v>
      </c>
      <c r="BE43" s="247">
        <f>IFERROR(((+'Sim_Dm_MIP(IxI)'!BE43/'MIP(IxI)_TFEVP'!BE43)-1)*100,0)</f>
        <v>3.3306690738754696E-13</v>
      </c>
      <c r="BF43" s="247">
        <f>IFERROR(((+'Sim_Dm_MIP(IxI)'!BF43/'MIP(IxI)_TFEVP'!BF43)-1)*100,0)</f>
        <v>-7.7715611723760958E-14</v>
      </c>
      <c r="BG43" s="247">
        <f>IFERROR(((+'Sim_Dm_MIP(IxI)'!BG43/'MIP(IxI)_TFEVP'!BG43)-1)*100,0)</f>
        <v>1.7763568394002505E-13</v>
      </c>
      <c r="BH43" s="247">
        <f>IFERROR(((+'Sim_Dm_MIP(IxI)'!BH43/'MIP(IxI)_TFEVP'!BH43)-1)*100,0)</f>
        <v>-9.9920072216264089E-14</v>
      </c>
      <c r="BI43" s="247">
        <f>IFERROR(((+'Sim_Dm_MIP(IxI)'!BI43/'MIP(IxI)_TFEVP'!BI43)-1)*100,0)</f>
        <v>4.4408920985006262E-14</v>
      </c>
      <c r="BJ43" s="247">
        <f>IFERROR(((+'Sim_Dm_MIP(IxI)'!BJ43/'MIP(IxI)_TFEVP'!BJ43)-1)*100,0)</f>
        <v>-1.1102230246251565E-13</v>
      </c>
      <c r="BK43" s="247">
        <f>IFERROR(((+'Sim_Dm_MIP(IxI)'!BK43/'MIP(IxI)_TFEVP'!BK43)-1)*100,0)</f>
        <v>1.7763568394002505E-13</v>
      </c>
      <c r="BL43" s="247">
        <f>IFERROR(((+'Sim_Dm_MIP(IxI)'!BL43/'MIP(IxI)_TFEVP'!BL43)-1)*100,0)</f>
        <v>-2.6645352591003757E-13</v>
      </c>
      <c r="BM43" s="247">
        <f>IFERROR(((+'Sim_Dm_MIP(IxI)'!BM43/'MIP(IxI)_TFEVP'!BM43)-1)*100,0)</f>
        <v>1.1102230246251565E-13</v>
      </c>
      <c r="BN43" s="247">
        <f>IFERROR(((+'Sim_Dm_MIP(IxI)'!BN43/'MIP(IxI)_TFEVP'!BN43)-1)*100,0)</f>
        <v>-2.4424906541753444E-13</v>
      </c>
      <c r="BO43" s="247">
        <f>IFERROR(((+'Sim_Dm_MIP(IxI)'!BO43/'MIP(IxI)_TFEVP'!BO43)-1)*100,0)</f>
        <v>-4.4408920985006262E-14</v>
      </c>
      <c r="BP43" s="247">
        <f>IFERROR(((+'Sim_Dm_MIP(IxI)'!BP43/'MIP(IxI)_TFEVP'!BP43)-1)*100,0)</f>
        <v>1.3322676295501878E-13</v>
      </c>
      <c r="BQ43" s="247">
        <f>IFERROR(((+'Sim_Dm_MIP(IxI)'!BQ43/'MIP(IxI)_TFEVP'!BQ43)-1)*100,0)</f>
        <v>-1.1102230246251565E-14</v>
      </c>
      <c r="BR43" s="247">
        <f>IFERROR(((+'Sim_Dm_MIP(IxI)'!BR43/'MIP(IxI)_TFEVP'!BR43)-1)*100,0)</f>
        <v>6.6613381477509392E-14</v>
      </c>
      <c r="BS43" s="247">
        <f>IFERROR(((+'Sim_Dm_MIP(IxI)'!BS43/'MIP(IxI)_TFEVP'!BS43)-1)*100,0)</f>
        <v>2.2204460492503131E-14</v>
      </c>
      <c r="BT43" s="247">
        <f>IFERROR(((+'Sim_Dm_MIP(IxI)'!BT43/'MIP(IxI)_TFEVP'!BT43)-1)*100,0)</f>
        <v>1.5543122344752192E-13</v>
      </c>
      <c r="BU43" s="247">
        <f>IFERROR(((+'Sim_Dm_MIP(IxI)'!BU43/'MIP(IxI)_TFEVP'!BU43)-1)*100,0)</f>
        <v>2.4424906541753444E-13</v>
      </c>
      <c r="BV43" s="247">
        <f>IFERROR(((+'Sim_Dm_MIP(IxI)'!BV43/'MIP(IxI)_TFEVP'!BV43)-1)*100,0)</f>
        <v>1.5543122344752192E-13</v>
      </c>
      <c r="BW43" s="247">
        <f>IFERROR(((+'Sim_Dm_MIP(IxI)'!BW43/'MIP(IxI)_TFEVP'!BW43)-1)*100,0)</f>
        <v>2.2204460492503131E-14</v>
      </c>
      <c r="BX43" s="247">
        <f>IFERROR(((+'Sim_Dm_MIP(IxI)'!BX43/'MIP(IxI)_TFEVP'!BX43)-1)*100,0)</f>
        <v>-2.3314683517128287E-13</v>
      </c>
      <c r="BY43" s="247">
        <f>IFERROR(((+'Sim_Dm_MIP(IxI)'!BY43/'MIP(IxI)_TFEVP'!BY43)-1)*100,0)</f>
        <v>1.1102230246251565E-13</v>
      </c>
      <c r="BZ43" s="247">
        <f>IFERROR(((+'Sim_Dm_MIP(IxI)'!BZ43/'MIP(IxI)_TFEVP'!BZ43)-1)*100,0)</f>
        <v>-4.2188474935755949E-13</v>
      </c>
      <c r="CA43" s="265">
        <f>IFERROR(((+'Sim_Dm_MIP(IxI)'!CA43/'MIP(IxI)_TFEVP'!CA43)-1)*100,0)</f>
        <v>0</v>
      </c>
      <c r="CB43" s="256">
        <f>IFERROR(((+'Sim_Dm_MIP(IxI)'!CB43/'MIP(IxI)_TFEVP'!CB43)-1)*100,0)</f>
        <v>-1.2212453270876722E-13</v>
      </c>
      <c r="CC43" s="246">
        <f>IFERROR(((+'Sim_Dm_MIP(IxI)'!CC43/'MIP(IxI)_TFEVP'!CC43)-1)*100,0)</f>
        <v>0</v>
      </c>
      <c r="CD43" s="247">
        <f>IFERROR(((+'Sim_Dm_MIP(IxI)'!CD43/'MIP(IxI)_TFEVP'!CD43)-1)*100,0)</f>
        <v>0</v>
      </c>
      <c r="CE43" s="247">
        <f>IFERROR(((+'Sim_Dm_MIP(IxI)'!CE43/'MIP(IxI)_TFEVP'!CE43)-1)*100,0)</f>
        <v>0</v>
      </c>
      <c r="CF43" s="247">
        <f>IFERROR(((+'Sim_Dm_MIP(IxI)'!CF43/'MIP(IxI)_TFEVP'!CF43)-1)*100,0)</f>
        <v>0</v>
      </c>
      <c r="CG43" s="247">
        <f>IFERROR(((+'Sim_Dm_MIP(IxI)'!CG43/'MIP(IxI)_TFEVP'!CG43)-1)*100,0)</f>
        <v>0</v>
      </c>
      <c r="CH43" s="248">
        <f>IFERROR(((+'Sim_Dm_MIP(IxI)'!CH43/'MIP(IxI)_TFEVP'!CH43)-1)*100,0)</f>
        <v>0</v>
      </c>
      <c r="CI43" s="279">
        <f>IFERROR(((+'Sim_Dm_MIP(IxI)'!CI43/'MIP(IxI)_TFEVP'!CI43)-1)*100,0)</f>
        <v>-5.5511151231257827E-14</v>
      </c>
    </row>
    <row r="44" spans="1:87" ht="19.5" x14ac:dyDescent="0.25">
      <c r="A44" s="30"/>
      <c r="B44" s="42" t="s">
        <v>35</v>
      </c>
      <c r="C44" s="43" t="s">
        <v>146</v>
      </c>
      <c r="D44" s="246">
        <f>IFERROR(((+'Sim_Dm_MIP(IxI)'!D44/'MIP(IxI)_TFEVP'!D44)-1)*100,0)</f>
        <v>-2.9976021664879227E-13</v>
      </c>
      <c r="E44" s="247">
        <f>IFERROR(((+'Sim_Dm_MIP(IxI)'!E44/'MIP(IxI)_TFEVP'!E44)-1)*100,0)</f>
        <v>4.6629367034256575E-13</v>
      </c>
      <c r="F44" s="247">
        <f>IFERROR(((+'Sim_Dm_MIP(IxI)'!F44/'MIP(IxI)_TFEVP'!F44)-1)*100,0)</f>
        <v>-1.5543122344752192E-13</v>
      </c>
      <c r="G44" s="247">
        <f>IFERROR(((+'Sim_Dm_MIP(IxI)'!G44/'MIP(IxI)_TFEVP'!G44)-1)*100,0)</f>
        <v>1.5543122344752192E-13</v>
      </c>
      <c r="H44" s="247">
        <f>IFERROR(((+'Sim_Dm_MIP(IxI)'!H44/'MIP(IxI)_TFEVP'!H44)-1)*100,0)</f>
        <v>-1.3322676295501878E-13</v>
      </c>
      <c r="I44" s="247">
        <f>IFERROR(((+'Sim_Dm_MIP(IxI)'!I44/'MIP(IxI)_TFEVP'!I44)-1)*100,0)</f>
        <v>1.7763568394002505E-13</v>
      </c>
      <c r="J44" s="247">
        <f>IFERROR(((+'Sim_Dm_MIP(IxI)'!J44/'MIP(IxI)_TFEVP'!J44)-1)*100,0)</f>
        <v>-2.7755575615628914E-13</v>
      </c>
      <c r="K44" s="247">
        <f>IFERROR(((+'Sim_Dm_MIP(IxI)'!K44/'MIP(IxI)_TFEVP'!K44)-1)*100,0)</f>
        <v>-2.4424906541753444E-13</v>
      </c>
      <c r="L44" s="247">
        <f>IFERROR(((+'Sim_Dm_MIP(IxI)'!L44/'MIP(IxI)_TFEVP'!L44)-1)*100,0)</f>
        <v>-1.2212453270876722E-13</v>
      </c>
      <c r="M44" s="247">
        <f>IFERROR(((+'Sim_Dm_MIP(IxI)'!M44/'MIP(IxI)_TFEVP'!M44)-1)*100,0)</f>
        <v>-1.6653345369377348E-13</v>
      </c>
      <c r="N44" s="247">
        <f>IFERROR(((+'Sim_Dm_MIP(IxI)'!N44/'MIP(IxI)_TFEVP'!N44)-1)*100,0)</f>
        <v>4.4408920985006262E-14</v>
      </c>
      <c r="O44" s="247">
        <f>IFERROR(((+'Sim_Dm_MIP(IxI)'!O44/'MIP(IxI)_TFEVP'!O44)-1)*100,0)</f>
        <v>1.3322676295501878E-13</v>
      </c>
      <c r="P44" s="247">
        <f>IFERROR(((+'Sim_Dm_MIP(IxI)'!P44/'MIP(IxI)_TFEVP'!P44)-1)*100,0)</f>
        <v>1.1102230246251565E-13</v>
      </c>
      <c r="Q44" s="247">
        <f>IFERROR(((+'Sim_Dm_MIP(IxI)'!Q44/'MIP(IxI)_TFEVP'!Q44)-1)*100,0)</f>
        <v>-2.9976021664879227E-13</v>
      </c>
      <c r="R44" s="247">
        <f>IFERROR(((+'Sim_Dm_MIP(IxI)'!R44/'MIP(IxI)_TFEVP'!R44)-1)*100,0)</f>
        <v>-9.9920072216264089E-14</v>
      </c>
      <c r="S44" s="247">
        <f>IFERROR(((+'Sim_Dm_MIP(IxI)'!S44/'MIP(IxI)_TFEVP'!S44)-1)*100,0)</f>
        <v>-6.9944050551384862E-13</v>
      </c>
      <c r="T44" s="247">
        <f>IFERROR(((+'Sim_Dm_MIP(IxI)'!T44/'MIP(IxI)_TFEVP'!T44)-1)*100,0)</f>
        <v>2.2204460492503131E-14</v>
      </c>
      <c r="U44" s="247">
        <f>IFERROR(((+'Sim_Dm_MIP(IxI)'!U44/'MIP(IxI)_TFEVP'!U44)-1)*100,0)</f>
        <v>2.2204460492503131E-14</v>
      </c>
      <c r="V44" s="247">
        <f>IFERROR(((+'Sim_Dm_MIP(IxI)'!V44/'MIP(IxI)_TFEVP'!V44)-1)*100,0)</f>
        <v>1.5543122344752192E-13</v>
      </c>
      <c r="W44" s="247">
        <f>IFERROR(((+'Sim_Dm_MIP(IxI)'!W44/'MIP(IxI)_TFEVP'!W44)-1)*100,0)</f>
        <v>-9.9920072216264089E-14</v>
      </c>
      <c r="X44" s="247">
        <f>IFERROR(((+'Sim_Dm_MIP(IxI)'!X44/'MIP(IxI)_TFEVP'!X44)-1)*100,0)</f>
        <v>0</v>
      </c>
      <c r="Y44" s="247">
        <f>IFERROR(((+'Sim_Dm_MIP(IxI)'!Y44/'MIP(IxI)_TFEVP'!Y44)-1)*100,0)</f>
        <v>-5.5511151231257827E-14</v>
      </c>
      <c r="Z44" s="247">
        <f>IFERROR(((+'Sim_Dm_MIP(IxI)'!Z44/'MIP(IxI)_TFEVP'!Z44)-1)*100,0)</f>
        <v>3.1086244689504383E-13</v>
      </c>
      <c r="AA44" s="247">
        <f>IFERROR(((+'Sim_Dm_MIP(IxI)'!AA44/'MIP(IxI)_TFEVP'!AA44)-1)*100,0)</f>
        <v>1.1102230246251565E-13</v>
      </c>
      <c r="AB44" s="247">
        <f>IFERROR(((+'Sim_Dm_MIP(IxI)'!AB44/'MIP(IxI)_TFEVP'!AB44)-1)*100,0)</f>
        <v>5.5511151231257827E-13</v>
      </c>
      <c r="AC44" s="247">
        <f>IFERROR(((+'Sim_Dm_MIP(IxI)'!AC44/'MIP(IxI)_TFEVP'!AC44)-1)*100,0)</f>
        <v>3.5527136788005009E-13</v>
      </c>
      <c r="AD44" s="247">
        <f>IFERROR(((+'Sim_Dm_MIP(IxI)'!AD44/'MIP(IxI)_TFEVP'!AD44)-1)*100,0)</f>
        <v>1.7763568394002505E-13</v>
      </c>
      <c r="AE44" s="247">
        <f>IFERROR(((+'Sim_Dm_MIP(IxI)'!AE44/'MIP(IxI)_TFEVP'!AE44)-1)*100,0)</f>
        <v>-3.3306690738754696E-14</v>
      </c>
      <c r="AF44" s="247">
        <f>IFERROR(((+'Sim_Dm_MIP(IxI)'!AF44/'MIP(IxI)_TFEVP'!AF44)-1)*100,0)</f>
        <v>-6.6613381477509392E-13</v>
      </c>
      <c r="AG44" s="247">
        <f>IFERROR(((+'Sim_Dm_MIP(IxI)'!AG44/'MIP(IxI)_TFEVP'!AG44)-1)*100,0)</f>
        <v>3.7747582837255322E-13</v>
      </c>
      <c r="AH44" s="247">
        <f>IFERROR(((+'Sim_Dm_MIP(IxI)'!AH44/'MIP(IxI)_TFEVP'!AH44)-1)*100,0)</f>
        <v>5.1070259132757201E-13</v>
      </c>
      <c r="AI44" s="247">
        <f>IFERROR(((+'Sim_Dm_MIP(IxI)'!AI44/'MIP(IxI)_TFEVP'!AI44)-1)*100,0)</f>
        <v>1.1102230246251565E-13</v>
      </c>
      <c r="AJ44" s="247">
        <f>IFERROR(((+'Sim_Dm_MIP(IxI)'!AJ44/'MIP(IxI)_TFEVP'!AJ44)-1)*100,0)</f>
        <v>0</v>
      </c>
      <c r="AK44" s="247">
        <f>IFERROR(((+'Sim_Dm_MIP(IxI)'!AK44/'MIP(IxI)_TFEVP'!AK44)-1)*100,0)</f>
        <v>-7.7715611723760958E-14</v>
      </c>
      <c r="AL44" s="247">
        <f>IFERROR(((+'Sim_Dm_MIP(IxI)'!AL44/'MIP(IxI)_TFEVP'!AL44)-1)*100,0)</f>
        <v>-1.5543122344752192E-13</v>
      </c>
      <c r="AM44" s="247">
        <f>IFERROR(((+'Sim_Dm_MIP(IxI)'!AM44/'MIP(IxI)_TFEVP'!AM44)-1)*100,0)</f>
        <v>1.9984014443252818E-13</v>
      </c>
      <c r="AN44" s="247">
        <f>IFERROR(((+'Sim_Dm_MIP(IxI)'!AN44/'MIP(IxI)_TFEVP'!AN44)-1)*100,0)</f>
        <v>-2.886579864025407E-13</v>
      </c>
      <c r="AO44" s="247">
        <f>IFERROR(((+'Sim_Dm_MIP(IxI)'!AO44/'MIP(IxI)_TFEVP'!AO44)-1)*100,0)</f>
        <v>3.5527136788005009E-13</v>
      </c>
      <c r="AP44" s="247">
        <f>IFERROR(((+'Sim_Dm_MIP(IxI)'!AP44/'MIP(IxI)_TFEVP'!AP44)-1)*100,0)</f>
        <v>8.8817841970012523E-14</v>
      </c>
      <c r="AQ44" s="247">
        <f>IFERROR(((+'Sim_Dm_MIP(IxI)'!AQ44/'MIP(IxI)_TFEVP'!AQ44)-1)*100,0)</f>
        <v>-1.4432899320127035E-13</v>
      </c>
      <c r="AR44" s="247">
        <f>IFERROR(((+'Sim_Dm_MIP(IxI)'!AR44/'MIP(IxI)_TFEVP'!AR44)-1)*100,0)</f>
        <v>5.773159728050814E-13</v>
      </c>
      <c r="AS44" s="247">
        <f>IFERROR(((+'Sim_Dm_MIP(IxI)'!AS44/'MIP(IxI)_TFEVP'!AS44)-1)*100,0)</f>
        <v>2.4424906541753444E-13</v>
      </c>
      <c r="AT44" s="247">
        <f>IFERROR(((+'Sim_Dm_MIP(IxI)'!AT44/'MIP(IxI)_TFEVP'!AT44)-1)*100,0)</f>
        <v>-1.4432899320127035E-13</v>
      </c>
      <c r="AU44" s="247">
        <f>IFERROR(((+'Sim_Dm_MIP(IxI)'!AU44/'MIP(IxI)_TFEVP'!AU44)-1)*100,0)</f>
        <v>-2.7755575615628914E-13</v>
      </c>
      <c r="AV44" s="247">
        <f>IFERROR(((+'Sim_Dm_MIP(IxI)'!AV44/'MIP(IxI)_TFEVP'!AV44)-1)*100,0)</f>
        <v>-1.6653345369377348E-13</v>
      </c>
      <c r="AW44" s="247">
        <f>IFERROR(((+'Sim_Dm_MIP(IxI)'!AW44/'MIP(IxI)_TFEVP'!AW44)-1)*100,0)</f>
        <v>-2.1094237467877974E-13</v>
      </c>
      <c r="AX44" s="247">
        <f>IFERROR(((+'Sim_Dm_MIP(IxI)'!AX44/'MIP(IxI)_TFEVP'!AX44)-1)*100,0)</f>
        <v>2.2204460492503131E-13</v>
      </c>
      <c r="AY44" s="247">
        <f>IFERROR(((+'Sim_Dm_MIP(IxI)'!AY44/'MIP(IxI)_TFEVP'!AY44)-1)*100,0)</f>
        <v>-1.6653345369377348E-13</v>
      </c>
      <c r="AZ44" s="247">
        <f>IFERROR(((+'Sim_Dm_MIP(IxI)'!AZ44/'MIP(IxI)_TFEVP'!AZ44)-1)*100,0)</f>
        <v>-3.4416913763379853E-13</v>
      </c>
      <c r="BA44" s="247">
        <f>IFERROR(((+'Sim_Dm_MIP(IxI)'!BA44/'MIP(IxI)_TFEVP'!BA44)-1)*100,0)</f>
        <v>1.9984014443252818E-13</v>
      </c>
      <c r="BB44" s="247">
        <f>IFERROR(((+'Sim_Dm_MIP(IxI)'!BB44/'MIP(IxI)_TFEVP'!BB44)-1)*100,0)</f>
        <v>3.1086244689504383E-13</v>
      </c>
      <c r="BC44" s="247">
        <f>IFERROR(((+'Sim_Dm_MIP(IxI)'!BC44/'MIP(IxI)_TFEVP'!BC44)-1)*100,0)</f>
        <v>-1.8873791418627661E-13</v>
      </c>
      <c r="BD44" s="247">
        <f>IFERROR(((+'Sim_Dm_MIP(IxI)'!BD44/'MIP(IxI)_TFEVP'!BD44)-1)*100,0)</f>
        <v>-6.6613381477509392E-14</v>
      </c>
      <c r="BE44" s="247">
        <f>IFERROR(((+'Sim_Dm_MIP(IxI)'!BE44/'MIP(IxI)_TFEVP'!BE44)-1)*100,0)</f>
        <v>8.8817841970012523E-13</v>
      </c>
      <c r="BF44" s="247">
        <f>IFERROR(((+'Sim_Dm_MIP(IxI)'!BF44/'MIP(IxI)_TFEVP'!BF44)-1)*100,0)</f>
        <v>2.2204460492503131E-13</v>
      </c>
      <c r="BG44" s="247">
        <f>IFERROR(((+'Sim_Dm_MIP(IxI)'!BG44/'MIP(IxI)_TFEVP'!BG44)-1)*100,0)</f>
        <v>-2.886579864025407E-13</v>
      </c>
      <c r="BH44" s="247">
        <f>IFERROR(((+'Sim_Dm_MIP(IxI)'!BH44/'MIP(IxI)_TFEVP'!BH44)-1)*100,0)</f>
        <v>6.6613381477509392E-14</v>
      </c>
      <c r="BI44" s="247">
        <f>IFERROR(((+'Sim_Dm_MIP(IxI)'!BI44/'MIP(IxI)_TFEVP'!BI44)-1)*100,0)</f>
        <v>8.8817841970012523E-14</v>
      </c>
      <c r="BJ44" s="247">
        <f>IFERROR(((+'Sim_Dm_MIP(IxI)'!BJ44/'MIP(IxI)_TFEVP'!BJ44)-1)*100,0)</f>
        <v>-3.4416913763379853E-13</v>
      </c>
      <c r="BK44" s="247">
        <f>IFERROR(((+'Sim_Dm_MIP(IxI)'!BK44/'MIP(IxI)_TFEVP'!BK44)-1)*100,0)</f>
        <v>1.3322676295501878E-13</v>
      </c>
      <c r="BL44" s="247">
        <f>IFERROR(((+'Sim_Dm_MIP(IxI)'!BL44/'MIP(IxI)_TFEVP'!BL44)-1)*100,0)</f>
        <v>-2.1094237467877974E-13</v>
      </c>
      <c r="BM44" s="247">
        <f>IFERROR(((+'Sim_Dm_MIP(IxI)'!BM44/'MIP(IxI)_TFEVP'!BM44)-1)*100,0)</f>
        <v>3.7747582837255322E-13</v>
      </c>
      <c r="BN44" s="247">
        <f>IFERROR(((+'Sim_Dm_MIP(IxI)'!BN44/'MIP(IxI)_TFEVP'!BN44)-1)*100,0)</f>
        <v>-1.7763568394002505E-13</v>
      </c>
      <c r="BO44" s="247">
        <f>IFERROR(((+'Sim_Dm_MIP(IxI)'!BO44/'MIP(IxI)_TFEVP'!BO44)-1)*100,0)</f>
        <v>2.886579864025407E-13</v>
      </c>
      <c r="BP44" s="247">
        <f>IFERROR(((+'Sim_Dm_MIP(IxI)'!BP44/'MIP(IxI)_TFEVP'!BP44)-1)*100,0)</f>
        <v>2.886579864025407E-13</v>
      </c>
      <c r="BQ44" s="247">
        <f>IFERROR(((+'Sim_Dm_MIP(IxI)'!BQ44/'MIP(IxI)_TFEVP'!BQ44)-1)*100,0)</f>
        <v>-2.1094237467877974E-13</v>
      </c>
      <c r="BR44" s="247">
        <f>IFERROR(((+'Sim_Dm_MIP(IxI)'!BR44/'MIP(IxI)_TFEVP'!BR44)-1)*100,0)</f>
        <v>-2.2204460492503131E-14</v>
      </c>
      <c r="BS44" s="247">
        <f>IFERROR(((+'Sim_Dm_MIP(IxI)'!BS44/'MIP(IxI)_TFEVP'!BS44)-1)*100,0)</f>
        <v>3.5527136788005009E-13</v>
      </c>
      <c r="BT44" s="247">
        <f>IFERROR(((+'Sim_Dm_MIP(IxI)'!BT44/'MIP(IxI)_TFEVP'!BT44)-1)*100,0)</f>
        <v>-3.3306690738754696E-13</v>
      </c>
      <c r="BU44" s="247">
        <f>IFERROR(((+'Sim_Dm_MIP(IxI)'!BU44/'MIP(IxI)_TFEVP'!BU44)-1)*100,0)</f>
        <v>1.7763568394002505E-13</v>
      </c>
      <c r="BV44" s="247">
        <f>IFERROR(((+'Sim_Dm_MIP(IxI)'!BV44/'MIP(IxI)_TFEVP'!BV44)-1)*100,0)</f>
        <v>3.9968028886505635E-13</v>
      </c>
      <c r="BW44" s="247">
        <f>IFERROR(((+'Sim_Dm_MIP(IxI)'!BW44/'MIP(IxI)_TFEVP'!BW44)-1)*100,0)</f>
        <v>1.1102230246251565E-13</v>
      </c>
      <c r="BX44" s="247">
        <f>IFERROR(((+'Sim_Dm_MIP(IxI)'!BX44/'MIP(IxI)_TFEVP'!BX44)-1)*100,0)</f>
        <v>1.7763568394002505E-13</v>
      </c>
      <c r="BY44" s="247">
        <f>IFERROR(((+'Sim_Dm_MIP(IxI)'!BY44/'MIP(IxI)_TFEVP'!BY44)-1)*100,0)</f>
        <v>-1.9984014443252818E-13</v>
      </c>
      <c r="BZ44" s="247">
        <f>IFERROR(((+'Sim_Dm_MIP(IxI)'!BZ44/'MIP(IxI)_TFEVP'!BZ44)-1)*100,0)</f>
        <v>-1.9984014443252818E-13</v>
      </c>
      <c r="CA44" s="265">
        <f>IFERROR(((+'Sim_Dm_MIP(IxI)'!CA44/'MIP(IxI)_TFEVP'!CA44)-1)*100,0)</f>
        <v>0</v>
      </c>
      <c r="CB44" s="256">
        <f>IFERROR(((+'Sim_Dm_MIP(IxI)'!CB44/'MIP(IxI)_TFEVP'!CB44)-1)*100,0)</f>
        <v>1.7763568394002505E-13</v>
      </c>
      <c r="CC44" s="246">
        <f>IFERROR(((+'Sim_Dm_MIP(IxI)'!CC44/'MIP(IxI)_TFEVP'!CC44)-1)*100,0)</f>
        <v>0</v>
      </c>
      <c r="CD44" s="247">
        <f>IFERROR(((+'Sim_Dm_MIP(IxI)'!CD44/'MIP(IxI)_TFEVP'!CD44)-1)*100,0)</f>
        <v>0</v>
      </c>
      <c r="CE44" s="247">
        <f>IFERROR(((+'Sim_Dm_MIP(IxI)'!CE44/'MIP(IxI)_TFEVP'!CE44)-1)*100,0)</f>
        <v>0</v>
      </c>
      <c r="CF44" s="247">
        <f>IFERROR(((+'Sim_Dm_MIP(IxI)'!CF44/'MIP(IxI)_TFEVP'!CF44)-1)*100,0)</f>
        <v>0</v>
      </c>
      <c r="CG44" s="247">
        <f>IFERROR(((+'Sim_Dm_MIP(IxI)'!CG44/'MIP(IxI)_TFEVP'!CG44)-1)*100,0)</f>
        <v>0</v>
      </c>
      <c r="CH44" s="248">
        <f>IFERROR(((+'Sim_Dm_MIP(IxI)'!CH44/'MIP(IxI)_TFEVP'!CH44)-1)*100,0)</f>
        <v>0</v>
      </c>
      <c r="CI44" s="279">
        <f>IFERROR(((+'Sim_Dm_MIP(IxI)'!CI44/'MIP(IxI)_TFEVP'!CI44)-1)*100,0)</f>
        <v>8.8817841970012523E-14</v>
      </c>
    </row>
    <row r="45" spans="1:87" ht="19.5" x14ac:dyDescent="0.25">
      <c r="A45" s="30"/>
      <c r="B45" s="42" t="s">
        <v>36</v>
      </c>
      <c r="C45" s="43" t="s">
        <v>147</v>
      </c>
      <c r="D45" s="246">
        <f>IFERROR(((+'Sim_Dm_MIP(IxI)'!D45/'MIP(IxI)_TFEVP'!D45)-1)*100,0)</f>
        <v>-1.5543122344752192E-13</v>
      </c>
      <c r="E45" s="247">
        <f>IFERROR(((+'Sim_Dm_MIP(IxI)'!E45/'MIP(IxI)_TFEVP'!E45)-1)*100,0)</f>
        <v>-1.8873791418627661E-13</v>
      </c>
      <c r="F45" s="247">
        <f>IFERROR(((+'Sim_Dm_MIP(IxI)'!F45/'MIP(IxI)_TFEVP'!F45)-1)*100,0)</f>
        <v>-2.886579864025407E-13</v>
      </c>
      <c r="G45" s="247">
        <f>IFERROR(((+'Sim_Dm_MIP(IxI)'!G45/'MIP(IxI)_TFEVP'!G45)-1)*100,0)</f>
        <v>1.7763568394002505E-13</v>
      </c>
      <c r="H45" s="247">
        <f>IFERROR(((+'Sim_Dm_MIP(IxI)'!H45/'MIP(IxI)_TFEVP'!H45)-1)*100,0)</f>
        <v>2.2204460492503131E-14</v>
      </c>
      <c r="I45" s="247">
        <f>IFERROR(((+'Sim_Dm_MIP(IxI)'!I45/'MIP(IxI)_TFEVP'!I45)-1)*100,0)</f>
        <v>7.1054273576010019E-13</v>
      </c>
      <c r="J45" s="247">
        <f>IFERROR(((+'Sim_Dm_MIP(IxI)'!J45/'MIP(IxI)_TFEVP'!J45)-1)*100,0)</f>
        <v>-1.1102230246251565E-13</v>
      </c>
      <c r="K45" s="247">
        <f>IFERROR(((+'Sim_Dm_MIP(IxI)'!K45/'MIP(IxI)_TFEVP'!K45)-1)*100,0)</f>
        <v>-5.5511151231257827E-14</v>
      </c>
      <c r="L45" s="247">
        <f>IFERROR(((+'Sim_Dm_MIP(IxI)'!L45/'MIP(IxI)_TFEVP'!L45)-1)*100,0)</f>
        <v>-5.5511151231257827E-14</v>
      </c>
      <c r="M45" s="247">
        <f>IFERROR(((+'Sim_Dm_MIP(IxI)'!M45/'MIP(IxI)_TFEVP'!M45)-1)*100,0)</f>
        <v>-2.886579864025407E-13</v>
      </c>
      <c r="N45" s="247">
        <f>IFERROR(((+'Sim_Dm_MIP(IxI)'!N45/'MIP(IxI)_TFEVP'!N45)-1)*100,0)</f>
        <v>1.5543122344752192E-13</v>
      </c>
      <c r="O45" s="247">
        <f>IFERROR(((+'Sim_Dm_MIP(IxI)'!O45/'MIP(IxI)_TFEVP'!O45)-1)*100,0)</f>
        <v>-2.886579864025407E-13</v>
      </c>
      <c r="P45" s="247">
        <f>IFERROR(((+'Sim_Dm_MIP(IxI)'!P45/'MIP(IxI)_TFEVP'!P45)-1)*100,0)</f>
        <v>1.1102230246251565E-13</v>
      </c>
      <c r="Q45" s="247">
        <f>IFERROR(((+'Sim_Dm_MIP(IxI)'!Q45/'MIP(IxI)_TFEVP'!Q45)-1)*100,0)</f>
        <v>6.6613381477509392E-14</v>
      </c>
      <c r="R45" s="247">
        <f>IFERROR(((+'Sim_Dm_MIP(IxI)'!R45/'MIP(IxI)_TFEVP'!R45)-1)*100,0)</f>
        <v>-3.3306690738754696E-14</v>
      </c>
      <c r="S45" s="247">
        <f>IFERROR(((+'Sim_Dm_MIP(IxI)'!S45/'MIP(IxI)_TFEVP'!S45)-1)*100,0)</f>
        <v>1.7763568394002505E-13</v>
      </c>
      <c r="T45" s="247">
        <f>IFERROR(((+'Sim_Dm_MIP(IxI)'!T45/'MIP(IxI)_TFEVP'!T45)-1)*100,0)</f>
        <v>-2.3314683517128287E-13</v>
      </c>
      <c r="U45" s="247">
        <f>IFERROR(((+'Sim_Dm_MIP(IxI)'!U45/'MIP(IxI)_TFEVP'!U45)-1)*100,0)</f>
        <v>-3.8857805861880479E-13</v>
      </c>
      <c r="V45" s="247">
        <f>IFERROR(((+'Sim_Dm_MIP(IxI)'!V45/'MIP(IxI)_TFEVP'!V45)-1)*100,0)</f>
        <v>6.6613381477509392E-14</v>
      </c>
      <c r="W45" s="247">
        <f>IFERROR(((+'Sim_Dm_MIP(IxI)'!W45/'MIP(IxI)_TFEVP'!W45)-1)*100,0)</f>
        <v>4.4408920985006262E-14</v>
      </c>
      <c r="X45" s="247">
        <f>IFERROR(((+'Sim_Dm_MIP(IxI)'!X45/'MIP(IxI)_TFEVP'!X45)-1)*100,0)</f>
        <v>6.4392935428259079E-13</v>
      </c>
      <c r="Y45" s="247">
        <f>IFERROR(((+'Sim_Dm_MIP(IxI)'!Y45/'MIP(IxI)_TFEVP'!Y45)-1)*100,0)</f>
        <v>2.2204460492503131E-14</v>
      </c>
      <c r="Z45" s="247">
        <f>IFERROR(((+'Sim_Dm_MIP(IxI)'!Z45/'MIP(IxI)_TFEVP'!Z45)-1)*100,0)</f>
        <v>1.9984014443252818E-13</v>
      </c>
      <c r="AA45" s="247">
        <f>IFERROR(((+'Sim_Dm_MIP(IxI)'!AA45/'MIP(IxI)_TFEVP'!AA45)-1)*100,0)</f>
        <v>1.9984014443252818E-13</v>
      </c>
      <c r="AB45" s="247">
        <f>IFERROR(((+'Sim_Dm_MIP(IxI)'!AB45/'MIP(IxI)_TFEVP'!AB45)-1)*100,0)</f>
        <v>5.1070259132757201E-13</v>
      </c>
      <c r="AC45" s="247">
        <f>IFERROR(((+'Sim_Dm_MIP(IxI)'!AC45/'MIP(IxI)_TFEVP'!AC45)-1)*100,0)</f>
        <v>7.1054273576010019E-13</v>
      </c>
      <c r="AD45" s="247">
        <f>IFERROR(((+'Sim_Dm_MIP(IxI)'!AD45/'MIP(IxI)_TFEVP'!AD45)-1)*100,0)</f>
        <v>4.4408920985006262E-14</v>
      </c>
      <c r="AE45" s="247">
        <f>IFERROR(((+'Sim_Dm_MIP(IxI)'!AE45/'MIP(IxI)_TFEVP'!AE45)-1)*100,0)</f>
        <v>-1.2212453270876722E-13</v>
      </c>
      <c r="AF45" s="247">
        <f>IFERROR(((+'Sim_Dm_MIP(IxI)'!AF45/'MIP(IxI)_TFEVP'!AF45)-1)*100,0)</f>
        <v>-4.4408920985006262E-14</v>
      </c>
      <c r="AG45" s="247">
        <f>IFERROR(((+'Sim_Dm_MIP(IxI)'!AG45/'MIP(IxI)_TFEVP'!AG45)-1)*100,0)</f>
        <v>5.1070259132757201E-13</v>
      </c>
      <c r="AH45" s="247">
        <f>IFERROR(((+'Sim_Dm_MIP(IxI)'!AH45/'MIP(IxI)_TFEVP'!AH45)-1)*100,0)</f>
        <v>5.773159728050814E-13</v>
      </c>
      <c r="AI45" s="247">
        <f>IFERROR(((+'Sim_Dm_MIP(IxI)'!AI45/'MIP(IxI)_TFEVP'!AI45)-1)*100,0)</f>
        <v>1.9984014443252818E-13</v>
      </c>
      <c r="AJ45" s="247">
        <f>IFERROR(((+'Sim_Dm_MIP(IxI)'!AJ45/'MIP(IxI)_TFEVP'!AJ45)-1)*100,0)</f>
        <v>0</v>
      </c>
      <c r="AK45" s="247">
        <f>IFERROR(((+'Sim_Dm_MIP(IxI)'!AK45/'MIP(IxI)_TFEVP'!AK45)-1)*100,0)</f>
        <v>-2.2204460492503131E-14</v>
      </c>
      <c r="AL45" s="247">
        <f>IFERROR(((+'Sim_Dm_MIP(IxI)'!AL45/'MIP(IxI)_TFEVP'!AL45)-1)*100,0)</f>
        <v>-2.4424906541753444E-13</v>
      </c>
      <c r="AM45" s="247">
        <f>IFERROR(((+'Sim_Dm_MIP(IxI)'!AM45/'MIP(IxI)_TFEVP'!AM45)-1)*100,0)</f>
        <v>-2.2204460492503131E-13</v>
      </c>
      <c r="AN45" s="247">
        <f>IFERROR(((+'Sim_Dm_MIP(IxI)'!AN45/'MIP(IxI)_TFEVP'!AN45)-1)*100,0)</f>
        <v>4.4408920985006262E-13</v>
      </c>
      <c r="AO45" s="247">
        <f>IFERROR(((+'Sim_Dm_MIP(IxI)'!AO45/'MIP(IxI)_TFEVP'!AO45)-1)*100,0)</f>
        <v>4.4408920985006262E-14</v>
      </c>
      <c r="AP45" s="247">
        <f>IFERROR(((+'Sim_Dm_MIP(IxI)'!AP45/'MIP(IxI)_TFEVP'!AP45)-1)*100,0)</f>
        <v>-2.2204460492503131E-14</v>
      </c>
      <c r="AQ45" s="247">
        <f>IFERROR(((+'Sim_Dm_MIP(IxI)'!AQ45/'MIP(IxI)_TFEVP'!AQ45)-1)*100,0)</f>
        <v>-6.6613381477509392E-14</v>
      </c>
      <c r="AR45" s="247">
        <f>IFERROR(((+'Sim_Dm_MIP(IxI)'!AR45/'MIP(IxI)_TFEVP'!AR45)-1)*100,0)</f>
        <v>8.8817841970012523E-14</v>
      </c>
      <c r="AS45" s="247">
        <f>IFERROR(((+'Sim_Dm_MIP(IxI)'!AS45/'MIP(IxI)_TFEVP'!AS45)-1)*100,0)</f>
        <v>-2.7755575615628914E-13</v>
      </c>
      <c r="AT45" s="247">
        <f>IFERROR(((+'Sim_Dm_MIP(IxI)'!AT45/'MIP(IxI)_TFEVP'!AT45)-1)*100,0)</f>
        <v>-3.3306690738754696E-13</v>
      </c>
      <c r="AU45" s="247">
        <f>IFERROR(((+'Sim_Dm_MIP(IxI)'!AU45/'MIP(IxI)_TFEVP'!AU45)-1)*100,0)</f>
        <v>-3.3306690738754696E-13</v>
      </c>
      <c r="AV45" s="247">
        <f>IFERROR(((+'Sim_Dm_MIP(IxI)'!AV45/'MIP(IxI)_TFEVP'!AV45)-1)*100,0)</f>
        <v>-1.1102230246251565E-13</v>
      </c>
      <c r="AW45" s="247">
        <f>IFERROR(((+'Sim_Dm_MIP(IxI)'!AW45/'MIP(IxI)_TFEVP'!AW45)-1)*100,0)</f>
        <v>-2.9976021664879227E-13</v>
      </c>
      <c r="AX45" s="247">
        <f>IFERROR(((+'Sim_Dm_MIP(IxI)'!AX45/'MIP(IxI)_TFEVP'!AX45)-1)*100,0)</f>
        <v>-3.5527136788005009E-13</v>
      </c>
      <c r="AY45" s="247">
        <f>IFERROR(((+'Sim_Dm_MIP(IxI)'!AY45/'MIP(IxI)_TFEVP'!AY45)-1)*100,0)</f>
        <v>1.3322676295501878E-13</v>
      </c>
      <c r="AZ45" s="247">
        <f>IFERROR(((+'Sim_Dm_MIP(IxI)'!AZ45/'MIP(IxI)_TFEVP'!AZ45)-1)*100,0)</f>
        <v>-5.5511151231257827E-14</v>
      </c>
      <c r="BA45" s="247">
        <f>IFERROR(((+'Sim_Dm_MIP(IxI)'!BA45/'MIP(IxI)_TFEVP'!BA45)-1)*100,0)</f>
        <v>8.8817841970012523E-13</v>
      </c>
      <c r="BB45" s="247">
        <f>IFERROR(((+'Sim_Dm_MIP(IxI)'!BB45/'MIP(IxI)_TFEVP'!BB45)-1)*100,0)</f>
        <v>4.4408920985006262E-13</v>
      </c>
      <c r="BC45" s="247">
        <f>IFERROR(((+'Sim_Dm_MIP(IxI)'!BC45/'MIP(IxI)_TFEVP'!BC45)-1)*100,0)</f>
        <v>2.4424906541753444E-13</v>
      </c>
      <c r="BD45" s="247">
        <f>IFERROR(((+'Sim_Dm_MIP(IxI)'!BD45/'MIP(IxI)_TFEVP'!BD45)-1)*100,0)</f>
        <v>6.6613381477509392E-14</v>
      </c>
      <c r="BE45" s="247">
        <f>IFERROR(((+'Sim_Dm_MIP(IxI)'!BE45/'MIP(IxI)_TFEVP'!BE45)-1)*100,0)</f>
        <v>7.1054273576010019E-13</v>
      </c>
      <c r="BF45" s="247">
        <f>IFERROR(((+'Sim_Dm_MIP(IxI)'!BF45/'MIP(IxI)_TFEVP'!BF45)-1)*100,0)</f>
        <v>8.8817841970012523E-14</v>
      </c>
      <c r="BG45" s="247">
        <f>IFERROR(((+'Sim_Dm_MIP(IxI)'!BG45/'MIP(IxI)_TFEVP'!BG45)-1)*100,0)</f>
        <v>-1.9984014443252818E-13</v>
      </c>
      <c r="BH45" s="247">
        <f>IFERROR(((+'Sim_Dm_MIP(IxI)'!BH45/'MIP(IxI)_TFEVP'!BH45)-1)*100,0)</f>
        <v>-1.1102230246251565E-13</v>
      </c>
      <c r="BI45" s="247">
        <f>IFERROR(((+'Sim_Dm_MIP(IxI)'!BI45/'MIP(IxI)_TFEVP'!BI45)-1)*100,0)</f>
        <v>3.7747582837255322E-13</v>
      </c>
      <c r="BJ45" s="247">
        <f>IFERROR(((+'Sim_Dm_MIP(IxI)'!BJ45/'MIP(IxI)_TFEVP'!BJ45)-1)*100,0)</f>
        <v>-2.1094237467877974E-13</v>
      </c>
      <c r="BK45" s="247">
        <f>IFERROR(((+'Sim_Dm_MIP(IxI)'!BK45/'MIP(IxI)_TFEVP'!BK45)-1)*100,0)</f>
        <v>-7.7715611723760958E-14</v>
      </c>
      <c r="BL45" s="247">
        <f>IFERROR(((+'Sim_Dm_MIP(IxI)'!BL45/'MIP(IxI)_TFEVP'!BL45)-1)*100,0)</f>
        <v>-2.4424906541753444E-13</v>
      </c>
      <c r="BM45" s="247">
        <f>IFERROR(((+'Sim_Dm_MIP(IxI)'!BM45/'MIP(IxI)_TFEVP'!BM45)-1)*100,0)</f>
        <v>-7.7715611723760958E-14</v>
      </c>
      <c r="BN45" s="247">
        <f>IFERROR(((+'Sim_Dm_MIP(IxI)'!BN45/'MIP(IxI)_TFEVP'!BN45)-1)*100,0)</f>
        <v>-1.1102230246251565E-13</v>
      </c>
      <c r="BO45" s="247">
        <f>IFERROR(((+'Sim_Dm_MIP(IxI)'!BO45/'MIP(IxI)_TFEVP'!BO45)-1)*100,0)</f>
        <v>-8.8817841970012523E-14</v>
      </c>
      <c r="BP45" s="247">
        <f>IFERROR(((+'Sim_Dm_MIP(IxI)'!BP45/'MIP(IxI)_TFEVP'!BP45)-1)*100,0)</f>
        <v>1.7763568394002505E-13</v>
      </c>
      <c r="BQ45" s="247">
        <f>IFERROR(((+'Sim_Dm_MIP(IxI)'!BQ45/'MIP(IxI)_TFEVP'!BQ45)-1)*100,0)</f>
        <v>-1.9984014443252818E-13</v>
      </c>
      <c r="BR45" s="247">
        <f>IFERROR(((+'Sim_Dm_MIP(IxI)'!BR45/'MIP(IxI)_TFEVP'!BR45)-1)*100,0)</f>
        <v>-6.6613381477509392E-14</v>
      </c>
      <c r="BS45" s="247">
        <f>IFERROR(((+'Sim_Dm_MIP(IxI)'!BS45/'MIP(IxI)_TFEVP'!BS45)-1)*100,0)</f>
        <v>3.7747582837255322E-13</v>
      </c>
      <c r="BT45" s="247">
        <f>IFERROR(((+'Sim_Dm_MIP(IxI)'!BT45/'MIP(IxI)_TFEVP'!BT45)-1)*100,0)</f>
        <v>1.9984014443252818E-13</v>
      </c>
      <c r="BU45" s="247">
        <f>IFERROR(((+'Sim_Dm_MIP(IxI)'!BU45/'MIP(IxI)_TFEVP'!BU45)-1)*100,0)</f>
        <v>-3.4416913763379853E-13</v>
      </c>
      <c r="BV45" s="247">
        <f>IFERROR(((+'Sim_Dm_MIP(IxI)'!BV45/'MIP(IxI)_TFEVP'!BV45)-1)*100,0)</f>
        <v>8.8817841970012523E-14</v>
      </c>
      <c r="BW45" s="247">
        <f>IFERROR(((+'Sim_Dm_MIP(IxI)'!BW45/'MIP(IxI)_TFEVP'!BW45)-1)*100,0)</f>
        <v>2.2204460492503131E-14</v>
      </c>
      <c r="BX45" s="247">
        <f>IFERROR(((+'Sim_Dm_MIP(IxI)'!BX45/'MIP(IxI)_TFEVP'!BX45)-1)*100,0)</f>
        <v>0</v>
      </c>
      <c r="BY45" s="247">
        <f>IFERROR(((+'Sim_Dm_MIP(IxI)'!BY45/'MIP(IxI)_TFEVP'!BY45)-1)*100,0)</f>
        <v>-1.8873791418627661E-13</v>
      </c>
      <c r="BZ45" s="247">
        <f>IFERROR(((+'Sim_Dm_MIP(IxI)'!BZ45/'MIP(IxI)_TFEVP'!BZ45)-1)*100,0)</f>
        <v>-1.5543122344752192E-13</v>
      </c>
      <c r="CA45" s="265">
        <f>IFERROR(((+'Sim_Dm_MIP(IxI)'!CA45/'MIP(IxI)_TFEVP'!CA45)-1)*100,0)</f>
        <v>0</v>
      </c>
      <c r="CB45" s="256">
        <f>IFERROR(((+'Sim_Dm_MIP(IxI)'!CB45/'MIP(IxI)_TFEVP'!CB45)-1)*100,0)</f>
        <v>2.886579864025407E-13</v>
      </c>
      <c r="CC45" s="246">
        <f>IFERROR(((+'Sim_Dm_MIP(IxI)'!CC45/'MIP(IxI)_TFEVP'!CC45)-1)*100,0)</f>
        <v>0</v>
      </c>
      <c r="CD45" s="247">
        <f>IFERROR(((+'Sim_Dm_MIP(IxI)'!CD45/'MIP(IxI)_TFEVP'!CD45)-1)*100,0)</f>
        <v>0</v>
      </c>
      <c r="CE45" s="247">
        <f>IFERROR(((+'Sim_Dm_MIP(IxI)'!CE45/'MIP(IxI)_TFEVP'!CE45)-1)*100,0)</f>
        <v>0</v>
      </c>
      <c r="CF45" s="247">
        <f>IFERROR(((+'Sim_Dm_MIP(IxI)'!CF45/'MIP(IxI)_TFEVP'!CF45)-1)*100,0)</f>
        <v>0</v>
      </c>
      <c r="CG45" s="247">
        <f>IFERROR(((+'Sim_Dm_MIP(IxI)'!CG45/'MIP(IxI)_TFEVP'!CG45)-1)*100,0)</f>
        <v>0</v>
      </c>
      <c r="CH45" s="248">
        <f>IFERROR(((+'Sim_Dm_MIP(IxI)'!CH45/'MIP(IxI)_TFEVP'!CH45)-1)*100,0)</f>
        <v>0</v>
      </c>
      <c r="CI45" s="279">
        <f>IFERROR(((+'Sim_Dm_MIP(IxI)'!CI45/'MIP(IxI)_TFEVP'!CI45)-1)*100,0)</f>
        <v>8.8817841970012523E-14</v>
      </c>
    </row>
    <row r="46" spans="1:87" ht="19.5" x14ac:dyDescent="0.25">
      <c r="A46" s="30"/>
      <c r="B46" s="42" t="s">
        <v>37</v>
      </c>
      <c r="C46" s="43" t="s">
        <v>148</v>
      </c>
      <c r="D46" s="246">
        <f>IFERROR(((+'Sim_Dm_MIP(IxI)'!D46/'MIP(IxI)_TFEVP'!D46)-1)*100,0)</f>
        <v>-1.5543122344752192E-13</v>
      </c>
      <c r="E46" s="247">
        <f>IFERROR(((+'Sim_Dm_MIP(IxI)'!E46/'MIP(IxI)_TFEVP'!E46)-1)*100,0)</f>
        <v>-3.3306690738754696E-14</v>
      </c>
      <c r="F46" s="247">
        <f>IFERROR(((+'Sim_Dm_MIP(IxI)'!F46/'MIP(IxI)_TFEVP'!F46)-1)*100,0)</f>
        <v>1.1102230246251565E-13</v>
      </c>
      <c r="G46" s="247">
        <f>IFERROR(((+'Sim_Dm_MIP(IxI)'!G46/'MIP(IxI)_TFEVP'!G46)-1)*100,0)</f>
        <v>2.2204460492503131E-13</v>
      </c>
      <c r="H46" s="247">
        <f>IFERROR(((+'Sim_Dm_MIP(IxI)'!H46/'MIP(IxI)_TFEVP'!H46)-1)*100,0)</f>
        <v>2.6645352591003757E-13</v>
      </c>
      <c r="I46" s="247">
        <f>IFERROR(((+'Sim_Dm_MIP(IxI)'!I46/'MIP(IxI)_TFEVP'!I46)-1)*100,0)</f>
        <v>0</v>
      </c>
      <c r="J46" s="247">
        <f>IFERROR(((+'Sim_Dm_MIP(IxI)'!J46/'MIP(IxI)_TFEVP'!J46)-1)*100,0)</f>
        <v>0</v>
      </c>
      <c r="K46" s="247">
        <f>IFERROR(((+'Sim_Dm_MIP(IxI)'!K46/'MIP(IxI)_TFEVP'!K46)-1)*100,0)</f>
        <v>2.886579864025407E-13</v>
      </c>
      <c r="L46" s="247">
        <f>IFERROR(((+'Sim_Dm_MIP(IxI)'!L46/'MIP(IxI)_TFEVP'!L46)-1)*100,0)</f>
        <v>-3.1086244689504383E-13</v>
      </c>
      <c r="M46" s="247">
        <f>IFERROR(((+'Sim_Dm_MIP(IxI)'!M46/'MIP(IxI)_TFEVP'!M46)-1)*100,0)</f>
        <v>8.8817841970012523E-14</v>
      </c>
      <c r="N46" s="247">
        <f>IFERROR(((+'Sim_Dm_MIP(IxI)'!N46/'MIP(IxI)_TFEVP'!N46)-1)*100,0)</f>
        <v>-1.8873791418627661E-13</v>
      </c>
      <c r="O46" s="247">
        <f>IFERROR(((+'Sim_Dm_MIP(IxI)'!O46/'MIP(IxI)_TFEVP'!O46)-1)*100,0)</f>
        <v>-1.5543122344752192E-13</v>
      </c>
      <c r="P46" s="247">
        <f>IFERROR(((+'Sim_Dm_MIP(IxI)'!P46/'MIP(IxI)_TFEVP'!P46)-1)*100,0)</f>
        <v>-6.6613381477509392E-14</v>
      </c>
      <c r="Q46" s="247">
        <f>IFERROR(((+'Sim_Dm_MIP(IxI)'!Q46/'MIP(IxI)_TFEVP'!Q46)-1)*100,0)</f>
        <v>-7.7715611723760958E-14</v>
      </c>
      <c r="R46" s="247">
        <f>IFERROR(((+'Sim_Dm_MIP(IxI)'!R46/'MIP(IxI)_TFEVP'!R46)-1)*100,0)</f>
        <v>-2.2204460492503131E-14</v>
      </c>
      <c r="S46" s="247">
        <f>IFERROR(((+'Sim_Dm_MIP(IxI)'!S46/'MIP(IxI)_TFEVP'!S46)-1)*100,0)</f>
        <v>-4.8849813083506888E-13</v>
      </c>
      <c r="T46" s="247">
        <f>IFERROR(((+'Sim_Dm_MIP(IxI)'!T46/'MIP(IxI)_TFEVP'!T46)-1)*100,0)</f>
        <v>1.3322676295501878E-13</v>
      </c>
      <c r="U46" s="247">
        <f>IFERROR(((+'Sim_Dm_MIP(IxI)'!U46/'MIP(IxI)_TFEVP'!U46)-1)*100,0)</f>
        <v>-4.4408920985006262E-13</v>
      </c>
      <c r="V46" s="247">
        <f>IFERROR(((+'Sim_Dm_MIP(IxI)'!V46/'MIP(IxI)_TFEVP'!V46)-1)*100,0)</f>
        <v>4.4408920985006262E-13</v>
      </c>
      <c r="W46" s="247">
        <f>IFERROR(((+'Sim_Dm_MIP(IxI)'!W46/'MIP(IxI)_TFEVP'!W46)-1)*100,0)</f>
        <v>-2.6645352591003757E-13</v>
      </c>
      <c r="X46" s="247">
        <f>IFERROR(((+'Sim_Dm_MIP(IxI)'!X46/'MIP(IxI)_TFEVP'!X46)-1)*100,0)</f>
        <v>3.5527136788005009E-13</v>
      </c>
      <c r="Y46" s="247">
        <f>IFERROR(((+'Sim_Dm_MIP(IxI)'!Y46/'MIP(IxI)_TFEVP'!Y46)-1)*100,0)</f>
        <v>4.4408920985006262E-14</v>
      </c>
      <c r="Z46" s="247">
        <f>IFERROR(((+'Sim_Dm_MIP(IxI)'!Z46/'MIP(IxI)_TFEVP'!Z46)-1)*100,0)</f>
        <v>3.5527136788005009E-13</v>
      </c>
      <c r="AA46" s="247">
        <f>IFERROR(((+'Sim_Dm_MIP(IxI)'!AA46/'MIP(IxI)_TFEVP'!AA46)-1)*100,0)</f>
        <v>6.6613381477509392E-14</v>
      </c>
      <c r="AB46" s="247">
        <f>IFERROR(((+'Sim_Dm_MIP(IxI)'!AB46/'MIP(IxI)_TFEVP'!AB46)-1)*100,0)</f>
        <v>1.9984014443252818E-13</v>
      </c>
      <c r="AC46" s="247">
        <f>IFERROR(((+'Sim_Dm_MIP(IxI)'!AC46/'MIP(IxI)_TFEVP'!AC46)-1)*100,0)</f>
        <v>3.5527136788005009E-13</v>
      </c>
      <c r="AD46" s="247">
        <f>IFERROR(((+'Sim_Dm_MIP(IxI)'!AD46/'MIP(IxI)_TFEVP'!AD46)-1)*100,0)</f>
        <v>1.1102230246251565E-13</v>
      </c>
      <c r="AE46" s="247">
        <f>IFERROR(((+'Sim_Dm_MIP(IxI)'!AE46/'MIP(IxI)_TFEVP'!AE46)-1)*100,0)</f>
        <v>-3.219646771412954E-13</v>
      </c>
      <c r="AF46" s="247">
        <f>IFERROR(((+'Sim_Dm_MIP(IxI)'!AF46/'MIP(IxI)_TFEVP'!AF46)-1)*100,0)</f>
        <v>-6.2172489379008766E-13</v>
      </c>
      <c r="AG46" s="247">
        <f>IFERROR(((+'Sim_Dm_MIP(IxI)'!AG46/'MIP(IxI)_TFEVP'!AG46)-1)*100,0)</f>
        <v>-1.7763568394002505E-13</v>
      </c>
      <c r="AH46" s="247">
        <f>IFERROR(((+'Sim_Dm_MIP(IxI)'!AH46/'MIP(IxI)_TFEVP'!AH46)-1)*100,0)</f>
        <v>1.7763568394002505E-13</v>
      </c>
      <c r="AI46" s="247">
        <f>IFERROR(((+'Sim_Dm_MIP(IxI)'!AI46/'MIP(IxI)_TFEVP'!AI46)-1)*100,0)</f>
        <v>2.2204460492503131E-14</v>
      </c>
      <c r="AJ46" s="247">
        <f>IFERROR(((+'Sim_Dm_MIP(IxI)'!AJ46/'MIP(IxI)_TFEVP'!AJ46)-1)*100,0)</f>
        <v>0</v>
      </c>
      <c r="AK46" s="247">
        <f>IFERROR(((+'Sim_Dm_MIP(IxI)'!AK46/'MIP(IxI)_TFEVP'!AK46)-1)*100,0)</f>
        <v>8.8817841970012523E-14</v>
      </c>
      <c r="AL46" s="247">
        <f>IFERROR(((+'Sim_Dm_MIP(IxI)'!AL46/'MIP(IxI)_TFEVP'!AL46)-1)*100,0)</f>
        <v>4.8849813083506888E-13</v>
      </c>
      <c r="AM46" s="247">
        <f>IFERROR(((+'Sim_Dm_MIP(IxI)'!AM46/'MIP(IxI)_TFEVP'!AM46)-1)*100,0)</f>
        <v>-9.9920072216264089E-14</v>
      </c>
      <c r="AN46" s="247">
        <f>IFERROR(((+'Sim_Dm_MIP(IxI)'!AN46/'MIP(IxI)_TFEVP'!AN46)-1)*100,0)</f>
        <v>-2.7755575615628914E-13</v>
      </c>
      <c r="AO46" s="247">
        <f>IFERROR(((+'Sim_Dm_MIP(IxI)'!AO46/'MIP(IxI)_TFEVP'!AO46)-1)*100,0)</f>
        <v>1.3322676295501878E-13</v>
      </c>
      <c r="AP46" s="247">
        <f>IFERROR(((+'Sim_Dm_MIP(IxI)'!AP46/'MIP(IxI)_TFEVP'!AP46)-1)*100,0)</f>
        <v>8.8817841970012523E-14</v>
      </c>
      <c r="AQ46" s="247">
        <f>IFERROR(((+'Sim_Dm_MIP(IxI)'!AQ46/'MIP(IxI)_TFEVP'!AQ46)-1)*100,0)</f>
        <v>2.2204460492503131E-13</v>
      </c>
      <c r="AR46" s="247">
        <f>IFERROR(((+'Sim_Dm_MIP(IxI)'!AR46/'MIP(IxI)_TFEVP'!AR46)-1)*100,0)</f>
        <v>-5.5511151231257827E-14</v>
      </c>
      <c r="AS46" s="247">
        <f>IFERROR(((+'Sim_Dm_MIP(IxI)'!AS46/'MIP(IxI)_TFEVP'!AS46)-1)*100,0)</f>
        <v>1.5543122344752192E-13</v>
      </c>
      <c r="AT46" s="247">
        <f>IFERROR(((+'Sim_Dm_MIP(IxI)'!AT46/'MIP(IxI)_TFEVP'!AT46)-1)*100,0)</f>
        <v>-2.2204460492503131E-14</v>
      </c>
      <c r="AU46" s="247">
        <f>IFERROR(((+'Sim_Dm_MIP(IxI)'!AU46/'MIP(IxI)_TFEVP'!AU46)-1)*100,0)</f>
        <v>-2.9976021664879227E-13</v>
      </c>
      <c r="AV46" s="247">
        <f>IFERROR(((+'Sim_Dm_MIP(IxI)'!AV46/'MIP(IxI)_TFEVP'!AV46)-1)*100,0)</f>
        <v>-2.2204460492503131E-14</v>
      </c>
      <c r="AW46" s="247">
        <f>IFERROR(((+'Sim_Dm_MIP(IxI)'!AW46/'MIP(IxI)_TFEVP'!AW46)-1)*100,0)</f>
        <v>-5.5511151231257827E-13</v>
      </c>
      <c r="AX46" s="247">
        <f>IFERROR(((+'Sim_Dm_MIP(IxI)'!AX46/'MIP(IxI)_TFEVP'!AX46)-1)*100,0)</f>
        <v>-9.1038288019262836E-13</v>
      </c>
      <c r="AY46" s="247">
        <f>IFERROR(((+'Sim_Dm_MIP(IxI)'!AY46/'MIP(IxI)_TFEVP'!AY46)-1)*100,0)</f>
        <v>4.4408920985006262E-14</v>
      </c>
      <c r="AZ46" s="247">
        <f>IFERROR(((+'Sim_Dm_MIP(IxI)'!AZ46/'MIP(IxI)_TFEVP'!AZ46)-1)*100,0)</f>
        <v>-1.2212453270876722E-13</v>
      </c>
      <c r="BA46" s="247">
        <f>IFERROR(((+'Sim_Dm_MIP(IxI)'!BA46/'MIP(IxI)_TFEVP'!BA46)-1)*100,0)</f>
        <v>3.5527136788005009E-13</v>
      </c>
      <c r="BB46" s="247">
        <f>IFERROR(((+'Sim_Dm_MIP(IxI)'!BB46/'MIP(IxI)_TFEVP'!BB46)-1)*100,0)</f>
        <v>2.6645352591003757E-13</v>
      </c>
      <c r="BC46" s="247">
        <f>IFERROR(((+'Sim_Dm_MIP(IxI)'!BC46/'MIP(IxI)_TFEVP'!BC46)-1)*100,0)</f>
        <v>-7.7715611723760958E-14</v>
      </c>
      <c r="BD46" s="247">
        <f>IFERROR(((+'Sim_Dm_MIP(IxI)'!BD46/'MIP(IxI)_TFEVP'!BD46)-1)*100,0)</f>
        <v>2.2204460492503131E-14</v>
      </c>
      <c r="BE46" s="247">
        <f>IFERROR(((+'Sim_Dm_MIP(IxI)'!BE46/'MIP(IxI)_TFEVP'!BE46)-1)*100,0)</f>
        <v>5.3290705182007514E-13</v>
      </c>
      <c r="BF46" s="247">
        <f>IFERROR(((+'Sim_Dm_MIP(IxI)'!BF46/'MIP(IxI)_TFEVP'!BF46)-1)*100,0)</f>
        <v>2.2204460492503131E-14</v>
      </c>
      <c r="BG46" s="247">
        <f>IFERROR(((+'Sim_Dm_MIP(IxI)'!BG46/'MIP(IxI)_TFEVP'!BG46)-1)*100,0)</f>
        <v>-1.1102230246251565E-14</v>
      </c>
      <c r="BH46" s="247">
        <f>IFERROR(((+'Sim_Dm_MIP(IxI)'!BH46/'MIP(IxI)_TFEVP'!BH46)-1)*100,0)</f>
        <v>-6.6613381477509392E-14</v>
      </c>
      <c r="BI46" s="247">
        <f>IFERROR(((+'Sim_Dm_MIP(IxI)'!BI46/'MIP(IxI)_TFEVP'!BI46)-1)*100,0)</f>
        <v>2.2204460492503131E-13</v>
      </c>
      <c r="BJ46" s="247">
        <f>IFERROR(((+'Sim_Dm_MIP(IxI)'!BJ46/'MIP(IxI)_TFEVP'!BJ46)-1)*100,0)</f>
        <v>-5.5511151231257827E-13</v>
      </c>
      <c r="BK46" s="247">
        <f>IFERROR(((+'Sim_Dm_MIP(IxI)'!BK46/'MIP(IxI)_TFEVP'!BK46)-1)*100,0)</f>
        <v>-2.886579864025407E-13</v>
      </c>
      <c r="BL46" s="247">
        <f>IFERROR(((+'Sim_Dm_MIP(IxI)'!BL46/'MIP(IxI)_TFEVP'!BL46)-1)*100,0)</f>
        <v>-4.8849813083506888E-13</v>
      </c>
      <c r="BM46" s="247">
        <f>IFERROR(((+'Sim_Dm_MIP(IxI)'!BM46/'MIP(IxI)_TFEVP'!BM46)-1)*100,0)</f>
        <v>-2.9976021664879227E-13</v>
      </c>
      <c r="BN46" s="247">
        <f>IFERROR(((+'Sim_Dm_MIP(IxI)'!BN46/'MIP(IxI)_TFEVP'!BN46)-1)*100,0)</f>
        <v>-6.6613381477509392E-14</v>
      </c>
      <c r="BO46" s="247">
        <f>IFERROR(((+'Sim_Dm_MIP(IxI)'!BO46/'MIP(IxI)_TFEVP'!BO46)-1)*100,0)</f>
        <v>1.7763568394002505E-13</v>
      </c>
      <c r="BP46" s="247">
        <f>IFERROR(((+'Sim_Dm_MIP(IxI)'!BP46/'MIP(IxI)_TFEVP'!BP46)-1)*100,0)</f>
        <v>2.886579864025407E-13</v>
      </c>
      <c r="BQ46" s="247">
        <f>IFERROR(((+'Sim_Dm_MIP(IxI)'!BQ46/'MIP(IxI)_TFEVP'!BQ46)-1)*100,0)</f>
        <v>1.3322676295501878E-13</v>
      </c>
      <c r="BR46" s="247">
        <f>IFERROR(((+'Sim_Dm_MIP(IxI)'!BR46/'MIP(IxI)_TFEVP'!BR46)-1)*100,0)</f>
        <v>0</v>
      </c>
      <c r="BS46" s="247">
        <f>IFERROR(((+'Sim_Dm_MIP(IxI)'!BS46/'MIP(IxI)_TFEVP'!BS46)-1)*100,0)</f>
        <v>4.4408920985006262E-13</v>
      </c>
      <c r="BT46" s="247">
        <f>IFERROR(((+'Sim_Dm_MIP(IxI)'!BT46/'MIP(IxI)_TFEVP'!BT46)-1)*100,0)</f>
        <v>4.4408920985006262E-14</v>
      </c>
      <c r="BU46" s="247">
        <f>IFERROR(((+'Sim_Dm_MIP(IxI)'!BU46/'MIP(IxI)_TFEVP'!BU46)-1)*100,0)</f>
        <v>2.6645352591003757E-13</v>
      </c>
      <c r="BV46" s="247">
        <f>IFERROR(((+'Sim_Dm_MIP(IxI)'!BV46/'MIP(IxI)_TFEVP'!BV46)-1)*100,0)</f>
        <v>1.1102230246251565E-13</v>
      </c>
      <c r="BW46" s="247">
        <f>IFERROR(((+'Sim_Dm_MIP(IxI)'!BW46/'MIP(IxI)_TFEVP'!BW46)-1)*100,0)</f>
        <v>6.6613381477509392E-14</v>
      </c>
      <c r="BX46" s="247">
        <f>IFERROR(((+'Sim_Dm_MIP(IxI)'!BX46/'MIP(IxI)_TFEVP'!BX46)-1)*100,0)</f>
        <v>2.4424906541753444E-13</v>
      </c>
      <c r="BY46" s="247">
        <f>IFERROR(((+'Sim_Dm_MIP(IxI)'!BY46/'MIP(IxI)_TFEVP'!BY46)-1)*100,0)</f>
        <v>2.2204460492503131E-13</v>
      </c>
      <c r="BZ46" s="247">
        <f>IFERROR(((+'Sim_Dm_MIP(IxI)'!BZ46/'MIP(IxI)_TFEVP'!BZ46)-1)*100,0)</f>
        <v>-2.7755575615628914E-13</v>
      </c>
      <c r="CA46" s="265">
        <f>IFERROR(((+'Sim_Dm_MIP(IxI)'!CA46/'MIP(IxI)_TFEVP'!CA46)-1)*100,0)</f>
        <v>0</v>
      </c>
      <c r="CB46" s="256">
        <f>IFERROR(((+'Sim_Dm_MIP(IxI)'!CB46/'MIP(IxI)_TFEVP'!CB46)-1)*100,0)</f>
        <v>-6.6613381477509392E-14</v>
      </c>
      <c r="CC46" s="246">
        <f>IFERROR(((+'Sim_Dm_MIP(IxI)'!CC46/'MIP(IxI)_TFEVP'!CC46)-1)*100,0)</f>
        <v>0</v>
      </c>
      <c r="CD46" s="247">
        <f>IFERROR(((+'Sim_Dm_MIP(IxI)'!CD46/'MIP(IxI)_TFEVP'!CD46)-1)*100,0)</f>
        <v>0</v>
      </c>
      <c r="CE46" s="247">
        <f>IFERROR(((+'Sim_Dm_MIP(IxI)'!CE46/'MIP(IxI)_TFEVP'!CE46)-1)*100,0)</f>
        <v>0</v>
      </c>
      <c r="CF46" s="247">
        <f>IFERROR(((+'Sim_Dm_MIP(IxI)'!CF46/'MIP(IxI)_TFEVP'!CF46)-1)*100,0)</f>
        <v>0</v>
      </c>
      <c r="CG46" s="247">
        <f>IFERROR(((+'Sim_Dm_MIP(IxI)'!CG46/'MIP(IxI)_TFEVP'!CG46)-1)*100,0)</f>
        <v>0</v>
      </c>
      <c r="CH46" s="248">
        <f>IFERROR(((+'Sim_Dm_MIP(IxI)'!CH46/'MIP(IxI)_TFEVP'!CH46)-1)*100,0)</f>
        <v>0</v>
      </c>
      <c r="CI46" s="279">
        <f>IFERROR(((+'Sim_Dm_MIP(IxI)'!CI46/'MIP(IxI)_TFEVP'!CI46)-1)*100,0)</f>
        <v>-9.9920072216264089E-14</v>
      </c>
    </row>
    <row r="47" spans="1:87" ht="19.5" x14ac:dyDescent="0.25">
      <c r="A47" s="30"/>
      <c r="B47" s="42" t="s">
        <v>38</v>
      </c>
      <c r="C47" s="43" t="s">
        <v>149</v>
      </c>
      <c r="D47" s="246">
        <f>IFERROR(((+'Sim_Dm_MIP(IxI)'!D47/'MIP(IxI)_TFEVP'!D47)-1)*100,0)</f>
        <v>-2.9976021664879227E-13</v>
      </c>
      <c r="E47" s="247">
        <f>IFERROR(((+'Sim_Dm_MIP(IxI)'!E47/'MIP(IxI)_TFEVP'!E47)-1)*100,0)</f>
        <v>6.6613381477509392E-14</v>
      </c>
      <c r="F47" s="247">
        <f>IFERROR(((+'Sim_Dm_MIP(IxI)'!F47/'MIP(IxI)_TFEVP'!F47)-1)*100,0)</f>
        <v>8.8817841970012523E-14</v>
      </c>
      <c r="G47" s="247">
        <f>IFERROR(((+'Sim_Dm_MIP(IxI)'!G47/'MIP(IxI)_TFEVP'!G47)-1)*100,0)</f>
        <v>3.1086244689504383E-13</v>
      </c>
      <c r="H47" s="247">
        <f>IFERROR(((+'Sim_Dm_MIP(IxI)'!H47/'MIP(IxI)_TFEVP'!H47)-1)*100,0)</f>
        <v>4.4408920985006262E-14</v>
      </c>
      <c r="I47" s="247">
        <f>IFERROR(((+'Sim_Dm_MIP(IxI)'!I47/'MIP(IxI)_TFEVP'!I47)-1)*100,0)</f>
        <v>2.2204460492503131E-13</v>
      </c>
      <c r="J47" s="247">
        <f>IFERROR(((+'Sim_Dm_MIP(IxI)'!J47/'MIP(IxI)_TFEVP'!J47)-1)*100,0)</f>
        <v>-8.8817841970012523E-14</v>
      </c>
      <c r="K47" s="247">
        <f>IFERROR(((+'Sim_Dm_MIP(IxI)'!K47/'MIP(IxI)_TFEVP'!K47)-1)*100,0)</f>
        <v>-8.8817841970012523E-14</v>
      </c>
      <c r="L47" s="247">
        <f>IFERROR(((+'Sim_Dm_MIP(IxI)'!L47/'MIP(IxI)_TFEVP'!L47)-1)*100,0)</f>
        <v>6.6613381477509392E-14</v>
      </c>
      <c r="M47" s="247">
        <f>IFERROR(((+'Sim_Dm_MIP(IxI)'!M47/'MIP(IxI)_TFEVP'!M47)-1)*100,0)</f>
        <v>1.7763568394002505E-13</v>
      </c>
      <c r="N47" s="247">
        <f>IFERROR(((+'Sim_Dm_MIP(IxI)'!N47/'MIP(IxI)_TFEVP'!N47)-1)*100,0)</f>
        <v>0</v>
      </c>
      <c r="O47" s="247">
        <f>IFERROR(((+'Sim_Dm_MIP(IxI)'!O47/'MIP(IxI)_TFEVP'!O47)-1)*100,0)</f>
        <v>-3.5527136788005009E-13</v>
      </c>
      <c r="P47" s="247">
        <f>IFERROR(((+'Sim_Dm_MIP(IxI)'!P47/'MIP(IxI)_TFEVP'!P47)-1)*100,0)</f>
        <v>-9.9920072216264089E-14</v>
      </c>
      <c r="Q47" s="247">
        <f>IFERROR(((+'Sim_Dm_MIP(IxI)'!Q47/'MIP(IxI)_TFEVP'!Q47)-1)*100,0)</f>
        <v>-3.3306690738754696E-14</v>
      </c>
      <c r="R47" s="247">
        <f>IFERROR(((+'Sim_Dm_MIP(IxI)'!R47/'MIP(IxI)_TFEVP'!R47)-1)*100,0)</f>
        <v>-2.1094237467877974E-13</v>
      </c>
      <c r="S47" s="247">
        <f>IFERROR(((+'Sim_Dm_MIP(IxI)'!S47/'MIP(IxI)_TFEVP'!S47)-1)*100,0)</f>
        <v>-1.6653345369377348E-13</v>
      </c>
      <c r="T47" s="247">
        <f>IFERROR(((+'Sim_Dm_MIP(IxI)'!T47/'MIP(IxI)_TFEVP'!T47)-1)*100,0)</f>
        <v>5.773159728050814E-13</v>
      </c>
      <c r="U47" s="247">
        <f>IFERROR(((+'Sim_Dm_MIP(IxI)'!U47/'MIP(IxI)_TFEVP'!U47)-1)*100,0)</f>
        <v>-1.5543122344752192E-13</v>
      </c>
      <c r="V47" s="247">
        <f>IFERROR(((+'Sim_Dm_MIP(IxI)'!V47/'MIP(IxI)_TFEVP'!V47)-1)*100,0)</f>
        <v>6.6613381477509392E-13</v>
      </c>
      <c r="W47" s="247">
        <f>IFERROR(((+'Sim_Dm_MIP(IxI)'!W47/'MIP(IxI)_TFEVP'!W47)-1)*100,0)</f>
        <v>-3.6637359812630166E-13</v>
      </c>
      <c r="X47" s="247">
        <f>IFERROR(((+'Sim_Dm_MIP(IxI)'!X47/'MIP(IxI)_TFEVP'!X47)-1)*100,0)</f>
        <v>-1.1102230246251565E-13</v>
      </c>
      <c r="Y47" s="247">
        <f>IFERROR(((+'Sim_Dm_MIP(IxI)'!Y47/'MIP(IxI)_TFEVP'!Y47)-1)*100,0)</f>
        <v>-8.8817841970012523E-14</v>
      </c>
      <c r="Z47" s="247">
        <f>IFERROR(((+'Sim_Dm_MIP(IxI)'!Z47/'MIP(IxI)_TFEVP'!Z47)-1)*100,0)</f>
        <v>3.1086244689504383E-13</v>
      </c>
      <c r="AA47" s="247">
        <f>IFERROR(((+'Sim_Dm_MIP(IxI)'!AA47/'MIP(IxI)_TFEVP'!AA47)-1)*100,0)</f>
        <v>2.6645352591003757E-13</v>
      </c>
      <c r="AB47" s="247">
        <f>IFERROR(((+'Sim_Dm_MIP(IxI)'!AB47/'MIP(IxI)_TFEVP'!AB47)-1)*100,0)</f>
        <v>1.3322676295501878E-13</v>
      </c>
      <c r="AC47" s="247">
        <f>IFERROR(((+'Sim_Dm_MIP(IxI)'!AC47/'MIP(IxI)_TFEVP'!AC47)-1)*100,0)</f>
        <v>7.5495165674510645E-13</v>
      </c>
      <c r="AD47" s="247">
        <f>IFERROR(((+'Sim_Dm_MIP(IxI)'!AD47/'MIP(IxI)_TFEVP'!AD47)-1)*100,0)</f>
        <v>-2.2204460492503131E-14</v>
      </c>
      <c r="AE47" s="247">
        <f>IFERROR(((+'Sim_Dm_MIP(IxI)'!AE47/'MIP(IxI)_TFEVP'!AE47)-1)*100,0)</f>
        <v>-1.2212453270876722E-13</v>
      </c>
      <c r="AF47" s="247">
        <f>IFERROR(((+'Sim_Dm_MIP(IxI)'!AF47/'MIP(IxI)_TFEVP'!AF47)-1)*100,0)</f>
        <v>-5.8841820305133297E-13</v>
      </c>
      <c r="AG47" s="247">
        <f>IFERROR(((+'Sim_Dm_MIP(IxI)'!AG47/'MIP(IxI)_TFEVP'!AG47)-1)*100,0)</f>
        <v>2.2204460492503131E-13</v>
      </c>
      <c r="AH47" s="247">
        <f>IFERROR(((+'Sim_Dm_MIP(IxI)'!AH47/'MIP(IxI)_TFEVP'!AH47)-1)*100,0)</f>
        <v>3.1086244689504383E-13</v>
      </c>
      <c r="AI47" s="247">
        <f>IFERROR(((+'Sim_Dm_MIP(IxI)'!AI47/'MIP(IxI)_TFEVP'!AI47)-1)*100,0)</f>
        <v>1.7763568394002505E-13</v>
      </c>
      <c r="AJ47" s="247">
        <f>IFERROR(((+'Sim_Dm_MIP(IxI)'!AJ47/'MIP(IxI)_TFEVP'!AJ47)-1)*100,0)</f>
        <v>0</v>
      </c>
      <c r="AK47" s="247">
        <f>IFERROR(((+'Sim_Dm_MIP(IxI)'!AK47/'MIP(IxI)_TFEVP'!AK47)-1)*100,0)</f>
        <v>2.2204460492503131E-14</v>
      </c>
      <c r="AL47" s="247">
        <f>IFERROR(((+'Sim_Dm_MIP(IxI)'!AL47/'MIP(IxI)_TFEVP'!AL47)-1)*100,0)</f>
        <v>-1.5543122344752192E-13</v>
      </c>
      <c r="AM47" s="247">
        <f>IFERROR(((+'Sim_Dm_MIP(IxI)'!AM47/'MIP(IxI)_TFEVP'!AM47)-1)*100,0)</f>
        <v>1.1102230246251565E-13</v>
      </c>
      <c r="AN47" s="247">
        <f>IFERROR(((+'Sim_Dm_MIP(IxI)'!AN47/'MIP(IxI)_TFEVP'!AN47)-1)*100,0)</f>
        <v>-2.2204460492503131E-13</v>
      </c>
      <c r="AO47" s="247">
        <f>IFERROR(((+'Sim_Dm_MIP(IxI)'!AO47/'MIP(IxI)_TFEVP'!AO47)-1)*100,0)</f>
        <v>1.9984014443252818E-13</v>
      </c>
      <c r="AP47" s="247">
        <f>IFERROR(((+'Sim_Dm_MIP(IxI)'!AP47/'MIP(IxI)_TFEVP'!AP47)-1)*100,0)</f>
        <v>8.8817841970012523E-14</v>
      </c>
      <c r="AQ47" s="247">
        <f>IFERROR(((+'Sim_Dm_MIP(IxI)'!AQ47/'MIP(IxI)_TFEVP'!AQ47)-1)*100,0)</f>
        <v>-2.3314683517128287E-13</v>
      </c>
      <c r="AR47" s="247">
        <f>IFERROR(((+'Sim_Dm_MIP(IxI)'!AR47/'MIP(IxI)_TFEVP'!AR47)-1)*100,0)</f>
        <v>-1.1102230246251565E-14</v>
      </c>
      <c r="AS47" s="247">
        <f>IFERROR(((+'Sim_Dm_MIP(IxI)'!AS47/'MIP(IxI)_TFEVP'!AS47)-1)*100,0)</f>
        <v>1.7763568394002505E-13</v>
      </c>
      <c r="AT47" s="247">
        <f>IFERROR(((+'Sim_Dm_MIP(IxI)'!AT47/'MIP(IxI)_TFEVP'!AT47)-1)*100,0)</f>
        <v>0</v>
      </c>
      <c r="AU47" s="247">
        <f>IFERROR(((+'Sim_Dm_MIP(IxI)'!AU47/'MIP(IxI)_TFEVP'!AU47)-1)*100,0)</f>
        <v>-1.8873791418627661E-13</v>
      </c>
      <c r="AV47" s="247">
        <f>IFERROR(((+'Sim_Dm_MIP(IxI)'!AV47/'MIP(IxI)_TFEVP'!AV47)-1)*100,0)</f>
        <v>-1.7763568394002505E-13</v>
      </c>
      <c r="AW47" s="247">
        <f>IFERROR(((+'Sim_Dm_MIP(IxI)'!AW47/'MIP(IxI)_TFEVP'!AW47)-1)*100,0)</f>
        <v>-4.9960036108132044E-13</v>
      </c>
      <c r="AX47" s="247">
        <f>IFERROR(((+'Sim_Dm_MIP(IxI)'!AX47/'MIP(IxI)_TFEVP'!AX47)-1)*100,0)</f>
        <v>-3.6637359812630166E-13</v>
      </c>
      <c r="AY47" s="247">
        <f>IFERROR(((+'Sim_Dm_MIP(IxI)'!AY47/'MIP(IxI)_TFEVP'!AY47)-1)*100,0)</f>
        <v>-1.5543122344752192E-13</v>
      </c>
      <c r="AZ47" s="247">
        <f>IFERROR(((+'Sim_Dm_MIP(IxI)'!AZ47/'MIP(IxI)_TFEVP'!AZ47)-1)*100,0)</f>
        <v>0</v>
      </c>
      <c r="BA47" s="247">
        <f>IFERROR(((+'Sim_Dm_MIP(IxI)'!BA47/'MIP(IxI)_TFEVP'!BA47)-1)*100,0)</f>
        <v>5.9952043329758453E-13</v>
      </c>
      <c r="BB47" s="247">
        <f>IFERROR(((+'Sim_Dm_MIP(IxI)'!BB47/'MIP(IxI)_TFEVP'!BB47)-1)*100,0)</f>
        <v>0</v>
      </c>
      <c r="BC47" s="247">
        <f>IFERROR(((+'Sim_Dm_MIP(IxI)'!BC47/'MIP(IxI)_TFEVP'!BC47)-1)*100,0)</f>
        <v>4.4408920985006262E-14</v>
      </c>
      <c r="BD47" s="247">
        <f>IFERROR(((+'Sim_Dm_MIP(IxI)'!BD47/'MIP(IxI)_TFEVP'!BD47)-1)*100,0)</f>
        <v>1.1102230246251565E-13</v>
      </c>
      <c r="BE47" s="247">
        <f>IFERROR(((+'Sim_Dm_MIP(IxI)'!BE47/'MIP(IxI)_TFEVP'!BE47)-1)*100,0)</f>
        <v>3.1086244689504383E-13</v>
      </c>
      <c r="BF47" s="247">
        <f>IFERROR(((+'Sim_Dm_MIP(IxI)'!BF47/'MIP(IxI)_TFEVP'!BF47)-1)*100,0)</f>
        <v>4.8849813083506888E-13</v>
      </c>
      <c r="BG47" s="247">
        <f>IFERROR(((+'Sim_Dm_MIP(IxI)'!BG47/'MIP(IxI)_TFEVP'!BG47)-1)*100,0)</f>
        <v>2.2204460492503131E-13</v>
      </c>
      <c r="BH47" s="247">
        <f>IFERROR(((+'Sim_Dm_MIP(IxI)'!BH47/'MIP(IxI)_TFEVP'!BH47)-1)*100,0)</f>
        <v>1.5543122344752192E-13</v>
      </c>
      <c r="BI47" s="247">
        <f>IFERROR(((+'Sim_Dm_MIP(IxI)'!BI47/'MIP(IxI)_TFEVP'!BI47)-1)*100,0)</f>
        <v>-9.9920072216264089E-14</v>
      </c>
      <c r="BJ47" s="247">
        <f>IFERROR(((+'Sim_Dm_MIP(IxI)'!BJ47/'MIP(IxI)_TFEVP'!BJ47)-1)*100,0)</f>
        <v>-3.5527136788005009E-13</v>
      </c>
      <c r="BK47" s="247">
        <f>IFERROR(((+'Sim_Dm_MIP(IxI)'!BK47/'MIP(IxI)_TFEVP'!BK47)-1)*100,0)</f>
        <v>2.2204460492503131E-14</v>
      </c>
      <c r="BL47" s="247">
        <f>IFERROR(((+'Sim_Dm_MIP(IxI)'!BL47/'MIP(IxI)_TFEVP'!BL47)-1)*100,0)</f>
        <v>-2.2204460492503131E-13</v>
      </c>
      <c r="BM47" s="247">
        <f>IFERROR(((+'Sim_Dm_MIP(IxI)'!BM47/'MIP(IxI)_TFEVP'!BM47)-1)*100,0)</f>
        <v>1.7763568394002505E-13</v>
      </c>
      <c r="BN47" s="247">
        <f>IFERROR(((+'Sim_Dm_MIP(IxI)'!BN47/'MIP(IxI)_TFEVP'!BN47)-1)*100,0)</f>
        <v>-4.4408920985006262E-14</v>
      </c>
      <c r="BO47" s="247">
        <f>IFERROR(((+'Sim_Dm_MIP(IxI)'!BO47/'MIP(IxI)_TFEVP'!BO47)-1)*100,0)</f>
        <v>-2.2204460492503131E-13</v>
      </c>
      <c r="BP47" s="247">
        <f>IFERROR(((+'Sim_Dm_MIP(IxI)'!BP47/'MIP(IxI)_TFEVP'!BP47)-1)*100,0)</f>
        <v>1.3322676295501878E-13</v>
      </c>
      <c r="BQ47" s="247">
        <f>IFERROR(((+'Sim_Dm_MIP(IxI)'!BQ47/'MIP(IxI)_TFEVP'!BQ47)-1)*100,0)</f>
        <v>-2.7755575615628914E-13</v>
      </c>
      <c r="BR47" s="247">
        <f>IFERROR(((+'Sim_Dm_MIP(IxI)'!BR47/'MIP(IxI)_TFEVP'!BR47)-1)*100,0)</f>
        <v>1.1102230246251565E-13</v>
      </c>
      <c r="BS47" s="247">
        <f>IFERROR(((+'Sim_Dm_MIP(IxI)'!BS47/'MIP(IxI)_TFEVP'!BS47)-1)*100,0)</f>
        <v>3.7747582837255322E-13</v>
      </c>
      <c r="BT47" s="247">
        <f>IFERROR(((+'Sim_Dm_MIP(IxI)'!BT47/'MIP(IxI)_TFEVP'!BT47)-1)*100,0)</f>
        <v>-1.1102230246251565E-14</v>
      </c>
      <c r="BU47" s="247">
        <f>IFERROR(((+'Sim_Dm_MIP(IxI)'!BU47/'MIP(IxI)_TFEVP'!BU47)-1)*100,0)</f>
        <v>2.4424906541753444E-13</v>
      </c>
      <c r="BV47" s="247">
        <f>IFERROR(((+'Sim_Dm_MIP(IxI)'!BV47/'MIP(IxI)_TFEVP'!BV47)-1)*100,0)</f>
        <v>8.8817841970012523E-14</v>
      </c>
      <c r="BW47" s="247">
        <f>IFERROR(((+'Sim_Dm_MIP(IxI)'!BW47/'MIP(IxI)_TFEVP'!BW47)-1)*100,0)</f>
        <v>-3.3306690738754696E-13</v>
      </c>
      <c r="BX47" s="247">
        <f>IFERROR(((+'Sim_Dm_MIP(IxI)'!BX47/'MIP(IxI)_TFEVP'!BX47)-1)*100,0)</f>
        <v>8.8817841970012523E-14</v>
      </c>
      <c r="BY47" s="247">
        <f>IFERROR(((+'Sim_Dm_MIP(IxI)'!BY47/'MIP(IxI)_TFEVP'!BY47)-1)*100,0)</f>
        <v>8.8817841970012523E-14</v>
      </c>
      <c r="BZ47" s="247">
        <f>IFERROR(((+'Sim_Dm_MIP(IxI)'!BZ47/'MIP(IxI)_TFEVP'!BZ47)-1)*100,0)</f>
        <v>-1.1102230246251565E-14</v>
      </c>
      <c r="CA47" s="265">
        <f>IFERROR(((+'Sim_Dm_MIP(IxI)'!CA47/'MIP(IxI)_TFEVP'!CA47)-1)*100,0)</f>
        <v>0</v>
      </c>
      <c r="CB47" s="256">
        <f>IFERROR(((+'Sim_Dm_MIP(IxI)'!CB47/'MIP(IxI)_TFEVP'!CB47)-1)*100,0)</f>
        <v>-6.6613381477509392E-14</v>
      </c>
      <c r="CC47" s="246">
        <f>IFERROR(((+'Sim_Dm_MIP(IxI)'!CC47/'MIP(IxI)_TFEVP'!CC47)-1)*100,0)</f>
        <v>0</v>
      </c>
      <c r="CD47" s="247">
        <f>IFERROR(((+'Sim_Dm_MIP(IxI)'!CD47/'MIP(IxI)_TFEVP'!CD47)-1)*100,0)</f>
        <v>0</v>
      </c>
      <c r="CE47" s="247">
        <f>IFERROR(((+'Sim_Dm_MIP(IxI)'!CE47/'MIP(IxI)_TFEVP'!CE47)-1)*100,0)</f>
        <v>0</v>
      </c>
      <c r="CF47" s="247">
        <f>IFERROR(((+'Sim_Dm_MIP(IxI)'!CF47/'MIP(IxI)_TFEVP'!CF47)-1)*100,0)</f>
        <v>0</v>
      </c>
      <c r="CG47" s="247">
        <f>IFERROR(((+'Sim_Dm_MIP(IxI)'!CG47/'MIP(IxI)_TFEVP'!CG47)-1)*100,0)</f>
        <v>0</v>
      </c>
      <c r="CH47" s="248">
        <f>IFERROR(((+'Sim_Dm_MIP(IxI)'!CH47/'MIP(IxI)_TFEVP'!CH47)-1)*100,0)</f>
        <v>0</v>
      </c>
      <c r="CI47" s="279">
        <f>IFERROR(((+'Sim_Dm_MIP(IxI)'!CI47/'MIP(IxI)_TFEVP'!CI47)-1)*100,0)</f>
        <v>2.2204460492503131E-14</v>
      </c>
    </row>
    <row r="48" spans="1:87" ht="19.5" x14ac:dyDescent="0.25">
      <c r="A48" s="30"/>
      <c r="B48" s="42" t="s">
        <v>39</v>
      </c>
      <c r="C48" s="43" t="s">
        <v>150</v>
      </c>
      <c r="D48" s="246">
        <f>IFERROR(((+'Sim_Dm_MIP(IxI)'!D48/'MIP(IxI)_TFEVP'!D48)-1)*100,0)</f>
        <v>-4.3298697960381105E-13</v>
      </c>
      <c r="E48" s="247">
        <f>IFERROR(((+'Sim_Dm_MIP(IxI)'!E48/'MIP(IxI)_TFEVP'!E48)-1)*100,0)</f>
        <v>-3.3306690738754696E-14</v>
      </c>
      <c r="F48" s="247">
        <f>IFERROR(((+'Sim_Dm_MIP(IxI)'!F48/'MIP(IxI)_TFEVP'!F48)-1)*100,0)</f>
        <v>0</v>
      </c>
      <c r="G48" s="247">
        <f>IFERROR(((+'Sim_Dm_MIP(IxI)'!G48/'MIP(IxI)_TFEVP'!G48)-1)*100,0)</f>
        <v>2.2204460492503131E-14</v>
      </c>
      <c r="H48" s="247">
        <f>IFERROR(((+'Sim_Dm_MIP(IxI)'!H48/'MIP(IxI)_TFEVP'!H48)-1)*100,0)</f>
        <v>-1.2212453270876722E-13</v>
      </c>
      <c r="I48" s="247">
        <f>IFERROR(((+'Sim_Dm_MIP(IxI)'!I48/'MIP(IxI)_TFEVP'!I48)-1)*100,0)</f>
        <v>6.6613381477509392E-13</v>
      </c>
      <c r="J48" s="247">
        <f>IFERROR(((+'Sim_Dm_MIP(IxI)'!J48/'MIP(IxI)_TFEVP'!J48)-1)*100,0)</f>
        <v>-2.2204460492503131E-13</v>
      </c>
      <c r="K48" s="247">
        <f>IFERROR(((+'Sim_Dm_MIP(IxI)'!K48/'MIP(IxI)_TFEVP'!K48)-1)*100,0)</f>
        <v>-1.1102230246251565E-14</v>
      </c>
      <c r="L48" s="247">
        <f>IFERROR(((+'Sim_Dm_MIP(IxI)'!L48/'MIP(IxI)_TFEVP'!L48)-1)*100,0)</f>
        <v>3.3306690738754696E-13</v>
      </c>
      <c r="M48" s="247">
        <f>IFERROR(((+'Sim_Dm_MIP(IxI)'!M48/'MIP(IxI)_TFEVP'!M48)-1)*100,0)</f>
        <v>1.3322676295501878E-13</v>
      </c>
      <c r="N48" s="247">
        <f>IFERROR(((+'Sim_Dm_MIP(IxI)'!N48/'MIP(IxI)_TFEVP'!N48)-1)*100,0)</f>
        <v>-1.4432899320127035E-13</v>
      </c>
      <c r="O48" s="247">
        <f>IFERROR(((+'Sim_Dm_MIP(IxI)'!O48/'MIP(IxI)_TFEVP'!O48)-1)*100,0)</f>
        <v>-3.9968028886505635E-13</v>
      </c>
      <c r="P48" s="247">
        <f>IFERROR(((+'Sim_Dm_MIP(IxI)'!P48/'MIP(IxI)_TFEVP'!P48)-1)*100,0)</f>
        <v>0</v>
      </c>
      <c r="Q48" s="247">
        <f>IFERROR(((+'Sim_Dm_MIP(IxI)'!Q48/'MIP(IxI)_TFEVP'!Q48)-1)*100,0)</f>
        <v>0</v>
      </c>
      <c r="R48" s="247">
        <f>IFERROR(((+'Sim_Dm_MIP(IxI)'!R48/'MIP(IxI)_TFEVP'!R48)-1)*100,0)</f>
        <v>-8.8817841970012523E-14</v>
      </c>
      <c r="S48" s="247">
        <f>IFERROR(((+'Sim_Dm_MIP(IxI)'!S48/'MIP(IxI)_TFEVP'!S48)-1)*100,0)</f>
        <v>-1.4432899320127035E-13</v>
      </c>
      <c r="T48" s="247">
        <f>IFERROR(((+'Sim_Dm_MIP(IxI)'!T48/'MIP(IxI)_TFEVP'!T48)-1)*100,0)</f>
        <v>-1.6653345369377348E-13</v>
      </c>
      <c r="U48" s="247">
        <f>IFERROR(((+'Sim_Dm_MIP(IxI)'!U48/'MIP(IxI)_TFEVP'!U48)-1)*100,0)</f>
        <v>-6.106226635438361E-13</v>
      </c>
      <c r="V48" s="247">
        <f>IFERROR(((+'Sim_Dm_MIP(IxI)'!V48/'MIP(IxI)_TFEVP'!V48)-1)*100,0)</f>
        <v>1.7763568394002505E-13</v>
      </c>
      <c r="W48" s="247">
        <f>IFERROR(((+'Sim_Dm_MIP(IxI)'!W48/'MIP(IxI)_TFEVP'!W48)-1)*100,0)</f>
        <v>-1.5543122344752192E-13</v>
      </c>
      <c r="X48" s="247">
        <f>IFERROR(((+'Sim_Dm_MIP(IxI)'!X48/'MIP(IxI)_TFEVP'!X48)-1)*100,0)</f>
        <v>-2.2204460492503131E-14</v>
      </c>
      <c r="Y48" s="247">
        <f>IFERROR(((+'Sim_Dm_MIP(IxI)'!Y48/'MIP(IxI)_TFEVP'!Y48)-1)*100,0)</f>
        <v>3.3306690738754696E-13</v>
      </c>
      <c r="Z48" s="247">
        <f>IFERROR(((+'Sim_Dm_MIP(IxI)'!Z48/'MIP(IxI)_TFEVP'!Z48)-1)*100,0)</f>
        <v>-1.1102230246251565E-14</v>
      </c>
      <c r="AA48" s="247">
        <f>IFERROR(((+'Sim_Dm_MIP(IxI)'!AA48/'MIP(IxI)_TFEVP'!AA48)-1)*100,0)</f>
        <v>1.3322676295501878E-13</v>
      </c>
      <c r="AB48" s="247">
        <f>IFERROR(((+'Sim_Dm_MIP(IxI)'!AB48/'MIP(IxI)_TFEVP'!AB48)-1)*100,0)</f>
        <v>4.2188474935755949E-13</v>
      </c>
      <c r="AC48" s="247">
        <f>IFERROR(((+'Sim_Dm_MIP(IxI)'!AC48/'MIP(IxI)_TFEVP'!AC48)-1)*100,0)</f>
        <v>6.2172489379008766E-13</v>
      </c>
      <c r="AD48" s="247">
        <f>IFERROR(((+'Sim_Dm_MIP(IxI)'!AD48/'MIP(IxI)_TFEVP'!AD48)-1)*100,0)</f>
        <v>2.2204460492503131E-13</v>
      </c>
      <c r="AE48" s="247">
        <f>IFERROR(((+'Sim_Dm_MIP(IxI)'!AE48/'MIP(IxI)_TFEVP'!AE48)-1)*100,0)</f>
        <v>-4.2188474935755949E-13</v>
      </c>
      <c r="AF48" s="247">
        <f>IFERROR(((+'Sim_Dm_MIP(IxI)'!AF48/'MIP(IxI)_TFEVP'!AF48)-1)*100,0)</f>
        <v>-4.1078251911130792E-13</v>
      </c>
      <c r="AG48" s="247">
        <f>IFERROR(((+'Sim_Dm_MIP(IxI)'!AG48/'MIP(IxI)_TFEVP'!AG48)-1)*100,0)</f>
        <v>2.886579864025407E-13</v>
      </c>
      <c r="AH48" s="247">
        <f>IFERROR(((+'Sim_Dm_MIP(IxI)'!AH48/'MIP(IxI)_TFEVP'!AH48)-1)*100,0)</f>
        <v>2.2204460492503131E-13</v>
      </c>
      <c r="AI48" s="247">
        <f>IFERROR(((+'Sim_Dm_MIP(IxI)'!AI48/'MIP(IxI)_TFEVP'!AI48)-1)*100,0)</f>
        <v>-9.9920072216264089E-14</v>
      </c>
      <c r="AJ48" s="247">
        <f>IFERROR(((+'Sim_Dm_MIP(IxI)'!AJ48/'MIP(IxI)_TFEVP'!AJ48)-1)*100,0)</f>
        <v>0</v>
      </c>
      <c r="AK48" s="247">
        <f>IFERROR(((+'Sim_Dm_MIP(IxI)'!AK48/'MIP(IxI)_TFEVP'!AK48)-1)*100,0)</f>
        <v>6.6613381477509392E-14</v>
      </c>
      <c r="AL48" s="247">
        <f>IFERROR(((+'Sim_Dm_MIP(IxI)'!AL48/'MIP(IxI)_TFEVP'!AL48)-1)*100,0)</f>
        <v>-8.8817841970012523E-14</v>
      </c>
      <c r="AM48" s="247">
        <f>IFERROR(((+'Sim_Dm_MIP(IxI)'!AM48/'MIP(IxI)_TFEVP'!AM48)-1)*100,0)</f>
        <v>8.8817841970012523E-14</v>
      </c>
      <c r="AN48" s="247">
        <f>IFERROR(((+'Sim_Dm_MIP(IxI)'!AN48/'MIP(IxI)_TFEVP'!AN48)-1)*100,0)</f>
        <v>-8.8817841970012523E-14</v>
      </c>
      <c r="AO48" s="247">
        <f>IFERROR(((+'Sim_Dm_MIP(IxI)'!AO48/'MIP(IxI)_TFEVP'!AO48)-1)*100,0)</f>
        <v>-7.7715611723760958E-14</v>
      </c>
      <c r="AP48" s="247">
        <f>IFERROR(((+'Sim_Dm_MIP(IxI)'!AP48/'MIP(IxI)_TFEVP'!AP48)-1)*100,0)</f>
        <v>-2.2204460492503131E-14</v>
      </c>
      <c r="AQ48" s="247">
        <f>IFERROR(((+'Sim_Dm_MIP(IxI)'!AQ48/'MIP(IxI)_TFEVP'!AQ48)-1)*100,0)</f>
        <v>-3.7747582837255322E-13</v>
      </c>
      <c r="AR48" s="247">
        <f>IFERROR(((+'Sim_Dm_MIP(IxI)'!AR48/'MIP(IxI)_TFEVP'!AR48)-1)*100,0)</f>
        <v>-1.7763568394002505E-13</v>
      </c>
      <c r="AS48" s="247">
        <f>IFERROR(((+'Sim_Dm_MIP(IxI)'!AS48/'MIP(IxI)_TFEVP'!AS48)-1)*100,0)</f>
        <v>3.3306690738754696E-13</v>
      </c>
      <c r="AT48" s="247">
        <f>IFERROR(((+'Sim_Dm_MIP(IxI)'!AT48/'MIP(IxI)_TFEVP'!AT48)-1)*100,0)</f>
        <v>-1.3322676295501878E-13</v>
      </c>
      <c r="AU48" s="247">
        <f>IFERROR(((+'Sim_Dm_MIP(IxI)'!AU48/'MIP(IxI)_TFEVP'!AU48)-1)*100,0)</f>
        <v>-1.7763568394002505E-13</v>
      </c>
      <c r="AV48" s="247">
        <f>IFERROR(((+'Sim_Dm_MIP(IxI)'!AV48/'MIP(IxI)_TFEVP'!AV48)-1)*100,0)</f>
        <v>-2.6645352591003757E-13</v>
      </c>
      <c r="AW48" s="247">
        <f>IFERROR(((+'Sim_Dm_MIP(IxI)'!AW48/'MIP(IxI)_TFEVP'!AW48)-1)*100,0)</f>
        <v>-3.6637359812630166E-13</v>
      </c>
      <c r="AX48" s="247">
        <f>IFERROR(((+'Sim_Dm_MIP(IxI)'!AX48/'MIP(IxI)_TFEVP'!AX48)-1)*100,0)</f>
        <v>4.4408920985006262E-14</v>
      </c>
      <c r="AY48" s="247">
        <f>IFERROR(((+'Sim_Dm_MIP(IxI)'!AY48/'MIP(IxI)_TFEVP'!AY48)-1)*100,0)</f>
        <v>-5.5511151231257827E-14</v>
      </c>
      <c r="AZ48" s="247">
        <f>IFERROR(((+'Sim_Dm_MIP(IxI)'!AZ48/'MIP(IxI)_TFEVP'!AZ48)-1)*100,0)</f>
        <v>-1.6653345369377348E-13</v>
      </c>
      <c r="BA48" s="247">
        <f>IFERROR(((+'Sim_Dm_MIP(IxI)'!BA48/'MIP(IxI)_TFEVP'!BA48)-1)*100,0)</f>
        <v>5.1070259132757201E-13</v>
      </c>
      <c r="BB48" s="247">
        <f>IFERROR(((+'Sim_Dm_MIP(IxI)'!BB48/'MIP(IxI)_TFEVP'!BB48)-1)*100,0)</f>
        <v>5.1070259132757201E-13</v>
      </c>
      <c r="BC48" s="247">
        <f>IFERROR(((+'Sim_Dm_MIP(IxI)'!BC48/'MIP(IxI)_TFEVP'!BC48)-1)*100,0)</f>
        <v>-3.3306690738754696E-14</v>
      </c>
      <c r="BD48" s="247">
        <f>IFERROR(((+'Sim_Dm_MIP(IxI)'!BD48/'MIP(IxI)_TFEVP'!BD48)-1)*100,0)</f>
        <v>-1.4432899320127035E-13</v>
      </c>
      <c r="BE48" s="247">
        <f>IFERROR(((+'Sim_Dm_MIP(IxI)'!BE48/'MIP(IxI)_TFEVP'!BE48)-1)*100,0)</f>
        <v>2.2204460492503131E-13</v>
      </c>
      <c r="BF48" s="247">
        <f>IFERROR(((+'Sim_Dm_MIP(IxI)'!BF48/'MIP(IxI)_TFEVP'!BF48)-1)*100,0)</f>
        <v>0</v>
      </c>
      <c r="BG48" s="247">
        <f>IFERROR(((+'Sim_Dm_MIP(IxI)'!BG48/'MIP(IxI)_TFEVP'!BG48)-1)*100,0)</f>
        <v>-1.8873791418627661E-13</v>
      </c>
      <c r="BH48" s="247">
        <f>IFERROR(((+'Sim_Dm_MIP(IxI)'!BH48/'MIP(IxI)_TFEVP'!BH48)-1)*100,0)</f>
        <v>1.1102230246251565E-13</v>
      </c>
      <c r="BI48" s="247">
        <f>IFERROR(((+'Sim_Dm_MIP(IxI)'!BI48/'MIP(IxI)_TFEVP'!BI48)-1)*100,0)</f>
        <v>1.5543122344752192E-13</v>
      </c>
      <c r="BJ48" s="247">
        <f>IFERROR(((+'Sim_Dm_MIP(IxI)'!BJ48/'MIP(IxI)_TFEVP'!BJ48)-1)*100,0)</f>
        <v>-5.8841820305133297E-13</v>
      </c>
      <c r="BK48" s="247">
        <f>IFERROR(((+'Sim_Dm_MIP(IxI)'!BK48/'MIP(IxI)_TFEVP'!BK48)-1)*100,0)</f>
        <v>2.886579864025407E-13</v>
      </c>
      <c r="BL48" s="247">
        <f>IFERROR(((+'Sim_Dm_MIP(IxI)'!BL48/'MIP(IxI)_TFEVP'!BL48)-1)*100,0)</f>
        <v>-3.9968028886505635E-13</v>
      </c>
      <c r="BM48" s="247">
        <f>IFERROR(((+'Sim_Dm_MIP(IxI)'!BM48/'MIP(IxI)_TFEVP'!BM48)-1)*100,0)</f>
        <v>6.6613381477509392E-14</v>
      </c>
      <c r="BN48" s="247">
        <f>IFERROR(((+'Sim_Dm_MIP(IxI)'!BN48/'MIP(IxI)_TFEVP'!BN48)-1)*100,0)</f>
        <v>-6.6613381477509392E-14</v>
      </c>
      <c r="BO48" s="247">
        <f>IFERROR(((+'Sim_Dm_MIP(IxI)'!BO48/'MIP(IxI)_TFEVP'!BO48)-1)*100,0)</f>
        <v>2.4424906541753444E-13</v>
      </c>
      <c r="BP48" s="247">
        <f>IFERROR(((+'Sim_Dm_MIP(IxI)'!BP48/'MIP(IxI)_TFEVP'!BP48)-1)*100,0)</f>
        <v>2.4424906541753444E-13</v>
      </c>
      <c r="BQ48" s="247">
        <f>IFERROR(((+'Sim_Dm_MIP(IxI)'!BQ48/'MIP(IxI)_TFEVP'!BQ48)-1)*100,0)</f>
        <v>-3.8857805861880479E-13</v>
      </c>
      <c r="BR48" s="247">
        <f>IFERROR(((+'Sim_Dm_MIP(IxI)'!BR48/'MIP(IxI)_TFEVP'!BR48)-1)*100,0)</f>
        <v>-6.6613381477509392E-14</v>
      </c>
      <c r="BS48" s="247">
        <f>IFERROR(((+'Sim_Dm_MIP(IxI)'!BS48/'MIP(IxI)_TFEVP'!BS48)-1)*100,0)</f>
        <v>3.1086244689504383E-13</v>
      </c>
      <c r="BT48" s="247">
        <f>IFERROR(((+'Sim_Dm_MIP(IxI)'!BT48/'MIP(IxI)_TFEVP'!BT48)-1)*100,0)</f>
        <v>-1.5543122344752192E-13</v>
      </c>
      <c r="BU48" s="247">
        <f>IFERROR(((+'Sim_Dm_MIP(IxI)'!BU48/'MIP(IxI)_TFEVP'!BU48)-1)*100,0)</f>
        <v>3.3306690738754696E-13</v>
      </c>
      <c r="BV48" s="247">
        <f>IFERROR(((+'Sim_Dm_MIP(IxI)'!BV48/'MIP(IxI)_TFEVP'!BV48)-1)*100,0)</f>
        <v>-1.1102230246251565E-13</v>
      </c>
      <c r="BW48" s="247">
        <f>IFERROR(((+'Sim_Dm_MIP(IxI)'!BW48/'MIP(IxI)_TFEVP'!BW48)-1)*100,0)</f>
        <v>-2.2204460492503131E-14</v>
      </c>
      <c r="BX48" s="247">
        <f>IFERROR(((+'Sim_Dm_MIP(IxI)'!BX48/'MIP(IxI)_TFEVP'!BX48)-1)*100,0)</f>
        <v>2.2204460492503131E-14</v>
      </c>
      <c r="BY48" s="247">
        <f>IFERROR(((+'Sim_Dm_MIP(IxI)'!BY48/'MIP(IxI)_TFEVP'!BY48)-1)*100,0)</f>
        <v>2.2204460492503131E-14</v>
      </c>
      <c r="BZ48" s="247">
        <f>IFERROR(((+'Sim_Dm_MIP(IxI)'!BZ48/'MIP(IxI)_TFEVP'!BZ48)-1)*100,0)</f>
        <v>-4.3298697960381105E-13</v>
      </c>
      <c r="CA48" s="265">
        <f>IFERROR(((+'Sim_Dm_MIP(IxI)'!CA48/'MIP(IxI)_TFEVP'!CA48)-1)*100,0)</f>
        <v>0</v>
      </c>
      <c r="CB48" s="256">
        <f>IFERROR(((+'Sim_Dm_MIP(IxI)'!CB48/'MIP(IxI)_TFEVP'!CB48)-1)*100,0)</f>
        <v>6.6613381477509392E-14</v>
      </c>
      <c r="CC48" s="246">
        <f>IFERROR(((+'Sim_Dm_MIP(IxI)'!CC48/'MIP(IxI)_TFEVP'!CC48)-1)*100,0)</f>
        <v>0</v>
      </c>
      <c r="CD48" s="247">
        <f>IFERROR(((+'Sim_Dm_MIP(IxI)'!CD48/'MIP(IxI)_TFEVP'!CD48)-1)*100,0)</f>
        <v>0</v>
      </c>
      <c r="CE48" s="247">
        <f>IFERROR(((+'Sim_Dm_MIP(IxI)'!CE48/'MIP(IxI)_TFEVP'!CE48)-1)*100,0)</f>
        <v>0</v>
      </c>
      <c r="CF48" s="247">
        <f>IFERROR(((+'Sim_Dm_MIP(IxI)'!CF48/'MIP(IxI)_TFEVP'!CF48)-1)*100,0)</f>
        <v>0</v>
      </c>
      <c r="CG48" s="247">
        <f>IFERROR(((+'Sim_Dm_MIP(IxI)'!CG48/'MIP(IxI)_TFEVP'!CG48)-1)*100,0)</f>
        <v>0</v>
      </c>
      <c r="CH48" s="248">
        <f>IFERROR(((+'Sim_Dm_MIP(IxI)'!CH48/'MIP(IxI)_TFEVP'!CH48)-1)*100,0)</f>
        <v>0</v>
      </c>
      <c r="CI48" s="279">
        <f>IFERROR(((+'Sim_Dm_MIP(IxI)'!CI48/'MIP(IxI)_TFEVP'!CI48)-1)*100,0)</f>
        <v>2.2204460492503131E-14</v>
      </c>
    </row>
    <row r="49" spans="1:87" ht="19.5" x14ac:dyDescent="0.25">
      <c r="A49" s="30"/>
      <c r="B49" s="42" t="s">
        <v>40</v>
      </c>
      <c r="C49" s="43" t="s">
        <v>151</v>
      </c>
      <c r="D49" s="246">
        <f>IFERROR(((+'Sim_Dm_MIP(IxI)'!D49/'MIP(IxI)_TFEVP'!D49)-1)*100,0)</f>
        <v>-4.1078251911130792E-13</v>
      </c>
      <c r="E49" s="247">
        <f>IFERROR(((+'Sim_Dm_MIP(IxI)'!E49/'MIP(IxI)_TFEVP'!E49)-1)*100,0)</f>
        <v>8.8817841970012523E-14</v>
      </c>
      <c r="F49" s="247">
        <f>IFERROR(((+'Sim_Dm_MIP(IxI)'!F49/'MIP(IxI)_TFEVP'!F49)-1)*100,0)</f>
        <v>6.6613381477509392E-14</v>
      </c>
      <c r="G49" s="247">
        <f>IFERROR(((+'Sim_Dm_MIP(IxI)'!G49/'MIP(IxI)_TFEVP'!G49)-1)*100,0)</f>
        <v>-2.2204460492503131E-14</v>
      </c>
      <c r="H49" s="247">
        <f>IFERROR(((+'Sim_Dm_MIP(IxI)'!H49/'MIP(IxI)_TFEVP'!H49)-1)*100,0)</f>
        <v>8.8817841970012523E-14</v>
      </c>
      <c r="I49" s="247">
        <f>IFERROR(((+'Sim_Dm_MIP(IxI)'!I49/'MIP(IxI)_TFEVP'!I49)-1)*100,0)</f>
        <v>3.7747582837255322E-13</v>
      </c>
      <c r="J49" s="247">
        <f>IFERROR(((+'Sim_Dm_MIP(IxI)'!J49/'MIP(IxI)_TFEVP'!J49)-1)*100,0)</f>
        <v>0</v>
      </c>
      <c r="K49" s="247">
        <f>IFERROR(((+'Sim_Dm_MIP(IxI)'!K49/'MIP(IxI)_TFEVP'!K49)-1)*100,0)</f>
        <v>3.9968028886505635E-13</v>
      </c>
      <c r="L49" s="247">
        <f>IFERROR(((+'Sim_Dm_MIP(IxI)'!L49/'MIP(IxI)_TFEVP'!L49)-1)*100,0)</f>
        <v>0</v>
      </c>
      <c r="M49" s="247">
        <f>IFERROR(((+'Sim_Dm_MIP(IxI)'!M49/'MIP(IxI)_TFEVP'!M49)-1)*100,0)</f>
        <v>-1.2212453270876722E-13</v>
      </c>
      <c r="N49" s="247">
        <f>IFERROR(((+'Sim_Dm_MIP(IxI)'!N49/'MIP(IxI)_TFEVP'!N49)-1)*100,0)</f>
        <v>-3.3306690738754696E-13</v>
      </c>
      <c r="O49" s="247">
        <f>IFERROR(((+'Sim_Dm_MIP(IxI)'!O49/'MIP(IxI)_TFEVP'!O49)-1)*100,0)</f>
        <v>-6.5503158452884236E-13</v>
      </c>
      <c r="P49" s="247">
        <f>IFERROR(((+'Sim_Dm_MIP(IxI)'!P49/'MIP(IxI)_TFEVP'!P49)-1)*100,0)</f>
        <v>-5.5511151231257827E-14</v>
      </c>
      <c r="Q49" s="247">
        <f>IFERROR(((+'Sim_Dm_MIP(IxI)'!Q49/'MIP(IxI)_TFEVP'!Q49)-1)*100,0)</f>
        <v>2.2204460492503131E-14</v>
      </c>
      <c r="R49" s="247">
        <f>IFERROR(((+'Sim_Dm_MIP(IxI)'!R49/'MIP(IxI)_TFEVP'!R49)-1)*100,0)</f>
        <v>4.4408920985006262E-14</v>
      </c>
      <c r="S49" s="247">
        <f>IFERROR(((+'Sim_Dm_MIP(IxI)'!S49/'MIP(IxI)_TFEVP'!S49)-1)*100,0)</f>
        <v>-3.6637359812630166E-13</v>
      </c>
      <c r="T49" s="247">
        <f>IFERROR(((+'Sim_Dm_MIP(IxI)'!T49/'MIP(IxI)_TFEVP'!T49)-1)*100,0)</f>
        <v>4.8849813083506888E-13</v>
      </c>
      <c r="U49" s="247">
        <f>IFERROR(((+'Sim_Dm_MIP(IxI)'!U49/'MIP(IxI)_TFEVP'!U49)-1)*100,0)</f>
        <v>-4.4408920985006262E-13</v>
      </c>
      <c r="V49" s="247">
        <f>IFERROR(((+'Sim_Dm_MIP(IxI)'!V49/'MIP(IxI)_TFEVP'!V49)-1)*100,0)</f>
        <v>3.1086244689504383E-13</v>
      </c>
      <c r="W49" s="247">
        <f>IFERROR(((+'Sim_Dm_MIP(IxI)'!W49/'MIP(IxI)_TFEVP'!W49)-1)*100,0)</f>
        <v>-2.7755575615628914E-13</v>
      </c>
      <c r="X49" s="247">
        <f>IFERROR(((+'Sim_Dm_MIP(IxI)'!X49/'MIP(IxI)_TFEVP'!X49)-1)*100,0)</f>
        <v>6.6613381477509392E-14</v>
      </c>
      <c r="Y49" s="247">
        <f>IFERROR(((+'Sim_Dm_MIP(IxI)'!Y49/'MIP(IxI)_TFEVP'!Y49)-1)*100,0)</f>
        <v>6.6613381477509392E-14</v>
      </c>
      <c r="Z49" s="247">
        <f>IFERROR(((+'Sim_Dm_MIP(IxI)'!Z49/'MIP(IxI)_TFEVP'!Z49)-1)*100,0)</f>
        <v>3.5527136788005009E-13</v>
      </c>
      <c r="AA49" s="247">
        <f>IFERROR(((+'Sim_Dm_MIP(IxI)'!AA49/'MIP(IxI)_TFEVP'!AA49)-1)*100,0)</f>
        <v>2.2204460492503131E-14</v>
      </c>
      <c r="AB49" s="247">
        <f>IFERROR(((+'Sim_Dm_MIP(IxI)'!AB49/'MIP(IxI)_TFEVP'!AB49)-1)*100,0)</f>
        <v>2.6645352591003757E-13</v>
      </c>
      <c r="AC49" s="247">
        <f>IFERROR(((+'Sim_Dm_MIP(IxI)'!AC49/'MIP(IxI)_TFEVP'!AC49)-1)*100,0)</f>
        <v>2.2204460492503131E-13</v>
      </c>
      <c r="AD49" s="247">
        <f>IFERROR(((+'Sim_Dm_MIP(IxI)'!AD49/'MIP(IxI)_TFEVP'!AD49)-1)*100,0)</f>
        <v>4.4408920985006262E-14</v>
      </c>
      <c r="AE49" s="247">
        <f>IFERROR(((+'Sim_Dm_MIP(IxI)'!AE49/'MIP(IxI)_TFEVP'!AE49)-1)*100,0)</f>
        <v>-7.7715611723760958E-14</v>
      </c>
      <c r="AF49" s="247">
        <f>IFERROR(((+'Sim_Dm_MIP(IxI)'!AF49/'MIP(IxI)_TFEVP'!AF49)-1)*100,0)</f>
        <v>-4.9960036108132044E-13</v>
      </c>
      <c r="AG49" s="247">
        <f>IFERROR(((+'Sim_Dm_MIP(IxI)'!AG49/'MIP(IxI)_TFEVP'!AG49)-1)*100,0)</f>
        <v>3.9968028886505635E-13</v>
      </c>
      <c r="AH49" s="247">
        <f>IFERROR(((+'Sim_Dm_MIP(IxI)'!AH49/'MIP(IxI)_TFEVP'!AH49)-1)*100,0)</f>
        <v>2.886579864025407E-13</v>
      </c>
      <c r="AI49" s="247">
        <f>IFERROR(((+'Sim_Dm_MIP(IxI)'!AI49/'MIP(IxI)_TFEVP'!AI49)-1)*100,0)</f>
        <v>-3.3306690738754696E-14</v>
      </c>
      <c r="AJ49" s="247">
        <f>IFERROR(((+'Sim_Dm_MIP(IxI)'!AJ49/'MIP(IxI)_TFEVP'!AJ49)-1)*100,0)</f>
        <v>0</v>
      </c>
      <c r="AK49" s="247">
        <f>IFERROR(((+'Sim_Dm_MIP(IxI)'!AK49/'MIP(IxI)_TFEVP'!AK49)-1)*100,0)</f>
        <v>-3.3306690738754696E-14</v>
      </c>
      <c r="AL49" s="247">
        <f>IFERROR(((+'Sim_Dm_MIP(IxI)'!AL49/'MIP(IxI)_TFEVP'!AL49)-1)*100,0)</f>
        <v>1.9984014443252818E-13</v>
      </c>
      <c r="AM49" s="247">
        <f>IFERROR(((+'Sim_Dm_MIP(IxI)'!AM49/'MIP(IxI)_TFEVP'!AM49)-1)*100,0)</f>
        <v>1.1102230246251565E-13</v>
      </c>
      <c r="AN49" s="247">
        <f>IFERROR(((+'Sim_Dm_MIP(IxI)'!AN49/'MIP(IxI)_TFEVP'!AN49)-1)*100,0)</f>
        <v>-8.8817841970012523E-14</v>
      </c>
      <c r="AO49" s="247">
        <f>IFERROR(((+'Sim_Dm_MIP(IxI)'!AO49/'MIP(IxI)_TFEVP'!AO49)-1)*100,0)</f>
        <v>2.2204460492503131E-13</v>
      </c>
      <c r="AP49" s="247">
        <f>IFERROR(((+'Sim_Dm_MIP(IxI)'!AP49/'MIP(IxI)_TFEVP'!AP49)-1)*100,0)</f>
        <v>3.1086244689504383E-13</v>
      </c>
      <c r="AQ49" s="247">
        <f>IFERROR(((+'Sim_Dm_MIP(IxI)'!AQ49/'MIP(IxI)_TFEVP'!AQ49)-1)*100,0)</f>
        <v>-5.5511151231257827E-14</v>
      </c>
      <c r="AR49" s="247">
        <f>IFERROR(((+'Sim_Dm_MIP(IxI)'!AR49/'MIP(IxI)_TFEVP'!AR49)-1)*100,0)</f>
        <v>2.6645352591003757E-13</v>
      </c>
      <c r="AS49" s="247">
        <f>IFERROR(((+'Sim_Dm_MIP(IxI)'!AS49/'MIP(IxI)_TFEVP'!AS49)-1)*100,0)</f>
        <v>-4.4408920985006262E-14</v>
      </c>
      <c r="AT49" s="247">
        <f>IFERROR(((+'Sim_Dm_MIP(IxI)'!AT49/'MIP(IxI)_TFEVP'!AT49)-1)*100,0)</f>
        <v>-3.4416913763379853E-13</v>
      </c>
      <c r="AU49" s="247">
        <f>IFERROR(((+'Sim_Dm_MIP(IxI)'!AU49/'MIP(IxI)_TFEVP'!AU49)-1)*100,0)</f>
        <v>-3.8857805861880479E-13</v>
      </c>
      <c r="AV49" s="247">
        <f>IFERROR(((+'Sim_Dm_MIP(IxI)'!AV49/'MIP(IxI)_TFEVP'!AV49)-1)*100,0)</f>
        <v>-1.9984014443252818E-13</v>
      </c>
      <c r="AW49" s="247">
        <f>IFERROR(((+'Sim_Dm_MIP(IxI)'!AW49/'MIP(IxI)_TFEVP'!AW49)-1)*100,0)</f>
        <v>-2.2204460492503131E-14</v>
      </c>
      <c r="AX49" s="247">
        <f>IFERROR(((+'Sim_Dm_MIP(IxI)'!AX49/'MIP(IxI)_TFEVP'!AX49)-1)*100,0)</f>
        <v>1.3322676295501878E-13</v>
      </c>
      <c r="AY49" s="247">
        <f>IFERROR(((+'Sim_Dm_MIP(IxI)'!AY49/'MIP(IxI)_TFEVP'!AY49)-1)*100,0)</f>
        <v>1.1102230246251565E-13</v>
      </c>
      <c r="AZ49" s="247">
        <f>IFERROR(((+'Sim_Dm_MIP(IxI)'!AZ49/'MIP(IxI)_TFEVP'!AZ49)-1)*100,0)</f>
        <v>-1.1102230246251565E-13</v>
      </c>
      <c r="BA49" s="247">
        <f>IFERROR(((+'Sim_Dm_MIP(IxI)'!BA49/'MIP(IxI)_TFEVP'!BA49)-1)*100,0)</f>
        <v>4.8849813083506888E-13</v>
      </c>
      <c r="BB49" s="247">
        <f>IFERROR(((+'Sim_Dm_MIP(IxI)'!BB49/'MIP(IxI)_TFEVP'!BB49)-1)*100,0)</f>
        <v>3.1086244689504383E-13</v>
      </c>
      <c r="BC49" s="247">
        <f>IFERROR(((+'Sim_Dm_MIP(IxI)'!BC49/'MIP(IxI)_TFEVP'!BC49)-1)*100,0)</f>
        <v>8.8817841970012523E-14</v>
      </c>
      <c r="BD49" s="247">
        <f>IFERROR(((+'Sim_Dm_MIP(IxI)'!BD49/'MIP(IxI)_TFEVP'!BD49)-1)*100,0)</f>
        <v>4.4408920985006262E-14</v>
      </c>
      <c r="BE49" s="247">
        <f>IFERROR(((+'Sim_Dm_MIP(IxI)'!BE49/'MIP(IxI)_TFEVP'!BE49)-1)*100,0)</f>
        <v>5.1070259132757201E-13</v>
      </c>
      <c r="BF49" s="247">
        <f>IFERROR(((+'Sim_Dm_MIP(IxI)'!BF49/'MIP(IxI)_TFEVP'!BF49)-1)*100,0)</f>
        <v>2.2204460492503131E-14</v>
      </c>
      <c r="BG49" s="247">
        <f>IFERROR(((+'Sim_Dm_MIP(IxI)'!BG49/'MIP(IxI)_TFEVP'!BG49)-1)*100,0)</f>
        <v>6.6613381477509392E-14</v>
      </c>
      <c r="BH49" s="247">
        <f>IFERROR(((+'Sim_Dm_MIP(IxI)'!BH49/'MIP(IxI)_TFEVP'!BH49)-1)*100,0)</f>
        <v>1.9984014443252818E-13</v>
      </c>
      <c r="BI49" s="247">
        <f>IFERROR(((+'Sim_Dm_MIP(IxI)'!BI49/'MIP(IxI)_TFEVP'!BI49)-1)*100,0)</f>
        <v>2.886579864025407E-13</v>
      </c>
      <c r="BJ49" s="247">
        <f>IFERROR(((+'Sim_Dm_MIP(IxI)'!BJ49/'MIP(IxI)_TFEVP'!BJ49)-1)*100,0)</f>
        <v>-2.55351295663786E-13</v>
      </c>
      <c r="BK49" s="247">
        <f>IFERROR(((+'Sim_Dm_MIP(IxI)'!BK49/'MIP(IxI)_TFEVP'!BK49)-1)*100,0)</f>
        <v>8.8817841970012523E-14</v>
      </c>
      <c r="BL49" s="247">
        <f>IFERROR(((+'Sim_Dm_MIP(IxI)'!BL49/'MIP(IxI)_TFEVP'!BL49)-1)*100,0)</f>
        <v>-3.7747582837255322E-13</v>
      </c>
      <c r="BM49" s="247">
        <f>IFERROR(((+'Sim_Dm_MIP(IxI)'!BM49/'MIP(IxI)_TFEVP'!BM49)-1)*100,0)</f>
        <v>3.5527136788005009E-13</v>
      </c>
      <c r="BN49" s="247">
        <f>IFERROR(((+'Sim_Dm_MIP(IxI)'!BN49/'MIP(IxI)_TFEVP'!BN49)-1)*100,0)</f>
        <v>-3.9968028886505635E-13</v>
      </c>
      <c r="BO49" s="247">
        <f>IFERROR(((+'Sim_Dm_MIP(IxI)'!BO49/'MIP(IxI)_TFEVP'!BO49)-1)*100,0)</f>
        <v>3.9968028886505635E-13</v>
      </c>
      <c r="BP49" s="247">
        <f>IFERROR(((+'Sim_Dm_MIP(IxI)'!BP49/'MIP(IxI)_TFEVP'!BP49)-1)*100,0)</f>
        <v>1.1102230246251565E-13</v>
      </c>
      <c r="BQ49" s="247">
        <f>IFERROR(((+'Sim_Dm_MIP(IxI)'!BQ49/'MIP(IxI)_TFEVP'!BQ49)-1)*100,0)</f>
        <v>1.7763568394002505E-13</v>
      </c>
      <c r="BR49" s="247">
        <f>IFERROR(((+'Sim_Dm_MIP(IxI)'!BR49/'MIP(IxI)_TFEVP'!BR49)-1)*100,0)</f>
        <v>-8.8817841970012523E-14</v>
      </c>
      <c r="BS49" s="247">
        <f>IFERROR(((+'Sim_Dm_MIP(IxI)'!BS49/'MIP(IxI)_TFEVP'!BS49)-1)*100,0)</f>
        <v>3.9968028886505635E-13</v>
      </c>
      <c r="BT49" s="247">
        <f>IFERROR(((+'Sim_Dm_MIP(IxI)'!BT49/'MIP(IxI)_TFEVP'!BT49)-1)*100,0)</f>
        <v>-8.8817841970012523E-14</v>
      </c>
      <c r="BU49" s="247">
        <f>IFERROR(((+'Sim_Dm_MIP(IxI)'!BU49/'MIP(IxI)_TFEVP'!BU49)-1)*100,0)</f>
        <v>1.3322676295501878E-13</v>
      </c>
      <c r="BV49" s="247">
        <f>IFERROR(((+'Sim_Dm_MIP(IxI)'!BV49/'MIP(IxI)_TFEVP'!BV49)-1)*100,0)</f>
        <v>-1.2212453270876722E-13</v>
      </c>
      <c r="BW49" s="247">
        <f>IFERROR(((+'Sim_Dm_MIP(IxI)'!BW49/'MIP(IxI)_TFEVP'!BW49)-1)*100,0)</f>
        <v>-6.6613381477509392E-14</v>
      </c>
      <c r="BX49" s="247">
        <f>IFERROR(((+'Sim_Dm_MIP(IxI)'!BX49/'MIP(IxI)_TFEVP'!BX49)-1)*100,0)</f>
        <v>-2.3314683517128287E-13</v>
      </c>
      <c r="BY49" s="247">
        <f>IFERROR(((+'Sim_Dm_MIP(IxI)'!BY49/'MIP(IxI)_TFEVP'!BY49)-1)*100,0)</f>
        <v>-3.6637359812630166E-13</v>
      </c>
      <c r="BZ49" s="247">
        <f>IFERROR(((+'Sim_Dm_MIP(IxI)'!BZ49/'MIP(IxI)_TFEVP'!BZ49)-1)*100,0)</f>
        <v>-3.5527136788005009E-13</v>
      </c>
      <c r="CA49" s="265">
        <f>IFERROR(((+'Sim_Dm_MIP(IxI)'!CA49/'MIP(IxI)_TFEVP'!CA49)-1)*100,0)</f>
        <v>0</v>
      </c>
      <c r="CB49" s="256">
        <f>IFERROR(((+'Sim_Dm_MIP(IxI)'!CB49/'MIP(IxI)_TFEVP'!CB49)-1)*100,0)</f>
        <v>8.8817841970012523E-14</v>
      </c>
      <c r="CC49" s="246">
        <f>IFERROR(((+'Sim_Dm_MIP(IxI)'!CC49/'MIP(IxI)_TFEVP'!CC49)-1)*100,0)</f>
        <v>0</v>
      </c>
      <c r="CD49" s="247">
        <f>IFERROR(((+'Sim_Dm_MIP(IxI)'!CD49/'MIP(IxI)_TFEVP'!CD49)-1)*100,0)</f>
        <v>0</v>
      </c>
      <c r="CE49" s="247">
        <f>IFERROR(((+'Sim_Dm_MIP(IxI)'!CE49/'MIP(IxI)_TFEVP'!CE49)-1)*100,0)</f>
        <v>0</v>
      </c>
      <c r="CF49" s="247">
        <f>IFERROR(((+'Sim_Dm_MIP(IxI)'!CF49/'MIP(IxI)_TFEVP'!CF49)-1)*100,0)</f>
        <v>0</v>
      </c>
      <c r="CG49" s="247">
        <f>IFERROR(((+'Sim_Dm_MIP(IxI)'!CG49/'MIP(IxI)_TFEVP'!CG49)-1)*100,0)</f>
        <v>0</v>
      </c>
      <c r="CH49" s="248">
        <f>IFERROR(((+'Sim_Dm_MIP(IxI)'!CH49/'MIP(IxI)_TFEVP'!CH49)-1)*100,0)</f>
        <v>0</v>
      </c>
      <c r="CI49" s="279">
        <f>IFERROR(((+'Sim_Dm_MIP(IxI)'!CI49/'MIP(IxI)_TFEVP'!CI49)-1)*100,0)</f>
        <v>-3.3306690738754696E-14</v>
      </c>
    </row>
    <row r="50" spans="1:87" ht="19.5" x14ac:dyDescent="0.25">
      <c r="A50" s="30"/>
      <c r="B50" s="42" t="s">
        <v>41</v>
      </c>
      <c r="C50" s="43" t="s">
        <v>152</v>
      </c>
      <c r="D50" s="246">
        <f>IFERROR(((+'Sim_Dm_MIP(IxI)'!D50/'MIP(IxI)_TFEVP'!D50)-1)*100,0)</f>
        <v>-2.2204460492503131E-14</v>
      </c>
      <c r="E50" s="247">
        <f>IFERROR(((+'Sim_Dm_MIP(IxI)'!E50/'MIP(IxI)_TFEVP'!E50)-1)*100,0)</f>
        <v>-7.7715611723760958E-14</v>
      </c>
      <c r="F50" s="247">
        <f>IFERROR(((+'Sim_Dm_MIP(IxI)'!F50/'MIP(IxI)_TFEVP'!F50)-1)*100,0)</f>
        <v>2.886579864025407E-13</v>
      </c>
      <c r="G50" s="247">
        <f>IFERROR(((+'Sim_Dm_MIP(IxI)'!G50/'MIP(IxI)_TFEVP'!G50)-1)*100,0)</f>
        <v>2.2204460492503131E-13</v>
      </c>
      <c r="H50" s="247">
        <f>IFERROR(((+'Sim_Dm_MIP(IxI)'!H50/'MIP(IxI)_TFEVP'!H50)-1)*100,0)</f>
        <v>2.2204460492503131E-14</v>
      </c>
      <c r="I50" s="247">
        <f>IFERROR(((+'Sim_Dm_MIP(IxI)'!I50/'MIP(IxI)_TFEVP'!I50)-1)*100,0)</f>
        <v>3.3306690738754696E-13</v>
      </c>
      <c r="J50" s="247">
        <f>IFERROR(((+'Sim_Dm_MIP(IxI)'!J50/'MIP(IxI)_TFEVP'!J50)-1)*100,0)</f>
        <v>-1.1102230246251565E-13</v>
      </c>
      <c r="K50" s="247">
        <f>IFERROR(((+'Sim_Dm_MIP(IxI)'!K50/'MIP(IxI)_TFEVP'!K50)-1)*100,0)</f>
        <v>1.3322676295501878E-13</v>
      </c>
      <c r="L50" s="247">
        <f>IFERROR(((+'Sim_Dm_MIP(IxI)'!L50/'MIP(IxI)_TFEVP'!L50)-1)*100,0)</f>
        <v>2.2204460492503131E-14</v>
      </c>
      <c r="M50" s="247">
        <f>IFERROR(((+'Sim_Dm_MIP(IxI)'!M50/'MIP(IxI)_TFEVP'!M50)-1)*100,0)</f>
        <v>1.9984014443252818E-13</v>
      </c>
      <c r="N50" s="247">
        <f>IFERROR(((+'Sim_Dm_MIP(IxI)'!N50/'MIP(IxI)_TFEVP'!N50)-1)*100,0)</f>
        <v>-2.55351295663786E-13</v>
      </c>
      <c r="O50" s="247">
        <f>IFERROR(((+'Sim_Dm_MIP(IxI)'!O50/'MIP(IxI)_TFEVP'!O50)-1)*100,0)</f>
        <v>2.2204460492503131E-14</v>
      </c>
      <c r="P50" s="247">
        <f>IFERROR(((+'Sim_Dm_MIP(IxI)'!P50/'MIP(IxI)_TFEVP'!P50)-1)*100,0)</f>
        <v>1.1102230246251565E-13</v>
      </c>
      <c r="Q50" s="247">
        <f>IFERROR(((+'Sim_Dm_MIP(IxI)'!Q50/'MIP(IxI)_TFEVP'!Q50)-1)*100,0)</f>
        <v>-2.3314683517128287E-13</v>
      </c>
      <c r="R50" s="247">
        <f>IFERROR(((+'Sim_Dm_MIP(IxI)'!R50/'MIP(IxI)_TFEVP'!R50)-1)*100,0)</f>
        <v>2.2204460492503131E-13</v>
      </c>
      <c r="S50" s="247">
        <f>IFERROR(((+'Sim_Dm_MIP(IxI)'!S50/'MIP(IxI)_TFEVP'!S50)-1)*100,0)</f>
        <v>-4.5519144009631418E-13</v>
      </c>
      <c r="T50" s="247">
        <f>IFERROR(((+'Sim_Dm_MIP(IxI)'!T50/'MIP(IxI)_TFEVP'!T50)-1)*100,0)</f>
        <v>-4.1078251911130792E-13</v>
      </c>
      <c r="U50" s="247">
        <f>IFERROR(((+'Sim_Dm_MIP(IxI)'!U50/'MIP(IxI)_TFEVP'!U50)-1)*100,0)</f>
        <v>-2.4424906541753444E-13</v>
      </c>
      <c r="V50" s="247">
        <f>IFERROR(((+'Sim_Dm_MIP(IxI)'!V50/'MIP(IxI)_TFEVP'!V50)-1)*100,0)</f>
        <v>-2.4424906541753444E-13</v>
      </c>
      <c r="W50" s="247">
        <f>IFERROR(((+'Sim_Dm_MIP(IxI)'!W50/'MIP(IxI)_TFEVP'!W50)-1)*100,0)</f>
        <v>-1.2212453270876722E-13</v>
      </c>
      <c r="X50" s="247">
        <f>IFERROR(((+'Sim_Dm_MIP(IxI)'!X50/'MIP(IxI)_TFEVP'!X50)-1)*100,0)</f>
        <v>3.7747582837255322E-13</v>
      </c>
      <c r="Y50" s="247">
        <f>IFERROR(((+'Sim_Dm_MIP(IxI)'!Y50/'MIP(IxI)_TFEVP'!Y50)-1)*100,0)</f>
        <v>-2.2204460492503131E-14</v>
      </c>
      <c r="Z50" s="247">
        <f>IFERROR(((+'Sim_Dm_MIP(IxI)'!Z50/'MIP(IxI)_TFEVP'!Z50)-1)*100,0)</f>
        <v>4.4408920985006262E-14</v>
      </c>
      <c r="AA50" s="247">
        <f>IFERROR(((+'Sim_Dm_MIP(IxI)'!AA50/'MIP(IxI)_TFEVP'!AA50)-1)*100,0)</f>
        <v>-2.2204460492503131E-14</v>
      </c>
      <c r="AB50" s="247">
        <f>IFERROR(((+'Sim_Dm_MIP(IxI)'!AB50/'MIP(IxI)_TFEVP'!AB50)-1)*100,0)</f>
        <v>1.5543122344752192E-13</v>
      </c>
      <c r="AC50" s="247">
        <f>IFERROR(((+'Sim_Dm_MIP(IxI)'!AC50/'MIP(IxI)_TFEVP'!AC50)-1)*100,0)</f>
        <v>5.5511151231257827E-13</v>
      </c>
      <c r="AD50" s="247">
        <f>IFERROR(((+'Sim_Dm_MIP(IxI)'!AD50/'MIP(IxI)_TFEVP'!AD50)-1)*100,0)</f>
        <v>1.9984014443252818E-13</v>
      </c>
      <c r="AE50" s="247">
        <f>IFERROR(((+'Sim_Dm_MIP(IxI)'!AE50/'MIP(IxI)_TFEVP'!AE50)-1)*100,0)</f>
        <v>-5.5511151231257827E-14</v>
      </c>
      <c r="AF50" s="247">
        <f>IFERROR(((+'Sim_Dm_MIP(IxI)'!AF50/'MIP(IxI)_TFEVP'!AF50)-1)*100,0)</f>
        <v>-4.8849813083506888E-13</v>
      </c>
      <c r="AG50" s="247">
        <f>IFERROR(((+'Sim_Dm_MIP(IxI)'!AG50/'MIP(IxI)_TFEVP'!AG50)-1)*100,0)</f>
        <v>2.886579864025407E-13</v>
      </c>
      <c r="AH50" s="247">
        <f>IFERROR(((+'Sim_Dm_MIP(IxI)'!AH50/'MIP(IxI)_TFEVP'!AH50)-1)*100,0)</f>
        <v>3.1086244689504383E-13</v>
      </c>
      <c r="AI50" s="247">
        <f>IFERROR(((+'Sim_Dm_MIP(IxI)'!AI50/'MIP(IxI)_TFEVP'!AI50)-1)*100,0)</f>
        <v>2.886579864025407E-13</v>
      </c>
      <c r="AJ50" s="247">
        <f>IFERROR(((+'Sim_Dm_MIP(IxI)'!AJ50/'MIP(IxI)_TFEVP'!AJ50)-1)*100,0)</f>
        <v>0</v>
      </c>
      <c r="AK50" s="247">
        <f>IFERROR(((+'Sim_Dm_MIP(IxI)'!AK50/'MIP(IxI)_TFEVP'!AK50)-1)*100,0)</f>
        <v>1.7763568394002505E-13</v>
      </c>
      <c r="AL50" s="247">
        <f>IFERROR(((+'Sim_Dm_MIP(IxI)'!AL50/'MIP(IxI)_TFEVP'!AL50)-1)*100,0)</f>
        <v>0</v>
      </c>
      <c r="AM50" s="247">
        <f>IFERROR(((+'Sim_Dm_MIP(IxI)'!AM50/'MIP(IxI)_TFEVP'!AM50)-1)*100,0)</f>
        <v>-4.4408920985006262E-14</v>
      </c>
      <c r="AN50" s="247">
        <f>IFERROR(((+'Sim_Dm_MIP(IxI)'!AN50/'MIP(IxI)_TFEVP'!AN50)-1)*100,0)</f>
        <v>-2.3314683517128287E-13</v>
      </c>
      <c r="AO50" s="247">
        <f>IFERROR(((+'Sim_Dm_MIP(IxI)'!AO50/'MIP(IxI)_TFEVP'!AO50)-1)*100,0)</f>
        <v>2.4424906541753444E-13</v>
      </c>
      <c r="AP50" s="247">
        <f>IFERROR(((+'Sim_Dm_MIP(IxI)'!AP50/'MIP(IxI)_TFEVP'!AP50)-1)*100,0)</f>
        <v>1.7763568394002505E-13</v>
      </c>
      <c r="AQ50" s="247">
        <f>IFERROR(((+'Sim_Dm_MIP(IxI)'!AQ50/'MIP(IxI)_TFEVP'!AQ50)-1)*100,0)</f>
        <v>8.8817841970012523E-14</v>
      </c>
      <c r="AR50" s="247">
        <f>IFERROR(((+'Sim_Dm_MIP(IxI)'!AR50/'MIP(IxI)_TFEVP'!AR50)-1)*100,0)</f>
        <v>2.2204460492503131E-14</v>
      </c>
      <c r="AS50" s="247">
        <f>IFERROR(((+'Sim_Dm_MIP(IxI)'!AS50/'MIP(IxI)_TFEVP'!AS50)-1)*100,0)</f>
        <v>4.4408920985006262E-14</v>
      </c>
      <c r="AT50" s="247">
        <f>IFERROR(((+'Sim_Dm_MIP(IxI)'!AT50/'MIP(IxI)_TFEVP'!AT50)-1)*100,0)</f>
        <v>4.4408920985006262E-14</v>
      </c>
      <c r="AU50" s="247">
        <f>IFERROR(((+'Sim_Dm_MIP(IxI)'!AU50/'MIP(IxI)_TFEVP'!AU50)-1)*100,0)</f>
        <v>-2.7755575615628914E-13</v>
      </c>
      <c r="AV50" s="247">
        <f>IFERROR(((+'Sim_Dm_MIP(IxI)'!AV50/'MIP(IxI)_TFEVP'!AV50)-1)*100,0)</f>
        <v>-2.886579864025407E-13</v>
      </c>
      <c r="AW50" s="247">
        <f>IFERROR(((+'Sim_Dm_MIP(IxI)'!AW50/'MIP(IxI)_TFEVP'!AW50)-1)*100,0)</f>
        <v>-1.9984014443252818E-13</v>
      </c>
      <c r="AX50" s="247">
        <f>IFERROR(((+'Sim_Dm_MIP(IxI)'!AX50/'MIP(IxI)_TFEVP'!AX50)-1)*100,0)</f>
        <v>-1.3322676295501878E-13</v>
      </c>
      <c r="AY50" s="247">
        <f>IFERROR(((+'Sim_Dm_MIP(IxI)'!AY50/'MIP(IxI)_TFEVP'!AY50)-1)*100,0)</f>
        <v>-5.5511151231257827E-14</v>
      </c>
      <c r="AZ50" s="247">
        <f>IFERROR(((+'Sim_Dm_MIP(IxI)'!AZ50/'MIP(IxI)_TFEVP'!AZ50)-1)*100,0)</f>
        <v>-1.3322676295501878E-13</v>
      </c>
      <c r="BA50" s="247">
        <f>IFERROR(((+'Sim_Dm_MIP(IxI)'!BA50/'MIP(IxI)_TFEVP'!BA50)-1)*100,0)</f>
        <v>4.2188474935755949E-13</v>
      </c>
      <c r="BB50" s="247">
        <f>IFERROR(((+'Sim_Dm_MIP(IxI)'!BB50/'MIP(IxI)_TFEVP'!BB50)-1)*100,0)</f>
        <v>6.6613381477509392E-13</v>
      </c>
      <c r="BC50" s="247">
        <f>IFERROR(((+'Sim_Dm_MIP(IxI)'!BC50/'MIP(IxI)_TFEVP'!BC50)-1)*100,0)</f>
        <v>-1.3322676295501878E-13</v>
      </c>
      <c r="BD50" s="247">
        <f>IFERROR(((+'Sim_Dm_MIP(IxI)'!BD50/'MIP(IxI)_TFEVP'!BD50)-1)*100,0)</f>
        <v>2.2204460492503131E-14</v>
      </c>
      <c r="BE50" s="247">
        <f>IFERROR(((+'Sim_Dm_MIP(IxI)'!BE50/'MIP(IxI)_TFEVP'!BE50)-1)*100,0)</f>
        <v>2.886579864025407E-13</v>
      </c>
      <c r="BF50" s="247">
        <f>IFERROR(((+'Sim_Dm_MIP(IxI)'!BF50/'MIP(IxI)_TFEVP'!BF50)-1)*100,0)</f>
        <v>2.2204460492503131E-14</v>
      </c>
      <c r="BG50" s="247">
        <f>IFERROR(((+'Sim_Dm_MIP(IxI)'!BG50/'MIP(IxI)_TFEVP'!BG50)-1)*100,0)</f>
        <v>2.2204460492503131E-13</v>
      </c>
      <c r="BH50" s="247">
        <f>IFERROR(((+'Sim_Dm_MIP(IxI)'!BH50/'MIP(IxI)_TFEVP'!BH50)-1)*100,0)</f>
        <v>2.2204460492503131E-14</v>
      </c>
      <c r="BI50" s="247">
        <f>IFERROR(((+'Sim_Dm_MIP(IxI)'!BI50/'MIP(IxI)_TFEVP'!BI50)-1)*100,0)</f>
        <v>1.3322676295501878E-13</v>
      </c>
      <c r="BJ50" s="247">
        <f>IFERROR(((+'Sim_Dm_MIP(IxI)'!BJ50/'MIP(IxI)_TFEVP'!BJ50)-1)*100,0)</f>
        <v>-5.3290705182007514E-13</v>
      </c>
      <c r="BK50" s="247">
        <f>IFERROR(((+'Sim_Dm_MIP(IxI)'!BK50/'MIP(IxI)_TFEVP'!BK50)-1)*100,0)</f>
        <v>-1.3322676295501878E-13</v>
      </c>
      <c r="BL50" s="247">
        <f>IFERROR(((+'Sim_Dm_MIP(IxI)'!BL50/'MIP(IxI)_TFEVP'!BL50)-1)*100,0)</f>
        <v>-2.6645352591003757E-13</v>
      </c>
      <c r="BM50" s="247">
        <f>IFERROR(((+'Sim_Dm_MIP(IxI)'!BM50/'MIP(IxI)_TFEVP'!BM50)-1)*100,0)</f>
        <v>-1.8873791418627661E-13</v>
      </c>
      <c r="BN50" s="247">
        <f>IFERROR(((+'Sim_Dm_MIP(IxI)'!BN50/'MIP(IxI)_TFEVP'!BN50)-1)*100,0)</f>
        <v>6.6613381477509392E-14</v>
      </c>
      <c r="BO50" s="247">
        <f>IFERROR(((+'Sim_Dm_MIP(IxI)'!BO50/'MIP(IxI)_TFEVP'!BO50)-1)*100,0)</f>
        <v>0</v>
      </c>
      <c r="BP50" s="247">
        <f>IFERROR(((+'Sim_Dm_MIP(IxI)'!BP50/'MIP(IxI)_TFEVP'!BP50)-1)*100,0)</f>
        <v>2.2204460492503131E-13</v>
      </c>
      <c r="BQ50" s="247">
        <f>IFERROR(((+'Sim_Dm_MIP(IxI)'!BQ50/'MIP(IxI)_TFEVP'!BQ50)-1)*100,0)</f>
        <v>-2.9976021664879227E-13</v>
      </c>
      <c r="BR50" s="247">
        <f>IFERROR(((+'Sim_Dm_MIP(IxI)'!BR50/'MIP(IxI)_TFEVP'!BR50)-1)*100,0)</f>
        <v>6.6613381477509392E-14</v>
      </c>
      <c r="BS50" s="247">
        <f>IFERROR(((+'Sim_Dm_MIP(IxI)'!BS50/'MIP(IxI)_TFEVP'!BS50)-1)*100,0)</f>
        <v>3.7747582837255322E-13</v>
      </c>
      <c r="BT50" s="247">
        <f>IFERROR(((+'Sim_Dm_MIP(IxI)'!BT50/'MIP(IxI)_TFEVP'!BT50)-1)*100,0)</f>
        <v>-1.3322676295501878E-13</v>
      </c>
      <c r="BU50" s="247">
        <f>IFERROR(((+'Sim_Dm_MIP(IxI)'!BU50/'MIP(IxI)_TFEVP'!BU50)-1)*100,0)</f>
        <v>0</v>
      </c>
      <c r="BV50" s="247">
        <f>IFERROR(((+'Sim_Dm_MIP(IxI)'!BV50/'MIP(IxI)_TFEVP'!BV50)-1)*100,0)</f>
        <v>1.7763568394002505E-13</v>
      </c>
      <c r="BW50" s="247">
        <f>IFERROR(((+'Sim_Dm_MIP(IxI)'!BW50/'MIP(IxI)_TFEVP'!BW50)-1)*100,0)</f>
        <v>-8.8817841970012523E-14</v>
      </c>
      <c r="BX50" s="247">
        <f>IFERROR(((+'Sim_Dm_MIP(IxI)'!BX50/'MIP(IxI)_TFEVP'!BX50)-1)*100,0)</f>
        <v>-3.3306690738754696E-14</v>
      </c>
      <c r="BY50" s="247">
        <f>IFERROR(((+'Sim_Dm_MIP(IxI)'!BY50/'MIP(IxI)_TFEVP'!BY50)-1)*100,0)</f>
        <v>-7.7715611723760958E-14</v>
      </c>
      <c r="BZ50" s="247">
        <f>IFERROR(((+'Sim_Dm_MIP(IxI)'!BZ50/'MIP(IxI)_TFEVP'!BZ50)-1)*100,0)</f>
        <v>-2.6645352591003757E-13</v>
      </c>
      <c r="CA50" s="265">
        <f>IFERROR(((+'Sim_Dm_MIP(IxI)'!CA50/'MIP(IxI)_TFEVP'!CA50)-1)*100,0)</f>
        <v>0</v>
      </c>
      <c r="CB50" s="256">
        <f>IFERROR(((+'Sim_Dm_MIP(IxI)'!CB50/'MIP(IxI)_TFEVP'!CB50)-1)*100,0)</f>
        <v>6.6613381477509392E-14</v>
      </c>
      <c r="CC50" s="246">
        <f>IFERROR(((+'Sim_Dm_MIP(IxI)'!CC50/'MIP(IxI)_TFEVP'!CC50)-1)*100,0)</f>
        <v>0</v>
      </c>
      <c r="CD50" s="247">
        <f>IFERROR(((+'Sim_Dm_MIP(IxI)'!CD50/'MIP(IxI)_TFEVP'!CD50)-1)*100,0)</f>
        <v>0</v>
      </c>
      <c r="CE50" s="247">
        <f>IFERROR(((+'Sim_Dm_MIP(IxI)'!CE50/'MIP(IxI)_TFEVP'!CE50)-1)*100,0)</f>
        <v>0</v>
      </c>
      <c r="CF50" s="247">
        <f>IFERROR(((+'Sim_Dm_MIP(IxI)'!CF50/'MIP(IxI)_TFEVP'!CF50)-1)*100,0)</f>
        <v>0</v>
      </c>
      <c r="CG50" s="247">
        <f>IFERROR(((+'Sim_Dm_MIP(IxI)'!CG50/'MIP(IxI)_TFEVP'!CG50)-1)*100,0)</f>
        <v>0</v>
      </c>
      <c r="CH50" s="248">
        <f>IFERROR(((+'Sim_Dm_MIP(IxI)'!CH50/'MIP(IxI)_TFEVP'!CH50)-1)*100,0)</f>
        <v>0</v>
      </c>
      <c r="CI50" s="279">
        <f>IFERROR(((+'Sim_Dm_MIP(IxI)'!CI50/'MIP(IxI)_TFEVP'!CI50)-1)*100,0)</f>
        <v>0</v>
      </c>
    </row>
    <row r="51" spans="1:87" ht="19.5" x14ac:dyDescent="0.25">
      <c r="A51" s="30"/>
      <c r="B51" s="42" t="s">
        <v>42</v>
      </c>
      <c r="C51" s="43" t="s">
        <v>153</v>
      </c>
      <c r="D51" s="246">
        <f>IFERROR(((+'Sim_Dm_MIP(IxI)'!D51/'MIP(IxI)_TFEVP'!D51)-1)*100,0)</f>
        <v>-2.9976021664879227E-13</v>
      </c>
      <c r="E51" s="247">
        <f>IFERROR(((+'Sim_Dm_MIP(IxI)'!E51/'MIP(IxI)_TFEVP'!E51)-1)*100,0)</f>
        <v>3.3306690738754696E-13</v>
      </c>
      <c r="F51" s="247">
        <f>IFERROR(((+'Sim_Dm_MIP(IxI)'!F51/'MIP(IxI)_TFEVP'!F51)-1)*100,0)</f>
        <v>5.3290705182007514E-13</v>
      </c>
      <c r="G51" s="247">
        <f>IFERROR(((+'Sim_Dm_MIP(IxI)'!G51/'MIP(IxI)_TFEVP'!G51)-1)*100,0)</f>
        <v>1.5543122344752192E-13</v>
      </c>
      <c r="H51" s="247">
        <f>IFERROR(((+'Sim_Dm_MIP(IxI)'!H51/'MIP(IxI)_TFEVP'!H51)-1)*100,0)</f>
        <v>-1.6653345369377348E-13</v>
      </c>
      <c r="I51" s="247">
        <f>IFERROR(((+'Sim_Dm_MIP(IxI)'!I51/'MIP(IxI)_TFEVP'!I51)-1)*100,0)</f>
        <v>5.1070259132757201E-13</v>
      </c>
      <c r="J51" s="247">
        <f>IFERROR(((+'Sim_Dm_MIP(IxI)'!J51/'MIP(IxI)_TFEVP'!J51)-1)*100,0)</f>
        <v>-1.2212453270876722E-13</v>
      </c>
      <c r="K51" s="247">
        <f>IFERROR(((+'Sim_Dm_MIP(IxI)'!K51/'MIP(IxI)_TFEVP'!K51)-1)*100,0)</f>
        <v>-7.7715611723760958E-14</v>
      </c>
      <c r="L51" s="247">
        <f>IFERROR(((+'Sim_Dm_MIP(IxI)'!L51/'MIP(IxI)_TFEVP'!L51)-1)*100,0)</f>
        <v>1.7763568394002505E-13</v>
      </c>
      <c r="M51" s="247">
        <f>IFERROR(((+'Sim_Dm_MIP(IxI)'!M51/'MIP(IxI)_TFEVP'!M51)-1)*100,0)</f>
        <v>2.886579864025407E-13</v>
      </c>
      <c r="N51" s="247">
        <f>IFERROR(((+'Sim_Dm_MIP(IxI)'!N51/'MIP(IxI)_TFEVP'!N51)-1)*100,0)</f>
        <v>-4.1078251911130792E-13</v>
      </c>
      <c r="O51" s="247">
        <f>IFERROR(((+'Sim_Dm_MIP(IxI)'!O51/'MIP(IxI)_TFEVP'!O51)-1)*100,0)</f>
        <v>-3.219646771412954E-13</v>
      </c>
      <c r="P51" s="247">
        <f>IFERROR(((+'Sim_Dm_MIP(IxI)'!P51/'MIP(IxI)_TFEVP'!P51)-1)*100,0)</f>
        <v>1.7763568394002505E-13</v>
      </c>
      <c r="Q51" s="247">
        <f>IFERROR(((+'Sim_Dm_MIP(IxI)'!Q51/'MIP(IxI)_TFEVP'!Q51)-1)*100,0)</f>
        <v>1.1102230246251565E-13</v>
      </c>
      <c r="R51" s="247">
        <f>IFERROR(((+'Sim_Dm_MIP(IxI)'!R51/'MIP(IxI)_TFEVP'!R51)-1)*100,0)</f>
        <v>-8.8817841970012523E-14</v>
      </c>
      <c r="S51" s="247">
        <f>IFERROR(((+'Sim_Dm_MIP(IxI)'!S51/'MIP(IxI)_TFEVP'!S51)-1)*100,0)</f>
        <v>-2.9976021664879227E-13</v>
      </c>
      <c r="T51" s="247">
        <f>IFERROR(((+'Sim_Dm_MIP(IxI)'!T51/'MIP(IxI)_TFEVP'!T51)-1)*100,0)</f>
        <v>1.7763568394002505E-13</v>
      </c>
      <c r="U51" s="247">
        <f>IFERROR(((+'Sim_Dm_MIP(IxI)'!U51/'MIP(IxI)_TFEVP'!U51)-1)*100,0)</f>
        <v>-3.7747582837255322E-13</v>
      </c>
      <c r="V51" s="247">
        <f>IFERROR(((+'Sim_Dm_MIP(IxI)'!V51/'MIP(IxI)_TFEVP'!V51)-1)*100,0)</f>
        <v>3.5527136788005009E-13</v>
      </c>
      <c r="W51" s="247">
        <f>IFERROR(((+'Sim_Dm_MIP(IxI)'!W51/'MIP(IxI)_TFEVP'!W51)-1)*100,0)</f>
        <v>2.2204460492503131E-14</v>
      </c>
      <c r="X51" s="247">
        <f>IFERROR(((+'Sim_Dm_MIP(IxI)'!X51/'MIP(IxI)_TFEVP'!X51)-1)*100,0)</f>
        <v>1.7763568394002505E-13</v>
      </c>
      <c r="Y51" s="247">
        <f>IFERROR(((+'Sim_Dm_MIP(IxI)'!Y51/'MIP(IxI)_TFEVP'!Y51)-1)*100,0)</f>
        <v>-2.7755575615628914E-13</v>
      </c>
      <c r="Z51" s="247">
        <f>IFERROR(((+'Sim_Dm_MIP(IxI)'!Z51/'MIP(IxI)_TFEVP'!Z51)-1)*100,0)</f>
        <v>3.3306690738754696E-13</v>
      </c>
      <c r="AA51" s="247">
        <f>IFERROR(((+'Sim_Dm_MIP(IxI)'!AA51/'MIP(IxI)_TFEVP'!AA51)-1)*100,0)</f>
        <v>3.7747582837255322E-13</v>
      </c>
      <c r="AB51" s="247">
        <f>IFERROR(((+'Sim_Dm_MIP(IxI)'!AB51/'MIP(IxI)_TFEVP'!AB51)-1)*100,0)</f>
        <v>4.4408920985006262E-13</v>
      </c>
      <c r="AC51" s="247">
        <f>IFERROR(((+'Sim_Dm_MIP(IxI)'!AC51/'MIP(IxI)_TFEVP'!AC51)-1)*100,0)</f>
        <v>1.9984014443252818E-13</v>
      </c>
      <c r="AD51" s="247">
        <f>IFERROR(((+'Sim_Dm_MIP(IxI)'!AD51/'MIP(IxI)_TFEVP'!AD51)-1)*100,0)</f>
        <v>1.1102230246251565E-13</v>
      </c>
      <c r="AE51" s="247">
        <f>IFERROR(((+'Sim_Dm_MIP(IxI)'!AE51/'MIP(IxI)_TFEVP'!AE51)-1)*100,0)</f>
        <v>-4.9960036108132044E-13</v>
      </c>
      <c r="AF51" s="247">
        <f>IFERROR(((+'Sim_Dm_MIP(IxI)'!AF51/'MIP(IxI)_TFEVP'!AF51)-1)*100,0)</f>
        <v>-7.9936057773011271E-13</v>
      </c>
      <c r="AG51" s="247">
        <f>IFERROR(((+'Sim_Dm_MIP(IxI)'!AG51/'MIP(IxI)_TFEVP'!AG51)-1)*100,0)</f>
        <v>3.9968028886505635E-13</v>
      </c>
      <c r="AH51" s="247">
        <f>IFERROR(((+'Sim_Dm_MIP(IxI)'!AH51/'MIP(IxI)_TFEVP'!AH51)-1)*100,0)</f>
        <v>5.773159728050814E-13</v>
      </c>
      <c r="AI51" s="247">
        <f>IFERROR(((+'Sim_Dm_MIP(IxI)'!AI51/'MIP(IxI)_TFEVP'!AI51)-1)*100,0)</f>
        <v>1.9984014443252818E-13</v>
      </c>
      <c r="AJ51" s="247">
        <f>IFERROR(((+'Sim_Dm_MIP(IxI)'!AJ51/'MIP(IxI)_TFEVP'!AJ51)-1)*100,0)</f>
        <v>0</v>
      </c>
      <c r="AK51" s="247">
        <f>IFERROR(((+'Sim_Dm_MIP(IxI)'!AK51/'MIP(IxI)_TFEVP'!AK51)-1)*100,0)</f>
        <v>-3.3306690738754696E-14</v>
      </c>
      <c r="AL51" s="247">
        <f>IFERROR(((+'Sim_Dm_MIP(IxI)'!AL51/'MIP(IxI)_TFEVP'!AL51)-1)*100,0)</f>
        <v>-2.9976021664879227E-13</v>
      </c>
      <c r="AM51" s="247">
        <f>IFERROR(((+'Sim_Dm_MIP(IxI)'!AM51/'MIP(IxI)_TFEVP'!AM51)-1)*100,0)</f>
        <v>1.7763568394002505E-13</v>
      </c>
      <c r="AN51" s="247">
        <f>IFERROR(((+'Sim_Dm_MIP(IxI)'!AN51/'MIP(IxI)_TFEVP'!AN51)-1)*100,0)</f>
        <v>2.886579864025407E-13</v>
      </c>
      <c r="AO51" s="247">
        <f>IFERROR(((+'Sim_Dm_MIP(IxI)'!AO51/'MIP(IxI)_TFEVP'!AO51)-1)*100,0)</f>
        <v>1.9984014443252818E-13</v>
      </c>
      <c r="AP51" s="247">
        <f>IFERROR(((+'Sim_Dm_MIP(IxI)'!AP51/'MIP(IxI)_TFEVP'!AP51)-1)*100,0)</f>
        <v>2.2204460492503131E-14</v>
      </c>
      <c r="AQ51" s="247">
        <f>IFERROR(((+'Sim_Dm_MIP(IxI)'!AQ51/'MIP(IxI)_TFEVP'!AQ51)-1)*100,0)</f>
        <v>-4.1078251911130792E-13</v>
      </c>
      <c r="AR51" s="247">
        <f>IFERROR(((+'Sim_Dm_MIP(IxI)'!AR51/'MIP(IxI)_TFEVP'!AR51)-1)*100,0)</f>
        <v>1.7763568394002505E-13</v>
      </c>
      <c r="AS51" s="247">
        <f>IFERROR(((+'Sim_Dm_MIP(IxI)'!AS51/'MIP(IxI)_TFEVP'!AS51)-1)*100,0)</f>
        <v>1.3322676295501878E-13</v>
      </c>
      <c r="AT51" s="247">
        <f>IFERROR(((+'Sim_Dm_MIP(IxI)'!AT51/'MIP(IxI)_TFEVP'!AT51)-1)*100,0)</f>
        <v>1.3322676295501878E-13</v>
      </c>
      <c r="AU51" s="247">
        <f>IFERROR(((+'Sim_Dm_MIP(IxI)'!AU51/'MIP(IxI)_TFEVP'!AU51)-1)*100,0)</f>
        <v>-3.6637359812630166E-13</v>
      </c>
      <c r="AV51" s="247">
        <f>IFERROR(((+'Sim_Dm_MIP(IxI)'!AV51/'MIP(IxI)_TFEVP'!AV51)-1)*100,0)</f>
        <v>0</v>
      </c>
      <c r="AW51" s="247">
        <f>IFERROR(((+'Sim_Dm_MIP(IxI)'!AW51/'MIP(IxI)_TFEVP'!AW51)-1)*100,0)</f>
        <v>-6.106226635438361E-13</v>
      </c>
      <c r="AX51" s="247">
        <f>IFERROR(((+'Sim_Dm_MIP(IxI)'!AX51/'MIP(IxI)_TFEVP'!AX51)-1)*100,0)</f>
        <v>-3.3306690738754696E-14</v>
      </c>
      <c r="AY51" s="247">
        <f>IFERROR(((+'Sim_Dm_MIP(IxI)'!AY51/'MIP(IxI)_TFEVP'!AY51)-1)*100,0)</f>
        <v>4.4408920985006262E-14</v>
      </c>
      <c r="AZ51" s="247">
        <f>IFERROR(((+'Sim_Dm_MIP(IxI)'!AZ51/'MIP(IxI)_TFEVP'!AZ51)-1)*100,0)</f>
        <v>0</v>
      </c>
      <c r="BA51" s="247">
        <f>IFERROR(((+'Sim_Dm_MIP(IxI)'!BA51/'MIP(IxI)_TFEVP'!BA51)-1)*100,0)</f>
        <v>3.9968028886505635E-13</v>
      </c>
      <c r="BB51" s="247">
        <f>IFERROR(((+'Sim_Dm_MIP(IxI)'!BB51/'MIP(IxI)_TFEVP'!BB51)-1)*100,0)</f>
        <v>-7.7715611723760958E-14</v>
      </c>
      <c r="BC51" s="247">
        <f>IFERROR(((+'Sim_Dm_MIP(IxI)'!BC51/'MIP(IxI)_TFEVP'!BC51)-1)*100,0)</f>
        <v>-2.1094237467877974E-13</v>
      </c>
      <c r="BD51" s="247">
        <f>IFERROR(((+'Sim_Dm_MIP(IxI)'!BD51/'MIP(IxI)_TFEVP'!BD51)-1)*100,0)</f>
        <v>-1.1102230246251565E-13</v>
      </c>
      <c r="BE51" s="247">
        <f>IFERROR(((+'Sim_Dm_MIP(IxI)'!BE51/'MIP(IxI)_TFEVP'!BE51)-1)*100,0)</f>
        <v>5.5511151231257827E-13</v>
      </c>
      <c r="BF51" s="247">
        <f>IFERROR(((+'Sim_Dm_MIP(IxI)'!BF51/'MIP(IxI)_TFEVP'!BF51)-1)*100,0)</f>
        <v>8.8817841970012523E-14</v>
      </c>
      <c r="BG51" s="247">
        <f>IFERROR(((+'Sim_Dm_MIP(IxI)'!BG51/'MIP(IxI)_TFEVP'!BG51)-1)*100,0)</f>
        <v>-4.2188474935755949E-13</v>
      </c>
      <c r="BH51" s="247">
        <f>IFERROR(((+'Sim_Dm_MIP(IxI)'!BH51/'MIP(IxI)_TFEVP'!BH51)-1)*100,0)</f>
        <v>1.1102230246251565E-13</v>
      </c>
      <c r="BI51" s="247">
        <f>IFERROR(((+'Sim_Dm_MIP(IxI)'!BI51/'MIP(IxI)_TFEVP'!BI51)-1)*100,0)</f>
        <v>2.2204460492503131E-13</v>
      </c>
      <c r="BJ51" s="247">
        <f>IFERROR(((+'Sim_Dm_MIP(IxI)'!BJ51/'MIP(IxI)_TFEVP'!BJ51)-1)*100,0)</f>
        <v>-4.1078251911130792E-13</v>
      </c>
      <c r="BK51" s="247">
        <f>IFERROR(((+'Sim_Dm_MIP(IxI)'!BK51/'MIP(IxI)_TFEVP'!BK51)-1)*100,0)</f>
        <v>2.4424906541753444E-13</v>
      </c>
      <c r="BL51" s="247">
        <f>IFERROR(((+'Sim_Dm_MIP(IxI)'!BL51/'MIP(IxI)_TFEVP'!BL51)-1)*100,0)</f>
        <v>0</v>
      </c>
      <c r="BM51" s="247">
        <f>IFERROR(((+'Sim_Dm_MIP(IxI)'!BM51/'MIP(IxI)_TFEVP'!BM51)-1)*100,0)</f>
        <v>1.9984014443252818E-13</v>
      </c>
      <c r="BN51" s="247">
        <f>IFERROR(((+'Sim_Dm_MIP(IxI)'!BN51/'MIP(IxI)_TFEVP'!BN51)-1)*100,0)</f>
        <v>-2.55351295663786E-13</v>
      </c>
      <c r="BO51" s="247">
        <f>IFERROR(((+'Sim_Dm_MIP(IxI)'!BO51/'MIP(IxI)_TFEVP'!BO51)-1)*100,0)</f>
        <v>2.2204460492503131E-14</v>
      </c>
      <c r="BP51" s="247">
        <f>IFERROR(((+'Sim_Dm_MIP(IxI)'!BP51/'MIP(IxI)_TFEVP'!BP51)-1)*100,0)</f>
        <v>6.4392935428259079E-13</v>
      </c>
      <c r="BQ51" s="247">
        <f>IFERROR(((+'Sim_Dm_MIP(IxI)'!BQ51/'MIP(IxI)_TFEVP'!BQ51)-1)*100,0)</f>
        <v>-2.2204460492503131E-13</v>
      </c>
      <c r="BR51" s="247">
        <f>IFERROR(((+'Sim_Dm_MIP(IxI)'!BR51/'MIP(IxI)_TFEVP'!BR51)-1)*100,0)</f>
        <v>2.2204460492503131E-14</v>
      </c>
      <c r="BS51" s="247">
        <f>IFERROR(((+'Sim_Dm_MIP(IxI)'!BS51/'MIP(IxI)_TFEVP'!BS51)-1)*100,0)</f>
        <v>3.7747582837255322E-13</v>
      </c>
      <c r="BT51" s="247">
        <f>IFERROR(((+'Sim_Dm_MIP(IxI)'!BT51/'MIP(IxI)_TFEVP'!BT51)-1)*100,0)</f>
        <v>2.2204460492503131E-13</v>
      </c>
      <c r="BU51" s="247">
        <f>IFERROR(((+'Sim_Dm_MIP(IxI)'!BU51/'MIP(IxI)_TFEVP'!BU51)-1)*100,0)</f>
        <v>1.3322676295501878E-13</v>
      </c>
      <c r="BV51" s="247">
        <f>IFERROR(((+'Sim_Dm_MIP(IxI)'!BV51/'MIP(IxI)_TFEVP'!BV51)-1)*100,0)</f>
        <v>3.3306690738754696E-13</v>
      </c>
      <c r="BW51" s="247">
        <f>IFERROR(((+'Sim_Dm_MIP(IxI)'!BW51/'MIP(IxI)_TFEVP'!BW51)-1)*100,0)</f>
        <v>-3.3306690738754696E-14</v>
      </c>
      <c r="BX51" s="247">
        <f>IFERROR(((+'Sim_Dm_MIP(IxI)'!BX51/'MIP(IxI)_TFEVP'!BX51)-1)*100,0)</f>
        <v>-1.7763568394002505E-13</v>
      </c>
      <c r="BY51" s="247">
        <f>IFERROR(((+'Sim_Dm_MIP(IxI)'!BY51/'MIP(IxI)_TFEVP'!BY51)-1)*100,0)</f>
        <v>2.2204460492503131E-14</v>
      </c>
      <c r="BZ51" s="247">
        <f>IFERROR(((+'Sim_Dm_MIP(IxI)'!BZ51/'MIP(IxI)_TFEVP'!BZ51)-1)*100,0)</f>
        <v>-3.219646771412954E-13</v>
      </c>
      <c r="CA51" s="265">
        <f>IFERROR(((+'Sim_Dm_MIP(IxI)'!CA51/'MIP(IxI)_TFEVP'!CA51)-1)*100,0)</f>
        <v>0</v>
      </c>
      <c r="CB51" s="256">
        <f>IFERROR(((+'Sim_Dm_MIP(IxI)'!CB51/'MIP(IxI)_TFEVP'!CB51)-1)*100,0)</f>
        <v>2.2204460492503131E-14</v>
      </c>
      <c r="CC51" s="246">
        <f>IFERROR(((+'Sim_Dm_MIP(IxI)'!CC51/'MIP(IxI)_TFEVP'!CC51)-1)*100,0)</f>
        <v>0</v>
      </c>
      <c r="CD51" s="247">
        <f>IFERROR(((+'Sim_Dm_MIP(IxI)'!CD51/'MIP(IxI)_TFEVP'!CD51)-1)*100,0)</f>
        <v>0</v>
      </c>
      <c r="CE51" s="247">
        <f>IFERROR(((+'Sim_Dm_MIP(IxI)'!CE51/'MIP(IxI)_TFEVP'!CE51)-1)*100,0)</f>
        <v>0</v>
      </c>
      <c r="CF51" s="247">
        <f>IFERROR(((+'Sim_Dm_MIP(IxI)'!CF51/'MIP(IxI)_TFEVP'!CF51)-1)*100,0)</f>
        <v>0</v>
      </c>
      <c r="CG51" s="247">
        <f>IFERROR(((+'Sim_Dm_MIP(IxI)'!CG51/'MIP(IxI)_TFEVP'!CG51)-1)*100,0)</f>
        <v>0</v>
      </c>
      <c r="CH51" s="248">
        <f>IFERROR(((+'Sim_Dm_MIP(IxI)'!CH51/'MIP(IxI)_TFEVP'!CH51)-1)*100,0)</f>
        <v>0</v>
      </c>
      <c r="CI51" s="279">
        <f>IFERROR(((+'Sim_Dm_MIP(IxI)'!CI51/'MIP(IxI)_TFEVP'!CI51)-1)*100,0)</f>
        <v>2.2204460492503131E-14</v>
      </c>
    </row>
    <row r="52" spans="1:87" ht="19.5" x14ac:dyDescent="0.25">
      <c r="A52" s="30"/>
      <c r="B52" s="42" t="s">
        <v>43</v>
      </c>
      <c r="C52" s="43" t="s">
        <v>154</v>
      </c>
      <c r="D52" s="246">
        <f>IFERROR(((+'Sim_Dm_MIP(IxI)'!D52/'MIP(IxI)_TFEVP'!D52)-1)*100,0)</f>
        <v>-1.2212453270876722E-13</v>
      </c>
      <c r="E52" s="247">
        <f>IFERROR(((+'Sim_Dm_MIP(IxI)'!E52/'MIP(IxI)_TFEVP'!E52)-1)*100,0)</f>
        <v>-1.4432899320127035E-13</v>
      </c>
      <c r="F52" s="247">
        <f>IFERROR(((+'Sim_Dm_MIP(IxI)'!F52/'MIP(IxI)_TFEVP'!F52)-1)*100,0)</f>
        <v>3.7747582837255322E-13</v>
      </c>
      <c r="G52" s="247">
        <f>IFERROR(((+'Sim_Dm_MIP(IxI)'!G52/'MIP(IxI)_TFEVP'!G52)-1)*100,0)</f>
        <v>4.2188474935755949E-13</v>
      </c>
      <c r="H52" s="247">
        <f>IFERROR(((+'Sim_Dm_MIP(IxI)'!H52/'MIP(IxI)_TFEVP'!H52)-1)*100,0)</f>
        <v>-4.2188474935755949E-13</v>
      </c>
      <c r="I52" s="247">
        <f>IFERROR(((+'Sim_Dm_MIP(IxI)'!I52/'MIP(IxI)_TFEVP'!I52)-1)*100,0)</f>
        <v>4.4408920985006262E-13</v>
      </c>
      <c r="J52" s="247">
        <f>IFERROR(((+'Sim_Dm_MIP(IxI)'!J52/'MIP(IxI)_TFEVP'!J52)-1)*100,0)</f>
        <v>-1.3322676295501878E-13</v>
      </c>
      <c r="K52" s="247">
        <f>IFERROR(((+'Sim_Dm_MIP(IxI)'!K52/'MIP(IxI)_TFEVP'!K52)-1)*100,0)</f>
        <v>-2.6645352591003757E-13</v>
      </c>
      <c r="L52" s="247">
        <f>IFERROR(((+'Sim_Dm_MIP(IxI)'!L52/'MIP(IxI)_TFEVP'!L52)-1)*100,0)</f>
        <v>1.9984014443252818E-13</v>
      </c>
      <c r="M52" s="247">
        <f>IFERROR(((+'Sim_Dm_MIP(IxI)'!M52/'MIP(IxI)_TFEVP'!M52)-1)*100,0)</f>
        <v>-6.6613381477509392E-14</v>
      </c>
      <c r="N52" s="247">
        <f>IFERROR(((+'Sim_Dm_MIP(IxI)'!N52/'MIP(IxI)_TFEVP'!N52)-1)*100,0)</f>
        <v>-2.2204460492503131E-13</v>
      </c>
      <c r="O52" s="247">
        <f>IFERROR(((+'Sim_Dm_MIP(IxI)'!O52/'MIP(IxI)_TFEVP'!O52)-1)*100,0)</f>
        <v>6.6613381477509392E-14</v>
      </c>
      <c r="P52" s="247">
        <f>IFERROR(((+'Sim_Dm_MIP(IxI)'!P52/'MIP(IxI)_TFEVP'!P52)-1)*100,0)</f>
        <v>-1.2212453270876722E-13</v>
      </c>
      <c r="Q52" s="247">
        <f>IFERROR(((+'Sim_Dm_MIP(IxI)'!Q52/'MIP(IxI)_TFEVP'!Q52)-1)*100,0)</f>
        <v>8.8817841970012523E-14</v>
      </c>
      <c r="R52" s="247">
        <f>IFERROR(((+'Sim_Dm_MIP(IxI)'!R52/'MIP(IxI)_TFEVP'!R52)-1)*100,0)</f>
        <v>1.1102230246251565E-13</v>
      </c>
      <c r="S52" s="247">
        <f>IFERROR(((+'Sim_Dm_MIP(IxI)'!S52/'MIP(IxI)_TFEVP'!S52)-1)*100,0)</f>
        <v>-2.3314683517128287E-13</v>
      </c>
      <c r="T52" s="247">
        <f>IFERROR(((+'Sim_Dm_MIP(IxI)'!T52/'MIP(IxI)_TFEVP'!T52)-1)*100,0)</f>
        <v>1.7763568394002505E-13</v>
      </c>
      <c r="U52" s="247">
        <f>IFERROR(((+'Sim_Dm_MIP(IxI)'!U52/'MIP(IxI)_TFEVP'!U52)-1)*100,0)</f>
        <v>-3.5527136788005009E-13</v>
      </c>
      <c r="V52" s="247">
        <f>IFERROR(((+'Sim_Dm_MIP(IxI)'!V52/'MIP(IxI)_TFEVP'!V52)-1)*100,0)</f>
        <v>1.9984014443252818E-13</v>
      </c>
      <c r="W52" s="247">
        <f>IFERROR(((+'Sim_Dm_MIP(IxI)'!W52/'MIP(IxI)_TFEVP'!W52)-1)*100,0)</f>
        <v>-1.8873791418627661E-13</v>
      </c>
      <c r="X52" s="247">
        <f>IFERROR(((+'Sim_Dm_MIP(IxI)'!X52/'MIP(IxI)_TFEVP'!X52)-1)*100,0)</f>
        <v>0</v>
      </c>
      <c r="Y52" s="247">
        <f>IFERROR(((+'Sim_Dm_MIP(IxI)'!Y52/'MIP(IxI)_TFEVP'!Y52)-1)*100,0)</f>
        <v>-3.4416913763379853E-13</v>
      </c>
      <c r="Z52" s="247">
        <f>IFERROR(((+'Sim_Dm_MIP(IxI)'!Z52/'MIP(IxI)_TFEVP'!Z52)-1)*100,0)</f>
        <v>2.6645352591003757E-13</v>
      </c>
      <c r="AA52" s="247">
        <f>IFERROR(((+'Sim_Dm_MIP(IxI)'!AA52/'MIP(IxI)_TFEVP'!AA52)-1)*100,0)</f>
        <v>6.6613381477509392E-14</v>
      </c>
      <c r="AB52" s="247">
        <f>IFERROR(((+'Sim_Dm_MIP(IxI)'!AB52/'MIP(IxI)_TFEVP'!AB52)-1)*100,0)</f>
        <v>4.2188474935755949E-13</v>
      </c>
      <c r="AC52" s="247">
        <f>IFERROR(((+'Sim_Dm_MIP(IxI)'!AC52/'MIP(IxI)_TFEVP'!AC52)-1)*100,0)</f>
        <v>3.7747582837255322E-13</v>
      </c>
      <c r="AD52" s="247">
        <f>IFERROR(((+'Sim_Dm_MIP(IxI)'!AD52/'MIP(IxI)_TFEVP'!AD52)-1)*100,0)</f>
        <v>-2.1094237467877974E-13</v>
      </c>
      <c r="AE52" s="247">
        <f>IFERROR(((+'Sim_Dm_MIP(IxI)'!AE52/'MIP(IxI)_TFEVP'!AE52)-1)*100,0)</f>
        <v>-1.5543122344752192E-13</v>
      </c>
      <c r="AF52" s="247">
        <f>IFERROR(((+'Sim_Dm_MIP(IxI)'!AF52/'MIP(IxI)_TFEVP'!AF52)-1)*100,0)</f>
        <v>-4.1078251911130792E-13</v>
      </c>
      <c r="AG52" s="247">
        <f>IFERROR(((+'Sim_Dm_MIP(IxI)'!AG52/'MIP(IxI)_TFEVP'!AG52)-1)*100,0)</f>
        <v>1.1102230246251565E-13</v>
      </c>
      <c r="AH52" s="247">
        <f>IFERROR(((+'Sim_Dm_MIP(IxI)'!AH52/'MIP(IxI)_TFEVP'!AH52)-1)*100,0)</f>
        <v>4.2188474935755949E-13</v>
      </c>
      <c r="AI52" s="247">
        <f>IFERROR(((+'Sim_Dm_MIP(IxI)'!AI52/'MIP(IxI)_TFEVP'!AI52)-1)*100,0)</f>
        <v>-2.2204460492503131E-14</v>
      </c>
      <c r="AJ52" s="247">
        <f>IFERROR(((+'Sim_Dm_MIP(IxI)'!AJ52/'MIP(IxI)_TFEVP'!AJ52)-1)*100,0)</f>
        <v>0</v>
      </c>
      <c r="AK52" s="247">
        <f>IFERROR(((+'Sim_Dm_MIP(IxI)'!AK52/'MIP(IxI)_TFEVP'!AK52)-1)*100,0)</f>
        <v>2.2204460492503131E-14</v>
      </c>
      <c r="AL52" s="247">
        <f>IFERROR(((+'Sim_Dm_MIP(IxI)'!AL52/'MIP(IxI)_TFEVP'!AL52)-1)*100,0)</f>
        <v>2.2204460492503131E-14</v>
      </c>
      <c r="AM52" s="247">
        <f>IFERROR(((+'Sim_Dm_MIP(IxI)'!AM52/'MIP(IxI)_TFEVP'!AM52)-1)*100,0)</f>
        <v>-9.9920072216264089E-14</v>
      </c>
      <c r="AN52" s="247">
        <f>IFERROR(((+'Sim_Dm_MIP(IxI)'!AN52/'MIP(IxI)_TFEVP'!AN52)-1)*100,0)</f>
        <v>-8.8817841970012523E-14</v>
      </c>
      <c r="AO52" s="247">
        <f>IFERROR(((+'Sim_Dm_MIP(IxI)'!AO52/'MIP(IxI)_TFEVP'!AO52)-1)*100,0)</f>
        <v>3.5527136788005009E-13</v>
      </c>
      <c r="AP52" s="247">
        <f>IFERROR(((+'Sim_Dm_MIP(IxI)'!AP52/'MIP(IxI)_TFEVP'!AP52)-1)*100,0)</f>
        <v>5.3290705182007514E-13</v>
      </c>
      <c r="AQ52" s="247">
        <f>IFERROR(((+'Sim_Dm_MIP(IxI)'!AQ52/'MIP(IxI)_TFEVP'!AQ52)-1)*100,0)</f>
        <v>-1.1102230246251565E-14</v>
      </c>
      <c r="AR52" s="247">
        <f>IFERROR(((+'Sim_Dm_MIP(IxI)'!AR52/'MIP(IxI)_TFEVP'!AR52)-1)*100,0)</f>
        <v>4.4408920985006262E-14</v>
      </c>
      <c r="AS52" s="247">
        <f>IFERROR(((+'Sim_Dm_MIP(IxI)'!AS52/'MIP(IxI)_TFEVP'!AS52)-1)*100,0)</f>
        <v>8.8817841970012523E-14</v>
      </c>
      <c r="AT52" s="247">
        <f>IFERROR(((+'Sim_Dm_MIP(IxI)'!AT52/'MIP(IxI)_TFEVP'!AT52)-1)*100,0)</f>
        <v>-8.8817841970012523E-14</v>
      </c>
      <c r="AU52" s="247">
        <f>IFERROR(((+'Sim_Dm_MIP(IxI)'!AU52/'MIP(IxI)_TFEVP'!AU52)-1)*100,0)</f>
        <v>0</v>
      </c>
      <c r="AV52" s="247">
        <f>IFERROR(((+'Sim_Dm_MIP(IxI)'!AV52/'MIP(IxI)_TFEVP'!AV52)-1)*100,0)</f>
        <v>-1.9984014443252818E-13</v>
      </c>
      <c r="AW52" s="247">
        <f>IFERROR(((+'Sim_Dm_MIP(IxI)'!AW52/'MIP(IxI)_TFEVP'!AW52)-1)*100,0)</f>
        <v>-1.2212453270876722E-13</v>
      </c>
      <c r="AX52" s="247">
        <f>IFERROR(((+'Sim_Dm_MIP(IxI)'!AX52/'MIP(IxI)_TFEVP'!AX52)-1)*100,0)</f>
        <v>1.9984014443252818E-13</v>
      </c>
      <c r="AY52" s="247">
        <f>IFERROR(((+'Sim_Dm_MIP(IxI)'!AY52/'MIP(IxI)_TFEVP'!AY52)-1)*100,0)</f>
        <v>0</v>
      </c>
      <c r="AZ52" s="247">
        <f>IFERROR(((+'Sim_Dm_MIP(IxI)'!AZ52/'MIP(IxI)_TFEVP'!AZ52)-1)*100,0)</f>
        <v>0</v>
      </c>
      <c r="BA52" s="247">
        <f>IFERROR(((+'Sim_Dm_MIP(IxI)'!BA52/'MIP(IxI)_TFEVP'!BA52)-1)*100,0)</f>
        <v>4.6629367034256575E-13</v>
      </c>
      <c r="BB52" s="247">
        <f>IFERROR(((+'Sim_Dm_MIP(IxI)'!BB52/'MIP(IxI)_TFEVP'!BB52)-1)*100,0)</f>
        <v>3.5527136788005009E-13</v>
      </c>
      <c r="BC52" s="247">
        <f>IFERROR(((+'Sim_Dm_MIP(IxI)'!BC52/'MIP(IxI)_TFEVP'!BC52)-1)*100,0)</f>
        <v>-2.2204460492503131E-13</v>
      </c>
      <c r="BD52" s="247">
        <f>IFERROR(((+'Sim_Dm_MIP(IxI)'!BD52/'MIP(IxI)_TFEVP'!BD52)-1)*100,0)</f>
        <v>2.2204460492503131E-14</v>
      </c>
      <c r="BE52" s="247">
        <f>IFERROR(((+'Sim_Dm_MIP(IxI)'!BE52/'MIP(IxI)_TFEVP'!BE52)-1)*100,0)</f>
        <v>5.5511151231257827E-13</v>
      </c>
      <c r="BF52" s="247">
        <f>IFERROR(((+'Sim_Dm_MIP(IxI)'!BF52/'MIP(IxI)_TFEVP'!BF52)-1)*100,0)</f>
        <v>2.2204460492503131E-13</v>
      </c>
      <c r="BG52" s="247">
        <f>IFERROR(((+'Sim_Dm_MIP(IxI)'!BG52/'MIP(IxI)_TFEVP'!BG52)-1)*100,0)</f>
        <v>-5.8841820305133297E-13</v>
      </c>
      <c r="BH52" s="247">
        <f>IFERROR(((+'Sim_Dm_MIP(IxI)'!BH52/'MIP(IxI)_TFEVP'!BH52)-1)*100,0)</f>
        <v>-1.5543122344752192E-13</v>
      </c>
      <c r="BI52" s="247">
        <f>IFERROR(((+'Sim_Dm_MIP(IxI)'!BI52/'MIP(IxI)_TFEVP'!BI52)-1)*100,0)</f>
        <v>3.3306690738754696E-13</v>
      </c>
      <c r="BJ52" s="247">
        <f>IFERROR(((+'Sim_Dm_MIP(IxI)'!BJ52/'MIP(IxI)_TFEVP'!BJ52)-1)*100,0)</f>
        <v>-1.6653345369377348E-13</v>
      </c>
      <c r="BK52" s="247">
        <f>IFERROR(((+'Sim_Dm_MIP(IxI)'!BK52/'MIP(IxI)_TFEVP'!BK52)-1)*100,0)</f>
        <v>6.6613381477509392E-14</v>
      </c>
      <c r="BL52" s="247">
        <f>IFERROR(((+'Sim_Dm_MIP(IxI)'!BL52/'MIP(IxI)_TFEVP'!BL52)-1)*100,0)</f>
        <v>-1.1102230246251565E-14</v>
      </c>
      <c r="BM52" s="247">
        <f>IFERROR(((+'Sim_Dm_MIP(IxI)'!BM52/'MIP(IxI)_TFEVP'!BM52)-1)*100,0)</f>
        <v>1.3322676295501878E-13</v>
      </c>
      <c r="BN52" s="247">
        <f>IFERROR(((+'Sim_Dm_MIP(IxI)'!BN52/'MIP(IxI)_TFEVP'!BN52)-1)*100,0)</f>
        <v>-1.3322676295501878E-13</v>
      </c>
      <c r="BO52" s="247">
        <f>IFERROR(((+'Sim_Dm_MIP(IxI)'!BO52/'MIP(IxI)_TFEVP'!BO52)-1)*100,0)</f>
        <v>1.1102230246251565E-13</v>
      </c>
      <c r="BP52" s="247">
        <f>IFERROR(((+'Sim_Dm_MIP(IxI)'!BP52/'MIP(IxI)_TFEVP'!BP52)-1)*100,0)</f>
        <v>2.886579864025407E-13</v>
      </c>
      <c r="BQ52" s="247">
        <f>IFERROR(((+'Sim_Dm_MIP(IxI)'!BQ52/'MIP(IxI)_TFEVP'!BQ52)-1)*100,0)</f>
        <v>-2.55351295663786E-13</v>
      </c>
      <c r="BR52" s="247">
        <f>IFERROR(((+'Sim_Dm_MIP(IxI)'!BR52/'MIP(IxI)_TFEVP'!BR52)-1)*100,0)</f>
        <v>-1.8873791418627661E-13</v>
      </c>
      <c r="BS52" s="247">
        <f>IFERROR(((+'Sim_Dm_MIP(IxI)'!BS52/'MIP(IxI)_TFEVP'!BS52)-1)*100,0)</f>
        <v>5.1070259132757201E-13</v>
      </c>
      <c r="BT52" s="247">
        <f>IFERROR(((+'Sim_Dm_MIP(IxI)'!BT52/'MIP(IxI)_TFEVP'!BT52)-1)*100,0)</f>
        <v>-1.5543122344752192E-13</v>
      </c>
      <c r="BU52" s="247">
        <f>IFERROR(((+'Sim_Dm_MIP(IxI)'!BU52/'MIP(IxI)_TFEVP'!BU52)-1)*100,0)</f>
        <v>-9.9920072216264089E-14</v>
      </c>
      <c r="BV52" s="247">
        <f>IFERROR(((+'Sim_Dm_MIP(IxI)'!BV52/'MIP(IxI)_TFEVP'!BV52)-1)*100,0)</f>
        <v>1.1102230246251565E-13</v>
      </c>
      <c r="BW52" s="247">
        <f>IFERROR(((+'Sim_Dm_MIP(IxI)'!BW52/'MIP(IxI)_TFEVP'!BW52)-1)*100,0)</f>
        <v>-2.1094237467877974E-13</v>
      </c>
      <c r="BX52" s="247">
        <f>IFERROR(((+'Sim_Dm_MIP(IxI)'!BX52/'MIP(IxI)_TFEVP'!BX52)-1)*100,0)</f>
        <v>-1.7763568394002505E-13</v>
      </c>
      <c r="BY52" s="247">
        <f>IFERROR(((+'Sim_Dm_MIP(IxI)'!BY52/'MIP(IxI)_TFEVP'!BY52)-1)*100,0)</f>
        <v>4.4408920985006262E-14</v>
      </c>
      <c r="BZ52" s="247">
        <f>IFERROR(((+'Sim_Dm_MIP(IxI)'!BZ52/'MIP(IxI)_TFEVP'!BZ52)-1)*100,0)</f>
        <v>-4.6629367034256575E-13</v>
      </c>
      <c r="CA52" s="265">
        <f>IFERROR(((+'Sim_Dm_MIP(IxI)'!CA52/'MIP(IxI)_TFEVP'!CA52)-1)*100,0)</f>
        <v>0</v>
      </c>
      <c r="CB52" s="256">
        <f>IFERROR(((+'Sim_Dm_MIP(IxI)'!CB52/'MIP(IxI)_TFEVP'!CB52)-1)*100,0)</f>
        <v>4.4408920985006262E-13</v>
      </c>
      <c r="CC52" s="246">
        <f>IFERROR(((+'Sim_Dm_MIP(IxI)'!CC52/'MIP(IxI)_TFEVP'!CC52)-1)*100,0)</f>
        <v>0</v>
      </c>
      <c r="CD52" s="247">
        <f>IFERROR(((+'Sim_Dm_MIP(IxI)'!CD52/'MIP(IxI)_TFEVP'!CD52)-1)*100,0)</f>
        <v>0</v>
      </c>
      <c r="CE52" s="247">
        <f>IFERROR(((+'Sim_Dm_MIP(IxI)'!CE52/'MIP(IxI)_TFEVP'!CE52)-1)*100,0)</f>
        <v>0</v>
      </c>
      <c r="CF52" s="247">
        <f>IFERROR(((+'Sim_Dm_MIP(IxI)'!CF52/'MIP(IxI)_TFEVP'!CF52)-1)*100,0)</f>
        <v>0</v>
      </c>
      <c r="CG52" s="247">
        <f>IFERROR(((+'Sim_Dm_MIP(IxI)'!CG52/'MIP(IxI)_TFEVP'!CG52)-1)*100,0)</f>
        <v>0</v>
      </c>
      <c r="CH52" s="248">
        <f>IFERROR(((+'Sim_Dm_MIP(IxI)'!CH52/'MIP(IxI)_TFEVP'!CH52)-1)*100,0)</f>
        <v>0</v>
      </c>
      <c r="CI52" s="279">
        <f>IFERROR(((+'Sim_Dm_MIP(IxI)'!CI52/'MIP(IxI)_TFEVP'!CI52)-1)*100,0)</f>
        <v>-1.1102230246251565E-14</v>
      </c>
    </row>
    <row r="53" spans="1:87" ht="19.5" x14ac:dyDescent="0.25">
      <c r="A53" s="30"/>
      <c r="B53" s="42" t="s">
        <v>44</v>
      </c>
      <c r="C53" s="43" t="s">
        <v>155</v>
      </c>
      <c r="D53" s="246">
        <f>IFERROR(((+'Sim_Dm_MIP(IxI)'!D53/'MIP(IxI)_TFEVP'!D53)-1)*100,0)</f>
        <v>-3.8857805861880479E-13</v>
      </c>
      <c r="E53" s="247">
        <f>IFERROR(((+'Sim_Dm_MIP(IxI)'!E53/'MIP(IxI)_TFEVP'!E53)-1)*100,0)</f>
        <v>-2.55351295663786E-13</v>
      </c>
      <c r="F53" s="247">
        <f>IFERROR(((+'Sim_Dm_MIP(IxI)'!F53/'MIP(IxI)_TFEVP'!F53)-1)*100,0)</f>
        <v>-4.4408920985006262E-14</v>
      </c>
      <c r="G53" s="247">
        <f>IFERROR(((+'Sim_Dm_MIP(IxI)'!G53/'MIP(IxI)_TFEVP'!G53)-1)*100,0)</f>
        <v>3.7747582837255322E-13</v>
      </c>
      <c r="H53" s="247">
        <f>IFERROR(((+'Sim_Dm_MIP(IxI)'!H53/'MIP(IxI)_TFEVP'!H53)-1)*100,0)</f>
        <v>-1.6653345369377348E-13</v>
      </c>
      <c r="I53" s="247">
        <f>IFERROR(((+'Sim_Dm_MIP(IxI)'!I53/'MIP(IxI)_TFEVP'!I53)-1)*100,0)</f>
        <v>5.1070259132757201E-13</v>
      </c>
      <c r="J53" s="247">
        <f>IFERROR(((+'Sim_Dm_MIP(IxI)'!J53/'MIP(IxI)_TFEVP'!J53)-1)*100,0)</f>
        <v>1.3322676295501878E-13</v>
      </c>
      <c r="K53" s="247">
        <f>IFERROR(((+'Sim_Dm_MIP(IxI)'!K53/'MIP(IxI)_TFEVP'!K53)-1)*100,0)</f>
        <v>-5.5511151231257827E-14</v>
      </c>
      <c r="L53" s="247">
        <f>IFERROR(((+'Sim_Dm_MIP(IxI)'!L53/'MIP(IxI)_TFEVP'!L53)-1)*100,0)</f>
        <v>2.2204460492503131E-13</v>
      </c>
      <c r="M53" s="247">
        <f>IFERROR(((+'Sim_Dm_MIP(IxI)'!M53/'MIP(IxI)_TFEVP'!M53)-1)*100,0)</f>
        <v>-1.9984014443252818E-13</v>
      </c>
      <c r="N53" s="247">
        <f>IFERROR(((+'Sim_Dm_MIP(IxI)'!N53/'MIP(IxI)_TFEVP'!N53)-1)*100,0)</f>
        <v>-1.3322676295501878E-13</v>
      </c>
      <c r="O53" s="247">
        <f>IFERROR(((+'Sim_Dm_MIP(IxI)'!O53/'MIP(IxI)_TFEVP'!O53)-1)*100,0)</f>
        <v>2.2204460492503131E-14</v>
      </c>
      <c r="P53" s="247">
        <f>IFERROR(((+'Sim_Dm_MIP(IxI)'!P53/'MIP(IxI)_TFEVP'!P53)-1)*100,0)</f>
        <v>1.1102230246251565E-13</v>
      </c>
      <c r="Q53" s="247">
        <f>IFERROR(((+'Sim_Dm_MIP(IxI)'!Q53/'MIP(IxI)_TFEVP'!Q53)-1)*100,0)</f>
        <v>-2.7755575615628914E-13</v>
      </c>
      <c r="R53" s="247">
        <f>IFERROR(((+'Sim_Dm_MIP(IxI)'!R53/'MIP(IxI)_TFEVP'!R53)-1)*100,0)</f>
        <v>1.1102230246251565E-13</v>
      </c>
      <c r="S53" s="247">
        <f>IFERROR(((+'Sim_Dm_MIP(IxI)'!S53/'MIP(IxI)_TFEVP'!S53)-1)*100,0)</f>
        <v>-4.9960036108132044E-13</v>
      </c>
      <c r="T53" s="247">
        <f>IFERROR(((+'Sim_Dm_MIP(IxI)'!T53/'MIP(IxI)_TFEVP'!T53)-1)*100,0)</f>
        <v>3.3306690738754696E-13</v>
      </c>
      <c r="U53" s="247">
        <f>IFERROR(((+'Sim_Dm_MIP(IxI)'!U53/'MIP(IxI)_TFEVP'!U53)-1)*100,0)</f>
        <v>-2.2204460492503131E-14</v>
      </c>
      <c r="V53" s="247">
        <f>IFERROR(((+'Sim_Dm_MIP(IxI)'!V53/'MIP(IxI)_TFEVP'!V53)-1)*100,0)</f>
        <v>4.4408920985006262E-14</v>
      </c>
      <c r="W53" s="247">
        <f>IFERROR(((+'Sim_Dm_MIP(IxI)'!W53/'MIP(IxI)_TFEVP'!W53)-1)*100,0)</f>
        <v>2.2204460492503131E-14</v>
      </c>
      <c r="X53" s="247">
        <f>IFERROR(((+'Sim_Dm_MIP(IxI)'!X53/'MIP(IxI)_TFEVP'!X53)-1)*100,0)</f>
        <v>2.6645352591003757E-13</v>
      </c>
      <c r="Y53" s="247">
        <f>IFERROR(((+'Sim_Dm_MIP(IxI)'!Y53/'MIP(IxI)_TFEVP'!Y53)-1)*100,0)</f>
        <v>-7.7715611723760958E-14</v>
      </c>
      <c r="Z53" s="247">
        <f>IFERROR(((+'Sim_Dm_MIP(IxI)'!Z53/'MIP(IxI)_TFEVP'!Z53)-1)*100,0)</f>
        <v>6.6613381477509392E-14</v>
      </c>
      <c r="AA53" s="247">
        <f>IFERROR(((+'Sim_Dm_MIP(IxI)'!AA53/'MIP(IxI)_TFEVP'!AA53)-1)*100,0)</f>
        <v>2.4424906541753444E-13</v>
      </c>
      <c r="AB53" s="247">
        <f>IFERROR(((+'Sim_Dm_MIP(IxI)'!AB53/'MIP(IxI)_TFEVP'!AB53)-1)*100,0)</f>
        <v>1.1102230246251565E-13</v>
      </c>
      <c r="AC53" s="247">
        <f>IFERROR(((+'Sim_Dm_MIP(IxI)'!AC53/'MIP(IxI)_TFEVP'!AC53)-1)*100,0)</f>
        <v>3.1086244689504383E-13</v>
      </c>
      <c r="AD53" s="247">
        <f>IFERROR(((+'Sim_Dm_MIP(IxI)'!AD53/'MIP(IxI)_TFEVP'!AD53)-1)*100,0)</f>
        <v>3.7747582837255322E-13</v>
      </c>
      <c r="AE53" s="247">
        <f>IFERROR(((+'Sim_Dm_MIP(IxI)'!AE53/'MIP(IxI)_TFEVP'!AE53)-1)*100,0)</f>
        <v>-4.7739590058881731E-13</v>
      </c>
      <c r="AF53" s="247">
        <f>IFERROR(((+'Sim_Dm_MIP(IxI)'!AF53/'MIP(IxI)_TFEVP'!AF53)-1)*100,0)</f>
        <v>-5.440092820663267E-13</v>
      </c>
      <c r="AG53" s="247">
        <f>IFERROR(((+'Sim_Dm_MIP(IxI)'!AG53/'MIP(IxI)_TFEVP'!AG53)-1)*100,0)</f>
        <v>2.886579864025407E-13</v>
      </c>
      <c r="AH53" s="247">
        <f>IFERROR(((+'Sim_Dm_MIP(IxI)'!AH53/'MIP(IxI)_TFEVP'!AH53)-1)*100,0)</f>
        <v>3.1086244689504383E-13</v>
      </c>
      <c r="AI53" s="247">
        <f>IFERROR(((+'Sim_Dm_MIP(IxI)'!AI53/'MIP(IxI)_TFEVP'!AI53)-1)*100,0)</f>
        <v>1.7763568394002505E-13</v>
      </c>
      <c r="AJ53" s="247">
        <f>IFERROR(((+'Sim_Dm_MIP(IxI)'!AJ53/'MIP(IxI)_TFEVP'!AJ53)-1)*100,0)</f>
        <v>0</v>
      </c>
      <c r="AK53" s="247">
        <f>IFERROR(((+'Sim_Dm_MIP(IxI)'!AK53/'MIP(IxI)_TFEVP'!AK53)-1)*100,0)</f>
        <v>2.2204460492503131E-13</v>
      </c>
      <c r="AL53" s="247">
        <f>IFERROR(((+'Sim_Dm_MIP(IxI)'!AL53/'MIP(IxI)_TFEVP'!AL53)-1)*100,0)</f>
        <v>-5.440092820663267E-13</v>
      </c>
      <c r="AM53" s="247">
        <f>IFERROR(((+'Sim_Dm_MIP(IxI)'!AM53/'MIP(IxI)_TFEVP'!AM53)-1)*100,0)</f>
        <v>4.4408920985006262E-14</v>
      </c>
      <c r="AN53" s="247">
        <f>IFERROR(((+'Sim_Dm_MIP(IxI)'!AN53/'MIP(IxI)_TFEVP'!AN53)-1)*100,0)</f>
        <v>-8.8817841970012523E-14</v>
      </c>
      <c r="AO53" s="247">
        <f>IFERROR(((+'Sim_Dm_MIP(IxI)'!AO53/'MIP(IxI)_TFEVP'!AO53)-1)*100,0)</f>
        <v>-9.9920072216264089E-14</v>
      </c>
      <c r="AP53" s="247">
        <f>IFERROR(((+'Sim_Dm_MIP(IxI)'!AP53/'MIP(IxI)_TFEVP'!AP53)-1)*100,0)</f>
        <v>-1.1102230246251565E-13</v>
      </c>
      <c r="AQ53" s="247">
        <f>IFERROR(((+'Sim_Dm_MIP(IxI)'!AQ53/'MIP(IxI)_TFEVP'!AQ53)-1)*100,0)</f>
        <v>2.2204460492503131E-14</v>
      </c>
      <c r="AR53" s="247">
        <f>IFERROR(((+'Sim_Dm_MIP(IxI)'!AR53/'MIP(IxI)_TFEVP'!AR53)-1)*100,0)</f>
        <v>2.2204460492503131E-14</v>
      </c>
      <c r="AS53" s="247">
        <f>IFERROR(((+'Sim_Dm_MIP(IxI)'!AS53/'MIP(IxI)_TFEVP'!AS53)-1)*100,0)</f>
        <v>1.5543122344752192E-13</v>
      </c>
      <c r="AT53" s="247">
        <f>IFERROR(((+'Sim_Dm_MIP(IxI)'!AT53/'MIP(IxI)_TFEVP'!AT53)-1)*100,0)</f>
        <v>-7.7715611723760958E-14</v>
      </c>
      <c r="AU53" s="247">
        <f>IFERROR(((+'Sim_Dm_MIP(IxI)'!AU53/'MIP(IxI)_TFEVP'!AU53)-1)*100,0)</f>
        <v>-1.2212453270876722E-13</v>
      </c>
      <c r="AV53" s="247">
        <f>IFERROR(((+'Sim_Dm_MIP(IxI)'!AV53/'MIP(IxI)_TFEVP'!AV53)-1)*100,0)</f>
        <v>-1.6653345369377348E-13</v>
      </c>
      <c r="AW53" s="247">
        <f>IFERROR(((+'Sim_Dm_MIP(IxI)'!AW53/'MIP(IxI)_TFEVP'!AW53)-1)*100,0)</f>
        <v>-4.1078251911130792E-13</v>
      </c>
      <c r="AX53" s="247">
        <f>IFERROR(((+'Sim_Dm_MIP(IxI)'!AX53/'MIP(IxI)_TFEVP'!AX53)-1)*100,0)</f>
        <v>-1.7763568394002505E-13</v>
      </c>
      <c r="AY53" s="247">
        <f>IFERROR(((+'Sim_Dm_MIP(IxI)'!AY53/'MIP(IxI)_TFEVP'!AY53)-1)*100,0)</f>
        <v>2.2204460492503131E-14</v>
      </c>
      <c r="AZ53" s="247">
        <f>IFERROR(((+'Sim_Dm_MIP(IxI)'!AZ53/'MIP(IxI)_TFEVP'!AZ53)-1)*100,0)</f>
        <v>3.1086244689504383E-13</v>
      </c>
      <c r="BA53" s="247">
        <f>IFERROR(((+'Sim_Dm_MIP(IxI)'!BA53/'MIP(IxI)_TFEVP'!BA53)-1)*100,0)</f>
        <v>5.773159728050814E-13</v>
      </c>
      <c r="BB53" s="247">
        <f>IFERROR(((+'Sim_Dm_MIP(IxI)'!BB53/'MIP(IxI)_TFEVP'!BB53)-1)*100,0)</f>
        <v>4.8849813083506888E-13</v>
      </c>
      <c r="BC53" s="247">
        <f>IFERROR(((+'Sim_Dm_MIP(IxI)'!BC53/'MIP(IxI)_TFEVP'!BC53)-1)*100,0)</f>
        <v>-1.8873791418627661E-13</v>
      </c>
      <c r="BD53" s="247">
        <f>IFERROR(((+'Sim_Dm_MIP(IxI)'!BD53/'MIP(IxI)_TFEVP'!BD53)-1)*100,0)</f>
        <v>-8.8817841970012523E-14</v>
      </c>
      <c r="BE53" s="247">
        <f>IFERROR(((+'Sim_Dm_MIP(IxI)'!BE53/'MIP(IxI)_TFEVP'!BE53)-1)*100,0)</f>
        <v>3.3306690738754696E-13</v>
      </c>
      <c r="BF53" s="247">
        <f>IFERROR(((+'Sim_Dm_MIP(IxI)'!BF53/'MIP(IxI)_TFEVP'!BF53)-1)*100,0)</f>
        <v>4.4408920985006262E-14</v>
      </c>
      <c r="BG53" s="247">
        <f>IFERROR(((+'Sim_Dm_MIP(IxI)'!BG53/'MIP(IxI)_TFEVP'!BG53)-1)*100,0)</f>
        <v>-8.8817841970012523E-14</v>
      </c>
      <c r="BH53" s="247">
        <f>IFERROR(((+'Sim_Dm_MIP(IxI)'!BH53/'MIP(IxI)_TFEVP'!BH53)-1)*100,0)</f>
        <v>-1.5543122344752192E-13</v>
      </c>
      <c r="BI53" s="247">
        <f>IFERROR(((+'Sim_Dm_MIP(IxI)'!BI53/'MIP(IxI)_TFEVP'!BI53)-1)*100,0)</f>
        <v>6.6613381477509392E-14</v>
      </c>
      <c r="BJ53" s="247">
        <f>IFERROR(((+'Sim_Dm_MIP(IxI)'!BJ53/'MIP(IxI)_TFEVP'!BJ53)-1)*100,0)</f>
        <v>-4.2188474935755949E-13</v>
      </c>
      <c r="BK53" s="247">
        <f>IFERROR(((+'Sim_Dm_MIP(IxI)'!BK53/'MIP(IxI)_TFEVP'!BK53)-1)*100,0)</f>
        <v>2.2204460492503131E-14</v>
      </c>
      <c r="BL53" s="247">
        <f>IFERROR(((+'Sim_Dm_MIP(IxI)'!BL53/'MIP(IxI)_TFEVP'!BL53)-1)*100,0)</f>
        <v>-2.886579864025407E-13</v>
      </c>
      <c r="BM53" s="247">
        <f>IFERROR(((+'Sim_Dm_MIP(IxI)'!BM53/'MIP(IxI)_TFEVP'!BM53)-1)*100,0)</f>
        <v>4.4408920985006262E-13</v>
      </c>
      <c r="BN53" s="247">
        <f>IFERROR(((+'Sim_Dm_MIP(IxI)'!BN53/'MIP(IxI)_TFEVP'!BN53)-1)*100,0)</f>
        <v>-2.55351295663786E-13</v>
      </c>
      <c r="BO53" s="247">
        <f>IFERROR(((+'Sim_Dm_MIP(IxI)'!BO53/'MIP(IxI)_TFEVP'!BO53)-1)*100,0)</f>
        <v>8.8817841970012523E-14</v>
      </c>
      <c r="BP53" s="247">
        <f>IFERROR(((+'Sim_Dm_MIP(IxI)'!BP53/'MIP(IxI)_TFEVP'!BP53)-1)*100,0)</f>
        <v>1.9984014443252818E-13</v>
      </c>
      <c r="BQ53" s="247">
        <f>IFERROR(((+'Sim_Dm_MIP(IxI)'!BQ53/'MIP(IxI)_TFEVP'!BQ53)-1)*100,0)</f>
        <v>-2.2204460492503131E-13</v>
      </c>
      <c r="BR53" s="247">
        <f>IFERROR(((+'Sim_Dm_MIP(IxI)'!BR53/'MIP(IxI)_TFEVP'!BR53)-1)*100,0)</f>
        <v>3.1086244689504383E-13</v>
      </c>
      <c r="BS53" s="247">
        <f>IFERROR(((+'Sim_Dm_MIP(IxI)'!BS53/'MIP(IxI)_TFEVP'!BS53)-1)*100,0)</f>
        <v>5.5511151231257827E-13</v>
      </c>
      <c r="BT53" s="247">
        <f>IFERROR(((+'Sim_Dm_MIP(IxI)'!BT53/'MIP(IxI)_TFEVP'!BT53)-1)*100,0)</f>
        <v>-2.7755575615628914E-13</v>
      </c>
      <c r="BU53" s="247">
        <f>IFERROR(((+'Sim_Dm_MIP(IxI)'!BU53/'MIP(IxI)_TFEVP'!BU53)-1)*100,0)</f>
        <v>-2.2204460492503131E-14</v>
      </c>
      <c r="BV53" s="247">
        <f>IFERROR(((+'Sim_Dm_MIP(IxI)'!BV53/'MIP(IxI)_TFEVP'!BV53)-1)*100,0)</f>
        <v>-9.9920072216264089E-14</v>
      </c>
      <c r="BW53" s="247">
        <f>IFERROR(((+'Sim_Dm_MIP(IxI)'!BW53/'MIP(IxI)_TFEVP'!BW53)-1)*100,0)</f>
        <v>4.4408920985006262E-14</v>
      </c>
      <c r="BX53" s="247">
        <f>IFERROR(((+'Sim_Dm_MIP(IxI)'!BX53/'MIP(IxI)_TFEVP'!BX53)-1)*100,0)</f>
        <v>-1.1102230246251565E-13</v>
      </c>
      <c r="BY53" s="247">
        <f>IFERROR(((+'Sim_Dm_MIP(IxI)'!BY53/'MIP(IxI)_TFEVP'!BY53)-1)*100,0)</f>
        <v>1.3322676295501878E-13</v>
      </c>
      <c r="BZ53" s="247">
        <f>IFERROR(((+'Sim_Dm_MIP(IxI)'!BZ53/'MIP(IxI)_TFEVP'!BZ53)-1)*100,0)</f>
        <v>-4.5519144009631418E-13</v>
      </c>
      <c r="CA53" s="265">
        <f>IFERROR(((+'Sim_Dm_MIP(IxI)'!CA53/'MIP(IxI)_TFEVP'!CA53)-1)*100,0)</f>
        <v>0</v>
      </c>
      <c r="CB53" s="256">
        <f>IFERROR(((+'Sim_Dm_MIP(IxI)'!CB53/'MIP(IxI)_TFEVP'!CB53)-1)*100,0)</f>
        <v>-4.4408920985006262E-13</v>
      </c>
      <c r="CC53" s="246">
        <f>IFERROR(((+'Sim_Dm_MIP(IxI)'!CC53/'MIP(IxI)_TFEVP'!CC53)-1)*100,0)</f>
        <v>0</v>
      </c>
      <c r="CD53" s="247">
        <f>IFERROR(((+'Sim_Dm_MIP(IxI)'!CD53/'MIP(IxI)_TFEVP'!CD53)-1)*100,0)</f>
        <v>0</v>
      </c>
      <c r="CE53" s="247">
        <f>IFERROR(((+'Sim_Dm_MIP(IxI)'!CE53/'MIP(IxI)_TFEVP'!CE53)-1)*100,0)</f>
        <v>0</v>
      </c>
      <c r="CF53" s="247">
        <f>IFERROR(((+'Sim_Dm_MIP(IxI)'!CF53/'MIP(IxI)_TFEVP'!CF53)-1)*100,0)</f>
        <v>0</v>
      </c>
      <c r="CG53" s="247">
        <f>IFERROR(((+'Sim_Dm_MIP(IxI)'!CG53/'MIP(IxI)_TFEVP'!CG53)-1)*100,0)</f>
        <v>0</v>
      </c>
      <c r="CH53" s="248">
        <f>IFERROR(((+'Sim_Dm_MIP(IxI)'!CH53/'MIP(IxI)_TFEVP'!CH53)-1)*100,0)</f>
        <v>0</v>
      </c>
      <c r="CI53" s="279">
        <f>IFERROR(((+'Sim_Dm_MIP(IxI)'!CI53/'MIP(IxI)_TFEVP'!CI53)-1)*100,0)</f>
        <v>-1.4432899320127035E-13</v>
      </c>
    </row>
    <row r="54" spans="1:87" ht="19.5" x14ac:dyDescent="0.25">
      <c r="A54" s="30"/>
      <c r="B54" s="42" t="s">
        <v>45</v>
      </c>
      <c r="C54" s="43" t="s">
        <v>156</v>
      </c>
      <c r="D54" s="246">
        <f>IFERROR(((+'Sim_Dm_MIP(IxI)'!D54/'MIP(IxI)_TFEVP'!D54)-1)*100,0)</f>
        <v>-3.7747582837255322E-13</v>
      </c>
      <c r="E54" s="247">
        <f>IFERROR(((+'Sim_Dm_MIP(IxI)'!E54/'MIP(IxI)_TFEVP'!E54)-1)*100,0)</f>
        <v>1.1102230246251565E-13</v>
      </c>
      <c r="F54" s="247">
        <f>IFERROR(((+'Sim_Dm_MIP(IxI)'!F54/'MIP(IxI)_TFEVP'!F54)-1)*100,0)</f>
        <v>-2.55351295663786E-13</v>
      </c>
      <c r="G54" s="247">
        <f>IFERROR(((+'Sim_Dm_MIP(IxI)'!G54/'MIP(IxI)_TFEVP'!G54)-1)*100,0)</f>
        <v>-1.1102230246251565E-14</v>
      </c>
      <c r="H54" s="247">
        <f>IFERROR(((+'Sim_Dm_MIP(IxI)'!H54/'MIP(IxI)_TFEVP'!H54)-1)*100,0)</f>
        <v>-2.2204460492503131E-13</v>
      </c>
      <c r="I54" s="247">
        <f>IFERROR(((+'Sim_Dm_MIP(IxI)'!I54/'MIP(IxI)_TFEVP'!I54)-1)*100,0)</f>
        <v>3.9968028886505635E-13</v>
      </c>
      <c r="J54" s="247">
        <f>IFERROR(((+'Sim_Dm_MIP(IxI)'!J54/'MIP(IxI)_TFEVP'!J54)-1)*100,0)</f>
        <v>-8.8817841970012523E-14</v>
      </c>
      <c r="K54" s="247">
        <f>IFERROR(((+'Sim_Dm_MIP(IxI)'!K54/'MIP(IxI)_TFEVP'!K54)-1)*100,0)</f>
        <v>-7.7715611723760958E-14</v>
      </c>
      <c r="L54" s="247">
        <f>IFERROR(((+'Sim_Dm_MIP(IxI)'!L54/'MIP(IxI)_TFEVP'!L54)-1)*100,0)</f>
        <v>1.1102230246251565E-13</v>
      </c>
      <c r="M54" s="247">
        <f>IFERROR(((+'Sim_Dm_MIP(IxI)'!M54/'MIP(IxI)_TFEVP'!M54)-1)*100,0)</f>
        <v>4.4408920985006262E-14</v>
      </c>
      <c r="N54" s="247">
        <f>IFERROR(((+'Sim_Dm_MIP(IxI)'!N54/'MIP(IxI)_TFEVP'!N54)-1)*100,0)</f>
        <v>-2.6645352591003757E-13</v>
      </c>
      <c r="O54" s="247">
        <f>IFERROR(((+'Sim_Dm_MIP(IxI)'!O54/'MIP(IxI)_TFEVP'!O54)-1)*100,0)</f>
        <v>-4.4408920985006262E-14</v>
      </c>
      <c r="P54" s="247">
        <f>IFERROR(((+'Sim_Dm_MIP(IxI)'!P54/'MIP(IxI)_TFEVP'!P54)-1)*100,0)</f>
        <v>1.7763568394002505E-13</v>
      </c>
      <c r="Q54" s="247">
        <f>IFERROR(((+'Sim_Dm_MIP(IxI)'!Q54/'MIP(IxI)_TFEVP'!Q54)-1)*100,0)</f>
        <v>6.6613381477509392E-14</v>
      </c>
      <c r="R54" s="247">
        <f>IFERROR(((+'Sim_Dm_MIP(IxI)'!R54/'MIP(IxI)_TFEVP'!R54)-1)*100,0)</f>
        <v>-1.6653345369377348E-13</v>
      </c>
      <c r="S54" s="247">
        <f>IFERROR(((+'Sim_Dm_MIP(IxI)'!S54/'MIP(IxI)_TFEVP'!S54)-1)*100,0)</f>
        <v>-1.5543122344752192E-13</v>
      </c>
      <c r="T54" s="247">
        <f>IFERROR(((+'Sim_Dm_MIP(IxI)'!T54/'MIP(IxI)_TFEVP'!T54)-1)*100,0)</f>
        <v>2.2204460492503131E-13</v>
      </c>
      <c r="U54" s="247">
        <f>IFERROR(((+'Sim_Dm_MIP(IxI)'!U54/'MIP(IxI)_TFEVP'!U54)-1)*100,0)</f>
        <v>-4.4408920985006262E-14</v>
      </c>
      <c r="V54" s="247">
        <f>IFERROR(((+'Sim_Dm_MIP(IxI)'!V54/'MIP(IxI)_TFEVP'!V54)-1)*100,0)</f>
        <v>1.7763568394002505E-13</v>
      </c>
      <c r="W54" s="247">
        <f>IFERROR(((+'Sim_Dm_MIP(IxI)'!W54/'MIP(IxI)_TFEVP'!W54)-1)*100,0)</f>
        <v>-1.8873791418627661E-13</v>
      </c>
      <c r="X54" s="247">
        <f>IFERROR(((+'Sim_Dm_MIP(IxI)'!X54/'MIP(IxI)_TFEVP'!X54)-1)*100,0)</f>
        <v>2.2204460492503131E-13</v>
      </c>
      <c r="Y54" s="247">
        <f>IFERROR(((+'Sim_Dm_MIP(IxI)'!Y54/'MIP(IxI)_TFEVP'!Y54)-1)*100,0)</f>
        <v>-2.2204460492503131E-14</v>
      </c>
      <c r="Z54" s="247">
        <f>IFERROR(((+'Sim_Dm_MIP(IxI)'!Z54/'MIP(IxI)_TFEVP'!Z54)-1)*100,0)</f>
        <v>2.4424906541753444E-13</v>
      </c>
      <c r="AA54" s="247">
        <f>IFERROR(((+'Sim_Dm_MIP(IxI)'!AA54/'MIP(IxI)_TFEVP'!AA54)-1)*100,0)</f>
        <v>-1.6653345369377348E-13</v>
      </c>
      <c r="AB54" s="247">
        <f>IFERROR(((+'Sim_Dm_MIP(IxI)'!AB54/'MIP(IxI)_TFEVP'!AB54)-1)*100,0)</f>
        <v>4.4408920985006262E-14</v>
      </c>
      <c r="AC54" s="247">
        <f>IFERROR(((+'Sim_Dm_MIP(IxI)'!AC54/'MIP(IxI)_TFEVP'!AC54)-1)*100,0)</f>
        <v>1.9984014443252818E-13</v>
      </c>
      <c r="AD54" s="247">
        <f>IFERROR(((+'Sim_Dm_MIP(IxI)'!AD54/'MIP(IxI)_TFEVP'!AD54)-1)*100,0)</f>
        <v>-4.4408920985006262E-14</v>
      </c>
      <c r="AE54" s="247">
        <f>IFERROR(((+'Sim_Dm_MIP(IxI)'!AE54/'MIP(IxI)_TFEVP'!AE54)-1)*100,0)</f>
        <v>-1.4432899320127035E-13</v>
      </c>
      <c r="AF54" s="247">
        <f>IFERROR(((+'Sim_Dm_MIP(IxI)'!AF54/'MIP(IxI)_TFEVP'!AF54)-1)*100,0)</f>
        <v>-4.3298697960381105E-13</v>
      </c>
      <c r="AG54" s="247">
        <f>IFERROR(((+'Sim_Dm_MIP(IxI)'!AG54/'MIP(IxI)_TFEVP'!AG54)-1)*100,0)</f>
        <v>7.1054273576010019E-13</v>
      </c>
      <c r="AH54" s="247">
        <f>IFERROR(((+'Sim_Dm_MIP(IxI)'!AH54/'MIP(IxI)_TFEVP'!AH54)-1)*100,0)</f>
        <v>6.8833827526759706E-13</v>
      </c>
      <c r="AI54" s="247">
        <f>IFERROR(((+'Sim_Dm_MIP(IxI)'!AI54/'MIP(IxI)_TFEVP'!AI54)-1)*100,0)</f>
        <v>2.2204460492503131E-14</v>
      </c>
      <c r="AJ54" s="247">
        <f>IFERROR(((+'Sim_Dm_MIP(IxI)'!AJ54/'MIP(IxI)_TFEVP'!AJ54)-1)*100,0)</f>
        <v>0</v>
      </c>
      <c r="AK54" s="247">
        <f>IFERROR(((+'Sim_Dm_MIP(IxI)'!AK54/'MIP(IxI)_TFEVP'!AK54)-1)*100,0)</f>
        <v>1.5543122344752192E-13</v>
      </c>
      <c r="AL54" s="247">
        <f>IFERROR(((+'Sim_Dm_MIP(IxI)'!AL54/'MIP(IxI)_TFEVP'!AL54)-1)*100,0)</f>
        <v>-7.7715611723760958E-14</v>
      </c>
      <c r="AM54" s="247">
        <f>IFERROR(((+'Sim_Dm_MIP(IxI)'!AM54/'MIP(IxI)_TFEVP'!AM54)-1)*100,0)</f>
        <v>2.2204460492503131E-14</v>
      </c>
      <c r="AN54" s="247">
        <f>IFERROR(((+'Sim_Dm_MIP(IxI)'!AN54/'MIP(IxI)_TFEVP'!AN54)-1)*100,0)</f>
        <v>-1.7763568394002505E-13</v>
      </c>
      <c r="AO54" s="247">
        <f>IFERROR(((+'Sim_Dm_MIP(IxI)'!AO54/'MIP(IxI)_TFEVP'!AO54)-1)*100,0)</f>
        <v>-2.2204460492503131E-13</v>
      </c>
      <c r="AP54" s="247">
        <f>IFERROR(((+'Sim_Dm_MIP(IxI)'!AP54/'MIP(IxI)_TFEVP'!AP54)-1)*100,0)</f>
        <v>3.9968028886505635E-13</v>
      </c>
      <c r="AQ54" s="247">
        <f>IFERROR(((+'Sim_Dm_MIP(IxI)'!AQ54/'MIP(IxI)_TFEVP'!AQ54)-1)*100,0)</f>
        <v>0</v>
      </c>
      <c r="AR54" s="247">
        <f>IFERROR(((+'Sim_Dm_MIP(IxI)'!AR54/'MIP(IxI)_TFEVP'!AR54)-1)*100,0)</f>
        <v>-2.6645352591003757E-13</v>
      </c>
      <c r="AS54" s="247">
        <f>IFERROR(((+'Sim_Dm_MIP(IxI)'!AS54/'MIP(IxI)_TFEVP'!AS54)-1)*100,0)</f>
        <v>-6.6613381477509392E-14</v>
      </c>
      <c r="AT54" s="247">
        <f>IFERROR(((+'Sim_Dm_MIP(IxI)'!AT54/'MIP(IxI)_TFEVP'!AT54)-1)*100,0)</f>
        <v>-2.2204460492503131E-13</v>
      </c>
      <c r="AU54" s="247">
        <f>IFERROR(((+'Sim_Dm_MIP(IxI)'!AU54/'MIP(IxI)_TFEVP'!AU54)-1)*100,0)</f>
        <v>-3.5527136788005009E-13</v>
      </c>
      <c r="AV54" s="247">
        <f>IFERROR(((+'Sim_Dm_MIP(IxI)'!AV54/'MIP(IxI)_TFEVP'!AV54)-1)*100,0)</f>
        <v>-5.5511151231257827E-14</v>
      </c>
      <c r="AW54" s="247">
        <f>IFERROR(((+'Sim_Dm_MIP(IxI)'!AW54/'MIP(IxI)_TFEVP'!AW54)-1)*100,0)</f>
        <v>-3.4416913763379853E-13</v>
      </c>
      <c r="AX54" s="247">
        <f>IFERROR(((+'Sim_Dm_MIP(IxI)'!AX54/'MIP(IxI)_TFEVP'!AX54)-1)*100,0)</f>
        <v>-3.9968028886505635E-13</v>
      </c>
      <c r="AY54" s="247">
        <f>IFERROR(((+'Sim_Dm_MIP(IxI)'!AY54/'MIP(IxI)_TFEVP'!AY54)-1)*100,0)</f>
        <v>1.7763568394002505E-13</v>
      </c>
      <c r="AZ54" s="247">
        <f>IFERROR(((+'Sim_Dm_MIP(IxI)'!AZ54/'MIP(IxI)_TFEVP'!AZ54)-1)*100,0)</f>
        <v>-2.2204460492503131E-14</v>
      </c>
      <c r="BA54" s="247">
        <f>IFERROR(((+'Sim_Dm_MIP(IxI)'!BA54/'MIP(IxI)_TFEVP'!BA54)-1)*100,0)</f>
        <v>2.2204460492503131E-13</v>
      </c>
      <c r="BB54" s="247">
        <f>IFERROR(((+'Sim_Dm_MIP(IxI)'!BB54/'MIP(IxI)_TFEVP'!BB54)-1)*100,0)</f>
        <v>1.5543122344752192E-13</v>
      </c>
      <c r="BC54" s="247">
        <f>IFERROR(((+'Sim_Dm_MIP(IxI)'!BC54/'MIP(IxI)_TFEVP'!BC54)-1)*100,0)</f>
        <v>-1.5543122344752192E-13</v>
      </c>
      <c r="BD54" s="247">
        <f>IFERROR(((+'Sim_Dm_MIP(IxI)'!BD54/'MIP(IxI)_TFEVP'!BD54)-1)*100,0)</f>
        <v>0</v>
      </c>
      <c r="BE54" s="247">
        <f>IFERROR(((+'Sim_Dm_MIP(IxI)'!BE54/'MIP(IxI)_TFEVP'!BE54)-1)*100,0)</f>
        <v>3.3306690738754696E-13</v>
      </c>
      <c r="BF54" s="247">
        <f>IFERROR(((+'Sim_Dm_MIP(IxI)'!BF54/'MIP(IxI)_TFEVP'!BF54)-1)*100,0)</f>
        <v>-1.9984014443252818E-13</v>
      </c>
      <c r="BG54" s="247">
        <f>IFERROR(((+'Sim_Dm_MIP(IxI)'!BG54/'MIP(IxI)_TFEVP'!BG54)-1)*100,0)</f>
        <v>-3.8857805861880479E-13</v>
      </c>
      <c r="BH54" s="247">
        <f>IFERROR(((+'Sim_Dm_MIP(IxI)'!BH54/'MIP(IxI)_TFEVP'!BH54)-1)*100,0)</f>
        <v>6.6613381477509392E-14</v>
      </c>
      <c r="BI54" s="247">
        <f>IFERROR(((+'Sim_Dm_MIP(IxI)'!BI54/'MIP(IxI)_TFEVP'!BI54)-1)*100,0)</f>
        <v>6.2172489379008766E-13</v>
      </c>
      <c r="BJ54" s="247">
        <f>IFERROR(((+'Sim_Dm_MIP(IxI)'!BJ54/'MIP(IxI)_TFEVP'!BJ54)-1)*100,0)</f>
        <v>-2.9976021664879227E-13</v>
      </c>
      <c r="BK54" s="247">
        <f>IFERROR(((+'Sim_Dm_MIP(IxI)'!BK54/'MIP(IxI)_TFEVP'!BK54)-1)*100,0)</f>
        <v>6.6613381477509392E-14</v>
      </c>
      <c r="BL54" s="247">
        <f>IFERROR(((+'Sim_Dm_MIP(IxI)'!BL54/'MIP(IxI)_TFEVP'!BL54)-1)*100,0)</f>
        <v>-4.5519144009631418E-13</v>
      </c>
      <c r="BM54" s="247">
        <f>IFERROR(((+'Sim_Dm_MIP(IxI)'!BM54/'MIP(IxI)_TFEVP'!BM54)-1)*100,0)</f>
        <v>7.3274719625260332E-13</v>
      </c>
      <c r="BN54" s="247">
        <f>IFERROR(((+'Sim_Dm_MIP(IxI)'!BN54/'MIP(IxI)_TFEVP'!BN54)-1)*100,0)</f>
        <v>-9.9920072216264089E-14</v>
      </c>
      <c r="BO54" s="247">
        <f>IFERROR(((+'Sim_Dm_MIP(IxI)'!BO54/'MIP(IxI)_TFEVP'!BO54)-1)*100,0)</f>
        <v>4.4408920985006262E-14</v>
      </c>
      <c r="BP54" s="247">
        <f>IFERROR(((+'Sim_Dm_MIP(IxI)'!BP54/'MIP(IxI)_TFEVP'!BP54)-1)*100,0)</f>
        <v>2.6645352591003757E-13</v>
      </c>
      <c r="BQ54" s="247">
        <f>IFERROR(((+'Sim_Dm_MIP(IxI)'!BQ54/'MIP(IxI)_TFEVP'!BQ54)-1)*100,0)</f>
        <v>0</v>
      </c>
      <c r="BR54" s="247">
        <f>IFERROR(((+'Sim_Dm_MIP(IxI)'!BR54/'MIP(IxI)_TFEVP'!BR54)-1)*100,0)</f>
        <v>-3.3306690738754696E-14</v>
      </c>
      <c r="BS54" s="247">
        <f>IFERROR(((+'Sim_Dm_MIP(IxI)'!BS54/'MIP(IxI)_TFEVP'!BS54)-1)*100,0)</f>
        <v>4.4408920985006262E-13</v>
      </c>
      <c r="BT54" s="247">
        <f>IFERROR(((+'Sim_Dm_MIP(IxI)'!BT54/'MIP(IxI)_TFEVP'!BT54)-1)*100,0)</f>
        <v>-1.4432899320127035E-13</v>
      </c>
      <c r="BU54" s="247">
        <f>IFERROR(((+'Sim_Dm_MIP(IxI)'!BU54/'MIP(IxI)_TFEVP'!BU54)-1)*100,0)</f>
        <v>4.8849813083506888E-13</v>
      </c>
      <c r="BV54" s="247">
        <f>IFERROR(((+'Sim_Dm_MIP(IxI)'!BV54/'MIP(IxI)_TFEVP'!BV54)-1)*100,0)</f>
        <v>2.4424906541753444E-13</v>
      </c>
      <c r="BW54" s="247">
        <f>IFERROR(((+'Sim_Dm_MIP(IxI)'!BW54/'MIP(IxI)_TFEVP'!BW54)-1)*100,0)</f>
        <v>-1.6653345369377348E-13</v>
      </c>
      <c r="BX54" s="247">
        <f>IFERROR(((+'Sim_Dm_MIP(IxI)'!BX54/'MIP(IxI)_TFEVP'!BX54)-1)*100,0)</f>
        <v>-1.1102230246251565E-14</v>
      </c>
      <c r="BY54" s="247">
        <f>IFERROR(((+'Sim_Dm_MIP(IxI)'!BY54/'MIP(IxI)_TFEVP'!BY54)-1)*100,0)</f>
        <v>-1.1102230246251565E-13</v>
      </c>
      <c r="BZ54" s="247">
        <f>IFERROR(((+'Sim_Dm_MIP(IxI)'!BZ54/'MIP(IxI)_TFEVP'!BZ54)-1)*100,0)</f>
        <v>-7.7715611723760958E-14</v>
      </c>
      <c r="CA54" s="265">
        <f>IFERROR(((+'Sim_Dm_MIP(IxI)'!CA54/'MIP(IxI)_TFEVP'!CA54)-1)*100,0)</f>
        <v>0</v>
      </c>
      <c r="CB54" s="256">
        <f>IFERROR(((+'Sim_Dm_MIP(IxI)'!CB54/'MIP(IxI)_TFEVP'!CB54)-1)*100,0)</f>
        <v>2.886579864025407E-13</v>
      </c>
      <c r="CC54" s="246">
        <f>IFERROR(((+'Sim_Dm_MIP(IxI)'!CC54/'MIP(IxI)_TFEVP'!CC54)-1)*100,0)</f>
        <v>0</v>
      </c>
      <c r="CD54" s="247">
        <f>IFERROR(((+'Sim_Dm_MIP(IxI)'!CD54/'MIP(IxI)_TFEVP'!CD54)-1)*100,0)</f>
        <v>0</v>
      </c>
      <c r="CE54" s="247">
        <f>IFERROR(((+'Sim_Dm_MIP(IxI)'!CE54/'MIP(IxI)_TFEVP'!CE54)-1)*100,0)</f>
        <v>0</v>
      </c>
      <c r="CF54" s="247">
        <f>IFERROR(((+'Sim_Dm_MIP(IxI)'!CF54/'MIP(IxI)_TFEVP'!CF54)-1)*100,0)</f>
        <v>0</v>
      </c>
      <c r="CG54" s="247">
        <f>IFERROR(((+'Sim_Dm_MIP(IxI)'!CG54/'MIP(IxI)_TFEVP'!CG54)-1)*100,0)</f>
        <v>0</v>
      </c>
      <c r="CH54" s="248">
        <f>IFERROR(((+'Sim_Dm_MIP(IxI)'!CH54/'MIP(IxI)_TFEVP'!CH54)-1)*100,0)</f>
        <v>0</v>
      </c>
      <c r="CI54" s="279">
        <f>IFERROR(((+'Sim_Dm_MIP(IxI)'!CI54/'MIP(IxI)_TFEVP'!CI54)-1)*100,0)</f>
        <v>1.7763568394002505E-13</v>
      </c>
    </row>
    <row r="55" spans="1:87" ht="19.5" x14ac:dyDescent="0.25">
      <c r="A55" s="30"/>
      <c r="B55" s="42" t="s">
        <v>46</v>
      </c>
      <c r="C55" s="43" t="s">
        <v>157</v>
      </c>
      <c r="D55" s="246">
        <f>IFERROR(((+'Sim_Dm_MIP(IxI)'!D55/'MIP(IxI)_TFEVP'!D55)-1)*100,0)</f>
        <v>-3.6637359812630166E-13</v>
      </c>
      <c r="E55" s="247">
        <f>IFERROR(((+'Sim_Dm_MIP(IxI)'!E55/'MIP(IxI)_TFEVP'!E55)-1)*100,0)</f>
        <v>2.6645352591003757E-13</v>
      </c>
      <c r="F55" s="247">
        <f>IFERROR(((+'Sim_Dm_MIP(IxI)'!F55/'MIP(IxI)_TFEVP'!F55)-1)*100,0)</f>
        <v>2.2204460492503131E-14</v>
      </c>
      <c r="G55" s="247">
        <f>IFERROR(((+'Sim_Dm_MIP(IxI)'!G55/'MIP(IxI)_TFEVP'!G55)-1)*100,0)</f>
        <v>1.3322676295501878E-13</v>
      </c>
      <c r="H55" s="247">
        <f>IFERROR(((+'Sim_Dm_MIP(IxI)'!H55/'MIP(IxI)_TFEVP'!H55)-1)*100,0)</f>
        <v>8.8817841970012523E-14</v>
      </c>
      <c r="I55" s="247">
        <f>IFERROR(((+'Sim_Dm_MIP(IxI)'!I55/'MIP(IxI)_TFEVP'!I55)-1)*100,0)</f>
        <v>4.6629367034256575E-13</v>
      </c>
      <c r="J55" s="247">
        <f>IFERROR(((+'Sim_Dm_MIP(IxI)'!J55/'MIP(IxI)_TFEVP'!J55)-1)*100,0)</f>
        <v>-2.886579864025407E-13</v>
      </c>
      <c r="K55" s="247">
        <f>IFERROR(((+'Sim_Dm_MIP(IxI)'!K55/'MIP(IxI)_TFEVP'!K55)-1)*100,0)</f>
        <v>-1.3322676295501878E-13</v>
      </c>
      <c r="L55" s="247">
        <f>IFERROR(((+'Sim_Dm_MIP(IxI)'!L55/'MIP(IxI)_TFEVP'!L55)-1)*100,0)</f>
        <v>-3.3306690738754696E-14</v>
      </c>
      <c r="M55" s="247">
        <f>IFERROR(((+'Sim_Dm_MIP(IxI)'!M55/'MIP(IxI)_TFEVP'!M55)-1)*100,0)</f>
        <v>-2.4424906541753444E-13</v>
      </c>
      <c r="N55" s="247">
        <f>IFERROR(((+'Sim_Dm_MIP(IxI)'!N55/'MIP(IxI)_TFEVP'!N55)-1)*100,0)</f>
        <v>-2.886579864025407E-13</v>
      </c>
      <c r="O55" s="247">
        <f>IFERROR(((+'Sim_Dm_MIP(IxI)'!O55/'MIP(IxI)_TFEVP'!O55)-1)*100,0)</f>
        <v>3.5527136788005009E-13</v>
      </c>
      <c r="P55" s="247">
        <f>IFERROR(((+'Sim_Dm_MIP(IxI)'!P55/'MIP(IxI)_TFEVP'!P55)-1)*100,0)</f>
        <v>2.4424906541753444E-13</v>
      </c>
      <c r="Q55" s="247">
        <f>IFERROR(((+'Sim_Dm_MIP(IxI)'!Q55/'MIP(IxI)_TFEVP'!Q55)-1)*100,0)</f>
        <v>4.4408920985006262E-13</v>
      </c>
      <c r="R55" s="247">
        <f>IFERROR(((+'Sim_Dm_MIP(IxI)'!R55/'MIP(IxI)_TFEVP'!R55)-1)*100,0)</f>
        <v>-2.2204460492503131E-14</v>
      </c>
      <c r="S55" s="247">
        <f>IFERROR(((+'Sim_Dm_MIP(IxI)'!S55/'MIP(IxI)_TFEVP'!S55)-1)*100,0)</f>
        <v>-1.5543122344752192E-13</v>
      </c>
      <c r="T55" s="247">
        <f>IFERROR(((+'Sim_Dm_MIP(IxI)'!T55/'MIP(IxI)_TFEVP'!T55)-1)*100,0)</f>
        <v>0</v>
      </c>
      <c r="U55" s="247">
        <f>IFERROR(((+'Sim_Dm_MIP(IxI)'!U55/'MIP(IxI)_TFEVP'!U55)-1)*100,0)</f>
        <v>-3.219646771412954E-13</v>
      </c>
      <c r="V55" s="247">
        <f>IFERROR(((+'Sim_Dm_MIP(IxI)'!V55/'MIP(IxI)_TFEVP'!V55)-1)*100,0)</f>
        <v>4.4408920985006262E-13</v>
      </c>
      <c r="W55" s="247">
        <f>IFERROR(((+'Sim_Dm_MIP(IxI)'!W55/'MIP(IxI)_TFEVP'!W55)-1)*100,0)</f>
        <v>-5.1070259132757201E-13</v>
      </c>
      <c r="X55" s="247">
        <f>IFERROR(((+'Sim_Dm_MIP(IxI)'!X55/'MIP(IxI)_TFEVP'!X55)-1)*100,0)</f>
        <v>2.886579864025407E-13</v>
      </c>
      <c r="Y55" s="247">
        <f>IFERROR(((+'Sim_Dm_MIP(IxI)'!Y55/'MIP(IxI)_TFEVP'!Y55)-1)*100,0)</f>
        <v>0</v>
      </c>
      <c r="Z55" s="247">
        <f>IFERROR(((+'Sim_Dm_MIP(IxI)'!Z55/'MIP(IxI)_TFEVP'!Z55)-1)*100,0)</f>
        <v>2.886579864025407E-13</v>
      </c>
      <c r="AA55" s="247">
        <f>IFERROR(((+'Sim_Dm_MIP(IxI)'!AA55/'MIP(IxI)_TFEVP'!AA55)-1)*100,0)</f>
        <v>8.8817841970012523E-14</v>
      </c>
      <c r="AB55" s="247">
        <f>IFERROR(((+'Sim_Dm_MIP(IxI)'!AB55/'MIP(IxI)_TFEVP'!AB55)-1)*100,0)</f>
        <v>-1.7763568394002505E-13</v>
      </c>
      <c r="AC55" s="247">
        <f>IFERROR(((+'Sim_Dm_MIP(IxI)'!AC55/'MIP(IxI)_TFEVP'!AC55)-1)*100,0)</f>
        <v>0</v>
      </c>
      <c r="AD55" s="247">
        <f>IFERROR(((+'Sim_Dm_MIP(IxI)'!AD55/'MIP(IxI)_TFEVP'!AD55)-1)*100,0)</f>
        <v>1.7763568394002505E-13</v>
      </c>
      <c r="AE55" s="247">
        <f>IFERROR(((+'Sim_Dm_MIP(IxI)'!AE55/'MIP(IxI)_TFEVP'!AE55)-1)*100,0)</f>
        <v>-4.9960036108132044E-13</v>
      </c>
      <c r="AF55" s="247">
        <f>IFERROR(((+'Sim_Dm_MIP(IxI)'!AF55/'MIP(IxI)_TFEVP'!AF55)-1)*100,0)</f>
        <v>2.2204460492503131E-14</v>
      </c>
      <c r="AG55" s="247">
        <f>IFERROR(((+'Sim_Dm_MIP(IxI)'!AG55/'MIP(IxI)_TFEVP'!AG55)-1)*100,0)</f>
        <v>2.886579864025407E-13</v>
      </c>
      <c r="AH55" s="247">
        <f>IFERROR(((+'Sim_Dm_MIP(IxI)'!AH55/'MIP(IxI)_TFEVP'!AH55)-1)*100,0)</f>
        <v>3.3306690738754696E-13</v>
      </c>
      <c r="AI55" s="247">
        <f>IFERROR(((+'Sim_Dm_MIP(IxI)'!AI55/'MIP(IxI)_TFEVP'!AI55)-1)*100,0)</f>
        <v>6.6613381477509392E-14</v>
      </c>
      <c r="AJ55" s="247">
        <f>IFERROR(((+'Sim_Dm_MIP(IxI)'!AJ55/'MIP(IxI)_TFEVP'!AJ55)-1)*100,0)</f>
        <v>0</v>
      </c>
      <c r="AK55" s="247">
        <f>IFERROR(((+'Sim_Dm_MIP(IxI)'!AK55/'MIP(IxI)_TFEVP'!AK55)-1)*100,0)</f>
        <v>1.7763568394002505E-13</v>
      </c>
      <c r="AL55" s="247">
        <f>IFERROR(((+'Sim_Dm_MIP(IxI)'!AL55/'MIP(IxI)_TFEVP'!AL55)-1)*100,0)</f>
        <v>-5.5511151231257827E-14</v>
      </c>
      <c r="AM55" s="247">
        <f>IFERROR(((+'Sim_Dm_MIP(IxI)'!AM55/'MIP(IxI)_TFEVP'!AM55)-1)*100,0)</f>
        <v>6.6613381477509392E-14</v>
      </c>
      <c r="AN55" s="247">
        <f>IFERROR(((+'Sim_Dm_MIP(IxI)'!AN55/'MIP(IxI)_TFEVP'!AN55)-1)*100,0)</f>
        <v>-2.1094237467877974E-13</v>
      </c>
      <c r="AO55" s="247">
        <f>IFERROR(((+'Sim_Dm_MIP(IxI)'!AO55/'MIP(IxI)_TFEVP'!AO55)-1)*100,0)</f>
        <v>-6.6613381477509392E-14</v>
      </c>
      <c r="AP55" s="247">
        <f>IFERROR(((+'Sim_Dm_MIP(IxI)'!AP55/'MIP(IxI)_TFEVP'!AP55)-1)*100,0)</f>
        <v>1.1102230246251565E-13</v>
      </c>
      <c r="AQ55" s="247">
        <f>IFERROR(((+'Sim_Dm_MIP(IxI)'!AQ55/'MIP(IxI)_TFEVP'!AQ55)-1)*100,0)</f>
        <v>-1.5543122344752192E-13</v>
      </c>
      <c r="AR55" s="247">
        <f>IFERROR(((+'Sim_Dm_MIP(IxI)'!AR55/'MIP(IxI)_TFEVP'!AR55)-1)*100,0)</f>
        <v>2.2204460492503131E-14</v>
      </c>
      <c r="AS55" s="247">
        <f>IFERROR(((+'Sim_Dm_MIP(IxI)'!AS55/'MIP(IxI)_TFEVP'!AS55)-1)*100,0)</f>
        <v>3.5527136788005009E-13</v>
      </c>
      <c r="AT55" s="247">
        <f>IFERROR(((+'Sim_Dm_MIP(IxI)'!AT55/'MIP(IxI)_TFEVP'!AT55)-1)*100,0)</f>
        <v>8.8817841970012523E-14</v>
      </c>
      <c r="AU55" s="247">
        <f>IFERROR(((+'Sim_Dm_MIP(IxI)'!AU55/'MIP(IxI)_TFEVP'!AU55)-1)*100,0)</f>
        <v>2.2204460492503131E-14</v>
      </c>
      <c r="AV55" s="247">
        <f>IFERROR(((+'Sim_Dm_MIP(IxI)'!AV55/'MIP(IxI)_TFEVP'!AV55)-1)*100,0)</f>
        <v>1.9984014443252818E-13</v>
      </c>
      <c r="AW55" s="247">
        <f>IFERROR(((+'Sim_Dm_MIP(IxI)'!AW55/'MIP(IxI)_TFEVP'!AW55)-1)*100,0)</f>
        <v>-2.886579864025407E-13</v>
      </c>
      <c r="AX55" s="247">
        <f>IFERROR(((+'Sim_Dm_MIP(IxI)'!AX55/'MIP(IxI)_TFEVP'!AX55)-1)*100,0)</f>
        <v>-2.7755575615628914E-13</v>
      </c>
      <c r="AY55" s="247">
        <f>IFERROR(((+'Sim_Dm_MIP(IxI)'!AY55/'MIP(IxI)_TFEVP'!AY55)-1)*100,0)</f>
        <v>-1.1102230246251565E-13</v>
      </c>
      <c r="AZ55" s="247">
        <f>IFERROR(((+'Sim_Dm_MIP(IxI)'!AZ55/'MIP(IxI)_TFEVP'!AZ55)-1)*100,0)</f>
        <v>3.9968028886505635E-13</v>
      </c>
      <c r="BA55" s="247">
        <f>IFERROR(((+'Sim_Dm_MIP(IxI)'!BA55/'MIP(IxI)_TFEVP'!BA55)-1)*100,0)</f>
        <v>3.9968028886505635E-13</v>
      </c>
      <c r="BB55" s="247">
        <f>IFERROR(((+'Sim_Dm_MIP(IxI)'!BB55/'MIP(IxI)_TFEVP'!BB55)-1)*100,0)</f>
        <v>4.6629367034256575E-13</v>
      </c>
      <c r="BC55" s="247">
        <f>IFERROR(((+'Sim_Dm_MIP(IxI)'!BC55/'MIP(IxI)_TFEVP'!BC55)-1)*100,0)</f>
        <v>-2.55351295663786E-13</v>
      </c>
      <c r="BD55" s="247">
        <f>IFERROR(((+'Sim_Dm_MIP(IxI)'!BD55/'MIP(IxI)_TFEVP'!BD55)-1)*100,0)</f>
        <v>-8.8817841970012523E-14</v>
      </c>
      <c r="BE55" s="247">
        <f>IFERROR(((+'Sim_Dm_MIP(IxI)'!BE55/'MIP(IxI)_TFEVP'!BE55)-1)*100,0)</f>
        <v>3.7747582837255322E-13</v>
      </c>
      <c r="BF55" s="247">
        <f>IFERROR(((+'Sim_Dm_MIP(IxI)'!BF55/'MIP(IxI)_TFEVP'!BF55)-1)*100,0)</f>
        <v>-6.6613381477509392E-14</v>
      </c>
      <c r="BG55" s="247">
        <f>IFERROR(((+'Sim_Dm_MIP(IxI)'!BG55/'MIP(IxI)_TFEVP'!BG55)-1)*100,0)</f>
        <v>-2.9976021664879227E-13</v>
      </c>
      <c r="BH55" s="247">
        <f>IFERROR(((+'Sim_Dm_MIP(IxI)'!BH55/'MIP(IxI)_TFEVP'!BH55)-1)*100,0)</f>
        <v>4.4408920985006262E-14</v>
      </c>
      <c r="BI55" s="247">
        <f>IFERROR(((+'Sim_Dm_MIP(IxI)'!BI55/'MIP(IxI)_TFEVP'!BI55)-1)*100,0)</f>
        <v>1.3322676295501878E-13</v>
      </c>
      <c r="BJ55" s="247">
        <f>IFERROR(((+'Sim_Dm_MIP(IxI)'!BJ55/'MIP(IxI)_TFEVP'!BJ55)-1)*100,0)</f>
        <v>-4.1078251911130792E-13</v>
      </c>
      <c r="BK55" s="247">
        <f>IFERROR(((+'Sim_Dm_MIP(IxI)'!BK55/'MIP(IxI)_TFEVP'!BK55)-1)*100,0)</f>
        <v>-2.2204460492503131E-14</v>
      </c>
      <c r="BL55" s="247">
        <f>IFERROR(((+'Sim_Dm_MIP(IxI)'!BL55/'MIP(IxI)_TFEVP'!BL55)-1)*100,0)</f>
        <v>-1.5543122344752192E-13</v>
      </c>
      <c r="BM55" s="247">
        <f>IFERROR(((+'Sim_Dm_MIP(IxI)'!BM55/'MIP(IxI)_TFEVP'!BM55)-1)*100,0)</f>
        <v>-1.9984014443252818E-13</v>
      </c>
      <c r="BN55" s="247">
        <f>IFERROR(((+'Sim_Dm_MIP(IxI)'!BN55/'MIP(IxI)_TFEVP'!BN55)-1)*100,0)</f>
        <v>2.2204460492503131E-14</v>
      </c>
      <c r="BO55" s="247">
        <f>IFERROR(((+'Sim_Dm_MIP(IxI)'!BO55/'MIP(IxI)_TFEVP'!BO55)-1)*100,0)</f>
        <v>-2.2204460492503131E-14</v>
      </c>
      <c r="BP55" s="247">
        <f>IFERROR(((+'Sim_Dm_MIP(IxI)'!BP55/'MIP(IxI)_TFEVP'!BP55)-1)*100,0)</f>
        <v>2.4424906541753444E-13</v>
      </c>
      <c r="BQ55" s="247">
        <f>IFERROR(((+'Sim_Dm_MIP(IxI)'!BQ55/'MIP(IxI)_TFEVP'!BQ55)-1)*100,0)</f>
        <v>-2.55351295663786E-13</v>
      </c>
      <c r="BR55" s="247">
        <f>IFERROR(((+'Sim_Dm_MIP(IxI)'!BR55/'MIP(IxI)_TFEVP'!BR55)-1)*100,0)</f>
        <v>-1.1102230246251565E-13</v>
      </c>
      <c r="BS55" s="247">
        <f>IFERROR(((+'Sim_Dm_MIP(IxI)'!BS55/'MIP(IxI)_TFEVP'!BS55)-1)*100,0)</f>
        <v>5.773159728050814E-13</v>
      </c>
      <c r="BT55" s="247">
        <f>IFERROR(((+'Sim_Dm_MIP(IxI)'!BT55/'MIP(IxI)_TFEVP'!BT55)-1)*100,0)</f>
        <v>4.4408920985006262E-14</v>
      </c>
      <c r="BU55" s="247">
        <f>IFERROR(((+'Sim_Dm_MIP(IxI)'!BU55/'MIP(IxI)_TFEVP'!BU55)-1)*100,0)</f>
        <v>1.1102230246251565E-13</v>
      </c>
      <c r="BV55" s="247">
        <f>IFERROR(((+'Sim_Dm_MIP(IxI)'!BV55/'MIP(IxI)_TFEVP'!BV55)-1)*100,0)</f>
        <v>6.6613381477509392E-14</v>
      </c>
      <c r="BW55" s="247">
        <f>IFERROR(((+'Sim_Dm_MIP(IxI)'!BW55/'MIP(IxI)_TFEVP'!BW55)-1)*100,0)</f>
        <v>2.2204460492503131E-14</v>
      </c>
      <c r="BX55" s="247">
        <f>IFERROR(((+'Sim_Dm_MIP(IxI)'!BX55/'MIP(IxI)_TFEVP'!BX55)-1)*100,0)</f>
        <v>-3.5527136788005009E-13</v>
      </c>
      <c r="BY55" s="247">
        <f>IFERROR(((+'Sim_Dm_MIP(IxI)'!BY55/'MIP(IxI)_TFEVP'!BY55)-1)*100,0)</f>
        <v>-3.9968028886505635E-13</v>
      </c>
      <c r="BZ55" s="247">
        <f>IFERROR(((+'Sim_Dm_MIP(IxI)'!BZ55/'MIP(IxI)_TFEVP'!BZ55)-1)*100,0)</f>
        <v>-2.55351295663786E-13</v>
      </c>
      <c r="CA55" s="265">
        <f>IFERROR(((+'Sim_Dm_MIP(IxI)'!CA55/'MIP(IxI)_TFEVP'!CA55)-1)*100,0)</f>
        <v>0</v>
      </c>
      <c r="CB55" s="256">
        <f>IFERROR(((+'Sim_Dm_MIP(IxI)'!CB55/'MIP(IxI)_TFEVP'!CB55)-1)*100,0)</f>
        <v>-6.6613381477509392E-14</v>
      </c>
      <c r="CC55" s="246">
        <f>IFERROR(((+'Sim_Dm_MIP(IxI)'!CC55/'MIP(IxI)_TFEVP'!CC55)-1)*100,0)</f>
        <v>0</v>
      </c>
      <c r="CD55" s="247">
        <f>IFERROR(((+'Sim_Dm_MIP(IxI)'!CD55/'MIP(IxI)_TFEVP'!CD55)-1)*100,0)</f>
        <v>0</v>
      </c>
      <c r="CE55" s="247">
        <f>IFERROR(((+'Sim_Dm_MIP(IxI)'!CE55/'MIP(IxI)_TFEVP'!CE55)-1)*100,0)</f>
        <v>0</v>
      </c>
      <c r="CF55" s="247">
        <f>IFERROR(((+'Sim_Dm_MIP(IxI)'!CF55/'MIP(IxI)_TFEVP'!CF55)-1)*100,0)</f>
        <v>0</v>
      </c>
      <c r="CG55" s="247">
        <f>IFERROR(((+'Sim_Dm_MIP(IxI)'!CG55/'MIP(IxI)_TFEVP'!CG55)-1)*100,0)</f>
        <v>0</v>
      </c>
      <c r="CH55" s="248">
        <f>IFERROR(((+'Sim_Dm_MIP(IxI)'!CH55/'MIP(IxI)_TFEVP'!CH55)-1)*100,0)</f>
        <v>0</v>
      </c>
      <c r="CI55" s="279">
        <f>IFERROR(((+'Sim_Dm_MIP(IxI)'!CI55/'MIP(IxI)_TFEVP'!CI55)-1)*100,0)</f>
        <v>8.8817841970012523E-14</v>
      </c>
    </row>
    <row r="56" spans="1:87" ht="19.5" x14ac:dyDescent="0.25">
      <c r="A56" s="30"/>
      <c r="B56" s="42" t="s">
        <v>47</v>
      </c>
      <c r="C56" s="43" t="s">
        <v>158</v>
      </c>
      <c r="D56" s="246">
        <f>IFERROR(((+'Sim_Dm_MIP(IxI)'!D56/'MIP(IxI)_TFEVP'!D56)-1)*100,0)</f>
        <v>-2.3314683517128287E-13</v>
      </c>
      <c r="E56" s="247">
        <f>IFERROR(((+'Sim_Dm_MIP(IxI)'!E56/'MIP(IxI)_TFEVP'!E56)-1)*100,0)</f>
        <v>2.6645352591003757E-13</v>
      </c>
      <c r="F56" s="247">
        <f>IFERROR(((+'Sim_Dm_MIP(IxI)'!F56/'MIP(IxI)_TFEVP'!F56)-1)*100,0)</f>
        <v>1.7763568394002505E-13</v>
      </c>
      <c r="G56" s="247">
        <f>IFERROR(((+'Sim_Dm_MIP(IxI)'!G56/'MIP(IxI)_TFEVP'!G56)-1)*100,0)</f>
        <v>4.6629367034256575E-13</v>
      </c>
      <c r="H56" s="247">
        <f>IFERROR(((+'Sim_Dm_MIP(IxI)'!H56/'MIP(IxI)_TFEVP'!H56)-1)*100,0)</f>
        <v>-5.5511151231257827E-14</v>
      </c>
      <c r="I56" s="247">
        <f>IFERROR(((+'Sim_Dm_MIP(IxI)'!I56/'MIP(IxI)_TFEVP'!I56)-1)*100,0)</f>
        <v>3.3306690738754696E-13</v>
      </c>
      <c r="J56" s="247">
        <f>IFERROR(((+'Sim_Dm_MIP(IxI)'!J56/'MIP(IxI)_TFEVP'!J56)-1)*100,0)</f>
        <v>-5.440092820663267E-13</v>
      </c>
      <c r="K56" s="247">
        <f>IFERROR(((+'Sim_Dm_MIP(IxI)'!K56/'MIP(IxI)_TFEVP'!K56)-1)*100,0)</f>
        <v>-2.2204460492503131E-14</v>
      </c>
      <c r="L56" s="247">
        <f>IFERROR(((+'Sim_Dm_MIP(IxI)'!L56/'MIP(IxI)_TFEVP'!L56)-1)*100,0)</f>
        <v>6.6613381477509392E-14</v>
      </c>
      <c r="M56" s="247">
        <f>IFERROR(((+'Sim_Dm_MIP(IxI)'!M56/'MIP(IxI)_TFEVP'!M56)-1)*100,0)</f>
        <v>2.886579864025407E-13</v>
      </c>
      <c r="N56" s="247">
        <f>IFERROR(((+'Sim_Dm_MIP(IxI)'!N56/'MIP(IxI)_TFEVP'!N56)-1)*100,0)</f>
        <v>-1.4432899320127035E-13</v>
      </c>
      <c r="O56" s="247">
        <f>IFERROR(((+'Sim_Dm_MIP(IxI)'!O56/'MIP(IxI)_TFEVP'!O56)-1)*100,0)</f>
        <v>-4.7739590058881731E-13</v>
      </c>
      <c r="P56" s="247">
        <f>IFERROR(((+'Sim_Dm_MIP(IxI)'!P56/'MIP(IxI)_TFEVP'!P56)-1)*100,0)</f>
        <v>-1.9984014443252818E-13</v>
      </c>
      <c r="Q56" s="247">
        <f>IFERROR(((+'Sim_Dm_MIP(IxI)'!Q56/'MIP(IxI)_TFEVP'!Q56)-1)*100,0)</f>
        <v>-2.1094237467877974E-13</v>
      </c>
      <c r="R56" s="247">
        <f>IFERROR(((+'Sim_Dm_MIP(IxI)'!R56/'MIP(IxI)_TFEVP'!R56)-1)*100,0)</f>
        <v>-4.4408920985006262E-14</v>
      </c>
      <c r="S56" s="247">
        <f>IFERROR(((+'Sim_Dm_MIP(IxI)'!S56/'MIP(IxI)_TFEVP'!S56)-1)*100,0)</f>
        <v>-1.6653345369377348E-13</v>
      </c>
      <c r="T56" s="247">
        <f>IFERROR(((+'Sim_Dm_MIP(IxI)'!T56/'MIP(IxI)_TFEVP'!T56)-1)*100,0)</f>
        <v>-1.1102230246251565E-14</v>
      </c>
      <c r="U56" s="247">
        <f>IFERROR(((+'Sim_Dm_MIP(IxI)'!U56/'MIP(IxI)_TFEVP'!U56)-1)*100,0)</f>
        <v>-1.6653345369377348E-13</v>
      </c>
      <c r="V56" s="247">
        <f>IFERROR(((+'Sim_Dm_MIP(IxI)'!V56/'MIP(IxI)_TFEVP'!V56)-1)*100,0)</f>
        <v>-3.3306690738754696E-14</v>
      </c>
      <c r="W56" s="247">
        <f>IFERROR(((+'Sim_Dm_MIP(IxI)'!W56/'MIP(IxI)_TFEVP'!W56)-1)*100,0)</f>
        <v>-2.7755575615628914E-13</v>
      </c>
      <c r="X56" s="247">
        <f>IFERROR(((+'Sim_Dm_MIP(IxI)'!X56/'MIP(IxI)_TFEVP'!X56)-1)*100,0)</f>
        <v>3.1086244689504383E-13</v>
      </c>
      <c r="Y56" s="247">
        <f>IFERROR(((+'Sim_Dm_MIP(IxI)'!Y56/'MIP(IxI)_TFEVP'!Y56)-1)*100,0)</f>
        <v>-8.8817841970012523E-14</v>
      </c>
      <c r="Z56" s="247">
        <f>IFERROR(((+'Sim_Dm_MIP(IxI)'!Z56/'MIP(IxI)_TFEVP'!Z56)-1)*100,0)</f>
        <v>1.5543122344752192E-13</v>
      </c>
      <c r="AA56" s="247">
        <f>IFERROR(((+'Sim_Dm_MIP(IxI)'!AA56/'MIP(IxI)_TFEVP'!AA56)-1)*100,0)</f>
        <v>2.2204460492503131E-14</v>
      </c>
      <c r="AB56" s="247">
        <f>IFERROR(((+'Sim_Dm_MIP(IxI)'!AB56/'MIP(IxI)_TFEVP'!AB56)-1)*100,0)</f>
        <v>4.4408920985006262E-13</v>
      </c>
      <c r="AC56" s="247">
        <f>IFERROR(((+'Sim_Dm_MIP(IxI)'!AC56/'MIP(IxI)_TFEVP'!AC56)-1)*100,0)</f>
        <v>3.7747582837255322E-13</v>
      </c>
      <c r="AD56" s="247">
        <f>IFERROR(((+'Sim_Dm_MIP(IxI)'!AD56/'MIP(IxI)_TFEVP'!AD56)-1)*100,0)</f>
        <v>-1.1102230246251565E-13</v>
      </c>
      <c r="AE56" s="247">
        <f>IFERROR(((+'Sim_Dm_MIP(IxI)'!AE56/'MIP(IxI)_TFEVP'!AE56)-1)*100,0)</f>
        <v>-1.5543122344752192E-13</v>
      </c>
      <c r="AF56" s="247">
        <f>IFERROR(((+'Sim_Dm_MIP(IxI)'!AF56/'MIP(IxI)_TFEVP'!AF56)-1)*100,0)</f>
        <v>-5.773159728050814E-13</v>
      </c>
      <c r="AG56" s="247">
        <f>IFERROR(((+'Sim_Dm_MIP(IxI)'!AG56/'MIP(IxI)_TFEVP'!AG56)-1)*100,0)</f>
        <v>3.9968028886505635E-13</v>
      </c>
      <c r="AH56" s="247">
        <f>IFERROR(((+'Sim_Dm_MIP(IxI)'!AH56/'MIP(IxI)_TFEVP'!AH56)-1)*100,0)</f>
        <v>7.3274719625260332E-13</v>
      </c>
      <c r="AI56" s="247">
        <f>IFERROR(((+'Sim_Dm_MIP(IxI)'!AI56/'MIP(IxI)_TFEVP'!AI56)-1)*100,0)</f>
        <v>-1.6653345369377348E-13</v>
      </c>
      <c r="AJ56" s="247">
        <f>IFERROR(((+'Sim_Dm_MIP(IxI)'!AJ56/'MIP(IxI)_TFEVP'!AJ56)-1)*100,0)</f>
        <v>0</v>
      </c>
      <c r="AK56" s="247">
        <f>IFERROR(((+'Sim_Dm_MIP(IxI)'!AK56/'MIP(IxI)_TFEVP'!AK56)-1)*100,0)</f>
        <v>-8.8817841970012523E-14</v>
      </c>
      <c r="AL56" s="247">
        <f>IFERROR(((+'Sim_Dm_MIP(IxI)'!AL56/'MIP(IxI)_TFEVP'!AL56)-1)*100,0)</f>
        <v>2.2204460492503131E-14</v>
      </c>
      <c r="AM56" s="247">
        <f>IFERROR(((+'Sim_Dm_MIP(IxI)'!AM56/'MIP(IxI)_TFEVP'!AM56)-1)*100,0)</f>
        <v>4.2188474935755949E-13</v>
      </c>
      <c r="AN56" s="247">
        <f>IFERROR(((+'Sim_Dm_MIP(IxI)'!AN56/'MIP(IxI)_TFEVP'!AN56)-1)*100,0)</f>
        <v>-1.8873791418627661E-13</v>
      </c>
      <c r="AO56" s="247">
        <f>IFERROR(((+'Sim_Dm_MIP(IxI)'!AO56/'MIP(IxI)_TFEVP'!AO56)-1)*100,0)</f>
        <v>8.8817841970012523E-14</v>
      </c>
      <c r="AP56" s="247">
        <f>IFERROR(((+'Sim_Dm_MIP(IxI)'!AP56/'MIP(IxI)_TFEVP'!AP56)-1)*100,0)</f>
        <v>6.6613381477509392E-14</v>
      </c>
      <c r="AQ56" s="247">
        <f>IFERROR(((+'Sim_Dm_MIP(IxI)'!AQ56/'MIP(IxI)_TFEVP'!AQ56)-1)*100,0)</f>
        <v>1.3322676295501878E-13</v>
      </c>
      <c r="AR56" s="247">
        <f>IFERROR(((+'Sim_Dm_MIP(IxI)'!AR56/'MIP(IxI)_TFEVP'!AR56)-1)*100,0)</f>
        <v>-1.1102230246251565E-13</v>
      </c>
      <c r="AS56" s="247">
        <f>IFERROR(((+'Sim_Dm_MIP(IxI)'!AS56/'MIP(IxI)_TFEVP'!AS56)-1)*100,0)</f>
        <v>-2.886579864025407E-13</v>
      </c>
      <c r="AT56" s="247">
        <f>IFERROR(((+'Sim_Dm_MIP(IxI)'!AT56/'MIP(IxI)_TFEVP'!AT56)-1)*100,0)</f>
        <v>4.4408920985006262E-14</v>
      </c>
      <c r="AU56" s="247">
        <f>IFERROR(((+'Sim_Dm_MIP(IxI)'!AU56/'MIP(IxI)_TFEVP'!AU56)-1)*100,0)</f>
        <v>2.2204460492503131E-13</v>
      </c>
      <c r="AV56" s="247">
        <f>IFERROR(((+'Sim_Dm_MIP(IxI)'!AV56/'MIP(IxI)_TFEVP'!AV56)-1)*100,0)</f>
        <v>-2.2204460492503131E-13</v>
      </c>
      <c r="AW56" s="247">
        <f>IFERROR(((+'Sim_Dm_MIP(IxI)'!AW56/'MIP(IxI)_TFEVP'!AW56)-1)*100,0)</f>
        <v>-2.7755575615628914E-13</v>
      </c>
      <c r="AX56" s="247">
        <f>IFERROR(((+'Sim_Dm_MIP(IxI)'!AX56/'MIP(IxI)_TFEVP'!AX56)-1)*100,0)</f>
        <v>-1.9984014443252818E-13</v>
      </c>
      <c r="AY56" s="247">
        <f>IFERROR(((+'Sim_Dm_MIP(IxI)'!AY56/'MIP(IxI)_TFEVP'!AY56)-1)*100,0)</f>
        <v>-4.1078251911130792E-13</v>
      </c>
      <c r="AZ56" s="247">
        <f>IFERROR(((+'Sim_Dm_MIP(IxI)'!AZ56/'MIP(IxI)_TFEVP'!AZ56)-1)*100,0)</f>
        <v>-4.5519144009631418E-13</v>
      </c>
      <c r="BA56" s="247">
        <f>IFERROR(((+'Sim_Dm_MIP(IxI)'!BA56/'MIP(IxI)_TFEVP'!BA56)-1)*100,0)</f>
        <v>7.5495165674510645E-13</v>
      </c>
      <c r="BB56" s="247">
        <f>IFERROR(((+'Sim_Dm_MIP(IxI)'!BB56/'MIP(IxI)_TFEVP'!BB56)-1)*100,0)</f>
        <v>1.7763568394002505E-13</v>
      </c>
      <c r="BC56" s="247">
        <f>IFERROR(((+'Sim_Dm_MIP(IxI)'!BC56/'MIP(IxI)_TFEVP'!BC56)-1)*100,0)</f>
        <v>-1.6653345369377348E-13</v>
      </c>
      <c r="BD56" s="247">
        <f>IFERROR(((+'Sim_Dm_MIP(IxI)'!BD56/'MIP(IxI)_TFEVP'!BD56)-1)*100,0)</f>
        <v>-1.4432899320127035E-13</v>
      </c>
      <c r="BE56" s="247">
        <f>IFERROR(((+'Sim_Dm_MIP(IxI)'!BE56/'MIP(IxI)_TFEVP'!BE56)-1)*100,0)</f>
        <v>1.1102230246251565E-13</v>
      </c>
      <c r="BF56" s="247">
        <f>IFERROR(((+'Sim_Dm_MIP(IxI)'!BF56/'MIP(IxI)_TFEVP'!BF56)-1)*100,0)</f>
        <v>-3.3306690738754696E-14</v>
      </c>
      <c r="BG56" s="247">
        <f>IFERROR(((+'Sim_Dm_MIP(IxI)'!BG56/'MIP(IxI)_TFEVP'!BG56)-1)*100,0)</f>
        <v>8.8817841970012523E-14</v>
      </c>
      <c r="BH56" s="247">
        <f>IFERROR(((+'Sim_Dm_MIP(IxI)'!BH56/'MIP(IxI)_TFEVP'!BH56)-1)*100,0)</f>
        <v>4.4408920985006262E-14</v>
      </c>
      <c r="BI56" s="247">
        <f>IFERROR(((+'Sim_Dm_MIP(IxI)'!BI56/'MIP(IxI)_TFEVP'!BI56)-1)*100,0)</f>
        <v>8.8817841970012523E-14</v>
      </c>
      <c r="BJ56" s="247">
        <f>IFERROR(((+'Sim_Dm_MIP(IxI)'!BJ56/'MIP(IxI)_TFEVP'!BJ56)-1)*100,0)</f>
        <v>-7.6605388699135801E-13</v>
      </c>
      <c r="BK56" s="247">
        <f>IFERROR(((+'Sim_Dm_MIP(IxI)'!BK56/'MIP(IxI)_TFEVP'!BK56)-1)*100,0)</f>
        <v>6.6613381477509392E-14</v>
      </c>
      <c r="BL56" s="247">
        <f>IFERROR(((+'Sim_Dm_MIP(IxI)'!BL56/'MIP(IxI)_TFEVP'!BL56)-1)*100,0)</f>
        <v>-2.886579864025407E-13</v>
      </c>
      <c r="BM56" s="247">
        <f>IFERROR(((+'Sim_Dm_MIP(IxI)'!BM56/'MIP(IxI)_TFEVP'!BM56)-1)*100,0)</f>
        <v>-1.1102230246251565E-14</v>
      </c>
      <c r="BN56" s="247">
        <f>IFERROR(((+'Sim_Dm_MIP(IxI)'!BN56/'MIP(IxI)_TFEVP'!BN56)-1)*100,0)</f>
        <v>-3.6637359812630166E-13</v>
      </c>
      <c r="BO56" s="247">
        <f>IFERROR(((+'Sim_Dm_MIP(IxI)'!BO56/'MIP(IxI)_TFEVP'!BO56)-1)*100,0)</f>
        <v>-1.3322676295501878E-13</v>
      </c>
      <c r="BP56" s="247">
        <f>IFERROR(((+'Sim_Dm_MIP(IxI)'!BP56/'MIP(IxI)_TFEVP'!BP56)-1)*100,0)</f>
        <v>1.7763568394002505E-13</v>
      </c>
      <c r="BQ56" s="247">
        <f>IFERROR(((+'Sim_Dm_MIP(IxI)'!BQ56/'MIP(IxI)_TFEVP'!BQ56)-1)*100,0)</f>
        <v>-2.4424906541753444E-13</v>
      </c>
      <c r="BR56" s="247">
        <f>IFERROR(((+'Sim_Dm_MIP(IxI)'!BR56/'MIP(IxI)_TFEVP'!BR56)-1)*100,0)</f>
        <v>4.4408920985006262E-14</v>
      </c>
      <c r="BS56" s="247">
        <f>IFERROR(((+'Sim_Dm_MIP(IxI)'!BS56/'MIP(IxI)_TFEVP'!BS56)-1)*100,0)</f>
        <v>5.9952043329758453E-13</v>
      </c>
      <c r="BT56" s="247">
        <f>IFERROR(((+'Sim_Dm_MIP(IxI)'!BT56/'MIP(IxI)_TFEVP'!BT56)-1)*100,0)</f>
        <v>-3.3306690738754696E-14</v>
      </c>
      <c r="BU56" s="247">
        <f>IFERROR(((+'Sim_Dm_MIP(IxI)'!BU56/'MIP(IxI)_TFEVP'!BU56)-1)*100,0)</f>
        <v>2.2204460492503131E-13</v>
      </c>
      <c r="BV56" s="247">
        <f>IFERROR(((+'Sim_Dm_MIP(IxI)'!BV56/'MIP(IxI)_TFEVP'!BV56)-1)*100,0)</f>
        <v>3.5527136788005009E-13</v>
      </c>
      <c r="BW56" s="247">
        <f>IFERROR(((+'Sim_Dm_MIP(IxI)'!BW56/'MIP(IxI)_TFEVP'!BW56)-1)*100,0)</f>
        <v>3.1086244689504383E-13</v>
      </c>
      <c r="BX56" s="247">
        <f>IFERROR(((+'Sim_Dm_MIP(IxI)'!BX56/'MIP(IxI)_TFEVP'!BX56)-1)*100,0)</f>
        <v>-1.7763568394002505E-13</v>
      </c>
      <c r="BY56" s="247">
        <f>IFERROR(((+'Sim_Dm_MIP(IxI)'!BY56/'MIP(IxI)_TFEVP'!BY56)-1)*100,0)</f>
        <v>0</v>
      </c>
      <c r="BZ56" s="247">
        <f>IFERROR(((+'Sim_Dm_MIP(IxI)'!BZ56/'MIP(IxI)_TFEVP'!BZ56)-1)*100,0)</f>
        <v>-1.4432899320127035E-13</v>
      </c>
      <c r="CA56" s="265">
        <f>IFERROR(((+'Sim_Dm_MIP(IxI)'!CA56/'MIP(IxI)_TFEVP'!CA56)-1)*100,0)</f>
        <v>0</v>
      </c>
      <c r="CB56" s="256">
        <f>IFERROR(((+'Sim_Dm_MIP(IxI)'!CB56/'MIP(IxI)_TFEVP'!CB56)-1)*100,0)</f>
        <v>-2.7755575615628914E-13</v>
      </c>
      <c r="CC56" s="246">
        <f>IFERROR(((+'Sim_Dm_MIP(IxI)'!CC56/'MIP(IxI)_TFEVP'!CC56)-1)*100,0)</f>
        <v>0</v>
      </c>
      <c r="CD56" s="247">
        <f>IFERROR(((+'Sim_Dm_MIP(IxI)'!CD56/'MIP(IxI)_TFEVP'!CD56)-1)*100,0)</f>
        <v>0</v>
      </c>
      <c r="CE56" s="247">
        <f>IFERROR(((+'Sim_Dm_MIP(IxI)'!CE56/'MIP(IxI)_TFEVP'!CE56)-1)*100,0)</f>
        <v>0</v>
      </c>
      <c r="CF56" s="247">
        <f>IFERROR(((+'Sim_Dm_MIP(IxI)'!CF56/'MIP(IxI)_TFEVP'!CF56)-1)*100,0)</f>
        <v>0</v>
      </c>
      <c r="CG56" s="247">
        <f>IFERROR(((+'Sim_Dm_MIP(IxI)'!CG56/'MIP(IxI)_TFEVP'!CG56)-1)*100,0)</f>
        <v>0</v>
      </c>
      <c r="CH56" s="248">
        <f>IFERROR(((+'Sim_Dm_MIP(IxI)'!CH56/'MIP(IxI)_TFEVP'!CH56)-1)*100,0)</f>
        <v>0</v>
      </c>
      <c r="CI56" s="279">
        <f>IFERROR(((+'Sim_Dm_MIP(IxI)'!CI56/'MIP(IxI)_TFEVP'!CI56)-1)*100,0)</f>
        <v>2.2204460492503131E-14</v>
      </c>
    </row>
    <row r="57" spans="1:87" ht="19.5" x14ac:dyDescent="0.25">
      <c r="A57" s="30"/>
      <c r="B57" s="42" t="s">
        <v>48</v>
      </c>
      <c r="C57" s="43" t="s">
        <v>159</v>
      </c>
      <c r="D57" s="246">
        <f>IFERROR(((+'Sim_Dm_MIP(IxI)'!D57/'MIP(IxI)_TFEVP'!D57)-1)*100,0)</f>
        <v>-1.1102230246251565E-13</v>
      </c>
      <c r="E57" s="247">
        <f>IFERROR(((+'Sim_Dm_MIP(IxI)'!E57/'MIP(IxI)_TFEVP'!E57)-1)*100,0)</f>
        <v>1.5543122344752192E-13</v>
      </c>
      <c r="F57" s="247">
        <f>IFERROR(((+'Sim_Dm_MIP(IxI)'!F57/'MIP(IxI)_TFEVP'!F57)-1)*100,0)</f>
        <v>-8.8817841970012523E-14</v>
      </c>
      <c r="G57" s="247">
        <f>IFERROR(((+'Sim_Dm_MIP(IxI)'!G57/'MIP(IxI)_TFEVP'!G57)-1)*100,0)</f>
        <v>1.9984014443252818E-13</v>
      </c>
      <c r="H57" s="247">
        <f>IFERROR(((+'Sim_Dm_MIP(IxI)'!H57/'MIP(IxI)_TFEVP'!H57)-1)*100,0)</f>
        <v>-2.1094237467877974E-13</v>
      </c>
      <c r="I57" s="247">
        <f>IFERROR(((+'Sim_Dm_MIP(IxI)'!I57/'MIP(IxI)_TFEVP'!I57)-1)*100,0)</f>
        <v>2.886579864025407E-13</v>
      </c>
      <c r="J57" s="247">
        <f>IFERROR(((+'Sim_Dm_MIP(IxI)'!J57/'MIP(IxI)_TFEVP'!J57)-1)*100,0)</f>
        <v>6.6613381477509392E-14</v>
      </c>
      <c r="K57" s="247">
        <f>IFERROR(((+'Sim_Dm_MIP(IxI)'!K57/'MIP(IxI)_TFEVP'!K57)-1)*100,0)</f>
        <v>-2.2204460492503131E-13</v>
      </c>
      <c r="L57" s="247">
        <f>IFERROR(((+'Sim_Dm_MIP(IxI)'!L57/'MIP(IxI)_TFEVP'!L57)-1)*100,0)</f>
        <v>3.9968028886505635E-13</v>
      </c>
      <c r="M57" s="247">
        <f>IFERROR(((+'Sim_Dm_MIP(IxI)'!M57/'MIP(IxI)_TFEVP'!M57)-1)*100,0)</f>
        <v>-6.6613381477509392E-14</v>
      </c>
      <c r="N57" s="247">
        <f>IFERROR(((+'Sim_Dm_MIP(IxI)'!N57/'MIP(IxI)_TFEVP'!N57)-1)*100,0)</f>
        <v>-2.2204460492503131E-13</v>
      </c>
      <c r="O57" s="247">
        <f>IFERROR(((+'Sim_Dm_MIP(IxI)'!O57/'MIP(IxI)_TFEVP'!O57)-1)*100,0)</f>
        <v>-5.1070259132757201E-13</v>
      </c>
      <c r="P57" s="247">
        <f>IFERROR(((+'Sim_Dm_MIP(IxI)'!P57/'MIP(IxI)_TFEVP'!P57)-1)*100,0)</f>
        <v>-7.7715611723760958E-14</v>
      </c>
      <c r="Q57" s="247">
        <f>IFERROR(((+'Sim_Dm_MIP(IxI)'!Q57/'MIP(IxI)_TFEVP'!Q57)-1)*100,0)</f>
        <v>-6.6613381477509392E-14</v>
      </c>
      <c r="R57" s="247">
        <f>IFERROR(((+'Sim_Dm_MIP(IxI)'!R57/'MIP(IxI)_TFEVP'!R57)-1)*100,0)</f>
        <v>-1.2212453270876722E-13</v>
      </c>
      <c r="S57" s="247">
        <f>IFERROR(((+'Sim_Dm_MIP(IxI)'!S57/'MIP(IxI)_TFEVP'!S57)-1)*100,0)</f>
        <v>-1.6653345369377348E-13</v>
      </c>
      <c r="T57" s="247">
        <f>IFERROR(((+'Sim_Dm_MIP(IxI)'!T57/'MIP(IxI)_TFEVP'!T57)-1)*100,0)</f>
        <v>8.8817841970012523E-14</v>
      </c>
      <c r="U57" s="247">
        <f>IFERROR(((+'Sim_Dm_MIP(IxI)'!U57/'MIP(IxI)_TFEVP'!U57)-1)*100,0)</f>
        <v>-2.1094237467877974E-13</v>
      </c>
      <c r="V57" s="247">
        <f>IFERROR(((+'Sim_Dm_MIP(IxI)'!V57/'MIP(IxI)_TFEVP'!V57)-1)*100,0)</f>
        <v>1.7763568394002505E-13</v>
      </c>
      <c r="W57" s="247">
        <f>IFERROR(((+'Sim_Dm_MIP(IxI)'!W57/'MIP(IxI)_TFEVP'!W57)-1)*100,0)</f>
        <v>-1.1102230246251565E-14</v>
      </c>
      <c r="X57" s="247">
        <f>IFERROR(((+'Sim_Dm_MIP(IxI)'!X57/'MIP(IxI)_TFEVP'!X57)-1)*100,0)</f>
        <v>5.3290705182007514E-13</v>
      </c>
      <c r="Y57" s="247">
        <f>IFERROR(((+'Sim_Dm_MIP(IxI)'!Y57/'MIP(IxI)_TFEVP'!Y57)-1)*100,0)</f>
        <v>2.2204460492503131E-14</v>
      </c>
      <c r="Z57" s="247">
        <f>IFERROR(((+'Sim_Dm_MIP(IxI)'!Z57/'MIP(IxI)_TFEVP'!Z57)-1)*100,0)</f>
        <v>2.4424906541753444E-13</v>
      </c>
      <c r="AA57" s="247">
        <f>IFERROR(((+'Sim_Dm_MIP(IxI)'!AA57/'MIP(IxI)_TFEVP'!AA57)-1)*100,0)</f>
        <v>2.2204460492503131E-14</v>
      </c>
      <c r="AB57" s="247">
        <f>IFERROR(((+'Sim_Dm_MIP(IxI)'!AB57/'MIP(IxI)_TFEVP'!AB57)-1)*100,0)</f>
        <v>1.1102230246251565E-13</v>
      </c>
      <c r="AC57" s="247">
        <f>IFERROR(((+'Sim_Dm_MIP(IxI)'!AC57/'MIP(IxI)_TFEVP'!AC57)-1)*100,0)</f>
        <v>2.6645352591003757E-13</v>
      </c>
      <c r="AD57" s="247">
        <f>IFERROR(((+'Sim_Dm_MIP(IxI)'!AD57/'MIP(IxI)_TFEVP'!AD57)-1)*100,0)</f>
        <v>3.1086244689504383E-13</v>
      </c>
      <c r="AE57" s="247">
        <f>IFERROR(((+'Sim_Dm_MIP(IxI)'!AE57/'MIP(IxI)_TFEVP'!AE57)-1)*100,0)</f>
        <v>-4.3298697960381105E-13</v>
      </c>
      <c r="AF57" s="247">
        <f>IFERROR(((+'Sim_Dm_MIP(IxI)'!AF57/'MIP(IxI)_TFEVP'!AF57)-1)*100,0)</f>
        <v>-4.7739590058881731E-13</v>
      </c>
      <c r="AG57" s="247">
        <f>IFERROR(((+'Sim_Dm_MIP(IxI)'!AG57/'MIP(IxI)_TFEVP'!AG57)-1)*100,0)</f>
        <v>2.6645352591003757E-13</v>
      </c>
      <c r="AH57" s="247">
        <f>IFERROR(((+'Sim_Dm_MIP(IxI)'!AH57/'MIP(IxI)_TFEVP'!AH57)-1)*100,0)</f>
        <v>3.1086244689504383E-13</v>
      </c>
      <c r="AI57" s="247">
        <f>IFERROR(((+'Sim_Dm_MIP(IxI)'!AI57/'MIP(IxI)_TFEVP'!AI57)-1)*100,0)</f>
        <v>4.4408920985006262E-14</v>
      </c>
      <c r="AJ57" s="247">
        <f>IFERROR(((+'Sim_Dm_MIP(IxI)'!AJ57/'MIP(IxI)_TFEVP'!AJ57)-1)*100,0)</f>
        <v>0</v>
      </c>
      <c r="AK57" s="247">
        <f>IFERROR(((+'Sim_Dm_MIP(IxI)'!AK57/'MIP(IxI)_TFEVP'!AK57)-1)*100,0)</f>
        <v>0</v>
      </c>
      <c r="AL57" s="247">
        <f>IFERROR(((+'Sim_Dm_MIP(IxI)'!AL57/'MIP(IxI)_TFEVP'!AL57)-1)*100,0)</f>
        <v>-1.3322676295501878E-13</v>
      </c>
      <c r="AM57" s="247">
        <f>IFERROR(((+'Sim_Dm_MIP(IxI)'!AM57/'MIP(IxI)_TFEVP'!AM57)-1)*100,0)</f>
        <v>1.1102230246251565E-13</v>
      </c>
      <c r="AN57" s="247">
        <f>IFERROR(((+'Sim_Dm_MIP(IxI)'!AN57/'MIP(IxI)_TFEVP'!AN57)-1)*100,0)</f>
        <v>-2.3314683517128287E-13</v>
      </c>
      <c r="AO57" s="247">
        <f>IFERROR(((+'Sim_Dm_MIP(IxI)'!AO57/'MIP(IxI)_TFEVP'!AO57)-1)*100,0)</f>
        <v>6.6613381477509392E-14</v>
      </c>
      <c r="AP57" s="247">
        <f>IFERROR(((+'Sim_Dm_MIP(IxI)'!AP57/'MIP(IxI)_TFEVP'!AP57)-1)*100,0)</f>
        <v>3.3306690738754696E-13</v>
      </c>
      <c r="AQ57" s="247">
        <f>IFERROR(((+'Sim_Dm_MIP(IxI)'!AQ57/'MIP(IxI)_TFEVP'!AQ57)-1)*100,0)</f>
        <v>-1.8873791418627661E-13</v>
      </c>
      <c r="AR57" s="247">
        <f>IFERROR(((+'Sim_Dm_MIP(IxI)'!AR57/'MIP(IxI)_TFEVP'!AR57)-1)*100,0)</f>
        <v>2.2204460492503131E-13</v>
      </c>
      <c r="AS57" s="247">
        <f>IFERROR(((+'Sim_Dm_MIP(IxI)'!AS57/'MIP(IxI)_TFEVP'!AS57)-1)*100,0)</f>
        <v>1.1102230246251565E-13</v>
      </c>
      <c r="AT57" s="247">
        <f>IFERROR(((+'Sim_Dm_MIP(IxI)'!AT57/'MIP(IxI)_TFEVP'!AT57)-1)*100,0)</f>
        <v>-1.8873791418627661E-13</v>
      </c>
      <c r="AU57" s="247">
        <f>IFERROR(((+'Sim_Dm_MIP(IxI)'!AU57/'MIP(IxI)_TFEVP'!AU57)-1)*100,0)</f>
        <v>-1.7763568394002505E-13</v>
      </c>
      <c r="AV57" s="247">
        <f>IFERROR(((+'Sim_Dm_MIP(IxI)'!AV57/'MIP(IxI)_TFEVP'!AV57)-1)*100,0)</f>
        <v>-2.9976021664879227E-13</v>
      </c>
      <c r="AW57" s="247">
        <f>IFERROR(((+'Sim_Dm_MIP(IxI)'!AW57/'MIP(IxI)_TFEVP'!AW57)-1)*100,0)</f>
        <v>-7.2164496600635175E-13</v>
      </c>
      <c r="AX57" s="247">
        <f>IFERROR(((+'Sim_Dm_MIP(IxI)'!AX57/'MIP(IxI)_TFEVP'!AX57)-1)*100,0)</f>
        <v>-1.1102230246251565E-14</v>
      </c>
      <c r="AY57" s="247">
        <f>IFERROR(((+'Sim_Dm_MIP(IxI)'!AY57/'MIP(IxI)_TFEVP'!AY57)-1)*100,0)</f>
        <v>-2.2204460492503131E-14</v>
      </c>
      <c r="AZ57" s="247">
        <f>IFERROR(((+'Sim_Dm_MIP(IxI)'!AZ57/'MIP(IxI)_TFEVP'!AZ57)-1)*100,0)</f>
        <v>-2.4424906541753444E-13</v>
      </c>
      <c r="BA57" s="247">
        <f>IFERROR(((+'Sim_Dm_MIP(IxI)'!BA57/'MIP(IxI)_TFEVP'!BA57)-1)*100,0)</f>
        <v>5.773159728050814E-13</v>
      </c>
      <c r="BB57" s="247">
        <f>IFERROR(((+'Sim_Dm_MIP(IxI)'!BB57/'MIP(IxI)_TFEVP'!BB57)-1)*100,0)</f>
        <v>0</v>
      </c>
      <c r="BC57" s="247">
        <f>IFERROR(((+'Sim_Dm_MIP(IxI)'!BC57/'MIP(IxI)_TFEVP'!BC57)-1)*100,0)</f>
        <v>-7.7715611723760958E-14</v>
      </c>
      <c r="BD57" s="247">
        <f>IFERROR(((+'Sim_Dm_MIP(IxI)'!BD57/'MIP(IxI)_TFEVP'!BD57)-1)*100,0)</f>
        <v>-1.6653345369377348E-13</v>
      </c>
      <c r="BE57" s="247">
        <f>IFERROR(((+'Sim_Dm_MIP(IxI)'!BE57/'MIP(IxI)_TFEVP'!BE57)-1)*100,0)</f>
        <v>7.1054273576010019E-13</v>
      </c>
      <c r="BF57" s="247">
        <f>IFERROR(((+'Sim_Dm_MIP(IxI)'!BF57/'MIP(IxI)_TFEVP'!BF57)-1)*100,0)</f>
        <v>-6.6613381477509392E-14</v>
      </c>
      <c r="BG57" s="247">
        <f>IFERROR(((+'Sim_Dm_MIP(IxI)'!BG57/'MIP(IxI)_TFEVP'!BG57)-1)*100,0)</f>
        <v>0</v>
      </c>
      <c r="BH57" s="247">
        <f>IFERROR(((+'Sim_Dm_MIP(IxI)'!BH57/'MIP(IxI)_TFEVP'!BH57)-1)*100,0)</f>
        <v>6.6613381477509392E-14</v>
      </c>
      <c r="BI57" s="247">
        <f>IFERROR(((+'Sim_Dm_MIP(IxI)'!BI57/'MIP(IxI)_TFEVP'!BI57)-1)*100,0)</f>
        <v>3.1086244689504383E-13</v>
      </c>
      <c r="BJ57" s="247">
        <f>IFERROR(((+'Sim_Dm_MIP(IxI)'!BJ57/'MIP(IxI)_TFEVP'!BJ57)-1)*100,0)</f>
        <v>-3.5527136788005009E-13</v>
      </c>
      <c r="BK57" s="247">
        <f>IFERROR(((+'Sim_Dm_MIP(IxI)'!BK57/'MIP(IxI)_TFEVP'!BK57)-1)*100,0)</f>
        <v>-9.9920072216264089E-14</v>
      </c>
      <c r="BL57" s="247">
        <f>IFERROR(((+'Sim_Dm_MIP(IxI)'!BL57/'MIP(IxI)_TFEVP'!BL57)-1)*100,0)</f>
        <v>-2.3314683517128287E-13</v>
      </c>
      <c r="BM57" s="247">
        <f>IFERROR(((+'Sim_Dm_MIP(IxI)'!BM57/'MIP(IxI)_TFEVP'!BM57)-1)*100,0)</f>
        <v>1.7763568394002505E-13</v>
      </c>
      <c r="BN57" s="247">
        <f>IFERROR(((+'Sim_Dm_MIP(IxI)'!BN57/'MIP(IxI)_TFEVP'!BN57)-1)*100,0)</f>
        <v>-8.8817841970012523E-14</v>
      </c>
      <c r="BO57" s="247">
        <f>IFERROR(((+'Sim_Dm_MIP(IxI)'!BO57/'MIP(IxI)_TFEVP'!BO57)-1)*100,0)</f>
        <v>1.9984014443252818E-13</v>
      </c>
      <c r="BP57" s="247">
        <f>IFERROR(((+'Sim_Dm_MIP(IxI)'!BP57/'MIP(IxI)_TFEVP'!BP57)-1)*100,0)</f>
        <v>5.1070259132757201E-13</v>
      </c>
      <c r="BQ57" s="247">
        <f>IFERROR(((+'Sim_Dm_MIP(IxI)'!BQ57/'MIP(IxI)_TFEVP'!BQ57)-1)*100,0)</f>
        <v>-9.9920072216264089E-14</v>
      </c>
      <c r="BR57" s="247">
        <f>IFERROR(((+'Sim_Dm_MIP(IxI)'!BR57/'MIP(IxI)_TFEVP'!BR57)-1)*100,0)</f>
        <v>-1.1102230246251565E-14</v>
      </c>
      <c r="BS57" s="247">
        <f>IFERROR(((+'Sim_Dm_MIP(IxI)'!BS57/'MIP(IxI)_TFEVP'!BS57)-1)*100,0)</f>
        <v>4.4408920985006262E-14</v>
      </c>
      <c r="BT57" s="247">
        <f>IFERROR(((+'Sim_Dm_MIP(IxI)'!BT57/'MIP(IxI)_TFEVP'!BT57)-1)*100,0)</f>
        <v>1.9984014443252818E-13</v>
      </c>
      <c r="BU57" s="247">
        <f>IFERROR(((+'Sim_Dm_MIP(IxI)'!BU57/'MIP(IxI)_TFEVP'!BU57)-1)*100,0)</f>
        <v>1.3322676295501878E-13</v>
      </c>
      <c r="BV57" s="247">
        <f>IFERROR(((+'Sim_Dm_MIP(IxI)'!BV57/'MIP(IxI)_TFEVP'!BV57)-1)*100,0)</f>
        <v>2.2204460492503131E-14</v>
      </c>
      <c r="BW57" s="247">
        <f>IFERROR(((+'Sim_Dm_MIP(IxI)'!BW57/'MIP(IxI)_TFEVP'!BW57)-1)*100,0)</f>
        <v>1.1102230246251565E-13</v>
      </c>
      <c r="BX57" s="247">
        <f>IFERROR(((+'Sim_Dm_MIP(IxI)'!BX57/'MIP(IxI)_TFEVP'!BX57)-1)*100,0)</f>
        <v>3.1086244689504383E-13</v>
      </c>
      <c r="BY57" s="247">
        <f>IFERROR(((+'Sim_Dm_MIP(IxI)'!BY57/'MIP(IxI)_TFEVP'!BY57)-1)*100,0)</f>
        <v>-3.4416913763379853E-13</v>
      </c>
      <c r="BZ57" s="247">
        <f>IFERROR(((+'Sim_Dm_MIP(IxI)'!BZ57/'MIP(IxI)_TFEVP'!BZ57)-1)*100,0)</f>
        <v>-3.1086244689504383E-13</v>
      </c>
      <c r="CA57" s="265">
        <f>IFERROR(((+'Sim_Dm_MIP(IxI)'!CA57/'MIP(IxI)_TFEVP'!CA57)-1)*100,0)</f>
        <v>0</v>
      </c>
      <c r="CB57" s="256">
        <f>IFERROR(((+'Sim_Dm_MIP(IxI)'!CB57/'MIP(IxI)_TFEVP'!CB57)-1)*100,0)</f>
        <v>1.7763568394002505E-13</v>
      </c>
      <c r="CC57" s="246">
        <f>IFERROR(((+'Sim_Dm_MIP(IxI)'!CC57/'MIP(IxI)_TFEVP'!CC57)-1)*100,0)</f>
        <v>0</v>
      </c>
      <c r="CD57" s="247">
        <f>IFERROR(((+'Sim_Dm_MIP(IxI)'!CD57/'MIP(IxI)_TFEVP'!CD57)-1)*100,0)</f>
        <v>0</v>
      </c>
      <c r="CE57" s="247">
        <f>IFERROR(((+'Sim_Dm_MIP(IxI)'!CE57/'MIP(IxI)_TFEVP'!CE57)-1)*100,0)</f>
        <v>0</v>
      </c>
      <c r="CF57" s="247">
        <f>IFERROR(((+'Sim_Dm_MIP(IxI)'!CF57/'MIP(IxI)_TFEVP'!CF57)-1)*100,0)</f>
        <v>0</v>
      </c>
      <c r="CG57" s="247">
        <f>IFERROR(((+'Sim_Dm_MIP(IxI)'!CG57/'MIP(IxI)_TFEVP'!CG57)-1)*100,0)</f>
        <v>0</v>
      </c>
      <c r="CH57" s="248">
        <f>IFERROR(((+'Sim_Dm_MIP(IxI)'!CH57/'MIP(IxI)_TFEVP'!CH57)-1)*100,0)</f>
        <v>0</v>
      </c>
      <c r="CI57" s="279">
        <f>IFERROR(((+'Sim_Dm_MIP(IxI)'!CI57/'MIP(IxI)_TFEVP'!CI57)-1)*100,0)</f>
        <v>1.1102230246251565E-13</v>
      </c>
    </row>
    <row r="58" spans="1:87" ht="19.5" x14ac:dyDescent="0.25">
      <c r="A58" s="30"/>
      <c r="B58" s="42" t="s">
        <v>49</v>
      </c>
      <c r="C58" s="43" t="s">
        <v>160</v>
      </c>
      <c r="D58" s="246">
        <f>IFERROR(((+'Sim_Dm_MIP(IxI)'!D58/'MIP(IxI)_TFEVP'!D58)-1)*100,0)</f>
        <v>0</v>
      </c>
      <c r="E58" s="247">
        <f>IFERROR(((+'Sim_Dm_MIP(IxI)'!E58/'MIP(IxI)_TFEVP'!E58)-1)*100,0)</f>
        <v>2.2204460492503131E-13</v>
      </c>
      <c r="F58" s="247">
        <f>IFERROR(((+'Sim_Dm_MIP(IxI)'!F58/'MIP(IxI)_TFEVP'!F58)-1)*100,0)</f>
        <v>3.1086244689504383E-13</v>
      </c>
      <c r="G58" s="247">
        <f>IFERROR(((+'Sim_Dm_MIP(IxI)'!G58/'MIP(IxI)_TFEVP'!G58)-1)*100,0)</f>
        <v>4.4408920985006262E-14</v>
      </c>
      <c r="H58" s="247">
        <f>IFERROR(((+'Sim_Dm_MIP(IxI)'!H58/'MIP(IxI)_TFEVP'!H58)-1)*100,0)</f>
        <v>-5.5511151231257827E-14</v>
      </c>
      <c r="I58" s="247">
        <f>IFERROR(((+'Sim_Dm_MIP(IxI)'!I58/'MIP(IxI)_TFEVP'!I58)-1)*100,0)</f>
        <v>2.6645352591003757E-13</v>
      </c>
      <c r="J58" s="247">
        <f>IFERROR(((+'Sim_Dm_MIP(IxI)'!J58/'MIP(IxI)_TFEVP'!J58)-1)*100,0)</f>
        <v>-4.6629367034256575E-13</v>
      </c>
      <c r="K58" s="247">
        <f>IFERROR(((+'Sim_Dm_MIP(IxI)'!K58/'MIP(IxI)_TFEVP'!K58)-1)*100,0)</f>
        <v>-9.9920072216264089E-14</v>
      </c>
      <c r="L58" s="247">
        <f>IFERROR(((+'Sim_Dm_MIP(IxI)'!L58/'MIP(IxI)_TFEVP'!L58)-1)*100,0)</f>
        <v>-2.9976021664879227E-13</v>
      </c>
      <c r="M58" s="247">
        <f>IFERROR(((+'Sim_Dm_MIP(IxI)'!M58/'MIP(IxI)_TFEVP'!M58)-1)*100,0)</f>
        <v>-1.1102230246251565E-13</v>
      </c>
      <c r="N58" s="247">
        <f>IFERROR(((+'Sim_Dm_MIP(IxI)'!N58/'MIP(IxI)_TFEVP'!N58)-1)*100,0)</f>
        <v>-1.5543122344752192E-13</v>
      </c>
      <c r="O58" s="247">
        <f>IFERROR(((+'Sim_Dm_MIP(IxI)'!O58/'MIP(IxI)_TFEVP'!O58)-1)*100,0)</f>
        <v>-2.3314683517128287E-13</v>
      </c>
      <c r="P58" s="247">
        <f>IFERROR(((+'Sim_Dm_MIP(IxI)'!P58/'MIP(IxI)_TFEVP'!P58)-1)*100,0)</f>
        <v>-5.5511151231257827E-14</v>
      </c>
      <c r="Q58" s="247">
        <f>IFERROR(((+'Sim_Dm_MIP(IxI)'!Q58/'MIP(IxI)_TFEVP'!Q58)-1)*100,0)</f>
        <v>2.2204460492503131E-14</v>
      </c>
      <c r="R58" s="247">
        <f>IFERROR(((+'Sim_Dm_MIP(IxI)'!R58/'MIP(IxI)_TFEVP'!R58)-1)*100,0)</f>
        <v>4.4408920985006262E-14</v>
      </c>
      <c r="S58" s="247">
        <f>IFERROR(((+'Sim_Dm_MIP(IxI)'!S58/'MIP(IxI)_TFEVP'!S58)-1)*100,0)</f>
        <v>-3.6637359812630166E-13</v>
      </c>
      <c r="T58" s="247">
        <f>IFERROR(((+'Sim_Dm_MIP(IxI)'!T58/'MIP(IxI)_TFEVP'!T58)-1)*100,0)</f>
        <v>1.3322676295501878E-13</v>
      </c>
      <c r="U58" s="247">
        <f>IFERROR(((+'Sim_Dm_MIP(IxI)'!U58/'MIP(IxI)_TFEVP'!U58)-1)*100,0)</f>
        <v>-3.7747582837255322E-13</v>
      </c>
      <c r="V58" s="247">
        <f>IFERROR(((+'Sim_Dm_MIP(IxI)'!V58/'MIP(IxI)_TFEVP'!V58)-1)*100,0)</f>
        <v>3.3306690738754696E-13</v>
      </c>
      <c r="W58" s="247">
        <f>IFERROR(((+'Sim_Dm_MIP(IxI)'!W58/'MIP(IxI)_TFEVP'!W58)-1)*100,0)</f>
        <v>-3.9968028886505635E-13</v>
      </c>
      <c r="X58" s="247">
        <f>IFERROR(((+'Sim_Dm_MIP(IxI)'!X58/'MIP(IxI)_TFEVP'!X58)-1)*100,0)</f>
        <v>2.2204460492503131E-13</v>
      </c>
      <c r="Y58" s="247">
        <f>IFERROR(((+'Sim_Dm_MIP(IxI)'!Y58/'MIP(IxI)_TFEVP'!Y58)-1)*100,0)</f>
        <v>1.1102230246251565E-13</v>
      </c>
      <c r="Z58" s="247">
        <f>IFERROR(((+'Sim_Dm_MIP(IxI)'!Z58/'MIP(IxI)_TFEVP'!Z58)-1)*100,0)</f>
        <v>4.4408920985006262E-14</v>
      </c>
      <c r="AA58" s="247">
        <f>IFERROR(((+'Sim_Dm_MIP(IxI)'!AA58/'MIP(IxI)_TFEVP'!AA58)-1)*100,0)</f>
        <v>2.2204460492503131E-13</v>
      </c>
      <c r="AB58" s="247">
        <f>IFERROR(((+'Sim_Dm_MIP(IxI)'!AB58/'MIP(IxI)_TFEVP'!AB58)-1)*100,0)</f>
        <v>1.3322676295501878E-13</v>
      </c>
      <c r="AC58" s="247">
        <f>IFERROR(((+'Sim_Dm_MIP(IxI)'!AC58/'MIP(IxI)_TFEVP'!AC58)-1)*100,0)</f>
        <v>2.886579864025407E-13</v>
      </c>
      <c r="AD58" s="247">
        <f>IFERROR(((+'Sim_Dm_MIP(IxI)'!AD58/'MIP(IxI)_TFEVP'!AD58)-1)*100,0)</f>
        <v>4.2188474935755949E-13</v>
      </c>
      <c r="AE58" s="247">
        <f>IFERROR(((+'Sim_Dm_MIP(IxI)'!AE58/'MIP(IxI)_TFEVP'!AE58)-1)*100,0)</f>
        <v>-1.4432899320127035E-13</v>
      </c>
      <c r="AF58" s="247">
        <f>IFERROR(((+'Sim_Dm_MIP(IxI)'!AF58/'MIP(IxI)_TFEVP'!AF58)-1)*100,0)</f>
        <v>-4.5519144009631418E-13</v>
      </c>
      <c r="AG58" s="247">
        <f>IFERROR(((+'Sim_Dm_MIP(IxI)'!AG58/'MIP(IxI)_TFEVP'!AG58)-1)*100,0)</f>
        <v>4.4408920985006262E-14</v>
      </c>
      <c r="AH58" s="247">
        <f>IFERROR(((+'Sim_Dm_MIP(IxI)'!AH58/'MIP(IxI)_TFEVP'!AH58)-1)*100,0)</f>
        <v>3.7747582837255322E-13</v>
      </c>
      <c r="AI58" s="247">
        <f>IFERROR(((+'Sim_Dm_MIP(IxI)'!AI58/'MIP(IxI)_TFEVP'!AI58)-1)*100,0)</f>
        <v>1.3322676295501878E-13</v>
      </c>
      <c r="AJ58" s="247">
        <f>IFERROR(((+'Sim_Dm_MIP(IxI)'!AJ58/'MIP(IxI)_TFEVP'!AJ58)-1)*100,0)</f>
        <v>0</v>
      </c>
      <c r="AK58" s="247">
        <f>IFERROR(((+'Sim_Dm_MIP(IxI)'!AK58/'MIP(IxI)_TFEVP'!AK58)-1)*100,0)</f>
        <v>2.2204460492503131E-14</v>
      </c>
      <c r="AL58" s="247">
        <f>IFERROR(((+'Sim_Dm_MIP(IxI)'!AL58/'MIP(IxI)_TFEVP'!AL58)-1)*100,0)</f>
        <v>-1.7763568394002505E-13</v>
      </c>
      <c r="AM58" s="247">
        <f>IFERROR(((+'Sim_Dm_MIP(IxI)'!AM58/'MIP(IxI)_TFEVP'!AM58)-1)*100,0)</f>
        <v>1.7763568394002505E-13</v>
      </c>
      <c r="AN58" s="247">
        <f>IFERROR(((+'Sim_Dm_MIP(IxI)'!AN58/'MIP(IxI)_TFEVP'!AN58)-1)*100,0)</f>
        <v>-2.9976021664879227E-13</v>
      </c>
      <c r="AO58" s="247">
        <f>IFERROR(((+'Sim_Dm_MIP(IxI)'!AO58/'MIP(IxI)_TFEVP'!AO58)-1)*100,0)</f>
        <v>-1.1102230246251565E-13</v>
      </c>
      <c r="AP58" s="247">
        <f>IFERROR(((+'Sim_Dm_MIP(IxI)'!AP58/'MIP(IxI)_TFEVP'!AP58)-1)*100,0)</f>
        <v>-1.9984014443252818E-13</v>
      </c>
      <c r="AQ58" s="247">
        <f>IFERROR(((+'Sim_Dm_MIP(IxI)'!AQ58/'MIP(IxI)_TFEVP'!AQ58)-1)*100,0)</f>
        <v>-1.5543122344752192E-13</v>
      </c>
      <c r="AR58" s="247">
        <f>IFERROR(((+'Sim_Dm_MIP(IxI)'!AR58/'MIP(IxI)_TFEVP'!AR58)-1)*100,0)</f>
        <v>-1.6653345369377348E-13</v>
      </c>
      <c r="AS58" s="247">
        <f>IFERROR(((+'Sim_Dm_MIP(IxI)'!AS58/'MIP(IxI)_TFEVP'!AS58)-1)*100,0)</f>
        <v>-6.6613381477509392E-14</v>
      </c>
      <c r="AT58" s="247">
        <f>IFERROR(((+'Sim_Dm_MIP(IxI)'!AT58/'MIP(IxI)_TFEVP'!AT58)-1)*100,0)</f>
        <v>-3.3306690738754696E-13</v>
      </c>
      <c r="AU58" s="247">
        <f>IFERROR(((+'Sim_Dm_MIP(IxI)'!AU58/'MIP(IxI)_TFEVP'!AU58)-1)*100,0)</f>
        <v>-1.4432899320127035E-13</v>
      </c>
      <c r="AV58" s="247">
        <f>IFERROR(((+'Sim_Dm_MIP(IxI)'!AV58/'MIP(IxI)_TFEVP'!AV58)-1)*100,0)</f>
        <v>-1.3322676295501878E-13</v>
      </c>
      <c r="AW58" s="247">
        <f>IFERROR(((+'Sim_Dm_MIP(IxI)'!AW58/'MIP(IxI)_TFEVP'!AW58)-1)*100,0)</f>
        <v>-6.6613381477509392E-14</v>
      </c>
      <c r="AX58" s="247">
        <f>IFERROR(((+'Sim_Dm_MIP(IxI)'!AX58/'MIP(IxI)_TFEVP'!AX58)-1)*100,0)</f>
        <v>-2.3314683517128287E-13</v>
      </c>
      <c r="AY58" s="247">
        <f>IFERROR(((+'Sim_Dm_MIP(IxI)'!AY58/'MIP(IxI)_TFEVP'!AY58)-1)*100,0)</f>
        <v>-1.8873791418627661E-13</v>
      </c>
      <c r="AZ58" s="247">
        <f>IFERROR(((+'Sim_Dm_MIP(IxI)'!AZ58/'MIP(IxI)_TFEVP'!AZ58)-1)*100,0)</f>
        <v>-2.1094237467877974E-13</v>
      </c>
      <c r="BA58" s="247">
        <f>IFERROR(((+'Sim_Dm_MIP(IxI)'!BA58/'MIP(IxI)_TFEVP'!BA58)-1)*100,0)</f>
        <v>3.3306690738754696E-13</v>
      </c>
      <c r="BB58" s="247">
        <f>IFERROR(((+'Sim_Dm_MIP(IxI)'!BB58/'MIP(IxI)_TFEVP'!BB58)-1)*100,0)</f>
        <v>2.886579864025407E-13</v>
      </c>
      <c r="BC58" s="247">
        <f>IFERROR(((+'Sim_Dm_MIP(IxI)'!BC58/'MIP(IxI)_TFEVP'!BC58)-1)*100,0)</f>
        <v>4.4408920985006262E-14</v>
      </c>
      <c r="BD58" s="247">
        <f>IFERROR(((+'Sim_Dm_MIP(IxI)'!BD58/'MIP(IxI)_TFEVP'!BD58)-1)*100,0)</f>
        <v>8.8817841970012523E-14</v>
      </c>
      <c r="BE58" s="247">
        <f>IFERROR(((+'Sim_Dm_MIP(IxI)'!BE58/'MIP(IxI)_TFEVP'!BE58)-1)*100,0)</f>
        <v>5.3290705182007514E-13</v>
      </c>
      <c r="BF58" s="247">
        <f>IFERROR(((+'Sim_Dm_MIP(IxI)'!BF58/'MIP(IxI)_TFEVP'!BF58)-1)*100,0)</f>
        <v>2.2204460492503131E-14</v>
      </c>
      <c r="BG58" s="247">
        <f>IFERROR(((+'Sim_Dm_MIP(IxI)'!BG58/'MIP(IxI)_TFEVP'!BG58)-1)*100,0)</f>
        <v>-2.7755575615628914E-13</v>
      </c>
      <c r="BH58" s="247">
        <f>IFERROR(((+'Sim_Dm_MIP(IxI)'!BH58/'MIP(IxI)_TFEVP'!BH58)-1)*100,0)</f>
        <v>-2.3314683517128287E-13</v>
      </c>
      <c r="BI58" s="247">
        <f>IFERROR(((+'Sim_Dm_MIP(IxI)'!BI58/'MIP(IxI)_TFEVP'!BI58)-1)*100,0)</f>
        <v>2.6645352591003757E-13</v>
      </c>
      <c r="BJ58" s="247">
        <f>IFERROR(((+'Sim_Dm_MIP(IxI)'!BJ58/'MIP(IxI)_TFEVP'!BJ58)-1)*100,0)</f>
        <v>-3.7747582837255322E-13</v>
      </c>
      <c r="BK58" s="247">
        <f>IFERROR(((+'Sim_Dm_MIP(IxI)'!BK58/'MIP(IxI)_TFEVP'!BK58)-1)*100,0)</f>
        <v>1.1102230246251565E-13</v>
      </c>
      <c r="BL58" s="247">
        <f>IFERROR(((+'Sim_Dm_MIP(IxI)'!BL58/'MIP(IxI)_TFEVP'!BL58)-1)*100,0)</f>
        <v>-3.7747582837255322E-13</v>
      </c>
      <c r="BM58" s="247">
        <f>IFERROR(((+'Sim_Dm_MIP(IxI)'!BM58/'MIP(IxI)_TFEVP'!BM58)-1)*100,0)</f>
        <v>1.1102230246251565E-13</v>
      </c>
      <c r="BN58" s="247">
        <f>IFERROR(((+'Sim_Dm_MIP(IxI)'!BN58/'MIP(IxI)_TFEVP'!BN58)-1)*100,0)</f>
        <v>-9.9920072216264089E-14</v>
      </c>
      <c r="BO58" s="247">
        <f>IFERROR(((+'Sim_Dm_MIP(IxI)'!BO58/'MIP(IxI)_TFEVP'!BO58)-1)*100,0)</f>
        <v>3.7747582837255322E-13</v>
      </c>
      <c r="BP58" s="247">
        <f>IFERROR(((+'Sim_Dm_MIP(IxI)'!BP58/'MIP(IxI)_TFEVP'!BP58)-1)*100,0)</f>
        <v>1.1102230246251565E-13</v>
      </c>
      <c r="BQ58" s="247">
        <f>IFERROR(((+'Sim_Dm_MIP(IxI)'!BQ58/'MIP(IxI)_TFEVP'!BQ58)-1)*100,0)</f>
        <v>-1.7763568394002505E-13</v>
      </c>
      <c r="BR58" s="247">
        <f>IFERROR(((+'Sim_Dm_MIP(IxI)'!BR58/'MIP(IxI)_TFEVP'!BR58)-1)*100,0)</f>
        <v>2.2204460492503131E-14</v>
      </c>
      <c r="BS58" s="247">
        <f>IFERROR(((+'Sim_Dm_MIP(IxI)'!BS58/'MIP(IxI)_TFEVP'!BS58)-1)*100,0)</f>
        <v>4.4408920985006262E-13</v>
      </c>
      <c r="BT58" s="247">
        <f>IFERROR(((+'Sim_Dm_MIP(IxI)'!BT58/'MIP(IxI)_TFEVP'!BT58)-1)*100,0)</f>
        <v>-4.4408920985006262E-14</v>
      </c>
      <c r="BU58" s="247">
        <f>IFERROR(((+'Sim_Dm_MIP(IxI)'!BU58/'MIP(IxI)_TFEVP'!BU58)-1)*100,0)</f>
        <v>1.3322676295501878E-13</v>
      </c>
      <c r="BV58" s="247">
        <f>IFERROR(((+'Sim_Dm_MIP(IxI)'!BV58/'MIP(IxI)_TFEVP'!BV58)-1)*100,0)</f>
        <v>1.3322676295501878E-13</v>
      </c>
      <c r="BW58" s="247">
        <f>IFERROR(((+'Sim_Dm_MIP(IxI)'!BW58/'MIP(IxI)_TFEVP'!BW58)-1)*100,0)</f>
        <v>6.6613381477509392E-14</v>
      </c>
      <c r="BX58" s="247">
        <f>IFERROR(((+'Sim_Dm_MIP(IxI)'!BX58/'MIP(IxI)_TFEVP'!BX58)-1)*100,0)</f>
        <v>1.1102230246251565E-13</v>
      </c>
      <c r="BY58" s="247">
        <f>IFERROR(((+'Sim_Dm_MIP(IxI)'!BY58/'MIP(IxI)_TFEVP'!BY58)-1)*100,0)</f>
        <v>1.9984014443252818E-13</v>
      </c>
      <c r="BZ58" s="247">
        <f>IFERROR(((+'Sim_Dm_MIP(IxI)'!BZ58/'MIP(IxI)_TFEVP'!BZ58)-1)*100,0)</f>
        <v>-1.9984014443252818E-13</v>
      </c>
      <c r="CA58" s="265">
        <f>IFERROR(((+'Sim_Dm_MIP(IxI)'!CA58/'MIP(IxI)_TFEVP'!CA58)-1)*100,0)</f>
        <v>0</v>
      </c>
      <c r="CB58" s="256">
        <f>IFERROR(((+'Sim_Dm_MIP(IxI)'!CB58/'MIP(IxI)_TFEVP'!CB58)-1)*100,0)</f>
        <v>-7.7715611723760958E-14</v>
      </c>
      <c r="CC58" s="246">
        <f>IFERROR(((+'Sim_Dm_MIP(IxI)'!CC58/'MIP(IxI)_TFEVP'!CC58)-1)*100,0)</f>
        <v>0</v>
      </c>
      <c r="CD58" s="247">
        <f>IFERROR(((+'Sim_Dm_MIP(IxI)'!CD58/'MIP(IxI)_TFEVP'!CD58)-1)*100,0)</f>
        <v>0</v>
      </c>
      <c r="CE58" s="247">
        <f>IFERROR(((+'Sim_Dm_MIP(IxI)'!CE58/'MIP(IxI)_TFEVP'!CE58)-1)*100,0)</f>
        <v>0</v>
      </c>
      <c r="CF58" s="247">
        <f>IFERROR(((+'Sim_Dm_MIP(IxI)'!CF58/'MIP(IxI)_TFEVP'!CF58)-1)*100,0)</f>
        <v>0</v>
      </c>
      <c r="CG58" s="247">
        <f>IFERROR(((+'Sim_Dm_MIP(IxI)'!CG58/'MIP(IxI)_TFEVP'!CG58)-1)*100,0)</f>
        <v>0</v>
      </c>
      <c r="CH58" s="248">
        <f>IFERROR(((+'Sim_Dm_MIP(IxI)'!CH58/'MIP(IxI)_TFEVP'!CH58)-1)*100,0)</f>
        <v>0</v>
      </c>
      <c r="CI58" s="279">
        <f>IFERROR(((+'Sim_Dm_MIP(IxI)'!CI58/'MIP(IxI)_TFEVP'!CI58)-1)*100,0)</f>
        <v>8.8817841970012523E-14</v>
      </c>
    </row>
    <row r="59" spans="1:87" ht="19.5" x14ac:dyDescent="0.25">
      <c r="A59" s="30"/>
      <c r="B59" s="42" t="s">
        <v>50</v>
      </c>
      <c r="C59" s="43" t="s">
        <v>161</v>
      </c>
      <c r="D59" s="246">
        <f>IFERROR(((+'Sim_Dm_MIP(IxI)'!D59/'MIP(IxI)_TFEVP'!D59)-1)*100,0)</f>
        <v>-3.8857805861880479E-13</v>
      </c>
      <c r="E59" s="247">
        <f>IFERROR(((+'Sim_Dm_MIP(IxI)'!E59/'MIP(IxI)_TFEVP'!E59)-1)*100,0)</f>
        <v>3.3306690738754696E-13</v>
      </c>
      <c r="F59" s="247">
        <f>IFERROR(((+'Sim_Dm_MIP(IxI)'!F59/'MIP(IxI)_TFEVP'!F59)-1)*100,0)</f>
        <v>-2.9976021664879227E-13</v>
      </c>
      <c r="G59" s="247">
        <f>IFERROR(((+'Sim_Dm_MIP(IxI)'!G59/'MIP(IxI)_TFEVP'!G59)-1)*100,0)</f>
        <v>2.6645352591003757E-13</v>
      </c>
      <c r="H59" s="247">
        <f>IFERROR(((+'Sim_Dm_MIP(IxI)'!H59/'MIP(IxI)_TFEVP'!H59)-1)*100,0)</f>
        <v>-1.2212453270876722E-13</v>
      </c>
      <c r="I59" s="247">
        <f>IFERROR(((+'Sim_Dm_MIP(IxI)'!I59/'MIP(IxI)_TFEVP'!I59)-1)*100,0)</f>
        <v>3.3306690738754696E-13</v>
      </c>
      <c r="J59" s="247">
        <f>IFERROR(((+'Sim_Dm_MIP(IxI)'!J59/'MIP(IxI)_TFEVP'!J59)-1)*100,0)</f>
        <v>-2.55351295663786E-13</v>
      </c>
      <c r="K59" s="247">
        <f>IFERROR(((+'Sim_Dm_MIP(IxI)'!K59/'MIP(IxI)_TFEVP'!K59)-1)*100,0)</f>
        <v>-2.2204460492503131E-13</v>
      </c>
      <c r="L59" s="247">
        <f>IFERROR(((+'Sim_Dm_MIP(IxI)'!L59/'MIP(IxI)_TFEVP'!L59)-1)*100,0)</f>
        <v>6.2172489379008766E-13</v>
      </c>
      <c r="M59" s="247">
        <f>IFERROR(((+'Sim_Dm_MIP(IxI)'!M59/'MIP(IxI)_TFEVP'!M59)-1)*100,0)</f>
        <v>1.3322676295501878E-13</v>
      </c>
      <c r="N59" s="247">
        <f>IFERROR(((+'Sim_Dm_MIP(IxI)'!N59/'MIP(IxI)_TFEVP'!N59)-1)*100,0)</f>
        <v>8.8817841970012523E-14</v>
      </c>
      <c r="O59" s="247">
        <f>IFERROR(((+'Sim_Dm_MIP(IxI)'!O59/'MIP(IxI)_TFEVP'!O59)-1)*100,0)</f>
        <v>-4.4408920985006262E-14</v>
      </c>
      <c r="P59" s="247">
        <f>IFERROR(((+'Sim_Dm_MIP(IxI)'!P59/'MIP(IxI)_TFEVP'!P59)-1)*100,0)</f>
        <v>-1.1102230246251565E-13</v>
      </c>
      <c r="Q59" s="247">
        <f>IFERROR(((+'Sim_Dm_MIP(IxI)'!Q59/'MIP(IxI)_TFEVP'!Q59)-1)*100,0)</f>
        <v>1.5543122344752192E-13</v>
      </c>
      <c r="R59" s="247">
        <f>IFERROR(((+'Sim_Dm_MIP(IxI)'!R59/'MIP(IxI)_TFEVP'!R59)-1)*100,0)</f>
        <v>-1.7763568394002505E-13</v>
      </c>
      <c r="S59" s="247">
        <f>IFERROR(((+'Sim_Dm_MIP(IxI)'!S59/'MIP(IxI)_TFEVP'!S59)-1)*100,0)</f>
        <v>2.2204460492503131E-13</v>
      </c>
      <c r="T59" s="247">
        <f>IFERROR(((+'Sim_Dm_MIP(IxI)'!T59/'MIP(IxI)_TFEVP'!T59)-1)*100,0)</f>
        <v>2.6645352591003757E-13</v>
      </c>
      <c r="U59" s="247">
        <f>IFERROR(((+'Sim_Dm_MIP(IxI)'!U59/'MIP(IxI)_TFEVP'!U59)-1)*100,0)</f>
        <v>-3.9968028886505635E-13</v>
      </c>
      <c r="V59" s="247">
        <f>IFERROR(((+'Sim_Dm_MIP(IxI)'!V59/'MIP(IxI)_TFEVP'!V59)-1)*100,0)</f>
        <v>3.1086244689504383E-13</v>
      </c>
      <c r="W59" s="247">
        <f>IFERROR(((+'Sim_Dm_MIP(IxI)'!W59/'MIP(IxI)_TFEVP'!W59)-1)*100,0)</f>
        <v>0</v>
      </c>
      <c r="X59" s="247">
        <f>IFERROR(((+'Sim_Dm_MIP(IxI)'!X59/'MIP(IxI)_TFEVP'!X59)-1)*100,0)</f>
        <v>2.886579864025407E-13</v>
      </c>
      <c r="Y59" s="247">
        <f>IFERROR(((+'Sim_Dm_MIP(IxI)'!Y59/'MIP(IxI)_TFEVP'!Y59)-1)*100,0)</f>
        <v>-5.2180482157382357E-13</v>
      </c>
      <c r="Z59" s="247">
        <f>IFERROR(((+'Sim_Dm_MIP(IxI)'!Z59/'MIP(IxI)_TFEVP'!Z59)-1)*100,0)</f>
        <v>2.2204460492503131E-13</v>
      </c>
      <c r="AA59" s="247">
        <f>IFERROR(((+'Sim_Dm_MIP(IxI)'!AA59/'MIP(IxI)_TFEVP'!AA59)-1)*100,0)</f>
        <v>-5.5511151231257827E-14</v>
      </c>
      <c r="AB59" s="247">
        <f>IFERROR(((+'Sim_Dm_MIP(IxI)'!AB59/'MIP(IxI)_TFEVP'!AB59)-1)*100,0)</f>
        <v>4.6629367034256575E-13</v>
      </c>
      <c r="AC59" s="247">
        <f>IFERROR(((+'Sim_Dm_MIP(IxI)'!AC59/'MIP(IxI)_TFEVP'!AC59)-1)*100,0)</f>
        <v>4.8849813083506888E-13</v>
      </c>
      <c r="AD59" s="247">
        <f>IFERROR(((+'Sim_Dm_MIP(IxI)'!AD59/'MIP(IxI)_TFEVP'!AD59)-1)*100,0)</f>
        <v>2.2204460492503131E-13</v>
      </c>
      <c r="AE59" s="247">
        <f>IFERROR(((+'Sim_Dm_MIP(IxI)'!AE59/'MIP(IxI)_TFEVP'!AE59)-1)*100,0)</f>
        <v>-2.4424906541753444E-13</v>
      </c>
      <c r="AF59" s="247">
        <f>IFERROR(((+'Sim_Dm_MIP(IxI)'!AF59/'MIP(IxI)_TFEVP'!AF59)-1)*100,0)</f>
        <v>-3.9968028886505635E-13</v>
      </c>
      <c r="AG59" s="247">
        <f>IFERROR(((+'Sim_Dm_MIP(IxI)'!AG59/'MIP(IxI)_TFEVP'!AG59)-1)*100,0)</f>
        <v>3.5527136788005009E-13</v>
      </c>
      <c r="AH59" s="247">
        <f>IFERROR(((+'Sim_Dm_MIP(IxI)'!AH59/'MIP(IxI)_TFEVP'!AH59)-1)*100,0)</f>
        <v>3.5527136788005009E-13</v>
      </c>
      <c r="AI59" s="247">
        <f>IFERROR(((+'Sim_Dm_MIP(IxI)'!AI59/'MIP(IxI)_TFEVP'!AI59)-1)*100,0)</f>
        <v>2.2204460492503131E-13</v>
      </c>
      <c r="AJ59" s="247">
        <f>IFERROR(((+'Sim_Dm_MIP(IxI)'!AJ59/'MIP(IxI)_TFEVP'!AJ59)-1)*100,0)</f>
        <v>0</v>
      </c>
      <c r="AK59" s="247">
        <f>IFERROR(((+'Sim_Dm_MIP(IxI)'!AK59/'MIP(IxI)_TFEVP'!AK59)-1)*100,0)</f>
        <v>-2.3314683517128287E-13</v>
      </c>
      <c r="AL59" s="247">
        <f>IFERROR(((+'Sim_Dm_MIP(IxI)'!AL59/'MIP(IxI)_TFEVP'!AL59)-1)*100,0)</f>
        <v>-3.3306690738754696E-14</v>
      </c>
      <c r="AM59" s="247">
        <f>IFERROR(((+'Sim_Dm_MIP(IxI)'!AM59/'MIP(IxI)_TFEVP'!AM59)-1)*100,0)</f>
        <v>-1.2212453270876722E-13</v>
      </c>
      <c r="AN59" s="247">
        <f>IFERROR(((+'Sim_Dm_MIP(IxI)'!AN59/'MIP(IxI)_TFEVP'!AN59)-1)*100,0)</f>
        <v>-2.886579864025407E-13</v>
      </c>
      <c r="AO59" s="247">
        <f>IFERROR(((+'Sim_Dm_MIP(IxI)'!AO59/'MIP(IxI)_TFEVP'!AO59)-1)*100,0)</f>
        <v>2.6645352591003757E-13</v>
      </c>
      <c r="AP59" s="247">
        <f>IFERROR(((+'Sim_Dm_MIP(IxI)'!AP59/'MIP(IxI)_TFEVP'!AP59)-1)*100,0)</f>
        <v>1.1102230246251565E-13</v>
      </c>
      <c r="AQ59" s="247">
        <f>IFERROR(((+'Sim_Dm_MIP(IxI)'!AQ59/'MIP(IxI)_TFEVP'!AQ59)-1)*100,0)</f>
        <v>-2.4424906541753444E-13</v>
      </c>
      <c r="AR59" s="247">
        <f>IFERROR(((+'Sim_Dm_MIP(IxI)'!AR59/'MIP(IxI)_TFEVP'!AR59)-1)*100,0)</f>
        <v>-1.1102230246251565E-13</v>
      </c>
      <c r="AS59" s="247">
        <f>IFERROR(((+'Sim_Dm_MIP(IxI)'!AS59/'MIP(IxI)_TFEVP'!AS59)-1)*100,0)</f>
        <v>2.2204460492503131E-14</v>
      </c>
      <c r="AT59" s="247">
        <f>IFERROR(((+'Sim_Dm_MIP(IxI)'!AT59/'MIP(IxI)_TFEVP'!AT59)-1)*100,0)</f>
        <v>-3.8857805861880479E-13</v>
      </c>
      <c r="AU59" s="247">
        <f>IFERROR(((+'Sim_Dm_MIP(IxI)'!AU59/'MIP(IxI)_TFEVP'!AU59)-1)*100,0)</f>
        <v>-2.4424906541753444E-13</v>
      </c>
      <c r="AV59" s="247">
        <f>IFERROR(((+'Sim_Dm_MIP(IxI)'!AV59/'MIP(IxI)_TFEVP'!AV59)-1)*100,0)</f>
        <v>-9.9920072216264089E-14</v>
      </c>
      <c r="AW59" s="247">
        <f>IFERROR(((+'Sim_Dm_MIP(IxI)'!AW59/'MIP(IxI)_TFEVP'!AW59)-1)*100,0)</f>
        <v>-2.4424906541753444E-13</v>
      </c>
      <c r="AX59" s="247">
        <f>IFERROR(((+'Sim_Dm_MIP(IxI)'!AX59/'MIP(IxI)_TFEVP'!AX59)-1)*100,0)</f>
        <v>8.8817841970012523E-14</v>
      </c>
      <c r="AY59" s="247">
        <f>IFERROR(((+'Sim_Dm_MIP(IxI)'!AY59/'MIP(IxI)_TFEVP'!AY59)-1)*100,0)</f>
        <v>-1.6653345369377348E-13</v>
      </c>
      <c r="AZ59" s="247">
        <f>IFERROR(((+'Sim_Dm_MIP(IxI)'!AZ59/'MIP(IxI)_TFEVP'!AZ59)-1)*100,0)</f>
        <v>4.4408920985006262E-14</v>
      </c>
      <c r="BA59" s="247">
        <f>IFERROR(((+'Sim_Dm_MIP(IxI)'!BA59/'MIP(IxI)_TFEVP'!BA59)-1)*100,0)</f>
        <v>7.1054273576010019E-13</v>
      </c>
      <c r="BB59" s="247">
        <f>IFERROR(((+'Sim_Dm_MIP(IxI)'!BB59/'MIP(IxI)_TFEVP'!BB59)-1)*100,0)</f>
        <v>2.2204460492503131E-14</v>
      </c>
      <c r="BC59" s="247">
        <f>IFERROR(((+'Sim_Dm_MIP(IxI)'!BC59/'MIP(IxI)_TFEVP'!BC59)-1)*100,0)</f>
        <v>8.8817841970012523E-14</v>
      </c>
      <c r="BD59" s="247">
        <f>IFERROR(((+'Sim_Dm_MIP(IxI)'!BD59/'MIP(IxI)_TFEVP'!BD59)-1)*100,0)</f>
        <v>0</v>
      </c>
      <c r="BE59" s="247">
        <f>IFERROR(((+'Sim_Dm_MIP(IxI)'!BE59/'MIP(IxI)_TFEVP'!BE59)-1)*100,0)</f>
        <v>3.5527136788005009E-13</v>
      </c>
      <c r="BF59" s="247">
        <f>IFERROR(((+'Sim_Dm_MIP(IxI)'!BF59/'MIP(IxI)_TFEVP'!BF59)-1)*100,0)</f>
        <v>1.7763568394002505E-13</v>
      </c>
      <c r="BG59" s="247">
        <f>IFERROR(((+'Sim_Dm_MIP(IxI)'!BG59/'MIP(IxI)_TFEVP'!BG59)-1)*100,0)</f>
        <v>-2.7755575615628914E-13</v>
      </c>
      <c r="BH59" s="247">
        <f>IFERROR(((+'Sim_Dm_MIP(IxI)'!BH59/'MIP(IxI)_TFEVP'!BH59)-1)*100,0)</f>
        <v>-1.2212453270876722E-13</v>
      </c>
      <c r="BI59" s="247">
        <f>IFERROR(((+'Sim_Dm_MIP(IxI)'!BI59/'MIP(IxI)_TFEVP'!BI59)-1)*100,0)</f>
        <v>5.3290705182007514E-13</v>
      </c>
      <c r="BJ59" s="247">
        <f>IFERROR(((+'Sim_Dm_MIP(IxI)'!BJ59/'MIP(IxI)_TFEVP'!BJ59)-1)*100,0)</f>
        <v>-2.2204460492503131E-13</v>
      </c>
      <c r="BK59" s="247">
        <f>IFERROR(((+'Sim_Dm_MIP(IxI)'!BK59/'MIP(IxI)_TFEVP'!BK59)-1)*100,0)</f>
        <v>-2.3314683517128287E-13</v>
      </c>
      <c r="BL59" s="247">
        <f>IFERROR(((+'Sim_Dm_MIP(IxI)'!BL59/'MIP(IxI)_TFEVP'!BL59)-1)*100,0)</f>
        <v>-9.9920072216264089E-14</v>
      </c>
      <c r="BM59" s="247">
        <f>IFERROR(((+'Sim_Dm_MIP(IxI)'!BM59/'MIP(IxI)_TFEVP'!BM59)-1)*100,0)</f>
        <v>-2.2204460492503131E-14</v>
      </c>
      <c r="BN59" s="247">
        <f>IFERROR(((+'Sim_Dm_MIP(IxI)'!BN59/'MIP(IxI)_TFEVP'!BN59)-1)*100,0)</f>
        <v>-7.7715611723760958E-14</v>
      </c>
      <c r="BO59" s="247">
        <f>IFERROR(((+'Sim_Dm_MIP(IxI)'!BO59/'MIP(IxI)_TFEVP'!BO59)-1)*100,0)</f>
        <v>6.6613381477509392E-14</v>
      </c>
      <c r="BP59" s="247">
        <f>IFERROR(((+'Sim_Dm_MIP(IxI)'!BP59/'MIP(IxI)_TFEVP'!BP59)-1)*100,0)</f>
        <v>1.9984014443252818E-13</v>
      </c>
      <c r="BQ59" s="247">
        <f>IFERROR(((+'Sim_Dm_MIP(IxI)'!BQ59/'MIP(IxI)_TFEVP'!BQ59)-1)*100,0)</f>
        <v>-2.886579864025407E-13</v>
      </c>
      <c r="BR59" s="247">
        <f>IFERROR(((+'Sim_Dm_MIP(IxI)'!BR59/'MIP(IxI)_TFEVP'!BR59)-1)*100,0)</f>
        <v>-2.886579864025407E-13</v>
      </c>
      <c r="BS59" s="247">
        <f>IFERROR(((+'Sim_Dm_MIP(IxI)'!BS59/'MIP(IxI)_TFEVP'!BS59)-1)*100,0)</f>
        <v>2.2204460492503131E-13</v>
      </c>
      <c r="BT59" s="247">
        <f>IFERROR(((+'Sim_Dm_MIP(IxI)'!BT59/'MIP(IxI)_TFEVP'!BT59)-1)*100,0)</f>
        <v>-6.6613381477509392E-14</v>
      </c>
      <c r="BU59" s="247">
        <f>IFERROR(((+'Sim_Dm_MIP(IxI)'!BU59/'MIP(IxI)_TFEVP'!BU59)-1)*100,0)</f>
        <v>-1.1102230246251565E-14</v>
      </c>
      <c r="BV59" s="247">
        <f>IFERROR(((+'Sim_Dm_MIP(IxI)'!BV59/'MIP(IxI)_TFEVP'!BV59)-1)*100,0)</f>
        <v>2.2204460492503131E-13</v>
      </c>
      <c r="BW59" s="247">
        <f>IFERROR(((+'Sim_Dm_MIP(IxI)'!BW59/'MIP(IxI)_TFEVP'!BW59)-1)*100,0)</f>
        <v>-1.4432899320127035E-13</v>
      </c>
      <c r="BX59" s="247">
        <f>IFERROR(((+'Sim_Dm_MIP(IxI)'!BX59/'MIP(IxI)_TFEVP'!BX59)-1)*100,0)</f>
        <v>0</v>
      </c>
      <c r="BY59" s="247">
        <f>IFERROR(((+'Sim_Dm_MIP(IxI)'!BY59/'MIP(IxI)_TFEVP'!BY59)-1)*100,0)</f>
        <v>-4.8849813083506888E-13</v>
      </c>
      <c r="BZ59" s="247">
        <f>IFERROR(((+'Sim_Dm_MIP(IxI)'!BZ59/'MIP(IxI)_TFEVP'!BZ59)-1)*100,0)</f>
        <v>-5.773159728050814E-13</v>
      </c>
      <c r="CA59" s="265">
        <f>IFERROR(((+'Sim_Dm_MIP(IxI)'!CA59/'MIP(IxI)_TFEVP'!CA59)-1)*100,0)</f>
        <v>0</v>
      </c>
      <c r="CB59" s="256">
        <f>IFERROR(((+'Sim_Dm_MIP(IxI)'!CB59/'MIP(IxI)_TFEVP'!CB59)-1)*100,0)</f>
        <v>8.8817841970012523E-14</v>
      </c>
      <c r="CC59" s="246">
        <f>IFERROR(((+'Sim_Dm_MIP(IxI)'!CC59/'MIP(IxI)_TFEVP'!CC59)-1)*100,0)</f>
        <v>0</v>
      </c>
      <c r="CD59" s="247">
        <f>IFERROR(((+'Sim_Dm_MIP(IxI)'!CD59/'MIP(IxI)_TFEVP'!CD59)-1)*100,0)</f>
        <v>0</v>
      </c>
      <c r="CE59" s="247">
        <f>IFERROR(((+'Sim_Dm_MIP(IxI)'!CE59/'MIP(IxI)_TFEVP'!CE59)-1)*100,0)</f>
        <v>0</v>
      </c>
      <c r="CF59" s="247">
        <f>IFERROR(((+'Sim_Dm_MIP(IxI)'!CF59/'MIP(IxI)_TFEVP'!CF59)-1)*100,0)</f>
        <v>0</v>
      </c>
      <c r="CG59" s="247">
        <f>IFERROR(((+'Sim_Dm_MIP(IxI)'!CG59/'MIP(IxI)_TFEVP'!CG59)-1)*100,0)</f>
        <v>0</v>
      </c>
      <c r="CH59" s="248">
        <f>IFERROR(((+'Sim_Dm_MIP(IxI)'!CH59/'MIP(IxI)_TFEVP'!CH59)-1)*100,0)</f>
        <v>0</v>
      </c>
      <c r="CI59" s="279">
        <f>IFERROR(((+'Sim_Dm_MIP(IxI)'!CI59/'MIP(IxI)_TFEVP'!CI59)-1)*100,0)</f>
        <v>-1.1102230246251565E-14</v>
      </c>
    </row>
    <row r="60" spans="1:87" ht="19.5" x14ac:dyDescent="0.25">
      <c r="A60" s="30"/>
      <c r="B60" s="42" t="s">
        <v>51</v>
      </c>
      <c r="C60" s="43" t="s">
        <v>162</v>
      </c>
      <c r="D60" s="246">
        <f>IFERROR(((+'Sim_Dm_MIP(IxI)'!D60/'MIP(IxI)_TFEVP'!D60)-1)*100,0)</f>
        <v>4.4408920985006262E-14</v>
      </c>
      <c r="E60" s="247">
        <f>IFERROR(((+'Sim_Dm_MIP(IxI)'!E60/'MIP(IxI)_TFEVP'!E60)-1)*100,0)</f>
        <v>2.4424906541753444E-13</v>
      </c>
      <c r="F60" s="247">
        <f>IFERROR(((+'Sim_Dm_MIP(IxI)'!F60/'MIP(IxI)_TFEVP'!F60)-1)*100,0)</f>
        <v>5.3290705182007514E-13</v>
      </c>
      <c r="G60" s="247">
        <f>IFERROR(((+'Sim_Dm_MIP(IxI)'!G60/'MIP(IxI)_TFEVP'!G60)-1)*100,0)</f>
        <v>8.8817841970012523E-14</v>
      </c>
      <c r="H60" s="247">
        <f>IFERROR(((+'Sim_Dm_MIP(IxI)'!H60/'MIP(IxI)_TFEVP'!H60)-1)*100,0)</f>
        <v>-3.3306690738754696E-13</v>
      </c>
      <c r="I60" s="247">
        <f>IFERROR(((+'Sim_Dm_MIP(IxI)'!I60/'MIP(IxI)_TFEVP'!I60)-1)*100,0)</f>
        <v>4.6629367034256575E-13</v>
      </c>
      <c r="J60" s="247">
        <f>IFERROR(((+'Sim_Dm_MIP(IxI)'!J60/'MIP(IxI)_TFEVP'!J60)-1)*100,0)</f>
        <v>-3.9968028886505635E-13</v>
      </c>
      <c r="K60" s="247">
        <f>IFERROR(((+'Sim_Dm_MIP(IxI)'!K60/'MIP(IxI)_TFEVP'!K60)-1)*100,0)</f>
        <v>-1.7763568394002505E-13</v>
      </c>
      <c r="L60" s="247">
        <f>IFERROR(((+'Sim_Dm_MIP(IxI)'!L60/'MIP(IxI)_TFEVP'!L60)-1)*100,0)</f>
        <v>-4.1078251911130792E-13</v>
      </c>
      <c r="M60" s="247">
        <f>IFERROR(((+'Sim_Dm_MIP(IxI)'!M60/'MIP(IxI)_TFEVP'!M60)-1)*100,0)</f>
        <v>-1.2212453270876722E-13</v>
      </c>
      <c r="N60" s="247">
        <f>IFERROR(((+'Sim_Dm_MIP(IxI)'!N60/'MIP(IxI)_TFEVP'!N60)-1)*100,0)</f>
        <v>-2.3314683517128287E-13</v>
      </c>
      <c r="O60" s="247">
        <f>IFERROR(((+'Sim_Dm_MIP(IxI)'!O60/'MIP(IxI)_TFEVP'!O60)-1)*100,0)</f>
        <v>-9.9920072216264089E-14</v>
      </c>
      <c r="P60" s="247">
        <f>IFERROR(((+'Sim_Dm_MIP(IxI)'!P60/'MIP(IxI)_TFEVP'!P60)-1)*100,0)</f>
        <v>-1.4432899320127035E-13</v>
      </c>
      <c r="Q60" s="247">
        <f>IFERROR(((+'Sim_Dm_MIP(IxI)'!Q60/'MIP(IxI)_TFEVP'!Q60)-1)*100,0)</f>
        <v>4.4408920985006262E-14</v>
      </c>
      <c r="R60" s="247">
        <f>IFERROR(((+'Sim_Dm_MIP(IxI)'!R60/'MIP(IxI)_TFEVP'!R60)-1)*100,0)</f>
        <v>8.8817841970012523E-14</v>
      </c>
      <c r="S60" s="247">
        <f>IFERROR(((+'Sim_Dm_MIP(IxI)'!S60/'MIP(IxI)_TFEVP'!S60)-1)*100,0)</f>
        <v>-1.8873791418627661E-13</v>
      </c>
      <c r="T60" s="247">
        <f>IFERROR(((+'Sim_Dm_MIP(IxI)'!T60/'MIP(IxI)_TFEVP'!T60)-1)*100,0)</f>
        <v>8.8817841970012523E-14</v>
      </c>
      <c r="U60" s="247">
        <f>IFERROR(((+'Sim_Dm_MIP(IxI)'!U60/'MIP(IxI)_TFEVP'!U60)-1)*100,0)</f>
        <v>-3.8857805861880479E-13</v>
      </c>
      <c r="V60" s="247">
        <f>IFERROR(((+'Sim_Dm_MIP(IxI)'!V60/'MIP(IxI)_TFEVP'!V60)-1)*100,0)</f>
        <v>2.4424906541753444E-13</v>
      </c>
      <c r="W60" s="247">
        <f>IFERROR(((+'Sim_Dm_MIP(IxI)'!W60/'MIP(IxI)_TFEVP'!W60)-1)*100,0)</f>
        <v>-6.6613381477509392E-14</v>
      </c>
      <c r="X60" s="247">
        <f>IFERROR(((+'Sim_Dm_MIP(IxI)'!X60/'MIP(IxI)_TFEVP'!X60)-1)*100,0)</f>
        <v>6.6613381477509392E-14</v>
      </c>
      <c r="Y60" s="247">
        <f>IFERROR(((+'Sim_Dm_MIP(IxI)'!Y60/'MIP(IxI)_TFEVP'!Y60)-1)*100,0)</f>
        <v>4.4408920985006262E-14</v>
      </c>
      <c r="Z60" s="247">
        <f>IFERROR(((+'Sim_Dm_MIP(IxI)'!Z60/'MIP(IxI)_TFEVP'!Z60)-1)*100,0)</f>
        <v>-4.4408920985006262E-14</v>
      </c>
      <c r="AA60" s="247">
        <f>IFERROR(((+'Sim_Dm_MIP(IxI)'!AA60/'MIP(IxI)_TFEVP'!AA60)-1)*100,0)</f>
        <v>-5.5511151231257827E-14</v>
      </c>
      <c r="AB60" s="247">
        <f>IFERROR(((+'Sim_Dm_MIP(IxI)'!AB60/'MIP(IxI)_TFEVP'!AB60)-1)*100,0)</f>
        <v>2.2204460492503131E-13</v>
      </c>
      <c r="AC60" s="247">
        <f>IFERROR(((+'Sim_Dm_MIP(IxI)'!AC60/'MIP(IxI)_TFEVP'!AC60)-1)*100,0)</f>
        <v>3.7747582837255322E-13</v>
      </c>
      <c r="AD60" s="247">
        <f>IFERROR(((+'Sim_Dm_MIP(IxI)'!AD60/'MIP(IxI)_TFEVP'!AD60)-1)*100,0)</f>
        <v>-8.8817841970012523E-14</v>
      </c>
      <c r="AE60" s="247">
        <f>IFERROR(((+'Sim_Dm_MIP(IxI)'!AE60/'MIP(IxI)_TFEVP'!AE60)-1)*100,0)</f>
        <v>-4.1078251911130792E-13</v>
      </c>
      <c r="AF60" s="247">
        <f>IFERROR(((+'Sim_Dm_MIP(IxI)'!AF60/'MIP(IxI)_TFEVP'!AF60)-1)*100,0)</f>
        <v>-2.6645352591003757E-13</v>
      </c>
      <c r="AG60" s="247">
        <f>IFERROR(((+'Sim_Dm_MIP(IxI)'!AG60/'MIP(IxI)_TFEVP'!AG60)-1)*100,0)</f>
        <v>2.6645352591003757E-13</v>
      </c>
      <c r="AH60" s="247">
        <f>IFERROR(((+'Sim_Dm_MIP(IxI)'!AH60/'MIP(IxI)_TFEVP'!AH60)-1)*100,0)</f>
        <v>3.9968028886505635E-13</v>
      </c>
      <c r="AI60" s="247">
        <f>IFERROR(((+'Sim_Dm_MIP(IxI)'!AI60/'MIP(IxI)_TFEVP'!AI60)-1)*100,0)</f>
        <v>-4.4408920985006262E-14</v>
      </c>
      <c r="AJ60" s="247">
        <f>IFERROR(((+'Sim_Dm_MIP(IxI)'!AJ60/'MIP(IxI)_TFEVP'!AJ60)-1)*100,0)</f>
        <v>0</v>
      </c>
      <c r="AK60" s="247">
        <f>IFERROR(((+'Sim_Dm_MIP(IxI)'!AK60/'MIP(IxI)_TFEVP'!AK60)-1)*100,0)</f>
        <v>3.1086244689504383E-13</v>
      </c>
      <c r="AL60" s="247">
        <f>IFERROR(((+'Sim_Dm_MIP(IxI)'!AL60/'MIP(IxI)_TFEVP'!AL60)-1)*100,0)</f>
        <v>-6.6613381477509392E-13</v>
      </c>
      <c r="AM60" s="247">
        <f>IFERROR(((+'Sim_Dm_MIP(IxI)'!AM60/'MIP(IxI)_TFEVP'!AM60)-1)*100,0)</f>
        <v>-2.2204460492503131E-14</v>
      </c>
      <c r="AN60" s="247">
        <f>IFERROR(((+'Sim_Dm_MIP(IxI)'!AN60/'MIP(IxI)_TFEVP'!AN60)-1)*100,0)</f>
        <v>-8.8817841970012523E-14</v>
      </c>
      <c r="AO60" s="247">
        <f>IFERROR(((+'Sim_Dm_MIP(IxI)'!AO60/'MIP(IxI)_TFEVP'!AO60)-1)*100,0)</f>
        <v>1.5543122344752192E-13</v>
      </c>
      <c r="AP60" s="247">
        <f>IFERROR(((+'Sim_Dm_MIP(IxI)'!AP60/'MIP(IxI)_TFEVP'!AP60)-1)*100,0)</f>
        <v>4.4408920985006262E-14</v>
      </c>
      <c r="AQ60" s="247">
        <f>IFERROR(((+'Sim_Dm_MIP(IxI)'!AQ60/'MIP(IxI)_TFEVP'!AQ60)-1)*100,0)</f>
        <v>-1.1102230246251565E-14</v>
      </c>
      <c r="AR60" s="247">
        <f>IFERROR(((+'Sim_Dm_MIP(IxI)'!AR60/'MIP(IxI)_TFEVP'!AR60)-1)*100,0)</f>
        <v>-1.9984014443252818E-13</v>
      </c>
      <c r="AS60" s="247">
        <f>IFERROR(((+'Sim_Dm_MIP(IxI)'!AS60/'MIP(IxI)_TFEVP'!AS60)-1)*100,0)</f>
        <v>2.2204460492503131E-13</v>
      </c>
      <c r="AT60" s="247">
        <f>IFERROR(((+'Sim_Dm_MIP(IxI)'!AT60/'MIP(IxI)_TFEVP'!AT60)-1)*100,0)</f>
        <v>0</v>
      </c>
      <c r="AU60" s="247">
        <f>IFERROR(((+'Sim_Dm_MIP(IxI)'!AU60/'MIP(IxI)_TFEVP'!AU60)-1)*100,0)</f>
        <v>-5.5511151231257827E-13</v>
      </c>
      <c r="AV60" s="247">
        <f>IFERROR(((+'Sim_Dm_MIP(IxI)'!AV60/'MIP(IxI)_TFEVP'!AV60)-1)*100,0)</f>
        <v>-1.2212453270876722E-13</v>
      </c>
      <c r="AW60" s="247">
        <f>IFERROR(((+'Sim_Dm_MIP(IxI)'!AW60/'MIP(IxI)_TFEVP'!AW60)-1)*100,0)</f>
        <v>-2.55351295663786E-13</v>
      </c>
      <c r="AX60" s="247">
        <f>IFERROR(((+'Sim_Dm_MIP(IxI)'!AX60/'MIP(IxI)_TFEVP'!AX60)-1)*100,0)</f>
        <v>6.6613381477509392E-14</v>
      </c>
      <c r="AY60" s="247">
        <f>IFERROR(((+'Sim_Dm_MIP(IxI)'!AY60/'MIP(IxI)_TFEVP'!AY60)-1)*100,0)</f>
        <v>-1.1102230246251565E-13</v>
      </c>
      <c r="AZ60" s="247">
        <f>IFERROR(((+'Sim_Dm_MIP(IxI)'!AZ60/'MIP(IxI)_TFEVP'!AZ60)-1)*100,0)</f>
        <v>-1.1102230246251565E-13</v>
      </c>
      <c r="BA60" s="247">
        <f>IFERROR(((+'Sim_Dm_MIP(IxI)'!BA60/'MIP(IxI)_TFEVP'!BA60)-1)*100,0)</f>
        <v>5.9952043329758453E-13</v>
      </c>
      <c r="BB60" s="247">
        <f>IFERROR(((+'Sim_Dm_MIP(IxI)'!BB60/'MIP(IxI)_TFEVP'!BB60)-1)*100,0)</f>
        <v>3.3306690738754696E-13</v>
      </c>
      <c r="BC60" s="247">
        <f>IFERROR(((+'Sim_Dm_MIP(IxI)'!BC60/'MIP(IxI)_TFEVP'!BC60)-1)*100,0)</f>
        <v>-5.5511151231257827E-14</v>
      </c>
      <c r="BD60" s="247">
        <f>IFERROR(((+'Sim_Dm_MIP(IxI)'!BD60/'MIP(IxI)_TFEVP'!BD60)-1)*100,0)</f>
        <v>4.4408920985006262E-14</v>
      </c>
      <c r="BE60" s="247">
        <f>IFERROR(((+'Sim_Dm_MIP(IxI)'!BE60/'MIP(IxI)_TFEVP'!BE60)-1)*100,0)</f>
        <v>6.8833827526759706E-13</v>
      </c>
      <c r="BF60" s="247">
        <f>IFERROR(((+'Sim_Dm_MIP(IxI)'!BF60/'MIP(IxI)_TFEVP'!BF60)-1)*100,0)</f>
        <v>3.7747582837255322E-13</v>
      </c>
      <c r="BG60" s="247">
        <f>IFERROR(((+'Sim_Dm_MIP(IxI)'!BG60/'MIP(IxI)_TFEVP'!BG60)-1)*100,0)</f>
        <v>6.6613381477509392E-14</v>
      </c>
      <c r="BH60" s="247">
        <f>IFERROR(((+'Sim_Dm_MIP(IxI)'!BH60/'MIP(IxI)_TFEVP'!BH60)-1)*100,0)</f>
        <v>-1.1102230246251565E-14</v>
      </c>
      <c r="BI60" s="247">
        <f>IFERROR(((+'Sim_Dm_MIP(IxI)'!BI60/'MIP(IxI)_TFEVP'!BI60)-1)*100,0)</f>
        <v>3.7747582837255322E-13</v>
      </c>
      <c r="BJ60" s="247">
        <f>IFERROR(((+'Sim_Dm_MIP(IxI)'!BJ60/'MIP(IxI)_TFEVP'!BJ60)-1)*100,0)</f>
        <v>-6.6613381477509392E-14</v>
      </c>
      <c r="BK60" s="247">
        <f>IFERROR(((+'Sim_Dm_MIP(IxI)'!BK60/'MIP(IxI)_TFEVP'!BK60)-1)*100,0)</f>
        <v>6.6613381477509392E-13</v>
      </c>
      <c r="BL60" s="247">
        <f>IFERROR(((+'Sim_Dm_MIP(IxI)'!BL60/'MIP(IxI)_TFEVP'!BL60)-1)*100,0)</f>
        <v>6.6613381477509392E-14</v>
      </c>
      <c r="BM60" s="247">
        <f>IFERROR(((+'Sim_Dm_MIP(IxI)'!BM60/'MIP(IxI)_TFEVP'!BM60)-1)*100,0)</f>
        <v>-4.4408920985006262E-14</v>
      </c>
      <c r="BN60" s="247">
        <f>IFERROR(((+'Sim_Dm_MIP(IxI)'!BN60/'MIP(IxI)_TFEVP'!BN60)-1)*100,0)</f>
        <v>-3.6637359812630166E-13</v>
      </c>
      <c r="BO60" s="247">
        <f>IFERROR(((+'Sim_Dm_MIP(IxI)'!BO60/'MIP(IxI)_TFEVP'!BO60)-1)*100,0)</f>
        <v>-5.5511151231257827E-14</v>
      </c>
      <c r="BP60" s="247">
        <f>IFERROR(((+'Sim_Dm_MIP(IxI)'!BP60/'MIP(IxI)_TFEVP'!BP60)-1)*100,0)</f>
        <v>5.5511151231257827E-13</v>
      </c>
      <c r="BQ60" s="247">
        <f>IFERROR(((+'Sim_Dm_MIP(IxI)'!BQ60/'MIP(IxI)_TFEVP'!BQ60)-1)*100,0)</f>
        <v>-3.1086244689504383E-13</v>
      </c>
      <c r="BR60" s="247">
        <f>IFERROR(((+'Sim_Dm_MIP(IxI)'!BR60/'MIP(IxI)_TFEVP'!BR60)-1)*100,0)</f>
        <v>4.4408920985006262E-14</v>
      </c>
      <c r="BS60" s="247">
        <f>IFERROR(((+'Sim_Dm_MIP(IxI)'!BS60/'MIP(IxI)_TFEVP'!BS60)-1)*100,0)</f>
        <v>4.8849813083506888E-13</v>
      </c>
      <c r="BT60" s="247">
        <f>IFERROR(((+'Sim_Dm_MIP(IxI)'!BT60/'MIP(IxI)_TFEVP'!BT60)-1)*100,0)</f>
        <v>4.4408920985006262E-14</v>
      </c>
      <c r="BU60" s="247">
        <f>IFERROR(((+'Sim_Dm_MIP(IxI)'!BU60/'MIP(IxI)_TFEVP'!BU60)-1)*100,0)</f>
        <v>1.5543122344752192E-13</v>
      </c>
      <c r="BV60" s="247">
        <f>IFERROR(((+'Sim_Dm_MIP(IxI)'!BV60/'MIP(IxI)_TFEVP'!BV60)-1)*100,0)</f>
        <v>-1.1102230246251565E-13</v>
      </c>
      <c r="BW60" s="247">
        <f>IFERROR(((+'Sim_Dm_MIP(IxI)'!BW60/'MIP(IxI)_TFEVP'!BW60)-1)*100,0)</f>
        <v>2.2204460492503131E-14</v>
      </c>
      <c r="BX60" s="247">
        <f>IFERROR(((+'Sim_Dm_MIP(IxI)'!BX60/'MIP(IxI)_TFEVP'!BX60)-1)*100,0)</f>
        <v>6.6613381477509392E-14</v>
      </c>
      <c r="BY60" s="247">
        <f>IFERROR(((+'Sim_Dm_MIP(IxI)'!BY60/'MIP(IxI)_TFEVP'!BY60)-1)*100,0)</f>
        <v>-2.1094237467877974E-13</v>
      </c>
      <c r="BZ60" s="247">
        <f>IFERROR(((+'Sim_Dm_MIP(IxI)'!BZ60/'MIP(IxI)_TFEVP'!BZ60)-1)*100,0)</f>
        <v>-3.1086244689504383E-13</v>
      </c>
      <c r="CA60" s="265">
        <f>IFERROR(((+'Sim_Dm_MIP(IxI)'!CA60/'MIP(IxI)_TFEVP'!CA60)-1)*100,0)</f>
        <v>0</v>
      </c>
      <c r="CB60" s="256">
        <f>IFERROR(((+'Sim_Dm_MIP(IxI)'!CB60/'MIP(IxI)_TFEVP'!CB60)-1)*100,0)</f>
        <v>6.6613381477509392E-14</v>
      </c>
      <c r="CC60" s="246">
        <f>IFERROR(((+'Sim_Dm_MIP(IxI)'!CC60/'MIP(IxI)_TFEVP'!CC60)-1)*100,0)</f>
        <v>0</v>
      </c>
      <c r="CD60" s="247">
        <f>IFERROR(((+'Sim_Dm_MIP(IxI)'!CD60/'MIP(IxI)_TFEVP'!CD60)-1)*100,0)</f>
        <v>0</v>
      </c>
      <c r="CE60" s="247">
        <f>IFERROR(((+'Sim_Dm_MIP(IxI)'!CE60/'MIP(IxI)_TFEVP'!CE60)-1)*100,0)</f>
        <v>0</v>
      </c>
      <c r="CF60" s="247">
        <f>IFERROR(((+'Sim_Dm_MIP(IxI)'!CF60/'MIP(IxI)_TFEVP'!CF60)-1)*100,0)</f>
        <v>0</v>
      </c>
      <c r="CG60" s="247">
        <f>IFERROR(((+'Sim_Dm_MIP(IxI)'!CG60/'MIP(IxI)_TFEVP'!CG60)-1)*100,0)</f>
        <v>0</v>
      </c>
      <c r="CH60" s="248">
        <f>IFERROR(((+'Sim_Dm_MIP(IxI)'!CH60/'MIP(IxI)_TFEVP'!CH60)-1)*100,0)</f>
        <v>0</v>
      </c>
      <c r="CI60" s="279">
        <f>IFERROR(((+'Sim_Dm_MIP(IxI)'!CI60/'MIP(IxI)_TFEVP'!CI60)-1)*100,0)</f>
        <v>0</v>
      </c>
    </row>
    <row r="61" spans="1:87" ht="19.5" x14ac:dyDescent="0.25">
      <c r="A61" s="30"/>
      <c r="B61" s="42" t="s">
        <v>52</v>
      </c>
      <c r="C61" s="43" t="s">
        <v>163</v>
      </c>
      <c r="D61" s="246">
        <f>IFERROR(((+'Sim_Dm_MIP(IxI)'!D61/'MIP(IxI)_TFEVP'!D61)-1)*100,0)</f>
        <v>-3.8857805861880479E-13</v>
      </c>
      <c r="E61" s="247">
        <f>IFERROR(((+'Sim_Dm_MIP(IxI)'!E61/'MIP(IxI)_TFEVP'!E61)-1)*100,0)</f>
        <v>-4.4408920985006262E-13</v>
      </c>
      <c r="F61" s="247">
        <f>IFERROR(((+'Sim_Dm_MIP(IxI)'!F61/'MIP(IxI)_TFEVP'!F61)-1)*100,0)</f>
        <v>1.9984014443252818E-13</v>
      </c>
      <c r="G61" s="247">
        <f>IFERROR(((+'Sim_Dm_MIP(IxI)'!G61/'MIP(IxI)_TFEVP'!G61)-1)*100,0)</f>
        <v>1.7763568394002505E-13</v>
      </c>
      <c r="H61" s="247">
        <f>IFERROR(((+'Sim_Dm_MIP(IxI)'!H61/'MIP(IxI)_TFEVP'!H61)-1)*100,0)</f>
        <v>2.2204460492503131E-14</v>
      </c>
      <c r="I61" s="247">
        <f>IFERROR(((+'Sim_Dm_MIP(IxI)'!I61/'MIP(IxI)_TFEVP'!I61)-1)*100,0)</f>
        <v>2.886579864025407E-13</v>
      </c>
      <c r="J61" s="247">
        <f>IFERROR(((+'Sim_Dm_MIP(IxI)'!J61/'MIP(IxI)_TFEVP'!J61)-1)*100,0)</f>
        <v>-2.2204460492503131E-14</v>
      </c>
      <c r="K61" s="247">
        <f>IFERROR(((+'Sim_Dm_MIP(IxI)'!K61/'MIP(IxI)_TFEVP'!K61)-1)*100,0)</f>
        <v>-7.7715611723760958E-14</v>
      </c>
      <c r="L61" s="247">
        <f>IFERROR(((+'Sim_Dm_MIP(IxI)'!L61/'MIP(IxI)_TFEVP'!L61)-1)*100,0)</f>
        <v>-1.5543122344752192E-13</v>
      </c>
      <c r="M61" s="247">
        <f>IFERROR(((+'Sim_Dm_MIP(IxI)'!M61/'MIP(IxI)_TFEVP'!M61)-1)*100,0)</f>
        <v>-1.1102230246251565E-13</v>
      </c>
      <c r="N61" s="247">
        <f>IFERROR(((+'Sim_Dm_MIP(IxI)'!N61/'MIP(IxI)_TFEVP'!N61)-1)*100,0)</f>
        <v>-2.4424906541753444E-13</v>
      </c>
      <c r="O61" s="247">
        <f>IFERROR(((+'Sim_Dm_MIP(IxI)'!O61/'MIP(IxI)_TFEVP'!O61)-1)*100,0)</f>
        <v>-2.55351295663786E-13</v>
      </c>
      <c r="P61" s="247">
        <f>IFERROR(((+'Sim_Dm_MIP(IxI)'!P61/'MIP(IxI)_TFEVP'!P61)-1)*100,0)</f>
        <v>-1.6653345369377348E-13</v>
      </c>
      <c r="Q61" s="247">
        <f>IFERROR(((+'Sim_Dm_MIP(IxI)'!Q61/'MIP(IxI)_TFEVP'!Q61)-1)*100,0)</f>
        <v>3.3306690738754696E-13</v>
      </c>
      <c r="R61" s="247">
        <f>IFERROR(((+'Sim_Dm_MIP(IxI)'!R61/'MIP(IxI)_TFEVP'!R61)-1)*100,0)</f>
        <v>-2.1094237467877974E-13</v>
      </c>
      <c r="S61" s="247">
        <f>IFERROR(((+'Sim_Dm_MIP(IxI)'!S61/'MIP(IxI)_TFEVP'!S61)-1)*100,0)</f>
        <v>-3.4416913763379853E-13</v>
      </c>
      <c r="T61" s="247">
        <f>IFERROR(((+'Sim_Dm_MIP(IxI)'!T61/'MIP(IxI)_TFEVP'!T61)-1)*100,0)</f>
        <v>1.3322676295501878E-13</v>
      </c>
      <c r="U61" s="247">
        <f>IFERROR(((+'Sim_Dm_MIP(IxI)'!U61/'MIP(IxI)_TFEVP'!U61)-1)*100,0)</f>
        <v>-2.7755575615628914E-13</v>
      </c>
      <c r="V61" s="247">
        <f>IFERROR(((+'Sim_Dm_MIP(IxI)'!V61/'MIP(IxI)_TFEVP'!V61)-1)*100,0)</f>
        <v>5.773159728050814E-13</v>
      </c>
      <c r="W61" s="247">
        <f>IFERROR(((+'Sim_Dm_MIP(IxI)'!W61/'MIP(IxI)_TFEVP'!W61)-1)*100,0)</f>
        <v>2.2204460492503131E-14</v>
      </c>
      <c r="X61" s="247">
        <f>IFERROR(((+'Sim_Dm_MIP(IxI)'!X61/'MIP(IxI)_TFEVP'!X61)-1)*100,0)</f>
        <v>3.5527136788005009E-13</v>
      </c>
      <c r="Y61" s="247">
        <f>IFERROR(((+'Sim_Dm_MIP(IxI)'!Y61/'MIP(IxI)_TFEVP'!Y61)-1)*100,0)</f>
        <v>1.5543122344752192E-13</v>
      </c>
      <c r="Z61" s="247">
        <f>IFERROR(((+'Sim_Dm_MIP(IxI)'!Z61/'MIP(IxI)_TFEVP'!Z61)-1)*100,0)</f>
        <v>1.9984014443252818E-13</v>
      </c>
      <c r="AA61" s="247">
        <f>IFERROR(((+'Sim_Dm_MIP(IxI)'!AA61/'MIP(IxI)_TFEVP'!AA61)-1)*100,0)</f>
        <v>4.2188474935755949E-13</v>
      </c>
      <c r="AB61" s="247">
        <f>IFERROR(((+'Sim_Dm_MIP(IxI)'!AB61/'MIP(IxI)_TFEVP'!AB61)-1)*100,0)</f>
        <v>1.1102230246251565E-13</v>
      </c>
      <c r="AC61" s="247">
        <f>IFERROR(((+'Sim_Dm_MIP(IxI)'!AC61/'MIP(IxI)_TFEVP'!AC61)-1)*100,0)</f>
        <v>2.886579864025407E-13</v>
      </c>
      <c r="AD61" s="247">
        <f>IFERROR(((+'Sim_Dm_MIP(IxI)'!AD61/'MIP(IxI)_TFEVP'!AD61)-1)*100,0)</f>
        <v>1.5543122344752192E-13</v>
      </c>
      <c r="AE61" s="247">
        <f>IFERROR(((+'Sim_Dm_MIP(IxI)'!AE61/'MIP(IxI)_TFEVP'!AE61)-1)*100,0)</f>
        <v>-4.4408920985006262E-14</v>
      </c>
      <c r="AF61" s="247">
        <f>IFERROR(((+'Sim_Dm_MIP(IxI)'!AF61/'MIP(IxI)_TFEVP'!AF61)-1)*100,0)</f>
        <v>-4.2188474935755949E-13</v>
      </c>
      <c r="AG61" s="247">
        <f>IFERROR(((+'Sim_Dm_MIP(IxI)'!AG61/'MIP(IxI)_TFEVP'!AG61)-1)*100,0)</f>
        <v>4.4408920985006262E-13</v>
      </c>
      <c r="AH61" s="247">
        <f>IFERROR(((+'Sim_Dm_MIP(IxI)'!AH61/'MIP(IxI)_TFEVP'!AH61)-1)*100,0)</f>
        <v>2.2204460492503131E-13</v>
      </c>
      <c r="AI61" s="247">
        <f>IFERROR(((+'Sim_Dm_MIP(IxI)'!AI61/'MIP(IxI)_TFEVP'!AI61)-1)*100,0)</f>
        <v>1.9984014443252818E-13</v>
      </c>
      <c r="AJ61" s="247">
        <f>IFERROR(((+'Sim_Dm_MIP(IxI)'!AJ61/'MIP(IxI)_TFEVP'!AJ61)-1)*100,0)</f>
        <v>0</v>
      </c>
      <c r="AK61" s="247">
        <f>IFERROR(((+'Sim_Dm_MIP(IxI)'!AK61/'MIP(IxI)_TFEVP'!AK61)-1)*100,0)</f>
        <v>-8.8817841970012523E-14</v>
      </c>
      <c r="AL61" s="247">
        <f>IFERROR(((+'Sim_Dm_MIP(IxI)'!AL61/'MIP(IxI)_TFEVP'!AL61)-1)*100,0)</f>
        <v>1.1102230246251565E-13</v>
      </c>
      <c r="AM61" s="247">
        <f>IFERROR(((+'Sim_Dm_MIP(IxI)'!AM61/'MIP(IxI)_TFEVP'!AM61)-1)*100,0)</f>
        <v>1.9984014443252818E-13</v>
      </c>
      <c r="AN61" s="247">
        <f>IFERROR(((+'Sim_Dm_MIP(IxI)'!AN61/'MIP(IxI)_TFEVP'!AN61)-1)*100,0)</f>
        <v>-3.5527136788005009E-13</v>
      </c>
      <c r="AO61" s="247">
        <f>IFERROR(((+'Sim_Dm_MIP(IxI)'!AO61/'MIP(IxI)_TFEVP'!AO61)-1)*100,0)</f>
        <v>1.9984014443252818E-13</v>
      </c>
      <c r="AP61" s="247">
        <f>IFERROR(((+'Sim_Dm_MIP(IxI)'!AP61/'MIP(IxI)_TFEVP'!AP61)-1)*100,0)</f>
        <v>1.9984014443252818E-13</v>
      </c>
      <c r="AQ61" s="247">
        <f>IFERROR(((+'Sim_Dm_MIP(IxI)'!AQ61/'MIP(IxI)_TFEVP'!AQ61)-1)*100,0)</f>
        <v>2.886579864025407E-13</v>
      </c>
      <c r="AR61" s="247">
        <f>IFERROR(((+'Sim_Dm_MIP(IxI)'!AR61/'MIP(IxI)_TFEVP'!AR61)-1)*100,0)</f>
        <v>6.6613381477509392E-14</v>
      </c>
      <c r="AS61" s="247">
        <f>IFERROR(((+'Sim_Dm_MIP(IxI)'!AS61/'MIP(IxI)_TFEVP'!AS61)-1)*100,0)</f>
        <v>-2.7755575615628914E-13</v>
      </c>
      <c r="AT61" s="247">
        <f>IFERROR(((+'Sim_Dm_MIP(IxI)'!AT61/'MIP(IxI)_TFEVP'!AT61)-1)*100,0)</f>
        <v>1.9984014443252818E-13</v>
      </c>
      <c r="AU61" s="247">
        <f>IFERROR(((+'Sim_Dm_MIP(IxI)'!AU61/'MIP(IxI)_TFEVP'!AU61)-1)*100,0)</f>
        <v>2.2204460492503131E-14</v>
      </c>
      <c r="AV61" s="247">
        <f>IFERROR(((+'Sim_Dm_MIP(IxI)'!AV61/'MIP(IxI)_TFEVP'!AV61)-1)*100,0)</f>
        <v>6.6613381477509392E-14</v>
      </c>
      <c r="AW61" s="247">
        <f>IFERROR(((+'Sim_Dm_MIP(IxI)'!AW61/'MIP(IxI)_TFEVP'!AW61)-1)*100,0)</f>
        <v>-6.2172489379008766E-13</v>
      </c>
      <c r="AX61" s="247">
        <f>IFERROR(((+'Sim_Dm_MIP(IxI)'!AX61/'MIP(IxI)_TFEVP'!AX61)-1)*100,0)</f>
        <v>-1.8873791418627661E-13</v>
      </c>
      <c r="AY61" s="247">
        <f>IFERROR(((+'Sim_Dm_MIP(IxI)'!AY61/'MIP(IxI)_TFEVP'!AY61)-1)*100,0)</f>
        <v>-1.4432899320127035E-13</v>
      </c>
      <c r="AZ61" s="247">
        <f>IFERROR(((+'Sim_Dm_MIP(IxI)'!AZ61/'MIP(IxI)_TFEVP'!AZ61)-1)*100,0)</f>
        <v>-1.2212453270876722E-13</v>
      </c>
      <c r="BA61" s="247">
        <f>IFERROR(((+'Sim_Dm_MIP(IxI)'!BA61/'MIP(IxI)_TFEVP'!BA61)-1)*100,0)</f>
        <v>4.6629367034256575E-13</v>
      </c>
      <c r="BB61" s="247">
        <f>IFERROR(((+'Sim_Dm_MIP(IxI)'!BB61/'MIP(IxI)_TFEVP'!BB61)-1)*100,0)</f>
        <v>2.2204460492503131E-13</v>
      </c>
      <c r="BC61" s="247">
        <f>IFERROR(((+'Sim_Dm_MIP(IxI)'!BC61/'MIP(IxI)_TFEVP'!BC61)-1)*100,0)</f>
        <v>-2.4424906541753444E-13</v>
      </c>
      <c r="BD61" s="247">
        <f>IFERROR(((+'Sim_Dm_MIP(IxI)'!BD61/'MIP(IxI)_TFEVP'!BD61)-1)*100,0)</f>
        <v>-1.9984014443252818E-13</v>
      </c>
      <c r="BE61" s="247">
        <f>IFERROR(((+'Sim_Dm_MIP(IxI)'!BE61/'MIP(IxI)_TFEVP'!BE61)-1)*100,0)</f>
        <v>4.8849813083506888E-13</v>
      </c>
      <c r="BF61" s="247">
        <f>IFERROR(((+'Sim_Dm_MIP(IxI)'!BF61/'MIP(IxI)_TFEVP'!BF61)-1)*100,0)</f>
        <v>-1.4432899320127035E-13</v>
      </c>
      <c r="BG61" s="247">
        <f>IFERROR(((+'Sim_Dm_MIP(IxI)'!BG61/'MIP(IxI)_TFEVP'!BG61)-1)*100,0)</f>
        <v>8.8817841970012523E-14</v>
      </c>
      <c r="BH61" s="247">
        <f>IFERROR(((+'Sim_Dm_MIP(IxI)'!BH61/'MIP(IxI)_TFEVP'!BH61)-1)*100,0)</f>
        <v>1.5543122344752192E-13</v>
      </c>
      <c r="BI61" s="247">
        <f>IFERROR(((+'Sim_Dm_MIP(IxI)'!BI61/'MIP(IxI)_TFEVP'!BI61)-1)*100,0)</f>
        <v>1.9984014443252818E-13</v>
      </c>
      <c r="BJ61" s="247">
        <f>IFERROR(((+'Sim_Dm_MIP(IxI)'!BJ61/'MIP(IxI)_TFEVP'!BJ61)-1)*100,0)</f>
        <v>-4.2188474935755949E-13</v>
      </c>
      <c r="BK61" s="247">
        <f>IFERROR(((+'Sim_Dm_MIP(IxI)'!BK61/'MIP(IxI)_TFEVP'!BK61)-1)*100,0)</f>
        <v>3.3306690738754696E-13</v>
      </c>
      <c r="BL61" s="247">
        <f>IFERROR(((+'Sim_Dm_MIP(IxI)'!BL61/'MIP(IxI)_TFEVP'!BL61)-1)*100,0)</f>
        <v>-1.2212453270876722E-13</v>
      </c>
      <c r="BM61" s="247">
        <f>IFERROR(((+'Sim_Dm_MIP(IxI)'!BM61/'MIP(IxI)_TFEVP'!BM61)-1)*100,0)</f>
        <v>2.2204460492503131E-13</v>
      </c>
      <c r="BN61" s="247">
        <f>IFERROR(((+'Sim_Dm_MIP(IxI)'!BN61/'MIP(IxI)_TFEVP'!BN61)-1)*100,0)</f>
        <v>8.8817841970012523E-14</v>
      </c>
      <c r="BO61" s="247">
        <f>IFERROR(((+'Sim_Dm_MIP(IxI)'!BO61/'MIP(IxI)_TFEVP'!BO61)-1)*100,0)</f>
        <v>-1.1102230246251565E-14</v>
      </c>
      <c r="BP61" s="247">
        <f>IFERROR(((+'Sim_Dm_MIP(IxI)'!BP61/'MIP(IxI)_TFEVP'!BP61)-1)*100,0)</f>
        <v>0</v>
      </c>
      <c r="BQ61" s="247">
        <f>IFERROR(((+'Sim_Dm_MIP(IxI)'!BQ61/'MIP(IxI)_TFEVP'!BQ61)-1)*100,0)</f>
        <v>-1.8873791418627661E-13</v>
      </c>
      <c r="BR61" s="247">
        <f>IFERROR(((+'Sim_Dm_MIP(IxI)'!BR61/'MIP(IxI)_TFEVP'!BR61)-1)*100,0)</f>
        <v>2.886579864025407E-13</v>
      </c>
      <c r="BS61" s="247">
        <f>IFERROR(((+'Sim_Dm_MIP(IxI)'!BS61/'MIP(IxI)_TFEVP'!BS61)-1)*100,0)</f>
        <v>5.1070259132757201E-13</v>
      </c>
      <c r="BT61" s="247">
        <f>IFERROR(((+'Sim_Dm_MIP(IxI)'!BT61/'MIP(IxI)_TFEVP'!BT61)-1)*100,0)</f>
        <v>-2.886579864025407E-13</v>
      </c>
      <c r="BU61" s="247">
        <f>IFERROR(((+'Sim_Dm_MIP(IxI)'!BU61/'MIP(IxI)_TFEVP'!BU61)-1)*100,0)</f>
        <v>1.5543122344752192E-13</v>
      </c>
      <c r="BV61" s="247">
        <f>IFERROR(((+'Sim_Dm_MIP(IxI)'!BV61/'MIP(IxI)_TFEVP'!BV61)-1)*100,0)</f>
        <v>1.3322676295501878E-13</v>
      </c>
      <c r="BW61" s="247">
        <f>IFERROR(((+'Sim_Dm_MIP(IxI)'!BW61/'MIP(IxI)_TFEVP'!BW61)-1)*100,0)</f>
        <v>1.9984014443252818E-13</v>
      </c>
      <c r="BX61" s="247">
        <f>IFERROR(((+'Sim_Dm_MIP(IxI)'!BX61/'MIP(IxI)_TFEVP'!BX61)-1)*100,0)</f>
        <v>-6.6613381477509392E-14</v>
      </c>
      <c r="BY61" s="247">
        <f>IFERROR(((+'Sim_Dm_MIP(IxI)'!BY61/'MIP(IxI)_TFEVP'!BY61)-1)*100,0)</f>
        <v>1.1102230246251565E-13</v>
      </c>
      <c r="BZ61" s="247">
        <f>IFERROR(((+'Sim_Dm_MIP(IxI)'!BZ61/'MIP(IxI)_TFEVP'!BZ61)-1)*100,0)</f>
        <v>-5.6621374255882984E-13</v>
      </c>
      <c r="CA61" s="265">
        <f>IFERROR(((+'Sim_Dm_MIP(IxI)'!CA61/'MIP(IxI)_TFEVP'!CA61)-1)*100,0)</f>
        <v>0</v>
      </c>
      <c r="CB61" s="256">
        <f>IFERROR(((+'Sim_Dm_MIP(IxI)'!CB61/'MIP(IxI)_TFEVP'!CB61)-1)*100,0)</f>
        <v>4.4408920985006262E-14</v>
      </c>
      <c r="CC61" s="246">
        <f>IFERROR(((+'Sim_Dm_MIP(IxI)'!CC61/'MIP(IxI)_TFEVP'!CC61)-1)*100,0)</f>
        <v>0</v>
      </c>
      <c r="CD61" s="247">
        <f>IFERROR(((+'Sim_Dm_MIP(IxI)'!CD61/'MIP(IxI)_TFEVP'!CD61)-1)*100,0)</f>
        <v>0</v>
      </c>
      <c r="CE61" s="247">
        <f>IFERROR(((+'Sim_Dm_MIP(IxI)'!CE61/'MIP(IxI)_TFEVP'!CE61)-1)*100,0)</f>
        <v>0</v>
      </c>
      <c r="CF61" s="247">
        <f>IFERROR(((+'Sim_Dm_MIP(IxI)'!CF61/'MIP(IxI)_TFEVP'!CF61)-1)*100,0)</f>
        <v>0</v>
      </c>
      <c r="CG61" s="247">
        <f>IFERROR(((+'Sim_Dm_MIP(IxI)'!CG61/'MIP(IxI)_TFEVP'!CG61)-1)*100,0)</f>
        <v>0</v>
      </c>
      <c r="CH61" s="248">
        <f>IFERROR(((+'Sim_Dm_MIP(IxI)'!CH61/'MIP(IxI)_TFEVP'!CH61)-1)*100,0)</f>
        <v>0</v>
      </c>
      <c r="CI61" s="279">
        <f>IFERROR(((+'Sim_Dm_MIP(IxI)'!CI61/'MIP(IxI)_TFEVP'!CI61)-1)*100,0)</f>
        <v>-8.8817841970012523E-14</v>
      </c>
    </row>
    <row r="62" spans="1:87" ht="19.5" x14ac:dyDescent="0.25">
      <c r="A62" s="30"/>
      <c r="B62" s="42" t="s">
        <v>53</v>
      </c>
      <c r="C62" s="43" t="s">
        <v>164</v>
      </c>
      <c r="D62" s="246">
        <f>IFERROR(((+'Sim_Dm_MIP(IxI)'!D62/'MIP(IxI)_TFEVP'!D62)-1)*100,0)</f>
        <v>-1.2212453270876722E-13</v>
      </c>
      <c r="E62" s="247">
        <f>IFERROR(((+'Sim_Dm_MIP(IxI)'!E62/'MIP(IxI)_TFEVP'!E62)-1)*100,0)</f>
        <v>2.2204460492503131E-14</v>
      </c>
      <c r="F62" s="247">
        <f>IFERROR(((+'Sim_Dm_MIP(IxI)'!F62/'MIP(IxI)_TFEVP'!F62)-1)*100,0)</f>
        <v>1.3322676295501878E-13</v>
      </c>
      <c r="G62" s="247">
        <f>IFERROR(((+'Sim_Dm_MIP(IxI)'!G62/'MIP(IxI)_TFEVP'!G62)-1)*100,0)</f>
        <v>1.9984014443252818E-13</v>
      </c>
      <c r="H62" s="247">
        <f>IFERROR(((+'Sim_Dm_MIP(IxI)'!H62/'MIP(IxI)_TFEVP'!H62)-1)*100,0)</f>
        <v>-6.6613381477509392E-14</v>
      </c>
      <c r="I62" s="247">
        <f>IFERROR(((+'Sim_Dm_MIP(IxI)'!I62/'MIP(IxI)_TFEVP'!I62)-1)*100,0)</f>
        <v>4.2188474935755949E-13</v>
      </c>
      <c r="J62" s="247">
        <f>IFERROR(((+'Sim_Dm_MIP(IxI)'!J62/'MIP(IxI)_TFEVP'!J62)-1)*100,0)</f>
        <v>-3.3306690738754696E-14</v>
      </c>
      <c r="K62" s="247">
        <f>IFERROR(((+'Sim_Dm_MIP(IxI)'!K62/'MIP(IxI)_TFEVP'!K62)-1)*100,0)</f>
        <v>-1.4432899320127035E-13</v>
      </c>
      <c r="L62" s="247">
        <f>IFERROR(((+'Sim_Dm_MIP(IxI)'!L62/'MIP(IxI)_TFEVP'!L62)-1)*100,0)</f>
        <v>1.1102230246251565E-13</v>
      </c>
      <c r="M62" s="247">
        <f>IFERROR(((+'Sim_Dm_MIP(IxI)'!M62/'MIP(IxI)_TFEVP'!M62)-1)*100,0)</f>
        <v>-1.7763568394002505E-13</v>
      </c>
      <c r="N62" s="247">
        <f>IFERROR(((+'Sim_Dm_MIP(IxI)'!N62/'MIP(IxI)_TFEVP'!N62)-1)*100,0)</f>
        <v>-4.4408920985006262E-14</v>
      </c>
      <c r="O62" s="247">
        <f>IFERROR(((+'Sim_Dm_MIP(IxI)'!O62/'MIP(IxI)_TFEVP'!O62)-1)*100,0)</f>
        <v>-2.886579864025407E-13</v>
      </c>
      <c r="P62" s="247">
        <f>IFERROR(((+'Sim_Dm_MIP(IxI)'!P62/'MIP(IxI)_TFEVP'!P62)-1)*100,0)</f>
        <v>1.5543122344752192E-13</v>
      </c>
      <c r="Q62" s="247">
        <f>IFERROR(((+'Sim_Dm_MIP(IxI)'!Q62/'MIP(IxI)_TFEVP'!Q62)-1)*100,0)</f>
        <v>-5.5511151231257827E-14</v>
      </c>
      <c r="R62" s="247">
        <f>IFERROR(((+'Sim_Dm_MIP(IxI)'!R62/'MIP(IxI)_TFEVP'!R62)-1)*100,0)</f>
        <v>-1.4432899320127035E-13</v>
      </c>
      <c r="S62" s="247">
        <f>IFERROR(((+'Sim_Dm_MIP(IxI)'!S62/'MIP(IxI)_TFEVP'!S62)-1)*100,0)</f>
        <v>2.2204460492503131E-14</v>
      </c>
      <c r="T62" s="247">
        <f>IFERROR(((+'Sim_Dm_MIP(IxI)'!T62/'MIP(IxI)_TFEVP'!T62)-1)*100,0)</f>
        <v>2.2204460492503131E-13</v>
      </c>
      <c r="U62" s="247">
        <f>IFERROR(((+'Sim_Dm_MIP(IxI)'!U62/'MIP(IxI)_TFEVP'!U62)-1)*100,0)</f>
        <v>-9.9920072216264089E-14</v>
      </c>
      <c r="V62" s="247">
        <f>IFERROR(((+'Sim_Dm_MIP(IxI)'!V62/'MIP(IxI)_TFEVP'!V62)-1)*100,0)</f>
        <v>4.8849813083506888E-13</v>
      </c>
      <c r="W62" s="247">
        <f>IFERROR(((+'Sim_Dm_MIP(IxI)'!W62/'MIP(IxI)_TFEVP'!W62)-1)*100,0)</f>
        <v>1.9984014443252818E-13</v>
      </c>
      <c r="X62" s="247">
        <f>IFERROR(((+'Sim_Dm_MIP(IxI)'!X62/'MIP(IxI)_TFEVP'!X62)-1)*100,0)</f>
        <v>4.4408920985006262E-13</v>
      </c>
      <c r="Y62" s="247">
        <f>IFERROR(((+'Sim_Dm_MIP(IxI)'!Y62/'MIP(IxI)_TFEVP'!Y62)-1)*100,0)</f>
        <v>0</v>
      </c>
      <c r="Z62" s="247">
        <f>IFERROR(((+'Sim_Dm_MIP(IxI)'!Z62/'MIP(IxI)_TFEVP'!Z62)-1)*100,0)</f>
        <v>-2.7755575615628914E-13</v>
      </c>
      <c r="AA62" s="247">
        <f>IFERROR(((+'Sim_Dm_MIP(IxI)'!AA62/'MIP(IxI)_TFEVP'!AA62)-1)*100,0)</f>
        <v>1.1102230246251565E-13</v>
      </c>
      <c r="AB62" s="247">
        <f>IFERROR(((+'Sim_Dm_MIP(IxI)'!AB62/'MIP(IxI)_TFEVP'!AB62)-1)*100,0)</f>
        <v>4.4408920985006262E-13</v>
      </c>
      <c r="AC62" s="247">
        <f>IFERROR(((+'Sim_Dm_MIP(IxI)'!AC62/'MIP(IxI)_TFEVP'!AC62)-1)*100,0)</f>
        <v>3.3306690738754696E-13</v>
      </c>
      <c r="AD62" s="247">
        <f>IFERROR(((+'Sim_Dm_MIP(IxI)'!AD62/'MIP(IxI)_TFEVP'!AD62)-1)*100,0)</f>
        <v>-3.3306690738754696E-14</v>
      </c>
      <c r="AE62" s="247">
        <f>IFERROR(((+'Sim_Dm_MIP(IxI)'!AE62/'MIP(IxI)_TFEVP'!AE62)-1)*100,0)</f>
        <v>-4.6629367034256575E-13</v>
      </c>
      <c r="AF62" s="247">
        <f>IFERROR(((+'Sim_Dm_MIP(IxI)'!AF62/'MIP(IxI)_TFEVP'!AF62)-1)*100,0)</f>
        <v>-4.6629367034256575E-13</v>
      </c>
      <c r="AG62" s="247">
        <f>IFERROR(((+'Sim_Dm_MIP(IxI)'!AG62/'MIP(IxI)_TFEVP'!AG62)-1)*100,0)</f>
        <v>2.6645352591003757E-13</v>
      </c>
      <c r="AH62" s="247">
        <f>IFERROR(((+'Sim_Dm_MIP(IxI)'!AH62/'MIP(IxI)_TFEVP'!AH62)-1)*100,0)</f>
        <v>8.8817841970012523E-14</v>
      </c>
      <c r="AI62" s="247">
        <f>IFERROR(((+'Sim_Dm_MIP(IxI)'!AI62/'MIP(IxI)_TFEVP'!AI62)-1)*100,0)</f>
        <v>4.2188474935755949E-13</v>
      </c>
      <c r="AJ62" s="247">
        <f>IFERROR(((+'Sim_Dm_MIP(IxI)'!AJ62/'MIP(IxI)_TFEVP'!AJ62)-1)*100,0)</f>
        <v>0</v>
      </c>
      <c r="AK62" s="247">
        <f>IFERROR(((+'Sim_Dm_MIP(IxI)'!AK62/'MIP(IxI)_TFEVP'!AK62)-1)*100,0)</f>
        <v>3.1086244689504383E-13</v>
      </c>
      <c r="AL62" s="247">
        <f>IFERROR(((+'Sim_Dm_MIP(IxI)'!AL62/'MIP(IxI)_TFEVP'!AL62)-1)*100,0)</f>
        <v>2.2204460492503131E-14</v>
      </c>
      <c r="AM62" s="247">
        <f>IFERROR(((+'Sim_Dm_MIP(IxI)'!AM62/'MIP(IxI)_TFEVP'!AM62)-1)*100,0)</f>
        <v>4.4408920985006262E-14</v>
      </c>
      <c r="AN62" s="247">
        <f>IFERROR(((+'Sim_Dm_MIP(IxI)'!AN62/'MIP(IxI)_TFEVP'!AN62)-1)*100,0)</f>
        <v>-2.1094237467877974E-13</v>
      </c>
      <c r="AO62" s="247">
        <f>IFERROR(((+'Sim_Dm_MIP(IxI)'!AO62/'MIP(IxI)_TFEVP'!AO62)-1)*100,0)</f>
        <v>-1.2212453270876722E-13</v>
      </c>
      <c r="AP62" s="247">
        <f>IFERROR(((+'Sim_Dm_MIP(IxI)'!AP62/'MIP(IxI)_TFEVP'!AP62)-1)*100,0)</f>
        <v>1.1102230246251565E-13</v>
      </c>
      <c r="AQ62" s="247">
        <f>IFERROR(((+'Sim_Dm_MIP(IxI)'!AQ62/'MIP(IxI)_TFEVP'!AQ62)-1)*100,0)</f>
        <v>-1.2212453270876722E-13</v>
      </c>
      <c r="AR62" s="247">
        <f>IFERROR(((+'Sim_Dm_MIP(IxI)'!AR62/'MIP(IxI)_TFEVP'!AR62)-1)*100,0)</f>
        <v>4.4408920985006262E-14</v>
      </c>
      <c r="AS62" s="247">
        <f>IFERROR(((+'Sim_Dm_MIP(IxI)'!AS62/'MIP(IxI)_TFEVP'!AS62)-1)*100,0)</f>
        <v>2.2204460492503131E-14</v>
      </c>
      <c r="AT62" s="247">
        <f>IFERROR(((+'Sim_Dm_MIP(IxI)'!AT62/'MIP(IxI)_TFEVP'!AT62)-1)*100,0)</f>
        <v>-5.5511151231257827E-14</v>
      </c>
      <c r="AU62" s="247">
        <f>IFERROR(((+'Sim_Dm_MIP(IxI)'!AU62/'MIP(IxI)_TFEVP'!AU62)-1)*100,0)</f>
        <v>-5.5511151231257827E-14</v>
      </c>
      <c r="AV62" s="247">
        <f>IFERROR(((+'Sim_Dm_MIP(IxI)'!AV62/'MIP(IxI)_TFEVP'!AV62)-1)*100,0)</f>
        <v>-5.440092820663267E-13</v>
      </c>
      <c r="AW62" s="247">
        <f>IFERROR(((+'Sim_Dm_MIP(IxI)'!AW62/'MIP(IxI)_TFEVP'!AW62)-1)*100,0)</f>
        <v>-1.8873791418627661E-13</v>
      </c>
      <c r="AX62" s="247">
        <f>IFERROR(((+'Sim_Dm_MIP(IxI)'!AX62/'MIP(IxI)_TFEVP'!AX62)-1)*100,0)</f>
        <v>-1.8873791418627661E-13</v>
      </c>
      <c r="AY62" s="247">
        <f>IFERROR(((+'Sim_Dm_MIP(IxI)'!AY62/'MIP(IxI)_TFEVP'!AY62)-1)*100,0)</f>
        <v>2.2204460492503131E-13</v>
      </c>
      <c r="AZ62" s="247">
        <f>IFERROR(((+'Sim_Dm_MIP(IxI)'!AZ62/'MIP(IxI)_TFEVP'!AZ62)-1)*100,0)</f>
        <v>-9.9920072216264089E-14</v>
      </c>
      <c r="BA62" s="247">
        <f>IFERROR(((+'Sim_Dm_MIP(IxI)'!BA62/'MIP(IxI)_TFEVP'!BA62)-1)*100,0)</f>
        <v>2.886579864025407E-13</v>
      </c>
      <c r="BB62" s="247">
        <f>IFERROR(((+'Sim_Dm_MIP(IxI)'!BB62/'MIP(IxI)_TFEVP'!BB62)-1)*100,0)</f>
        <v>2.6645352591003757E-13</v>
      </c>
      <c r="BC62" s="247">
        <f>IFERROR(((+'Sim_Dm_MIP(IxI)'!BC62/'MIP(IxI)_TFEVP'!BC62)-1)*100,0)</f>
        <v>-1.8873791418627661E-13</v>
      </c>
      <c r="BD62" s="247">
        <f>IFERROR(((+'Sim_Dm_MIP(IxI)'!BD62/'MIP(IxI)_TFEVP'!BD62)-1)*100,0)</f>
        <v>-3.3306690738754696E-14</v>
      </c>
      <c r="BE62" s="247">
        <f>IFERROR(((+'Sim_Dm_MIP(IxI)'!BE62/'MIP(IxI)_TFEVP'!BE62)-1)*100,0)</f>
        <v>2.2204460492503131E-13</v>
      </c>
      <c r="BF62" s="247">
        <f>IFERROR(((+'Sim_Dm_MIP(IxI)'!BF62/'MIP(IxI)_TFEVP'!BF62)-1)*100,0)</f>
        <v>6.6613381477509392E-14</v>
      </c>
      <c r="BG62" s="247">
        <f>IFERROR(((+'Sim_Dm_MIP(IxI)'!BG62/'MIP(IxI)_TFEVP'!BG62)-1)*100,0)</f>
        <v>-3.7747582837255322E-13</v>
      </c>
      <c r="BH62" s="247">
        <f>IFERROR(((+'Sim_Dm_MIP(IxI)'!BH62/'MIP(IxI)_TFEVP'!BH62)-1)*100,0)</f>
        <v>-2.9976021664879227E-13</v>
      </c>
      <c r="BI62" s="247">
        <f>IFERROR(((+'Sim_Dm_MIP(IxI)'!BI62/'MIP(IxI)_TFEVP'!BI62)-1)*100,0)</f>
        <v>1.1102230246251565E-13</v>
      </c>
      <c r="BJ62" s="247">
        <f>IFERROR(((+'Sim_Dm_MIP(IxI)'!BJ62/'MIP(IxI)_TFEVP'!BJ62)-1)*100,0)</f>
        <v>-4.2188474935755949E-13</v>
      </c>
      <c r="BK62" s="247">
        <f>IFERROR(((+'Sim_Dm_MIP(IxI)'!BK62/'MIP(IxI)_TFEVP'!BK62)-1)*100,0)</f>
        <v>-1.1102230246251565E-14</v>
      </c>
      <c r="BL62" s="247">
        <f>IFERROR(((+'Sim_Dm_MIP(IxI)'!BL62/'MIP(IxI)_TFEVP'!BL62)-1)*100,0)</f>
        <v>-2.9976021664879227E-13</v>
      </c>
      <c r="BM62" s="247">
        <f>IFERROR(((+'Sim_Dm_MIP(IxI)'!BM62/'MIP(IxI)_TFEVP'!BM62)-1)*100,0)</f>
        <v>1.5543122344752192E-13</v>
      </c>
      <c r="BN62" s="247">
        <f>IFERROR(((+'Sim_Dm_MIP(IxI)'!BN62/'MIP(IxI)_TFEVP'!BN62)-1)*100,0)</f>
        <v>-1.1102230246251565E-13</v>
      </c>
      <c r="BO62" s="247">
        <f>IFERROR(((+'Sim_Dm_MIP(IxI)'!BO62/'MIP(IxI)_TFEVP'!BO62)-1)*100,0)</f>
        <v>2.886579864025407E-13</v>
      </c>
      <c r="BP62" s="247">
        <f>IFERROR(((+'Sim_Dm_MIP(IxI)'!BP62/'MIP(IxI)_TFEVP'!BP62)-1)*100,0)</f>
        <v>2.2204460492503131E-13</v>
      </c>
      <c r="BQ62" s="247">
        <f>IFERROR(((+'Sim_Dm_MIP(IxI)'!BQ62/'MIP(IxI)_TFEVP'!BQ62)-1)*100,0)</f>
        <v>-2.55351295663786E-13</v>
      </c>
      <c r="BR62" s="247">
        <f>IFERROR(((+'Sim_Dm_MIP(IxI)'!BR62/'MIP(IxI)_TFEVP'!BR62)-1)*100,0)</f>
        <v>-6.6613381477509392E-14</v>
      </c>
      <c r="BS62" s="247">
        <f>IFERROR(((+'Sim_Dm_MIP(IxI)'!BS62/'MIP(IxI)_TFEVP'!BS62)-1)*100,0)</f>
        <v>3.7747582837255322E-13</v>
      </c>
      <c r="BT62" s="247">
        <f>IFERROR(((+'Sim_Dm_MIP(IxI)'!BT62/'MIP(IxI)_TFEVP'!BT62)-1)*100,0)</f>
        <v>0</v>
      </c>
      <c r="BU62" s="247">
        <f>IFERROR(((+'Sim_Dm_MIP(IxI)'!BU62/'MIP(IxI)_TFEVP'!BU62)-1)*100,0)</f>
        <v>1.5543122344752192E-13</v>
      </c>
      <c r="BV62" s="247">
        <f>IFERROR(((+'Sim_Dm_MIP(IxI)'!BV62/'MIP(IxI)_TFEVP'!BV62)-1)*100,0)</f>
        <v>2.6645352591003757E-13</v>
      </c>
      <c r="BW62" s="247">
        <f>IFERROR(((+'Sim_Dm_MIP(IxI)'!BW62/'MIP(IxI)_TFEVP'!BW62)-1)*100,0)</f>
        <v>-2.2204460492503131E-14</v>
      </c>
      <c r="BX62" s="247">
        <f>IFERROR(((+'Sim_Dm_MIP(IxI)'!BX62/'MIP(IxI)_TFEVP'!BX62)-1)*100,0)</f>
        <v>-9.9920072216264089E-14</v>
      </c>
      <c r="BY62" s="247">
        <f>IFERROR(((+'Sim_Dm_MIP(IxI)'!BY62/'MIP(IxI)_TFEVP'!BY62)-1)*100,0)</f>
        <v>5.5511151231257827E-13</v>
      </c>
      <c r="BZ62" s="247">
        <f>IFERROR(((+'Sim_Dm_MIP(IxI)'!BZ62/'MIP(IxI)_TFEVP'!BZ62)-1)*100,0)</f>
        <v>-2.4424906541753444E-13</v>
      </c>
      <c r="CA62" s="265">
        <f>IFERROR(((+'Sim_Dm_MIP(IxI)'!CA62/'MIP(IxI)_TFEVP'!CA62)-1)*100,0)</f>
        <v>0</v>
      </c>
      <c r="CB62" s="256">
        <f>IFERROR(((+'Sim_Dm_MIP(IxI)'!CB62/'MIP(IxI)_TFEVP'!CB62)-1)*100,0)</f>
        <v>-3.3306690738754696E-14</v>
      </c>
      <c r="CC62" s="246">
        <f>IFERROR(((+'Sim_Dm_MIP(IxI)'!CC62/'MIP(IxI)_TFEVP'!CC62)-1)*100,0)</f>
        <v>0</v>
      </c>
      <c r="CD62" s="247">
        <f>IFERROR(((+'Sim_Dm_MIP(IxI)'!CD62/'MIP(IxI)_TFEVP'!CD62)-1)*100,0)</f>
        <v>0</v>
      </c>
      <c r="CE62" s="247">
        <f>IFERROR(((+'Sim_Dm_MIP(IxI)'!CE62/'MIP(IxI)_TFEVP'!CE62)-1)*100,0)</f>
        <v>0</v>
      </c>
      <c r="CF62" s="247">
        <f>IFERROR(((+'Sim_Dm_MIP(IxI)'!CF62/'MIP(IxI)_TFEVP'!CF62)-1)*100,0)</f>
        <v>0</v>
      </c>
      <c r="CG62" s="247">
        <f>IFERROR(((+'Sim_Dm_MIP(IxI)'!CG62/'MIP(IxI)_TFEVP'!CG62)-1)*100,0)</f>
        <v>0</v>
      </c>
      <c r="CH62" s="248">
        <f>IFERROR(((+'Sim_Dm_MIP(IxI)'!CH62/'MIP(IxI)_TFEVP'!CH62)-1)*100,0)</f>
        <v>0</v>
      </c>
      <c r="CI62" s="279">
        <f>IFERROR(((+'Sim_Dm_MIP(IxI)'!CI62/'MIP(IxI)_TFEVP'!CI62)-1)*100,0)</f>
        <v>4.4408920985006262E-14</v>
      </c>
    </row>
    <row r="63" spans="1:87" ht="19.5" x14ac:dyDescent="0.25">
      <c r="A63" s="30"/>
      <c r="B63" s="42" t="s">
        <v>54</v>
      </c>
      <c r="C63" s="43" t="s">
        <v>165</v>
      </c>
      <c r="D63" s="246">
        <f>IFERROR(((+'Sim_Dm_MIP(IxI)'!D63/'MIP(IxI)_TFEVP'!D63)-1)*100,0)</f>
        <v>-2.9976021664879227E-13</v>
      </c>
      <c r="E63" s="247">
        <f>IFERROR(((+'Sim_Dm_MIP(IxI)'!E63/'MIP(IxI)_TFEVP'!E63)-1)*100,0)</f>
        <v>-1.7763568394002505E-13</v>
      </c>
      <c r="F63" s="247">
        <f>IFERROR(((+'Sim_Dm_MIP(IxI)'!F63/'MIP(IxI)_TFEVP'!F63)-1)*100,0)</f>
        <v>3.3306690738754696E-13</v>
      </c>
      <c r="G63" s="247">
        <f>IFERROR(((+'Sim_Dm_MIP(IxI)'!G63/'MIP(IxI)_TFEVP'!G63)-1)*100,0)</f>
        <v>6.8833827526759706E-13</v>
      </c>
      <c r="H63" s="247">
        <f>IFERROR(((+'Sim_Dm_MIP(IxI)'!H63/'MIP(IxI)_TFEVP'!H63)-1)*100,0)</f>
        <v>-3.219646771412954E-13</v>
      </c>
      <c r="I63" s="247">
        <f>IFERROR(((+'Sim_Dm_MIP(IxI)'!I63/'MIP(IxI)_TFEVP'!I63)-1)*100,0)</f>
        <v>2.886579864025407E-13</v>
      </c>
      <c r="J63" s="247">
        <f>IFERROR(((+'Sim_Dm_MIP(IxI)'!J63/'MIP(IxI)_TFEVP'!J63)-1)*100,0)</f>
        <v>-6.6613381477509392E-14</v>
      </c>
      <c r="K63" s="247">
        <f>IFERROR(((+'Sim_Dm_MIP(IxI)'!K63/'MIP(IxI)_TFEVP'!K63)-1)*100,0)</f>
        <v>2.2204460492503131E-14</v>
      </c>
      <c r="L63" s="247">
        <f>IFERROR(((+'Sim_Dm_MIP(IxI)'!L63/'MIP(IxI)_TFEVP'!L63)-1)*100,0)</f>
        <v>1.1102230246251565E-13</v>
      </c>
      <c r="M63" s="247">
        <f>IFERROR(((+'Sim_Dm_MIP(IxI)'!M63/'MIP(IxI)_TFEVP'!M63)-1)*100,0)</f>
        <v>1.9984014443252818E-13</v>
      </c>
      <c r="N63" s="247">
        <f>IFERROR(((+'Sim_Dm_MIP(IxI)'!N63/'MIP(IxI)_TFEVP'!N63)-1)*100,0)</f>
        <v>-6.6613381477509392E-14</v>
      </c>
      <c r="O63" s="247">
        <f>IFERROR(((+'Sim_Dm_MIP(IxI)'!O63/'MIP(IxI)_TFEVP'!O63)-1)*100,0)</f>
        <v>1.7763568394002505E-13</v>
      </c>
      <c r="P63" s="247">
        <f>IFERROR(((+'Sim_Dm_MIP(IxI)'!P63/'MIP(IxI)_TFEVP'!P63)-1)*100,0)</f>
        <v>2.6645352591003757E-13</v>
      </c>
      <c r="Q63" s="247">
        <f>IFERROR(((+'Sim_Dm_MIP(IxI)'!Q63/'MIP(IxI)_TFEVP'!Q63)-1)*100,0)</f>
        <v>-9.9920072216264089E-14</v>
      </c>
      <c r="R63" s="247">
        <f>IFERROR(((+'Sim_Dm_MIP(IxI)'!R63/'MIP(IxI)_TFEVP'!R63)-1)*100,0)</f>
        <v>2.2204460492503131E-14</v>
      </c>
      <c r="S63" s="247">
        <f>IFERROR(((+'Sim_Dm_MIP(IxI)'!S63/'MIP(IxI)_TFEVP'!S63)-1)*100,0)</f>
        <v>-1.8873791418627661E-13</v>
      </c>
      <c r="T63" s="247">
        <f>IFERROR(((+'Sim_Dm_MIP(IxI)'!T63/'MIP(IxI)_TFEVP'!T63)-1)*100,0)</f>
        <v>1.5543122344752192E-13</v>
      </c>
      <c r="U63" s="247">
        <f>IFERROR(((+'Sim_Dm_MIP(IxI)'!U63/'MIP(IxI)_TFEVP'!U63)-1)*100,0)</f>
        <v>-4.2188474935755949E-13</v>
      </c>
      <c r="V63" s="247">
        <f>IFERROR(((+'Sim_Dm_MIP(IxI)'!V63/'MIP(IxI)_TFEVP'!V63)-1)*100,0)</f>
        <v>1.3322676295501878E-13</v>
      </c>
      <c r="W63" s="247">
        <f>IFERROR(((+'Sim_Dm_MIP(IxI)'!W63/'MIP(IxI)_TFEVP'!W63)-1)*100,0)</f>
        <v>-2.7755575615628914E-13</v>
      </c>
      <c r="X63" s="247">
        <f>IFERROR(((+'Sim_Dm_MIP(IxI)'!X63/'MIP(IxI)_TFEVP'!X63)-1)*100,0)</f>
        <v>2.2204460492503131E-13</v>
      </c>
      <c r="Y63" s="247">
        <f>IFERROR(((+'Sim_Dm_MIP(IxI)'!Y63/'MIP(IxI)_TFEVP'!Y63)-1)*100,0)</f>
        <v>1.9984014443252818E-13</v>
      </c>
      <c r="Z63" s="247">
        <f>IFERROR(((+'Sim_Dm_MIP(IxI)'!Z63/'MIP(IxI)_TFEVP'!Z63)-1)*100,0)</f>
        <v>2.4424906541753444E-13</v>
      </c>
      <c r="AA63" s="247">
        <f>IFERROR(((+'Sim_Dm_MIP(IxI)'!AA63/'MIP(IxI)_TFEVP'!AA63)-1)*100,0)</f>
        <v>0</v>
      </c>
      <c r="AB63" s="247">
        <f>IFERROR(((+'Sim_Dm_MIP(IxI)'!AB63/'MIP(IxI)_TFEVP'!AB63)-1)*100,0)</f>
        <v>1.1102230246251565E-13</v>
      </c>
      <c r="AC63" s="247">
        <f>IFERROR(((+'Sim_Dm_MIP(IxI)'!AC63/'MIP(IxI)_TFEVP'!AC63)-1)*100,0)</f>
        <v>4.8849813083506888E-13</v>
      </c>
      <c r="AD63" s="247">
        <f>IFERROR(((+'Sim_Dm_MIP(IxI)'!AD63/'MIP(IxI)_TFEVP'!AD63)-1)*100,0)</f>
        <v>-8.8817841970012523E-14</v>
      </c>
      <c r="AE63" s="247">
        <f>IFERROR(((+'Sim_Dm_MIP(IxI)'!AE63/'MIP(IxI)_TFEVP'!AE63)-1)*100,0)</f>
        <v>0</v>
      </c>
      <c r="AF63" s="247">
        <f>IFERROR(((+'Sim_Dm_MIP(IxI)'!AF63/'MIP(IxI)_TFEVP'!AF63)-1)*100,0)</f>
        <v>-3.9968028886505635E-13</v>
      </c>
      <c r="AG63" s="247">
        <f>IFERROR(((+'Sim_Dm_MIP(IxI)'!AG63/'MIP(IxI)_TFEVP'!AG63)-1)*100,0)</f>
        <v>3.9968028886505635E-13</v>
      </c>
      <c r="AH63" s="247">
        <f>IFERROR(((+'Sim_Dm_MIP(IxI)'!AH63/'MIP(IxI)_TFEVP'!AH63)-1)*100,0)</f>
        <v>-2.2204460492503131E-13</v>
      </c>
      <c r="AI63" s="247">
        <f>IFERROR(((+'Sim_Dm_MIP(IxI)'!AI63/'MIP(IxI)_TFEVP'!AI63)-1)*100,0)</f>
        <v>1.7763568394002505E-13</v>
      </c>
      <c r="AJ63" s="247">
        <f>IFERROR(((+'Sim_Dm_MIP(IxI)'!AJ63/'MIP(IxI)_TFEVP'!AJ63)-1)*100,0)</f>
        <v>0</v>
      </c>
      <c r="AK63" s="247">
        <f>IFERROR(((+'Sim_Dm_MIP(IxI)'!AK63/'MIP(IxI)_TFEVP'!AK63)-1)*100,0)</f>
        <v>-1.1102230246251565E-13</v>
      </c>
      <c r="AL63" s="247">
        <f>IFERROR(((+'Sim_Dm_MIP(IxI)'!AL63/'MIP(IxI)_TFEVP'!AL63)-1)*100,0)</f>
        <v>-2.1094237467877974E-13</v>
      </c>
      <c r="AM63" s="247">
        <f>IFERROR(((+'Sim_Dm_MIP(IxI)'!AM63/'MIP(IxI)_TFEVP'!AM63)-1)*100,0)</f>
        <v>2.2204460492503131E-14</v>
      </c>
      <c r="AN63" s="247">
        <f>IFERROR(((+'Sim_Dm_MIP(IxI)'!AN63/'MIP(IxI)_TFEVP'!AN63)-1)*100,0)</f>
        <v>2.4424906541753444E-13</v>
      </c>
      <c r="AO63" s="247">
        <f>IFERROR(((+'Sim_Dm_MIP(IxI)'!AO63/'MIP(IxI)_TFEVP'!AO63)-1)*100,0)</f>
        <v>1.3322676295501878E-13</v>
      </c>
      <c r="AP63" s="247">
        <f>IFERROR(((+'Sim_Dm_MIP(IxI)'!AP63/'MIP(IxI)_TFEVP'!AP63)-1)*100,0)</f>
        <v>4.8849813083506888E-13</v>
      </c>
      <c r="AQ63" s="247">
        <f>IFERROR(((+'Sim_Dm_MIP(IxI)'!AQ63/'MIP(IxI)_TFEVP'!AQ63)-1)*100,0)</f>
        <v>2.2204460492503131E-14</v>
      </c>
      <c r="AR63" s="247">
        <f>IFERROR(((+'Sim_Dm_MIP(IxI)'!AR63/'MIP(IxI)_TFEVP'!AR63)-1)*100,0)</f>
        <v>-4.4408920985006262E-13</v>
      </c>
      <c r="AS63" s="247">
        <f>IFERROR(((+'Sim_Dm_MIP(IxI)'!AS63/'MIP(IxI)_TFEVP'!AS63)-1)*100,0)</f>
        <v>3.5527136788005009E-13</v>
      </c>
      <c r="AT63" s="247">
        <f>IFERROR(((+'Sim_Dm_MIP(IxI)'!AT63/'MIP(IxI)_TFEVP'!AT63)-1)*100,0)</f>
        <v>-2.4424906541753444E-13</v>
      </c>
      <c r="AU63" s="247">
        <f>IFERROR(((+'Sim_Dm_MIP(IxI)'!AU63/'MIP(IxI)_TFEVP'!AU63)-1)*100,0)</f>
        <v>-5.1070259132757201E-13</v>
      </c>
      <c r="AV63" s="247">
        <f>IFERROR(((+'Sim_Dm_MIP(IxI)'!AV63/'MIP(IxI)_TFEVP'!AV63)-1)*100,0)</f>
        <v>8.8817841970012523E-14</v>
      </c>
      <c r="AW63" s="247">
        <f>IFERROR(((+'Sim_Dm_MIP(IxI)'!AW63/'MIP(IxI)_TFEVP'!AW63)-1)*100,0)</f>
        <v>-2.2204460492503131E-14</v>
      </c>
      <c r="AX63" s="247">
        <f>IFERROR(((+'Sim_Dm_MIP(IxI)'!AX63/'MIP(IxI)_TFEVP'!AX63)-1)*100,0)</f>
        <v>1.1102230246251565E-13</v>
      </c>
      <c r="AY63" s="247">
        <f>IFERROR(((+'Sim_Dm_MIP(IxI)'!AY63/'MIP(IxI)_TFEVP'!AY63)-1)*100,0)</f>
        <v>3.9968028886505635E-13</v>
      </c>
      <c r="AZ63" s="247">
        <f>IFERROR(((+'Sim_Dm_MIP(IxI)'!AZ63/'MIP(IxI)_TFEVP'!AZ63)-1)*100,0)</f>
        <v>4.4408920985006262E-14</v>
      </c>
      <c r="BA63" s="247">
        <f>IFERROR(((+'Sim_Dm_MIP(IxI)'!BA63/'MIP(IxI)_TFEVP'!BA63)-1)*100,0)</f>
        <v>4.8849813083506888E-13</v>
      </c>
      <c r="BB63" s="247">
        <f>IFERROR(((+'Sim_Dm_MIP(IxI)'!BB63/'MIP(IxI)_TFEVP'!BB63)-1)*100,0)</f>
        <v>6.6613381477509392E-13</v>
      </c>
      <c r="BC63" s="247">
        <f>IFERROR(((+'Sim_Dm_MIP(IxI)'!BC63/'MIP(IxI)_TFEVP'!BC63)-1)*100,0)</f>
        <v>-7.7715611723760958E-14</v>
      </c>
      <c r="BD63" s="247">
        <f>IFERROR(((+'Sim_Dm_MIP(IxI)'!BD63/'MIP(IxI)_TFEVP'!BD63)-1)*100,0)</f>
        <v>8.8817841970012523E-14</v>
      </c>
      <c r="BE63" s="247">
        <f>IFERROR(((+'Sim_Dm_MIP(IxI)'!BE63/'MIP(IxI)_TFEVP'!BE63)-1)*100,0)</f>
        <v>2.886579864025407E-13</v>
      </c>
      <c r="BF63" s="247">
        <f>IFERROR(((+'Sim_Dm_MIP(IxI)'!BF63/'MIP(IxI)_TFEVP'!BF63)-1)*100,0)</f>
        <v>2.2204460492503131E-14</v>
      </c>
      <c r="BG63" s="247">
        <f>IFERROR(((+'Sim_Dm_MIP(IxI)'!BG63/'MIP(IxI)_TFEVP'!BG63)-1)*100,0)</f>
        <v>-2.3314683517128287E-13</v>
      </c>
      <c r="BH63" s="247">
        <f>IFERROR(((+'Sim_Dm_MIP(IxI)'!BH63/'MIP(IxI)_TFEVP'!BH63)-1)*100,0)</f>
        <v>2.6645352591003757E-13</v>
      </c>
      <c r="BI63" s="247">
        <f>IFERROR(((+'Sim_Dm_MIP(IxI)'!BI63/'MIP(IxI)_TFEVP'!BI63)-1)*100,0)</f>
        <v>-2.1094237467877974E-13</v>
      </c>
      <c r="BJ63" s="247">
        <f>IFERROR(((+'Sim_Dm_MIP(IxI)'!BJ63/'MIP(IxI)_TFEVP'!BJ63)-1)*100,0)</f>
        <v>-3.1086244689504383E-13</v>
      </c>
      <c r="BK63" s="247">
        <f>IFERROR(((+'Sim_Dm_MIP(IxI)'!BK63/'MIP(IxI)_TFEVP'!BK63)-1)*100,0)</f>
        <v>1.5543122344752192E-13</v>
      </c>
      <c r="BL63" s="247">
        <f>IFERROR(((+'Sim_Dm_MIP(IxI)'!BL63/'MIP(IxI)_TFEVP'!BL63)-1)*100,0)</f>
        <v>-2.6645352591003757E-13</v>
      </c>
      <c r="BM63" s="247">
        <f>IFERROR(((+'Sim_Dm_MIP(IxI)'!BM63/'MIP(IxI)_TFEVP'!BM63)-1)*100,0)</f>
        <v>1.3322676295501878E-13</v>
      </c>
      <c r="BN63" s="247">
        <f>IFERROR(((+'Sim_Dm_MIP(IxI)'!BN63/'MIP(IxI)_TFEVP'!BN63)-1)*100,0)</f>
        <v>-2.886579864025407E-13</v>
      </c>
      <c r="BO63" s="247">
        <f>IFERROR(((+'Sim_Dm_MIP(IxI)'!BO63/'MIP(IxI)_TFEVP'!BO63)-1)*100,0)</f>
        <v>3.7747582837255322E-13</v>
      </c>
      <c r="BP63" s="247">
        <f>IFERROR(((+'Sim_Dm_MIP(IxI)'!BP63/'MIP(IxI)_TFEVP'!BP63)-1)*100,0)</f>
        <v>1.9984014443252818E-13</v>
      </c>
      <c r="BQ63" s="247">
        <f>IFERROR(((+'Sim_Dm_MIP(IxI)'!BQ63/'MIP(IxI)_TFEVP'!BQ63)-1)*100,0)</f>
        <v>-1.5543122344752192E-13</v>
      </c>
      <c r="BR63" s="247">
        <f>IFERROR(((+'Sim_Dm_MIP(IxI)'!BR63/'MIP(IxI)_TFEVP'!BR63)-1)*100,0)</f>
        <v>-1.8873791418627661E-13</v>
      </c>
      <c r="BS63" s="247">
        <f>IFERROR(((+'Sim_Dm_MIP(IxI)'!BS63/'MIP(IxI)_TFEVP'!BS63)-1)*100,0)</f>
        <v>3.3306690738754696E-13</v>
      </c>
      <c r="BT63" s="247">
        <f>IFERROR(((+'Sim_Dm_MIP(IxI)'!BT63/'MIP(IxI)_TFEVP'!BT63)-1)*100,0)</f>
        <v>-6.6613381477509392E-14</v>
      </c>
      <c r="BU63" s="247">
        <f>IFERROR(((+'Sim_Dm_MIP(IxI)'!BU63/'MIP(IxI)_TFEVP'!BU63)-1)*100,0)</f>
        <v>1.3322676295501878E-13</v>
      </c>
      <c r="BV63" s="247">
        <f>IFERROR(((+'Sim_Dm_MIP(IxI)'!BV63/'MIP(IxI)_TFEVP'!BV63)-1)*100,0)</f>
        <v>1.7763568394002505E-13</v>
      </c>
      <c r="BW63" s="247">
        <f>IFERROR(((+'Sim_Dm_MIP(IxI)'!BW63/'MIP(IxI)_TFEVP'!BW63)-1)*100,0)</f>
        <v>-1.3322676295501878E-13</v>
      </c>
      <c r="BX63" s="247">
        <f>IFERROR(((+'Sim_Dm_MIP(IxI)'!BX63/'MIP(IxI)_TFEVP'!BX63)-1)*100,0)</f>
        <v>-5.5511151231257827E-14</v>
      </c>
      <c r="BY63" s="247">
        <f>IFERROR(((+'Sim_Dm_MIP(IxI)'!BY63/'MIP(IxI)_TFEVP'!BY63)-1)*100,0)</f>
        <v>-4.4408920985006262E-14</v>
      </c>
      <c r="BZ63" s="247">
        <f>IFERROR(((+'Sim_Dm_MIP(IxI)'!BZ63/'MIP(IxI)_TFEVP'!BZ63)-1)*100,0)</f>
        <v>-2.7755575615628914E-13</v>
      </c>
      <c r="CA63" s="265">
        <f>IFERROR(((+'Sim_Dm_MIP(IxI)'!CA63/'MIP(IxI)_TFEVP'!CA63)-1)*100,0)</f>
        <v>0</v>
      </c>
      <c r="CB63" s="256">
        <f>IFERROR(((+'Sim_Dm_MIP(IxI)'!CB63/'MIP(IxI)_TFEVP'!CB63)-1)*100,0)</f>
        <v>-2.2204460492503131E-14</v>
      </c>
      <c r="CC63" s="246">
        <f>IFERROR(((+'Sim_Dm_MIP(IxI)'!CC63/'MIP(IxI)_TFEVP'!CC63)-1)*100,0)</f>
        <v>0</v>
      </c>
      <c r="CD63" s="247">
        <f>IFERROR(((+'Sim_Dm_MIP(IxI)'!CD63/'MIP(IxI)_TFEVP'!CD63)-1)*100,0)</f>
        <v>0</v>
      </c>
      <c r="CE63" s="247">
        <f>IFERROR(((+'Sim_Dm_MIP(IxI)'!CE63/'MIP(IxI)_TFEVP'!CE63)-1)*100,0)</f>
        <v>0</v>
      </c>
      <c r="CF63" s="247">
        <f>IFERROR(((+'Sim_Dm_MIP(IxI)'!CF63/'MIP(IxI)_TFEVP'!CF63)-1)*100,0)</f>
        <v>0</v>
      </c>
      <c r="CG63" s="247">
        <f>IFERROR(((+'Sim_Dm_MIP(IxI)'!CG63/'MIP(IxI)_TFEVP'!CG63)-1)*100,0)</f>
        <v>0</v>
      </c>
      <c r="CH63" s="248">
        <f>IFERROR(((+'Sim_Dm_MIP(IxI)'!CH63/'MIP(IxI)_TFEVP'!CH63)-1)*100,0)</f>
        <v>0</v>
      </c>
      <c r="CI63" s="279">
        <f>IFERROR(((+'Sim_Dm_MIP(IxI)'!CI63/'MIP(IxI)_TFEVP'!CI63)-1)*100,0)</f>
        <v>-1.1102230246251565E-14</v>
      </c>
    </row>
    <row r="64" spans="1:87" ht="19.5" x14ac:dyDescent="0.25">
      <c r="A64" s="30"/>
      <c r="B64" s="42" t="s">
        <v>55</v>
      </c>
      <c r="C64" s="43" t="s">
        <v>166</v>
      </c>
      <c r="D64" s="246">
        <f>IFERROR(((+'Sim_Dm_MIP(IxI)'!D64/'MIP(IxI)_TFEVP'!D64)-1)*100,0)</f>
        <v>-1.6653345369377348E-13</v>
      </c>
      <c r="E64" s="247">
        <f>IFERROR(((+'Sim_Dm_MIP(IxI)'!E64/'MIP(IxI)_TFEVP'!E64)-1)*100,0)</f>
        <v>4.4408920985006262E-13</v>
      </c>
      <c r="F64" s="247">
        <f>IFERROR(((+'Sim_Dm_MIP(IxI)'!F64/'MIP(IxI)_TFEVP'!F64)-1)*100,0)</f>
        <v>1.9984014443252818E-13</v>
      </c>
      <c r="G64" s="247">
        <f>IFERROR(((+'Sim_Dm_MIP(IxI)'!G64/'MIP(IxI)_TFEVP'!G64)-1)*100,0)</f>
        <v>5.773159728050814E-13</v>
      </c>
      <c r="H64" s="247">
        <f>IFERROR(((+'Sim_Dm_MIP(IxI)'!H64/'MIP(IxI)_TFEVP'!H64)-1)*100,0)</f>
        <v>-4.9960036108132044E-13</v>
      </c>
      <c r="I64" s="247">
        <f>IFERROR(((+'Sim_Dm_MIP(IxI)'!I64/'MIP(IxI)_TFEVP'!I64)-1)*100,0)</f>
        <v>3.3306690738754696E-13</v>
      </c>
      <c r="J64" s="247">
        <f>IFERROR(((+'Sim_Dm_MIP(IxI)'!J64/'MIP(IxI)_TFEVP'!J64)-1)*100,0)</f>
        <v>-1.9984014443252818E-13</v>
      </c>
      <c r="K64" s="247">
        <f>IFERROR(((+'Sim_Dm_MIP(IxI)'!K64/'MIP(IxI)_TFEVP'!K64)-1)*100,0)</f>
        <v>-4.4408920985006262E-14</v>
      </c>
      <c r="L64" s="247">
        <f>IFERROR(((+'Sim_Dm_MIP(IxI)'!L64/'MIP(IxI)_TFEVP'!L64)-1)*100,0)</f>
        <v>3.7747582837255322E-13</v>
      </c>
      <c r="M64" s="247">
        <f>IFERROR(((+'Sim_Dm_MIP(IxI)'!M64/'MIP(IxI)_TFEVP'!M64)-1)*100,0)</f>
        <v>1.1102230246251565E-13</v>
      </c>
      <c r="N64" s="247">
        <f>IFERROR(((+'Sim_Dm_MIP(IxI)'!N64/'MIP(IxI)_TFEVP'!N64)-1)*100,0)</f>
        <v>-5.5511151231257827E-14</v>
      </c>
      <c r="O64" s="247">
        <f>IFERROR(((+'Sim_Dm_MIP(IxI)'!O64/'MIP(IxI)_TFEVP'!O64)-1)*100,0)</f>
        <v>-3.3306690738754696E-14</v>
      </c>
      <c r="P64" s="247">
        <f>IFERROR(((+'Sim_Dm_MIP(IxI)'!P64/'MIP(IxI)_TFEVP'!P64)-1)*100,0)</f>
        <v>1.9984014443252818E-13</v>
      </c>
      <c r="Q64" s="247">
        <f>IFERROR(((+'Sim_Dm_MIP(IxI)'!Q64/'MIP(IxI)_TFEVP'!Q64)-1)*100,0)</f>
        <v>8.8817841970012523E-14</v>
      </c>
      <c r="R64" s="247">
        <f>IFERROR(((+'Sim_Dm_MIP(IxI)'!R64/'MIP(IxI)_TFEVP'!R64)-1)*100,0)</f>
        <v>-3.7747582837255322E-13</v>
      </c>
      <c r="S64" s="247">
        <f>IFERROR(((+'Sim_Dm_MIP(IxI)'!S64/'MIP(IxI)_TFEVP'!S64)-1)*100,0)</f>
        <v>-3.3306690738754696E-13</v>
      </c>
      <c r="T64" s="247">
        <f>IFERROR(((+'Sim_Dm_MIP(IxI)'!T64/'MIP(IxI)_TFEVP'!T64)-1)*100,0)</f>
        <v>1.3322676295501878E-13</v>
      </c>
      <c r="U64" s="247">
        <f>IFERROR(((+'Sim_Dm_MIP(IxI)'!U64/'MIP(IxI)_TFEVP'!U64)-1)*100,0)</f>
        <v>-3.6637359812630166E-13</v>
      </c>
      <c r="V64" s="247">
        <f>IFERROR(((+'Sim_Dm_MIP(IxI)'!V64/'MIP(IxI)_TFEVP'!V64)-1)*100,0)</f>
        <v>2.2204460492503131E-14</v>
      </c>
      <c r="W64" s="247">
        <f>IFERROR(((+'Sim_Dm_MIP(IxI)'!W64/'MIP(IxI)_TFEVP'!W64)-1)*100,0)</f>
        <v>1.1102230246251565E-13</v>
      </c>
      <c r="X64" s="247">
        <f>IFERROR(((+'Sim_Dm_MIP(IxI)'!X64/'MIP(IxI)_TFEVP'!X64)-1)*100,0)</f>
        <v>8.8817841970012523E-14</v>
      </c>
      <c r="Y64" s="247">
        <f>IFERROR(((+'Sim_Dm_MIP(IxI)'!Y64/'MIP(IxI)_TFEVP'!Y64)-1)*100,0)</f>
        <v>6.6613381477509392E-14</v>
      </c>
      <c r="Z64" s="247">
        <f>IFERROR(((+'Sim_Dm_MIP(IxI)'!Z64/'MIP(IxI)_TFEVP'!Z64)-1)*100,0)</f>
        <v>1.3322676295501878E-13</v>
      </c>
      <c r="AA64" s="247">
        <f>IFERROR(((+'Sim_Dm_MIP(IxI)'!AA64/'MIP(IxI)_TFEVP'!AA64)-1)*100,0)</f>
        <v>8.8817841970012523E-14</v>
      </c>
      <c r="AB64" s="247">
        <f>IFERROR(((+'Sim_Dm_MIP(IxI)'!AB64/'MIP(IxI)_TFEVP'!AB64)-1)*100,0)</f>
        <v>3.7747582837255322E-13</v>
      </c>
      <c r="AC64" s="247">
        <f>IFERROR(((+'Sim_Dm_MIP(IxI)'!AC64/'MIP(IxI)_TFEVP'!AC64)-1)*100,0)</f>
        <v>4.6629367034256575E-13</v>
      </c>
      <c r="AD64" s="247">
        <f>IFERROR(((+'Sim_Dm_MIP(IxI)'!AD64/'MIP(IxI)_TFEVP'!AD64)-1)*100,0)</f>
        <v>3.9968028886505635E-13</v>
      </c>
      <c r="AE64" s="247">
        <f>IFERROR(((+'Sim_Dm_MIP(IxI)'!AE64/'MIP(IxI)_TFEVP'!AE64)-1)*100,0)</f>
        <v>1.1102230246251565E-13</v>
      </c>
      <c r="AF64" s="247">
        <f>IFERROR(((+'Sim_Dm_MIP(IxI)'!AF64/'MIP(IxI)_TFEVP'!AF64)-1)*100,0)</f>
        <v>-3.8857805861880479E-13</v>
      </c>
      <c r="AG64" s="247">
        <f>IFERROR(((+'Sim_Dm_MIP(IxI)'!AG64/'MIP(IxI)_TFEVP'!AG64)-1)*100,0)</f>
        <v>6.6613381477509392E-13</v>
      </c>
      <c r="AH64" s="247">
        <f>IFERROR(((+'Sim_Dm_MIP(IxI)'!AH64/'MIP(IxI)_TFEVP'!AH64)-1)*100,0)</f>
        <v>2.2204460492503131E-13</v>
      </c>
      <c r="AI64" s="247">
        <f>IFERROR(((+'Sim_Dm_MIP(IxI)'!AI64/'MIP(IxI)_TFEVP'!AI64)-1)*100,0)</f>
        <v>0</v>
      </c>
      <c r="AJ64" s="247">
        <f>IFERROR(((+'Sim_Dm_MIP(IxI)'!AJ64/'MIP(IxI)_TFEVP'!AJ64)-1)*100,0)</f>
        <v>0</v>
      </c>
      <c r="AK64" s="247">
        <f>IFERROR(((+'Sim_Dm_MIP(IxI)'!AK64/'MIP(IxI)_TFEVP'!AK64)-1)*100,0)</f>
        <v>-2.2204460492503131E-14</v>
      </c>
      <c r="AL64" s="247">
        <f>IFERROR(((+'Sim_Dm_MIP(IxI)'!AL64/'MIP(IxI)_TFEVP'!AL64)-1)*100,0)</f>
        <v>2.2204460492503131E-14</v>
      </c>
      <c r="AM64" s="247">
        <f>IFERROR(((+'Sim_Dm_MIP(IxI)'!AM64/'MIP(IxI)_TFEVP'!AM64)-1)*100,0)</f>
        <v>3.3306690738754696E-13</v>
      </c>
      <c r="AN64" s="247">
        <f>IFERROR(((+'Sim_Dm_MIP(IxI)'!AN64/'MIP(IxI)_TFEVP'!AN64)-1)*100,0)</f>
        <v>-1.4432899320127035E-13</v>
      </c>
      <c r="AO64" s="247">
        <f>IFERROR(((+'Sim_Dm_MIP(IxI)'!AO64/'MIP(IxI)_TFEVP'!AO64)-1)*100,0)</f>
        <v>2.2204460492503131E-13</v>
      </c>
      <c r="AP64" s="247">
        <f>IFERROR(((+'Sim_Dm_MIP(IxI)'!AP64/'MIP(IxI)_TFEVP'!AP64)-1)*100,0)</f>
        <v>1.7763568394002505E-13</v>
      </c>
      <c r="AQ64" s="247">
        <f>IFERROR(((+'Sim_Dm_MIP(IxI)'!AQ64/'MIP(IxI)_TFEVP'!AQ64)-1)*100,0)</f>
        <v>-9.9920072216264089E-14</v>
      </c>
      <c r="AR64" s="247">
        <f>IFERROR(((+'Sim_Dm_MIP(IxI)'!AR64/'MIP(IxI)_TFEVP'!AR64)-1)*100,0)</f>
        <v>-4.4408920985006262E-14</v>
      </c>
      <c r="AS64" s="247">
        <f>IFERROR(((+'Sim_Dm_MIP(IxI)'!AS64/'MIP(IxI)_TFEVP'!AS64)-1)*100,0)</f>
        <v>1.5543122344752192E-13</v>
      </c>
      <c r="AT64" s="247">
        <f>IFERROR(((+'Sim_Dm_MIP(IxI)'!AT64/'MIP(IxI)_TFEVP'!AT64)-1)*100,0)</f>
        <v>-9.9920072216264089E-14</v>
      </c>
      <c r="AU64" s="247">
        <f>IFERROR(((+'Sim_Dm_MIP(IxI)'!AU64/'MIP(IxI)_TFEVP'!AU64)-1)*100,0)</f>
        <v>-5.1070259132757201E-13</v>
      </c>
      <c r="AV64" s="247">
        <f>IFERROR(((+'Sim_Dm_MIP(IxI)'!AV64/'MIP(IxI)_TFEVP'!AV64)-1)*100,0)</f>
        <v>-9.9920072216264089E-14</v>
      </c>
      <c r="AW64" s="247">
        <f>IFERROR(((+'Sim_Dm_MIP(IxI)'!AW64/'MIP(IxI)_TFEVP'!AW64)-1)*100,0)</f>
        <v>2.2204460492503131E-14</v>
      </c>
      <c r="AX64" s="247">
        <f>IFERROR(((+'Sim_Dm_MIP(IxI)'!AX64/'MIP(IxI)_TFEVP'!AX64)-1)*100,0)</f>
        <v>-3.9968028886505635E-13</v>
      </c>
      <c r="AY64" s="247">
        <f>IFERROR(((+'Sim_Dm_MIP(IxI)'!AY64/'MIP(IxI)_TFEVP'!AY64)-1)*100,0)</f>
        <v>-1.2212453270876722E-13</v>
      </c>
      <c r="AZ64" s="247">
        <f>IFERROR(((+'Sim_Dm_MIP(IxI)'!AZ64/'MIP(IxI)_TFEVP'!AZ64)-1)*100,0)</f>
        <v>1.1102230246251565E-13</v>
      </c>
      <c r="BA64" s="247">
        <f>IFERROR(((+'Sim_Dm_MIP(IxI)'!BA64/'MIP(IxI)_TFEVP'!BA64)-1)*100,0)</f>
        <v>6.4392935428259079E-13</v>
      </c>
      <c r="BB64" s="247">
        <f>IFERROR(((+'Sim_Dm_MIP(IxI)'!BB64/'MIP(IxI)_TFEVP'!BB64)-1)*100,0)</f>
        <v>3.5527136788005009E-13</v>
      </c>
      <c r="BC64" s="247">
        <f>IFERROR(((+'Sim_Dm_MIP(IxI)'!BC64/'MIP(IxI)_TFEVP'!BC64)-1)*100,0)</f>
        <v>6.6613381477509392E-14</v>
      </c>
      <c r="BD64" s="247">
        <f>IFERROR(((+'Sim_Dm_MIP(IxI)'!BD64/'MIP(IxI)_TFEVP'!BD64)-1)*100,0)</f>
        <v>-2.1094237467877974E-13</v>
      </c>
      <c r="BE64" s="247">
        <f>IFERROR(((+'Sim_Dm_MIP(IxI)'!BE64/'MIP(IxI)_TFEVP'!BE64)-1)*100,0)</f>
        <v>3.5527136788005009E-13</v>
      </c>
      <c r="BF64" s="247">
        <f>IFERROR(((+'Sim_Dm_MIP(IxI)'!BF64/'MIP(IxI)_TFEVP'!BF64)-1)*100,0)</f>
        <v>1.3322676295501878E-13</v>
      </c>
      <c r="BG64" s="247">
        <f>IFERROR(((+'Sim_Dm_MIP(IxI)'!BG64/'MIP(IxI)_TFEVP'!BG64)-1)*100,0)</f>
        <v>-2.2204460492503131E-14</v>
      </c>
      <c r="BH64" s="247">
        <f>IFERROR(((+'Sim_Dm_MIP(IxI)'!BH64/'MIP(IxI)_TFEVP'!BH64)-1)*100,0)</f>
        <v>1.5543122344752192E-13</v>
      </c>
      <c r="BI64" s="247">
        <f>IFERROR(((+'Sim_Dm_MIP(IxI)'!BI64/'MIP(IxI)_TFEVP'!BI64)-1)*100,0)</f>
        <v>1.1102230246251565E-13</v>
      </c>
      <c r="BJ64" s="247">
        <f>IFERROR(((+'Sim_Dm_MIP(IxI)'!BJ64/'MIP(IxI)_TFEVP'!BJ64)-1)*100,0)</f>
        <v>-6.7723604502134549E-13</v>
      </c>
      <c r="BK64" s="247">
        <f>IFERROR(((+'Sim_Dm_MIP(IxI)'!BK64/'MIP(IxI)_TFEVP'!BK64)-1)*100,0)</f>
        <v>6.6613381477509392E-14</v>
      </c>
      <c r="BL64" s="247">
        <f>IFERROR(((+'Sim_Dm_MIP(IxI)'!BL64/'MIP(IxI)_TFEVP'!BL64)-1)*100,0)</f>
        <v>-4.4408920985006262E-13</v>
      </c>
      <c r="BM64" s="247">
        <f>IFERROR(((+'Sim_Dm_MIP(IxI)'!BM64/'MIP(IxI)_TFEVP'!BM64)-1)*100,0)</f>
        <v>8.8817841970012523E-14</v>
      </c>
      <c r="BN64" s="247">
        <f>IFERROR(((+'Sim_Dm_MIP(IxI)'!BN64/'MIP(IxI)_TFEVP'!BN64)-1)*100,0)</f>
        <v>-2.886579864025407E-13</v>
      </c>
      <c r="BO64" s="247">
        <f>IFERROR(((+'Sim_Dm_MIP(IxI)'!BO64/'MIP(IxI)_TFEVP'!BO64)-1)*100,0)</f>
        <v>-1.6653345369377348E-13</v>
      </c>
      <c r="BP64" s="247">
        <f>IFERROR(((+'Sim_Dm_MIP(IxI)'!BP64/'MIP(IxI)_TFEVP'!BP64)-1)*100,0)</f>
        <v>3.5527136788005009E-13</v>
      </c>
      <c r="BQ64" s="247">
        <f>IFERROR(((+'Sim_Dm_MIP(IxI)'!BQ64/'MIP(IxI)_TFEVP'!BQ64)-1)*100,0)</f>
        <v>0</v>
      </c>
      <c r="BR64" s="247">
        <f>IFERROR(((+'Sim_Dm_MIP(IxI)'!BR64/'MIP(IxI)_TFEVP'!BR64)-1)*100,0)</f>
        <v>3.3306690738754696E-13</v>
      </c>
      <c r="BS64" s="247">
        <f>IFERROR(((+'Sim_Dm_MIP(IxI)'!BS64/'MIP(IxI)_TFEVP'!BS64)-1)*100,0)</f>
        <v>8.8817841970012523E-14</v>
      </c>
      <c r="BT64" s="247">
        <f>IFERROR(((+'Sim_Dm_MIP(IxI)'!BT64/'MIP(IxI)_TFEVP'!BT64)-1)*100,0)</f>
        <v>2.2204460492503131E-13</v>
      </c>
      <c r="BU64" s="247">
        <f>IFERROR(((+'Sim_Dm_MIP(IxI)'!BU64/'MIP(IxI)_TFEVP'!BU64)-1)*100,0)</f>
        <v>1.9984014443252818E-13</v>
      </c>
      <c r="BV64" s="247">
        <f>IFERROR(((+'Sim_Dm_MIP(IxI)'!BV64/'MIP(IxI)_TFEVP'!BV64)-1)*100,0)</f>
        <v>1.7763568394002505E-13</v>
      </c>
      <c r="BW64" s="247">
        <f>IFERROR(((+'Sim_Dm_MIP(IxI)'!BW64/'MIP(IxI)_TFEVP'!BW64)-1)*100,0)</f>
        <v>1.9984014443252818E-13</v>
      </c>
      <c r="BX64" s="247">
        <f>IFERROR(((+'Sim_Dm_MIP(IxI)'!BX64/'MIP(IxI)_TFEVP'!BX64)-1)*100,0)</f>
        <v>-2.2204460492503131E-14</v>
      </c>
      <c r="BY64" s="247">
        <f>IFERROR(((+'Sim_Dm_MIP(IxI)'!BY64/'MIP(IxI)_TFEVP'!BY64)-1)*100,0)</f>
        <v>-2.6645352591003757E-13</v>
      </c>
      <c r="BZ64" s="247">
        <f>IFERROR(((+'Sim_Dm_MIP(IxI)'!BZ64/'MIP(IxI)_TFEVP'!BZ64)-1)*100,0)</f>
        <v>-4.1078251911130792E-13</v>
      </c>
      <c r="CA64" s="265">
        <f>IFERROR(((+'Sim_Dm_MIP(IxI)'!CA64/'MIP(IxI)_TFEVP'!CA64)-1)*100,0)</f>
        <v>0</v>
      </c>
      <c r="CB64" s="256">
        <f>IFERROR(((+'Sim_Dm_MIP(IxI)'!CB64/'MIP(IxI)_TFEVP'!CB64)-1)*100,0)</f>
        <v>-2.7755575615628914E-13</v>
      </c>
      <c r="CC64" s="246">
        <f>IFERROR(((+'Sim_Dm_MIP(IxI)'!CC64/'MIP(IxI)_TFEVP'!CC64)-1)*100,0)</f>
        <v>0</v>
      </c>
      <c r="CD64" s="247">
        <f>IFERROR(((+'Sim_Dm_MIP(IxI)'!CD64/'MIP(IxI)_TFEVP'!CD64)-1)*100,0)</f>
        <v>0</v>
      </c>
      <c r="CE64" s="247">
        <f>IFERROR(((+'Sim_Dm_MIP(IxI)'!CE64/'MIP(IxI)_TFEVP'!CE64)-1)*100,0)</f>
        <v>0</v>
      </c>
      <c r="CF64" s="247">
        <f>IFERROR(((+'Sim_Dm_MIP(IxI)'!CF64/'MIP(IxI)_TFEVP'!CF64)-1)*100,0)</f>
        <v>0</v>
      </c>
      <c r="CG64" s="247">
        <f>IFERROR(((+'Sim_Dm_MIP(IxI)'!CG64/'MIP(IxI)_TFEVP'!CG64)-1)*100,0)</f>
        <v>0</v>
      </c>
      <c r="CH64" s="248">
        <f>IFERROR(((+'Sim_Dm_MIP(IxI)'!CH64/'MIP(IxI)_TFEVP'!CH64)-1)*100,0)</f>
        <v>0</v>
      </c>
      <c r="CI64" s="279">
        <f>IFERROR(((+'Sim_Dm_MIP(IxI)'!CI64/'MIP(IxI)_TFEVP'!CI64)-1)*100,0)</f>
        <v>-1.7763568394002505E-13</v>
      </c>
    </row>
    <row r="65" spans="1:87" ht="19.5" x14ac:dyDescent="0.25">
      <c r="A65" s="30"/>
      <c r="B65" s="42" t="s">
        <v>56</v>
      </c>
      <c r="C65" s="43" t="s">
        <v>167</v>
      </c>
      <c r="D65" s="246">
        <f>IFERROR(((+'Sim_Dm_MIP(IxI)'!D65/'MIP(IxI)_TFEVP'!D65)-1)*100,0)</f>
        <v>-2.3314683517128287E-13</v>
      </c>
      <c r="E65" s="247">
        <f>IFERROR(((+'Sim_Dm_MIP(IxI)'!E65/'MIP(IxI)_TFEVP'!E65)-1)*100,0)</f>
        <v>2.2204460492503131E-13</v>
      </c>
      <c r="F65" s="247">
        <f>IFERROR(((+'Sim_Dm_MIP(IxI)'!F65/'MIP(IxI)_TFEVP'!F65)-1)*100,0)</f>
        <v>-3.219646771412954E-13</v>
      </c>
      <c r="G65" s="247">
        <f>IFERROR(((+'Sim_Dm_MIP(IxI)'!G65/'MIP(IxI)_TFEVP'!G65)-1)*100,0)</f>
        <v>2.886579864025407E-13</v>
      </c>
      <c r="H65" s="247">
        <f>IFERROR(((+'Sim_Dm_MIP(IxI)'!H65/'MIP(IxI)_TFEVP'!H65)-1)*100,0)</f>
        <v>-1.1102230246251565E-14</v>
      </c>
      <c r="I65" s="247">
        <f>IFERROR(((+'Sim_Dm_MIP(IxI)'!I65/'MIP(IxI)_TFEVP'!I65)-1)*100,0)</f>
        <v>3.5527136788005009E-13</v>
      </c>
      <c r="J65" s="247">
        <f>IFERROR(((+'Sim_Dm_MIP(IxI)'!J65/'MIP(IxI)_TFEVP'!J65)-1)*100,0)</f>
        <v>-1.8873791418627661E-13</v>
      </c>
      <c r="K65" s="247">
        <f>IFERROR(((+'Sim_Dm_MIP(IxI)'!K65/'MIP(IxI)_TFEVP'!K65)-1)*100,0)</f>
        <v>6.6613381477509392E-14</v>
      </c>
      <c r="L65" s="247">
        <f>IFERROR(((+'Sim_Dm_MIP(IxI)'!L65/'MIP(IxI)_TFEVP'!L65)-1)*100,0)</f>
        <v>3.9968028886505635E-13</v>
      </c>
      <c r="M65" s="247">
        <f>IFERROR(((+'Sim_Dm_MIP(IxI)'!M65/'MIP(IxI)_TFEVP'!M65)-1)*100,0)</f>
        <v>-1.7763568394002505E-13</v>
      </c>
      <c r="N65" s="247">
        <f>IFERROR(((+'Sim_Dm_MIP(IxI)'!N65/'MIP(IxI)_TFEVP'!N65)-1)*100,0)</f>
        <v>-2.1094237467877974E-13</v>
      </c>
      <c r="O65" s="247">
        <f>IFERROR(((+'Sim_Dm_MIP(IxI)'!O65/'MIP(IxI)_TFEVP'!O65)-1)*100,0)</f>
        <v>-4.8849813083506888E-13</v>
      </c>
      <c r="P65" s="247">
        <f>IFERROR(((+'Sim_Dm_MIP(IxI)'!P65/'MIP(IxI)_TFEVP'!P65)-1)*100,0)</f>
        <v>-2.7755575615628914E-13</v>
      </c>
      <c r="Q65" s="247">
        <f>IFERROR(((+'Sim_Dm_MIP(IxI)'!Q65/'MIP(IxI)_TFEVP'!Q65)-1)*100,0)</f>
        <v>1.7763568394002505E-13</v>
      </c>
      <c r="R65" s="247">
        <f>IFERROR(((+'Sim_Dm_MIP(IxI)'!R65/'MIP(IxI)_TFEVP'!R65)-1)*100,0)</f>
        <v>-1.9984014443252818E-13</v>
      </c>
      <c r="S65" s="247">
        <f>IFERROR(((+'Sim_Dm_MIP(IxI)'!S65/'MIP(IxI)_TFEVP'!S65)-1)*100,0)</f>
        <v>-2.55351295663786E-13</v>
      </c>
      <c r="T65" s="247">
        <f>IFERROR(((+'Sim_Dm_MIP(IxI)'!T65/'MIP(IxI)_TFEVP'!T65)-1)*100,0)</f>
        <v>2.2204460492503131E-13</v>
      </c>
      <c r="U65" s="247">
        <f>IFERROR(((+'Sim_Dm_MIP(IxI)'!U65/'MIP(IxI)_TFEVP'!U65)-1)*100,0)</f>
        <v>-1.9984014443252818E-13</v>
      </c>
      <c r="V65" s="247">
        <f>IFERROR(((+'Sim_Dm_MIP(IxI)'!V65/'MIP(IxI)_TFEVP'!V65)-1)*100,0)</f>
        <v>6.6613381477509392E-14</v>
      </c>
      <c r="W65" s="247">
        <f>IFERROR(((+'Sim_Dm_MIP(IxI)'!W65/'MIP(IxI)_TFEVP'!W65)-1)*100,0)</f>
        <v>-1.8873791418627661E-13</v>
      </c>
      <c r="X65" s="247">
        <f>IFERROR(((+'Sim_Dm_MIP(IxI)'!X65/'MIP(IxI)_TFEVP'!X65)-1)*100,0)</f>
        <v>3.3306690738754696E-13</v>
      </c>
      <c r="Y65" s="247">
        <f>IFERROR(((+'Sim_Dm_MIP(IxI)'!Y65/'MIP(IxI)_TFEVP'!Y65)-1)*100,0)</f>
        <v>2.2204460492503131E-14</v>
      </c>
      <c r="Z65" s="247">
        <f>IFERROR(((+'Sim_Dm_MIP(IxI)'!Z65/'MIP(IxI)_TFEVP'!Z65)-1)*100,0)</f>
        <v>2.4424906541753444E-13</v>
      </c>
      <c r="AA65" s="247">
        <f>IFERROR(((+'Sim_Dm_MIP(IxI)'!AA65/'MIP(IxI)_TFEVP'!AA65)-1)*100,0)</f>
        <v>4.4408920985006262E-14</v>
      </c>
      <c r="AB65" s="247">
        <f>IFERROR(((+'Sim_Dm_MIP(IxI)'!AB65/'MIP(IxI)_TFEVP'!AB65)-1)*100,0)</f>
        <v>-2.1094237467877974E-13</v>
      </c>
      <c r="AC65" s="247">
        <f>IFERROR(((+'Sim_Dm_MIP(IxI)'!AC65/'MIP(IxI)_TFEVP'!AC65)-1)*100,0)</f>
        <v>4.8849813083506888E-13</v>
      </c>
      <c r="AD65" s="247">
        <f>IFERROR(((+'Sim_Dm_MIP(IxI)'!AD65/'MIP(IxI)_TFEVP'!AD65)-1)*100,0)</f>
        <v>-1.1102230246251565E-14</v>
      </c>
      <c r="AE65" s="247">
        <f>IFERROR(((+'Sim_Dm_MIP(IxI)'!AE65/'MIP(IxI)_TFEVP'!AE65)-1)*100,0)</f>
        <v>-3.5527136788005009E-13</v>
      </c>
      <c r="AF65" s="247">
        <f>IFERROR(((+'Sim_Dm_MIP(IxI)'!AF65/'MIP(IxI)_TFEVP'!AF65)-1)*100,0)</f>
        <v>-5.3290705182007514E-13</v>
      </c>
      <c r="AG65" s="247">
        <f>IFERROR(((+'Sim_Dm_MIP(IxI)'!AG65/'MIP(IxI)_TFEVP'!AG65)-1)*100,0)</f>
        <v>3.3306690738754696E-13</v>
      </c>
      <c r="AH65" s="247">
        <f>IFERROR(((+'Sim_Dm_MIP(IxI)'!AH65/'MIP(IxI)_TFEVP'!AH65)-1)*100,0)</f>
        <v>1.3322676295501878E-13</v>
      </c>
      <c r="AI65" s="247">
        <f>IFERROR(((+'Sim_Dm_MIP(IxI)'!AI65/'MIP(IxI)_TFEVP'!AI65)-1)*100,0)</f>
        <v>-2.2204460492503131E-14</v>
      </c>
      <c r="AJ65" s="247">
        <f>IFERROR(((+'Sim_Dm_MIP(IxI)'!AJ65/'MIP(IxI)_TFEVP'!AJ65)-1)*100,0)</f>
        <v>0</v>
      </c>
      <c r="AK65" s="247">
        <f>IFERROR(((+'Sim_Dm_MIP(IxI)'!AK65/'MIP(IxI)_TFEVP'!AK65)-1)*100,0)</f>
        <v>6.6613381477509392E-14</v>
      </c>
      <c r="AL65" s="247">
        <f>IFERROR(((+'Sim_Dm_MIP(IxI)'!AL65/'MIP(IxI)_TFEVP'!AL65)-1)*100,0)</f>
        <v>5.3290705182007514E-13</v>
      </c>
      <c r="AM65" s="247">
        <f>IFERROR(((+'Sim_Dm_MIP(IxI)'!AM65/'MIP(IxI)_TFEVP'!AM65)-1)*100,0)</f>
        <v>1.1102230246251565E-13</v>
      </c>
      <c r="AN65" s="247">
        <f>IFERROR(((+'Sim_Dm_MIP(IxI)'!AN65/'MIP(IxI)_TFEVP'!AN65)-1)*100,0)</f>
        <v>-2.55351295663786E-13</v>
      </c>
      <c r="AO65" s="247">
        <f>IFERROR(((+'Sim_Dm_MIP(IxI)'!AO65/'MIP(IxI)_TFEVP'!AO65)-1)*100,0)</f>
        <v>-3.5527136788005009E-13</v>
      </c>
      <c r="AP65" s="247">
        <f>IFERROR(((+'Sim_Dm_MIP(IxI)'!AP65/'MIP(IxI)_TFEVP'!AP65)-1)*100,0)</f>
        <v>-2.2204460492503131E-13</v>
      </c>
      <c r="AQ65" s="247">
        <f>IFERROR(((+'Sim_Dm_MIP(IxI)'!AQ65/'MIP(IxI)_TFEVP'!AQ65)-1)*100,0)</f>
        <v>1.7763568394002505E-13</v>
      </c>
      <c r="AR65" s="247">
        <f>IFERROR(((+'Sim_Dm_MIP(IxI)'!AR65/'MIP(IxI)_TFEVP'!AR65)-1)*100,0)</f>
        <v>1.5543122344752192E-13</v>
      </c>
      <c r="AS65" s="247">
        <f>IFERROR(((+'Sim_Dm_MIP(IxI)'!AS65/'MIP(IxI)_TFEVP'!AS65)-1)*100,0)</f>
        <v>-3.3306690738754696E-14</v>
      </c>
      <c r="AT65" s="247">
        <f>IFERROR(((+'Sim_Dm_MIP(IxI)'!AT65/'MIP(IxI)_TFEVP'!AT65)-1)*100,0)</f>
        <v>-1.9984014443252818E-13</v>
      </c>
      <c r="AU65" s="247">
        <f>IFERROR(((+'Sim_Dm_MIP(IxI)'!AU65/'MIP(IxI)_TFEVP'!AU65)-1)*100,0)</f>
        <v>-1.9984014443252818E-13</v>
      </c>
      <c r="AV65" s="247">
        <f>IFERROR(((+'Sim_Dm_MIP(IxI)'!AV65/'MIP(IxI)_TFEVP'!AV65)-1)*100,0)</f>
        <v>1.7763568394002505E-13</v>
      </c>
      <c r="AW65" s="247">
        <f>IFERROR(((+'Sim_Dm_MIP(IxI)'!AW65/'MIP(IxI)_TFEVP'!AW65)-1)*100,0)</f>
        <v>-4.2188474935755949E-13</v>
      </c>
      <c r="AX65" s="247">
        <f>IFERROR(((+'Sim_Dm_MIP(IxI)'!AX65/'MIP(IxI)_TFEVP'!AX65)-1)*100,0)</f>
        <v>-2.886579864025407E-13</v>
      </c>
      <c r="AY65" s="247">
        <f>IFERROR(((+'Sim_Dm_MIP(IxI)'!AY65/'MIP(IxI)_TFEVP'!AY65)-1)*100,0)</f>
        <v>-3.8857805861880479E-13</v>
      </c>
      <c r="AZ65" s="247">
        <f>IFERROR(((+'Sim_Dm_MIP(IxI)'!AZ65/'MIP(IxI)_TFEVP'!AZ65)-1)*100,0)</f>
        <v>0</v>
      </c>
      <c r="BA65" s="247">
        <f>IFERROR(((+'Sim_Dm_MIP(IxI)'!BA65/'MIP(IxI)_TFEVP'!BA65)-1)*100,0)</f>
        <v>4.2188474935755949E-13</v>
      </c>
      <c r="BB65" s="247">
        <f>IFERROR(((+'Sim_Dm_MIP(IxI)'!BB65/'MIP(IxI)_TFEVP'!BB65)-1)*100,0)</f>
        <v>2.6645352591003757E-13</v>
      </c>
      <c r="BC65" s="247">
        <f>IFERROR(((+'Sim_Dm_MIP(IxI)'!BC65/'MIP(IxI)_TFEVP'!BC65)-1)*100,0)</f>
        <v>-5.5511151231257827E-14</v>
      </c>
      <c r="BD65" s="247">
        <f>IFERROR(((+'Sim_Dm_MIP(IxI)'!BD65/'MIP(IxI)_TFEVP'!BD65)-1)*100,0)</f>
        <v>2.4424906541753444E-13</v>
      </c>
      <c r="BE65" s="247">
        <f>IFERROR(((+'Sim_Dm_MIP(IxI)'!BE65/'MIP(IxI)_TFEVP'!BE65)-1)*100,0)</f>
        <v>4.6629367034256575E-13</v>
      </c>
      <c r="BF65" s="247">
        <f>IFERROR(((+'Sim_Dm_MIP(IxI)'!BF65/'MIP(IxI)_TFEVP'!BF65)-1)*100,0)</f>
        <v>-3.3306690738754696E-14</v>
      </c>
      <c r="BG65" s="247">
        <f>IFERROR(((+'Sim_Dm_MIP(IxI)'!BG65/'MIP(IxI)_TFEVP'!BG65)-1)*100,0)</f>
        <v>-8.8817841970012523E-14</v>
      </c>
      <c r="BH65" s="247">
        <f>IFERROR(((+'Sim_Dm_MIP(IxI)'!BH65/'MIP(IxI)_TFEVP'!BH65)-1)*100,0)</f>
        <v>4.8849813083506888E-13</v>
      </c>
      <c r="BI65" s="247">
        <f>IFERROR(((+'Sim_Dm_MIP(IxI)'!BI65/'MIP(IxI)_TFEVP'!BI65)-1)*100,0)</f>
        <v>4.8849813083506888E-13</v>
      </c>
      <c r="BJ65" s="247">
        <f>IFERROR(((+'Sim_Dm_MIP(IxI)'!BJ65/'MIP(IxI)_TFEVP'!BJ65)-1)*100,0)</f>
        <v>-4.4408920985006262E-13</v>
      </c>
      <c r="BK65" s="247">
        <f>IFERROR(((+'Sim_Dm_MIP(IxI)'!BK65/'MIP(IxI)_TFEVP'!BK65)-1)*100,0)</f>
        <v>-1.6653345369377348E-13</v>
      </c>
      <c r="BL65" s="247">
        <f>IFERROR(((+'Sim_Dm_MIP(IxI)'!BL65/'MIP(IxI)_TFEVP'!BL65)-1)*100,0)</f>
        <v>-1.6653345369377348E-13</v>
      </c>
      <c r="BM65" s="247">
        <f>IFERROR(((+'Sim_Dm_MIP(IxI)'!BM65/'MIP(IxI)_TFEVP'!BM65)-1)*100,0)</f>
        <v>-1.5543122344752192E-13</v>
      </c>
      <c r="BN65" s="247">
        <f>IFERROR(((+'Sim_Dm_MIP(IxI)'!BN65/'MIP(IxI)_TFEVP'!BN65)-1)*100,0)</f>
        <v>-1.6653345369377348E-13</v>
      </c>
      <c r="BO65" s="247">
        <f>IFERROR(((+'Sim_Dm_MIP(IxI)'!BO65/'MIP(IxI)_TFEVP'!BO65)-1)*100,0)</f>
        <v>3.5527136788005009E-13</v>
      </c>
      <c r="BP65" s="247">
        <f>IFERROR(((+'Sim_Dm_MIP(IxI)'!BP65/'MIP(IxI)_TFEVP'!BP65)-1)*100,0)</f>
        <v>2.2204460492503131E-13</v>
      </c>
      <c r="BQ65" s="247">
        <f>IFERROR(((+'Sim_Dm_MIP(IxI)'!BQ65/'MIP(IxI)_TFEVP'!BQ65)-1)*100,0)</f>
        <v>-1.5543122344752192E-13</v>
      </c>
      <c r="BR65" s="247">
        <f>IFERROR(((+'Sim_Dm_MIP(IxI)'!BR65/'MIP(IxI)_TFEVP'!BR65)-1)*100,0)</f>
        <v>-8.8817841970012523E-14</v>
      </c>
      <c r="BS65" s="247">
        <f>IFERROR(((+'Sim_Dm_MIP(IxI)'!BS65/'MIP(IxI)_TFEVP'!BS65)-1)*100,0)</f>
        <v>3.5527136788005009E-13</v>
      </c>
      <c r="BT65" s="247">
        <f>IFERROR(((+'Sim_Dm_MIP(IxI)'!BT65/'MIP(IxI)_TFEVP'!BT65)-1)*100,0)</f>
        <v>-5.1070259132757201E-13</v>
      </c>
      <c r="BU65" s="247">
        <f>IFERROR(((+'Sim_Dm_MIP(IxI)'!BU65/'MIP(IxI)_TFEVP'!BU65)-1)*100,0)</f>
        <v>6.6613381477509392E-14</v>
      </c>
      <c r="BV65" s="247">
        <f>IFERROR(((+'Sim_Dm_MIP(IxI)'!BV65/'MIP(IxI)_TFEVP'!BV65)-1)*100,0)</f>
        <v>-1.3322676295501878E-13</v>
      </c>
      <c r="BW65" s="247">
        <f>IFERROR(((+'Sim_Dm_MIP(IxI)'!BW65/'MIP(IxI)_TFEVP'!BW65)-1)*100,0)</f>
        <v>-2.2204460492503131E-14</v>
      </c>
      <c r="BX65" s="247">
        <f>IFERROR(((+'Sim_Dm_MIP(IxI)'!BX65/'MIP(IxI)_TFEVP'!BX65)-1)*100,0)</f>
        <v>0</v>
      </c>
      <c r="BY65" s="247">
        <f>IFERROR(((+'Sim_Dm_MIP(IxI)'!BY65/'MIP(IxI)_TFEVP'!BY65)-1)*100,0)</f>
        <v>-3.1086244689504383E-13</v>
      </c>
      <c r="BZ65" s="247">
        <f>IFERROR(((+'Sim_Dm_MIP(IxI)'!BZ65/'MIP(IxI)_TFEVP'!BZ65)-1)*100,0)</f>
        <v>-8.8817841970012523E-14</v>
      </c>
      <c r="CA65" s="265">
        <f>IFERROR(((+'Sim_Dm_MIP(IxI)'!CA65/'MIP(IxI)_TFEVP'!CA65)-1)*100,0)</f>
        <v>0</v>
      </c>
      <c r="CB65" s="256">
        <f>IFERROR(((+'Sim_Dm_MIP(IxI)'!CB65/'MIP(IxI)_TFEVP'!CB65)-1)*100,0)</f>
        <v>1.1102230246251565E-13</v>
      </c>
      <c r="CC65" s="246">
        <f>IFERROR(((+'Sim_Dm_MIP(IxI)'!CC65/'MIP(IxI)_TFEVP'!CC65)-1)*100,0)</f>
        <v>0</v>
      </c>
      <c r="CD65" s="247">
        <f>IFERROR(((+'Sim_Dm_MIP(IxI)'!CD65/'MIP(IxI)_TFEVP'!CD65)-1)*100,0)</f>
        <v>0</v>
      </c>
      <c r="CE65" s="247">
        <f>IFERROR(((+'Sim_Dm_MIP(IxI)'!CE65/'MIP(IxI)_TFEVP'!CE65)-1)*100,0)</f>
        <v>0</v>
      </c>
      <c r="CF65" s="247">
        <f>IFERROR(((+'Sim_Dm_MIP(IxI)'!CF65/'MIP(IxI)_TFEVP'!CF65)-1)*100,0)</f>
        <v>0</v>
      </c>
      <c r="CG65" s="247">
        <f>IFERROR(((+'Sim_Dm_MIP(IxI)'!CG65/'MIP(IxI)_TFEVP'!CG65)-1)*100,0)</f>
        <v>0</v>
      </c>
      <c r="CH65" s="248">
        <f>IFERROR(((+'Sim_Dm_MIP(IxI)'!CH65/'MIP(IxI)_TFEVP'!CH65)-1)*100,0)</f>
        <v>0</v>
      </c>
      <c r="CI65" s="279">
        <f>IFERROR(((+'Sim_Dm_MIP(IxI)'!CI65/'MIP(IxI)_TFEVP'!CI65)-1)*100,0)</f>
        <v>4.4408920985006262E-14</v>
      </c>
    </row>
    <row r="66" spans="1:87" ht="19.5" x14ac:dyDescent="0.25">
      <c r="A66" s="30"/>
      <c r="B66" s="42" t="s">
        <v>57</v>
      </c>
      <c r="C66" s="43" t="s">
        <v>168</v>
      </c>
      <c r="D66" s="246">
        <f>IFERROR(((+'Sim_Dm_MIP(IxI)'!D66/'MIP(IxI)_TFEVP'!D66)-1)*100,0)</f>
        <v>1.5543122344752192E-13</v>
      </c>
      <c r="E66" s="247">
        <f>IFERROR(((+'Sim_Dm_MIP(IxI)'!E66/'MIP(IxI)_TFEVP'!E66)-1)*100,0)</f>
        <v>1.7763568394002505E-13</v>
      </c>
      <c r="F66" s="247">
        <f>IFERROR(((+'Sim_Dm_MIP(IxI)'!F66/'MIP(IxI)_TFEVP'!F66)-1)*100,0)</f>
        <v>-1.4432899320127035E-13</v>
      </c>
      <c r="G66" s="247">
        <f>IFERROR(((+'Sim_Dm_MIP(IxI)'!G66/'MIP(IxI)_TFEVP'!G66)-1)*100,0)</f>
        <v>3.9968028886505635E-13</v>
      </c>
      <c r="H66" s="247">
        <f>IFERROR(((+'Sim_Dm_MIP(IxI)'!H66/'MIP(IxI)_TFEVP'!H66)-1)*100,0)</f>
        <v>6.6613381477509392E-14</v>
      </c>
      <c r="I66" s="247">
        <f>IFERROR(((+'Sim_Dm_MIP(IxI)'!I66/'MIP(IxI)_TFEVP'!I66)-1)*100,0)</f>
        <v>0</v>
      </c>
      <c r="J66" s="247">
        <f>IFERROR(((+'Sim_Dm_MIP(IxI)'!J66/'MIP(IxI)_TFEVP'!J66)-1)*100,0)</f>
        <v>1.7763568394002505E-13</v>
      </c>
      <c r="K66" s="247">
        <f>IFERROR(((+'Sim_Dm_MIP(IxI)'!K66/'MIP(IxI)_TFEVP'!K66)-1)*100,0)</f>
        <v>-1.2212453270876722E-13</v>
      </c>
      <c r="L66" s="247">
        <f>IFERROR(((+'Sim_Dm_MIP(IxI)'!L66/'MIP(IxI)_TFEVP'!L66)-1)*100,0)</f>
        <v>3.7747582837255322E-13</v>
      </c>
      <c r="M66" s="247">
        <f>IFERROR(((+'Sim_Dm_MIP(IxI)'!M66/'MIP(IxI)_TFEVP'!M66)-1)*100,0)</f>
        <v>2.2204460492503131E-14</v>
      </c>
      <c r="N66" s="247">
        <f>IFERROR(((+'Sim_Dm_MIP(IxI)'!N66/'MIP(IxI)_TFEVP'!N66)-1)*100,0)</f>
        <v>-2.1094237467877974E-13</v>
      </c>
      <c r="O66" s="247">
        <f>IFERROR(((+'Sim_Dm_MIP(IxI)'!O66/'MIP(IxI)_TFEVP'!O66)-1)*100,0)</f>
        <v>1.7763568394002505E-13</v>
      </c>
      <c r="P66" s="247">
        <f>IFERROR(((+'Sim_Dm_MIP(IxI)'!P66/'MIP(IxI)_TFEVP'!P66)-1)*100,0)</f>
        <v>-1.9984014443252818E-13</v>
      </c>
      <c r="Q66" s="247">
        <f>IFERROR(((+'Sim_Dm_MIP(IxI)'!Q66/'MIP(IxI)_TFEVP'!Q66)-1)*100,0)</f>
        <v>1.9984014443252818E-13</v>
      </c>
      <c r="R66" s="247">
        <f>IFERROR(((+'Sim_Dm_MIP(IxI)'!R66/'MIP(IxI)_TFEVP'!R66)-1)*100,0)</f>
        <v>-2.9976021664879227E-13</v>
      </c>
      <c r="S66" s="247">
        <f>IFERROR(((+'Sim_Dm_MIP(IxI)'!S66/'MIP(IxI)_TFEVP'!S66)-1)*100,0)</f>
        <v>-1.1102230246251565E-14</v>
      </c>
      <c r="T66" s="247">
        <f>IFERROR(((+'Sim_Dm_MIP(IxI)'!T66/'MIP(IxI)_TFEVP'!T66)-1)*100,0)</f>
        <v>3.1086244689504383E-13</v>
      </c>
      <c r="U66" s="247">
        <f>IFERROR(((+'Sim_Dm_MIP(IxI)'!U66/'MIP(IxI)_TFEVP'!U66)-1)*100,0)</f>
        <v>-5.6621374255882984E-13</v>
      </c>
      <c r="V66" s="247">
        <f>IFERROR(((+'Sim_Dm_MIP(IxI)'!V66/'MIP(IxI)_TFEVP'!V66)-1)*100,0)</f>
        <v>1.3322676295501878E-13</v>
      </c>
      <c r="W66" s="247">
        <f>IFERROR(((+'Sim_Dm_MIP(IxI)'!W66/'MIP(IxI)_TFEVP'!W66)-1)*100,0)</f>
        <v>-1.3322676295501878E-13</v>
      </c>
      <c r="X66" s="247">
        <f>IFERROR(((+'Sim_Dm_MIP(IxI)'!X66/'MIP(IxI)_TFEVP'!X66)-1)*100,0)</f>
        <v>4.4408920985006262E-14</v>
      </c>
      <c r="Y66" s="247">
        <f>IFERROR(((+'Sim_Dm_MIP(IxI)'!Y66/'MIP(IxI)_TFEVP'!Y66)-1)*100,0)</f>
        <v>-2.1094237467877974E-13</v>
      </c>
      <c r="Z66" s="247">
        <f>IFERROR(((+'Sim_Dm_MIP(IxI)'!Z66/'MIP(IxI)_TFEVP'!Z66)-1)*100,0)</f>
        <v>-4.4408920985006262E-14</v>
      </c>
      <c r="AA66" s="247">
        <f>IFERROR(((+'Sim_Dm_MIP(IxI)'!AA66/'MIP(IxI)_TFEVP'!AA66)-1)*100,0)</f>
        <v>2.2204460492503131E-14</v>
      </c>
      <c r="AB66" s="247">
        <f>IFERROR(((+'Sim_Dm_MIP(IxI)'!AB66/'MIP(IxI)_TFEVP'!AB66)-1)*100,0)</f>
        <v>3.7747582837255322E-13</v>
      </c>
      <c r="AC66" s="247">
        <f>IFERROR(((+'Sim_Dm_MIP(IxI)'!AC66/'MIP(IxI)_TFEVP'!AC66)-1)*100,0)</f>
        <v>7.3274719625260332E-13</v>
      </c>
      <c r="AD66" s="247">
        <f>IFERROR(((+'Sim_Dm_MIP(IxI)'!AD66/'MIP(IxI)_TFEVP'!AD66)-1)*100,0)</f>
        <v>-1.7763568394002505E-13</v>
      </c>
      <c r="AE66" s="247">
        <f>IFERROR(((+'Sim_Dm_MIP(IxI)'!AE66/'MIP(IxI)_TFEVP'!AE66)-1)*100,0)</f>
        <v>1.7763568394002505E-13</v>
      </c>
      <c r="AF66" s="247">
        <f>IFERROR(((+'Sim_Dm_MIP(IxI)'!AF66/'MIP(IxI)_TFEVP'!AF66)-1)*100,0)</f>
        <v>-4.8849813083506888E-13</v>
      </c>
      <c r="AG66" s="247">
        <f>IFERROR(((+'Sim_Dm_MIP(IxI)'!AG66/'MIP(IxI)_TFEVP'!AG66)-1)*100,0)</f>
        <v>3.5527136788005009E-13</v>
      </c>
      <c r="AH66" s="247">
        <f>IFERROR(((+'Sim_Dm_MIP(IxI)'!AH66/'MIP(IxI)_TFEVP'!AH66)-1)*100,0)</f>
        <v>-9.9920072216264089E-14</v>
      </c>
      <c r="AI66" s="247">
        <f>IFERROR(((+'Sim_Dm_MIP(IxI)'!AI66/'MIP(IxI)_TFEVP'!AI66)-1)*100,0)</f>
        <v>2.886579864025407E-13</v>
      </c>
      <c r="AJ66" s="247">
        <f>IFERROR(((+'Sim_Dm_MIP(IxI)'!AJ66/'MIP(IxI)_TFEVP'!AJ66)-1)*100,0)</f>
        <v>0</v>
      </c>
      <c r="AK66" s="247">
        <f>IFERROR(((+'Sim_Dm_MIP(IxI)'!AK66/'MIP(IxI)_TFEVP'!AK66)-1)*100,0)</f>
        <v>-6.6613381477509392E-14</v>
      </c>
      <c r="AL66" s="247">
        <f>IFERROR(((+'Sim_Dm_MIP(IxI)'!AL66/'MIP(IxI)_TFEVP'!AL66)-1)*100,0)</f>
        <v>1.5543122344752192E-13</v>
      </c>
      <c r="AM66" s="247">
        <f>IFERROR(((+'Sim_Dm_MIP(IxI)'!AM66/'MIP(IxI)_TFEVP'!AM66)-1)*100,0)</f>
        <v>-9.9920072216264089E-14</v>
      </c>
      <c r="AN66" s="247">
        <f>IFERROR(((+'Sim_Dm_MIP(IxI)'!AN66/'MIP(IxI)_TFEVP'!AN66)-1)*100,0)</f>
        <v>-2.7755575615628914E-13</v>
      </c>
      <c r="AO66" s="247">
        <f>IFERROR(((+'Sim_Dm_MIP(IxI)'!AO66/'MIP(IxI)_TFEVP'!AO66)-1)*100,0)</f>
        <v>-2.2204460492503131E-13</v>
      </c>
      <c r="AP66" s="247">
        <f>IFERROR(((+'Sim_Dm_MIP(IxI)'!AP66/'MIP(IxI)_TFEVP'!AP66)-1)*100,0)</f>
        <v>0</v>
      </c>
      <c r="AQ66" s="247">
        <f>IFERROR(((+'Sim_Dm_MIP(IxI)'!AQ66/'MIP(IxI)_TFEVP'!AQ66)-1)*100,0)</f>
        <v>4.6629367034256575E-13</v>
      </c>
      <c r="AR66" s="247">
        <f>IFERROR(((+'Sim_Dm_MIP(IxI)'!AR66/'MIP(IxI)_TFEVP'!AR66)-1)*100,0)</f>
        <v>-7.7715611723760958E-14</v>
      </c>
      <c r="AS66" s="247">
        <f>IFERROR(((+'Sim_Dm_MIP(IxI)'!AS66/'MIP(IxI)_TFEVP'!AS66)-1)*100,0)</f>
        <v>5.3290705182007514E-13</v>
      </c>
      <c r="AT66" s="247">
        <f>IFERROR(((+'Sim_Dm_MIP(IxI)'!AT66/'MIP(IxI)_TFEVP'!AT66)-1)*100,0)</f>
        <v>-1.9984014443252818E-13</v>
      </c>
      <c r="AU66" s="247">
        <f>IFERROR(((+'Sim_Dm_MIP(IxI)'!AU66/'MIP(IxI)_TFEVP'!AU66)-1)*100,0)</f>
        <v>-2.9976021664879227E-13</v>
      </c>
      <c r="AV66" s="247">
        <f>IFERROR(((+'Sim_Dm_MIP(IxI)'!AV66/'MIP(IxI)_TFEVP'!AV66)-1)*100,0)</f>
        <v>-8.8817841970012523E-14</v>
      </c>
      <c r="AW66" s="247">
        <f>IFERROR(((+'Sim_Dm_MIP(IxI)'!AW66/'MIP(IxI)_TFEVP'!AW66)-1)*100,0)</f>
        <v>-1.9984014443252818E-13</v>
      </c>
      <c r="AX66" s="247">
        <f>IFERROR(((+'Sim_Dm_MIP(IxI)'!AX66/'MIP(IxI)_TFEVP'!AX66)-1)*100,0)</f>
        <v>-8.8817841970012523E-14</v>
      </c>
      <c r="AY66" s="247">
        <f>IFERROR(((+'Sim_Dm_MIP(IxI)'!AY66/'MIP(IxI)_TFEVP'!AY66)-1)*100,0)</f>
        <v>-3.7747582837255322E-13</v>
      </c>
      <c r="AZ66" s="247">
        <f>IFERROR(((+'Sim_Dm_MIP(IxI)'!AZ66/'MIP(IxI)_TFEVP'!AZ66)-1)*100,0)</f>
        <v>1.5543122344752192E-13</v>
      </c>
      <c r="BA66" s="247">
        <f>IFERROR(((+'Sim_Dm_MIP(IxI)'!BA66/'MIP(IxI)_TFEVP'!BA66)-1)*100,0)</f>
        <v>2.6645352591003757E-13</v>
      </c>
      <c r="BB66" s="247">
        <f>IFERROR(((+'Sim_Dm_MIP(IxI)'!BB66/'MIP(IxI)_TFEVP'!BB66)-1)*100,0)</f>
        <v>2.2204460492503131E-14</v>
      </c>
      <c r="BC66" s="247">
        <f>IFERROR(((+'Sim_Dm_MIP(IxI)'!BC66/'MIP(IxI)_TFEVP'!BC66)-1)*100,0)</f>
        <v>-2.55351295663786E-13</v>
      </c>
      <c r="BD66" s="247">
        <f>IFERROR(((+'Sim_Dm_MIP(IxI)'!BD66/'MIP(IxI)_TFEVP'!BD66)-1)*100,0)</f>
        <v>1.3322676295501878E-13</v>
      </c>
      <c r="BE66" s="247">
        <f>IFERROR(((+'Sim_Dm_MIP(IxI)'!BE66/'MIP(IxI)_TFEVP'!BE66)-1)*100,0)</f>
        <v>3.1086244689504383E-13</v>
      </c>
      <c r="BF66" s="247">
        <f>IFERROR(((+'Sim_Dm_MIP(IxI)'!BF66/'MIP(IxI)_TFEVP'!BF66)-1)*100,0)</f>
        <v>-2.2204460492503131E-13</v>
      </c>
      <c r="BG66" s="247">
        <f>IFERROR(((+'Sim_Dm_MIP(IxI)'!BG66/'MIP(IxI)_TFEVP'!BG66)-1)*100,0)</f>
        <v>-4.1078251911130792E-13</v>
      </c>
      <c r="BH66" s="247">
        <f>IFERROR(((+'Sim_Dm_MIP(IxI)'!BH66/'MIP(IxI)_TFEVP'!BH66)-1)*100,0)</f>
        <v>0</v>
      </c>
      <c r="BI66" s="247">
        <f>IFERROR(((+'Sim_Dm_MIP(IxI)'!BI66/'MIP(IxI)_TFEVP'!BI66)-1)*100,0)</f>
        <v>4.2188474935755949E-13</v>
      </c>
      <c r="BJ66" s="247">
        <f>IFERROR(((+'Sim_Dm_MIP(IxI)'!BJ66/'MIP(IxI)_TFEVP'!BJ66)-1)*100,0)</f>
        <v>-4.1078251911130792E-13</v>
      </c>
      <c r="BK66" s="247">
        <f>IFERROR(((+'Sim_Dm_MIP(IxI)'!BK66/'MIP(IxI)_TFEVP'!BK66)-1)*100,0)</f>
        <v>2.2204460492503131E-14</v>
      </c>
      <c r="BL66" s="247">
        <f>IFERROR(((+'Sim_Dm_MIP(IxI)'!BL66/'MIP(IxI)_TFEVP'!BL66)-1)*100,0)</f>
        <v>-1.3322676295501878E-13</v>
      </c>
      <c r="BM66" s="247">
        <f>IFERROR(((+'Sim_Dm_MIP(IxI)'!BM66/'MIP(IxI)_TFEVP'!BM66)-1)*100,0)</f>
        <v>2.2204460492503131E-14</v>
      </c>
      <c r="BN66" s="247">
        <f>IFERROR(((+'Sim_Dm_MIP(IxI)'!BN66/'MIP(IxI)_TFEVP'!BN66)-1)*100,0)</f>
        <v>-2.6645352591003757E-13</v>
      </c>
      <c r="BO66" s="247">
        <f>IFERROR(((+'Sim_Dm_MIP(IxI)'!BO66/'MIP(IxI)_TFEVP'!BO66)-1)*100,0)</f>
        <v>4.8849813083506888E-13</v>
      </c>
      <c r="BP66" s="247">
        <f>IFERROR(((+'Sim_Dm_MIP(IxI)'!BP66/'MIP(IxI)_TFEVP'!BP66)-1)*100,0)</f>
        <v>4.6629367034256575E-13</v>
      </c>
      <c r="BQ66" s="247">
        <f>IFERROR(((+'Sim_Dm_MIP(IxI)'!BQ66/'MIP(IxI)_TFEVP'!BQ66)-1)*100,0)</f>
        <v>-9.9920072216264089E-14</v>
      </c>
      <c r="BR66" s="247">
        <f>IFERROR(((+'Sim_Dm_MIP(IxI)'!BR66/'MIP(IxI)_TFEVP'!BR66)-1)*100,0)</f>
        <v>1.7763568394002505E-13</v>
      </c>
      <c r="BS66" s="247">
        <f>IFERROR(((+'Sim_Dm_MIP(IxI)'!BS66/'MIP(IxI)_TFEVP'!BS66)-1)*100,0)</f>
        <v>2.4424906541753444E-13</v>
      </c>
      <c r="BT66" s="247">
        <f>IFERROR(((+'Sim_Dm_MIP(IxI)'!BT66/'MIP(IxI)_TFEVP'!BT66)-1)*100,0)</f>
        <v>-1.8873791418627661E-13</v>
      </c>
      <c r="BU66" s="247">
        <f>IFERROR(((+'Sim_Dm_MIP(IxI)'!BU66/'MIP(IxI)_TFEVP'!BU66)-1)*100,0)</f>
        <v>2.2204460492503131E-14</v>
      </c>
      <c r="BV66" s="247">
        <f>IFERROR(((+'Sim_Dm_MIP(IxI)'!BV66/'MIP(IxI)_TFEVP'!BV66)-1)*100,0)</f>
        <v>-1.4432899320127035E-13</v>
      </c>
      <c r="BW66" s="247">
        <f>IFERROR(((+'Sim_Dm_MIP(IxI)'!BW66/'MIP(IxI)_TFEVP'!BW66)-1)*100,0)</f>
        <v>-1.5543122344752192E-13</v>
      </c>
      <c r="BX66" s="247">
        <f>IFERROR(((+'Sim_Dm_MIP(IxI)'!BX66/'MIP(IxI)_TFEVP'!BX66)-1)*100,0)</f>
        <v>-5.5511151231257827E-14</v>
      </c>
      <c r="BY66" s="247">
        <f>IFERROR(((+'Sim_Dm_MIP(IxI)'!BY66/'MIP(IxI)_TFEVP'!BY66)-1)*100,0)</f>
        <v>-2.3314683517128287E-13</v>
      </c>
      <c r="BZ66" s="247">
        <f>IFERROR(((+'Sim_Dm_MIP(IxI)'!BZ66/'MIP(IxI)_TFEVP'!BZ66)-1)*100,0)</f>
        <v>-5.9952043329758453E-13</v>
      </c>
      <c r="CA66" s="265">
        <f>IFERROR(((+'Sim_Dm_MIP(IxI)'!CA66/'MIP(IxI)_TFEVP'!CA66)-1)*100,0)</f>
        <v>0</v>
      </c>
      <c r="CB66" s="256">
        <f>IFERROR(((+'Sim_Dm_MIP(IxI)'!CB66/'MIP(IxI)_TFEVP'!CB66)-1)*100,0)</f>
        <v>1.5543122344752192E-13</v>
      </c>
      <c r="CC66" s="246">
        <f>IFERROR(((+'Sim_Dm_MIP(IxI)'!CC66/'MIP(IxI)_TFEVP'!CC66)-1)*100,0)</f>
        <v>0</v>
      </c>
      <c r="CD66" s="247">
        <f>IFERROR(((+'Sim_Dm_MIP(IxI)'!CD66/'MIP(IxI)_TFEVP'!CD66)-1)*100,0)</f>
        <v>0</v>
      </c>
      <c r="CE66" s="247">
        <f>IFERROR(((+'Sim_Dm_MIP(IxI)'!CE66/'MIP(IxI)_TFEVP'!CE66)-1)*100,0)</f>
        <v>0</v>
      </c>
      <c r="CF66" s="247">
        <f>IFERROR(((+'Sim_Dm_MIP(IxI)'!CF66/'MIP(IxI)_TFEVP'!CF66)-1)*100,0)</f>
        <v>0</v>
      </c>
      <c r="CG66" s="247">
        <f>IFERROR(((+'Sim_Dm_MIP(IxI)'!CG66/'MIP(IxI)_TFEVP'!CG66)-1)*100,0)</f>
        <v>0</v>
      </c>
      <c r="CH66" s="248">
        <f>IFERROR(((+'Sim_Dm_MIP(IxI)'!CH66/'MIP(IxI)_TFEVP'!CH66)-1)*100,0)</f>
        <v>0</v>
      </c>
      <c r="CI66" s="279">
        <f>IFERROR(((+'Sim_Dm_MIP(IxI)'!CI66/'MIP(IxI)_TFEVP'!CI66)-1)*100,0)</f>
        <v>-1.4432899320127035E-13</v>
      </c>
    </row>
    <row r="67" spans="1:87" ht="19.5" x14ac:dyDescent="0.25">
      <c r="A67" s="30"/>
      <c r="B67" s="42" t="s">
        <v>58</v>
      </c>
      <c r="C67" s="43" t="s">
        <v>169</v>
      </c>
      <c r="D67" s="246">
        <f>IFERROR(((+'Sim_Dm_MIP(IxI)'!D67/'MIP(IxI)_TFEVP'!D67)-1)*100,0)</f>
        <v>-3.1086244689504383E-13</v>
      </c>
      <c r="E67" s="247">
        <f>IFERROR(((+'Sim_Dm_MIP(IxI)'!E67/'MIP(IxI)_TFEVP'!E67)-1)*100,0)</f>
        <v>-1.1102230246251565E-14</v>
      </c>
      <c r="F67" s="247">
        <f>IFERROR(((+'Sim_Dm_MIP(IxI)'!F67/'MIP(IxI)_TFEVP'!F67)-1)*100,0)</f>
        <v>8.4376949871511897E-13</v>
      </c>
      <c r="G67" s="247">
        <f>IFERROR(((+'Sim_Dm_MIP(IxI)'!G67/'MIP(IxI)_TFEVP'!G67)-1)*100,0)</f>
        <v>3.9968028886505635E-13</v>
      </c>
      <c r="H67" s="247">
        <f>IFERROR(((+'Sim_Dm_MIP(IxI)'!H67/'MIP(IxI)_TFEVP'!H67)-1)*100,0)</f>
        <v>-1.3322676295501878E-13</v>
      </c>
      <c r="I67" s="247">
        <f>IFERROR(((+'Sim_Dm_MIP(IxI)'!I67/'MIP(IxI)_TFEVP'!I67)-1)*100,0)</f>
        <v>3.1086244689504383E-13</v>
      </c>
      <c r="J67" s="247">
        <f>IFERROR(((+'Sim_Dm_MIP(IxI)'!J67/'MIP(IxI)_TFEVP'!J67)-1)*100,0)</f>
        <v>-6.6613381477509392E-14</v>
      </c>
      <c r="K67" s="247">
        <f>IFERROR(((+'Sim_Dm_MIP(IxI)'!K67/'MIP(IxI)_TFEVP'!K67)-1)*100,0)</f>
        <v>-2.2204460492503131E-14</v>
      </c>
      <c r="L67" s="247">
        <f>IFERROR(((+'Sim_Dm_MIP(IxI)'!L67/'MIP(IxI)_TFEVP'!L67)-1)*100,0)</f>
        <v>1.1102230246251565E-13</v>
      </c>
      <c r="M67" s="247">
        <f>IFERROR(((+'Sim_Dm_MIP(IxI)'!M67/'MIP(IxI)_TFEVP'!M67)-1)*100,0)</f>
        <v>2.2204460492503131E-14</v>
      </c>
      <c r="N67" s="247">
        <f>IFERROR(((+'Sim_Dm_MIP(IxI)'!N67/'MIP(IxI)_TFEVP'!N67)-1)*100,0)</f>
        <v>8.8817841970012523E-14</v>
      </c>
      <c r="O67" s="247">
        <f>IFERROR(((+'Sim_Dm_MIP(IxI)'!O67/'MIP(IxI)_TFEVP'!O67)-1)*100,0)</f>
        <v>-5.2180482157382357E-13</v>
      </c>
      <c r="P67" s="247">
        <f>IFERROR(((+'Sim_Dm_MIP(IxI)'!P67/'MIP(IxI)_TFEVP'!P67)-1)*100,0)</f>
        <v>-2.4424906541753444E-13</v>
      </c>
      <c r="Q67" s="247">
        <f>IFERROR(((+'Sim_Dm_MIP(IxI)'!Q67/'MIP(IxI)_TFEVP'!Q67)-1)*100,0)</f>
        <v>5.1070259132757201E-13</v>
      </c>
      <c r="R67" s="247">
        <f>IFERROR(((+'Sim_Dm_MIP(IxI)'!R67/'MIP(IxI)_TFEVP'!R67)-1)*100,0)</f>
        <v>-5.5511151231257827E-14</v>
      </c>
      <c r="S67" s="247">
        <f>IFERROR(((+'Sim_Dm_MIP(IxI)'!S67/'MIP(IxI)_TFEVP'!S67)-1)*100,0)</f>
        <v>-2.886579864025407E-13</v>
      </c>
      <c r="T67" s="247">
        <f>IFERROR(((+'Sim_Dm_MIP(IxI)'!T67/'MIP(IxI)_TFEVP'!T67)-1)*100,0)</f>
        <v>8.8817841970012523E-14</v>
      </c>
      <c r="U67" s="247">
        <f>IFERROR(((+'Sim_Dm_MIP(IxI)'!U67/'MIP(IxI)_TFEVP'!U67)-1)*100,0)</f>
        <v>-2.7755575615628914E-13</v>
      </c>
      <c r="V67" s="247">
        <f>IFERROR(((+'Sim_Dm_MIP(IxI)'!V67/'MIP(IxI)_TFEVP'!V67)-1)*100,0)</f>
        <v>4.4408920985006262E-14</v>
      </c>
      <c r="W67" s="247">
        <f>IFERROR(((+'Sim_Dm_MIP(IxI)'!W67/'MIP(IxI)_TFEVP'!W67)-1)*100,0)</f>
        <v>-1.9984014443252818E-13</v>
      </c>
      <c r="X67" s="247">
        <f>IFERROR(((+'Sim_Dm_MIP(IxI)'!X67/'MIP(IxI)_TFEVP'!X67)-1)*100,0)</f>
        <v>8.8817841970012523E-14</v>
      </c>
      <c r="Y67" s="247">
        <f>IFERROR(((+'Sim_Dm_MIP(IxI)'!Y67/'MIP(IxI)_TFEVP'!Y67)-1)*100,0)</f>
        <v>6.6613381477509392E-14</v>
      </c>
      <c r="Z67" s="247">
        <f>IFERROR(((+'Sim_Dm_MIP(IxI)'!Z67/'MIP(IxI)_TFEVP'!Z67)-1)*100,0)</f>
        <v>2.886579864025407E-13</v>
      </c>
      <c r="AA67" s="247">
        <f>IFERROR(((+'Sim_Dm_MIP(IxI)'!AA67/'MIP(IxI)_TFEVP'!AA67)-1)*100,0)</f>
        <v>-1.1102230246251565E-14</v>
      </c>
      <c r="AB67" s="247">
        <f>IFERROR(((+'Sim_Dm_MIP(IxI)'!AB67/'MIP(IxI)_TFEVP'!AB67)-1)*100,0)</f>
        <v>1.1102230246251565E-13</v>
      </c>
      <c r="AC67" s="247">
        <f>IFERROR(((+'Sim_Dm_MIP(IxI)'!AC67/'MIP(IxI)_TFEVP'!AC67)-1)*100,0)</f>
        <v>3.7747582837255322E-13</v>
      </c>
      <c r="AD67" s="247">
        <f>IFERROR(((+'Sim_Dm_MIP(IxI)'!AD67/'MIP(IxI)_TFEVP'!AD67)-1)*100,0)</f>
        <v>1.1102230246251565E-13</v>
      </c>
      <c r="AE67" s="247">
        <f>IFERROR(((+'Sim_Dm_MIP(IxI)'!AE67/'MIP(IxI)_TFEVP'!AE67)-1)*100,0)</f>
        <v>-5.5511151231257827E-14</v>
      </c>
      <c r="AF67" s="247">
        <f>IFERROR(((+'Sim_Dm_MIP(IxI)'!AF67/'MIP(IxI)_TFEVP'!AF67)-1)*100,0)</f>
        <v>-6.9944050551384862E-13</v>
      </c>
      <c r="AG67" s="247">
        <f>IFERROR(((+'Sim_Dm_MIP(IxI)'!AG67/'MIP(IxI)_TFEVP'!AG67)-1)*100,0)</f>
        <v>3.9968028886505635E-13</v>
      </c>
      <c r="AH67" s="247">
        <f>IFERROR(((+'Sim_Dm_MIP(IxI)'!AH67/'MIP(IxI)_TFEVP'!AH67)-1)*100,0)</f>
        <v>3.3306690738754696E-13</v>
      </c>
      <c r="AI67" s="247">
        <f>IFERROR(((+'Sim_Dm_MIP(IxI)'!AI67/'MIP(IxI)_TFEVP'!AI67)-1)*100,0)</f>
        <v>8.8817841970012523E-14</v>
      </c>
      <c r="AJ67" s="247">
        <f>IFERROR(((+'Sim_Dm_MIP(IxI)'!AJ67/'MIP(IxI)_TFEVP'!AJ67)-1)*100,0)</f>
        <v>0</v>
      </c>
      <c r="AK67" s="247">
        <f>IFERROR(((+'Sim_Dm_MIP(IxI)'!AK67/'MIP(IxI)_TFEVP'!AK67)-1)*100,0)</f>
        <v>-6.6613381477509392E-14</v>
      </c>
      <c r="AL67" s="247">
        <f>IFERROR(((+'Sim_Dm_MIP(IxI)'!AL67/'MIP(IxI)_TFEVP'!AL67)-1)*100,0)</f>
        <v>0</v>
      </c>
      <c r="AM67" s="247">
        <f>IFERROR(((+'Sim_Dm_MIP(IxI)'!AM67/'MIP(IxI)_TFEVP'!AM67)-1)*100,0)</f>
        <v>2.4424906541753444E-13</v>
      </c>
      <c r="AN67" s="247">
        <f>IFERROR(((+'Sim_Dm_MIP(IxI)'!AN67/'MIP(IxI)_TFEVP'!AN67)-1)*100,0)</f>
        <v>-1.1102230246251565E-13</v>
      </c>
      <c r="AO67" s="247">
        <f>IFERROR(((+'Sim_Dm_MIP(IxI)'!AO67/'MIP(IxI)_TFEVP'!AO67)-1)*100,0)</f>
        <v>-2.2204460492503131E-14</v>
      </c>
      <c r="AP67" s="247">
        <f>IFERROR(((+'Sim_Dm_MIP(IxI)'!AP67/'MIP(IxI)_TFEVP'!AP67)-1)*100,0)</f>
        <v>1.3322676295501878E-13</v>
      </c>
      <c r="AQ67" s="247">
        <f>IFERROR(((+'Sim_Dm_MIP(IxI)'!AQ67/'MIP(IxI)_TFEVP'!AQ67)-1)*100,0)</f>
        <v>-3.3306690738754696E-14</v>
      </c>
      <c r="AR67" s="247">
        <f>IFERROR(((+'Sim_Dm_MIP(IxI)'!AR67/'MIP(IxI)_TFEVP'!AR67)-1)*100,0)</f>
        <v>0</v>
      </c>
      <c r="AS67" s="247">
        <f>IFERROR(((+'Sim_Dm_MIP(IxI)'!AS67/'MIP(IxI)_TFEVP'!AS67)-1)*100,0)</f>
        <v>5.1070259132757201E-13</v>
      </c>
      <c r="AT67" s="247">
        <f>IFERROR(((+'Sim_Dm_MIP(IxI)'!AT67/'MIP(IxI)_TFEVP'!AT67)-1)*100,0)</f>
        <v>6.6613381477509392E-14</v>
      </c>
      <c r="AU67" s="247">
        <f>IFERROR(((+'Sim_Dm_MIP(IxI)'!AU67/'MIP(IxI)_TFEVP'!AU67)-1)*100,0)</f>
        <v>-4.5519144009631418E-13</v>
      </c>
      <c r="AV67" s="247">
        <f>IFERROR(((+'Sim_Dm_MIP(IxI)'!AV67/'MIP(IxI)_TFEVP'!AV67)-1)*100,0)</f>
        <v>-3.9968028886505635E-13</v>
      </c>
      <c r="AW67" s="247">
        <f>IFERROR(((+'Sim_Dm_MIP(IxI)'!AW67/'MIP(IxI)_TFEVP'!AW67)-1)*100,0)</f>
        <v>-3.6637359812630166E-13</v>
      </c>
      <c r="AX67" s="247">
        <f>IFERROR(((+'Sim_Dm_MIP(IxI)'!AX67/'MIP(IxI)_TFEVP'!AX67)-1)*100,0)</f>
        <v>-2.3314683517128287E-13</v>
      </c>
      <c r="AY67" s="247">
        <f>IFERROR(((+'Sim_Dm_MIP(IxI)'!AY67/'MIP(IxI)_TFEVP'!AY67)-1)*100,0)</f>
        <v>-7.7715611723760958E-14</v>
      </c>
      <c r="AZ67" s="247">
        <f>IFERROR(((+'Sim_Dm_MIP(IxI)'!AZ67/'MIP(IxI)_TFEVP'!AZ67)-1)*100,0)</f>
        <v>-5.5511151231257827E-14</v>
      </c>
      <c r="BA67" s="247">
        <f>IFERROR(((+'Sim_Dm_MIP(IxI)'!BA67/'MIP(IxI)_TFEVP'!BA67)-1)*100,0)</f>
        <v>3.1086244689504383E-13</v>
      </c>
      <c r="BB67" s="247">
        <f>IFERROR(((+'Sim_Dm_MIP(IxI)'!BB67/'MIP(IxI)_TFEVP'!BB67)-1)*100,0)</f>
        <v>1.5543122344752192E-13</v>
      </c>
      <c r="BC67" s="247">
        <f>IFERROR(((+'Sim_Dm_MIP(IxI)'!BC67/'MIP(IxI)_TFEVP'!BC67)-1)*100,0)</f>
        <v>-2.9976021664879227E-13</v>
      </c>
      <c r="BD67" s="247">
        <f>IFERROR(((+'Sim_Dm_MIP(IxI)'!BD67/'MIP(IxI)_TFEVP'!BD67)-1)*100,0)</f>
        <v>-2.886579864025407E-13</v>
      </c>
      <c r="BE67" s="247">
        <f>IFERROR(((+'Sim_Dm_MIP(IxI)'!BE67/'MIP(IxI)_TFEVP'!BE67)-1)*100,0)</f>
        <v>3.7747582837255322E-13</v>
      </c>
      <c r="BF67" s="247">
        <f>IFERROR(((+'Sim_Dm_MIP(IxI)'!BF67/'MIP(IxI)_TFEVP'!BF67)-1)*100,0)</f>
        <v>1.1102230246251565E-13</v>
      </c>
      <c r="BG67" s="247">
        <f>IFERROR(((+'Sim_Dm_MIP(IxI)'!BG67/'MIP(IxI)_TFEVP'!BG67)-1)*100,0)</f>
        <v>-3.5527136788005009E-13</v>
      </c>
      <c r="BH67" s="247">
        <f>IFERROR(((+'Sim_Dm_MIP(IxI)'!BH67/'MIP(IxI)_TFEVP'!BH67)-1)*100,0)</f>
        <v>6.6613381477509392E-14</v>
      </c>
      <c r="BI67" s="247">
        <f>IFERROR(((+'Sim_Dm_MIP(IxI)'!BI67/'MIP(IxI)_TFEVP'!BI67)-1)*100,0)</f>
        <v>1.3322676295501878E-13</v>
      </c>
      <c r="BJ67" s="247">
        <f>IFERROR(((+'Sim_Dm_MIP(IxI)'!BJ67/'MIP(IxI)_TFEVP'!BJ67)-1)*100,0)</f>
        <v>-4.1078251911130792E-13</v>
      </c>
      <c r="BK67" s="247">
        <f>IFERROR(((+'Sim_Dm_MIP(IxI)'!BK67/'MIP(IxI)_TFEVP'!BK67)-1)*100,0)</f>
        <v>3.3306690738754696E-13</v>
      </c>
      <c r="BL67" s="247">
        <f>IFERROR(((+'Sim_Dm_MIP(IxI)'!BL67/'MIP(IxI)_TFEVP'!BL67)-1)*100,0)</f>
        <v>-1.4432899320127035E-13</v>
      </c>
      <c r="BM67" s="247">
        <f>IFERROR(((+'Sim_Dm_MIP(IxI)'!BM67/'MIP(IxI)_TFEVP'!BM67)-1)*100,0)</f>
        <v>3.1086244689504383E-13</v>
      </c>
      <c r="BN67" s="247">
        <f>IFERROR(((+'Sim_Dm_MIP(IxI)'!BN67/'MIP(IxI)_TFEVP'!BN67)-1)*100,0)</f>
        <v>-3.219646771412954E-13</v>
      </c>
      <c r="BO67" s="247">
        <f>IFERROR(((+'Sim_Dm_MIP(IxI)'!BO67/'MIP(IxI)_TFEVP'!BO67)-1)*100,0)</f>
        <v>2.2204460492503131E-13</v>
      </c>
      <c r="BP67" s="247">
        <f>IFERROR(((+'Sim_Dm_MIP(IxI)'!BP67/'MIP(IxI)_TFEVP'!BP67)-1)*100,0)</f>
        <v>2.2204460492503131E-13</v>
      </c>
      <c r="BQ67" s="247">
        <f>IFERROR(((+'Sim_Dm_MIP(IxI)'!BQ67/'MIP(IxI)_TFEVP'!BQ67)-1)*100,0)</f>
        <v>-1.6653345369377348E-13</v>
      </c>
      <c r="BR67" s="247">
        <f>IFERROR(((+'Sim_Dm_MIP(IxI)'!BR67/'MIP(IxI)_TFEVP'!BR67)-1)*100,0)</f>
        <v>-6.6613381477509392E-14</v>
      </c>
      <c r="BS67" s="247">
        <f>IFERROR(((+'Sim_Dm_MIP(IxI)'!BS67/'MIP(IxI)_TFEVP'!BS67)-1)*100,0)</f>
        <v>2.6645352591003757E-13</v>
      </c>
      <c r="BT67" s="247">
        <f>IFERROR(((+'Sim_Dm_MIP(IxI)'!BT67/'MIP(IxI)_TFEVP'!BT67)-1)*100,0)</f>
        <v>-5.440092820663267E-13</v>
      </c>
      <c r="BU67" s="247">
        <f>IFERROR(((+'Sim_Dm_MIP(IxI)'!BU67/'MIP(IxI)_TFEVP'!BU67)-1)*100,0)</f>
        <v>-7.7715611723760958E-13</v>
      </c>
      <c r="BV67" s="247">
        <f>IFERROR(((+'Sim_Dm_MIP(IxI)'!BV67/'MIP(IxI)_TFEVP'!BV67)-1)*100,0)</f>
        <v>8.8817841970012523E-14</v>
      </c>
      <c r="BW67" s="247">
        <f>IFERROR(((+'Sim_Dm_MIP(IxI)'!BW67/'MIP(IxI)_TFEVP'!BW67)-1)*100,0)</f>
        <v>1.7763568394002505E-13</v>
      </c>
      <c r="BX67" s="247">
        <f>IFERROR(((+'Sim_Dm_MIP(IxI)'!BX67/'MIP(IxI)_TFEVP'!BX67)-1)*100,0)</f>
        <v>-4.4408920985006262E-14</v>
      </c>
      <c r="BY67" s="247">
        <f>IFERROR(((+'Sim_Dm_MIP(IxI)'!BY67/'MIP(IxI)_TFEVP'!BY67)-1)*100,0)</f>
        <v>-1.5543122344752192E-13</v>
      </c>
      <c r="BZ67" s="247">
        <f>IFERROR(((+'Sim_Dm_MIP(IxI)'!BZ67/'MIP(IxI)_TFEVP'!BZ67)-1)*100,0)</f>
        <v>-3.5527136788005009E-13</v>
      </c>
      <c r="CA67" s="265">
        <f>IFERROR(((+'Sim_Dm_MIP(IxI)'!CA67/'MIP(IxI)_TFEVP'!CA67)-1)*100,0)</f>
        <v>0</v>
      </c>
      <c r="CB67" s="256">
        <f>IFERROR(((+'Sim_Dm_MIP(IxI)'!CB67/'MIP(IxI)_TFEVP'!CB67)-1)*100,0)</f>
        <v>2.2204460492503131E-13</v>
      </c>
      <c r="CC67" s="246">
        <f>IFERROR(((+'Sim_Dm_MIP(IxI)'!CC67/'MIP(IxI)_TFEVP'!CC67)-1)*100,0)</f>
        <v>0</v>
      </c>
      <c r="CD67" s="247">
        <f>IFERROR(((+'Sim_Dm_MIP(IxI)'!CD67/'MIP(IxI)_TFEVP'!CD67)-1)*100,0)</f>
        <v>0</v>
      </c>
      <c r="CE67" s="247">
        <f>IFERROR(((+'Sim_Dm_MIP(IxI)'!CE67/'MIP(IxI)_TFEVP'!CE67)-1)*100,0)</f>
        <v>0</v>
      </c>
      <c r="CF67" s="247">
        <f>IFERROR(((+'Sim_Dm_MIP(IxI)'!CF67/'MIP(IxI)_TFEVP'!CF67)-1)*100,0)</f>
        <v>0</v>
      </c>
      <c r="CG67" s="247">
        <f>IFERROR(((+'Sim_Dm_MIP(IxI)'!CG67/'MIP(IxI)_TFEVP'!CG67)-1)*100,0)</f>
        <v>0</v>
      </c>
      <c r="CH67" s="248">
        <f>IFERROR(((+'Sim_Dm_MIP(IxI)'!CH67/'MIP(IxI)_TFEVP'!CH67)-1)*100,0)</f>
        <v>0</v>
      </c>
      <c r="CI67" s="279">
        <f>IFERROR(((+'Sim_Dm_MIP(IxI)'!CI67/'MIP(IxI)_TFEVP'!CI67)-1)*100,0)</f>
        <v>-1.5543122344752192E-13</v>
      </c>
    </row>
    <row r="68" spans="1:87" ht="19.5" x14ac:dyDescent="0.25">
      <c r="A68" s="30"/>
      <c r="B68" s="42" t="s">
        <v>59</v>
      </c>
      <c r="C68" s="43" t="s">
        <v>170</v>
      </c>
      <c r="D68" s="246">
        <f>IFERROR(((+'Sim_Dm_MIP(IxI)'!D68/'MIP(IxI)_TFEVP'!D68)-1)*100,0)</f>
        <v>-2.4424906541753444E-13</v>
      </c>
      <c r="E68" s="247">
        <f>IFERROR(((+'Sim_Dm_MIP(IxI)'!E68/'MIP(IxI)_TFEVP'!E68)-1)*100,0)</f>
        <v>2.4424906541753444E-13</v>
      </c>
      <c r="F68" s="247">
        <f>IFERROR(((+'Sim_Dm_MIP(IxI)'!F68/'MIP(IxI)_TFEVP'!F68)-1)*100,0)</f>
        <v>2.4424906541753444E-13</v>
      </c>
      <c r="G68" s="247">
        <f>IFERROR(((+'Sim_Dm_MIP(IxI)'!G68/'MIP(IxI)_TFEVP'!G68)-1)*100,0)</f>
        <v>2.4424906541753444E-13</v>
      </c>
      <c r="H68" s="247">
        <f>IFERROR(((+'Sim_Dm_MIP(IxI)'!H68/'MIP(IxI)_TFEVP'!H68)-1)*100,0)</f>
        <v>-2.2204460492503131E-13</v>
      </c>
      <c r="I68" s="247">
        <f>IFERROR(((+'Sim_Dm_MIP(IxI)'!I68/'MIP(IxI)_TFEVP'!I68)-1)*100,0)</f>
        <v>3.9968028886505635E-13</v>
      </c>
      <c r="J68" s="247">
        <f>IFERROR(((+'Sim_Dm_MIP(IxI)'!J68/'MIP(IxI)_TFEVP'!J68)-1)*100,0)</f>
        <v>-1.4432899320127035E-13</v>
      </c>
      <c r="K68" s="247">
        <f>IFERROR(((+'Sim_Dm_MIP(IxI)'!K68/'MIP(IxI)_TFEVP'!K68)-1)*100,0)</f>
        <v>-8.8817841970012523E-14</v>
      </c>
      <c r="L68" s="247">
        <f>IFERROR(((+'Sim_Dm_MIP(IxI)'!L68/'MIP(IxI)_TFEVP'!L68)-1)*100,0)</f>
        <v>4.4408920985006262E-14</v>
      </c>
      <c r="M68" s="247">
        <f>IFERROR(((+'Sim_Dm_MIP(IxI)'!M68/'MIP(IxI)_TFEVP'!M68)-1)*100,0)</f>
        <v>-1.7763568394002505E-13</v>
      </c>
      <c r="N68" s="247">
        <f>IFERROR(((+'Sim_Dm_MIP(IxI)'!N68/'MIP(IxI)_TFEVP'!N68)-1)*100,0)</f>
        <v>-5.5511151231257827E-14</v>
      </c>
      <c r="O68" s="247">
        <f>IFERROR(((+'Sim_Dm_MIP(IxI)'!O68/'MIP(IxI)_TFEVP'!O68)-1)*100,0)</f>
        <v>1.5543122344752192E-13</v>
      </c>
      <c r="P68" s="247">
        <f>IFERROR(((+'Sim_Dm_MIP(IxI)'!P68/'MIP(IxI)_TFEVP'!P68)-1)*100,0)</f>
        <v>-3.1086244689504383E-13</v>
      </c>
      <c r="Q68" s="247">
        <f>IFERROR(((+'Sim_Dm_MIP(IxI)'!Q68/'MIP(IxI)_TFEVP'!Q68)-1)*100,0)</f>
        <v>2.886579864025407E-13</v>
      </c>
      <c r="R68" s="247">
        <f>IFERROR(((+'Sim_Dm_MIP(IxI)'!R68/'MIP(IxI)_TFEVP'!R68)-1)*100,0)</f>
        <v>-1.9984014443252818E-13</v>
      </c>
      <c r="S68" s="247">
        <f>IFERROR(((+'Sim_Dm_MIP(IxI)'!S68/'MIP(IxI)_TFEVP'!S68)-1)*100,0)</f>
        <v>-3.7747582837255322E-13</v>
      </c>
      <c r="T68" s="247">
        <f>IFERROR(((+'Sim_Dm_MIP(IxI)'!T68/'MIP(IxI)_TFEVP'!T68)-1)*100,0)</f>
        <v>-1.4432899320127035E-13</v>
      </c>
      <c r="U68" s="247">
        <f>IFERROR(((+'Sim_Dm_MIP(IxI)'!U68/'MIP(IxI)_TFEVP'!U68)-1)*100,0)</f>
        <v>-2.886579864025407E-13</v>
      </c>
      <c r="V68" s="247">
        <f>IFERROR(((+'Sim_Dm_MIP(IxI)'!V68/'MIP(IxI)_TFEVP'!V68)-1)*100,0)</f>
        <v>1.7763568394002505E-13</v>
      </c>
      <c r="W68" s="247">
        <f>IFERROR(((+'Sim_Dm_MIP(IxI)'!W68/'MIP(IxI)_TFEVP'!W68)-1)*100,0)</f>
        <v>0</v>
      </c>
      <c r="X68" s="247">
        <f>IFERROR(((+'Sim_Dm_MIP(IxI)'!X68/'MIP(IxI)_TFEVP'!X68)-1)*100,0)</f>
        <v>1.5543122344752192E-13</v>
      </c>
      <c r="Y68" s="247">
        <f>IFERROR(((+'Sim_Dm_MIP(IxI)'!Y68/'MIP(IxI)_TFEVP'!Y68)-1)*100,0)</f>
        <v>-6.6613381477509392E-14</v>
      </c>
      <c r="Z68" s="247">
        <f>IFERROR(((+'Sim_Dm_MIP(IxI)'!Z68/'MIP(IxI)_TFEVP'!Z68)-1)*100,0)</f>
        <v>1.3322676295501878E-13</v>
      </c>
      <c r="AA68" s="247">
        <f>IFERROR(((+'Sim_Dm_MIP(IxI)'!AA68/'MIP(IxI)_TFEVP'!AA68)-1)*100,0)</f>
        <v>1.5543122344752192E-13</v>
      </c>
      <c r="AB68" s="247">
        <f>IFERROR(((+'Sim_Dm_MIP(IxI)'!AB68/'MIP(IxI)_TFEVP'!AB68)-1)*100,0)</f>
        <v>4.4408920985006262E-14</v>
      </c>
      <c r="AC68" s="247">
        <f>IFERROR(((+'Sim_Dm_MIP(IxI)'!AC68/'MIP(IxI)_TFEVP'!AC68)-1)*100,0)</f>
        <v>3.9968028886505635E-13</v>
      </c>
      <c r="AD68" s="247">
        <f>IFERROR(((+'Sim_Dm_MIP(IxI)'!AD68/'MIP(IxI)_TFEVP'!AD68)-1)*100,0)</f>
        <v>8.8817841970012523E-14</v>
      </c>
      <c r="AE68" s="247">
        <f>IFERROR(((+'Sim_Dm_MIP(IxI)'!AE68/'MIP(IxI)_TFEVP'!AE68)-1)*100,0)</f>
        <v>-5.773159728050814E-13</v>
      </c>
      <c r="AF68" s="247">
        <f>IFERROR(((+'Sim_Dm_MIP(IxI)'!AF68/'MIP(IxI)_TFEVP'!AF68)-1)*100,0)</f>
        <v>-4.6629367034256575E-13</v>
      </c>
      <c r="AG68" s="247">
        <f>IFERROR(((+'Sim_Dm_MIP(IxI)'!AG68/'MIP(IxI)_TFEVP'!AG68)-1)*100,0)</f>
        <v>2.4424906541753444E-13</v>
      </c>
      <c r="AH68" s="247">
        <f>IFERROR(((+'Sim_Dm_MIP(IxI)'!AH68/'MIP(IxI)_TFEVP'!AH68)-1)*100,0)</f>
        <v>3.7747582837255322E-13</v>
      </c>
      <c r="AI68" s="247">
        <f>IFERROR(((+'Sim_Dm_MIP(IxI)'!AI68/'MIP(IxI)_TFEVP'!AI68)-1)*100,0)</f>
        <v>-3.3306690738754696E-14</v>
      </c>
      <c r="AJ68" s="247">
        <f>IFERROR(((+'Sim_Dm_MIP(IxI)'!AJ68/'MIP(IxI)_TFEVP'!AJ68)-1)*100,0)</f>
        <v>0</v>
      </c>
      <c r="AK68" s="247">
        <f>IFERROR(((+'Sim_Dm_MIP(IxI)'!AK68/'MIP(IxI)_TFEVP'!AK68)-1)*100,0)</f>
        <v>1.3322676295501878E-13</v>
      </c>
      <c r="AL68" s="247">
        <f>IFERROR(((+'Sim_Dm_MIP(IxI)'!AL68/'MIP(IxI)_TFEVP'!AL68)-1)*100,0)</f>
        <v>-2.2204460492503131E-14</v>
      </c>
      <c r="AM68" s="247">
        <f>IFERROR(((+'Sim_Dm_MIP(IxI)'!AM68/'MIP(IxI)_TFEVP'!AM68)-1)*100,0)</f>
        <v>-4.4408920985006262E-14</v>
      </c>
      <c r="AN68" s="247">
        <f>IFERROR(((+'Sim_Dm_MIP(IxI)'!AN68/'MIP(IxI)_TFEVP'!AN68)-1)*100,0)</f>
        <v>-1.7763568394002505E-13</v>
      </c>
      <c r="AO68" s="247">
        <f>IFERROR(((+'Sim_Dm_MIP(IxI)'!AO68/'MIP(IxI)_TFEVP'!AO68)-1)*100,0)</f>
        <v>1.3322676295501878E-13</v>
      </c>
      <c r="AP68" s="247">
        <f>IFERROR(((+'Sim_Dm_MIP(IxI)'!AP68/'MIP(IxI)_TFEVP'!AP68)-1)*100,0)</f>
        <v>-2.6645352591003757E-13</v>
      </c>
      <c r="AQ68" s="247">
        <f>IFERROR(((+'Sim_Dm_MIP(IxI)'!AQ68/'MIP(IxI)_TFEVP'!AQ68)-1)*100,0)</f>
        <v>-3.1086244689504383E-13</v>
      </c>
      <c r="AR68" s="247">
        <f>IFERROR(((+'Sim_Dm_MIP(IxI)'!AR68/'MIP(IxI)_TFEVP'!AR68)-1)*100,0)</f>
        <v>-9.9920072216264089E-14</v>
      </c>
      <c r="AS68" s="247">
        <f>IFERROR(((+'Sim_Dm_MIP(IxI)'!AS68/'MIP(IxI)_TFEVP'!AS68)-1)*100,0)</f>
        <v>1.5543122344752192E-13</v>
      </c>
      <c r="AT68" s="247">
        <f>IFERROR(((+'Sim_Dm_MIP(IxI)'!AT68/'MIP(IxI)_TFEVP'!AT68)-1)*100,0)</f>
        <v>-7.7715611723760958E-14</v>
      </c>
      <c r="AU68" s="247">
        <f>IFERROR(((+'Sim_Dm_MIP(IxI)'!AU68/'MIP(IxI)_TFEVP'!AU68)-1)*100,0)</f>
        <v>-6.6613381477509392E-14</v>
      </c>
      <c r="AV68" s="247">
        <f>IFERROR(((+'Sim_Dm_MIP(IxI)'!AV68/'MIP(IxI)_TFEVP'!AV68)-1)*100,0)</f>
        <v>-1.1102230246251565E-13</v>
      </c>
      <c r="AW68" s="247">
        <f>IFERROR(((+'Sim_Dm_MIP(IxI)'!AW68/'MIP(IxI)_TFEVP'!AW68)-1)*100,0)</f>
        <v>-1.9984014443252818E-13</v>
      </c>
      <c r="AX68" s="247">
        <f>IFERROR(((+'Sim_Dm_MIP(IxI)'!AX68/'MIP(IxI)_TFEVP'!AX68)-1)*100,0)</f>
        <v>1.7763568394002505E-13</v>
      </c>
      <c r="AY68" s="247">
        <f>IFERROR(((+'Sim_Dm_MIP(IxI)'!AY68/'MIP(IxI)_TFEVP'!AY68)-1)*100,0)</f>
        <v>4.4408920985006262E-14</v>
      </c>
      <c r="AZ68" s="247">
        <f>IFERROR(((+'Sim_Dm_MIP(IxI)'!AZ68/'MIP(IxI)_TFEVP'!AZ68)-1)*100,0)</f>
        <v>-7.7715611723760958E-14</v>
      </c>
      <c r="BA68" s="247">
        <f>IFERROR(((+'Sim_Dm_MIP(IxI)'!BA68/'MIP(IxI)_TFEVP'!BA68)-1)*100,0)</f>
        <v>6.2172489379008766E-13</v>
      </c>
      <c r="BB68" s="247">
        <f>IFERROR(((+'Sim_Dm_MIP(IxI)'!BB68/'MIP(IxI)_TFEVP'!BB68)-1)*100,0)</f>
        <v>2.6645352591003757E-13</v>
      </c>
      <c r="BC68" s="247">
        <f>IFERROR(((+'Sim_Dm_MIP(IxI)'!BC68/'MIP(IxI)_TFEVP'!BC68)-1)*100,0)</f>
        <v>-4.2188474935755949E-13</v>
      </c>
      <c r="BD68" s="247">
        <f>IFERROR(((+'Sim_Dm_MIP(IxI)'!BD68/'MIP(IxI)_TFEVP'!BD68)-1)*100,0)</f>
        <v>-4.7739590058881731E-13</v>
      </c>
      <c r="BE68" s="247">
        <f>IFERROR(((+'Sim_Dm_MIP(IxI)'!BE68/'MIP(IxI)_TFEVP'!BE68)-1)*100,0)</f>
        <v>4.2188474935755949E-13</v>
      </c>
      <c r="BF68" s="247">
        <f>IFERROR(((+'Sim_Dm_MIP(IxI)'!BF68/'MIP(IxI)_TFEVP'!BF68)-1)*100,0)</f>
        <v>1.3322676295501878E-13</v>
      </c>
      <c r="BG68" s="247">
        <f>IFERROR(((+'Sim_Dm_MIP(IxI)'!BG68/'MIP(IxI)_TFEVP'!BG68)-1)*100,0)</f>
        <v>0</v>
      </c>
      <c r="BH68" s="247">
        <f>IFERROR(((+'Sim_Dm_MIP(IxI)'!BH68/'MIP(IxI)_TFEVP'!BH68)-1)*100,0)</f>
        <v>-2.2204460492503131E-13</v>
      </c>
      <c r="BI68" s="247">
        <f>IFERROR(((+'Sim_Dm_MIP(IxI)'!BI68/'MIP(IxI)_TFEVP'!BI68)-1)*100,0)</f>
        <v>3.9968028886505635E-13</v>
      </c>
      <c r="BJ68" s="247">
        <f>IFERROR(((+'Sim_Dm_MIP(IxI)'!BJ68/'MIP(IxI)_TFEVP'!BJ68)-1)*100,0)</f>
        <v>2.886579864025407E-13</v>
      </c>
      <c r="BK68" s="247">
        <f>IFERROR(((+'Sim_Dm_MIP(IxI)'!BK68/'MIP(IxI)_TFEVP'!BK68)-1)*100,0)</f>
        <v>4.4408920985006262E-14</v>
      </c>
      <c r="BL68" s="247">
        <f>IFERROR(((+'Sim_Dm_MIP(IxI)'!BL68/'MIP(IxI)_TFEVP'!BL68)-1)*100,0)</f>
        <v>-3.6637359812630166E-13</v>
      </c>
      <c r="BM68" s="247">
        <f>IFERROR(((+'Sim_Dm_MIP(IxI)'!BM68/'MIP(IxI)_TFEVP'!BM68)-1)*100,0)</f>
        <v>2.6645352591003757E-13</v>
      </c>
      <c r="BN68" s="247">
        <f>IFERROR(((+'Sim_Dm_MIP(IxI)'!BN68/'MIP(IxI)_TFEVP'!BN68)-1)*100,0)</f>
        <v>0</v>
      </c>
      <c r="BO68" s="247">
        <f>IFERROR(((+'Sim_Dm_MIP(IxI)'!BO68/'MIP(IxI)_TFEVP'!BO68)-1)*100,0)</f>
        <v>6.6613381477509392E-14</v>
      </c>
      <c r="BP68" s="247">
        <f>IFERROR(((+'Sim_Dm_MIP(IxI)'!BP68/'MIP(IxI)_TFEVP'!BP68)-1)*100,0)</f>
        <v>2.2204460492503131E-13</v>
      </c>
      <c r="BQ68" s="247">
        <f>IFERROR(((+'Sim_Dm_MIP(IxI)'!BQ68/'MIP(IxI)_TFEVP'!BQ68)-1)*100,0)</f>
        <v>-2.6645352591003757E-13</v>
      </c>
      <c r="BR68" s="247">
        <f>IFERROR(((+'Sim_Dm_MIP(IxI)'!BR68/'MIP(IxI)_TFEVP'!BR68)-1)*100,0)</f>
        <v>-2.1094237467877974E-13</v>
      </c>
      <c r="BS68" s="247">
        <f>IFERROR(((+'Sim_Dm_MIP(IxI)'!BS68/'MIP(IxI)_TFEVP'!BS68)-1)*100,0)</f>
        <v>4.6629367034256575E-13</v>
      </c>
      <c r="BT68" s="247">
        <f>IFERROR(((+'Sim_Dm_MIP(IxI)'!BT68/'MIP(IxI)_TFEVP'!BT68)-1)*100,0)</f>
        <v>-9.9920072216264089E-14</v>
      </c>
      <c r="BU68" s="247">
        <f>IFERROR(((+'Sim_Dm_MIP(IxI)'!BU68/'MIP(IxI)_TFEVP'!BU68)-1)*100,0)</f>
        <v>2.2204460492503131E-14</v>
      </c>
      <c r="BV68" s="247">
        <f>IFERROR(((+'Sim_Dm_MIP(IxI)'!BV68/'MIP(IxI)_TFEVP'!BV68)-1)*100,0)</f>
        <v>1.5543122344752192E-13</v>
      </c>
      <c r="BW68" s="247">
        <f>IFERROR(((+'Sim_Dm_MIP(IxI)'!BW68/'MIP(IxI)_TFEVP'!BW68)-1)*100,0)</f>
        <v>-3.9968028886505635E-13</v>
      </c>
      <c r="BX68" s="247">
        <f>IFERROR(((+'Sim_Dm_MIP(IxI)'!BX68/'MIP(IxI)_TFEVP'!BX68)-1)*100,0)</f>
        <v>1.9984014443252818E-13</v>
      </c>
      <c r="BY68" s="247">
        <f>IFERROR(((+'Sim_Dm_MIP(IxI)'!BY68/'MIP(IxI)_TFEVP'!BY68)-1)*100,0)</f>
        <v>-3.3306690738754696E-13</v>
      </c>
      <c r="BZ68" s="247">
        <f>IFERROR(((+'Sim_Dm_MIP(IxI)'!BZ68/'MIP(IxI)_TFEVP'!BZ68)-1)*100,0)</f>
        <v>-3.219646771412954E-13</v>
      </c>
      <c r="CA68" s="265">
        <f>IFERROR(((+'Sim_Dm_MIP(IxI)'!CA68/'MIP(IxI)_TFEVP'!CA68)-1)*100,0)</f>
        <v>0</v>
      </c>
      <c r="CB68" s="256">
        <f>IFERROR(((+'Sim_Dm_MIP(IxI)'!CB68/'MIP(IxI)_TFEVP'!CB68)-1)*100,0)</f>
        <v>-1.1102230246251565E-14</v>
      </c>
      <c r="CC68" s="246">
        <f>IFERROR(((+'Sim_Dm_MIP(IxI)'!CC68/'MIP(IxI)_TFEVP'!CC68)-1)*100,0)</f>
        <v>0</v>
      </c>
      <c r="CD68" s="247">
        <f>IFERROR(((+'Sim_Dm_MIP(IxI)'!CD68/'MIP(IxI)_TFEVP'!CD68)-1)*100,0)</f>
        <v>0</v>
      </c>
      <c r="CE68" s="247">
        <f>IFERROR(((+'Sim_Dm_MIP(IxI)'!CE68/'MIP(IxI)_TFEVP'!CE68)-1)*100,0)</f>
        <v>0</v>
      </c>
      <c r="CF68" s="247">
        <f>IFERROR(((+'Sim_Dm_MIP(IxI)'!CF68/'MIP(IxI)_TFEVP'!CF68)-1)*100,0)</f>
        <v>0</v>
      </c>
      <c r="CG68" s="247">
        <f>IFERROR(((+'Sim_Dm_MIP(IxI)'!CG68/'MIP(IxI)_TFEVP'!CG68)-1)*100,0)</f>
        <v>0</v>
      </c>
      <c r="CH68" s="248">
        <f>IFERROR(((+'Sim_Dm_MIP(IxI)'!CH68/'MIP(IxI)_TFEVP'!CH68)-1)*100,0)</f>
        <v>0</v>
      </c>
      <c r="CI68" s="279">
        <f>IFERROR(((+'Sim_Dm_MIP(IxI)'!CI68/'MIP(IxI)_TFEVP'!CI68)-1)*100,0)</f>
        <v>0</v>
      </c>
    </row>
    <row r="69" spans="1:87" ht="19.5" x14ac:dyDescent="0.25">
      <c r="A69" s="30"/>
      <c r="B69" s="42" t="s">
        <v>60</v>
      </c>
      <c r="C69" s="43" t="s">
        <v>171</v>
      </c>
      <c r="D69" s="246">
        <f>IFERROR(((+'Sim_Dm_MIP(IxI)'!D69/'MIP(IxI)_TFEVP'!D69)-1)*100,0)</f>
        <v>-2.2204460492503131E-13</v>
      </c>
      <c r="E69" s="247">
        <f>IFERROR(((+'Sim_Dm_MIP(IxI)'!E69/'MIP(IxI)_TFEVP'!E69)-1)*100,0)</f>
        <v>-8.8817841970012523E-14</v>
      </c>
      <c r="F69" s="247">
        <f>IFERROR(((+'Sim_Dm_MIP(IxI)'!F69/'MIP(IxI)_TFEVP'!F69)-1)*100,0)</f>
        <v>1.9984014443252818E-13</v>
      </c>
      <c r="G69" s="247">
        <f>IFERROR(((+'Sim_Dm_MIP(IxI)'!G69/'MIP(IxI)_TFEVP'!G69)-1)*100,0)</f>
        <v>1.7763568394002505E-13</v>
      </c>
      <c r="H69" s="247">
        <f>IFERROR(((+'Sim_Dm_MIP(IxI)'!H69/'MIP(IxI)_TFEVP'!H69)-1)*100,0)</f>
        <v>-1.1102230246251565E-13</v>
      </c>
      <c r="I69" s="247">
        <f>IFERROR(((+'Sim_Dm_MIP(IxI)'!I69/'MIP(IxI)_TFEVP'!I69)-1)*100,0)</f>
        <v>6.6613381477509392E-14</v>
      </c>
      <c r="J69" s="247">
        <f>IFERROR(((+'Sim_Dm_MIP(IxI)'!J69/'MIP(IxI)_TFEVP'!J69)-1)*100,0)</f>
        <v>-3.4416913763379853E-13</v>
      </c>
      <c r="K69" s="247">
        <f>IFERROR(((+'Sim_Dm_MIP(IxI)'!K69/'MIP(IxI)_TFEVP'!K69)-1)*100,0)</f>
        <v>-1.1102230246251565E-14</v>
      </c>
      <c r="L69" s="247">
        <f>IFERROR(((+'Sim_Dm_MIP(IxI)'!L69/'MIP(IxI)_TFEVP'!L69)-1)*100,0)</f>
        <v>-4.4408920985006262E-14</v>
      </c>
      <c r="M69" s="247">
        <f>IFERROR(((+'Sim_Dm_MIP(IxI)'!M69/'MIP(IxI)_TFEVP'!M69)-1)*100,0)</f>
        <v>-3.8857805861880479E-13</v>
      </c>
      <c r="N69" s="247">
        <f>IFERROR(((+'Sim_Dm_MIP(IxI)'!N69/'MIP(IxI)_TFEVP'!N69)-1)*100,0)</f>
        <v>-3.4416913763379853E-13</v>
      </c>
      <c r="O69" s="247">
        <f>IFERROR(((+'Sim_Dm_MIP(IxI)'!O69/'MIP(IxI)_TFEVP'!O69)-1)*100,0)</f>
        <v>-6.6613381477509392E-14</v>
      </c>
      <c r="P69" s="247">
        <f>IFERROR(((+'Sim_Dm_MIP(IxI)'!P69/'MIP(IxI)_TFEVP'!P69)-1)*100,0)</f>
        <v>-2.3314683517128287E-13</v>
      </c>
      <c r="Q69" s="247">
        <f>IFERROR(((+'Sim_Dm_MIP(IxI)'!Q69/'MIP(IxI)_TFEVP'!Q69)-1)*100,0)</f>
        <v>-1.4432899320127035E-13</v>
      </c>
      <c r="R69" s="247">
        <f>IFERROR(((+'Sim_Dm_MIP(IxI)'!R69/'MIP(IxI)_TFEVP'!R69)-1)*100,0)</f>
        <v>-5.5511151231257827E-14</v>
      </c>
      <c r="S69" s="247">
        <f>IFERROR(((+'Sim_Dm_MIP(IxI)'!S69/'MIP(IxI)_TFEVP'!S69)-1)*100,0)</f>
        <v>-1.9984014443252818E-13</v>
      </c>
      <c r="T69" s="247">
        <f>IFERROR(((+'Sim_Dm_MIP(IxI)'!T69/'MIP(IxI)_TFEVP'!T69)-1)*100,0)</f>
        <v>-2.1094237467877974E-13</v>
      </c>
      <c r="U69" s="247">
        <f>IFERROR(((+'Sim_Dm_MIP(IxI)'!U69/'MIP(IxI)_TFEVP'!U69)-1)*100,0)</f>
        <v>-4.4408920985006262E-13</v>
      </c>
      <c r="V69" s="247">
        <f>IFERROR(((+'Sim_Dm_MIP(IxI)'!V69/'MIP(IxI)_TFEVP'!V69)-1)*100,0)</f>
        <v>2.2204460492503131E-14</v>
      </c>
      <c r="W69" s="247">
        <f>IFERROR(((+'Sim_Dm_MIP(IxI)'!W69/'MIP(IxI)_TFEVP'!W69)-1)*100,0)</f>
        <v>-5.2180482157382357E-13</v>
      </c>
      <c r="X69" s="247">
        <f>IFERROR(((+'Sim_Dm_MIP(IxI)'!X69/'MIP(IxI)_TFEVP'!X69)-1)*100,0)</f>
        <v>4.4408920985006262E-14</v>
      </c>
      <c r="Y69" s="247">
        <f>IFERROR(((+'Sim_Dm_MIP(IxI)'!Y69/'MIP(IxI)_TFEVP'!Y69)-1)*100,0)</f>
        <v>4.4408920985006262E-14</v>
      </c>
      <c r="Z69" s="247">
        <f>IFERROR(((+'Sim_Dm_MIP(IxI)'!Z69/'MIP(IxI)_TFEVP'!Z69)-1)*100,0)</f>
        <v>-1.1102230246251565E-14</v>
      </c>
      <c r="AA69" s="247">
        <f>IFERROR(((+'Sim_Dm_MIP(IxI)'!AA69/'MIP(IxI)_TFEVP'!AA69)-1)*100,0)</f>
        <v>-1.1102230246251565E-14</v>
      </c>
      <c r="AB69" s="247">
        <f>IFERROR(((+'Sim_Dm_MIP(IxI)'!AB69/'MIP(IxI)_TFEVP'!AB69)-1)*100,0)</f>
        <v>2.6645352591003757E-13</v>
      </c>
      <c r="AC69" s="247">
        <f>IFERROR(((+'Sim_Dm_MIP(IxI)'!AC69/'MIP(IxI)_TFEVP'!AC69)-1)*100,0)</f>
        <v>6.8833827526759706E-13</v>
      </c>
      <c r="AD69" s="247">
        <f>IFERROR(((+'Sim_Dm_MIP(IxI)'!AD69/'MIP(IxI)_TFEVP'!AD69)-1)*100,0)</f>
        <v>1.9984014443252818E-13</v>
      </c>
      <c r="AE69" s="247">
        <f>IFERROR(((+'Sim_Dm_MIP(IxI)'!AE69/'MIP(IxI)_TFEVP'!AE69)-1)*100,0)</f>
        <v>-4.2188474935755949E-13</v>
      </c>
      <c r="AF69" s="247">
        <f>IFERROR(((+'Sim_Dm_MIP(IxI)'!AF69/'MIP(IxI)_TFEVP'!AF69)-1)*100,0)</f>
        <v>-5.2180482157382357E-13</v>
      </c>
      <c r="AG69" s="247">
        <f>IFERROR(((+'Sim_Dm_MIP(IxI)'!AG69/'MIP(IxI)_TFEVP'!AG69)-1)*100,0)</f>
        <v>1.9984014443252818E-13</v>
      </c>
      <c r="AH69" s="247">
        <f>IFERROR(((+'Sim_Dm_MIP(IxI)'!AH69/'MIP(IxI)_TFEVP'!AH69)-1)*100,0)</f>
        <v>2.886579864025407E-13</v>
      </c>
      <c r="AI69" s="247">
        <f>IFERROR(((+'Sim_Dm_MIP(IxI)'!AI69/'MIP(IxI)_TFEVP'!AI69)-1)*100,0)</f>
        <v>2.2204460492503131E-14</v>
      </c>
      <c r="AJ69" s="247">
        <f>IFERROR(((+'Sim_Dm_MIP(IxI)'!AJ69/'MIP(IxI)_TFEVP'!AJ69)-1)*100,0)</f>
        <v>0</v>
      </c>
      <c r="AK69" s="247">
        <f>IFERROR(((+'Sim_Dm_MIP(IxI)'!AK69/'MIP(IxI)_TFEVP'!AK69)-1)*100,0)</f>
        <v>1.3322676295501878E-13</v>
      </c>
      <c r="AL69" s="247">
        <f>IFERROR(((+'Sim_Dm_MIP(IxI)'!AL69/'MIP(IxI)_TFEVP'!AL69)-1)*100,0)</f>
        <v>-3.7747582837255322E-13</v>
      </c>
      <c r="AM69" s="247">
        <f>IFERROR(((+'Sim_Dm_MIP(IxI)'!AM69/'MIP(IxI)_TFEVP'!AM69)-1)*100,0)</f>
        <v>-1.9984014443252818E-13</v>
      </c>
      <c r="AN69" s="247">
        <f>IFERROR(((+'Sim_Dm_MIP(IxI)'!AN69/'MIP(IxI)_TFEVP'!AN69)-1)*100,0)</f>
        <v>-1.9984014443252818E-13</v>
      </c>
      <c r="AO69" s="247">
        <f>IFERROR(((+'Sim_Dm_MIP(IxI)'!AO69/'MIP(IxI)_TFEVP'!AO69)-1)*100,0)</f>
        <v>0</v>
      </c>
      <c r="AP69" s="247">
        <f>IFERROR(((+'Sim_Dm_MIP(IxI)'!AP69/'MIP(IxI)_TFEVP'!AP69)-1)*100,0)</f>
        <v>1.1102230246251565E-13</v>
      </c>
      <c r="AQ69" s="247">
        <f>IFERROR(((+'Sim_Dm_MIP(IxI)'!AQ69/'MIP(IxI)_TFEVP'!AQ69)-1)*100,0)</f>
        <v>-4.4408920985006262E-14</v>
      </c>
      <c r="AR69" s="247">
        <f>IFERROR(((+'Sim_Dm_MIP(IxI)'!AR69/'MIP(IxI)_TFEVP'!AR69)-1)*100,0)</f>
        <v>-7.7715611723760958E-14</v>
      </c>
      <c r="AS69" s="247">
        <f>IFERROR(((+'Sim_Dm_MIP(IxI)'!AS69/'MIP(IxI)_TFEVP'!AS69)-1)*100,0)</f>
        <v>1.5543122344752192E-13</v>
      </c>
      <c r="AT69" s="247">
        <f>IFERROR(((+'Sim_Dm_MIP(IxI)'!AT69/'MIP(IxI)_TFEVP'!AT69)-1)*100,0)</f>
        <v>-2.9976021664879227E-13</v>
      </c>
      <c r="AU69" s="247">
        <f>IFERROR(((+'Sim_Dm_MIP(IxI)'!AU69/'MIP(IxI)_TFEVP'!AU69)-1)*100,0)</f>
        <v>-1.2212453270876722E-13</v>
      </c>
      <c r="AV69" s="247">
        <f>IFERROR(((+'Sim_Dm_MIP(IxI)'!AV69/'MIP(IxI)_TFEVP'!AV69)-1)*100,0)</f>
        <v>-3.219646771412954E-13</v>
      </c>
      <c r="AW69" s="247">
        <f>IFERROR(((+'Sim_Dm_MIP(IxI)'!AW69/'MIP(IxI)_TFEVP'!AW69)-1)*100,0)</f>
        <v>-3.1086244689504383E-13</v>
      </c>
      <c r="AX69" s="247">
        <f>IFERROR(((+'Sim_Dm_MIP(IxI)'!AX69/'MIP(IxI)_TFEVP'!AX69)-1)*100,0)</f>
        <v>-3.219646771412954E-13</v>
      </c>
      <c r="AY69" s="247">
        <f>IFERROR(((+'Sim_Dm_MIP(IxI)'!AY69/'MIP(IxI)_TFEVP'!AY69)-1)*100,0)</f>
        <v>-1.4432899320127035E-13</v>
      </c>
      <c r="AZ69" s="247">
        <f>IFERROR(((+'Sim_Dm_MIP(IxI)'!AZ69/'MIP(IxI)_TFEVP'!AZ69)-1)*100,0)</f>
        <v>0</v>
      </c>
      <c r="BA69" s="247">
        <f>IFERROR(((+'Sim_Dm_MIP(IxI)'!BA69/'MIP(IxI)_TFEVP'!BA69)-1)*100,0)</f>
        <v>5.1070259132757201E-13</v>
      </c>
      <c r="BB69" s="247">
        <f>IFERROR(((+'Sim_Dm_MIP(IxI)'!BB69/'MIP(IxI)_TFEVP'!BB69)-1)*100,0)</f>
        <v>2.2204460492503131E-13</v>
      </c>
      <c r="BC69" s="247">
        <f>IFERROR(((+'Sim_Dm_MIP(IxI)'!BC69/'MIP(IxI)_TFEVP'!BC69)-1)*100,0)</f>
        <v>1.9984014443252818E-13</v>
      </c>
      <c r="BD69" s="247">
        <f>IFERROR(((+'Sim_Dm_MIP(IxI)'!BD69/'MIP(IxI)_TFEVP'!BD69)-1)*100,0)</f>
        <v>6.6613381477509392E-14</v>
      </c>
      <c r="BE69" s="247">
        <f>IFERROR(((+'Sim_Dm_MIP(IxI)'!BE69/'MIP(IxI)_TFEVP'!BE69)-1)*100,0)</f>
        <v>4.6629367034256575E-13</v>
      </c>
      <c r="BF69" s="247">
        <f>IFERROR(((+'Sim_Dm_MIP(IxI)'!BF69/'MIP(IxI)_TFEVP'!BF69)-1)*100,0)</f>
        <v>2.6645352591003757E-13</v>
      </c>
      <c r="BG69" s="247">
        <f>IFERROR(((+'Sim_Dm_MIP(IxI)'!BG69/'MIP(IxI)_TFEVP'!BG69)-1)*100,0)</f>
        <v>4.4408920985006262E-14</v>
      </c>
      <c r="BH69" s="247">
        <f>IFERROR(((+'Sim_Dm_MIP(IxI)'!BH69/'MIP(IxI)_TFEVP'!BH69)-1)*100,0)</f>
        <v>6.6613381477509392E-14</v>
      </c>
      <c r="BI69" s="247">
        <f>IFERROR(((+'Sim_Dm_MIP(IxI)'!BI69/'MIP(IxI)_TFEVP'!BI69)-1)*100,0)</f>
        <v>5.5511151231257827E-13</v>
      </c>
      <c r="BJ69" s="247">
        <f>IFERROR(((+'Sim_Dm_MIP(IxI)'!BJ69/'MIP(IxI)_TFEVP'!BJ69)-1)*100,0)</f>
        <v>-3.8857805861880479E-13</v>
      </c>
      <c r="BK69" s="247">
        <f>IFERROR(((+'Sim_Dm_MIP(IxI)'!BK69/'MIP(IxI)_TFEVP'!BK69)-1)*100,0)</f>
        <v>-3.1086244689504383E-13</v>
      </c>
      <c r="BL69" s="247">
        <f>IFERROR(((+'Sim_Dm_MIP(IxI)'!BL69/'MIP(IxI)_TFEVP'!BL69)-1)*100,0)</f>
        <v>-4.9960036108132044E-13</v>
      </c>
      <c r="BM69" s="247">
        <f>IFERROR(((+'Sim_Dm_MIP(IxI)'!BM69/'MIP(IxI)_TFEVP'!BM69)-1)*100,0)</f>
        <v>2.4424906541753444E-13</v>
      </c>
      <c r="BN69" s="247">
        <f>IFERROR(((+'Sim_Dm_MIP(IxI)'!BN69/'MIP(IxI)_TFEVP'!BN69)-1)*100,0)</f>
        <v>-4.2188474935755949E-13</v>
      </c>
      <c r="BO69" s="247">
        <f>IFERROR(((+'Sim_Dm_MIP(IxI)'!BO69/'MIP(IxI)_TFEVP'!BO69)-1)*100,0)</f>
        <v>2.6645352591003757E-13</v>
      </c>
      <c r="BP69" s="247">
        <f>IFERROR(((+'Sim_Dm_MIP(IxI)'!BP69/'MIP(IxI)_TFEVP'!BP69)-1)*100,0)</f>
        <v>4.4408920985006262E-13</v>
      </c>
      <c r="BQ69" s="247">
        <f>IFERROR(((+'Sim_Dm_MIP(IxI)'!BQ69/'MIP(IxI)_TFEVP'!BQ69)-1)*100,0)</f>
        <v>-3.4416913763379853E-13</v>
      </c>
      <c r="BR69" s="247">
        <f>IFERROR(((+'Sim_Dm_MIP(IxI)'!BR69/'MIP(IxI)_TFEVP'!BR69)-1)*100,0)</f>
        <v>2.2204460492503131E-14</v>
      </c>
      <c r="BS69" s="247">
        <f>IFERROR(((+'Sim_Dm_MIP(IxI)'!BS69/'MIP(IxI)_TFEVP'!BS69)-1)*100,0)</f>
        <v>1.7763568394002505E-13</v>
      </c>
      <c r="BT69" s="247">
        <f>IFERROR(((+'Sim_Dm_MIP(IxI)'!BT69/'MIP(IxI)_TFEVP'!BT69)-1)*100,0)</f>
        <v>2.4424906541753444E-13</v>
      </c>
      <c r="BU69" s="247">
        <f>IFERROR(((+'Sim_Dm_MIP(IxI)'!BU69/'MIP(IxI)_TFEVP'!BU69)-1)*100,0)</f>
        <v>4.8849813083506888E-13</v>
      </c>
      <c r="BV69" s="247">
        <f>IFERROR(((+'Sim_Dm_MIP(IxI)'!BV69/'MIP(IxI)_TFEVP'!BV69)-1)*100,0)</f>
        <v>2.4424906541753444E-13</v>
      </c>
      <c r="BW69" s="247">
        <f>IFERROR(((+'Sim_Dm_MIP(IxI)'!BW69/'MIP(IxI)_TFEVP'!BW69)-1)*100,0)</f>
        <v>2.2204460492503131E-13</v>
      </c>
      <c r="BX69" s="247">
        <f>IFERROR(((+'Sim_Dm_MIP(IxI)'!BX69/'MIP(IxI)_TFEVP'!BX69)-1)*100,0)</f>
        <v>1.3322676295501878E-13</v>
      </c>
      <c r="BY69" s="247">
        <f>IFERROR(((+'Sim_Dm_MIP(IxI)'!BY69/'MIP(IxI)_TFEVP'!BY69)-1)*100,0)</f>
        <v>3.5527136788005009E-13</v>
      </c>
      <c r="BZ69" s="247">
        <f>IFERROR(((+'Sim_Dm_MIP(IxI)'!BZ69/'MIP(IxI)_TFEVP'!BZ69)-1)*100,0)</f>
        <v>-2.7755575615628914E-13</v>
      </c>
      <c r="CA69" s="265">
        <f>IFERROR(((+'Sim_Dm_MIP(IxI)'!CA69/'MIP(IxI)_TFEVP'!CA69)-1)*100,0)</f>
        <v>0</v>
      </c>
      <c r="CB69" s="256">
        <f>IFERROR(((+'Sim_Dm_MIP(IxI)'!CB69/'MIP(IxI)_TFEVP'!CB69)-1)*100,0)</f>
        <v>-3.3306690738754696E-13</v>
      </c>
      <c r="CC69" s="246">
        <f>IFERROR(((+'Sim_Dm_MIP(IxI)'!CC69/'MIP(IxI)_TFEVP'!CC69)-1)*100,0)</f>
        <v>0</v>
      </c>
      <c r="CD69" s="247">
        <f>IFERROR(((+'Sim_Dm_MIP(IxI)'!CD69/'MIP(IxI)_TFEVP'!CD69)-1)*100,0)</f>
        <v>0</v>
      </c>
      <c r="CE69" s="247">
        <f>IFERROR(((+'Sim_Dm_MIP(IxI)'!CE69/'MIP(IxI)_TFEVP'!CE69)-1)*100,0)</f>
        <v>0</v>
      </c>
      <c r="CF69" s="247">
        <f>IFERROR(((+'Sim_Dm_MIP(IxI)'!CF69/'MIP(IxI)_TFEVP'!CF69)-1)*100,0)</f>
        <v>0</v>
      </c>
      <c r="CG69" s="247">
        <f>IFERROR(((+'Sim_Dm_MIP(IxI)'!CG69/'MIP(IxI)_TFEVP'!CG69)-1)*100,0)</f>
        <v>0</v>
      </c>
      <c r="CH69" s="248">
        <f>IFERROR(((+'Sim_Dm_MIP(IxI)'!CH69/'MIP(IxI)_TFEVP'!CH69)-1)*100,0)</f>
        <v>0</v>
      </c>
      <c r="CI69" s="279">
        <f>IFERROR(((+'Sim_Dm_MIP(IxI)'!CI69/'MIP(IxI)_TFEVP'!CI69)-1)*100,0)</f>
        <v>-2.7755575615628914E-13</v>
      </c>
    </row>
    <row r="70" spans="1:87" ht="19.5" x14ac:dyDescent="0.25">
      <c r="A70" s="30"/>
      <c r="B70" s="42" t="s">
        <v>61</v>
      </c>
      <c r="C70" s="43" t="s">
        <v>172</v>
      </c>
      <c r="D70" s="246">
        <f>IFERROR(((+'Sim_Dm_MIP(IxI)'!D70/'MIP(IxI)_TFEVP'!D70)-1)*100,0)</f>
        <v>2.886579864025407E-13</v>
      </c>
      <c r="E70" s="247">
        <f>IFERROR(((+'Sim_Dm_MIP(IxI)'!E70/'MIP(IxI)_TFEVP'!E70)-1)*100,0)</f>
        <v>-1.2212453270876722E-13</v>
      </c>
      <c r="F70" s="247">
        <f>IFERROR(((+'Sim_Dm_MIP(IxI)'!F70/'MIP(IxI)_TFEVP'!F70)-1)*100,0)</f>
        <v>1.7763568394002505E-13</v>
      </c>
      <c r="G70" s="247">
        <f>IFERROR(((+'Sim_Dm_MIP(IxI)'!G70/'MIP(IxI)_TFEVP'!G70)-1)*100,0)</f>
        <v>4.4408920985006262E-14</v>
      </c>
      <c r="H70" s="247">
        <f>IFERROR(((+'Sim_Dm_MIP(IxI)'!H70/'MIP(IxI)_TFEVP'!H70)-1)*100,0)</f>
        <v>1.7763568394002505E-13</v>
      </c>
      <c r="I70" s="247">
        <f>IFERROR(((+'Sim_Dm_MIP(IxI)'!I70/'MIP(IxI)_TFEVP'!I70)-1)*100,0)</f>
        <v>2.886579864025407E-13</v>
      </c>
      <c r="J70" s="247">
        <f>IFERROR(((+'Sim_Dm_MIP(IxI)'!J70/'MIP(IxI)_TFEVP'!J70)-1)*100,0)</f>
        <v>-3.7747582837255322E-13</v>
      </c>
      <c r="K70" s="247">
        <f>IFERROR(((+'Sim_Dm_MIP(IxI)'!K70/'MIP(IxI)_TFEVP'!K70)-1)*100,0)</f>
        <v>-7.7715611723760958E-14</v>
      </c>
      <c r="L70" s="247">
        <f>IFERROR(((+'Sim_Dm_MIP(IxI)'!L70/'MIP(IxI)_TFEVP'!L70)-1)*100,0)</f>
        <v>2.2204460492503131E-14</v>
      </c>
      <c r="M70" s="247">
        <f>IFERROR(((+'Sim_Dm_MIP(IxI)'!M70/'MIP(IxI)_TFEVP'!M70)-1)*100,0)</f>
        <v>0</v>
      </c>
      <c r="N70" s="247">
        <f>IFERROR(((+'Sim_Dm_MIP(IxI)'!N70/'MIP(IxI)_TFEVP'!N70)-1)*100,0)</f>
        <v>-4.8849813083506888E-13</v>
      </c>
      <c r="O70" s="247">
        <f>IFERROR(((+'Sim_Dm_MIP(IxI)'!O70/'MIP(IxI)_TFEVP'!O70)-1)*100,0)</f>
        <v>-4.4408920985006262E-14</v>
      </c>
      <c r="P70" s="247">
        <f>IFERROR(((+'Sim_Dm_MIP(IxI)'!P70/'MIP(IxI)_TFEVP'!P70)-1)*100,0)</f>
        <v>-3.5527136788005009E-13</v>
      </c>
      <c r="Q70" s="247">
        <f>IFERROR(((+'Sim_Dm_MIP(IxI)'!Q70/'MIP(IxI)_TFEVP'!Q70)-1)*100,0)</f>
        <v>-3.3306690738754696E-13</v>
      </c>
      <c r="R70" s="247">
        <f>IFERROR(((+'Sim_Dm_MIP(IxI)'!R70/'MIP(IxI)_TFEVP'!R70)-1)*100,0)</f>
        <v>2.2204460492503131E-14</v>
      </c>
      <c r="S70" s="247">
        <f>IFERROR(((+'Sim_Dm_MIP(IxI)'!S70/'MIP(IxI)_TFEVP'!S70)-1)*100,0)</f>
        <v>-9.9920072216264089E-14</v>
      </c>
      <c r="T70" s="247">
        <f>IFERROR(((+'Sim_Dm_MIP(IxI)'!T70/'MIP(IxI)_TFEVP'!T70)-1)*100,0)</f>
        <v>2.886579864025407E-13</v>
      </c>
      <c r="U70" s="247">
        <f>IFERROR(((+'Sim_Dm_MIP(IxI)'!U70/'MIP(IxI)_TFEVP'!U70)-1)*100,0)</f>
        <v>-3.3306690738754696E-13</v>
      </c>
      <c r="V70" s="247">
        <f>IFERROR(((+'Sim_Dm_MIP(IxI)'!V70/'MIP(IxI)_TFEVP'!V70)-1)*100,0)</f>
        <v>5.5511151231257827E-13</v>
      </c>
      <c r="W70" s="247">
        <f>IFERROR(((+'Sim_Dm_MIP(IxI)'!W70/'MIP(IxI)_TFEVP'!W70)-1)*100,0)</f>
        <v>-1.8873791418627661E-13</v>
      </c>
      <c r="X70" s="247">
        <f>IFERROR(((+'Sim_Dm_MIP(IxI)'!X70/'MIP(IxI)_TFEVP'!X70)-1)*100,0)</f>
        <v>2.6645352591003757E-13</v>
      </c>
      <c r="Y70" s="247">
        <f>IFERROR(((+'Sim_Dm_MIP(IxI)'!Y70/'MIP(IxI)_TFEVP'!Y70)-1)*100,0)</f>
        <v>3.7747582837255322E-13</v>
      </c>
      <c r="Z70" s="247">
        <f>IFERROR(((+'Sim_Dm_MIP(IxI)'!Z70/'MIP(IxI)_TFEVP'!Z70)-1)*100,0)</f>
        <v>3.5527136788005009E-13</v>
      </c>
      <c r="AA70" s="247">
        <f>IFERROR(((+'Sim_Dm_MIP(IxI)'!AA70/'MIP(IxI)_TFEVP'!AA70)-1)*100,0)</f>
        <v>-2.2204460492503131E-13</v>
      </c>
      <c r="AB70" s="247">
        <f>IFERROR(((+'Sim_Dm_MIP(IxI)'!AB70/'MIP(IxI)_TFEVP'!AB70)-1)*100,0)</f>
        <v>2.6645352591003757E-13</v>
      </c>
      <c r="AC70" s="247">
        <f>IFERROR(((+'Sim_Dm_MIP(IxI)'!AC70/'MIP(IxI)_TFEVP'!AC70)-1)*100,0)</f>
        <v>2.2204460492503131E-13</v>
      </c>
      <c r="AD70" s="247">
        <f>IFERROR(((+'Sim_Dm_MIP(IxI)'!AD70/'MIP(IxI)_TFEVP'!AD70)-1)*100,0)</f>
        <v>4.4408920985006262E-14</v>
      </c>
      <c r="AE70" s="247">
        <f>IFERROR(((+'Sim_Dm_MIP(IxI)'!AE70/'MIP(IxI)_TFEVP'!AE70)-1)*100,0)</f>
        <v>-3.5527136788005009E-13</v>
      </c>
      <c r="AF70" s="247">
        <f>IFERROR(((+'Sim_Dm_MIP(IxI)'!AF70/'MIP(IxI)_TFEVP'!AF70)-1)*100,0)</f>
        <v>-5.440092820663267E-13</v>
      </c>
      <c r="AG70" s="247">
        <f>IFERROR(((+'Sim_Dm_MIP(IxI)'!AG70/'MIP(IxI)_TFEVP'!AG70)-1)*100,0)</f>
        <v>3.3306690738754696E-13</v>
      </c>
      <c r="AH70" s="247">
        <f>IFERROR(((+'Sim_Dm_MIP(IxI)'!AH70/'MIP(IxI)_TFEVP'!AH70)-1)*100,0)</f>
        <v>6.6613381477509392E-14</v>
      </c>
      <c r="AI70" s="247">
        <f>IFERROR(((+'Sim_Dm_MIP(IxI)'!AI70/'MIP(IxI)_TFEVP'!AI70)-1)*100,0)</f>
        <v>4.4408920985006262E-14</v>
      </c>
      <c r="AJ70" s="247">
        <f>IFERROR(((+'Sim_Dm_MIP(IxI)'!AJ70/'MIP(IxI)_TFEVP'!AJ70)-1)*100,0)</f>
        <v>0</v>
      </c>
      <c r="AK70" s="247">
        <f>IFERROR(((+'Sim_Dm_MIP(IxI)'!AK70/'MIP(IxI)_TFEVP'!AK70)-1)*100,0)</f>
        <v>4.4408920985006262E-13</v>
      </c>
      <c r="AL70" s="247">
        <f>IFERROR(((+'Sim_Dm_MIP(IxI)'!AL70/'MIP(IxI)_TFEVP'!AL70)-1)*100,0)</f>
        <v>-1.1102230246251565E-13</v>
      </c>
      <c r="AM70" s="247">
        <f>IFERROR(((+'Sim_Dm_MIP(IxI)'!AM70/'MIP(IxI)_TFEVP'!AM70)-1)*100,0)</f>
        <v>1.5543122344752192E-13</v>
      </c>
      <c r="AN70" s="247">
        <f>IFERROR(((+'Sim_Dm_MIP(IxI)'!AN70/'MIP(IxI)_TFEVP'!AN70)-1)*100,0)</f>
        <v>-2.9976021664879227E-13</v>
      </c>
      <c r="AO70" s="247">
        <f>IFERROR(((+'Sim_Dm_MIP(IxI)'!AO70/'MIP(IxI)_TFEVP'!AO70)-1)*100,0)</f>
        <v>2.2204460492503131E-13</v>
      </c>
      <c r="AP70" s="247">
        <f>IFERROR(((+'Sim_Dm_MIP(IxI)'!AP70/'MIP(IxI)_TFEVP'!AP70)-1)*100,0)</f>
        <v>1.3322676295501878E-13</v>
      </c>
      <c r="AQ70" s="247">
        <f>IFERROR(((+'Sim_Dm_MIP(IxI)'!AQ70/'MIP(IxI)_TFEVP'!AQ70)-1)*100,0)</f>
        <v>1.3322676295501878E-13</v>
      </c>
      <c r="AR70" s="247">
        <f>IFERROR(((+'Sim_Dm_MIP(IxI)'!AR70/'MIP(IxI)_TFEVP'!AR70)-1)*100,0)</f>
        <v>3.3306690738754696E-13</v>
      </c>
      <c r="AS70" s="247">
        <f>IFERROR(((+'Sim_Dm_MIP(IxI)'!AS70/'MIP(IxI)_TFEVP'!AS70)-1)*100,0)</f>
        <v>5.1070259132757201E-13</v>
      </c>
      <c r="AT70" s="247">
        <f>IFERROR(((+'Sim_Dm_MIP(IxI)'!AT70/'MIP(IxI)_TFEVP'!AT70)-1)*100,0)</f>
        <v>-2.55351295663786E-13</v>
      </c>
      <c r="AU70" s="247">
        <f>IFERROR(((+'Sim_Dm_MIP(IxI)'!AU70/'MIP(IxI)_TFEVP'!AU70)-1)*100,0)</f>
        <v>-4.2188474935755949E-13</v>
      </c>
      <c r="AV70" s="247">
        <f>IFERROR(((+'Sim_Dm_MIP(IxI)'!AV70/'MIP(IxI)_TFEVP'!AV70)-1)*100,0)</f>
        <v>-7.7715611723760958E-14</v>
      </c>
      <c r="AW70" s="247">
        <f>IFERROR(((+'Sim_Dm_MIP(IxI)'!AW70/'MIP(IxI)_TFEVP'!AW70)-1)*100,0)</f>
        <v>-1.5543122344752192E-13</v>
      </c>
      <c r="AX70" s="247">
        <f>IFERROR(((+'Sim_Dm_MIP(IxI)'!AX70/'MIP(IxI)_TFEVP'!AX70)-1)*100,0)</f>
        <v>-2.3314683517128287E-13</v>
      </c>
      <c r="AY70" s="247">
        <f>IFERROR(((+'Sim_Dm_MIP(IxI)'!AY70/'MIP(IxI)_TFEVP'!AY70)-1)*100,0)</f>
        <v>4.4408920985006262E-14</v>
      </c>
      <c r="AZ70" s="247">
        <f>IFERROR(((+'Sim_Dm_MIP(IxI)'!AZ70/'MIP(IxI)_TFEVP'!AZ70)-1)*100,0)</f>
        <v>-4.7739590058881731E-13</v>
      </c>
      <c r="BA70" s="247">
        <f>IFERROR(((+'Sim_Dm_MIP(IxI)'!BA70/'MIP(IxI)_TFEVP'!BA70)-1)*100,0)</f>
        <v>4.2188474935755949E-13</v>
      </c>
      <c r="BB70" s="247">
        <f>IFERROR(((+'Sim_Dm_MIP(IxI)'!BB70/'MIP(IxI)_TFEVP'!BB70)-1)*100,0)</f>
        <v>1.9984014443252818E-13</v>
      </c>
      <c r="BC70" s="247">
        <f>IFERROR(((+'Sim_Dm_MIP(IxI)'!BC70/'MIP(IxI)_TFEVP'!BC70)-1)*100,0)</f>
        <v>-1.3322676295501878E-13</v>
      </c>
      <c r="BD70" s="247">
        <f>IFERROR(((+'Sim_Dm_MIP(IxI)'!BD70/'MIP(IxI)_TFEVP'!BD70)-1)*100,0)</f>
        <v>1.7763568394002505E-13</v>
      </c>
      <c r="BE70" s="247">
        <f>IFERROR(((+'Sim_Dm_MIP(IxI)'!BE70/'MIP(IxI)_TFEVP'!BE70)-1)*100,0)</f>
        <v>6.2172489379008766E-13</v>
      </c>
      <c r="BF70" s="247">
        <f>IFERROR(((+'Sim_Dm_MIP(IxI)'!BF70/'MIP(IxI)_TFEVP'!BF70)-1)*100,0)</f>
        <v>3.5527136788005009E-13</v>
      </c>
      <c r="BG70" s="247">
        <f>IFERROR(((+'Sim_Dm_MIP(IxI)'!BG70/'MIP(IxI)_TFEVP'!BG70)-1)*100,0)</f>
        <v>-2.2204460492503131E-14</v>
      </c>
      <c r="BH70" s="247">
        <f>IFERROR(((+'Sim_Dm_MIP(IxI)'!BH70/'MIP(IxI)_TFEVP'!BH70)-1)*100,0)</f>
        <v>4.4408920985006262E-14</v>
      </c>
      <c r="BI70" s="247">
        <f>IFERROR(((+'Sim_Dm_MIP(IxI)'!BI70/'MIP(IxI)_TFEVP'!BI70)-1)*100,0)</f>
        <v>2.6645352591003757E-13</v>
      </c>
      <c r="BJ70" s="247">
        <f>IFERROR(((+'Sim_Dm_MIP(IxI)'!BJ70/'MIP(IxI)_TFEVP'!BJ70)-1)*100,0)</f>
        <v>-3.6637359812630166E-13</v>
      </c>
      <c r="BK70" s="247">
        <f>IFERROR(((+'Sim_Dm_MIP(IxI)'!BK70/'MIP(IxI)_TFEVP'!BK70)-1)*100,0)</f>
        <v>8.8817841970012523E-14</v>
      </c>
      <c r="BL70" s="247">
        <f>IFERROR(((+'Sim_Dm_MIP(IxI)'!BL70/'MIP(IxI)_TFEVP'!BL70)-1)*100,0)</f>
        <v>-5.2180482157382357E-13</v>
      </c>
      <c r="BM70" s="247">
        <f>IFERROR(((+'Sim_Dm_MIP(IxI)'!BM70/'MIP(IxI)_TFEVP'!BM70)-1)*100,0)</f>
        <v>-3.3306690738754696E-14</v>
      </c>
      <c r="BN70" s="247">
        <f>IFERROR(((+'Sim_Dm_MIP(IxI)'!BN70/'MIP(IxI)_TFEVP'!BN70)-1)*100,0)</f>
        <v>-2.7755575615628914E-13</v>
      </c>
      <c r="BO70" s="247">
        <f>IFERROR(((+'Sim_Dm_MIP(IxI)'!BO70/'MIP(IxI)_TFEVP'!BO70)-1)*100,0)</f>
        <v>3.3306690738754696E-13</v>
      </c>
      <c r="BP70" s="247">
        <f>IFERROR(((+'Sim_Dm_MIP(IxI)'!BP70/'MIP(IxI)_TFEVP'!BP70)-1)*100,0)</f>
        <v>2.4424906541753444E-13</v>
      </c>
      <c r="BQ70" s="247">
        <f>IFERROR(((+'Sim_Dm_MIP(IxI)'!BQ70/'MIP(IxI)_TFEVP'!BQ70)-1)*100,0)</f>
        <v>-2.886579864025407E-13</v>
      </c>
      <c r="BR70" s="247">
        <f>IFERROR(((+'Sim_Dm_MIP(IxI)'!BR70/'MIP(IxI)_TFEVP'!BR70)-1)*100,0)</f>
        <v>-8.8817841970012523E-14</v>
      </c>
      <c r="BS70" s="247">
        <f>IFERROR(((+'Sim_Dm_MIP(IxI)'!BS70/'MIP(IxI)_TFEVP'!BS70)-1)*100,0)</f>
        <v>1.3322676295501878E-13</v>
      </c>
      <c r="BT70" s="247">
        <f>IFERROR(((+'Sim_Dm_MIP(IxI)'!BT70/'MIP(IxI)_TFEVP'!BT70)-1)*100,0)</f>
        <v>-5.5511151231257827E-14</v>
      </c>
      <c r="BU70" s="247">
        <f>IFERROR(((+'Sim_Dm_MIP(IxI)'!BU70/'MIP(IxI)_TFEVP'!BU70)-1)*100,0)</f>
        <v>3.9968028886505635E-13</v>
      </c>
      <c r="BV70" s="247">
        <f>IFERROR(((+'Sim_Dm_MIP(IxI)'!BV70/'MIP(IxI)_TFEVP'!BV70)-1)*100,0)</f>
        <v>-6.6613381477509392E-14</v>
      </c>
      <c r="BW70" s="247">
        <f>IFERROR(((+'Sim_Dm_MIP(IxI)'!BW70/'MIP(IxI)_TFEVP'!BW70)-1)*100,0)</f>
        <v>1.9984014443252818E-13</v>
      </c>
      <c r="BX70" s="247">
        <f>IFERROR(((+'Sim_Dm_MIP(IxI)'!BX70/'MIP(IxI)_TFEVP'!BX70)-1)*100,0)</f>
        <v>-2.9976021664879227E-13</v>
      </c>
      <c r="BY70" s="247">
        <f>IFERROR(((+'Sim_Dm_MIP(IxI)'!BY70/'MIP(IxI)_TFEVP'!BY70)-1)*100,0)</f>
        <v>-5.5511151231257827E-14</v>
      </c>
      <c r="BZ70" s="247">
        <f>IFERROR(((+'Sim_Dm_MIP(IxI)'!BZ70/'MIP(IxI)_TFEVP'!BZ70)-1)*100,0)</f>
        <v>-4.2188474935755949E-13</v>
      </c>
      <c r="CA70" s="265">
        <f>IFERROR(((+'Sim_Dm_MIP(IxI)'!CA70/'MIP(IxI)_TFEVP'!CA70)-1)*100,0)</f>
        <v>0</v>
      </c>
      <c r="CB70" s="256">
        <f>IFERROR(((+'Sim_Dm_MIP(IxI)'!CB70/'MIP(IxI)_TFEVP'!CB70)-1)*100,0)</f>
        <v>-1.6653345369377348E-13</v>
      </c>
      <c r="CC70" s="246">
        <f>IFERROR(((+'Sim_Dm_MIP(IxI)'!CC70/'MIP(IxI)_TFEVP'!CC70)-1)*100,0)</f>
        <v>0</v>
      </c>
      <c r="CD70" s="247">
        <f>IFERROR(((+'Sim_Dm_MIP(IxI)'!CD70/'MIP(IxI)_TFEVP'!CD70)-1)*100,0)</f>
        <v>0</v>
      </c>
      <c r="CE70" s="247">
        <f>IFERROR(((+'Sim_Dm_MIP(IxI)'!CE70/'MIP(IxI)_TFEVP'!CE70)-1)*100,0)</f>
        <v>0</v>
      </c>
      <c r="CF70" s="247">
        <f>IFERROR(((+'Sim_Dm_MIP(IxI)'!CF70/'MIP(IxI)_TFEVP'!CF70)-1)*100,0)</f>
        <v>0</v>
      </c>
      <c r="CG70" s="247">
        <f>IFERROR(((+'Sim_Dm_MIP(IxI)'!CG70/'MIP(IxI)_TFEVP'!CG70)-1)*100,0)</f>
        <v>0</v>
      </c>
      <c r="CH70" s="248">
        <f>IFERROR(((+'Sim_Dm_MIP(IxI)'!CH70/'MIP(IxI)_TFEVP'!CH70)-1)*100,0)</f>
        <v>0</v>
      </c>
      <c r="CI70" s="279">
        <f>IFERROR(((+'Sim_Dm_MIP(IxI)'!CI70/'MIP(IxI)_TFEVP'!CI70)-1)*100,0)</f>
        <v>-8.8817841970012523E-14</v>
      </c>
    </row>
    <row r="71" spans="1:87" ht="19.5" x14ac:dyDescent="0.25">
      <c r="A71" s="30"/>
      <c r="B71" s="42" t="s">
        <v>62</v>
      </c>
      <c r="C71" s="43" t="s">
        <v>173</v>
      </c>
      <c r="D71" s="246">
        <f>IFERROR(((+'Sim_Dm_MIP(IxI)'!D71/'MIP(IxI)_TFEVP'!D71)-1)*100,0)</f>
        <v>-2.1094237467877974E-13</v>
      </c>
      <c r="E71" s="247">
        <f>IFERROR(((+'Sim_Dm_MIP(IxI)'!E71/'MIP(IxI)_TFEVP'!E71)-1)*100,0)</f>
        <v>-1.1102230246251565E-14</v>
      </c>
      <c r="F71" s="247">
        <f>IFERROR(((+'Sim_Dm_MIP(IxI)'!F71/'MIP(IxI)_TFEVP'!F71)-1)*100,0)</f>
        <v>4.8849813083506888E-13</v>
      </c>
      <c r="G71" s="247">
        <f>IFERROR(((+'Sim_Dm_MIP(IxI)'!G71/'MIP(IxI)_TFEVP'!G71)-1)*100,0)</f>
        <v>2.2204460492503131E-13</v>
      </c>
      <c r="H71" s="247">
        <f>IFERROR(((+'Sim_Dm_MIP(IxI)'!H71/'MIP(IxI)_TFEVP'!H71)-1)*100,0)</f>
        <v>-2.886579864025407E-13</v>
      </c>
      <c r="I71" s="247">
        <f>IFERROR(((+'Sim_Dm_MIP(IxI)'!I71/'MIP(IxI)_TFEVP'!I71)-1)*100,0)</f>
        <v>3.1086244689504383E-13</v>
      </c>
      <c r="J71" s="247">
        <f>IFERROR(((+'Sim_Dm_MIP(IxI)'!J71/'MIP(IxI)_TFEVP'!J71)-1)*100,0)</f>
        <v>-9.9920072216264089E-14</v>
      </c>
      <c r="K71" s="247">
        <f>IFERROR(((+'Sim_Dm_MIP(IxI)'!K71/'MIP(IxI)_TFEVP'!K71)-1)*100,0)</f>
        <v>6.6613381477509392E-14</v>
      </c>
      <c r="L71" s="247">
        <f>IFERROR(((+'Sim_Dm_MIP(IxI)'!L71/'MIP(IxI)_TFEVP'!L71)-1)*100,0)</f>
        <v>1.1102230246251565E-13</v>
      </c>
      <c r="M71" s="247">
        <f>IFERROR(((+'Sim_Dm_MIP(IxI)'!M71/'MIP(IxI)_TFEVP'!M71)-1)*100,0)</f>
        <v>-8.8817841970012523E-14</v>
      </c>
      <c r="N71" s="247">
        <f>IFERROR(((+'Sim_Dm_MIP(IxI)'!N71/'MIP(IxI)_TFEVP'!N71)-1)*100,0)</f>
        <v>-4.4408920985006262E-13</v>
      </c>
      <c r="O71" s="247">
        <f>IFERROR(((+'Sim_Dm_MIP(IxI)'!O71/'MIP(IxI)_TFEVP'!O71)-1)*100,0)</f>
        <v>-8.8817841970012523E-14</v>
      </c>
      <c r="P71" s="247">
        <f>IFERROR(((+'Sim_Dm_MIP(IxI)'!P71/'MIP(IxI)_TFEVP'!P71)-1)*100,0)</f>
        <v>-2.4424906541753444E-13</v>
      </c>
      <c r="Q71" s="247">
        <f>IFERROR(((+'Sim_Dm_MIP(IxI)'!Q71/'MIP(IxI)_TFEVP'!Q71)-1)*100,0)</f>
        <v>1.5543122344752192E-13</v>
      </c>
      <c r="R71" s="247">
        <f>IFERROR(((+'Sim_Dm_MIP(IxI)'!R71/'MIP(IxI)_TFEVP'!R71)-1)*100,0)</f>
        <v>-9.9920072216264089E-14</v>
      </c>
      <c r="S71" s="247">
        <f>IFERROR(((+'Sim_Dm_MIP(IxI)'!S71/'MIP(IxI)_TFEVP'!S71)-1)*100,0)</f>
        <v>-1.4432899320127035E-13</v>
      </c>
      <c r="T71" s="247">
        <f>IFERROR(((+'Sim_Dm_MIP(IxI)'!T71/'MIP(IxI)_TFEVP'!T71)-1)*100,0)</f>
        <v>1.9984014443252818E-13</v>
      </c>
      <c r="U71" s="247">
        <f>IFERROR(((+'Sim_Dm_MIP(IxI)'!U71/'MIP(IxI)_TFEVP'!U71)-1)*100,0)</f>
        <v>-5.5511151231257827E-14</v>
      </c>
      <c r="V71" s="247">
        <f>IFERROR(((+'Sim_Dm_MIP(IxI)'!V71/'MIP(IxI)_TFEVP'!V71)-1)*100,0)</f>
        <v>6.6613381477509392E-13</v>
      </c>
      <c r="W71" s="247">
        <f>IFERROR(((+'Sim_Dm_MIP(IxI)'!W71/'MIP(IxI)_TFEVP'!W71)-1)*100,0)</f>
        <v>-2.6645352591003757E-13</v>
      </c>
      <c r="X71" s="247">
        <f>IFERROR(((+'Sim_Dm_MIP(IxI)'!X71/'MIP(IxI)_TFEVP'!X71)-1)*100,0)</f>
        <v>6.6613381477509392E-14</v>
      </c>
      <c r="Y71" s="247">
        <f>IFERROR(((+'Sim_Dm_MIP(IxI)'!Y71/'MIP(IxI)_TFEVP'!Y71)-1)*100,0)</f>
        <v>4.4408920985006262E-14</v>
      </c>
      <c r="Z71" s="247">
        <f>IFERROR(((+'Sim_Dm_MIP(IxI)'!Z71/'MIP(IxI)_TFEVP'!Z71)-1)*100,0)</f>
        <v>2.2204460492503131E-14</v>
      </c>
      <c r="AA71" s="247">
        <f>IFERROR(((+'Sim_Dm_MIP(IxI)'!AA71/'MIP(IxI)_TFEVP'!AA71)-1)*100,0)</f>
        <v>1.1102230246251565E-13</v>
      </c>
      <c r="AB71" s="247">
        <f>IFERROR(((+'Sim_Dm_MIP(IxI)'!AB71/'MIP(IxI)_TFEVP'!AB71)-1)*100,0)</f>
        <v>4.4408920985006262E-13</v>
      </c>
      <c r="AC71" s="247">
        <f>IFERROR(((+'Sim_Dm_MIP(IxI)'!AC71/'MIP(IxI)_TFEVP'!AC71)-1)*100,0)</f>
        <v>6.4392935428259079E-13</v>
      </c>
      <c r="AD71" s="247">
        <f>IFERROR(((+'Sim_Dm_MIP(IxI)'!AD71/'MIP(IxI)_TFEVP'!AD71)-1)*100,0)</f>
        <v>8.8817841970012523E-14</v>
      </c>
      <c r="AE71" s="247">
        <f>IFERROR(((+'Sim_Dm_MIP(IxI)'!AE71/'MIP(IxI)_TFEVP'!AE71)-1)*100,0)</f>
        <v>-3.3306690738754696E-14</v>
      </c>
      <c r="AF71" s="247">
        <f>IFERROR(((+'Sim_Dm_MIP(IxI)'!AF71/'MIP(IxI)_TFEVP'!AF71)-1)*100,0)</f>
        <v>-6.2172489379008766E-13</v>
      </c>
      <c r="AG71" s="247">
        <f>IFERROR(((+'Sim_Dm_MIP(IxI)'!AG71/'MIP(IxI)_TFEVP'!AG71)-1)*100,0)</f>
        <v>3.1086244689504383E-13</v>
      </c>
      <c r="AH71" s="247">
        <f>IFERROR(((+'Sim_Dm_MIP(IxI)'!AH71/'MIP(IxI)_TFEVP'!AH71)-1)*100,0)</f>
        <v>3.9968028886505635E-13</v>
      </c>
      <c r="AI71" s="247">
        <f>IFERROR(((+'Sim_Dm_MIP(IxI)'!AI71/'MIP(IxI)_TFEVP'!AI71)-1)*100,0)</f>
        <v>8.8817841970012523E-14</v>
      </c>
      <c r="AJ71" s="247">
        <f>IFERROR(((+'Sim_Dm_MIP(IxI)'!AJ71/'MIP(IxI)_TFEVP'!AJ71)-1)*100,0)</f>
        <v>0</v>
      </c>
      <c r="AK71" s="247">
        <f>IFERROR(((+'Sim_Dm_MIP(IxI)'!AK71/'MIP(IxI)_TFEVP'!AK71)-1)*100,0)</f>
        <v>0</v>
      </c>
      <c r="AL71" s="247">
        <f>IFERROR(((+'Sim_Dm_MIP(IxI)'!AL71/'MIP(IxI)_TFEVP'!AL71)-1)*100,0)</f>
        <v>2.2204460492503131E-14</v>
      </c>
      <c r="AM71" s="247">
        <f>IFERROR(((+'Sim_Dm_MIP(IxI)'!AM71/'MIP(IxI)_TFEVP'!AM71)-1)*100,0)</f>
        <v>-1.7763568394002505E-13</v>
      </c>
      <c r="AN71" s="247">
        <f>IFERROR(((+'Sim_Dm_MIP(IxI)'!AN71/'MIP(IxI)_TFEVP'!AN71)-1)*100,0)</f>
        <v>-2.1094237467877974E-13</v>
      </c>
      <c r="AO71" s="247">
        <f>IFERROR(((+'Sim_Dm_MIP(IxI)'!AO71/'MIP(IxI)_TFEVP'!AO71)-1)*100,0)</f>
        <v>-2.7755575615628914E-13</v>
      </c>
      <c r="AP71" s="247">
        <f>IFERROR(((+'Sim_Dm_MIP(IxI)'!AP71/'MIP(IxI)_TFEVP'!AP71)-1)*100,0)</f>
        <v>2.6645352591003757E-13</v>
      </c>
      <c r="AQ71" s="247">
        <f>IFERROR(((+'Sim_Dm_MIP(IxI)'!AQ71/'MIP(IxI)_TFEVP'!AQ71)-1)*100,0)</f>
        <v>4.4408920985006262E-14</v>
      </c>
      <c r="AR71" s="247">
        <f>IFERROR(((+'Sim_Dm_MIP(IxI)'!AR71/'MIP(IxI)_TFEVP'!AR71)-1)*100,0)</f>
        <v>-1.1102230246251565E-14</v>
      </c>
      <c r="AS71" s="247">
        <f>IFERROR(((+'Sim_Dm_MIP(IxI)'!AS71/'MIP(IxI)_TFEVP'!AS71)-1)*100,0)</f>
        <v>1.5543122344752192E-13</v>
      </c>
      <c r="AT71" s="247">
        <f>IFERROR(((+'Sim_Dm_MIP(IxI)'!AT71/'MIP(IxI)_TFEVP'!AT71)-1)*100,0)</f>
        <v>-1.3322676295501878E-13</v>
      </c>
      <c r="AU71" s="247">
        <f>IFERROR(((+'Sim_Dm_MIP(IxI)'!AU71/'MIP(IxI)_TFEVP'!AU71)-1)*100,0)</f>
        <v>-3.7747582837255322E-13</v>
      </c>
      <c r="AV71" s="247">
        <f>IFERROR(((+'Sim_Dm_MIP(IxI)'!AV71/'MIP(IxI)_TFEVP'!AV71)-1)*100,0)</f>
        <v>-4.4408920985006262E-14</v>
      </c>
      <c r="AW71" s="247">
        <f>IFERROR(((+'Sim_Dm_MIP(IxI)'!AW71/'MIP(IxI)_TFEVP'!AW71)-1)*100,0)</f>
        <v>-3.3306690738754696E-14</v>
      </c>
      <c r="AX71" s="247">
        <f>IFERROR(((+'Sim_Dm_MIP(IxI)'!AX71/'MIP(IxI)_TFEVP'!AX71)-1)*100,0)</f>
        <v>-1.7763568394002505E-13</v>
      </c>
      <c r="AY71" s="247">
        <f>IFERROR(((+'Sim_Dm_MIP(IxI)'!AY71/'MIP(IxI)_TFEVP'!AY71)-1)*100,0)</f>
        <v>-1.1102230246251565E-13</v>
      </c>
      <c r="AZ71" s="247">
        <f>IFERROR(((+'Sim_Dm_MIP(IxI)'!AZ71/'MIP(IxI)_TFEVP'!AZ71)-1)*100,0)</f>
        <v>2.2204460492503131E-14</v>
      </c>
      <c r="BA71" s="247">
        <f>IFERROR(((+'Sim_Dm_MIP(IxI)'!BA71/'MIP(IxI)_TFEVP'!BA71)-1)*100,0)</f>
        <v>3.3306690738754696E-13</v>
      </c>
      <c r="BB71" s="247">
        <f>IFERROR(((+'Sim_Dm_MIP(IxI)'!BB71/'MIP(IxI)_TFEVP'!BB71)-1)*100,0)</f>
        <v>2.2204460492503131E-13</v>
      </c>
      <c r="BC71" s="247">
        <f>IFERROR(((+'Sim_Dm_MIP(IxI)'!BC71/'MIP(IxI)_TFEVP'!BC71)-1)*100,0)</f>
        <v>-2.6645352591003757E-13</v>
      </c>
      <c r="BD71" s="247">
        <f>IFERROR(((+'Sim_Dm_MIP(IxI)'!BD71/'MIP(IxI)_TFEVP'!BD71)-1)*100,0)</f>
        <v>-9.9920072216264089E-14</v>
      </c>
      <c r="BE71" s="247">
        <f>IFERROR(((+'Sim_Dm_MIP(IxI)'!BE71/'MIP(IxI)_TFEVP'!BE71)-1)*100,0)</f>
        <v>3.7747582837255322E-13</v>
      </c>
      <c r="BF71" s="247">
        <f>IFERROR(((+'Sim_Dm_MIP(IxI)'!BF71/'MIP(IxI)_TFEVP'!BF71)-1)*100,0)</f>
        <v>4.4408920985006262E-14</v>
      </c>
      <c r="BG71" s="247">
        <f>IFERROR(((+'Sim_Dm_MIP(IxI)'!BG71/'MIP(IxI)_TFEVP'!BG71)-1)*100,0)</f>
        <v>-2.1094237467877974E-13</v>
      </c>
      <c r="BH71" s="247">
        <f>IFERROR(((+'Sim_Dm_MIP(IxI)'!BH71/'MIP(IxI)_TFEVP'!BH71)-1)*100,0)</f>
        <v>-1.5543122344752192E-13</v>
      </c>
      <c r="BI71" s="247">
        <f>IFERROR(((+'Sim_Dm_MIP(IxI)'!BI71/'MIP(IxI)_TFEVP'!BI71)-1)*100,0)</f>
        <v>2.2204460492503131E-14</v>
      </c>
      <c r="BJ71" s="247">
        <f>IFERROR(((+'Sim_Dm_MIP(IxI)'!BJ71/'MIP(IxI)_TFEVP'!BJ71)-1)*100,0)</f>
        <v>-1.8873791418627661E-13</v>
      </c>
      <c r="BK71" s="247">
        <f>IFERROR(((+'Sim_Dm_MIP(IxI)'!BK71/'MIP(IxI)_TFEVP'!BK71)-1)*100,0)</f>
        <v>1.3322676295501878E-13</v>
      </c>
      <c r="BL71" s="247">
        <f>IFERROR(((+'Sim_Dm_MIP(IxI)'!BL71/'MIP(IxI)_TFEVP'!BL71)-1)*100,0)</f>
        <v>-1.6653345369377348E-13</v>
      </c>
      <c r="BM71" s="247">
        <f>IFERROR(((+'Sim_Dm_MIP(IxI)'!BM71/'MIP(IxI)_TFEVP'!BM71)-1)*100,0)</f>
        <v>8.8817841970012523E-14</v>
      </c>
      <c r="BN71" s="247">
        <f>IFERROR(((+'Sim_Dm_MIP(IxI)'!BN71/'MIP(IxI)_TFEVP'!BN71)-1)*100,0)</f>
        <v>-1.9984014443252818E-13</v>
      </c>
      <c r="BO71" s="247">
        <f>IFERROR(((+'Sim_Dm_MIP(IxI)'!BO71/'MIP(IxI)_TFEVP'!BO71)-1)*100,0)</f>
        <v>-3.4416913763379853E-13</v>
      </c>
      <c r="BP71" s="247">
        <f>IFERROR(((+'Sim_Dm_MIP(IxI)'!BP71/'MIP(IxI)_TFEVP'!BP71)-1)*100,0)</f>
        <v>1.3322676295501878E-13</v>
      </c>
      <c r="BQ71" s="247">
        <f>IFERROR(((+'Sim_Dm_MIP(IxI)'!BQ71/'MIP(IxI)_TFEVP'!BQ71)-1)*100,0)</f>
        <v>-1.6653345369377348E-13</v>
      </c>
      <c r="BR71" s="247">
        <f>IFERROR(((+'Sim_Dm_MIP(IxI)'!BR71/'MIP(IxI)_TFEVP'!BR71)-1)*100,0)</f>
        <v>-6.6613381477509392E-14</v>
      </c>
      <c r="BS71" s="247">
        <f>IFERROR(((+'Sim_Dm_MIP(IxI)'!BS71/'MIP(IxI)_TFEVP'!BS71)-1)*100,0)</f>
        <v>6.8833827526759706E-13</v>
      </c>
      <c r="BT71" s="247">
        <f>IFERROR(((+'Sim_Dm_MIP(IxI)'!BT71/'MIP(IxI)_TFEVP'!BT71)-1)*100,0)</f>
        <v>-5.440092820663267E-13</v>
      </c>
      <c r="BU71" s="247">
        <f>IFERROR(((+'Sim_Dm_MIP(IxI)'!BU71/'MIP(IxI)_TFEVP'!BU71)-1)*100,0)</f>
        <v>2.886579864025407E-13</v>
      </c>
      <c r="BV71" s="247">
        <f>IFERROR(((+'Sim_Dm_MIP(IxI)'!BV71/'MIP(IxI)_TFEVP'!BV71)-1)*100,0)</f>
        <v>-4.4408920985006262E-14</v>
      </c>
      <c r="BW71" s="247">
        <f>IFERROR(((+'Sim_Dm_MIP(IxI)'!BW71/'MIP(IxI)_TFEVP'!BW71)-1)*100,0)</f>
        <v>1.7763568394002505E-13</v>
      </c>
      <c r="BX71" s="247">
        <f>IFERROR(((+'Sim_Dm_MIP(IxI)'!BX71/'MIP(IxI)_TFEVP'!BX71)-1)*100,0)</f>
        <v>4.4408920985006262E-14</v>
      </c>
      <c r="BY71" s="247">
        <f>IFERROR(((+'Sim_Dm_MIP(IxI)'!BY71/'MIP(IxI)_TFEVP'!BY71)-1)*100,0)</f>
        <v>-1.3322676295501878E-13</v>
      </c>
      <c r="BZ71" s="247">
        <f>IFERROR(((+'Sim_Dm_MIP(IxI)'!BZ71/'MIP(IxI)_TFEVP'!BZ71)-1)*100,0)</f>
        <v>-4.2188474935755949E-13</v>
      </c>
      <c r="CA71" s="265">
        <f>IFERROR(((+'Sim_Dm_MIP(IxI)'!CA71/'MIP(IxI)_TFEVP'!CA71)-1)*100,0)</f>
        <v>0</v>
      </c>
      <c r="CB71" s="256">
        <f>IFERROR(((+'Sim_Dm_MIP(IxI)'!CB71/'MIP(IxI)_TFEVP'!CB71)-1)*100,0)</f>
        <v>-1.5543122344752192E-13</v>
      </c>
      <c r="CC71" s="246">
        <f>IFERROR(((+'Sim_Dm_MIP(IxI)'!CC71/'MIP(IxI)_TFEVP'!CC71)-1)*100,0)</f>
        <v>0</v>
      </c>
      <c r="CD71" s="247">
        <f>IFERROR(((+'Sim_Dm_MIP(IxI)'!CD71/'MIP(IxI)_TFEVP'!CD71)-1)*100,0)</f>
        <v>0</v>
      </c>
      <c r="CE71" s="247">
        <f>IFERROR(((+'Sim_Dm_MIP(IxI)'!CE71/'MIP(IxI)_TFEVP'!CE71)-1)*100,0)</f>
        <v>0</v>
      </c>
      <c r="CF71" s="247">
        <f>IFERROR(((+'Sim_Dm_MIP(IxI)'!CF71/'MIP(IxI)_TFEVP'!CF71)-1)*100,0)</f>
        <v>0</v>
      </c>
      <c r="CG71" s="247">
        <f>IFERROR(((+'Sim_Dm_MIP(IxI)'!CG71/'MIP(IxI)_TFEVP'!CG71)-1)*100,0)</f>
        <v>0</v>
      </c>
      <c r="CH71" s="248">
        <f>IFERROR(((+'Sim_Dm_MIP(IxI)'!CH71/'MIP(IxI)_TFEVP'!CH71)-1)*100,0)</f>
        <v>0</v>
      </c>
      <c r="CI71" s="279">
        <f>IFERROR(((+'Sim_Dm_MIP(IxI)'!CI71/'MIP(IxI)_TFEVP'!CI71)-1)*100,0)</f>
        <v>-1.1102230246251565E-13</v>
      </c>
    </row>
    <row r="72" spans="1:87" ht="19.5" x14ac:dyDescent="0.25">
      <c r="A72" s="30"/>
      <c r="B72" s="42" t="s">
        <v>63</v>
      </c>
      <c r="C72" s="43" t="s">
        <v>174</v>
      </c>
      <c r="D72" s="246">
        <f>IFERROR(((+'Sim_Dm_MIP(IxI)'!D72/'MIP(IxI)_TFEVP'!D72)-1)*100,0)</f>
        <v>-4.7739590058881731E-13</v>
      </c>
      <c r="E72" s="247">
        <f>IFERROR(((+'Sim_Dm_MIP(IxI)'!E72/'MIP(IxI)_TFEVP'!E72)-1)*100,0)</f>
        <v>-1.3322676295501878E-13</v>
      </c>
      <c r="F72" s="247">
        <f>IFERROR(((+'Sim_Dm_MIP(IxI)'!F72/'MIP(IxI)_TFEVP'!F72)-1)*100,0)</f>
        <v>3.3306690738754696E-13</v>
      </c>
      <c r="G72" s="247">
        <f>IFERROR(((+'Sim_Dm_MIP(IxI)'!G72/'MIP(IxI)_TFEVP'!G72)-1)*100,0)</f>
        <v>6.8833827526759706E-13</v>
      </c>
      <c r="H72" s="247">
        <f>IFERROR(((+'Sim_Dm_MIP(IxI)'!H72/'MIP(IxI)_TFEVP'!H72)-1)*100,0)</f>
        <v>-3.8857805861880479E-13</v>
      </c>
      <c r="I72" s="247">
        <f>IFERROR(((+'Sim_Dm_MIP(IxI)'!I72/'MIP(IxI)_TFEVP'!I72)-1)*100,0)</f>
        <v>-5.5511151231257827E-14</v>
      </c>
      <c r="J72" s="247">
        <f>IFERROR(((+'Sim_Dm_MIP(IxI)'!J72/'MIP(IxI)_TFEVP'!J72)-1)*100,0)</f>
        <v>4.4408920985006262E-14</v>
      </c>
      <c r="K72" s="247">
        <f>IFERROR(((+'Sim_Dm_MIP(IxI)'!K72/'MIP(IxI)_TFEVP'!K72)-1)*100,0)</f>
        <v>-8.8817841970012523E-14</v>
      </c>
      <c r="L72" s="247">
        <f>IFERROR(((+'Sim_Dm_MIP(IxI)'!L72/'MIP(IxI)_TFEVP'!L72)-1)*100,0)</f>
        <v>-2.4424906541753444E-13</v>
      </c>
      <c r="M72" s="247">
        <f>IFERROR(((+'Sim_Dm_MIP(IxI)'!M72/'MIP(IxI)_TFEVP'!M72)-1)*100,0)</f>
        <v>-1.5543122344752192E-13</v>
      </c>
      <c r="N72" s="247">
        <f>IFERROR(((+'Sim_Dm_MIP(IxI)'!N72/'MIP(IxI)_TFEVP'!N72)-1)*100,0)</f>
        <v>2.4424906541753444E-13</v>
      </c>
      <c r="O72" s="247">
        <f>IFERROR(((+'Sim_Dm_MIP(IxI)'!O72/'MIP(IxI)_TFEVP'!O72)-1)*100,0)</f>
        <v>-7.7715611723760958E-14</v>
      </c>
      <c r="P72" s="247">
        <f>IFERROR(((+'Sim_Dm_MIP(IxI)'!P72/'MIP(IxI)_TFEVP'!P72)-1)*100,0)</f>
        <v>2.2204460492503131E-14</v>
      </c>
      <c r="Q72" s="247">
        <f>IFERROR(((+'Sim_Dm_MIP(IxI)'!Q72/'MIP(IxI)_TFEVP'!Q72)-1)*100,0)</f>
        <v>4.2188474935755949E-13</v>
      </c>
      <c r="R72" s="247">
        <f>IFERROR(((+'Sim_Dm_MIP(IxI)'!R72/'MIP(IxI)_TFEVP'!R72)-1)*100,0)</f>
        <v>-2.2204460492503131E-13</v>
      </c>
      <c r="S72" s="247">
        <f>IFERROR(((+'Sim_Dm_MIP(IxI)'!S72/'MIP(IxI)_TFEVP'!S72)-1)*100,0)</f>
        <v>-7.7715611723760958E-14</v>
      </c>
      <c r="T72" s="247">
        <f>IFERROR(((+'Sim_Dm_MIP(IxI)'!T72/'MIP(IxI)_TFEVP'!T72)-1)*100,0)</f>
        <v>3.5527136788005009E-13</v>
      </c>
      <c r="U72" s="247">
        <f>IFERROR(((+'Sim_Dm_MIP(IxI)'!U72/'MIP(IxI)_TFEVP'!U72)-1)*100,0)</f>
        <v>-2.1094237467877974E-13</v>
      </c>
      <c r="V72" s="247">
        <f>IFERROR(((+'Sim_Dm_MIP(IxI)'!V72/'MIP(IxI)_TFEVP'!V72)-1)*100,0)</f>
        <v>2.2204460492503131E-13</v>
      </c>
      <c r="W72" s="247">
        <f>IFERROR(((+'Sim_Dm_MIP(IxI)'!W72/'MIP(IxI)_TFEVP'!W72)-1)*100,0)</f>
        <v>-1.8873791418627661E-13</v>
      </c>
      <c r="X72" s="247">
        <f>IFERROR(((+'Sim_Dm_MIP(IxI)'!X72/'MIP(IxI)_TFEVP'!X72)-1)*100,0)</f>
        <v>1.3322676295501878E-13</v>
      </c>
      <c r="Y72" s="247">
        <f>IFERROR(((+'Sim_Dm_MIP(IxI)'!Y72/'MIP(IxI)_TFEVP'!Y72)-1)*100,0)</f>
        <v>2.2204460492503131E-14</v>
      </c>
      <c r="Z72" s="247">
        <f>IFERROR(((+'Sim_Dm_MIP(IxI)'!Z72/'MIP(IxI)_TFEVP'!Z72)-1)*100,0)</f>
        <v>4.4408920985006262E-13</v>
      </c>
      <c r="AA72" s="247">
        <f>IFERROR(((+'Sim_Dm_MIP(IxI)'!AA72/'MIP(IxI)_TFEVP'!AA72)-1)*100,0)</f>
        <v>-2.6645352591003757E-13</v>
      </c>
      <c r="AB72" s="247">
        <f>IFERROR(((+'Sim_Dm_MIP(IxI)'!AB72/'MIP(IxI)_TFEVP'!AB72)-1)*100,0)</f>
        <v>2.886579864025407E-13</v>
      </c>
      <c r="AC72" s="247">
        <f>IFERROR(((+'Sim_Dm_MIP(IxI)'!AC72/'MIP(IxI)_TFEVP'!AC72)-1)*100,0)</f>
        <v>3.1086244689504383E-13</v>
      </c>
      <c r="AD72" s="247">
        <f>IFERROR(((+'Sim_Dm_MIP(IxI)'!AD72/'MIP(IxI)_TFEVP'!AD72)-1)*100,0)</f>
        <v>2.886579864025407E-13</v>
      </c>
      <c r="AE72" s="247">
        <f>IFERROR(((+'Sim_Dm_MIP(IxI)'!AE72/'MIP(IxI)_TFEVP'!AE72)-1)*100,0)</f>
        <v>-5.440092820663267E-13</v>
      </c>
      <c r="AF72" s="247">
        <f>IFERROR(((+'Sim_Dm_MIP(IxI)'!AF72/'MIP(IxI)_TFEVP'!AF72)-1)*100,0)</f>
        <v>-5.773159728050814E-13</v>
      </c>
      <c r="AG72" s="247">
        <f>IFERROR(((+'Sim_Dm_MIP(IxI)'!AG72/'MIP(IxI)_TFEVP'!AG72)-1)*100,0)</f>
        <v>3.1086244689504383E-13</v>
      </c>
      <c r="AH72" s="247">
        <f>IFERROR(((+'Sim_Dm_MIP(IxI)'!AH72/'MIP(IxI)_TFEVP'!AH72)-1)*100,0)</f>
        <v>3.3306690738754696E-13</v>
      </c>
      <c r="AI72" s="247">
        <f>IFERROR(((+'Sim_Dm_MIP(IxI)'!AI72/'MIP(IxI)_TFEVP'!AI72)-1)*100,0)</f>
        <v>-3.3306690738754696E-14</v>
      </c>
      <c r="AJ72" s="247">
        <f>IFERROR(((+'Sim_Dm_MIP(IxI)'!AJ72/'MIP(IxI)_TFEVP'!AJ72)-1)*100,0)</f>
        <v>0</v>
      </c>
      <c r="AK72" s="247">
        <f>IFERROR(((+'Sim_Dm_MIP(IxI)'!AK72/'MIP(IxI)_TFEVP'!AK72)-1)*100,0)</f>
        <v>1.7763568394002505E-13</v>
      </c>
      <c r="AL72" s="247">
        <f>IFERROR(((+'Sim_Dm_MIP(IxI)'!AL72/'MIP(IxI)_TFEVP'!AL72)-1)*100,0)</f>
        <v>-1.8873791418627661E-13</v>
      </c>
      <c r="AM72" s="247">
        <f>IFERROR(((+'Sim_Dm_MIP(IxI)'!AM72/'MIP(IxI)_TFEVP'!AM72)-1)*100,0)</f>
        <v>-6.6613381477509392E-14</v>
      </c>
      <c r="AN72" s="247">
        <f>IFERROR(((+'Sim_Dm_MIP(IxI)'!AN72/'MIP(IxI)_TFEVP'!AN72)-1)*100,0)</f>
        <v>-2.886579864025407E-13</v>
      </c>
      <c r="AO72" s="247">
        <f>IFERROR(((+'Sim_Dm_MIP(IxI)'!AO72/'MIP(IxI)_TFEVP'!AO72)-1)*100,0)</f>
        <v>6.6613381477509392E-14</v>
      </c>
      <c r="AP72" s="247">
        <f>IFERROR(((+'Sim_Dm_MIP(IxI)'!AP72/'MIP(IxI)_TFEVP'!AP72)-1)*100,0)</f>
        <v>-8.8817841970012523E-14</v>
      </c>
      <c r="AQ72" s="247">
        <f>IFERROR(((+'Sim_Dm_MIP(IxI)'!AQ72/'MIP(IxI)_TFEVP'!AQ72)-1)*100,0)</f>
        <v>8.8817841970012523E-14</v>
      </c>
      <c r="AR72" s="247">
        <f>IFERROR(((+'Sim_Dm_MIP(IxI)'!AR72/'MIP(IxI)_TFEVP'!AR72)-1)*100,0)</f>
        <v>0</v>
      </c>
      <c r="AS72" s="247">
        <f>IFERROR(((+'Sim_Dm_MIP(IxI)'!AS72/'MIP(IxI)_TFEVP'!AS72)-1)*100,0)</f>
        <v>2.6645352591003757E-13</v>
      </c>
      <c r="AT72" s="247">
        <f>IFERROR(((+'Sim_Dm_MIP(IxI)'!AT72/'MIP(IxI)_TFEVP'!AT72)-1)*100,0)</f>
        <v>-3.3306690738754696E-13</v>
      </c>
      <c r="AU72" s="247">
        <f>IFERROR(((+'Sim_Dm_MIP(IxI)'!AU72/'MIP(IxI)_TFEVP'!AU72)-1)*100,0)</f>
        <v>-1.7763568394002505E-13</v>
      </c>
      <c r="AV72" s="247">
        <f>IFERROR(((+'Sim_Dm_MIP(IxI)'!AV72/'MIP(IxI)_TFEVP'!AV72)-1)*100,0)</f>
        <v>-1.4432899320127035E-13</v>
      </c>
      <c r="AW72" s="247">
        <f>IFERROR(((+'Sim_Dm_MIP(IxI)'!AW72/'MIP(IxI)_TFEVP'!AW72)-1)*100,0)</f>
        <v>-1.1102230246251565E-13</v>
      </c>
      <c r="AX72" s="247">
        <f>IFERROR(((+'Sim_Dm_MIP(IxI)'!AX72/'MIP(IxI)_TFEVP'!AX72)-1)*100,0)</f>
        <v>-2.4424906541753444E-13</v>
      </c>
      <c r="AY72" s="247">
        <f>IFERROR(((+'Sim_Dm_MIP(IxI)'!AY72/'MIP(IxI)_TFEVP'!AY72)-1)*100,0)</f>
        <v>-4.2188474935755949E-13</v>
      </c>
      <c r="AZ72" s="247">
        <f>IFERROR(((+'Sim_Dm_MIP(IxI)'!AZ72/'MIP(IxI)_TFEVP'!AZ72)-1)*100,0)</f>
        <v>-9.9920072216264089E-14</v>
      </c>
      <c r="BA72" s="247">
        <f>IFERROR(((+'Sim_Dm_MIP(IxI)'!BA72/'MIP(IxI)_TFEVP'!BA72)-1)*100,0)</f>
        <v>5.5511151231257827E-13</v>
      </c>
      <c r="BB72" s="247">
        <f>IFERROR(((+'Sim_Dm_MIP(IxI)'!BB72/'MIP(IxI)_TFEVP'!BB72)-1)*100,0)</f>
        <v>3.3306690738754696E-13</v>
      </c>
      <c r="BC72" s="247">
        <f>IFERROR(((+'Sim_Dm_MIP(IxI)'!BC72/'MIP(IxI)_TFEVP'!BC72)-1)*100,0)</f>
        <v>6.6613381477509392E-14</v>
      </c>
      <c r="BD72" s="247">
        <f>IFERROR(((+'Sim_Dm_MIP(IxI)'!BD72/'MIP(IxI)_TFEVP'!BD72)-1)*100,0)</f>
        <v>1.3322676295501878E-13</v>
      </c>
      <c r="BE72" s="247">
        <f>IFERROR(((+'Sim_Dm_MIP(IxI)'!BE72/'MIP(IxI)_TFEVP'!BE72)-1)*100,0)</f>
        <v>3.3306690738754696E-13</v>
      </c>
      <c r="BF72" s="247">
        <f>IFERROR(((+'Sim_Dm_MIP(IxI)'!BF72/'MIP(IxI)_TFEVP'!BF72)-1)*100,0)</f>
        <v>-4.4408920985006262E-14</v>
      </c>
      <c r="BG72" s="247">
        <f>IFERROR(((+'Sim_Dm_MIP(IxI)'!BG72/'MIP(IxI)_TFEVP'!BG72)-1)*100,0)</f>
        <v>6.6613381477509392E-14</v>
      </c>
      <c r="BH72" s="247">
        <f>IFERROR(((+'Sim_Dm_MIP(IxI)'!BH72/'MIP(IxI)_TFEVP'!BH72)-1)*100,0)</f>
        <v>0</v>
      </c>
      <c r="BI72" s="247">
        <f>IFERROR(((+'Sim_Dm_MIP(IxI)'!BI72/'MIP(IxI)_TFEVP'!BI72)-1)*100,0)</f>
        <v>3.1086244689504383E-13</v>
      </c>
      <c r="BJ72" s="247">
        <f>IFERROR(((+'Sim_Dm_MIP(IxI)'!BJ72/'MIP(IxI)_TFEVP'!BJ72)-1)*100,0)</f>
        <v>-2.4424906541753444E-13</v>
      </c>
      <c r="BK72" s="247">
        <f>IFERROR(((+'Sim_Dm_MIP(IxI)'!BK72/'MIP(IxI)_TFEVP'!BK72)-1)*100,0)</f>
        <v>6.6613381477509392E-14</v>
      </c>
      <c r="BL72" s="247">
        <f>IFERROR(((+'Sim_Dm_MIP(IxI)'!BL72/'MIP(IxI)_TFEVP'!BL72)-1)*100,0)</f>
        <v>-4.5519144009631418E-13</v>
      </c>
      <c r="BM72" s="247">
        <f>IFERROR(((+'Sim_Dm_MIP(IxI)'!BM72/'MIP(IxI)_TFEVP'!BM72)-1)*100,0)</f>
        <v>4.2188474935755949E-13</v>
      </c>
      <c r="BN72" s="247">
        <f>IFERROR(((+'Sim_Dm_MIP(IxI)'!BN72/'MIP(IxI)_TFEVP'!BN72)-1)*100,0)</f>
        <v>3.3306690738754696E-13</v>
      </c>
      <c r="BO72" s="247">
        <f>IFERROR(((+'Sim_Dm_MIP(IxI)'!BO72/'MIP(IxI)_TFEVP'!BO72)-1)*100,0)</f>
        <v>-1.3322676295501878E-13</v>
      </c>
      <c r="BP72" s="247">
        <f>IFERROR(((+'Sim_Dm_MIP(IxI)'!BP72/'MIP(IxI)_TFEVP'!BP72)-1)*100,0)</f>
        <v>1.7763568394002505E-13</v>
      </c>
      <c r="BQ72" s="247">
        <f>IFERROR(((+'Sim_Dm_MIP(IxI)'!BQ72/'MIP(IxI)_TFEVP'!BQ72)-1)*100,0)</f>
        <v>2.2204460492503131E-14</v>
      </c>
      <c r="BR72" s="247">
        <f>IFERROR(((+'Sim_Dm_MIP(IxI)'!BR72/'MIP(IxI)_TFEVP'!BR72)-1)*100,0)</f>
        <v>6.6613381477509392E-14</v>
      </c>
      <c r="BS72" s="247">
        <f>IFERROR(((+'Sim_Dm_MIP(IxI)'!BS72/'MIP(IxI)_TFEVP'!BS72)-1)*100,0)</f>
        <v>3.7747582837255322E-13</v>
      </c>
      <c r="BT72" s="247">
        <f>IFERROR(((+'Sim_Dm_MIP(IxI)'!BT72/'MIP(IxI)_TFEVP'!BT72)-1)*100,0)</f>
        <v>-4.8849813083506888E-13</v>
      </c>
      <c r="BU72" s="247">
        <f>IFERROR(((+'Sim_Dm_MIP(IxI)'!BU72/'MIP(IxI)_TFEVP'!BU72)-1)*100,0)</f>
        <v>1.9984014443252818E-13</v>
      </c>
      <c r="BV72" s="247">
        <f>IFERROR(((+'Sim_Dm_MIP(IxI)'!BV72/'MIP(IxI)_TFEVP'!BV72)-1)*100,0)</f>
        <v>1.9984014443252818E-13</v>
      </c>
      <c r="BW72" s="247">
        <f>IFERROR(((+'Sim_Dm_MIP(IxI)'!BW72/'MIP(IxI)_TFEVP'!BW72)-1)*100,0)</f>
        <v>2.6645352591003757E-13</v>
      </c>
      <c r="BX72" s="247">
        <f>IFERROR(((+'Sim_Dm_MIP(IxI)'!BX72/'MIP(IxI)_TFEVP'!BX72)-1)*100,0)</f>
        <v>-1.1102230246251565E-13</v>
      </c>
      <c r="BY72" s="247">
        <f>IFERROR(((+'Sim_Dm_MIP(IxI)'!BY72/'MIP(IxI)_TFEVP'!BY72)-1)*100,0)</f>
        <v>-6.6613381477509392E-14</v>
      </c>
      <c r="BZ72" s="247">
        <f>IFERROR(((+'Sim_Dm_MIP(IxI)'!BZ72/'MIP(IxI)_TFEVP'!BZ72)-1)*100,0)</f>
        <v>-4.9960036108132044E-13</v>
      </c>
      <c r="CA72" s="265">
        <f>IFERROR(((+'Sim_Dm_MIP(IxI)'!CA72/'MIP(IxI)_TFEVP'!CA72)-1)*100,0)</f>
        <v>0</v>
      </c>
      <c r="CB72" s="256">
        <f>IFERROR(((+'Sim_Dm_MIP(IxI)'!CB72/'MIP(IxI)_TFEVP'!CB72)-1)*100,0)</f>
        <v>1.5543122344752192E-13</v>
      </c>
      <c r="CC72" s="246">
        <f>IFERROR(((+'Sim_Dm_MIP(IxI)'!CC72/'MIP(IxI)_TFEVP'!CC72)-1)*100,0)</f>
        <v>0</v>
      </c>
      <c r="CD72" s="247">
        <f>IFERROR(((+'Sim_Dm_MIP(IxI)'!CD72/'MIP(IxI)_TFEVP'!CD72)-1)*100,0)</f>
        <v>0</v>
      </c>
      <c r="CE72" s="247">
        <f>IFERROR(((+'Sim_Dm_MIP(IxI)'!CE72/'MIP(IxI)_TFEVP'!CE72)-1)*100,0)</f>
        <v>0</v>
      </c>
      <c r="CF72" s="247">
        <f>IFERROR(((+'Sim_Dm_MIP(IxI)'!CF72/'MIP(IxI)_TFEVP'!CF72)-1)*100,0)</f>
        <v>0</v>
      </c>
      <c r="CG72" s="247">
        <f>IFERROR(((+'Sim_Dm_MIP(IxI)'!CG72/'MIP(IxI)_TFEVP'!CG72)-1)*100,0)</f>
        <v>0</v>
      </c>
      <c r="CH72" s="248">
        <f>IFERROR(((+'Sim_Dm_MIP(IxI)'!CH72/'MIP(IxI)_TFEVP'!CH72)-1)*100,0)</f>
        <v>0</v>
      </c>
      <c r="CI72" s="279">
        <f>IFERROR(((+'Sim_Dm_MIP(IxI)'!CI72/'MIP(IxI)_TFEVP'!CI72)-1)*100,0)</f>
        <v>4.4408920985006262E-14</v>
      </c>
    </row>
    <row r="73" spans="1:87" ht="19.5" x14ac:dyDescent="0.25">
      <c r="A73" s="30"/>
      <c r="B73" s="42" t="s">
        <v>64</v>
      </c>
      <c r="C73" s="43" t="s">
        <v>175</v>
      </c>
      <c r="D73" s="246">
        <f>IFERROR(((+'Sim_Dm_MIP(IxI)'!D73/'MIP(IxI)_TFEVP'!D73)-1)*100,0)</f>
        <v>-5.8841820305133297E-13</v>
      </c>
      <c r="E73" s="247">
        <f>IFERROR(((+'Sim_Dm_MIP(IxI)'!E73/'MIP(IxI)_TFEVP'!E73)-1)*100,0)</f>
        <v>2.6645352591003757E-13</v>
      </c>
      <c r="F73" s="247">
        <f>IFERROR(((+'Sim_Dm_MIP(IxI)'!F73/'MIP(IxI)_TFEVP'!F73)-1)*100,0)</f>
        <v>6.6613381477509392E-14</v>
      </c>
      <c r="G73" s="247">
        <f>IFERROR(((+'Sim_Dm_MIP(IxI)'!G73/'MIP(IxI)_TFEVP'!G73)-1)*100,0)</f>
        <v>6.2172489379008766E-13</v>
      </c>
      <c r="H73" s="247">
        <f>IFERROR(((+'Sim_Dm_MIP(IxI)'!H73/'MIP(IxI)_TFEVP'!H73)-1)*100,0)</f>
        <v>-2.4424906541753444E-13</v>
      </c>
      <c r="I73" s="247">
        <f>IFERROR(((+'Sim_Dm_MIP(IxI)'!I73/'MIP(IxI)_TFEVP'!I73)-1)*100,0)</f>
        <v>1.1102230246251565E-13</v>
      </c>
      <c r="J73" s="247">
        <f>IFERROR(((+'Sim_Dm_MIP(IxI)'!J73/'MIP(IxI)_TFEVP'!J73)-1)*100,0)</f>
        <v>-1.8873791418627661E-13</v>
      </c>
      <c r="K73" s="247">
        <f>IFERROR(((+'Sim_Dm_MIP(IxI)'!K73/'MIP(IxI)_TFEVP'!K73)-1)*100,0)</f>
        <v>-8.8817841970012523E-14</v>
      </c>
      <c r="L73" s="247">
        <f>IFERROR(((+'Sim_Dm_MIP(IxI)'!L73/'MIP(IxI)_TFEVP'!L73)-1)*100,0)</f>
        <v>2.2204460492503131E-14</v>
      </c>
      <c r="M73" s="247">
        <f>IFERROR(((+'Sim_Dm_MIP(IxI)'!M73/'MIP(IxI)_TFEVP'!M73)-1)*100,0)</f>
        <v>0</v>
      </c>
      <c r="N73" s="247">
        <f>IFERROR(((+'Sim_Dm_MIP(IxI)'!N73/'MIP(IxI)_TFEVP'!N73)-1)*100,0)</f>
        <v>-1.1102230246251565E-13</v>
      </c>
      <c r="O73" s="247">
        <f>IFERROR(((+'Sim_Dm_MIP(IxI)'!O73/'MIP(IxI)_TFEVP'!O73)-1)*100,0)</f>
        <v>-7.7715611723760958E-14</v>
      </c>
      <c r="P73" s="247">
        <f>IFERROR(((+'Sim_Dm_MIP(IxI)'!P73/'MIP(IxI)_TFEVP'!P73)-1)*100,0)</f>
        <v>-8.8817841970012523E-14</v>
      </c>
      <c r="Q73" s="247">
        <f>IFERROR(((+'Sim_Dm_MIP(IxI)'!Q73/'MIP(IxI)_TFEVP'!Q73)-1)*100,0)</f>
        <v>-3.219646771412954E-13</v>
      </c>
      <c r="R73" s="247">
        <f>IFERROR(((+'Sim_Dm_MIP(IxI)'!R73/'MIP(IxI)_TFEVP'!R73)-1)*100,0)</f>
        <v>3.1086244689504383E-13</v>
      </c>
      <c r="S73" s="247">
        <f>IFERROR(((+'Sim_Dm_MIP(IxI)'!S73/'MIP(IxI)_TFEVP'!S73)-1)*100,0)</f>
        <v>2.4424906541753444E-13</v>
      </c>
      <c r="T73" s="247">
        <f>IFERROR(((+'Sim_Dm_MIP(IxI)'!T73/'MIP(IxI)_TFEVP'!T73)-1)*100,0)</f>
        <v>-2.7755575615628914E-13</v>
      </c>
      <c r="U73" s="247">
        <f>IFERROR(((+'Sim_Dm_MIP(IxI)'!U73/'MIP(IxI)_TFEVP'!U73)-1)*100,0)</f>
        <v>-4.9960036108132044E-13</v>
      </c>
      <c r="V73" s="247">
        <f>IFERROR(((+'Sim_Dm_MIP(IxI)'!V73/'MIP(IxI)_TFEVP'!V73)-1)*100,0)</f>
        <v>-7.7715611723760958E-14</v>
      </c>
      <c r="W73" s="247">
        <f>IFERROR(((+'Sim_Dm_MIP(IxI)'!W73/'MIP(IxI)_TFEVP'!W73)-1)*100,0)</f>
        <v>1.9984014443252818E-13</v>
      </c>
      <c r="X73" s="247">
        <f>IFERROR(((+'Sim_Dm_MIP(IxI)'!X73/'MIP(IxI)_TFEVP'!X73)-1)*100,0)</f>
        <v>4.8849813083506888E-13</v>
      </c>
      <c r="Y73" s="247">
        <f>IFERROR(((+'Sim_Dm_MIP(IxI)'!Y73/'MIP(IxI)_TFEVP'!Y73)-1)*100,0)</f>
        <v>-8.8817841970012523E-14</v>
      </c>
      <c r="Z73" s="247">
        <f>IFERROR(((+'Sim_Dm_MIP(IxI)'!Z73/'MIP(IxI)_TFEVP'!Z73)-1)*100,0)</f>
        <v>7.3274719625260332E-13</v>
      </c>
      <c r="AA73" s="247">
        <f>IFERROR(((+'Sim_Dm_MIP(IxI)'!AA73/'MIP(IxI)_TFEVP'!AA73)-1)*100,0)</f>
        <v>2.4424906541753444E-13</v>
      </c>
      <c r="AB73" s="247">
        <f>IFERROR(((+'Sim_Dm_MIP(IxI)'!AB73/'MIP(IxI)_TFEVP'!AB73)-1)*100,0)</f>
        <v>6.8833827526759706E-13</v>
      </c>
      <c r="AC73" s="247">
        <f>IFERROR(((+'Sim_Dm_MIP(IxI)'!AC73/'MIP(IxI)_TFEVP'!AC73)-1)*100,0)</f>
        <v>5.3290705182007514E-13</v>
      </c>
      <c r="AD73" s="247">
        <f>IFERROR(((+'Sim_Dm_MIP(IxI)'!AD73/'MIP(IxI)_TFEVP'!AD73)-1)*100,0)</f>
        <v>4.4408920985006262E-13</v>
      </c>
      <c r="AE73" s="247">
        <f>IFERROR(((+'Sim_Dm_MIP(IxI)'!AE73/'MIP(IxI)_TFEVP'!AE73)-1)*100,0)</f>
        <v>1.3322676295501878E-13</v>
      </c>
      <c r="AF73" s="247">
        <f>IFERROR(((+'Sim_Dm_MIP(IxI)'!AF73/'MIP(IxI)_TFEVP'!AF73)-1)*100,0)</f>
        <v>-4.6629367034256575E-13</v>
      </c>
      <c r="AG73" s="247">
        <f>IFERROR(((+'Sim_Dm_MIP(IxI)'!AG73/'MIP(IxI)_TFEVP'!AG73)-1)*100,0)</f>
        <v>5.1070259132757201E-13</v>
      </c>
      <c r="AH73" s="247">
        <f>IFERROR(((+'Sim_Dm_MIP(IxI)'!AH73/'MIP(IxI)_TFEVP'!AH73)-1)*100,0)</f>
        <v>4.4408920985006262E-13</v>
      </c>
      <c r="AI73" s="247">
        <f>IFERROR(((+'Sim_Dm_MIP(IxI)'!AI73/'MIP(IxI)_TFEVP'!AI73)-1)*100,0)</f>
        <v>1.5543122344752192E-13</v>
      </c>
      <c r="AJ73" s="247">
        <f>IFERROR(((+'Sim_Dm_MIP(IxI)'!AJ73/'MIP(IxI)_TFEVP'!AJ73)-1)*100,0)</f>
        <v>0</v>
      </c>
      <c r="AK73" s="247">
        <f>IFERROR(((+'Sim_Dm_MIP(IxI)'!AK73/'MIP(IxI)_TFEVP'!AK73)-1)*100,0)</f>
        <v>1.9984014443252818E-13</v>
      </c>
      <c r="AL73" s="247">
        <f>IFERROR(((+'Sim_Dm_MIP(IxI)'!AL73/'MIP(IxI)_TFEVP'!AL73)-1)*100,0)</f>
        <v>-4.4408920985006262E-13</v>
      </c>
      <c r="AM73" s="247">
        <f>IFERROR(((+'Sim_Dm_MIP(IxI)'!AM73/'MIP(IxI)_TFEVP'!AM73)-1)*100,0)</f>
        <v>3.1086244689504383E-13</v>
      </c>
      <c r="AN73" s="247">
        <f>IFERROR(((+'Sim_Dm_MIP(IxI)'!AN73/'MIP(IxI)_TFEVP'!AN73)-1)*100,0)</f>
        <v>-1.8873791418627661E-13</v>
      </c>
      <c r="AO73" s="247">
        <f>IFERROR(((+'Sim_Dm_MIP(IxI)'!AO73/'MIP(IxI)_TFEVP'!AO73)-1)*100,0)</f>
        <v>2.6645352591003757E-13</v>
      </c>
      <c r="AP73" s="247">
        <f>IFERROR(((+'Sim_Dm_MIP(IxI)'!AP73/'MIP(IxI)_TFEVP'!AP73)-1)*100,0)</f>
        <v>2.4424906541753444E-13</v>
      </c>
      <c r="AQ73" s="247">
        <f>IFERROR(((+'Sim_Dm_MIP(IxI)'!AQ73/'MIP(IxI)_TFEVP'!AQ73)-1)*100,0)</f>
        <v>-1.5543122344752192E-13</v>
      </c>
      <c r="AR73" s="247">
        <f>IFERROR(((+'Sim_Dm_MIP(IxI)'!AR73/'MIP(IxI)_TFEVP'!AR73)-1)*100,0)</f>
        <v>-2.9976021664879227E-13</v>
      </c>
      <c r="AS73" s="247">
        <f>IFERROR(((+'Sim_Dm_MIP(IxI)'!AS73/'MIP(IxI)_TFEVP'!AS73)-1)*100,0)</f>
        <v>-1.8873791418627661E-13</v>
      </c>
      <c r="AT73" s="247">
        <f>IFERROR(((+'Sim_Dm_MIP(IxI)'!AT73/'MIP(IxI)_TFEVP'!AT73)-1)*100,0)</f>
        <v>-1.5543122344752192E-13</v>
      </c>
      <c r="AU73" s="247">
        <f>IFERROR(((+'Sim_Dm_MIP(IxI)'!AU73/'MIP(IxI)_TFEVP'!AU73)-1)*100,0)</f>
        <v>-7.7715611723760958E-14</v>
      </c>
      <c r="AV73" s="247">
        <f>IFERROR(((+'Sim_Dm_MIP(IxI)'!AV73/'MIP(IxI)_TFEVP'!AV73)-1)*100,0)</f>
        <v>-3.7747582837255322E-13</v>
      </c>
      <c r="AW73" s="247">
        <f>IFERROR(((+'Sim_Dm_MIP(IxI)'!AW73/'MIP(IxI)_TFEVP'!AW73)-1)*100,0)</f>
        <v>-4.4408920985006262E-13</v>
      </c>
      <c r="AX73" s="247">
        <f>IFERROR(((+'Sim_Dm_MIP(IxI)'!AX73/'MIP(IxI)_TFEVP'!AX73)-1)*100,0)</f>
        <v>-2.4424906541753444E-13</v>
      </c>
      <c r="AY73" s="247">
        <f>IFERROR(((+'Sim_Dm_MIP(IxI)'!AY73/'MIP(IxI)_TFEVP'!AY73)-1)*100,0)</f>
        <v>-1.4432899320127035E-13</v>
      </c>
      <c r="AZ73" s="247">
        <f>IFERROR(((+'Sim_Dm_MIP(IxI)'!AZ73/'MIP(IxI)_TFEVP'!AZ73)-1)*100,0)</f>
        <v>1.1102230246251565E-13</v>
      </c>
      <c r="BA73" s="247">
        <f>IFERROR(((+'Sim_Dm_MIP(IxI)'!BA73/'MIP(IxI)_TFEVP'!BA73)-1)*100,0)</f>
        <v>2.6645352591003757E-13</v>
      </c>
      <c r="BB73" s="247">
        <f>IFERROR(((+'Sim_Dm_MIP(IxI)'!BB73/'MIP(IxI)_TFEVP'!BB73)-1)*100,0)</f>
        <v>1.5543122344752192E-13</v>
      </c>
      <c r="BC73" s="247">
        <f>IFERROR(((+'Sim_Dm_MIP(IxI)'!BC73/'MIP(IxI)_TFEVP'!BC73)-1)*100,0)</f>
        <v>-1.1102230246251565E-13</v>
      </c>
      <c r="BD73" s="247">
        <f>IFERROR(((+'Sim_Dm_MIP(IxI)'!BD73/'MIP(IxI)_TFEVP'!BD73)-1)*100,0)</f>
        <v>2.886579864025407E-13</v>
      </c>
      <c r="BE73" s="247">
        <f>IFERROR(((+'Sim_Dm_MIP(IxI)'!BE73/'MIP(IxI)_TFEVP'!BE73)-1)*100,0)</f>
        <v>4.8849813083506888E-13</v>
      </c>
      <c r="BF73" s="247">
        <f>IFERROR(((+'Sim_Dm_MIP(IxI)'!BF73/'MIP(IxI)_TFEVP'!BF73)-1)*100,0)</f>
        <v>1.1102230246251565E-13</v>
      </c>
      <c r="BG73" s="247">
        <f>IFERROR(((+'Sim_Dm_MIP(IxI)'!BG73/'MIP(IxI)_TFEVP'!BG73)-1)*100,0)</f>
        <v>6.6613381477509392E-14</v>
      </c>
      <c r="BH73" s="247">
        <f>IFERROR(((+'Sim_Dm_MIP(IxI)'!BH73/'MIP(IxI)_TFEVP'!BH73)-1)*100,0)</f>
        <v>1.1102230246251565E-13</v>
      </c>
      <c r="BI73" s="247">
        <f>IFERROR(((+'Sim_Dm_MIP(IxI)'!BI73/'MIP(IxI)_TFEVP'!BI73)-1)*100,0)</f>
        <v>2.2204460492503131E-14</v>
      </c>
      <c r="BJ73" s="247">
        <f>IFERROR(((+'Sim_Dm_MIP(IxI)'!BJ73/'MIP(IxI)_TFEVP'!BJ73)-1)*100,0)</f>
        <v>-1.4432899320127035E-13</v>
      </c>
      <c r="BK73" s="247">
        <f>IFERROR(((+'Sim_Dm_MIP(IxI)'!BK73/'MIP(IxI)_TFEVP'!BK73)-1)*100,0)</f>
        <v>-3.8857805861880479E-13</v>
      </c>
      <c r="BL73" s="247">
        <f>IFERROR(((+'Sim_Dm_MIP(IxI)'!BL73/'MIP(IxI)_TFEVP'!BL73)-1)*100,0)</f>
        <v>-1.5543122344752192E-13</v>
      </c>
      <c r="BM73" s="247">
        <f>IFERROR(((+'Sim_Dm_MIP(IxI)'!BM73/'MIP(IxI)_TFEVP'!BM73)-1)*100,0)</f>
        <v>-4.4408920985006262E-14</v>
      </c>
      <c r="BN73" s="247">
        <f>IFERROR(((+'Sim_Dm_MIP(IxI)'!BN73/'MIP(IxI)_TFEVP'!BN73)-1)*100,0)</f>
        <v>-6.6613381477509392E-14</v>
      </c>
      <c r="BO73" s="247">
        <f>IFERROR(((+'Sim_Dm_MIP(IxI)'!BO73/'MIP(IxI)_TFEVP'!BO73)-1)*100,0)</f>
        <v>-7.7715611723760958E-14</v>
      </c>
      <c r="BP73" s="247">
        <f>IFERROR(((+'Sim_Dm_MIP(IxI)'!BP73/'MIP(IxI)_TFEVP'!BP73)-1)*100,0)</f>
        <v>3.5527136788005009E-13</v>
      </c>
      <c r="BQ73" s="247">
        <f>IFERROR(((+'Sim_Dm_MIP(IxI)'!BQ73/'MIP(IxI)_TFEVP'!BQ73)-1)*100,0)</f>
        <v>-1.6653345369377348E-13</v>
      </c>
      <c r="BR73" s="247">
        <f>IFERROR(((+'Sim_Dm_MIP(IxI)'!BR73/'MIP(IxI)_TFEVP'!BR73)-1)*100,0)</f>
        <v>6.6613381477509392E-14</v>
      </c>
      <c r="BS73" s="247">
        <f>IFERROR(((+'Sim_Dm_MIP(IxI)'!BS73/'MIP(IxI)_TFEVP'!BS73)-1)*100,0)</f>
        <v>3.5527136788005009E-13</v>
      </c>
      <c r="BT73" s="247">
        <f>IFERROR(((+'Sim_Dm_MIP(IxI)'!BT73/'MIP(IxI)_TFEVP'!BT73)-1)*100,0)</f>
        <v>-7.7715611723760958E-14</v>
      </c>
      <c r="BU73" s="247">
        <f>IFERROR(((+'Sim_Dm_MIP(IxI)'!BU73/'MIP(IxI)_TFEVP'!BU73)-1)*100,0)</f>
        <v>4.4408920985006262E-14</v>
      </c>
      <c r="BV73" s="247">
        <f>IFERROR(((+'Sim_Dm_MIP(IxI)'!BV73/'MIP(IxI)_TFEVP'!BV73)-1)*100,0)</f>
        <v>2.886579864025407E-13</v>
      </c>
      <c r="BW73" s="247">
        <f>IFERROR(((+'Sim_Dm_MIP(IxI)'!BW73/'MIP(IxI)_TFEVP'!BW73)-1)*100,0)</f>
        <v>6.6613381477509392E-14</v>
      </c>
      <c r="BX73" s="247">
        <f>IFERROR(((+'Sim_Dm_MIP(IxI)'!BX73/'MIP(IxI)_TFEVP'!BX73)-1)*100,0)</f>
        <v>1.5543122344752192E-13</v>
      </c>
      <c r="BY73" s="247">
        <f>IFERROR(((+'Sim_Dm_MIP(IxI)'!BY73/'MIP(IxI)_TFEVP'!BY73)-1)*100,0)</f>
        <v>-3.3306690738754696E-13</v>
      </c>
      <c r="BZ73" s="247">
        <f>IFERROR(((+'Sim_Dm_MIP(IxI)'!BZ73/'MIP(IxI)_TFEVP'!BZ73)-1)*100,0)</f>
        <v>-5.5511151231257827E-13</v>
      </c>
      <c r="CA73" s="265">
        <f>IFERROR(((+'Sim_Dm_MIP(IxI)'!CA73/'MIP(IxI)_TFEVP'!CA73)-1)*100,0)</f>
        <v>0</v>
      </c>
      <c r="CB73" s="256">
        <f>IFERROR(((+'Sim_Dm_MIP(IxI)'!CB73/'MIP(IxI)_TFEVP'!CB73)-1)*100,0)</f>
        <v>-2.1094237467877974E-13</v>
      </c>
      <c r="CC73" s="246">
        <f>IFERROR(((+'Sim_Dm_MIP(IxI)'!CC73/'MIP(IxI)_TFEVP'!CC73)-1)*100,0)</f>
        <v>0</v>
      </c>
      <c r="CD73" s="247">
        <f>IFERROR(((+'Sim_Dm_MIP(IxI)'!CD73/'MIP(IxI)_TFEVP'!CD73)-1)*100,0)</f>
        <v>0</v>
      </c>
      <c r="CE73" s="247">
        <f>IFERROR(((+'Sim_Dm_MIP(IxI)'!CE73/'MIP(IxI)_TFEVP'!CE73)-1)*100,0)</f>
        <v>0</v>
      </c>
      <c r="CF73" s="247">
        <f>IFERROR(((+'Sim_Dm_MIP(IxI)'!CF73/'MIP(IxI)_TFEVP'!CF73)-1)*100,0)</f>
        <v>0</v>
      </c>
      <c r="CG73" s="247">
        <f>IFERROR(((+'Sim_Dm_MIP(IxI)'!CG73/'MIP(IxI)_TFEVP'!CG73)-1)*100,0)</f>
        <v>0</v>
      </c>
      <c r="CH73" s="248">
        <f>IFERROR(((+'Sim_Dm_MIP(IxI)'!CH73/'MIP(IxI)_TFEVP'!CH73)-1)*100,0)</f>
        <v>0</v>
      </c>
      <c r="CI73" s="279">
        <f>IFERROR(((+'Sim_Dm_MIP(IxI)'!CI73/'MIP(IxI)_TFEVP'!CI73)-1)*100,0)</f>
        <v>-3.3306690738754696E-14</v>
      </c>
    </row>
    <row r="74" spans="1:87" ht="19.5" x14ac:dyDescent="0.25">
      <c r="A74" s="30"/>
      <c r="B74" s="42" t="s">
        <v>65</v>
      </c>
      <c r="C74" s="43" t="s">
        <v>176</v>
      </c>
      <c r="D74" s="246">
        <f>IFERROR(((+'Sim_Dm_MIP(IxI)'!D74/'MIP(IxI)_TFEVP'!D74)-1)*100,0)</f>
        <v>-3.3306690738754696E-13</v>
      </c>
      <c r="E74" s="247">
        <f>IFERROR(((+'Sim_Dm_MIP(IxI)'!E74/'MIP(IxI)_TFEVP'!E74)-1)*100,0)</f>
        <v>4.4408920985006262E-14</v>
      </c>
      <c r="F74" s="247">
        <f>IFERROR(((+'Sim_Dm_MIP(IxI)'!F74/'MIP(IxI)_TFEVP'!F74)-1)*100,0)</f>
        <v>1.9984014443252818E-13</v>
      </c>
      <c r="G74" s="247">
        <f>IFERROR(((+'Sim_Dm_MIP(IxI)'!G74/'MIP(IxI)_TFEVP'!G74)-1)*100,0)</f>
        <v>1.7763568394002505E-13</v>
      </c>
      <c r="H74" s="247">
        <f>IFERROR(((+'Sim_Dm_MIP(IxI)'!H74/'MIP(IxI)_TFEVP'!H74)-1)*100,0)</f>
        <v>0</v>
      </c>
      <c r="I74" s="247">
        <f>IFERROR(((+'Sim_Dm_MIP(IxI)'!I74/'MIP(IxI)_TFEVP'!I74)-1)*100,0)</f>
        <v>2.886579864025407E-13</v>
      </c>
      <c r="J74" s="247">
        <f>IFERROR(((+'Sim_Dm_MIP(IxI)'!J74/'MIP(IxI)_TFEVP'!J74)-1)*100,0)</f>
        <v>-3.219646771412954E-13</v>
      </c>
      <c r="K74" s="247">
        <f>IFERROR(((+'Sim_Dm_MIP(IxI)'!K74/'MIP(IxI)_TFEVP'!K74)-1)*100,0)</f>
        <v>-8.8817841970012523E-14</v>
      </c>
      <c r="L74" s="247">
        <f>IFERROR(((+'Sim_Dm_MIP(IxI)'!L74/'MIP(IxI)_TFEVP'!L74)-1)*100,0)</f>
        <v>1.3322676295501878E-13</v>
      </c>
      <c r="M74" s="247">
        <f>IFERROR(((+'Sim_Dm_MIP(IxI)'!M74/'MIP(IxI)_TFEVP'!M74)-1)*100,0)</f>
        <v>-1.2212453270876722E-13</v>
      </c>
      <c r="N74" s="247">
        <f>IFERROR(((+'Sim_Dm_MIP(IxI)'!N74/'MIP(IxI)_TFEVP'!N74)-1)*100,0)</f>
        <v>-1.7763568394002505E-13</v>
      </c>
      <c r="O74" s="247">
        <f>IFERROR(((+'Sim_Dm_MIP(IxI)'!O74/'MIP(IxI)_TFEVP'!O74)-1)*100,0)</f>
        <v>2.2204460492503131E-14</v>
      </c>
      <c r="P74" s="247">
        <f>IFERROR(((+'Sim_Dm_MIP(IxI)'!P74/'MIP(IxI)_TFEVP'!P74)-1)*100,0)</f>
        <v>-1.4432899320127035E-13</v>
      </c>
      <c r="Q74" s="247">
        <f>IFERROR(((+'Sim_Dm_MIP(IxI)'!Q74/'MIP(IxI)_TFEVP'!Q74)-1)*100,0)</f>
        <v>1.3322676295501878E-13</v>
      </c>
      <c r="R74" s="247">
        <f>IFERROR(((+'Sim_Dm_MIP(IxI)'!R74/'MIP(IxI)_TFEVP'!R74)-1)*100,0)</f>
        <v>-2.7755575615628914E-13</v>
      </c>
      <c r="S74" s="247">
        <f>IFERROR(((+'Sim_Dm_MIP(IxI)'!S74/'MIP(IxI)_TFEVP'!S74)-1)*100,0)</f>
        <v>-1.8873791418627661E-13</v>
      </c>
      <c r="T74" s="247">
        <f>IFERROR(((+'Sim_Dm_MIP(IxI)'!T74/'MIP(IxI)_TFEVP'!T74)-1)*100,0)</f>
        <v>-1.9984014443252818E-13</v>
      </c>
      <c r="U74" s="247">
        <f>IFERROR(((+'Sim_Dm_MIP(IxI)'!U74/'MIP(IxI)_TFEVP'!U74)-1)*100,0)</f>
        <v>4.4408920985006262E-14</v>
      </c>
      <c r="V74" s="247">
        <f>IFERROR(((+'Sim_Dm_MIP(IxI)'!V74/'MIP(IxI)_TFEVP'!V74)-1)*100,0)</f>
        <v>8.8817841970012523E-14</v>
      </c>
      <c r="W74" s="247">
        <f>IFERROR(((+'Sim_Dm_MIP(IxI)'!W74/'MIP(IxI)_TFEVP'!W74)-1)*100,0)</f>
        <v>-1.1102230246251565E-14</v>
      </c>
      <c r="X74" s="247">
        <f>IFERROR(((+'Sim_Dm_MIP(IxI)'!X74/'MIP(IxI)_TFEVP'!X74)-1)*100,0)</f>
        <v>4.4408920985006262E-14</v>
      </c>
      <c r="Y74" s="247">
        <f>IFERROR(((+'Sim_Dm_MIP(IxI)'!Y74/'MIP(IxI)_TFEVP'!Y74)-1)*100,0)</f>
        <v>2.2204460492503131E-14</v>
      </c>
      <c r="Z74" s="247">
        <f>IFERROR(((+'Sim_Dm_MIP(IxI)'!Z74/'MIP(IxI)_TFEVP'!Z74)-1)*100,0)</f>
        <v>-6.6613381477509392E-14</v>
      </c>
      <c r="AA74" s="247">
        <f>IFERROR(((+'Sim_Dm_MIP(IxI)'!AA74/'MIP(IxI)_TFEVP'!AA74)-1)*100,0)</f>
        <v>1.5543122344752192E-13</v>
      </c>
      <c r="AB74" s="247">
        <f>IFERROR(((+'Sim_Dm_MIP(IxI)'!AB74/'MIP(IxI)_TFEVP'!AB74)-1)*100,0)</f>
        <v>8.8817841970012523E-14</v>
      </c>
      <c r="AC74" s="247">
        <f>IFERROR(((+'Sim_Dm_MIP(IxI)'!AC74/'MIP(IxI)_TFEVP'!AC74)-1)*100,0)</f>
        <v>4.4408920985006262E-13</v>
      </c>
      <c r="AD74" s="247">
        <f>IFERROR(((+'Sim_Dm_MIP(IxI)'!AD74/'MIP(IxI)_TFEVP'!AD74)-1)*100,0)</f>
        <v>1.5543122344752192E-13</v>
      </c>
      <c r="AE74" s="247">
        <f>IFERROR(((+'Sim_Dm_MIP(IxI)'!AE74/'MIP(IxI)_TFEVP'!AE74)-1)*100,0)</f>
        <v>-6.6613381477509392E-14</v>
      </c>
      <c r="AF74" s="247">
        <f>IFERROR(((+'Sim_Dm_MIP(IxI)'!AF74/'MIP(IxI)_TFEVP'!AF74)-1)*100,0)</f>
        <v>-7.2164496600635175E-13</v>
      </c>
      <c r="AG74" s="247">
        <f>IFERROR(((+'Sim_Dm_MIP(IxI)'!AG74/'MIP(IxI)_TFEVP'!AG74)-1)*100,0)</f>
        <v>2.4424906541753444E-13</v>
      </c>
      <c r="AH74" s="247">
        <f>IFERROR(((+'Sim_Dm_MIP(IxI)'!AH74/'MIP(IxI)_TFEVP'!AH74)-1)*100,0)</f>
        <v>2.6645352591003757E-13</v>
      </c>
      <c r="AI74" s="247">
        <f>IFERROR(((+'Sim_Dm_MIP(IxI)'!AI74/'MIP(IxI)_TFEVP'!AI74)-1)*100,0)</f>
        <v>1.1102230246251565E-13</v>
      </c>
      <c r="AJ74" s="247">
        <f>IFERROR(((+'Sim_Dm_MIP(IxI)'!AJ74/'MIP(IxI)_TFEVP'!AJ74)-1)*100,0)</f>
        <v>0</v>
      </c>
      <c r="AK74" s="247">
        <f>IFERROR(((+'Sim_Dm_MIP(IxI)'!AK74/'MIP(IxI)_TFEVP'!AK74)-1)*100,0)</f>
        <v>6.6613381477509392E-14</v>
      </c>
      <c r="AL74" s="247">
        <f>IFERROR(((+'Sim_Dm_MIP(IxI)'!AL74/'MIP(IxI)_TFEVP'!AL74)-1)*100,0)</f>
        <v>4.4408920985006262E-14</v>
      </c>
      <c r="AM74" s="247">
        <f>IFERROR(((+'Sim_Dm_MIP(IxI)'!AM74/'MIP(IxI)_TFEVP'!AM74)-1)*100,0)</f>
        <v>0</v>
      </c>
      <c r="AN74" s="247">
        <f>IFERROR(((+'Sim_Dm_MIP(IxI)'!AN74/'MIP(IxI)_TFEVP'!AN74)-1)*100,0)</f>
        <v>-2.4424906541753444E-13</v>
      </c>
      <c r="AO74" s="247">
        <f>IFERROR(((+'Sim_Dm_MIP(IxI)'!AO74/'MIP(IxI)_TFEVP'!AO74)-1)*100,0)</f>
        <v>3.5527136788005009E-13</v>
      </c>
      <c r="AP74" s="247">
        <f>IFERROR(((+'Sim_Dm_MIP(IxI)'!AP74/'MIP(IxI)_TFEVP'!AP74)-1)*100,0)</f>
        <v>-1.1102230246251565E-14</v>
      </c>
      <c r="AQ74" s="247">
        <f>IFERROR(((+'Sim_Dm_MIP(IxI)'!AQ74/'MIP(IxI)_TFEVP'!AQ74)-1)*100,0)</f>
        <v>4.4408920985006262E-14</v>
      </c>
      <c r="AR74" s="247">
        <f>IFERROR(((+'Sim_Dm_MIP(IxI)'!AR74/'MIP(IxI)_TFEVP'!AR74)-1)*100,0)</f>
        <v>-9.9920072216264089E-14</v>
      </c>
      <c r="AS74" s="247">
        <f>IFERROR(((+'Sim_Dm_MIP(IxI)'!AS74/'MIP(IxI)_TFEVP'!AS74)-1)*100,0)</f>
        <v>6.6613381477509392E-14</v>
      </c>
      <c r="AT74" s="247">
        <f>IFERROR(((+'Sim_Dm_MIP(IxI)'!AT74/'MIP(IxI)_TFEVP'!AT74)-1)*100,0)</f>
        <v>2.2204460492503131E-14</v>
      </c>
      <c r="AU74" s="247">
        <f>IFERROR(((+'Sim_Dm_MIP(IxI)'!AU74/'MIP(IxI)_TFEVP'!AU74)-1)*100,0)</f>
        <v>-3.219646771412954E-13</v>
      </c>
      <c r="AV74" s="247">
        <f>IFERROR(((+'Sim_Dm_MIP(IxI)'!AV74/'MIP(IxI)_TFEVP'!AV74)-1)*100,0)</f>
        <v>-3.6637359812630166E-13</v>
      </c>
      <c r="AW74" s="247">
        <f>IFERROR(((+'Sim_Dm_MIP(IxI)'!AW74/'MIP(IxI)_TFEVP'!AW74)-1)*100,0)</f>
        <v>-3.4416913763379853E-13</v>
      </c>
      <c r="AX74" s="247">
        <f>IFERROR(((+'Sim_Dm_MIP(IxI)'!AX74/'MIP(IxI)_TFEVP'!AX74)-1)*100,0)</f>
        <v>4.4408920985006262E-14</v>
      </c>
      <c r="AY74" s="247">
        <f>IFERROR(((+'Sim_Dm_MIP(IxI)'!AY74/'MIP(IxI)_TFEVP'!AY74)-1)*100,0)</f>
        <v>-7.7715611723760958E-14</v>
      </c>
      <c r="AZ74" s="247">
        <f>IFERROR(((+'Sim_Dm_MIP(IxI)'!AZ74/'MIP(IxI)_TFEVP'!AZ74)-1)*100,0)</f>
        <v>0</v>
      </c>
      <c r="BA74" s="247">
        <f>IFERROR(((+'Sim_Dm_MIP(IxI)'!BA74/'MIP(IxI)_TFEVP'!BA74)-1)*100,0)</f>
        <v>5.5511151231257827E-13</v>
      </c>
      <c r="BB74" s="247">
        <f>IFERROR(((+'Sim_Dm_MIP(IxI)'!BB74/'MIP(IxI)_TFEVP'!BB74)-1)*100,0)</f>
        <v>-5.5511151231257827E-14</v>
      </c>
      <c r="BC74" s="247">
        <f>IFERROR(((+'Sim_Dm_MIP(IxI)'!BC74/'MIP(IxI)_TFEVP'!BC74)-1)*100,0)</f>
        <v>-5.5511151231257827E-14</v>
      </c>
      <c r="BD74" s="247">
        <f>IFERROR(((+'Sim_Dm_MIP(IxI)'!BD74/'MIP(IxI)_TFEVP'!BD74)-1)*100,0)</f>
        <v>-1.7763568394002505E-13</v>
      </c>
      <c r="BE74" s="247">
        <f>IFERROR(((+'Sim_Dm_MIP(IxI)'!BE74/'MIP(IxI)_TFEVP'!BE74)-1)*100,0)</f>
        <v>4.2188474935755949E-13</v>
      </c>
      <c r="BF74" s="247">
        <f>IFERROR(((+'Sim_Dm_MIP(IxI)'!BF74/'MIP(IxI)_TFEVP'!BF74)-1)*100,0)</f>
        <v>-2.2204460492503131E-14</v>
      </c>
      <c r="BG74" s="247">
        <f>IFERROR(((+'Sim_Dm_MIP(IxI)'!BG74/'MIP(IxI)_TFEVP'!BG74)-1)*100,0)</f>
        <v>1.1102230246251565E-13</v>
      </c>
      <c r="BH74" s="247">
        <f>IFERROR(((+'Sim_Dm_MIP(IxI)'!BH74/'MIP(IxI)_TFEVP'!BH74)-1)*100,0)</f>
        <v>-3.3306690738754696E-14</v>
      </c>
      <c r="BI74" s="247">
        <f>IFERROR(((+'Sim_Dm_MIP(IxI)'!BI74/'MIP(IxI)_TFEVP'!BI74)-1)*100,0)</f>
        <v>4.6629367034256575E-13</v>
      </c>
      <c r="BJ74" s="247">
        <f>IFERROR(((+'Sim_Dm_MIP(IxI)'!BJ74/'MIP(IxI)_TFEVP'!BJ74)-1)*100,0)</f>
        <v>-8.8817841970012523E-14</v>
      </c>
      <c r="BK74" s="247">
        <f>IFERROR(((+'Sim_Dm_MIP(IxI)'!BK74/'MIP(IxI)_TFEVP'!BK74)-1)*100,0)</f>
        <v>-3.1086244689504383E-13</v>
      </c>
      <c r="BL74" s="247">
        <f>IFERROR(((+'Sim_Dm_MIP(IxI)'!BL74/'MIP(IxI)_TFEVP'!BL74)-1)*100,0)</f>
        <v>-3.7747582837255322E-13</v>
      </c>
      <c r="BM74" s="247">
        <f>IFERROR(((+'Sim_Dm_MIP(IxI)'!BM74/'MIP(IxI)_TFEVP'!BM74)-1)*100,0)</f>
        <v>6.6613381477509392E-14</v>
      </c>
      <c r="BN74" s="247">
        <f>IFERROR(((+'Sim_Dm_MIP(IxI)'!BN74/'MIP(IxI)_TFEVP'!BN74)-1)*100,0)</f>
        <v>-1.2212453270876722E-13</v>
      </c>
      <c r="BO74" s="247">
        <f>IFERROR(((+'Sim_Dm_MIP(IxI)'!BO74/'MIP(IxI)_TFEVP'!BO74)-1)*100,0)</f>
        <v>0</v>
      </c>
      <c r="BP74" s="247">
        <f>IFERROR(((+'Sim_Dm_MIP(IxI)'!BP74/'MIP(IxI)_TFEVP'!BP74)-1)*100,0)</f>
        <v>3.1086244689504383E-13</v>
      </c>
      <c r="BQ74" s="247">
        <f>IFERROR(((+'Sim_Dm_MIP(IxI)'!BQ74/'MIP(IxI)_TFEVP'!BQ74)-1)*100,0)</f>
        <v>-2.55351295663786E-13</v>
      </c>
      <c r="BR74" s="247">
        <f>IFERROR(((+'Sim_Dm_MIP(IxI)'!BR74/'MIP(IxI)_TFEVP'!BR74)-1)*100,0)</f>
        <v>-1.8873791418627661E-13</v>
      </c>
      <c r="BS74" s="247">
        <f>IFERROR(((+'Sim_Dm_MIP(IxI)'!BS74/'MIP(IxI)_TFEVP'!BS74)-1)*100,0)</f>
        <v>3.7747582837255322E-13</v>
      </c>
      <c r="BT74" s="247">
        <f>IFERROR(((+'Sim_Dm_MIP(IxI)'!BT74/'MIP(IxI)_TFEVP'!BT74)-1)*100,0)</f>
        <v>-2.9976021664879227E-13</v>
      </c>
      <c r="BU74" s="247">
        <f>IFERROR(((+'Sim_Dm_MIP(IxI)'!BU74/'MIP(IxI)_TFEVP'!BU74)-1)*100,0)</f>
        <v>2.886579864025407E-13</v>
      </c>
      <c r="BV74" s="247">
        <f>IFERROR(((+'Sim_Dm_MIP(IxI)'!BV74/'MIP(IxI)_TFEVP'!BV74)-1)*100,0)</f>
        <v>2.886579864025407E-13</v>
      </c>
      <c r="BW74" s="247">
        <f>IFERROR(((+'Sim_Dm_MIP(IxI)'!BW74/'MIP(IxI)_TFEVP'!BW74)-1)*100,0)</f>
        <v>1.5543122344752192E-13</v>
      </c>
      <c r="BX74" s="247">
        <f>IFERROR(((+'Sim_Dm_MIP(IxI)'!BX74/'MIP(IxI)_TFEVP'!BX74)-1)*100,0)</f>
        <v>-5.5511151231257827E-14</v>
      </c>
      <c r="BY74" s="247">
        <f>IFERROR(((+'Sim_Dm_MIP(IxI)'!BY74/'MIP(IxI)_TFEVP'!BY74)-1)*100,0)</f>
        <v>-8.8817841970012523E-14</v>
      </c>
      <c r="BZ74" s="247">
        <f>IFERROR(((+'Sim_Dm_MIP(IxI)'!BZ74/'MIP(IxI)_TFEVP'!BZ74)-1)*100,0)</f>
        <v>-1.4432899320127035E-13</v>
      </c>
      <c r="CA74" s="265">
        <f>IFERROR(((+'Sim_Dm_MIP(IxI)'!CA74/'MIP(IxI)_TFEVP'!CA74)-1)*100,0)</f>
        <v>0</v>
      </c>
      <c r="CB74" s="256">
        <f>IFERROR(((+'Sim_Dm_MIP(IxI)'!CB74/'MIP(IxI)_TFEVP'!CB74)-1)*100,0)</f>
        <v>2.4424906541753444E-13</v>
      </c>
      <c r="CC74" s="246">
        <f>IFERROR(((+'Sim_Dm_MIP(IxI)'!CC74/'MIP(IxI)_TFEVP'!CC74)-1)*100,0)</f>
        <v>0</v>
      </c>
      <c r="CD74" s="247">
        <f>IFERROR(((+'Sim_Dm_MIP(IxI)'!CD74/'MIP(IxI)_TFEVP'!CD74)-1)*100,0)</f>
        <v>0</v>
      </c>
      <c r="CE74" s="247">
        <f>IFERROR(((+'Sim_Dm_MIP(IxI)'!CE74/'MIP(IxI)_TFEVP'!CE74)-1)*100,0)</f>
        <v>0</v>
      </c>
      <c r="CF74" s="247">
        <f>IFERROR(((+'Sim_Dm_MIP(IxI)'!CF74/'MIP(IxI)_TFEVP'!CF74)-1)*100,0)</f>
        <v>0</v>
      </c>
      <c r="CG74" s="247">
        <f>IFERROR(((+'Sim_Dm_MIP(IxI)'!CG74/'MIP(IxI)_TFEVP'!CG74)-1)*100,0)</f>
        <v>0</v>
      </c>
      <c r="CH74" s="248">
        <f>IFERROR(((+'Sim_Dm_MIP(IxI)'!CH74/'MIP(IxI)_TFEVP'!CH74)-1)*100,0)</f>
        <v>0</v>
      </c>
      <c r="CI74" s="279">
        <f>IFERROR(((+'Sim_Dm_MIP(IxI)'!CI74/'MIP(IxI)_TFEVP'!CI74)-1)*100,0)</f>
        <v>0</v>
      </c>
    </row>
    <row r="75" spans="1:87" ht="19.5" x14ac:dyDescent="0.25">
      <c r="A75" s="30"/>
      <c r="B75" s="42" t="s">
        <v>66</v>
      </c>
      <c r="C75" s="43" t="s">
        <v>177</v>
      </c>
      <c r="D75" s="246">
        <f>IFERROR(((+'Sim_Dm_MIP(IxI)'!D75/'MIP(IxI)_TFEVP'!D75)-1)*100,0)</f>
        <v>-2.1094237467877974E-13</v>
      </c>
      <c r="E75" s="247">
        <f>IFERROR(((+'Sim_Dm_MIP(IxI)'!E75/'MIP(IxI)_TFEVP'!E75)-1)*100,0)</f>
        <v>3.9968028886505635E-13</v>
      </c>
      <c r="F75" s="247">
        <f>IFERROR(((+'Sim_Dm_MIP(IxI)'!F75/'MIP(IxI)_TFEVP'!F75)-1)*100,0)</f>
        <v>6.6613381477509392E-14</v>
      </c>
      <c r="G75" s="247">
        <f>IFERROR(((+'Sim_Dm_MIP(IxI)'!G75/'MIP(IxI)_TFEVP'!G75)-1)*100,0)</f>
        <v>2.886579864025407E-13</v>
      </c>
      <c r="H75" s="247">
        <f>IFERROR(((+'Sim_Dm_MIP(IxI)'!H75/'MIP(IxI)_TFEVP'!H75)-1)*100,0)</f>
        <v>-1.4432899320127035E-13</v>
      </c>
      <c r="I75" s="247">
        <f>IFERROR(((+'Sim_Dm_MIP(IxI)'!I75/'MIP(IxI)_TFEVP'!I75)-1)*100,0)</f>
        <v>4.4408920985006262E-13</v>
      </c>
      <c r="J75" s="247">
        <f>IFERROR(((+'Sim_Dm_MIP(IxI)'!J75/'MIP(IxI)_TFEVP'!J75)-1)*100,0)</f>
        <v>-9.9920072216264089E-14</v>
      </c>
      <c r="K75" s="247">
        <f>IFERROR(((+'Sim_Dm_MIP(IxI)'!K75/'MIP(IxI)_TFEVP'!K75)-1)*100,0)</f>
        <v>-1.6653345369377348E-13</v>
      </c>
      <c r="L75" s="247">
        <f>IFERROR(((+'Sim_Dm_MIP(IxI)'!L75/'MIP(IxI)_TFEVP'!L75)-1)*100,0)</f>
        <v>-1.4432899320127035E-13</v>
      </c>
      <c r="M75" s="247">
        <f>IFERROR(((+'Sim_Dm_MIP(IxI)'!M75/'MIP(IxI)_TFEVP'!M75)-1)*100,0)</f>
        <v>4.4408920985006262E-14</v>
      </c>
      <c r="N75" s="247">
        <f>IFERROR(((+'Sim_Dm_MIP(IxI)'!N75/'MIP(IxI)_TFEVP'!N75)-1)*100,0)</f>
        <v>6.6613381477509392E-14</v>
      </c>
      <c r="O75" s="247">
        <f>IFERROR(((+'Sim_Dm_MIP(IxI)'!O75/'MIP(IxI)_TFEVP'!O75)-1)*100,0)</f>
        <v>-1.8873791418627661E-13</v>
      </c>
      <c r="P75" s="247">
        <f>IFERROR(((+'Sim_Dm_MIP(IxI)'!P75/'MIP(IxI)_TFEVP'!P75)-1)*100,0)</f>
        <v>0</v>
      </c>
      <c r="Q75" s="247">
        <f>IFERROR(((+'Sim_Dm_MIP(IxI)'!Q75/'MIP(IxI)_TFEVP'!Q75)-1)*100,0)</f>
        <v>0</v>
      </c>
      <c r="R75" s="247">
        <f>IFERROR(((+'Sim_Dm_MIP(IxI)'!R75/'MIP(IxI)_TFEVP'!R75)-1)*100,0)</f>
        <v>6.6613381477509392E-14</v>
      </c>
      <c r="S75" s="247">
        <f>IFERROR(((+'Sim_Dm_MIP(IxI)'!S75/'MIP(IxI)_TFEVP'!S75)-1)*100,0)</f>
        <v>2.4424906541753444E-13</v>
      </c>
      <c r="T75" s="247">
        <f>IFERROR(((+'Sim_Dm_MIP(IxI)'!T75/'MIP(IxI)_TFEVP'!T75)-1)*100,0)</f>
        <v>2.886579864025407E-13</v>
      </c>
      <c r="U75" s="247">
        <f>IFERROR(((+'Sim_Dm_MIP(IxI)'!U75/'MIP(IxI)_TFEVP'!U75)-1)*100,0)</f>
        <v>-1.8873791418627661E-13</v>
      </c>
      <c r="V75" s="247">
        <f>IFERROR(((+'Sim_Dm_MIP(IxI)'!V75/'MIP(IxI)_TFEVP'!V75)-1)*100,0)</f>
        <v>2.2204460492503131E-13</v>
      </c>
      <c r="W75" s="247">
        <f>IFERROR(((+'Sim_Dm_MIP(IxI)'!W75/'MIP(IxI)_TFEVP'!W75)-1)*100,0)</f>
        <v>-7.7715611723760958E-14</v>
      </c>
      <c r="X75" s="247">
        <f>IFERROR(((+'Sim_Dm_MIP(IxI)'!X75/'MIP(IxI)_TFEVP'!X75)-1)*100,0)</f>
        <v>3.5527136788005009E-13</v>
      </c>
      <c r="Y75" s="247">
        <f>IFERROR(((+'Sim_Dm_MIP(IxI)'!Y75/'MIP(IxI)_TFEVP'!Y75)-1)*100,0)</f>
        <v>8.8817841970012523E-14</v>
      </c>
      <c r="Z75" s="247">
        <f>IFERROR(((+'Sim_Dm_MIP(IxI)'!Z75/'MIP(IxI)_TFEVP'!Z75)-1)*100,0)</f>
        <v>2.4424906541753444E-13</v>
      </c>
      <c r="AA75" s="247">
        <f>IFERROR(((+'Sim_Dm_MIP(IxI)'!AA75/'MIP(IxI)_TFEVP'!AA75)-1)*100,0)</f>
        <v>4.4408920985006262E-14</v>
      </c>
      <c r="AB75" s="247">
        <f>IFERROR(((+'Sim_Dm_MIP(IxI)'!AB75/'MIP(IxI)_TFEVP'!AB75)-1)*100,0)</f>
        <v>2.6645352591003757E-13</v>
      </c>
      <c r="AC75" s="247">
        <f>IFERROR(((+'Sim_Dm_MIP(IxI)'!AC75/'MIP(IxI)_TFEVP'!AC75)-1)*100,0)</f>
        <v>7.1054273576010019E-13</v>
      </c>
      <c r="AD75" s="247">
        <f>IFERROR(((+'Sim_Dm_MIP(IxI)'!AD75/'MIP(IxI)_TFEVP'!AD75)-1)*100,0)</f>
        <v>4.2188474935755949E-13</v>
      </c>
      <c r="AE75" s="247">
        <f>IFERROR(((+'Sim_Dm_MIP(IxI)'!AE75/'MIP(IxI)_TFEVP'!AE75)-1)*100,0)</f>
        <v>8.8817841970012523E-14</v>
      </c>
      <c r="AF75" s="247">
        <f>IFERROR(((+'Sim_Dm_MIP(IxI)'!AF75/'MIP(IxI)_TFEVP'!AF75)-1)*100,0)</f>
        <v>-3.8857805861880479E-13</v>
      </c>
      <c r="AG75" s="247">
        <f>IFERROR(((+'Sim_Dm_MIP(IxI)'!AG75/'MIP(IxI)_TFEVP'!AG75)-1)*100,0)</f>
        <v>2.2204460492503131E-13</v>
      </c>
      <c r="AH75" s="247">
        <f>IFERROR(((+'Sim_Dm_MIP(IxI)'!AH75/'MIP(IxI)_TFEVP'!AH75)-1)*100,0)</f>
        <v>3.9968028886505635E-13</v>
      </c>
      <c r="AI75" s="247">
        <f>IFERROR(((+'Sim_Dm_MIP(IxI)'!AI75/'MIP(IxI)_TFEVP'!AI75)-1)*100,0)</f>
        <v>2.886579864025407E-13</v>
      </c>
      <c r="AJ75" s="247">
        <f>IFERROR(((+'Sim_Dm_MIP(IxI)'!AJ75/'MIP(IxI)_TFEVP'!AJ75)-1)*100,0)</f>
        <v>0</v>
      </c>
      <c r="AK75" s="247">
        <f>IFERROR(((+'Sim_Dm_MIP(IxI)'!AK75/'MIP(IxI)_TFEVP'!AK75)-1)*100,0)</f>
        <v>-1.8873791418627661E-13</v>
      </c>
      <c r="AL75" s="247">
        <f>IFERROR(((+'Sim_Dm_MIP(IxI)'!AL75/'MIP(IxI)_TFEVP'!AL75)-1)*100,0)</f>
        <v>-2.886579864025407E-13</v>
      </c>
      <c r="AM75" s="247">
        <f>IFERROR(((+'Sim_Dm_MIP(IxI)'!AM75/'MIP(IxI)_TFEVP'!AM75)-1)*100,0)</f>
        <v>-1.3322676295501878E-13</v>
      </c>
      <c r="AN75" s="247">
        <f>IFERROR(((+'Sim_Dm_MIP(IxI)'!AN75/'MIP(IxI)_TFEVP'!AN75)-1)*100,0)</f>
        <v>-1.9984014443252818E-13</v>
      </c>
      <c r="AO75" s="247">
        <f>IFERROR(((+'Sim_Dm_MIP(IxI)'!AO75/'MIP(IxI)_TFEVP'!AO75)-1)*100,0)</f>
        <v>-3.3306690738754696E-14</v>
      </c>
      <c r="AP75" s="247">
        <f>IFERROR(((+'Sim_Dm_MIP(IxI)'!AP75/'MIP(IxI)_TFEVP'!AP75)-1)*100,0)</f>
        <v>-3.3306690738754696E-14</v>
      </c>
      <c r="AQ75" s="247">
        <f>IFERROR(((+'Sim_Dm_MIP(IxI)'!AQ75/'MIP(IxI)_TFEVP'!AQ75)-1)*100,0)</f>
        <v>0</v>
      </c>
      <c r="AR75" s="247">
        <f>IFERROR(((+'Sim_Dm_MIP(IxI)'!AR75/'MIP(IxI)_TFEVP'!AR75)-1)*100,0)</f>
        <v>-5.5511151231257827E-14</v>
      </c>
      <c r="AS75" s="247">
        <f>IFERROR(((+'Sim_Dm_MIP(IxI)'!AS75/'MIP(IxI)_TFEVP'!AS75)-1)*100,0)</f>
        <v>1.3322676295501878E-13</v>
      </c>
      <c r="AT75" s="247">
        <f>IFERROR(((+'Sim_Dm_MIP(IxI)'!AT75/'MIP(IxI)_TFEVP'!AT75)-1)*100,0)</f>
        <v>-3.3306690738754696E-14</v>
      </c>
      <c r="AU75" s="247">
        <f>IFERROR(((+'Sim_Dm_MIP(IxI)'!AU75/'MIP(IxI)_TFEVP'!AU75)-1)*100,0)</f>
        <v>-6.6613381477509392E-14</v>
      </c>
      <c r="AV75" s="247">
        <f>IFERROR(((+'Sim_Dm_MIP(IxI)'!AV75/'MIP(IxI)_TFEVP'!AV75)-1)*100,0)</f>
        <v>-4.1078251911130792E-13</v>
      </c>
      <c r="AW75" s="247">
        <f>IFERROR(((+'Sim_Dm_MIP(IxI)'!AW75/'MIP(IxI)_TFEVP'!AW75)-1)*100,0)</f>
        <v>2.2204460492503131E-14</v>
      </c>
      <c r="AX75" s="247">
        <f>IFERROR(((+'Sim_Dm_MIP(IxI)'!AX75/'MIP(IxI)_TFEVP'!AX75)-1)*100,0)</f>
        <v>-2.7755575615628914E-13</v>
      </c>
      <c r="AY75" s="247">
        <f>IFERROR(((+'Sim_Dm_MIP(IxI)'!AY75/'MIP(IxI)_TFEVP'!AY75)-1)*100,0)</f>
        <v>-7.7715611723760958E-14</v>
      </c>
      <c r="AZ75" s="247">
        <f>IFERROR(((+'Sim_Dm_MIP(IxI)'!AZ75/'MIP(IxI)_TFEVP'!AZ75)-1)*100,0)</f>
        <v>4.4408920985006262E-14</v>
      </c>
      <c r="BA75" s="247">
        <f>IFERROR(((+'Sim_Dm_MIP(IxI)'!BA75/'MIP(IxI)_TFEVP'!BA75)-1)*100,0)</f>
        <v>0</v>
      </c>
      <c r="BB75" s="247">
        <f>IFERROR(((+'Sim_Dm_MIP(IxI)'!BB75/'MIP(IxI)_TFEVP'!BB75)-1)*100,0)</f>
        <v>3.1086244689504383E-13</v>
      </c>
      <c r="BC75" s="247">
        <f>IFERROR(((+'Sim_Dm_MIP(IxI)'!BC75/'MIP(IxI)_TFEVP'!BC75)-1)*100,0)</f>
        <v>-1.4432899320127035E-13</v>
      </c>
      <c r="BD75" s="247">
        <f>IFERROR(((+'Sim_Dm_MIP(IxI)'!BD75/'MIP(IxI)_TFEVP'!BD75)-1)*100,0)</f>
        <v>-1.7763568394002505E-13</v>
      </c>
      <c r="BE75" s="247">
        <f>IFERROR(((+'Sim_Dm_MIP(IxI)'!BE75/'MIP(IxI)_TFEVP'!BE75)-1)*100,0)</f>
        <v>3.7747582837255322E-13</v>
      </c>
      <c r="BF75" s="247">
        <f>IFERROR(((+'Sim_Dm_MIP(IxI)'!BF75/'MIP(IxI)_TFEVP'!BF75)-1)*100,0)</f>
        <v>-7.3274719625260332E-13</v>
      </c>
      <c r="BG75" s="247">
        <f>IFERROR(((+'Sim_Dm_MIP(IxI)'!BG75/'MIP(IxI)_TFEVP'!BG75)-1)*100,0)</f>
        <v>-1.3322676295501878E-13</v>
      </c>
      <c r="BH75" s="247">
        <f>IFERROR(((+'Sim_Dm_MIP(IxI)'!BH75/'MIP(IxI)_TFEVP'!BH75)-1)*100,0)</f>
        <v>4.4408920985006262E-14</v>
      </c>
      <c r="BI75" s="247">
        <f>IFERROR(((+'Sim_Dm_MIP(IxI)'!BI75/'MIP(IxI)_TFEVP'!BI75)-1)*100,0)</f>
        <v>1.9984014443252818E-13</v>
      </c>
      <c r="BJ75" s="247">
        <f>IFERROR(((+'Sim_Dm_MIP(IxI)'!BJ75/'MIP(IxI)_TFEVP'!BJ75)-1)*100,0)</f>
        <v>-3.3306690738754696E-14</v>
      </c>
      <c r="BK75" s="247">
        <f>IFERROR(((+'Sim_Dm_MIP(IxI)'!BK75/'MIP(IxI)_TFEVP'!BK75)-1)*100,0)</f>
        <v>-1.1102230246251565E-14</v>
      </c>
      <c r="BL75" s="247">
        <f>IFERROR(((+'Sim_Dm_MIP(IxI)'!BL75/'MIP(IxI)_TFEVP'!BL75)-1)*100,0)</f>
        <v>-1.3322676295501878E-13</v>
      </c>
      <c r="BM75" s="247">
        <f>IFERROR(((+'Sim_Dm_MIP(IxI)'!BM75/'MIP(IxI)_TFEVP'!BM75)-1)*100,0)</f>
        <v>1.9984014443252818E-13</v>
      </c>
      <c r="BN75" s="247">
        <f>IFERROR(((+'Sim_Dm_MIP(IxI)'!BN75/'MIP(IxI)_TFEVP'!BN75)-1)*100,0)</f>
        <v>-2.2204460492503131E-13</v>
      </c>
      <c r="BO75" s="247">
        <f>IFERROR(((+'Sim_Dm_MIP(IxI)'!BO75/'MIP(IxI)_TFEVP'!BO75)-1)*100,0)</f>
        <v>8.8817841970012523E-14</v>
      </c>
      <c r="BP75" s="247">
        <f>IFERROR(((+'Sim_Dm_MIP(IxI)'!BP75/'MIP(IxI)_TFEVP'!BP75)-1)*100,0)</f>
        <v>4.2188474935755949E-13</v>
      </c>
      <c r="BQ75" s="247">
        <f>IFERROR(((+'Sim_Dm_MIP(IxI)'!BQ75/'MIP(IxI)_TFEVP'!BQ75)-1)*100,0)</f>
        <v>-4.6629367034256575E-13</v>
      </c>
      <c r="BR75" s="247">
        <f>IFERROR(((+'Sim_Dm_MIP(IxI)'!BR75/'MIP(IxI)_TFEVP'!BR75)-1)*100,0)</f>
        <v>-2.4424906541753444E-13</v>
      </c>
      <c r="BS75" s="247">
        <f>IFERROR(((+'Sim_Dm_MIP(IxI)'!BS75/'MIP(IxI)_TFEVP'!BS75)-1)*100,0)</f>
        <v>3.9968028886505635E-13</v>
      </c>
      <c r="BT75" s="247">
        <f>IFERROR(((+'Sim_Dm_MIP(IxI)'!BT75/'MIP(IxI)_TFEVP'!BT75)-1)*100,0)</f>
        <v>-1.4432899320127035E-13</v>
      </c>
      <c r="BU75" s="247">
        <f>IFERROR(((+'Sim_Dm_MIP(IxI)'!BU75/'MIP(IxI)_TFEVP'!BU75)-1)*100,0)</f>
        <v>0</v>
      </c>
      <c r="BV75" s="247">
        <f>IFERROR(((+'Sim_Dm_MIP(IxI)'!BV75/'MIP(IxI)_TFEVP'!BV75)-1)*100,0)</f>
        <v>-4.2188474935755949E-13</v>
      </c>
      <c r="BW75" s="247">
        <f>IFERROR(((+'Sim_Dm_MIP(IxI)'!BW75/'MIP(IxI)_TFEVP'!BW75)-1)*100,0)</f>
        <v>0</v>
      </c>
      <c r="BX75" s="247">
        <f>IFERROR(((+'Sim_Dm_MIP(IxI)'!BX75/'MIP(IxI)_TFEVP'!BX75)-1)*100,0)</f>
        <v>2.2204460492503131E-13</v>
      </c>
      <c r="BY75" s="247">
        <f>IFERROR(((+'Sim_Dm_MIP(IxI)'!BY75/'MIP(IxI)_TFEVP'!BY75)-1)*100,0)</f>
        <v>0</v>
      </c>
      <c r="BZ75" s="247">
        <f>IFERROR(((+'Sim_Dm_MIP(IxI)'!BZ75/'MIP(IxI)_TFEVP'!BZ75)-1)*100,0)</f>
        <v>-4.5519144009631418E-13</v>
      </c>
      <c r="CA75" s="265">
        <f>IFERROR(((+'Sim_Dm_MIP(IxI)'!CA75/'MIP(IxI)_TFEVP'!CA75)-1)*100,0)</f>
        <v>0</v>
      </c>
      <c r="CB75" s="256">
        <f>IFERROR(((+'Sim_Dm_MIP(IxI)'!CB75/'MIP(IxI)_TFEVP'!CB75)-1)*100,0)</f>
        <v>-1.6653345369377348E-13</v>
      </c>
      <c r="CC75" s="246">
        <f>IFERROR(((+'Sim_Dm_MIP(IxI)'!CC75/'MIP(IxI)_TFEVP'!CC75)-1)*100,0)</f>
        <v>0</v>
      </c>
      <c r="CD75" s="247">
        <f>IFERROR(((+'Sim_Dm_MIP(IxI)'!CD75/'MIP(IxI)_TFEVP'!CD75)-1)*100,0)</f>
        <v>0</v>
      </c>
      <c r="CE75" s="247">
        <f>IFERROR(((+'Sim_Dm_MIP(IxI)'!CE75/'MIP(IxI)_TFEVP'!CE75)-1)*100,0)</f>
        <v>0</v>
      </c>
      <c r="CF75" s="247">
        <f>IFERROR(((+'Sim_Dm_MIP(IxI)'!CF75/'MIP(IxI)_TFEVP'!CF75)-1)*100,0)</f>
        <v>0</v>
      </c>
      <c r="CG75" s="247">
        <f>IFERROR(((+'Sim_Dm_MIP(IxI)'!CG75/'MIP(IxI)_TFEVP'!CG75)-1)*100,0)</f>
        <v>0</v>
      </c>
      <c r="CH75" s="248">
        <f>IFERROR(((+'Sim_Dm_MIP(IxI)'!CH75/'MIP(IxI)_TFEVP'!CH75)-1)*100,0)</f>
        <v>0</v>
      </c>
      <c r="CI75" s="279">
        <f>IFERROR(((+'Sim_Dm_MIP(IxI)'!CI75/'MIP(IxI)_TFEVP'!CI75)-1)*100,0)</f>
        <v>-1.5543122344752192E-13</v>
      </c>
    </row>
    <row r="76" spans="1:87" ht="19.5" x14ac:dyDescent="0.25">
      <c r="A76" s="30"/>
      <c r="B76" s="42" t="s">
        <v>67</v>
      </c>
      <c r="C76" s="43" t="s">
        <v>178</v>
      </c>
      <c r="D76" s="246">
        <f>IFERROR(((+'Sim_Dm_MIP(IxI)'!D76/'MIP(IxI)_TFEVP'!D76)-1)*100,0)</f>
        <v>4.4408920985006262E-14</v>
      </c>
      <c r="E76" s="247">
        <f>IFERROR(((+'Sim_Dm_MIP(IxI)'!E76/'MIP(IxI)_TFEVP'!E76)-1)*100,0)</f>
        <v>-1.9984014443252818E-13</v>
      </c>
      <c r="F76" s="247">
        <f>IFERROR(((+'Sim_Dm_MIP(IxI)'!F76/'MIP(IxI)_TFEVP'!F76)-1)*100,0)</f>
        <v>1.9984014443252818E-13</v>
      </c>
      <c r="G76" s="247">
        <f>IFERROR(((+'Sim_Dm_MIP(IxI)'!G76/'MIP(IxI)_TFEVP'!G76)-1)*100,0)</f>
        <v>3.1086244689504383E-13</v>
      </c>
      <c r="H76" s="247">
        <f>IFERROR(((+'Sim_Dm_MIP(IxI)'!H76/'MIP(IxI)_TFEVP'!H76)-1)*100,0)</f>
        <v>-1.6653345369377348E-13</v>
      </c>
      <c r="I76" s="247">
        <f>IFERROR(((+'Sim_Dm_MIP(IxI)'!I76/'MIP(IxI)_TFEVP'!I76)-1)*100,0)</f>
        <v>3.9968028886505635E-13</v>
      </c>
      <c r="J76" s="247">
        <f>IFERROR(((+'Sim_Dm_MIP(IxI)'!J76/'MIP(IxI)_TFEVP'!J76)-1)*100,0)</f>
        <v>-2.1094237467877974E-13</v>
      </c>
      <c r="K76" s="247">
        <f>IFERROR(((+'Sim_Dm_MIP(IxI)'!K76/'MIP(IxI)_TFEVP'!K76)-1)*100,0)</f>
        <v>2.2204460492503131E-13</v>
      </c>
      <c r="L76" s="247">
        <f>IFERROR(((+'Sim_Dm_MIP(IxI)'!L76/'MIP(IxI)_TFEVP'!L76)-1)*100,0)</f>
        <v>1.5543122344752192E-13</v>
      </c>
      <c r="M76" s="247">
        <f>IFERROR(((+'Sim_Dm_MIP(IxI)'!M76/'MIP(IxI)_TFEVP'!M76)-1)*100,0)</f>
        <v>8.8817841970012523E-14</v>
      </c>
      <c r="N76" s="247">
        <f>IFERROR(((+'Sim_Dm_MIP(IxI)'!N76/'MIP(IxI)_TFEVP'!N76)-1)*100,0)</f>
        <v>-7.7715611723760958E-14</v>
      </c>
      <c r="O76" s="247">
        <f>IFERROR(((+'Sim_Dm_MIP(IxI)'!O76/'MIP(IxI)_TFEVP'!O76)-1)*100,0)</f>
        <v>-1.1102230246251565E-13</v>
      </c>
      <c r="P76" s="247">
        <f>IFERROR(((+'Sim_Dm_MIP(IxI)'!P76/'MIP(IxI)_TFEVP'!P76)-1)*100,0)</f>
        <v>-2.55351295663786E-13</v>
      </c>
      <c r="Q76" s="247">
        <f>IFERROR(((+'Sim_Dm_MIP(IxI)'!Q76/'MIP(IxI)_TFEVP'!Q76)-1)*100,0)</f>
        <v>1.9984014443252818E-13</v>
      </c>
      <c r="R76" s="247">
        <f>IFERROR(((+'Sim_Dm_MIP(IxI)'!R76/'MIP(IxI)_TFEVP'!R76)-1)*100,0)</f>
        <v>2.2204460492503131E-14</v>
      </c>
      <c r="S76" s="247">
        <f>IFERROR(((+'Sim_Dm_MIP(IxI)'!S76/'MIP(IxI)_TFEVP'!S76)-1)*100,0)</f>
        <v>-5.3290705182007514E-13</v>
      </c>
      <c r="T76" s="247">
        <f>IFERROR(((+'Sim_Dm_MIP(IxI)'!T76/'MIP(IxI)_TFEVP'!T76)-1)*100,0)</f>
        <v>1.5543122344752192E-13</v>
      </c>
      <c r="U76" s="247">
        <f>IFERROR(((+'Sim_Dm_MIP(IxI)'!U76/'MIP(IxI)_TFEVP'!U76)-1)*100,0)</f>
        <v>-1.3322676295501878E-13</v>
      </c>
      <c r="V76" s="247">
        <f>IFERROR(((+'Sim_Dm_MIP(IxI)'!V76/'MIP(IxI)_TFEVP'!V76)-1)*100,0)</f>
        <v>2.2204460492503131E-13</v>
      </c>
      <c r="W76" s="247">
        <f>IFERROR(((+'Sim_Dm_MIP(IxI)'!W76/'MIP(IxI)_TFEVP'!W76)-1)*100,0)</f>
        <v>-9.9920072216264089E-14</v>
      </c>
      <c r="X76" s="247">
        <f>IFERROR(((+'Sim_Dm_MIP(IxI)'!X76/'MIP(IxI)_TFEVP'!X76)-1)*100,0)</f>
        <v>8.8817841970012523E-14</v>
      </c>
      <c r="Y76" s="247">
        <f>IFERROR(((+'Sim_Dm_MIP(IxI)'!Y76/'MIP(IxI)_TFEVP'!Y76)-1)*100,0)</f>
        <v>8.8817841970012523E-14</v>
      </c>
      <c r="Z76" s="247">
        <f>IFERROR(((+'Sim_Dm_MIP(IxI)'!Z76/'MIP(IxI)_TFEVP'!Z76)-1)*100,0)</f>
        <v>-1.7763568394002505E-13</v>
      </c>
      <c r="AA76" s="247">
        <f>IFERROR(((+'Sim_Dm_MIP(IxI)'!AA76/'MIP(IxI)_TFEVP'!AA76)-1)*100,0)</f>
        <v>1.9984014443252818E-13</v>
      </c>
      <c r="AB76" s="247">
        <f>IFERROR(((+'Sim_Dm_MIP(IxI)'!AB76/'MIP(IxI)_TFEVP'!AB76)-1)*100,0)</f>
        <v>6.6613381477509392E-14</v>
      </c>
      <c r="AC76" s="247">
        <f>IFERROR(((+'Sim_Dm_MIP(IxI)'!AC76/'MIP(IxI)_TFEVP'!AC76)-1)*100,0)</f>
        <v>4.6629367034256575E-13</v>
      </c>
      <c r="AD76" s="247">
        <f>IFERROR(((+'Sim_Dm_MIP(IxI)'!AD76/'MIP(IxI)_TFEVP'!AD76)-1)*100,0)</f>
        <v>8.8817841970012523E-14</v>
      </c>
      <c r="AE76" s="247">
        <f>IFERROR(((+'Sim_Dm_MIP(IxI)'!AE76/'MIP(IxI)_TFEVP'!AE76)-1)*100,0)</f>
        <v>-6.6613381477509392E-14</v>
      </c>
      <c r="AF76" s="247">
        <f>IFERROR(((+'Sim_Dm_MIP(IxI)'!AF76/'MIP(IxI)_TFEVP'!AF76)-1)*100,0)</f>
        <v>-4.4408920985006262E-13</v>
      </c>
      <c r="AG76" s="247">
        <f>IFERROR(((+'Sim_Dm_MIP(IxI)'!AG76/'MIP(IxI)_TFEVP'!AG76)-1)*100,0)</f>
        <v>1.7763568394002505E-13</v>
      </c>
      <c r="AH76" s="247">
        <f>IFERROR(((+'Sim_Dm_MIP(IxI)'!AH76/'MIP(IxI)_TFEVP'!AH76)-1)*100,0)</f>
        <v>4.6629367034256575E-13</v>
      </c>
      <c r="AI76" s="247">
        <f>IFERROR(((+'Sim_Dm_MIP(IxI)'!AI76/'MIP(IxI)_TFEVP'!AI76)-1)*100,0)</f>
        <v>1.1102230246251565E-13</v>
      </c>
      <c r="AJ76" s="247">
        <f>IFERROR(((+'Sim_Dm_MIP(IxI)'!AJ76/'MIP(IxI)_TFEVP'!AJ76)-1)*100,0)</f>
        <v>0</v>
      </c>
      <c r="AK76" s="247">
        <f>IFERROR(((+'Sim_Dm_MIP(IxI)'!AK76/'MIP(IxI)_TFEVP'!AK76)-1)*100,0)</f>
        <v>1.7763568394002505E-13</v>
      </c>
      <c r="AL76" s="247">
        <f>IFERROR(((+'Sim_Dm_MIP(IxI)'!AL76/'MIP(IxI)_TFEVP'!AL76)-1)*100,0)</f>
        <v>-6.6613381477509392E-14</v>
      </c>
      <c r="AM76" s="247">
        <f>IFERROR(((+'Sim_Dm_MIP(IxI)'!AM76/'MIP(IxI)_TFEVP'!AM76)-1)*100,0)</f>
        <v>1.3322676295501878E-13</v>
      </c>
      <c r="AN76" s="247">
        <f>IFERROR(((+'Sim_Dm_MIP(IxI)'!AN76/'MIP(IxI)_TFEVP'!AN76)-1)*100,0)</f>
        <v>-2.4424906541753444E-13</v>
      </c>
      <c r="AO76" s="247">
        <f>IFERROR(((+'Sim_Dm_MIP(IxI)'!AO76/'MIP(IxI)_TFEVP'!AO76)-1)*100,0)</f>
        <v>-1.1102230246251565E-14</v>
      </c>
      <c r="AP76" s="247">
        <f>IFERROR(((+'Sim_Dm_MIP(IxI)'!AP76/'MIP(IxI)_TFEVP'!AP76)-1)*100,0)</f>
        <v>-2.55351295663786E-13</v>
      </c>
      <c r="AQ76" s="247">
        <f>IFERROR(((+'Sim_Dm_MIP(IxI)'!AQ76/'MIP(IxI)_TFEVP'!AQ76)-1)*100,0)</f>
        <v>-1.1102230246251565E-14</v>
      </c>
      <c r="AR76" s="247">
        <f>IFERROR(((+'Sim_Dm_MIP(IxI)'!AR76/'MIP(IxI)_TFEVP'!AR76)-1)*100,0)</f>
        <v>-1.2212453270876722E-13</v>
      </c>
      <c r="AS76" s="247">
        <f>IFERROR(((+'Sim_Dm_MIP(IxI)'!AS76/'MIP(IxI)_TFEVP'!AS76)-1)*100,0)</f>
        <v>-3.3306690738754696E-14</v>
      </c>
      <c r="AT76" s="247">
        <f>IFERROR(((+'Sim_Dm_MIP(IxI)'!AT76/'MIP(IxI)_TFEVP'!AT76)-1)*100,0)</f>
        <v>-2.886579864025407E-13</v>
      </c>
      <c r="AU76" s="247">
        <f>IFERROR(((+'Sim_Dm_MIP(IxI)'!AU76/'MIP(IxI)_TFEVP'!AU76)-1)*100,0)</f>
        <v>-1.5543122344752192E-13</v>
      </c>
      <c r="AV76" s="247">
        <f>IFERROR(((+'Sim_Dm_MIP(IxI)'!AV76/'MIP(IxI)_TFEVP'!AV76)-1)*100,0)</f>
        <v>-2.2204460492503131E-13</v>
      </c>
      <c r="AW76" s="247">
        <f>IFERROR(((+'Sim_Dm_MIP(IxI)'!AW76/'MIP(IxI)_TFEVP'!AW76)-1)*100,0)</f>
        <v>-3.8857805861880479E-13</v>
      </c>
      <c r="AX76" s="247">
        <f>IFERROR(((+'Sim_Dm_MIP(IxI)'!AX76/'MIP(IxI)_TFEVP'!AX76)-1)*100,0)</f>
        <v>-1.2212453270876722E-13</v>
      </c>
      <c r="AY76" s="247">
        <f>IFERROR(((+'Sim_Dm_MIP(IxI)'!AY76/'MIP(IxI)_TFEVP'!AY76)-1)*100,0)</f>
        <v>8.8817841970012523E-14</v>
      </c>
      <c r="AZ76" s="247">
        <f>IFERROR(((+'Sim_Dm_MIP(IxI)'!AZ76/'MIP(IxI)_TFEVP'!AZ76)-1)*100,0)</f>
        <v>6.6613381477509392E-14</v>
      </c>
      <c r="BA76" s="247">
        <f>IFERROR(((+'Sim_Dm_MIP(IxI)'!BA76/'MIP(IxI)_TFEVP'!BA76)-1)*100,0)</f>
        <v>3.9968028886505635E-13</v>
      </c>
      <c r="BB76" s="247">
        <f>IFERROR(((+'Sim_Dm_MIP(IxI)'!BB76/'MIP(IxI)_TFEVP'!BB76)-1)*100,0)</f>
        <v>2.2204460492503131E-13</v>
      </c>
      <c r="BC76" s="247">
        <f>IFERROR(((+'Sim_Dm_MIP(IxI)'!BC76/'MIP(IxI)_TFEVP'!BC76)-1)*100,0)</f>
        <v>-4.1078251911130792E-13</v>
      </c>
      <c r="BD76" s="247">
        <f>IFERROR(((+'Sim_Dm_MIP(IxI)'!BD76/'MIP(IxI)_TFEVP'!BD76)-1)*100,0)</f>
        <v>0</v>
      </c>
      <c r="BE76" s="247">
        <f>IFERROR(((+'Sim_Dm_MIP(IxI)'!BE76/'MIP(IxI)_TFEVP'!BE76)-1)*100,0)</f>
        <v>3.5527136788005009E-13</v>
      </c>
      <c r="BF76" s="247">
        <f>IFERROR(((+'Sim_Dm_MIP(IxI)'!BF76/'MIP(IxI)_TFEVP'!BF76)-1)*100,0)</f>
        <v>3.7747582837255322E-13</v>
      </c>
      <c r="BG76" s="247">
        <f>IFERROR(((+'Sim_Dm_MIP(IxI)'!BG76/'MIP(IxI)_TFEVP'!BG76)-1)*100,0)</f>
        <v>1.9984014443252818E-13</v>
      </c>
      <c r="BH76" s="247">
        <f>IFERROR(((+'Sim_Dm_MIP(IxI)'!BH76/'MIP(IxI)_TFEVP'!BH76)-1)*100,0)</f>
        <v>-2.2204460492503131E-14</v>
      </c>
      <c r="BI76" s="247">
        <f>IFERROR(((+'Sim_Dm_MIP(IxI)'!BI76/'MIP(IxI)_TFEVP'!BI76)-1)*100,0)</f>
        <v>4.8849813083506888E-13</v>
      </c>
      <c r="BJ76" s="247">
        <f>IFERROR(((+'Sim_Dm_MIP(IxI)'!BJ76/'MIP(IxI)_TFEVP'!BJ76)-1)*100,0)</f>
        <v>-4.2188474935755949E-13</v>
      </c>
      <c r="BK76" s="247">
        <f>IFERROR(((+'Sim_Dm_MIP(IxI)'!BK76/'MIP(IxI)_TFEVP'!BK76)-1)*100,0)</f>
        <v>4.4408920985006262E-14</v>
      </c>
      <c r="BL76" s="247">
        <f>IFERROR(((+'Sim_Dm_MIP(IxI)'!BL76/'MIP(IxI)_TFEVP'!BL76)-1)*100,0)</f>
        <v>0</v>
      </c>
      <c r="BM76" s="247">
        <f>IFERROR(((+'Sim_Dm_MIP(IxI)'!BM76/'MIP(IxI)_TFEVP'!BM76)-1)*100,0)</f>
        <v>-1.1102230246251565E-13</v>
      </c>
      <c r="BN76" s="247">
        <f>IFERROR(((+'Sim_Dm_MIP(IxI)'!BN76/'MIP(IxI)_TFEVP'!BN76)-1)*100,0)</f>
        <v>8.8817841970012523E-14</v>
      </c>
      <c r="BO76" s="247">
        <f>IFERROR(((+'Sim_Dm_MIP(IxI)'!BO76/'MIP(IxI)_TFEVP'!BO76)-1)*100,0)</f>
        <v>-2.2204460492503131E-14</v>
      </c>
      <c r="BP76" s="247">
        <f>IFERROR(((+'Sim_Dm_MIP(IxI)'!BP76/'MIP(IxI)_TFEVP'!BP76)-1)*100,0)</f>
        <v>-4.4408920985006262E-14</v>
      </c>
      <c r="BQ76" s="247">
        <f>IFERROR(((+'Sim_Dm_MIP(IxI)'!BQ76/'MIP(IxI)_TFEVP'!BQ76)-1)*100,0)</f>
        <v>-2.7755575615628914E-13</v>
      </c>
      <c r="BR76" s="247">
        <f>IFERROR(((+'Sim_Dm_MIP(IxI)'!BR76/'MIP(IxI)_TFEVP'!BR76)-1)*100,0)</f>
        <v>-2.2204460492503131E-13</v>
      </c>
      <c r="BS76" s="247">
        <f>IFERROR(((+'Sim_Dm_MIP(IxI)'!BS76/'MIP(IxI)_TFEVP'!BS76)-1)*100,0)</f>
        <v>3.5527136788005009E-13</v>
      </c>
      <c r="BT76" s="247">
        <f>IFERROR(((+'Sim_Dm_MIP(IxI)'!BT76/'MIP(IxI)_TFEVP'!BT76)-1)*100,0)</f>
        <v>-8.8817841970012523E-14</v>
      </c>
      <c r="BU76" s="247">
        <f>IFERROR(((+'Sim_Dm_MIP(IxI)'!BU76/'MIP(IxI)_TFEVP'!BU76)-1)*100,0)</f>
        <v>4.4408920985006262E-13</v>
      </c>
      <c r="BV76" s="247">
        <f>IFERROR(((+'Sim_Dm_MIP(IxI)'!BV76/'MIP(IxI)_TFEVP'!BV76)-1)*100,0)</f>
        <v>3.5527136788005009E-13</v>
      </c>
      <c r="BW76" s="247">
        <f>IFERROR(((+'Sim_Dm_MIP(IxI)'!BW76/'MIP(IxI)_TFEVP'!BW76)-1)*100,0)</f>
        <v>1.7763568394002505E-13</v>
      </c>
      <c r="BX76" s="247">
        <f>IFERROR(((+'Sim_Dm_MIP(IxI)'!BX76/'MIP(IxI)_TFEVP'!BX76)-1)*100,0)</f>
        <v>5.3290705182007514E-13</v>
      </c>
      <c r="BY76" s="247">
        <f>IFERROR(((+'Sim_Dm_MIP(IxI)'!BY76/'MIP(IxI)_TFEVP'!BY76)-1)*100,0)</f>
        <v>8.8817841970012523E-14</v>
      </c>
      <c r="BZ76" s="247">
        <f>IFERROR(((+'Sim_Dm_MIP(IxI)'!BZ76/'MIP(IxI)_TFEVP'!BZ76)-1)*100,0)</f>
        <v>-2.2204460492503131E-13</v>
      </c>
      <c r="CA76" s="265">
        <f>IFERROR(((+'Sim_Dm_MIP(IxI)'!CA76/'MIP(IxI)_TFEVP'!CA76)-1)*100,0)</f>
        <v>0</v>
      </c>
      <c r="CB76" s="256">
        <f>IFERROR(((+'Sim_Dm_MIP(IxI)'!CB76/'MIP(IxI)_TFEVP'!CB76)-1)*100,0)</f>
        <v>4.4408920985006262E-14</v>
      </c>
      <c r="CC76" s="246">
        <f>IFERROR(((+'Sim_Dm_MIP(IxI)'!CC76/'MIP(IxI)_TFEVP'!CC76)-1)*100,0)</f>
        <v>0</v>
      </c>
      <c r="CD76" s="247">
        <f>IFERROR(((+'Sim_Dm_MIP(IxI)'!CD76/'MIP(IxI)_TFEVP'!CD76)-1)*100,0)</f>
        <v>0</v>
      </c>
      <c r="CE76" s="247">
        <f>IFERROR(((+'Sim_Dm_MIP(IxI)'!CE76/'MIP(IxI)_TFEVP'!CE76)-1)*100,0)</f>
        <v>0</v>
      </c>
      <c r="CF76" s="247">
        <f>IFERROR(((+'Sim_Dm_MIP(IxI)'!CF76/'MIP(IxI)_TFEVP'!CF76)-1)*100,0)</f>
        <v>0</v>
      </c>
      <c r="CG76" s="247">
        <f>IFERROR(((+'Sim_Dm_MIP(IxI)'!CG76/'MIP(IxI)_TFEVP'!CG76)-1)*100,0)</f>
        <v>0</v>
      </c>
      <c r="CH76" s="248">
        <f>IFERROR(((+'Sim_Dm_MIP(IxI)'!CH76/'MIP(IxI)_TFEVP'!CH76)-1)*100,0)</f>
        <v>0</v>
      </c>
      <c r="CI76" s="279">
        <f>IFERROR(((+'Sim_Dm_MIP(IxI)'!CI76/'MIP(IxI)_TFEVP'!CI76)-1)*100,0)</f>
        <v>2.2204460492503131E-14</v>
      </c>
    </row>
    <row r="77" spans="1:87" ht="19.5" x14ac:dyDescent="0.25">
      <c r="A77" s="30"/>
      <c r="B77" s="42" t="s">
        <v>68</v>
      </c>
      <c r="C77" s="43" t="s">
        <v>179</v>
      </c>
      <c r="D77" s="246">
        <f>IFERROR(((+'Sim_Dm_MIP(IxI)'!D77/'MIP(IxI)_TFEVP'!D77)-1)*100,0)</f>
        <v>-2.55351295663786E-13</v>
      </c>
      <c r="E77" s="247">
        <f>IFERROR(((+'Sim_Dm_MIP(IxI)'!E77/'MIP(IxI)_TFEVP'!E77)-1)*100,0)</f>
        <v>-1.7763568394002505E-13</v>
      </c>
      <c r="F77" s="247">
        <f>IFERROR(((+'Sim_Dm_MIP(IxI)'!F77/'MIP(IxI)_TFEVP'!F77)-1)*100,0)</f>
        <v>6.6613381477509392E-14</v>
      </c>
      <c r="G77" s="247">
        <f>IFERROR(((+'Sim_Dm_MIP(IxI)'!G77/'MIP(IxI)_TFEVP'!G77)-1)*100,0)</f>
        <v>5.1070259132757201E-13</v>
      </c>
      <c r="H77" s="247">
        <f>IFERROR(((+'Sim_Dm_MIP(IxI)'!H77/'MIP(IxI)_TFEVP'!H77)-1)*100,0)</f>
        <v>-3.8857805861880479E-13</v>
      </c>
      <c r="I77" s="247">
        <f>IFERROR(((+'Sim_Dm_MIP(IxI)'!I77/'MIP(IxI)_TFEVP'!I77)-1)*100,0)</f>
        <v>1.9984014443252818E-13</v>
      </c>
      <c r="J77" s="247">
        <f>IFERROR(((+'Sim_Dm_MIP(IxI)'!J77/'MIP(IxI)_TFEVP'!J77)-1)*100,0)</f>
        <v>-7.7715611723760958E-14</v>
      </c>
      <c r="K77" s="247">
        <f>IFERROR(((+'Sim_Dm_MIP(IxI)'!K77/'MIP(IxI)_TFEVP'!K77)-1)*100,0)</f>
        <v>-1.7763568394002505E-13</v>
      </c>
      <c r="L77" s="247">
        <f>IFERROR(((+'Sim_Dm_MIP(IxI)'!L77/'MIP(IxI)_TFEVP'!L77)-1)*100,0)</f>
        <v>-9.9920072216264089E-14</v>
      </c>
      <c r="M77" s="247">
        <f>IFERROR(((+'Sim_Dm_MIP(IxI)'!M77/'MIP(IxI)_TFEVP'!M77)-1)*100,0)</f>
        <v>-2.7755575615628914E-13</v>
      </c>
      <c r="N77" s="247">
        <f>IFERROR(((+'Sim_Dm_MIP(IxI)'!N77/'MIP(IxI)_TFEVP'!N77)-1)*100,0)</f>
        <v>-2.2204460492503131E-14</v>
      </c>
      <c r="O77" s="247">
        <f>IFERROR(((+'Sim_Dm_MIP(IxI)'!O77/'MIP(IxI)_TFEVP'!O77)-1)*100,0)</f>
        <v>4.2188474935755949E-13</v>
      </c>
      <c r="P77" s="247">
        <f>IFERROR(((+'Sim_Dm_MIP(IxI)'!P77/'MIP(IxI)_TFEVP'!P77)-1)*100,0)</f>
        <v>2.4424906541753444E-13</v>
      </c>
      <c r="Q77" s="247">
        <f>IFERROR(((+'Sim_Dm_MIP(IxI)'!Q77/'MIP(IxI)_TFEVP'!Q77)-1)*100,0)</f>
        <v>2.4424906541753444E-13</v>
      </c>
      <c r="R77" s="247">
        <f>IFERROR(((+'Sim_Dm_MIP(IxI)'!R77/'MIP(IxI)_TFEVP'!R77)-1)*100,0)</f>
        <v>-2.1094237467877974E-13</v>
      </c>
      <c r="S77" s="247">
        <f>IFERROR(((+'Sim_Dm_MIP(IxI)'!S77/'MIP(IxI)_TFEVP'!S77)-1)*100,0)</f>
        <v>-2.2204460492503131E-14</v>
      </c>
      <c r="T77" s="247">
        <f>IFERROR(((+'Sim_Dm_MIP(IxI)'!T77/'MIP(IxI)_TFEVP'!T77)-1)*100,0)</f>
        <v>1.3322676295501878E-13</v>
      </c>
      <c r="U77" s="247">
        <f>IFERROR(((+'Sim_Dm_MIP(IxI)'!U77/'MIP(IxI)_TFEVP'!U77)-1)*100,0)</f>
        <v>1.5543122344752192E-13</v>
      </c>
      <c r="V77" s="247">
        <f>IFERROR(((+'Sim_Dm_MIP(IxI)'!V77/'MIP(IxI)_TFEVP'!V77)-1)*100,0)</f>
        <v>3.1086244689504383E-13</v>
      </c>
      <c r="W77" s="247">
        <f>IFERROR(((+'Sim_Dm_MIP(IxI)'!W77/'MIP(IxI)_TFEVP'!W77)-1)*100,0)</f>
        <v>4.4408920985006262E-14</v>
      </c>
      <c r="X77" s="247">
        <f>IFERROR(((+'Sim_Dm_MIP(IxI)'!X77/'MIP(IxI)_TFEVP'!X77)-1)*100,0)</f>
        <v>1.5543122344752192E-13</v>
      </c>
      <c r="Y77" s="247">
        <f>IFERROR(((+'Sim_Dm_MIP(IxI)'!Y77/'MIP(IxI)_TFEVP'!Y77)-1)*100,0)</f>
        <v>3.7747582837255322E-13</v>
      </c>
      <c r="Z77" s="247">
        <f>IFERROR(((+'Sim_Dm_MIP(IxI)'!Z77/'MIP(IxI)_TFEVP'!Z77)-1)*100,0)</f>
        <v>5.3290705182007514E-13</v>
      </c>
      <c r="AA77" s="247">
        <f>IFERROR(((+'Sim_Dm_MIP(IxI)'!AA77/'MIP(IxI)_TFEVP'!AA77)-1)*100,0)</f>
        <v>4.4408920985006262E-14</v>
      </c>
      <c r="AB77" s="247">
        <f>IFERROR(((+'Sim_Dm_MIP(IxI)'!AB77/'MIP(IxI)_TFEVP'!AB77)-1)*100,0)</f>
        <v>6.4392935428259079E-13</v>
      </c>
      <c r="AC77" s="247">
        <f>IFERROR(((+'Sim_Dm_MIP(IxI)'!AC77/'MIP(IxI)_TFEVP'!AC77)-1)*100,0)</f>
        <v>6.2172489379008766E-13</v>
      </c>
      <c r="AD77" s="247">
        <f>IFERROR(((+'Sim_Dm_MIP(IxI)'!AD77/'MIP(IxI)_TFEVP'!AD77)-1)*100,0)</f>
        <v>6.6613381477509392E-14</v>
      </c>
      <c r="AE77" s="247">
        <f>IFERROR(((+'Sim_Dm_MIP(IxI)'!AE77/'MIP(IxI)_TFEVP'!AE77)-1)*100,0)</f>
        <v>0</v>
      </c>
      <c r="AF77" s="247">
        <f>IFERROR(((+'Sim_Dm_MIP(IxI)'!AF77/'MIP(IxI)_TFEVP'!AF77)-1)*100,0)</f>
        <v>-4.4408920985006262E-13</v>
      </c>
      <c r="AG77" s="247">
        <f>IFERROR(((+'Sim_Dm_MIP(IxI)'!AG77/'MIP(IxI)_TFEVP'!AG77)-1)*100,0)</f>
        <v>7.1054273576010019E-13</v>
      </c>
      <c r="AH77" s="247">
        <f>IFERROR(((+'Sim_Dm_MIP(IxI)'!AH77/'MIP(IxI)_TFEVP'!AH77)-1)*100,0)</f>
        <v>6.6613381477509392E-14</v>
      </c>
      <c r="AI77" s="247">
        <f>IFERROR(((+'Sim_Dm_MIP(IxI)'!AI77/'MIP(IxI)_TFEVP'!AI77)-1)*100,0)</f>
        <v>-4.4408920985006262E-14</v>
      </c>
      <c r="AJ77" s="247">
        <f>IFERROR(((+'Sim_Dm_MIP(IxI)'!AJ77/'MIP(IxI)_TFEVP'!AJ77)-1)*100,0)</f>
        <v>0</v>
      </c>
      <c r="AK77" s="247">
        <f>IFERROR(((+'Sim_Dm_MIP(IxI)'!AK77/'MIP(IxI)_TFEVP'!AK77)-1)*100,0)</f>
        <v>-1.7763568394002505E-13</v>
      </c>
      <c r="AL77" s="247">
        <f>IFERROR(((+'Sim_Dm_MIP(IxI)'!AL77/'MIP(IxI)_TFEVP'!AL77)-1)*100,0)</f>
        <v>1.1102230246251565E-13</v>
      </c>
      <c r="AM77" s="247">
        <f>IFERROR(((+'Sim_Dm_MIP(IxI)'!AM77/'MIP(IxI)_TFEVP'!AM77)-1)*100,0)</f>
        <v>1.5543122344752192E-13</v>
      </c>
      <c r="AN77" s="247">
        <f>IFERROR(((+'Sim_Dm_MIP(IxI)'!AN77/'MIP(IxI)_TFEVP'!AN77)-1)*100,0)</f>
        <v>-5.8841820305133297E-13</v>
      </c>
      <c r="AO77" s="247">
        <f>IFERROR(((+'Sim_Dm_MIP(IxI)'!AO77/'MIP(IxI)_TFEVP'!AO77)-1)*100,0)</f>
        <v>-4.4408920985006262E-14</v>
      </c>
      <c r="AP77" s="247">
        <f>IFERROR(((+'Sim_Dm_MIP(IxI)'!AP77/'MIP(IxI)_TFEVP'!AP77)-1)*100,0)</f>
        <v>1.5543122344752192E-13</v>
      </c>
      <c r="AQ77" s="247">
        <f>IFERROR(((+'Sim_Dm_MIP(IxI)'!AQ77/'MIP(IxI)_TFEVP'!AQ77)-1)*100,0)</f>
        <v>-8.8817841970012523E-14</v>
      </c>
      <c r="AR77" s="247">
        <f>IFERROR(((+'Sim_Dm_MIP(IxI)'!AR77/'MIP(IxI)_TFEVP'!AR77)-1)*100,0)</f>
        <v>1.3322676295501878E-13</v>
      </c>
      <c r="AS77" s="247">
        <f>IFERROR(((+'Sim_Dm_MIP(IxI)'!AS77/'MIP(IxI)_TFEVP'!AS77)-1)*100,0)</f>
        <v>1.5543122344752192E-13</v>
      </c>
      <c r="AT77" s="247">
        <f>IFERROR(((+'Sim_Dm_MIP(IxI)'!AT77/'MIP(IxI)_TFEVP'!AT77)-1)*100,0)</f>
        <v>-2.9976021664879227E-13</v>
      </c>
      <c r="AU77" s="247">
        <f>IFERROR(((+'Sim_Dm_MIP(IxI)'!AU77/'MIP(IxI)_TFEVP'!AU77)-1)*100,0)</f>
        <v>-2.55351295663786E-13</v>
      </c>
      <c r="AV77" s="247">
        <f>IFERROR(((+'Sim_Dm_MIP(IxI)'!AV77/'MIP(IxI)_TFEVP'!AV77)-1)*100,0)</f>
        <v>-4.4408920985006262E-13</v>
      </c>
      <c r="AW77" s="247">
        <f>IFERROR(((+'Sim_Dm_MIP(IxI)'!AW77/'MIP(IxI)_TFEVP'!AW77)-1)*100,0)</f>
        <v>-6.3282712403633923E-13</v>
      </c>
      <c r="AX77" s="247">
        <f>IFERROR(((+'Sim_Dm_MIP(IxI)'!AX77/'MIP(IxI)_TFEVP'!AX77)-1)*100,0)</f>
        <v>-1.1102230246251565E-14</v>
      </c>
      <c r="AY77" s="247">
        <f>IFERROR(((+'Sim_Dm_MIP(IxI)'!AY77/'MIP(IxI)_TFEVP'!AY77)-1)*100,0)</f>
        <v>1.9984014443252818E-13</v>
      </c>
      <c r="AZ77" s="247">
        <f>IFERROR(((+'Sim_Dm_MIP(IxI)'!AZ77/'MIP(IxI)_TFEVP'!AZ77)-1)*100,0)</f>
        <v>-1.3322676295501878E-13</v>
      </c>
      <c r="BA77" s="247">
        <f>IFERROR(((+'Sim_Dm_MIP(IxI)'!BA77/'MIP(IxI)_TFEVP'!BA77)-1)*100,0)</f>
        <v>3.1086244689504383E-13</v>
      </c>
      <c r="BB77" s="247">
        <f>IFERROR(((+'Sim_Dm_MIP(IxI)'!BB77/'MIP(IxI)_TFEVP'!BB77)-1)*100,0)</f>
        <v>4.8849813083506888E-13</v>
      </c>
      <c r="BC77" s="247">
        <f>IFERROR(((+'Sim_Dm_MIP(IxI)'!BC77/'MIP(IxI)_TFEVP'!BC77)-1)*100,0)</f>
        <v>1.1102230246251565E-13</v>
      </c>
      <c r="BD77" s="247">
        <f>IFERROR(((+'Sim_Dm_MIP(IxI)'!BD77/'MIP(IxI)_TFEVP'!BD77)-1)*100,0)</f>
        <v>1.5543122344752192E-13</v>
      </c>
      <c r="BE77" s="247">
        <f>IFERROR(((+'Sim_Dm_MIP(IxI)'!BE77/'MIP(IxI)_TFEVP'!BE77)-1)*100,0)</f>
        <v>5.3290705182007514E-13</v>
      </c>
      <c r="BF77" s="247">
        <f>IFERROR(((+'Sim_Dm_MIP(IxI)'!BF77/'MIP(IxI)_TFEVP'!BF77)-1)*100,0)</f>
        <v>8.8817841970012523E-14</v>
      </c>
      <c r="BG77" s="247">
        <f>IFERROR(((+'Sim_Dm_MIP(IxI)'!BG77/'MIP(IxI)_TFEVP'!BG77)-1)*100,0)</f>
        <v>1.7763568394002505E-13</v>
      </c>
      <c r="BH77" s="247">
        <f>IFERROR(((+'Sim_Dm_MIP(IxI)'!BH77/'MIP(IxI)_TFEVP'!BH77)-1)*100,0)</f>
        <v>2.4424906541753444E-13</v>
      </c>
      <c r="BI77" s="247">
        <f>IFERROR(((+'Sim_Dm_MIP(IxI)'!BI77/'MIP(IxI)_TFEVP'!BI77)-1)*100,0)</f>
        <v>1.7763568394002505E-13</v>
      </c>
      <c r="BJ77" s="247">
        <f>IFERROR(((+'Sim_Dm_MIP(IxI)'!BJ77/'MIP(IxI)_TFEVP'!BJ77)-1)*100,0)</f>
        <v>-4.3298697960381105E-13</v>
      </c>
      <c r="BK77" s="247">
        <f>IFERROR(((+'Sim_Dm_MIP(IxI)'!BK77/'MIP(IxI)_TFEVP'!BK77)-1)*100,0)</f>
        <v>0</v>
      </c>
      <c r="BL77" s="247">
        <f>IFERROR(((+'Sim_Dm_MIP(IxI)'!BL77/'MIP(IxI)_TFEVP'!BL77)-1)*100,0)</f>
        <v>-3.8857805861880479E-13</v>
      </c>
      <c r="BM77" s="247">
        <f>IFERROR(((+'Sim_Dm_MIP(IxI)'!BM77/'MIP(IxI)_TFEVP'!BM77)-1)*100,0)</f>
        <v>3.3306690738754696E-13</v>
      </c>
      <c r="BN77" s="247">
        <f>IFERROR(((+'Sim_Dm_MIP(IxI)'!BN77/'MIP(IxI)_TFEVP'!BN77)-1)*100,0)</f>
        <v>-1.3322676295501878E-13</v>
      </c>
      <c r="BO77" s="247">
        <f>IFERROR(((+'Sim_Dm_MIP(IxI)'!BO77/'MIP(IxI)_TFEVP'!BO77)-1)*100,0)</f>
        <v>4.2188474935755949E-13</v>
      </c>
      <c r="BP77" s="247">
        <f>IFERROR(((+'Sim_Dm_MIP(IxI)'!BP77/'MIP(IxI)_TFEVP'!BP77)-1)*100,0)</f>
        <v>3.1086244689504383E-13</v>
      </c>
      <c r="BQ77" s="247">
        <f>IFERROR(((+'Sim_Dm_MIP(IxI)'!BQ77/'MIP(IxI)_TFEVP'!BQ77)-1)*100,0)</f>
        <v>2.2204460492503131E-13</v>
      </c>
      <c r="BR77" s="247">
        <f>IFERROR(((+'Sim_Dm_MIP(IxI)'!BR77/'MIP(IxI)_TFEVP'!BR77)-1)*100,0)</f>
        <v>1.1102230246251565E-13</v>
      </c>
      <c r="BS77" s="247">
        <f>IFERROR(((+'Sim_Dm_MIP(IxI)'!BS77/'MIP(IxI)_TFEVP'!BS77)-1)*100,0)</f>
        <v>3.9968028886505635E-13</v>
      </c>
      <c r="BT77" s="247">
        <f>IFERROR(((+'Sim_Dm_MIP(IxI)'!BT77/'MIP(IxI)_TFEVP'!BT77)-1)*100,0)</f>
        <v>-3.4416913763379853E-13</v>
      </c>
      <c r="BU77" s="247">
        <f>IFERROR(((+'Sim_Dm_MIP(IxI)'!BU77/'MIP(IxI)_TFEVP'!BU77)-1)*100,0)</f>
        <v>8.8817841970012523E-14</v>
      </c>
      <c r="BV77" s="247">
        <f>IFERROR(((+'Sim_Dm_MIP(IxI)'!BV77/'MIP(IxI)_TFEVP'!BV77)-1)*100,0)</f>
        <v>4.4408920985006262E-13</v>
      </c>
      <c r="BW77" s="247">
        <f>IFERROR(((+'Sim_Dm_MIP(IxI)'!BW77/'MIP(IxI)_TFEVP'!BW77)-1)*100,0)</f>
        <v>-1.5543122344752192E-13</v>
      </c>
      <c r="BX77" s="247">
        <f>IFERROR(((+'Sim_Dm_MIP(IxI)'!BX77/'MIP(IxI)_TFEVP'!BX77)-1)*100,0)</f>
        <v>-7.7715611723760958E-14</v>
      </c>
      <c r="BY77" s="247">
        <f>IFERROR(((+'Sim_Dm_MIP(IxI)'!BY77/'MIP(IxI)_TFEVP'!BY77)-1)*100,0)</f>
        <v>1.5543122344752192E-13</v>
      </c>
      <c r="BZ77" s="247">
        <f>IFERROR(((+'Sim_Dm_MIP(IxI)'!BZ77/'MIP(IxI)_TFEVP'!BZ77)-1)*100,0)</f>
        <v>-1.6653345369377348E-13</v>
      </c>
      <c r="CA77" s="265">
        <f>IFERROR(((+'Sim_Dm_MIP(IxI)'!CA77/'MIP(IxI)_TFEVP'!CA77)-1)*100,0)</f>
        <v>0</v>
      </c>
      <c r="CB77" s="256">
        <f>IFERROR(((+'Sim_Dm_MIP(IxI)'!CB77/'MIP(IxI)_TFEVP'!CB77)-1)*100,0)</f>
        <v>-2.886579864025407E-13</v>
      </c>
      <c r="CC77" s="246">
        <f>IFERROR(((+'Sim_Dm_MIP(IxI)'!CC77/'MIP(IxI)_TFEVP'!CC77)-1)*100,0)</f>
        <v>0</v>
      </c>
      <c r="CD77" s="247">
        <f>IFERROR(((+'Sim_Dm_MIP(IxI)'!CD77/'MIP(IxI)_TFEVP'!CD77)-1)*100,0)</f>
        <v>0</v>
      </c>
      <c r="CE77" s="247">
        <f>IFERROR(((+'Sim_Dm_MIP(IxI)'!CE77/'MIP(IxI)_TFEVP'!CE77)-1)*100,0)</f>
        <v>0</v>
      </c>
      <c r="CF77" s="247">
        <f>IFERROR(((+'Sim_Dm_MIP(IxI)'!CF77/'MIP(IxI)_TFEVP'!CF77)-1)*100,0)</f>
        <v>0</v>
      </c>
      <c r="CG77" s="247">
        <f>IFERROR(((+'Sim_Dm_MIP(IxI)'!CG77/'MIP(IxI)_TFEVP'!CG77)-1)*100,0)</f>
        <v>0</v>
      </c>
      <c r="CH77" s="248">
        <f>IFERROR(((+'Sim_Dm_MIP(IxI)'!CH77/'MIP(IxI)_TFEVP'!CH77)-1)*100,0)</f>
        <v>0</v>
      </c>
      <c r="CI77" s="279">
        <f>IFERROR(((+'Sim_Dm_MIP(IxI)'!CI77/'MIP(IxI)_TFEVP'!CI77)-1)*100,0)</f>
        <v>-4.4408920985006262E-14</v>
      </c>
    </row>
    <row r="78" spans="1:87" ht="19.5" x14ac:dyDescent="0.25">
      <c r="A78" s="30"/>
      <c r="B78" s="42" t="s">
        <v>69</v>
      </c>
      <c r="C78" s="43" t="s">
        <v>180</v>
      </c>
      <c r="D78" s="246">
        <f>IFERROR(((+'Sim_Dm_MIP(IxI)'!D78/'MIP(IxI)_TFEVP'!D78)-1)*100,0)</f>
        <v>-3.219646771412954E-13</v>
      </c>
      <c r="E78" s="247">
        <f>IFERROR(((+'Sim_Dm_MIP(IxI)'!E78/'MIP(IxI)_TFEVP'!E78)-1)*100,0)</f>
        <v>2.2204460492503131E-13</v>
      </c>
      <c r="F78" s="247">
        <f>IFERROR(((+'Sim_Dm_MIP(IxI)'!F78/'MIP(IxI)_TFEVP'!F78)-1)*100,0)</f>
        <v>-2.6645352591003757E-13</v>
      </c>
      <c r="G78" s="247">
        <f>IFERROR(((+'Sim_Dm_MIP(IxI)'!G78/'MIP(IxI)_TFEVP'!G78)-1)*100,0)</f>
        <v>1.9984014443252818E-13</v>
      </c>
      <c r="H78" s="247">
        <f>IFERROR(((+'Sim_Dm_MIP(IxI)'!H78/'MIP(IxI)_TFEVP'!H78)-1)*100,0)</f>
        <v>-9.9920072216264089E-14</v>
      </c>
      <c r="I78" s="247">
        <f>IFERROR(((+'Sim_Dm_MIP(IxI)'!I78/'MIP(IxI)_TFEVP'!I78)-1)*100,0)</f>
        <v>3.1086244689504383E-13</v>
      </c>
      <c r="J78" s="247">
        <f>IFERROR(((+'Sim_Dm_MIP(IxI)'!J78/'MIP(IxI)_TFEVP'!J78)-1)*100,0)</f>
        <v>-2.886579864025407E-13</v>
      </c>
      <c r="K78" s="247">
        <f>IFERROR(((+'Sim_Dm_MIP(IxI)'!K78/'MIP(IxI)_TFEVP'!K78)-1)*100,0)</f>
        <v>-4.4408920985006262E-14</v>
      </c>
      <c r="L78" s="247">
        <f>IFERROR(((+'Sim_Dm_MIP(IxI)'!L78/'MIP(IxI)_TFEVP'!L78)-1)*100,0)</f>
        <v>-6.6613381477509392E-14</v>
      </c>
      <c r="M78" s="247">
        <f>IFERROR(((+'Sim_Dm_MIP(IxI)'!M78/'MIP(IxI)_TFEVP'!M78)-1)*100,0)</f>
        <v>2.886579864025407E-13</v>
      </c>
      <c r="N78" s="247">
        <f>IFERROR(((+'Sim_Dm_MIP(IxI)'!N78/'MIP(IxI)_TFEVP'!N78)-1)*100,0)</f>
        <v>3.3306690738754696E-13</v>
      </c>
      <c r="O78" s="247">
        <f>IFERROR(((+'Sim_Dm_MIP(IxI)'!O78/'MIP(IxI)_TFEVP'!O78)-1)*100,0)</f>
        <v>-1.3322676295501878E-13</v>
      </c>
      <c r="P78" s="247">
        <f>IFERROR(((+'Sim_Dm_MIP(IxI)'!P78/'MIP(IxI)_TFEVP'!P78)-1)*100,0)</f>
        <v>-2.2204460492503131E-13</v>
      </c>
      <c r="Q78" s="247">
        <f>IFERROR(((+'Sim_Dm_MIP(IxI)'!Q78/'MIP(IxI)_TFEVP'!Q78)-1)*100,0)</f>
        <v>2.2204460492503131E-14</v>
      </c>
      <c r="R78" s="247">
        <f>IFERROR(((+'Sim_Dm_MIP(IxI)'!R78/'MIP(IxI)_TFEVP'!R78)-1)*100,0)</f>
        <v>1.3322676295501878E-13</v>
      </c>
      <c r="S78" s="247">
        <f>IFERROR(((+'Sim_Dm_MIP(IxI)'!S78/'MIP(IxI)_TFEVP'!S78)-1)*100,0)</f>
        <v>-6.6613381477509392E-14</v>
      </c>
      <c r="T78" s="247">
        <f>IFERROR(((+'Sim_Dm_MIP(IxI)'!T78/'MIP(IxI)_TFEVP'!T78)-1)*100,0)</f>
        <v>6.6613381477509392E-14</v>
      </c>
      <c r="U78" s="247">
        <f>IFERROR(((+'Sim_Dm_MIP(IxI)'!U78/'MIP(IxI)_TFEVP'!U78)-1)*100,0)</f>
        <v>-8.8817841970012523E-14</v>
      </c>
      <c r="V78" s="247">
        <f>IFERROR(((+'Sim_Dm_MIP(IxI)'!V78/'MIP(IxI)_TFEVP'!V78)-1)*100,0)</f>
        <v>2.2204460492503131E-13</v>
      </c>
      <c r="W78" s="247">
        <f>IFERROR(((+'Sim_Dm_MIP(IxI)'!W78/'MIP(IxI)_TFEVP'!W78)-1)*100,0)</f>
        <v>-1.4432899320127035E-13</v>
      </c>
      <c r="X78" s="247">
        <f>IFERROR(((+'Sim_Dm_MIP(IxI)'!X78/'MIP(IxI)_TFEVP'!X78)-1)*100,0)</f>
        <v>1.3322676295501878E-13</v>
      </c>
      <c r="Y78" s="247">
        <f>IFERROR(((+'Sim_Dm_MIP(IxI)'!Y78/'MIP(IxI)_TFEVP'!Y78)-1)*100,0)</f>
        <v>-2.3314683517128287E-13</v>
      </c>
      <c r="Z78" s="247">
        <f>IFERROR(((+'Sim_Dm_MIP(IxI)'!Z78/'MIP(IxI)_TFEVP'!Z78)-1)*100,0)</f>
        <v>2.4424906541753444E-13</v>
      </c>
      <c r="AA78" s="247">
        <f>IFERROR(((+'Sim_Dm_MIP(IxI)'!AA78/'MIP(IxI)_TFEVP'!AA78)-1)*100,0)</f>
        <v>-6.6613381477509392E-14</v>
      </c>
      <c r="AB78" s="247">
        <f>IFERROR(((+'Sim_Dm_MIP(IxI)'!AB78/'MIP(IxI)_TFEVP'!AB78)-1)*100,0)</f>
        <v>3.5527136788005009E-13</v>
      </c>
      <c r="AC78" s="247">
        <f>IFERROR(((+'Sim_Dm_MIP(IxI)'!AC78/'MIP(IxI)_TFEVP'!AC78)-1)*100,0)</f>
        <v>1.5543122344752192E-13</v>
      </c>
      <c r="AD78" s="247">
        <f>IFERROR(((+'Sim_Dm_MIP(IxI)'!AD78/'MIP(IxI)_TFEVP'!AD78)-1)*100,0)</f>
        <v>2.2204460492503131E-14</v>
      </c>
      <c r="AE78" s="247">
        <f>IFERROR(((+'Sim_Dm_MIP(IxI)'!AE78/'MIP(IxI)_TFEVP'!AE78)-1)*100,0)</f>
        <v>-1.4432899320127035E-13</v>
      </c>
      <c r="AF78" s="247">
        <f>IFERROR(((+'Sim_Dm_MIP(IxI)'!AF78/'MIP(IxI)_TFEVP'!AF78)-1)*100,0)</f>
        <v>-2.55351295663786E-13</v>
      </c>
      <c r="AG78" s="247">
        <f>IFERROR(((+'Sim_Dm_MIP(IxI)'!AG78/'MIP(IxI)_TFEVP'!AG78)-1)*100,0)</f>
        <v>2.2204460492503131E-13</v>
      </c>
      <c r="AH78" s="247">
        <f>IFERROR(((+'Sim_Dm_MIP(IxI)'!AH78/'MIP(IxI)_TFEVP'!AH78)-1)*100,0)</f>
        <v>3.5527136788005009E-13</v>
      </c>
      <c r="AI78" s="247">
        <f>IFERROR(((+'Sim_Dm_MIP(IxI)'!AI78/'MIP(IxI)_TFEVP'!AI78)-1)*100,0)</f>
        <v>1.9984014443252818E-13</v>
      </c>
      <c r="AJ78" s="247">
        <f>IFERROR(((+'Sim_Dm_MIP(IxI)'!AJ78/'MIP(IxI)_TFEVP'!AJ78)-1)*100,0)</f>
        <v>0</v>
      </c>
      <c r="AK78" s="247">
        <f>IFERROR(((+'Sim_Dm_MIP(IxI)'!AK78/'MIP(IxI)_TFEVP'!AK78)-1)*100,0)</f>
        <v>3.1086244689504383E-13</v>
      </c>
      <c r="AL78" s="247">
        <f>IFERROR(((+'Sim_Dm_MIP(IxI)'!AL78/'MIP(IxI)_TFEVP'!AL78)-1)*100,0)</f>
        <v>-1.3322676295501878E-13</v>
      </c>
      <c r="AM78" s="247">
        <f>IFERROR(((+'Sim_Dm_MIP(IxI)'!AM78/'MIP(IxI)_TFEVP'!AM78)-1)*100,0)</f>
        <v>2.4424906541753444E-13</v>
      </c>
      <c r="AN78" s="247">
        <f>IFERROR(((+'Sim_Dm_MIP(IxI)'!AN78/'MIP(IxI)_TFEVP'!AN78)-1)*100,0)</f>
        <v>-1.5543122344752192E-13</v>
      </c>
      <c r="AO78" s="247">
        <f>IFERROR(((+'Sim_Dm_MIP(IxI)'!AO78/'MIP(IxI)_TFEVP'!AO78)-1)*100,0)</f>
        <v>1.1102230246251565E-13</v>
      </c>
      <c r="AP78" s="247">
        <f>IFERROR(((+'Sim_Dm_MIP(IxI)'!AP78/'MIP(IxI)_TFEVP'!AP78)-1)*100,0)</f>
        <v>1.1102230246251565E-13</v>
      </c>
      <c r="AQ78" s="247">
        <f>IFERROR(((+'Sim_Dm_MIP(IxI)'!AQ78/'MIP(IxI)_TFEVP'!AQ78)-1)*100,0)</f>
        <v>0</v>
      </c>
      <c r="AR78" s="247">
        <f>IFERROR(((+'Sim_Dm_MIP(IxI)'!AR78/'MIP(IxI)_TFEVP'!AR78)-1)*100,0)</f>
        <v>2.2204460492503131E-14</v>
      </c>
      <c r="AS78" s="247">
        <f>IFERROR(((+'Sim_Dm_MIP(IxI)'!AS78/'MIP(IxI)_TFEVP'!AS78)-1)*100,0)</f>
        <v>1.1102230246251565E-13</v>
      </c>
      <c r="AT78" s="247">
        <f>IFERROR(((+'Sim_Dm_MIP(IxI)'!AT78/'MIP(IxI)_TFEVP'!AT78)-1)*100,0)</f>
        <v>1.7763568394002505E-13</v>
      </c>
      <c r="AU78" s="247">
        <f>IFERROR(((+'Sim_Dm_MIP(IxI)'!AU78/'MIP(IxI)_TFEVP'!AU78)-1)*100,0)</f>
        <v>-1.4432899320127035E-13</v>
      </c>
      <c r="AV78" s="247">
        <f>IFERROR(((+'Sim_Dm_MIP(IxI)'!AV78/'MIP(IxI)_TFEVP'!AV78)-1)*100,0)</f>
        <v>-1.2212453270876722E-13</v>
      </c>
      <c r="AW78" s="247">
        <f>IFERROR(((+'Sim_Dm_MIP(IxI)'!AW78/'MIP(IxI)_TFEVP'!AW78)-1)*100,0)</f>
        <v>-3.3306690738754696E-13</v>
      </c>
      <c r="AX78" s="247">
        <f>IFERROR(((+'Sim_Dm_MIP(IxI)'!AX78/'MIP(IxI)_TFEVP'!AX78)-1)*100,0)</f>
        <v>-6.6613381477509392E-14</v>
      </c>
      <c r="AY78" s="247">
        <f>IFERROR(((+'Sim_Dm_MIP(IxI)'!AY78/'MIP(IxI)_TFEVP'!AY78)-1)*100,0)</f>
        <v>1.5543122344752192E-13</v>
      </c>
      <c r="AZ78" s="247">
        <f>IFERROR(((+'Sim_Dm_MIP(IxI)'!AZ78/'MIP(IxI)_TFEVP'!AZ78)-1)*100,0)</f>
        <v>8.8817841970012523E-14</v>
      </c>
      <c r="BA78" s="247">
        <f>IFERROR(((+'Sim_Dm_MIP(IxI)'!BA78/'MIP(IxI)_TFEVP'!BA78)-1)*100,0)</f>
        <v>5.3290705182007514E-13</v>
      </c>
      <c r="BB78" s="247">
        <f>IFERROR(((+'Sim_Dm_MIP(IxI)'!BB78/'MIP(IxI)_TFEVP'!BB78)-1)*100,0)</f>
        <v>2.6645352591003757E-13</v>
      </c>
      <c r="BC78" s="247">
        <f>IFERROR(((+'Sim_Dm_MIP(IxI)'!BC78/'MIP(IxI)_TFEVP'!BC78)-1)*100,0)</f>
        <v>1.1102230246251565E-13</v>
      </c>
      <c r="BD78" s="247">
        <f>IFERROR(((+'Sim_Dm_MIP(IxI)'!BD78/'MIP(IxI)_TFEVP'!BD78)-1)*100,0)</f>
        <v>-3.3306690738754696E-14</v>
      </c>
      <c r="BE78" s="247">
        <f>IFERROR(((+'Sim_Dm_MIP(IxI)'!BE78/'MIP(IxI)_TFEVP'!BE78)-1)*100,0)</f>
        <v>4.6629367034256575E-13</v>
      </c>
      <c r="BF78" s="247">
        <f>IFERROR(((+'Sim_Dm_MIP(IxI)'!BF78/'MIP(IxI)_TFEVP'!BF78)-1)*100,0)</f>
        <v>-2.2204460492503131E-14</v>
      </c>
      <c r="BG78" s="247">
        <f>IFERROR(((+'Sim_Dm_MIP(IxI)'!BG78/'MIP(IxI)_TFEVP'!BG78)-1)*100,0)</f>
        <v>-1.2212453270876722E-13</v>
      </c>
      <c r="BH78" s="247">
        <f>IFERROR(((+'Sim_Dm_MIP(IxI)'!BH78/'MIP(IxI)_TFEVP'!BH78)-1)*100,0)</f>
        <v>-4.4408920985006262E-14</v>
      </c>
      <c r="BI78" s="247">
        <f>IFERROR(((+'Sim_Dm_MIP(IxI)'!BI78/'MIP(IxI)_TFEVP'!BI78)-1)*100,0)</f>
        <v>3.1086244689504383E-13</v>
      </c>
      <c r="BJ78" s="247">
        <f>IFERROR(((+'Sim_Dm_MIP(IxI)'!BJ78/'MIP(IxI)_TFEVP'!BJ78)-1)*100,0)</f>
        <v>-3.4416913763379853E-13</v>
      </c>
      <c r="BK78" s="247">
        <f>IFERROR(((+'Sim_Dm_MIP(IxI)'!BK78/'MIP(IxI)_TFEVP'!BK78)-1)*100,0)</f>
        <v>2.2204460492503131E-14</v>
      </c>
      <c r="BL78" s="247">
        <f>IFERROR(((+'Sim_Dm_MIP(IxI)'!BL78/'MIP(IxI)_TFEVP'!BL78)-1)*100,0)</f>
        <v>-1.3322676295501878E-13</v>
      </c>
      <c r="BM78" s="247">
        <f>IFERROR(((+'Sim_Dm_MIP(IxI)'!BM78/'MIP(IxI)_TFEVP'!BM78)-1)*100,0)</f>
        <v>0</v>
      </c>
      <c r="BN78" s="247">
        <f>IFERROR(((+'Sim_Dm_MIP(IxI)'!BN78/'MIP(IxI)_TFEVP'!BN78)-1)*100,0)</f>
        <v>-1.9984014443252818E-13</v>
      </c>
      <c r="BO78" s="247">
        <f>IFERROR(((+'Sim_Dm_MIP(IxI)'!BO78/'MIP(IxI)_TFEVP'!BO78)-1)*100,0)</f>
        <v>1.1102230246251565E-13</v>
      </c>
      <c r="BP78" s="247">
        <f>IFERROR(((+'Sim_Dm_MIP(IxI)'!BP78/'MIP(IxI)_TFEVP'!BP78)-1)*100,0)</f>
        <v>5.1070259132757201E-13</v>
      </c>
      <c r="BQ78" s="247">
        <f>IFERROR(((+'Sim_Dm_MIP(IxI)'!BQ78/'MIP(IxI)_TFEVP'!BQ78)-1)*100,0)</f>
        <v>-7.9936057773011271E-13</v>
      </c>
      <c r="BR78" s="247">
        <f>IFERROR(((+'Sim_Dm_MIP(IxI)'!BR78/'MIP(IxI)_TFEVP'!BR78)-1)*100,0)</f>
        <v>-4.7739590058881731E-13</v>
      </c>
      <c r="BS78" s="247">
        <f>IFERROR(((+'Sim_Dm_MIP(IxI)'!BS78/'MIP(IxI)_TFEVP'!BS78)-1)*100,0)</f>
        <v>3.5527136788005009E-13</v>
      </c>
      <c r="BT78" s="247">
        <f>IFERROR(((+'Sim_Dm_MIP(IxI)'!BT78/'MIP(IxI)_TFEVP'!BT78)-1)*100,0)</f>
        <v>-2.2204460492503131E-14</v>
      </c>
      <c r="BU78" s="247">
        <f>IFERROR(((+'Sim_Dm_MIP(IxI)'!BU78/'MIP(IxI)_TFEVP'!BU78)-1)*100,0)</f>
        <v>1.1102230246251565E-13</v>
      </c>
      <c r="BV78" s="247">
        <f>IFERROR(((+'Sim_Dm_MIP(IxI)'!BV78/'MIP(IxI)_TFEVP'!BV78)-1)*100,0)</f>
        <v>-1.2212453270876722E-13</v>
      </c>
      <c r="BW78" s="247">
        <f>IFERROR(((+'Sim_Dm_MIP(IxI)'!BW78/'MIP(IxI)_TFEVP'!BW78)-1)*100,0)</f>
        <v>-4.4408920985006262E-14</v>
      </c>
      <c r="BX78" s="247">
        <f>IFERROR(((+'Sim_Dm_MIP(IxI)'!BX78/'MIP(IxI)_TFEVP'!BX78)-1)*100,0)</f>
        <v>-1.5543122344752192E-13</v>
      </c>
      <c r="BY78" s="247">
        <f>IFERROR(((+'Sim_Dm_MIP(IxI)'!BY78/'MIP(IxI)_TFEVP'!BY78)-1)*100,0)</f>
        <v>-4.1078251911130792E-13</v>
      </c>
      <c r="BZ78" s="247">
        <f>IFERROR(((+'Sim_Dm_MIP(IxI)'!BZ78/'MIP(IxI)_TFEVP'!BZ78)-1)*100,0)</f>
        <v>-2.2204460492503131E-13</v>
      </c>
      <c r="CA78" s="265">
        <f>IFERROR(((+'Sim_Dm_MIP(IxI)'!CA78/'MIP(IxI)_TFEVP'!CA78)-1)*100,0)</f>
        <v>0</v>
      </c>
      <c r="CB78" s="256">
        <f>IFERROR(((+'Sim_Dm_MIP(IxI)'!CB78/'MIP(IxI)_TFEVP'!CB78)-1)*100,0)</f>
        <v>1.1102230246251565E-13</v>
      </c>
      <c r="CC78" s="246">
        <f>IFERROR(((+'Sim_Dm_MIP(IxI)'!CC78/'MIP(IxI)_TFEVP'!CC78)-1)*100,0)</f>
        <v>0</v>
      </c>
      <c r="CD78" s="247">
        <f>IFERROR(((+'Sim_Dm_MIP(IxI)'!CD78/'MIP(IxI)_TFEVP'!CD78)-1)*100,0)</f>
        <v>0</v>
      </c>
      <c r="CE78" s="247">
        <f>IFERROR(((+'Sim_Dm_MIP(IxI)'!CE78/'MIP(IxI)_TFEVP'!CE78)-1)*100,0)</f>
        <v>0</v>
      </c>
      <c r="CF78" s="247">
        <f>IFERROR(((+'Sim_Dm_MIP(IxI)'!CF78/'MIP(IxI)_TFEVP'!CF78)-1)*100,0)</f>
        <v>0</v>
      </c>
      <c r="CG78" s="247">
        <f>IFERROR(((+'Sim_Dm_MIP(IxI)'!CG78/'MIP(IxI)_TFEVP'!CG78)-1)*100,0)</f>
        <v>0</v>
      </c>
      <c r="CH78" s="248">
        <f>IFERROR(((+'Sim_Dm_MIP(IxI)'!CH78/'MIP(IxI)_TFEVP'!CH78)-1)*100,0)</f>
        <v>0</v>
      </c>
      <c r="CI78" s="279">
        <f>IFERROR(((+'Sim_Dm_MIP(IxI)'!CI78/'MIP(IxI)_TFEVP'!CI78)-1)*100,0)</f>
        <v>6.6613381477509392E-14</v>
      </c>
    </row>
    <row r="79" spans="1:87" ht="19.5" x14ac:dyDescent="0.25">
      <c r="A79" s="30"/>
      <c r="B79" s="42" t="s">
        <v>70</v>
      </c>
      <c r="C79" s="43" t="s">
        <v>181</v>
      </c>
      <c r="D79" s="246">
        <f>IFERROR(((+'Sim_Dm_MIP(IxI)'!D79/'MIP(IxI)_TFEVP'!D79)-1)*100,0)</f>
        <v>-2.3314683517128287E-13</v>
      </c>
      <c r="E79" s="247">
        <f>IFERROR(((+'Sim_Dm_MIP(IxI)'!E79/'MIP(IxI)_TFEVP'!E79)-1)*100,0)</f>
        <v>0</v>
      </c>
      <c r="F79" s="247">
        <f>IFERROR(((+'Sim_Dm_MIP(IxI)'!F79/'MIP(IxI)_TFEVP'!F79)-1)*100,0)</f>
        <v>-1.1102230246251565E-14</v>
      </c>
      <c r="G79" s="247">
        <f>IFERROR(((+'Sim_Dm_MIP(IxI)'!G79/'MIP(IxI)_TFEVP'!G79)-1)*100,0)</f>
        <v>3.5527136788005009E-13</v>
      </c>
      <c r="H79" s="247">
        <f>IFERROR(((+'Sim_Dm_MIP(IxI)'!H79/'MIP(IxI)_TFEVP'!H79)-1)*100,0)</f>
        <v>-1.3322676295501878E-13</v>
      </c>
      <c r="I79" s="247">
        <f>IFERROR(((+'Sim_Dm_MIP(IxI)'!I79/'MIP(IxI)_TFEVP'!I79)-1)*100,0)</f>
        <v>3.7747582837255322E-13</v>
      </c>
      <c r="J79" s="247">
        <f>IFERROR(((+'Sim_Dm_MIP(IxI)'!J79/'MIP(IxI)_TFEVP'!J79)-1)*100,0)</f>
        <v>-2.1094237467877974E-13</v>
      </c>
      <c r="K79" s="247">
        <f>IFERROR(((+'Sim_Dm_MIP(IxI)'!K79/'MIP(IxI)_TFEVP'!K79)-1)*100,0)</f>
        <v>-5.5511151231257827E-14</v>
      </c>
      <c r="L79" s="247">
        <f>IFERROR(((+'Sim_Dm_MIP(IxI)'!L79/'MIP(IxI)_TFEVP'!L79)-1)*100,0)</f>
        <v>8.8817841970012523E-14</v>
      </c>
      <c r="M79" s="247">
        <f>IFERROR(((+'Sim_Dm_MIP(IxI)'!M79/'MIP(IxI)_TFEVP'!M79)-1)*100,0)</f>
        <v>-6.6613381477509392E-14</v>
      </c>
      <c r="N79" s="247">
        <f>IFERROR(((+'Sim_Dm_MIP(IxI)'!N79/'MIP(IxI)_TFEVP'!N79)-1)*100,0)</f>
        <v>1.3322676295501878E-13</v>
      </c>
      <c r="O79" s="247">
        <f>IFERROR(((+'Sim_Dm_MIP(IxI)'!O79/'MIP(IxI)_TFEVP'!O79)-1)*100,0)</f>
        <v>-3.3306690738754696E-14</v>
      </c>
      <c r="P79" s="247">
        <f>IFERROR(((+'Sim_Dm_MIP(IxI)'!P79/'MIP(IxI)_TFEVP'!P79)-1)*100,0)</f>
        <v>-7.7715611723760958E-14</v>
      </c>
      <c r="Q79" s="247">
        <f>IFERROR(((+'Sim_Dm_MIP(IxI)'!Q79/'MIP(IxI)_TFEVP'!Q79)-1)*100,0)</f>
        <v>4.4408920985006262E-14</v>
      </c>
      <c r="R79" s="247">
        <f>IFERROR(((+'Sim_Dm_MIP(IxI)'!R79/'MIP(IxI)_TFEVP'!R79)-1)*100,0)</f>
        <v>-2.886579864025407E-13</v>
      </c>
      <c r="S79" s="247">
        <f>IFERROR(((+'Sim_Dm_MIP(IxI)'!S79/'MIP(IxI)_TFEVP'!S79)-1)*100,0)</f>
        <v>-1.8873791418627661E-13</v>
      </c>
      <c r="T79" s="247">
        <f>IFERROR(((+'Sim_Dm_MIP(IxI)'!T79/'MIP(IxI)_TFEVP'!T79)-1)*100,0)</f>
        <v>6.6613381477509392E-14</v>
      </c>
      <c r="U79" s="247">
        <f>IFERROR(((+'Sim_Dm_MIP(IxI)'!U79/'MIP(IxI)_TFEVP'!U79)-1)*100,0)</f>
        <v>-3.6637359812630166E-13</v>
      </c>
      <c r="V79" s="247">
        <f>IFERROR(((+'Sim_Dm_MIP(IxI)'!V79/'MIP(IxI)_TFEVP'!V79)-1)*100,0)</f>
        <v>1.7763568394002505E-13</v>
      </c>
      <c r="W79" s="247">
        <f>IFERROR(((+'Sim_Dm_MIP(IxI)'!W79/'MIP(IxI)_TFEVP'!W79)-1)*100,0)</f>
        <v>-1.7763568394002505E-13</v>
      </c>
      <c r="X79" s="247">
        <f>IFERROR(((+'Sim_Dm_MIP(IxI)'!X79/'MIP(IxI)_TFEVP'!X79)-1)*100,0)</f>
        <v>4.6629367034256575E-13</v>
      </c>
      <c r="Y79" s="247">
        <f>IFERROR(((+'Sim_Dm_MIP(IxI)'!Y79/'MIP(IxI)_TFEVP'!Y79)-1)*100,0)</f>
        <v>-2.2204460492503131E-14</v>
      </c>
      <c r="Z79" s="247">
        <f>IFERROR(((+'Sim_Dm_MIP(IxI)'!Z79/'MIP(IxI)_TFEVP'!Z79)-1)*100,0)</f>
        <v>2.886579864025407E-13</v>
      </c>
      <c r="AA79" s="247">
        <f>IFERROR(((+'Sim_Dm_MIP(IxI)'!AA79/'MIP(IxI)_TFEVP'!AA79)-1)*100,0)</f>
        <v>-1.6653345369377348E-13</v>
      </c>
      <c r="AB79" s="247">
        <f>IFERROR(((+'Sim_Dm_MIP(IxI)'!AB79/'MIP(IxI)_TFEVP'!AB79)-1)*100,0)</f>
        <v>4.6629367034256575E-13</v>
      </c>
      <c r="AC79" s="247">
        <f>IFERROR(((+'Sim_Dm_MIP(IxI)'!AC79/'MIP(IxI)_TFEVP'!AC79)-1)*100,0)</f>
        <v>3.3306690738754696E-13</v>
      </c>
      <c r="AD79" s="247">
        <f>IFERROR(((+'Sim_Dm_MIP(IxI)'!AD79/'MIP(IxI)_TFEVP'!AD79)-1)*100,0)</f>
        <v>2.6645352591003757E-13</v>
      </c>
      <c r="AE79" s="247">
        <f>IFERROR(((+'Sim_Dm_MIP(IxI)'!AE79/'MIP(IxI)_TFEVP'!AE79)-1)*100,0)</f>
        <v>-9.9920072216264089E-14</v>
      </c>
      <c r="AF79" s="247">
        <f>IFERROR(((+'Sim_Dm_MIP(IxI)'!AF79/'MIP(IxI)_TFEVP'!AF79)-1)*100,0)</f>
        <v>-3.9968028886505635E-13</v>
      </c>
      <c r="AG79" s="247">
        <f>IFERROR(((+'Sim_Dm_MIP(IxI)'!AG79/'MIP(IxI)_TFEVP'!AG79)-1)*100,0)</f>
        <v>6.4392935428259079E-13</v>
      </c>
      <c r="AH79" s="247">
        <f>IFERROR(((+'Sim_Dm_MIP(IxI)'!AH79/'MIP(IxI)_TFEVP'!AH79)-1)*100,0)</f>
        <v>5.3290705182007514E-13</v>
      </c>
      <c r="AI79" s="247">
        <f>IFERROR(((+'Sim_Dm_MIP(IxI)'!AI79/'MIP(IxI)_TFEVP'!AI79)-1)*100,0)</f>
        <v>4.4408920985006262E-14</v>
      </c>
      <c r="AJ79" s="247">
        <f>IFERROR(((+'Sim_Dm_MIP(IxI)'!AJ79/'MIP(IxI)_TFEVP'!AJ79)-1)*100,0)</f>
        <v>0</v>
      </c>
      <c r="AK79" s="247">
        <f>IFERROR(((+'Sim_Dm_MIP(IxI)'!AK79/'MIP(IxI)_TFEVP'!AK79)-1)*100,0)</f>
        <v>1.5543122344752192E-13</v>
      </c>
      <c r="AL79" s="247">
        <f>IFERROR(((+'Sim_Dm_MIP(IxI)'!AL79/'MIP(IxI)_TFEVP'!AL79)-1)*100,0)</f>
        <v>1.3322676295501878E-13</v>
      </c>
      <c r="AM79" s="247">
        <f>IFERROR(((+'Sim_Dm_MIP(IxI)'!AM79/'MIP(IxI)_TFEVP'!AM79)-1)*100,0)</f>
        <v>8.8817841970012523E-14</v>
      </c>
      <c r="AN79" s="247">
        <f>IFERROR(((+'Sim_Dm_MIP(IxI)'!AN79/'MIP(IxI)_TFEVP'!AN79)-1)*100,0)</f>
        <v>-9.9920072216264089E-14</v>
      </c>
      <c r="AO79" s="247">
        <f>IFERROR(((+'Sim_Dm_MIP(IxI)'!AO79/'MIP(IxI)_TFEVP'!AO79)-1)*100,0)</f>
        <v>6.6613381477509392E-14</v>
      </c>
      <c r="AP79" s="247">
        <f>IFERROR(((+'Sim_Dm_MIP(IxI)'!AP79/'MIP(IxI)_TFEVP'!AP79)-1)*100,0)</f>
        <v>3.1086244689504383E-13</v>
      </c>
      <c r="AQ79" s="247">
        <f>IFERROR(((+'Sim_Dm_MIP(IxI)'!AQ79/'MIP(IxI)_TFEVP'!AQ79)-1)*100,0)</f>
        <v>-2.3314683517128287E-13</v>
      </c>
      <c r="AR79" s="247">
        <f>IFERROR(((+'Sim_Dm_MIP(IxI)'!AR79/'MIP(IxI)_TFEVP'!AR79)-1)*100,0)</f>
        <v>-1.5543122344752192E-13</v>
      </c>
      <c r="AS79" s="247">
        <f>IFERROR(((+'Sim_Dm_MIP(IxI)'!AS79/'MIP(IxI)_TFEVP'!AS79)-1)*100,0)</f>
        <v>1.7763568394002505E-13</v>
      </c>
      <c r="AT79" s="247">
        <f>IFERROR(((+'Sim_Dm_MIP(IxI)'!AT79/'MIP(IxI)_TFEVP'!AT79)-1)*100,0)</f>
        <v>6.6613381477509392E-14</v>
      </c>
      <c r="AU79" s="247">
        <f>IFERROR(((+'Sim_Dm_MIP(IxI)'!AU79/'MIP(IxI)_TFEVP'!AU79)-1)*100,0)</f>
        <v>-2.1094237467877974E-13</v>
      </c>
      <c r="AV79" s="247">
        <f>IFERROR(((+'Sim_Dm_MIP(IxI)'!AV79/'MIP(IxI)_TFEVP'!AV79)-1)*100,0)</f>
        <v>-1.3322676295501878E-13</v>
      </c>
      <c r="AW79" s="247">
        <f>IFERROR(((+'Sim_Dm_MIP(IxI)'!AW79/'MIP(IxI)_TFEVP'!AW79)-1)*100,0)</f>
        <v>-4.6629367034256575E-13</v>
      </c>
      <c r="AX79" s="247">
        <f>IFERROR(((+'Sim_Dm_MIP(IxI)'!AX79/'MIP(IxI)_TFEVP'!AX79)-1)*100,0)</f>
        <v>-1.4432899320127035E-13</v>
      </c>
      <c r="AY79" s="247">
        <f>IFERROR(((+'Sim_Dm_MIP(IxI)'!AY79/'MIP(IxI)_TFEVP'!AY79)-1)*100,0)</f>
        <v>-1.1102230246251565E-13</v>
      </c>
      <c r="AZ79" s="247">
        <f>IFERROR(((+'Sim_Dm_MIP(IxI)'!AZ79/'MIP(IxI)_TFEVP'!AZ79)-1)*100,0)</f>
        <v>-3.3306690738754696E-14</v>
      </c>
      <c r="BA79" s="247">
        <f>IFERROR(((+'Sim_Dm_MIP(IxI)'!BA79/'MIP(IxI)_TFEVP'!BA79)-1)*100,0)</f>
        <v>3.1086244689504383E-13</v>
      </c>
      <c r="BB79" s="247">
        <f>IFERROR(((+'Sim_Dm_MIP(IxI)'!BB79/'MIP(IxI)_TFEVP'!BB79)-1)*100,0)</f>
        <v>3.5527136788005009E-13</v>
      </c>
      <c r="BC79" s="247">
        <f>IFERROR(((+'Sim_Dm_MIP(IxI)'!BC79/'MIP(IxI)_TFEVP'!BC79)-1)*100,0)</f>
        <v>-1.9984014443252818E-13</v>
      </c>
      <c r="BD79" s="247">
        <f>IFERROR(((+'Sim_Dm_MIP(IxI)'!BD79/'MIP(IxI)_TFEVP'!BD79)-1)*100,0)</f>
        <v>0</v>
      </c>
      <c r="BE79" s="247">
        <f>IFERROR(((+'Sim_Dm_MIP(IxI)'!BE79/'MIP(IxI)_TFEVP'!BE79)-1)*100,0)</f>
        <v>6.6613381477509392E-13</v>
      </c>
      <c r="BF79" s="247">
        <f>IFERROR(((+'Sim_Dm_MIP(IxI)'!BF79/'MIP(IxI)_TFEVP'!BF79)-1)*100,0)</f>
        <v>8.8817841970012523E-14</v>
      </c>
      <c r="BG79" s="247">
        <f>IFERROR(((+'Sim_Dm_MIP(IxI)'!BG79/'MIP(IxI)_TFEVP'!BG79)-1)*100,0)</f>
        <v>-1.7763568394002505E-13</v>
      </c>
      <c r="BH79" s="247">
        <f>IFERROR(((+'Sim_Dm_MIP(IxI)'!BH79/'MIP(IxI)_TFEVP'!BH79)-1)*100,0)</f>
        <v>-1.4432899320127035E-13</v>
      </c>
      <c r="BI79" s="247">
        <f>IFERROR(((+'Sim_Dm_MIP(IxI)'!BI79/'MIP(IxI)_TFEVP'!BI79)-1)*100,0)</f>
        <v>-5.5511151231257827E-14</v>
      </c>
      <c r="BJ79" s="247">
        <f>IFERROR(((+'Sim_Dm_MIP(IxI)'!BJ79/'MIP(IxI)_TFEVP'!BJ79)-1)*100,0)</f>
        <v>-1.1102230246251565E-13</v>
      </c>
      <c r="BK79" s="247">
        <f>IFERROR(((+'Sim_Dm_MIP(IxI)'!BK79/'MIP(IxI)_TFEVP'!BK79)-1)*100,0)</f>
        <v>-1.1102230246251565E-14</v>
      </c>
      <c r="BL79" s="247">
        <f>IFERROR(((+'Sim_Dm_MIP(IxI)'!BL79/'MIP(IxI)_TFEVP'!BL79)-1)*100,0)</f>
        <v>6.6613381477509392E-14</v>
      </c>
      <c r="BM79" s="247">
        <f>IFERROR(((+'Sim_Dm_MIP(IxI)'!BM79/'MIP(IxI)_TFEVP'!BM79)-1)*100,0)</f>
        <v>2.4424906541753444E-13</v>
      </c>
      <c r="BN79" s="247">
        <f>IFERROR(((+'Sim_Dm_MIP(IxI)'!BN79/'MIP(IxI)_TFEVP'!BN79)-1)*100,0)</f>
        <v>-1.4432899320127035E-13</v>
      </c>
      <c r="BO79" s="247">
        <f>IFERROR(((+'Sim_Dm_MIP(IxI)'!BO79/'MIP(IxI)_TFEVP'!BO79)-1)*100,0)</f>
        <v>1.5543122344752192E-13</v>
      </c>
      <c r="BP79" s="247">
        <f>IFERROR(((+'Sim_Dm_MIP(IxI)'!BP79/'MIP(IxI)_TFEVP'!BP79)-1)*100,0)</f>
        <v>2.886579864025407E-13</v>
      </c>
      <c r="BQ79" s="247">
        <f>IFERROR(((+'Sim_Dm_MIP(IxI)'!BQ79/'MIP(IxI)_TFEVP'!BQ79)-1)*100,0)</f>
        <v>6.6613381477509392E-14</v>
      </c>
      <c r="BR79" s="247">
        <f>IFERROR(((+'Sim_Dm_MIP(IxI)'!BR79/'MIP(IxI)_TFEVP'!BR79)-1)*100,0)</f>
        <v>4.4408920985006262E-14</v>
      </c>
      <c r="BS79" s="247">
        <f>IFERROR(((+'Sim_Dm_MIP(IxI)'!BS79/'MIP(IxI)_TFEVP'!BS79)-1)*100,0)</f>
        <v>4.6629367034256575E-13</v>
      </c>
      <c r="BT79" s="247">
        <f>IFERROR(((+'Sim_Dm_MIP(IxI)'!BT79/'MIP(IxI)_TFEVP'!BT79)-1)*100,0)</f>
        <v>-3.3306690738754696E-14</v>
      </c>
      <c r="BU79" s="247">
        <f>IFERROR(((+'Sim_Dm_MIP(IxI)'!BU79/'MIP(IxI)_TFEVP'!BU79)-1)*100,0)</f>
        <v>1.9984014443252818E-13</v>
      </c>
      <c r="BV79" s="247">
        <f>IFERROR(((+'Sim_Dm_MIP(IxI)'!BV79/'MIP(IxI)_TFEVP'!BV79)-1)*100,0)</f>
        <v>-2.3314683517128287E-13</v>
      </c>
      <c r="BW79" s="247">
        <f>IFERROR(((+'Sim_Dm_MIP(IxI)'!BW79/'MIP(IxI)_TFEVP'!BW79)-1)*100,0)</f>
        <v>1.3322676295501878E-13</v>
      </c>
      <c r="BX79" s="247">
        <f>IFERROR(((+'Sim_Dm_MIP(IxI)'!BX79/'MIP(IxI)_TFEVP'!BX79)-1)*100,0)</f>
        <v>6.6613381477509392E-14</v>
      </c>
      <c r="BY79" s="247">
        <f>IFERROR(((+'Sim_Dm_MIP(IxI)'!BY79/'MIP(IxI)_TFEVP'!BY79)-1)*100,0)</f>
        <v>-8.8817841970012523E-14</v>
      </c>
      <c r="BZ79" s="247">
        <f>IFERROR(((+'Sim_Dm_MIP(IxI)'!BZ79/'MIP(IxI)_TFEVP'!BZ79)-1)*100,0)</f>
        <v>6.6613381477509392E-14</v>
      </c>
      <c r="CA79" s="265">
        <f>IFERROR(((+'Sim_Dm_MIP(IxI)'!CA79/'MIP(IxI)_TFEVP'!CA79)-1)*100,0)</f>
        <v>0</v>
      </c>
      <c r="CB79" s="256">
        <f>IFERROR(((+'Sim_Dm_MIP(IxI)'!CB79/'MIP(IxI)_TFEVP'!CB79)-1)*100,0)</f>
        <v>-1.9984014443252818E-13</v>
      </c>
      <c r="CC79" s="246">
        <f>IFERROR(((+'Sim_Dm_MIP(IxI)'!CC79/'MIP(IxI)_TFEVP'!CC79)-1)*100,0)</f>
        <v>0</v>
      </c>
      <c r="CD79" s="247">
        <f>IFERROR(((+'Sim_Dm_MIP(IxI)'!CD79/'MIP(IxI)_TFEVP'!CD79)-1)*100,0)</f>
        <v>0</v>
      </c>
      <c r="CE79" s="247">
        <f>IFERROR(((+'Sim_Dm_MIP(IxI)'!CE79/'MIP(IxI)_TFEVP'!CE79)-1)*100,0)</f>
        <v>0</v>
      </c>
      <c r="CF79" s="247">
        <f>IFERROR(((+'Sim_Dm_MIP(IxI)'!CF79/'MIP(IxI)_TFEVP'!CF79)-1)*100,0)</f>
        <v>0</v>
      </c>
      <c r="CG79" s="247">
        <f>IFERROR(((+'Sim_Dm_MIP(IxI)'!CG79/'MIP(IxI)_TFEVP'!CG79)-1)*100,0)</f>
        <v>0</v>
      </c>
      <c r="CH79" s="248">
        <f>IFERROR(((+'Sim_Dm_MIP(IxI)'!CH79/'MIP(IxI)_TFEVP'!CH79)-1)*100,0)</f>
        <v>0</v>
      </c>
      <c r="CI79" s="279">
        <f>IFERROR(((+'Sim_Dm_MIP(IxI)'!CI79/'MIP(IxI)_TFEVP'!CI79)-1)*100,0)</f>
        <v>8.8817841970012523E-14</v>
      </c>
    </row>
    <row r="80" spans="1:87" ht="19.5" x14ac:dyDescent="0.25">
      <c r="B80" s="42" t="s">
        <v>71</v>
      </c>
      <c r="C80" s="43" t="s">
        <v>182</v>
      </c>
      <c r="D80" s="246">
        <f>IFERROR(((+'Sim_Dm_MIP(IxI)'!D80/'MIP(IxI)_TFEVP'!D80)-1)*100,0)</f>
        <v>0</v>
      </c>
      <c r="E80" s="247">
        <f>IFERROR(((+'Sim_Dm_MIP(IxI)'!E80/'MIP(IxI)_TFEVP'!E80)-1)*100,0)</f>
        <v>0</v>
      </c>
      <c r="F80" s="247">
        <f>IFERROR(((+'Sim_Dm_MIP(IxI)'!F80/'MIP(IxI)_TFEVP'!F80)-1)*100,0)</f>
        <v>0</v>
      </c>
      <c r="G80" s="247">
        <f>IFERROR(((+'Sim_Dm_MIP(IxI)'!G80/'MIP(IxI)_TFEVP'!G80)-1)*100,0)</f>
        <v>0</v>
      </c>
      <c r="H80" s="247">
        <f>IFERROR(((+'Sim_Dm_MIP(IxI)'!H80/'MIP(IxI)_TFEVP'!H80)-1)*100,0)</f>
        <v>0</v>
      </c>
      <c r="I80" s="247">
        <f>IFERROR(((+'Sim_Dm_MIP(IxI)'!I80/'MIP(IxI)_TFEVP'!I80)-1)*100,0)</f>
        <v>0</v>
      </c>
      <c r="J80" s="247">
        <f>IFERROR(((+'Sim_Dm_MIP(IxI)'!J80/'MIP(IxI)_TFEVP'!J80)-1)*100,0)</f>
        <v>0</v>
      </c>
      <c r="K80" s="247">
        <f>IFERROR(((+'Sim_Dm_MIP(IxI)'!K80/'MIP(IxI)_TFEVP'!K80)-1)*100,0)</f>
        <v>0</v>
      </c>
      <c r="L80" s="247">
        <f>IFERROR(((+'Sim_Dm_MIP(IxI)'!L80/'MIP(IxI)_TFEVP'!L80)-1)*100,0)</f>
        <v>0</v>
      </c>
      <c r="M80" s="247">
        <f>IFERROR(((+'Sim_Dm_MIP(IxI)'!M80/'MIP(IxI)_TFEVP'!M80)-1)*100,0)</f>
        <v>0</v>
      </c>
      <c r="N80" s="247">
        <f>IFERROR(((+'Sim_Dm_MIP(IxI)'!N80/'MIP(IxI)_TFEVP'!N80)-1)*100,0)</f>
        <v>0</v>
      </c>
      <c r="O80" s="247">
        <f>IFERROR(((+'Sim_Dm_MIP(IxI)'!O80/'MIP(IxI)_TFEVP'!O80)-1)*100,0)</f>
        <v>0</v>
      </c>
      <c r="P80" s="247">
        <f>IFERROR(((+'Sim_Dm_MIP(IxI)'!P80/'MIP(IxI)_TFEVP'!P80)-1)*100,0)</f>
        <v>0</v>
      </c>
      <c r="Q80" s="247">
        <f>IFERROR(((+'Sim_Dm_MIP(IxI)'!Q80/'MIP(IxI)_TFEVP'!Q80)-1)*100,0)</f>
        <v>0</v>
      </c>
      <c r="R80" s="247">
        <f>IFERROR(((+'Sim_Dm_MIP(IxI)'!R80/'MIP(IxI)_TFEVP'!R80)-1)*100,0)</f>
        <v>0</v>
      </c>
      <c r="S80" s="247">
        <f>IFERROR(((+'Sim_Dm_MIP(IxI)'!S80/'MIP(IxI)_TFEVP'!S80)-1)*100,0)</f>
        <v>0</v>
      </c>
      <c r="T80" s="247">
        <f>IFERROR(((+'Sim_Dm_MIP(IxI)'!T80/'MIP(IxI)_TFEVP'!T80)-1)*100,0)</f>
        <v>0</v>
      </c>
      <c r="U80" s="247">
        <f>IFERROR(((+'Sim_Dm_MIP(IxI)'!U80/'MIP(IxI)_TFEVP'!U80)-1)*100,0)</f>
        <v>0</v>
      </c>
      <c r="V80" s="247">
        <f>IFERROR(((+'Sim_Dm_MIP(IxI)'!V80/'MIP(IxI)_TFEVP'!V80)-1)*100,0)</f>
        <v>0</v>
      </c>
      <c r="W80" s="247">
        <f>IFERROR(((+'Sim_Dm_MIP(IxI)'!W80/'MIP(IxI)_TFEVP'!W80)-1)*100,0)</f>
        <v>0</v>
      </c>
      <c r="X80" s="247">
        <f>IFERROR(((+'Sim_Dm_MIP(IxI)'!X80/'MIP(IxI)_TFEVP'!X80)-1)*100,0)</f>
        <v>0</v>
      </c>
      <c r="Y80" s="247">
        <f>IFERROR(((+'Sim_Dm_MIP(IxI)'!Y80/'MIP(IxI)_TFEVP'!Y80)-1)*100,0)</f>
        <v>0</v>
      </c>
      <c r="Z80" s="247">
        <f>IFERROR(((+'Sim_Dm_MIP(IxI)'!Z80/'MIP(IxI)_TFEVP'!Z80)-1)*100,0)</f>
        <v>0</v>
      </c>
      <c r="AA80" s="247">
        <f>IFERROR(((+'Sim_Dm_MIP(IxI)'!AA80/'MIP(IxI)_TFEVP'!AA80)-1)*100,0)</f>
        <v>0</v>
      </c>
      <c r="AB80" s="247">
        <f>IFERROR(((+'Sim_Dm_MIP(IxI)'!AB80/'MIP(IxI)_TFEVP'!AB80)-1)*100,0)</f>
        <v>0</v>
      </c>
      <c r="AC80" s="247">
        <f>IFERROR(((+'Sim_Dm_MIP(IxI)'!AC80/'MIP(IxI)_TFEVP'!AC80)-1)*100,0)</f>
        <v>0</v>
      </c>
      <c r="AD80" s="247">
        <f>IFERROR(((+'Sim_Dm_MIP(IxI)'!AD80/'MIP(IxI)_TFEVP'!AD80)-1)*100,0)</f>
        <v>0</v>
      </c>
      <c r="AE80" s="247">
        <f>IFERROR(((+'Sim_Dm_MIP(IxI)'!AE80/'MIP(IxI)_TFEVP'!AE80)-1)*100,0)</f>
        <v>0</v>
      </c>
      <c r="AF80" s="247">
        <f>IFERROR(((+'Sim_Dm_MIP(IxI)'!AF80/'MIP(IxI)_TFEVP'!AF80)-1)*100,0)</f>
        <v>0</v>
      </c>
      <c r="AG80" s="247">
        <f>IFERROR(((+'Sim_Dm_MIP(IxI)'!AG80/'MIP(IxI)_TFEVP'!AG80)-1)*100,0)</f>
        <v>0</v>
      </c>
      <c r="AH80" s="247">
        <f>IFERROR(((+'Sim_Dm_MIP(IxI)'!AH80/'MIP(IxI)_TFEVP'!AH80)-1)*100,0)</f>
        <v>0</v>
      </c>
      <c r="AI80" s="247">
        <f>IFERROR(((+'Sim_Dm_MIP(IxI)'!AI80/'MIP(IxI)_TFEVP'!AI80)-1)*100,0)</f>
        <v>0</v>
      </c>
      <c r="AJ80" s="247">
        <f>IFERROR(((+'Sim_Dm_MIP(IxI)'!AJ80/'MIP(IxI)_TFEVP'!AJ80)-1)*100,0)</f>
        <v>0</v>
      </c>
      <c r="AK80" s="247">
        <f>IFERROR(((+'Sim_Dm_MIP(IxI)'!AK80/'MIP(IxI)_TFEVP'!AK80)-1)*100,0)</f>
        <v>0</v>
      </c>
      <c r="AL80" s="247">
        <f>IFERROR(((+'Sim_Dm_MIP(IxI)'!AL80/'MIP(IxI)_TFEVP'!AL80)-1)*100,0)</f>
        <v>0</v>
      </c>
      <c r="AM80" s="247">
        <f>IFERROR(((+'Sim_Dm_MIP(IxI)'!AM80/'MIP(IxI)_TFEVP'!AM80)-1)*100,0)</f>
        <v>0</v>
      </c>
      <c r="AN80" s="247">
        <f>IFERROR(((+'Sim_Dm_MIP(IxI)'!AN80/'MIP(IxI)_TFEVP'!AN80)-1)*100,0)</f>
        <v>0</v>
      </c>
      <c r="AO80" s="247">
        <f>IFERROR(((+'Sim_Dm_MIP(IxI)'!AO80/'MIP(IxI)_TFEVP'!AO80)-1)*100,0)</f>
        <v>0</v>
      </c>
      <c r="AP80" s="247">
        <f>IFERROR(((+'Sim_Dm_MIP(IxI)'!AP80/'MIP(IxI)_TFEVP'!AP80)-1)*100,0)</f>
        <v>0</v>
      </c>
      <c r="AQ80" s="247">
        <f>IFERROR(((+'Sim_Dm_MIP(IxI)'!AQ80/'MIP(IxI)_TFEVP'!AQ80)-1)*100,0)</f>
        <v>0</v>
      </c>
      <c r="AR80" s="247">
        <f>IFERROR(((+'Sim_Dm_MIP(IxI)'!AR80/'MIP(IxI)_TFEVP'!AR80)-1)*100,0)</f>
        <v>0</v>
      </c>
      <c r="AS80" s="247">
        <f>IFERROR(((+'Sim_Dm_MIP(IxI)'!AS80/'MIP(IxI)_TFEVP'!AS80)-1)*100,0)</f>
        <v>0</v>
      </c>
      <c r="AT80" s="247">
        <f>IFERROR(((+'Sim_Dm_MIP(IxI)'!AT80/'MIP(IxI)_TFEVP'!AT80)-1)*100,0)</f>
        <v>0</v>
      </c>
      <c r="AU80" s="247">
        <f>IFERROR(((+'Sim_Dm_MIP(IxI)'!AU80/'MIP(IxI)_TFEVP'!AU80)-1)*100,0)</f>
        <v>0</v>
      </c>
      <c r="AV80" s="247">
        <f>IFERROR(((+'Sim_Dm_MIP(IxI)'!AV80/'MIP(IxI)_TFEVP'!AV80)-1)*100,0)</f>
        <v>0</v>
      </c>
      <c r="AW80" s="247">
        <f>IFERROR(((+'Sim_Dm_MIP(IxI)'!AW80/'MIP(IxI)_TFEVP'!AW80)-1)*100,0)</f>
        <v>0</v>
      </c>
      <c r="AX80" s="247">
        <f>IFERROR(((+'Sim_Dm_MIP(IxI)'!AX80/'MIP(IxI)_TFEVP'!AX80)-1)*100,0)</f>
        <v>0</v>
      </c>
      <c r="AY80" s="247">
        <f>IFERROR(((+'Sim_Dm_MIP(IxI)'!AY80/'MIP(IxI)_TFEVP'!AY80)-1)*100,0)</f>
        <v>0</v>
      </c>
      <c r="AZ80" s="247">
        <f>IFERROR(((+'Sim_Dm_MIP(IxI)'!AZ80/'MIP(IxI)_TFEVP'!AZ80)-1)*100,0)</f>
        <v>0</v>
      </c>
      <c r="BA80" s="247">
        <f>IFERROR(((+'Sim_Dm_MIP(IxI)'!BA80/'MIP(IxI)_TFEVP'!BA80)-1)*100,0)</f>
        <v>0</v>
      </c>
      <c r="BB80" s="247">
        <f>IFERROR(((+'Sim_Dm_MIP(IxI)'!BB80/'MIP(IxI)_TFEVP'!BB80)-1)*100,0)</f>
        <v>0</v>
      </c>
      <c r="BC80" s="247">
        <f>IFERROR(((+'Sim_Dm_MIP(IxI)'!BC80/'MIP(IxI)_TFEVP'!BC80)-1)*100,0)</f>
        <v>0</v>
      </c>
      <c r="BD80" s="247">
        <f>IFERROR(((+'Sim_Dm_MIP(IxI)'!BD80/'MIP(IxI)_TFEVP'!BD80)-1)*100,0)</f>
        <v>0</v>
      </c>
      <c r="BE80" s="247">
        <f>IFERROR(((+'Sim_Dm_MIP(IxI)'!BE80/'MIP(IxI)_TFEVP'!BE80)-1)*100,0)</f>
        <v>0</v>
      </c>
      <c r="BF80" s="247">
        <f>IFERROR(((+'Sim_Dm_MIP(IxI)'!BF80/'MIP(IxI)_TFEVP'!BF80)-1)*100,0)</f>
        <v>0</v>
      </c>
      <c r="BG80" s="247">
        <f>IFERROR(((+'Sim_Dm_MIP(IxI)'!BG80/'MIP(IxI)_TFEVP'!BG80)-1)*100,0)</f>
        <v>0</v>
      </c>
      <c r="BH80" s="247">
        <f>IFERROR(((+'Sim_Dm_MIP(IxI)'!BH80/'MIP(IxI)_TFEVP'!BH80)-1)*100,0)</f>
        <v>0</v>
      </c>
      <c r="BI80" s="247">
        <f>IFERROR(((+'Sim_Dm_MIP(IxI)'!BI80/'MIP(IxI)_TFEVP'!BI80)-1)*100,0)</f>
        <v>0</v>
      </c>
      <c r="BJ80" s="247">
        <f>IFERROR(((+'Sim_Dm_MIP(IxI)'!BJ80/'MIP(IxI)_TFEVP'!BJ80)-1)*100,0)</f>
        <v>0</v>
      </c>
      <c r="BK80" s="247">
        <f>IFERROR(((+'Sim_Dm_MIP(IxI)'!BK80/'MIP(IxI)_TFEVP'!BK80)-1)*100,0)</f>
        <v>0</v>
      </c>
      <c r="BL80" s="247">
        <f>IFERROR(((+'Sim_Dm_MIP(IxI)'!BL80/'MIP(IxI)_TFEVP'!BL80)-1)*100,0)</f>
        <v>0</v>
      </c>
      <c r="BM80" s="247">
        <f>IFERROR(((+'Sim_Dm_MIP(IxI)'!BM80/'MIP(IxI)_TFEVP'!BM80)-1)*100,0)</f>
        <v>0</v>
      </c>
      <c r="BN80" s="247">
        <f>IFERROR(((+'Sim_Dm_MIP(IxI)'!BN80/'MIP(IxI)_TFEVP'!BN80)-1)*100,0)</f>
        <v>0</v>
      </c>
      <c r="BO80" s="247">
        <f>IFERROR(((+'Sim_Dm_MIP(IxI)'!BO80/'MIP(IxI)_TFEVP'!BO80)-1)*100,0)</f>
        <v>0</v>
      </c>
      <c r="BP80" s="247">
        <f>IFERROR(((+'Sim_Dm_MIP(IxI)'!BP80/'MIP(IxI)_TFEVP'!BP80)-1)*100,0)</f>
        <v>0</v>
      </c>
      <c r="BQ80" s="247">
        <f>IFERROR(((+'Sim_Dm_MIP(IxI)'!BQ80/'MIP(IxI)_TFEVP'!BQ80)-1)*100,0)</f>
        <v>0</v>
      </c>
      <c r="BR80" s="247">
        <f>IFERROR(((+'Sim_Dm_MIP(IxI)'!BR80/'MIP(IxI)_TFEVP'!BR80)-1)*100,0)</f>
        <v>0</v>
      </c>
      <c r="BS80" s="247">
        <f>IFERROR(((+'Sim_Dm_MIP(IxI)'!BS80/'MIP(IxI)_TFEVP'!BS80)-1)*100,0)</f>
        <v>0</v>
      </c>
      <c r="BT80" s="247">
        <f>IFERROR(((+'Sim_Dm_MIP(IxI)'!BT80/'MIP(IxI)_TFEVP'!BT80)-1)*100,0)</f>
        <v>0</v>
      </c>
      <c r="BU80" s="247">
        <f>IFERROR(((+'Sim_Dm_MIP(IxI)'!BU80/'MIP(IxI)_TFEVP'!BU80)-1)*100,0)</f>
        <v>0</v>
      </c>
      <c r="BV80" s="247">
        <f>IFERROR(((+'Sim_Dm_MIP(IxI)'!BV80/'MIP(IxI)_TFEVP'!BV80)-1)*100,0)</f>
        <v>0</v>
      </c>
      <c r="BW80" s="247">
        <f>IFERROR(((+'Sim_Dm_MIP(IxI)'!BW80/'MIP(IxI)_TFEVP'!BW80)-1)*100,0)</f>
        <v>0</v>
      </c>
      <c r="BX80" s="247">
        <f>IFERROR(((+'Sim_Dm_MIP(IxI)'!BX80/'MIP(IxI)_TFEVP'!BX80)-1)*100,0)</f>
        <v>0</v>
      </c>
      <c r="BY80" s="247">
        <f>IFERROR(((+'Sim_Dm_MIP(IxI)'!BY80/'MIP(IxI)_TFEVP'!BY80)-1)*100,0)</f>
        <v>0</v>
      </c>
      <c r="BZ80" s="247">
        <f>IFERROR(((+'Sim_Dm_MIP(IxI)'!BZ80/'MIP(IxI)_TFEVP'!BZ80)-1)*100,0)</f>
        <v>0</v>
      </c>
      <c r="CA80" s="265">
        <f>IFERROR(((+'Sim_Dm_MIP(IxI)'!CA80/'MIP(IxI)_TFEVP'!CA80)-1)*100,0)</f>
        <v>0</v>
      </c>
      <c r="CB80" s="256">
        <f>IFERROR(((+'Sim_Dm_MIP(IxI)'!CB80/'MIP(IxI)_TFEVP'!CB80)-1)*100,0)</f>
        <v>0</v>
      </c>
      <c r="CC80" s="246">
        <f>IFERROR(((+'Sim_Dm_MIP(IxI)'!CC80/'MIP(IxI)_TFEVP'!CC80)-1)*100,0)</f>
        <v>0</v>
      </c>
      <c r="CD80" s="247">
        <f>IFERROR(((+'Sim_Dm_MIP(IxI)'!CD80/'MIP(IxI)_TFEVP'!CD80)-1)*100,0)</f>
        <v>0</v>
      </c>
      <c r="CE80" s="247">
        <f>IFERROR(((+'Sim_Dm_MIP(IxI)'!CE80/'MIP(IxI)_TFEVP'!CE80)-1)*100,0)</f>
        <v>0</v>
      </c>
      <c r="CF80" s="247">
        <f>IFERROR(((+'Sim_Dm_MIP(IxI)'!CF80/'MIP(IxI)_TFEVP'!CF80)-1)*100,0)</f>
        <v>0</v>
      </c>
      <c r="CG80" s="247">
        <f>IFERROR(((+'Sim_Dm_MIP(IxI)'!CG80/'MIP(IxI)_TFEVP'!CG80)-1)*100,0)</f>
        <v>0</v>
      </c>
      <c r="CH80" s="248">
        <f>IFERROR(((+'Sim_Dm_MIP(IxI)'!CH80/'MIP(IxI)_TFEVP'!CH80)-1)*100,0)</f>
        <v>0</v>
      </c>
      <c r="CI80" s="279">
        <f>IFERROR(((+'Sim_Dm_MIP(IxI)'!CI80/'MIP(IxI)_TFEVP'!CI80)-1)*100,0)</f>
        <v>0</v>
      </c>
    </row>
    <row r="81" spans="1:90" ht="19.5" x14ac:dyDescent="0.25">
      <c r="B81" s="42" t="s">
        <v>72</v>
      </c>
      <c r="C81" s="43" t="s">
        <v>183</v>
      </c>
      <c r="D81" s="246">
        <f>IFERROR(((+'Sim_Dm_MIP(IxI)'!D81/'MIP(IxI)_TFEVP'!D81)-1)*100,0)</f>
        <v>-3.1086244689504383E-13</v>
      </c>
      <c r="E81" s="247">
        <f>IFERROR(((+'Sim_Dm_MIP(IxI)'!E81/'MIP(IxI)_TFEVP'!E81)-1)*100,0)</f>
        <v>-2.1094237467877974E-13</v>
      </c>
      <c r="F81" s="247">
        <f>IFERROR(((+'Sim_Dm_MIP(IxI)'!F81/'MIP(IxI)_TFEVP'!F81)-1)*100,0)</f>
        <v>-1.1102230246251565E-14</v>
      </c>
      <c r="G81" s="247">
        <f>IFERROR(((+'Sim_Dm_MIP(IxI)'!G81/'MIP(IxI)_TFEVP'!G81)-1)*100,0)</f>
        <v>3.9968028886505635E-13</v>
      </c>
      <c r="H81" s="247">
        <f>IFERROR(((+'Sim_Dm_MIP(IxI)'!H81/'MIP(IxI)_TFEVP'!H81)-1)*100,0)</f>
        <v>-2.55351295663786E-13</v>
      </c>
      <c r="I81" s="247">
        <f>IFERROR(((+'Sim_Dm_MIP(IxI)'!I81/'MIP(IxI)_TFEVP'!I81)-1)*100,0)</f>
        <v>1.7763568394002505E-13</v>
      </c>
      <c r="J81" s="247">
        <f>IFERROR(((+'Sim_Dm_MIP(IxI)'!J81/'MIP(IxI)_TFEVP'!J81)-1)*100,0)</f>
        <v>-1.1102230246251565E-14</v>
      </c>
      <c r="K81" s="247">
        <f>IFERROR(((+'Sim_Dm_MIP(IxI)'!K81/'MIP(IxI)_TFEVP'!K81)-1)*100,0)</f>
        <v>-5.5511151231257827E-14</v>
      </c>
      <c r="L81" s="247">
        <f>IFERROR(((+'Sim_Dm_MIP(IxI)'!L81/'MIP(IxI)_TFEVP'!L81)-1)*100,0)</f>
        <v>1.3322676295501878E-13</v>
      </c>
      <c r="M81" s="247">
        <f>IFERROR(((+'Sim_Dm_MIP(IxI)'!M81/'MIP(IxI)_TFEVP'!M81)-1)*100,0)</f>
        <v>-1.1102230246251565E-13</v>
      </c>
      <c r="N81" s="247">
        <f>IFERROR(((+'Sim_Dm_MIP(IxI)'!N81/'MIP(IxI)_TFEVP'!N81)-1)*100,0)</f>
        <v>-4.1078251911130792E-13</v>
      </c>
      <c r="O81" s="247">
        <f>IFERROR(((+'Sim_Dm_MIP(IxI)'!O81/'MIP(IxI)_TFEVP'!O81)-1)*100,0)</f>
        <v>2.2204460492503131E-14</v>
      </c>
      <c r="P81" s="247">
        <f>IFERROR(((+'Sim_Dm_MIP(IxI)'!P81/'MIP(IxI)_TFEVP'!P81)-1)*100,0)</f>
        <v>-1.7763568394002505E-13</v>
      </c>
      <c r="Q81" s="247">
        <f>IFERROR(((+'Sim_Dm_MIP(IxI)'!Q81/'MIP(IxI)_TFEVP'!Q81)-1)*100,0)</f>
        <v>2.2204460492503131E-14</v>
      </c>
      <c r="R81" s="247">
        <f>IFERROR(((+'Sim_Dm_MIP(IxI)'!R81/'MIP(IxI)_TFEVP'!R81)-1)*100,0)</f>
        <v>-2.2204460492503131E-13</v>
      </c>
      <c r="S81" s="247">
        <f>IFERROR(((+'Sim_Dm_MIP(IxI)'!S81/'MIP(IxI)_TFEVP'!S81)-1)*100,0)</f>
        <v>-3.6637359812630166E-13</v>
      </c>
      <c r="T81" s="247">
        <f>IFERROR(((+'Sim_Dm_MIP(IxI)'!T81/'MIP(IxI)_TFEVP'!T81)-1)*100,0)</f>
        <v>1.1102230246251565E-13</v>
      </c>
      <c r="U81" s="247">
        <f>IFERROR(((+'Sim_Dm_MIP(IxI)'!U81/'MIP(IxI)_TFEVP'!U81)-1)*100,0)</f>
        <v>-1.2212453270876722E-13</v>
      </c>
      <c r="V81" s="247">
        <f>IFERROR(((+'Sim_Dm_MIP(IxI)'!V81/'MIP(IxI)_TFEVP'!V81)-1)*100,0)</f>
        <v>1.1102230246251565E-13</v>
      </c>
      <c r="W81" s="247">
        <f>IFERROR(((+'Sim_Dm_MIP(IxI)'!W81/'MIP(IxI)_TFEVP'!W81)-1)*100,0)</f>
        <v>-5.5511151231257827E-14</v>
      </c>
      <c r="X81" s="247">
        <f>IFERROR(((+'Sim_Dm_MIP(IxI)'!X81/'MIP(IxI)_TFEVP'!X81)-1)*100,0)</f>
        <v>1.5543122344752192E-13</v>
      </c>
      <c r="Y81" s="247">
        <f>IFERROR(((+'Sim_Dm_MIP(IxI)'!Y81/'MIP(IxI)_TFEVP'!Y81)-1)*100,0)</f>
        <v>-6.6613381477509392E-14</v>
      </c>
      <c r="Z81" s="247">
        <f>IFERROR(((+'Sim_Dm_MIP(IxI)'!Z81/'MIP(IxI)_TFEVP'!Z81)-1)*100,0)</f>
        <v>-2.7755575615628914E-13</v>
      </c>
      <c r="AA81" s="247">
        <f>IFERROR(((+'Sim_Dm_MIP(IxI)'!AA81/'MIP(IxI)_TFEVP'!AA81)-1)*100,0)</f>
        <v>-7.7715611723760958E-14</v>
      </c>
      <c r="AB81" s="247">
        <f>IFERROR(((+'Sim_Dm_MIP(IxI)'!AB81/'MIP(IxI)_TFEVP'!AB81)-1)*100,0)</f>
        <v>2.2204460492503131E-14</v>
      </c>
      <c r="AC81" s="247">
        <f>IFERROR(((+'Sim_Dm_MIP(IxI)'!AC81/'MIP(IxI)_TFEVP'!AC81)-1)*100,0)</f>
        <v>3.5527136788005009E-13</v>
      </c>
      <c r="AD81" s="247">
        <f>IFERROR(((+'Sim_Dm_MIP(IxI)'!AD81/'MIP(IxI)_TFEVP'!AD81)-1)*100,0)</f>
        <v>-2.7755575615628914E-13</v>
      </c>
      <c r="AE81" s="247">
        <f>IFERROR(((+'Sim_Dm_MIP(IxI)'!AE81/'MIP(IxI)_TFEVP'!AE81)-1)*100,0)</f>
        <v>-1.6653345369377348E-13</v>
      </c>
      <c r="AF81" s="247">
        <f>IFERROR(((+'Sim_Dm_MIP(IxI)'!AF81/'MIP(IxI)_TFEVP'!AF81)-1)*100,0)</f>
        <v>-4.8849813083506888E-13</v>
      </c>
      <c r="AG81" s="247">
        <f>IFERROR(((+'Sim_Dm_MIP(IxI)'!AG81/'MIP(IxI)_TFEVP'!AG81)-1)*100,0)</f>
        <v>4.4408920985006262E-13</v>
      </c>
      <c r="AH81" s="247">
        <f>IFERROR(((+'Sim_Dm_MIP(IxI)'!AH81/'MIP(IxI)_TFEVP'!AH81)-1)*100,0)</f>
        <v>5.773159728050814E-13</v>
      </c>
      <c r="AI81" s="247">
        <f>IFERROR(((+'Sim_Dm_MIP(IxI)'!AI81/'MIP(IxI)_TFEVP'!AI81)-1)*100,0)</f>
        <v>2.6645352591003757E-13</v>
      </c>
      <c r="AJ81" s="247">
        <f>IFERROR(((+'Sim_Dm_MIP(IxI)'!AJ81/'MIP(IxI)_TFEVP'!AJ81)-1)*100,0)</f>
        <v>0</v>
      </c>
      <c r="AK81" s="247">
        <f>IFERROR(((+'Sim_Dm_MIP(IxI)'!AK81/'MIP(IxI)_TFEVP'!AK81)-1)*100,0)</f>
        <v>8.8817841970012523E-14</v>
      </c>
      <c r="AL81" s="247">
        <f>IFERROR(((+'Sim_Dm_MIP(IxI)'!AL81/'MIP(IxI)_TFEVP'!AL81)-1)*100,0)</f>
        <v>-2.9976021664879227E-13</v>
      </c>
      <c r="AM81" s="247">
        <f>IFERROR(((+'Sim_Dm_MIP(IxI)'!AM81/'MIP(IxI)_TFEVP'!AM81)-1)*100,0)</f>
        <v>4.2188474935755949E-13</v>
      </c>
      <c r="AN81" s="247">
        <f>IFERROR(((+'Sim_Dm_MIP(IxI)'!AN81/'MIP(IxI)_TFEVP'!AN81)-1)*100,0)</f>
        <v>-1.6653345369377348E-13</v>
      </c>
      <c r="AO81" s="247">
        <f>IFERROR(((+'Sim_Dm_MIP(IxI)'!AO81/'MIP(IxI)_TFEVP'!AO81)-1)*100,0)</f>
        <v>8.8817841970012523E-14</v>
      </c>
      <c r="AP81" s="247">
        <f>IFERROR(((+'Sim_Dm_MIP(IxI)'!AP81/'MIP(IxI)_TFEVP'!AP81)-1)*100,0)</f>
        <v>-1.9984014443252818E-13</v>
      </c>
      <c r="AQ81" s="247">
        <f>IFERROR(((+'Sim_Dm_MIP(IxI)'!AQ81/'MIP(IxI)_TFEVP'!AQ81)-1)*100,0)</f>
        <v>-4.4408920985006262E-14</v>
      </c>
      <c r="AR81" s="247">
        <f>IFERROR(((+'Sim_Dm_MIP(IxI)'!AR81/'MIP(IxI)_TFEVP'!AR81)-1)*100,0)</f>
        <v>4.4408920985006262E-14</v>
      </c>
      <c r="AS81" s="247">
        <f>IFERROR(((+'Sim_Dm_MIP(IxI)'!AS81/'MIP(IxI)_TFEVP'!AS81)-1)*100,0)</f>
        <v>2.2204460492503131E-14</v>
      </c>
      <c r="AT81" s="247">
        <f>IFERROR(((+'Sim_Dm_MIP(IxI)'!AT81/'MIP(IxI)_TFEVP'!AT81)-1)*100,0)</f>
        <v>-1.1102230246251565E-14</v>
      </c>
      <c r="AU81" s="247">
        <f>IFERROR(((+'Sim_Dm_MIP(IxI)'!AU81/'MIP(IxI)_TFEVP'!AU81)-1)*100,0)</f>
        <v>-4.6629367034256575E-13</v>
      </c>
      <c r="AV81" s="247">
        <f>IFERROR(((+'Sim_Dm_MIP(IxI)'!AV81/'MIP(IxI)_TFEVP'!AV81)-1)*100,0)</f>
        <v>-2.2204460492503131E-14</v>
      </c>
      <c r="AW81" s="247">
        <f>IFERROR(((+'Sim_Dm_MIP(IxI)'!AW81/'MIP(IxI)_TFEVP'!AW81)-1)*100,0)</f>
        <v>6.6613381477509392E-14</v>
      </c>
      <c r="AX81" s="247">
        <f>IFERROR(((+'Sim_Dm_MIP(IxI)'!AX81/'MIP(IxI)_TFEVP'!AX81)-1)*100,0)</f>
        <v>-2.7755575615628914E-13</v>
      </c>
      <c r="AY81" s="247">
        <f>IFERROR(((+'Sim_Dm_MIP(IxI)'!AY81/'MIP(IxI)_TFEVP'!AY81)-1)*100,0)</f>
        <v>-1.1102230246251565E-13</v>
      </c>
      <c r="AZ81" s="247">
        <f>IFERROR(((+'Sim_Dm_MIP(IxI)'!AZ81/'MIP(IxI)_TFEVP'!AZ81)-1)*100,0)</f>
        <v>-2.6645352591003757E-13</v>
      </c>
      <c r="BA81" s="247">
        <f>IFERROR(((+'Sim_Dm_MIP(IxI)'!BA81/'MIP(IxI)_TFEVP'!BA81)-1)*100,0)</f>
        <v>0</v>
      </c>
      <c r="BB81" s="247">
        <f>IFERROR(((+'Sim_Dm_MIP(IxI)'!BB81/'MIP(IxI)_TFEVP'!BB81)-1)*100,0)</f>
        <v>5.5511151231257827E-13</v>
      </c>
      <c r="BC81" s="247">
        <f>IFERROR(((+'Sim_Dm_MIP(IxI)'!BC81/'MIP(IxI)_TFEVP'!BC81)-1)*100,0)</f>
        <v>-3.219646771412954E-13</v>
      </c>
      <c r="BD81" s="247">
        <f>IFERROR(((+'Sim_Dm_MIP(IxI)'!BD81/'MIP(IxI)_TFEVP'!BD81)-1)*100,0)</f>
        <v>-1.8873791418627661E-13</v>
      </c>
      <c r="BE81" s="247">
        <f>IFERROR(((+'Sim_Dm_MIP(IxI)'!BE81/'MIP(IxI)_TFEVP'!BE81)-1)*100,0)</f>
        <v>5.3290705182007514E-13</v>
      </c>
      <c r="BF81" s="247">
        <f>IFERROR(((+'Sim_Dm_MIP(IxI)'!BF81/'MIP(IxI)_TFEVP'!BF81)-1)*100,0)</f>
        <v>2.2204460492503131E-14</v>
      </c>
      <c r="BG81" s="247">
        <f>IFERROR(((+'Sim_Dm_MIP(IxI)'!BG81/'MIP(IxI)_TFEVP'!BG81)-1)*100,0)</f>
        <v>-8.8817841970012523E-14</v>
      </c>
      <c r="BH81" s="247">
        <f>IFERROR(((+'Sim_Dm_MIP(IxI)'!BH81/'MIP(IxI)_TFEVP'!BH81)-1)*100,0)</f>
        <v>0</v>
      </c>
      <c r="BI81" s="247">
        <f>IFERROR(((+'Sim_Dm_MIP(IxI)'!BI81/'MIP(IxI)_TFEVP'!BI81)-1)*100,0)</f>
        <v>1.1102230246251565E-13</v>
      </c>
      <c r="BJ81" s="247">
        <f>IFERROR(((+'Sim_Dm_MIP(IxI)'!BJ81/'MIP(IxI)_TFEVP'!BJ81)-1)*100,0)</f>
        <v>-3.3306690738754696E-13</v>
      </c>
      <c r="BK81" s="247">
        <f>IFERROR(((+'Sim_Dm_MIP(IxI)'!BK81/'MIP(IxI)_TFEVP'!BK81)-1)*100,0)</f>
        <v>-1.2212453270876722E-13</v>
      </c>
      <c r="BL81" s="247">
        <f>IFERROR(((+'Sim_Dm_MIP(IxI)'!BL81/'MIP(IxI)_TFEVP'!BL81)-1)*100,0)</f>
        <v>-1.9984014443252818E-13</v>
      </c>
      <c r="BM81" s="247">
        <f>IFERROR(((+'Sim_Dm_MIP(IxI)'!BM81/'MIP(IxI)_TFEVP'!BM81)-1)*100,0)</f>
        <v>4.4408920985006262E-14</v>
      </c>
      <c r="BN81" s="247">
        <f>IFERROR(((+'Sim_Dm_MIP(IxI)'!BN81/'MIP(IxI)_TFEVP'!BN81)-1)*100,0)</f>
        <v>2.2204460492503131E-14</v>
      </c>
      <c r="BO81" s="247">
        <f>IFERROR(((+'Sim_Dm_MIP(IxI)'!BO81/'MIP(IxI)_TFEVP'!BO81)-1)*100,0)</f>
        <v>2.886579864025407E-13</v>
      </c>
      <c r="BP81" s="247">
        <f>IFERROR(((+'Sim_Dm_MIP(IxI)'!BP81/'MIP(IxI)_TFEVP'!BP81)-1)*100,0)</f>
        <v>5.3290705182007514E-13</v>
      </c>
      <c r="BQ81" s="247">
        <f>IFERROR(((+'Sim_Dm_MIP(IxI)'!BQ81/'MIP(IxI)_TFEVP'!BQ81)-1)*100,0)</f>
        <v>1.9984014443252818E-13</v>
      </c>
      <c r="BR81" s="247">
        <f>IFERROR(((+'Sim_Dm_MIP(IxI)'!BR81/'MIP(IxI)_TFEVP'!BR81)-1)*100,0)</f>
        <v>6.6613381477509392E-14</v>
      </c>
      <c r="BS81" s="247">
        <f>IFERROR(((+'Sim_Dm_MIP(IxI)'!BS81/'MIP(IxI)_TFEVP'!BS81)-1)*100,0)</f>
        <v>3.5527136788005009E-13</v>
      </c>
      <c r="BT81" s="247">
        <f>IFERROR(((+'Sim_Dm_MIP(IxI)'!BT81/'MIP(IxI)_TFEVP'!BT81)-1)*100,0)</f>
        <v>-1.6653345369377348E-13</v>
      </c>
      <c r="BU81" s="247">
        <f>IFERROR(((+'Sim_Dm_MIP(IxI)'!BU81/'MIP(IxI)_TFEVP'!BU81)-1)*100,0)</f>
        <v>1.5543122344752192E-13</v>
      </c>
      <c r="BV81" s="247">
        <f>IFERROR(((+'Sim_Dm_MIP(IxI)'!BV81/'MIP(IxI)_TFEVP'!BV81)-1)*100,0)</f>
        <v>3.3306690738754696E-13</v>
      </c>
      <c r="BW81" s="247">
        <f>IFERROR(((+'Sim_Dm_MIP(IxI)'!BW81/'MIP(IxI)_TFEVP'!BW81)-1)*100,0)</f>
        <v>1.1102230246251565E-13</v>
      </c>
      <c r="BX81" s="247">
        <f>IFERROR(((+'Sim_Dm_MIP(IxI)'!BX81/'MIP(IxI)_TFEVP'!BX81)-1)*100,0)</f>
        <v>2.6645352591003757E-13</v>
      </c>
      <c r="BY81" s="247">
        <f>IFERROR(((+'Sim_Dm_MIP(IxI)'!BY81/'MIP(IxI)_TFEVP'!BY81)-1)*100,0)</f>
        <v>2.2204460492503131E-14</v>
      </c>
      <c r="BZ81" s="247">
        <f>IFERROR(((+'Sim_Dm_MIP(IxI)'!BZ81/'MIP(IxI)_TFEVP'!BZ81)-1)*100,0)</f>
        <v>-6.4392935428259079E-13</v>
      </c>
      <c r="CA81" s="265">
        <f>IFERROR(((+'Sim_Dm_MIP(IxI)'!CA81/'MIP(IxI)_TFEVP'!CA81)-1)*100,0)</f>
        <v>0</v>
      </c>
      <c r="CB81" s="256">
        <f>IFERROR(((+'Sim_Dm_MIP(IxI)'!CB81/'MIP(IxI)_TFEVP'!CB81)-1)*100,0)</f>
        <v>2.886579864025407E-13</v>
      </c>
      <c r="CC81" s="246">
        <f>IFERROR(((+'Sim_Dm_MIP(IxI)'!CC81/'MIP(IxI)_TFEVP'!CC81)-1)*100,0)</f>
        <v>0</v>
      </c>
      <c r="CD81" s="247">
        <f>IFERROR(((+'Sim_Dm_MIP(IxI)'!CD81/'MIP(IxI)_TFEVP'!CD81)-1)*100,0)</f>
        <v>0</v>
      </c>
      <c r="CE81" s="247">
        <f>IFERROR(((+'Sim_Dm_MIP(IxI)'!CE81/'MIP(IxI)_TFEVP'!CE81)-1)*100,0)</f>
        <v>0</v>
      </c>
      <c r="CF81" s="247">
        <f>IFERROR(((+'Sim_Dm_MIP(IxI)'!CF81/'MIP(IxI)_TFEVP'!CF81)-1)*100,0)</f>
        <v>0</v>
      </c>
      <c r="CG81" s="247">
        <f>IFERROR(((+'Sim_Dm_MIP(IxI)'!CG81/'MIP(IxI)_TFEVP'!CG81)-1)*100,0)</f>
        <v>0</v>
      </c>
      <c r="CH81" s="248">
        <f>IFERROR(((+'Sim_Dm_MIP(IxI)'!CH81/'MIP(IxI)_TFEVP'!CH81)-1)*100,0)</f>
        <v>0</v>
      </c>
      <c r="CI81" s="279">
        <f>IFERROR(((+'Sim_Dm_MIP(IxI)'!CI81/'MIP(IxI)_TFEVP'!CI81)-1)*100,0)</f>
        <v>-6.6613381477509392E-14</v>
      </c>
    </row>
    <row r="82" spans="1:90" ht="19.5" x14ac:dyDescent="0.25">
      <c r="B82" s="42" t="s">
        <v>73</v>
      </c>
      <c r="C82" s="43" t="s">
        <v>184</v>
      </c>
      <c r="D82" s="246">
        <f>IFERROR(((+'Sim_Dm_MIP(IxI)'!D82/'MIP(IxI)_TFEVP'!D82)-1)*100,0)</f>
        <v>0</v>
      </c>
      <c r="E82" s="247">
        <f>IFERROR(((+'Sim_Dm_MIP(IxI)'!E82/'MIP(IxI)_TFEVP'!E82)-1)*100,0)</f>
        <v>0</v>
      </c>
      <c r="F82" s="247">
        <f>IFERROR(((+'Sim_Dm_MIP(IxI)'!F82/'MIP(IxI)_TFEVP'!F82)-1)*100,0)</f>
        <v>0</v>
      </c>
      <c r="G82" s="247">
        <f>IFERROR(((+'Sim_Dm_MIP(IxI)'!G82/'MIP(IxI)_TFEVP'!G82)-1)*100,0)</f>
        <v>0</v>
      </c>
      <c r="H82" s="247">
        <f>IFERROR(((+'Sim_Dm_MIP(IxI)'!H82/'MIP(IxI)_TFEVP'!H82)-1)*100,0)</f>
        <v>0</v>
      </c>
      <c r="I82" s="247">
        <f>IFERROR(((+'Sim_Dm_MIP(IxI)'!I82/'MIP(IxI)_TFEVP'!I82)-1)*100,0)</f>
        <v>0</v>
      </c>
      <c r="J82" s="247">
        <f>IFERROR(((+'Sim_Dm_MIP(IxI)'!J82/'MIP(IxI)_TFEVP'!J82)-1)*100,0)</f>
        <v>0</v>
      </c>
      <c r="K82" s="247">
        <f>IFERROR(((+'Sim_Dm_MIP(IxI)'!K82/'MIP(IxI)_TFEVP'!K82)-1)*100,0)</f>
        <v>0</v>
      </c>
      <c r="L82" s="247">
        <f>IFERROR(((+'Sim_Dm_MIP(IxI)'!L82/'MIP(IxI)_TFEVP'!L82)-1)*100,0)</f>
        <v>0</v>
      </c>
      <c r="M82" s="247">
        <f>IFERROR(((+'Sim_Dm_MIP(IxI)'!M82/'MIP(IxI)_TFEVP'!M82)-1)*100,0)</f>
        <v>0</v>
      </c>
      <c r="N82" s="247">
        <f>IFERROR(((+'Sim_Dm_MIP(IxI)'!N82/'MIP(IxI)_TFEVP'!N82)-1)*100,0)</f>
        <v>0</v>
      </c>
      <c r="O82" s="247">
        <f>IFERROR(((+'Sim_Dm_MIP(IxI)'!O82/'MIP(IxI)_TFEVP'!O82)-1)*100,0)</f>
        <v>0</v>
      </c>
      <c r="P82" s="247">
        <f>IFERROR(((+'Sim_Dm_MIP(IxI)'!P82/'MIP(IxI)_TFEVP'!P82)-1)*100,0)</f>
        <v>0</v>
      </c>
      <c r="Q82" s="247">
        <f>IFERROR(((+'Sim_Dm_MIP(IxI)'!Q82/'MIP(IxI)_TFEVP'!Q82)-1)*100,0)</f>
        <v>0</v>
      </c>
      <c r="R82" s="247">
        <f>IFERROR(((+'Sim_Dm_MIP(IxI)'!R82/'MIP(IxI)_TFEVP'!R82)-1)*100,0)</f>
        <v>0</v>
      </c>
      <c r="S82" s="247">
        <f>IFERROR(((+'Sim_Dm_MIP(IxI)'!S82/'MIP(IxI)_TFEVP'!S82)-1)*100,0)</f>
        <v>0</v>
      </c>
      <c r="T82" s="247">
        <f>IFERROR(((+'Sim_Dm_MIP(IxI)'!T82/'MIP(IxI)_TFEVP'!T82)-1)*100,0)</f>
        <v>0</v>
      </c>
      <c r="U82" s="247">
        <f>IFERROR(((+'Sim_Dm_MIP(IxI)'!U82/'MIP(IxI)_TFEVP'!U82)-1)*100,0)</f>
        <v>0</v>
      </c>
      <c r="V82" s="247">
        <f>IFERROR(((+'Sim_Dm_MIP(IxI)'!V82/'MIP(IxI)_TFEVP'!V82)-1)*100,0)</f>
        <v>0</v>
      </c>
      <c r="W82" s="247">
        <f>IFERROR(((+'Sim_Dm_MIP(IxI)'!W82/'MIP(IxI)_TFEVP'!W82)-1)*100,0)</f>
        <v>0</v>
      </c>
      <c r="X82" s="247">
        <f>IFERROR(((+'Sim_Dm_MIP(IxI)'!X82/'MIP(IxI)_TFEVP'!X82)-1)*100,0)</f>
        <v>0</v>
      </c>
      <c r="Y82" s="247">
        <f>IFERROR(((+'Sim_Dm_MIP(IxI)'!Y82/'MIP(IxI)_TFEVP'!Y82)-1)*100,0)</f>
        <v>0</v>
      </c>
      <c r="Z82" s="247">
        <f>IFERROR(((+'Sim_Dm_MIP(IxI)'!Z82/'MIP(IxI)_TFEVP'!Z82)-1)*100,0)</f>
        <v>0</v>
      </c>
      <c r="AA82" s="247">
        <f>IFERROR(((+'Sim_Dm_MIP(IxI)'!AA82/'MIP(IxI)_TFEVP'!AA82)-1)*100,0)</f>
        <v>0</v>
      </c>
      <c r="AB82" s="247">
        <f>IFERROR(((+'Sim_Dm_MIP(IxI)'!AB82/'MIP(IxI)_TFEVP'!AB82)-1)*100,0)</f>
        <v>0</v>
      </c>
      <c r="AC82" s="247">
        <f>IFERROR(((+'Sim_Dm_MIP(IxI)'!AC82/'MIP(IxI)_TFEVP'!AC82)-1)*100,0)</f>
        <v>0</v>
      </c>
      <c r="AD82" s="247">
        <f>IFERROR(((+'Sim_Dm_MIP(IxI)'!AD82/'MIP(IxI)_TFEVP'!AD82)-1)*100,0)</f>
        <v>0</v>
      </c>
      <c r="AE82" s="247">
        <f>IFERROR(((+'Sim_Dm_MIP(IxI)'!AE82/'MIP(IxI)_TFEVP'!AE82)-1)*100,0)</f>
        <v>0</v>
      </c>
      <c r="AF82" s="247">
        <f>IFERROR(((+'Sim_Dm_MIP(IxI)'!AF82/'MIP(IxI)_TFEVP'!AF82)-1)*100,0)</f>
        <v>0</v>
      </c>
      <c r="AG82" s="247">
        <f>IFERROR(((+'Sim_Dm_MIP(IxI)'!AG82/'MIP(IxI)_TFEVP'!AG82)-1)*100,0)</f>
        <v>0</v>
      </c>
      <c r="AH82" s="247">
        <f>IFERROR(((+'Sim_Dm_MIP(IxI)'!AH82/'MIP(IxI)_TFEVP'!AH82)-1)*100,0)</f>
        <v>0</v>
      </c>
      <c r="AI82" s="247">
        <f>IFERROR(((+'Sim_Dm_MIP(IxI)'!AI82/'MIP(IxI)_TFEVP'!AI82)-1)*100,0)</f>
        <v>0</v>
      </c>
      <c r="AJ82" s="247">
        <f>IFERROR(((+'Sim_Dm_MIP(IxI)'!AJ82/'MIP(IxI)_TFEVP'!AJ82)-1)*100,0)</f>
        <v>0</v>
      </c>
      <c r="AK82" s="247">
        <f>IFERROR(((+'Sim_Dm_MIP(IxI)'!AK82/'MIP(IxI)_TFEVP'!AK82)-1)*100,0)</f>
        <v>0</v>
      </c>
      <c r="AL82" s="247">
        <f>IFERROR(((+'Sim_Dm_MIP(IxI)'!AL82/'MIP(IxI)_TFEVP'!AL82)-1)*100,0)</f>
        <v>0</v>
      </c>
      <c r="AM82" s="247">
        <f>IFERROR(((+'Sim_Dm_MIP(IxI)'!AM82/'MIP(IxI)_TFEVP'!AM82)-1)*100,0)</f>
        <v>0</v>
      </c>
      <c r="AN82" s="247">
        <f>IFERROR(((+'Sim_Dm_MIP(IxI)'!AN82/'MIP(IxI)_TFEVP'!AN82)-1)*100,0)</f>
        <v>0</v>
      </c>
      <c r="AO82" s="247">
        <f>IFERROR(((+'Sim_Dm_MIP(IxI)'!AO82/'MIP(IxI)_TFEVP'!AO82)-1)*100,0)</f>
        <v>0</v>
      </c>
      <c r="AP82" s="247">
        <f>IFERROR(((+'Sim_Dm_MIP(IxI)'!AP82/'MIP(IxI)_TFEVP'!AP82)-1)*100,0)</f>
        <v>0</v>
      </c>
      <c r="AQ82" s="247">
        <f>IFERROR(((+'Sim_Dm_MIP(IxI)'!AQ82/'MIP(IxI)_TFEVP'!AQ82)-1)*100,0)</f>
        <v>0</v>
      </c>
      <c r="AR82" s="247">
        <f>IFERROR(((+'Sim_Dm_MIP(IxI)'!AR82/'MIP(IxI)_TFEVP'!AR82)-1)*100,0)</f>
        <v>0</v>
      </c>
      <c r="AS82" s="247">
        <f>IFERROR(((+'Sim_Dm_MIP(IxI)'!AS82/'MIP(IxI)_TFEVP'!AS82)-1)*100,0)</f>
        <v>0</v>
      </c>
      <c r="AT82" s="247">
        <f>IFERROR(((+'Sim_Dm_MIP(IxI)'!AT82/'MIP(IxI)_TFEVP'!AT82)-1)*100,0)</f>
        <v>0</v>
      </c>
      <c r="AU82" s="247">
        <f>IFERROR(((+'Sim_Dm_MIP(IxI)'!AU82/'MIP(IxI)_TFEVP'!AU82)-1)*100,0)</f>
        <v>0</v>
      </c>
      <c r="AV82" s="247">
        <f>IFERROR(((+'Sim_Dm_MIP(IxI)'!AV82/'MIP(IxI)_TFEVP'!AV82)-1)*100,0)</f>
        <v>0</v>
      </c>
      <c r="AW82" s="247">
        <f>IFERROR(((+'Sim_Dm_MIP(IxI)'!AW82/'MIP(IxI)_TFEVP'!AW82)-1)*100,0)</f>
        <v>0</v>
      </c>
      <c r="AX82" s="247">
        <f>IFERROR(((+'Sim_Dm_MIP(IxI)'!AX82/'MIP(IxI)_TFEVP'!AX82)-1)*100,0)</f>
        <v>0</v>
      </c>
      <c r="AY82" s="247">
        <f>IFERROR(((+'Sim_Dm_MIP(IxI)'!AY82/'MIP(IxI)_TFEVP'!AY82)-1)*100,0)</f>
        <v>0</v>
      </c>
      <c r="AZ82" s="247">
        <f>IFERROR(((+'Sim_Dm_MIP(IxI)'!AZ82/'MIP(IxI)_TFEVP'!AZ82)-1)*100,0)</f>
        <v>0</v>
      </c>
      <c r="BA82" s="247">
        <f>IFERROR(((+'Sim_Dm_MIP(IxI)'!BA82/'MIP(IxI)_TFEVP'!BA82)-1)*100,0)</f>
        <v>0</v>
      </c>
      <c r="BB82" s="247">
        <f>IFERROR(((+'Sim_Dm_MIP(IxI)'!BB82/'MIP(IxI)_TFEVP'!BB82)-1)*100,0)</f>
        <v>0</v>
      </c>
      <c r="BC82" s="247">
        <f>IFERROR(((+'Sim_Dm_MIP(IxI)'!BC82/'MIP(IxI)_TFEVP'!BC82)-1)*100,0)</f>
        <v>0</v>
      </c>
      <c r="BD82" s="247">
        <f>IFERROR(((+'Sim_Dm_MIP(IxI)'!BD82/'MIP(IxI)_TFEVP'!BD82)-1)*100,0)</f>
        <v>0</v>
      </c>
      <c r="BE82" s="247">
        <f>IFERROR(((+'Sim_Dm_MIP(IxI)'!BE82/'MIP(IxI)_TFEVP'!BE82)-1)*100,0)</f>
        <v>0</v>
      </c>
      <c r="BF82" s="247">
        <f>IFERROR(((+'Sim_Dm_MIP(IxI)'!BF82/'MIP(IxI)_TFEVP'!BF82)-1)*100,0)</f>
        <v>0</v>
      </c>
      <c r="BG82" s="247">
        <f>IFERROR(((+'Sim_Dm_MIP(IxI)'!BG82/'MIP(IxI)_TFEVP'!BG82)-1)*100,0)</f>
        <v>0</v>
      </c>
      <c r="BH82" s="247">
        <f>IFERROR(((+'Sim_Dm_MIP(IxI)'!BH82/'MIP(IxI)_TFEVP'!BH82)-1)*100,0)</f>
        <v>0</v>
      </c>
      <c r="BI82" s="247">
        <f>IFERROR(((+'Sim_Dm_MIP(IxI)'!BI82/'MIP(IxI)_TFEVP'!BI82)-1)*100,0)</f>
        <v>0</v>
      </c>
      <c r="BJ82" s="247">
        <f>IFERROR(((+'Sim_Dm_MIP(IxI)'!BJ82/'MIP(IxI)_TFEVP'!BJ82)-1)*100,0)</f>
        <v>0</v>
      </c>
      <c r="BK82" s="247">
        <f>IFERROR(((+'Sim_Dm_MIP(IxI)'!BK82/'MIP(IxI)_TFEVP'!BK82)-1)*100,0)</f>
        <v>0</v>
      </c>
      <c r="BL82" s="247">
        <f>IFERROR(((+'Sim_Dm_MIP(IxI)'!BL82/'MIP(IxI)_TFEVP'!BL82)-1)*100,0)</f>
        <v>0</v>
      </c>
      <c r="BM82" s="247">
        <f>IFERROR(((+'Sim_Dm_MIP(IxI)'!BM82/'MIP(IxI)_TFEVP'!BM82)-1)*100,0)</f>
        <v>0</v>
      </c>
      <c r="BN82" s="247">
        <f>IFERROR(((+'Sim_Dm_MIP(IxI)'!BN82/'MIP(IxI)_TFEVP'!BN82)-1)*100,0)</f>
        <v>0</v>
      </c>
      <c r="BO82" s="247">
        <f>IFERROR(((+'Sim_Dm_MIP(IxI)'!BO82/'MIP(IxI)_TFEVP'!BO82)-1)*100,0)</f>
        <v>0</v>
      </c>
      <c r="BP82" s="247">
        <f>IFERROR(((+'Sim_Dm_MIP(IxI)'!BP82/'MIP(IxI)_TFEVP'!BP82)-1)*100,0)</f>
        <v>0</v>
      </c>
      <c r="BQ82" s="247">
        <f>IFERROR(((+'Sim_Dm_MIP(IxI)'!BQ82/'MIP(IxI)_TFEVP'!BQ82)-1)*100,0)</f>
        <v>0</v>
      </c>
      <c r="BR82" s="247">
        <f>IFERROR(((+'Sim_Dm_MIP(IxI)'!BR82/'MIP(IxI)_TFEVP'!BR82)-1)*100,0)</f>
        <v>0</v>
      </c>
      <c r="BS82" s="247">
        <f>IFERROR(((+'Sim_Dm_MIP(IxI)'!BS82/'MIP(IxI)_TFEVP'!BS82)-1)*100,0)</f>
        <v>0</v>
      </c>
      <c r="BT82" s="247">
        <f>IFERROR(((+'Sim_Dm_MIP(IxI)'!BT82/'MIP(IxI)_TFEVP'!BT82)-1)*100,0)</f>
        <v>0</v>
      </c>
      <c r="BU82" s="247">
        <f>IFERROR(((+'Sim_Dm_MIP(IxI)'!BU82/'MIP(IxI)_TFEVP'!BU82)-1)*100,0)</f>
        <v>0</v>
      </c>
      <c r="BV82" s="247">
        <f>IFERROR(((+'Sim_Dm_MIP(IxI)'!BV82/'MIP(IxI)_TFEVP'!BV82)-1)*100,0)</f>
        <v>0</v>
      </c>
      <c r="BW82" s="247">
        <f>IFERROR(((+'Sim_Dm_MIP(IxI)'!BW82/'MIP(IxI)_TFEVP'!BW82)-1)*100,0)</f>
        <v>0</v>
      </c>
      <c r="BX82" s="247">
        <f>IFERROR(((+'Sim_Dm_MIP(IxI)'!BX82/'MIP(IxI)_TFEVP'!BX82)-1)*100,0)</f>
        <v>0</v>
      </c>
      <c r="BY82" s="247">
        <f>IFERROR(((+'Sim_Dm_MIP(IxI)'!BY82/'MIP(IxI)_TFEVP'!BY82)-1)*100,0)</f>
        <v>0</v>
      </c>
      <c r="BZ82" s="247">
        <f>IFERROR(((+'Sim_Dm_MIP(IxI)'!BZ82/'MIP(IxI)_TFEVP'!BZ82)-1)*100,0)</f>
        <v>0</v>
      </c>
      <c r="CA82" s="265">
        <f>IFERROR(((+'Sim_Dm_MIP(IxI)'!CA82/'MIP(IxI)_TFEVP'!CA82)-1)*100,0)</f>
        <v>0</v>
      </c>
      <c r="CB82" s="256">
        <f>IFERROR(((+'Sim_Dm_MIP(IxI)'!CB82/'MIP(IxI)_TFEVP'!CB82)-1)*100,0)</f>
        <v>0</v>
      </c>
      <c r="CC82" s="246">
        <f>IFERROR(((+'Sim_Dm_MIP(IxI)'!CC82/'MIP(IxI)_TFEVP'!CC82)-1)*100,0)</f>
        <v>0</v>
      </c>
      <c r="CD82" s="247">
        <f>IFERROR(((+'Sim_Dm_MIP(IxI)'!CD82/'MIP(IxI)_TFEVP'!CD82)-1)*100,0)</f>
        <v>0</v>
      </c>
      <c r="CE82" s="247">
        <f>IFERROR(((+'Sim_Dm_MIP(IxI)'!CE82/'MIP(IxI)_TFEVP'!CE82)-1)*100,0)</f>
        <v>0</v>
      </c>
      <c r="CF82" s="247">
        <f>IFERROR(((+'Sim_Dm_MIP(IxI)'!CF82/'MIP(IxI)_TFEVP'!CF82)-1)*100,0)</f>
        <v>0</v>
      </c>
      <c r="CG82" s="247">
        <f>IFERROR(((+'Sim_Dm_MIP(IxI)'!CG82/'MIP(IxI)_TFEVP'!CG82)-1)*100,0)</f>
        <v>0</v>
      </c>
      <c r="CH82" s="248">
        <f>IFERROR(((+'Sim_Dm_MIP(IxI)'!CH82/'MIP(IxI)_TFEVP'!CH82)-1)*100,0)</f>
        <v>0</v>
      </c>
      <c r="CI82" s="279">
        <f>IFERROR(((+'Sim_Dm_MIP(IxI)'!CI82/'MIP(IxI)_TFEVP'!CI82)-1)*100,0)</f>
        <v>0</v>
      </c>
    </row>
    <row r="83" spans="1:90" ht="19.5" x14ac:dyDescent="0.25">
      <c r="B83" s="56" t="s">
        <v>74</v>
      </c>
      <c r="C83" s="43" t="s">
        <v>185</v>
      </c>
      <c r="D83" s="246">
        <f>IFERROR(((+'Sim_Dm_MIP(IxI)'!D83/'MIP(IxI)_TFEVP'!D83)-1)*100,0)</f>
        <v>-1.8873791418627661E-13</v>
      </c>
      <c r="E83" s="247">
        <f>IFERROR(((+'Sim_Dm_MIP(IxI)'!E83/'MIP(IxI)_TFEVP'!E83)-1)*100,0)</f>
        <v>3.7747582837255322E-13</v>
      </c>
      <c r="F83" s="247">
        <f>IFERROR(((+'Sim_Dm_MIP(IxI)'!F83/'MIP(IxI)_TFEVP'!F83)-1)*100,0)</f>
        <v>-6.6613381477509392E-14</v>
      </c>
      <c r="G83" s="247">
        <f>IFERROR(((+'Sim_Dm_MIP(IxI)'!G83/'MIP(IxI)_TFEVP'!G83)-1)*100,0)</f>
        <v>-1.4432899320127035E-13</v>
      </c>
      <c r="H83" s="247">
        <f>IFERROR(((+'Sim_Dm_MIP(IxI)'!H83/'MIP(IxI)_TFEVP'!H83)-1)*100,0)</f>
        <v>0</v>
      </c>
      <c r="I83" s="247">
        <f>IFERROR(((+'Sim_Dm_MIP(IxI)'!I83/'MIP(IxI)_TFEVP'!I83)-1)*100,0)</f>
        <v>2.2204460492503131E-14</v>
      </c>
      <c r="J83" s="247">
        <f>IFERROR(((+'Sim_Dm_MIP(IxI)'!J83/'MIP(IxI)_TFEVP'!J83)-1)*100,0)</f>
        <v>2.4424906541753444E-13</v>
      </c>
      <c r="K83" s="247">
        <f>IFERROR(((+'Sim_Dm_MIP(IxI)'!K83/'MIP(IxI)_TFEVP'!K83)-1)*100,0)</f>
        <v>3.5527136788005009E-13</v>
      </c>
      <c r="L83" s="247">
        <f>IFERROR(((+'Sim_Dm_MIP(IxI)'!L83/'MIP(IxI)_TFEVP'!L83)-1)*100,0)</f>
        <v>-5.5511151231257827E-14</v>
      </c>
      <c r="M83" s="247">
        <f>IFERROR(((+'Sim_Dm_MIP(IxI)'!M83/'MIP(IxI)_TFEVP'!M83)-1)*100,0)</f>
        <v>-3.219646771412954E-13</v>
      </c>
      <c r="N83" s="247">
        <f>IFERROR(((+'Sim_Dm_MIP(IxI)'!N83/'MIP(IxI)_TFEVP'!N83)-1)*100,0)</f>
        <v>-4.4408920985006262E-14</v>
      </c>
      <c r="O83" s="247">
        <f>IFERROR(((+'Sim_Dm_MIP(IxI)'!O83/'MIP(IxI)_TFEVP'!O83)-1)*100,0)</f>
        <v>-1.9984014443252818E-13</v>
      </c>
      <c r="P83" s="247">
        <f>IFERROR(((+'Sim_Dm_MIP(IxI)'!P83/'MIP(IxI)_TFEVP'!P83)-1)*100,0)</f>
        <v>-2.6645352591003757E-13</v>
      </c>
      <c r="Q83" s="247">
        <f>IFERROR(((+'Sim_Dm_MIP(IxI)'!Q83/'MIP(IxI)_TFEVP'!Q83)-1)*100,0)</f>
        <v>2.2204460492503131E-14</v>
      </c>
      <c r="R83" s="247">
        <f>IFERROR(((+'Sim_Dm_MIP(IxI)'!R83/'MIP(IxI)_TFEVP'!R83)-1)*100,0)</f>
        <v>-7.7715611723760958E-14</v>
      </c>
      <c r="S83" s="247">
        <f>IFERROR(((+'Sim_Dm_MIP(IxI)'!S83/'MIP(IxI)_TFEVP'!S83)-1)*100,0)</f>
        <v>-1.5543122344752192E-13</v>
      </c>
      <c r="T83" s="247">
        <f>IFERROR(((+'Sim_Dm_MIP(IxI)'!T83/'MIP(IxI)_TFEVP'!T83)-1)*100,0)</f>
        <v>6.6613381477509392E-14</v>
      </c>
      <c r="U83" s="247">
        <f>IFERROR(((+'Sim_Dm_MIP(IxI)'!U83/'MIP(IxI)_TFEVP'!U83)-1)*100,0)</f>
        <v>-2.7755575615628914E-13</v>
      </c>
      <c r="V83" s="247">
        <f>IFERROR(((+'Sim_Dm_MIP(IxI)'!V83/'MIP(IxI)_TFEVP'!V83)-1)*100,0)</f>
        <v>1.7763568394002505E-13</v>
      </c>
      <c r="W83" s="247">
        <f>IFERROR(((+'Sim_Dm_MIP(IxI)'!W83/'MIP(IxI)_TFEVP'!W83)-1)*100,0)</f>
        <v>-2.9976021664879227E-13</v>
      </c>
      <c r="X83" s="247">
        <f>IFERROR(((+'Sim_Dm_MIP(IxI)'!X83/'MIP(IxI)_TFEVP'!X83)-1)*100,0)</f>
        <v>-9.9920072216264089E-14</v>
      </c>
      <c r="Y83" s="247">
        <f>IFERROR(((+'Sim_Dm_MIP(IxI)'!Y83/'MIP(IxI)_TFEVP'!Y83)-1)*100,0)</f>
        <v>-2.4424906541753444E-13</v>
      </c>
      <c r="Z83" s="247">
        <f>IFERROR(((+'Sim_Dm_MIP(IxI)'!Z83/'MIP(IxI)_TFEVP'!Z83)-1)*100,0)</f>
        <v>3.9968028886505635E-13</v>
      </c>
      <c r="AA83" s="247">
        <f>IFERROR(((+'Sim_Dm_MIP(IxI)'!AA83/'MIP(IxI)_TFEVP'!AA83)-1)*100,0)</f>
        <v>2.886579864025407E-13</v>
      </c>
      <c r="AB83" s="247">
        <f>IFERROR(((+'Sim_Dm_MIP(IxI)'!AB83/'MIP(IxI)_TFEVP'!AB83)-1)*100,0)</f>
        <v>1.3322676295501878E-13</v>
      </c>
      <c r="AC83" s="247">
        <f>IFERROR(((+'Sim_Dm_MIP(IxI)'!AC83/'MIP(IxI)_TFEVP'!AC83)-1)*100,0)</f>
        <v>3.3306690738754696E-13</v>
      </c>
      <c r="AD83" s="247">
        <f>IFERROR(((+'Sim_Dm_MIP(IxI)'!AD83/'MIP(IxI)_TFEVP'!AD83)-1)*100,0)</f>
        <v>2.6645352591003757E-13</v>
      </c>
      <c r="AE83" s="247">
        <f>IFERROR(((+'Sim_Dm_MIP(IxI)'!AE83/'MIP(IxI)_TFEVP'!AE83)-1)*100,0)</f>
        <v>2.2204460492503131E-13</v>
      </c>
      <c r="AF83" s="247">
        <f>IFERROR(((+'Sim_Dm_MIP(IxI)'!AF83/'MIP(IxI)_TFEVP'!AF83)-1)*100,0)</f>
        <v>4.4408920985006262E-14</v>
      </c>
      <c r="AG83" s="247">
        <f>IFERROR(((+'Sim_Dm_MIP(IxI)'!AG83/'MIP(IxI)_TFEVP'!AG83)-1)*100,0)</f>
        <v>2.886579864025407E-13</v>
      </c>
      <c r="AH83" s="247">
        <f>IFERROR(((+'Sim_Dm_MIP(IxI)'!AH83/'MIP(IxI)_TFEVP'!AH83)-1)*100,0)</f>
        <v>2.886579864025407E-13</v>
      </c>
      <c r="AI83" s="247">
        <f>IFERROR(((+'Sim_Dm_MIP(IxI)'!AI83/'MIP(IxI)_TFEVP'!AI83)-1)*100,0)</f>
        <v>-8.8817841970012523E-14</v>
      </c>
      <c r="AJ83" s="247">
        <f>IFERROR(((+'Sim_Dm_MIP(IxI)'!AJ83/'MIP(IxI)_TFEVP'!AJ83)-1)*100,0)</f>
        <v>0</v>
      </c>
      <c r="AK83" s="247">
        <f>IFERROR(((+'Sim_Dm_MIP(IxI)'!AK83/'MIP(IxI)_TFEVP'!AK83)-1)*100,0)</f>
        <v>2.2204460492503131E-13</v>
      </c>
      <c r="AL83" s="247">
        <f>IFERROR(((+'Sim_Dm_MIP(IxI)'!AL83/'MIP(IxI)_TFEVP'!AL83)-1)*100,0)</f>
        <v>-2.1094237467877974E-13</v>
      </c>
      <c r="AM83" s="247">
        <f>IFERROR(((+'Sim_Dm_MIP(IxI)'!AM83/'MIP(IxI)_TFEVP'!AM83)-1)*100,0)</f>
        <v>-3.3306690738754696E-14</v>
      </c>
      <c r="AN83" s="247">
        <f>IFERROR(((+'Sim_Dm_MIP(IxI)'!AN83/'MIP(IxI)_TFEVP'!AN83)-1)*100,0)</f>
        <v>-2.3314683517128287E-13</v>
      </c>
      <c r="AO83" s="247">
        <f>IFERROR(((+'Sim_Dm_MIP(IxI)'!AO83/'MIP(IxI)_TFEVP'!AO83)-1)*100,0)</f>
        <v>5.773159728050814E-13</v>
      </c>
      <c r="AP83" s="247">
        <f>IFERROR(((+'Sim_Dm_MIP(IxI)'!AP83/'MIP(IxI)_TFEVP'!AP83)-1)*100,0)</f>
        <v>1.5543122344752192E-13</v>
      </c>
      <c r="AQ83" s="247">
        <f>IFERROR(((+'Sim_Dm_MIP(IxI)'!AQ83/'MIP(IxI)_TFEVP'!AQ83)-1)*100,0)</f>
        <v>-1.2212453270876722E-13</v>
      </c>
      <c r="AR83" s="247">
        <f>IFERROR(((+'Sim_Dm_MIP(IxI)'!AR83/'MIP(IxI)_TFEVP'!AR83)-1)*100,0)</f>
        <v>-1.1102230246251565E-13</v>
      </c>
      <c r="AS83" s="247">
        <f>IFERROR(((+'Sim_Dm_MIP(IxI)'!AS83/'MIP(IxI)_TFEVP'!AS83)-1)*100,0)</f>
        <v>0</v>
      </c>
      <c r="AT83" s="247">
        <f>IFERROR(((+'Sim_Dm_MIP(IxI)'!AT83/'MIP(IxI)_TFEVP'!AT83)-1)*100,0)</f>
        <v>-8.8817841970012523E-14</v>
      </c>
      <c r="AU83" s="247">
        <f>IFERROR(((+'Sim_Dm_MIP(IxI)'!AU83/'MIP(IxI)_TFEVP'!AU83)-1)*100,0)</f>
        <v>-3.8857805861880479E-13</v>
      </c>
      <c r="AV83" s="247">
        <f>IFERROR(((+'Sim_Dm_MIP(IxI)'!AV83/'MIP(IxI)_TFEVP'!AV83)-1)*100,0)</f>
        <v>-1.9984014443252818E-13</v>
      </c>
      <c r="AW83" s="247">
        <f>IFERROR(((+'Sim_Dm_MIP(IxI)'!AW83/'MIP(IxI)_TFEVP'!AW83)-1)*100,0)</f>
        <v>-1.9984014443252818E-13</v>
      </c>
      <c r="AX83" s="247">
        <f>IFERROR(((+'Sim_Dm_MIP(IxI)'!AX83/'MIP(IxI)_TFEVP'!AX83)-1)*100,0)</f>
        <v>-3.7747582837255322E-13</v>
      </c>
      <c r="AY83" s="247">
        <f>IFERROR(((+'Sim_Dm_MIP(IxI)'!AY83/'MIP(IxI)_TFEVP'!AY83)-1)*100,0)</f>
        <v>-1.3322676295501878E-13</v>
      </c>
      <c r="AZ83" s="247">
        <f>IFERROR(((+'Sim_Dm_MIP(IxI)'!AZ83/'MIP(IxI)_TFEVP'!AZ83)-1)*100,0)</f>
        <v>-9.9920072216264089E-14</v>
      </c>
      <c r="BA83" s="247">
        <f>IFERROR(((+'Sim_Dm_MIP(IxI)'!BA83/'MIP(IxI)_TFEVP'!BA83)-1)*100,0)</f>
        <v>6.6613381477509392E-13</v>
      </c>
      <c r="BB83" s="247">
        <f>IFERROR(((+'Sim_Dm_MIP(IxI)'!BB83/'MIP(IxI)_TFEVP'!BB83)-1)*100,0)</f>
        <v>2.2204460492503131E-13</v>
      </c>
      <c r="BC83" s="247">
        <f>IFERROR(((+'Sim_Dm_MIP(IxI)'!BC83/'MIP(IxI)_TFEVP'!BC83)-1)*100,0)</f>
        <v>8.8817841970012523E-14</v>
      </c>
      <c r="BD83" s="247">
        <f>IFERROR(((+'Sim_Dm_MIP(IxI)'!BD83/'MIP(IxI)_TFEVP'!BD83)-1)*100,0)</f>
        <v>-1.2212453270876722E-13</v>
      </c>
      <c r="BE83" s="247">
        <f>IFERROR(((+'Sim_Dm_MIP(IxI)'!BE83/'MIP(IxI)_TFEVP'!BE83)-1)*100,0)</f>
        <v>3.3306690738754696E-13</v>
      </c>
      <c r="BF83" s="247">
        <f>IFERROR(((+'Sim_Dm_MIP(IxI)'!BF83/'MIP(IxI)_TFEVP'!BF83)-1)*100,0)</f>
        <v>1.3322676295501878E-13</v>
      </c>
      <c r="BG83" s="247">
        <f>IFERROR(((+'Sim_Dm_MIP(IxI)'!BG83/'MIP(IxI)_TFEVP'!BG83)-1)*100,0)</f>
        <v>1.3322676295501878E-13</v>
      </c>
      <c r="BH83" s="247">
        <f>IFERROR(((+'Sim_Dm_MIP(IxI)'!BH83/'MIP(IxI)_TFEVP'!BH83)-1)*100,0)</f>
        <v>-1.3322676295501878E-13</v>
      </c>
      <c r="BI83" s="247">
        <f>IFERROR(((+'Sim_Dm_MIP(IxI)'!BI83/'MIP(IxI)_TFEVP'!BI83)-1)*100,0)</f>
        <v>0</v>
      </c>
      <c r="BJ83" s="247">
        <f>IFERROR(((+'Sim_Dm_MIP(IxI)'!BJ83/'MIP(IxI)_TFEVP'!BJ83)-1)*100,0)</f>
        <v>-7.2164496600635175E-13</v>
      </c>
      <c r="BK83" s="247">
        <f>IFERROR(((+'Sim_Dm_MIP(IxI)'!BK83/'MIP(IxI)_TFEVP'!BK83)-1)*100,0)</f>
        <v>-2.2204460492503131E-14</v>
      </c>
      <c r="BL83" s="247">
        <f>IFERROR(((+'Sim_Dm_MIP(IxI)'!BL83/'MIP(IxI)_TFEVP'!BL83)-1)*100,0)</f>
        <v>-1.6653345369377348E-13</v>
      </c>
      <c r="BM83" s="247">
        <f>IFERROR(((+'Sim_Dm_MIP(IxI)'!BM83/'MIP(IxI)_TFEVP'!BM83)-1)*100,0)</f>
        <v>1.9984014443252818E-13</v>
      </c>
      <c r="BN83" s="247">
        <f>IFERROR(((+'Sim_Dm_MIP(IxI)'!BN83/'MIP(IxI)_TFEVP'!BN83)-1)*100,0)</f>
        <v>-1.6653345369377348E-13</v>
      </c>
      <c r="BO83" s="247">
        <f>IFERROR(((+'Sim_Dm_MIP(IxI)'!BO83/'MIP(IxI)_TFEVP'!BO83)-1)*100,0)</f>
        <v>-9.9920072216264089E-14</v>
      </c>
      <c r="BP83" s="247">
        <f>IFERROR(((+'Sim_Dm_MIP(IxI)'!BP83/'MIP(IxI)_TFEVP'!BP83)-1)*100,0)</f>
        <v>1.5543122344752192E-13</v>
      </c>
      <c r="BQ83" s="247">
        <f>IFERROR(((+'Sim_Dm_MIP(IxI)'!BQ83/'MIP(IxI)_TFEVP'!BQ83)-1)*100,0)</f>
        <v>-1.7763568394002505E-13</v>
      </c>
      <c r="BR83" s="247">
        <f>IFERROR(((+'Sim_Dm_MIP(IxI)'!BR83/'MIP(IxI)_TFEVP'!BR83)-1)*100,0)</f>
        <v>1.7763568394002505E-13</v>
      </c>
      <c r="BS83" s="247">
        <f>IFERROR(((+'Sim_Dm_MIP(IxI)'!BS83/'MIP(IxI)_TFEVP'!BS83)-1)*100,0)</f>
        <v>2.6645352591003757E-13</v>
      </c>
      <c r="BT83" s="247">
        <f>IFERROR(((+'Sim_Dm_MIP(IxI)'!BT83/'MIP(IxI)_TFEVP'!BT83)-1)*100,0)</f>
        <v>-4.4408920985006262E-14</v>
      </c>
      <c r="BU83" s="247">
        <f>IFERROR(((+'Sim_Dm_MIP(IxI)'!BU83/'MIP(IxI)_TFEVP'!BU83)-1)*100,0)</f>
        <v>2.4424906541753444E-13</v>
      </c>
      <c r="BV83" s="247">
        <f>IFERROR(((+'Sim_Dm_MIP(IxI)'!BV83/'MIP(IxI)_TFEVP'!BV83)-1)*100,0)</f>
        <v>2.886579864025407E-13</v>
      </c>
      <c r="BW83" s="247">
        <f>IFERROR(((+'Sim_Dm_MIP(IxI)'!BW83/'MIP(IxI)_TFEVP'!BW83)-1)*100,0)</f>
        <v>1.3322676295501878E-13</v>
      </c>
      <c r="BX83" s="247">
        <f>IFERROR(((+'Sim_Dm_MIP(IxI)'!BX83/'MIP(IxI)_TFEVP'!BX83)-1)*100,0)</f>
        <v>-1.1102230246251565E-14</v>
      </c>
      <c r="BY83" s="247">
        <f>IFERROR(((+'Sim_Dm_MIP(IxI)'!BY83/'MIP(IxI)_TFEVP'!BY83)-1)*100,0)</f>
        <v>-1.6653345369377348E-13</v>
      </c>
      <c r="BZ83" s="247">
        <f>IFERROR(((+'Sim_Dm_MIP(IxI)'!BZ83/'MIP(IxI)_TFEVP'!BZ83)-1)*100,0)</f>
        <v>4.4408920985006262E-14</v>
      </c>
      <c r="CA83" s="265">
        <f>IFERROR(((+'Sim_Dm_MIP(IxI)'!CA83/'MIP(IxI)_TFEVP'!CA83)-1)*100,0)</f>
        <v>0</v>
      </c>
      <c r="CB83" s="256">
        <f>IFERROR(((+'Sim_Dm_MIP(IxI)'!CB83/'MIP(IxI)_TFEVP'!CB83)-1)*100,0)</f>
        <v>-5.5511151231257827E-14</v>
      </c>
      <c r="CC83" s="246">
        <f>IFERROR(((+'Sim_Dm_MIP(IxI)'!CC83/'MIP(IxI)_TFEVP'!CC83)-1)*100,0)</f>
        <v>0</v>
      </c>
      <c r="CD83" s="247">
        <f>IFERROR(((+'Sim_Dm_MIP(IxI)'!CD83/'MIP(IxI)_TFEVP'!CD83)-1)*100,0)</f>
        <v>0</v>
      </c>
      <c r="CE83" s="247">
        <f>IFERROR(((+'Sim_Dm_MIP(IxI)'!CE83/'MIP(IxI)_TFEVP'!CE83)-1)*100,0)</f>
        <v>0</v>
      </c>
      <c r="CF83" s="247">
        <f>IFERROR(((+'Sim_Dm_MIP(IxI)'!CF83/'MIP(IxI)_TFEVP'!CF83)-1)*100,0)</f>
        <v>0</v>
      </c>
      <c r="CG83" s="247">
        <f>IFERROR(((+'Sim_Dm_MIP(IxI)'!CG83/'MIP(IxI)_TFEVP'!CG83)-1)*100,0)</f>
        <v>0</v>
      </c>
      <c r="CH83" s="248">
        <f>IFERROR(((+'Sim_Dm_MIP(IxI)'!CH83/'MIP(IxI)_TFEVP'!CH83)-1)*100,0)</f>
        <v>0</v>
      </c>
      <c r="CI83" s="279">
        <f>IFERROR(((+'Sim_Dm_MIP(IxI)'!CI83/'MIP(IxI)_TFEVP'!CI83)-1)*100,0)</f>
        <v>-4.4408920985006262E-14</v>
      </c>
    </row>
    <row r="84" spans="1:90" ht="19.5" x14ac:dyDescent="0.25">
      <c r="B84" s="56" t="s">
        <v>75</v>
      </c>
      <c r="C84" s="43" t="s">
        <v>186</v>
      </c>
      <c r="D84" s="246">
        <f>IFERROR(((+'Sim_Dm_MIP(IxI)'!D84/'MIP(IxI)_TFEVP'!D84)-1)*100,0)</f>
        <v>0</v>
      </c>
      <c r="E84" s="247">
        <f>IFERROR(((+'Sim_Dm_MIP(IxI)'!E84/'MIP(IxI)_TFEVP'!E84)-1)*100,0)</f>
        <v>0</v>
      </c>
      <c r="F84" s="247">
        <f>IFERROR(((+'Sim_Dm_MIP(IxI)'!F84/'MIP(IxI)_TFEVP'!F84)-1)*100,0)</f>
        <v>0</v>
      </c>
      <c r="G84" s="247">
        <f>IFERROR(((+'Sim_Dm_MIP(IxI)'!G84/'MIP(IxI)_TFEVP'!G84)-1)*100,0)</f>
        <v>0</v>
      </c>
      <c r="H84" s="247">
        <f>IFERROR(((+'Sim_Dm_MIP(IxI)'!H84/'MIP(IxI)_TFEVP'!H84)-1)*100,0)</f>
        <v>0</v>
      </c>
      <c r="I84" s="247">
        <f>IFERROR(((+'Sim_Dm_MIP(IxI)'!I84/'MIP(IxI)_TFEVP'!I84)-1)*100,0)</f>
        <v>0</v>
      </c>
      <c r="J84" s="247">
        <f>IFERROR(((+'Sim_Dm_MIP(IxI)'!J84/'MIP(IxI)_TFEVP'!J84)-1)*100,0)</f>
        <v>0</v>
      </c>
      <c r="K84" s="247">
        <f>IFERROR(((+'Sim_Dm_MIP(IxI)'!K84/'MIP(IxI)_TFEVP'!K84)-1)*100,0)</f>
        <v>0</v>
      </c>
      <c r="L84" s="247">
        <f>IFERROR(((+'Sim_Dm_MIP(IxI)'!L84/'MIP(IxI)_TFEVP'!L84)-1)*100,0)</f>
        <v>0</v>
      </c>
      <c r="M84" s="247">
        <f>IFERROR(((+'Sim_Dm_MIP(IxI)'!M84/'MIP(IxI)_TFEVP'!M84)-1)*100,0)</f>
        <v>0</v>
      </c>
      <c r="N84" s="247">
        <f>IFERROR(((+'Sim_Dm_MIP(IxI)'!N84/'MIP(IxI)_TFEVP'!N84)-1)*100,0)</f>
        <v>0</v>
      </c>
      <c r="O84" s="247">
        <f>IFERROR(((+'Sim_Dm_MIP(IxI)'!O84/'MIP(IxI)_TFEVP'!O84)-1)*100,0)</f>
        <v>0</v>
      </c>
      <c r="P84" s="247">
        <f>IFERROR(((+'Sim_Dm_MIP(IxI)'!P84/'MIP(IxI)_TFEVP'!P84)-1)*100,0)</f>
        <v>0</v>
      </c>
      <c r="Q84" s="247">
        <f>IFERROR(((+'Sim_Dm_MIP(IxI)'!Q84/'MIP(IxI)_TFEVP'!Q84)-1)*100,0)</f>
        <v>0</v>
      </c>
      <c r="R84" s="247">
        <f>IFERROR(((+'Sim_Dm_MIP(IxI)'!R84/'MIP(IxI)_TFEVP'!R84)-1)*100,0)</f>
        <v>0</v>
      </c>
      <c r="S84" s="247">
        <f>IFERROR(((+'Sim_Dm_MIP(IxI)'!S84/'MIP(IxI)_TFEVP'!S84)-1)*100,0)</f>
        <v>0</v>
      </c>
      <c r="T84" s="247">
        <f>IFERROR(((+'Sim_Dm_MIP(IxI)'!T84/'MIP(IxI)_TFEVP'!T84)-1)*100,0)</f>
        <v>0</v>
      </c>
      <c r="U84" s="247">
        <f>IFERROR(((+'Sim_Dm_MIP(IxI)'!U84/'MIP(IxI)_TFEVP'!U84)-1)*100,0)</f>
        <v>0</v>
      </c>
      <c r="V84" s="247">
        <f>IFERROR(((+'Sim_Dm_MIP(IxI)'!V84/'MIP(IxI)_TFEVP'!V84)-1)*100,0)</f>
        <v>0</v>
      </c>
      <c r="W84" s="247">
        <f>IFERROR(((+'Sim_Dm_MIP(IxI)'!W84/'MIP(IxI)_TFEVP'!W84)-1)*100,0)</f>
        <v>0</v>
      </c>
      <c r="X84" s="247">
        <f>IFERROR(((+'Sim_Dm_MIP(IxI)'!X84/'MIP(IxI)_TFEVP'!X84)-1)*100,0)</f>
        <v>0</v>
      </c>
      <c r="Y84" s="247">
        <f>IFERROR(((+'Sim_Dm_MIP(IxI)'!Y84/'MIP(IxI)_TFEVP'!Y84)-1)*100,0)</f>
        <v>0</v>
      </c>
      <c r="Z84" s="247">
        <f>IFERROR(((+'Sim_Dm_MIP(IxI)'!Z84/'MIP(IxI)_TFEVP'!Z84)-1)*100,0)</f>
        <v>0</v>
      </c>
      <c r="AA84" s="247">
        <f>IFERROR(((+'Sim_Dm_MIP(IxI)'!AA84/'MIP(IxI)_TFEVP'!AA84)-1)*100,0)</f>
        <v>0</v>
      </c>
      <c r="AB84" s="247">
        <f>IFERROR(((+'Sim_Dm_MIP(IxI)'!AB84/'MIP(IxI)_TFEVP'!AB84)-1)*100,0)</f>
        <v>0</v>
      </c>
      <c r="AC84" s="247">
        <f>IFERROR(((+'Sim_Dm_MIP(IxI)'!AC84/'MIP(IxI)_TFEVP'!AC84)-1)*100,0)</f>
        <v>0</v>
      </c>
      <c r="AD84" s="247">
        <f>IFERROR(((+'Sim_Dm_MIP(IxI)'!AD84/'MIP(IxI)_TFEVP'!AD84)-1)*100,0)</f>
        <v>0</v>
      </c>
      <c r="AE84" s="247">
        <f>IFERROR(((+'Sim_Dm_MIP(IxI)'!AE84/'MIP(IxI)_TFEVP'!AE84)-1)*100,0)</f>
        <v>0</v>
      </c>
      <c r="AF84" s="247">
        <f>IFERROR(((+'Sim_Dm_MIP(IxI)'!AF84/'MIP(IxI)_TFEVP'!AF84)-1)*100,0)</f>
        <v>0</v>
      </c>
      <c r="AG84" s="247">
        <f>IFERROR(((+'Sim_Dm_MIP(IxI)'!AG84/'MIP(IxI)_TFEVP'!AG84)-1)*100,0)</f>
        <v>0</v>
      </c>
      <c r="AH84" s="247">
        <f>IFERROR(((+'Sim_Dm_MIP(IxI)'!AH84/'MIP(IxI)_TFEVP'!AH84)-1)*100,0)</f>
        <v>0</v>
      </c>
      <c r="AI84" s="247">
        <f>IFERROR(((+'Sim_Dm_MIP(IxI)'!AI84/'MIP(IxI)_TFEVP'!AI84)-1)*100,0)</f>
        <v>0</v>
      </c>
      <c r="AJ84" s="247">
        <f>IFERROR(((+'Sim_Dm_MIP(IxI)'!AJ84/'MIP(IxI)_TFEVP'!AJ84)-1)*100,0)</f>
        <v>0</v>
      </c>
      <c r="AK84" s="247">
        <f>IFERROR(((+'Sim_Dm_MIP(IxI)'!AK84/'MIP(IxI)_TFEVP'!AK84)-1)*100,0)</f>
        <v>0</v>
      </c>
      <c r="AL84" s="247">
        <f>IFERROR(((+'Sim_Dm_MIP(IxI)'!AL84/'MIP(IxI)_TFEVP'!AL84)-1)*100,0)</f>
        <v>0</v>
      </c>
      <c r="AM84" s="247">
        <f>IFERROR(((+'Sim_Dm_MIP(IxI)'!AM84/'MIP(IxI)_TFEVP'!AM84)-1)*100,0)</f>
        <v>0</v>
      </c>
      <c r="AN84" s="247">
        <f>IFERROR(((+'Sim_Dm_MIP(IxI)'!AN84/'MIP(IxI)_TFEVP'!AN84)-1)*100,0)</f>
        <v>0</v>
      </c>
      <c r="AO84" s="247">
        <f>IFERROR(((+'Sim_Dm_MIP(IxI)'!AO84/'MIP(IxI)_TFEVP'!AO84)-1)*100,0)</f>
        <v>0</v>
      </c>
      <c r="AP84" s="247">
        <f>IFERROR(((+'Sim_Dm_MIP(IxI)'!AP84/'MIP(IxI)_TFEVP'!AP84)-1)*100,0)</f>
        <v>0</v>
      </c>
      <c r="AQ84" s="247">
        <f>IFERROR(((+'Sim_Dm_MIP(IxI)'!AQ84/'MIP(IxI)_TFEVP'!AQ84)-1)*100,0)</f>
        <v>0</v>
      </c>
      <c r="AR84" s="247">
        <f>IFERROR(((+'Sim_Dm_MIP(IxI)'!AR84/'MIP(IxI)_TFEVP'!AR84)-1)*100,0)</f>
        <v>0</v>
      </c>
      <c r="AS84" s="247">
        <f>IFERROR(((+'Sim_Dm_MIP(IxI)'!AS84/'MIP(IxI)_TFEVP'!AS84)-1)*100,0)</f>
        <v>0</v>
      </c>
      <c r="AT84" s="247">
        <f>IFERROR(((+'Sim_Dm_MIP(IxI)'!AT84/'MIP(IxI)_TFEVP'!AT84)-1)*100,0)</f>
        <v>0</v>
      </c>
      <c r="AU84" s="247">
        <f>IFERROR(((+'Sim_Dm_MIP(IxI)'!AU84/'MIP(IxI)_TFEVP'!AU84)-1)*100,0)</f>
        <v>0</v>
      </c>
      <c r="AV84" s="247">
        <f>IFERROR(((+'Sim_Dm_MIP(IxI)'!AV84/'MIP(IxI)_TFEVP'!AV84)-1)*100,0)</f>
        <v>0</v>
      </c>
      <c r="AW84" s="247">
        <f>IFERROR(((+'Sim_Dm_MIP(IxI)'!AW84/'MIP(IxI)_TFEVP'!AW84)-1)*100,0)</f>
        <v>0</v>
      </c>
      <c r="AX84" s="247">
        <f>IFERROR(((+'Sim_Dm_MIP(IxI)'!AX84/'MIP(IxI)_TFEVP'!AX84)-1)*100,0)</f>
        <v>0</v>
      </c>
      <c r="AY84" s="247">
        <f>IFERROR(((+'Sim_Dm_MIP(IxI)'!AY84/'MIP(IxI)_TFEVP'!AY84)-1)*100,0)</f>
        <v>0</v>
      </c>
      <c r="AZ84" s="247">
        <f>IFERROR(((+'Sim_Dm_MIP(IxI)'!AZ84/'MIP(IxI)_TFEVP'!AZ84)-1)*100,0)</f>
        <v>0</v>
      </c>
      <c r="BA84" s="247">
        <f>IFERROR(((+'Sim_Dm_MIP(IxI)'!BA84/'MIP(IxI)_TFEVP'!BA84)-1)*100,0)</f>
        <v>0</v>
      </c>
      <c r="BB84" s="247">
        <f>IFERROR(((+'Sim_Dm_MIP(IxI)'!BB84/'MIP(IxI)_TFEVP'!BB84)-1)*100,0)</f>
        <v>0</v>
      </c>
      <c r="BC84" s="247">
        <f>IFERROR(((+'Sim_Dm_MIP(IxI)'!BC84/'MIP(IxI)_TFEVP'!BC84)-1)*100,0)</f>
        <v>0</v>
      </c>
      <c r="BD84" s="247">
        <f>IFERROR(((+'Sim_Dm_MIP(IxI)'!BD84/'MIP(IxI)_TFEVP'!BD84)-1)*100,0)</f>
        <v>0</v>
      </c>
      <c r="BE84" s="247">
        <f>IFERROR(((+'Sim_Dm_MIP(IxI)'!BE84/'MIP(IxI)_TFEVP'!BE84)-1)*100,0)</f>
        <v>0</v>
      </c>
      <c r="BF84" s="247">
        <f>IFERROR(((+'Sim_Dm_MIP(IxI)'!BF84/'MIP(IxI)_TFEVP'!BF84)-1)*100,0)</f>
        <v>0</v>
      </c>
      <c r="BG84" s="247">
        <f>IFERROR(((+'Sim_Dm_MIP(IxI)'!BG84/'MIP(IxI)_TFEVP'!BG84)-1)*100,0)</f>
        <v>0</v>
      </c>
      <c r="BH84" s="247">
        <f>IFERROR(((+'Sim_Dm_MIP(IxI)'!BH84/'MIP(IxI)_TFEVP'!BH84)-1)*100,0)</f>
        <v>0</v>
      </c>
      <c r="BI84" s="247">
        <f>IFERROR(((+'Sim_Dm_MIP(IxI)'!BI84/'MIP(IxI)_TFEVP'!BI84)-1)*100,0)</f>
        <v>0</v>
      </c>
      <c r="BJ84" s="247">
        <f>IFERROR(((+'Sim_Dm_MIP(IxI)'!BJ84/'MIP(IxI)_TFEVP'!BJ84)-1)*100,0)</f>
        <v>0</v>
      </c>
      <c r="BK84" s="247">
        <f>IFERROR(((+'Sim_Dm_MIP(IxI)'!BK84/'MIP(IxI)_TFEVP'!BK84)-1)*100,0)</f>
        <v>0</v>
      </c>
      <c r="BL84" s="247">
        <f>IFERROR(((+'Sim_Dm_MIP(IxI)'!BL84/'MIP(IxI)_TFEVP'!BL84)-1)*100,0)</f>
        <v>0</v>
      </c>
      <c r="BM84" s="247">
        <f>IFERROR(((+'Sim_Dm_MIP(IxI)'!BM84/'MIP(IxI)_TFEVP'!BM84)-1)*100,0)</f>
        <v>0</v>
      </c>
      <c r="BN84" s="247">
        <f>IFERROR(((+'Sim_Dm_MIP(IxI)'!BN84/'MIP(IxI)_TFEVP'!BN84)-1)*100,0)</f>
        <v>0</v>
      </c>
      <c r="BO84" s="247">
        <f>IFERROR(((+'Sim_Dm_MIP(IxI)'!BO84/'MIP(IxI)_TFEVP'!BO84)-1)*100,0)</f>
        <v>0</v>
      </c>
      <c r="BP84" s="247">
        <f>IFERROR(((+'Sim_Dm_MIP(IxI)'!BP84/'MIP(IxI)_TFEVP'!BP84)-1)*100,0)</f>
        <v>0</v>
      </c>
      <c r="BQ84" s="247">
        <f>IFERROR(((+'Sim_Dm_MIP(IxI)'!BQ84/'MIP(IxI)_TFEVP'!BQ84)-1)*100,0)</f>
        <v>0</v>
      </c>
      <c r="BR84" s="247">
        <f>IFERROR(((+'Sim_Dm_MIP(IxI)'!BR84/'MIP(IxI)_TFEVP'!BR84)-1)*100,0)</f>
        <v>0</v>
      </c>
      <c r="BS84" s="247">
        <f>IFERROR(((+'Sim_Dm_MIP(IxI)'!BS84/'MIP(IxI)_TFEVP'!BS84)-1)*100,0)</f>
        <v>0</v>
      </c>
      <c r="BT84" s="247">
        <f>IFERROR(((+'Sim_Dm_MIP(IxI)'!BT84/'MIP(IxI)_TFEVP'!BT84)-1)*100,0)</f>
        <v>0</v>
      </c>
      <c r="BU84" s="247">
        <f>IFERROR(((+'Sim_Dm_MIP(IxI)'!BU84/'MIP(IxI)_TFEVP'!BU84)-1)*100,0)</f>
        <v>0</v>
      </c>
      <c r="BV84" s="247">
        <f>IFERROR(((+'Sim_Dm_MIP(IxI)'!BV84/'MIP(IxI)_TFEVP'!BV84)-1)*100,0)</f>
        <v>0</v>
      </c>
      <c r="BW84" s="247">
        <f>IFERROR(((+'Sim_Dm_MIP(IxI)'!BW84/'MIP(IxI)_TFEVP'!BW84)-1)*100,0)</f>
        <v>0</v>
      </c>
      <c r="BX84" s="247">
        <f>IFERROR(((+'Sim_Dm_MIP(IxI)'!BX84/'MIP(IxI)_TFEVP'!BX84)-1)*100,0)</f>
        <v>0</v>
      </c>
      <c r="BY84" s="247">
        <f>IFERROR(((+'Sim_Dm_MIP(IxI)'!BY84/'MIP(IxI)_TFEVP'!BY84)-1)*100,0)</f>
        <v>0</v>
      </c>
      <c r="BZ84" s="247">
        <f>IFERROR(((+'Sim_Dm_MIP(IxI)'!BZ84/'MIP(IxI)_TFEVP'!BZ84)-1)*100,0)</f>
        <v>0</v>
      </c>
      <c r="CA84" s="265">
        <f>IFERROR(((+'Sim_Dm_MIP(IxI)'!CA84/'MIP(IxI)_TFEVP'!CA84)-1)*100,0)</f>
        <v>0</v>
      </c>
      <c r="CB84" s="256">
        <f>IFERROR(((+'Sim_Dm_MIP(IxI)'!CB84/'MIP(IxI)_TFEVP'!CB84)-1)*100,0)</f>
        <v>0</v>
      </c>
      <c r="CC84" s="246">
        <f>IFERROR(((+'Sim_Dm_MIP(IxI)'!CC84/'MIP(IxI)_TFEVP'!CC84)-1)*100,0)</f>
        <v>0</v>
      </c>
      <c r="CD84" s="247">
        <f>IFERROR(((+'Sim_Dm_MIP(IxI)'!CD84/'MIP(IxI)_TFEVP'!CD84)-1)*100,0)</f>
        <v>0</v>
      </c>
      <c r="CE84" s="247">
        <f>IFERROR(((+'Sim_Dm_MIP(IxI)'!CE84/'MIP(IxI)_TFEVP'!CE84)-1)*100,0)</f>
        <v>0</v>
      </c>
      <c r="CF84" s="247">
        <f>IFERROR(((+'Sim_Dm_MIP(IxI)'!CF84/'MIP(IxI)_TFEVP'!CF84)-1)*100,0)</f>
        <v>0</v>
      </c>
      <c r="CG84" s="247">
        <f>IFERROR(((+'Sim_Dm_MIP(IxI)'!CG84/'MIP(IxI)_TFEVP'!CG84)-1)*100,0)</f>
        <v>0</v>
      </c>
      <c r="CH84" s="248">
        <f>IFERROR(((+'Sim_Dm_MIP(IxI)'!CH84/'MIP(IxI)_TFEVP'!CH84)-1)*100,0)</f>
        <v>0</v>
      </c>
      <c r="CI84" s="279">
        <f>IFERROR(((+'Sim_Dm_MIP(IxI)'!CI84/'MIP(IxI)_TFEVP'!CI84)-1)*100,0)</f>
        <v>0</v>
      </c>
    </row>
    <row r="85" spans="1:90" ht="19.5" x14ac:dyDescent="0.25">
      <c r="A85" s="28"/>
      <c r="B85" s="57" t="s">
        <v>720</v>
      </c>
      <c r="C85" s="46" t="s">
        <v>710</v>
      </c>
      <c r="D85" s="274">
        <f>IFERROR(((+'Sim_Dm_MIP(IxI)'!D85/'MIP(IxI)_TFEVP'!D85)-1)*100,0)</f>
        <v>0</v>
      </c>
      <c r="E85" s="275">
        <f>IFERROR(((+'Sim_Dm_MIP(IxI)'!E85/'MIP(IxI)_TFEVP'!E85)-1)*100,0)</f>
        <v>0</v>
      </c>
      <c r="F85" s="275">
        <f>IFERROR(((+'Sim_Dm_MIP(IxI)'!F85/'MIP(IxI)_TFEVP'!F85)-1)*100,0)</f>
        <v>0</v>
      </c>
      <c r="G85" s="275">
        <f>IFERROR(((+'Sim_Dm_MIP(IxI)'!G85/'MIP(IxI)_TFEVP'!G85)-1)*100,0)</f>
        <v>0</v>
      </c>
      <c r="H85" s="275">
        <f>IFERROR(((+'Sim_Dm_MIP(IxI)'!H85/'MIP(IxI)_TFEVP'!H85)-1)*100,0)</f>
        <v>0</v>
      </c>
      <c r="I85" s="275">
        <f>IFERROR(((+'Sim_Dm_MIP(IxI)'!I85/'MIP(IxI)_TFEVP'!I85)-1)*100,0)</f>
        <v>0</v>
      </c>
      <c r="J85" s="275">
        <f>IFERROR(((+'Sim_Dm_MIP(IxI)'!J85/'MIP(IxI)_TFEVP'!J85)-1)*100,0)</f>
        <v>0</v>
      </c>
      <c r="K85" s="275">
        <f>IFERROR(((+'Sim_Dm_MIP(IxI)'!K85/'MIP(IxI)_TFEVP'!K85)-1)*100,0)</f>
        <v>0</v>
      </c>
      <c r="L85" s="275">
        <f>IFERROR(((+'Sim_Dm_MIP(IxI)'!L85/'MIP(IxI)_TFEVP'!L85)-1)*100,0)</f>
        <v>0</v>
      </c>
      <c r="M85" s="275">
        <f>IFERROR(((+'Sim_Dm_MIP(IxI)'!M85/'MIP(IxI)_TFEVP'!M85)-1)*100,0)</f>
        <v>0</v>
      </c>
      <c r="N85" s="275">
        <f>IFERROR(((+'Sim_Dm_MIP(IxI)'!N85/'MIP(IxI)_TFEVP'!N85)-1)*100,0)</f>
        <v>0</v>
      </c>
      <c r="O85" s="275">
        <f>IFERROR(((+'Sim_Dm_MIP(IxI)'!O85/'MIP(IxI)_TFEVP'!O85)-1)*100,0)</f>
        <v>0</v>
      </c>
      <c r="P85" s="275">
        <f>IFERROR(((+'Sim_Dm_MIP(IxI)'!P85/'MIP(IxI)_TFEVP'!P85)-1)*100,0)</f>
        <v>0</v>
      </c>
      <c r="Q85" s="275">
        <f>IFERROR(((+'Sim_Dm_MIP(IxI)'!Q85/'MIP(IxI)_TFEVP'!Q85)-1)*100,0)</f>
        <v>0</v>
      </c>
      <c r="R85" s="275">
        <f>IFERROR(((+'Sim_Dm_MIP(IxI)'!R85/'MIP(IxI)_TFEVP'!R85)-1)*100,0)</f>
        <v>0</v>
      </c>
      <c r="S85" s="275">
        <f>IFERROR(((+'Sim_Dm_MIP(IxI)'!S85/'MIP(IxI)_TFEVP'!S85)-1)*100,0)</f>
        <v>0</v>
      </c>
      <c r="T85" s="275">
        <f>IFERROR(((+'Sim_Dm_MIP(IxI)'!T85/'MIP(IxI)_TFEVP'!T85)-1)*100,0)</f>
        <v>0</v>
      </c>
      <c r="U85" s="275">
        <f>IFERROR(((+'Sim_Dm_MIP(IxI)'!U85/'MIP(IxI)_TFEVP'!U85)-1)*100,0)</f>
        <v>0</v>
      </c>
      <c r="V85" s="275">
        <f>IFERROR(((+'Sim_Dm_MIP(IxI)'!V85/'MIP(IxI)_TFEVP'!V85)-1)*100,0)</f>
        <v>0</v>
      </c>
      <c r="W85" s="275">
        <f>IFERROR(((+'Sim_Dm_MIP(IxI)'!W85/'MIP(IxI)_TFEVP'!W85)-1)*100,0)</f>
        <v>0</v>
      </c>
      <c r="X85" s="275">
        <f>IFERROR(((+'Sim_Dm_MIP(IxI)'!X85/'MIP(IxI)_TFEVP'!X85)-1)*100,0)</f>
        <v>0</v>
      </c>
      <c r="Y85" s="275">
        <f>IFERROR(((+'Sim_Dm_MIP(IxI)'!Y85/'MIP(IxI)_TFEVP'!Y85)-1)*100,0)</f>
        <v>0</v>
      </c>
      <c r="Z85" s="275">
        <f>IFERROR(((+'Sim_Dm_MIP(IxI)'!Z85/'MIP(IxI)_TFEVP'!Z85)-1)*100,0)</f>
        <v>0</v>
      </c>
      <c r="AA85" s="275">
        <f>IFERROR(((+'Sim_Dm_MIP(IxI)'!AA85/'MIP(IxI)_TFEVP'!AA85)-1)*100,0)</f>
        <v>0</v>
      </c>
      <c r="AB85" s="275">
        <f>IFERROR(((+'Sim_Dm_MIP(IxI)'!AB85/'MIP(IxI)_TFEVP'!AB85)-1)*100,0)</f>
        <v>0</v>
      </c>
      <c r="AC85" s="275">
        <f>IFERROR(((+'Sim_Dm_MIP(IxI)'!AC85/'MIP(IxI)_TFEVP'!AC85)-1)*100,0)</f>
        <v>0</v>
      </c>
      <c r="AD85" s="275">
        <f>IFERROR(((+'Sim_Dm_MIP(IxI)'!AD85/'MIP(IxI)_TFEVP'!AD85)-1)*100,0)</f>
        <v>0</v>
      </c>
      <c r="AE85" s="275">
        <f>IFERROR(((+'Sim_Dm_MIP(IxI)'!AE85/'MIP(IxI)_TFEVP'!AE85)-1)*100,0)</f>
        <v>0</v>
      </c>
      <c r="AF85" s="275">
        <f>IFERROR(((+'Sim_Dm_MIP(IxI)'!AF85/'MIP(IxI)_TFEVP'!AF85)-1)*100,0)</f>
        <v>0</v>
      </c>
      <c r="AG85" s="275">
        <f>IFERROR(((+'Sim_Dm_MIP(IxI)'!AG85/'MIP(IxI)_TFEVP'!AG85)-1)*100,0)</f>
        <v>0</v>
      </c>
      <c r="AH85" s="275">
        <f>IFERROR(((+'Sim_Dm_MIP(IxI)'!AH85/'MIP(IxI)_TFEVP'!AH85)-1)*100,0)</f>
        <v>0</v>
      </c>
      <c r="AI85" s="275">
        <f>IFERROR(((+'Sim_Dm_MIP(IxI)'!AI85/'MIP(IxI)_TFEVP'!AI85)-1)*100,0)</f>
        <v>0</v>
      </c>
      <c r="AJ85" s="275">
        <f>IFERROR(((+'Sim_Dm_MIP(IxI)'!AJ85/'MIP(IxI)_TFEVP'!AJ85)-1)*100,0)</f>
        <v>0</v>
      </c>
      <c r="AK85" s="275">
        <f>IFERROR(((+'Sim_Dm_MIP(IxI)'!AK85/'MIP(IxI)_TFEVP'!AK85)-1)*100,0)</f>
        <v>0</v>
      </c>
      <c r="AL85" s="275">
        <f>IFERROR(((+'Sim_Dm_MIP(IxI)'!AL85/'MIP(IxI)_TFEVP'!AL85)-1)*100,0)</f>
        <v>0</v>
      </c>
      <c r="AM85" s="275">
        <f>IFERROR(((+'Sim_Dm_MIP(IxI)'!AM85/'MIP(IxI)_TFEVP'!AM85)-1)*100,0)</f>
        <v>0</v>
      </c>
      <c r="AN85" s="275">
        <f>IFERROR(((+'Sim_Dm_MIP(IxI)'!AN85/'MIP(IxI)_TFEVP'!AN85)-1)*100,0)</f>
        <v>0</v>
      </c>
      <c r="AO85" s="275">
        <f>IFERROR(((+'Sim_Dm_MIP(IxI)'!AO85/'MIP(IxI)_TFEVP'!AO85)-1)*100,0)</f>
        <v>0</v>
      </c>
      <c r="AP85" s="275">
        <f>IFERROR(((+'Sim_Dm_MIP(IxI)'!AP85/'MIP(IxI)_TFEVP'!AP85)-1)*100,0)</f>
        <v>0</v>
      </c>
      <c r="AQ85" s="275">
        <f>IFERROR(((+'Sim_Dm_MIP(IxI)'!AQ85/'MIP(IxI)_TFEVP'!AQ85)-1)*100,0)</f>
        <v>0</v>
      </c>
      <c r="AR85" s="275">
        <f>IFERROR(((+'Sim_Dm_MIP(IxI)'!AR85/'MIP(IxI)_TFEVP'!AR85)-1)*100,0)</f>
        <v>0</v>
      </c>
      <c r="AS85" s="275">
        <f>IFERROR(((+'Sim_Dm_MIP(IxI)'!AS85/'MIP(IxI)_TFEVP'!AS85)-1)*100,0)</f>
        <v>0</v>
      </c>
      <c r="AT85" s="275">
        <f>IFERROR(((+'Sim_Dm_MIP(IxI)'!AT85/'MIP(IxI)_TFEVP'!AT85)-1)*100,0)</f>
        <v>0</v>
      </c>
      <c r="AU85" s="275">
        <f>IFERROR(((+'Sim_Dm_MIP(IxI)'!AU85/'MIP(IxI)_TFEVP'!AU85)-1)*100,0)</f>
        <v>0</v>
      </c>
      <c r="AV85" s="275">
        <f>IFERROR(((+'Sim_Dm_MIP(IxI)'!AV85/'MIP(IxI)_TFEVP'!AV85)-1)*100,0)</f>
        <v>0</v>
      </c>
      <c r="AW85" s="275">
        <f>IFERROR(((+'Sim_Dm_MIP(IxI)'!AW85/'MIP(IxI)_TFEVP'!AW85)-1)*100,0)</f>
        <v>0</v>
      </c>
      <c r="AX85" s="275">
        <f>IFERROR(((+'Sim_Dm_MIP(IxI)'!AX85/'MIP(IxI)_TFEVP'!AX85)-1)*100,0)</f>
        <v>0</v>
      </c>
      <c r="AY85" s="275">
        <f>IFERROR(((+'Sim_Dm_MIP(IxI)'!AY85/'MIP(IxI)_TFEVP'!AY85)-1)*100,0)</f>
        <v>0</v>
      </c>
      <c r="AZ85" s="275">
        <f>IFERROR(((+'Sim_Dm_MIP(IxI)'!AZ85/'MIP(IxI)_TFEVP'!AZ85)-1)*100,0)</f>
        <v>0</v>
      </c>
      <c r="BA85" s="275">
        <f>IFERROR(((+'Sim_Dm_MIP(IxI)'!BA85/'MIP(IxI)_TFEVP'!BA85)-1)*100,0)</f>
        <v>0</v>
      </c>
      <c r="BB85" s="275">
        <f>IFERROR(((+'Sim_Dm_MIP(IxI)'!BB85/'MIP(IxI)_TFEVP'!BB85)-1)*100,0)</f>
        <v>0</v>
      </c>
      <c r="BC85" s="275">
        <f>IFERROR(((+'Sim_Dm_MIP(IxI)'!BC85/'MIP(IxI)_TFEVP'!BC85)-1)*100,0)</f>
        <v>0</v>
      </c>
      <c r="BD85" s="275">
        <f>IFERROR(((+'Sim_Dm_MIP(IxI)'!BD85/'MIP(IxI)_TFEVP'!BD85)-1)*100,0)</f>
        <v>0</v>
      </c>
      <c r="BE85" s="275">
        <f>IFERROR(((+'Sim_Dm_MIP(IxI)'!BE85/'MIP(IxI)_TFEVP'!BE85)-1)*100,0)</f>
        <v>0</v>
      </c>
      <c r="BF85" s="275">
        <f>IFERROR(((+'Sim_Dm_MIP(IxI)'!BF85/'MIP(IxI)_TFEVP'!BF85)-1)*100,0)</f>
        <v>0</v>
      </c>
      <c r="BG85" s="275">
        <f>IFERROR(((+'Sim_Dm_MIP(IxI)'!BG85/'MIP(IxI)_TFEVP'!BG85)-1)*100,0)</f>
        <v>0</v>
      </c>
      <c r="BH85" s="275">
        <f>IFERROR(((+'Sim_Dm_MIP(IxI)'!BH85/'MIP(IxI)_TFEVP'!BH85)-1)*100,0)</f>
        <v>0</v>
      </c>
      <c r="BI85" s="275">
        <f>IFERROR(((+'Sim_Dm_MIP(IxI)'!BI85/'MIP(IxI)_TFEVP'!BI85)-1)*100,0)</f>
        <v>0</v>
      </c>
      <c r="BJ85" s="275">
        <f>IFERROR(((+'Sim_Dm_MIP(IxI)'!BJ85/'MIP(IxI)_TFEVP'!BJ85)-1)*100,0)</f>
        <v>0</v>
      </c>
      <c r="BK85" s="275">
        <f>IFERROR(((+'Sim_Dm_MIP(IxI)'!BK85/'MIP(IxI)_TFEVP'!BK85)-1)*100,0)</f>
        <v>0</v>
      </c>
      <c r="BL85" s="275">
        <f>IFERROR(((+'Sim_Dm_MIP(IxI)'!BL85/'MIP(IxI)_TFEVP'!BL85)-1)*100,0)</f>
        <v>0</v>
      </c>
      <c r="BM85" s="275">
        <f>IFERROR(((+'Sim_Dm_MIP(IxI)'!BM85/'MIP(IxI)_TFEVP'!BM85)-1)*100,0)</f>
        <v>0</v>
      </c>
      <c r="BN85" s="275">
        <f>IFERROR(((+'Sim_Dm_MIP(IxI)'!BN85/'MIP(IxI)_TFEVP'!BN85)-1)*100,0)</f>
        <v>0</v>
      </c>
      <c r="BO85" s="275">
        <f>IFERROR(((+'Sim_Dm_MIP(IxI)'!BO85/'MIP(IxI)_TFEVP'!BO85)-1)*100,0)</f>
        <v>0</v>
      </c>
      <c r="BP85" s="275">
        <f>IFERROR(((+'Sim_Dm_MIP(IxI)'!BP85/'MIP(IxI)_TFEVP'!BP85)-1)*100,0)</f>
        <v>0</v>
      </c>
      <c r="BQ85" s="275">
        <f>IFERROR(((+'Sim_Dm_MIP(IxI)'!BQ85/'MIP(IxI)_TFEVP'!BQ85)-1)*100,0)</f>
        <v>0</v>
      </c>
      <c r="BR85" s="275">
        <f>IFERROR(((+'Sim_Dm_MIP(IxI)'!BR85/'MIP(IxI)_TFEVP'!BR85)-1)*100,0)</f>
        <v>0</v>
      </c>
      <c r="BS85" s="275">
        <f>IFERROR(((+'Sim_Dm_MIP(IxI)'!BS85/'MIP(IxI)_TFEVP'!BS85)-1)*100,0)</f>
        <v>0</v>
      </c>
      <c r="BT85" s="275">
        <f>IFERROR(((+'Sim_Dm_MIP(IxI)'!BT85/'MIP(IxI)_TFEVP'!BT85)-1)*100,0)</f>
        <v>0</v>
      </c>
      <c r="BU85" s="275">
        <f>IFERROR(((+'Sim_Dm_MIP(IxI)'!BU85/'MIP(IxI)_TFEVP'!BU85)-1)*100,0)</f>
        <v>0</v>
      </c>
      <c r="BV85" s="275">
        <f>IFERROR(((+'Sim_Dm_MIP(IxI)'!BV85/'MIP(IxI)_TFEVP'!BV85)-1)*100,0)</f>
        <v>0</v>
      </c>
      <c r="BW85" s="275">
        <f>IFERROR(((+'Sim_Dm_MIP(IxI)'!BW85/'MIP(IxI)_TFEVP'!BW85)-1)*100,0)</f>
        <v>0</v>
      </c>
      <c r="BX85" s="275">
        <f>IFERROR(((+'Sim_Dm_MIP(IxI)'!BX85/'MIP(IxI)_TFEVP'!BX85)-1)*100,0)</f>
        <v>0</v>
      </c>
      <c r="BY85" s="275">
        <f>IFERROR(((+'Sim_Dm_MIP(IxI)'!BY85/'MIP(IxI)_TFEVP'!BY85)-1)*100,0)</f>
        <v>0</v>
      </c>
      <c r="BZ85" s="275">
        <f>IFERROR(((+'Sim_Dm_MIP(IxI)'!BZ85/'MIP(IxI)_TFEVP'!BZ85)-1)*100,0)</f>
        <v>0</v>
      </c>
      <c r="CA85" s="276">
        <f>IFERROR(((+'Sim_Dm_MIP(IxI)'!CA85/'MIP(IxI)_TFEVP'!CA85)-1)*100,0)</f>
        <v>0</v>
      </c>
      <c r="CB85" s="260">
        <f>IFERROR(((+'Sim_Dm_MIP(IxI)'!CB85/'MIP(IxI)_TFEVP'!CB85)-1)*100,0)</f>
        <v>0</v>
      </c>
      <c r="CC85" s="283">
        <f>IFERROR(((+'Sim_Dm_MIP(IxI)'!CC85/'MIP(IxI)_TFEVP'!CC85)-1)*100,0)</f>
        <v>0</v>
      </c>
      <c r="CD85" s="269">
        <f>IFERROR(((+'Sim_Dm_MIP(IxI)'!CD85/'MIP(IxI)_TFEVP'!CD85)-1)*100,0)</f>
        <v>0</v>
      </c>
      <c r="CE85" s="269">
        <f>IFERROR(((+'Sim_Dm_MIP(IxI)'!CE85/'MIP(IxI)_TFEVP'!CE85)-1)*100,0)</f>
        <v>0</v>
      </c>
      <c r="CF85" s="269">
        <f>IFERROR(((+'Sim_Dm_MIP(IxI)'!CF85/'MIP(IxI)_TFEVP'!CF85)-1)*100,0)</f>
        <v>0</v>
      </c>
      <c r="CG85" s="269">
        <f>IFERROR(((+'Sim_Dm_MIP(IxI)'!CG85/'MIP(IxI)_TFEVP'!CG85)-1)*100,0)</f>
        <v>0</v>
      </c>
      <c r="CH85" s="284">
        <f>IFERROR(((+'Sim_Dm_MIP(IxI)'!CH85/'MIP(IxI)_TFEVP'!CH85)-1)*100,0)</f>
        <v>0</v>
      </c>
      <c r="CI85" s="280">
        <f>IFERROR(((+'Sim_Dm_MIP(IxI)'!CI85/'MIP(IxI)_TFEVP'!CI85)-1)*100,0)</f>
        <v>0</v>
      </c>
    </row>
    <row r="86" spans="1:90" x14ac:dyDescent="0.25">
      <c r="C86" s="125" t="s">
        <v>831</v>
      </c>
      <c r="D86" s="261">
        <f>IFERROR(((+'Sim_Dm_MIP(IxI)'!D86/'MIP(IxI)_TFEVP'!D86)-1)*100,0)</f>
        <v>-3.4416913763379853E-13</v>
      </c>
      <c r="E86" s="262">
        <f>IFERROR(((+'Sim_Dm_MIP(IxI)'!E86/'MIP(IxI)_TFEVP'!E86)-1)*100,0)</f>
        <v>3.9968028886505635E-13</v>
      </c>
      <c r="F86" s="262">
        <f>IFERROR(((+'Sim_Dm_MIP(IxI)'!F86/'MIP(IxI)_TFEVP'!F86)-1)*100,0)</f>
        <v>8.8817841970012523E-14</v>
      </c>
      <c r="G86" s="262">
        <f>IFERROR(((+'Sim_Dm_MIP(IxI)'!G86/'MIP(IxI)_TFEVP'!G86)-1)*100,0)</f>
        <v>1.3322676295501878E-13</v>
      </c>
      <c r="H86" s="262">
        <f>IFERROR(((+'Sim_Dm_MIP(IxI)'!H86/'MIP(IxI)_TFEVP'!H86)-1)*100,0)</f>
        <v>8.8817841970012523E-14</v>
      </c>
      <c r="I86" s="262">
        <f>IFERROR(((+'Sim_Dm_MIP(IxI)'!I86/'MIP(IxI)_TFEVP'!I86)-1)*100,0)</f>
        <v>3.1086244689504383E-13</v>
      </c>
      <c r="J86" s="262">
        <f>IFERROR(((+'Sim_Dm_MIP(IxI)'!J86/'MIP(IxI)_TFEVP'!J86)-1)*100,0)</f>
        <v>4.4408920985006262E-14</v>
      </c>
      <c r="K86" s="262">
        <f>IFERROR(((+'Sim_Dm_MIP(IxI)'!K86/'MIP(IxI)_TFEVP'!K86)-1)*100,0)</f>
        <v>6.6613381477509392E-14</v>
      </c>
      <c r="L86" s="262">
        <f>IFERROR(((+'Sim_Dm_MIP(IxI)'!L86/'MIP(IxI)_TFEVP'!L86)-1)*100,0)</f>
        <v>2.2204460492503131E-13</v>
      </c>
      <c r="M86" s="262">
        <f>IFERROR(((+'Sim_Dm_MIP(IxI)'!M86/'MIP(IxI)_TFEVP'!M86)-1)*100,0)</f>
        <v>-2.2204460492503131E-13</v>
      </c>
      <c r="N86" s="262">
        <f>IFERROR(((+'Sim_Dm_MIP(IxI)'!N86/'MIP(IxI)_TFEVP'!N86)-1)*100,0)</f>
        <v>1.1102230246251565E-13</v>
      </c>
      <c r="O86" s="262">
        <f>IFERROR(((+'Sim_Dm_MIP(IxI)'!O86/'MIP(IxI)_TFEVP'!O86)-1)*100,0)</f>
        <v>2.2204460492503131E-14</v>
      </c>
      <c r="P86" s="262">
        <f>IFERROR(((+'Sim_Dm_MIP(IxI)'!P86/'MIP(IxI)_TFEVP'!P86)-1)*100,0)</f>
        <v>-3.3306690738754696E-14</v>
      </c>
      <c r="Q86" s="262">
        <f>IFERROR(((+'Sim_Dm_MIP(IxI)'!Q86/'MIP(IxI)_TFEVP'!Q86)-1)*100,0)</f>
        <v>1.9984014443252818E-13</v>
      </c>
      <c r="R86" s="262">
        <f>IFERROR(((+'Sim_Dm_MIP(IxI)'!R86/'MIP(IxI)_TFEVP'!R86)-1)*100,0)</f>
        <v>-1.3322676295501878E-13</v>
      </c>
      <c r="S86" s="262">
        <f>IFERROR(((+'Sim_Dm_MIP(IxI)'!S86/'MIP(IxI)_TFEVP'!S86)-1)*100,0)</f>
        <v>-3.6637359812630166E-13</v>
      </c>
      <c r="T86" s="262">
        <f>IFERROR(((+'Sim_Dm_MIP(IxI)'!T86/'MIP(IxI)_TFEVP'!T86)-1)*100,0)</f>
        <v>3.5527136788005009E-13</v>
      </c>
      <c r="U86" s="262">
        <f>IFERROR(((+'Sim_Dm_MIP(IxI)'!U86/'MIP(IxI)_TFEVP'!U86)-1)*100,0)</f>
        <v>-4.2188474935755949E-13</v>
      </c>
      <c r="V86" s="262">
        <f>IFERROR(((+'Sim_Dm_MIP(IxI)'!V86/'MIP(IxI)_TFEVP'!V86)-1)*100,0)</f>
        <v>2.4424906541753444E-13</v>
      </c>
      <c r="W86" s="262">
        <f>IFERROR(((+'Sim_Dm_MIP(IxI)'!W86/'MIP(IxI)_TFEVP'!W86)-1)*100,0)</f>
        <v>4.4408920985006262E-14</v>
      </c>
      <c r="X86" s="262">
        <f>IFERROR(((+'Sim_Dm_MIP(IxI)'!X86/'MIP(IxI)_TFEVP'!X86)-1)*100,0)</f>
        <v>-1.5543122344752192E-13</v>
      </c>
      <c r="Y86" s="262">
        <f>IFERROR(((+'Sim_Dm_MIP(IxI)'!Y86/'MIP(IxI)_TFEVP'!Y86)-1)*100,0)</f>
        <v>8.8817841970012523E-14</v>
      </c>
      <c r="Z86" s="262">
        <f>IFERROR(((+'Sim_Dm_MIP(IxI)'!Z86/'MIP(IxI)_TFEVP'!Z86)-1)*100,0)</f>
        <v>1.9984014443252818E-13</v>
      </c>
      <c r="AA86" s="262">
        <f>IFERROR(((+'Sim_Dm_MIP(IxI)'!AA86/'MIP(IxI)_TFEVP'!AA86)-1)*100,0)</f>
        <v>-1.2212453270876722E-13</v>
      </c>
      <c r="AB86" s="262">
        <f>IFERROR(((+'Sim_Dm_MIP(IxI)'!AB86/'MIP(IxI)_TFEVP'!AB86)-1)*100,0)</f>
        <v>1.7763568394002505E-13</v>
      </c>
      <c r="AC86" s="262">
        <f>IFERROR(((+'Sim_Dm_MIP(IxI)'!AC86/'MIP(IxI)_TFEVP'!AC86)-1)*100,0)</f>
        <v>4.4408920985006262E-13</v>
      </c>
      <c r="AD86" s="262">
        <f>IFERROR(((+'Sim_Dm_MIP(IxI)'!AD86/'MIP(IxI)_TFEVP'!AD86)-1)*100,0)</f>
        <v>1.9984014443252818E-13</v>
      </c>
      <c r="AE86" s="262">
        <f>IFERROR(((+'Sim_Dm_MIP(IxI)'!AE86/'MIP(IxI)_TFEVP'!AE86)-1)*100,0)</f>
        <v>4.4408920985006262E-14</v>
      </c>
      <c r="AF86" s="262">
        <f>IFERROR(((+'Sim_Dm_MIP(IxI)'!AF86/'MIP(IxI)_TFEVP'!AF86)-1)*100,0)</f>
        <v>-4.6629367034256575E-13</v>
      </c>
      <c r="AG86" s="262">
        <f>IFERROR(((+'Sim_Dm_MIP(IxI)'!AG86/'MIP(IxI)_TFEVP'!AG86)-1)*100,0)</f>
        <v>2.4424906541753444E-13</v>
      </c>
      <c r="AH86" s="262">
        <f>IFERROR(((+'Sim_Dm_MIP(IxI)'!AH86/'MIP(IxI)_TFEVP'!AH86)-1)*100,0)</f>
        <v>2.2204460492503131E-13</v>
      </c>
      <c r="AI86" s="262">
        <f>IFERROR(((+'Sim_Dm_MIP(IxI)'!AI86/'MIP(IxI)_TFEVP'!AI86)-1)*100,0)</f>
        <v>2.2204460492503131E-14</v>
      </c>
      <c r="AJ86" s="262">
        <f>IFERROR(((+'Sim_Dm_MIP(IxI)'!AJ86/'MIP(IxI)_TFEVP'!AJ86)-1)*100,0)</f>
        <v>0</v>
      </c>
      <c r="AK86" s="262">
        <f>IFERROR(((+'Sim_Dm_MIP(IxI)'!AK86/'MIP(IxI)_TFEVP'!AK86)-1)*100,0)</f>
        <v>-1.2212453270876722E-13</v>
      </c>
      <c r="AL86" s="262">
        <f>IFERROR(((+'Sim_Dm_MIP(IxI)'!AL86/'MIP(IxI)_TFEVP'!AL86)-1)*100,0)</f>
        <v>1.1102230246251565E-13</v>
      </c>
      <c r="AM86" s="262">
        <f>IFERROR(((+'Sim_Dm_MIP(IxI)'!AM86/'MIP(IxI)_TFEVP'!AM86)-1)*100,0)</f>
        <v>3.3306690738754696E-13</v>
      </c>
      <c r="AN86" s="262">
        <f>IFERROR(((+'Sim_Dm_MIP(IxI)'!AN86/'MIP(IxI)_TFEVP'!AN86)-1)*100,0)</f>
        <v>-9.9920072216264089E-14</v>
      </c>
      <c r="AO86" s="262">
        <f>IFERROR(((+'Sim_Dm_MIP(IxI)'!AO86/'MIP(IxI)_TFEVP'!AO86)-1)*100,0)</f>
        <v>-1.8873791418627661E-13</v>
      </c>
      <c r="AP86" s="262">
        <f>IFERROR(((+'Sim_Dm_MIP(IxI)'!AP86/'MIP(IxI)_TFEVP'!AP86)-1)*100,0)</f>
        <v>6.6613381477509392E-14</v>
      </c>
      <c r="AQ86" s="262">
        <f>IFERROR(((+'Sim_Dm_MIP(IxI)'!AQ86/'MIP(IxI)_TFEVP'!AQ86)-1)*100,0)</f>
        <v>-1.8873791418627661E-13</v>
      </c>
      <c r="AR86" s="262">
        <f>IFERROR(((+'Sim_Dm_MIP(IxI)'!AR86/'MIP(IxI)_TFEVP'!AR86)-1)*100,0)</f>
        <v>1.5543122344752192E-13</v>
      </c>
      <c r="AS86" s="262">
        <f>IFERROR(((+'Sim_Dm_MIP(IxI)'!AS86/'MIP(IxI)_TFEVP'!AS86)-1)*100,0)</f>
        <v>6.6613381477509392E-14</v>
      </c>
      <c r="AT86" s="262">
        <f>IFERROR(((+'Sim_Dm_MIP(IxI)'!AT86/'MIP(IxI)_TFEVP'!AT86)-1)*100,0)</f>
        <v>-3.1086244689504383E-13</v>
      </c>
      <c r="AU86" s="262">
        <f>IFERROR(((+'Sim_Dm_MIP(IxI)'!AU86/'MIP(IxI)_TFEVP'!AU86)-1)*100,0)</f>
        <v>-2.7755575615628914E-13</v>
      </c>
      <c r="AV86" s="262">
        <f>IFERROR(((+'Sim_Dm_MIP(IxI)'!AV86/'MIP(IxI)_TFEVP'!AV86)-1)*100,0)</f>
        <v>-2.3314683517128287E-13</v>
      </c>
      <c r="AW86" s="262">
        <f>IFERROR(((+'Sim_Dm_MIP(IxI)'!AW86/'MIP(IxI)_TFEVP'!AW86)-1)*100,0)</f>
        <v>-1.1102230246251565E-14</v>
      </c>
      <c r="AX86" s="262">
        <f>IFERROR(((+'Sim_Dm_MIP(IxI)'!AX86/'MIP(IxI)_TFEVP'!AX86)-1)*100,0)</f>
        <v>-8.8817841970012523E-14</v>
      </c>
      <c r="AY86" s="262">
        <f>IFERROR(((+'Sim_Dm_MIP(IxI)'!AY86/'MIP(IxI)_TFEVP'!AY86)-1)*100,0)</f>
        <v>-9.9920072216264089E-14</v>
      </c>
      <c r="AZ86" s="262">
        <f>IFERROR(((+'Sim_Dm_MIP(IxI)'!AZ86/'MIP(IxI)_TFEVP'!AZ86)-1)*100,0)</f>
        <v>-2.55351295663786E-13</v>
      </c>
      <c r="BA86" s="262">
        <f>IFERROR(((+'Sim_Dm_MIP(IxI)'!BA86/'MIP(IxI)_TFEVP'!BA86)-1)*100,0)</f>
        <v>2.2204460492503131E-13</v>
      </c>
      <c r="BB86" s="262">
        <f>IFERROR(((+'Sim_Dm_MIP(IxI)'!BB86/'MIP(IxI)_TFEVP'!BB86)-1)*100,0)</f>
        <v>3.3306690738754696E-13</v>
      </c>
      <c r="BC86" s="262">
        <f>IFERROR(((+'Sim_Dm_MIP(IxI)'!BC86/'MIP(IxI)_TFEVP'!BC86)-1)*100,0)</f>
        <v>-5.5511151231257827E-14</v>
      </c>
      <c r="BD86" s="262">
        <f>IFERROR(((+'Sim_Dm_MIP(IxI)'!BD86/'MIP(IxI)_TFEVP'!BD86)-1)*100,0)</f>
        <v>-3.9968028886505635E-13</v>
      </c>
      <c r="BE86" s="262">
        <f>IFERROR(((+'Sim_Dm_MIP(IxI)'!BE86/'MIP(IxI)_TFEVP'!BE86)-1)*100,0)</f>
        <v>4.4408920985006262E-13</v>
      </c>
      <c r="BF86" s="262">
        <f>IFERROR(((+'Sim_Dm_MIP(IxI)'!BF86/'MIP(IxI)_TFEVP'!BF86)-1)*100,0)</f>
        <v>-6.6613381477509392E-14</v>
      </c>
      <c r="BG86" s="262">
        <f>IFERROR(((+'Sim_Dm_MIP(IxI)'!BG86/'MIP(IxI)_TFEVP'!BG86)-1)*100,0)</f>
        <v>-3.5527136788005009E-13</v>
      </c>
      <c r="BH86" s="262">
        <f>IFERROR(((+'Sim_Dm_MIP(IxI)'!BH86/'MIP(IxI)_TFEVP'!BH86)-1)*100,0)</f>
        <v>1.5543122344752192E-13</v>
      </c>
      <c r="BI86" s="262">
        <f>IFERROR(((+'Sim_Dm_MIP(IxI)'!BI86/'MIP(IxI)_TFEVP'!BI86)-1)*100,0)</f>
        <v>1.7763568394002505E-13</v>
      </c>
      <c r="BJ86" s="262">
        <f>IFERROR(((+'Sim_Dm_MIP(IxI)'!BJ86/'MIP(IxI)_TFEVP'!BJ86)-1)*100,0)</f>
        <v>-2.9976021664879227E-13</v>
      </c>
      <c r="BK86" s="262">
        <f>IFERROR(((+'Sim_Dm_MIP(IxI)'!BK86/'MIP(IxI)_TFEVP'!BK86)-1)*100,0)</f>
        <v>1.1102230246251565E-13</v>
      </c>
      <c r="BL86" s="262">
        <f>IFERROR(((+'Sim_Dm_MIP(IxI)'!BL86/'MIP(IxI)_TFEVP'!BL86)-1)*100,0)</f>
        <v>-3.219646771412954E-13</v>
      </c>
      <c r="BM86" s="262">
        <f>IFERROR(((+'Sim_Dm_MIP(IxI)'!BM86/'MIP(IxI)_TFEVP'!BM86)-1)*100,0)</f>
        <v>1.7763568394002505E-13</v>
      </c>
      <c r="BN86" s="262">
        <f>IFERROR(((+'Sim_Dm_MIP(IxI)'!BN86/'MIP(IxI)_TFEVP'!BN86)-1)*100,0)</f>
        <v>3.1086244689504383E-13</v>
      </c>
      <c r="BO86" s="262">
        <f>IFERROR(((+'Sim_Dm_MIP(IxI)'!BO86/'MIP(IxI)_TFEVP'!BO86)-1)*100,0)</f>
        <v>4.8849813083506888E-13</v>
      </c>
      <c r="BP86" s="262">
        <f>IFERROR(((+'Sim_Dm_MIP(IxI)'!BP86/'MIP(IxI)_TFEVP'!BP86)-1)*100,0)</f>
        <v>3.5527136788005009E-13</v>
      </c>
      <c r="BQ86" s="262">
        <f>IFERROR(((+'Sim_Dm_MIP(IxI)'!BQ86/'MIP(IxI)_TFEVP'!BQ86)-1)*100,0)</f>
        <v>2.886579864025407E-13</v>
      </c>
      <c r="BR86" s="262">
        <f>IFERROR(((+'Sim_Dm_MIP(IxI)'!BR86/'MIP(IxI)_TFEVP'!BR86)-1)*100,0)</f>
        <v>4.4408920985006262E-14</v>
      </c>
      <c r="BS86" s="262">
        <f>IFERROR(((+'Sim_Dm_MIP(IxI)'!BS86/'MIP(IxI)_TFEVP'!BS86)-1)*100,0)</f>
        <v>8.8817841970012523E-14</v>
      </c>
      <c r="BT86" s="262">
        <f>IFERROR(((+'Sim_Dm_MIP(IxI)'!BT86/'MIP(IxI)_TFEVP'!BT86)-1)*100,0)</f>
        <v>-2.55351295663786E-13</v>
      </c>
      <c r="BU86" s="262">
        <f>IFERROR(((+'Sim_Dm_MIP(IxI)'!BU86/'MIP(IxI)_TFEVP'!BU86)-1)*100,0)</f>
        <v>8.8817841970012523E-14</v>
      </c>
      <c r="BV86" s="262">
        <f>IFERROR(((+'Sim_Dm_MIP(IxI)'!BV86/'MIP(IxI)_TFEVP'!BV86)-1)*100,0)</f>
        <v>1.5543122344752192E-13</v>
      </c>
      <c r="BW86" s="262">
        <f>IFERROR(((+'Sim_Dm_MIP(IxI)'!BW86/'MIP(IxI)_TFEVP'!BW86)-1)*100,0)</f>
        <v>-3.3306690738754696E-14</v>
      </c>
      <c r="BX86" s="262">
        <f>IFERROR(((+'Sim_Dm_MIP(IxI)'!BX86/'MIP(IxI)_TFEVP'!BX86)-1)*100,0)</f>
        <v>1.7763568394002505E-13</v>
      </c>
      <c r="BY86" s="262">
        <f>IFERROR(((+'Sim_Dm_MIP(IxI)'!BY86/'MIP(IxI)_TFEVP'!BY86)-1)*100,0)</f>
        <v>2.2204460492503131E-14</v>
      </c>
      <c r="BZ86" s="262">
        <f>IFERROR(((+'Sim_Dm_MIP(IxI)'!BZ86/'MIP(IxI)_TFEVP'!BZ86)-1)*100,0)</f>
        <v>-6.3282712403633923E-13</v>
      </c>
      <c r="CA86" s="263">
        <f>IFERROR(((+'Sim_Dm_MIP(IxI)'!CA86/'MIP(IxI)_TFEVP'!CA86)-1)*100,0)</f>
        <v>0</v>
      </c>
      <c r="CB86" s="253">
        <f>IFERROR(((+'Sim_Dm_MIP(IxI)'!CB86/'MIP(IxI)_TFEVP'!CB86)-1)*100,0)</f>
        <v>4.4408920985006262E-14</v>
      </c>
      <c r="CC86" s="285">
        <f>IFERROR(((+'Sim_Dm_MIP(IxI)'!CC86/'MIP(IxI)_TFEVP'!CC86)-1)*100,0)</f>
        <v>-6.6613381477509392E-14</v>
      </c>
      <c r="CD86" s="262">
        <f>IFERROR(((+'Sim_Dm_MIP(IxI)'!CD86/'MIP(IxI)_TFEVP'!CD86)-1)*100,0)</f>
        <v>0</v>
      </c>
      <c r="CE86" s="262">
        <f>IFERROR(((+'Sim_Dm_MIP(IxI)'!CE86/'MIP(IxI)_TFEVP'!CE86)-1)*100,0)</f>
        <v>0</v>
      </c>
      <c r="CF86" s="262">
        <f>IFERROR(((+'Sim_Dm_MIP(IxI)'!CF86/'MIP(IxI)_TFEVP'!CF86)-1)*100,0)</f>
        <v>-1.4432899320127035E-13</v>
      </c>
      <c r="CG86" s="262">
        <f>IFERROR(((+'Sim_Dm_MIP(IxI)'!CG86/'MIP(IxI)_TFEVP'!CG86)-1)*100,0)</f>
        <v>2.2204460492503131E-14</v>
      </c>
      <c r="CH86" s="264">
        <f>IFERROR(((+'Sim_Dm_MIP(IxI)'!CH86/'MIP(IxI)_TFEVP'!CH86)-1)*100,0)</f>
        <v>2.2204460492503131E-14</v>
      </c>
      <c r="CI86" s="278">
        <f>IFERROR(((+'Sim_Dm_MIP(IxI)'!CI86/'MIP(IxI)_TFEVP'!CI86)-1)*100,0)</f>
        <v>-2.2204460492503131E-14</v>
      </c>
      <c r="CK86" s="180"/>
      <c r="CL86" s="241"/>
    </row>
    <row r="87" spans="1:90" x14ac:dyDescent="0.25">
      <c r="C87" s="181" t="s">
        <v>832</v>
      </c>
      <c r="D87" s="257">
        <f>IFERROR(((+'Sim_Dm_MIP(IxI)'!D87/'MIP(IxI)_TFEVP'!D87)-1)*100,0)</f>
        <v>-2.55351295663786E-13</v>
      </c>
      <c r="E87" s="247">
        <f>IFERROR(((+'Sim_Dm_MIP(IxI)'!E87/'MIP(IxI)_TFEVP'!E87)-1)*100,0)</f>
        <v>8.8817841970012523E-14</v>
      </c>
      <c r="F87" s="247">
        <f>IFERROR(((+'Sim_Dm_MIP(IxI)'!F87/'MIP(IxI)_TFEVP'!F87)-1)*100,0)</f>
        <v>1.1102230246251565E-13</v>
      </c>
      <c r="G87" s="247">
        <f>IFERROR(((+'Sim_Dm_MIP(IxI)'!G87/'MIP(IxI)_TFEVP'!G87)-1)*100,0)</f>
        <v>3.3306690738754696E-13</v>
      </c>
      <c r="H87" s="247">
        <f>IFERROR(((+'Sim_Dm_MIP(IxI)'!H87/'MIP(IxI)_TFEVP'!H87)-1)*100,0)</f>
        <v>-1.3322676295501878E-13</v>
      </c>
      <c r="I87" s="247">
        <f>IFERROR(((+'Sim_Dm_MIP(IxI)'!I87/'MIP(IxI)_TFEVP'!I87)-1)*100,0)</f>
        <v>3.5527136788005009E-13</v>
      </c>
      <c r="J87" s="247">
        <f>IFERROR(((+'Sim_Dm_MIP(IxI)'!J87/'MIP(IxI)_TFEVP'!J87)-1)*100,0)</f>
        <v>-1.4432899320127035E-13</v>
      </c>
      <c r="K87" s="247">
        <f>IFERROR(((+'Sim_Dm_MIP(IxI)'!K87/'MIP(IxI)_TFEVP'!K87)-1)*100,0)</f>
        <v>-2.2204460492503131E-14</v>
      </c>
      <c r="L87" s="247">
        <f>IFERROR(((+'Sim_Dm_MIP(IxI)'!L87/'MIP(IxI)_TFEVP'!L87)-1)*100,0)</f>
        <v>2.2204460492503131E-14</v>
      </c>
      <c r="M87" s="247">
        <f>IFERROR(((+'Sim_Dm_MIP(IxI)'!M87/'MIP(IxI)_TFEVP'!M87)-1)*100,0)</f>
        <v>-6.6613381477509392E-14</v>
      </c>
      <c r="N87" s="247">
        <f>IFERROR(((+'Sim_Dm_MIP(IxI)'!N87/'MIP(IxI)_TFEVP'!N87)-1)*100,0)</f>
        <v>-1.3322676295501878E-13</v>
      </c>
      <c r="O87" s="247">
        <f>IFERROR(((+'Sim_Dm_MIP(IxI)'!O87/'MIP(IxI)_TFEVP'!O87)-1)*100,0)</f>
        <v>-8.8817841970012523E-14</v>
      </c>
      <c r="P87" s="247">
        <f>IFERROR(((+'Sim_Dm_MIP(IxI)'!P87/'MIP(IxI)_TFEVP'!P87)-1)*100,0)</f>
        <v>0</v>
      </c>
      <c r="Q87" s="247">
        <f>IFERROR(((+'Sim_Dm_MIP(IxI)'!Q87/'MIP(IxI)_TFEVP'!Q87)-1)*100,0)</f>
        <v>6.6613381477509392E-14</v>
      </c>
      <c r="R87" s="247">
        <f>IFERROR(((+'Sim_Dm_MIP(IxI)'!R87/'MIP(IxI)_TFEVP'!R87)-1)*100,0)</f>
        <v>-7.7715611723760958E-14</v>
      </c>
      <c r="S87" s="247">
        <f>IFERROR(((+'Sim_Dm_MIP(IxI)'!S87/'MIP(IxI)_TFEVP'!S87)-1)*100,0)</f>
        <v>-1.7763568394002505E-13</v>
      </c>
      <c r="T87" s="247">
        <f>IFERROR(((+'Sim_Dm_MIP(IxI)'!T87/'MIP(IxI)_TFEVP'!T87)-1)*100,0)</f>
        <v>1.5543122344752192E-13</v>
      </c>
      <c r="U87" s="247">
        <f>IFERROR(((+'Sim_Dm_MIP(IxI)'!U87/'MIP(IxI)_TFEVP'!U87)-1)*100,0)</f>
        <v>-2.55351295663786E-13</v>
      </c>
      <c r="V87" s="247">
        <f>IFERROR(((+'Sim_Dm_MIP(IxI)'!V87/'MIP(IxI)_TFEVP'!V87)-1)*100,0)</f>
        <v>1.7763568394002505E-13</v>
      </c>
      <c r="W87" s="247">
        <f>IFERROR(((+'Sim_Dm_MIP(IxI)'!W87/'MIP(IxI)_TFEVP'!W87)-1)*100,0)</f>
        <v>-9.9920072216264089E-14</v>
      </c>
      <c r="X87" s="247">
        <f>IFERROR(((+'Sim_Dm_MIP(IxI)'!X87/'MIP(IxI)_TFEVP'!X87)-1)*100,0)</f>
        <v>1.7763568394002505E-13</v>
      </c>
      <c r="Y87" s="247">
        <f>IFERROR(((+'Sim_Dm_MIP(IxI)'!Y87/'MIP(IxI)_TFEVP'!Y87)-1)*100,0)</f>
        <v>-2.2204460492503131E-14</v>
      </c>
      <c r="Z87" s="247">
        <f>IFERROR(((+'Sim_Dm_MIP(IxI)'!Z87/'MIP(IxI)_TFEVP'!Z87)-1)*100,0)</f>
        <v>1.9984014443252818E-13</v>
      </c>
      <c r="AA87" s="247">
        <f>IFERROR(((+'Sim_Dm_MIP(IxI)'!AA87/'MIP(IxI)_TFEVP'!AA87)-1)*100,0)</f>
        <v>4.4408920985006262E-14</v>
      </c>
      <c r="AB87" s="247">
        <f>IFERROR(((+'Sim_Dm_MIP(IxI)'!AB87/'MIP(IxI)_TFEVP'!AB87)-1)*100,0)</f>
        <v>2.4424906541753444E-13</v>
      </c>
      <c r="AC87" s="247">
        <f>IFERROR(((+'Sim_Dm_MIP(IxI)'!AC87/'MIP(IxI)_TFEVP'!AC87)-1)*100,0)</f>
        <v>3.5527136788005009E-13</v>
      </c>
      <c r="AD87" s="247">
        <f>IFERROR(((+'Sim_Dm_MIP(IxI)'!AD87/'MIP(IxI)_TFEVP'!AD87)-1)*100,0)</f>
        <v>8.8817841970012523E-14</v>
      </c>
      <c r="AE87" s="247">
        <f>IFERROR(((+'Sim_Dm_MIP(IxI)'!AE87/'MIP(IxI)_TFEVP'!AE87)-1)*100,0)</f>
        <v>-1.9984014443252818E-13</v>
      </c>
      <c r="AF87" s="247">
        <f>IFERROR(((+'Sim_Dm_MIP(IxI)'!AF87/'MIP(IxI)_TFEVP'!AF87)-1)*100,0)</f>
        <v>-4.4408920985006262E-13</v>
      </c>
      <c r="AG87" s="247">
        <f>IFERROR(((+'Sim_Dm_MIP(IxI)'!AG87/'MIP(IxI)_TFEVP'!AG87)-1)*100,0)</f>
        <v>3.5527136788005009E-13</v>
      </c>
      <c r="AH87" s="247">
        <f>IFERROR(((+'Sim_Dm_MIP(IxI)'!AH87/'MIP(IxI)_TFEVP'!AH87)-1)*100,0)</f>
        <v>3.5527136788005009E-13</v>
      </c>
      <c r="AI87" s="247">
        <f>IFERROR(((+'Sim_Dm_MIP(IxI)'!AI87/'MIP(IxI)_TFEVP'!AI87)-1)*100,0)</f>
        <v>4.4408920985006262E-14</v>
      </c>
      <c r="AJ87" s="247">
        <f>IFERROR(((+'Sim_Dm_MIP(IxI)'!AJ87/'MIP(IxI)_TFEVP'!AJ87)-1)*100,0)</f>
        <v>0</v>
      </c>
      <c r="AK87" s="247">
        <f>IFERROR(((+'Sim_Dm_MIP(IxI)'!AK87/'MIP(IxI)_TFEVP'!AK87)-1)*100,0)</f>
        <v>1.1102230246251565E-13</v>
      </c>
      <c r="AL87" s="247">
        <f>IFERROR(((+'Sim_Dm_MIP(IxI)'!AL87/'MIP(IxI)_TFEVP'!AL87)-1)*100,0)</f>
        <v>-9.9920072216264089E-14</v>
      </c>
      <c r="AM87" s="247">
        <f>IFERROR(((+'Sim_Dm_MIP(IxI)'!AM87/'MIP(IxI)_TFEVP'!AM87)-1)*100,0)</f>
        <v>4.4408920985006262E-14</v>
      </c>
      <c r="AN87" s="247">
        <f>IFERROR(((+'Sim_Dm_MIP(IxI)'!AN87/'MIP(IxI)_TFEVP'!AN87)-1)*100,0)</f>
        <v>-1.8873791418627661E-13</v>
      </c>
      <c r="AO87" s="247">
        <f>IFERROR(((+'Sim_Dm_MIP(IxI)'!AO87/'MIP(IxI)_TFEVP'!AO87)-1)*100,0)</f>
        <v>6.6613381477509392E-14</v>
      </c>
      <c r="AP87" s="247">
        <f>IFERROR(((+'Sim_Dm_MIP(IxI)'!AP87/'MIP(IxI)_TFEVP'!AP87)-1)*100,0)</f>
        <v>1.1102230246251565E-13</v>
      </c>
      <c r="AQ87" s="247">
        <f>IFERROR(((+'Sim_Dm_MIP(IxI)'!AQ87/'MIP(IxI)_TFEVP'!AQ87)-1)*100,0)</f>
        <v>-3.3306690738754696E-14</v>
      </c>
      <c r="AR87" s="247">
        <f>IFERROR(((+'Sim_Dm_MIP(IxI)'!AR87/'MIP(IxI)_TFEVP'!AR87)-1)*100,0)</f>
        <v>-6.6613381477509392E-14</v>
      </c>
      <c r="AS87" s="247">
        <f>IFERROR(((+'Sim_Dm_MIP(IxI)'!AS87/'MIP(IxI)_TFEVP'!AS87)-1)*100,0)</f>
        <v>1.1102230246251565E-13</v>
      </c>
      <c r="AT87" s="247">
        <f>IFERROR(((+'Sim_Dm_MIP(IxI)'!AT87/'MIP(IxI)_TFEVP'!AT87)-1)*100,0)</f>
        <v>-4.4408920985006262E-14</v>
      </c>
      <c r="AU87" s="247">
        <f>IFERROR(((+'Sim_Dm_MIP(IxI)'!AU87/'MIP(IxI)_TFEVP'!AU87)-1)*100,0)</f>
        <v>-2.3314683517128287E-13</v>
      </c>
      <c r="AV87" s="247">
        <f>IFERROR(((+'Sim_Dm_MIP(IxI)'!AV87/'MIP(IxI)_TFEVP'!AV87)-1)*100,0)</f>
        <v>-1.3322676295501878E-13</v>
      </c>
      <c r="AW87" s="247">
        <f>IFERROR(((+'Sim_Dm_MIP(IxI)'!AW87/'MIP(IxI)_TFEVP'!AW87)-1)*100,0)</f>
        <v>-2.4424906541753444E-13</v>
      </c>
      <c r="AX87" s="247">
        <f>IFERROR(((+'Sim_Dm_MIP(IxI)'!AX87/'MIP(IxI)_TFEVP'!AX87)-1)*100,0)</f>
        <v>-2.3314683517128287E-13</v>
      </c>
      <c r="AY87" s="247">
        <f>IFERROR(((+'Sim_Dm_MIP(IxI)'!AY87/'MIP(IxI)_TFEVP'!AY87)-1)*100,0)</f>
        <v>-6.6613381477509392E-14</v>
      </c>
      <c r="AZ87" s="247">
        <f>IFERROR(((+'Sim_Dm_MIP(IxI)'!AZ87/'MIP(IxI)_TFEVP'!AZ87)-1)*100,0)</f>
        <v>-7.7715611723760958E-14</v>
      </c>
      <c r="BA87" s="247">
        <f>IFERROR(((+'Sim_Dm_MIP(IxI)'!BA87/'MIP(IxI)_TFEVP'!BA87)-1)*100,0)</f>
        <v>4.6629367034256575E-13</v>
      </c>
      <c r="BB87" s="247">
        <f>IFERROR(((+'Sim_Dm_MIP(IxI)'!BB87/'MIP(IxI)_TFEVP'!BB87)-1)*100,0)</f>
        <v>2.6645352591003757E-13</v>
      </c>
      <c r="BC87" s="247">
        <f>IFERROR(((+'Sim_Dm_MIP(IxI)'!BC87/'MIP(IxI)_TFEVP'!BC87)-1)*100,0)</f>
        <v>-7.7715611723760958E-14</v>
      </c>
      <c r="BD87" s="247">
        <f>IFERROR(((+'Sim_Dm_MIP(IxI)'!BD87/'MIP(IxI)_TFEVP'!BD87)-1)*100,0)</f>
        <v>-4.4408920985006262E-14</v>
      </c>
      <c r="BE87" s="247">
        <f>IFERROR(((+'Sim_Dm_MIP(IxI)'!BE87/'MIP(IxI)_TFEVP'!BE87)-1)*100,0)</f>
        <v>4.2188474935755949E-13</v>
      </c>
      <c r="BF87" s="247">
        <f>IFERROR(((+'Sim_Dm_MIP(IxI)'!BF87/'MIP(IxI)_TFEVP'!BF87)-1)*100,0)</f>
        <v>4.4408920985006262E-14</v>
      </c>
      <c r="BG87" s="247">
        <f>IFERROR(((+'Sim_Dm_MIP(IxI)'!BG87/'MIP(IxI)_TFEVP'!BG87)-1)*100,0)</f>
        <v>-8.8817841970012523E-14</v>
      </c>
      <c r="BH87" s="247">
        <f>IFERROR(((+'Sim_Dm_MIP(IxI)'!BH87/'MIP(IxI)_TFEVP'!BH87)-1)*100,0)</f>
        <v>4.4408920985006262E-14</v>
      </c>
      <c r="BI87" s="247">
        <f>IFERROR(((+'Sim_Dm_MIP(IxI)'!BI87/'MIP(IxI)_TFEVP'!BI87)-1)*100,0)</f>
        <v>1.5543122344752192E-13</v>
      </c>
      <c r="BJ87" s="247">
        <f>IFERROR(((+'Sim_Dm_MIP(IxI)'!BJ87/'MIP(IxI)_TFEVP'!BJ87)-1)*100,0)</f>
        <v>-3.4416913763379853E-13</v>
      </c>
      <c r="BK87" s="247">
        <f>IFERROR(((+'Sim_Dm_MIP(IxI)'!BK87/'MIP(IxI)_TFEVP'!BK87)-1)*100,0)</f>
        <v>2.2204460492503131E-14</v>
      </c>
      <c r="BL87" s="247">
        <f>IFERROR(((+'Sim_Dm_MIP(IxI)'!BL87/'MIP(IxI)_TFEVP'!BL87)-1)*100,0)</f>
        <v>-2.7755575615628914E-13</v>
      </c>
      <c r="BM87" s="247">
        <f>IFERROR(((+'Sim_Dm_MIP(IxI)'!BM87/'MIP(IxI)_TFEVP'!BM87)-1)*100,0)</f>
        <v>8.8817841970012523E-14</v>
      </c>
      <c r="BN87" s="247">
        <f>IFERROR(((+'Sim_Dm_MIP(IxI)'!BN87/'MIP(IxI)_TFEVP'!BN87)-1)*100,0)</f>
        <v>-1.4432899320127035E-13</v>
      </c>
      <c r="BO87" s="247">
        <f>IFERROR(((+'Sim_Dm_MIP(IxI)'!BO87/'MIP(IxI)_TFEVP'!BO87)-1)*100,0)</f>
        <v>1.3322676295501878E-13</v>
      </c>
      <c r="BP87" s="247">
        <f>IFERROR(((+'Sim_Dm_MIP(IxI)'!BP87/'MIP(IxI)_TFEVP'!BP87)-1)*100,0)</f>
        <v>2.4424906541753444E-13</v>
      </c>
      <c r="BQ87" s="247">
        <f>IFERROR(((+'Sim_Dm_MIP(IxI)'!BQ87/'MIP(IxI)_TFEVP'!BQ87)-1)*100,0)</f>
        <v>-1.7763568394002505E-13</v>
      </c>
      <c r="BR87" s="247">
        <f>IFERROR(((+'Sim_Dm_MIP(IxI)'!BR87/'MIP(IxI)_TFEVP'!BR87)-1)*100,0)</f>
        <v>-3.3306690738754696E-14</v>
      </c>
      <c r="BS87" s="247">
        <f>IFERROR(((+'Sim_Dm_MIP(IxI)'!BS87/'MIP(IxI)_TFEVP'!BS87)-1)*100,0)</f>
        <v>3.7747582837255322E-13</v>
      </c>
      <c r="BT87" s="247">
        <f>IFERROR(((+'Sim_Dm_MIP(IxI)'!BT87/'MIP(IxI)_TFEVP'!BT87)-1)*100,0)</f>
        <v>-9.9920072216264089E-14</v>
      </c>
      <c r="BU87" s="247">
        <f>IFERROR(((+'Sim_Dm_MIP(IxI)'!BU87/'MIP(IxI)_TFEVP'!BU87)-1)*100,0)</f>
        <v>1.3322676295501878E-13</v>
      </c>
      <c r="BV87" s="247">
        <f>IFERROR(((+'Sim_Dm_MIP(IxI)'!BV87/'MIP(IxI)_TFEVP'!BV87)-1)*100,0)</f>
        <v>1.3322676295501878E-13</v>
      </c>
      <c r="BW87" s="247">
        <f>IFERROR(((+'Sim_Dm_MIP(IxI)'!BW87/'MIP(IxI)_TFEVP'!BW87)-1)*100,0)</f>
        <v>0</v>
      </c>
      <c r="BX87" s="247">
        <f>IFERROR(((+'Sim_Dm_MIP(IxI)'!BX87/'MIP(IxI)_TFEVP'!BX87)-1)*100,0)</f>
        <v>0</v>
      </c>
      <c r="BY87" s="247">
        <f>IFERROR(((+'Sim_Dm_MIP(IxI)'!BY87/'MIP(IxI)_TFEVP'!BY87)-1)*100,0)</f>
        <v>0</v>
      </c>
      <c r="BZ87" s="247">
        <f>IFERROR(((+'Sim_Dm_MIP(IxI)'!BZ87/'MIP(IxI)_TFEVP'!BZ87)-1)*100,0)</f>
        <v>-3.219646771412954E-13</v>
      </c>
      <c r="CA87" s="265">
        <f>IFERROR(((+'Sim_Dm_MIP(IxI)'!CA87/'MIP(IxI)_TFEVP'!CA87)-1)*100,0)</f>
        <v>0</v>
      </c>
      <c r="CB87" s="256">
        <f>IFERROR(((+'Sim_Dm_MIP(IxI)'!CB87/'MIP(IxI)_TFEVP'!CB87)-1)*100,0)</f>
        <v>-2.2204460492503131E-14</v>
      </c>
      <c r="CC87" s="246">
        <f>IFERROR(((+'Sim_Dm_MIP(IxI)'!CC87/'MIP(IxI)_TFEVP'!CC87)-1)*100,0)</f>
        <v>0</v>
      </c>
      <c r="CD87" s="247">
        <f>IFERROR(((+'Sim_Dm_MIP(IxI)'!CD87/'MIP(IxI)_TFEVP'!CD87)-1)*100,0)</f>
        <v>0</v>
      </c>
      <c r="CE87" s="247">
        <f>IFERROR(((+'Sim_Dm_MIP(IxI)'!CE87/'MIP(IxI)_TFEVP'!CE87)-1)*100,0)</f>
        <v>0</v>
      </c>
      <c r="CF87" s="247">
        <f>IFERROR(((+'Sim_Dm_MIP(IxI)'!CF87/'MIP(IxI)_TFEVP'!CF87)-1)*100,0)</f>
        <v>0</v>
      </c>
      <c r="CG87" s="247">
        <f>IFERROR(((+'Sim_Dm_MIP(IxI)'!CG87/'MIP(IxI)_TFEVP'!CG87)-1)*100,0)</f>
        <v>0</v>
      </c>
      <c r="CH87" s="248">
        <f>IFERROR(((+'Sim_Dm_MIP(IxI)'!CH87/'MIP(IxI)_TFEVP'!CH87)-1)*100,0)</f>
        <v>0</v>
      </c>
      <c r="CI87" s="281">
        <f>IFERROR(((+'Sim_Dm_MIP(IxI)'!CI87/'MIP(IxI)_TFEVP'!CI87)-1)*100,0)</f>
        <v>0</v>
      </c>
      <c r="CK87" s="180"/>
      <c r="CL87" s="182"/>
    </row>
    <row r="88" spans="1:90" x14ac:dyDescent="0.25">
      <c r="C88" s="183" t="s">
        <v>833</v>
      </c>
      <c r="D88" s="258">
        <f>IFERROR(((+'Sim_Dm_MIP(IxI)'!D88/'MIP(IxI)_TFEVP'!D88)-1)*100,0)</f>
        <v>-1.4432899320127035E-13</v>
      </c>
      <c r="E88" s="249">
        <f>IFERROR(((+'Sim_Dm_MIP(IxI)'!E88/'MIP(IxI)_TFEVP'!E88)-1)*100,0)</f>
        <v>1.9984014443252818E-13</v>
      </c>
      <c r="F88" s="249">
        <f>IFERROR(((+'Sim_Dm_MIP(IxI)'!F88/'MIP(IxI)_TFEVP'!F88)-1)*100,0)</f>
        <v>2.886579864025407E-13</v>
      </c>
      <c r="G88" s="249">
        <f>IFERROR(((+'Sim_Dm_MIP(IxI)'!G88/'MIP(IxI)_TFEVP'!G88)-1)*100,0)</f>
        <v>5.5511151231257827E-13</v>
      </c>
      <c r="H88" s="249">
        <f>IFERROR(((+'Sim_Dm_MIP(IxI)'!H88/'MIP(IxI)_TFEVP'!H88)-1)*100,0)</f>
        <v>-1.9984014443252818E-13</v>
      </c>
      <c r="I88" s="249">
        <f>IFERROR(((+'Sim_Dm_MIP(IxI)'!I88/'MIP(IxI)_TFEVP'!I88)-1)*100,0)</f>
        <v>2.886579864025407E-13</v>
      </c>
      <c r="J88" s="249">
        <f>IFERROR(((+'Sim_Dm_MIP(IxI)'!J88/'MIP(IxI)_TFEVP'!J88)-1)*100,0)</f>
        <v>-1.1102230246251565E-14</v>
      </c>
      <c r="K88" s="249">
        <f>IFERROR(((+'Sim_Dm_MIP(IxI)'!K88/'MIP(IxI)_TFEVP'!K88)-1)*100,0)</f>
        <v>1.1102230246251565E-13</v>
      </c>
      <c r="L88" s="249">
        <f>IFERROR(((+'Sim_Dm_MIP(IxI)'!L88/'MIP(IxI)_TFEVP'!L88)-1)*100,0)</f>
        <v>2.4424906541753444E-13</v>
      </c>
      <c r="M88" s="249">
        <f>IFERROR(((+'Sim_Dm_MIP(IxI)'!M88/'MIP(IxI)_TFEVP'!M88)-1)*100,0)</f>
        <v>-4.2188474935755949E-13</v>
      </c>
      <c r="N88" s="249">
        <f>IFERROR(((+'Sim_Dm_MIP(IxI)'!N88/'MIP(IxI)_TFEVP'!N88)-1)*100,0)</f>
        <v>1.3322676295501878E-13</v>
      </c>
      <c r="O88" s="249">
        <f>IFERROR(((+'Sim_Dm_MIP(IxI)'!O88/'MIP(IxI)_TFEVP'!O88)-1)*100,0)</f>
        <v>0</v>
      </c>
      <c r="P88" s="249">
        <f>IFERROR(((+'Sim_Dm_MIP(IxI)'!P88/'MIP(IxI)_TFEVP'!P88)-1)*100,0)</f>
        <v>-1.1102230246251565E-13</v>
      </c>
      <c r="Q88" s="249">
        <f>IFERROR(((+'Sim_Dm_MIP(IxI)'!Q88/'MIP(IxI)_TFEVP'!Q88)-1)*100,0)</f>
        <v>8.8817841970012523E-14</v>
      </c>
      <c r="R88" s="249">
        <f>IFERROR(((+'Sim_Dm_MIP(IxI)'!R88/'MIP(IxI)_TFEVP'!R88)-1)*100,0)</f>
        <v>-4.4408920985006262E-13</v>
      </c>
      <c r="S88" s="249">
        <f>IFERROR(((+'Sim_Dm_MIP(IxI)'!S88/'MIP(IxI)_TFEVP'!S88)-1)*100,0)</f>
        <v>4.4408920985006262E-14</v>
      </c>
      <c r="T88" s="249">
        <f>IFERROR(((+'Sim_Dm_MIP(IxI)'!T88/'MIP(IxI)_TFEVP'!T88)-1)*100,0)</f>
        <v>4.2188474935755949E-13</v>
      </c>
      <c r="U88" s="249">
        <f>IFERROR(((+'Sim_Dm_MIP(IxI)'!U88/'MIP(IxI)_TFEVP'!U88)-1)*100,0)</f>
        <v>-4.7739590058881731E-13</v>
      </c>
      <c r="V88" s="249">
        <f>IFERROR(((+'Sim_Dm_MIP(IxI)'!V88/'MIP(IxI)_TFEVP'!V88)-1)*100,0)</f>
        <v>2.886579864025407E-13</v>
      </c>
      <c r="W88" s="249">
        <f>IFERROR(((+'Sim_Dm_MIP(IxI)'!W88/'MIP(IxI)_TFEVP'!W88)-1)*100,0)</f>
        <v>-2.6645352591003757E-13</v>
      </c>
      <c r="X88" s="249">
        <f>IFERROR(((+'Sim_Dm_MIP(IxI)'!X88/'MIP(IxI)_TFEVP'!X88)-1)*100,0)</f>
        <v>1.1102230246251565E-13</v>
      </c>
      <c r="Y88" s="249">
        <f>IFERROR(((+'Sim_Dm_MIP(IxI)'!Y88/'MIP(IxI)_TFEVP'!Y88)-1)*100,0)</f>
        <v>4.4408920985006262E-14</v>
      </c>
      <c r="Z88" s="249">
        <f>IFERROR(((+'Sim_Dm_MIP(IxI)'!Z88/'MIP(IxI)_TFEVP'!Z88)-1)*100,0)</f>
        <v>-1.3322676295501878E-13</v>
      </c>
      <c r="AA88" s="249">
        <f>IFERROR(((+'Sim_Dm_MIP(IxI)'!AA88/'MIP(IxI)_TFEVP'!AA88)-1)*100,0)</f>
        <v>1.9984014443252818E-13</v>
      </c>
      <c r="AB88" s="249">
        <f>IFERROR(((+'Sim_Dm_MIP(IxI)'!AB88/'MIP(IxI)_TFEVP'!AB88)-1)*100,0)</f>
        <v>1.5543122344752192E-13</v>
      </c>
      <c r="AC88" s="249">
        <f>IFERROR(((+'Sim_Dm_MIP(IxI)'!AC88/'MIP(IxI)_TFEVP'!AC88)-1)*100,0)</f>
        <v>2.4424906541753444E-13</v>
      </c>
      <c r="AD88" s="249">
        <f>IFERROR(((+'Sim_Dm_MIP(IxI)'!AD88/'MIP(IxI)_TFEVP'!AD88)-1)*100,0)</f>
        <v>-6.6613381477509392E-14</v>
      </c>
      <c r="AE88" s="249">
        <f>IFERROR(((+'Sim_Dm_MIP(IxI)'!AE88/'MIP(IxI)_TFEVP'!AE88)-1)*100,0)</f>
        <v>-8.8817841970012523E-14</v>
      </c>
      <c r="AF88" s="249">
        <f>IFERROR(((+'Sim_Dm_MIP(IxI)'!AF88/'MIP(IxI)_TFEVP'!AF88)-1)*100,0)</f>
        <v>-4.6629367034256575E-13</v>
      </c>
      <c r="AG88" s="249">
        <f>IFERROR(((+'Sim_Dm_MIP(IxI)'!AG88/'MIP(IxI)_TFEVP'!AG88)-1)*100,0)</f>
        <v>5.9952043329758453E-13</v>
      </c>
      <c r="AH88" s="249">
        <f>IFERROR(((+'Sim_Dm_MIP(IxI)'!AH88/'MIP(IxI)_TFEVP'!AH88)-1)*100,0)</f>
        <v>2.6645352591003757E-13</v>
      </c>
      <c r="AI88" s="249">
        <f>IFERROR(((+'Sim_Dm_MIP(IxI)'!AI88/'MIP(IxI)_TFEVP'!AI88)-1)*100,0)</f>
        <v>-4.4408920985006262E-14</v>
      </c>
      <c r="AJ88" s="249">
        <f>IFERROR(((+'Sim_Dm_MIP(IxI)'!AJ88/'MIP(IxI)_TFEVP'!AJ88)-1)*100,0)</f>
        <v>0</v>
      </c>
      <c r="AK88" s="249">
        <f>IFERROR(((+'Sim_Dm_MIP(IxI)'!AK88/'MIP(IxI)_TFEVP'!AK88)-1)*100,0)</f>
        <v>2.4424906541753444E-13</v>
      </c>
      <c r="AL88" s="249">
        <f>IFERROR(((+'Sim_Dm_MIP(IxI)'!AL88/'MIP(IxI)_TFEVP'!AL88)-1)*100,0)</f>
        <v>2.2204460492503131E-14</v>
      </c>
      <c r="AM88" s="249">
        <f>IFERROR(((+'Sim_Dm_MIP(IxI)'!AM88/'MIP(IxI)_TFEVP'!AM88)-1)*100,0)</f>
        <v>-3.3306690738754696E-14</v>
      </c>
      <c r="AN88" s="249">
        <f>IFERROR(((+'Sim_Dm_MIP(IxI)'!AN88/'MIP(IxI)_TFEVP'!AN88)-1)*100,0)</f>
        <v>-5.5511151231257827E-14</v>
      </c>
      <c r="AO88" s="249">
        <f>IFERROR(((+'Sim_Dm_MIP(IxI)'!AO88/'MIP(IxI)_TFEVP'!AO88)-1)*100,0)</f>
        <v>-1.1102230246251565E-13</v>
      </c>
      <c r="AP88" s="249">
        <f>IFERROR(((+'Sim_Dm_MIP(IxI)'!AP88/'MIP(IxI)_TFEVP'!AP88)-1)*100,0)</f>
        <v>2.4424906541753444E-13</v>
      </c>
      <c r="AQ88" s="249">
        <f>IFERROR(((+'Sim_Dm_MIP(IxI)'!AQ88/'MIP(IxI)_TFEVP'!AQ88)-1)*100,0)</f>
        <v>6.6613381477509392E-14</v>
      </c>
      <c r="AR88" s="249">
        <f>IFERROR(((+'Sim_Dm_MIP(IxI)'!AR88/'MIP(IxI)_TFEVP'!AR88)-1)*100,0)</f>
        <v>4.4408920985006262E-14</v>
      </c>
      <c r="AS88" s="249">
        <f>IFERROR(((+'Sim_Dm_MIP(IxI)'!AS88/'MIP(IxI)_TFEVP'!AS88)-1)*100,0)</f>
        <v>6.6613381477509392E-14</v>
      </c>
      <c r="AT88" s="249">
        <f>IFERROR(((+'Sim_Dm_MIP(IxI)'!AT88/'MIP(IxI)_TFEVP'!AT88)-1)*100,0)</f>
        <v>1.3322676295501878E-13</v>
      </c>
      <c r="AU88" s="249">
        <f>IFERROR(((+'Sim_Dm_MIP(IxI)'!AU88/'MIP(IxI)_TFEVP'!AU88)-1)*100,0)</f>
        <v>-5.773159728050814E-13</v>
      </c>
      <c r="AV88" s="249">
        <f>IFERROR(((+'Sim_Dm_MIP(IxI)'!AV88/'MIP(IxI)_TFEVP'!AV88)-1)*100,0)</f>
        <v>-2.6645352591003757E-13</v>
      </c>
      <c r="AW88" s="249">
        <f>IFERROR(((+'Sim_Dm_MIP(IxI)'!AW88/'MIP(IxI)_TFEVP'!AW88)-1)*100,0)</f>
        <v>-1.9984014443252818E-13</v>
      </c>
      <c r="AX88" s="249">
        <f>IFERROR(((+'Sim_Dm_MIP(IxI)'!AX88/'MIP(IxI)_TFEVP'!AX88)-1)*100,0)</f>
        <v>-1.1102230246251565E-13</v>
      </c>
      <c r="AY88" s="249">
        <f>IFERROR(((+'Sim_Dm_MIP(IxI)'!AY88/'MIP(IxI)_TFEVP'!AY88)-1)*100,0)</f>
        <v>2.886579864025407E-13</v>
      </c>
      <c r="AZ88" s="249">
        <f>IFERROR(((+'Sim_Dm_MIP(IxI)'!AZ88/'MIP(IxI)_TFEVP'!AZ88)-1)*100,0)</f>
        <v>-4.4408920985006262E-14</v>
      </c>
      <c r="BA88" s="249">
        <f>IFERROR(((+'Sim_Dm_MIP(IxI)'!BA88/'MIP(IxI)_TFEVP'!BA88)-1)*100,0)</f>
        <v>3.3306690738754696E-13</v>
      </c>
      <c r="BB88" s="249">
        <f>IFERROR(((+'Sim_Dm_MIP(IxI)'!BB88/'MIP(IxI)_TFEVP'!BB88)-1)*100,0)</f>
        <v>2.886579864025407E-13</v>
      </c>
      <c r="BC88" s="249">
        <f>IFERROR(((+'Sim_Dm_MIP(IxI)'!BC88/'MIP(IxI)_TFEVP'!BC88)-1)*100,0)</f>
        <v>-1.4432899320127035E-13</v>
      </c>
      <c r="BD88" s="249">
        <f>IFERROR(((+'Sim_Dm_MIP(IxI)'!BD88/'MIP(IxI)_TFEVP'!BD88)-1)*100,0)</f>
        <v>-1.7763568394002505E-13</v>
      </c>
      <c r="BE88" s="249">
        <f>IFERROR(((+'Sim_Dm_MIP(IxI)'!BE88/'MIP(IxI)_TFEVP'!BE88)-1)*100,0)</f>
        <v>4.4408920985006262E-13</v>
      </c>
      <c r="BF88" s="249">
        <f>IFERROR(((+'Sim_Dm_MIP(IxI)'!BF88/'MIP(IxI)_TFEVP'!BF88)-1)*100,0)</f>
        <v>-1.7763568394002505E-13</v>
      </c>
      <c r="BG88" s="249">
        <f>IFERROR(((+'Sim_Dm_MIP(IxI)'!BG88/'MIP(IxI)_TFEVP'!BG88)-1)*100,0)</f>
        <v>-4.3298697960381105E-13</v>
      </c>
      <c r="BH88" s="249">
        <f>IFERROR(((+'Sim_Dm_MIP(IxI)'!BH88/'MIP(IxI)_TFEVP'!BH88)-1)*100,0)</f>
        <v>1.7763568394002505E-13</v>
      </c>
      <c r="BI88" s="249">
        <f>IFERROR(((+'Sim_Dm_MIP(IxI)'!BI88/'MIP(IxI)_TFEVP'!BI88)-1)*100,0)</f>
        <v>2.2204460492503131E-13</v>
      </c>
      <c r="BJ88" s="249">
        <f>IFERROR(((+'Sim_Dm_MIP(IxI)'!BJ88/'MIP(IxI)_TFEVP'!BJ88)-1)*100,0)</f>
        <v>-2.2204460492503131E-14</v>
      </c>
      <c r="BK88" s="249">
        <f>IFERROR(((+'Sim_Dm_MIP(IxI)'!BK88/'MIP(IxI)_TFEVP'!BK88)-1)*100,0)</f>
        <v>8.8817841970012523E-14</v>
      </c>
      <c r="BL88" s="249">
        <f>IFERROR(((+'Sim_Dm_MIP(IxI)'!BL88/'MIP(IxI)_TFEVP'!BL88)-1)*100,0)</f>
        <v>-4.1078251911130792E-13</v>
      </c>
      <c r="BM88" s="249">
        <f>IFERROR(((+'Sim_Dm_MIP(IxI)'!BM88/'MIP(IxI)_TFEVP'!BM88)-1)*100,0)</f>
        <v>1.1102230246251565E-13</v>
      </c>
      <c r="BN88" s="249">
        <f>IFERROR(((+'Sim_Dm_MIP(IxI)'!BN88/'MIP(IxI)_TFEVP'!BN88)-1)*100,0)</f>
        <v>-1.1102230246251565E-14</v>
      </c>
      <c r="BO88" s="249">
        <f>IFERROR(((+'Sim_Dm_MIP(IxI)'!BO88/'MIP(IxI)_TFEVP'!BO88)-1)*100,0)</f>
        <v>2.4424906541753444E-13</v>
      </c>
      <c r="BP88" s="249">
        <f>IFERROR(((+'Sim_Dm_MIP(IxI)'!BP88/'MIP(IxI)_TFEVP'!BP88)-1)*100,0)</f>
        <v>4.4408920985006262E-13</v>
      </c>
      <c r="BQ88" s="249">
        <f>IFERROR(((+'Sim_Dm_MIP(IxI)'!BQ88/'MIP(IxI)_TFEVP'!BQ88)-1)*100,0)</f>
        <v>2.2204460492503131E-13</v>
      </c>
      <c r="BR88" s="249">
        <f>IFERROR(((+'Sim_Dm_MIP(IxI)'!BR88/'MIP(IxI)_TFEVP'!BR88)-1)*100,0)</f>
        <v>-1.9984014443252818E-13</v>
      </c>
      <c r="BS88" s="249">
        <f>IFERROR(((+'Sim_Dm_MIP(IxI)'!BS88/'MIP(IxI)_TFEVP'!BS88)-1)*100,0)</f>
        <v>2.886579864025407E-13</v>
      </c>
      <c r="BT88" s="249">
        <f>IFERROR(((+'Sim_Dm_MIP(IxI)'!BT88/'MIP(IxI)_TFEVP'!BT88)-1)*100,0)</f>
        <v>-2.2204460492503131E-13</v>
      </c>
      <c r="BU88" s="249">
        <f>IFERROR(((+'Sim_Dm_MIP(IxI)'!BU88/'MIP(IxI)_TFEVP'!BU88)-1)*100,0)</f>
        <v>1.5543122344752192E-13</v>
      </c>
      <c r="BV88" s="249">
        <f>IFERROR(((+'Sim_Dm_MIP(IxI)'!BV88/'MIP(IxI)_TFEVP'!BV88)-1)*100,0)</f>
        <v>2.4424906541753444E-13</v>
      </c>
      <c r="BW88" s="249">
        <f>IFERROR(((+'Sim_Dm_MIP(IxI)'!BW88/'MIP(IxI)_TFEVP'!BW88)-1)*100,0)</f>
        <v>-6.6613381477509392E-14</v>
      </c>
      <c r="BX88" s="249">
        <f>IFERROR(((+'Sim_Dm_MIP(IxI)'!BX88/'MIP(IxI)_TFEVP'!BX88)-1)*100,0)</f>
        <v>2.2204460492503131E-14</v>
      </c>
      <c r="BY88" s="249">
        <f>IFERROR(((+'Sim_Dm_MIP(IxI)'!BY88/'MIP(IxI)_TFEVP'!BY88)-1)*100,0)</f>
        <v>-6.6613381477509392E-14</v>
      </c>
      <c r="BZ88" s="249">
        <f>IFERROR(((+'Sim_Dm_MIP(IxI)'!BZ88/'MIP(IxI)_TFEVP'!BZ88)-1)*100,0)</f>
        <v>-5.6621374255882984E-13</v>
      </c>
      <c r="CA88" s="266">
        <f>IFERROR(((+'Sim_Dm_MIP(IxI)'!CA88/'MIP(IxI)_TFEVP'!CA88)-1)*100,0)</f>
        <v>0</v>
      </c>
      <c r="CB88" s="256">
        <f>IFERROR(((+'Sim_Dm_MIP(IxI)'!CB88/'MIP(IxI)_TFEVP'!CB88)-1)*100,0)</f>
        <v>-1.1102230246251565E-14</v>
      </c>
      <c r="CC88" s="286">
        <f>IFERROR(((+'Sim_Dm_MIP(IxI)'!CC88/'MIP(IxI)_TFEVP'!CC88)-1)*100,0)</f>
        <v>-4.4408920985006262E-14</v>
      </c>
      <c r="CD88" s="249">
        <f>IFERROR(((+'Sim_Dm_MIP(IxI)'!CD88/'MIP(IxI)_TFEVP'!CD88)-1)*100,0)</f>
        <v>0</v>
      </c>
      <c r="CE88" s="249">
        <f>IFERROR(((+'Sim_Dm_MIP(IxI)'!CE88/'MIP(IxI)_TFEVP'!CE88)-1)*100,0)</f>
        <v>0</v>
      </c>
      <c r="CF88" s="249">
        <f>IFERROR(((+'Sim_Dm_MIP(IxI)'!CF88/'MIP(IxI)_TFEVP'!CF88)-1)*100,0)</f>
        <v>-9.9920072216264089E-14</v>
      </c>
      <c r="CG88" s="249">
        <f>IFERROR(((+'Sim_Dm_MIP(IxI)'!CG88/'MIP(IxI)_TFEVP'!CG88)-1)*100,0)</f>
        <v>0</v>
      </c>
      <c r="CH88" s="250">
        <f>IFERROR(((+'Sim_Dm_MIP(IxI)'!CH88/'MIP(IxI)_TFEVP'!CH88)-1)*100,0)</f>
        <v>2.2204460492503131E-14</v>
      </c>
      <c r="CI88" s="279">
        <f>IFERROR(((+'Sim_Dm_MIP(IxI)'!CI88/'MIP(IxI)_TFEVP'!CI88)-1)*100,0)</f>
        <v>-2.2204460492503131E-14</v>
      </c>
      <c r="CK88" s="180"/>
      <c r="CL88" s="182"/>
    </row>
    <row r="89" spans="1:90" x14ac:dyDescent="0.25">
      <c r="C89" s="181" t="s">
        <v>834</v>
      </c>
      <c r="D89" s="257">
        <f>IFERROR(((+'Sim_Dm_MIP(IxI)'!D89/'MIP(IxI)_TFEVP'!D89)-1)*100,0)</f>
        <v>-2.55351295663786E-13</v>
      </c>
      <c r="E89" s="247">
        <f>IFERROR(((+'Sim_Dm_MIP(IxI)'!E89/'MIP(IxI)_TFEVP'!E89)-1)*100,0)</f>
        <v>1.1102230246251565E-13</v>
      </c>
      <c r="F89" s="247">
        <f>IFERROR(((+'Sim_Dm_MIP(IxI)'!F89/'MIP(IxI)_TFEVP'!F89)-1)*100,0)</f>
        <v>1.1102230246251565E-13</v>
      </c>
      <c r="G89" s="247">
        <f>IFERROR(((+'Sim_Dm_MIP(IxI)'!G89/'MIP(IxI)_TFEVP'!G89)-1)*100,0)</f>
        <v>3.1086244689504383E-13</v>
      </c>
      <c r="H89" s="247">
        <f>IFERROR(((+'Sim_Dm_MIP(IxI)'!H89/'MIP(IxI)_TFEVP'!H89)-1)*100,0)</f>
        <v>-1.3322676295501878E-13</v>
      </c>
      <c r="I89" s="247">
        <f>IFERROR(((+'Sim_Dm_MIP(IxI)'!I89/'MIP(IxI)_TFEVP'!I89)-1)*100,0)</f>
        <v>3.7747582837255322E-13</v>
      </c>
      <c r="J89" s="247">
        <f>IFERROR(((+'Sim_Dm_MIP(IxI)'!J89/'MIP(IxI)_TFEVP'!J89)-1)*100,0)</f>
        <v>-1.3322676295501878E-13</v>
      </c>
      <c r="K89" s="247">
        <f>IFERROR(((+'Sim_Dm_MIP(IxI)'!K89/'MIP(IxI)_TFEVP'!K89)-1)*100,0)</f>
        <v>-2.2204460492503131E-14</v>
      </c>
      <c r="L89" s="247">
        <f>IFERROR(((+'Sim_Dm_MIP(IxI)'!L89/'MIP(IxI)_TFEVP'!L89)-1)*100,0)</f>
        <v>2.2204460492503131E-14</v>
      </c>
      <c r="M89" s="247">
        <f>IFERROR(((+'Sim_Dm_MIP(IxI)'!M89/'MIP(IxI)_TFEVP'!M89)-1)*100,0)</f>
        <v>-4.4408920985006262E-14</v>
      </c>
      <c r="N89" s="247">
        <f>IFERROR(((+'Sim_Dm_MIP(IxI)'!N89/'MIP(IxI)_TFEVP'!N89)-1)*100,0)</f>
        <v>-1.3322676295501878E-13</v>
      </c>
      <c r="O89" s="247">
        <f>IFERROR(((+'Sim_Dm_MIP(IxI)'!O89/'MIP(IxI)_TFEVP'!O89)-1)*100,0)</f>
        <v>-8.8817841970012523E-14</v>
      </c>
      <c r="P89" s="247">
        <f>IFERROR(((+'Sim_Dm_MIP(IxI)'!P89/'MIP(IxI)_TFEVP'!P89)-1)*100,0)</f>
        <v>0</v>
      </c>
      <c r="Q89" s="247">
        <f>IFERROR(((+'Sim_Dm_MIP(IxI)'!Q89/'MIP(IxI)_TFEVP'!Q89)-1)*100,0)</f>
        <v>6.6613381477509392E-14</v>
      </c>
      <c r="R89" s="247">
        <f>IFERROR(((+'Sim_Dm_MIP(IxI)'!R89/'MIP(IxI)_TFEVP'!R89)-1)*100,0)</f>
        <v>-7.7715611723760958E-14</v>
      </c>
      <c r="S89" s="247">
        <f>IFERROR(((+'Sim_Dm_MIP(IxI)'!S89/'MIP(IxI)_TFEVP'!S89)-1)*100,0)</f>
        <v>-1.6653345369377348E-13</v>
      </c>
      <c r="T89" s="247">
        <f>IFERROR(((+'Sim_Dm_MIP(IxI)'!T89/'MIP(IxI)_TFEVP'!T89)-1)*100,0)</f>
        <v>1.5543122344752192E-13</v>
      </c>
      <c r="U89" s="247">
        <f>IFERROR(((+'Sim_Dm_MIP(IxI)'!U89/'MIP(IxI)_TFEVP'!U89)-1)*100,0)</f>
        <v>-2.55351295663786E-13</v>
      </c>
      <c r="V89" s="247">
        <f>IFERROR(((+'Sim_Dm_MIP(IxI)'!V89/'MIP(IxI)_TFEVP'!V89)-1)*100,0)</f>
        <v>1.7763568394002505E-13</v>
      </c>
      <c r="W89" s="247">
        <f>IFERROR(((+'Sim_Dm_MIP(IxI)'!W89/'MIP(IxI)_TFEVP'!W89)-1)*100,0)</f>
        <v>-9.9920072216264089E-14</v>
      </c>
      <c r="X89" s="247">
        <f>IFERROR(((+'Sim_Dm_MIP(IxI)'!X89/'MIP(IxI)_TFEVP'!X89)-1)*100,0)</f>
        <v>1.5543122344752192E-13</v>
      </c>
      <c r="Y89" s="247">
        <f>IFERROR(((+'Sim_Dm_MIP(IxI)'!Y89/'MIP(IxI)_TFEVP'!Y89)-1)*100,0)</f>
        <v>-4.4408920985006262E-14</v>
      </c>
      <c r="Z89" s="247">
        <f>IFERROR(((+'Sim_Dm_MIP(IxI)'!Z89/'MIP(IxI)_TFEVP'!Z89)-1)*100,0)</f>
        <v>1.7763568394002505E-13</v>
      </c>
      <c r="AA89" s="247">
        <f>IFERROR(((+'Sim_Dm_MIP(IxI)'!AA89/'MIP(IxI)_TFEVP'!AA89)-1)*100,0)</f>
        <v>4.4408920985006262E-14</v>
      </c>
      <c r="AB89" s="247">
        <f>IFERROR(((+'Sim_Dm_MIP(IxI)'!AB89/'MIP(IxI)_TFEVP'!AB89)-1)*100,0)</f>
        <v>2.4424906541753444E-13</v>
      </c>
      <c r="AC89" s="247">
        <f>IFERROR(((+'Sim_Dm_MIP(IxI)'!AC89/'MIP(IxI)_TFEVP'!AC89)-1)*100,0)</f>
        <v>3.7747582837255322E-13</v>
      </c>
      <c r="AD89" s="247">
        <f>IFERROR(((+'Sim_Dm_MIP(IxI)'!AD89/'MIP(IxI)_TFEVP'!AD89)-1)*100,0)</f>
        <v>8.8817841970012523E-14</v>
      </c>
      <c r="AE89" s="247">
        <f>IFERROR(((+'Sim_Dm_MIP(IxI)'!AE89/'MIP(IxI)_TFEVP'!AE89)-1)*100,0)</f>
        <v>-2.1094237467877974E-13</v>
      </c>
      <c r="AF89" s="247">
        <f>IFERROR(((+'Sim_Dm_MIP(IxI)'!AF89/'MIP(IxI)_TFEVP'!AF89)-1)*100,0)</f>
        <v>-4.4408920985006262E-13</v>
      </c>
      <c r="AG89" s="247">
        <f>IFERROR(((+'Sim_Dm_MIP(IxI)'!AG89/'MIP(IxI)_TFEVP'!AG89)-1)*100,0)</f>
        <v>3.5527136788005009E-13</v>
      </c>
      <c r="AH89" s="247">
        <f>IFERROR(((+'Sim_Dm_MIP(IxI)'!AH89/'MIP(IxI)_TFEVP'!AH89)-1)*100,0)</f>
        <v>3.5527136788005009E-13</v>
      </c>
      <c r="AI89" s="247">
        <f>IFERROR(((+'Sim_Dm_MIP(IxI)'!AI89/'MIP(IxI)_TFEVP'!AI89)-1)*100,0)</f>
        <v>6.6613381477509392E-14</v>
      </c>
      <c r="AJ89" s="247">
        <f>IFERROR(((+'Sim_Dm_MIP(IxI)'!AJ89/'MIP(IxI)_TFEVP'!AJ89)-1)*100,0)</f>
        <v>0</v>
      </c>
      <c r="AK89" s="247">
        <f>IFERROR(((+'Sim_Dm_MIP(IxI)'!AK89/'MIP(IxI)_TFEVP'!AK89)-1)*100,0)</f>
        <v>1.1102230246251565E-13</v>
      </c>
      <c r="AL89" s="247">
        <f>IFERROR(((+'Sim_Dm_MIP(IxI)'!AL89/'MIP(IxI)_TFEVP'!AL89)-1)*100,0)</f>
        <v>-8.8817841970012523E-14</v>
      </c>
      <c r="AM89" s="247">
        <f>IFERROR(((+'Sim_Dm_MIP(IxI)'!AM89/'MIP(IxI)_TFEVP'!AM89)-1)*100,0)</f>
        <v>2.2204460492503131E-14</v>
      </c>
      <c r="AN89" s="247">
        <f>IFERROR(((+'Sim_Dm_MIP(IxI)'!AN89/'MIP(IxI)_TFEVP'!AN89)-1)*100,0)</f>
        <v>-1.8873791418627661E-13</v>
      </c>
      <c r="AO89" s="247">
        <f>IFERROR(((+'Sim_Dm_MIP(IxI)'!AO89/'MIP(IxI)_TFEVP'!AO89)-1)*100,0)</f>
        <v>6.6613381477509392E-14</v>
      </c>
      <c r="AP89" s="247">
        <f>IFERROR(((+'Sim_Dm_MIP(IxI)'!AP89/'MIP(IxI)_TFEVP'!AP89)-1)*100,0)</f>
        <v>1.1102230246251565E-13</v>
      </c>
      <c r="AQ89" s="247">
        <f>IFERROR(((+'Sim_Dm_MIP(IxI)'!AQ89/'MIP(IxI)_TFEVP'!AQ89)-1)*100,0)</f>
        <v>-4.4408920985006262E-14</v>
      </c>
      <c r="AR89" s="247">
        <f>IFERROR(((+'Sim_Dm_MIP(IxI)'!AR89/'MIP(IxI)_TFEVP'!AR89)-1)*100,0)</f>
        <v>-6.6613381477509392E-14</v>
      </c>
      <c r="AS89" s="247">
        <f>IFERROR(((+'Sim_Dm_MIP(IxI)'!AS89/'MIP(IxI)_TFEVP'!AS89)-1)*100,0)</f>
        <v>1.1102230246251565E-13</v>
      </c>
      <c r="AT89" s="247">
        <f>IFERROR(((+'Sim_Dm_MIP(IxI)'!AT89/'MIP(IxI)_TFEVP'!AT89)-1)*100,0)</f>
        <v>-6.6613381477509392E-14</v>
      </c>
      <c r="AU89" s="247">
        <f>IFERROR(((+'Sim_Dm_MIP(IxI)'!AU89/'MIP(IxI)_TFEVP'!AU89)-1)*100,0)</f>
        <v>-2.4424906541753444E-13</v>
      </c>
      <c r="AV89" s="247">
        <f>IFERROR(((+'Sim_Dm_MIP(IxI)'!AV89/'MIP(IxI)_TFEVP'!AV89)-1)*100,0)</f>
        <v>-1.3322676295501878E-13</v>
      </c>
      <c r="AW89" s="247">
        <f>IFERROR(((+'Sim_Dm_MIP(IxI)'!AW89/'MIP(IxI)_TFEVP'!AW89)-1)*100,0)</f>
        <v>-2.55351295663786E-13</v>
      </c>
      <c r="AX89" s="247">
        <f>IFERROR(((+'Sim_Dm_MIP(IxI)'!AX89/'MIP(IxI)_TFEVP'!AX89)-1)*100,0)</f>
        <v>-2.3314683517128287E-13</v>
      </c>
      <c r="AY89" s="247">
        <f>IFERROR(((+'Sim_Dm_MIP(IxI)'!AY89/'MIP(IxI)_TFEVP'!AY89)-1)*100,0)</f>
        <v>-7.7715611723760958E-14</v>
      </c>
      <c r="AZ89" s="247">
        <f>IFERROR(((+'Sim_Dm_MIP(IxI)'!AZ89/'MIP(IxI)_TFEVP'!AZ89)-1)*100,0)</f>
        <v>-8.8817841970012523E-14</v>
      </c>
      <c r="BA89" s="247">
        <f>IFERROR(((+'Sim_Dm_MIP(IxI)'!BA89/'MIP(IxI)_TFEVP'!BA89)-1)*100,0)</f>
        <v>4.6629367034256575E-13</v>
      </c>
      <c r="BB89" s="247">
        <f>IFERROR(((+'Sim_Dm_MIP(IxI)'!BB89/'MIP(IxI)_TFEVP'!BB89)-1)*100,0)</f>
        <v>2.6645352591003757E-13</v>
      </c>
      <c r="BC89" s="247">
        <f>IFERROR(((+'Sim_Dm_MIP(IxI)'!BC89/'MIP(IxI)_TFEVP'!BC89)-1)*100,0)</f>
        <v>-8.8817841970012523E-14</v>
      </c>
      <c r="BD89" s="247">
        <f>IFERROR(((+'Sim_Dm_MIP(IxI)'!BD89/'MIP(IxI)_TFEVP'!BD89)-1)*100,0)</f>
        <v>-3.3306690738754696E-14</v>
      </c>
      <c r="BE89" s="247">
        <f>IFERROR(((+'Sim_Dm_MIP(IxI)'!BE89/'MIP(IxI)_TFEVP'!BE89)-1)*100,0)</f>
        <v>4.2188474935755949E-13</v>
      </c>
      <c r="BF89" s="247">
        <f>IFERROR(((+'Sim_Dm_MIP(IxI)'!BF89/'MIP(IxI)_TFEVP'!BF89)-1)*100,0)</f>
        <v>2.2204460492503131E-14</v>
      </c>
      <c r="BG89" s="247">
        <f>IFERROR(((+'Sim_Dm_MIP(IxI)'!BG89/'MIP(IxI)_TFEVP'!BG89)-1)*100,0)</f>
        <v>-8.8817841970012523E-14</v>
      </c>
      <c r="BH89" s="247">
        <f>IFERROR(((+'Sim_Dm_MIP(IxI)'!BH89/'MIP(IxI)_TFEVP'!BH89)-1)*100,0)</f>
        <v>2.2204460492503131E-14</v>
      </c>
      <c r="BI89" s="247">
        <f>IFERROR(((+'Sim_Dm_MIP(IxI)'!BI89/'MIP(IxI)_TFEVP'!BI89)-1)*100,0)</f>
        <v>1.5543122344752192E-13</v>
      </c>
      <c r="BJ89" s="247">
        <f>IFERROR(((+'Sim_Dm_MIP(IxI)'!BJ89/'MIP(IxI)_TFEVP'!BJ89)-1)*100,0)</f>
        <v>-3.4416913763379853E-13</v>
      </c>
      <c r="BK89" s="247">
        <f>IFERROR(((+'Sim_Dm_MIP(IxI)'!BK89/'MIP(IxI)_TFEVP'!BK89)-1)*100,0)</f>
        <v>2.2204460492503131E-14</v>
      </c>
      <c r="BL89" s="247">
        <f>IFERROR(((+'Sim_Dm_MIP(IxI)'!BL89/'MIP(IxI)_TFEVP'!BL89)-1)*100,0)</f>
        <v>-2.886579864025407E-13</v>
      </c>
      <c r="BM89" s="247">
        <f>IFERROR(((+'Sim_Dm_MIP(IxI)'!BM89/'MIP(IxI)_TFEVP'!BM89)-1)*100,0)</f>
        <v>6.6613381477509392E-14</v>
      </c>
      <c r="BN89" s="247">
        <f>IFERROR(((+'Sim_Dm_MIP(IxI)'!BN89/'MIP(IxI)_TFEVP'!BN89)-1)*100,0)</f>
        <v>-1.4432899320127035E-13</v>
      </c>
      <c r="BO89" s="247">
        <f>IFERROR(((+'Sim_Dm_MIP(IxI)'!BO89/'MIP(IxI)_TFEVP'!BO89)-1)*100,0)</f>
        <v>1.3322676295501878E-13</v>
      </c>
      <c r="BP89" s="247">
        <f>IFERROR(((+'Sim_Dm_MIP(IxI)'!BP89/'MIP(IxI)_TFEVP'!BP89)-1)*100,0)</f>
        <v>2.2204460492503131E-13</v>
      </c>
      <c r="BQ89" s="247">
        <f>IFERROR(((+'Sim_Dm_MIP(IxI)'!BQ89/'MIP(IxI)_TFEVP'!BQ89)-1)*100,0)</f>
        <v>-1.8873791418627661E-13</v>
      </c>
      <c r="BR89" s="247">
        <f>IFERROR(((+'Sim_Dm_MIP(IxI)'!BR89/'MIP(IxI)_TFEVP'!BR89)-1)*100,0)</f>
        <v>-2.2204460492503131E-14</v>
      </c>
      <c r="BS89" s="247">
        <f>IFERROR(((+'Sim_Dm_MIP(IxI)'!BS89/'MIP(IxI)_TFEVP'!BS89)-1)*100,0)</f>
        <v>3.7747582837255322E-13</v>
      </c>
      <c r="BT89" s="247">
        <f>IFERROR(((+'Sim_Dm_MIP(IxI)'!BT89/'MIP(IxI)_TFEVP'!BT89)-1)*100,0)</f>
        <v>-1.1102230246251565E-13</v>
      </c>
      <c r="BU89" s="247">
        <f>IFERROR(((+'Sim_Dm_MIP(IxI)'!BU89/'MIP(IxI)_TFEVP'!BU89)-1)*100,0)</f>
        <v>1.3322676295501878E-13</v>
      </c>
      <c r="BV89" s="247">
        <f>IFERROR(((+'Sim_Dm_MIP(IxI)'!BV89/'MIP(IxI)_TFEVP'!BV89)-1)*100,0)</f>
        <v>1.3322676295501878E-13</v>
      </c>
      <c r="BW89" s="247">
        <f>IFERROR(((+'Sim_Dm_MIP(IxI)'!BW89/'MIP(IxI)_TFEVP'!BW89)-1)*100,0)</f>
        <v>0</v>
      </c>
      <c r="BX89" s="247">
        <f>IFERROR(((+'Sim_Dm_MIP(IxI)'!BX89/'MIP(IxI)_TFEVP'!BX89)-1)*100,0)</f>
        <v>0</v>
      </c>
      <c r="BY89" s="247">
        <f>IFERROR(((+'Sim_Dm_MIP(IxI)'!BY89/'MIP(IxI)_TFEVP'!BY89)-1)*100,0)</f>
        <v>0</v>
      </c>
      <c r="BZ89" s="247">
        <f>IFERROR(((+'Sim_Dm_MIP(IxI)'!BZ89/'MIP(IxI)_TFEVP'!BZ89)-1)*100,0)</f>
        <v>-3.219646771412954E-13</v>
      </c>
      <c r="CA89" s="265">
        <f>IFERROR(((+'Sim_Dm_MIP(IxI)'!CA89/'MIP(IxI)_TFEVP'!CA89)-1)*100,0)</f>
        <v>0</v>
      </c>
      <c r="CB89" s="256">
        <f>IFERROR(((+'Sim_Dm_MIP(IxI)'!CB89/'MIP(IxI)_TFEVP'!CB89)-1)*100,0)</f>
        <v>7.9936057773011271E-13</v>
      </c>
      <c r="CC89" s="246">
        <f>IFERROR(((+'Sim_Dm_MIP(IxI)'!CC89/'MIP(IxI)_TFEVP'!CC89)-1)*100,0)</f>
        <v>0</v>
      </c>
      <c r="CD89" s="247">
        <f>IFERROR(((+'Sim_Dm_MIP(IxI)'!CD89/'MIP(IxI)_TFEVP'!CD89)-1)*100,0)</f>
        <v>0</v>
      </c>
      <c r="CE89" s="247">
        <f>IFERROR(((+'Sim_Dm_MIP(IxI)'!CE89/'MIP(IxI)_TFEVP'!CE89)-1)*100,0)</f>
        <v>0</v>
      </c>
      <c r="CF89" s="247">
        <f>IFERROR(((+'Sim_Dm_MIP(IxI)'!CF89/'MIP(IxI)_TFEVP'!CF89)-1)*100,0)</f>
        <v>0</v>
      </c>
      <c r="CG89" s="247">
        <f>IFERROR(((+'Sim_Dm_MIP(IxI)'!CG89/'MIP(IxI)_TFEVP'!CG89)-1)*100,0)</f>
        <v>0</v>
      </c>
      <c r="CH89" s="248">
        <f>IFERROR(((+'Sim_Dm_MIP(IxI)'!CH89/'MIP(IxI)_TFEVP'!CH89)-1)*100,0)</f>
        <v>0</v>
      </c>
      <c r="CI89" s="281">
        <f>IFERROR(((+'Sim_Dm_MIP(IxI)'!CI89/'MIP(IxI)_TFEVP'!CI89)-1)*100,0)</f>
        <v>0</v>
      </c>
      <c r="CK89" s="180"/>
      <c r="CL89" s="182"/>
    </row>
    <row r="90" spans="1:90" x14ac:dyDescent="0.25">
      <c r="C90" s="115" t="s">
        <v>835</v>
      </c>
      <c r="D90" s="259">
        <f>IFERROR(((+'Sim_Dm_MIP(IxI)'!D90/'MIP(IxI)_TFEVP'!D90)-1)*100,0)</f>
        <v>-2.2204460492503131E-13</v>
      </c>
      <c r="E90" s="251">
        <f>IFERROR(((+'Sim_Dm_MIP(IxI)'!E90/'MIP(IxI)_TFEVP'!E90)-1)*100,0)</f>
        <v>1.7763568394002505E-13</v>
      </c>
      <c r="F90" s="251">
        <f>IFERROR(((+'Sim_Dm_MIP(IxI)'!F90/'MIP(IxI)_TFEVP'!F90)-1)*100,0)</f>
        <v>1.9984014443252818E-13</v>
      </c>
      <c r="G90" s="251">
        <f>IFERROR(((+'Sim_Dm_MIP(IxI)'!G90/'MIP(IxI)_TFEVP'!G90)-1)*100,0)</f>
        <v>3.1086244689504383E-13</v>
      </c>
      <c r="H90" s="251">
        <f>IFERROR(((+'Sim_Dm_MIP(IxI)'!H90/'MIP(IxI)_TFEVP'!H90)-1)*100,0)</f>
        <v>-1.1102230246251565E-13</v>
      </c>
      <c r="I90" s="251">
        <f>IFERROR(((+'Sim_Dm_MIP(IxI)'!I90/'MIP(IxI)_TFEVP'!I90)-1)*100,0)</f>
        <v>3.7747582837255322E-13</v>
      </c>
      <c r="J90" s="251">
        <f>IFERROR(((+'Sim_Dm_MIP(IxI)'!J90/'MIP(IxI)_TFEVP'!J90)-1)*100,0)</f>
        <v>-1.2212453270876722E-13</v>
      </c>
      <c r="K90" s="251">
        <f>IFERROR(((+'Sim_Dm_MIP(IxI)'!K90/'MIP(IxI)_TFEVP'!K90)-1)*100,0)</f>
        <v>2.2204460492503131E-14</v>
      </c>
      <c r="L90" s="251">
        <f>IFERROR(((+'Sim_Dm_MIP(IxI)'!L90/'MIP(IxI)_TFEVP'!L90)-1)*100,0)</f>
        <v>6.6613381477509392E-14</v>
      </c>
      <c r="M90" s="251">
        <f>IFERROR(((+'Sim_Dm_MIP(IxI)'!M90/'MIP(IxI)_TFEVP'!M90)-1)*100,0)</f>
        <v>-1.1102230246251565E-13</v>
      </c>
      <c r="N90" s="251">
        <f>IFERROR(((+'Sim_Dm_MIP(IxI)'!N90/'MIP(IxI)_TFEVP'!N90)-1)*100,0)</f>
        <v>-1.2212453270876722E-13</v>
      </c>
      <c r="O90" s="251">
        <f>IFERROR(((+'Sim_Dm_MIP(IxI)'!O90/'MIP(IxI)_TFEVP'!O90)-1)*100,0)</f>
        <v>-2.2204460492503131E-14</v>
      </c>
      <c r="P90" s="251">
        <f>IFERROR(((+'Sim_Dm_MIP(IxI)'!P90/'MIP(IxI)_TFEVP'!P90)-1)*100,0)</f>
        <v>-8.8817841970012523E-14</v>
      </c>
      <c r="Q90" s="251">
        <f>IFERROR(((+'Sim_Dm_MIP(IxI)'!Q90/'MIP(IxI)_TFEVP'!Q90)-1)*100,0)</f>
        <v>1.3322676295501878E-13</v>
      </c>
      <c r="R90" s="251">
        <f>IFERROR(((+'Sim_Dm_MIP(IxI)'!R90/'MIP(IxI)_TFEVP'!R90)-1)*100,0)</f>
        <v>-1.1102230246251565E-13</v>
      </c>
      <c r="S90" s="251">
        <f>IFERROR(((+'Sim_Dm_MIP(IxI)'!S90/'MIP(IxI)_TFEVP'!S90)-1)*100,0)</f>
        <v>-1.5543122344752192E-13</v>
      </c>
      <c r="T90" s="251">
        <f>IFERROR(((+'Sim_Dm_MIP(IxI)'!T90/'MIP(IxI)_TFEVP'!T90)-1)*100,0)</f>
        <v>1.9984014443252818E-13</v>
      </c>
      <c r="U90" s="251">
        <f>IFERROR(((+'Sim_Dm_MIP(IxI)'!U90/'MIP(IxI)_TFEVP'!U90)-1)*100,0)</f>
        <v>-3.3306690738754696E-13</v>
      </c>
      <c r="V90" s="251">
        <f>IFERROR(((+'Sim_Dm_MIP(IxI)'!V90/'MIP(IxI)_TFEVP'!V90)-1)*100,0)</f>
        <v>1.9984014443252818E-13</v>
      </c>
      <c r="W90" s="251">
        <f>IFERROR(((+'Sim_Dm_MIP(IxI)'!W90/'MIP(IxI)_TFEVP'!W90)-1)*100,0)</f>
        <v>-8.8817841970012523E-14</v>
      </c>
      <c r="X90" s="251">
        <f>IFERROR(((+'Sim_Dm_MIP(IxI)'!X90/'MIP(IxI)_TFEVP'!X90)-1)*100,0)</f>
        <v>6.6613381477509392E-14</v>
      </c>
      <c r="Y90" s="251">
        <f>IFERROR(((+'Sim_Dm_MIP(IxI)'!Y90/'MIP(IxI)_TFEVP'!Y90)-1)*100,0)</f>
        <v>4.4408920985006262E-14</v>
      </c>
      <c r="Z90" s="251">
        <f>IFERROR(((+'Sim_Dm_MIP(IxI)'!Z90/'MIP(IxI)_TFEVP'!Z90)-1)*100,0)</f>
        <v>1.7763568394002505E-13</v>
      </c>
      <c r="AA90" s="251">
        <f>IFERROR(((+'Sim_Dm_MIP(IxI)'!AA90/'MIP(IxI)_TFEVP'!AA90)-1)*100,0)</f>
        <v>6.6613381477509392E-14</v>
      </c>
      <c r="AB90" s="251">
        <f>IFERROR(((+'Sim_Dm_MIP(IxI)'!AB90/'MIP(IxI)_TFEVP'!AB90)-1)*100,0)</f>
        <v>1.5543122344752192E-13</v>
      </c>
      <c r="AC90" s="251">
        <f>IFERROR(((+'Sim_Dm_MIP(IxI)'!AC90/'MIP(IxI)_TFEVP'!AC90)-1)*100,0)</f>
        <v>3.3306690738754696E-13</v>
      </c>
      <c r="AD90" s="251">
        <f>IFERROR(((+'Sim_Dm_MIP(IxI)'!AD90/'MIP(IxI)_TFEVP'!AD90)-1)*100,0)</f>
        <v>4.4408920985006262E-14</v>
      </c>
      <c r="AE90" s="251">
        <f>IFERROR(((+'Sim_Dm_MIP(IxI)'!AE90/'MIP(IxI)_TFEVP'!AE90)-1)*100,0)</f>
        <v>-1.8873791418627661E-13</v>
      </c>
      <c r="AF90" s="251">
        <f>IFERROR(((+'Sim_Dm_MIP(IxI)'!AF90/'MIP(IxI)_TFEVP'!AF90)-1)*100,0)</f>
        <v>-5.3290705182007514E-13</v>
      </c>
      <c r="AG90" s="251">
        <f>IFERROR(((+'Sim_Dm_MIP(IxI)'!AG90/'MIP(IxI)_TFEVP'!AG90)-1)*100,0)</f>
        <v>3.5527136788005009E-13</v>
      </c>
      <c r="AH90" s="251">
        <f>IFERROR(((+'Sim_Dm_MIP(IxI)'!AH90/'MIP(IxI)_TFEVP'!AH90)-1)*100,0)</f>
        <v>3.3306690738754696E-13</v>
      </c>
      <c r="AI90" s="251">
        <f>IFERROR(((+'Sim_Dm_MIP(IxI)'!AI90/'MIP(IxI)_TFEVP'!AI90)-1)*100,0)</f>
        <v>6.6613381477509392E-14</v>
      </c>
      <c r="AJ90" s="251">
        <f>IFERROR(((+'Sim_Dm_MIP(IxI)'!AJ90/'MIP(IxI)_TFEVP'!AJ90)-1)*100,0)</f>
        <v>0</v>
      </c>
      <c r="AK90" s="251">
        <f>IFERROR(((+'Sim_Dm_MIP(IxI)'!AK90/'MIP(IxI)_TFEVP'!AK90)-1)*100,0)</f>
        <v>1.5543122344752192E-13</v>
      </c>
      <c r="AL90" s="251">
        <f>IFERROR(((+'Sim_Dm_MIP(IxI)'!AL90/'MIP(IxI)_TFEVP'!AL90)-1)*100,0)</f>
        <v>-4.4408920985006262E-14</v>
      </c>
      <c r="AM90" s="251">
        <f>IFERROR(((+'Sim_Dm_MIP(IxI)'!AM90/'MIP(IxI)_TFEVP'!AM90)-1)*100,0)</f>
        <v>8.8817841970012523E-14</v>
      </c>
      <c r="AN90" s="251">
        <f>IFERROR(((+'Sim_Dm_MIP(IxI)'!AN90/'MIP(IxI)_TFEVP'!AN90)-1)*100,0)</f>
        <v>-6.6613381477509392E-14</v>
      </c>
      <c r="AO90" s="251">
        <f>IFERROR(((+'Sim_Dm_MIP(IxI)'!AO90/'MIP(IxI)_TFEVP'!AO90)-1)*100,0)</f>
        <v>4.4408920985006262E-14</v>
      </c>
      <c r="AP90" s="251">
        <f>IFERROR(((+'Sim_Dm_MIP(IxI)'!AP90/'MIP(IxI)_TFEVP'!AP90)-1)*100,0)</f>
        <v>1.1102230246251565E-13</v>
      </c>
      <c r="AQ90" s="251">
        <f>IFERROR(((+'Sim_Dm_MIP(IxI)'!AQ90/'MIP(IxI)_TFEVP'!AQ90)-1)*100,0)</f>
        <v>6.6613381477509392E-14</v>
      </c>
      <c r="AR90" s="251">
        <f>IFERROR(((+'Sim_Dm_MIP(IxI)'!AR90/'MIP(IxI)_TFEVP'!AR90)-1)*100,0)</f>
        <v>-4.4408920985006262E-14</v>
      </c>
      <c r="AS90" s="251">
        <f>IFERROR(((+'Sim_Dm_MIP(IxI)'!AS90/'MIP(IxI)_TFEVP'!AS90)-1)*100,0)</f>
        <v>2.2204460492503131E-14</v>
      </c>
      <c r="AT90" s="251">
        <f>IFERROR(((+'Sim_Dm_MIP(IxI)'!AT90/'MIP(IxI)_TFEVP'!AT90)-1)*100,0)</f>
        <v>6.6613381477509392E-14</v>
      </c>
      <c r="AU90" s="251">
        <f>IFERROR(((+'Sim_Dm_MIP(IxI)'!AU90/'MIP(IxI)_TFEVP'!AU90)-1)*100,0)</f>
        <v>-2.55351295663786E-13</v>
      </c>
      <c r="AV90" s="251">
        <f>IFERROR(((+'Sim_Dm_MIP(IxI)'!AV90/'MIP(IxI)_TFEVP'!AV90)-1)*100,0)</f>
        <v>-1.3322676295501878E-13</v>
      </c>
      <c r="AW90" s="251">
        <f>IFERROR(((+'Sim_Dm_MIP(IxI)'!AW90/'MIP(IxI)_TFEVP'!AW90)-1)*100,0)</f>
        <v>-2.7755575615628914E-13</v>
      </c>
      <c r="AX90" s="251">
        <f>IFERROR(((+'Sim_Dm_MIP(IxI)'!AX90/'MIP(IxI)_TFEVP'!AX90)-1)*100,0)</f>
        <v>-1.1102230246251565E-13</v>
      </c>
      <c r="AY90" s="251">
        <f>IFERROR(((+'Sim_Dm_MIP(IxI)'!AY90/'MIP(IxI)_TFEVP'!AY90)-1)*100,0)</f>
        <v>-3.3306690738754696E-14</v>
      </c>
      <c r="AZ90" s="251">
        <f>IFERROR(((+'Sim_Dm_MIP(IxI)'!AZ90/'MIP(IxI)_TFEVP'!AZ90)-1)*100,0)</f>
        <v>-8.8817841970012523E-14</v>
      </c>
      <c r="BA90" s="251">
        <f>IFERROR(((+'Sim_Dm_MIP(IxI)'!BA90/'MIP(IxI)_TFEVP'!BA90)-1)*100,0)</f>
        <v>5.1070259132757201E-13</v>
      </c>
      <c r="BB90" s="251">
        <f>IFERROR(((+'Sim_Dm_MIP(IxI)'!BB90/'MIP(IxI)_TFEVP'!BB90)-1)*100,0)</f>
        <v>3.3306690738754696E-13</v>
      </c>
      <c r="BC90" s="251">
        <f>IFERROR(((+'Sim_Dm_MIP(IxI)'!BC90/'MIP(IxI)_TFEVP'!BC90)-1)*100,0)</f>
        <v>-5.5511151231257827E-14</v>
      </c>
      <c r="BD90" s="251">
        <f>IFERROR(((+'Sim_Dm_MIP(IxI)'!BD90/'MIP(IxI)_TFEVP'!BD90)-1)*100,0)</f>
        <v>-1.6653345369377348E-13</v>
      </c>
      <c r="BE90" s="251">
        <f>IFERROR(((+'Sim_Dm_MIP(IxI)'!BE90/'MIP(IxI)_TFEVP'!BE90)-1)*100,0)</f>
        <v>5.3290705182007514E-13</v>
      </c>
      <c r="BF90" s="251">
        <f>IFERROR(((+'Sim_Dm_MIP(IxI)'!BF90/'MIP(IxI)_TFEVP'!BF90)-1)*100,0)</f>
        <v>-5.5511151231257827E-14</v>
      </c>
      <c r="BG90" s="251">
        <f>IFERROR(((+'Sim_Dm_MIP(IxI)'!BG90/'MIP(IxI)_TFEVP'!BG90)-1)*100,0)</f>
        <v>-1.8873791418627661E-13</v>
      </c>
      <c r="BH90" s="251">
        <f>IFERROR(((+'Sim_Dm_MIP(IxI)'!BH90/'MIP(IxI)_TFEVP'!BH90)-1)*100,0)</f>
        <v>1.1102230246251565E-13</v>
      </c>
      <c r="BI90" s="251">
        <f>IFERROR(((+'Sim_Dm_MIP(IxI)'!BI90/'MIP(IxI)_TFEVP'!BI90)-1)*100,0)</f>
        <v>1.9984014443252818E-13</v>
      </c>
      <c r="BJ90" s="251">
        <f>IFERROR(((+'Sim_Dm_MIP(IxI)'!BJ90/'MIP(IxI)_TFEVP'!BJ90)-1)*100,0)</f>
        <v>-2.3314683517128287E-13</v>
      </c>
      <c r="BK90" s="251">
        <f>IFERROR(((+'Sim_Dm_MIP(IxI)'!BK90/'MIP(IxI)_TFEVP'!BK90)-1)*100,0)</f>
        <v>4.4408920985006262E-14</v>
      </c>
      <c r="BL90" s="251">
        <f>IFERROR(((+'Sim_Dm_MIP(IxI)'!BL90/'MIP(IxI)_TFEVP'!BL90)-1)*100,0)</f>
        <v>-2.9976021664879227E-13</v>
      </c>
      <c r="BM90" s="251">
        <f>IFERROR(((+'Sim_Dm_MIP(IxI)'!BM90/'MIP(IxI)_TFEVP'!BM90)-1)*100,0)</f>
        <v>1.1102230246251565E-13</v>
      </c>
      <c r="BN90" s="251">
        <f>IFERROR(((+'Sim_Dm_MIP(IxI)'!BN90/'MIP(IxI)_TFEVP'!BN90)-1)*100,0)</f>
        <v>-1.2212453270876722E-13</v>
      </c>
      <c r="BO90" s="251">
        <f>IFERROR(((+'Sim_Dm_MIP(IxI)'!BO90/'MIP(IxI)_TFEVP'!BO90)-1)*100,0)</f>
        <v>2.6645352591003757E-13</v>
      </c>
      <c r="BP90" s="251">
        <f>IFERROR(((+'Sim_Dm_MIP(IxI)'!BP90/'MIP(IxI)_TFEVP'!BP90)-1)*100,0)</f>
        <v>2.6645352591003757E-13</v>
      </c>
      <c r="BQ90" s="251">
        <f>IFERROR(((+'Sim_Dm_MIP(IxI)'!BQ90/'MIP(IxI)_TFEVP'!BQ90)-1)*100,0)</f>
        <v>-1.7763568394002505E-13</v>
      </c>
      <c r="BR90" s="251">
        <f>IFERROR(((+'Sim_Dm_MIP(IxI)'!BR90/'MIP(IxI)_TFEVP'!BR90)-1)*100,0)</f>
        <v>-2.2204460492503131E-14</v>
      </c>
      <c r="BS90" s="251">
        <f>IFERROR(((+'Sim_Dm_MIP(IxI)'!BS90/'MIP(IxI)_TFEVP'!BS90)-1)*100,0)</f>
        <v>1.9984014443252818E-13</v>
      </c>
      <c r="BT90" s="251">
        <f>IFERROR(((+'Sim_Dm_MIP(IxI)'!BT90/'MIP(IxI)_TFEVP'!BT90)-1)*100,0)</f>
        <v>-2.1094237467877974E-13</v>
      </c>
      <c r="BU90" s="251">
        <f>IFERROR(((+'Sim_Dm_MIP(IxI)'!BU90/'MIP(IxI)_TFEVP'!BU90)-1)*100,0)</f>
        <v>6.6613381477509392E-14</v>
      </c>
      <c r="BV90" s="251">
        <f>IFERROR(((+'Sim_Dm_MIP(IxI)'!BV90/'MIP(IxI)_TFEVP'!BV90)-1)*100,0)</f>
        <v>2.2204460492503131E-13</v>
      </c>
      <c r="BW90" s="251">
        <f>IFERROR(((+'Sim_Dm_MIP(IxI)'!BW90/'MIP(IxI)_TFEVP'!BW90)-1)*100,0)</f>
        <v>2.2204460492503131E-14</v>
      </c>
      <c r="BX90" s="251">
        <f>IFERROR(((+'Sim_Dm_MIP(IxI)'!BX90/'MIP(IxI)_TFEVP'!BX90)-1)*100,0)</f>
        <v>8.8817841970012523E-14</v>
      </c>
      <c r="BY90" s="251">
        <f>IFERROR(((+'Sim_Dm_MIP(IxI)'!BY90/'MIP(IxI)_TFEVP'!BY90)-1)*100,0)</f>
        <v>2.2204460492503131E-14</v>
      </c>
      <c r="BZ90" s="251">
        <f>IFERROR(((+'Sim_Dm_MIP(IxI)'!BZ90/'MIP(IxI)_TFEVP'!BZ90)-1)*100,0)</f>
        <v>-2.55351295663786E-13</v>
      </c>
      <c r="CA90" s="267">
        <f>IFERROR(((+'Sim_Dm_MIP(IxI)'!CA90/'MIP(IxI)_TFEVP'!CA90)-1)*100,0)</f>
        <v>0</v>
      </c>
      <c r="CB90" s="260">
        <f>IFERROR(((+'Sim_Dm_MIP(IxI)'!CB90/'MIP(IxI)_TFEVP'!CB90)-1)*100,0)</f>
        <v>-3.3306690738754696E-14</v>
      </c>
      <c r="CC90" s="287">
        <f>IFERROR(((+'Sim_Dm_MIP(IxI)'!CC90/'MIP(IxI)_TFEVP'!CC90)-1)*100,0)</f>
        <v>-4.4408920985006262E-14</v>
      </c>
      <c r="CD90" s="251">
        <f>IFERROR(((+'Sim_Dm_MIP(IxI)'!CD90/'MIP(IxI)_TFEVP'!CD90)-1)*100,0)</f>
        <v>0</v>
      </c>
      <c r="CE90" s="251">
        <f>IFERROR(((+'Sim_Dm_MIP(IxI)'!CE90/'MIP(IxI)_TFEVP'!CE90)-1)*100,0)</f>
        <v>0</v>
      </c>
      <c r="CF90" s="251">
        <f>IFERROR(((+'Sim_Dm_MIP(IxI)'!CF90/'MIP(IxI)_TFEVP'!CF90)-1)*100,0)</f>
        <v>-8.8817841970012523E-14</v>
      </c>
      <c r="CG90" s="251">
        <f>IFERROR(((+'Sim_Dm_MIP(IxI)'!CG90/'MIP(IxI)_TFEVP'!CG90)-1)*100,0)</f>
        <v>0</v>
      </c>
      <c r="CH90" s="252">
        <f>IFERROR(((+'Sim_Dm_MIP(IxI)'!CH90/'MIP(IxI)_TFEVP'!CH90)-1)*100,0)</f>
        <v>2.2204460492503131E-14</v>
      </c>
      <c r="CI90" s="280">
        <f>IFERROR(((+'Sim_Dm_MIP(IxI)'!CI90/'MIP(IxI)_TFEVP'!CI90)-1)*100,0)</f>
        <v>-2.2204460492503131E-14</v>
      </c>
      <c r="CK90" s="180"/>
      <c r="CL90" s="182"/>
    </row>
    <row r="91" spans="1:90" x14ac:dyDescent="0.25">
      <c r="C91" s="125" t="s">
        <v>836</v>
      </c>
      <c r="D91" s="261">
        <f>IFERROR(((+'Sim_Dm_MIP(IxI)'!D91/'MIP(IxI)_TFEVP'!D91)-1)*100,0)</f>
        <v>-2.7755575615628914E-13</v>
      </c>
      <c r="E91" s="262">
        <f>IFERROR(((+'Sim_Dm_MIP(IxI)'!E91/'MIP(IxI)_TFEVP'!E91)-1)*100,0)</f>
        <v>8.8817841970012523E-14</v>
      </c>
      <c r="F91" s="262">
        <f>IFERROR(((+'Sim_Dm_MIP(IxI)'!F91/'MIP(IxI)_TFEVP'!F91)-1)*100,0)</f>
        <v>1.1102230246251565E-13</v>
      </c>
      <c r="G91" s="262">
        <f>IFERROR(((+'Sim_Dm_MIP(IxI)'!G91/'MIP(IxI)_TFEVP'!G91)-1)*100,0)</f>
        <v>3.3306690738754696E-13</v>
      </c>
      <c r="H91" s="262">
        <f>IFERROR(((+'Sim_Dm_MIP(IxI)'!H91/'MIP(IxI)_TFEVP'!H91)-1)*100,0)</f>
        <v>-1.2212453270876722E-13</v>
      </c>
      <c r="I91" s="262">
        <f>IFERROR(((+'Sim_Dm_MIP(IxI)'!I91/'MIP(IxI)_TFEVP'!I91)-1)*100,0)</f>
        <v>3.7747582837255322E-13</v>
      </c>
      <c r="J91" s="262">
        <f>IFERROR(((+'Sim_Dm_MIP(IxI)'!J91/'MIP(IxI)_TFEVP'!J91)-1)*100,0)</f>
        <v>-1.4432899320127035E-13</v>
      </c>
      <c r="K91" s="262">
        <f>IFERROR(((+'Sim_Dm_MIP(IxI)'!K91/'MIP(IxI)_TFEVP'!K91)-1)*100,0)</f>
        <v>-2.2204460492503131E-14</v>
      </c>
      <c r="L91" s="262">
        <f>IFERROR(((+'Sim_Dm_MIP(IxI)'!L91/'MIP(IxI)_TFEVP'!L91)-1)*100,0)</f>
        <v>2.2204460492503131E-14</v>
      </c>
      <c r="M91" s="262">
        <f>IFERROR(((+'Sim_Dm_MIP(IxI)'!M91/'MIP(IxI)_TFEVP'!M91)-1)*100,0)</f>
        <v>-6.6613381477509392E-14</v>
      </c>
      <c r="N91" s="262">
        <f>IFERROR(((+'Sim_Dm_MIP(IxI)'!N91/'MIP(IxI)_TFEVP'!N91)-1)*100,0)</f>
        <v>-1.4432899320127035E-13</v>
      </c>
      <c r="O91" s="262">
        <f>IFERROR(((+'Sim_Dm_MIP(IxI)'!O91/'MIP(IxI)_TFEVP'!O91)-1)*100,0)</f>
        <v>-7.7715611723760958E-14</v>
      </c>
      <c r="P91" s="262">
        <f>IFERROR(((+'Sim_Dm_MIP(IxI)'!P91/'MIP(IxI)_TFEVP'!P91)-1)*100,0)</f>
        <v>0</v>
      </c>
      <c r="Q91" s="262">
        <f>IFERROR(((+'Sim_Dm_MIP(IxI)'!Q91/'MIP(IxI)_TFEVP'!Q91)-1)*100,0)</f>
        <v>6.6613381477509392E-14</v>
      </c>
      <c r="R91" s="262">
        <f>IFERROR(((+'Sim_Dm_MIP(IxI)'!R91/'MIP(IxI)_TFEVP'!R91)-1)*100,0)</f>
        <v>-7.7715611723760958E-14</v>
      </c>
      <c r="S91" s="262">
        <f>IFERROR(((+'Sim_Dm_MIP(IxI)'!S91/'MIP(IxI)_TFEVP'!S91)-1)*100,0)</f>
        <v>-1.7763568394002505E-13</v>
      </c>
      <c r="T91" s="262">
        <f>IFERROR(((+'Sim_Dm_MIP(IxI)'!T91/'MIP(IxI)_TFEVP'!T91)-1)*100,0)</f>
        <v>1.5543122344752192E-13</v>
      </c>
      <c r="U91" s="262">
        <f>IFERROR(((+'Sim_Dm_MIP(IxI)'!U91/'MIP(IxI)_TFEVP'!U91)-1)*100,0)</f>
        <v>-2.4424906541753444E-13</v>
      </c>
      <c r="V91" s="262">
        <f>IFERROR(((+'Sim_Dm_MIP(IxI)'!V91/'MIP(IxI)_TFEVP'!V91)-1)*100,0)</f>
        <v>1.9984014443252818E-13</v>
      </c>
      <c r="W91" s="262">
        <f>IFERROR(((+'Sim_Dm_MIP(IxI)'!W91/'MIP(IxI)_TFEVP'!W91)-1)*100,0)</f>
        <v>-1.1102230246251565E-13</v>
      </c>
      <c r="X91" s="262">
        <f>IFERROR(((+'Sim_Dm_MIP(IxI)'!X91/'MIP(IxI)_TFEVP'!X91)-1)*100,0)</f>
        <v>1.5543122344752192E-13</v>
      </c>
      <c r="Y91" s="262">
        <f>IFERROR(((+'Sim_Dm_MIP(IxI)'!Y91/'MIP(IxI)_TFEVP'!Y91)-1)*100,0)</f>
        <v>-3.3306690738754696E-14</v>
      </c>
      <c r="Z91" s="262">
        <f>IFERROR(((+'Sim_Dm_MIP(IxI)'!Z91/'MIP(IxI)_TFEVP'!Z91)-1)*100,0)</f>
        <v>1.9984014443252818E-13</v>
      </c>
      <c r="AA91" s="262">
        <f>IFERROR(((+'Sim_Dm_MIP(IxI)'!AA91/'MIP(IxI)_TFEVP'!AA91)-1)*100,0)</f>
        <v>6.6613381477509392E-14</v>
      </c>
      <c r="AB91" s="262">
        <f>IFERROR(((+'Sim_Dm_MIP(IxI)'!AB91/'MIP(IxI)_TFEVP'!AB91)-1)*100,0)</f>
        <v>2.6645352591003757E-13</v>
      </c>
      <c r="AC91" s="262">
        <f>IFERROR(((+'Sim_Dm_MIP(IxI)'!AC91/'MIP(IxI)_TFEVP'!AC91)-1)*100,0)</f>
        <v>3.7747582837255322E-13</v>
      </c>
      <c r="AD91" s="262">
        <f>IFERROR(((+'Sim_Dm_MIP(IxI)'!AD91/'MIP(IxI)_TFEVP'!AD91)-1)*100,0)</f>
        <v>8.8817841970012523E-14</v>
      </c>
      <c r="AE91" s="262">
        <f>IFERROR(((+'Sim_Dm_MIP(IxI)'!AE91/'MIP(IxI)_TFEVP'!AE91)-1)*100,0)</f>
        <v>-2.1094237467877974E-13</v>
      </c>
      <c r="AF91" s="262">
        <f>IFERROR(((+'Sim_Dm_MIP(IxI)'!AF91/'MIP(IxI)_TFEVP'!AF91)-1)*100,0)</f>
        <v>-4.4408920985006262E-13</v>
      </c>
      <c r="AG91" s="262">
        <f>IFERROR(((+'Sim_Dm_MIP(IxI)'!AG91/'MIP(IxI)_TFEVP'!AG91)-1)*100,0)</f>
        <v>3.5527136788005009E-13</v>
      </c>
      <c r="AH91" s="262">
        <f>IFERROR(((+'Sim_Dm_MIP(IxI)'!AH91/'MIP(IxI)_TFEVP'!AH91)-1)*100,0)</f>
        <v>3.7747582837255322E-13</v>
      </c>
      <c r="AI91" s="262">
        <f>IFERROR(((+'Sim_Dm_MIP(IxI)'!AI91/'MIP(IxI)_TFEVP'!AI91)-1)*100,0)</f>
        <v>4.4408920985006262E-14</v>
      </c>
      <c r="AJ91" s="262">
        <f>IFERROR(((+'Sim_Dm_MIP(IxI)'!AJ91/'MIP(IxI)_TFEVP'!AJ91)-1)*100,0)</f>
        <v>0</v>
      </c>
      <c r="AK91" s="262">
        <f>IFERROR(((+'Sim_Dm_MIP(IxI)'!AK91/'MIP(IxI)_TFEVP'!AK91)-1)*100,0)</f>
        <v>1.1102230246251565E-13</v>
      </c>
      <c r="AL91" s="262">
        <f>IFERROR(((+'Sim_Dm_MIP(IxI)'!AL91/'MIP(IxI)_TFEVP'!AL91)-1)*100,0)</f>
        <v>-7.7715611723760958E-14</v>
      </c>
      <c r="AM91" s="262">
        <f>IFERROR(((+'Sim_Dm_MIP(IxI)'!AM91/'MIP(IxI)_TFEVP'!AM91)-1)*100,0)</f>
        <v>2.2204460492503131E-14</v>
      </c>
      <c r="AN91" s="262">
        <f>IFERROR(((+'Sim_Dm_MIP(IxI)'!AN91/'MIP(IxI)_TFEVP'!AN91)-1)*100,0)</f>
        <v>-1.8873791418627661E-13</v>
      </c>
      <c r="AO91" s="262">
        <f>IFERROR(((+'Sim_Dm_MIP(IxI)'!AO91/'MIP(IxI)_TFEVP'!AO91)-1)*100,0)</f>
        <v>6.6613381477509392E-14</v>
      </c>
      <c r="AP91" s="262">
        <f>IFERROR(((+'Sim_Dm_MIP(IxI)'!AP91/'MIP(IxI)_TFEVP'!AP91)-1)*100,0)</f>
        <v>1.1102230246251565E-13</v>
      </c>
      <c r="AQ91" s="262">
        <f>IFERROR(((+'Sim_Dm_MIP(IxI)'!AQ91/'MIP(IxI)_TFEVP'!AQ91)-1)*100,0)</f>
        <v>-3.3306690738754696E-14</v>
      </c>
      <c r="AR91" s="262">
        <f>IFERROR(((+'Sim_Dm_MIP(IxI)'!AR91/'MIP(IxI)_TFEVP'!AR91)-1)*100,0)</f>
        <v>-5.5511151231257827E-14</v>
      </c>
      <c r="AS91" s="262">
        <f>IFERROR(((+'Sim_Dm_MIP(IxI)'!AS91/'MIP(IxI)_TFEVP'!AS91)-1)*100,0)</f>
        <v>1.1102230246251565E-13</v>
      </c>
      <c r="AT91" s="262">
        <f>IFERROR(((+'Sim_Dm_MIP(IxI)'!AT91/'MIP(IxI)_TFEVP'!AT91)-1)*100,0)</f>
        <v>-5.5511151231257827E-14</v>
      </c>
      <c r="AU91" s="262">
        <f>IFERROR(((+'Sim_Dm_MIP(IxI)'!AU91/'MIP(IxI)_TFEVP'!AU91)-1)*100,0)</f>
        <v>-2.3314683517128287E-13</v>
      </c>
      <c r="AV91" s="262">
        <f>IFERROR(((+'Sim_Dm_MIP(IxI)'!AV91/'MIP(IxI)_TFEVP'!AV91)-1)*100,0)</f>
        <v>-1.3322676295501878E-13</v>
      </c>
      <c r="AW91" s="262">
        <f>IFERROR(((+'Sim_Dm_MIP(IxI)'!AW91/'MIP(IxI)_TFEVP'!AW91)-1)*100,0)</f>
        <v>-2.4424906541753444E-13</v>
      </c>
      <c r="AX91" s="262">
        <f>IFERROR(((+'Sim_Dm_MIP(IxI)'!AX91/'MIP(IxI)_TFEVP'!AX91)-1)*100,0)</f>
        <v>-2.2204460492503131E-13</v>
      </c>
      <c r="AY91" s="262">
        <f>IFERROR(((+'Sim_Dm_MIP(IxI)'!AY91/'MIP(IxI)_TFEVP'!AY91)-1)*100,0)</f>
        <v>-6.6613381477509392E-14</v>
      </c>
      <c r="AZ91" s="262">
        <f>IFERROR(((+'Sim_Dm_MIP(IxI)'!AZ91/'MIP(IxI)_TFEVP'!AZ91)-1)*100,0)</f>
        <v>-7.7715611723760958E-14</v>
      </c>
      <c r="BA91" s="262">
        <f>IFERROR(((+'Sim_Dm_MIP(IxI)'!BA91/'MIP(IxI)_TFEVP'!BA91)-1)*100,0)</f>
        <v>4.6629367034256575E-13</v>
      </c>
      <c r="BB91" s="262">
        <f>IFERROR(((+'Sim_Dm_MIP(IxI)'!BB91/'MIP(IxI)_TFEVP'!BB91)-1)*100,0)</f>
        <v>2.6645352591003757E-13</v>
      </c>
      <c r="BC91" s="262">
        <f>IFERROR(((+'Sim_Dm_MIP(IxI)'!BC91/'MIP(IxI)_TFEVP'!BC91)-1)*100,0)</f>
        <v>-8.8817841970012523E-14</v>
      </c>
      <c r="BD91" s="262">
        <f>IFERROR(((+'Sim_Dm_MIP(IxI)'!BD91/'MIP(IxI)_TFEVP'!BD91)-1)*100,0)</f>
        <v>-4.4408920985006262E-14</v>
      </c>
      <c r="BE91" s="262">
        <f>IFERROR(((+'Sim_Dm_MIP(IxI)'!BE91/'MIP(IxI)_TFEVP'!BE91)-1)*100,0)</f>
        <v>3.9968028886505635E-13</v>
      </c>
      <c r="BF91" s="262">
        <f>IFERROR(((+'Sim_Dm_MIP(IxI)'!BF91/'MIP(IxI)_TFEVP'!BF91)-1)*100,0)</f>
        <v>2.2204460492503131E-14</v>
      </c>
      <c r="BG91" s="262">
        <f>IFERROR(((+'Sim_Dm_MIP(IxI)'!BG91/'MIP(IxI)_TFEVP'!BG91)-1)*100,0)</f>
        <v>-7.7715611723760958E-14</v>
      </c>
      <c r="BH91" s="262">
        <f>IFERROR(((+'Sim_Dm_MIP(IxI)'!BH91/'MIP(IxI)_TFEVP'!BH91)-1)*100,0)</f>
        <v>2.2204460492503131E-14</v>
      </c>
      <c r="BI91" s="262">
        <f>IFERROR(((+'Sim_Dm_MIP(IxI)'!BI91/'MIP(IxI)_TFEVP'!BI91)-1)*100,0)</f>
        <v>1.5543122344752192E-13</v>
      </c>
      <c r="BJ91" s="262">
        <f>IFERROR(((+'Sim_Dm_MIP(IxI)'!BJ91/'MIP(IxI)_TFEVP'!BJ91)-1)*100,0)</f>
        <v>-3.3306690738754696E-13</v>
      </c>
      <c r="BK91" s="262">
        <f>IFERROR(((+'Sim_Dm_MIP(IxI)'!BK91/'MIP(IxI)_TFEVP'!BK91)-1)*100,0)</f>
        <v>4.4408920985006262E-14</v>
      </c>
      <c r="BL91" s="262">
        <f>IFERROR(((+'Sim_Dm_MIP(IxI)'!BL91/'MIP(IxI)_TFEVP'!BL91)-1)*100,0)</f>
        <v>-2.7755575615628914E-13</v>
      </c>
      <c r="BM91" s="262">
        <f>IFERROR(((+'Sim_Dm_MIP(IxI)'!BM91/'MIP(IxI)_TFEVP'!BM91)-1)*100,0)</f>
        <v>8.8817841970012523E-14</v>
      </c>
      <c r="BN91" s="262">
        <f>IFERROR(((+'Sim_Dm_MIP(IxI)'!BN91/'MIP(IxI)_TFEVP'!BN91)-1)*100,0)</f>
        <v>-1.5543122344752192E-13</v>
      </c>
      <c r="BO91" s="262">
        <f>IFERROR(((+'Sim_Dm_MIP(IxI)'!BO91/'MIP(IxI)_TFEVP'!BO91)-1)*100,0)</f>
        <v>1.3322676295501878E-13</v>
      </c>
      <c r="BP91" s="262">
        <f>IFERROR(((+'Sim_Dm_MIP(IxI)'!BP91/'MIP(IxI)_TFEVP'!BP91)-1)*100,0)</f>
        <v>2.2204460492503131E-13</v>
      </c>
      <c r="BQ91" s="262">
        <f>IFERROR(((+'Sim_Dm_MIP(IxI)'!BQ91/'MIP(IxI)_TFEVP'!BQ91)-1)*100,0)</f>
        <v>-1.8873791418627661E-13</v>
      </c>
      <c r="BR91" s="262">
        <f>IFERROR(((+'Sim_Dm_MIP(IxI)'!BR91/'MIP(IxI)_TFEVP'!BR91)-1)*100,0)</f>
        <v>-2.2204460492503131E-14</v>
      </c>
      <c r="BS91" s="262">
        <f>IFERROR(((+'Sim_Dm_MIP(IxI)'!BS91/'MIP(IxI)_TFEVP'!BS91)-1)*100,0)</f>
        <v>3.7747582837255322E-13</v>
      </c>
      <c r="BT91" s="262">
        <f>IFERROR(((+'Sim_Dm_MIP(IxI)'!BT91/'MIP(IxI)_TFEVP'!BT91)-1)*100,0)</f>
        <v>-1.1102230246251565E-13</v>
      </c>
      <c r="BU91" s="262">
        <f>IFERROR(((+'Sim_Dm_MIP(IxI)'!BU91/'MIP(IxI)_TFEVP'!BU91)-1)*100,0)</f>
        <v>1.3322676295501878E-13</v>
      </c>
      <c r="BV91" s="262">
        <f>IFERROR(((+'Sim_Dm_MIP(IxI)'!BV91/'MIP(IxI)_TFEVP'!BV91)-1)*100,0)</f>
        <v>1.3322676295501878E-13</v>
      </c>
      <c r="BW91" s="262">
        <f>IFERROR(((+'Sim_Dm_MIP(IxI)'!BW91/'MIP(IxI)_TFEVP'!BW91)-1)*100,0)</f>
        <v>0</v>
      </c>
      <c r="BX91" s="262">
        <f>IFERROR(((+'Sim_Dm_MIP(IxI)'!BX91/'MIP(IxI)_TFEVP'!BX91)-1)*100,0)</f>
        <v>0</v>
      </c>
      <c r="BY91" s="262">
        <f>IFERROR(((+'Sim_Dm_MIP(IxI)'!BY91/'MIP(IxI)_TFEVP'!BY91)-1)*100,0)</f>
        <v>0</v>
      </c>
      <c r="BZ91" s="262">
        <f>IFERROR(((+'Sim_Dm_MIP(IxI)'!BZ91/'MIP(IxI)_TFEVP'!BZ91)-1)*100,0)</f>
        <v>-3.219646771412954E-13</v>
      </c>
      <c r="CA91" s="263">
        <f>IFERROR(((+'Sim_Dm_MIP(IxI)'!CA91/'MIP(IxI)_TFEVP'!CA91)-1)*100,0)</f>
        <v>0</v>
      </c>
      <c r="CB91" s="253">
        <f>IFERROR(((+'Sim_Dm_MIP(IxI)'!CB91/'MIP(IxI)_TFEVP'!CB91)-1)*100,0)</f>
        <v>-1.1102230246251565E-14</v>
      </c>
      <c r="CC91" s="254"/>
      <c r="CD91" s="254"/>
      <c r="CE91" s="254"/>
      <c r="CF91" s="254"/>
      <c r="CG91" s="254"/>
      <c r="CH91" s="254"/>
      <c r="CI91" s="254"/>
    </row>
    <row r="92" spans="1:90" x14ac:dyDescent="0.25">
      <c r="C92" s="181" t="s">
        <v>826</v>
      </c>
      <c r="D92" s="257">
        <f>IFERROR(((+'Sim_Dm_MIP(IxI)'!D92/'MIP(IxI)_TFEVP'!D92)-1)*100,0)</f>
        <v>-2.55351295663786E-13</v>
      </c>
      <c r="E92" s="247">
        <f>IFERROR(((+'Sim_Dm_MIP(IxI)'!E92/'MIP(IxI)_TFEVP'!E92)-1)*100,0)</f>
        <v>1.1102230246251565E-13</v>
      </c>
      <c r="F92" s="247">
        <f>IFERROR(((+'Sim_Dm_MIP(IxI)'!F92/'MIP(IxI)_TFEVP'!F92)-1)*100,0)</f>
        <v>8.8817841970012523E-14</v>
      </c>
      <c r="G92" s="247">
        <f>IFERROR(((+'Sim_Dm_MIP(IxI)'!G92/'MIP(IxI)_TFEVP'!G92)-1)*100,0)</f>
        <v>3.3306690738754696E-13</v>
      </c>
      <c r="H92" s="247">
        <f>IFERROR(((+'Sim_Dm_MIP(IxI)'!H92/'MIP(IxI)_TFEVP'!H92)-1)*100,0)</f>
        <v>-1.3322676295501878E-13</v>
      </c>
      <c r="I92" s="247">
        <f>IFERROR(((+'Sim_Dm_MIP(IxI)'!I92/'MIP(IxI)_TFEVP'!I92)-1)*100,0)</f>
        <v>3.7747582837255322E-13</v>
      </c>
      <c r="J92" s="247">
        <f>IFERROR(((+'Sim_Dm_MIP(IxI)'!J92/'MIP(IxI)_TFEVP'!J92)-1)*100,0)</f>
        <v>-1.3322676295501878E-13</v>
      </c>
      <c r="K92" s="247">
        <f>IFERROR(((+'Sim_Dm_MIP(IxI)'!K92/'MIP(IxI)_TFEVP'!K92)-1)*100,0)</f>
        <v>-2.2204460492503131E-14</v>
      </c>
      <c r="L92" s="247">
        <f>IFERROR(((+'Sim_Dm_MIP(IxI)'!L92/'MIP(IxI)_TFEVP'!L92)-1)*100,0)</f>
        <v>2.2204460492503131E-14</v>
      </c>
      <c r="M92" s="247">
        <f>IFERROR(((+'Sim_Dm_MIP(IxI)'!M92/'MIP(IxI)_TFEVP'!M92)-1)*100,0)</f>
        <v>-5.5511151231257827E-14</v>
      </c>
      <c r="N92" s="247">
        <f>IFERROR(((+'Sim_Dm_MIP(IxI)'!N92/'MIP(IxI)_TFEVP'!N92)-1)*100,0)</f>
        <v>-1.3322676295501878E-13</v>
      </c>
      <c r="O92" s="247">
        <f>IFERROR(((+'Sim_Dm_MIP(IxI)'!O92/'MIP(IxI)_TFEVP'!O92)-1)*100,0)</f>
        <v>-8.8817841970012523E-14</v>
      </c>
      <c r="P92" s="247">
        <f>IFERROR(((+'Sim_Dm_MIP(IxI)'!P92/'MIP(IxI)_TFEVP'!P92)-1)*100,0)</f>
        <v>0</v>
      </c>
      <c r="Q92" s="247">
        <f>IFERROR(((+'Sim_Dm_MIP(IxI)'!Q92/'MIP(IxI)_TFEVP'!Q92)-1)*100,0)</f>
        <v>6.6613381477509392E-14</v>
      </c>
      <c r="R92" s="247">
        <f>IFERROR(((+'Sim_Dm_MIP(IxI)'!R92/'MIP(IxI)_TFEVP'!R92)-1)*100,0)</f>
        <v>-6.6613381477509392E-14</v>
      </c>
      <c r="S92" s="247">
        <f>IFERROR(((+'Sim_Dm_MIP(IxI)'!S92/'MIP(IxI)_TFEVP'!S92)-1)*100,0)</f>
        <v>-1.8873791418627661E-13</v>
      </c>
      <c r="T92" s="247">
        <f>IFERROR(((+'Sim_Dm_MIP(IxI)'!T92/'MIP(IxI)_TFEVP'!T92)-1)*100,0)</f>
        <v>1.7763568394002505E-13</v>
      </c>
      <c r="U92" s="247">
        <f>IFERROR(((+'Sim_Dm_MIP(IxI)'!U92/'MIP(IxI)_TFEVP'!U92)-1)*100,0)</f>
        <v>-2.4424906541753444E-13</v>
      </c>
      <c r="V92" s="247">
        <f>IFERROR(((+'Sim_Dm_MIP(IxI)'!V92/'MIP(IxI)_TFEVP'!V92)-1)*100,0)</f>
        <v>1.9984014443252818E-13</v>
      </c>
      <c r="W92" s="247">
        <f>IFERROR(((+'Sim_Dm_MIP(IxI)'!W92/'MIP(IxI)_TFEVP'!W92)-1)*100,0)</f>
        <v>-9.9920072216264089E-14</v>
      </c>
      <c r="X92" s="247">
        <f>IFERROR(((+'Sim_Dm_MIP(IxI)'!X92/'MIP(IxI)_TFEVP'!X92)-1)*100,0)</f>
        <v>1.5543122344752192E-13</v>
      </c>
      <c r="Y92" s="247">
        <f>IFERROR(((+'Sim_Dm_MIP(IxI)'!Y92/'MIP(IxI)_TFEVP'!Y92)-1)*100,0)</f>
        <v>-2.2204460492503131E-14</v>
      </c>
      <c r="Z92" s="247">
        <f>IFERROR(((+'Sim_Dm_MIP(IxI)'!Z92/'MIP(IxI)_TFEVP'!Z92)-1)*100,0)</f>
        <v>1.7763568394002505E-13</v>
      </c>
      <c r="AA92" s="247">
        <f>IFERROR(((+'Sim_Dm_MIP(IxI)'!AA92/'MIP(IxI)_TFEVP'!AA92)-1)*100,0)</f>
        <v>6.6613381477509392E-14</v>
      </c>
      <c r="AB92" s="247">
        <f>IFERROR(((+'Sim_Dm_MIP(IxI)'!AB92/'MIP(IxI)_TFEVP'!AB92)-1)*100,0)</f>
        <v>2.4424906541753444E-13</v>
      </c>
      <c r="AC92" s="247">
        <f>IFERROR(((+'Sim_Dm_MIP(IxI)'!AC92/'MIP(IxI)_TFEVP'!AC92)-1)*100,0)</f>
        <v>3.7747582837255322E-13</v>
      </c>
      <c r="AD92" s="247">
        <f>IFERROR(((+'Sim_Dm_MIP(IxI)'!AD92/'MIP(IxI)_TFEVP'!AD92)-1)*100,0)</f>
        <v>8.8817841970012523E-14</v>
      </c>
      <c r="AE92" s="247">
        <f>IFERROR(((+'Sim_Dm_MIP(IxI)'!AE92/'MIP(IxI)_TFEVP'!AE92)-1)*100,0)</f>
        <v>-1.9984014443252818E-13</v>
      </c>
      <c r="AF92" s="247">
        <f>IFERROR(((+'Sim_Dm_MIP(IxI)'!AF92/'MIP(IxI)_TFEVP'!AF92)-1)*100,0)</f>
        <v>-4.4408920985006262E-13</v>
      </c>
      <c r="AG92" s="247">
        <f>IFERROR(((+'Sim_Dm_MIP(IxI)'!AG92/'MIP(IxI)_TFEVP'!AG92)-1)*100,0)</f>
        <v>3.5527136788005009E-13</v>
      </c>
      <c r="AH92" s="247">
        <f>IFERROR(((+'Sim_Dm_MIP(IxI)'!AH92/'MIP(IxI)_TFEVP'!AH92)-1)*100,0)</f>
        <v>3.5527136788005009E-13</v>
      </c>
      <c r="AI92" s="247">
        <f>IFERROR(((+'Sim_Dm_MIP(IxI)'!AI92/'MIP(IxI)_TFEVP'!AI92)-1)*100,0)</f>
        <v>6.6613381477509392E-14</v>
      </c>
      <c r="AJ92" s="247">
        <f>IFERROR(((+'Sim_Dm_MIP(IxI)'!AJ92/'MIP(IxI)_TFEVP'!AJ92)-1)*100,0)</f>
        <v>0</v>
      </c>
      <c r="AK92" s="247">
        <f>IFERROR(((+'Sim_Dm_MIP(IxI)'!AK92/'MIP(IxI)_TFEVP'!AK92)-1)*100,0)</f>
        <v>1.3322676295501878E-13</v>
      </c>
      <c r="AL92" s="247">
        <f>IFERROR(((+'Sim_Dm_MIP(IxI)'!AL92/'MIP(IxI)_TFEVP'!AL92)-1)*100,0)</f>
        <v>-7.7715611723760958E-14</v>
      </c>
      <c r="AM92" s="247">
        <f>IFERROR(((+'Sim_Dm_MIP(IxI)'!AM92/'MIP(IxI)_TFEVP'!AM92)-1)*100,0)</f>
        <v>4.4408920985006262E-14</v>
      </c>
      <c r="AN92" s="247">
        <f>IFERROR(((+'Sim_Dm_MIP(IxI)'!AN92/'MIP(IxI)_TFEVP'!AN92)-1)*100,0)</f>
        <v>-1.7763568394002505E-13</v>
      </c>
      <c r="AO92" s="247">
        <f>IFERROR(((+'Sim_Dm_MIP(IxI)'!AO92/'MIP(IxI)_TFEVP'!AO92)-1)*100,0)</f>
        <v>6.6613381477509392E-14</v>
      </c>
      <c r="AP92" s="247">
        <f>IFERROR(((+'Sim_Dm_MIP(IxI)'!AP92/'MIP(IxI)_TFEVP'!AP92)-1)*100,0)</f>
        <v>1.1102230246251565E-13</v>
      </c>
      <c r="AQ92" s="247">
        <f>IFERROR(((+'Sim_Dm_MIP(IxI)'!AQ92/'MIP(IxI)_TFEVP'!AQ92)-1)*100,0)</f>
        <v>-2.2204460492503131E-14</v>
      </c>
      <c r="AR92" s="247">
        <f>IFERROR(((+'Sim_Dm_MIP(IxI)'!AR92/'MIP(IxI)_TFEVP'!AR92)-1)*100,0)</f>
        <v>-5.5511151231257827E-14</v>
      </c>
      <c r="AS92" s="247">
        <f>IFERROR(((+'Sim_Dm_MIP(IxI)'!AS92/'MIP(IxI)_TFEVP'!AS92)-1)*100,0)</f>
        <v>1.1102230246251565E-13</v>
      </c>
      <c r="AT92" s="247">
        <f>IFERROR(((+'Sim_Dm_MIP(IxI)'!AT92/'MIP(IxI)_TFEVP'!AT92)-1)*100,0)</f>
        <v>-6.6613381477509392E-14</v>
      </c>
      <c r="AU92" s="247">
        <f>IFERROR(((+'Sim_Dm_MIP(IxI)'!AU92/'MIP(IxI)_TFEVP'!AU92)-1)*100,0)</f>
        <v>-2.4424906541753444E-13</v>
      </c>
      <c r="AV92" s="247">
        <f>IFERROR(((+'Sim_Dm_MIP(IxI)'!AV92/'MIP(IxI)_TFEVP'!AV92)-1)*100,0)</f>
        <v>-1.3322676295501878E-13</v>
      </c>
      <c r="AW92" s="247">
        <f>IFERROR(((+'Sim_Dm_MIP(IxI)'!AW92/'MIP(IxI)_TFEVP'!AW92)-1)*100,0)</f>
        <v>-2.4424906541753444E-13</v>
      </c>
      <c r="AX92" s="247">
        <f>IFERROR(((+'Sim_Dm_MIP(IxI)'!AX92/'MIP(IxI)_TFEVP'!AX92)-1)*100,0)</f>
        <v>-2.2204460492503131E-13</v>
      </c>
      <c r="AY92" s="247">
        <f>IFERROR(((+'Sim_Dm_MIP(IxI)'!AY92/'MIP(IxI)_TFEVP'!AY92)-1)*100,0)</f>
        <v>-7.7715611723760958E-14</v>
      </c>
      <c r="AZ92" s="247">
        <f>IFERROR(((+'Sim_Dm_MIP(IxI)'!AZ92/'MIP(IxI)_TFEVP'!AZ92)-1)*100,0)</f>
        <v>-7.7715611723760958E-14</v>
      </c>
      <c r="BA92" s="247">
        <f>IFERROR(((+'Sim_Dm_MIP(IxI)'!BA92/'MIP(IxI)_TFEVP'!BA92)-1)*100,0)</f>
        <v>4.6629367034256575E-13</v>
      </c>
      <c r="BB92" s="247">
        <f>IFERROR(((+'Sim_Dm_MIP(IxI)'!BB92/'MIP(IxI)_TFEVP'!BB92)-1)*100,0)</f>
        <v>2.6645352591003757E-13</v>
      </c>
      <c r="BC92" s="247">
        <f>IFERROR(((+'Sim_Dm_MIP(IxI)'!BC92/'MIP(IxI)_TFEVP'!BC92)-1)*100,0)</f>
        <v>-8.8817841970012523E-14</v>
      </c>
      <c r="BD92" s="247">
        <f>IFERROR(((+'Sim_Dm_MIP(IxI)'!BD92/'MIP(IxI)_TFEVP'!BD92)-1)*100,0)</f>
        <v>-3.3306690738754696E-14</v>
      </c>
      <c r="BE92" s="247">
        <f>IFERROR(((+'Sim_Dm_MIP(IxI)'!BE92/'MIP(IxI)_TFEVP'!BE92)-1)*100,0)</f>
        <v>4.2188474935755949E-13</v>
      </c>
      <c r="BF92" s="247">
        <f>IFERROR(((+'Sim_Dm_MIP(IxI)'!BF92/'MIP(IxI)_TFEVP'!BF92)-1)*100,0)</f>
        <v>2.2204460492503131E-14</v>
      </c>
      <c r="BG92" s="247">
        <f>IFERROR(((+'Sim_Dm_MIP(IxI)'!BG92/'MIP(IxI)_TFEVP'!BG92)-1)*100,0)</f>
        <v>-8.8817841970012523E-14</v>
      </c>
      <c r="BH92" s="247">
        <f>IFERROR(((+'Sim_Dm_MIP(IxI)'!BH92/'MIP(IxI)_TFEVP'!BH92)-1)*100,0)</f>
        <v>2.2204460492503131E-14</v>
      </c>
      <c r="BI92" s="247">
        <f>IFERROR(((+'Sim_Dm_MIP(IxI)'!BI92/'MIP(IxI)_TFEVP'!BI92)-1)*100,0)</f>
        <v>1.5543122344752192E-13</v>
      </c>
      <c r="BJ92" s="247">
        <f>IFERROR(((+'Sim_Dm_MIP(IxI)'!BJ92/'MIP(IxI)_TFEVP'!BJ92)-1)*100,0)</f>
        <v>-3.3306690738754696E-13</v>
      </c>
      <c r="BK92" s="247">
        <f>IFERROR(((+'Sim_Dm_MIP(IxI)'!BK92/'MIP(IxI)_TFEVP'!BK92)-1)*100,0)</f>
        <v>2.2204460492503131E-14</v>
      </c>
      <c r="BL92" s="247">
        <f>IFERROR(((+'Sim_Dm_MIP(IxI)'!BL92/'MIP(IxI)_TFEVP'!BL92)-1)*100,0)</f>
        <v>-2.9976021664879227E-13</v>
      </c>
      <c r="BM92" s="247">
        <f>IFERROR(((+'Sim_Dm_MIP(IxI)'!BM92/'MIP(IxI)_TFEVP'!BM92)-1)*100,0)</f>
        <v>8.8817841970012523E-14</v>
      </c>
      <c r="BN92" s="247">
        <f>IFERROR(((+'Sim_Dm_MIP(IxI)'!BN92/'MIP(IxI)_TFEVP'!BN92)-1)*100,0)</f>
        <v>-1.6653345369377348E-13</v>
      </c>
      <c r="BO92" s="247">
        <f>IFERROR(((+'Sim_Dm_MIP(IxI)'!BO92/'MIP(IxI)_TFEVP'!BO92)-1)*100,0)</f>
        <v>1.3322676295501878E-13</v>
      </c>
      <c r="BP92" s="247">
        <f>IFERROR(((+'Sim_Dm_MIP(IxI)'!BP92/'MIP(IxI)_TFEVP'!BP92)-1)*100,0)</f>
        <v>2.4424906541753444E-13</v>
      </c>
      <c r="BQ92" s="247">
        <f>IFERROR(((+'Sim_Dm_MIP(IxI)'!BQ92/'MIP(IxI)_TFEVP'!BQ92)-1)*100,0)</f>
        <v>-1.8873791418627661E-13</v>
      </c>
      <c r="BR92" s="247">
        <f>IFERROR(((+'Sim_Dm_MIP(IxI)'!BR92/'MIP(IxI)_TFEVP'!BR92)-1)*100,0)</f>
        <v>-3.3306690738754696E-14</v>
      </c>
      <c r="BS92" s="247">
        <f>IFERROR(((+'Sim_Dm_MIP(IxI)'!BS92/'MIP(IxI)_TFEVP'!BS92)-1)*100,0)</f>
        <v>3.7747582837255322E-13</v>
      </c>
      <c r="BT92" s="247">
        <f>IFERROR(((+'Sim_Dm_MIP(IxI)'!BT92/'MIP(IxI)_TFEVP'!BT92)-1)*100,0)</f>
        <v>-1.1102230246251565E-13</v>
      </c>
      <c r="BU92" s="247">
        <f>IFERROR(((+'Sim_Dm_MIP(IxI)'!BU92/'MIP(IxI)_TFEVP'!BU92)-1)*100,0)</f>
        <v>1.3322676295501878E-13</v>
      </c>
      <c r="BV92" s="247">
        <f>IFERROR(((+'Sim_Dm_MIP(IxI)'!BV92/'MIP(IxI)_TFEVP'!BV92)-1)*100,0)</f>
        <v>1.3322676295501878E-13</v>
      </c>
      <c r="BW92" s="247">
        <f>IFERROR(((+'Sim_Dm_MIP(IxI)'!BW92/'MIP(IxI)_TFEVP'!BW92)-1)*100,0)</f>
        <v>0</v>
      </c>
      <c r="BX92" s="247">
        <f>IFERROR(((+'Sim_Dm_MIP(IxI)'!BX92/'MIP(IxI)_TFEVP'!BX92)-1)*100,0)</f>
        <v>0</v>
      </c>
      <c r="BY92" s="247">
        <f>IFERROR(((+'Sim_Dm_MIP(IxI)'!BY92/'MIP(IxI)_TFEVP'!BY92)-1)*100,0)</f>
        <v>0</v>
      </c>
      <c r="BZ92" s="247">
        <f>IFERROR(((+'Sim_Dm_MIP(IxI)'!BZ92/'MIP(IxI)_TFEVP'!BZ92)-1)*100,0)</f>
        <v>-3.219646771412954E-13</v>
      </c>
      <c r="CA92" s="265">
        <f>IFERROR(((+'Sim_Dm_MIP(IxI)'!CA92/'MIP(IxI)_TFEVP'!CA92)-1)*100,0)</f>
        <v>0</v>
      </c>
      <c r="CB92" s="256">
        <f>IFERROR(((+'Sim_Dm_MIP(IxI)'!CB92/'MIP(IxI)_TFEVP'!CB92)-1)*100,0)</f>
        <v>-3.3306690738754696E-14</v>
      </c>
      <c r="CC92" s="255"/>
      <c r="CD92" s="255"/>
      <c r="CE92" s="255"/>
      <c r="CF92" s="255"/>
      <c r="CG92" s="255"/>
      <c r="CH92" s="255"/>
      <c r="CI92" s="255"/>
    </row>
    <row r="93" spans="1:90" x14ac:dyDescent="0.25">
      <c r="C93" s="181" t="s">
        <v>837</v>
      </c>
      <c r="D93" s="257">
        <f>IFERROR(((+'Sim_Dm_MIP(IxI)'!D93/'MIP(IxI)_TFEVP'!D93)-1)*100,0)</f>
        <v>-2.6645352591003757E-13</v>
      </c>
      <c r="E93" s="247">
        <f>IFERROR(((+'Sim_Dm_MIP(IxI)'!E93/'MIP(IxI)_TFEVP'!E93)-1)*100,0)</f>
        <v>1.1102230246251565E-13</v>
      </c>
      <c r="F93" s="247">
        <f>IFERROR(((+'Sim_Dm_MIP(IxI)'!F93/'MIP(IxI)_TFEVP'!F93)-1)*100,0)</f>
        <v>8.8817841970012523E-14</v>
      </c>
      <c r="G93" s="247">
        <f>IFERROR(((+'Sim_Dm_MIP(IxI)'!G93/'MIP(IxI)_TFEVP'!G93)-1)*100,0)</f>
        <v>3.3306690738754696E-13</v>
      </c>
      <c r="H93" s="247">
        <f>IFERROR(((+'Sim_Dm_MIP(IxI)'!H93/'MIP(IxI)_TFEVP'!H93)-1)*100,0)</f>
        <v>-1.2212453270876722E-13</v>
      </c>
      <c r="I93" s="247">
        <f>IFERROR(((+'Sim_Dm_MIP(IxI)'!I93/'MIP(IxI)_TFEVP'!I93)-1)*100,0)</f>
        <v>3.7747582837255322E-13</v>
      </c>
      <c r="J93" s="247">
        <f>IFERROR(((+'Sim_Dm_MIP(IxI)'!J93/'MIP(IxI)_TFEVP'!J93)-1)*100,0)</f>
        <v>-1.3322676295501878E-13</v>
      </c>
      <c r="K93" s="247">
        <f>IFERROR(((+'Sim_Dm_MIP(IxI)'!K93/'MIP(IxI)_TFEVP'!K93)-1)*100,0)</f>
        <v>-2.2204460492503131E-14</v>
      </c>
      <c r="L93" s="247">
        <f>IFERROR(((+'Sim_Dm_MIP(IxI)'!L93/'MIP(IxI)_TFEVP'!L93)-1)*100,0)</f>
        <v>4.4408920985006262E-14</v>
      </c>
      <c r="M93" s="247">
        <f>IFERROR(((+'Sim_Dm_MIP(IxI)'!M93/'MIP(IxI)_TFEVP'!M93)-1)*100,0)</f>
        <v>-5.5511151231257827E-14</v>
      </c>
      <c r="N93" s="247">
        <f>IFERROR(((+'Sim_Dm_MIP(IxI)'!N93/'MIP(IxI)_TFEVP'!N93)-1)*100,0)</f>
        <v>-1.3322676295501878E-13</v>
      </c>
      <c r="O93" s="247">
        <f>IFERROR(((+'Sim_Dm_MIP(IxI)'!O93/'MIP(IxI)_TFEVP'!O93)-1)*100,0)</f>
        <v>-7.7715611723760958E-14</v>
      </c>
      <c r="P93" s="247">
        <f>IFERROR(((+'Sim_Dm_MIP(IxI)'!P93/'MIP(IxI)_TFEVP'!P93)-1)*100,0)</f>
        <v>0</v>
      </c>
      <c r="Q93" s="247">
        <f>IFERROR(((+'Sim_Dm_MIP(IxI)'!Q93/'MIP(IxI)_TFEVP'!Q93)-1)*100,0)</f>
        <v>6.6613381477509392E-14</v>
      </c>
      <c r="R93" s="247">
        <f>IFERROR(((+'Sim_Dm_MIP(IxI)'!R93/'MIP(IxI)_TFEVP'!R93)-1)*100,0)</f>
        <v>-8.8817841970012523E-14</v>
      </c>
      <c r="S93" s="247">
        <f>IFERROR(((+'Sim_Dm_MIP(IxI)'!S93/'MIP(IxI)_TFEVP'!S93)-1)*100,0)</f>
        <v>-1.6653345369377348E-13</v>
      </c>
      <c r="T93" s="247">
        <f>IFERROR(((+'Sim_Dm_MIP(IxI)'!T93/'MIP(IxI)_TFEVP'!T93)-1)*100,0)</f>
        <v>1.5543122344752192E-13</v>
      </c>
      <c r="U93" s="247">
        <f>IFERROR(((+'Sim_Dm_MIP(IxI)'!U93/'MIP(IxI)_TFEVP'!U93)-1)*100,0)</f>
        <v>-2.4424906541753444E-13</v>
      </c>
      <c r="V93" s="247">
        <f>IFERROR(((+'Sim_Dm_MIP(IxI)'!V93/'MIP(IxI)_TFEVP'!V93)-1)*100,0)</f>
        <v>1.7763568394002505E-13</v>
      </c>
      <c r="W93" s="247">
        <f>IFERROR(((+'Sim_Dm_MIP(IxI)'!W93/'MIP(IxI)_TFEVP'!W93)-1)*100,0)</f>
        <v>-1.2212453270876722E-13</v>
      </c>
      <c r="X93" s="247">
        <f>IFERROR(((+'Sim_Dm_MIP(IxI)'!X93/'MIP(IxI)_TFEVP'!X93)-1)*100,0)</f>
        <v>1.5543122344752192E-13</v>
      </c>
      <c r="Y93" s="247">
        <f>IFERROR(((+'Sim_Dm_MIP(IxI)'!Y93/'MIP(IxI)_TFEVP'!Y93)-1)*100,0)</f>
        <v>-3.3306690738754696E-14</v>
      </c>
      <c r="Z93" s="247">
        <f>IFERROR(((+'Sim_Dm_MIP(IxI)'!Z93/'MIP(IxI)_TFEVP'!Z93)-1)*100,0)</f>
        <v>1.7763568394002505E-13</v>
      </c>
      <c r="AA93" s="247">
        <f>IFERROR(((+'Sim_Dm_MIP(IxI)'!AA93/'MIP(IxI)_TFEVP'!AA93)-1)*100,0)</f>
        <v>4.4408920985006262E-14</v>
      </c>
      <c r="AB93" s="247">
        <f>IFERROR(((+'Sim_Dm_MIP(IxI)'!AB93/'MIP(IxI)_TFEVP'!AB93)-1)*100,0)</f>
        <v>2.6645352591003757E-13</v>
      </c>
      <c r="AC93" s="247">
        <f>IFERROR(((+'Sim_Dm_MIP(IxI)'!AC93/'MIP(IxI)_TFEVP'!AC93)-1)*100,0)</f>
        <v>3.7747582837255322E-13</v>
      </c>
      <c r="AD93" s="247">
        <f>IFERROR(((+'Sim_Dm_MIP(IxI)'!AD93/'MIP(IxI)_TFEVP'!AD93)-1)*100,0)</f>
        <v>8.8817841970012523E-14</v>
      </c>
      <c r="AE93" s="247">
        <f>IFERROR(((+'Sim_Dm_MIP(IxI)'!AE93/'MIP(IxI)_TFEVP'!AE93)-1)*100,0)</f>
        <v>-2.1094237467877974E-13</v>
      </c>
      <c r="AF93" s="247">
        <f>IFERROR(((+'Sim_Dm_MIP(IxI)'!AF93/'MIP(IxI)_TFEVP'!AF93)-1)*100,0)</f>
        <v>-4.4408920985006262E-13</v>
      </c>
      <c r="AG93" s="247">
        <f>IFERROR(((+'Sim_Dm_MIP(IxI)'!AG93/'MIP(IxI)_TFEVP'!AG93)-1)*100,0)</f>
        <v>3.5527136788005009E-13</v>
      </c>
      <c r="AH93" s="247">
        <f>IFERROR(((+'Sim_Dm_MIP(IxI)'!AH93/'MIP(IxI)_TFEVP'!AH93)-1)*100,0)</f>
        <v>3.5527136788005009E-13</v>
      </c>
      <c r="AI93" s="247">
        <f>IFERROR(((+'Sim_Dm_MIP(IxI)'!AI93/'MIP(IxI)_TFEVP'!AI93)-1)*100,0)</f>
        <v>6.6613381477509392E-14</v>
      </c>
      <c r="AJ93" s="247">
        <f>IFERROR(((+'Sim_Dm_MIP(IxI)'!AJ93/'MIP(IxI)_TFEVP'!AJ93)-1)*100,0)</f>
        <v>0</v>
      </c>
      <c r="AK93" s="247">
        <f>IFERROR(((+'Sim_Dm_MIP(IxI)'!AK93/'MIP(IxI)_TFEVP'!AK93)-1)*100,0)</f>
        <v>1.3322676295501878E-13</v>
      </c>
      <c r="AL93" s="247">
        <f>IFERROR(((+'Sim_Dm_MIP(IxI)'!AL93/'MIP(IxI)_TFEVP'!AL93)-1)*100,0)</f>
        <v>-7.7715611723760958E-14</v>
      </c>
      <c r="AM93" s="247">
        <f>IFERROR(((+'Sim_Dm_MIP(IxI)'!AM93/'MIP(IxI)_TFEVP'!AM93)-1)*100,0)</f>
        <v>4.4408920985006262E-14</v>
      </c>
      <c r="AN93" s="247">
        <f>IFERROR(((+'Sim_Dm_MIP(IxI)'!AN93/'MIP(IxI)_TFEVP'!AN93)-1)*100,0)</f>
        <v>-1.8873791418627661E-13</v>
      </c>
      <c r="AO93" s="247">
        <f>IFERROR(((+'Sim_Dm_MIP(IxI)'!AO93/'MIP(IxI)_TFEVP'!AO93)-1)*100,0)</f>
        <v>6.6613381477509392E-14</v>
      </c>
      <c r="AP93" s="247">
        <f>IFERROR(((+'Sim_Dm_MIP(IxI)'!AP93/'MIP(IxI)_TFEVP'!AP93)-1)*100,0)</f>
        <v>1.1102230246251565E-13</v>
      </c>
      <c r="AQ93" s="247">
        <f>IFERROR(((+'Sim_Dm_MIP(IxI)'!AQ93/'MIP(IxI)_TFEVP'!AQ93)-1)*100,0)</f>
        <v>-3.3306690738754696E-14</v>
      </c>
      <c r="AR93" s="247">
        <f>IFERROR(((+'Sim_Dm_MIP(IxI)'!AR93/'MIP(IxI)_TFEVP'!AR93)-1)*100,0)</f>
        <v>-5.5511151231257827E-14</v>
      </c>
      <c r="AS93" s="247">
        <f>IFERROR(((+'Sim_Dm_MIP(IxI)'!AS93/'MIP(IxI)_TFEVP'!AS93)-1)*100,0)</f>
        <v>1.1102230246251565E-13</v>
      </c>
      <c r="AT93" s="247">
        <f>IFERROR(((+'Sim_Dm_MIP(IxI)'!AT93/'MIP(IxI)_TFEVP'!AT93)-1)*100,0)</f>
        <v>-5.5511151231257827E-14</v>
      </c>
      <c r="AU93" s="247">
        <f>IFERROR(((+'Sim_Dm_MIP(IxI)'!AU93/'MIP(IxI)_TFEVP'!AU93)-1)*100,0)</f>
        <v>-2.4424906541753444E-13</v>
      </c>
      <c r="AV93" s="247">
        <f>IFERROR(((+'Sim_Dm_MIP(IxI)'!AV93/'MIP(IxI)_TFEVP'!AV93)-1)*100,0)</f>
        <v>-1.3322676295501878E-13</v>
      </c>
      <c r="AW93" s="247">
        <f>IFERROR(((+'Sim_Dm_MIP(IxI)'!AW93/'MIP(IxI)_TFEVP'!AW93)-1)*100,0)</f>
        <v>-2.55351295663786E-13</v>
      </c>
      <c r="AX93" s="247">
        <f>IFERROR(((+'Sim_Dm_MIP(IxI)'!AX93/'MIP(IxI)_TFEVP'!AX93)-1)*100,0)</f>
        <v>-2.2204460492503131E-13</v>
      </c>
      <c r="AY93" s="247">
        <f>IFERROR(((+'Sim_Dm_MIP(IxI)'!AY93/'MIP(IxI)_TFEVP'!AY93)-1)*100,0)</f>
        <v>-8.8817841970012523E-14</v>
      </c>
      <c r="AZ93" s="247">
        <f>IFERROR(((+'Sim_Dm_MIP(IxI)'!AZ93/'MIP(IxI)_TFEVP'!AZ93)-1)*100,0)</f>
        <v>-7.7715611723760958E-14</v>
      </c>
      <c r="BA93" s="247">
        <f>IFERROR(((+'Sim_Dm_MIP(IxI)'!BA93/'MIP(IxI)_TFEVP'!BA93)-1)*100,0)</f>
        <v>4.6629367034256575E-13</v>
      </c>
      <c r="BB93" s="247">
        <f>IFERROR(((+'Sim_Dm_MIP(IxI)'!BB93/'MIP(IxI)_TFEVP'!BB93)-1)*100,0)</f>
        <v>2.886579864025407E-13</v>
      </c>
      <c r="BC93" s="247">
        <f>IFERROR(((+'Sim_Dm_MIP(IxI)'!BC93/'MIP(IxI)_TFEVP'!BC93)-1)*100,0)</f>
        <v>-7.7715611723760958E-14</v>
      </c>
      <c r="BD93" s="247">
        <f>IFERROR(((+'Sim_Dm_MIP(IxI)'!BD93/'MIP(IxI)_TFEVP'!BD93)-1)*100,0)</f>
        <v>-4.4408920985006262E-14</v>
      </c>
      <c r="BE93" s="247">
        <f>IFERROR(((+'Sim_Dm_MIP(IxI)'!BE93/'MIP(IxI)_TFEVP'!BE93)-1)*100,0)</f>
        <v>4.2188474935755949E-13</v>
      </c>
      <c r="BF93" s="247">
        <f>IFERROR(((+'Sim_Dm_MIP(IxI)'!BF93/'MIP(IxI)_TFEVP'!BF93)-1)*100,0)</f>
        <v>2.2204460492503131E-14</v>
      </c>
      <c r="BG93" s="247">
        <f>IFERROR(((+'Sim_Dm_MIP(IxI)'!BG93/'MIP(IxI)_TFEVP'!BG93)-1)*100,0)</f>
        <v>-8.8817841970012523E-14</v>
      </c>
      <c r="BH93" s="247">
        <f>IFERROR(((+'Sim_Dm_MIP(IxI)'!BH93/'MIP(IxI)_TFEVP'!BH93)-1)*100,0)</f>
        <v>2.2204460492503131E-14</v>
      </c>
      <c r="BI93" s="247">
        <f>IFERROR(((+'Sim_Dm_MIP(IxI)'!BI93/'MIP(IxI)_TFEVP'!BI93)-1)*100,0)</f>
        <v>1.5543122344752192E-13</v>
      </c>
      <c r="BJ93" s="247">
        <f>IFERROR(((+'Sim_Dm_MIP(IxI)'!BJ93/'MIP(IxI)_TFEVP'!BJ93)-1)*100,0)</f>
        <v>-3.3306690738754696E-13</v>
      </c>
      <c r="BK93" s="247">
        <f>IFERROR(((+'Sim_Dm_MIP(IxI)'!BK93/'MIP(IxI)_TFEVP'!BK93)-1)*100,0)</f>
        <v>4.4408920985006262E-14</v>
      </c>
      <c r="BL93" s="247">
        <f>IFERROR(((+'Sim_Dm_MIP(IxI)'!BL93/'MIP(IxI)_TFEVP'!BL93)-1)*100,0)</f>
        <v>-2.886579864025407E-13</v>
      </c>
      <c r="BM93" s="247">
        <f>IFERROR(((+'Sim_Dm_MIP(IxI)'!BM93/'MIP(IxI)_TFEVP'!BM93)-1)*100,0)</f>
        <v>8.8817841970012523E-14</v>
      </c>
      <c r="BN93" s="247">
        <f>IFERROR(((+'Sim_Dm_MIP(IxI)'!BN93/'MIP(IxI)_TFEVP'!BN93)-1)*100,0)</f>
        <v>-1.4432899320127035E-13</v>
      </c>
      <c r="BO93" s="247">
        <f>IFERROR(((+'Sim_Dm_MIP(IxI)'!BO93/'MIP(IxI)_TFEVP'!BO93)-1)*100,0)</f>
        <v>1.3322676295501878E-13</v>
      </c>
      <c r="BP93" s="247">
        <f>IFERROR(((+'Sim_Dm_MIP(IxI)'!BP93/'MIP(IxI)_TFEVP'!BP93)-1)*100,0)</f>
        <v>2.2204460492503131E-13</v>
      </c>
      <c r="BQ93" s="247">
        <f>IFERROR(((+'Sim_Dm_MIP(IxI)'!BQ93/'MIP(IxI)_TFEVP'!BQ93)-1)*100,0)</f>
        <v>-1.8873791418627661E-13</v>
      </c>
      <c r="BR93" s="247">
        <f>IFERROR(((+'Sim_Dm_MIP(IxI)'!BR93/'MIP(IxI)_TFEVP'!BR93)-1)*100,0)</f>
        <v>-2.2204460492503131E-14</v>
      </c>
      <c r="BS93" s="247">
        <f>IFERROR(((+'Sim_Dm_MIP(IxI)'!BS93/'MIP(IxI)_TFEVP'!BS93)-1)*100,0)</f>
        <v>3.7747582837255322E-13</v>
      </c>
      <c r="BT93" s="247">
        <f>IFERROR(((+'Sim_Dm_MIP(IxI)'!BT93/'MIP(IxI)_TFEVP'!BT93)-1)*100,0)</f>
        <v>-1.2212453270876722E-13</v>
      </c>
      <c r="BU93" s="247">
        <f>IFERROR(((+'Sim_Dm_MIP(IxI)'!BU93/'MIP(IxI)_TFEVP'!BU93)-1)*100,0)</f>
        <v>1.3322676295501878E-13</v>
      </c>
      <c r="BV93" s="247">
        <f>IFERROR(((+'Sim_Dm_MIP(IxI)'!BV93/'MIP(IxI)_TFEVP'!BV93)-1)*100,0)</f>
        <v>1.3322676295501878E-13</v>
      </c>
      <c r="BW93" s="247">
        <f>IFERROR(((+'Sim_Dm_MIP(IxI)'!BW93/'MIP(IxI)_TFEVP'!BW93)-1)*100,0)</f>
        <v>0</v>
      </c>
      <c r="BX93" s="247">
        <f>IFERROR(((+'Sim_Dm_MIP(IxI)'!BX93/'MIP(IxI)_TFEVP'!BX93)-1)*100,0)</f>
        <v>0</v>
      </c>
      <c r="BY93" s="247">
        <f>IFERROR(((+'Sim_Dm_MIP(IxI)'!BY93/'MIP(IxI)_TFEVP'!BY93)-1)*100,0)</f>
        <v>0</v>
      </c>
      <c r="BZ93" s="247">
        <f>IFERROR(((+'Sim_Dm_MIP(IxI)'!BZ93/'MIP(IxI)_TFEVP'!BZ93)-1)*100,0)</f>
        <v>-3.219646771412954E-13</v>
      </c>
      <c r="CA93" s="265">
        <f>IFERROR(((+'Sim_Dm_MIP(IxI)'!CA93/'MIP(IxI)_TFEVP'!CA93)-1)*100,0)</f>
        <v>0</v>
      </c>
      <c r="CB93" s="256">
        <f>IFERROR(((+'Sim_Dm_MIP(IxI)'!CB93/'MIP(IxI)_TFEVP'!CB93)-1)*100,0)</f>
        <v>-3.3306690738754696E-14</v>
      </c>
      <c r="CC93" s="255"/>
      <c r="CD93" s="255"/>
      <c r="CE93" s="255"/>
      <c r="CF93" s="255"/>
      <c r="CG93" s="255"/>
      <c r="CH93" s="255"/>
      <c r="CI93" s="255"/>
    </row>
    <row r="94" spans="1:90" x14ac:dyDescent="0.25">
      <c r="C94" s="181" t="s">
        <v>838</v>
      </c>
      <c r="D94" s="257">
        <f>IFERROR(((+'Sim_Dm_MIP(IxI)'!D94/'MIP(IxI)_TFEVP'!D94)-1)*100,0)</f>
        <v>-2.7755575615628914E-13</v>
      </c>
      <c r="E94" s="247">
        <f>IFERROR(((+'Sim_Dm_MIP(IxI)'!E94/'MIP(IxI)_TFEVP'!E94)-1)*100,0)</f>
        <v>8.8817841970012523E-14</v>
      </c>
      <c r="F94" s="247">
        <f>IFERROR(((+'Sim_Dm_MIP(IxI)'!F94/'MIP(IxI)_TFEVP'!F94)-1)*100,0)</f>
        <v>1.1102230246251565E-13</v>
      </c>
      <c r="G94" s="247">
        <f>IFERROR(((+'Sim_Dm_MIP(IxI)'!G94/'MIP(IxI)_TFEVP'!G94)-1)*100,0)</f>
        <v>3.1086244689504383E-13</v>
      </c>
      <c r="H94" s="247">
        <f>IFERROR(((+'Sim_Dm_MIP(IxI)'!H94/'MIP(IxI)_TFEVP'!H94)-1)*100,0)</f>
        <v>-1.3322676295501878E-13</v>
      </c>
      <c r="I94" s="247">
        <f>IFERROR(((+'Sim_Dm_MIP(IxI)'!I94/'MIP(IxI)_TFEVP'!I94)-1)*100,0)</f>
        <v>3.7747582837255322E-13</v>
      </c>
      <c r="J94" s="247">
        <f>IFERROR(((+'Sim_Dm_MIP(IxI)'!J94/'MIP(IxI)_TFEVP'!J94)-1)*100,0)</f>
        <v>-1.5543122344752192E-13</v>
      </c>
      <c r="K94" s="247">
        <f>IFERROR(((+'Sim_Dm_MIP(IxI)'!K94/'MIP(IxI)_TFEVP'!K94)-1)*100,0)</f>
        <v>-2.2204460492503131E-14</v>
      </c>
      <c r="L94" s="247">
        <f>IFERROR(((+'Sim_Dm_MIP(IxI)'!L94/'MIP(IxI)_TFEVP'!L94)-1)*100,0)</f>
        <v>4.4408920985006262E-14</v>
      </c>
      <c r="M94" s="247">
        <f>IFERROR(((+'Sim_Dm_MIP(IxI)'!M94/'MIP(IxI)_TFEVP'!M94)-1)*100,0)</f>
        <v>-5.5511151231257827E-14</v>
      </c>
      <c r="N94" s="247">
        <f>IFERROR(((+'Sim_Dm_MIP(IxI)'!N94/'MIP(IxI)_TFEVP'!N94)-1)*100,0)</f>
        <v>-1.4432899320127035E-13</v>
      </c>
      <c r="O94" s="247">
        <f>IFERROR(((+'Sim_Dm_MIP(IxI)'!O94/'MIP(IxI)_TFEVP'!O94)-1)*100,0)</f>
        <v>-7.7715611723760958E-14</v>
      </c>
      <c r="P94" s="247">
        <f>IFERROR(((+'Sim_Dm_MIP(IxI)'!P94/'MIP(IxI)_TFEVP'!P94)-1)*100,0)</f>
        <v>0</v>
      </c>
      <c r="Q94" s="247">
        <f>IFERROR(((+'Sim_Dm_MIP(IxI)'!Q94/'MIP(IxI)_TFEVP'!Q94)-1)*100,0)</f>
        <v>6.6613381477509392E-14</v>
      </c>
      <c r="R94" s="247">
        <f>IFERROR(((+'Sim_Dm_MIP(IxI)'!R94/'MIP(IxI)_TFEVP'!R94)-1)*100,0)</f>
        <v>-7.7715611723760958E-14</v>
      </c>
      <c r="S94" s="247">
        <f>IFERROR(((+'Sim_Dm_MIP(IxI)'!S94/'MIP(IxI)_TFEVP'!S94)-1)*100,0)</f>
        <v>-1.7763568394002505E-13</v>
      </c>
      <c r="T94" s="247">
        <f>IFERROR(((+'Sim_Dm_MIP(IxI)'!T94/'MIP(IxI)_TFEVP'!T94)-1)*100,0)</f>
        <v>1.5543122344752192E-13</v>
      </c>
      <c r="U94" s="247">
        <f>IFERROR(((+'Sim_Dm_MIP(IxI)'!U94/'MIP(IxI)_TFEVP'!U94)-1)*100,0)</f>
        <v>-2.4424906541753444E-13</v>
      </c>
      <c r="V94" s="247">
        <f>IFERROR(((+'Sim_Dm_MIP(IxI)'!V94/'MIP(IxI)_TFEVP'!V94)-1)*100,0)</f>
        <v>1.7763568394002505E-13</v>
      </c>
      <c r="W94" s="247">
        <f>IFERROR(((+'Sim_Dm_MIP(IxI)'!W94/'MIP(IxI)_TFEVP'!W94)-1)*100,0)</f>
        <v>-1.1102230246251565E-13</v>
      </c>
      <c r="X94" s="247">
        <f>IFERROR(((+'Sim_Dm_MIP(IxI)'!X94/'MIP(IxI)_TFEVP'!X94)-1)*100,0)</f>
        <v>1.5543122344752192E-13</v>
      </c>
      <c r="Y94" s="247">
        <f>IFERROR(((+'Sim_Dm_MIP(IxI)'!Y94/'MIP(IxI)_TFEVP'!Y94)-1)*100,0)</f>
        <v>-3.3306690738754696E-14</v>
      </c>
      <c r="Z94" s="247">
        <f>IFERROR(((+'Sim_Dm_MIP(IxI)'!Z94/'MIP(IxI)_TFEVP'!Z94)-1)*100,0)</f>
        <v>1.7763568394002505E-13</v>
      </c>
      <c r="AA94" s="247">
        <f>IFERROR(((+'Sim_Dm_MIP(IxI)'!AA94/'MIP(IxI)_TFEVP'!AA94)-1)*100,0)</f>
        <v>4.4408920985006262E-14</v>
      </c>
      <c r="AB94" s="247">
        <f>IFERROR(((+'Sim_Dm_MIP(IxI)'!AB94/'MIP(IxI)_TFEVP'!AB94)-1)*100,0)</f>
        <v>2.6645352591003757E-13</v>
      </c>
      <c r="AC94" s="247">
        <f>IFERROR(((+'Sim_Dm_MIP(IxI)'!AC94/'MIP(IxI)_TFEVP'!AC94)-1)*100,0)</f>
        <v>3.7747582837255322E-13</v>
      </c>
      <c r="AD94" s="247">
        <f>IFERROR(((+'Sim_Dm_MIP(IxI)'!AD94/'MIP(IxI)_TFEVP'!AD94)-1)*100,0)</f>
        <v>8.8817841970012523E-14</v>
      </c>
      <c r="AE94" s="247">
        <f>IFERROR(((+'Sim_Dm_MIP(IxI)'!AE94/'MIP(IxI)_TFEVP'!AE94)-1)*100,0)</f>
        <v>-2.1094237467877974E-13</v>
      </c>
      <c r="AF94" s="247">
        <f>IFERROR(((+'Sim_Dm_MIP(IxI)'!AF94/'MIP(IxI)_TFEVP'!AF94)-1)*100,0)</f>
        <v>-4.4408920985006262E-13</v>
      </c>
      <c r="AG94" s="247">
        <f>IFERROR(((+'Sim_Dm_MIP(IxI)'!AG94/'MIP(IxI)_TFEVP'!AG94)-1)*100,0)</f>
        <v>3.5527136788005009E-13</v>
      </c>
      <c r="AH94" s="247">
        <f>IFERROR(((+'Sim_Dm_MIP(IxI)'!AH94/'MIP(IxI)_TFEVP'!AH94)-1)*100,0)</f>
        <v>3.5527136788005009E-13</v>
      </c>
      <c r="AI94" s="247">
        <f>IFERROR(((+'Sim_Dm_MIP(IxI)'!AI94/'MIP(IxI)_TFEVP'!AI94)-1)*100,0)</f>
        <v>4.4408920985006262E-14</v>
      </c>
      <c r="AJ94" s="247">
        <f>IFERROR(((+'Sim_Dm_MIP(IxI)'!AJ94/'MIP(IxI)_TFEVP'!AJ94)-1)*100,0)</f>
        <v>0</v>
      </c>
      <c r="AK94" s="247">
        <f>IFERROR(((+'Sim_Dm_MIP(IxI)'!AK94/'MIP(IxI)_TFEVP'!AK94)-1)*100,0)</f>
        <v>1.3322676295501878E-13</v>
      </c>
      <c r="AL94" s="247">
        <f>IFERROR(((+'Sim_Dm_MIP(IxI)'!AL94/'MIP(IxI)_TFEVP'!AL94)-1)*100,0)</f>
        <v>-8.8817841970012523E-14</v>
      </c>
      <c r="AM94" s="247">
        <f>IFERROR(((+'Sim_Dm_MIP(IxI)'!AM94/'MIP(IxI)_TFEVP'!AM94)-1)*100,0)</f>
        <v>2.2204460492503131E-14</v>
      </c>
      <c r="AN94" s="247">
        <f>IFERROR(((+'Sim_Dm_MIP(IxI)'!AN94/'MIP(IxI)_TFEVP'!AN94)-1)*100,0)</f>
        <v>-1.9984014443252818E-13</v>
      </c>
      <c r="AO94" s="247">
        <f>IFERROR(((+'Sim_Dm_MIP(IxI)'!AO94/'MIP(IxI)_TFEVP'!AO94)-1)*100,0)</f>
        <v>6.6613381477509392E-14</v>
      </c>
      <c r="AP94" s="247">
        <f>IFERROR(((+'Sim_Dm_MIP(IxI)'!AP94/'MIP(IxI)_TFEVP'!AP94)-1)*100,0)</f>
        <v>8.8817841970012523E-14</v>
      </c>
      <c r="AQ94" s="247">
        <f>IFERROR(((+'Sim_Dm_MIP(IxI)'!AQ94/'MIP(IxI)_TFEVP'!AQ94)-1)*100,0)</f>
        <v>-4.4408920985006262E-14</v>
      </c>
      <c r="AR94" s="247">
        <f>IFERROR(((+'Sim_Dm_MIP(IxI)'!AR94/'MIP(IxI)_TFEVP'!AR94)-1)*100,0)</f>
        <v>-6.6613381477509392E-14</v>
      </c>
      <c r="AS94" s="247">
        <f>IFERROR(((+'Sim_Dm_MIP(IxI)'!AS94/'MIP(IxI)_TFEVP'!AS94)-1)*100,0)</f>
        <v>1.1102230246251565E-13</v>
      </c>
      <c r="AT94" s="247">
        <f>IFERROR(((+'Sim_Dm_MIP(IxI)'!AT94/'MIP(IxI)_TFEVP'!AT94)-1)*100,0)</f>
        <v>-5.5511151231257827E-14</v>
      </c>
      <c r="AU94" s="247">
        <f>IFERROR(((+'Sim_Dm_MIP(IxI)'!AU94/'MIP(IxI)_TFEVP'!AU94)-1)*100,0)</f>
        <v>-2.4424906541753444E-13</v>
      </c>
      <c r="AV94" s="247">
        <f>IFERROR(((+'Sim_Dm_MIP(IxI)'!AV94/'MIP(IxI)_TFEVP'!AV94)-1)*100,0)</f>
        <v>-1.3322676295501878E-13</v>
      </c>
      <c r="AW94" s="247">
        <f>IFERROR(((+'Sim_Dm_MIP(IxI)'!AW94/'MIP(IxI)_TFEVP'!AW94)-1)*100,0)</f>
        <v>-2.55351295663786E-13</v>
      </c>
      <c r="AX94" s="247">
        <f>IFERROR(((+'Sim_Dm_MIP(IxI)'!AX94/'MIP(IxI)_TFEVP'!AX94)-1)*100,0)</f>
        <v>-2.2204460492503131E-13</v>
      </c>
      <c r="AY94" s="247">
        <f>IFERROR(((+'Sim_Dm_MIP(IxI)'!AY94/'MIP(IxI)_TFEVP'!AY94)-1)*100,0)</f>
        <v>-7.7715611723760958E-14</v>
      </c>
      <c r="AZ94" s="247">
        <f>IFERROR(((+'Sim_Dm_MIP(IxI)'!AZ94/'MIP(IxI)_TFEVP'!AZ94)-1)*100,0)</f>
        <v>-7.7715611723760958E-14</v>
      </c>
      <c r="BA94" s="247">
        <f>IFERROR(((+'Sim_Dm_MIP(IxI)'!BA94/'MIP(IxI)_TFEVP'!BA94)-1)*100,0)</f>
        <v>4.6629367034256575E-13</v>
      </c>
      <c r="BB94" s="247">
        <f>IFERROR(((+'Sim_Dm_MIP(IxI)'!BB94/'MIP(IxI)_TFEVP'!BB94)-1)*100,0)</f>
        <v>2.6645352591003757E-13</v>
      </c>
      <c r="BC94" s="247">
        <f>IFERROR(((+'Sim_Dm_MIP(IxI)'!BC94/'MIP(IxI)_TFEVP'!BC94)-1)*100,0)</f>
        <v>-8.8817841970012523E-14</v>
      </c>
      <c r="BD94" s="247">
        <f>IFERROR(((+'Sim_Dm_MIP(IxI)'!BD94/'MIP(IxI)_TFEVP'!BD94)-1)*100,0)</f>
        <v>-3.3306690738754696E-14</v>
      </c>
      <c r="BE94" s="247">
        <f>IFERROR(((+'Sim_Dm_MIP(IxI)'!BE94/'MIP(IxI)_TFEVP'!BE94)-1)*100,0)</f>
        <v>4.2188474935755949E-13</v>
      </c>
      <c r="BF94" s="247">
        <f>IFERROR(((+'Sim_Dm_MIP(IxI)'!BF94/'MIP(IxI)_TFEVP'!BF94)-1)*100,0)</f>
        <v>2.2204460492503131E-14</v>
      </c>
      <c r="BG94" s="247">
        <f>IFERROR(((+'Sim_Dm_MIP(IxI)'!BG94/'MIP(IxI)_TFEVP'!BG94)-1)*100,0)</f>
        <v>-8.8817841970012523E-14</v>
      </c>
      <c r="BH94" s="247">
        <f>IFERROR(((+'Sim_Dm_MIP(IxI)'!BH94/'MIP(IxI)_TFEVP'!BH94)-1)*100,0)</f>
        <v>2.2204460492503131E-14</v>
      </c>
      <c r="BI94" s="247">
        <f>IFERROR(((+'Sim_Dm_MIP(IxI)'!BI94/'MIP(IxI)_TFEVP'!BI94)-1)*100,0)</f>
        <v>1.5543122344752192E-13</v>
      </c>
      <c r="BJ94" s="247">
        <f>IFERROR(((+'Sim_Dm_MIP(IxI)'!BJ94/'MIP(IxI)_TFEVP'!BJ94)-1)*100,0)</f>
        <v>-3.4416913763379853E-13</v>
      </c>
      <c r="BK94" s="247">
        <f>IFERROR(((+'Sim_Dm_MIP(IxI)'!BK94/'MIP(IxI)_TFEVP'!BK94)-1)*100,0)</f>
        <v>2.2204460492503131E-14</v>
      </c>
      <c r="BL94" s="247">
        <f>IFERROR(((+'Sim_Dm_MIP(IxI)'!BL94/'MIP(IxI)_TFEVP'!BL94)-1)*100,0)</f>
        <v>-2.7755575615628914E-13</v>
      </c>
      <c r="BM94" s="247">
        <f>IFERROR(((+'Sim_Dm_MIP(IxI)'!BM94/'MIP(IxI)_TFEVP'!BM94)-1)*100,0)</f>
        <v>8.8817841970012523E-14</v>
      </c>
      <c r="BN94" s="247">
        <f>IFERROR(((+'Sim_Dm_MIP(IxI)'!BN94/'MIP(IxI)_TFEVP'!BN94)-1)*100,0)</f>
        <v>-1.4432899320127035E-13</v>
      </c>
      <c r="BO94" s="247">
        <f>IFERROR(((+'Sim_Dm_MIP(IxI)'!BO94/'MIP(IxI)_TFEVP'!BO94)-1)*100,0)</f>
        <v>1.3322676295501878E-13</v>
      </c>
      <c r="BP94" s="247">
        <f>IFERROR(((+'Sim_Dm_MIP(IxI)'!BP94/'MIP(IxI)_TFEVP'!BP94)-1)*100,0)</f>
        <v>2.2204460492503131E-13</v>
      </c>
      <c r="BQ94" s="247">
        <f>IFERROR(((+'Sim_Dm_MIP(IxI)'!BQ94/'MIP(IxI)_TFEVP'!BQ94)-1)*100,0)</f>
        <v>-1.7763568394002505E-13</v>
      </c>
      <c r="BR94" s="247">
        <f>IFERROR(((+'Sim_Dm_MIP(IxI)'!BR94/'MIP(IxI)_TFEVP'!BR94)-1)*100,0)</f>
        <v>-2.2204460492503131E-14</v>
      </c>
      <c r="BS94" s="247">
        <f>IFERROR(((+'Sim_Dm_MIP(IxI)'!BS94/'MIP(IxI)_TFEVP'!BS94)-1)*100,0)</f>
        <v>3.7747582837255322E-13</v>
      </c>
      <c r="BT94" s="247">
        <f>IFERROR(((+'Sim_Dm_MIP(IxI)'!BT94/'MIP(IxI)_TFEVP'!BT94)-1)*100,0)</f>
        <v>-9.9920072216264089E-14</v>
      </c>
      <c r="BU94" s="247">
        <f>IFERROR(((+'Sim_Dm_MIP(IxI)'!BU94/'MIP(IxI)_TFEVP'!BU94)-1)*100,0)</f>
        <v>1.3322676295501878E-13</v>
      </c>
      <c r="BV94" s="247">
        <f>IFERROR(((+'Sim_Dm_MIP(IxI)'!BV94/'MIP(IxI)_TFEVP'!BV94)-1)*100,0)</f>
        <v>1.3322676295501878E-13</v>
      </c>
      <c r="BW94" s="247">
        <f>IFERROR(((+'Sim_Dm_MIP(IxI)'!BW94/'MIP(IxI)_TFEVP'!BW94)-1)*100,0)</f>
        <v>0</v>
      </c>
      <c r="BX94" s="247">
        <f>IFERROR(((+'Sim_Dm_MIP(IxI)'!BX94/'MIP(IxI)_TFEVP'!BX94)-1)*100,0)</f>
        <v>0</v>
      </c>
      <c r="BY94" s="247">
        <f>IFERROR(((+'Sim_Dm_MIP(IxI)'!BY94/'MIP(IxI)_TFEVP'!BY94)-1)*100,0)</f>
        <v>0</v>
      </c>
      <c r="BZ94" s="247">
        <f>IFERROR(((+'Sim_Dm_MIP(IxI)'!BZ94/'MIP(IxI)_TFEVP'!BZ94)-1)*100,0)</f>
        <v>-3.219646771412954E-13</v>
      </c>
      <c r="CA94" s="265">
        <f>IFERROR(((+'Sim_Dm_MIP(IxI)'!CA94/'MIP(IxI)_TFEVP'!CA94)-1)*100,0)</f>
        <v>0</v>
      </c>
      <c r="CB94" s="256">
        <f>IFERROR(((+'Sim_Dm_MIP(IxI)'!CB94/'MIP(IxI)_TFEVP'!CB94)-1)*100,0)</f>
        <v>0</v>
      </c>
      <c r="CC94" s="255"/>
      <c r="CD94" s="255"/>
      <c r="CE94" s="255"/>
      <c r="CF94" s="255"/>
      <c r="CG94" s="255"/>
      <c r="CH94" s="255"/>
      <c r="CI94" s="255"/>
    </row>
    <row r="95" spans="1:90" x14ac:dyDescent="0.25">
      <c r="C95" s="183" t="s">
        <v>839</v>
      </c>
      <c r="D95" s="258">
        <f>IFERROR(((+'Sim_Dm_MIP(IxI)'!D95/'MIP(IxI)_TFEVP'!D95)-1)*100,0)</f>
        <v>-2.55351295663786E-13</v>
      </c>
      <c r="E95" s="249">
        <f>IFERROR(((+'Sim_Dm_MIP(IxI)'!E95/'MIP(IxI)_TFEVP'!E95)-1)*100,0)</f>
        <v>1.5543122344752192E-13</v>
      </c>
      <c r="F95" s="249">
        <f>IFERROR(((+'Sim_Dm_MIP(IxI)'!F95/'MIP(IxI)_TFEVP'!F95)-1)*100,0)</f>
        <v>1.5543122344752192E-13</v>
      </c>
      <c r="G95" s="249">
        <f>IFERROR(((+'Sim_Dm_MIP(IxI)'!G95/'MIP(IxI)_TFEVP'!G95)-1)*100,0)</f>
        <v>3.1086244689504383E-13</v>
      </c>
      <c r="H95" s="249">
        <f>IFERROR(((+'Sim_Dm_MIP(IxI)'!H95/'MIP(IxI)_TFEVP'!H95)-1)*100,0)</f>
        <v>-1.1102230246251565E-13</v>
      </c>
      <c r="I95" s="249">
        <f>IFERROR(((+'Sim_Dm_MIP(IxI)'!I95/'MIP(IxI)_TFEVP'!I95)-1)*100,0)</f>
        <v>3.7747582837255322E-13</v>
      </c>
      <c r="J95" s="249">
        <f>IFERROR(((+'Sim_Dm_MIP(IxI)'!J95/'MIP(IxI)_TFEVP'!J95)-1)*100,0)</f>
        <v>-1.4432899320127035E-13</v>
      </c>
      <c r="K95" s="249">
        <f>IFERROR(((+'Sim_Dm_MIP(IxI)'!K95/'MIP(IxI)_TFEVP'!K95)-1)*100,0)</f>
        <v>0</v>
      </c>
      <c r="L95" s="249">
        <f>IFERROR(((+'Sim_Dm_MIP(IxI)'!L95/'MIP(IxI)_TFEVP'!L95)-1)*100,0)</f>
        <v>4.4408920985006262E-14</v>
      </c>
      <c r="M95" s="249">
        <f>IFERROR(((+'Sim_Dm_MIP(IxI)'!M95/'MIP(IxI)_TFEVP'!M95)-1)*100,0)</f>
        <v>-8.8817841970012523E-14</v>
      </c>
      <c r="N95" s="249">
        <f>IFERROR(((+'Sim_Dm_MIP(IxI)'!N95/'MIP(IxI)_TFEVP'!N95)-1)*100,0)</f>
        <v>-1.3322676295501878E-13</v>
      </c>
      <c r="O95" s="249">
        <f>IFERROR(((+'Sim_Dm_MIP(IxI)'!O95/'MIP(IxI)_TFEVP'!O95)-1)*100,0)</f>
        <v>-3.3306690738754696E-14</v>
      </c>
      <c r="P95" s="249">
        <f>IFERROR(((+'Sim_Dm_MIP(IxI)'!P95/'MIP(IxI)_TFEVP'!P95)-1)*100,0)</f>
        <v>-4.4408920985006262E-14</v>
      </c>
      <c r="Q95" s="249">
        <f>IFERROR(((+'Sim_Dm_MIP(IxI)'!Q95/'MIP(IxI)_TFEVP'!Q95)-1)*100,0)</f>
        <v>8.8817841970012523E-14</v>
      </c>
      <c r="R95" s="249">
        <f>IFERROR(((+'Sim_Dm_MIP(IxI)'!R95/'MIP(IxI)_TFEVP'!R95)-1)*100,0)</f>
        <v>-8.8817841970012523E-14</v>
      </c>
      <c r="S95" s="249">
        <f>IFERROR(((+'Sim_Dm_MIP(IxI)'!S95/'MIP(IxI)_TFEVP'!S95)-1)*100,0)</f>
        <v>-1.7763568394002505E-13</v>
      </c>
      <c r="T95" s="249">
        <f>IFERROR(((+'Sim_Dm_MIP(IxI)'!T95/'MIP(IxI)_TFEVP'!T95)-1)*100,0)</f>
        <v>1.9984014443252818E-13</v>
      </c>
      <c r="U95" s="249">
        <f>IFERROR(((+'Sim_Dm_MIP(IxI)'!U95/'MIP(IxI)_TFEVP'!U95)-1)*100,0)</f>
        <v>-3.219646771412954E-13</v>
      </c>
      <c r="V95" s="249">
        <f>IFERROR(((+'Sim_Dm_MIP(IxI)'!V95/'MIP(IxI)_TFEVP'!V95)-1)*100,0)</f>
        <v>1.9984014443252818E-13</v>
      </c>
      <c r="W95" s="249">
        <f>IFERROR(((+'Sim_Dm_MIP(IxI)'!W95/'MIP(IxI)_TFEVP'!W95)-1)*100,0)</f>
        <v>-9.9920072216264089E-14</v>
      </c>
      <c r="X95" s="249">
        <f>IFERROR(((+'Sim_Dm_MIP(IxI)'!X95/'MIP(IxI)_TFEVP'!X95)-1)*100,0)</f>
        <v>1.1102230246251565E-13</v>
      </c>
      <c r="Y95" s="249">
        <f>IFERROR(((+'Sim_Dm_MIP(IxI)'!Y95/'MIP(IxI)_TFEVP'!Y95)-1)*100,0)</f>
        <v>2.2204460492503131E-14</v>
      </c>
      <c r="Z95" s="249">
        <f>IFERROR(((+'Sim_Dm_MIP(IxI)'!Z95/'MIP(IxI)_TFEVP'!Z95)-1)*100,0)</f>
        <v>1.9984014443252818E-13</v>
      </c>
      <c r="AA95" s="249">
        <f>IFERROR(((+'Sim_Dm_MIP(IxI)'!AA95/'MIP(IxI)_TFEVP'!AA95)-1)*100,0)</f>
        <v>6.6613381477509392E-14</v>
      </c>
      <c r="AB95" s="249">
        <f>IFERROR(((+'Sim_Dm_MIP(IxI)'!AB95/'MIP(IxI)_TFEVP'!AB95)-1)*100,0)</f>
        <v>1.7763568394002505E-13</v>
      </c>
      <c r="AC95" s="249">
        <f>IFERROR(((+'Sim_Dm_MIP(IxI)'!AC95/'MIP(IxI)_TFEVP'!AC95)-1)*100,0)</f>
        <v>3.5527136788005009E-13</v>
      </c>
      <c r="AD95" s="249">
        <f>IFERROR(((+'Sim_Dm_MIP(IxI)'!AD95/'MIP(IxI)_TFEVP'!AD95)-1)*100,0)</f>
        <v>6.6613381477509392E-14</v>
      </c>
      <c r="AE95" s="249">
        <f>IFERROR(((+'Sim_Dm_MIP(IxI)'!AE95/'MIP(IxI)_TFEVP'!AE95)-1)*100,0)</f>
        <v>-1.8873791418627661E-13</v>
      </c>
      <c r="AF95" s="249">
        <f>IFERROR(((+'Sim_Dm_MIP(IxI)'!AF95/'MIP(IxI)_TFEVP'!AF95)-1)*100,0)</f>
        <v>-4.8849813083506888E-13</v>
      </c>
      <c r="AG95" s="249">
        <f>IFERROR(((+'Sim_Dm_MIP(IxI)'!AG95/'MIP(IxI)_TFEVP'!AG95)-1)*100,0)</f>
        <v>3.5527136788005009E-13</v>
      </c>
      <c r="AH95" s="249">
        <f>IFERROR(((+'Sim_Dm_MIP(IxI)'!AH95/'MIP(IxI)_TFEVP'!AH95)-1)*100,0)</f>
        <v>3.3306690738754696E-13</v>
      </c>
      <c r="AI95" s="249">
        <f>IFERROR(((+'Sim_Dm_MIP(IxI)'!AI95/'MIP(IxI)_TFEVP'!AI95)-1)*100,0)</f>
        <v>4.4408920985006262E-14</v>
      </c>
      <c r="AJ95" s="249">
        <f>IFERROR(((+'Sim_Dm_MIP(IxI)'!AJ95/'MIP(IxI)_TFEVP'!AJ95)-1)*100,0)</f>
        <v>0</v>
      </c>
      <c r="AK95" s="249">
        <f>IFERROR(((+'Sim_Dm_MIP(IxI)'!AK95/'MIP(IxI)_TFEVP'!AK95)-1)*100,0)</f>
        <v>1.5543122344752192E-13</v>
      </c>
      <c r="AL95" s="249">
        <f>IFERROR(((+'Sim_Dm_MIP(IxI)'!AL95/'MIP(IxI)_TFEVP'!AL95)-1)*100,0)</f>
        <v>-5.5511151231257827E-14</v>
      </c>
      <c r="AM95" s="249">
        <f>IFERROR(((+'Sim_Dm_MIP(IxI)'!AM95/'MIP(IxI)_TFEVP'!AM95)-1)*100,0)</f>
        <v>6.6613381477509392E-14</v>
      </c>
      <c r="AN95" s="249">
        <f>IFERROR(((+'Sim_Dm_MIP(IxI)'!AN95/'MIP(IxI)_TFEVP'!AN95)-1)*100,0)</f>
        <v>-1.1102230246251565E-13</v>
      </c>
      <c r="AO95" s="249">
        <f>IFERROR(((+'Sim_Dm_MIP(IxI)'!AO95/'MIP(IxI)_TFEVP'!AO95)-1)*100,0)</f>
        <v>4.4408920985006262E-14</v>
      </c>
      <c r="AP95" s="249">
        <f>IFERROR(((+'Sim_Dm_MIP(IxI)'!AP95/'MIP(IxI)_TFEVP'!AP95)-1)*100,0)</f>
        <v>1.1102230246251565E-13</v>
      </c>
      <c r="AQ95" s="249">
        <f>IFERROR(((+'Sim_Dm_MIP(IxI)'!AQ95/'MIP(IxI)_TFEVP'!AQ95)-1)*100,0)</f>
        <v>6.6613381477509392E-14</v>
      </c>
      <c r="AR95" s="249">
        <f>IFERROR(((+'Sim_Dm_MIP(IxI)'!AR95/'MIP(IxI)_TFEVP'!AR95)-1)*100,0)</f>
        <v>-4.4408920985006262E-14</v>
      </c>
      <c r="AS95" s="249">
        <f>IFERROR(((+'Sim_Dm_MIP(IxI)'!AS95/'MIP(IxI)_TFEVP'!AS95)-1)*100,0)</f>
        <v>4.4408920985006262E-14</v>
      </c>
      <c r="AT95" s="249">
        <f>IFERROR(((+'Sim_Dm_MIP(IxI)'!AT95/'MIP(IxI)_TFEVP'!AT95)-1)*100,0)</f>
        <v>2.2204460492503131E-14</v>
      </c>
      <c r="AU95" s="249">
        <f>IFERROR(((+'Sim_Dm_MIP(IxI)'!AU95/'MIP(IxI)_TFEVP'!AU95)-1)*100,0)</f>
        <v>-2.4424906541753444E-13</v>
      </c>
      <c r="AV95" s="249">
        <f>IFERROR(((+'Sim_Dm_MIP(IxI)'!AV95/'MIP(IxI)_TFEVP'!AV95)-1)*100,0)</f>
        <v>-1.4432899320127035E-13</v>
      </c>
      <c r="AW95" s="249">
        <f>IFERROR(((+'Sim_Dm_MIP(IxI)'!AW95/'MIP(IxI)_TFEVP'!AW95)-1)*100,0)</f>
        <v>-2.6645352591003757E-13</v>
      </c>
      <c r="AX95" s="249">
        <f>IFERROR(((+'Sim_Dm_MIP(IxI)'!AX95/'MIP(IxI)_TFEVP'!AX95)-1)*100,0)</f>
        <v>-1.4432899320127035E-13</v>
      </c>
      <c r="AY95" s="249">
        <f>IFERROR(((+'Sim_Dm_MIP(IxI)'!AY95/'MIP(IxI)_TFEVP'!AY95)-1)*100,0)</f>
        <v>-4.4408920985006262E-14</v>
      </c>
      <c r="AZ95" s="249">
        <f>IFERROR(((+'Sim_Dm_MIP(IxI)'!AZ95/'MIP(IxI)_TFEVP'!AZ95)-1)*100,0)</f>
        <v>-7.7715611723760958E-14</v>
      </c>
      <c r="BA95" s="249">
        <f>IFERROR(((+'Sim_Dm_MIP(IxI)'!BA95/'MIP(IxI)_TFEVP'!BA95)-1)*100,0)</f>
        <v>5.1070259132757201E-13</v>
      </c>
      <c r="BB95" s="249">
        <f>IFERROR(((+'Sim_Dm_MIP(IxI)'!BB95/'MIP(IxI)_TFEVP'!BB95)-1)*100,0)</f>
        <v>3.1086244689504383E-13</v>
      </c>
      <c r="BC95" s="249">
        <f>IFERROR(((+'Sim_Dm_MIP(IxI)'!BC95/'MIP(IxI)_TFEVP'!BC95)-1)*100,0)</f>
        <v>-7.7715611723760958E-14</v>
      </c>
      <c r="BD95" s="249">
        <f>IFERROR(((+'Sim_Dm_MIP(IxI)'!BD95/'MIP(IxI)_TFEVP'!BD95)-1)*100,0)</f>
        <v>-1.3322676295501878E-13</v>
      </c>
      <c r="BE95" s="249">
        <f>IFERROR(((+'Sim_Dm_MIP(IxI)'!BE95/'MIP(IxI)_TFEVP'!BE95)-1)*100,0)</f>
        <v>4.8849813083506888E-13</v>
      </c>
      <c r="BF95" s="249">
        <f>IFERROR(((+'Sim_Dm_MIP(IxI)'!BF95/'MIP(IxI)_TFEVP'!BF95)-1)*100,0)</f>
        <v>0</v>
      </c>
      <c r="BG95" s="249">
        <f>IFERROR(((+'Sim_Dm_MIP(IxI)'!BG95/'MIP(IxI)_TFEVP'!BG95)-1)*100,0)</f>
        <v>-1.4432899320127035E-13</v>
      </c>
      <c r="BH95" s="249">
        <f>IFERROR(((+'Sim_Dm_MIP(IxI)'!BH95/'MIP(IxI)_TFEVP'!BH95)-1)*100,0)</f>
        <v>6.6613381477509392E-14</v>
      </c>
      <c r="BI95" s="249">
        <f>IFERROR(((+'Sim_Dm_MIP(IxI)'!BI95/'MIP(IxI)_TFEVP'!BI95)-1)*100,0)</f>
        <v>1.7763568394002505E-13</v>
      </c>
      <c r="BJ95" s="249">
        <f>IFERROR(((+'Sim_Dm_MIP(IxI)'!BJ95/'MIP(IxI)_TFEVP'!BJ95)-1)*100,0)</f>
        <v>-2.886579864025407E-13</v>
      </c>
      <c r="BK95" s="249">
        <f>IFERROR(((+'Sim_Dm_MIP(IxI)'!BK95/'MIP(IxI)_TFEVP'!BK95)-1)*100,0)</f>
        <v>2.2204460492503131E-14</v>
      </c>
      <c r="BL95" s="249">
        <f>IFERROR(((+'Sim_Dm_MIP(IxI)'!BL95/'MIP(IxI)_TFEVP'!BL95)-1)*100,0)</f>
        <v>-2.9976021664879227E-13</v>
      </c>
      <c r="BM95" s="249">
        <f>IFERROR(((+'Sim_Dm_MIP(IxI)'!BM95/'MIP(IxI)_TFEVP'!BM95)-1)*100,0)</f>
        <v>1.1102230246251565E-13</v>
      </c>
      <c r="BN95" s="249">
        <f>IFERROR(((+'Sim_Dm_MIP(IxI)'!BN95/'MIP(IxI)_TFEVP'!BN95)-1)*100,0)</f>
        <v>-1.3322676295501878E-13</v>
      </c>
      <c r="BO95" s="249">
        <f>IFERROR(((+'Sim_Dm_MIP(IxI)'!BO95/'MIP(IxI)_TFEVP'!BO95)-1)*100,0)</f>
        <v>1.9984014443252818E-13</v>
      </c>
      <c r="BP95" s="249">
        <f>IFERROR(((+'Sim_Dm_MIP(IxI)'!BP95/'MIP(IxI)_TFEVP'!BP95)-1)*100,0)</f>
        <v>2.4424906541753444E-13</v>
      </c>
      <c r="BQ95" s="249">
        <f>IFERROR(((+'Sim_Dm_MIP(IxI)'!BQ95/'MIP(IxI)_TFEVP'!BQ95)-1)*100,0)</f>
        <v>-1.6653345369377348E-13</v>
      </c>
      <c r="BR95" s="249">
        <f>IFERROR(((+'Sim_Dm_MIP(IxI)'!BR95/'MIP(IxI)_TFEVP'!BR95)-1)*100,0)</f>
        <v>-2.2204460492503131E-14</v>
      </c>
      <c r="BS95" s="249">
        <f>IFERROR(((+'Sim_Dm_MIP(IxI)'!BS95/'MIP(IxI)_TFEVP'!BS95)-1)*100,0)</f>
        <v>3.1086244689504383E-13</v>
      </c>
      <c r="BT95" s="249">
        <f>IFERROR(((+'Sim_Dm_MIP(IxI)'!BT95/'MIP(IxI)_TFEVP'!BT95)-1)*100,0)</f>
        <v>-1.4432899320127035E-13</v>
      </c>
      <c r="BU95" s="249">
        <f>IFERROR(((+'Sim_Dm_MIP(IxI)'!BU95/'MIP(IxI)_TFEVP'!BU95)-1)*100,0)</f>
        <v>1.1102230246251565E-13</v>
      </c>
      <c r="BV95" s="249">
        <f>IFERROR(((+'Sim_Dm_MIP(IxI)'!BV95/'MIP(IxI)_TFEVP'!BV95)-1)*100,0)</f>
        <v>1.5543122344752192E-13</v>
      </c>
      <c r="BW95" s="249">
        <f>IFERROR(((+'Sim_Dm_MIP(IxI)'!BW95/'MIP(IxI)_TFEVP'!BW95)-1)*100,0)</f>
        <v>0</v>
      </c>
      <c r="BX95" s="249">
        <f>IFERROR(((+'Sim_Dm_MIP(IxI)'!BX95/'MIP(IxI)_TFEVP'!BX95)-1)*100,0)</f>
        <v>4.4408920985006262E-14</v>
      </c>
      <c r="BY95" s="249">
        <f>IFERROR(((+'Sim_Dm_MIP(IxI)'!BY95/'MIP(IxI)_TFEVP'!BY95)-1)*100,0)</f>
        <v>0</v>
      </c>
      <c r="BZ95" s="249">
        <f>IFERROR(((+'Sim_Dm_MIP(IxI)'!BZ95/'MIP(IxI)_TFEVP'!BZ95)-1)*100,0)</f>
        <v>-2.886579864025407E-13</v>
      </c>
      <c r="CA95" s="266">
        <f>IFERROR(((+'Sim_Dm_MIP(IxI)'!CA95/'MIP(IxI)_TFEVP'!CA95)-1)*100,0)</f>
        <v>0</v>
      </c>
      <c r="CB95" s="256">
        <f>IFERROR(((+'Sim_Dm_MIP(IxI)'!CB95/'MIP(IxI)_TFEVP'!CB95)-1)*100,0)</f>
        <v>-2.2204460492503131E-14</v>
      </c>
      <c r="CC95" s="255"/>
      <c r="CD95" s="255"/>
      <c r="CE95" s="255"/>
      <c r="CF95" s="255"/>
      <c r="CG95" s="255"/>
      <c r="CH95" s="255"/>
      <c r="CI95" s="255"/>
    </row>
    <row r="96" spans="1:90" x14ac:dyDescent="0.25">
      <c r="C96" s="188" t="s">
        <v>840</v>
      </c>
      <c r="D96" s="268">
        <f>IFERROR(((+'Sim_Dm_MIP(IxI)'!D96/'MIP(IxI)_TFEVP'!D96)-1)*100,0)</f>
        <v>0</v>
      </c>
      <c r="E96" s="269">
        <f>IFERROR(((+'Sim_Dm_MIP(IxI)'!E96/'MIP(IxI)_TFEVP'!E96)-1)*100,0)</f>
        <v>0</v>
      </c>
      <c r="F96" s="269">
        <f>IFERROR(((+'Sim_Dm_MIP(IxI)'!F96/'MIP(IxI)_TFEVP'!F96)-1)*100,0)</f>
        <v>0</v>
      </c>
      <c r="G96" s="269">
        <f>IFERROR(((+'Sim_Dm_MIP(IxI)'!G96/'MIP(IxI)_TFEVP'!G96)-1)*100,0)</f>
        <v>0</v>
      </c>
      <c r="H96" s="269">
        <f>IFERROR(((+'Sim_Dm_MIP(IxI)'!H96/'MIP(IxI)_TFEVP'!H96)-1)*100,0)</f>
        <v>0</v>
      </c>
      <c r="I96" s="269">
        <f>IFERROR(((+'Sim_Dm_MIP(IxI)'!I96/'MIP(IxI)_TFEVP'!I96)-1)*100,0)</f>
        <v>0</v>
      </c>
      <c r="J96" s="269">
        <f>IFERROR(((+'Sim_Dm_MIP(IxI)'!J96/'MIP(IxI)_TFEVP'!J96)-1)*100,0)</f>
        <v>0</v>
      </c>
      <c r="K96" s="269">
        <f>IFERROR(((+'Sim_Dm_MIP(IxI)'!K96/'MIP(IxI)_TFEVP'!K96)-1)*100,0)</f>
        <v>0</v>
      </c>
      <c r="L96" s="269">
        <f>IFERROR(((+'Sim_Dm_MIP(IxI)'!L96/'MIP(IxI)_TFEVP'!L96)-1)*100,0)</f>
        <v>0</v>
      </c>
      <c r="M96" s="269">
        <f>IFERROR(((+'Sim_Dm_MIP(IxI)'!M96/'MIP(IxI)_TFEVP'!M96)-1)*100,0)</f>
        <v>0</v>
      </c>
      <c r="N96" s="269">
        <f>IFERROR(((+'Sim_Dm_MIP(IxI)'!N96/'MIP(IxI)_TFEVP'!N96)-1)*100,0)</f>
        <v>0</v>
      </c>
      <c r="O96" s="269">
        <f>IFERROR(((+'Sim_Dm_MIP(IxI)'!O96/'MIP(IxI)_TFEVP'!O96)-1)*100,0)</f>
        <v>0</v>
      </c>
      <c r="P96" s="269">
        <f>IFERROR(((+'Sim_Dm_MIP(IxI)'!P96/'MIP(IxI)_TFEVP'!P96)-1)*100,0)</f>
        <v>0</v>
      </c>
      <c r="Q96" s="269">
        <f>IFERROR(((+'Sim_Dm_MIP(IxI)'!Q96/'MIP(IxI)_TFEVP'!Q96)-1)*100,0)</f>
        <v>0</v>
      </c>
      <c r="R96" s="269">
        <f>IFERROR(((+'Sim_Dm_MIP(IxI)'!R96/'MIP(IxI)_TFEVP'!R96)-1)*100,0)</f>
        <v>0</v>
      </c>
      <c r="S96" s="269">
        <f>IFERROR(((+'Sim_Dm_MIP(IxI)'!S96/'MIP(IxI)_TFEVP'!S96)-1)*100,0)</f>
        <v>0</v>
      </c>
      <c r="T96" s="269">
        <f>IFERROR(((+'Sim_Dm_MIP(IxI)'!T96/'MIP(IxI)_TFEVP'!T96)-1)*100,0)</f>
        <v>0</v>
      </c>
      <c r="U96" s="269">
        <f>IFERROR(((+'Sim_Dm_MIP(IxI)'!U96/'MIP(IxI)_TFEVP'!U96)-1)*100,0)</f>
        <v>0</v>
      </c>
      <c r="V96" s="269">
        <f>IFERROR(((+'Sim_Dm_MIP(IxI)'!V96/'MIP(IxI)_TFEVP'!V96)-1)*100,0)</f>
        <v>0</v>
      </c>
      <c r="W96" s="269">
        <f>IFERROR(((+'Sim_Dm_MIP(IxI)'!W96/'MIP(IxI)_TFEVP'!W96)-1)*100,0)</f>
        <v>0</v>
      </c>
      <c r="X96" s="269">
        <f>IFERROR(((+'Sim_Dm_MIP(IxI)'!X96/'MIP(IxI)_TFEVP'!X96)-1)*100,0)</f>
        <v>0</v>
      </c>
      <c r="Y96" s="269">
        <f>IFERROR(((+'Sim_Dm_MIP(IxI)'!Y96/'MIP(IxI)_TFEVP'!Y96)-1)*100,0)</f>
        <v>0</v>
      </c>
      <c r="Z96" s="269">
        <f>IFERROR(((+'Sim_Dm_MIP(IxI)'!Z96/'MIP(IxI)_TFEVP'!Z96)-1)*100,0)</f>
        <v>0</v>
      </c>
      <c r="AA96" s="269">
        <f>IFERROR(((+'Sim_Dm_MIP(IxI)'!AA96/'MIP(IxI)_TFEVP'!AA96)-1)*100,0)</f>
        <v>0</v>
      </c>
      <c r="AB96" s="269">
        <f>IFERROR(((+'Sim_Dm_MIP(IxI)'!AB96/'MIP(IxI)_TFEVP'!AB96)-1)*100,0)</f>
        <v>0</v>
      </c>
      <c r="AC96" s="269">
        <f>IFERROR(((+'Sim_Dm_MIP(IxI)'!AC96/'MIP(IxI)_TFEVP'!AC96)-1)*100,0)</f>
        <v>0</v>
      </c>
      <c r="AD96" s="269">
        <f>IFERROR(((+'Sim_Dm_MIP(IxI)'!AD96/'MIP(IxI)_TFEVP'!AD96)-1)*100,0)</f>
        <v>0</v>
      </c>
      <c r="AE96" s="269">
        <f>IFERROR(((+'Sim_Dm_MIP(IxI)'!AE96/'MIP(IxI)_TFEVP'!AE96)-1)*100,0)</f>
        <v>0</v>
      </c>
      <c r="AF96" s="269">
        <f>IFERROR(((+'Sim_Dm_MIP(IxI)'!AF96/'MIP(IxI)_TFEVP'!AF96)-1)*100,0)</f>
        <v>0</v>
      </c>
      <c r="AG96" s="269">
        <f>IFERROR(((+'Sim_Dm_MIP(IxI)'!AG96/'MIP(IxI)_TFEVP'!AG96)-1)*100,0)</f>
        <v>0</v>
      </c>
      <c r="AH96" s="269">
        <f>IFERROR(((+'Sim_Dm_MIP(IxI)'!AH96/'MIP(IxI)_TFEVP'!AH96)-1)*100,0)</f>
        <v>0</v>
      </c>
      <c r="AI96" s="269">
        <f>IFERROR(((+'Sim_Dm_MIP(IxI)'!AI96/'MIP(IxI)_TFEVP'!AI96)-1)*100,0)</f>
        <v>0</v>
      </c>
      <c r="AJ96" s="269">
        <f>IFERROR(((+'Sim_Dm_MIP(IxI)'!AJ96/'MIP(IxI)_TFEVP'!AJ96)-1)*100,0)</f>
        <v>0</v>
      </c>
      <c r="AK96" s="269">
        <f>IFERROR(((+'Sim_Dm_MIP(IxI)'!AK96/'MIP(IxI)_TFEVP'!AK96)-1)*100,0)</f>
        <v>0</v>
      </c>
      <c r="AL96" s="269">
        <f>IFERROR(((+'Sim_Dm_MIP(IxI)'!AL96/'MIP(IxI)_TFEVP'!AL96)-1)*100,0)</f>
        <v>0</v>
      </c>
      <c r="AM96" s="269">
        <f>IFERROR(((+'Sim_Dm_MIP(IxI)'!AM96/'MIP(IxI)_TFEVP'!AM96)-1)*100,0)</f>
        <v>0</v>
      </c>
      <c r="AN96" s="269">
        <f>IFERROR(((+'Sim_Dm_MIP(IxI)'!AN96/'MIP(IxI)_TFEVP'!AN96)-1)*100,0)</f>
        <v>0</v>
      </c>
      <c r="AO96" s="269">
        <f>IFERROR(((+'Sim_Dm_MIP(IxI)'!AO96/'MIP(IxI)_TFEVP'!AO96)-1)*100,0)</f>
        <v>0</v>
      </c>
      <c r="AP96" s="269">
        <f>IFERROR(((+'Sim_Dm_MIP(IxI)'!AP96/'MIP(IxI)_TFEVP'!AP96)-1)*100,0)</f>
        <v>0</v>
      </c>
      <c r="AQ96" s="269">
        <f>IFERROR(((+'Sim_Dm_MIP(IxI)'!AQ96/'MIP(IxI)_TFEVP'!AQ96)-1)*100,0)</f>
        <v>0</v>
      </c>
      <c r="AR96" s="269">
        <f>IFERROR(((+'Sim_Dm_MIP(IxI)'!AR96/'MIP(IxI)_TFEVP'!AR96)-1)*100,0)</f>
        <v>0</v>
      </c>
      <c r="AS96" s="269">
        <f>IFERROR(((+'Sim_Dm_MIP(IxI)'!AS96/'MIP(IxI)_TFEVP'!AS96)-1)*100,0)</f>
        <v>0</v>
      </c>
      <c r="AT96" s="269">
        <f>IFERROR(((+'Sim_Dm_MIP(IxI)'!AT96/'MIP(IxI)_TFEVP'!AT96)-1)*100,0)</f>
        <v>0</v>
      </c>
      <c r="AU96" s="269">
        <f>IFERROR(((+'Sim_Dm_MIP(IxI)'!AU96/'MIP(IxI)_TFEVP'!AU96)-1)*100,0)</f>
        <v>0</v>
      </c>
      <c r="AV96" s="269">
        <f>IFERROR(((+'Sim_Dm_MIP(IxI)'!AV96/'MIP(IxI)_TFEVP'!AV96)-1)*100,0)</f>
        <v>0</v>
      </c>
      <c r="AW96" s="269">
        <f>IFERROR(((+'Sim_Dm_MIP(IxI)'!AW96/'MIP(IxI)_TFEVP'!AW96)-1)*100,0)</f>
        <v>0</v>
      </c>
      <c r="AX96" s="269">
        <f>IFERROR(((+'Sim_Dm_MIP(IxI)'!AX96/'MIP(IxI)_TFEVP'!AX96)-1)*100,0)</f>
        <v>0</v>
      </c>
      <c r="AY96" s="269">
        <f>IFERROR(((+'Sim_Dm_MIP(IxI)'!AY96/'MIP(IxI)_TFEVP'!AY96)-1)*100,0)</f>
        <v>0</v>
      </c>
      <c r="AZ96" s="269">
        <f>IFERROR(((+'Sim_Dm_MIP(IxI)'!AZ96/'MIP(IxI)_TFEVP'!AZ96)-1)*100,0)</f>
        <v>0</v>
      </c>
      <c r="BA96" s="269">
        <f>IFERROR(((+'Sim_Dm_MIP(IxI)'!BA96/'MIP(IxI)_TFEVP'!BA96)-1)*100,0)</f>
        <v>0</v>
      </c>
      <c r="BB96" s="269">
        <f>IFERROR(((+'Sim_Dm_MIP(IxI)'!BB96/'MIP(IxI)_TFEVP'!BB96)-1)*100,0)</f>
        <v>0</v>
      </c>
      <c r="BC96" s="269">
        <f>IFERROR(((+'Sim_Dm_MIP(IxI)'!BC96/'MIP(IxI)_TFEVP'!BC96)-1)*100,0)</f>
        <v>0</v>
      </c>
      <c r="BD96" s="269">
        <f>IFERROR(((+'Sim_Dm_MIP(IxI)'!BD96/'MIP(IxI)_TFEVP'!BD96)-1)*100,0)</f>
        <v>0</v>
      </c>
      <c r="BE96" s="269">
        <f>IFERROR(((+'Sim_Dm_MIP(IxI)'!BE96/'MIP(IxI)_TFEVP'!BE96)-1)*100,0)</f>
        <v>0</v>
      </c>
      <c r="BF96" s="269">
        <f>IFERROR(((+'Sim_Dm_MIP(IxI)'!BF96/'MIP(IxI)_TFEVP'!BF96)-1)*100,0)</f>
        <v>0</v>
      </c>
      <c r="BG96" s="269">
        <f>IFERROR(((+'Sim_Dm_MIP(IxI)'!BG96/'MIP(IxI)_TFEVP'!BG96)-1)*100,0)</f>
        <v>0</v>
      </c>
      <c r="BH96" s="269">
        <f>IFERROR(((+'Sim_Dm_MIP(IxI)'!BH96/'MIP(IxI)_TFEVP'!BH96)-1)*100,0)</f>
        <v>0</v>
      </c>
      <c r="BI96" s="269">
        <f>IFERROR(((+'Sim_Dm_MIP(IxI)'!BI96/'MIP(IxI)_TFEVP'!BI96)-1)*100,0)</f>
        <v>0</v>
      </c>
      <c r="BJ96" s="269">
        <f>IFERROR(((+'Sim_Dm_MIP(IxI)'!BJ96/'MIP(IxI)_TFEVP'!BJ96)-1)*100,0)</f>
        <v>0</v>
      </c>
      <c r="BK96" s="269">
        <f>IFERROR(((+'Sim_Dm_MIP(IxI)'!BK96/'MIP(IxI)_TFEVP'!BK96)-1)*100,0)</f>
        <v>0</v>
      </c>
      <c r="BL96" s="269">
        <f>IFERROR(((+'Sim_Dm_MIP(IxI)'!BL96/'MIP(IxI)_TFEVP'!BL96)-1)*100,0)</f>
        <v>0</v>
      </c>
      <c r="BM96" s="269">
        <f>IFERROR(((+'Sim_Dm_MIP(IxI)'!BM96/'MIP(IxI)_TFEVP'!BM96)-1)*100,0)</f>
        <v>0</v>
      </c>
      <c r="BN96" s="269">
        <f>IFERROR(((+'Sim_Dm_MIP(IxI)'!BN96/'MIP(IxI)_TFEVP'!BN96)-1)*100,0)</f>
        <v>0</v>
      </c>
      <c r="BO96" s="269">
        <f>IFERROR(((+'Sim_Dm_MIP(IxI)'!BO96/'MIP(IxI)_TFEVP'!BO96)-1)*100,0)</f>
        <v>0</v>
      </c>
      <c r="BP96" s="269">
        <f>IFERROR(((+'Sim_Dm_MIP(IxI)'!BP96/'MIP(IxI)_TFEVP'!BP96)-1)*100,0)</f>
        <v>0</v>
      </c>
      <c r="BQ96" s="269">
        <f>IFERROR(((+'Sim_Dm_MIP(IxI)'!BQ96/'MIP(IxI)_TFEVP'!BQ96)-1)*100,0)</f>
        <v>0</v>
      </c>
      <c r="BR96" s="269">
        <f>IFERROR(((+'Sim_Dm_MIP(IxI)'!BR96/'MIP(IxI)_TFEVP'!BR96)-1)*100,0)</f>
        <v>0</v>
      </c>
      <c r="BS96" s="269">
        <f>IFERROR(((+'Sim_Dm_MIP(IxI)'!BS96/'MIP(IxI)_TFEVP'!BS96)-1)*100,0)</f>
        <v>0</v>
      </c>
      <c r="BT96" s="269">
        <f>IFERROR(((+'Sim_Dm_MIP(IxI)'!BT96/'MIP(IxI)_TFEVP'!BT96)-1)*100,0)</f>
        <v>0</v>
      </c>
      <c r="BU96" s="269">
        <f>IFERROR(((+'Sim_Dm_MIP(IxI)'!BU96/'MIP(IxI)_TFEVP'!BU96)-1)*100,0)</f>
        <v>0</v>
      </c>
      <c r="BV96" s="269">
        <f>IFERROR(((+'Sim_Dm_MIP(IxI)'!BV96/'MIP(IxI)_TFEVP'!BV96)-1)*100,0)</f>
        <v>0</v>
      </c>
      <c r="BW96" s="269">
        <f>IFERROR(((+'Sim_Dm_MIP(IxI)'!BW96/'MIP(IxI)_TFEVP'!BW96)-1)*100,0)</f>
        <v>0</v>
      </c>
      <c r="BX96" s="269">
        <f>IFERROR(((+'Sim_Dm_MIP(IxI)'!BX96/'MIP(IxI)_TFEVP'!BX96)-1)*100,0)</f>
        <v>0</v>
      </c>
      <c r="BY96" s="269">
        <f>IFERROR(((+'Sim_Dm_MIP(IxI)'!BY96/'MIP(IxI)_TFEVP'!BY96)-1)*100,0)</f>
        <v>0</v>
      </c>
      <c r="BZ96" s="269">
        <f>IFERROR(((+'Sim_Dm_MIP(IxI)'!BZ96/'MIP(IxI)_TFEVP'!BZ96)-1)*100,0)</f>
        <v>0</v>
      </c>
      <c r="CA96" s="270">
        <f>IFERROR(((+'Sim_Dm_MIP(IxI)'!CA96/'MIP(IxI)_TFEVP'!CA96)-1)*100,0)</f>
        <v>0</v>
      </c>
      <c r="CB96" s="277">
        <f>IFERROR(((+'Sim_Dm_MIP(IxI)'!CB96/'MIP(IxI)_TFEVP'!CB96)-1)*100,0)</f>
        <v>0</v>
      </c>
      <c r="CC96" s="255"/>
      <c r="CD96" s="255"/>
      <c r="CE96" s="255"/>
      <c r="CF96" s="255"/>
      <c r="CG96" s="255"/>
      <c r="CH96" s="255"/>
      <c r="CI96" s="255"/>
    </row>
    <row r="97" spans="1:93" x14ac:dyDescent="0.25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81"/>
      <c r="CC97" s="81"/>
      <c r="CD97" s="81"/>
      <c r="CE97" s="81"/>
      <c r="CF97" s="81"/>
      <c r="CG97" s="81"/>
      <c r="CH97" s="81"/>
      <c r="CI97" s="81"/>
      <c r="CK97" s="109"/>
      <c r="CL97" s="109"/>
      <c r="CM97" s="109"/>
      <c r="CN97" s="109"/>
      <c r="CO97" s="109"/>
    </row>
    <row r="98" spans="1:93" x14ac:dyDescent="0.25">
      <c r="A98" s="109"/>
      <c r="B98" s="9" t="s">
        <v>912</v>
      </c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81"/>
      <c r="CC98" s="81"/>
      <c r="CD98" s="81"/>
      <c r="CE98" s="81"/>
      <c r="CF98" s="81"/>
      <c r="CG98" s="81"/>
      <c r="CH98" s="81"/>
      <c r="CI98" s="81"/>
      <c r="CK98" s="109"/>
      <c r="CL98" s="109"/>
      <c r="CM98" s="109"/>
      <c r="CN98" s="109"/>
      <c r="CO98" s="109"/>
    </row>
    <row r="100" spans="1:93" x14ac:dyDescent="0.25">
      <c r="D100" s="245"/>
    </row>
    <row r="102" spans="1:93" x14ac:dyDescent="0.25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B102" s="157"/>
      <c r="CC102" s="157"/>
      <c r="CD102" s="157"/>
      <c r="CE102" s="157"/>
      <c r="CF102" s="157"/>
      <c r="CG102" s="157"/>
      <c r="CH102" s="157"/>
      <c r="CI102" s="157"/>
      <c r="CK102" s="109"/>
      <c r="CL102" s="109"/>
      <c r="CM102" s="109"/>
      <c r="CN102" s="109"/>
      <c r="CO102" s="109"/>
    </row>
    <row r="103" spans="1:93" x14ac:dyDescent="0.25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  <c r="CK103" s="109"/>
      <c r="CL103" s="109"/>
      <c r="CM103" s="109"/>
      <c r="CN103" s="109"/>
      <c r="CO103" s="109"/>
    </row>
    <row r="104" spans="1:93" x14ac:dyDescent="0.25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K104" s="109"/>
      <c r="CL104" s="109"/>
      <c r="CM104" s="109"/>
      <c r="CN104" s="109"/>
      <c r="CO104" s="109"/>
    </row>
    <row r="105" spans="1:93" x14ac:dyDescent="0.25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  <c r="CK105" s="109"/>
      <c r="CL105" s="109"/>
      <c r="CM105" s="109"/>
      <c r="CN105" s="109"/>
      <c r="CO105" s="109"/>
    </row>
    <row r="106" spans="1:93" x14ac:dyDescent="0.25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K106" s="109"/>
      <c r="CL106" s="109"/>
      <c r="CM106" s="109"/>
      <c r="CN106" s="109"/>
      <c r="CO106" s="109"/>
    </row>
    <row r="107" spans="1:93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K107" s="109"/>
      <c r="CL107" s="109"/>
      <c r="CM107" s="109"/>
      <c r="CN107" s="109"/>
      <c r="CO107" s="109"/>
    </row>
    <row r="108" spans="1:93" x14ac:dyDescent="0.25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  <c r="CK108" s="109"/>
      <c r="CL108" s="109"/>
      <c r="CM108" s="109"/>
      <c r="CN108" s="109"/>
      <c r="CO108" s="109"/>
    </row>
    <row r="109" spans="1:93" x14ac:dyDescent="0.25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K109" s="109"/>
      <c r="CL109" s="109"/>
      <c r="CM109" s="109"/>
      <c r="CN109" s="109"/>
      <c r="CO109" s="109"/>
    </row>
    <row r="110" spans="1:93" x14ac:dyDescent="0.25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K110" s="109"/>
      <c r="CL110" s="109"/>
      <c r="CM110" s="109"/>
      <c r="CN110" s="109"/>
      <c r="CO110" s="109"/>
    </row>
    <row r="111" spans="1:93" x14ac:dyDescent="0.25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K111" s="109"/>
      <c r="CL111" s="109"/>
      <c r="CM111" s="109"/>
      <c r="CN111" s="109"/>
      <c r="CO111" s="109"/>
    </row>
    <row r="112" spans="1:93" x14ac:dyDescent="0.25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K112" s="109"/>
      <c r="CL112" s="109"/>
      <c r="CM112" s="109"/>
      <c r="CN112" s="109"/>
      <c r="CO112" s="109"/>
    </row>
    <row r="113" spans="1:93" x14ac:dyDescent="0.25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K113" s="109"/>
      <c r="CL113" s="109"/>
      <c r="CM113" s="109"/>
      <c r="CN113" s="109"/>
      <c r="CO113" s="109"/>
    </row>
  </sheetData>
  <sheetProtection password="9753" sheet="1" formatColumns="0" formatRows="0"/>
  <autoFilter ref="A8:CO8" xr:uid="{00000000-0001-0000-5E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H7:CH8"/>
    <mergeCell ref="CI7:CI8"/>
    <mergeCell ref="C7:C8"/>
    <mergeCell ref="B7:B8"/>
    <mergeCell ref="CB7:CB8"/>
    <mergeCell ref="CC7:CC8"/>
    <mergeCell ref="CD7:CD8"/>
    <mergeCell ref="CE7:CE8"/>
    <mergeCell ref="CF7:CF8"/>
    <mergeCell ref="CG7:CG8"/>
  </mergeCells>
  <conditionalFormatting sqref="B7">
    <cfRule type="cellIs" dxfId="67" priority="18" operator="lessThan">
      <formula>0</formula>
    </cfRule>
  </conditionalFormatting>
  <conditionalFormatting sqref="B9:C85">
    <cfRule type="cellIs" dxfId="66" priority="17" operator="lessThan">
      <formula>0</formula>
    </cfRule>
  </conditionalFormatting>
  <conditionalFormatting sqref="C86:C98">
    <cfRule type="cellIs" dxfId="65" priority="10" operator="lessThan">
      <formula>0</formula>
    </cfRule>
  </conditionalFormatting>
  <conditionalFormatting sqref="C7:CA8">
    <cfRule type="cellIs" dxfId="64" priority="1" operator="lessThan">
      <formula>0</formula>
    </cfRule>
  </conditionalFormatting>
  <conditionalFormatting sqref="D97:CI98">
    <cfRule type="cellIs" dxfId="63" priority="8" operator="lessThan">
      <formula>0</formula>
    </cfRule>
  </conditionalFormatting>
  <conditionalFormatting sqref="D102:CI113">
    <cfRule type="cellIs" dxfId="62" priority="7" operator="notEqual">
      <formula>0</formula>
    </cfRule>
  </conditionalFormatting>
  <conditionalFormatting sqref="CB7:CI7">
    <cfRule type="cellIs" dxfId="61" priority="3" operator="lessThan">
      <formula>0</formula>
    </cfRule>
  </conditionalFormatting>
  <conditionalFormatting sqref="CJ7:XFD8">
    <cfRule type="cellIs" dxfId="60" priority="14" operator="lessThan">
      <formula>0</formula>
    </cfRule>
  </conditionalFormatting>
  <conditionalFormatting sqref="CL9:CL86">
    <cfRule type="cellIs" dxfId="59" priority="11" operator="lessThan">
      <formula>-0.05</formula>
    </cfRule>
    <cfRule type="cellIs" dxfId="58" priority="12" operator="greaterThan">
      <formula>0.05</formula>
    </cfRule>
  </conditionalFormatting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47"/>
  <dimension ref="B9:AU98"/>
  <sheetViews>
    <sheetView showGridLines="0" zoomScale="60" zoomScaleNormal="60" workbookViewId="0">
      <pane xSplit="4" ySplit="12" topLeftCell="E65" activePane="bottomRight" state="frozen"/>
      <selection pane="topRight" activeCell="E1" sqref="E1"/>
      <selection pane="bottomLeft" activeCell="A13" sqref="A13"/>
      <selection pane="bottomRight" activeCell="H4" sqref="H4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7" width="16" customWidth="1"/>
    <col min="8" max="8" width="22.42578125" customWidth="1"/>
    <col min="9" max="18" width="16" customWidth="1"/>
    <col min="19" max="21" width="16.28515625" customWidth="1"/>
    <col min="22" max="22" width="22.28515625" customWidth="1"/>
    <col min="23" max="25" width="16.28515625" customWidth="1"/>
    <col min="26" max="47" width="24.85546875" customWidth="1"/>
  </cols>
  <sheetData>
    <row r="9" spans="2:47" ht="23.25" x14ac:dyDescent="0.25">
      <c r="B9" s="422" t="s">
        <v>933</v>
      </c>
      <c r="C9" s="422"/>
      <c r="D9" s="206" t="s">
        <v>934</v>
      </c>
      <c r="K9" s="110"/>
    </row>
    <row r="10" spans="2:47" x14ac:dyDescent="0.25">
      <c r="E10" s="487" t="s">
        <v>879</v>
      </c>
      <c r="F10" s="488"/>
      <c r="G10" s="488"/>
      <c r="H10" s="488"/>
      <c r="I10" s="488"/>
      <c r="J10" s="488"/>
      <c r="K10" s="488"/>
      <c r="L10" s="488"/>
      <c r="M10" s="488"/>
      <c r="N10" s="488"/>
      <c r="O10" s="488"/>
      <c r="P10" s="488"/>
      <c r="Q10" s="488"/>
      <c r="R10" s="489"/>
      <c r="S10" s="491" t="s">
        <v>880</v>
      </c>
      <c r="T10" s="491">
        <v>0</v>
      </c>
      <c r="U10" s="491">
        <v>0</v>
      </c>
      <c r="V10" s="491">
        <v>0</v>
      </c>
      <c r="W10" s="491">
        <v>0</v>
      </c>
      <c r="X10" s="491">
        <v>0</v>
      </c>
      <c r="Y10" s="491">
        <v>0</v>
      </c>
      <c r="Z10" s="513" t="s">
        <v>875</v>
      </c>
      <c r="AA10" s="493">
        <v>0</v>
      </c>
      <c r="AB10" s="493">
        <v>0</v>
      </c>
      <c r="AC10" s="494" t="s">
        <v>876</v>
      </c>
      <c r="AD10" s="495">
        <v>0</v>
      </c>
      <c r="AE10" s="495">
        <v>0</v>
      </c>
      <c r="AF10" s="479" t="s">
        <v>877</v>
      </c>
      <c r="AG10" s="480">
        <v>0</v>
      </c>
      <c r="AH10" s="480">
        <v>0</v>
      </c>
      <c r="AI10" s="481" t="s">
        <v>719</v>
      </c>
      <c r="AJ10" s="482">
        <v>0</v>
      </c>
      <c r="AK10" s="482">
        <v>0</v>
      </c>
      <c r="AL10" s="483" t="s">
        <v>735</v>
      </c>
      <c r="AM10" s="484">
        <v>0</v>
      </c>
      <c r="AN10" s="484">
        <v>0</v>
      </c>
      <c r="AO10" s="484">
        <v>0</v>
      </c>
      <c r="AP10" s="485" t="s">
        <v>878</v>
      </c>
      <c r="AQ10" s="486">
        <v>0</v>
      </c>
      <c r="AR10" s="486">
        <v>0</v>
      </c>
      <c r="AS10" s="463" t="s">
        <v>838</v>
      </c>
      <c r="AT10" s="464">
        <v>0</v>
      </c>
      <c r="AU10" s="465">
        <v>0</v>
      </c>
    </row>
    <row r="11" spans="2:47" x14ac:dyDescent="0.25">
      <c r="B11" s="438" t="s">
        <v>918</v>
      </c>
      <c r="C11" s="467" t="s">
        <v>935</v>
      </c>
      <c r="D11" s="468"/>
      <c r="E11" s="516" t="s">
        <v>885</v>
      </c>
      <c r="F11" s="471" t="s">
        <v>886</v>
      </c>
      <c r="G11" s="471" t="s">
        <v>731</v>
      </c>
      <c r="H11" s="471" t="s">
        <v>887</v>
      </c>
      <c r="I11" s="471" t="s">
        <v>733</v>
      </c>
      <c r="J11" s="471" t="s">
        <v>888</v>
      </c>
      <c r="K11" s="520" t="s">
        <v>728</v>
      </c>
      <c r="L11" s="477" t="s">
        <v>889</v>
      </c>
      <c r="M11" s="471" t="s">
        <v>890</v>
      </c>
      <c r="N11" s="471" t="s">
        <v>891</v>
      </c>
      <c r="O11" s="471" t="s">
        <v>718</v>
      </c>
      <c r="P11" s="471" t="s">
        <v>735</v>
      </c>
      <c r="Q11" s="471" t="s">
        <v>878</v>
      </c>
      <c r="R11" s="473" t="s">
        <v>838</v>
      </c>
      <c r="S11" s="518" t="s">
        <v>892</v>
      </c>
      <c r="T11" s="461" t="s">
        <v>886</v>
      </c>
      <c r="U11" s="461" t="s">
        <v>731</v>
      </c>
      <c r="V11" s="461" t="s">
        <v>887</v>
      </c>
      <c r="W11" s="461" t="s">
        <v>733</v>
      </c>
      <c r="X11" s="461" t="s">
        <v>888</v>
      </c>
      <c r="Y11" s="514" t="s">
        <v>728</v>
      </c>
      <c r="Z11" s="459" t="s">
        <v>893</v>
      </c>
      <c r="AA11" s="452" t="s">
        <v>955</v>
      </c>
      <c r="AB11" s="454" t="s">
        <v>894</v>
      </c>
      <c r="AC11" s="459" t="s">
        <v>895</v>
      </c>
      <c r="AD11" s="452" t="s">
        <v>956</v>
      </c>
      <c r="AE11" s="454" t="s">
        <v>881</v>
      </c>
      <c r="AF11" s="459" t="s">
        <v>896</v>
      </c>
      <c r="AG11" s="452" t="s">
        <v>957</v>
      </c>
      <c r="AH11" s="454" t="s">
        <v>882</v>
      </c>
      <c r="AI11" s="459" t="s">
        <v>897</v>
      </c>
      <c r="AJ11" s="452" t="s">
        <v>964</v>
      </c>
      <c r="AK11" s="454" t="s">
        <v>883</v>
      </c>
      <c r="AL11" s="459" t="s">
        <v>898</v>
      </c>
      <c r="AM11" s="452" t="s">
        <v>959</v>
      </c>
      <c r="AN11" s="471" t="s">
        <v>886</v>
      </c>
      <c r="AO11" s="454" t="s">
        <v>882</v>
      </c>
      <c r="AP11" s="459" t="s">
        <v>899</v>
      </c>
      <c r="AQ11" s="452" t="s">
        <v>960</v>
      </c>
      <c r="AR11" s="454" t="s">
        <v>884</v>
      </c>
      <c r="AS11" s="450" t="s">
        <v>900</v>
      </c>
      <c r="AT11" s="452" t="s">
        <v>961</v>
      </c>
      <c r="AU11" s="454" t="s">
        <v>963</v>
      </c>
    </row>
    <row r="12" spans="2:47" x14ac:dyDescent="0.25">
      <c r="B12" s="466">
        <v>0</v>
      </c>
      <c r="C12" s="469">
        <v>0</v>
      </c>
      <c r="D12" s="470"/>
      <c r="E12" s="517">
        <v>0</v>
      </c>
      <c r="F12" s="472">
        <v>0</v>
      </c>
      <c r="G12" s="472">
        <v>0</v>
      </c>
      <c r="H12" s="472">
        <v>0</v>
      </c>
      <c r="I12" s="472">
        <v>0</v>
      </c>
      <c r="J12" s="472">
        <v>0</v>
      </c>
      <c r="K12" s="521">
        <v>0</v>
      </c>
      <c r="L12" s="478">
        <v>0</v>
      </c>
      <c r="M12" s="472">
        <v>0</v>
      </c>
      <c r="N12" s="472"/>
      <c r="O12" s="472"/>
      <c r="P12" s="472"/>
      <c r="Q12" s="472"/>
      <c r="R12" s="474">
        <v>19</v>
      </c>
      <c r="S12" s="519">
        <v>0</v>
      </c>
      <c r="T12" s="462">
        <v>0</v>
      </c>
      <c r="U12" s="462">
        <v>0</v>
      </c>
      <c r="V12" s="462">
        <v>0</v>
      </c>
      <c r="W12" s="462">
        <v>0</v>
      </c>
      <c r="X12" s="462">
        <v>0</v>
      </c>
      <c r="Y12" s="515">
        <v>0</v>
      </c>
      <c r="Z12" s="460"/>
      <c r="AA12" s="453">
        <v>0</v>
      </c>
      <c r="AB12" s="455">
        <v>0</v>
      </c>
      <c r="AC12" s="460"/>
      <c r="AD12" s="453">
        <v>0</v>
      </c>
      <c r="AE12" s="455">
        <v>0</v>
      </c>
      <c r="AF12" s="460"/>
      <c r="AG12" s="453"/>
      <c r="AH12" s="455"/>
      <c r="AI12" s="460">
        <v>0</v>
      </c>
      <c r="AJ12" s="453">
        <v>0</v>
      </c>
      <c r="AK12" s="455">
        <v>0</v>
      </c>
      <c r="AL12" s="460">
        <v>0</v>
      </c>
      <c r="AM12" s="453">
        <v>0</v>
      </c>
      <c r="AN12" s="472">
        <v>0</v>
      </c>
      <c r="AO12" s="455">
        <v>0</v>
      </c>
      <c r="AP12" s="460">
        <v>0</v>
      </c>
      <c r="AQ12" s="453">
        <v>0</v>
      </c>
      <c r="AR12" s="455">
        <v>0</v>
      </c>
      <c r="AS12" s="451">
        <v>0</v>
      </c>
      <c r="AT12" s="453">
        <v>0</v>
      </c>
      <c r="AU12" s="455">
        <v>0</v>
      </c>
    </row>
    <row r="13" spans="2:47" x14ac:dyDescent="0.25">
      <c r="B13" s="290" t="s">
        <v>0</v>
      </c>
      <c r="C13" s="456" t="s">
        <v>111</v>
      </c>
      <c r="D13" s="457"/>
      <c r="E13" s="66">
        <f>++SUM('MIP(IxI)_TFEVP'!CC9:CH9)</f>
        <v>475487.05685791746</v>
      </c>
      <c r="F13" s="53">
        <f>+'MIP(IxI)_TFEVP'!CC9</f>
        <v>410272.76224221499</v>
      </c>
      <c r="G13" s="53">
        <f>+'MIP(IxI)_TFEVP'!CD9</f>
        <v>0</v>
      </c>
      <c r="H13" s="53">
        <f>+'MIP(IxI)_TFEVP'!CE9</f>
        <v>0</v>
      </c>
      <c r="I13" s="53">
        <f>+'MIP(IxI)_TFEVP'!CF9</f>
        <v>42396.449712170899</v>
      </c>
      <c r="J13" s="53">
        <f>+'MIP(IxI)_TFEVP'!CG9</f>
        <v>630</v>
      </c>
      <c r="K13" s="54">
        <f>+'MIP(IxI)_TFEVP'!CH9</f>
        <v>22187.844903531601</v>
      </c>
      <c r="L13" s="52">
        <f>+'MIP(IxI)_TFEVP'!CI9</f>
        <v>777205</v>
      </c>
      <c r="M13" s="53">
        <f t="array" ref="M13:M88">+TRANSPOSE('MIP(IxI)_TFEVP'!$D$96:$CA$96)</f>
        <v>121847</v>
      </c>
      <c r="N13" s="53">
        <f t="array" ref="N13:N88">+TRANSPOSE('MIP(IxI)_TFEVP'!$D$87:$CA$87)</f>
        <v>67146.978840999494</v>
      </c>
      <c r="O13" s="53">
        <f t="array" ref="O13:O88">+TRANSPOSE('MIP(IxI)_TFEVP'!$D$91:$CA$91)</f>
        <v>463245</v>
      </c>
      <c r="P13" s="53">
        <f t="array" ref="P13:P88">+TRANSPOSE('MIP(IxI)_TFEVP'!$D$92:$CA$92)</f>
        <v>84479</v>
      </c>
      <c r="Q13" s="53">
        <f t="array" ref="Q13:Q88">+TRANSPOSE('MIP(IxI)_TFEVP'!$D$93:$CA$93)</f>
        <v>1561</v>
      </c>
      <c r="R13" s="242">
        <f t="array" ref="R13:R88">+TRANSPOSE('MIP(IxI)_TFEVP'!$D$94:$CA$94)</f>
        <v>377205</v>
      </c>
      <c r="S13" s="52">
        <f>+SUM(T13:Y13)</f>
        <v>475487.05685791746</v>
      </c>
      <c r="T13" s="53">
        <f>+'Sim_F(IxI)'!B3</f>
        <v>410272.76224221499</v>
      </c>
      <c r="U13" s="53">
        <f>+'Sim_F(IxI)'!C3</f>
        <v>0</v>
      </c>
      <c r="V13" s="53">
        <f>+'Sim_F(IxI)'!D3</f>
        <v>0</v>
      </c>
      <c r="W13" s="53">
        <f>+'Sim_F(IxI)'!E3</f>
        <v>42396.449712170899</v>
      </c>
      <c r="X13" s="53">
        <f>+'Sim_F(IxI)'!F3</f>
        <v>630</v>
      </c>
      <c r="Y13" s="54">
        <f>+'Sim_F(IxI)'!G3</f>
        <v>22187.844903531601</v>
      </c>
      <c r="Z13" s="52">
        <f t="array" ref="Z13:Z88">+TRANSPOSE('Sim_Dm_MIP(IxI)'!$D$95:$CA$95)</f>
        <v>777204.99999999802</v>
      </c>
      <c r="AA13" s="53">
        <f>+Z13-L13</f>
        <v>-1.9790604710578918E-9</v>
      </c>
      <c r="AB13" s="291">
        <f>+IFERROR(((Z13/L13)-1),0)</f>
        <v>-2.55351295663786E-15</v>
      </c>
      <c r="AC13" s="66">
        <f t="array" ref="AC13:AC88">+TRANSPOSE('Sim_Dm_MIP(IxI)'!$D$96:$CA$96)</f>
        <v>121847</v>
      </c>
      <c r="AD13" s="53">
        <f t="shared" ref="AD13:AD76" si="0">+AC13-M13</f>
        <v>0</v>
      </c>
      <c r="AE13" s="291">
        <f>+IFERROR(((AC13/M13)-1),0)</f>
        <v>0</v>
      </c>
      <c r="AF13" s="66">
        <f t="array" ref="AF13:AF88">+TRANSPOSE('Sim_Dm_MIP(IxI)'!$D$87:$CA$87)</f>
        <v>67146.97884099932</v>
      </c>
      <c r="AG13" s="53">
        <f t="shared" ref="AG13:AG76" si="1">+AF13-N13</f>
        <v>-1.7462298274040222E-10</v>
      </c>
      <c r="AH13" s="291">
        <f>+IFERROR(((AF13/N13)-1),0)</f>
        <v>-2.55351295663786E-15</v>
      </c>
      <c r="AI13" s="52">
        <f t="array" ref="AI13:AI88">+TRANSPOSE('Sim_Dm_MIP(IxI)'!$D$91:$CA$91)</f>
        <v>463244.99999999872</v>
      </c>
      <c r="AJ13" s="53">
        <f t="shared" ref="AJ13:AJ76" si="2">AI13-O13</f>
        <v>-1.280568540096283E-9</v>
      </c>
      <c r="AK13" s="291">
        <f>+IFERROR(((AI13/O13)-1),0)</f>
        <v>-2.7755575615628914E-15</v>
      </c>
      <c r="AL13" s="66">
        <f t="array" ref="AL13:AL88">+TRANSPOSE('Sim_Dm_MIP(IxI)'!$D$92:$CA$92)</f>
        <v>84478.999999999782</v>
      </c>
      <c r="AM13" s="53">
        <f t="shared" ref="AM13:AM76" si="3">+AL13-P13</f>
        <v>-2.1827872842550278E-10</v>
      </c>
      <c r="AN13" s="53">
        <f>+IFERROR(Sim_Demanda!$E13/Sim_Demanda!$K13*AM13,0)</f>
        <v>0</v>
      </c>
      <c r="AO13" s="291">
        <f>+IFERROR(((AL13/P13)-1),0)</f>
        <v>-2.55351295663786E-15</v>
      </c>
      <c r="AP13" s="52">
        <f t="array" ref="AP13:AP88">+TRANSPOSE('Sim_Dm_MIP(IxI)'!$D$93:$CA$93)</f>
        <v>1560.9999999999959</v>
      </c>
      <c r="AQ13" s="53">
        <f t="shared" ref="AQ13:AQ76" si="4">+AP13-Q13</f>
        <v>-4.0927261579781771E-12</v>
      </c>
      <c r="AR13" s="291">
        <f>+IFERROR(((AP13/Q13)-1),0)</f>
        <v>-2.6645352591003757E-15</v>
      </c>
      <c r="AS13" s="66">
        <f t="array" ref="AS13:AS88">+TRANSPOSE('Sim_Dm_MIP(IxI)'!$D$94:$CA$94)</f>
        <v>377204.99999999895</v>
      </c>
      <c r="AT13" s="53">
        <f t="shared" ref="AT13:AT76" si="5">+AS13-R13</f>
        <v>-1.0477378964424133E-9</v>
      </c>
      <c r="AU13" s="291">
        <f>+IFERROR(((AS13/R13)-1),0)</f>
        <v>-2.7755575615628914E-15</v>
      </c>
    </row>
    <row r="14" spans="2:47" x14ac:dyDescent="0.25">
      <c r="B14" s="292" t="s">
        <v>1</v>
      </c>
      <c r="C14" s="458" t="s">
        <v>112</v>
      </c>
      <c r="D14" s="445"/>
      <c r="E14" s="61">
        <f>++SUM('MIP(IxI)_TFEVP'!CC10:CH10)</f>
        <v>26630.857732954359</v>
      </c>
      <c r="F14" s="48">
        <f>+'MIP(IxI)_TFEVP'!CC10</f>
        <v>23543.767963728998</v>
      </c>
      <c r="G14" s="48">
        <f>+'MIP(IxI)_TFEVP'!CD10</f>
        <v>0</v>
      </c>
      <c r="H14" s="48">
        <f>+'MIP(IxI)_TFEVP'!CE10</f>
        <v>0</v>
      </c>
      <c r="I14" s="48">
        <f>+'MIP(IxI)_TFEVP'!CF10</f>
        <v>1520.5569963646601</v>
      </c>
      <c r="J14" s="48">
        <f>+'MIP(IxI)_TFEVP'!CG10</f>
        <v>1161</v>
      </c>
      <c r="K14" s="55">
        <f>+'MIP(IxI)_TFEVP'!CH10</f>
        <v>405.53277286069999</v>
      </c>
      <c r="L14" s="51">
        <f>+'MIP(IxI)_TFEVP'!CI10</f>
        <v>308117</v>
      </c>
      <c r="M14" s="48">
        <v>20107</v>
      </c>
      <c r="N14" s="48">
        <v>20793.665302210698</v>
      </c>
      <c r="O14" s="48">
        <v>119297</v>
      </c>
      <c r="P14" s="48">
        <v>34843</v>
      </c>
      <c r="Q14" s="48">
        <v>1770</v>
      </c>
      <c r="R14" s="82">
        <v>82684</v>
      </c>
      <c r="S14" s="51">
        <f t="shared" ref="S14:S77" si="6">+SUM(T14:Y14)</f>
        <v>26630.857732954359</v>
      </c>
      <c r="T14" s="48">
        <f>+'Sim_F(IxI)'!B4</f>
        <v>23543.767963728998</v>
      </c>
      <c r="U14" s="48">
        <f>+'Sim_F(IxI)'!C4</f>
        <v>0</v>
      </c>
      <c r="V14" s="48">
        <f>+'Sim_F(IxI)'!D4</f>
        <v>0</v>
      </c>
      <c r="W14" s="48">
        <f>+'Sim_F(IxI)'!E4</f>
        <v>1520.5569963646601</v>
      </c>
      <c r="X14" s="48">
        <f>+'Sim_F(IxI)'!F4</f>
        <v>1161</v>
      </c>
      <c r="Y14" s="55">
        <f>+'Sim_F(IxI)'!G4</f>
        <v>405.53277286069999</v>
      </c>
      <c r="Z14" s="51">
        <v>308117.00000000047</v>
      </c>
      <c r="AA14" s="48">
        <f t="shared" ref="AA14:AA77" si="7">+Z14-L14</f>
        <v>4.6566128730773926E-10</v>
      </c>
      <c r="AB14" s="293">
        <f t="shared" ref="AB14:AB77" si="8">+IFERROR(((Z14/L14)-1),0)</f>
        <v>1.5543122344752192E-15</v>
      </c>
      <c r="AC14" s="61">
        <v>20107</v>
      </c>
      <c r="AD14" s="48">
        <f t="shared" si="0"/>
        <v>0</v>
      </c>
      <c r="AE14" s="293">
        <f t="shared" ref="AE14:AE77" si="9">+IFERROR(((AC14/M14)-1),0)</f>
        <v>0</v>
      </c>
      <c r="AF14" s="61">
        <v>20793.665302210717</v>
      </c>
      <c r="AG14" s="48">
        <f t="shared" si="1"/>
        <v>0</v>
      </c>
      <c r="AH14" s="293">
        <f t="shared" ref="AH14:AH77" si="10">+IFERROR(((AF14/N14)-1),0)</f>
        <v>8.8817841970012523E-16</v>
      </c>
      <c r="AI14" s="51">
        <v>119297.00000000012</v>
      </c>
      <c r="AJ14" s="48">
        <f t="shared" si="2"/>
        <v>1.1641532182693481E-10</v>
      </c>
      <c r="AK14" s="293">
        <f t="shared" ref="AK14:AK77" si="11">+IFERROR(((AI14/O14)-1),0)</f>
        <v>8.8817841970012523E-16</v>
      </c>
      <c r="AL14" s="61">
        <v>34843.000000000036</v>
      </c>
      <c r="AM14" s="48">
        <f t="shared" si="3"/>
        <v>0</v>
      </c>
      <c r="AN14" s="48">
        <f>+IFERROR(Sim_Demanda!$E14/Sim_Demanda!$K14*AM14,0)</f>
        <v>0</v>
      </c>
      <c r="AO14" s="293">
        <f t="shared" ref="AO14:AO77" si="12">+IFERROR(((AL14/P14)-1),0)</f>
        <v>1.1102230246251565E-15</v>
      </c>
      <c r="AP14" s="51">
        <v>1770.0000000000018</v>
      </c>
      <c r="AQ14" s="48">
        <f t="shared" si="4"/>
        <v>1.8189894035458565E-12</v>
      </c>
      <c r="AR14" s="293">
        <f t="shared" ref="AR14:AR77" si="13">+IFERROR(((AP14/Q14)-1),0)</f>
        <v>1.1102230246251565E-15</v>
      </c>
      <c r="AS14" s="61">
        <v>82684.000000000073</v>
      </c>
      <c r="AT14" s="48">
        <f t="shared" si="5"/>
        <v>0</v>
      </c>
      <c r="AU14" s="293">
        <f t="shared" ref="AU14:AU77" si="14">+IFERROR(((AS14/R14)-1),0)</f>
        <v>8.8817841970012523E-16</v>
      </c>
    </row>
    <row r="15" spans="2:47" x14ac:dyDescent="0.25">
      <c r="B15" s="292" t="s">
        <v>2</v>
      </c>
      <c r="C15" s="444" t="s">
        <v>113</v>
      </c>
      <c r="D15" s="445"/>
      <c r="E15" s="61">
        <f>++SUM('MIP(IxI)_TFEVP'!CC11:CH11)</f>
        <v>669483.60388268135</v>
      </c>
      <c r="F15" s="48">
        <f>+'MIP(IxI)_TFEVP'!CC11</f>
        <v>614567.27362663497</v>
      </c>
      <c r="G15" s="48">
        <f>+'MIP(IxI)_TFEVP'!CD11</f>
        <v>0</v>
      </c>
      <c r="H15" s="48">
        <f>+'MIP(IxI)_TFEVP'!CE11</f>
        <v>0</v>
      </c>
      <c r="I15" s="48">
        <f>+'MIP(IxI)_TFEVP'!CF11</f>
        <v>1052.8070783389301</v>
      </c>
      <c r="J15" s="48">
        <f>+'MIP(IxI)_TFEVP'!CG11</f>
        <v>0</v>
      </c>
      <c r="K15" s="55">
        <f>+'MIP(IxI)_TFEVP'!CH11</f>
        <v>53863.523177707502</v>
      </c>
      <c r="L15" s="51">
        <f>+'MIP(IxI)_TFEVP'!CI11</f>
        <v>806389</v>
      </c>
      <c r="M15" s="48">
        <v>86731</v>
      </c>
      <c r="N15" s="48">
        <v>27399.8312992186</v>
      </c>
      <c r="O15" s="48">
        <v>450892</v>
      </c>
      <c r="P15" s="48">
        <v>77722</v>
      </c>
      <c r="Q15" s="48">
        <v>806</v>
      </c>
      <c r="R15" s="82">
        <v>372364</v>
      </c>
      <c r="S15" s="51">
        <f t="shared" si="6"/>
        <v>669483.60388268135</v>
      </c>
      <c r="T15" s="48">
        <f>+'Sim_F(IxI)'!B5</f>
        <v>614567.27362663497</v>
      </c>
      <c r="U15" s="48">
        <f>+'Sim_F(IxI)'!C5</f>
        <v>0</v>
      </c>
      <c r="V15" s="48">
        <f>+'Sim_F(IxI)'!D5</f>
        <v>0</v>
      </c>
      <c r="W15" s="48">
        <f>+'Sim_F(IxI)'!E5</f>
        <v>1052.8070783389301</v>
      </c>
      <c r="X15" s="48">
        <f>+'Sim_F(IxI)'!F5</f>
        <v>0</v>
      </c>
      <c r="Y15" s="55">
        <f>+'Sim_F(IxI)'!G5</f>
        <v>53863.523177707502</v>
      </c>
      <c r="Z15" s="51">
        <v>806389.00000000116</v>
      </c>
      <c r="AA15" s="48">
        <f t="shared" si="7"/>
        <v>1.1641532182693481E-9</v>
      </c>
      <c r="AB15" s="293">
        <f t="shared" si="8"/>
        <v>1.5543122344752192E-15</v>
      </c>
      <c r="AC15" s="61">
        <v>86731</v>
      </c>
      <c r="AD15" s="48">
        <f t="shared" si="0"/>
        <v>0</v>
      </c>
      <c r="AE15" s="293">
        <f t="shared" si="9"/>
        <v>0</v>
      </c>
      <c r="AF15" s="61">
        <v>27399.831299218629</v>
      </c>
      <c r="AG15" s="48">
        <f t="shared" si="1"/>
        <v>2.9103830456733704E-11</v>
      </c>
      <c r="AH15" s="293">
        <f t="shared" si="10"/>
        <v>1.1102230246251565E-15</v>
      </c>
      <c r="AI15" s="51">
        <v>450892.00000000047</v>
      </c>
      <c r="AJ15" s="48">
        <f t="shared" si="2"/>
        <v>4.6566128730773926E-10</v>
      </c>
      <c r="AK15" s="293">
        <f t="shared" si="11"/>
        <v>1.1102230246251565E-15</v>
      </c>
      <c r="AL15" s="61">
        <v>77722.000000000073</v>
      </c>
      <c r="AM15" s="48">
        <f t="shared" si="3"/>
        <v>0</v>
      </c>
      <c r="AN15" s="48">
        <f>+IFERROR(Sim_Demanda!$E15/Sim_Demanda!$K15*AM15,0)</f>
        <v>0</v>
      </c>
      <c r="AO15" s="293">
        <f t="shared" si="12"/>
        <v>8.8817841970012523E-16</v>
      </c>
      <c r="AP15" s="51">
        <v>806.0000000000008</v>
      </c>
      <c r="AQ15" s="48">
        <f t="shared" si="4"/>
        <v>0</v>
      </c>
      <c r="AR15" s="293">
        <f t="shared" si="13"/>
        <v>8.8817841970012523E-16</v>
      </c>
      <c r="AS15" s="61">
        <v>372364.00000000041</v>
      </c>
      <c r="AT15" s="48">
        <f t="shared" si="5"/>
        <v>0</v>
      </c>
      <c r="AU15" s="293">
        <f t="shared" si="14"/>
        <v>1.1102230246251565E-15</v>
      </c>
    </row>
    <row r="16" spans="2:47" x14ac:dyDescent="0.25">
      <c r="B16" s="292" t="s">
        <v>3</v>
      </c>
      <c r="C16" s="444" t="s">
        <v>114</v>
      </c>
      <c r="D16" s="445"/>
      <c r="E16" s="61">
        <f>++SUM('MIP(IxI)_TFEVP'!CC12:CH12)</f>
        <v>80904.585907565197</v>
      </c>
      <c r="F16" s="48">
        <f>+'MIP(IxI)_TFEVP'!CC12</f>
        <v>79848.833894942494</v>
      </c>
      <c r="G16" s="48">
        <f>+'MIP(IxI)_TFEVP'!CD12</f>
        <v>0</v>
      </c>
      <c r="H16" s="48">
        <f>+'MIP(IxI)_TFEVP'!CE12</f>
        <v>0</v>
      </c>
      <c r="I16" s="48">
        <f>+'MIP(IxI)_TFEVP'!CF12</f>
        <v>1051.23558651948</v>
      </c>
      <c r="J16" s="48">
        <f>+'MIP(IxI)_TFEVP'!CG12</f>
        <v>0</v>
      </c>
      <c r="K16" s="55">
        <f>+'MIP(IxI)_TFEVP'!CH12</f>
        <v>4.5164261032209101</v>
      </c>
      <c r="L16" s="51">
        <f>+'MIP(IxI)_TFEVP'!CI12</f>
        <v>235541</v>
      </c>
      <c r="M16" s="48">
        <v>6440</v>
      </c>
      <c r="N16" s="48">
        <v>12965.150779006601</v>
      </c>
      <c r="O16" s="48">
        <v>80554</v>
      </c>
      <c r="P16" s="48">
        <v>28495</v>
      </c>
      <c r="Q16" s="48">
        <v>1512</v>
      </c>
      <c r="R16" s="82">
        <v>50547</v>
      </c>
      <c r="S16" s="51">
        <f t="shared" si="6"/>
        <v>80904.585907565197</v>
      </c>
      <c r="T16" s="48">
        <f>+'Sim_F(IxI)'!B6</f>
        <v>79848.833894942494</v>
      </c>
      <c r="U16" s="48">
        <f>+'Sim_F(IxI)'!C6</f>
        <v>0</v>
      </c>
      <c r="V16" s="48">
        <f>+'Sim_F(IxI)'!D6</f>
        <v>0</v>
      </c>
      <c r="W16" s="48">
        <f>+'Sim_F(IxI)'!E6</f>
        <v>1051.23558651948</v>
      </c>
      <c r="X16" s="48">
        <f>+'Sim_F(IxI)'!F6</f>
        <v>0</v>
      </c>
      <c r="Y16" s="55">
        <f>+'Sim_F(IxI)'!G6</f>
        <v>4.5164261032209101</v>
      </c>
      <c r="Z16" s="51">
        <v>235541.00000000073</v>
      </c>
      <c r="AA16" s="48">
        <f t="shared" si="7"/>
        <v>7.2759576141834259E-10</v>
      </c>
      <c r="AB16" s="293">
        <f t="shared" si="8"/>
        <v>3.1086244689504383E-15</v>
      </c>
      <c r="AC16" s="61">
        <v>6440</v>
      </c>
      <c r="AD16" s="48">
        <f t="shared" si="0"/>
        <v>0</v>
      </c>
      <c r="AE16" s="293">
        <f t="shared" si="9"/>
        <v>0</v>
      </c>
      <c r="AF16" s="61">
        <v>12965.150779006643</v>
      </c>
      <c r="AG16" s="48">
        <f t="shared" si="1"/>
        <v>4.1836756281554699E-11</v>
      </c>
      <c r="AH16" s="293">
        <f t="shared" si="10"/>
        <v>3.3306690738754696E-15</v>
      </c>
      <c r="AI16" s="51">
        <v>80554.000000000262</v>
      </c>
      <c r="AJ16" s="48">
        <f t="shared" si="2"/>
        <v>2.6193447411060333E-10</v>
      </c>
      <c r="AK16" s="293">
        <f t="shared" si="11"/>
        <v>3.3306690738754696E-15</v>
      </c>
      <c r="AL16" s="61">
        <v>28495.000000000095</v>
      </c>
      <c r="AM16" s="48">
        <f t="shared" si="3"/>
        <v>9.4587448984384537E-11</v>
      </c>
      <c r="AN16" s="48">
        <f>+IFERROR(Sim_Demanda!$E16/Sim_Demanda!$K16*AM16,0)</f>
        <v>0</v>
      </c>
      <c r="AO16" s="293">
        <f t="shared" si="12"/>
        <v>3.3306690738754696E-15</v>
      </c>
      <c r="AP16" s="51">
        <v>1512.000000000005</v>
      </c>
      <c r="AQ16" s="48">
        <f t="shared" si="4"/>
        <v>5.0022208597511053E-12</v>
      </c>
      <c r="AR16" s="293">
        <f t="shared" si="13"/>
        <v>3.3306690738754696E-15</v>
      </c>
      <c r="AS16" s="61">
        <v>50547.00000000016</v>
      </c>
      <c r="AT16" s="48">
        <f t="shared" si="5"/>
        <v>1.6007106751203537E-10</v>
      </c>
      <c r="AU16" s="293">
        <f t="shared" si="14"/>
        <v>3.1086244689504383E-15</v>
      </c>
    </row>
    <row r="17" spans="2:47" x14ac:dyDescent="0.25">
      <c r="B17" s="292" t="s">
        <v>4</v>
      </c>
      <c r="C17" s="444" t="s">
        <v>115</v>
      </c>
      <c r="D17" s="445"/>
      <c r="E17" s="61">
        <f>++SUM('MIP(IxI)_TFEVP'!CC13:CH13)</f>
        <v>4990140.9055316709</v>
      </c>
      <c r="F17" s="48">
        <f>+'MIP(IxI)_TFEVP'!CC13</f>
        <v>1358609.21412326</v>
      </c>
      <c r="G17" s="48">
        <f>+'MIP(IxI)_TFEVP'!CD13</f>
        <v>0</v>
      </c>
      <c r="H17" s="48">
        <f>+'MIP(IxI)_TFEVP'!CE13</f>
        <v>0</v>
      </c>
      <c r="I17" s="48">
        <f>+'MIP(IxI)_TFEVP'!CF13</f>
        <v>9689.1088918233909</v>
      </c>
      <c r="J17" s="48">
        <f>+'MIP(IxI)_TFEVP'!CG13</f>
        <v>931.50391002817298</v>
      </c>
      <c r="K17" s="55">
        <f>+'MIP(IxI)_TFEVP'!CH13</f>
        <v>3620911.0786065599</v>
      </c>
      <c r="L17" s="51">
        <f>+'MIP(IxI)_TFEVP'!CI13</f>
        <v>5122482</v>
      </c>
      <c r="M17" s="48">
        <v>236095</v>
      </c>
      <c r="N17" s="48">
        <v>623791.79019345494</v>
      </c>
      <c r="O17" s="48">
        <v>2556121</v>
      </c>
      <c r="P17" s="48">
        <v>902212</v>
      </c>
      <c r="Q17" s="48">
        <v>13212</v>
      </c>
      <c r="R17" s="82">
        <v>1640697</v>
      </c>
      <c r="S17" s="51">
        <f t="shared" si="6"/>
        <v>4990140.9055316709</v>
      </c>
      <c r="T17" s="48">
        <f>+'Sim_F(IxI)'!B7</f>
        <v>1358609.21412326</v>
      </c>
      <c r="U17" s="48">
        <f>+'Sim_F(IxI)'!C7</f>
        <v>0</v>
      </c>
      <c r="V17" s="48">
        <f>+'Sim_F(IxI)'!D7</f>
        <v>0</v>
      </c>
      <c r="W17" s="48">
        <f>+'Sim_F(IxI)'!E7</f>
        <v>9689.1088918233909</v>
      </c>
      <c r="X17" s="48">
        <f>+'Sim_F(IxI)'!F7</f>
        <v>931.50391002817298</v>
      </c>
      <c r="Y17" s="55">
        <f>+'Sim_F(IxI)'!G7</f>
        <v>3620911.0786065599</v>
      </c>
      <c r="Z17" s="51">
        <v>5122481.9999999944</v>
      </c>
      <c r="AA17" s="48">
        <f t="shared" si="7"/>
        <v>0</v>
      </c>
      <c r="AB17" s="293">
        <f t="shared" si="8"/>
        <v>-1.1102230246251565E-15</v>
      </c>
      <c r="AC17" s="61">
        <v>236095</v>
      </c>
      <c r="AD17" s="48">
        <f t="shared" si="0"/>
        <v>0</v>
      </c>
      <c r="AE17" s="293">
        <f t="shared" si="9"/>
        <v>0</v>
      </c>
      <c r="AF17" s="61">
        <v>623791.79019345413</v>
      </c>
      <c r="AG17" s="48">
        <f t="shared" si="1"/>
        <v>0</v>
      </c>
      <c r="AH17" s="293">
        <f t="shared" si="10"/>
        <v>-1.3322676295501878E-15</v>
      </c>
      <c r="AI17" s="51">
        <v>2556120.9999999967</v>
      </c>
      <c r="AJ17" s="48">
        <f t="shared" si="2"/>
        <v>0</v>
      </c>
      <c r="AK17" s="293">
        <f t="shared" si="11"/>
        <v>-1.2212453270876722E-15</v>
      </c>
      <c r="AL17" s="61">
        <v>902211.99999999884</v>
      </c>
      <c r="AM17" s="48">
        <f t="shared" si="3"/>
        <v>-1.1641532182693481E-9</v>
      </c>
      <c r="AN17" s="48">
        <f>+IFERROR(Sim_Demanda!$E17/Sim_Demanda!$K17*AM17,0)</f>
        <v>0</v>
      </c>
      <c r="AO17" s="293">
        <f t="shared" si="12"/>
        <v>-1.3322676295501878E-15</v>
      </c>
      <c r="AP17" s="51">
        <v>13211.999999999984</v>
      </c>
      <c r="AQ17" s="48">
        <f t="shared" si="4"/>
        <v>-1.6370904631912708E-11</v>
      </c>
      <c r="AR17" s="293">
        <f t="shared" si="13"/>
        <v>-1.2212453270876722E-15</v>
      </c>
      <c r="AS17" s="61">
        <v>1640696.9999999979</v>
      </c>
      <c r="AT17" s="48">
        <f t="shared" si="5"/>
        <v>-2.0954757928848267E-9</v>
      </c>
      <c r="AU17" s="293">
        <f t="shared" si="14"/>
        <v>-1.3322676295501878E-15</v>
      </c>
    </row>
    <row r="18" spans="2:47" x14ac:dyDescent="0.25">
      <c r="B18" s="292" t="s">
        <v>5</v>
      </c>
      <c r="C18" s="444" t="s">
        <v>116</v>
      </c>
      <c r="D18" s="445"/>
      <c r="E18" s="61">
        <f>++SUM('MIP(IxI)_TFEVP'!CC14:CH14)</f>
        <v>1252040.407490931</v>
      </c>
      <c r="F18" s="48">
        <f>+'MIP(IxI)_TFEVP'!CC14</f>
        <v>122757.78854673301</v>
      </c>
      <c r="G18" s="48">
        <f>+'MIP(IxI)_TFEVP'!CD14</f>
        <v>0</v>
      </c>
      <c r="H18" s="48">
        <f>+'MIP(IxI)_TFEVP'!CE14</f>
        <v>0</v>
      </c>
      <c r="I18" s="48">
        <f>+'MIP(IxI)_TFEVP'!CF14</f>
        <v>162013.39690467401</v>
      </c>
      <c r="J18" s="48">
        <f>+'MIP(IxI)_TFEVP'!CG14</f>
        <v>0</v>
      </c>
      <c r="K18" s="55">
        <f>+'MIP(IxI)_TFEVP'!CH14</f>
        <v>967269.222039524</v>
      </c>
      <c r="L18" s="51">
        <f>+'MIP(IxI)_TFEVP'!CI14</f>
        <v>1446920</v>
      </c>
      <c r="M18" s="48">
        <v>79709</v>
      </c>
      <c r="N18" s="48">
        <v>24925.286423139001</v>
      </c>
      <c r="O18" s="48">
        <v>782175</v>
      </c>
      <c r="P18" s="48">
        <v>544113</v>
      </c>
      <c r="Q18" s="48">
        <v>7261</v>
      </c>
      <c r="R18" s="82">
        <v>230801</v>
      </c>
      <c r="S18" s="51">
        <f t="shared" si="6"/>
        <v>1252040.407490931</v>
      </c>
      <c r="T18" s="48">
        <f>+'Sim_F(IxI)'!B8</f>
        <v>122757.78854673301</v>
      </c>
      <c r="U18" s="48">
        <f>+'Sim_F(IxI)'!C8</f>
        <v>0</v>
      </c>
      <c r="V18" s="48">
        <f>+'Sim_F(IxI)'!D8</f>
        <v>0</v>
      </c>
      <c r="W18" s="48">
        <f>+'Sim_F(IxI)'!E8</f>
        <v>162013.39690467401</v>
      </c>
      <c r="X18" s="48">
        <f>+'Sim_F(IxI)'!F8</f>
        <v>0</v>
      </c>
      <c r="Y18" s="55">
        <f>+'Sim_F(IxI)'!G8</f>
        <v>967269.222039524</v>
      </c>
      <c r="Z18" s="51">
        <v>1446920.0000000056</v>
      </c>
      <c r="AA18" s="48">
        <f t="shared" si="7"/>
        <v>5.5879354476928711E-9</v>
      </c>
      <c r="AB18" s="293">
        <f t="shared" si="8"/>
        <v>3.7747582837255322E-15</v>
      </c>
      <c r="AC18" s="61">
        <v>79709</v>
      </c>
      <c r="AD18" s="48">
        <f t="shared" si="0"/>
        <v>0</v>
      </c>
      <c r="AE18" s="293">
        <f t="shared" si="9"/>
        <v>0</v>
      </c>
      <c r="AF18" s="61">
        <v>24925.286423139092</v>
      </c>
      <c r="AG18" s="48">
        <f t="shared" si="1"/>
        <v>9.0949470177292824E-11</v>
      </c>
      <c r="AH18" s="293">
        <f t="shared" si="10"/>
        <v>3.5527136788005009E-15</v>
      </c>
      <c r="AI18" s="51">
        <v>782175.00000000303</v>
      </c>
      <c r="AJ18" s="48">
        <f t="shared" si="2"/>
        <v>3.0267983675003052E-9</v>
      </c>
      <c r="AK18" s="293">
        <f t="shared" si="11"/>
        <v>3.7747582837255322E-15</v>
      </c>
      <c r="AL18" s="61">
        <v>544113.0000000021</v>
      </c>
      <c r="AM18" s="48">
        <f t="shared" si="3"/>
        <v>2.0954757928848267E-9</v>
      </c>
      <c r="AN18" s="48">
        <f>+IFERROR(Sim_Demanda!$E18/Sim_Demanda!$K18*AM18,0)</f>
        <v>0</v>
      </c>
      <c r="AO18" s="293">
        <f t="shared" si="12"/>
        <v>3.7747582837255322E-15</v>
      </c>
      <c r="AP18" s="51">
        <v>7261.0000000000273</v>
      </c>
      <c r="AQ18" s="48">
        <f t="shared" si="4"/>
        <v>2.7284841053187847E-11</v>
      </c>
      <c r="AR18" s="293">
        <f t="shared" si="13"/>
        <v>3.7747582837255322E-15</v>
      </c>
      <c r="AS18" s="61">
        <v>230801.00000000087</v>
      </c>
      <c r="AT18" s="48">
        <f t="shared" si="5"/>
        <v>8.7311491370201111E-10</v>
      </c>
      <c r="AU18" s="293">
        <f t="shared" si="14"/>
        <v>3.7747582837255322E-15</v>
      </c>
    </row>
    <row r="19" spans="2:47" x14ac:dyDescent="0.25">
      <c r="B19" s="292" t="s">
        <v>6</v>
      </c>
      <c r="C19" s="444" t="s">
        <v>117</v>
      </c>
      <c r="D19" s="445"/>
      <c r="E19" s="61">
        <f>++SUM('MIP(IxI)_TFEVP'!CC15:CH15)</f>
        <v>16714.95221316172</v>
      </c>
      <c r="F19" s="48">
        <f>+'MIP(IxI)_TFEVP'!CC15</f>
        <v>13504.949407391799</v>
      </c>
      <c r="G19" s="48">
        <f>+'MIP(IxI)_TFEVP'!CD15</f>
        <v>0</v>
      </c>
      <c r="H19" s="48">
        <f>+'MIP(IxI)_TFEVP'!CE15</f>
        <v>0</v>
      </c>
      <c r="I19" s="48">
        <f>+'MIP(IxI)_TFEVP'!CF15</f>
        <v>2074.0918795935199</v>
      </c>
      <c r="J19" s="48">
        <f>+'MIP(IxI)_TFEVP'!CG15</f>
        <v>0</v>
      </c>
      <c r="K19" s="55">
        <f>+'MIP(IxI)_TFEVP'!CH15</f>
        <v>1135.9109261763999</v>
      </c>
      <c r="L19" s="51">
        <f>+'MIP(IxI)_TFEVP'!CI15</f>
        <v>496359</v>
      </c>
      <c r="M19" s="48">
        <v>12669</v>
      </c>
      <c r="N19" s="48">
        <v>64942.219923447999</v>
      </c>
      <c r="O19" s="48">
        <v>221222</v>
      </c>
      <c r="P19" s="48">
        <v>88049</v>
      </c>
      <c r="Q19" s="48">
        <v>2433</v>
      </c>
      <c r="R19" s="82">
        <v>130740</v>
      </c>
      <c r="S19" s="51">
        <f t="shared" si="6"/>
        <v>16714.95221316172</v>
      </c>
      <c r="T19" s="48">
        <f>+'Sim_F(IxI)'!B9</f>
        <v>13504.949407391799</v>
      </c>
      <c r="U19" s="48">
        <f>+'Sim_F(IxI)'!C9</f>
        <v>0</v>
      </c>
      <c r="V19" s="48">
        <f>+'Sim_F(IxI)'!D9</f>
        <v>0</v>
      </c>
      <c r="W19" s="48">
        <f>+'Sim_F(IxI)'!E9</f>
        <v>2074.0918795935199</v>
      </c>
      <c r="X19" s="48">
        <f>+'Sim_F(IxI)'!F9</f>
        <v>0</v>
      </c>
      <c r="Y19" s="55">
        <f>+'Sim_F(IxI)'!G9</f>
        <v>1135.9109261763999</v>
      </c>
      <c r="Z19" s="51">
        <v>496358.9999999993</v>
      </c>
      <c r="AA19" s="48">
        <f t="shared" si="7"/>
        <v>-6.9849193096160889E-10</v>
      </c>
      <c r="AB19" s="293">
        <f t="shared" si="8"/>
        <v>-1.4432899320127035E-15</v>
      </c>
      <c r="AC19" s="61">
        <v>12669</v>
      </c>
      <c r="AD19" s="48">
        <f t="shared" si="0"/>
        <v>0</v>
      </c>
      <c r="AE19" s="293">
        <f t="shared" si="9"/>
        <v>0</v>
      </c>
      <c r="AF19" s="61">
        <v>64942.219923447905</v>
      </c>
      <c r="AG19" s="48">
        <f t="shared" si="1"/>
        <v>-9.4587448984384537E-11</v>
      </c>
      <c r="AH19" s="293">
        <f t="shared" si="10"/>
        <v>-1.4432899320127035E-15</v>
      </c>
      <c r="AI19" s="51">
        <v>221221.99999999968</v>
      </c>
      <c r="AJ19" s="48">
        <f t="shared" si="2"/>
        <v>-3.2014213502407074E-10</v>
      </c>
      <c r="AK19" s="293">
        <f t="shared" si="11"/>
        <v>-1.4432899320127035E-15</v>
      </c>
      <c r="AL19" s="61">
        <v>88048.999999999884</v>
      </c>
      <c r="AM19" s="48">
        <f t="shared" si="3"/>
        <v>-1.1641532182693481E-10</v>
      </c>
      <c r="AN19" s="48">
        <f>+IFERROR(Sim_Demanda!$E19/Sim_Demanda!$K19*AM19,0)</f>
        <v>0</v>
      </c>
      <c r="AO19" s="293">
        <f t="shared" si="12"/>
        <v>-1.3322676295501878E-15</v>
      </c>
      <c r="AP19" s="51">
        <v>2432.9999999999968</v>
      </c>
      <c r="AQ19" s="48">
        <f t="shared" si="4"/>
        <v>0</v>
      </c>
      <c r="AR19" s="293">
        <f t="shared" si="13"/>
        <v>-1.3322676295501878E-15</v>
      </c>
      <c r="AS19" s="61">
        <v>130739.9999999998</v>
      </c>
      <c r="AT19" s="48">
        <f t="shared" si="5"/>
        <v>-2.0372681319713593E-10</v>
      </c>
      <c r="AU19" s="293">
        <f t="shared" si="14"/>
        <v>-1.5543122344752192E-15</v>
      </c>
    </row>
    <row r="20" spans="2:47" x14ac:dyDescent="0.25">
      <c r="B20" s="292" t="s">
        <v>7</v>
      </c>
      <c r="C20" s="444" t="s">
        <v>118</v>
      </c>
      <c r="D20" s="445"/>
      <c r="E20" s="61">
        <f>++SUM('MIP(IxI)_TFEVP'!CC16:CH16)</f>
        <v>913588.34278021881</v>
      </c>
      <c r="F20" s="48">
        <f>+'MIP(IxI)_TFEVP'!CC16</f>
        <v>6585.2525667584796</v>
      </c>
      <c r="G20" s="48">
        <f>+'MIP(IxI)_TFEVP'!CD16</f>
        <v>0</v>
      </c>
      <c r="H20" s="48">
        <f>+'MIP(IxI)_TFEVP'!CE16</f>
        <v>0</v>
      </c>
      <c r="I20" s="48">
        <f>+'MIP(IxI)_TFEVP'!CF16</f>
        <v>4241.73593392977</v>
      </c>
      <c r="J20" s="48">
        <f>+'MIP(IxI)_TFEVP'!CG16</f>
        <v>-2969.8523473485102</v>
      </c>
      <c r="K20" s="55">
        <f>+'MIP(IxI)_TFEVP'!CH16</f>
        <v>905731.20662687905</v>
      </c>
      <c r="L20" s="51">
        <f>+'MIP(IxI)_TFEVP'!CI16</f>
        <v>1101566</v>
      </c>
      <c r="M20" s="48">
        <v>138009</v>
      </c>
      <c r="N20" s="48">
        <v>78037.305771456202</v>
      </c>
      <c r="O20" s="48">
        <v>674315</v>
      </c>
      <c r="P20" s="48">
        <v>107734</v>
      </c>
      <c r="Q20" s="48">
        <v>2049</v>
      </c>
      <c r="R20" s="82">
        <v>564532</v>
      </c>
      <c r="S20" s="51">
        <f t="shared" si="6"/>
        <v>913588.34278021881</v>
      </c>
      <c r="T20" s="48">
        <f>+'Sim_F(IxI)'!B10</f>
        <v>6585.2525667584796</v>
      </c>
      <c r="U20" s="48">
        <f>+'Sim_F(IxI)'!C10</f>
        <v>0</v>
      </c>
      <c r="V20" s="48">
        <f>+'Sim_F(IxI)'!D10</f>
        <v>0</v>
      </c>
      <c r="W20" s="48">
        <f>+'Sim_F(IxI)'!E10</f>
        <v>4241.73593392977</v>
      </c>
      <c r="X20" s="48">
        <f>+'Sim_F(IxI)'!F10</f>
        <v>-2969.8523473485102</v>
      </c>
      <c r="Y20" s="55">
        <f>+'Sim_F(IxI)'!G10</f>
        <v>905731.20662687905</v>
      </c>
      <c r="Z20" s="51">
        <v>1101566</v>
      </c>
      <c r="AA20" s="48">
        <f t="shared" si="7"/>
        <v>0</v>
      </c>
      <c r="AB20" s="293">
        <f t="shared" si="8"/>
        <v>0</v>
      </c>
      <c r="AC20" s="61">
        <v>138009</v>
      </c>
      <c r="AD20" s="48">
        <f t="shared" si="0"/>
        <v>0</v>
      </c>
      <c r="AE20" s="293">
        <f t="shared" si="9"/>
        <v>0</v>
      </c>
      <c r="AF20" s="61">
        <v>78037.305771456187</v>
      </c>
      <c r="AG20" s="48">
        <f t="shared" si="1"/>
        <v>0</v>
      </c>
      <c r="AH20" s="293">
        <f t="shared" si="10"/>
        <v>-2.2204460492503131E-16</v>
      </c>
      <c r="AI20" s="51">
        <v>674314.99999999988</v>
      </c>
      <c r="AJ20" s="48">
        <f t="shared" si="2"/>
        <v>0</v>
      </c>
      <c r="AK20" s="293">
        <f t="shared" si="11"/>
        <v>-2.2204460492503131E-16</v>
      </c>
      <c r="AL20" s="61">
        <v>107733.99999999997</v>
      </c>
      <c r="AM20" s="48">
        <f t="shared" si="3"/>
        <v>0</v>
      </c>
      <c r="AN20" s="48">
        <f>+IFERROR(Sim_Demanda!$E20/Sim_Demanda!$K20*AM20,0)</f>
        <v>0</v>
      </c>
      <c r="AO20" s="293">
        <f t="shared" si="12"/>
        <v>-2.2204460492503131E-16</v>
      </c>
      <c r="AP20" s="51">
        <v>2048.9999999999995</v>
      </c>
      <c r="AQ20" s="48">
        <f t="shared" si="4"/>
        <v>0</v>
      </c>
      <c r="AR20" s="293">
        <f t="shared" si="13"/>
        <v>-2.2204460492503131E-16</v>
      </c>
      <c r="AS20" s="61">
        <v>564531.99999999988</v>
      </c>
      <c r="AT20" s="48">
        <f t="shared" si="5"/>
        <v>0</v>
      </c>
      <c r="AU20" s="293">
        <f t="shared" si="14"/>
        <v>-2.2204460492503131E-16</v>
      </c>
    </row>
    <row r="21" spans="2:47" x14ac:dyDescent="0.25">
      <c r="B21" s="292" t="s">
        <v>8</v>
      </c>
      <c r="C21" s="444" t="s">
        <v>119</v>
      </c>
      <c r="D21" s="445"/>
      <c r="E21" s="61">
        <f>++SUM('MIP(IxI)_TFEVP'!CC17:CH17)</f>
        <v>16803.292568125165</v>
      </c>
      <c r="F21" s="48">
        <f>+'MIP(IxI)_TFEVP'!CC17</f>
        <v>13967.560487087499</v>
      </c>
      <c r="G21" s="48">
        <f>+'MIP(IxI)_TFEVP'!CD17</f>
        <v>0</v>
      </c>
      <c r="H21" s="48">
        <f>+'MIP(IxI)_TFEVP'!CE17</f>
        <v>0</v>
      </c>
      <c r="I21" s="48">
        <f>+'MIP(IxI)_TFEVP'!CF17</f>
        <v>2823.6010367778299</v>
      </c>
      <c r="J21" s="48">
        <f>+'MIP(IxI)_TFEVP'!CG17</f>
        <v>0</v>
      </c>
      <c r="K21" s="55">
        <f>+'MIP(IxI)_TFEVP'!CH17</f>
        <v>12.131044259838401</v>
      </c>
      <c r="L21" s="51">
        <f>+'MIP(IxI)_TFEVP'!CI17</f>
        <v>648649</v>
      </c>
      <c r="M21" s="48">
        <v>28796</v>
      </c>
      <c r="N21" s="48">
        <v>3039.4360221470902</v>
      </c>
      <c r="O21" s="48">
        <v>371919</v>
      </c>
      <c r="P21" s="48">
        <v>112050</v>
      </c>
      <c r="Q21" s="48">
        <v>2540</v>
      </c>
      <c r="R21" s="82">
        <v>257329</v>
      </c>
      <c r="S21" s="51">
        <f t="shared" si="6"/>
        <v>16803.292568125165</v>
      </c>
      <c r="T21" s="48">
        <f>+'Sim_F(IxI)'!B11</f>
        <v>13967.560487087499</v>
      </c>
      <c r="U21" s="48">
        <f>+'Sim_F(IxI)'!C11</f>
        <v>0</v>
      </c>
      <c r="V21" s="48">
        <f>+'Sim_F(IxI)'!D11</f>
        <v>0</v>
      </c>
      <c r="W21" s="48">
        <f>+'Sim_F(IxI)'!E11</f>
        <v>2823.6010367778299</v>
      </c>
      <c r="X21" s="48">
        <f>+'Sim_F(IxI)'!F11</f>
        <v>0</v>
      </c>
      <c r="Y21" s="55">
        <f>+'Sim_F(IxI)'!G11</f>
        <v>12.131044259838401</v>
      </c>
      <c r="Z21" s="51">
        <v>648649.00000000023</v>
      </c>
      <c r="AA21" s="48">
        <f t="shared" si="7"/>
        <v>0</v>
      </c>
      <c r="AB21" s="293">
        <f t="shared" si="8"/>
        <v>4.4408920985006262E-16</v>
      </c>
      <c r="AC21" s="61">
        <v>28796</v>
      </c>
      <c r="AD21" s="48">
        <f t="shared" si="0"/>
        <v>0</v>
      </c>
      <c r="AE21" s="293">
        <f t="shared" si="9"/>
        <v>0</v>
      </c>
      <c r="AF21" s="61">
        <v>3039.4360221470911</v>
      </c>
      <c r="AG21" s="48">
        <f t="shared" si="1"/>
        <v>0</v>
      </c>
      <c r="AH21" s="293">
        <f t="shared" si="10"/>
        <v>2.2204460492503131E-16</v>
      </c>
      <c r="AI21" s="51">
        <v>371919.00000000012</v>
      </c>
      <c r="AJ21" s="48">
        <f t="shared" si="2"/>
        <v>0</v>
      </c>
      <c r="AK21" s="293">
        <f t="shared" si="11"/>
        <v>2.2204460492503131E-16</v>
      </c>
      <c r="AL21" s="61">
        <v>112050.00000000003</v>
      </c>
      <c r="AM21" s="48">
        <f t="shared" si="3"/>
        <v>0</v>
      </c>
      <c r="AN21" s="48">
        <f>+IFERROR(Sim_Demanda!$E21/Sim_Demanda!$K21*AM21,0)</f>
        <v>0</v>
      </c>
      <c r="AO21" s="293">
        <f t="shared" si="12"/>
        <v>2.2204460492503131E-16</v>
      </c>
      <c r="AP21" s="51">
        <v>2540.0000000000014</v>
      </c>
      <c r="AQ21" s="48">
        <f t="shared" si="4"/>
        <v>0</v>
      </c>
      <c r="AR21" s="293">
        <f t="shared" si="13"/>
        <v>4.4408920985006262E-16</v>
      </c>
      <c r="AS21" s="61">
        <v>257329.00000000012</v>
      </c>
      <c r="AT21" s="48">
        <f t="shared" si="5"/>
        <v>0</v>
      </c>
      <c r="AU21" s="293">
        <f t="shared" si="14"/>
        <v>4.4408920985006262E-16</v>
      </c>
    </row>
    <row r="22" spans="2:47" x14ac:dyDescent="0.25">
      <c r="B22" s="292" t="s">
        <v>9</v>
      </c>
      <c r="C22" s="444" t="s">
        <v>120</v>
      </c>
      <c r="D22" s="445"/>
      <c r="E22" s="61">
        <f>++SUM('MIP(IxI)_TFEVP'!CC18:CH18)</f>
        <v>1196071.5681788826</v>
      </c>
      <c r="F22" s="48">
        <f>+'MIP(IxI)_TFEVP'!CC18</f>
        <v>752537.17887019704</v>
      </c>
      <c r="G22" s="48">
        <f>+'MIP(IxI)_TFEVP'!CD18</f>
        <v>0</v>
      </c>
      <c r="H22" s="48">
        <f>+'MIP(IxI)_TFEVP'!CE18</f>
        <v>0</v>
      </c>
      <c r="I22" s="48">
        <f>+'MIP(IxI)_TFEVP'!CF18</f>
        <v>437783.716891499</v>
      </c>
      <c r="J22" s="48">
        <f>+'MIP(IxI)_TFEVP'!CG18</f>
        <v>3246.03259071098</v>
      </c>
      <c r="K22" s="55">
        <f>+'MIP(IxI)_TFEVP'!CH18</f>
        <v>2504.6398264754898</v>
      </c>
      <c r="L22" s="51">
        <f>+'MIP(IxI)_TFEVP'!CI18</f>
        <v>2657817</v>
      </c>
      <c r="M22" s="48">
        <v>1455488</v>
      </c>
      <c r="N22" s="48">
        <v>46829.406193486902</v>
      </c>
      <c r="O22" s="48">
        <v>1114543</v>
      </c>
      <c r="P22" s="48">
        <v>292278</v>
      </c>
      <c r="Q22" s="48">
        <v>10096</v>
      </c>
      <c r="R22" s="82">
        <v>812169</v>
      </c>
      <c r="S22" s="51">
        <f t="shared" si="6"/>
        <v>1196071.5681788826</v>
      </c>
      <c r="T22" s="48">
        <f>+'Sim_F(IxI)'!B12</f>
        <v>752537.17887019704</v>
      </c>
      <c r="U22" s="48">
        <f>+'Sim_F(IxI)'!C12</f>
        <v>0</v>
      </c>
      <c r="V22" s="48">
        <f>+'Sim_F(IxI)'!D12</f>
        <v>0</v>
      </c>
      <c r="W22" s="48">
        <f>+'Sim_F(IxI)'!E12</f>
        <v>437783.716891499</v>
      </c>
      <c r="X22" s="48">
        <f>+'Sim_F(IxI)'!F12</f>
        <v>3246.03259071098</v>
      </c>
      <c r="Y22" s="55">
        <f>+'Sim_F(IxI)'!G12</f>
        <v>2504.6398264754898</v>
      </c>
      <c r="Z22" s="51">
        <v>2657816.9999999977</v>
      </c>
      <c r="AA22" s="48">
        <f t="shared" si="7"/>
        <v>0</v>
      </c>
      <c r="AB22" s="293">
        <f t="shared" si="8"/>
        <v>-8.8817841970012523E-16</v>
      </c>
      <c r="AC22" s="61">
        <v>1455488</v>
      </c>
      <c r="AD22" s="48">
        <f t="shared" si="0"/>
        <v>0</v>
      </c>
      <c r="AE22" s="293">
        <f t="shared" si="9"/>
        <v>0</v>
      </c>
      <c r="AF22" s="61">
        <v>46829.406193486873</v>
      </c>
      <c r="AG22" s="48">
        <f t="shared" si="1"/>
        <v>0</v>
      </c>
      <c r="AH22" s="293">
        <f t="shared" si="10"/>
        <v>-6.6613381477509392E-16</v>
      </c>
      <c r="AI22" s="51">
        <v>1114542.9999999993</v>
      </c>
      <c r="AJ22" s="48">
        <f t="shared" si="2"/>
        <v>0</v>
      </c>
      <c r="AK22" s="293">
        <f t="shared" si="11"/>
        <v>-6.6613381477509392E-16</v>
      </c>
      <c r="AL22" s="61">
        <v>292277.99999999983</v>
      </c>
      <c r="AM22" s="48">
        <f t="shared" si="3"/>
        <v>0</v>
      </c>
      <c r="AN22" s="48">
        <f>+IFERROR(Sim_Demanda!$E22/Sim_Demanda!$K22*AM22,0)</f>
        <v>0</v>
      </c>
      <c r="AO22" s="293">
        <f t="shared" si="12"/>
        <v>-5.5511151231257827E-16</v>
      </c>
      <c r="AP22" s="51">
        <v>10095.999999999995</v>
      </c>
      <c r="AQ22" s="48">
        <f t="shared" si="4"/>
        <v>0</v>
      </c>
      <c r="AR22" s="293">
        <f t="shared" si="13"/>
        <v>-5.5511151231257827E-16</v>
      </c>
      <c r="AS22" s="61">
        <v>812168.99999999953</v>
      </c>
      <c r="AT22" s="48">
        <f t="shared" si="5"/>
        <v>0</v>
      </c>
      <c r="AU22" s="293">
        <f t="shared" si="14"/>
        <v>-5.5511151231257827E-16</v>
      </c>
    </row>
    <row r="23" spans="2:47" x14ac:dyDescent="0.25">
      <c r="B23" s="292" t="s">
        <v>10</v>
      </c>
      <c r="C23" s="444" t="s">
        <v>121</v>
      </c>
      <c r="D23" s="445"/>
      <c r="E23" s="61">
        <f>++SUM('MIP(IxI)_TFEVP'!CC19:CH19)</f>
        <v>82163.505568529945</v>
      </c>
      <c r="F23" s="48">
        <f>+'MIP(IxI)_TFEVP'!CC19</f>
        <v>29558.363402147901</v>
      </c>
      <c r="G23" s="48">
        <f>+'MIP(IxI)_TFEVP'!CD19</f>
        <v>0</v>
      </c>
      <c r="H23" s="48">
        <f>+'MIP(IxI)_TFEVP'!CE19</f>
        <v>0</v>
      </c>
      <c r="I23" s="48">
        <f>+'MIP(IxI)_TFEVP'!CF19</f>
        <v>875.690706216938</v>
      </c>
      <c r="J23" s="48">
        <f>+'MIP(IxI)_TFEVP'!CG19</f>
        <v>-39828.651562679697</v>
      </c>
      <c r="K23" s="55">
        <f>+'MIP(IxI)_TFEVP'!CH19</f>
        <v>91558.103022844807</v>
      </c>
      <c r="L23" s="51">
        <f>+'MIP(IxI)_TFEVP'!CI19</f>
        <v>447205</v>
      </c>
      <c r="M23" s="48">
        <v>20391</v>
      </c>
      <c r="N23" s="48">
        <v>28440.9170790391</v>
      </c>
      <c r="O23" s="48">
        <v>284486</v>
      </c>
      <c r="P23" s="48">
        <v>38014</v>
      </c>
      <c r="Q23" s="48">
        <v>781</v>
      </c>
      <c r="R23" s="82">
        <v>245691</v>
      </c>
      <c r="S23" s="51">
        <f t="shared" si="6"/>
        <v>82163.505568529945</v>
      </c>
      <c r="T23" s="48">
        <f>+'Sim_F(IxI)'!B13</f>
        <v>29558.363402147901</v>
      </c>
      <c r="U23" s="48">
        <f>+'Sim_F(IxI)'!C13</f>
        <v>0</v>
      </c>
      <c r="V23" s="48">
        <f>+'Sim_F(IxI)'!D13</f>
        <v>0</v>
      </c>
      <c r="W23" s="48">
        <f>+'Sim_F(IxI)'!E13</f>
        <v>875.690706216938</v>
      </c>
      <c r="X23" s="48">
        <f>+'Sim_F(IxI)'!F13</f>
        <v>-39828.651562679697</v>
      </c>
      <c r="Y23" s="55">
        <f>+'Sim_F(IxI)'!G13</f>
        <v>91558.103022844807</v>
      </c>
      <c r="Z23" s="51">
        <v>447204.99999999942</v>
      </c>
      <c r="AA23" s="48">
        <f t="shared" si="7"/>
        <v>-5.8207660913467407E-10</v>
      </c>
      <c r="AB23" s="293">
        <f t="shared" si="8"/>
        <v>-1.3322676295501878E-15</v>
      </c>
      <c r="AC23" s="61">
        <v>20391</v>
      </c>
      <c r="AD23" s="48">
        <f t="shared" si="0"/>
        <v>0</v>
      </c>
      <c r="AE23" s="293">
        <f t="shared" si="9"/>
        <v>0</v>
      </c>
      <c r="AF23" s="61">
        <v>28440.917079039064</v>
      </c>
      <c r="AG23" s="48">
        <f t="shared" si="1"/>
        <v>-3.637978807091713E-11</v>
      </c>
      <c r="AH23" s="293">
        <f t="shared" si="10"/>
        <v>-1.3322676295501878E-15</v>
      </c>
      <c r="AI23" s="51">
        <v>284485.99999999959</v>
      </c>
      <c r="AJ23" s="48">
        <f t="shared" si="2"/>
        <v>0</v>
      </c>
      <c r="AK23" s="293">
        <f t="shared" si="11"/>
        <v>-1.4432899320127035E-15</v>
      </c>
      <c r="AL23" s="61">
        <v>38013.999999999949</v>
      </c>
      <c r="AM23" s="48">
        <f t="shared" si="3"/>
        <v>0</v>
      </c>
      <c r="AN23" s="48">
        <f>+IFERROR(Sim_Demanda!$E23/Sim_Demanda!$K23*AM23,0)</f>
        <v>0</v>
      </c>
      <c r="AO23" s="293">
        <f t="shared" si="12"/>
        <v>-1.3322676295501878E-15</v>
      </c>
      <c r="AP23" s="51">
        <v>780.99999999999898</v>
      </c>
      <c r="AQ23" s="48">
        <f t="shared" si="4"/>
        <v>-1.0231815394945443E-12</v>
      </c>
      <c r="AR23" s="293">
        <f t="shared" si="13"/>
        <v>-1.3322676295501878E-15</v>
      </c>
      <c r="AS23" s="61">
        <v>245690.99999999965</v>
      </c>
      <c r="AT23" s="48">
        <f t="shared" si="5"/>
        <v>-3.4924596548080444E-10</v>
      </c>
      <c r="AU23" s="293">
        <f t="shared" si="14"/>
        <v>-1.4432899320127035E-15</v>
      </c>
    </row>
    <row r="24" spans="2:47" x14ac:dyDescent="0.25">
      <c r="B24" s="292" t="s">
        <v>11</v>
      </c>
      <c r="C24" s="444" t="s">
        <v>122</v>
      </c>
      <c r="D24" s="445"/>
      <c r="E24" s="61">
        <f>++SUM('MIP(IxI)_TFEVP'!CC20:CH20)</f>
        <v>1765593.5414333702</v>
      </c>
      <c r="F24" s="48">
        <f>+'MIP(IxI)_TFEVP'!CC20</f>
        <v>1650474.8942365199</v>
      </c>
      <c r="G24" s="48">
        <f>+'MIP(IxI)_TFEVP'!CD20</f>
        <v>0</v>
      </c>
      <c r="H24" s="48">
        <f>+'MIP(IxI)_TFEVP'!CE20</f>
        <v>0</v>
      </c>
      <c r="I24" s="48">
        <f>+'MIP(IxI)_TFEVP'!CF20</f>
        <v>1136.4029518477</v>
      </c>
      <c r="J24" s="48">
        <f>+'MIP(IxI)_TFEVP'!CG20</f>
        <v>0.45256155849193402</v>
      </c>
      <c r="K24" s="55">
        <f>+'MIP(IxI)_TFEVP'!CH20</f>
        <v>113981.791683444</v>
      </c>
      <c r="L24" s="51">
        <f>+'MIP(IxI)_TFEVP'!CI20</f>
        <v>6429063</v>
      </c>
      <c r="M24" s="48">
        <v>103543</v>
      </c>
      <c r="N24" s="48">
        <v>1052222.8209106601</v>
      </c>
      <c r="O24" s="48">
        <v>1466999</v>
      </c>
      <c r="P24" s="48">
        <v>671678</v>
      </c>
      <c r="Q24" s="48">
        <v>26889</v>
      </c>
      <c r="R24" s="82">
        <v>768432</v>
      </c>
      <c r="S24" s="51">
        <f t="shared" si="6"/>
        <v>1765593.5414333702</v>
      </c>
      <c r="T24" s="48">
        <f>+'Sim_F(IxI)'!B14</f>
        <v>1650474.8942365199</v>
      </c>
      <c r="U24" s="48">
        <f>+'Sim_F(IxI)'!C14</f>
        <v>0</v>
      </c>
      <c r="V24" s="48">
        <f>+'Sim_F(IxI)'!D14</f>
        <v>0</v>
      </c>
      <c r="W24" s="48">
        <f>+'Sim_F(IxI)'!E14</f>
        <v>1136.4029518477</v>
      </c>
      <c r="X24" s="48">
        <f>+'Sim_F(IxI)'!F14</f>
        <v>0.45256155849193402</v>
      </c>
      <c r="Y24" s="55">
        <f>+'Sim_F(IxI)'!G14</f>
        <v>113981.791683444</v>
      </c>
      <c r="Z24" s="51">
        <v>6429062.9999999981</v>
      </c>
      <c r="AA24" s="48">
        <f t="shared" si="7"/>
        <v>0</v>
      </c>
      <c r="AB24" s="293">
        <f t="shared" si="8"/>
        <v>-3.3306690738754696E-16</v>
      </c>
      <c r="AC24" s="61">
        <v>103543</v>
      </c>
      <c r="AD24" s="48">
        <f t="shared" si="0"/>
        <v>0</v>
      </c>
      <c r="AE24" s="293">
        <f t="shared" si="9"/>
        <v>0</v>
      </c>
      <c r="AF24" s="61">
        <v>1052222.8209106592</v>
      </c>
      <c r="AG24" s="48">
        <f t="shared" si="1"/>
        <v>0</v>
      </c>
      <c r="AH24" s="293">
        <f t="shared" si="10"/>
        <v>-8.8817841970012523E-16</v>
      </c>
      <c r="AI24" s="51">
        <v>1466998.9999999988</v>
      </c>
      <c r="AJ24" s="48">
        <f t="shared" si="2"/>
        <v>0</v>
      </c>
      <c r="AK24" s="293">
        <f t="shared" si="11"/>
        <v>-7.7715611723760958E-16</v>
      </c>
      <c r="AL24" s="61">
        <v>671677.99999999942</v>
      </c>
      <c r="AM24" s="48">
        <f t="shared" si="3"/>
        <v>0</v>
      </c>
      <c r="AN24" s="48">
        <f>+IFERROR(Sim_Demanda!$E24/Sim_Demanda!$K24*AM24,0)</f>
        <v>0</v>
      </c>
      <c r="AO24" s="293">
        <f t="shared" si="12"/>
        <v>-8.8817841970012523E-16</v>
      </c>
      <c r="AP24" s="51">
        <v>26888.999999999978</v>
      </c>
      <c r="AQ24" s="48">
        <f t="shared" si="4"/>
        <v>0</v>
      </c>
      <c r="AR24" s="293">
        <f t="shared" si="13"/>
        <v>-7.7715611723760958E-16</v>
      </c>
      <c r="AS24" s="61">
        <v>768431.99999999942</v>
      </c>
      <c r="AT24" s="48">
        <f t="shared" si="5"/>
        <v>0</v>
      </c>
      <c r="AU24" s="293">
        <f t="shared" si="14"/>
        <v>-7.7715611723760958E-16</v>
      </c>
    </row>
    <row r="25" spans="2:47" x14ac:dyDescent="0.25">
      <c r="B25" s="292" t="s">
        <v>12</v>
      </c>
      <c r="C25" s="444" t="s">
        <v>123</v>
      </c>
      <c r="D25" s="445"/>
      <c r="E25" s="61">
        <f>++SUM('MIP(IxI)_TFEVP'!CC21:CH21)</f>
        <v>0</v>
      </c>
      <c r="F25" s="48">
        <f>+'MIP(IxI)_TFEVP'!CC21</f>
        <v>0</v>
      </c>
      <c r="G25" s="48">
        <f>+'MIP(IxI)_TFEVP'!CD21</f>
        <v>0</v>
      </c>
      <c r="H25" s="48">
        <f>+'MIP(IxI)_TFEVP'!CE21</f>
        <v>0</v>
      </c>
      <c r="I25" s="48">
        <f>+'MIP(IxI)_TFEVP'!CF21</f>
        <v>0</v>
      </c>
      <c r="J25" s="48">
        <f>+'MIP(IxI)_TFEVP'!CG21</f>
        <v>0</v>
      </c>
      <c r="K25" s="55">
        <f>+'MIP(IxI)_TFEVP'!CH21</f>
        <v>0</v>
      </c>
      <c r="L25" s="51">
        <f>+'MIP(IxI)_TFEVP'!CI21</f>
        <v>4617738</v>
      </c>
      <c r="M25" s="48">
        <v>28867</v>
      </c>
      <c r="N25" s="48">
        <v>23295.787635738801</v>
      </c>
      <c r="O25" s="48">
        <v>3113294</v>
      </c>
      <c r="P25" s="48">
        <v>746152</v>
      </c>
      <c r="Q25" s="48">
        <v>134805</v>
      </c>
      <c r="R25" s="82">
        <v>2232337</v>
      </c>
      <c r="S25" s="51">
        <f t="shared" si="6"/>
        <v>0</v>
      </c>
      <c r="T25" s="48">
        <f>+'Sim_F(IxI)'!B15</f>
        <v>0</v>
      </c>
      <c r="U25" s="48">
        <f>+'Sim_F(IxI)'!C15</f>
        <v>0</v>
      </c>
      <c r="V25" s="48">
        <f>+'Sim_F(IxI)'!D15</f>
        <v>0</v>
      </c>
      <c r="W25" s="48">
        <f>+'Sim_F(IxI)'!E15</f>
        <v>0</v>
      </c>
      <c r="X25" s="48">
        <f>+'Sim_F(IxI)'!F15</f>
        <v>0</v>
      </c>
      <c r="Y25" s="55">
        <f>+'Sim_F(IxI)'!G15</f>
        <v>0</v>
      </c>
      <c r="Z25" s="51">
        <v>4617737.9999999981</v>
      </c>
      <c r="AA25" s="48">
        <f t="shared" si="7"/>
        <v>0</v>
      </c>
      <c r="AB25" s="293">
        <f t="shared" si="8"/>
        <v>-4.4408920985006262E-16</v>
      </c>
      <c r="AC25" s="61">
        <v>28867</v>
      </c>
      <c r="AD25" s="48">
        <f t="shared" si="0"/>
        <v>0</v>
      </c>
      <c r="AE25" s="293">
        <f t="shared" si="9"/>
        <v>0</v>
      </c>
      <c r="AF25" s="61">
        <v>23295.787635738801</v>
      </c>
      <c r="AG25" s="48">
        <f t="shared" si="1"/>
        <v>0</v>
      </c>
      <c r="AH25" s="293">
        <f t="shared" si="10"/>
        <v>0</v>
      </c>
      <c r="AI25" s="51">
        <v>3113294</v>
      </c>
      <c r="AJ25" s="48">
        <f t="shared" si="2"/>
        <v>0</v>
      </c>
      <c r="AK25" s="293">
        <f t="shared" si="11"/>
        <v>0</v>
      </c>
      <c r="AL25" s="61">
        <v>746152</v>
      </c>
      <c r="AM25" s="48">
        <f t="shared" si="3"/>
        <v>0</v>
      </c>
      <c r="AN25" s="48">
        <f>+IFERROR(Sim_Demanda!$E25/Sim_Demanda!$K25*AM25,0)</f>
        <v>0</v>
      </c>
      <c r="AO25" s="293">
        <f t="shared" si="12"/>
        <v>0</v>
      </c>
      <c r="AP25" s="51">
        <v>134805</v>
      </c>
      <c r="AQ25" s="48">
        <f t="shared" si="4"/>
        <v>0</v>
      </c>
      <c r="AR25" s="293">
        <f t="shared" si="13"/>
        <v>0</v>
      </c>
      <c r="AS25" s="61">
        <v>2232337</v>
      </c>
      <c r="AT25" s="48">
        <f t="shared" si="5"/>
        <v>0</v>
      </c>
      <c r="AU25" s="293">
        <f t="shared" si="14"/>
        <v>0</v>
      </c>
    </row>
    <row r="26" spans="2:47" x14ac:dyDescent="0.25">
      <c r="B26" s="292" t="s">
        <v>13</v>
      </c>
      <c r="C26" s="444" t="s">
        <v>124</v>
      </c>
      <c r="D26" s="445"/>
      <c r="E26" s="61">
        <f>++SUM('MIP(IxI)_TFEVP'!CC22:CH22)</f>
        <v>10108062.002023004</v>
      </c>
      <c r="F26" s="48">
        <f>+'MIP(IxI)_TFEVP'!CC22</f>
        <v>62533.055707603897</v>
      </c>
      <c r="G26" s="48">
        <f>+'MIP(IxI)_TFEVP'!CD22</f>
        <v>0</v>
      </c>
      <c r="H26" s="48">
        <f>+'MIP(IxI)_TFEVP'!CE22</f>
        <v>0</v>
      </c>
      <c r="I26" s="48">
        <f>+'MIP(IxI)_TFEVP'!CF22</f>
        <v>0</v>
      </c>
      <c r="J26" s="48">
        <f>+'MIP(IxI)_TFEVP'!CG22</f>
        <v>9998</v>
      </c>
      <c r="K26" s="55">
        <f>+'MIP(IxI)_TFEVP'!CH22</f>
        <v>10035530.9463154</v>
      </c>
      <c r="L26" s="51">
        <f>+'MIP(IxI)_TFEVP'!CI22</f>
        <v>11569427</v>
      </c>
      <c r="M26" s="48">
        <v>13457</v>
      </c>
      <c r="N26" s="48">
        <v>18263.756879315199</v>
      </c>
      <c r="O26" s="48">
        <v>7420290</v>
      </c>
      <c r="P26" s="48">
        <v>212324</v>
      </c>
      <c r="Q26" s="48">
        <v>7730</v>
      </c>
      <c r="R26" s="82">
        <v>7200236</v>
      </c>
      <c r="S26" s="51">
        <f t="shared" si="6"/>
        <v>10108062.002023004</v>
      </c>
      <c r="T26" s="48">
        <f>+'Sim_F(IxI)'!B16</f>
        <v>62533.055707603897</v>
      </c>
      <c r="U26" s="48">
        <f>+'Sim_F(IxI)'!C16</f>
        <v>0</v>
      </c>
      <c r="V26" s="48">
        <f>+'Sim_F(IxI)'!D16</f>
        <v>0</v>
      </c>
      <c r="W26" s="48">
        <f>+'Sim_F(IxI)'!E16</f>
        <v>0</v>
      </c>
      <c r="X26" s="48">
        <f>+'Sim_F(IxI)'!F16</f>
        <v>9998</v>
      </c>
      <c r="Y26" s="55">
        <f>+'Sim_F(IxI)'!G16</f>
        <v>10035530.9463154</v>
      </c>
      <c r="Z26" s="51">
        <v>11569427.000000011</v>
      </c>
      <c r="AA26" s="48">
        <f t="shared" si="7"/>
        <v>0</v>
      </c>
      <c r="AB26" s="293">
        <f t="shared" si="8"/>
        <v>8.8817841970012523E-16</v>
      </c>
      <c r="AC26" s="61">
        <v>13457</v>
      </c>
      <c r="AD26" s="48">
        <f t="shared" si="0"/>
        <v>0</v>
      </c>
      <c r="AE26" s="293">
        <f t="shared" si="9"/>
        <v>0</v>
      </c>
      <c r="AF26" s="61">
        <v>18263.75687931521</v>
      </c>
      <c r="AG26" s="48">
        <f t="shared" si="1"/>
        <v>0</v>
      </c>
      <c r="AH26" s="293">
        <f t="shared" si="10"/>
        <v>6.6613381477509392E-16</v>
      </c>
      <c r="AI26" s="51">
        <v>7420290.0000000047</v>
      </c>
      <c r="AJ26" s="48">
        <f t="shared" si="2"/>
        <v>0</v>
      </c>
      <c r="AK26" s="293">
        <f t="shared" si="11"/>
        <v>6.6613381477509392E-16</v>
      </c>
      <c r="AL26" s="61">
        <v>212324.00000000015</v>
      </c>
      <c r="AM26" s="48">
        <f t="shared" si="3"/>
        <v>0</v>
      </c>
      <c r="AN26" s="48">
        <f>+IFERROR(Sim_Demanda!$E26/Sim_Demanda!$K26*AM26,0)</f>
        <v>0</v>
      </c>
      <c r="AO26" s="293">
        <f t="shared" si="12"/>
        <v>6.6613381477509392E-16</v>
      </c>
      <c r="AP26" s="51">
        <v>7730.0000000000045</v>
      </c>
      <c r="AQ26" s="48">
        <f t="shared" si="4"/>
        <v>0</v>
      </c>
      <c r="AR26" s="293">
        <f t="shared" si="13"/>
        <v>6.6613381477509392E-16</v>
      </c>
      <c r="AS26" s="61">
        <v>7200236.0000000047</v>
      </c>
      <c r="AT26" s="48">
        <f t="shared" si="5"/>
        <v>0</v>
      </c>
      <c r="AU26" s="293">
        <f t="shared" si="14"/>
        <v>6.6613381477509392E-16</v>
      </c>
    </row>
    <row r="27" spans="2:47" x14ac:dyDescent="0.25">
      <c r="B27" s="292" t="s">
        <v>14</v>
      </c>
      <c r="C27" s="444" t="s">
        <v>125</v>
      </c>
      <c r="D27" s="445"/>
      <c r="E27" s="61">
        <f>++SUM('MIP(IxI)_TFEVP'!CC23:CH23)</f>
        <v>2750315.9639053899</v>
      </c>
      <c r="F27" s="48">
        <f>+'MIP(IxI)_TFEVP'!CC23</f>
        <v>15825.938808237401</v>
      </c>
      <c r="G27" s="48">
        <f>+'MIP(IxI)_TFEVP'!CD23</f>
        <v>0</v>
      </c>
      <c r="H27" s="48">
        <f>+'MIP(IxI)_TFEVP'!CE23</f>
        <v>0</v>
      </c>
      <c r="I27" s="48">
        <f>+'MIP(IxI)_TFEVP'!CF23</f>
        <v>3199.2800223226</v>
      </c>
      <c r="J27" s="48">
        <f>+'MIP(IxI)_TFEVP'!CG23</f>
        <v>-36460</v>
      </c>
      <c r="K27" s="55">
        <f>+'MIP(IxI)_TFEVP'!CH23</f>
        <v>2767750.74507483</v>
      </c>
      <c r="L27" s="51">
        <f>+'MIP(IxI)_TFEVP'!CI23</f>
        <v>3069155</v>
      </c>
      <c r="M27" s="48">
        <v>46734</v>
      </c>
      <c r="N27" s="48">
        <v>59499.421428015798</v>
      </c>
      <c r="O27" s="48">
        <v>1603658</v>
      </c>
      <c r="P27" s="48">
        <v>327994</v>
      </c>
      <c r="Q27" s="48">
        <v>87093</v>
      </c>
      <c r="R27" s="82">
        <v>1188571</v>
      </c>
      <c r="S27" s="51">
        <f t="shared" si="6"/>
        <v>2750315.9639053899</v>
      </c>
      <c r="T27" s="48">
        <f>+'Sim_F(IxI)'!B17</f>
        <v>15825.938808237401</v>
      </c>
      <c r="U27" s="48">
        <f>+'Sim_F(IxI)'!C17</f>
        <v>0</v>
      </c>
      <c r="V27" s="48">
        <f>+'Sim_F(IxI)'!D17</f>
        <v>0</v>
      </c>
      <c r="W27" s="48">
        <f>+'Sim_F(IxI)'!E17</f>
        <v>3199.2800223226</v>
      </c>
      <c r="X27" s="48">
        <f>+'Sim_F(IxI)'!F17</f>
        <v>-36460</v>
      </c>
      <c r="Y27" s="55">
        <f>+'Sim_F(IxI)'!G17</f>
        <v>2767750.74507483</v>
      </c>
      <c r="Z27" s="51">
        <v>3069154.9999999972</v>
      </c>
      <c r="AA27" s="48">
        <f t="shared" si="7"/>
        <v>0</v>
      </c>
      <c r="AB27" s="293">
        <f t="shared" si="8"/>
        <v>-8.8817841970012523E-16</v>
      </c>
      <c r="AC27" s="61">
        <v>46734</v>
      </c>
      <c r="AD27" s="48">
        <f t="shared" si="0"/>
        <v>0</v>
      </c>
      <c r="AE27" s="293">
        <f t="shared" si="9"/>
        <v>0</v>
      </c>
      <c r="AF27" s="61">
        <v>59499.421428015754</v>
      </c>
      <c r="AG27" s="48">
        <f t="shared" si="1"/>
        <v>0</v>
      </c>
      <c r="AH27" s="293">
        <f t="shared" si="10"/>
        <v>-7.7715611723760958E-16</v>
      </c>
      <c r="AI27" s="51">
        <v>1603657.9999999988</v>
      </c>
      <c r="AJ27" s="48">
        <f t="shared" si="2"/>
        <v>0</v>
      </c>
      <c r="AK27" s="293">
        <f t="shared" si="11"/>
        <v>-7.7715611723760958E-16</v>
      </c>
      <c r="AL27" s="61">
        <v>327993.99999999977</v>
      </c>
      <c r="AM27" s="48">
        <f t="shared" si="3"/>
        <v>0</v>
      </c>
      <c r="AN27" s="48">
        <f>+IFERROR(Sim_Demanda!$E27/Sim_Demanda!$K27*AM27,0)</f>
        <v>0</v>
      </c>
      <c r="AO27" s="293">
        <f t="shared" si="12"/>
        <v>-6.6613381477509392E-16</v>
      </c>
      <c r="AP27" s="51">
        <v>87092.999999999927</v>
      </c>
      <c r="AQ27" s="48">
        <f t="shared" si="4"/>
        <v>0</v>
      </c>
      <c r="AR27" s="293">
        <f t="shared" si="13"/>
        <v>-8.8817841970012523E-16</v>
      </c>
      <c r="AS27" s="61">
        <v>1188570.9999999991</v>
      </c>
      <c r="AT27" s="48">
        <f t="shared" si="5"/>
        <v>0</v>
      </c>
      <c r="AU27" s="293">
        <f t="shared" si="14"/>
        <v>-7.7715611723760958E-16</v>
      </c>
    </row>
    <row r="28" spans="2:47" x14ac:dyDescent="0.25">
      <c r="B28" s="292" t="s">
        <v>15</v>
      </c>
      <c r="C28" s="444" t="s">
        <v>126</v>
      </c>
      <c r="D28" s="445"/>
      <c r="E28" s="61">
        <f>++SUM('MIP(IxI)_TFEVP'!CC24:CH24)</f>
        <v>17999.804057112073</v>
      </c>
      <c r="F28" s="48">
        <f>+'MIP(IxI)_TFEVP'!CC24</f>
        <v>3868.52921554676</v>
      </c>
      <c r="G28" s="48">
        <f>+'MIP(IxI)_TFEVP'!CD24</f>
        <v>0</v>
      </c>
      <c r="H28" s="48">
        <f>+'MIP(IxI)_TFEVP'!CE24</f>
        <v>0</v>
      </c>
      <c r="I28" s="48">
        <f>+'MIP(IxI)_TFEVP'!CF24</f>
        <v>577.38458260645996</v>
      </c>
      <c r="J28" s="48">
        <f>+'MIP(IxI)_TFEVP'!CG24</f>
        <v>8043.1601922827103</v>
      </c>
      <c r="K28" s="55">
        <f>+'MIP(IxI)_TFEVP'!CH24</f>
        <v>5510.7300666761403</v>
      </c>
      <c r="L28" s="51">
        <f>+'MIP(IxI)_TFEVP'!CI24</f>
        <v>269495</v>
      </c>
      <c r="M28" s="48">
        <v>5035</v>
      </c>
      <c r="N28" s="48">
        <v>4584.2918801026399</v>
      </c>
      <c r="O28" s="48">
        <v>97667</v>
      </c>
      <c r="P28" s="48">
        <v>47512</v>
      </c>
      <c r="Q28" s="48">
        <v>9971</v>
      </c>
      <c r="R28" s="82">
        <v>40184</v>
      </c>
      <c r="S28" s="51">
        <f t="shared" si="6"/>
        <v>17999.804057112073</v>
      </c>
      <c r="T28" s="48">
        <f>+'Sim_F(IxI)'!B18</f>
        <v>3868.52921554676</v>
      </c>
      <c r="U28" s="48">
        <f>+'Sim_F(IxI)'!C18</f>
        <v>0</v>
      </c>
      <c r="V28" s="48">
        <f>+'Sim_F(IxI)'!D18</f>
        <v>0</v>
      </c>
      <c r="W28" s="48">
        <f>+'Sim_F(IxI)'!E18</f>
        <v>577.38458260645996</v>
      </c>
      <c r="X28" s="48">
        <f>+'Sim_F(IxI)'!F18</f>
        <v>8043.1601922827103</v>
      </c>
      <c r="Y28" s="55">
        <f>+'Sim_F(IxI)'!G18</f>
        <v>5510.7300666761403</v>
      </c>
      <c r="Z28" s="51">
        <v>269494.99999999953</v>
      </c>
      <c r="AA28" s="48">
        <f t="shared" si="7"/>
        <v>-4.6566128730773926E-10</v>
      </c>
      <c r="AB28" s="293">
        <f t="shared" si="8"/>
        <v>-1.7763568394002505E-15</v>
      </c>
      <c r="AC28" s="61">
        <v>5035</v>
      </c>
      <c r="AD28" s="48">
        <f t="shared" si="0"/>
        <v>0</v>
      </c>
      <c r="AE28" s="293">
        <f t="shared" si="9"/>
        <v>0</v>
      </c>
      <c r="AF28" s="61">
        <v>4584.2918801026317</v>
      </c>
      <c r="AG28" s="48">
        <f t="shared" si="1"/>
        <v>-8.1854523159563541E-12</v>
      </c>
      <c r="AH28" s="293">
        <f t="shared" si="10"/>
        <v>-1.7763568394002505E-15</v>
      </c>
      <c r="AI28" s="51">
        <v>97666.999999999825</v>
      </c>
      <c r="AJ28" s="48">
        <f t="shared" si="2"/>
        <v>-1.7462298274040222E-10</v>
      </c>
      <c r="AK28" s="293">
        <f t="shared" si="11"/>
        <v>-1.7763568394002505E-15</v>
      </c>
      <c r="AL28" s="61">
        <v>47511.999999999913</v>
      </c>
      <c r="AM28" s="48">
        <f t="shared" si="3"/>
        <v>-8.7311491370201111E-11</v>
      </c>
      <c r="AN28" s="48">
        <f>+IFERROR(Sim_Demanda!$E28/Sim_Demanda!$K28*AM28,0)</f>
        <v>0</v>
      </c>
      <c r="AO28" s="293">
        <f t="shared" si="12"/>
        <v>-1.8873791418627661E-15</v>
      </c>
      <c r="AP28" s="51">
        <v>9970.9999999999836</v>
      </c>
      <c r="AQ28" s="48">
        <f t="shared" si="4"/>
        <v>-1.6370904631912708E-11</v>
      </c>
      <c r="AR28" s="293">
        <f t="shared" si="13"/>
        <v>-1.6653345369377348E-15</v>
      </c>
      <c r="AS28" s="61">
        <v>40183.999999999927</v>
      </c>
      <c r="AT28" s="48">
        <f t="shared" si="5"/>
        <v>-7.2759576141834259E-11</v>
      </c>
      <c r="AU28" s="293">
        <f t="shared" si="14"/>
        <v>-1.7763568394002505E-15</v>
      </c>
    </row>
    <row r="29" spans="2:47" x14ac:dyDescent="0.25">
      <c r="B29" s="292" t="s">
        <v>16</v>
      </c>
      <c r="C29" s="444" t="s">
        <v>127</v>
      </c>
      <c r="D29" s="445"/>
      <c r="E29" s="61">
        <f>++SUM('MIP(IxI)_TFEVP'!CC25:CH25)</f>
        <v>2232279.4490147214</v>
      </c>
      <c r="F29" s="48">
        <f>+'MIP(IxI)_TFEVP'!CC25</f>
        <v>2097610.5376598998</v>
      </c>
      <c r="G29" s="48">
        <f>+'MIP(IxI)_TFEVP'!CD25</f>
        <v>0</v>
      </c>
      <c r="H29" s="48">
        <f>+'MIP(IxI)_TFEVP'!CE25</f>
        <v>0</v>
      </c>
      <c r="I29" s="48">
        <f>+'MIP(IxI)_TFEVP'!CF25</f>
        <v>8478.3581495397393</v>
      </c>
      <c r="J29" s="48">
        <f>+'MIP(IxI)_TFEVP'!CG25</f>
        <v>67063.493903961804</v>
      </c>
      <c r="K29" s="55">
        <f>+'MIP(IxI)_TFEVP'!CH25</f>
        <v>59127.059301319903</v>
      </c>
      <c r="L29" s="51">
        <f>+'MIP(IxI)_TFEVP'!CI25</f>
        <v>2908649</v>
      </c>
      <c r="M29" s="48">
        <v>71865</v>
      </c>
      <c r="N29" s="48">
        <v>223429.05883117201</v>
      </c>
      <c r="O29" s="48">
        <v>1049197</v>
      </c>
      <c r="P29" s="48">
        <v>380487</v>
      </c>
      <c r="Q29" s="48">
        <v>7528</v>
      </c>
      <c r="R29" s="82">
        <v>661182</v>
      </c>
      <c r="S29" s="51">
        <f t="shared" si="6"/>
        <v>2232279.4490147214</v>
      </c>
      <c r="T29" s="48">
        <f>+'Sim_F(IxI)'!B19</f>
        <v>2097610.5376598998</v>
      </c>
      <c r="U29" s="48">
        <f>+'Sim_F(IxI)'!C19</f>
        <v>0</v>
      </c>
      <c r="V29" s="48">
        <f>+'Sim_F(IxI)'!D19</f>
        <v>0</v>
      </c>
      <c r="W29" s="48">
        <f>+'Sim_F(IxI)'!E19</f>
        <v>8478.3581495397393</v>
      </c>
      <c r="X29" s="48">
        <f>+'Sim_F(IxI)'!F19</f>
        <v>67063.493903961804</v>
      </c>
      <c r="Y29" s="55">
        <f>+'Sim_F(IxI)'!G19</f>
        <v>59127.059301319903</v>
      </c>
      <c r="Z29" s="51">
        <v>2908649.0000000056</v>
      </c>
      <c r="AA29" s="48">
        <f t="shared" si="7"/>
        <v>5.5879354476928711E-9</v>
      </c>
      <c r="AB29" s="293">
        <f t="shared" si="8"/>
        <v>1.9984014443252818E-15</v>
      </c>
      <c r="AC29" s="61">
        <v>71865</v>
      </c>
      <c r="AD29" s="48">
        <f t="shared" si="0"/>
        <v>0</v>
      </c>
      <c r="AE29" s="293">
        <f t="shared" si="9"/>
        <v>0</v>
      </c>
      <c r="AF29" s="61">
        <v>223429.05883117235</v>
      </c>
      <c r="AG29" s="48">
        <f t="shared" si="1"/>
        <v>3.4924596548080444E-10</v>
      </c>
      <c r="AH29" s="293">
        <f t="shared" si="10"/>
        <v>1.5543122344752192E-15</v>
      </c>
      <c r="AI29" s="51">
        <v>1049197.0000000016</v>
      </c>
      <c r="AJ29" s="48">
        <f t="shared" si="2"/>
        <v>0</v>
      </c>
      <c r="AK29" s="293">
        <f t="shared" si="11"/>
        <v>1.5543122344752192E-15</v>
      </c>
      <c r="AL29" s="61">
        <v>380487.00000000064</v>
      </c>
      <c r="AM29" s="48">
        <f t="shared" si="3"/>
        <v>6.4028427004814148E-10</v>
      </c>
      <c r="AN29" s="48">
        <f>+IFERROR(Sim_Demanda!$E29/Sim_Demanda!$K29*AM29,0)</f>
        <v>0</v>
      </c>
      <c r="AO29" s="293">
        <f t="shared" si="12"/>
        <v>1.7763568394002505E-15</v>
      </c>
      <c r="AP29" s="51">
        <v>7528.0000000000118</v>
      </c>
      <c r="AQ29" s="48">
        <f t="shared" si="4"/>
        <v>1.1823431123048067E-11</v>
      </c>
      <c r="AR29" s="293">
        <f t="shared" si="13"/>
        <v>1.5543122344752192E-15</v>
      </c>
      <c r="AS29" s="61">
        <v>661182.00000000105</v>
      </c>
      <c r="AT29" s="48">
        <f t="shared" si="5"/>
        <v>1.0477378964424133E-9</v>
      </c>
      <c r="AU29" s="293">
        <f t="shared" si="14"/>
        <v>1.5543122344752192E-15</v>
      </c>
    </row>
    <row r="30" spans="2:47" x14ac:dyDescent="0.25">
      <c r="B30" s="292" t="s">
        <v>17</v>
      </c>
      <c r="C30" s="444" t="s">
        <v>128</v>
      </c>
      <c r="D30" s="445"/>
      <c r="E30" s="61">
        <f>++SUM('MIP(IxI)_TFEVP'!CC26:CH26)</f>
        <v>2709003.3523182678</v>
      </c>
      <c r="F30" s="48">
        <f>+'MIP(IxI)_TFEVP'!CC26</f>
        <v>720375.77669681504</v>
      </c>
      <c r="G30" s="48">
        <f>+'MIP(IxI)_TFEVP'!CD26</f>
        <v>0</v>
      </c>
      <c r="H30" s="48">
        <f>+'MIP(IxI)_TFEVP'!CE26</f>
        <v>0</v>
      </c>
      <c r="I30" s="48">
        <f>+'MIP(IxI)_TFEVP'!CF26</f>
        <v>35633.164044955804</v>
      </c>
      <c r="J30" s="48">
        <f>+'MIP(IxI)_TFEVP'!CG26</f>
        <v>127119.114832807</v>
      </c>
      <c r="K30" s="55">
        <f>+'MIP(IxI)_TFEVP'!CH26</f>
        <v>1825875.29674369</v>
      </c>
      <c r="L30" s="51">
        <f>+'MIP(IxI)_TFEVP'!CI26</f>
        <v>3053898</v>
      </c>
      <c r="M30" s="48">
        <v>103431</v>
      </c>
      <c r="N30" s="48">
        <v>126995.165153838</v>
      </c>
      <c r="O30" s="48">
        <v>565837</v>
      </c>
      <c r="P30" s="48">
        <v>397239</v>
      </c>
      <c r="Q30" s="48">
        <v>14653</v>
      </c>
      <c r="R30" s="82">
        <v>153945</v>
      </c>
      <c r="S30" s="51">
        <f t="shared" si="6"/>
        <v>2709003.3523182678</v>
      </c>
      <c r="T30" s="48">
        <f>+'Sim_F(IxI)'!B20</f>
        <v>720375.77669681504</v>
      </c>
      <c r="U30" s="48">
        <f>+'Sim_F(IxI)'!C20</f>
        <v>0</v>
      </c>
      <c r="V30" s="48">
        <f>+'Sim_F(IxI)'!D20</f>
        <v>0</v>
      </c>
      <c r="W30" s="48">
        <f>+'Sim_F(IxI)'!E20</f>
        <v>35633.164044955804</v>
      </c>
      <c r="X30" s="48">
        <f>+'Sim_F(IxI)'!F20</f>
        <v>127119.114832807</v>
      </c>
      <c r="Y30" s="55">
        <f>+'Sim_F(IxI)'!G20</f>
        <v>1825875.29674369</v>
      </c>
      <c r="Z30" s="51">
        <v>3053897.9999999902</v>
      </c>
      <c r="AA30" s="48">
        <f t="shared" si="7"/>
        <v>-9.7788870334625244E-9</v>
      </c>
      <c r="AB30" s="293">
        <f t="shared" si="8"/>
        <v>-3.219646771412954E-15</v>
      </c>
      <c r="AC30" s="61">
        <v>103431</v>
      </c>
      <c r="AD30" s="48">
        <f t="shared" si="0"/>
        <v>0</v>
      </c>
      <c r="AE30" s="293">
        <f t="shared" si="9"/>
        <v>0</v>
      </c>
      <c r="AF30" s="61">
        <v>126995.16515383768</v>
      </c>
      <c r="AG30" s="48">
        <f t="shared" si="1"/>
        <v>-3.2014213502407074E-10</v>
      </c>
      <c r="AH30" s="293">
        <f t="shared" si="10"/>
        <v>-2.55351295663786E-15</v>
      </c>
      <c r="AI30" s="51">
        <v>565836.9999999986</v>
      </c>
      <c r="AJ30" s="48">
        <f t="shared" si="2"/>
        <v>-1.3969838619232178E-9</v>
      </c>
      <c r="AK30" s="293">
        <f t="shared" si="11"/>
        <v>-2.4424906541753444E-15</v>
      </c>
      <c r="AL30" s="61">
        <v>397238.99999999901</v>
      </c>
      <c r="AM30" s="48">
        <f t="shared" si="3"/>
        <v>-9.8953023552894592E-10</v>
      </c>
      <c r="AN30" s="48">
        <f>+IFERROR(Sim_Demanda!$E30/Sim_Demanda!$K30*AM30,0)</f>
        <v>0</v>
      </c>
      <c r="AO30" s="293">
        <f t="shared" si="12"/>
        <v>-2.4424906541753444E-15</v>
      </c>
      <c r="AP30" s="51">
        <v>14652.999999999964</v>
      </c>
      <c r="AQ30" s="48">
        <f t="shared" si="4"/>
        <v>-3.637978807091713E-11</v>
      </c>
      <c r="AR30" s="293">
        <f t="shared" si="13"/>
        <v>-2.4424906541753444E-15</v>
      </c>
      <c r="AS30" s="61">
        <v>153944.99999999962</v>
      </c>
      <c r="AT30" s="48">
        <f t="shared" si="5"/>
        <v>-3.7834979593753815E-10</v>
      </c>
      <c r="AU30" s="293">
        <f t="shared" si="14"/>
        <v>-2.4424906541753444E-15</v>
      </c>
    </row>
    <row r="31" spans="2:47" x14ac:dyDescent="0.25">
      <c r="B31" s="292" t="s">
        <v>18</v>
      </c>
      <c r="C31" s="444" t="s">
        <v>129</v>
      </c>
      <c r="D31" s="445"/>
      <c r="E31" s="61">
        <f>++SUM('MIP(IxI)_TFEVP'!CC27:CH27)</f>
        <v>7603237</v>
      </c>
      <c r="F31" s="48">
        <f>+'MIP(IxI)_TFEVP'!CC27</f>
        <v>207413</v>
      </c>
      <c r="G31" s="48">
        <f>+'MIP(IxI)_TFEVP'!CD27</f>
        <v>0</v>
      </c>
      <c r="H31" s="48">
        <f>+'MIP(IxI)_TFEVP'!CE27</f>
        <v>0</v>
      </c>
      <c r="I31" s="48">
        <f>+'MIP(IxI)_TFEVP'!CF27</f>
        <v>0</v>
      </c>
      <c r="J31" s="48">
        <f>+'MIP(IxI)_TFEVP'!CG27</f>
        <v>30883</v>
      </c>
      <c r="K31" s="55">
        <f>+'MIP(IxI)_TFEVP'!CH27</f>
        <v>7364941</v>
      </c>
      <c r="L31" s="51">
        <f>+'MIP(IxI)_TFEVP'!CI27</f>
        <v>7603755</v>
      </c>
      <c r="M31" s="48">
        <v>146429</v>
      </c>
      <c r="N31" s="48">
        <v>29663.799877971302</v>
      </c>
      <c r="O31" s="48">
        <v>2941946</v>
      </c>
      <c r="P31" s="48">
        <v>462288</v>
      </c>
      <c r="Q31" s="48">
        <v>7282</v>
      </c>
      <c r="R31" s="82">
        <v>2472376</v>
      </c>
      <c r="S31" s="51">
        <f t="shared" si="6"/>
        <v>7603237</v>
      </c>
      <c r="T31" s="48">
        <f>+'Sim_F(IxI)'!B21</f>
        <v>207413</v>
      </c>
      <c r="U31" s="48">
        <f>+'Sim_F(IxI)'!C21</f>
        <v>0</v>
      </c>
      <c r="V31" s="48">
        <f>+'Sim_F(IxI)'!D21</f>
        <v>0</v>
      </c>
      <c r="W31" s="48">
        <f>+'Sim_F(IxI)'!E21</f>
        <v>0</v>
      </c>
      <c r="X31" s="48">
        <f>+'Sim_F(IxI)'!F21</f>
        <v>30883</v>
      </c>
      <c r="Y31" s="55">
        <f>+'Sim_F(IxI)'!G21</f>
        <v>7364941</v>
      </c>
      <c r="Z31" s="51">
        <v>7603755.0000000149</v>
      </c>
      <c r="AA31" s="48">
        <f t="shared" si="7"/>
        <v>1.4901161193847656E-8</v>
      </c>
      <c r="AB31" s="293">
        <f t="shared" si="8"/>
        <v>1.9984014443252818E-15</v>
      </c>
      <c r="AC31" s="61">
        <v>146429</v>
      </c>
      <c r="AD31" s="48">
        <f t="shared" si="0"/>
        <v>0</v>
      </c>
      <c r="AE31" s="293">
        <f t="shared" si="9"/>
        <v>0</v>
      </c>
      <c r="AF31" s="61">
        <v>29663.799877971356</v>
      </c>
      <c r="AG31" s="48">
        <f t="shared" si="1"/>
        <v>5.4569682106375694E-11</v>
      </c>
      <c r="AH31" s="293">
        <f t="shared" si="10"/>
        <v>1.7763568394002505E-15</v>
      </c>
      <c r="AI31" s="51">
        <v>2941946.0000000056</v>
      </c>
      <c r="AJ31" s="48">
        <f t="shared" si="2"/>
        <v>5.5879354476928711E-9</v>
      </c>
      <c r="AK31" s="293">
        <f t="shared" si="11"/>
        <v>1.9984014443252818E-15</v>
      </c>
      <c r="AL31" s="61">
        <v>462288.00000000087</v>
      </c>
      <c r="AM31" s="48">
        <f t="shared" si="3"/>
        <v>8.7311491370201111E-10</v>
      </c>
      <c r="AN31" s="48">
        <f>+IFERROR(Sim_Demanda!$E31/Sim_Demanda!$K31*AM31,0)</f>
        <v>0</v>
      </c>
      <c r="AO31" s="293">
        <f t="shared" si="12"/>
        <v>1.9984014443252818E-15</v>
      </c>
      <c r="AP31" s="51">
        <v>7282.0000000000127</v>
      </c>
      <c r="AQ31" s="48">
        <f t="shared" si="4"/>
        <v>1.2732925824820995E-11</v>
      </c>
      <c r="AR31" s="293">
        <f t="shared" si="13"/>
        <v>1.7763568394002505E-15</v>
      </c>
      <c r="AS31" s="61">
        <v>2472376.0000000047</v>
      </c>
      <c r="AT31" s="48">
        <f t="shared" si="5"/>
        <v>4.6566128730773926E-9</v>
      </c>
      <c r="AU31" s="293">
        <f t="shared" si="14"/>
        <v>1.7763568394002505E-15</v>
      </c>
    </row>
    <row r="32" spans="2:47" x14ac:dyDescent="0.25">
      <c r="B32" s="292" t="s">
        <v>19</v>
      </c>
      <c r="C32" s="444" t="s">
        <v>130</v>
      </c>
      <c r="D32" s="445"/>
      <c r="E32" s="61">
        <f>++SUM('MIP(IxI)_TFEVP'!CC28:CH28)</f>
        <v>1383138.0310319168</v>
      </c>
      <c r="F32" s="48">
        <f>+'MIP(IxI)_TFEVP'!CC28</f>
        <v>1122847.8498324701</v>
      </c>
      <c r="G32" s="48">
        <f>+'MIP(IxI)_TFEVP'!CD28</f>
        <v>0</v>
      </c>
      <c r="H32" s="48">
        <f>+'MIP(IxI)_TFEVP'!CE28</f>
        <v>0</v>
      </c>
      <c r="I32" s="48">
        <f>+'MIP(IxI)_TFEVP'!CF28</f>
        <v>501.458646215258</v>
      </c>
      <c r="J32" s="48">
        <f>+'MIP(IxI)_TFEVP'!CG28</f>
        <v>6956.7667249104998</v>
      </c>
      <c r="K32" s="55">
        <f>+'MIP(IxI)_TFEVP'!CH28</f>
        <v>252831.95582832099</v>
      </c>
      <c r="L32" s="51">
        <f>+'MIP(IxI)_TFEVP'!CI28</f>
        <v>1887842</v>
      </c>
      <c r="M32" s="48">
        <v>30538</v>
      </c>
      <c r="N32" s="48">
        <v>282176.84160529601</v>
      </c>
      <c r="O32" s="48">
        <v>404086</v>
      </c>
      <c r="P32" s="48">
        <v>146088</v>
      </c>
      <c r="Q32" s="48">
        <v>12115</v>
      </c>
      <c r="R32" s="82">
        <v>245883</v>
      </c>
      <c r="S32" s="51">
        <f t="shared" si="6"/>
        <v>1383138.0310319168</v>
      </c>
      <c r="T32" s="48">
        <f>+'Sim_F(IxI)'!B22</f>
        <v>1122847.8498324701</v>
      </c>
      <c r="U32" s="48">
        <f>+'Sim_F(IxI)'!C22</f>
        <v>0</v>
      </c>
      <c r="V32" s="48">
        <f>+'Sim_F(IxI)'!D22</f>
        <v>0</v>
      </c>
      <c r="W32" s="48">
        <f>+'Sim_F(IxI)'!E22</f>
        <v>501.458646215258</v>
      </c>
      <c r="X32" s="48">
        <f>+'Sim_F(IxI)'!F22</f>
        <v>6956.7667249104998</v>
      </c>
      <c r="Y32" s="55">
        <f>+'Sim_F(IxI)'!G22</f>
        <v>252831.95582832099</v>
      </c>
      <c r="Z32" s="51">
        <v>1887841.9999999981</v>
      </c>
      <c r="AA32" s="48">
        <f t="shared" si="7"/>
        <v>-1.862645149230957E-9</v>
      </c>
      <c r="AB32" s="293">
        <f t="shared" si="8"/>
        <v>-9.9920072216264089E-16</v>
      </c>
      <c r="AC32" s="61">
        <v>30538</v>
      </c>
      <c r="AD32" s="48">
        <f t="shared" si="0"/>
        <v>0</v>
      </c>
      <c r="AE32" s="293">
        <f t="shared" si="9"/>
        <v>0</v>
      </c>
      <c r="AF32" s="61">
        <v>282176.84160529572</v>
      </c>
      <c r="AG32" s="48">
        <f t="shared" si="1"/>
        <v>0</v>
      </c>
      <c r="AH32" s="293">
        <f t="shared" si="10"/>
        <v>-9.9920072216264089E-16</v>
      </c>
      <c r="AI32" s="51">
        <v>404085.99999999953</v>
      </c>
      <c r="AJ32" s="48">
        <f t="shared" si="2"/>
        <v>-4.6566128730773926E-10</v>
      </c>
      <c r="AK32" s="293">
        <f t="shared" si="11"/>
        <v>-1.1102230246251565E-15</v>
      </c>
      <c r="AL32" s="61">
        <v>146087.99999999985</v>
      </c>
      <c r="AM32" s="48">
        <f t="shared" si="3"/>
        <v>0</v>
      </c>
      <c r="AN32" s="48">
        <f>+IFERROR(Sim_Demanda!$E32/Sim_Demanda!$K32*AM32,0)</f>
        <v>0</v>
      </c>
      <c r="AO32" s="293">
        <f t="shared" si="12"/>
        <v>-9.9920072216264089E-16</v>
      </c>
      <c r="AP32" s="51">
        <v>12114.999999999985</v>
      </c>
      <c r="AQ32" s="48">
        <f t="shared" si="4"/>
        <v>-1.4551915228366852E-11</v>
      </c>
      <c r="AR32" s="293">
        <f t="shared" si="13"/>
        <v>-1.2212453270876722E-15</v>
      </c>
      <c r="AS32" s="61">
        <v>245882.99999999974</v>
      </c>
      <c r="AT32" s="48">
        <f t="shared" si="5"/>
        <v>-2.6193447411060333E-10</v>
      </c>
      <c r="AU32" s="293">
        <f t="shared" si="14"/>
        <v>-1.1102230246251565E-15</v>
      </c>
    </row>
    <row r="33" spans="2:47" x14ac:dyDescent="0.25">
      <c r="B33" s="292" t="s">
        <v>20</v>
      </c>
      <c r="C33" s="444" t="s">
        <v>131</v>
      </c>
      <c r="D33" s="445"/>
      <c r="E33" s="61">
        <f>++SUM('MIP(IxI)_TFEVP'!CC29:CH29)</f>
        <v>1448826.2215459784</v>
      </c>
      <c r="F33" s="48">
        <f>+'MIP(IxI)_TFEVP'!CC29</f>
        <v>1445731.7181156999</v>
      </c>
      <c r="G33" s="48">
        <f>+'MIP(IxI)_TFEVP'!CD29</f>
        <v>0</v>
      </c>
      <c r="H33" s="48">
        <f>+'MIP(IxI)_TFEVP'!CE29</f>
        <v>0</v>
      </c>
      <c r="I33" s="48">
        <f>+'MIP(IxI)_TFEVP'!CF29</f>
        <v>806.92175961000896</v>
      </c>
      <c r="J33" s="48">
        <f>+'MIP(IxI)_TFEVP'!CG29</f>
        <v>-1740.3040262059201</v>
      </c>
      <c r="K33" s="55">
        <f>+'MIP(IxI)_TFEVP'!CH29</f>
        <v>4027.8856968744799</v>
      </c>
      <c r="L33" s="51">
        <f>+'MIP(IxI)_TFEVP'!CI29</f>
        <v>1769860</v>
      </c>
      <c r="M33" s="48">
        <v>44540</v>
      </c>
      <c r="N33" s="48">
        <v>21414.946490723101</v>
      </c>
      <c r="O33" s="48">
        <v>541334</v>
      </c>
      <c r="P33" s="48">
        <v>187764</v>
      </c>
      <c r="Q33" s="48">
        <v>5607</v>
      </c>
      <c r="R33" s="82">
        <v>347963</v>
      </c>
      <c r="S33" s="51">
        <f t="shared" si="6"/>
        <v>1448826.2215459784</v>
      </c>
      <c r="T33" s="48">
        <f>+'Sim_F(IxI)'!B23</f>
        <v>1445731.7181156999</v>
      </c>
      <c r="U33" s="48">
        <f>+'Sim_F(IxI)'!C23</f>
        <v>0</v>
      </c>
      <c r="V33" s="48">
        <f>+'Sim_F(IxI)'!D23</f>
        <v>0</v>
      </c>
      <c r="W33" s="48">
        <f>+'Sim_F(IxI)'!E23</f>
        <v>806.92175961000896</v>
      </c>
      <c r="X33" s="48">
        <f>+'Sim_F(IxI)'!F23</f>
        <v>-1740.3040262059201</v>
      </c>
      <c r="Y33" s="55">
        <f>+'Sim_F(IxI)'!G23</f>
        <v>4027.8856968744799</v>
      </c>
      <c r="Z33" s="51">
        <v>1769860.0000000019</v>
      </c>
      <c r="AA33" s="48">
        <f t="shared" si="7"/>
        <v>1.862645149230957E-9</v>
      </c>
      <c r="AB33" s="293">
        <f t="shared" si="8"/>
        <v>1.1102230246251565E-15</v>
      </c>
      <c r="AC33" s="61">
        <v>44540</v>
      </c>
      <c r="AD33" s="48">
        <f t="shared" si="0"/>
        <v>0</v>
      </c>
      <c r="AE33" s="293">
        <f t="shared" si="9"/>
        <v>0</v>
      </c>
      <c r="AF33" s="61">
        <v>21414.946490723138</v>
      </c>
      <c r="AG33" s="48">
        <f t="shared" si="1"/>
        <v>3.637978807091713E-11</v>
      </c>
      <c r="AH33" s="293">
        <f t="shared" si="10"/>
        <v>1.7763568394002505E-15</v>
      </c>
      <c r="AI33" s="51">
        <v>541334.00000000081</v>
      </c>
      <c r="AJ33" s="48">
        <f t="shared" si="2"/>
        <v>0</v>
      </c>
      <c r="AK33" s="293">
        <f t="shared" si="11"/>
        <v>1.5543122344752192E-15</v>
      </c>
      <c r="AL33" s="61">
        <v>187764.00000000029</v>
      </c>
      <c r="AM33" s="48">
        <f t="shared" si="3"/>
        <v>2.9103830456733704E-10</v>
      </c>
      <c r="AN33" s="48">
        <f>+IFERROR(Sim_Demanda!$E33/Sim_Demanda!$K33*AM33,0)</f>
        <v>0</v>
      </c>
      <c r="AO33" s="293">
        <f t="shared" si="12"/>
        <v>1.5543122344752192E-15</v>
      </c>
      <c r="AP33" s="51">
        <v>5607.0000000000091</v>
      </c>
      <c r="AQ33" s="48">
        <f t="shared" si="4"/>
        <v>9.0949470177292824E-12</v>
      </c>
      <c r="AR33" s="293">
        <f t="shared" si="13"/>
        <v>1.5543122344752192E-15</v>
      </c>
      <c r="AS33" s="61">
        <v>347963.00000000052</v>
      </c>
      <c r="AT33" s="48">
        <f t="shared" si="5"/>
        <v>5.2386894822120667E-10</v>
      </c>
      <c r="AU33" s="293">
        <f t="shared" si="14"/>
        <v>1.5543122344752192E-15</v>
      </c>
    </row>
    <row r="34" spans="2:47" x14ac:dyDescent="0.25">
      <c r="B34" s="292" t="s">
        <v>21</v>
      </c>
      <c r="C34" s="444" t="s">
        <v>132</v>
      </c>
      <c r="D34" s="445"/>
      <c r="E34" s="61">
        <f>++SUM('MIP(IxI)_TFEVP'!CC30:CH30)</f>
        <v>681393.89318412356</v>
      </c>
      <c r="F34" s="48">
        <f>+'MIP(IxI)_TFEVP'!CC30</f>
        <v>650920.72195920197</v>
      </c>
      <c r="G34" s="48">
        <f>+'MIP(IxI)_TFEVP'!CD30</f>
        <v>0</v>
      </c>
      <c r="H34" s="48">
        <f>+'MIP(IxI)_TFEVP'!CE30</f>
        <v>0</v>
      </c>
      <c r="I34" s="48">
        <f>+'MIP(IxI)_TFEVP'!CF30</f>
        <v>605.53031492108698</v>
      </c>
      <c r="J34" s="48">
        <f>+'MIP(IxI)_TFEVP'!CG30</f>
        <v>-379.01571685592</v>
      </c>
      <c r="K34" s="55">
        <f>+'MIP(IxI)_TFEVP'!CH30</f>
        <v>30246.656626856398</v>
      </c>
      <c r="L34" s="51">
        <f>+'MIP(IxI)_TFEVP'!CI30</f>
        <v>757383</v>
      </c>
      <c r="M34" s="48">
        <v>64243</v>
      </c>
      <c r="N34" s="48">
        <v>16604.2423898448</v>
      </c>
      <c r="O34" s="48">
        <v>310836</v>
      </c>
      <c r="P34" s="48">
        <v>135642</v>
      </c>
      <c r="Q34" s="48">
        <v>2535</v>
      </c>
      <c r="R34" s="82">
        <v>172659</v>
      </c>
      <c r="S34" s="51">
        <f t="shared" si="6"/>
        <v>681393.89318412356</v>
      </c>
      <c r="T34" s="48">
        <f>+'Sim_F(IxI)'!B24</f>
        <v>650920.72195920197</v>
      </c>
      <c r="U34" s="48">
        <f>+'Sim_F(IxI)'!C24</f>
        <v>0</v>
      </c>
      <c r="V34" s="48">
        <f>+'Sim_F(IxI)'!D24</f>
        <v>0</v>
      </c>
      <c r="W34" s="48">
        <f>+'Sim_F(IxI)'!E24</f>
        <v>605.53031492108698</v>
      </c>
      <c r="X34" s="48">
        <f>+'Sim_F(IxI)'!F24</f>
        <v>-379.01571685592</v>
      </c>
      <c r="Y34" s="55">
        <f>+'Sim_F(IxI)'!G24</f>
        <v>30246.656626856398</v>
      </c>
      <c r="Z34" s="51">
        <v>757383.00000000012</v>
      </c>
      <c r="AA34" s="48">
        <f t="shared" si="7"/>
        <v>0</v>
      </c>
      <c r="AB34" s="293">
        <f t="shared" si="8"/>
        <v>2.2204460492503131E-16</v>
      </c>
      <c r="AC34" s="61">
        <v>64243</v>
      </c>
      <c r="AD34" s="48">
        <f t="shared" si="0"/>
        <v>0</v>
      </c>
      <c r="AE34" s="293">
        <f t="shared" si="9"/>
        <v>0</v>
      </c>
      <c r="AF34" s="61">
        <v>16604.242389844796</v>
      </c>
      <c r="AG34" s="48">
        <f t="shared" si="1"/>
        <v>0</v>
      </c>
      <c r="AH34" s="293">
        <f t="shared" si="10"/>
        <v>-2.2204460492503131E-16</v>
      </c>
      <c r="AI34" s="51">
        <v>310835.99999999988</v>
      </c>
      <c r="AJ34" s="48">
        <f t="shared" si="2"/>
        <v>0</v>
      </c>
      <c r="AK34" s="293">
        <f t="shared" si="11"/>
        <v>-3.3306690738754696E-16</v>
      </c>
      <c r="AL34" s="61">
        <v>135641.99999999997</v>
      </c>
      <c r="AM34" s="48">
        <f t="shared" si="3"/>
        <v>0</v>
      </c>
      <c r="AN34" s="48">
        <f>+IFERROR(Sim_Demanda!$E34/Sim_Demanda!$K34*AM34,0)</f>
        <v>0</v>
      </c>
      <c r="AO34" s="293">
        <f t="shared" si="12"/>
        <v>-2.2204460492503131E-16</v>
      </c>
      <c r="AP34" s="51">
        <v>2534.9999999999991</v>
      </c>
      <c r="AQ34" s="48">
        <f t="shared" si="4"/>
        <v>0</v>
      </c>
      <c r="AR34" s="293">
        <f t="shared" si="13"/>
        <v>-3.3306690738754696E-16</v>
      </c>
      <c r="AS34" s="61">
        <v>172658.99999999994</v>
      </c>
      <c r="AT34" s="48">
        <f t="shared" si="5"/>
        <v>0</v>
      </c>
      <c r="AU34" s="293">
        <f t="shared" si="14"/>
        <v>-3.3306690738754696E-16</v>
      </c>
    </row>
    <row r="35" spans="2:47" x14ac:dyDescent="0.25">
      <c r="B35" s="292" t="s">
        <v>22</v>
      </c>
      <c r="C35" s="444" t="s">
        <v>133</v>
      </c>
      <c r="D35" s="445"/>
      <c r="E35" s="61">
        <f>++SUM('MIP(IxI)_TFEVP'!CC31:CH31)</f>
        <v>1372275.7750628721</v>
      </c>
      <c r="F35" s="48">
        <f>+'MIP(IxI)_TFEVP'!CC31</f>
        <v>1344203.6735332999</v>
      </c>
      <c r="G35" s="48">
        <f>+'MIP(IxI)_TFEVP'!CD31</f>
        <v>0</v>
      </c>
      <c r="H35" s="48">
        <f>+'MIP(IxI)_TFEVP'!CE31</f>
        <v>0</v>
      </c>
      <c r="I35" s="48">
        <f>+'MIP(IxI)_TFEVP'!CF31</f>
        <v>4465.2790428423205</v>
      </c>
      <c r="J35" s="48">
        <f>+'MIP(IxI)_TFEVP'!CG31</f>
        <v>-17984.7990086875</v>
      </c>
      <c r="K35" s="55">
        <f>+'MIP(IxI)_TFEVP'!CH31</f>
        <v>41591.621495417297</v>
      </c>
      <c r="L35" s="51">
        <f>+'MIP(IxI)_TFEVP'!CI31</f>
        <v>1848845</v>
      </c>
      <c r="M35" s="48">
        <v>41615</v>
      </c>
      <c r="N35" s="48">
        <v>399274.18520223699</v>
      </c>
      <c r="O35" s="48">
        <v>603470</v>
      </c>
      <c r="P35" s="48">
        <v>155484</v>
      </c>
      <c r="Q35" s="48">
        <v>4345</v>
      </c>
      <c r="R35" s="82">
        <v>443641</v>
      </c>
      <c r="S35" s="51">
        <f t="shared" si="6"/>
        <v>1372275.7750628721</v>
      </c>
      <c r="T35" s="48">
        <f>+'Sim_F(IxI)'!B25</f>
        <v>1344203.6735332999</v>
      </c>
      <c r="U35" s="48">
        <f>+'Sim_F(IxI)'!C25</f>
        <v>0</v>
      </c>
      <c r="V35" s="48">
        <f>+'Sim_F(IxI)'!D25</f>
        <v>0</v>
      </c>
      <c r="W35" s="48">
        <f>+'Sim_F(IxI)'!E25</f>
        <v>4465.2790428423205</v>
      </c>
      <c r="X35" s="48">
        <f>+'Sim_F(IxI)'!F25</f>
        <v>-17984.7990086875</v>
      </c>
      <c r="Y35" s="55">
        <f>+'Sim_F(IxI)'!G25</f>
        <v>41591.621495417297</v>
      </c>
      <c r="Z35" s="51">
        <v>1848845.0000000035</v>
      </c>
      <c r="AA35" s="48">
        <f t="shared" si="7"/>
        <v>3.4924596548080444E-9</v>
      </c>
      <c r="AB35" s="293">
        <f t="shared" si="8"/>
        <v>1.9984014443252818E-15</v>
      </c>
      <c r="AC35" s="61">
        <v>41615</v>
      </c>
      <c r="AD35" s="48">
        <f t="shared" si="0"/>
        <v>0</v>
      </c>
      <c r="AE35" s="293">
        <f t="shared" si="9"/>
        <v>0</v>
      </c>
      <c r="AF35" s="61">
        <v>399274.18520223774</v>
      </c>
      <c r="AG35" s="48">
        <f t="shared" si="1"/>
        <v>7.5669959187507629E-10</v>
      </c>
      <c r="AH35" s="293">
        <f t="shared" si="10"/>
        <v>1.9984014443252818E-15</v>
      </c>
      <c r="AI35" s="51">
        <v>603470.00000000116</v>
      </c>
      <c r="AJ35" s="48">
        <f t="shared" si="2"/>
        <v>1.1641532182693481E-9</v>
      </c>
      <c r="AK35" s="293">
        <f t="shared" si="11"/>
        <v>1.9984014443252818E-15</v>
      </c>
      <c r="AL35" s="61">
        <v>155484.00000000029</v>
      </c>
      <c r="AM35" s="48">
        <f t="shared" si="3"/>
        <v>2.9103830456733704E-10</v>
      </c>
      <c r="AN35" s="48">
        <f>+IFERROR(Sim_Demanda!$E35/Sim_Demanda!$K35*AM35,0)</f>
        <v>0</v>
      </c>
      <c r="AO35" s="293">
        <f t="shared" si="12"/>
        <v>1.7763568394002505E-15</v>
      </c>
      <c r="AP35" s="51">
        <v>4345.0000000000082</v>
      </c>
      <c r="AQ35" s="48">
        <f t="shared" si="4"/>
        <v>8.1854523159563541E-12</v>
      </c>
      <c r="AR35" s="293">
        <f t="shared" si="13"/>
        <v>1.7763568394002505E-15</v>
      </c>
      <c r="AS35" s="61">
        <v>443641.00000000081</v>
      </c>
      <c r="AT35" s="48">
        <f t="shared" si="5"/>
        <v>8.149072527885437E-10</v>
      </c>
      <c r="AU35" s="293">
        <f t="shared" si="14"/>
        <v>1.7763568394002505E-15</v>
      </c>
    </row>
    <row r="36" spans="2:47" x14ac:dyDescent="0.25">
      <c r="B36" s="292" t="s">
        <v>23</v>
      </c>
      <c r="C36" s="444" t="s">
        <v>134</v>
      </c>
      <c r="D36" s="445"/>
      <c r="E36" s="61">
        <f>++SUM('MIP(IxI)_TFEVP'!CC32:CH32)</f>
        <v>290978.87282532151</v>
      </c>
      <c r="F36" s="48">
        <f>+'MIP(IxI)_TFEVP'!CC32</f>
        <v>268602.76838144299</v>
      </c>
      <c r="G36" s="48">
        <f>+'MIP(IxI)_TFEVP'!CD32</f>
        <v>0</v>
      </c>
      <c r="H36" s="48">
        <f>+'MIP(IxI)_TFEVP'!CE32</f>
        <v>0</v>
      </c>
      <c r="I36" s="48">
        <f>+'MIP(IxI)_TFEVP'!CF32</f>
        <v>843.89110704681002</v>
      </c>
      <c r="J36" s="48">
        <f>+'MIP(IxI)_TFEVP'!CG32</f>
        <v>-982</v>
      </c>
      <c r="K36" s="55">
        <f>+'MIP(IxI)_TFEVP'!CH32</f>
        <v>22514.213336831701</v>
      </c>
      <c r="L36" s="51">
        <f>+'MIP(IxI)_TFEVP'!CI32</f>
        <v>498266</v>
      </c>
      <c r="M36" s="48">
        <v>18477</v>
      </c>
      <c r="N36" s="48">
        <v>1661.0506495209199</v>
      </c>
      <c r="O36" s="48">
        <v>208388</v>
      </c>
      <c r="P36" s="48">
        <v>126266</v>
      </c>
      <c r="Q36" s="48">
        <v>5322</v>
      </c>
      <c r="R36" s="82">
        <v>76800</v>
      </c>
      <c r="S36" s="51">
        <f t="shared" si="6"/>
        <v>290978.87282532151</v>
      </c>
      <c r="T36" s="48">
        <f>+'Sim_F(IxI)'!B26</f>
        <v>268602.76838144299</v>
      </c>
      <c r="U36" s="48">
        <f>+'Sim_F(IxI)'!C26</f>
        <v>0</v>
      </c>
      <c r="V36" s="48">
        <f>+'Sim_F(IxI)'!D26</f>
        <v>0</v>
      </c>
      <c r="W36" s="48">
        <f>+'Sim_F(IxI)'!E26</f>
        <v>843.89110704681002</v>
      </c>
      <c r="X36" s="48">
        <f>+'Sim_F(IxI)'!F26</f>
        <v>-982</v>
      </c>
      <c r="Y36" s="55">
        <f>+'Sim_F(IxI)'!G26</f>
        <v>22514.213336831701</v>
      </c>
      <c r="Z36" s="51">
        <v>498266.00000000029</v>
      </c>
      <c r="AA36" s="48">
        <f t="shared" si="7"/>
        <v>0</v>
      </c>
      <c r="AB36" s="293">
        <f t="shared" si="8"/>
        <v>6.6613381477509392E-16</v>
      </c>
      <c r="AC36" s="61">
        <v>18477</v>
      </c>
      <c r="AD36" s="48">
        <f t="shared" si="0"/>
        <v>0</v>
      </c>
      <c r="AE36" s="293">
        <f t="shared" si="9"/>
        <v>0</v>
      </c>
      <c r="AF36" s="61">
        <v>1661.0506495209206</v>
      </c>
      <c r="AG36" s="48">
        <f t="shared" si="1"/>
        <v>0</v>
      </c>
      <c r="AH36" s="293">
        <f t="shared" si="10"/>
        <v>4.4408920985006262E-16</v>
      </c>
      <c r="AI36" s="51">
        <v>208388.00000000012</v>
      </c>
      <c r="AJ36" s="48">
        <f t="shared" si="2"/>
        <v>0</v>
      </c>
      <c r="AK36" s="293">
        <f t="shared" si="11"/>
        <v>6.6613381477509392E-16</v>
      </c>
      <c r="AL36" s="61">
        <v>126266.00000000007</v>
      </c>
      <c r="AM36" s="48">
        <f t="shared" si="3"/>
        <v>0</v>
      </c>
      <c r="AN36" s="48">
        <f>+IFERROR(Sim_Demanda!$E36/Sim_Demanda!$K36*AM36,0)</f>
        <v>0</v>
      </c>
      <c r="AO36" s="293">
        <f t="shared" si="12"/>
        <v>6.6613381477509392E-16</v>
      </c>
      <c r="AP36" s="51">
        <v>5322.0000000000027</v>
      </c>
      <c r="AQ36" s="48">
        <f t="shared" si="4"/>
        <v>0</v>
      </c>
      <c r="AR36" s="293">
        <f t="shared" si="13"/>
        <v>4.4408920985006262E-16</v>
      </c>
      <c r="AS36" s="61">
        <v>76800.000000000029</v>
      </c>
      <c r="AT36" s="48">
        <f t="shared" si="5"/>
        <v>0</v>
      </c>
      <c r="AU36" s="293">
        <f t="shared" si="14"/>
        <v>4.4408920985006262E-16</v>
      </c>
    </row>
    <row r="37" spans="2:47" x14ac:dyDescent="0.25">
      <c r="B37" s="292" t="s">
        <v>24</v>
      </c>
      <c r="C37" s="444" t="s">
        <v>135</v>
      </c>
      <c r="D37" s="445"/>
      <c r="E37" s="61">
        <f>++SUM('MIP(IxI)_TFEVP'!CC33:CH33)</f>
        <v>341890.4388765574</v>
      </c>
      <c r="F37" s="48">
        <f>+'MIP(IxI)_TFEVP'!CC33</f>
        <v>167546.42009040801</v>
      </c>
      <c r="G37" s="48">
        <f>+'MIP(IxI)_TFEVP'!CD33</f>
        <v>0</v>
      </c>
      <c r="H37" s="48">
        <f>+'MIP(IxI)_TFEVP'!CE33</f>
        <v>0</v>
      </c>
      <c r="I37" s="48">
        <f>+'MIP(IxI)_TFEVP'!CF33</f>
        <v>650.58831734187004</v>
      </c>
      <c r="J37" s="48">
        <f>+'MIP(IxI)_TFEVP'!CG33</f>
        <v>4574.3672858355103</v>
      </c>
      <c r="K37" s="55">
        <f>+'MIP(IxI)_TFEVP'!CH33</f>
        <v>169119.06318297199</v>
      </c>
      <c r="L37" s="51">
        <f>+'MIP(IxI)_TFEVP'!CI33</f>
        <v>389011</v>
      </c>
      <c r="M37" s="48">
        <v>11602</v>
      </c>
      <c r="N37" s="48">
        <v>30216.568731462899</v>
      </c>
      <c r="O37" s="48">
        <v>111351</v>
      </c>
      <c r="P37" s="48">
        <v>50755</v>
      </c>
      <c r="Q37" s="48">
        <v>1942</v>
      </c>
      <c r="R37" s="82">
        <v>58654</v>
      </c>
      <c r="S37" s="51">
        <f t="shared" si="6"/>
        <v>341890.4388765574</v>
      </c>
      <c r="T37" s="48">
        <f>+'Sim_F(IxI)'!B27</f>
        <v>167546.42009040801</v>
      </c>
      <c r="U37" s="48">
        <f>+'Sim_F(IxI)'!C27</f>
        <v>0</v>
      </c>
      <c r="V37" s="48">
        <f>+'Sim_F(IxI)'!D27</f>
        <v>0</v>
      </c>
      <c r="W37" s="48">
        <f>+'Sim_F(IxI)'!E27</f>
        <v>650.58831734187004</v>
      </c>
      <c r="X37" s="48">
        <f>+'Sim_F(IxI)'!F27</f>
        <v>4574.3672858355103</v>
      </c>
      <c r="Y37" s="55">
        <f>+'Sim_F(IxI)'!G27</f>
        <v>169119.06318297199</v>
      </c>
      <c r="Z37" s="51">
        <v>389011.0000000007</v>
      </c>
      <c r="AA37" s="48">
        <f t="shared" si="7"/>
        <v>6.9849193096160889E-10</v>
      </c>
      <c r="AB37" s="293">
        <f t="shared" si="8"/>
        <v>1.7763568394002505E-15</v>
      </c>
      <c r="AC37" s="61">
        <v>11602</v>
      </c>
      <c r="AD37" s="48">
        <f t="shared" si="0"/>
        <v>0</v>
      </c>
      <c r="AE37" s="293">
        <f t="shared" si="9"/>
        <v>0</v>
      </c>
      <c r="AF37" s="61">
        <v>30216.568731462976</v>
      </c>
      <c r="AG37" s="48">
        <f t="shared" si="1"/>
        <v>7.6397554948925972E-11</v>
      </c>
      <c r="AH37" s="293">
        <f t="shared" si="10"/>
        <v>2.4424906541753444E-15</v>
      </c>
      <c r="AI37" s="51">
        <v>111351.00000000029</v>
      </c>
      <c r="AJ37" s="48">
        <f t="shared" si="2"/>
        <v>2.9103830456733704E-10</v>
      </c>
      <c r="AK37" s="293">
        <f t="shared" si="11"/>
        <v>2.6645352591003757E-15</v>
      </c>
      <c r="AL37" s="61">
        <v>50755.000000000124</v>
      </c>
      <c r="AM37" s="48">
        <f t="shared" si="3"/>
        <v>1.2369127944111824E-10</v>
      </c>
      <c r="AN37" s="48">
        <f>+IFERROR(Sim_Demanda!$E37/Sim_Demanda!$K37*AM37,0)</f>
        <v>0</v>
      </c>
      <c r="AO37" s="293">
        <f t="shared" si="12"/>
        <v>2.4424906541753444E-15</v>
      </c>
      <c r="AP37" s="51">
        <v>1942.000000000005</v>
      </c>
      <c r="AQ37" s="48">
        <f t="shared" si="4"/>
        <v>5.0022208597511053E-12</v>
      </c>
      <c r="AR37" s="293">
        <f t="shared" si="13"/>
        <v>2.6645352591003757E-15</v>
      </c>
      <c r="AS37" s="61">
        <v>58654.000000000153</v>
      </c>
      <c r="AT37" s="48">
        <f t="shared" si="5"/>
        <v>1.5279510989785194E-10</v>
      </c>
      <c r="AU37" s="293">
        <f t="shared" si="14"/>
        <v>2.6645352591003757E-15</v>
      </c>
    </row>
    <row r="38" spans="2:47" x14ac:dyDescent="0.25">
      <c r="B38" s="292" t="s">
        <v>25</v>
      </c>
      <c r="C38" s="444" t="s">
        <v>136</v>
      </c>
      <c r="D38" s="445"/>
      <c r="E38" s="61">
        <f>++SUM('MIP(IxI)_TFEVP'!CC34:CH34)</f>
        <v>253619.58658804934</v>
      </c>
      <c r="F38" s="48">
        <f>+'MIP(IxI)_TFEVP'!CC34</f>
        <v>249305.56482119401</v>
      </c>
      <c r="G38" s="48">
        <f>+'MIP(IxI)_TFEVP'!CD34</f>
        <v>0</v>
      </c>
      <c r="H38" s="48">
        <f>+'MIP(IxI)_TFEVP'!CE34</f>
        <v>0</v>
      </c>
      <c r="I38" s="48">
        <f>+'MIP(IxI)_TFEVP'!CF34</f>
        <v>1264.5887111841801</v>
      </c>
      <c r="J38" s="48">
        <f>+'MIP(IxI)_TFEVP'!CG34</f>
        <v>0</v>
      </c>
      <c r="K38" s="55">
        <f>+'MIP(IxI)_TFEVP'!CH34</f>
        <v>3049.4330556711302</v>
      </c>
      <c r="L38" s="51">
        <f>+'MIP(IxI)_TFEVP'!CI34</f>
        <v>264100</v>
      </c>
      <c r="M38" s="48">
        <v>4878</v>
      </c>
      <c r="N38" s="48">
        <v>49754.144262816699</v>
      </c>
      <c r="O38" s="48">
        <v>75347</v>
      </c>
      <c r="P38" s="48">
        <v>45721</v>
      </c>
      <c r="Q38" s="48">
        <v>1391</v>
      </c>
      <c r="R38" s="82">
        <v>28235</v>
      </c>
      <c r="S38" s="51">
        <f t="shared" si="6"/>
        <v>253619.58658804934</v>
      </c>
      <c r="T38" s="48">
        <f>+'Sim_F(IxI)'!B28</f>
        <v>249305.56482119401</v>
      </c>
      <c r="U38" s="48">
        <f>+'Sim_F(IxI)'!C28</f>
        <v>0</v>
      </c>
      <c r="V38" s="48">
        <f>+'Sim_F(IxI)'!D28</f>
        <v>0</v>
      </c>
      <c r="W38" s="48">
        <f>+'Sim_F(IxI)'!E28</f>
        <v>1264.5887111841801</v>
      </c>
      <c r="X38" s="48">
        <f>+'Sim_F(IxI)'!F28</f>
        <v>0</v>
      </c>
      <c r="Y38" s="55">
        <f>+'Sim_F(IxI)'!G28</f>
        <v>3049.4330556711302</v>
      </c>
      <c r="Z38" s="51">
        <v>264100.00000000093</v>
      </c>
      <c r="AA38" s="48">
        <f t="shared" si="7"/>
        <v>9.3132257461547852E-10</v>
      </c>
      <c r="AB38" s="293">
        <f t="shared" si="8"/>
        <v>3.5527136788005009E-15</v>
      </c>
      <c r="AC38" s="61">
        <v>4878</v>
      </c>
      <c r="AD38" s="48">
        <f t="shared" si="0"/>
        <v>0</v>
      </c>
      <c r="AE38" s="293">
        <f t="shared" si="9"/>
        <v>0</v>
      </c>
      <c r="AF38" s="61">
        <v>49754.144262816881</v>
      </c>
      <c r="AG38" s="48">
        <f t="shared" si="1"/>
        <v>1.8189894035458565E-10</v>
      </c>
      <c r="AH38" s="293">
        <f t="shared" si="10"/>
        <v>3.5527136788005009E-15</v>
      </c>
      <c r="AI38" s="51">
        <v>75347.000000000291</v>
      </c>
      <c r="AJ38" s="48">
        <f t="shared" si="2"/>
        <v>2.9103830456733704E-10</v>
      </c>
      <c r="AK38" s="293">
        <f t="shared" si="11"/>
        <v>3.7747582837255322E-15</v>
      </c>
      <c r="AL38" s="61">
        <v>45721.000000000175</v>
      </c>
      <c r="AM38" s="48">
        <f t="shared" si="3"/>
        <v>1.7462298274040222E-10</v>
      </c>
      <c r="AN38" s="48">
        <f>+IFERROR(Sim_Demanda!$E38/Sim_Demanda!$K38*AM38,0)</f>
        <v>0</v>
      </c>
      <c r="AO38" s="293">
        <f t="shared" si="12"/>
        <v>3.7747582837255322E-15</v>
      </c>
      <c r="AP38" s="51">
        <v>1391.0000000000052</v>
      </c>
      <c r="AQ38" s="48">
        <f t="shared" si="4"/>
        <v>5.2295945351943374E-12</v>
      </c>
      <c r="AR38" s="293">
        <f t="shared" si="13"/>
        <v>3.7747582837255322E-15</v>
      </c>
      <c r="AS38" s="61">
        <v>28235.000000000106</v>
      </c>
      <c r="AT38" s="48">
        <f t="shared" si="5"/>
        <v>1.0550138540565968E-10</v>
      </c>
      <c r="AU38" s="293">
        <f t="shared" si="14"/>
        <v>3.7747582837255322E-15</v>
      </c>
    </row>
    <row r="39" spans="2:47" x14ac:dyDescent="0.25">
      <c r="B39" s="292" t="s">
        <v>26</v>
      </c>
      <c r="C39" s="444" t="s">
        <v>137</v>
      </c>
      <c r="D39" s="445"/>
      <c r="E39" s="61">
        <f>++SUM('MIP(IxI)_TFEVP'!CC35:CH35)</f>
        <v>199569.17042263696</v>
      </c>
      <c r="F39" s="48">
        <f>+'MIP(IxI)_TFEVP'!CC35</f>
        <v>101239.63322199001</v>
      </c>
      <c r="G39" s="48">
        <f>+'MIP(IxI)_TFEVP'!CD35</f>
        <v>0</v>
      </c>
      <c r="H39" s="48">
        <f>+'MIP(IxI)_TFEVP'!CE35</f>
        <v>0</v>
      </c>
      <c r="I39" s="48">
        <f>+'MIP(IxI)_TFEVP'!CF35</f>
        <v>335.09752032475501</v>
      </c>
      <c r="J39" s="48">
        <f>+'MIP(IxI)_TFEVP'!CG35</f>
        <v>840</v>
      </c>
      <c r="K39" s="55">
        <f>+'MIP(IxI)_TFEVP'!CH35</f>
        <v>97154.439680322204</v>
      </c>
      <c r="L39" s="51">
        <f>+'MIP(IxI)_TFEVP'!CI35</f>
        <v>235777</v>
      </c>
      <c r="M39" s="48">
        <v>16693</v>
      </c>
      <c r="N39" s="48">
        <v>3805.57212206858</v>
      </c>
      <c r="O39" s="48">
        <v>69167</v>
      </c>
      <c r="P39" s="48">
        <v>23309</v>
      </c>
      <c r="Q39" s="48">
        <v>417</v>
      </c>
      <c r="R39" s="82">
        <v>45441</v>
      </c>
      <c r="S39" s="51">
        <f t="shared" si="6"/>
        <v>199569.17042263696</v>
      </c>
      <c r="T39" s="48">
        <f>+'Sim_F(IxI)'!B29</f>
        <v>101239.63322199001</v>
      </c>
      <c r="U39" s="48">
        <f>+'Sim_F(IxI)'!C29</f>
        <v>0</v>
      </c>
      <c r="V39" s="48">
        <f>+'Sim_F(IxI)'!D29</f>
        <v>0</v>
      </c>
      <c r="W39" s="48">
        <f>+'Sim_F(IxI)'!E29</f>
        <v>335.09752032475501</v>
      </c>
      <c r="X39" s="48">
        <f>+'Sim_F(IxI)'!F29</f>
        <v>840</v>
      </c>
      <c r="Y39" s="55">
        <f>+'Sim_F(IxI)'!G29</f>
        <v>97154.439680322204</v>
      </c>
      <c r="Z39" s="51">
        <v>235777.00000000015</v>
      </c>
      <c r="AA39" s="48">
        <f t="shared" si="7"/>
        <v>0</v>
      </c>
      <c r="AB39" s="293">
        <f t="shared" si="8"/>
        <v>6.6613381477509392E-16</v>
      </c>
      <c r="AC39" s="61">
        <v>16693</v>
      </c>
      <c r="AD39" s="48">
        <f t="shared" si="0"/>
        <v>0</v>
      </c>
      <c r="AE39" s="293">
        <f t="shared" si="9"/>
        <v>0</v>
      </c>
      <c r="AF39" s="61">
        <v>3805.5721220685837</v>
      </c>
      <c r="AG39" s="48">
        <f t="shared" si="1"/>
        <v>3.637978807091713E-12</v>
      </c>
      <c r="AH39" s="293">
        <f t="shared" si="10"/>
        <v>8.8817841970012523E-16</v>
      </c>
      <c r="AI39" s="51">
        <v>69167.000000000058</v>
      </c>
      <c r="AJ39" s="48">
        <f t="shared" si="2"/>
        <v>0</v>
      </c>
      <c r="AK39" s="293">
        <f t="shared" si="11"/>
        <v>8.8817841970012523E-16</v>
      </c>
      <c r="AL39" s="61">
        <v>23309.000000000022</v>
      </c>
      <c r="AM39" s="48">
        <f t="shared" si="3"/>
        <v>0</v>
      </c>
      <c r="AN39" s="48">
        <f>+IFERROR(Sim_Demanda!$E39/Sim_Demanda!$K39*AM39,0)</f>
        <v>0</v>
      </c>
      <c r="AO39" s="293">
        <f t="shared" si="12"/>
        <v>8.8817841970012523E-16</v>
      </c>
      <c r="AP39" s="51">
        <v>417.0000000000004</v>
      </c>
      <c r="AQ39" s="48">
        <f t="shared" si="4"/>
        <v>0</v>
      </c>
      <c r="AR39" s="293">
        <f t="shared" si="13"/>
        <v>8.8817841970012523E-16</v>
      </c>
      <c r="AS39" s="61">
        <v>45441.000000000044</v>
      </c>
      <c r="AT39" s="48">
        <f t="shared" si="5"/>
        <v>0</v>
      </c>
      <c r="AU39" s="293">
        <f t="shared" si="14"/>
        <v>8.8817841970012523E-16</v>
      </c>
    </row>
    <row r="40" spans="2:47" x14ac:dyDescent="0.25">
      <c r="B40" s="292" t="s">
        <v>27</v>
      </c>
      <c r="C40" s="444" t="s">
        <v>138</v>
      </c>
      <c r="D40" s="445"/>
      <c r="E40" s="61">
        <f>++SUM('MIP(IxI)_TFEVP'!CC36:CH36)</f>
        <v>1269412.0603900547</v>
      </c>
      <c r="F40" s="48">
        <f>+'MIP(IxI)_TFEVP'!CC36</f>
        <v>577888.99432883703</v>
      </c>
      <c r="G40" s="48">
        <f>+'MIP(IxI)_TFEVP'!CD36</f>
        <v>0</v>
      </c>
      <c r="H40" s="48">
        <f>+'MIP(IxI)_TFEVP'!CE36</f>
        <v>0</v>
      </c>
      <c r="I40" s="48">
        <f>+'MIP(IxI)_TFEVP'!CF36</f>
        <v>3699.05461464671</v>
      </c>
      <c r="J40" s="48">
        <f>+'MIP(IxI)_TFEVP'!CG36</f>
        <v>598767.72390496195</v>
      </c>
      <c r="K40" s="55">
        <f>+'MIP(IxI)_TFEVP'!CH36</f>
        <v>89056.287541608996</v>
      </c>
      <c r="L40" s="51">
        <f>+'MIP(IxI)_TFEVP'!CI36</f>
        <v>3274818</v>
      </c>
      <c r="M40" s="48">
        <v>12489</v>
      </c>
      <c r="N40" s="48">
        <v>1389549.7582900501</v>
      </c>
      <c r="O40" s="48">
        <v>486705</v>
      </c>
      <c r="P40" s="48">
        <v>178660</v>
      </c>
      <c r="Q40" s="48">
        <v>8623</v>
      </c>
      <c r="R40" s="82">
        <v>299422</v>
      </c>
      <c r="S40" s="51">
        <f t="shared" si="6"/>
        <v>1269412.0603900547</v>
      </c>
      <c r="T40" s="48">
        <f>+'Sim_F(IxI)'!B30</f>
        <v>577888.99432883703</v>
      </c>
      <c r="U40" s="48">
        <f>+'Sim_F(IxI)'!C30</f>
        <v>0</v>
      </c>
      <c r="V40" s="48">
        <f>+'Sim_F(IxI)'!D30</f>
        <v>0</v>
      </c>
      <c r="W40" s="48">
        <f>+'Sim_F(IxI)'!E30</f>
        <v>3699.05461464671</v>
      </c>
      <c r="X40" s="48">
        <f>+'Sim_F(IxI)'!F30</f>
        <v>598767.72390496195</v>
      </c>
      <c r="Y40" s="55">
        <f>+'Sim_F(IxI)'!G30</f>
        <v>89056.287541608996</v>
      </c>
      <c r="Z40" s="51">
        <v>3274817.9999999939</v>
      </c>
      <c r="AA40" s="48">
        <f t="shared" si="7"/>
        <v>-6.0535967350006104E-9</v>
      </c>
      <c r="AB40" s="293">
        <f t="shared" si="8"/>
        <v>-1.8873791418627661E-15</v>
      </c>
      <c r="AC40" s="61">
        <v>12489</v>
      </c>
      <c r="AD40" s="48">
        <f t="shared" si="0"/>
        <v>0</v>
      </c>
      <c r="AE40" s="293">
        <f t="shared" si="9"/>
        <v>0</v>
      </c>
      <c r="AF40" s="61">
        <v>1389549.7582900473</v>
      </c>
      <c r="AG40" s="48">
        <f t="shared" si="1"/>
        <v>-2.7939677238464355E-9</v>
      </c>
      <c r="AH40" s="293">
        <f t="shared" si="10"/>
        <v>-1.9984014443252818E-15</v>
      </c>
      <c r="AI40" s="51">
        <v>486704.99999999895</v>
      </c>
      <c r="AJ40" s="48">
        <f t="shared" si="2"/>
        <v>-1.0477378964424133E-9</v>
      </c>
      <c r="AK40" s="293">
        <f t="shared" si="11"/>
        <v>-2.1094237467877974E-15</v>
      </c>
      <c r="AL40" s="61">
        <v>178659.99999999965</v>
      </c>
      <c r="AM40" s="48">
        <f t="shared" si="3"/>
        <v>-3.4924596548080444E-10</v>
      </c>
      <c r="AN40" s="48">
        <f>+IFERROR(Sim_Demanda!$E40/Sim_Demanda!$K40*AM40,0)</f>
        <v>0</v>
      </c>
      <c r="AO40" s="293">
        <f t="shared" si="12"/>
        <v>-1.9984014443252818E-15</v>
      </c>
      <c r="AP40" s="51">
        <v>8622.9999999999818</v>
      </c>
      <c r="AQ40" s="48">
        <f t="shared" si="4"/>
        <v>-1.8189894035458565E-11</v>
      </c>
      <c r="AR40" s="293">
        <f t="shared" si="13"/>
        <v>-2.1094237467877974E-15</v>
      </c>
      <c r="AS40" s="61">
        <v>299421.99999999936</v>
      </c>
      <c r="AT40" s="48">
        <f t="shared" si="5"/>
        <v>-6.4028427004814148E-10</v>
      </c>
      <c r="AU40" s="293">
        <f t="shared" si="14"/>
        <v>-2.1094237467877974E-15</v>
      </c>
    </row>
    <row r="41" spans="2:47" x14ac:dyDescent="0.25">
      <c r="B41" s="292" t="s">
        <v>28</v>
      </c>
      <c r="C41" s="444" t="s">
        <v>139</v>
      </c>
      <c r="D41" s="445"/>
      <c r="E41" s="61">
        <f>++SUM('MIP(IxI)_TFEVP'!CC37:CH37)</f>
        <v>993449.08916823671</v>
      </c>
      <c r="F41" s="48">
        <f>+'MIP(IxI)_TFEVP'!CC37</f>
        <v>477879.19160509098</v>
      </c>
      <c r="G41" s="48">
        <f>+'MIP(IxI)_TFEVP'!CD37</f>
        <v>0</v>
      </c>
      <c r="H41" s="48">
        <f>+'MIP(IxI)_TFEVP'!CE37</f>
        <v>0</v>
      </c>
      <c r="I41" s="48">
        <f>+'MIP(IxI)_TFEVP'!CF37</f>
        <v>8837.6398425237403</v>
      </c>
      <c r="J41" s="48">
        <f>+'MIP(IxI)_TFEVP'!CG37</f>
        <v>53264.648725013001</v>
      </c>
      <c r="K41" s="55">
        <f>+'MIP(IxI)_TFEVP'!CH37</f>
        <v>453467.60899560899</v>
      </c>
      <c r="L41" s="51">
        <f>+'MIP(IxI)_TFEVP'!CI37</f>
        <v>1148579</v>
      </c>
      <c r="M41" s="48">
        <v>31110</v>
      </c>
      <c r="N41" s="48">
        <v>104042.87001964499</v>
      </c>
      <c r="O41" s="48">
        <v>445267</v>
      </c>
      <c r="P41" s="48">
        <v>230288</v>
      </c>
      <c r="Q41" s="48">
        <v>6309</v>
      </c>
      <c r="R41" s="82">
        <v>208670</v>
      </c>
      <c r="S41" s="51">
        <f t="shared" si="6"/>
        <v>993449.08916823671</v>
      </c>
      <c r="T41" s="48">
        <f>+'Sim_F(IxI)'!B31</f>
        <v>477879.19160509098</v>
      </c>
      <c r="U41" s="48">
        <f>+'Sim_F(IxI)'!C31</f>
        <v>0</v>
      </c>
      <c r="V41" s="48">
        <f>+'Sim_F(IxI)'!D31</f>
        <v>0</v>
      </c>
      <c r="W41" s="48">
        <f>+'Sim_F(IxI)'!E31</f>
        <v>8837.6398425237403</v>
      </c>
      <c r="X41" s="48">
        <f>+'Sim_F(IxI)'!F31</f>
        <v>53264.648725013001</v>
      </c>
      <c r="Y41" s="55">
        <f>+'Sim_F(IxI)'!G31</f>
        <v>453467.60899560899</v>
      </c>
      <c r="Z41" s="51">
        <v>1148578.9999999944</v>
      </c>
      <c r="AA41" s="48">
        <f t="shared" si="7"/>
        <v>-5.5879354476928711E-9</v>
      </c>
      <c r="AB41" s="293">
        <f t="shared" si="8"/>
        <v>-4.8849813083506888E-15</v>
      </c>
      <c r="AC41" s="61">
        <v>31110</v>
      </c>
      <c r="AD41" s="48">
        <f t="shared" si="0"/>
        <v>0</v>
      </c>
      <c r="AE41" s="293">
        <f t="shared" si="9"/>
        <v>0</v>
      </c>
      <c r="AF41" s="61">
        <v>104042.87001964453</v>
      </c>
      <c r="AG41" s="48">
        <f t="shared" si="1"/>
        <v>-4.6566128730773926E-10</v>
      </c>
      <c r="AH41" s="293">
        <f t="shared" si="10"/>
        <v>-4.4408920985006262E-15</v>
      </c>
      <c r="AI41" s="51">
        <v>445266.99999999802</v>
      </c>
      <c r="AJ41" s="48">
        <f t="shared" si="2"/>
        <v>-1.9790604710578918E-9</v>
      </c>
      <c r="AK41" s="293">
        <f t="shared" si="11"/>
        <v>-4.4408920985006262E-15</v>
      </c>
      <c r="AL41" s="61">
        <v>230287.99999999898</v>
      </c>
      <c r="AM41" s="48">
        <f t="shared" si="3"/>
        <v>-1.0186340659856796E-9</v>
      </c>
      <c r="AN41" s="48">
        <f>+IFERROR(Sim_Demanda!$E41/Sim_Demanda!$K41*AM41,0)</f>
        <v>0</v>
      </c>
      <c r="AO41" s="293">
        <f t="shared" si="12"/>
        <v>-4.4408920985006262E-15</v>
      </c>
      <c r="AP41" s="51">
        <v>6308.9999999999718</v>
      </c>
      <c r="AQ41" s="48">
        <f t="shared" si="4"/>
        <v>-2.8194335754960775E-11</v>
      </c>
      <c r="AR41" s="293">
        <f t="shared" si="13"/>
        <v>-4.4408920985006262E-15</v>
      </c>
      <c r="AS41" s="61">
        <v>208669.99999999907</v>
      </c>
      <c r="AT41" s="48">
        <f t="shared" si="5"/>
        <v>-9.3132257461547852E-10</v>
      </c>
      <c r="AU41" s="293">
        <f t="shared" si="14"/>
        <v>-4.4408920985006262E-15</v>
      </c>
    </row>
    <row r="42" spans="2:47" x14ac:dyDescent="0.25">
      <c r="B42" s="292" t="s">
        <v>29</v>
      </c>
      <c r="C42" s="444" t="s">
        <v>140</v>
      </c>
      <c r="D42" s="445"/>
      <c r="E42" s="61">
        <f>++SUM('MIP(IxI)_TFEVP'!CC38:CH38)</f>
        <v>151928.00657449578</v>
      </c>
      <c r="F42" s="48">
        <f>+'MIP(IxI)_TFEVP'!CC38</f>
        <v>25462.672909747402</v>
      </c>
      <c r="G42" s="48">
        <f>+'MIP(IxI)_TFEVP'!CD38</f>
        <v>0</v>
      </c>
      <c r="H42" s="48">
        <f>+'MIP(IxI)_TFEVP'!CE38</f>
        <v>0</v>
      </c>
      <c r="I42" s="48">
        <f>+'MIP(IxI)_TFEVP'!CF38</f>
        <v>101.68476478820099</v>
      </c>
      <c r="J42" s="48">
        <f>+'MIP(IxI)_TFEVP'!CG38</f>
        <v>735.548001457184</v>
      </c>
      <c r="K42" s="55">
        <f>+'MIP(IxI)_TFEVP'!CH38</f>
        <v>125628.10089850301</v>
      </c>
      <c r="L42" s="51">
        <f>+'MIP(IxI)_TFEVP'!CI38</f>
        <v>162772</v>
      </c>
      <c r="M42" s="48">
        <v>40738</v>
      </c>
      <c r="N42" s="48">
        <v>1858.6376037684499</v>
      </c>
      <c r="O42" s="48">
        <v>35495</v>
      </c>
      <c r="P42" s="48">
        <v>20713</v>
      </c>
      <c r="Q42" s="48">
        <v>663</v>
      </c>
      <c r="R42" s="82">
        <v>14119</v>
      </c>
      <c r="S42" s="51">
        <f t="shared" si="6"/>
        <v>151928.00657449578</v>
      </c>
      <c r="T42" s="48">
        <f>+'Sim_F(IxI)'!B32</f>
        <v>25462.672909747402</v>
      </c>
      <c r="U42" s="48">
        <f>+'Sim_F(IxI)'!C32</f>
        <v>0</v>
      </c>
      <c r="V42" s="48">
        <f>+'Sim_F(IxI)'!D32</f>
        <v>0</v>
      </c>
      <c r="W42" s="48">
        <f>+'Sim_F(IxI)'!E32</f>
        <v>101.68476478820099</v>
      </c>
      <c r="X42" s="48">
        <f>+'Sim_F(IxI)'!F32</f>
        <v>735.548001457184</v>
      </c>
      <c r="Y42" s="55">
        <f>+'Sim_F(IxI)'!G32</f>
        <v>125628.10089850301</v>
      </c>
      <c r="Z42" s="51">
        <v>162772.00000000058</v>
      </c>
      <c r="AA42" s="48">
        <f t="shared" si="7"/>
        <v>5.8207660913467407E-10</v>
      </c>
      <c r="AB42" s="293">
        <f t="shared" si="8"/>
        <v>3.5527136788005009E-15</v>
      </c>
      <c r="AC42" s="61">
        <v>40738</v>
      </c>
      <c r="AD42" s="48">
        <f t="shared" si="0"/>
        <v>0</v>
      </c>
      <c r="AE42" s="293">
        <f t="shared" si="9"/>
        <v>0</v>
      </c>
      <c r="AF42" s="61">
        <v>1858.6376037684565</v>
      </c>
      <c r="AG42" s="48">
        <f t="shared" si="1"/>
        <v>6.5938365878537297E-12</v>
      </c>
      <c r="AH42" s="293">
        <f t="shared" si="10"/>
        <v>3.5527136788005009E-15</v>
      </c>
      <c r="AI42" s="51">
        <v>35495.000000000124</v>
      </c>
      <c r="AJ42" s="48">
        <f t="shared" si="2"/>
        <v>1.2369127944111824E-10</v>
      </c>
      <c r="AK42" s="293">
        <f t="shared" si="11"/>
        <v>3.5527136788005009E-15</v>
      </c>
      <c r="AL42" s="61">
        <v>20713.000000000073</v>
      </c>
      <c r="AM42" s="48">
        <f t="shared" si="3"/>
        <v>7.2759576141834259E-11</v>
      </c>
      <c r="AN42" s="48">
        <f>+IFERROR(Sim_Demanda!$E42/Sim_Demanda!$K42*AM42,0)</f>
        <v>0</v>
      </c>
      <c r="AO42" s="293">
        <f t="shared" si="12"/>
        <v>3.5527136788005009E-15</v>
      </c>
      <c r="AP42" s="51">
        <v>663.00000000000239</v>
      </c>
      <c r="AQ42" s="48">
        <f t="shared" si="4"/>
        <v>2.3874235921539366E-12</v>
      </c>
      <c r="AR42" s="293">
        <f t="shared" si="13"/>
        <v>3.5527136788005009E-15</v>
      </c>
      <c r="AS42" s="61">
        <v>14119.000000000049</v>
      </c>
      <c r="AT42" s="48">
        <f t="shared" si="5"/>
        <v>4.9112713895738125E-11</v>
      </c>
      <c r="AU42" s="293">
        <f t="shared" si="14"/>
        <v>3.5527136788005009E-15</v>
      </c>
    </row>
    <row r="43" spans="2:47" x14ac:dyDescent="0.25">
      <c r="B43" s="292" t="s">
        <v>30</v>
      </c>
      <c r="C43" s="444" t="s">
        <v>141</v>
      </c>
      <c r="D43" s="445"/>
      <c r="E43" s="61">
        <f>++SUM('MIP(IxI)_TFEVP'!CC39:CH39)</f>
        <v>796236.22437063162</v>
      </c>
      <c r="F43" s="48">
        <f>+'MIP(IxI)_TFEVP'!CC39</f>
        <v>786864.88216747402</v>
      </c>
      <c r="G43" s="48">
        <f>+'MIP(IxI)_TFEVP'!CD39</f>
        <v>0</v>
      </c>
      <c r="H43" s="48">
        <f>+'MIP(IxI)_TFEVP'!CE39</f>
        <v>0</v>
      </c>
      <c r="I43" s="48">
        <f>+'MIP(IxI)_TFEVP'!CF39</f>
        <v>314.47159443806299</v>
      </c>
      <c r="J43" s="48">
        <f>+'MIP(IxI)_TFEVP'!CG39</f>
        <v>4959.2473422716903</v>
      </c>
      <c r="K43" s="55">
        <f>+'MIP(IxI)_TFEVP'!CH39</f>
        <v>4097.6232664478202</v>
      </c>
      <c r="L43" s="51">
        <f>+'MIP(IxI)_TFEVP'!CI39</f>
        <v>832301</v>
      </c>
      <c r="M43" s="48">
        <v>11975</v>
      </c>
      <c r="N43" s="48">
        <v>166695.80660857601</v>
      </c>
      <c r="O43" s="48">
        <v>205337</v>
      </c>
      <c r="P43" s="48">
        <v>125710</v>
      </c>
      <c r="Q43" s="48">
        <v>3981</v>
      </c>
      <c r="R43" s="82">
        <v>75646</v>
      </c>
      <c r="S43" s="51">
        <f t="shared" si="6"/>
        <v>796236.22437063162</v>
      </c>
      <c r="T43" s="48">
        <f>+'Sim_F(IxI)'!B33</f>
        <v>786864.88216747402</v>
      </c>
      <c r="U43" s="48">
        <f>+'Sim_F(IxI)'!C33</f>
        <v>0</v>
      </c>
      <c r="V43" s="48">
        <f>+'Sim_F(IxI)'!D33</f>
        <v>0</v>
      </c>
      <c r="W43" s="48">
        <f>+'Sim_F(IxI)'!E33</f>
        <v>314.47159443806299</v>
      </c>
      <c r="X43" s="48">
        <f>+'Sim_F(IxI)'!F33</f>
        <v>4959.2473422716903</v>
      </c>
      <c r="Y43" s="55">
        <f>+'Sim_F(IxI)'!G33</f>
        <v>4097.6232664478202</v>
      </c>
      <c r="Z43" s="51">
        <v>832301.00000000279</v>
      </c>
      <c r="AA43" s="48">
        <f t="shared" si="7"/>
        <v>2.7939677238464355E-9</v>
      </c>
      <c r="AB43" s="293">
        <f t="shared" si="8"/>
        <v>3.3306690738754696E-15</v>
      </c>
      <c r="AC43" s="61">
        <v>11975</v>
      </c>
      <c r="AD43" s="48">
        <f t="shared" si="0"/>
        <v>0</v>
      </c>
      <c r="AE43" s="293">
        <f t="shared" si="9"/>
        <v>0</v>
      </c>
      <c r="AF43" s="61">
        <v>166695.80660857659</v>
      </c>
      <c r="AG43" s="48">
        <f t="shared" si="1"/>
        <v>5.8207660913467407E-10</v>
      </c>
      <c r="AH43" s="293">
        <f t="shared" si="10"/>
        <v>3.5527136788005009E-15</v>
      </c>
      <c r="AI43" s="51">
        <v>205337.00000000076</v>
      </c>
      <c r="AJ43" s="48">
        <f t="shared" si="2"/>
        <v>7.5669959187507629E-10</v>
      </c>
      <c r="AK43" s="293">
        <f t="shared" si="11"/>
        <v>3.7747582837255322E-15</v>
      </c>
      <c r="AL43" s="61">
        <v>125710.00000000045</v>
      </c>
      <c r="AM43" s="48">
        <f t="shared" si="3"/>
        <v>4.5110937207937241E-10</v>
      </c>
      <c r="AN43" s="48">
        <f>+IFERROR(Sim_Demanda!$E43/Sim_Demanda!$K43*AM43,0)</f>
        <v>0</v>
      </c>
      <c r="AO43" s="293">
        <f t="shared" si="12"/>
        <v>3.5527136788005009E-15</v>
      </c>
      <c r="AP43" s="51">
        <v>3981.0000000000141</v>
      </c>
      <c r="AQ43" s="48">
        <f t="shared" si="4"/>
        <v>1.4097167877480388E-11</v>
      </c>
      <c r="AR43" s="293">
        <f t="shared" si="13"/>
        <v>3.5527136788005009E-15</v>
      </c>
      <c r="AS43" s="61">
        <v>75646.000000000276</v>
      </c>
      <c r="AT43" s="48">
        <f t="shared" si="5"/>
        <v>2.7648638933897018E-10</v>
      </c>
      <c r="AU43" s="293">
        <f t="shared" si="14"/>
        <v>3.5527136788005009E-15</v>
      </c>
    </row>
    <row r="44" spans="2:47" x14ac:dyDescent="0.25">
      <c r="B44" s="292" t="s">
        <v>31</v>
      </c>
      <c r="C44" s="444" t="s">
        <v>142</v>
      </c>
      <c r="D44" s="445"/>
      <c r="E44" s="61">
        <f>++SUM('MIP(IxI)_TFEVP'!CC40:CH40)</f>
        <v>631081.63605950098</v>
      </c>
      <c r="F44" s="48">
        <f>+'MIP(IxI)_TFEVP'!CC40</f>
        <v>622448.55140752299</v>
      </c>
      <c r="G44" s="48">
        <f>+'MIP(IxI)_TFEVP'!CD40</f>
        <v>0</v>
      </c>
      <c r="H44" s="48">
        <f>+'MIP(IxI)_TFEVP'!CE40</f>
        <v>0</v>
      </c>
      <c r="I44" s="48">
        <f>+'MIP(IxI)_TFEVP'!CF40</f>
        <v>351.96865265812897</v>
      </c>
      <c r="J44" s="48">
        <f>+'MIP(IxI)_TFEVP'!CG40</f>
        <v>-634.02068840419099</v>
      </c>
      <c r="K44" s="55">
        <f>+'MIP(IxI)_TFEVP'!CH40</f>
        <v>8915.1366877240107</v>
      </c>
      <c r="L44" s="51">
        <f>+'MIP(IxI)_TFEVP'!CI40</f>
        <v>667171</v>
      </c>
      <c r="M44" s="48">
        <v>24723</v>
      </c>
      <c r="N44" s="48">
        <v>80735.445927055698</v>
      </c>
      <c r="O44" s="48">
        <v>275399</v>
      </c>
      <c r="P44" s="48">
        <v>96697</v>
      </c>
      <c r="Q44" s="48">
        <v>3210</v>
      </c>
      <c r="R44" s="82">
        <v>175492</v>
      </c>
      <c r="S44" s="51">
        <f t="shared" si="6"/>
        <v>631081.63605950098</v>
      </c>
      <c r="T44" s="48">
        <f>+'Sim_F(IxI)'!B34</f>
        <v>622448.55140752299</v>
      </c>
      <c r="U44" s="48">
        <f>+'Sim_F(IxI)'!C34</f>
        <v>0</v>
      </c>
      <c r="V44" s="48">
        <f>+'Sim_F(IxI)'!D34</f>
        <v>0</v>
      </c>
      <c r="W44" s="48">
        <f>+'Sim_F(IxI)'!E34</f>
        <v>351.96865265812897</v>
      </c>
      <c r="X44" s="48">
        <f>+'Sim_F(IxI)'!F34</f>
        <v>-634.02068840419099</v>
      </c>
      <c r="Y44" s="55">
        <f>+'Sim_F(IxI)'!G34</f>
        <v>8915.1366877240107</v>
      </c>
      <c r="Z44" s="51">
        <v>667171.00000000035</v>
      </c>
      <c r="AA44" s="48">
        <f t="shared" si="7"/>
        <v>0</v>
      </c>
      <c r="AB44" s="293">
        <f t="shared" si="8"/>
        <v>4.4408920985006262E-16</v>
      </c>
      <c r="AC44" s="61">
        <v>24723</v>
      </c>
      <c r="AD44" s="48">
        <f t="shared" si="0"/>
        <v>0</v>
      </c>
      <c r="AE44" s="293">
        <f t="shared" si="9"/>
        <v>0</v>
      </c>
      <c r="AF44" s="61">
        <v>80735.445927055742</v>
      </c>
      <c r="AG44" s="48">
        <f t="shared" si="1"/>
        <v>0</v>
      </c>
      <c r="AH44" s="293">
        <f t="shared" si="10"/>
        <v>4.4408920985006262E-16</v>
      </c>
      <c r="AI44" s="51">
        <v>275399.00000000012</v>
      </c>
      <c r="AJ44" s="48">
        <f t="shared" si="2"/>
        <v>0</v>
      </c>
      <c r="AK44" s="293">
        <f t="shared" si="11"/>
        <v>4.4408920985006262E-16</v>
      </c>
      <c r="AL44" s="61">
        <v>96697.000000000058</v>
      </c>
      <c r="AM44" s="48">
        <f t="shared" si="3"/>
        <v>0</v>
      </c>
      <c r="AN44" s="48">
        <f>+IFERROR(Sim_Demanda!$E44/Sim_Demanda!$K44*AM44,0)</f>
        <v>0</v>
      </c>
      <c r="AO44" s="293">
        <f t="shared" si="12"/>
        <v>6.6613381477509392E-16</v>
      </c>
      <c r="AP44" s="51">
        <v>3210.0000000000018</v>
      </c>
      <c r="AQ44" s="48">
        <f t="shared" si="4"/>
        <v>0</v>
      </c>
      <c r="AR44" s="293">
        <f t="shared" si="13"/>
        <v>6.6613381477509392E-16</v>
      </c>
      <c r="AS44" s="61">
        <v>175492.00000000009</v>
      </c>
      <c r="AT44" s="48">
        <f t="shared" si="5"/>
        <v>0</v>
      </c>
      <c r="AU44" s="293">
        <f t="shared" si="14"/>
        <v>4.4408920985006262E-16</v>
      </c>
    </row>
    <row r="45" spans="2:47" x14ac:dyDescent="0.25">
      <c r="B45" s="292" t="s">
        <v>32</v>
      </c>
      <c r="C45" s="444" t="s">
        <v>143</v>
      </c>
      <c r="D45" s="445"/>
      <c r="E45" s="61">
        <f>++SUM('MIP(IxI)_TFEVP'!CC41:CH41)</f>
        <v>0</v>
      </c>
      <c r="F45" s="48">
        <f>+'MIP(IxI)_TFEVP'!CC41</f>
        <v>0</v>
      </c>
      <c r="G45" s="48">
        <f>+'MIP(IxI)_TFEVP'!CD41</f>
        <v>0</v>
      </c>
      <c r="H45" s="48">
        <f>+'MIP(IxI)_TFEVP'!CE41</f>
        <v>0</v>
      </c>
      <c r="I45" s="48">
        <f>+'MIP(IxI)_TFEVP'!CF41</f>
        <v>0</v>
      </c>
      <c r="J45" s="48">
        <f>+'MIP(IxI)_TFEVP'!CG41</f>
        <v>0</v>
      </c>
      <c r="K45" s="55">
        <f>+'MIP(IxI)_TFEVP'!CH41</f>
        <v>0</v>
      </c>
      <c r="L45" s="51">
        <f>+'MIP(IxI)_TFEVP'!CI41</f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82">
        <v>0</v>
      </c>
      <c r="S45" s="51">
        <f t="shared" si="6"/>
        <v>0</v>
      </c>
      <c r="T45" s="48">
        <f>+'Sim_F(IxI)'!B35</f>
        <v>0</v>
      </c>
      <c r="U45" s="48">
        <f>+'Sim_F(IxI)'!C35</f>
        <v>0</v>
      </c>
      <c r="V45" s="48">
        <f>+'Sim_F(IxI)'!D35</f>
        <v>0</v>
      </c>
      <c r="W45" s="48">
        <f>+'Sim_F(IxI)'!E35</f>
        <v>0</v>
      </c>
      <c r="X45" s="48">
        <f>+'Sim_F(IxI)'!F35</f>
        <v>0</v>
      </c>
      <c r="Y45" s="55">
        <f>+'Sim_F(IxI)'!G35</f>
        <v>0</v>
      </c>
      <c r="Z45" s="51">
        <v>0</v>
      </c>
      <c r="AA45" s="48">
        <f t="shared" si="7"/>
        <v>0</v>
      </c>
      <c r="AB45" s="293">
        <f t="shared" si="8"/>
        <v>0</v>
      </c>
      <c r="AC45" s="61">
        <v>0</v>
      </c>
      <c r="AD45" s="48">
        <f t="shared" si="0"/>
        <v>0</v>
      </c>
      <c r="AE45" s="293">
        <f t="shared" si="9"/>
        <v>0</v>
      </c>
      <c r="AF45" s="61">
        <v>0</v>
      </c>
      <c r="AG45" s="48">
        <f t="shared" si="1"/>
        <v>0</v>
      </c>
      <c r="AH45" s="293">
        <f t="shared" si="10"/>
        <v>0</v>
      </c>
      <c r="AI45" s="51">
        <v>0</v>
      </c>
      <c r="AJ45" s="48">
        <f t="shared" si="2"/>
        <v>0</v>
      </c>
      <c r="AK45" s="293">
        <f t="shared" si="11"/>
        <v>0</v>
      </c>
      <c r="AL45" s="61">
        <v>0</v>
      </c>
      <c r="AM45" s="48">
        <f t="shared" si="3"/>
        <v>0</v>
      </c>
      <c r="AN45" s="48">
        <f>+IFERROR(Sim_Demanda!$E45/Sim_Demanda!$K45*AM45,0)</f>
        <v>0</v>
      </c>
      <c r="AO45" s="293">
        <f t="shared" si="12"/>
        <v>0</v>
      </c>
      <c r="AP45" s="51">
        <v>0</v>
      </c>
      <c r="AQ45" s="48">
        <f t="shared" si="4"/>
        <v>0</v>
      </c>
      <c r="AR45" s="293">
        <f t="shared" si="13"/>
        <v>0</v>
      </c>
      <c r="AS45" s="61">
        <v>0</v>
      </c>
      <c r="AT45" s="48">
        <f t="shared" si="5"/>
        <v>0</v>
      </c>
      <c r="AU45" s="293">
        <f t="shared" si="14"/>
        <v>0</v>
      </c>
    </row>
    <row r="46" spans="2:47" x14ac:dyDescent="0.25">
      <c r="B46" s="292" t="s">
        <v>33</v>
      </c>
      <c r="C46" s="444" t="s">
        <v>144</v>
      </c>
      <c r="D46" s="445"/>
      <c r="E46" s="61">
        <f>++SUM('MIP(IxI)_TFEVP'!CC42:CH42)</f>
        <v>223045.2649667912</v>
      </c>
      <c r="F46" s="48">
        <f>+'MIP(IxI)_TFEVP'!CC42</f>
        <v>115888.41557833301</v>
      </c>
      <c r="G46" s="48">
        <f>+'MIP(IxI)_TFEVP'!CD42</f>
        <v>0</v>
      </c>
      <c r="H46" s="48">
        <f>+'MIP(IxI)_TFEVP'!CE42</f>
        <v>0</v>
      </c>
      <c r="I46" s="48">
        <f>+'MIP(IxI)_TFEVP'!CF42</f>
        <v>6362.0250000860196</v>
      </c>
      <c r="J46" s="48">
        <f>+'MIP(IxI)_TFEVP'!CG42</f>
        <v>31502.900592924001</v>
      </c>
      <c r="K46" s="55">
        <f>+'MIP(IxI)_TFEVP'!CH42</f>
        <v>69291.923795448194</v>
      </c>
      <c r="L46" s="51">
        <f>+'MIP(IxI)_TFEVP'!CI42</f>
        <v>608705</v>
      </c>
      <c r="M46" s="48">
        <v>21592</v>
      </c>
      <c r="N46" s="48">
        <v>199093.82978868799</v>
      </c>
      <c r="O46" s="48">
        <v>193352</v>
      </c>
      <c r="P46" s="48">
        <v>118939</v>
      </c>
      <c r="Q46" s="48">
        <v>5927</v>
      </c>
      <c r="R46" s="82">
        <v>68486</v>
      </c>
      <c r="S46" s="51">
        <f t="shared" si="6"/>
        <v>223045.2649667912</v>
      </c>
      <c r="T46" s="48">
        <f>+'Sim_F(IxI)'!B36</f>
        <v>115888.41557833301</v>
      </c>
      <c r="U46" s="48">
        <f>+'Sim_F(IxI)'!C36</f>
        <v>0</v>
      </c>
      <c r="V46" s="48">
        <f>+'Sim_F(IxI)'!D36</f>
        <v>0</v>
      </c>
      <c r="W46" s="48">
        <f>+'Sim_F(IxI)'!E36</f>
        <v>6362.0250000860196</v>
      </c>
      <c r="X46" s="48">
        <f>+'Sim_F(IxI)'!F36</f>
        <v>31502.900592924001</v>
      </c>
      <c r="Y46" s="55">
        <f>+'Sim_F(IxI)'!G36</f>
        <v>69291.923795448194</v>
      </c>
      <c r="Z46" s="51">
        <v>608705.00000000093</v>
      </c>
      <c r="AA46" s="48">
        <f t="shared" si="7"/>
        <v>9.3132257461547852E-10</v>
      </c>
      <c r="AB46" s="293">
        <f t="shared" si="8"/>
        <v>1.5543122344752192E-15</v>
      </c>
      <c r="AC46" s="61">
        <v>21592</v>
      </c>
      <c r="AD46" s="48">
        <f t="shared" si="0"/>
        <v>0</v>
      </c>
      <c r="AE46" s="293">
        <f t="shared" si="9"/>
        <v>0</v>
      </c>
      <c r="AF46" s="61">
        <v>199093.82978868822</v>
      </c>
      <c r="AG46" s="48">
        <f t="shared" si="1"/>
        <v>2.3283064365386963E-10</v>
      </c>
      <c r="AH46" s="293">
        <f t="shared" si="10"/>
        <v>1.1102230246251565E-15</v>
      </c>
      <c r="AI46" s="51">
        <v>193352.00000000023</v>
      </c>
      <c r="AJ46" s="48">
        <f t="shared" si="2"/>
        <v>2.3283064365386963E-10</v>
      </c>
      <c r="AK46" s="293">
        <f t="shared" si="11"/>
        <v>1.1102230246251565E-15</v>
      </c>
      <c r="AL46" s="61">
        <v>118939.00000000015</v>
      </c>
      <c r="AM46" s="48">
        <f t="shared" si="3"/>
        <v>1.4551915228366852E-10</v>
      </c>
      <c r="AN46" s="48">
        <f>+IFERROR(Sim_Demanda!$E46/Sim_Demanda!$K46*AM46,0)</f>
        <v>0</v>
      </c>
      <c r="AO46" s="293">
        <f t="shared" si="12"/>
        <v>1.3322676295501878E-15</v>
      </c>
      <c r="AP46" s="51">
        <v>5927.0000000000073</v>
      </c>
      <c r="AQ46" s="48">
        <f t="shared" si="4"/>
        <v>7.2759576141834259E-12</v>
      </c>
      <c r="AR46" s="293">
        <f t="shared" si="13"/>
        <v>1.3322676295501878E-15</v>
      </c>
      <c r="AS46" s="61">
        <v>68486.000000000087</v>
      </c>
      <c r="AT46" s="48">
        <f t="shared" si="5"/>
        <v>0</v>
      </c>
      <c r="AU46" s="293">
        <f t="shared" si="14"/>
        <v>1.3322676295501878E-15</v>
      </c>
    </row>
    <row r="47" spans="2:47" x14ac:dyDescent="0.25">
      <c r="B47" s="292" t="s">
        <v>34</v>
      </c>
      <c r="C47" s="444" t="s">
        <v>145</v>
      </c>
      <c r="D47" s="445"/>
      <c r="E47" s="61">
        <f>++SUM('MIP(IxI)_TFEVP'!CC43:CH43)</f>
        <v>663864.76956313476</v>
      </c>
      <c r="F47" s="48">
        <f>+'MIP(IxI)_TFEVP'!CC43</f>
        <v>603173.81617613102</v>
      </c>
      <c r="G47" s="48">
        <f>+'MIP(IxI)_TFEVP'!CD43</f>
        <v>0</v>
      </c>
      <c r="H47" s="48">
        <f>+'MIP(IxI)_TFEVP'!CE43</f>
        <v>0</v>
      </c>
      <c r="I47" s="48">
        <f>+'MIP(IxI)_TFEVP'!CF43</f>
        <v>37939.531878051203</v>
      </c>
      <c r="J47" s="48">
        <f>+'MIP(IxI)_TFEVP'!CG43</f>
        <v>-37856.3107421612</v>
      </c>
      <c r="K47" s="55">
        <f>+'MIP(IxI)_TFEVP'!CH43</f>
        <v>60607.732251113797</v>
      </c>
      <c r="L47" s="51">
        <f>+'MIP(IxI)_TFEVP'!CI43</f>
        <v>1002518</v>
      </c>
      <c r="M47" s="48">
        <v>110270</v>
      </c>
      <c r="N47" s="48">
        <v>184606.32058313399</v>
      </c>
      <c r="O47" s="48">
        <v>425514</v>
      </c>
      <c r="P47" s="48">
        <v>155854</v>
      </c>
      <c r="Q47" s="48">
        <v>4521</v>
      </c>
      <c r="R47" s="82">
        <v>265139</v>
      </c>
      <c r="S47" s="51">
        <f t="shared" si="6"/>
        <v>663864.76956313476</v>
      </c>
      <c r="T47" s="48">
        <f>+'Sim_F(IxI)'!B37</f>
        <v>603173.81617613102</v>
      </c>
      <c r="U47" s="48">
        <f>+'Sim_F(IxI)'!C37</f>
        <v>0</v>
      </c>
      <c r="V47" s="48">
        <f>+'Sim_F(IxI)'!D37</f>
        <v>0</v>
      </c>
      <c r="W47" s="48">
        <f>+'Sim_F(IxI)'!E37</f>
        <v>37939.531878051203</v>
      </c>
      <c r="X47" s="48">
        <f>+'Sim_F(IxI)'!F37</f>
        <v>-37856.3107421612</v>
      </c>
      <c r="Y47" s="55">
        <f>+'Sim_F(IxI)'!G37</f>
        <v>60607.732251113797</v>
      </c>
      <c r="Z47" s="51">
        <v>1002517.9999999994</v>
      </c>
      <c r="AA47" s="48">
        <f t="shared" si="7"/>
        <v>0</v>
      </c>
      <c r="AB47" s="293">
        <f t="shared" si="8"/>
        <v>-5.5511151231257827E-16</v>
      </c>
      <c r="AC47" s="61">
        <v>110270</v>
      </c>
      <c r="AD47" s="48">
        <f t="shared" si="0"/>
        <v>0</v>
      </c>
      <c r="AE47" s="293">
        <f t="shared" si="9"/>
        <v>0</v>
      </c>
      <c r="AF47" s="61">
        <v>184606.32058313381</v>
      </c>
      <c r="AG47" s="48">
        <f t="shared" si="1"/>
        <v>0</v>
      </c>
      <c r="AH47" s="293">
        <f t="shared" si="10"/>
        <v>-9.9920072216264089E-16</v>
      </c>
      <c r="AI47" s="51">
        <v>425513.99999999965</v>
      </c>
      <c r="AJ47" s="48">
        <f t="shared" si="2"/>
        <v>0</v>
      </c>
      <c r="AK47" s="293">
        <f t="shared" si="11"/>
        <v>-7.7715611723760958E-16</v>
      </c>
      <c r="AL47" s="61">
        <v>155853.99999999988</v>
      </c>
      <c r="AM47" s="48">
        <f t="shared" si="3"/>
        <v>0</v>
      </c>
      <c r="AN47" s="48">
        <f>+IFERROR(Sim_Demanda!$E47/Sim_Demanda!$K47*AM47,0)</f>
        <v>0</v>
      </c>
      <c r="AO47" s="293">
        <f t="shared" si="12"/>
        <v>-7.7715611723760958E-16</v>
      </c>
      <c r="AP47" s="51">
        <v>4520.9999999999964</v>
      </c>
      <c r="AQ47" s="48">
        <f t="shared" si="4"/>
        <v>0</v>
      </c>
      <c r="AR47" s="293">
        <f t="shared" si="13"/>
        <v>-7.7715611723760958E-16</v>
      </c>
      <c r="AS47" s="61">
        <v>265138.99999999977</v>
      </c>
      <c r="AT47" s="48">
        <f t="shared" si="5"/>
        <v>0</v>
      </c>
      <c r="AU47" s="293">
        <f t="shared" si="14"/>
        <v>-8.8817841970012523E-16</v>
      </c>
    </row>
    <row r="48" spans="2:47" x14ac:dyDescent="0.25">
      <c r="B48" s="292" t="s">
        <v>35</v>
      </c>
      <c r="C48" s="444" t="s">
        <v>146</v>
      </c>
      <c r="D48" s="445"/>
      <c r="E48" s="61">
        <f>++SUM('MIP(IxI)_TFEVP'!CC44:CH44)</f>
        <v>246916.42615354442</v>
      </c>
      <c r="F48" s="48">
        <f>+'MIP(IxI)_TFEVP'!CC44</f>
        <v>194863.453674388</v>
      </c>
      <c r="G48" s="48">
        <f>+'MIP(IxI)_TFEVP'!CD44</f>
        <v>0</v>
      </c>
      <c r="H48" s="48">
        <f>+'MIP(IxI)_TFEVP'!CE44</f>
        <v>0</v>
      </c>
      <c r="I48" s="48">
        <f>+'MIP(IxI)_TFEVP'!CF44</f>
        <v>468.84055521661799</v>
      </c>
      <c r="J48" s="48">
        <f>+'MIP(IxI)_TFEVP'!CG44</f>
        <v>12110.9840754423</v>
      </c>
      <c r="K48" s="55">
        <f>+'MIP(IxI)_TFEVP'!CH44</f>
        <v>39473.147848497501</v>
      </c>
      <c r="L48" s="51">
        <f>+'MIP(IxI)_TFEVP'!CI44</f>
        <v>320262</v>
      </c>
      <c r="M48" s="48">
        <v>18245</v>
      </c>
      <c r="N48" s="48">
        <v>52385.041905223399</v>
      </c>
      <c r="O48" s="48">
        <v>107328</v>
      </c>
      <c r="P48" s="48">
        <v>53779</v>
      </c>
      <c r="Q48" s="48">
        <v>1281</v>
      </c>
      <c r="R48" s="82">
        <v>52268</v>
      </c>
      <c r="S48" s="51">
        <f t="shared" si="6"/>
        <v>246916.42615354442</v>
      </c>
      <c r="T48" s="48">
        <f>+'Sim_F(IxI)'!B38</f>
        <v>194863.453674388</v>
      </c>
      <c r="U48" s="48">
        <f>+'Sim_F(IxI)'!C38</f>
        <v>0</v>
      </c>
      <c r="V48" s="48">
        <f>+'Sim_F(IxI)'!D38</f>
        <v>0</v>
      </c>
      <c r="W48" s="48">
        <f>+'Sim_F(IxI)'!E38</f>
        <v>468.84055521661799</v>
      </c>
      <c r="X48" s="48">
        <f>+'Sim_F(IxI)'!F38</f>
        <v>12110.9840754423</v>
      </c>
      <c r="Y48" s="55">
        <f>+'Sim_F(IxI)'!G38</f>
        <v>39473.147848497501</v>
      </c>
      <c r="Z48" s="51">
        <v>320262.00000000023</v>
      </c>
      <c r="AA48" s="48">
        <f t="shared" si="7"/>
        <v>0</v>
      </c>
      <c r="AB48" s="293">
        <f t="shared" si="8"/>
        <v>6.6613381477509392E-16</v>
      </c>
      <c r="AC48" s="61">
        <v>18245</v>
      </c>
      <c r="AD48" s="48">
        <f t="shared" si="0"/>
        <v>0</v>
      </c>
      <c r="AE48" s="293">
        <f t="shared" si="9"/>
        <v>0</v>
      </c>
      <c r="AF48" s="61">
        <v>52385.041905223421</v>
      </c>
      <c r="AG48" s="48">
        <f t="shared" si="1"/>
        <v>0</v>
      </c>
      <c r="AH48" s="293">
        <f t="shared" si="10"/>
        <v>4.4408920985006262E-16</v>
      </c>
      <c r="AI48" s="51">
        <v>107328.00000000003</v>
      </c>
      <c r="AJ48" s="48">
        <f t="shared" si="2"/>
        <v>0</v>
      </c>
      <c r="AK48" s="293">
        <f t="shared" si="11"/>
        <v>2.2204460492503131E-16</v>
      </c>
      <c r="AL48" s="61">
        <v>53779.000000000022</v>
      </c>
      <c r="AM48" s="48">
        <f t="shared" si="3"/>
        <v>0</v>
      </c>
      <c r="AN48" s="48">
        <f>+IFERROR(Sim_Demanda!$E48/Sim_Demanda!$K48*AM48,0)</f>
        <v>0</v>
      </c>
      <c r="AO48" s="293">
        <f t="shared" si="12"/>
        <v>4.4408920985006262E-16</v>
      </c>
      <c r="AP48" s="51">
        <v>1281.0000000000007</v>
      </c>
      <c r="AQ48" s="48">
        <f t="shared" si="4"/>
        <v>0</v>
      </c>
      <c r="AR48" s="293">
        <f t="shared" si="13"/>
        <v>4.4408920985006262E-16</v>
      </c>
      <c r="AS48" s="61">
        <v>52268.000000000015</v>
      </c>
      <c r="AT48" s="48">
        <f t="shared" si="5"/>
        <v>0</v>
      </c>
      <c r="AU48" s="293">
        <f t="shared" si="14"/>
        <v>2.2204460492503131E-16</v>
      </c>
    </row>
    <row r="49" spans="2:47" x14ac:dyDescent="0.25">
      <c r="B49" s="292" t="s">
        <v>36</v>
      </c>
      <c r="C49" s="444" t="s">
        <v>147</v>
      </c>
      <c r="D49" s="445"/>
      <c r="E49" s="61">
        <f>++SUM('MIP(IxI)_TFEVP'!CC45:CH45)</f>
        <v>559318.73046086263</v>
      </c>
      <c r="F49" s="48">
        <f>+'MIP(IxI)_TFEVP'!CC45</f>
        <v>41945.047726812001</v>
      </c>
      <c r="G49" s="48">
        <f>+'MIP(IxI)_TFEVP'!CD45</f>
        <v>0</v>
      </c>
      <c r="H49" s="48">
        <f>+'MIP(IxI)_TFEVP'!CE45</f>
        <v>0</v>
      </c>
      <c r="I49" s="48">
        <f>+'MIP(IxI)_TFEVP'!CF45</f>
        <v>5264.4889183639798</v>
      </c>
      <c r="J49" s="48">
        <f>+'MIP(IxI)_TFEVP'!CG45</f>
        <v>2173.0758326406399</v>
      </c>
      <c r="K49" s="55">
        <f>+'MIP(IxI)_TFEVP'!CH45</f>
        <v>509936.11798304599</v>
      </c>
      <c r="L49" s="51">
        <f>+'MIP(IxI)_TFEVP'!CI45</f>
        <v>1086080</v>
      </c>
      <c r="M49" s="48">
        <v>40342</v>
      </c>
      <c r="N49" s="48">
        <v>94814.927138975399</v>
      </c>
      <c r="O49" s="48">
        <v>395061</v>
      </c>
      <c r="P49" s="48">
        <v>160739</v>
      </c>
      <c r="Q49" s="48">
        <v>4855</v>
      </c>
      <c r="R49" s="82">
        <v>229467</v>
      </c>
      <c r="S49" s="51">
        <f t="shared" si="6"/>
        <v>559318.73046086263</v>
      </c>
      <c r="T49" s="48">
        <f>+'Sim_F(IxI)'!B39</f>
        <v>41945.047726812001</v>
      </c>
      <c r="U49" s="48">
        <f>+'Sim_F(IxI)'!C39</f>
        <v>0</v>
      </c>
      <c r="V49" s="48">
        <f>+'Sim_F(IxI)'!D39</f>
        <v>0</v>
      </c>
      <c r="W49" s="48">
        <f>+'Sim_F(IxI)'!E39</f>
        <v>5264.4889183639798</v>
      </c>
      <c r="X49" s="48">
        <f>+'Sim_F(IxI)'!F39</f>
        <v>2173.0758326406399</v>
      </c>
      <c r="Y49" s="55">
        <f>+'Sim_F(IxI)'!G39</f>
        <v>509936.11798304599</v>
      </c>
      <c r="Z49" s="51">
        <v>1086079.9999999988</v>
      </c>
      <c r="AA49" s="48">
        <f t="shared" si="7"/>
        <v>0</v>
      </c>
      <c r="AB49" s="293">
        <f t="shared" si="8"/>
        <v>-1.1102230246251565E-15</v>
      </c>
      <c r="AC49" s="61">
        <v>40342</v>
      </c>
      <c r="AD49" s="48">
        <f t="shared" si="0"/>
        <v>0</v>
      </c>
      <c r="AE49" s="293">
        <f t="shared" si="9"/>
        <v>0</v>
      </c>
      <c r="AF49" s="61">
        <v>94814.927138975225</v>
      </c>
      <c r="AG49" s="48">
        <f t="shared" si="1"/>
        <v>-1.7462298274040222E-10</v>
      </c>
      <c r="AH49" s="293">
        <f t="shared" si="10"/>
        <v>-1.8873791418627661E-15</v>
      </c>
      <c r="AI49" s="51">
        <v>395060.99999999924</v>
      </c>
      <c r="AJ49" s="48">
        <f t="shared" si="2"/>
        <v>-7.5669959187507629E-10</v>
      </c>
      <c r="AK49" s="293">
        <f t="shared" si="11"/>
        <v>-1.8873791418627661E-15</v>
      </c>
      <c r="AL49" s="61">
        <v>160738.99999999971</v>
      </c>
      <c r="AM49" s="48">
        <f t="shared" si="3"/>
        <v>-2.9103830456733704E-10</v>
      </c>
      <c r="AN49" s="48">
        <f>+IFERROR(Sim_Demanda!$E49/Sim_Demanda!$K49*AM49,0)</f>
        <v>0</v>
      </c>
      <c r="AO49" s="293">
        <f t="shared" si="12"/>
        <v>-1.7763568394002505E-15</v>
      </c>
      <c r="AP49" s="51">
        <v>4854.9999999999909</v>
      </c>
      <c r="AQ49" s="48">
        <f t="shared" si="4"/>
        <v>-9.0949470177292824E-12</v>
      </c>
      <c r="AR49" s="293">
        <f t="shared" si="13"/>
        <v>-1.8873791418627661E-15</v>
      </c>
      <c r="AS49" s="61">
        <v>229466.99999999953</v>
      </c>
      <c r="AT49" s="48">
        <f t="shared" si="5"/>
        <v>-4.6566128730773926E-10</v>
      </c>
      <c r="AU49" s="293">
        <f t="shared" si="14"/>
        <v>-1.9984014443252818E-15</v>
      </c>
    </row>
    <row r="50" spans="2:47" x14ac:dyDescent="0.25">
      <c r="B50" s="292" t="s">
        <v>37</v>
      </c>
      <c r="C50" s="444" t="s">
        <v>148</v>
      </c>
      <c r="D50" s="445"/>
      <c r="E50" s="61">
        <f>++SUM('MIP(IxI)_TFEVP'!CC46:CH46)</f>
        <v>640218.87707334908</v>
      </c>
      <c r="F50" s="48">
        <f>+'MIP(IxI)_TFEVP'!CC46</f>
        <v>462205.75495680497</v>
      </c>
      <c r="G50" s="48">
        <f>+'MIP(IxI)_TFEVP'!CD46</f>
        <v>0</v>
      </c>
      <c r="H50" s="48">
        <f>+'MIP(IxI)_TFEVP'!CE46</f>
        <v>0</v>
      </c>
      <c r="I50" s="48">
        <f>+'MIP(IxI)_TFEVP'!CF46</f>
        <v>6393.7127258308901</v>
      </c>
      <c r="J50" s="48">
        <f>+'MIP(IxI)_TFEVP'!CG46</f>
        <v>91739.128756968406</v>
      </c>
      <c r="K50" s="55">
        <f>+'MIP(IxI)_TFEVP'!CH46</f>
        <v>79880.280633744798</v>
      </c>
      <c r="L50" s="51">
        <f>+'MIP(IxI)_TFEVP'!CI46</f>
        <v>2289098</v>
      </c>
      <c r="M50" s="48">
        <v>20343</v>
      </c>
      <c r="N50" s="48">
        <v>499781.18839720002</v>
      </c>
      <c r="O50" s="48">
        <v>628223</v>
      </c>
      <c r="P50" s="48">
        <v>229701</v>
      </c>
      <c r="Q50" s="48">
        <v>11889</v>
      </c>
      <c r="R50" s="82">
        <v>386633</v>
      </c>
      <c r="S50" s="51">
        <f t="shared" si="6"/>
        <v>640218.87707334908</v>
      </c>
      <c r="T50" s="48">
        <f>+'Sim_F(IxI)'!B40</f>
        <v>462205.75495680497</v>
      </c>
      <c r="U50" s="48">
        <f>+'Sim_F(IxI)'!C40</f>
        <v>0</v>
      </c>
      <c r="V50" s="48">
        <f>+'Sim_F(IxI)'!D40</f>
        <v>0</v>
      </c>
      <c r="W50" s="48">
        <f>+'Sim_F(IxI)'!E40</f>
        <v>6393.7127258308901</v>
      </c>
      <c r="X50" s="48">
        <f>+'Sim_F(IxI)'!F40</f>
        <v>91739.128756968406</v>
      </c>
      <c r="Y50" s="55">
        <f>+'Sim_F(IxI)'!G40</f>
        <v>79880.280633744798</v>
      </c>
      <c r="Z50" s="51">
        <v>2289098.0000000009</v>
      </c>
      <c r="AA50" s="48">
        <f t="shared" si="7"/>
        <v>0</v>
      </c>
      <c r="AB50" s="293">
        <f t="shared" si="8"/>
        <v>4.4408920985006262E-16</v>
      </c>
      <c r="AC50" s="61">
        <v>20343</v>
      </c>
      <c r="AD50" s="48">
        <f t="shared" si="0"/>
        <v>0</v>
      </c>
      <c r="AE50" s="293">
        <f t="shared" si="9"/>
        <v>0</v>
      </c>
      <c r="AF50" s="61">
        <v>499781.18839720031</v>
      </c>
      <c r="AG50" s="48">
        <f t="shared" si="1"/>
        <v>0</v>
      </c>
      <c r="AH50" s="293">
        <f t="shared" si="10"/>
        <v>6.6613381477509392E-16</v>
      </c>
      <c r="AI50" s="51">
        <v>628223.00000000035</v>
      </c>
      <c r="AJ50" s="48">
        <f t="shared" si="2"/>
        <v>0</v>
      </c>
      <c r="AK50" s="293">
        <f t="shared" si="11"/>
        <v>6.6613381477509392E-16</v>
      </c>
      <c r="AL50" s="61">
        <v>229701.00000000015</v>
      </c>
      <c r="AM50" s="48">
        <f t="shared" si="3"/>
        <v>0</v>
      </c>
      <c r="AN50" s="48">
        <f>+IFERROR(Sim_Demanda!$E50/Sim_Demanda!$K50*AM50,0)</f>
        <v>0</v>
      </c>
      <c r="AO50" s="293">
        <f t="shared" si="12"/>
        <v>6.6613381477509392E-16</v>
      </c>
      <c r="AP50" s="51">
        <v>11889.000000000007</v>
      </c>
      <c r="AQ50" s="48">
        <f t="shared" si="4"/>
        <v>0</v>
      </c>
      <c r="AR50" s="293">
        <f t="shared" si="13"/>
        <v>6.6613381477509392E-16</v>
      </c>
      <c r="AS50" s="61">
        <v>386633.00000000023</v>
      </c>
      <c r="AT50" s="48">
        <f t="shared" si="5"/>
        <v>0</v>
      </c>
      <c r="AU50" s="293">
        <f t="shared" si="14"/>
        <v>6.6613381477509392E-16</v>
      </c>
    </row>
    <row r="51" spans="2:47" x14ac:dyDescent="0.25">
      <c r="B51" s="292" t="s">
        <v>38</v>
      </c>
      <c r="C51" s="444" t="s">
        <v>149</v>
      </c>
      <c r="D51" s="445"/>
      <c r="E51" s="61">
        <f>++SUM('MIP(IxI)_TFEVP'!CC47:CH47)</f>
        <v>143882.76309338535</v>
      </c>
      <c r="F51" s="48">
        <f>+'MIP(IxI)_TFEVP'!CC47</f>
        <v>137087.43187538299</v>
      </c>
      <c r="G51" s="48">
        <f>+'MIP(IxI)_TFEVP'!CD47</f>
        <v>0</v>
      </c>
      <c r="H51" s="48">
        <f>+'MIP(IxI)_TFEVP'!CE47</f>
        <v>0</v>
      </c>
      <c r="I51" s="48">
        <f>+'MIP(IxI)_TFEVP'!CF47</f>
        <v>2012.06417307272</v>
      </c>
      <c r="J51" s="48">
        <f>+'MIP(IxI)_TFEVP'!CG47</f>
        <v>-2261.46680098156</v>
      </c>
      <c r="K51" s="55">
        <f>+'MIP(IxI)_TFEVP'!CH47</f>
        <v>7044.7338459111797</v>
      </c>
      <c r="L51" s="51">
        <f>+'MIP(IxI)_TFEVP'!CI47</f>
        <v>565949</v>
      </c>
      <c r="M51" s="48">
        <v>14206</v>
      </c>
      <c r="N51" s="48">
        <v>95651.066172336505</v>
      </c>
      <c r="O51" s="48">
        <v>232244</v>
      </c>
      <c r="P51" s="48">
        <v>106385</v>
      </c>
      <c r="Q51" s="48">
        <v>4269</v>
      </c>
      <c r="R51" s="82">
        <v>121590</v>
      </c>
      <c r="S51" s="51">
        <f t="shared" si="6"/>
        <v>143882.76309338535</v>
      </c>
      <c r="T51" s="48">
        <f>+'Sim_F(IxI)'!B41</f>
        <v>137087.43187538299</v>
      </c>
      <c r="U51" s="48">
        <f>+'Sim_F(IxI)'!C41</f>
        <v>0</v>
      </c>
      <c r="V51" s="48">
        <f>+'Sim_F(IxI)'!D41</f>
        <v>0</v>
      </c>
      <c r="W51" s="48">
        <f>+'Sim_F(IxI)'!E41</f>
        <v>2012.06417307272</v>
      </c>
      <c r="X51" s="48">
        <f>+'Sim_F(IxI)'!F41</f>
        <v>-2261.46680098156</v>
      </c>
      <c r="Y51" s="55">
        <f>+'Sim_F(IxI)'!G41</f>
        <v>7044.7338459111797</v>
      </c>
      <c r="Z51" s="51">
        <v>565949.00000000058</v>
      </c>
      <c r="AA51" s="48">
        <f t="shared" si="7"/>
        <v>0</v>
      </c>
      <c r="AB51" s="293">
        <f t="shared" si="8"/>
        <v>1.1102230246251565E-15</v>
      </c>
      <c r="AC51" s="61">
        <v>14206</v>
      </c>
      <c r="AD51" s="48">
        <f t="shared" si="0"/>
        <v>0</v>
      </c>
      <c r="AE51" s="293">
        <f t="shared" si="9"/>
        <v>0</v>
      </c>
      <c r="AF51" s="61">
        <v>95651.066172336607</v>
      </c>
      <c r="AG51" s="48">
        <f t="shared" si="1"/>
        <v>0</v>
      </c>
      <c r="AH51" s="293">
        <f t="shared" si="10"/>
        <v>1.1102230246251565E-15</v>
      </c>
      <c r="AI51" s="51">
        <v>232244.00000000023</v>
      </c>
      <c r="AJ51" s="48">
        <f t="shared" si="2"/>
        <v>2.3283064365386963E-10</v>
      </c>
      <c r="AK51" s="293">
        <f t="shared" si="11"/>
        <v>1.1102230246251565E-15</v>
      </c>
      <c r="AL51" s="61">
        <v>106385.00000000012</v>
      </c>
      <c r="AM51" s="48">
        <f t="shared" si="3"/>
        <v>1.1641532182693481E-10</v>
      </c>
      <c r="AN51" s="48">
        <f>+IFERROR(Sim_Demanda!$E51/Sim_Demanda!$K51*AM51,0)</f>
        <v>0</v>
      </c>
      <c r="AO51" s="293">
        <f t="shared" si="12"/>
        <v>1.1102230246251565E-15</v>
      </c>
      <c r="AP51" s="51">
        <v>4269.0000000000045</v>
      </c>
      <c r="AQ51" s="48">
        <f t="shared" si="4"/>
        <v>0</v>
      </c>
      <c r="AR51" s="293">
        <f t="shared" si="13"/>
        <v>1.1102230246251565E-15</v>
      </c>
      <c r="AS51" s="61">
        <v>121590.00000000012</v>
      </c>
      <c r="AT51" s="48">
        <f t="shared" si="5"/>
        <v>1.1641532182693481E-10</v>
      </c>
      <c r="AU51" s="293">
        <f t="shared" si="14"/>
        <v>8.8817841970012523E-16</v>
      </c>
    </row>
    <row r="52" spans="2:47" x14ac:dyDescent="0.25">
      <c r="B52" s="292" t="s">
        <v>39</v>
      </c>
      <c r="C52" s="444" t="s">
        <v>150</v>
      </c>
      <c r="D52" s="445"/>
      <c r="E52" s="61">
        <f>++SUM('MIP(IxI)_TFEVP'!CC48:CH48)</f>
        <v>2438018.2239446789</v>
      </c>
      <c r="F52" s="48">
        <f>+'MIP(IxI)_TFEVP'!CC48</f>
        <v>622739.54634470202</v>
      </c>
      <c r="G52" s="48">
        <f>+'MIP(IxI)_TFEVP'!CD48</f>
        <v>0</v>
      </c>
      <c r="H52" s="48">
        <f>+'MIP(IxI)_TFEVP'!CE48</f>
        <v>0</v>
      </c>
      <c r="I52" s="48">
        <f>+'MIP(IxI)_TFEVP'!CF48</f>
        <v>0</v>
      </c>
      <c r="J52" s="48">
        <f>+'MIP(IxI)_TFEVP'!CG48</f>
        <v>93121.932162236699</v>
      </c>
      <c r="K52" s="55">
        <f>+'MIP(IxI)_TFEVP'!CH48</f>
        <v>1722156.7454377401</v>
      </c>
      <c r="L52" s="51">
        <f>+'MIP(IxI)_TFEVP'!CI48</f>
        <v>5490861</v>
      </c>
      <c r="M52" s="48">
        <v>5767</v>
      </c>
      <c r="N52" s="48">
        <v>3833463.7289580698</v>
      </c>
      <c r="O52" s="48">
        <v>664626</v>
      </c>
      <c r="P52" s="48">
        <v>129411</v>
      </c>
      <c r="Q52" s="48">
        <v>3124</v>
      </c>
      <c r="R52" s="82">
        <v>532091</v>
      </c>
      <c r="S52" s="51">
        <f t="shared" si="6"/>
        <v>2438018.2239446789</v>
      </c>
      <c r="T52" s="48">
        <f>+'Sim_F(IxI)'!B42</f>
        <v>622739.54634470202</v>
      </c>
      <c r="U52" s="48">
        <f>+'Sim_F(IxI)'!C42</f>
        <v>0</v>
      </c>
      <c r="V52" s="48">
        <f>+'Sim_F(IxI)'!D42</f>
        <v>0</v>
      </c>
      <c r="W52" s="48">
        <f>+'Sim_F(IxI)'!E42</f>
        <v>0</v>
      </c>
      <c r="X52" s="48">
        <f>+'Sim_F(IxI)'!F42</f>
        <v>93121.932162236699</v>
      </c>
      <c r="Y52" s="55">
        <f>+'Sim_F(IxI)'!G42</f>
        <v>1722156.7454377401</v>
      </c>
      <c r="Z52" s="51">
        <v>5490861.0000000037</v>
      </c>
      <c r="AA52" s="48">
        <f t="shared" si="7"/>
        <v>0</v>
      </c>
      <c r="AB52" s="293">
        <f t="shared" si="8"/>
        <v>6.6613381477509392E-16</v>
      </c>
      <c r="AC52" s="61">
        <v>5767</v>
      </c>
      <c r="AD52" s="48">
        <f t="shared" si="0"/>
        <v>0</v>
      </c>
      <c r="AE52" s="293">
        <f t="shared" si="9"/>
        <v>0</v>
      </c>
      <c r="AF52" s="61">
        <v>3833463.7289580684</v>
      </c>
      <c r="AG52" s="48">
        <f t="shared" si="1"/>
        <v>0</v>
      </c>
      <c r="AH52" s="293">
        <f t="shared" si="10"/>
        <v>-3.3306690738754696E-16</v>
      </c>
      <c r="AI52" s="51">
        <v>664625.99999999977</v>
      </c>
      <c r="AJ52" s="48">
        <f t="shared" si="2"/>
        <v>0</v>
      </c>
      <c r="AK52" s="293">
        <f t="shared" si="11"/>
        <v>-3.3306690738754696E-16</v>
      </c>
      <c r="AL52" s="61">
        <v>129410.99999999997</v>
      </c>
      <c r="AM52" s="48">
        <f t="shared" si="3"/>
        <v>0</v>
      </c>
      <c r="AN52" s="48">
        <f>+IFERROR(Sim_Demanda!$E52/Sim_Demanda!$K52*AM52,0)</f>
        <v>0</v>
      </c>
      <c r="AO52" s="293">
        <f t="shared" si="12"/>
        <v>-2.2204460492503131E-16</v>
      </c>
      <c r="AP52" s="51">
        <v>3123.9999999999991</v>
      </c>
      <c r="AQ52" s="48">
        <f t="shared" si="4"/>
        <v>0</v>
      </c>
      <c r="AR52" s="293">
        <f t="shared" si="13"/>
        <v>-3.3306690738754696E-16</v>
      </c>
      <c r="AS52" s="61">
        <v>532090.99999999977</v>
      </c>
      <c r="AT52" s="48">
        <f t="shared" si="5"/>
        <v>0</v>
      </c>
      <c r="AU52" s="293">
        <f t="shared" si="14"/>
        <v>-4.4408920985006262E-16</v>
      </c>
    </row>
    <row r="53" spans="2:47" x14ac:dyDescent="0.25">
      <c r="B53" s="292" t="s">
        <v>40</v>
      </c>
      <c r="C53" s="444" t="s">
        <v>151</v>
      </c>
      <c r="D53" s="445"/>
      <c r="E53" s="61">
        <f>++SUM('MIP(IxI)_TFEVP'!CC49:CH49)</f>
        <v>192570.78218128521</v>
      </c>
      <c r="F53" s="48">
        <f>+'MIP(IxI)_TFEVP'!CC49</f>
        <v>46635.712026765301</v>
      </c>
      <c r="G53" s="48">
        <f>+'MIP(IxI)_TFEVP'!CD49</f>
        <v>0</v>
      </c>
      <c r="H53" s="48">
        <f>+'MIP(IxI)_TFEVP'!CE49</f>
        <v>0</v>
      </c>
      <c r="I53" s="48">
        <f>+'MIP(IxI)_TFEVP'!CF49</f>
        <v>1556.5038912713201</v>
      </c>
      <c r="J53" s="48">
        <f>+'MIP(IxI)_TFEVP'!CG49</f>
        <v>13266.083175449599</v>
      </c>
      <c r="K53" s="55">
        <f>+'MIP(IxI)_TFEVP'!CH49</f>
        <v>131112.48308779899</v>
      </c>
      <c r="L53" s="51">
        <f>+'MIP(IxI)_TFEVP'!CI49</f>
        <v>755196</v>
      </c>
      <c r="M53" s="48">
        <v>13124</v>
      </c>
      <c r="N53" s="48">
        <v>284143.771406874</v>
      </c>
      <c r="O53" s="48">
        <v>229634</v>
      </c>
      <c r="P53" s="48">
        <v>107152</v>
      </c>
      <c r="Q53" s="48">
        <v>6262</v>
      </c>
      <c r="R53" s="82">
        <v>116220</v>
      </c>
      <c r="S53" s="51">
        <f t="shared" si="6"/>
        <v>192570.78218128521</v>
      </c>
      <c r="T53" s="48">
        <f>+'Sim_F(IxI)'!B43</f>
        <v>46635.712026765301</v>
      </c>
      <c r="U53" s="48">
        <f>+'Sim_F(IxI)'!C43</f>
        <v>0</v>
      </c>
      <c r="V53" s="48">
        <f>+'Sim_F(IxI)'!D43</f>
        <v>0</v>
      </c>
      <c r="W53" s="48">
        <f>+'Sim_F(IxI)'!E43</f>
        <v>1556.5038912713201</v>
      </c>
      <c r="X53" s="48">
        <f>+'Sim_F(IxI)'!F43</f>
        <v>13266.083175449599</v>
      </c>
      <c r="Y53" s="55">
        <f>+'Sim_F(IxI)'!G43</f>
        <v>131112.48308779899</v>
      </c>
      <c r="Z53" s="51">
        <v>755195.99999999965</v>
      </c>
      <c r="AA53" s="48">
        <f t="shared" si="7"/>
        <v>0</v>
      </c>
      <c r="AB53" s="293">
        <f t="shared" si="8"/>
        <v>-4.4408920985006262E-16</v>
      </c>
      <c r="AC53" s="61">
        <v>13124</v>
      </c>
      <c r="AD53" s="48">
        <f t="shared" si="0"/>
        <v>0</v>
      </c>
      <c r="AE53" s="293">
        <f t="shared" si="9"/>
        <v>0</v>
      </c>
      <c r="AF53" s="61">
        <v>284143.77140687383</v>
      </c>
      <c r="AG53" s="48">
        <f t="shared" si="1"/>
        <v>0</v>
      </c>
      <c r="AH53" s="293">
        <f t="shared" si="10"/>
        <v>-6.6613381477509392E-16</v>
      </c>
      <c r="AI53" s="51">
        <v>229633.99999999988</v>
      </c>
      <c r="AJ53" s="48">
        <f t="shared" si="2"/>
        <v>0</v>
      </c>
      <c r="AK53" s="293">
        <f t="shared" si="11"/>
        <v>-5.5511151231257827E-16</v>
      </c>
      <c r="AL53" s="61">
        <v>107151.99999999994</v>
      </c>
      <c r="AM53" s="48">
        <f t="shared" si="3"/>
        <v>0</v>
      </c>
      <c r="AN53" s="48">
        <f>+IFERROR(Sim_Demanda!$E53/Sim_Demanda!$K53*AM53,0)</f>
        <v>0</v>
      </c>
      <c r="AO53" s="293">
        <f t="shared" si="12"/>
        <v>-5.5511151231257827E-16</v>
      </c>
      <c r="AP53" s="51">
        <v>6261.9999999999964</v>
      </c>
      <c r="AQ53" s="48">
        <f t="shared" si="4"/>
        <v>0</v>
      </c>
      <c r="AR53" s="293">
        <f t="shared" si="13"/>
        <v>-5.5511151231257827E-16</v>
      </c>
      <c r="AS53" s="61">
        <v>116219.99999999993</v>
      </c>
      <c r="AT53" s="48">
        <f t="shared" si="5"/>
        <v>0</v>
      </c>
      <c r="AU53" s="293">
        <f t="shared" si="14"/>
        <v>-6.6613381477509392E-16</v>
      </c>
    </row>
    <row r="54" spans="2:47" x14ac:dyDescent="0.25">
      <c r="B54" s="292" t="s">
        <v>41</v>
      </c>
      <c r="C54" s="444" t="s">
        <v>152</v>
      </c>
      <c r="D54" s="445"/>
      <c r="E54" s="61">
        <f>++SUM('MIP(IxI)_TFEVP'!CC50:CH50)</f>
        <v>779460.01909633155</v>
      </c>
      <c r="F54" s="48">
        <f>+'MIP(IxI)_TFEVP'!CC50</f>
        <v>633777.77788531804</v>
      </c>
      <c r="G54" s="48">
        <f>+'MIP(IxI)_TFEVP'!CD50</f>
        <v>0</v>
      </c>
      <c r="H54" s="48">
        <f>+'MIP(IxI)_TFEVP'!CE50</f>
        <v>0</v>
      </c>
      <c r="I54" s="48">
        <f>+'MIP(IxI)_TFEVP'!CF50</f>
        <v>1422.29328651119</v>
      </c>
      <c r="J54" s="48">
        <f>+'MIP(IxI)_TFEVP'!CG50</f>
        <v>68234.176048694702</v>
      </c>
      <c r="K54" s="55">
        <f>+'MIP(IxI)_TFEVP'!CH50</f>
        <v>76025.771875807695</v>
      </c>
      <c r="L54" s="51">
        <f>+'MIP(IxI)_TFEVP'!CI50</f>
        <v>1247345</v>
      </c>
      <c r="M54" s="48">
        <v>26857</v>
      </c>
      <c r="N54" s="48">
        <v>381563.13947502797</v>
      </c>
      <c r="O54" s="48">
        <v>434657</v>
      </c>
      <c r="P54" s="48">
        <v>195178</v>
      </c>
      <c r="Q54" s="48">
        <v>6611</v>
      </c>
      <c r="R54" s="82">
        <v>232868</v>
      </c>
      <c r="S54" s="51">
        <f t="shared" si="6"/>
        <v>779460.01909633155</v>
      </c>
      <c r="T54" s="48">
        <f>+'Sim_F(IxI)'!B44</f>
        <v>633777.77788531804</v>
      </c>
      <c r="U54" s="48">
        <f>+'Sim_F(IxI)'!C44</f>
        <v>0</v>
      </c>
      <c r="V54" s="48">
        <f>+'Sim_F(IxI)'!D44</f>
        <v>0</v>
      </c>
      <c r="W54" s="48">
        <f>+'Sim_F(IxI)'!E44</f>
        <v>1422.29328651119</v>
      </c>
      <c r="X54" s="48">
        <f>+'Sim_F(IxI)'!F44</f>
        <v>68234.176048694702</v>
      </c>
      <c r="Y54" s="55">
        <f>+'Sim_F(IxI)'!G44</f>
        <v>76025.771875807695</v>
      </c>
      <c r="Z54" s="51">
        <v>1247345.0000000005</v>
      </c>
      <c r="AA54" s="48">
        <f t="shared" si="7"/>
        <v>0</v>
      </c>
      <c r="AB54" s="293">
        <f t="shared" si="8"/>
        <v>4.4408920985006262E-16</v>
      </c>
      <c r="AC54" s="61">
        <v>26857</v>
      </c>
      <c r="AD54" s="48">
        <f t="shared" si="0"/>
        <v>0</v>
      </c>
      <c r="AE54" s="293">
        <f t="shared" si="9"/>
        <v>0</v>
      </c>
      <c r="AF54" s="61">
        <v>381563.13947502838</v>
      </c>
      <c r="AG54" s="48">
        <f t="shared" si="1"/>
        <v>0</v>
      </c>
      <c r="AH54" s="293">
        <f t="shared" si="10"/>
        <v>1.1102230246251565E-15</v>
      </c>
      <c r="AI54" s="51">
        <v>434657.00000000047</v>
      </c>
      <c r="AJ54" s="48">
        <f t="shared" si="2"/>
        <v>4.6566128730773926E-10</v>
      </c>
      <c r="AK54" s="293">
        <f t="shared" si="11"/>
        <v>1.1102230246251565E-15</v>
      </c>
      <c r="AL54" s="61">
        <v>195178.0000000002</v>
      </c>
      <c r="AM54" s="48">
        <f t="shared" si="3"/>
        <v>0</v>
      </c>
      <c r="AN54" s="48">
        <f>+IFERROR(Sim_Demanda!$E54/Sim_Demanda!$K54*AM54,0)</f>
        <v>0</v>
      </c>
      <c r="AO54" s="293">
        <f t="shared" si="12"/>
        <v>1.1102230246251565E-15</v>
      </c>
      <c r="AP54" s="51">
        <v>6611.0000000000073</v>
      </c>
      <c r="AQ54" s="48">
        <f t="shared" si="4"/>
        <v>7.2759576141834259E-12</v>
      </c>
      <c r="AR54" s="293">
        <f t="shared" si="13"/>
        <v>1.1102230246251565E-15</v>
      </c>
      <c r="AS54" s="61">
        <v>232868.00000000026</v>
      </c>
      <c r="AT54" s="48">
        <f t="shared" si="5"/>
        <v>2.6193447411060333E-10</v>
      </c>
      <c r="AU54" s="293">
        <f t="shared" si="14"/>
        <v>1.1102230246251565E-15</v>
      </c>
    </row>
    <row r="55" spans="2:47" x14ac:dyDescent="0.25">
      <c r="B55" s="292" t="s">
        <v>42</v>
      </c>
      <c r="C55" s="444" t="s">
        <v>153</v>
      </c>
      <c r="D55" s="445"/>
      <c r="E55" s="61">
        <f>++SUM('MIP(IxI)_TFEVP'!CC51:CH51)</f>
        <v>305575.33744100807</v>
      </c>
      <c r="F55" s="48">
        <f>+'MIP(IxI)_TFEVP'!CC51</f>
        <v>292184.46422267798</v>
      </c>
      <c r="G55" s="48">
        <f>+'MIP(IxI)_TFEVP'!CD51</f>
        <v>0</v>
      </c>
      <c r="H55" s="48">
        <f>+'MIP(IxI)_TFEVP'!CE51</f>
        <v>0</v>
      </c>
      <c r="I55" s="48">
        <f>+'MIP(IxI)_TFEVP'!CF51</f>
        <v>5249.4668036601897</v>
      </c>
      <c r="J55" s="48">
        <f>+'MIP(IxI)_TFEVP'!CG51</f>
        <v>-30972.906029820901</v>
      </c>
      <c r="K55" s="55">
        <f>+'MIP(IxI)_TFEVP'!CH51</f>
        <v>39114.312444490803</v>
      </c>
      <c r="L55" s="51">
        <f>+'MIP(IxI)_TFEVP'!CI51</f>
        <v>608122</v>
      </c>
      <c r="M55" s="48">
        <v>9180</v>
      </c>
      <c r="N55" s="48">
        <v>198484.123048215</v>
      </c>
      <c r="O55" s="48">
        <v>243342</v>
      </c>
      <c r="P55" s="48">
        <v>138896</v>
      </c>
      <c r="Q55" s="48">
        <v>4711</v>
      </c>
      <c r="R55" s="82">
        <v>99735</v>
      </c>
      <c r="S55" s="51">
        <f t="shared" si="6"/>
        <v>305575.33744100807</v>
      </c>
      <c r="T55" s="48">
        <f>+'Sim_F(IxI)'!B45</f>
        <v>292184.46422267798</v>
      </c>
      <c r="U55" s="48">
        <f>+'Sim_F(IxI)'!C45</f>
        <v>0</v>
      </c>
      <c r="V55" s="48">
        <f>+'Sim_F(IxI)'!D45</f>
        <v>0</v>
      </c>
      <c r="W55" s="48">
        <f>+'Sim_F(IxI)'!E45</f>
        <v>5249.4668036601897</v>
      </c>
      <c r="X55" s="48">
        <f>+'Sim_F(IxI)'!F45</f>
        <v>-30972.906029820901</v>
      </c>
      <c r="Y55" s="55">
        <f>+'Sim_F(IxI)'!G45</f>
        <v>39114.312444490803</v>
      </c>
      <c r="Z55" s="51">
        <v>608122.00000000012</v>
      </c>
      <c r="AA55" s="48">
        <f t="shared" si="7"/>
        <v>0</v>
      </c>
      <c r="AB55" s="293">
        <f t="shared" si="8"/>
        <v>2.2204460492503131E-16</v>
      </c>
      <c r="AC55" s="61">
        <v>9180</v>
      </c>
      <c r="AD55" s="48">
        <f t="shared" si="0"/>
        <v>0</v>
      </c>
      <c r="AE55" s="293">
        <f t="shared" si="9"/>
        <v>0</v>
      </c>
      <c r="AF55" s="61">
        <v>198484.12304821491</v>
      </c>
      <c r="AG55" s="48">
        <f t="shared" si="1"/>
        <v>0</v>
      </c>
      <c r="AH55" s="293">
        <f t="shared" si="10"/>
        <v>-4.4408920985006262E-16</v>
      </c>
      <c r="AI55" s="51">
        <v>243341.99999999985</v>
      </c>
      <c r="AJ55" s="48">
        <f t="shared" si="2"/>
        <v>0</v>
      </c>
      <c r="AK55" s="293">
        <f t="shared" si="11"/>
        <v>-5.5511151231257827E-16</v>
      </c>
      <c r="AL55" s="61">
        <v>138895.99999999991</v>
      </c>
      <c r="AM55" s="48">
        <f t="shared" si="3"/>
        <v>0</v>
      </c>
      <c r="AN55" s="48">
        <f>+IFERROR(Sim_Demanda!$E55/Sim_Demanda!$K55*AM55,0)</f>
        <v>0</v>
      </c>
      <c r="AO55" s="293">
        <f t="shared" si="12"/>
        <v>-6.6613381477509392E-16</v>
      </c>
      <c r="AP55" s="51">
        <v>4710.9999999999973</v>
      </c>
      <c r="AQ55" s="48">
        <f t="shared" si="4"/>
        <v>0</v>
      </c>
      <c r="AR55" s="293">
        <f t="shared" si="13"/>
        <v>-5.5511151231257827E-16</v>
      </c>
      <c r="AS55" s="61">
        <v>99734.999999999942</v>
      </c>
      <c r="AT55" s="48">
        <f t="shared" si="5"/>
        <v>0</v>
      </c>
      <c r="AU55" s="293">
        <f t="shared" si="14"/>
        <v>-5.5511151231257827E-16</v>
      </c>
    </row>
    <row r="56" spans="2:47" x14ac:dyDescent="0.25">
      <c r="B56" s="292" t="s">
        <v>43</v>
      </c>
      <c r="C56" s="444" t="s">
        <v>154</v>
      </c>
      <c r="D56" s="445"/>
      <c r="E56" s="61">
        <f>++SUM('MIP(IxI)_TFEVP'!CC52:CH52)</f>
        <v>134285.10690395348</v>
      </c>
      <c r="F56" s="48">
        <f>+'MIP(IxI)_TFEVP'!CC52</f>
        <v>49463.087946187203</v>
      </c>
      <c r="G56" s="48">
        <f>+'MIP(IxI)_TFEVP'!CD52</f>
        <v>0</v>
      </c>
      <c r="H56" s="48">
        <f>+'MIP(IxI)_TFEVP'!CE52</f>
        <v>0</v>
      </c>
      <c r="I56" s="48">
        <f>+'MIP(IxI)_TFEVP'!CF52</f>
        <v>618.63433738677497</v>
      </c>
      <c r="J56" s="48">
        <f>+'MIP(IxI)_TFEVP'!CG52</f>
        <v>13948.506479838999</v>
      </c>
      <c r="K56" s="55">
        <f>+'MIP(IxI)_TFEVP'!CH52</f>
        <v>70254.878140540502</v>
      </c>
      <c r="L56" s="51">
        <f>+'MIP(IxI)_TFEVP'!CI52</f>
        <v>238546</v>
      </c>
      <c r="M56" s="48">
        <v>3439</v>
      </c>
      <c r="N56" s="48">
        <v>87537.6985563208</v>
      </c>
      <c r="O56" s="48">
        <v>75747</v>
      </c>
      <c r="P56" s="48">
        <v>47668</v>
      </c>
      <c r="Q56" s="48">
        <v>1332</v>
      </c>
      <c r="R56" s="82">
        <v>26747</v>
      </c>
      <c r="S56" s="51">
        <f t="shared" si="6"/>
        <v>134285.10690395348</v>
      </c>
      <c r="T56" s="48">
        <f>+'Sim_F(IxI)'!B46</f>
        <v>49463.087946187203</v>
      </c>
      <c r="U56" s="48">
        <f>+'Sim_F(IxI)'!C46</f>
        <v>0</v>
      </c>
      <c r="V56" s="48">
        <f>+'Sim_F(IxI)'!D46</f>
        <v>0</v>
      </c>
      <c r="W56" s="48">
        <f>+'Sim_F(IxI)'!E46</f>
        <v>618.63433738677497</v>
      </c>
      <c r="X56" s="48">
        <f>+'Sim_F(IxI)'!F46</f>
        <v>13948.506479838999</v>
      </c>
      <c r="Y56" s="55">
        <f>+'Sim_F(IxI)'!G46</f>
        <v>70254.878140540502</v>
      </c>
      <c r="Z56" s="51">
        <v>238545.99999999942</v>
      </c>
      <c r="AA56" s="48">
        <f t="shared" si="7"/>
        <v>-5.8207660913467407E-10</v>
      </c>
      <c r="AB56" s="293">
        <f t="shared" si="8"/>
        <v>-2.4424906541753444E-15</v>
      </c>
      <c r="AC56" s="61">
        <v>3439</v>
      </c>
      <c r="AD56" s="48">
        <f t="shared" si="0"/>
        <v>0</v>
      </c>
      <c r="AE56" s="293">
        <f t="shared" si="9"/>
        <v>0</v>
      </c>
      <c r="AF56" s="61">
        <v>87537.698556320596</v>
      </c>
      <c r="AG56" s="48">
        <f t="shared" si="1"/>
        <v>-2.0372681319713593E-10</v>
      </c>
      <c r="AH56" s="293">
        <f t="shared" si="10"/>
        <v>-2.3314683517128287E-15</v>
      </c>
      <c r="AI56" s="51">
        <v>75746.999999999825</v>
      </c>
      <c r="AJ56" s="48">
        <f t="shared" si="2"/>
        <v>-1.7462298274040222E-10</v>
      </c>
      <c r="AK56" s="293">
        <f t="shared" si="11"/>
        <v>-2.3314683517128287E-15</v>
      </c>
      <c r="AL56" s="61">
        <v>47667.999999999884</v>
      </c>
      <c r="AM56" s="48">
        <f t="shared" si="3"/>
        <v>-1.1641532182693481E-10</v>
      </c>
      <c r="AN56" s="48">
        <f>+IFERROR(Sim_Demanda!$E56/Sim_Demanda!$K56*AM56,0)</f>
        <v>0</v>
      </c>
      <c r="AO56" s="293">
        <f t="shared" si="12"/>
        <v>-2.4424906541753444E-15</v>
      </c>
      <c r="AP56" s="51">
        <v>1331.9999999999968</v>
      </c>
      <c r="AQ56" s="48">
        <f t="shared" si="4"/>
        <v>-3.1832314562052488E-12</v>
      </c>
      <c r="AR56" s="293">
        <f t="shared" si="13"/>
        <v>-2.4424906541753444E-15</v>
      </c>
      <c r="AS56" s="61">
        <v>26746.999999999935</v>
      </c>
      <c r="AT56" s="48">
        <f t="shared" si="5"/>
        <v>-6.5483618527650833E-11</v>
      </c>
      <c r="AU56" s="293">
        <f t="shared" si="14"/>
        <v>-2.4424906541753444E-15</v>
      </c>
    </row>
    <row r="57" spans="2:47" x14ac:dyDescent="0.25">
      <c r="B57" s="292" t="s">
        <v>44</v>
      </c>
      <c r="C57" s="444" t="s">
        <v>155</v>
      </c>
      <c r="D57" s="445"/>
      <c r="E57" s="61">
        <f>++SUM('MIP(IxI)_TFEVP'!CC53:CH53)</f>
        <v>235928.66501564399</v>
      </c>
      <c r="F57" s="48">
        <f>+'MIP(IxI)_TFEVP'!CC53</f>
        <v>54480.373417450297</v>
      </c>
      <c r="G57" s="48">
        <f>+'MIP(IxI)_TFEVP'!CD53</f>
        <v>0</v>
      </c>
      <c r="H57" s="48">
        <f>+'MIP(IxI)_TFEVP'!CE53</f>
        <v>0</v>
      </c>
      <c r="I57" s="48">
        <f>+'MIP(IxI)_TFEVP'!CF53</f>
        <v>2508.9277994548902</v>
      </c>
      <c r="J57" s="48">
        <f>+'MIP(IxI)_TFEVP'!CG53</f>
        <v>41275.503463505796</v>
      </c>
      <c r="K57" s="55">
        <f>+'MIP(IxI)_TFEVP'!CH53</f>
        <v>137663.86033523301</v>
      </c>
      <c r="L57" s="51">
        <f>+'MIP(IxI)_TFEVP'!CI53</f>
        <v>1657773</v>
      </c>
      <c r="M57" s="48">
        <v>23727</v>
      </c>
      <c r="N57" s="48">
        <v>690542.49334198202</v>
      </c>
      <c r="O57" s="48">
        <v>443402</v>
      </c>
      <c r="P57" s="48">
        <v>243191</v>
      </c>
      <c r="Q57" s="48">
        <v>10675</v>
      </c>
      <c r="R57" s="82">
        <v>189536</v>
      </c>
      <c r="S57" s="51">
        <f t="shared" si="6"/>
        <v>235928.66501564399</v>
      </c>
      <c r="T57" s="48">
        <f>+'Sim_F(IxI)'!B47</f>
        <v>54480.373417450297</v>
      </c>
      <c r="U57" s="48">
        <f>+'Sim_F(IxI)'!C47</f>
        <v>0</v>
      </c>
      <c r="V57" s="48">
        <f>+'Sim_F(IxI)'!D47</f>
        <v>0</v>
      </c>
      <c r="W57" s="48">
        <f>+'Sim_F(IxI)'!E47</f>
        <v>2508.9277994548902</v>
      </c>
      <c r="X57" s="48">
        <f>+'Sim_F(IxI)'!F47</f>
        <v>41275.503463505796</v>
      </c>
      <c r="Y57" s="55">
        <f>+'Sim_F(IxI)'!G47</f>
        <v>137663.86033523301</v>
      </c>
      <c r="Z57" s="51">
        <v>1657772.9999999977</v>
      </c>
      <c r="AA57" s="48">
        <f t="shared" si="7"/>
        <v>-2.3283064365386963E-9</v>
      </c>
      <c r="AB57" s="293">
        <f t="shared" si="8"/>
        <v>-1.4432899320127035E-15</v>
      </c>
      <c r="AC57" s="61">
        <v>23727</v>
      </c>
      <c r="AD57" s="48">
        <f t="shared" si="0"/>
        <v>0</v>
      </c>
      <c r="AE57" s="293">
        <f t="shared" si="9"/>
        <v>0</v>
      </c>
      <c r="AF57" s="61">
        <v>690542.49334198108</v>
      </c>
      <c r="AG57" s="48">
        <f t="shared" si="1"/>
        <v>-9.3132257461547852E-10</v>
      </c>
      <c r="AH57" s="293">
        <f t="shared" si="10"/>
        <v>-1.3322676295501878E-15</v>
      </c>
      <c r="AI57" s="51">
        <v>443401.99999999942</v>
      </c>
      <c r="AJ57" s="48">
        <f t="shared" si="2"/>
        <v>-5.8207660913467407E-10</v>
      </c>
      <c r="AK57" s="293">
        <f t="shared" si="11"/>
        <v>-1.3322676295501878E-15</v>
      </c>
      <c r="AL57" s="61">
        <v>243190.99999999968</v>
      </c>
      <c r="AM57" s="48">
        <f t="shared" si="3"/>
        <v>-3.2014213502407074E-10</v>
      </c>
      <c r="AN57" s="48">
        <f>+IFERROR(Sim_Demanda!$E57/Sim_Demanda!$K57*AM57,0)</f>
        <v>0</v>
      </c>
      <c r="AO57" s="293">
        <f t="shared" si="12"/>
        <v>-1.3322676295501878E-15</v>
      </c>
      <c r="AP57" s="51">
        <v>10674.999999999985</v>
      </c>
      <c r="AQ57" s="48">
        <f t="shared" si="4"/>
        <v>-1.4551915228366852E-11</v>
      </c>
      <c r="AR57" s="293">
        <f t="shared" si="13"/>
        <v>-1.3322676295501878E-15</v>
      </c>
      <c r="AS57" s="61">
        <v>189535.99999999974</v>
      </c>
      <c r="AT57" s="48">
        <f t="shared" si="5"/>
        <v>-2.6193447411060333E-10</v>
      </c>
      <c r="AU57" s="293">
        <f t="shared" si="14"/>
        <v>-1.3322676295501878E-15</v>
      </c>
    </row>
    <row r="58" spans="2:47" x14ac:dyDescent="0.25">
      <c r="B58" s="292" t="s">
        <v>45</v>
      </c>
      <c r="C58" s="444" t="s">
        <v>156</v>
      </c>
      <c r="D58" s="445"/>
      <c r="E58" s="61">
        <f>++SUM('MIP(IxI)_TFEVP'!CC54:CH54)</f>
        <v>149549.06983963301</v>
      </c>
      <c r="F58" s="48">
        <f>+'MIP(IxI)_TFEVP'!CC54</f>
        <v>25519.673483031002</v>
      </c>
      <c r="G58" s="48">
        <f>+'MIP(IxI)_TFEVP'!CD54</f>
        <v>0</v>
      </c>
      <c r="H58" s="48">
        <f>+'MIP(IxI)_TFEVP'!CE54</f>
        <v>0</v>
      </c>
      <c r="I58" s="48">
        <f>+'MIP(IxI)_TFEVP'!CF54</f>
        <v>2815.7546172243201</v>
      </c>
      <c r="J58" s="48">
        <f>+'MIP(IxI)_TFEVP'!CG54</f>
        <v>52327.774734034203</v>
      </c>
      <c r="K58" s="55">
        <f>+'MIP(IxI)_TFEVP'!CH54</f>
        <v>68885.867005343505</v>
      </c>
      <c r="L58" s="51">
        <f>+'MIP(IxI)_TFEVP'!CI54</f>
        <v>442774</v>
      </c>
      <c r="M58" s="48">
        <v>12652</v>
      </c>
      <c r="N58" s="48">
        <v>94995.196380693698</v>
      </c>
      <c r="O58" s="48">
        <v>152766</v>
      </c>
      <c r="P58" s="48">
        <v>82743</v>
      </c>
      <c r="Q58" s="48">
        <v>2344</v>
      </c>
      <c r="R58" s="82">
        <v>67679</v>
      </c>
      <c r="S58" s="51">
        <f t="shared" si="6"/>
        <v>149549.06983963301</v>
      </c>
      <c r="T58" s="48">
        <f>+'Sim_F(IxI)'!B48</f>
        <v>25519.673483031002</v>
      </c>
      <c r="U58" s="48">
        <f>+'Sim_F(IxI)'!C48</f>
        <v>0</v>
      </c>
      <c r="V58" s="48">
        <f>+'Sim_F(IxI)'!D48</f>
        <v>0</v>
      </c>
      <c r="W58" s="48">
        <f>+'Sim_F(IxI)'!E48</f>
        <v>2815.7546172243201</v>
      </c>
      <c r="X58" s="48">
        <f>+'Sim_F(IxI)'!F48</f>
        <v>52327.774734034203</v>
      </c>
      <c r="Y58" s="55">
        <f>+'Sim_F(IxI)'!G48</f>
        <v>68885.867005343505</v>
      </c>
      <c r="Z58" s="51">
        <v>442773.99999999884</v>
      </c>
      <c r="AA58" s="48">
        <f t="shared" si="7"/>
        <v>-1.1641532182693481E-9</v>
      </c>
      <c r="AB58" s="293">
        <f t="shared" si="8"/>
        <v>-2.6645352591003757E-15</v>
      </c>
      <c r="AC58" s="61">
        <v>12652</v>
      </c>
      <c r="AD58" s="48">
        <f t="shared" si="0"/>
        <v>0</v>
      </c>
      <c r="AE58" s="293">
        <f t="shared" si="9"/>
        <v>0</v>
      </c>
      <c r="AF58" s="61">
        <v>94995.196380693465</v>
      </c>
      <c r="AG58" s="48">
        <f t="shared" si="1"/>
        <v>-2.3283064365386963E-10</v>
      </c>
      <c r="AH58" s="293">
        <f t="shared" si="10"/>
        <v>-2.4424906541753444E-15</v>
      </c>
      <c r="AI58" s="51">
        <v>152765.99999999962</v>
      </c>
      <c r="AJ58" s="48">
        <f t="shared" si="2"/>
        <v>-3.7834979593753815E-10</v>
      </c>
      <c r="AK58" s="293">
        <f t="shared" si="11"/>
        <v>-2.4424906541753444E-15</v>
      </c>
      <c r="AL58" s="61">
        <v>82742.999999999796</v>
      </c>
      <c r="AM58" s="48">
        <f t="shared" si="3"/>
        <v>-2.0372681319713593E-10</v>
      </c>
      <c r="AN58" s="48">
        <f>+IFERROR(Sim_Demanda!$E58/Sim_Demanda!$K58*AM58,0)</f>
        <v>0</v>
      </c>
      <c r="AO58" s="293">
        <f t="shared" si="12"/>
        <v>-2.4424906541753444E-15</v>
      </c>
      <c r="AP58" s="51">
        <v>2343.9999999999941</v>
      </c>
      <c r="AQ58" s="48">
        <f t="shared" si="4"/>
        <v>-5.9117155615240335E-12</v>
      </c>
      <c r="AR58" s="293">
        <f t="shared" si="13"/>
        <v>-2.55351295663786E-15</v>
      </c>
      <c r="AS58" s="61">
        <v>67678.999999999825</v>
      </c>
      <c r="AT58" s="48">
        <f t="shared" si="5"/>
        <v>-1.7462298274040222E-10</v>
      </c>
      <c r="AU58" s="293">
        <f t="shared" si="14"/>
        <v>-2.55351295663786E-15</v>
      </c>
    </row>
    <row r="59" spans="2:47" x14ac:dyDescent="0.25">
      <c r="B59" s="292" t="s">
        <v>46</v>
      </c>
      <c r="C59" s="444" t="s">
        <v>157</v>
      </c>
      <c r="D59" s="445"/>
      <c r="E59" s="61">
        <f>++SUM('MIP(IxI)_TFEVP'!CC55:CH55)</f>
        <v>75838.7433789317</v>
      </c>
      <c r="F59" s="48">
        <f>+'MIP(IxI)_TFEVP'!CC55</f>
        <v>9810.5352084251808</v>
      </c>
      <c r="G59" s="48">
        <f>+'MIP(IxI)_TFEVP'!CD55</f>
        <v>0</v>
      </c>
      <c r="H59" s="48">
        <f>+'MIP(IxI)_TFEVP'!CE55</f>
        <v>0</v>
      </c>
      <c r="I59" s="48">
        <f>+'MIP(IxI)_TFEVP'!CF55</f>
        <v>19744.2527261098</v>
      </c>
      <c r="J59" s="48">
        <f>+'MIP(IxI)_TFEVP'!CG55</f>
        <v>2840.9811868105198</v>
      </c>
      <c r="K59" s="55">
        <f>+'MIP(IxI)_TFEVP'!CH55</f>
        <v>43442.974257586196</v>
      </c>
      <c r="L59" s="51">
        <f>+'MIP(IxI)_TFEVP'!CI55</f>
        <v>1098214</v>
      </c>
      <c r="M59" s="48">
        <v>20923</v>
      </c>
      <c r="N59" s="48">
        <v>116990.17431595</v>
      </c>
      <c r="O59" s="48">
        <v>442446</v>
      </c>
      <c r="P59" s="48">
        <v>141832</v>
      </c>
      <c r="Q59" s="48">
        <v>12802</v>
      </c>
      <c r="R59" s="82">
        <v>287812</v>
      </c>
      <c r="S59" s="51">
        <f t="shared" si="6"/>
        <v>75838.7433789317</v>
      </c>
      <c r="T59" s="48">
        <f>+'Sim_F(IxI)'!B49</f>
        <v>9810.5352084251808</v>
      </c>
      <c r="U59" s="48">
        <f>+'Sim_F(IxI)'!C49</f>
        <v>0</v>
      </c>
      <c r="V59" s="48">
        <f>+'Sim_F(IxI)'!D49</f>
        <v>0</v>
      </c>
      <c r="W59" s="48">
        <f>+'Sim_F(IxI)'!E49</f>
        <v>19744.2527261098</v>
      </c>
      <c r="X59" s="48">
        <f>+'Sim_F(IxI)'!F49</f>
        <v>2840.9811868105198</v>
      </c>
      <c r="Y59" s="55">
        <f>+'Sim_F(IxI)'!G49</f>
        <v>43442.974257586196</v>
      </c>
      <c r="Z59" s="51">
        <v>1098213.9999999984</v>
      </c>
      <c r="AA59" s="48">
        <f t="shared" si="7"/>
        <v>0</v>
      </c>
      <c r="AB59" s="293">
        <f t="shared" si="8"/>
        <v>-1.4432899320127035E-15</v>
      </c>
      <c r="AC59" s="61">
        <v>20923</v>
      </c>
      <c r="AD59" s="48">
        <f t="shared" si="0"/>
        <v>0</v>
      </c>
      <c r="AE59" s="293">
        <f t="shared" si="9"/>
        <v>0</v>
      </c>
      <c r="AF59" s="61">
        <v>116990.17431594973</v>
      </c>
      <c r="AG59" s="48">
        <f t="shared" si="1"/>
        <v>-2.7648638933897018E-10</v>
      </c>
      <c r="AH59" s="293">
        <f t="shared" si="10"/>
        <v>-2.3314683517128287E-15</v>
      </c>
      <c r="AI59" s="51">
        <v>442445.99999999901</v>
      </c>
      <c r="AJ59" s="48">
        <f t="shared" si="2"/>
        <v>-9.8953023552894592E-10</v>
      </c>
      <c r="AK59" s="293">
        <f t="shared" si="11"/>
        <v>-2.2204460492503131E-15</v>
      </c>
      <c r="AL59" s="61">
        <v>141831.99999999968</v>
      </c>
      <c r="AM59" s="48">
        <f t="shared" si="3"/>
        <v>-3.2014213502407074E-10</v>
      </c>
      <c r="AN59" s="48">
        <f>+IFERROR(Sim_Demanda!$E59/Sim_Demanda!$K59*AM59,0)</f>
        <v>0</v>
      </c>
      <c r="AO59" s="293">
        <f t="shared" si="12"/>
        <v>-2.2204460492503131E-15</v>
      </c>
      <c r="AP59" s="51">
        <v>12801.999999999971</v>
      </c>
      <c r="AQ59" s="48">
        <f t="shared" si="4"/>
        <v>-2.9103830456733704E-11</v>
      </c>
      <c r="AR59" s="293">
        <f t="shared" si="13"/>
        <v>-2.2204460492503131E-15</v>
      </c>
      <c r="AS59" s="61">
        <v>287811.99999999936</v>
      </c>
      <c r="AT59" s="48">
        <f t="shared" si="5"/>
        <v>-6.4028427004814148E-10</v>
      </c>
      <c r="AU59" s="293">
        <f t="shared" si="14"/>
        <v>-2.2204460492503131E-15</v>
      </c>
    </row>
    <row r="60" spans="2:47" x14ac:dyDescent="0.25">
      <c r="B60" s="292" t="s">
        <v>47</v>
      </c>
      <c r="C60" s="444" t="s">
        <v>158</v>
      </c>
      <c r="D60" s="445"/>
      <c r="E60" s="61">
        <f>++SUM('MIP(IxI)_TFEVP'!CC56:CH56)</f>
        <v>233946.12559514464</v>
      </c>
      <c r="F60" s="48">
        <f>+'MIP(IxI)_TFEVP'!CC56</f>
        <v>17143.562669642</v>
      </c>
      <c r="G60" s="48">
        <f>+'MIP(IxI)_TFEVP'!CD56</f>
        <v>0</v>
      </c>
      <c r="H60" s="48">
        <f>+'MIP(IxI)_TFEVP'!CE56</f>
        <v>0</v>
      </c>
      <c r="I60" s="48">
        <f>+'MIP(IxI)_TFEVP'!CF56</f>
        <v>5268.6734326007299</v>
      </c>
      <c r="J60" s="48">
        <f>+'MIP(IxI)_TFEVP'!CG56</f>
        <v>-17551.8578006721</v>
      </c>
      <c r="K60" s="55">
        <f>+'MIP(IxI)_TFEVP'!CH56</f>
        <v>229085.74729357401</v>
      </c>
      <c r="L60" s="51">
        <f>+'MIP(IxI)_TFEVP'!CI56</f>
        <v>1770247</v>
      </c>
      <c r="M60" s="48">
        <v>13345</v>
      </c>
      <c r="N60" s="48">
        <v>491339.356615178</v>
      </c>
      <c r="O60" s="48">
        <v>360654</v>
      </c>
      <c r="P60" s="48">
        <v>152753</v>
      </c>
      <c r="Q60" s="48">
        <v>7414</v>
      </c>
      <c r="R60" s="82">
        <v>200487</v>
      </c>
      <c r="S60" s="51">
        <f t="shared" si="6"/>
        <v>233946.12559514464</v>
      </c>
      <c r="T60" s="48">
        <f>+'Sim_F(IxI)'!B50</f>
        <v>17143.562669642</v>
      </c>
      <c r="U60" s="48">
        <f>+'Sim_F(IxI)'!C50</f>
        <v>0</v>
      </c>
      <c r="V60" s="48">
        <f>+'Sim_F(IxI)'!D50</f>
        <v>0</v>
      </c>
      <c r="W60" s="48">
        <f>+'Sim_F(IxI)'!E50</f>
        <v>5268.6734326007299</v>
      </c>
      <c r="X60" s="48">
        <f>+'Sim_F(IxI)'!F50</f>
        <v>-17551.8578006721</v>
      </c>
      <c r="Y60" s="55">
        <f>+'Sim_F(IxI)'!G50</f>
        <v>229085.74729357401</v>
      </c>
      <c r="Z60" s="51">
        <v>1770246.9999999993</v>
      </c>
      <c r="AA60" s="48">
        <f t="shared" si="7"/>
        <v>0</v>
      </c>
      <c r="AB60" s="293">
        <f t="shared" si="8"/>
        <v>-4.4408920985006262E-16</v>
      </c>
      <c r="AC60" s="61">
        <v>13345</v>
      </c>
      <c r="AD60" s="48">
        <f t="shared" si="0"/>
        <v>0</v>
      </c>
      <c r="AE60" s="293">
        <f t="shared" si="9"/>
        <v>0</v>
      </c>
      <c r="AF60" s="61">
        <v>491339.35661517765</v>
      </c>
      <c r="AG60" s="48">
        <f t="shared" si="1"/>
        <v>0</v>
      </c>
      <c r="AH60" s="293">
        <f t="shared" si="10"/>
        <v>-6.6613381477509392E-16</v>
      </c>
      <c r="AI60" s="51">
        <v>360653.99999999977</v>
      </c>
      <c r="AJ60" s="48">
        <f t="shared" si="2"/>
        <v>0</v>
      </c>
      <c r="AK60" s="293">
        <f t="shared" si="11"/>
        <v>-6.6613381477509392E-16</v>
      </c>
      <c r="AL60" s="61">
        <v>152752.99999999988</v>
      </c>
      <c r="AM60" s="48">
        <f t="shared" si="3"/>
        <v>0</v>
      </c>
      <c r="AN60" s="48">
        <f>+IFERROR(Sim_Demanda!$E60/Sim_Demanda!$K60*AM60,0)</f>
        <v>0</v>
      </c>
      <c r="AO60" s="293">
        <f t="shared" si="12"/>
        <v>-7.7715611723760958E-16</v>
      </c>
      <c r="AP60" s="51">
        <v>7413.9999999999936</v>
      </c>
      <c r="AQ60" s="48">
        <f t="shared" si="4"/>
        <v>0</v>
      </c>
      <c r="AR60" s="293">
        <f t="shared" si="13"/>
        <v>-8.8817841970012523E-16</v>
      </c>
      <c r="AS60" s="61">
        <v>200486.99999999985</v>
      </c>
      <c r="AT60" s="48">
        <f t="shared" si="5"/>
        <v>0</v>
      </c>
      <c r="AU60" s="293">
        <f t="shared" si="14"/>
        <v>-7.7715611723760958E-16</v>
      </c>
    </row>
    <row r="61" spans="2:47" x14ac:dyDescent="0.25">
      <c r="B61" s="292" t="s">
        <v>48</v>
      </c>
      <c r="C61" s="444" t="s">
        <v>159</v>
      </c>
      <c r="D61" s="445"/>
      <c r="E61" s="61">
        <f>++SUM('MIP(IxI)_TFEVP'!CC57:CH57)</f>
        <v>686971.46120954026</v>
      </c>
      <c r="F61" s="48">
        <f>+'MIP(IxI)_TFEVP'!CC57</f>
        <v>423118.41911457398</v>
      </c>
      <c r="G61" s="48">
        <f>+'MIP(IxI)_TFEVP'!CD57</f>
        <v>0</v>
      </c>
      <c r="H61" s="48">
        <f>+'MIP(IxI)_TFEVP'!CE57</f>
        <v>0</v>
      </c>
      <c r="I61" s="48">
        <f>+'MIP(IxI)_TFEVP'!CF57</f>
        <v>207731.788680472</v>
      </c>
      <c r="J61" s="48">
        <f>+'MIP(IxI)_TFEVP'!CG57</f>
        <v>9853.0644454193807</v>
      </c>
      <c r="K61" s="55">
        <f>+'MIP(IxI)_TFEVP'!CH57</f>
        <v>46268.188969074901</v>
      </c>
      <c r="L61" s="51">
        <f>+'MIP(IxI)_TFEVP'!CI57</f>
        <v>1231584</v>
      </c>
      <c r="M61" s="48">
        <v>52808</v>
      </c>
      <c r="N61" s="48">
        <v>310363.56173003803</v>
      </c>
      <c r="O61" s="48">
        <v>447473</v>
      </c>
      <c r="P61" s="48">
        <v>190569</v>
      </c>
      <c r="Q61" s="48">
        <v>6600</v>
      </c>
      <c r="R61" s="82">
        <v>250304</v>
      </c>
      <c r="S61" s="51">
        <f t="shared" si="6"/>
        <v>686971.46120954026</v>
      </c>
      <c r="T61" s="48">
        <f>+'Sim_F(IxI)'!B51</f>
        <v>423118.41911457398</v>
      </c>
      <c r="U61" s="48">
        <f>+'Sim_F(IxI)'!C51</f>
        <v>0</v>
      </c>
      <c r="V61" s="48">
        <f>+'Sim_F(IxI)'!D51</f>
        <v>0</v>
      </c>
      <c r="W61" s="48">
        <f>+'Sim_F(IxI)'!E51</f>
        <v>207731.788680472</v>
      </c>
      <c r="X61" s="48">
        <f>+'Sim_F(IxI)'!F51</f>
        <v>9853.0644454193807</v>
      </c>
      <c r="Y61" s="55">
        <f>+'Sim_F(IxI)'!G51</f>
        <v>46268.188969074901</v>
      </c>
      <c r="Z61" s="51">
        <v>1231583.9999999991</v>
      </c>
      <c r="AA61" s="48">
        <f t="shared" si="7"/>
        <v>0</v>
      </c>
      <c r="AB61" s="293">
        <f t="shared" si="8"/>
        <v>-7.7715611723760958E-16</v>
      </c>
      <c r="AC61" s="61">
        <v>52808</v>
      </c>
      <c r="AD61" s="48">
        <f t="shared" si="0"/>
        <v>0</v>
      </c>
      <c r="AE61" s="293">
        <f t="shared" si="9"/>
        <v>0</v>
      </c>
      <c r="AF61" s="61">
        <v>310363.56173003779</v>
      </c>
      <c r="AG61" s="48">
        <f t="shared" si="1"/>
        <v>0</v>
      </c>
      <c r="AH61" s="293">
        <f t="shared" si="10"/>
        <v>-7.7715611723760958E-16</v>
      </c>
      <c r="AI61" s="51">
        <v>447472.99999999965</v>
      </c>
      <c r="AJ61" s="48">
        <f t="shared" si="2"/>
        <v>0</v>
      </c>
      <c r="AK61" s="293">
        <f t="shared" si="11"/>
        <v>-7.7715611723760958E-16</v>
      </c>
      <c r="AL61" s="61">
        <v>190568.99999999985</v>
      </c>
      <c r="AM61" s="48">
        <f t="shared" si="3"/>
        <v>0</v>
      </c>
      <c r="AN61" s="48">
        <f>+IFERROR(Sim_Demanda!$E61/Sim_Demanda!$K61*AM61,0)</f>
        <v>0</v>
      </c>
      <c r="AO61" s="293">
        <f t="shared" si="12"/>
        <v>-7.7715611723760958E-16</v>
      </c>
      <c r="AP61" s="51">
        <v>6599.9999999999945</v>
      </c>
      <c r="AQ61" s="48">
        <f t="shared" si="4"/>
        <v>0</v>
      </c>
      <c r="AR61" s="293">
        <f t="shared" si="13"/>
        <v>-7.7715611723760958E-16</v>
      </c>
      <c r="AS61" s="61">
        <v>250303.9999999998</v>
      </c>
      <c r="AT61" s="48">
        <f t="shared" si="5"/>
        <v>0</v>
      </c>
      <c r="AU61" s="293">
        <f t="shared" si="14"/>
        <v>-7.7715611723760958E-16</v>
      </c>
    </row>
    <row r="62" spans="2:47" x14ac:dyDescent="0.25">
      <c r="B62" s="292" t="s">
        <v>49</v>
      </c>
      <c r="C62" s="444" t="s">
        <v>160</v>
      </c>
      <c r="D62" s="445"/>
      <c r="E62" s="61">
        <f>++SUM('MIP(IxI)_TFEVP'!CC58:CH58)</f>
        <v>263273.3182743541</v>
      </c>
      <c r="F62" s="48">
        <f>+'MIP(IxI)_TFEVP'!CC58</f>
        <v>101206.13722338399</v>
      </c>
      <c r="G62" s="48">
        <f>+'MIP(IxI)_TFEVP'!CD58</f>
        <v>0</v>
      </c>
      <c r="H62" s="48">
        <f>+'MIP(IxI)_TFEVP'!CE58</f>
        <v>0</v>
      </c>
      <c r="I62" s="48">
        <f>+'MIP(IxI)_TFEVP'!CF58</f>
        <v>91978.971525772999</v>
      </c>
      <c r="J62" s="48">
        <f>+'MIP(IxI)_TFEVP'!CG58</f>
        <v>44776.160857776304</v>
      </c>
      <c r="K62" s="55">
        <f>+'MIP(IxI)_TFEVP'!CH58</f>
        <v>25312.0486674208</v>
      </c>
      <c r="L62" s="51">
        <f>+'MIP(IxI)_TFEVP'!CI58</f>
        <v>298902</v>
      </c>
      <c r="M62" s="48">
        <v>2835</v>
      </c>
      <c r="N62" s="48">
        <v>97752.266871536005</v>
      </c>
      <c r="O62" s="48">
        <v>65936</v>
      </c>
      <c r="P62" s="48">
        <v>26873</v>
      </c>
      <c r="Q62" s="48">
        <v>2880</v>
      </c>
      <c r="R62" s="82">
        <v>36183</v>
      </c>
      <c r="S62" s="51">
        <f t="shared" si="6"/>
        <v>263273.3182743541</v>
      </c>
      <c r="T62" s="48">
        <f>+'Sim_F(IxI)'!B52</f>
        <v>101206.13722338399</v>
      </c>
      <c r="U62" s="48">
        <f>+'Sim_F(IxI)'!C52</f>
        <v>0</v>
      </c>
      <c r="V62" s="48">
        <f>+'Sim_F(IxI)'!D52</f>
        <v>0</v>
      </c>
      <c r="W62" s="48">
        <f>+'Sim_F(IxI)'!E52</f>
        <v>91978.971525772999</v>
      </c>
      <c r="X62" s="48">
        <f>+'Sim_F(IxI)'!F52</f>
        <v>44776.160857776304</v>
      </c>
      <c r="Y62" s="55">
        <f>+'Sim_F(IxI)'!G52</f>
        <v>25312.0486674208</v>
      </c>
      <c r="Z62" s="51">
        <v>298902.00000000151</v>
      </c>
      <c r="AA62" s="48">
        <f t="shared" si="7"/>
        <v>1.5133991837501526E-9</v>
      </c>
      <c r="AB62" s="293">
        <f t="shared" si="8"/>
        <v>5.1070259132757201E-15</v>
      </c>
      <c r="AC62" s="61">
        <v>2835</v>
      </c>
      <c r="AD62" s="48">
        <f t="shared" si="0"/>
        <v>0</v>
      </c>
      <c r="AE62" s="293">
        <f t="shared" si="9"/>
        <v>0</v>
      </c>
      <c r="AF62" s="61">
        <v>97752.266871536456</v>
      </c>
      <c r="AG62" s="48">
        <f t="shared" si="1"/>
        <v>4.5110937207937241E-10</v>
      </c>
      <c r="AH62" s="293">
        <f t="shared" si="10"/>
        <v>4.6629367034256575E-15</v>
      </c>
      <c r="AI62" s="51">
        <v>65936.000000000306</v>
      </c>
      <c r="AJ62" s="48">
        <f t="shared" si="2"/>
        <v>3.0559021979570389E-10</v>
      </c>
      <c r="AK62" s="293">
        <f t="shared" si="11"/>
        <v>4.6629367034256575E-15</v>
      </c>
      <c r="AL62" s="61">
        <v>26873.000000000127</v>
      </c>
      <c r="AM62" s="48">
        <f t="shared" si="3"/>
        <v>1.2732925824820995E-10</v>
      </c>
      <c r="AN62" s="48">
        <f>+IFERROR(Sim_Demanda!$E62/Sim_Demanda!$K62*AM62,0)</f>
        <v>0</v>
      </c>
      <c r="AO62" s="293">
        <f t="shared" si="12"/>
        <v>4.6629367034256575E-15</v>
      </c>
      <c r="AP62" s="51">
        <v>2880.0000000000132</v>
      </c>
      <c r="AQ62" s="48">
        <f t="shared" si="4"/>
        <v>1.3187673175707459E-11</v>
      </c>
      <c r="AR62" s="293">
        <f t="shared" si="13"/>
        <v>4.6629367034256575E-15</v>
      </c>
      <c r="AS62" s="61">
        <v>36183.000000000167</v>
      </c>
      <c r="AT62" s="48">
        <f t="shared" si="5"/>
        <v>1.673470251262188E-10</v>
      </c>
      <c r="AU62" s="293">
        <f t="shared" si="14"/>
        <v>4.6629367034256575E-15</v>
      </c>
    </row>
    <row r="63" spans="2:47" x14ac:dyDescent="0.25">
      <c r="B63" s="292" t="s">
        <v>50</v>
      </c>
      <c r="C63" s="444" t="s">
        <v>161</v>
      </c>
      <c r="D63" s="445"/>
      <c r="E63" s="61">
        <f>++SUM('MIP(IxI)_TFEVP'!CC59:CH59)</f>
        <v>720118.06997277471</v>
      </c>
      <c r="F63" s="48">
        <f>+'MIP(IxI)_TFEVP'!CC59</f>
        <v>151293.56570732599</v>
      </c>
      <c r="G63" s="48">
        <f>+'MIP(IxI)_TFEVP'!CD59</f>
        <v>0</v>
      </c>
      <c r="H63" s="48">
        <f>+'MIP(IxI)_TFEVP'!CE59</f>
        <v>0</v>
      </c>
      <c r="I63" s="48">
        <f>+'MIP(IxI)_TFEVP'!CF59</f>
        <v>372901.002612193</v>
      </c>
      <c r="J63" s="48">
        <f>+'MIP(IxI)_TFEVP'!CG59</f>
        <v>16041.5569956737</v>
      </c>
      <c r="K63" s="55">
        <f>+'MIP(IxI)_TFEVP'!CH59</f>
        <v>179881.944657582</v>
      </c>
      <c r="L63" s="51">
        <f>+'MIP(IxI)_TFEVP'!CI59</f>
        <v>774378</v>
      </c>
      <c r="M63" s="48">
        <v>11818</v>
      </c>
      <c r="N63" s="48">
        <v>280003.241179456</v>
      </c>
      <c r="O63" s="48">
        <v>185254</v>
      </c>
      <c r="P63" s="48">
        <v>101339</v>
      </c>
      <c r="Q63" s="48">
        <v>4915</v>
      </c>
      <c r="R63" s="82">
        <v>79000</v>
      </c>
      <c r="S63" s="51">
        <f t="shared" si="6"/>
        <v>720118.06997277471</v>
      </c>
      <c r="T63" s="48">
        <f>+'Sim_F(IxI)'!B53</f>
        <v>151293.56570732599</v>
      </c>
      <c r="U63" s="48">
        <f>+'Sim_F(IxI)'!C53</f>
        <v>0</v>
      </c>
      <c r="V63" s="48">
        <f>+'Sim_F(IxI)'!D53</f>
        <v>0</v>
      </c>
      <c r="W63" s="48">
        <f>+'Sim_F(IxI)'!E53</f>
        <v>372901.002612193</v>
      </c>
      <c r="X63" s="48">
        <f>+'Sim_F(IxI)'!F53</f>
        <v>16041.5569956737</v>
      </c>
      <c r="Y63" s="55">
        <f>+'Sim_F(IxI)'!G53</f>
        <v>179881.944657582</v>
      </c>
      <c r="Z63" s="51">
        <v>774378.00000000244</v>
      </c>
      <c r="AA63" s="48">
        <f t="shared" si="7"/>
        <v>2.4447217583656311E-9</v>
      </c>
      <c r="AB63" s="293">
        <f t="shared" si="8"/>
        <v>3.1086244689504383E-15</v>
      </c>
      <c r="AC63" s="61">
        <v>11818</v>
      </c>
      <c r="AD63" s="48">
        <f t="shared" si="0"/>
        <v>0</v>
      </c>
      <c r="AE63" s="293">
        <f t="shared" si="9"/>
        <v>0</v>
      </c>
      <c r="AF63" s="61">
        <v>280003.24117945676</v>
      </c>
      <c r="AG63" s="48">
        <f t="shared" si="1"/>
        <v>7.5669959187507629E-10</v>
      </c>
      <c r="AH63" s="293">
        <f t="shared" si="10"/>
        <v>2.6645352591003757E-15</v>
      </c>
      <c r="AI63" s="51">
        <v>185254.00000000049</v>
      </c>
      <c r="AJ63" s="48">
        <f t="shared" si="2"/>
        <v>4.9476511776447296E-10</v>
      </c>
      <c r="AK63" s="293">
        <f t="shared" si="11"/>
        <v>2.6645352591003757E-15</v>
      </c>
      <c r="AL63" s="61">
        <v>101339.00000000028</v>
      </c>
      <c r="AM63" s="48">
        <f t="shared" si="3"/>
        <v>2.7648638933897018E-10</v>
      </c>
      <c r="AN63" s="48">
        <f>+IFERROR(Sim_Demanda!$E63/Sim_Demanda!$K63*AM63,0)</f>
        <v>0</v>
      </c>
      <c r="AO63" s="293">
        <f t="shared" si="12"/>
        <v>2.6645352591003757E-15</v>
      </c>
      <c r="AP63" s="51">
        <v>4915.0000000000136</v>
      </c>
      <c r="AQ63" s="48">
        <f t="shared" si="4"/>
        <v>1.3642420526593924E-11</v>
      </c>
      <c r="AR63" s="293">
        <f t="shared" si="13"/>
        <v>2.886579864025407E-15</v>
      </c>
      <c r="AS63" s="61">
        <v>79000.000000000204</v>
      </c>
      <c r="AT63" s="48">
        <f t="shared" si="5"/>
        <v>2.0372681319713593E-10</v>
      </c>
      <c r="AU63" s="293">
        <f t="shared" si="14"/>
        <v>2.6645352591003757E-15</v>
      </c>
    </row>
    <row r="64" spans="2:47" x14ac:dyDescent="0.25">
      <c r="B64" s="292" t="s">
        <v>51</v>
      </c>
      <c r="C64" s="444" t="s">
        <v>162</v>
      </c>
      <c r="D64" s="445"/>
      <c r="E64" s="61">
        <f>++SUM('MIP(IxI)_TFEVP'!CC60:CH60)</f>
        <v>214936.4058038872</v>
      </c>
      <c r="F64" s="48">
        <f>+'MIP(IxI)_TFEVP'!CC60</f>
        <v>35473.5628645365</v>
      </c>
      <c r="G64" s="48">
        <f>+'MIP(IxI)_TFEVP'!CD60</f>
        <v>0</v>
      </c>
      <c r="H64" s="48">
        <f>+'MIP(IxI)_TFEVP'!CE60</f>
        <v>0</v>
      </c>
      <c r="I64" s="48">
        <f>+'MIP(IxI)_TFEVP'!CF60</f>
        <v>92555.994388501495</v>
      </c>
      <c r="J64" s="48">
        <f>+'MIP(IxI)_TFEVP'!CG60</f>
        <v>15525.066894807</v>
      </c>
      <c r="K64" s="55">
        <f>+'MIP(IxI)_TFEVP'!CH60</f>
        <v>71381.781656042207</v>
      </c>
      <c r="L64" s="51">
        <f>+'MIP(IxI)_TFEVP'!CI60</f>
        <v>287498</v>
      </c>
      <c r="M64" s="48">
        <v>8778</v>
      </c>
      <c r="N64" s="48">
        <v>56588.506770186803</v>
      </c>
      <c r="O64" s="48">
        <v>136400</v>
      </c>
      <c r="P64" s="48">
        <v>65735</v>
      </c>
      <c r="Q64" s="48">
        <v>2784</v>
      </c>
      <c r="R64" s="82">
        <v>67881</v>
      </c>
      <c r="S64" s="51">
        <f t="shared" si="6"/>
        <v>214936.4058038872</v>
      </c>
      <c r="T64" s="48">
        <f>+'Sim_F(IxI)'!B54</f>
        <v>35473.5628645365</v>
      </c>
      <c r="U64" s="48">
        <f>+'Sim_F(IxI)'!C54</f>
        <v>0</v>
      </c>
      <c r="V64" s="48">
        <f>+'Sim_F(IxI)'!D54</f>
        <v>0</v>
      </c>
      <c r="W64" s="48">
        <f>+'Sim_F(IxI)'!E54</f>
        <v>92555.994388501495</v>
      </c>
      <c r="X64" s="48">
        <f>+'Sim_F(IxI)'!F54</f>
        <v>15525.066894807</v>
      </c>
      <c r="Y64" s="55">
        <f>+'Sim_F(IxI)'!G54</f>
        <v>71381.781656042207</v>
      </c>
      <c r="Z64" s="51">
        <v>287497.99999999977</v>
      </c>
      <c r="AA64" s="48">
        <f t="shared" si="7"/>
        <v>0</v>
      </c>
      <c r="AB64" s="293">
        <f t="shared" si="8"/>
        <v>-7.7715611723760958E-16</v>
      </c>
      <c r="AC64" s="61">
        <v>8778</v>
      </c>
      <c r="AD64" s="48">
        <f t="shared" si="0"/>
        <v>0</v>
      </c>
      <c r="AE64" s="293">
        <f t="shared" si="9"/>
        <v>0</v>
      </c>
      <c r="AF64" s="61">
        <v>56588.506770186759</v>
      </c>
      <c r="AG64" s="48">
        <f t="shared" si="1"/>
        <v>0</v>
      </c>
      <c r="AH64" s="293">
        <f t="shared" si="10"/>
        <v>-7.7715611723760958E-16</v>
      </c>
      <c r="AI64" s="51">
        <v>136399.99999999988</v>
      </c>
      <c r="AJ64" s="48">
        <f t="shared" si="2"/>
        <v>0</v>
      </c>
      <c r="AK64" s="293">
        <f t="shared" si="11"/>
        <v>-8.8817841970012523E-16</v>
      </c>
      <c r="AL64" s="61">
        <v>65734.999999999942</v>
      </c>
      <c r="AM64" s="48">
        <f t="shared" si="3"/>
        <v>0</v>
      </c>
      <c r="AN64" s="48">
        <f>+IFERROR(Sim_Demanda!$E64/Sim_Demanda!$K64*AM64,0)</f>
        <v>0</v>
      </c>
      <c r="AO64" s="293">
        <f t="shared" si="12"/>
        <v>-8.8817841970012523E-16</v>
      </c>
      <c r="AP64" s="51">
        <v>2783.9999999999977</v>
      </c>
      <c r="AQ64" s="48">
        <f t="shared" si="4"/>
        <v>0</v>
      </c>
      <c r="AR64" s="293">
        <f t="shared" si="13"/>
        <v>-7.7715611723760958E-16</v>
      </c>
      <c r="AS64" s="61">
        <v>67880.999999999942</v>
      </c>
      <c r="AT64" s="48">
        <f t="shared" si="5"/>
        <v>0</v>
      </c>
      <c r="AU64" s="293">
        <f t="shared" si="14"/>
        <v>-8.8817841970012523E-16</v>
      </c>
    </row>
    <row r="65" spans="2:47" x14ac:dyDescent="0.25">
      <c r="B65" s="292" t="s">
        <v>52</v>
      </c>
      <c r="C65" s="444" t="s">
        <v>163</v>
      </c>
      <c r="D65" s="445"/>
      <c r="E65" s="61">
        <f>++SUM('MIP(IxI)_TFEVP'!CC61:CH61)</f>
        <v>612999.45181092573</v>
      </c>
      <c r="F65" s="48">
        <f>+'MIP(IxI)_TFEVP'!CC61</f>
        <v>298298.56642279</v>
      </c>
      <c r="G65" s="48">
        <f>+'MIP(IxI)_TFEVP'!CD61</f>
        <v>0</v>
      </c>
      <c r="H65" s="48">
        <f>+'MIP(IxI)_TFEVP'!CE61</f>
        <v>0</v>
      </c>
      <c r="I65" s="48">
        <f>+'MIP(IxI)_TFEVP'!CF61</f>
        <v>195301.549118013</v>
      </c>
      <c r="J65" s="48">
        <f>+'MIP(IxI)_TFEVP'!CG61</f>
        <v>52917.216733236397</v>
      </c>
      <c r="K65" s="55">
        <f>+'MIP(IxI)_TFEVP'!CH61</f>
        <v>66482.119536886297</v>
      </c>
      <c r="L65" s="51">
        <f>+'MIP(IxI)_TFEVP'!CI61</f>
        <v>693936</v>
      </c>
      <c r="M65" s="48">
        <v>7267</v>
      </c>
      <c r="N65" s="48">
        <v>297980.45060757798</v>
      </c>
      <c r="O65" s="48">
        <v>138703</v>
      </c>
      <c r="P65" s="48">
        <v>84301</v>
      </c>
      <c r="Q65" s="48">
        <v>3482</v>
      </c>
      <c r="R65" s="82">
        <v>50920</v>
      </c>
      <c r="S65" s="51">
        <f t="shared" si="6"/>
        <v>612999.45181092573</v>
      </c>
      <c r="T65" s="48">
        <f>+'Sim_F(IxI)'!B55</f>
        <v>298298.56642279</v>
      </c>
      <c r="U65" s="48">
        <f>+'Sim_F(IxI)'!C55</f>
        <v>0</v>
      </c>
      <c r="V65" s="48">
        <f>+'Sim_F(IxI)'!D55</f>
        <v>0</v>
      </c>
      <c r="W65" s="48">
        <f>+'Sim_F(IxI)'!E55</f>
        <v>195301.549118013</v>
      </c>
      <c r="X65" s="48">
        <f>+'Sim_F(IxI)'!F55</f>
        <v>52917.216733236397</v>
      </c>
      <c r="Y65" s="55">
        <f>+'Sim_F(IxI)'!G55</f>
        <v>66482.119536886297</v>
      </c>
      <c r="Z65" s="51">
        <v>693935.99999999907</v>
      </c>
      <c r="AA65" s="48">
        <f t="shared" si="7"/>
        <v>-9.3132257461547852E-10</v>
      </c>
      <c r="AB65" s="293">
        <f t="shared" si="8"/>
        <v>-1.3322676295501878E-15</v>
      </c>
      <c r="AC65" s="61">
        <v>7267</v>
      </c>
      <c r="AD65" s="48">
        <f t="shared" si="0"/>
        <v>0</v>
      </c>
      <c r="AE65" s="293">
        <f t="shared" si="9"/>
        <v>0</v>
      </c>
      <c r="AF65" s="61">
        <v>297980.45060757786</v>
      </c>
      <c r="AG65" s="48">
        <f t="shared" si="1"/>
        <v>0</v>
      </c>
      <c r="AH65" s="293">
        <f t="shared" si="10"/>
        <v>-4.4408920985006262E-16</v>
      </c>
      <c r="AI65" s="51">
        <v>138702.99999999994</v>
      </c>
      <c r="AJ65" s="48">
        <f t="shared" si="2"/>
        <v>0</v>
      </c>
      <c r="AK65" s="293">
        <f t="shared" si="11"/>
        <v>-4.4408920985006262E-16</v>
      </c>
      <c r="AL65" s="61">
        <v>84300.999999999971</v>
      </c>
      <c r="AM65" s="48">
        <f t="shared" si="3"/>
        <v>0</v>
      </c>
      <c r="AN65" s="48">
        <f>+IFERROR(Sim_Demanda!$E65/Sim_Demanda!$K65*AM65,0)</f>
        <v>0</v>
      </c>
      <c r="AO65" s="293">
        <f t="shared" si="12"/>
        <v>-3.3306690738754696E-16</v>
      </c>
      <c r="AP65" s="51">
        <v>3481.9999999999986</v>
      </c>
      <c r="AQ65" s="48">
        <f t="shared" si="4"/>
        <v>0</v>
      </c>
      <c r="AR65" s="293">
        <f t="shared" si="13"/>
        <v>-4.4408920985006262E-16</v>
      </c>
      <c r="AS65" s="61">
        <v>50919.999999999985</v>
      </c>
      <c r="AT65" s="48">
        <f t="shared" si="5"/>
        <v>0</v>
      </c>
      <c r="AU65" s="293">
        <f t="shared" si="14"/>
        <v>-3.3306690738754696E-16</v>
      </c>
    </row>
    <row r="66" spans="2:47" x14ac:dyDescent="0.25">
      <c r="B66" s="292" t="s">
        <v>53</v>
      </c>
      <c r="C66" s="444" t="s">
        <v>164</v>
      </c>
      <c r="D66" s="445"/>
      <c r="E66" s="61">
        <f>++SUM('MIP(IxI)_TFEVP'!CC62:CH62)</f>
        <v>615177.90594545228</v>
      </c>
      <c r="F66" s="48">
        <f>+'MIP(IxI)_TFEVP'!CC62</f>
        <v>465260.804218554</v>
      </c>
      <c r="G66" s="48">
        <f>+'MIP(IxI)_TFEVP'!CD62</f>
        <v>0</v>
      </c>
      <c r="H66" s="48">
        <f>+'MIP(IxI)_TFEVP'!CE62</f>
        <v>0</v>
      </c>
      <c r="I66" s="48">
        <f>+'MIP(IxI)_TFEVP'!CF62</f>
        <v>136704.431329271</v>
      </c>
      <c r="J66" s="48">
        <f>+'MIP(IxI)_TFEVP'!CG62</f>
        <v>-5928.3502795280701</v>
      </c>
      <c r="K66" s="55">
        <f>+'MIP(IxI)_TFEVP'!CH62</f>
        <v>19141.020677155298</v>
      </c>
      <c r="L66" s="51">
        <f>+'MIP(IxI)_TFEVP'!CI62</f>
        <v>712097</v>
      </c>
      <c r="M66" s="48">
        <v>44157</v>
      </c>
      <c r="N66" s="48">
        <v>146025.63821367</v>
      </c>
      <c r="O66" s="48">
        <v>256742</v>
      </c>
      <c r="P66" s="48">
        <v>110791</v>
      </c>
      <c r="Q66" s="48">
        <v>4573</v>
      </c>
      <c r="R66" s="82">
        <v>141378</v>
      </c>
      <c r="S66" s="51">
        <f t="shared" si="6"/>
        <v>615177.90594545228</v>
      </c>
      <c r="T66" s="48">
        <f>+'Sim_F(IxI)'!B56</f>
        <v>465260.804218554</v>
      </c>
      <c r="U66" s="48">
        <f>+'Sim_F(IxI)'!C56</f>
        <v>0</v>
      </c>
      <c r="V66" s="48">
        <f>+'Sim_F(IxI)'!D56</f>
        <v>0</v>
      </c>
      <c r="W66" s="48">
        <f>+'Sim_F(IxI)'!E56</f>
        <v>136704.431329271</v>
      </c>
      <c r="X66" s="48">
        <f>+'Sim_F(IxI)'!F56</f>
        <v>-5928.3502795280701</v>
      </c>
      <c r="Y66" s="55">
        <f>+'Sim_F(IxI)'!G56</f>
        <v>19141.020677155298</v>
      </c>
      <c r="Z66" s="51">
        <v>712097.00000000349</v>
      </c>
      <c r="AA66" s="48">
        <f t="shared" si="7"/>
        <v>3.4924596548080444E-9</v>
      </c>
      <c r="AB66" s="293">
        <f t="shared" si="8"/>
        <v>4.8849813083506888E-15</v>
      </c>
      <c r="AC66" s="61">
        <v>44157</v>
      </c>
      <c r="AD66" s="48">
        <f t="shared" si="0"/>
        <v>0</v>
      </c>
      <c r="AE66" s="293">
        <f t="shared" si="9"/>
        <v>0</v>
      </c>
      <c r="AF66" s="61">
        <v>146025.63821367061</v>
      </c>
      <c r="AG66" s="48">
        <f t="shared" si="1"/>
        <v>6.1118043959140778E-10</v>
      </c>
      <c r="AH66" s="293">
        <f t="shared" si="10"/>
        <v>4.2188474935755949E-15</v>
      </c>
      <c r="AI66" s="51">
        <v>256742.00000000105</v>
      </c>
      <c r="AJ66" s="48">
        <f t="shared" si="2"/>
        <v>1.0477378964424133E-9</v>
      </c>
      <c r="AK66" s="293">
        <f t="shared" si="11"/>
        <v>3.9968028886505635E-15</v>
      </c>
      <c r="AL66" s="61">
        <v>110791.00000000047</v>
      </c>
      <c r="AM66" s="48">
        <f t="shared" si="3"/>
        <v>4.6566128730773926E-10</v>
      </c>
      <c r="AN66" s="48">
        <f>+IFERROR(Sim_Demanda!$E66/Sim_Demanda!$K66*AM66,0)</f>
        <v>0</v>
      </c>
      <c r="AO66" s="293">
        <f t="shared" si="12"/>
        <v>4.2188474935755949E-15</v>
      </c>
      <c r="AP66" s="51">
        <v>4573.0000000000191</v>
      </c>
      <c r="AQ66" s="48">
        <f t="shared" si="4"/>
        <v>1.9099388737231493E-11</v>
      </c>
      <c r="AR66" s="293">
        <f t="shared" si="13"/>
        <v>4.2188474935755949E-15</v>
      </c>
      <c r="AS66" s="61">
        <v>141378.00000000058</v>
      </c>
      <c r="AT66" s="48">
        <f t="shared" si="5"/>
        <v>5.8207660913467407E-10</v>
      </c>
      <c r="AU66" s="293">
        <f t="shared" si="14"/>
        <v>4.2188474935755949E-15</v>
      </c>
    </row>
    <row r="67" spans="2:47" x14ac:dyDescent="0.25">
      <c r="B67" s="292" t="s">
        <v>54</v>
      </c>
      <c r="C67" s="444" t="s">
        <v>165</v>
      </c>
      <c r="D67" s="445"/>
      <c r="E67" s="61">
        <f>++SUM('MIP(IxI)_TFEVP'!CC63:CH63)</f>
        <v>393934.61895988596</v>
      </c>
      <c r="F67" s="48">
        <f>+'MIP(IxI)_TFEVP'!CC63</f>
        <v>292358.84109082801</v>
      </c>
      <c r="G67" s="48">
        <f>+'MIP(IxI)_TFEVP'!CD63</f>
        <v>0</v>
      </c>
      <c r="H67" s="48">
        <f>+'MIP(IxI)_TFEVP'!CE63</f>
        <v>0</v>
      </c>
      <c r="I67" s="48">
        <f>+'MIP(IxI)_TFEVP'!CF63</f>
        <v>52630.715163684901</v>
      </c>
      <c r="J67" s="48">
        <f>+'MIP(IxI)_TFEVP'!CG63</f>
        <v>4789.3362701009401</v>
      </c>
      <c r="K67" s="55">
        <f>+'MIP(IxI)_TFEVP'!CH63</f>
        <v>44155.726435272103</v>
      </c>
      <c r="L67" s="51">
        <f>+'MIP(IxI)_TFEVP'!CI63</f>
        <v>716259</v>
      </c>
      <c r="M67" s="48">
        <v>47544</v>
      </c>
      <c r="N67" s="48">
        <v>61057.058216672602</v>
      </c>
      <c r="O67" s="48">
        <v>374774</v>
      </c>
      <c r="P67" s="48">
        <v>182965</v>
      </c>
      <c r="Q67" s="48">
        <v>6550</v>
      </c>
      <c r="R67" s="82">
        <v>185259</v>
      </c>
      <c r="S67" s="51">
        <f t="shared" si="6"/>
        <v>393934.61895988596</v>
      </c>
      <c r="T67" s="48">
        <f>+'Sim_F(IxI)'!B57</f>
        <v>292358.84109082801</v>
      </c>
      <c r="U67" s="48">
        <f>+'Sim_F(IxI)'!C57</f>
        <v>0</v>
      </c>
      <c r="V67" s="48">
        <f>+'Sim_F(IxI)'!D57</f>
        <v>0</v>
      </c>
      <c r="W67" s="48">
        <f>+'Sim_F(IxI)'!E57</f>
        <v>52630.715163684901</v>
      </c>
      <c r="X67" s="48">
        <f>+'Sim_F(IxI)'!F57</f>
        <v>4789.3362701009401</v>
      </c>
      <c r="Y67" s="55">
        <f>+'Sim_F(IxI)'!G57</f>
        <v>44155.726435272103</v>
      </c>
      <c r="Z67" s="51">
        <v>716259</v>
      </c>
      <c r="AA67" s="48">
        <f t="shared" si="7"/>
        <v>0</v>
      </c>
      <c r="AB67" s="293">
        <f t="shared" si="8"/>
        <v>0</v>
      </c>
      <c r="AC67" s="61">
        <v>47544</v>
      </c>
      <c r="AD67" s="48">
        <f t="shared" si="0"/>
        <v>0</v>
      </c>
      <c r="AE67" s="293">
        <f t="shared" si="9"/>
        <v>0</v>
      </c>
      <c r="AF67" s="61">
        <v>61057.058216672624</v>
      </c>
      <c r="AG67" s="48">
        <f t="shared" si="1"/>
        <v>0</v>
      </c>
      <c r="AH67" s="293">
        <f t="shared" si="10"/>
        <v>4.4408920985006262E-16</v>
      </c>
      <c r="AI67" s="51">
        <v>374774.00000000012</v>
      </c>
      <c r="AJ67" s="48">
        <f t="shared" si="2"/>
        <v>0</v>
      </c>
      <c r="AK67" s="293">
        <f t="shared" si="11"/>
        <v>2.2204460492503131E-16</v>
      </c>
      <c r="AL67" s="61">
        <v>182965.00000000006</v>
      </c>
      <c r="AM67" s="48">
        <f t="shared" si="3"/>
        <v>0</v>
      </c>
      <c r="AN67" s="48">
        <f>+IFERROR(Sim_Demanda!$E67/Sim_Demanda!$K67*AM67,0)</f>
        <v>0</v>
      </c>
      <c r="AO67" s="293">
        <f t="shared" si="12"/>
        <v>2.2204460492503131E-16</v>
      </c>
      <c r="AP67" s="51">
        <v>6550.0000000000018</v>
      </c>
      <c r="AQ67" s="48">
        <f t="shared" si="4"/>
        <v>0</v>
      </c>
      <c r="AR67" s="293">
        <f t="shared" si="13"/>
        <v>2.2204460492503131E-16</v>
      </c>
      <c r="AS67" s="61">
        <v>185259.00000000006</v>
      </c>
      <c r="AT67" s="48">
        <f t="shared" si="5"/>
        <v>0</v>
      </c>
      <c r="AU67" s="293">
        <f t="shared" si="14"/>
        <v>2.2204460492503131E-16</v>
      </c>
    </row>
    <row r="68" spans="2:47" x14ac:dyDescent="0.25">
      <c r="B68" s="292" t="s">
        <v>55</v>
      </c>
      <c r="C68" s="444" t="s">
        <v>166</v>
      </c>
      <c r="D68" s="445"/>
      <c r="E68" s="61">
        <f>++SUM('MIP(IxI)_TFEVP'!CC64:CH64)</f>
        <v>636371.30350162135</v>
      </c>
      <c r="F68" s="48">
        <f>+'MIP(IxI)_TFEVP'!CC64</f>
        <v>630555.94768871099</v>
      </c>
      <c r="G68" s="48">
        <f>+'MIP(IxI)_TFEVP'!CD64</f>
        <v>0</v>
      </c>
      <c r="H68" s="48">
        <f>+'MIP(IxI)_TFEVP'!CE64</f>
        <v>0</v>
      </c>
      <c r="I68" s="48">
        <f>+'MIP(IxI)_TFEVP'!CF64</f>
        <v>0</v>
      </c>
      <c r="J68" s="48">
        <f>+'MIP(IxI)_TFEVP'!CG64</f>
        <v>6.7837763266807696E-2</v>
      </c>
      <c r="K68" s="55">
        <f>+'MIP(IxI)_TFEVP'!CH64</f>
        <v>5815.2879751471401</v>
      </c>
      <c r="L68" s="51">
        <f>+'MIP(IxI)_TFEVP'!CI64</f>
        <v>3332896</v>
      </c>
      <c r="M68" s="48">
        <v>48274</v>
      </c>
      <c r="N68" s="48">
        <v>54794.3914012889</v>
      </c>
      <c r="O68" s="48">
        <v>1681656</v>
      </c>
      <c r="P68" s="48">
        <v>689373</v>
      </c>
      <c r="Q68" s="48">
        <v>28521</v>
      </c>
      <c r="R68" s="82">
        <v>963762</v>
      </c>
      <c r="S68" s="51">
        <f t="shared" si="6"/>
        <v>636371.30350162135</v>
      </c>
      <c r="T68" s="48">
        <f>+'Sim_F(IxI)'!B58</f>
        <v>630555.94768871099</v>
      </c>
      <c r="U68" s="48">
        <f>+'Sim_F(IxI)'!C58</f>
        <v>0</v>
      </c>
      <c r="V68" s="48">
        <f>+'Sim_F(IxI)'!D58</f>
        <v>0</v>
      </c>
      <c r="W68" s="48">
        <f>+'Sim_F(IxI)'!E58</f>
        <v>0</v>
      </c>
      <c r="X68" s="48">
        <f>+'Sim_F(IxI)'!F58</f>
        <v>6.7837763266807696E-2</v>
      </c>
      <c r="Y68" s="55">
        <f>+'Sim_F(IxI)'!G58</f>
        <v>5815.2879751471401</v>
      </c>
      <c r="Z68" s="51">
        <v>3332895.9999999953</v>
      </c>
      <c r="AA68" s="48">
        <f t="shared" si="7"/>
        <v>-4.6566128730773926E-9</v>
      </c>
      <c r="AB68" s="293">
        <f t="shared" si="8"/>
        <v>-1.4432899320127035E-15</v>
      </c>
      <c r="AC68" s="61">
        <v>48274</v>
      </c>
      <c r="AD68" s="48">
        <f t="shared" si="0"/>
        <v>0</v>
      </c>
      <c r="AE68" s="293">
        <f t="shared" si="9"/>
        <v>0</v>
      </c>
      <c r="AF68" s="61">
        <v>54794.391401288849</v>
      </c>
      <c r="AG68" s="48">
        <f t="shared" si="1"/>
        <v>0</v>
      </c>
      <c r="AH68" s="293">
        <f t="shared" si="10"/>
        <v>-8.8817841970012523E-16</v>
      </c>
      <c r="AI68" s="51">
        <v>1681655.9999999986</v>
      </c>
      <c r="AJ68" s="48">
        <f t="shared" si="2"/>
        <v>0</v>
      </c>
      <c r="AK68" s="293">
        <f t="shared" si="11"/>
        <v>-7.7715611723760958E-16</v>
      </c>
      <c r="AL68" s="61">
        <v>689372.99999999942</v>
      </c>
      <c r="AM68" s="48">
        <f t="shared" si="3"/>
        <v>0</v>
      </c>
      <c r="AN68" s="48">
        <f>+IFERROR(Sim_Demanda!$E68/Sim_Demanda!$K68*AM68,0)</f>
        <v>0</v>
      </c>
      <c r="AO68" s="293">
        <f t="shared" si="12"/>
        <v>-8.8817841970012523E-16</v>
      </c>
      <c r="AP68" s="51">
        <v>28520.999999999975</v>
      </c>
      <c r="AQ68" s="48">
        <f t="shared" si="4"/>
        <v>0</v>
      </c>
      <c r="AR68" s="293">
        <f t="shared" si="13"/>
        <v>-8.8817841970012523E-16</v>
      </c>
      <c r="AS68" s="61">
        <v>963761.99999999919</v>
      </c>
      <c r="AT68" s="48">
        <f t="shared" si="5"/>
        <v>0</v>
      </c>
      <c r="AU68" s="293">
        <f t="shared" si="14"/>
        <v>-8.8817841970012523E-16</v>
      </c>
    </row>
    <row r="69" spans="2:47" x14ac:dyDescent="0.25">
      <c r="B69" s="292" t="s">
        <v>56</v>
      </c>
      <c r="C69" s="444" t="s">
        <v>167</v>
      </c>
      <c r="D69" s="445"/>
      <c r="E69" s="61">
        <f>++SUM('MIP(IxI)_TFEVP'!CC65:CH65)</f>
        <v>461402.21512151771</v>
      </c>
      <c r="F69" s="48">
        <f>+'MIP(IxI)_TFEVP'!CC65</f>
        <v>299045.84991864301</v>
      </c>
      <c r="G69" s="48">
        <f>+'MIP(IxI)_TFEVP'!CD65</f>
        <v>0</v>
      </c>
      <c r="H69" s="48">
        <f>+'MIP(IxI)_TFEVP'!CE65</f>
        <v>153.43958905603901</v>
      </c>
      <c r="I69" s="48">
        <f>+'MIP(IxI)_TFEVP'!CF65</f>
        <v>2139.6323325342801</v>
      </c>
      <c r="J69" s="48">
        <f>+'MIP(IxI)_TFEVP'!CG65</f>
        <v>20076.418084084398</v>
      </c>
      <c r="K69" s="55">
        <f>+'MIP(IxI)_TFEVP'!CH65</f>
        <v>139986.87519719999</v>
      </c>
      <c r="L69" s="51">
        <f>+'MIP(IxI)_TFEVP'!CI65</f>
        <v>992433</v>
      </c>
      <c r="M69" s="48">
        <v>28215</v>
      </c>
      <c r="N69" s="48">
        <v>4880.6623302950802</v>
      </c>
      <c r="O69" s="48">
        <v>447912</v>
      </c>
      <c r="P69" s="48">
        <v>256170</v>
      </c>
      <c r="Q69" s="48">
        <v>6955</v>
      </c>
      <c r="R69" s="82">
        <v>184787</v>
      </c>
      <c r="S69" s="51">
        <f t="shared" si="6"/>
        <v>461402.21512151771</v>
      </c>
      <c r="T69" s="48">
        <f>+'Sim_F(IxI)'!B59</f>
        <v>299045.84991864301</v>
      </c>
      <c r="U69" s="48">
        <f>+'Sim_F(IxI)'!C59</f>
        <v>0</v>
      </c>
      <c r="V69" s="48">
        <f>+'Sim_F(IxI)'!D59</f>
        <v>153.43958905603901</v>
      </c>
      <c r="W69" s="48">
        <f>+'Sim_F(IxI)'!E59</f>
        <v>2139.6323325342801</v>
      </c>
      <c r="X69" s="48">
        <f>+'Sim_F(IxI)'!F59</f>
        <v>20076.418084084398</v>
      </c>
      <c r="Y69" s="55">
        <f>+'Sim_F(IxI)'!G59</f>
        <v>139986.87519719999</v>
      </c>
      <c r="Z69" s="51">
        <v>992433.0000000007</v>
      </c>
      <c r="AA69" s="48">
        <f t="shared" si="7"/>
        <v>0</v>
      </c>
      <c r="AB69" s="293">
        <f t="shared" si="8"/>
        <v>6.6613381477509392E-16</v>
      </c>
      <c r="AC69" s="61">
        <v>28215</v>
      </c>
      <c r="AD69" s="48">
        <f t="shared" si="0"/>
        <v>0</v>
      </c>
      <c r="AE69" s="293">
        <f t="shared" si="9"/>
        <v>0</v>
      </c>
      <c r="AF69" s="61">
        <v>4880.662330295082</v>
      </c>
      <c r="AG69" s="48">
        <f t="shared" si="1"/>
        <v>0</v>
      </c>
      <c r="AH69" s="293">
        <f t="shared" si="10"/>
        <v>4.4408920985006262E-16</v>
      </c>
      <c r="AI69" s="51">
        <v>447912.00000000012</v>
      </c>
      <c r="AJ69" s="48">
        <f t="shared" si="2"/>
        <v>0</v>
      </c>
      <c r="AK69" s="293">
        <f t="shared" si="11"/>
        <v>2.2204460492503131E-16</v>
      </c>
      <c r="AL69" s="61">
        <v>256170.00000000006</v>
      </c>
      <c r="AM69" s="48">
        <f t="shared" si="3"/>
        <v>0</v>
      </c>
      <c r="AN69" s="48">
        <f>+IFERROR(Sim_Demanda!$E69/Sim_Demanda!$K69*AM69,0)</f>
        <v>0</v>
      </c>
      <c r="AO69" s="293">
        <f t="shared" si="12"/>
        <v>2.2204460492503131E-16</v>
      </c>
      <c r="AP69" s="51">
        <v>6955.0000000000018</v>
      </c>
      <c r="AQ69" s="48">
        <f t="shared" si="4"/>
        <v>0</v>
      </c>
      <c r="AR69" s="293">
        <f t="shared" si="13"/>
        <v>2.2204460492503131E-16</v>
      </c>
      <c r="AS69" s="61">
        <v>184787.00000000003</v>
      </c>
      <c r="AT69" s="48">
        <f t="shared" si="5"/>
        <v>0</v>
      </c>
      <c r="AU69" s="293">
        <f t="shared" si="14"/>
        <v>2.2204460492503131E-16</v>
      </c>
    </row>
    <row r="70" spans="2:47" x14ac:dyDescent="0.25">
      <c r="B70" s="292" t="s">
        <v>57</v>
      </c>
      <c r="C70" s="444" t="s">
        <v>168</v>
      </c>
      <c r="D70" s="445"/>
      <c r="E70" s="61">
        <f>++SUM('MIP(IxI)_TFEVP'!CC66:CH66)</f>
        <v>10827893.338835426</v>
      </c>
      <c r="F70" s="48">
        <f>+'MIP(IxI)_TFEVP'!CC66</f>
        <v>141587.71140069701</v>
      </c>
      <c r="G70" s="48">
        <f>+'MIP(IxI)_TFEVP'!CD66</f>
        <v>0</v>
      </c>
      <c r="H70" s="48">
        <f>+'MIP(IxI)_TFEVP'!CE66</f>
        <v>0</v>
      </c>
      <c r="I70" s="48">
        <f>+'MIP(IxI)_TFEVP'!CF66</f>
        <v>10633557.5925152</v>
      </c>
      <c r="J70" s="48">
        <f>+'MIP(IxI)_TFEVP'!CG66</f>
        <v>51921.6618571824</v>
      </c>
      <c r="K70" s="55">
        <f>+'MIP(IxI)_TFEVP'!CH66</f>
        <v>826.37306234534299</v>
      </c>
      <c r="L70" s="51">
        <f>+'MIP(IxI)_TFEVP'!CI66</f>
        <v>11607117</v>
      </c>
      <c r="M70" s="48">
        <v>372535</v>
      </c>
      <c r="N70" s="48">
        <v>967084.35479127301</v>
      </c>
      <c r="O70" s="48">
        <v>5028430</v>
      </c>
      <c r="P70" s="48">
        <v>1556541</v>
      </c>
      <c r="Q70" s="48">
        <v>64639</v>
      </c>
      <c r="R70" s="82">
        <v>3407250</v>
      </c>
      <c r="S70" s="51">
        <f t="shared" si="6"/>
        <v>10827893.338835426</v>
      </c>
      <c r="T70" s="48">
        <f>+'Sim_F(IxI)'!B60</f>
        <v>141587.71140069701</v>
      </c>
      <c r="U70" s="48">
        <f>+'Sim_F(IxI)'!C60</f>
        <v>0</v>
      </c>
      <c r="V70" s="48">
        <f>+'Sim_F(IxI)'!D60</f>
        <v>0</v>
      </c>
      <c r="W70" s="48">
        <f>+'Sim_F(IxI)'!E60</f>
        <v>10633557.5925152</v>
      </c>
      <c r="X70" s="48">
        <f>+'Sim_F(IxI)'!F60</f>
        <v>51921.6618571824</v>
      </c>
      <c r="Y70" s="55">
        <f>+'Sim_F(IxI)'!G60</f>
        <v>826.37306234534299</v>
      </c>
      <c r="Z70" s="51">
        <v>11607117.00000002</v>
      </c>
      <c r="AA70" s="48">
        <f t="shared" si="7"/>
        <v>2.0489096641540527E-8</v>
      </c>
      <c r="AB70" s="293">
        <f t="shared" si="8"/>
        <v>1.7763568394002505E-15</v>
      </c>
      <c r="AC70" s="61">
        <v>372535</v>
      </c>
      <c r="AD70" s="48">
        <f t="shared" si="0"/>
        <v>0</v>
      </c>
      <c r="AE70" s="293">
        <f t="shared" si="9"/>
        <v>0</v>
      </c>
      <c r="AF70" s="61">
        <v>967084.35479127453</v>
      </c>
      <c r="AG70" s="48">
        <f t="shared" si="1"/>
        <v>1.5133991837501526E-9</v>
      </c>
      <c r="AH70" s="293">
        <f t="shared" si="10"/>
        <v>1.5543122344752192E-15</v>
      </c>
      <c r="AI70" s="51">
        <v>5028430.0000000075</v>
      </c>
      <c r="AJ70" s="48">
        <f t="shared" si="2"/>
        <v>7.4505805969238281E-9</v>
      </c>
      <c r="AK70" s="293">
        <f t="shared" si="11"/>
        <v>1.5543122344752192E-15</v>
      </c>
      <c r="AL70" s="61">
        <v>1556541.0000000023</v>
      </c>
      <c r="AM70" s="48">
        <f t="shared" si="3"/>
        <v>2.3283064365386963E-9</v>
      </c>
      <c r="AN70" s="48">
        <f>+IFERROR(Sim_Demanda!$E70/Sim_Demanda!$K70*AM70,0)</f>
        <v>0</v>
      </c>
      <c r="AO70" s="293">
        <f t="shared" si="12"/>
        <v>1.5543122344752192E-15</v>
      </c>
      <c r="AP70" s="51">
        <v>64639.000000000102</v>
      </c>
      <c r="AQ70" s="48">
        <f t="shared" si="4"/>
        <v>1.0186340659856796E-10</v>
      </c>
      <c r="AR70" s="293">
        <f t="shared" si="13"/>
        <v>1.5543122344752192E-15</v>
      </c>
      <c r="AS70" s="61">
        <v>3407250.0000000056</v>
      </c>
      <c r="AT70" s="48">
        <f t="shared" si="5"/>
        <v>5.5879354476928711E-9</v>
      </c>
      <c r="AU70" s="293">
        <f t="shared" si="14"/>
        <v>1.5543122344752192E-15</v>
      </c>
    </row>
    <row r="71" spans="2:47" x14ac:dyDescent="0.25">
      <c r="B71" s="292" t="s">
        <v>58</v>
      </c>
      <c r="C71" s="444" t="s">
        <v>169</v>
      </c>
      <c r="D71" s="445"/>
      <c r="E71" s="61">
        <f>++SUM('MIP(IxI)_TFEVP'!CC67:CH67)</f>
        <v>15700609.844123129</v>
      </c>
      <c r="F71" s="48">
        <f>+'MIP(IxI)_TFEVP'!CC67</f>
        <v>13050967.052609</v>
      </c>
      <c r="G71" s="48">
        <f>+'MIP(IxI)_TFEVP'!CD67</f>
        <v>0</v>
      </c>
      <c r="H71" s="48">
        <f>+'MIP(IxI)_TFEVP'!CE67</f>
        <v>0</v>
      </c>
      <c r="I71" s="48">
        <f>+'MIP(IxI)_TFEVP'!CF67</f>
        <v>2638307.8229564298</v>
      </c>
      <c r="J71" s="48">
        <f>+'MIP(IxI)_TFEVP'!CG67</f>
        <v>0</v>
      </c>
      <c r="K71" s="55">
        <f>+'MIP(IxI)_TFEVP'!CH67</f>
        <v>11334.968557698799</v>
      </c>
      <c r="L71" s="51">
        <f>+'MIP(IxI)_TFEVP'!CI67</f>
        <v>28540545</v>
      </c>
      <c r="M71" s="48">
        <v>1549318</v>
      </c>
      <c r="N71" s="48">
        <v>741323.91225420695</v>
      </c>
      <c r="O71" s="48">
        <v>18183800</v>
      </c>
      <c r="P71" s="48">
        <v>6890417</v>
      </c>
      <c r="Q71" s="48">
        <v>382160</v>
      </c>
      <c r="R71" s="82">
        <v>10911223</v>
      </c>
      <c r="S71" s="51">
        <f t="shared" si="6"/>
        <v>15700609.844123129</v>
      </c>
      <c r="T71" s="48">
        <f>+'Sim_F(IxI)'!B61</f>
        <v>13050967.052609</v>
      </c>
      <c r="U71" s="48">
        <f>+'Sim_F(IxI)'!C61</f>
        <v>0</v>
      </c>
      <c r="V71" s="48">
        <f>+'Sim_F(IxI)'!D61</f>
        <v>0</v>
      </c>
      <c r="W71" s="48">
        <f>+'Sim_F(IxI)'!E61</f>
        <v>2638307.8229564298</v>
      </c>
      <c r="X71" s="48">
        <f>+'Sim_F(IxI)'!F61</f>
        <v>0</v>
      </c>
      <c r="Y71" s="55">
        <f>+'Sim_F(IxI)'!G61</f>
        <v>11334.968557698799</v>
      </c>
      <c r="Z71" s="51">
        <v>28540544.999999918</v>
      </c>
      <c r="AA71" s="48">
        <f t="shared" si="7"/>
        <v>-8.1956386566162109E-8</v>
      </c>
      <c r="AB71" s="293">
        <f t="shared" si="8"/>
        <v>-2.886579864025407E-15</v>
      </c>
      <c r="AC71" s="61">
        <v>1549318</v>
      </c>
      <c r="AD71" s="48">
        <f t="shared" si="0"/>
        <v>0</v>
      </c>
      <c r="AE71" s="293">
        <f t="shared" si="9"/>
        <v>0</v>
      </c>
      <c r="AF71" s="61">
        <v>741323.91225420439</v>
      </c>
      <c r="AG71" s="48">
        <f t="shared" si="1"/>
        <v>-2.5611370801925659E-9</v>
      </c>
      <c r="AH71" s="293">
        <f t="shared" si="10"/>
        <v>-3.4416913763379853E-15</v>
      </c>
      <c r="AI71" s="51">
        <v>18183799.99999994</v>
      </c>
      <c r="AJ71" s="48">
        <f t="shared" si="2"/>
        <v>-5.9604644775390625E-8</v>
      </c>
      <c r="AK71" s="293">
        <f t="shared" si="11"/>
        <v>-3.3306690738754696E-15</v>
      </c>
      <c r="AL71" s="61">
        <v>6890416.9999999767</v>
      </c>
      <c r="AM71" s="48">
        <f t="shared" si="3"/>
        <v>-2.3283064365386963E-8</v>
      </c>
      <c r="AN71" s="48">
        <f>+IFERROR(Sim_Demanda!$E71/Sim_Demanda!$K71*AM71,0)</f>
        <v>0</v>
      </c>
      <c r="AO71" s="293">
        <f t="shared" si="12"/>
        <v>-3.3306690738754696E-15</v>
      </c>
      <c r="AP71" s="51">
        <v>382159.99999999872</v>
      </c>
      <c r="AQ71" s="48">
        <f t="shared" si="4"/>
        <v>-1.280568540096283E-9</v>
      </c>
      <c r="AR71" s="293">
        <f t="shared" si="13"/>
        <v>-3.3306690738754696E-15</v>
      </c>
      <c r="AS71" s="61">
        <v>10911222.999999963</v>
      </c>
      <c r="AT71" s="48">
        <f t="shared" si="5"/>
        <v>-3.7252902984619141E-8</v>
      </c>
      <c r="AU71" s="293">
        <f t="shared" si="14"/>
        <v>-3.4416913763379853E-15</v>
      </c>
    </row>
    <row r="72" spans="2:47" x14ac:dyDescent="0.25">
      <c r="B72" s="292" t="s">
        <v>59</v>
      </c>
      <c r="C72" s="444" t="s">
        <v>170</v>
      </c>
      <c r="D72" s="445"/>
      <c r="E72" s="61">
        <f>++SUM('MIP(IxI)_TFEVP'!CC68:CH68)</f>
        <v>3853030.2795085595</v>
      </c>
      <c r="F72" s="48">
        <f>+'MIP(IxI)_TFEVP'!CC68</f>
        <v>3203186.3309125099</v>
      </c>
      <c r="G72" s="48">
        <f>+'MIP(IxI)_TFEVP'!CD68</f>
        <v>0</v>
      </c>
      <c r="H72" s="48">
        <f>+'MIP(IxI)_TFEVP'!CE68</f>
        <v>0</v>
      </c>
      <c r="I72" s="48">
        <f>+'MIP(IxI)_TFEVP'!CF68</f>
        <v>1922.11937658279</v>
      </c>
      <c r="J72" s="48">
        <f>+'MIP(IxI)_TFEVP'!CG68</f>
        <v>0</v>
      </c>
      <c r="K72" s="55">
        <f>+'MIP(IxI)_TFEVP'!CH68</f>
        <v>647921.82921946701</v>
      </c>
      <c r="L72" s="51">
        <f>+'MIP(IxI)_TFEVP'!CI68</f>
        <v>12153240</v>
      </c>
      <c r="M72" s="48">
        <v>450010</v>
      </c>
      <c r="N72" s="48">
        <v>2334292.8569647302</v>
      </c>
      <c r="O72" s="48">
        <v>5105801</v>
      </c>
      <c r="P72" s="48">
        <v>1600733</v>
      </c>
      <c r="Q72" s="48">
        <v>111992</v>
      </c>
      <c r="R72" s="82">
        <v>3393076</v>
      </c>
      <c r="S72" s="51">
        <f t="shared" si="6"/>
        <v>3853030.2795085595</v>
      </c>
      <c r="T72" s="48">
        <f>+'Sim_F(IxI)'!B62</f>
        <v>3203186.3309125099</v>
      </c>
      <c r="U72" s="48">
        <f>+'Sim_F(IxI)'!C62</f>
        <v>0</v>
      </c>
      <c r="V72" s="48">
        <f>+'Sim_F(IxI)'!D62</f>
        <v>0</v>
      </c>
      <c r="W72" s="48">
        <f>+'Sim_F(IxI)'!E62</f>
        <v>1922.11937658279</v>
      </c>
      <c r="X72" s="48">
        <f>+'Sim_F(IxI)'!F62</f>
        <v>0</v>
      </c>
      <c r="Y72" s="55">
        <f>+'Sim_F(IxI)'!G62</f>
        <v>647921.82921946701</v>
      </c>
      <c r="Z72" s="51">
        <v>12153240.000000004</v>
      </c>
      <c r="AA72" s="48">
        <f t="shared" si="7"/>
        <v>0</v>
      </c>
      <c r="AB72" s="293">
        <f t="shared" si="8"/>
        <v>2.2204460492503131E-16</v>
      </c>
      <c r="AC72" s="61">
        <v>450010</v>
      </c>
      <c r="AD72" s="48">
        <f t="shared" si="0"/>
        <v>0</v>
      </c>
      <c r="AE72" s="293">
        <f t="shared" si="9"/>
        <v>0</v>
      </c>
      <c r="AF72" s="61">
        <v>2334292.8569647307</v>
      </c>
      <c r="AG72" s="48">
        <f t="shared" si="1"/>
        <v>0</v>
      </c>
      <c r="AH72" s="293">
        <f t="shared" si="10"/>
        <v>2.2204460492503131E-16</v>
      </c>
      <c r="AI72" s="51">
        <v>5105801.0000000019</v>
      </c>
      <c r="AJ72" s="48">
        <f t="shared" si="2"/>
        <v>0</v>
      </c>
      <c r="AK72" s="293">
        <f t="shared" si="11"/>
        <v>4.4408920985006262E-16</v>
      </c>
      <c r="AL72" s="61">
        <v>1600733.0000000005</v>
      </c>
      <c r="AM72" s="48">
        <f t="shared" si="3"/>
        <v>0</v>
      </c>
      <c r="AN72" s="48">
        <f>+IFERROR(Sim_Demanda!$E72/Sim_Demanda!$K72*AM72,0)</f>
        <v>0</v>
      </c>
      <c r="AO72" s="293">
        <f t="shared" si="12"/>
        <v>2.2204460492503131E-16</v>
      </c>
      <c r="AP72" s="51">
        <v>111992.00000000004</v>
      </c>
      <c r="AQ72" s="48">
        <f t="shared" si="4"/>
        <v>0</v>
      </c>
      <c r="AR72" s="293">
        <f t="shared" si="13"/>
        <v>4.4408920985006262E-16</v>
      </c>
      <c r="AS72" s="61">
        <v>3393076.0000000009</v>
      </c>
      <c r="AT72" s="48">
        <f t="shared" si="5"/>
        <v>0</v>
      </c>
      <c r="AU72" s="293">
        <f t="shared" si="14"/>
        <v>2.2204460492503131E-16</v>
      </c>
    </row>
    <row r="73" spans="2:47" x14ac:dyDescent="0.25">
      <c r="B73" s="292" t="s">
        <v>60</v>
      </c>
      <c r="C73" s="444" t="s">
        <v>171</v>
      </c>
      <c r="D73" s="445"/>
      <c r="E73" s="61">
        <f>++SUM('MIP(IxI)_TFEVP'!CC69:CH69)</f>
        <v>121715.57587877286</v>
      </c>
      <c r="F73" s="48">
        <f>+'MIP(IxI)_TFEVP'!CC69</f>
        <v>116470.53428134399</v>
      </c>
      <c r="G73" s="48">
        <f>+'MIP(IxI)_TFEVP'!CD69</f>
        <v>0</v>
      </c>
      <c r="H73" s="48">
        <f>+'MIP(IxI)_TFEVP'!CE69</f>
        <v>0</v>
      </c>
      <c r="I73" s="48">
        <f>+'MIP(IxI)_TFEVP'!CF69</f>
        <v>156.87185985961599</v>
      </c>
      <c r="J73" s="48">
        <f>+'MIP(IxI)_TFEVP'!CG69</f>
        <v>0</v>
      </c>
      <c r="K73" s="55">
        <f>+'MIP(IxI)_TFEVP'!CH69</f>
        <v>5088.1697375692402</v>
      </c>
      <c r="L73" s="51">
        <f>+'MIP(IxI)_TFEVP'!CI69</f>
        <v>385102</v>
      </c>
      <c r="M73" s="48">
        <v>27207</v>
      </c>
      <c r="N73" s="48">
        <v>405.20684038582499</v>
      </c>
      <c r="O73" s="48">
        <v>164727</v>
      </c>
      <c r="P73" s="48">
        <v>78252</v>
      </c>
      <c r="Q73" s="48">
        <v>2396</v>
      </c>
      <c r="R73" s="82">
        <v>84079</v>
      </c>
      <c r="S73" s="51">
        <f t="shared" si="6"/>
        <v>121715.57587877286</v>
      </c>
      <c r="T73" s="48">
        <f>+'Sim_F(IxI)'!B63</f>
        <v>116470.53428134399</v>
      </c>
      <c r="U73" s="48">
        <f>+'Sim_F(IxI)'!C63</f>
        <v>0</v>
      </c>
      <c r="V73" s="48">
        <f>+'Sim_F(IxI)'!D63</f>
        <v>0</v>
      </c>
      <c r="W73" s="48">
        <f>+'Sim_F(IxI)'!E63</f>
        <v>156.87185985961599</v>
      </c>
      <c r="X73" s="48">
        <f>+'Sim_F(IxI)'!F63</f>
        <v>0</v>
      </c>
      <c r="Y73" s="55">
        <f>+'Sim_F(IxI)'!G63</f>
        <v>5088.1697375692402</v>
      </c>
      <c r="Z73" s="51">
        <v>385101.99999999884</v>
      </c>
      <c r="AA73" s="48">
        <f t="shared" si="7"/>
        <v>-1.1641532182693481E-9</v>
      </c>
      <c r="AB73" s="293">
        <f t="shared" si="8"/>
        <v>-2.9976021664879227E-15</v>
      </c>
      <c r="AC73" s="61">
        <v>27207</v>
      </c>
      <c r="AD73" s="48">
        <f t="shared" si="0"/>
        <v>0</v>
      </c>
      <c r="AE73" s="293">
        <f t="shared" si="9"/>
        <v>0</v>
      </c>
      <c r="AF73" s="61">
        <v>405.20684038582385</v>
      </c>
      <c r="AG73" s="48">
        <f t="shared" si="1"/>
        <v>-1.1368683772161603E-12</v>
      </c>
      <c r="AH73" s="293">
        <f t="shared" si="10"/>
        <v>-2.7755575615628914E-15</v>
      </c>
      <c r="AI73" s="51">
        <v>164726.99999999953</v>
      </c>
      <c r="AJ73" s="48">
        <f t="shared" si="2"/>
        <v>-4.6566128730773926E-10</v>
      </c>
      <c r="AK73" s="293">
        <f t="shared" si="11"/>
        <v>-2.7755575615628914E-15</v>
      </c>
      <c r="AL73" s="61">
        <v>78251.999999999767</v>
      </c>
      <c r="AM73" s="48">
        <f t="shared" si="3"/>
        <v>-2.3283064365386963E-10</v>
      </c>
      <c r="AN73" s="48">
        <f>+IFERROR(Sim_Demanda!$E73/Sim_Demanda!$K73*AM73,0)</f>
        <v>0</v>
      </c>
      <c r="AO73" s="293">
        <f t="shared" si="12"/>
        <v>-2.9976021664879227E-15</v>
      </c>
      <c r="AP73" s="51">
        <v>2395.9999999999932</v>
      </c>
      <c r="AQ73" s="48">
        <f t="shared" si="4"/>
        <v>-6.8212102632969618E-12</v>
      </c>
      <c r="AR73" s="293">
        <f t="shared" si="13"/>
        <v>-2.886579864025407E-15</v>
      </c>
      <c r="AS73" s="61">
        <v>84078.999999999767</v>
      </c>
      <c r="AT73" s="48">
        <f t="shared" si="5"/>
        <v>-2.3283064365386963E-10</v>
      </c>
      <c r="AU73" s="293">
        <f t="shared" si="14"/>
        <v>-2.7755575615628914E-15</v>
      </c>
    </row>
    <row r="74" spans="2:47" x14ac:dyDescent="0.25">
      <c r="B74" s="292" t="s">
        <v>61</v>
      </c>
      <c r="C74" s="444" t="s">
        <v>172</v>
      </c>
      <c r="D74" s="445"/>
      <c r="E74" s="61">
        <f>++SUM('MIP(IxI)_TFEVP'!CC70:CH70)</f>
        <v>249736.30976824011</v>
      </c>
      <c r="F74" s="48">
        <f>+'MIP(IxI)_TFEVP'!CC70</f>
        <v>232107.88105472899</v>
      </c>
      <c r="G74" s="48">
        <f>+'MIP(IxI)_TFEVP'!CD70</f>
        <v>0</v>
      </c>
      <c r="H74" s="48">
        <f>+'MIP(IxI)_TFEVP'!CE70</f>
        <v>13978.7506401348</v>
      </c>
      <c r="I74" s="48">
        <f>+'MIP(IxI)_TFEVP'!CF70</f>
        <v>3556.28598742445</v>
      </c>
      <c r="J74" s="48">
        <f>+'MIP(IxI)_TFEVP'!CG70</f>
        <v>0</v>
      </c>
      <c r="K74" s="55">
        <f>+'MIP(IxI)_TFEVP'!CH70</f>
        <v>93.392085951863194</v>
      </c>
      <c r="L74" s="51">
        <f>+'MIP(IxI)_TFEVP'!CI70</f>
        <v>631408</v>
      </c>
      <c r="M74" s="48">
        <v>33440</v>
      </c>
      <c r="N74" s="48">
        <v>17014.722085451798</v>
      </c>
      <c r="O74" s="48">
        <v>330776</v>
      </c>
      <c r="P74" s="48">
        <v>131833</v>
      </c>
      <c r="Q74" s="48">
        <v>7807</v>
      </c>
      <c r="R74" s="82">
        <v>191136</v>
      </c>
      <c r="S74" s="51">
        <f t="shared" si="6"/>
        <v>249736.30976824011</v>
      </c>
      <c r="T74" s="48">
        <f>+'Sim_F(IxI)'!B64</f>
        <v>232107.88105472899</v>
      </c>
      <c r="U74" s="48">
        <f>+'Sim_F(IxI)'!C64</f>
        <v>0</v>
      </c>
      <c r="V74" s="48">
        <f>+'Sim_F(IxI)'!D64</f>
        <v>13978.7506401348</v>
      </c>
      <c r="W74" s="48">
        <f>+'Sim_F(IxI)'!E64</f>
        <v>3556.28598742445</v>
      </c>
      <c r="X74" s="48">
        <f>+'Sim_F(IxI)'!F64</f>
        <v>0</v>
      </c>
      <c r="Y74" s="55">
        <f>+'Sim_F(IxI)'!G64</f>
        <v>93.392085951863194</v>
      </c>
      <c r="Z74" s="51">
        <v>631408.0000000007</v>
      </c>
      <c r="AA74" s="48">
        <f t="shared" si="7"/>
        <v>0</v>
      </c>
      <c r="AB74" s="293">
        <f t="shared" si="8"/>
        <v>1.1102230246251565E-15</v>
      </c>
      <c r="AC74" s="61">
        <v>33440</v>
      </c>
      <c r="AD74" s="48">
        <f t="shared" si="0"/>
        <v>0</v>
      </c>
      <c r="AE74" s="293">
        <f t="shared" si="9"/>
        <v>0</v>
      </c>
      <c r="AF74" s="61">
        <v>17014.722085451813</v>
      </c>
      <c r="AG74" s="48">
        <f t="shared" si="1"/>
        <v>0</v>
      </c>
      <c r="AH74" s="293">
        <f t="shared" si="10"/>
        <v>8.8817841970012523E-16</v>
      </c>
      <c r="AI74" s="51">
        <v>330776.00000000029</v>
      </c>
      <c r="AJ74" s="48">
        <f t="shared" si="2"/>
        <v>0</v>
      </c>
      <c r="AK74" s="293">
        <f t="shared" si="11"/>
        <v>8.8817841970012523E-16</v>
      </c>
      <c r="AL74" s="61">
        <v>131833.00000000012</v>
      </c>
      <c r="AM74" s="48">
        <f t="shared" si="3"/>
        <v>0</v>
      </c>
      <c r="AN74" s="48">
        <f>+IFERROR(Sim_Demanda!$E74/Sim_Demanda!$K74*AM74,0)</f>
        <v>0</v>
      </c>
      <c r="AO74" s="293">
        <f t="shared" si="12"/>
        <v>8.8817841970012523E-16</v>
      </c>
      <c r="AP74" s="51">
        <v>7807.0000000000073</v>
      </c>
      <c r="AQ74" s="48">
        <f t="shared" si="4"/>
        <v>7.2759576141834259E-12</v>
      </c>
      <c r="AR74" s="293">
        <f t="shared" si="13"/>
        <v>8.8817841970012523E-16</v>
      </c>
      <c r="AS74" s="61">
        <v>191136.00000000017</v>
      </c>
      <c r="AT74" s="48">
        <f t="shared" si="5"/>
        <v>0</v>
      </c>
      <c r="AU74" s="293">
        <f t="shared" si="14"/>
        <v>8.8817841970012523E-16</v>
      </c>
    </row>
    <row r="75" spans="2:47" x14ac:dyDescent="0.25">
      <c r="B75" s="292" t="s">
        <v>62</v>
      </c>
      <c r="C75" s="444" t="s">
        <v>173</v>
      </c>
      <c r="D75" s="445"/>
      <c r="E75" s="61">
        <f>++SUM('MIP(IxI)_TFEVP'!CC71:CH71)</f>
        <v>1654298.9450011582</v>
      </c>
      <c r="F75" s="48">
        <f>+'MIP(IxI)_TFEVP'!CC71</f>
        <v>1652152.1625935</v>
      </c>
      <c r="G75" s="48">
        <f>+'MIP(IxI)_TFEVP'!CD71</f>
        <v>0</v>
      </c>
      <c r="H75" s="48">
        <f>+'MIP(IxI)_TFEVP'!CE71</f>
        <v>0</v>
      </c>
      <c r="I75" s="48">
        <f>+'MIP(IxI)_TFEVP'!CF71</f>
        <v>2137.59863723852</v>
      </c>
      <c r="J75" s="48">
        <f>+'MIP(IxI)_TFEVP'!CG71</f>
        <v>0</v>
      </c>
      <c r="K75" s="55">
        <f>+'MIP(IxI)_TFEVP'!CH71</f>
        <v>9.18377041952869</v>
      </c>
      <c r="L75" s="51">
        <f>+'MIP(IxI)_TFEVP'!CI71</f>
        <v>2398510</v>
      </c>
      <c r="M75" s="48">
        <v>379633</v>
      </c>
      <c r="N75" s="48">
        <v>358966.57882643701</v>
      </c>
      <c r="O75" s="48">
        <v>1042047</v>
      </c>
      <c r="P75" s="48">
        <v>554747</v>
      </c>
      <c r="Q75" s="48">
        <v>15885</v>
      </c>
      <c r="R75" s="82">
        <v>471415</v>
      </c>
      <c r="S75" s="51">
        <f t="shared" si="6"/>
        <v>1654298.9450011582</v>
      </c>
      <c r="T75" s="48">
        <f>+'Sim_F(IxI)'!B65</f>
        <v>1652152.1625935</v>
      </c>
      <c r="U75" s="48">
        <f>+'Sim_F(IxI)'!C65</f>
        <v>0</v>
      </c>
      <c r="V75" s="48">
        <f>+'Sim_F(IxI)'!D65</f>
        <v>0</v>
      </c>
      <c r="W75" s="48">
        <f>+'Sim_F(IxI)'!E65</f>
        <v>2137.59863723852</v>
      </c>
      <c r="X75" s="48">
        <f>+'Sim_F(IxI)'!F65</f>
        <v>0</v>
      </c>
      <c r="Y75" s="55">
        <f>+'Sim_F(IxI)'!G65</f>
        <v>9.18377041952869</v>
      </c>
      <c r="Z75" s="51">
        <v>2398509.9999999967</v>
      </c>
      <c r="AA75" s="48">
        <f t="shared" si="7"/>
        <v>0</v>
      </c>
      <c r="AB75" s="293">
        <f t="shared" si="8"/>
        <v>-1.3322676295501878E-15</v>
      </c>
      <c r="AC75" s="61">
        <v>379633</v>
      </c>
      <c r="AD75" s="48">
        <f t="shared" si="0"/>
        <v>0</v>
      </c>
      <c r="AE75" s="293">
        <f t="shared" si="9"/>
        <v>0</v>
      </c>
      <c r="AF75" s="61">
        <v>358966.57882643648</v>
      </c>
      <c r="AG75" s="48">
        <f t="shared" si="1"/>
        <v>-5.2386894822120667E-10</v>
      </c>
      <c r="AH75" s="293">
        <f t="shared" si="10"/>
        <v>-1.4432899320127035E-15</v>
      </c>
      <c r="AI75" s="51">
        <v>1042046.9999999984</v>
      </c>
      <c r="AJ75" s="48">
        <f t="shared" si="2"/>
        <v>-1.6298145055770874E-9</v>
      </c>
      <c r="AK75" s="293">
        <f t="shared" si="11"/>
        <v>-1.5543122344752192E-15</v>
      </c>
      <c r="AL75" s="61">
        <v>554746.99999999907</v>
      </c>
      <c r="AM75" s="48">
        <f t="shared" si="3"/>
        <v>-9.3132257461547852E-10</v>
      </c>
      <c r="AN75" s="48">
        <f>+IFERROR(Sim_Demanda!$E75/Sim_Demanda!$K75*AM75,0)</f>
        <v>0</v>
      </c>
      <c r="AO75" s="293">
        <f t="shared" si="12"/>
        <v>-1.6653345369377348E-15</v>
      </c>
      <c r="AP75" s="51">
        <v>15884.999999999976</v>
      </c>
      <c r="AQ75" s="48">
        <f t="shared" si="4"/>
        <v>-2.3646862246096134E-11</v>
      </c>
      <c r="AR75" s="293">
        <f t="shared" si="13"/>
        <v>-1.4432899320127035E-15</v>
      </c>
      <c r="AS75" s="61">
        <v>471414.9999999993</v>
      </c>
      <c r="AT75" s="48">
        <f t="shared" si="5"/>
        <v>-6.9849193096160889E-10</v>
      </c>
      <c r="AU75" s="293">
        <f t="shared" si="14"/>
        <v>-1.4432899320127035E-15</v>
      </c>
    </row>
    <row r="76" spans="2:47" x14ac:dyDescent="0.25">
      <c r="B76" s="292" t="s">
        <v>63</v>
      </c>
      <c r="C76" s="444" t="s">
        <v>174</v>
      </c>
      <c r="D76" s="445"/>
      <c r="E76" s="61">
        <f>++SUM('MIP(IxI)_TFEVP'!CC72:CH72)</f>
        <v>2111322.152947838</v>
      </c>
      <c r="F76" s="48">
        <f>+'MIP(IxI)_TFEVP'!CC72</f>
        <v>1763524.17717496</v>
      </c>
      <c r="G76" s="48">
        <f>+'MIP(IxI)_TFEVP'!CD72</f>
        <v>0</v>
      </c>
      <c r="H76" s="48">
        <f>+'MIP(IxI)_TFEVP'!CE72</f>
        <v>45808.069205220898</v>
      </c>
      <c r="I76" s="48">
        <f>+'MIP(IxI)_TFEVP'!CF72</f>
        <v>223393.00513079501</v>
      </c>
      <c r="J76" s="48">
        <f>+'MIP(IxI)_TFEVP'!CG72</f>
        <v>3832.6398807095402</v>
      </c>
      <c r="K76" s="55">
        <f>+'MIP(IxI)_TFEVP'!CH72</f>
        <v>74764.261556152604</v>
      </c>
      <c r="L76" s="51">
        <f>+'MIP(IxI)_TFEVP'!CI72</f>
        <v>4740000</v>
      </c>
      <c r="M76" s="48">
        <v>81393</v>
      </c>
      <c r="N76" s="48">
        <v>135515.941902655</v>
      </c>
      <c r="O76" s="48">
        <v>2483292</v>
      </c>
      <c r="P76" s="48">
        <v>1033548</v>
      </c>
      <c r="Q76" s="48">
        <v>120660</v>
      </c>
      <c r="R76" s="82">
        <v>1329084</v>
      </c>
      <c r="S76" s="51">
        <f t="shared" si="6"/>
        <v>2111322.152947838</v>
      </c>
      <c r="T76" s="48">
        <f>+'Sim_F(IxI)'!B66</f>
        <v>1763524.17717496</v>
      </c>
      <c r="U76" s="48">
        <f>+'Sim_F(IxI)'!C66</f>
        <v>0</v>
      </c>
      <c r="V76" s="48">
        <f>+'Sim_F(IxI)'!D66</f>
        <v>45808.069205220898</v>
      </c>
      <c r="W76" s="48">
        <f>+'Sim_F(IxI)'!E66</f>
        <v>223393.00513079501</v>
      </c>
      <c r="X76" s="48">
        <f>+'Sim_F(IxI)'!F66</f>
        <v>3832.6398807095402</v>
      </c>
      <c r="Y76" s="55">
        <f>+'Sim_F(IxI)'!G66</f>
        <v>74764.261556152604</v>
      </c>
      <c r="Z76" s="51">
        <v>4740000.0000000093</v>
      </c>
      <c r="AA76" s="48">
        <f t="shared" si="7"/>
        <v>9.3132257461547852E-9</v>
      </c>
      <c r="AB76" s="293">
        <f t="shared" si="8"/>
        <v>1.9984014443252818E-15</v>
      </c>
      <c r="AC76" s="61">
        <v>81393</v>
      </c>
      <c r="AD76" s="48">
        <f t="shared" si="0"/>
        <v>0</v>
      </c>
      <c r="AE76" s="293">
        <f t="shared" si="9"/>
        <v>0</v>
      </c>
      <c r="AF76" s="61">
        <v>135515.94190265518</v>
      </c>
      <c r="AG76" s="48">
        <f t="shared" si="1"/>
        <v>0</v>
      </c>
      <c r="AH76" s="293">
        <f t="shared" si="10"/>
        <v>1.3322676295501878E-15</v>
      </c>
      <c r="AI76" s="51">
        <v>2483292.0000000033</v>
      </c>
      <c r="AJ76" s="48">
        <f t="shared" si="2"/>
        <v>0</v>
      </c>
      <c r="AK76" s="293">
        <f t="shared" si="11"/>
        <v>1.3322676295501878E-15</v>
      </c>
      <c r="AL76" s="61">
        <v>1033548.0000000014</v>
      </c>
      <c r="AM76" s="48">
        <f t="shared" si="3"/>
        <v>1.3969838619232178E-9</v>
      </c>
      <c r="AN76" s="48">
        <f>+IFERROR(Sim_Demanda!$E76/Sim_Demanda!$K76*AM76,0)</f>
        <v>0</v>
      </c>
      <c r="AO76" s="293">
        <f t="shared" si="12"/>
        <v>1.3322676295501878E-15</v>
      </c>
      <c r="AP76" s="51">
        <v>120660.00000000016</v>
      </c>
      <c r="AQ76" s="48">
        <f t="shared" si="4"/>
        <v>1.6007106751203537E-10</v>
      </c>
      <c r="AR76" s="293">
        <f t="shared" si="13"/>
        <v>1.3322676295501878E-15</v>
      </c>
      <c r="AS76" s="61">
        <v>1329084.0000000016</v>
      </c>
      <c r="AT76" s="48">
        <f t="shared" si="5"/>
        <v>0</v>
      </c>
      <c r="AU76" s="293">
        <f t="shared" si="14"/>
        <v>1.3322676295501878E-15</v>
      </c>
    </row>
    <row r="77" spans="2:47" x14ac:dyDescent="0.25">
      <c r="B77" s="292" t="s">
        <v>64</v>
      </c>
      <c r="C77" s="444" t="s">
        <v>175</v>
      </c>
      <c r="D77" s="445"/>
      <c r="E77" s="61">
        <f>++SUM('MIP(IxI)_TFEVP'!CC73:CH73)</f>
        <v>3337342.2196817645</v>
      </c>
      <c r="F77" s="48">
        <f>+'MIP(IxI)_TFEVP'!CC73</f>
        <v>3325469.4359764</v>
      </c>
      <c r="G77" s="48">
        <f>+'MIP(IxI)_TFEVP'!CD73</f>
        <v>0</v>
      </c>
      <c r="H77" s="48">
        <f>+'MIP(IxI)_TFEVP'!CE73</f>
        <v>0</v>
      </c>
      <c r="I77" s="48">
        <f>+'MIP(IxI)_TFEVP'!CF73</f>
        <v>3.69762781048005</v>
      </c>
      <c r="J77" s="48">
        <f>+'MIP(IxI)_TFEVP'!CG73</f>
        <v>-3.3245680971019799E-2</v>
      </c>
      <c r="K77" s="55">
        <f>+'MIP(IxI)_TFEVP'!CH73</f>
        <v>11869.1193232348</v>
      </c>
      <c r="L77" s="51">
        <f>+'MIP(IxI)_TFEVP'!CI73</f>
        <v>6354828</v>
      </c>
      <c r="M77" s="48">
        <v>81601</v>
      </c>
      <c r="N77" s="48">
        <v>126962.88246804199</v>
      </c>
      <c r="O77" s="48">
        <v>4472377</v>
      </c>
      <c r="P77" s="48">
        <v>1391384</v>
      </c>
      <c r="Q77" s="48">
        <v>227018</v>
      </c>
      <c r="R77" s="82">
        <v>2853975</v>
      </c>
      <c r="S77" s="51">
        <f t="shared" si="6"/>
        <v>3337342.2196817645</v>
      </c>
      <c r="T77" s="48">
        <f>+'Sim_F(IxI)'!B67</f>
        <v>3325469.4359764</v>
      </c>
      <c r="U77" s="48">
        <f>+'Sim_F(IxI)'!C67</f>
        <v>0</v>
      </c>
      <c r="V77" s="48">
        <f>+'Sim_F(IxI)'!D67</f>
        <v>0</v>
      </c>
      <c r="W77" s="48">
        <f>+'Sim_F(IxI)'!E67</f>
        <v>3.69762781048005</v>
      </c>
      <c r="X77" s="48">
        <f>+'Sim_F(IxI)'!F67</f>
        <v>-3.3245680971019799E-2</v>
      </c>
      <c r="Y77" s="55">
        <f>+'Sim_F(IxI)'!G67</f>
        <v>11869.1193232348</v>
      </c>
      <c r="Z77" s="51">
        <v>6354828.0000000149</v>
      </c>
      <c r="AA77" s="48">
        <f t="shared" si="7"/>
        <v>1.4901161193847656E-8</v>
      </c>
      <c r="AB77" s="293">
        <f t="shared" si="8"/>
        <v>2.4424906541753444E-15</v>
      </c>
      <c r="AC77" s="61">
        <v>81601</v>
      </c>
      <c r="AD77" s="48">
        <f t="shared" ref="AD77:AD90" si="15">+AC77-M77</f>
        <v>0</v>
      </c>
      <c r="AE77" s="293">
        <f t="shared" si="9"/>
        <v>0</v>
      </c>
      <c r="AF77" s="61">
        <v>126962.8824680423</v>
      </c>
      <c r="AG77" s="48">
        <f t="shared" ref="AG77:AG90" si="16">+AF77-N77</f>
        <v>3.0559021979570389E-10</v>
      </c>
      <c r="AH77" s="293">
        <f t="shared" si="10"/>
        <v>2.4424906541753444E-15</v>
      </c>
      <c r="AI77" s="51">
        <v>4472377.0000000102</v>
      </c>
      <c r="AJ77" s="48">
        <f t="shared" ref="AJ77:AJ90" si="17">AI77-O77</f>
        <v>1.0244548320770264E-8</v>
      </c>
      <c r="AK77" s="293">
        <f t="shared" si="11"/>
        <v>2.2204460492503131E-15</v>
      </c>
      <c r="AL77" s="61">
        <v>1391384.0000000033</v>
      </c>
      <c r="AM77" s="48">
        <f t="shared" ref="AM77:AM90" si="18">+AL77-P77</f>
        <v>3.2596290111541748E-9</v>
      </c>
      <c r="AN77" s="48">
        <f>+IFERROR(Sim_Demanda!$E77/Sim_Demanda!$K77*AM77,0)</f>
        <v>0</v>
      </c>
      <c r="AO77" s="293">
        <f t="shared" si="12"/>
        <v>2.4424906541753444E-15</v>
      </c>
      <c r="AP77" s="51">
        <v>227018.00000000052</v>
      </c>
      <c r="AQ77" s="48">
        <f t="shared" ref="AQ77:AQ90" si="19">+AP77-Q77</f>
        <v>5.2386894822120667E-10</v>
      </c>
      <c r="AR77" s="293">
        <f t="shared" si="13"/>
        <v>2.2204460492503131E-15</v>
      </c>
      <c r="AS77" s="61">
        <v>2853975.0000000065</v>
      </c>
      <c r="AT77" s="48">
        <f t="shared" ref="AT77:AT90" si="20">+AS77-R77</f>
        <v>6.5192580223083496E-9</v>
      </c>
      <c r="AU77" s="293">
        <f t="shared" si="14"/>
        <v>2.2204460492503131E-15</v>
      </c>
    </row>
    <row r="78" spans="2:47" x14ac:dyDescent="0.25">
      <c r="B78" s="292" t="s">
        <v>65</v>
      </c>
      <c r="C78" s="444" t="s">
        <v>176</v>
      </c>
      <c r="D78" s="445"/>
      <c r="E78" s="61">
        <f>++SUM('MIP(IxI)_TFEVP'!CC74:CH74)</f>
        <v>232168.889766067</v>
      </c>
      <c r="F78" s="48">
        <f>+'MIP(IxI)_TFEVP'!CC74</f>
        <v>232168.889766067</v>
      </c>
      <c r="G78" s="48">
        <f>+'MIP(IxI)_TFEVP'!CD74</f>
        <v>0</v>
      </c>
      <c r="H78" s="48">
        <f>+'MIP(IxI)_TFEVP'!CE74</f>
        <v>0</v>
      </c>
      <c r="I78" s="48">
        <f>+'MIP(IxI)_TFEVP'!CF74</f>
        <v>0</v>
      </c>
      <c r="J78" s="48">
        <f>+'MIP(IxI)_TFEVP'!CG74</f>
        <v>0</v>
      </c>
      <c r="K78" s="55">
        <f>+'MIP(IxI)_TFEVP'!CH74</f>
        <v>0</v>
      </c>
      <c r="L78" s="51">
        <f>+'MIP(IxI)_TFEVP'!CI74</f>
        <v>1499797</v>
      </c>
      <c r="M78" s="48">
        <v>15597</v>
      </c>
      <c r="N78" s="48">
        <v>180146.68716979999</v>
      </c>
      <c r="O78" s="48">
        <v>284852</v>
      </c>
      <c r="P78" s="48">
        <v>217141</v>
      </c>
      <c r="Q78" s="48">
        <v>64203</v>
      </c>
      <c r="R78" s="82">
        <v>3508</v>
      </c>
      <c r="S78" s="51">
        <f t="shared" ref="S78:S90" si="21">+SUM(T78:Y78)</f>
        <v>232168.889766067</v>
      </c>
      <c r="T78" s="48">
        <f>+'Sim_F(IxI)'!B68</f>
        <v>232168.889766067</v>
      </c>
      <c r="U78" s="48">
        <f>+'Sim_F(IxI)'!C68</f>
        <v>0</v>
      </c>
      <c r="V78" s="48">
        <f>+'Sim_F(IxI)'!D68</f>
        <v>0</v>
      </c>
      <c r="W78" s="48">
        <f>+'Sim_F(IxI)'!E68</f>
        <v>0</v>
      </c>
      <c r="X78" s="48">
        <f>+'Sim_F(IxI)'!F68</f>
        <v>0</v>
      </c>
      <c r="Y78" s="55">
        <f>+'Sim_F(IxI)'!G68</f>
        <v>0</v>
      </c>
      <c r="Z78" s="51">
        <v>1499796.9999999974</v>
      </c>
      <c r="AA78" s="48">
        <f t="shared" ref="AA78:AA90" si="22">+Z78-L78</f>
        <v>-2.5611370801925659E-9</v>
      </c>
      <c r="AB78" s="293">
        <f t="shared" ref="AB78:AB91" si="23">+IFERROR(((Z78/L78)-1),0)</f>
        <v>-1.6653345369377348E-15</v>
      </c>
      <c r="AC78" s="61">
        <v>15597</v>
      </c>
      <c r="AD78" s="48">
        <f t="shared" si="15"/>
        <v>0</v>
      </c>
      <c r="AE78" s="293">
        <f t="shared" ref="AE78:AE91" si="24">+IFERROR(((AC78/M78)-1),0)</f>
        <v>0</v>
      </c>
      <c r="AF78" s="61">
        <v>180146.68716979967</v>
      </c>
      <c r="AG78" s="48">
        <f t="shared" si="16"/>
        <v>-3.2014213502407074E-10</v>
      </c>
      <c r="AH78" s="293">
        <f t="shared" ref="AH78:AH91" si="25">+IFERROR(((AF78/N78)-1),0)</f>
        <v>-1.7763568394002505E-15</v>
      </c>
      <c r="AI78" s="51">
        <v>284851.99999999948</v>
      </c>
      <c r="AJ78" s="48">
        <f t="shared" si="17"/>
        <v>-5.2386894822120667E-10</v>
      </c>
      <c r="AK78" s="293">
        <f t="shared" ref="AK78:AK91" si="26">+IFERROR(((AI78/O78)-1),0)</f>
        <v>-1.8873791418627661E-15</v>
      </c>
      <c r="AL78" s="61">
        <v>217140.99999999959</v>
      </c>
      <c r="AM78" s="48">
        <f t="shared" si="18"/>
        <v>-4.0745362639427185E-10</v>
      </c>
      <c r="AN78" s="48">
        <f>+IFERROR(Sim_Demanda!$E78/Sim_Demanda!$K78*AM78,0)</f>
        <v>0</v>
      </c>
      <c r="AO78" s="293">
        <f t="shared" ref="AO78:AO91" si="27">+IFERROR(((AL78/P78)-1),0)</f>
        <v>-1.8873791418627661E-15</v>
      </c>
      <c r="AP78" s="51">
        <v>64202.999999999876</v>
      </c>
      <c r="AQ78" s="48">
        <f t="shared" si="19"/>
        <v>-1.2369127944111824E-10</v>
      </c>
      <c r="AR78" s="293">
        <f t="shared" ref="AR78:AR91" si="28">+IFERROR(((AP78/Q78)-1),0)</f>
        <v>-1.8873791418627661E-15</v>
      </c>
      <c r="AS78" s="61">
        <v>3507.9999999999936</v>
      </c>
      <c r="AT78" s="48">
        <f t="shared" si="20"/>
        <v>-6.3664629124104977E-12</v>
      </c>
      <c r="AU78" s="293">
        <f t="shared" ref="AU78:AU91" si="29">+IFERROR(((AS78/R78)-1),0)</f>
        <v>-1.7763568394002505E-15</v>
      </c>
    </row>
    <row r="79" spans="2:47" x14ac:dyDescent="0.25">
      <c r="B79" s="292" t="s">
        <v>66</v>
      </c>
      <c r="C79" s="444" t="s">
        <v>177</v>
      </c>
      <c r="D79" s="445"/>
      <c r="E79" s="61">
        <f>++SUM('MIP(IxI)_TFEVP'!CC75:CH75)</f>
        <v>42921</v>
      </c>
      <c r="F79" s="48">
        <f>+'MIP(IxI)_TFEVP'!CC75</f>
        <v>42921</v>
      </c>
      <c r="G79" s="48">
        <f>+'MIP(IxI)_TFEVP'!CD75</f>
        <v>0</v>
      </c>
      <c r="H79" s="48">
        <f>+'MIP(IxI)_TFEVP'!CE75</f>
        <v>0</v>
      </c>
      <c r="I79" s="48">
        <f>+'MIP(IxI)_TFEVP'!CF75</f>
        <v>0</v>
      </c>
      <c r="J79" s="48">
        <f>+'MIP(IxI)_TFEVP'!CG75</f>
        <v>0</v>
      </c>
      <c r="K79" s="55">
        <f>+'MIP(IxI)_TFEVP'!CH75</f>
        <v>0</v>
      </c>
      <c r="L79" s="51">
        <f>+'MIP(IxI)_TFEVP'!CI75</f>
        <v>601782</v>
      </c>
      <c r="M79" s="48">
        <v>14993</v>
      </c>
      <c r="N79" s="48">
        <v>172.49651358532299</v>
      </c>
      <c r="O79" s="48">
        <v>286908</v>
      </c>
      <c r="P79" s="48">
        <v>208768</v>
      </c>
      <c r="Q79" s="48">
        <v>9449</v>
      </c>
      <c r="R79" s="82">
        <v>68691</v>
      </c>
      <c r="S79" s="51">
        <f t="shared" si="21"/>
        <v>42921</v>
      </c>
      <c r="T79" s="48">
        <f>+'Sim_F(IxI)'!B69</f>
        <v>42921</v>
      </c>
      <c r="U79" s="48">
        <f>+'Sim_F(IxI)'!C69</f>
        <v>0</v>
      </c>
      <c r="V79" s="48">
        <f>+'Sim_F(IxI)'!D69</f>
        <v>0</v>
      </c>
      <c r="W79" s="48">
        <f>+'Sim_F(IxI)'!E69</f>
        <v>0</v>
      </c>
      <c r="X79" s="48">
        <f>+'Sim_F(IxI)'!F69</f>
        <v>0</v>
      </c>
      <c r="Y79" s="55">
        <f>+'Sim_F(IxI)'!G69</f>
        <v>0</v>
      </c>
      <c r="Z79" s="51">
        <v>601781.99999999988</v>
      </c>
      <c r="AA79" s="48">
        <f t="shared" si="22"/>
        <v>0</v>
      </c>
      <c r="AB79" s="293">
        <f t="shared" si="23"/>
        <v>-2.2204460492503131E-16</v>
      </c>
      <c r="AC79" s="61">
        <v>14993</v>
      </c>
      <c r="AD79" s="48">
        <f t="shared" si="15"/>
        <v>0</v>
      </c>
      <c r="AE79" s="293">
        <f t="shared" si="24"/>
        <v>0</v>
      </c>
      <c r="AF79" s="61">
        <v>172.49651358532293</v>
      </c>
      <c r="AG79" s="48">
        <f t="shared" si="16"/>
        <v>0</v>
      </c>
      <c r="AH79" s="293">
        <f t="shared" si="25"/>
        <v>-3.3306690738754696E-16</v>
      </c>
      <c r="AI79" s="51">
        <v>286907.99999999994</v>
      </c>
      <c r="AJ79" s="48">
        <f t="shared" si="17"/>
        <v>0</v>
      </c>
      <c r="AK79" s="293">
        <f t="shared" si="26"/>
        <v>-2.2204460492503131E-16</v>
      </c>
      <c r="AL79" s="61">
        <v>208767.99999999994</v>
      </c>
      <c r="AM79" s="48">
        <f t="shared" si="18"/>
        <v>0</v>
      </c>
      <c r="AN79" s="48">
        <f>+IFERROR(Sim_Demanda!$E79/Sim_Demanda!$K79*AM79,0)</f>
        <v>0</v>
      </c>
      <c r="AO79" s="293">
        <f t="shared" si="27"/>
        <v>-3.3306690738754696E-16</v>
      </c>
      <c r="AP79" s="51">
        <v>9448.9999999999982</v>
      </c>
      <c r="AQ79" s="48">
        <f t="shared" si="19"/>
        <v>0</v>
      </c>
      <c r="AR79" s="293">
        <f t="shared" si="28"/>
        <v>-2.2204460492503131E-16</v>
      </c>
      <c r="AS79" s="61">
        <v>68690.999999999985</v>
      </c>
      <c r="AT79" s="48">
        <f t="shared" si="20"/>
        <v>0</v>
      </c>
      <c r="AU79" s="293">
        <f t="shared" si="29"/>
        <v>-2.2204460492503131E-16</v>
      </c>
    </row>
    <row r="80" spans="2:47" x14ac:dyDescent="0.25">
      <c r="B80" s="292" t="s">
        <v>67</v>
      </c>
      <c r="C80" s="444" t="s">
        <v>178</v>
      </c>
      <c r="D80" s="445"/>
      <c r="E80" s="61">
        <f>++SUM('MIP(IxI)_TFEVP'!CC76:CH76)</f>
        <v>8550497.3520907108</v>
      </c>
      <c r="F80" s="48">
        <f>+'MIP(IxI)_TFEVP'!CC76</f>
        <v>8549702.7529457901</v>
      </c>
      <c r="G80" s="48">
        <f>+'MIP(IxI)_TFEVP'!CD76</f>
        <v>0</v>
      </c>
      <c r="H80" s="48">
        <f>+'MIP(IxI)_TFEVP'!CE76</f>
        <v>0</v>
      </c>
      <c r="I80" s="48">
        <f>+'MIP(IxI)_TFEVP'!CF76</f>
        <v>791.19991074746895</v>
      </c>
      <c r="J80" s="48">
        <f>+'MIP(IxI)_TFEVP'!CG76</f>
        <v>0</v>
      </c>
      <c r="K80" s="55">
        <f>+'MIP(IxI)_TFEVP'!CH76</f>
        <v>3.3992341731856999</v>
      </c>
      <c r="L80" s="51">
        <f>+'MIP(IxI)_TFEVP'!CI76</f>
        <v>10418684</v>
      </c>
      <c r="M80" s="48">
        <v>27273</v>
      </c>
      <c r="N80" s="48">
        <v>10141.8063726154</v>
      </c>
      <c r="O80" s="48">
        <v>7436186</v>
      </c>
      <c r="P80" s="48">
        <v>256408</v>
      </c>
      <c r="Q80" s="48">
        <v>122205</v>
      </c>
      <c r="R80" s="82">
        <v>7057573</v>
      </c>
      <c r="S80" s="51">
        <f t="shared" si="21"/>
        <v>8550497.3520907108</v>
      </c>
      <c r="T80" s="48">
        <f>+'Sim_F(IxI)'!B70</f>
        <v>8549702.7529457901</v>
      </c>
      <c r="U80" s="48">
        <f>+'Sim_F(IxI)'!C70</f>
        <v>0</v>
      </c>
      <c r="V80" s="48">
        <f>+'Sim_F(IxI)'!D70</f>
        <v>0</v>
      </c>
      <c r="W80" s="48">
        <f>+'Sim_F(IxI)'!E70</f>
        <v>791.19991074746895</v>
      </c>
      <c r="X80" s="48">
        <f>+'Sim_F(IxI)'!F70</f>
        <v>0</v>
      </c>
      <c r="Y80" s="55">
        <f>+'Sim_F(IxI)'!G70</f>
        <v>3.3992341731856999</v>
      </c>
      <c r="Z80" s="51">
        <v>10418684.000000034</v>
      </c>
      <c r="AA80" s="48">
        <f t="shared" si="22"/>
        <v>3.3527612686157227E-8</v>
      </c>
      <c r="AB80" s="293">
        <f t="shared" si="23"/>
        <v>3.1086244689504383E-15</v>
      </c>
      <c r="AC80" s="61">
        <v>27273</v>
      </c>
      <c r="AD80" s="48">
        <f t="shared" si="15"/>
        <v>0</v>
      </c>
      <c r="AE80" s="293">
        <f t="shared" si="24"/>
        <v>0</v>
      </c>
      <c r="AF80" s="61">
        <v>10141.806372615438</v>
      </c>
      <c r="AG80" s="48">
        <f t="shared" si="16"/>
        <v>3.8198777474462986E-11</v>
      </c>
      <c r="AH80" s="293">
        <f t="shared" si="25"/>
        <v>3.7747582837255322E-15</v>
      </c>
      <c r="AI80" s="51">
        <v>7436186.0000000279</v>
      </c>
      <c r="AJ80" s="48">
        <f t="shared" si="17"/>
        <v>2.7939677238464355E-8</v>
      </c>
      <c r="AK80" s="293">
        <f t="shared" si="26"/>
        <v>3.7747582837255322E-15</v>
      </c>
      <c r="AL80" s="61">
        <v>256408.00000000096</v>
      </c>
      <c r="AM80" s="48">
        <f t="shared" si="18"/>
        <v>9.6042640507221222E-10</v>
      </c>
      <c r="AN80" s="48">
        <f>+IFERROR(Sim_Demanda!$E80/Sim_Demanda!$K80*AM80,0)</f>
        <v>0</v>
      </c>
      <c r="AO80" s="293">
        <f t="shared" si="27"/>
        <v>3.7747582837255322E-15</v>
      </c>
      <c r="AP80" s="51">
        <v>122205.00000000045</v>
      </c>
      <c r="AQ80" s="48">
        <f t="shared" si="19"/>
        <v>4.5110937207937241E-10</v>
      </c>
      <c r="AR80" s="293">
        <f t="shared" si="28"/>
        <v>3.7747582837255322E-15</v>
      </c>
      <c r="AS80" s="61">
        <v>7057573.000000027</v>
      </c>
      <c r="AT80" s="48">
        <f t="shared" si="20"/>
        <v>2.7008354663848877E-8</v>
      </c>
      <c r="AU80" s="293">
        <f t="shared" si="29"/>
        <v>3.7747582837255322E-15</v>
      </c>
    </row>
    <row r="81" spans="2:47" x14ac:dyDescent="0.25">
      <c r="B81" s="292" t="s">
        <v>68</v>
      </c>
      <c r="C81" s="444" t="s">
        <v>179</v>
      </c>
      <c r="D81" s="445"/>
      <c r="E81" s="61">
        <f>++SUM('MIP(IxI)_TFEVP'!CC77:CH77)</f>
        <v>1061845.8284650291</v>
      </c>
      <c r="F81" s="48">
        <f>+'MIP(IxI)_TFEVP'!CC77</f>
        <v>522968.14535777603</v>
      </c>
      <c r="G81" s="48">
        <f>+'MIP(IxI)_TFEVP'!CD77</f>
        <v>0</v>
      </c>
      <c r="H81" s="48">
        <f>+'MIP(IxI)_TFEVP'!CE77</f>
        <v>0.95107843040033302</v>
      </c>
      <c r="I81" s="48">
        <f>+'MIP(IxI)_TFEVP'!CF77</f>
        <v>332736.15399549098</v>
      </c>
      <c r="J81" s="48">
        <f>+'MIP(IxI)_TFEVP'!CG77</f>
        <v>124.396332840809</v>
      </c>
      <c r="K81" s="55">
        <f>+'MIP(IxI)_TFEVP'!CH77</f>
        <v>206016.181700491</v>
      </c>
      <c r="L81" s="51">
        <f>+'MIP(IxI)_TFEVP'!CI77</f>
        <v>13297325</v>
      </c>
      <c r="M81" s="48">
        <v>512202</v>
      </c>
      <c r="N81" s="48">
        <v>347401.09786292101</v>
      </c>
      <c r="O81" s="48">
        <v>7920924</v>
      </c>
      <c r="P81" s="48">
        <v>3233422</v>
      </c>
      <c r="Q81" s="48">
        <v>119691</v>
      </c>
      <c r="R81" s="82">
        <v>4567811</v>
      </c>
      <c r="S81" s="51">
        <f t="shared" si="21"/>
        <v>1061845.8284650291</v>
      </c>
      <c r="T81" s="48">
        <f>+'Sim_F(IxI)'!B71</f>
        <v>522968.14535777603</v>
      </c>
      <c r="U81" s="48">
        <f>+'Sim_F(IxI)'!C71</f>
        <v>0</v>
      </c>
      <c r="V81" s="48">
        <f>+'Sim_F(IxI)'!D71</f>
        <v>0.95107843040033302</v>
      </c>
      <c r="W81" s="48">
        <f>+'Sim_F(IxI)'!E71</f>
        <v>332736.15399549098</v>
      </c>
      <c r="X81" s="48">
        <f>+'Sim_F(IxI)'!F71</f>
        <v>124.396332840809</v>
      </c>
      <c r="Y81" s="55">
        <f>+'Sim_F(IxI)'!G71</f>
        <v>206016.181700491</v>
      </c>
      <c r="Z81" s="51">
        <v>13297324.999999981</v>
      </c>
      <c r="AA81" s="48">
        <f t="shared" si="22"/>
        <v>-1.862645149230957E-8</v>
      </c>
      <c r="AB81" s="293">
        <f t="shared" si="23"/>
        <v>-1.4432899320127035E-15</v>
      </c>
      <c r="AC81" s="61">
        <v>512202</v>
      </c>
      <c r="AD81" s="48">
        <f t="shared" si="15"/>
        <v>0</v>
      </c>
      <c r="AE81" s="293">
        <f t="shared" si="24"/>
        <v>0</v>
      </c>
      <c r="AF81" s="61">
        <v>347401.09786292067</v>
      </c>
      <c r="AG81" s="48">
        <f t="shared" si="16"/>
        <v>0</v>
      </c>
      <c r="AH81" s="293">
        <f t="shared" si="25"/>
        <v>-9.9920072216264089E-16</v>
      </c>
      <c r="AI81" s="51">
        <v>7920923.9999999916</v>
      </c>
      <c r="AJ81" s="48">
        <f t="shared" si="17"/>
        <v>-8.3819031715393066E-9</v>
      </c>
      <c r="AK81" s="293">
        <f t="shared" si="26"/>
        <v>-1.1102230246251565E-15</v>
      </c>
      <c r="AL81" s="61">
        <v>3233421.9999999963</v>
      </c>
      <c r="AM81" s="48">
        <f t="shared" si="18"/>
        <v>-3.7252902984619141E-9</v>
      </c>
      <c r="AN81" s="48">
        <f>+IFERROR(Sim_Demanda!$E81/Sim_Demanda!$K81*AM81,0)</f>
        <v>0</v>
      </c>
      <c r="AO81" s="293">
        <f t="shared" si="27"/>
        <v>-1.1102230246251565E-15</v>
      </c>
      <c r="AP81" s="51">
        <v>119690.99999999985</v>
      </c>
      <c r="AQ81" s="48">
        <f t="shared" si="19"/>
        <v>-1.4551915228366852E-10</v>
      </c>
      <c r="AR81" s="293">
        <f t="shared" si="28"/>
        <v>-1.2212453270876722E-15</v>
      </c>
      <c r="AS81" s="61">
        <v>4567810.9999999953</v>
      </c>
      <c r="AT81" s="48">
        <f t="shared" si="20"/>
        <v>0</v>
      </c>
      <c r="AU81" s="293">
        <f t="shared" si="29"/>
        <v>-9.9920072216264089E-16</v>
      </c>
    </row>
    <row r="82" spans="2:47" x14ac:dyDescent="0.25">
      <c r="B82" s="292" t="s">
        <v>69</v>
      </c>
      <c r="C82" s="444" t="s">
        <v>180</v>
      </c>
      <c r="D82" s="445"/>
      <c r="E82" s="61">
        <f>++SUM('MIP(IxI)_TFEVP'!CC78:CH78)</f>
        <v>9576333.0753704943</v>
      </c>
      <c r="F82" s="48">
        <f>+'MIP(IxI)_TFEVP'!CC78</f>
        <v>1677043.57403393</v>
      </c>
      <c r="G82" s="48">
        <f>+'MIP(IxI)_TFEVP'!CD78</f>
        <v>7846841</v>
      </c>
      <c r="H82" s="48">
        <f>+'MIP(IxI)_TFEVP'!CE78</f>
        <v>63.969588584917602</v>
      </c>
      <c r="I82" s="48">
        <f>+'MIP(IxI)_TFEVP'!CF78</f>
        <v>43136.1531769789</v>
      </c>
      <c r="J82" s="48">
        <f>+'MIP(IxI)_TFEVP'!CG78</f>
        <v>1235.8755750878299</v>
      </c>
      <c r="K82" s="55">
        <f>+'MIP(IxI)_TFEVP'!CH78</f>
        <v>8012.5029959113199</v>
      </c>
      <c r="L82" s="51">
        <f>+'MIP(IxI)_TFEVP'!CI78</f>
        <v>9624706</v>
      </c>
      <c r="M82" s="48">
        <v>216325</v>
      </c>
      <c r="N82" s="48">
        <v>141896.87518183101</v>
      </c>
      <c r="O82" s="48">
        <v>8252090</v>
      </c>
      <c r="P82" s="48">
        <v>6111191</v>
      </c>
      <c r="Q82" s="48">
        <v>6227</v>
      </c>
      <c r="R82" s="82">
        <v>2134672</v>
      </c>
      <c r="S82" s="51">
        <f t="shared" si="21"/>
        <v>9576333.0753704943</v>
      </c>
      <c r="T82" s="48">
        <f>+'Sim_F(IxI)'!B72</f>
        <v>1677043.57403393</v>
      </c>
      <c r="U82" s="48">
        <f>+'Sim_F(IxI)'!C72</f>
        <v>7846841</v>
      </c>
      <c r="V82" s="48">
        <f>+'Sim_F(IxI)'!D72</f>
        <v>63.969588584917602</v>
      </c>
      <c r="W82" s="48">
        <f>+'Sim_F(IxI)'!E72</f>
        <v>43136.1531769789</v>
      </c>
      <c r="X82" s="48">
        <f>+'Sim_F(IxI)'!F72</f>
        <v>1235.8755750878299</v>
      </c>
      <c r="Y82" s="55">
        <f>+'Sim_F(IxI)'!G72</f>
        <v>8012.5029959113199</v>
      </c>
      <c r="Z82" s="51">
        <v>9624706.0000000112</v>
      </c>
      <c r="AA82" s="48">
        <f t="shared" si="22"/>
        <v>0</v>
      </c>
      <c r="AB82" s="293">
        <f t="shared" si="23"/>
        <v>1.1102230246251565E-15</v>
      </c>
      <c r="AC82" s="61">
        <v>216325</v>
      </c>
      <c r="AD82" s="48">
        <f t="shared" si="15"/>
        <v>0</v>
      </c>
      <c r="AE82" s="293">
        <f t="shared" si="24"/>
        <v>0</v>
      </c>
      <c r="AF82" s="61">
        <v>141896.87518183122</v>
      </c>
      <c r="AG82" s="48">
        <f t="shared" si="16"/>
        <v>0</v>
      </c>
      <c r="AH82" s="293">
        <f t="shared" si="25"/>
        <v>1.3322676295501878E-15</v>
      </c>
      <c r="AI82" s="51">
        <v>8252090.0000000112</v>
      </c>
      <c r="AJ82" s="48">
        <f t="shared" si="17"/>
        <v>1.1175870895385742E-8</v>
      </c>
      <c r="AK82" s="293">
        <f t="shared" si="26"/>
        <v>1.3322676295501878E-15</v>
      </c>
      <c r="AL82" s="61">
        <v>6111191.0000000084</v>
      </c>
      <c r="AM82" s="48">
        <f t="shared" si="18"/>
        <v>8.3819031715393066E-9</v>
      </c>
      <c r="AN82" s="48">
        <f>+IFERROR(Sim_Demanda!$E82/Sim_Demanda!$K82*AM82,0)</f>
        <v>0</v>
      </c>
      <c r="AO82" s="293">
        <f t="shared" si="27"/>
        <v>1.3322676295501878E-15</v>
      </c>
      <c r="AP82" s="51">
        <v>6227.0000000000082</v>
      </c>
      <c r="AQ82" s="48">
        <f t="shared" si="19"/>
        <v>8.1854523159563541E-12</v>
      </c>
      <c r="AR82" s="293">
        <f t="shared" si="28"/>
        <v>1.3322676295501878E-15</v>
      </c>
      <c r="AS82" s="61">
        <v>2134672.0000000028</v>
      </c>
      <c r="AT82" s="48">
        <f t="shared" si="20"/>
        <v>0</v>
      </c>
      <c r="AU82" s="293">
        <f t="shared" si="29"/>
        <v>1.3322676295501878E-15</v>
      </c>
    </row>
    <row r="83" spans="2:47" x14ac:dyDescent="0.25">
      <c r="B83" s="292" t="s">
        <v>70</v>
      </c>
      <c r="C83" s="444" t="s">
        <v>181</v>
      </c>
      <c r="D83" s="445"/>
      <c r="E83" s="61">
        <f>++SUM('MIP(IxI)_TFEVP'!CC79:CH79)</f>
        <v>2471988.7218587617</v>
      </c>
      <c r="F83" s="48">
        <f>+'MIP(IxI)_TFEVP'!CC79</f>
        <v>2204739.4904986601</v>
      </c>
      <c r="G83" s="48">
        <f>+'MIP(IxI)_TFEVP'!CD79</f>
        <v>0</v>
      </c>
      <c r="H83" s="48">
        <f>+'MIP(IxI)_TFEVP'!CE79</f>
        <v>265991</v>
      </c>
      <c r="I83" s="48">
        <f>+'MIP(IxI)_TFEVP'!CF79</f>
        <v>1252.8487428859</v>
      </c>
      <c r="J83" s="48">
        <f>+'MIP(IxI)_TFEVP'!CG79</f>
        <v>0</v>
      </c>
      <c r="K83" s="55">
        <f>+'MIP(IxI)_TFEVP'!CH79</f>
        <v>5.3826172157011003</v>
      </c>
      <c r="L83" s="51">
        <f>+'MIP(IxI)_TFEVP'!CI79</f>
        <v>2648890</v>
      </c>
      <c r="M83" s="48">
        <v>141124</v>
      </c>
      <c r="N83" s="48">
        <v>6303.29913930166</v>
      </c>
      <c r="O83" s="48">
        <v>1638041</v>
      </c>
      <c r="P83" s="48">
        <v>1292673</v>
      </c>
      <c r="Q83" s="48">
        <v>29732</v>
      </c>
      <c r="R83" s="82">
        <v>315636</v>
      </c>
      <c r="S83" s="51">
        <f t="shared" si="21"/>
        <v>2471988.7218587617</v>
      </c>
      <c r="T83" s="48">
        <f>+'Sim_F(IxI)'!B73</f>
        <v>2204739.4904986601</v>
      </c>
      <c r="U83" s="48">
        <f>+'Sim_F(IxI)'!C73</f>
        <v>0</v>
      </c>
      <c r="V83" s="48">
        <f>+'Sim_F(IxI)'!D73</f>
        <v>265991</v>
      </c>
      <c r="W83" s="48">
        <f>+'Sim_F(IxI)'!E73</f>
        <v>1252.8487428859</v>
      </c>
      <c r="X83" s="48">
        <f>+'Sim_F(IxI)'!F73</f>
        <v>0</v>
      </c>
      <c r="Y83" s="55">
        <f>+'Sim_F(IxI)'!G73</f>
        <v>5.3826172157011003</v>
      </c>
      <c r="Z83" s="51">
        <v>2648890.0000000042</v>
      </c>
      <c r="AA83" s="48">
        <f t="shared" si="22"/>
        <v>4.1909515857696533E-9</v>
      </c>
      <c r="AB83" s="293">
        <f t="shared" si="23"/>
        <v>1.5543122344752192E-15</v>
      </c>
      <c r="AC83" s="61">
        <v>141124</v>
      </c>
      <c r="AD83" s="48">
        <f t="shared" si="15"/>
        <v>0</v>
      </c>
      <c r="AE83" s="293">
        <f t="shared" si="24"/>
        <v>0</v>
      </c>
      <c r="AF83" s="61">
        <v>6303.2991393016682</v>
      </c>
      <c r="AG83" s="48">
        <f t="shared" si="16"/>
        <v>8.1854523159563541E-12</v>
      </c>
      <c r="AH83" s="293">
        <f t="shared" si="25"/>
        <v>1.3322676295501878E-15</v>
      </c>
      <c r="AI83" s="51">
        <v>1638041.0000000021</v>
      </c>
      <c r="AJ83" s="48">
        <f t="shared" si="17"/>
        <v>2.0954757928848267E-9</v>
      </c>
      <c r="AK83" s="293">
        <f t="shared" si="26"/>
        <v>1.3322676295501878E-15</v>
      </c>
      <c r="AL83" s="61">
        <v>1292673.0000000016</v>
      </c>
      <c r="AM83" s="48">
        <f t="shared" si="18"/>
        <v>0</v>
      </c>
      <c r="AN83" s="48">
        <f>+IFERROR(Sim_Demanda!$E83/Sim_Demanda!$K83*AM83,0)</f>
        <v>0</v>
      </c>
      <c r="AO83" s="293">
        <f t="shared" si="27"/>
        <v>1.3322676295501878E-15</v>
      </c>
      <c r="AP83" s="51">
        <v>29732.000000000036</v>
      </c>
      <c r="AQ83" s="48">
        <f t="shared" si="19"/>
        <v>3.637978807091713E-11</v>
      </c>
      <c r="AR83" s="293">
        <f t="shared" si="28"/>
        <v>1.3322676295501878E-15</v>
      </c>
      <c r="AS83" s="61">
        <v>315636.00000000041</v>
      </c>
      <c r="AT83" s="48">
        <f t="shared" si="20"/>
        <v>0</v>
      </c>
      <c r="AU83" s="293">
        <f t="shared" si="29"/>
        <v>1.3322676295501878E-15</v>
      </c>
    </row>
    <row r="84" spans="2:47" x14ac:dyDescent="0.25">
      <c r="B84" s="292" t="s">
        <v>71</v>
      </c>
      <c r="C84" s="444" t="s">
        <v>182</v>
      </c>
      <c r="D84" s="445"/>
      <c r="E84" s="61">
        <f>++SUM('MIP(IxI)_TFEVP'!CC80:CH80)</f>
        <v>3979300</v>
      </c>
      <c r="F84" s="48">
        <f>+'MIP(IxI)_TFEVP'!CC80</f>
        <v>79418</v>
      </c>
      <c r="G84" s="48">
        <f>+'MIP(IxI)_TFEVP'!CD80</f>
        <v>3899882</v>
      </c>
      <c r="H84" s="48">
        <f>+'MIP(IxI)_TFEVP'!CE80</f>
        <v>0</v>
      </c>
      <c r="I84" s="48">
        <f>+'MIP(IxI)_TFEVP'!CF80</f>
        <v>0</v>
      </c>
      <c r="J84" s="48">
        <f>+'MIP(IxI)_TFEVP'!CG80</f>
        <v>0</v>
      </c>
      <c r="K84" s="55">
        <f>+'MIP(IxI)_TFEVP'!CH80</f>
        <v>0</v>
      </c>
      <c r="L84" s="51">
        <f>+'MIP(IxI)_TFEVP'!CI80</f>
        <v>3979300</v>
      </c>
      <c r="M84" s="48">
        <v>219061</v>
      </c>
      <c r="N84" s="48">
        <v>3610.9297818759401</v>
      </c>
      <c r="O84" s="48">
        <v>3579466</v>
      </c>
      <c r="P84" s="48">
        <v>3194740</v>
      </c>
      <c r="Q84" s="48">
        <v>214</v>
      </c>
      <c r="R84" s="82">
        <v>384512</v>
      </c>
      <c r="S84" s="51">
        <f t="shared" si="21"/>
        <v>3979300</v>
      </c>
      <c r="T84" s="48">
        <f>+'Sim_F(IxI)'!B74</f>
        <v>79418</v>
      </c>
      <c r="U84" s="48">
        <f>+'Sim_F(IxI)'!C74</f>
        <v>3899882</v>
      </c>
      <c r="V84" s="48">
        <f>+'Sim_F(IxI)'!D74</f>
        <v>0</v>
      </c>
      <c r="W84" s="48">
        <f>+'Sim_F(IxI)'!E74</f>
        <v>0</v>
      </c>
      <c r="X84" s="48">
        <f>+'Sim_F(IxI)'!F74</f>
        <v>0</v>
      </c>
      <c r="Y84" s="55">
        <f>+'Sim_F(IxI)'!G74</f>
        <v>0</v>
      </c>
      <c r="Z84" s="51">
        <v>3979300</v>
      </c>
      <c r="AA84" s="48">
        <f t="shared" si="22"/>
        <v>0</v>
      </c>
      <c r="AB84" s="293">
        <f t="shared" si="23"/>
        <v>0</v>
      </c>
      <c r="AC84" s="61">
        <v>219061</v>
      </c>
      <c r="AD84" s="48">
        <f t="shared" si="15"/>
        <v>0</v>
      </c>
      <c r="AE84" s="293">
        <f t="shared" si="24"/>
        <v>0</v>
      </c>
      <c r="AF84" s="61">
        <v>3610.9297818759401</v>
      </c>
      <c r="AG84" s="48">
        <f t="shared" si="16"/>
        <v>0</v>
      </c>
      <c r="AH84" s="293">
        <f t="shared" si="25"/>
        <v>0</v>
      </c>
      <c r="AI84" s="51">
        <v>3579466</v>
      </c>
      <c r="AJ84" s="48">
        <f t="shared" si="17"/>
        <v>0</v>
      </c>
      <c r="AK84" s="293">
        <f t="shared" si="26"/>
        <v>0</v>
      </c>
      <c r="AL84" s="61">
        <v>3194740</v>
      </c>
      <c r="AM84" s="48">
        <f t="shared" si="18"/>
        <v>0</v>
      </c>
      <c r="AN84" s="48">
        <f>+IFERROR(Sim_Demanda!$E84/Sim_Demanda!$K84*AM84,0)</f>
        <v>0</v>
      </c>
      <c r="AO84" s="293">
        <f t="shared" si="27"/>
        <v>0</v>
      </c>
      <c r="AP84" s="51">
        <v>214</v>
      </c>
      <c r="AQ84" s="48">
        <f t="shared" si="19"/>
        <v>0</v>
      </c>
      <c r="AR84" s="293">
        <f t="shared" si="28"/>
        <v>0</v>
      </c>
      <c r="AS84" s="61">
        <v>384512</v>
      </c>
      <c r="AT84" s="48">
        <f t="shared" si="20"/>
        <v>0</v>
      </c>
      <c r="AU84" s="293">
        <f t="shared" si="29"/>
        <v>0</v>
      </c>
    </row>
    <row r="85" spans="2:47" x14ac:dyDescent="0.25">
      <c r="B85" s="292" t="s">
        <v>72</v>
      </c>
      <c r="C85" s="444" t="s">
        <v>183</v>
      </c>
      <c r="D85" s="445"/>
      <c r="E85" s="61">
        <f>++SUM('MIP(IxI)_TFEVP'!CC81:CH81)</f>
        <v>2678297.9692044435</v>
      </c>
      <c r="F85" s="48">
        <f>+'MIP(IxI)_TFEVP'!CC81</f>
        <v>2126827.8862275402</v>
      </c>
      <c r="G85" s="48">
        <f>+'MIP(IxI)_TFEVP'!CD81</f>
        <v>0</v>
      </c>
      <c r="H85" s="48">
        <f>+'MIP(IxI)_TFEVP'!CE81</f>
        <v>550254</v>
      </c>
      <c r="I85" s="48">
        <f>+'MIP(IxI)_TFEVP'!CF81</f>
        <v>1210.8806672369501</v>
      </c>
      <c r="J85" s="48">
        <f>+'MIP(IxI)_TFEVP'!CG81</f>
        <v>0</v>
      </c>
      <c r="K85" s="55">
        <f>+'MIP(IxI)_TFEVP'!CH81</f>
        <v>5.2023096663815203</v>
      </c>
      <c r="L85" s="51">
        <f>+'MIP(IxI)_TFEVP'!CI81</f>
        <v>3973964</v>
      </c>
      <c r="M85" s="48">
        <v>145320</v>
      </c>
      <c r="N85" s="48">
        <v>134481.18592870701</v>
      </c>
      <c r="O85" s="48">
        <v>1900484</v>
      </c>
      <c r="P85" s="48">
        <v>1056068</v>
      </c>
      <c r="Q85" s="48">
        <v>27271</v>
      </c>
      <c r="R85" s="82">
        <v>817145</v>
      </c>
      <c r="S85" s="51">
        <f t="shared" si="21"/>
        <v>2678297.9692044435</v>
      </c>
      <c r="T85" s="48">
        <f>+'Sim_F(IxI)'!B75</f>
        <v>2126827.8862275402</v>
      </c>
      <c r="U85" s="48">
        <f>+'Sim_F(IxI)'!C75</f>
        <v>0</v>
      </c>
      <c r="V85" s="48">
        <f>+'Sim_F(IxI)'!D75</f>
        <v>550254</v>
      </c>
      <c r="W85" s="48">
        <f>+'Sim_F(IxI)'!E75</f>
        <v>1210.8806672369501</v>
      </c>
      <c r="X85" s="48">
        <f>+'Sim_F(IxI)'!F75</f>
        <v>0</v>
      </c>
      <c r="Y85" s="55">
        <f>+'Sim_F(IxI)'!G75</f>
        <v>5.2023096663815203</v>
      </c>
      <c r="Z85" s="51">
        <v>3973964.0000000019</v>
      </c>
      <c r="AA85" s="48">
        <f t="shared" si="22"/>
        <v>0</v>
      </c>
      <c r="AB85" s="293">
        <f t="shared" si="23"/>
        <v>4.4408920985006262E-16</v>
      </c>
      <c r="AC85" s="61">
        <v>145320</v>
      </c>
      <c r="AD85" s="48">
        <f t="shared" si="15"/>
        <v>0</v>
      </c>
      <c r="AE85" s="293">
        <f t="shared" si="24"/>
        <v>0</v>
      </c>
      <c r="AF85" s="61">
        <v>134481.18592870701</v>
      </c>
      <c r="AG85" s="48">
        <f t="shared" si="16"/>
        <v>0</v>
      </c>
      <c r="AH85" s="293">
        <f t="shared" si="25"/>
        <v>0</v>
      </c>
      <c r="AI85" s="51">
        <v>1900484</v>
      </c>
      <c r="AJ85" s="48">
        <f t="shared" si="17"/>
        <v>0</v>
      </c>
      <c r="AK85" s="293">
        <f t="shared" si="26"/>
        <v>0</v>
      </c>
      <c r="AL85" s="61">
        <v>1056068</v>
      </c>
      <c r="AM85" s="48">
        <f t="shared" si="18"/>
        <v>0</v>
      </c>
      <c r="AN85" s="48">
        <f>+IFERROR(Sim_Demanda!$E85/Sim_Demanda!$K85*AM85,0)</f>
        <v>0</v>
      </c>
      <c r="AO85" s="293">
        <f t="shared" si="27"/>
        <v>0</v>
      </c>
      <c r="AP85" s="51">
        <v>27271</v>
      </c>
      <c r="AQ85" s="48">
        <f t="shared" si="19"/>
        <v>0</v>
      </c>
      <c r="AR85" s="293">
        <f t="shared" si="28"/>
        <v>0</v>
      </c>
      <c r="AS85" s="61">
        <v>817145</v>
      </c>
      <c r="AT85" s="48">
        <f t="shared" si="20"/>
        <v>0</v>
      </c>
      <c r="AU85" s="293">
        <f t="shared" si="29"/>
        <v>0</v>
      </c>
    </row>
    <row r="86" spans="2:47" x14ac:dyDescent="0.25">
      <c r="B86" s="292" t="s">
        <v>73</v>
      </c>
      <c r="C86" s="444" t="s">
        <v>184</v>
      </c>
      <c r="D86" s="445"/>
      <c r="E86" s="61">
        <f>++SUM('MIP(IxI)_TFEVP'!CC82:CH82)</f>
        <v>4043612</v>
      </c>
      <c r="F86" s="48">
        <f>+'MIP(IxI)_TFEVP'!CC82</f>
        <v>70841</v>
      </c>
      <c r="G86" s="48">
        <f>+'MIP(IxI)_TFEVP'!CD82</f>
        <v>3972771</v>
      </c>
      <c r="H86" s="48">
        <f>+'MIP(IxI)_TFEVP'!CE82</f>
        <v>0</v>
      </c>
      <c r="I86" s="48">
        <f>+'MIP(IxI)_TFEVP'!CF82</f>
        <v>0</v>
      </c>
      <c r="J86" s="48">
        <f>+'MIP(IxI)_TFEVP'!CG82</f>
        <v>0</v>
      </c>
      <c r="K86" s="55">
        <f>+'MIP(IxI)_TFEVP'!CH82</f>
        <v>0</v>
      </c>
      <c r="L86" s="51">
        <f>+'MIP(IxI)_TFEVP'!CI82</f>
        <v>4043612</v>
      </c>
      <c r="M86" s="48">
        <v>81322</v>
      </c>
      <c r="N86" s="48">
        <v>480357.47809465398</v>
      </c>
      <c r="O86" s="48">
        <v>2635740</v>
      </c>
      <c r="P86" s="48">
        <v>2368839</v>
      </c>
      <c r="Q86" s="48">
        <v>31</v>
      </c>
      <c r="R86" s="82">
        <v>266870</v>
      </c>
      <c r="S86" s="51">
        <f t="shared" si="21"/>
        <v>4043612</v>
      </c>
      <c r="T86" s="48">
        <f>+'Sim_F(IxI)'!B76</f>
        <v>70841</v>
      </c>
      <c r="U86" s="48">
        <f>+'Sim_F(IxI)'!C76</f>
        <v>3972771</v>
      </c>
      <c r="V86" s="48">
        <f>+'Sim_F(IxI)'!D76</f>
        <v>0</v>
      </c>
      <c r="W86" s="48">
        <f>+'Sim_F(IxI)'!E76</f>
        <v>0</v>
      </c>
      <c r="X86" s="48">
        <f>+'Sim_F(IxI)'!F76</f>
        <v>0</v>
      </c>
      <c r="Y86" s="55">
        <f>+'Sim_F(IxI)'!G76</f>
        <v>0</v>
      </c>
      <c r="Z86" s="51">
        <v>4043612</v>
      </c>
      <c r="AA86" s="48">
        <f t="shared" si="22"/>
        <v>0</v>
      </c>
      <c r="AB86" s="293">
        <f t="shared" si="23"/>
        <v>0</v>
      </c>
      <c r="AC86" s="61">
        <v>81322</v>
      </c>
      <c r="AD86" s="48">
        <f t="shared" si="15"/>
        <v>0</v>
      </c>
      <c r="AE86" s="293">
        <f t="shared" si="24"/>
        <v>0</v>
      </c>
      <c r="AF86" s="61">
        <v>480357.47809465398</v>
      </c>
      <c r="AG86" s="48">
        <f t="shared" si="16"/>
        <v>0</v>
      </c>
      <c r="AH86" s="293">
        <f t="shared" si="25"/>
        <v>0</v>
      </c>
      <c r="AI86" s="51">
        <v>2635740</v>
      </c>
      <c r="AJ86" s="48">
        <f t="shared" si="17"/>
        <v>0</v>
      </c>
      <c r="AK86" s="293">
        <f t="shared" si="26"/>
        <v>0</v>
      </c>
      <c r="AL86" s="61">
        <v>2368839</v>
      </c>
      <c r="AM86" s="48">
        <f t="shared" si="18"/>
        <v>0</v>
      </c>
      <c r="AN86" s="48">
        <f>+IFERROR(Sim_Demanda!$E86/Sim_Demanda!$K86*AM86,0)</f>
        <v>0</v>
      </c>
      <c r="AO86" s="293">
        <f t="shared" si="27"/>
        <v>0</v>
      </c>
      <c r="AP86" s="51">
        <v>31</v>
      </c>
      <c r="AQ86" s="48">
        <f t="shared" si="19"/>
        <v>0</v>
      </c>
      <c r="AR86" s="293">
        <f t="shared" si="28"/>
        <v>0</v>
      </c>
      <c r="AS86" s="61">
        <v>266870</v>
      </c>
      <c r="AT86" s="48">
        <f t="shared" si="20"/>
        <v>0</v>
      </c>
      <c r="AU86" s="293">
        <f t="shared" si="29"/>
        <v>0</v>
      </c>
    </row>
    <row r="87" spans="2:47" x14ac:dyDescent="0.25">
      <c r="B87" s="292" t="s">
        <v>74</v>
      </c>
      <c r="C87" s="444" t="s">
        <v>185</v>
      </c>
      <c r="D87" s="445"/>
      <c r="E87" s="61">
        <f>++SUM('MIP(IxI)_TFEVP'!CC83:CH83)</f>
        <v>1437557.6446270263</v>
      </c>
      <c r="F87" s="48">
        <f>+'MIP(IxI)_TFEVP'!CC83</f>
        <v>831172.30789556401</v>
      </c>
      <c r="G87" s="48">
        <f>+'MIP(IxI)_TFEVP'!CD83</f>
        <v>0</v>
      </c>
      <c r="H87" s="48">
        <f>+'MIP(IxI)_TFEVP'!CE83</f>
        <v>584751.81989857298</v>
      </c>
      <c r="I87" s="48">
        <f>+'MIP(IxI)_TFEVP'!CF83</f>
        <v>18287.357862291199</v>
      </c>
      <c r="J87" s="48">
        <f>+'MIP(IxI)_TFEVP'!CG83</f>
        <v>0</v>
      </c>
      <c r="K87" s="55">
        <f>+'MIP(IxI)_TFEVP'!CH83</f>
        <v>3346.1589705981501</v>
      </c>
      <c r="L87" s="51">
        <f>+'MIP(IxI)_TFEVP'!CI83</f>
        <v>2282332</v>
      </c>
      <c r="M87" s="48">
        <v>260976</v>
      </c>
      <c r="N87" s="48">
        <v>15851.694089451001</v>
      </c>
      <c r="O87" s="48">
        <v>1093336</v>
      </c>
      <c r="P87" s="48">
        <v>539048</v>
      </c>
      <c r="Q87" s="48">
        <v>38071</v>
      </c>
      <c r="R87" s="82">
        <v>516217</v>
      </c>
      <c r="S87" s="51">
        <f t="shared" si="21"/>
        <v>1437557.6446270263</v>
      </c>
      <c r="T87" s="48">
        <f>+'Sim_F(IxI)'!B77</f>
        <v>831172.30789556401</v>
      </c>
      <c r="U87" s="48">
        <f>+'Sim_F(IxI)'!C77</f>
        <v>0</v>
      </c>
      <c r="V87" s="48">
        <f>+'Sim_F(IxI)'!D77</f>
        <v>584751.81989857298</v>
      </c>
      <c r="W87" s="48">
        <f>+'Sim_F(IxI)'!E77</f>
        <v>18287.357862291199</v>
      </c>
      <c r="X87" s="48">
        <f>+'Sim_F(IxI)'!F77</f>
        <v>0</v>
      </c>
      <c r="Y87" s="55">
        <f>+'Sim_F(IxI)'!G77</f>
        <v>3346.1589705981501</v>
      </c>
      <c r="Z87" s="51">
        <v>2282331.9999999935</v>
      </c>
      <c r="AA87" s="48">
        <f t="shared" si="22"/>
        <v>-6.5192580223083496E-9</v>
      </c>
      <c r="AB87" s="293">
        <f t="shared" si="23"/>
        <v>-2.886579864025407E-15</v>
      </c>
      <c r="AC87" s="61">
        <v>260976</v>
      </c>
      <c r="AD87" s="48">
        <f t="shared" si="15"/>
        <v>0</v>
      </c>
      <c r="AE87" s="293">
        <f t="shared" si="24"/>
        <v>0</v>
      </c>
      <c r="AF87" s="61">
        <v>15851.69408945095</v>
      </c>
      <c r="AG87" s="48">
        <f t="shared" si="16"/>
        <v>-5.0931703299283981E-11</v>
      </c>
      <c r="AH87" s="293">
        <f t="shared" si="25"/>
        <v>-3.219646771412954E-15</v>
      </c>
      <c r="AI87" s="51">
        <v>1093335.9999999965</v>
      </c>
      <c r="AJ87" s="48">
        <f t="shared" si="17"/>
        <v>-3.4924596548080444E-9</v>
      </c>
      <c r="AK87" s="293">
        <f t="shared" si="26"/>
        <v>-3.219646771412954E-15</v>
      </c>
      <c r="AL87" s="61">
        <v>539047.99999999825</v>
      </c>
      <c r="AM87" s="48">
        <f t="shared" si="18"/>
        <v>-1.7462298274040222E-9</v>
      </c>
      <c r="AN87" s="48">
        <f>+IFERROR(Sim_Demanda!$E87/Sim_Demanda!$K87*AM87,0)</f>
        <v>0</v>
      </c>
      <c r="AO87" s="293">
        <f t="shared" si="27"/>
        <v>-3.219646771412954E-15</v>
      </c>
      <c r="AP87" s="51">
        <v>38070.999999999876</v>
      </c>
      <c r="AQ87" s="48">
        <f t="shared" si="19"/>
        <v>-1.2369127944111824E-10</v>
      </c>
      <c r="AR87" s="293">
        <f t="shared" si="28"/>
        <v>-3.219646771412954E-15</v>
      </c>
      <c r="AS87" s="61">
        <v>516216.99999999831</v>
      </c>
      <c r="AT87" s="48">
        <f t="shared" si="20"/>
        <v>-1.6880221664905548E-9</v>
      </c>
      <c r="AU87" s="293">
        <f t="shared" si="29"/>
        <v>-3.219646771412954E-15</v>
      </c>
    </row>
    <row r="88" spans="2:47" x14ac:dyDescent="0.25">
      <c r="B88" s="292" t="s">
        <v>75</v>
      </c>
      <c r="C88" s="444" t="s">
        <v>186</v>
      </c>
      <c r="D88" s="445"/>
      <c r="E88" s="61">
        <f>++SUM('MIP(IxI)_TFEVP'!CC84:CH84)</f>
        <v>782321</v>
      </c>
      <c r="F88" s="48">
        <f>+'MIP(IxI)_TFEVP'!CC84</f>
        <v>782321</v>
      </c>
      <c r="G88" s="48">
        <f>+'MIP(IxI)_TFEVP'!CD84</f>
        <v>0</v>
      </c>
      <c r="H88" s="48">
        <f>+'MIP(IxI)_TFEVP'!CE84</f>
        <v>0</v>
      </c>
      <c r="I88" s="48">
        <f>+'MIP(IxI)_TFEVP'!CF84</f>
        <v>0</v>
      </c>
      <c r="J88" s="48">
        <f>+'MIP(IxI)_TFEVP'!CG84</f>
        <v>0</v>
      </c>
      <c r="K88" s="55">
        <f>+'MIP(IxI)_TFEVP'!CH84</f>
        <v>0</v>
      </c>
      <c r="L88" s="51">
        <f>+'MIP(IxI)_TFEVP'!CI84</f>
        <v>782321</v>
      </c>
      <c r="M88" s="48">
        <v>205058</v>
      </c>
      <c r="N88" s="48">
        <v>0</v>
      </c>
      <c r="O88" s="48">
        <v>782321</v>
      </c>
      <c r="P88" s="48">
        <v>782321</v>
      </c>
      <c r="Q88" s="48">
        <v>0</v>
      </c>
      <c r="R88" s="82">
        <v>0</v>
      </c>
      <c r="S88" s="51">
        <f t="shared" si="21"/>
        <v>782321</v>
      </c>
      <c r="T88" s="48">
        <f>+'Sim_F(IxI)'!B78</f>
        <v>782321</v>
      </c>
      <c r="U88" s="48">
        <f>+'Sim_F(IxI)'!C78</f>
        <v>0</v>
      </c>
      <c r="V88" s="48">
        <f>+'Sim_F(IxI)'!D78</f>
        <v>0</v>
      </c>
      <c r="W88" s="48">
        <f>+'Sim_F(IxI)'!E78</f>
        <v>0</v>
      </c>
      <c r="X88" s="48">
        <f>+'Sim_F(IxI)'!F78</f>
        <v>0</v>
      </c>
      <c r="Y88" s="55">
        <f>+'Sim_F(IxI)'!G78</f>
        <v>0</v>
      </c>
      <c r="Z88" s="51">
        <v>782321</v>
      </c>
      <c r="AA88" s="48">
        <f t="shared" si="22"/>
        <v>0</v>
      </c>
      <c r="AB88" s="293">
        <f t="shared" si="23"/>
        <v>0</v>
      </c>
      <c r="AC88" s="61">
        <v>205058</v>
      </c>
      <c r="AD88" s="48">
        <f t="shared" si="15"/>
        <v>0</v>
      </c>
      <c r="AE88" s="293">
        <f t="shared" si="24"/>
        <v>0</v>
      </c>
      <c r="AF88" s="61">
        <v>0</v>
      </c>
      <c r="AG88" s="48">
        <f t="shared" si="16"/>
        <v>0</v>
      </c>
      <c r="AH88" s="293">
        <f t="shared" si="25"/>
        <v>0</v>
      </c>
      <c r="AI88" s="51">
        <v>782321</v>
      </c>
      <c r="AJ88" s="48">
        <f t="shared" si="17"/>
        <v>0</v>
      </c>
      <c r="AK88" s="293">
        <f t="shared" si="26"/>
        <v>0</v>
      </c>
      <c r="AL88" s="61">
        <v>782321</v>
      </c>
      <c r="AM88" s="48">
        <f t="shared" si="18"/>
        <v>0</v>
      </c>
      <c r="AN88" s="48">
        <f>+IFERROR(Sim_Demanda!$E88/Sim_Demanda!$K88*AM88,0)</f>
        <v>0</v>
      </c>
      <c r="AO88" s="293">
        <f t="shared" si="27"/>
        <v>0</v>
      </c>
      <c r="AP88" s="51">
        <v>0</v>
      </c>
      <c r="AQ88" s="48">
        <f t="shared" si="19"/>
        <v>0</v>
      </c>
      <c r="AR88" s="293">
        <f t="shared" si="28"/>
        <v>0</v>
      </c>
      <c r="AS88" s="61">
        <v>0</v>
      </c>
      <c r="AT88" s="48">
        <f t="shared" si="20"/>
        <v>0</v>
      </c>
      <c r="AU88" s="293">
        <f t="shared" si="29"/>
        <v>0</v>
      </c>
    </row>
    <row r="89" spans="2:47" x14ac:dyDescent="0.25">
      <c r="B89" s="295"/>
      <c r="C89" s="302"/>
      <c r="D89" s="303"/>
      <c r="E89" s="67"/>
      <c r="F89" s="59"/>
      <c r="G89" s="59"/>
      <c r="H89" s="59"/>
      <c r="I89" s="59"/>
      <c r="J89" s="59"/>
      <c r="K89" s="60"/>
      <c r="L89" s="58"/>
      <c r="M89" s="59"/>
      <c r="N89" s="59"/>
      <c r="O89" s="59"/>
      <c r="P89" s="59"/>
      <c r="Q89" s="59"/>
      <c r="R89" s="348"/>
      <c r="S89" s="58"/>
      <c r="T89" s="59"/>
      <c r="U89" s="59"/>
      <c r="V89" s="59"/>
      <c r="W89" s="59"/>
      <c r="X89" s="59"/>
      <c r="Y89" s="60"/>
      <c r="Z89" s="58"/>
      <c r="AA89" s="59"/>
      <c r="AB89" s="296"/>
      <c r="AC89" s="67"/>
      <c r="AD89" s="59"/>
      <c r="AE89" s="296"/>
      <c r="AF89" s="67"/>
      <c r="AG89" s="59"/>
      <c r="AH89" s="296"/>
      <c r="AI89" s="58"/>
      <c r="AJ89" s="59"/>
      <c r="AK89" s="296"/>
      <c r="AL89" s="67"/>
      <c r="AM89" s="59"/>
      <c r="AN89" s="59"/>
      <c r="AO89" s="296"/>
      <c r="AP89" s="58"/>
      <c r="AQ89" s="59"/>
      <c r="AR89" s="296"/>
      <c r="AS89" s="67"/>
      <c r="AT89" s="59"/>
      <c r="AU89" s="296"/>
    </row>
    <row r="90" spans="2:47" x14ac:dyDescent="0.25">
      <c r="B90" s="294" t="s">
        <v>720</v>
      </c>
      <c r="C90" s="446" t="s">
        <v>710</v>
      </c>
      <c r="D90" s="447"/>
      <c r="E90" s="67">
        <f>++SUM('MIP(IxI)_TFEVP'!CC85:CH85)</f>
        <v>0</v>
      </c>
      <c r="F90" s="59">
        <f>+'MIP(IxI)_TFEVP'!CC85</f>
        <v>-1922754</v>
      </c>
      <c r="G90" s="59">
        <f>+'MIP(IxI)_TFEVP'!CD85</f>
        <v>0</v>
      </c>
      <c r="H90" s="59">
        <f>+'MIP(IxI)_TFEVP'!CE85</f>
        <v>0</v>
      </c>
      <c r="I90" s="59">
        <f>+'MIP(IxI)_TFEVP'!CF85</f>
        <v>0</v>
      </c>
      <c r="J90" s="59">
        <f>+'MIP(IxI)_TFEVP'!CG85</f>
        <v>0</v>
      </c>
      <c r="K90" s="60">
        <f>+'MIP(IxI)_TFEVP'!CH85</f>
        <v>1922754</v>
      </c>
      <c r="L90" s="58">
        <f>+'MIP(IxI)_TFEVP'!CI85</f>
        <v>0</v>
      </c>
      <c r="M90" s="59">
        <v>0</v>
      </c>
      <c r="N90" s="59">
        <v>0</v>
      </c>
      <c r="O90" s="59">
        <v>0</v>
      </c>
      <c r="P90" s="59">
        <v>0</v>
      </c>
      <c r="Q90" s="59">
        <v>0</v>
      </c>
      <c r="R90" s="348">
        <v>0</v>
      </c>
      <c r="S90" s="58">
        <f t="shared" si="21"/>
        <v>0</v>
      </c>
      <c r="T90" s="59">
        <f>+'Sim_F(IxI)'!B79</f>
        <v>0</v>
      </c>
      <c r="U90" s="59">
        <f>+'Sim_F(IxI)'!C79</f>
        <v>0</v>
      </c>
      <c r="V90" s="59">
        <f>+'Sim_F(IxI)'!D79</f>
        <v>0</v>
      </c>
      <c r="W90" s="59">
        <f>+'Sim_F(IxI)'!E79</f>
        <v>0</v>
      </c>
      <c r="X90" s="59">
        <f>+'Sim_F(IxI)'!F79</f>
        <v>0</v>
      </c>
      <c r="Y90" s="60">
        <f>+'Sim_F(IxI)'!G79</f>
        <v>0</v>
      </c>
      <c r="Z90" s="295">
        <v>0</v>
      </c>
      <c r="AA90" s="59">
        <f t="shared" si="22"/>
        <v>0</v>
      </c>
      <c r="AB90" s="296">
        <f t="shared" si="23"/>
        <v>0</v>
      </c>
      <c r="AC90" s="297">
        <v>0</v>
      </c>
      <c r="AD90" s="59">
        <f t="shared" si="15"/>
        <v>0</v>
      </c>
      <c r="AE90" s="296">
        <f t="shared" si="24"/>
        <v>0</v>
      </c>
      <c r="AF90" s="297">
        <v>0</v>
      </c>
      <c r="AG90" s="59">
        <f t="shared" si="16"/>
        <v>0</v>
      </c>
      <c r="AH90" s="296">
        <f t="shared" si="25"/>
        <v>0</v>
      </c>
      <c r="AI90" s="295">
        <v>0</v>
      </c>
      <c r="AJ90" s="59">
        <f t="shared" si="17"/>
        <v>0</v>
      </c>
      <c r="AK90" s="296">
        <f t="shared" si="26"/>
        <v>0</v>
      </c>
      <c r="AL90" s="297">
        <v>0</v>
      </c>
      <c r="AM90" s="59">
        <f t="shared" si="18"/>
        <v>0</v>
      </c>
      <c r="AN90" s="59">
        <f>+IFERROR(Sim_Demanda!$E89/Sim_Demanda!$K89*AM90,0)</f>
        <v>0</v>
      </c>
      <c r="AO90" s="296">
        <f t="shared" si="27"/>
        <v>0</v>
      </c>
      <c r="AP90" s="295">
        <v>0</v>
      </c>
      <c r="AQ90" s="59">
        <f t="shared" si="19"/>
        <v>0</v>
      </c>
      <c r="AR90" s="296">
        <f t="shared" si="28"/>
        <v>0</v>
      </c>
      <c r="AS90" s="297">
        <v>0</v>
      </c>
      <c r="AT90" s="59">
        <f t="shared" si="20"/>
        <v>0</v>
      </c>
      <c r="AU90" s="296">
        <f t="shared" si="29"/>
        <v>0</v>
      </c>
    </row>
    <row r="91" spans="2:47" ht="19.5" x14ac:dyDescent="0.25">
      <c r="B91" s="289"/>
      <c r="C91" s="448" t="s">
        <v>936</v>
      </c>
      <c r="D91" s="449"/>
      <c r="E91" s="349">
        <f>+SUM(E13:E90)</f>
        <v>131060714.99999993</v>
      </c>
      <c r="F91" s="298">
        <f t="shared" ref="F91:AG91" si="30">+SUM(F13:F90)</f>
        <v>60711162.999999963</v>
      </c>
      <c r="G91" s="298">
        <f t="shared" si="30"/>
        <v>15719494</v>
      </c>
      <c r="H91" s="298">
        <f t="shared" si="30"/>
        <v>1461002</v>
      </c>
      <c r="I91" s="298">
        <f t="shared" si="30"/>
        <v>15887343.999999978</v>
      </c>
      <c r="J91" s="298">
        <f t="shared" si="30"/>
        <v>1367259.0000000002</v>
      </c>
      <c r="K91" s="350">
        <f t="shared" si="30"/>
        <v>35914453.000000007</v>
      </c>
      <c r="L91" s="299">
        <f t="shared" si="30"/>
        <v>215491291</v>
      </c>
      <c r="M91" s="298">
        <f t="shared" si="30"/>
        <v>8499360</v>
      </c>
      <c r="N91" s="298">
        <f t="shared" si="30"/>
        <v>19700824.000000004</v>
      </c>
      <c r="O91" s="298">
        <f t="shared" si="30"/>
        <v>110535283</v>
      </c>
      <c r="P91" s="298">
        <f t="shared" si="30"/>
        <v>43349171</v>
      </c>
      <c r="Q91" s="298">
        <f t="shared" si="30"/>
        <v>1901360</v>
      </c>
      <c r="R91" s="300">
        <f t="shared" si="30"/>
        <v>65284752</v>
      </c>
      <c r="S91" s="301">
        <f t="shared" si="30"/>
        <v>131060714.99999993</v>
      </c>
      <c r="T91" s="298">
        <f t="shared" si="30"/>
        <v>62633916.999999963</v>
      </c>
      <c r="U91" s="298">
        <f t="shared" si="30"/>
        <v>15719494</v>
      </c>
      <c r="V91" s="298">
        <f t="shared" si="30"/>
        <v>1461002</v>
      </c>
      <c r="W91" s="298">
        <f t="shared" si="30"/>
        <v>15887343.999999978</v>
      </c>
      <c r="X91" s="298">
        <f t="shared" si="30"/>
        <v>1367259.0000000002</v>
      </c>
      <c r="Y91" s="350">
        <f t="shared" si="30"/>
        <v>33991699.000000007</v>
      </c>
      <c r="Z91" s="301">
        <f t="shared" si="30"/>
        <v>215491290.99999994</v>
      </c>
      <c r="AA91" s="298">
        <f t="shared" si="30"/>
        <v>-1.7898855730891228E-8</v>
      </c>
      <c r="AB91" s="312">
        <f t="shared" si="23"/>
        <v>-2.2204460492503131E-16</v>
      </c>
      <c r="AC91" s="299">
        <f t="shared" si="30"/>
        <v>8499360</v>
      </c>
      <c r="AD91" s="298">
        <f t="shared" si="30"/>
        <v>0</v>
      </c>
      <c r="AE91" s="312">
        <f t="shared" si="24"/>
        <v>0</v>
      </c>
      <c r="AF91" s="299">
        <f t="shared" si="30"/>
        <v>19700823.999999996</v>
      </c>
      <c r="AG91" s="298">
        <f t="shared" si="30"/>
        <v>-3.0431692721322179E-9</v>
      </c>
      <c r="AH91" s="312">
        <f t="shared" si="25"/>
        <v>-3.3306690738754696E-16</v>
      </c>
      <c r="AI91" s="301">
        <f t="shared" ref="AI91:AT91" si="31">+SUM(AI13:AI90)</f>
        <v>110535282.99999999</v>
      </c>
      <c r="AJ91" s="298">
        <f t="shared" si="31"/>
        <v>-9.873474482446909E-9</v>
      </c>
      <c r="AK91" s="312">
        <f t="shared" si="26"/>
        <v>-1.1102230246251565E-16</v>
      </c>
      <c r="AL91" s="299">
        <f t="shared" si="31"/>
        <v>43349170.999999985</v>
      </c>
      <c r="AM91" s="298">
        <f t="shared" si="31"/>
        <v>-1.295484253205359E-8</v>
      </c>
      <c r="AN91" s="298">
        <f t="shared" si="31"/>
        <v>0</v>
      </c>
      <c r="AO91" s="312">
        <f t="shared" si="27"/>
        <v>-3.3306690738754696E-16</v>
      </c>
      <c r="AP91" s="301">
        <f t="shared" si="31"/>
        <v>1901359.9999999993</v>
      </c>
      <c r="AQ91" s="298">
        <f t="shared" si="31"/>
        <v>-4.4906300900038332E-10</v>
      </c>
      <c r="AR91" s="312">
        <f t="shared" si="28"/>
        <v>-3.3306690738754696E-16</v>
      </c>
      <c r="AS91" s="299">
        <f t="shared" si="31"/>
        <v>65284752</v>
      </c>
      <c r="AT91" s="298">
        <f t="shared" si="31"/>
        <v>1.6398189472965896E-9</v>
      </c>
      <c r="AU91" s="312">
        <f t="shared" si="29"/>
        <v>0</v>
      </c>
    </row>
    <row r="93" spans="2:47" x14ac:dyDescent="0.25">
      <c r="B93" s="9" t="s">
        <v>912</v>
      </c>
    </row>
    <row r="95" spans="2:47" x14ac:dyDescent="0.25">
      <c r="S95" s="351">
        <f>+S91-E91</f>
        <v>0</v>
      </c>
      <c r="Z95" s="354">
        <f>+AA91/L91</f>
        <v>-8.3060691909313525E-17</v>
      </c>
      <c r="AA95" s="353" t="str">
        <f>IFERROR(+(AA91/S95),"")</f>
        <v/>
      </c>
    </row>
    <row r="98" spans="19:27" ht="15.75" x14ac:dyDescent="0.25">
      <c r="S98" s="347" t="s">
        <v>953</v>
      </c>
      <c r="AA98" s="352" t="s">
        <v>954</v>
      </c>
    </row>
  </sheetData>
  <sheetProtection password="9F53" sheet="1" formatColumns="0" formatRows="0"/>
  <mergeCells count="133">
    <mergeCell ref="C88:D88"/>
    <mergeCell ref="C90:D90"/>
    <mergeCell ref="C91:D91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C64:D64"/>
    <mergeCell ref="C65:D65"/>
    <mergeCell ref="C66:D66"/>
    <mergeCell ref="C67:D67"/>
    <mergeCell ref="C68:D68"/>
    <mergeCell ref="C69:D69"/>
    <mergeCell ref="C58:D58"/>
    <mergeCell ref="C59:D59"/>
    <mergeCell ref="C60:D60"/>
    <mergeCell ref="C61:D61"/>
    <mergeCell ref="C62:D62"/>
    <mergeCell ref="C63:D63"/>
    <mergeCell ref="C52:D52"/>
    <mergeCell ref="C53:D53"/>
    <mergeCell ref="C54:D54"/>
    <mergeCell ref="C55:D55"/>
    <mergeCell ref="C56:D56"/>
    <mergeCell ref="C57:D57"/>
    <mergeCell ref="C46:D46"/>
    <mergeCell ref="C47:D47"/>
    <mergeCell ref="C48:D48"/>
    <mergeCell ref="C49:D49"/>
    <mergeCell ref="C50:D50"/>
    <mergeCell ref="C51:D51"/>
    <mergeCell ref="C40:D40"/>
    <mergeCell ref="C41:D41"/>
    <mergeCell ref="C42:D42"/>
    <mergeCell ref="C43:D43"/>
    <mergeCell ref="C44:D44"/>
    <mergeCell ref="C45:D45"/>
    <mergeCell ref="C34:D34"/>
    <mergeCell ref="C35:D35"/>
    <mergeCell ref="C36:D36"/>
    <mergeCell ref="C37:D37"/>
    <mergeCell ref="C38:D38"/>
    <mergeCell ref="C39:D39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AS11:AS12"/>
    <mergeCell ref="AT11:AT12"/>
    <mergeCell ref="AU11:AU12"/>
    <mergeCell ref="C13:D13"/>
    <mergeCell ref="C14:D14"/>
    <mergeCell ref="C15:D15"/>
    <mergeCell ref="AM11:AM12"/>
    <mergeCell ref="AN11:AN12"/>
    <mergeCell ref="AO11:AO12"/>
    <mergeCell ref="AP11:AP12"/>
    <mergeCell ref="AQ11:AQ12"/>
    <mergeCell ref="AR11:AR12"/>
    <mergeCell ref="AG11:AG12"/>
    <mergeCell ref="AH11:AH12"/>
    <mergeCell ref="AI11:AI12"/>
    <mergeCell ref="AJ11:AJ12"/>
    <mergeCell ref="AK11:AK12"/>
    <mergeCell ref="AL11:AL12"/>
    <mergeCell ref="AF11:AF12"/>
    <mergeCell ref="U11:U12"/>
    <mergeCell ref="C16:D16"/>
    <mergeCell ref="C17:D17"/>
    <mergeCell ref="AS10:AU10"/>
    <mergeCell ref="B11:B12"/>
    <mergeCell ref="C11:D12"/>
    <mergeCell ref="E11:E12"/>
    <mergeCell ref="F11:F12"/>
    <mergeCell ref="G11:G12"/>
    <mergeCell ref="H11:H12"/>
    <mergeCell ref="O11:O12"/>
    <mergeCell ref="P11:P12"/>
    <mergeCell ref="Q11:Q12"/>
    <mergeCell ref="R11:R12"/>
    <mergeCell ref="S11:S12"/>
    <mergeCell ref="T11:T12"/>
    <mergeCell ref="I11:I12"/>
    <mergeCell ref="J11:J12"/>
    <mergeCell ref="K11:K12"/>
    <mergeCell ref="L11:L12"/>
    <mergeCell ref="AF10:AH10"/>
    <mergeCell ref="AI10:AK10"/>
    <mergeCell ref="AL10:AO10"/>
    <mergeCell ref="AP10:AR10"/>
    <mergeCell ref="B9:C9"/>
    <mergeCell ref="E10:R10"/>
    <mergeCell ref="S10:Y10"/>
    <mergeCell ref="Z10:AB10"/>
    <mergeCell ref="AC10:AE10"/>
    <mergeCell ref="V11:V12"/>
    <mergeCell ref="W11:W12"/>
    <mergeCell ref="X11:X12"/>
    <mergeCell ref="Y11:Y12"/>
    <mergeCell ref="Z11:Z12"/>
    <mergeCell ref="M11:M12"/>
    <mergeCell ref="N11:N12"/>
    <mergeCell ref="AA11:AA12"/>
    <mergeCell ref="AB11:AB12"/>
    <mergeCell ref="AC11:AC12"/>
    <mergeCell ref="AD11:AD12"/>
    <mergeCell ref="AE11:AE12"/>
  </mergeCells>
  <conditionalFormatting sqref="B13:AU88">
    <cfRule type="expression" dxfId="57" priority="73">
      <formula>$E13&lt;&gt;$S13</formula>
    </cfRule>
  </conditionalFormatting>
  <conditionalFormatting sqref="AB11:AB12">
    <cfRule type="expression" dxfId="56" priority="38">
      <formula>AB$91&lt;0</formula>
    </cfRule>
    <cfRule type="expression" dxfId="55" priority="37">
      <formula>AB$91&gt;=0</formula>
    </cfRule>
  </conditionalFormatting>
  <conditionalFormatting sqref="AB91">
    <cfRule type="cellIs" dxfId="54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53" priority="1" operator="lessThan">
      <formula>0</formula>
    </cfRule>
  </conditionalFormatting>
  <conditionalFormatting sqref="AE11:AE12">
    <cfRule type="expression" dxfId="52" priority="39">
      <formula>AE$91&gt;=0</formula>
    </cfRule>
    <cfRule type="expression" dxfId="51" priority="40">
      <formula>AE$91&lt;0</formula>
    </cfRule>
  </conditionalFormatting>
  <conditionalFormatting sqref="AE91">
    <cfRule type="cellIs" dxfId="50" priority="4" operator="lessThan">
      <formula>0</formula>
    </cfRule>
    <cfRule type="cellIs" dxfId="49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AH11:AH12">
    <cfRule type="expression" dxfId="48" priority="41">
      <formula>AH$91&gt;=0</formula>
    </cfRule>
    <cfRule type="expression" dxfId="47" priority="42">
      <formula>AH$91&lt;0</formula>
    </cfRule>
  </conditionalFormatting>
  <conditionalFormatting sqref="AH91">
    <cfRule type="cellIs" dxfId="46" priority="7" operator="lessThan">
      <formula>0</formula>
    </cfRule>
    <cfRule type="cellIs" dxfId="45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K11:AK12">
    <cfRule type="expression" dxfId="44" priority="43">
      <formula>AK$91&gt;=0</formula>
    </cfRule>
    <cfRule type="expression" dxfId="43" priority="44">
      <formula>AK$91&lt;0</formula>
    </cfRule>
  </conditionalFormatting>
  <conditionalFormatting sqref="AK91">
    <cfRule type="cellIs" dxfId="42" priority="10" operator="lessThan">
      <formula>0</formula>
    </cfRule>
    <cfRule type="cellIs" dxfId="41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O11:AO12">
    <cfRule type="expression" dxfId="40" priority="45">
      <formula>AO$91&gt;=0</formula>
    </cfRule>
    <cfRule type="expression" dxfId="39" priority="46">
      <formula>AO$91&lt;0</formula>
    </cfRule>
  </conditionalFormatting>
  <conditionalFormatting sqref="AO91">
    <cfRule type="cellIs" dxfId="38" priority="13" operator="lessThan">
      <formula>0</formula>
    </cfRule>
    <cfRule type="cellIs" dxfId="37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R11:AR12">
    <cfRule type="expression" dxfId="36" priority="47">
      <formula>AR$91&gt;=0</formula>
    </cfRule>
    <cfRule type="expression" dxfId="35" priority="48">
      <formula>AR$91&lt;0</formula>
    </cfRule>
  </conditionalFormatting>
  <conditionalFormatting sqref="AR91">
    <cfRule type="cellIs" dxfId="34" priority="16" operator="lessThan">
      <formula>0</formula>
    </cfRule>
    <cfRule type="cellIs" dxfId="33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U11:AU12">
    <cfRule type="expression" dxfId="32" priority="49">
      <formula>AU$91&gt;=0</formula>
    </cfRule>
    <cfRule type="expression" dxfId="31" priority="50">
      <formula>AU$91&lt;0</formula>
    </cfRule>
  </conditionalFormatting>
  <conditionalFormatting sqref="AU91">
    <cfRule type="cellIs" dxfId="30" priority="69" operator="lessThan">
      <formula>0</formula>
    </cfRule>
    <cfRule type="cellIs" dxfId="29" priority="70" operator="greaterThanOrEqual">
      <formula>0</formula>
    </cfRule>
    <cfRule type="colorScale" priority="72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48"/>
  <dimension ref="B9:AU98"/>
  <sheetViews>
    <sheetView showGridLines="0" zoomScale="60" zoomScaleNormal="60" workbookViewId="0">
      <pane xSplit="4" ySplit="12" topLeftCell="E13" activePane="bottomRight" state="frozen"/>
      <selection pane="topRight" activeCell="E1" sqref="E1"/>
      <selection pane="bottomLeft" activeCell="A13" sqref="A13"/>
      <selection pane="bottomRight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7" width="16" customWidth="1"/>
    <col min="8" max="8" width="22.42578125" customWidth="1"/>
    <col min="9" max="18" width="16" customWidth="1"/>
    <col min="19" max="21" width="16.28515625" customWidth="1"/>
    <col min="22" max="22" width="22.28515625" customWidth="1"/>
    <col min="23" max="25" width="16.28515625" customWidth="1"/>
    <col min="26" max="47" width="24.85546875" customWidth="1"/>
  </cols>
  <sheetData>
    <row r="9" spans="2:47" ht="30" customHeight="1" x14ac:dyDescent="0.25">
      <c r="B9" s="422" t="s">
        <v>933</v>
      </c>
      <c r="C9" s="422"/>
      <c r="D9" s="206" t="s">
        <v>940</v>
      </c>
      <c r="K9" s="110"/>
    </row>
    <row r="10" spans="2:47" ht="35.1" customHeight="1" x14ac:dyDescent="0.25">
      <c r="E10" s="487" t="s">
        <v>879</v>
      </c>
      <c r="F10" s="488"/>
      <c r="G10" s="488"/>
      <c r="H10" s="488"/>
      <c r="I10" s="488"/>
      <c r="J10" s="488"/>
      <c r="K10" s="488"/>
      <c r="L10" s="488"/>
      <c r="M10" s="488"/>
      <c r="N10" s="488"/>
      <c r="O10" s="488"/>
      <c r="P10" s="488"/>
      <c r="Q10" s="488"/>
      <c r="R10" s="489"/>
      <c r="S10" s="491" t="s">
        <v>880</v>
      </c>
      <c r="T10" s="491">
        <v>0</v>
      </c>
      <c r="U10" s="491">
        <v>0</v>
      </c>
      <c r="V10" s="491">
        <v>0</v>
      </c>
      <c r="W10" s="491">
        <v>0</v>
      </c>
      <c r="X10" s="491">
        <v>0</v>
      </c>
      <c r="Y10" s="491">
        <v>0</v>
      </c>
      <c r="Z10" s="513" t="s">
        <v>875</v>
      </c>
      <c r="AA10" s="493">
        <v>0</v>
      </c>
      <c r="AB10" s="493">
        <v>0</v>
      </c>
      <c r="AC10" s="494" t="s">
        <v>876</v>
      </c>
      <c r="AD10" s="495">
        <v>0</v>
      </c>
      <c r="AE10" s="495">
        <v>0</v>
      </c>
      <c r="AF10" s="479" t="s">
        <v>877</v>
      </c>
      <c r="AG10" s="480">
        <v>0</v>
      </c>
      <c r="AH10" s="480">
        <v>0</v>
      </c>
      <c r="AI10" s="481" t="s">
        <v>719</v>
      </c>
      <c r="AJ10" s="482">
        <v>0</v>
      </c>
      <c r="AK10" s="482">
        <v>0</v>
      </c>
      <c r="AL10" s="483" t="s">
        <v>735</v>
      </c>
      <c r="AM10" s="484">
        <v>0</v>
      </c>
      <c r="AN10" s="484">
        <v>0</v>
      </c>
      <c r="AO10" s="484">
        <v>0</v>
      </c>
      <c r="AP10" s="485" t="s">
        <v>878</v>
      </c>
      <c r="AQ10" s="486">
        <v>0</v>
      </c>
      <c r="AR10" s="486">
        <v>0</v>
      </c>
      <c r="AS10" s="463" t="s">
        <v>838</v>
      </c>
      <c r="AT10" s="464">
        <v>0</v>
      </c>
      <c r="AU10" s="465">
        <v>0</v>
      </c>
    </row>
    <row r="11" spans="2:47" x14ac:dyDescent="0.25">
      <c r="B11" s="438" t="str">
        <f>+'Resumen_Sim_Dm int'!B11:B12</f>
        <v>Código</v>
      </c>
      <c r="C11" s="467" t="str">
        <f>+'Resumen_Sim_Dm int'!C11:D12</f>
        <v>Industrias</v>
      </c>
      <c r="D11" s="468"/>
      <c r="E11" s="516" t="str">
        <f>+'Resumen_Sim_Dm int'!E11:E12</f>
        <v>DEMANDA FINAL</v>
      </c>
      <c r="F11" s="471" t="str">
        <f>+'Resumen_Sim_Dm int'!F11:F12</f>
        <v>Gasto de consumo final de los Hogares Residentes (pb)</v>
      </c>
      <c r="G11" s="471" t="str">
        <f>+'Resumen_Sim_Dm int'!G11:G12</f>
        <v>Gasto de consumo final del Gobierno General (pb)</v>
      </c>
      <c r="H11" s="471" t="str">
        <f>+'Resumen_Sim_Dm int'!H11:H12</f>
        <v>Gasto de consumo final de las Instituciones sin Fines de Lucro que sirven a los hogares
(pb)</v>
      </c>
      <c r="I11" s="471" t="str">
        <f>+'Resumen_Sim_Dm int'!I11:I12</f>
        <v>Formación bruta de capital fijo (pb)</v>
      </c>
      <c r="J11" s="471" t="str">
        <f>+'Resumen_Sim_Dm int'!J11:J12</f>
        <v>Variación de existencias (pb)</v>
      </c>
      <c r="K11" s="520" t="str">
        <f>+'Resumen_Sim_Dm int'!K11:K12</f>
        <v>Exportaciones de bienes y servicios (pb)</v>
      </c>
      <c r="L11" s="477" t="str">
        <f>+'Resumen_Sim_Dm int'!L11:L12</f>
        <v>VALOR INICIAL DE LA PRODUCCIÓN</v>
      </c>
      <c r="M11" s="471" t="str">
        <f>+'Resumen_Sim_Dm int'!M11:M12</f>
        <v>EMPLEO SITUACIÓN INICIAL</v>
      </c>
      <c r="N11" s="471" t="str">
        <f>+'Resumen_Sim_Dm int'!N11:N12</f>
        <v>CI IMPORTADO</v>
      </c>
      <c r="O11" s="471" t="str">
        <f>+'Resumen_Sim_Dm int'!O11:O12</f>
        <v>VAB</v>
      </c>
      <c r="P11" s="471" t="str">
        <f>+'Resumen_Sim_Dm int'!P11:P12</f>
        <v>REMUNERACIONES</v>
      </c>
      <c r="Q11" s="471" t="str">
        <f>+'Resumen_Sim_Dm int'!Q11:Q12</f>
        <v>IMPUESTOS A LA PRODUCCIÓN</v>
      </c>
      <c r="R11" s="473" t="str">
        <f>+'Resumen_Sim_Dm int'!R11:R12</f>
        <v>EBE / IMB</v>
      </c>
      <c r="S11" s="518" t="str">
        <f>+'Resumen_Sim_Dm int'!S11:S12</f>
        <v>EFECTO DIRECTO TOTAL EN LA DEMANDA FINAL</v>
      </c>
      <c r="T11" s="461" t="str">
        <f>+'Resumen_Sim_Dm int'!T11:T12</f>
        <v>Gasto de consumo final de los Hogares Residentes (pb)</v>
      </c>
      <c r="U11" s="461" t="str">
        <f>+'Resumen_Sim_Dm int'!U11:U12</f>
        <v>Gasto de consumo final del Gobierno General (pb)</v>
      </c>
      <c r="V11" s="461" t="str">
        <f>+'Resumen_Sim_Dm int'!V11:V12</f>
        <v>Gasto de consumo final de las Instituciones sin Fines de Lucro que sirven a los hogares
(pb)</v>
      </c>
      <c r="W11" s="461" t="str">
        <f>+'Resumen_Sim_Dm int'!W11:W12</f>
        <v>Formación bruta de capital fijo (pb)</v>
      </c>
      <c r="X11" s="461" t="str">
        <f>+'Resumen_Sim_Dm int'!X11:X12</f>
        <v>Variación de existencias (pb)</v>
      </c>
      <c r="Y11" s="514" t="str">
        <f>+'Resumen_Sim_Dm int'!Y11:Y12</f>
        <v>Exportaciones de bienes y servicios (pb)</v>
      </c>
      <c r="Z11" s="459" t="str">
        <f>+'Resumen_Sim_Dm int'!Z11:Z12</f>
        <v>VALOR FINAL DE LA PRODUCCIÓN</v>
      </c>
      <c r="AA11" s="452" t="str">
        <f>+'Resumen_Sim_Dm int'!AA11:AA12</f>
        <v>VARIACIÓN ABSOLUTA DEL VALOR DE LA PRODUCCIÓN</v>
      </c>
      <c r="AB11" s="454" t="str">
        <f>+'Resumen_Sim_Dm int'!AB11:AB12</f>
        <v>TASA DE CRECIMIENTO DE LA PRODUCCIÓN</v>
      </c>
      <c r="AC11" s="459" t="str">
        <f>+'Resumen_Sim_Dm int'!AC11:AC12</f>
        <v>EMPLEO SITUACION FINAL</v>
      </c>
      <c r="AD11" s="452" t="str">
        <f>+'Resumen_Sim_Dm int'!AD11:AD12</f>
        <v>VARIACIÓN ABSOLUTA DEL EMPLEO</v>
      </c>
      <c r="AE11" s="454" t="str">
        <f>+'Resumen_Sim_Dm int'!AE11:AE12</f>
        <v>TASA DE CRECIMIENTO DEL EMPLEO</v>
      </c>
      <c r="AF11" s="459" t="str">
        <f>+'Resumen_Sim_Dm int'!AF11:AF12</f>
        <v>CI IMPORTADO 
SITUACIÓN FINAL</v>
      </c>
      <c r="AG11" s="452" t="str">
        <f>+'Resumen_Sim_Dm int'!AG11:AG12</f>
        <v>VARIACIÓN ABSOLUTA DEL CI IMPORTADO</v>
      </c>
      <c r="AH11" s="454" t="str">
        <f>+'Resumen_Sim_Dm int'!AH11:AH12</f>
        <v>TASA DE CRECIMIENTO DEL CI IMPORTADO</v>
      </c>
      <c r="AI11" s="459" t="str">
        <f>+'Resumen_Sim_Dm int'!AI11:AI12</f>
        <v>VAB 
SITUACIÓN FINAL</v>
      </c>
      <c r="AJ11" s="452" t="str">
        <f>+'Resumen_Sim_Dm int'!AJ11:AJ12</f>
        <v xml:space="preserve">VARIACIÓN ABSOLUTA DEL VAB </v>
      </c>
      <c r="AK11" s="454" t="str">
        <f>+'Resumen_Sim_Dm int'!AK11:AK12</f>
        <v>TASA DE CRECIMIENTO DEL VAB</v>
      </c>
      <c r="AL11" s="459" t="str">
        <f>+'Resumen_Sim_Dm int'!AL11:AL12</f>
        <v>REMUNERACIONES
SITUACIÓN FINAL</v>
      </c>
      <c r="AM11" s="452" t="str">
        <f>+'Resumen_Sim_Dm int'!AM11:AM12</f>
        <v>VARIACIÓN ABSOLUTA DE LAS REMUNERACIONES</v>
      </c>
      <c r="AN11" s="471" t="str">
        <f>+'Resumen_Sim_Dm int'!AN11:AN12</f>
        <v>Gasto de consumo final de los Hogares Residentes (pb)</v>
      </c>
      <c r="AO11" s="454" t="str">
        <f>+'Resumen_Sim_Dm int'!AO11:AO12</f>
        <v>TASA DE CRECIMIENTO DEL CI IMPORTADO</v>
      </c>
      <c r="AP11" s="459" t="str">
        <f>+'Resumen_Sim_Dm int'!AP11:AP12</f>
        <v>IMPUESTOS A LA PRODUCCIÓN
SITUACIÓN FINAL</v>
      </c>
      <c r="AQ11" s="452" t="str">
        <f>+'Resumen_Sim_Dm int'!AQ11:AQ12</f>
        <v>VARIACIÓN ABSOLUTA DE LOS IMPUESTOS A LA PRODUCCIÓN</v>
      </c>
      <c r="AR11" s="454" t="str">
        <f>+'Resumen_Sim_Dm int'!AR11:AR12</f>
        <v>TASA DE CRECIMIENTO DE LOS IMPUESTOS A LA PRODUCCIÓN</v>
      </c>
      <c r="AS11" s="459" t="str">
        <f>+'Resumen_Sim_Dm int'!AS11:AS12</f>
        <v>EBE
SITUACIÓN FINAL</v>
      </c>
      <c r="AT11" s="452" t="str">
        <f>+'Resumen_Sim_Dm int'!AT11:AT12</f>
        <v>VARIACIÓN ABSOLUTA DEL EBE / IMB</v>
      </c>
      <c r="AU11" s="454" t="str">
        <f>+'Resumen_Sim_Dm int'!AU11:AU12</f>
        <v>TASA DE CRECIMIENTO DEL EBE/ IMB</v>
      </c>
    </row>
    <row r="12" spans="2:47" ht="69.95" customHeight="1" x14ac:dyDescent="0.25">
      <c r="B12" s="466">
        <v>0</v>
      </c>
      <c r="C12" s="469">
        <v>0</v>
      </c>
      <c r="D12" s="470"/>
      <c r="E12" s="517">
        <v>0</v>
      </c>
      <c r="F12" s="472">
        <v>1</v>
      </c>
      <c r="G12" s="472">
        <v>2</v>
      </c>
      <c r="H12" s="472">
        <v>3</v>
      </c>
      <c r="I12" s="472">
        <v>4</v>
      </c>
      <c r="J12" s="472">
        <v>5</v>
      </c>
      <c r="K12" s="521">
        <v>6</v>
      </c>
      <c r="L12" s="478">
        <v>7</v>
      </c>
      <c r="M12" s="472">
        <v>8</v>
      </c>
      <c r="N12" s="472">
        <v>9</v>
      </c>
      <c r="O12" s="472">
        <v>10</v>
      </c>
      <c r="P12" s="472">
        <v>11</v>
      </c>
      <c r="Q12" s="472">
        <v>12</v>
      </c>
      <c r="R12" s="474">
        <v>13</v>
      </c>
      <c r="S12" s="519">
        <v>14</v>
      </c>
      <c r="T12" s="462">
        <v>15</v>
      </c>
      <c r="U12" s="462">
        <v>16</v>
      </c>
      <c r="V12" s="462">
        <v>17</v>
      </c>
      <c r="W12" s="462">
        <v>18</v>
      </c>
      <c r="X12" s="462">
        <v>19</v>
      </c>
      <c r="Y12" s="515">
        <v>20</v>
      </c>
      <c r="Z12" s="460">
        <v>21</v>
      </c>
      <c r="AA12" s="453">
        <v>22</v>
      </c>
      <c r="AB12" s="455">
        <v>23</v>
      </c>
      <c r="AC12" s="460">
        <v>24</v>
      </c>
      <c r="AD12" s="453">
        <v>25</v>
      </c>
      <c r="AE12" s="455">
        <v>26</v>
      </c>
      <c r="AF12" s="460">
        <v>27</v>
      </c>
      <c r="AG12" s="453">
        <v>28</v>
      </c>
      <c r="AH12" s="455">
        <v>29</v>
      </c>
      <c r="AI12" s="460">
        <v>30</v>
      </c>
      <c r="AJ12" s="453">
        <v>31</v>
      </c>
      <c r="AK12" s="455">
        <v>32</v>
      </c>
      <c r="AL12" s="460">
        <v>33</v>
      </c>
      <c r="AM12" s="453">
        <v>34</v>
      </c>
      <c r="AN12" s="472">
        <v>35</v>
      </c>
      <c r="AO12" s="455">
        <v>36</v>
      </c>
      <c r="AP12" s="460">
        <v>37</v>
      </c>
      <c r="AQ12" s="453">
        <v>38</v>
      </c>
      <c r="AR12" s="455">
        <v>39</v>
      </c>
      <c r="AS12" s="460">
        <v>40</v>
      </c>
      <c r="AT12" s="453">
        <v>41</v>
      </c>
      <c r="AU12" s="455">
        <v>42</v>
      </c>
    </row>
    <row r="13" spans="2:47" x14ac:dyDescent="0.25">
      <c r="B13" s="290" t="str">
        <f>+'Resumen_Sim_Dm int'!B13</f>
        <v>01</v>
      </c>
      <c r="C13" s="313" t="s">
        <v>111</v>
      </c>
      <c r="D13" s="314"/>
      <c r="E13" s="66">
        <f>+'Resumen_Sim_Dm int'!E13</f>
        <v>475487.05685791746</v>
      </c>
      <c r="F13" s="53">
        <f>+'Resumen_Sim_Dm int'!F13</f>
        <v>410272.76224221499</v>
      </c>
      <c r="G13" s="53">
        <f>+'Resumen_Sim_Dm int'!G13</f>
        <v>0</v>
      </c>
      <c r="H13" s="53">
        <f>+'Resumen_Sim_Dm int'!H13</f>
        <v>0</v>
      </c>
      <c r="I13" s="53">
        <f>+'Resumen_Sim_Dm int'!I13</f>
        <v>42396.449712170899</v>
      </c>
      <c r="J13" s="53">
        <f>+'Resumen_Sim_Dm int'!J13</f>
        <v>630</v>
      </c>
      <c r="K13" s="54">
        <f>+'Resumen_Sim_Dm int'!K13</f>
        <v>22187.844903531601</v>
      </c>
      <c r="L13" s="52">
        <f>+'Resumen_Sim_Dm int'!L13</f>
        <v>777205</v>
      </c>
      <c r="M13" s="53">
        <f>+'Resumen_Sim_Dm int'!M13</f>
        <v>121847</v>
      </c>
      <c r="N13" s="53">
        <f>+'Resumen_Sim_Dm int'!N13</f>
        <v>67146.978840999494</v>
      </c>
      <c r="O13" s="53">
        <f>+'Resumen_Sim_Dm int'!O13</f>
        <v>463245</v>
      </c>
      <c r="P13" s="53">
        <f>+'Resumen_Sim_Dm int'!P13</f>
        <v>84479</v>
      </c>
      <c r="Q13" s="53">
        <f>+'Resumen_Sim_Dm int'!Q13</f>
        <v>1561</v>
      </c>
      <c r="R13" s="242">
        <f>+'Resumen_Sim_Dm int'!R13</f>
        <v>377205</v>
      </c>
      <c r="S13" s="52">
        <f>+'Resumen_Sim_Dm int'!S13</f>
        <v>475487.05685791746</v>
      </c>
      <c r="T13" s="53">
        <f>+'Resumen_Sim_Dm int'!T13</f>
        <v>410272.76224221499</v>
      </c>
      <c r="U13" s="53">
        <f>+'Resumen_Sim_Dm int'!U13</f>
        <v>0</v>
      </c>
      <c r="V13" s="53">
        <f>+'Resumen_Sim_Dm int'!V13</f>
        <v>0</v>
      </c>
      <c r="W13" s="53">
        <f>+'Resumen_Sim_Dm int'!W13</f>
        <v>42396.449712170899</v>
      </c>
      <c r="X13" s="53">
        <f>+'Resumen_Sim_Dm int'!X13</f>
        <v>630</v>
      </c>
      <c r="Y13" s="54">
        <f>+'Resumen_Sim_Dm int'!Y13</f>
        <v>22187.844903531601</v>
      </c>
      <c r="Z13" s="52">
        <f>+'Resumen_Sim_Dm int'!Z13</f>
        <v>777204.99999999802</v>
      </c>
      <c r="AA13" s="88">
        <f>+ROUND('Resumen_Sim_Dm int'!AA13,5)</f>
        <v>0</v>
      </c>
      <c r="AB13" s="291">
        <f>+'Resumen_Sim_Dm int'!AB13</f>
        <v>-2.55351295663786E-15</v>
      </c>
      <c r="AC13" s="66">
        <f>+'Resumen_Sim_Dm int'!AC13</f>
        <v>121847</v>
      </c>
      <c r="AD13" s="88">
        <f>+ROUND('Resumen_Sim_Dm int'!AD13,5)</f>
        <v>0</v>
      </c>
      <c r="AE13" s="291">
        <f>+'Resumen_Sim_Dm int'!AE13</f>
        <v>0</v>
      </c>
      <c r="AF13" s="66">
        <f>+'Resumen_Sim_Dm int'!AF13</f>
        <v>67146.97884099932</v>
      </c>
      <c r="AG13" s="88">
        <f>+ROUND('Resumen_Sim_Dm int'!AG13,5)</f>
        <v>0</v>
      </c>
      <c r="AH13" s="291">
        <f>+'Resumen_Sim_Dm int'!AH13</f>
        <v>-2.55351295663786E-15</v>
      </c>
      <c r="AI13" s="52">
        <f>+'Resumen_Sim_Dm int'!AI13</f>
        <v>463244.99999999872</v>
      </c>
      <c r="AJ13" s="88">
        <f>+ROUND('Resumen_Sim_Dm int'!AJ13,5)</f>
        <v>0</v>
      </c>
      <c r="AK13" s="291">
        <f>+'Resumen_Sim_Dm int'!AK13</f>
        <v>-2.7755575615628914E-15</v>
      </c>
      <c r="AL13" s="66">
        <f>+'Resumen_Sim_Dm int'!AL13</f>
        <v>84478.999999999782</v>
      </c>
      <c r="AM13" s="88">
        <f>+ROUND('Resumen_Sim_Dm int'!AM13,5)</f>
        <v>0</v>
      </c>
      <c r="AN13" s="88">
        <f>+ROUND('Resumen_Sim_Dm int'!AN13,5)</f>
        <v>0</v>
      </c>
      <c r="AO13" s="291">
        <f>+'Resumen_Sim_Dm int'!AO13</f>
        <v>-2.55351295663786E-15</v>
      </c>
      <c r="AP13" s="52">
        <f>+'Resumen_Sim_Dm int'!AP13</f>
        <v>1560.9999999999959</v>
      </c>
      <c r="AQ13" s="88">
        <f>+ROUND('Resumen_Sim_Dm int'!AQ13,5)</f>
        <v>0</v>
      </c>
      <c r="AR13" s="291">
        <f>+'Resumen_Sim_Dm int'!AR13</f>
        <v>-2.6645352591003757E-15</v>
      </c>
      <c r="AS13" s="321">
        <f>+'Resumen_Sim_Dm int'!AS13</f>
        <v>377204.99999999895</v>
      </c>
      <c r="AT13" s="88">
        <f>+ROUND('Resumen_Sim_Dm int'!AT13,5)</f>
        <v>0</v>
      </c>
      <c r="AU13" s="322">
        <f>+'Resumen_Sim_Dm int'!AU13</f>
        <v>-2.7755575615628914E-15</v>
      </c>
    </row>
    <row r="14" spans="2:47" x14ac:dyDescent="0.25">
      <c r="B14" s="292" t="str">
        <f>+'Resumen_Sim_Dm int'!B14</f>
        <v>02</v>
      </c>
      <c r="C14" s="315" t="s">
        <v>112</v>
      </c>
      <c r="D14" s="316"/>
      <c r="E14" s="61">
        <f>+'Resumen_Sim_Dm int'!E14</f>
        <v>26630.857732954359</v>
      </c>
      <c r="F14" s="48">
        <f>+'Resumen_Sim_Dm int'!F14</f>
        <v>23543.767963728998</v>
      </c>
      <c r="G14" s="48">
        <f>+'Resumen_Sim_Dm int'!G14</f>
        <v>0</v>
      </c>
      <c r="H14" s="48">
        <f>+'Resumen_Sim_Dm int'!H14</f>
        <v>0</v>
      </c>
      <c r="I14" s="48">
        <f>+'Resumen_Sim_Dm int'!I14</f>
        <v>1520.5569963646601</v>
      </c>
      <c r="J14" s="48">
        <f>+'Resumen_Sim_Dm int'!J14</f>
        <v>1161</v>
      </c>
      <c r="K14" s="55">
        <f>+'Resumen_Sim_Dm int'!K14</f>
        <v>405.53277286069999</v>
      </c>
      <c r="L14" s="51">
        <f>+'Resumen_Sim_Dm int'!L14</f>
        <v>308117</v>
      </c>
      <c r="M14" s="48">
        <f>+'Resumen_Sim_Dm int'!M14</f>
        <v>20107</v>
      </c>
      <c r="N14" s="48">
        <f>+'Resumen_Sim_Dm int'!N14</f>
        <v>20793.665302210698</v>
      </c>
      <c r="O14" s="48">
        <f>+'Resumen_Sim_Dm int'!O14</f>
        <v>119297</v>
      </c>
      <c r="P14" s="48">
        <f>+'Resumen_Sim_Dm int'!P14</f>
        <v>34843</v>
      </c>
      <c r="Q14" s="48">
        <f>+'Resumen_Sim_Dm int'!Q14</f>
        <v>1770</v>
      </c>
      <c r="R14" s="82">
        <f>+'Resumen_Sim_Dm int'!R14</f>
        <v>82684</v>
      </c>
      <c r="S14" s="51">
        <f>+'Resumen_Sim_Dm int'!S14</f>
        <v>26630.857732954359</v>
      </c>
      <c r="T14" s="48">
        <f>+'Resumen_Sim_Dm int'!T14</f>
        <v>23543.767963728998</v>
      </c>
      <c r="U14" s="48">
        <f>+'Resumen_Sim_Dm int'!U14</f>
        <v>0</v>
      </c>
      <c r="V14" s="48">
        <f>+'Resumen_Sim_Dm int'!V14</f>
        <v>0</v>
      </c>
      <c r="W14" s="48">
        <f>+'Resumen_Sim_Dm int'!W14</f>
        <v>1520.5569963646601</v>
      </c>
      <c r="X14" s="48">
        <f>+'Resumen_Sim_Dm int'!X14</f>
        <v>1161</v>
      </c>
      <c r="Y14" s="55">
        <f>+'Resumen_Sim_Dm int'!Y14</f>
        <v>405.53277286069999</v>
      </c>
      <c r="Z14" s="51">
        <f>+'Resumen_Sim_Dm int'!Z14</f>
        <v>308117.00000000047</v>
      </c>
      <c r="AA14" s="48">
        <f>+ROUND('Resumen_Sim_Dm int'!AA14,5)</f>
        <v>0</v>
      </c>
      <c r="AB14" s="293">
        <f>+'Resumen_Sim_Dm int'!AB14</f>
        <v>1.5543122344752192E-15</v>
      </c>
      <c r="AC14" s="61">
        <f>+'Resumen_Sim_Dm int'!AC14</f>
        <v>20107</v>
      </c>
      <c r="AD14" s="48">
        <f>+ROUND('Resumen_Sim_Dm int'!AD14,5)</f>
        <v>0</v>
      </c>
      <c r="AE14" s="293">
        <f>+'Resumen_Sim_Dm int'!AE14</f>
        <v>0</v>
      </c>
      <c r="AF14" s="61">
        <f>+'Resumen_Sim_Dm int'!AF14</f>
        <v>20793.665302210717</v>
      </c>
      <c r="AG14" s="48">
        <f>+ROUND('Resumen_Sim_Dm int'!AG14,5)</f>
        <v>0</v>
      </c>
      <c r="AH14" s="293">
        <f>+'Resumen_Sim_Dm int'!AH14</f>
        <v>8.8817841970012523E-16</v>
      </c>
      <c r="AI14" s="51">
        <f>+'Resumen_Sim_Dm int'!AI14</f>
        <v>119297.00000000012</v>
      </c>
      <c r="AJ14" s="48">
        <f>+ROUND('Resumen_Sim_Dm int'!AJ14,5)</f>
        <v>0</v>
      </c>
      <c r="AK14" s="293">
        <f>+'Resumen_Sim_Dm int'!AK14</f>
        <v>8.8817841970012523E-16</v>
      </c>
      <c r="AL14" s="61">
        <f>+'Resumen_Sim_Dm int'!AL14</f>
        <v>34843.000000000036</v>
      </c>
      <c r="AM14" s="48">
        <f>+ROUND('Resumen_Sim_Dm int'!AM14,5)</f>
        <v>0</v>
      </c>
      <c r="AN14" s="48">
        <f>+ROUND('Resumen_Sim_Dm int'!AN14,5)</f>
        <v>0</v>
      </c>
      <c r="AO14" s="293">
        <f>+'Resumen_Sim_Dm int'!AO14</f>
        <v>1.1102230246251565E-15</v>
      </c>
      <c r="AP14" s="51">
        <f>+'Resumen_Sim_Dm int'!AP14</f>
        <v>1770.0000000000018</v>
      </c>
      <c r="AQ14" s="48">
        <f>+ROUND('Resumen_Sim_Dm int'!AQ14,5)</f>
        <v>0</v>
      </c>
      <c r="AR14" s="293">
        <f>+'Resumen_Sim_Dm int'!AR14</f>
        <v>1.1102230246251565E-15</v>
      </c>
      <c r="AS14" s="61">
        <f>+'Resumen_Sim_Dm int'!AS14</f>
        <v>82684.000000000073</v>
      </c>
      <c r="AT14" s="48">
        <f>+ROUND('Resumen_Sim_Dm int'!AT14,5)</f>
        <v>0</v>
      </c>
      <c r="AU14" s="293">
        <f>+'Resumen_Sim_Dm int'!AU14</f>
        <v>8.8817841970012523E-16</v>
      </c>
    </row>
    <row r="15" spans="2:47" x14ac:dyDescent="0.25">
      <c r="B15" s="292" t="str">
        <f>+'Resumen_Sim_Dm int'!B15</f>
        <v>03</v>
      </c>
      <c r="C15" s="317" t="s">
        <v>113</v>
      </c>
      <c r="D15" s="316"/>
      <c r="E15" s="61">
        <f>+'Resumen_Sim_Dm int'!E15</f>
        <v>669483.60388268135</v>
      </c>
      <c r="F15" s="48">
        <f>+'Resumen_Sim_Dm int'!F15</f>
        <v>614567.27362663497</v>
      </c>
      <c r="G15" s="48">
        <f>+'Resumen_Sim_Dm int'!G15</f>
        <v>0</v>
      </c>
      <c r="H15" s="48">
        <f>+'Resumen_Sim_Dm int'!H15</f>
        <v>0</v>
      </c>
      <c r="I15" s="48">
        <f>+'Resumen_Sim_Dm int'!I15</f>
        <v>1052.8070783389301</v>
      </c>
      <c r="J15" s="48">
        <f>+'Resumen_Sim_Dm int'!J15</f>
        <v>0</v>
      </c>
      <c r="K15" s="55">
        <f>+'Resumen_Sim_Dm int'!K15</f>
        <v>53863.523177707502</v>
      </c>
      <c r="L15" s="51">
        <f>+'Resumen_Sim_Dm int'!L15</f>
        <v>806389</v>
      </c>
      <c r="M15" s="48">
        <f>+'Resumen_Sim_Dm int'!M15</f>
        <v>86731</v>
      </c>
      <c r="N15" s="48">
        <f>+'Resumen_Sim_Dm int'!N15</f>
        <v>27399.8312992186</v>
      </c>
      <c r="O15" s="48">
        <f>+'Resumen_Sim_Dm int'!O15</f>
        <v>450892</v>
      </c>
      <c r="P15" s="48">
        <f>+'Resumen_Sim_Dm int'!P15</f>
        <v>77722</v>
      </c>
      <c r="Q15" s="48">
        <f>+'Resumen_Sim_Dm int'!Q15</f>
        <v>806</v>
      </c>
      <c r="R15" s="82">
        <f>+'Resumen_Sim_Dm int'!R15</f>
        <v>372364</v>
      </c>
      <c r="S15" s="51">
        <f>+'Resumen_Sim_Dm int'!S15</f>
        <v>669483.60388268135</v>
      </c>
      <c r="T15" s="48">
        <f>+'Resumen_Sim_Dm int'!T15</f>
        <v>614567.27362663497</v>
      </c>
      <c r="U15" s="48">
        <f>+'Resumen_Sim_Dm int'!U15</f>
        <v>0</v>
      </c>
      <c r="V15" s="48">
        <f>+'Resumen_Sim_Dm int'!V15</f>
        <v>0</v>
      </c>
      <c r="W15" s="48">
        <f>+'Resumen_Sim_Dm int'!W15</f>
        <v>1052.8070783389301</v>
      </c>
      <c r="X15" s="48">
        <f>+'Resumen_Sim_Dm int'!X15</f>
        <v>0</v>
      </c>
      <c r="Y15" s="55">
        <f>+'Resumen_Sim_Dm int'!Y15</f>
        <v>53863.523177707502</v>
      </c>
      <c r="Z15" s="51">
        <f>+'Resumen_Sim_Dm int'!Z15</f>
        <v>806389.00000000116</v>
      </c>
      <c r="AA15" s="48">
        <f>+ROUND('Resumen_Sim_Dm int'!AA15,5)</f>
        <v>0</v>
      </c>
      <c r="AB15" s="293">
        <f>+'Resumen_Sim_Dm int'!AB15</f>
        <v>1.5543122344752192E-15</v>
      </c>
      <c r="AC15" s="61">
        <f>+'Resumen_Sim_Dm int'!AC15</f>
        <v>86731</v>
      </c>
      <c r="AD15" s="48">
        <f>+ROUND('Resumen_Sim_Dm int'!AD15,5)</f>
        <v>0</v>
      </c>
      <c r="AE15" s="293">
        <f>+'Resumen_Sim_Dm int'!AE15</f>
        <v>0</v>
      </c>
      <c r="AF15" s="61">
        <f>+'Resumen_Sim_Dm int'!AF15</f>
        <v>27399.831299218629</v>
      </c>
      <c r="AG15" s="48">
        <f>+ROUND('Resumen_Sim_Dm int'!AG15,5)</f>
        <v>0</v>
      </c>
      <c r="AH15" s="293">
        <f>+'Resumen_Sim_Dm int'!AH15</f>
        <v>1.1102230246251565E-15</v>
      </c>
      <c r="AI15" s="51">
        <f>+'Resumen_Sim_Dm int'!AI15</f>
        <v>450892.00000000047</v>
      </c>
      <c r="AJ15" s="48">
        <f>+ROUND('Resumen_Sim_Dm int'!AJ15,5)</f>
        <v>0</v>
      </c>
      <c r="AK15" s="293">
        <f>+'Resumen_Sim_Dm int'!AK15</f>
        <v>1.1102230246251565E-15</v>
      </c>
      <c r="AL15" s="61">
        <f>+'Resumen_Sim_Dm int'!AL15</f>
        <v>77722.000000000073</v>
      </c>
      <c r="AM15" s="48">
        <f>+ROUND('Resumen_Sim_Dm int'!AM15,5)</f>
        <v>0</v>
      </c>
      <c r="AN15" s="48">
        <f>+ROUND('Resumen_Sim_Dm int'!AN15,5)</f>
        <v>0</v>
      </c>
      <c r="AO15" s="293">
        <f>+'Resumen_Sim_Dm int'!AO15</f>
        <v>8.8817841970012523E-16</v>
      </c>
      <c r="AP15" s="51">
        <f>+'Resumen_Sim_Dm int'!AP15</f>
        <v>806.0000000000008</v>
      </c>
      <c r="AQ15" s="48">
        <f>+ROUND('Resumen_Sim_Dm int'!AQ15,5)</f>
        <v>0</v>
      </c>
      <c r="AR15" s="293">
        <f>+'Resumen_Sim_Dm int'!AR15</f>
        <v>8.8817841970012523E-16</v>
      </c>
      <c r="AS15" s="61">
        <f>+'Resumen_Sim_Dm int'!AS15</f>
        <v>372364.00000000041</v>
      </c>
      <c r="AT15" s="48">
        <f>+ROUND('Resumen_Sim_Dm int'!AT15,5)</f>
        <v>0</v>
      </c>
      <c r="AU15" s="293">
        <f>+'Resumen_Sim_Dm int'!AU15</f>
        <v>1.1102230246251565E-15</v>
      </c>
    </row>
    <row r="16" spans="2:47" x14ac:dyDescent="0.25">
      <c r="B16" s="292" t="str">
        <f>+'Resumen_Sim_Dm int'!B16</f>
        <v>04</v>
      </c>
      <c r="C16" s="317" t="s">
        <v>114</v>
      </c>
      <c r="D16" s="316"/>
      <c r="E16" s="61">
        <f>+'Resumen_Sim_Dm int'!E16</f>
        <v>80904.585907565197</v>
      </c>
      <c r="F16" s="48">
        <f>+'Resumen_Sim_Dm int'!F16</f>
        <v>79848.833894942494</v>
      </c>
      <c r="G16" s="48">
        <f>+'Resumen_Sim_Dm int'!G16</f>
        <v>0</v>
      </c>
      <c r="H16" s="48">
        <f>+'Resumen_Sim_Dm int'!H16</f>
        <v>0</v>
      </c>
      <c r="I16" s="48">
        <f>+'Resumen_Sim_Dm int'!I16</f>
        <v>1051.23558651948</v>
      </c>
      <c r="J16" s="48">
        <f>+'Resumen_Sim_Dm int'!J16</f>
        <v>0</v>
      </c>
      <c r="K16" s="55">
        <f>+'Resumen_Sim_Dm int'!K16</f>
        <v>4.5164261032209101</v>
      </c>
      <c r="L16" s="51">
        <f>+'Resumen_Sim_Dm int'!L16</f>
        <v>235541</v>
      </c>
      <c r="M16" s="48">
        <f>+'Resumen_Sim_Dm int'!M16</f>
        <v>6440</v>
      </c>
      <c r="N16" s="48">
        <f>+'Resumen_Sim_Dm int'!N16</f>
        <v>12965.150779006601</v>
      </c>
      <c r="O16" s="48">
        <f>+'Resumen_Sim_Dm int'!O16</f>
        <v>80554</v>
      </c>
      <c r="P16" s="48">
        <f>+'Resumen_Sim_Dm int'!P16</f>
        <v>28495</v>
      </c>
      <c r="Q16" s="48">
        <f>+'Resumen_Sim_Dm int'!Q16</f>
        <v>1512</v>
      </c>
      <c r="R16" s="82">
        <f>+'Resumen_Sim_Dm int'!R16</f>
        <v>50547</v>
      </c>
      <c r="S16" s="51">
        <f>+'Resumen_Sim_Dm int'!S16</f>
        <v>80904.585907565197</v>
      </c>
      <c r="T16" s="48">
        <f>+'Resumen_Sim_Dm int'!T16</f>
        <v>79848.833894942494</v>
      </c>
      <c r="U16" s="48">
        <f>+'Resumen_Sim_Dm int'!U16</f>
        <v>0</v>
      </c>
      <c r="V16" s="48">
        <f>+'Resumen_Sim_Dm int'!V16</f>
        <v>0</v>
      </c>
      <c r="W16" s="48">
        <f>+'Resumen_Sim_Dm int'!W16</f>
        <v>1051.23558651948</v>
      </c>
      <c r="X16" s="48">
        <f>+'Resumen_Sim_Dm int'!X16</f>
        <v>0</v>
      </c>
      <c r="Y16" s="55">
        <f>+'Resumen_Sim_Dm int'!Y16</f>
        <v>4.5164261032209101</v>
      </c>
      <c r="Z16" s="51">
        <f>+'Resumen_Sim_Dm int'!Z16</f>
        <v>235541.00000000073</v>
      </c>
      <c r="AA16" s="48">
        <f>+ROUND('Resumen_Sim_Dm int'!AA16,5)</f>
        <v>0</v>
      </c>
      <c r="AB16" s="293">
        <f>+'Resumen_Sim_Dm int'!AB16</f>
        <v>3.1086244689504383E-15</v>
      </c>
      <c r="AC16" s="61">
        <f>+'Resumen_Sim_Dm int'!AC16</f>
        <v>6440</v>
      </c>
      <c r="AD16" s="48">
        <f>+ROUND('Resumen_Sim_Dm int'!AD16,5)</f>
        <v>0</v>
      </c>
      <c r="AE16" s="293">
        <f>+'Resumen_Sim_Dm int'!AE16</f>
        <v>0</v>
      </c>
      <c r="AF16" s="61">
        <f>+'Resumen_Sim_Dm int'!AF16</f>
        <v>12965.150779006643</v>
      </c>
      <c r="AG16" s="48">
        <f>+ROUND('Resumen_Sim_Dm int'!AG16,5)</f>
        <v>0</v>
      </c>
      <c r="AH16" s="293">
        <f>+'Resumen_Sim_Dm int'!AH16</f>
        <v>3.3306690738754696E-15</v>
      </c>
      <c r="AI16" s="51">
        <f>+'Resumen_Sim_Dm int'!AI16</f>
        <v>80554.000000000262</v>
      </c>
      <c r="AJ16" s="48">
        <f>+ROUND('Resumen_Sim_Dm int'!AJ16,5)</f>
        <v>0</v>
      </c>
      <c r="AK16" s="293">
        <f>+'Resumen_Sim_Dm int'!AK16</f>
        <v>3.3306690738754696E-15</v>
      </c>
      <c r="AL16" s="61">
        <f>+'Resumen_Sim_Dm int'!AL16</f>
        <v>28495.000000000095</v>
      </c>
      <c r="AM16" s="48">
        <f>+ROUND('Resumen_Sim_Dm int'!AM16,5)</f>
        <v>0</v>
      </c>
      <c r="AN16" s="48">
        <f>+ROUND('Resumen_Sim_Dm int'!AN16,5)</f>
        <v>0</v>
      </c>
      <c r="AO16" s="293">
        <f>+'Resumen_Sim_Dm int'!AO16</f>
        <v>3.3306690738754696E-15</v>
      </c>
      <c r="AP16" s="51">
        <f>+'Resumen_Sim_Dm int'!AP16</f>
        <v>1512.000000000005</v>
      </c>
      <c r="AQ16" s="48">
        <f>+ROUND('Resumen_Sim_Dm int'!AQ16,5)</f>
        <v>0</v>
      </c>
      <c r="AR16" s="293">
        <f>+'Resumen_Sim_Dm int'!AR16</f>
        <v>3.3306690738754696E-15</v>
      </c>
      <c r="AS16" s="61">
        <f>+'Resumen_Sim_Dm int'!AS16</f>
        <v>50547.00000000016</v>
      </c>
      <c r="AT16" s="48">
        <f>+ROUND('Resumen_Sim_Dm int'!AT16,5)</f>
        <v>0</v>
      </c>
      <c r="AU16" s="293">
        <f>+'Resumen_Sim_Dm int'!AU16</f>
        <v>3.1086244689504383E-15</v>
      </c>
    </row>
    <row r="17" spans="2:47" x14ac:dyDescent="0.25">
      <c r="B17" s="292" t="str">
        <f>+'Resumen_Sim_Dm int'!B17</f>
        <v>05</v>
      </c>
      <c r="C17" s="317" t="s">
        <v>115</v>
      </c>
      <c r="D17" s="316"/>
      <c r="E17" s="61">
        <f>+'Resumen_Sim_Dm int'!E17</f>
        <v>4990140.9055316709</v>
      </c>
      <c r="F17" s="48">
        <f>+'Resumen_Sim_Dm int'!F17</f>
        <v>1358609.21412326</v>
      </c>
      <c r="G17" s="48">
        <f>+'Resumen_Sim_Dm int'!G17</f>
        <v>0</v>
      </c>
      <c r="H17" s="48">
        <f>+'Resumen_Sim_Dm int'!H17</f>
        <v>0</v>
      </c>
      <c r="I17" s="48">
        <f>+'Resumen_Sim_Dm int'!I17</f>
        <v>9689.1088918233909</v>
      </c>
      <c r="J17" s="48">
        <f>+'Resumen_Sim_Dm int'!J17</f>
        <v>931.50391002817298</v>
      </c>
      <c r="K17" s="55">
        <f>+'Resumen_Sim_Dm int'!K17</f>
        <v>3620911.0786065599</v>
      </c>
      <c r="L17" s="51">
        <f>+'Resumen_Sim_Dm int'!L17</f>
        <v>5122482</v>
      </c>
      <c r="M17" s="48">
        <f>+'Resumen_Sim_Dm int'!M17</f>
        <v>236095</v>
      </c>
      <c r="N17" s="48">
        <f>+'Resumen_Sim_Dm int'!N17</f>
        <v>623791.79019345494</v>
      </c>
      <c r="O17" s="48">
        <f>+'Resumen_Sim_Dm int'!O17</f>
        <v>2556121</v>
      </c>
      <c r="P17" s="48">
        <f>+'Resumen_Sim_Dm int'!P17</f>
        <v>902212</v>
      </c>
      <c r="Q17" s="48">
        <f>+'Resumen_Sim_Dm int'!Q17</f>
        <v>13212</v>
      </c>
      <c r="R17" s="82">
        <f>+'Resumen_Sim_Dm int'!R17</f>
        <v>1640697</v>
      </c>
      <c r="S17" s="51">
        <f>+'Resumen_Sim_Dm int'!S17</f>
        <v>4990140.9055316709</v>
      </c>
      <c r="T17" s="48">
        <f>+'Resumen_Sim_Dm int'!T17</f>
        <v>1358609.21412326</v>
      </c>
      <c r="U17" s="48">
        <f>+'Resumen_Sim_Dm int'!U17</f>
        <v>0</v>
      </c>
      <c r="V17" s="48">
        <f>+'Resumen_Sim_Dm int'!V17</f>
        <v>0</v>
      </c>
      <c r="W17" s="48">
        <f>+'Resumen_Sim_Dm int'!W17</f>
        <v>9689.1088918233909</v>
      </c>
      <c r="X17" s="48">
        <f>+'Resumen_Sim_Dm int'!X17</f>
        <v>931.50391002817298</v>
      </c>
      <c r="Y17" s="55">
        <f>+'Resumen_Sim_Dm int'!Y17</f>
        <v>3620911.0786065599</v>
      </c>
      <c r="Z17" s="51">
        <f>+'Resumen_Sim_Dm int'!Z17</f>
        <v>5122481.9999999944</v>
      </c>
      <c r="AA17" s="48">
        <f>+ROUND('Resumen_Sim_Dm int'!AA17,5)</f>
        <v>0</v>
      </c>
      <c r="AB17" s="293">
        <f>+'Resumen_Sim_Dm int'!AB17</f>
        <v>-1.1102230246251565E-15</v>
      </c>
      <c r="AC17" s="61">
        <f>+'Resumen_Sim_Dm int'!AC17</f>
        <v>236095</v>
      </c>
      <c r="AD17" s="48">
        <f>+ROUND('Resumen_Sim_Dm int'!AD17,5)</f>
        <v>0</v>
      </c>
      <c r="AE17" s="293">
        <f>+'Resumen_Sim_Dm int'!AE17</f>
        <v>0</v>
      </c>
      <c r="AF17" s="61">
        <f>+'Resumen_Sim_Dm int'!AF17</f>
        <v>623791.79019345413</v>
      </c>
      <c r="AG17" s="48">
        <f>+ROUND('Resumen_Sim_Dm int'!AG17,5)</f>
        <v>0</v>
      </c>
      <c r="AH17" s="293">
        <f>+'Resumen_Sim_Dm int'!AH17</f>
        <v>-1.3322676295501878E-15</v>
      </c>
      <c r="AI17" s="51">
        <f>+'Resumen_Sim_Dm int'!AI17</f>
        <v>2556120.9999999967</v>
      </c>
      <c r="AJ17" s="48">
        <f>+ROUND('Resumen_Sim_Dm int'!AJ17,5)</f>
        <v>0</v>
      </c>
      <c r="AK17" s="293">
        <f>+'Resumen_Sim_Dm int'!AK17</f>
        <v>-1.2212453270876722E-15</v>
      </c>
      <c r="AL17" s="61">
        <f>+'Resumen_Sim_Dm int'!AL17</f>
        <v>902211.99999999884</v>
      </c>
      <c r="AM17" s="48">
        <f>+ROUND('Resumen_Sim_Dm int'!AM17,5)</f>
        <v>0</v>
      </c>
      <c r="AN17" s="48">
        <f>+ROUND('Resumen_Sim_Dm int'!AN17,5)</f>
        <v>0</v>
      </c>
      <c r="AO17" s="293">
        <f>+'Resumen_Sim_Dm int'!AO17</f>
        <v>-1.3322676295501878E-15</v>
      </c>
      <c r="AP17" s="51">
        <f>+'Resumen_Sim_Dm int'!AP17</f>
        <v>13211.999999999984</v>
      </c>
      <c r="AQ17" s="48">
        <f>+ROUND('Resumen_Sim_Dm int'!AQ17,5)</f>
        <v>0</v>
      </c>
      <c r="AR17" s="293">
        <f>+'Resumen_Sim_Dm int'!AR17</f>
        <v>-1.2212453270876722E-15</v>
      </c>
      <c r="AS17" s="61">
        <f>+'Resumen_Sim_Dm int'!AS17</f>
        <v>1640696.9999999979</v>
      </c>
      <c r="AT17" s="48">
        <f>+ROUND('Resumen_Sim_Dm int'!AT17,5)</f>
        <v>0</v>
      </c>
      <c r="AU17" s="293">
        <f>+'Resumen_Sim_Dm int'!AU17</f>
        <v>-1.3322676295501878E-15</v>
      </c>
    </row>
    <row r="18" spans="2:47" x14ac:dyDescent="0.25">
      <c r="B18" s="292" t="str">
        <f>+'Resumen_Sim_Dm int'!B18</f>
        <v>06</v>
      </c>
      <c r="C18" s="317" t="s">
        <v>116</v>
      </c>
      <c r="D18" s="316"/>
      <c r="E18" s="61">
        <f>+'Resumen_Sim_Dm int'!E18</f>
        <v>1252040.407490931</v>
      </c>
      <c r="F18" s="48">
        <f>+'Resumen_Sim_Dm int'!F18</f>
        <v>122757.78854673301</v>
      </c>
      <c r="G18" s="48">
        <f>+'Resumen_Sim_Dm int'!G18</f>
        <v>0</v>
      </c>
      <c r="H18" s="48">
        <f>+'Resumen_Sim_Dm int'!H18</f>
        <v>0</v>
      </c>
      <c r="I18" s="48">
        <f>+'Resumen_Sim_Dm int'!I18</f>
        <v>162013.39690467401</v>
      </c>
      <c r="J18" s="48">
        <f>+'Resumen_Sim_Dm int'!J18</f>
        <v>0</v>
      </c>
      <c r="K18" s="55">
        <f>+'Resumen_Sim_Dm int'!K18</f>
        <v>967269.222039524</v>
      </c>
      <c r="L18" s="51">
        <f>+'Resumen_Sim_Dm int'!L18</f>
        <v>1446920</v>
      </c>
      <c r="M18" s="48">
        <f>+'Resumen_Sim_Dm int'!M18</f>
        <v>79709</v>
      </c>
      <c r="N18" s="48">
        <f>+'Resumen_Sim_Dm int'!N18</f>
        <v>24925.286423139001</v>
      </c>
      <c r="O18" s="48">
        <f>+'Resumen_Sim_Dm int'!O18</f>
        <v>782175</v>
      </c>
      <c r="P18" s="48">
        <f>+'Resumen_Sim_Dm int'!P18</f>
        <v>544113</v>
      </c>
      <c r="Q18" s="48">
        <f>+'Resumen_Sim_Dm int'!Q18</f>
        <v>7261</v>
      </c>
      <c r="R18" s="82">
        <f>+'Resumen_Sim_Dm int'!R18</f>
        <v>230801</v>
      </c>
      <c r="S18" s="51">
        <f>+'Resumen_Sim_Dm int'!S18</f>
        <v>1252040.407490931</v>
      </c>
      <c r="T18" s="48">
        <f>+'Resumen_Sim_Dm int'!T18</f>
        <v>122757.78854673301</v>
      </c>
      <c r="U18" s="48">
        <f>+'Resumen_Sim_Dm int'!U18</f>
        <v>0</v>
      </c>
      <c r="V18" s="48">
        <f>+'Resumen_Sim_Dm int'!V18</f>
        <v>0</v>
      </c>
      <c r="W18" s="48">
        <f>+'Resumen_Sim_Dm int'!W18</f>
        <v>162013.39690467401</v>
      </c>
      <c r="X18" s="48">
        <f>+'Resumen_Sim_Dm int'!X18</f>
        <v>0</v>
      </c>
      <c r="Y18" s="55">
        <f>+'Resumen_Sim_Dm int'!Y18</f>
        <v>967269.222039524</v>
      </c>
      <c r="Z18" s="51">
        <f>+'Resumen_Sim_Dm int'!Z18</f>
        <v>1446920.0000000056</v>
      </c>
      <c r="AA18" s="48">
        <f>+ROUND('Resumen_Sim_Dm int'!AA18,5)</f>
        <v>0</v>
      </c>
      <c r="AB18" s="293">
        <f>+'Resumen_Sim_Dm int'!AB18</f>
        <v>3.7747582837255322E-15</v>
      </c>
      <c r="AC18" s="61">
        <f>+'Resumen_Sim_Dm int'!AC18</f>
        <v>79709</v>
      </c>
      <c r="AD18" s="48">
        <f>+ROUND('Resumen_Sim_Dm int'!AD18,5)</f>
        <v>0</v>
      </c>
      <c r="AE18" s="293">
        <f>+'Resumen_Sim_Dm int'!AE18</f>
        <v>0</v>
      </c>
      <c r="AF18" s="61">
        <f>+'Resumen_Sim_Dm int'!AF18</f>
        <v>24925.286423139092</v>
      </c>
      <c r="AG18" s="48">
        <f>+ROUND('Resumen_Sim_Dm int'!AG18,5)</f>
        <v>0</v>
      </c>
      <c r="AH18" s="293">
        <f>+'Resumen_Sim_Dm int'!AH18</f>
        <v>3.5527136788005009E-15</v>
      </c>
      <c r="AI18" s="51">
        <f>+'Resumen_Sim_Dm int'!AI18</f>
        <v>782175.00000000303</v>
      </c>
      <c r="AJ18" s="48">
        <f>+ROUND('Resumen_Sim_Dm int'!AJ18,5)</f>
        <v>0</v>
      </c>
      <c r="AK18" s="293">
        <f>+'Resumen_Sim_Dm int'!AK18</f>
        <v>3.7747582837255322E-15</v>
      </c>
      <c r="AL18" s="61">
        <f>+'Resumen_Sim_Dm int'!AL18</f>
        <v>544113.0000000021</v>
      </c>
      <c r="AM18" s="48">
        <f>+ROUND('Resumen_Sim_Dm int'!AM18,5)</f>
        <v>0</v>
      </c>
      <c r="AN18" s="48">
        <f>+ROUND('Resumen_Sim_Dm int'!AN18,5)</f>
        <v>0</v>
      </c>
      <c r="AO18" s="293">
        <f>+'Resumen_Sim_Dm int'!AO18</f>
        <v>3.7747582837255322E-15</v>
      </c>
      <c r="AP18" s="51">
        <f>+'Resumen_Sim_Dm int'!AP18</f>
        <v>7261.0000000000273</v>
      </c>
      <c r="AQ18" s="48">
        <f>+ROUND('Resumen_Sim_Dm int'!AQ18,5)</f>
        <v>0</v>
      </c>
      <c r="AR18" s="293">
        <f>+'Resumen_Sim_Dm int'!AR18</f>
        <v>3.7747582837255322E-15</v>
      </c>
      <c r="AS18" s="61">
        <f>+'Resumen_Sim_Dm int'!AS18</f>
        <v>230801.00000000087</v>
      </c>
      <c r="AT18" s="48">
        <f>+ROUND('Resumen_Sim_Dm int'!AT18,5)</f>
        <v>0</v>
      </c>
      <c r="AU18" s="293">
        <f>+'Resumen_Sim_Dm int'!AU18</f>
        <v>3.7747582837255322E-15</v>
      </c>
    </row>
    <row r="19" spans="2:47" x14ac:dyDescent="0.25">
      <c r="B19" s="292" t="str">
        <f>+'Resumen_Sim_Dm int'!B19</f>
        <v>07</v>
      </c>
      <c r="C19" s="317" t="s">
        <v>117</v>
      </c>
      <c r="D19" s="316"/>
      <c r="E19" s="61">
        <f>+'Resumen_Sim_Dm int'!E19</f>
        <v>16714.95221316172</v>
      </c>
      <c r="F19" s="48">
        <f>+'Resumen_Sim_Dm int'!F19</f>
        <v>13504.949407391799</v>
      </c>
      <c r="G19" s="48">
        <f>+'Resumen_Sim_Dm int'!G19</f>
        <v>0</v>
      </c>
      <c r="H19" s="48">
        <f>+'Resumen_Sim_Dm int'!H19</f>
        <v>0</v>
      </c>
      <c r="I19" s="48">
        <f>+'Resumen_Sim_Dm int'!I19</f>
        <v>2074.0918795935199</v>
      </c>
      <c r="J19" s="48">
        <f>+'Resumen_Sim_Dm int'!J19</f>
        <v>0</v>
      </c>
      <c r="K19" s="55">
        <f>+'Resumen_Sim_Dm int'!K19</f>
        <v>1135.9109261763999</v>
      </c>
      <c r="L19" s="51">
        <f>+'Resumen_Sim_Dm int'!L19</f>
        <v>496359</v>
      </c>
      <c r="M19" s="48">
        <f>+'Resumen_Sim_Dm int'!M19</f>
        <v>12669</v>
      </c>
      <c r="N19" s="48">
        <f>+'Resumen_Sim_Dm int'!N19</f>
        <v>64942.219923447999</v>
      </c>
      <c r="O19" s="48">
        <f>+'Resumen_Sim_Dm int'!O19</f>
        <v>221222</v>
      </c>
      <c r="P19" s="48">
        <f>+'Resumen_Sim_Dm int'!P19</f>
        <v>88049</v>
      </c>
      <c r="Q19" s="48">
        <f>+'Resumen_Sim_Dm int'!Q19</f>
        <v>2433</v>
      </c>
      <c r="R19" s="82">
        <f>+'Resumen_Sim_Dm int'!R19</f>
        <v>130740</v>
      </c>
      <c r="S19" s="51">
        <f>+'Resumen_Sim_Dm int'!S19</f>
        <v>16714.95221316172</v>
      </c>
      <c r="T19" s="48">
        <f>+'Resumen_Sim_Dm int'!T19</f>
        <v>13504.949407391799</v>
      </c>
      <c r="U19" s="48">
        <f>+'Resumen_Sim_Dm int'!U19</f>
        <v>0</v>
      </c>
      <c r="V19" s="48">
        <f>+'Resumen_Sim_Dm int'!V19</f>
        <v>0</v>
      </c>
      <c r="W19" s="48">
        <f>+'Resumen_Sim_Dm int'!W19</f>
        <v>2074.0918795935199</v>
      </c>
      <c r="X19" s="48">
        <f>+'Resumen_Sim_Dm int'!X19</f>
        <v>0</v>
      </c>
      <c r="Y19" s="55">
        <f>+'Resumen_Sim_Dm int'!Y19</f>
        <v>1135.9109261763999</v>
      </c>
      <c r="Z19" s="51">
        <f>+'Resumen_Sim_Dm int'!Z19</f>
        <v>496358.9999999993</v>
      </c>
      <c r="AA19" s="48">
        <f>+ROUND('Resumen_Sim_Dm int'!AA19,5)</f>
        <v>0</v>
      </c>
      <c r="AB19" s="293">
        <f>+'Resumen_Sim_Dm int'!AB19</f>
        <v>-1.4432899320127035E-15</v>
      </c>
      <c r="AC19" s="61">
        <f>+'Resumen_Sim_Dm int'!AC19</f>
        <v>12669</v>
      </c>
      <c r="AD19" s="48">
        <f>+ROUND('Resumen_Sim_Dm int'!AD19,5)</f>
        <v>0</v>
      </c>
      <c r="AE19" s="293">
        <f>+'Resumen_Sim_Dm int'!AE19</f>
        <v>0</v>
      </c>
      <c r="AF19" s="61">
        <f>+'Resumen_Sim_Dm int'!AF19</f>
        <v>64942.219923447905</v>
      </c>
      <c r="AG19" s="48">
        <f>+ROUND('Resumen_Sim_Dm int'!AG19,5)</f>
        <v>0</v>
      </c>
      <c r="AH19" s="293">
        <f>+'Resumen_Sim_Dm int'!AH19</f>
        <v>-1.4432899320127035E-15</v>
      </c>
      <c r="AI19" s="51">
        <f>+'Resumen_Sim_Dm int'!AI19</f>
        <v>221221.99999999968</v>
      </c>
      <c r="AJ19" s="48">
        <f>+ROUND('Resumen_Sim_Dm int'!AJ19,5)</f>
        <v>0</v>
      </c>
      <c r="AK19" s="293">
        <f>+'Resumen_Sim_Dm int'!AK19</f>
        <v>-1.4432899320127035E-15</v>
      </c>
      <c r="AL19" s="61">
        <f>+'Resumen_Sim_Dm int'!AL19</f>
        <v>88048.999999999884</v>
      </c>
      <c r="AM19" s="48">
        <f>+ROUND('Resumen_Sim_Dm int'!AM19,5)</f>
        <v>0</v>
      </c>
      <c r="AN19" s="48">
        <f>+ROUND('Resumen_Sim_Dm int'!AN19,5)</f>
        <v>0</v>
      </c>
      <c r="AO19" s="293">
        <f>+'Resumen_Sim_Dm int'!AO19</f>
        <v>-1.3322676295501878E-15</v>
      </c>
      <c r="AP19" s="51">
        <f>+'Resumen_Sim_Dm int'!AP19</f>
        <v>2432.9999999999968</v>
      </c>
      <c r="AQ19" s="48">
        <f>+ROUND('Resumen_Sim_Dm int'!AQ19,5)</f>
        <v>0</v>
      </c>
      <c r="AR19" s="293">
        <f>+'Resumen_Sim_Dm int'!AR19</f>
        <v>-1.3322676295501878E-15</v>
      </c>
      <c r="AS19" s="61">
        <f>+'Resumen_Sim_Dm int'!AS19</f>
        <v>130739.9999999998</v>
      </c>
      <c r="AT19" s="48">
        <f>+ROUND('Resumen_Sim_Dm int'!AT19,5)</f>
        <v>0</v>
      </c>
      <c r="AU19" s="293">
        <f>+'Resumen_Sim_Dm int'!AU19</f>
        <v>-1.5543122344752192E-15</v>
      </c>
    </row>
    <row r="20" spans="2:47" x14ac:dyDescent="0.25">
      <c r="B20" s="292" t="str">
        <f>+'Resumen_Sim_Dm int'!B20</f>
        <v>08</v>
      </c>
      <c r="C20" s="317" t="s">
        <v>118</v>
      </c>
      <c r="D20" s="316"/>
      <c r="E20" s="61">
        <f>+'Resumen_Sim_Dm int'!E20</f>
        <v>913588.34278021881</v>
      </c>
      <c r="F20" s="48">
        <f>+'Resumen_Sim_Dm int'!F20</f>
        <v>6585.2525667584796</v>
      </c>
      <c r="G20" s="48">
        <f>+'Resumen_Sim_Dm int'!G20</f>
        <v>0</v>
      </c>
      <c r="H20" s="48">
        <f>+'Resumen_Sim_Dm int'!H20</f>
        <v>0</v>
      </c>
      <c r="I20" s="48">
        <f>+'Resumen_Sim_Dm int'!I20</f>
        <v>4241.73593392977</v>
      </c>
      <c r="J20" s="48">
        <f>+'Resumen_Sim_Dm int'!J20</f>
        <v>-2969.8523473485102</v>
      </c>
      <c r="K20" s="55">
        <f>+'Resumen_Sim_Dm int'!K20</f>
        <v>905731.20662687905</v>
      </c>
      <c r="L20" s="51">
        <f>+'Resumen_Sim_Dm int'!L20</f>
        <v>1101566</v>
      </c>
      <c r="M20" s="48">
        <f>+'Resumen_Sim_Dm int'!M20</f>
        <v>138009</v>
      </c>
      <c r="N20" s="48">
        <f>+'Resumen_Sim_Dm int'!N20</f>
        <v>78037.305771456202</v>
      </c>
      <c r="O20" s="48">
        <f>+'Resumen_Sim_Dm int'!O20</f>
        <v>674315</v>
      </c>
      <c r="P20" s="48">
        <f>+'Resumen_Sim_Dm int'!P20</f>
        <v>107734</v>
      </c>
      <c r="Q20" s="48">
        <f>+'Resumen_Sim_Dm int'!Q20</f>
        <v>2049</v>
      </c>
      <c r="R20" s="82">
        <f>+'Resumen_Sim_Dm int'!R20</f>
        <v>564532</v>
      </c>
      <c r="S20" s="51">
        <f>+'Resumen_Sim_Dm int'!S20</f>
        <v>913588.34278021881</v>
      </c>
      <c r="T20" s="48">
        <f>+'Resumen_Sim_Dm int'!T20</f>
        <v>6585.2525667584796</v>
      </c>
      <c r="U20" s="48">
        <f>+'Resumen_Sim_Dm int'!U20</f>
        <v>0</v>
      </c>
      <c r="V20" s="48">
        <f>+'Resumen_Sim_Dm int'!V20</f>
        <v>0</v>
      </c>
      <c r="W20" s="48">
        <f>+'Resumen_Sim_Dm int'!W20</f>
        <v>4241.73593392977</v>
      </c>
      <c r="X20" s="48">
        <f>+'Resumen_Sim_Dm int'!X20</f>
        <v>-2969.8523473485102</v>
      </c>
      <c r="Y20" s="55">
        <f>+'Resumen_Sim_Dm int'!Y20</f>
        <v>905731.20662687905</v>
      </c>
      <c r="Z20" s="51">
        <f>+'Resumen_Sim_Dm int'!Z20</f>
        <v>1101566</v>
      </c>
      <c r="AA20" s="48">
        <f>+ROUND('Resumen_Sim_Dm int'!AA20,5)</f>
        <v>0</v>
      </c>
      <c r="AB20" s="293">
        <f>+'Resumen_Sim_Dm int'!AB20</f>
        <v>0</v>
      </c>
      <c r="AC20" s="61">
        <f>+'Resumen_Sim_Dm int'!AC20</f>
        <v>138009</v>
      </c>
      <c r="AD20" s="48">
        <f>+ROUND('Resumen_Sim_Dm int'!AD20,5)</f>
        <v>0</v>
      </c>
      <c r="AE20" s="293">
        <f>+'Resumen_Sim_Dm int'!AE20</f>
        <v>0</v>
      </c>
      <c r="AF20" s="61">
        <f>+'Resumen_Sim_Dm int'!AF20</f>
        <v>78037.305771456187</v>
      </c>
      <c r="AG20" s="48">
        <f>+ROUND('Resumen_Sim_Dm int'!AG20,5)</f>
        <v>0</v>
      </c>
      <c r="AH20" s="293">
        <f>+'Resumen_Sim_Dm int'!AH20</f>
        <v>-2.2204460492503131E-16</v>
      </c>
      <c r="AI20" s="51">
        <f>+'Resumen_Sim_Dm int'!AI20</f>
        <v>674314.99999999988</v>
      </c>
      <c r="AJ20" s="48">
        <f>+ROUND('Resumen_Sim_Dm int'!AJ20,5)</f>
        <v>0</v>
      </c>
      <c r="AK20" s="293">
        <f>+'Resumen_Sim_Dm int'!AK20</f>
        <v>-2.2204460492503131E-16</v>
      </c>
      <c r="AL20" s="61">
        <f>+'Resumen_Sim_Dm int'!AL20</f>
        <v>107733.99999999997</v>
      </c>
      <c r="AM20" s="48">
        <f>+ROUND('Resumen_Sim_Dm int'!AM20,5)</f>
        <v>0</v>
      </c>
      <c r="AN20" s="48">
        <f>+ROUND('Resumen_Sim_Dm int'!AN20,5)</f>
        <v>0</v>
      </c>
      <c r="AO20" s="293">
        <f>+'Resumen_Sim_Dm int'!AO20</f>
        <v>-2.2204460492503131E-16</v>
      </c>
      <c r="AP20" s="51">
        <f>+'Resumen_Sim_Dm int'!AP20</f>
        <v>2048.9999999999995</v>
      </c>
      <c r="AQ20" s="48">
        <f>+ROUND('Resumen_Sim_Dm int'!AQ20,5)</f>
        <v>0</v>
      </c>
      <c r="AR20" s="293">
        <f>+'Resumen_Sim_Dm int'!AR20</f>
        <v>-2.2204460492503131E-16</v>
      </c>
      <c r="AS20" s="61">
        <f>+'Resumen_Sim_Dm int'!AS20</f>
        <v>564531.99999999988</v>
      </c>
      <c r="AT20" s="48">
        <f>+ROUND('Resumen_Sim_Dm int'!AT20,5)</f>
        <v>0</v>
      </c>
      <c r="AU20" s="293">
        <f>+'Resumen_Sim_Dm int'!AU20</f>
        <v>-2.2204460492503131E-16</v>
      </c>
    </row>
    <row r="21" spans="2:47" x14ac:dyDescent="0.25">
      <c r="B21" s="292" t="str">
        <f>+'Resumen_Sim_Dm int'!B21</f>
        <v>09</v>
      </c>
      <c r="C21" s="317" t="s">
        <v>119</v>
      </c>
      <c r="D21" s="316"/>
      <c r="E21" s="61">
        <f>+'Resumen_Sim_Dm int'!E21</f>
        <v>16803.292568125165</v>
      </c>
      <c r="F21" s="48">
        <f>+'Resumen_Sim_Dm int'!F21</f>
        <v>13967.560487087499</v>
      </c>
      <c r="G21" s="48">
        <f>+'Resumen_Sim_Dm int'!G21</f>
        <v>0</v>
      </c>
      <c r="H21" s="48">
        <f>+'Resumen_Sim_Dm int'!H21</f>
        <v>0</v>
      </c>
      <c r="I21" s="48">
        <f>+'Resumen_Sim_Dm int'!I21</f>
        <v>2823.6010367778299</v>
      </c>
      <c r="J21" s="48">
        <f>+'Resumen_Sim_Dm int'!J21</f>
        <v>0</v>
      </c>
      <c r="K21" s="55">
        <f>+'Resumen_Sim_Dm int'!K21</f>
        <v>12.131044259838401</v>
      </c>
      <c r="L21" s="51">
        <f>+'Resumen_Sim_Dm int'!L21</f>
        <v>648649</v>
      </c>
      <c r="M21" s="48">
        <f>+'Resumen_Sim_Dm int'!M21</f>
        <v>28796</v>
      </c>
      <c r="N21" s="48">
        <f>+'Resumen_Sim_Dm int'!N21</f>
        <v>3039.4360221470902</v>
      </c>
      <c r="O21" s="48">
        <f>+'Resumen_Sim_Dm int'!O21</f>
        <v>371919</v>
      </c>
      <c r="P21" s="48">
        <f>+'Resumen_Sim_Dm int'!P21</f>
        <v>112050</v>
      </c>
      <c r="Q21" s="48">
        <f>+'Resumen_Sim_Dm int'!Q21</f>
        <v>2540</v>
      </c>
      <c r="R21" s="82">
        <f>+'Resumen_Sim_Dm int'!R21</f>
        <v>257329</v>
      </c>
      <c r="S21" s="51">
        <f>+'Resumen_Sim_Dm int'!S21</f>
        <v>16803.292568125165</v>
      </c>
      <c r="T21" s="48">
        <f>+'Resumen_Sim_Dm int'!T21</f>
        <v>13967.560487087499</v>
      </c>
      <c r="U21" s="48">
        <f>+'Resumen_Sim_Dm int'!U21</f>
        <v>0</v>
      </c>
      <c r="V21" s="48">
        <f>+'Resumen_Sim_Dm int'!V21</f>
        <v>0</v>
      </c>
      <c r="W21" s="48">
        <f>+'Resumen_Sim_Dm int'!W21</f>
        <v>2823.6010367778299</v>
      </c>
      <c r="X21" s="48">
        <f>+'Resumen_Sim_Dm int'!X21</f>
        <v>0</v>
      </c>
      <c r="Y21" s="55">
        <f>+'Resumen_Sim_Dm int'!Y21</f>
        <v>12.131044259838401</v>
      </c>
      <c r="Z21" s="51">
        <f>+'Resumen_Sim_Dm int'!Z21</f>
        <v>648649.00000000023</v>
      </c>
      <c r="AA21" s="48">
        <f>+ROUND('Resumen_Sim_Dm int'!AA21,5)</f>
        <v>0</v>
      </c>
      <c r="AB21" s="293">
        <f>+'Resumen_Sim_Dm int'!AB21</f>
        <v>4.4408920985006262E-16</v>
      </c>
      <c r="AC21" s="61">
        <f>+'Resumen_Sim_Dm int'!AC21</f>
        <v>28796</v>
      </c>
      <c r="AD21" s="48">
        <f>+ROUND('Resumen_Sim_Dm int'!AD21,5)</f>
        <v>0</v>
      </c>
      <c r="AE21" s="293">
        <f>+'Resumen_Sim_Dm int'!AE21</f>
        <v>0</v>
      </c>
      <c r="AF21" s="61">
        <f>+'Resumen_Sim_Dm int'!AF21</f>
        <v>3039.4360221470911</v>
      </c>
      <c r="AG21" s="48">
        <f>+ROUND('Resumen_Sim_Dm int'!AG21,5)</f>
        <v>0</v>
      </c>
      <c r="AH21" s="293">
        <f>+'Resumen_Sim_Dm int'!AH21</f>
        <v>2.2204460492503131E-16</v>
      </c>
      <c r="AI21" s="51">
        <f>+'Resumen_Sim_Dm int'!AI21</f>
        <v>371919.00000000012</v>
      </c>
      <c r="AJ21" s="48">
        <f>+ROUND('Resumen_Sim_Dm int'!AJ21,5)</f>
        <v>0</v>
      </c>
      <c r="AK21" s="293">
        <f>+'Resumen_Sim_Dm int'!AK21</f>
        <v>2.2204460492503131E-16</v>
      </c>
      <c r="AL21" s="61">
        <f>+'Resumen_Sim_Dm int'!AL21</f>
        <v>112050.00000000003</v>
      </c>
      <c r="AM21" s="48">
        <f>+ROUND('Resumen_Sim_Dm int'!AM21,5)</f>
        <v>0</v>
      </c>
      <c r="AN21" s="48">
        <f>+ROUND('Resumen_Sim_Dm int'!AN21,5)</f>
        <v>0</v>
      </c>
      <c r="AO21" s="293">
        <f>+'Resumen_Sim_Dm int'!AO21</f>
        <v>2.2204460492503131E-16</v>
      </c>
      <c r="AP21" s="51">
        <f>+'Resumen_Sim_Dm int'!AP21</f>
        <v>2540.0000000000014</v>
      </c>
      <c r="AQ21" s="48">
        <f>+ROUND('Resumen_Sim_Dm int'!AQ21,5)</f>
        <v>0</v>
      </c>
      <c r="AR21" s="293">
        <f>+'Resumen_Sim_Dm int'!AR21</f>
        <v>4.4408920985006262E-16</v>
      </c>
      <c r="AS21" s="61">
        <f>+'Resumen_Sim_Dm int'!AS21</f>
        <v>257329.00000000012</v>
      </c>
      <c r="AT21" s="48">
        <f>+ROUND('Resumen_Sim_Dm int'!AT21,5)</f>
        <v>0</v>
      </c>
      <c r="AU21" s="293">
        <f>+'Resumen_Sim_Dm int'!AU21</f>
        <v>4.4408920985006262E-16</v>
      </c>
    </row>
    <row r="22" spans="2:47" x14ac:dyDescent="0.25">
      <c r="B22" s="292" t="str">
        <f>+'Resumen_Sim_Dm int'!B22</f>
        <v>10</v>
      </c>
      <c r="C22" s="317" t="s">
        <v>120</v>
      </c>
      <c r="D22" s="316"/>
      <c r="E22" s="61">
        <f>+'Resumen_Sim_Dm int'!E22</f>
        <v>1196071.5681788826</v>
      </c>
      <c r="F22" s="48">
        <f>+'Resumen_Sim_Dm int'!F22</f>
        <v>752537.17887019704</v>
      </c>
      <c r="G22" s="48">
        <f>+'Resumen_Sim_Dm int'!G22</f>
        <v>0</v>
      </c>
      <c r="H22" s="48">
        <f>+'Resumen_Sim_Dm int'!H22</f>
        <v>0</v>
      </c>
      <c r="I22" s="48">
        <f>+'Resumen_Sim_Dm int'!I22</f>
        <v>437783.716891499</v>
      </c>
      <c r="J22" s="48">
        <f>+'Resumen_Sim_Dm int'!J22</f>
        <v>3246.03259071098</v>
      </c>
      <c r="K22" s="55">
        <f>+'Resumen_Sim_Dm int'!K22</f>
        <v>2504.6398264754898</v>
      </c>
      <c r="L22" s="51">
        <f>+'Resumen_Sim_Dm int'!L22</f>
        <v>2657817</v>
      </c>
      <c r="M22" s="48">
        <f>+'Resumen_Sim_Dm int'!M22</f>
        <v>1455488</v>
      </c>
      <c r="N22" s="48">
        <f>+'Resumen_Sim_Dm int'!N22</f>
        <v>46829.406193486902</v>
      </c>
      <c r="O22" s="48">
        <f>+'Resumen_Sim_Dm int'!O22</f>
        <v>1114543</v>
      </c>
      <c r="P22" s="48">
        <f>+'Resumen_Sim_Dm int'!P22</f>
        <v>292278</v>
      </c>
      <c r="Q22" s="48">
        <f>+'Resumen_Sim_Dm int'!Q22</f>
        <v>10096</v>
      </c>
      <c r="R22" s="82">
        <f>+'Resumen_Sim_Dm int'!R22</f>
        <v>812169</v>
      </c>
      <c r="S22" s="51">
        <f>+'Resumen_Sim_Dm int'!S22</f>
        <v>1196071.5681788826</v>
      </c>
      <c r="T22" s="48">
        <f>+'Resumen_Sim_Dm int'!T22</f>
        <v>752537.17887019704</v>
      </c>
      <c r="U22" s="48">
        <f>+'Resumen_Sim_Dm int'!U22</f>
        <v>0</v>
      </c>
      <c r="V22" s="48">
        <f>+'Resumen_Sim_Dm int'!V22</f>
        <v>0</v>
      </c>
      <c r="W22" s="48">
        <f>+'Resumen_Sim_Dm int'!W22</f>
        <v>437783.716891499</v>
      </c>
      <c r="X22" s="48">
        <f>+'Resumen_Sim_Dm int'!X22</f>
        <v>3246.03259071098</v>
      </c>
      <c r="Y22" s="55">
        <f>+'Resumen_Sim_Dm int'!Y22</f>
        <v>2504.6398264754898</v>
      </c>
      <c r="Z22" s="51">
        <f>+'Resumen_Sim_Dm int'!Z22</f>
        <v>2657816.9999999977</v>
      </c>
      <c r="AA22" s="48">
        <f>+ROUND('Resumen_Sim_Dm int'!AA22,5)</f>
        <v>0</v>
      </c>
      <c r="AB22" s="293">
        <f>+'Resumen_Sim_Dm int'!AB22</f>
        <v>-8.8817841970012523E-16</v>
      </c>
      <c r="AC22" s="61">
        <f>+'Resumen_Sim_Dm int'!AC22</f>
        <v>1455488</v>
      </c>
      <c r="AD22" s="48">
        <f>+ROUND('Resumen_Sim_Dm int'!AD22,5)</f>
        <v>0</v>
      </c>
      <c r="AE22" s="293">
        <f>+'Resumen_Sim_Dm int'!AE22</f>
        <v>0</v>
      </c>
      <c r="AF22" s="61">
        <f>+'Resumen_Sim_Dm int'!AF22</f>
        <v>46829.406193486873</v>
      </c>
      <c r="AG22" s="48">
        <f>+ROUND('Resumen_Sim_Dm int'!AG22,5)</f>
        <v>0</v>
      </c>
      <c r="AH22" s="293">
        <f>+'Resumen_Sim_Dm int'!AH22</f>
        <v>-6.6613381477509392E-16</v>
      </c>
      <c r="AI22" s="51">
        <f>+'Resumen_Sim_Dm int'!AI22</f>
        <v>1114542.9999999993</v>
      </c>
      <c r="AJ22" s="48">
        <f>+ROUND('Resumen_Sim_Dm int'!AJ22,5)</f>
        <v>0</v>
      </c>
      <c r="AK22" s="293">
        <f>+'Resumen_Sim_Dm int'!AK22</f>
        <v>-6.6613381477509392E-16</v>
      </c>
      <c r="AL22" s="61">
        <f>+'Resumen_Sim_Dm int'!AL22</f>
        <v>292277.99999999983</v>
      </c>
      <c r="AM22" s="48">
        <f>+ROUND('Resumen_Sim_Dm int'!AM22,5)</f>
        <v>0</v>
      </c>
      <c r="AN22" s="48">
        <f>+ROUND('Resumen_Sim_Dm int'!AN22,5)</f>
        <v>0</v>
      </c>
      <c r="AO22" s="293">
        <f>+'Resumen_Sim_Dm int'!AO22</f>
        <v>-5.5511151231257827E-16</v>
      </c>
      <c r="AP22" s="51">
        <f>+'Resumen_Sim_Dm int'!AP22</f>
        <v>10095.999999999995</v>
      </c>
      <c r="AQ22" s="48">
        <f>+ROUND('Resumen_Sim_Dm int'!AQ22,5)</f>
        <v>0</v>
      </c>
      <c r="AR22" s="293">
        <f>+'Resumen_Sim_Dm int'!AR22</f>
        <v>-5.5511151231257827E-16</v>
      </c>
      <c r="AS22" s="61">
        <f>+'Resumen_Sim_Dm int'!AS22</f>
        <v>812168.99999999953</v>
      </c>
      <c r="AT22" s="48">
        <f>+ROUND('Resumen_Sim_Dm int'!AT22,5)</f>
        <v>0</v>
      </c>
      <c r="AU22" s="293">
        <f>+'Resumen_Sim_Dm int'!AU22</f>
        <v>-5.5511151231257827E-16</v>
      </c>
    </row>
    <row r="23" spans="2:47" x14ac:dyDescent="0.25">
      <c r="B23" s="292" t="str">
        <f>+'Resumen_Sim_Dm int'!B23</f>
        <v>11</v>
      </c>
      <c r="C23" s="317" t="s">
        <v>121</v>
      </c>
      <c r="D23" s="316"/>
      <c r="E23" s="61">
        <f>+'Resumen_Sim_Dm int'!E23</f>
        <v>82163.505568529945</v>
      </c>
      <c r="F23" s="48">
        <f>+'Resumen_Sim_Dm int'!F23</f>
        <v>29558.363402147901</v>
      </c>
      <c r="G23" s="48">
        <f>+'Resumen_Sim_Dm int'!G23</f>
        <v>0</v>
      </c>
      <c r="H23" s="48">
        <f>+'Resumen_Sim_Dm int'!H23</f>
        <v>0</v>
      </c>
      <c r="I23" s="48">
        <f>+'Resumen_Sim_Dm int'!I23</f>
        <v>875.690706216938</v>
      </c>
      <c r="J23" s="48">
        <f>+'Resumen_Sim_Dm int'!J23</f>
        <v>-39828.651562679697</v>
      </c>
      <c r="K23" s="55">
        <f>+'Resumen_Sim_Dm int'!K23</f>
        <v>91558.103022844807</v>
      </c>
      <c r="L23" s="51">
        <f>+'Resumen_Sim_Dm int'!L23</f>
        <v>447205</v>
      </c>
      <c r="M23" s="48">
        <f>+'Resumen_Sim_Dm int'!M23</f>
        <v>20391</v>
      </c>
      <c r="N23" s="48">
        <f>+'Resumen_Sim_Dm int'!N23</f>
        <v>28440.9170790391</v>
      </c>
      <c r="O23" s="48">
        <f>+'Resumen_Sim_Dm int'!O23</f>
        <v>284486</v>
      </c>
      <c r="P23" s="48">
        <f>+'Resumen_Sim_Dm int'!P23</f>
        <v>38014</v>
      </c>
      <c r="Q23" s="48">
        <f>+'Resumen_Sim_Dm int'!Q23</f>
        <v>781</v>
      </c>
      <c r="R23" s="82">
        <f>+'Resumen_Sim_Dm int'!R23</f>
        <v>245691</v>
      </c>
      <c r="S23" s="51">
        <f>+'Resumen_Sim_Dm int'!S23</f>
        <v>82163.505568529945</v>
      </c>
      <c r="T23" s="48">
        <f>+'Resumen_Sim_Dm int'!T23</f>
        <v>29558.363402147901</v>
      </c>
      <c r="U23" s="48">
        <f>+'Resumen_Sim_Dm int'!U23</f>
        <v>0</v>
      </c>
      <c r="V23" s="48">
        <f>+'Resumen_Sim_Dm int'!V23</f>
        <v>0</v>
      </c>
      <c r="W23" s="48">
        <f>+'Resumen_Sim_Dm int'!W23</f>
        <v>875.690706216938</v>
      </c>
      <c r="X23" s="48">
        <f>+'Resumen_Sim_Dm int'!X23</f>
        <v>-39828.651562679697</v>
      </c>
      <c r="Y23" s="55">
        <f>+'Resumen_Sim_Dm int'!Y23</f>
        <v>91558.103022844807</v>
      </c>
      <c r="Z23" s="51">
        <f>+'Resumen_Sim_Dm int'!Z23</f>
        <v>447204.99999999942</v>
      </c>
      <c r="AA23" s="48">
        <f>+ROUND('Resumen_Sim_Dm int'!AA23,5)</f>
        <v>0</v>
      </c>
      <c r="AB23" s="293">
        <f>+'Resumen_Sim_Dm int'!AB23</f>
        <v>-1.3322676295501878E-15</v>
      </c>
      <c r="AC23" s="61">
        <f>+'Resumen_Sim_Dm int'!AC23</f>
        <v>20391</v>
      </c>
      <c r="AD23" s="48">
        <f>+ROUND('Resumen_Sim_Dm int'!AD23,5)</f>
        <v>0</v>
      </c>
      <c r="AE23" s="293">
        <f>+'Resumen_Sim_Dm int'!AE23</f>
        <v>0</v>
      </c>
      <c r="AF23" s="61">
        <f>+'Resumen_Sim_Dm int'!AF23</f>
        <v>28440.917079039064</v>
      </c>
      <c r="AG23" s="48">
        <f>+ROUND('Resumen_Sim_Dm int'!AG23,5)</f>
        <v>0</v>
      </c>
      <c r="AH23" s="293">
        <f>+'Resumen_Sim_Dm int'!AH23</f>
        <v>-1.3322676295501878E-15</v>
      </c>
      <c r="AI23" s="51">
        <f>+'Resumen_Sim_Dm int'!AI23</f>
        <v>284485.99999999959</v>
      </c>
      <c r="AJ23" s="48">
        <f>+ROUND('Resumen_Sim_Dm int'!AJ23,5)</f>
        <v>0</v>
      </c>
      <c r="AK23" s="293">
        <f>+'Resumen_Sim_Dm int'!AK23</f>
        <v>-1.4432899320127035E-15</v>
      </c>
      <c r="AL23" s="61">
        <f>+'Resumen_Sim_Dm int'!AL23</f>
        <v>38013.999999999949</v>
      </c>
      <c r="AM23" s="48">
        <f>+ROUND('Resumen_Sim_Dm int'!AM23,5)</f>
        <v>0</v>
      </c>
      <c r="AN23" s="48">
        <f>+ROUND('Resumen_Sim_Dm int'!AN23,5)</f>
        <v>0</v>
      </c>
      <c r="AO23" s="293">
        <f>+'Resumen_Sim_Dm int'!AO23</f>
        <v>-1.3322676295501878E-15</v>
      </c>
      <c r="AP23" s="51">
        <f>+'Resumen_Sim_Dm int'!AP23</f>
        <v>780.99999999999898</v>
      </c>
      <c r="AQ23" s="48">
        <f>+ROUND('Resumen_Sim_Dm int'!AQ23,5)</f>
        <v>0</v>
      </c>
      <c r="AR23" s="293">
        <f>+'Resumen_Sim_Dm int'!AR23</f>
        <v>-1.3322676295501878E-15</v>
      </c>
      <c r="AS23" s="61">
        <f>+'Resumen_Sim_Dm int'!AS23</f>
        <v>245690.99999999965</v>
      </c>
      <c r="AT23" s="48">
        <f>+ROUND('Resumen_Sim_Dm int'!AT23,5)</f>
        <v>0</v>
      </c>
      <c r="AU23" s="293">
        <f>+'Resumen_Sim_Dm int'!AU23</f>
        <v>-1.4432899320127035E-15</v>
      </c>
    </row>
    <row r="24" spans="2:47" x14ac:dyDescent="0.25">
      <c r="B24" s="292" t="str">
        <f>+'Resumen_Sim_Dm int'!B24</f>
        <v>12</v>
      </c>
      <c r="C24" s="317" t="s">
        <v>122</v>
      </c>
      <c r="D24" s="316"/>
      <c r="E24" s="61">
        <f>+'Resumen_Sim_Dm int'!E24</f>
        <v>1765593.5414333702</v>
      </c>
      <c r="F24" s="48">
        <f>+'Resumen_Sim_Dm int'!F24</f>
        <v>1650474.8942365199</v>
      </c>
      <c r="G24" s="48">
        <f>+'Resumen_Sim_Dm int'!G24</f>
        <v>0</v>
      </c>
      <c r="H24" s="48">
        <f>+'Resumen_Sim_Dm int'!H24</f>
        <v>0</v>
      </c>
      <c r="I24" s="48">
        <f>+'Resumen_Sim_Dm int'!I24</f>
        <v>1136.4029518477</v>
      </c>
      <c r="J24" s="48">
        <f>+'Resumen_Sim_Dm int'!J24</f>
        <v>0.45256155849193402</v>
      </c>
      <c r="K24" s="55">
        <f>+'Resumen_Sim_Dm int'!K24</f>
        <v>113981.791683444</v>
      </c>
      <c r="L24" s="51">
        <f>+'Resumen_Sim_Dm int'!L24</f>
        <v>6429063</v>
      </c>
      <c r="M24" s="48">
        <f>+'Resumen_Sim_Dm int'!M24</f>
        <v>103543</v>
      </c>
      <c r="N24" s="48">
        <f>+'Resumen_Sim_Dm int'!N24</f>
        <v>1052222.8209106601</v>
      </c>
      <c r="O24" s="48">
        <f>+'Resumen_Sim_Dm int'!O24</f>
        <v>1466999</v>
      </c>
      <c r="P24" s="48">
        <f>+'Resumen_Sim_Dm int'!P24</f>
        <v>671678</v>
      </c>
      <c r="Q24" s="48">
        <f>+'Resumen_Sim_Dm int'!Q24</f>
        <v>26889</v>
      </c>
      <c r="R24" s="82">
        <f>+'Resumen_Sim_Dm int'!R24</f>
        <v>768432</v>
      </c>
      <c r="S24" s="51">
        <f>+'Resumen_Sim_Dm int'!S24</f>
        <v>1765593.5414333702</v>
      </c>
      <c r="T24" s="48">
        <f>+'Resumen_Sim_Dm int'!T24</f>
        <v>1650474.8942365199</v>
      </c>
      <c r="U24" s="48">
        <f>+'Resumen_Sim_Dm int'!U24</f>
        <v>0</v>
      </c>
      <c r="V24" s="48">
        <f>+'Resumen_Sim_Dm int'!V24</f>
        <v>0</v>
      </c>
      <c r="W24" s="48">
        <f>+'Resumen_Sim_Dm int'!W24</f>
        <v>1136.4029518477</v>
      </c>
      <c r="X24" s="48">
        <f>+'Resumen_Sim_Dm int'!X24</f>
        <v>0.45256155849193402</v>
      </c>
      <c r="Y24" s="55">
        <f>+'Resumen_Sim_Dm int'!Y24</f>
        <v>113981.791683444</v>
      </c>
      <c r="Z24" s="51">
        <f>+'Resumen_Sim_Dm int'!Z24</f>
        <v>6429062.9999999981</v>
      </c>
      <c r="AA24" s="48">
        <f>+ROUND('Resumen_Sim_Dm int'!AA24,5)</f>
        <v>0</v>
      </c>
      <c r="AB24" s="293">
        <f>+'Resumen_Sim_Dm int'!AB24</f>
        <v>-3.3306690738754696E-16</v>
      </c>
      <c r="AC24" s="61">
        <f>+'Resumen_Sim_Dm int'!AC24</f>
        <v>103543</v>
      </c>
      <c r="AD24" s="48">
        <f>+ROUND('Resumen_Sim_Dm int'!AD24,5)</f>
        <v>0</v>
      </c>
      <c r="AE24" s="293">
        <f>+'Resumen_Sim_Dm int'!AE24</f>
        <v>0</v>
      </c>
      <c r="AF24" s="61">
        <f>+'Resumen_Sim_Dm int'!AF24</f>
        <v>1052222.8209106592</v>
      </c>
      <c r="AG24" s="48">
        <f>+ROUND('Resumen_Sim_Dm int'!AG24,5)</f>
        <v>0</v>
      </c>
      <c r="AH24" s="293">
        <f>+'Resumen_Sim_Dm int'!AH24</f>
        <v>-8.8817841970012523E-16</v>
      </c>
      <c r="AI24" s="51">
        <f>+'Resumen_Sim_Dm int'!AI24</f>
        <v>1466998.9999999988</v>
      </c>
      <c r="AJ24" s="48">
        <f>+ROUND('Resumen_Sim_Dm int'!AJ24,5)</f>
        <v>0</v>
      </c>
      <c r="AK24" s="293">
        <f>+'Resumen_Sim_Dm int'!AK24</f>
        <v>-7.7715611723760958E-16</v>
      </c>
      <c r="AL24" s="61">
        <f>+'Resumen_Sim_Dm int'!AL24</f>
        <v>671677.99999999942</v>
      </c>
      <c r="AM24" s="48">
        <f>+ROUND('Resumen_Sim_Dm int'!AM24,5)</f>
        <v>0</v>
      </c>
      <c r="AN24" s="48">
        <f>+ROUND('Resumen_Sim_Dm int'!AN24,5)</f>
        <v>0</v>
      </c>
      <c r="AO24" s="293">
        <f>+'Resumen_Sim_Dm int'!AO24</f>
        <v>-8.8817841970012523E-16</v>
      </c>
      <c r="AP24" s="51">
        <f>+'Resumen_Sim_Dm int'!AP24</f>
        <v>26888.999999999978</v>
      </c>
      <c r="AQ24" s="48">
        <f>+ROUND('Resumen_Sim_Dm int'!AQ24,5)</f>
        <v>0</v>
      </c>
      <c r="AR24" s="293">
        <f>+'Resumen_Sim_Dm int'!AR24</f>
        <v>-7.7715611723760958E-16</v>
      </c>
      <c r="AS24" s="61">
        <f>+'Resumen_Sim_Dm int'!AS24</f>
        <v>768431.99999999942</v>
      </c>
      <c r="AT24" s="48">
        <f>+ROUND('Resumen_Sim_Dm int'!AT24,5)</f>
        <v>0</v>
      </c>
      <c r="AU24" s="293">
        <f>+'Resumen_Sim_Dm int'!AU24</f>
        <v>-7.7715611723760958E-16</v>
      </c>
    </row>
    <row r="25" spans="2:47" x14ac:dyDescent="0.25">
      <c r="B25" s="292" t="str">
        <f>+'Resumen_Sim_Dm int'!B25</f>
        <v>13</v>
      </c>
      <c r="C25" s="317" t="s">
        <v>123</v>
      </c>
      <c r="D25" s="316"/>
      <c r="E25" s="61">
        <f>+'Resumen_Sim_Dm int'!E25</f>
        <v>0</v>
      </c>
      <c r="F25" s="48">
        <f>+'Resumen_Sim_Dm int'!F25</f>
        <v>0</v>
      </c>
      <c r="G25" s="48">
        <f>+'Resumen_Sim_Dm int'!G25</f>
        <v>0</v>
      </c>
      <c r="H25" s="48">
        <f>+'Resumen_Sim_Dm int'!H25</f>
        <v>0</v>
      </c>
      <c r="I25" s="48">
        <f>+'Resumen_Sim_Dm int'!I25</f>
        <v>0</v>
      </c>
      <c r="J25" s="48">
        <f>+'Resumen_Sim_Dm int'!J25</f>
        <v>0</v>
      </c>
      <c r="K25" s="55">
        <f>+'Resumen_Sim_Dm int'!K25</f>
        <v>0</v>
      </c>
      <c r="L25" s="51">
        <f>+'Resumen_Sim_Dm int'!L25</f>
        <v>4617738</v>
      </c>
      <c r="M25" s="48">
        <f>+'Resumen_Sim_Dm int'!M25</f>
        <v>28867</v>
      </c>
      <c r="N25" s="48">
        <f>+'Resumen_Sim_Dm int'!N25</f>
        <v>23295.787635738801</v>
      </c>
      <c r="O25" s="48">
        <f>+'Resumen_Sim_Dm int'!O25</f>
        <v>3113294</v>
      </c>
      <c r="P25" s="48">
        <f>+'Resumen_Sim_Dm int'!P25</f>
        <v>746152</v>
      </c>
      <c r="Q25" s="48">
        <f>+'Resumen_Sim_Dm int'!Q25</f>
        <v>134805</v>
      </c>
      <c r="R25" s="82">
        <f>+'Resumen_Sim_Dm int'!R25</f>
        <v>2232337</v>
      </c>
      <c r="S25" s="51">
        <f>+'Resumen_Sim_Dm int'!S25</f>
        <v>0</v>
      </c>
      <c r="T25" s="48">
        <f>+'Resumen_Sim_Dm int'!T25</f>
        <v>0</v>
      </c>
      <c r="U25" s="48">
        <f>+'Resumen_Sim_Dm int'!U25</f>
        <v>0</v>
      </c>
      <c r="V25" s="48">
        <f>+'Resumen_Sim_Dm int'!V25</f>
        <v>0</v>
      </c>
      <c r="W25" s="48">
        <f>+'Resumen_Sim_Dm int'!W25</f>
        <v>0</v>
      </c>
      <c r="X25" s="48">
        <f>+'Resumen_Sim_Dm int'!X25</f>
        <v>0</v>
      </c>
      <c r="Y25" s="55">
        <f>+'Resumen_Sim_Dm int'!Y25</f>
        <v>0</v>
      </c>
      <c r="Z25" s="51">
        <f>+'Resumen_Sim_Dm int'!Z25</f>
        <v>4617737.9999999981</v>
      </c>
      <c r="AA25" s="48">
        <f>+ROUND('Resumen_Sim_Dm int'!AA25,5)</f>
        <v>0</v>
      </c>
      <c r="AB25" s="293">
        <f>+'Resumen_Sim_Dm int'!AB25</f>
        <v>-4.4408920985006262E-16</v>
      </c>
      <c r="AC25" s="61">
        <f>+'Resumen_Sim_Dm int'!AC25</f>
        <v>28867</v>
      </c>
      <c r="AD25" s="48">
        <f>+ROUND('Resumen_Sim_Dm int'!AD25,5)</f>
        <v>0</v>
      </c>
      <c r="AE25" s="293">
        <f>+'Resumen_Sim_Dm int'!AE25</f>
        <v>0</v>
      </c>
      <c r="AF25" s="61">
        <f>+'Resumen_Sim_Dm int'!AF25</f>
        <v>23295.787635738801</v>
      </c>
      <c r="AG25" s="48">
        <f>+ROUND('Resumen_Sim_Dm int'!AG25,5)</f>
        <v>0</v>
      </c>
      <c r="AH25" s="293">
        <f>+'Resumen_Sim_Dm int'!AH25</f>
        <v>0</v>
      </c>
      <c r="AI25" s="51">
        <f>+'Resumen_Sim_Dm int'!AI25</f>
        <v>3113294</v>
      </c>
      <c r="AJ25" s="48">
        <f>+ROUND('Resumen_Sim_Dm int'!AJ25,5)</f>
        <v>0</v>
      </c>
      <c r="AK25" s="293">
        <f>+'Resumen_Sim_Dm int'!AK25</f>
        <v>0</v>
      </c>
      <c r="AL25" s="61">
        <f>+'Resumen_Sim_Dm int'!AL25</f>
        <v>746152</v>
      </c>
      <c r="AM25" s="48">
        <f>+ROUND('Resumen_Sim_Dm int'!AM25,5)</f>
        <v>0</v>
      </c>
      <c r="AN25" s="48">
        <f>+ROUND('Resumen_Sim_Dm int'!AN25,5)</f>
        <v>0</v>
      </c>
      <c r="AO25" s="293">
        <f>+'Resumen_Sim_Dm int'!AO25</f>
        <v>0</v>
      </c>
      <c r="AP25" s="51">
        <f>+'Resumen_Sim_Dm int'!AP25</f>
        <v>134805</v>
      </c>
      <c r="AQ25" s="48">
        <f>+ROUND('Resumen_Sim_Dm int'!AQ25,5)</f>
        <v>0</v>
      </c>
      <c r="AR25" s="293">
        <f>+'Resumen_Sim_Dm int'!AR25</f>
        <v>0</v>
      </c>
      <c r="AS25" s="61">
        <f>+'Resumen_Sim_Dm int'!AS25</f>
        <v>2232337</v>
      </c>
      <c r="AT25" s="48">
        <f>+ROUND('Resumen_Sim_Dm int'!AT25,5)</f>
        <v>0</v>
      </c>
      <c r="AU25" s="293">
        <f>+'Resumen_Sim_Dm int'!AU25</f>
        <v>0</v>
      </c>
    </row>
    <row r="26" spans="2:47" x14ac:dyDescent="0.25">
      <c r="B26" s="292" t="str">
        <f>+'Resumen_Sim_Dm int'!B26</f>
        <v>14</v>
      </c>
      <c r="C26" s="317" t="s">
        <v>124</v>
      </c>
      <c r="D26" s="316"/>
      <c r="E26" s="61">
        <f>+'Resumen_Sim_Dm int'!E26</f>
        <v>10108062.002023004</v>
      </c>
      <c r="F26" s="48">
        <f>+'Resumen_Sim_Dm int'!F26</f>
        <v>62533.055707603897</v>
      </c>
      <c r="G26" s="48">
        <f>+'Resumen_Sim_Dm int'!G26</f>
        <v>0</v>
      </c>
      <c r="H26" s="48">
        <f>+'Resumen_Sim_Dm int'!H26</f>
        <v>0</v>
      </c>
      <c r="I26" s="48">
        <f>+'Resumen_Sim_Dm int'!I26</f>
        <v>0</v>
      </c>
      <c r="J26" s="48">
        <f>+'Resumen_Sim_Dm int'!J26</f>
        <v>9998</v>
      </c>
      <c r="K26" s="55">
        <f>+'Resumen_Sim_Dm int'!K26</f>
        <v>10035530.9463154</v>
      </c>
      <c r="L26" s="51">
        <f>+'Resumen_Sim_Dm int'!L26</f>
        <v>11569427</v>
      </c>
      <c r="M26" s="48">
        <f>+'Resumen_Sim_Dm int'!M26</f>
        <v>13457</v>
      </c>
      <c r="N26" s="48">
        <f>+'Resumen_Sim_Dm int'!N26</f>
        <v>18263.756879315199</v>
      </c>
      <c r="O26" s="48">
        <f>+'Resumen_Sim_Dm int'!O26</f>
        <v>7420290</v>
      </c>
      <c r="P26" s="48">
        <f>+'Resumen_Sim_Dm int'!P26</f>
        <v>212324</v>
      </c>
      <c r="Q26" s="48">
        <f>+'Resumen_Sim_Dm int'!Q26</f>
        <v>7730</v>
      </c>
      <c r="R26" s="82">
        <f>+'Resumen_Sim_Dm int'!R26</f>
        <v>7200236</v>
      </c>
      <c r="S26" s="51">
        <f>+'Resumen_Sim_Dm int'!S26</f>
        <v>10108062.002023004</v>
      </c>
      <c r="T26" s="48">
        <f>+'Resumen_Sim_Dm int'!T26</f>
        <v>62533.055707603897</v>
      </c>
      <c r="U26" s="48">
        <f>+'Resumen_Sim_Dm int'!U26</f>
        <v>0</v>
      </c>
      <c r="V26" s="48">
        <f>+'Resumen_Sim_Dm int'!V26</f>
        <v>0</v>
      </c>
      <c r="W26" s="48">
        <f>+'Resumen_Sim_Dm int'!W26</f>
        <v>0</v>
      </c>
      <c r="X26" s="48">
        <f>+'Resumen_Sim_Dm int'!X26</f>
        <v>9998</v>
      </c>
      <c r="Y26" s="55">
        <f>+'Resumen_Sim_Dm int'!Y26</f>
        <v>10035530.9463154</v>
      </c>
      <c r="Z26" s="51">
        <f>+'Resumen_Sim_Dm int'!Z26</f>
        <v>11569427.000000011</v>
      </c>
      <c r="AA26" s="48">
        <f>+ROUND('Resumen_Sim_Dm int'!AA26,5)</f>
        <v>0</v>
      </c>
      <c r="AB26" s="293">
        <f>+'Resumen_Sim_Dm int'!AB26</f>
        <v>8.8817841970012523E-16</v>
      </c>
      <c r="AC26" s="61">
        <f>+'Resumen_Sim_Dm int'!AC26</f>
        <v>13457</v>
      </c>
      <c r="AD26" s="48">
        <f>+ROUND('Resumen_Sim_Dm int'!AD26,5)</f>
        <v>0</v>
      </c>
      <c r="AE26" s="293">
        <f>+'Resumen_Sim_Dm int'!AE26</f>
        <v>0</v>
      </c>
      <c r="AF26" s="61">
        <f>+'Resumen_Sim_Dm int'!AF26</f>
        <v>18263.75687931521</v>
      </c>
      <c r="AG26" s="48">
        <f>+ROUND('Resumen_Sim_Dm int'!AG26,5)</f>
        <v>0</v>
      </c>
      <c r="AH26" s="293">
        <f>+'Resumen_Sim_Dm int'!AH26</f>
        <v>6.6613381477509392E-16</v>
      </c>
      <c r="AI26" s="51">
        <f>+'Resumen_Sim_Dm int'!AI26</f>
        <v>7420290.0000000047</v>
      </c>
      <c r="AJ26" s="48">
        <f>+ROUND('Resumen_Sim_Dm int'!AJ26,5)</f>
        <v>0</v>
      </c>
      <c r="AK26" s="293">
        <f>+'Resumen_Sim_Dm int'!AK26</f>
        <v>6.6613381477509392E-16</v>
      </c>
      <c r="AL26" s="61">
        <f>+'Resumen_Sim_Dm int'!AL26</f>
        <v>212324.00000000015</v>
      </c>
      <c r="AM26" s="48">
        <f>+ROUND('Resumen_Sim_Dm int'!AM26,5)</f>
        <v>0</v>
      </c>
      <c r="AN26" s="48">
        <f>+ROUND('Resumen_Sim_Dm int'!AN26,5)</f>
        <v>0</v>
      </c>
      <c r="AO26" s="293">
        <f>+'Resumen_Sim_Dm int'!AO26</f>
        <v>6.6613381477509392E-16</v>
      </c>
      <c r="AP26" s="51">
        <f>+'Resumen_Sim_Dm int'!AP26</f>
        <v>7730.0000000000045</v>
      </c>
      <c r="AQ26" s="48">
        <f>+ROUND('Resumen_Sim_Dm int'!AQ26,5)</f>
        <v>0</v>
      </c>
      <c r="AR26" s="293">
        <f>+'Resumen_Sim_Dm int'!AR26</f>
        <v>6.6613381477509392E-16</v>
      </c>
      <c r="AS26" s="61">
        <f>+'Resumen_Sim_Dm int'!AS26</f>
        <v>7200236.0000000047</v>
      </c>
      <c r="AT26" s="48">
        <f>+ROUND('Resumen_Sim_Dm int'!AT26,5)</f>
        <v>0</v>
      </c>
      <c r="AU26" s="293">
        <f>+'Resumen_Sim_Dm int'!AU26</f>
        <v>6.6613381477509392E-16</v>
      </c>
    </row>
    <row r="27" spans="2:47" x14ac:dyDescent="0.25">
      <c r="B27" s="292" t="str">
        <f>+'Resumen_Sim_Dm int'!B27</f>
        <v>15</v>
      </c>
      <c r="C27" s="317" t="s">
        <v>125</v>
      </c>
      <c r="D27" s="316"/>
      <c r="E27" s="61">
        <f>+'Resumen_Sim_Dm int'!E27</f>
        <v>2750315.9639053899</v>
      </c>
      <c r="F27" s="48">
        <f>+'Resumen_Sim_Dm int'!F27</f>
        <v>15825.938808237401</v>
      </c>
      <c r="G27" s="48">
        <f>+'Resumen_Sim_Dm int'!G27</f>
        <v>0</v>
      </c>
      <c r="H27" s="48">
        <f>+'Resumen_Sim_Dm int'!H27</f>
        <v>0</v>
      </c>
      <c r="I27" s="48">
        <f>+'Resumen_Sim_Dm int'!I27</f>
        <v>3199.2800223226</v>
      </c>
      <c r="J27" s="48">
        <f>+'Resumen_Sim_Dm int'!J27</f>
        <v>-36460</v>
      </c>
      <c r="K27" s="55">
        <f>+'Resumen_Sim_Dm int'!K27</f>
        <v>2767750.74507483</v>
      </c>
      <c r="L27" s="51">
        <f>+'Resumen_Sim_Dm int'!L27</f>
        <v>3069155</v>
      </c>
      <c r="M27" s="48">
        <f>+'Resumen_Sim_Dm int'!M27</f>
        <v>46734</v>
      </c>
      <c r="N27" s="48">
        <f>+'Resumen_Sim_Dm int'!N27</f>
        <v>59499.421428015798</v>
      </c>
      <c r="O27" s="48">
        <f>+'Resumen_Sim_Dm int'!O27</f>
        <v>1603658</v>
      </c>
      <c r="P27" s="48">
        <f>+'Resumen_Sim_Dm int'!P27</f>
        <v>327994</v>
      </c>
      <c r="Q27" s="48">
        <f>+'Resumen_Sim_Dm int'!Q27</f>
        <v>87093</v>
      </c>
      <c r="R27" s="82">
        <f>+'Resumen_Sim_Dm int'!R27</f>
        <v>1188571</v>
      </c>
      <c r="S27" s="51">
        <f>+'Resumen_Sim_Dm int'!S27</f>
        <v>2750315.9639053899</v>
      </c>
      <c r="T27" s="48">
        <f>+'Resumen_Sim_Dm int'!T27</f>
        <v>15825.938808237401</v>
      </c>
      <c r="U27" s="48">
        <f>+'Resumen_Sim_Dm int'!U27</f>
        <v>0</v>
      </c>
      <c r="V27" s="48">
        <f>+'Resumen_Sim_Dm int'!V27</f>
        <v>0</v>
      </c>
      <c r="W27" s="48">
        <f>+'Resumen_Sim_Dm int'!W27</f>
        <v>3199.2800223226</v>
      </c>
      <c r="X27" s="48">
        <f>+'Resumen_Sim_Dm int'!X27</f>
        <v>-36460</v>
      </c>
      <c r="Y27" s="55">
        <f>+'Resumen_Sim_Dm int'!Y27</f>
        <v>2767750.74507483</v>
      </c>
      <c r="Z27" s="51">
        <f>+'Resumen_Sim_Dm int'!Z27</f>
        <v>3069154.9999999972</v>
      </c>
      <c r="AA27" s="48">
        <f>+ROUND('Resumen_Sim_Dm int'!AA27,5)</f>
        <v>0</v>
      </c>
      <c r="AB27" s="293">
        <f>+'Resumen_Sim_Dm int'!AB27</f>
        <v>-8.8817841970012523E-16</v>
      </c>
      <c r="AC27" s="61">
        <f>+'Resumen_Sim_Dm int'!AC27</f>
        <v>46734</v>
      </c>
      <c r="AD27" s="48">
        <f>+ROUND('Resumen_Sim_Dm int'!AD27,5)</f>
        <v>0</v>
      </c>
      <c r="AE27" s="293">
        <f>+'Resumen_Sim_Dm int'!AE27</f>
        <v>0</v>
      </c>
      <c r="AF27" s="61">
        <f>+'Resumen_Sim_Dm int'!AF27</f>
        <v>59499.421428015754</v>
      </c>
      <c r="AG27" s="48">
        <f>+ROUND('Resumen_Sim_Dm int'!AG27,5)</f>
        <v>0</v>
      </c>
      <c r="AH27" s="293">
        <f>+'Resumen_Sim_Dm int'!AH27</f>
        <v>-7.7715611723760958E-16</v>
      </c>
      <c r="AI27" s="51">
        <f>+'Resumen_Sim_Dm int'!AI27</f>
        <v>1603657.9999999988</v>
      </c>
      <c r="AJ27" s="48">
        <f>+ROUND('Resumen_Sim_Dm int'!AJ27,5)</f>
        <v>0</v>
      </c>
      <c r="AK27" s="293">
        <f>+'Resumen_Sim_Dm int'!AK27</f>
        <v>-7.7715611723760958E-16</v>
      </c>
      <c r="AL27" s="61">
        <f>+'Resumen_Sim_Dm int'!AL27</f>
        <v>327993.99999999977</v>
      </c>
      <c r="AM27" s="48">
        <f>+ROUND('Resumen_Sim_Dm int'!AM27,5)</f>
        <v>0</v>
      </c>
      <c r="AN27" s="48">
        <f>+ROUND('Resumen_Sim_Dm int'!AN27,5)</f>
        <v>0</v>
      </c>
      <c r="AO27" s="293">
        <f>+'Resumen_Sim_Dm int'!AO27</f>
        <v>-6.6613381477509392E-16</v>
      </c>
      <c r="AP27" s="51">
        <f>+'Resumen_Sim_Dm int'!AP27</f>
        <v>87092.999999999927</v>
      </c>
      <c r="AQ27" s="48">
        <f>+ROUND('Resumen_Sim_Dm int'!AQ27,5)</f>
        <v>0</v>
      </c>
      <c r="AR27" s="293">
        <f>+'Resumen_Sim_Dm int'!AR27</f>
        <v>-8.8817841970012523E-16</v>
      </c>
      <c r="AS27" s="61">
        <f>+'Resumen_Sim_Dm int'!AS27</f>
        <v>1188570.9999999991</v>
      </c>
      <c r="AT27" s="48">
        <f>+ROUND('Resumen_Sim_Dm int'!AT27,5)</f>
        <v>0</v>
      </c>
      <c r="AU27" s="293">
        <f>+'Resumen_Sim_Dm int'!AU27</f>
        <v>-7.7715611723760958E-16</v>
      </c>
    </row>
    <row r="28" spans="2:47" x14ac:dyDescent="0.25">
      <c r="B28" s="292" t="str">
        <f>+'Resumen_Sim_Dm int'!B28</f>
        <v>16</v>
      </c>
      <c r="C28" s="317" t="s">
        <v>126</v>
      </c>
      <c r="D28" s="316"/>
      <c r="E28" s="61">
        <f>+'Resumen_Sim_Dm int'!E28</f>
        <v>17999.804057112073</v>
      </c>
      <c r="F28" s="48">
        <f>+'Resumen_Sim_Dm int'!F28</f>
        <v>3868.52921554676</v>
      </c>
      <c r="G28" s="48">
        <f>+'Resumen_Sim_Dm int'!G28</f>
        <v>0</v>
      </c>
      <c r="H28" s="48">
        <f>+'Resumen_Sim_Dm int'!H28</f>
        <v>0</v>
      </c>
      <c r="I28" s="48">
        <f>+'Resumen_Sim_Dm int'!I28</f>
        <v>577.38458260645996</v>
      </c>
      <c r="J28" s="48">
        <f>+'Resumen_Sim_Dm int'!J28</f>
        <v>8043.1601922827103</v>
      </c>
      <c r="K28" s="55">
        <f>+'Resumen_Sim_Dm int'!K28</f>
        <v>5510.7300666761403</v>
      </c>
      <c r="L28" s="51">
        <f>+'Resumen_Sim_Dm int'!L28</f>
        <v>269495</v>
      </c>
      <c r="M28" s="48">
        <f>+'Resumen_Sim_Dm int'!M28</f>
        <v>5035</v>
      </c>
      <c r="N28" s="48">
        <f>+'Resumen_Sim_Dm int'!N28</f>
        <v>4584.2918801026399</v>
      </c>
      <c r="O28" s="48">
        <f>+'Resumen_Sim_Dm int'!O28</f>
        <v>97667</v>
      </c>
      <c r="P28" s="48">
        <f>+'Resumen_Sim_Dm int'!P28</f>
        <v>47512</v>
      </c>
      <c r="Q28" s="48">
        <f>+'Resumen_Sim_Dm int'!Q28</f>
        <v>9971</v>
      </c>
      <c r="R28" s="82">
        <f>+'Resumen_Sim_Dm int'!R28</f>
        <v>40184</v>
      </c>
      <c r="S28" s="51">
        <f>+'Resumen_Sim_Dm int'!S28</f>
        <v>17999.804057112073</v>
      </c>
      <c r="T28" s="48">
        <f>+'Resumen_Sim_Dm int'!T28</f>
        <v>3868.52921554676</v>
      </c>
      <c r="U28" s="48">
        <f>+'Resumen_Sim_Dm int'!U28</f>
        <v>0</v>
      </c>
      <c r="V28" s="48">
        <f>+'Resumen_Sim_Dm int'!V28</f>
        <v>0</v>
      </c>
      <c r="W28" s="48">
        <f>+'Resumen_Sim_Dm int'!W28</f>
        <v>577.38458260645996</v>
      </c>
      <c r="X28" s="48">
        <f>+'Resumen_Sim_Dm int'!X28</f>
        <v>8043.1601922827103</v>
      </c>
      <c r="Y28" s="55">
        <f>+'Resumen_Sim_Dm int'!Y28</f>
        <v>5510.7300666761403</v>
      </c>
      <c r="Z28" s="51">
        <f>+'Resumen_Sim_Dm int'!Z28</f>
        <v>269494.99999999953</v>
      </c>
      <c r="AA28" s="48">
        <f>+ROUND('Resumen_Sim_Dm int'!AA28,5)</f>
        <v>0</v>
      </c>
      <c r="AB28" s="293">
        <f>+'Resumen_Sim_Dm int'!AB28</f>
        <v>-1.7763568394002505E-15</v>
      </c>
      <c r="AC28" s="61">
        <f>+'Resumen_Sim_Dm int'!AC28</f>
        <v>5035</v>
      </c>
      <c r="AD28" s="48">
        <f>+ROUND('Resumen_Sim_Dm int'!AD28,5)</f>
        <v>0</v>
      </c>
      <c r="AE28" s="293">
        <f>+'Resumen_Sim_Dm int'!AE28</f>
        <v>0</v>
      </c>
      <c r="AF28" s="61">
        <f>+'Resumen_Sim_Dm int'!AF28</f>
        <v>4584.2918801026317</v>
      </c>
      <c r="AG28" s="48">
        <f>+ROUND('Resumen_Sim_Dm int'!AG28,5)</f>
        <v>0</v>
      </c>
      <c r="AH28" s="293">
        <f>+'Resumen_Sim_Dm int'!AH28</f>
        <v>-1.7763568394002505E-15</v>
      </c>
      <c r="AI28" s="51">
        <f>+'Resumen_Sim_Dm int'!AI28</f>
        <v>97666.999999999825</v>
      </c>
      <c r="AJ28" s="48">
        <f>+ROUND('Resumen_Sim_Dm int'!AJ28,5)</f>
        <v>0</v>
      </c>
      <c r="AK28" s="293">
        <f>+'Resumen_Sim_Dm int'!AK28</f>
        <v>-1.7763568394002505E-15</v>
      </c>
      <c r="AL28" s="61">
        <f>+'Resumen_Sim_Dm int'!AL28</f>
        <v>47511.999999999913</v>
      </c>
      <c r="AM28" s="48">
        <f>+ROUND('Resumen_Sim_Dm int'!AM28,5)</f>
        <v>0</v>
      </c>
      <c r="AN28" s="48">
        <f>+ROUND('Resumen_Sim_Dm int'!AN28,5)</f>
        <v>0</v>
      </c>
      <c r="AO28" s="293">
        <f>+'Resumen_Sim_Dm int'!AO28</f>
        <v>-1.8873791418627661E-15</v>
      </c>
      <c r="AP28" s="51">
        <f>+'Resumen_Sim_Dm int'!AP28</f>
        <v>9970.9999999999836</v>
      </c>
      <c r="AQ28" s="48">
        <f>+ROUND('Resumen_Sim_Dm int'!AQ28,5)</f>
        <v>0</v>
      </c>
      <c r="AR28" s="293">
        <f>+'Resumen_Sim_Dm int'!AR28</f>
        <v>-1.6653345369377348E-15</v>
      </c>
      <c r="AS28" s="61">
        <f>+'Resumen_Sim_Dm int'!AS28</f>
        <v>40183.999999999927</v>
      </c>
      <c r="AT28" s="48">
        <f>+ROUND('Resumen_Sim_Dm int'!AT28,5)</f>
        <v>0</v>
      </c>
      <c r="AU28" s="293">
        <f>+'Resumen_Sim_Dm int'!AU28</f>
        <v>-1.7763568394002505E-15</v>
      </c>
    </row>
    <row r="29" spans="2:47" x14ac:dyDescent="0.25">
      <c r="B29" s="292" t="str">
        <f>+'Resumen_Sim_Dm int'!B29</f>
        <v>17</v>
      </c>
      <c r="C29" s="317" t="s">
        <v>127</v>
      </c>
      <c r="D29" s="316"/>
      <c r="E29" s="61">
        <f>+'Resumen_Sim_Dm int'!E29</f>
        <v>2232279.4490147214</v>
      </c>
      <c r="F29" s="48">
        <f>+'Resumen_Sim_Dm int'!F29</f>
        <v>2097610.5376598998</v>
      </c>
      <c r="G29" s="48">
        <f>+'Resumen_Sim_Dm int'!G29</f>
        <v>0</v>
      </c>
      <c r="H29" s="48">
        <f>+'Resumen_Sim_Dm int'!H29</f>
        <v>0</v>
      </c>
      <c r="I29" s="48">
        <f>+'Resumen_Sim_Dm int'!I29</f>
        <v>8478.3581495397393</v>
      </c>
      <c r="J29" s="48">
        <f>+'Resumen_Sim_Dm int'!J29</f>
        <v>67063.493903961804</v>
      </c>
      <c r="K29" s="55">
        <f>+'Resumen_Sim_Dm int'!K29</f>
        <v>59127.059301319903</v>
      </c>
      <c r="L29" s="51">
        <f>+'Resumen_Sim_Dm int'!L29</f>
        <v>2908649</v>
      </c>
      <c r="M29" s="48">
        <f>+'Resumen_Sim_Dm int'!M29</f>
        <v>71865</v>
      </c>
      <c r="N29" s="48">
        <f>+'Resumen_Sim_Dm int'!N29</f>
        <v>223429.05883117201</v>
      </c>
      <c r="O29" s="48">
        <f>+'Resumen_Sim_Dm int'!O29</f>
        <v>1049197</v>
      </c>
      <c r="P29" s="48">
        <f>+'Resumen_Sim_Dm int'!P29</f>
        <v>380487</v>
      </c>
      <c r="Q29" s="48">
        <f>+'Resumen_Sim_Dm int'!Q29</f>
        <v>7528</v>
      </c>
      <c r="R29" s="82">
        <f>+'Resumen_Sim_Dm int'!R29</f>
        <v>661182</v>
      </c>
      <c r="S29" s="51">
        <f>+'Resumen_Sim_Dm int'!S29</f>
        <v>2232279.4490147214</v>
      </c>
      <c r="T29" s="48">
        <f>+'Resumen_Sim_Dm int'!T29</f>
        <v>2097610.5376598998</v>
      </c>
      <c r="U29" s="48">
        <f>+'Resumen_Sim_Dm int'!U29</f>
        <v>0</v>
      </c>
      <c r="V29" s="48">
        <f>+'Resumen_Sim_Dm int'!V29</f>
        <v>0</v>
      </c>
      <c r="W29" s="48">
        <f>+'Resumen_Sim_Dm int'!W29</f>
        <v>8478.3581495397393</v>
      </c>
      <c r="X29" s="48">
        <f>+'Resumen_Sim_Dm int'!X29</f>
        <v>67063.493903961804</v>
      </c>
      <c r="Y29" s="55">
        <f>+'Resumen_Sim_Dm int'!Y29</f>
        <v>59127.059301319903</v>
      </c>
      <c r="Z29" s="51">
        <f>+'Resumen_Sim_Dm int'!Z29</f>
        <v>2908649.0000000056</v>
      </c>
      <c r="AA29" s="48">
        <f>+ROUND('Resumen_Sim_Dm int'!AA29,5)</f>
        <v>0</v>
      </c>
      <c r="AB29" s="293">
        <f>+'Resumen_Sim_Dm int'!AB29</f>
        <v>1.9984014443252818E-15</v>
      </c>
      <c r="AC29" s="61">
        <f>+'Resumen_Sim_Dm int'!AC29</f>
        <v>71865</v>
      </c>
      <c r="AD29" s="48">
        <f>+ROUND('Resumen_Sim_Dm int'!AD29,5)</f>
        <v>0</v>
      </c>
      <c r="AE29" s="293">
        <f>+'Resumen_Sim_Dm int'!AE29</f>
        <v>0</v>
      </c>
      <c r="AF29" s="61">
        <f>+'Resumen_Sim_Dm int'!AF29</f>
        <v>223429.05883117235</v>
      </c>
      <c r="AG29" s="48">
        <f>+ROUND('Resumen_Sim_Dm int'!AG29,5)</f>
        <v>0</v>
      </c>
      <c r="AH29" s="293">
        <f>+'Resumen_Sim_Dm int'!AH29</f>
        <v>1.5543122344752192E-15</v>
      </c>
      <c r="AI29" s="51">
        <f>+'Resumen_Sim_Dm int'!AI29</f>
        <v>1049197.0000000016</v>
      </c>
      <c r="AJ29" s="48">
        <f>+ROUND('Resumen_Sim_Dm int'!AJ29,5)</f>
        <v>0</v>
      </c>
      <c r="AK29" s="293">
        <f>+'Resumen_Sim_Dm int'!AK29</f>
        <v>1.5543122344752192E-15</v>
      </c>
      <c r="AL29" s="61">
        <f>+'Resumen_Sim_Dm int'!AL29</f>
        <v>380487.00000000064</v>
      </c>
      <c r="AM29" s="48">
        <f>+ROUND('Resumen_Sim_Dm int'!AM29,5)</f>
        <v>0</v>
      </c>
      <c r="AN29" s="48">
        <f>+ROUND('Resumen_Sim_Dm int'!AN29,5)</f>
        <v>0</v>
      </c>
      <c r="AO29" s="293">
        <f>+'Resumen_Sim_Dm int'!AO29</f>
        <v>1.7763568394002505E-15</v>
      </c>
      <c r="AP29" s="51">
        <f>+'Resumen_Sim_Dm int'!AP29</f>
        <v>7528.0000000000118</v>
      </c>
      <c r="AQ29" s="48">
        <f>+ROUND('Resumen_Sim_Dm int'!AQ29,5)</f>
        <v>0</v>
      </c>
      <c r="AR29" s="293">
        <f>+'Resumen_Sim_Dm int'!AR29</f>
        <v>1.5543122344752192E-15</v>
      </c>
      <c r="AS29" s="61">
        <f>+'Resumen_Sim_Dm int'!AS29</f>
        <v>661182.00000000105</v>
      </c>
      <c r="AT29" s="48">
        <f>+ROUND('Resumen_Sim_Dm int'!AT29,5)</f>
        <v>0</v>
      </c>
      <c r="AU29" s="293">
        <f>+'Resumen_Sim_Dm int'!AU29</f>
        <v>1.5543122344752192E-15</v>
      </c>
    </row>
    <row r="30" spans="2:47" x14ac:dyDescent="0.25">
      <c r="B30" s="292" t="str">
        <f>+'Resumen_Sim_Dm int'!B30</f>
        <v>18</v>
      </c>
      <c r="C30" s="317" t="s">
        <v>128</v>
      </c>
      <c r="D30" s="316"/>
      <c r="E30" s="61">
        <f>+'Resumen_Sim_Dm int'!E30</f>
        <v>2709003.3523182678</v>
      </c>
      <c r="F30" s="48">
        <f>+'Resumen_Sim_Dm int'!F30</f>
        <v>720375.77669681504</v>
      </c>
      <c r="G30" s="48">
        <f>+'Resumen_Sim_Dm int'!G30</f>
        <v>0</v>
      </c>
      <c r="H30" s="48">
        <f>+'Resumen_Sim_Dm int'!H30</f>
        <v>0</v>
      </c>
      <c r="I30" s="48">
        <f>+'Resumen_Sim_Dm int'!I30</f>
        <v>35633.164044955804</v>
      </c>
      <c r="J30" s="48">
        <f>+'Resumen_Sim_Dm int'!J30</f>
        <v>127119.114832807</v>
      </c>
      <c r="K30" s="55">
        <f>+'Resumen_Sim_Dm int'!K30</f>
        <v>1825875.29674369</v>
      </c>
      <c r="L30" s="51">
        <f>+'Resumen_Sim_Dm int'!L30</f>
        <v>3053898</v>
      </c>
      <c r="M30" s="48">
        <f>+'Resumen_Sim_Dm int'!M30</f>
        <v>103431</v>
      </c>
      <c r="N30" s="48">
        <f>+'Resumen_Sim_Dm int'!N30</f>
        <v>126995.165153838</v>
      </c>
      <c r="O30" s="48">
        <f>+'Resumen_Sim_Dm int'!O30</f>
        <v>565837</v>
      </c>
      <c r="P30" s="48">
        <f>+'Resumen_Sim_Dm int'!P30</f>
        <v>397239</v>
      </c>
      <c r="Q30" s="48">
        <f>+'Resumen_Sim_Dm int'!Q30</f>
        <v>14653</v>
      </c>
      <c r="R30" s="82">
        <f>+'Resumen_Sim_Dm int'!R30</f>
        <v>153945</v>
      </c>
      <c r="S30" s="51">
        <f>+'Resumen_Sim_Dm int'!S30</f>
        <v>2709003.3523182678</v>
      </c>
      <c r="T30" s="48">
        <f>+'Resumen_Sim_Dm int'!T30</f>
        <v>720375.77669681504</v>
      </c>
      <c r="U30" s="48">
        <f>+'Resumen_Sim_Dm int'!U30</f>
        <v>0</v>
      </c>
      <c r="V30" s="48">
        <f>+'Resumen_Sim_Dm int'!V30</f>
        <v>0</v>
      </c>
      <c r="W30" s="48">
        <f>+'Resumen_Sim_Dm int'!W30</f>
        <v>35633.164044955804</v>
      </c>
      <c r="X30" s="48">
        <f>+'Resumen_Sim_Dm int'!X30</f>
        <v>127119.114832807</v>
      </c>
      <c r="Y30" s="55">
        <f>+'Resumen_Sim_Dm int'!Y30</f>
        <v>1825875.29674369</v>
      </c>
      <c r="Z30" s="51">
        <f>+'Resumen_Sim_Dm int'!Z30</f>
        <v>3053897.9999999902</v>
      </c>
      <c r="AA30" s="48">
        <f>+ROUND('Resumen_Sim_Dm int'!AA30,5)</f>
        <v>0</v>
      </c>
      <c r="AB30" s="293">
        <f>+'Resumen_Sim_Dm int'!AB30</f>
        <v>-3.219646771412954E-15</v>
      </c>
      <c r="AC30" s="61">
        <f>+'Resumen_Sim_Dm int'!AC30</f>
        <v>103431</v>
      </c>
      <c r="AD30" s="48">
        <f>+ROUND('Resumen_Sim_Dm int'!AD30,5)</f>
        <v>0</v>
      </c>
      <c r="AE30" s="293">
        <f>+'Resumen_Sim_Dm int'!AE30</f>
        <v>0</v>
      </c>
      <c r="AF30" s="61">
        <f>+'Resumen_Sim_Dm int'!AF30</f>
        <v>126995.16515383768</v>
      </c>
      <c r="AG30" s="48">
        <f>+ROUND('Resumen_Sim_Dm int'!AG30,5)</f>
        <v>0</v>
      </c>
      <c r="AH30" s="293">
        <f>+'Resumen_Sim_Dm int'!AH30</f>
        <v>-2.55351295663786E-15</v>
      </c>
      <c r="AI30" s="51">
        <f>+'Resumen_Sim_Dm int'!AI30</f>
        <v>565836.9999999986</v>
      </c>
      <c r="AJ30" s="48">
        <f>+ROUND('Resumen_Sim_Dm int'!AJ30,5)</f>
        <v>0</v>
      </c>
      <c r="AK30" s="293">
        <f>+'Resumen_Sim_Dm int'!AK30</f>
        <v>-2.4424906541753444E-15</v>
      </c>
      <c r="AL30" s="61">
        <f>+'Resumen_Sim_Dm int'!AL30</f>
        <v>397238.99999999901</v>
      </c>
      <c r="AM30" s="48">
        <f>+ROUND('Resumen_Sim_Dm int'!AM30,5)</f>
        <v>0</v>
      </c>
      <c r="AN30" s="48">
        <f>+ROUND('Resumen_Sim_Dm int'!AN30,5)</f>
        <v>0</v>
      </c>
      <c r="AO30" s="293">
        <f>+'Resumen_Sim_Dm int'!AO30</f>
        <v>-2.4424906541753444E-15</v>
      </c>
      <c r="AP30" s="51">
        <f>+'Resumen_Sim_Dm int'!AP30</f>
        <v>14652.999999999964</v>
      </c>
      <c r="AQ30" s="48">
        <f>+ROUND('Resumen_Sim_Dm int'!AQ30,5)</f>
        <v>0</v>
      </c>
      <c r="AR30" s="293">
        <f>+'Resumen_Sim_Dm int'!AR30</f>
        <v>-2.4424906541753444E-15</v>
      </c>
      <c r="AS30" s="61">
        <f>+'Resumen_Sim_Dm int'!AS30</f>
        <v>153944.99999999962</v>
      </c>
      <c r="AT30" s="48">
        <f>+ROUND('Resumen_Sim_Dm int'!AT30,5)</f>
        <v>0</v>
      </c>
      <c r="AU30" s="293">
        <f>+'Resumen_Sim_Dm int'!AU30</f>
        <v>-2.4424906541753444E-15</v>
      </c>
    </row>
    <row r="31" spans="2:47" x14ac:dyDescent="0.25">
      <c r="B31" s="292" t="str">
        <f>+'Resumen_Sim_Dm int'!B31</f>
        <v>19</v>
      </c>
      <c r="C31" s="317" t="s">
        <v>129</v>
      </c>
      <c r="D31" s="316"/>
      <c r="E31" s="61">
        <f>+'Resumen_Sim_Dm int'!E31</f>
        <v>7603237</v>
      </c>
      <c r="F31" s="48">
        <f>+'Resumen_Sim_Dm int'!F31</f>
        <v>207413</v>
      </c>
      <c r="G31" s="48">
        <f>+'Resumen_Sim_Dm int'!G31</f>
        <v>0</v>
      </c>
      <c r="H31" s="48">
        <f>+'Resumen_Sim_Dm int'!H31</f>
        <v>0</v>
      </c>
      <c r="I31" s="48">
        <f>+'Resumen_Sim_Dm int'!I31</f>
        <v>0</v>
      </c>
      <c r="J31" s="48">
        <f>+'Resumen_Sim_Dm int'!J31</f>
        <v>30883</v>
      </c>
      <c r="K31" s="55">
        <f>+'Resumen_Sim_Dm int'!K31</f>
        <v>7364941</v>
      </c>
      <c r="L31" s="51">
        <f>+'Resumen_Sim_Dm int'!L31</f>
        <v>7603755</v>
      </c>
      <c r="M31" s="48">
        <f>+'Resumen_Sim_Dm int'!M31</f>
        <v>146429</v>
      </c>
      <c r="N31" s="48">
        <f>+'Resumen_Sim_Dm int'!N31</f>
        <v>29663.799877971302</v>
      </c>
      <c r="O31" s="48">
        <f>+'Resumen_Sim_Dm int'!O31</f>
        <v>2941946</v>
      </c>
      <c r="P31" s="48">
        <f>+'Resumen_Sim_Dm int'!P31</f>
        <v>462288</v>
      </c>
      <c r="Q31" s="48">
        <f>+'Resumen_Sim_Dm int'!Q31</f>
        <v>7282</v>
      </c>
      <c r="R31" s="82">
        <f>+'Resumen_Sim_Dm int'!R31</f>
        <v>2472376</v>
      </c>
      <c r="S31" s="51">
        <f>+'Resumen_Sim_Dm int'!S31</f>
        <v>7603237</v>
      </c>
      <c r="T31" s="48">
        <f>+'Resumen_Sim_Dm int'!T31</f>
        <v>207413</v>
      </c>
      <c r="U31" s="48">
        <f>+'Resumen_Sim_Dm int'!U31</f>
        <v>0</v>
      </c>
      <c r="V31" s="48">
        <f>+'Resumen_Sim_Dm int'!V31</f>
        <v>0</v>
      </c>
      <c r="W31" s="48">
        <f>+'Resumen_Sim_Dm int'!W31</f>
        <v>0</v>
      </c>
      <c r="X31" s="48">
        <f>+'Resumen_Sim_Dm int'!X31</f>
        <v>30883</v>
      </c>
      <c r="Y31" s="55">
        <f>+'Resumen_Sim_Dm int'!Y31</f>
        <v>7364941</v>
      </c>
      <c r="Z31" s="51">
        <f>+'Resumen_Sim_Dm int'!Z31</f>
        <v>7603755.0000000149</v>
      </c>
      <c r="AA31" s="48">
        <f>+ROUND('Resumen_Sim_Dm int'!AA31,5)</f>
        <v>0</v>
      </c>
      <c r="AB31" s="293">
        <f>+'Resumen_Sim_Dm int'!AB31</f>
        <v>1.9984014443252818E-15</v>
      </c>
      <c r="AC31" s="61">
        <f>+'Resumen_Sim_Dm int'!AC31</f>
        <v>146429</v>
      </c>
      <c r="AD31" s="48">
        <f>+ROUND('Resumen_Sim_Dm int'!AD31,5)</f>
        <v>0</v>
      </c>
      <c r="AE31" s="293">
        <f>+'Resumen_Sim_Dm int'!AE31</f>
        <v>0</v>
      </c>
      <c r="AF31" s="61">
        <f>+'Resumen_Sim_Dm int'!AF31</f>
        <v>29663.799877971356</v>
      </c>
      <c r="AG31" s="48">
        <f>+ROUND('Resumen_Sim_Dm int'!AG31,5)</f>
        <v>0</v>
      </c>
      <c r="AH31" s="293">
        <f>+'Resumen_Sim_Dm int'!AH31</f>
        <v>1.7763568394002505E-15</v>
      </c>
      <c r="AI31" s="51">
        <f>+'Resumen_Sim_Dm int'!AI31</f>
        <v>2941946.0000000056</v>
      </c>
      <c r="AJ31" s="48">
        <f>+ROUND('Resumen_Sim_Dm int'!AJ31,5)</f>
        <v>0</v>
      </c>
      <c r="AK31" s="293">
        <f>+'Resumen_Sim_Dm int'!AK31</f>
        <v>1.9984014443252818E-15</v>
      </c>
      <c r="AL31" s="61">
        <f>+'Resumen_Sim_Dm int'!AL31</f>
        <v>462288.00000000087</v>
      </c>
      <c r="AM31" s="48">
        <f>+ROUND('Resumen_Sim_Dm int'!AM31,5)</f>
        <v>0</v>
      </c>
      <c r="AN31" s="48">
        <f>+ROUND('Resumen_Sim_Dm int'!AN31,5)</f>
        <v>0</v>
      </c>
      <c r="AO31" s="293">
        <f>+'Resumen_Sim_Dm int'!AO31</f>
        <v>1.9984014443252818E-15</v>
      </c>
      <c r="AP31" s="51">
        <f>+'Resumen_Sim_Dm int'!AP31</f>
        <v>7282.0000000000127</v>
      </c>
      <c r="AQ31" s="48">
        <f>+ROUND('Resumen_Sim_Dm int'!AQ31,5)</f>
        <v>0</v>
      </c>
      <c r="AR31" s="293">
        <f>+'Resumen_Sim_Dm int'!AR31</f>
        <v>1.7763568394002505E-15</v>
      </c>
      <c r="AS31" s="61">
        <f>+'Resumen_Sim_Dm int'!AS31</f>
        <v>2472376.0000000047</v>
      </c>
      <c r="AT31" s="48">
        <f>+ROUND('Resumen_Sim_Dm int'!AT31,5)</f>
        <v>0</v>
      </c>
      <c r="AU31" s="293">
        <f>+'Resumen_Sim_Dm int'!AU31</f>
        <v>1.7763568394002505E-15</v>
      </c>
    </row>
    <row r="32" spans="2:47" x14ac:dyDescent="0.25">
      <c r="B32" s="292" t="str">
        <f>+'Resumen_Sim_Dm int'!B32</f>
        <v>20</v>
      </c>
      <c r="C32" s="317" t="s">
        <v>130</v>
      </c>
      <c r="D32" s="316"/>
      <c r="E32" s="61">
        <f>+'Resumen_Sim_Dm int'!E32</f>
        <v>1383138.0310319168</v>
      </c>
      <c r="F32" s="48">
        <f>+'Resumen_Sim_Dm int'!F32</f>
        <v>1122847.8498324701</v>
      </c>
      <c r="G32" s="48">
        <f>+'Resumen_Sim_Dm int'!G32</f>
        <v>0</v>
      </c>
      <c r="H32" s="48">
        <f>+'Resumen_Sim_Dm int'!H32</f>
        <v>0</v>
      </c>
      <c r="I32" s="48">
        <f>+'Resumen_Sim_Dm int'!I32</f>
        <v>501.458646215258</v>
      </c>
      <c r="J32" s="48">
        <f>+'Resumen_Sim_Dm int'!J32</f>
        <v>6956.7667249104998</v>
      </c>
      <c r="K32" s="55">
        <f>+'Resumen_Sim_Dm int'!K32</f>
        <v>252831.95582832099</v>
      </c>
      <c r="L32" s="51">
        <f>+'Resumen_Sim_Dm int'!L32</f>
        <v>1887842</v>
      </c>
      <c r="M32" s="48">
        <f>+'Resumen_Sim_Dm int'!M32</f>
        <v>30538</v>
      </c>
      <c r="N32" s="48">
        <f>+'Resumen_Sim_Dm int'!N32</f>
        <v>282176.84160529601</v>
      </c>
      <c r="O32" s="48">
        <f>+'Resumen_Sim_Dm int'!O32</f>
        <v>404086</v>
      </c>
      <c r="P32" s="48">
        <f>+'Resumen_Sim_Dm int'!P32</f>
        <v>146088</v>
      </c>
      <c r="Q32" s="48">
        <f>+'Resumen_Sim_Dm int'!Q32</f>
        <v>12115</v>
      </c>
      <c r="R32" s="82">
        <f>+'Resumen_Sim_Dm int'!R32</f>
        <v>245883</v>
      </c>
      <c r="S32" s="51">
        <f>+'Resumen_Sim_Dm int'!S32</f>
        <v>1383138.0310319168</v>
      </c>
      <c r="T32" s="48">
        <f>+'Resumen_Sim_Dm int'!T32</f>
        <v>1122847.8498324701</v>
      </c>
      <c r="U32" s="48">
        <f>+'Resumen_Sim_Dm int'!U32</f>
        <v>0</v>
      </c>
      <c r="V32" s="48">
        <f>+'Resumen_Sim_Dm int'!V32</f>
        <v>0</v>
      </c>
      <c r="W32" s="48">
        <f>+'Resumen_Sim_Dm int'!W32</f>
        <v>501.458646215258</v>
      </c>
      <c r="X32" s="48">
        <f>+'Resumen_Sim_Dm int'!X32</f>
        <v>6956.7667249104998</v>
      </c>
      <c r="Y32" s="55">
        <f>+'Resumen_Sim_Dm int'!Y32</f>
        <v>252831.95582832099</v>
      </c>
      <c r="Z32" s="51">
        <f>+'Resumen_Sim_Dm int'!Z32</f>
        <v>1887841.9999999981</v>
      </c>
      <c r="AA32" s="48">
        <f>+ROUND('Resumen_Sim_Dm int'!AA32,5)</f>
        <v>0</v>
      </c>
      <c r="AB32" s="293">
        <f>+'Resumen_Sim_Dm int'!AB32</f>
        <v>-9.9920072216264089E-16</v>
      </c>
      <c r="AC32" s="61">
        <f>+'Resumen_Sim_Dm int'!AC32</f>
        <v>30538</v>
      </c>
      <c r="AD32" s="48">
        <f>+ROUND('Resumen_Sim_Dm int'!AD32,5)</f>
        <v>0</v>
      </c>
      <c r="AE32" s="293">
        <f>+'Resumen_Sim_Dm int'!AE32</f>
        <v>0</v>
      </c>
      <c r="AF32" s="61">
        <f>+'Resumen_Sim_Dm int'!AF32</f>
        <v>282176.84160529572</v>
      </c>
      <c r="AG32" s="48">
        <f>+ROUND('Resumen_Sim_Dm int'!AG32,5)</f>
        <v>0</v>
      </c>
      <c r="AH32" s="293">
        <f>+'Resumen_Sim_Dm int'!AH32</f>
        <v>-9.9920072216264089E-16</v>
      </c>
      <c r="AI32" s="51">
        <f>+'Resumen_Sim_Dm int'!AI32</f>
        <v>404085.99999999953</v>
      </c>
      <c r="AJ32" s="48">
        <f>+ROUND('Resumen_Sim_Dm int'!AJ32,5)</f>
        <v>0</v>
      </c>
      <c r="AK32" s="293">
        <f>+'Resumen_Sim_Dm int'!AK32</f>
        <v>-1.1102230246251565E-15</v>
      </c>
      <c r="AL32" s="61">
        <f>+'Resumen_Sim_Dm int'!AL32</f>
        <v>146087.99999999985</v>
      </c>
      <c r="AM32" s="48">
        <f>+ROUND('Resumen_Sim_Dm int'!AM32,5)</f>
        <v>0</v>
      </c>
      <c r="AN32" s="48">
        <f>+ROUND('Resumen_Sim_Dm int'!AN32,5)</f>
        <v>0</v>
      </c>
      <c r="AO32" s="293">
        <f>+'Resumen_Sim_Dm int'!AO32</f>
        <v>-9.9920072216264089E-16</v>
      </c>
      <c r="AP32" s="51">
        <f>+'Resumen_Sim_Dm int'!AP32</f>
        <v>12114.999999999985</v>
      </c>
      <c r="AQ32" s="48">
        <f>+ROUND('Resumen_Sim_Dm int'!AQ32,5)</f>
        <v>0</v>
      </c>
      <c r="AR32" s="293">
        <f>+'Resumen_Sim_Dm int'!AR32</f>
        <v>-1.2212453270876722E-15</v>
      </c>
      <c r="AS32" s="61">
        <f>+'Resumen_Sim_Dm int'!AS32</f>
        <v>245882.99999999974</v>
      </c>
      <c r="AT32" s="48">
        <f>+ROUND('Resumen_Sim_Dm int'!AT32,5)</f>
        <v>0</v>
      </c>
      <c r="AU32" s="293">
        <f>+'Resumen_Sim_Dm int'!AU32</f>
        <v>-1.1102230246251565E-15</v>
      </c>
    </row>
    <row r="33" spans="2:47" x14ac:dyDescent="0.25">
      <c r="B33" s="292" t="str">
        <f>+'Resumen_Sim_Dm int'!B33</f>
        <v>21</v>
      </c>
      <c r="C33" s="317" t="s">
        <v>131</v>
      </c>
      <c r="D33" s="316"/>
      <c r="E33" s="61">
        <f>+'Resumen_Sim_Dm int'!E33</f>
        <v>1448826.2215459784</v>
      </c>
      <c r="F33" s="48">
        <f>+'Resumen_Sim_Dm int'!F33</f>
        <v>1445731.7181156999</v>
      </c>
      <c r="G33" s="48">
        <f>+'Resumen_Sim_Dm int'!G33</f>
        <v>0</v>
      </c>
      <c r="H33" s="48">
        <f>+'Resumen_Sim_Dm int'!H33</f>
        <v>0</v>
      </c>
      <c r="I33" s="48">
        <f>+'Resumen_Sim_Dm int'!I33</f>
        <v>806.92175961000896</v>
      </c>
      <c r="J33" s="48">
        <f>+'Resumen_Sim_Dm int'!J33</f>
        <v>-1740.3040262059201</v>
      </c>
      <c r="K33" s="55">
        <f>+'Resumen_Sim_Dm int'!K33</f>
        <v>4027.8856968744799</v>
      </c>
      <c r="L33" s="51">
        <f>+'Resumen_Sim_Dm int'!L33</f>
        <v>1769860</v>
      </c>
      <c r="M33" s="48">
        <f>+'Resumen_Sim_Dm int'!M33</f>
        <v>44540</v>
      </c>
      <c r="N33" s="48">
        <f>+'Resumen_Sim_Dm int'!N33</f>
        <v>21414.946490723101</v>
      </c>
      <c r="O33" s="48">
        <f>+'Resumen_Sim_Dm int'!O33</f>
        <v>541334</v>
      </c>
      <c r="P33" s="48">
        <f>+'Resumen_Sim_Dm int'!P33</f>
        <v>187764</v>
      </c>
      <c r="Q33" s="48">
        <f>+'Resumen_Sim_Dm int'!Q33</f>
        <v>5607</v>
      </c>
      <c r="R33" s="82">
        <f>+'Resumen_Sim_Dm int'!R33</f>
        <v>347963</v>
      </c>
      <c r="S33" s="51">
        <f>+'Resumen_Sim_Dm int'!S33</f>
        <v>1448826.2215459784</v>
      </c>
      <c r="T33" s="48">
        <f>+'Resumen_Sim_Dm int'!T33</f>
        <v>1445731.7181156999</v>
      </c>
      <c r="U33" s="48">
        <f>+'Resumen_Sim_Dm int'!U33</f>
        <v>0</v>
      </c>
      <c r="V33" s="48">
        <f>+'Resumen_Sim_Dm int'!V33</f>
        <v>0</v>
      </c>
      <c r="W33" s="48">
        <f>+'Resumen_Sim_Dm int'!W33</f>
        <v>806.92175961000896</v>
      </c>
      <c r="X33" s="48">
        <f>+'Resumen_Sim_Dm int'!X33</f>
        <v>-1740.3040262059201</v>
      </c>
      <c r="Y33" s="55">
        <f>+'Resumen_Sim_Dm int'!Y33</f>
        <v>4027.8856968744799</v>
      </c>
      <c r="Z33" s="51">
        <f>+'Resumen_Sim_Dm int'!Z33</f>
        <v>1769860.0000000019</v>
      </c>
      <c r="AA33" s="48">
        <f>+ROUND('Resumen_Sim_Dm int'!AA33,5)</f>
        <v>0</v>
      </c>
      <c r="AB33" s="293">
        <f>+'Resumen_Sim_Dm int'!AB33</f>
        <v>1.1102230246251565E-15</v>
      </c>
      <c r="AC33" s="61">
        <f>+'Resumen_Sim_Dm int'!AC33</f>
        <v>44540</v>
      </c>
      <c r="AD33" s="48">
        <f>+ROUND('Resumen_Sim_Dm int'!AD33,5)</f>
        <v>0</v>
      </c>
      <c r="AE33" s="293">
        <f>+'Resumen_Sim_Dm int'!AE33</f>
        <v>0</v>
      </c>
      <c r="AF33" s="61">
        <f>+'Resumen_Sim_Dm int'!AF33</f>
        <v>21414.946490723138</v>
      </c>
      <c r="AG33" s="48">
        <f>+ROUND('Resumen_Sim_Dm int'!AG33,5)</f>
        <v>0</v>
      </c>
      <c r="AH33" s="293">
        <f>+'Resumen_Sim_Dm int'!AH33</f>
        <v>1.7763568394002505E-15</v>
      </c>
      <c r="AI33" s="51">
        <f>+'Resumen_Sim_Dm int'!AI33</f>
        <v>541334.00000000081</v>
      </c>
      <c r="AJ33" s="48">
        <f>+ROUND('Resumen_Sim_Dm int'!AJ33,5)</f>
        <v>0</v>
      </c>
      <c r="AK33" s="293">
        <f>+'Resumen_Sim_Dm int'!AK33</f>
        <v>1.5543122344752192E-15</v>
      </c>
      <c r="AL33" s="61">
        <f>+'Resumen_Sim_Dm int'!AL33</f>
        <v>187764.00000000029</v>
      </c>
      <c r="AM33" s="48">
        <f>+ROUND('Resumen_Sim_Dm int'!AM33,5)</f>
        <v>0</v>
      </c>
      <c r="AN33" s="48">
        <f>+ROUND('Resumen_Sim_Dm int'!AN33,5)</f>
        <v>0</v>
      </c>
      <c r="AO33" s="293">
        <f>+'Resumen_Sim_Dm int'!AO33</f>
        <v>1.5543122344752192E-15</v>
      </c>
      <c r="AP33" s="51">
        <f>+'Resumen_Sim_Dm int'!AP33</f>
        <v>5607.0000000000091</v>
      </c>
      <c r="AQ33" s="48">
        <f>+ROUND('Resumen_Sim_Dm int'!AQ33,5)</f>
        <v>0</v>
      </c>
      <c r="AR33" s="293">
        <f>+'Resumen_Sim_Dm int'!AR33</f>
        <v>1.5543122344752192E-15</v>
      </c>
      <c r="AS33" s="61">
        <f>+'Resumen_Sim_Dm int'!AS33</f>
        <v>347963.00000000052</v>
      </c>
      <c r="AT33" s="48">
        <f>+ROUND('Resumen_Sim_Dm int'!AT33,5)</f>
        <v>0</v>
      </c>
      <c r="AU33" s="293">
        <f>+'Resumen_Sim_Dm int'!AU33</f>
        <v>1.5543122344752192E-15</v>
      </c>
    </row>
    <row r="34" spans="2:47" x14ac:dyDescent="0.25">
      <c r="B34" s="292" t="str">
        <f>+'Resumen_Sim_Dm int'!B34</f>
        <v>22</v>
      </c>
      <c r="C34" s="317" t="s">
        <v>132</v>
      </c>
      <c r="D34" s="316"/>
      <c r="E34" s="61">
        <f>+'Resumen_Sim_Dm int'!E34</f>
        <v>681393.89318412356</v>
      </c>
      <c r="F34" s="48">
        <f>+'Resumen_Sim_Dm int'!F34</f>
        <v>650920.72195920197</v>
      </c>
      <c r="G34" s="48">
        <f>+'Resumen_Sim_Dm int'!G34</f>
        <v>0</v>
      </c>
      <c r="H34" s="48">
        <f>+'Resumen_Sim_Dm int'!H34</f>
        <v>0</v>
      </c>
      <c r="I34" s="48">
        <f>+'Resumen_Sim_Dm int'!I34</f>
        <v>605.53031492108698</v>
      </c>
      <c r="J34" s="48">
        <f>+'Resumen_Sim_Dm int'!J34</f>
        <v>-379.01571685592</v>
      </c>
      <c r="K34" s="55">
        <f>+'Resumen_Sim_Dm int'!K34</f>
        <v>30246.656626856398</v>
      </c>
      <c r="L34" s="51">
        <f>+'Resumen_Sim_Dm int'!L34</f>
        <v>757383</v>
      </c>
      <c r="M34" s="48">
        <f>+'Resumen_Sim_Dm int'!M34</f>
        <v>64243</v>
      </c>
      <c r="N34" s="48">
        <f>+'Resumen_Sim_Dm int'!N34</f>
        <v>16604.2423898448</v>
      </c>
      <c r="O34" s="48">
        <f>+'Resumen_Sim_Dm int'!O34</f>
        <v>310836</v>
      </c>
      <c r="P34" s="48">
        <f>+'Resumen_Sim_Dm int'!P34</f>
        <v>135642</v>
      </c>
      <c r="Q34" s="48">
        <f>+'Resumen_Sim_Dm int'!Q34</f>
        <v>2535</v>
      </c>
      <c r="R34" s="82">
        <f>+'Resumen_Sim_Dm int'!R34</f>
        <v>172659</v>
      </c>
      <c r="S34" s="51">
        <f>+'Resumen_Sim_Dm int'!S34</f>
        <v>681393.89318412356</v>
      </c>
      <c r="T34" s="48">
        <f>+'Resumen_Sim_Dm int'!T34</f>
        <v>650920.72195920197</v>
      </c>
      <c r="U34" s="48">
        <f>+'Resumen_Sim_Dm int'!U34</f>
        <v>0</v>
      </c>
      <c r="V34" s="48">
        <f>+'Resumen_Sim_Dm int'!V34</f>
        <v>0</v>
      </c>
      <c r="W34" s="48">
        <f>+'Resumen_Sim_Dm int'!W34</f>
        <v>605.53031492108698</v>
      </c>
      <c r="X34" s="48">
        <f>+'Resumen_Sim_Dm int'!X34</f>
        <v>-379.01571685592</v>
      </c>
      <c r="Y34" s="55">
        <f>+'Resumen_Sim_Dm int'!Y34</f>
        <v>30246.656626856398</v>
      </c>
      <c r="Z34" s="51">
        <f>+'Resumen_Sim_Dm int'!Z34</f>
        <v>757383.00000000012</v>
      </c>
      <c r="AA34" s="48">
        <f>+ROUND('Resumen_Sim_Dm int'!AA34,5)</f>
        <v>0</v>
      </c>
      <c r="AB34" s="293">
        <f>+'Resumen_Sim_Dm int'!AB34</f>
        <v>2.2204460492503131E-16</v>
      </c>
      <c r="AC34" s="61">
        <f>+'Resumen_Sim_Dm int'!AC34</f>
        <v>64243</v>
      </c>
      <c r="AD34" s="48">
        <f>+ROUND('Resumen_Sim_Dm int'!AD34,5)</f>
        <v>0</v>
      </c>
      <c r="AE34" s="293">
        <f>+'Resumen_Sim_Dm int'!AE34</f>
        <v>0</v>
      </c>
      <c r="AF34" s="61">
        <f>+'Resumen_Sim_Dm int'!AF34</f>
        <v>16604.242389844796</v>
      </c>
      <c r="AG34" s="48">
        <f>+ROUND('Resumen_Sim_Dm int'!AG34,5)</f>
        <v>0</v>
      </c>
      <c r="AH34" s="293">
        <f>+'Resumen_Sim_Dm int'!AH34</f>
        <v>-2.2204460492503131E-16</v>
      </c>
      <c r="AI34" s="51">
        <f>+'Resumen_Sim_Dm int'!AI34</f>
        <v>310835.99999999988</v>
      </c>
      <c r="AJ34" s="48">
        <f>+ROUND('Resumen_Sim_Dm int'!AJ34,5)</f>
        <v>0</v>
      </c>
      <c r="AK34" s="293">
        <f>+'Resumen_Sim_Dm int'!AK34</f>
        <v>-3.3306690738754696E-16</v>
      </c>
      <c r="AL34" s="61">
        <f>+'Resumen_Sim_Dm int'!AL34</f>
        <v>135641.99999999997</v>
      </c>
      <c r="AM34" s="48">
        <f>+ROUND('Resumen_Sim_Dm int'!AM34,5)</f>
        <v>0</v>
      </c>
      <c r="AN34" s="48">
        <f>+ROUND('Resumen_Sim_Dm int'!AN34,5)</f>
        <v>0</v>
      </c>
      <c r="AO34" s="293">
        <f>+'Resumen_Sim_Dm int'!AO34</f>
        <v>-2.2204460492503131E-16</v>
      </c>
      <c r="AP34" s="51">
        <f>+'Resumen_Sim_Dm int'!AP34</f>
        <v>2534.9999999999991</v>
      </c>
      <c r="AQ34" s="48">
        <f>+ROUND('Resumen_Sim_Dm int'!AQ34,5)</f>
        <v>0</v>
      </c>
      <c r="AR34" s="293">
        <f>+'Resumen_Sim_Dm int'!AR34</f>
        <v>-3.3306690738754696E-16</v>
      </c>
      <c r="AS34" s="61">
        <f>+'Resumen_Sim_Dm int'!AS34</f>
        <v>172658.99999999994</v>
      </c>
      <c r="AT34" s="48">
        <f>+ROUND('Resumen_Sim_Dm int'!AT34,5)</f>
        <v>0</v>
      </c>
      <c r="AU34" s="293">
        <f>+'Resumen_Sim_Dm int'!AU34</f>
        <v>-3.3306690738754696E-16</v>
      </c>
    </row>
    <row r="35" spans="2:47" x14ac:dyDescent="0.25">
      <c r="B35" s="292" t="str">
        <f>+'Resumen_Sim_Dm int'!B35</f>
        <v>23</v>
      </c>
      <c r="C35" s="317" t="s">
        <v>133</v>
      </c>
      <c r="D35" s="316"/>
      <c r="E35" s="61">
        <f>+'Resumen_Sim_Dm int'!E35</f>
        <v>1372275.7750628721</v>
      </c>
      <c r="F35" s="48">
        <f>+'Resumen_Sim_Dm int'!F35</f>
        <v>1344203.6735332999</v>
      </c>
      <c r="G35" s="48">
        <f>+'Resumen_Sim_Dm int'!G35</f>
        <v>0</v>
      </c>
      <c r="H35" s="48">
        <f>+'Resumen_Sim_Dm int'!H35</f>
        <v>0</v>
      </c>
      <c r="I35" s="48">
        <f>+'Resumen_Sim_Dm int'!I35</f>
        <v>4465.2790428423205</v>
      </c>
      <c r="J35" s="48">
        <f>+'Resumen_Sim_Dm int'!J35</f>
        <v>-17984.7990086875</v>
      </c>
      <c r="K35" s="55">
        <f>+'Resumen_Sim_Dm int'!K35</f>
        <v>41591.621495417297</v>
      </c>
      <c r="L35" s="51">
        <f>+'Resumen_Sim_Dm int'!L35</f>
        <v>1848845</v>
      </c>
      <c r="M35" s="48">
        <f>+'Resumen_Sim_Dm int'!M35</f>
        <v>41615</v>
      </c>
      <c r="N35" s="48">
        <f>+'Resumen_Sim_Dm int'!N35</f>
        <v>399274.18520223699</v>
      </c>
      <c r="O35" s="48">
        <f>+'Resumen_Sim_Dm int'!O35</f>
        <v>603470</v>
      </c>
      <c r="P35" s="48">
        <f>+'Resumen_Sim_Dm int'!P35</f>
        <v>155484</v>
      </c>
      <c r="Q35" s="48">
        <f>+'Resumen_Sim_Dm int'!Q35</f>
        <v>4345</v>
      </c>
      <c r="R35" s="82">
        <f>+'Resumen_Sim_Dm int'!R35</f>
        <v>443641</v>
      </c>
      <c r="S35" s="51">
        <f>+'Resumen_Sim_Dm int'!S35</f>
        <v>1372275.7750628721</v>
      </c>
      <c r="T35" s="48">
        <f>+'Resumen_Sim_Dm int'!T35</f>
        <v>1344203.6735332999</v>
      </c>
      <c r="U35" s="48">
        <f>+'Resumen_Sim_Dm int'!U35</f>
        <v>0</v>
      </c>
      <c r="V35" s="48">
        <f>+'Resumen_Sim_Dm int'!V35</f>
        <v>0</v>
      </c>
      <c r="W35" s="48">
        <f>+'Resumen_Sim_Dm int'!W35</f>
        <v>4465.2790428423205</v>
      </c>
      <c r="X35" s="48">
        <f>+'Resumen_Sim_Dm int'!X35</f>
        <v>-17984.7990086875</v>
      </c>
      <c r="Y35" s="55">
        <f>+'Resumen_Sim_Dm int'!Y35</f>
        <v>41591.621495417297</v>
      </c>
      <c r="Z35" s="51">
        <f>+'Resumen_Sim_Dm int'!Z35</f>
        <v>1848845.0000000035</v>
      </c>
      <c r="AA35" s="48">
        <f>+ROUND('Resumen_Sim_Dm int'!AA35,5)</f>
        <v>0</v>
      </c>
      <c r="AB35" s="293">
        <f>+'Resumen_Sim_Dm int'!AB35</f>
        <v>1.9984014443252818E-15</v>
      </c>
      <c r="AC35" s="61">
        <f>+'Resumen_Sim_Dm int'!AC35</f>
        <v>41615</v>
      </c>
      <c r="AD35" s="48">
        <f>+ROUND('Resumen_Sim_Dm int'!AD35,5)</f>
        <v>0</v>
      </c>
      <c r="AE35" s="293">
        <f>+'Resumen_Sim_Dm int'!AE35</f>
        <v>0</v>
      </c>
      <c r="AF35" s="61">
        <f>+'Resumen_Sim_Dm int'!AF35</f>
        <v>399274.18520223774</v>
      </c>
      <c r="AG35" s="48">
        <f>+ROUND('Resumen_Sim_Dm int'!AG35,5)</f>
        <v>0</v>
      </c>
      <c r="AH35" s="293">
        <f>+'Resumen_Sim_Dm int'!AH35</f>
        <v>1.9984014443252818E-15</v>
      </c>
      <c r="AI35" s="51">
        <f>+'Resumen_Sim_Dm int'!AI35</f>
        <v>603470.00000000116</v>
      </c>
      <c r="AJ35" s="48">
        <f>+ROUND('Resumen_Sim_Dm int'!AJ35,5)</f>
        <v>0</v>
      </c>
      <c r="AK35" s="293">
        <f>+'Resumen_Sim_Dm int'!AK35</f>
        <v>1.9984014443252818E-15</v>
      </c>
      <c r="AL35" s="61">
        <f>+'Resumen_Sim_Dm int'!AL35</f>
        <v>155484.00000000029</v>
      </c>
      <c r="AM35" s="48">
        <f>+ROUND('Resumen_Sim_Dm int'!AM35,5)</f>
        <v>0</v>
      </c>
      <c r="AN35" s="48">
        <f>+ROUND('Resumen_Sim_Dm int'!AN35,5)</f>
        <v>0</v>
      </c>
      <c r="AO35" s="293">
        <f>+'Resumen_Sim_Dm int'!AO35</f>
        <v>1.7763568394002505E-15</v>
      </c>
      <c r="AP35" s="51">
        <f>+'Resumen_Sim_Dm int'!AP35</f>
        <v>4345.0000000000082</v>
      </c>
      <c r="AQ35" s="48">
        <f>+ROUND('Resumen_Sim_Dm int'!AQ35,5)</f>
        <v>0</v>
      </c>
      <c r="AR35" s="293">
        <f>+'Resumen_Sim_Dm int'!AR35</f>
        <v>1.7763568394002505E-15</v>
      </c>
      <c r="AS35" s="61">
        <f>+'Resumen_Sim_Dm int'!AS35</f>
        <v>443641.00000000081</v>
      </c>
      <c r="AT35" s="48">
        <f>+ROUND('Resumen_Sim_Dm int'!AT35,5)</f>
        <v>0</v>
      </c>
      <c r="AU35" s="293">
        <f>+'Resumen_Sim_Dm int'!AU35</f>
        <v>1.7763568394002505E-15</v>
      </c>
    </row>
    <row r="36" spans="2:47" x14ac:dyDescent="0.25">
      <c r="B36" s="292" t="str">
        <f>+'Resumen_Sim_Dm int'!B36</f>
        <v>24</v>
      </c>
      <c r="C36" s="317" t="s">
        <v>134</v>
      </c>
      <c r="D36" s="316"/>
      <c r="E36" s="61">
        <f>+'Resumen_Sim_Dm int'!E36</f>
        <v>290978.87282532151</v>
      </c>
      <c r="F36" s="48">
        <f>+'Resumen_Sim_Dm int'!F36</f>
        <v>268602.76838144299</v>
      </c>
      <c r="G36" s="48">
        <f>+'Resumen_Sim_Dm int'!G36</f>
        <v>0</v>
      </c>
      <c r="H36" s="48">
        <f>+'Resumen_Sim_Dm int'!H36</f>
        <v>0</v>
      </c>
      <c r="I36" s="48">
        <f>+'Resumen_Sim_Dm int'!I36</f>
        <v>843.89110704681002</v>
      </c>
      <c r="J36" s="48">
        <f>+'Resumen_Sim_Dm int'!J36</f>
        <v>-982</v>
      </c>
      <c r="K36" s="55">
        <f>+'Resumen_Sim_Dm int'!K36</f>
        <v>22514.213336831701</v>
      </c>
      <c r="L36" s="51">
        <f>+'Resumen_Sim_Dm int'!L36</f>
        <v>498266</v>
      </c>
      <c r="M36" s="48">
        <f>+'Resumen_Sim_Dm int'!M36</f>
        <v>18477</v>
      </c>
      <c r="N36" s="48">
        <f>+'Resumen_Sim_Dm int'!N36</f>
        <v>1661.0506495209199</v>
      </c>
      <c r="O36" s="48">
        <f>+'Resumen_Sim_Dm int'!O36</f>
        <v>208388</v>
      </c>
      <c r="P36" s="48">
        <f>+'Resumen_Sim_Dm int'!P36</f>
        <v>126266</v>
      </c>
      <c r="Q36" s="48">
        <f>+'Resumen_Sim_Dm int'!Q36</f>
        <v>5322</v>
      </c>
      <c r="R36" s="82">
        <f>+'Resumen_Sim_Dm int'!R36</f>
        <v>76800</v>
      </c>
      <c r="S36" s="51">
        <f>+'Resumen_Sim_Dm int'!S36</f>
        <v>290978.87282532151</v>
      </c>
      <c r="T36" s="48">
        <f>+'Resumen_Sim_Dm int'!T36</f>
        <v>268602.76838144299</v>
      </c>
      <c r="U36" s="48">
        <f>+'Resumen_Sim_Dm int'!U36</f>
        <v>0</v>
      </c>
      <c r="V36" s="48">
        <f>+'Resumen_Sim_Dm int'!V36</f>
        <v>0</v>
      </c>
      <c r="W36" s="48">
        <f>+'Resumen_Sim_Dm int'!W36</f>
        <v>843.89110704681002</v>
      </c>
      <c r="X36" s="48">
        <f>+'Resumen_Sim_Dm int'!X36</f>
        <v>-982</v>
      </c>
      <c r="Y36" s="55">
        <f>+'Resumen_Sim_Dm int'!Y36</f>
        <v>22514.213336831701</v>
      </c>
      <c r="Z36" s="51">
        <f>+'Resumen_Sim_Dm int'!Z36</f>
        <v>498266.00000000029</v>
      </c>
      <c r="AA36" s="48">
        <f>+ROUND('Resumen_Sim_Dm int'!AA36,5)</f>
        <v>0</v>
      </c>
      <c r="AB36" s="293">
        <f>+'Resumen_Sim_Dm int'!AB36</f>
        <v>6.6613381477509392E-16</v>
      </c>
      <c r="AC36" s="61">
        <f>+'Resumen_Sim_Dm int'!AC36</f>
        <v>18477</v>
      </c>
      <c r="AD36" s="48">
        <f>+ROUND('Resumen_Sim_Dm int'!AD36,5)</f>
        <v>0</v>
      </c>
      <c r="AE36" s="293">
        <f>+'Resumen_Sim_Dm int'!AE36</f>
        <v>0</v>
      </c>
      <c r="AF36" s="61">
        <f>+'Resumen_Sim_Dm int'!AF36</f>
        <v>1661.0506495209206</v>
      </c>
      <c r="AG36" s="48">
        <f>+ROUND('Resumen_Sim_Dm int'!AG36,5)</f>
        <v>0</v>
      </c>
      <c r="AH36" s="293">
        <f>+'Resumen_Sim_Dm int'!AH36</f>
        <v>4.4408920985006262E-16</v>
      </c>
      <c r="AI36" s="51">
        <f>+'Resumen_Sim_Dm int'!AI36</f>
        <v>208388.00000000012</v>
      </c>
      <c r="AJ36" s="48">
        <f>+ROUND('Resumen_Sim_Dm int'!AJ36,5)</f>
        <v>0</v>
      </c>
      <c r="AK36" s="293">
        <f>+'Resumen_Sim_Dm int'!AK36</f>
        <v>6.6613381477509392E-16</v>
      </c>
      <c r="AL36" s="61">
        <f>+'Resumen_Sim_Dm int'!AL36</f>
        <v>126266.00000000007</v>
      </c>
      <c r="AM36" s="48">
        <f>+ROUND('Resumen_Sim_Dm int'!AM36,5)</f>
        <v>0</v>
      </c>
      <c r="AN36" s="48">
        <f>+ROUND('Resumen_Sim_Dm int'!AN36,5)</f>
        <v>0</v>
      </c>
      <c r="AO36" s="293">
        <f>+'Resumen_Sim_Dm int'!AO36</f>
        <v>6.6613381477509392E-16</v>
      </c>
      <c r="AP36" s="51">
        <f>+'Resumen_Sim_Dm int'!AP36</f>
        <v>5322.0000000000027</v>
      </c>
      <c r="AQ36" s="48">
        <f>+ROUND('Resumen_Sim_Dm int'!AQ36,5)</f>
        <v>0</v>
      </c>
      <c r="AR36" s="293">
        <f>+'Resumen_Sim_Dm int'!AR36</f>
        <v>4.4408920985006262E-16</v>
      </c>
      <c r="AS36" s="61">
        <f>+'Resumen_Sim_Dm int'!AS36</f>
        <v>76800.000000000029</v>
      </c>
      <c r="AT36" s="48">
        <f>+ROUND('Resumen_Sim_Dm int'!AT36,5)</f>
        <v>0</v>
      </c>
      <c r="AU36" s="293">
        <f>+'Resumen_Sim_Dm int'!AU36</f>
        <v>4.4408920985006262E-16</v>
      </c>
    </row>
    <row r="37" spans="2:47" x14ac:dyDescent="0.25">
      <c r="B37" s="292" t="str">
        <f>+'Resumen_Sim_Dm int'!B37</f>
        <v>25</v>
      </c>
      <c r="C37" s="317" t="s">
        <v>135</v>
      </c>
      <c r="D37" s="316"/>
      <c r="E37" s="61">
        <f>+'Resumen_Sim_Dm int'!E37</f>
        <v>341890.4388765574</v>
      </c>
      <c r="F37" s="48">
        <f>+'Resumen_Sim_Dm int'!F37</f>
        <v>167546.42009040801</v>
      </c>
      <c r="G37" s="48">
        <f>+'Resumen_Sim_Dm int'!G37</f>
        <v>0</v>
      </c>
      <c r="H37" s="48">
        <f>+'Resumen_Sim_Dm int'!H37</f>
        <v>0</v>
      </c>
      <c r="I37" s="48">
        <f>+'Resumen_Sim_Dm int'!I37</f>
        <v>650.58831734187004</v>
      </c>
      <c r="J37" s="48">
        <f>+'Resumen_Sim_Dm int'!J37</f>
        <v>4574.3672858355103</v>
      </c>
      <c r="K37" s="55">
        <f>+'Resumen_Sim_Dm int'!K37</f>
        <v>169119.06318297199</v>
      </c>
      <c r="L37" s="51">
        <f>+'Resumen_Sim_Dm int'!L37</f>
        <v>389011</v>
      </c>
      <c r="M37" s="48">
        <f>+'Resumen_Sim_Dm int'!M37</f>
        <v>11602</v>
      </c>
      <c r="N37" s="48">
        <f>+'Resumen_Sim_Dm int'!N37</f>
        <v>30216.568731462899</v>
      </c>
      <c r="O37" s="48">
        <f>+'Resumen_Sim_Dm int'!O37</f>
        <v>111351</v>
      </c>
      <c r="P37" s="48">
        <f>+'Resumen_Sim_Dm int'!P37</f>
        <v>50755</v>
      </c>
      <c r="Q37" s="48">
        <f>+'Resumen_Sim_Dm int'!Q37</f>
        <v>1942</v>
      </c>
      <c r="R37" s="82">
        <f>+'Resumen_Sim_Dm int'!R37</f>
        <v>58654</v>
      </c>
      <c r="S37" s="51">
        <f>+'Resumen_Sim_Dm int'!S37</f>
        <v>341890.4388765574</v>
      </c>
      <c r="T37" s="48">
        <f>+'Resumen_Sim_Dm int'!T37</f>
        <v>167546.42009040801</v>
      </c>
      <c r="U37" s="48">
        <f>+'Resumen_Sim_Dm int'!U37</f>
        <v>0</v>
      </c>
      <c r="V37" s="48">
        <f>+'Resumen_Sim_Dm int'!V37</f>
        <v>0</v>
      </c>
      <c r="W37" s="48">
        <f>+'Resumen_Sim_Dm int'!W37</f>
        <v>650.58831734187004</v>
      </c>
      <c r="X37" s="48">
        <f>+'Resumen_Sim_Dm int'!X37</f>
        <v>4574.3672858355103</v>
      </c>
      <c r="Y37" s="55">
        <f>+'Resumen_Sim_Dm int'!Y37</f>
        <v>169119.06318297199</v>
      </c>
      <c r="Z37" s="51">
        <f>+'Resumen_Sim_Dm int'!Z37</f>
        <v>389011.0000000007</v>
      </c>
      <c r="AA37" s="48">
        <f>+ROUND('Resumen_Sim_Dm int'!AA37,5)</f>
        <v>0</v>
      </c>
      <c r="AB37" s="293">
        <f>+'Resumen_Sim_Dm int'!AB37</f>
        <v>1.7763568394002505E-15</v>
      </c>
      <c r="AC37" s="61">
        <f>+'Resumen_Sim_Dm int'!AC37</f>
        <v>11602</v>
      </c>
      <c r="AD37" s="48">
        <f>+ROUND('Resumen_Sim_Dm int'!AD37,5)</f>
        <v>0</v>
      </c>
      <c r="AE37" s="293">
        <f>+'Resumen_Sim_Dm int'!AE37</f>
        <v>0</v>
      </c>
      <c r="AF37" s="61">
        <f>+'Resumen_Sim_Dm int'!AF37</f>
        <v>30216.568731462976</v>
      </c>
      <c r="AG37" s="48">
        <f>+ROUND('Resumen_Sim_Dm int'!AG37,5)</f>
        <v>0</v>
      </c>
      <c r="AH37" s="293">
        <f>+'Resumen_Sim_Dm int'!AH37</f>
        <v>2.4424906541753444E-15</v>
      </c>
      <c r="AI37" s="51">
        <f>+'Resumen_Sim_Dm int'!AI37</f>
        <v>111351.00000000029</v>
      </c>
      <c r="AJ37" s="48">
        <f>+ROUND('Resumen_Sim_Dm int'!AJ37,5)</f>
        <v>0</v>
      </c>
      <c r="AK37" s="293">
        <f>+'Resumen_Sim_Dm int'!AK37</f>
        <v>2.6645352591003757E-15</v>
      </c>
      <c r="AL37" s="61">
        <f>+'Resumen_Sim_Dm int'!AL37</f>
        <v>50755.000000000124</v>
      </c>
      <c r="AM37" s="48">
        <f>+ROUND('Resumen_Sim_Dm int'!AM37,5)</f>
        <v>0</v>
      </c>
      <c r="AN37" s="48">
        <f>+ROUND('Resumen_Sim_Dm int'!AN37,5)</f>
        <v>0</v>
      </c>
      <c r="AO37" s="293">
        <f>+'Resumen_Sim_Dm int'!AO37</f>
        <v>2.4424906541753444E-15</v>
      </c>
      <c r="AP37" s="51">
        <f>+'Resumen_Sim_Dm int'!AP37</f>
        <v>1942.000000000005</v>
      </c>
      <c r="AQ37" s="48">
        <f>+ROUND('Resumen_Sim_Dm int'!AQ37,5)</f>
        <v>0</v>
      </c>
      <c r="AR37" s="293">
        <f>+'Resumen_Sim_Dm int'!AR37</f>
        <v>2.6645352591003757E-15</v>
      </c>
      <c r="AS37" s="61">
        <f>+'Resumen_Sim_Dm int'!AS37</f>
        <v>58654.000000000153</v>
      </c>
      <c r="AT37" s="48">
        <f>+ROUND('Resumen_Sim_Dm int'!AT37,5)</f>
        <v>0</v>
      </c>
      <c r="AU37" s="293">
        <f>+'Resumen_Sim_Dm int'!AU37</f>
        <v>2.6645352591003757E-15</v>
      </c>
    </row>
    <row r="38" spans="2:47" x14ac:dyDescent="0.25">
      <c r="B38" s="292" t="str">
        <f>+'Resumen_Sim_Dm int'!B38</f>
        <v>26</v>
      </c>
      <c r="C38" s="317" t="s">
        <v>136</v>
      </c>
      <c r="D38" s="316"/>
      <c r="E38" s="61">
        <f>+'Resumen_Sim_Dm int'!E38</f>
        <v>253619.58658804934</v>
      </c>
      <c r="F38" s="48">
        <f>+'Resumen_Sim_Dm int'!F38</f>
        <v>249305.56482119401</v>
      </c>
      <c r="G38" s="48">
        <f>+'Resumen_Sim_Dm int'!G38</f>
        <v>0</v>
      </c>
      <c r="H38" s="48">
        <f>+'Resumen_Sim_Dm int'!H38</f>
        <v>0</v>
      </c>
      <c r="I38" s="48">
        <f>+'Resumen_Sim_Dm int'!I38</f>
        <v>1264.5887111841801</v>
      </c>
      <c r="J38" s="48">
        <f>+'Resumen_Sim_Dm int'!J38</f>
        <v>0</v>
      </c>
      <c r="K38" s="55">
        <f>+'Resumen_Sim_Dm int'!K38</f>
        <v>3049.4330556711302</v>
      </c>
      <c r="L38" s="51">
        <f>+'Resumen_Sim_Dm int'!L38</f>
        <v>264100</v>
      </c>
      <c r="M38" s="48">
        <f>+'Resumen_Sim_Dm int'!M38</f>
        <v>4878</v>
      </c>
      <c r="N38" s="48">
        <f>+'Resumen_Sim_Dm int'!N38</f>
        <v>49754.144262816699</v>
      </c>
      <c r="O38" s="48">
        <f>+'Resumen_Sim_Dm int'!O38</f>
        <v>75347</v>
      </c>
      <c r="P38" s="48">
        <f>+'Resumen_Sim_Dm int'!P38</f>
        <v>45721</v>
      </c>
      <c r="Q38" s="48">
        <f>+'Resumen_Sim_Dm int'!Q38</f>
        <v>1391</v>
      </c>
      <c r="R38" s="82">
        <f>+'Resumen_Sim_Dm int'!R38</f>
        <v>28235</v>
      </c>
      <c r="S38" s="51">
        <f>+'Resumen_Sim_Dm int'!S38</f>
        <v>253619.58658804934</v>
      </c>
      <c r="T38" s="48">
        <f>+'Resumen_Sim_Dm int'!T38</f>
        <v>249305.56482119401</v>
      </c>
      <c r="U38" s="48">
        <f>+'Resumen_Sim_Dm int'!U38</f>
        <v>0</v>
      </c>
      <c r="V38" s="48">
        <f>+'Resumen_Sim_Dm int'!V38</f>
        <v>0</v>
      </c>
      <c r="W38" s="48">
        <f>+'Resumen_Sim_Dm int'!W38</f>
        <v>1264.5887111841801</v>
      </c>
      <c r="X38" s="48">
        <f>+'Resumen_Sim_Dm int'!X38</f>
        <v>0</v>
      </c>
      <c r="Y38" s="55">
        <f>+'Resumen_Sim_Dm int'!Y38</f>
        <v>3049.4330556711302</v>
      </c>
      <c r="Z38" s="51">
        <f>+'Resumen_Sim_Dm int'!Z38</f>
        <v>264100.00000000093</v>
      </c>
      <c r="AA38" s="48">
        <f>+ROUND('Resumen_Sim_Dm int'!AA38,5)</f>
        <v>0</v>
      </c>
      <c r="AB38" s="293">
        <f>+'Resumen_Sim_Dm int'!AB38</f>
        <v>3.5527136788005009E-15</v>
      </c>
      <c r="AC38" s="61">
        <f>+'Resumen_Sim_Dm int'!AC38</f>
        <v>4878</v>
      </c>
      <c r="AD38" s="48">
        <f>+ROUND('Resumen_Sim_Dm int'!AD38,5)</f>
        <v>0</v>
      </c>
      <c r="AE38" s="293">
        <f>+'Resumen_Sim_Dm int'!AE38</f>
        <v>0</v>
      </c>
      <c r="AF38" s="61">
        <f>+'Resumen_Sim_Dm int'!AF38</f>
        <v>49754.144262816881</v>
      </c>
      <c r="AG38" s="48">
        <f>+ROUND('Resumen_Sim_Dm int'!AG38,5)</f>
        <v>0</v>
      </c>
      <c r="AH38" s="293">
        <f>+'Resumen_Sim_Dm int'!AH38</f>
        <v>3.5527136788005009E-15</v>
      </c>
      <c r="AI38" s="51">
        <f>+'Resumen_Sim_Dm int'!AI38</f>
        <v>75347.000000000291</v>
      </c>
      <c r="AJ38" s="48">
        <f>+ROUND('Resumen_Sim_Dm int'!AJ38,5)</f>
        <v>0</v>
      </c>
      <c r="AK38" s="293">
        <f>+'Resumen_Sim_Dm int'!AK38</f>
        <v>3.7747582837255322E-15</v>
      </c>
      <c r="AL38" s="61">
        <f>+'Resumen_Sim_Dm int'!AL38</f>
        <v>45721.000000000175</v>
      </c>
      <c r="AM38" s="48">
        <f>+ROUND('Resumen_Sim_Dm int'!AM38,5)</f>
        <v>0</v>
      </c>
      <c r="AN38" s="48">
        <f>+ROUND('Resumen_Sim_Dm int'!AN38,5)</f>
        <v>0</v>
      </c>
      <c r="AO38" s="293">
        <f>+'Resumen_Sim_Dm int'!AO38</f>
        <v>3.7747582837255322E-15</v>
      </c>
      <c r="AP38" s="51">
        <f>+'Resumen_Sim_Dm int'!AP38</f>
        <v>1391.0000000000052</v>
      </c>
      <c r="AQ38" s="48">
        <f>+ROUND('Resumen_Sim_Dm int'!AQ38,5)</f>
        <v>0</v>
      </c>
      <c r="AR38" s="293">
        <f>+'Resumen_Sim_Dm int'!AR38</f>
        <v>3.7747582837255322E-15</v>
      </c>
      <c r="AS38" s="61">
        <f>+'Resumen_Sim_Dm int'!AS38</f>
        <v>28235.000000000106</v>
      </c>
      <c r="AT38" s="48">
        <f>+ROUND('Resumen_Sim_Dm int'!AT38,5)</f>
        <v>0</v>
      </c>
      <c r="AU38" s="293">
        <f>+'Resumen_Sim_Dm int'!AU38</f>
        <v>3.7747582837255322E-15</v>
      </c>
    </row>
    <row r="39" spans="2:47" x14ac:dyDescent="0.25">
      <c r="B39" s="292" t="str">
        <f>+'Resumen_Sim_Dm int'!B39</f>
        <v>27</v>
      </c>
      <c r="C39" s="317" t="s">
        <v>137</v>
      </c>
      <c r="D39" s="316"/>
      <c r="E39" s="61">
        <f>+'Resumen_Sim_Dm int'!E39</f>
        <v>199569.17042263696</v>
      </c>
      <c r="F39" s="48">
        <f>+'Resumen_Sim_Dm int'!F39</f>
        <v>101239.63322199001</v>
      </c>
      <c r="G39" s="48">
        <f>+'Resumen_Sim_Dm int'!G39</f>
        <v>0</v>
      </c>
      <c r="H39" s="48">
        <f>+'Resumen_Sim_Dm int'!H39</f>
        <v>0</v>
      </c>
      <c r="I39" s="48">
        <f>+'Resumen_Sim_Dm int'!I39</f>
        <v>335.09752032475501</v>
      </c>
      <c r="J39" s="48">
        <f>+'Resumen_Sim_Dm int'!J39</f>
        <v>840</v>
      </c>
      <c r="K39" s="55">
        <f>+'Resumen_Sim_Dm int'!K39</f>
        <v>97154.439680322204</v>
      </c>
      <c r="L39" s="51">
        <f>+'Resumen_Sim_Dm int'!L39</f>
        <v>235777</v>
      </c>
      <c r="M39" s="48">
        <f>+'Resumen_Sim_Dm int'!M39</f>
        <v>16693</v>
      </c>
      <c r="N39" s="48">
        <f>+'Resumen_Sim_Dm int'!N39</f>
        <v>3805.57212206858</v>
      </c>
      <c r="O39" s="48">
        <f>+'Resumen_Sim_Dm int'!O39</f>
        <v>69167</v>
      </c>
      <c r="P39" s="48">
        <f>+'Resumen_Sim_Dm int'!P39</f>
        <v>23309</v>
      </c>
      <c r="Q39" s="48">
        <f>+'Resumen_Sim_Dm int'!Q39</f>
        <v>417</v>
      </c>
      <c r="R39" s="82">
        <f>+'Resumen_Sim_Dm int'!R39</f>
        <v>45441</v>
      </c>
      <c r="S39" s="51">
        <f>+'Resumen_Sim_Dm int'!S39</f>
        <v>199569.17042263696</v>
      </c>
      <c r="T39" s="48">
        <f>+'Resumen_Sim_Dm int'!T39</f>
        <v>101239.63322199001</v>
      </c>
      <c r="U39" s="48">
        <f>+'Resumen_Sim_Dm int'!U39</f>
        <v>0</v>
      </c>
      <c r="V39" s="48">
        <f>+'Resumen_Sim_Dm int'!V39</f>
        <v>0</v>
      </c>
      <c r="W39" s="48">
        <f>+'Resumen_Sim_Dm int'!W39</f>
        <v>335.09752032475501</v>
      </c>
      <c r="X39" s="48">
        <f>+'Resumen_Sim_Dm int'!X39</f>
        <v>840</v>
      </c>
      <c r="Y39" s="55">
        <f>+'Resumen_Sim_Dm int'!Y39</f>
        <v>97154.439680322204</v>
      </c>
      <c r="Z39" s="51">
        <f>+'Resumen_Sim_Dm int'!Z39</f>
        <v>235777.00000000015</v>
      </c>
      <c r="AA39" s="48">
        <f>+ROUND('Resumen_Sim_Dm int'!AA39,5)</f>
        <v>0</v>
      </c>
      <c r="AB39" s="293">
        <f>+'Resumen_Sim_Dm int'!AB39</f>
        <v>6.6613381477509392E-16</v>
      </c>
      <c r="AC39" s="61">
        <f>+'Resumen_Sim_Dm int'!AC39</f>
        <v>16693</v>
      </c>
      <c r="AD39" s="48">
        <f>+ROUND('Resumen_Sim_Dm int'!AD39,5)</f>
        <v>0</v>
      </c>
      <c r="AE39" s="293">
        <f>+'Resumen_Sim_Dm int'!AE39</f>
        <v>0</v>
      </c>
      <c r="AF39" s="61">
        <f>+'Resumen_Sim_Dm int'!AF39</f>
        <v>3805.5721220685837</v>
      </c>
      <c r="AG39" s="48">
        <f>+ROUND('Resumen_Sim_Dm int'!AG39,5)</f>
        <v>0</v>
      </c>
      <c r="AH39" s="293">
        <f>+'Resumen_Sim_Dm int'!AH39</f>
        <v>8.8817841970012523E-16</v>
      </c>
      <c r="AI39" s="51">
        <f>+'Resumen_Sim_Dm int'!AI39</f>
        <v>69167.000000000058</v>
      </c>
      <c r="AJ39" s="48">
        <f>+ROUND('Resumen_Sim_Dm int'!AJ39,5)</f>
        <v>0</v>
      </c>
      <c r="AK39" s="293">
        <f>+'Resumen_Sim_Dm int'!AK39</f>
        <v>8.8817841970012523E-16</v>
      </c>
      <c r="AL39" s="61">
        <f>+'Resumen_Sim_Dm int'!AL39</f>
        <v>23309.000000000022</v>
      </c>
      <c r="AM39" s="48">
        <f>+ROUND('Resumen_Sim_Dm int'!AM39,5)</f>
        <v>0</v>
      </c>
      <c r="AN39" s="48">
        <f>+ROUND('Resumen_Sim_Dm int'!AN39,5)</f>
        <v>0</v>
      </c>
      <c r="AO39" s="293">
        <f>+'Resumen_Sim_Dm int'!AO39</f>
        <v>8.8817841970012523E-16</v>
      </c>
      <c r="AP39" s="51">
        <f>+'Resumen_Sim_Dm int'!AP39</f>
        <v>417.0000000000004</v>
      </c>
      <c r="AQ39" s="48">
        <f>+ROUND('Resumen_Sim_Dm int'!AQ39,5)</f>
        <v>0</v>
      </c>
      <c r="AR39" s="293">
        <f>+'Resumen_Sim_Dm int'!AR39</f>
        <v>8.8817841970012523E-16</v>
      </c>
      <c r="AS39" s="61">
        <f>+'Resumen_Sim_Dm int'!AS39</f>
        <v>45441.000000000044</v>
      </c>
      <c r="AT39" s="48">
        <f>+ROUND('Resumen_Sim_Dm int'!AT39,5)</f>
        <v>0</v>
      </c>
      <c r="AU39" s="293">
        <f>+'Resumen_Sim_Dm int'!AU39</f>
        <v>8.8817841970012523E-16</v>
      </c>
    </row>
    <row r="40" spans="2:47" x14ac:dyDescent="0.25">
      <c r="B40" s="292" t="str">
        <f>+'Resumen_Sim_Dm int'!B40</f>
        <v>28</v>
      </c>
      <c r="C40" s="317" t="s">
        <v>138</v>
      </c>
      <c r="D40" s="316"/>
      <c r="E40" s="61">
        <f>+'Resumen_Sim_Dm int'!E40</f>
        <v>1269412.0603900547</v>
      </c>
      <c r="F40" s="48">
        <f>+'Resumen_Sim_Dm int'!F40</f>
        <v>577888.99432883703</v>
      </c>
      <c r="G40" s="48">
        <f>+'Resumen_Sim_Dm int'!G40</f>
        <v>0</v>
      </c>
      <c r="H40" s="48">
        <f>+'Resumen_Sim_Dm int'!H40</f>
        <v>0</v>
      </c>
      <c r="I40" s="48">
        <f>+'Resumen_Sim_Dm int'!I40</f>
        <v>3699.05461464671</v>
      </c>
      <c r="J40" s="48">
        <f>+'Resumen_Sim_Dm int'!J40</f>
        <v>598767.72390496195</v>
      </c>
      <c r="K40" s="55">
        <f>+'Resumen_Sim_Dm int'!K40</f>
        <v>89056.287541608996</v>
      </c>
      <c r="L40" s="51">
        <f>+'Resumen_Sim_Dm int'!L40</f>
        <v>3274818</v>
      </c>
      <c r="M40" s="48">
        <f>+'Resumen_Sim_Dm int'!M40</f>
        <v>12489</v>
      </c>
      <c r="N40" s="48">
        <f>+'Resumen_Sim_Dm int'!N40</f>
        <v>1389549.7582900501</v>
      </c>
      <c r="O40" s="48">
        <f>+'Resumen_Sim_Dm int'!O40</f>
        <v>486705</v>
      </c>
      <c r="P40" s="48">
        <f>+'Resumen_Sim_Dm int'!P40</f>
        <v>178660</v>
      </c>
      <c r="Q40" s="48">
        <f>+'Resumen_Sim_Dm int'!Q40</f>
        <v>8623</v>
      </c>
      <c r="R40" s="82">
        <f>+'Resumen_Sim_Dm int'!R40</f>
        <v>299422</v>
      </c>
      <c r="S40" s="51">
        <f>+'Resumen_Sim_Dm int'!S40</f>
        <v>1269412.0603900547</v>
      </c>
      <c r="T40" s="48">
        <f>+'Resumen_Sim_Dm int'!T40</f>
        <v>577888.99432883703</v>
      </c>
      <c r="U40" s="48">
        <f>+'Resumen_Sim_Dm int'!U40</f>
        <v>0</v>
      </c>
      <c r="V40" s="48">
        <f>+'Resumen_Sim_Dm int'!V40</f>
        <v>0</v>
      </c>
      <c r="W40" s="48">
        <f>+'Resumen_Sim_Dm int'!W40</f>
        <v>3699.05461464671</v>
      </c>
      <c r="X40" s="48">
        <f>+'Resumen_Sim_Dm int'!X40</f>
        <v>598767.72390496195</v>
      </c>
      <c r="Y40" s="55">
        <f>+'Resumen_Sim_Dm int'!Y40</f>
        <v>89056.287541608996</v>
      </c>
      <c r="Z40" s="51">
        <f>+'Resumen_Sim_Dm int'!Z40</f>
        <v>3274817.9999999939</v>
      </c>
      <c r="AA40" s="48">
        <f>+ROUND('Resumen_Sim_Dm int'!AA40,5)</f>
        <v>0</v>
      </c>
      <c r="AB40" s="293">
        <f>+'Resumen_Sim_Dm int'!AB40</f>
        <v>-1.8873791418627661E-15</v>
      </c>
      <c r="AC40" s="61">
        <f>+'Resumen_Sim_Dm int'!AC40</f>
        <v>12489</v>
      </c>
      <c r="AD40" s="48">
        <f>+ROUND('Resumen_Sim_Dm int'!AD40,5)</f>
        <v>0</v>
      </c>
      <c r="AE40" s="293">
        <f>+'Resumen_Sim_Dm int'!AE40</f>
        <v>0</v>
      </c>
      <c r="AF40" s="61">
        <f>+'Resumen_Sim_Dm int'!AF40</f>
        <v>1389549.7582900473</v>
      </c>
      <c r="AG40" s="48">
        <f>+ROUND('Resumen_Sim_Dm int'!AG40,5)</f>
        <v>0</v>
      </c>
      <c r="AH40" s="293">
        <f>+'Resumen_Sim_Dm int'!AH40</f>
        <v>-1.9984014443252818E-15</v>
      </c>
      <c r="AI40" s="51">
        <f>+'Resumen_Sim_Dm int'!AI40</f>
        <v>486704.99999999895</v>
      </c>
      <c r="AJ40" s="48">
        <f>+ROUND('Resumen_Sim_Dm int'!AJ40,5)</f>
        <v>0</v>
      </c>
      <c r="AK40" s="293">
        <f>+'Resumen_Sim_Dm int'!AK40</f>
        <v>-2.1094237467877974E-15</v>
      </c>
      <c r="AL40" s="61">
        <f>+'Resumen_Sim_Dm int'!AL40</f>
        <v>178659.99999999965</v>
      </c>
      <c r="AM40" s="48">
        <f>+ROUND('Resumen_Sim_Dm int'!AM40,5)</f>
        <v>0</v>
      </c>
      <c r="AN40" s="48">
        <f>+ROUND('Resumen_Sim_Dm int'!AN40,5)</f>
        <v>0</v>
      </c>
      <c r="AO40" s="293">
        <f>+'Resumen_Sim_Dm int'!AO40</f>
        <v>-1.9984014443252818E-15</v>
      </c>
      <c r="AP40" s="51">
        <f>+'Resumen_Sim_Dm int'!AP40</f>
        <v>8622.9999999999818</v>
      </c>
      <c r="AQ40" s="48">
        <f>+ROUND('Resumen_Sim_Dm int'!AQ40,5)</f>
        <v>0</v>
      </c>
      <c r="AR40" s="293">
        <f>+'Resumen_Sim_Dm int'!AR40</f>
        <v>-2.1094237467877974E-15</v>
      </c>
      <c r="AS40" s="61">
        <f>+'Resumen_Sim_Dm int'!AS40</f>
        <v>299421.99999999936</v>
      </c>
      <c r="AT40" s="48">
        <f>+ROUND('Resumen_Sim_Dm int'!AT40,5)</f>
        <v>0</v>
      </c>
      <c r="AU40" s="293">
        <f>+'Resumen_Sim_Dm int'!AU40</f>
        <v>-2.1094237467877974E-15</v>
      </c>
    </row>
    <row r="41" spans="2:47" x14ac:dyDescent="0.25">
      <c r="B41" s="292" t="str">
        <f>+'Resumen_Sim_Dm int'!B41</f>
        <v>29</v>
      </c>
      <c r="C41" s="317" t="s">
        <v>139</v>
      </c>
      <c r="D41" s="316"/>
      <c r="E41" s="61">
        <f>+'Resumen_Sim_Dm int'!E41</f>
        <v>993449.08916823671</v>
      </c>
      <c r="F41" s="48">
        <f>+'Resumen_Sim_Dm int'!F41</f>
        <v>477879.19160509098</v>
      </c>
      <c r="G41" s="48">
        <f>+'Resumen_Sim_Dm int'!G41</f>
        <v>0</v>
      </c>
      <c r="H41" s="48">
        <f>+'Resumen_Sim_Dm int'!H41</f>
        <v>0</v>
      </c>
      <c r="I41" s="48">
        <f>+'Resumen_Sim_Dm int'!I41</f>
        <v>8837.6398425237403</v>
      </c>
      <c r="J41" s="48">
        <f>+'Resumen_Sim_Dm int'!J41</f>
        <v>53264.648725013001</v>
      </c>
      <c r="K41" s="55">
        <f>+'Resumen_Sim_Dm int'!K41</f>
        <v>453467.60899560899</v>
      </c>
      <c r="L41" s="51">
        <f>+'Resumen_Sim_Dm int'!L41</f>
        <v>1148579</v>
      </c>
      <c r="M41" s="48">
        <f>+'Resumen_Sim_Dm int'!M41</f>
        <v>31110</v>
      </c>
      <c r="N41" s="48">
        <f>+'Resumen_Sim_Dm int'!N41</f>
        <v>104042.87001964499</v>
      </c>
      <c r="O41" s="48">
        <f>+'Resumen_Sim_Dm int'!O41</f>
        <v>445267</v>
      </c>
      <c r="P41" s="48">
        <f>+'Resumen_Sim_Dm int'!P41</f>
        <v>230288</v>
      </c>
      <c r="Q41" s="48">
        <f>+'Resumen_Sim_Dm int'!Q41</f>
        <v>6309</v>
      </c>
      <c r="R41" s="82">
        <f>+'Resumen_Sim_Dm int'!R41</f>
        <v>208670</v>
      </c>
      <c r="S41" s="51">
        <f>+'Resumen_Sim_Dm int'!S41</f>
        <v>993449.08916823671</v>
      </c>
      <c r="T41" s="48">
        <f>+'Resumen_Sim_Dm int'!T41</f>
        <v>477879.19160509098</v>
      </c>
      <c r="U41" s="48">
        <f>+'Resumen_Sim_Dm int'!U41</f>
        <v>0</v>
      </c>
      <c r="V41" s="48">
        <f>+'Resumen_Sim_Dm int'!V41</f>
        <v>0</v>
      </c>
      <c r="W41" s="48">
        <f>+'Resumen_Sim_Dm int'!W41</f>
        <v>8837.6398425237403</v>
      </c>
      <c r="X41" s="48">
        <f>+'Resumen_Sim_Dm int'!X41</f>
        <v>53264.648725013001</v>
      </c>
      <c r="Y41" s="55">
        <f>+'Resumen_Sim_Dm int'!Y41</f>
        <v>453467.60899560899</v>
      </c>
      <c r="Z41" s="51">
        <f>+'Resumen_Sim_Dm int'!Z41</f>
        <v>1148578.9999999944</v>
      </c>
      <c r="AA41" s="48">
        <f>+ROUND('Resumen_Sim_Dm int'!AA41,5)</f>
        <v>0</v>
      </c>
      <c r="AB41" s="293">
        <f>+'Resumen_Sim_Dm int'!AB41</f>
        <v>-4.8849813083506888E-15</v>
      </c>
      <c r="AC41" s="61">
        <f>+'Resumen_Sim_Dm int'!AC41</f>
        <v>31110</v>
      </c>
      <c r="AD41" s="48">
        <f>+ROUND('Resumen_Sim_Dm int'!AD41,5)</f>
        <v>0</v>
      </c>
      <c r="AE41" s="293">
        <f>+'Resumen_Sim_Dm int'!AE41</f>
        <v>0</v>
      </c>
      <c r="AF41" s="61">
        <f>+'Resumen_Sim_Dm int'!AF41</f>
        <v>104042.87001964453</v>
      </c>
      <c r="AG41" s="48">
        <f>+ROUND('Resumen_Sim_Dm int'!AG41,5)</f>
        <v>0</v>
      </c>
      <c r="AH41" s="293">
        <f>+'Resumen_Sim_Dm int'!AH41</f>
        <v>-4.4408920985006262E-15</v>
      </c>
      <c r="AI41" s="51">
        <f>+'Resumen_Sim_Dm int'!AI41</f>
        <v>445266.99999999802</v>
      </c>
      <c r="AJ41" s="48">
        <f>+ROUND('Resumen_Sim_Dm int'!AJ41,5)</f>
        <v>0</v>
      </c>
      <c r="AK41" s="293">
        <f>+'Resumen_Sim_Dm int'!AK41</f>
        <v>-4.4408920985006262E-15</v>
      </c>
      <c r="AL41" s="61">
        <f>+'Resumen_Sim_Dm int'!AL41</f>
        <v>230287.99999999898</v>
      </c>
      <c r="AM41" s="48">
        <f>+ROUND('Resumen_Sim_Dm int'!AM41,5)</f>
        <v>0</v>
      </c>
      <c r="AN41" s="48">
        <f>+ROUND('Resumen_Sim_Dm int'!AN41,5)</f>
        <v>0</v>
      </c>
      <c r="AO41" s="293">
        <f>+'Resumen_Sim_Dm int'!AO41</f>
        <v>-4.4408920985006262E-15</v>
      </c>
      <c r="AP41" s="51">
        <f>+'Resumen_Sim_Dm int'!AP41</f>
        <v>6308.9999999999718</v>
      </c>
      <c r="AQ41" s="48">
        <f>+ROUND('Resumen_Sim_Dm int'!AQ41,5)</f>
        <v>0</v>
      </c>
      <c r="AR41" s="293">
        <f>+'Resumen_Sim_Dm int'!AR41</f>
        <v>-4.4408920985006262E-15</v>
      </c>
      <c r="AS41" s="61">
        <f>+'Resumen_Sim_Dm int'!AS41</f>
        <v>208669.99999999907</v>
      </c>
      <c r="AT41" s="48">
        <f>+ROUND('Resumen_Sim_Dm int'!AT41,5)</f>
        <v>0</v>
      </c>
      <c r="AU41" s="293">
        <f>+'Resumen_Sim_Dm int'!AU41</f>
        <v>-4.4408920985006262E-15</v>
      </c>
    </row>
    <row r="42" spans="2:47" x14ac:dyDescent="0.25">
      <c r="B42" s="292" t="str">
        <f>+'Resumen_Sim_Dm int'!B42</f>
        <v>30</v>
      </c>
      <c r="C42" s="317" t="s">
        <v>140</v>
      </c>
      <c r="D42" s="316"/>
      <c r="E42" s="61">
        <f>+'Resumen_Sim_Dm int'!E42</f>
        <v>151928.00657449578</v>
      </c>
      <c r="F42" s="48">
        <f>+'Resumen_Sim_Dm int'!F42</f>
        <v>25462.672909747402</v>
      </c>
      <c r="G42" s="48">
        <f>+'Resumen_Sim_Dm int'!G42</f>
        <v>0</v>
      </c>
      <c r="H42" s="48">
        <f>+'Resumen_Sim_Dm int'!H42</f>
        <v>0</v>
      </c>
      <c r="I42" s="48">
        <f>+'Resumen_Sim_Dm int'!I42</f>
        <v>101.68476478820099</v>
      </c>
      <c r="J42" s="48">
        <f>+'Resumen_Sim_Dm int'!J42</f>
        <v>735.548001457184</v>
      </c>
      <c r="K42" s="55">
        <f>+'Resumen_Sim_Dm int'!K42</f>
        <v>125628.10089850301</v>
      </c>
      <c r="L42" s="51">
        <f>+'Resumen_Sim_Dm int'!L42</f>
        <v>162772</v>
      </c>
      <c r="M42" s="48">
        <f>+'Resumen_Sim_Dm int'!M42</f>
        <v>40738</v>
      </c>
      <c r="N42" s="48">
        <f>+'Resumen_Sim_Dm int'!N42</f>
        <v>1858.6376037684499</v>
      </c>
      <c r="O42" s="48">
        <f>+'Resumen_Sim_Dm int'!O42</f>
        <v>35495</v>
      </c>
      <c r="P42" s="48">
        <f>+'Resumen_Sim_Dm int'!P42</f>
        <v>20713</v>
      </c>
      <c r="Q42" s="48">
        <f>+'Resumen_Sim_Dm int'!Q42</f>
        <v>663</v>
      </c>
      <c r="R42" s="82">
        <f>+'Resumen_Sim_Dm int'!R42</f>
        <v>14119</v>
      </c>
      <c r="S42" s="51">
        <f>+'Resumen_Sim_Dm int'!S42</f>
        <v>151928.00657449578</v>
      </c>
      <c r="T42" s="48">
        <f>+'Resumen_Sim_Dm int'!T42</f>
        <v>25462.672909747402</v>
      </c>
      <c r="U42" s="48">
        <f>+'Resumen_Sim_Dm int'!U42</f>
        <v>0</v>
      </c>
      <c r="V42" s="48">
        <f>+'Resumen_Sim_Dm int'!V42</f>
        <v>0</v>
      </c>
      <c r="W42" s="48">
        <f>+'Resumen_Sim_Dm int'!W42</f>
        <v>101.68476478820099</v>
      </c>
      <c r="X42" s="48">
        <f>+'Resumen_Sim_Dm int'!X42</f>
        <v>735.548001457184</v>
      </c>
      <c r="Y42" s="55">
        <f>+'Resumen_Sim_Dm int'!Y42</f>
        <v>125628.10089850301</v>
      </c>
      <c r="Z42" s="51">
        <f>+'Resumen_Sim_Dm int'!Z42</f>
        <v>162772.00000000058</v>
      </c>
      <c r="AA42" s="48">
        <f>+ROUND('Resumen_Sim_Dm int'!AA42,5)</f>
        <v>0</v>
      </c>
      <c r="AB42" s="293">
        <f>+'Resumen_Sim_Dm int'!AB42</f>
        <v>3.5527136788005009E-15</v>
      </c>
      <c r="AC42" s="61">
        <f>+'Resumen_Sim_Dm int'!AC42</f>
        <v>40738</v>
      </c>
      <c r="AD42" s="48">
        <f>+ROUND('Resumen_Sim_Dm int'!AD42,5)</f>
        <v>0</v>
      </c>
      <c r="AE42" s="293">
        <f>+'Resumen_Sim_Dm int'!AE42</f>
        <v>0</v>
      </c>
      <c r="AF42" s="61">
        <f>+'Resumen_Sim_Dm int'!AF42</f>
        <v>1858.6376037684565</v>
      </c>
      <c r="AG42" s="48">
        <f>+ROUND('Resumen_Sim_Dm int'!AG42,5)</f>
        <v>0</v>
      </c>
      <c r="AH42" s="293">
        <f>+'Resumen_Sim_Dm int'!AH42</f>
        <v>3.5527136788005009E-15</v>
      </c>
      <c r="AI42" s="51">
        <f>+'Resumen_Sim_Dm int'!AI42</f>
        <v>35495.000000000124</v>
      </c>
      <c r="AJ42" s="48">
        <f>+ROUND('Resumen_Sim_Dm int'!AJ42,5)</f>
        <v>0</v>
      </c>
      <c r="AK42" s="293">
        <f>+'Resumen_Sim_Dm int'!AK42</f>
        <v>3.5527136788005009E-15</v>
      </c>
      <c r="AL42" s="61">
        <f>+'Resumen_Sim_Dm int'!AL42</f>
        <v>20713.000000000073</v>
      </c>
      <c r="AM42" s="48">
        <f>+ROUND('Resumen_Sim_Dm int'!AM42,5)</f>
        <v>0</v>
      </c>
      <c r="AN42" s="48">
        <f>+ROUND('Resumen_Sim_Dm int'!AN42,5)</f>
        <v>0</v>
      </c>
      <c r="AO42" s="293">
        <f>+'Resumen_Sim_Dm int'!AO42</f>
        <v>3.5527136788005009E-15</v>
      </c>
      <c r="AP42" s="51">
        <f>+'Resumen_Sim_Dm int'!AP42</f>
        <v>663.00000000000239</v>
      </c>
      <c r="AQ42" s="48">
        <f>+ROUND('Resumen_Sim_Dm int'!AQ42,5)</f>
        <v>0</v>
      </c>
      <c r="AR42" s="293">
        <f>+'Resumen_Sim_Dm int'!AR42</f>
        <v>3.5527136788005009E-15</v>
      </c>
      <c r="AS42" s="61">
        <f>+'Resumen_Sim_Dm int'!AS42</f>
        <v>14119.000000000049</v>
      </c>
      <c r="AT42" s="48">
        <f>+ROUND('Resumen_Sim_Dm int'!AT42,5)</f>
        <v>0</v>
      </c>
      <c r="AU42" s="293">
        <f>+'Resumen_Sim_Dm int'!AU42</f>
        <v>3.5527136788005009E-15</v>
      </c>
    </row>
    <row r="43" spans="2:47" x14ac:dyDescent="0.25">
      <c r="B43" s="292" t="str">
        <f>+'Resumen_Sim_Dm int'!B43</f>
        <v>31</v>
      </c>
      <c r="C43" s="317" t="s">
        <v>141</v>
      </c>
      <c r="D43" s="316"/>
      <c r="E43" s="61">
        <f>+'Resumen_Sim_Dm int'!E43</f>
        <v>796236.22437063162</v>
      </c>
      <c r="F43" s="48">
        <f>+'Resumen_Sim_Dm int'!F43</f>
        <v>786864.88216747402</v>
      </c>
      <c r="G43" s="48">
        <f>+'Resumen_Sim_Dm int'!G43</f>
        <v>0</v>
      </c>
      <c r="H43" s="48">
        <f>+'Resumen_Sim_Dm int'!H43</f>
        <v>0</v>
      </c>
      <c r="I43" s="48">
        <f>+'Resumen_Sim_Dm int'!I43</f>
        <v>314.47159443806299</v>
      </c>
      <c r="J43" s="48">
        <f>+'Resumen_Sim_Dm int'!J43</f>
        <v>4959.2473422716903</v>
      </c>
      <c r="K43" s="55">
        <f>+'Resumen_Sim_Dm int'!K43</f>
        <v>4097.6232664478202</v>
      </c>
      <c r="L43" s="51">
        <f>+'Resumen_Sim_Dm int'!L43</f>
        <v>832301</v>
      </c>
      <c r="M43" s="48">
        <f>+'Resumen_Sim_Dm int'!M43</f>
        <v>11975</v>
      </c>
      <c r="N43" s="48">
        <f>+'Resumen_Sim_Dm int'!N43</f>
        <v>166695.80660857601</v>
      </c>
      <c r="O43" s="48">
        <f>+'Resumen_Sim_Dm int'!O43</f>
        <v>205337</v>
      </c>
      <c r="P43" s="48">
        <f>+'Resumen_Sim_Dm int'!P43</f>
        <v>125710</v>
      </c>
      <c r="Q43" s="48">
        <f>+'Resumen_Sim_Dm int'!Q43</f>
        <v>3981</v>
      </c>
      <c r="R43" s="82">
        <f>+'Resumen_Sim_Dm int'!R43</f>
        <v>75646</v>
      </c>
      <c r="S43" s="51">
        <f>+'Resumen_Sim_Dm int'!S43</f>
        <v>796236.22437063162</v>
      </c>
      <c r="T43" s="48">
        <f>+'Resumen_Sim_Dm int'!T43</f>
        <v>786864.88216747402</v>
      </c>
      <c r="U43" s="48">
        <f>+'Resumen_Sim_Dm int'!U43</f>
        <v>0</v>
      </c>
      <c r="V43" s="48">
        <f>+'Resumen_Sim_Dm int'!V43</f>
        <v>0</v>
      </c>
      <c r="W43" s="48">
        <f>+'Resumen_Sim_Dm int'!W43</f>
        <v>314.47159443806299</v>
      </c>
      <c r="X43" s="48">
        <f>+'Resumen_Sim_Dm int'!X43</f>
        <v>4959.2473422716903</v>
      </c>
      <c r="Y43" s="55">
        <f>+'Resumen_Sim_Dm int'!Y43</f>
        <v>4097.6232664478202</v>
      </c>
      <c r="Z43" s="51">
        <f>+'Resumen_Sim_Dm int'!Z43</f>
        <v>832301.00000000279</v>
      </c>
      <c r="AA43" s="48">
        <f>+ROUND('Resumen_Sim_Dm int'!AA43,5)</f>
        <v>0</v>
      </c>
      <c r="AB43" s="293">
        <f>+'Resumen_Sim_Dm int'!AB43</f>
        <v>3.3306690738754696E-15</v>
      </c>
      <c r="AC43" s="61">
        <f>+'Resumen_Sim_Dm int'!AC43</f>
        <v>11975</v>
      </c>
      <c r="AD43" s="48">
        <f>+ROUND('Resumen_Sim_Dm int'!AD43,5)</f>
        <v>0</v>
      </c>
      <c r="AE43" s="293">
        <f>+'Resumen_Sim_Dm int'!AE43</f>
        <v>0</v>
      </c>
      <c r="AF43" s="61">
        <f>+'Resumen_Sim_Dm int'!AF43</f>
        <v>166695.80660857659</v>
      </c>
      <c r="AG43" s="48">
        <f>+ROUND('Resumen_Sim_Dm int'!AG43,5)</f>
        <v>0</v>
      </c>
      <c r="AH43" s="293">
        <f>+'Resumen_Sim_Dm int'!AH43</f>
        <v>3.5527136788005009E-15</v>
      </c>
      <c r="AI43" s="51">
        <f>+'Resumen_Sim_Dm int'!AI43</f>
        <v>205337.00000000076</v>
      </c>
      <c r="AJ43" s="48">
        <f>+ROUND('Resumen_Sim_Dm int'!AJ43,5)</f>
        <v>0</v>
      </c>
      <c r="AK43" s="293">
        <f>+'Resumen_Sim_Dm int'!AK43</f>
        <v>3.7747582837255322E-15</v>
      </c>
      <c r="AL43" s="61">
        <f>+'Resumen_Sim_Dm int'!AL43</f>
        <v>125710.00000000045</v>
      </c>
      <c r="AM43" s="48">
        <f>+ROUND('Resumen_Sim_Dm int'!AM43,5)</f>
        <v>0</v>
      </c>
      <c r="AN43" s="48">
        <f>+ROUND('Resumen_Sim_Dm int'!AN43,5)</f>
        <v>0</v>
      </c>
      <c r="AO43" s="293">
        <f>+'Resumen_Sim_Dm int'!AO43</f>
        <v>3.5527136788005009E-15</v>
      </c>
      <c r="AP43" s="51">
        <f>+'Resumen_Sim_Dm int'!AP43</f>
        <v>3981.0000000000141</v>
      </c>
      <c r="AQ43" s="48">
        <f>+ROUND('Resumen_Sim_Dm int'!AQ43,5)</f>
        <v>0</v>
      </c>
      <c r="AR43" s="293">
        <f>+'Resumen_Sim_Dm int'!AR43</f>
        <v>3.5527136788005009E-15</v>
      </c>
      <c r="AS43" s="61">
        <f>+'Resumen_Sim_Dm int'!AS43</f>
        <v>75646.000000000276</v>
      </c>
      <c r="AT43" s="48">
        <f>+ROUND('Resumen_Sim_Dm int'!AT43,5)</f>
        <v>0</v>
      </c>
      <c r="AU43" s="293">
        <f>+'Resumen_Sim_Dm int'!AU43</f>
        <v>3.5527136788005009E-15</v>
      </c>
    </row>
    <row r="44" spans="2:47" x14ac:dyDescent="0.25">
      <c r="B44" s="292" t="str">
        <f>+'Resumen_Sim_Dm int'!B44</f>
        <v>32</v>
      </c>
      <c r="C44" s="317" t="s">
        <v>142</v>
      </c>
      <c r="D44" s="316"/>
      <c r="E44" s="61">
        <f>+'Resumen_Sim_Dm int'!E44</f>
        <v>631081.63605950098</v>
      </c>
      <c r="F44" s="48">
        <f>+'Resumen_Sim_Dm int'!F44</f>
        <v>622448.55140752299</v>
      </c>
      <c r="G44" s="48">
        <f>+'Resumen_Sim_Dm int'!G44</f>
        <v>0</v>
      </c>
      <c r="H44" s="48">
        <f>+'Resumen_Sim_Dm int'!H44</f>
        <v>0</v>
      </c>
      <c r="I44" s="48">
        <f>+'Resumen_Sim_Dm int'!I44</f>
        <v>351.96865265812897</v>
      </c>
      <c r="J44" s="48">
        <f>+'Resumen_Sim_Dm int'!J44</f>
        <v>-634.02068840419099</v>
      </c>
      <c r="K44" s="55">
        <f>+'Resumen_Sim_Dm int'!K44</f>
        <v>8915.1366877240107</v>
      </c>
      <c r="L44" s="51">
        <f>+'Resumen_Sim_Dm int'!L44</f>
        <v>667171</v>
      </c>
      <c r="M44" s="48">
        <f>+'Resumen_Sim_Dm int'!M44</f>
        <v>24723</v>
      </c>
      <c r="N44" s="48">
        <f>+'Resumen_Sim_Dm int'!N44</f>
        <v>80735.445927055698</v>
      </c>
      <c r="O44" s="48">
        <f>+'Resumen_Sim_Dm int'!O44</f>
        <v>275399</v>
      </c>
      <c r="P44" s="48">
        <f>+'Resumen_Sim_Dm int'!P44</f>
        <v>96697</v>
      </c>
      <c r="Q44" s="48">
        <f>+'Resumen_Sim_Dm int'!Q44</f>
        <v>3210</v>
      </c>
      <c r="R44" s="82">
        <f>+'Resumen_Sim_Dm int'!R44</f>
        <v>175492</v>
      </c>
      <c r="S44" s="51">
        <f>+'Resumen_Sim_Dm int'!S44</f>
        <v>631081.63605950098</v>
      </c>
      <c r="T44" s="48">
        <f>+'Resumen_Sim_Dm int'!T44</f>
        <v>622448.55140752299</v>
      </c>
      <c r="U44" s="48">
        <f>+'Resumen_Sim_Dm int'!U44</f>
        <v>0</v>
      </c>
      <c r="V44" s="48">
        <f>+'Resumen_Sim_Dm int'!V44</f>
        <v>0</v>
      </c>
      <c r="W44" s="48">
        <f>+'Resumen_Sim_Dm int'!W44</f>
        <v>351.96865265812897</v>
      </c>
      <c r="X44" s="48">
        <f>+'Resumen_Sim_Dm int'!X44</f>
        <v>-634.02068840419099</v>
      </c>
      <c r="Y44" s="55">
        <f>+'Resumen_Sim_Dm int'!Y44</f>
        <v>8915.1366877240107</v>
      </c>
      <c r="Z44" s="51">
        <f>+'Resumen_Sim_Dm int'!Z44</f>
        <v>667171.00000000035</v>
      </c>
      <c r="AA44" s="48">
        <f>+ROUND('Resumen_Sim_Dm int'!AA44,5)</f>
        <v>0</v>
      </c>
      <c r="AB44" s="293">
        <f>+'Resumen_Sim_Dm int'!AB44</f>
        <v>4.4408920985006262E-16</v>
      </c>
      <c r="AC44" s="61">
        <f>+'Resumen_Sim_Dm int'!AC44</f>
        <v>24723</v>
      </c>
      <c r="AD44" s="48">
        <f>+ROUND('Resumen_Sim_Dm int'!AD44,5)</f>
        <v>0</v>
      </c>
      <c r="AE44" s="293">
        <f>+'Resumen_Sim_Dm int'!AE44</f>
        <v>0</v>
      </c>
      <c r="AF44" s="61">
        <f>+'Resumen_Sim_Dm int'!AF44</f>
        <v>80735.445927055742</v>
      </c>
      <c r="AG44" s="48">
        <f>+ROUND('Resumen_Sim_Dm int'!AG44,5)</f>
        <v>0</v>
      </c>
      <c r="AH44" s="293">
        <f>+'Resumen_Sim_Dm int'!AH44</f>
        <v>4.4408920985006262E-16</v>
      </c>
      <c r="AI44" s="51">
        <f>+'Resumen_Sim_Dm int'!AI44</f>
        <v>275399.00000000012</v>
      </c>
      <c r="AJ44" s="48">
        <f>+ROUND('Resumen_Sim_Dm int'!AJ44,5)</f>
        <v>0</v>
      </c>
      <c r="AK44" s="293">
        <f>+'Resumen_Sim_Dm int'!AK44</f>
        <v>4.4408920985006262E-16</v>
      </c>
      <c r="AL44" s="61">
        <f>+'Resumen_Sim_Dm int'!AL44</f>
        <v>96697.000000000058</v>
      </c>
      <c r="AM44" s="48">
        <f>+ROUND('Resumen_Sim_Dm int'!AM44,5)</f>
        <v>0</v>
      </c>
      <c r="AN44" s="48">
        <f>+ROUND('Resumen_Sim_Dm int'!AN44,5)</f>
        <v>0</v>
      </c>
      <c r="AO44" s="293">
        <f>+'Resumen_Sim_Dm int'!AO44</f>
        <v>6.6613381477509392E-16</v>
      </c>
      <c r="AP44" s="51">
        <f>+'Resumen_Sim_Dm int'!AP44</f>
        <v>3210.0000000000018</v>
      </c>
      <c r="AQ44" s="48">
        <f>+ROUND('Resumen_Sim_Dm int'!AQ44,5)</f>
        <v>0</v>
      </c>
      <c r="AR44" s="293">
        <f>+'Resumen_Sim_Dm int'!AR44</f>
        <v>6.6613381477509392E-16</v>
      </c>
      <c r="AS44" s="61">
        <f>+'Resumen_Sim_Dm int'!AS44</f>
        <v>175492.00000000009</v>
      </c>
      <c r="AT44" s="48">
        <f>+ROUND('Resumen_Sim_Dm int'!AT44,5)</f>
        <v>0</v>
      </c>
      <c r="AU44" s="293">
        <f>+'Resumen_Sim_Dm int'!AU44</f>
        <v>4.4408920985006262E-16</v>
      </c>
    </row>
    <row r="45" spans="2:47" x14ac:dyDescent="0.25">
      <c r="B45" s="292" t="str">
        <f>+'Resumen_Sim_Dm int'!B45</f>
        <v>33</v>
      </c>
      <c r="C45" s="317" t="s">
        <v>143</v>
      </c>
      <c r="D45" s="316"/>
      <c r="E45" s="61">
        <f>+'Resumen_Sim_Dm int'!E45</f>
        <v>0</v>
      </c>
      <c r="F45" s="48">
        <f>+'Resumen_Sim_Dm int'!F45</f>
        <v>0</v>
      </c>
      <c r="G45" s="48">
        <f>+'Resumen_Sim_Dm int'!G45</f>
        <v>0</v>
      </c>
      <c r="H45" s="48">
        <f>+'Resumen_Sim_Dm int'!H45</f>
        <v>0</v>
      </c>
      <c r="I45" s="48">
        <f>+'Resumen_Sim_Dm int'!I45</f>
        <v>0</v>
      </c>
      <c r="J45" s="48">
        <f>+'Resumen_Sim_Dm int'!J45</f>
        <v>0</v>
      </c>
      <c r="K45" s="55">
        <f>+'Resumen_Sim_Dm int'!K45</f>
        <v>0</v>
      </c>
      <c r="L45" s="51">
        <f>+'Resumen_Sim_Dm int'!L45</f>
        <v>0</v>
      </c>
      <c r="M45" s="48">
        <f>+'Resumen_Sim_Dm int'!M45</f>
        <v>0</v>
      </c>
      <c r="N45" s="48">
        <f>+'Resumen_Sim_Dm int'!N45</f>
        <v>0</v>
      </c>
      <c r="O45" s="48">
        <f>+'Resumen_Sim_Dm int'!O45</f>
        <v>0</v>
      </c>
      <c r="P45" s="48">
        <f>+'Resumen_Sim_Dm int'!P45</f>
        <v>0</v>
      </c>
      <c r="Q45" s="48">
        <f>+'Resumen_Sim_Dm int'!Q45</f>
        <v>0</v>
      </c>
      <c r="R45" s="82">
        <f>+'Resumen_Sim_Dm int'!R45</f>
        <v>0</v>
      </c>
      <c r="S45" s="51">
        <f>+'Resumen_Sim_Dm int'!S45</f>
        <v>0</v>
      </c>
      <c r="T45" s="48">
        <f>+'Resumen_Sim_Dm int'!T45</f>
        <v>0</v>
      </c>
      <c r="U45" s="48">
        <f>+'Resumen_Sim_Dm int'!U45</f>
        <v>0</v>
      </c>
      <c r="V45" s="48">
        <f>+'Resumen_Sim_Dm int'!V45</f>
        <v>0</v>
      </c>
      <c r="W45" s="48">
        <f>+'Resumen_Sim_Dm int'!W45</f>
        <v>0</v>
      </c>
      <c r="X45" s="48">
        <f>+'Resumen_Sim_Dm int'!X45</f>
        <v>0</v>
      </c>
      <c r="Y45" s="55">
        <f>+'Resumen_Sim_Dm int'!Y45</f>
        <v>0</v>
      </c>
      <c r="Z45" s="51">
        <f>+'Resumen_Sim_Dm int'!Z45</f>
        <v>0</v>
      </c>
      <c r="AA45" s="48">
        <f>+ROUND('Resumen_Sim_Dm int'!AA45,5)</f>
        <v>0</v>
      </c>
      <c r="AB45" s="293">
        <f>+'Resumen_Sim_Dm int'!AB45</f>
        <v>0</v>
      </c>
      <c r="AC45" s="61">
        <f>+'Resumen_Sim_Dm int'!AC45</f>
        <v>0</v>
      </c>
      <c r="AD45" s="48">
        <f>+ROUND('Resumen_Sim_Dm int'!AD45,5)</f>
        <v>0</v>
      </c>
      <c r="AE45" s="293">
        <f>+'Resumen_Sim_Dm int'!AE45</f>
        <v>0</v>
      </c>
      <c r="AF45" s="61">
        <f>+'Resumen_Sim_Dm int'!AF45</f>
        <v>0</v>
      </c>
      <c r="AG45" s="48">
        <f>+ROUND('Resumen_Sim_Dm int'!AG45,5)</f>
        <v>0</v>
      </c>
      <c r="AH45" s="293">
        <f>+'Resumen_Sim_Dm int'!AH45</f>
        <v>0</v>
      </c>
      <c r="AI45" s="51">
        <f>+'Resumen_Sim_Dm int'!AI45</f>
        <v>0</v>
      </c>
      <c r="AJ45" s="48">
        <f>+ROUND('Resumen_Sim_Dm int'!AJ45,5)</f>
        <v>0</v>
      </c>
      <c r="AK45" s="293">
        <f>+'Resumen_Sim_Dm int'!AK45</f>
        <v>0</v>
      </c>
      <c r="AL45" s="61">
        <f>+'Resumen_Sim_Dm int'!AL45</f>
        <v>0</v>
      </c>
      <c r="AM45" s="48">
        <f>+ROUND('Resumen_Sim_Dm int'!AM45,5)</f>
        <v>0</v>
      </c>
      <c r="AN45" s="48">
        <f>+ROUND('Resumen_Sim_Dm int'!AN45,5)</f>
        <v>0</v>
      </c>
      <c r="AO45" s="293">
        <f>+'Resumen_Sim_Dm int'!AO45</f>
        <v>0</v>
      </c>
      <c r="AP45" s="51">
        <f>+'Resumen_Sim_Dm int'!AP45</f>
        <v>0</v>
      </c>
      <c r="AQ45" s="48">
        <f>+ROUND('Resumen_Sim_Dm int'!AQ45,5)</f>
        <v>0</v>
      </c>
      <c r="AR45" s="293">
        <f>+'Resumen_Sim_Dm int'!AR45</f>
        <v>0</v>
      </c>
      <c r="AS45" s="61">
        <f>+'Resumen_Sim_Dm int'!AS45</f>
        <v>0</v>
      </c>
      <c r="AT45" s="48">
        <f>+ROUND('Resumen_Sim_Dm int'!AT45,5)</f>
        <v>0</v>
      </c>
      <c r="AU45" s="293">
        <f>+'Resumen_Sim_Dm int'!AU45</f>
        <v>0</v>
      </c>
    </row>
    <row r="46" spans="2:47" x14ac:dyDescent="0.25">
      <c r="B46" s="292" t="str">
        <f>+'Resumen_Sim_Dm int'!B46</f>
        <v>34</v>
      </c>
      <c r="C46" s="317" t="s">
        <v>144</v>
      </c>
      <c r="D46" s="316"/>
      <c r="E46" s="61">
        <f>+'Resumen_Sim_Dm int'!E46</f>
        <v>223045.2649667912</v>
      </c>
      <c r="F46" s="48">
        <f>+'Resumen_Sim_Dm int'!F46</f>
        <v>115888.41557833301</v>
      </c>
      <c r="G46" s="48">
        <f>+'Resumen_Sim_Dm int'!G46</f>
        <v>0</v>
      </c>
      <c r="H46" s="48">
        <f>+'Resumen_Sim_Dm int'!H46</f>
        <v>0</v>
      </c>
      <c r="I46" s="48">
        <f>+'Resumen_Sim_Dm int'!I46</f>
        <v>6362.0250000860196</v>
      </c>
      <c r="J46" s="48">
        <f>+'Resumen_Sim_Dm int'!J46</f>
        <v>31502.900592924001</v>
      </c>
      <c r="K46" s="55">
        <f>+'Resumen_Sim_Dm int'!K46</f>
        <v>69291.923795448194</v>
      </c>
      <c r="L46" s="51">
        <f>+'Resumen_Sim_Dm int'!L46</f>
        <v>608705</v>
      </c>
      <c r="M46" s="48">
        <f>+'Resumen_Sim_Dm int'!M46</f>
        <v>21592</v>
      </c>
      <c r="N46" s="48">
        <f>+'Resumen_Sim_Dm int'!N46</f>
        <v>199093.82978868799</v>
      </c>
      <c r="O46" s="48">
        <f>+'Resumen_Sim_Dm int'!O46</f>
        <v>193352</v>
      </c>
      <c r="P46" s="48">
        <f>+'Resumen_Sim_Dm int'!P46</f>
        <v>118939</v>
      </c>
      <c r="Q46" s="48">
        <f>+'Resumen_Sim_Dm int'!Q46</f>
        <v>5927</v>
      </c>
      <c r="R46" s="82">
        <f>+'Resumen_Sim_Dm int'!R46</f>
        <v>68486</v>
      </c>
      <c r="S46" s="51">
        <f>+'Resumen_Sim_Dm int'!S46</f>
        <v>223045.2649667912</v>
      </c>
      <c r="T46" s="48">
        <f>+'Resumen_Sim_Dm int'!T46</f>
        <v>115888.41557833301</v>
      </c>
      <c r="U46" s="48">
        <f>+'Resumen_Sim_Dm int'!U46</f>
        <v>0</v>
      </c>
      <c r="V46" s="48">
        <f>+'Resumen_Sim_Dm int'!V46</f>
        <v>0</v>
      </c>
      <c r="W46" s="48">
        <f>+'Resumen_Sim_Dm int'!W46</f>
        <v>6362.0250000860196</v>
      </c>
      <c r="X46" s="48">
        <f>+'Resumen_Sim_Dm int'!X46</f>
        <v>31502.900592924001</v>
      </c>
      <c r="Y46" s="55">
        <f>+'Resumen_Sim_Dm int'!Y46</f>
        <v>69291.923795448194</v>
      </c>
      <c r="Z46" s="51">
        <f>+'Resumen_Sim_Dm int'!Z46</f>
        <v>608705.00000000093</v>
      </c>
      <c r="AA46" s="48">
        <f>+ROUND('Resumen_Sim_Dm int'!AA46,5)</f>
        <v>0</v>
      </c>
      <c r="AB46" s="293">
        <f>+'Resumen_Sim_Dm int'!AB46</f>
        <v>1.5543122344752192E-15</v>
      </c>
      <c r="AC46" s="61">
        <f>+'Resumen_Sim_Dm int'!AC46</f>
        <v>21592</v>
      </c>
      <c r="AD46" s="48">
        <f>+ROUND('Resumen_Sim_Dm int'!AD46,5)</f>
        <v>0</v>
      </c>
      <c r="AE46" s="293">
        <f>+'Resumen_Sim_Dm int'!AE46</f>
        <v>0</v>
      </c>
      <c r="AF46" s="61">
        <f>+'Resumen_Sim_Dm int'!AF46</f>
        <v>199093.82978868822</v>
      </c>
      <c r="AG46" s="48">
        <f>+ROUND('Resumen_Sim_Dm int'!AG46,5)</f>
        <v>0</v>
      </c>
      <c r="AH46" s="293">
        <f>+'Resumen_Sim_Dm int'!AH46</f>
        <v>1.1102230246251565E-15</v>
      </c>
      <c r="AI46" s="51">
        <f>+'Resumen_Sim_Dm int'!AI46</f>
        <v>193352.00000000023</v>
      </c>
      <c r="AJ46" s="48">
        <f>+ROUND('Resumen_Sim_Dm int'!AJ46,5)</f>
        <v>0</v>
      </c>
      <c r="AK46" s="293">
        <f>+'Resumen_Sim_Dm int'!AK46</f>
        <v>1.1102230246251565E-15</v>
      </c>
      <c r="AL46" s="61">
        <f>+'Resumen_Sim_Dm int'!AL46</f>
        <v>118939.00000000015</v>
      </c>
      <c r="AM46" s="48">
        <f>+ROUND('Resumen_Sim_Dm int'!AM46,5)</f>
        <v>0</v>
      </c>
      <c r="AN46" s="48">
        <f>+ROUND('Resumen_Sim_Dm int'!AN46,5)</f>
        <v>0</v>
      </c>
      <c r="AO46" s="293">
        <f>+'Resumen_Sim_Dm int'!AO46</f>
        <v>1.3322676295501878E-15</v>
      </c>
      <c r="AP46" s="51">
        <f>+'Resumen_Sim_Dm int'!AP46</f>
        <v>5927.0000000000073</v>
      </c>
      <c r="AQ46" s="48">
        <f>+ROUND('Resumen_Sim_Dm int'!AQ46,5)</f>
        <v>0</v>
      </c>
      <c r="AR46" s="293">
        <f>+'Resumen_Sim_Dm int'!AR46</f>
        <v>1.3322676295501878E-15</v>
      </c>
      <c r="AS46" s="61">
        <f>+'Resumen_Sim_Dm int'!AS46</f>
        <v>68486.000000000087</v>
      </c>
      <c r="AT46" s="48">
        <f>+ROUND('Resumen_Sim_Dm int'!AT46,5)</f>
        <v>0</v>
      </c>
      <c r="AU46" s="293">
        <f>+'Resumen_Sim_Dm int'!AU46</f>
        <v>1.3322676295501878E-15</v>
      </c>
    </row>
    <row r="47" spans="2:47" x14ac:dyDescent="0.25">
      <c r="B47" s="292" t="str">
        <f>+'Resumen_Sim_Dm int'!B47</f>
        <v>35</v>
      </c>
      <c r="C47" s="317" t="s">
        <v>145</v>
      </c>
      <c r="D47" s="316"/>
      <c r="E47" s="61">
        <f>+'Resumen_Sim_Dm int'!E47</f>
        <v>663864.76956313476</v>
      </c>
      <c r="F47" s="48">
        <f>+'Resumen_Sim_Dm int'!F47</f>
        <v>603173.81617613102</v>
      </c>
      <c r="G47" s="48">
        <f>+'Resumen_Sim_Dm int'!G47</f>
        <v>0</v>
      </c>
      <c r="H47" s="48">
        <f>+'Resumen_Sim_Dm int'!H47</f>
        <v>0</v>
      </c>
      <c r="I47" s="48">
        <f>+'Resumen_Sim_Dm int'!I47</f>
        <v>37939.531878051203</v>
      </c>
      <c r="J47" s="48">
        <f>+'Resumen_Sim_Dm int'!J47</f>
        <v>-37856.3107421612</v>
      </c>
      <c r="K47" s="55">
        <f>+'Resumen_Sim_Dm int'!K47</f>
        <v>60607.732251113797</v>
      </c>
      <c r="L47" s="51">
        <f>+'Resumen_Sim_Dm int'!L47</f>
        <v>1002518</v>
      </c>
      <c r="M47" s="48">
        <f>+'Resumen_Sim_Dm int'!M47</f>
        <v>110270</v>
      </c>
      <c r="N47" s="48">
        <f>+'Resumen_Sim_Dm int'!N47</f>
        <v>184606.32058313399</v>
      </c>
      <c r="O47" s="48">
        <f>+'Resumen_Sim_Dm int'!O47</f>
        <v>425514</v>
      </c>
      <c r="P47" s="48">
        <f>+'Resumen_Sim_Dm int'!P47</f>
        <v>155854</v>
      </c>
      <c r="Q47" s="48">
        <f>+'Resumen_Sim_Dm int'!Q47</f>
        <v>4521</v>
      </c>
      <c r="R47" s="82">
        <f>+'Resumen_Sim_Dm int'!R47</f>
        <v>265139</v>
      </c>
      <c r="S47" s="51">
        <f>+'Resumen_Sim_Dm int'!S47</f>
        <v>663864.76956313476</v>
      </c>
      <c r="T47" s="48">
        <f>+'Resumen_Sim_Dm int'!T47</f>
        <v>603173.81617613102</v>
      </c>
      <c r="U47" s="48">
        <f>+'Resumen_Sim_Dm int'!U47</f>
        <v>0</v>
      </c>
      <c r="V47" s="48">
        <f>+'Resumen_Sim_Dm int'!V47</f>
        <v>0</v>
      </c>
      <c r="W47" s="48">
        <f>+'Resumen_Sim_Dm int'!W47</f>
        <v>37939.531878051203</v>
      </c>
      <c r="X47" s="48">
        <f>+'Resumen_Sim_Dm int'!X47</f>
        <v>-37856.3107421612</v>
      </c>
      <c r="Y47" s="55">
        <f>+'Resumen_Sim_Dm int'!Y47</f>
        <v>60607.732251113797</v>
      </c>
      <c r="Z47" s="51">
        <f>+'Resumen_Sim_Dm int'!Z47</f>
        <v>1002517.9999999994</v>
      </c>
      <c r="AA47" s="48">
        <f>+ROUND('Resumen_Sim_Dm int'!AA47,5)</f>
        <v>0</v>
      </c>
      <c r="AB47" s="293">
        <f>+'Resumen_Sim_Dm int'!AB47</f>
        <v>-5.5511151231257827E-16</v>
      </c>
      <c r="AC47" s="61">
        <f>+'Resumen_Sim_Dm int'!AC47</f>
        <v>110270</v>
      </c>
      <c r="AD47" s="48">
        <f>+ROUND('Resumen_Sim_Dm int'!AD47,5)</f>
        <v>0</v>
      </c>
      <c r="AE47" s="293">
        <f>+'Resumen_Sim_Dm int'!AE47</f>
        <v>0</v>
      </c>
      <c r="AF47" s="61">
        <f>+'Resumen_Sim_Dm int'!AF47</f>
        <v>184606.32058313381</v>
      </c>
      <c r="AG47" s="48">
        <f>+ROUND('Resumen_Sim_Dm int'!AG47,5)</f>
        <v>0</v>
      </c>
      <c r="AH47" s="293">
        <f>+'Resumen_Sim_Dm int'!AH47</f>
        <v>-9.9920072216264089E-16</v>
      </c>
      <c r="AI47" s="51">
        <f>+'Resumen_Sim_Dm int'!AI47</f>
        <v>425513.99999999965</v>
      </c>
      <c r="AJ47" s="48">
        <f>+ROUND('Resumen_Sim_Dm int'!AJ47,5)</f>
        <v>0</v>
      </c>
      <c r="AK47" s="293">
        <f>+'Resumen_Sim_Dm int'!AK47</f>
        <v>-7.7715611723760958E-16</v>
      </c>
      <c r="AL47" s="61">
        <f>+'Resumen_Sim_Dm int'!AL47</f>
        <v>155853.99999999988</v>
      </c>
      <c r="AM47" s="48">
        <f>+ROUND('Resumen_Sim_Dm int'!AM47,5)</f>
        <v>0</v>
      </c>
      <c r="AN47" s="48">
        <f>+ROUND('Resumen_Sim_Dm int'!AN47,5)</f>
        <v>0</v>
      </c>
      <c r="AO47" s="293">
        <f>+'Resumen_Sim_Dm int'!AO47</f>
        <v>-7.7715611723760958E-16</v>
      </c>
      <c r="AP47" s="51">
        <f>+'Resumen_Sim_Dm int'!AP47</f>
        <v>4520.9999999999964</v>
      </c>
      <c r="AQ47" s="48">
        <f>+ROUND('Resumen_Sim_Dm int'!AQ47,5)</f>
        <v>0</v>
      </c>
      <c r="AR47" s="293">
        <f>+'Resumen_Sim_Dm int'!AR47</f>
        <v>-7.7715611723760958E-16</v>
      </c>
      <c r="AS47" s="61">
        <f>+'Resumen_Sim_Dm int'!AS47</f>
        <v>265138.99999999977</v>
      </c>
      <c r="AT47" s="48">
        <f>+ROUND('Resumen_Sim_Dm int'!AT47,5)</f>
        <v>0</v>
      </c>
      <c r="AU47" s="293">
        <f>+'Resumen_Sim_Dm int'!AU47</f>
        <v>-8.8817841970012523E-16</v>
      </c>
    </row>
    <row r="48" spans="2:47" x14ac:dyDescent="0.25">
      <c r="B48" s="292" t="str">
        <f>+'Resumen_Sim_Dm int'!B48</f>
        <v>36</v>
      </c>
      <c r="C48" s="317" t="s">
        <v>146</v>
      </c>
      <c r="D48" s="316"/>
      <c r="E48" s="61">
        <f>+'Resumen_Sim_Dm int'!E48</f>
        <v>246916.42615354442</v>
      </c>
      <c r="F48" s="48">
        <f>+'Resumen_Sim_Dm int'!F48</f>
        <v>194863.453674388</v>
      </c>
      <c r="G48" s="48">
        <f>+'Resumen_Sim_Dm int'!G48</f>
        <v>0</v>
      </c>
      <c r="H48" s="48">
        <f>+'Resumen_Sim_Dm int'!H48</f>
        <v>0</v>
      </c>
      <c r="I48" s="48">
        <f>+'Resumen_Sim_Dm int'!I48</f>
        <v>468.84055521661799</v>
      </c>
      <c r="J48" s="48">
        <f>+'Resumen_Sim_Dm int'!J48</f>
        <v>12110.9840754423</v>
      </c>
      <c r="K48" s="55">
        <f>+'Resumen_Sim_Dm int'!K48</f>
        <v>39473.147848497501</v>
      </c>
      <c r="L48" s="51">
        <f>+'Resumen_Sim_Dm int'!L48</f>
        <v>320262</v>
      </c>
      <c r="M48" s="48">
        <f>+'Resumen_Sim_Dm int'!M48</f>
        <v>18245</v>
      </c>
      <c r="N48" s="48">
        <f>+'Resumen_Sim_Dm int'!N48</f>
        <v>52385.041905223399</v>
      </c>
      <c r="O48" s="48">
        <f>+'Resumen_Sim_Dm int'!O48</f>
        <v>107328</v>
      </c>
      <c r="P48" s="48">
        <f>+'Resumen_Sim_Dm int'!P48</f>
        <v>53779</v>
      </c>
      <c r="Q48" s="48">
        <f>+'Resumen_Sim_Dm int'!Q48</f>
        <v>1281</v>
      </c>
      <c r="R48" s="82">
        <f>+'Resumen_Sim_Dm int'!R48</f>
        <v>52268</v>
      </c>
      <c r="S48" s="51">
        <f>+'Resumen_Sim_Dm int'!S48</f>
        <v>246916.42615354442</v>
      </c>
      <c r="T48" s="48">
        <f>+'Resumen_Sim_Dm int'!T48</f>
        <v>194863.453674388</v>
      </c>
      <c r="U48" s="48">
        <f>+'Resumen_Sim_Dm int'!U48</f>
        <v>0</v>
      </c>
      <c r="V48" s="48">
        <f>+'Resumen_Sim_Dm int'!V48</f>
        <v>0</v>
      </c>
      <c r="W48" s="48">
        <f>+'Resumen_Sim_Dm int'!W48</f>
        <v>468.84055521661799</v>
      </c>
      <c r="X48" s="48">
        <f>+'Resumen_Sim_Dm int'!X48</f>
        <v>12110.9840754423</v>
      </c>
      <c r="Y48" s="55">
        <f>+'Resumen_Sim_Dm int'!Y48</f>
        <v>39473.147848497501</v>
      </c>
      <c r="Z48" s="51">
        <f>+'Resumen_Sim_Dm int'!Z48</f>
        <v>320262.00000000023</v>
      </c>
      <c r="AA48" s="48">
        <f>+ROUND('Resumen_Sim_Dm int'!AA48,5)</f>
        <v>0</v>
      </c>
      <c r="AB48" s="293">
        <f>+'Resumen_Sim_Dm int'!AB48</f>
        <v>6.6613381477509392E-16</v>
      </c>
      <c r="AC48" s="61">
        <f>+'Resumen_Sim_Dm int'!AC48</f>
        <v>18245</v>
      </c>
      <c r="AD48" s="48">
        <f>+ROUND('Resumen_Sim_Dm int'!AD48,5)</f>
        <v>0</v>
      </c>
      <c r="AE48" s="293">
        <f>+'Resumen_Sim_Dm int'!AE48</f>
        <v>0</v>
      </c>
      <c r="AF48" s="61">
        <f>+'Resumen_Sim_Dm int'!AF48</f>
        <v>52385.041905223421</v>
      </c>
      <c r="AG48" s="48">
        <f>+ROUND('Resumen_Sim_Dm int'!AG48,5)</f>
        <v>0</v>
      </c>
      <c r="AH48" s="293">
        <f>+'Resumen_Sim_Dm int'!AH48</f>
        <v>4.4408920985006262E-16</v>
      </c>
      <c r="AI48" s="51">
        <f>+'Resumen_Sim_Dm int'!AI48</f>
        <v>107328.00000000003</v>
      </c>
      <c r="AJ48" s="48">
        <f>+ROUND('Resumen_Sim_Dm int'!AJ48,5)</f>
        <v>0</v>
      </c>
      <c r="AK48" s="293">
        <f>+'Resumen_Sim_Dm int'!AK48</f>
        <v>2.2204460492503131E-16</v>
      </c>
      <c r="AL48" s="61">
        <f>+'Resumen_Sim_Dm int'!AL48</f>
        <v>53779.000000000022</v>
      </c>
      <c r="AM48" s="48">
        <f>+ROUND('Resumen_Sim_Dm int'!AM48,5)</f>
        <v>0</v>
      </c>
      <c r="AN48" s="48">
        <f>+ROUND('Resumen_Sim_Dm int'!AN48,5)</f>
        <v>0</v>
      </c>
      <c r="AO48" s="293">
        <f>+'Resumen_Sim_Dm int'!AO48</f>
        <v>4.4408920985006262E-16</v>
      </c>
      <c r="AP48" s="51">
        <f>+'Resumen_Sim_Dm int'!AP48</f>
        <v>1281.0000000000007</v>
      </c>
      <c r="AQ48" s="48">
        <f>+ROUND('Resumen_Sim_Dm int'!AQ48,5)</f>
        <v>0</v>
      </c>
      <c r="AR48" s="293">
        <f>+'Resumen_Sim_Dm int'!AR48</f>
        <v>4.4408920985006262E-16</v>
      </c>
      <c r="AS48" s="61">
        <f>+'Resumen_Sim_Dm int'!AS48</f>
        <v>52268.000000000015</v>
      </c>
      <c r="AT48" s="48">
        <f>+ROUND('Resumen_Sim_Dm int'!AT48,5)</f>
        <v>0</v>
      </c>
      <c r="AU48" s="293">
        <f>+'Resumen_Sim_Dm int'!AU48</f>
        <v>2.2204460492503131E-16</v>
      </c>
    </row>
    <row r="49" spans="2:47" x14ac:dyDescent="0.25">
      <c r="B49" s="292" t="str">
        <f>+'Resumen_Sim_Dm int'!B49</f>
        <v>37</v>
      </c>
      <c r="C49" s="317" t="s">
        <v>147</v>
      </c>
      <c r="D49" s="316"/>
      <c r="E49" s="61">
        <f>+'Resumen_Sim_Dm int'!E49</f>
        <v>559318.73046086263</v>
      </c>
      <c r="F49" s="48">
        <f>+'Resumen_Sim_Dm int'!F49</f>
        <v>41945.047726812001</v>
      </c>
      <c r="G49" s="48">
        <f>+'Resumen_Sim_Dm int'!G49</f>
        <v>0</v>
      </c>
      <c r="H49" s="48">
        <f>+'Resumen_Sim_Dm int'!H49</f>
        <v>0</v>
      </c>
      <c r="I49" s="48">
        <f>+'Resumen_Sim_Dm int'!I49</f>
        <v>5264.4889183639798</v>
      </c>
      <c r="J49" s="48">
        <f>+'Resumen_Sim_Dm int'!J49</f>
        <v>2173.0758326406399</v>
      </c>
      <c r="K49" s="55">
        <f>+'Resumen_Sim_Dm int'!K49</f>
        <v>509936.11798304599</v>
      </c>
      <c r="L49" s="51">
        <f>+'Resumen_Sim_Dm int'!L49</f>
        <v>1086080</v>
      </c>
      <c r="M49" s="48">
        <f>+'Resumen_Sim_Dm int'!M49</f>
        <v>40342</v>
      </c>
      <c r="N49" s="48">
        <f>+'Resumen_Sim_Dm int'!N49</f>
        <v>94814.927138975399</v>
      </c>
      <c r="O49" s="48">
        <f>+'Resumen_Sim_Dm int'!O49</f>
        <v>395061</v>
      </c>
      <c r="P49" s="48">
        <f>+'Resumen_Sim_Dm int'!P49</f>
        <v>160739</v>
      </c>
      <c r="Q49" s="48">
        <f>+'Resumen_Sim_Dm int'!Q49</f>
        <v>4855</v>
      </c>
      <c r="R49" s="82">
        <f>+'Resumen_Sim_Dm int'!R49</f>
        <v>229467</v>
      </c>
      <c r="S49" s="51">
        <f>+'Resumen_Sim_Dm int'!S49</f>
        <v>559318.73046086263</v>
      </c>
      <c r="T49" s="48">
        <f>+'Resumen_Sim_Dm int'!T49</f>
        <v>41945.047726812001</v>
      </c>
      <c r="U49" s="48">
        <f>+'Resumen_Sim_Dm int'!U49</f>
        <v>0</v>
      </c>
      <c r="V49" s="48">
        <f>+'Resumen_Sim_Dm int'!V49</f>
        <v>0</v>
      </c>
      <c r="W49" s="48">
        <f>+'Resumen_Sim_Dm int'!W49</f>
        <v>5264.4889183639798</v>
      </c>
      <c r="X49" s="48">
        <f>+'Resumen_Sim_Dm int'!X49</f>
        <v>2173.0758326406399</v>
      </c>
      <c r="Y49" s="55">
        <f>+'Resumen_Sim_Dm int'!Y49</f>
        <v>509936.11798304599</v>
      </c>
      <c r="Z49" s="51">
        <f>+'Resumen_Sim_Dm int'!Z49</f>
        <v>1086079.9999999988</v>
      </c>
      <c r="AA49" s="48">
        <f>+ROUND('Resumen_Sim_Dm int'!AA49,5)</f>
        <v>0</v>
      </c>
      <c r="AB49" s="293">
        <f>+'Resumen_Sim_Dm int'!AB49</f>
        <v>-1.1102230246251565E-15</v>
      </c>
      <c r="AC49" s="61">
        <f>+'Resumen_Sim_Dm int'!AC49</f>
        <v>40342</v>
      </c>
      <c r="AD49" s="48">
        <f>+ROUND('Resumen_Sim_Dm int'!AD49,5)</f>
        <v>0</v>
      </c>
      <c r="AE49" s="293">
        <f>+'Resumen_Sim_Dm int'!AE49</f>
        <v>0</v>
      </c>
      <c r="AF49" s="61">
        <f>+'Resumen_Sim_Dm int'!AF49</f>
        <v>94814.927138975225</v>
      </c>
      <c r="AG49" s="48">
        <f>+ROUND('Resumen_Sim_Dm int'!AG49,5)</f>
        <v>0</v>
      </c>
      <c r="AH49" s="293">
        <f>+'Resumen_Sim_Dm int'!AH49</f>
        <v>-1.8873791418627661E-15</v>
      </c>
      <c r="AI49" s="51">
        <f>+'Resumen_Sim_Dm int'!AI49</f>
        <v>395060.99999999924</v>
      </c>
      <c r="AJ49" s="48">
        <f>+ROUND('Resumen_Sim_Dm int'!AJ49,5)</f>
        <v>0</v>
      </c>
      <c r="AK49" s="293">
        <f>+'Resumen_Sim_Dm int'!AK49</f>
        <v>-1.8873791418627661E-15</v>
      </c>
      <c r="AL49" s="61">
        <f>+'Resumen_Sim_Dm int'!AL49</f>
        <v>160738.99999999971</v>
      </c>
      <c r="AM49" s="48">
        <f>+ROUND('Resumen_Sim_Dm int'!AM49,5)</f>
        <v>0</v>
      </c>
      <c r="AN49" s="48">
        <f>+ROUND('Resumen_Sim_Dm int'!AN49,5)</f>
        <v>0</v>
      </c>
      <c r="AO49" s="293">
        <f>+'Resumen_Sim_Dm int'!AO49</f>
        <v>-1.7763568394002505E-15</v>
      </c>
      <c r="AP49" s="51">
        <f>+'Resumen_Sim_Dm int'!AP49</f>
        <v>4854.9999999999909</v>
      </c>
      <c r="AQ49" s="48">
        <f>+ROUND('Resumen_Sim_Dm int'!AQ49,5)</f>
        <v>0</v>
      </c>
      <c r="AR49" s="293">
        <f>+'Resumen_Sim_Dm int'!AR49</f>
        <v>-1.8873791418627661E-15</v>
      </c>
      <c r="AS49" s="61">
        <f>+'Resumen_Sim_Dm int'!AS49</f>
        <v>229466.99999999953</v>
      </c>
      <c r="AT49" s="48">
        <f>+ROUND('Resumen_Sim_Dm int'!AT49,5)</f>
        <v>0</v>
      </c>
      <c r="AU49" s="293">
        <f>+'Resumen_Sim_Dm int'!AU49</f>
        <v>-1.9984014443252818E-15</v>
      </c>
    </row>
    <row r="50" spans="2:47" x14ac:dyDescent="0.25">
      <c r="B50" s="292" t="str">
        <f>+'Resumen_Sim_Dm int'!B50</f>
        <v>38</v>
      </c>
      <c r="C50" s="317" t="s">
        <v>148</v>
      </c>
      <c r="D50" s="316"/>
      <c r="E50" s="61">
        <f>+'Resumen_Sim_Dm int'!E50</f>
        <v>640218.87707334908</v>
      </c>
      <c r="F50" s="48">
        <f>+'Resumen_Sim_Dm int'!F50</f>
        <v>462205.75495680497</v>
      </c>
      <c r="G50" s="48">
        <f>+'Resumen_Sim_Dm int'!G50</f>
        <v>0</v>
      </c>
      <c r="H50" s="48">
        <f>+'Resumen_Sim_Dm int'!H50</f>
        <v>0</v>
      </c>
      <c r="I50" s="48">
        <f>+'Resumen_Sim_Dm int'!I50</f>
        <v>6393.7127258308901</v>
      </c>
      <c r="J50" s="48">
        <f>+'Resumen_Sim_Dm int'!J50</f>
        <v>91739.128756968406</v>
      </c>
      <c r="K50" s="55">
        <f>+'Resumen_Sim_Dm int'!K50</f>
        <v>79880.280633744798</v>
      </c>
      <c r="L50" s="51">
        <f>+'Resumen_Sim_Dm int'!L50</f>
        <v>2289098</v>
      </c>
      <c r="M50" s="48">
        <f>+'Resumen_Sim_Dm int'!M50</f>
        <v>20343</v>
      </c>
      <c r="N50" s="48">
        <f>+'Resumen_Sim_Dm int'!N50</f>
        <v>499781.18839720002</v>
      </c>
      <c r="O50" s="48">
        <f>+'Resumen_Sim_Dm int'!O50</f>
        <v>628223</v>
      </c>
      <c r="P50" s="48">
        <f>+'Resumen_Sim_Dm int'!P50</f>
        <v>229701</v>
      </c>
      <c r="Q50" s="48">
        <f>+'Resumen_Sim_Dm int'!Q50</f>
        <v>11889</v>
      </c>
      <c r="R50" s="82">
        <f>+'Resumen_Sim_Dm int'!R50</f>
        <v>386633</v>
      </c>
      <c r="S50" s="51">
        <f>+'Resumen_Sim_Dm int'!S50</f>
        <v>640218.87707334908</v>
      </c>
      <c r="T50" s="48">
        <f>+'Resumen_Sim_Dm int'!T50</f>
        <v>462205.75495680497</v>
      </c>
      <c r="U50" s="48">
        <f>+'Resumen_Sim_Dm int'!U50</f>
        <v>0</v>
      </c>
      <c r="V50" s="48">
        <f>+'Resumen_Sim_Dm int'!V50</f>
        <v>0</v>
      </c>
      <c r="W50" s="48">
        <f>+'Resumen_Sim_Dm int'!W50</f>
        <v>6393.7127258308901</v>
      </c>
      <c r="X50" s="48">
        <f>+'Resumen_Sim_Dm int'!X50</f>
        <v>91739.128756968406</v>
      </c>
      <c r="Y50" s="55">
        <f>+'Resumen_Sim_Dm int'!Y50</f>
        <v>79880.280633744798</v>
      </c>
      <c r="Z50" s="51">
        <f>+'Resumen_Sim_Dm int'!Z50</f>
        <v>2289098.0000000009</v>
      </c>
      <c r="AA50" s="48">
        <f>+ROUND('Resumen_Sim_Dm int'!AA50,5)</f>
        <v>0</v>
      </c>
      <c r="AB50" s="293">
        <f>+'Resumen_Sim_Dm int'!AB50</f>
        <v>4.4408920985006262E-16</v>
      </c>
      <c r="AC50" s="61">
        <f>+'Resumen_Sim_Dm int'!AC50</f>
        <v>20343</v>
      </c>
      <c r="AD50" s="48">
        <f>+ROUND('Resumen_Sim_Dm int'!AD50,5)</f>
        <v>0</v>
      </c>
      <c r="AE50" s="293">
        <f>+'Resumen_Sim_Dm int'!AE50</f>
        <v>0</v>
      </c>
      <c r="AF50" s="61">
        <f>+'Resumen_Sim_Dm int'!AF50</f>
        <v>499781.18839720031</v>
      </c>
      <c r="AG50" s="48">
        <f>+ROUND('Resumen_Sim_Dm int'!AG50,5)</f>
        <v>0</v>
      </c>
      <c r="AH50" s="293">
        <f>+'Resumen_Sim_Dm int'!AH50</f>
        <v>6.6613381477509392E-16</v>
      </c>
      <c r="AI50" s="51">
        <f>+'Resumen_Sim_Dm int'!AI50</f>
        <v>628223.00000000035</v>
      </c>
      <c r="AJ50" s="48">
        <f>+ROUND('Resumen_Sim_Dm int'!AJ50,5)</f>
        <v>0</v>
      </c>
      <c r="AK50" s="293">
        <f>+'Resumen_Sim_Dm int'!AK50</f>
        <v>6.6613381477509392E-16</v>
      </c>
      <c r="AL50" s="61">
        <f>+'Resumen_Sim_Dm int'!AL50</f>
        <v>229701.00000000015</v>
      </c>
      <c r="AM50" s="48">
        <f>+ROUND('Resumen_Sim_Dm int'!AM50,5)</f>
        <v>0</v>
      </c>
      <c r="AN50" s="48">
        <f>+ROUND('Resumen_Sim_Dm int'!AN50,5)</f>
        <v>0</v>
      </c>
      <c r="AO50" s="293">
        <f>+'Resumen_Sim_Dm int'!AO50</f>
        <v>6.6613381477509392E-16</v>
      </c>
      <c r="AP50" s="51">
        <f>+'Resumen_Sim_Dm int'!AP50</f>
        <v>11889.000000000007</v>
      </c>
      <c r="AQ50" s="48">
        <f>+ROUND('Resumen_Sim_Dm int'!AQ50,5)</f>
        <v>0</v>
      </c>
      <c r="AR50" s="293">
        <f>+'Resumen_Sim_Dm int'!AR50</f>
        <v>6.6613381477509392E-16</v>
      </c>
      <c r="AS50" s="61">
        <f>+'Resumen_Sim_Dm int'!AS50</f>
        <v>386633.00000000023</v>
      </c>
      <c r="AT50" s="48">
        <f>+ROUND('Resumen_Sim_Dm int'!AT50,5)</f>
        <v>0</v>
      </c>
      <c r="AU50" s="293">
        <f>+'Resumen_Sim_Dm int'!AU50</f>
        <v>6.6613381477509392E-16</v>
      </c>
    </row>
    <row r="51" spans="2:47" x14ac:dyDescent="0.25">
      <c r="B51" s="292" t="str">
        <f>+'Resumen_Sim_Dm int'!B51</f>
        <v>39</v>
      </c>
      <c r="C51" s="317" t="s">
        <v>149</v>
      </c>
      <c r="D51" s="316"/>
      <c r="E51" s="61">
        <f>+'Resumen_Sim_Dm int'!E51</f>
        <v>143882.76309338535</v>
      </c>
      <c r="F51" s="48">
        <f>+'Resumen_Sim_Dm int'!F51</f>
        <v>137087.43187538299</v>
      </c>
      <c r="G51" s="48">
        <f>+'Resumen_Sim_Dm int'!G51</f>
        <v>0</v>
      </c>
      <c r="H51" s="48">
        <f>+'Resumen_Sim_Dm int'!H51</f>
        <v>0</v>
      </c>
      <c r="I51" s="48">
        <f>+'Resumen_Sim_Dm int'!I51</f>
        <v>2012.06417307272</v>
      </c>
      <c r="J51" s="48">
        <f>+'Resumen_Sim_Dm int'!J51</f>
        <v>-2261.46680098156</v>
      </c>
      <c r="K51" s="55">
        <f>+'Resumen_Sim_Dm int'!K51</f>
        <v>7044.7338459111797</v>
      </c>
      <c r="L51" s="51">
        <f>+'Resumen_Sim_Dm int'!L51</f>
        <v>565949</v>
      </c>
      <c r="M51" s="48">
        <f>+'Resumen_Sim_Dm int'!M51</f>
        <v>14206</v>
      </c>
      <c r="N51" s="48">
        <f>+'Resumen_Sim_Dm int'!N51</f>
        <v>95651.066172336505</v>
      </c>
      <c r="O51" s="48">
        <f>+'Resumen_Sim_Dm int'!O51</f>
        <v>232244</v>
      </c>
      <c r="P51" s="48">
        <f>+'Resumen_Sim_Dm int'!P51</f>
        <v>106385</v>
      </c>
      <c r="Q51" s="48">
        <f>+'Resumen_Sim_Dm int'!Q51</f>
        <v>4269</v>
      </c>
      <c r="R51" s="82">
        <f>+'Resumen_Sim_Dm int'!R51</f>
        <v>121590</v>
      </c>
      <c r="S51" s="51">
        <f>+'Resumen_Sim_Dm int'!S51</f>
        <v>143882.76309338535</v>
      </c>
      <c r="T51" s="48">
        <f>+'Resumen_Sim_Dm int'!T51</f>
        <v>137087.43187538299</v>
      </c>
      <c r="U51" s="48">
        <f>+'Resumen_Sim_Dm int'!U51</f>
        <v>0</v>
      </c>
      <c r="V51" s="48">
        <f>+'Resumen_Sim_Dm int'!V51</f>
        <v>0</v>
      </c>
      <c r="W51" s="48">
        <f>+'Resumen_Sim_Dm int'!W51</f>
        <v>2012.06417307272</v>
      </c>
      <c r="X51" s="48">
        <f>+'Resumen_Sim_Dm int'!X51</f>
        <v>-2261.46680098156</v>
      </c>
      <c r="Y51" s="55">
        <f>+'Resumen_Sim_Dm int'!Y51</f>
        <v>7044.7338459111797</v>
      </c>
      <c r="Z51" s="51">
        <f>+'Resumen_Sim_Dm int'!Z51</f>
        <v>565949.00000000058</v>
      </c>
      <c r="AA51" s="48">
        <f>+ROUND('Resumen_Sim_Dm int'!AA51,5)</f>
        <v>0</v>
      </c>
      <c r="AB51" s="293">
        <f>+'Resumen_Sim_Dm int'!AB51</f>
        <v>1.1102230246251565E-15</v>
      </c>
      <c r="AC51" s="61">
        <f>+'Resumen_Sim_Dm int'!AC51</f>
        <v>14206</v>
      </c>
      <c r="AD51" s="48">
        <f>+ROUND('Resumen_Sim_Dm int'!AD51,5)</f>
        <v>0</v>
      </c>
      <c r="AE51" s="293">
        <f>+'Resumen_Sim_Dm int'!AE51</f>
        <v>0</v>
      </c>
      <c r="AF51" s="61">
        <f>+'Resumen_Sim_Dm int'!AF51</f>
        <v>95651.066172336607</v>
      </c>
      <c r="AG51" s="48">
        <f>+ROUND('Resumen_Sim_Dm int'!AG51,5)</f>
        <v>0</v>
      </c>
      <c r="AH51" s="293">
        <f>+'Resumen_Sim_Dm int'!AH51</f>
        <v>1.1102230246251565E-15</v>
      </c>
      <c r="AI51" s="51">
        <f>+'Resumen_Sim_Dm int'!AI51</f>
        <v>232244.00000000023</v>
      </c>
      <c r="AJ51" s="48">
        <f>+ROUND('Resumen_Sim_Dm int'!AJ51,5)</f>
        <v>0</v>
      </c>
      <c r="AK51" s="293">
        <f>+'Resumen_Sim_Dm int'!AK51</f>
        <v>1.1102230246251565E-15</v>
      </c>
      <c r="AL51" s="61">
        <f>+'Resumen_Sim_Dm int'!AL51</f>
        <v>106385.00000000012</v>
      </c>
      <c r="AM51" s="48">
        <f>+ROUND('Resumen_Sim_Dm int'!AM51,5)</f>
        <v>0</v>
      </c>
      <c r="AN51" s="48">
        <f>+ROUND('Resumen_Sim_Dm int'!AN51,5)</f>
        <v>0</v>
      </c>
      <c r="AO51" s="293">
        <f>+'Resumen_Sim_Dm int'!AO51</f>
        <v>1.1102230246251565E-15</v>
      </c>
      <c r="AP51" s="51">
        <f>+'Resumen_Sim_Dm int'!AP51</f>
        <v>4269.0000000000045</v>
      </c>
      <c r="AQ51" s="48">
        <f>+ROUND('Resumen_Sim_Dm int'!AQ51,5)</f>
        <v>0</v>
      </c>
      <c r="AR51" s="293">
        <f>+'Resumen_Sim_Dm int'!AR51</f>
        <v>1.1102230246251565E-15</v>
      </c>
      <c r="AS51" s="61">
        <f>+'Resumen_Sim_Dm int'!AS51</f>
        <v>121590.00000000012</v>
      </c>
      <c r="AT51" s="48">
        <f>+ROUND('Resumen_Sim_Dm int'!AT51,5)</f>
        <v>0</v>
      </c>
      <c r="AU51" s="293">
        <f>+'Resumen_Sim_Dm int'!AU51</f>
        <v>8.8817841970012523E-16</v>
      </c>
    </row>
    <row r="52" spans="2:47" x14ac:dyDescent="0.25">
      <c r="B52" s="292" t="str">
        <f>+'Resumen_Sim_Dm int'!B52</f>
        <v>40</v>
      </c>
      <c r="C52" s="317" t="s">
        <v>150</v>
      </c>
      <c r="D52" s="316"/>
      <c r="E52" s="61">
        <f>+'Resumen_Sim_Dm int'!E52</f>
        <v>2438018.2239446789</v>
      </c>
      <c r="F52" s="48">
        <f>+'Resumen_Sim_Dm int'!F52</f>
        <v>622739.54634470202</v>
      </c>
      <c r="G52" s="48">
        <f>+'Resumen_Sim_Dm int'!G52</f>
        <v>0</v>
      </c>
      <c r="H52" s="48">
        <f>+'Resumen_Sim_Dm int'!H52</f>
        <v>0</v>
      </c>
      <c r="I52" s="48">
        <f>+'Resumen_Sim_Dm int'!I52</f>
        <v>0</v>
      </c>
      <c r="J52" s="48">
        <f>+'Resumen_Sim_Dm int'!J52</f>
        <v>93121.932162236699</v>
      </c>
      <c r="K52" s="55">
        <f>+'Resumen_Sim_Dm int'!K52</f>
        <v>1722156.7454377401</v>
      </c>
      <c r="L52" s="51">
        <f>+'Resumen_Sim_Dm int'!L52</f>
        <v>5490861</v>
      </c>
      <c r="M52" s="48">
        <f>+'Resumen_Sim_Dm int'!M52</f>
        <v>5767</v>
      </c>
      <c r="N52" s="48">
        <f>+'Resumen_Sim_Dm int'!N52</f>
        <v>3833463.7289580698</v>
      </c>
      <c r="O52" s="48">
        <f>+'Resumen_Sim_Dm int'!O52</f>
        <v>664626</v>
      </c>
      <c r="P52" s="48">
        <f>+'Resumen_Sim_Dm int'!P52</f>
        <v>129411</v>
      </c>
      <c r="Q52" s="48">
        <f>+'Resumen_Sim_Dm int'!Q52</f>
        <v>3124</v>
      </c>
      <c r="R52" s="82">
        <f>+'Resumen_Sim_Dm int'!R52</f>
        <v>532091</v>
      </c>
      <c r="S52" s="51">
        <f>+'Resumen_Sim_Dm int'!S52</f>
        <v>2438018.2239446789</v>
      </c>
      <c r="T52" s="48">
        <f>+'Resumen_Sim_Dm int'!T52</f>
        <v>622739.54634470202</v>
      </c>
      <c r="U52" s="48">
        <f>+'Resumen_Sim_Dm int'!U52</f>
        <v>0</v>
      </c>
      <c r="V52" s="48">
        <f>+'Resumen_Sim_Dm int'!V52</f>
        <v>0</v>
      </c>
      <c r="W52" s="48">
        <f>+'Resumen_Sim_Dm int'!W52</f>
        <v>0</v>
      </c>
      <c r="X52" s="48">
        <f>+'Resumen_Sim_Dm int'!X52</f>
        <v>93121.932162236699</v>
      </c>
      <c r="Y52" s="55">
        <f>+'Resumen_Sim_Dm int'!Y52</f>
        <v>1722156.7454377401</v>
      </c>
      <c r="Z52" s="51">
        <f>+'Resumen_Sim_Dm int'!Z52</f>
        <v>5490861.0000000037</v>
      </c>
      <c r="AA52" s="48">
        <f>+ROUND('Resumen_Sim_Dm int'!AA52,5)</f>
        <v>0</v>
      </c>
      <c r="AB52" s="293">
        <f>+'Resumen_Sim_Dm int'!AB52</f>
        <v>6.6613381477509392E-16</v>
      </c>
      <c r="AC52" s="61">
        <f>+'Resumen_Sim_Dm int'!AC52</f>
        <v>5767</v>
      </c>
      <c r="AD52" s="48">
        <f>+ROUND('Resumen_Sim_Dm int'!AD52,5)</f>
        <v>0</v>
      </c>
      <c r="AE52" s="293">
        <f>+'Resumen_Sim_Dm int'!AE52</f>
        <v>0</v>
      </c>
      <c r="AF52" s="61">
        <f>+'Resumen_Sim_Dm int'!AF52</f>
        <v>3833463.7289580684</v>
      </c>
      <c r="AG52" s="48">
        <f>+ROUND('Resumen_Sim_Dm int'!AG52,5)</f>
        <v>0</v>
      </c>
      <c r="AH52" s="293">
        <f>+'Resumen_Sim_Dm int'!AH52</f>
        <v>-3.3306690738754696E-16</v>
      </c>
      <c r="AI52" s="51">
        <f>+'Resumen_Sim_Dm int'!AI52</f>
        <v>664625.99999999977</v>
      </c>
      <c r="AJ52" s="48">
        <f>+ROUND('Resumen_Sim_Dm int'!AJ52,5)</f>
        <v>0</v>
      </c>
      <c r="AK52" s="293">
        <f>+'Resumen_Sim_Dm int'!AK52</f>
        <v>-3.3306690738754696E-16</v>
      </c>
      <c r="AL52" s="61">
        <f>+'Resumen_Sim_Dm int'!AL52</f>
        <v>129410.99999999997</v>
      </c>
      <c r="AM52" s="48">
        <f>+ROUND('Resumen_Sim_Dm int'!AM52,5)</f>
        <v>0</v>
      </c>
      <c r="AN52" s="48">
        <f>+ROUND('Resumen_Sim_Dm int'!AN52,5)</f>
        <v>0</v>
      </c>
      <c r="AO52" s="293">
        <f>+'Resumen_Sim_Dm int'!AO52</f>
        <v>-2.2204460492503131E-16</v>
      </c>
      <c r="AP52" s="51">
        <f>+'Resumen_Sim_Dm int'!AP52</f>
        <v>3123.9999999999991</v>
      </c>
      <c r="AQ52" s="48">
        <f>+ROUND('Resumen_Sim_Dm int'!AQ52,5)</f>
        <v>0</v>
      </c>
      <c r="AR52" s="293">
        <f>+'Resumen_Sim_Dm int'!AR52</f>
        <v>-3.3306690738754696E-16</v>
      </c>
      <c r="AS52" s="61">
        <f>+'Resumen_Sim_Dm int'!AS52</f>
        <v>532090.99999999977</v>
      </c>
      <c r="AT52" s="48">
        <f>+ROUND('Resumen_Sim_Dm int'!AT52,5)</f>
        <v>0</v>
      </c>
      <c r="AU52" s="293">
        <f>+'Resumen_Sim_Dm int'!AU52</f>
        <v>-4.4408920985006262E-16</v>
      </c>
    </row>
    <row r="53" spans="2:47" x14ac:dyDescent="0.25">
      <c r="B53" s="292" t="str">
        <f>+'Resumen_Sim_Dm int'!B53</f>
        <v>41</v>
      </c>
      <c r="C53" s="317" t="s">
        <v>151</v>
      </c>
      <c r="D53" s="316"/>
      <c r="E53" s="61">
        <f>+'Resumen_Sim_Dm int'!E53</f>
        <v>192570.78218128521</v>
      </c>
      <c r="F53" s="48">
        <f>+'Resumen_Sim_Dm int'!F53</f>
        <v>46635.712026765301</v>
      </c>
      <c r="G53" s="48">
        <f>+'Resumen_Sim_Dm int'!G53</f>
        <v>0</v>
      </c>
      <c r="H53" s="48">
        <f>+'Resumen_Sim_Dm int'!H53</f>
        <v>0</v>
      </c>
      <c r="I53" s="48">
        <f>+'Resumen_Sim_Dm int'!I53</f>
        <v>1556.5038912713201</v>
      </c>
      <c r="J53" s="48">
        <f>+'Resumen_Sim_Dm int'!J53</f>
        <v>13266.083175449599</v>
      </c>
      <c r="K53" s="55">
        <f>+'Resumen_Sim_Dm int'!K53</f>
        <v>131112.48308779899</v>
      </c>
      <c r="L53" s="51">
        <f>+'Resumen_Sim_Dm int'!L53</f>
        <v>755196</v>
      </c>
      <c r="M53" s="48">
        <f>+'Resumen_Sim_Dm int'!M53</f>
        <v>13124</v>
      </c>
      <c r="N53" s="48">
        <f>+'Resumen_Sim_Dm int'!N53</f>
        <v>284143.771406874</v>
      </c>
      <c r="O53" s="48">
        <f>+'Resumen_Sim_Dm int'!O53</f>
        <v>229634</v>
      </c>
      <c r="P53" s="48">
        <f>+'Resumen_Sim_Dm int'!P53</f>
        <v>107152</v>
      </c>
      <c r="Q53" s="48">
        <f>+'Resumen_Sim_Dm int'!Q53</f>
        <v>6262</v>
      </c>
      <c r="R53" s="82">
        <f>+'Resumen_Sim_Dm int'!R53</f>
        <v>116220</v>
      </c>
      <c r="S53" s="51">
        <f>+'Resumen_Sim_Dm int'!S53</f>
        <v>192570.78218128521</v>
      </c>
      <c r="T53" s="48">
        <f>+'Resumen_Sim_Dm int'!T53</f>
        <v>46635.712026765301</v>
      </c>
      <c r="U53" s="48">
        <f>+'Resumen_Sim_Dm int'!U53</f>
        <v>0</v>
      </c>
      <c r="V53" s="48">
        <f>+'Resumen_Sim_Dm int'!V53</f>
        <v>0</v>
      </c>
      <c r="W53" s="48">
        <f>+'Resumen_Sim_Dm int'!W53</f>
        <v>1556.5038912713201</v>
      </c>
      <c r="X53" s="48">
        <f>+'Resumen_Sim_Dm int'!X53</f>
        <v>13266.083175449599</v>
      </c>
      <c r="Y53" s="55">
        <f>+'Resumen_Sim_Dm int'!Y53</f>
        <v>131112.48308779899</v>
      </c>
      <c r="Z53" s="51">
        <f>+'Resumen_Sim_Dm int'!Z53</f>
        <v>755195.99999999965</v>
      </c>
      <c r="AA53" s="48">
        <f>+ROUND('Resumen_Sim_Dm int'!AA53,5)</f>
        <v>0</v>
      </c>
      <c r="AB53" s="293">
        <f>+'Resumen_Sim_Dm int'!AB53</f>
        <v>-4.4408920985006262E-16</v>
      </c>
      <c r="AC53" s="61">
        <f>+'Resumen_Sim_Dm int'!AC53</f>
        <v>13124</v>
      </c>
      <c r="AD53" s="48">
        <f>+ROUND('Resumen_Sim_Dm int'!AD53,5)</f>
        <v>0</v>
      </c>
      <c r="AE53" s="293">
        <f>+'Resumen_Sim_Dm int'!AE53</f>
        <v>0</v>
      </c>
      <c r="AF53" s="61">
        <f>+'Resumen_Sim_Dm int'!AF53</f>
        <v>284143.77140687383</v>
      </c>
      <c r="AG53" s="48">
        <f>+ROUND('Resumen_Sim_Dm int'!AG53,5)</f>
        <v>0</v>
      </c>
      <c r="AH53" s="293">
        <f>+'Resumen_Sim_Dm int'!AH53</f>
        <v>-6.6613381477509392E-16</v>
      </c>
      <c r="AI53" s="51">
        <f>+'Resumen_Sim_Dm int'!AI53</f>
        <v>229633.99999999988</v>
      </c>
      <c r="AJ53" s="48">
        <f>+ROUND('Resumen_Sim_Dm int'!AJ53,5)</f>
        <v>0</v>
      </c>
      <c r="AK53" s="293">
        <f>+'Resumen_Sim_Dm int'!AK53</f>
        <v>-5.5511151231257827E-16</v>
      </c>
      <c r="AL53" s="61">
        <f>+'Resumen_Sim_Dm int'!AL53</f>
        <v>107151.99999999994</v>
      </c>
      <c r="AM53" s="48">
        <f>+ROUND('Resumen_Sim_Dm int'!AM53,5)</f>
        <v>0</v>
      </c>
      <c r="AN53" s="48">
        <f>+ROUND('Resumen_Sim_Dm int'!AN53,5)</f>
        <v>0</v>
      </c>
      <c r="AO53" s="293">
        <f>+'Resumen_Sim_Dm int'!AO53</f>
        <v>-5.5511151231257827E-16</v>
      </c>
      <c r="AP53" s="51">
        <f>+'Resumen_Sim_Dm int'!AP53</f>
        <v>6261.9999999999964</v>
      </c>
      <c r="AQ53" s="48">
        <f>+ROUND('Resumen_Sim_Dm int'!AQ53,5)</f>
        <v>0</v>
      </c>
      <c r="AR53" s="293">
        <f>+'Resumen_Sim_Dm int'!AR53</f>
        <v>-5.5511151231257827E-16</v>
      </c>
      <c r="AS53" s="61">
        <f>+'Resumen_Sim_Dm int'!AS53</f>
        <v>116219.99999999993</v>
      </c>
      <c r="AT53" s="48">
        <f>+ROUND('Resumen_Sim_Dm int'!AT53,5)</f>
        <v>0</v>
      </c>
      <c r="AU53" s="293">
        <f>+'Resumen_Sim_Dm int'!AU53</f>
        <v>-6.6613381477509392E-16</v>
      </c>
    </row>
    <row r="54" spans="2:47" x14ac:dyDescent="0.25">
      <c r="B54" s="292" t="str">
        <f>+'Resumen_Sim_Dm int'!B54</f>
        <v>42</v>
      </c>
      <c r="C54" s="317" t="s">
        <v>152</v>
      </c>
      <c r="D54" s="316"/>
      <c r="E54" s="61">
        <f>+'Resumen_Sim_Dm int'!E54</f>
        <v>779460.01909633155</v>
      </c>
      <c r="F54" s="48">
        <f>+'Resumen_Sim_Dm int'!F54</f>
        <v>633777.77788531804</v>
      </c>
      <c r="G54" s="48">
        <f>+'Resumen_Sim_Dm int'!G54</f>
        <v>0</v>
      </c>
      <c r="H54" s="48">
        <f>+'Resumen_Sim_Dm int'!H54</f>
        <v>0</v>
      </c>
      <c r="I54" s="48">
        <f>+'Resumen_Sim_Dm int'!I54</f>
        <v>1422.29328651119</v>
      </c>
      <c r="J54" s="48">
        <f>+'Resumen_Sim_Dm int'!J54</f>
        <v>68234.176048694702</v>
      </c>
      <c r="K54" s="55">
        <f>+'Resumen_Sim_Dm int'!K54</f>
        <v>76025.771875807695</v>
      </c>
      <c r="L54" s="51">
        <f>+'Resumen_Sim_Dm int'!L54</f>
        <v>1247345</v>
      </c>
      <c r="M54" s="48">
        <f>+'Resumen_Sim_Dm int'!M54</f>
        <v>26857</v>
      </c>
      <c r="N54" s="48">
        <f>+'Resumen_Sim_Dm int'!N54</f>
        <v>381563.13947502797</v>
      </c>
      <c r="O54" s="48">
        <f>+'Resumen_Sim_Dm int'!O54</f>
        <v>434657</v>
      </c>
      <c r="P54" s="48">
        <f>+'Resumen_Sim_Dm int'!P54</f>
        <v>195178</v>
      </c>
      <c r="Q54" s="48">
        <f>+'Resumen_Sim_Dm int'!Q54</f>
        <v>6611</v>
      </c>
      <c r="R54" s="82">
        <f>+'Resumen_Sim_Dm int'!R54</f>
        <v>232868</v>
      </c>
      <c r="S54" s="51">
        <f>+'Resumen_Sim_Dm int'!S54</f>
        <v>779460.01909633155</v>
      </c>
      <c r="T54" s="48">
        <f>+'Resumen_Sim_Dm int'!T54</f>
        <v>633777.77788531804</v>
      </c>
      <c r="U54" s="48">
        <f>+'Resumen_Sim_Dm int'!U54</f>
        <v>0</v>
      </c>
      <c r="V54" s="48">
        <f>+'Resumen_Sim_Dm int'!V54</f>
        <v>0</v>
      </c>
      <c r="W54" s="48">
        <f>+'Resumen_Sim_Dm int'!W54</f>
        <v>1422.29328651119</v>
      </c>
      <c r="X54" s="48">
        <f>+'Resumen_Sim_Dm int'!X54</f>
        <v>68234.176048694702</v>
      </c>
      <c r="Y54" s="55">
        <f>+'Resumen_Sim_Dm int'!Y54</f>
        <v>76025.771875807695</v>
      </c>
      <c r="Z54" s="51">
        <f>+'Resumen_Sim_Dm int'!Z54</f>
        <v>1247345.0000000005</v>
      </c>
      <c r="AA54" s="48">
        <f>+ROUND('Resumen_Sim_Dm int'!AA54,5)</f>
        <v>0</v>
      </c>
      <c r="AB54" s="293">
        <f>+'Resumen_Sim_Dm int'!AB54</f>
        <v>4.4408920985006262E-16</v>
      </c>
      <c r="AC54" s="61">
        <f>+'Resumen_Sim_Dm int'!AC54</f>
        <v>26857</v>
      </c>
      <c r="AD54" s="48">
        <f>+ROUND('Resumen_Sim_Dm int'!AD54,5)</f>
        <v>0</v>
      </c>
      <c r="AE54" s="293">
        <f>+'Resumen_Sim_Dm int'!AE54</f>
        <v>0</v>
      </c>
      <c r="AF54" s="61">
        <f>+'Resumen_Sim_Dm int'!AF54</f>
        <v>381563.13947502838</v>
      </c>
      <c r="AG54" s="48">
        <f>+ROUND('Resumen_Sim_Dm int'!AG54,5)</f>
        <v>0</v>
      </c>
      <c r="AH54" s="293">
        <f>+'Resumen_Sim_Dm int'!AH54</f>
        <v>1.1102230246251565E-15</v>
      </c>
      <c r="AI54" s="51">
        <f>+'Resumen_Sim_Dm int'!AI54</f>
        <v>434657.00000000047</v>
      </c>
      <c r="AJ54" s="48">
        <f>+ROUND('Resumen_Sim_Dm int'!AJ54,5)</f>
        <v>0</v>
      </c>
      <c r="AK54" s="293">
        <f>+'Resumen_Sim_Dm int'!AK54</f>
        <v>1.1102230246251565E-15</v>
      </c>
      <c r="AL54" s="61">
        <f>+'Resumen_Sim_Dm int'!AL54</f>
        <v>195178.0000000002</v>
      </c>
      <c r="AM54" s="48">
        <f>+ROUND('Resumen_Sim_Dm int'!AM54,5)</f>
        <v>0</v>
      </c>
      <c r="AN54" s="48">
        <f>+ROUND('Resumen_Sim_Dm int'!AN54,5)</f>
        <v>0</v>
      </c>
      <c r="AO54" s="293">
        <f>+'Resumen_Sim_Dm int'!AO54</f>
        <v>1.1102230246251565E-15</v>
      </c>
      <c r="AP54" s="51">
        <f>+'Resumen_Sim_Dm int'!AP54</f>
        <v>6611.0000000000073</v>
      </c>
      <c r="AQ54" s="48">
        <f>+ROUND('Resumen_Sim_Dm int'!AQ54,5)</f>
        <v>0</v>
      </c>
      <c r="AR54" s="293">
        <f>+'Resumen_Sim_Dm int'!AR54</f>
        <v>1.1102230246251565E-15</v>
      </c>
      <c r="AS54" s="61">
        <f>+'Resumen_Sim_Dm int'!AS54</f>
        <v>232868.00000000026</v>
      </c>
      <c r="AT54" s="48">
        <f>+ROUND('Resumen_Sim_Dm int'!AT54,5)</f>
        <v>0</v>
      </c>
      <c r="AU54" s="293">
        <f>+'Resumen_Sim_Dm int'!AU54</f>
        <v>1.1102230246251565E-15</v>
      </c>
    </row>
    <row r="55" spans="2:47" x14ac:dyDescent="0.25">
      <c r="B55" s="292" t="str">
        <f>+'Resumen_Sim_Dm int'!B55</f>
        <v>43</v>
      </c>
      <c r="C55" s="317" t="s">
        <v>153</v>
      </c>
      <c r="D55" s="316"/>
      <c r="E55" s="61">
        <f>+'Resumen_Sim_Dm int'!E55</f>
        <v>305575.33744100807</v>
      </c>
      <c r="F55" s="48">
        <f>+'Resumen_Sim_Dm int'!F55</f>
        <v>292184.46422267798</v>
      </c>
      <c r="G55" s="48">
        <f>+'Resumen_Sim_Dm int'!G55</f>
        <v>0</v>
      </c>
      <c r="H55" s="48">
        <f>+'Resumen_Sim_Dm int'!H55</f>
        <v>0</v>
      </c>
      <c r="I55" s="48">
        <f>+'Resumen_Sim_Dm int'!I55</f>
        <v>5249.4668036601897</v>
      </c>
      <c r="J55" s="48">
        <f>+'Resumen_Sim_Dm int'!J55</f>
        <v>-30972.906029820901</v>
      </c>
      <c r="K55" s="55">
        <f>+'Resumen_Sim_Dm int'!K55</f>
        <v>39114.312444490803</v>
      </c>
      <c r="L55" s="51">
        <f>+'Resumen_Sim_Dm int'!L55</f>
        <v>608122</v>
      </c>
      <c r="M55" s="48">
        <f>+'Resumen_Sim_Dm int'!M55</f>
        <v>9180</v>
      </c>
      <c r="N55" s="48">
        <f>+'Resumen_Sim_Dm int'!N55</f>
        <v>198484.123048215</v>
      </c>
      <c r="O55" s="48">
        <f>+'Resumen_Sim_Dm int'!O55</f>
        <v>243342</v>
      </c>
      <c r="P55" s="48">
        <f>+'Resumen_Sim_Dm int'!P55</f>
        <v>138896</v>
      </c>
      <c r="Q55" s="48">
        <f>+'Resumen_Sim_Dm int'!Q55</f>
        <v>4711</v>
      </c>
      <c r="R55" s="82">
        <f>+'Resumen_Sim_Dm int'!R55</f>
        <v>99735</v>
      </c>
      <c r="S55" s="51">
        <f>+'Resumen_Sim_Dm int'!S55</f>
        <v>305575.33744100807</v>
      </c>
      <c r="T55" s="48">
        <f>+'Resumen_Sim_Dm int'!T55</f>
        <v>292184.46422267798</v>
      </c>
      <c r="U55" s="48">
        <f>+'Resumen_Sim_Dm int'!U55</f>
        <v>0</v>
      </c>
      <c r="V55" s="48">
        <f>+'Resumen_Sim_Dm int'!V55</f>
        <v>0</v>
      </c>
      <c r="W55" s="48">
        <f>+'Resumen_Sim_Dm int'!W55</f>
        <v>5249.4668036601897</v>
      </c>
      <c r="X55" s="48">
        <f>+'Resumen_Sim_Dm int'!X55</f>
        <v>-30972.906029820901</v>
      </c>
      <c r="Y55" s="55">
        <f>+'Resumen_Sim_Dm int'!Y55</f>
        <v>39114.312444490803</v>
      </c>
      <c r="Z55" s="51">
        <f>+'Resumen_Sim_Dm int'!Z55</f>
        <v>608122.00000000012</v>
      </c>
      <c r="AA55" s="48">
        <f>+ROUND('Resumen_Sim_Dm int'!AA55,5)</f>
        <v>0</v>
      </c>
      <c r="AB55" s="293">
        <f>+'Resumen_Sim_Dm int'!AB55</f>
        <v>2.2204460492503131E-16</v>
      </c>
      <c r="AC55" s="61">
        <f>+'Resumen_Sim_Dm int'!AC55</f>
        <v>9180</v>
      </c>
      <c r="AD55" s="48">
        <f>+ROUND('Resumen_Sim_Dm int'!AD55,5)</f>
        <v>0</v>
      </c>
      <c r="AE55" s="293">
        <f>+'Resumen_Sim_Dm int'!AE55</f>
        <v>0</v>
      </c>
      <c r="AF55" s="61">
        <f>+'Resumen_Sim_Dm int'!AF55</f>
        <v>198484.12304821491</v>
      </c>
      <c r="AG55" s="48">
        <f>+ROUND('Resumen_Sim_Dm int'!AG55,5)</f>
        <v>0</v>
      </c>
      <c r="AH55" s="293">
        <f>+'Resumen_Sim_Dm int'!AH55</f>
        <v>-4.4408920985006262E-16</v>
      </c>
      <c r="AI55" s="51">
        <f>+'Resumen_Sim_Dm int'!AI55</f>
        <v>243341.99999999985</v>
      </c>
      <c r="AJ55" s="48">
        <f>+ROUND('Resumen_Sim_Dm int'!AJ55,5)</f>
        <v>0</v>
      </c>
      <c r="AK55" s="293">
        <f>+'Resumen_Sim_Dm int'!AK55</f>
        <v>-5.5511151231257827E-16</v>
      </c>
      <c r="AL55" s="61">
        <f>+'Resumen_Sim_Dm int'!AL55</f>
        <v>138895.99999999991</v>
      </c>
      <c r="AM55" s="48">
        <f>+ROUND('Resumen_Sim_Dm int'!AM55,5)</f>
        <v>0</v>
      </c>
      <c r="AN55" s="48">
        <f>+ROUND('Resumen_Sim_Dm int'!AN55,5)</f>
        <v>0</v>
      </c>
      <c r="AO55" s="293">
        <f>+'Resumen_Sim_Dm int'!AO55</f>
        <v>-6.6613381477509392E-16</v>
      </c>
      <c r="AP55" s="51">
        <f>+'Resumen_Sim_Dm int'!AP55</f>
        <v>4710.9999999999973</v>
      </c>
      <c r="AQ55" s="48">
        <f>+ROUND('Resumen_Sim_Dm int'!AQ55,5)</f>
        <v>0</v>
      </c>
      <c r="AR55" s="293">
        <f>+'Resumen_Sim_Dm int'!AR55</f>
        <v>-5.5511151231257827E-16</v>
      </c>
      <c r="AS55" s="61">
        <f>+'Resumen_Sim_Dm int'!AS55</f>
        <v>99734.999999999942</v>
      </c>
      <c r="AT55" s="48">
        <f>+ROUND('Resumen_Sim_Dm int'!AT55,5)</f>
        <v>0</v>
      </c>
      <c r="AU55" s="293">
        <f>+'Resumen_Sim_Dm int'!AU55</f>
        <v>-5.5511151231257827E-16</v>
      </c>
    </row>
    <row r="56" spans="2:47" x14ac:dyDescent="0.25">
      <c r="B56" s="292" t="str">
        <f>+'Resumen_Sim_Dm int'!B56</f>
        <v>44</v>
      </c>
      <c r="C56" s="317" t="s">
        <v>154</v>
      </c>
      <c r="D56" s="316"/>
      <c r="E56" s="61">
        <f>+'Resumen_Sim_Dm int'!E56</f>
        <v>134285.10690395348</v>
      </c>
      <c r="F56" s="48">
        <f>+'Resumen_Sim_Dm int'!F56</f>
        <v>49463.087946187203</v>
      </c>
      <c r="G56" s="48">
        <f>+'Resumen_Sim_Dm int'!G56</f>
        <v>0</v>
      </c>
      <c r="H56" s="48">
        <f>+'Resumen_Sim_Dm int'!H56</f>
        <v>0</v>
      </c>
      <c r="I56" s="48">
        <f>+'Resumen_Sim_Dm int'!I56</f>
        <v>618.63433738677497</v>
      </c>
      <c r="J56" s="48">
        <f>+'Resumen_Sim_Dm int'!J56</f>
        <v>13948.506479838999</v>
      </c>
      <c r="K56" s="55">
        <f>+'Resumen_Sim_Dm int'!K56</f>
        <v>70254.878140540502</v>
      </c>
      <c r="L56" s="51">
        <f>+'Resumen_Sim_Dm int'!L56</f>
        <v>238546</v>
      </c>
      <c r="M56" s="48">
        <f>+'Resumen_Sim_Dm int'!M56</f>
        <v>3439</v>
      </c>
      <c r="N56" s="48">
        <f>+'Resumen_Sim_Dm int'!N56</f>
        <v>87537.6985563208</v>
      </c>
      <c r="O56" s="48">
        <f>+'Resumen_Sim_Dm int'!O56</f>
        <v>75747</v>
      </c>
      <c r="P56" s="48">
        <f>+'Resumen_Sim_Dm int'!P56</f>
        <v>47668</v>
      </c>
      <c r="Q56" s="48">
        <f>+'Resumen_Sim_Dm int'!Q56</f>
        <v>1332</v>
      </c>
      <c r="R56" s="82">
        <f>+'Resumen_Sim_Dm int'!R56</f>
        <v>26747</v>
      </c>
      <c r="S56" s="51">
        <f>+'Resumen_Sim_Dm int'!S56</f>
        <v>134285.10690395348</v>
      </c>
      <c r="T56" s="48">
        <f>+'Resumen_Sim_Dm int'!T56</f>
        <v>49463.087946187203</v>
      </c>
      <c r="U56" s="48">
        <f>+'Resumen_Sim_Dm int'!U56</f>
        <v>0</v>
      </c>
      <c r="V56" s="48">
        <f>+'Resumen_Sim_Dm int'!V56</f>
        <v>0</v>
      </c>
      <c r="W56" s="48">
        <f>+'Resumen_Sim_Dm int'!W56</f>
        <v>618.63433738677497</v>
      </c>
      <c r="X56" s="48">
        <f>+'Resumen_Sim_Dm int'!X56</f>
        <v>13948.506479838999</v>
      </c>
      <c r="Y56" s="55">
        <f>+'Resumen_Sim_Dm int'!Y56</f>
        <v>70254.878140540502</v>
      </c>
      <c r="Z56" s="51">
        <f>+'Resumen_Sim_Dm int'!Z56</f>
        <v>238545.99999999942</v>
      </c>
      <c r="AA56" s="48">
        <f>+ROUND('Resumen_Sim_Dm int'!AA56,5)</f>
        <v>0</v>
      </c>
      <c r="AB56" s="293">
        <f>+'Resumen_Sim_Dm int'!AB56</f>
        <v>-2.4424906541753444E-15</v>
      </c>
      <c r="AC56" s="61">
        <f>+'Resumen_Sim_Dm int'!AC56</f>
        <v>3439</v>
      </c>
      <c r="AD56" s="48">
        <f>+ROUND('Resumen_Sim_Dm int'!AD56,5)</f>
        <v>0</v>
      </c>
      <c r="AE56" s="293">
        <f>+'Resumen_Sim_Dm int'!AE56</f>
        <v>0</v>
      </c>
      <c r="AF56" s="61">
        <f>+'Resumen_Sim_Dm int'!AF56</f>
        <v>87537.698556320596</v>
      </c>
      <c r="AG56" s="48">
        <f>+ROUND('Resumen_Sim_Dm int'!AG56,5)</f>
        <v>0</v>
      </c>
      <c r="AH56" s="293">
        <f>+'Resumen_Sim_Dm int'!AH56</f>
        <v>-2.3314683517128287E-15</v>
      </c>
      <c r="AI56" s="51">
        <f>+'Resumen_Sim_Dm int'!AI56</f>
        <v>75746.999999999825</v>
      </c>
      <c r="AJ56" s="48">
        <f>+ROUND('Resumen_Sim_Dm int'!AJ56,5)</f>
        <v>0</v>
      </c>
      <c r="AK56" s="293">
        <f>+'Resumen_Sim_Dm int'!AK56</f>
        <v>-2.3314683517128287E-15</v>
      </c>
      <c r="AL56" s="61">
        <f>+'Resumen_Sim_Dm int'!AL56</f>
        <v>47667.999999999884</v>
      </c>
      <c r="AM56" s="48">
        <f>+ROUND('Resumen_Sim_Dm int'!AM56,5)</f>
        <v>0</v>
      </c>
      <c r="AN56" s="48">
        <f>+ROUND('Resumen_Sim_Dm int'!AN56,5)</f>
        <v>0</v>
      </c>
      <c r="AO56" s="293">
        <f>+'Resumen_Sim_Dm int'!AO56</f>
        <v>-2.4424906541753444E-15</v>
      </c>
      <c r="AP56" s="51">
        <f>+'Resumen_Sim_Dm int'!AP56</f>
        <v>1331.9999999999968</v>
      </c>
      <c r="AQ56" s="48">
        <f>+ROUND('Resumen_Sim_Dm int'!AQ56,5)</f>
        <v>0</v>
      </c>
      <c r="AR56" s="293">
        <f>+'Resumen_Sim_Dm int'!AR56</f>
        <v>-2.4424906541753444E-15</v>
      </c>
      <c r="AS56" s="61">
        <f>+'Resumen_Sim_Dm int'!AS56</f>
        <v>26746.999999999935</v>
      </c>
      <c r="AT56" s="48">
        <f>+ROUND('Resumen_Sim_Dm int'!AT56,5)</f>
        <v>0</v>
      </c>
      <c r="AU56" s="293">
        <f>+'Resumen_Sim_Dm int'!AU56</f>
        <v>-2.4424906541753444E-15</v>
      </c>
    </row>
    <row r="57" spans="2:47" x14ac:dyDescent="0.25">
      <c r="B57" s="292" t="str">
        <f>+'Resumen_Sim_Dm int'!B57</f>
        <v>45</v>
      </c>
      <c r="C57" s="317" t="s">
        <v>155</v>
      </c>
      <c r="D57" s="316"/>
      <c r="E57" s="61">
        <f>+'Resumen_Sim_Dm int'!E57</f>
        <v>235928.66501564399</v>
      </c>
      <c r="F57" s="48">
        <f>+'Resumen_Sim_Dm int'!F57</f>
        <v>54480.373417450297</v>
      </c>
      <c r="G57" s="48">
        <f>+'Resumen_Sim_Dm int'!G57</f>
        <v>0</v>
      </c>
      <c r="H57" s="48">
        <f>+'Resumen_Sim_Dm int'!H57</f>
        <v>0</v>
      </c>
      <c r="I57" s="48">
        <f>+'Resumen_Sim_Dm int'!I57</f>
        <v>2508.9277994548902</v>
      </c>
      <c r="J57" s="48">
        <f>+'Resumen_Sim_Dm int'!J57</f>
        <v>41275.503463505796</v>
      </c>
      <c r="K57" s="55">
        <f>+'Resumen_Sim_Dm int'!K57</f>
        <v>137663.86033523301</v>
      </c>
      <c r="L57" s="51">
        <f>+'Resumen_Sim_Dm int'!L57</f>
        <v>1657773</v>
      </c>
      <c r="M57" s="48">
        <f>+'Resumen_Sim_Dm int'!M57</f>
        <v>23727</v>
      </c>
      <c r="N57" s="48">
        <f>+'Resumen_Sim_Dm int'!N57</f>
        <v>690542.49334198202</v>
      </c>
      <c r="O57" s="48">
        <f>+'Resumen_Sim_Dm int'!O57</f>
        <v>443402</v>
      </c>
      <c r="P57" s="48">
        <f>+'Resumen_Sim_Dm int'!P57</f>
        <v>243191</v>
      </c>
      <c r="Q57" s="48">
        <f>+'Resumen_Sim_Dm int'!Q57</f>
        <v>10675</v>
      </c>
      <c r="R57" s="82">
        <f>+'Resumen_Sim_Dm int'!R57</f>
        <v>189536</v>
      </c>
      <c r="S57" s="51">
        <f>+'Resumen_Sim_Dm int'!S57</f>
        <v>235928.66501564399</v>
      </c>
      <c r="T57" s="48">
        <f>+'Resumen_Sim_Dm int'!T57</f>
        <v>54480.373417450297</v>
      </c>
      <c r="U57" s="48">
        <f>+'Resumen_Sim_Dm int'!U57</f>
        <v>0</v>
      </c>
      <c r="V57" s="48">
        <f>+'Resumen_Sim_Dm int'!V57</f>
        <v>0</v>
      </c>
      <c r="W57" s="48">
        <f>+'Resumen_Sim_Dm int'!W57</f>
        <v>2508.9277994548902</v>
      </c>
      <c r="X57" s="48">
        <f>+'Resumen_Sim_Dm int'!X57</f>
        <v>41275.503463505796</v>
      </c>
      <c r="Y57" s="55">
        <f>+'Resumen_Sim_Dm int'!Y57</f>
        <v>137663.86033523301</v>
      </c>
      <c r="Z57" s="51">
        <f>+'Resumen_Sim_Dm int'!Z57</f>
        <v>1657772.9999999977</v>
      </c>
      <c r="AA57" s="48">
        <f>+ROUND('Resumen_Sim_Dm int'!AA57,5)</f>
        <v>0</v>
      </c>
      <c r="AB57" s="293">
        <f>+'Resumen_Sim_Dm int'!AB57</f>
        <v>-1.4432899320127035E-15</v>
      </c>
      <c r="AC57" s="61">
        <f>+'Resumen_Sim_Dm int'!AC57</f>
        <v>23727</v>
      </c>
      <c r="AD57" s="48">
        <f>+ROUND('Resumen_Sim_Dm int'!AD57,5)</f>
        <v>0</v>
      </c>
      <c r="AE57" s="293">
        <f>+'Resumen_Sim_Dm int'!AE57</f>
        <v>0</v>
      </c>
      <c r="AF57" s="61">
        <f>+'Resumen_Sim_Dm int'!AF57</f>
        <v>690542.49334198108</v>
      </c>
      <c r="AG57" s="48">
        <f>+ROUND('Resumen_Sim_Dm int'!AG57,5)</f>
        <v>0</v>
      </c>
      <c r="AH57" s="293">
        <f>+'Resumen_Sim_Dm int'!AH57</f>
        <v>-1.3322676295501878E-15</v>
      </c>
      <c r="AI57" s="51">
        <f>+'Resumen_Sim_Dm int'!AI57</f>
        <v>443401.99999999942</v>
      </c>
      <c r="AJ57" s="48">
        <f>+ROUND('Resumen_Sim_Dm int'!AJ57,5)</f>
        <v>0</v>
      </c>
      <c r="AK57" s="293">
        <f>+'Resumen_Sim_Dm int'!AK57</f>
        <v>-1.3322676295501878E-15</v>
      </c>
      <c r="AL57" s="61">
        <f>+'Resumen_Sim_Dm int'!AL57</f>
        <v>243190.99999999968</v>
      </c>
      <c r="AM57" s="48">
        <f>+ROUND('Resumen_Sim_Dm int'!AM57,5)</f>
        <v>0</v>
      </c>
      <c r="AN57" s="48">
        <f>+ROUND('Resumen_Sim_Dm int'!AN57,5)</f>
        <v>0</v>
      </c>
      <c r="AO57" s="293">
        <f>+'Resumen_Sim_Dm int'!AO57</f>
        <v>-1.3322676295501878E-15</v>
      </c>
      <c r="AP57" s="51">
        <f>+'Resumen_Sim_Dm int'!AP57</f>
        <v>10674.999999999985</v>
      </c>
      <c r="AQ57" s="48">
        <f>+ROUND('Resumen_Sim_Dm int'!AQ57,5)</f>
        <v>0</v>
      </c>
      <c r="AR57" s="293">
        <f>+'Resumen_Sim_Dm int'!AR57</f>
        <v>-1.3322676295501878E-15</v>
      </c>
      <c r="AS57" s="61">
        <f>+'Resumen_Sim_Dm int'!AS57</f>
        <v>189535.99999999974</v>
      </c>
      <c r="AT57" s="48">
        <f>+ROUND('Resumen_Sim_Dm int'!AT57,5)</f>
        <v>0</v>
      </c>
      <c r="AU57" s="293">
        <f>+'Resumen_Sim_Dm int'!AU57</f>
        <v>-1.3322676295501878E-15</v>
      </c>
    </row>
    <row r="58" spans="2:47" x14ac:dyDescent="0.25">
      <c r="B58" s="292" t="str">
        <f>+'Resumen_Sim_Dm int'!B58</f>
        <v>46</v>
      </c>
      <c r="C58" s="317" t="s">
        <v>156</v>
      </c>
      <c r="D58" s="316"/>
      <c r="E58" s="61">
        <f>+'Resumen_Sim_Dm int'!E58</f>
        <v>149549.06983963301</v>
      </c>
      <c r="F58" s="48">
        <f>+'Resumen_Sim_Dm int'!F58</f>
        <v>25519.673483031002</v>
      </c>
      <c r="G58" s="48">
        <f>+'Resumen_Sim_Dm int'!G58</f>
        <v>0</v>
      </c>
      <c r="H58" s="48">
        <f>+'Resumen_Sim_Dm int'!H58</f>
        <v>0</v>
      </c>
      <c r="I58" s="48">
        <f>+'Resumen_Sim_Dm int'!I58</f>
        <v>2815.7546172243201</v>
      </c>
      <c r="J58" s="48">
        <f>+'Resumen_Sim_Dm int'!J58</f>
        <v>52327.774734034203</v>
      </c>
      <c r="K58" s="55">
        <f>+'Resumen_Sim_Dm int'!K58</f>
        <v>68885.867005343505</v>
      </c>
      <c r="L58" s="51">
        <f>+'Resumen_Sim_Dm int'!L58</f>
        <v>442774</v>
      </c>
      <c r="M58" s="48">
        <f>+'Resumen_Sim_Dm int'!M58</f>
        <v>12652</v>
      </c>
      <c r="N58" s="48">
        <f>+'Resumen_Sim_Dm int'!N58</f>
        <v>94995.196380693698</v>
      </c>
      <c r="O58" s="48">
        <f>+'Resumen_Sim_Dm int'!O58</f>
        <v>152766</v>
      </c>
      <c r="P58" s="48">
        <f>+'Resumen_Sim_Dm int'!P58</f>
        <v>82743</v>
      </c>
      <c r="Q58" s="48">
        <f>+'Resumen_Sim_Dm int'!Q58</f>
        <v>2344</v>
      </c>
      <c r="R58" s="82">
        <f>+'Resumen_Sim_Dm int'!R58</f>
        <v>67679</v>
      </c>
      <c r="S58" s="51">
        <f>+'Resumen_Sim_Dm int'!S58</f>
        <v>149549.06983963301</v>
      </c>
      <c r="T58" s="48">
        <f>+'Resumen_Sim_Dm int'!T58</f>
        <v>25519.673483031002</v>
      </c>
      <c r="U58" s="48">
        <f>+'Resumen_Sim_Dm int'!U58</f>
        <v>0</v>
      </c>
      <c r="V58" s="48">
        <f>+'Resumen_Sim_Dm int'!V58</f>
        <v>0</v>
      </c>
      <c r="W58" s="48">
        <f>+'Resumen_Sim_Dm int'!W58</f>
        <v>2815.7546172243201</v>
      </c>
      <c r="X58" s="48">
        <f>+'Resumen_Sim_Dm int'!X58</f>
        <v>52327.774734034203</v>
      </c>
      <c r="Y58" s="55">
        <f>+'Resumen_Sim_Dm int'!Y58</f>
        <v>68885.867005343505</v>
      </c>
      <c r="Z58" s="51">
        <f>+'Resumen_Sim_Dm int'!Z58</f>
        <v>442773.99999999884</v>
      </c>
      <c r="AA58" s="48">
        <f>+ROUND('Resumen_Sim_Dm int'!AA58,5)</f>
        <v>0</v>
      </c>
      <c r="AB58" s="293">
        <f>+'Resumen_Sim_Dm int'!AB58</f>
        <v>-2.6645352591003757E-15</v>
      </c>
      <c r="AC58" s="61">
        <f>+'Resumen_Sim_Dm int'!AC58</f>
        <v>12652</v>
      </c>
      <c r="AD58" s="48">
        <f>+ROUND('Resumen_Sim_Dm int'!AD58,5)</f>
        <v>0</v>
      </c>
      <c r="AE58" s="293">
        <f>+'Resumen_Sim_Dm int'!AE58</f>
        <v>0</v>
      </c>
      <c r="AF58" s="61">
        <f>+'Resumen_Sim_Dm int'!AF58</f>
        <v>94995.196380693465</v>
      </c>
      <c r="AG58" s="48">
        <f>+ROUND('Resumen_Sim_Dm int'!AG58,5)</f>
        <v>0</v>
      </c>
      <c r="AH58" s="293">
        <f>+'Resumen_Sim_Dm int'!AH58</f>
        <v>-2.4424906541753444E-15</v>
      </c>
      <c r="AI58" s="51">
        <f>+'Resumen_Sim_Dm int'!AI58</f>
        <v>152765.99999999962</v>
      </c>
      <c r="AJ58" s="48">
        <f>+ROUND('Resumen_Sim_Dm int'!AJ58,5)</f>
        <v>0</v>
      </c>
      <c r="AK58" s="293">
        <f>+'Resumen_Sim_Dm int'!AK58</f>
        <v>-2.4424906541753444E-15</v>
      </c>
      <c r="AL58" s="61">
        <f>+'Resumen_Sim_Dm int'!AL58</f>
        <v>82742.999999999796</v>
      </c>
      <c r="AM58" s="48">
        <f>+ROUND('Resumen_Sim_Dm int'!AM58,5)</f>
        <v>0</v>
      </c>
      <c r="AN58" s="48">
        <f>+ROUND('Resumen_Sim_Dm int'!AN58,5)</f>
        <v>0</v>
      </c>
      <c r="AO58" s="293">
        <f>+'Resumen_Sim_Dm int'!AO58</f>
        <v>-2.4424906541753444E-15</v>
      </c>
      <c r="AP58" s="51">
        <f>+'Resumen_Sim_Dm int'!AP58</f>
        <v>2343.9999999999941</v>
      </c>
      <c r="AQ58" s="48">
        <f>+ROUND('Resumen_Sim_Dm int'!AQ58,5)</f>
        <v>0</v>
      </c>
      <c r="AR58" s="293">
        <f>+'Resumen_Sim_Dm int'!AR58</f>
        <v>-2.55351295663786E-15</v>
      </c>
      <c r="AS58" s="61">
        <f>+'Resumen_Sim_Dm int'!AS58</f>
        <v>67678.999999999825</v>
      </c>
      <c r="AT58" s="48">
        <f>+ROUND('Resumen_Sim_Dm int'!AT58,5)</f>
        <v>0</v>
      </c>
      <c r="AU58" s="293">
        <f>+'Resumen_Sim_Dm int'!AU58</f>
        <v>-2.55351295663786E-15</v>
      </c>
    </row>
    <row r="59" spans="2:47" x14ac:dyDescent="0.25">
      <c r="B59" s="292" t="str">
        <f>+'Resumen_Sim_Dm int'!B59</f>
        <v>47</v>
      </c>
      <c r="C59" s="317" t="s">
        <v>157</v>
      </c>
      <c r="D59" s="316"/>
      <c r="E59" s="61">
        <f>+'Resumen_Sim_Dm int'!E59</f>
        <v>75838.7433789317</v>
      </c>
      <c r="F59" s="48">
        <f>+'Resumen_Sim_Dm int'!F59</f>
        <v>9810.5352084251808</v>
      </c>
      <c r="G59" s="48">
        <f>+'Resumen_Sim_Dm int'!G59</f>
        <v>0</v>
      </c>
      <c r="H59" s="48">
        <f>+'Resumen_Sim_Dm int'!H59</f>
        <v>0</v>
      </c>
      <c r="I59" s="48">
        <f>+'Resumen_Sim_Dm int'!I59</f>
        <v>19744.2527261098</v>
      </c>
      <c r="J59" s="48">
        <f>+'Resumen_Sim_Dm int'!J59</f>
        <v>2840.9811868105198</v>
      </c>
      <c r="K59" s="55">
        <f>+'Resumen_Sim_Dm int'!K59</f>
        <v>43442.974257586196</v>
      </c>
      <c r="L59" s="51">
        <f>+'Resumen_Sim_Dm int'!L59</f>
        <v>1098214</v>
      </c>
      <c r="M59" s="48">
        <f>+'Resumen_Sim_Dm int'!M59</f>
        <v>20923</v>
      </c>
      <c r="N59" s="48">
        <f>+'Resumen_Sim_Dm int'!N59</f>
        <v>116990.17431595</v>
      </c>
      <c r="O59" s="48">
        <f>+'Resumen_Sim_Dm int'!O59</f>
        <v>442446</v>
      </c>
      <c r="P59" s="48">
        <f>+'Resumen_Sim_Dm int'!P59</f>
        <v>141832</v>
      </c>
      <c r="Q59" s="48">
        <f>+'Resumen_Sim_Dm int'!Q59</f>
        <v>12802</v>
      </c>
      <c r="R59" s="82">
        <f>+'Resumen_Sim_Dm int'!R59</f>
        <v>287812</v>
      </c>
      <c r="S59" s="51">
        <f>+'Resumen_Sim_Dm int'!S59</f>
        <v>75838.7433789317</v>
      </c>
      <c r="T59" s="48">
        <f>+'Resumen_Sim_Dm int'!T59</f>
        <v>9810.5352084251808</v>
      </c>
      <c r="U59" s="48">
        <f>+'Resumen_Sim_Dm int'!U59</f>
        <v>0</v>
      </c>
      <c r="V59" s="48">
        <f>+'Resumen_Sim_Dm int'!V59</f>
        <v>0</v>
      </c>
      <c r="W59" s="48">
        <f>+'Resumen_Sim_Dm int'!W59</f>
        <v>19744.2527261098</v>
      </c>
      <c r="X59" s="48">
        <f>+'Resumen_Sim_Dm int'!X59</f>
        <v>2840.9811868105198</v>
      </c>
      <c r="Y59" s="55">
        <f>+'Resumen_Sim_Dm int'!Y59</f>
        <v>43442.974257586196</v>
      </c>
      <c r="Z59" s="51">
        <f>+'Resumen_Sim_Dm int'!Z59</f>
        <v>1098213.9999999984</v>
      </c>
      <c r="AA59" s="48">
        <f>+ROUND('Resumen_Sim_Dm int'!AA59,5)</f>
        <v>0</v>
      </c>
      <c r="AB59" s="293">
        <f>+'Resumen_Sim_Dm int'!AB59</f>
        <v>-1.4432899320127035E-15</v>
      </c>
      <c r="AC59" s="61">
        <f>+'Resumen_Sim_Dm int'!AC59</f>
        <v>20923</v>
      </c>
      <c r="AD59" s="48">
        <f>+ROUND('Resumen_Sim_Dm int'!AD59,5)</f>
        <v>0</v>
      </c>
      <c r="AE59" s="293">
        <f>+'Resumen_Sim_Dm int'!AE59</f>
        <v>0</v>
      </c>
      <c r="AF59" s="61">
        <f>+'Resumen_Sim_Dm int'!AF59</f>
        <v>116990.17431594973</v>
      </c>
      <c r="AG59" s="48">
        <f>+ROUND('Resumen_Sim_Dm int'!AG59,5)</f>
        <v>0</v>
      </c>
      <c r="AH59" s="293">
        <f>+'Resumen_Sim_Dm int'!AH59</f>
        <v>-2.3314683517128287E-15</v>
      </c>
      <c r="AI59" s="51">
        <f>+'Resumen_Sim_Dm int'!AI59</f>
        <v>442445.99999999901</v>
      </c>
      <c r="AJ59" s="48">
        <f>+ROUND('Resumen_Sim_Dm int'!AJ59,5)</f>
        <v>0</v>
      </c>
      <c r="AK59" s="293">
        <f>+'Resumen_Sim_Dm int'!AK59</f>
        <v>-2.2204460492503131E-15</v>
      </c>
      <c r="AL59" s="61">
        <f>+'Resumen_Sim_Dm int'!AL59</f>
        <v>141831.99999999968</v>
      </c>
      <c r="AM59" s="48">
        <f>+ROUND('Resumen_Sim_Dm int'!AM59,5)</f>
        <v>0</v>
      </c>
      <c r="AN59" s="48">
        <f>+ROUND('Resumen_Sim_Dm int'!AN59,5)</f>
        <v>0</v>
      </c>
      <c r="AO59" s="293">
        <f>+'Resumen_Sim_Dm int'!AO59</f>
        <v>-2.2204460492503131E-15</v>
      </c>
      <c r="AP59" s="51">
        <f>+'Resumen_Sim_Dm int'!AP59</f>
        <v>12801.999999999971</v>
      </c>
      <c r="AQ59" s="48">
        <f>+ROUND('Resumen_Sim_Dm int'!AQ59,5)</f>
        <v>0</v>
      </c>
      <c r="AR59" s="293">
        <f>+'Resumen_Sim_Dm int'!AR59</f>
        <v>-2.2204460492503131E-15</v>
      </c>
      <c r="AS59" s="61">
        <f>+'Resumen_Sim_Dm int'!AS59</f>
        <v>287811.99999999936</v>
      </c>
      <c r="AT59" s="48">
        <f>+ROUND('Resumen_Sim_Dm int'!AT59,5)</f>
        <v>0</v>
      </c>
      <c r="AU59" s="293">
        <f>+'Resumen_Sim_Dm int'!AU59</f>
        <v>-2.2204460492503131E-15</v>
      </c>
    </row>
    <row r="60" spans="2:47" x14ac:dyDescent="0.25">
      <c r="B60" s="292" t="str">
        <f>+'Resumen_Sim_Dm int'!B60</f>
        <v>48</v>
      </c>
      <c r="C60" s="317" t="s">
        <v>158</v>
      </c>
      <c r="D60" s="316"/>
      <c r="E60" s="61">
        <f>+'Resumen_Sim_Dm int'!E60</f>
        <v>233946.12559514464</v>
      </c>
      <c r="F60" s="48">
        <f>+'Resumen_Sim_Dm int'!F60</f>
        <v>17143.562669642</v>
      </c>
      <c r="G60" s="48">
        <f>+'Resumen_Sim_Dm int'!G60</f>
        <v>0</v>
      </c>
      <c r="H60" s="48">
        <f>+'Resumen_Sim_Dm int'!H60</f>
        <v>0</v>
      </c>
      <c r="I60" s="48">
        <f>+'Resumen_Sim_Dm int'!I60</f>
        <v>5268.6734326007299</v>
      </c>
      <c r="J60" s="48">
        <f>+'Resumen_Sim_Dm int'!J60</f>
        <v>-17551.8578006721</v>
      </c>
      <c r="K60" s="55">
        <f>+'Resumen_Sim_Dm int'!K60</f>
        <v>229085.74729357401</v>
      </c>
      <c r="L60" s="51">
        <f>+'Resumen_Sim_Dm int'!L60</f>
        <v>1770247</v>
      </c>
      <c r="M60" s="48">
        <f>+'Resumen_Sim_Dm int'!M60</f>
        <v>13345</v>
      </c>
      <c r="N60" s="48">
        <f>+'Resumen_Sim_Dm int'!N60</f>
        <v>491339.356615178</v>
      </c>
      <c r="O60" s="48">
        <f>+'Resumen_Sim_Dm int'!O60</f>
        <v>360654</v>
      </c>
      <c r="P60" s="48">
        <f>+'Resumen_Sim_Dm int'!P60</f>
        <v>152753</v>
      </c>
      <c r="Q60" s="48">
        <f>+'Resumen_Sim_Dm int'!Q60</f>
        <v>7414</v>
      </c>
      <c r="R60" s="82">
        <f>+'Resumen_Sim_Dm int'!R60</f>
        <v>200487</v>
      </c>
      <c r="S60" s="51">
        <f>+'Resumen_Sim_Dm int'!S60</f>
        <v>233946.12559514464</v>
      </c>
      <c r="T60" s="48">
        <f>+'Resumen_Sim_Dm int'!T60</f>
        <v>17143.562669642</v>
      </c>
      <c r="U60" s="48">
        <f>+'Resumen_Sim_Dm int'!U60</f>
        <v>0</v>
      </c>
      <c r="V60" s="48">
        <f>+'Resumen_Sim_Dm int'!V60</f>
        <v>0</v>
      </c>
      <c r="W60" s="48">
        <f>+'Resumen_Sim_Dm int'!W60</f>
        <v>5268.6734326007299</v>
      </c>
      <c r="X60" s="48">
        <f>+'Resumen_Sim_Dm int'!X60</f>
        <v>-17551.8578006721</v>
      </c>
      <c r="Y60" s="55">
        <f>+'Resumen_Sim_Dm int'!Y60</f>
        <v>229085.74729357401</v>
      </c>
      <c r="Z60" s="51">
        <f>+'Resumen_Sim_Dm int'!Z60</f>
        <v>1770246.9999999993</v>
      </c>
      <c r="AA60" s="48">
        <f>+ROUND('Resumen_Sim_Dm int'!AA60,5)</f>
        <v>0</v>
      </c>
      <c r="AB60" s="293">
        <f>+'Resumen_Sim_Dm int'!AB60</f>
        <v>-4.4408920985006262E-16</v>
      </c>
      <c r="AC60" s="61">
        <f>+'Resumen_Sim_Dm int'!AC60</f>
        <v>13345</v>
      </c>
      <c r="AD60" s="48">
        <f>+ROUND('Resumen_Sim_Dm int'!AD60,5)</f>
        <v>0</v>
      </c>
      <c r="AE60" s="293">
        <f>+'Resumen_Sim_Dm int'!AE60</f>
        <v>0</v>
      </c>
      <c r="AF60" s="61">
        <f>+'Resumen_Sim_Dm int'!AF60</f>
        <v>491339.35661517765</v>
      </c>
      <c r="AG60" s="48">
        <f>+ROUND('Resumen_Sim_Dm int'!AG60,5)</f>
        <v>0</v>
      </c>
      <c r="AH60" s="293">
        <f>+'Resumen_Sim_Dm int'!AH60</f>
        <v>-6.6613381477509392E-16</v>
      </c>
      <c r="AI60" s="51">
        <f>+'Resumen_Sim_Dm int'!AI60</f>
        <v>360653.99999999977</v>
      </c>
      <c r="AJ60" s="48">
        <f>+ROUND('Resumen_Sim_Dm int'!AJ60,5)</f>
        <v>0</v>
      </c>
      <c r="AK60" s="293">
        <f>+'Resumen_Sim_Dm int'!AK60</f>
        <v>-6.6613381477509392E-16</v>
      </c>
      <c r="AL60" s="61">
        <f>+'Resumen_Sim_Dm int'!AL60</f>
        <v>152752.99999999988</v>
      </c>
      <c r="AM60" s="48">
        <f>+ROUND('Resumen_Sim_Dm int'!AM60,5)</f>
        <v>0</v>
      </c>
      <c r="AN60" s="48">
        <f>+ROUND('Resumen_Sim_Dm int'!AN60,5)</f>
        <v>0</v>
      </c>
      <c r="AO60" s="293">
        <f>+'Resumen_Sim_Dm int'!AO60</f>
        <v>-7.7715611723760958E-16</v>
      </c>
      <c r="AP60" s="51">
        <f>+'Resumen_Sim_Dm int'!AP60</f>
        <v>7413.9999999999936</v>
      </c>
      <c r="AQ60" s="48">
        <f>+ROUND('Resumen_Sim_Dm int'!AQ60,5)</f>
        <v>0</v>
      </c>
      <c r="AR60" s="293">
        <f>+'Resumen_Sim_Dm int'!AR60</f>
        <v>-8.8817841970012523E-16</v>
      </c>
      <c r="AS60" s="61">
        <f>+'Resumen_Sim_Dm int'!AS60</f>
        <v>200486.99999999985</v>
      </c>
      <c r="AT60" s="48">
        <f>+ROUND('Resumen_Sim_Dm int'!AT60,5)</f>
        <v>0</v>
      </c>
      <c r="AU60" s="293">
        <f>+'Resumen_Sim_Dm int'!AU60</f>
        <v>-7.7715611723760958E-16</v>
      </c>
    </row>
    <row r="61" spans="2:47" x14ac:dyDescent="0.25">
      <c r="B61" s="292" t="str">
        <f>+'Resumen_Sim_Dm int'!B61</f>
        <v>49</v>
      </c>
      <c r="C61" s="317" t="s">
        <v>159</v>
      </c>
      <c r="D61" s="316"/>
      <c r="E61" s="61">
        <f>+'Resumen_Sim_Dm int'!E61</f>
        <v>686971.46120954026</v>
      </c>
      <c r="F61" s="48">
        <f>+'Resumen_Sim_Dm int'!F61</f>
        <v>423118.41911457398</v>
      </c>
      <c r="G61" s="48">
        <f>+'Resumen_Sim_Dm int'!G61</f>
        <v>0</v>
      </c>
      <c r="H61" s="48">
        <f>+'Resumen_Sim_Dm int'!H61</f>
        <v>0</v>
      </c>
      <c r="I61" s="48">
        <f>+'Resumen_Sim_Dm int'!I61</f>
        <v>207731.788680472</v>
      </c>
      <c r="J61" s="48">
        <f>+'Resumen_Sim_Dm int'!J61</f>
        <v>9853.0644454193807</v>
      </c>
      <c r="K61" s="55">
        <f>+'Resumen_Sim_Dm int'!K61</f>
        <v>46268.188969074901</v>
      </c>
      <c r="L61" s="51">
        <f>+'Resumen_Sim_Dm int'!L61</f>
        <v>1231584</v>
      </c>
      <c r="M61" s="48">
        <f>+'Resumen_Sim_Dm int'!M61</f>
        <v>52808</v>
      </c>
      <c r="N61" s="48">
        <f>+'Resumen_Sim_Dm int'!N61</f>
        <v>310363.56173003803</v>
      </c>
      <c r="O61" s="48">
        <f>+'Resumen_Sim_Dm int'!O61</f>
        <v>447473</v>
      </c>
      <c r="P61" s="48">
        <f>+'Resumen_Sim_Dm int'!P61</f>
        <v>190569</v>
      </c>
      <c r="Q61" s="48">
        <f>+'Resumen_Sim_Dm int'!Q61</f>
        <v>6600</v>
      </c>
      <c r="R61" s="82">
        <f>+'Resumen_Sim_Dm int'!R61</f>
        <v>250304</v>
      </c>
      <c r="S61" s="51">
        <f>+'Resumen_Sim_Dm int'!S61</f>
        <v>686971.46120954026</v>
      </c>
      <c r="T61" s="48">
        <f>+'Resumen_Sim_Dm int'!T61</f>
        <v>423118.41911457398</v>
      </c>
      <c r="U61" s="48">
        <f>+'Resumen_Sim_Dm int'!U61</f>
        <v>0</v>
      </c>
      <c r="V61" s="48">
        <f>+'Resumen_Sim_Dm int'!V61</f>
        <v>0</v>
      </c>
      <c r="W61" s="48">
        <f>+'Resumen_Sim_Dm int'!W61</f>
        <v>207731.788680472</v>
      </c>
      <c r="X61" s="48">
        <f>+'Resumen_Sim_Dm int'!X61</f>
        <v>9853.0644454193807</v>
      </c>
      <c r="Y61" s="55">
        <f>+'Resumen_Sim_Dm int'!Y61</f>
        <v>46268.188969074901</v>
      </c>
      <c r="Z61" s="51">
        <f>+'Resumen_Sim_Dm int'!Z61</f>
        <v>1231583.9999999991</v>
      </c>
      <c r="AA61" s="48">
        <f>+ROUND('Resumen_Sim_Dm int'!AA61,5)</f>
        <v>0</v>
      </c>
      <c r="AB61" s="293">
        <f>+'Resumen_Sim_Dm int'!AB61</f>
        <v>-7.7715611723760958E-16</v>
      </c>
      <c r="AC61" s="61">
        <f>+'Resumen_Sim_Dm int'!AC61</f>
        <v>52808</v>
      </c>
      <c r="AD61" s="48">
        <f>+ROUND('Resumen_Sim_Dm int'!AD61,5)</f>
        <v>0</v>
      </c>
      <c r="AE61" s="293">
        <f>+'Resumen_Sim_Dm int'!AE61</f>
        <v>0</v>
      </c>
      <c r="AF61" s="61">
        <f>+'Resumen_Sim_Dm int'!AF61</f>
        <v>310363.56173003779</v>
      </c>
      <c r="AG61" s="48">
        <f>+ROUND('Resumen_Sim_Dm int'!AG61,5)</f>
        <v>0</v>
      </c>
      <c r="AH61" s="293">
        <f>+'Resumen_Sim_Dm int'!AH61</f>
        <v>-7.7715611723760958E-16</v>
      </c>
      <c r="AI61" s="51">
        <f>+'Resumen_Sim_Dm int'!AI61</f>
        <v>447472.99999999965</v>
      </c>
      <c r="AJ61" s="48">
        <f>+ROUND('Resumen_Sim_Dm int'!AJ61,5)</f>
        <v>0</v>
      </c>
      <c r="AK61" s="293">
        <f>+'Resumen_Sim_Dm int'!AK61</f>
        <v>-7.7715611723760958E-16</v>
      </c>
      <c r="AL61" s="61">
        <f>+'Resumen_Sim_Dm int'!AL61</f>
        <v>190568.99999999985</v>
      </c>
      <c r="AM61" s="48">
        <f>+ROUND('Resumen_Sim_Dm int'!AM61,5)</f>
        <v>0</v>
      </c>
      <c r="AN61" s="48">
        <f>+ROUND('Resumen_Sim_Dm int'!AN61,5)</f>
        <v>0</v>
      </c>
      <c r="AO61" s="293">
        <f>+'Resumen_Sim_Dm int'!AO61</f>
        <v>-7.7715611723760958E-16</v>
      </c>
      <c r="AP61" s="51">
        <f>+'Resumen_Sim_Dm int'!AP61</f>
        <v>6599.9999999999945</v>
      </c>
      <c r="AQ61" s="48">
        <f>+ROUND('Resumen_Sim_Dm int'!AQ61,5)</f>
        <v>0</v>
      </c>
      <c r="AR61" s="293">
        <f>+'Resumen_Sim_Dm int'!AR61</f>
        <v>-7.7715611723760958E-16</v>
      </c>
      <c r="AS61" s="61">
        <f>+'Resumen_Sim_Dm int'!AS61</f>
        <v>250303.9999999998</v>
      </c>
      <c r="AT61" s="48">
        <f>+ROUND('Resumen_Sim_Dm int'!AT61,5)</f>
        <v>0</v>
      </c>
      <c r="AU61" s="293">
        <f>+'Resumen_Sim_Dm int'!AU61</f>
        <v>-7.7715611723760958E-16</v>
      </c>
    </row>
    <row r="62" spans="2:47" x14ac:dyDescent="0.25">
      <c r="B62" s="292" t="str">
        <f>+'Resumen_Sim_Dm int'!B62</f>
        <v>50</v>
      </c>
      <c r="C62" s="317" t="s">
        <v>160</v>
      </c>
      <c r="D62" s="316"/>
      <c r="E62" s="61">
        <f>+'Resumen_Sim_Dm int'!E62</f>
        <v>263273.3182743541</v>
      </c>
      <c r="F62" s="48">
        <f>+'Resumen_Sim_Dm int'!F62</f>
        <v>101206.13722338399</v>
      </c>
      <c r="G62" s="48">
        <f>+'Resumen_Sim_Dm int'!G62</f>
        <v>0</v>
      </c>
      <c r="H62" s="48">
        <f>+'Resumen_Sim_Dm int'!H62</f>
        <v>0</v>
      </c>
      <c r="I62" s="48">
        <f>+'Resumen_Sim_Dm int'!I62</f>
        <v>91978.971525772999</v>
      </c>
      <c r="J62" s="48">
        <f>+'Resumen_Sim_Dm int'!J62</f>
        <v>44776.160857776304</v>
      </c>
      <c r="K62" s="55">
        <f>+'Resumen_Sim_Dm int'!K62</f>
        <v>25312.0486674208</v>
      </c>
      <c r="L62" s="51">
        <f>+'Resumen_Sim_Dm int'!L62</f>
        <v>298902</v>
      </c>
      <c r="M62" s="48">
        <f>+'Resumen_Sim_Dm int'!M62</f>
        <v>2835</v>
      </c>
      <c r="N62" s="48">
        <f>+'Resumen_Sim_Dm int'!N62</f>
        <v>97752.266871536005</v>
      </c>
      <c r="O62" s="48">
        <f>+'Resumen_Sim_Dm int'!O62</f>
        <v>65936</v>
      </c>
      <c r="P62" s="48">
        <f>+'Resumen_Sim_Dm int'!P62</f>
        <v>26873</v>
      </c>
      <c r="Q62" s="48">
        <f>+'Resumen_Sim_Dm int'!Q62</f>
        <v>2880</v>
      </c>
      <c r="R62" s="82">
        <f>+'Resumen_Sim_Dm int'!R62</f>
        <v>36183</v>
      </c>
      <c r="S62" s="51">
        <f>+'Resumen_Sim_Dm int'!S62</f>
        <v>263273.3182743541</v>
      </c>
      <c r="T62" s="48">
        <f>+'Resumen_Sim_Dm int'!T62</f>
        <v>101206.13722338399</v>
      </c>
      <c r="U62" s="48">
        <f>+'Resumen_Sim_Dm int'!U62</f>
        <v>0</v>
      </c>
      <c r="V62" s="48">
        <f>+'Resumen_Sim_Dm int'!V62</f>
        <v>0</v>
      </c>
      <c r="W62" s="48">
        <f>+'Resumen_Sim_Dm int'!W62</f>
        <v>91978.971525772999</v>
      </c>
      <c r="X62" s="48">
        <f>+'Resumen_Sim_Dm int'!X62</f>
        <v>44776.160857776304</v>
      </c>
      <c r="Y62" s="55">
        <f>+'Resumen_Sim_Dm int'!Y62</f>
        <v>25312.0486674208</v>
      </c>
      <c r="Z62" s="51">
        <f>+'Resumen_Sim_Dm int'!Z62</f>
        <v>298902.00000000151</v>
      </c>
      <c r="AA62" s="48">
        <f>+ROUND('Resumen_Sim_Dm int'!AA62,5)</f>
        <v>0</v>
      </c>
      <c r="AB62" s="293">
        <f>+'Resumen_Sim_Dm int'!AB62</f>
        <v>5.1070259132757201E-15</v>
      </c>
      <c r="AC62" s="61">
        <f>+'Resumen_Sim_Dm int'!AC62</f>
        <v>2835</v>
      </c>
      <c r="AD62" s="48">
        <f>+ROUND('Resumen_Sim_Dm int'!AD62,5)</f>
        <v>0</v>
      </c>
      <c r="AE62" s="293">
        <f>+'Resumen_Sim_Dm int'!AE62</f>
        <v>0</v>
      </c>
      <c r="AF62" s="61">
        <f>+'Resumen_Sim_Dm int'!AF62</f>
        <v>97752.266871536456</v>
      </c>
      <c r="AG62" s="48">
        <f>+ROUND('Resumen_Sim_Dm int'!AG62,5)</f>
        <v>0</v>
      </c>
      <c r="AH62" s="293">
        <f>+'Resumen_Sim_Dm int'!AH62</f>
        <v>4.6629367034256575E-15</v>
      </c>
      <c r="AI62" s="51">
        <f>+'Resumen_Sim_Dm int'!AI62</f>
        <v>65936.000000000306</v>
      </c>
      <c r="AJ62" s="48">
        <f>+ROUND('Resumen_Sim_Dm int'!AJ62,5)</f>
        <v>0</v>
      </c>
      <c r="AK62" s="293">
        <f>+'Resumen_Sim_Dm int'!AK62</f>
        <v>4.6629367034256575E-15</v>
      </c>
      <c r="AL62" s="61">
        <f>+'Resumen_Sim_Dm int'!AL62</f>
        <v>26873.000000000127</v>
      </c>
      <c r="AM62" s="48">
        <f>+ROUND('Resumen_Sim_Dm int'!AM62,5)</f>
        <v>0</v>
      </c>
      <c r="AN62" s="48">
        <f>+ROUND('Resumen_Sim_Dm int'!AN62,5)</f>
        <v>0</v>
      </c>
      <c r="AO62" s="293">
        <f>+'Resumen_Sim_Dm int'!AO62</f>
        <v>4.6629367034256575E-15</v>
      </c>
      <c r="AP62" s="51">
        <f>+'Resumen_Sim_Dm int'!AP62</f>
        <v>2880.0000000000132</v>
      </c>
      <c r="AQ62" s="48">
        <f>+ROUND('Resumen_Sim_Dm int'!AQ62,5)</f>
        <v>0</v>
      </c>
      <c r="AR62" s="293">
        <f>+'Resumen_Sim_Dm int'!AR62</f>
        <v>4.6629367034256575E-15</v>
      </c>
      <c r="AS62" s="61">
        <f>+'Resumen_Sim_Dm int'!AS62</f>
        <v>36183.000000000167</v>
      </c>
      <c r="AT62" s="48">
        <f>+ROUND('Resumen_Sim_Dm int'!AT62,5)</f>
        <v>0</v>
      </c>
      <c r="AU62" s="293">
        <f>+'Resumen_Sim_Dm int'!AU62</f>
        <v>4.6629367034256575E-15</v>
      </c>
    </row>
    <row r="63" spans="2:47" x14ac:dyDescent="0.25">
      <c r="B63" s="292" t="str">
        <f>+'Resumen_Sim_Dm int'!B63</f>
        <v>51</v>
      </c>
      <c r="C63" s="317" t="s">
        <v>161</v>
      </c>
      <c r="D63" s="316"/>
      <c r="E63" s="61">
        <f>+'Resumen_Sim_Dm int'!E63</f>
        <v>720118.06997277471</v>
      </c>
      <c r="F63" s="48">
        <f>+'Resumen_Sim_Dm int'!F63</f>
        <v>151293.56570732599</v>
      </c>
      <c r="G63" s="48">
        <f>+'Resumen_Sim_Dm int'!G63</f>
        <v>0</v>
      </c>
      <c r="H63" s="48">
        <f>+'Resumen_Sim_Dm int'!H63</f>
        <v>0</v>
      </c>
      <c r="I63" s="48">
        <f>+'Resumen_Sim_Dm int'!I63</f>
        <v>372901.002612193</v>
      </c>
      <c r="J63" s="48">
        <f>+'Resumen_Sim_Dm int'!J63</f>
        <v>16041.5569956737</v>
      </c>
      <c r="K63" s="55">
        <f>+'Resumen_Sim_Dm int'!K63</f>
        <v>179881.944657582</v>
      </c>
      <c r="L63" s="51">
        <f>+'Resumen_Sim_Dm int'!L63</f>
        <v>774378</v>
      </c>
      <c r="M63" s="48">
        <f>+'Resumen_Sim_Dm int'!M63</f>
        <v>11818</v>
      </c>
      <c r="N63" s="48">
        <f>+'Resumen_Sim_Dm int'!N63</f>
        <v>280003.241179456</v>
      </c>
      <c r="O63" s="48">
        <f>+'Resumen_Sim_Dm int'!O63</f>
        <v>185254</v>
      </c>
      <c r="P63" s="48">
        <f>+'Resumen_Sim_Dm int'!P63</f>
        <v>101339</v>
      </c>
      <c r="Q63" s="48">
        <f>+'Resumen_Sim_Dm int'!Q63</f>
        <v>4915</v>
      </c>
      <c r="R63" s="82">
        <f>+'Resumen_Sim_Dm int'!R63</f>
        <v>79000</v>
      </c>
      <c r="S63" s="51">
        <f>+'Resumen_Sim_Dm int'!S63</f>
        <v>720118.06997277471</v>
      </c>
      <c r="T63" s="48">
        <f>+'Resumen_Sim_Dm int'!T63</f>
        <v>151293.56570732599</v>
      </c>
      <c r="U63" s="48">
        <f>+'Resumen_Sim_Dm int'!U63</f>
        <v>0</v>
      </c>
      <c r="V63" s="48">
        <f>+'Resumen_Sim_Dm int'!V63</f>
        <v>0</v>
      </c>
      <c r="W63" s="48">
        <f>+'Resumen_Sim_Dm int'!W63</f>
        <v>372901.002612193</v>
      </c>
      <c r="X63" s="48">
        <f>+'Resumen_Sim_Dm int'!X63</f>
        <v>16041.5569956737</v>
      </c>
      <c r="Y63" s="55">
        <f>+'Resumen_Sim_Dm int'!Y63</f>
        <v>179881.944657582</v>
      </c>
      <c r="Z63" s="51">
        <f>+'Resumen_Sim_Dm int'!Z63</f>
        <v>774378.00000000244</v>
      </c>
      <c r="AA63" s="48">
        <f>+ROUND('Resumen_Sim_Dm int'!AA63,5)</f>
        <v>0</v>
      </c>
      <c r="AB63" s="293">
        <f>+'Resumen_Sim_Dm int'!AB63</f>
        <v>3.1086244689504383E-15</v>
      </c>
      <c r="AC63" s="61">
        <f>+'Resumen_Sim_Dm int'!AC63</f>
        <v>11818</v>
      </c>
      <c r="AD63" s="48">
        <f>+ROUND('Resumen_Sim_Dm int'!AD63,5)</f>
        <v>0</v>
      </c>
      <c r="AE63" s="293">
        <f>+'Resumen_Sim_Dm int'!AE63</f>
        <v>0</v>
      </c>
      <c r="AF63" s="61">
        <f>+'Resumen_Sim_Dm int'!AF63</f>
        <v>280003.24117945676</v>
      </c>
      <c r="AG63" s="48">
        <f>+ROUND('Resumen_Sim_Dm int'!AG63,5)</f>
        <v>0</v>
      </c>
      <c r="AH63" s="293">
        <f>+'Resumen_Sim_Dm int'!AH63</f>
        <v>2.6645352591003757E-15</v>
      </c>
      <c r="AI63" s="51">
        <f>+'Resumen_Sim_Dm int'!AI63</f>
        <v>185254.00000000049</v>
      </c>
      <c r="AJ63" s="48">
        <f>+ROUND('Resumen_Sim_Dm int'!AJ63,5)</f>
        <v>0</v>
      </c>
      <c r="AK63" s="293">
        <f>+'Resumen_Sim_Dm int'!AK63</f>
        <v>2.6645352591003757E-15</v>
      </c>
      <c r="AL63" s="61">
        <f>+'Resumen_Sim_Dm int'!AL63</f>
        <v>101339.00000000028</v>
      </c>
      <c r="AM63" s="48">
        <f>+ROUND('Resumen_Sim_Dm int'!AM63,5)</f>
        <v>0</v>
      </c>
      <c r="AN63" s="48">
        <f>+ROUND('Resumen_Sim_Dm int'!AN63,5)</f>
        <v>0</v>
      </c>
      <c r="AO63" s="293">
        <f>+'Resumen_Sim_Dm int'!AO63</f>
        <v>2.6645352591003757E-15</v>
      </c>
      <c r="AP63" s="51">
        <f>+'Resumen_Sim_Dm int'!AP63</f>
        <v>4915.0000000000136</v>
      </c>
      <c r="AQ63" s="48">
        <f>+ROUND('Resumen_Sim_Dm int'!AQ63,5)</f>
        <v>0</v>
      </c>
      <c r="AR63" s="293">
        <f>+'Resumen_Sim_Dm int'!AR63</f>
        <v>2.886579864025407E-15</v>
      </c>
      <c r="AS63" s="61">
        <f>+'Resumen_Sim_Dm int'!AS63</f>
        <v>79000.000000000204</v>
      </c>
      <c r="AT63" s="48">
        <f>+ROUND('Resumen_Sim_Dm int'!AT63,5)</f>
        <v>0</v>
      </c>
      <c r="AU63" s="293">
        <f>+'Resumen_Sim_Dm int'!AU63</f>
        <v>2.6645352591003757E-15</v>
      </c>
    </row>
    <row r="64" spans="2:47" x14ac:dyDescent="0.25">
      <c r="B64" s="292" t="str">
        <f>+'Resumen_Sim_Dm int'!B64</f>
        <v>52</v>
      </c>
      <c r="C64" s="317" t="s">
        <v>162</v>
      </c>
      <c r="D64" s="316"/>
      <c r="E64" s="61">
        <f>+'Resumen_Sim_Dm int'!E64</f>
        <v>214936.4058038872</v>
      </c>
      <c r="F64" s="48">
        <f>+'Resumen_Sim_Dm int'!F64</f>
        <v>35473.5628645365</v>
      </c>
      <c r="G64" s="48">
        <f>+'Resumen_Sim_Dm int'!G64</f>
        <v>0</v>
      </c>
      <c r="H64" s="48">
        <f>+'Resumen_Sim_Dm int'!H64</f>
        <v>0</v>
      </c>
      <c r="I64" s="48">
        <f>+'Resumen_Sim_Dm int'!I64</f>
        <v>92555.994388501495</v>
      </c>
      <c r="J64" s="48">
        <f>+'Resumen_Sim_Dm int'!J64</f>
        <v>15525.066894807</v>
      </c>
      <c r="K64" s="55">
        <f>+'Resumen_Sim_Dm int'!K64</f>
        <v>71381.781656042207</v>
      </c>
      <c r="L64" s="51">
        <f>+'Resumen_Sim_Dm int'!L64</f>
        <v>287498</v>
      </c>
      <c r="M64" s="48">
        <f>+'Resumen_Sim_Dm int'!M64</f>
        <v>8778</v>
      </c>
      <c r="N64" s="48">
        <f>+'Resumen_Sim_Dm int'!N64</f>
        <v>56588.506770186803</v>
      </c>
      <c r="O64" s="48">
        <f>+'Resumen_Sim_Dm int'!O64</f>
        <v>136400</v>
      </c>
      <c r="P64" s="48">
        <f>+'Resumen_Sim_Dm int'!P64</f>
        <v>65735</v>
      </c>
      <c r="Q64" s="48">
        <f>+'Resumen_Sim_Dm int'!Q64</f>
        <v>2784</v>
      </c>
      <c r="R64" s="82">
        <f>+'Resumen_Sim_Dm int'!R64</f>
        <v>67881</v>
      </c>
      <c r="S64" s="51">
        <f>+'Resumen_Sim_Dm int'!S64</f>
        <v>214936.4058038872</v>
      </c>
      <c r="T64" s="48">
        <f>+'Resumen_Sim_Dm int'!T64</f>
        <v>35473.5628645365</v>
      </c>
      <c r="U64" s="48">
        <f>+'Resumen_Sim_Dm int'!U64</f>
        <v>0</v>
      </c>
      <c r="V64" s="48">
        <f>+'Resumen_Sim_Dm int'!V64</f>
        <v>0</v>
      </c>
      <c r="W64" s="48">
        <f>+'Resumen_Sim_Dm int'!W64</f>
        <v>92555.994388501495</v>
      </c>
      <c r="X64" s="48">
        <f>+'Resumen_Sim_Dm int'!X64</f>
        <v>15525.066894807</v>
      </c>
      <c r="Y64" s="55">
        <f>+'Resumen_Sim_Dm int'!Y64</f>
        <v>71381.781656042207</v>
      </c>
      <c r="Z64" s="51">
        <f>+'Resumen_Sim_Dm int'!Z64</f>
        <v>287497.99999999977</v>
      </c>
      <c r="AA64" s="48">
        <f>+ROUND('Resumen_Sim_Dm int'!AA64,5)</f>
        <v>0</v>
      </c>
      <c r="AB64" s="293">
        <f>+'Resumen_Sim_Dm int'!AB64</f>
        <v>-7.7715611723760958E-16</v>
      </c>
      <c r="AC64" s="61">
        <f>+'Resumen_Sim_Dm int'!AC64</f>
        <v>8778</v>
      </c>
      <c r="AD64" s="48">
        <f>+ROUND('Resumen_Sim_Dm int'!AD64,5)</f>
        <v>0</v>
      </c>
      <c r="AE64" s="293">
        <f>+'Resumen_Sim_Dm int'!AE64</f>
        <v>0</v>
      </c>
      <c r="AF64" s="61">
        <f>+'Resumen_Sim_Dm int'!AF64</f>
        <v>56588.506770186759</v>
      </c>
      <c r="AG64" s="48">
        <f>+ROUND('Resumen_Sim_Dm int'!AG64,5)</f>
        <v>0</v>
      </c>
      <c r="AH64" s="293">
        <f>+'Resumen_Sim_Dm int'!AH64</f>
        <v>-7.7715611723760958E-16</v>
      </c>
      <c r="AI64" s="51">
        <f>+'Resumen_Sim_Dm int'!AI64</f>
        <v>136399.99999999988</v>
      </c>
      <c r="AJ64" s="48">
        <f>+ROUND('Resumen_Sim_Dm int'!AJ64,5)</f>
        <v>0</v>
      </c>
      <c r="AK64" s="293">
        <f>+'Resumen_Sim_Dm int'!AK64</f>
        <v>-8.8817841970012523E-16</v>
      </c>
      <c r="AL64" s="61">
        <f>+'Resumen_Sim_Dm int'!AL64</f>
        <v>65734.999999999942</v>
      </c>
      <c r="AM64" s="48">
        <f>+ROUND('Resumen_Sim_Dm int'!AM64,5)</f>
        <v>0</v>
      </c>
      <c r="AN64" s="48">
        <f>+ROUND('Resumen_Sim_Dm int'!AN64,5)</f>
        <v>0</v>
      </c>
      <c r="AO64" s="293">
        <f>+'Resumen_Sim_Dm int'!AO64</f>
        <v>-8.8817841970012523E-16</v>
      </c>
      <c r="AP64" s="51">
        <f>+'Resumen_Sim_Dm int'!AP64</f>
        <v>2783.9999999999977</v>
      </c>
      <c r="AQ64" s="48">
        <f>+ROUND('Resumen_Sim_Dm int'!AQ64,5)</f>
        <v>0</v>
      </c>
      <c r="AR64" s="293">
        <f>+'Resumen_Sim_Dm int'!AR64</f>
        <v>-7.7715611723760958E-16</v>
      </c>
      <c r="AS64" s="61">
        <f>+'Resumen_Sim_Dm int'!AS64</f>
        <v>67880.999999999942</v>
      </c>
      <c r="AT64" s="48">
        <f>+ROUND('Resumen_Sim_Dm int'!AT64,5)</f>
        <v>0</v>
      </c>
      <c r="AU64" s="293">
        <f>+'Resumen_Sim_Dm int'!AU64</f>
        <v>-8.8817841970012523E-16</v>
      </c>
    </row>
    <row r="65" spans="2:47" x14ac:dyDescent="0.25">
      <c r="B65" s="292" t="str">
        <f>+'Resumen_Sim_Dm int'!B65</f>
        <v>53</v>
      </c>
      <c r="C65" s="317" t="s">
        <v>163</v>
      </c>
      <c r="D65" s="316"/>
      <c r="E65" s="61">
        <f>+'Resumen_Sim_Dm int'!E65</f>
        <v>612999.45181092573</v>
      </c>
      <c r="F65" s="48">
        <f>+'Resumen_Sim_Dm int'!F65</f>
        <v>298298.56642279</v>
      </c>
      <c r="G65" s="48">
        <f>+'Resumen_Sim_Dm int'!G65</f>
        <v>0</v>
      </c>
      <c r="H65" s="48">
        <f>+'Resumen_Sim_Dm int'!H65</f>
        <v>0</v>
      </c>
      <c r="I65" s="48">
        <f>+'Resumen_Sim_Dm int'!I65</f>
        <v>195301.549118013</v>
      </c>
      <c r="J65" s="48">
        <f>+'Resumen_Sim_Dm int'!J65</f>
        <v>52917.216733236397</v>
      </c>
      <c r="K65" s="55">
        <f>+'Resumen_Sim_Dm int'!K65</f>
        <v>66482.119536886297</v>
      </c>
      <c r="L65" s="51">
        <f>+'Resumen_Sim_Dm int'!L65</f>
        <v>693936</v>
      </c>
      <c r="M65" s="48">
        <f>+'Resumen_Sim_Dm int'!M65</f>
        <v>7267</v>
      </c>
      <c r="N65" s="48">
        <f>+'Resumen_Sim_Dm int'!N65</f>
        <v>297980.45060757798</v>
      </c>
      <c r="O65" s="48">
        <f>+'Resumen_Sim_Dm int'!O65</f>
        <v>138703</v>
      </c>
      <c r="P65" s="48">
        <f>+'Resumen_Sim_Dm int'!P65</f>
        <v>84301</v>
      </c>
      <c r="Q65" s="48">
        <f>+'Resumen_Sim_Dm int'!Q65</f>
        <v>3482</v>
      </c>
      <c r="R65" s="82">
        <f>+'Resumen_Sim_Dm int'!R65</f>
        <v>50920</v>
      </c>
      <c r="S65" s="51">
        <f>+'Resumen_Sim_Dm int'!S65</f>
        <v>612999.45181092573</v>
      </c>
      <c r="T65" s="48">
        <f>+'Resumen_Sim_Dm int'!T65</f>
        <v>298298.56642279</v>
      </c>
      <c r="U65" s="48">
        <f>+'Resumen_Sim_Dm int'!U65</f>
        <v>0</v>
      </c>
      <c r="V65" s="48">
        <f>+'Resumen_Sim_Dm int'!V65</f>
        <v>0</v>
      </c>
      <c r="W65" s="48">
        <f>+'Resumen_Sim_Dm int'!W65</f>
        <v>195301.549118013</v>
      </c>
      <c r="X65" s="48">
        <f>+'Resumen_Sim_Dm int'!X65</f>
        <v>52917.216733236397</v>
      </c>
      <c r="Y65" s="55">
        <f>+'Resumen_Sim_Dm int'!Y65</f>
        <v>66482.119536886297</v>
      </c>
      <c r="Z65" s="51">
        <f>+'Resumen_Sim_Dm int'!Z65</f>
        <v>693935.99999999907</v>
      </c>
      <c r="AA65" s="48">
        <f>+ROUND('Resumen_Sim_Dm int'!AA65,5)</f>
        <v>0</v>
      </c>
      <c r="AB65" s="293">
        <f>+'Resumen_Sim_Dm int'!AB65</f>
        <v>-1.3322676295501878E-15</v>
      </c>
      <c r="AC65" s="61">
        <f>+'Resumen_Sim_Dm int'!AC65</f>
        <v>7267</v>
      </c>
      <c r="AD65" s="48">
        <f>+ROUND('Resumen_Sim_Dm int'!AD65,5)</f>
        <v>0</v>
      </c>
      <c r="AE65" s="293">
        <f>+'Resumen_Sim_Dm int'!AE65</f>
        <v>0</v>
      </c>
      <c r="AF65" s="61">
        <f>+'Resumen_Sim_Dm int'!AF65</f>
        <v>297980.45060757786</v>
      </c>
      <c r="AG65" s="48">
        <f>+ROUND('Resumen_Sim_Dm int'!AG65,5)</f>
        <v>0</v>
      </c>
      <c r="AH65" s="293">
        <f>+'Resumen_Sim_Dm int'!AH65</f>
        <v>-4.4408920985006262E-16</v>
      </c>
      <c r="AI65" s="51">
        <f>+'Resumen_Sim_Dm int'!AI65</f>
        <v>138702.99999999994</v>
      </c>
      <c r="AJ65" s="48">
        <f>+ROUND('Resumen_Sim_Dm int'!AJ65,5)</f>
        <v>0</v>
      </c>
      <c r="AK65" s="293">
        <f>+'Resumen_Sim_Dm int'!AK65</f>
        <v>-4.4408920985006262E-16</v>
      </c>
      <c r="AL65" s="61">
        <f>+'Resumen_Sim_Dm int'!AL65</f>
        <v>84300.999999999971</v>
      </c>
      <c r="AM65" s="48">
        <f>+ROUND('Resumen_Sim_Dm int'!AM65,5)</f>
        <v>0</v>
      </c>
      <c r="AN65" s="48">
        <f>+ROUND('Resumen_Sim_Dm int'!AN65,5)</f>
        <v>0</v>
      </c>
      <c r="AO65" s="293">
        <f>+'Resumen_Sim_Dm int'!AO65</f>
        <v>-3.3306690738754696E-16</v>
      </c>
      <c r="AP65" s="51">
        <f>+'Resumen_Sim_Dm int'!AP65</f>
        <v>3481.9999999999986</v>
      </c>
      <c r="AQ65" s="48">
        <f>+ROUND('Resumen_Sim_Dm int'!AQ65,5)</f>
        <v>0</v>
      </c>
      <c r="AR65" s="293">
        <f>+'Resumen_Sim_Dm int'!AR65</f>
        <v>-4.4408920985006262E-16</v>
      </c>
      <c r="AS65" s="61">
        <f>+'Resumen_Sim_Dm int'!AS65</f>
        <v>50919.999999999985</v>
      </c>
      <c r="AT65" s="48">
        <f>+ROUND('Resumen_Sim_Dm int'!AT65,5)</f>
        <v>0</v>
      </c>
      <c r="AU65" s="293">
        <f>+'Resumen_Sim_Dm int'!AU65</f>
        <v>-3.3306690738754696E-16</v>
      </c>
    </row>
    <row r="66" spans="2:47" x14ac:dyDescent="0.25">
      <c r="B66" s="292" t="str">
        <f>+'Resumen_Sim_Dm int'!B66</f>
        <v>54</v>
      </c>
      <c r="C66" s="317" t="s">
        <v>164</v>
      </c>
      <c r="D66" s="316"/>
      <c r="E66" s="61">
        <f>+'Resumen_Sim_Dm int'!E66</f>
        <v>615177.90594545228</v>
      </c>
      <c r="F66" s="48">
        <f>+'Resumen_Sim_Dm int'!F66</f>
        <v>465260.804218554</v>
      </c>
      <c r="G66" s="48">
        <f>+'Resumen_Sim_Dm int'!G66</f>
        <v>0</v>
      </c>
      <c r="H66" s="48">
        <f>+'Resumen_Sim_Dm int'!H66</f>
        <v>0</v>
      </c>
      <c r="I66" s="48">
        <f>+'Resumen_Sim_Dm int'!I66</f>
        <v>136704.431329271</v>
      </c>
      <c r="J66" s="48">
        <f>+'Resumen_Sim_Dm int'!J66</f>
        <v>-5928.3502795280701</v>
      </c>
      <c r="K66" s="55">
        <f>+'Resumen_Sim_Dm int'!K66</f>
        <v>19141.020677155298</v>
      </c>
      <c r="L66" s="51">
        <f>+'Resumen_Sim_Dm int'!L66</f>
        <v>712097</v>
      </c>
      <c r="M66" s="48">
        <f>+'Resumen_Sim_Dm int'!M66</f>
        <v>44157</v>
      </c>
      <c r="N66" s="48">
        <f>+'Resumen_Sim_Dm int'!N66</f>
        <v>146025.63821367</v>
      </c>
      <c r="O66" s="48">
        <f>+'Resumen_Sim_Dm int'!O66</f>
        <v>256742</v>
      </c>
      <c r="P66" s="48">
        <f>+'Resumen_Sim_Dm int'!P66</f>
        <v>110791</v>
      </c>
      <c r="Q66" s="48">
        <f>+'Resumen_Sim_Dm int'!Q66</f>
        <v>4573</v>
      </c>
      <c r="R66" s="82">
        <f>+'Resumen_Sim_Dm int'!R66</f>
        <v>141378</v>
      </c>
      <c r="S66" s="51">
        <f>+'Resumen_Sim_Dm int'!S66</f>
        <v>615177.90594545228</v>
      </c>
      <c r="T66" s="48">
        <f>+'Resumen_Sim_Dm int'!T66</f>
        <v>465260.804218554</v>
      </c>
      <c r="U66" s="48">
        <f>+'Resumen_Sim_Dm int'!U66</f>
        <v>0</v>
      </c>
      <c r="V66" s="48">
        <f>+'Resumen_Sim_Dm int'!V66</f>
        <v>0</v>
      </c>
      <c r="W66" s="48">
        <f>+'Resumen_Sim_Dm int'!W66</f>
        <v>136704.431329271</v>
      </c>
      <c r="X66" s="48">
        <f>+'Resumen_Sim_Dm int'!X66</f>
        <v>-5928.3502795280701</v>
      </c>
      <c r="Y66" s="55">
        <f>+'Resumen_Sim_Dm int'!Y66</f>
        <v>19141.020677155298</v>
      </c>
      <c r="Z66" s="51">
        <f>+'Resumen_Sim_Dm int'!Z66</f>
        <v>712097.00000000349</v>
      </c>
      <c r="AA66" s="48">
        <f>+ROUND('Resumen_Sim_Dm int'!AA66,5)</f>
        <v>0</v>
      </c>
      <c r="AB66" s="293">
        <f>+'Resumen_Sim_Dm int'!AB66</f>
        <v>4.8849813083506888E-15</v>
      </c>
      <c r="AC66" s="61">
        <f>+'Resumen_Sim_Dm int'!AC66</f>
        <v>44157</v>
      </c>
      <c r="AD66" s="48">
        <f>+ROUND('Resumen_Sim_Dm int'!AD66,5)</f>
        <v>0</v>
      </c>
      <c r="AE66" s="293">
        <f>+'Resumen_Sim_Dm int'!AE66</f>
        <v>0</v>
      </c>
      <c r="AF66" s="61">
        <f>+'Resumen_Sim_Dm int'!AF66</f>
        <v>146025.63821367061</v>
      </c>
      <c r="AG66" s="48">
        <f>+ROUND('Resumen_Sim_Dm int'!AG66,5)</f>
        <v>0</v>
      </c>
      <c r="AH66" s="293">
        <f>+'Resumen_Sim_Dm int'!AH66</f>
        <v>4.2188474935755949E-15</v>
      </c>
      <c r="AI66" s="51">
        <f>+'Resumen_Sim_Dm int'!AI66</f>
        <v>256742.00000000105</v>
      </c>
      <c r="AJ66" s="48">
        <f>+ROUND('Resumen_Sim_Dm int'!AJ66,5)</f>
        <v>0</v>
      </c>
      <c r="AK66" s="293">
        <f>+'Resumen_Sim_Dm int'!AK66</f>
        <v>3.9968028886505635E-15</v>
      </c>
      <c r="AL66" s="61">
        <f>+'Resumen_Sim_Dm int'!AL66</f>
        <v>110791.00000000047</v>
      </c>
      <c r="AM66" s="48">
        <f>+ROUND('Resumen_Sim_Dm int'!AM66,5)</f>
        <v>0</v>
      </c>
      <c r="AN66" s="48">
        <f>+ROUND('Resumen_Sim_Dm int'!AN66,5)</f>
        <v>0</v>
      </c>
      <c r="AO66" s="293">
        <f>+'Resumen_Sim_Dm int'!AO66</f>
        <v>4.2188474935755949E-15</v>
      </c>
      <c r="AP66" s="51">
        <f>+'Resumen_Sim_Dm int'!AP66</f>
        <v>4573.0000000000191</v>
      </c>
      <c r="AQ66" s="48">
        <f>+ROUND('Resumen_Sim_Dm int'!AQ66,5)</f>
        <v>0</v>
      </c>
      <c r="AR66" s="293">
        <f>+'Resumen_Sim_Dm int'!AR66</f>
        <v>4.2188474935755949E-15</v>
      </c>
      <c r="AS66" s="61">
        <f>+'Resumen_Sim_Dm int'!AS66</f>
        <v>141378.00000000058</v>
      </c>
      <c r="AT66" s="48">
        <f>+ROUND('Resumen_Sim_Dm int'!AT66,5)</f>
        <v>0</v>
      </c>
      <c r="AU66" s="293">
        <f>+'Resumen_Sim_Dm int'!AU66</f>
        <v>4.2188474935755949E-15</v>
      </c>
    </row>
    <row r="67" spans="2:47" x14ac:dyDescent="0.25">
      <c r="B67" s="292" t="str">
        <f>+'Resumen_Sim_Dm int'!B67</f>
        <v>55</v>
      </c>
      <c r="C67" s="317" t="s">
        <v>165</v>
      </c>
      <c r="D67" s="316"/>
      <c r="E67" s="61">
        <f>+'Resumen_Sim_Dm int'!E67</f>
        <v>393934.61895988596</v>
      </c>
      <c r="F67" s="48">
        <f>+'Resumen_Sim_Dm int'!F67</f>
        <v>292358.84109082801</v>
      </c>
      <c r="G67" s="48">
        <f>+'Resumen_Sim_Dm int'!G67</f>
        <v>0</v>
      </c>
      <c r="H67" s="48">
        <f>+'Resumen_Sim_Dm int'!H67</f>
        <v>0</v>
      </c>
      <c r="I67" s="48">
        <f>+'Resumen_Sim_Dm int'!I67</f>
        <v>52630.715163684901</v>
      </c>
      <c r="J67" s="48">
        <f>+'Resumen_Sim_Dm int'!J67</f>
        <v>4789.3362701009401</v>
      </c>
      <c r="K67" s="55">
        <f>+'Resumen_Sim_Dm int'!K67</f>
        <v>44155.726435272103</v>
      </c>
      <c r="L67" s="51">
        <f>+'Resumen_Sim_Dm int'!L67</f>
        <v>716259</v>
      </c>
      <c r="M67" s="48">
        <f>+'Resumen_Sim_Dm int'!M67</f>
        <v>47544</v>
      </c>
      <c r="N67" s="48">
        <f>+'Resumen_Sim_Dm int'!N67</f>
        <v>61057.058216672602</v>
      </c>
      <c r="O67" s="48">
        <f>+'Resumen_Sim_Dm int'!O67</f>
        <v>374774</v>
      </c>
      <c r="P67" s="48">
        <f>+'Resumen_Sim_Dm int'!P67</f>
        <v>182965</v>
      </c>
      <c r="Q67" s="48">
        <f>+'Resumen_Sim_Dm int'!Q67</f>
        <v>6550</v>
      </c>
      <c r="R67" s="82">
        <f>+'Resumen_Sim_Dm int'!R67</f>
        <v>185259</v>
      </c>
      <c r="S67" s="51">
        <f>+'Resumen_Sim_Dm int'!S67</f>
        <v>393934.61895988596</v>
      </c>
      <c r="T67" s="48">
        <f>+'Resumen_Sim_Dm int'!T67</f>
        <v>292358.84109082801</v>
      </c>
      <c r="U67" s="48">
        <f>+'Resumen_Sim_Dm int'!U67</f>
        <v>0</v>
      </c>
      <c r="V67" s="48">
        <f>+'Resumen_Sim_Dm int'!V67</f>
        <v>0</v>
      </c>
      <c r="W67" s="48">
        <f>+'Resumen_Sim_Dm int'!W67</f>
        <v>52630.715163684901</v>
      </c>
      <c r="X67" s="48">
        <f>+'Resumen_Sim_Dm int'!X67</f>
        <v>4789.3362701009401</v>
      </c>
      <c r="Y67" s="55">
        <f>+'Resumen_Sim_Dm int'!Y67</f>
        <v>44155.726435272103</v>
      </c>
      <c r="Z67" s="51">
        <f>+'Resumen_Sim_Dm int'!Z67</f>
        <v>716259</v>
      </c>
      <c r="AA67" s="48">
        <f>+ROUND('Resumen_Sim_Dm int'!AA67,5)</f>
        <v>0</v>
      </c>
      <c r="AB67" s="293">
        <f>+'Resumen_Sim_Dm int'!AB67</f>
        <v>0</v>
      </c>
      <c r="AC67" s="61">
        <f>+'Resumen_Sim_Dm int'!AC67</f>
        <v>47544</v>
      </c>
      <c r="AD67" s="48">
        <f>+ROUND('Resumen_Sim_Dm int'!AD67,5)</f>
        <v>0</v>
      </c>
      <c r="AE67" s="293">
        <f>+'Resumen_Sim_Dm int'!AE67</f>
        <v>0</v>
      </c>
      <c r="AF67" s="61">
        <f>+'Resumen_Sim_Dm int'!AF67</f>
        <v>61057.058216672624</v>
      </c>
      <c r="AG67" s="48">
        <f>+ROUND('Resumen_Sim_Dm int'!AG67,5)</f>
        <v>0</v>
      </c>
      <c r="AH67" s="293">
        <f>+'Resumen_Sim_Dm int'!AH67</f>
        <v>4.4408920985006262E-16</v>
      </c>
      <c r="AI67" s="51">
        <f>+'Resumen_Sim_Dm int'!AI67</f>
        <v>374774.00000000012</v>
      </c>
      <c r="AJ67" s="48">
        <f>+ROUND('Resumen_Sim_Dm int'!AJ67,5)</f>
        <v>0</v>
      </c>
      <c r="AK67" s="293">
        <f>+'Resumen_Sim_Dm int'!AK67</f>
        <v>2.2204460492503131E-16</v>
      </c>
      <c r="AL67" s="61">
        <f>+'Resumen_Sim_Dm int'!AL67</f>
        <v>182965.00000000006</v>
      </c>
      <c r="AM67" s="48">
        <f>+ROUND('Resumen_Sim_Dm int'!AM67,5)</f>
        <v>0</v>
      </c>
      <c r="AN67" s="48">
        <f>+ROUND('Resumen_Sim_Dm int'!AN67,5)</f>
        <v>0</v>
      </c>
      <c r="AO67" s="293">
        <f>+'Resumen_Sim_Dm int'!AO67</f>
        <v>2.2204460492503131E-16</v>
      </c>
      <c r="AP67" s="51">
        <f>+'Resumen_Sim_Dm int'!AP67</f>
        <v>6550.0000000000018</v>
      </c>
      <c r="AQ67" s="48">
        <f>+ROUND('Resumen_Sim_Dm int'!AQ67,5)</f>
        <v>0</v>
      </c>
      <c r="AR67" s="293">
        <f>+'Resumen_Sim_Dm int'!AR67</f>
        <v>2.2204460492503131E-16</v>
      </c>
      <c r="AS67" s="61">
        <f>+'Resumen_Sim_Dm int'!AS67</f>
        <v>185259.00000000006</v>
      </c>
      <c r="AT67" s="48">
        <f>+ROUND('Resumen_Sim_Dm int'!AT67,5)</f>
        <v>0</v>
      </c>
      <c r="AU67" s="293">
        <f>+'Resumen_Sim_Dm int'!AU67</f>
        <v>2.2204460492503131E-16</v>
      </c>
    </row>
    <row r="68" spans="2:47" x14ac:dyDescent="0.25">
      <c r="B68" s="292" t="str">
        <f>+'Resumen_Sim_Dm int'!B68</f>
        <v>56</v>
      </c>
      <c r="C68" s="317" t="s">
        <v>166</v>
      </c>
      <c r="D68" s="316"/>
      <c r="E68" s="61">
        <f>+'Resumen_Sim_Dm int'!E68</f>
        <v>636371.30350162135</v>
      </c>
      <c r="F68" s="48">
        <f>+'Resumen_Sim_Dm int'!F68</f>
        <v>630555.94768871099</v>
      </c>
      <c r="G68" s="48">
        <f>+'Resumen_Sim_Dm int'!G68</f>
        <v>0</v>
      </c>
      <c r="H68" s="48">
        <f>+'Resumen_Sim_Dm int'!H68</f>
        <v>0</v>
      </c>
      <c r="I68" s="48">
        <f>+'Resumen_Sim_Dm int'!I68</f>
        <v>0</v>
      </c>
      <c r="J68" s="48">
        <f>+'Resumen_Sim_Dm int'!J68</f>
        <v>6.7837763266807696E-2</v>
      </c>
      <c r="K68" s="55">
        <f>+'Resumen_Sim_Dm int'!K68</f>
        <v>5815.2879751471401</v>
      </c>
      <c r="L68" s="51">
        <f>+'Resumen_Sim_Dm int'!L68</f>
        <v>3332896</v>
      </c>
      <c r="M68" s="48">
        <f>+'Resumen_Sim_Dm int'!M68</f>
        <v>48274</v>
      </c>
      <c r="N68" s="48">
        <f>+'Resumen_Sim_Dm int'!N68</f>
        <v>54794.3914012889</v>
      </c>
      <c r="O68" s="48">
        <f>+'Resumen_Sim_Dm int'!O68</f>
        <v>1681656</v>
      </c>
      <c r="P68" s="48">
        <f>+'Resumen_Sim_Dm int'!P68</f>
        <v>689373</v>
      </c>
      <c r="Q68" s="48">
        <f>+'Resumen_Sim_Dm int'!Q68</f>
        <v>28521</v>
      </c>
      <c r="R68" s="82">
        <f>+'Resumen_Sim_Dm int'!R68</f>
        <v>963762</v>
      </c>
      <c r="S68" s="51">
        <f>+'Resumen_Sim_Dm int'!S68</f>
        <v>636371.30350162135</v>
      </c>
      <c r="T68" s="48">
        <f>+'Resumen_Sim_Dm int'!T68</f>
        <v>630555.94768871099</v>
      </c>
      <c r="U68" s="48">
        <f>+'Resumen_Sim_Dm int'!U68</f>
        <v>0</v>
      </c>
      <c r="V68" s="48">
        <f>+'Resumen_Sim_Dm int'!V68</f>
        <v>0</v>
      </c>
      <c r="W68" s="48">
        <f>+'Resumen_Sim_Dm int'!W68</f>
        <v>0</v>
      </c>
      <c r="X68" s="48">
        <f>+'Resumen_Sim_Dm int'!X68</f>
        <v>6.7837763266807696E-2</v>
      </c>
      <c r="Y68" s="55">
        <f>+'Resumen_Sim_Dm int'!Y68</f>
        <v>5815.2879751471401</v>
      </c>
      <c r="Z68" s="51">
        <f>+'Resumen_Sim_Dm int'!Z68</f>
        <v>3332895.9999999953</v>
      </c>
      <c r="AA68" s="48">
        <f>+ROUND('Resumen_Sim_Dm int'!AA68,5)</f>
        <v>0</v>
      </c>
      <c r="AB68" s="293">
        <f>+'Resumen_Sim_Dm int'!AB68</f>
        <v>-1.4432899320127035E-15</v>
      </c>
      <c r="AC68" s="61">
        <f>+'Resumen_Sim_Dm int'!AC68</f>
        <v>48274</v>
      </c>
      <c r="AD68" s="48">
        <f>+ROUND('Resumen_Sim_Dm int'!AD68,5)</f>
        <v>0</v>
      </c>
      <c r="AE68" s="293">
        <f>+'Resumen_Sim_Dm int'!AE68</f>
        <v>0</v>
      </c>
      <c r="AF68" s="61">
        <f>+'Resumen_Sim_Dm int'!AF68</f>
        <v>54794.391401288849</v>
      </c>
      <c r="AG68" s="48">
        <f>+ROUND('Resumen_Sim_Dm int'!AG68,5)</f>
        <v>0</v>
      </c>
      <c r="AH68" s="293">
        <f>+'Resumen_Sim_Dm int'!AH68</f>
        <v>-8.8817841970012523E-16</v>
      </c>
      <c r="AI68" s="51">
        <f>+'Resumen_Sim_Dm int'!AI68</f>
        <v>1681655.9999999986</v>
      </c>
      <c r="AJ68" s="48">
        <f>+ROUND('Resumen_Sim_Dm int'!AJ68,5)</f>
        <v>0</v>
      </c>
      <c r="AK68" s="293">
        <f>+'Resumen_Sim_Dm int'!AK68</f>
        <v>-7.7715611723760958E-16</v>
      </c>
      <c r="AL68" s="61">
        <f>+'Resumen_Sim_Dm int'!AL68</f>
        <v>689372.99999999942</v>
      </c>
      <c r="AM68" s="48">
        <f>+ROUND('Resumen_Sim_Dm int'!AM68,5)</f>
        <v>0</v>
      </c>
      <c r="AN68" s="48">
        <f>+ROUND('Resumen_Sim_Dm int'!AN68,5)</f>
        <v>0</v>
      </c>
      <c r="AO68" s="293">
        <f>+'Resumen_Sim_Dm int'!AO68</f>
        <v>-8.8817841970012523E-16</v>
      </c>
      <c r="AP68" s="51">
        <f>+'Resumen_Sim_Dm int'!AP68</f>
        <v>28520.999999999975</v>
      </c>
      <c r="AQ68" s="48">
        <f>+ROUND('Resumen_Sim_Dm int'!AQ68,5)</f>
        <v>0</v>
      </c>
      <c r="AR68" s="293">
        <f>+'Resumen_Sim_Dm int'!AR68</f>
        <v>-8.8817841970012523E-16</v>
      </c>
      <c r="AS68" s="61">
        <f>+'Resumen_Sim_Dm int'!AS68</f>
        <v>963761.99999999919</v>
      </c>
      <c r="AT68" s="48">
        <f>+ROUND('Resumen_Sim_Dm int'!AT68,5)</f>
        <v>0</v>
      </c>
      <c r="AU68" s="293">
        <f>+'Resumen_Sim_Dm int'!AU68</f>
        <v>-8.8817841970012523E-16</v>
      </c>
    </row>
    <row r="69" spans="2:47" x14ac:dyDescent="0.25">
      <c r="B69" s="292" t="str">
        <f>+'Resumen_Sim_Dm int'!B69</f>
        <v>57</v>
      </c>
      <c r="C69" s="317" t="s">
        <v>167</v>
      </c>
      <c r="D69" s="316"/>
      <c r="E69" s="61">
        <f>+'Resumen_Sim_Dm int'!E69</f>
        <v>461402.21512151771</v>
      </c>
      <c r="F69" s="48">
        <f>+'Resumen_Sim_Dm int'!F69</f>
        <v>299045.84991864301</v>
      </c>
      <c r="G69" s="48">
        <f>+'Resumen_Sim_Dm int'!G69</f>
        <v>0</v>
      </c>
      <c r="H69" s="48">
        <f>+'Resumen_Sim_Dm int'!H69</f>
        <v>153.43958905603901</v>
      </c>
      <c r="I69" s="48">
        <f>+'Resumen_Sim_Dm int'!I69</f>
        <v>2139.6323325342801</v>
      </c>
      <c r="J69" s="48">
        <f>+'Resumen_Sim_Dm int'!J69</f>
        <v>20076.418084084398</v>
      </c>
      <c r="K69" s="55">
        <f>+'Resumen_Sim_Dm int'!K69</f>
        <v>139986.87519719999</v>
      </c>
      <c r="L69" s="51">
        <f>+'Resumen_Sim_Dm int'!L69</f>
        <v>992433</v>
      </c>
      <c r="M69" s="48">
        <f>+'Resumen_Sim_Dm int'!M69</f>
        <v>28215</v>
      </c>
      <c r="N69" s="48">
        <f>+'Resumen_Sim_Dm int'!N69</f>
        <v>4880.6623302950802</v>
      </c>
      <c r="O69" s="48">
        <f>+'Resumen_Sim_Dm int'!O69</f>
        <v>447912</v>
      </c>
      <c r="P69" s="48">
        <f>+'Resumen_Sim_Dm int'!P69</f>
        <v>256170</v>
      </c>
      <c r="Q69" s="48">
        <f>+'Resumen_Sim_Dm int'!Q69</f>
        <v>6955</v>
      </c>
      <c r="R69" s="82">
        <f>+'Resumen_Sim_Dm int'!R69</f>
        <v>184787</v>
      </c>
      <c r="S69" s="51">
        <f>+'Resumen_Sim_Dm int'!S69</f>
        <v>461402.21512151771</v>
      </c>
      <c r="T69" s="48">
        <f>+'Resumen_Sim_Dm int'!T69</f>
        <v>299045.84991864301</v>
      </c>
      <c r="U69" s="48">
        <f>+'Resumen_Sim_Dm int'!U69</f>
        <v>0</v>
      </c>
      <c r="V69" s="48">
        <f>+'Resumen_Sim_Dm int'!V69</f>
        <v>153.43958905603901</v>
      </c>
      <c r="W69" s="48">
        <f>+'Resumen_Sim_Dm int'!W69</f>
        <v>2139.6323325342801</v>
      </c>
      <c r="X69" s="48">
        <f>+'Resumen_Sim_Dm int'!X69</f>
        <v>20076.418084084398</v>
      </c>
      <c r="Y69" s="55">
        <f>+'Resumen_Sim_Dm int'!Y69</f>
        <v>139986.87519719999</v>
      </c>
      <c r="Z69" s="51">
        <f>+'Resumen_Sim_Dm int'!Z69</f>
        <v>992433.0000000007</v>
      </c>
      <c r="AA69" s="48">
        <f>+ROUND('Resumen_Sim_Dm int'!AA69,5)</f>
        <v>0</v>
      </c>
      <c r="AB69" s="293">
        <f>+'Resumen_Sim_Dm int'!AB69</f>
        <v>6.6613381477509392E-16</v>
      </c>
      <c r="AC69" s="61">
        <f>+'Resumen_Sim_Dm int'!AC69</f>
        <v>28215</v>
      </c>
      <c r="AD69" s="48">
        <f>+ROUND('Resumen_Sim_Dm int'!AD69,5)</f>
        <v>0</v>
      </c>
      <c r="AE69" s="293">
        <f>+'Resumen_Sim_Dm int'!AE69</f>
        <v>0</v>
      </c>
      <c r="AF69" s="61">
        <f>+'Resumen_Sim_Dm int'!AF69</f>
        <v>4880.662330295082</v>
      </c>
      <c r="AG69" s="48">
        <f>+ROUND('Resumen_Sim_Dm int'!AG69,5)</f>
        <v>0</v>
      </c>
      <c r="AH69" s="293">
        <f>+'Resumen_Sim_Dm int'!AH69</f>
        <v>4.4408920985006262E-16</v>
      </c>
      <c r="AI69" s="51">
        <f>+'Resumen_Sim_Dm int'!AI69</f>
        <v>447912.00000000012</v>
      </c>
      <c r="AJ69" s="48">
        <f>+ROUND('Resumen_Sim_Dm int'!AJ69,5)</f>
        <v>0</v>
      </c>
      <c r="AK69" s="293">
        <f>+'Resumen_Sim_Dm int'!AK69</f>
        <v>2.2204460492503131E-16</v>
      </c>
      <c r="AL69" s="61">
        <f>+'Resumen_Sim_Dm int'!AL69</f>
        <v>256170.00000000006</v>
      </c>
      <c r="AM69" s="48">
        <f>+ROUND('Resumen_Sim_Dm int'!AM69,5)</f>
        <v>0</v>
      </c>
      <c r="AN69" s="48">
        <f>+ROUND('Resumen_Sim_Dm int'!AN69,5)</f>
        <v>0</v>
      </c>
      <c r="AO69" s="293">
        <f>+'Resumen_Sim_Dm int'!AO69</f>
        <v>2.2204460492503131E-16</v>
      </c>
      <c r="AP69" s="51">
        <f>+'Resumen_Sim_Dm int'!AP69</f>
        <v>6955.0000000000018</v>
      </c>
      <c r="AQ69" s="48">
        <f>+ROUND('Resumen_Sim_Dm int'!AQ69,5)</f>
        <v>0</v>
      </c>
      <c r="AR69" s="293">
        <f>+'Resumen_Sim_Dm int'!AR69</f>
        <v>2.2204460492503131E-16</v>
      </c>
      <c r="AS69" s="61">
        <f>+'Resumen_Sim_Dm int'!AS69</f>
        <v>184787.00000000003</v>
      </c>
      <c r="AT69" s="48">
        <f>+ROUND('Resumen_Sim_Dm int'!AT69,5)</f>
        <v>0</v>
      </c>
      <c r="AU69" s="293">
        <f>+'Resumen_Sim_Dm int'!AU69</f>
        <v>2.2204460492503131E-16</v>
      </c>
    </row>
    <row r="70" spans="2:47" x14ac:dyDescent="0.25">
      <c r="B70" s="292" t="str">
        <f>+'Resumen_Sim_Dm int'!B70</f>
        <v>58</v>
      </c>
      <c r="C70" s="317" t="s">
        <v>168</v>
      </c>
      <c r="D70" s="316"/>
      <c r="E70" s="61">
        <f>+'Resumen_Sim_Dm int'!E70</f>
        <v>10827893.338835426</v>
      </c>
      <c r="F70" s="48">
        <f>+'Resumen_Sim_Dm int'!F70</f>
        <v>141587.71140069701</v>
      </c>
      <c r="G70" s="48">
        <f>+'Resumen_Sim_Dm int'!G70</f>
        <v>0</v>
      </c>
      <c r="H70" s="48">
        <f>+'Resumen_Sim_Dm int'!H70</f>
        <v>0</v>
      </c>
      <c r="I70" s="48">
        <f>+'Resumen_Sim_Dm int'!I70</f>
        <v>10633557.5925152</v>
      </c>
      <c r="J70" s="48">
        <f>+'Resumen_Sim_Dm int'!J70</f>
        <v>51921.6618571824</v>
      </c>
      <c r="K70" s="55">
        <f>+'Resumen_Sim_Dm int'!K70</f>
        <v>826.37306234534299</v>
      </c>
      <c r="L70" s="51">
        <f>+'Resumen_Sim_Dm int'!L70</f>
        <v>11607117</v>
      </c>
      <c r="M70" s="48">
        <f>+'Resumen_Sim_Dm int'!M70</f>
        <v>372535</v>
      </c>
      <c r="N70" s="48">
        <f>+'Resumen_Sim_Dm int'!N70</f>
        <v>967084.35479127301</v>
      </c>
      <c r="O70" s="48">
        <f>+'Resumen_Sim_Dm int'!O70</f>
        <v>5028430</v>
      </c>
      <c r="P70" s="48">
        <f>+'Resumen_Sim_Dm int'!P70</f>
        <v>1556541</v>
      </c>
      <c r="Q70" s="48">
        <f>+'Resumen_Sim_Dm int'!Q70</f>
        <v>64639</v>
      </c>
      <c r="R70" s="82">
        <f>+'Resumen_Sim_Dm int'!R70</f>
        <v>3407250</v>
      </c>
      <c r="S70" s="51">
        <f>+'Resumen_Sim_Dm int'!S70</f>
        <v>10827893.338835426</v>
      </c>
      <c r="T70" s="48">
        <f>+'Resumen_Sim_Dm int'!T70</f>
        <v>141587.71140069701</v>
      </c>
      <c r="U70" s="48">
        <f>+'Resumen_Sim_Dm int'!U70</f>
        <v>0</v>
      </c>
      <c r="V70" s="48">
        <f>+'Resumen_Sim_Dm int'!V70</f>
        <v>0</v>
      </c>
      <c r="W70" s="48">
        <f>+'Resumen_Sim_Dm int'!W70</f>
        <v>10633557.5925152</v>
      </c>
      <c r="X70" s="48">
        <f>+'Resumen_Sim_Dm int'!X70</f>
        <v>51921.6618571824</v>
      </c>
      <c r="Y70" s="55">
        <f>+'Resumen_Sim_Dm int'!Y70</f>
        <v>826.37306234534299</v>
      </c>
      <c r="Z70" s="51">
        <f>+'Resumen_Sim_Dm int'!Z70</f>
        <v>11607117.00000002</v>
      </c>
      <c r="AA70" s="48">
        <f>+ROUND('Resumen_Sim_Dm int'!AA70,5)</f>
        <v>0</v>
      </c>
      <c r="AB70" s="293">
        <f>+'Resumen_Sim_Dm int'!AB70</f>
        <v>1.7763568394002505E-15</v>
      </c>
      <c r="AC70" s="61">
        <f>+'Resumen_Sim_Dm int'!AC70</f>
        <v>372535</v>
      </c>
      <c r="AD70" s="48">
        <f>+ROUND('Resumen_Sim_Dm int'!AD70,5)</f>
        <v>0</v>
      </c>
      <c r="AE70" s="293">
        <f>+'Resumen_Sim_Dm int'!AE70</f>
        <v>0</v>
      </c>
      <c r="AF70" s="61">
        <f>+'Resumen_Sim_Dm int'!AF70</f>
        <v>967084.35479127453</v>
      </c>
      <c r="AG70" s="48">
        <f>+ROUND('Resumen_Sim_Dm int'!AG70,5)</f>
        <v>0</v>
      </c>
      <c r="AH70" s="293">
        <f>+'Resumen_Sim_Dm int'!AH70</f>
        <v>1.5543122344752192E-15</v>
      </c>
      <c r="AI70" s="51">
        <f>+'Resumen_Sim_Dm int'!AI70</f>
        <v>5028430.0000000075</v>
      </c>
      <c r="AJ70" s="48">
        <f>+ROUND('Resumen_Sim_Dm int'!AJ70,5)</f>
        <v>0</v>
      </c>
      <c r="AK70" s="293">
        <f>+'Resumen_Sim_Dm int'!AK70</f>
        <v>1.5543122344752192E-15</v>
      </c>
      <c r="AL70" s="61">
        <f>+'Resumen_Sim_Dm int'!AL70</f>
        <v>1556541.0000000023</v>
      </c>
      <c r="AM70" s="48">
        <f>+ROUND('Resumen_Sim_Dm int'!AM70,5)</f>
        <v>0</v>
      </c>
      <c r="AN70" s="48">
        <f>+ROUND('Resumen_Sim_Dm int'!AN70,5)</f>
        <v>0</v>
      </c>
      <c r="AO70" s="293">
        <f>+'Resumen_Sim_Dm int'!AO70</f>
        <v>1.5543122344752192E-15</v>
      </c>
      <c r="AP70" s="51">
        <f>+'Resumen_Sim_Dm int'!AP70</f>
        <v>64639.000000000102</v>
      </c>
      <c r="AQ70" s="48">
        <f>+ROUND('Resumen_Sim_Dm int'!AQ70,5)</f>
        <v>0</v>
      </c>
      <c r="AR70" s="293">
        <f>+'Resumen_Sim_Dm int'!AR70</f>
        <v>1.5543122344752192E-15</v>
      </c>
      <c r="AS70" s="61">
        <f>+'Resumen_Sim_Dm int'!AS70</f>
        <v>3407250.0000000056</v>
      </c>
      <c r="AT70" s="48">
        <f>+ROUND('Resumen_Sim_Dm int'!AT70,5)</f>
        <v>0</v>
      </c>
      <c r="AU70" s="293">
        <f>+'Resumen_Sim_Dm int'!AU70</f>
        <v>1.5543122344752192E-15</v>
      </c>
    </row>
    <row r="71" spans="2:47" x14ac:dyDescent="0.25">
      <c r="B71" s="292" t="str">
        <f>+'Resumen_Sim_Dm int'!B71</f>
        <v>59</v>
      </c>
      <c r="C71" s="317" t="s">
        <v>169</v>
      </c>
      <c r="D71" s="316"/>
      <c r="E71" s="61">
        <f>+'Resumen_Sim_Dm int'!E71</f>
        <v>15700609.844123129</v>
      </c>
      <c r="F71" s="48">
        <f>+'Resumen_Sim_Dm int'!F71</f>
        <v>13050967.052609</v>
      </c>
      <c r="G71" s="48">
        <f>+'Resumen_Sim_Dm int'!G71</f>
        <v>0</v>
      </c>
      <c r="H71" s="48">
        <f>+'Resumen_Sim_Dm int'!H71</f>
        <v>0</v>
      </c>
      <c r="I71" s="48">
        <f>+'Resumen_Sim_Dm int'!I71</f>
        <v>2638307.8229564298</v>
      </c>
      <c r="J71" s="48">
        <f>+'Resumen_Sim_Dm int'!J71</f>
        <v>0</v>
      </c>
      <c r="K71" s="55">
        <f>+'Resumen_Sim_Dm int'!K71</f>
        <v>11334.968557698799</v>
      </c>
      <c r="L71" s="51">
        <f>+'Resumen_Sim_Dm int'!L71</f>
        <v>28540545</v>
      </c>
      <c r="M71" s="48">
        <f>+'Resumen_Sim_Dm int'!M71</f>
        <v>1549318</v>
      </c>
      <c r="N71" s="48">
        <f>+'Resumen_Sim_Dm int'!N71</f>
        <v>741323.91225420695</v>
      </c>
      <c r="O71" s="48">
        <f>+'Resumen_Sim_Dm int'!O71</f>
        <v>18183800</v>
      </c>
      <c r="P71" s="48">
        <f>+'Resumen_Sim_Dm int'!P71</f>
        <v>6890417</v>
      </c>
      <c r="Q71" s="48">
        <f>+'Resumen_Sim_Dm int'!Q71</f>
        <v>382160</v>
      </c>
      <c r="R71" s="82">
        <f>+'Resumen_Sim_Dm int'!R71</f>
        <v>10911223</v>
      </c>
      <c r="S71" s="51">
        <f>+'Resumen_Sim_Dm int'!S71</f>
        <v>15700609.844123129</v>
      </c>
      <c r="T71" s="48">
        <f>+'Resumen_Sim_Dm int'!T71</f>
        <v>13050967.052609</v>
      </c>
      <c r="U71" s="48">
        <f>+'Resumen_Sim_Dm int'!U71</f>
        <v>0</v>
      </c>
      <c r="V71" s="48">
        <f>+'Resumen_Sim_Dm int'!V71</f>
        <v>0</v>
      </c>
      <c r="W71" s="48">
        <f>+'Resumen_Sim_Dm int'!W71</f>
        <v>2638307.8229564298</v>
      </c>
      <c r="X71" s="48">
        <f>+'Resumen_Sim_Dm int'!X71</f>
        <v>0</v>
      </c>
      <c r="Y71" s="55">
        <f>+'Resumen_Sim_Dm int'!Y71</f>
        <v>11334.968557698799</v>
      </c>
      <c r="Z71" s="51">
        <f>+'Resumen_Sim_Dm int'!Z71</f>
        <v>28540544.999999918</v>
      </c>
      <c r="AA71" s="48">
        <f>+ROUND('Resumen_Sim_Dm int'!AA71,5)</f>
        <v>0</v>
      </c>
      <c r="AB71" s="293">
        <f>+'Resumen_Sim_Dm int'!AB71</f>
        <v>-2.886579864025407E-15</v>
      </c>
      <c r="AC71" s="61">
        <f>+'Resumen_Sim_Dm int'!AC71</f>
        <v>1549318</v>
      </c>
      <c r="AD71" s="48">
        <f>+ROUND('Resumen_Sim_Dm int'!AD71,5)</f>
        <v>0</v>
      </c>
      <c r="AE71" s="293">
        <f>+'Resumen_Sim_Dm int'!AE71</f>
        <v>0</v>
      </c>
      <c r="AF71" s="61">
        <f>+'Resumen_Sim_Dm int'!AF71</f>
        <v>741323.91225420439</v>
      </c>
      <c r="AG71" s="48">
        <f>+ROUND('Resumen_Sim_Dm int'!AG71,5)</f>
        <v>0</v>
      </c>
      <c r="AH71" s="293">
        <f>+'Resumen_Sim_Dm int'!AH71</f>
        <v>-3.4416913763379853E-15</v>
      </c>
      <c r="AI71" s="51">
        <f>+'Resumen_Sim_Dm int'!AI71</f>
        <v>18183799.99999994</v>
      </c>
      <c r="AJ71" s="48">
        <f>+ROUND('Resumen_Sim_Dm int'!AJ71,5)</f>
        <v>0</v>
      </c>
      <c r="AK71" s="293">
        <f>+'Resumen_Sim_Dm int'!AK71</f>
        <v>-3.3306690738754696E-15</v>
      </c>
      <c r="AL71" s="61">
        <f>+'Resumen_Sim_Dm int'!AL71</f>
        <v>6890416.9999999767</v>
      </c>
      <c r="AM71" s="48">
        <f>+ROUND('Resumen_Sim_Dm int'!AM71,5)</f>
        <v>0</v>
      </c>
      <c r="AN71" s="48">
        <f>+ROUND('Resumen_Sim_Dm int'!AN71,5)</f>
        <v>0</v>
      </c>
      <c r="AO71" s="293">
        <f>+'Resumen_Sim_Dm int'!AO71</f>
        <v>-3.3306690738754696E-15</v>
      </c>
      <c r="AP71" s="51">
        <f>+'Resumen_Sim_Dm int'!AP71</f>
        <v>382159.99999999872</v>
      </c>
      <c r="AQ71" s="48">
        <f>+ROUND('Resumen_Sim_Dm int'!AQ71,5)</f>
        <v>0</v>
      </c>
      <c r="AR71" s="293">
        <f>+'Resumen_Sim_Dm int'!AR71</f>
        <v>-3.3306690738754696E-15</v>
      </c>
      <c r="AS71" s="61">
        <f>+'Resumen_Sim_Dm int'!AS71</f>
        <v>10911222.999999963</v>
      </c>
      <c r="AT71" s="48">
        <f>+ROUND('Resumen_Sim_Dm int'!AT71,5)</f>
        <v>0</v>
      </c>
      <c r="AU71" s="293">
        <f>+'Resumen_Sim_Dm int'!AU71</f>
        <v>-3.4416913763379853E-15</v>
      </c>
    </row>
    <row r="72" spans="2:47" x14ac:dyDescent="0.25">
      <c r="B72" s="292" t="str">
        <f>+'Resumen_Sim_Dm int'!B72</f>
        <v>60</v>
      </c>
      <c r="C72" s="317" t="s">
        <v>170</v>
      </c>
      <c r="D72" s="316"/>
      <c r="E72" s="61">
        <f>+'Resumen_Sim_Dm int'!E72</f>
        <v>3853030.2795085595</v>
      </c>
      <c r="F72" s="48">
        <f>+'Resumen_Sim_Dm int'!F72</f>
        <v>3203186.3309125099</v>
      </c>
      <c r="G72" s="48">
        <f>+'Resumen_Sim_Dm int'!G72</f>
        <v>0</v>
      </c>
      <c r="H72" s="48">
        <f>+'Resumen_Sim_Dm int'!H72</f>
        <v>0</v>
      </c>
      <c r="I72" s="48">
        <f>+'Resumen_Sim_Dm int'!I72</f>
        <v>1922.11937658279</v>
      </c>
      <c r="J72" s="48">
        <f>+'Resumen_Sim_Dm int'!J72</f>
        <v>0</v>
      </c>
      <c r="K72" s="55">
        <f>+'Resumen_Sim_Dm int'!K72</f>
        <v>647921.82921946701</v>
      </c>
      <c r="L72" s="51">
        <f>+'Resumen_Sim_Dm int'!L72</f>
        <v>12153240</v>
      </c>
      <c r="M72" s="48">
        <f>+'Resumen_Sim_Dm int'!M72</f>
        <v>450010</v>
      </c>
      <c r="N72" s="48">
        <f>+'Resumen_Sim_Dm int'!N72</f>
        <v>2334292.8569647302</v>
      </c>
      <c r="O72" s="48">
        <f>+'Resumen_Sim_Dm int'!O72</f>
        <v>5105801</v>
      </c>
      <c r="P72" s="48">
        <f>+'Resumen_Sim_Dm int'!P72</f>
        <v>1600733</v>
      </c>
      <c r="Q72" s="48">
        <f>+'Resumen_Sim_Dm int'!Q72</f>
        <v>111992</v>
      </c>
      <c r="R72" s="82">
        <f>+'Resumen_Sim_Dm int'!R72</f>
        <v>3393076</v>
      </c>
      <c r="S72" s="51">
        <f>+'Resumen_Sim_Dm int'!S72</f>
        <v>3853030.2795085595</v>
      </c>
      <c r="T72" s="48">
        <f>+'Resumen_Sim_Dm int'!T72</f>
        <v>3203186.3309125099</v>
      </c>
      <c r="U72" s="48">
        <f>+'Resumen_Sim_Dm int'!U72</f>
        <v>0</v>
      </c>
      <c r="V72" s="48">
        <f>+'Resumen_Sim_Dm int'!V72</f>
        <v>0</v>
      </c>
      <c r="W72" s="48">
        <f>+'Resumen_Sim_Dm int'!W72</f>
        <v>1922.11937658279</v>
      </c>
      <c r="X72" s="48">
        <f>+'Resumen_Sim_Dm int'!X72</f>
        <v>0</v>
      </c>
      <c r="Y72" s="55">
        <f>+'Resumen_Sim_Dm int'!Y72</f>
        <v>647921.82921946701</v>
      </c>
      <c r="Z72" s="51">
        <f>+'Resumen_Sim_Dm int'!Z72</f>
        <v>12153240.000000004</v>
      </c>
      <c r="AA72" s="48">
        <f>+ROUND('Resumen_Sim_Dm int'!AA72,5)</f>
        <v>0</v>
      </c>
      <c r="AB72" s="293">
        <f>+'Resumen_Sim_Dm int'!AB72</f>
        <v>2.2204460492503131E-16</v>
      </c>
      <c r="AC72" s="61">
        <f>+'Resumen_Sim_Dm int'!AC72</f>
        <v>450010</v>
      </c>
      <c r="AD72" s="48">
        <f>+ROUND('Resumen_Sim_Dm int'!AD72,5)</f>
        <v>0</v>
      </c>
      <c r="AE72" s="293">
        <f>+'Resumen_Sim_Dm int'!AE72</f>
        <v>0</v>
      </c>
      <c r="AF72" s="61">
        <f>+'Resumen_Sim_Dm int'!AF72</f>
        <v>2334292.8569647307</v>
      </c>
      <c r="AG72" s="48">
        <f>+ROUND('Resumen_Sim_Dm int'!AG72,5)</f>
        <v>0</v>
      </c>
      <c r="AH72" s="293">
        <f>+'Resumen_Sim_Dm int'!AH72</f>
        <v>2.2204460492503131E-16</v>
      </c>
      <c r="AI72" s="51">
        <f>+'Resumen_Sim_Dm int'!AI72</f>
        <v>5105801.0000000019</v>
      </c>
      <c r="AJ72" s="48">
        <f>+ROUND('Resumen_Sim_Dm int'!AJ72,5)</f>
        <v>0</v>
      </c>
      <c r="AK72" s="293">
        <f>+'Resumen_Sim_Dm int'!AK72</f>
        <v>4.4408920985006262E-16</v>
      </c>
      <c r="AL72" s="61">
        <f>+'Resumen_Sim_Dm int'!AL72</f>
        <v>1600733.0000000005</v>
      </c>
      <c r="AM72" s="48">
        <f>+ROUND('Resumen_Sim_Dm int'!AM72,5)</f>
        <v>0</v>
      </c>
      <c r="AN72" s="48">
        <f>+ROUND('Resumen_Sim_Dm int'!AN72,5)</f>
        <v>0</v>
      </c>
      <c r="AO72" s="293">
        <f>+'Resumen_Sim_Dm int'!AO72</f>
        <v>2.2204460492503131E-16</v>
      </c>
      <c r="AP72" s="51">
        <f>+'Resumen_Sim_Dm int'!AP72</f>
        <v>111992.00000000004</v>
      </c>
      <c r="AQ72" s="48">
        <f>+ROUND('Resumen_Sim_Dm int'!AQ72,5)</f>
        <v>0</v>
      </c>
      <c r="AR72" s="293">
        <f>+'Resumen_Sim_Dm int'!AR72</f>
        <v>4.4408920985006262E-16</v>
      </c>
      <c r="AS72" s="61">
        <f>+'Resumen_Sim_Dm int'!AS72</f>
        <v>3393076.0000000009</v>
      </c>
      <c r="AT72" s="48">
        <f>+ROUND('Resumen_Sim_Dm int'!AT72,5)</f>
        <v>0</v>
      </c>
      <c r="AU72" s="293">
        <f>+'Resumen_Sim_Dm int'!AU72</f>
        <v>2.2204460492503131E-16</v>
      </c>
    </row>
    <row r="73" spans="2:47" x14ac:dyDescent="0.25">
      <c r="B73" s="292" t="str">
        <f>+'Resumen_Sim_Dm int'!B73</f>
        <v>61</v>
      </c>
      <c r="C73" s="317" t="s">
        <v>171</v>
      </c>
      <c r="D73" s="316"/>
      <c r="E73" s="61">
        <f>+'Resumen_Sim_Dm int'!E73</f>
        <v>121715.57587877286</v>
      </c>
      <c r="F73" s="48">
        <f>+'Resumen_Sim_Dm int'!F73</f>
        <v>116470.53428134399</v>
      </c>
      <c r="G73" s="48">
        <f>+'Resumen_Sim_Dm int'!G73</f>
        <v>0</v>
      </c>
      <c r="H73" s="48">
        <f>+'Resumen_Sim_Dm int'!H73</f>
        <v>0</v>
      </c>
      <c r="I73" s="48">
        <f>+'Resumen_Sim_Dm int'!I73</f>
        <v>156.87185985961599</v>
      </c>
      <c r="J73" s="48">
        <f>+'Resumen_Sim_Dm int'!J73</f>
        <v>0</v>
      </c>
      <c r="K73" s="55">
        <f>+'Resumen_Sim_Dm int'!K73</f>
        <v>5088.1697375692402</v>
      </c>
      <c r="L73" s="51">
        <f>+'Resumen_Sim_Dm int'!L73</f>
        <v>385102</v>
      </c>
      <c r="M73" s="48">
        <f>+'Resumen_Sim_Dm int'!M73</f>
        <v>27207</v>
      </c>
      <c r="N73" s="48">
        <f>+'Resumen_Sim_Dm int'!N73</f>
        <v>405.20684038582499</v>
      </c>
      <c r="O73" s="48">
        <f>+'Resumen_Sim_Dm int'!O73</f>
        <v>164727</v>
      </c>
      <c r="P73" s="48">
        <f>+'Resumen_Sim_Dm int'!P73</f>
        <v>78252</v>
      </c>
      <c r="Q73" s="48">
        <f>+'Resumen_Sim_Dm int'!Q73</f>
        <v>2396</v>
      </c>
      <c r="R73" s="82">
        <f>+'Resumen_Sim_Dm int'!R73</f>
        <v>84079</v>
      </c>
      <c r="S73" s="51">
        <f>+'Resumen_Sim_Dm int'!S73</f>
        <v>121715.57587877286</v>
      </c>
      <c r="T73" s="48">
        <f>+'Resumen_Sim_Dm int'!T73</f>
        <v>116470.53428134399</v>
      </c>
      <c r="U73" s="48">
        <f>+'Resumen_Sim_Dm int'!U73</f>
        <v>0</v>
      </c>
      <c r="V73" s="48">
        <f>+'Resumen_Sim_Dm int'!V73</f>
        <v>0</v>
      </c>
      <c r="W73" s="48">
        <f>+'Resumen_Sim_Dm int'!W73</f>
        <v>156.87185985961599</v>
      </c>
      <c r="X73" s="48">
        <f>+'Resumen_Sim_Dm int'!X73</f>
        <v>0</v>
      </c>
      <c r="Y73" s="55">
        <f>+'Resumen_Sim_Dm int'!Y73</f>
        <v>5088.1697375692402</v>
      </c>
      <c r="Z73" s="51">
        <f>+'Resumen_Sim_Dm int'!Z73</f>
        <v>385101.99999999884</v>
      </c>
      <c r="AA73" s="48">
        <f>+ROUND('Resumen_Sim_Dm int'!AA73,5)</f>
        <v>0</v>
      </c>
      <c r="AB73" s="293">
        <f>+'Resumen_Sim_Dm int'!AB73</f>
        <v>-2.9976021664879227E-15</v>
      </c>
      <c r="AC73" s="61">
        <f>+'Resumen_Sim_Dm int'!AC73</f>
        <v>27207</v>
      </c>
      <c r="AD73" s="48">
        <f>+ROUND('Resumen_Sim_Dm int'!AD73,5)</f>
        <v>0</v>
      </c>
      <c r="AE73" s="293">
        <f>+'Resumen_Sim_Dm int'!AE73</f>
        <v>0</v>
      </c>
      <c r="AF73" s="61">
        <f>+'Resumen_Sim_Dm int'!AF73</f>
        <v>405.20684038582385</v>
      </c>
      <c r="AG73" s="48">
        <f>+ROUND('Resumen_Sim_Dm int'!AG73,5)</f>
        <v>0</v>
      </c>
      <c r="AH73" s="293">
        <f>+'Resumen_Sim_Dm int'!AH73</f>
        <v>-2.7755575615628914E-15</v>
      </c>
      <c r="AI73" s="51">
        <f>+'Resumen_Sim_Dm int'!AI73</f>
        <v>164726.99999999953</v>
      </c>
      <c r="AJ73" s="48">
        <f>+ROUND('Resumen_Sim_Dm int'!AJ73,5)</f>
        <v>0</v>
      </c>
      <c r="AK73" s="293">
        <f>+'Resumen_Sim_Dm int'!AK73</f>
        <v>-2.7755575615628914E-15</v>
      </c>
      <c r="AL73" s="61">
        <f>+'Resumen_Sim_Dm int'!AL73</f>
        <v>78251.999999999767</v>
      </c>
      <c r="AM73" s="48">
        <f>+ROUND('Resumen_Sim_Dm int'!AM73,5)</f>
        <v>0</v>
      </c>
      <c r="AN73" s="48">
        <f>+ROUND('Resumen_Sim_Dm int'!AN73,5)</f>
        <v>0</v>
      </c>
      <c r="AO73" s="293">
        <f>+'Resumen_Sim_Dm int'!AO73</f>
        <v>-2.9976021664879227E-15</v>
      </c>
      <c r="AP73" s="51">
        <f>+'Resumen_Sim_Dm int'!AP73</f>
        <v>2395.9999999999932</v>
      </c>
      <c r="AQ73" s="48">
        <f>+ROUND('Resumen_Sim_Dm int'!AQ73,5)</f>
        <v>0</v>
      </c>
      <c r="AR73" s="293">
        <f>+'Resumen_Sim_Dm int'!AR73</f>
        <v>-2.886579864025407E-15</v>
      </c>
      <c r="AS73" s="61">
        <f>+'Resumen_Sim_Dm int'!AS73</f>
        <v>84078.999999999767</v>
      </c>
      <c r="AT73" s="48">
        <f>+ROUND('Resumen_Sim_Dm int'!AT73,5)</f>
        <v>0</v>
      </c>
      <c r="AU73" s="293">
        <f>+'Resumen_Sim_Dm int'!AU73</f>
        <v>-2.7755575615628914E-15</v>
      </c>
    </row>
    <row r="74" spans="2:47" x14ac:dyDescent="0.25">
      <c r="B74" s="292" t="str">
        <f>+'Resumen_Sim_Dm int'!B74</f>
        <v>62</v>
      </c>
      <c r="C74" s="317" t="s">
        <v>172</v>
      </c>
      <c r="D74" s="316"/>
      <c r="E74" s="61">
        <f>+'Resumen_Sim_Dm int'!E74</f>
        <v>249736.30976824011</v>
      </c>
      <c r="F74" s="48">
        <f>+'Resumen_Sim_Dm int'!F74</f>
        <v>232107.88105472899</v>
      </c>
      <c r="G74" s="48">
        <f>+'Resumen_Sim_Dm int'!G74</f>
        <v>0</v>
      </c>
      <c r="H74" s="48">
        <f>+'Resumen_Sim_Dm int'!H74</f>
        <v>13978.7506401348</v>
      </c>
      <c r="I74" s="48">
        <f>+'Resumen_Sim_Dm int'!I74</f>
        <v>3556.28598742445</v>
      </c>
      <c r="J74" s="48">
        <f>+'Resumen_Sim_Dm int'!J74</f>
        <v>0</v>
      </c>
      <c r="K74" s="55">
        <f>+'Resumen_Sim_Dm int'!K74</f>
        <v>93.392085951863194</v>
      </c>
      <c r="L74" s="51">
        <f>+'Resumen_Sim_Dm int'!L74</f>
        <v>631408</v>
      </c>
      <c r="M74" s="48">
        <f>+'Resumen_Sim_Dm int'!M74</f>
        <v>33440</v>
      </c>
      <c r="N74" s="48">
        <f>+'Resumen_Sim_Dm int'!N74</f>
        <v>17014.722085451798</v>
      </c>
      <c r="O74" s="48">
        <f>+'Resumen_Sim_Dm int'!O74</f>
        <v>330776</v>
      </c>
      <c r="P74" s="48">
        <f>+'Resumen_Sim_Dm int'!P74</f>
        <v>131833</v>
      </c>
      <c r="Q74" s="48">
        <f>+'Resumen_Sim_Dm int'!Q74</f>
        <v>7807</v>
      </c>
      <c r="R74" s="82">
        <f>+'Resumen_Sim_Dm int'!R74</f>
        <v>191136</v>
      </c>
      <c r="S74" s="51">
        <f>+'Resumen_Sim_Dm int'!S74</f>
        <v>249736.30976824011</v>
      </c>
      <c r="T74" s="48">
        <f>+'Resumen_Sim_Dm int'!T74</f>
        <v>232107.88105472899</v>
      </c>
      <c r="U74" s="48">
        <f>+'Resumen_Sim_Dm int'!U74</f>
        <v>0</v>
      </c>
      <c r="V74" s="48">
        <f>+'Resumen_Sim_Dm int'!V74</f>
        <v>13978.7506401348</v>
      </c>
      <c r="W74" s="48">
        <f>+'Resumen_Sim_Dm int'!W74</f>
        <v>3556.28598742445</v>
      </c>
      <c r="X74" s="48">
        <f>+'Resumen_Sim_Dm int'!X74</f>
        <v>0</v>
      </c>
      <c r="Y74" s="55">
        <f>+'Resumen_Sim_Dm int'!Y74</f>
        <v>93.392085951863194</v>
      </c>
      <c r="Z74" s="51">
        <f>+'Resumen_Sim_Dm int'!Z74</f>
        <v>631408.0000000007</v>
      </c>
      <c r="AA74" s="48">
        <f>+ROUND('Resumen_Sim_Dm int'!AA74,5)</f>
        <v>0</v>
      </c>
      <c r="AB74" s="293">
        <f>+'Resumen_Sim_Dm int'!AB74</f>
        <v>1.1102230246251565E-15</v>
      </c>
      <c r="AC74" s="61">
        <f>+'Resumen_Sim_Dm int'!AC74</f>
        <v>33440</v>
      </c>
      <c r="AD74" s="48">
        <f>+ROUND('Resumen_Sim_Dm int'!AD74,5)</f>
        <v>0</v>
      </c>
      <c r="AE74" s="293">
        <f>+'Resumen_Sim_Dm int'!AE74</f>
        <v>0</v>
      </c>
      <c r="AF74" s="61">
        <f>+'Resumen_Sim_Dm int'!AF74</f>
        <v>17014.722085451813</v>
      </c>
      <c r="AG74" s="48">
        <f>+ROUND('Resumen_Sim_Dm int'!AG74,5)</f>
        <v>0</v>
      </c>
      <c r="AH74" s="293">
        <f>+'Resumen_Sim_Dm int'!AH74</f>
        <v>8.8817841970012523E-16</v>
      </c>
      <c r="AI74" s="51">
        <f>+'Resumen_Sim_Dm int'!AI74</f>
        <v>330776.00000000029</v>
      </c>
      <c r="AJ74" s="48">
        <f>+ROUND('Resumen_Sim_Dm int'!AJ74,5)</f>
        <v>0</v>
      </c>
      <c r="AK74" s="293">
        <f>+'Resumen_Sim_Dm int'!AK74</f>
        <v>8.8817841970012523E-16</v>
      </c>
      <c r="AL74" s="61">
        <f>+'Resumen_Sim_Dm int'!AL74</f>
        <v>131833.00000000012</v>
      </c>
      <c r="AM74" s="48">
        <f>+ROUND('Resumen_Sim_Dm int'!AM74,5)</f>
        <v>0</v>
      </c>
      <c r="AN74" s="48">
        <f>+ROUND('Resumen_Sim_Dm int'!AN74,5)</f>
        <v>0</v>
      </c>
      <c r="AO74" s="293">
        <f>+'Resumen_Sim_Dm int'!AO74</f>
        <v>8.8817841970012523E-16</v>
      </c>
      <c r="AP74" s="51">
        <f>+'Resumen_Sim_Dm int'!AP74</f>
        <v>7807.0000000000073</v>
      </c>
      <c r="AQ74" s="48">
        <f>+ROUND('Resumen_Sim_Dm int'!AQ74,5)</f>
        <v>0</v>
      </c>
      <c r="AR74" s="293">
        <f>+'Resumen_Sim_Dm int'!AR74</f>
        <v>8.8817841970012523E-16</v>
      </c>
      <c r="AS74" s="61">
        <f>+'Resumen_Sim_Dm int'!AS74</f>
        <v>191136.00000000017</v>
      </c>
      <c r="AT74" s="48">
        <f>+ROUND('Resumen_Sim_Dm int'!AT74,5)</f>
        <v>0</v>
      </c>
      <c r="AU74" s="293">
        <f>+'Resumen_Sim_Dm int'!AU74</f>
        <v>8.8817841970012523E-16</v>
      </c>
    </row>
    <row r="75" spans="2:47" x14ac:dyDescent="0.25">
      <c r="B75" s="292" t="str">
        <f>+'Resumen_Sim_Dm int'!B75</f>
        <v>63</v>
      </c>
      <c r="C75" s="317" t="s">
        <v>173</v>
      </c>
      <c r="D75" s="316"/>
      <c r="E75" s="61">
        <f>+'Resumen_Sim_Dm int'!E75</f>
        <v>1654298.9450011582</v>
      </c>
      <c r="F75" s="48">
        <f>+'Resumen_Sim_Dm int'!F75</f>
        <v>1652152.1625935</v>
      </c>
      <c r="G75" s="48">
        <f>+'Resumen_Sim_Dm int'!G75</f>
        <v>0</v>
      </c>
      <c r="H75" s="48">
        <f>+'Resumen_Sim_Dm int'!H75</f>
        <v>0</v>
      </c>
      <c r="I75" s="48">
        <f>+'Resumen_Sim_Dm int'!I75</f>
        <v>2137.59863723852</v>
      </c>
      <c r="J75" s="48">
        <f>+'Resumen_Sim_Dm int'!J75</f>
        <v>0</v>
      </c>
      <c r="K75" s="55">
        <f>+'Resumen_Sim_Dm int'!K75</f>
        <v>9.18377041952869</v>
      </c>
      <c r="L75" s="51">
        <f>+'Resumen_Sim_Dm int'!L75</f>
        <v>2398510</v>
      </c>
      <c r="M75" s="48">
        <f>+'Resumen_Sim_Dm int'!M75</f>
        <v>379633</v>
      </c>
      <c r="N75" s="48">
        <f>+'Resumen_Sim_Dm int'!N75</f>
        <v>358966.57882643701</v>
      </c>
      <c r="O75" s="48">
        <f>+'Resumen_Sim_Dm int'!O75</f>
        <v>1042047</v>
      </c>
      <c r="P75" s="48">
        <f>+'Resumen_Sim_Dm int'!P75</f>
        <v>554747</v>
      </c>
      <c r="Q75" s="48">
        <f>+'Resumen_Sim_Dm int'!Q75</f>
        <v>15885</v>
      </c>
      <c r="R75" s="82">
        <f>+'Resumen_Sim_Dm int'!R75</f>
        <v>471415</v>
      </c>
      <c r="S75" s="51">
        <f>+'Resumen_Sim_Dm int'!S75</f>
        <v>1654298.9450011582</v>
      </c>
      <c r="T75" s="48">
        <f>+'Resumen_Sim_Dm int'!T75</f>
        <v>1652152.1625935</v>
      </c>
      <c r="U75" s="48">
        <f>+'Resumen_Sim_Dm int'!U75</f>
        <v>0</v>
      </c>
      <c r="V75" s="48">
        <f>+'Resumen_Sim_Dm int'!V75</f>
        <v>0</v>
      </c>
      <c r="W75" s="48">
        <f>+'Resumen_Sim_Dm int'!W75</f>
        <v>2137.59863723852</v>
      </c>
      <c r="X75" s="48">
        <f>+'Resumen_Sim_Dm int'!X75</f>
        <v>0</v>
      </c>
      <c r="Y75" s="55">
        <f>+'Resumen_Sim_Dm int'!Y75</f>
        <v>9.18377041952869</v>
      </c>
      <c r="Z75" s="51">
        <f>+'Resumen_Sim_Dm int'!Z75</f>
        <v>2398509.9999999967</v>
      </c>
      <c r="AA75" s="48">
        <f>+ROUND('Resumen_Sim_Dm int'!AA75,5)</f>
        <v>0</v>
      </c>
      <c r="AB75" s="293">
        <f>+'Resumen_Sim_Dm int'!AB75</f>
        <v>-1.3322676295501878E-15</v>
      </c>
      <c r="AC75" s="61">
        <f>+'Resumen_Sim_Dm int'!AC75</f>
        <v>379633</v>
      </c>
      <c r="AD75" s="48">
        <f>+ROUND('Resumen_Sim_Dm int'!AD75,5)</f>
        <v>0</v>
      </c>
      <c r="AE75" s="293">
        <f>+'Resumen_Sim_Dm int'!AE75</f>
        <v>0</v>
      </c>
      <c r="AF75" s="61">
        <f>+'Resumen_Sim_Dm int'!AF75</f>
        <v>358966.57882643648</v>
      </c>
      <c r="AG75" s="48">
        <f>+ROUND('Resumen_Sim_Dm int'!AG75,5)</f>
        <v>0</v>
      </c>
      <c r="AH75" s="293">
        <f>+'Resumen_Sim_Dm int'!AH75</f>
        <v>-1.4432899320127035E-15</v>
      </c>
      <c r="AI75" s="51">
        <f>+'Resumen_Sim_Dm int'!AI75</f>
        <v>1042046.9999999984</v>
      </c>
      <c r="AJ75" s="48">
        <f>+ROUND('Resumen_Sim_Dm int'!AJ75,5)</f>
        <v>0</v>
      </c>
      <c r="AK75" s="293">
        <f>+'Resumen_Sim_Dm int'!AK75</f>
        <v>-1.5543122344752192E-15</v>
      </c>
      <c r="AL75" s="61">
        <f>+'Resumen_Sim_Dm int'!AL75</f>
        <v>554746.99999999907</v>
      </c>
      <c r="AM75" s="48">
        <f>+ROUND('Resumen_Sim_Dm int'!AM75,5)</f>
        <v>0</v>
      </c>
      <c r="AN75" s="48">
        <f>+ROUND('Resumen_Sim_Dm int'!AN75,5)</f>
        <v>0</v>
      </c>
      <c r="AO75" s="293">
        <f>+'Resumen_Sim_Dm int'!AO75</f>
        <v>-1.6653345369377348E-15</v>
      </c>
      <c r="AP75" s="51">
        <f>+'Resumen_Sim_Dm int'!AP75</f>
        <v>15884.999999999976</v>
      </c>
      <c r="AQ75" s="48">
        <f>+ROUND('Resumen_Sim_Dm int'!AQ75,5)</f>
        <v>0</v>
      </c>
      <c r="AR75" s="293">
        <f>+'Resumen_Sim_Dm int'!AR75</f>
        <v>-1.4432899320127035E-15</v>
      </c>
      <c r="AS75" s="61">
        <f>+'Resumen_Sim_Dm int'!AS75</f>
        <v>471414.9999999993</v>
      </c>
      <c r="AT75" s="48">
        <f>+ROUND('Resumen_Sim_Dm int'!AT75,5)</f>
        <v>0</v>
      </c>
      <c r="AU75" s="293">
        <f>+'Resumen_Sim_Dm int'!AU75</f>
        <v>-1.4432899320127035E-15</v>
      </c>
    </row>
    <row r="76" spans="2:47" x14ac:dyDescent="0.25">
      <c r="B76" s="292" t="str">
        <f>+'Resumen_Sim_Dm int'!B76</f>
        <v>64</v>
      </c>
      <c r="C76" s="317" t="s">
        <v>174</v>
      </c>
      <c r="D76" s="316"/>
      <c r="E76" s="61">
        <f>+'Resumen_Sim_Dm int'!E76</f>
        <v>2111322.152947838</v>
      </c>
      <c r="F76" s="48">
        <f>+'Resumen_Sim_Dm int'!F76</f>
        <v>1763524.17717496</v>
      </c>
      <c r="G76" s="48">
        <f>+'Resumen_Sim_Dm int'!G76</f>
        <v>0</v>
      </c>
      <c r="H76" s="48">
        <f>+'Resumen_Sim_Dm int'!H76</f>
        <v>45808.069205220898</v>
      </c>
      <c r="I76" s="48">
        <f>+'Resumen_Sim_Dm int'!I76</f>
        <v>223393.00513079501</v>
      </c>
      <c r="J76" s="48">
        <f>+'Resumen_Sim_Dm int'!J76</f>
        <v>3832.6398807095402</v>
      </c>
      <c r="K76" s="55">
        <f>+'Resumen_Sim_Dm int'!K76</f>
        <v>74764.261556152604</v>
      </c>
      <c r="L76" s="51">
        <f>+'Resumen_Sim_Dm int'!L76</f>
        <v>4740000</v>
      </c>
      <c r="M76" s="48">
        <f>+'Resumen_Sim_Dm int'!M76</f>
        <v>81393</v>
      </c>
      <c r="N76" s="48">
        <f>+'Resumen_Sim_Dm int'!N76</f>
        <v>135515.941902655</v>
      </c>
      <c r="O76" s="48">
        <f>+'Resumen_Sim_Dm int'!O76</f>
        <v>2483292</v>
      </c>
      <c r="P76" s="48">
        <f>+'Resumen_Sim_Dm int'!P76</f>
        <v>1033548</v>
      </c>
      <c r="Q76" s="48">
        <f>+'Resumen_Sim_Dm int'!Q76</f>
        <v>120660</v>
      </c>
      <c r="R76" s="82">
        <f>+'Resumen_Sim_Dm int'!R76</f>
        <v>1329084</v>
      </c>
      <c r="S76" s="51">
        <f>+'Resumen_Sim_Dm int'!S76</f>
        <v>2111322.152947838</v>
      </c>
      <c r="T76" s="48">
        <f>+'Resumen_Sim_Dm int'!T76</f>
        <v>1763524.17717496</v>
      </c>
      <c r="U76" s="48">
        <f>+'Resumen_Sim_Dm int'!U76</f>
        <v>0</v>
      </c>
      <c r="V76" s="48">
        <f>+'Resumen_Sim_Dm int'!V76</f>
        <v>45808.069205220898</v>
      </c>
      <c r="W76" s="48">
        <f>+'Resumen_Sim_Dm int'!W76</f>
        <v>223393.00513079501</v>
      </c>
      <c r="X76" s="48">
        <f>+'Resumen_Sim_Dm int'!X76</f>
        <v>3832.6398807095402</v>
      </c>
      <c r="Y76" s="55">
        <f>+'Resumen_Sim_Dm int'!Y76</f>
        <v>74764.261556152604</v>
      </c>
      <c r="Z76" s="51">
        <f>+'Resumen_Sim_Dm int'!Z76</f>
        <v>4740000.0000000093</v>
      </c>
      <c r="AA76" s="48">
        <f>+ROUND('Resumen_Sim_Dm int'!AA76,5)</f>
        <v>0</v>
      </c>
      <c r="AB76" s="293">
        <f>+'Resumen_Sim_Dm int'!AB76</f>
        <v>1.9984014443252818E-15</v>
      </c>
      <c r="AC76" s="61">
        <f>+'Resumen_Sim_Dm int'!AC76</f>
        <v>81393</v>
      </c>
      <c r="AD76" s="48">
        <f>+ROUND('Resumen_Sim_Dm int'!AD76,5)</f>
        <v>0</v>
      </c>
      <c r="AE76" s="293">
        <f>+'Resumen_Sim_Dm int'!AE76</f>
        <v>0</v>
      </c>
      <c r="AF76" s="61">
        <f>+'Resumen_Sim_Dm int'!AF76</f>
        <v>135515.94190265518</v>
      </c>
      <c r="AG76" s="48">
        <f>+ROUND('Resumen_Sim_Dm int'!AG76,5)</f>
        <v>0</v>
      </c>
      <c r="AH76" s="293">
        <f>+'Resumen_Sim_Dm int'!AH76</f>
        <v>1.3322676295501878E-15</v>
      </c>
      <c r="AI76" s="51">
        <f>+'Resumen_Sim_Dm int'!AI76</f>
        <v>2483292.0000000033</v>
      </c>
      <c r="AJ76" s="48">
        <f>+ROUND('Resumen_Sim_Dm int'!AJ76,5)</f>
        <v>0</v>
      </c>
      <c r="AK76" s="293">
        <f>+'Resumen_Sim_Dm int'!AK76</f>
        <v>1.3322676295501878E-15</v>
      </c>
      <c r="AL76" s="61">
        <f>+'Resumen_Sim_Dm int'!AL76</f>
        <v>1033548.0000000014</v>
      </c>
      <c r="AM76" s="48">
        <f>+ROUND('Resumen_Sim_Dm int'!AM76,5)</f>
        <v>0</v>
      </c>
      <c r="AN76" s="48">
        <f>+ROUND('Resumen_Sim_Dm int'!AN76,5)</f>
        <v>0</v>
      </c>
      <c r="AO76" s="293">
        <f>+'Resumen_Sim_Dm int'!AO76</f>
        <v>1.3322676295501878E-15</v>
      </c>
      <c r="AP76" s="51">
        <f>+'Resumen_Sim_Dm int'!AP76</f>
        <v>120660.00000000016</v>
      </c>
      <c r="AQ76" s="48">
        <f>+ROUND('Resumen_Sim_Dm int'!AQ76,5)</f>
        <v>0</v>
      </c>
      <c r="AR76" s="293">
        <f>+'Resumen_Sim_Dm int'!AR76</f>
        <v>1.3322676295501878E-15</v>
      </c>
      <c r="AS76" s="61">
        <f>+'Resumen_Sim_Dm int'!AS76</f>
        <v>1329084.0000000016</v>
      </c>
      <c r="AT76" s="48">
        <f>+ROUND('Resumen_Sim_Dm int'!AT76,5)</f>
        <v>0</v>
      </c>
      <c r="AU76" s="293">
        <f>+'Resumen_Sim_Dm int'!AU76</f>
        <v>1.3322676295501878E-15</v>
      </c>
    </row>
    <row r="77" spans="2:47" x14ac:dyDescent="0.25">
      <c r="B77" s="292" t="str">
        <f>+'Resumen_Sim_Dm int'!B77</f>
        <v>65</v>
      </c>
      <c r="C77" s="317" t="s">
        <v>175</v>
      </c>
      <c r="D77" s="316"/>
      <c r="E77" s="61">
        <f>+'Resumen_Sim_Dm int'!E77</f>
        <v>3337342.2196817645</v>
      </c>
      <c r="F77" s="48">
        <f>+'Resumen_Sim_Dm int'!F77</f>
        <v>3325469.4359764</v>
      </c>
      <c r="G77" s="48">
        <f>+'Resumen_Sim_Dm int'!G77</f>
        <v>0</v>
      </c>
      <c r="H77" s="48">
        <f>+'Resumen_Sim_Dm int'!H77</f>
        <v>0</v>
      </c>
      <c r="I77" s="48">
        <f>+'Resumen_Sim_Dm int'!I77</f>
        <v>3.69762781048005</v>
      </c>
      <c r="J77" s="48">
        <f>+'Resumen_Sim_Dm int'!J77</f>
        <v>-3.3245680971019799E-2</v>
      </c>
      <c r="K77" s="55">
        <f>+'Resumen_Sim_Dm int'!K77</f>
        <v>11869.1193232348</v>
      </c>
      <c r="L77" s="51">
        <f>+'Resumen_Sim_Dm int'!L77</f>
        <v>6354828</v>
      </c>
      <c r="M77" s="48">
        <f>+'Resumen_Sim_Dm int'!M77</f>
        <v>81601</v>
      </c>
      <c r="N77" s="48">
        <f>+'Resumen_Sim_Dm int'!N77</f>
        <v>126962.88246804199</v>
      </c>
      <c r="O77" s="48">
        <f>+'Resumen_Sim_Dm int'!O77</f>
        <v>4472377</v>
      </c>
      <c r="P77" s="48">
        <f>+'Resumen_Sim_Dm int'!P77</f>
        <v>1391384</v>
      </c>
      <c r="Q77" s="48">
        <f>+'Resumen_Sim_Dm int'!Q77</f>
        <v>227018</v>
      </c>
      <c r="R77" s="82">
        <f>+'Resumen_Sim_Dm int'!R77</f>
        <v>2853975</v>
      </c>
      <c r="S77" s="51">
        <f>+'Resumen_Sim_Dm int'!S77</f>
        <v>3337342.2196817645</v>
      </c>
      <c r="T77" s="48">
        <f>+'Resumen_Sim_Dm int'!T77</f>
        <v>3325469.4359764</v>
      </c>
      <c r="U77" s="48">
        <f>+'Resumen_Sim_Dm int'!U77</f>
        <v>0</v>
      </c>
      <c r="V77" s="48">
        <f>+'Resumen_Sim_Dm int'!V77</f>
        <v>0</v>
      </c>
      <c r="W77" s="48">
        <f>+'Resumen_Sim_Dm int'!W77</f>
        <v>3.69762781048005</v>
      </c>
      <c r="X77" s="48">
        <f>+'Resumen_Sim_Dm int'!X77</f>
        <v>-3.3245680971019799E-2</v>
      </c>
      <c r="Y77" s="55">
        <f>+'Resumen_Sim_Dm int'!Y77</f>
        <v>11869.1193232348</v>
      </c>
      <c r="Z77" s="51">
        <f>+'Resumen_Sim_Dm int'!Z77</f>
        <v>6354828.0000000149</v>
      </c>
      <c r="AA77" s="48">
        <f>+ROUND('Resumen_Sim_Dm int'!AA77,5)</f>
        <v>0</v>
      </c>
      <c r="AB77" s="293">
        <f>+'Resumen_Sim_Dm int'!AB77</f>
        <v>2.4424906541753444E-15</v>
      </c>
      <c r="AC77" s="61">
        <f>+'Resumen_Sim_Dm int'!AC77</f>
        <v>81601</v>
      </c>
      <c r="AD77" s="48">
        <f>+ROUND('Resumen_Sim_Dm int'!AD77,5)</f>
        <v>0</v>
      </c>
      <c r="AE77" s="293">
        <f>+'Resumen_Sim_Dm int'!AE77</f>
        <v>0</v>
      </c>
      <c r="AF77" s="61">
        <f>+'Resumen_Sim_Dm int'!AF77</f>
        <v>126962.8824680423</v>
      </c>
      <c r="AG77" s="48">
        <f>+ROUND('Resumen_Sim_Dm int'!AG77,5)</f>
        <v>0</v>
      </c>
      <c r="AH77" s="293">
        <f>+'Resumen_Sim_Dm int'!AH77</f>
        <v>2.4424906541753444E-15</v>
      </c>
      <c r="AI77" s="51">
        <f>+'Resumen_Sim_Dm int'!AI77</f>
        <v>4472377.0000000102</v>
      </c>
      <c r="AJ77" s="48">
        <f>+ROUND('Resumen_Sim_Dm int'!AJ77,5)</f>
        <v>0</v>
      </c>
      <c r="AK77" s="293">
        <f>+'Resumen_Sim_Dm int'!AK77</f>
        <v>2.2204460492503131E-15</v>
      </c>
      <c r="AL77" s="61">
        <f>+'Resumen_Sim_Dm int'!AL77</f>
        <v>1391384.0000000033</v>
      </c>
      <c r="AM77" s="48">
        <f>+ROUND('Resumen_Sim_Dm int'!AM77,5)</f>
        <v>0</v>
      </c>
      <c r="AN77" s="48">
        <f>+ROUND('Resumen_Sim_Dm int'!AN77,5)</f>
        <v>0</v>
      </c>
      <c r="AO77" s="293">
        <f>+'Resumen_Sim_Dm int'!AO77</f>
        <v>2.4424906541753444E-15</v>
      </c>
      <c r="AP77" s="51">
        <f>+'Resumen_Sim_Dm int'!AP77</f>
        <v>227018.00000000052</v>
      </c>
      <c r="AQ77" s="48">
        <f>+ROUND('Resumen_Sim_Dm int'!AQ77,5)</f>
        <v>0</v>
      </c>
      <c r="AR77" s="293">
        <f>+'Resumen_Sim_Dm int'!AR77</f>
        <v>2.2204460492503131E-15</v>
      </c>
      <c r="AS77" s="61">
        <f>+'Resumen_Sim_Dm int'!AS77</f>
        <v>2853975.0000000065</v>
      </c>
      <c r="AT77" s="48">
        <f>+ROUND('Resumen_Sim_Dm int'!AT77,5)</f>
        <v>0</v>
      </c>
      <c r="AU77" s="293">
        <f>+'Resumen_Sim_Dm int'!AU77</f>
        <v>2.2204460492503131E-15</v>
      </c>
    </row>
    <row r="78" spans="2:47" x14ac:dyDescent="0.25">
      <c r="B78" s="292" t="str">
        <f>+'Resumen_Sim_Dm int'!B78</f>
        <v>66</v>
      </c>
      <c r="C78" s="317" t="s">
        <v>176</v>
      </c>
      <c r="D78" s="316"/>
      <c r="E78" s="61">
        <f>+'Resumen_Sim_Dm int'!E78</f>
        <v>232168.889766067</v>
      </c>
      <c r="F78" s="48">
        <f>+'Resumen_Sim_Dm int'!F78</f>
        <v>232168.889766067</v>
      </c>
      <c r="G78" s="48">
        <f>+'Resumen_Sim_Dm int'!G78</f>
        <v>0</v>
      </c>
      <c r="H78" s="48">
        <f>+'Resumen_Sim_Dm int'!H78</f>
        <v>0</v>
      </c>
      <c r="I78" s="48">
        <f>+'Resumen_Sim_Dm int'!I78</f>
        <v>0</v>
      </c>
      <c r="J78" s="48">
        <f>+'Resumen_Sim_Dm int'!J78</f>
        <v>0</v>
      </c>
      <c r="K78" s="55">
        <f>+'Resumen_Sim_Dm int'!K78</f>
        <v>0</v>
      </c>
      <c r="L78" s="51">
        <f>+'Resumen_Sim_Dm int'!L78</f>
        <v>1499797</v>
      </c>
      <c r="M78" s="48">
        <f>+'Resumen_Sim_Dm int'!M78</f>
        <v>15597</v>
      </c>
      <c r="N78" s="48">
        <f>+'Resumen_Sim_Dm int'!N78</f>
        <v>180146.68716979999</v>
      </c>
      <c r="O78" s="48">
        <f>+'Resumen_Sim_Dm int'!O78</f>
        <v>284852</v>
      </c>
      <c r="P78" s="48">
        <f>+'Resumen_Sim_Dm int'!P78</f>
        <v>217141</v>
      </c>
      <c r="Q78" s="48">
        <f>+'Resumen_Sim_Dm int'!Q78</f>
        <v>64203</v>
      </c>
      <c r="R78" s="82">
        <f>+'Resumen_Sim_Dm int'!R78</f>
        <v>3508</v>
      </c>
      <c r="S78" s="51">
        <f>+'Resumen_Sim_Dm int'!S78</f>
        <v>232168.889766067</v>
      </c>
      <c r="T78" s="48">
        <f>+'Resumen_Sim_Dm int'!T78</f>
        <v>232168.889766067</v>
      </c>
      <c r="U78" s="48">
        <f>+'Resumen_Sim_Dm int'!U78</f>
        <v>0</v>
      </c>
      <c r="V78" s="48">
        <f>+'Resumen_Sim_Dm int'!V78</f>
        <v>0</v>
      </c>
      <c r="W78" s="48">
        <f>+'Resumen_Sim_Dm int'!W78</f>
        <v>0</v>
      </c>
      <c r="X78" s="48">
        <f>+'Resumen_Sim_Dm int'!X78</f>
        <v>0</v>
      </c>
      <c r="Y78" s="55">
        <f>+'Resumen_Sim_Dm int'!Y78</f>
        <v>0</v>
      </c>
      <c r="Z78" s="51">
        <f>+'Resumen_Sim_Dm int'!Z78</f>
        <v>1499796.9999999974</v>
      </c>
      <c r="AA78" s="48">
        <f>+ROUND('Resumen_Sim_Dm int'!AA78,5)</f>
        <v>0</v>
      </c>
      <c r="AB78" s="293">
        <f>+'Resumen_Sim_Dm int'!AB78</f>
        <v>-1.6653345369377348E-15</v>
      </c>
      <c r="AC78" s="61">
        <f>+'Resumen_Sim_Dm int'!AC78</f>
        <v>15597</v>
      </c>
      <c r="AD78" s="48">
        <f>+ROUND('Resumen_Sim_Dm int'!AD78,5)</f>
        <v>0</v>
      </c>
      <c r="AE78" s="293">
        <f>+'Resumen_Sim_Dm int'!AE78</f>
        <v>0</v>
      </c>
      <c r="AF78" s="61">
        <f>+'Resumen_Sim_Dm int'!AF78</f>
        <v>180146.68716979967</v>
      </c>
      <c r="AG78" s="48">
        <f>+ROUND('Resumen_Sim_Dm int'!AG78,5)</f>
        <v>0</v>
      </c>
      <c r="AH78" s="293">
        <f>+'Resumen_Sim_Dm int'!AH78</f>
        <v>-1.7763568394002505E-15</v>
      </c>
      <c r="AI78" s="51">
        <f>+'Resumen_Sim_Dm int'!AI78</f>
        <v>284851.99999999948</v>
      </c>
      <c r="AJ78" s="48">
        <f>+ROUND('Resumen_Sim_Dm int'!AJ78,5)</f>
        <v>0</v>
      </c>
      <c r="AK78" s="293">
        <f>+'Resumen_Sim_Dm int'!AK78</f>
        <v>-1.8873791418627661E-15</v>
      </c>
      <c r="AL78" s="61">
        <f>+'Resumen_Sim_Dm int'!AL78</f>
        <v>217140.99999999959</v>
      </c>
      <c r="AM78" s="48">
        <f>+ROUND('Resumen_Sim_Dm int'!AM78,5)</f>
        <v>0</v>
      </c>
      <c r="AN78" s="48">
        <f>+ROUND('Resumen_Sim_Dm int'!AN78,5)</f>
        <v>0</v>
      </c>
      <c r="AO78" s="293">
        <f>+'Resumen_Sim_Dm int'!AO78</f>
        <v>-1.8873791418627661E-15</v>
      </c>
      <c r="AP78" s="51">
        <f>+'Resumen_Sim_Dm int'!AP78</f>
        <v>64202.999999999876</v>
      </c>
      <c r="AQ78" s="48">
        <f>+ROUND('Resumen_Sim_Dm int'!AQ78,5)</f>
        <v>0</v>
      </c>
      <c r="AR78" s="293">
        <f>+'Resumen_Sim_Dm int'!AR78</f>
        <v>-1.8873791418627661E-15</v>
      </c>
      <c r="AS78" s="61">
        <f>+'Resumen_Sim_Dm int'!AS78</f>
        <v>3507.9999999999936</v>
      </c>
      <c r="AT78" s="48">
        <f>+ROUND('Resumen_Sim_Dm int'!AT78,5)</f>
        <v>0</v>
      </c>
      <c r="AU78" s="293">
        <f>+'Resumen_Sim_Dm int'!AU78</f>
        <v>-1.7763568394002505E-15</v>
      </c>
    </row>
    <row r="79" spans="2:47" x14ac:dyDescent="0.25">
      <c r="B79" s="292" t="str">
        <f>+'Resumen_Sim_Dm int'!B79</f>
        <v>67</v>
      </c>
      <c r="C79" s="317" t="s">
        <v>177</v>
      </c>
      <c r="D79" s="316"/>
      <c r="E79" s="61">
        <f>+'Resumen_Sim_Dm int'!E79</f>
        <v>42921</v>
      </c>
      <c r="F79" s="48">
        <f>+'Resumen_Sim_Dm int'!F79</f>
        <v>42921</v>
      </c>
      <c r="G79" s="48">
        <f>+'Resumen_Sim_Dm int'!G79</f>
        <v>0</v>
      </c>
      <c r="H79" s="48">
        <f>+'Resumen_Sim_Dm int'!H79</f>
        <v>0</v>
      </c>
      <c r="I79" s="48">
        <f>+'Resumen_Sim_Dm int'!I79</f>
        <v>0</v>
      </c>
      <c r="J79" s="48">
        <f>+'Resumen_Sim_Dm int'!J79</f>
        <v>0</v>
      </c>
      <c r="K79" s="55">
        <f>+'Resumen_Sim_Dm int'!K79</f>
        <v>0</v>
      </c>
      <c r="L79" s="51">
        <f>+'Resumen_Sim_Dm int'!L79</f>
        <v>601782</v>
      </c>
      <c r="M79" s="48">
        <f>+'Resumen_Sim_Dm int'!M79</f>
        <v>14993</v>
      </c>
      <c r="N79" s="48">
        <f>+'Resumen_Sim_Dm int'!N79</f>
        <v>172.49651358532299</v>
      </c>
      <c r="O79" s="48">
        <f>+'Resumen_Sim_Dm int'!O79</f>
        <v>286908</v>
      </c>
      <c r="P79" s="48">
        <f>+'Resumen_Sim_Dm int'!P79</f>
        <v>208768</v>
      </c>
      <c r="Q79" s="48">
        <f>+'Resumen_Sim_Dm int'!Q79</f>
        <v>9449</v>
      </c>
      <c r="R79" s="82">
        <f>+'Resumen_Sim_Dm int'!R79</f>
        <v>68691</v>
      </c>
      <c r="S79" s="51">
        <f>+'Resumen_Sim_Dm int'!S79</f>
        <v>42921</v>
      </c>
      <c r="T79" s="48">
        <f>+'Resumen_Sim_Dm int'!T79</f>
        <v>42921</v>
      </c>
      <c r="U79" s="48">
        <f>+'Resumen_Sim_Dm int'!U79</f>
        <v>0</v>
      </c>
      <c r="V79" s="48">
        <f>+'Resumen_Sim_Dm int'!V79</f>
        <v>0</v>
      </c>
      <c r="W79" s="48">
        <f>+'Resumen_Sim_Dm int'!W79</f>
        <v>0</v>
      </c>
      <c r="X79" s="48">
        <f>+'Resumen_Sim_Dm int'!X79</f>
        <v>0</v>
      </c>
      <c r="Y79" s="55">
        <f>+'Resumen_Sim_Dm int'!Y79</f>
        <v>0</v>
      </c>
      <c r="Z79" s="51">
        <f>+'Resumen_Sim_Dm int'!Z79</f>
        <v>601781.99999999988</v>
      </c>
      <c r="AA79" s="48">
        <f>+ROUND('Resumen_Sim_Dm int'!AA79,5)</f>
        <v>0</v>
      </c>
      <c r="AB79" s="293">
        <f>+'Resumen_Sim_Dm int'!AB79</f>
        <v>-2.2204460492503131E-16</v>
      </c>
      <c r="AC79" s="61">
        <f>+'Resumen_Sim_Dm int'!AC79</f>
        <v>14993</v>
      </c>
      <c r="AD79" s="48">
        <f>+ROUND('Resumen_Sim_Dm int'!AD79,5)</f>
        <v>0</v>
      </c>
      <c r="AE79" s="293">
        <f>+'Resumen_Sim_Dm int'!AE79</f>
        <v>0</v>
      </c>
      <c r="AF79" s="61">
        <f>+'Resumen_Sim_Dm int'!AF79</f>
        <v>172.49651358532293</v>
      </c>
      <c r="AG79" s="48">
        <f>+ROUND('Resumen_Sim_Dm int'!AG79,5)</f>
        <v>0</v>
      </c>
      <c r="AH79" s="293">
        <f>+'Resumen_Sim_Dm int'!AH79</f>
        <v>-3.3306690738754696E-16</v>
      </c>
      <c r="AI79" s="51">
        <f>+'Resumen_Sim_Dm int'!AI79</f>
        <v>286907.99999999994</v>
      </c>
      <c r="AJ79" s="48">
        <f>+ROUND('Resumen_Sim_Dm int'!AJ79,5)</f>
        <v>0</v>
      </c>
      <c r="AK79" s="293">
        <f>+'Resumen_Sim_Dm int'!AK79</f>
        <v>-2.2204460492503131E-16</v>
      </c>
      <c r="AL79" s="61">
        <f>+'Resumen_Sim_Dm int'!AL79</f>
        <v>208767.99999999994</v>
      </c>
      <c r="AM79" s="48">
        <f>+ROUND('Resumen_Sim_Dm int'!AM79,5)</f>
        <v>0</v>
      </c>
      <c r="AN79" s="48">
        <f>+ROUND('Resumen_Sim_Dm int'!AN79,5)</f>
        <v>0</v>
      </c>
      <c r="AO79" s="293">
        <f>+'Resumen_Sim_Dm int'!AO79</f>
        <v>-3.3306690738754696E-16</v>
      </c>
      <c r="AP79" s="51">
        <f>+'Resumen_Sim_Dm int'!AP79</f>
        <v>9448.9999999999982</v>
      </c>
      <c r="AQ79" s="48">
        <f>+ROUND('Resumen_Sim_Dm int'!AQ79,5)</f>
        <v>0</v>
      </c>
      <c r="AR79" s="293">
        <f>+'Resumen_Sim_Dm int'!AR79</f>
        <v>-2.2204460492503131E-16</v>
      </c>
      <c r="AS79" s="61">
        <f>+'Resumen_Sim_Dm int'!AS79</f>
        <v>68690.999999999985</v>
      </c>
      <c r="AT79" s="48">
        <f>+ROUND('Resumen_Sim_Dm int'!AT79,5)</f>
        <v>0</v>
      </c>
      <c r="AU79" s="293">
        <f>+'Resumen_Sim_Dm int'!AU79</f>
        <v>-2.2204460492503131E-16</v>
      </c>
    </row>
    <row r="80" spans="2:47" x14ac:dyDescent="0.25">
      <c r="B80" s="292" t="str">
        <f>+'Resumen_Sim_Dm int'!B80</f>
        <v>68</v>
      </c>
      <c r="C80" s="317" t="s">
        <v>178</v>
      </c>
      <c r="D80" s="316"/>
      <c r="E80" s="61">
        <f>+'Resumen_Sim_Dm int'!E80</f>
        <v>8550497.3520907108</v>
      </c>
      <c r="F80" s="48">
        <f>+'Resumen_Sim_Dm int'!F80</f>
        <v>8549702.7529457901</v>
      </c>
      <c r="G80" s="48">
        <f>+'Resumen_Sim_Dm int'!G80</f>
        <v>0</v>
      </c>
      <c r="H80" s="48">
        <f>+'Resumen_Sim_Dm int'!H80</f>
        <v>0</v>
      </c>
      <c r="I80" s="48">
        <f>+'Resumen_Sim_Dm int'!I80</f>
        <v>791.19991074746895</v>
      </c>
      <c r="J80" s="48">
        <f>+'Resumen_Sim_Dm int'!J80</f>
        <v>0</v>
      </c>
      <c r="K80" s="55">
        <f>+'Resumen_Sim_Dm int'!K80</f>
        <v>3.3992341731856999</v>
      </c>
      <c r="L80" s="51">
        <f>+'Resumen_Sim_Dm int'!L80</f>
        <v>10418684</v>
      </c>
      <c r="M80" s="48">
        <f>+'Resumen_Sim_Dm int'!M80</f>
        <v>27273</v>
      </c>
      <c r="N80" s="48">
        <f>+'Resumen_Sim_Dm int'!N80</f>
        <v>10141.8063726154</v>
      </c>
      <c r="O80" s="48">
        <f>+'Resumen_Sim_Dm int'!O80</f>
        <v>7436186</v>
      </c>
      <c r="P80" s="48">
        <f>+'Resumen_Sim_Dm int'!P80</f>
        <v>256408</v>
      </c>
      <c r="Q80" s="48">
        <f>+'Resumen_Sim_Dm int'!Q80</f>
        <v>122205</v>
      </c>
      <c r="R80" s="82">
        <f>+'Resumen_Sim_Dm int'!R80</f>
        <v>7057573</v>
      </c>
      <c r="S80" s="51">
        <f>+'Resumen_Sim_Dm int'!S80</f>
        <v>8550497.3520907108</v>
      </c>
      <c r="T80" s="48">
        <f>+'Resumen_Sim_Dm int'!T80</f>
        <v>8549702.7529457901</v>
      </c>
      <c r="U80" s="48">
        <f>+'Resumen_Sim_Dm int'!U80</f>
        <v>0</v>
      </c>
      <c r="V80" s="48">
        <f>+'Resumen_Sim_Dm int'!V80</f>
        <v>0</v>
      </c>
      <c r="W80" s="48">
        <f>+'Resumen_Sim_Dm int'!W80</f>
        <v>791.19991074746895</v>
      </c>
      <c r="X80" s="48">
        <f>+'Resumen_Sim_Dm int'!X80</f>
        <v>0</v>
      </c>
      <c r="Y80" s="55">
        <f>+'Resumen_Sim_Dm int'!Y80</f>
        <v>3.3992341731856999</v>
      </c>
      <c r="Z80" s="51">
        <f>+'Resumen_Sim_Dm int'!Z80</f>
        <v>10418684.000000034</v>
      </c>
      <c r="AA80" s="48">
        <f>+ROUND('Resumen_Sim_Dm int'!AA80,5)</f>
        <v>0</v>
      </c>
      <c r="AB80" s="293">
        <f>+'Resumen_Sim_Dm int'!AB80</f>
        <v>3.1086244689504383E-15</v>
      </c>
      <c r="AC80" s="61">
        <f>+'Resumen_Sim_Dm int'!AC80</f>
        <v>27273</v>
      </c>
      <c r="AD80" s="48">
        <f>+ROUND('Resumen_Sim_Dm int'!AD80,5)</f>
        <v>0</v>
      </c>
      <c r="AE80" s="293">
        <f>+'Resumen_Sim_Dm int'!AE80</f>
        <v>0</v>
      </c>
      <c r="AF80" s="61">
        <f>+'Resumen_Sim_Dm int'!AF80</f>
        <v>10141.806372615438</v>
      </c>
      <c r="AG80" s="48">
        <f>+ROUND('Resumen_Sim_Dm int'!AG80,5)</f>
        <v>0</v>
      </c>
      <c r="AH80" s="293">
        <f>+'Resumen_Sim_Dm int'!AH80</f>
        <v>3.7747582837255322E-15</v>
      </c>
      <c r="AI80" s="51">
        <f>+'Resumen_Sim_Dm int'!AI80</f>
        <v>7436186.0000000279</v>
      </c>
      <c r="AJ80" s="48">
        <f>+ROUND('Resumen_Sim_Dm int'!AJ80,5)</f>
        <v>0</v>
      </c>
      <c r="AK80" s="293">
        <f>+'Resumen_Sim_Dm int'!AK80</f>
        <v>3.7747582837255322E-15</v>
      </c>
      <c r="AL80" s="61">
        <f>+'Resumen_Sim_Dm int'!AL80</f>
        <v>256408.00000000096</v>
      </c>
      <c r="AM80" s="48">
        <f>+ROUND('Resumen_Sim_Dm int'!AM80,5)</f>
        <v>0</v>
      </c>
      <c r="AN80" s="48">
        <f>+ROUND('Resumen_Sim_Dm int'!AN80,5)</f>
        <v>0</v>
      </c>
      <c r="AO80" s="293">
        <f>+'Resumen_Sim_Dm int'!AO80</f>
        <v>3.7747582837255322E-15</v>
      </c>
      <c r="AP80" s="51">
        <f>+'Resumen_Sim_Dm int'!AP80</f>
        <v>122205.00000000045</v>
      </c>
      <c r="AQ80" s="48">
        <f>+ROUND('Resumen_Sim_Dm int'!AQ80,5)</f>
        <v>0</v>
      </c>
      <c r="AR80" s="293">
        <f>+'Resumen_Sim_Dm int'!AR80</f>
        <v>3.7747582837255322E-15</v>
      </c>
      <c r="AS80" s="61">
        <f>+'Resumen_Sim_Dm int'!AS80</f>
        <v>7057573.000000027</v>
      </c>
      <c r="AT80" s="48">
        <f>+ROUND('Resumen_Sim_Dm int'!AT80,5)</f>
        <v>0</v>
      </c>
      <c r="AU80" s="293">
        <f>+'Resumen_Sim_Dm int'!AU80</f>
        <v>3.7747582837255322E-15</v>
      </c>
    </row>
    <row r="81" spans="2:47" x14ac:dyDescent="0.25">
      <c r="B81" s="292" t="str">
        <f>+'Resumen_Sim_Dm int'!B81</f>
        <v>69</v>
      </c>
      <c r="C81" s="317" t="s">
        <v>179</v>
      </c>
      <c r="D81" s="316"/>
      <c r="E81" s="61">
        <f>+'Resumen_Sim_Dm int'!E81</f>
        <v>1061845.8284650291</v>
      </c>
      <c r="F81" s="48">
        <f>+'Resumen_Sim_Dm int'!F81</f>
        <v>522968.14535777603</v>
      </c>
      <c r="G81" s="48">
        <f>+'Resumen_Sim_Dm int'!G81</f>
        <v>0</v>
      </c>
      <c r="H81" s="48">
        <f>+'Resumen_Sim_Dm int'!H81</f>
        <v>0.95107843040033302</v>
      </c>
      <c r="I81" s="48">
        <f>+'Resumen_Sim_Dm int'!I81</f>
        <v>332736.15399549098</v>
      </c>
      <c r="J81" s="48">
        <f>+'Resumen_Sim_Dm int'!J81</f>
        <v>124.396332840809</v>
      </c>
      <c r="K81" s="55">
        <f>+'Resumen_Sim_Dm int'!K81</f>
        <v>206016.181700491</v>
      </c>
      <c r="L81" s="51">
        <f>+'Resumen_Sim_Dm int'!L81</f>
        <v>13297325</v>
      </c>
      <c r="M81" s="48">
        <f>+'Resumen_Sim_Dm int'!M81</f>
        <v>512202</v>
      </c>
      <c r="N81" s="48">
        <f>+'Resumen_Sim_Dm int'!N81</f>
        <v>347401.09786292101</v>
      </c>
      <c r="O81" s="48">
        <f>+'Resumen_Sim_Dm int'!O81</f>
        <v>7920924</v>
      </c>
      <c r="P81" s="48">
        <f>+'Resumen_Sim_Dm int'!P81</f>
        <v>3233422</v>
      </c>
      <c r="Q81" s="48">
        <f>+'Resumen_Sim_Dm int'!Q81</f>
        <v>119691</v>
      </c>
      <c r="R81" s="82">
        <f>+'Resumen_Sim_Dm int'!R81</f>
        <v>4567811</v>
      </c>
      <c r="S81" s="51">
        <f>+'Resumen_Sim_Dm int'!S81</f>
        <v>1061845.8284650291</v>
      </c>
      <c r="T81" s="48">
        <f>+'Resumen_Sim_Dm int'!T81</f>
        <v>522968.14535777603</v>
      </c>
      <c r="U81" s="48">
        <f>+'Resumen_Sim_Dm int'!U81</f>
        <v>0</v>
      </c>
      <c r="V81" s="48">
        <f>+'Resumen_Sim_Dm int'!V81</f>
        <v>0.95107843040033302</v>
      </c>
      <c r="W81" s="48">
        <f>+'Resumen_Sim_Dm int'!W81</f>
        <v>332736.15399549098</v>
      </c>
      <c r="X81" s="48">
        <f>+'Resumen_Sim_Dm int'!X81</f>
        <v>124.396332840809</v>
      </c>
      <c r="Y81" s="55">
        <f>+'Resumen_Sim_Dm int'!Y81</f>
        <v>206016.181700491</v>
      </c>
      <c r="Z81" s="51">
        <f>+'Resumen_Sim_Dm int'!Z81</f>
        <v>13297324.999999981</v>
      </c>
      <c r="AA81" s="48">
        <f>+ROUND('Resumen_Sim_Dm int'!AA81,5)</f>
        <v>0</v>
      </c>
      <c r="AB81" s="293">
        <f>+'Resumen_Sim_Dm int'!AB81</f>
        <v>-1.4432899320127035E-15</v>
      </c>
      <c r="AC81" s="61">
        <f>+'Resumen_Sim_Dm int'!AC81</f>
        <v>512202</v>
      </c>
      <c r="AD81" s="48">
        <f>+ROUND('Resumen_Sim_Dm int'!AD81,5)</f>
        <v>0</v>
      </c>
      <c r="AE81" s="293">
        <f>+'Resumen_Sim_Dm int'!AE81</f>
        <v>0</v>
      </c>
      <c r="AF81" s="61">
        <f>+'Resumen_Sim_Dm int'!AF81</f>
        <v>347401.09786292067</v>
      </c>
      <c r="AG81" s="48">
        <f>+ROUND('Resumen_Sim_Dm int'!AG81,5)</f>
        <v>0</v>
      </c>
      <c r="AH81" s="293">
        <f>+'Resumen_Sim_Dm int'!AH81</f>
        <v>-9.9920072216264089E-16</v>
      </c>
      <c r="AI81" s="51">
        <f>+'Resumen_Sim_Dm int'!AI81</f>
        <v>7920923.9999999916</v>
      </c>
      <c r="AJ81" s="48">
        <f>+ROUND('Resumen_Sim_Dm int'!AJ81,5)</f>
        <v>0</v>
      </c>
      <c r="AK81" s="293">
        <f>+'Resumen_Sim_Dm int'!AK81</f>
        <v>-1.1102230246251565E-15</v>
      </c>
      <c r="AL81" s="61">
        <f>+'Resumen_Sim_Dm int'!AL81</f>
        <v>3233421.9999999963</v>
      </c>
      <c r="AM81" s="48">
        <f>+ROUND('Resumen_Sim_Dm int'!AM81,5)</f>
        <v>0</v>
      </c>
      <c r="AN81" s="48">
        <f>+ROUND('Resumen_Sim_Dm int'!AN81,5)</f>
        <v>0</v>
      </c>
      <c r="AO81" s="293">
        <f>+'Resumen_Sim_Dm int'!AO81</f>
        <v>-1.1102230246251565E-15</v>
      </c>
      <c r="AP81" s="51">
        <f>+'Resumen_Sim_Dm int'!AP81</f>
        <v>119690.99999999985</v>
      </c>
      <c r="AQ81" s="48">
        <f>+ROUND('Resumen_Sim_Dm int'!AQ81,5)</f>
        <v>0</v>
      </c>
      <c r="AR81" s="293">
        <f>+'Resumen_Sim_Dm int'!AR81</f>
        <v>-1.2212453270876722E-15</v>
      </c>
      <c r="AS81" s="61">
        <f>+'Resumen_Sim_Dm int'!AS81</f>
        <v>4567810.9999999953</v>
      </c>
      <c r="AT81" s="48">
        <f>+ROUND('Resumen_Sim_Dm int'!AT81,5)</f>
        <v>0</v>
      </c>
      <c r="AU81" s="293">
        <f>+'Resumen_Sim_Dm int'!AU81</f>
        <v>-9.9920072216264089E-16</v>
      </c>
    </row>
    <row r="82" spans="2:47" x14ac:dyDescent="0.25">
      <c r="B82" s="292" t="str">
        <f>+'Resumen_Sim_Dm int'!B82</f>
        <v>70</v>
      </c>
      <c r="C82" s="317" t="s">
        <v>180</v>
      </c>
      <c r="D82" s="316"/>
      <c r="E82" s="61">
        <f>+'Resumen_Sim_Dm int'!E82</f>
        <v>9576333.0753704943</v>
      </c>
      <c r="F82" s="48">
        <f>+'Resumen_Sim_Dm int'!F82</f>
        <v>1677043.57403393</v>
      </c>
      <c r="G82" s="48">
        <f>+'Resumen_Sim_Dm int'!G82</f>
        <v>7846841</v>
      </c>
      <c r="H82" s="48">
        <f>+'Resumen_Sim_Dm int'!H82</f>
        <v>63.969588584917602</v>
      </c>
      <c r="I82" s="48">
        <f>+'Resumen_Sim_Dm int'!I82</f>
        <v>43136.1531769789</v>
      </c>
      <c r="J82" s="48">
        <f>+'Resumen_Sim_Dm int'!J82</f>
        <v>1235.8755750878299</v>
      </c>
      <c r="K82" s="55">
        <f>+'Resumen_Sim_Dm int'!K82</f>
        <v>8012.5029959113199</v>
      </c>
      <c r="L82" s="51">
        <f>+'Resumen_Sim_Dm int'!L82</f>
        <v>9624706</v>
      </c>
      <c r="M82" s="48">
        <f>+'Resumen_Sim_Dm int'!M82</f>
        <v>216325</v>
      </c>
      <c r="N82" s="48">
        <f>+'Resumen_Sim_Dm int'!N82</f>
        <v>141896.87518183101</v>
      </c>
      <c r="O82" s="48">
        <f>+'Resumen_Sim_Dm int'!O82</f>
        <v>8252090</v>
      </c>
      <c r="P82" s="48">
        <f>+'Resumen_Sim_Dm int'!P82</f>
        <v>6111191</v>
      </c>
      <c r="Q82" s="48">
        <f>+'Resumen_Sim_Dm int'!Q82</f>
        <v>6227</v>
      </c>
      <c r="R82" s="82">
        <f>+'Resumen_Sim_Dm int'!R82</f>
        <v>2134672</v>
      </c>
      <c r="S82" s="51">
        <f>+'Resumen_Sim_Dm int'!S82</f>
        <v>9576333.0753704943</v>
      </c>
      <c r="T82" s="48">
        <f>+'Resumen_Sim_Dm int'!T82</f>
        <v>1677043.57403393</v>
      </c>
      <c r="U82" s="48">
        <f>+'Resumen_Sim_Dm int'!U82</f>
        <v>7846841</v>
      </c>
      <c r="V82" s="48">
        <f>+'Resumen_Sim_Dm int'!V82</f>
        <v>63.969588584917602</v>
      </c>
      <c r="W82" s="48">
        <f>+'Resumen_Sim_Dm int'!W82</f>
        <v>43136.1531769789</v>
      </c>
      <c r="X82" s="48">
        <f>+'Resumen_Sim_Dm int'!X82</f>
        <v>1235.8755750878299</v>
      </c>
      <c r="Y82" s="55">
        <f>+'Resumen_Sim_Dm int'!Y82</f>
        <v>8012.5029959113199</v>
      </c>
      <c r="Z82" s="51">
        <f>+'Resumen_Sim_Dm int'!Z82</f>
        <v>9624706.0000000112</v>
      </c>
      <c r="AA82" s="48">
        <f>+ROUND('Resumen_Sim_Dm int'!AA82,5)</f>
        <v>0</v>
      </c>
      <c r="AB82" s="293">
        <f>+'Resumen_Sim_Dm int'!AB82</f>
        <v>1.1102230246251565E-15</v>
      </c>
      <c r="AC82" s="61">
        <f>+'Resumen_Sim_Dm int'!AC82</f>
        <v>216325</v>
      </c>
      <c r="AD82" s="48">
        <f>+ROUND('Resumen_Sim_Dm int'!AD82,5)</f>
        <v>0</v>
      </c>
      <c r="AE82" s="293">
        <f>+'Resumen_Sim_Dm int'!AE82</f>
        <v>0</v>
      </c>
      <c r="AF82" s="61">
        <f>+'Resumen_Sim_Dm int'!AF82</f>
        <v>141896.87518183122</v>
      </c>
      <c r="AG82" s="48">
        <f>+ROUND('Resumen_Sim_Dm int'!AG82,5)</f>
        <v>0</v>
      </c>
      <c r="AH82" s="293">
        <f>+'Resumen_Sim_Dm int'!AH82</f>
        <v>1.3322676295501878E-15</v>
      </c>
      <c r="AI82" s="51">
        <f>+'Resumen_Sim_Dm int'!AI82</f>
        <v>8252090.0000000112</v>
      </c>
      <c r="AJ82" s="48">
        <f>+ROUND('Resumen_Sim_Dm int'!AJ82,5)</f>
        <v>0</v>
      </c>
      <c r="AK82" s="293">
        <f>+'Resumen_Sim_Dm int'!AK82</f>
        <v>1.3322676295501878E-15</v>
      </c>
      <c r="AL82" s="61">
        <f>+'Resumen_Sim_Dm int'!AL82</f>
        <v>6111191.0000000084</v>
      </c>
      <c r="AM82" s="48">
        <f>+ROUND('Resumen_Sim_Dm int'!AM82,5)</f>
        <v>0</v>
      </c>
      <c r="AN82" s="48">
        <f>+ROUND('Resumen_Sim_Dm int'!AN82,5)</f>
        <v>0</v>
      </c>
      <c r="AO82" s="293">
        <f>+'Resumen_Sim_Dm int'!AO82</f>
        <v>1.3322676295501878E-15</v>
      </c>
      <c r="AP82" s="51">
        <f>+'Resumen_Sim_Dm int'!AP82</f>
        <v>6227.0000000000082</v>
      </c>
      <c r="AQ82" s="48">
        <f>+ROUND('Resumen_Sim_Dm int'!AQ82,5)</f>
        <v>0</v>
      </c>
      <c r="AR82" s="293">
        <f>+'Resumen_Sim_Dm int'!AR82</f>
        <v>1.3322676295501878E-15</v>
      </c>
      <c r="AS82" s="61">
        <f>+'Resumen_Sim_Dm int'!AS82</f>
        <v>2134672.0000000028</v>
      </c>
      <c r="AT82" s="48">
        <f>+ROUND('Resumen_Sim_Dm int'!AT82,5)</f>
        <v>0</v>
      </c>
      <c r="AU82" s="293">
        <f>+'Resumen_Sim_Dm int'!AU82</f>
        <v>1.3322676295501878E-15</v>
      </c>
    </row>
    <row r="83" spans="2:47" x14ac:dyDescent="0.25">
      <c r="B83" s="292" t="str">
        <f>+'Resumen_Sim_Dm int'!B83</f>
        <v>71</v>
      </c>
      <c r="C83" s="317" t="s">
        <v>181</v>
      </c>
      <c r="D83" s="316"/>
      <c r="E83" s="61">
        <f>+'Resumen_Sim_Dm int'!E83</f>
        <v>2471988.7218587617</v>
      </c>
      <c r="F83" s="48">
        <f>+'Resumen_Sim_Dm int'!F83</f>
        <v>2204739.4904986601</v>
      </c>
      <c r="G83" s="48">
        <f>+'Resumen_Sim_Dm int'!G83</f>
        <v>0</v>
      </c>
      <c r="H83" s="48">
        <f>+'Resumen_Sim_Dm int'!H83</f>
        <v>265991</v>
      </c>
      <c r="I83" s="48">
        <f>+'Resumen_Sim_Dm int'!I83</f>
        <v>1252.8487428859</v>
      </c>
      <c r="J83" s="48">
        <f>+'Resumen_Sim_Dm int'!J83</f>
        <v>0</v>
      </c>
      <c r="K83" s="55">
        <f>+'Resumen_Sim_Dm int'!K83</f>
        <v>5.3826172157011003</v>
      </c>
      <c r="L83" s="51">
        <f>+'Resumen_Sim_Dm int'!L83</f>
        <v>2648890</v>
      </c>
      <c r="M83" s="48">
        <f>+'Resumen_Sim_Dm int'!M83</f>
        <v>141124</v>
      </c>
      <c r="N83" s="48">
        <f>+'Resumen_Sim_Dm int'!N83</f>
        <v>6303.29913930166</v>
      </c>
      <c r="O83" s="48">
        <f>+'Resumen_Sim_Dm int'!O83</f>
        <v>1638041</v>
      </c>
      <c r="P83" s="48">
        <f>+'Resumen_Sim_Dm int'!P83</f>
        <v>1292673</v>
      </c>
      <c r="Q83" s="48">
        <f>+'Resumen_Sim_Dm int'!Q83</f>
        <v>29732</v>
      </c>
      <c r="R83" s="82">
        <f>+'Resumen_Sim_Dm int'!R83</f>
        <v>315636</v>
      </c>
      <c r="S83" s="51">
        <f>+'Resumen_Sim_Dm int'!S83</f>
        <v>2471988.7218587617</v>
      </c>
      <c r="T83" s="48">
        <f>+'Resumen_Sim_Dm int'!T83</f>
        <v>2204739.4904986601</v>
      </c>
      <c r="U83" s="48">
        <f>+'Resumen_Sim_Dm int'!U83</f>
        <v>0</v>
      </c>
      <c r="V83" s="48">
        <f>+'Resumen_Sim_Dm int'!V83</f>
        <v>265991</v>
      </c>
      <c r="W83" s="48">
        <f>+'Resumen_Sim_Dm int'!W83</f>
        <v>1252.8487428859</v>
      </c>
      <c r="X83" s="48">
        <f>+'Resumen_Sim_Dm int'!X83</f>
        <v>0</v>
      </c>
      <c r="Y83" s="55">
        <f>+'Resumen_Sim_Dm int'!Y83</f>
        <v>5.3826172157011003</v>
      </c>
      <c r="Z83" s="51">
        <f>+'Resumen_Sim_Dm int'!Z83</f>
        <v>2648890.0000000042</v>
      </c>
      <c r="AA83" s="48">
        <f>+ROUND('Resumen_Sim_Dm int'!AA83,5)</f>
        <v>0</v>
      </c>
      <c r="AB83" s="293">
        <f>+'Resumen_Sim_Dm int'!AB83</f>
        <v>1.5543122344752192E-15</v>
      </c>
      <c r="AC83" s="61">
        <f>+'Resumen_Sim_Dm int'!AC83</f>
        <v>141124</v>
      </c>
      <c r="AD83" s="48">
        <f>+ROUND('Resumen_Sim_Dm int'!AD83,5)</f>
        <v>0</v>
      </c>
      <c r="AE83" s="293">
        <f>+'Resumen_Sim_Dm int'!AE83</f>
        <v>0</v>
      </c>
      <c r="AF83" s="61">
        <f>+'Resumen_Sim_Dm int'!AF83</f>
        <v>6303.2991393016682</v>
      </c>
      <c r="AG83" s="48">
        <f>+ROUND('Resumen_Sim_Dm int'!AG83,5)</f>
        <v>0</v>
      </c>
      <c r="AH83" s="293">
        <f>+'Resumen_Sim_Dm int'!AH83</f>
        <v>1.3322676295501878E-15</v>
      </c>
      <c r="AI83" s="51">
        <f>+'Resumen_Sim_Dm int'!AI83</f>
        <v>1638041.0000000021</v>
      </c>
      <c r="AJ83" s="48">
        <f>+ROUND('Resumen_Sim_Dm int'!AJ83,5)</f>
        <v>0</v>
      </c>
      <c r="AK83" s="293">
        <f>+'Resumen_Sim_Dm int'!AK83</f>
        <v>1.3322676295501878E-15</v>
      </c>
      <c r="AL83" s="61">
        <f>+'Resumen_Sim_Dm int'!AL83</f>
        <v>1292673.0000000016</v>
      </c>
      <c r="AM83" s="48">
        <f>+ROUND('Resumen_Sim_Dm int'!AM83,5)</f>
        <v>0</v>
      </c>
      <c r="AN83" s="48">
        <f>+ROUND('Resumen_Sim_Dm int'!AN83,5)</f>
        <v>0</v>
      </c>
      <c r="AO83" s="293">
        <f>+'Resumen_Sim_Dm int'!AO83</f>
        <v>1.3322676295501878E-15</v>
      </c>
      <c r="AP83" s="51">
        <f>+'Resumen_Sim_Dm int'!AP83</f>
        <v>29732.000000000036</v>
      </c>
      <c r="AQ83" s="48">
        <f>+ROUND('Resumen_Sim_Dm int'!AQ83,5)</f>
        <v>0</v>
      </c>
      <c r="AR83" s="293">
        <f>+'Resumen_Sim_Dm int'!AR83</f>
        <v>1.3322676295501878E-15</v>
      </c>
      <c r="AS83" s="61">
        <f>+'Resumen_Sim_Dm int'!AS83</f>
        <v>315636.00000000041</v>
      </c>
      <c r="AT83" s="48">
        <f>+ROUND('Resumen_Sim_Dm int'!AT83,5)</f>
        <v>0</v>
      </c>
      <c r="AU83" s="293">
        <f>+'Resumen_Sim_Dm int'!AU83</f>
        <v>1.3322676295501878E-15</v>
      </c>
    </row>
    <row r="84" spans="2:47" x14ac:dyDescent="0.25">
      <c r="B84" s="292" t="str">
        <f>+'Resumen_Sim_Dm int'!B84</f>
        <v>72</v>
      </c>
      <c r="C84" s="317" t="s">
        <v>182</v>
      </c>
      <c r="D84" s="316"/>
      <c r="E84" s="61">
        <f>+'Resumen_Sim_Dm int'!E84</f>
        <v>3979300</v>
      </c>
      <c r="F84" s="48">
        <f>+'Resumen_Sim_Dm int'!F84</f>
        <v>79418</v>
      </c>
      <c r="G84" s="48">
        <f>+'Resumen_Sim_Dm int'!G84</f>
        <v>3899882</v>
      </c>
      <c r="H84" s="48">
        <f>+'Resumen_Sim_Dm int'!H84</f>
        <v>0</v>
      </c>
      <c r="I84" s="48">
        <f>+'Resumen_Sim_Dm int'!I84</f>
        <v>0</v>
      </c>
      <c r="J84" s="48">
        <f>+'Resumen_Sim_Dm int'!J84</f>
        <v>0</v>
      </c>
      <c r="K84" s="55">
        <f>+'Resumen_Sim_Dm int'!K84</f>
        <v>0</v>
      </c>
      <c r="L84" s="51">
        <f>+'Resumen_Sim_Dm int'!L84</f>
        <v>3979300</v>
      </c>
      <c r="M84" s="48">
        <f>+'Resumen_Sim_Dm int'!M84</f>
        <v>219061</v>
      </c>
      <c r="N84" s="48">
        <f>+'Resumen_Sim_Dm int'!N84</f>
        <v>3610.9297818759401</v>
      </c>
      <c r="O84" s="48">
        <f>+'Resumen_Sim_Dm int'!O84</f>
        <v>3579466</v>
      </c>
      <c r="P84" s="48">
        <f>+'Resumen_Sim_Dm int'!P84</f>
        <v>3194740</v>
      </c>
      <c r="Q84" s="48">
        <f>+'Resumen_Sim_Dm int'!Q84</f>
        <v>214</v>
      </c>
      <c r="R84" s="82">
        <f>+'Resumen_Sim_Dm int'!R84</f>
        <v>384512</v>
      </c>
      <c r="S84" s="51">
        <f>+'Resumen_Sim_Dm int'!S84</f>
        <v>3979300</v>
      </c>
      <c r="T84" s="48">
        <f>+'Resumen_Sim_Dm int'!T84</f>
        <v>79418</v>
      </c>
      <c r="U84" s="48">
        <f>+'Resumen_Sim_Dm int'!U84</f>
        <v>3899882</v>
      </c>
      <c r="V84" s="48">
        <f>+'Resumen_Sim_Dm int'!V84</f>
        <v>0</v>
      </c>
      <c r="W84" s="48">
        <f>+'Resumen_Sim_Dm int'!W84</f>
        <v>0</v>
      </c>
      <c r="X84" s="48">
        <f>+'Resumen_Sim_Dm int'!X84</f>
        <v>0</v>
      </c>
      <c r="Y84" s="55">
        <f>+'Resumen_Sim_Dm int'!Y84</f>
        <v>0</v>
      </c>
      <c r="Z84" s="51">
        <f>+'Resumen_Sim_Dm int'!Z84</f>
        <v>3979300</v>
      </c>
      <c r="AA84" s="48">
        <f>+ROUND('Resumen_Sim_Dm int'!AA84,5)</f>
        <v>0</v>
      </c>
      <c r="AB84" s="293">
        <f>+'Resumen_Sim_Dm int'!AB84</f>
        <v>0</v>
      </c>
      <c r="AC84" s="61">
        <f>+'Resumen_Sim_Dm int'!AC84</f>
        <v>219061</v>
      </c>
      <c r="AD84" s="48">
        <f>+ROUND('Resumen_Sim_Dm int'!AD84,5)</f>
        <v>0</v>
      </c>
      <c r="AE84" s="293">
        <f>+'Resumen_Sim_Dm int'!AE84</f>
        <v>0</v>
      </c>
      <c r="AF84" s="61">
        <f>+'Resumen_Sim_Dm int'!AF84</f>
        <v>3610.9297818759401</v>
      </c>
      <c r="AG84" s="48">
        <f>+ROUND('Resumen_Sim_Dm int'!AG84,5)</f>
        <v>0</v>
      </c>
      <c r="AH84" s="293">
        <f>+'Resumen_Sim_Dm int'!AH84</f>
        <v>0</v>
      </c>
      <c r="AI84" s="51">
        <f>+'Resumen_Sim_Dm int'!AI84</f>
        <v>3579466</v>
      </c>
      <c r="AJ84" s="48">
        <f>+ROUND('Resumen_Sim_Dm int'!AJ84,5)</f>
        <v>0</v>
      </c>
      <c r="AK84" s="293">
        <f>+'Resumen_Sim_Dm int'!AK84</f>
        <v>0</v>
      </c>
      <c r="AL84" s="61">
        <f>+'Resumen_Sim_Dm int'!AL84</f>
        <v>3194740</v>
      </c>
      <c r="AM84" s="48">
        <f>+ROUND('Resumen_Sim_Dm int'!AM84,5)</f>
        <v>0</v>
      </c>
      <c r="AN84" s="48">
        <f>+ROUND('Resumen_Sim_Dm int'!AN84,5)</f>
        <v>0</v>
      </c>
      <c r="AO84" s="293">
        <f>+'Resumen_Sim_Dm int'!AO84</f>
        <v>0</v>
      </c>
      <c r="AP84" s="51">
        <f>+'Resumen_Sim_Dm int'!AP84</f>
        <v>214</v>
      </c>
      <c r="AQ84" s="48">
        <f>+ROUND('Resumen_Sim_Dm int'!AQ84,5)</f>
        <v>0</v>
      </c>
      <c r="AR84" s="293">
        <f>+'Resumen_Sim_Dm int'!AR84</f>
        <v>0</v>
      </c>
      <c r="AS84" s="61">
        <f>+'Resumen_Sim_Dm int'!AS84</f>
        <v>384512</v>
      </c>
      <c r="AT84" s="48">
        <f>+ROUND('Resumen_Sim_Dm int'!AT84,5)</f>
        <v>0</v>
      </c>
      <c r="AU84" s="293">
        <f>+'Resumen_Sim_Dm int'!AU84</f>
        <v>0</v>
      </c>
    </row>
    <row r="85" spans="2:47" x14ac:dyDescent="0.25">
      <c r="B85" s="292" t="str">
        <f>+'Resumen_Sim_Dm int'!B85</f>
        <v>73</v>
      </c>
      <c r="C85" s="317" t="s">
        <v>183</v>
      </c>
      <c r="D85" s="316"/>
      <c r="E85" s="61">
        <f>+'Resumen_Sim_Dm int'!E85</f>
        <v>2678297.9692044435</v>
      </c>
      <c r="F85" s="48">
        <f>+'Resumen_Sim_Dm int'!F85</f>
        <v>2126827.8862275402</v>
      </c>
      <c r="G85" s="48">
        <f>+'Resumen_Sim_Dm int'!G85</f>
        <v>0</v>
      </c>
      <c r="H85" s="48">
        <f>+'Resumen_Sim_Dm int'!H85</f>
        <v>550254</v>
      </c>
      <c r="I85" s="48">
        <f>+'Resumen_Sim_Dm int'!I85</f>
        <v>1210.8806672369501</v>
      </c>
      <c r="J85" s="48">
        <f>+'Resumen_Sim_Dm int'!J85</f>
        <v>0</v>
      </c>
      <c r="K85" s="55">
        <f>+'Resumen_Sim_Dm int'!K85</f>
        <v>5.2023096663815203</v>
      </c>
      <c r="L85" s="51">
        <f>+'Resumen_Sim_Dm int'!L85</f>
        <v>3973964</v>
      </c>
      <c r="M85" s="48">
        <f>+'Resumen_Sim_Dm int'!M85</f>
        <v>145320</v>
      </c>
      <c r="N85" s="48">
        <f>+'Resumen_Sim_Dm int'!N85</f>
        <v>134481.18592870701</v>
      </c>
      <c r="O85" s="48">
        <f>+'Resumen_Sim_Dm int'!O85</f>
        <v>1900484</v>
      </c>
      <c r="P85" s="48">
        <f>+'Resumen_Sim_Dm int'!P85</f>
        <v>1056068</v>
      </c>
      <c r="Q85" s="48">
        <f>+'Resumen_Sim_Dm int'!Q85</f>
        <v>27271</v>
      </c>
      <c r="R85" s="82">
        <f>+'Resumen_Sim_Dm int'!R85</f>
        <v>817145</v>
      </c>
      <c r="S85" s="51">
        <f>+'Resumen_Sim_Dm int'!S85</f>
        <v>2678297.9692044435</v>
      </c>
      <c r="T85" s="48">
        <f>+'Resumen_Sim_Dm int'!T85</f>
        <v>2126827.8862275402</v>
      </c>
      <c r="U85" s="48">
        <f>+'Resumen_Sim_Dm int'!U85</f>
        <v>0</v>
      </c>
      <c r="V85" s="48">
        <f>+'Resumen_Sim_Dm int'!V85</f>
        <v>550254</v>
      </c>
      <c r="W85" s="48">
        <f>+'Resumen_Sim_Dm int'!W85</f>
        <v>1210.8806672369501</v>
      </c>
      <c r="X85" s="48">
        <f>+'Resumen_Sim_Dm int'!X85</f>
        <v>0</v>
      </c>
      <c r="Y85" s="55">
        <f>+'Resumen_Sim_Dm int'!Y85</f>
        <v>5.2023096663815203</v>
      </c>
      <c r="Z85" s="51">
        <f>+'Resumen_Sim_Dm int'!Z85</f>
        <v>3973964.0000000019</v>
      </c>
      <c r="AA85" s="48">
        <f>+ROUND('Resumen_Sim_Dm int'!AA85,5)</f>
        <v>0</v>
      </c>
      <c r="AB85" s="293">
        <f>+'Resumen_Sim_Dm int'!AB85</f>
        <v>4.4408920985006262E-16</v>
      </c>
      <c r="AC85" s="61">
        <f>+'Resumen_Sim_Dm int'!AC85</f>
        <v>145320</v>
      </c>
      <c r="AD85" s="48">
        <f>+ROUND('Resumen_Sim_Dm int'!AD85,5)</f>
        <v>0</v>
      </c>
      <c r="AE85" s="293">
        <f>+'Resumen_Sim_Dm int'!AE85</f>
        <v>0</v>
      </c>
      <c r="AF85" s="61">
        <f>+'Resumen_Sim_Dm int'!AF85</f>
        <v>134481.18592870701</v>
      </c>
      <c r="AG85" s="48">
        <f>+ROUND('Resumen_Sim_Dm int'!AG85,5)</f>
        <v>0</v>
      </c>
      <c r="AH85" s="293">
        <f>+'Resumen_Sim_Dm int'!AH85</f>
        <v>0</v>
      </c>
      <c r="AI85" s="51">
        <f>+'Resumen_Sim_Dm int'!AI85</f>
        <v>1900484</v>
      </c>
      <c r="AJ85" s="48">
        <f>+ROUND('Resumen_Sim_Dm int'!AJ85,5)</f>
        <v>0</v>
      </c>
      <c r="AK85" s="293">
        <f>+'Resumen_Sim_Dm int'!AK85</f>
        <v>0</v>
      </c>
      <c r="AL85" s="61">
        <f>+'Resumen_Sim_Dm int'!AL85</f>
        <v>1056068</v>
      </c>
      <c r="AM85" s="48">
        <f>+ROUND('Resumen_Sim_Dm int'!AM85,5)</f>
        <v>0</v>
      </c>
      <c r="AN85" s="48">
        <f>+ROUND('Resumen_Sim_Dm int'!AN85,5)</f>
        <v>0</v>
      </c>
      <c r="AO85" s="293">
        <f>+'Resumen_Sim_Dm int'!AO85</f>
        <v>0</v>
      </c>
      <c r="AP85" s="51">
        <f>+'Resumen_Sim_Dm int'!AP85</f>
        <v>27271</v>
      </c>
      <c r="AQ85" s="48">
        <f>+ROUND('Resumen_Sim_Dm int'!AQ85,5)</f>
        <v>0</v>
      </c>
      <c r="AR85" s="293">
        <f>+'Resumen_Sim_Dm int'!AR85</f>
        <v>0</v>
      </c>
      <c r="AS85" s="61">
        <f>+'Resumen_Sim_Dm int'!AS85</f>
        <v>817145</v>
      </c>
      <c r="AT85" s="48">
        <f>+ROUND('Resumen_Sim_Dm int'!AT85,5)</f>
        <v>0</v>
      </c>
      <c r="AU85" s="293">
        <f>+'Resumen_Sim_Dm int'!AU85</f>
        <v>0</v>
      </c>
    </row>
    <row r="86" spans="2:47" x14ac:dyDescent="0.25">
      <c r="B86" s="292" t="str">
        <f>+'Resumen_Sim_Dm int'!B86</f>
        <v>74</v>
      </c>
      <c r="C86" s="317" t="s">
        <v>184</v>
      </c>
      <c r="D86" s="316"/>
      <c r="E86" s="61">
        <f>+'Resumen_Sim_Dm int'!E86</f>
        <v>4043612</v>
      </c>
      <c r="F86" s="48">
        <f>+'Resumen_Sim_Dm int'!F86</f>
        <v>70841</v>
      </c>
      <c r="G86" s="48">
        <f>+'Resumen_Sim_Dm int'!G86</f>
        <v>3972771</v>
      </c>
      <c r="H86" s="48">
        <f>+'Resumen_Sim_Dm int'!H86</f>
        <v>0</v>
      </c>
      <c r="I86" s="48">
        <f>+'Resumen_Sim_Dm int'!I86</f>
        <v>0</v>
      </c>
      <c r="J86" s="48">
        <f>+'Resumen_Sim_Dm int'!J86</f>
        <v>0</v>
      </c>
      <c r="K86" s="55">
        <f>+'Resumen_Sim_Dm int'!K86</f>
        <v>0</v>
      </c>
      <c r="L86" s="51">
        <f>+'Resumen_Sim_Dm int'!L86</f>
        <v>4043612</v>
      </c>
      <c r="M86" s="48">
        <f>+'Resumen_Sim_Dm int'!M86</f>
        <v>81322</v>
      </c>
      <c r="N86" s="48">
        <f>+'Resumen_Sim_Dm int'!N86</f>
        <v>480357.47809465398</v>
      </c>
      <c r="O86" s="48">
        <f>+'Resumen_Sim_Dm int'!O86</f>
        <v>2635740</v>
      </c>
      <c r="P86" s="48">
        <f>+'Resumen_Sim_Dm int'!P86</f>
        <v>2368839</v>
      </c>
      <c r="Q86" s="48">
        <f>+'Resumen_Sim_Dm int'!Q86</f>
        <v>31</v>
      </c>
      <c r="R86" s="82">
        <f>+'Resumen_Sim_Dm int'!R86</f>
        <v>266870</v>
      </c>
      <c r="S86" s="51">
        <f>+'Resumen_Sim_Dm int'!S86</f>
        <v>4043612</v>
      </c>
      <c r="T86" s="48">
        <f>+'Resumen_Sim_Dm int'!T86</f>
        <v>70841</v>
      </c>
      <c r="U86" s="48">
        <f>+'Resumen_Sim_Dm int'!U86</f>
        <v>3972771</v>
      </c>
      <c r="V86" s="48">
        <f>+'Resumen_Sim_Dm int'!V86</f>
        <v>0</v>
      </c>
      <c r="W86" s="48">
        <f>+'Resumen_Sim_Dm int'!W86</f>
        <v>0</v>
      </c>
      <c r="X86" s="48">
        <f>+'Resumen_Sim_Dm int'!X86</f>
        <v>0</v>
      </c>
      <c r="Y86" s="55">
        <f>+'Resumen_Sim_Dm int'!Y86</f>
        <v>0</v>
      </c>
      <c r="Z86" s="51">
        <f>+'Resumen_Sim_Dm int'!Z86</f>
        <v>4043612</v>
      </c>
      <c r="AA86" s="48">
        <f>+ROUND('Resumen_Sim_Dm int'!AA86,5)</f>
        <v>0</v>
      </c>
      <c r="AB86" s="293">
        <f>+'Resumen_Sim_Dm int'!AB86</f>
        <v>0</v>
      </c>
      <c r="AC86" s="61">
        <f>+'Resumen_Sim_Dm int'!AC86</f>
        <v>81322</v>
      </c>
      <c r="AD86" s="48">
        <f>+ROUND('Resumen_Sim_Dm int'!AD86,5)</f>
        <v>0</v>
      </c>
      <c r="AE86" s="293">
        <f>+'Resumen_Sim_Dm int'!AE86</f>
        <v>0</v>
      </c>
      <c r="AF86" s="61">
        <f>+'Resumen_Sim_Dm int'!AF86</f>
        <v>480357.47809465398</v>
      </c>
      <c r="AG86" s="48">
        <f>+ROUND('Resumen_Sim_Dm int'!AG86,5)</f>
        <v>0</v>
      </c>
      <c r="AH86" s="293">
        <f>+'Resumen_Sim_Dm int'!AH86</f>
        <v>0</v>
      </c>
      <c r="AI86" s="51">
        <f>+'Resumen_Sim_Dm int'!AI86</f>
        <v>2635740</v>
      </c>
      <c r="AJ86" s="48">
        <f>+ROUND('Resumen_Sim_Dm int'!AJ86,5)</f>
        <v>0</v>
      </c>
      <c r="AK86" s="293">
        <f>+'Resumen_Sim_Dm int'!AK86</f>
        <v>0</v>
      </c>
      <c r="AL86" s="61">
        <f>+'Resumen_Sim_Dm int'!AL86</f>
        <v>2368839</v>
      </c>
      <c r="AM86" s="48">
        <f>+ROUND('Resumen_Sim_Dm int'!AM86,5)</f>
        <v>0</v>
      </c>
      <c r="AN86" s="48">
        <f>+ROUND('Resumen_Sim_Dm int'!AN86,5)</f>
        <v>0</v>
      </c>
      <c r="AO86" s="293">
        <f>+'Resumen_Sim_Dm int'!AO86</f>
        <v>0</v>
      </c>
      <c r="AP86" s="51">
        <f>+'Resumen_Sim_Dm int'!AP86</f>
        <v>31</v>
      </c>
      <c r="AQ86" s="48">
        <f>+ROUND('Resumen_Sim_Dm int'!AQ86,5)</f>
        <v>0</v>
      </c>
      <c r="AR86" s="293">
        <f>+'Resumen_Sim_Dm int'!AR86</f>
        <v>0</v>
      </c>
      <c r="AS86" s="61">
        <f>+'Resumen_Sim_Dm int'!AS86</f>
        <v>266870</v>
      </c>
      <c r="AT86" s="48">
        <f>+ROUND('Resumen_Sim_Dm int'!AT86,5)</f>
        <v>0</v>
      </c>
      <c r="AU86" s="293">
        <f>+'Resumen_Sim_Dm int'!AU86</f>
        <v>0</v>
      </c>
    </row>
    <row r="87" spans="2:47" x14ac:dyDescent="0.25">
      <c r="B87" s="292" t="str">
        <f>+'Resumen_Sim_Dm int'!B87</f>
        <v>75</v>
      </c>
      <c r="C87" s="317" t="s">
        <v>185</v>
      </c>
      <c r="D87" s="316"/>
      <c r="E87" s="61">
        <f>+'Resumen_Sim_Dm int'!E87</f>
        <v>1437557.6446270263</v>
      </c>
      <c r="F87" s="48">
        <f>+'Resumen_Sim_Dm int'!F87</f>
        <v>831172.30789556401</v>
      </c>
      <c r="G87" s="48">
        <f>+'Resumen_Sim_Dm int'!G87</f>
        <v>0</v>
      </c>
      <c r="H87" s="48">
        <f>+'Resumen_Sim_Dm int'!H87</f>
        <v>584751.81989857298</v>
      </c>
      <c r="I87" s="48">
        <f>+'Resumen_Sim_Dm int'!I87</f>
        <v>18287.357862291199</v>
      </c>
      <c r="J87" s="48">
        <f>+'Resumen_Sim_Dm int'!J87</f>
        <v>0</v>
      </c>
      <c r="K87" s="55">
        <f>+'Resumen_Sim_Dm int'!K87</f>
        <v>3346.1589705981501</v>
      </c>
      <c r="L87" s="51">
        <f>+'Resumen_Sim_Dm int'!L87</f>
        <v>2282332</v>
      </c>
      <c r="M87" s="48">
        <f>+'Resumen_Sim_Dm int'!M87</f>
        <v>260976</v>
      </c>
      <c r="N87" s="48">
        <f>+'Resumen_Sim_Dm int'!N87</f>
        <v>15851.694089451001</v>
      </c>
      <c r="O87" s="48">
        <f>+'Resumen_Sim_Dm int'!O87</f>
        <v>1093336</v>
      </c>
      <c r="P87" s="48">
        <f>+'Resumen_Sim_Dm int'!P87</f>
        <v>539048</v>
      </c>
      <c r="Q87" s="48">
        <f>+'Resumen_Sim_Dm int'!Q87</f>
        <v>38071</v>
      </c>
      <c r="R87" s="82">
        <f>+'Resumen_Sim_Dm int'!R87</f>
        <v>516217</v>
      </c>
      <c r="S87" s="51">
        <f>+'Resumen_Sim_Dm int'!S87</f>
        <v>1437557.6446270263</v>
      </c>
      <c r="T87" s="48">
        <f>+'Resumen_Sim_Dm int'!T87</f>
        <v>831172.30789556401</v>
      </c>
      <c r="U87" s="48">
        <f>+'Resumen_Sim_Dm int'!U87</f>
        <v>0</v>
      </c>
      <c r="V87" s="48">
        <f>+'Resumen_Sim_Dm int'!V87</f>
        <v>584751.81989857298</v>
      </c>
      <c r="W87" s="48">
        <f>+'Resumen_Sim_Dm int'!W87</f>
        <v>18287.357862291199</v>
      </c>
      <c r="X87" s="48">
        <f>+'Resumen_Sim_Dm int'!X87</f>
        <v>0</v>
      </c>
      <c r="Y87" s="55">
        <f>+'Resumen_Sim_Dm int'!Y87</f>
        <v>3346.1589705981501</v>
      </c>
      <c r="Z87" s="51">
        <f>+'Resumen_Sim_Dm int'!Z87</f>
        <v>2282331.9999999935</v>
      </c>
      <c r="AA87" s="48">
        <f>+ROUND('Resumen_Sim_Dm int'!AA87,5)</f>
        <v>0</v>
      </c>
      <c r="AB87" s="293">
        <f>+'Resumen_Sim_Dm int'!AB87</f>
        <v>-2.886579864025407E-15</v>
      </c>
      <c r="AC87" s="61">
        <f>+'Resumen_Sim_Dm int'!AC87</f>
        <v>260976</v>
      </c>
      <c r="AD87" s="48">
        <f>+ROUND('Resumen_Sim_Dm int'!AD87,5)</f>
        <v>0</v>
      </c>
      <c r="AE87" s="293">
        <f>+'Resumen_Sim_Dm int'!AE87</f>
        <v>0</v>
      </c>
      <c r="AF87" s="61">
        <f>+'Resumen_Sim_Dm int'!AF87</f>
        <v>15851.69408945095</v>
      </c>
      <c r="AG87" s="48">
        <f>+ROUND('Resumen_Sim_Dm int'!AG87,5)</f>
        <v>0</v>
      </c>
      <c r="AH87" s="293">
        <f>+'Resumen_Sim_Dm int'!AH87</f>
        <v>-3.219646771412954E-15</v>
      </c>
      <c r="AI87" s="51">
        <f>+'Resumen_Sim_Dm int'!AI87</f>
        <v>1093335.9999999965</v>
      </c>
      <c r="AJ87" s="48">
        <f>+ROUND('Resumen_Sim_Dm int'!AJ87,5)</f>
        <v>0</v>
      </c>
      <c r="AK87" s="293">
        <f>+'Resumen_Sim_Dm int'!AK87</f>
        <v>-3.219646771412954E-15</v>
      </c>
      <c r="AL87" s="61">
        <f>+'Resumen_Sim_Dm int'!AL87</f>
        <v>539047.99999999825</v>
      </c>
      <c r="AM87" s="48">
        <f>+ROUND('Resumen_Sim_Dm int'!AM87,5)</f>
        <v>0</v>
      </c>
      <c r="AN87" s="48">
        <f>+ROUND('Resumen_Sim_Dm int'!AN87,5)</f>
        <v>0</v>
      </c>
      <c r="AO87" s="293">
        <f>+'Resumen_Sim_Dm int'!AO87</f>
        <v>-3.219646771412954E-15</v>
      </c>
      <c r="AP87" s="51">
        <f>+'Resumen_Sim_Dm int'!AP87</f>
        <v>38070.999999999876</v>
      </c>
      <c r="AQ87" s="48">
        <f>+ROUND('Resumen_Sim_Dm int'!AQ87,5)</f>
        <v>0</v>
      </c>
      <c r="AR87" s="293">
        <f>+'Resumen_Sim_Dm int'!AR87</f>
        <v>-3.219646771412954E-15</v>
      </c>
      <c r="AS87" s="61">
        <f>+'Resumen_Sim_Dm int'!AS87</f>
        <v>516216.99999999831</v>
      </c>
      <c r="AT87" s="48">
        <f>+ROUND('Resumen_Sim_Dm int'!AT87,5)</f>
        <v>0</v>
      </c>
      <c r="AU87" s="293">
        <f>+'Resumen_Sim_Dm int'!AU87</f>
        <v>-3.219646771412954E-15</v>
      </c>
    </row>
    <row r="88" spans="2:47" x14ac:dyDescent="0.25">
      <c r="B88" s="292" t="str">
        <f>+'Resumen_Sim_Dm int'!B88</f>
        <v>76</v>
      </c>
      <c r="C88" s="317" t="s">
        <v>186</v>
      </c>
      <c r="D88" s="316"/>
      <c r="E88" s="61">
        <f>+'Resumen_Sim_Dm int'!E88</f>
        <v>782321</v>
      </c>
      <c r="F88" s="48">
        <f>+'Resumen_Sim_Dm int'!F88</f>
        <v>782321</v>
      </c>
      <c r="G88" s="48">
        <f>+'Resumen_Sim_Dm int'!G88</f>
        <v>0</v>
      </c>
      <c r="H88" s="48">
        <f>+'Resumen_Sim_Dm int'!H88</f>
        <v>0</v>
      </c>
      <c r="I88" s="48">
        <f>+'Resumen_Sim_Dm int'!I88</f>
        <v>0</v>
      </c>
      <c r="J88" s="48">
        <f>+'Resumen_Sim_Dm int'!J88</f>
        <v>0</v>
      </c>
      <c r="K88" s="55">
        <f>+'Resumen_Sim_Dm int'!K88</f>
        <v>0</v>
      </c>
      <c r="L88" s="51">
        <f>+'Resumen_Sim_Dm int'!L88</f>
        <v>782321</v>
      </c>
      <c r="M88" s="48">
        <f>+'Resumen_Sim_Dm int'!M88</f>
        <v>205058</v>
      </c>
      <c r="N88" s="48">
        <f>+'Resumen_Sim_Dm int'!N88</f>
        <v>0</v>
      </c>
      <c r="O88" s="48">
        <f>+'Resumen_Sim_Dm int'!O88</f>
        <v>782321</v>
      </c>
      <c r="P88" s="48">
        <f>+'Resumen_Sim_Dm int'!P88</f>
        <v>782321</v>
      </c>
      <c r="Q88" s="48">
        <f>+'Resumen_Sim_Dm int'!Q88</f>
        <v>0</v>
      </c>
      <c r="R88" s="82">
        <f>+'Resumen_Sim_Dm int'!R88</f>
        <v>0</v>
      </c>
      <c r="S88" s="51">
        <f>+'Resumen_Sim_Dm int'!S88</f>
        <v>782321</v>
      </c>
      <c r="T88" s="48">
        <f>+'Resumen_Sim_Dm int'!T88</f>
        <v>782321</v>
      </c>
      <c r="U88" s="48">
        <f>+'Resumen_Sim_Dm int'!U88</f>
        <v>0</v>
      </c>
      <c r="V88" s="48">
        <f>+'Resumen_Sim_Dm int'!V88</f>
        <v>0</v>
      </c>
      <c r="W88" s="48">
        <f>+'Resumen_Sim_Dm int'!W88</f>
        <v>0</v>
      </c>
      <c r="X88" s="48">
        <f>+'Resumen_Sim_Dm int'!X88</f>
        <v>0</v>
      </c>
      <c r="Y88" s="55">
        <f>+'Resumen_Sim_Dm int'!Y88</f>
        <v>0</v>
      </c>
      <c r="Z88" s="51">
        <f>+'Resumen_Sim_Dm int'!Z88</f>
        <v>782321</v>
      </c>
      <c r="AA88" s="48">
        <f>+ROUND('Resumen_Sim_Dm int'!AA88,5)</f>
        <v>0</v>
      </c>
      <c r="AB88" s="293">
        <f>+'Resumen_Sim_Dm int'!AB88</f>
        <v>0</v>
      </c>
      <c r="AC88" s="61">
        <f>+'Resumen_Sim_Dm int'!AC88</f>
        <v>205058</v>
      </c>
      <c r="AD88" s="48">
        <f>+ROUND('Resumen_Sim_Dm int'!AD88,5)</f>
        <v>0</v>
      </c>
      <c r="AE88" s="293">
        <f>+'Resumen_Sim_Dm int'!AE88</f>
        <v>0</v>
      </c>
      <c r="AF88" s="61">
        <f>+'Resumen_Sim_Dm int'!AF88</f>
        <v>0</v>
      </c>
      <c r="AG88" s="48">
        <f>+ROUND('Resumen_Sim_Dm int'!AG88,5)</f>
        <v>0</v>
      </c>
      <c r="AH88" s="293">
        <f>+'Resumen_Sim_Dm int'!AH88</f>
        <v>0</v>
      </c>
      <c r="AI88" s="51">
        <f>+'Resumen_Sim_Dm int'!AI88</f>
        <v>782321</v>
      </c>
      <c r="AJ88" s="48">
        <f>+ROUND('Resumen_Sim_Dm int'!AJ88,5)</f>
        <v>0</v>
      </c>
      <c r="AK88" s="293">
        <f>+'Resumen_Sim_Dm int'!AK88</f>
        <v>0</v>
      </c>
      <c r="AL88" s="61">
        <f>+'Resumen_Sim_Dm int'!AL88</f>
        <v>782321</v>
      </c>
      <c r="AM88" s="48">
        <f>+ROUND('Resumen_Sim_Dm int'!AM88,5)</f>
        <v>0</v>
      </c>
      <c r="AN88" s="48">
        <f>+ROUND('Resumen_Sim_Dm int'!AN88,5)</f>
        <v>0</v>
      </c>
      <c r="AO88" s="293">
        <f>+'Resumen_Sim_Dm int'!AO88</f>
        <v>0</v>
      </c>
      <c r="AP88" s="51">
        <f>+'Resumen_Sim_Dm int'!AP88</f>
        <v>0</v>
      </c>
      <c r="AQ88" s="48">
        <f>+ROUND('Resumen_Sim_Dm int'!AQ88,5)</f>
        <v>0</v>
      </c>
      <c r="AR88" s="293">
        <f>+'Resumen_Sim_Dm int'!AR88</f>
        <v>0</v>
      </c>
      <c r="AS88" s="61">
        <f>+'Resumen_Sim_Dm int'!AS88</f>
        <v>0</v>
      </c>
      <c r="AT88" s="48">
        <f>+ROUND('Resumen_Sim_Dm int'!AT88,5)</f>
        <v>0</v>
      </c>
      <c r="AU88" s="293">
        <f>+'Resumen_Sim_Dm int'!AU88</f>
        <v>0</v>
      </c>
    </row>
    <row r="89" spans="2:47" x14ac:dyDescent="0.25">
      <c r="B89" s="295"/>
      <c r="C89" s="318"/>
      <c r="D89" s="319"/>
      <c r="E89" s="67"/>
      <c r="F89" s="59"/>
      <c r="G89" s="59"/>
      <c r="H89" s="59"/>
      <c r="I89" s="59"/>
      <c r="J89" s="59"/>
      <c r="K89" s="60"/>
      <c r="L89" s="58"/>
      <c r="M89" s="59"/>
      <c r="N89" s="59"/>
      <c r="O89" s="59"/>
      <c r="P89" s="59"/>
      <c r="Q89" s="59"/>
      <c r="R89" s="348"/>
      <c r="S89" s="58"/>
      <c r="T89" s="59"/>
      <c r="U89" s="59"/>
      <c r="V89" s="59"/>
      <c r="W89" s="59"/>
      <c r="X89" s="59"/>
      <c r="Y89" s="60"/>
      <c r="Z89" s="58"/>
      <c r="AA89" s="59"/>
      <c r="AB89" s="296"/>
      <c r="AC89" s="67"/>
      <c r="AD89" s="59"/>
      <c r="AE89" s="296"/>
      <c r="AF89" s="67"/>
      <c r="AG89" s="59"/>
      <c r="AH89" s="296"/>
      <c r="AI89" s="58"/>
      <c r="AJ89" s="59"/>
      <c r="AK89" s="296"/>
      <c r="AL89" s="67"/>
      <c r="AM89" s="59"/>
      <c r="AN89" s="59"/>
      <c r="AO89" s="296"/>
      <c r="AP89" s="58"/>
      <c r="AQ89" s="59"/>
      <c r="AR89" s="296"/>
      <c r="AS89" s="67"/>
      <c r="AT89" s="59"/>
      <c r="AU89" s="296"/>
    </row>
    <row r="90" spans="2:47" x14ac:dyDescent="0.25">
      <c r="B90" s="294" t="str">
        <f>+'Resumen_Sim_Dm int'!B90</f>
        <v>77</v>
      </c>
      <c r="C90" s="195" t="s">
        <v>710</v>
      </c>
      <c r="D90" s="320"/>
      <c r="E90" s="67">
        <f>+'Resumen_Sim_Dm int'!E90</f>
        <v>0</v>
      </c>
      <c r="F90" s="59">
        <f>+'Resumen_Sim_Dm int'!F90</f>
        <v>-1922754</v>
      </c>
      <c r="G90" s="59">
        <f>+'Resumen_Sim_Dm int'!G90</f>
        <v>0</v>
      </c>
      <c r="H90" s="59">
        <f>+'Resumen_Sim_Dm int'!H90</f>
        <v>0</v>
      </c>
      <c r="I90" s="59">
        <f>+'Resumen_Sim_Dm int'!I90</f>
        <v>0</v>
      </c>
      <c r="J90" s="59">
        <f>+'Resumen_Sim_Dm int'!J90</f>
        <v>0</v>
      </c>
      <c r="K90" s="60">
        <f>+'Resumen_Sim_Dm int'!K90</f>
        <v>1922754</v>
      </c>
      <c r="L90" s="58">
        <f>+'Resumen_Sim_Dm int'!L90</f>
        <v>0</v>
      </c>
      <c r="M90" s="59">
        <f>+'Resumen_Sim_Dm int'!M90</f>
        <v>0</v>
      </c>
      <c r="N90" s="59">
        <f>+'Resumen_Sim_Dm int'!N90</f>
        <v>0</v>
      </c>
      <c r="O90" s="59">
        <f>+'Resumen_Sim_Dm int'!O90</f>
        <v>0</v>
      </c>
      <c r="P90" s="59">
        <f>+'Resumen_Sim_Dm int'!P90</f>
        <v>0</v>
      </c>
      <c r="Q90" s="59">
        <f>+'Resumen_Sim_Dm int'!Q90</f>
        <v>0</v>
      </c>
      <c r="R90" s="348">
        <f>+'Resumen_Sim_Dm int'!R90</f>
        <v>0</v>
      </c>
      <c r="S90" s="58">
        <f>+'Resumen_Sim_Dm int'!S90</f>
        <v>0</v>
      </c>
      <c r="T90" s="59">
        <f>+'Resumen_Sim_Dm int'!T90</f>
        <v>0</v>
      </c>
      <c r="U90" s="59">
        <f>+'Resumen_Sim_Dm int'!U90</f>
        <v>0</v>
      </c>
      <c r="V90" s="59">
        <f>+'Resumen_Sim_Dm int'!V90</f>
        <v>0</v>
      </c>
      <c r="W90" s="59">
        <f>+'Resumen_Sim_Dm int'!W90</f>
        <v>0</v>
      </c>
      <c r="X90" s="59">
        <f>+'Resumen_Sim_Dm int'!X90</f>
        <v>0</v>
      </c>
      <c r="Y90" s="60">
        <f>+'Resumen_Sim_Dm int'!Y90</f>
        <v>0</v>
      </c>
      <c r="Z90" s="295">
        <f>+'Resumen_Sim_Dm int'!Z90</f>
        <v>0</v>
      </c>
      <c r="AA90" s="59">
        <f>+'Resumen_Sim_Dm int'!AA90</f>
        <v>0</v>
      </c>
      <c r="AB90" s="296">
        <f>+'Resumen_Sim_Dm int'!AB90</f>
        <v>0</v>
      </c>
      <c r="AC90" s="297">
        <f>+'Resumen_Sim_Dm int'!AC90</f>
        <v>0</v>
      </c>
      <c r="AD90" s="59">
        <f>+'Resumen_Sim_Dm int'!AD90</f>
        <v>0</v>
      </c>
      <c r="AE90" s="296">
        <f>+'Resumen_Sim_Dm int'!AE90</f>
        <v>0</v>
      </c>
      <c r="AF90" s="297">
        <f>+'Resumen_Sim_Dm int'!AF90</f>
        <v>0</v>
      </c>
      <c r="AG90" s="59">
        <f>+'Resumen_Sim_Dm int'!AG90</f>
        <v>0</v>
      </c>
      <c r="AH90" s="296">
        <f>+'Resumen_Sim_Dm int'!AH90</f>
        <v>0</v>
      </c>
      <c r="AI90" s="295">
        <f>+'Resumen_Sim_Dm int'!AI90</f>
        <v>0</v>
      </c>
      <c r="AJ90" s="59">
        <f>+'Resumen_Sim_Dm int'!AJ90</f>
        <v>0</v>
      </c>
      <c r="AK90" s="296">
        <f>+'Resumen_Sim_Dm int'!AK90</f>
        <v>0</v>
      </c>
      <c r="AL90" s="297">
        <f>+'Resumen_Sim_Dm int'!AL90</f>
        <v>0</v>
      </c>
      <c r="AM90" s="59">
        <f>+'Resumen_Sim_Dm int'!AM90</f>
        <v>0</v>
      </c>
      <c r="AN90" s="59">
        <f>+'Resumen_Sim_Dm int'!AN90</f>
        <v>0</v>
      </c>
      <c r="AO90" s="296">
        <f>+'Resumen_Sim_Dm int'!AO90</f>
        <v>0</v>
      </c>
      <c r="AP90" s="295">
        <f>+'Resumen_Sim_Dm int'!AP90</f>
        <v>0</v>
      </c>
      <c r="AQ90" s="59">
        <f>+'Resumen_Sim_Dm int'!AQ90</f>
        <v>0</v>
      </c>
      <c r="AR90" s="296">
        <f>+'Resumen_Sim_Dm int'!AR90</f>
        <v>0</v>
      </c>
      <c r="AS90" s="297">
        <f>+'Resumen_Sim_Dm int'!AS90</f>
        <v>0</v>
      </c>
      <c r="AT90" s="59">
        <f>+'Resumen_Sim_Dm int'!AT90</f>
        <v>0</v>
      </c>
      <c r="AU90" s="296">
        <f>+'Resumen_Sim_Dm int'!AU90</f>
        <v>0</v>
      </c>
    </row>
    <row r="91" spans="2:47" ht="19.5" x14ac:dyDescent="0.25">
      <c r="B91" s="289"/>
      <c r="C91" s="448" t="s">
        <v>936</v>
      </c>
      <c r="D91" s="449"/>
      <c r="E91" s="349">
        <f>+'Resumen_Sim_Dm int'!E91</f>
        <v>131060714.99999993</v>
      </c>
      <c r="F91" s="298">
        <f>+'Resumen_Sim_Dm int'!F91</f>
        <v>60711162.999999963</v>
      </c>
      <c r="G91" s="298">
        <f>+'Resumen_Sim_Dm int'!G91</f>
        <v>15719494</v>
      </c>
      <c r="H91" s="298">
        <f>+'Resumen_Sim_Dm int'!H91</f>
        <v>1461002</v>
      </c>
      <c r="I91" s="298">
        <f>+'Resumen_Sim_Dm int'!I91</f>
        <v>15887343.999999978</v>
      </c>
      <c r="J91" s="298">
        <f>+'Resumen_Sim_Dm int'!J91</f>
        <v>1367259.0000000002</v>
      </c>
      <c r="K91" s="350">
        <f>+'Resumen_Sim_Dm int'!K91</f>
        <v>35914453.000000007</v>
      </c>
      <c r="L91" s="299">
        <f>+'Resumen_Sim_Dm int'!L91</f>
        <v>215491291</v>
      </c>
      <c r="M91" s="298">
        <f>+'Resumen_Sim_Dm int'!M91</f>
        <v>8499360</v>
      </c>
      <c r="N91" s="298">
        <f>+'Resumen_Sim_Dm int'!N91</f>
        <v>19700824.000000004</v>
      </c>
      <c r="O91" s="298">
        <f>+'Resumen_Sim_Dm int'!O91</f>
        <v>110535283</v>
      </c>
      <c r="P91" s="298">
        <f>+'Resumen_Sim_Dm int'!P91</f>
        <v>43349171</v>
      </c>
      <c r="Q91" s="298">
        <f>+'Resumen_Sim_Dm int'!Q91</f>
        <v>1901360</v>
      </c>
      <c r="R91" s="300">
        <f>+'Resumen_Sim_Dm int'!R91</f>
        <v>65284752</v>
      </c>
      <c r="S91" s="301">
        <f>+'Resumen_Sim_Dm int'!S91</f>
        <v>131060714.99999993</v>
      </c>
      <c r="T91" s="298">
        <f>+'Resumen_Sim_Dm int'!T91</f>
        <v>62633916.999999963</v>
      </c>
      <c r="U91" s="298">
        <f>+'Resumen_Sim_Dm int'!U91</f>
        <v>15719494</v>
      </c>
      <c r="V91" s="298">
        <f>+'Resumen_Sim_Dm int'!V91</f>
        <v>1461002</v>
      </c>
      <c r="W91" s="298">
        <f>+'Resumen_Sim_Dm int'!W91</f>
        <v>15887343.999999978</v>
      </c>
      <c r="X91" s="298">
        <f>+'Resumen_Sim_Dm int'!X91</f>
        <v>1367259.0000000002</v>
      </c>
      <c r="Y91" s="350">
        <f>+'Resumen_Sim_Dm int'!Y91</f>
        <v>33991699.000000007</v>
      </c>
      <c r="Z91" s="301">
        <f>+'Resumen_Sim_Dm int'!Z91</f>
        <v>215491290.99999994</v>
      </c>
      <c r="AA91" s="298">
        <f>+'Resumen_Sim_Dm int'!AA91</f>
        <v>-1.7898855730891228E-8</v>
      </c>
      <c r="AB91" s="312">
        <f>+'Resumen_Sim_Dm int'!AB91</f>
        <v>-2.2204460492503131E-16</v>
      </c>
      <c r="AC91" s="299">
        <f>+'Resumen_Sim_Dm int'!AC91</f>
        <v>8499360</v>
      </c>
      <c r="AD91" s="298">
        <f>+'Resumen_Sim_Dm int'!AD91</f>
        <v>0</v>
      </c>
      <c r="AE91" s="312">
        <f>+'Resumen_Sim_Dm int'!AE91</f>
        <v>0</v>
      </c>
      <c r="AF91" s="299">
        <f>+'Resumen_Sim_Dm int'!AF91</f>
        <v>19700823.999999996</v>
      </c>
      <c r="AG91" s="298">
        <f>+'Resumen_Sim_Dm int'!AG91</f>
        <v>-3.0431692721322179E-9</v>
      </c>
      <c r="AH91" s="312">
        <f>+'Resumen_Sim_Dm int'!AH91</f>
        <v>-3.3306690738754696E-16</v>
      </c>
      <c r="AI91" s="301">
        <f>+'Resumen_Sim_Dm int'!AI91</f>
        <v>110535282.99999999</v>
      </c>
      <c r="AJ91" s="298">
        <f>+'Resumen_Sim_Dm int'!AJ91</f>
        <v>-9.873474482446909E-9</v>
      </c>
      <c r="AK91" s="312">
        <f>+'Resumen_Sim_Dm int'!AK91</f>
        <v>-1.1102230246251565E-16</v>
      </c>
      <c r="AL91" s="299">
        <f>+'Resumen_Sim_Dm int'!AL91</f>
        <v>43349170.999999985</v>
      </c>
      <c r="AM91" s="298">
        <f>+'Resumen_Sim_Dm int'!AM91</f>
        <v>-1.295484253205359E-8</v>
      </c>
      <c r="AN91" s="298">
        <f>+'Resumen_Sim_Dm int'!AN91</f>
        <v>0</v>
      </c>
      <c r="AO91" s="312">
        <f>+'Resumen_Sim_Dm int'!AO91</f>
        <v>-3.3306690738754696E-16</v>
      </c>
      <c r="AP91" s="301">
        <f>+'Resumen_Sim_Dm int'!AP91</f>
        <v>1901359.9999999993</v>
      </c>
      <c r="AQ91" s="298">
        <f>+'Resumen_Sim_Dm int'!AQ91</f>
        <v>-4.4906300900038332E-10</v>
      </c>
      <c r="AR91" s="312">
        <f>+'Resumen_Sim_Dm int'!AR91</f>
        <v>-3.3306690738754696E-16</v>
      </c>
      <c r="AS91" s="299">
        <f>+'Resumen_Sim_Dm int'!AS91</f>
        <v>65284752</v>
      </c>
      <c r="AT91" s="298">
        <f>+'Resumen_Sim_Dm int'!AT91</f>
        <v>1.6398189472965896E-9</v>
      </c>
      <c r="AU91" s="312">
        <f>+'Resumen_Sim_Dm int'!AU91</f>
        <v>0</v>
      </c>
    </row>
    <row r="93" spans="2:47" x14ac:dyDescent="0.25">
      <c r="B93" s="9" t="s">
        <v>912</v>
      </c>
    </row>
    <row r="95" spans="2:47" x14ac:dyDescent="0.25">
      <c r="S95" s="351"/>
      <c r="Z95" s="354"/>
      <c r="AA95" s="353"/>
    </row>
    <row r="98" spans="19:27" ht="15.75" x14ac:dyDescent="0.25">
      <c r="S98" s="347"/>
      <c r="AA98" s="352"/>
    </row>
  </sheetData>
  <sheetProtection password="800C" sheet="1" formatColumns="0" formatRows="0"/>
  <mergeCells count="56">
    <mergeCell ref="AI11:AI12"/>
    <mergeCell ref="AJ11:AJ12"/>
    <mergeCell ref="AH11:AH12"/>
    <mergeCell ref="AL11:AL12"/>
    <mergeCell ref="AM11:AM12"/>
    <mergeCell ref="AK11:AK12"/>
    <mergeCell ref="AU11:AU12"/>
    <mergeCell ref="AS11:AS12"/>
    <mergeCell ref="AT11:AT12"/>
    <mergeCell ref="AR11:AR12"/>
    <mergeCell ref="AP11:AP12"/>
    <mergeCell ref="AQ11:AQ12"/>
    <mergeCell ref="AO11:AO12"/>
    <mergeCell ref="AN11:AN12"/>
    <mergeCell ref="P11:P12"/>
    <mergeCell ref="Q11:Q12"/>
    <mergeCell ref="R11:R12"/>
    <mergeCell ref="S11:S12"/>
    <mergeCell ref="T11:T12"/>
    <mergeCell ref="AE11:AE12"/>
    <mergeCell ref="AC11:AC12"/>
    <mergeCell ref="AD11:AD12"/>
    <mergeCell ref="AB11:AB12"/>
    <mergeCell ref="V11:V12"/>
    <mergeCell ref="W11:W12"/>
    <mergeCell ref="X11:X12"/>
    <mergeCell ref="Y11:Y12"/>
    <mergeCell ref="Z11:Z12"/>
    <mergeCell ref="M11:M12"/>
    <mergeCell ref="N11:N12"/>
    <mergeCell ref="O11:O12"/>
    <mergeCell ref="AF11:AF12"/>
    <mergeCell ref="AG11:AG12"/>
    <mergeCell ref="AA11:AA12"/>
    <mergeCell ref="H11:H12"/>
    <mergeCell ref="I11:I12"/>
    <mergeCell ref="AP10:AR10"/>
    <mergeCell ref="AS10:AU10"/>
    <mergeCell ref="E10:R10"/>
    <mergeCell ref="S10:Y10"/>
    <mergeCell ref="Z10:AB10"/>
    <mergeCell ref="AC10:AE10"/>
    <mergeCell ref="AF10:AH10"/>
    <mergeCell ref="AI10:AK10"/>
    <mergeCell ref="AL10:AO10"/>
    <mergeCell ref="U11:U12"/>
    <mergeCell ref="J11:J12"/>
    <mergeCell ref="K11:K12"/>
    <mergeCell ref="L11:L12"/>
    <mergeCell ref="E11:E12"/>
    <mergeCell ref="C91:D91"/>
    <mergeCell ref="B9:C9"/>
    <mergeCell ref="B11:B12"/>
    <mergeCell ref="C11:D12"/>
    <mergeCell ref="G11:G12"/>
    <mergeCell ref="F11:F12"/>
  </mergeCells>
  <conditionalFormatting sqref="B13:AU88">
    <cfRule type="expression" dxfId="28" priority="36">
      <formula>$E13&lt;&gt;$S13</formula>
    </cfRule>
  </conditionalFormatting>
  <conditionalFormatting sqref="AB11:AB12">
    <cfRule type="expression" dxfId="27" priority="20">
      <formula>AB$91&lt;0</formula>
    </cfRule>
    <cfRule type="expression" dxfId="26" priority="19">
      <formula>AB$91&gt;=0</formula>
    </cfRule>
  </conditionalFormatting>
  <conditionalFormatting sqref="AB91">
    <cfRule type="cellIs" dxfId="25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24" priority="1" operator="lessThan">
      <formula>0</formula>
    </cfRule>
  </conditionalFormatting>
  <conditionalFormatting sqref="AE11:AE12">
    <cfRule type="expression" dxfId="23" priority="21">
      <formula>AE$91&gt;=0</formula>
    </cfRule>
    <cfRule type="expression" dxfId="22" priority="22">
      <formula>AE$91&lt;0</formula>
    </cfRule>
  </conditionalFormatting>
  <conditionalFormatting sqref="AE91">
    <cfRule type="cellIs" dxfId="21" priority="4" operator="lessThan">
      <formula>0</formula>
    </cfRule>
    <cfRule type="cellIs" dxfId="20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AH11:AH12">
    <cfRule type="expression" dxfId="19" priority="23">
      <formula>AH$91&gt;=0</formula>
    </cfRule>
    <cfRule type="expression" dxfId="18" priority="24">
      <formula>AH$91&lt;0</formula>
    </cfRule>
  </conditionalFormatting>
  <conditionalFormatting sqref="AH91">
    <cfRule type="cellIs" dxfId="17" priority="7" operator="lessThan">
      <formula>0</formula>
    </cfRule>
    <cfRule type="cellIs" dxfId="16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K11:AK12">
    <cfRule type="expression" dxfId="15" priority="25">
      <formula>AK$91&gt;=0</formula>
    </cfRule>
    <cfRule type="expression" dxfId="14" priority="26">
      <formula>AK$91&lt;0</formula>
    </cfRule>
  </conditionalFormatting>
  <conditionalFormatting sqref="AK91">
    <cfRule type="cellIs" dxfId="13" priority="10" operator="lessThan">
      <formula>0</formula>
    </cfRule>
    <cfRule type="cellIs" dxfId="12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O11:AO12">
    <cfRule type="expression" dxfId="11" priority="27">
      <formula>AO$91&gt;=0</formula>
    </cfRule>
    <cfRule type="expression" dxfId="10" priority="28">
      <formula>AO$91&lt;0</formula>
    </cfRule>
  </conditionalFormatting>
  <conditionalFormatting sqref="AO91">
    <cfRule type="cellIs" dxfId="9" priority="13" operator="lessThan">
      <formula>0</formula>
    </cfRule>
    <cfRule type="cellIs" dxfId="8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R11:AR12">
    <cfRule type="expression" dxfId="7" priority="29">
      <formula>AR$91&gt;=0</formula>
    </cfRule>
    <cfRule type="expression" dxfId="6" priority="30">
      <formula>AR$91&lt;0</formula>
    </cfRule>
  </conditionalFormatting>
  <conditionalFormatting sqref="AR91">
    <cfRule type="cellIs" dxfId="5" priority="16" operator="lessThan">
      <formula>0</formula>
    </cfRule>
    <cfRule type="cellIs" dxfId="4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U11:AU12">
    <cfRule type="expression" dxfId="3" priority="31">
      <formula>AU$91&gt;=0</formula>
    </cfRule>
    <cfRule type="expression" dxfId="2" priority="32">
      <formula>AU$91&lt;0</formula>
    </cfRule>
  </conditionalFormatting>
  <conditionalFormatting sqref="AU91">
    <cfRule type="cellIs" dxfId="1" priority="33" operator="lessThan">
      <formula>0</formula>
    </cfRule>
    <cfRule type="cellIs" dxfId="0" priority="34" operator="greaterThanOrEqual">
      <formula>0</formula>
    </cfRule>
    <cfRule type="colorScale" priority="35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4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5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5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Hoja5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Hoja5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Hoja5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Hoja5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Hoja5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Hoja5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Hoja5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Hoja5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Hoja6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Hoja6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Hoja6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Hoja6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Hoja6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Hoja6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Hoja6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Hoja6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Hoja6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Hoja6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Hoja7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Hoja7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Hoja7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Hoja7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Hoja7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Hoja7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Hoja7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Hoja7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Hoja7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Hoja7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Hoja8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Hoja8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Hoja8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Hoja8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Hoja8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Hoja8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Hoja8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Hoja8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Hoja8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Hoja8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Hoja9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Hoja9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Hoja9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Hoja9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Hoja9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Hoja9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Hoja9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Hoja9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Hoja9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Hoja9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99</vt:i4>
      </vt:variant>
      <vt:variant>
        <vt:lpstr>Rangos con nombre</vt:lpstr>
      </vt:variant>
      <vt:variant>
        <vt:i4>1</vt:i4>
      </vt:variant>
    </vt:vector>
  </HeadingPairs>
  <TitlesOfParts>
    <vt:vector size="100" baseType="lpstr">
      <vt:lpstr>Portada</vt:lpstr>
      <vt:lpstr>Indice</vt:lpstr>
      <vt:lpstr>Corr TOU-MIP</vt:lpstr>
      <vt:lpstr>Ud</vt:lpstr>
      <vt:lpstr>Um</vt:lpstr>
      <vt:lpstr>Ud pb</vt:lpstr>
      <vt:lpstr>Um pb</vt:lpstr>
      <vt:lpstr>I</vt:lpstr>
      <vt:lpstr>A(IxI)_bf</vt:lpstr>
      <vt:lpstr>(I-Aixi)-1_bf</vt:lpstr>
      <vt:lpstr>MIP(IxI)_TFEVP</vt:lpstr>
      <vt:lpstr>C_Of</vt:lpstr>
      <vt:lpstr>(I-C_Of_t(IxI))-1</vt:lpstr>
      <vt:lpstr>V_Of(IxI)</vt:lpstr>
      <vt:lpstr>Vt_Of(IxI)</vt:lpstr>
      <vt:lpstr>Sim_oferta</vt:lpstr>
      <vt:lpstr>Sim_Vt_Of(IxI)</vt:lpstr>
      <vt:lpstr>Sim_L_Of</vt:lpstr>
      <vt:lpstr>Sim_V_Of</vt:lpstr>
      <vt:lpstr>L_d_Of</vt:lpstr>
      <vt:lpstr>L_t_Of</vt:lpstr>
      <vt:lpstr>Sim_L_Of_insp</vt:lpstr>
      <vt:lpstr>Sim_L_Of_insp_efecto</vt:lpstr>
      <vt:lpstr>Sim_L_Of_EBEIMB</vt:lpstr>
      <vt:lpstr>Sim_L_Of_efectoEBEIMB</vt:lpstr>
      <vt:lpstr>Sim_MIP_Of_(IxI)</vt:lpstr>
      <vt:lpstr>Dif_Sim_MIP_Of_(IxI) en %</vt:lpstr>
      <vt:lpstr>Resumen_Sim_Of int</vt:lpstr>
      <vt:lpstr>Resumen_Sim_Of</vt:lpstr>
      <vt:lpstr>diag(VAB)</vt:lpstr>
      <vt:lpstr>(I-C_Of(IxI))</vt:lpstr>
      <vt:lpstr>(I-C_Of(IxI))-1</vt:lpstr>
      <vt:lpstr>diag(df)</vt:lpstr>
      <vt:lpstr>vab-vbp</vt:lpstr>
      <vt:lpstr>vbp-df</vt:lpstr>
      <vt:lpstr>A(IxI)</vt:lpstr>
      <vt:lpstr>I-A(IxI)-1</vt:lpstr>
      <vt:lpstr>Sim_Demanda</vt:lpstr>
      <vt:lpstr>Sim_F(IxI)</vt:lpstr>
      <vt:lpstr>(I-AIxI)-1xSim_F(IxI)</vt:lpstr>
      <vt:lpstr>L_d</vt:lpstr>
      <vt:lpstr>L_t</vt:lpstr>
      <vt:lpstr>Sim_L</vt:lpstr>
      <vt:lpstr>Sim_L_efecto</vt:lpstr>
      <vt:lpstr>Sim_Dm_MIP(IxI)</vt:lpstr>
      <vt:lpstr>Dif_Sim_Dm_MIP(IxI)_%</vt:lpstr>
      <vt:lpstr>Resumen_Sim_Dm int</vt:lpstr>
      <vt:lpstr>Resumen_Sim_Dm</vt:lpstr>
      <vt:lpstr>H1</vt:lpstr>
      <vt:lpstr>H2</vt:lpstr>
      <vt:lpstr>H3</vt:lpstr>
      <vt:lpstr>H4</vt:lpstr>
      <vt:lpstr>H5</vt:lpstr>
      <vt:lpstr>H6</vt:lpstr>
      <vt:lpstr>H7</vt:lpstr>
      <vt:lpstr>H8</vt:lpstr>
      <vt:lpstr>H9</vt:lpstr>
      <vt:lpstr>H10</vt:lpstr>
      <vt:lpstr>H11</vt:lpstr>
      <vt:lpstr>H12</vt:lpstr>
      <vt:lpstr>H13</vt:lpstr>
      <vt:lpstr>H14</vt:lpstr>
      <vt:lpstr>H15</vt:lpstr>
      <vt:lpstr>H16</vt:lpstr>
      <vt:lpstr>H17</vt:lpstr>
      <vt:lpstr>H18</vt:lpstr>
      <vt:lpstr>H19</vt:lpstr>
      <vt:lpstr>H20</vt:lpstr>
      <vt:lpstr>H21</vt:lpstr>
      <vt:lpstr>H22</vt:lpstr>
      <vt:lpstr>H23</vt:lpstr>
      <vt:lpstr>H24</vt:lpstr>
      <vt:lpstr>H25</vt:lpstr>
      <vt:lpstr>H26</vt:lpstr>
      <vt:lpstr>H27</vt:lpstr>
      <vt:lpstr>H28</vt:lpstr>
      <vt:lpstr>H29</vt:lpstr>
      <vt:lpstr>H30</vt:lpstr>
      <vt:lpstr>H31</vt:lpstr>
      <vt:lpstr>H32</vt:lpstr>
      <vt:lpstr>H33</vt:lpstr>
      <vt:lpstr>H34</vt:lpstr>
      <vt:lpstr>H35</vt:lpstr>
      <vt:lpstr>H36</vt:lpstr>
      <vt:lpstr>H37</vt:lpstr>
      <vt:lpstr>H38</vt:lpstr>
      <vt:lpstr>H39</vt:lpstr>
      <vt:lpstr>H40</vt:lpstr>
      <vt:lpstr>H41</vt:lpstr>
      <vt:lpstr>H42</vt:lpstr>
      <vt:lpstr>H43</vt:lpstr>
      <vt:lpstr>H44</vt:lpstr>
      <vt:lpstr>H45</vt:lpstr>
      <vt:lpstr>H46</vt:lpstr>
      <vt:lpstr>H47</vt:lpstr>
      <vt:lpstr>H48</vt:lpstr>
      <vt:lpstr>H49</vt:lpstr>
      <vt:lpstr>H50</vt:lpstr>
      <vt:lpstr>H51</vt:lpstr>
      <vt:lpstr>Indice!Área_de_impresión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Fernando Perez Uriarte</dc:creator>
  <cp:lastModifiedBy>Angel Anibal Sandoval Garcia</cp:lastModifiedBy>
  <dcterms:created xsi:type="dcterms:W3CDTF">2024-04-03T16:38:27Z</dcterms:created>
  <dcterms:modified xsi:type="dcterms:W3CDTF">2025-03-07T20:42:59Z</dcterms:modified>
</cp:coreProperties>
</file>